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mplate" state="visible" r:id="rId4"/>
  </sheets>
  <calcPr calcId="171027"/>
</workbook>
</file>

<file path=xl/sharedStrings.xml><?xml version="1.0" encoding="utf-8"?>
<sst xmlns="http://schemas.openxmlformats.org/spreadsheetml/2006/main" count="6941" uniqueCount="2175">
  <si>
    <t>Invoice Type</t>
  </si>
  <si>
    <t>Invoice Date</t>
  </si>
  <si>
    <t>DN Invoice Ref No</t>
  </si>
  <si>
    <t>Company Invoice Ref No</t>
  </si>
  <si>
    <t>Buyer NTN/CNIC</t>
  </si>
  <si>
    <t>Buyer Buisness Name</t>
  </si>
  <si>
    <t>Buyer Province</t>
  </si>
  <si>
    <t>Buyer Address</t>
  </si>
  <si>
    <t>Buyer Registration Type</t>
  </si>
  <si>
    <t>Transaction Type</t>
  </si>
  <si>
    <t>Rate</t>
  </si>
  <si>
    <t>SRO Schedule No</t>
  </si>
  <si>
    <t>SRO Item No</t>
  </si>
  <si>
    <t>Sale Type</t>
  </si>
  <si>
    <t>HS Code</t>
  </si>
  <si>
    <t>Unit Of Measurement</t>
  </si>
  <si>
    <t>Product Name</t>
  </si>
  <si>
    <t>Product Description</t>
  </si>
  <si>
    <t>Value Sales (Excl ST)</t>
  </si>
  <si>
    <t>Quantity</t>
  </si>
  <si>
    <t>Unit Cost</t>
  </si>
  <si>
    <t>Sales Tax Applicable</t>
  </si>
  <si>
    <t>ST Withheld at Source</t>
  </si>
  <si>
    <t>Extra Tax</t>
  </si>
  <si>
    <t>Further Tax</t>
  </si>
  <si>
    <t>FED Payable</t>
  </si>
  <si>
    <t>Discount</t>
  </si>
  <si>
    <t>Total Values</t>
  </si>
  <si>
    <t/>
  </si>
  <si>
    <t>Sale Invoice</t>
  </si>
  <si>
    <t>BALOCHISTAN</t>
  </si>
  <si>
    <t>75 - Goods at standard rate (default)</t>
  </si>
  <si>
    <t>8432.1010 - NUCLEAR REACTOR, BOILERS, MACHINERY AND MECHANICAL APPLIANCES; PARTS THEREOF. - AGRICULTURAL, HORTICULTURAL OR FORESTRY MACHINERY FOR SOIL PREPARATION OR CULTI- VATION; LAWN OR SPORTS GROUND ROLLERS. - CHISEL PLOUGHS</t>
  </si>
  <si>
    <t>MT</t>
  </si>
  <si>
    <t>1000 kWh</t>
  </si>
  <si>
    <t>18%</t>
  </si>
  <si>
    <t>N/A</t>
  </si>
  <si>
    <t>728</t>
  </si>
  <si>
    <t>75</t>
  </si>
  <si>
    <t>0101.10.00</t>
  </si>
  <si>
    <t>22</t>
  </si>
  <si>
    <t>65</t>
  </si>
  <si>
    <t>Debit Note</t>
  </si>
  <si>
    <t>AZAD JAMMU AND KASHMIR</t>
  </si>
  <si>
    <t>24 - Goods at Reduced Rate</t>
  </si>
  <si>
    <t>0304.7400 - FISH AND CRUSTACEANS, MOLLUSCS AND OTHER AQUATIC INVERTEBRATES - FISH FILLETS AND OTHER FISH MEAT (WHETHER OR NOT MINCED), FRESH, CHILLED OR FROZEN. - HAKE (MERLUCCIUS SPP., UROPHYCIS SPP.)</t>
  </si>
  <si>
    <t>Bill of lading</t>
  </si>
  <si>
    <t>40KG</t>
  </si>
  <si>
    <t>0.5%</t>
  </si>
  <si>
    <t>01(I)/2022</t>
  </si>
  <si>
    <t>-</t>
  </si>
  <si>
    <t>436</t>
  </si>
  <si>
    <t>No SRO available</t>
  </si>
  <si>
    <t>CAPITAL TERRITORY</t>
  </si>
  <si>
    <t>80 - Goods at zero-rate</t>
  </si>
  <si>
    <t>8479.7900 - NUCLEAR REACTOR, BOILERS, MACHINERY AND MECHANICAL APPLIANCES; PARTS THEREOF. - MACHINES AND MECHANICAL APPLIANCES HAVING INDIVIDUAL FUNCTIONS, NOT SPECIFIED OR INCLUDED ELSEWHERE IN THIS CHAPTER. - OTHER</t>
  </si>
  <si>
    <t>SET</t>
  </si>
  <si>
    <t>Bag</t>
  </si>
  <si>
    <t>1%</t>
  </si>
  <si>
    <t>1450(I)/2021</t>
  </si>
  <si>
    <t>1</t>
  </si>
  <si>
    <t>413</t>
  </si>
  <si>
    <t>24</t>
  </si>
  <si>
    <t>23</t>
  </si>
  <si>
    <t>106</t>
  </si>
  <si>
    <t>KHYBER PAKHTUNKHWA</t>
  </si>
  <si>
    <t>85 - Petroleum Products</t>
  </si>
  <si>
    <t>8415.8190 -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</si>
  <si>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KWH</t>
  </si>
  <si>
    <t>Barrels</t>
  </si>
  <si>
    <t>1.5%</t>
  </si>
  <si>
    <t>1579(1)/2021</t>
  </si>
  <si>
    <t>1(B)</t>
  </si>
  <si>
    <t>419</t>
  </si>
  <si>
    <t>PUNJAB</t>
  </si>
  <si>
    <t>62 - Electricity Supply to Retailers</t>
  </si>
  <si>
    <t>8453.1000 - NUCLEAR REACTOR, BOILERS, MACHINERY AND MECHANICAL APPLIANCES; PARTS THEREOF. - MACHINERY FOR PREPARING TANNING OR WORKING HIDES, SKINS OR LEATHER OR FOR MAKING OR REPAIRING FOOTWEAR OR OTHER ARTICLES OF HIDES, SKINS OR LEATHER, OTHER THAN SEWING MACHINES : - MACHINERY FOR PREPARING, TANNING OR WORKING HIDES, SKINS OR LEATHER</t>
  </si>
  <si>
    <t>2%</t>
  </si>
  <si>
    <t>1604(I)/2021</t>
  </si>
  <si>
    <t>1(G)</t>
  </si>
  <si>
    <t>126</t>
  </si>
  <si>
    <t>28</t>
  </si>
  <si>
    <t>SINDH</t>
  </si>
  <si>
    <t>129 - SIM</t>
  </si>
  <si>
    <t>8417.1090 - NUCLEAR REACTOR, BOILERS, MACHINERY AND MECHANICAL APPLIANCES; PARTS THEREOF. - INDUSTRIAL OR LABORATORY FURNACES AND OVENS, INCLUDING INCINERATORS, NON-ELECTRIC. - OTHER</t>
  </si>
  <si>
    <t>Liter</t>
  </si>
  <si>
    <t>Carat</t>
  </si>
  <si>
    <t>3%</t>
  </si>
  <si>
    <t>327(I)/2008</t>
  </si>
  <si>
    <t>1(i)</t>
  </si>
  <si>
    <t>434</t>
  </si>
  <si>
    <t>2</t>
  </si>
  <si>
    <t>GILGIT BALTISTAN</t>
  </si>
  <si>
    <t>77 - Gas to CNG stations</t>
  </si>
  <si>
    <t>9505.1000 - TOYS, GAMES AND SPORTS REQUISITES; PARTS AND ACCESORIES THEREOF. - FESTIVE, CARNIVAL OR OTHER ENTERTAINMENT ARTICLES, INCLUDING CONJURING TRICKS AND NOVELTY JOKES. - ARTICLES FOR CHRISTMAS FESTIVITIES</t>
  </si>
  <si>
    <t>SqY</t>
  </si>
  <si>
    <t>Cubic Metre</t>
  </si>
  <si>
    <t>4.5%</t>
  </si>
  <si>
    <t>587(I)/2017</t>
  </si>
  <si>
    <t>1(i)(a)</t>
  </si>
  <si>
    <t>424</t>
  </si>
  <si>
    <t>42</t>
  </si>
  <si>
    <t>3</t>
  </si>
  <si>
    <t>122 - Mobile Phones</t>
  </si>
  <si>
    <t>8701.2140 - VEHICLES OTHER THAN RAILWAY OR TRAMWAY ROLLING-STOCK AND PARTS AND ACCESSORIES THEREOF. - TRACTORS (OTHER THAN TRACTORS OF HEADING NO 87.09. - ROAD TRACTORS FOR SEMITRAILERS (PRIME MOVERS) OF 280 HP AND ABOVE</t>
  </si>
  <si>
    <t>Dozen</t>
  </si>
  <si>
    <t>5%</t>
  </si>
  <si>
    <t>88(I)/2022</t>
  </si>
  <si>
    <t>1(i)(b)</t>
  </si>
  <si>
    <t>109</t>
  </si>
  <si>
    <t>4</t>
  </si>
  <si>
    <t>25 - Processing/Conversion of Goods</t>
  </si>
  <si>
    <t>8443.1951 - NUCLEAR REACTOR, BOILERS, MACHINERY AND MECHANICAL APPLIANCES; PARTS THEREOF. - PRINTING MACHIENRY; MACHINES FOR USES ANCILLARY TO PRINTING. - ON COTTON TEXTILE</t>
  </si>
  <si>
    <t>KG</t>
  </si>
  <si>
    <t>Foot</t>
  </si>
  <si>
    <t>7%</t>
  </si>
  <si>
    <t>EIGHTH SCHEDULE Table 1</t>
  </si>
  <si>
    <t>1(ii)</t>
  </si>
  <si>
    <t>175</t>
  </si>
  <si>
    <t>131</t>
  </si>
  <si>
    <t xml:space="preserve">23 -  3rd Schedule Goods </t>
  </si>
  <si>
    <t>8501.5320 -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</si>
  <si>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MMBTU</t>
  </si>
  <si>
    <t>Gallon</t>
  </si>
  <si>
    <t>7.5%</t>
  </si>
  <si>
    <t>EIGHTH SCHEDULE Table 2</t>
  </si>
  <si>
    <t>1(ii)(a)</t>
  </si>
  <si>
    <t>415</t>
  </si>
  <si>
    <t>364</t>
  </si>
  <si>
    <t>73(a)</t>
  </si>
  <si>
    <t>21 - Goods (FED in ST Mode)</t>
  </si>
  <si>
    <t>1602.1000 - PREPARATION OF MEAT, OF FISH OR OF CRUSTACEANS, MOLLUSCS OR OTHER AQUATIC INVERTEBRATES. - OTHER PREPARD OR PRESERVED MEAT, MEAT OFFAL OR BLOOD. - HOMOGENISED PREPARATIONS</t>
  </si>
  <si>
    <t>Meter</t>
  </si>
  <si>
    <t>Gram</t>
  </si>
  <si>
    <t>8%</t>
  </si>
  <si>
    <t>FIFTH SCHEDULE</t>
  </si>
  <si>
    <t>1(ii)(b)</t>
  </si>
  <si>
    <t>261</t>
  </si>
  <si>
    <t>371</t>
  </si>
  <si>
    <t>363</t>
  </si>
  <si>
    <t xml:space="preserve">22 -  Services (FED in ST Mode) </t>
  </si>
  <si>
    <t>8428.3300 - NUCLEAR REACTOR, BOILERS, MACHINERY AND MECHANICAL APPLIANCES; PARTS THEREOF. - OTHER LIFTING, HANDLING, LOADING OR UNLOADING MACHINERY (FOR EXAMPLE, LIFTS ESCALATORS, CONVEYORS, TEELFERICS). - OTHER, BELT TYPE</t>
  </si>
  <si>
    <t>Pcs</t>
  </si>
  <si>
    <t>8.5%</t>
  </si>
  <si>
    <t>ICTO TABLE II</t>
  </si>
  <si>
    <t>1(iii)</t>
  </si>
  <si>
    <t>329</t>
  </si>
  <si>
    <t xml:space="preserve">18 -  Services </t>
  </si>
  <si>
    <t>8703.6021 -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</si>
  <si>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10%</t>
  </si>
  <si>
    <t>NINTH SCHEDULE</t>
  </si>
  <si>
    <t>1(iv)</t>
  </si>
  <si>
    <t>129</t>
  </si>
  <si>
    <t>365</t>
  </si>
  <si>
    <t>81 - Exempt goods</t>
  </si>
  <si>
    <t>9006.5900 - OPTICAL, PHOTOGRAPHIC, CINEMATOGRAPHIC, MEASURING, CHECKING, PRECISION, MEDICAL OR SURGICAL INSTRUMENTS AND APPARATUS; PARTS AND ACCESSORIES THEREOF. - PHOTOGRAPHI (OTHER THAN CINEMATIO- GRAPHIC) EAMERAS; PHOTOGRAPHIC FLASHLIGHT  APPARATUS AND FLASH BULBS OTHER THAN DISCHARGE LAMPS OF HEADING NO 85.39. - OTHER</t>
  </si>
  <si>
    <t>Kilogram</t>
  </si>
  <si>
    <t>12.5%</t>
  </si>
  <si>
    <t>SECTION 49</t>
  </si>
  <si>
    <t>1(v)</t>
  </si>
  <si>
    <t>286</t>
  </si>
  <si>
    <t>43</t>
  </si>
  <si>
    <t>82 - DTRE goods</t>
  </si>
  <si>
    <t>9508.1000 - TOYS, GAMES AND SPORTS REQUISITES; PARTS AND ACCESORIES THEREOF. - ROUNDABOUTS, SWINGS, SHOOTING GALLERIES AND OTHER FAIRGROUND AMUSEMENTS; TRAVELLING CIRCUSES, TRAVELLING MENAGERIES AND TRAVELLING THEATRES. - TRAVELLING CIRCUSES AND TRAVELLING MENAGERIES</t>
  </si>
  <si>
    <t>12.75%</t>
  </si>
  <si>
    <t>SRO.1125(I)/2011</t>
  </si>
  <si>
    <t>1(vi)</t>
  </si>
  <si>
    <t>623</t>
  </si>
  <si>
    <t>57</t>
  </si>
  <si>
    <t>130 - Cotton ginners</t>
  </si>
  <si>
    <t>9601.1000 - MISCELLANEOUS MANUFACTURED ARTICLES. - WORKED IVORY, BONE, TORTOISE-SHELL, HORN, ANTLERS, CORAL, MOTHER OF PEARL AND OTHER ANIMAL CARVING MATERIAL, AND ARTICLES OF THESES MATERIALS (INCLU- DING ARTICLES OBTAINED BY MOULDING). - WORKED IVORY AND ARTICLES OF IVORY</t>
  </si>
  <si>
    <t>13%</t>
  </si>
  <si>
    <t>SRO.1126(I)/2011</t>
  </si>
  <si>
    <t>10</t>
  </si>
  <si>
    <t>432</t>
  </si>
  <si>
    <t>370</t>
  </si>
  <si>
    <t>132 - Electric Vehicle</t>
  </si>
  <si>
    <t>9606.1000 - MISCELLANEOUS MANUFACTURED ARTICLES. - BUTTONS, PRESS-FASTENERS, SNAP-FASTENERS AND PRESS-STUDS,BUTTON MOULDS AND OTHER PARTS OF THESE ARTICLES; BUTTON BLANKS. - PRESSFASTENERS, SNAPFASTENERS AND PRESSSTUDS AND PARTS THEREFOR</t>
  </si>
  <si>
    <t>15%</t>
  </si>
  <si>
    <t>SRO.1127(I)/2011</t>
  </si>
  <si>
    <t>11</t>
  </si>
  <si>
    <t>747</t>
  </si>
  <si>
    <t>77</t>
  </si>
  <si>
    <t>134 - Cement /Concrete Block</t>
  </si>
  <si>
    <t>9606.2910 - MISCELLANEOUS MANUFACTURED ARTICLES. - BUTTONS, PRESS-FASTENERS, SNAP-FASTENERS AND PRESS-STUDS,BUTTON MOULDS AND OTHER PARTS OF THESE ARTICLES; BUTTON BLANKS. - STUDS</t>
  </si>
  <si>
    <t>Mega Watt</t>
  </si>
  <si>
    <t>17%</t>
  </si>
  <si>
    <t>SRO.1128(I)/2011</t>
  </si>
  <si>
    <t>12(xxiii)</t>
  </si>
  <si>
    <t>730</t>
  </si>
  <si>
    <t>84(i)</t>
  </si>
  <si>
    <t>84 - Telecommunication services</t>
  </si>
  <si>
    <t>2929.9020 - ORGANIC CHEMICALS - COMPOUNDS WITH OTHER NITROGEN FUNCTION. - N,NDIALKYL(METHYL, ETHYL, NPROPYL, OR ISOPROPYL) PHOSPHORAMIDIC DIHALIDES</t>
  </si>
  <si>
    <t>Pound</t>
  </si>
  <si>
    <t>Rs.700/MT</t>
  </si>
  <si>
    <t>SRO.1129(I)/2011</t>
  </si>
  <si>
    <t>13</t>
  </si>
  <si>
    <t>722</t>
  </si>
  <si>
    <t>386</t>
  </si>
  <si>
    <t>84(ii)</t>
  </si>
  <si>
    <t>123 - Steel melting and re-rolling</t>
  </si>
  <si>
    <t>2930.1000 - ORGANIC CHEMICALS - ORGANO-SULPHUR COMPOUNDS. - 2(N,NDIMETHYLAMINO) ETHANETHIOL</t>
  </si>
  <si>
    <t>Timber Logs</t>
  </si>
  <si>
    <t>NO</t>
  </si>
  <si>
    <t>0%</t>
  </si>
  <si>
    <t>SRO.1130(I)/2011</t>
  </si>
  <si>
    <t>14</t>
  </si>
  <si>
    <t>396</t>
  </si>
  <si>
    <t>84(iii)</t>
  </si>
  <si>
    <t>125 - Ship breaking</t>
  </si>
  <si>
    <t>2930.2090 - ORGANIC CHEMICALS - ORGANO-SULPHUR COMPOUNDS. - OTHER</t>
  </si>
  <si>
    <t>Numbers, pieces, units</t>
  </si>
  <si>
    <t>0.20%</t>
  </si>
  <si>
    <t>SRO.1131(I)/2011</t>
  </si>
  <si>
    <t>16</t>
  </si>
  <si>
    <t>645</t>
  </si>
  <si>
    <t>Section 4(b)</t>
  </si>
  <si>
    <t>84(iv)</t>
  </si>
  <si>
    <t>115 - Potassium Chlorate</t>
  </si>
  <si>
    <t>2930.6000 - ORGANIC CHEMICALS - ORGANO-SULPHUR COMPOUNDS. - 2(N,NDIETHYLAMINO)ETHANETHIOL</t>
  </si>
  <si>
    <t>Packs</t>
  </si>
  <si>
    <t>Others</t>
  </si>
  <si>
    <t>0.46%</t>
  </si>
  <si>
    <t>SRO.1132(I)/2011</t>
  </si>
  <si>
    <t>17</t>
  </si>
  <si>
    <t>680</t>
  </si>
  <si>
    <t>134</t>
  </si>
  <si>
    <t>84(v)</t>
  </si>
  <si>
    <t>178 - CNG Sales</t>
  </si>
  <si>
    <t>3205.0000 - TANNING OR DYEING EXTRACTS; TANNINS AND THEIR DERIVATIVES; DYES PIGMENTS AND OTHER COLOURING MATTER, PAINTS AND VARNISHES; PUTTY AND OTHER MASTICS; INKS. -  - COLOUR LAKES; PREPARATIONS AS SPECIFIED IN NOTE 3 TO THIS CHAPTER BASED ON COLOUR LAKES.</t>
  </si>
  <si>
    <t>Pair</t>
  </si>
  <si>
    <t>1.43%</t>
  </si>
  <si>
    <t>SRO.1133(I)/2011</t>
  </si>
  <si>
    <t>19</t>
  </si>
  <si>
    <t>653</t>
  </si>
  <si>
    <t>80</t>
  </si>
  <si>
    <t>84(vi)</t>
  </si>
  <si>
    <t>181 - Toll Manufacturing</t>
  </si>
  <si>
    <t>2208.4000 - BEVERAGES, SPIRITS AND VINEGAR - UNDENATURD ETHYL ALCOHOL OF AN ALCOHOLIC STRENGTH BY VOLUME OF LESS THAN 80% VOL; SPIRITS, LIQUEURS AND OTHER SPIRITUOUS BEVERAGES; COMPOUND ALCOHOLIC PREPARATIONS OF A KIND USED FOR THE MANUFACTURE OF BEVERAGES. - RUM AND OTHER SPIRITS OBTAINED BY DISTILLING  FERMENTED SUGARCANE PRODUCTS</t>
  </si>
  <si>
    <t>Square Foot</t>
  </si>
  <si>
    <t>1.63%</t>
  </si>
  <si>
    <t>SRO.1134(I)/2011</t>
  </si>
  <si>
    <t>677</t>
  </si>
  <si>
    <t>84(vii)</t>
  </si>
  <si>
    <t>138 - Non-Adjustable Supplies</t>
  </si>
  <si>
    <t>2208.7000 - BEVERAGES, SPIRITS AND VINEGAR - UNDENATURD ETHYL ALCOHOL OF AN ALCOHOLIC STRENGTH BY VOLUME OF LESS THAN 80% VOL; SPIRITS, LIQUEURS AND OTHER SPIRITUOUS BEVERAGES; COMPOUND ALCOHOLIC PREPARATIONS OF A KIND USED FOR THE MANUFACTURE OF BEVERAGES. - LIQUEURS AND CORDIALS</t>
  </si>
  <si>
    <t>Square Metre</t>
  </si>
  <si>
    <t>2.5%</t>
  </si>
  <si>
    <t>SRO.1135(I)/2011</t>
  </si>
  <si>
    <t>20</t>
  </si>
  <si>
    <t>685</t>
  </si>
  <si>
    <t>85</t>
  </si>
  <si>
    <t>366</t>
  </si>
  <si>
    <t>139 - Goods as per SRO.297(|)/2023</t>
  </si>
  <si>
    <t>1301.2000 - LAC; GUMS, RESINS AND OTHER VEGETABLE SAPS AND EXTRACTS - LAC;NATURAL GUMS, RESINS,GUM RESIN AND BALSAMS. - GUM ARABIC</t>
  </si>
  <si>
    <t>Thousand Unit</t>
  </si>
  <si>
    <t>2.70%</t>
  </si>
  <si>
    <t>SRO.1136(I)/2011</t>
  </si>
  <si>
    <t>21</t>
  </si>
  <si>
    <t>681</t>
  </si>
  <si>
    <t>87</t>
  </si>
  <si>
    <t>1302.3290 - LAC; GUMS, RESINS AND OTHER VEGETABLE SAPS AND EXTRACTS - VEGETABLE SAPS AND EXTRACTS;PECTIC SUBSTANCES,PECTINATES AND PECTATES; AGAR-AGAR AND OTHER MUCILAGES AND THICKENERS,WHETERHER OR NOT MODIFIED, DERIVED FROM VEGETABLE PRODUCTS. - OTHER</t>
  </si>
  <si>
    <t>2.74%</t>
  </si>
  <si>
    <t>SRO.1137(I)/2011</t>
  </si>
  <si>
    <t>643</t>
  </si>
  <si>
    <t>367</t>
  </si>
  <si>
    <t>88</t>
  </si>
  <si>
    <t>2933.3990 - ORGANIC CHEMICALS - HETEROCYCLIC COMPOUNDS WITH NITROGEN HETERO-ATOM(S) ONLY; NUCLEIC ACIDS AND THEIR SALTS. - OTHER</t>
  </si>
  <si>
    <t>3.67%</t>
  </si>
  <si>
    <t>SRO.1138(I)/2011</t>
  </si>
  <si>
    <t>641</t>
  </si>
  <si>
    <t>281</t>
  </si>
  <si>
    <t>2923.4000 - ORGANIC CHEMICALS - QUATERNAY AMMONIUM SALS AND HYDROXIDES; LECITHINS AND OTHER PHOSPHOAMINOLIPIDS. - DIDECYLDIMETHYLAMMONIUM PERFLUOROOCTANE SULPHONATE</t>
  </si>
  <si>
    <t>4.77%</t>
  </si>
  <si>
    <t>SRO.1139(I)/2011</t>
  </si>
  <si>
    <t>26(i)</t>
  </si>
  <si>
    <t>682</t>
  </si>
  <si>
    <t>3201.9020 - TANNING OR DYEING EXTRACTS; TANNINS AND THEIR DERIVATIVES; DYES PIGMENTS AND OTHER COLOURING MATTER, PAINTS AND VARNISHES; PUTTY AND OTHER MASTICS; INKS. - TANNING EXTRACTS OF VEGETABLE ORIGIN; TANNINS AND THEIR SALTS, ETHERS, ESTERS AND OTHER DERIVATIVES. - OAK OR CHESTNUT EXTRACT</t>
  </si>
  <si>
    <t>5.44%</t>
  </si>
  <si>
    <t>SRO.1140(I)/2011</t>
  </si>
  <si>
    <t>26(ii)</t>
  </si>
  <si>
    <t>686</t>
  </si>
  <si>
    <t>282</t>
  </si>
  <si>
    <t>3206.4100 - TANNING OR DYEING EXTRACTS; TANNINS AND THEIR DERIVATIVES; DYES PIGMENTS AND OTHER COLOURING MATTER, PAINTS AND VARNISHES; PUTTY AND OTHER MASTICS; INKS. - OTHER COLOURING MATTER; PREPARATIONS AS SPECIFIED IN NOTE 3 TO THIS CHAPTER, OTHER THAN THOSE OF HEADING NO 32.03, 32.04 OR 32.05; INORGANIC PRODUCTS OF A KIND USED AS LUMINOPHORES, WHETHER OR NOT CHEMICALLY DEFINED. - ULTRAMARINE AND PREPARATIONS BASED THEREON</t>
  </si>
  <si>
    <t>6.70%</t>
  </si>
  <si>
    <t>SRO.1141(I)/2011</t>
  </si>
  <si>
    <t>26(iii)</t>
  </si>
  <si>
    <t>644</t>
  </si>
  <si>
    <t>8517.6230 -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HIGH BIT RATE DIGITAL HIERARCHY SYSTEM (SDH)</t>
  </si>
  <si>
    <t>6.75%</t>
  </si>
  <si>
    <t>SRO.1142(I)/2011</t>
  </si>
  <si>
    <t>26(iv)</t>
  </si>
  <si>
    <t>652</t>
  </si>
  <si>
    <t>6108.3900 - ARTICLES OF APPAREL AND CLOTHING ACCESSORIES, KNITTED OR CROCHETED. - WOMEN'S OR GIRLS' SLIPS, PETTICOATS, BRIEFS, PANTIES, NIGHTDRESSES, PYJAMAS, NEGLIGES, BATHROBES, DRESSING GOWNS AND SIMILAR ARTICLES, KNITTED OR CROCHETED. - OF OTHER TEXTILE MATERIALS</t>
  </si>
  <si>
    <t>6.84%</t>
  </si>
  <si>
    <t>SRO.1143(I)/2011</t>
  </si>
  <si>
    <t>26(ix)</t>
  </si>
  <si>
    <t>650</t>
  </si>
  <si>
    <t>368</t>
  </si>
  <si>
    <t>6907.4000 - CERAMIC PRODUCTS. - UNGLAZED CERAMIC FLATS AND PAVING, HEARTH OR WALL TILES; UNGLAZED CEAMIC MOSAIC CUBES AND THE LIKE, WHETHER OR NOT ON A BACKING. - FINISHING CERAMICS</t>
  </si>
  <si>
    <t>7.20%</t>
  </si>
  <si>
    <t>SRO.1144(I)/2011</t>
  </si>
  <si>
    <t>26(v)</t>
  </si>
  <si>
    <t>655</t>
  </si>
  <si>
    <t>6909.1200 - CERAMIC PRODUCTS. - CERAIC WARES FOR LABORATORY, CHEMICAL OR OTHER TECHNICAL USES; CERAMIC TROUGHS, TUBS AND SIMILAR RECEPTACLES OF A KIND USES IN AGRICULTURE; CERAMIC POTS, JARS AND SIMILAR ARTICLES OF A PACKING OF GOODS. - ARTICLES HAVING A HARDNESS EQUIVALENT TO 9 OR MORE ON THE MOHS SCALE</t>
  </si>
  <si>
    <t>7.37%</t>
  </si>
  <si>
    <t>SRO.1145(I)/2011</t>
  </si>
  <si>
    <t>26(vi)</t>
  </si>
  <si>
    <t>678</t>
  </si>
  <si>
    <t>3211.0090 - TANNING OR DYEING EXTRACTS; TANNINS AND THEIR DERIVATIVES; DYES PIGMENTS AND OTHER COLOURING MATTER, PAINTS AND VARNISHES; PUTTY AND OTHER MASTICS; INKS. -  - OTHER</t>
  </si>
  <si>
    <t>7.56%</t>
  </si>
  <si>
    <t>SRO.1146(I)/2011</t>
  </si>
  <si>
    <t>26(vii)</t>
  </si>
  <si>
    <t>639</t>
  </si>
  <si>
    <t>397</t>
  </si>
  <si>
    <t>8703.4019 - VEHICLES OTHER THAN RAILWAY OR TRAMWAY ROLLING-STOCK AND PARTS AND ACCESSORIES THEREOF. - MOTOR CARS AND OTHER MOTOR VEHICLES PRINCIPALLY DESIGNED FOR THE TRANSPORT OF PERSONS (OTHER THAN THOSE OF HEADING NO 87.02), INCLUDING, STATION WAGONS AND RACING CARS. - OTHER</t>
  </si>
  <si>
    <t>8.19%</t>
  </si>
  <si>
    <t>SRO.1147(I)/2011</t>
  </si>
  <si>
    <t>26(viii)</t>
  </si>
  <si>
    <t>679</t>
  </si>
  <si>
    <t>379</t>
  </si>
  <si>
    <t>4910.0000 - PRINTED BOOKS, NEWSPAPERS, PICTURES AND OTHER PRODUCTS OF THE PRINTING INDUSTRY; MANUSCRIPTS, TYPESCRIPTS AND PLANS. -  - CALENDARS OF ANY KIND, PRINTED, INCLUDING CALENDAR BLOCKS.</t>
  </si>
  <si>
    <t>8.30%</t>
  </si>
  <si>
    <t>SRO.1148(I)/2011</t>
  </si>
  <si>
    <t>26(x)</t>
  </si>
  <si>
    <t>683</t>
  </si>
  <si>
    <t>398</t>
  </si>
  <si>
    <t>6206.2000 - ARTICLES OF APPAREL AND CLOTHING ACCESSORIES, NOT KNITTED OR CROCHETED. - WOMEN'S OR GIRLS' BLOUSES, SHIRTS AND SHIRT-BLOUSES. - OF WOOL OR FINE ANIMAL HAIR</t>
  </si>
  <si>
    <t>9.08%</t>
  </si>
  <si>
    <t>SRO.1149(I)/2011</t>
  </si>
  <si>
    <t>26(xi)</t>
  </si>
  <si>
    <t>684</t>
  </si>
  <si>
    <t>380</t>
  </si>
  <si>
    <t>6206.9020 - ARTICLES OF APPAREL AND CLOTHING ACCESSORIES, NOT KNITTED OR CROCHETED. - WOMEN'S OR GIRLS' BLOUSES, SHIRTS AND SHIRT-BLOUSES. - PUNJABI KAMEEZ</t>
  </si>
  <si>
    <t>9.15%</t>
  </si>
  <si>
    <t>SRO.1150(I)/2011</t>
  </si>
  <si>
    <t>26(xii)</t>
  </si>
  <si>
    <t>642</t>
  </si>
  <si>
    <t>399</t>
  </si>
  <si>
    <t>7019.6500 - GLASS AND GLASSWARE. - GLASS FIBRES (INCLUDING GLASS WOOL) AND ARTICLES THEREOF (FOR EXAMPLE, YEARN, WOVEN FABRICS). - OPEN WOVEN FABRICS OF A WIDTH NOT EXCEEDING 30 CM</t>
  </si>
  <si>
    <t>10.07%</t>
  </si>
  <si>
    <t>SRO.1151(I)/2011</t>
  </si>
  <si>
    <t>26(xiii)</t>
  </si>
  <si>
    <t>640</t>
  </si>
  <si>
    <t>381</t>
  </si>
  <si>
    <t>7020.0030 - GLASS AND GLASSWARE. - OTHER ARTICLES OF GLASS. - FOR OTHER VACUUM VESSELS</t>
  </si>
  <si>
    <t>10.32%</t>
  </si>
  <si>
    <t>SRO.1152(I)/2011</t>
  </si>
  <si>
    <t>26(xiv)</t>
  </si>
  <si>
    <t>651</t>
  </si>
  <si>
    <t>409</t>
  </si>
  <si>
    <t>7020.0090 - GLASS AND GLASSWARE. - OTHER ARTICLES OF GLASS. - OTHER</t>
  </si>
  <si>
    <t>10.54%</t>
  </si>
  <si>
    <t>SRO.1153(I)/2011</t>
  </si>
  <si>
    <t>26(xix)</t>
  </si>
  <si>
    <t>648</t>
  </si>
  <si>
    <t>382</t>
  </si>
  <si>
    <t>6108.9900 - ARTICLES OF APPAREL AND CLOTHING ACCESSORIES, KNITTED OR CROCHETED. - WOMEN'S OR GIRLS' SLIPS, PETTICOATS, BRIEFS, PANTIES, NIGHTDRESSES, PYJAMAS, NEGLIGES, BATHROBES, DRESSING GOWNS AND SIMILAR ARTICLES, KNITTED OR CROCHETED. - OF OTHER TEXTILE MATERIALS</t>
  </si>
  <si>
    <t>10.77%</t>
  </si>
  <si>
    <t>SRO.1154(I)/2011</t>
  </si>
  <si>
    <t>26(xv)</t>
  </si>
  <si>
    <t>647</t>
  </si>
  <si>
    <t>411</t>
  </si>
  <si>
    <t>6001.2110 - KNITTED OR CROCHETED FABRICS. - PILE FABRICS, INCLUDING "LONG PILE" FABRICS AND TERRY FABRICS, KNITTED OR CROCHETED. - UNBLEACHED</t>
  </si>
  <si>
    <t>11.64%</t>
  </si>
  <si>
    <t>SRO.1155(I)/2011</t>
  </si>
  <si>
    <t>26(xvi)</t>
  </si>
  <si>
    <t>649</t>
  </si>
  <si>
    <t>0101.90.00</t>
  </si>
  <si>
    <t>376</t>
  </si>
  <si>
    <t>6001.2910 - KNITTED OR CROCHETED FABRICS. - PILE FABRICS, INCLUDING "LONG PILE" FABRICS AND TERRY FABRICS, KNITTED OR CROCHETED. - UNBLEACHED</t>
  </si>
  <si>
    <t>15.44%</t>
  </si>
  <si>
    <t>SRO.1156(I)/2011</t>
  </si>
  <si>
    <t>26(xvii)</t>
  </si>
  <si>
    <t>638</t>
  </si>
  <si>
    <t>3702.9600 - PHOTOGRAPHIC OR CINEMATOGRAPHIC GOODS - PHOTOGRAPHIC FILM IN ROLLS, SENSITISED, UNEXPOSED, OF ANY MATERIAL OTHER THAN PAPER, PAPERBOARD OR TEXTILES; INSTANT PRINT FILM IN ROLLS, SENSITISED, UNEXPOSED. - OF A WIDTH NOT EXCEEDING 35 MM AND OF A LENGTH NOT EXCEEDING 30 MM</t>
  </si>
  <si>
    <t>16.40%</t>
  </si>
  <si>
    <t>SRO.1157(I)/2011</t>
  </si>
  <si>
    <t>26(xviii)</t>
  </si>
  <si>
    <t>646</t>
  </si>
  <si>
    <t>372</t>
  </si>
  <si>
    <t>8426.9100 - NUCLEAR REACTOR, BOILERS, MACHINERY AND MECHANICAL APPLIANCES; PARTS THEREOF. - SHIPS' DERRICKS; CRANES, INCLUDING CABLE CRANES; MOBILE LIFTING FRAMES, STRADDLE CARRIERS AND WORKS TRUCKS FITTED WITH A CRANE. - DESIGNED FOR MOUNTING ON ROAD VEHICLES</t>
  </si>
  <si>
    <t>Rs.250</t>
  </si>
  <si>
    <t>SRO.1158(I)/2011</t>
  </si>
  <si>
    <t>27(i)</t>
  </si>
  <si>
    <t>5602.2100 - WADDING, FELT AND NONWOVENS; SPECIAL YARNS; TWINE, CORDAGE, ROPES AND CABLES AND ARTICLES THEREOF. - FELT, WHETHER OR NOT IMPREGNATED, COATED, COVERED OR LAMINATED. - OF WOOL OR FINE ANIMAL HAIR</t>
  </si>
  <si>
    <t>Rs.10</t>
  </si>
  <si>
    <t>SRO.1159(I)/2011</t>
  </si>
  <si>
    <t>27(ii)</t>
  </si>
  <si>
    <t>627</t>
  </si>
  <si>
    <t>373</t>
  </si>
  <si>
    <t>6809.1100 - ARTICLES OF STONE, PLASTER, CEMENT, ASBESTOS, MICA OR SIMILAR MATERIALS. - ARTICLES OF PLASTER OR OF COMPOSITIONS BASED ON PLASTER. - FACED OR REINFORCED WITH PAPER OR PAPERBOARD ONLY</t>
  </si>
  <si>
    <t>25%</t>
  </si>
  <si>
    <t>SRO.1160(I)/2011</t>
  </si>
  <si>
    <t>27(iii)</t>
  </si>
  <si>
    <t>735</t>
  </si>
  <si>
    <t>3804.0000 - MISCELLANEOUS CHEMICAL PRODUCTS. -  - RESIDUAL LYES FROM THE MANUFACTURE OF WOOD PULP, WHETHER OR NOT CONCENTRATED, DESUGARED OR CHEMICALLY TREATED, INCLUDING LIGNIN SULPHONATES, BUT EXCLUDING TALL OIL OF HEADING 38.03</t>
  </si>
  <si>
    <t>Rs.130</t>
  </si>
  <si>
    <t>SRO.1161(I)/2011</t>
  </si>
  <si>
    <t>27(iv)</t>
  </si>
  <si>
    <t>621</t>
  </si>
  <si>
    <t>375</t>
  </si>
  <si>
    <t>8474.3900 - NUCLEAR REACTOR, BOILERS, MACHINERY AND MECHANICAL APPLIANCES; PARTS THEREOF. - MACHINERY FOR SORTING, SCREENING, SEPARATING, WASHING, CRUSHING, GRINDING, MIXING OR KNEADING EARTH, STONE, ORES OR OTHER MINERAL SUBSTANCES, IN SOLID (INCLUDING POWDER OR PASTE) FORM; MACHINERY FOR AGGLOMERARING, SHAPING OR MOULDING SOLID MINERAL FUELS, - OTHER</t>
  </si>
  <si>
    <t>Rs.200</t>
  </si>
  <si>
    <t>SRO.1162(I)/2011</t>
  </si>
  <si>
    <t>27(v)</t>
  </si>
  <si>
    <t>619</t>
  </si>
  <si>
    <t>6201.4000 - ARTICLES OF APPAREL AND CLOTHING ACCESSORIES, NOT KNITTED OR CROCHETED. - MEN'S OR BOYS'S OVERCOATS, CAR-COATS, CAPES, CLOAKS, ANORAKS, (INCLUDING SKI-JACKETS), WIND-CHEATERS, WIND JAKETS AND SIMILAR ARTICLES, OTHER THAN THOSE OF HEADING NO  62.03. - OF MANMADE FIBRES</t>
  </si>
  <si>
    <t>Rs.1680</t>
  </si>
  <si>
    <t>SRO.1163(I)/2011</t>
  </si>
  <si>
    <t>27(vi)</t>
  </si>
  <si>
    <t>388</t>
  </si>
  <si>
    <t>6815.9990 - ARTICLES OF STONE, PLASTER, CEMENT, ASBESTOS, MICA OR SIMILAR MATERIALS. - ARTICLES OF STONE OR OF OTHER MINERAL SUBSTANCES (INCLUDING ARTICLES OF PEAT), NOT ELSEWHERE SPECIFIED OR INCLUDED. - OTHER</t>
  </si>
  <si>
    <t>Rs.1740</t>
  </si>
  <si>
    <t>SRO.1164(I)/2011</t>
  </si>
  <si>
    <t>27(vii)</t>
  </si>
  <si>
    <t>430</t>
  </si>
  <si>
    <t>6904.1000 - CERAMIC PRODUCTS. - CERAMIC BUILDING BRICKS, FLOORING BLOCKS, SUPPORT OR FILLER TILES AND THE LIKE. - BUILDING BRICKS</t>
  </si>
  <si>
    <t>Rs.5400</t>
  </si>
  <si>
    <t>SRO.1165(I)/2011</t>
  </si>
  <si>
    <t>28(i)</t>
  </si>
  <si>
    <t>3810.1000 - MISCELLANEOUS CHEMICAL PRODUCTS. - PICKLING PREPARATIONS FOR METAL SURFACES FLUXES AND OTHER AUXILIARY PREPARATIONS FOR SOLDERING, BRAZING OR WELDING; SOLDERING, BRAZING OR WELDING POWDERS AND PASTES CONSISTING OF METAL AND OTHE MATERIALS;PREPARATIONS OF A KIND USED AS COURS OR COATINGS FO - PICKLING PREPARATIONS FOR METAL SURFACES; SOLDERING BRAZING OR WELDING  POWDERS AND PASTES CONSISTING OF METAL AND OTHER MATERIALS</t>
  </si>
  <si>
    <t>Rs.9270</t>
  </si>
  <si>
    <t>SRO.1166(I)/2011</t>
  </si>
  <si>
    <t>28(ii)</t>
  </si>
  <si>
    <t>62</t>
  </si>
  <si>
    <t>7018.9010 - GLASS AND GLASSWARE. - GLASS BEADS, IMITATION PEARLS, IMITATION PRECIOUS OR SEMIPRECIOUS STONES AND SIMILAR GLASS SMALLWARES, AND ARTICLES THEREOF OTHER THAN IMITATION JEWELLERY; GLASS EYESOTHE THAN PROSTHETIC ARTICLES; STATUETTES AND OTHER ORNAMENTS OF LAMP- WORKED GLASS, OTHE - GLASS EYES</t>
  </si>
  <si>
    <t>16%</t>
  </si>
  <si>
    <t>SRO.1167(I)/2011</t>
  </si>
  <si>
    <t>28(iii)</t>
  </si>
  <si>
    <t>1101.0010 - PRODUCTS OF THE MILLING INDUSTRY; MALT; STARCHES; INULIN; WHEAT GLUTEN - WHEAT OR MESLIN FLOUR. - OF WHEAT</t>
  </si>
  <si>
    <t>19.5%</t>
  </si>
  <si>
    <t>SRO.1168(I)/2011</t>
  </si>
  <si>
    <t>28(iv)</t>
  </si>
  <si>
    <t>0106.4100 - LIVE ANIMALS - OTHER LIVE ANIMALS - BEES</t>
  </si>
  <si>
    <t>200/bill</t>
  </si>
  <si>
    <t>SRO.1169(I)/2011</t>
  </si>
  <si>
    <t>28(v)</t>
  </si>
  <si>
    <t>392</t>
  </si>
  <si>
    <t>4418.9910 - WOOD AND ARTICLES OF WOOD; WOOD CHARCOAL - BUILDER'S JOINERY AND CARPENTRY OF WOOD, INCLUDING CELLULAR WOOD PANELS, ASSEMBLED PARQUET PANELS, SHINGLES AND SHAKES. - FLOORING PANELS</t>
  </si>
  <si>
    <t>Exempt</t>
  </si>
  <si>
    <t>SRO.1170(I)/2011</t>
  </si>
  <si>
    <t>28(vi)</t>
  </si>
  <si>
    <t>4504.1090 - CORK AND ARTICLES OF CORK. - AGGLOMERATED CORK (WITH OR WIHTOUT A BINDING SUBSTANCE) AND ARTICLES OF AGGLOMERATED CORDK. - OTHER</t>
  </si>
  <si>
    <t>18.5%</t>
  </si>
  <si>
    <t>SRO.1171(I)/2011</t>
  </si>
  <si>
    <t>29(i)</t>
  </si>
  <si>
    <t>393</t>
  </si>
  <si>
    <t>4706.1000 - PULP OF WOOD OR OF OTHER FIBROUS CELLULOSIC MATERIAL; WASTE AND SCRAP OF PAPER OR PAPERBOARD. - PULPS OF OTHER FIBROUS CELLULOSIC MATERIALS. - COTTON LINTERS PULP</t>
  </si>
  <si>
    <t>50/SqY</t>
  </si>
  <si>
    <t>SRO.1172(I)/2011</t>
  </si>
  <si>
    <t>29(ii)</t>
  </si>
  <si>
    <t>4706.2000 - PULP OF WOOD OR OF OTHER FIBROUS CELLULOSIC MATERIAL; WASTE AND SCRAP OF PAPER OR PAPERBOARD. - PULPS OF OTHER FIBROUS CELLULOSIC MATERIALS. - PULPS OF FIBRES DERIVED FROM RECOVERED (WASTE AND SCRAP) PAPER OR PAPERBOARD</t>
  </si>
  <si>
    <t>100/SqY</t>
  </si>
  <si>
    <t>SRO.1173(I)/2011</t>
  </si>
  <si>
    <t>29(iii)</t>
  </si>
  <si>
    <t>122</t>
  </si>
  <si>
    <t>5003.0000 - SILK - SILK WASTE (INCLUDING COCOONS UNSUITABLE FOR REELING YARN WASTE AND GARNETTEDSTOCK). - SILK WASTE (INCLUDING COCOONS UNSUITABLE FOR REELING, YARN WASTE AND GARNETTED STOCK).</t>
  </si>
  <si>
    <t>Rs.1000</t>
  </si>
  <si>
    <t>SRO.1174(I)/2011</t>
  </si>
  <si>
    <t>29(iv)</t>
  </si>
  <si>
    <t>717</t>
  </si>
  <si>
    <t>5007.1000 - SILK - WOVEN FABRICS OF SILK OR OF SILK WASTE. - FABRICS OF NOIL SILK</t>
  </si>
  <si>
    <t>DTRE</t>
  </si>
  <si>
    <t>SRO.1175(I)/2011</t>
  </si>
  <si>
    <t>29(ix)</t>
  </si>
  <si>
    <t>5104.0000 - WOOL, FINE OR COARSE ANIMAL HAIR; HORSEHAIR YARN AND WOVEN FABRICS. -  - GARNETTED STOCK OF WOOL OR OF FINE OR COARSE ANIMAL HAIR.</t>
  </si>
  <si>
    <t>Rs.2</t>
  </si>
  <si>
    <t>SRO.1176(I)/2011</t>
  </si>
  <si>
    <t>29(v)</t>
  </si>
  <si>
    <t>629</t>
  </si>
  <si>
    <t>5111.1900 - WOOL, FINE OR COARSE ANIMAL HAIR; HORSEHAIR YARN AND WOVEN FABRICS. - WOVEN FABRICS OF CARDED WOOL OR OF CARDED FINE ANIMAL HAIR. - OTHER</t>
  </si>
  <si>
    <t>Rs.3</t>
  </si>
  <si>
    <t>SRO.1177(I)/2011</t>
  </si>
  <si>
    <t>29(vi)</t>
  </si>
  <si>
    <t>631</t>
  </si>
  <si>
    <t>4805.9190 - PAPER AND PAPERBOARD; ARTICLES OF PAPER PULP, OF PAPER OR OF PAPERBOARD. - OTHER UNCOATED PAPER AND PAPERBOARD, IN ROLLS OR SHEETS. - OTHER</t>
  </si>
  <si>
    <t>Rs.5</t>
  </si>
  <si>
    <t>SRO.1178(I)/2011</t>
  </si>
  <si>
    <t>29(vii)</t>
  </si>
  <si>
    <t>633</t>
  </si>
  <si>
    <t>428</t>
  </si>
  <si>
    <t>4814.9000 - PAPER AND PAPERBOARD; ARTICLES OF PAPER PULP, OF PAPER OR OF PAPERBOARD. - WALL PAPER AND SIMILAR WALL COVERINGS; WINDOW TRANSPARENCIES OF PAPER. - OTHER</t>
  </si>
  <si>
    <t>18% along with rupees 60 per kilogram</t>
  </si>
  <si>
    <t>SRO.1179(I)/2011</t>
  </si>
  <si>
    <t>29(viii)</t>
  </si>
  <si>
    <t>734</t>
  </si>
  <si>
    <t>4820.1010 - PAPER AND PAPERBOARD; ARTICLES OF PAPER PULP, OF PAPER OR OF PAPERBOARD. - REGISTERS, ACCOUNT BOOKS, NOTE BOOKS, ORDER BOOKS, RECEIPT BOOKS, LETTER PADS, MEMORANDUM PADS, DIARIES AND SIMILAR ARTICLES, EXERCISE BOOKS, BLOTTING-PADS, BINDERS (LOOSE-LEAF OR OTHERS), FOLDERS FILE COVERS, MANIFOLD BUSINESS FORMS, INTERLEAVED CARBON S - NOTE BOOKS, ORDER BOOKS AND RECEIPT BOOKS</t>
  </si>
  <si>
    <t>SRO.1180(I)/2011</t>
  </si>
  <si>
    <t>29(x)</t>
  </si>
  <si>
    <t>4823.6900 - PAPER AND PAPERBOARD; ARTICLES OF PAPER PULP, OF PAPER OR OF PAPERBOARD. - OTHER PAPER, PAPERBOARD, CELLULOSE WADDING AND WEBS OF CELLULOSE FIBRES, CUT OT SIZE OR SHAPE; OTHER ARTICLES OF PAPER PULP, PAPER,PAPERBOARD, CELLULOSE WADDING OR WEBS OF CELLULOSE FIBRES. - OTHER</t>
  </si>
  <si>
    <t>SRO.1181(I)/2011</t>
  </si>
  <si>
    <t>29(xi)</t>
  </si>
  <si>
    <t>5208.3300 - COTTON - WOVEN FABRICS OF COTTON, CONTAINING 85% OR MORE BY WEIGHT OF COTTON, WEIGHTING NOT MORE THAN 200 G/M2. - 3THREAD OR 4THREAD TWILL, INCLUDING CROSS TWILL</t>
  </si>
  <si>
    <t>SRO.1182(I)/2011</t>
  </si>
  <si>
    <t>29(xii)</t>
  </si>
  <si>
    <t>5515.1190 - MAN-MADE STAPLE FIBRES. - OTHER WOVEN FABRICS OF SYNTHETIC STAPLE FIBRES. - OTHER</t>
  </si>
  <si>
    <t>SRO.1183(I)/2011</t>
  </si>
  <si>
    <t>29(xiii)</t>
  </si>
  <si>
    <t>25</t>
  </si>
  <si>
    <t>7007.1900 - GLASS AND GLASSWARE. -  - OTHER</t>
  </si>
  <si>
    <t>SRO.1184(I)/2011</t>
  </si>
  <si>
    <t>29(xiv)</t>
  </si>
  <si>
    <t>8701.2190 - VEHICLES OTHER THAN RAILWAY OR TRAMWAY ROLLING-STOCK AND PARTS AND ACCESSORIES THEREOF. - TRACTORS (OTHER THAN TRACTORS OF HEADING NO 87.09. - OTHER</t>
  </si>
  <si>
    <t>SRO.1185(I)/2011</t>
  </si>
  <si>
    <t>29(xv)</t>
  </si>
  <si>
    <t>8701.2910 - VEHICLES OTHER THAN RAILWAY OR TRAMWAY ROLLING-STOCK AND PARTS AND ACCESSORIES THEREOF. - TRACTORS (OTHER THAN TRACTORS OF HEADING NO 87.09. - COMPONENTS FOR THE ASSEMBLY/MANUFACTURE, IN ANY KIT FORM</t>
  </si>
  <si>
    <t>SRO.1186(I)/2011</t>
  </si>
  <si>
    <t>29(xvi)</t>
  </si>
  <si>
    <t>8702.4010 - VEHICLES OTHER THAN RAILWAY OR TRAMWAY ROLLING-STOCK AND PARTS AND ACCESSORIES THEREOF. - MOTOR VEHICLES FOR THE TRANSPORT OF TEN OR MORE PERSONS, INCLUDING, THE DRIVER. - COMPONENTS FOR  ASSEMBLY / MANUFACTURE OF VEHICLES, IN ANY KIT FORM</t>
  </si>
  <si>
    <t>SRO.1187(I)/2011</t>
  </si>
  <si>
    <t>29(xvii)</t>
  </si>
  <si>
    <t>2104.1000 - MISCELLANEOUS EDIBLE PREPARATIONS - SOUPS AND BROTHS AND PREPARATIONS THEREFOR; HOMOGENISED COMPOSITE FOOD PREPARATIONS. - SOUPS AND BROTHS AND PREPARATIONS THEREFOR</t>
  </si>
  <si>
    <t>SRO.1188(I)/2011</t>
  </si>
  <si>
    <t>29(xviii)</t>
  </si>
  <si>
    <t>2208.9000 - BEVERAGES, SPIRITS AND VINEGAR - UNDENATURD ETHYL ALCOHOL OF AN ALCOHOLIC STRENGTH BY VOLUME OF LESS THAN 80% VOL; SPIRITS, LIQUEURS AND OTHER SPIRITUOUS BEVERAGES; COMPOUND ALCOHOLIC PREPARATIONS OF A KIND USED FOR THE MANUFACTURE OF BEVERAGES. - OTHER</t>
  </si>
  <si>
    <t>SRO.1189(I)/2011</t>
  </si>
  <si>
    <t>2C</t>
  </si>
  <si>
    <t>2710.1220 -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AVIATION SPIRIT</t>
  </si>
  <si>
    <t>SRO.1190(I)/2011</t>
  </si>
  <si>
    <t>2D</t>
  </si>
  <si>
    <t>5209.3900 - COTTON - WOVEN FABRICS OF COTTON CONTAINING 85% OR MORE BY WEIGHT OF COTTON, WEIGHTING MORE THAN 200 G/M2. - OTHER FABRICS</t>
  </si>
  <si>
    <t>SRO.1191(I)/2011</t>
  </si>
  <si>
    <t>2E</t>
  </si>
  <si>
    <t>5112.1900 - WOOL, FINE OR COARSE ANIMAL HAIR; HORSEHAIR YARN AND WOVEN FABRICS. - WOVEN FABRICS OF COMBED WOOL OR OF COMBED FINE ANIMAL HAIR. - OTHER</t>
  </si>
  <si>
    <t>SRO.1192(I)/2011</t>
  </si>
  <si>
    <t>2F</t>
  </si>
  <si>
    <t>30(i)</t>
  </si>
  <si>
    <t>5201.0050 - COTTON -  - LENGTH EXCEEDING 24.5 MM BUT NOT EXCEEDING 28.5 MM</t>
  </si>
  <si>
    <t>SRO.1193(I)/2011</t>
  </si>
  <si>
    <t>30(ii)</t>
  </si>
  <si>
    <t>5202.9100 - COTTON - COTTON WASTE (INCLUDING YARN WASTE AND GARNETTED STOCK). - GARNETTED STOCK</t>
  </si>
  <si>
    <t>SRO.1194(I)/2011</t>
  </si>
  <si>
    <t>34(1)</t>
  </si>
  <si>
    <t>5204.2090 - COTTON - COTTON SEWING THREAD, WHETHER OR NOT PUT UP FOR RETAIL SALE. - OTHER</t>
  </si>
  <si>
    <t>SRO.1195(I)/2011</t>
  </si>
  <si>
    <t>34(2)</t>
  </si>
  <si>
    <t>5205.4700 - COTTON - COTTON YARN (OTHER THAN SEWING THREAD), CONTAINING 85% OR MORE BY WEIGHT OF COTTON, NOT PUT UP FOR RETAIL SALE. - MEASURING PER SINGLE YARN LESS THAN 106.38 DECITEX BUT NOT LESS THAN 83.33 DECITEX (EXCEEDING 94 METRIC NUMBER BUT NOT EXCEEDING 120 METRIC NUMBER PER SINGLE YARN)</t>
  </si>
  <si>
    <t>SRO.1196(I)/2011</t>
  </si>
  <si>
    <t>34(3)</t>
  </si>
  <si>
    <t>5206.2200 - COTTON - COTTON YARN (OTHER THAN SWEING THREAD), CONTAINING LESS THAN 85% BY WEIGHT OF COTTON, NOT PUT UP FOR RETAIL SALE. - MEASURING LESS THAN 714.29 DECITEX BUT NOT LESS THAN 232.56 DECITEX (EXCEEDING 14 METRIC NUMBER BUT NOT EXCEEDING 43 METRIC NUMBER)</t>
  </si>
  <si>
    <t>SRO.1197(I)/2011</t>
  </si>
  <si>
    <t>34(4)</t>
  </si>
  <si>
    <t>5206.2500 - COTTON - COTTON YARN (OTHER THAN SWEING THREAD), CONTAINING LESS THAN 85% BY WEIGHT OF COTTON, NOT PUT UP FOR RETAIL SALE. - MEASURING LESS THAN 125 DECITEX (EXCEEDING 80 METRIC NUMBER)</t>
  </si>
  <si>
    <t>SRO.1198(I)/2011</t>
  </si>
  <si>
    <t>0909.3200 - COFFEE, TEA, MATE AND SPICES - SEEDS OF ANISE, BADIAN, FENNEL,CORIANDER CUMIN OR CARAWAY; JUNIPER BERRIES. - CRUSHED OR GROUND</t>
  </si>
  <si>
    <t>SRO.1199(I)/2011</t>
  </si>
  <si>
    <t>0102.10.00</t>
  </si>
  <si>
    <t>44</t>
  </si>
  <si>
    <t>7202.1100 - IRON AND STEEL. - FERRO-ALLOYS. - CONTAINING BY WEIGHT MORE THAN 2 % OF CARBON</t>
  </si>
  <si>
    <t>SRO.1200(I)/2011</t>
  </si>
  <si>
    <t>403</t>
  </si>
  <si>
    <t>5</t>
  </si>
  <si>
    <t>7202.4900 - IRON AND STEEL. - FERRO-ALLOYS. - OTHER</t>
  </si>
  <si>
    <t>SRO.1201(I)/2011</t>
  </si>
  <si>
    <t>4(1)</t>
  </si>
  <si>
    <t>18</t>
  </si>
  <si>
    <t>67</t>
  </si>
  <si>
    <t>7204.2900 - IRON AND STEEL. - FERROUS WSTE AND SCRAP; REMELTING SCRAP INGOTS OF IRON OR STEEL. - OTHER</t>
  </si>
  <si>
    <t>SRO.1202(I)/2011</t>
  </si>
  <si>
    <t>4(2)</t>
  </si>
  <si>
    <t>404</t>
  </si>
  <si>
    <t>7206.1000 - IRON AND STEEL. - IRON AND NON-ALLOY STEEL IN INGOTS OR OTHER PRIMARY FORMS (EXCLUDING IRON OF HEADING NO 72.03). - INGOTS</t>
  </si>
  <si>
    <t>SRO.1203(I)/2011</t>
  </si>
  <si>
    <t>83</t>
  </si>
  <si>
    <t>3824.6000 - MISCELLANEOUS CHEMICAL PRODUCTS. -  - SORBITOL OTHER THAN THAT OF SUBHEADING NO. 2905.44</t>
  </si>
  <si>
    <t>SRO.1204(I)/2011</t>
  </si>
  <si>
    <t>6206.3010 - ARTICLES OF APPAREL AND CLOTHING ACCESSORIES, NOT KNITTED OR CROCHETED. - WOMEN'S OR GIRLS' BLOUSES, SHIRTS AND SHIRT-BLOUSES. - MULTANI CHOLI</t>
  </si>
  <si>
    <t>SRO.1205(I)/2011</t>
  </si>
  <si>
    <t>45(i)</t>
  </si>
  <si>
    <t>No SRO Items available</t>
  </si>
  <si>
    <t>0304.3900 - FISH AND CRUSTACEANS, MOLLUSCS AND OTHER AQUATIC INVERTEBRATES - FISH FILLETS AND OTHER FISH MEAT (WHETHER OR NOT MINCED), FRESH, CHILLED OR FROZEN. - OTHER</t>
  </si>
  <si>
    <t>SRO.1206(I)/2011</t>
  </si>
  <si>
    <t>45(ii)</t>
  </si>
  <si>
    <t>8522.1000 - ELECTRICAL MACHINERY AND EQUIPMENT AND PARTS THEREOF; SOUND RECORDERS AND REPRODUCERS, TELEVISION IMAGE AND SOUND RECORDERS AND REPRODUCERS, AND PARTS AND ACCESSORIES OF SUCH ARTICLES. - PARTS AND ACCESSORIES OF APPARATUS OF HEADING NO 85.19 TO 85.21. - PICKUP CARTRIDGES</t>
  </si>
  <si>
    <t>SRO.1207(I)/2011</t>
  </si>
  <si>
    <t>45(iii)</t>
  </si>
  <si>
    <t>3902.9000 - PLASTICS AND ARTICLES THEREOF - POLYMERS OF PROPYLENE OR OF OTHER OLEFINS, IN PRIMARY FORMS. - OTHER</t>
  </si>
  <si>
    <t>SRO.1208(I)/2011</t>
  </si>
  <si>
    <t>45(iv)</t>
  </si>
  <si>
    <t>3903.1990 - PLASTICS AND ARTICLES THEREOF - POLYMERS OF STYRENE, IN PRIMARY FORMS. - OTHER</t>
  </si>
  <si>
    <t>SRO.1209(I)/2011</t>
  </si>
  <si>
    <t>45v</t>
  </si>
  <si>
    <t>6302.3150 - OTHER MADE UP TEXTILE ARTICLES; SETS; WORN CLOTHING AND WORN TEXTILE ARTICLES; RAGS. - BED LINEN, TABLE LINEN, TOILET LINEN AND KITCHEN LINEN. - PILLOWCOVERS, MILLMADE</t>
  </si>
  <si>
    <t>SRO.1210(I)/2011</t>
  </si>
  <si>
    <t>45vi</t>
  </si>
  <si>
    <t>7013.2800 - GLASS AND GLASSWARE. - GLASSWARE OF A KIND USED FOR TABLE, KITCHEN, TOILET, OFFICE, INDOOR DECORATION OR SIMILAR PURPOSES (OTHER THAN THAT OF HEADING NO 70.10 OR 70.18). - OTHER</t>
  </si>
  <si>
    <t>SRO.1211(I)/2011</t>
  </si>
  <si>
    <t>47</t>
  </si>
  <si>
    <t>8470.2900 - NUCLEAR REACTOR, BOILERS, MACHINERY AND MECHANICAL APPLIANCES; PARTS THEREOF. - CALCULATING MACHINES; ACCOUNTING MACHINES, POSTAGE-FRANKING MACHINES, TICKET-ISSUING MACHINES AND SIMILAR MACHINES, INCORPORATING A CALCULATING DEVICE, CAHS REGISTERS. - OTHER</t>
  </si>
  <si>
    <t>SRO.1212(I)/2011</t>
  </si>
  <si>
    <t>81</t>
  </si>
  <si>
    <t>3824.9994 - MISCELLANEOUS CHEMICAL PRODUCTS. -  - CARBOXYLIC ACID BASED ANHYDRIDE HARDENER</t>
  </si>
  <si>
    <t>SRO.1213(I)/2011</t>
  </si>
  <si>
    <t>50</t>
  </si>
  <si>
    <t>3825.4100 - MISCELLANEOUS CHEMICAL PRODUCTS. -  - HALOGENATED</t>
  </si>
  <si>
    <t>SRO.1214(I)/2011</t>
  </si>
  <si>
    <t>51</t>
  </si>
  <si>
    <t>82</t>
  </si>
  <si>
    <t>3825.6100 - MISCELLANEOUS CHEMICAL PRODUCTS. -  - MAINLY CONTAINING ORGANIC CONSTITUENTS</t>
  </si>
  <si>
    <t>SRO.1215(I)/2011</t>
  </si>
  <si>
    <t>53(i)</t>
  </si>
  <si>
    <t>2841.6100 - INORGANIC CHEMICALS; ORGANIC OR INORGANIC COMPOUNDS OF PRECIOUS METALS, OF RARE-EARTH METALS, OF RADIOACTIVE ELEMENTS OR OF ISOTOPES. - SALTS OF OXOMETALLIC OR PEROXOMETALLIC ACIDS. - POTASSIUM PERMANGANATE</t>
  </si>
  <si>
    <t>SRO.1216(I)/2011</t>
  </si>
  <si>
    <t>53(ii)</t>
  </si>
  <si>
    <t>130</t>
  </si>
  <si>
    <t>402</t>
  </si>
  <si>
    <t>2924.2920 - ORGANIC CHEMICALS - CARBOXYAMIDE-FUNCTION COMPOUNDS ; AMIDE-FUNCITON COMPOUNDS OF CARBONIC ACID. - ACETO ACET ORTHO TOLUIDINE</t>
  </si>
  <si>
    <t>SRO.1217(I)/2011</t>
  </si>
  <si>
    <t>53(iii)</t>
  </si>
  <si>
    <t>1001.9100 - CEREALS - WHEAT AND MESLIN. - SEED</t>
  </si>
  <si>
    <t>SRO.1218(I)/2011</t>
  </si>
  <si>
    <t>53(iv)</t>
  </si>
  <si>
    <t>132</t>
  </si>
  <si>
    <t>401</t>
  </si>
  <si>
    <t>1004.1000 - CEREALS - OATS. - SEED</t>
  </si>
  <si>
    <t>SRO.1219(I)/2011</t>
  </si>
  <si>
    <t>53(ix)</t>
  </si>
  <si>
    <t>1006.1090 - CEREALS - RICE. - OTHER</t>
  </si>
  <si>
    <t>SRO.1220(I)/2011</t>
  </si>
  <si>
    <t>53(v)</t>
  </si>
  <si>
    <t>406</t>
  </si>
  <si>
    <t>79</t>
  </si>
  <si>
    <t>7112.9900 - NATURAL OR CULTURED PEARLS, PRECIOUS OR SEMI-PRECIOUS STONES, PRECIOUS METALS, METAL CLAD WITH PRECIOUS METAL AND ARTICLES THEREOF; IMITATION JEWELLERY; COIN. - WASTE AND SCRAP OF PRECIOUS METAL OR OF METAL CLAD WITH PRECIOUS METAL. - OTHER</t>
  </si>
  <si>
    <t>SRO.1221(I)/2011</t>
  </si>
  <si>
    <t>53(vi)</t>
  </si>
  <si>
    <t>7117.9000 - NATURAL OR CULTURED PEARLS, PRECIOUS OR SEMI-PRECIOUS STONES, PRECIOUS METALS, METAL CLAD WITH PRECIOUS METAL AND ARTICLES THEREOF; IMITATION JEWELLERY; COIN. - IMITAION JEWELLERY. - OTHER</t>
  </si>
  <si>
    <t>SRO.1222(I)/2011</t>
  </si>
  <si>
    <t>53(vii)</t>
  </si>
  <si>
    <t>7201.5000 - IRON AND STEEL. - PIG IRON AND SPIEGELEISEN IN PIGS, BLCKS OR OTHER PRIMARY FORMS. - ALLOY PIG IRON; SPIEGELEISEN:</t>
  </si>
  <si>
    <t>SRO.1223(I)/2011</t>
  </si>
  <si>
    <t>53(viii)</t>
  </si>
  <si>
    <t>8710.0010 - VEHICLES OTHER THAN RAILWAY OR TRAMWAY ROLLING-STOCK AND PARTS AND ACCESSORIES THEREOF. -  - ARMOURED CASH CARRYING VEHICLES</t>
  </si>
  <si>
    <t>SRO.1224(I)/2011</t>
  </si>
  <si>
    <t>53(x)</t>
  </si>
  <si>
    <t>410</t>
  </si>
  <si>
    <t>6</t>
  </si>
  <si>
    <t>8536.3000 - ELECTRICAL MACHINERY AND EQUIPMENT AND PARTS THEREOF; SOUND RECORDERS AND REPRODUCERS, TELEVISION IMAGE AND SOUND RECORDERS AND REPRODUCERS, AND PARTS AND ACCESSORIES OF SUCH ARTICLES. - ELECTRICAL APPARATUS FOR SWITCHING OR PROTECTING ELECTRICAL CIRCUITS, OR FOR MAKING CONNECTIONS TO OR IN ELECTRICAL CIRCUITS (FOR EXAMPLE, SWITCHES, RALAYS, FUSES, SURGE SUPPRESSORS, PLUGS, SOCKETS LAMP-HOLDERS, JUNCTION BOXES), FOR A VLOTAGE NOT EXCEEDIN - OTHER APPARATUS FOR PROTECTING ELECTRICAL CIRCUITS</t>
  </si>
  <si>
    <t>SRO.1225(I)/2011</t>
  </si>
  <si>
    <t>53(xi)</t>
  </si>
  <si>
    <t>84</t>
  </si>
  <si>
    <t>3003.3900 - PHARMACEUTICAL PRODUCTS - MEDICAMENTS (EXCLUDING GOODS OF HEADING NO 30.02, 30.05 OR 30.06) CONSISTING OF TWO OR MORE CONSTITUENTS WHICH HAVE BEEN MIXED TOGETHER OFR THERAPEUTIC OR PROPHYLACTIC USES, NOT PUT UP IN MEASURED DOSES OR IN FORMS OR PECKINGS FOR RETAIL SALE. - OTHER</t>
  </si>
  <si>
    <t>SRO.1226(I)/2011</t>
  </si>
  <si>
    <t>53(xii)</t>
  </si>
  <si>
    <t>3004.3200 - PHARMACEUTICAL PRODUCTS - MEDICAMENTS (EXCLUDING GOODS OF HEADING NO 30.02, 30.05 OR 30.06) CONSISTING OF MIXED OR UNMIXED PRODUCTS FOR THERAPEUTIC OR PROPHYLACTIC USES, PUT UP IN MEASURED DOSES OR IN FORMS OR PACKINGS FOR RETAIL SALE. - CONTAINING CORTICOSTEROID HORMONES, THEIR DERIVATIVES OR STRUCTURAL ANALOGUES</t>
  </si>
  <si>
    <t>SRO.1227(I)/2011</t>
  </si>
  <si>
    <t>53(xiii)</t>
  </si>
  <si>
    <t>2922.3100 - ORGANIC CHEMICALS - OXYGEN FUNCTION AMIMO-COMPOUNDS. - AMFEPRAMONE (INN), METHADONE (INN) AND NORMETHADONE (INN); SALTS THEREOF</t>
  </si>
  <si>
    <t>SRO.1228(I)/2011</t>
  </si>
  <si>
    <t>53(xiv)</t>
  </si>
  <si>
    <t>407</t>
  </si>
  <si>
    <t>8539.1000 -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SEALED BEAM LAMP UNITS</t>
  </si>
  <si>
    <t>SRO.1229(I)/2011</t>
  </si>
  <si>
    <t>53(xix)</t>
  </si>
  <si>
    <t>123</t>
  </si>
  <si>
    <t>412</t>
  </si>
  <si>
    <t>8(1)</t>
  </si>
  <si>
    <t>6108.9100 - ARTICLES OF APPAREL AND CLOTHING ACCESSORIES, KNITTED OR CROCHETED. - WOMEN'S OR GIRLS' SLIPS, PETTICOATS, BRIEFS, PANTIES, NIGHTDRESSES, PYJAMAS, NEGLIGES, BATHROBES, DRESSING GOWNS AND SIMILAR ARTICLES, KNITTED OR CROCHETED. - OF COTTON</t>
  </si>
  <si>
    <t>SRO.1230(I)/2011</t>
  </si>
  <si>
    <t>53(xv)</t>
  </si>
  <si>
    <t>8(2)</t>
  </si>
  <si>
    <t>6907.2311 - CERAMIC PRODUCTS. - UNGLAZED CERAMIC FLATS AND PAVING, HEARTH OR WALL TILES; UNGLAZED CEAMIC MOSAIC CUBES AND THE LIKE, WHETHER OR NOT ON A BACKING. - POLISHED</t>
  </si>
  <si>
    <t>SRO.1231(I)/2011</t>
  </si>
  <si>
    <t>53(xvi)</t>
  </si>
  <si>
    <t>125</t>
  </si>
  <si>
    <t>416</t>
  </si>
  <si>
    <t>8(3)</t>
  </si>
  <si>
    <t>4703.2900 - PULP OF WOOD OR OF OTHER FIBROUS CELLULOSIC MATERIAL; WASTE AND SCRAP OF PAPER OR PAPERBOARD. - CHEMICAL WOOD PULP, SODA OR SULPHATE, OTHER THAN DISSOLVING GRADES. - NONCONIFEROUS</t>
  </si>
  <si>
    <t>SRO.1232(I)/2011</t>
  </si>
  <si>
    <t>53(xvii)</t>
  </si>
  <si>
    <t>420</t>
  </si>
  <si>
    <t>8(4)</t>
  </si>
  <si>
    <t>5001.0000 - SILK -  - SILKWORM COCOONS SUITABLE FOR REELING.</t>
  </si>
  <si>
    <t>SRO.1233(I)/2011</t>
  </si>
  <si>
    <t>53(xviii)</t>
  </si>
  <si>
    <t>115</t>
  </si>
  <si>
    <t>8(5)</t>
  </si>
  <si>
    <t>5007.9000 - SILK - WOVEN FABRICS OF SILK OR OF SILK WASTE. - OTHER FABRICS</t>
  </si>
  <si>
    <t>SRO.1234(I)/2011</t>
  </si>
  <si>
    <t>56</t>
  </si>
  <si>
    <t>9</t>
  </si>
  <si>
    <t>2842.9010 - INORGANIC CHEMICALS; ORGANIC OR INORGANIC COMPOUNDS OF PRECIOUS METALS, OF RARE-EARTH METALS, OF RADIOACTIVE ELEMENTS OR OF ISOTOPES. - OTHER SALTS OF INORGANIC ACIDS OR PEROXOACIDS, EXCLUDING AZIDES. - FULMINATES, CYANATES AND THIOCYANATES</t>
  </si>
  <si>
    <t>SRO.1235(I)/2011</t>
  </si>
  <si>
    <t>178</t>
  </si>
  <si>
    <t>8708.9950 - VEHICLES OTHER THAN RAILWAY OR TRAMWAY ROLLING-STOCK AND PARTS AND ACCESSORIES THEREOF. - PARTS AND ACCESSORIES OF THE MOTOR VEHICLES OF HEADINGS NO 87.01 TO 87.05. - FOLLOWING COMPONENTS, FOR VEHICLES OF SUB   HEADING 87.04</t>
  </si>
  <si>
    <t>SRO.1236(I)/2011</t>
  </si>
  <si>
    <t>No rates available</t>
  </si>
  <si>
    <t>70</t>
  </si>
  <si>
    <t>0106.9000 - LIVE ANIMALS - OTHER LIVE ANIMALS - OTHER</t>
  </si>
  <si>
    <t>SRO.1237(I)/2011</t>
  </si>
  <si>
    <t>6(A)(i)</t>
  </si>
  <si>
    <t>181</t>
  </si>
  <si>
    <t>9405.4990 -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</si>
  <si>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SRO.1238(I)/2011</t>
  </si>
  <si>
    <t>6(A)(ii)</t>
  </si>
  <si>
    <t>7321.8200 - ARTICLES OF IRON AND STEEL. - STOVES RANGES, GRATES, COOKERS(INCLUDING THOSE WITH SUBSIDIARY BOILERS FOR CENTRAL HEATING), BARBECUSES, BRAZIERS, GAS-RIGS, PLATE WARMERS AND SIMILAR NON-ELECTRIC DOMESTIC APPLIANCES, AND PARTS THEREOF, OF IRON OR STEEL. - FOR LIQUID FUEL</t>
  </si>
  <si>
    <t>SRO.1239(I)/2011</t>
  </si>
  <si>
    <t>6(A)(iii)</t>
  </si>
  <si>
    <t>138</t>
  </si>
  <si>
    <t>414</t>
  </si>
  <si>
    <t>2853.9000 - INORGANIC CHEMICALS; ORGANIC OR INORGANIC COMPOUNDS OF PRECIOUS METALS, OF RARE-EARTH METALS, OF RADIOACTIVE ELEMENTS OR OF ISOTOPES. -  - OTHER</t>
  </si>
  <si>
    <t>SRO.1240(I)/2011</t>
  </si>
  <si>
    <t>6(A)(iv)</t>
  </si>
  <si>
    <t>7210.6110 - IRON AND STEEL. - FLAT-ROLLED PRODUTS OF IRON OR NON-ALLOY STEEL, OF WIDTH OF 600 MM OR MORE, CLAD, PLATED OR COATED. - OF SECONDARY QUALITY</t>
  </si>
  <si>
    <t>SRO.1241(I)/2011</t>
  </si>
  <si>
    <t>6(A)(ix)</t>
  </si>
  <si>
    <t>139</t>
  </si>
  <si>
    <t>417</t>
  </si>
  <si>
    <t>7325.1000 - ARTICLES OF IRON AND STEEL. - OTHER CAST ARTICLES OF IRON OR STEEL. - OF NONMALLEABLE CAST IRON</t>
  </si>
  <si>
    <t>SRO.1242(I)/2011</t>
  </si>
  <si>
    <t>6(A)(v)</t>
  </si>
  <si>
    <t>5211.1100 - COTTON - WOVEN FABRICS OF COTTON, CONTAINING LESS THAN 85% BY WEIGHT OF COTTON, MIXED MAINLY OR SOLELY WITH MAN-MADE FIBRES, WEIGHING MORE THAN 200 G/M2. - PLAIN WEAVE</t>
  </si>
  <si>
    <t>SRO.1243(I)/2011</t>
  </si>
  <si>
    <t>6(A)(vi)</t>
  </si>
  <si>
    <t>0102.90.00</t>
  </si>
  <si>
    <t>418</t>
  </si>
  <si>
    <t>7209.2710 - IRON AND STEEL. - FLAT ROLLED PRODUCTS OF IRON OR NON- ALLOY STEEL, OF A WIDTH OF 600 MM OR MORE, COLD ROLLED (CLOD REDUCED), NOT CLAD, PLATED OR COATED. - OF SECONDARY QUALITY</t>
  </si>
  <si>
    <t>SRO.1244(I)/2011</t>
  </si>
  <si>
    <t>6(A)(vii)</t>
  </si>
  <si>
    <t>0309.9000 - FISH AND CRUSTACEANS, MOLLUSCS AND OTHER AQUATIC INVERTEBRATES -  - OTHER</t>
  </si>
  <si>
    <t>SRO.1245(I)/2011</t>
  </si>
  <si>
    <t>6(A)(viii)</t>
  </si>
  <si>
    <t>431</t>
  </si>
  <si>
    <t>3306.1090 - ESSENTIAL OILS AND RESINOIDS; PERFUMERY, COSMETIC OR TOILET PREPARATIONS. - PREPARATIONS FOR ORAL OR DENTAL HYGIENE, INCLUDING DENTURE FIXATIVE PASTES AND POWDERS. - OTHER</t>
  </si>
  <si>
    <t>SRO.1246(I)/2011</t>
  </si>
  <si>
    <t>6(A)(x)</t>
  </si>
  <si>
    <t>1202.4200 - OIL SEEDS AND OLEAGINOUS FRUIT; MISCELLANEOUS GRAINS, SEEDS AND FRUIT; INDUSTRIAL OR MEDICINAL PLANTS; STRAW AND FODDER - GROUND-NUTS, NOT ROASTED OR OTHERWISE COOKED,WHETHER OR NOT SHELLED  OR BROKEN. - SHELLED, WHETHER OR NOT BROKEN</t>
  </si>
  <si>
    <t>SRO.1247(I)/2011</t>
  </si>
  <si>
    <t>435</t>
  </si>
  <si>
    <t>1302.3900 - LAC; GUMS, RESINS AND OTHER VEGETABLE SAPS AND EXTRACTS - VEGETABLE SAPS AND EXTRACTS;PECTIC SUBSTANCES,PECTINATES AND PECTATES; AGAR-AGAR AND OTHER MUCILAGES AND THICKENERS,WHETERHER OR NOT MODIFIED, DERIVED FROM VEGETABLE PRODUCTS. - OTHER</t>
  </si>
  <si>
    <t>SRO.1248(I)/2011</t>
  </si>
  <si>
    <t>66</t>
  </si>
  <si>
    <t>1404.9010 - VEGETABLE PLAITING MATERIALS; VEGETABLE PRODUCTS NOT ELSEWHERE SPECIFIED OR INCLUDED - VEGETABLE PRODUCTS NOT ELSEWHERE SPECIFIED OR INCLUDED. - TENDU LEAVES (BIRI LEAVES)</t>
  </si>
  <si>
    <t>SRO.1249(I)/2011</t>
  </si>
  <si>
    <t>0302.3300 - FISH AND CRUSTACEANS, MOLLUSCS AND OTHER AQUATIC INVERTEBRATES - FISH FRESH OR CHILLED, EXCLUDING FISH FI LLETS AND OTHER FISH MEAT OF HEADING NO. 03.04 - SKIPJACK TUNA (STRIPEBELLIED BONITO) (KATSUWONUS PELAMIS)</t>
  </si>
  <si>
    <t>SRO.1250(I)/2011</t>
  </si>
  <si>
    <t>7</t>
  </si>
  <si>
    <t>8439.2000 - NUCLEAR REACTOR, BOILERS, MACHINERY AND MECHANICAL APPLIANCES; PARTS THEREOF. - MACHINERY FOR MAKING PULP OF FIBROUS CELLULOSIC MATERIAL OR FOR MAKING OR FINISHING PAPER OR PAPERBOARD. - MACHINERY FOR MAKING PAPER OR PAPERBOARD</t>
  </si>
  <si>
    <t>442</t>
  </si>
  <si>
    <t>8476.2900 - NUCLEAR REACTOR, BOILERS, MACHINERY AND MECHANICAL APPLIANCES; PARTS THEREOF. - AUTOMATIC GOODS VENDING MACHINES (FOR EXAMPLE, POSTAGE STAMPS, CIGARETTE, FOOD OR BEVERAGE MACHINES), INCLUDING MONEY CHANGING MACHINES : - OTHER</t>
  </si>
  <si>
    <t>3905.2900 - PLASTICS AND ARTICLES THEREOF - POLYMES OF VINYL ACETATE OR OF OTHER VINYL ESTERS, IN PRIMARY FORMS; OTHER VINYL POLYMERS IN PRIMARY FORMS. - OTHER</t>
  </si>
  <si>
    <t>73(b)</t>
  </si>
  <si>
    <t>444</t>
  </si>
  <si>
    <t>0710.2900 - EDIBLE VEGETABLES AND CERTAIN ROOTS AND TUBERS - VEGETABLES (UNCOOKED OR COOKED BY STEAMING OR BOILING IN WATER), FROZEN. - OTHER</t>
  </si>
  <si>
    <t>0713.2020 - EDIBLE VEGETABLES AND CERTAIN ROOTS AND TUBERS - DRIED LEGUMINOUS VEGETABLES, SHELLED, WHETHER OR NOT SKINNED OR SPLIT. - GRAMS SPLIT</t>
  </si>
  <si>
    <t>78</t>
  </si>
  <si>
    <t>446</t>
  </si>
  <si>
    <t>0206.3000 - MEAT AND EDIBLE MEAT OFFAL - EDIBLE OFFAL OF BOVINE ANIMALS, SWINE, SHEEP, GOATS, HORSES, ASSES, MULES OR HINNIES, FRESH, CHILLED OR FROZEN - OF SWINE, FRESH OR CHILLED</t>
  </si>
  <si>
    <t>8702.2090 - VEHICLES OTHER THAN RAILWAY OR TRAMWAY ROLLING-STOCK AND PARTS AND ACCESSORIES THEREOF. - MOTOR VEHICLES FOR THE TRANSPORT OF TEN OR MORE PERSONS, INCLUDING, THE DRIVER. - OTHER</t>
  </si>
  <si>
    <t>8</t>
  </si>
  <si>
    <t>451</t>
  </si>
  <si>
    <t>2523.2900 - SALT; SULPHUR, EARTHS AND STONE; PLASTERING MATERIALS, LIME AND CEMENT. - PORTLAND CEMENT,ALUMINOUS CEMENT, SLAG CEMENT, SUPER-SULPHATE CEMENT AND SIMILAR HYDRAULIC CEMENTS, WHETHER OR NOT COLOURED OR IN THE FORM OF CLINKERS. - OTHER</t>
  </si>
  <si>
    <t>2524.9000 - SALT; SULPHUR, EARTHS AND STONE; PLASTERING MATERIALS, LIME AND CEMENT. -  - OTHER</t>
  </si>
  <si>
    <t>5204.1900 - COTTON - COTTON SEWING THREAD, WHETHER OR NOT PUT UP FOR RETAIL SALE. - OTHER</t>
  </si>
  <si>
    <t>5205.1100 - COTTON - COTTON YARN (OTHER THAN SEWING THREAD), CONTAINING 85% OR MORE BY WEIGHT OF COTTON, NOT PUT UP FOR RETAIL SALE. - MEASURING 714.29 DECITEX OR MORE (NOT EXCEEDING 14 METRIC NUMBER)</t>
  </si>
  <si>
    <t>5205.1400 - COTTON - COTTON YARN (OTHER THAN SEWING THREAD), CONTAINING 85% OR MORE BY WEIGHT OF COTTON, NOT PUT UP FOR RETAIL SALE. - MEASURING LESS THAN 192.31 DECITEX BUT NOT LESS THAN 125 DECITEX (EXCEEDING 52 METRIC NUMBER BUT NOT EXCEEDING 80 METRIC NUMBER)</t>
  </si>
  <si>
    <t>5205.2600 - COTTON - COTTON YARN (OTHER THAN SEWING THREAD), CONTAINING 85% OR MORE BY WEIGHT OF COTTON, NOT PUT UP FOR RETAIL SALE. - MEASURING LESS THAN 125 DECITEX BUT NOT LESS THAN 106.38 DECITEX (EXCEEDING 80 METRIC NUMBER BUT NOT EXCEEDING 94 METRIC NUMBER)</t>
  </si>
  <si>
    <t>5206.4300 - COTTON - COTTON YARN (OTHER THAN SWEING THREAD), CONTAINING LESS THAN 85% BY WEIGHT OF COTTON, NOT PUT UP FOR RETAIL SALE. - MEASURING PER SINGLE YARN LESS THAN 232.56 DECITEX BUT NOT LESS THAN 192.31 DECITEX (EXCEEDING 43 METRIC NUMBER BUT NOT EXCEEDING 52 METRIC NUMBER PER SINGLE YARN)</t>
  </si>
  <si>
    <t>5207.1000 - COTTON - COTTON YARN (OTHER THAN SEWING THREAD), PUT UP FOR RETAIL SALE. - CONTAINING 85 % OR MORE BY WEIGHT OF COTTON</t>
  </si>
  <si>
    <t>5509.1100 - MAN-MADE STAPLE FIBRES. - YARN (OTHER THAN SEWING THREAD) OF SYNTHETIC STAPLE FIBRES, NOT PUT UP FOR RETAIL SALE. - SINGLE YARN</t>
  </si>
  <si>
    <t>5212.1500 - COTTON - OTHER WOVEN FABRICS OF COTTON. - PRINTED</t>
  </si>
  <si>
    <t>9029.2013 - OPTICAL, PHOTOGRAPHIC, CINEMATOGRAPHIC, MEASURING, CHECKING, PRECISION, MEDICAL OR SURGICAL INSTRUMENTS AND APPARATUS; PARTS AND ACCESSORIES THEREOF. - REVOLUTION COUNTERS, PRODUCTION COUNTERS, TAXIMETERS, MILEOMETERS, PEDOMETERS AND THE LIKE; SPEED INDICATORS AND TACHOMETERS, OTHER THAN THOSE OF HEADING NO 90.14 OR 90.15; STROBOSCOPES. - SPEED INDICATOR AND TECHOMETERS FOR OTHER MOTOR CARS AND VEHICLES</t>
  </si>
  <si>
    <t>9405.5090 -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</si>
  <si>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9108.1100 - CLOCKS AND WATCHES AND PARTS THEREOF. - WATCH MOVEMENTS, COMPLETE AND ASSEMBLED. - WITH MECHANICAL DISPLAY ONLY OR WITH A DEVICE TO WHICH A MECHANICAL DISPLAY CAN BE INCORPORATED</t>
  </si>
  <si>
    <t>9206.0000 - MUSICAL INSTRUMENTS; PARTS AND ACCESSORIES OF SUCH ARTICLES. -  - PERCUSSION MUSICAL INSTRUMENTS (FOR EXAMPLE, DRUMS, XYLOPHONES, CYMBALS, CASTANETS, MARACAS).</t>
  </si>
  <si>
    <t>9301.2000 - ARMS &amp; AMMUNITIONS; PARTS &amp; ACCESSORIES THEREOF. -  - ROCKET LAUNCHERS; FLAME THROWERS; GRENADE LAUNCHERS; TORPEDO TUBES AND SIMILAR PROJECTORS</t>
  </si>
  <si>
    <t>9305.9111 - ARMS &amp; AMMUNITIONS; PARTS &amp; ACCESSORIES THEREOF. - PARTS AND ACCESSORIES OF ARTICLES OF HEADINGS NO 93.01 TO 93.04. - FIRING MECHANISMS</t>
  </si>
  <si>
    <t>9306.3090 - ARMS &amp; AMMUNITIONS; PARTS &amp; ACCESSORIES THEREOF. - BOBS, GRENADES, TORPEDOES, MINES, MISSILES AND SIMILAR MUNITIONS OF WAR AND PARTS THEREOF; CARTRIDGES AND OTHER AMMUNITION AND PROJECTILES AND PARTS THEREOF, INCLUDING SHOT AND CARTRIDGE WADS. - OTHER</t>
  </si>
  <si>
    <t>9613.9000 - MISCELLANEOUS MANUFACTURED ARTICLES. - CIGARETTE LIGHTERS AND OTEHR LIGHTERS, WHETHER OR NOT MACHANICAL OR ELECTRICAL AND PARTS THEREOF OTHER THAN FLINTS AND WICKS. - PARTS</t>
  </si>
  <si>
    <t>9619.0010 - MISCELLANEOUS MANUFACTURED ARTICLES. -  - NAPKINS (DIAPERS) FOR ADULTS (PATIENTS) OF WEIGHT EXCEEDING 25 KG</t>
  </si>
  <si>
    <t>9505.9000 - TOYS, GAMES AND SPORTS REQUISITES; PARTS AND ACCESORIES THEREOF. - FESTIVE, CARNIVAL OR OTHER ENTERTAINMENT ARTICLES, INCLUDING CONJURING TRICKS AND NOVELTY JOKES. - OTHER</t>
  </si>
  <si>
    <t>8A</t>
  </si>
  <si>
    <t>9508.3000 - TOYS, GAMES AND SPORTS REQUISITES; PARTS AND ACCESORIES THEREOF. - ROUNDABOUTS, SWINGS, SHOOTING GALLERIES AND OTHER FAIRGROUND AMUSEMENTS; TRAVELLING CIRCUSES, TRAVELLING MENAGERIES AND TRAVELLING THEATRES. - FAIRGROUND AMUSEMENTS</t>
  </si>
  <si>
    <t>7004.2000 - GLASS AND GLASSWARE. - DRAWN GLASS AND BLOWN GLASS, IN SHEETS, WHETHER OR NOT HAVING AN ABSORBENT OR RELECTING LAYER, BUT NOT OTHERWISE WORKED. - GLASS, COLOURED THROUGHOUT THE MASS (BODY TINTED), OPACIFIED, FLASHED OR HAVING  AN ABSORBENT, REFLECTING OR NONREFLECTING LAYER</t>
  </si>
  <si>
    <t>SRO Item 1</t>
  </si>
  <si>
    <t>3304.3010 - ESSENTIAL OILS AND RESINOIDS; PERFUMERY, COSMETIC OR TOILET PREPARATIONS. -  - NAIL POLISH</t>
  </si>
  <si>
    <t>SRO Item 10</t>
  </si>
  <si>
    <t>3304.9190 - ESSENTIAL OILS AND RESINOIDS; PERFUMERY, COSMETIC OR TOILET PREPARATIONS. -  - OTHER</t>
  </si>
  <si>
    <t>SRO Item 11</t>
  </si>
  <si>
    <t>3827.6400 - MISCELLANEOUS CHEMICAL PRODUCTS. -  - OTHER, NOT INCLUDED IN THE SUBHEADINGS ABOVE, CONTAINING 30 % OR MORE BY MASS OF 1,1,1,2TETRAFLUOROETHANE (HFC134A) BUT NOT CONTAINING UNSATURATED FLUORINATED DERIVATIVES OF ACYCLIC HYDROCARBONS (HFOS)</t>
  </si>
  <si>
    <t>SRO Item 12</t>
  </si>
  <si>
    <t>3827.6800 - MISCELLANEOUS CHEMICAL PRODUCTS. -  - OTHER, NOT INCLUDED IN THE SUBHEADINGS ABOVE, CONTAINING SUBSTANCES OF SUBHEADINGS 2903.41 TO 2903.48</t>
  </si>
  <si>
    <t>SRO Item 13</t>
  </si>
  <si>
    <t>6302.5300 - OTHER MADE UP TEXTILE ARTICLES; SETS; WORN CLOTHING AND WORN TEXTILE ARTICLES; RAGS. - BED LINEN, TABLE LINEN, TOILET LINEN AND KITCHEN LINEN. - OF MANMADE FIBRES</t>
  </si>
  <si>
    <t>SRO Item 14</t>
  </si>
  <si>
    <t>5208.5900 - COTTON - WOVEN FABRICS OF COTTON, CONTAINING 85% OR MORE BY WEIGHT OF COTTON, WEIGHTING NOT MORE THAN 200 G/M2. - OTHER FABRICS</t>
  </si>
  <si>
    <t>SRO Item 15</t>
  </si>
  <si>
    <t>5209.2200 - COTTON - WOVEN FABRICS OF COTTON CONTAINING 85% OR MORE BY WEIGHT OF COTTON, WEIGHTING MORE THAN 200 G/M2. - 3THREAD OR 4THREAD TWILL, INCLUDING CROSS TWILL</t>
  </si>
  <si>
    <t>SRO Item 16</t>
  </si>
  <si>
    <t>3920.2040 - PLASTICS AND ARTICLES THEREOF - OTHER PLATES, SHEETS, FOIL AND STRIPS, OF PLASTICS, NON-CELLULAR AND NOT REINFORCED, LAMINATED, SUPPORTED OR SIMILARLY COMBINED WITH OTHER MATERIALS - BIAXIALLY ORIENTED POLYPROPYLENE (BOPP) FILM, LAMINATED</t>
  </si>
  <si>
    <t>SRO Item 17</t>
  </si>
  <si>
    <t>0103.10.00</t>
  </si>
  <si>
    <t>6405.9010 - FOOTWEAR, GAITERS AND THE LIKE; PARTS OF SUCH ARTICLES. - OTHER FOOTWEAR. - OF CANVAS</t>
  </si>
  <si>
    <t>SRO Item 18</t>
  </si>
  <si>
    <t>7304.3100 - ARTICLES OF IRON AND STEEL. - TUBES, PIPES AND HOLLOW PROFILES, SEAMLESS, OF IRON (OTHER THAN CAST IRON) OR STEEL. - COLDDRAWN OR COLDROLLED (COLDREDUCED)</t>
  </si>
  <si>
    <t>SRO Item 19</t>
  </si>
  <si>
    <t>7020.0020 - GLASS AND GLASSWARE. - OTHER ARTICLES OF GLASS. - FOR VACUUM FLASKS</t>
  </si>
  <si>
    <t>SRO Item 2</t>
  </si>
  <si>
    <t>9305.2090 - ARMS &amp; AMMUNITIONS; PARTS &amp; ACCESSORIES THEREOF. - PARTS AND ACCESSORIES OF ARTICLES OF HEADINGS NO 93.01 TO 93.04. - OTHER</t>
  </si>
  <si>
    <t>SRO Item 20</t>
  </si>
  <si>
    <t>9401.1000 -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SEATS OF A KIND USED FOR AIRCRAFT</t>
  </si>
  <si>
    <t>SRO Item 21</t>
  </si>
  <si>
    <t>9609.2020 - MISCELLANEOUS MANUFACTURED ARTICLES. - PENCILS (OTHER THAN PENCILS OF HEADING NO 96.08), ERAYONS, PENCIL LEADS, PASTELS, DRAWING CHARCOALS, WRITING OR DRAWING CHALK AND TAILOR'S CHALKS. - PENCIL KITS,  COLOURED</t>
  </si>
  <si>
    <t>SRO Item 22</t>
  </si>
  <si>
    <t>9614.0000 - MISCELLANEOUS MANUFACTURED ARTICLES. - SMOKING PIPES (INCLUDING PIPE BOWLS) AND CIGAR OR CIGARETTE HOLDERS, AND PARTS THEREOF. - SMOKING PIPES (INCLUDING PIPE BOWLS) AND CIGAR OR CIGARETTE HOLDERS, AND PARTS THEREOF.</t>
  </si>
  <si>
    <t>SRO Item 23</t>
  </si>
  <si>
    <t>9618.0000 - MISCELLANEOUS MANUFACTURED ARTICLES. -  - TAILORS' DUMMIES AND OTHER LAY  FIGURES; AUTOMATA AND OTHER ANIMATED DISPLAYS USED FOR SHOP WINDOW DRESSING.</t>
  </si>
  <si>
    <t>SRO Item 24</t>
  </si>
  <si>
    <t>9702.9000 - WORKS OF ART, COLLECTORS' PIECES AND ANTIQUES. -  - OTHER</t>
  </si>
  <si>
    <t>SRO Item 25</t>
  </si>
  <si>
    <t>8401.4000 - NUCLEAR REACTOR, BOILERS, MACHINERY AND MECHANICAL APPLIANCES; PARTS THEREOF. - NUCLEAR REACTORS; FUEL ELEMENTS (CART- RIDGES), NON-IRRADIATED, FOR NUCLEAR REACTORS; MACHINERY AND APPARATUS FOR ISOTOPIC SEPARATION. - PARTS OF NUCLEAR REACTORS</t>
  </si>
  <si>
    <t>SRO Item 26</t>
  </si>
  <si>
    <t>8410.1200 - NUCLEAR REACTOR, BOILERS, MACHINERY AND MECHANICAL APPLIANCES; PARTS THEREOF. - HYDRAULIC TURBINES, WATER WHEELS, AND REGULATORS THEREFOR. - OF A POWER EXCEEDING 1,000 KW BUT NOT EXCEEDING 10,000 KW</t>
  </si>
  <si>
    <t>SRO Item 27</t>
  </si>
  <si>
    <t>5807.1090 - SPECIAL WOVEN FABRICS; TUFTED TEXTILE FABRICS; LACE; TAPESTRIES; TRIMMINGS; EMBROIDERY. - LABELS, BADGES AND SIMILAR ARTICLES OF TEXTILE MATERIALS, IN THE PIECE, IN STRIPS OR CUT TO SHAPE OR SIZE, NOT CMBROIDERED. - OTHER</t>
  </si>
  <si>
    <t>SRO Item 28</t>
  </si>
  <si>
    <t>5810.9100 - SPECIAL WOVEN FABRICS; TUFTED TEXTILE FABRICS; LACE; TAPESTRIES; TRIMMINGS; EMBROIDERY. - EMBROIDERY IN THE PIECE, IN STRIPS OR IN MOTIFS. - OF COTTON</t>
  </si>
  <si>
    <t>SRO Item 29</t>
  </si>
  <si>
    <t>2927.0020 - ORGANIC CHEMICALS -  - AZOBENZENE AND AZOTOLUENES</t>
  </si>
  <si>
    <t>SRO Item 3</t>
  </si>
  <si>
    <t>5402.1900 - MAN-MADE FILAMENTS. - SYNTHETIC FILAMENTS YARN (OTHER THAN SEWING THREAD), NOT PUT UP FOR RETAIL SALE, INCLUDING SYNTHETIC MONOFILAMENT OF LESS THAN 67 DECITEX. - OTHER</t>
  </si>
  <si>
    <t>SRO Item 30</t>
  </si>
  <si>
    <t>5402.5200 - MAN-MADE FILAMENTS. - SYNTHETIC FILAMENTS YARN (OTHER THAN SEWING THREAD), NOT PUT UP FOR RETAIL SALE, INCLUDING SYNTHETIC MONOFILAMENT OF LESS THAN 67 DECITEX. - OF POLYESTERS</t>
  </si>
  <si>
    <t>SRO Item 31</t>
  </si>
  <si>
    <t>5403.1000 - MAN-MADE FILAMENTS. - ARTIFICIAL FILAMENT YARN (OTHER THAN SEWING THREAD), NOT PUT UP FOR RETAIL SALE, INCLUDING ARTIFICIAL MONOFILAMENT OF LESS THAN 67 DECITEX. - HIGH TENACITY YARN OF VISCOSE RAYON</t>
  </si>
  <si>
    <t>SRO Item 32</t>
  </si>
  <si>
    <t>5408.2300 - MAN-MADE FILAMENTS. - WOVEN FABRICS OF ARTIFICIAL FILAMENT YARN, INCLUDING WOVEN FABRICS OBTAINED FROM MATERIALS OF HEADING NO 54.05. - OF YARNS OF DIFFERENT COLOURS</t>
  </si>
  <si>
    <t>SRO Item 33</t>
  </si>
  <si>
    <t>7008.0000 - GLASS AND GLASSWARE. -  - MULTIPLEWALLED INSULATING UNITS OF GLASS.</t>
  </si>
  <si>
    <t>SRO Item 34</t>
  </si>
  <si>
    <t>5603.1200 - WADDING, FELT AND NONWOVENS; SPECIAL YARNS; TWINE, CORDAGE, ROPES AND CABLES AND ARTICLES THEREOF. -  - WEIGHING MORE THAN 25 G/M2 BUT NOT MORE THAN 70 G/M2</t>
  </si>
  <si>
    <t>SRO Item 35</t>
  </si>
  <si>
    <t>6203.1100 - ARTICLES OF APPAREL AND CLOTHING ACCESSORIES, NOT KNITTED OR CROCHETED. - MEN'S OR BOYS' SUITS, ENSEMBLES, JACKETS BLAZERS, TROUSERS, BIB AND BRACE OVERALLS, BREECHES AND SHORTS (OTHER THAN SWIMWEAR). - OF WOOL OR FINE ANIMAL HAIR</t>
  </si>
  <si>
    <t>SRO Item 36</t>
  </si>
  <si>
    <t>7017.9000 - GLASS AND GLASSWARE. - LABORATORY, HYGIENIC OR PHARMACEUTICAL GLASSWARE, WHETHER OR NOT GRADUATED OR CLIBRATED. - OTHER</t>
  </si>
  <si>
    <t>SRO Item 37</t>
  </si>
  <si>
    <t>9028.9020 - OPTICAL, PHOTOGRAPHIC, CINEMATOGRAPHIC, MEASURING, CHECKING, PRECISION, MEDICAL OR SURGICAL INSTRUMENTS AND APPARATUS; PARTS AND ACCESSORIES THEREOF. - GAS, LIQUID OR ELECTRICITY SUPPLY OR PRODUCTION METERS, INCLUDING CLIBRATING METERS THEREFOR. - OTHER OF ELECTRICITY METERS</t>
  </si>
  <si>
    <t>SRO Item 38</t>
  </si>
  <si>
    <t>9102.9100 - CLOCKS AND WATCHES AND PARTS THEREOF. -  - ELECTRICALLY OPERATED</t>
  </si>
  <si>
    <t>SRO Item 39</t>
  </si>
  <si>
    <t>9103.9000 - CLOCKS AND WATCHES AND PARTS THEREOF. - CLOCKS WITH WATCH MOVEMENTS, EDCLUDING CLOCKS OF HEADING NO 91.04. - OTHER</t>
  </si>
  <si>
    <t>SRO Item 4</t>
  </si>
  <si>
    <t>9105.1900 - CLOCKS AND WATCHES AND PARTS THEREOF. - OTHER CLOCKS. - OTHER</t>
  </si>
  <si>
    <t>SRO Item 40</t>
  </si>
  <si>
    <t>0810.7000 - EDIBLE FRUIT AND NUTS; PEEL OF CITRUS FRUIT OR MELONS - OTHER FRUIT,FRESH. - PERSIMMONS</t>
  </si>
  <si>
    <t>SRO Item 41</t>
  </si>
  <si>
    <t>5102.1100 - WOOL, FINE OR COARSE ANIMAL HAIR; HORSEHAIR YARN AND WOVEN FABRICS. - FINE OR COARSE ANIMAL HAIR, NOT CARDED OR COMBED. - OF KASHMIR (CASHMERE) GOATS</t>
  </si>
  <si>
    <t>SRO Item 42</t>
  </si>
  <si>
    <t>4805.2500 - PAPER AND PAPERBOARD; ARTICLES OF PAPER PULP, OF PAPER OR OF PAPERBOARD. - OTHER UNCOATED PAPER AND PAPERBOARD, IN ROLLS OR SHEETS. - WEIGHING MORE THAN 150 G/ M²</t>
  </si>
  <si>
    <t>SRO Item 43</t>
  </si>
  <si>
    <t>4811.5100 - PAPER AND PAPERBOARD; ARTICLES OF PAPER PULP, OF PAPER OR OF PAPERBOARD. - PAPRER PAPERBOARD, CELLULOSE WADDING AND WEBS OF CELLULOSE FIBERS, COATED, IMPREGNATED, COVERED, SURFACE-COLOURED, SURFACE-DECORATED OR PRINTED, IN ROLLS OR SHEETS, OTHER THAN GOODS OF HEADING NO 48.03, 48.09,48.10 OR 48.18. - BLEACHED, WEIGHING MORE THAN 150 G/M2</t>
  </si>
  <si>
    <t>SRO Item 44</t>
  </si>
  <si>
    <t>4812.0000 - PAPER AND PAPERBOARD; ARTICLES OF PAPER PULP, OF PAPER OR OF PAPERBOARD. -  - FILTER BLOCKS, SLABS AND PLATES, OF PAPER PULP.</t>
  </si>
  <si>
    <t>SRO Item 45</t>
  </si>
  <si>
    <t>8406.1000 - NUCLEAR REACTOR, BOILERS, MACHINERY AND MECHANICAL APPLIANCES; PARTS THEREOF. - STEAM TURBINES AND OTHER VAPOUR TURBINES. - TURBINES FOR MARINE PROPULSION</t>
  </si>
  <si>
    <t>SRO Item 46</t>
  </si>
  <si>
    <t>8406.8100 - NUCLEAR REACTOR, BOILERS, MACHINERY AND MECHANICAL APPLIANCES; PARTS THEREOF. - STEAM TURBINES AND OTHER VAPOUR TURBINES. - OF AN OUTPUT EXCEEDING 40 MW</t>
  </si>
  <si>
    <t>SRO Item 47</t>
  </si>
  <si>
    <t>7410.2100 - COPPER AND ARTICLES THEREOF. - COPPER FOIL )WHETHER OR NOT PRINTED OR BACKED WITH PAPER, PAPERBOARD, PLASTICS OR SIMILAR (BACKING MATERIALS) OF A THICKNESS (EXCLUDING ANY BACKING) NOT EXCEEDING 0.15 MM. - OF REFINED COPPER</t>
  </si>
  <si>
    <t>SRO Item 48</t>
  </si>
  <si>
    <t>2903.7750 - ORGANIC CHEMICALS - HALOGENATED DERIVATIVES OF HYDROCARBONS. - HEXACHLORODIFLUOROPROPOANES</t>
  </si>
  <si>
    <t>SRO Item 49</t>
  </si>
  <si>
    <t>2903.7910 - ORGANIC CHEMICALS - HALOGENATED DERIVATIVES OF HYDROCARBONS. - CHLOROTETRAFLUOROETHANES</t>
  </si>
  <si>
    <t>SRO Item 5</t>
  </si>
  <si>
    <t>8546.1000 - ELECTRICAL MACHINERY AND EQUIPMENT AND PARTS THEREOF; SOUND RECORDERS AND REPRODUCERS, TELEVISION IMAGE AND SOUND RECORDERS AND REPRODUCERS, AND PARTS AND ACCESSORIES OF SUCH ARTICLES. - ELECTRICAL INSULATORS OF ANY MATERIAL. - OF GLASS</t>
  </si>
  <si>
    <t>SRO Item 50</t>
  </si>
  <si>
    <t>2402.2000 - TOBACCO AND MANUFACTURED TOBACCO SUBSTITUTES - CIGARS, CHEROOTS, CIGARILLOS AND CIGARETTERS, OF TOBACCO OR OF TOBACCO SUBSITIUTES. - CIGARETTES CONTAINING TOBACCO</t>
  </si>
  <si>
    <t>SRO Item 6</t>
  </si>
  <si>
    <t>2001.9090 - PREPARATION OF VEGETABLES, FRUIT, NUTS OR OTHER PART OF PLANTS. - VEGETABLES, FRUIT, NUTS AND OTHER EDIBLE PARTS OF PLANTS, PREPARED OR PRESERVED BY VINEGER OR ACETIC ACID. - OTHER</t>
  </si>
  <si>
    <t>SRO Item 7</t>
  </si>
  <si>
    <t>5301.3000 - OTHER VEGETABLE TEXTILE FIBRES; PAPER YARN AND WOVEN FABRICS OF PAPER YARN. - FLAX, RAW OR PROCESSED BUT NOT SPUN; FLAX TOW AND WASTE (INCLUDING YARN WASTE AND GARNETTED STOCK). - FLAX TOW AND WASTE</t>
  </si>
  <si>
    <t>SRO Item 8</t>
  </si>
  <si>
    <t>5402.3300 - MAN-MADE FILAMENTS. - SYNTHETIC FILAMENTS YARN (OTHER THAN SEWING THREAD), NOT PUT UP FOR RETAIL SALE, INCLUDING SYNTHETIC MONOFILAMENT OF LESS THAN 67 DECITEX. - OF POLYESTERS</t>
  </si>
  <si>
    <t>SRO Item 9</t>
  </si>
  <si>
    <t>5407.9300 - MAN-MADE FILAMENTS. - WOVEN FABRICS OF SYNTHETIC FILAMENT YARN, INCLUDING WOVEN FABRICS OBTAINED FROM MATERIALS OF HEADING NO 54.04. - OF YARNS OF DIFFERENT COLOURS</t>
  </si>
  <si>
    <t>5408.2200 - MAN-MADE FILAMENTS. - WOVEN FABRICS OF ARTIFICIAL FILAMENT YARN, INCLUDING WOVEN FABRICS OBTAINED FROM MATERIALS OF HEADING NO 54.05. - DYED</t>
  </si>
  <si>
    <t>8413.1100 - NUCLEAR REACTOR, BOILERS, MACHINERY AND MECHANICAL APPLIANCES; PARTS THEREOF. - PUMPS FOR LIQUIDS, WHETHER OR NOT FITTED WITH A MEASURING DEVICE; LIQUID ELEVATORS. - PUMPS FOR DISPENSING FUEL OR LUBRICANTS, OF THE TYPE USED IN FILLINGSTATIONS OR IN GARAGES</t>
  </si>
  <si>
    <t>0103.91.00</t>
  </si>
  <si>
    <t>2804.5000 - INORGANIC CHEMICALS; ORGANIC OR INORGANIC COMPOUNDS OF PRECIOUS METALS, OF RARE-EARTH METALS, OF RADIOACTIVE ELEMENTS OR OF ISOTOPES. - HYDROGEN RARE GASES AND OTHER NON-METALS. - BORON; TELLURIUM</t>
  </si>
  <si>
    <t>2908.9100 - ORGANIC CHEMICALS - HALOGENATED, SULPHONATED, NITRATED OR NITROSATED DERIVATIVES OF PHENOLS OR PHENO-ALCOHOLS. - DINOSEB (ISO) AND ITS SALTS</t>
  </si>
  <si>
    <t>9608.9100 - MISCELLANEOUS MANUFACTURED ARTICLES. - BALL POINT PENS, FELT TIPPED AND OTHER POROUS-TIPPED PENS AND MARKERS; FOUNTAIN PENS,STYLOGRAPH PENS AND OTHER PENS; DUPLICATING STYLOS; PEN HOLDERS PENCIL HOLDERS AND SIMILAR HOLDERS, PARTS (INCLUDING CAPS AND CLIPS) OF THE FOREGOING ARTICLES, OTHE THAN - PEN NIBS AND NIB POINTS</t>
  </si>
  <si>
    <t>7222.3000 - IRON AND STEEL. - OTHER BARS AND RODS OF STAINLESS STEEL; ANGLES, SHAPES AND SECTIONS OF STAINLESS STEEL. - OTHER BARS AND RODS</t>
  </si>
  <si>
    <t>2905.4200 - ORGANIC CHEMICALS - ACYCLIC ALCOHOLS AND THEIR HALOGENATED, SULPHONATED, NITRATED OR NITROSATED DERIVATIVES. - PENTAERYTHRITOL</t>
  </si>
  <si>
    <t>7228.4000 - IRON AND STEEL. - OTHER BARS AND RODS OF OTHER ALLOY STEEL; ANGLES, SHAPES AND SECTIONS, OF OTHER ALLOY STEEL; HOLLOW DRILL BARS AND RODS, OF ALLOY OR NON-ALLOY STEEL. - OTHER BARS RODS, NOT FURTHER WORKED THAN FORGED</t>
  </si>
  <si>
    <t>6603.2000 - UMBRELLAS, SUN UMBRELLAS, WALKING STICKS, WHIPS, RIDING-CROPS AND PARTS THEREOF. - PARTS, TRIMMINGS AND ACCESSORIES OF ARTICLESS OF HEADING NO 66.01 OR 66.02. - UMBRELLA FRAMES INCLUDING FRAMES MOUNTED ON SHAFTS (STICKS)</t>
  </si>
  <si>
    <t>5701.9000 - CARPETS AND OTHER TEXTILE FLOOR COVERINGS. - CARPETS AND OTHER TEXTILE FLOOR COVERINGS, KNOTTED, WHETHER OR NOT MADE-UP - OF OTHER TEXTILE MATERIALS</t>
  </si>
  <si>
    <t>3404.9020 - SOAP, ORGANIC SURFACE-ACTIVE AGENTS, WASHING PREPARATIONS, LUBRICATING PREPARATIONS, ARTIFICIAL WAXES, PREPARED WAXES, POLISHING OR SCOURING PREPARATIONS, CANDLES AND SIMILAR ARTICLES, MODELLING PASTES, "DENTAL WAXES" AND DENTAL PREPARATIONS WITH A BASIS - ARTIFICIAL WAXED AND PREPARED WAXES. - OF CHEMICALLY MODIFIED LIGNITE</t>
  </si>
  <si>
    <t>6306.2200 - OTHER MADE UP TEXTILE ARTICLES; SETS; WORN CLOTHING AND WORN TEXTILE ARTICLES; RAGS. - TARPAULINS, AWNINGS AND SUNBLINDS; TENTS; SAILS FOR BOATS, SAILBOARDS OR LANDCRAFT; CAMPING GOODS. - OF SYNTHETIC FIBRES</t>
  </si>
  <si>
    <t>3503.0020 - ALBUMINOIDAL SUBSTANCES; MODIFIED STARCHES; GLUES; ENZYMES. -  - GELATIN OF PHARMACEUTICAL GRADE</t>
  </si>
  <si>
    <t>8501.5340 - ELECTRICAL MACHINERY AND EQUIPMENT AND PARTS THEREOF; SOUND RECORDERS AND REPRODUCERS, TELEVISION IMAGE AND SOUND RECORDERS AND REPRODUCERS, AND PARTS AND ACCESSORIES OF SUCH ARTICLES. - ELECTRIC MOTORS AND  GENERATORS (EXCLUDING GENERATING SETS). - H.T MOTORS WITH OPERATING INPUT VOLTAGE ABOVE 1 KV</t>
  </si>
  <si>
    <t>9606.2100 - MISCELLANEOUS MANUFACTURED ARTICLES. - BUTTONS, PRESS-FASTENERS, SNAP-FASTENERS AND PRESS-STUDS,BUTTON MOULDS AND OTHER PARTS OF THESE ARTICLES; BUTTON BLANKS. - OF PLASTICS, NOT COVERED WITH TEXTILE MATERIAL</t>
  </si>
  <si>
    <t>1604.1600 - PREPARATION OF MEAT, OF FISH OR OF CRUSTACEANS, MOLLUSCS OR OTHER AQUATIC INVERTEBRATES. - PREPARED OR PRESERVED FISH, CAVIAR AND CAVIAR SUBSTITUTES PREPARED FORM FISH-EGGS. - ANCHOVIES</t>
  </si>
  <si>
    <t>1604.3200 - PREPARATION OF MEAT, OF FISH OR OF CRUSTACEANS, MOLLUSCS OR OTHER AQUATIC INVERTEBRATES. - PREPARED OR PRESERVED FISH, CAVIAR AND CAVIAR SUBSTITUTES PREPARED FORM FISH-EGGS. - CAVIAR SUBSTITUTES</t>
  </si>
  <si>
    <t>9705.2100 - WORKS OF ART, COLLECTORS' PIECES AND ANTIQUES. - COLLECTINS AND COLLECTORS' PIECES OF ZOOLOGICAL, BOTANICAL, MINERALOGICAL, ANATOMICAL, HISTORICAL, ARCHAEOLOGICAL, PALAEONTOLOGICAL, ETHNOGRAPHIC OR NUMISMATIC INTEREST. - HUMAN SPECIMENS AND PARTS THEREOF</t>
  </si>
  <si>
    <t>8507.5000 -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NICKELMETAL HYDRIDE</t>
  </si>
  <si>
    <t>2616.9000 - ORSES, SLAG AND ASH - PRECIOUS METAL ORES AND CONCENTRATES. - OTHER</t>
  </si>
  <si>
    <t>2617.9000 - ORSES, SLAG AND ASH - OTHER ORES AND CONCENTRATES. - OTHER</t>
  </si>
  <si>
    <t>0805.9000 - EDIBLE FRUIT AND NUTS; PEEL OF CITRUS FRUIT OR MELONS - CITRUS FRUIT, FRESH OR DRIED. - OTHER</t>
  </si>
  <si>
    <t>1209.2400 - OIL SEEDS AND OLEAGINOUS FRUIT; MISCELLANEOUS GRAINS, SEEDS AND FRUIT; INDUSTRIAL OR MEDICINAL PLANTS; STRAW AND FODDER - SEEDS, FRUIT AND SPORES,OF A KIND USED FOR SOWING. - KENTUCKY BLUE GRASS (POA PRATENSIS L.) SEEDS</t>
  </si>
  <si>
    <t>1515.2100 - ANIMAL OR VEGETABLE FATS AND OILS AND THEIR CLEAVAGE PRODUCTS; PREPARED EDIBLE FATS; ANIMAL OR VEGETABLE WAXES. - OTHER FIXED VEGETABLE FATS AND OILS (INCLUDING JOJOBA OIL) AND THEIR FRACTIONS, WHETHER OR NOT REFINED,BUT NOT CHEMICALLY MODIFIED. - CRUDE OIL</t>
  </si>
  <si>
    <t>8806.2300 - AIRCRAFT, SPACECRAFT, AND PARTS THEREOF -  - WITH MAXIMUM TAKEOFF WEIGHT MORE THAN 7 KG BUT NOT MORE THAN 25 KG</t>
  </si>
  <si>
    <t>9003.1900 - OPTICAL, PHOTOGRAPHIC, CINEMATOGRAPHIC, MEASURING, CHECKING, PRECISION, MEDICAL OR SURGICAL INSTRUMENTS AND APPARATUS; PARTS AND ACCESSORIES THEREOF. - FRAMES AND MOUNTINGS FOR SPECTACLES, GOGGLES OR THE LIKE, AND PARTS THEREOF. - OF OTHER MATERIALS</t>
  </si>
  <si>
    <t>9032.9000 - OPTICAL, PHOTOGRAPHIC, CINEMATOGRAPHIC, MEASURING, CHECKING, PRECISION, MEDICAL OR SURGICAL INSTRUMENTS AND APPARATUS; PARTS AND ACCESSORIES THEREOF. - AUTOMATIC REGULATING OR CONTROLLING INSTRRUMENTS AND APPARATUS. - PARTS AND ACCESSORIES</t>
  </si>
  <si>
    <t>9017.8010 - OPTICAL, PHOTOGRAPHIC, CINEMATOGRAPHIC, MEASURING, CHECKING, PRECISION, MEDICAL OR SURGICAL INSTRUMENTS AND APPARATUS; PARTS AND ACCESSORIES THEREOF. - DRAWING, MARKING OUT OR MATHEMATICAL CALCULATING INSTRUMENTS, (FOR EXAMPLE, DRAFTING MACHINES, PANTOGRAPHS, PRO- TRACTORS, DRAWING SETS,SLIDS, RULES, DISC CALCULATORS); INSTRUMENTS FOR MEASURING LENGTH, FOR USE IN THE HAND (FOR EXAMPLE, MEASURING RODS AND - MEASURIG ROD AND TAPES</t>
  </si>
  <si>
    <t>9026.9000 - OPTICAL, PHOTOGRAPHIC, CINEMATOGRAPHIC, MEASURING, CHECKING, PRECISION, MEDICAL OR SURGICAL INSTRUMENTS AND APPARATUS; PARTS AND ACCESSORIES THEREOF. - INSTRUMENTS AND APPARATUS FOR MEASURING OR CHECKING THE FLOW, LEVEL, PRESSURE OR OTHER VARIABLES OF LIQUIDS OR GASES (FOR EXAMPLE FLOW METERS,LEVEL GAUGES, MANOMETES, HEAT METTERS), EXCLUDING INSTRUMENTS AND APPARATUS OF HEADING NO 90.14 , 90.28, OR 90.32 - PARTS AND ACCESSORIES</t>
  </si>
  <si>
    <t>8708.2200 - VEHICLES OTHER THAN RAILWAY OR TRAMWAY ROLLING-STOCK AND PARTS AND ACCESSORIES THEREOF. - PARTS AND ACCESSORIES OF THE MOTOR VEHICLES OF HEADINGS NO 87.01 TO 87.05. - FRONT WINDSCREENS (WINDSHIELDS), REAR WINDOWS AND OTHER WINDOWS SPECIFIED IN SUBHEADING NOTE 1 TO THIS CHAPTER</t>
  </si>
  <si>
    <t>1903.0090 - PREPARATION OF CEREALS, FLOUR, STARCH OR MILK; PASTRYCOOKS' PRODUCTS. - TAPIOCA AND SUBSTITUTED THEREOF PREPARED FROM STARCH, IN THE FORM OF FLAKES, GRAINS, PEARLS, SIFTINGS OR IN SIMILAR FORMS. - OTHER</t>
  </si>
  <si>
    <t>2009.8900 - PREPARATION OF VEGETABLES, FRUIT, NUTS OR OTHER PART OF PLANTS. - FRUIT JUICES (INCLUDING GRAPE MUST) AND VEGETABLE JUICES, UNFERMENTED AND NOT CONTAINING ADDED SPIRIT,WHETHER OR NOT CONTAINING ADDED SUGAR OR OTHER SWEETENING MATTER. - OTHER</t>
  </si>
  <si>
    <t>0601.1010 - LIVE TREES AND OTHER PLANTS; BULBS, ROOTS AND THE LIKE; CUT FLOWERS AND ORNAMENTAL FOLIAGE - BULBS, TUBERS, TUBEROUS ROOTS, CORMS, CROWNS AND RHIZOMES, DORMANT, IN GROWTH OR IN FLOWER; CHICORY PLANTS AND ROOTS OTHER THAN ROOTS OF HEADING NO 1212. - BULBS</t>
  </si>
  <si>
    <t>1512.1100 - ANIMAL OR VEGETABLE FATS AND OILS AND THEIR CLEAVAGE PRODUCTS; PREPARED EDIBLE FATS; ANIMAL OR VEGETABLE WAXES. - SUNFLOWER-SEED, SAFFLOWER OR COTTON-SEED OIL AND FRACTIONS THEROF, WHETHER OR NOT REFINED, BUT NOT CHEMICALLY MODIFIED. - CRUDE OIL</t>
  </si>
  <si>
    <t>3923.2100 - PLASTICS AND ARTICLES THEREOF - ARTICLES FOR THE CONVEYANCE OR PACKING OF GOODS, OF PLASTICS; STOPPERS, LIDS, CAPS AND OTHER CLOSURES, OF PLASTICS. - OF POLYMERS OF ETHYLENE</t>
  </si>
  <si>
    <t>8530.8000 - ELECTRICAL MACHINERY AND EQUIPMENT AND PARTS THEREOF; SOUND RECORDERS AND REPRODUCERS, TELEVISION IMAGE AND SOUND RECORDERS AND REPRODUCERS, AND PARTS AND ACCESSORIES OF SUCH ARTICLES. - ELECTRICAL SIGNALLING, SAFETY OR TRAFFIC CONTROL EQULPMENT FOR RAILWAYS, TRAMWAYS ROADS, INLAND WATERWAYS, PARKING FACILITES, PORT INSTALLATINS OR AIRFIELDS (OTHER THAN THOSE OF HEADING NO 86.08. - OTHER EQUIPMENT</t>
  </si>
  <si>
    <t>5209.5100 - COTTON - WOVEN FABRICS OF COTTON CONTAINING 85% OR MORE BY WEIGHT OF COTTON, WEIGHTING MORE THAN 200 G/M2. - PLAIN WEAVE</t>
  </si>
  <si>
    <t>5210.2100 - COTTON - WOVEN FABRICS OF COTTON, CONTAINING LESS THAN 85% BY WEIGHT OF COTTON, MIXED MAINLY OR SOLELY WITH MAN-MADE FIBRES, WEIGHING NOT MORE THAN 200 G/M2. - PLAIN WEAVE</t>
  </si>
  <si>
    <t>5201.0070 - COTTON -  - LENGTH EXCEEDING 31 MM BUT NOT EXCEEDING 34.5 MM</t>
  </si>
  <si>
    <t>5203.0000 - COTTON -  - COTTON, CARDED OR COMBED.</t>
  </si>
  <si>
    <t>6001.2210 - KNITTED OR CROCHETED FABRICS. - PILE FABRICS, INCLUDING "LONG PILE" FABRICS AND TERRY FABRICS, KNITTED OR CROCHETED. - UNBLEACHED</t>
  </si>
  <si>
    <t>3703.9000 - PHOTOGRAPHIC OR CINEMATOGRAPHIC GOODS - PHOTOGRAPHIC PAPER, PAPERBOARD AND TEXTILES, SENSITISED, UNEXPOSED. - OTHER</t>
  </si>
  <si>
    <t>3002.4900 - PHARMACEUTICAL PRODUCTS - HUMAN BLOOD;ANIMAL BLOOD PREPARED FOR THERAPEUTIC, PROPHYLACTIC OR DIAGNOSTIC USES; ANTISERA AND OTHER BLOOD FRACTIONS; VACCINES, TOXINS, CULTURES OF MICRO-ORGANISMS (EXCLUDING YEASTS) AND SIMILAR PRODUCTS. - OTHER</t>
  </si>
  <si>
    <t>2921.2990 - ORGANIC CHEMICALS - AMINE-FUNCTION COMPOUNDS. - OTHER</t>
  </si>
  <si>
    <t>2921.5900 - ORGANIC CHEMICALS - AMINE-FUNCTION COMPOUNDS. - OTHER</t>
  </si>
  <si>
    <t>2922.2900 - ORGANIC CHEMICALS - OXYGEN FUNCTION AMIMO-COMPOUNDS. - OTHER</t>
  </si>
  <si>
    <t>0103.92.00</t>
  </si>
  <si>
    <t>8539.2190 -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OTHER</t>
  </si>
  <si>
    <t>5906.1000 - IMPREGNATED, COATED, COVERED OR LAMINATED TEXTILE FABRICS; TEXTILE ARTICLES OF A KIND SUITABLE FOR INDUSTRIAL USE. - RUBBERISED TEXTILE FABRICS, OTHER THAN THOSE OF HEADING NO 59.02. - ADHESIVE TAPE OF A WIDTH  NOT EXCEEDING 20 CM</t>
  </si>
  <si>
    <t>5205.4300 - COTTON - COTTON YARN (OTHER THAN SEWING THREAD), CONTAINING 85% OR MORE BY WEIGHT OF COTTON, NOT PUT UP FOR RETAIL SALE. - MEASURING PER SINGLE YARN LESS THAN 232.56 DECITEX BUT NOT LESS THAN 192.31 DECITEX (EXCEEDING 43 METRIC NUMBER BUT NOT EXCEEDING 52 METRIC NUMBER PER SINGLE YARN)</t>
  </si>
  <si>
    <t>5208.1100 - COTTON - WOVEN FABRICS OF COTTON, CONTAINING 85% OR MORE BY WEIGHT OF COTTON, WEIGHTING NOT MORE THAN 200 G/M2. - PLAIN WEAVE, WEIGHING NOT MORE THAN 100 G/M2</t>
  </si>
  <si>
    <t>5506.9000 - MAN-MADE STAPLE FIBRES. - SYNTHETIC STAPLE FIBRES, CARDED, COMBED OR OTHERWISE PROCESSED FOR SPINNING. - OTHER</t>
  </si>
  <si>
    <t>0908.2200 - COFFEE, TEA, MATE AND SPICES - NUTMEG, MACE AND CARDAMOMS. - CRUSHED OR GROUND</t>
  </si>
  <si>
    <t>8506.1000 - ELECTRICAL MACHINERY AND EQUIPMENT AND PARTS THEREOF; SOUND RECORDERS AND REPRODUCERS, TELEVISION IMAGE AND SOUND RECORDERS AND REPRODUCERS, AND PARTS AND ACCESSORIES OF SUCH ARTICLES. - PRIMARY CELL AND PRIMARY BATTERIES. - MANGANESE DIOXIDE</t>
  </si>
  <si>
    <t>0711.5900 - EDIBLE VEGETABLES AND CERTAIN ROOTS AND TUBERS - VEGETABLES PROVISIONALLY PRESERVED (FOR EXAMPLE, BY SULPHUR DIOXIDE GAS, IN BRINE, IN SULPHUR WATER OR IN OTHER PRESERVATIVE SOLUTIONS), BUT UNSUITABLE IN THAT STATE FOR IMMEDIATE CONSUMPTION. - OTHER</t>
  </si>
  <si>
    <t>2918.9990 - ORGANIC CHEMICALS - CARBOXYLIC ACIDS WITH ADDITIONAL OXYGEN FUNCTION AND THEIR ANHYDRIDES, HALIDES, PEROXIDES AND PEROXYACIDS, THEIR HALOGENATED, SULPHONATED, NITRATED OR NITROSATED DERIVATIVES. - OTHER</t>
  </si>
  <si>
    <t>8441.2000 - NUCLEAR REACTOR, BOILERS, MACHINERY AND MECHANICAL APPLIANCES; PARTS THEREOF. - OTHER MACHINERY FOR MAKING UP PAPER PULP, PAPER OR PAPERBOARD, INCLUDING CUTTING MACHINES OF ALL KINDS. - MACHINES FOR MAKING BAGS, SACKS OR ENVELOPES</t>
  </si>
  <si>
    <t>2930.9091 - ORGANIC CHEMICALS - ORGANO-SULPHUR COMPOUNDS. - [S2(DIALKYL(METHYL,ETHYL,NPROPYL OR ISOPROPYL)AMINO)ETHYL ]HYDROGEN ALKYL (METHYL,ETHYL, NPROPYL OR ISOPROPYL)PHOSPHONOTHIOATES AND THEIR OALKYL (LESS THAN C10, INCLUDING CYCLO</t>
  </si>
  <si>
    <t>2930.9094 - ORGANIC CHEMICALS - ORGANO-SULPHUR COMPOUNDS. - CONTAINING A PHOSPHORUS ATOM TO WHICH IS BONDED ONE METHYL, ETHYL, NPROPYL OR ISOPROPYL GROUP BUT NOT FURTHER CARBON ATOMS</t>
  </si>
  <si>
    <t>1602.5000 - PREPARATION OF MEAT, OF FISH OR OF CRUSTACEANS, MOLLUSCS OR OTHER AQUATIC INVERTEBRATES. - OTHER PREPARD OR PRESERVED MEAT, MEAT OFFAL OR BLOOD. - OF BOVINE ANIMALS</t>
  </si>
  <si>
    <t>1605.2100 - PREPARATION OF MEAT, OF FISH OR OF CRUSTACEANS, MOLLUSCS OR OTHER AQUATIC INVERTEBRATES. - CRUSTACEANS, MOLLUSCS AND OTHER AQUATIC INVERTEBRATES, PREPARED OR PRESERVED. - NOT IN AIRTIGHT CONTAINER</t>
  </si>
  <si>
    <t>8517.1490 -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OTHER</t>
  </si>
  <si>
    <t>1702.2010 - SUGARS AND SUGAR CONFECTIONERY. - OTHER SUGARS, INCLUDING CHEMICALLY PURE LACTOSE, MALTOSE, GLUCOSE AND FRUCTOSE, IN SOLID FORM; SUGAR SYRUPS NOT CONTAINING ADDED FLAVOURING OR COLOURING MATTER;ARTIFICIAL HONEY,WHETHER OR NOT MIXED WITH NATURAL HONYE; CARAMEL. - MAPLE SUGAR</t>
  </si>
  <si>
    <t>6809.1900 - ARTICLES OF STONE, PLASTER, CEMENT, ASBESTOS, MICA OR SIMILAR MATERIALS. - ARTICLES OF PLASTER OR OF COMPOSITIONS BASED ON PLASTER. - OTHER</t>
  </si>
  <si>
    <t>6003.2090 - KNITTED OR CROCHETED FABRICS. -  - OTHER</t>
  </si>
  <si>
    <t>6005.2120 - KNITTED OR CROCHETED FABRICS. -  - BLEACHED</t>
  </si>
  <si>
    <t>3802.9000 - MISCELLANEOUS CHEMICAL PRODUCTS. - ACTIVATED CARBON; ACTIVATED NATURAL MINERAL PRODUCTS; ANIMAL BLACK, INCLUDING SPENT ANIMAL BLACK. - OTHER</t>
  </si>
  <si>
    <t>6115.2200 - ARTICLES OF APPAREL AND CLOTHING ACCESSORIES, KNITTED OR CROCHETED. - PANTY HOSE, TIGHTS, STOCKINGS SOCKS AND OTHER HOSIERY,INCLUDING STOCKINGS FOR VARICOSE VEINS AND FOOTWEAR WITHOUT APPLIED SOLES, SOLES, KNITTED OR CROCHETED. - OF SYNTHETIC FIBRES, MEASURING PER SINGLE YARN 67 DECITEX OR MORE</t>
  </si>
  <si>
    <t>6814.9000 - ARTICLES OF STONE, PLASTER, CEMENT, ASBESTOS, MICA OR SIMILAR MATERIALS. - WORKED MICA AND ARTICELS OF MICA, INCLUDING AGGLOMERATED OR RECONSTITUTED MICA, WHETHER OR NOT ON A SUPPORT OF PAPER, PAPERBOARD OR OTHER MATERIALS. - OTHER</t>
  </si>
  <si>
    <t>6005.2400 - KNITTED OR CROCHETED FABRICS. -  - PRINTED</t>
  </si>
  <si>
    <t>5803.0000 - SPECIAL WOVEN FABRICS; TUFTED TEXTILE FABRICS; LACE; TAPESTRIES; TRIMMINGS; EMBROIDERY. - GAUZE, OTHER THAN NARROW FABRICS OF HEADING NO 58.06. - GAUZE, OTHER THAN NARROW FABRICS OF HEADING 58.06.</t>
  </si>
  <si>
    <t>6301.9000 - OTHER MADE UP TEXTILE ARTICLES; SETS; WORN CLOTHING AND WORN TEXTILE ARTICLES; RAGS. - BLANKETS AND TRAVELLING RUGS. - OTHER BLANKETS AND TRAVELLING RUGS</t>
  </si>
  <si>
    <t>3902.2000 - PLASTICS AND ARTICLES THEREOF - POLYMERS OF PROPYLENE OR OF OTHER OLEFINS, IN PRIMARY FORMS. - POLYISOBUTYLENE</t>
  </si>
  <si>
    <t>7011.9000 - GLASS AND GLASSWARE. - GLASS ENVELOPES (INCLUDING BULBS AND TUBES), OPEN, AND GLASS PARTS THEREOF, WITHOUT  FITTINGS, FOR ELECTRIC LAMPS CATHODE-RAY TUBES OR THE LIKE. - OTHER</t>
  </si>
  <si>
    <t>8519.3000 - ELECTRICAL MACHINERY AND EQUIPMENT AND PARTS THEREOF; SOUND RECORDERS AND REPRODUCERS, TELEVISION IMAGE AND SOUND RECORDERS AND REPRODUCERS, AND PARTS AND ACCESSORIES OF SUCH ARTICLES. - TURNTABLES (RECORD-DECKS), RECORD- PLAYERS, CASSETTE-PLAYERS AND OTHER SOUND REPRODUCING APPARATUS, NOT INCORPORATING A SOUND RECORDING DEVICE. - TURNTABLES (RECORDDECKS)</t>
  </si>
  <si>
    <t>8501.3100 - ELECTRICAL MACHINERY AND EQUIPMENT AND PARTS THEREOF; SOUND RECORDERS AND REPRODUCERS, TELEVISION IMAGE AND SOUND RECORDERS AND REPRODUCERS, AND PARTS AND ACCESSORIES OF SUCH ARTICLES. - ELECTRIC MOTORS AND  GENERATORS (EXCLUDING GENERATING SETS). - OF AN OUTPUT NOT EXCEEDING 750 W:</t>
  </si>
  <si>
    <t>0308.3000 - FISH AND CRUSTACEANS, MOLLUSCS AND OTHER AQUATIC INVERTEBRATES -  - JELLYFISH (RHOPILEMA SPP.)</t>
  </si>
  <si>
    <t>2914.2910 - ORGANIC CHEMICALS - KETONES AND QUINONES, WHETHER OR NOT WITH OTHER OXYGEN FUNCTION, AND THEIR HALOGENATIED, SULPHONATED, NITRATED OR NITROSATED DERIVATIVES. - ISOPHORONE</t>
  </si>
  <si>
    <t>2009.2900 - PREPARATION OF VEGETABLES, FRUIT, NUTS OR OTHER PART OF PLANTS. - FRUIT JUICES (INCLUDING GRAPE MUST) AND VEGETABLE JUICES, UNFERMENTED AND NOT CONTAINING ADDED SPIRIT,WHETHER OR NOT CONTAINING ADDED SUGAR OR OTHER SWEETENING MATTER. - OTHER</t>
  </si>
  <si>
    <t>2106.9020 - MISCELLANEOUS EDIBLE PREPARATIONS - FOOD PREPARATIONS NOT ELSEWHERE SPECIFFIED OR INCLUDED. - SYRUPS AND SQUASHES</t>
  </si>
  <si>
    <t>2706.0090 - MINERAL FUELS, MINERAL OILS AND PRODUCTS OF THEIR DISTILLATION; BITUMINOUS SUBSTANCES; MINERAL WAXES. -  - OTHER</t>
  </si>
  <si>
    <t>2501.0010 - SALT; SULPHUR, EARTHS AND STONE; PLASTERING MATERIALS, LIME AND CEMENT. -  - TABLE SALT</t>
  </si>
  <si>
    <t>8703.5011 -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</si>
  <si>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1701.1400 - SUGARS AND SUGAR CONFECTIONERY. - CANE OR BEET SUGAR AND CHEMICALLY PURE SUCROSE, IN SOLID FORM. - OTHER CANE SUGAR</t>
  </si>
  <si>
    <t>1806.2010 - COCOA AND COCOA PREPARATIONS. - CHOCOLATE AND OTHER FOOD PREPARATIONS CONTAINING COCOA. - CHOCOLATE PREPARATION</t>
  </si>
  <si>
    <t>2903.7790 - ORGANIC CHEMICALS - HALOGENATED DERIVATIVES OF HYDROCARBONS. - OTHER</t>
  </si>
  <si>
    <t>7219.1300 - IRON AND STEEL. - FLAT-ROLLED PRODUCTS OF STAINLESS STEEL, OF A WIDTH OF 600 MM OR MORE. - OF A THICKNESS OF 3 MM OR MORE BUT LESS THAN 4.75 MM</t>
  </si>
  <si>
    <t>7418.2000 - COPPER AND ARTICLES THEREOF. - TABLE, KITCHEN OR OTHER HOUSEHOLD ARTICLES AND PARTS THEREOF, OF COPPER, POT SCOURERS AND SCOURING OR POLISHING PADS, GLOVES AND THE LIKE, OF COPPER; SANITARY WARE AND PARTS THEREOF, OF COPPER. - SANITARY WARE AND PARTS THEREOF</t>
  </si>
  <si>
    <t>7503.0000 - NICKEL AND ARTICLES THEREOF. -  - NICKEL WASTE AND SCRAP.</t>
  </si>
  <si>
    <t>2903.9900 - ORGANIC CHEMICALS - HALOGENATED DERIVATIVES OF HYDROCARBONS. - OTHER</t>
  </si>
  <si>
    <t>7219.3410 - IRON AND STEEL. - FLAT-ROLLED PRODUCTS OF STAINLESS STEEL, OF A WIDTH OF 600 MM OR MORE. - OF A WIDTH UP TO 700 MM, OF SERIES 200, 301, 303, 304, 304L, 316, 316L, 410, 420 &amp; 430</t>
  </si>
  <si>
    <t>0104.10.00</t>
  </si>
  <si>
    <t>1108.1900 - PRODUCTS OF THE MILLING INDUSTRY; MALT; STARCHES; INULIN; WHEAT GLUTEN - STARCHES; INULIN. - OTHER STARCHES</t>
  </si>
  <si>
    <t>7411.2900 - COPPER AND ARTICLES THEREOF. - COPPER TUBES AND PIPES. - OTHER</t>
  </si>
  <si>
    <t>2903.7770 - ORGANIC CHEMICALS - HALOGENATED DERIVATIVES OF HYDROCARBONS. - DICHLOROHEXTAFLUOROPROPOANES</t>
  </si>
  <si>
    <t>2921.2910 - ORGANIC CHEMICALS - AMINE-FUNCTION COMPOUNDS. - ACETO ACETIC ORTHO ANISIDINE</t>
  </si>
  <si>
    <t>0901.1100 - COFFEE, TEA, MATE AND SPICES - COFFEE, WHETHER OR NOT ROASTED OR DECAFFEINATED ; COFFEE HUSKS AND SIKNS ; COFFEE SUBSTITUTES CONTAINING COFFEE IN ANY PROPORTION. - NOT DECAFFEINATED</t>
  </si>
  <si>
    <t>3003.9090 - PHARMACEUTICAL PRODUCTS - MEDICAMENTS (EXCLUDING GOODS OF HEADING NO 30.02, 30.05 OR 30.06) CONSISTING OF TWO OR MORE CONSTITUENTS WHICH HAVE BEEN MIXED TOGETHER OFR THERAPEUTIC OR PROPHYLACTIC USES, NOT PUT UP IN MEASURED DOSES OR IN FORMS OR PECKINGS FOR RETAIL SALE. - OTHER</t>
  </si>
  <si>
    <t>2922.1200 - ORGANIC CHEMICALS - OXYGEN FUNCTION AMIMO-COMPOUNDS. - DIETHANOLAMINE AND ITS SALTS</t>
  </si>
  <si>
    <t>2922.1911 - ORGANIC CHEMICALS - OXYGEN FUNCTION AMIMO-COMPOUNDS. - N,NDIMETHYL2AMINOETHANOL AND ITS PROTONATED SALTS</t>
  </si>
  <si>
    <t>2823.0090 - INORGANIC CHEMICALS; ORGANIC OR INORGANIC COMPOUNDS OF PRECIOUS METALS, OF RARE-EARTH METALS, OF RADIOACTIVE ELEMENTS OR OF ISOTOPES. - SULPHITES; THIOSULPHATES. - OTHER</t>
  </si>
  <si>
    <t>2915.2910 - ORGANIC CHEMICALS - SATURATED ACYCLIC MONOCARBOXYLIC ACIDS AND THEIR ANHYDRIDES, HALIDES,PEROXIDES AND PEROXYACIDS;THEIR HALOGENATED, SULPHONATED,NITRATED OR NITROSATED DERIVATIVES. - CALCIUM ACETATE</t>
  </si>
  <si>
    <t>8462.3900 - NUCLEAR REACTOR, BOILERS, MACHINERY AND MECHANICAL APPLIANCES; PARTS THEREOF. - MACHINE-TOOLS (INCLUDING PRESSES) FOR WORKING METAL BY FORGING, HAMMERING OR DIE-STAMPING; MACHINE-TOOLS (INCLUDING PRESSES ) FOR WORKING METAL BY BENDING, FOLDING, STRAIGHTENING, FLATTENING, SHEARING, PUNCHING OR NOTCHING; PRESSES FOR WORKING METAL OR ME - OTHER</t>
  </si>
  <si>
    <t>8423.9000 - NUCLEAR REACTOR, BOILERS, MACHINERY AND MECHANICAL APPLIANCES; PARTS THEREOF. - WEIGHING MACHINERY (EXCLUDING BALANCES OF A SENSISTIVITY OF 5 CG OR BETTER), INCLUDING WEIGHT OPERATED COUNTING OR CHECKING MACHINES; WEIGHING MACHINE WEIGHTS OF ALL KINDS. - WEIGHING MACHINE WEIGHTS OF ALL KINDS; PARTS OF WEIGHING MACHINERY</t>
  </si>
  <si>
    <t>0801.1990 - EDIBLE FRUIT AND NUTS; PEEL OF CITRUS FRUIT OR MELONS - COCOUNTS, BRAZIL NUTS AND CASHEEW NUTS, FRESH OR DRIED, WHETHER OR NOT SHELLED OR PEELED. - OTHER</t>
  </si>
  <si>
    <t>0705.2100 - EDIBLE VEGETABLES AND CERTAIN ROOTS AND TUBERS - LETTUCE(LACTUCA SATIVA) AND CHICORY (CICHORIUM SPP.), FRESH OR CHILLED. - WITLOOF CHICORY (CICHORIUM INTYBUS VAR.FOLIOSUM)</t>
  </si>
  <si>
    <t>8465.9300 - NUCLEAR REACTOR, BOILERS, MACHINERY AND MECHANICAL APPLIANCES; PARTS THEREOF. - MACHINE TOOLS (INCLUDING MACHINES FOR NAILING, STAPLING, GULEING OR OTHERWISE ASSEMBLING) FOR WORKING WOOD, CORK, BONE, HARD RUBBER, HARD PLASTICS OR SIMILAR HARD MATERIALS. - GRINDING, SANDING OR POLISHING MACHINES</t>
  </si>
  <si>
    <t>0106.1900 - LIVE ANIMALS - OTHER LIVE ANIMALS - OTHER</t>
  </si>
  <si>
    <t>0710.4000 - EDIBLE VEGETABLES AND CERTAIN ROOTS AND TUBERS - VEGETABLES (UNCOOKED OR COOKED BY STEAMING OR BOILING IN WATER), FROZEN. - SWEET CORN</t>
  </si>
  <si>
    <t>8418.6910 - NUCLEAR REACTOR, BOILERS, MACHINERY AND MECHANICAL APPLIANCES; PARTS THEREOF. - REFRIGERATORS, FREEZERS, AND OTHER REFRIGERATING OR FREEZING EQUIPMENT, ELECTRIC OR OTHER; HEAT PUMPS OTHER THAN AIR CONDITIONING MACHINES OF HEADING NO 84.15. - MILK CHILLERS ABOVE 3000 LITRE CAPACITY</t>
  </si>
  <si>
    <t>8457.1000 - NUCLEAR REACTOR, BOILERS, MACHINERY AND MECHANICAL APPLIANCES; PARTS THEREOF. - MACHINING CENTRES, UNIT  CONSTRUCTION MACHINES (SINGLE  STATION) AND MULTI- STATION TRANSFER MACHINES, FOR WORKING METAL. - MACHINING CENTRES</t>
  </si>
  <si>
    <t>8459.5990 - NUCLEAR REACTOR, BOILERS, MACHINERY AND MECHANICAL APPLIANCES; PARTS THEREOF. - MACHINE-TOOLS (INCLUDING WAY-TYPE UNIT HEAD MACHINES) FOR DRILLINGS, BORING, MILLING, THREADING OR TAPPING BY REMOVING METAL, OTHER THAN LATHES OF HEADING NO 84.58. - OTHER</t>
  </si>
  <si>
    <t>8483.9090 -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</si>
  <si>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8485.1000 - NUCLEAR REACTOR, BOILERS, MACHINERY AND MECHANICAL APPLIANCES; PARTS THEREOF. - MACINERY PARTS, NOT CONTAINING ELECTRICAL CONNECTORS, INSULATORS, COILS CONTACTS OR OTHER ELECTRICAL FEATURES, NOT SPECIFIED OR INCLUDED ELSEWHERE IN THIS CHAPTER. - BY METAL DEPOSIT</t>
  </si>
  <si>
    <t>0713.9090 - EDIBLE VEGETABLES AND CERTAIN ROOTS AND TUBERS - DRIED LEGUMINOUS VEGETABLES, SHELLED, WHETHER OR NOT SKINNED OR SPLIT. - OTHER</t>
  </si>
  <si>
    <t>8471.7040 -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CDROM DRIVE</t>
  </si>
  <si>
    <t>1207.3000 - OIL SEEDS AND OLEAGINOUS FRUIT; MISCELLANEOUS GRAINS, SEEDS AND FRUIT; INDUSTRIAL OR MEDICINAL PLANTS; STRAW AND FODDER - OTHER OIL SEEDS AND OLEAGINOUS FRUITS,WHETHER OR NOT BROKEN. - CASTOR OIL SEEDS</t>
  </si>
  <si>
    <t>7225.9100 - IRON AND STEEL. - FLAT-ROLLED PRODUCTS OF OTHER ALLOY STEEL, OF A WIDTH OF 600 MM OR MORE. - ELECTROLYTICALLY PLATED OR COATED WITH ZINC</t>
  </si>
  <si>
    <t>8409.9199 - NUCLEAR REACTOR, BOILERS, MACHINERY AND MECHANICAL APPLIANCES; PARTS THEREOF. - PARTS SUITABLE FOR USE SOLELY OR PRINCIPALLY WITH THE ENGINES OF HEADING NO 84.07 OR 84.08. - OTHER</t>
  </si>
  <si>
    <t>8432.9000 - NUCLEAR REACTOR, BOILERS, MACHINERY AND MECHANICAL APPLIANCES; PARTS THEREOF. - AGRICULTURAL, HORTICULTURAL OR FORESTRY MACHINERY FOR SOIL PREPARATION OR CULTI- VATION; LAWN OR SPORTS GROUND ROLLERS. - PARTS</t>
  </si>
  <si>
    <t>1302.1900 - LAC; GUMS, RESINS AND OTHER VEGETABLE SAPS AND EXTRACTS - VEGETABLE SAPS AND EXTRACTS;PECTIC SUBSTANCES,PECTINATES AND PECTATES; AGAR-AGAR AND OTHER MUCILAGES AND THICKENERS,WHETERHER OR NOT MODIFIED, DERIVED FROM VEGETABLE PRODUCTS. - OTHER</t>
  </si>
  <si>
    <t>2921.1400 - ORGANIC CHEMICALS - AMINE-FUNCTION COMPOUNDS. - 2(N,NDIISOPROPYLAMINO)ETHYLCHLORIDE HYDROCHLORIDE</t>
  </si>
  <si>
    <t>8532.9020 - ELECTRICAL MACHINERY AND EQUIPMENT AND PARTS THEREOF; SOUND RECORDERS AND REPRODUCERS, TELEVISION IMAGE AND SOUND RECORDERS AND REPRODUCERS, AND PARTS AND ACCESSORIES OF SUCH ARTICLES. - ELECTRICAL CAPACITORS, FIXED, VARIABLE OR ADJUSTABLE (PRE-SET) - CAPACITERS TERMINALS</t>
  </si>
  <si>
    <t>0713.3910 - EDIBLE VEGETABLES AND CERTAIN ROOTS AND TUBERS - DRIED LEGUMINOUS VEGETABLES, SHELLED, WHETHER OR NOT SKINNED OR SPLIT. - GREEN BEANS (DRY WHOLE)</t>
  </si>
  <si>
    <t>0208.9000 - MEAT AND EDIBLE MEAT OFFAL - OTHER MEAT AND EDIBLE MEAT OFFAL, FRESH, CHILLED OR FROZEN - OTHER</t>
  </si>
  <si>
    <t>0301.1900 - FISH AND CRUSTACEANS, MOLLUSCS AND OTHER AQUATIC INVERTEBRATES - LIVE FISH - OTHER</t>
  </si>
  <si>
    <t>0303.1200 - FISH AND CRUSTACEANS, MOLLUSCS AND OTHER AQUATIC INVERTEBRATES - FISH, FROZEN, EXCLUDING FISH FILLETS AND OTHER FISH MEAT OF HEADING NO. 03.03 - OTHER PACIFIC SALMON (ONCORHYNCHUS GORBUSHA, ONCORHYNCHUS GORBUSCHA,  ONCORHYNCHUS KETA, ONCORHYNCHUS TSCHAWYTSCHA, ONCORHYNCHUS KISUTCH, ONCORHYNCHUS MASOU AND ONCORHYNCHUS RHODURUS), EXCLUDING LIVERS AND ROES:</t>
  </si>
  <si>
    <t>2939.4400 - ORGANIC CHEMICALS - VEGETABLE ALKALOIDS, NATURAL OR REPRODUCED BY SYNTHESIS, AND THEIR SALTS ETHERS, ESTERS AND OTHER DERIVATIVES. - NOREPHEDRINE AND ITS SALTS</t>
  </si>
  <si>
    <t>5516.4300 - MAN-MADE STAPLE FIBRES. - WOVEN FABRICS OF ARTIFICIAL STAPLE FIBRES. - OF YARNS OF DIFFERENT COLOURS</t>
  </si>
  <si>
    <t>8529.9020 - ELECTRICAL MACHINERY AND EQUIPMENT AND PARTS THEREOF; SOUND RECORDERS AND REPRODUCERS, TELEVISION IMAGE AND SOUND RECORDERS AND REPRODUCERS, AND PARTS AND ACCESSORIES OF SUCH ARTICLES. - PARTS SUITABLE FOR USE SOLELY OR PRINCIPALLY WITH THE APPARATUS OF HEADINGS NOS.  85.25 TO 85.28. - T.V TUNERS</t>
  </si>
  <si>
    <t>2941.2000 - ORGANIC CHEMICALS - ANTIBIOTICS. - STREPTOMYCINS AND THEIR DERIVATIVES; SALTS THEREOF</t>
  </si>
  <si>
    <t>2921.1910 - ORGANIC CHEMICALS - AMINE-FUNCTION COMPOUNDS. - PARAXYLIDINE SULFAMIC ACID</t>
  </si>
  <si>
    <t>4011.3000 - RUBBER AND ARTICLES THEREOF - NEW PNEUMATIC TYRES, OF RUBBER. - OF A KIND USED ON AIRCRAFT</t>
  </si>
  <si>
    <t>2930.9040 - ORGANIC CHEMICALS - ORGANO-SULPHUR COMPOUNDS. - OO DIETHYL O(3,5,6 TRICHLORO PYRIDINYL) PHOSPHOROTHIOATE</t>
  </si>
  <si>
    <t>2930.9092 - ORGANIC CHEMICALS - ORGANO-SULPHUR COMPOUNDS. - 2CHLOROETHYLCHLOROMETHYLSULPHIDE; BIS(2CHLOROETHYL)SULPHIDE; BIS(2CHLOROETHYLTHIO)METHANE; 1,2BIS(2CHLOROETHYLTHIO)ETHANE; 1,3BIS(2CHLOROETHYLTHIO)NPROPANE; 1,4BI</t>
  </si>
  <si>
    <t>6913.9000 - CERAMIC PRODUCTS. - STATUETTES AND OTHER ORNAMENTAL CERAMIC ARTICLES. - OTHER</t>
  </si>
  <si>
    <t>0104.20.00</t>
  </si>
  <si>
    <t>8448.1100 -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DOBBIES AND JACQUARDS; CARD REDUCING, COPYING, PUNCHING OR ASSEMBLING MACHINES FOR USE THEREWITH</t>
  </si>
  <si>
    <t>8502.3100 - ELECTRICAL MACHINERY AND EQUIPMENT AND PARTS THEREOF; SOUND RECORDERS AND REPRODUCERS, TELEVISION IMAGE AND SOUND RECORDERS AND REPRODUCERS, AND PARTS AND ACCESSORIES OF SUCH ARTICLES. - ELECTRIC GENERATING SETS AND ROTARY CONVERTERS. - WINDPOWERED</t>
  </si>
  <si>
    <t>8430.6100 - NUCLEAR REACTOR, BOILERS, MACHINERY AND MECHANICAL APPLIANCES; PARTS THEREOF. - OTHER MOVING, GRADING, LEVELLING, SCRAPING, EXCAVATING, TAMPING, COMPACTING, EXTRACTING OR BORING MACHINERY, FOR EARTH, MINERALS OR ORES; PILE-DRIVERS AND PILE-EXTRACTORS; SNOW- PLOUGHS AND SNOW-BLOWERS - TAMPING OR COMPACTING MACHINERY</t>
  </si>
  <si>
    <t>8432.8090 - NUCLEAR REACTOR, BOILERS, MACHINERY AND MECHANICAL APPLIANCES; PARTS THEREOF. - AGRICULTURAL, HORTICULTURAL OR FORESTRY MACHINERY FOR SOIL PREPARATION OR CULTI- VATION; LAWN OR SPORTS GROUND ROLLERS. - OTHER</t>
  </si>
  <si>
    <t>5212.2400 - COTTON - OTHER WOVEN FABRICS OF COTTON. - OF YARNS OF DIFFERENT COLOURS</t>
  </si>
  <si>
    <t>2930.9030 - ORGANIC CHEMICALS - ORGANO-SULPHUR COMPOUNDS. - DIAFETHIURAN TECHNICAL (ITERTBUTYL) 326 DISOPROPYL (4PHENOXYPHENYL) THIOURENE</t>
  </si>
  <si>
    <t>5515.1120 - MAN-MADE STAPLE FIBRES. - OTHER WOVEN FABRICS OF SYNTHETIC STAPLE FIBRES. - UNBLEACHED</t>
  </si>
  <si>
    <t>2935.9030 - ORGANIC CHEMICALS -  - SULPHAMETHOXAZOLE</t>
  </si>
  <si>
    <t>2936.2200 - ORGANIC CHEMICALS - PROVITAMINS AND VITAMINS, NATURAL OR REPRODUCED BY SYNTHESIS (INCLUDING NATURAL CONCENTRATES), DERIVATIVES THEREOF USED PRIMARILY AS VITAMINS, AND INTERMIXTURES OF THE FOREGOING, WHETHER OR NOT THE FOREGOING, WHETHER OR NOT IN ANY SOLVENT. - VITAMIN B1 AND ITS DERIVATIVES</t>
  </si>
  <si>
    <t>2936.2600 - ORGANIC CHEMICALS - PROVITAMINS AND VITAMINS, NATURAL OR REPRODUCED BY SYNTHESIS (INCLUDING NATURAL CONCENTRATES), DERIVATIVES THEREOF USED PRIMARILY AS VITAMINS, AND INTERMIXTURES OF THE FOREGOING, WHETHER OR NOT THE FOREGOING, WHETHER OR NOT IN ANY SOLVENT. - VITAMIN B12 AND ITS DERIVATIVES</t>
  </si>
  <si>
    <t>2937.1200 - ORGANIC CHEMICALS - HORMONES, NATURAL OR REPRODUCED BY SYNTHESIS; DERIVATIVES THEREOF, USED PRIMARILY AS HORMONES; OTHER STEROIDS USED PRIMARILY AS HORMONES. - INSULIN AND ITS SALTS</t>
  </si>
  <si>
    <t>4106.3100 - RAW HIDES AND SKINS (OTHER THAN FURSKINS) AND LEATHER. - GOAT OR KID SKIN LEATHER, WITHOUT HAIR ON, OTHER THAN LEATHER OF HEADING NO 41.08 OR 41.09. - IN THE WET STATE (INCLUDING WET BLUE)</t>
  </si>
  <si>
    <t>4703.1900 - PULP OF WOOD OR OF OTHER FIBROUS CELLULOSIC MATERIAL; WASTE AND SCRAP OF PAPER OR PAPERBOARD. - CHEMICAL WOOD PULP, SODA OR SULPHATE, OTHER THAN DISSOLVING GRADES. - NONCONIFEROUS</t>
  </si>
  <si>
    <t>9403.5090 - FURNITURE; BEDDING, MATRESSES, MATTRESS SUPPORTS,CUSHIONS AND SIMILAR STUFFED FURNISHINGS;LAMPS AND LIGHTING-FITTINGS; LAMPS AND LIGHTING-FITTINGS, NOT ELSEWHERE SPECIFIED OR INCLUDED; ILLUMINATED SIGNS, ILLUMINATED NAME-PLATES AND THE LIKE; PREFABRICATED - OTHER FRUNITURE AND PARTS THEREOF. - OTHER</t>
  </si>
  <si>
    <t>2933.5920 - ORGANIC CHEMICALS - HETEROCYCLIC COMPOUNDS WITH NITROGEN HETERO-ATOM(S) ONLY; NUCLEIC ACIDS AND THEIR SALTS. - 1TERT, BUTYL3 (2,6 ISO PROPYL 4PHENOXY PHENYAL THIOUREAN</t>
  </si>
  <si>
    <t>8525.5030 -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COMMUNICATION JAMMING EQUIPMENT</t>
  </si>
  <si>
    <t>0308.1100 - FISH AND CRUSTACEANS, MOLLUSCS AND OTHER AQUATIC INVERTEBRATES -  - LIVE, FRESH OR CHILLED</t>
  </si>
  <si>
    <t>2933.9990 - ORGANIC CHEMICALS - HETEROCYCLIC COMPOUNDS WITH NITROGEN HETERO-ATOM(S) ONLY; NUCLEIC ACIDS AND THEIR SALTS. - OTHER</t>
  </si>
  <si>
    <t>6306.1910 - OTHER MADE UP TEXTILE ARTICLES; SETS; WORN CLOTHING AND WORN TEXTILE ARTICLES; RAGS. - TARPAULINS, AWNINGS AND SUNBLINDS; TENTS; SAILS FOR BOATS, SAILBOARDS OR LANDCRAFT; CAMPING GOODS. - TARPAULINS</t>
  </si>
  <si>
    <t>3912.3900 - PLASTICS AND ARTICLES THEREOF - CELLULOSE AND ITS CHEMICAL DERIVATIVES, NOT ELSEWHERE SPECIFIED OR INCLUDED, IN PRIMARY FORMS. - OTHER</t>
  </si>
  <si>
    <t>3004.9091 - PHARMACEUTICAL PRODUCTS - MEDICAMENTS (EXCLUDING GOODS OF HEADING NO 30.02, 30.05 OR 30.06) CONSISTING OF MIXED OR UNMIXED PRODUCTS FOR THERAPEUTIC OR PROPHYLACTIC USES, PUT UP IN MEASURED DOSES OR IN FORMS OR PACKINGS FOR RETAIL SALE. - COUGH SYRUPS MEDICINAL</t>
  </si>
  <si>
    <t>2832.3000 - INORGANIC CHEMICALS; ORGANIC OR INORGANIC COMPOUNDS OF PRECIOUS METALS, OF RARE-EARTH METALS, OF RADIOACTIVE ELEMENTS OR OF ISOTOPES. -  - THIOSULPHATES</t>
  </si>
  <si>
    <t>2917.3300 - ORGANIC CHEMICALS - POLYCARBOXYLIC ACIDS, THEIR ANHYDRIDES, HALIDES, PEROXIDES AND PEROXYACIDS; THEIR HALOGENATED, SULPHONATED, NITRATED NITROSATED DERIVATIVES. - DINONYL OR DIDECYL ORTHOPHTHALATES</t>
  </si>
  <si>
    <t>8105.3000 - OTHER BASE METALS; CERMETS ; ARTICLES THEREOF. - COBALT MATTES AND OTHER INTEMEDIATE PRODUCTS OF COBALT METALLURGY; COBALT AND ARTICLES THHEREOF, INCLUDING WASTE AND SCRAP. - WASTE AND SCRAP</t>
  </si>
  <si>
    <t>7312.1020 - ARTICLES OF IRON AND STEEL. - STRANDED WIRE, ROPES, CABLES, PLAITED BANDS, SLINGS AND THE LIKE, OF IRON OR STEEL, NOT ELECTRICALLY INSULATED. - ROPE</t>
  </si>
  <si>
    <t>2835.2400 - INORGANIC CHEMICALS; ORGANIC OR INORGANIC COMPOUNDS OF PRECIOUS METALS, OF RARE-EARTH METALS, OF RADIOACTIVE ELEMENTS OR OF ISOTOPES. - PHOSPHINATES (HYPOPHOSPHITES), PHOSPHONATES (PHOSPHITES),PHOSPHATES AND POLYPHOSPHATES. - OF POTASSIUM</t>
  </si>
  <si>
    <t>8445.4010 -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WEFT WINDING MACHINES</t>
  </si>
  <si>
    <t>4414.9000 - WOOD AND ARTICLES OF WOOD; WOOD CHARCOAL -  - OTHER</t>
  </si>
  <si>
    <t>4418.8900 - WOOD AND ARTICLES OF WOOD; WOOD CHARCOAL - BUILDER'S JOINERY AND CARPENTRY OF WOOD, INCLUDING CELLULAR WOOD PANELS, ASSEMBLED PARQUET PANELS, SHINGLES AND SHAKES. - OTHER</t>
  </si>
  <si>
    <t>4419.1200 - WOOD AND ARTICLES OF WOOD; WOOD CHARCOAL -  - CHOPSTICKS</t>
  </si>
  <si>
    <t>4419.1900 - WOOD AND ARTICLES OF WOOD; WOOD CHARCOAL -  - OTHER</t>
  </si>
  <si>
    <t>4421.2000 - WOOD AND ARTICLES OF WOOD; WOOD CHARCOAL - OTEHR ARTICLES OF WOOD. - COFFINS</t>
  </si>
  <si>
    <t>4421.9100 - WOOD AND ARTICLES OF WOOD; WOOD CHARCOAL - OTEHR ARTICLES OF WOOD. - OF BAMBOO</t>
  </si>
  <si>
    <t>2903.6900 - ORGANIC CHEMICALS - HALOGENATED DERIVATIVES OF HYDROCARBONS. - OTHER</t>
  </si>
  <si>
    <t>2501.0029 - SALT; SULPHUR, EARTHS AND STONE; PLASTERING MATERIALS, LIME AND CEMENT. -  - OTHER</t>
  </si>
  <si>
    <t>4008.1190 - RUBBER AND ARTICLES THEREOF - PLATES, SHEETS, STRIP, RODS AND PROFILE SHAPES,OF VULCANISED RUBBER OTHER THAN HARD RUBBER. - OTHER</t>
  </si>
  <si>
    <t>4009.3130 - RUBBER AND ARTICLES THEREOF - TUBES, PIPES AND HOSES, OF VULCANISED RUBBER OTHER THAN HARD RUBBER,WIHT OR WIHTOUT THEIR FITTINGS (FOR EXAMPLE, JOINTS, ELBOWS, FLANGES). - FOR OTHER MOTOR CARS AND VEHICLES</t>
  </si>
  <si>
    <t>1103.1300 - PRODUCTS OF THE MILLING INDUSTRY; MALT; STARCHES; INULIN; WHEAT GLUTEN - CEREAL GROATS, MEAL AND PEELETS. - OF MAIZE (CORN)</t>
  </si>
  <si>
    <t>9018.9050 - OPTICAL, PHOTOGRAPHIC, CINEMATOGRAPHIC, MEASURING, CHECKING, PRECISION, MEDICAL OR SURGICAL INSTRUMENTS AND APPARATUS; PARTS AND ACCESSORIES THEREOF. - INSTRUMENTS AND APPLIANCES USED IN MEDICAL, SURGICAL, DENTAL, OR VETERINARY SCIENCES, INCLUDING SCINTIGRAPHIC APPARATUS, OTHER ELECTRO-MEDICAL APPARATUS AND SIGHT-TESTING INSTRUMENTS. - SPHYGMOMANOMETER</t>
  </si>
  <si>
    <t>6207.1910 - ARTICLES OF APPAREL AND CLOTHING ACCESSORIES, NOT KNITTED OR CROCHETED. - MEN'S OR BOYS' SINGLETS AND OTHER VESTS, UNDERPANTS, BRIEFS, NIGHTSHIRTS, PYJAMAS, BATHROBES, DRESSING GOWNS AND SIMILAR ARTICLES. - BALUCHI/PESHAWARI VEST</t>
  </si>
  <si>
    <t>0713.5000 - EDIBLE VEGETABLES AND CERTAIN ROOTS AND TUBERS - DRIED LEGUMINOUS VEGETABLES, SHELLED, WHETHER OR NOT SKINNED OR SPLIT. - BROAD BEANS (VICIA FABA VAR. MAJOR) AND HORSE BEANS(VICIA FABA VAR. EQUINA, VICIA FABA VAR.MINOR)</t>
  </si>
  <si>
    <t>1108.1100 - PRODUCTS OF THE MILLING INDUSTRY; MALT; STARCHES; INULIN; WHEAT GLUTEN - STARCHES; INULIN. - WHEAT STARCH</t>
  </si>
  <si>
    <t>0202.3000 - MEAT AND EDIBLE MEAT OFFAL - MEAT OF BOVINE ANIMALS, FROZEN - BONELESS</t>
  </si>
  <si>
    <t>6307.9070 - OTHER MADE UP TEXTILE ARTICLES; SETS; WORN CLOTHING AND WORN TEXTILE ARTICLES; RAGS. - OTHER MADE UP ARTICLES, INCLUDING DRESS PATTERNS. - TERRY COVERLETS</t>
  </si>
  <si>
    <t>0105.11.00</t>
  </si>
  <si>
    <t>8549.9100 - ELECTRICAL MACHINERY AND EQUIPMENT AND PARTS THEREOF; SOUND RECORDERS AND REPRODUCERS, TELEVISION IMAGE AND SOUND RECORDERS AND REPRODUCERS, AND PARTS AND ACCESSORIES OF SUCH ARTICLES. -  - CONTAINING PRIMARY CELLS, PRIMARY BATTERIES, ELECTRIC ACCUMULATORS, MERCURYSWITCHES, GLASS FROM CATHODERAY TUBES OR OTHER ACTIVATED GLASS, OR ELECTRICAL OR ELECTRONIC COMPONENTS CONTAINING CADMIUM, MERCURY, LEAD OR POLYCHLORINATED BIPHENYLS (PCBS)</t>
  </si>
  <si>
    <t>8308.9030 - MISCELLANEOUS ARTICLES OF BASE METAL. - CLASPS, FRAMES WITH CLASPS, BUCKLES, BUCKLE-CLASPS, HOOKS, EYES, EYELETS AND THE LIKE, OF BASE METAL, OF A KIND USED FOR CLOTHING FOOTWEAR, AWNINGS, HANDBAGS, TRAVEL GOODS OR OTHER MADE UP ARTICLES; TUBULAR OR BIFURCATED RIVETS, OF BASE METAL; BEADS AND S - FRAMES OF HAND BAGS AND PURSES</t>
  </si>
  <si>
    <t>2939.3000 - ORGANIC CHEMICALS - VEGETABLE ALKALOIDS, NATURAL OR REPRODUCED BY SYNTHESIS, AND THEIR SALTS ETHERS, ESTERS AND OTHER DERIVATIVES. - CAFFEINE AND ITS SALTS</t>
  </si>
  <si>
    <t>8531.9020 - ELECTRICAL MACHINERY AND EQUIPMENT AND PARTS THEREOF; SOUND RECORDERS AND REPRODUCERS, TELEVISION IMAGE AND SOUND RECORDERS AND REPRODUCERS, AND PARTS AND ACCESSORIES OF SUCH ARTICLES. - ELECTRIC SOUND VISUAL SIGNALLING APPARATUS (FOR EXAMPLE, BELLS, SIRENS, INDICATOR PANELS, BURGLAR OR FIRE ALARMS), OTHER THAN THOSE OF HEADING NO 85.12 OR 85.30. - PARTS OF APPARATUS OF SUBHEADING 8531.2000</t>
  </si>
  <si>
    <t>0709.5100 - EDIBLE VEGETABLES AND CERTAIN ROOTS AND TUBERS - OTHER VEGETABLES, FRESH OR CHIILED - MUSHROOMS OF THE GENUS AGARICUS</t>
  </si>
  <si>
    <t>2939.6200 - ORGANIC CHEMICALS - VEGETABLE ALKALOIDS, NATURAL OR REPRODUCED BY SYNTHESIS, AND THEIR SALTS ETHERS, ESTERS AND OTHER DERIVATIVES. - ERGOTAMINE (INN) AND ITS SALTS</t>
  </si>
  <si>
    <t>8436.9100 - NUCLEAR REACTOR, BOILERS, MACHINERY AND MECHANICAL APPLIANCES; PARTS THEREOF. - OTHER AGRICULTURAL, HORTICULTUREA, FORESTRY, POULTRY-KEEPING OR BEE-KEEPING MACHINERY, INCLUDING GERMINATION PLANT FITTED WITH MACHANICAL OR THERMAL EQUIP- MENT; POULTRY INCUBATORS AND BROODERS. - OF POULTRYKEEPING MACHINERY OR POULTRY INCUBATORS AND BROODERS</t>
  </si>
  <si>
    <t>8438.6000 - NUCLEAR REACTOR, BOILERS, MACHINERY AND MECHANICAL APPLIANCES; PARTS THEREOF. - MACHINERY, NOT SPECIFIED OR INCLUDED ELSEWHERE IN THIS CHAPTER, FOR THE INDUSTRIAL PREPARATION OR MANUFACTRE OF FOOD OR DRINK, OTHER THAN MACHINERY FOR THE EXTRACTION OR PREPARATION OF ANIMLA OR FIXED VEGETABLE FATS OR OILS. - MACHINERY FOR THE PREPARATION OF FRUITS, NUTS OR VEGETABLES</t>
  </si>
  <si>
    <t>1404.9030 - VEGETABLE PLAITING MATERIALS; VEGETABLE PRODUCTS NOT ELSEWHERE SPECIFIED OR INCLUDED - VEGETABLE PRODUCTS NOT ELSEWHERE SPECIFIED OR INCLUDED. - VEGETABLE MATERIALS OF A KIND USED PRIMARILY AS STUFFING OR AS PADDING (FOR EXAMPLE, KAPOK, VEGETABLE HAIR AND EELGRASS), WHETHER OR NOT PUT UP AS A LAYER WITH OR WITHOUT SU</t>
  </si>
  <si>
    <t>8441.3000 - NUCLEAR REACTOR, BOILERS, MACHINERY AND MECHANICAL APPLIANCES; PARTS THEREOF. - OTHER MACHINERY FOR MAKING UP PAPER PULP, PAPER OR PAPERBOARD, INCLUDING CUTTING MACHINES OF ALL KINDS. - MACHINES FOR MAKING CARTONS, BOXES, CASES, TUBES, DRUMS OR SIMILAR CONTAINERS, OTHER THAN BY MOULDING</t>
  </si>
  <si>
    <t>8412.9020 - NUCLEAR REACTOR, BOILERS, MACHINERY AND MECHANICAL APPLIANCES; PARTS THEREOF. - OTHER ENGINES AND MOTORS. - FOR MACHINES OF HEADING 8412.1000, 8412.2100, 8412.2900 &amp; 8412.3100</t>
  </si>
  <si>
    <t>0302.8200 - FISH AND CRUSTACEANS, MOLLUSCS AND OTHER AQUATIC INVERTEBRATES - FISH FRESH OR CHILLED, EXCLUDING FISH FI LLETS AND OTHER FISH MEAT OF HEADING NO. 03.04 - RAYS AND SKATES (RAJIDAE)</t>
  </si>
  <si>
    <t>8443.3260 - NUCLEAR REACTOR, BOILERS, MACHINERY AND MECHANICAL APPLIANCES; PARTS THEREOF. - PRINTING MACHIENRY; MACHINES FOR USES ANCILLARY TO PRINTING. - FACSIMILE MACHINE</t>
  </si>
  <si>
    <t>8428.3100 - NUCLEAR REACTOR, BOILERS, MACHINERY AND MECHANICAL APPLIANCES; PARTS THEREOF. - OTHER LIFTING, HANDLING, LOADING OR UNLOADING MACHINERY (FOR EXAMPLE, LIFTS ESCALATORS, CONVEYORS, TEELFERICS). - SPECIALLY DESIGNED FOR UNDERGROUND USE</t>
  </si>
  <si>
    <t>8445.4030 -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REELING MACHINES</t>
  </si>
  <si>
    <t>8504.9090 - ELECTRICAL MACHINERY AND EQUIPMENT AND PARTS THEREOF; SOUND RECORDERS AND REPRODUCERS, TELEVISION IMAGE AND SOUND RECORDERS AND REPRODUCERS, AND PARTS AND ACCESSORIES OF SUCH ARTICLES. - ELECTRICAL TRANSFORMERS, STATIC CONVERTERS (FOR EXAMPLE, RECTIFIERS) AND INDUCTORS. - OTHER</t>
  </si>
  <si>
    <t>8448.4290 -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OTHER</t>
  </si>
  <si>
    <t>8502.2010 - ELECTRICAL MACHINERY AND EQUIPMENT AND PARTS THEREOF; SOUND RECORDERS AND REPRODUCERS, TELEVISION IMAGE AND SOUND RECORDERS AND REPRODUCERS, AND PARTS AND ACCESSORIES OF SUCH ARTICLES. - ELECTRIC GENERATING SETS AND ROTARY CONVERTERS. - OF AN OUTPUT NOT EXCEEDING 5 KVA</t>
  </si>
  <si>
    <t>0304.9100 - FISH AND CRUSTACEANS, MOLLUSCS AND OTHER AQUATIC INVERTEBRATES - FISH FILLETS AND OTHER FISH MEAT (WHETHER OR NOT MINCED), FRESH, CHILLED OR FROZEN. - SWORDFISH (XIPHIAS GLADIUS)</t>
  </si>
  <si>
    <t>8450.1290 - NUCLEAR REACTOR, BOILERS, MACHINERY AND MECHANICAL APPLIANCES; PARTS THEREOF. - HOUSEHOLD OR LAUNDRY-TYPE WASHING MACHINES, INCLUDING MACHINES WHICH BOTH WASH AND DRY. - OTHER</t>
  </si>
  <si>
    <t>8479.5000 - NUCLEAR REACTOR, BOILERS, MACHINERY AND MECHANICAL APPLIANCES; PARTS THEREOF. - MACHINES AND MECHANICAL APPLIANCES HAVING INDIVIDUAL FUNCTIONS, NOT SPECIFIED OR INCLUDED ELSEWHERE IN THIS CHAPTER. - INDUSTRIAL ROBOTS, NOT ELSEWHERE SPECIFIED OR INCLUDED</t>
  </si>
  <si>
    <t>8479.9090 - NUCLEAR REACTOR, BOILERS, MACHINERY AND MECHANICAL APPLIANCES; PARTS THEREOF. - MACHINES AND MECHANICAL APPLIANCES HAVING INDIVIDUAL FUNCTIONS, NOT SPECIFIED OR INCLUDED ELSEWHERE IN THIS CHAPTER. - OTHER</t>
  </si>
  <si>
    <t>8459.7090 - NUCLEAR REACTOR, BOILERS, MACHINERY AND MECHANICAL APPLIANCES; PARTS THEREOF. - MACHINE-TOOLS (INCLUDING WAY-TYPE UNIT HEAD MACHINES) FOR DRILLINGS, BORING, MILLING, THREADING OR TAPPING BY REMOVING METAL, OTHER THAN LATHES OF HEADING NO 84.58. - OTHER</t>
  </si>
  <si>
    <t>0810.2000 - EDIBLE FRUIT AND NUTS; PEEL OF CITRUS FRUIT OR MELONS - OTHER FRUIT,FRESH. - RASPBERRIES, BLACKBERRIES, MULBERRIES AND LOGANBERRIES</t>
  </si>
  <si>
    <t>5515.1310 - MAN-MADE STAPLE FIBRES. - OTHER WOVEN FABRICS OF SYNTHETIC STAPLE FIBRES. - UNBLEACHED</t>
  </si>
  <si>
    <t>5515.2190 - MAN-MADE STAPLE FIBRES. - OTHER WOVEN FABRICS OF SYNTHETIC STAPLE FIBRES. - OTHER</t>
  </si>
  <si>
    <t>5515.2210 - MAN-MADE STAPLE FIBRES. - OTHER WOVEN FABRICS OF SYNTHETIC STAPLE FIBRES. - UNBLEACHED</t>
  </si>
  <si>
    <t>5516.1200 - MAN-MADE STAPLE FIBRES. - WOVEN FABRICS OF ARTIFICIAL STAPLE FIBRES. - DYED</t>
  </si>
  <si>
    <t>8701.9290 - VEHICLES OTHER THAN RAILWAY OR TRAMWAY ROLLING-STOCK AND PARTS AND ACCESSORIES THEREOF. - TRACTORS (OTHER THAN TRACTORS OF HEADING NO 87.09. - OTHER</t>
  </si>
  <si>
    <t>8421.3920 - NUCLEAR REACTOR, BOILERS, MACHINERY AND MECHANICAL APPLIANCES; PARTS THEREOF. - CENTRIFUGES, INCLUDING CENTRIFUGAL DRYERS; FILTERING OR PURIFYING MACHINERY AND APPARATUS, FOR LIQUIDS OR GASES. - FILTER DRIERS USED WITH CFC REFRIGERANT GASES</t>
  </si>
  <si>
    <t>3904.3000 - PLASTICS AND ARTICLES THEREOF - POLYMERS OF VINYL CHLORIDE OR OF OTHER HALOGENATED OLEFINS, IN PRIMARY FORMS. - VINYL CHLORIDEVINYL ACETATE COPOLYMERS</t>
  </si>
  <si>
    <t>3905.9990 - PLASTICS AND ARTICLES THEREOF - POLYMES OF VINYL ACETATE OR OF OTHER VINYL ESTERS, IN PRIMARY FORMS; OTHER VINYL POLYMERS IN PRIMARY FORMS. - OTHER</t>
  </si>
  <si>
    <t>4011.8000 - RUBBER AND ARTICLES THEREOF - NEW PNEUMATIC TYRES, OF RUBBER. - OF A KIND USED ON CONSTRUCTION, MININGING OR INDUSTRIAL HANDLING VEHICLES AND MACHINES</t>
  </si>
  <si>
    <t>2918.1900 - ORGANIC CHEMICALS - CARBOXYLIC ACIDS WITH ADDITIONAL OXYGEN FUNCTION AND THEIR ANHYDRIDES, HALIDES, PEROXIDES AND PEROXYACIDS, THEIR HALOGENATED, SULPHONATED, NITRATED OR NITROSATED DERIVATIVES. - OTHER</t>
  </si>
  <si>
    <t>3926.2010 - PLASTICS AND ARTICLES THEREOF - OTHER ARTICLES OF PLASTICS AND ARTICLES OF OTHER MATERIALS OF HEADING NO 39.01 TO 39.14. - PLASTIC BELTS</t>
  </si>
  <si>
    <t>4407.1300 - WOOD AND ARTICLES OF WOOD; WOOD CHARCOAL - WOOD SAWN OR CHIPPED LENGTHWOSE,SLICED OR PEELED, WHETHER OR NOT PLANED, SANDED OR FINGER-JOINTED, OF A THICKNESS EXCEEDING 6 MM. - OF SPF (SPRUCE (PICEA SPP.), PINE (PINUS SPP.) AND FIR (ABIES SPP.))</t>
  </si>
  <si>
    <t>2901.1090 - ORGANIC CHEMICALS - ACYCLIC HYDROCARBONS. - OTHER</t>
  </si>
  <si>
    <t>7013.1000 - GLASS AND GLASSWARE. - GLASSWARE OF A KIND USED FOR TABLE, KITCHEN, TOILET, OFFICE, INDOOR DECORATION OR SIMILAR PURPOSES (OTHER THAN THAT OF HEADING NO 70.10 OR 70.18). - OF GLASSCERAMICS</t>
  </si>
  <si>
    <t>9301.9049 - ARMS &amp; AMMUNITIONS; PARTS &amp; ACCESSORIES THEREOF. -  - OTHER</t>
  </si>
  <si>
    <t>9304.0000 - ARMS &amp; AMMUNITIONS; PARTS &amp; ACCESSORIES THEREOF. -  - OTHER ARMS (FOR EXAMPLE, SPRING, AIR OR GAS GUNS AND PISTOLS, TRUNCHEONS), EXCLUDING THOSE OF HEADING 93.07.</t>
  </si>
  <si>
    <t>2004.1000 - PREPARATION OF VEGETABLES, FRUIT, NUTS OR OTHER PART OF PLANTS. - OTHER VEGETBALES PREPARED OR PRESERVED OTHERWISE THAN BY VINEGAR OR ACETIC ACID,FROZEN. - POTATOES</t>
  </si>
  <si>
    <t>3006.3000 - PHARMACEUTICAL PRODUCTS - PHARMACEUTICAL GOODS SPECIFIED IN NOTE 3 TO THIS CHAPTER. - OPACIFYING PREPARATIONS FOR XRAY EXAMINATIONS; DIAGNOSTIC REAGENTS  DESIGNED TO BE ADMINISTERED TO THE PATIENT</t>
  </si>
  <si>
    <t>3102.2900 - FERTILISERS. - MINERAL OR CHEMICAL FERTILISERS, NITROGENOUS - OTHER</t>
  </si>
  <si>
    <t>3102.3000 - FERTILISERS. - MINERAL OR CHEMICAL FERTILISERS, NITROGENOUS - AMMONIUM NITRATE, WHETHER OR NOT IN AQUEOUS SOLUTION</t>
  </si>
  <si>
    <t>0105.12.00</t>
  </si>
  <si>
    <t>8708.9930 - VEHICLES OTHER THAN RAILWAY OR TRAMWAY ROLLING-STOCK AND PARTS AND ACCESSORIES THEREOF. - PARTS AND ACCESSORIES OF THE MOTOR VEHICLES OF HEADINGS NO 87.01 TO 87.05. - FOR THE VEHICLES OF HEADING 87.03:(A) FOLLOWING COMPONENTS FOR MOTOR CARS OF HEADING 87.03 (1) AIR CLEANER HOUSING ASSEMBLY AND PARTS THEREOF (2) ARMS FOR FAN BELT ADJUSTING (REFER TO PRINTED FINANCE ACT 2023 FOR COMPLETE DESCRIPTION)</t>
  </si>
  <si>
    <t>3102.8000 - FERTILISERS. - MINERAL OR CHEMICAL FERTILISERS, NITROGENOUS - MIXTURES OF UREA AND AMMONIUM NITRATE IN AQUEOUS OR AMMONIACAL SOLUTION</t>
  </si>
  <si>
    <t>6005.3620 - KNITTED OR CROCHETED FABRICS. -  - BLEACHED</t>
  </si>
  <si>
    <t>8428.3910 - NUCLEAR REACTOR, BOILERS, MACHINERY AND MECHANICAL APPLIANCES; PARTS THEREOF. - OTHER LIFTING, HANDLING, LOADING OR UNLOADING MACHINERY (FOR EXAMPLE, LIFTS ESCALATORS, CONVEYORS, TEELFERICS). - FOR CEMENT PLANTS</t>
  </si>
  <si>
    <t>0303.9100 - FISH AND CRUSTACEANS, MOLLUSCS AND OTHER AQUATIC INVERTEBRATES - FISH, FROZEN, EXCLUDING FISH FILLETS AND OTHER FISH MEAT OF HEADING NO. 03.03 - LIVERS, ROES AND MILT</t>
  </si>
  <si>
    <t>0304.4500 - FISH AND CRUSTACEANS, MOLLUSCS AND OTHER AQUATIC INVERTEBRATES - FISH FILLETS AND OTHER FISH MEAT (WHETHER OR NOT MINCED), FRESH, CHILLED OR FROZEN. - SWORDFISH (XIPHIAS GLADIUS)</t>
  </si>
  <si>
    <t>0304.4700 - FISH AND CRUSTACEANS, MOLLUSCS AND OTHER AQUATIC INVERTEBRATES - FISH FILLETS AND OTHER FISH MEAT (WHETHER OR NOT MINCED), FRESH, CHILLED OR FROZEN. - DOGFISH AND OTHER SHARKS</t>
  </si>
  <si>
    <t>8446.2900 - NUCLEAR REACTOR, BOILERS, MACHINERY AND MECHANICAL APPLIANCES; PARTS THEREOF. - WEAVING MACHINES (LOOMS). - OTHER</t>
  </si>
  <si>
    <t>8502.4000 - ELECTRICAL MACHINERY AND EQUIPMENT AND PARTS THEREOF; SOUND RECORDERS AND REPRODUCERS, TELEVISION IMAGE AND SOUND RECORDERS AND REPRODUCERS, AND PARTS AND ACCESSORIES OF SUCH ARTICLES. - ELECTRIC GENERATING SETS AND ROTARY CONVERTERS. - ELECTRIC ROTARY CONVERTERS</t>
  </si>
  <si>
    <t>6005.3610 - KNITTED OR CROCHETED FABRICS. -  - UNBLEACHED</t>
  </si>
  <si>
    <t>6006.1000 - KNITTED OR CROCHETED FABRICS. -  - OF WOOL OR FINE ANIMAL HAIR</t>
  </si>
  <si>
    <t>6104.5100 -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</si>
  <si>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3811.2900 - MISCELLANEOUS CHEMICAL PRODUCTS. - ANIT-KNOCK PREPARATIONS, OXIDATION INHIBITORS, GUM INHIBITORS, VISCOSITY IMPROVERS, ANTI-CORROSIVE PREPARATIONS AND OTHER PREPARED ADDITIVES, FOR MINERAL OILS (INCLUDING GASOLINE) OR FOR OTHER LIQUIDS USED FOR THE SAME PURPOSES AS MINERAL OILS. - OTHER</t>
  </si>
  <si>
    <t>3817.0000 - MISCELLANEOUS CHEMICAL PRODUCTS. - MIXED ALKYLBENZENES AND MIXED ALKYLNAPHTHALENES,OTHER THAN THOSE OF HEADING NO 27.07 OR 29.02. - MIXED ALKYLBENZENES AND MIXED ALKYLNAPHTHALENES, OTHER THAN THOSE OF HEADING 27. 07 OR 29. 02.</t>
  </si>
  <si>
    <t>2835.2910 - INORGANIC CHEMICALS; ORGANIC OR INORGANIC COMPOUNDS OF PRECIOUS METALS, OF RARE-EARTH METALS, OF RADIOACTIVE ELEMENTS OR OF ISOTOPES. - PHOSPHINATES (HYPOPHOSPHITES), PHOSPHONATES (PHOSPHITES),PHOSPHATES AND POLYPHOSPHATES. - OF ALUMINIUM</t>
  </si>
  <si>
    <t>8708.9290 - VEHICLES OTHER THAN RAILWAY OR TRAMWAY ROLLING-STOCK AND PARTS AND ACCESSORIES THEREOF. - PARTS AND ACCESSORIES OF THE MOTOR VEHICLES OF HEADINGS NO 87.01 TO 87.05. - OTHER</t>
  </si>
  <si>
    <t>7110.3900 - NATURAL OR CULTURED PEARLS, PRECIOUS OR SEMI-PRECIOUS STONES, PRECIOUS METALS, METAL CLAD WITH PRECIOUS METAL AND ARTICLES THEREOF; IMITATION JEWELLERY; COIN. - PLATINUM UNWROUGHT OR IN SEMI-MANUFACT- URED FORMS,  OR IN POWDER FORM. - OTHER</t>
  </si>
  <si>
    <t>7202.5000 - IRON AND STEEL. - FERRO-ALLOYS. - FERROSILICOCHROMIUM</t>
  </si>
  <si>
    <t>7203.1000 - IRON AND STEEL. - FERROUS PRODUCTS OBTAINED BY DIRECT REDUCTIONS OF IRON ARE AND OTHER SPONGY FERROUS PRODUCTS, IN LUMPS, PELLETS OR SIMILAR FORMS; IRON HAVING A MINIMUM PURITY BY WEIGHT  OF 99.94 %, IN LUMPS, PELLETS OR SIMILAR FORMS. - FERROUS PRODUCTS OBTAINED BY DIRECT REDUCTION OF IRON ORE</t>
  </si>
  <si>
    <t>7204.4910 - IRON AND STEEL. - FERROUS WSTE AND SCRAP; REMELTING SCRAP INGOTS OF IRON OR STEEL. - REROLLABLE</t>
  </si>
  <si>
    <t>7204.4920 - IRON AND STEEL. - FERROUS WSTE AND SCRAP; REMELTING SCRAP INGOTS OF IRON OR STEEL. - WASTE AND SCRAP OF AUTO PARTS</t>
  </si>
  <si>
    <t>6302.9110 - OTHER MADE UP TEXTILE ARTICLES; SETS; WORN CLOTHING AND WORN TEXTILE ARTICLES; RAGS. - BED LINEN, TABLE LINEN, TOILET LINEN AND KITCHEN LINEN. - TOILET AND KITCHEN LINEN MILL MADE</t>
  </si>
  <si>
    <t>6304.9300 - OTHER MADE UP TEXTILE ARTICLES; SETS; WORN CLOTHING AND WORN TEXTILE ARTICLES; RAGS. - OTHER FURNISHING ARTICLES, EXCLUDING THOSE OF HEADING NO 94.04. - NOT KNITTED OR CROCHETED, OF SYNTHETIC FIBRES</t>
  </si>
  <si>
    <t>3911.2000 - PLASTICS AND ARTICLES THEREOF - PETROLEUM RESINS, COMMARONE-INDENE RESINS,POLYTERPENES,POLYSULPHIDES, POLYSULPHONES AND OTHER PRODUCTS SPECIFIED IN NOTE 3 TO THIS CHAPTER, NOT ELSEWHERE SPECIFIED OR INCLUDED, IN PRIMARY FORMS. - POLY(1,3PHENYLENE METHYLPHOSPHONATE)</t>
  </si>
  <si>
    <t>2940.0000 - ORGANIC CHEMICALS -  - SUGARS, CHEMICALLY PURE, OTHER THAN SUCROSE, LACTOSE, MALTOSE, GLUCOSE AND FRUCTOSE; SUGAR ETHERS, SUGAR ACETALS AND SUGAR ESTERS, AND THEIR SALTS, OTHER THAN PRODUCTS OF HEADING 2</t>
  </si>
  <si>
    <t>2920.2900 - ORGANIC CHEMICALS - ESTERS OF OTHER INORGANIC ACIDS (EXCLUDING ESTERS OF HYDROGEN HALIDES) AND THEIR SALTS; THEIR HALOGENATED, SULPHONATED, NITRATED OR NITROSATED DERIVATIVES. - OTHER</t>
  </si>
  <si>
    <t>2920.9020 - ORGANIC CHEMICALS - ESTERS OF OTHER INORGANIC ACIDS (EXCLUDING ESTERS OF HYDROGEN HALIDES) AND THEIR SALTS; THEIR HALOGENATED, SULPHONATED, NITRATED OR NITROSATED DERIVATIVES. - INGREDIENTS FOR PESTICIDES</t>
  </si>
  <si>
    <t>7605.2100 - ALUMINIUM AND ARTICLES THEREOF. - ALUMINIUM WIRE. - OF WHICH THE MAXIMUM CROSS SECTIONAL DIMENSION EXCEEDS 7 MM</t>
  </si>
  <si>
    <t>7605.2900 - ALUMINIUM AND ARTICLES THEREOF. - ALUMINIUM WIRE. - OTHER</t>
  </si>
  <si>
    <t>8528.7213 - ELECTRICAL MACHINERY AND EQUIPMENT AND PARTS THEREOF; SOUND RECORDERS AND REPRODUCERS, TELEVISION IMAGE AND SOUND RECORDERS AND REPRODUCERS, AND PARTS AND ACCESSORIES OF SUCH ARTICLES. - TELEVISION RECEIVERS (INCLUDING VIDEO MONITORS AND VIDEO PROJECTORS), WHETHER OR NOT INCORPORATING RADIO-RECORDING OR REPRODUCING APPARATUS. - IN CKD/SKD CONDITION</t>
  </si>
  <si>
    <t>2810.0010 - INORGANIC CHEMICALS; ORGANIC OR INORGANIC COMPOUNDS OF PRECIOUS METALS, OF RARE-EARTH METALS, OF RADIOACTIVE ELEMENTS OR OF ISOTOPES. -  - OXIDES OF BORON</t>
  </si>
  <si>
    <t>2814.1000 - INORGANIC CHEMICALS; ORGANIC OR INORGANIC COMPOUNDS OF PRECIOUS METALS, OF RARE-EARTH METALS, OF RADIOACTIVE ELEMENTS OR OF ISOTOPES. - AMMONIA, ANHYDROUS OR IN AQUEOUS SOLUTION. - ANHYDROUS AMMONIA</t>
  </si>
  <si>
    <t>3210.0090 - TANNING OR DYEING EXTRACTS; TANNINS AND THEIR DERIVATIVES; DYES PIGMENTS AND OTHER COLOURING MATTER, PAINTS AND VARNISHES; PUTTY AND OTHER MASTICS; INKS. - OTHER PAINTS AND VARNISHES (INCLUDING ENAMELS, LACQUERS, AND DISTEMPERS); PREPARED WATER PIGMENTS OF A KIND USE FOR FINISHING LEATHER. - OTHER</t>
  </si>
  <si>
    <t>3824.8700 - MISCELLANEOUS CHEMICAL PRODUCTS. -  - CONTAINING PERFLUOROOCTANE SULPHONIC ACID, ITS SALTS, PERFLUOROOCTANE SULPHONAMIDES, OR PERFLUOROOCTANE SULPHONYL FLUORIDE</t>
  </si>
  <si>
    <t>3824.9910 - MISCELLANEOUS CHEMICAL PRODUCTS. -  - GUM BASE OF A KIND USED FOR MANUFACTURE OF CHEWING GUM</t>
  </si>
  <si>
    <t>6211.4300 - ARTICLES OF APPAREL AND CLOTHING ACCESSORIES, NOT KNITTED OR CROCHETED. - TRACK SUITS, SKI SUITS AND SWIMWEAR, OTHER GARMENTS. - OF MANMADE FIBRES</t>
  </si>
  <si>
    <t>6910.1060 - CERAMIC PRODUCTS. - CERAMIC SINKS, WASH BASINS, WASH BASIN PEDESTATS, BATHS, BIDETS, WATER CLOSET PANS, FLUSING CISTERNS, URINALS AND SIMILAR SANITARY FIXTURES. - TOILET CERAMIC</t>
  </si>
  <si>
    <t>7002.3100 - GLASS AND GLASSWARE. - GLASS IN BALLS(OTHER THAN MICROSPHERES OF HEADING NO 70.18), RODS OR TUBES, UNWORKED. - OF FUSED QUARTZ OR OTHER FUSED SILICA</t>
  </si>
  <si>
    <t>4503.1000 - CORK AND ARTICLES OF CORK. - ARTICLES OF NATURAL CORK. - CORKS AND STOPPERS</t>
  </si>
  <si>
    <t>4706.9300 - PULP OF WOOD OR OF OTHER FIBROUS CELLULOSIC MATERIAL; WASTE AND SCRAP OF PAPER OR PAPERBOARD. - PULPS OF OTHER FIBROUS CELLULOSIC MATERIALS. - OBTAINED BY A COMBINATION OF MECHANICAL AND CHEMICAL PROCESSES</t>
  </si>
  <si>
    <t>7306.9000 - ARTICLES OF IRON AND STEEL. - OTHER TUBES, PIPES AND HOLLOW PROFILES (FOR EXAMPLE, OPEN SEAM OR WELDED, RIVETED OR SIMILARLY CLOSED), OF IRON OR STEEL. - OTHER.</t>
  </si>
  <si>
    <t>7307.1910 - ARTICLES OF IRON AND STEEL. - TUBE OR PIPE FITTINGS (FOR EXAMPLE, COUPLINGS, ELBOWS, SLEEVES), OF IRON OR STEEL. - IN CONFORMANCE TO NACE CERTIFICATION AS PER MR175</t>
  </si>
  <si>
    <t>8413.8200 - NUCLEAR REACTOR, BOILERS, MACHINERY AND MECHANICAL APPLIANCES; PARTS THEREOF. - PUMPS FOR LIQUIDS, WHETHER OR NOT FITTED WITH A MEASURING DEVICE; LIQUID ELEVATORS. - LIQUID ELEVATORS</t>
  </si>
  <si>
    <t>2909.4100 - ORGANIC CHEMICALS - ETHERS, ETHER-ALCOHOLS, ETHER-PHENOLS, ETHER-ALCOHOL-PHENOLS, ALCOHOL PEROXIDES ETHER PEROXIDES, KETONE PEROXIDES (WHETHER OR NOT CHEMICALLY DEFINED), AND THEIR HALOGENATED, SULPHONATED, NITRATED OR NITROSATED DERIVATIVES. - 2,2' OXYDIETHANOL (DIETHYLENE GLYCOL, DIGOL)</t>
  </si>
  <si>
    <t>default</t>
  </si>
  <si>
    <t>2910.5000 - ORGANIC CHEMICALS - EPOXIDES, EPOXYALOCOHOLS, EPOXPHENOLS AND EPOXYETHERS, WITH A THREE-MEMBERED RING,AND THEIR HALOGENATED,SULPHONATED, NITRATED OR NITROSATED DERIVATIVES. - ENDRIN (ISO)</t>
  </si>
  <si>
    <t>0813.4060 - EDIBLE FRUIT AND NUTS; PEEL OF CITRUS FRUIT OR MELONS - FRUIT, DRIED,OTHER THAN THAT OF HEADINGS NOS. 08.01 TO 08.06 ; MIXTURES OF NUTS DRIED FRUITS OF THIS CHAPTER. - LICHIS</t>
  </si>
  <si>
    <t>0813.4070 - EDIBLE FRUIT AND NUTS; PEEL OF CITRUS FRUIT OR MELONS - FRUIT, DRIED,OTHER THAN THAT OF HEADINGS NOS. 08.01 TO 08.06 ; MIXTURES OF NUTS DRIED FRUITS OF THIS CHAPTER. - RAISINS</t>
  </si>
  <si>
    <t>8420.9900 - NUCLEAR REACTOR, BOILERS, MACHINERY AND MECHANICAL APPLIANCES; PARTS THEREOF. - CALENDERING OR OTHER ROLLING MACHINES, OTHER THAN FOR METALS OR GLASS, AND CYLINDERS THEREFOR. - OTHER</t>
  </si>
  <si>
    <t>8423.3000 - NUCLEAR REACTOR, BOILERS, MACHINERY AND MECHANICAL APPLIANCES; PARTS THEREOF. - WEIGHING MACHINERY (EXCLUDING BALANCES OF A SENSISTIVITY OF 5 CG OR BETTER), INCLUDING WEIGHT OPERATED COUNTING OR CHECKING MACHINES; WEIGHING MACHINE WEIGHTS OF ALL KINDS. - CONSTANT WEIGHT SCALES AND SCALES FOR DISCHARGING A PREDETERMINED WEIGHT OF MATERIAL INTO A BAG OR CONTAINER, INCLUDING HOPPER SCALES</t>
  </si>
  <si>
    <t>8211.9100 - TOOLS, IMPLEMENTS, CULTERY, SPOONS AND FORKS, OF BASE METAL; PARTS THEREOF OF BASE METAL. - KINVES WITH CUTTING BLADES, SERRATED OR NOT (INCLUDING PRUNING KNIVES), OTHER THAN KNIVES OF HEADING NO 82.08, AND BLADES THEREFOR. - TABLE KNIVES HAVING FIXED BLADES</t>
  </si>
  <si>
    <t xml:space="preserve">7320.1030 - ARTICLES OF IRON AND STEEL. - SPRINGS AND LEAVES FOR SPRINGS, OF IRON OR STEEL. - FOLLOWING COMPONENTS FOR VEHICLE OF HEADING 87.11: 
(A) FOR FRONT SHOCKS:
(1) SPRING FRONT FORK 
(2) SPRING REBOUND FRONT FORK 
(3) RING OIL SEAL STOPPER 
(4) PIPE COMP FRONT FORK 
(B) FOR REAR SHOCKS:
(1) SPRING REAR CUSHION
(2) SEAT SPRING REAR C</t>
  </si>
  <si>
    <t>7321.9000 - ARTICLES OF IRON AND STEEL. - STOVES RANGES, GRATES, COOKERS(INCLUDING THOSE WITH SUBSIDIARY BOILERS FOR CENTRAL HEATING), BARBECUSES, BRAZIERS, GAS-RIGS, PLATE WARMERS AND SIMILAR NON-ELECTRIC DOMESTIC APPLIANCES, AND PARTS THEREOF, OF IRON OR STEEL. - PARTS</t>
  </si>
  <si>
    <t>2845.2000 - INORGANIC CHEMICALS; ORGANIC OR INORGANIC COMPOUNDS OF PRECIOUS METALS, OF RARE-EARTH METALS, OF RADIOACTIVE ELEMENTS OR OF ISOTOPES. - ISOTOPES OTHER THAN THOSE OF HEADING NO 28.44; COMPOUNDS, INORGANIC OR ORGANIC, OF SUCH ISOTOPES, WHETHER OR NOT CHEMICALLY DEFINED. - BORON ENRICHED IN BORON10 AND ITS COMPOUNDS</t>
  </si>
  <si>
    <t>7210.4910 - IRON AND STEEL. - FLAT-ROLLED PRODUTS OF IRON OR NON-ALLOY STEEL, OF WIDTH OF 600 MM OR MORE, CLAD, PLATED OR COATED. - OF SECONDARY QUALITY</t>
  </si>
  <si>
    <t>8215.9100 - TOOLS, IMPLEMENTS, CULTERY, SPOONS AND FORKS, OF BASE METAL; PARTS THEREOF OF BASE METAL. - SPOOS, FORKS, LADLES, SKIMMERS, CAKE- SERVERS, FISH-KNIVES, BUTTER KNIVES, SUGAR TONGS AND SIMILAR KITCHEN OR TABLEWARE. - PLATED WITH PRECIOUS METAL</t>
  </si>
  <si>
    <t>7325.9100 - ARTICLES OF IRON AND STEEL. - OTHER CAST ARTICLES OF IRON OR STEEL. - GRINDING BALLS AND SIMILAR ARTICLES FOR MILLS</t>
  </si>
  <si>
    <t>2901.2400 - ORGANIC CHEMICALS - ACYCLIC HYDROCARBONS. - BUTA1, 3DIENE AND ISOPRENE</t>
  </si>
  <si>
    <t>2902.5000 - ORGANIC CHEMICALS - CYCLIC HYDROCARBONS. - STYRENE</t>
  </si>
  <si>
    <t>7211.2920 - IRON AND STEEL. - FLAT-ROLLED PRODUCTS OF IRON NON-ALLOY STEEL, OF A WIDTH OF LESS THAN 600 MM NOT CLAD, PLATED OR COATED. - COLD ROLLED STEEL STRIPS OF THICKNESS BELOW  0.5 MM AND UPTO 100 MM WIDE</t>
  </si>
  <si>
    <t>8415.1099 -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</si>
  <si>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8452.9090 - NUCLEAR REACTOR, BOILERS, MACHINERY AND MECHANICAL APPLIANCES; PARTS THEREOF. - SEWING MACHINES, OTHER THAN BOOK-SEWING MACHINES OF HEADING NO 84.40; FURNITURE BASES AND COVERS SPECIALLY DESIGNED FOR SEWING MACHINES : SEWING MACHINE NEEDLES - OTHER</t>
  </si>
  <si>
    <t>8455.3090 - NUCLEAR REACTOR, BOILERS, MACHINERY AND MECHANICAL APPLIANCES; PARTS THEREOF. - METAL-ROLLING MILLS AND ROLLS THEREFOR. - OTHER</t>
  </si>
  <si>
    <t>7806.0020 - LEAD AND ARTICLES THEREOF. - OTHER ARTICLES OF LEAD. - LEAD TUBES, PIPES AND TUBE OR PIPE FITTINGS (FOR EXAMPLE, COUPLINGS, ELBOWS, SLEEVES).</t>
  </si>
  <si>
    <t>7303.0000 - ARTICLES OF IRON AND STEEL. -  - TUBES, PIPES AND HOLLOW PROFILES, OF CAST IRON.</t>
  </si>
  <si>
    <t>2915.3910 - ORGANIC CHEMICALS - SATURATED ACYCLIC MONOCARBOXYLIC ACIDS AND THEIR ANHYDRIDES, HALIDES,PEROXIDES AND PEROXYACIDS;THEIR HALOGENATED, SULPHONATED,NITRATED OR NITROSATED DERIVATIVES. - BENZYL ACETATE</t>
  </si>
  <si>
    <t>6006.3200 - KNITTED OR CROCHETED FABRICS. -  - DYED</t>
  </si>
  <si>
    <t>3808.9140 -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PB ROPE L&amp; LTT</t>
  </si>
  <si>
    <t>6202.3000 - ARTICLES OF APPAREL AND CLOTHING ACCESSORIES, NOT KNITTED OR CROCHETED. - WOMEN'S OR GIRLS' OVERCOATS, CAR-COATS, CAPES, CLOAKS, ANORAKS (INCLUDING SKI- JACKETS), WIND-CHEATERS, WIND JACKETS AND SIMILAR ARTICLES, OTHER THAN THOSE OF HEADING NO 62.04. - OF COTTON</t>
  </si>
  <si>
    <t>6902.9090 - CERAMIC PRODUCTS. - REFRACTORY BRICKS, BLCKS, TILES AND SIMILAR REFRACTORY CERAMIC CONSTRUCTIO- NAL GOODS, OTHER THAN THOSE OF SILICEOUS FOSSIL MEALS OR SIMILAR SILICEOUS EARTHS. - OTHER</t>
  </si>
  <si>
    <t>6006.9010 - KNITTED OR CROCHETED FABRICS. -  - UNBLEACHED</t>
  </si>
  <si>
    <t>8426.1910 - NUCLEAR REACTOR, BOILERS, MACHINERY AND MECHANICAL APPLIANCES; PARTS THEREOF. - SHIPS' DERRICKS; CRANES, INCLUDING CABLE CRANES; MOBILE LIFTING FRAMES, STRADDLE CARRIERS AND WORKS TRUCKS FITTED WITH A CRANE. - UPTO 400 METRIC TON</t>
  </si>
  <si>
    <t>8418.6931 - NUCLEAR REACTOR, BOILERS, MACHINERY AND MECHANICAL APPLIANCES; PARTS THEREOF. - REFRIGERATORS, FREEZERS, AND OTHER REFRIGERATING OR FREEZING EQUIPMENT, ELECTRIC OR OTHER; HEAT PUMPS OTHER THAN AIR CONDITIONING MACHINES OF HEADING NO 84.15. - IN CKD/SKD CONDITION</t>
  </si>
  <si>
    <t>6303.9210 - OTHER MADE UP TEXTILE ARTICLES; SETS; WORN CLOTHING AND WORN TEXTILE ARTICLES; RAGS. - CURTAINS (INCLUDING DRAPERS) AND INTERIOR BLINDS; CURTAIN OR BED VALANCES. - MILLMADE</t>
  </si>
  <si>
    <t>3906.9090 - PLASTICS AND ARTICLES THEREOF - ACRYLIC POLYMERS IN PRIMARY FORMS. - OTHER</t>
  </si>
  <si>
    <t>4412.3300 - WOOD AND ARTICLES OF WOOD; WOOD CHARCOAL - PLYWOOD, VENEERED PANNELS AND SIMILAR LAMINATED  WOOD. - OTHER, WITH AT LEAST ONE OUTER PLY OF NONCONIFEROUS WOOD OF THE SPECIES ALDER (ALNUS SPP.), ASH (FRAXINUS SPP.), BEECH (FAGUS SPP.), BIRCH (BETULA SPP.), CHERRY (PRUNUS SPP.), CHESTNUT (CASTANEA SPP.), ELM (ULMUS SPP.), EUCALYPTUS (EUCALYPTUS SPP.),</t>
  </si>
  <si>
    <t>4418.7900 - WOOD AND ARTICLES OF WOOD; WOOD CHARCOAL - BUILDER'S JOINERY AND CARPENTRY OF WOOD, INCLUDING CELLULAR WOOD PANELS, ASSEMBLED PARQUET PANELS, SHINGLES AND SHAKES. - OTHER</t>
  </si>
  <si>
    <t>4420.9090 - WOOD AND ARTICLES OF WOOD; WOOD CHARCOAL - WOOD MARQUETRY AND INLAID WOOD; CASKETS AND CASES FOR JEWELLEY OR CULTLEY, AND SIMILAR ARTICLES, OF WOOD; STATUETTES AND OTHER ORNAMENTS, OF WOOD; WOODEN ARTICLES OF FURNITURE NOT FALLING IN CHAPTER 94. - OTHER</t>
  </si>
  <si>
    <t>2309.9000 - RESIDUES AND WASTE FROM THE FOOD INDUSTRIES; PREPARED ANIMAL FODDER. - PREPARATIONS OF A KIND USED IN ANIMAL FEEDING. - OTHER</t>
  </si>
  <si>
    <t>2404.1900 - TOBACCO AND MANUFACTURED TOBACCO SUBSTITUTES -  - OTHER</t>
  </si>
  <si>
    <t>2009.1100 - PREPARATION OF VEGETABLES, FRUIT, NUTS OR OTHER PART OF PLANTS. - FRUIT JUICES (INCLUDING GRAPE MUST) AND VEGETABLE JUICES, UNFERMENTED AND NOT CONTAINING ADDED SPIRIT,WHETHER OR NOT CONTAINING ADDED SUGAR OR OTHER SWEETENING MATTER. - FROZEN</t>
  </si>
  <si>
    <t>2106.9060 - MISCELLANEOUS EDIBLE PREPARATIONS - FOOD PREPARATIONS NOT ELSEWHERE SPECIFFIED OR INCLUDED. - SWEET MEATS</t>
  </si>
  <si>
    <t>2204.2200 - BEVERAGES, SPIRITS AND VINEGAR - WINE OF FRESH GRAPES, INCLUDING FORTIFIED WINES; GRAPE MUST OTHER THAN THAT OF HEADING NO .20.09. - IN CONTAINERS HOLDING MORE THAN 2 L BUT NOT MORE THAN 10 L</t>
  </si>
  <si>
    <t>8501.5210 -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</si>
  <si>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0302.7300 - FISH AND CRUSTACEANS, MOLLUSCS AND OTHER AQUATIC INVERTEBRATES - FISH FRESH OR CHILLED, EXCLUDING FISH FI LLETS AND OTHER FISH MEAT OF HEADING NO. 03.04 - CARP (CYPRINUS SPP., CARASSIUS SPP., CTENOPHARYNGODON IDELLUS, HYPOPHTHALMICHTHYS SPP., CIRRHINUS SPP., MYLOPHARYNGODON PICEUS,  CATLA CATLA, LABEO SPP., OSTEOCHILUS HASSELTI, LEPTOBARBUS HOEVENI, MEGALOBRAMA SPP.)</t>
  </si>
  <si>
    <t>0302.9900 - FISH AND CRUSTACEANS, MOLLUSCS AND OTHER AQUATIC INVERTEBRATES - FISH FRESH OR CHILLED, EXCLUDING FISH FI LLETS AND OTHER FISH MEAT OF HEADING NO. 03.04 - OTHER</t>
  </si>
  <si>
    <t>8443.1940 - NUCLEAR REACTOR, BOILERS, MACHINERY AND MECHANICAL APPLIANCES; PARTS THEREOF. - PRINTING MACHIENRY; MACHINES FOR USES ANCILLARY TO PRINTING. - PROOF PRESSES</t>
  </si>
  <si>
    <t>0301.9900 - FISH AND CRUSTACEANS, MOLLUSCS AND OTHER AQUATIC INVERTEBRATES - LIVE FISH - OTHER</t>
  </si>
  <si>
    <t>7304.2900 - ARTICLES OF IRON AND STEEL. - TUBES, PIPES AND HOLLOW PROFILES, SEAMLESS, OF IRON (OTHER THAN CAST IRON) OR STEEL. - OTHER</t>
  </si>
  <si>
    <t>8432.1010</t>
  </si>
  <si>
    <t>8517.1411 -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IN CKD/SKD CONDITION</t>
  </si>
  <si>
    <t>2931.4400 - ORGANIC CHEMICALS -  - METHYLPHOSPHONIC ACID</t>
  </si>
  <si>
    <t>0304.7400</t>
  </si>
  <si>
    <t>2931.5200 - ORGANIC CHEMICALS -  - PROPYLPHOSPHONIC DICHLORIDE</t>
  </si>
  <si>
    <t>1701.9920 - SUGARS AND SUGAR CONFECTIONERY. - CANE OR BEET SUGAR AND CHEMICALLY PURE SUCROSE, IN SOLID FORM. - WHITE CRYSTALLINE BEET SUGAR</t>
  </si>
  <si>
    <t>8479.7900</t>
  </si>
  <si>
    <t>1006.2000 - CEREALS - RICE. - HUSKED (BROWN) RICE</t>
  </si>
  <si>
    <t>1007.1000 - CEREALS - GRAIN SORGHUM. - SEED</t>
  </si>
  <si>
    <t>8415.8190</t>
  </si>
  <si>
    <t>0305.4400 - FISH AND CRUSTACEANS, MOLLUSCS AND OTHER AQUATIC INVERTEBRATES - FISH,DRIED, SALTED OR IN BRINE ; SMOKED FISH, WHETHEROR NOT COOKED BEFORE OR DURING THE SMOKING PROCESS; FLOURS, MEALS AND PELLETS OF FISH, FIT FOR HUMAN CONSUMPTION. - TILAPIAS (OREOCHROMIS SPP.), CATFISH (PANGASIUS SPP., SILURUS SPP., CLARIAS SPP., ICTALURUS SPP.), CARP (CYPRINUS SPP., CARASSIUS SPP., CTENOPHARYNGODON IDELLUS, HYPOPHTHALMICHTHYS SPP., CIRRHINUS SPP., MYLOPHARYNGODON PICEUS, CATLA CATLA, LABEO SPP.,</t>
  </si>
  <si>
    <t>5801.2600 - SPECIAL WOVEN FABRICS; TUFTED TEXTILE FABRICS; LACE; TAPESTRIES; TRIMMINGS; EMBROIDERY. - WOVEN PILE FABRICS AND CHENILLE FABRICS, OTHER THAN FABRICS OF HEADING NO 58.02 OR 58.06. - CHENILLE FABRICS</t>
  </si>
  <si>
    <t>8453.1000</t>
  </si>
  <si>
    <t>5804.2100 - SPECIAL WOVEN FABRICS; TUFTED TEXTILE FABRICS; LACE; TAPESTRIES; TRIMMINGS; EMBROIDERY. - TULLES AND OTHER NET FABRICS, NOT INCLUDING WOVEN, KNITTED OR CROCHETED FABRICS; LACE IN THE PIECE, IN STRIPS OR IN MOTIFS. - OF MANMADE FIBRES</t>
  </si>
  <si>
    <t>8477.9000 - NUCLEAR REACTOR, BOILERS, MACHINERY AND MECHANICAL APPLIANCES; PARTS THEREOF. - MACHINERY FOR WORKING RUBBER OR PLASTICS OR FOR THE MANUFACTURE OF PRODUCTS FORM THESE MATERIALS NOT SPECIFIED OR INCLUDED ELSEWHERE IN THIS CAHPTER. - PARTS</t>
  </si>
  <si>
    <t>8417.1090</t>
  </si>
  <si>
    <t>0302.4300 - FISH AND CRUSTACEANS, MOLLUSCS AND OTHER AQUATIC INVERTEBRATES - FISH FRESH OR CHILLED, EXCLUDING FISH FI LLETS AND OTHER FISH MEAT OF HEADING NO. 03.04 - SARDINES (SARDINA PILCHARDUS, SARDINOPS SPP.), SARDINELLA (SARDINELLA SPP.), BRISLING OR SPRATS (SPRATTUS SPRATTUS)</t>
  </si>
  <si>
    <t>0302.4700 - FISH AND CRUSTACEANS, MOLLUSCS AND OTHER AQUATIC INVERTEBRATES - FISH FRESH OR CHILLED, EXCLUDING FISH FI LLETS AND OTHER FISH MEAT OF HEADING NO. 03.04 - SWORDFISH (XIPHIAS GLADIUS)</t>
  </si>
  <si>
    <t>9505.1000</t>
  </si>
  <si>
    <t>8441.8000 - NUCLEAR REACTOR, BOILERS, MACHINERY AND MECHANICAL APPLIANCES; PARTS THEREOF. - OTHER MACHINERY FOR MAKING UP PAPER PULP, PAPER OR PAPERBOARD, INCLUDING CUTTING MACHINES OF ALL KINDS. - OTHER MACHINERY</t>
  </si>
  <si>
    <t>2932.1300 - ORGANIC CHEMICALS - HETEROCYCLIC COMPOUNDS WITH OXYGEN HETERO-ATOM(S) ONLY. - FURFURYL ALCOHOL AND TETRAHYDROFURFURYL ALCOHOL</t>
  </si>
  <si>
    <t>8701.2140</t>
  </si>
  <si>
    <t>8533.1000 - ELECTRICAL MACHINERY AND EQUIPMENT AND PARTS THEREOF; SOUND RECORDERS AND REPRODUCERS, TELEVISION IMAGE AND SOUND RECORDERS AND REPRODUCERS, AND PARTS AND ACCESSORIES OF SUCH ARTICLES. - ELECTRICAL RESISTORS (INCLUDING RHEOS- TATS AND POTENTIOMETES), OTHER THAN HEATING RESISTORS. - FIXED CARBON RESISTORS, COMPOSITION OR FILM TYPES</t>
  </si>
  <si>
    <t>8534.0000 - ELECTRICAL MACHINERY AND EQUIPMENT AND PARTS THEREOF; SOUND RECORDERS AND REPRODUCERS, TELEVISION IMAGE AND SOUND RECORDERS AND REPRODUCERS, AND PARTS AND ACCESSORIES OF SUCH ARTICLES. -  - PRINTED CIRCUITS.</t>
  </si>
  <si>
    <t>8443.1951</t>
  </si>
  <si>
    <t>0712.3100 - EDIBLE VEGETABLES AND CERTAIN ROOTS AND TUBERS - DRIED VEGETABLES, WHOLE, CUT, SLICED, BROKEN OR IN POWDER, BUT NOT FURTHER PREPARED. - MUSHROOMS OF THE GENUS AGARICUS</t>
  </si>
  <si>
    <t>7315.1920 - ARTICLES OF IRON AND STEEL. - CHAIN AND PARTS THEREOF, OF IRON OR STEEL . - OTHER FOR MOTOR CARS AND VEHICLES</t>
  </si>
  <si>
    <t>8501.5320</t>
  </si>
  <si>
    <t>7317.0020 - ARTICLES OF IRON AND STEEL. -  - TACKS</t>
  </si>
  <si>
    <t>2836.9100 - INORGANIC CHEMICALS; ORGANIC OR INORGANIC COMPOUNDS OF PRECIOUS METALS, OF RARE-EARTH METALS, OF RADIOACTIVE ELEMENTS OR OF ISOTOPES. - CARBONATES; PEROXCARBONATES (PERCARBONATES); COMMERCIAL AMMONIUM CARBONATE CONTAINING AMMONIUM CARBAMATE. - LITHIUM CARBONATES</t>
  </si>
  <si>
    <t>1602.1000</t>
  </si>
  <si>
    <t>2915.3600 - ORGANIC CHEMICALS - SATURATED ACYCLIC MONOCARBOXYLIC ACIDS AND THEIR ANHYDRIDES, HALIDES,PEROXIDES AND PEROXYACIDS;THEIR HALOGENATED, SULPHONATED,NITRATED OR NITROSATED DERIVATIVES. - DINOSEB (ISO) ACETATE</t>
  </si>
  <si>
    <t>2915.4000 - ORGANIC CHEMICALS - SATURATED ACYCLIC MONOCARBOXYLIC ACIDS AND THEIR ANHYDRIDES, HALIDES,PEROXIDES AND PEROXYACIDS;THEIR HALOGENATED, SULPHONATED,NITRATED OR NITROSATED DERIVATIVES. - MONO, DI OR TRICHLOROACETIC ACIDS, THEIR SALTS AND ESTERS</t>
  </si>
  <si>
    <t>8428.3300</t>
  </si>
  <si>
    <t>7902.0000 - ZINC AND ARTICLES THEREOF. -  - ZINC WASTE AND SCRAP.</t>
  </si>
  <si>
    <t>7903.1000 - ZINC AND ARTICLES THEREOF. - ZINC DUST, POWDERS AND FLAKES - ZINC DUST</t>
  </si>
  <si>
    <t>8703.6021</t>
  </si>
  <si>
    <t>7904.0010 - ZINC AND ARTICLES THEREOF. -  - WIRE</t>
  </si>
  <si>
    <t>7904.0090 - ZINC AND ARTICLES THEREOF. -  - OTHER</t>
  </si>
  <si>
    <t>9006.5900</t>
  </si>
  <si>
    <t>8002.0000 - TIN AND ARTICLES THEREOF. -  - TIN WASTE AND SCRAP.</t>
  </si>
  <si>
    <t>6116.9200 - ARTICLES OF APPAREL AND CLOTHING ACCESSORIES, KNITTED OR CROCHETED. - GLOVES, MITTENS AND MITTS, KNITTED OR CROCHETED. - OF COTTON</t>
  </si>
  <si>
    <t>9508.1000</t>
  </si>
  <si>
    <t>8703.6051 -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</si>
  <si>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2833.2500 - INORGANIC CHEMICALS; ORGANIC OR INORGANIC COMPOUNDS OF PRECIOUS METALS, OF RARE-EARTH METALS, OF RADIOACTIVE ELEMENTS OR OF ISOTOPES. - SULPHATES; ALUMS;PEROXOSULPHATES (PERSULPHATES). - OF COPPER</t>
  </si>
  <si>
    <t>9601.1000</t>
  </si>
  <si>
    <t>8110.1000 - OTHER BASE METALS; CERMETS ; ARTICLES THEREOF. - ANTIMONY AND ARTICLES, THEREOF, INCLUDING WASTE AND SCRAP. - UNWROUGHT ANTIMONY; POWDERS</t>
  </si>
  <si>
    <t>0910.9910 - COFFEE, TEA, MATE AND SPICES - GINGER, SAFFRON,TURMERIC (CURCUMA), THYME, BAY LEAVES, CURRY AND OTHER SPICE. - THYME; BAY LEAVES</t>
  </si>
  <si>
    <t>9606.1000</t>
  </si>
  <si>
    <t>0105.9400 - LIVE ANIMALS - LIVE POULTRY, THAT IS TO SAY, FOWLS OF THE SPECIES GALLUS DOMESTICUS, DUCKS, GEESE, TURKEYS AND GUINEA FOWLS - FOWLS OF THE SPECIES GALLUS DOMESTICUS (CHICKEN)</t>
  </si>
  <si>
    <t>0203.1900 - MEAT AND EDIBLE MEAT OFFAL - MEAT OF SWINE, FRESH, CHILLED OR FROZEN - OTHER</t>
  </si>
  <si>
    <t>9606.2910</t>
  </si>
  <si>
    <t>0802.1100 - EDIBLE FRUIT AND NUTS; PEEL OF CITRUS FRUIT OR MELONS - OTHER NUTS, FRESH OR DRIED, WHETER OR NOT SHELLED OR PEELED. - IN SHELL</t>
  </si>
  <si>
    <t>0802.4100 - EDIBLE FRUIT AND NUTS; PEEL OF CITRUS FRUIT OR MELONS - OTHER NUTS, FRESH OR DRIED, WHETER OR NOT SHELLED OR PEELED. - IN SHELL</t>
  </si>
  <si>
    <t>2929.9020</t>
  </si>
  <si>
    <t>7224.1000 - IRON AND STEEL. - OTHER ALLOY STEEL IN INGOTS OR OTHER PRIMARY FORMS; SEMI-FINISHED PRODUCTS OF OTHER ALLOY STEEL. - INGOTS AND OTHER PRIMARY FORMS</t>
  </si>
  <si>
    <t>3923.2900 - PLASTICS AND ARTICLES THEREOF - ARTICLES FOR THE CONVEYANCE OR PACKING OF GOODS, OF PLASTICS; STOPPERS, LIDS, CAPS AND OTHER CLOSURES, OF PLASTICS. - OF OTHER PLASTICS</t>
  </si>
  <si>
    <t>2930.1000</t>
  </si>
  <si>
    <t>3925.9000 - PLASTICS AND ARTICLES THEREOF - BUILDERS'S  WARE OF PLASTICS, NOT ELSE- WHERE SPECIFIED OR INCLUDED. - OTHER</t>
  </si>
  <si>
    <t>4403.2300 - WOOD AND ARTICLES OF WOOD; WOOD CHARCOAL - WOOD IN THE ROUGH, WHETHER OR NOT STRIPPED OF BARK OF SAPWOOD, OR ROUGHLY SQUARED. - OF FIR (ABIES SPP.) AND SPRUCE (PICEA SPP.), OF WHICH THE SMALLEST CROSSSECTIONAL DIMENSION IS 15 CM OR MORE</t>
  </si>
  <si>
    <t>2930.2090</t>
  </si>
  <si>
    <t>7212.2090 - IRON AND STEEL. - FLAT-ROLLED PRODUCTS OF IRON OR NON-ALLOY STEEL, OF A WIDTH OF LESS THAN 600 MM, CLAD, PLATED OR COATED. - OTHER</t>
  </si>
  <si>
    <t>4802.5890 - PAPER AND PAPERBOARD; ARTICLES OF PAPER PULP, OF PAPER OR OF PAPERBOARD. - UNCOATED PAPER AND PAPERBOARD, OF A KIND USED FOR WRITING, PRINTING OF OTHER GRAPHI PURPOSES, AND PUNCH CARD STOCK AND PUNCH TAPE PAPER, IN ROLLS OR SHEETS, OTHER THAN PAPER OF HEADING NO 48.01 OR 48.03; HAND-MADE PAPER AND PAPERBOARD. - OTHER</t>
  </si>
  <si>
    <t>2930.6000</t>
  </si>
  <si>
    <t>4407.9900 - WOOD AND ARTICLES OF WOOD; WOOD CHARCOAL - WOOD SAWN OR CHIPPED LENGTHWOSE,SLICED OR PEELED, WHETHER OR NOT PLANED, SANDED OR FINGER-JOINTED, OF A THICKNESS EXCEEDING 6 MM. - OTHER</t>
  </si>
  <si>
    <t>7907.0010 - ZINC AND ARTICLES THEREOF. - OTHER ARTICLES OF ZINC. - ZINC SLUGS FOR DRY BATTERY CELL CONTAINERS</t>
  </si>
  <si>
    <t>3205.0000</t>
  </si>
  <si>
    <t>8001.2000 - TIN AND ARTICLES THEREOF. - UNWROUGHT TIN. - TIN ALLOYS</t>
  </si>
  <si>
    <t>8007.0090 - TIN AND ARTICLES THEREOF. - OTHE ARTICLES OF TIN. - OTHER</t>
  </si>
  <si>
    <t>2208.4000</t>
  </si>
  <si>
    <t>7306.1100 - ARTICLES OF IRON AND STEEL. - OTHER TUBES, PIPES AND HOLLOW PROFILES (FOR EXAMPLE, OPEN SEAM OR WELDED, RIVETED OR SIMILARLY CLOSED), OF IRON OR STEEL. - WELDED, OF STAINLESS STEEL</t>
  </si>
  <si>
    <t>7306.3010 - ARTICLES OF IRON AND STEEL. - OTHER TUBES, PIPES AND HOLLOW PROFILES (FOR EXAMPLE, OPEN SEAM OR WELDED, RIVETED OR SIMILARLY CLOSED), OF IRON OR STEEL. - COPPER COATED MILD STEEL TUBES UPTO 8.5 MM DIA</t>
  </si>
  <si>
    <t>2208.7000</t>
  </si>
  <si>
    <t>2825.7000 - INORGANIC CHEMICALS; ORGANIC OR INORGANIC COMPOUNDS OF PRECIOUS METALS, OF RARE-EARTH METALS, OF RADIOACTIVE ELEMENTS OR OF ISOTOPES. - HYDRAZINE AND HYDROXYLAMINE AND THEIR INORGANIC SALTS; OTHER INORGANIC BASES; OTHER METAL OXIDES, HYDROXIDES AND PEROXIDES. - MOLYBDENUM OXIDES AND HYDROXIDES</t>
  </si>
  <si>
    <t>2915.6030 - ORGANIC CHEMICALS - SATURATED ACYCLIC MONOCARBOXYLIC ACIDS AND THEIR ANHYDRIDES, HALIDES,PEROXIDES AND PEROXYACIDS;THEIR HALOGENATED, SULPHONATED,NITRATED OR NITROSATED DERIVATIVES. - SALTS AND ESTER OF VALERIC ACID</t>
  </si>
  <si>
    <t>1301.2000</t>
  </si>
  <si>
    <t>7307.9110 - ARTICLES OF IRON AND STEEL. - TUBE OR PIPE FITTINGS (FOR EXAMPLE, COUPLINGS, ELBOWS, SLEEVES), OF IRON OR STEEL. - FLANGES FOR AIR INTAKE PIPES FOR AGRICULTURAL TRACTORS (UPTO 60 KW) OF SUB   HEADINGS 8701.9220 AND 8701.9320</t>
  </si>
  <si>
    <t>7307.9190 - ARTICLES OF IRON AND STEEL. - TUBE OR PIPE FITTINGS (FOR EXAMPLE, COUPLINGS, ELBOWS, SLEEVES), OF IRON OR STEEL. - OTHER</t>
  </si>
  <si>
    <t>1302.3290</t>
  </si>
  <si>
    <t>2833.1100 - INORGANIC CHEMICALS; ORGANIC OR INORGANIC COMPOUNDS OF PRECIOUS METALS, OF RARE-EARTH METALS, OF RADIOACTIVE ELEMENTS OR OF ISOTOPES. - SULPHATES; ALUMS;PEROXOSULPHATES (PERSULPHATES). - DISODIUM SULPHATE</t>
  </si>
  <si>
    <t>2917.1200 - ORGANIC CHEMICALS - POLYCARBOXYLIC ACIDS, THEIR ANHYDRIDES, HALIDES, PEROXIDES AND PEROXYACIDS; THEIR HALOGENATED, SULPHONATED, NITRATED NITROSATED DERIVATIVES. - ADIPIC ACID, ITS SALTS AND ESTERS</t>
  </si>
  <si>
    <t>2933.3990</t>
  </si>
  <si>
    <t>8106.1000 - OTHER BASE METALS; CERMETS ; ARTICLES THEREOF. - BISMUTH AND ARTICLES THEREOF, INCLUDING WASTE AND SCRAP. - CONTAINING MORE THAN 99.99 % OF BISMUTH, BY WEIGHT</t>
  </si>
  <si>
    <t>7314.1200 - ARTICLES OF IRON AND STEEL. - CLOTH (INCLUDING ENDLESS BANDS), GRILL, NETTING AND FENCING, OF IRON OR STEEL WIRE; EXPANDED METAL OF IRON OR STEEL. - ENDLESS BANDS FOR MACHINERY, OF STAINLESS STEEL</t>
  </si>
  <si>
    <t>2923.4000</t>
  </si>
  <si>
    <t>2835.2920 - INORGANIC CHEMICALS; ORGANIC OR INORGANIC COMPOUNDS OF PRECIOUS METALS, OF RARE-EARTH METALS, OF RADIOACTIVE ELEMENTS OR OF ISOTOPES. - PHOSPHINATES (HYPOPHOSPHITES), PHOSPHONATES (PHOSPHITES),PHOSPHATES AND POLYPHOSPHATES. - OF SODIUM</t>
  </si>
  <si>
    <t>8112.5200 - OTHER BASE METALS; CERMETS ; ARTICLES THEREOF. - BARYLLIUM, CHROMIUM, GERMANIUM, VANADIUM, GALLIUM, HAFNIUM, INDIUM, NIOBIUM (COLUMBIUM), RHENIUM AND THALLIUM, AND ARTICLES OF THESES METALS, INCLUDING WASTE AND SCRAP. - WASTE AND SCRAP</t>
  </si>
  <si>
    <t>3201.9020</t>
  </si>
  <si>
    <t>2839.1990 - INORGANIC CHEMICALS; ORGANIC OR INORGANIC COMPOUNDS OF PRECIOUS METALS, OF RARE-EARTH METALS, OF RADIOACTIVE ELEMENTS OR OF ISOTOPES. - SILICATES; COMMERCIAL ALKALI METAL SILICATES. - OTHER</t>
  </si>
  <si>
    <t>7326.9010 - ARTICLES OF IRON AND STEEL. - OTHER ARTICLESS OF IRON OR STEEL. - XRAY FILM HANGERS</t>
  </si>
  <si>
    <t>3206.4100</t>
  </si>
  <si>
    <t>7403.2200 - COPPER AND ARTICLES THEREOF. - REFINED COPPER AND COPPER ALLOYS, UNWROUGHT. - COPPERTIN BASE ALLOYS (BRONZE)</t>
  </si>
  <si>
    <t>2903.2300 - ORGANIC CHEMICALS - HALOGENATED DERIVATIVES OF HYDROCARBONS. - TETRACHLOROETHYLENE (PERCHLOROETHYLENE)</t>
  </si>
  <si>
    <t>8517.6230</t>
  </si>
  <si>
    <t>8402.2000 - NUCLEAR REACTOR, BOILERS, MACHINERY AND MECHANICAL APPLIANCES; PARTS THEREOF. - STEAM OR OTHER VAPOUR GENERATING BOILERS (OTHER THAN CENTRAL HEATING HOT WATER BOILERS CAPABLE ALSO OF PRODUCING LOW PRESSURE STEAM); SUPER-HEATED WATER BOILERS. - SUPERHEATED WATER BOILERS</t>
  </si>
  <si>
    <t>7407.1030 - COPPER AND ARTICLES THEREOF. - COPPER BARS, RODS AND PROFILES. - TWISTED COPPER BARS</t>
  </si>
  <si>
    <t>6108.3900</t>
  </si>
  <si>
    <t>2905.5900 - ORGANIC CHEMICALS - ACYCLIC ALCOHOLS AND THEIR HALOGENATED, SULPHONATED, NITRATED OR NITROSATED DERIVATIVES. - OTHER</t>
  </si>
  <si>
    <t>0801.1100 - EDIBLE FRUIT AND NUTS; PEEL OF CITRUS FRUIT OR MELONS - COCOUNTS, BRAZIL NUTS AND CASHEEW NUTS, FRESH OR DRIED, WHETHER OR NOT SHELLED OR PEELED. - DESICCATED</t>
  </si>
  <si>
    <t>6907.4000</t>
  </si>
  <si>
    <t>0401.5000 - DAIRY PRODUCE; BIRDS' EGGS; NATURAL HONEY; EDIBLE PRODUCTS OF ANIMAL ORIGIN, NOT ELSEWHERE SPECIFIED OR INCLUDED - MILK AND CREAM,NOT CONCENTRATED NOR CONTAINING ADDED SUGAR OR OTHER SWEETENING MATTER. - OF A FAT CONTENT, BY WEIGHT, EXCEEDING 10 %</t>
  </si>
  <si>
    <t>8458.1900 - NUCLEAR REACTOR, BOILERS, MACHINERY AND MECHANICAL APPLIANCES; PARTS THEREOF. - LATHES FOR REMOVING METAL. - OTHER</t>
  </si>
  <si>
    <t>6909.1200</t>
  </si>
  <si>
    <t>8458.9100 - NUCLEAR REACTOR, BOILERS, MACHINERY AND MECHANICAL APPLIANCES; PARTS THEREOF. - LATHES FOR REMOVING METAL. - NUMERICALLY CONTROLLED</t>
  </si>
  <si>
    <t>8419.1990 -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</si>
  <si>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3211.0090</t>
  </si>
  <si>
    <t>0507.9090 - PRODUCTS OF ANIMAL ORIGIN, NOT ELSEWHERE SPECIFIED OR INCLUDED - IVORY, TORTOISE-SHELL, WHALEBONE AND WHALEBONE HAIR, HORNS, ANTLERS, HOOVES, NAILS, CLAWS AND BEAKS, UNWORKED OR SIMPLY PREPARED BUT NOT CUT OT SHAPE; POWDER AND WASTE OF THESE PRODUCTS. - OTHER</t>
  </si>
  <si>
    <t>8459.6920 - NUCLEAR REACTOR, BOILERS, MACHINERY AND MECHANICAL APPLIANCES; PARTS THEREOF. - MACHINE-TOOLS (INCLUDING WAY-TYPE UNIT HEAD MACHINES) FOR DRILLINGS, BORING, MILLING, THREADING OR TAPPING BY REMOVING METAL, OTHER THAN LATHES OF HEADING NO 84.58. - UNIVERSAL ENGRAVING MACHINE WITH CLAMPING AREA 500 X 200 MM WITH PANTOGRAPH RATIO FROM 1:1 TO 1:50</t>
  </si>
  <si>
    <t>8703.4019</t>
  </si>
  <si>
    <t>0810.1000 - EDIBLE FRUIT AND NUTS; PEEL OF CITRUS FRUIT OR MELONS - OTHER FRUIT,FRESH. - STRAWBERRIES</t>
  </si>
  <si>
    <t>2523.9000 - SALT; SULPHUR, EARTHS AND STONE; PLASTERING MATERIALS, LIME AND CEMENT. - PORTLAND CEMENT,ALUMINOUS CEMENT, SLAG CEMENT, SUPER-SULPHATE CEMENT AND SIMILAR HYDRAULIC CEMENTS, WHETHER OR NOT COLOURED OR IN THE FORM OF CLINKERS. - OTHER HYDRAULIC CEMENTS</t>
  </si>
  <si>
    <t>4910.0000</t>
  </si>
  <si>
    <t>3102.1000 - FERTILISERS. - MINERAL OR CHEMICAL FERTILISERS, NITROGENOUS - UREA, WHETHER OR NOT IN AQUEOUS SOLUTION</t>
  </si>
  <si>
    <t>8437.9000 - NUCLEAR REACTOR, BOILERS, MACHINERY AND MECHANICAL APPLIANCES; PARTS THEREOF. - MACHINES FOR CLEANING, SORTING OR GRADING SEED, GRAIN OR DRIED LEGUMI- NOUS VEGETABLES; MACHINERY USED IN THE MILLING INDUSTRY OR FOR THE WORKING OF CEREALS OR DRIED LEGUMINOUS VEGETABLES, OTHER THAN FARM-TYPE  MACHINERY. - PARTS</t>
  </si>
  <si>
    <t>6206.2000</t>
  </si>
  <si>
    <t>8477.4010 - NUCLEAR REACTOR, BOILERS, MACHINERY AND MECHANICAL APPLIANCES; PARTS THEREOF. - MACHINERY FOR WORKING RUBBER OR PLASTICS OR FOR THE MANUFACTURE OF PRODUCTS FORM THESE MATERIALS NOT SPECIFIED OR INCLUDED ELSEWHERE IN THIS CAHPTER. - OF CAPACITY NOT EXCEEDING 0.228 LITRES</t>
  </si>
  <si>
    <t>1503.0090 - ANIMAL OR VEGETABLE FATS AND OILS AND THEIR CLEAVAGE PRODUCTS; PREPARED EDIBLE FATS; ANIMAL OR VEGETABLE WAXES. - LARD STERIN, LARD OIL, OLEOSTEARIN, OLEO-OIL AND TALLOW OIL,NOT EMULSIFIED OR MIXED OR OTHERWISE PREPARED. - OTHER</t>
  </si>
  <si>
    <t>6206.9020</t>
  </si>
  <si>
    <t>7507.1200 - NICKEL AND ARTICLES THEREOF. - NICKEL TUBES, PIPES AND TUBE OR PIPE FITTINGS (FOR EXAMPLE, COUPLINGS, ELBOWS, SLEEVES). - OF NICKEL ALLOYS</t>
  </si>
  <si>
    <t>2905.1210 - ORGANIC CHEMICALS - ACYCLIC ALCOHOLS AND THEIR HALOGENATED, SULPHONATED, NITRATED OR NITROSATED DERIVATIVES. - PROPLY ALCOHOL (1PROPANOL)</t>
  </si>
  <si>
    <t>7019.6500</t>
  </si>
  <si>
    <t>7219.3210 - IRON AND STEEL. - FLAT-ROLLED PRODUCTS OF STAINLESS STEEL, OF A WIDTH OF 600 MM OR MORE. - OF A WIDTH UP TO 700 MM, THICKNESS UP TO 4MM OF SERIES 200, 301, 303, 304, 304L, 316, 316L, 410, 420 &amp; 430</t>
  </si>
  <si>
    <t>3922.9000 - PLASTICS AND ARTICLES THEREOF - BATHS, SHOWER-BATHS, WASH-BASINS, BIDETS, LAVATORY PANS, SEATS AND COVERS,FLUSHING CISTERNS AND SIMILAR SANITARY WARE, OF PLASTICS. - OTHER</t>
  </si>
  <si>
    <t>7020.0030</t>
  </si>
  <si>
    <t>2933.3500 - ORGANIC CHEMICALS - HETEROCYCLIC COMPOUNDS WITH NITROGEN HETERO-ATOM(S) ONLY; NUCLEIC ACIDS AND THEIR SALTS. - 3QUINUCLIDINOL</t>
  </si>
  <si>
    <t>0102.2920 - LIVE ANIMALS - LIVE BOVINE ANIMALS - COWS</t>
  </si>
  <si>
    <t>7020.0090</t>
  </si>
  <si>
    <t>0501.0000 - PRODUCTS OF ANIMAL ORIGIN, NOT ELSEWHERE SPECIFIED OR INCLUDED - HUMAN HAIR UNWORKED, WEATHER OR NOT WASHED OR SCOURED; WASTE OF HUMAN HAIR. - HUMAN HAIR, UNWORKED, WHETHER OR NOT WASHED OR SCOURED; WASTE OF HUMAN HAIR.</t>
  </si>
  <si>
    <t>9401.7100 -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UPHOLSTERED</t>
  </si>
  <si>
    <t>6108.9900</t>
  </si>
  <si>
    <t>8203.2000 - TOOLS, IMPLEMENTS, CULTERY, SPOONS AND FORKS, OF BASE METAL; PARTS THEREOF OF BASE METAL. - FILES, RASPS, PLIERS (INCLUDING CUTTING PLIERS), PINCERS, TWEEZERS, METAL CUTTING SHEARS, PIPE-CUTTES, BOLT CROPPES, PERFORATING PUNCHES AND SIMILAR HAND TOOLS. - PLIERS (INCLUDING CUTTING PLIERS), PINCERS, TWEEZERS AND SIMILAR TOOLS</t>
  </si>
  <si>
    <t>7318.2220 - ARTICLES OF IRON AND STEEL. - SCREWS, BOLTS, NUTS, COACH SCREWS, SCREW HOOKS, RIVETS, COTTERS, COTTER-PINS, WASHERS (INCLUDING SPRING WASHERS) AND SIMILAR ARTICLES OF IRON OR STEEL. - WASHER KICK STARTER KNUCKLE FOR VEHICLE  OF HEADING 87.11</t>
  </si>
  <si>
    <t>6001.2110</t>
  </si>
  <si>
    <t>7318.2290 - ARTICLES OF IRON AND STEEL. - SCREWS, BOLTS, NUTS, COACH SCREWS, SCREW HOOKS, RIVETS, COTTERS, COTTER-PINS, WASHERS (INCLUDING SPRING WASHERS) AND SIMILAR ARTICLES OF IRON OR STEEL. - OTHER</t>
  </si>
  <si>
    <t>2843.1000 - INORGANIC CHEMICALS; ORGANIC OR INORGANIC COMPOUNDS OF PRECIOUS METALS, OF RARE-EARTH METALS, OF RADIOACTIVE ELEMENTS OR OF ISOTOPES. - COLLOIDAL PRECIOUS METALS; INORGANIC OR ORGANIC COMPOUNDS OF PRECIOUS METALS, WHETHER OR NOT CHEMICALLY DEFINED; AMALGAMS OF PRECIOUS METALS. - COLLOIDAL PRECIOUS METALS</t>
  </si>
  <si>
    <t>6001.2910</t>
  </si>
  <si>
    <t>3920.1000 - PLASTICS AND ARTICLES THEREOF - OTHER PLATES, SHEETS, FOIL AND STRIPS, OF PLASTICS, NON-CELLULAR AND NOT REINFORCED, LAMINATED, SUPPORTED OR SIMILARLY COMBINED WITH OTHER MATERIALS - OF POLYMERS OF ETHYLENE</t>
  </si>
  <si>
    <t>5807.1040 - SPECIAL WOVEN FABRICS; TUFTED TEXTILE FABRICS; LACE; TAPESTRIES; TRIMMINGS; EMBROIDERY. - LABELS, BADGES AND SIMILAR ARTICLES OF TEXTILE MATERIALS, IN THE PIECE, IN STRIPS OR CUT TO SHAPE OR SIZE, NOT CMBROIDERED. - WEBBING</t>
  </si>
  <si>
    <t>3702.9600</t>
  </si>
  <si>
    <t>8503.0010 - ELECTRICAL MACHINERY AND EQUIPMENT AND PARTS THEREOF; SOUND RECORDERS AND REPRODUCERS, TELEVISION IMAGE AND SOUND RECORDERS AND REPRODUCERS, AND PARTS AND ACCESSORIES OF SUCH ARTICLES. -  - OF MACHINE OF HEADING 8501.1000, 8501.2000, 8501.3100, 8501.3200, 8501.3300, 8501.3400, 8501.4010, 8501.5110, 8501.5210, 8501.5320,  8501.5330, 8502.3100 &amp;8502.3900</t>
  </si>
  <si>
    <t>0304.5900 - FISH AND CRUSTACEANS, MOLLUSCS AND OTHER AQUATIC INVERTEBRATES - FISH FILLETS AND OTHER FISH MEAT (WHETHER OR NOT MINCED), FRESH, CHILLED OR FROZEN. - OTHER</t>
  </si>
  <si>
    <t>8426.9100</t>
  </si>
  <si>
    <t>2931.9070 - ORGANIC CHEMICALS -  - TRIS(2CHLOROVINYL)ARSINE</t>
  </si>
  <si>
    <t>2932.2020 - ORGANIC CHEMICALS - HETEROCYCLIC COMPOUNDS WITH OXYGEN HETERO-ATOM(S) ONLY. - ISOASCORBIC ACID</t>
  </si>
  <si>
    <t>5602.2100</t>
  </si>
  <si>
    <t>4004.0090 - RUBBER AND ARTICLES THEREOF -  - OTHER</t>
  </si>
  <si>
    <t>4007.0090 - RUBBER AND ARTICLES THEREOF -  - OTHER</t>
  </si>
  <si>
    <t>6809.1100</t>
  </si>
  <si>
    <t>4011.5000 - RUBBER AND ARTICLES THEREOF - NEW PNEUMATIC TYRES, OF RUBBER. - OF A KIND USED ON BICYCLES</t>
  </si>
  <si>
    <t>7907.0020 - ZINC AND ARTICLES THEREOF. - OTHER ARTICLES OF ZINC. - ANODES</t>
  </si>
  <si>
    <t>3804.0000</t>
  </si>
  <si>
    <t>8101.1000 - OTHER BASE METALS; CERMETS ; ARTICLES THEREOF. - TIMGSTEM (WOLFRAM) AND ARTICLES THEREOF, INCLUDING WASTE AND SCRAP. - POWDERS</t>
  </si>
  <si>
    <t>7307.1920 - ARTICLES OF IRON AND STEEL. - TUBE OR PIPE FITTINGS (FOR EXAMPLE, COUPLINGS, ELBOWS, SLEEVES), OF IRON OR STEEL. - SEMI FINISHED MALLEABLE IRON PIPE FITTINGS</t>
  </si>
  <si>
    <t>8474.3900</t>
  </si>
  <si>
    <t>2828.1010 - INORGANIC CHEMICALS; ORGANIC OR INORGANIC COMPOUNDS OF PRECIOUS METALS, OF RARE-EARTH METALS, OF RADIOACTIVE ELEMENTS OR OF ISOTOPES. - HYPOCHLORITES; COMMERCIAL CALCIUM HYPOCHLORITE; CHLORITES; HYPOBROMITES. - COMMERCIAL CALCIUM HYPOCHLORITE (BLEACHING POWDER)</t>
  </si>
  <si>
    <t>2915.6010 - ORGANIC CHEMICALS - SATURATED ACYCLIC MONOCARBOXYLIC ACIDS AND THEIR ANHYDRIDES, HALIDES,PEROXIDES AND PEROXYACIDS;THEIR HALOGENATED, SULPHONATED,NITRATED OR NITROSATED DERIVATIVES. - BUTYRIC ACID</t>
  </si>
  <si>
    <t>6201.4000</t>
  </si>
  <si>
    <t>2916.2000 - ORGANIC CHEMICALS - UNSATURATED ACYCLIC MONOCARBOXYLIE ACIDS, CYCLIC MONOCARBOXYLIC ACIDS, THEIR ANHYDRIDES, HALIDES,PEROXIDES AND PEROXYACIDS; THEIR HALOGENATED, SULPHONATED, NITRATED OR INTROSATED DERIVATIVES. - CYCLANIC, CYCLENIC OR CYCLOTERPENIC MONOCARBOXYLIC ACIDS, THEIR  ANHYDRIDES, HALIDES, PEROXIDES, PEROXYACIDS AND THEIR DERIVATIVES</t>
  </si>
  <si>
    <t>2926.2000 - ORGANIC CHEMICALS - NITRILE-FUNCTION COMPOUNDS. - 1CYANOGUANIDINE (DICYANDIAMIDE)</t>
  </si>
  <si>
    <t>6815.9990</t>
  </si>
  <si>
    <t>8205.5900 - TOOLS, IMPLEMENTS, CULTERY, SPOONS AND FORKS, OF BASE METAL; PARTS THEREOF OF BASE METAL. - HAND TOLLS (INCLUDING GLAZIERS' DIAMO- NDS), NOT ELSEWHERE SPECIFIED OR INCLUDED; BLOW LAMPS; VICES, CLAMPS AND THE LIKE, OTHER THAN ACCESSORIES FOR AND PARTS OF, MACHINE TOOLS; ANVILS; PORTABLE FORGES; HAND OR PEDAL-OPERATED GRINDING WHEELS WITH FRAMEWOR - OTHER</t>
  </si>
  <si>
    <t>7318.1590 - ARTICLES OF IRON AND STEEL. - SCREWS, BOLTS, NUTS, COACH SCREWS, SCREW HOOKS, RIVETS, COTTERS, COTTER-PINS, WASHERS (INCLUDING SPRING WASHERS) AND SIMILAR ARTICLES OF IRON OR STEEL. - OTHER</t>
  </si>
  <si>
    <t>6904.1000</t>
  </si>
  <si>
    <t>2841.8000 - INORGANIC CHEMICALS; ORGANIC OR INORGANIC COMPOUNDS OF PRECIOUS METALS, OF RARE-EARTH METALS, OF RADIOACTIVE ELEMENTS OR OF ISOTOPES. - SALTS OF OXOMETALLIC OR PEROXOMETALLIC ACIDS. - TUNGSTATES (WOLFRAMATES)</t>
  </si>
  <si>
    <t>8483.4090 -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</si>
  <si>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3810.1000</t>
  </si>
  <si>
    <t>8485.2000 - NUCLEAR REACTOR, BOILERS, MACHINERY AND MECHANICAL APPLIANCES; PARTS THEREOF. - MACINERY PARTS, NOT CONTAINING ELECTRICAL CONNECTORS, INSULATORS, COILS CONTACTS OR OTHER ELECTRICAL FEATURES, NOT SPECIFIED OR INCLUDED ELSEWHERE IN THIS CHAPTER. - BY PLASTICS OR RUBBER DEPOSIT</t>
  </si>
  <si>
    <t>8419.8910 -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COOLING TOWER</t>
  </si>
  <si>
    <t>7018.9010</t>
  </si>
  <si>
    <t>0407.1100 - DAIRY PRODUCE; BIRDS' EGGS; NATURAL HONEY; EDIBLE PRODUCTS OF ANIMAL ORIGIN, NOT ELSEWHERE SPECIFIED OR INCLUDED - BIRD'S EGGS, IN SHELL, FRESH, PRESERVED OR COOKED. - OF FOWLS OF THE SPECIES GALLUS DOMESTICUS (CHICKEN)</t>
  </si>
  <si>
    <t>8460.2400 - NUCLEAR REACTOR, BOILERS, MACHINERY AND MECHANICAL APPLIANCES; PARTS THEREOF. - MACHINE-TOOLS FOR DEBURRING, SHARPENING, GRINDING, HONING, LAPPING, POLISHING OR OTHERWISE  FINISHING METAL, SINTERED METAL CARBIDES OR CERMETS BY MEANS OF GRINDING STONES, ABRASIVES OR POLISHING PRODUCTS, OTHER THAN GEAR CUTTING, GEAR GRINDING OR GEAR FI - OTHER, NUMERICALLY CONTROLLED</t>
  </si>
  <si>
    <t>1101.0010</t>
  </si>
  <si>
    <t>0511.9110 - PRODUCTS OF ANIMAL ORIGIN, NOT ELSEWHERE SPECIFIED OR INCLUDED - ANIMAL PRODUCTS NOT ELSE- WHERE SPECIFIED OR INCLU- DED DEAD ANIMALS OF CHAPTER 1 OR 3 UNFIT FOR HUMAN CONSUMPTION. - FISH EGGS</t>
  </si>
  <si>
    <t>0907.1000 - COFFEE, TEA, MATE AND SPICES - CLOVES (WHOLE FRUIT, CLOVES AND STEMS.) - NEITHER CRUSHED NOR GROUND</t>
  </si>
  <si>
    <t>0106.4100</t>
  </si>
  <si>
    <t>0706.1000 - EDIBLE VEGETABLES AND CERTAIN ROOTS AND TUBERS - CARROTS, TURNIPS, SALAD BEETROOT, SALSIFY, CELERIAC, RADISHES AND SIMILAR EDIBLE ROOTS,FRESH OR CHILLED. - CARROTS AND TURNIPS</t>
  </si>
  <si>
    <t>0910.3000 - COFFEE, TEA, MATE AND SPICES - GINGER, SAFFRON,TURMERIC (CURCUMA), THYME, BAY LEAVES, CURRY AND OTHER SPICE. - TURMERIC (CURCUMA)</t>
  </si>
  <si>
    <t>4418.9910</t>
  </si>
  <si>
    <t>1006.4000 - CEREALS - RICE. - BROKEN RICE</t>
  </si>
  <si>
    <t>0201.3000 - MEAT AND EDIBLE MEAT OFFAL - MEAT OF BOVINE ANIMALS, FRESH OR CHILLED - BONELESS</t>
  </si>
  <si>
    <t>4504.1090</t>
  </si>
  <si>
    <t>0713.9010 - EDIBLE VEGETABLES AND CERTAIN ROOTS AND TUBERS - DRIED LEGUMINOUS VEGETABLES, SHELLED, WHETHER OR NOT SKINNED OR SPLIT. - BLACK MATPE (DRY WHOLE)</t>
  </si>
  <si>
    <t>2810.0020 - INORGANIC CHEMICALS; ORGANIC OR INORGANIC COMPOUNDS OF PRECIOUS METALS, OF RARE-EARTH METALS, OF RADIOACTIVE ELEMENTS OR OF ISOTOPES. -  - BORIC ACID</t>
  </si>
  <si>
    <t>4706.1000</t>
  </si>
  <si>
    <t>2910.2000 - ORGANIC CHEMICALS - EPOXIDES, EPOXYALOCOHOLS, EPOXPHENOLS AND EPOXYETHERS, WITH A THREE-MEMBERED RING,AND THEIR HALOGENATED,SULPHONATED, NITRATED OR NITROSATED DERIVATIVES. - METHYLOXIRANE (PROPYLENE OXIDE)</t>
  </si>
  <si>
    <t>2914.6200 - ORGANIC CHEMICALS - KETONES AND QUINONES, WHETHER OR NOT WITH OTHER OXYGEN FUNCTION, AND THEIR HALOGENATIED, SULPHONATED, NITRATED OR NITROSATED DERIVATIVES. - COENZYME Q10 (UBIDECARENONE (INN)</t>
  </si>
  <si>
    <t>4706.2000</t>
  </si>
  <si>
    <t>7801.9900 - LEAD AND ARTICLES THEREOF. - UNWROUGHT LEAD. - OTHER</t>
  </si>
  <si>
    <t>7804.1900 - LEAD AND ARTICLES THEREOF. - LEAD PLATES, SHEETS, STRIP AND FOIL; LEAD POWDERS AND FLAKES. - OTHER</t>
  </si>
  <si>
    <t>5003.0000</t>
  </si>
  <si>
    <t>8412.9010 - NUCLEAR REACTOR, BOILERS, MACHINERY AND MECHANICAL APPLIANCES; PARTS THEREOF. - OTHER ENGINES AND MOTORS. - FOR MACHINES OF HEADING 8412.3900 AND 8412.8010</t>
  </si>
  <si>
    <t>6804.1000 - ARTICLES OF STONE, PLASTER, CEMENT, ASBESTOS, MICA OR SIMILAR MATERIALS. - MILLSTONES, GRINDSTONES, GRINDING WHEELS AND THE LIKE, WITHOUT FRAMEWORKS, FOR GRINDING SHARPENING, POLISHING, TRUEING OR CUTTING HAND SHARPENING OR POLISHING STONES, AND PARTS THEREOF, OF NATURAL STONE, OF AGGLOMERATED NATURAL OR ARTIFICIAL ABRASIVES, OR - MILLSTONES AND GRINDSTONES FOR MILLING, GRINDING OR PULPING</t>
  </si>
  <si>
    <t>5007.1000</t>
  </si>
  <si>
    <t>8412.9050 - NUCLEAR REACTOR, BOILERS, MACHINERY AND MECHANICAL APPLIANCES; PARTS THEREOF. - OTHER ENGINES AND MOTORS. - OF HOT AIR ENGINES</t>
  </si>
  <si>
    <t>2801.1000 - INORGANIC CHEMICALS; ORGANIC OR INORGANIC COMPOUNDS OF PRECIOUS METALS, OF RARE-EARTH METALS, OF RADIOACTIVE ELEMENTS OR OF ISOTOPES. - 1- CHEMICAL ELEMENTS FLUORINE, CHLORINE, BROMINE AND IODINE. - CHLORINE</t>
  </si>
  <si>
    <t>5104.0000</t>
  </si>
  <si>
    <t>2804.2100 - INORGANIC CHEMICALS; ORGANIC OR INORGANIC COMPOUNDS OF PRECIOUS METALS, OF RARE-EARTH METALS, OF RADIOACTIVE ELEMENTS OR OF ISOTOPES. - HYDROGEN RARE GASES AND OTHER NON-METALS. - ARGON</t>
  </si>
  <si>
    <t>2907.2100 - ORGANIC CHEMICALS - PHENOLS; PHENOL-ALCOHOLS. - RESORCINOL AND ITS SALTS</t>
  </si>
  <si>
    <t>5111.1900</t>
  </si>
  <si>
    <t>7606.9190 - ALUMINIUM AND ARTICLES THEREOF. - ALUMINIUM PLATES, SHEETS AND STRIP, OF A THICKNESS EXCEEDING 0.2 MM. - OTHER</t>
  </si>
  <si>
    <t>8413.8100 - NUCLEAR REACTOR, BOILERS, MACHINERY AND MECHANICAL APPLIANCES; PARTS THEREOF. - PUMPS FOR LIQUIDS, WHETHER OR NOT FITTED WITH A MEASURING DEVICE; LIQUID ELEVATORS. - PUMPS</t>
  </si>
  <si>
    <t>4805.9190</t>
  </si>
  <si>
    <t>7609.0000 - ALUMINIUM AND ARTICLES THEREOF. -  - ALUMINIUM TUBE OR PIPE FITTINGS (FOR EXAMPLE, COUPLINGS,ELBOWS, SLEEVES).</t>
  </si>
  <si>
    <t>8203.3000 - TOOLS, IMPLEMENTS, CULTERY, SPOONS AND FORKS, OF BASE METAL; PARTS THEREOF OF BASE METAL. - FILES, RASPS, PLIERS (INCLUDING CUTTING PLIERS), PINCERS, TWEEZERS, METAL CUTTING SHEARS, PIPE-CUTTES, BOLT CROPPES, PERFORATING PUNCHES AND SIMILAR HAND TOOLS. - METAL CUTTING SHEARS AND SIMILAR TOOLS</t>
  </si>
  <si>
    <t>4814.9000</t>
  </si>
  <si>
    <t>3215.1190 - TANNING OR DYEING EXTRACTS; TANNINS AND THEIR DERIVATIVES; DYES PIGMENTS AND OTHER COLOURING MATTER, PAINTS AND VARNISHES; PUTTY AND OTHER MASTICS; INKS. - PRINTING INK, WRITING OR DRAWING INK AND OTHE INKS, WHETHER OR NOT CONCENTRATED OR SOLID. - OTHER</t>
  </si>
  <si>
    <t>6215.1000 - ARTICLES OF APPAREL AND CLOTHING ACCESSORIES, NOT KNITTED OR CROCHETED. - TIES, BOW TIES AND CRAVATS. - OF SILK OR SILK WASTE</t>
  </si>
  <si>
    <t>4820.1010</t>
  </si>
  <si>
    <t>6302.1010 - OTHER MADE UP TEXTILE ARTICLES; SETS; WORN CLOTHING AND WORN TEXTILE ARTICLES; RAGS. - BED LINEN, TABLE LINEN, TOILET LINEN AND KITCHEN LINEN. - BED SHEETS</t>
  </si>
  <si>
    <t>7009.9100 - GLASS AND GLASSWARE. - GLASS MIRRORS, WHETHER OR NOT FRAMED INCLDING REAR-VIEW MIRRORS. - UNFRAMED</t>
  </si>
  <si>
    <t>4823.6900</t>
  </si>
  <si>
    <t>3902.3000 - PLASTICS AND ARTICLES THEREOF - POLYMERS OF PROPYLENE OR OF OTHER OLEFINS, IN PRIMARY FORMS. - PROPYLENE COPOLYMERS</t>
  </si>
  <si>
    <t>6302.3190 - OTHER MADE UP TEXTILE ARTICLES; SETS; WORN CLOTHING AND WORN TEXTILE ARTICLES; RAGS. - BED LINEN, TABLE LINEN, TOILET LINEN AND KITCHEN LINEN. - OTHER</t>
  </si>
  <si>
    <t>5208.3300</t>
  </si>
  <si>
    <t>7014.0020 - GLASS AND GLASSWARE. - SIGNALLING GLASSWARE AND OPTICAL ELEMENTS OF GLASS (OTHER THAN THOSE OD HEADING NO 70.15), NOT OPTICALLY WORKED. - OTHER FOR MOTOR CARS AND VEHICLES</t>
  </si>
  <si>
    <t>3905.2100 - PLASTICS AND ARTICLES THEREOF - POLYMES OF VINYL ACETATE OR OF OTHER VINYL ESTERS, IN PRIMARY FORMS; OTHER VINYL POLYMERS IN PRIMARY FORMS. - IN AQUEOUS DISPERSION</t>
  </si>
  <si>
    <t>6302.6090 - OTHER MADE UP TEXTILE ARTICLES; SETS; WORN CLOTHING AND WORN TEXTILE ARTICLES; RAGS. - BED LINEN, TABLE LINEN, TOILET LINEN AND KITCHEN LINEN. - OTHER</t>
  </si>
  <si>
    <t>5515.1190</t>
  </si>
  <si>
    <t>3908.9000 - PLASTICS AND ARTICLES THEREOF - POLYAMIDES IN PRIMARY FORMS. - OTHER</t>
  </si>
  <si>
    <t>6206.9040 - ARTICLES OF APPAREL AND CLOTHING ACCESSORIES, NOT KNITTED OR CROCHETED. - WOMEN'S OR GIRLS' BLOUSES, SHIRTS AND SHIRT-BLOUSES. - KURTA</t>
  </si>
  <si>
    <t>6207.9900 - ARTICLES OF APPAREL AND CLOTHING ACCESSORIES, NOT KNITTED OR CROCHETED. - MEN'S OR BOYS' SINGLETS AND OTHER VESTS, UNDERPANTS, BRIEFS, NIGHTSHIRTS, PYJAMAS, BATHROBES, DRESSING GOWNS AND SIMILAR ARTICLES. - OF OTHER TEXTILE MATERIALS</t>
  </si>
  <si>
    <t>7007.1900</t>
  </si>
  <si>
    <t>3503.0010 - ALBUMINOIDAL SUBSTANCES; MODIFIED STARCHES; GLUES; ENZYMES. -  - GELATIN</t>
  </si>
  <si>
    <t>3915.1000 - PLASTICS AND ARTICLES THEREOF - WASTE, PARINGS AND SCRAP, OF PLASTICS. - OF POLYMERS OF ETHYLENE</t>
  </si>
  <si>
    <t>8701.2190</t>
  </si>
  <si>
    <t>3915.9000 - PLASTICS AND ARTICLES THEREOF - WASTE, PARINGS AND SCRAP, OF PLASTICS. - OF OTHER PLASTICS</t>
  </si>
  <si>
    <t>6307.9040 - OTHER MADE UP TEXTILE ARTICLES; SETS; WORN CLOTHING AND WORN TEXTILE ARTICLES; RAGS. - OTHER MADE UP ARTICLES, INCLUDING DRESS PATTERNS. - SHOE LACE</t>
  </si>
  <si>
    <t>8701.2910</t>
  </si>
  <si>
    <t>6403.1200 - FOOTWEAR, GAITERS AND THE LIKE; PARTS OF SUCH ARTICLES. - FOOTWEAR WITH OUTER SOLES OF RUBBER, PLASTICS, LEATHER OR COMPOSITION LEATHER AND UPPERS OF LEATHER. - SKIBOOTS, CROSS COUNTRY SKI FOOTWEAR AND SNOWBOARD BOOTS</t>
  </si>
  <si>
    <t>3004.9030 - PHARMACEUTICAL PRODUCTS - MEDICAMENTS (EXCLUDING GOODS OF HEADING NO 30.02, 30.05 OR 30.06) CONSISTING OF MIXED OR UNMIXED PRODUCTS FOR THERAPEUTIC OR PROPHYLACTIC USES, PUT UP IN MEASURED DOSES OR IN FORMS OR PACKINGS FOR RETAIL SALE. - DEXTROSE AND SALINE INFUSION SOLUTION, WITH INFUSION SET</t>
  </si>
  <si>
    <t>8702.4010</t>
  </si>
  <si>
    <t>2601.2000 - ORSES, SLAG AND ASH - IRON ORES AND CONCENTRATES, INCLUDING ROASTED IRON PYRITES. - ROASTED IRON PYRITES</t>
  </si>
  <si>
    <t>2619.0000 - ORSES, SLAG AND ASH -  - SLAG, DROSS (OTHER THAN GRANULATED SLAG), SCALINGS AND OTHER WASTE FROM THE MANUFACTURE OF IRON OR STEEL.</t>
  </si>
  <si>
    <t>2104.1000</t>
  </si>
  <si>
    <t>2620.9900 - ORSES, SLAG AND ASH - ASH AND RESIDUES (OTHER THAN FROM THE MANUFACTURE OF IRON OR STEEL), CONTAIN- ING METALS OR METAL COMPOUNDS. - OTHER</t>
  </si>
  <si>
    <t>2621.9000 - ORSES, SLAG AND ASH -  - OTHER</t>
  </si>
  <si>
    <t>2208.9000</t>
  </si>
  <si>
    <t>2931.9060 - ORGANIC CHEMICALS -  - BIS(2CHLOROVINYL)CHLOROARSINE</t>
  </si>
  <si>
    <t>8484.1029 - NUCLEAR REACTOR, BOILERS, MACHINERY AND MECHANICAL APPLIANCES; PARTS THEREOF. - GASKETS AND SIMILAR JOINTS OF METAL SHEETING COMBINED WITH OTHER METERIAL OR OF TWO OR MORE LAYERS OF METAL; SETS OR ASSORTMENTS OF GASKETS AND SIMILAR JOINTS, DISSIMLAR IN COMPOSITION, PUT UP IN POUCHES, ENVELOPES OR SIMILAR PACKINGS. - OTHER</t>
  </si>
  <si>
    <t>2710.1220</t>
  </si>
  <si>
    <t>8419.3900 -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</si>
  <si>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0506.9020 - PRODUCTS OF ANIMAL ORIGIN, NOT ELSEWHERE SPECIFIED OR INCLUDED - BONES AND HORN-CORES, UNWORKED, DEFATTED, SIMPLY PREPARED (BUT NOT CUT TO SHAPE), TREATED WITH ACID OR DEGELATINISED; POWDER AND WASTE OF THESE PRODUCTS. - BONES (WASTE)</t>
  </si>
  <si>
    <t>5209.3900</t>
  </si>
  <si>
    <t>8461.2010 - NUCLEAR REACTOR, BOILERS, MACHINERY AND MECHANICAL APPLIANCES; PARTS THEREOF. - MACHINE TOOLS FOR PLANING, SHAPING, SLOTTING, BROACHING, GEAR CUTTING, GEAR RINDING OR GEAR FINISHING, SAWING, CUTTING-OFF AND OTHE MACHINE-TOOLS WORKING BY REMOVING METAL, SINTERED METAL, CARBIDES OR CERMETS, NOT ELSEWHERE SPECIFIED OR INCLUDED. - SHAPING MACHINES HAVING STROKE NOT EXCEEDING 45 CM</t>
  </si>
  <si>
    <t>8539.9040 -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PARTS FOR ENERGY SAVING LAMPS</t>
  </si>
  <si>
    <t>8411.8200 - NUCLEAR REACTOR, BOILERS, MACHINERY AND MECHANICAL APPLIANCES; PARTS THEREOF. - TURBO JETS : - OF A POWER EXCEEDING 5,000 KW</t>
  </si>
  <si>
    <t>5112.1900</t>
  </si>
  <si>
    <t>2711.2100 - MINERAL FUELS, MINERAL OILS AND PRODUCTS OF THEIR DISTILLATION; BITUMINOUS SUBSTANCES; MINERAL WAXES. - PETROLEUM GASES AND OTHER GASEOUS HYDROCARBONS. - NATURAL GAS</t>
  </si>
  <si>
    <t>2905.4500 - ORGANIC CHEMICALS - ACYCLIC ALCOHOLS AND THEIR HALOGENATED, SULPHONATED, NITRATED OR NITROSATED DERIVATIVES. - GLYCEROL</t>
  </si>
  <si>
    <t>5201.0050</t>
  </si>
  <si>
    <t>7228.6000 - IRON AND STEEL. - OTHER BARS AND RODS OF OTHER ALLOY STEEL; ANGLES, SHAPES AND SECTIONS, OF OTHER ALLOY STEEL; HOLLOW DRILL BARS AND RODS, OF ALLOY OR NON-ALLOY STEEL. - OTHER BARS AND RODS</t>
  </si>
  <si>
    <t>2836.4000 - INORGANIC CHEMICALS; ORGANIC OR INORGANIC COMPOUNDS OF PRECIOUS METALS, OF RARE-EARTH METALS, OF RADIOACTIVE ELEMENTS OR OF ISOTOPES. - CARBONATES; PEROXCARBONATES (PERCARBONATES); COMMERCIAL AMMONIUM CARBONATE CONTAINING AMMONIUM CARBAMATE. - POTASSIUM CARBONATES</t>
  </si>
  <si>
    <t>5202.9100</t>
  </si>
  <si>
    <t>3204.1300 - TANNING OR DYEING EXTRACTS; TANNINS AND THEIR DERIVATIVES; DYES PIGMENTS AND OTHER COLOURING MATTER, PAINTS AND VARNISHES; PUTTY AND OTHER MASTICS; INKS. - SYNTHETIC ORGANIC COLOURING MATTER, WHETER OR NOT CHEMICALLY DEFINED; PREPARATIONS AS SPECIFIED IN NOTE 3 TO THIS CHAPTER BASED ON SYNTHETIC ORGANIC COLOURING MATTER: SYNTHETIC PRODUCTS OF A KIND USED AS FLUORESCENT BRIGHTENING AGENTS OR AS LUMINOPHORES, - BASIC DYES AND PREPARATIONS BASED THEREON</t>
  </si>
  <si>
    <t>4012.1300 - RUBBER AND ARTICLES THEREOF - RETREADED OR USED PNEUMATIC TYRES OF RUBBER,SOLID OR CUSHION TYRES, INTER- CHANGEABLE TYRE TREADS AND TYRE FLAPS, OF RUBBER. - OF A KIND USED ON AIRCRAFT</t>
  </si>
  <si>
    <t>5204.2090</t>
  </si>
  <si>
    <t>4013.1010 - RUBBER AND ARTICLES THEREOF - INNER TUBES, OF RUBBER. - OF A KIND USED ON BUSES, LORRIES OR TRUCKS</t>
  </si>
  <si>
    <t>4014.9000 - RUBBER AND ARTICLES THEREOF - HYGIENIC OR PHARMACEUTICAL ARTICLES (INCLUDING TEATS),OF VULCANISED RUBBER OTHER THAN HARD RUBBER,WITH OR WIHTOUT FITTINGS OF HARD RUBBER. - OTHER</t>
  </si>
  <si>
    <t>5205.4700</t>
  </si>
  <si>
    <t>4113.1000 - RAW HIDES AND SKINS (OTHER THAN FURSKINS) AND LEATHER. -  - OF GOATS OR KIDS</t>
  </si>
  <si>
    <t>4202.1220 - ARTICLES OF LEATHER; SADDLERY AND HARNESSES; TRAVEL GOODS, HANDBAGS AND SIMILAR CONTAINERS; ARTICLES OF ANIMAL GUT (OTHER THAN SILK-WORM GUTS). -  - SUIT CASES OF PLASTICS OR TEXTILE MATERIALS</t>
  </si>
  <si>
    <t>5206.2200</t>
  </si>
  <si>
    <t>0302.7400 - FISH AND CRUSTACEANS, MOLLUSCS AND OTHER AQUATIC INVERTEBRATES - FISH FRESH OR CHILLED, EXCLUDING FISH FI LLETS AND OTHER FISH MEAT OF HEADING NO. 03.04 - EELS (ANGUILLA SPP.)</t>
  </si>
  <si>
    <t>8102.9700 - OTHER BASE METALS; CERMETS ; ARTICLES THEREOF. - MOLYBDENUM AND ARTICLES THEREOF, INCLUDING WASTE AND SCRAP. - WASTE AND SCRAP</t>
  </si>
  <si>
    <t>5206.2500</t>
  </si>
  <si>
    <t>4402.2000 - WOOD AND ARTICLES OF WOOD; WOOD CHARCOAL -  - OF SHELL OR NUT</t>
  </si>
  <si>
    <t>4403.4100 - WOOD AND ARTICLES OF WOOD; WOOD CHARCOAL - WOOD IN THE ROUGH, WHETHER OR NOT STRIPPED OF BARK OF SAPWOOD, OR ROUGHLY SQUARED. - DARK RED MERANTI, LIGHT RED MERANTI AND MERANTI BAKAU</t>
  </si>
  <si>
    <t>0909.3200</t>
  </si>
  <si>
    <t>4403.4910 - WOOD AND ARTICLES OF WOOD; WOOD CHARCOAL - WOOD IN THE ROUGH, WHETHER OR NOT STRIPPED OF BARK OF SAPWOOD, OR ROUGHLY SQUARED. - SAWLOGS AND VENEER LOGS OF NONCONIFEROUS SPECIES</t>
  </si>
  <si>
    <t>4406.1200 - WOOD AND ARTICLES OF WOOD; WOOD CHARCOAL - RAILWAY OR TRAMWAY SLEEPERS (CROSS-TIES) OF WOOD. - NONCONIFEROUS</t>
  </si>
  <si>
    <t>7202.1100</t>
  </si>
  <si>
    <t>4016.9400 - RUBBER AND ARTICLES THEREOF - OTHER ARTICLES OF VULCANISED RUBBER OTHER THAN HARD RUBBER. - BOAT OR DOCK FENDERS, WHETHER OR NOT INFLATABLE</t>
  </si>
  <si>
    <t>4103.9090 - RAW HIDES AND SKINS (OTHER THAN FURSKINS) AND LEATHER. - OTHER RAW HIDES AND SKINS(FRESH, OR SALTED, DRED, LIMET, PICKLED OR OTHERWISE PRESERVED, BUT NOT TANNED, PARCHMENT-DRESSED OR FURTHER PREPARED) WHETHER OR NOT DEHAIRED OR SPLIT, OTHER THAN THOSE EXCLUDED BY NOTE 1(B) OR1 (C) TO THIS CHAPTER. - OTHER</t>
  </si>
  <si>
    <t>7202.4900</t>
  </si>
  <si>
    <t>7211.2390 - IRON AND STEEL. - FLAT-ROLLED PRODUCTS OF IRON NON-ALLOY STEEL, OF A WIDTH OF LESS THAN 600 MM NOT CLAD, PLATED OR COATED. - OTHER</t>
  </si>
  <si>
    <t>2933.5930 - ORGANIC CHEMICALS - HETEROCYCLIC COMPOUNDS WITH NITROGEN HETERO-ATOM(S) ONLY; NUCLEIC ACIDS AND THEIR SALTS. - CIPROFLOXACIN</t>
  </si>
  <si>
    <t>7204.2900</t>
  </si>
  <si>
    <t>2008.7000 - PREPARATION OF VEGETABLES, FRUIT, NUTS OR OTHER PART OF PLANTS. - FRUIT, NUTS AND OTHER EDIBLE PARTS OF PLANTS, OTHERWISE PREPARED OR PRESERVED, WHETHER OR NOT CONTAINING ADDED SUGAR OR OTHER SWEETENING MATTER OR SPIRIT, NOT ELSEWHERE SPECIFIED OR INCLUDED. - PEACHES, INCLUDING NECTARINES</t>
  </si>
  <si>
    <t>7605.1900 - ALUMINIUM AND ARTICLES THEREOF. - ALUMINIUM WIRE. - OTHER</t>
  </si>
  <si>
    <t>7206.1000</t>
  </si>
  <si>
    <t>8413.4000 - NUCLEAR REACTOR, BOILERS, MACHINERY AND MECHANICAL APPLIANCES; PARTS THEREOF. - PUMPS FOR LIQUIDS, WHETHER OR NOT FITTED WITH A MEASURING DEVICE; LIQUID ELEVATORS. - CONCRETE PUMPS</t>
  </si>
  <si>
    <t>8708.5090 - VEHICLES OTHER THAN RAILWAY OR TRAMWAY ROLLING-STOCK AND PARTS AND ACCESSORIES THEREOF. - PARTS AND ACCESSORIES OF THE MOTOR VEHICLES OF HEADINGS NO 87.01 TO 87.05. - OTHER</t>
  </si>
  <si>
    <t>3824.6000</t>
  </si>
  <si>
    <t>8714.9310 - VEHICLES OTHER THAN RAILWAY OR TRAMWAY ROLLING-STOCK AND PARTS AND ACCESSORIES THEREOF. - PARTS AND ACCESSORIES OF VEHICLES OF HEADING NO 87.11 TO 87.13. - FREE WHEEL SPROCKET WHEEL FOR BICYCLE OF HEADING 87.12</t>
  </si>
  <si>
    <t>8716.9000 - VEHICLES OTHER THAN RAILWAY OR TRAMWAY ROLLING-STOCK AND PARTS AND ACCESSORIES THEREOF. - TRAILERS AND SEMI-TRAILERS; OTHER VEHICLES, NOT MACHANICALLY PROPELLED; PARTS THEREOF. - PARTS</t>
  </si>
  <si>
    <t>6206.3010</t>
  </si>
  <si>
    <t>7304.3900 - ARTICLES OF IRON AND STEEL. - TUBES, PIPES AND HOLLOW PROFILES, SEAMLESS, OF IRON (OTHER THAN CAST IRON) OR STEEL. - OTHER</t>
  </si>
  <si>
    <t>2915.2930 - ORGANIC CHEMICALS - SATURATED ACYCLIC MONOCARBOXYLIC ACIDS AND THEIR ANHYDRIDES, HALIDES,PEROXIDES AND PEROXYACIDS;THEIR HALOGENATED, SULPHONATED,NITRATED OR NITROSATED DERIVATIVES. - SODIUM ACETATE</t>
  </si>
  <si>
    <t>0304.3900</t>
  </si>
  <si>
    <t>2915.3930 - ORGANIC CHEMICALS - SATURATED ACYCLIC MONOCARBOXYLIC ACIDS AND THEIR ANHYDRIDES, HALIDES,PEROXIDES AND PEROXYACIDS;THEIR HALOGENATED, SULPHONATED,NITRATED OR NITROSATED DERIVATIVES. - SECBUTYL  ACETATE</t>
  </si>
  <si>
    <t>6904.9000 - CERAMIC PRODUCTS. - CERAMIC BUILDING BRICKS, FLOORING BLOCKS, SUPPORT OR FILLER TILES AND THE LIKE. - OTHER</t>
  </si>
  <si>
    <t>8522.1000</t>
  </si>
  <si>
    <t>6006.4110 - KNITTED OR CROCHETED FABRICS. -  - UNBLEACHED</t>
  </si>
  <si>
    <t>6203.1200 - ARTICLES OF APPAREL AND CLOTHING ACCESSORIES, NOT KNITTED OR CROCHETED. - MEN'S OR BOYS' SUITS, ENSEMBLES, JACKETS BLAZERS, TROUSERS, BIB AND BRACE OVERALLS, BREECHES AND SHORTS (OTHER THAN SWIMWEAR). - OF SYNTHETIC FIBRES</t>
  </si>
  <si>
    <t>3902.9000</t>
  </si>
  <si>
    <t>1108.2000 - PRODUCTS OF THE MILLING INDUSTRY; MALT; STARCHES; INULIN; WHEAT GLUTEN - STARCHES; INULIN. - INULIN</t>
  </si>
  <si>
    <t>0203.1200 - MEAT AND EDIBLE MEAT OFFAL - MEAT OF SWINE, FRESH, CHILLED OR FROZEN - HAMS, SHOULDERS AND CUTS THEREOF, WITH BONE IN</t>
  </si>
  <si>
    <t>3903.1990</t>
  </si>
  <si>
    <t>0206.4100 - MEAT AND EDIBLE MEAT OFFAL - EDIBLE OFFAL OF BOVINE ANIMALS, SWINE, SHEEP, GOATS, HORSES, ASSES, MULES OR HINNIES, FRESH, CHILLED OR FROZEN - LIVERS</t>
  </si>
  <si>
    <t>0804.5090 - EDIBLE FRUIT AND NUTS; PEEL OF CITRUS FRUIT OR MELONS - DATES, FIGS, PINEAPPLES, AVOCADOS, GUAVAS, MANGOES AND MANGOSTEENS, FRESH OR DRIED. - OTHER</t>
  </si>
  <si>
    <t>6302.3150</t>
  </si>
  <si>
    <t>8471.7050 -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DIGITAL VIDEO DISC DRIVE</t>
  </si>
  <si>
    <t>1208.9090 - OIL SEEDS AND OLEAGINOUS FRUIT; MISCELLANEOUS GRAINS, SEEDS AND FRUIT; INDUSTRIAL OR MEDICINAL PLANTS; STRAW AND FODDER - FLOURS AND MEALS OF OIL SEEDS OF OLEAGINUS FRUITS,OTHER THAN THOSE OF MUSTARD. - OTHER</t>
  </si>
  <si>
    <t>7013.2800</t>
  </si>
  <si>
    <t>8409.9920 - NUCLEAR REACTOR, BOILERS, MACHINERY AND MECHANICAL APPLIANCES; PARTS THEREOF. - PARTS SUITABLE FOR USE SOLELY OR PRINCIPALLY WITH THE ENGINES OF HEADING NO 84.07 OR 84.08. - FOLLOWING OTHER PARTS OF ENGINES FOR VEHICLES OF CHAPTER 87:</t>
  </si>
  <si>
    <t>8304.0000 - MISCELLANEOUS ARTICLES OF BASE METAL. -  - FILING CABINETS, CARDINDEX  CABINETS, PAPER TRAYS, PAPER RESTS, PEN TRAYS, OFFICESTAMP STANDS AND SIMILAR OFFICE OR DESK EQUIPMENT, OF BASE METAL, OTHER THAN OFFICE FURNITURE OF</t>
  </si>
  <si>
    <t>8470.2900</t>
  </si>
  <si>
    <t>7323.9300 - ARTICLES OF IRON AND STEEL. - TABLE, KITCHEN OR OTHER HOUSE-HOLD ARTICLES AND PARTS THEREOF, OF IRON OR STEEL; ITON OR STEEL WOOL; POT SCOURERS AND SCOURING OR POLISHING PADS, GLOVES AND THE LIKE, OF IRON OR STEEL. - OF STAINLESS STEEL</t>
  </si>
  <si>
    <t>7326.1100 - ARTICLES OF IRON AND STEEL. - OTHER ARTICLESS OF IRON OR STEEL. - GRINDING BALLS AND SIMILAR ARTICLES FOR MILLS</t>
  </si>
  <si>
    <t>3824.9994</t>
  </si>
  <si>
    <t>7326.9060 - ARTICLES OF IRON AND STEEL. - OTHER ARTICLESS OF IRON OR STEEL. - CLAMPS, HOSE CLIPS, HANGERS OTHER THAN ELECTRICAL WIRING</t>
  </si>
  <si>
    <t>7403.1200 - COPPER AND ARTICLES THEREOF. - REFINED COPPER AND COPPER ALLOYS, UNWROUGHT. - WIREBARS</t>
  </si>
  <si>
    <t>3825.4100</t>
  </si>
  <si>
    <t>7019.1400 - GLASS AND GLASSWARE. - GLASS FIBRES (INCLUDING GLASS WOOL) AND ARTICLES THEREOF (FOR EXAMPLE, YEARN, WOVEN FABRICS). - MECHANICALLY BONDED MATS</t>
  </si>
  <si>
    <t>6104.4100 -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</si>
  <si>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3825.6100</t>
  </si>
  <si>
    <t>3815.9000 - MISCELLANEOUS CHEMICAL PRODUCTS. - REACTION INITIATORS, REACTION ACCELERATORS AND CATALYTIC PREPARATIONS NOT ELSEWHERE SPECIFIED OR INCLUDED. - OTHER</t>
  </si>
  <si>
    <t>6204.6310 - ARTICLES OF APPAREL AND CLOTHING ACCESSORIES, NOT KNITTED OR CROCHETED. - WOMEN'S OR GIRLS' SUITS, ENSEMBLES, JACKETS, BLAZERS, DRESSES, SKIRTS, DIVIDED SKIRTS, TROUSERS, BIB AND BRACE OVERALLS, BREE-TROUSERS, BIB AND BRACE OVERALLS, BREECHES AND SHORTS (OTHER THAN SWIMWEAR). - GHAGRA</t>
  </si>
  <si>
    <t>2841.6100</t>
  </si>
  <si>
    <t>6907.2211 - CERAMIC PRODUCTS. - UNGLAZED CERAMIC FLATS AND PAVING, HEARTH OR WALL TILES; UNGLAZED CEAMIC MOSAIC CUBES AND THE LIKE, WHETHER OR NOT ON A BACKING. - POLISHED</t>
  </si>
  <si>
    <t>6910.1020 - CERAMIC PRODUCTS. - CERAMIC SINKS, WASH BASINS, WASH BASIN PEDESTATS, BATHS, BIDETS, WATER CLOSET PANS, FLUSING CISTERNS, URINALS AND SIMILAR SANITARY FIXTURES. - BATH TUBS CERAMIC</t>
  </si>
  <si>
    <t>2924.2920</t>
  </si>
  <si>
    <t>6210.3000 - ARTICLES OF APPAREL AND CLOTHING ACCESSORIES, NOT KNITTED OR CROCHETED. - GARMENTS, MADE UP OF FABRICS OF HEADING NO 56.02, 59.03, 59.06 OR 59.07. - OTHER GARMENTS, OF THE TYPE DESCRIBED IN SUBHEADING 62.02</t>
  </si>
  <si>
    <t>6211.2000 - ARTICLES OF APPAREL AND CLOTHING ACCESSORIES, NOT KNITTED OR CROCHETED. - TRACK SUITS, SKI SUITS AND SWIMWEAR, OTHER GARMENTS. - SKI SUITS</t>
  </si>
  <si>
    <t>1001.9100</t>
  </si>
  <si>
    <t>6211.3200 - ARTICLES OF APPAREL AND CLOTHING ACCESSORIES, NOT KNITTED OR CROCHETED. - TRACK SUITS, SKI SUITS AND SWIMWEAR, OTHER GARMENTS. - OF COTTON</t>
  </si>
  <si>
    <t>5702.3100 - CARPETS AND OTHER TEXTILE FLOOR COVERINGS. - CARPETS AND OTHER TEXTILE FLOOR COVERINGS, WOVEN NOT TUFTED OR FLOCKED, WHETHER OR NOT MADE UP, INCLUDING "KELEM", "SCHUMACKS", "KARAMANIE" AND SIMILAR HAND WOVEN RUGS. - OF WOOL OR FINE ANIMAL HAIR</t>
  </si>
  <si>
    <t>1004.1000</t>
  </si>
  <si>
    <t>7409.4000 - COPPER AND ARTICLES THEREOF. - COPPER PLATES, SHEETS AND STRIP, OF A THICKNESS EXCEDING 0.15 MM. - OF COPPERNICKEL BASE ALLOYS (CUPRONICKEL) OR COPPERNICKELZINC BASE ALLOYS (NICKEL SILVER)</t>
  </si>
  <si>
    <t>7215.5090 - IRON AND STEEL. - OTHER BARS AND RODS OF IRON OR NON-ALLOY STEEL. - OTHER</t>
  </si>
  <si>
    <t>1006.1090</t>
  </si>
  <si>
    <t>7216.4090 - IRON AND STEEL. - ANGLES, SHAPES AND SECTIONS OF IRON OR NON-ALLOY STEEL. - OTHER</t>
  </si>
  <si>
    <t>7410.2200 - COPPER AND ARTICLES THEREOF. - COPPER FOIL )WHETHER OR NOT PRINTED OR BACKED WITH PAPER, PAPERBOARD, PLASTICS OR SIMILAR (BACKING MATERIALS) OF A THICKNESS (EXCLUDING ANY BACKING) NOT EXCEEDING 0.15 MM. - OF COPPER ALLOYS</t>
  </si>
  <si>
    <t>7112.9900</t>
  </si>
  <si>
    <t>2903.7600 - ORGANIC CHEMICALS - HALOGENATED DERIVATIVES OF HYDROCARBONS. - BROMOCHLORODIFLUOROMETHANE (HALON1211), BROMOTRIFLUOROMETHANE (HALON1301) AND DIBROMOTETRAFLUOROETHANES (HALON2402)</t>
  </si>
  <si>
    <t>2903.9120 - ORGANIC CHEMICALS - HALOGENATED DERIVATIVES OF HYDROCARBONS. - ODICHLOROBENZENE</t>
  </si>
  <si>
    <t>7117.9000</t>
  </si>
  <si>
    <t>8408.1000 - NUCLEAR REACTOR, BOILERS, MACHINERY AND MECHANICAL APPLIANCES; PARTS THEREOF. - COMPRESSION IGNITIONINTERNAL COBUSTION PISTON ENGINES (DIESEL OR SEMI-DIESEL ENGINES). - MARINE PROPULSION ENGINES</t>
  </si>
  <si>
    <t>7419.2000 - COPPER AND ARTICLES THEREOF. - OTHER ARTICLES OF COPPER. - CAST, MOULDED, STAMPED OR FORGED, BUT NOT FURTHER WORKED</t>
  </si>
  <si>
    <t>7201.5000</t>
  </si>
  <si>
    <t>7505.2200 - NICKEL AND ARTICLES THEREOF. -  - OF NICKEL ALLOYS</t>
  </si>
  <si>
    <t>2904.3600 - ORGANIC CHEMICALS - SULPHONATED, NITRATED OR NITROSATED DERIVATIVES OF HYDROCARBONS, WHETHER OR NOT HALOGENATED. - PERFLUOROOCTANE SULPHONYL FLUORIDE</t>
  </si>
  <si>
    <t>8710.0010</t>
  </si>
  <si>
    <t>2905.1910 - ORGANIC CHEMICALS - ACYCLIC ALCOHOLS AND THEIR HALOGENATED, SULPHONATED, NITRATED OR NITROSATED DERIVATIVES. - ISO NONYL ALCHOLO (INA)</t>
  </si>
  <si>
    <t>7219.3590 - IRON AND STEEL. - FLAT-ROLLED PRODUCTS OF STAINLESS STEEL, OF A WIDTH OF 600 MM OR MORE. - OTHER</t>
  </si>
  <si>
    <t>8536.3000</t>
  </si>
  <si>
    <t>7219.9090 - IRON AND STEEL. - FLAT-ROLLED PRODUCTS OF STAINLESS STEEL, OF A WIDTH OF 600 MM OR MORE. - OTHER</t>
  </si>
  <si>
    <t>3921.1300 - PLASTICS AND ARTICLES THEREOF - OTHER PLATES, SHEETS, FILM, FOIL AND STRIP OF PLASTICS. - OF POLYURETHANES</t>
  </si>
  <si>
    <t>3003.3900</t>
  </si>
  <si>
    <t>5810.1000 - SPECIAL WOVEN FABRICS; TUFTED TEXTILE FABRICS; LACE; TAPESTRIES; TRIMMINGS; EMBROIDERY. - EMBROIDERY IN THE PIECE, IN STRIPS OR IN MOTIFS. - EMBROIDERY WITHOUT VISIBLE GROUND</t>
  </si>
  <si>
    <t>6001.1010 - KNITTED OR CROCHETED FABRICS. - PILE FABRICS, INCLUDING "LONG PILE" FABRICS AND TERRY FABRICS, KNITTED OR CROCHETED. - UNBLEACHED</t>
  </si>
  <si>
    <t>3702.5200 - PHOTOGRAPHIC OR CINEMATOGRAPHIC GOODS - PHOTOGRAPHIC FILM IN ROLLS, SENSITISED, UNEXPOSED, OF ANY MATERIAL OTHER THAN PAPER, PAPERBOARD OR TEXTILES; INSTANT PRINT FILM IN ROLLS, SENSITISED, UNEXPOSED. - OF A WIDTH NOT EXCEEDING 16 MM</t>
  </si>
  <si>
    <t>3004.3200</t>
  </si>
  <si>
    <t>3705.0000 - PHOTOGRAPHIC OR CINEMATOGRAPHIC GOODS - PHOTOGRAPHIC PLATES AND FILM, EXPOSED AND DEVELOPED,OTHER THAN CINEMATOGRAPHIC FILM. - PHOTOGRAPHIC PLATES AND FILM, EXPOSED AND DEVELOPED, OTHER THAN CINEMATOGRAPHIC FILM.</t>
  </si>
  <si>
    <t>1605.5800 - PREPARATION OF MEAT, OF FISH OR OF CRUSTACEANS, MOLLUSCS OR OTHER AQUATIC INVERTEBRATES. - CRUSTACEANS, MOLLUSCS AND OTHER AQUATIC INVERTEBRATES, PREPARED OR PRESERVED. - SNAILS, OTHER THAN SEA SNAILS</t>
  </si>
  <si>
    <t>1803.2000 - COCOA AND COCOA PREPARATIONS. - COCOA PASTE, WHETHER OR NOT COCOA WASTE. - WHOLLY OR PARTLY DEFATTED</t>
  </si>
  <si>
    <t>2922.3100</t>
  </si>
  <si>
    <t>8507.9000 -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PARTS</t>
  </si>
  <si>
    <t>8544.4290 - ELECTRICAL MACHINERY AND EQUIPMENT AND PARTS THEREOF; SOUND RECORDERS AND REPRODUCERS, TELEVISION IMAGE AND SOUND RECORDERS AND REPRODUCERS, AND PARTS AND ACCESSORIES OF SUCH ARTICLES. - INSULATED (INCLUDING ENAMELLED OR ANODISED) WIRE, CABLE (INCLUDING CO-AXIAL CABLE) AND OTHER INSULATED ELECTRIC CONDUCTORS, WHETHER OR NOT FITTED WITH CONNECTORS; OPTICAL FIBRE CABLES, MADE UP OF INDIVIDUALLY SHEATHED FIBRES, WHETHER OR NOT ASSEMBLED WITH - OTHER</t>
  </si>
  <si>
    <t>8539.1000</t>
  </si>
  <si>
    <t>2301.1000 - RESIDUES AND WASTE FROM THE FOOD INDUSTRIES; PREPARED ANIMAL FODDER. - FLOURS,MEALS AND PELLETS,OF MEAT OR MEAT OFFAL, OF FISH OR OF CRUSTACEANS, MOLLUSCS OR OTHER AQUATIC INVERTEBRATES, UNFIT FOR HUMAN CONSUMPTION;GREVES. - FLOURS, MEALS AND PELLETS, OF MEAT OR MEAT OFFAL; GREAVES</t>
  </si>
  <si>
    <t>1806.2090 - COCOA AND COCOA PREPARATIONS. - CHOCOLATE AND OTHER FOOD PREPARATIONS CONTAINING COCOA. - OTHER</t>
  </si>
  <si>
    <t>6108.9100</t>
  </si>
  <si>
    <t>2005.9900 - PREPARATION OF VEGETABLES, FRUIT, NUTS OR OTHER PART OF PLANTS. - OTHER VEGETABELS PREPARED OR PRESERVED OTHERWISE THAN BY VINEGAR OR ACETIC ACID, NOT FROZEN. - OTHER</t>
  </si>
  <si>
    <t>2106.9030 - MISCELLANEOUS EDIBLE PREPARATIONS - FOOD PREPARATIONS NOT ELSEWHERE SPECIFFIED OR INCLUDED. - FLAVOURING POWDERS FOR PREPARATION OF FOOD</t>
  </si>
  <si>
    <t>6907.2311</t>
  </si>
  <si>
    <t>2106.9070 - MISCELLANEOUS EDIBLE PREPARATIONS - FOOD PREPARATIONS NOT ELSEWHERE SPECIFFIED OR INCLUDED. - SODIUM IRON (NA FE EDTA)</t>
  </si>
  <si>
    <t>2508.7000 - SALT; SULPHUR, EARTHS AND STONE; PLASTERING MATERIALS, LIME AND CEMENT. - OTHER CLAYS (NOT INCLUDING EXPANDED CLAYS OF HEADING NO.68.06), ANDALUSITE, KYANITE AND SILLIMANITE,WHETHER OR NOT CALCINED;MULLITE;CHAMOTTE OR DINAS EARTHS. - CHAMOTTE OR DINAS EARTHS</t>
  </si>
  <si>
    <t>4703.2900</t>
  </si>
  <si>
    <t>2514.0000 - SALT; SULPHUR, EARTHS AND STONE; PLASTERING MATERIALS, LIME AND CEMENT. -  - SLATE, WHETHER OR NOT ROUGHLY TRIMMED OR MERELY CUT, BY SAWING OR OTHERWISE, INTO BLOCKS OR SLABS OF A RECTANGULAR (INCLUDING SQUARE) SHAPE.</t>
  </si>
  <si>
    <t>2519.1000 - SALT; SULPHUR, EARTHS AND STONE; PLASTERING MATERIALS, LIME AND CEMENT. - NATURAL MAGNESIUM CARBONATE (MAGNESITE); FUSED MAGNESIA; DEAD-BURNED (SINTERED) MAGNESIA, WHETHER OR NOT CONTAINING SMALL QUANTITIES OF OTHER OXIDES ADDED BEFORE SINTERING; OTHER MAGNESIUM OXIDE WHETER OR NOT PURE. - NATURAL MAGNESIUM CARBONATE (MAGNESITE)</t>
  </si>
  <si>
    <t>5001.0000</t>
  </si>
  <si>
    <t>2602.0000 - ORSES, SLAG AND ASH -  - MANGANESE ORES AND CONCENTRATES, INCLUDING FERRUGINOUS MANGANESE ORES AND CONCENTRATES WITH A MANGANESE CONTENT OF 20  % OR MORE, CALCULATED ON THE DRY WEIGHT.</t>
  </si>
  <si>
    <t>2620.1900 - ORSES, SLAG AND ASH - ASH AND RESIDUES (OTHER THAN FROM THE MANUFACTURE OF IRON OR STEEL), CONTAIN- ING METALS OR METAL COMPOUNDS. - OTHER</t>
  </si>
  <si>
    <t>5007.9000</t>
  </si>
  <si>
    <t>0805.1000 - EDIBLE FRUIT AND NUTS; PEEL OF CITRUS FRUIT OR MELONS - CITRUS FRUIT, FRESH OR DRIED. - ORANGES</t>
  </si>
  <si>
    <t>0809.4000 - EDIBLE FRUIT AND NUTS; PEEL OF CITRUS FRUIT OR MELONS - APRICOTS, CHERRIES, PEACHES(INCLUDING NECTARINES),PLUMS AND SLOES,FRESH - PLUMS AND SLOES</t>
  </si>
  <si>
    <t>2842.9010</t>
  </si>
  <si>
    <t>8433.3000 - NUCLEAR REACTOR, BOILERS, MACHINERY AND MECHANICAL APPLIANCES; PARTS THEREOF. - HARVESTING OR THRESHING MACHINERY, INCLUDING STRAW OR FODDER BALERS; GRASS OR HAY MOWERS; MACHINERS FOR CLEANING, SORTING OR GRADING EGGS, FRUIT OR OTHE AGRICULTURAL PRODUCE, OTHER THAN MACHINERY OF HEADING NO 84.37 - OTHER HAYMAKING MACHINERY</t>
  </si>
  <si>
    <t>8435.1090 - NUCLEAR REACTOR, BOILERS, MACHINERY AND MECHANICAL APPLIANCES; PARTS THEREOF. - PRESSES, CRUSHERS AND SIMILAR MACHINERY USED IN THE MANUFACTURE OF WINE, CIDER, FRUIT JUICES OR SIMILAR BEVERAGES. - OTHER</t>
  </si>
  <si>
    <t>8708.9950</t>
  </si>
  <si>
    <t>8711.9090 - VEHICLES OTHER THAN RAILWAY OR TRAMWAY ROLLING-STOCK AND PARTS AND ACCESSORIES THEREOF. - MOTORCYCLES (INCLUDING MOPEDS) AND CYCLES FITTED WITH AN AUXILIARY MOTOR, WITH OR WITHOUT SIDE-CARS; SIDE-CARS. - OTHER</t>
  </si>
  <si>
    <t>8802.2000 - AIRCRAFT, SPACECRAFT, AND PARTS THEREOF - OTHER AIRCRAFT (FOR EXAMPLE, HELICOPTERS AEROPLANES); SPACERAFT (INCLUDING SATELLITES) AND SPACECRAFT LAUNCH VEHICLES. - AEROPLANES AND OTHER AIRCRAFT, OF AN UNLADEN WEIGHT NOT EXCEEDING 2,000 KG</t>
  </si>
  <si>
    <t>0106.9000</t>
  </si>
  <si>
    <t>8804.0000 - AIRCRAFT, SPACECRAFT, AND PARTS THEREOF - PARACHUTES (INCLUDING DIRIGIBLE PARACHUTES) AND ROTOCHUTES; PARTS THEREOF AND ACCESSORIES THERETO. - PARACHUTES (INCLUDING DIRIGIBLE PARACHUTES AND PARAGLIDERS) AND ROTOCHUTES; PARTS THEREOF AND ACCESSORIES THERETO.</t>
  </si>
  <si>
    <t>8806.2200 - AIRCRAFT, SPACECRAFT, AND PARTS THEREOF -  - WITH MAXIMUM TAKEOFF WEIGHT MORE THAN 250 G BUT NOT MORE THAN 7 KG</t>
  </si>
  <si>
    <t>9405.4990</t>
  </si>
  <si>
    <t>8806.9300 - AIRCRAFT, SPACECRAFT, AND PARTS THEREOF -  - WITH MAXIMUM TAKEOFF WEIGHT MORE THAN 7 KG BUT NOT MORE THAN 25 KG</t>
  </si>
  <si>
    <t>6914.9000 - CERAMIC PRODUCTS. - OTHER CERAMIC ARTICLES. - OTHER</t>
  </si>
  <si>
    <t>7321.8200</t>
  </si>
  <si>
    <t>7001.0000 - GLASS AND GLASSWARE. -  - CULLET AND OTHER WASTE AND SCRAP OF GLASS, EXCLUDING GLASS FROM CATHODERAY TUBES OR OTHER ACTIVATED GLASS OF HEADING 85.49; GLASS IN THE MASS.</t>
  </si>
  <si>
    <t>3215.1120 - TANNING OR DYEING EXTRACTS; TANNINS AND THEIR DERIVATIVES; DYES PIGMENTS AND OTHER COLOURING MATTER, PAINTS AND VARNISHES; PUTTY AND OTHER MASTICS; INKS. - PRINTING INK, WRITING OR DRAWING INK AND OTHE INKS, WHETHER OR NOT CONCENTRATED OR SOLID. - DIGITAL</t>
  </si>
  <si>
    <t>2853.9000</t>
  </si>
  <si>
    <t>0207.2400 - MEAT AND EDIBLE MEAT OFFAL - MEAT AND EDIBLE OFFAL, OF THE POULTRY OF HEADING NO 01.05, FRESH, CHILLED OR FROZEN - NOT CUT IN PIECES, FRESH OR CHILLED</t>
  </si>
  <si>
    <t>2930.9010 - ORGANIC CHEMICALS - ORGANO-SULPHUR COMPOUNDS. - 2 N,NDIMETHYLAMINO 1,3 DISODIUM THIOSULPHATE PROPANE</t>
  </si>
  <si>
    <t>7210.6110</t>
  </si>
  <si>
    <t>8514.9000 - ELECTRICAL MACHINERY AND EQUIPMENT AND PARTS THEREOF; SOUND RECORDERS AND REPRODUCERS, TELEVISION IMAGE AND SOUND RECORDERS AND REPRODUCERS, AND PARTS AND ACCESSORIES OF SUCH ARTICLES. - INDUSTRIAL OR LABORATORY ELECTRIC (INCLUDING INDUSTION OR DIELECTRIC) FURNACES AND OVENS; OTHER INDUSTRIAL OR LABORATROY INDUCTION OR DIELETRCI HEATING EQUIPMENT. - PARTS</t>
  </si>
  <si>
    <t>7209.1690 - IRON AND STEEL. - FLAT ROLLED PRODUCTS OF IRON OR NON- ALLOY STEEL, OF A WIDTH OF 600 MM OR MORE, COLD ROLLED (CLOD REDUCED), NOT CLAD, PLATED OR COATED. - OTHER</t>
  </si>
  <si>
    <t>7325.1000</t>
  </si>
  <si>
    <t>9102.1200 - CLOCKS AND WATCHES AND PARTS THEREOF. -  - WITH OPTOELECTRONIC DISPLAY ONLY</t>
  </si>
  <si>
    <t>9110.1100 - CLOCKS AND WATCHES AND PARTS THEREOF. - COMPELTE WATCH OR CLOCK MOVEMENTS, UNASSEMBLED OR PARTLY ASSEMBLED (MOVEMENT SETS); INCOMPLETE WATCH OR CLOCK MOVEMENTS, ASSEMBLED; ROUGH WATCH OR CLOCK MOVEMENTS. - COMPLETE MOVEMENTS, UNASSEMBLED OR PARTLY ASSEMBLED (MOVEMENT SETS)</t>
  </si>
  <si>
    <t>5211.1100</t>
  </si>
  <si>
    <t>9301.9023 - ARMS &amp; AMMUNITIONS; PARTS &amp; ACCESSORIES THEREOF. -  - FULLY AUTOMATIC</t>
  </si>
  <si>
    <t>9306.2900 - ARMS &amp; AMMUNITIONS; PARTS &amp; ACCESSORIES THEREOF. - BOBS, GRENADES, TORPEDOES, MINES, MISSILES AND SIMILAR MUNITIONS OF WAR AND PARTS THEREOF; CARTRIDGES AND OTHER AMMUNITION AND PROJECTILES AND PARTS THEREOF, INCLUDING SHOT AND CARTRIDGE WADS. - OTHER</t>
  </si>
  <si>
    <t>2906.1990 - ORGANIC CHEMICALS - CYCLIC ALCOHOLS AND THEIR HALOGENATED, SULPHONATED, NITRATED OR NITROSATED DERIVATIVES. - OTHER</t>
  </si>
  <si>
    <t>7209.2710</t>
  </si>
  <si>
    <t>7228.5000 - IRON AND STEEL. - OTHER BARS AND RODS OF OTHER ALLOY STEEL; ANGLES, SHAPES AND SECTIONS, OF OTHER ALLOY STEEL; HOLLOW DRILL BARS AND RODS, OF ALLOY OR NON-ALLOY STEEL. - OTHER BARS AND RODS, NOT FURTHER WORKED THAN COLDFORMED OR COLDFINISHED</t>
  </si>
  <si>
    <t>7229.2000 - IRON AND STEEL. - WIRE OF OTEHR ALLOY STEEL. - OF SILICO MANGANESE STEEL</t>
  </si>
  <si>
    <t>0309.9000</t>
  </si>
  <si>
    <t>2802.0020 - INORGANIC CHEMICALS; ORGANIC OR INORGANIC COMPOUNDS OF PRECIOUS METALS, OF RARE-EARTH METALS, OF RADIOACTIVE ELEMENTS OR OF ISOTOPES. -  - COLLOIDAL</t>
  </si>
  <si>
    <t>2804.1000 - INORGANIC CHEMICALS; ORGANIC OR INORGANIC COMPOUNDS OF PRECIOUS METALS, OF RARE-EARTH METALS, OF RADIOACTIVE ELEMENTS OR OF ISOTOPES. - HYDROGEN RARE GASES AND OTHER NON-METALS. - HYDROGEN</t>
  </si>
  <si>
    <t>3306.1090</t>
  </si>
  <si>
    <t>0304.6900 - FISH AND CRUSTACEANS, MOLLUSCS AND OTHER AQUATIC INVERTEBRATES - FISH FILLETS AND OTHER FISH MEAT (WHETHER OR NOT MINCED), FRESH, CHILLED OR FROZEN. - OTHER</t>
  </si>
  <si>
    <t>3824.9992 - MISCELLANEOUS CHEMICAL PRODUCTS. -  - CARBURIZING  PREPARATIONS OF A KIND USED FOR HARDENING OF STEEL</t>
  </si>
  <si>
    <t>1202.4200</t>
  </si>
  <si>
    <t>3824.9997 - MISCELLANEOUS CHEMICAL PRODUCTS. -  - SALTS OF STEARIC ACID OTHER THAN ALKALI SALTS E.G. ZINC STEARATE; CALCIUM STEARATE</t>
  </si>
  <si>
    <t>3827.1200 - MISCELLANEOUS CHEMICAL PRODUCTS. -  - CONTAINING HYDROBROMOFLUOROCARBONS (HBFCS)</t>
  </si>
  <si>
    <t>1302.3900</t>
  </si>
  <si>
    <t>7104.9100 - NATURAL OR CULTURED PEARLS, PRECIOUS OR SEMI-PRECIOUS STONES, PRECIOUS METALS, METAL CLAD WITH PRECIOUS METAL AND ARTICLES THEREOF; IMITATION JEWELLERY; COIN. - SYNTHETIC OR RECONSTRUCTED PRECIOUS OR SEMI-PRECIOUS STONES, WHETHER OR NOT WORKED OR GRADED BUT NOT STRUNG, MOUNTED OR SET; UNGRADED SYNTHETIC OR RECONSTRUCTED PRECIOUS OR SEMI-PRECIOUS STONES, TEMPORARILY STRUNG FOR CONVENIENCE OF TRANSPORT. - DIAMONDS</t>
  </si>
  <si>
    <t>3822.9000 - MISCELLANEOUS CHEMICAL PRODUCTS. -  - OTHER</t>
  </si>
  <si>
    <t>1404.9010</t>
  </si>
  <si>
    <t>3824.1000 - MISCELLANEOUS CHEMICAL PRODUCTS. -  - PREPARED BINDERS FOR FOUNDRY MOULDS OR CORES</t>
  </si>
  <si>
    <t>3824.4000 - MISCELLANEOUS CHEMICAL PRODUCTS. -  - PREPARED ADDITIVES FOR CEMENTS, MORTARS OR CONCRETES</t>
  </si>
  <si>
    <t>0302.3300</t>
  </si>
  <si>
    <t>7019.6990 - GLASS AND GLASSWARE. - GLASS FIBRES (INCLUDING GLASS WOOL) AND ARTICLES THEREOF (FOR EXAMPLE, YEARN, WOVEN FABRICS). - OTHER</t>
  </si>
  <si>
    <t>7407.1020 - COPPER AND ARTICLES THEREOF. - COPPER BARS, RODS AND PROFILES. - RODS</t>
  </si>
  <si>
    <t>8439.2000</t>
  </si>
  <si>
    <t>7215.1090 - IRON AND STEEL. - OTHER BARS AND RODS OF IRON OR NON-ALLOY STEEL. - OTHER</t>
  </si>
  <si>
    <t>7411.1090 - COPPER AND ARTICLES THEREOF. - COPPER TUBES AND PIPES. - OTHER</t>
  </si>
  <si>
    <t>8476.2900</t>
  </si>
  <si>
    <t>2903.7710 - ORGANIC CHEMICALS - HALOGENATED DERIVATIVES OF HYDROCARBONS. - PENTACHLOROFLUOROETHANE; PENTACHLOROTRIFLUOROPROPANES; PENTACHLOROFLUROMETHANE</t>
  </si>
  <si>
    <t>2903.7720 - ORGANIC CHEMICALS - HALOGENATED DERIVATIVES OF HYDROCARBONS. - CHLOROHEPTAFLUOROPROPANES; CHLOROPENTAFLUOROETHANE</t>
  </si>
  <si>
    <t>3905.2900</t>
  </si>
  <si>
    <t>2903.9110 - ORGANIC CHEMICALS - HALOGENATED DERIVATIVES OF HYDROCARBONS. - CHLOROBENZENE</t>
  </si>
  <si>
    <t>2903.9130 - ORGANIC CHEMICALS - HALOGENATED DERIVATIVES OF HYDROCARBONS. - PDICHLOROBENZENE</t>
  </si>
  <si>
    <t>0710.2900</t>
  </si>
  <si>
    <t>7219.2200 - IRON AND STEEL. - FLAT-ROLLED PRODUCTS OF STAINLESS STEEL, OF A WIDTH OF 600 MM OR MORE. - OF A THICKNESS OF 4.75 MM OR MORE BUT NOT EXCEEDING 10 MM</t>
  </si>
  <si>
    <t>8409.9130 - NUCLEAR REACTOR, BOILERS, MACHINERY AND MECHANICAL APPLIANCES; PARTS THEREOF. - PARTS SUITABLE FOR USE SOLELY OR PRINCIPALLY WITH THE ENGINES OF HEADING NO 84.07 OR 84.08. - FOLLOWING COMPONENTS FOR VEHICLES OF CHAPTER 87(1) RINGS AND PISTONS(2) CYLINDER HEADS(3) INLET OR EXHAUST VALVES</t>
  </si>
  <si>
    <t>7419.8090 - COPPER AND ARTICLES THEREOF. - OTHER ARTICLES OF COPPER. - OTHER</t>
  </si>
  <si>
    <t>0713.2020</t>
  </si>
  <si>
    <t>7506.1000 - NICKEL AND ARTICLES THEREOF. - NICKEL PLATES, SHEETS, STRIP AND FOIL. - OF NICKEL, NOT ALLOYED</t>
  </si>
  <si>
    <t>6802.9900 -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</si>
  <si>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0206.3000</t>
  </si>
  <si>
    <t>6111.3000 - ARTICLES OF APPAREL AND CLOTHING ACCESSORIES, KNITTED OR CROCHETED. - BABIES' GARMENTS AND CLOTHING ACCESSORIES, KNITTED OR CROCHETED. - OF SYNTHETIC FIBRES</t>
  </si>
  <si>
    <t>6112.1100 - ARTICLES OF APPAREL AND CLOTHING ACCESSORIES, KNITTED OR CROCHETED. - TRACK SUITS, SKI SUITS AND SWIMWEAR, KNITTED OR CROCHETED. - OF COTTON</t>
  </si>
  <si>
    <t>8702.2090</t>
  </si>
  <si>
    <t>6207.1990 - ARTICLES OF APPAREL AND CLOTHING ACCESSORIES, NOT KNITTED OR CROCHETED. - MEN'S OR BOYS' SINGLETS AND OTHER VESTS, UNDERPANTS, BRIEFS, NIGHTSHIRTS, PYJAMAS, BATHROBES, DRESSING GOWNS AND SIMILAR ARTICLES. - OTHER</t>
  </si>
  <si>
    <t>7209.2610 - IRON AND STEEL. - FLAT ROLLED PRODUCTS OF IRON OR NON- ALLOY STEEL, OF A WIDTH OF 600 MM OR MORE, COLD ROLLED (CLOD REDUCED), NOT CLAD, PLATED OR COATED. - OF SECONDARY QUALITY</t>
  </si>
  <si>
    <t>2523.2900</t>
  </si>
  <si>
    <t>7320.2000 - ARTICLES OF IRON AND STEEL. - SPRINGS AND LEAVES FOR SPRINGS, OF IRON OR STEEL. - HELICAL SPRINGS</t>
  </si>
  <si>
    <t>7209.9090 - IRON AND STEEL. - FLAT ROLLED PRODUCTS OF IRON OR NON- ALLOY STEEL, OF A WIDTH OF 600 MM OR MORE, COLD ROLLED (CLOD REDUCED), NOT CLAD, PLATED OR COATED. - OTHER</t>
  </si>
  <si>
    <t>2524.9000</t>
  </si>
  <si>
    <t>6001.1090 - KNITTED OR CROCHETED FABRICS. - PILE FABRICS, INCLUDING "LONG PILE" FABRICS AND TERRY FABRICS, KNITTED OR CROCHETED. - OTHER</t>
  </si>
  <si>
    <t>6001.9110 - KNITTED OR CROCHETED FABRICS. - PILE FABRICS, INCLUDING "LONG PILE" FABRICS AND TERRY FABRICS, KNITTED OR CROCHETED. - UNBLEACHED</t>
  </si>
  <si>
    <t>5204.1900</t>
  </si>
  <si>
    <t>6810.9100 - ARTICLES OF STONE, PLASTER, CEMENT, ASBESTOS, MICA OR SIMILAR MATERIALS. - ARTICLES OF CEMENT, OF CONCRETE OR OF ARTIFICIAL STONE, WHETHER OR NOT REINFORCED. - PREFABRICATED STRUCTURAL COMPONENTS FOR BUILDING OR CIVIL ENGINEERING</t>
  </si>
  <si>
    <t>6811.4000 - ARTICLES OF STONE, PLASTER, CEMENT, ASBESTOS, MICA OR SIMILAR MATERIALS. - ARTICELS OF ASBESTOS-CEMENT, OF CELLULOSE FIBRE-CEMENT OR THE LIKE. - CONTAINING ASBESTOS</t>
  </si>
  <si>
    <t>5205.1100</t>
  </si>
  <si>
    <t>6003.3010 - KNITTED OR CROCHETED FABRICS. -  - UNBLEACHED</t>
  </si>
  <si>
    <t>6003.9090 - KNITTED OR CROCHETED FABRICS. -  - OTHER</t>
  </si>
  <si>
    <t>5205.1400</t>
  </si>
  <si>
    <t>6004.9000 - KNITTED OR CROCHETED FABRICS. -  - OTHER</t>
  </si>
  <si>
    <t>3706.9000 - PHOTOGRAPHIC OR CINEMATOGRAPHIC GOODS - CINEMATOGRAPH FILM, EXPOSED AND DEVELOPED, WHETHER OR NOT INCORPORATING SOUND TRACK OR CONSISTING ONLY OF SOUND TRACK. - OTHER</t>
  </si>
  <si>
    <t>5205.2600</t>
  </si>
  <si>
    <t>6811.8100 - ARTICLES OF STONE, PLASTER, CEMENT, ASBESTOS, MICA OR SIMILAR MATERIALS. - ARTICELS OF ASBESTOS-CEMENT, OF CELLULOSE FIBRE-CEMENT OR THE LIKE. - CORRUGATED SHEETS</t>
  </si>
  <si>
    <t>6815.1300 - ARTICLES OF STONE, PLASTER, CEMENT, ASBESTOS, MICA OR SIMILAR MATERIALS. - ARTICLES OF STONE OR OF OTHER MINERAL SUBSTANCES (INCLUDING ARTICLES OF PEAT), NOT ELSEWHERE SPECIFIED OR INCLUDED. - OTHER ARTICLES OF CARBON FIBRES</t>
  </si>
  <si>
    <t>5206.4300</t>
  </si>
  <si>
    <t>6005.9010 - KNITTED OR CROCHETED FABRICS. -  - UNBLEACHED</t>
  </si>
  <si>
    <t>3808.6210 -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PRODUCTS REGISTERED UNDER THE AGRICULTURAL PESTICIDES ORDINANCE 1971</t>
  </si>
  <si>
    <t>5207.1000</t>
  </si>
  <si>
    <t>6202.4000 - ARTICLES OF APPAREL AND CLOTHING ACCESSORIES, NOT KNITTED OR CROCHETED. - WOMEN'S OR GIRLS' OVERCOATS, CAR-COATS, CAPES, CLOAKS, ANORAKS (INCLUDING SKI- JACKETS), WIND-CHEATERS, WIND JACKETS AND SIMILAR ARTICLES, OTHER THAN THOSE OF HEADING NO 62.04. - OF MANMADE FIBRES</t>
  </si>
  <si>
    <t>6006.9090 - KNITTED OR CROCHETED FABRICS. -  - OTHER</t>
  </si>
  <si>
    <t>5509.1100</t>
  </si>
  <si>
    <t>6103.3300 - ARTICLES OF APPAREL AND CLOTHING ACCESSORIES, KNITTED OR CROCHETED. - MEN'S OR BOYS' SUITS, ENSEMBLES, JACKETS BLAZERS,TROUSERS, BIB AND BRACE OVERALLS, BREECHES AND SHORTS(OTHER THAN SWIMWEAR), KNITTED OR CROCHETED. - OF SYNTHETIC FIBRES</t>
  </si>
  <si>
    <t>0102.2190 - LIVE ANIMALS - LIVE BOVINE ANIMALS - OTHER</t>
  </si>
  <si>
    <t>5212.1500</t>
  </si>
  <si>
    <t>0103.9100 - LIVE ANIMALS - LIVE SWINE - WEIGHING LESS THAN 50 KG</t>
  </si>
  <si>
    <t>2933.4920 - ORGANIC CHEMICALS - HETEROCYCLIC COMPOUNDS WITH NITROGEN HETERO-ATOM(S) ONLY; NUCLEIC ACIDS AND THEIR SALTS. - QUINOLINE</t>
  </si>
  <si>
    <t>2933.5400 - ORGANIC CHEMICALS - HETEROCYCLIC COMPOUNDS WITH NITROGEN HETERO-ATOM(S) ONLY; NUCLEIC ACIDS AND THEIR SALTS. - OTHER DERIVATIVES OF MALONYLUREA (BARBITURIC ACID); SALTS THEREOF</t>
  </si>
  <si>
    <t>9029.2013</t>
  </si>
  <si>
    <t>2009.5000 - PREPARATION OF VEGETABLES, FRUIT, NUTS OR OTHER PART OF PLANTS. - FRUIT JUICES (INCLUDING GRAPE MUST) AND VEGETABLE JUICES, UNFERMENTED AND NOT CONTAINING ADDED SPIRIT,WHETHER OR NOT CONTAINING ADDED SUGAR OR OTHER SWEETENING MATTER. - TOMATO JUICE</t>
  </si>
  <si>
    <t>8523.5220 - ELECTRICAL MACHINERY AND EQUIPMENT AND PARTS THEREOF; SOUND RECORDERS AND REPRODUCERS, TELEVISION IMAGE AND SOUND RECORDERS AND REPRODUCERS, AND PARTS AND ACCESSORIES OF SUCH ARTICLES. - PREPARED UNRECORDED MEIDA FOR SOUND RECORDING OR SIMILAR RECORDING OF OTHER PHENOMENA, OTHER THAN PRODUCTS OF CHAPTER 37. - MEMORAY CARDS</t>
  </si>
  <si>
    <t>9405.5090</t>
  </si>
  <si>
    <t>2933.6910 - ORGANIC CHEMICALS - HETEROCYCLIC COMPOUNDS WITH NITROGEN HETERO-ATOM(S) ONLY; NUCLEIC ACIDS AND THEIR SALTS. - PYRIMETHAMINE</t>
  </si>
  <si>
    <t>3302.9010 - ESSENTIAL OILS AND RESINOIDS; PERFUMERY, COSMETIC OR TOILET PREPARATIONS. - BEAUTY OR MAKE-UP PREPARATIONS AND PREPARATIONS FOR THE CARE OF THE SKIN (OTHER THAN MEDICAMENTS),INCLUDING SUNSCREEN OR SUN TAN PREPARATIONS; MANICURE OR PEDICURE PREPARATIONS. - OF A KIND USED IN COSMETICS INDUSTRY</t>
  </si>
  <si>
    <t>9108.1100</t>
  </si>
  <si>
    <t>8525.8300 -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OTHER, NIGHT VISION GOODS AS SPECIFIED IN SUBHEADING NOTE 3 TO THIS CHAPTER</t>
  </si>
  <si>
    <t>8802.6000 - AIRCRAFT, SPACECRAFT, AND PARTS THEREOF - OTHER AIRCRAFT (FOR EXAMPLE, HELICOPTERS AEROPLANES); SPACERAFT (INCLUDING SATELLITES) AND SPACECRAFT LAUNCH VEHICLES. - SPACECRAFT (INCLUDING SATELLITES) AND SUBORBITAL AND SPACECRAFT LAUNCH VEHICLES</t>
  </si>
  <si>
    <t>9206.0000</t>
  </si>
  <si>
    <t>8807.1000 - AIRCRAFT, SPACECRAFT, AND PARTS THEREOF -  - PROPELLERS AND ROTORS AND PARTS THEREOF</t>
  </si>
  <si>
    <t>8807.9000 - AIRCRAFT, SPACECRAFT, AND PARTS THEREOF -  - OTHER</t>
  </si>
  <si>
    <t>9301.2000</t>
  </si>
  <si>
    <t>3905.1900 - PLASTICS AND ARTICLES THEREOF - POLYMES OF VINYL ACETATE OR OF OTHER VINYL ESTERS, IN PRIMARY FORMS; OTHER VINYL POLYMERS IN PRIMARY FORMS. - OTHER</t>
  </si>
  <si>
    <t>3905.9100 - PLASTICS AND ARTICLES THEREOF - POLYMES OF VINYL ACETATE OR OF OTHER VINYL ESTERS, IN PRIMARY FORMS; OTHER VINYL POLYMERS IN PRIMARY FORMS. - COPOLYMERS</t>
  </si>
  <si>
    <t>9305.9111</t>
  </si>
  <si>
    <t>6303.1900 - OTHER MADE UP TEXTILE ARTICLES; SETS; WORN CLOTHING AND WORN TEXTILE ARTICLES; RAGS. - CURTAINS (INCLUDING DRAPERS) AND INTERIOR BLINDS; CURTAIN OR BED VALANCES. - OF OTHER TEXTILE MATERIALS</t>
  </si>
  <si>
    <t>6304.9900 - OTHER MADE UP TEXTILE ARTICLES; SETS; WORN CLOTHING AND WORN TEXTILE ARTICLES; RAGS. - OTHER FURNISHING ARTICLES, EXCLUDING THOSE OF HEADING NO 94.04. - NOT KNITTED OR CROCHETED, OF OTHER TEXTILE MATERIALS</t>
  </si>
  <si>
    <t>9306.3090</t>
  </si>
  <si>
    <t>5606.0000 - WADDING, FELT AND NONWOVENS; SPECIAL YARNS; TWINE, CORDAGE, ROPES AND CABLES AND ARTICLES THEREOF. -  - GIMPED YARN, AND STRIP AND THE LIKE OF HEADING 54.04 OR 54.05, GIMPED (OTHER THAN THOSE OF HEADING 56.05 AND GIMPED HORSEHAIR YARN); CHENILLE YARN (INCLUDING FLOCK CHENILLE YARN);</t>
  </si>
  <si>
    <t>3908.1000 - PLASTICS AND ARTICLES THEREOF - POLYAMIDES IN PRIMARY FORMS. - POLYAMIDE6, 11, 12, 6, 6, 6, 9, 6, 10 OR 6, 12</t>
  </si>
  <si>
    <t>9613.9000</t>
  </si>
  <si>
    <t>3909.3100 - PLASTICS AND ARTICLES THEREOF - AMINO-RESINS, PHENOLIC RESINS AND POLYURETHANES, IN PRIMARY FORMS. - POLY(METHYLENE PHENYL ISOCYANATE) (CRUDE MDI, POLYMERIC MDI)</t>
  </si>
  <si>
    <t>2710.1921 -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LIGHT DIESEL OIL</t>
  </si>
  <si>
    <t>9619.0010</t>
  </si>
  <si>
    <t>2510.2000 - SALT; SULPHUR, EARTHS AND STONE; PLASTERING MATERIALS, LIME AND CEMENT. - NATURAL CALCIUM PHOSPHATES, NATURAL ALUMINIUM CELCIUM PHOSPHATES AND PHOSPHATIC CHALK. - GROUND</t>
  </si>
  <si>
    <t>8476.8900 - NUCLEAR REACTOR, BOILERS, MACHINERY AND MECHANICAL APPLIANCES; PARTS THEREOF. - AUTOMATIC GOODS VENDING MACHINES (FOR EXAMPLE, POSTAGE STAMPS, CIGARETTE, FOOD OR BEVERAGE MACHINES), INCLUDING MONEY CHANGING MACHINES : - OTHER</t>
  </si>
  <si>
    <t>9505.9000</t>
  </si>
  <si>
    <t>8477.3090 - NUCLEAR REACTOR, BOILERS, MACHINERY AND MECHANICAL APPLIANCES; PARTS THEREOF. - MACHINERY FOR WORKING RUBBER OR PLASTICS OR FOR THE MANUFACTURE OF PRODUCTS FORM THESE MATERIALS NOT SPECIFIED OR INCLUDED ELSEWHERE IN THIS CAHPTER. - OTHER</t>
  </si>
  <si>
    <t>1404.9049 - VEGETABLE PLAITING MATERIALS; VEGETABLE PRODUCTS NOT ELSEWHERE SPECIFIED OR INCLUDED - VEGETABLE PRODUCTS NOT ELSEWHERE SPECIFIED OR INCLUDED. - OTHER</t>
  </si>
  <si>
    <t>9508.3000</t>
  </si>
  <si>
    <t>8443.1100 - NUCLEAR REACTOR, BOILERS, MACHINERY AND MECHANICAL APPLIANCES; PARTS THEREOF. - PRINTING MACHIENRY; MACHINES FOR USES ANCILLARY TO PRINTING. - OFFSET PRINTING MACHINERY, REELFED</t>
  </si>
  <si>
    <t>1511.9010 - ANIMAL OR VEGETABLE FATS AND OILS AND THEIR CLEAVAGE PRODUCTS; PREPARED EDIBLE FATS; ANIMAL OR VEGETABLE WAXES. - FALM OIL AND ITS FRACTIONS, WHETHER OR NOT REFINED, BUT NOT CHEMICALLY MODIFIED. - PALM STEARIN</t>
  </si>
  <si>
    <t>7004.2000</t>
  </si>
  <si>
    <t>1521.1000 - ANIMAL OR VEGETABLE FATS AND OILS AND THEIR CLEAVAGE PRODUCTS; PREPARED EDIBLE FATS; ANIMAL OR VEGETABLE WAXES. - VEGETABLE WAXES (OTHR THAN TRIGLYCE- RIDES),BEES WAS, OTHER INSECIT WAXES AND SEPERMACETI WHETHER OR NOT REFINED OR COLOURED. - VEGETABLE WAXES</t>
  </si>
  <si>
    <t>2933.1100 - ORGANIC CHEMICALS - HETEROCYCLIC COMPOUNDS WITH NITROGEN HETERO-ATOM(S) ONLY; NUCLEIC ACIDS AND THEIR SALTS. - PHENAZONE (ANTIPYRIN) AND ITS DERIVATIVES</t>
  </si>
  <si>
    <t>3304.3010</t>
  </si>
  <si>
    <t>8421.1100 - NUCLEAR REACTOR, BOILERS, MACHINERY AND MECHANICAL APPLIANCES; PARTS THEREOF. - CENTRIFUGES, INCLUDING CENTRIFUGAL DRYERS; FILTERING OR PURIFYING MACHINERY AND APPARATUS, FOR LIQUIDS OR GASES. - CREAM SEPARATORS</t>
  </si>
  <si>
    <t>3827.1400 - MISCELLANEOUS CHEMICAL PRODUCTS. -  - CONTAINING 1,1,1TRICHLOROETHANE (METHYL CHLOROFORM)</t>
  </si>
  <si>
    <t>3304.9190</t>
  </si>
  <si>
    <t>6217.1000 - ARTICLES OF APPAREL AND CLOTHING ACCESSORIES, NOT KNITTED OR CROCHETED. - OTHER MADE UP CLOTHING ACCESSORIES; PARTS OF GARMENTS OR OF CLOTHING ACCESSORIES, OTHER THAN THOSE OF HEADING NO 62.12. - ACCESSORIES</t>
  </si>
  <si>
    <t>7003.2000 - GLASS AND GLASSWARE. - CAST GLASS AND ROLLED GLASS, IN SHEETS OR PROFILES, WHETHER OR NOT HAVING AN ABSORBENT OR REFLECTING LAYER, BUT NOT OTHERWISE WORKED. - WIRED SHEETS</t>
  </si>
  <si>
    <t>3827.6400</t>
  </si>
  <si>
    <t>3827.3100 - MISCELLANEOUS CHEMICAL PRODUCTS. -  - CONTAINING SUBSTANCES OF SUBHEADINGS 2903.41 TO 2903.48</t>
  </si>
  <si>
    <t>3827.5100 - MISCELLANEOUS CHEMICAL PRODUCTS. -  - CONTAINING TRIFLUOROMETHANE (HFC23)</t>
  </si>
  <si>
    <t>3827.6800</t>
  </si>
  <si>
    <t>3827.6100 - MISCELLANEOUS CHEMICAL PRODUCTS. -  - CONTAINING 15 % OR MORE BY MASS OF 1,1,1TRIFLUOROETHANE (HFC143A)</t>
  </si>
  <si>
    <t>3827.9000 - MISCELLANEOUS CHEMICAL PRODUCTS. -  - OTHER</t>
  </si>
  <si>
    <t>6302.5300</t>
  </si>
  <si>
    <t>4013.1090 - RUBBER AND ARTICLES THEREOF - INNER TUBES, OF RUBBER. - OTHER</t>
  </si>
  <si>
    <t>4016.9500 - RUBBER AND ARTICLES THEREOF - OTHER ARTICLES OF VULCANISED RUBBER OTHER THAN HARD RUBBER. - OTHER INFLATABLE ARTICLES</t>
  </si>
  <si>
    <t>5208.5900</t>
  </si>
  <si>
    <t>7226.1100 - IRON AND STEEL. - FLAT-ROLLED PRODUCTS OF OTHER ALLOY STEEL, OF A WIDTH OF LESS THAN 600 MM. - GRAINORIENTED</t>
  </si>
  <si>
    <t>8411.1100 - NUCLEAR REACTOR, BOILERS, MACHINERY AND MECHANICAL APPLIANCES; PARTS THEREOF. - TURBO JETS : - OF A THRUST NOT EXCEEDING 25 KN</t>
  </si>
  <si>
    <t>2711.1200 - MINERAL FUELS, MINERAL OILS AND PRODUCTS OF THEIR DISTILLATION; BITUMINOUS SUBSTANCES; MINERAL WAXES. - PETROLEUM GASES AND OTHER GASEOUS HYDROCARBONS. - PROPANE</t>
  </si>
  <si>
    <t>5209.2200</t>
  </si>
  <si>
    <t>2905.4900 - ORGANIC CHEMICALS - ACYCLIC ALCOHOLS AND THEIR HALOGENATED, SULPHONATED, NITRATED OR NITROSATED DERIVATIVES. - OTHER</t>
  </si>
  <si>
    <t>8704.3120 - VEHICLES OTHER THAN RAILWAY OR TRAMWAY ROLLING-STOCK AND PARTS AND ACCESSORIES THEREOF. - MOTOR VEHICLES FOR THE TRANSPORT OF GOODS. - COMPONENTS FOR THE  ASSEMBLY / MANUFACTURE OF MINI CARGO VAN, IN ANY KIT FORM</t>
  </si>
  <si>
    <t>8708.2919 - VEHICLES OTHER THAN RAILWAY OR TRAMWAY ROLLING-STOCK AND PARTS AND ACCESSORIES THEREOF. - PARTS AND ACCESSORIES OF THE MOTOR VEHICLES OF HEADINGS NO 87.01 TO 87.05. - OTHER</t>
  </si>
  <si>
    <t>3920.2040</t>
  </si>
  <si>
    <t>8703.2230 -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MINI VAN, IN ANY KIT FORM</t>
  </si>
  <si>
    <t>0902.4090 - COFFEE, TEA, MATE AND SPICES - TEA, WHETHER OR NOT FLAVOURED. - OTHER</t>
  </si>
  <si>
    <t>6405.9010</t>
  </si>
  <si>
    <t>8423.8200 - NUCLEAR REACTOR, BOILERS, MACHINERY AND MECHANICAL APPLIANCES; PARTS THEREOF. - WEIGHING MACHINERY (EXCLUDING BALANCES OF A SENSISTIVITY OF 5 CG OR BETTER), INCLUDING WEIGHT OPERATED COUNTING OR CHECKING MACHINES; WEIGHING MACHINE WEIGHTS OF ALL KINDS. - HAVING A MAXIMUM WEIGHING CAPACITY EXCEEDING 30 KG BUT NOT EXCEEDING 5,000 KG</t>
  </si>
  <si>
    <t>9705.2900 - WORKS OF ART, COLLECTORS' PIECES AND ANTIQUES. - COLLECTINS AND COLLECTORS' PIECES OF ZOOLOGICAL, BOTANICAL, MINERALOGICAL, ANATOMICAL, HISTORICAL, ARCHAEOLOGICAL, PALAEONTOLOGICAL, ETHNOGRAPHIC OR NUMISMATIC INTEREST. - OTHER</t>
  </si>
  <si>
    <t>7304.3100</t>
  </si>
  <si>
    <t>8479.8230 - NUCLEAR REACTOR, BOILERS, MACHINERY AND MECHANICAL APPLIANCES; PARTS THEREOF. - MACHINES AND MECHANICAL APPLIANCES HAVING INDIVIDUAL FUNCTIONS, NOT SPECIFIED OR INCLUDED ELSEWHERE IN THIS CHAPTER. - OIL REFINING MACHINES</t>
  </si>
  <si>
    <t>0305.6100 - FISH AND CRUSTACEANS, MOLLUSCS AND OTHER AQUATIC INVERTEBRATES - FISH,DRIED, SALTED OR IN BRINE ; SMOKED FISH, WHETHEROR NOT COOKED BEFORE OR DURING THE SMOKING PROCESS; FLOURS, MEALS AND PELLETS OF FISH, FIT FOR HUMAN CONSUMPTION. - HERRINGS (CLUPEA HARENGUS,CLUPEA PALLASII)</t>
  </si>
  <si>
    <t>7020.0020</t>
  </si>
  <si>
    <t>7505.2100 - NICKEL AND ARTICLES THEREOF. -  - OF NICKEL, NOT ALLOYED</t>
  </si>
  <si>
    <t>2904.2090 - ORGANIC CHEMICALS - SULPHONATED, NITRATED OR NITROSATED DERIVATIVES OF HYDROCARBONS, WHETHER OR NOT HALOGENATED. - OTHER</t>
  </si>
  <si>
    <t>9305.2090</t>
  </si>
  <si>
    <t>3702.5300 - PHOTOGRAPHIC OR CINEMATOGRAPHIC GOODS - PHOTOGRAPHIC FILM IN ROLLS, SENSITISED, UNEXPOSED, OF ANY MATERIAL OTHER THAN PAPER, PAPERBOARD OR TEXTILES; INSTANT PRINT FILM IN ROLLS, SENSITISED, UNEXPOSED. - OF A WIDTH EXCEEDING 16 MM BUT NOT EXCEEDING 35 MM AND OF A LENGTH NOT EXCEEDING 30 M, FOR SLIDES</t>
  </si>
  <si>
    <t>6809.9090 - ARTICLES OF STONE, PLASTER, CEMENT, ASBESTOS, MICA OR SIMILAR MATERIALS. - ARTICLES OF PLASTER OR OF COMPOSITIONS BASED ON PLASTER. - OTHER</t>
  </si>
  <si>
    <t>9401.1000</t>
  </si>
  <si>
    <t>6001.9210 - KNITTED OR CROCHETED FABRICS. - PILE FABRICS, INCLUDING "LONG PILE" FABRICS AND TERRY FABRICS, KNITTED OR CROCHETED. - UNBLEACHED</t>
  </si>
  <si>
    <t>6001.9990 - KNITTED OR CROCHETED FABRICS. - PILE FABRICS, INCLUDING "LONG PILE" FABRICS AND TERRY FABRICS, KNITTED OR CROCHETED. - OTHER</t>
  </si>
  <si>
    <t>9609.2020</t>
  </si>
  <si>
    <t>6003.3090 - KNITTED OR CROCHETED FABRICS. -  - OTHER</t>
  </si>
  <si>
    <t>3803.0000 - MISCELLANEOUS CHEMICAL PRODUCTS. -  - TALL OIL, WHETHER OR NOT REFINED.</t>
  </si>
  <si>
    <t>9614.0000</t>
  </si>
  <si>
    <t>6005.3700 - KNITTED OR CROCHETED FABRICS. -  - OTHER, DYED</t>
  </si>
  <si>
    <t>6005.9090 - KNITTED OR CROCHETED FABRICS. -  - OTHER</t>
  </si>
  <si>
    <t>9618.0000</t>
  </si>
  <si>
    <t>3808.9191 - MISCELLANEOUS CHEMICAL PRODUCTS. - INSECTICIDES, RODENTICIDES,FUNGICIDES, HERBICIDES, ANTI-SPROUTING PRODUCTS AND PLANT-GROWTH REGULATORS, DISINFECTANTS AND SIMILAR PRODUCTS, PUT UP IN FORMS OR PACKINGS FOR RETAIL SALE OR AS PRE-PARATIONS OR ARTICLES (FOR EXAMPLE, SULPHUR-TREATED BANDS, WI - EMAMECTINE BENZOATE</t>
  </si>
  <si>
    <t>2930.7000 - ORGANIC CHEMICALS - ORGANO-SULPHUR COMPOUNDS. - BIS(2HYDROXYETHYL)SULFIDE (THIODIGLYCOL (INN))</t>
  </si>
  <si>
    <t>9702.9000</t>
  </si>
  <si>
    <t>0210.9300 - MEAT AND EDIBLE MEAT OFFAL - MEAT AND EDIBLE MEAT OFFAL, SALTED IN BRINE, DRIED OR SMOKED; EDIBLE FLOUR AND MEALS OF MEAT OR MEAT OFFAL - OF REPTILES (INCLUDING SNAKES AND TURTLES)</t>
  </si>
  <si>
    <t>2930.9060 - ORGANIC CHEMICALS - ORGANO-SULPHUR COMPOUNDS. - O,O DUETHYL O(3,5,6TRICHLORO 2PYRIDYL) PHOSPHOROTHIOATE</t>
  </si>
  <si>
    <t>8401.4000</t>
  </si>
  <si>
    <t>1602.4200 - PREPARATION OF MEAT, OF FISH OR OF CRUSTACEANS, MOLLUSCS OR OTHER AQUATIC INVERTEBRATES. - OTHER PREPARD OR PRESERVED MEAT, MEAT OFFAL OR BLOOD. - SHOULDERS AND CUTS THEREOF</t>
  </si>
  <si>
    <t>5809.0000 - SPECIAL WOVEN FABRICS; TUFTED TEXTILE FABRICS; LACE; TAPESTRIES; TRIMMINGS; EMBROIDERY. -  - WOVEN FABRICS OF METAL THREAD AND WOVEN FABRICS OF METALLISED YARN OF HEADING 56.05, OF A KIND USED IN APPAREL, AS FURNISHING FABRICS OR FOR SIMILAR PURPOSES, NOT ELSEWHERE SPECIFI</t>
  </si>
  <si>
    <t>8410.1200</t>
  </si>
  <si>
    <t>3006.5000 - PHARMACEUTICAL PRODUCTS - PHARMACEUTICAL GOODS SPECIFIED IN NOTE 3 TO THIS CHAPTER. - FIRSTAID BOXES AND KITS</t>
  </si>
  <si>
    <t>3102.4000 - FERTILISERS. - MINERAL OR CHEMICAL FERTILISERS, NITROGENOUS - MIXTURES OF AMMONIUM NITRATE WITH CALCIUM CARBONATE OR OTHER INORGANIC  NONFERTILISING SUBSTANCES</t>
  </si>
  <si>
    <t>5807.1090</t>
  </si>
  <si>
    <t>8509.9000 - ELECTRICAL MACHINERY AND EQUIPMENT AND PARTS THEREOF; SOUND RECORDERS AND REPRODUCERS, TELEVISION IMAGE AND SOUND RECORDERS AND REPRODUCERS, AND PARTS AND ACCESSORIES OF SUCH ARTICLES. - ELECTRO-MECHANICLA DOMESTIC APPLIANCES, DOMESTIC APPLIANCES, WITH SELF-CONTAINED ELECTRIC MOTOR. - PARTS</t>
  </si>
  <si>
    <t>0303.3900 - FISH AND CRUSTACEANS, MOLLUSCS AND OTHER AQUATIC INVERTEBRATES - FISH, FROZEN, EXCLUDING FISH FILLETS AND OTHER FISH MEAT OF HEADING NO. 03.03 - OTHER</t>
  </si>
  <si>
    <t>5810.9100</t>
  </si>
  <si>
    <t>2931.4700 - ORGANIC CHEMICALS -  - (5ETHYL2METHYL2OXIDO1,3,2DIOXAPHOSPHINAN5YL) METHYL METHYL METHYLPHOSPHONATE</t>
  </si>
  <si>
    <t>1704.1000 - SUGARS AND SUGAR CONFECTIONERY. - SUGAR CONFECTIONERY (INCLUDING WHITE CHOCOLATE),NOT CONTAINING COCOA. - CHEWING GUM, WHETHER OR NOT SUGARCOATED</t>
  </si>
  <si>
    <t>2927.0020</t>
  </si>
  <si>
    <t>8517.6980 -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MULTISTATION ACCESS UNITS</t>
  </si>
  <si>
    <t>0304.3300 - FISH AND CRUSTACEANS, MOLLUSCS AND OTHER AQUATIC INVERTEBRATES - FISH FILLETS AND OTHER FISH MEAT (WHETHER OR NOT MINCED), FRESH, CHILLED OR FROZEN. - NILE PERCH (LATES NILOTICUS)</t>
  </si>
  <si>
    <t>5402.1900</t>
  </si>
  <si>
    <t>2931.5300 - ORGANIC CHEMICALS -  - O(3CHLOROPROPYL) O[4NITRO3(TRIFLUOROMETHYL)PHENYL] METHYLPHOSPHONOTHIONATE</t>
  </si>
  <si>
    <t>2932.1400 - ORGANIC CHEMICALS - HETEROCYCLIC COMPOUNDS WITH OXYGEN HETERO-ATOM(S) ONLY. - SUCRALOSE</t>
  </si>
  <si>
    <t>5402.5200</t>
  </si>
  <si>
    <t>0401.2000 - DAIRY PRODUCE; BIRDS' EGGS; NATURAL HONEY; EDIBLE PRODUCTS OF ANIMAL ORIGIN, NOT ELSEWHERE SPECIFIED OR INCLUDED - MILK AND CREAM,NOT CONCENTRATED NOR CONTAINING ADDED SUGAR OR OTHER SWEETENING MATTER. - OF A FAT CONTENT, BY WEIGHT, EXCEEDING 1 % BUT NOT EXCEEDING 6 %</t>
  </si>
  <si>
    <t>0406.2000 - DAIRY PRODUCE; BIRDS' EGGS; NATURAL HONEY; EDIBLE PRODUCTS OF ANIMAL ORIGIN, NOT ELSEWHERE SPECIFIED OR INCLUDED - CHEESE AND CURD. - GRATED OR POWDERED CHEESE, OF ALL KINDS</t>
  </si>
  <si>
    <t>5403.1000</t>
  </si>
  <si>
    <t>2935.9050 - ORGANIC CHEMICALS -  - SULPHANILAMIDE</t>
  </si>
  <si>
    <t>3305.9090 - ESSENTIAL OILS AND RESINOIDS; PERFUMERY, COSMETIC OR TOILET PREPARATIONS. - PREPARATIONS FOR USE ON THE HAIR. - OTHER</t>
  </si>
  <si>
    <t>5408.2300</t>
  </si>
  <si>
    <t>3306.9000 - ESSENTIAL OILS AND RESINOIDS; PERFUMERY, COSMETIC OR TOILET PREPARATIONS. - PREPARATIONS FOR ORAL OR DENTAL HYGIENE, INCLUDING DENTURE FIXATIVE PASTES AND POWDERS. - OTHER</t>
  </si>
  <si>
    <t>6204.4290 - ARTICLES OF APPAREL AND CLOTHING ACCESSORIES, NOT KNITTED OR CROCHETED. - WOMEN'S OR GIRLS' SUITS, ENSEMBLES, JACKETS, BLAZERS, DRESSES, SKIRTS, DIVIDED SKIRTS, TROUSERS, BIB AND BRACE OVERALLS, BREE-TROUSERS, BIB AND BRACE OVERALLS, BREECHES AND SHORTS (OTHER THAN SWIMWEAR). - OTHER</t>
  </si>
  <si>
    <t>6105.9000 - ARTICLES OF APPAREL AND CLOTHING ACCESSORIES, KNITTED OR CROCHETED. - MEN'S OR BOYS' SHIRTS, KNITTED OR CROCHETED. - OF OTHER TEXTILE MATERIALS</t>
  </si>
  <si>
    <t>7008.0000</t>
  </si>
  <si>
    <t>6107.9100 - ARTICLES OF APPAREL AND CLOTHING ACCESSORIES, KNITTED OR CROCHETED. - MEN'S OR BOYS' UNDERPANTS, BRIEFS, NIGHTSHIRTS, PYJAMAS, BATHROBES, DRESSING GOWNS AND SIMILAR ARTICLES, KNITTED OR CROCHETED. - OF COTTON</t>
  </si>
  <si>
    <t>6205.2090 - ARTICLES OF APPAREL AND CLOTHING ACCESSORIES, NOT KNITTED OR CROCHETED. - MEN'S OR BOYS' SHIRTS : - OTHER</t>
  </si>
  <si>
    <t>5603.1200</t>
  </si>
  <si>
    <t>7019.6600 - GLASS AND GLASSWARE. - GLASS FIBRES (INCLUDING GLASS WOOL) AND ARTICLES THEREOF (FOR EXAMPLE, YEARN, WOVEN FABRICS). - OPEN WOVEN FABRICS OF A WIDTH EXCEEDING 30 CM</t>
  </si>
  <si>
    <t>8709.9000 - VEHICLES OTHER THAN RAILWAY OR TRAMWAY ROLLING-STOCK AND PARTS AND ACCESSORIES THEREOF. - WORKS TRUCKS, SELF-PROPELLED, NOT FITTED WITH LIFTING OR HEANDLING EQUIPMENT, OF THE TYPE USED IN FACTORIES, WAREHOUSES, DOCK AREAS OR AIRPORTS FOR SHORT DISTANCE TRANSPORT OF GOODS; TRACTORS OF THE TYPE USED ON RAILWAY STATION PLATFORMS; PARTS OF THE FOR - PARTS</t>
  </si>
  <si>
    <t>6203.1100</t>
  </si>
  <si>
    <t>3105.5900 - FERTILISERS. - MINERAL OR CHEMICAL FERTILISERS CONTAINING TWO OR THREE OF THE FERTILISING ELEMENTS NITROGEN, PHOSPHORUS AND POTASSIUM; OTHER FERTILISERS; GOODS OF THIS CHAPTER IN TABLETS OR SIMILAR FORMS OR IN PACKAGES OF A GROSS WEIGHT NOT EXCEEDING 10 KG. - OTHER</t>
  </si>
  <si>
    <t>8511.8010 - ELECTRICAL MACHINERY AND EQUIPMENT AND PARTS THEREOF; SOUND RECORDERS AND REPRODUCERS, TELEVISION IMAGE AND SOUND RECORDERS AND REPRODUCERS, AND PARTS AND ACCESSORIES OF SUCH ARTICLES. - ELECTRIC IGNITION OR STARTING  EQUIPMENT OF A KIND USED FOR SPARK-IGNITION OR COMPRESSION-IGNITION INTERNAL COMBUSTION ENGINES (FOR EXAMPLE, IGNITION MAGNETOS, MAGNETO-DYNAMOS, IGNITION COILS, SPARKING PLUGS AND GLOW PLUGS, STARTER MOTORS); GENERATORS (FO - HEATER/GLOW PLUGS FOR AGRICULTURAL TRACTORS OF  SUB   HEADINGS 8701.9220 AND 8701.9320</t>
  </si>
  <si>
    <t>7017.9000</t>
  </si>
  <si>
    <t>0204.4100 - MEAT AND EDIBLE MEAT OFFAL - MEAT OF SHEEP OR GOAT, FRESH, CHILLED OR FROZEN - CARCASSES AND HALFCARCASSES</t>
  </si>
  <si>
    <t>2925.1900 - ORGANIC CHEMICALS - CARBOXYIMIDE-FUNCTION COMPOUNDS (INCLUDING SACCHARIN AND ITS  SLATS) AND IMINE-FUNCTION COMPOUNDS. - OTHER</t>
  </si>
  <si>
    <t>9028.9020</t>
  </si>
  <si>
    <t>8512.3090 -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</si>
  <si>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2927.0090 - ORGANIC CHEMICALS -  - OTHER</t>
  </si>
  <si>
    <t>9102.9100</t>
  </si>
  <si>
    <t>2930.2010 - ORGANIC CHEMICALS - ORGANO-SULPHUR COMPOUNDS. - 2N, NDIMETHYL AMINOI SODIUM THIOSULPHATE, 3THIOSULFOURROPANE</t>
  </si>
  <si>
    <t>2930.9020 - ORGANIC CHEMICALS - ORGANO-SULPHUR COMPOUNDS. - O,SDIMETHYL PHOSPHORAMIDOTHIOATE</t>
  </si>
  <si>
    <t>9103.9000</t>
  </si>
  <si>
    <t>1605.5100 - PREPARATION OF MEAT, OF FISH OR OF CRUSTACEANS, MOLLUSCS OR OTHER AQUATIC INVERTEBRATES. - CRUSTACEANS, MOLLUSCS AND OTHER AQUATIC INVERTEBRATES, PREPARED OR PRESERVED. - OYSTERS</t>
  </si>
  <si>
    <t>1701.9100 - SUGARS AND SUGAR CONFECTIONERY. - CANE OR BEET SUGAR AND CHEMICALLY PURE SUCROSE, IN SOLID FORM. - CONTAINING ADDED FLAVOURING OR COLOURING MATTER</t>
  </si>
  <si>
    <t>9105.1900</t>
  </si>
  <si>
    <t>2821.1020 - INORGANIC CHEMICALS; ORGANIC OR INORGANIC COMPOUNDS OF PRECIOUS METALS, OF RARE-EARTH METALS, OF RADIOACTIVE ELEMENTS OR OF ISOTOPES. - IRON OXIDES AND HYDROXIDES; EARTH CLOURS CONTAINING 70% OR MORE BY WEIGHT OF COMBINED IRON EVALUATED AS FE2O3. - IRON HYDROXIDES</t>
  </si>
  <si>
    <t>4009.1130 - RUBBER AND ARTICLES THEREOF - TUBES, PIPES AND HOSES, OF VULCANISED RUBBER OTHER THAN HARD RUBBER,WIHT OR WIHTOUT THEIR FITTINGS (FOR EXAMPLE, JOINTS, ELBOWS, FLANGES). - OTHER FOR MOTOR CARS AND VEHICLES</t>
  </si>
  <si>
    <t>0810.7000</t>
  </si>
  <si>
    <t>4009.2200 - RUBBER AND ARTICLES THEREOF - TUBES, PIPES AND HOSES, OF VULCANISED RUBBER OTHER THAN HARD RUBBER,WIHT OR WIHTOUT THEIR FITTINGS (FOR EXAMPLE, JOINTS, ELBOWS, FLANGES). - WITH FITTINGS</t>
  </si>
  <si>
    <t>4010.3190 - RUBBER AND ARTICLES THEREOF - CONVEYOR OR TRANSMISSION BELTS OR BELTING OF VULCANISED RUBBER. - OTHER</t>
  </si>
  <si>
    <t>5102.1100</t>
  </si>
  <si>
    <t>4010.3690 - RUBBER AND ARTICLES THEREOF - CONVEYOR OR TRANSMISSION BELTS OR BELTING OF VULCANISED RUBBER. - OTHER</t>
  </si>
  <si>
    <t>1103.2000 - PRODUCTS OF THE MILLING INDUSTRY; MALT; STARCHES; INULIN; WHEAT GLUTEN - CEREAL GROATS, MEAL AND PEELETS. - PELLETS</t>
  </si>
  <si>
    <t>4805.2500</t>
  </si>
  <si>
    <t>9019.2020 - OPTICAL, PHOTOGRAPHIC, CINEMATOGRAPHIC, MEASURING, CHECKING, PRECISION, MEDICAL OR SURGICAL INSTRUMENTS AND APPARATUS; PARTS AND ACCESSORIES THEREOF. - MACHANO-THERAPY APPLIANCES; MASSAGE APPARATUS; PSYCHOLOGICAL APTITUDE- TESTING APPARATUS; OZONE THERAPY, OXYGEN THERAPY, AEROSOL THERAPY, ARTIFICIAL RESPIRATION OR OTHER THERAPEUTIC RESPIRATION APPARATUS. - OZONE THERAPY APPARATUS</t>
  </si>
  <si>
    <t>3926.9099 - PLASTICS AND ARTICLES THEREOF - OTHER ARTICLES OF PLASTICS AND ARTICLES OF OTHER MATERIALS OF HEADING NO 39.01 TO 39.14. - OTHER</t>
  </si>
  <si>
    <t>4811.5100</t>
  </si>
  <si>
    <t>6910.9000 - CERAMIC PRODUCTS. - CERAMIC SINKS, WASH BASINS, WASH BASIN PEDESTATS, BATHS, BIDETS, WATER CLOSET PANS, FLUSING CISTERNS, URINALS AND SIMILAR SANITARY FIXTURES. - OTHER</t>
  </si>
  <si>
    <t>7601.2000 - ALUMINIUM AND ARTICLES THEREOF. - UNWROUGHT ALUMINIUM. - ALUMINIUM ALLOYS</t>
  </si>
  <si>
    <t>4812.0000</t>
  </si>
  <si>
    <t>2934.9990 - ORGANIC CHEMICALS - OTHER HETEROCYLIC COMPOUNDS. - OTHER</t>
  </si>
  <si>
    <t>0405.2000 - DAIRY PRODUCE; BIRDS' EGGS; NATURAL HONEY; EDIBLE PRODUCTS OF ANIMAL ORIGIN, NOT ELSEWHERE SPECIFIED OR INCLUDED - BUTTER AND OTHER FATS AND OILS DERIVED FROM MILK. - DAIRY SPREADS</t>
  </si>
  <si>
    <t>8406.1000</t>
  </si>
  <si>
    <t>2935.9010 - ORGANIC CHEMICALS -  - OTOLUENESULPHONAMIDE</t>
  </si>
  <si>
    <t>2936.2500 - ORGANIC CHEMICALS - PROVITAMINS AND VITAMINS, NATURAL OR REPRODUCED BY SYNTHESIS (INCLUDING NATURAL CONCENTRATES), DERIVATIVES THEREOF USED PRIMARILY AS VITAMINS, AND INTERMIXTURES OF THE FOREGOING, WHETHER OR NOT THE FOREGOING, WHETHER OR NOT IN ANY SOLVENT. - VITAMIN B6 AND ITS DERIVATIVES</t>
  </si>
  <si>
    <t>8406.8100</t>
  </si>
  <si>
    <t>3104.9000 - FERTILISERS. -  - OTHER</t>
  </si>
  <si>
    <t>3919.1090 - PLASTICS AND ARTICLES THEREOF - SELF-ADHESIVE PLATES, SHEETS, FILM, FOIL, TAPE, STRIP,OF PLASTICS, NON- CELLULAR AND NOT REINFORCED, LAMINATED, SUPPORTED OR SIMILARLY COMBINED WITH OTHER METERIALS. - OTHER</t>
  </si>
  <si>
    <t>7410.2100</t>
  </si>
  <si>
    <t>2703.0000 - MINERAL FUELS, MINERAL OILS AND PRODUCTS OF THEIR DISTILLATION; BITUMINOUS SUBSTANCES; MINERAL WAXES. -  - PEAT (INCLUDING PEAT LITTER), WHETHER OR NOT AGGLOMERATED.</t>
  </si>
  <si>
    <t>2915.2100 - ORGANIC CHEMICALS - SATURATED ACYCLIC MONOCARBOXYLIC ACIDS AND THEIR ANHYDRIDES, HALIDES,PEROXIDES AND PEROXYACIDS;THEIR HALOGENATED, SULPHONATED,NITRATED OR NITROSATED DERIVATIVES. - ACETIC ACID</t>
  </si>
  <si>
    <t>2903.7750</t>
  </si>
  <si>
    <t>8001.1000 - TIN AND ARTICLES THEREOF. - UNWROUGHT TIN. - TIN, NOT ALLOYED</t>
  </si>
  <si>
    <t>7306.6900 - ARTICLES OF IRON AND STEEL. - OTHER TUBES, PIPES AND HOLLOW PROFILES (FOR EXAMPLE, OPEN SEAM OR WELDED, RIVETED OR SIMILARLY CLOSED), OF IRON OR STEEL. - OF OTHER NONCIRCULAR CROSSSECTION</t>
  </si>
  <si>
    <t>2903.7910</t>
  </si>
  <si>
    <t>8101.9400 - OTHER BASE METALS; CERMETS ; ARTICLES THEREOF. - TIMGSTEM (WOLFRAM) AND ARTICLES THEREOF, INCLUDING WASTE AND SCRAP. - UNWROUGHT TUNGSTEN, INCLUDING BARS AND RODS OBTAINED SIMPLY BY SINTERING</t>
  </si>
  <si>
    <t>8101.9910 - OTHER BASE METALS; CERMETS ; ARTICLES THEREOF. - TIMGSTEM (WOLFRAM) AND ARTICLES THEREOF, INCLUDING WASTE AND SCRAP. - BARS AND RODS, OTHER THAN THOSE OBTAINED SIMPLY BY SINTERING, PROFILES, PLATES, SHEETS, STRIP AND FOIL</t>
  </si>
  <si>
    <t>8546.1000</t>
  </si>
  <si>
    <t>7219.3310 - IRON AND STEEL. - FLAT-ROLLED PRODUCTS OF STAINLESS STEEL, OF A WIDTH OF 600 MM OR MORE. - OF A WIDTH UP TO 700 MM, OF SERIES 200, 301, 303, 304, 304L, 316, 316L, 410, 420 &amp; 430</t>
  </si>
  <si>
    <t>7220.9090 - IRON AND STEEL. - FLAT ROLLED PRODUCTS OF STAINLESS STEEL, OF A WIDTH OF LESSS THAN 600 MM. - OTHER</t>
  </si>
  <si>
    <t>2402.2000</t>
  </si>
  <si>
    <t>8426.1190 - NUCLEAR REACTOR, BOILERS, MACHINERY AND MECHANICAL APPLIANCES; PARTS THEREOF. - SHIPS' DERRICKS; CRANES, INCLUDING CABLE CRANES; MOBILE LIFTING FRAMES, STRADDLE CARRIERS AND WORKS TRUCKS FITTED WITH A CRANE. - OTHER</t>
  </si>
  <si>
    <t>6802.2900 -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</si>
  <si>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6506.1000 - HEADGEAR AND PARTS THEREOF. - OTHER HEADGEAR, WHETHER OR NOT LINED OR TRIMMED. - SAFETY HEADGEAR</t>
  </si>
  <si>
    <t>2001.9090</t>
  </si>
  <si>
    <t>6601.9900 - UMBRELLAS, SUN UMBRELLAS, WALKING STICKS, WHIPS, RIDING-CROPS AND PARTS THEREOF. - UMBRELLAS ANS SUN UMBRELLAS (INCLUDING WALKING STICK UMBRELLAS, GARDEN UMBRELLAS ANS SIMILAR UMBRELLAS). - OTHER</t>
  </si>
  <si>
    <t>2522.2000 - SALT; SULPHUR, EARTHS AND STONE; PLASTERING MATERIALS, LIME AND CEMENT. - QUICKLIME, SLAKED LIME AND HYDRAULIC LIME, OTHER THAN CALCIUM OXIDE AND HYDROXIDE OF HEADING NO .28.25. - SLAKED LIME</t>
  </si>
  <si>
    <t>5301.3000</t>
  </si>
  <si>
    <t>2529.2200 - SALT; SULPHUR, EARTHS AND STONE; PLASTERING MATERIALS, LIME AND CEMENT. - FELSPAR; LEUCITE; NEPHELINE AND NEPHELINE SYENITE; FLUORSPAR. - CONTAINING BY WEIGHT MORE  THAN 97 %  OF CALCIUM FLUORIDE</t>
  </si>
  <si>
    <t>2609.0000 - ORSES, SLAG AND ASH -  - TIN ORES AND CONCENTRATES.</t>
  </si>
  <si>
    <t>5402.3300</t>
  </si>
  <si>
    <t>2613.1000 - ORSES, SLAG AND ASH - MOLYBDENUM ORES AND CONCENTRATES. - ROASTED</t>
  </si>
  <si>
    <t>2620.2900 - ORSES, SLAG AND ASH - ASH AND RESIDUES (OTHER THAN FROM THE MANUFACTURE OF IRON OR STEEL), CONTAIN- ING METALS OR METAL COMPOUNDS. - OTHER</t>
  </si>
  <si>
    <t>5407.9300</t>
  </si>
  <si>
    <t>2705.0000 - MINERAL FUELS, MINERAL OILS AND PRODUCTS OF THEIR DISTILLATION; BITUMINOUS SUBSTANCES; MINERAL WAXES. -  - COAL GAS, WATER GAS, PRODUCER GAS AND SIMILAR GASES, OTHER THAN PETROLEUM GASES AND OTHER GASEOUS HYDROCARBONS.</t>
  </si>
  <si>
    <t>0807.2000 - EDIBLE FRUIT AND NUTS; PEEL OF CITRUS FRUIT OR MELONS - MELONS (INCLUDING WATERMELONS) AND PAPAWS)PAPAYAS), FRESH. - PAPAWS (PAPAYAS)</t>
  </si>
  <si>
    <t>8471.7090 -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OTHER</t>
  </si>
  <si>
    <t>5408.2200</t>
  </si>
  <si>
    <t>8512.9090 -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</si>
  <si>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2302.4000 - RESIDUES AND WASTE FROM THE FOOD INDUSTRIES; PREPARED ANIMAL FODDER. - BRAN, SHARPS AND OTHER RESIDUES, WHETHER OR NOT IN THE FORM OF PELLETS, DERIVED FORM THE SIFTING MILLING OR OTHER WORKING OF CEREALS OR OF LEGUMINOUS PLANTS. - OF OTHER CEREALS</t>
  </si>
  <si>
    <t>7216.3390 - IRON AND STEEL. - ANGLES, SHAPES AND SECTIONS OF IRON OR NON-ALLOY STEEL. - OTHER</t>
  </si>
  <si>
    <t>8413.1100</t>
  </si>
  <si>
    <t>7216.9900 - IRON AND STEEL. - ANGLES, SHAPES AND SECTIONS OF IRON OR NON-ALLOY STEEL. - OTHER</t>
  </si>
  <si>
    <t>2933.3600 - ORGANIC CHEMICALS - HETEROCYCLIC COMPOUNDS WITH NITROGEN HETERO-ATOM(S) ONLY; NUCLEIC ACIDS AND THEIR SALTS. - 4ANILINONPHENETHYLPIPERIDINE (ANPP)</t>
  </si>
  <si>
    <t>2804.5000</t>
  </si>
  <si>
    <t>2933.3920 - ORGANIC CHEMICALS - HETEROCYCLIC COMPOUNDS WITH NITROGEN HETERO-ATOM(S) ONLY; NUCLEIC ACIDS AND THEIR SALTS. - PYRAZINAMIDE</t>
  </si>
  <si>
    <t>0101.2100 - LIVE ANIMALS - LIVE HORSES, ASSES, MULES AND HINNIES - PUREBRED BREEDING ANIMALS</t>
  </si>
  <si>
    <t>2908.9100</t>
  </si>
  <si>
    <t>0102.2110 - LIVE ANIMALS - LIVE BOVINE ANIMALS - BULLS</t>
  </si>
  <si>
    <t>0305.2000 - FISH AND CRUSTACEANS, MOLLUSCS AND OTHER AQUATIC INVERTEBRATES - FISH,DRIED, SALTED OR IN BRINE ; SMOKED FISH, WHETHEROR NOT COOKED BEFORE OR DURING THE SMOKING PROCESS; FLOURS, MEALS AND PELLETS OF FISH, FIT FOR HUMAN CONSUMPTION. - LIVERS, ROES AND MILT OF FISH, DRIED, SMOKED, SALTED OR IN BRINE</t>
  </si>
  <si>
    <t>9608.9100</t>
  </si>
  <si>
    <t>2932.9100 - ORGANIC CHEMICALS - HETEROCYCLIC COMPOUNDS WITH OXYGEN HETERO-ATOM(S) ONLY. - ISOSAFROLE</t>
  </si>
  <si>
    <t>6209.3000 - ARTICLES OF APPAREL AND CLOTHING ACCESSORIES, NOT KNITTED OR CROCHETED. - BABIES' GARMENTS AND CLOTHING ACCESSORIES. - OF SYNTHETIC FIBRES</t>
  </si>
  <si>
    <t>7222.3000</t>
  </si>
  <si>
    <t>6907.2290 - CERAMIC PRODUCTS. - UNGLAZED CERAMIC FLATS AND PAVING, HEARTH OR WALL TILES; UNGLAZED CEAMIC MOSAIC CUBES AND THE LIKE, WHETHER OR NOT ON A BACKING. - OTHER</t>
  </si>
  <si>
    <t>3824.9200 - MISCELLANEOUS CHEMICAL PRODUCTS. -  - POLYGLYCOL ESTERS OF METHYLPHOSPHONIC ACID</t>
  </si>
  <si>
    <t>2905.4200</t>
  </si>
  <si>
    <t>3824.9920 - MISCELLANEOUS CHEMICAL PRODUCTS. -  - ION EXCHANGERS</t>
  </si>
  <si>
    <t>6212.2000 - ARTICLES OF APPAREL AND CLOTHING ACCESSORIES, NOT KNITTED OR CROCHETED. - BRASSIERES, GIRDLES, CORSETS, BRACES, SUSPENDERS, GARTERS AND SIMILAR ARTICLES AND PARTS THEREOF, WHETHER OR NOT KINTTED OR CROCHETED. - GIRDLES AND PANTYGIRDLES</t>
  </si>
  <si>
    <t>7228.4000</t>
  </si>
  <si>
    <t>6912.0010 - CERAMIC PRODUCTS. - CERAMIC TABLEWARE, KITCHENEARE, OTHER HOUSEHOLD ARTICLES AND TOILET ARTICLES, OTHER THAN OF PORCELAIN OR CHINA. - TABLEWARE AND KITCHENWARE</t>
  </si>
  <si>
    <t>3215.1920 - TANNING OR DYEING EXTRACTS; TANNINS AND THEIR DERIVATIVES; DYES PIGMENTS AND OTHER COLOURING MATTER, PAINTS AND VARNISHES; PUTTY AND OTHER MASTICS; INKS. - PRINTING INK, WRITING OR DRAWING INK AND OTHE INKS, WHETHER OR NOT CONCENTRATED OR SOLID. - DIGITAL</t>
  </si>
  <si>
    <t>6603.2000</t>
  </si>
  <si>
    <t>3824.9996 - MISCELLANEOUS CHEMICAL PRODUCTS. -  - MIXTURE OF ARGON AND NEON GASES</t>
  </si>
  <si>
    <t>3825.5000 - MISCELLANEOUS CHEMICAL PRODUCTS. -  - WASTES OF METAL PICKLING LIQUORS, HYDRAULIC FLUIDS, BRAKE FLUIDS AND ANTI FREEZE FLUIDS</t>
  </si>
  <si>
    <t>5701.9000</t>
  </si>
  <si>
    <t>3826.0000 - MISCELLANEOUS CHEMICAL PRODUCTS. -  - BIODIESEL AND MIXTURES THEREOF, NOT CONTAINING OR CONTAINING LESS THAN 70 %BY WEIGHT OF PETROLEUM OILS OR OILS OBTAINED FROM BITUMINOUS MINERALS.</t>
  </si>
  <si>
    <t>3404.9020</t>
  </si>
  <si>
    <t>INSTRUCTIONS:</t>
  </si>
  <si>
    <t>6306.2200</t>
  </si>
  <si>
    <t>1. Unit Cost auto-calculates as Value Sales (Excl. ST) ÷ Quantity.</t>
  </si>
  <si>
    <t>2. Enter Value Sales (Excl. ST); it is used to compute Unit Cost.</t>
  </si>
  <si>
    <t>3503.0020</t>
  </si>
  <si>
    <t>3. Sales Tax Applicable auto-calculates: Value Sales (Excl. ST) × (rate ÷ 100).</t>
  </si>
  <si>
    <t>4. Total Values = (Value Excl. ST + Sales Tax + FED + ST W/H + Further Tax) minus Discount Amount.</t>
  </si>
  <si>
    <t>8501.5340</t>
  </si>
  <si>
    <t>5. Enter Quantity and Value Sales (Excl. ST) to compute Unit Cost.</t>
  </si>
  <si>
    <t>6. HS Code is now free text input. Use dropdowns for validated selections (UoM, Rate, etc.)</t>
  </si>
  <si>
    <t>9606.2100</t>
  </si>
  <si>
    <t>7. Rate dropdown now includes ALL available rates from API and hardcoded data.</t>
  </si>
  <si>
    <t>8. UoM dropdown now includes ALL available UoM values from API and fallback data.</t>
  </si>
  <si>
    <t>1604.1600</t>
  </si>
  <si>
    <t>9. SRO Schedule dropdown now includes ALL available SRO Schedule Numbers from API and fallback data.</t>
  </si>
  <si>
    <t>10. SRO Item dropdown now includes ALL available SRO Item Numbers from API and fallback data.</t>
  </si>
  <si>
    <t>1604.3200</t>
  </si>
  <si>
    <t>11. All transaction types and their corresponding rates are included for comprehensive coverage.</t>
  </si>
  <si>
    <t>9705.2100</t>
  </si>
  <si>
    <t>8507.5000</t>
  </si>
  <si>
    <t>2616.9000</t>
  </si>
  <si>
    <t>2617.9000</t>
  </si>
  <si>
    <t>0805.9000</t>
  </si>
  <si>
    <t>1209.2400</t>
  </si>
  <si>
    <t>1515.2100</t>
  </si>
  <si>
    <t>8806.2300</t>
  </si>
  <si>
    <t>9003.1900</t>
  </si>
  <si>
    <t>9032.9000</t>
  </si>
  <si>
    <t>9017.8010</t>
  </si>
  <si>
    <t>9026.9000</t>
  </si>
  <si>
    <t>8708.2200</t>
  </si>
  <si>
    <t>1903.0090</t>
  </si>
  <si>
    <t>2009.8900</t>
  </si>
  <si>
    <t>0601.1010</t>
  </si>
  <si>
    <t>1512.1100</t>
  </si>
  <si>
    <t>3923.2100</t>
  </si>
  <si>
    <t>8530.8000</t>
  </si>
  <si>
    <t>5209.5100</t>
  </si>
  <si>
    <t>5210.2100</t>
  </si>
  <si>
    <t>5201.0070</t>
  </si>
  <si>
    <t>5203.0000</t>
  </si>
  <si>
    <t>6001.2210</t>
  </si>
  <si>
    <t>3703.9000</t>
  </si>
  <si>
    <t>3002.4900</t>
  </si>
  <si>
    <t>2921.2990</t>
  </si>
  <si>
    <t>2921.5900</t>
  </si>
  <si>
    <t>2922.2900</t>
  </si>
  <si>
    <t>8539.2190</t>
  </si>
  <si>
    <t>5906.1000</t>
  </si>
  <si>
    <t>5205.4300</t>
  </si>
  <si>
    <t>5208.1100</t>
  </si>
  <si>
    <t>5506.9000</t>
  </si>
  <si>
    <t>0908.2200</t>
  </si>
  <si>
    <t>8506.1000</t>
  </si>
  <si>
    <t>0711.5900</t>
  </si>
  <si>
    <t>2918.9990</t>
  </si>
  <si>
    <t>8441.2000</t>
  </si>
  <si>
    <t>2930.9091</t>
  </si>
  <si>
    <t>2930.9094</t>
  </si>
  <si>
    <t>1602.5000</t>
  </si>
  <si>
    <t>1605.2100</t>
  </si>
  <si>
    <t>8517.1490</t>
  </si>
  <si>
    <t>1702.2010</t>
  </si>
  <si>
    <t>6809.1900</t>
  </si>
  <si>
    <t>6003.2090</t>
  </si>
  <si>
    <t>6005.2120</t>
  </si>
  <si>
    <t>3802.9000</t>
  </si>
  <si>
    <t>6115.2200</t>
  </si>
  <si>
    <t>6814.9000</t>
  </si>
  <si>
    <t>6005.2400</t>
  </si>
  <si>
    <t>5803.0000</t>
  </si>
  <si>
    <t>6301.9000</t>
  </si>
  <si>
    <t>3902.2000</t>
  </si>
  <si>
    <t>7011.9000</t>
  </si>
  <si>
    <t>8519.3000</t>
  </si>
  <si>
    <t>8501.3100</t>
  </si>
  <si>
    <t>0308.3000</t>
  </si>
  <si>
    <t>2914.2910</t>
  </si>
  <si>
    <t>2009.2900</t>
  </si>
  <si>
    <t>2106.9020</t>
  </si>
  <si>
    <t>2706.0090</t>
  </si>
  <si>
    <t>2501.0010</t>
  </si>
  <si>
    <t>8703.5011</t>
  </si>
  <si>
    <t>1701.1400</t>
  </si>
  <si>
    <t>1806.2010</t>
  </si>
  <si>
    <t>2903.7790</t>
  </si>
  <si>
    <t>7219.1300</t>
  </si>
  <si>
    <t>7418.2000</t>
  </si>
  <si>
    <t>7503.0000</t>
  </si>
  <si>
    <t>2903.9900</t>
  </si>
  <si>
    <t>7219.3410</t>
  </si>
  <si>
    <t>1108.1900</t>
  </si>
  <si>
    <t>7411.2900</t>
  </si>
  <si>
    <t>2903.7770</t>
  </si>
  <si>
    <t>2921.2910</t>
  </si>
  <si>
    <t>0901.1100</t>
  </si>
  <si>
    <t>3003.9090</t>
  </si>
  <si>
    <t>2922.1200</t>
  </si>
  <si>
    <t>2922.1911</t>
  </si>
  <si>
    <t>2823.0090</t>
  </si>
  <si>
    <t>2915.2910</t>
  </si>
  <si>
    <t>8462.3900</t>
  </si>
  <si>
    <t>8423.9000</t>
  </si>
  <si>
    <t>0801.1990</t>
  </si>
  <si>
    <t>0705.2100</t>
  </si>
  <si>
    <t>8465.9300</t>
  </si>
  <si>
    <t>0106.1900</t>
  </si>
  <si>
    <t>0710.4000</t>
  </si>
  <si>
    <t>8418.6910</t>
  </si>
  <si>
    <t>8457.1000</t>
  </si>
  <si>
    <t>8459.5990</t>
  </si>
  <si>
    <t>8483.9090</t>
  </si>
  <si>
    <t>8485.1000</t>
  </si>
  <si>
    <t>0713.9090</t>
  </si>
  <si>
    <t>8471.7040</t>
  </si>
  <si>
    <t>1207.3000</t>
  </si>
  <si>
    <t>7225.9100</t>
  </si>
  <si>
    <t>8409.9199</t>
  </si>
  <si>
    <t>8432.9000</t>
  </si>
  <si>
    <t>1302.1900</t>
  </si>
  <si>
    <t>2921.1400</t>
  </si>
  <si>
    <t>8532.9020</t>
  </si>
  <si>
    <t>0713.3910</t>
  </si>
  <si>
    <t>0208.9000</t>
  </si>
  <si>
    <t>0301.1900</t>
  </si>
  <si>
    <t>0303.1200</t>
  </si>
  <si>
    <t>2939.4400</t>
  </si>
  <si>
    <t>5516.4300</t>
  </si>
  <si>
    <t>8529.9020</t>
  </si>
  <si>
    <t>2941.2000</t>
  </si>
  <si>
    <t>2921.1910</t>
  </si>
  <si>
    <t>4011.3000</t>
  </si>
  <si>
    <t>2930.9040</t>
  </si>
  <si>
    <t>2930.9092</t>
  </si>
  <si>
    <t>6913.9000</t>
  </si>
  <si>
    <t>8448.1100</t>
  </si>
  <si>
    <t>8502.3100</t>
  </si>
  <si>
    <t>8430.6100</t>
  </si>
  <si>
    <t>8432.8090</t>
  </si>
  <si>
    <t>5212.2400</t>
  </si>
  <si>
    <t>2930.9030</t>
  </si>
  <si>
    <t>5515.1120</t>
  </si>
  <si>
    <t>2935.9030</t>
  </si>
  <si>
    <t>2936.2200</t>
  </si>
  <si>
    <t>2936.2600</t>
  </si>
  <si>
    <t>2937.1200</t>
  </si>
  <si>
    <t>4106.3100</t>
  </si>
  <si>
    <t>4703.1900</t>
  </si>
  <si>
    <t>9403.5090</t>
  </si>
  <si>
    <t>2933.5920</t>
  </si>
  <si>
    <t>8525.5030</t>
  </si>
  <si>
    <t>0308.1100</t>
  </si>
  <si>
    <t>2933.9990</t>
  </si>
  <si>
    <t>6306.1910</t>
  </si>
  <si>
    <t>3912.3900</t>
  </si>
  <si>
    <t>3004.9091</t>
  </si>
  <si>
    <t>2832.3000</t>
  </si>
  <si>
    <t>2917.3300</t>
  </si>
  <si>
    <t>8105.3000</t>
  </si>
  <si>
    <t>7312.1020</t>
  </si>
  <si>
    <t>2835.2400</t>
  </si>
  <si>
    <t>8445.4010</t>
  </si>
  <si>
    <t>4414.9000</t>
  </si>
  <si>
    <t>4418.8900</t>
  </si>
  <si>
    <t>4419.1200</t>
  </si>
  <si>
    <t>4419.1900</t>
  </si>
  <si>
    <t>4421.2000</t>
  </si>
  <si>
    <t>4421.9100</t>
  </si>
  <si>
    <t>2903.6900</t>
  </si>
  <si>
    <t>2501.0029</t>
  </si>
  <si>
    <t>4008.1190</t>
  </si>
  <si>
    <t>4009.3130</t>
  </si>
  <si>
    <t>1103.1300</t>
  </si>
  <si>
    <t>9018.9050</t>
  </si>
  <si>
    <t>6207.1910</t>
  </si>
  <si>
    <t>0713.5000</t>
  </si>
  <si>
    <t>1108.1100</t>
  </si>
  <si>
    <t>0202.3000</t>
  </si>
  <si>
    <t>6307.9070</t>
  </si>
  <si>
    <t>8549.9100</t>
  </si>
  <si>
    <t>8308.9030</t>
  </si>
  <si>
    <t>2939.3000</t>
  </si>
  <si>
    <t>8531.9020</t>
  </si>
  <si>
    <t>0709.5100</t>
  </si>
  <si>
    <t>2939.6200</t>
  </si>
  <si>
    <t>8436.9100</t>
  </si>
  <si>
    <t>8438.6000</t>
  </si>
  <si>
    <t>1404.9030</t>
  </si>
  <si>
    <t>8441.3000</t>
  </si>
  <si>
    <t>8412.9020</t>
  </si>
  <si>
    <t>0302.8200</t>
  </si>
  <si>
    <t>8443.3260</t>
  </si>
  <si>
    <t>8428.3100</t>
  </si>
  <si>
    <t>8445.4030</t>
  </si>
  <si>
    <t>8504.9090</t>
  </si>
  <si>
    <t>8448.4290</t>
  </si>
  <si>
    <t>8502.2010</t>
  </si>
  <si>
    <t>0304.9100</t>
  </si>
  <si>
    <t>8450.1290</t>
  </si>
  <si>
    <t>8479.5000</t>
  </si>
  <si>
    <t>8479.9090</t>
  </si>
  <si>
    <t>8459.7090</t>
  </si>
  <si>
    <t>0810.2000</t>
  </si>
  <si>
    <t>5515.1310</t>
  </si>
  <si>
    <t>5515.2190</t>
  </si>
  <si>
    <t>5515.2210</t>
  </si>
  <si>
    <t>5516.1200</t>
  </si>
  <si>
    <t>8701.9290</t>
  </si>
  <si>
    <t>8421.3920</t>
  </si>
  <si>
    <t>3904.3000</t>
  </si>
  <si>
    <t>3905.9990</t>
  </si>
  <si>
    <t>4011.8000</t>
  </si>
  <si>
    <t>2918.1900</t>
  </si>
  <si>
    <t>3926.2010</t>
  </si>
  <si>
    <t>4407.1300</t>
  </si>
  <si>
    <t>2901.1090</t>
  </si>
  <si>
    <t>7013.1000</t>
  </si>
  <si>
    <t>9301.9049</t>
  </si>
  <si>
    <t>9304.0000</t>
  </si>
  <si>
    <t>2004.1000</t>
  </si>
  <si>
    <t>3006.3000</t>
  </si>
  <si>
    <t>3102.2900</t>
  </si>
  <si>
    <t>3102.3000</t>
  </si>
  <si>
    <t>8708.9930</t>
  </si>
  <si>
    <t>3102.8000</t>
  </si>
  <si>
    <t>6005.3620</t>
  </si>
  <si>
    <t>8428.3910</t>
  </si>
  <si>
    <t>0303.9100</t>
  </si>
  <si>
    <t>0304.4500</t>
  </si>
  <si>
    <t>0304.4700</t>
  </si>
  <si>
    <t>8446.2900</t>
  </si>
  <si>
    <t>8502.4000</t>
  </si>
  <si>
    <t>6005.3610</t>
  </si>
  <si>
    <t>6006.1000</t>
  </si>
  <si>
    <t>6104.5100</t>
  </si>
  <si>
    <t>3811.2900</t>
  </si>
  <si>
    <t>3817.0000</t>
  </si>
  <si>
    <t>2835.2910</t>
  </si>
  <si>
    <t>8708.9290</t>
  </si>
  <si>
    <t>7110.3900</t>
  </si>
  <si>
    <t>7202.5000</t>
  </si>
  <si>
    <t>7203.1000</t>
  </si>
  <si>
    <t>7204.4910</t>
  </si>
  <si>
    <t>7204.4920</t>
  </si>
  <si>
    <t>6302.9110</t>
  </si>
  <si>
    <t>6304.9300</t>
  </si>
  <si>
    <t>3911.2000</t>
  </si>
  <si>
    <t>2940.0000</t>
  </si>
  <si>
    <t>2920.2900</t>
  </si>
  <si>
    <t>2920.9020</t>
  </si>
  <si>
    <t>7605.2100</t>
  </si>
  <si>
    <t>7605.2900</t>
  </si>
  <si>
    <t>8528.7213</t>
  </si>
  <si>
    <t>2810.0010</t>
  </si>
  <si>
    <t>2814.1000</t>
  </si>
  <si>
    <t>3210.0090</t>
  </si>
  <si>
    <t>3824.8700</t>
  </si>
  <si>
    <t>3824.9910</t>
  </si>
  <si>
    <t>6211.4300</t>
  </si>
  <si>
    <t>6910.1060</t>
  </si>
  <si>
    <t>7002.3100</t>
  </si>
  <si>
    <t>4503.1000</t>
  </si>
  <si>
    <t>4706.9300</t>
  </si>
  <si>
    <t>7306.9000</t>
  </si>
  <si>
    <t>7307.1910</t>
  </si>
  <si>
    <t>8413.8200</t>
  </si>
  <si>
    <t>2909.4100</t>
  </si>
  <si>
    <t>2910.5000</t>
  </si>
  <si>
    <t>0813.4060</t>
  </si>
  <si>
    <t>0813.4070</t>
  </si>
  <si>
    <t>8420.9900</t>
  </si>
  <si>
    <t>8423.3000</t>
  </si>
  <si>
    <t>8211.9100</t>
  </si>
  <si>
    <t>7320.1030</t>
  </si>
  <si>
    <t>7321.9000</t>
  </si>
  <si>
    <t>2845.2000</t>
  </si>
  <si>
    <t>7210.4910</t>
  </si>
  <si>
    <t>8215.9100</t>
  </si>
  <si>
    <t>7325.9100</t>
  </si>
  <si>
    <t>2901.2400</t>
  </si>
  <si>
    <t>2902.5000</t>
  </si>
  <si>
    <t>7211.2920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</si>
</sst>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font>
    <font>
      <b/>
      <color rgb="FF0000FF"/>
    </font>
    <font>
      <color rgb="FF0000FF"/>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49" fontId="0" fillId="0" borderId="0" xfId="0" applyNumberFormat="1" applyAlignment="1">
      <alignment horizontal="left"/>
    </xf>
    <xf numFmtId="0" fontId="1" fillId="0" borderId="0" xfId="0" applyFont="1"/>
    <xf numFmtId="49" fontId="1" fillId="0" borderId="0" xfId="0" applyNumberFormat="1" applyFont="1" applyAlignment="1">
      <alignment horizontal="left"/>
    </xf>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G1558"/>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19" style="1" customWidth="1"/>
    <col min="4" max="4" width="24" style="1" customWidth="1"/>
    <col min="5" max="5" width="16" style="1" customWidth="1"/>
    <col min="6" max="6" width="21" customWidth="1"/>
    <col min="7" max="7" width="16" customWidth="1"/>
    <col min="8" max="8" width="15" customWidth="1"/>
    <col min="9" max="9" width="25" customWidth="1"/>
    <col min="10" max="10" width="18" style="1" customWidth="1"/>
    <col min="11" max="11" width="14" style="1" customWidth="1"/>
    <col min="12" max="12" width="17" style="1" customWidth="1"/>
    <col min="13" max="15" width="14" style="1" customWidth="1"/>
    <col min="16" max="16" width="21" style="1" customWidth="1"/>
    <col min="17" max="17" width="14" customWidth="1"/>
    <col min="18" max="18" width="21" customWidth="1"/>
    <col min="19" max="19" width="23" customWidth="1"/>
    <col min="20" max="21" width="14" customWidth="1"/>
    <col min="22" max="22" width="22" customWidth="1"/>
    <col min="23" max="23" width="23" customWidth="1"/>
    <col min="24" max="28" width="14" customWidth="1"/>
    <col min="33" max="33" width="9" hidden="1" customWidth="1"/>
    <col min="34" max="34" width="9" hidden="1" customWidth="1"/>
    <col min="35" max="35" width="9" hidden="1" customWidth="1"/>
    <col min="36" max="36" width="9" hidden="1" customWidth="1"/>
    <col min="37" max="37" width="9" hidden="1" customWidth="1"/>
    <col min="38" max="38" width="9" hidden="1" customWidth="1"/>
    <col min="39" max="39" width="9" hidden="1" customWidth="1"/>
    <col min="40" max="40" width="9" hidden="1" customWidth="1"/>
    <col min="41" max="41" width="9" hidden="1" customWidth="1"/>
    <col min="42" max="42" width="9" hidden="1" customWidth="1"/>
    <col min="43" max="43" width="9" hidden="1" customWidth="1"/>
    <col min="44" max="44" width="9" hidden="1" customWidth="1"/>
    <col min="45" max="45" width="9" hidden="1" customWidth="1"/>
    <col min="46" max="46" width="9" hidden="1" customWidth="1"/>
    <col min="47" max="47" width="9" hidden="1" customWidth="1"/>
    <col min="48" max="48" width="9" hidden="1" customWidth="1"/>
    <col min="49" max="49" width="9" hidden="1" customWidth="1"/>
    <col min="50" max="50" width="9" hidden="1" customWidth="1"/>
    <col min="51" max="51" width="9" hidden="1" customWidth="1"/>
    <col min="52" max="52" width="9" hidden="1" customWidth="1"/>
    <col min="53" max="53" width="9" hidden="1" customWidth="1"/>
    <col min="54" max="54" width="9" hidden="1" customWidth="1"/>
    <col min="55" max="55" width="9" hidden="1" customWidth="1"/>
    <col min="56" max="56" width="9" hidden="1" customWidth="1"/>
    <col min="57" max="57" width="9" hidden="1" customWidth="1"/>
    <col min="58" max="58" width="9" hidden="1" customWidth="1"/>
    <col min="59" max="59" width="9" hidden="1" customWidth="1"/>
    <col min="60" max="60" width="9" hidden="1" customWidth="1"/>
    <col min="61" max="61" width="9" hidden="1" customWidth="1"/>
    <col min="62" max="62" width="9" hidden="1" customWidth="1"/>
    <col min="63" max="63" width="9" hidden="1" customWidth="1"/>
    <col min="64" max="64" width="9" hidden="1" customWidth="1"/>
    <col min="65" max="65" width="9" hidden="1" customWidth="1"/>
    <col min="66" max="66" width="9" hidden="1" customWidth="1"/>
    <col min="67" max="67" width="9" hidden="1" customWidth="1"/>
    <col min="68" max="68" width="9" hidden="1" customWidth="1"/>
    <col min="69" max="69" width="9" hidden="1" customWidth="1"/>
    <col min="70" max="70" width="9" hidden="1" customWidth="1"/>
    <col min="71" max="71" width="9" hidden="1" customWidth="1"/>
    <col min="72" max="72" width="9" hidden="1" customWidth="1"/>
    <col min="73" max="73" width="9" hidden="1" customWidth="1"/>
    <col min="74" max="74" width="9" hidden="1" customWidth="1"/>
    <col min="75" max="75" width="9" hidden="1" customWidth="1"/>
    <col min="76" max="76" width="9" hidden="1" customWidth="1"/>
    <col min="77" max="77" width="9" hidden="1" customWidth="1"/>
    <col min="78" max="78" width="9" hidden="1" customWidth="1"/>
    <col min="79" max="79" width="9" hidden="1" customWidth="1"/>
    <col min="80" max="80" width="9" hidden="1" customWidth="1"/>
    <col min="81" max="81" width="9" hidden="1" customWidth="1"/>
    <col min="82" max="82" width="9" hidden="1" customWidth="1"/>
    <col min="83" max="83" width="9" hidden="1" customWidth="1"/>
    <col min="84" max="84" width="9" hidden="1" customWidth="1"/>
    <col min="85" max="85" width="9" hidden="1" customWidth="1"/>
    <col min="86" max="86" width="9" hidden="1" customWidth="1"/>
    <col min="87" max="87" width="9" hidden="1" customWidth="1"/>
    <col min="88" max="88" width="9" hidden="1" customWidth="1"/>
    <col min="89" max="89" width="9" hidden="1" customWidth="1"/>
    <col min="90" max="90" width="9" hidden="1" customWidth="1"/>
    <col min="91" max="91" width="9" hidden="1" customWidth="1"/>
    <col min="92" max="92" width="9" hidden="1" customWidth="1"/>
    <col min="93" max="93" width="9" hidden="1" customWidth="1"/>
    <col min="94" max="94" width="9" hidden="1" customWidth="1"/>
    <col min="95" max="95" width="9" hidden="1" customWidth="1"/>
    <col min="96" max="96" width="9" hidden="1" customWidth="1"/>
    <col min="97" max="97" width="9" hidden="1" customWidth="1"/>
    <col min="98" max="98" width="9" hidden="1" customWidth="1"/>
    <col min="99" max="99" width="9" hidden="1" customWidth="1"/>
    <col min="100" max="100" width="9" hidden="1" customWidth="1"/>
    <col min="101" max="101" width="9" hidden="1" customWidth="1"/>
    <col min="102" max="102" width="9" hidden="1" customWidth="1"/>
    <col min="103" max="103" width="9" hidden="1" customWidth="1"/>
    <col min="104" max="104" width="9" hidden="1" customWidth="1"/>
    <col min="105" max="105" width="9" hidden="1" customWidth="1"/>
    <col min="106" max="106" width="9" hidden="1" customWidth="1"/>
    <col min="107" max="107" width="9" hidden="1" customWidth="1"/>
    <col min="108" max="108" width="9" hidden="1" customWidth="1"/>
    <col min="109" max="109" width="9" hidden="1" customWidth="1"/>
    <col min="110" max="110" width="9" hidden="1" customWidth="1"/>
    <col min="111" max="111" width="9" hidden="1" customWidth="1"/>
    <col min="112" max="112" width="9" hidden="1" customWidth="1"/>
    <col min="113" max="113" width="9" hidden="1" customWidth="1"/>
    <col min="115" max="115" width="9" hidden="1" customWidth="1"/>
    <col min="116" max="116" width="9" hidden="1" customWidth="1"/>
    <col min="117" max="117" width="9" hidden="1" customWidth="1"/>
    <col min="118" max="118" width="9" hidden="1" customWidth="1"/>
    <col min="119" max="119" width="9" hidden="1" customWidth="1"/>
    <col min="120" max="120" width="9" hidden="1" customWidth="1"/>
    <col min="121" max="121" width="9" hidden="1" customWidth="1"/>
    <col min="122" max="122" width="9" hidden="1" customWidth="1"/>
    <col min="123" max="123" width="9" hidden="1" customWidth="1"/>
    <col min="124" max="124" width="9" hidden="1" customWidth="1"/>
    <col min="125" max="125" width="9" hidden="1" customWidth="1"/>
    <col min="126" max="126" width="9" hidden="1" customWidth="1"/>
    <col min="127" max="127" width="9" hidden="1" customWidth="1"/>
    <col min="128" max="128" width="9" hidden="1" customWidth="1"/>
    <col min="129" max="129" width="9" hidden="1" customWidth="1"/>
    <col min="130" max="130" width="9" hidden="1" customWidth="1"/>
    <col min="131" max="131" width="9" hidden="1" customWidth="1"/>
    <col min="132" max="132" width="9" hidden="1" customWidth="1"/>
    <col min="133" max="133" width="9" hidden="1" customWidth="1"/>
    <col min="134" max="134" width="9" hidden="1" customWidth="1"/>
    <col min="135" max="135" width="9" hidden="1" customWidth="1"/>
    <col min="136" max="136" width="9" hidden="1" customWidth="1"/>
    <col min="137" max="137" width="9" hidden="1" customWidth="1"/>
    <col min="138" max="138" width="9" hidden="1" customWidth="1"/>
    <col min="139" max="139" width="9" hidden="1" customWidth="1"/>
    <col min="140" max="140" width="9" hidden="1" customWidth="1"/>
    <col min="141" max="141" width="9" hidden="1" customWidth="1"/>
    <col min="142" max="142" width="9" hidden="1" customWidth="1"/>
    <col min="143" max="143" width="9" hidden="1" customWidth="1"/>
    <col min="144" max="144" width="9" hidden="1" customWidth="1"/>
    <col min="145" max="145" width="9" hidden="1" customWidth="1"/>
    <col min="146" max="146" width="9" hidden="1" customWidth="1"/>
    <col min="147" max="147" width="9" hidden="1" customWidth="1"/>
    <col min="148" max="148" width="9" hidden="1" customWidth="1"/>
    <col min="149" max="149" width="9" hidden="1" customWidth="1"/>
    <col min="150" max="150" width="9" hidden="1" customWidth="1"/>
    <col min="151" max="151" width="9" hidden="1" customWidth="1"/>
    <col min="152" max="152" width="9" hidden="1" customWidth="1"/>
    <col min="153" max="153" width="9" hidden="1" customWidth="1"/>
    <col min="154" max="154" width="9" hidden="1" customWidth="1"/>
    <col min="155" max="155" width="9" hidden="1" customWidth="1"/>
    <col min="156" max="156" width="9" hidden="1" customWidth="1"/>
    <col min="157" max="157" width="9" hidden="1" customWidth="1"/>
    <col min="158" max="158" width="9" hidden="1" customWidth="1"/>
    <col min="159" max="159" width="9" hidden="1" customWidth="1"/>
    <col min="160" max="160" width="9" hidden="1" customWidth="1"/>
    <col min="161" max="161" width="9" hidden="1" customWidth="1"/>
    <col min="162" max="162" width="9" hidden="1" customWidth="1"/>
    <col min="163" max="163" width="9" hidden="1" customWidth="1"/>
    <col min="164" max="164" width="9" hidden="1" customWidth="1"/>
    <col min="165" max="165" width="9" hidden="1" customWidth="1"/>
    <col min="166" max="166" width="9" hidden="1" customWidth="1"/>
    <col min="167" max="167" width="9" hidden="1" customWidth="1"/>
    <col min="168" max="168" width="9" hidden="1" customWidth="1"/>
    <col min="169" max="169" width="9" hidden="1" customWidth="1"/>
    <col min="170" max="170" width="9" hidden="1" customWidth="1"/>
    <col min="171" max="171" width="9" hidden="1" customWidth="1"/>
    <col min="172" max="172" width="9" hidden="1" customWidth="1"/>
    <col min="173" max="173" width="9" hidden="1" customWidth="1"/>
    <col min="174" max="174" width="9" hidden="1" customWidth="1"/>
    <col min="175" max="175" width="9" hidden="1" customWidth="1"/>
    <col min="176" max="176" width="9" hidden="1" customWidth="1"/>
    <col min="177" max="177" width="9" hidden="1" customWidth="1"/>
    <col min="178" max="178" width="9" hidden="1" customWidth="1"/>
    <col min="179" max="179" width="9" hidden="1" customWidth="1"/>
    <col min="180" max="180" width="9" hidden="1" customWidth="1"/>
    <col min="181" max="181" width="9" hidden="1" customWidth="1"/>
    <col min="182" max="182" width="9" hidden="1" customWidth="1"/>
    <col min="183" max="183" width="9" hidden="1" customWidth="1"/>
    <col min="184" max="184" width="9" hidden="1" customWidth="1"/>
    <col min="185" max="185" width="9" hidden="1" customWidth="1"/>
    <col min="186" max="186" width="9" hidden="1" customWidth="1"/>
    <col min="187" max="187" width="9" hidden="1" customWidth="1"/>
    <col min="188" max="188" width="9" hidden="1" customWidth="1"/>
    <col min="189" max="189" width="9" hidden="1" customWidth="1"/>
    <col min="190" max="190" width="9" hidden="1" customWidth="1"/>
    <col min="191" max="191" width="9" hidden="1" customWidth="1"/>
    <col min="192" max="192" width="9" hidden="1" customWidth="1"/>
    <col min="193" max="193" width="9" hidden="1" customWidth="1"/>
    <col min="194" max="194" width="9" hidden="1" customWidth="1"/>
    <col min="195" max="195" width="9" hidden="1" customWidth="1"/>
    <col min="196" max="196" width="9" hidden="1" customWidth="1"/>
    <col min="197" max="197" width="9" hidden="1" customWidth="1"/>
    <col min="198" max="198" width="9" hidden="1" customWidth="1"/>
    <col min="199" max="199" width="9" hidden="1" customWidth="1"/>
    <col min="200" max="200" width="9" hidden="1" customWidth="1"/>
    <col min="201" max="201" width="9" hidden="1" customWidth="1"/>
    <col min="202" max="202" width="9" hidden="1" customWidth="1"/>
    <col min="203" max="203" width="9" hidden="1" customWidth="1"/>
    <col min="204" max="204" width="9" hidden="1" customWidth="1"/>
    <col min="205" max="205" width="9" hidden="1" customWidth="1"/>
    <col min="206" max="206" width="9" hidden="1" customWidth="1"/>
    <col min="207" max="207" width="9" hidden="1" customWidth="1"/>
    <col min="208" max="208" width="9" hidden="1" customWidth="1"/>
    <col min="209" max="209" width="9" hidden="1" customWidth="1"/>
    <col min="210" max="210" width="9" hidden="1" customWidth="1"/>
    <col min="211" max="211" width="9" hidden="1" customWidth="1"/>
    <col min="212" max="212" width="9" hidden="1" customWidth="1"/>
    <col min="213" max="213" width="9" hidden="1" customWidth="1"/>
    <col min="214" max="214" width="9" hidden="1" customWidth="1"/>
    <col min="215" max="215" width="9" hidden="1" customWidth="1"/>
    <col min="216" max="216" width="9" hidden="1" customWidth="1"/>
    <col min="217" max="217" width="9" hidden="1" customWidth="1"/>
    <col min="218" max="218" width="9" hidden="1" customWidth="1"/>
    <col min="219" max="219" width="9" hidden="1" customWidth="1"/>
    <col min="220" max="220" width="9" hidden="1" customWidth="1"/>
    <col min="221" max="221" width="9" hidden="1" customWidth="1"/>
    <col min="222" max="222" width="9" hidden="1" customWidth="1"/>
    <col min="223" max="223" width="9" hidden="1" customWidth="1"/>
    <col min="224" max="224" width="9" hidden="1" customWidth="1"/>
    <col min="225" max="225" width="9" hidden="1" customWidth="1"/>
    <col min="226" max="226" width="9" hidden="1" customWidth="1"/>
    <col min="227" max="227" width="9" hidden="1" customWidth="1"/>
    <col min="228" max="228" width="9" hidden="1" customWidth="1"/>
    <col min="229" max="229" width="9" hidden="1" customWidth="1"/>
    <col min="230" max="230" width="9" hidden="1" customWidth="1"/>
    <col min="231" max="231" width="9" hidden="1" customWidth="1"/>
    <col min="232" max="232" width="9" hidden="1" customWidth="1"/>
    <col min="233" max="233" width="9" hidden="1" customWidth="1"/>
    <col min="234" max="234" width="9" hidden="1" customWidth="1"/>
    <col min="235" max="235" width="9" hidden="1" customWidth="1"/>
    <col min="236" max="236" width="9" hidden="1" customWidth="1"/>
    <col min="237" max="237" width="9" hidden="1" customWidth="1"/>
    <col min="238" max="238" width="9" hidden="1" customWidth="1"/>
    <col min="239" max="239" width="9" hidden="1" customWidth="1"/>
    <col min="240" max="240" width="9" hidden="1" customWidth="1"/>
    <col min="241" max="241" width="9" hidden="1" customWidth="1"/>
    <col min="242" max="242" width="9" hidden="1" customWidth="1"/>
    <col min="243" max="243" width="9" hidden="1" customWidth="1"/>
    <col min="244" max="244" width="9" hidden="1" customWidth="1"/>
    <col min="245" max="245" width="9" hidden="1" customWidth="1"/>
    <col min="246" max="246" width="9" hidden="1" customWidth="1"/>
    <col min="247" max="247" width="9" hidden="1" customWidth="1"/>
    <col min="248" max="248" width="9" hidden="1" customWidth="1"/>
    <col min="249" max="249" width="9" hidden="1" customWidth="1"/>
    <col min="250" max="250" width="9" hidden="1" customWidth="1"/>
    <col min="251" max="251" width="9" hidden="1" customWidth="1"/>
    <col min="252" max="252" width="9" hidden="1" customWidth="1"/>
    <col min="253" max="253" width="9" hidden="1" customWidth="1"/>
    <col min="254" max="254" width="9" hidden="1" customWidth="1"/>
    <col min="255" max="255" width="9" hidden="1" customWidth="1"/>
    <col min="256" max="256" width="9" hidden="1" customWidth="1"/>
    <col min="257" max="257" width="9" hidden="1" customWidth="1"/>
    <col min="258" max="258" width="9" hidden="1" customWidth="1"/>
    <col min="259" max="259" width="9" hidden="1" customWidth="1"/>
    <col min="260" max="260" width="9" hidden="1" customWidth="1"/>
    <col min="261" max="261" width="9" hidden="1" customWidth="1"/>
    <col min="262" max="262" width="9" hidden="1" customWidth="1"/>
    <col min="263" max="263" width="9" hidden="1" customWidth="1"/>
    <col min="264" max="264" width="9" hidden="1" customWidth="1"/>
    <col min="265" max="265" width="9" hidden="1" customWidth="1"/>
    <col min="266" max="266" width="9" hidden="1" customWidth="1"/>
    <col min="267" max="267" width="9" hidden="1" customWidth="1"/>
    <col min="268" max="268" width="9" hidden="1" customWidth="1"/>
  </cols>
  <sheetData>
    <row r="1" spans="1:28" s="2" customFormat="1" x14ac:dyDescent="0.25">
      <c r="A1" s="2" t="s">
        <v>0</v>
      </c>
      <c r="B1" s="2" t="s">
        <v>1</v>
      </c>
      <c r="C1" s="3" t="s">
        <v>2</v>
      </c>
      <c r="D1" s="3" t="s">
        <v>3</v>
      </c>
      <c r="E1" s="3" t="s">
        <v>4</v>
      </c>
      <c r="F1" s="2" t="s">
        <v>5</v>
      </c>
      <c r="G1" s="2" t="s">
        <v>6</v>
      </c>
      <c r="H1" s="2" t="s">
        <v>7</v>
      </c>
      <c r="I1" s="2" t="s">
        <v>8</v>
      </c>
      <c r="J1" s="3" t="s">
        <v>9</v>
      </c>
      <c r="K1" s="3" t="s">
        <v>10</v>
      </c>
      <c r="L1" s="3" t="s">
        <v>11</v>
      </c>
      <c r="M1" s="3" t="s">
        <v>12</v>
      </c>
      <c r="N1" s="3" t="s">
        <v>13</v>
      </c>
      <c r="O1" s="3" t="s">
        <v>14</v>
      </c>
      <c r="P1" s="3" t="s">
        <v>15</v>
      </c>
      <c r="Q1" s="2" t="s">
        <v>16</v>
      </c>
      <c r="R1" s="2" t="s">
        <v>17</v>
      </c>
      <c r="S1" s="2" t="s">
        <v>18</v>
      </c>
      <c r="T1" s="2" t="s">
        <v>19</v>
      </c>
      <c r="U1" s="2" t="s">
        <v>20</v>
      </c>
      <c r="V1" s="2" t="s">
        <v>21</v>
      </c>
      <c r="W1" s="2" t="s">
        <v>22</v>
      </c>
      <c r="X1" s="2" t="s">
        <v>23</v>
      </c>
      <c r="Y1" s="2" t="s">
        <v>24</v>
      </c>
      <c r="Z1" s="2" t="s">
        <v>25</v>
      </c>
      <c r="AA1" s="2" t="s">
        <v>26</v>
      </c>
      <c r="AB1" s="2" t="s">
        <v>27</v>
      </c>
    </row>
    <row r="2" spans="1:267" x14ac:dyDescent="0.25">
      <c r="J2" s="1"/>
      <c r="K2" s="1"/>
      <c r="L2" s="1"/>
      <c r="M2" s="1"/>
      <c r="N2" s="1">
        <f>IFERROR(IF(FIND(" - ",$J2)&gt;0,MID($J2,FIND(" - ",$J2)+3,LEN($J2)),""),"")</f>
      </c>
      <c r="P2" s="1"/>
      <c r="S2" t="s">
        <v>28</v>
      </c>
      <c r="U2">
        <f>IFERROR($S2/$T2,0)</f>
      </c>
      <c r="V2">
        <f>IF($S2="","",
IF($K2="","",
IF(ISNUMBER(SEARCH("exempt",LOWER($K2))),0,
$S2*(VALUE(SUBSTITUTE($K2,"%",""))/100))))</f>
      </c>
      <c r="AB2">
        <f>IF($S2="","",
SUM($S2,$V2,$Z2,$W2,$Y2)-
IF($AA2="",0,VALUE($AA2)))</f>
      </c>
      <c r="AG2" t="s">
        <v>29</v>
      </c>
      <c r="AH2" t="s">
        <v>30</v>
      </c>
      <c r="AI2" t="s">
        <v>31</v>
      </c>
      <c r="AJ2" t="s">
        <v>32</v>
      </c>
      <c r="AK2" t="s">
        <v>33</v>
      </c>
      <c r="AL2" t="s">
        <v>34</v>
      </c>
      <c r="AM2" t="s">
        <v>35</v>
      </c>
      <c r="AN2" t="s">
        <v>36</v>
      </c>
      <c r="AO2" t="s">
        <v>36</v>
      </c>
      <c r="AP2" t="s">
        <v>35</v>
      </c>
      <c r="AQ2" t="s">
        <v>37</v>
      </c>
      <c r="AR2">
        <f>IFERROR(LEFT($J2,FIND(" - ",$J2)-1),$J2)</f>
      </c>
      <c r="AS2" t="s">
        <v>38</v>
      </c>
      <c r="AT2">
        <v>1</v>
      </c>
      <c r="AU2">
        <f>IF($CJ2&gt;=1,INDEX($AS:$AS,$CI2+1),"")</f>
      </c>
      <c r="AV2">
        <f>IF($CJ2&gt;=2,INDEX($AS:$AS,$CI2+2),"")</f>
      </c>
      <c r="AW2">
        <f>IF($CJ2&gt;=3,INDEX($AS:$AS,$CI2+3),"")</f>
      </c>
      <c r="AX2">
        <f>IF($CJ2&gt;=4,INDEX($AS:$AS,$CI2+4),"")</f>
      </c>
      <c r="AY2">
        <f>IF($CJ2&gt;=5,INDEX($AS:$AS,$CI2+5),"")</f>
      </c>
      <c r="AZ2">
        <f>IF($CJ2&gt;=6,INDEX($AS:$AS,$CI2+6),"")</f>
      </c>
      <c r="BA2">
        <f>IF($CJ2&gt;=7,INDEX($AS:$AS,$CI2+7),"")</f>
      </c>
      <c r="BB2">
        <f>IF($CJ2&gt;=8,INDEX($AS:$AS,$CI2+8),"")</f>
      </c>
      <c r="BC2">
        <f>IF($CJ2&gt;=9,INDEX($AS:$AS,$CI2+9),"")</f>
      </c>
      <c r="BD2">
        <f>IF($CJ2&gt;=10,INDEX($AS:$AS,$CI2+10),"")</f>
      </c>
      <c r="BE2">
        <f>IF($CJ2&gt;=11,INDEX($AS:$AS,$CI2+11),"")</f>
      </c>
      <c r="BF2">
        <f>IF($CJ2&gt;=12,INDEX($AS:$AS,$CI2+12),"")</f>
      </c>
      <c r="BG2">
        <f>IF($CJ2&gt;=13,INDEX($AS:$AS,$CI2+13),"")</f>
      </c>
      <c r="BH2">
        <f>IF($CJ2&gt;=14,INDEX($AS:$AS,$CI2+14),"")</f>
      </c>
      <c r="BI2">
        <f>IF($CJ2&gt;=15,INDEX($AS:$AS,$CI2+15),"")</f>
      </c>
      <c r="BJ2">
        <f>IF($CJ2&gt;=16,INDEX($AS:$AS,$CI2+16),"")</f>
      </c>
      <c r="BK2">
        <f>IF($CJ2&gt;=17,INDEX($AS:$AS,$CI2+17),"")</f>
      </c>
      <c r="BL2">
        <f>IF($CJ2&gt;=18,INDEX($AS:$AS,$CI2+18),"")</f>
      </c>
      <c r="BM2">
        <f>IF($CJ2&gt;=19,INDEX($AS:$AS,$CI2+19),"")</f>
      </c>
      <c r="BN2">
        <f>IF($CJ2&gt;=20,INDEX($AS:$AS,$CI2+20),"")</f>
      </c>
      <c r="BO2">
        <f>IF($CJ2&gt;=21,INDEX($AS:$AS,$CI2+21),"")</f>
      </c>
      <c r="BP2">
        <f>IF($CJ2&gt;=22,INDEX($AS:$AS,$CI2+22),"")</f>
      </c>
      <c r="BQ2">
        <f>IF($CJ2&gt;=23,INDEX($AS:$AS,$CI2+23),"")</f>
      </c>
      <c r="BR2">
        <f>IF($CJ2&gt;=24,INDEX($AS:$AS,$CI2+24),"")</f>
      </c>
      <c r="BS2">
        <f>IF($CJ2&gt;=25,INDEX($AS:$AS,$CI2+25),"")</f>
      </c>
      <c r="BT2">
        <f>IF($CJ2&gt;=26,INDEX($AS:$AS,$CI2+26),"")</f>
      </c>
      <c r="BU2">
        <f>IF($CJ2&gt;=27,INDEX($AS:$AS,$CI2+27),"")</f>
      </c>
      <c r="BV2">
        <f>IF($CJ2&gt;=28,INDEX($AS:$AS,$CI2+28),"")</f>
      </c>
      <c r="BW2">
        <f>IF($CJ2&gt;=29,INDEX($AS:$AS,$CI2+29),"")</f>
      </c>
      <c r="BX2">
        <f>IF($CJ2&gt;=30,INDEX($AS:$AS,$CI2+30),"")</f>
      </c>
      <c r="BY2">
        <f>IF($CJ2&gt;=31,INDEX($AS:$AS,$CI2+31),"")</f>
      </c>
      <c r="BZ2">
        <f>IF($CJ2&gt;=32,INDEX($AS:$AS,$CI2+32),"")</f>
      </c>
      <c r="CA2">
        <f>IF($CJ2&gt;=33,INDEX($AS:$AS,$CI2+33),"")</f>
      </c>
      <c r="CB2">
        <f>IF($CJ2&gt;=34,INDEX($AS:$AS,$CI2+34),"")</f>
      </c>
      <c r="CC2">
        <f>IF($CJ2&gt;=35,INDEX($AS:$AS,$CI2+35),"")</f>
      </c>
      <c r="CD2">
        <f>IF($CJ2&gt;=36,INDEX($AS:$AS,$CI2+36),"")</f>
      </c>
      <c r="CE2">
        <f>IF($CJ2&gt;=37,INDEX($AS:$AS,$CI2+37),"")</f>
      </c>
      <c r="CF2">
        <f>IF($CJ2&gt;=38,INDEX($AS:$AS,$CI2+38),"")</f>
      </c>
      <c r="CG2">
        <f>IF($CJ2&gt;=39,INDEX($AS:$AS,$CI2+39),"")</f>
      </c>
      <c r="CH2">
        <f>IF($CJ2&gt;=40,INDEX($AS:$AS,$CI2+40),"")</f>
      </c>
      <c r="CI2">
        <f>IFERROR(MATCH($AR2,$AS$2:$AS$133,0)+1,0)</f>
      </c>
      <c r="CJ2">
        <f>IFERROR(INDEX($AT$2:$AT$133,MATCH($AR2,$AS$2:$AS$133,0)),0)</f>
      </c>
      <c r="CK2">
        <f>IFERROR(LEFT($O2,FIND(" - ",$O2)-1),$O2)</f>
      </c>
      <c r="CL2" t="s">
        <v>39</v>
      </c>
      <c r="CM2">
        <v>43</v>
      </c>
      <c r="CN2">
        <f>IF($DI2&gt;=1,INDEX($CL:$CL,$DH2+1),"")</f>
      </c>
      <c r="CO2">
        <f>IF($DI2&gt;=2,INDEX($CL:$CL,$DH2+2),"")</f>
      </c>
      <c r="CP2">
        <f>IF($DI2&gt;=3,INDEX($CL:$CL,$DH2+3),"")</f>
      </c>
      <c r="CQ2">
        <f>IF($DI2&gt;=4,INDEX($CL:$CL,$DH2+4),"")</f>
      </c>
      <c r="CR2">
        <f>IF($DI2&gt;=5,INDEX($CL:$CL,$DH2+5),"")</f>
      </c>
      <c r="CS2">
        <f>IF($DI2&gt;=6,INDEX($CL:$CL,$DH2+6),"")</f>
      </c>
      <c r="CT2">
        <f>IF($DI2&gt;=7,INDEX($CL:$CL,$DH2+7),"")</f>
      </c>
      <c r="CU2">
        <f>IF($DI2&gt;=8,INDEX($CL:$CL,$DH2+8),"")</f>
      </c>
      <c r="CV2">
        <f>IF($DI2&gt;=9,INDEX($CL:$CL,$DH2+9),"")</f>
      </c>
      <c r="CW2">
        <f>IF($DI2&gt;=10,INDEX($CL:$CL,$DH2+10),"")</f>
      </c>
      <c r="CX2">
        <f>IF($DI2&gt;=11,INDEX($CL:$CL,$DH2+11),"")</f>
      </c>
      <c r="CY2">
        <f>IF($DI2&gt;=12,INDEX($CL:$CL,$DH2+12),"")</f>
      </c>
      <c r="CZ2">
        <f>IF($DI2&gt;=13,INDEX($CL:$CL,$DH2+13),"")</f>
      </c>
      <c r="DA2">
        <f>IF($DI2&gt;=14,INDEX($CL:$CL,$DH2+14),"")</f>
      </c>
      <c r="DB2">
        <f>IF($DI2&gt;=15,INDEX($CL:$CL,$DH2+15),"")</f>
      </c>
      <c r="DC2">
        <f>IF($DI2&gt;=16,INDEX($CL:$CL,$DH2+16),"")</f>
      </c>
      <c r="DD2">
        <f>IF($DI2&gt;=17,INDEX($CL:$CL,$DH2+17),"")</f>
      </c>
      <c r="DE2">
        <f>IF($DI2&gt;=18,INDEX($CL:$CL,$DH2+18),"")</f>
      </c>
      <c r="DF2">
        <f>IF($DI2&gt;=19,INDEX($CL:$CL,$DH2+19),"")</f>
      </c>
      <c r="DG2">
        <f>IF($DI2&gt;=20,INDEX($CL:$CL,$DH2+20),"")</f>
      </c>
      <c r="DH2">
        <f>IFERROR(MATCH($CK2,$CL$2:$CL$1558,0)+1,0)</f>
      </c>
      <c r="DI2">
        <f>IFERROR(INDEX($CM$2:$CM$1558,MATCH($CK2,$CL$2:$CL$1558,0)),0)</f>
      </c>
      <c r="DJ2">
        <f>IFERROR(INDEX($AQ:$AQ,MATCH($K2,$AP:$AP,0))&amp;"","")</f>
      </c>
      <c r="DK2" t="s">
        <v>40</v>
      </c>
      <c r="DM2">
        <v>1</v>
      </c>
      <c r="DN2">
        <f>IF($GQ2&gt;=1,INDEX($DK:$DK,$GP2+1),"")</f>
      </c>
      <c r="DO2">
        <f>IF($GQ2&gt;=2,INDEX($DK:$DK,$GP2+2),"")</f>
      </c>
      <c r="DP2">
        <f>IF($GQ2&gt;=3,INDEX($DK:$DK,$GP2+3),"")</f>
      </c>
      <c r="DQ2">
        <f>IF($GQ2&gt;=4,INDEX($DK:$DK,$GP2+4),"")</f>
      </c>
      <c r="DR2">
        <f>IF($GQ2&gt;=5,INDEX($DK:$DK,$GP2+5),"")</f>
      </c>
      <c r="DS2">
        <f>IF($GQ2&gt;=6,INDEX($DK:$DK,$GP2+6),"")</f>
      </c>
      <c r="DT2">
        <f>IF($GQ2&gt;=7,INDEX($DK:$DK,$GP2+7),"")</f>
      </c>
      <c r="DU2">
        <f>IF($GQ2&gt;=8,INDEX($DK:$DK,$GP2+8),"")</f>
      </c>
      <c r="DV2">
        <f>IF($GQ2&gt;=9,INDEX($DK:$DK,$GP2+9),"")</f>
      </c>
      <c r="DW2">
        <f>IF($GQ2&gt;=10,INDEX($DK:$DK,$GP2+10),"")</f>
      </c>
      <c r="DX2">
        <f>IF($GQ2&gt;=11,INDEX($DK:$DK,$GP2+11),"")</f>
      </c>
      <c r="DY2">
        <f>IF($GQ2&gt;=12,INDEX($DK:$DK,$GP2+12),"")</f>
      </c>
      <c r="DZ2">
        <f>IF($GQ2&gt;=13,INDEX($DK:$DK,$GP2+13),"")</f>
      </c>
      <c r="EA2">
        <f>IF($GQ2&gt;=14,INDEX($DK:$DK,$GP2+14),"")</f>
      </c>
      <c r="EB2">
        <f>IF($GQ2&gt;=15,INDEX($DK:$DK,$GP2+15),"")</f>
      </c>
      <c r="EC2">
        <f>IF($GQ2&gt;=16,INDEX($DK:$DK,$GP2+16),"")</f>
      </c>
      <c r="ED2">
        <f>IF($GQ2&gt;=17,INDEX($DK:$DK,$GP2+17),"")</f>
      </c>
      <c r="EE2">
        <f>IF($GQ2&gt;=18,INDEX($DK:$DK,$GP2+18),"")</f>
      </c>
      <c r="EF2">
        <f>IF($GQ2&gt;=19,INDEX($DK:$DK,$GP2+19),"")</f>
      </c>
      <c r="EG2">
        <f>IF($GQ2&gt;=20,INDEX($DK:$DK,$GP2+20),"")</f>
      </c>
      <c r="EH2">
        <f>IF($GQ2&gt;=21,INDEX($DK:$DK,$GP2+21),"")</f>
      </c>
      <c r="EI2">
        <f>IF($GQ2&gt;=22,INDEX($DK:$DK,$GP2+22),"")</f>
      </c>
      <c r="EJ2">
        <f>IF($GQ2&gt;=23,INDEX($DK:$DK,$GP2+23),"")</f>
      </c>
      <c r="EK2">
        <f>IF($GQ2&gt;=24,INDEX($DK:$DK,$GP2+24),"")</f>
      </c>
      <c r="EL2">
        <f>IF($GQ2&gt;=25,INDEX($DK:$DK,$GP2+25),"")</f>
      </c>
      <c r="EM2">
        <f>IF($GQ2&gt;=26,INDEX($DK:$DK,$GP2+26),"")</f>
      </c>
      <c r="EN2">
        <f>IF($GQ2&gt;=27,INDEX($DK:$DK,$GP2+27),"")</f>
      </c>
      <c r="EO2">
        <f>IF($GQ2&gt;=28,INDEX($DK:$DK,$GP2+28),"")</f>
      </c>
      <c r="EP2">
        <f>IF($GQ2&gt;=29,INDEX($DK:$DK,$GP2+29),"")</f>
      </c>
      <c r="EQ2">
        <f>IF($GQ2&gt;=30,INDEX($DK:$DK,$GP2+30),"")</f>
      </c>
      <c r="ER2">
        <f>IF($GQ2&gt;=31,INDEX($DK:$DK,$GP2+31),"")</f>
      </c>
      <c r="ES2">
        <f>IF($GQ2&gt;=32,INDEX($DK:$DK,$GP2+32),"")</f>
      </c>
      <c r="ET2">
        <f>IF($GQ2&gt;=33,INDEX($DK:$DK,$GP2+33),"")</f>
      </c>
      <c r="EU2">
        <f>IF($GQ2&gt;=34,INDEX($DK:$DK,$GP2+34),"")</f>
      </c>
      <c r="EV2">
        <f>IF($GQ2&gt;=35,INDEX($DK:$DK,$GP2+35),"")</f>
      </c>
      <c r="EW2">
        <f>IF($GQ2&gt;=36,INDEX($DK:$DK,$GP2+36),"")</f>
      </c>
      <c r="EX2">
        <f>IF($GQ2&gt;=37,INDEX($DK:$DK,$GP2+37),"")</f>
      </c>
      <c r="EY2">
        <f>IF($GQ2&gt;=38,INDEX($DK:$DK,$GP2+38),"")</f>
      </c>
      <c r="EZ2">
        <f>IF($GQ2&gt;=39,INDEX($DK:$DK,$GP2+39),"")</f>
      </c>
      <c r="FA2">
        <f>IF($GQ2&gt;=40,INDEX($DK:$DK,$GP2+40),"")</f>
      </c>
      <c r="FB2">
        <f>IF($GQ2&gt;=1,INDEX($DL:$DL,$GP2+1),"")</f>
      </c>
      <c r="FC2">
        <f>IF($GQ2&gt;=2,INDEX($DL:$DL,$GP2+2),"")</f>
      </c>
      <c r="FD2">
        <f>IF($GQ2&gt;=3,INDEX($DL:$DL,$GP2+3),"")</f>
      </c>
      <c r="FE2">
        <f>IF($GQ2&gt;=4,INDEX($DL:$DL,$GP2+4),"")</f>
      </c>
      <c r="FF2">
        <f>IF($GQ2&gt;=5,INDEX($DL:$DL,$GP2+5),"")</f>
      </c>
      <c r="FG2">
        <f>IF($GQ2&gt;=6,INDEX($DL:$DL,$GP2+6),"")</f>
      </c>
      <c r="FH2">
        <f>IF($GQ2&gt;=7,INDEX($DL:$DL,$GP2+7),"")</f>
      </c>
      <c r="FI2">
        <f>IF($GQ2&gt;=8,INDEX($DL:$DL,$GP2+8),"")</f>
      </c>
      <c r="FJ2">
        <f>IF($GQ2&gt;=9,INDEX($DL:$DL,$GP2+9),"")</f>
      </c>
      <c r="FK2">
        <f>IF($GQ2&gt;=10,INDEX($DL:$DL,$GP2+10),"")</f>
      </c>
      <c r="FL2">
        <f>IF($GQ2&gt;=11,INDEX($DL:$DL,$GP2+11),"")</f>
      </c>
      <c r="FM2">
        <f>IF($GQ2&gt;=12,INDEX($DL:$DL,$GP2+12),"")</f>
      </c>
      <c r="FN2">
        <f>IF($GQ2&gt;=13,INDEX($DL:$DL,$GP2+13),"")</f>
      </c>
      <c r="FO2">
        <f>IF($GQ2&gt;=14,INDEX($DL:$DL,$GP2+14),"")</f>
      </c>
      <c r="FP2">
        <f>IF($GQ2&gt;=15,INDEX($DL:$DL,$GP2+15),"")</f>
      </c>
      <c r="FQ2">
        <f>IF($GQ2&gt;=16,INDEX($DL:$DL,$GP2+16),"")</f>
      </c>
      <c r="FR2">
        <f>IF($GQ2&gt;=17,INDEX($DL:$DL,$GP2+17),"")</f>
      </c>
      <c r="FS2">
        <f>IF($GQ2&gt;=18,INDEX($DL:$DL,$GP2+18),"")</f>
      </c>
      <c r="FT2">
        <f>IF($GQ2&gt;=19,INDEX($DL:$DL,$GP2+19),"")</f>
      </c>
      <c r="FU2">
        <f>IF($GQ2&gt;=20,INDEX($DL:$DL,$GP2+20),"")</f>
      </c>
      <c r="FV2">
        <f>IF($GQ2&gt;=21,INDEX($DL:$DL,$GP2+21),"")</f>
      </c>
      <c r="FW2">
        <f>IF($GQ2&gt;=22,INDEX($DL:$DL,$GP2+22),"")</f>
      </c>
      <c r="FX2">
        <f>IF($GQ2&gt;=23,INDEX($DL:$DL,$GP2+23),"")</f>
      </c>
      <c r="FY2">
        <f>IF($GQ2&gt;=24,INDEX($DL:$DL,$GP2+24),"")</f>
      </c>
      <c r="FZ2">
        <f>IF($GQ2&gt;=25,INDEX($DL:$DL,$GP2+25),"")</f>
      </c>
      <c r="GA2">
        <f>IF($GQ2&gt;=26,INDEX($DL:$DL,$GP2+26),"")</f>
      </c>
      <c r="GB2">
        <f>IF($GQ2&gt;=27,INDEX($DL:$DL,$GP2+27),"")</f>
      </c>
      <c r="GC2">
        <f>IF($GQ2&gt;=28,INDEX($DL:$DL,$GP2+28),"")</f>
      </c>
      <c r="GD2">
        <f>IF($GQ2&gt;=29,INDEX($DL:$DL,$GP2+29),"")</f>
      </c>
      <c r="GE2">
        <f>IF($GQ2&gt;=30,INDEX($DL:$DL,$GP2+30),"")</f>
      </c>
      <c r="GF2">
        <f>IF($GQ2&gt;=31,INDEX($DL:$DL,$GP2+31),"")</f>
      </c>
      <c r="GG2">
        <f>IF($GQ2&gt;=32,INDEX($DL:$DL,$GP2+32),"")</f>
      </c>
      <c r="GH2">
        <f>IF($GQ2&gt;=33,INDEX($DL:$DL,$GP2+33),"")</f>
      </c>
      <c r="GI2">
        <f>IF($GQ2&gt;=34,INDEX($DL:$DL,$GP2+34),"")</f>
      </c>
      <c r="GJ2">
        <f>IF($GQ2&gt;=35,INDEX($DL:$DL,$GP2+35),"")</f>
      </c>
      <c r="GK2">
        <f>IF($GQ2&gt;=36,INDEX($DL:$DL,$GP2+36),"")</f>
      </c>
      <c r="GL2">
        <f>IF($GQ2&gt;=37,INDEX($DL:$DL,$GP2+37),"")</f>
      </c>
      <c r="GM2">
        <f>IF($GQ2&gt;=38,INDEX($DL:$DL,$GP2+38),"")</f>
      </c>
      <c r="GN2">
        <f>IF($GQ2&gt;=39,INDEX($DL:$DL,$GP2+39),"")</f>
      </c>
      <c r="GO2">
        <f>IF($GQ2&gt;=40,INDEX($DL:$DL,$GP2+40),"")</f>
      </c>
      <c r="GP2">
        <f>IFERROR(MATCH($DJ2,$DK$2:$DK$148,0)+1,0)</f>
      </c>
      <c r="GQ2">
        <f>IFERROR(INDEX($DM$2:$DM$148,MATCH($DJ2,$DK$2:$DK$148,0)),0)</f>
      </c>
      <c r="GR2">
        <f>IFERROR(MATCH($L2,$DN$2:$FA$2,0),0)</f>
      </c>
      <c r="GS2">
        <f>IF($GR2&gt;0,INDEX($FB$2:$GO$2,$GR2),"")</f>
      </c>
      <c r="GT2" t="s">
        <v>41</v>
      </c>
      <c r="GU2">
        <v>1</v>
      </c>
      <c r="GV2">
        <f>IF($JE2&gt;=1,INDEX($GT:$GT,$JD2+1),"")</f>
      </c>
      <c r="GW2">
        <f>IF($JE2&gt;=2,INDEX($GT:$GT,$JD2+2),"")</f>
      </c>
      <c r="GX2">
        <f>IF($JE2&gt;=3,INDEX($GT:$GT,$JD2+3),"")</f>
      </c>
      <c r="GY2">
        <f>IF($JE2&gt;=4,INDEX($GT:$GT,$JD2+4),"")</f>
      </c>
      <c r="GZ2">
        <f>IF($JE2&gt;=5,INDEX($GT:$GT,$JD2+5),"")</f>
      </c>
      <c r="HA2">
        <f>IF($JE2&gt;=6,INDEX($GT:$GT,$JD2+6),"")</f>
      </c>
      <c r="HB2">
        <f>IF($JE2&gt;=7,INDEX($GT:$GT,$JD2+7),"")</f>
      </c>
      <c r="HC2">
        <f>IF($JE2&gt;=8,INDEX($GT:$GT,$JD2+8),"")</f>
      </c>
      <c r="HD2">
        <f>IF($JE2&gt;=9,INDEX($GT:$GT,$JD2+9),"")</f>
      </c>
      <c r="HE2">
        <f>IF($JE2&gt;=10,INDEX($GT:$GT,$JD2+10),"")</f>
      </c>
      <c r="HF2">
        <f>IF($JE2&gt;=11,INDEX($GT:$GT,$JD2+11),"")</f>
      </c>
      <c r="HG2">
        <f>IF($JE2&gt;=12,INDEX($GT:$GT,$JD2+12),"")</f>
      </c>
      <c r="HH2">
        <f>IF($JE2&gt;=13,INDEX($GT:$GT,$JD2+13),"")</f>
      </c>
      <c r="HI2">
        <f>IF($JE2&gt;=14,INDEX($GT:$GT,$JD2+14),"")</f>
      </c>
      <c r="HJ2">
        <f>IF($JE2&gt;=15,INDEX($GT:$GT,$JD2+15),"")</f>
      </c>
      <c r="HK2">
        <f>IF($JE2&gt;=16,INDEX($GT:$GT,$JD2+16),"")</f>
      </c>
      <c r="HL2">
        <f>IF($JE2&gt;=17,INDEX($GT:$GT,$JD2+17),"")</f>
      </c>
      <c r="HM2">
        <f>IF($JE2&gt;=18,INDEX($GT:$GT,$JD2+18),"")</f>
      </c>
      <c r="HN2">
        <f>IF($JE2&gt;=19,INDEX($GT:$GT,$JD2+19),"")</f>
      </c>
      <c r="HO2">
        <f>IF($JE2&gt;=20,INDEX($GT:$GT,$JD2+20),"")</f>
      </c>
      <c r="HP2">
        <f>IF($JE2&gt;=21,INDEX($GT:$GT,$JD2+21),"")</f>
      </c>
      <c r="HQ2">
        <f>IF($JE2&gt;=22,INDEX($GT:$GT,$JD2+22),"")</f>
      </c>
      <c r="HR2">
        <f>IF($JE2&gt;=23,INDEX($GT:$GT,$JD2+23),"")</f>
      </c>
      <c r="HS2">
        <f>IF($JE2&gt;=24,INDEX($GT:$GT,$JD2+24),"")</f>
      </c>
      <c r="HT2">
        <f>IF($JE2&gt;=25,INDEX($GT:$GT,$JD2+25),"")</f>
      </c>
      <c r="HU2">
        <f>IF($JE2&gt;=26,INDEX($GT:$GT,$JD2+26),"")</f>
      </c>
      <c r="HV2">
        <f>IF($JE2&gt;=27,INDEX($GT:$GT,$JD2+27),"")</f>
      </c>
      <c r="HW2">
        <f>IF($JE2&gt;=28,INDEX($GT:$GT,$JD2+28),"")</f>
      </c>
      <c r="HX2">
        <f>IF($JE2&gt;=29,INDEX($GT:$GT,$JD2+29),"")</f>
      </c>
      <c r="HY2">
        <f>IF($JE2&gt;=30,INDEX($GT:$GT,$JD2+30),"")</f>
      </c>
      <c r="HZ2">
        <f>IF($JE2&gt;=31,INDEX($GT:$GT,$JD2+31),"")</f>
      </c>
      <c r="IA2">
        <f>IF($JE2&gt;=32,INDEX($GT:$GT,$JD2+32),"")</f>
      </c>
      <c r="IB2">
        <f>IF($JE2&gt;=33,INDEX($GT:$GT,$JD2+33),"")</f>
      </c>
      <c r="IC2">
        <f>IF($JE2&gt;=34,INDEX($GT:$GT,$JD2+34),"")</f>
      </c>
      <c r="ID2">
        <f>IF($JE2&gt;=35,INDEX($GT:$GT,$JD2+35),"")</f>
      </c>
      <c r="IE2">
        <f>IF($JE2&gt;=36,INDEX($GT:$GT,$JD2+36),"")</f>
      </c>
      <c r="IF2">
        <f>IF($JE2&gt;=37,INDEX($GT:$GT,$JD2+37),"")</f>
      </c>
      <c r="IG2">
        <f>IF($JE2&gt;=38,INDEX($GT:$GT,$JD2+38),"")</f>
      </c>
      <c r="IH2">
        <f>IF($JE2&gt;=39,INDEX($GT:$GT,$JD2+39),"")</f>
      </c>
      <c r="II2">
        <f>IF($JE2&gt;=40,INDEX($GT:$GT,$JD2+40),"")</f>
      </c>
      <c r="IJ2">
        <f>IF($JE2&gt;=41,INDEX($GT:$GT,$JD2+41),"")</f>
      </c>
      <c r="IK2">
        <f>IF($JE2&gt;=42,INDEX($GT:$GT,$JD2+42),"")</f>
      </c>
      <c r="IL2">
        <f>IF($JE2&gt;=43,INDEX($GT:$GT,$JD2+43),"")</f>
      </c>
      <c r="IM2">
        <f>IF($JE2&gt;=44,INDEX($GT:$GT,$JD2+44),"")</f>
      </c>
      <c r="IN2">
        <f>IF($JE2&gt;=45,INDEX($GT:$GT,$JD2+45),"")</f>
      </c>
      <c r="IO2">
        <f>IF($JE2&gt;=46,INDEX($GT:$GT,$JD2+46),"")</f>
      </c>
      <c r="IP2">
        <f>IF($JE2&gt;=47,INDEX($GT:$GT,$JD2+47),"")</f>
      </c>
      <c r="IQ2">
        <f>IF($JE2&gt;=48,INDEX($GT:$GT,$JD2+48),"")</f>
      </c>
      <c r="IR2">
        <f>IF($JE2&gt;=49,INDEX($GT:$GT,$JD2+49),"")</f>
      </c>
      <c r="IS2">
        <f>IF($JE2&gt;=50,INDEX($GT:$GT,$JD2+50),"")</f>
      </c>
      <c r="IT2">
        <f>IF($JE2&gt;=51,INDEX($GT:$GT,$JD2+51),"")</f>
      </c>
      <c r="IU2">
        <f>IF($JE2&gt;=52,INDEX($GT:$GT,$JD2+52),"")</f>
      </c>
      <c r="IV2">
        <f>IF($JE2&gt;=53,INDEX($GT:$GT,$JD2+53),"")</f>
      </c>
      <c r="IW2">
        <f>IF($JE2&gt;=54,INDEX($GT:$GT,$JD2+54),"")</f>
      </c>
      <c r="IX2">
        <f>IF($JE2&gt;=55,INDEX($GT:$GT,$JD2+55),"")</f>
      </c>
      <c r="IY2">
        <f>IF($JE2&gt;=56,INDEX($GT:$GT,$JD2+56),"")</f>
      </c>
      <c r="IZ2">
        <f>IF($JE2&gt;=57,INDEX($GT:$GT,$JD2+57),"")</f>
      </c>
      <c r="JA2">
        <f>IF($JE2&gt;=58,INDEX($GT:$GT,$JD2+58),"")</f>
      </c>
      <c r="JB2">
        <f>IF($JE2&gt;=59,INDEX($GT:$GT,$JD2+59),"")</f>
      </c>
      <c r="JC2">
        <f>IF($JE2&gt;=60,INDEX($GT:$GT,$JD2+60),"")</f>
      </c>
      <c r="JD2">
        <f>IFERROR(MATCH($GS2,$GT$2:$GT$322,0)+1,0)</f>
      </c>
      <c r="JE2">
        <f>IFERROR(INDEX($GU$2:$GU$322,MATCH($GS2,$GT$2:$GT$322,0)),0)</f>
      </c>
      <c r="JF2" t="s">
        <v>28</v>
      </c>
      <c r="JG2" t="s">
        <v>28</v>
      </c>
    </row>
    <row r="3" spans="1:267" x14ac:dyDescent="0.25">
      <c r="J3" s="1"/>
      <c r="K3" s="1"/>
      <c r="L3" s="1"/>
      <c r="M3" s="1"/>
      <c r="N3" s="1">
        <f>IFERROR(IF(FIND(" - ",$J3)&gt;0,MID($J3,FIND(" - ",$J3)+3,LEN($J3)),""),"")</f>
      </c>
      <c r="P3" s="1"/>
      <c r="S3" t="s">
        <v>28</v>
      </c>
      <c r="U3">
        <f>IF(OR($S3="",$T3=""),"",IFERROR($S3/$T3,0))</f>
      </c>
      <c r="V3">
        <f>IF($S3="","",
IF($K3="","",
IF(ISNUMBER(SEARCH("exempt",LOWER($K3))),0,
$S3*(VALUE(SUBSTITUTE($K3,"%",""))/100))))</f>
      </c>
      <c r="AB3">
        <f>IF($S3="","",
SUM($S3,$V3,$Z3,$W3,$Y3)-
IF($AA3="",0,VALUE($AA3)))</f>
      </c>
      <c r="AG3" t="s">
        <v>42</v>
      </c>
      <c r="AH3" t="s">
        <v>43</v>
      </c>
      <c r="AI3" t="s">
        <v>44</v>
      </c>
      <c r="AJ3" t="s">
        <v>45</v>
      </c>
      <c r="AK3" t="s">
        <v>46</v>
      </c>
      <c r="AL3" t="s">
        <v>47</v>
      </c>
      <c r="AM3" t="s">
        <v>48</v>
      </c>
      <c r="AN3" t="s">
        <v>49</v>
      </c>
      <c r="AO3" t="s">
        <v>50</v>
      </c>
      <c r="AP3" t="s">
        <v>48</v>
      </c>
      <c r="AQ3" t="s">
        <v>51</v>
      </c>
      <c r="AR3">
        <f>IFERROR(LEFT($J3,FIND(" - ",$J3)-1),$J3)</f>
      </c>
      <c r="AS3" t="s">
        <v>35</v>
      </c>
      <c r="AU3">
        <f>IF($CJ3&gt;=1,INDEX($AS:$AS,$CI3+1),"")</f>
      </c>
      <c r="AV3">
        <f>IF($CJ3&gt;=2,INDEX($AS:$AS,$CI3+2),"")</f>
      </c>
      <c r="AW3">
        <f>IF($CJ3&gt;=3,INDEX($AS:$AS,$CI3+3),"")</f>
      </c>
      <c r="AX3">
        <f>IF($CJ3&gt;=4,INDEX($AS:$AS,$CI3+4),"")</f>
      </c>
      <c r="AY3">
        <f>IF($CJ3&gt;=5,INDEX($AS:$AS,$CI3+5),"")</f>
      </c>
      <c r="AZ3">
        <f>IF($CJ3&gt;=6,INDEX($AS:$AS,$CI3+6),"")</f>
      </c>
      <c r="BA3">
        <f>IF($CJ3&gt;=7,INDEX($AS:$AS,$CI3+7),"")</f>
      </c>
      <c r="BB3">
        <f>IF($CJ3&gt;=8,INDEX($AS:$AS,$CI3+8),"")</f>
      </c>
      <c r="BC3">
        <f>IF($CJ3&gt;=9,INDEX($AS:$AS,$CI3+9),"")</f>
      </c>
      <c r="BD3">
        <f>IF($CJ3&gt;=10,INDEX($AS:$AS,$CI3+10),"")</f>
      </c>
      <c r="BE3">
        <f>IF($CJ3&gt;=11,INDEX($AS:$AS,$CI3+11),"")</f>
      </c>
      <c r="BF3">
        <f>IF($CJ3&gt;=12,INDEX($AS:$AS,$CI3+12),"")</f>
      </c>
      <c r="BG3">
        <f>IF($CJ3&gt;=13,INDEX($AS:$AS,$CI3+13),"")</f>
      </c>
      <c r="BH3">
        <f>IF($CJ3&gt;=14,INDEX($AS:$AS,$CI3+14),"")</f>
      </c>
      <c r="BI3">
        <f>IF($CJ3&gt;=15,INDEX($AS:$AS,$CI3+15),"")</f>
      </c>
      <c r="BJ3">
        <f>IF($CJ3&gt;=16,INDEX($AS:$AS,$CI3+16),"")</f>
      </c>
      <c r="BK3">
        <f>IF($CJ3&gt;=17,INDEX($AS:$AS,$CI3+17),"")</f>
      </c>
      <c r="BL3">
        <f>IF($CJ3&gt;=18,INDEX($AS:$AS,$CI3+18),"")</f>
      </c>
      <c r="BM3">
        <f>IF($CJ3&gt;=19,INDEX($AS:$AS,$CI3+19),"")</f>
      </c>
      <c r="BN3">
        <f>IF($CJ3&gt;=20,INDEX($AS:$AS,$CI3+20),"")</f>
      </c>
      <c r="BO3">
        <f>IF($CJ3&gt;=21,INDEX($AS:$AS,$CI3+21),"")</f>
      </c>
      <c r="BP3">
        <f>IF($CJ3&gt;=22,INDEX($AS:$AS,$CI3+22),"")</f>
      </c>
      <c r="BQ3">
        <f>IF($CJ3&gt;=23,INDEX($AS:$AS,$CI3+23),"")</f>
      </c>
      <c r="BR3">
        <f>IF($CJ3&gt;=24,INDEX($AS:$AS,$CI3+24),"")</f>
      </c>
      <c r="BS3">
        <f>IF($CJ3&gt;=25,INDEX($AS:$AS,$CI3+25),"")</f>
      </c>
      <c r="BT3">
        <f>IF($CJ3&gt;=26,INDEX($AS:$AS,$CI3+26),"")</f>
      </c>
      <c r="BU3">
        <f>IF($CJ3&gt;=27,INDEX($AS:$AS,$CI3+27),"")</f>
      </c>
      <c r="BV3">
        <f>IF($CJ3&gt;=28,INDEX($AS:$AS,$CI3+28),"")</f>
      </c>
      <c r="BW3">
        <f>IF($CJ3&gt;=29,INDEX($AS:$AS,$CI3+29),"")</f>
      </c>
      <c r="BX3">
        <f>IF($CJ3&gt;=30,INDEX($AS:$AS,$CI3+30),"")</f>
      </c>
      <c r="BY3">
        <f>IF($CJ3&gt;=31,INDEX($AS:$AS,$CI3+31),"")</f>
      </c>
      <c r="BZ3">
        <f>IF($CJ3&gt;=32,INDEX($AS:$AS,$CI3+32),"")</f>
      </c>
      <c r="CA3">
        <f>IF($CJ3&gt;=33,INDEX($AS:$AS,$CI3+33),"")</f>
      </c>
      <c r="CB3">
        <f>IF($CJ3&gt;=34,INDEX($AS:$AS,$CI3+34),"")</f>
      </c>
      <c r="CC3">
        <f>IF($CJ3&gt;=35,INDEX($AS:$AS,$CI3+35),"")</f>
      </c>
      <c r="CD3">
        <f>IF($CJ3&gt;=36,INDEX($AS:$AS,$CI3+36),"")</f>
      </c>
      <c r="CE3">
        <f>IF($CJ3&gt;=37,INDEX($AS:$AS,$CI3+37),"")</f>
      </c>
      <c r="CF3">
        <f>IF($CJ3&gt;=38,INDEX($AS:$AS,$CI3+38),"")</f>
      </c>
      <c r="CG3">
        <f>IF($CJ3&gt;=39,INDEX($AS:$AS,$CI3+39),"")</f>
      </c>
      <c r="CH3">
        <f>IF($CJ3&gt;=40,INDEX($AS:$AS,$CI3+40),"")</f>
      </c>
      <c r="CI3">
        <f>IFERROR(MATCH($AR3,$AS$2:$AS$133,0)+1,0)</f>
      </c>
      <c r="CJ3">
        <f>IFERROR(INDEX($AT$2:$AT$133,MATCH($AR3,$AS$2:$AS$133,0)),0)</f>
      </c>
      <c r="CK3">
        <f>IFERROR(LEFT($O3,FIND(" - ",$O3)-1),$O3)</f>
      </c>
      <c r="CL3" t="s">
        <v>33</v>
      </c>
      <c r="CN3">
        <f>IF($DI3&gt;=1,INDEX($CL:$CL,$DH3+1),"")</f>
      </c>
      <c r="CO3">
        <f>IF($DI3&gt;=2,INDEX($CL:$CL,$DH3+2),"")</f>
      </c>
      <c r="CP3">
        <f>IF($DI3&gt;=3,INDEX($CL:$CL,$DH3+3),"")</f>
      </c>
      <c r="CQ3">
        <f>IF($DI3&gt;=4,INDEX($CL:$CL,$DH3+4),"")</f>
      </c>
      <c r="CR3">
        <f>IF($DI3&gt;=5,INDEX($CL:$CL,$DH3+5),"")</f>
      </c>
      <c r="CS3">
        <f>IF($DI3&gt;=6,INDEX($CL:$CL,$DH3+6),"")</f>
      </c>
      <c r="CT3">
        <f>IF($DI3&gt;=7,INDEX($CL:$CL,$DH3+7),"")</f>
      </c>
      <c r="CU3">
        <f>IF($DI3&gt;=8,INDEX($CL:$CL,$DH3+8),"")</f>
      </c>
      <c r="CV3">
        <f>IF($DI3&gt;=9,INDEX($CL:$CL,$DH3+9),"")</f>
      </c>
      <c r="CW3">
        <f>IF($DI3&gt;=10,INDEX($CL:$CL,$DH3+10),"")</f>
      </c>
      <c r="CX3">
        <f>IF($DI3&gt;=11,INDEX($CL:$CL,$DH3+11),"")</f>
      </c>
      <c r="CY3">
        <f>IF($DI3&gt;=12,INDEX($CL:$CL,$DH3+12),"")</f>
      </c>
      <c r="CZ3">
        <f>IF($DI3&gt;=13,INDEX($CL:$CL,$DH3+13),"")</f>
      </c>
      <c r="DA3">
        <f>IF($DI3&gt;=14,INDEX($CL:$CL,$DH3+14),"")</f>
      </c>
      <c r="DB3">
        <f>IF($DI3&gt;=15,INDEX($CL:$CL,$DH3+15),"")</f>
      </c>
      <c r="DC3">
        <f>IF($DI3&gt;=16,INDEX($CL:$CL,$DH3+16),"")</f>
      </c>
      <c r="DD3">
        <f>IF($DI3&gt;=17,INDEX($CL:$CL,$DH3+17),"")</f>
      </c>
      <c r="DE3">
        <f>IF($DI3&gt;=18,INDEX($CL:$CL,$DH3+18),"")</f>
      </c>
      <c r="DF3">
        <f>IF($DI3&gt;=19,INDEX($CL:$CL,$DH3+19),"")</f>
      </c>
      <c r="DG3">
        <f>IF($DI3&gt;=20,INDEX($CL:$CL,$DH3+20),"")</f>
      </c>
      <c r="DH3">
        <f>IFERROR(MATCH($CK3,$CL$2:$CL$1558,0)+1,0)</f>
      </c>
      <c r="DI3">
        <f>IFERROR(INDEX($CM$2:$CM$1558,MATCH($CK3,$CL$2:$CL$1558,0)),0)</f>
      </c>
      <c r="DJ3">
        <f>IFERROR(INDEX($AQ:$AQ,MATCH($K3,$AP:$AP,0))&amp;"","")</f>
      </c>
      <c r="DK3" t="s">
        <v>52</v>
      </c>
      <c r="DL3" t="s">
        <v>28</v>
      </c>
      <c r="DN3">
        <f>IF($GQ3&gt;=1,INDEX($DK:$DK,$GP3+1),"")</f>
      </c>
      <c r="DO3">
        <f>IF($GQ3&gt;=2,INDEX($DK:$DK,$GP3+2),"")</f>
      </c>
      <c r="DP3">
        <f>IF($GQ3&gt;=3,INDEX($DK:$DK,$GP3+3),"")</f>
      </c>
      <c r="DQ3">
        <f>IF($GQ3&gt;=4,INDEX($DK:$DK,$GP3+4),"")</f>
      </c>
      <c r="DR3">
        <f>IF($GQ3&gt;=5,INDEX($DK:$DK,$GP3+5),"")</f>
      </c>
      <c r="DS3">
        <f>IF($GQ3&gt;=6,INDEX($DK:$DK,$GP3+6),"")</f>
      </c>
      <c r="DT3">
        <f>IF($GQ3&gt;=7,INDEX($DK:$DK,$GP3+7),"")</f>
      </c>
      <c r="DU3">
        <f>IF($GQ3&gt;=8,INDEX($DK:$DK,$GP3+8),"")</f>
      </c>
      <c r="DV3">
        <f>IF($GQ3&gt;=9,INDEX($DK:$DK,$GP3+9),"")</f>
      </c>
      <c r="DW3">
        <f>IF($GQ3&gt;=10,INDEX($DK:$DK,$GP3+10),"")</f>
      </c>
      <c r="DX3">
        <f>IF($GQ3&gt;=11,INDEX($DK:$DK,$GP3+11),"")</f>
      </c>
      <c r="DY3">
        <f>IF($GQ3&gt;=12,INDEX($DK:$DK,$GP3+12),"")</f>
      </c>
      <c r="DZ3">
        <f>IF($GQ3&gt;=13,INDEX($DK:$DK,$GP3+13),"")</f>
      </c>
      <c r="EA3">
        <f>IF($GQ3&gt;=14,INDEX($DK:$DK,$GP3+14),"")</f>
      </c>
      <c r="EB3">
        <f>IF($GQ3&gt;=15,INDEX($DK:$DK,$GP3+15),"")</f>
      </c>
      <c r="EC3">
        <f>IF($GQ3&gt;=16,INDEX($DK:$DK,$GP3+16),"")</f>
      </c>
      <c r="ED3">
        <f>IF($GQ3&gt;=17,INDEX($DK:$DK,$GP3+17),"")</f>
      </c>
      <c r="EE3">
        <f>IF($GQ3&gt;=18,INDEX($DK:$DK,$GP3+18),"")</f>
      </c>
      <c r="EF3">
        <f>IF($GQ3&gt;=19,INDEX($DK:$DK,$GP3+19),"")</f>
      </c>
      <c r="EG3">
        <f>IF($GQ3&gt;=20,INDEX($DK:$DK,$GP3+20),"")</f>
      </c>
      <c r="EH3">
        <f>IF($GQ3&gt;=21,INDEX($DK:$DK,$GP3+21),"")</f>
      </c>
      <c r="EI3">
        <f>IF($GQ3&gt;=22,INDEX($DK:$DK,$GP3+22),"")</f>
      </c>
      <c r="EJ3">
        <f>IF($GQ3&gt;=23,INDEX($DK:$DK,$GP3+23),"")</f>
      </c>
      <c r="EK3">
        <f>IF($GQ3&gt;=24,INDEX($DK:$DK,$GP3+24),"")</f>
      </c>
      <c r="EL3">
        <f>IF($GQ3&gt;=25,INDEX($DK:$DK,$GP3+25),"")</f>
      </c>
      <c r="EM3">
        <f>IF($GQ3&gt;=26,INDEX($DK:$DK,$GP3+26),"")</f>
      </c>
      <c r="EN3">
        <f>IF($GQ3&gt;=27,INDEX($DK:$DK,$GP3+27),"")</f>
      </c>
      <c r="EO3">
        <f>IF($GQ3&gt;=28,INDEX($DK:$DK,$GP3+28),"")</f>
      </c>
      <c r="EP3">
        <f>IF($GQ3&gt;=29,INDEX($DK:$DK,$GP3+29),"")</f>
      </c>
      <c r="EQ3">
        <f>IF($GQ3&gt;=30,INDEX($DK:$DK,$GP3+30),"")</f>
      </c>
      <c r="ER3">
        <f>IF($GQ3&gt;=31,INDEX($DK:$DK,$GP3+31),"")</f>
      </c>
      <c r="ES3">
        <f>IF($GQ3&gt;=32,INDEX($DK:$DK,$GP3+32),"")</f>
      </c>
      <c r="ET3">
        <f>IF($GQ3&gt;=33,INDEX($DK:$DK,$GP3+33),"")</f>
      </c>
      <c r="EU3">
        <f>IF($GQ3&gt;=34,INDEX($DK:$DK,$GP3+34),"")</f>
      </c>
      <c r="EV3">
        <f>IF($GQ3&gt;=35,INDEX($DK:$DK,$GP3+35),"")</f>
      </c>
      <c r="EW3">
        <f>IF($GQ3&gt;=36,INDEX($DK:$DK,$GP3+36),"")</f>
      </c>
      <c r="EX3">
        <f>IF($GQ3&gt;=37,INDEX($DK:$DK,$GP3+37),"")</f>
      </c>
      <c r="EY3">
        <f>IF($GQ3&gt;=38,INDEX($DK:$DK,$GP3+38),"")</f>
      </c>
      <c r="EZ3">
        <f>IF($GQ3&gt;=39,INDEX($DK:$DK,$GP3+39),"")</f>
      </c>
      <c r="FA3">
        <f>IF($GQ3&gt;=40,INDEX($DK:$DK,$GP3+40),"")</f>
      </c>
      <c r="FB3">
        <f>IF($GQ3&gt;=1,INDEX($DL:$DL,$GP3+1),"")</f>
      </c>
      <c r="FC3">
        <f>IF($GQ3&gt;=2,INDEX($DL:$DL,$GP3+2),"")</f>
      </c>
      <c r="FD3">
        <f>IF($GQ3&gt;=3,INDEX($DL:$DL,$GP3+3),"")</f>
      </c>
      <c r="FE3">
        <f>IF($GQ3&gt;=4,INDEX($DL:$DL,$GP3+4),"")</f>
      </c>
      <c r="FF3">
        <f>IF($GQ3&gt;=5,INDEX($DL:$DL,$GP3+5),"")</f>
      </c>
      <c r="FG3">
        <f>IF($GQ3&gt;=6,INDEX($DL:$DL,$GP3+6),"")</f>
      </c>
      <c r="FH3">
        <f>IF($GQ3&gt;=7,INDEX($DL:$DL,$GP3+7),"")</f>
      </c>
      <c r="FI3">
        <f>IF($GQ3&gt;=8,INDEX($DL:$DL,$GP3+8),"")</f>
      </c>
      <c r="FJ3">
        <f>IF($GQ3&gt;=9,INDEX($DL:$DL,$GP3+9),"")</f>
      </c>
      <c r="FK3">
        <f>IF($GQ3&gt;=10,INDEX($DL:$DL,$GP3+10),"")</f>
      </c>
      <c r="FL3">
        <f>IF($GQ3&gt;=11,INDEX($DL:$DL,$GP3+11),"")</f>
      </c>
      <c r="FM3">
        <f>IF($GQ3&gt;=12,INDEX($DL:$DL,$GP3+12),"")</f>
      </c>
      <c r="FN3">
        <f>IF($GQ3&gt;=13,INDEX($DL:$DL,$GP3+13),"")</f>
      </c>
      <c r="FO3">
        <f>IF($GQ3&gt;=14,INDEX($DL:$DL,$GP3+14),"")</f>
      </c>
      <c r="FP3">
        <f>IF($GQ3&gt;=15,INDEX($DL:$DL,$GP3+15),"")</f>
      </c>
      <c r="FQ3">
        <f>IF($GQ3&gt;=16,INDEX($DL:$DL,$GP3+16),"")</f>
      </c>
      <c r="FR3">
        <f>IF($GQ3&gt;=17,INDEX($DL:$DL,$GP3+17),"")</f>
      </c>
      <c r="FS3">
        <f>IF($GQ3&gt;=18,INDEX($DL:$DL,$GP3+18),"")</f>
      </c>
      <c r="FT3">
        <f>IF($GQ3&gt;=19,INDEX($DL:$DL,$GP3+19),"")</f>
      </c>
      <c r="FU3">
        <f>IF($GQ3&gt;=20,INDEX($DL:$DL,$GP3+20),"")</f>
      </c>
      <c r="FV3">
        <f>IF($GQ3&gt;=21,INDEX($DL:$DL,$GP3+21),"")</f>
      </c>
      <c r="FW3">
        <f>IF($GQ3&gt;=22,INDEX($DL:$DL,$GP3+22),"")</f>
      </c>
      <c r="FX3">
        <f>IF($GQ3&gt;=23,INDEX($DL:$DL,$GP3+23),"")</f>
      </c>
      <c r="FY3">
        <f>IF($GQ3&gt;=24,INDEX($DL:$DL,$GP3+24),"")</f>
      </c>
      <c r="FZ3">
        <f>IF($GQ3&gt;=25,INDEX($DL:$DL,$GP3+25),"")</f>
      </c>
      <c r="GA3">
        <f>IF($GQ3&gt;=26,INDEX($DL:$DL,$GP3+26),"")</f>
      </c>
      <c r="GB3">
        <f>IF($GQ3&gt;=27,INDEX($DL:$DL,$GP3+27),"")</f>
      </c>
      <c r="GC3">
        <f>IF($GQ3&gt;=28,INDEX($DL:$DL,$GP3+28),"")</f>
      </c>
      <c r="GD3">
        <f>IF($GQ3&gt;=29,INDEX($DL:$DL,$GP3+29),"")</f>
      </c>
      <c r="GE3">
        <f>IF($GQ3&gt;=30,INDEX($DL:$DL,$GP3+30),"")</f>
      </c>
      <c r="GF3">
        <f>IF($GQ3&gt;=31,INDEX($DL:$DL,$GP3+31),"")</f>
      </c>
      <c r="GG3">
        <f>IF($GQ3&gt;=32,INDEX($DL:$DL,$GP3+32),"")</f>
      </c>
      <c r="GH3">
        <f>IF($GQ3&gt;=33,INDEX($DL:$DL,$GP3+33),"")</f>
      </c>
      <c r="GI3">
        <f>IF($GQ3&gt;=34,INDEX($DL:$DL,$GP3+34),"")</f>
      </c>
      <c r="GJ3">
        <f>IF($GQ3&gt;=35,INDEX($DL:$DL,$GP3+35),"")</f>
      </c>
      <c r="GK3">
        <f>IF($GQ3&gt;=36,INDEX($DL:$DL,$GP3+36),"")</f>
      </c>
      <c r="GL3">
        <f>IF($GQ3&gt;=37,INDEX($DL:$DL,$GP3+37),"")</f>
      </c>
      <c r="GM3">
        <f>IF($GQ3&gt;=38,INDEX($DL:$DL,$GP3+38),"")</f>
      </c>
      <c r="GN3">
        <f>IF($GQ3&gt;=39,INDEX($DL:$DL,$GP3+39),"")</f>
      </c>
      <c r="GO3">
        <f>IF($GQ3&gt;=40,INDEX($DL:$DL,$GP3+40),"")</f>
      </c>
      <c r="GP3">
        <f>IFERROR(MATCH($DJ3,$DK$2:$DK$148,0)+1,0)</f>
      </c>
      <c r="GQ3">
        <f>IFERROR(INDEX($DM$2:$DM$148,MATCH($DJ3,$DK$2:$DK$148,0)),0)</f>
      </c>
      <c r="GR3">
        <f>IFERROR(MATCH($L3,$DN$3:$FA$3,0),0)</f>
      </c>
      <c r="GS3">
        <f>IF($GR3&gt;0,INDEX($FB$3:$GO$3,$GR3),"")</f>
      </c>
      <c r="GT3" t="s">
        <v>50</v>
      </c>
      <c r="GV3">
        <f>IF($JE3&gt;=1,INDEX($GT:$GT,$JD3+1),"")</f>
      </c>
      <c r="GW3">
        <f>IF($JE3&gt;=2,INDEX($GT:$GT,$JD3+2),"")</f>
      </c>
      <c r="GX3">
        <f>IF($JE3&gt;=3,INDEX($GT:$GT,$JD3+3),"")</f>
      </c>
      <c r="GY3">
        <f>IF($JE3&gt;=4,INDEX($GT:$GT,$JD3+4),"")</f>
      </c>
      <c r="GZ3">
        <f>IF($JE3&gt;=5,INDEX($GT:$GT,$JD3+5),"")</f>
      </c>
      <c r="HA3">
        <f>IF($JE3&gt;=6,INDEX($GT:$GT,$JD3+6),"")</f>
      </c>
      <c r="HB3">
        <f>IF($JE3&gt;=7,INDEX($GT:$GT,$JD3+7),"")</f>
      </c>
      <c r="HC3">
        <f>IF($JE3&gt;=8,INDEX($GT:$GT,$JD3+8),"")</f>
      </c>
      <c r="HD3">
        <f>IF($JE3&gt;=9,INDEX($GT:$GT,$JD3+9),"")</f>
      </c>
      <c r="HE3">
        <f>IF($JE3&gt;=10,INDEX($GT:$GT,$JD3+10),"")</f>
      </c>
      <c r="HF3">
        <f>IF($JE3&gt;=11,INDEX($GT:$GT,$JD3+11),"")</f>
      </c>
      <c r="HG3">
        <f>IF($JE3&gt;=12,INDEX($GT:$GT,$JD3+12),"")</f>
      </c>
      <c r="HH3">
        <f>IF($JE3&gt;=13,INDEX($GT:$GT,$JD3+13),"")</f>
      </c>
      <c r="HI3">
        <f>IF($JE3&gt;=14,INDEX($GT:$GT,$JD3+14),"")</f>
      </c>
      <c r="HJ3">
        <f>IF($JE3&gt;=15,INDEX($GT:$GT,$JD3+15),"")</f>
      </c>
      <c r="HK3">
        <f>IF($JE3&gt;=16,INDEX($GT:$GT,$JD3+16),"")</f>
      </c>
      <c r="HL3">
        <f>IF($JE3&gt;=17,INDEX($GT:$GT,$JD3+17),"")</f>
      </c>
      <c r="HM3">
        <f>IF($JE3&gt;=18,INDEX($GT:$GT,$JD3+18),"")</f>
      </c>
      <c r="HN3">
        <f>IF($JE3&gt;=19,INDEX($GT:$GT,$JD3+19),"")</f>
      </c>
      <c r="HO3">
        <f>IF($JE3&gt;=20,INDEX($GT:$GT,$JD3+20),"")</f>
      </c>
      <c r="HP3">
        <f>IF($JE3&gt;=21,INDEX($GT:$GT,$JD3+21),"")</f>
      </c>
      <c r="HQ3">
        <f>IF($JE3&gt;=22,INDEX($GT:$GT,$JD3+22),"")</f>
      </c>
      <c r="HR3">
        <f>IF($JE3&gt;=23,INDEX($GT:$GT,$JD3+23),"")</f>
      </c>
      <c r="HS3">
        <f>IF($JE3&gt;=24,INDEX($GT:$GT,$JD3+24),"")</f>
      </c>
      <c r="HT3">
        <f>IF($JE3&gt;=25,INDEX($GT:$GT,$JD3+25),"")</f>
      </c>
      <c r="HU3">
        <f>IF($JE3&gt;=26,INDEX($GT:$GT,$JD3+26),"")</f>
      </c>
      <c r="HV3">
        <f>IF($JE3&gt;=27,INDEX($GT:$GT,$JD3+27),"")</f>
      </c>
      <c r="HW3">
        <f>IF($JE3&gt;=28,INDEX($GT:$GT,$JD3+28),"")</f>
      </c>
      <c r="HX3">
        <f>IF($JE3&gt;=29,INDEX($GT:$GT,$JD3+29),"")</f>
      </c>
      <c r="HY3">
        <f>IF($JE3&gt;=30,INDEX($GT:$GT,$JD3+30),"")</f>
      </c>
      <c r="HZ3">
        <f>IF($JE3&gt;=31,INDEX($GT:$GT,$JD3+31),"")</f>
      </c>
      <c r="IA3">
        <f>IF($JE3&gt;=32,INDEX($GT:$GT,$JD3+32),"")</f>
      </c>
      <c r="IB3">
        <f>IF($JE3&gt;=33,INDEX($GT:$GT,$JD3+33),"")</f>
      </c>
      <c r="IC3">
        <f>IF($JE3&gt;=34,INDEX($GT:$GT,$JD3+34),"")</f>
      </c>
      <c r="ID3">
        <f>IF($JE3&gt;=35,INDEX($GT:$GT,$JD3+35),"")</f>
      </c>
      <c r="IE3">
        <f>IF($JE3&gt;=36,INDEX($GT:$GT,$JD3+36),"")</f>
      </c>
      <c r="IF3">
        <f>IF($JE3&gt;=37,INDEX($GT:$GT,$JD3+37),"")</f>
      </c>
      <c r="IG3">
        <f>IF($JE3&gt;=38,INDEX($GT:$GT,$JD3+38),"")</f>
      </c>
      <c r="IH3">
        <f>IF($JE3&gt;=39,INDEX($GT:$GT,$JD3+39),"")</f>
      </c>
      <c r="II3">
        <f>IF($JE3&gt;=40,INDEX($GT:$GT,$JD3+40),"")</f>
      </c>
      <c r="IJ3">
        <f>IF($JE3&gt;=41,INDEX($GT:$GT,$JD3+41),"")</f>
      </c>
      <c r="IK3">
        <f>IF($JE3&gt;=42,INDEX($GT:$GT,$JD3+42),"")</f>
      </c>
      <c r="IL3">
        <f>IF($JE3&gt;=43,INDEX($GT:$GT,$JD3+43),"")</f>
      </c>
      <c r="IM3">
        <f>IF($JE3&gt;=44,INDEX($GT:$GT,$JD3+44),"")</f>
      </c>
      <c r="IN3">
        <f>IF($JE3&gt;=45,INDEX($GT:$GT,$JD3+45),"")</f>
      </c>
      <c r="IO3">
        <f>IF($JE3&gt;=46,INDEX($GT:$GT,$JD3+46),"")</f>
      </c>
      <c r="IP3">
        <f>IF($JE3&gt;=47,INDEX($GT:$GT,$JD3+47),"")</f>
      </c>
      <c r="IQ3">
        <f>IF($JE3&gt;=48,INDEX($GT:$GT,$JD3+48),"")</f>
      </c>
      <c r="IR3">
        <f>IF($JE3&gt;=49,INDEX($GT:$GT,$JD3+49),"")</f>
      </c>
      <c r="IS3">
        <f>IF($JE3&gt;=50,INDEX($GT:$GT,$JD3+50),"")</f>
      </c>
      <c r="IT3">
        <f>IF($JE3&gt;=51,INDEX($GT:$GT,$JD3+51),"")</f>
      </c>
      <c r="IU3">
        <f>IF($JE3&gt;=52,INDEX($GT:$GT,$JD3+52),"")</f>
      </c>
      <c r="IV3">
        <f>IF($JE3&gt;=53,INDEX($GT:$GT,$JD3+53),"")</f>
      </c>
      <c r="IW3">
        <f>IF($JE3&gt;=54,INDEX($GT:$GT,$JD3+54),"")</f>
      </c>
      <c r="IX3">
        <f>IF($JE3&gt;=55,INDEX($GT:$GT,$JD3+55),"")</f>
      </c>
      <c r="IY3">
        <f>IF($JE3&gt;=56,INDEX($GT:$GT,$JD3+56),"")</f>
      </c>
      <c r="IZ3">
        <f>IF($JE3&gt;=57,INDEX($GT:$GT,$JD3+57),"")</f>
      </c>
      <c r="JA3">
        <f>IF($JE3&gt;=58,INDEX($GT:$GT,$JD3+58),"")</f>
      </c>
      <c r="JB3">
        <f>IF($JE3&gt;=59,INDEX($GT:$GT,$JD3+59),"")</f>
      </c>
      <c r="JC3">
        <f>IF($JE3&gt;=60,INDEX($GT:$GT,$JD3+60),"")</f>
      </c>
      <c r="JD3">
        <f>IFERROR(MATCH($GS3,$GT$2:$GT$322,0)+1,0)</f>
      </c>
      <c r="JE3">
        <f>IFERROR(INDEX($GU$2:$GU$322,MATCH($GS3,$GT$2:$GT$322,0)),0)</f>
      </c>
      <c r="JF3" t="s">
        <v>28</v>
      </c>
      <c r="JG3" t="s">
        <v>28</v>
      </c>
    </row>
    <row r="4" spans="1:267" x14ac:dyDescent="0.25">
      <c r="J4" s="1"/>
      <c r="K4" s="1"/>
      <c r="L4" s="1"/>
      <c r="M4" s="1"/>
      <c r="N4" s="1">
        <f>IFERROR(IF(FIND(" - ",$J4)&gt;0,MID($J4,FIND(" - ",$J4)+3,LEN($J4)),""),"")</f>
      </c>
      <c r="P4" s="1"/>
      <c r="S4" t="s">
        <v>28</v>
      </c>
      <c r="U4">
        <f>IF(OR($S4="",$T4=""),"",IFERROR($S4/$T4,0))</f>
      </c>
      <c r="V4">
        <f>IF($S4="","",
IF($K4="","",
IF(ISNUMBER(SEARCH("exempt",LOWER($K4))),0,
$S4*(VALUE(SUBSTITUTE($K4,"%",""))/100))))</f>
      </c>
      <c r="AB4">
        <f>IF($S4="","",
SUM($S4,$V4,$Z4,$W4,$Y4)-
IF($AA4="",0,VALUE($AA4)))</f>
      </c>
      <c r="AH4" t="s">
        <v>53</v>
      </c>
      <c r="AI4" t="s">
        <v>54</v>
      </c>
      <c r="AJ4" t="s">
        <v>55</v>
      </c>
      <c r="AK4" t="s">
        <v>56</v>
      </c>
      <c r="AL4" t="s">
        <v>57</v>
      </c>
      <c r="AM4" t="s">
        <v>58</v>
      </c>
      <c r="AN4" t="s">
        <v>59</v>
      </c>
      <c r="AO4" t="s">
        <v>60</v>
      </c>
      <c r="AP4" t="s">
        <v>58</v>
      </c>
      <c r="AQ4" t="s">
        <v>61</v>
      </c>
      <c r="AR4">
        <f>IFERROR(LEFT($J4,FIND(" - ",$J4)-1),$J4)</f>
      </c>
      <c r="AS4" t="s">
        <v>62</v>
      </c>
      <c r="AT4">
        <v>19</v>
      </c>
      <c r="AU4">
        <f>IF($CJ4&gt;=1,INDEX($AS:$AS,$CI4+1),"")</f>
      </c>
      <c r="AV4">
        <f>IF($CJ4&gt;=2,INDEX($AS:$AS,$CI4+2),"")</f>
      </c>
      <c r="AW4">
        <f>IF($CJ4&gt;=3,INDEX($AS:$AS,$CI4+3),"")</f>
      </c>
      <c r="AX4">
        <f>IF($CJ4&gt;=4,INDEX($AS:$AS,$CI4+4),"")</f>
      </c>
      <c r="AY4">
        <f>IF($CJ4&gt;=5,INDEX($AS:$AS,$CI4+5),"")</f>
      </c>
      <c r="AZ4">
        <f>IF($CJ4&gt;=6,INDEX($AS:$AS,$CI4+6),"")</f>
      </c>
      <c r="BA4">
        <f>IF($CJ4&gt;=7,INDEX($AS:$AS,$CI4+7),"")</f>
      </c>
      <c r="BB4">
        <f>IF($CJ4&gt;=8,INDEX($AS:$AS,$CI4+8),"")</f>
      </c>
      <c r="BC4">
        <f>IF($CJ4&gt;=9,INDEX($AS:$AS,$CI4+9),"")</f>
      </c>
      <c r="BD4">
        <f>IF($CJ4&gt;=10,INDEX($AS:$AS,$CI4+10),"")</f>
      </c>
      <c r="BE4">
        <f>IF($CJ4&gt;=11,INDEX($AS:$AS,$CI4+11),"")</f>
      </c>
      <c r="BF4">
        <f>IF($CJ4&gt;=12,INDEX($AS:$AS,$CI4+12),"")</f>
      </c>
      <c r="BG4">
        <f>IF($CJ4&gt;=13,INDEX($AS:$AS,$CI4+13),"")</f>
      </c>
      <c r="BH4">
        <f>IF($CJ4&gt;=14,INDEX($AS:$AS,$CI4+14),"")</f>
      </c>
      <c r="BI4">
        <f>IF($CJ4&gt;=15,INDEX($AS:$AS,$CI4+15),"")</f>
      </c>
      <c r="BJ4">
        <f>IF($CJ4&gt;=16,INDEX($AS:$AS,$CI4+16),"")</f>
      </c>
      <c r="BK4">
        <f>IF($CJ4&gt;=17,INDEX($AS:$AS,$CI4+17),"")</f>
      </c>
      <c r="BL4">
        <f>IF($CJ4&gt;=18,INDEX($AS:$AS,$CI4+18),"")</f>
      </c>
      <c r="BM4">
        <f>IF($CJ4&gt;=19,INDEX($AS:$AS,$CI4+19),"")</f>
      </c>
      <c r="BN4">
        <f>IF($CJ4&gt;=20,INDEX($AS:$AS,$CI4+20),"")</f>
      </c>
      <c r="BO4">
        <f>IF($CJ4&gt;=21,INDEX($AS:$AS,$CI4+21),"")</f>
      </c>
      <c r="BP4">
        <f>IF($CJ4&gt;=22,INDEX($AS:$AS,$CI4+22),"")</f>
      </c>
      <c r="BQ4">
        <f>IF($CJ4&gt;=23,INDEX($AS:$AS,$CI4+23),"")</f>
      </c>
      <c r="BR4">
        <f>IF($CJ4&gt;=24,INDEX($AS:$AS,$CI4+24),"")</f>
      </c>
      <c r="BS4">
        <f>IF($CJ4&gt;=25,INDEX($AS:$AS,$CI4+25),"")</f>
      </c>
      <c r="BT4">
        <f>IF($CJ4&gt;=26,INDEX($AS:$AS,$CI4+26),"")</f>
      </c>
      <c r="BU4">
        <f>IF($CJ4&gt;=27,INDEX($AS:$AS,$CI4+27),"")</f>
      </c>
      <c r="BV4">
        <f>IF($CJ4&gt;=28,INDEX($AS:$AS,$CI4+28),"")</f>
      </c>
      <c r="BW4">
        <f>IF($CJ4&gt;=29,INDEX($AS:$AS,$CI4+29),"")</f>
      </c>
      <c r="BX4">
        <f>IF($CJ4&gt;=30,INDEX($AS:$AS,$CI4+30),"")</f>
      </c>
      <c r="BY4">
        <f>IF($CJ4&gt;=31,INDEX($AS:$AS,$CI4+31),"")</f>
      </c>
      <c r="BZ4">
        <f>IF($CJ4&gt;=32,INDEX($AS:$AS,$CI4+32),"")</f>
      </c>
      <c r="CA4">
        <f>IF($CJ4&gt;=33,INDEX($AS:$AS,$CI4+33),"")</f>
      </c>
      <c r="CB4">
        <f>IF($CJ4&gt;=34,INDEX($AS:$AS,$CI4+34),"")</f>
      </c>
      <c r="CC4">
        <f>IF($CJ4&gt;=35,INDEX($AS:$AS,$CI4+35),"")</f>
      </c>
      <c r="CD4">
        <f>IF($CJ4&gt;=36,INDEX($AS:$AS,$CI4+36),"")</f>
      </c>
      <c r="CE4">
        <f>IF($CJ4&gt;=37,INDEX($AS:$AS,$CI4+37),"")</f>
      </c>
      <c r="CF4">
        <f>IF($CJ4&gt;=38,INDEX($AS:$AS,$CI4+38),"")</f>
      </c>
      <c r="CG4">
        <f>IF($CJ4&gt;=39,INDEX($AS:$AS,$CI4+39),"")</f>
      </c>
      <c r="CH4">
        <f>IF($CJ4&gt;=40,INDEX($AS:$AS,$CI4+40),"")</f>
      </c>
      <c r="CI4">
        <f>IFERROR(MATCH($AR4,$AS$2:$AS$133,0)+1,0)</f>
      </c>
      <c r="CJ4">
        <f>IFERROR(INDEX($AT$2:$AT$133,MATCH($AR4,$AS$2:$AS$133,0)),0)</f>
      </c>
      <c r="CK4">
        <f>IFERROR(LEFT($O4,FIND(" - ",$O4)-1),$O4)</f>
      </c>
      <c r="CL4" t="s">
        <v>46</v>
      </c>
      <c r="CN4">
        <f>IF($DI4&gt;=1,INDEX($CL:$CL,$DH4+1),"")</f>
      </c>
      <c r="CO4">
        <f>IF($DI4&gt;=2,INDEX($CL:$CL,$DH4+2),"")</f>
      </c>
      <c r="CP4">
        <f>IF($DI4&gt;=3,INDEX($CL:$CL,$DH4+3),"")</f>
      </c>
      <c r="CQ4">
        <f>IF($DI4&gt;=4,INDEX($CL:$CL,$DH4+4),"")</f>
      </c>
      <c r="CR4">
        <f>IF($DI4&gt;=5,INDEX($CL:$CL,$DH4+5),"")</f>
      </c>
      <c r="CS4">
        <f>IF($DI4&gt;=6,INDEX($CL:$CL,$DH4+6),"")</f>
      </c>
      <c r="CT4">
        <f>IF($DI4&gt;=7,INDEX($CL:$CL,$DH4+7),"")</f>
      </c>
      <c r="CU4">
        <f>IF($DI4&gt;=8,INDEX($CL:$CL,$DH4+8),"")</f>
      </c>
      <c r="CV4">
        <f>IF($DI4&gt;=9,INDEX($CL:$CL,$DH4+9),"")</f>
      </c>
      <c r="CW4">
        <f>IF($DI4&gt;=10,INDEX($CL:$CL,$DH4+10),"")</f>
      </c>
      <c r="CX4">
        <f>IF($DI4&gt;=11,INDEX($CL:$CL,$DH4+11),"")</f>
      </c>
      <c r="CY4">
        <f>IF($DI4&gt;=12,INDEX($CL:$CL,$DH4+12),"")</f>
      </c>
      <c r="CZ4">
        <f>IF($DI4&gt;=13,INDEX($CL:$CL,$DH4+13),"")</f>
      </c>
      <c r="DA4">
        <f>IF($DI4&gt;=14,INDEX($CL:$CL,$DH4+14),"")</f>
      </c>
      <c r="DB4">
        <f>IF($DI4&gt;=15,INDEX($CL:$CL,$DH4+15),"")</f>
      </c>
      <c r="DC4">
        <f>IF($DI4&gt;=16,INDEX($CL:$CL,$DH4+16),"")</f>
      </c>
      <c r="DD4">
        <f>IF($DI4&gt;=17,INDEX($CL:$CL,$DH4+17),"")</f>
      </c>
      <c r="DE4">
        <f>IF($DI4&gt;=18,INDEX($CL:$CL,$DH4+18),"")</f>
      </c>
      <c r="DF4">
        <f>IF($DI4&gt;=19,INDEX($CL:$CL,$DH4+19),"")</f>
      </c>
      <c r="DG4">
        <f>IF($DI4&gt;=20,INDEX($CL:$CL,$DH4+20),"")</f>
      </c>
      <c r="DH4">
        <f>IFERROR(MATCH($CK4,$CL$2:$CL$1558,0)+1,0)</f>
      </c>
      <c r="DI4">
        <f>IFERROR(INDEX($CM$2:$CM$1558,MATCH($CK4,$CL$2:$CL$1558,0)),0)</f>
      </c>
      <c r="DJ4">
        <f>IFERROR(INDEX($AQ:$AQ,MATCH($K4,$AP:$AP,0))&amp;"","")</f>
      </c>
      <c r="DK4" t="s">
        <v>63</v>
      </c>
      <c r="DM4">
        <v>1</v>
      </c>
      <c r="DN4">
        <f>IF($GQ4&gt;=1,INDEX($DK:$DK,$GP4+1),"")</f>
      </c>
      <c r="DO4">
        <f>IF($GQ4&gt;=2,INDEX($DK:$DK,$GP4+2),"")</f>
      </c>
      <c r="DP4">
        <f>IF($GQ4&gt;=3,INDEX($DK:$DK,$GP4+3),"")</f>
      </c>
      <c r="DQ4">
        <f>IF($GQ4&gt;=4,INDEX($DK:$DK,$GP4+4),"")</f>
      </c>
      <c r="DR4">
        <f>IF($GQ4&gt;=5,INDEX($DK:$DK,$GP4+5),"")</f>
      </c>
      <c r="DS4">
        <f>IF($GQ4&gt;=6,INDEX($DK:$DK,$GP4+6),"")</f>
      </c>
      <c r="DT4">
        <f>IF($GQ4&gt;=7,INDEX($DK:$DK,$GP4+7),"")</f>
      </c>
      <c r="DU4">
        <f>IF($GQ4&gt;=8,INDEX($DK:$DK,$GP4+8),"")</f>
      </c>
      <c r="DV4">
        <f>IF($GQ4&gt;=9,INDEX($DK:$DK,$GP4+9),"")</f>
      </c>
      <c r="DW4">
        <f>IF($GQ4&gt;=10,INDEX($DK:$DK,$GP4+10),"")</f>
      </c>
      <c r="DX4">
        <f>IF($GQ4&gt;=11,INDEX($DK:$DK,$GP4+11),"")</f>
      </c>
      <c r="DY4">
        <f>IF($GQ4&gt;=12,INDEX($DK:$DK,$GP4+12),"")</f>
      </c>
      <c r="DZ4">
        <f>IF($GQ4&gt;=13,INDEX($DK:$DK,$GP4+13),"")</f>
      </c>
      <c r="EA4">
        <f>IF($GQ4&gt;=14,INDEX($DK:$DK,$GP4+14),"")</f>
      </c>
      <c r="EB4">
        <f>IF($GQ4&gt;=15,INDEX($DK:$DK,$GP4+15),"")</f>
      </c>
      <c r="EC4">
        <f>IF($GQ4&gt;=16,INDEX($DK:$DK,$GP4+16),"")</f>
      </c>
      <c r="ED4">
        <f>IF($GQ4&gt;=17,INDEX($DK:$DK,$GP4+17),"")</f>
      </c>
      <c r="EE4">
        <f>IF($GQ4&gt;=18,INDEX($DK:$DK,$GP4+18),"")</f>
      </c>
      <c r="EF4">
        <f>IF($GQ4&gt;=19,INDEX($DK:$DK,$GP4+19),"")</f>
      </c>
      <c r="EG4">
        <f>IF($GQ4&gt;=20,INDEX($DK:$DK,$GP4+20),"")</f>
      </c>
      <c r="EH4">
        <f>IF($GQ4&gt;=21,INDEX($DK:$DK,$GP4+21),"")</f>
      </c>
      <c r="EI4">
        <f>IF($GQ4&gt;=22,INDEX($DK:$DK,$GP4+22),"")</f>
      </c>
      <c r="EJ4">
        <f>IF($GQ4&gt;=23,INDEX($DK:$DK,$GP4+23),"")</f>
      </c>
      <c r="EK4">
        <f>IF($GQ4&gt;=24,INDEX($DK:$DK,$GP4+24),"")</f>
      </c>
      <c r="EL4">
        <f>IF($GQ4&gt;=25,INDEX($DK:$DK,$GP4+25),"")</f>
      </c>
      <c r="EM4">
        <f>IF($GQ4&gt;=26,INDEX($DK:$DK,$GP4+26),"")</f>
      </c>
      <c r="EN4">
        <f>IF($GQ4&gt;=27,INDEX($DK:$DK,$GP4+27),"")</f>
      </c>
      <c r="EO4">
        <f>IF($GQ4&gt;=28,INDEX($DK:$DK,$GP4+28),"")</f>
      </c>
      <c r="EP4">
        <f>IF($GQ4&gt;=29,INDEX($DK:$DK,$GP4+29),"")</f>
      </c>
      <c r="EQ4">
        <f>IF($GQ4&gt;=30,INDEX($DK:$DK,$GP4+30),"")</f>
      </c>
      <c r="ER4">
        <f>IF($GQ4&gt;=31,INDEX($DK:$DK,$GP4+31),"")</f>
      </c>
      <c r="ES4">
        <f>IF($GQ4&gt;=32,INDEX($DK:$DK,$GP4+32),"")</f>
      </c>
      <c r="ET4">
        <f>IF($GQ4&gt;=33,INDEX($DK:$DK,$GP4+33),"")</f>
      </c>
      <c r="EU4">
        <f>IF($GQ4&gt;=34,INDEX($DK:$DK,$GP4+34),"")</f>
      </c>
      <c r="EV4">
        <f>IF($GQ4&gt;=35,INDEX($DK:$DK,$GP4+35),"")</f>
      </c>
      <c r="EW4">
        <f>IF($GQ4&gt;=36,INDEX($DK:$DK,$GP4+36),"")</f>
      </c>
      <c r="EX4">
        <f>IF($GQ4&gt;=37,INDEX($DK:$DK,$GP4+37),"")</f>
      </c>
      <c r="EY4">
        <f>IF($GQ4&gt;=38,INDEX($DK:$DK,$GP4+38),"")</f>
      </c>
      <c r="EZ4">
        <f>IF($GQ4&gt;=39,INDEX($DK:$DK,$GP4+39),"")</f>
      </c>
      <c r="FA4">
        <f>IF($GQ4&gt;=40,INDEX($DK:$DK,$GP4+40),"")</f>
      </c>
      <c r="FB4">
        <f>IF($GQ4&gt;=1,INDEX($DL:$DL,$GP4+1),"")</f>
      </c>
      <c r="FC4">
        <f>IF($GQ4&gt;=2,INDEX($DL:$DL,$GP4+2),"")</f>
      </c>
      <c r="FD4">
        <f>IF($GQ4&gt;=3,INDEX($DL:$DL,$GP4+3),"")</f>
      </c>
      <c r="FE4">
        <f>IF($GQ4&gt;=4,INDEX($DL:$DL,$GP4+4),"")</f>
      </c>
      <c r="FF4">
        <f>IF($GQ4&gt;=5,INDEX($DL:$DL,$GP4+5),"")</f>
      </c>
      <c r="FG4">
        <f>IF($GQ4&gt;=6,INDEX($DL:$DL,$GP4+6),"")</f>
      </c>
      <c r="FH4">
        <f>IF($GQ4&gt;=7,INDEX($DL:$DL,$GP4+7),"")</f>
      </c>
      <c r="FI4">
        <f>IF($GQ4&gt;=8,INDEX($DL:$DL,$GP4+8),"")</f>
      </c>
      <c r="FJ4">
        <f>IF($GQ4&gt;=9,INDEX($DL:$DL,$GP4+9),"")</f>
      </c>
      <c r="FK4">
        <f>IF($GQ4&gt;=10,INDEX($DL:$DL,$GP4+10),"")</f>
      </c>
      <c r="FL4">
        <f>IF($GQ4&gt;=11,INDEX($DL:$DL,$GP4+11),"")</f>
      </c>
      <c r="FM4">
        <f>IF($GQ4&gt;=12,INDEX($DL:$DL,$GP4+12),"")</f>
      </c>
      <c r="FN4">
        <f>IF($GQ4&gt;=13,INDEX($DL:$DL,$GP4+13),"")</f>
      </c>
      <c r="FO4">
        <f>IF($GQ4&gt;=14,INDEX($DL:$DL,$GP4+14),"")</f>
      </c>
      <c r="FP4">
        <f>IF($GQ4&gt;=15,INDEX($DL:$DL,$GP4+15),"")</f>
      </c>
      <c r="FQ4">
        <f>IF($GQ4&gt;=16,INDEX($DL:$DL,$GP4+16),"")</f>
      </c>
      <c r="FR4">
        <f>IF($GQ4&gt;=17,INDEX($DL:$DL,$GP4+17),"")</f>
      </c>
      <c r="FS4">
        <f>IF($GQ4&gt;=18,INDEX($DL:$DL,$GP4+18),"")</f>
      </c>
      <c r="FT4">
        <f>IF($GQ4&gt;=19,INDEX($DL:$DL,$GP4+19),"")</f>
      </c>
      <c r="FU4">
        <f>IF($GQ4&gt;=20,INDEX($DL:$DL,$GP4+20),"")</f>
      </c>
      <c r="FV4">
        <f>IF($GQ4&gt;=21,INDEX($DL:$DL,$GP4+21),"")</f>
      </c>
      <c r="FW4">
        <f>IF($GQ4&gt;=22,INDEX($DL:$DL,$GP4+22),"")</f>
      </c>
      <c r="FX4">
        <f>IF($GQ4&gt;=23,INDEX($DL:$DL,$GP4+23),"")</f>
      </c>
      <c r="FY4">
        <f>IF($GQ4&gt;=24,INDEX($DL:$DL,$GP4+24),"")</f>
      </c>
      <c r="FZ4">
        <f>IF($GQ4&gt;=25,INDEX($DL:$DL,$GP4+25),"")</f>
      </c>
      <c r="GA4">
        <f>IF($GQ4&gt;=26,INDEX($DL:$DL,$GP4+26),"")</f>
      </c>
      <c r="GB4">
        <f>IF($GQ4&gt;=27,INDEX($DL:$DL,$GP4+27),"")</f>
      </c>
      <c r="GC4">
        <f>IF($GQ4&gt;=28,INDEX($DL:$DL,$GP4+28),"")</f>
      </c>
      <c r="GD4">
        <f>IF($GQ4&gt;=29,INDEX($DL:$DL,$GP4+29),"")</f>
      </c>
      <c r="GE4">
        <f>IF($GQ4&gt;=30,INDEX($DL:$DL,$GP4+30),"")</f>
      </c>
      <c r="GF4">
        <f>IF($GQ4&gt;=31,INDEX($DL:$DL,$GP4+31),"")</f>
      </c>
      <c r="GG4">
        <f>IF($GQ4&gt;=32,INDEX($DL:$DL,$GP4+32),"")</f>
      </c>
      <c r="GH4">
        <f>IF($GQ4&gt;=33,INDEX($DL:$DL,$GP4+33),"")</f>
      </c>
      <c r="GI4">
        <f>IF($GQ4&gt;=34,INDEX($DL:$DL,$GP4+34),"")</f>
      </c>
      <c r="GJ4">
        <f>IF($GQ4&gt;=35,INDEX($DL:$DL,$GP4+35),"")</f>
      </c>
      <c r="GK4">
        <f>IF($GQ4&gt;=36,INDEX($DL:$DL,$GP4+36),"")</f>
      </c>
      <c r="GL4">
        <f>IF($GQ4&gt;=37,INDEX($DL:$DL,$GP4+37),"")</f>
      </c>
      <c r="GM4">
        <f>IF($GQ4&gt;=38,INDEX($DL:$DL,$GP4+38),"")</f>
      </c>
      <c r="GN4">
        <f>IF($GQ4&gt;=39,INDEX($DL:$DL,$GP4+39),"")</f>
      </c>
      <c r="GO4">
        <f>IF($GQ4&gt;=40,INDEX($DL:$DL,$GP4+40),"")</f>
      </c>
      <c r="GP4">
        <f>IFERROR(MATCH($DJ4,$DK$2:$DK$148,0)+1,0)</f>
      </c>
      <c r="GQ4">
        <f>IFERROR(INDEX($DM$2:$DM$148,MATCH($DJ4,$DK$2:$DK$148,0)),0)</f>
      </c>
      <c r="GR4">
        <f>IFERROR(MATCH($L4,$DN$4:$FA$4,0),0)</f>
      </c>
      <c r="GS4">
        <f>IF($GR4&gt;0,INDEX($FB$4:$GO$4,$GR4),"")</f>
      </c>
      <c r="GT4" t="s">
        <v>64</v>
      </c>
      <c r="GU4">
        <v>5</v>
      </c>
      <c r="GV4">
        <f>IF($JE4&gt;=1,INDEX($GT:$GT,$JD4+1),"")</f>
      </c>
      <c r="GW4">
        <f>IF($JE4&gt;=2,INDEX($GT:$GT,$JD4+2),"")</f>
      </c>
      <c r="GX4">
        <f>IF($JE4&gt;=3,INDEX($GT:$GT,$JD4+3),"")</f>
      </c>
      <c r="GY4">
        <f>IF($JE4&gt;=4,INDEX($GT:$GT,$JD4+4),"")</f>
      </c>
      <c r="GZ4">
        <f>IF($JE4&gt;=5,INDEX($GT:$GT,$JD4+5),"")</f>
      </c>
      <c r="HA4">
        <f>IF($JE4&gt;=6,INDEX($GT:$GT,$JD4+6),"")</f>
      </c>
      <c r="HB4">
        <f>IF($JE4&gt;=7,INDEX($GT:$GT,$JD4+7),"")</f>
      </c>
      <c r="HC4">
        <f>IF($JE4&gt;=8,INDEX($GT:$GT,$JD4+8),"")</f>
      </c>
      <c r="HD4">
        <f>IF($JE4&gt;=9,INDEX($GT:$GT,$JD4+9),"")</f>
      </c>
      <c r="HE4">
        <f>IF($JE4&gt;=10,INDEX($GT:$GT,$JD4+10),"")</f>
      </c>
      <c r="HF4">
        <f>IF($JE4&gt;=11,INDEX($GT:$GT,$JD4+11),"")</f>
      </c>
      <c r="HG4">
        <f>IF($JE4&gt;=12,INDEX($GT:$GT,$JD4+12),"")</f>
      </c>
      <c r="HH4">
        <f>IF($JE4&gt;=13,INDEX($GT:$GT,$JD4+13),"")</f>
      </c>
      <c r="HI4">
        <f>IF($JE4&gt;=14,INDEX($GT:$GT,$JD4+14),"")</f>
      </c>
      <c r="HJ4">
        <f>IF($JE4&gt;=15,INDEX($GT:$GT,$JD4+15),"")</f>
      </c>
      <c r="HK4">
        <f>IF($JE4&gt;=16,INDEX($GT:$GT,$JD4+16),"")</f>
      </c>
      <c r="HL4">
        <f>IF($JE4&gt;=17,INDEX($GT:$GT,$JD4+17),"")</f>
      </c>
      <c r="HM4">
        <f>IF($JE4&gt;=18,INDEX($GT:$GT,$JD4+18),"")</f>
      </c>
      <c r="HN4">
        <f>IF($JE4&gt;=19,INDEX($GT:$GT,$JD4+19),"")</f>
      </c>
      <c r="HO4">
        <f>IF($JE4&gt;=20,INDEX($GT:$GT,$JD4+20),"")</f>
      </c>
      <c r="HP4">
        <f>IF($JE4&gt;=21,INDEX($GT:$GT,$JD4+21),"")</f>
      </c>
      <c r="HQ4">
        <f>IF($JE4&gt;=22,INDEX($GT:$GT,$JD4+22),"")</f>
      </c>
      <c r="HR4">
        <f>IF($JE4&gt;=23,INDEX($GT:$GT,$JD4+23),"")</f>
      </c>
      <c r="HS4">
        <f>IF($JE4&gt;=24,INDEX($GT:$GT,$JD4+24),"")</f>
      </c>
      <c r="HT4">
        <f>IF($JE4&gt;=25,INDEX($GT:$GT,$JD4+25),"")</f>
      </c>
      <c r="HU4">
        <f>IF($JE4&gt;=26,INDEX($GT:$GT,$JD4+26),"")</f>
      </c>
      <c r="HV4">
        <f>IF($JE4&gt;=27,INDEX($GT:$GT,$JD4+27),"")</f>
      </c>
      <c r="HW4">
        <f>IF($JE4&gt;=28,INDEX($GT:$GT,$JD4+28),"")</f>
      </c>
      <c r="HX4">
        <f>IF($JE4&gt;=29,INDEX($GT:$GT,$JD4+29),"")</f>
      </c>
      <c r="HY4">
        <f>IF($JE4&gt;=30,INDEX($GT:$GT,$JD4+30),"")</f>
      </c>
      <c r="HZ4">
        <f>IF($JE4&gt;=31,INDEX($GT:$GT,$JD4+31),"")</f>
      </c>
      <c r="IA4">
        <f>IF($JE4&gt;=32,INDEX($GT:$GT,$JD4+32),"")</f>
      </c>
      <c r="IB4">
        <f>IF($JE4&gt;=33,INDEX($GT:$GT,$JD4+33),"")</f>
      </c>
      <c r="IC4">
        <f>IF($JE4&gt;=34,INDEX($GT:$GT,$JD4+34),"")</f>
      </c>
      <c r="ID4">
        <f>IF($JE4&gt;=35,INDEX($GT:$GT,$JD4+35),"")</f>
      </c>
      <c r="IE4">
        <f>IF($JE4&gt;=36,INDEX($GT:$GT,$JD4+36),"")</f>
      </c>
      <c r="IF4">
        <f>IF($JE4&gt;=37,INDEX($GT:$GT,$JD4+37),"")</f>
      </c>
      <c r="IG4">
        <f>IF($JE4&gt;=38,INDEX($GT:$GT,$JD4+38),"")</f>
      </c>
      <c r="IH4">
        <f>IF($JE4&gt;=39,INDEX($GT:$GT,$JD4+39),"")</f>
      </c>
      <c r="II4">
        <f>IF($JE4&gt;=40,INDEX($GT:$GT,$JD4+40),"")</f>
      </c>
      <c r="IJ4">
        <f>IF($JE4&gt;=41,INDEX($GT:$GT,$JD4+41),"")</f>
      </c>
      <c r="IK4">
        <f>IF($JE4&gt;=42,INDEX($GT:$GT,$JD4+42),"")</f>
      </c>
      <c r="IL4">
        <f>IF($JE4&gt;=43,INDEX($GT:$GT,$JD4+43),"")</f>
      </c>
      <c r="IM4">
        <f>IF($JE4&gt;=44,INDEX($GT:$GT,$JD4+44),"")</f>
      </c>
      <c r="IN4">
        <f>IF($JE4&gt;=45,INDEX($GT:$GT,$JD4+45),"")</f>
      </c>
      <c r="IO4">
        <f>IF($JE4&gt;=46,INDEX($GT:$GT,$JD4+46),"")</f>
      </c>
      <c r="IP4">
        <f>IF($JE4&gt;=47,INDEX($GT:$GT,$JD4+47),"")</f>
      </c>
      <c r="IQ4">
        <f>IF($JE4&gt;=48,INDEX($GT:$GT,$JD4+48),"")</f>
      </c>
      <c r="IR4">
        <f>IF($JE4&gt;=49,INDEX($GT:$GT,$JD4+49),"")</f>
      </c>
      <c r="IS4">
        <f>IF($JE4&gt;=50,INDEX($GT:$GT,$JD4+50),"")</f>
      </c>
      <c r="IT4">
        <f>IF($JE4&gt;=51,INDEX($GT:$GT,$JD4+51),"")</f>
      </c>
      <c r="IU4">
        <f>IF($JE4&gt;=52,INDEX($GT:$GT,$JD4+52),"")</f>
      </c>
      <c r="IV4">
        <f>IF($JE4&gt;=53,INDEX($GT:$GT,$JD4+53),"")</f>
      </c>
      <c r="IW4">
        <f>IF($JE4&gt;=54,INDEX($GT:$GT,$JD4+54),"")</f>
      </c>
      <c r="IX4">
        <f>IF($JE4&gt;=55,INDEX($GT:$GT,$JD4+55),"")</f>
      </c>
      <c r="IY4">
        <f>IF($JE4&gt;=56,INDEX($GT:$GT,$JD4+56),"")</f>
      </c>
      <c r="IZ4">
        <f>IF($JE4&gt;=57,INDEX($GT:$GT,$JD4+57),"")</f>
      </c>
      <c r="JA4">
        <f>IF($JE4&gt;=58,INDEX($GT:$GT,$JD4+58),"")</f>
      </c>
      <c r="JB4">
        <f>IF($JE4&gt;=59,INDEX($GT:$GT,$JD4+59),"")</f>
      </c>
      <c r="JC4">
        <f>IF($JE4&gt;=60,INDEX($GT:$GT,$JD4+60),"")</f>
      </c>
      <c r="JD4">
        <f>IFERROR(MATCH($GS4,$GT$2:$GT$322,0)+1,0)</f>
      </c>
      <c r="JE4">
        <f>IFERROR(INDEX($GU$2:$GU$322,MATCH($GS4,$GT$2:$GT$322,0)),0)</f>
      </c>
      <c r="JF4" t="s">
        <v>28</v>
      </c>
      <c r="JG4" t="s">
        <v>28</v>
      </c>
    </row>
    <row r="5" spans="1:267" x14ac:dyDescent="0.25">
      <c r="J5" s="1"/>
      <c r="K5" s="1"/>
      <c r="L5" s="1"/>
      <c r="M5" s="1"/>
      <c r="N5" s="1">
        <f>IFERROR(IF(FIND(" - ",$J5)&gt;0,MID($J5,FIND(" - ",$J5)+3,LEN($J5)),""),"")</f>
      </c>
      <c r="P5" s="1"/>
      <c r="S5" t="s">
        <v>28</v>
      </c>
      <c r="U5">
        <f>IF(OR($S5="",$T5=""),"",IFERROR($S5/$T5,0))</f>
      </c>
      <c r="V5">
        <f>IF($S5="","",
IF($K5="","",
IF(ISNUMBER(SEARCH("exempt",LOWER($K5))),0,
$S5*(VALUE(SUBSTITUTE($K5,"%",""))/100))))</f>
      </c>
      <c r="AB5">
        <f>IF($S5="","",
SUM($S5,$V5,$Z5,$W5,$Y5)-
IF($AA5="",0,VALUE($AA5)))</f>
      </c>
      <c r="AH5" t="s">
        <v>65</v>
      </c>
      <c r="AI5" t="s">
        <v>66</v>
      </c>
      <c r="AJ5" t="s">
        <v>67</v>
      </c>
      <c r="AK5" t="s">
        <v>68</v>
      </c>
      <c r="AL5" t="s">
        <v>69</v>
      </c>
      <c r="AM5" t="s">
        <v>70</v>
      </c>
      <c r="AN5" t="s">
        <v>71</v>
      </c>
      <c r="AO5" t="s">
        <v>72</v>
      </c>
      <c r="AP5" t="s">
        <v>70</v>
      </c>
      <c r="AQ5" t="s">
        <v>73</v>
      </c>
      <c r="AR5">
        <f>IFERROR(LEFT($J5,FIND(" - ",$J5)-1),$J5)</f>
      </c>
      <c r="AS5" t="s">
        <v>48</v>
      </c>
      <c r="AU5">
        <f>IF($CJ5&gt;=1,INDEX($AS:$AS,$CI5+1),"")</f>
      </c>
      <c r="AV5">
        <f>IF($CJ5&gt;=2,INDEX($AS:$AS,$CI5+2),"")</f>
      </c>
      <c r="AW5">
        <f>IF($CJ5&gt;=3,INDEX($AS:$AS,$CI5+3),"")</f>
      </c>
      <c r="AX5">
        <f>IF($CJ5&gt;=4,INDEX($AS:$AS,$CI5+4),"")</f>
      </c>
      <c r="AY5">
        <f>IF($CJ5&gt;=5,INDEX($AS:$AS,$CI5+5),"")</f>
      </c>
      <c r="AZ5">
        <f>IF($CJ5&gt;=6,INDEX($AS:$AS,$CI5+6),"")</f>
      </c>
      <c r="BA5">
        <f>IF($CJ5&gt;=7,INDEX($AS:$AS,$CI5+7),"")</f>
      </c>
      <c r="BB5">
        <f>IF($CJ5&gt;=8,INDEX($AS:$AS,$CI5+8),"")</f>
      </c>
      <c r="BC5">
        <f>IF($CJ5&gt;=9,INDEX($AS:$AS,$CI5+9),"")</f>
      </c>
      <c r="BD5">
        <f>IF($CJ5&gt;=10,INDEX($AS:$AS,$CI5+10),"")</f>
      </c>
      <c r="BE5">
        <f>IF($CJ5&gt;=11,INDEX($AS:$AS,$CI5+11),"")</f>
      </c>
      <c r="BF5">
        <f>IF($CJ5&gt;=12,INDEX($AS:$AS,$CI5+12),"")</f>
      </c>
      <c r="BG5">
        <f>IF($CJ5&gt;=13,INDEX($AS:$AS,$CI5+13),"")</f>
      </c>
      <c r="BH5">
        <f>IF($CJ5&gt;=14,INDEX($AS:$AS,$CI5+14),"")</f>
      </c>
      <c r="BI5">
        <f>IF($CJ5&gt;=15,INDEX($AS:$AS,$CI5+15),"")</f>
      </c>
      <c r="BJ5">
        <f>IF($CJ5&gt;=16,INDEX($AS:$AS,$CI5+16),"")</f>
      </c>
      <c r="BK5">
        <f>IF($CJ5&gt;=17,INDEX($AS:$AS,$CI5+17),"")</f>
      </c>
      <c r="BL5">
        <f>IF($CJ5&gt;=18,INDEX($AS:$AS,$CI5+18),"")</f>
      </c>
      <c r="BM5">
        <f>IF($CJ5&gt;=19,INDEX($AS:$AS,$CI5+19),"")</f>
      </c>
      <c r="BN5">
        <f>IF($CJ5&gt;=20,INDEX($AS:$AS,$CI5+20),"")</f>
      </c>
      <c r="BO5">
        <f>IF($CJ5&gt;=21,INDEX($AS:$AS,$CI5+21),"")</f>
      </c>
      <c r="BP5">
        <f>IF($CJ5&gt;=22,INDEX($AS:$AS,$CI5+22),"")</f>
      </c>
      <c r="BQ5">
        <f>IF($CJ5&gt;=23,INDEX($AS:$AS,$CI5+23),"")</f>
      </c>
      <c r="BR5">
        <f>IF($CJ5&gt;=24,INDEX($AS:$AS,$CI5+24),"")</f>
      </c>
      <c r="BS5">
        <f>IF($CJ5&gt;=25,INDEX($AS:$AS,$CI5+25),"")</f>
      </c>
      <c r="BT5">
        <f>IF($CJ5&gt;=26,INDEX($AS:$AS,$CI5+26),"")</f>
      </c>
      <c r="BU5">
        <f>IF($CJ5&gt;=27,INDEX($AS:$AS,$CI5+27),"")</f>
      </c>
      <c r="BV5">
        <f>IF($CJ5&gt;=28,INDEX($AS:$AS,$CI5+28),"")</f>
      </c>
      <c r="BW5">
        <f>IF($CJ5&gt;=29,INDEX($AS:$AS,$CI5+29),"")</f>
      </c>
      <c r="BX5">
        <f>IF($CJ5&gt;=30,INDEX($AS:$AS,$CI5+30),"")</f>
      </c>
      <c r="BY5">
        <f>IF($CJ5&gt;=31,INDEX($AS:$AS,$CI5+31),"")</f>
      </c>
      <c r="BZ5">
        <f>IF($CJ5&gt;=32,INDEX($AS:$AS,$CI5+32),"")</f>
      </c>
      <c r="CA5">
        <f>IF($CJ5&gt;=33,INDEX($AS:$AS,$CI5+33),"")</f>
      </c>
      <c r="CB5">
        <f>IF($CJ5&gt;=34,INDEX($AS:$AS,$CI5+34),"")</f>
      </c>
      <c r="CC5">
        <f>IF($CJ5&gt;=35,INDEX($AS:$AS,$CI5+35),"")</f>
      </c>
      <c r="CD5">
        <f>IF($CJ5&gt;=36,INDEX($AS:$AS,$CI5+36),"")</f>
      </c>
      <c r="CE5">
        <f>IF($CJ5&gt;=37,INDEX($AS:$AS,$CI5+37),"")</f>
      </c>
      <c r="CF5">
        <f>IF($CJ5&gt;=38,INDEX($AS:$AS,$CI5+38),"")</f>
      </c>
      <c r="CG5">
        <f>IF($CJ5&gt;=39,INDEX($AS:$AS,$CI5+39),"")</f>
      </c>
      <c r="CH5">
        <f>IF($CJ5&gt;=40,INDEX($AS:$AS,$CI5+40),"")</f>
      </c>
      <c r="CI5">
        <f>IFERROR(MATCH($AR5,$AS$2:$AS$133,0)+1,0)</f>
      </c>
      <c r="CJ5">
        <f>IFERROR(INDEX($AT$2:$AT$133,MATCH($AR5,$AS$2:$AS$133,0)),0)</f>
      </c>
      <c r="CK5">
        <f>IFERROR(LEFT($O5,FIND(" - ",$O5)-1),$O5)</f>
      </c>
      <c r="CL5" t="s">
        <v>56</v>
      </c>
      <c r="CN5">
        <f>IF($DI5&gt;=1,INDEX($CL:$CL,$DH5+1),"")</f>
      </c>
      <c r="CO5">
        <f>IF($DI5&gt;=2,INDEX($CL:$CL,$DH5+2),"")</f>
      </c>
      <c r="CP5">
        <f>IF($DI5&gt;=3,INDEX($CL:$CL,$DH5+3),"")</f>
      </c>
      <c r="CQ5">
        <f>IF($DI5&gt;=4,INDEX($CL:$CL,$DH5+4),"")</f>
      </c>
      <c r="CR5">
        <f>IF($DI5&gt;=5,INDEX($CL:$CL,$DH5+5),"")</f>
      </c>
      <c r="CS5">
        <f>IF($DI5&gt;=6,INDEX($CL:$CL,$DH5+6),"")</f>
      </c>
      <c r="CT5">
        <f>IF($DI5&gt;=7,INDEX($CL:$CL,$DH5+7),"")</f>
      </c>
      <c r="CU5">
        <f>IF($DI5&gt;=8,INDEX($CL:$CL,$DH5+8),"")</f>
      </c>
      <c r="CV5">
        <f>IF($DI5&gt;=9,INDEX($CL:$CL,$DH5+9),"")</f>
      </c>
      <c r="CW5">
        <f>IF($DI5&gt;=10,INDEX($CL:$CL,$DH5+10),"")</f>
      </c>
      <c r="CX5">
        <f>IF($DI5&gt;=11,INDEX($CL:$CL,$DH5+11),"")</f>
      </c>
      <c r="CY5">
        <f>IF($DI5&gt;=12,INDEX($CL:$CL,$DH5+12),"")</f>
      </c>
      <c r="CZ5">
        <f>IF($DI5&gt;=13,INDEX($CL:$CL,$DH5+13),"")</f>
      </c>
      <c r="DA5">
        <f>IF($DI5&gt;=14,INDEX($CL:$CL,$DH5+14),"")</f>
      </c>
      <c r="DB5">
        <f>IF($DI5&gt;=15,INDEX($CL:$CL,$DH5+15),"")</f>
      </c>
      <c r="DC5">
        <f>IF($DI5&gt;=16,INDEX($CL:$CL,$DH5+16),"")</f>
      </c>
      <c r="DD5">
        <f>IF($DI5&gt;=17,INDEX($CL:$CL,$DH5+17),"")</f>
      </c>
      <c r="DE5">
        <f>IF($DI5&gt;=18,INDEX($CL:$CL,$DH5+18),"")</f>
      </c>
      <c r="DF5">
        <f>IF($DI5&gt;=19,INDEX($CL:$CL,$DH5+19),"")</f>
      </c>
      <c r="DG5">
        <f>IF($DI5&gt;=20,INDEX($CL:$CL,$DH5+20),"")</f>
      </c>
      <c r="DH5">
        <f>IFERROR(MATCH($CK5,$CL$2:$CL$1558,0)+1,0)</f>
      </c>
      <c r="DI5">
        <f>IFERROR(INDEX($CM$2:$CM$1558,MATCH($CK5,$CL$2:$CL$1558,0)),0)</f>
      </c>
      <c r="DJ5">
        <f>IFERROR(INDEX($AQ:$AQ,MATCH($K5,$AP:$AP,0))&amp;"","")</f>
      </c>
      <c r="DK5" t="s">
        <v>52</v>
      </c>
      <c r="DL5" t="s">
        <v>28</v>
      </c>
      <c r="DN5">
        <f>IF($GQ5&gt;=1,INDEX($DK:$DK,$GP5+1),"")</f>
      </c>
      <c r="DO5">
        <f>IF($GQ5&gt;=2,INDEX($DK:$DK,$GP5+2),"")</f>
      </c>
      <c r="DP5">
        <f>IF($GQ5&gt;=3,INDEX($DK:$DK,$GP5+3),"")</f>
      </c>
      <c r="DQ5">
        <f>IF($GQ5&gt;=4,INDEX($DK:$DK,$GP5+4),"")</f>
      </c>
      <c r="DR5">
        <f>IF($GQ5&gt;=5,INDEX($DK:$DK,$GP5+5),"")</f>
      </c>
      <c r="DS5">
        <f>IF($GQ5&gt;=6,INDEX($DK:$DK,$GP5+6),"")</f>
      </c>
      <c r="DT5">
        <f>IF($GQ5&gt;=7,INDEX($DK:$DK,$GP5+7),"")</f>
      </c>
      <c r="DU5">
        <f>IF($GQ5&gt;=8,INDEX($DK:$DK,$GP5+8),"")</f>
      </c>
      <c r="DV5">
        <f>IF($GQ5&gt;=9,INDEX($DK:$DK,$GP5+9),"")</f>
      </c>
      <c r="DW5">
        <f>IF($GQ5&gt;=10,INDEX($DK:$DK,$GP5+10),"")</f>
      </c>
      <c r="DX5">
        <f>IF($GQ5&gt;=11,INDEX($DK:$DK,$GP5+11),"")</f>
      </c>
      <c r="DY5">
        <f>IF($GQ5&gt;=12,INDEX($DK:$DK,$GP5+12),"")</f>
      </c>
      <c r="DZ5">
        <f>IF($GQ5&gt;=13,INDEX($DK:$DK,$GP5+13),"")</f>
      </c>
      <c r="EA5">
        <f>IF($GQ5&gt;=14,INDEX($DK:$DK,$GP5+14),"")</f>
      </c>
      <c r="EB5">
        <f>IF($GQ5&gt;=15,INDEX($DK:$DK,$GP5+15),"")</f>
      </c>
      <c r="EC5">
        <f>IF($GQ5&gt;=16,INDEX($DK:$DK,$GP5+16),"")</f>
      </c>
      <c r="ED5">
        <f>IF($GQ5&gt;=17,INDEX($DK:$DK,$GP5+17),"")</f>
      </c>
      <c r="EE5">
        <f>IF($GQ5&gt;=18,INDEX($DK:$DK,$GP5+18),"")</f>
      </c>
      <c r="EF5">
        <f>IF($GQ5&gt;=19,INDEX($DK:$DK,$GP5+19),"")</f>
      </c>
      <c r="EG5">
        <f>IF($GQ5&gt;=20,INDEX($DK:$DK,$GP5+20),"")</f>
      </c>
      <c r="EH5">
        <f>IF($GQ5&gt;=21,INDEX($DK:$DK,$GP5+21),"")</f>
      </c>
      <c r="EI5">
        <f>IF($GQ5&gt;=22,INDEX($DK:$DK,$GP5+22),"")</f>
      </c>
      <c r="EJ5">
        <f>IF($GQ5&gt;=23,INDEX($DK:$DK,$GP5+23),"")</f>
      </c>
      <c r="EK5">
        <f>IF($GQ5&gt;=24,INDEX($DK:$DK,$GP5+24),"")</f>
      </c>
      <c r="EL5">
        <f>IF($GQ5&gt;=25,INDEX($DK:$DK,$GP5+25),"")</f>
      </c>
      <c r="EM5">
        <f>IF($GQ5&gt;=26,INDEX($DK:$DK,$GP5+26),"")</f>
      </c>
      <c r="EN5">
        <f>IF($GQ5&gt;=27,INDEX($DK:$DK,$GP5+27),"")</f>
      </c>
      <c r="EO5">
        <f>IF($GQ5&gt;=28,INDEX($DK:$DK,$GP5+28),"")</f>
      </c>
      <c r="EP5">
        <f>IF($GQ5&gt;=29,INDEX($DK:$DK,$GP5+29),"")</f>
      </c>
      <c r="EQ5">
        <f>IF($GQ5&gt;=30,INDEX($DK:$DK,$GP5+30),"")</f>
      </c>
      <c r="ER5">
        <f>IF($GQ5&gt;=31,INDEX($DK:$DK,$GP5+31),"")</f>
      </c>
      <c r="ES5">
        <f>IF($GQ5&gt;=32,INDEX($DK:$DK,$GP5+32),"")</f>
      </c>
      <c r="ET5">
        <f>IF($GQ5&gt;=33,INDEX($DK:$DK,$GP5+33),"")</f>
      </c>
      <c r="EU5">
        <f>IF($GQ5&gt;=34,INDEX($DK:$DK,$GP5+34),"")</f>
      </c>
      <c r="EV5">
        <f>IF($GQ5&gt;=35,INDEX($DK:$DK,$GP5+35),"")</f>
      </c>
      <c r="EW5">
        <f>IF($GQ5&gt;=36,INDEX($DK:$DK,$GP5+36),"")</f>
      </c>
      <c r="EX5">
        <f>IF($GQ5&gt;=37,INDEX($DK:$DK,$GP5+37),"")</f>
      </c>
      <c r="EY5">
        <f>IF($GQ5&gt;=38,INDEX($DK:$DK,$GP5+38),"")</f>
      </c>
      <c r="EZ5">
        <f>IF($GQ5&gt;=39,INDEX($DK:$DK,$GP5+39),"")</f>
      </c>
      <c r="FA5">
        <f>IF($GQ5&gt;=40,INDEX($DK:$DK,$GP5+40),"")</f>
      </c>
      <c r="FB5">
        <f>IF($GQ5&gt;=1,INDEX($DL:$DL,$GP5+1),"")</f>
      </c>
      <c r="FC5">
        <f>IF($GQ5&gt;=2,INDEX($DL:$DL,$GP5+2),"")</f>
      </c>
      <c r="FD5">
        <f>IF($GQ5&gt;=3,INDEX($DL:$DL,$GP5+3),"")</f>
      </c>
      <c r="FE5">
        <f>IF($GQ5&gt;=4,INDEX($DL:$DL,$GP5+4),"")</f>
      </c>
      <c r="FF5">
        <f>IF($GQ5&gt;=5,INDEX($DL:$DL,$GP5+5),"")</f>
      </c>
      <c r="FG5">
        <f>IF($GQ5&gt;=6,INDEX($DL:$DL,$GP5+6),"")</f>
      </c>
      <c r="FH5">
        <f>IF($GQ5&gt;=7,INDEX($DL:$DL,$GP5+7),"")</f>
      </c>
      <c r="FI5">
        <f>IF($GQ5&gt;=8,INDEX($DL:$DL,$GP5+8),"")</f>
      </c>
      <c r="FJ5">
        <f>IF($GQ5&gt;=9,INDEX($DL:$DL,$GP5+9),"")</f>
      </c>
      <c r="FK5">
        <f>IF($GQ5&gt;=10,INDEX($DL:$DL,$GP5+10),"")</f>
      </c>
      <c r="FL5">
        <f>IF($GQ5&gt;=11,INDEX($DL:$DL,$GP5+11),"")</f>
      </c>
      <c r="FM5">
        <f>IF($GQ5&gt;=12,INDEX($DL:$DL,$GP5+12),"")</f>
      </c>
      <c r="FN5">
        <f>IF($GQ5&gt;=13,INDEX($DL:$DL,$GP5+13),"")</f>
      </c>
      <c r="FO5">
        <f>IF($GQ5&gt;=14,INDEX($DL:$DL,$GP5+14),"")</f>
      </c>
      <c r="FP5">
        <f>IF($GQ5&gt;=15,INDEX($DL:$DL,$GP5+15),"")</f>
      </c>
      <c r="FQ5">
        <f>IF($GQ5&gt;=16,INDEX($DL:$DL,$GP5+16),"")</f>
      </c>
      <c r="FR5">
        <f>IF($GQ5&gt;=17,INDEX($DL:$DL,$GP5+17),"")</f>
      </c>
      <c r="FS5">
        <f>IF($GQ5&gt;=18,INDEX($DL:$DL,$GP5+18),"")</f>
      </c>
      <c r="FT5">
        <f>IF($GQ5&gt;=19,INDEX($DL:$DL,$GP5+19),"")</f>
      </c>
      <c r="FU5">
        <f>IF($GQ5&gt;=20,INDEX($DL:$DL,$GP5+20),"")</f>
      </c>
      <c r="FV5">
        <f>IF($GQ5&gt;=21,INDEX($DL:$DL,$GP5+21),"")</f>
      </c>
      <c r="FW5">
        <f>IF($GQ5&gt;=22,INDEX($DL:$DL,$GP5+22),"")</f>
      </c>
      <c r="FX5">
        <f>IF($GQ5&gt;=23,INDEX($DL:$DL,$GP5+23),"")</f>
      </c>
      <c r="FY5">
        <f>IF($GQ5&gt;=24,INDEX($DL:$DL,$GP5+24),"")</f>
      </c>
      <c r="FZ5">
        <f>IF($GQ5&gt;=25,INDEX($DL:$DL,$GP5+25),"")</f>
      </c>
      <c r="GA5">
        <f>IF($GQ5&gt;=26,INDEX($DL:$DL,$GP5+26),"")</f>
      </c>
      <c r="GB5">
        <f>IF($GQ5&gt;=27,INDEX($DL:$DL,$GP5+27),"")</f>
      </c>
      <c r="GC5">
        <f>IF($GQ5&gt;=28,INDEX($DL:$DL,$GP5+28),"")</f>
      </c>
      <c r="GD5">
        <f>IF($GQ5&gt;=29,INDEX($DL:$DL,$GP5+29),"")</f>
      </c>
      <c r="GE5">
        <f>IF($GQ5&gt;=30,INDEX($DL:$DL,$GP5+30),"")</f>
      </c>
      <c r="GF5">
        <f>IF($GQ5&gt;=31,INDEX($DL:$DL,$GP5+31),"")</f>
      </c>
      <c r="GG5">
        <f>IF($GQ5&gt;=32,INDEX($DL:$DL,$GP5+32),"")</f>
      </c>
      <c r="GH5">
        <f>IF($GQ5&gt;=33,INDEX($DL:$DL,$GP5+33),"")</f>
      </c>
      <c r="GI5">
        <f>IF($GQ5&gt;=34,INDEX($DL:$DL,$GP5+34),"")</f>
      </c>
      <c r="GJ5">
        <f>IF($GQ5&gt;=35,INDEX($DL:$DL,$GP5+35),"")</f>
      </c>
      <c r="GK5">
        <f>IF($GQ5&gt;=36,INDEX($DL:$DL,$GP5+36),"")</f>
      </c>
      <c r="GL5">
        <f>IF($GQ5&gt;=37,INDEX($DL:$DL,$GP5+37),"")</f>
      </c>
      <c r="GM5">
        <f>IF($GQ5&gt;=38,INDEX($DL:$DL,$GP5+38),"")</f>
      </c>
      <c r="GN5">
        <f>IF($GQ5&gt;=39,INDEX($DL:$DL,$GP5+39),"")</f>
      </c>
      <c r="GO5">
        <f>IF($GQ5&gt;=40,INDEX($DL:$DL,$GP5+40),"")</f>
      </c>
      <c r="GP5">
        <f>IFERROR(MATCH($DJ5,$DK$2:$DK$148,0)+1,0)</f>
      </c>
      <c r="GQ5">
        <f>IFERROR(INDEX($DM$2:$DM$148,MATCH($DJ5,$DK$2:$DK$148,0)),0)</f>
      </c>
      <c r="GR5">
        <f>IFERROR(MATCH($L5,$DN$5:$FA$5,0),0)</f>
      </c>
      <c r="GS5">
        <f>IF($GR5&gt;0,INDEX($FB$5:$GO$5,$GR5),"")</f>
      </c>
      <c r="GT5" t="s">
        <v>50</v>
      </c>
      <c r="GV5">
        <f>IF($JE5&gt;=1,INDEX($GT:$GT,$JD5+1),"")</f>
      </c>
      <c r="GW5">
        <f>IF($JE5&gt;=2,INDEX($GT:$GT,$JD5+2),"")</f>
      </c>
      <c r="GX5">
        <f>IF($JE5&gt;=3,INDEX($GT:$GT,$JD5+3),"")</f>
      </c>
      <c r="GY5">
        <f>IF($JE5&gt;=4,INDEX($GT:$GT,$JD5+4),"")</f>
      </c>
      <c r="GZ5">
        <f>IF($JE5&gt;=5,INDEX($GT:$GT,$JD5+5),"")</f>
      </c>
      <c r="HA5">
        <f>IF($JE5&gt;=6,INDEX($GT:$GT,$JD5+6),"")</f>
      </c>
      <c r="HB5">
        <f>IF($JE5&gt;=7,INDEX($GT:$GT,$JD5+7),"")</f>
      </c>
      <c r="HC5">
        <f>IF($JE5&gt;=8,INDEX($GT:$GT,$JD5+8),"")</f>
      </c>
      <c r="HD5">
        <f>IF($JE5&gt;=9,INDEX($GT:$GT,$JD5+9),"")</f>
      </c>
      <c r="HE5">
        <f>IF($JE5&gt;=10,INDEX($GT:$GT,$JD5+10),"")</f>
      </c>
      <c r="HF5">
        <f>IF($JE5&gt;=11,INDEX($GT:$GT,$JD5+11),"")</f>
      </c>
      <c r="HG5">
        <f>IF($JE5&gt;=12,INDEX($GT:$GT,$JD5+12),"")</f>
      </c>
      <c r="HH5">
        <f>IF($JE5&gt;=13,INDEX($GT:$GT,$JD5+13),"")</f>
      </c>
      <c r="HI5">
        <f>IF($JE5&gt;=14,INDEX($GT:$GT,$JD5+14),"")</f>
      </c>
      <c r="HJ5">
        <f>IF($JE5&gt;=15,INDEX($GT:$GT,$JD5+15),"")</f>
      </c>
      <c r="HK5">
        <f>IF($JE5&gt;=16,INDEX($GT:$GT,$JD5+16),"")</f>
      </c>
      <c r="HL5">
        <f>IF($JE5&gt;=17,INDEX($GT:$GT,$JD5+17),"")</f>
      </c>
      <c r="HM5">
        <f>IF($JE5&gt;=18,INDEX($GT:$GT,$JD5+18),"")</f>
      </c>
      <c r="HN5">
        <f>IF($JE5&gt;=19,INDEX($GT:$GT,$JD5+19),"")</f>
      </c>
      <c r="HO5">
        <f>IF($JE5&gt;=20,INDEX($GT:$GT,$JD5+20),"")</f>
      </c>
      <c r="HP5">
        <f>IF($JE5&gt;=21,INDEX($GT:$GT,$JD5+21),"")</f>
      </c>
      <c r="HQ5">
        <f>IF($JE5&gt;=22,INDEX($GT:$GT,$JD5+22),"")</f>
      </c>
      <c r="HR5">
        <f>IF($JE5&gt;=23,INDEX($GT:$GT,$JD5+23),"")</f>
      </c>
      <c r="HS5">
        <f>IF($JE5&gt;=24,INDEX($GT:$GT,$JD5+24),"")</f>
      </c>
      <c r="HT5">
        <f>IF($JE5&gt;=25,INDEX($GT:$GT,$JD5+25),"")</f>
      </c>
      <c r="HU5">
        <f>IF($JE5&gt;=26,INDEX($GT:$GT,$JD5+26),"")</f>
      </c>
      <c r="HV5">
        <f>IF($JE5&gt;=27,INDEX($GT:$GT,$JD5+27),"")</f>
      </c>
      <c r="HW5">
        <f>IF($JE5&gt;=28,INDEX($GT:$GT,$JD5+28),"")</f>
      </c>
      <c r="HX5">
        <f>IF($JE5&gt;=29,INDEX($GT:$GT,$JD5+29),"")</f>
      </c>
      <c r="HY5">
        <f>IF($JE5&gt;=30,INDEX($GT:$GT,$JD5+30),"")</f>
      </c>
      <c r="HZ5">
        <f>IF($JE5&gt;=31,INDEX($GT:$GT,$JD5+31),"")</f>
      </c>
      <c r="IA5">
        <f>IF($JE5&gt;=32,INDEX($GT:$GT,$JD5+32),"")</f>
      </c>
      <c r="IB5">
        <f>IF($JE5&gt;=33,INDEX($GT:$GT,$JD5+33),"")</f>
      </c>
      <c r="IC5">
        <f>IF($JE5&gt;=34,INDEX($GT:$GT,$JD5+34),"")</f>
      </c>
      <c r="ID5">
        <f>IF($JE5&gt;=35,INDEX($GT:$GT,$JD5+35),"")</f>
      </c>
      <c r="IE5">
        <f>IF($JE5&gt;=36,INDEX($GT:$GT,$JD5+36),"")</f>
      </c>
      <c r="IF5">
        <f>IF($JE5&gt;=37,INDEX($GT:$GT,$JD5+37),"")</f>
      </c>
      <c r="IG5">
        <f>IF($JE5&gt;=38,INDEX($GT:$GT,$JD5+38),"")</f>
      </c>
      <c r="IH5">
        <f>IF($JE5&gt;=39,INDEX($GT:$GT,$JD5+39),"")</f>
      </c>
      <c r="II5">
        <f>IF($JE5&gt;=40,INDEX($GT:$GT,$JD5+40),"")</f>
      </c>
      <c r="IJ5">
        <f>IF($JE5&gt;=41,INDEX($GT:$GT,$JD5+41),"")</f>
      </c>
      <c r="IK5">
        <f>IF($JE5&gt;=42,INDEX($GT:$GT,$JD5+42),"")</f>
      </c>
      <c r="IL5">
        <f>IF($JE5&gt;=43,INDEX($GT:$GT,$JD5+43),"")</f>
      </c>
      <c r="IM5">
        <f>IF($JE5&gt;=44,INDEX($GT:$GT,$JD5+44),"")</f>
      </c>
      <c r="IN5">
        <f>IF($JE5&gt;=45,INDEX($GT:$GT,$JD5+45),"")</f>
      </c>
      <c r="IO5">
        <f>IF($JE5&gt;=46,INDEX($GT:$GT,$JD5+46),"")</f>
      </c>
      <c r="IP5">
        <f>IF($JE5&gt;=47,INDEX($GT:$GT,$JD5+47),"")</f>
      </c>
      <c r="IQ5">
        <f>IF($JE5&gt;=48,INDEX($GT:$GT,$JD5+48),"")</f>
      </c>
      <c r="IR5">
        <f>IF($JE5&gt;=49,INDEX($GT:$GT,$JD5+49),"")</f>
      </c>
      <c r="IS5">
        <f>IF($JE5&gt;=50,INDEX($GT:$GT,$JD5+50),"")</f>
      </c>
      <c r="IT5">
        <f>IF($JE5&gt;=51,INDEX($GT:$GT,$JD5+51),"")</f>
      </c>
      <c r="IU5">
        <f>IF($JE5&gt;=52,INDEX($GT:$GT,$JD5+52),"")</f>
      </c>
      <c r="IV5">
        <f>IF($JE5&gt;=53,INDEX($GT:$GT,$JD5+53),"")</f>
      </c>
      <c r="IW5">
        <f>IF($JE5&gt;=54,INDEX($GT:$GT,$JD5+54),"")</f>
      </c>
      <c r="IX5">
        <f>IF($JE5&gt;=55,INDEX($GT:$GT,$JD5+55),"")</f>
      </c>
      <c r="IY5">
        <f>IF($JE5&gt;=56,INDEX($GT:$GT,$JD5+56),"")</f>
      </c>
      <c r="IZ5">
        <f>IF($JE5&gt;=57,INDEX($GT:$GT,$JD5+57),"")</f>
      </c>
      <c r="JA5">
        <f>IF($JE5&gt;=58,INDEX($GT:$GT,$JD5+58),"")</f>
      </c>
      <c r="JB5">
        <f>IF($JE5&gt;=59,INDEX($GT:$GT,$JD5+59),"")</f>
      </c>
      <c r="JC5">
        <f>IF($JE5&gt;=60,INDEX($GT:$GT,$JD5+60),"")</f>
      </c>
      <c r="JD5">
        <f>IFERROR(MATCH($GS5,$GT$2:$GT$322,0)+1,0)</f>
      </c>
      <c r="JE5">
        <f>IFERROR(INDEX($GU$2:$GU$322,MATCH($GS5,$GT$2:$GT$322,0)),0)</f>
      </c>
      <c r="JF5" t="s">
        <v>28</v>
      </c>
      <c r="JG5" t="s">
        <v>28</v>
      </c>
    </row>
    <row r="6" spans="1:267" x14ac:dyDescent="0.25">
      <c r="J6" s="1"/>
      <c r="K6" s="1"/>
      <c r="L6" s="1"/>
      <c r="M6" s="1"/>
      <c r="N6" s="1">
        <f>IFERROR(IF(FIND(" - ",$J6)&gt;0,MID($J6,FIND(" - ",$J6)+3,LEN($J6)),""),"")</f>
      </c>
      <c r="P6" s="1"/>
      <c r="S6" t="s">
        <v>28</v>
      </c>
      <c r="U6">
        <f>IF(OR($S6="",$T6=""),"",IFERROR($S6/$T6,0))</f>
      </c>
      <c r="V6">
        <f>IF($S6="","",
IF($K6="","",
IF(ISNUMBER(SEARCH("exempt",LOWER($K6))),0,
$S6*(VALUE(SUBSTITUTE($K6,"%",""))/100))))</f>
      </c>
      <c r="AB6">
        <f>IF($S6="","",
SUM($S6,$V6,$Z6,$W6,$Y6)-
IF($AA6="",0,VALUE($AA6)))</f>
      </c>
      <c r="AH6" t="s">
        <v>74</v>
      </c>
      <c r="AI6" t="s">
        <v>75</v>
      </c>
      <c r="AJ6" t="s">
        <v>76</v>
      </c>
      <c r="AK6" t="s">
        <v>47</v>
      </c>
      <c r="AL6" t="s">
        <v>46</v>
      </c>
      <c r="AM6" t="s">
        <v>77</v>
      </c>
      <c r="AN6" t="s">
        <v>78</v>
      </c>
      <c r="AO6" t="s">
        <v>79</v>
      </c>
      <c r="AP6" t="s">
        <v>77</v>
      </c>
      <c r="AQ6" t="s">
        <v>80</v>
      </c>
      <c r="AR6">
        <f>IFERROR(LEFT($J6,FIND(" - ",$J6)-1),$J6)</f>
      </c>
      <c r="AS6" t="s">
        <v>58</v>
      </c>
      <c r="AU6">
        <f>IF($CJ6&gt;=1,INDEX($AS:$AS,$CI6+1),"")</f>
      </c>
      <c r="AV6">
        <f>IF($CJ6&gt;=2,INDEX($AS:$AS,$CI6+2),"")</f>
      </c>
      <c r="AW6">
        <f>IF($CJ6&gt;=3,INDEX($AS:$AS,$CI6+3),"")</f>
      </c>
      <c r="AX6">
        <f>IF($CJ6&gt;=4,INDEX($AS:$AS,$CI6+4),"")</f>
      </c>
      <c r="AY6">
        <f>IF($CJ6&gt;=5,INDEX($AS:$AS,$CI6+5),"")</f>
      </c>
      <c r="AZ6">
        <f>IF($CJ6&gt;=6,INDEX($AS:$AS,$CI6+6),"")</f>
      </c>
      <c r="BA6">
        <f>IF($CJ6&gt;=7,INDEX($AS:$AS,$CI6+7),"")</f>
      </c>
      <c r="BB6">
        <f>IF($CJ6&gt;=8,INDEX($AS:$AS,$CI6+8),"")</f>
      </c>
      <c r="BC6">
        <f>IF($CJ6&gt;=9,INDEX($AS:$AS,$CI6+9),"")</f>
      </c>
      <c r="BD6">
        <f>IF($CJ6&gt;=10,INDEX($AS:$AS,$CI6+10),"")</f>
      </c>
      <c r="BE6">
        <f>IF($CJ6&gt;=11,INDEX($AS:$AS,$CI6+11),"")</f>
      </c>
      <c r="BF6">
        <f>IF($CJ6&gt;=12,INDEX($AS:$AS,$CI6+12),"")</f>
      </c>
      <c r="BG6">
        <f>IF($CJ6&gt;=13,INDEX($AS:$AS,$CI6+13),"")</f>
      </c>
      <c r="BH6">
        <f>IF($CJ6&gt;=14,INDEX($AS:$AS,$CI6+14),"")</f>
      </c>
      <c r="BI6">
        <f>IF($CJ6&gt;=15,INDEX($AS:$AS,$CI6+15),"")</f>
      </c>
      <c r="BJ6">
        <f>IF($CJ6&gt;=16,INDEX($AS:$AS,$CI6+16),"")</f>
      </c>
      <c r="BK6">
        <f>IF($CJ6&gt;=17,INDEX($AS:$AS,$CI6+17),"")</f>
      </c>
      <c r="BL6">
        <f>IF($CJ6&gt;=18,INDEX($AS:$AS,$CI6+18),"")</f>
      </c>
      <c r="BM6">
        <f>IF($CJ6&gt;=19,INDEX($AS:$AS,$CI6+19),"")</f>
      </c>
      <c r="BN6">
        <f>IF($CJ6&gt;=20,INDEX($AS:$AS,$CI6+20),"")</f>
      </c>
      <c r="BO6">
        <f>IF($CJ6&gt;=21,INDEX($AS:$AS,$CI6+21),"")</f>
      </c>
      <c r="BP6">
        <f>IF($CJ6&gt;=22,INDEX($AS:$AS,$CI6+22),"")</f>
      </c>
      <c r="BQ6">
        <f>IF($CJ6&gt;=23,INDEX($AS:$AS,$CI6+23),"")</f>
      </c>
      <c r="BR6">
        <f>IF($CJ6&gt;=24,INDEX($AS:$AS,$CI6+24),"")</f>
      </c>
      <c r="BS6">
        <f>IF($CJ6&gt;=25,INDEX($AS:$AS,$CI6+25),"")</f>
      </c>
      <c r="BT6">
        <f>IF($CJ6&gt;=26,INDEX($AS:$AS,$CI6+26),"")</f>
      </c>
      <c r="BU6">
        <f>IF($CJ6&gt;=27,INDEX($AS:$AS,$CI6+27),"")</f>
      </c>
      <c r="BV6">
        <f>IF($CJ6&gt;=28,INDEX($AS:$AS,$CI6+28),"")</f>
      </c>
      <c r="BW6">
        <f>IF($CJ6&gt;=29,INDEX($AS:$AS,$CI6+29),"")</f>
      </c>
      <c r="BX6">
        <f>IF($CJ6&gt;=30,INDEX($AS:$AS,$CI6+30),"")</f>
      </c>
      <c r="BY6">
        <f>IF($CJ6&gt;=31,INDEX($AS:$AS,$CI6+31),"")</f>
      </c>
      <c r="BZ6">
        <f>IF($CJ6&gt;=32,INDEX($AS:$AS,$CI6+32),"")</f>
      </c>
      <c r="CA6">
        <f>IF($CJ6&gt;=33,INDEX($AS:$AS,$CI6+33),"")</f>
      </c>
      <c r="CB6">
        <f>IF($CJ6&gt;=34,INDEX($AS:$AS,$CI6+34),"")</f>
      </c>
      <c r="CC6">
        <f>IF($CJ6&gt;=35,INDEX($AS:$AS,$CI6+35),"")</f>
      </c>
      <c r="CD6">
        <f>IF($CJ6&gt;=36,INDEX($AS:$AS,$CI6+36),"")</f>
      </c>
      <c r="CE6">
        <f>IF($CJ6&gt;=37,INDEX($AS:$AS,$CI6+37),"")</f>
      </c>
      <c r="CF6">
        <f>IF($CJ6&gt;=38,INDEX($AS:$AS,$CI6+38),"")</f>
      </c>
      <c r="CG6">
        <f>IF($CJ6&gt;=39,INDEX($AS:$AS,$CI6+39),"")</f>
      </c>
      <c r="CH6">
        <f>IF($CJ6&gt;=40,INDEX($AS:$AS,$CI6+40),"")</f>
      </c>
      <c r="CI6">
        <f>IFERROR(MATCH($AR6,$AS$2:$AS$133,0)+1,0)</f>
      </c>
      <c r="CJ6">
        <f>IFERROR(INDEX($AT$2:$AT$133,MATCH($AR6,$AS$2:$AS$133,0)),0)</f>
      </c>
      <c r="CK6">
        <f>IFERROR(LEFT($O6,FIND(" - ",$O6)-1),$O6)</f>
      </c>
      <c r="CL6" t="s">
        <v>68</v>
      </c>
      <c r="CN6">
        <f>IF($DI6&gt;=1,INDEX($CL:$CL,$DH6+1),"")</f>
      </c>
      <c r="CO6">
        <f>IF($DI6&gt;=2,INDEX($CL:$CL,$DH6+2),"")</f>
      </c>
      <c r="CP6">
        <f>IF($DI6&gt;=3,INDEX($CL:$CL,$DH6+3),"")</f>
      </c>
      <c r="CQ6">
        <f>IF($DI6&gt;=4,INDEX($CL:$CL,$DH6+4),"")</f>
      </c>
      <c r="CR6">
        <f>IF($DI6&gt;=5,INDEX($CL:$CL,$DH6+5),"")</f>
      </c>
      <c r="CS6">
        <f>IF($DI6&gt;=6,INDEX($CL:$CL,$DH6+6),"")</f>
      </c>
      <c r="CT6">
        <f>IF($DI6&gt;=7,INDEX($CL:$CL,$DH6+7),"")</f>
      </c>
      <c r="CU6">
        <f>IF($DI6&gt;=8,INDEX($CL:$CL,$DH6+8),"")</f>
      </c>
      <c r="CV6">
        <f>IF($DI6&gt;=9,INDEX($CL:$CL,$DH6+9),"")</f>
      </c>
      <c r="CW6">
        <f>IF($DI6&gt;=10,INDEX($CL:$CL,$DH6+10),"")</f>
      </c>
      <c r="CX6">
        <f>IF($DI6&gt;=11,INDEX($CL:$CL,$DH6+11),"")</f>
      </c>
      <c r="CY6">
        <f>IF($DI6&gt;=12,INDEX($CL:$CL,$DH6+12),"")</f>
      </c>
      <c r="CZ6">
        <f>IF($DI6&gt;=13,INDEX($CL:$CL,$DH6+13),"")</f>
      </c>
      <c r="DA6">
        <f>IF($DI6&gt;=14,INDEX($CL:$CL,$DH6+14),"")</f>
      </c>
      <c r="DB6">
        <f>IF($DI6&gt;=15,INDEX($CL:$CL,$DH6+15),"")</f>
      </c>
      <c r="DC6">
        <f>IF($DI6&gt;=16,INDEX($CL:$CL,$DH6+16),"")</f>
      </c>
      <c r="DD6">
        <f>IF($DI6&gt;=17,INDEX($CL:$CL,$DH6+17),"")</f>
      </c>
      <c r="DE6">
        <f>IF($DI6&gt;=18,INDEX($CL:$CL,$DH6+18),"")</f>
      </c>
      <c r="DF6">
        <f>IF($DI6&gt;=19,INDEX($CL:$CL,$DH6+19),"")</f>
      </c>
      <c r="DG6">
        <f>IF($DI6&gt;=20,INDEX($CL:$CL,$DH6+20),"")</f>
      </c>
      <c r="DH6">
        <f>IFERROR(MATCH($CK6,$CL$2:$CL$1558,0)+1,0)</f>
      </c>
      <c r="DI6">
        <f>IFERROR(INDEX($CM$2:$CM$1558,MATCH($CK6,$CL$2:$CL$1558,0)),0)</f>
      </c>
      <c r="DJ6">
        <f>IFERROR(INDEX($AQ:$AQ,MATCH($K6,$AP:$AP,0))&amp;"","")</f>
      </c>
      <c r="DK6" t="s">
        <v>81</v>
      </c>
      <c r="DM6">
        <v>1</v>
      </c>
      <c r="DN6">
        <f>IF($GQ6&gt;=1,INDEX($DK:$DK,$GP6+1),"")</f>
      </c>
      <c r="DO6">
        <f>IF($GQ6&gt;=2,INDEX($DK:$DK,$GP6+2),"")</f>
      </c>
      <c r="DP6">
        <f>IF($GQ6&gt;=3,INDEX($DK:$DK,$GP6+3),"")</f>
      </c>
      <c r="DQ6">
        <f>IF($GQ6&gt;=4,INDEX($DK:$DK,$GP6+4),"")</f>
      </c>
      <c r="DR6">
        <f>IF($GQ6&gt;=5,INDEX($DK:$DK,$GP6+5),"")</f>
      </c>
      <c r="DS6">
        <f>IF($GQ6&gt;=6,INDEX($DK:$DK,$GP6+6),"")</f>
      </c>
      <c r="DT6">
        <f>IF($GQ6&gt;=7,INDEX($DK:$DK,$GP6+7),"")</f>
      </c>
      <c r="DU6">
        <f>IF($GQ6&gt;=8,INDEX($DK:$DK,$GP6+8),"")</f>
      </c>
      <c r="DV6">
        <f>IF($GQ6&gt;=9,INDEX($DK:$DK,$GP6+9),"")</f>
      </c>
      <c r="DW6">
        <f>IF($GQ6&gt;=10,INDEX($DK:$DK,$GP6+10),"")</f>
      </c>
      <c r="DX6">
        <f>IF($GQ6&gt;=11,INDEX($DK:$DK,$GP6+11),"")</f>
      </c>
      <c r="DY6">
        <f>IF($GQ6&gt;=12,INDEX($DK:$DK,$GP6+12),"")</f>
      </c>
      <c r="DZ6">
        <f>IF($GQ6&gt;=13,INDEX($DK:$DK,$GP6+13),"")</f>
      </c>
      <c r="EA6">
        <f>IF($GQ6&gt;=14,INDEX($DK:$DK,$GP6+14),"")</f>
      </c>
      <c r="EB6">
        <f>IF($GQ6&gt;=15,INDEX($DK:$DK,$GP6+15),"")</f>
      </c>
      <c r="EC6">
        <f>IF($GQ6&gt;=16,INDEX($DK:$DK,$GP6+16),"")</f>
      </c>
      <c r="ED6">
        <f>IF($GQ6&gt;=17,INDEX($DK:$DK,$GP6+17),"")</f>
      </c>
      <c r="EE6">
        <f>IF($GQ6&gt;=18,INDEX($DK:$DK,$GP6+18),"")</f>
      </c>
      <c r="EF6">
        <f>IF($GQ6&gt;=19,INDEX($DK:$DK,$GP6+19),"")</f>
      </c>
      <c r="EG6">
        <f>IF($GQ6&gt;=20,INDEX($DK:$DK,$GP6+20),"")</f>
      </c>
      <c r="EH6">
        <f>IF($GQ6&gt;=21,INDEX($DK:$DK,$GP6+21),"")</f>
      </c>
      <c r="EI6">
        <f>IF($GQ6&gt;=22,INDEX($DK:$DK,$GP6+22),"")</f>
      </c>
      <c r="EJ6">
        <f>IF($GQ6&gt;=23,INDEX($DK:$DK,$GP6+23),"")</f>
      </c>
      <c r="EK6">
        <f>IF($GQ6&gt;=24,INDEX($DK:$DK,$GP6+24),"")</f>
      </c>
      <c r="EL6">
        <f>IF($GQ6&gt;=25,INDEX($DK:$DK,$GP6+25),"")</f>
      </c>
      <c r="EM6">
        <f>IF($GQ6&gt;=26,INDEX($DK:$DK,$GP6+26),"")</f>
      </c>
      <c r="EN6">
        <f>IF($GQ6&gt;=27,INDEX($DK:$DK,$GP6+27),"")</f>
      </c>
      <c r="EO6">
        <f>IF($GQ6&gt;=28,INDEX($DK:$DK,$GP6+28),"")</f>
      </c>
      <c r="EP6">
        <f>IF($GQ6&gt;=29,INDEX($DK:$DK,$GP6+29),"")</f>
      </c>
      <c r="EQ6">
        <f>IF($GQ6&gt;=30,INDEX($DK:$DK,$GP6+30),"")</f>
      </c>
      <c r="ER6">
        <f>IF($GQ6&gt;=31,INDEX($DK:$DK,$GP6+31),"")</f>
      </c>
      <c r="ES6">
        <f>IF($GQ6&gt;=32,INDEX($DK:$DK,$GP6+32),"")</f>
      </c>
      <c r="ET6">
        <f>IF($GQ6&gt;=33,INDEX($DK:$DK,$GP6+33),"")</f>
      </c>
      <c r="EU6">
        <f>IF($GQ6&gt;=34,INDEX($DK:$DK,$GP6+34),"")</f>
      </c>
      <c r="EV6">
        <f>IF($GQ6&gt;=35,INDEX($DK:$DK,$GP6+35),"")</f>
      </c>
      <c r="EW6">
        <f>IF($GQ6&gt;=36,INDEX($DK:$DK,$GP6+36),"")</f>
      </c>
      <c r="EX6">
        <f>IF($GQ6&gt;=37,INDEX($DK:$DK,$GP6+37),"")</f>
      </c>
      <c r="EY6">
        <f>IF($GQ6&gt;=38,INDEX($DK:$DK,$GP6+38),"")</f>
      </c>
      <c r="EZ6">
        <f>IF($GQ6&gt;=39,INDEX($DK:$DK,$GP6+39),"")</f>
      </c>
      <c r="FA6">
        <f>IF($GQ6&gt;=40,INDEX($DK:$DK,$GP6+40),"")</f>
      </c>
      <c r="FB6">
        <f>IF($GQ6&gt;=1,INDEX($DL:$DL,$GP6+1),"")</f>
      </c>
      <c r="FC6">
        <f>IF($GQ6&gt;=2,INDEX($DL:$DL,$GP6+2),"")</f>
      </c>
      <c r="FD6">
        <f>IF($GQ6&gt;=3,INDEX($DL:$DL,$GP6+3),"")</f>
      </c>
      <c r="FE6">
        <f>IF($GQ6&gt;=4,INDEX($DL:$DL,$GP6+4),"")</f>
      </c>
      <c r="FF6">
        <f>IF($GQ6&gt;=5,INDEX($DL:$DL,$GP6+5),"")</f>
      </c>
      <c r="FG6">
        <f>IF($GQ6&gt;=6,INDEX($DL:$DL,$GP6+6),"")</f>
      </c>
      <c r="FH6">
        <f>IF($GQ6&gt;=7,INDEX($DL:$DL,$GP6+7),"")</f>
      </c>
      <c r="FI6">
        <f>IF($GQ6&gt;=8,INDEX($DL:$DL,$GP6+8),"")</f>
      </c>
      <c r="FJ6">
        <f>IF($GQ6&gt;=9,INDEX($DL:$DL,$GP6+9),"")</f>
      </c>
      <c r="FK6">
        <f>IF($GQ6&gt;=10,INDEX($DL:$DL,$GP6+10),"")</f>
      </c>
      <c r="FL6">
        <f>IF($GQ6&gt;=11,INDEX($DL:$DL,$GP6+11),"")</f>
      </c>
      <c r="FM6">
        <f>IF($GQ6&gt;=12,INDEX($DL:$DL,$GP6+12),"")</f>
      </c>
      <c r="FN6">
        <f>IF($GQ6&gt;=13,INDEX($DL:$DL,$GP6+13),"")</f>
      </c>
      <c r="FO6">
        <f>IF($GQ6&gt;=14,INDEX($DL:$DL,$GP6+14),"")</f>
      </c>
      <c r="FP6">
        <f>IF($GQ6&gt;=15,INDEX($DL:$DL,$GP6+15),"")</f>
      </c>
      <c r="FQ6">
        <f>IF($GQ6&gt;=16,INDEX($DL:$DL,$GP6+16),"")</f>
      </c>
      <c r="FR6">
        <f>IF($GQ6&gt;=17,INDEX($DL:$DL,$GP6+17),"")</f>
      </c>
      <c r="FS6">
        <f>IF($GQ6&gt;=18,INDEX($DL:$DL,$GP6+18),"")</f>
      </c>
      <c r="FT6">
        <f>IF($GQ6&gt;=19,INDEX($DL:$DL,$GP6+19),"")</f>
      </c>
      <c r="FU6">
        <f>IF($GQ6&gt;=20,INDEX($DL:$DL,$GP6+20),"")</f>
      </c>
      <c r="FV6">
        <f>IF($GQ6&gt;=21,INDEX($DL:$DL,$GP6+21),"")</f>
      </c>
      <c r="FW6">
        <f>IF($GQ6&gt;=22,INDEX($DL:$DL,$GP6+22),"")</f>
      </c>
      <c r="FX6">
        <f>IF($GQ6&gt;=23,INDEX($DL:$DL,$GP6+23),"")</f>
      </c>
      <c r="FY6">
        <f>IF($GQ6&gt;=24,INDEX($DL:$DL,$GP6+24),"")</f>
      </c>
      <c r="FZ6">
        <f>IF($GQ6&gt;=25,INDEX($DL:$DL,$GP6+25),"")</f>
      </c>
      <c r="GA6">
        <f>IF($GQ6&gt;=26,INDEX($DL:$DL,$GP6+26),"")</f>
      </c>
      <c r="GB6">
        <f>IF($GQ6&gt;=27,INDEX($DL:$DL,$GP6+27),"")</f>
      </c>
      <c r="GC6">
        <f>IF($GQ6&gt;=28,INDEX($DL:$DL,$GP6+28),"")</f>
      </c>
      <c r="GD6">
        <f>IF($GQ6&gt;=29,INDEX($DL:$DL,$GP6+29),"")</f>
      </c>
      <c r="GE6">
        <f>IF($GQ6&gt;=30,INDEX($DL:$DL,$GP6+30),"")</f>
      </c>
      <c r="GF6">
        <f>IF($GQ6&gt;=31,INDEX($DL:$DL,$GP6+31),"")</f>
      </c>
      <c r="GG6">
        <f>IF($GQ6&gt;=32,INDEX($DL:$DL,$GP6+32),"")</f>
      </c>
      <c r="GH6">
        <f>IF($GQ6&gt;=33,INDEX($DL:$DL,$GP6+33),"")</f>
      </c>
      <c r="GI6">
        <f>IF($GQ6&gt;=34,INDEX($DL:$DL,$GP6+34),"")</f>
      </c>
      <c r="GJ6">
        <f>IF($GQ6&gt;=35,INDEX($DL:$DL,$GP6+35),"")</f>
      </c>
      <c r="GK6">
        <f>IF($GQ6&gt;=36,INDEX($DL:$DL,$GP6+36),"")</f>
      </c>
      <c r="GL6">
        <f>IF($GQ6&gt;=37,INDEX($DL:$DL,$GP6+37),"")</f>
      </c>
      <c r="GM6">
        <f>IF($GQ6&gt;=38,INDEX($DL:$DL,$GP6+38),"")</f>
      </c>
      <c r="GN6">
        <f>IF($GQ6&gt;=39,INDEX($DL:$DL,$GP6+39),"")</f>
      </c>
      <c r="GO6">
        <f>IF($GQ6&gt;=40,INDEX($DL:$DL,$GP6+40),"")</f>
      </c>
      <c r="GP6">
        <f>IFERROR(MATCH($DJ6,$DK$2:$DK$148,0)+1,0)</f>
      </c>
      <c r="GQ6">
        <f>IFERROR(INDEX($DM$2:$DM$148,MATCH($DJ6,$DK$2:$DK$148,0)),0)</f>
      </c>
      <c r="GR6">
        <f>IFERROR(MATCH($L6,$DN$6:$FA$6,0),0)</f>
      </c>
      <c r="GS6">
        <f>IF($GR6&gt;0,INDEX($FB$6:$GO$6,$GR6),"")</f>
      </c>
      <c r="GT6" t="s">
        <v>60</v>
      </c>
      <c r="GV6">
        <f>IF($JE6&gt;=1,INDEX($GT:$GT,$JD6+1),"")</f>
      </c>
      <c r="GW6">
        <f>IF($JE6&gt;=2,INDEX($GT:$GT,$JD6+2),"")</f>
      </c>
      <c r="GX6">
        <f>IF($JE6&gt;=3,INDEX($GT:$GT,$JD6+3),"")</f>
      </c>
      <c r="GY6">
        <f>IF($JE6&gt;=4,INDEX($GT:$GT,$JD6+4),"")</f>
      </c>
      <c r="GZ6">
        <f>IF($JE6&gt;=5,INDEX($GT:$GT,$JD6+5),"")</f>
      </c>
      <c r="HA6">
        <f>IF($JE6&gt;=6,INDEX($GT:$GT,$JD6+6),"")</f>
      </c>
      <c r="HB6">
        <f>IF($JE6&gt;=7,INDEX($GT:$GT,$JD6+7),"")</f>
      </c>
      <c r="HC6">
        <f>IF($JE6&gt;=8,INDEX($GT:$GT,$JD6+8),"")</f>
      </c>
      <c r="HD6">
        <f>IF($JE6&gt;=9,INDEX($GT:$GT,$JD6+9),"")</f>
      </c>
      <c r="HE6">
        <f>IF($JE6&gt;=10,INDEX($GT:$GT,$JD6+10),"")</f>
      </c>
      <c r="HF6">
        <f>IF($JE6&gt;=11,INDEX($GT:$GT,$JD6+11),"")</f>
      </c>
      <c r="HG6">
        <f>IF($JE6&gt;=12,INDEX($GT:$GT,$JD6+12),"")</f>
      </c>
      <c r="HH6">
        <f>IF($JE6&gt;=13,INDEX($GT:$GT,$JD6+13),"")</f>
      </c>
      <c r="HI6">
        <f>IF($JE6&gt;=14,INDEX($GT:$GT,$JD6+14),"")</f>
      </c>
      <c r="HJ6">
        <f>IF($JE6&gt;=15,INDEX($GT:$GT,$JD6+15),"")</f>
      </c>
      <c r="HK6">
        <f>IF($JE6&gt;=16,INDEX($GT:$GT,$JD6+16),"")</f>
      </c>
      <c r="HL6">
        <f>IF($JE6&gt;=17,INDEX($GT:$GT,$JD6+17),"")</f>
      </c>
      <c r="HM6">
        <f>IF($JE6&gt;=18,INDEX($GT:$GT,$JD6+18),"")</f>
      </c>
      <c r="HN6">
        <f>IF($JE6&gt;=19,INDEX($GT:$GT,$JD6+19),"")</f>
      </c>
      <c r="HO6">
        <f>IF($JE6&gt;=20,INDEX($GT:$GT,$JD6+20),"")</f>
      </c>
      <c r="HP6">
        <f>IF($JE6&gt;=21,INDEX($GT:$GT,$JD6+21),"")</f>
      </c>
      <c r="HQ6">
        <f>IF($JE6&gt;=22,INDEX($GT:$GT,$JD6+22),"")</f>
      </c>
      <c r="HR6">
        <f>IF($JE6&gt;=23,INDEX($GT:$GT,$JD6+23),"")</f>
      </c>
      <c r="HS6">
        <f>IF($JE6&gt;=24,INDEX($GT:$GT,$JD6+24),"")</f>
      </c>
      <c r="HT6">
        <f>IF($JE6&gt;=25,INDEX($GT:$GT,$JD6+25),"")</f>
      </c>
      <c r="HU6">
        <f>IF($JE6&gt;=26,INDEX($GT:$GT,$JD6+26),"")</f>
      </c>
      <c r="HV6">
        <f>IF($JE6&gt;=27,INDEX($GT:$GT,$JD6+27),"")</f>
      </c>
      <c r="HW6">
        <f>IF($JE6&gt;=28,INDEX($GT:$GT,$JD6+28),"")</f>
      </c>
      <c r="HX6">
        <f>IF($JE6&gt;=29,INDEX($GT:$GT,$JD6+29),"")</f>
      </c>
      <c r="HY6">
        <f>IF($JE6&gt;=30,INDEX($GT:$GT,$JD6+30),"")</f>
      </c>
      <c r="HZ6">
        <f>IF($JE6&gt;=31,INDEX($GT:$GT,$JD6+31),"")</f>
      </c>
      <c r="IA6">
        <f>IF($JE6&gt;=32,INDEX($GT:$GT,$JD6+32),"")</f>
      </c>
      <c r="IB6">
        <f>IF($JE6&gt;=33,INDEX($GT:$GT,$JD6+33),"")</f>
      </c>
      <c r="IC6">
        <f>IF($JE6&gt;=34,INDEX($GT:$GT,$JD6+34),"")</f>
      </c>
      <c r="ID6">
        <f>IF($JE6&gt;=35,INDEX($GT:$GT,$JD6+35),"")</f>
      </c>
      <c r="IE6">
        <f>IF($JE6&gt;=36,INDEX($GT:$GT,$JD6+36),"")</f>
      </c>
      <c r="IF6">
        <f>IF($JE6&gt;=37,INDEX($GT:$GT,$JD6+37),"")</f>
      </c>
      <c r="IG6">
        <f>IF($JE6&gt;=38,INDEX($GT:$GT,$JD6+38),"")</f>
      </c>
      <c r="IH6">
        <f>IF($JE6&gt;=39,INDEX($GT:$GT,$JD6+39),"")</f>
      </c>
      <c r="II6">
        <f>IF($JE6&gt;=40,INDEX($GT:$GT,$JD6+40),"")</f>
      </c>
      <c r="IJ6">
        <f>IF($JE6&gt;=41,INDEX($GT:$GT,$JD6+41),"")</f>
      </c>
      <c r="IK6">
        <f>IF($JE6&gt;=42,INDEX($GT:$GT,$JD6+42),"")</f>
      </c>
      <c r="IL6">
        <f>IF($JE6&gt;=43,INDEX($GT:$GT,$JD6+43),"")</f>
      </c>
      <c r="IM6">
        <f>IF($JE6&gt;=44,INDEX($GT:$GT,$JD6+44),"")</f>
      </c>
      <c r="IN6">
        <f>IF($JE6&gt;=45,INDEX($GT:$GT,$JD6+45),"")</f>
      </c>
      <c r="IO6">
        <f>IF($JE6&gt;=46,INDEX($GT:$GT,$JD6+46),"")</f>
      </c>
      <c r="IP6">
        <f>IF($JE6&gt;=47,INDEX($GT:$GT,$JD6+47),"")</f>
      </c>
      <c r="IQ6">
        <f>IF($JE6&gt;=48,INDEX($GT:$GT,$JD6+48),"")</f>
      </c>
      <c r="IR6">
        <f>IF($JE6&gt;=49,INDEX($GT:$GT,$JD6+49),"")</f>
      </c>
      <c r="IS6">
        <f>IF($JE6&gt;=50,INDEX($GT:$GT,$JD6+50),"")</f>
      </c>
      <c r="IT6">
        <f>IF($JE6&gt;=51,INDEX($GT:$GT,$JD6+51),"")</f>
      </c>
      <c r="IU6">
        <f>IF($JE6&gt;=52,INDEX($GT:$GT,$JD6+52),"")</f>
      </c>
      <c r="IV6">
        <f>IF($JE6&gt;=53,INDEX($GT:$GT,$JD6+53),"")</f>
      </c>
      <c r="IW6">
        <f>IF($JE6&gt;=54,INDEX($GT:$GT,$JD6+54),"")</f>
      </c>
      <c r="IX6">
        <f>IF($JE6&gt;=55,INDEX($GT:$GT,$JD6+55),"")</f>
      </c>
      <c r="IY6">
        <f>IF($JE6&gt;=56,INDEX($GT:$GT,$JD6+56),"")</f>
      </c>
      <c r="IZ6">
        <f>IF($JE6&gt;=57,INDEX($GT:$GT,$JD6+57),"")</f>
      </c>
      <c r="JA6">
        <f>IF($JE6&gt;=58,INDEX($GT:$GT,$JD6+58),"")</f>
      </c>
      <c r="JB6">
        <f>IF($JE6&gt;=59,INDEX($GT:$GT,$JD6+59),"")</f>
      </c>
      <c r="JC6">
        <f>IF($JE6&gt;=60,INDEX($GT:$GT,$JD6+60),"")</f>
      </c>
      <c r="JD6">
        <f>IFERROR(MATCH($GS6,$GT$2:$GT$322,0)+1,0)</f>
      </c>
      <c r="JE6">
        <f>IFERROR(INDEX($GU$2:$GU$322,MATCH($GS6,$GT$2:$GT$322,0)),0)</f>
      </c>
      <c r="JF6" t="s">
        <v>28</v>
      </c>
      <c r="JG6" t="s">
        <v>28</v>
      </c>
    </row>
    <row r="7" spans="1:267" x14ac:dyDescent="0.25">
      <c r="J7" s="1"/>
      <c r="K7" s="1"/>
      <c r="L7" s="1"/>
      <c r="M7" s="1"/>
      <c r="N7" s="1">
        <f>IFERROR(IF(FIND(" - ",$J7)&gt;0,MID($J7,FIND(" - ",$J7)+3,LEN($J7)),""),"")</f>
      </c>
      <c r="P7" s="1"/>
      <c r="S7" t="s">
        <v>28</v>
      </c>
      <c r="U7">
        <f>IF(OR($S7="",$T7=""),"",IFERROR($S7/$T7,0))</f>
      </c>
      <c r="V7">
        <f>IF($S7="","",
IF($K7="","",
IF(ISNUMBER(SEARCH("exempt",LOWER($K7))),0,
$S7*(VALUE(SUBSTITUTE($K7,"%",""))/100))))</f>
      </c>
      <c r="AB7">
        <f>IF($S7="","",
SUM($S7,$V7,$Z7,$W7,$Y7)-
IF($AA7="",0,VALUE($AA7)))</f>
      </c>
      <c r="AH7" t="s">
        <v>82</v>
      </c>
      <c r="AI7" t="s">
        <v>83</v>
      </c>
      <c r="AJ7" t="s">
        <v>84</v>
      </c>
      <c r="AK7" t="s">
        <v>85</v>
      </c>
      <c r="AL7" t="s">
        <v>86</v>
      </c>
      <c r="AM7" t="s">
        <v>87</v>
      </c>
      <c r="AN7" t="s">
        <v>88</v>
      </c>
      <c r="AO7" t="s">
        <v>89</v>
      </c>
      <c r="AP7" t="s">
        <v>87</v>
      </c>
      <c r="AQ7" t="s">
        <v>90</v>
      </c>
      <c r="AR7">
        <f>IFERROR(LEFT($J7,FIND(" - ",$J7)-1),$J7)</f>
      </c>
      <c r="AS7" t="s">
        <v>70</v>
      </c>
      <c r="AU7">
        <f>IF($CJ7&gt;=1,INDEX($AS:$AS,$CI7+1),"")</f>
      </c>
      <c r="AV7">
        <f>IF($CJ7&gt;=2,INDEX($AS:$AS,$CI7+2),"")</f>
      </c>
      <c r="AW7">
        <f>IF($CJ7&gt;=3,INDEX($AS:$AS,$CI7+3),"")</f>
      </c>
      <c r="AX7">
        <f>IF($CJ7&gt;=4,INDEX($AS:$AS,$CI7+4),"")</f>
      </c>
      <c r="AY7">
        <f>IF($CJ7&gt;=5,INDEX($AS:$AS,$CI7+5),"")</f>
      </c>
      <c r="AZ7">
        <f>IF($CJ7&gt;=6,INDEX($AS:$AS,$CI7+6),"")</f>
      </c>
      <c r="BA7">
        <f>IF($CJ7&gt;=7,INDEX($AS:$AS,$CI7+7),"")</f>
      </c>
      <c r="BB7">
        <f>IF($CJ7&gt;=8,INDEX($AS:$AS,$CI7+8),"")</f>
      </c>
      <c r="BC7">
        <f>IF($CJ7&gt;=9,INDEX($AS:$AS,$CI7+9),"")</f>
      </c>
      <c r="BD7">
        <f>IF($CJ7&gt;=10,INDEX($AS:$AS,$CI7+10),"")</f>
      </c>
      <c r="BE7">
        <f>IF($CJ7&gt;=11,INDEX($AS:$AS,$CI7+11),"")</f>
      </c>
      <c r="BF7">
        <f>IF($CJ7&gt;=12,INDEX($AS:$AS,$CI7+12),"")</f>
      </c>
      <c r="BG7">
        <f>IF($CJ7&gt;=13,INDEX($AS:$AS,$CI7+13),"")</f>
      </c>
      <c r="BH7">
        <f>IF($CJ7&gt;=14,INDEX($AS:$AS,$CI7+14),"")</f>
      </c>
      <c r="BI7">
        <f>IF($CJ7&gt;=15,INDEX($AS:$AS,$CI7+15),"")</f>
      </c>
      <c r="BJ7">
        <f>IF($CJ7&gt;=16,INDEX($AS:$AS,$CI7+16),"")</f>
      </c>
      <c r="BK7">
        <f>IF($CJ7&gt;=17,INDEX($AS:$AS,$CI7+17),"")</f>
      </c>
      <c r="BL7">
        <f>IF($CJ7&gt;=18,INDEX($AS:$AS,$CI7+18),"")</f>
      </c>
      <c r="BM7">
        <f>IF($CJ7&gt;=19,INDEX($AS:$AS,$CI7+19),"")</f>
      </c>
      <c r="BN7">
        <f>IF($CJ7&gt;=20,INDEX($AS:$AS,$CI7+20),"")</f>
      </c>
      <c r="BO7">
        <f>IF($CJ7&gt;=21,INDEX($AS:$AS,$CI7+21),"")</f>
      </c>
      <c r="BP7">
        <f>IF($CJ7&gt;=22,INDEX($AS:$AS,$CI7+22),"")</f>
      </c>
      <c r="BQ7">
        <f>IF($CJ7&gt;=23,INDEX($AS:$AS,$CI7+23),"")</f>
      </c>
      <c r="BR7">
        <f>IF($CJ7&gt;=24,INDEX($AS:$AS,$CI7+24),"")</f>
      </c>
      <c r="BS7">
        <f>IF($CJ7&gt;=25,INDEX($AS:$AS,$CI7+25),"")</f>
      </c>
      <c r="BT7">
        <f>IF($CJ7&gt;=26,INDEX($AS:$AS,$CI7+26),"")</f>
      </c>
      <c r="BU7">
        <f>IF($CJ7&gt;=27,INDEX($AS:$AS,$CI7+27),"")</f>
      </c>
      <c r="BV7">
        <f>IF($CJ7&gt;=28,INDEX($AS:$AS,$CI7+28),"")</f>
      </c>
      <c r="BW7">
        <f>IF($CJ7&gt;=29,INDEX($AS:$AS,$CI7+29),"")</f>
      </c>
      <c r="BX7">
        <f>IF($CJ7&gt;=30,INDEX($AS:$AS,$CI7+30),"")</f>
      </c>
      <c r="BY7">
        <f>IF($CJ7&gt;=31,INDEX($AS:$AS,$CI7+31),"")</f>
      </c>
      <c r="BZ7">
        <f>IF($CJ7&gt;=32,INDEX($AS:$AS,$CI7+32),"")</f>
      </c>
      <c r="CA7">
        <f>IF($CJ7&gt;=33,INDEX($AS:$AS,$CI7+33),"")</f>
      </c>
      <c r="CB7">
        <f>IF($CJ7&gt;=34,INDEX($AS:$AS,$CI7+34),"")</f>
      </c>
      <c r="CC7">
        <f>IF($CJ7&gt;=35,INDEX($AS:$AS,$CI7+35),"")</f>
      </c>
      <c r="CD7">
        <f>IF($CJ7&gt;=36,INDEX($AS:$AS,$CI7+36),"")</f>
      </c>
      <c r="CE7">
        <f>IF($CJ7&gt;=37,INDEX($AS:$AS,$CI7+37),"")</f>
      </c>
      <c r="CF7">
        <f>IF($CJ7&gt;=38,INDEX($AS:$AS,$CI7+38),"")</f>
      </c>
      <c r="CG7">
        <f>IF($CJ7&gt;=39,INDEX($AS:$AS,$CI7+39),"")</f>
      </c>
      <c r="CH7">
        <f>IF($CJ7&gt;=40,INDEX($AS:$AS,$CI7+40),"")</f>
      </c>
      <c r="CI7">
        <f>IFERROR(MATCH($AR7,$AS$2:$AS$133,0)+1,0)</f>
      </c>
      <c r="CJ7">
        <f>IFERROR(INDEX($AT$2:$AT$133,MATCH($AR7,$AS$2:$AS$133,0)),0)</f>
      </c>
      <c r="CK7">
        <f>IFERROR(LEFT($O7,FIND(" - ",$O7)-1),$O7)</f>
      </c>
      <c r="CL7" t="s">
        <v>47</v>
      </c>
      <c r="CN7">
        <f>IF($DI7&gt;=1,INDEX($CL:$CL,$DH7+1),"")</f>
      </c>
      <c r="CO7">
        <f>IF($DI7&gt;=2,INDEX($CL:$CL,$DH7+2),"")</f>
      </c>
      <c r="CP7">
        <f>IF($DI7&gt;=3,INDEX($CL:$CL,$DH7+3),"")</f>
      </c>
      <c r="CQ7">
        <f>IF($DI7&gt;=4,INDEX($CL:$CL,$DH7+4),"")</f>
      </c>
      <c r="CR7">
        <f>IF($DI7&gt;=5,INDEX($CL:$CL,$DH7+5),"")</f>
      </c>
      <c r="CS7">
        <f>IF($DI7&gt;=6,INDEX($CL:$CL,$DH7+6),"")</f>
      </c>
      <c r="CT7">
        <f>IF($DI7&gt;=7,INDEX($CL:$CL,$DH7+7),"")</f>
      </c>
      <c r="CU7">
        <f>IF($DI7&gt;=8,INDEX($CL:$CL,$DH7+8),"")</f>
      </c>
      <c r="CV7">
        <f>IF($DI7&gt;=9,INDEX($CL:$CL,$DH7+9),"")</f>
      </c>
      <c r="CW7">
        <f>IF($DI7&gt;=10,INDEX($CL:$CL,$DH7+10),"")</f>
      </c>
      <c r="CX7">
        <f>IF($DI7&gt;=11,INDEX($CL:$CL,$DH7+11),"")</f>
      </c>
      <c r="CY7">
        <f>IF($DI7&gt;=12,INDEX($CL:$CL,$DH7+12),"")</f>
      </c>
      <c r="CZ7">
        <f>IF($DI7&gt;=13,INDEX($CL:$CL,$DH7+13),"")</f>
      </c>
      <c r="DA7">
        <f>IF($DI7&gt;=14,INDEX($CL:$CL,$DH7+14),"")</f>
      </c>
      <c r="DB7">
        <f>IF($DI7&gt;=15,INDEX($CL:$CL,$DH7+15),"")</f>
      </c>
      <c r="DC7">
        <f>IF($DI7&gt;=16,INDEX($CL:$CL,$DH7+16),"")</f>
      </c>
      <c r="DD7">
        <f>IF($DI7&gt;=17,INDEX($CL:$CL,$DH7+17),"")</f>
      </c>
      <c r="DE7">
        <f>IF($DI7&gt;=18,INDEX($CL:$CL,$DH7+18),"")</f>
      </c>
      <c r="DF7">
        <f>IF($DI7&gt;=19,INDEX($CL:$CL,$DH7+19),"")</f>
      </c>
      <c r="DG7">
        <f>IF($DI7&gt;=20,INDEX($CL:$CL,$DH7+20),"")</f>
      </c>
      <c r="DH7">
        <f>IFERROR(MATCH($CK7,$CL$2:$CL$1558,0)+1,0)</f>
      </c>
      <c r="DI7">
        <f>IFERROR(INDEX($CM$2:$CM$1558,MATCH($CK7,$CL$2:$CL$1558,0)),0)</f>
      </c>
      <c r="DJ7">
        <f>IFERROR(INDEX($AQ:$AQ,MATCH($K7,$AP:$AP,0))&amp;"","")</f>
      </c>
      <c r="DK7" t="s">
        <v>52</v>
      </c>
      <c r="DL7" t="s">
        <v>28</v>
      </c>
      <c r="DN7">
        <f>IF($GQ7&gt;=1,INDEX($DK:$DK,$GP7+1),"")</f>
      </c>
      <c r="DO7">
        <f>IF($GQ7&gt;=2,INDEX($DK:$DK,$GP7+2),"")</f>
      </c>
      <c r="DP7">
        <f>IF($GQ7&gt;=3,INDEX($DK:$DK,$GP7+3),"")</f>
      </c>
      <c r="DQ7">
        <f>IF($GQ7&gt;=4,INDEX($DK:$DK,$GP7+4),"")</f>
      </c>
      <c r="DR7">
        <f>IF($GQ7&gt;=5,INDEX($DK:$DK,$GP7+5),"")</f>
      </c>
      <c r="DS7">
        <f>IF($GQ7&gt;=6,INDEX($DK:$DK,$GP7+6),"")</f>
      </c>
      <c r="DT7">
        <f>IF($GQ7&gt;=7,INDEX($DK:$DK,$GP7+7),"")</f>
      </c>
      <c r="DU7">
        <f>IF($GQ7&gt;=8,INDEX($DK:$DK,$GP7+8),"")</f>
      </c>
      <c r="DV7">
        <f>IF($GQ7&gt;=9,INDEX($DK:$DK,$GP7+9),"")</f>
      </c>
      <c r="DW7">
        <f>IF($GQ7&gt;=10,INDEX($DK:$DK,$GP7+10),"")</f>
      </c>
      <c r="DX7">
        <f>IF($GQ7&gt;=11,INDEX($DK:$DK,$GP7+11),"")</f>
      </c>
      <c r="DY7">
        <f>IF($GQ7&gt;=12,INDEX($DK:$DK,$GP7+12),"")</f>
      </c>
      <c r="DZ7">
        <f>IF($GQ7&gt;=13,INDEX($DK:$DK,$GP7+13),"")</f>
      </c>
      <c r="EA7">
        <f>IF($GQ7&gt;=14,INDEX($DK:$DK,$GP7+14),"")</f>
      </c>
      <c r="EB7">
        <f>IF($GQ7&gt;=15,INDEX($DK:$DK,$GP7+15),"")</f>
      </c>
      <c r="EC7">
        <f>IF($GQ7&gt;=16,INDEX($DK:$DK,$GP7+16),"")</f>
      </c>
      <c r="ED7">
        <f>IF($GQ7&gt;=17,INDEX($DK:$DK,$GP7+17),"")</f>
      </c>
      <c r="EE7">
        <f>IF($GQ7&gt;=18,INDEX($DK:$DK,$GP7+18),"")</f>
      </c>
      <c r="EF7">
        <f>IF($GQ7&gt;=19,INDEX($DK:$DK,$GP7+19),"")</f>
      </c>
      <c r="EG7">
        <f>IF($GQ7&gt;=20,INDEX($DK:$DK,$GP7+20),"")</f>
      </c>
      <c r="EH7">
        <f>IF($GQ7&gt;=21,INDEX($DK:$DK,$GP7+21),"")</f>
      </c>
      <c r="EI7">
        <f>IF($GQ7&gt;=22,INDEX($DK:$DK,$GP7+22),"")</f>
      </c>
      <c r="EJ7">
        <f>IF($GQ7&gt;=23,INDEX($DK:$DK,$GP7+23),"")</f>
      </c>
      <c r="EK7">
        <f>IF($GQ7&gt;=24,INDEX($DK:$DK,$GP7+24),"")</f>
      </c>
      <c r="EL7">
        <f>IF($GQ7&gt;=25,INDEX($DK:$DK,$GP7+25),"")</f>
      </c>
      <c r="EM7">
        <f>IF($GQ7&gt;=26,INDEX($DK:$DK,$GP7+26),"")</f>
      </c>
      <c r="EN7">
        <f>IF($GQ7&gt;=27,INDEX($DK:$DK,$GP7+27),"")</f>
      </c>
      <c r="EO7">
        <f>IF($GQ7&gt;=28,INDEX($DK:$DK,$GP7+28),"")</f>
      </c>
      <c r="EP7">
        <f>IF($GQ7&gt;=29,INDEX($DK:$DK,$GP7+29),"")</f>
      </c>
      <c r="EQ7">
        <f>IF($GQ7&gt;=30,INDEX($DK:$DK,$GP7+30),"")</f>
      </c>
      <c r="ER7">
        <f>IF($GQ7&gt;=31,INDEX($DK:$DK,$GP7+31),"")</f>
      </c>
      <c r="ES7">
        <f>IF($GQ7&gt;=32,INDEX($DK:$DK,$GP7+32),"")</f>
      </c>
      <c r="ET7">
        <f>IF($GQ7&gt;=33,INDEX($DK:$DK,$GP7+33),"")</f>
      </c>
      <c r="EU7">
        <f>IF($GQ7&gt;=34,INDEX($DK:$DK,$GP7+34),"")</f>
      </c>
      <c r="EV7">
        <f>IF($GQ7&gt;=35,INDEX($DK:$DK,$GP7+35),"")</f>
      </c>
      <c r="EW7">
        <f>IF($GQ7&gt;=36,INDEX($DK:$DK,$GP7+36),"")</f>
      </c>
      <c r="EX7">
        <f>IF($GQ7&gt;=37,INDEX($DK:$DK,$GP7+37),"")</f>
      </c>
      <c r="EY7">
        <f>IF($GQ7&gt;=38,INDEX($DK:$DK,$GP7+38),"")</f>
      </c>
      <c r="EZ7">
        <f>IF($GQ7&gt;=39,INDEX($DK:$DK,$GP7+39),"")</f>
      </c>
      <c r="FA7">
        <f>IF($GQ7&gt;=40,INDEX($DK:$DK,$GP7+40),"")</f>
      </c>
      <c r="FB7">
        <f>IF($GQ7&gt;=1,INDEX($DL:$DL,$GP7+1),"")</f>
      </c>
      <c r="FC7">
        <f>IF($GQ7&gt;=2,INDEX($DL:$DL,$GP7+2),"")</f>
      </c>
      <c r="FD7">
        <f>IF($GQ7&gt;=3,INDEX($DL:$DL,$GP7+3),"")</f>
      </c>
      <c r="FE7">
        <f>IF($GQ7&gt;=4,INDEX($DL:$DL,$GP7+4),"")</f>
      </c>
      <c r="FF7">
        <f>IF($GQ7&gt;=5,INDEX($DL:$DL,$GP7+5),"")</f>
      </c>
      <c r="FG7">
        <f>IF($GQ7&gt;=6,INDEX($DL:$DL,$GP7+6),"")</f>
      </c>
      <c r="FH7">
        <f>IF($GQ7&gt;=7,INDEX($DL:$DL,$GP7+7),"")</f>
      </c>
      <c r="FI7">
        <f>IF($GQ7&gt;=8,INDEX($DL:$DL,$GP7+8),"")</f>
      </c>
      <c r="FJ7">
        <f>IF($GQ7&gt;=9,INDEX($DL:$DL,$GP7+9),"")</f>
      </c>
      <c r="FK7">
        <f>IF($GQ7&gt;=10,INDEX($DL:$DL,$GP7+10),"")</f>
      </c>
      <c r="FL7">
        <f>IF($GQ7&gt;=11,INDEX($DL:$DL,$GP7+11),"")</f>
      </c>
      <c r="FM7">
        <f>IF($GQ7&gt;=12,INDEX($DL:$DL,$GP7+12),"")</f>
      </c>
      <c r="FN7">
        <f>IF($GQ7&gt;=13,INDEX($DL:$DL,$GP7+13),"")</f>
      </c>
      <c r="FO7">
        <f>IF($GQ7&gt;=14,INDEX($DL:$DL,$GP7+14),"")</f>
      </c>
      <c r="FP7">
        <f>IF($GQ7&gt;=15,INDEX($DL:$DL,$GP7+15),"")</f>
      </c>
      <c r="FQ7">
        <f>IF($GQ7&gt;=16,INDEX($DL:$DL,$GP7+16),"")</f>
      </c>
      <c r="FR7">
        <f>IF($GQ7&gt;=17,INDEX($DL:$DL,$GP7+17),"")</f>
      </c>
      <c r="FS7">
        <f>IF($GQ7&gt;=18,INDEX($DL:$DL,$GP7+18),"")</f>
      </c>
      <c r="FT7">
        <f>IF($GQ7&gt;=19,INDEX($DL:$DL,$GP7+19),"")</f>
      </c>
      <c r="FU7">
        <f>IF($GQ7&gt;=20,INDEX($DL:$DL,$GP7+20),"")</f>
      </c>
      <c r="FV7">
        <f>IF($GQ7&gt;=21,INDEX($DL:$DL,$GP7+21),"")</f>
      </c>
      <c r="FW7">
        <f>IF($GQ7&gt;=22,INDEX($DL:$DL,$GP7+22),"")</f>
      </c>
      <c r="FX7">
        <f>IF($GQ7&gt;=23,INDEX($DL:$DL,$GP7+23),"")</f>
      </c>
      <c r="FY7">
        <f>IF($GQ7&gt;=24,INDEX($DL:$DL,$GP7+24),"")</f>
      </c>
      <c r="FZ7">
        <f>IF($GQ7&gt;=25,INDEX($DL:$DL,$GP7+25),"")</f>
      </c>
      <c r="GA7">
        <f>IF($GQ7&gt;=26,INDEX($DL:$DL,$GP7+26),"")</f>
      </c>
      <c r="GB7">
        <f>IF($GQ7&gt;=27,INDEX($DL:$DL,$GP7+27),"")</f>
      </c>
      <c r="GC7">
        <f>IF($GQ7&gt;=28,INDEX($DL:$DL,$GP7+28),"")</f>
      </c>
      <c r="GD7">
        <f>IF($GQ7&gt;=29,INDEX($DL:$DL,$GP7+29),"")</f>
      </c>
      <c r="GE7">
        <f>IF($GQ7&gt;=30,INDEX($DL:$DL,$GP7+30),"")</f>
      </c>
      <c r="GF7">
        <f>IF($GQ7&gt;=31,INDEX($DL:$DL,$GP7+31),"")</f>
      </c>
      <c r="GG7">
        <f>IF($GQ7&gt;=32,INDEX($DL:$DL,$GP7+32),"")</f>
      </c>
      <c r="GH7">
        <f>IF($GQ7&gt;=33,INDEX($DL:$DL,$GP7+33),"")</f>
      </c>
      <c r="GI7">
        <f>IF($GQ7&gt;=34,INDEX($DL:$DL,$GP7+34),"")</f>
      </c>
      <c r="GJ7">
        <f>IF($GQ7&gt;=35,INDEX($DL:$DL,$GP7+35),"")</f>
      </c>
      <c r="GK7">
        <f>IF($GQ7&gt;=36,INDEX($DL:$DL,$GP7+36),"")</f>
      </c>
      <c r="GL7">
        <f>IF($GQ7&gt;=37,INDEX($DL:$DL,$GP7+37),"")</f>
      </c>
      <c r="GM7">
        <f>IF($GQ7&gt;=38,INDEX($DL:$DL,$GP7+38),"")</f>
      </c>
      <c r="GN7">
        <f>IF($GQ7&gt;=39,INDEX($DL:$DL,$GP7+39),"")</f>
      </c>
      <c r="GO7">
        <f>IF($GQ7&gt;=40,INDEX($DL:$DL,$GP7+40),"")</f>
      </c>
      <c r="GP7">
        <f>IFERROR(MATCH($DJ7,$DK$2:$DK$148,0)+1,0)</f>
      </c>
      <c r="GQ7">
        <f>IFERROR(INDEX($DM$2:$DM$148,MATCH($DJ7,$DK$2:$DK$148,0)),0)</f>
      </c>
      <c r="GR7">
        <f>IFERROR(MATCH($L7,$DN$7:$FA$7,0),0)</f>
      </c>
      <c r="GS7">
        <f>IF($GR7&gt;0,INDEX($FB$7:$GO$7,$GR7),"")</f>
      </c>
      <c r="GT7" t="s">
        <v>91</v>
      </c>
      <c r="GV7">
        <f>IF($JE7&gt;=1,INDEX($GT:$GT,$JD7+1),"")</f>
      </c>
      <c r="GW7">
        <f>IF($JE7&gt;=2,INDEX($GT:$GT,$JD7+2),"")</f>
      </c>
      <c r="GX7">
        <f>IF($JE7&gt;=3,INDEX($GT:$GT,$JD7+3),"")</f>
      </c>
      <c r="GY7">
        <f>IF($JE7&gt;=4,INDEX($GT:$GT,$JD7+4),"")</f>
      </c>
      <c r="GZ7">
        <f>IF($JE7&gt;=5,INDEX($GT:$GT,$JD7+5),"")</f>
      </c>
      <c r="HA7">
        <f>IF($JE7&gt;=6,INDEX($GT:$GT,$JD7+6),"")</f>
      </c>
      <c r="HB7">
        <f>IF($JE7&gt;=7,INDEX($GT:$GT,$JD7+7),"")</f>
      </c>
      <c r="HC7">
        <f>IF($JE7&gt;=8,INDEX($GT:$GT,$JD7+8),"")</f>
      </c>
      <c r="HD7">
        <f>IF($JE7&gt;=9,INDEX($GT:$GT,$JD7+9),"")</f>
      </c>
      <c r="HE7">
        <f>IF($JE7&gt;=10,INDEX($GT:$GT,$JD7+10),"")</f>
      </c>
      <c r="HF7">
        <f>IF($JE7&gt;=11,INDEX($GT:$GT,$JD7+11),"")</f>
      </c>
      <c r="HG7">
        <f>IF($JE7&gt;=12,INDEX($GT:$GT,$JD7+12),"")</f>
      </c>
      <c r="HH7">
        <f>IF($JE7&gt;=13,INDEX($GT:$GT,$JD7+13),"")</f>
      </c>
      <c r="HI7">
        <f>IF($JE7&gt;=14,INDEX($GT:$GT,$JD7+14),"")</f>
      </c>
      <c r="HJ7">
        <f>IF($JE7&gt;=15,INDEX($GT:$GT,$JD7+15),"")</f>
      </c>
      <c r="HK7">
        <f>IF($JE7&gt;=16,INDEX($GT:$GT,$JD7+16),"")</f>
      </c>
      <c r="HL7">
        <f>IF($JE7&gt;=17,INDEX($GT:$GT,$JD7+17),"")</f>
      </c>
      <c r="HM7">
        <f>IF($JE7&gt;=18,INDEX($GT:$GT,$JD7+18),"")</f>
      </c>
      <c r="HN7">
        <f>IF($JE7&gt;=19,INDEX($GT:$GT,$JD7+19),"")</f>
      </c>
      <c r="HO7">
        <f>IF($JE7&gt;=20,INDEX($GT:$GT,$JD7+20),"")</f>
      </c>
      <c r="HP7">
        <f>IF($JE7&gt;=21,INDEX($GT:$GT,$JD7+21),"")</f>
      </c>
      <c r="HQ7">
        <f>IF($JE7&gt;=22,INDEX($GT:$GT,$JD7+22),"")</f>
      </c>
      <c r="HR7">
        <f>IF($JE7&gt;=23,INDEX($GT:$GT,$JD7+23),"")</f>
      </c>
      <c r="HS7">
        <f>IF($JE7&gt;=24,INDEX($GT:$GT,$JD7+24),"")</f>
      </c>
      <c r="HT7">
        <f>IF($JE7&gt;=25,INDEX($GT:$GT,$JD7+25),"")</f>
      </c>
      <c r="HU7">
        <f>IF($JE7&gt;=26,INDEX($GT:$GT,$JD7+26),"")</f>
      </c>
      <c r="HV7">
        <f>IF($JE7&gt;=27,INDEX($GT:$GT,$JD7+27),"")</f>
      </c>
      <c r="HW7">
        <f>IF($JE7&gt;=28,INDEX($GT:$GT,$JD7+28),"")</f>
      </c>
      <c r="HX7">
        <f>IF($JE7&gt;=29,INDEX($GT:$GT,$JD7+29),"")</f>
      </c>
      <c r="HY7">
        <f>IF($JE7&gt;=30,INDEX($GT:$GT,$JD7+30),"")</f>
      </c>
      <c r="HZ7">
        <f>IF($JE7&gt;=31,INDEX($GT:$GT,$JD7+31),"")</f>
      </c>
      <c r="IA7">
        <f>IF($JE7&gt;=32,INDEX($GT:$GT,$JD7+32),"")</f>
      </c>
      <c r="IB7">
        <f>IF($JE7&gt;=33,INDEX($GT:$GT,$JD7+33),"")</f>
      </c>
      <c r="IC7">
        <f>IF($JE7&gt;=34,INDEX($GT:$GT,$JD7+34),"")</f>
      </c>
      <c r="ID7">
        <f>IF($JE7&gt;=35,INDEX($GT:$GT,$JD7+35),"")</f>
      </c>
      <c r="IE7">
        <f>IF($JE7&gt;=36,INDEX($GT:$GT,$JD7+36),"")</f>
      </c>
      <c r="IF7">
        <f>IF($JE7&gt;=37,INDEX($GT:$GT,$JD7+37),"")</f>
      </c>
      <c r="IG7">
        <f>IF($JE7&gt;=38,INDEX($GT:$GT,$JD7+38),"")</f>
      </c>
      <c r="IH7">
        <f>IF($JE7&gt;=39,INDEX($GT:$GT,$JD7+39),"")</f>
      </c>
      <c r="II7">
        <f>IF($JE7&gt;=40,INDEX($GT:$GT,$JD7+40),"")</f>
      </c>
      <c r="IJ7">
        <f>IF($JE7&gt;=41,INDEX($GT:$GT,$JD7+41),"")</f>
      </c>
      <c r="IK7">
        <f>IF($JE7&gt;=42,INDEX($GT:$GT,$JD7+42),"")</f>
      </c>
      <c r="IL7">
        <f>IF($JE7&gt;=43,INDEX($GT:$GT,$JD7+43),"")</f>
      </c>
      <c r="IM7">
        <f>IF($JE7&gt;=44,INDEX($GT:$GT,$JD7+44),"")</f>
      </c>
      <c r="IN7">
        <f>IF($JE7&gt;=45,INDEX($GT:$GT,$JD7+45),"")</f>
      </c>
      <c r="IO7">
        <f>IF($JE7&gt;=46,INDEX($GT:$GT,$JD7+46),"")</f>
      </c>
      <c r="IP7">
        <f>IF($JE7&gt;=47,INDEX($GT:$GT,$JD7+47),"")</f>
      </c>
      <c r="IQ7">
        <f>IF($JE7&gt;=48,INDEX($GT:$GT,$JD7+48),"")</f>
      </c>
      <c r="IR7">
        <f>IF($JE7&gt;=49,INDEX($GT:$GT,$JD7+49),"")</f>
      </c>
      <c r="IS7">
        <f>IF($JE7&gt;=50,INDEX($GT:$GT,$JD7+50),"")</f>
      </c>
      <c r="IT7">
        <f>IF($JE7&gt;=51,INDEX($GT:$GT,$JD7+51),"")</f>
      </c>
      <c r="IU7">
        <f>IF($JE7&gt;=52,INDEX($GT:$GT,$JD7+52),"")</f>
      </c>
      <c r="IV7">
        <f>IF($JE7&gt;=53,INDEX($GT:$GT,$JD7+53),"")</f>
      </c>
      <c r="IW7">
        <f>IF($JE7&gt;=54,INDEX($GT:$GT,$JD7+54),"")</f>
      </c>
      <c r="IX7">
        <f>IF($JE7&gt;=55,INDEX($GT:$GT,$JD7+55),"")</f>
      </c>
      <c r="IY7">
        <f>IF($JE7&gt;=56,INDEX($GT:$GT,$JD7+56),"")</f>
      </c>
      <c r="IZ7">
        <f>IF($JE7&gt;=57,INDEX($GT:$GT,$JD7+57),"")</f>
      </c>
      <c r="JA7">
        <f>IF($JE7&gt;=58,INDEX($GT:$GT,$JD7+58),"")</f>
      </c>
      <c r="JB7">
        <f>IF($JE7&gt;=59,INDEX($GT:$GT,$JD7+59),"")</f>
      </c>
      <c r="JC7">
        <f>IF($JE7&gt;=60,INDEX($GT:$GT,$JD7+60),"")</f>
      </c>
      <c r="JD7">
        <f>IFERROR(MATCH($GS7,$GT$2:$GT$322,0)+1,0)</f>
      </c>
      <c r="JE7">
        <f>IFERROR(INDEX($GU$2:$GU$322,MATCH($GS7,$GT$2:$GT$322,0)),0)</f>
      </c>
      <c r="JF7" t="s">
        <v>28</v>
      </c>
      <c r="JG7" t="s">
        <v>28</v>
      </c>
    </row>
    <row r="8" spans="1:267" x14ac:dyDescent="0.25">
      <c r="J8" s="1"/>
      <c r="K8" s="1"/>
      <c r="L8" s="1"/>
      <c r="M8" s="1"/>
      <c r="N8" s="1">
        <f>IFERROR(IF(FIND(" - ",$J8)&gt;0,MID($J8,FIND(" - ",$J8)+3,LEN($J8)),""),"")</f>
      </c>
      <c r="P8" s="1"/>
      <c r="S8" t="s">
        <v>28</v>
      </c>
      <c r="U8">
        <f>IF(OR($S8="",$T8=""),"",IFERROR($S8/$T8,0))</f>
      </c>
      <c r="V8">
        <f>IF($S8="","",
IF($K8="","",
IF(ISNUMBER(SEARCH("exempt",LOWER($K8))),0,
$S8*(VALUE(SUBSTITUTE($K8,"%",""))/100))))</f>
      </c>
      <c r="AB8">
        <f>IF($S8="","",
SUM($S8,$V8,$Z8,$W8,$Y8)-
IF($AA8="",0,VALUE($AA8)))</f>
      </c>
      <c r="AH8" t="s">
        <v>92</v>
      </c>
      <c r="AI8" t="s">
        <v>93</v>
      </c>
      <c r="AJ8" t="s">
        <v>94</v>
      </c>
      <c r="AK8" t="s">
        <v>95</v>
      </c>
      <c r="AL8" t="s">
        <v>96</v>
      </c>
      <c r="AM8" t="s">
        <v>97</v>
      </c>
      <c r="AN8" t="s">
        <v>98</v>
      </c>
      <c r="AO8" t="s">
        <v>99</v>
      </c>
      <c r="AP8" t="s">
        <v>97</v>
      </c>
      <c r="AQ8" t="s">
        <v>100</v>
      </c>
      <c r="AR8">
        <f>IFERROR(LEFT($J8,FIND(" - ",$J8)-1),$J8)</f>
      </c>
      <c r="AS8" t="s">
        <v>77</v>
      </c>
      <c r="AU8">
        <f>IF($CJ8&gt;=1,INDEX($AS:$AS,$CI8+1),"")</f>
      </c>
      <c r="AV8">
        <f>IF($CJ8&gt;=2,INDEX($AS:$AS,$CI8+2),"")</f>
      </c>
      <c r="AW8">
        <f>IF($CJ8&gt;=3,INDEX($AS:$AS,$CI8+3),"")</f>
      </c>
      <c r="AX8">
        <f>IF($CJ8&gt;=4,INDEX($AS:$AS,$CI8+4),"")</f>
      </c>
      <c r="AY8">
        <f>IF($CJ8&gt;=5,INDEX($AS:$AS,$CI8+5),"")</f>
      </c>
      <c r="AZ8">
        <f>IF($CJ8&gt;=6,INDEX($AS:$AS,$CI8+6),"")</f>
      </c>
      <c r="BA8">
        <f>IF($CJ8&gt;=7,INDEX($AS:$AS,$CI8+7),"")</f>
      </c>
      <c r="BB8">
        <f>IF($CJ8&gt;=8,INDEX($AS:$AS,$CI8+8),"")</f>
      </c>
      <c r="BC8">
        <f>IF($CJ8&gt;=9,INDEX($AS:$AS,$CI8+9),"")</f>
      </c>
      <c r="BD8">
        <f>IF($CJ8&gt;=10,INDEX($AS:$AS,$CI8+10),"")</f>
      </c>
      <c r="BE8">
        <f>IF($CJ8&gt;=11,INDEX($AS:$AS,$CI8+11),"")</f>
      </c>
      <c r="BF8">
        <f>IF($CJ8&gt;=12,INDEX($AS:$AS,$CI8+12),"")</f>
      </c>
      <c r="BG8">
        <f>IF($CJ8&gt;=13,INDEX($AS:$AS,$CI8+13),"")</f>
      </c>
      <c r="BH8">
        <f>IF($CJ8&gt;=14,INDEX($AS:$AS,$CI8+14),"")</f>
      </c>
      <c r="BI8">
        <f>IF($CJ8&gt;=15,INDEX($AS:$AS,$CI8+15),"")</f>
      </c>
      <c r="BJ8">
        <f>IF($CJ8&gt;=16,INDEX($AS:$AS,$CI8+16),"")</f>
      </c>
      <c r="BK8">
        <f>IF($CJ8&gt;=17,INDEX($AS:$AS,$CI8+17),"")</f>
      </c>
      <c r="BL8">
        <f>IF($CJ8&gt;=18,INDEX($AS:$AS,$CI8+18),"")</f>
      </c>
      <c r="BM8">
        <f>IF($CJ8&gt;=19,INDEX($AS:$AS,$CI8+19),"")</f>
      </c>
      <c r="BN8">
        <f>IF($CJ8&gt;=20,INDEX($AS:$AS,$CI8+20),"")</f>
      </c>
      <c r="BO8">
        <f>IF($CJ8&gt;=21,INDEX($AS:$AS,$CI8+21),"")</f>
      </c>
      <c r="BP8">
        <f>IF($CJ8&gt;=22,INDEX($AS:$AS,$CI8+22),"")</f>
      </c>
      <c r="BQ8">
        <f>IF($CJ8&gt;=23,INDEX($AS:$AS,$CI8+23),"")</f>
      </c>
      <c r="BR8">
        <f>IF($CJ8&gt;=24,INDEX($AS:$AS,$CI8+24),"")</f>
      </c>
      <c r="BS8">
        <f>IF($CJ8&gt;=25,INDEX($AS:$AS,$CI8+25),"")</f>
      </c>
      <c r="BT8">
        <f>IF($CJ8&gt;=26,INDEX($AS:$AS,$CI8+26),"")</f>
      </c>
      <c r="BU8">
        <f>IF($CJ8&gt;=27,INDEX($AS:$AS,$CI8+27),"")</f>
      </c>
      <c r="BV8">
        <f>IF($CJ8&gt;=28,INDEX($AS:$AS,$CI8+28),"")</f>
      </c>
      <c r="BW8">
        <f>IF($CJ8&gt;=29,INDEX($AS:$AS,$CI8+29),"")</f>
      </c>
      <c r="BX8">
        <f>IF($CJ8&gt;=30,INDEX($AS:$AS,$CI8+30),"")</f>
      </c>
      <c r="BY8">
        <f>IF($CJ8&gt;=31,INDEX($AS:$AS,$CI8+31),"")</f>
      </c>
      <c r="BZ8">
        <f>IF($CJ8&gt;=32,INDEX($AS:$AS,$CI8+32),"")</f>
      </c>
      <c r="CA8">
        <f>IF($CJ8&gt;=33,INDEX($AS:$AS,$CI8+33),"")</f>
      </c>
      <c r="CB8">
        <f>IF($CJ8&gt;=34,INDEX($AS:$AS,$CI8+34),"")</f>
      </c>
      <c r="CC8">
        <f>IF($CJ8&gt;=35,INDEX($AS:$AS,$CI8+35),"")</f>
      </c>
      <c r="CD8">
        <f>IF($CJ8&gt;=36,INDEX($AS:$AS,$CI8+36),"")</f>
      </c>
      <c r="CE8">
        <f>IF($CJ8&gt;=37,INDEX($AS:$AS,$CI8+37),"")</f>
      </c>
      <c r="CF8">
        <f>IF($CJ8&gt;=38,INDEX($AS:$AS,$CI8+38),"")</f>
      </c>
      <c r="CG8">
        <f>IF($CJ8&gt;=39,INDEX($AS:$AS,$CI8+39),"")</f>
      </c>
      <c r="CH8">
        <f>IF($CJ8&gt;=40,INDEX($AS:$AS,$CI8+40),"")</f>
      </c>
      <c r="CI8">
        <f>IFERROR(MATCH($AR8,$AS$2:$AS$133,0)+1,0)</f>
      </c>
      <c r="CJ8">
        <f>IFERROR(INDEX($AT$2:$AT$133,MATCH($AR8,$AS$2:$AS$133,0)),0)</f>
      </c>
      <c r="CK8">
        <f>IFERROR(LEFT($O8,FIND(" - ",$O8)-1),$O8)</f>
      </c>
      <c r="CL8" t="s">
        <v>85</v>
      </c>
      <c r="CN8">
        <f>IF($DI8&gt;=1,INDEX($CL:$CL,$DH8+1),"")</f>
      </c>
      <c r="CO8">
        <f>IF($DI8&gt;=2,INDEX($CL:$CL,$DH8+2),"")</f>
      </c>
      <c r="CP8">
        <f>IF($DI8&gt;=3,INDEX($CL:$CL,$DH8+3),"")</f>
      </c>
      <c r="CQ8">
        <f>IF($DI8&gt;=4,INDEX($CL:$CL,$DH8+4),"")</f>
      </c>
      <c r="CR8">
        <f>IF($DI8&gt;=5,INDEX($CL:$CL,$DH8+5),"")</f>
      </c>
      <c r="CS8">
        <f>IF($DI8&gt;=6,INDEX($CL:$CL,$DH8+6),"")</f>
      </c>
      <c r="CT8">
        <f>IF($DI8&gt;=7,INDEX($CL:$CL,$DH8+7),"")</f>
      </c>
      <c r="CU8">
        <f>IF($DI8&gt;=8,INDEX($CL:$CL,$DH8+8),"")</f>
      </c>
      <c r="CV8">
        <f>IF($DI8&gt;=9,INDEX($CL:$CL,$DH8+9),"")</f>
      </c>
      <c r="CW8">
        <f>IF($DI8&gt;=10,INDEX($CL:$CL,$DH8+10),"")</f>
      </c>
      <c r="CX8">
        <f>IF($DI8&gt;=11,INDEX($CL:$CL,$DH8+11),"")</f>
      </c>
      <c r="CY8">
        <f>IF($DI8&gt;=12,INDEX($CL:$CL,$DH8+12),"")</f>
      </c>
      <c r="CZ8">
        <f>IF($DI8&gt;=13,INDEX($CL:$CL,$DH8+13),"")</f>
      </c>
      <c r="DA8">
        <f>IF($DI8&gt;=14,INDEX($CL:$CL,$DH8+14),"")</f>
      </c>
      <c r="DB8">
        <f>IF($DI8&gt;=15,INDEX($CL:$CL,$DH8+15),"")</f>
      </c>
      <c r="DC8">
        <f>IF($DI8&gt;=16,INDEX($CL:$CL,$DH8+16),"")</f>
      </c>
      <c r="DD8">
        <f>IF($DI8&gt;=17,INDEX($CL:$CL,$DH8+17),"")</f>
      </c>
      <c r="DE8">
        <f>IF($DI8&gt;=18,INDEX($CL:$CL,$DH8+18),"")</f>
      </c>
      <c r="DF8">
        <f>IF($DI8&gt;=19,INDEX($CL:$CL,$DH8+19),"")</f>
      </c>
      <c r="DG8">
        <f>IF($DI8&gt;=20,INDEX($CL:$CL,$DH8+20),"")</f>
      </c>
      <c r="DH8">
        <f>IFERROR(MATCH($CK8,$CL$2:$CL$1558,0)+1,0)</f>
      </c>
      <c r="DI8">
        <f>IFERROR(INDEX($CM$2:$CM$1558,MATCH($CK8,$CL$2:$CL$1558,0)),0)</f>
      </c>
      <c r="DJ8">
        <f>IFERROR(INDEX($AQ:$AQ,MATCH($K8,$AP:$AP,0))&amp;"","")</f>
      </c>
      <c r="DK8" t="s">
        <v>101</v>
      </c>
      <c r="DM8">
        <v>1</v>
      </c>
      <c r="DN8">
        <f>IF($GQ8&gt;=1,INDEX($DK:$DK,$GP8+1),"")</f>
      </c>
      <c r="DO8">
        <f>IF($GQ8&gt;=2,INDEX($DK:$DK,$GP8+2),"")</f>
      </c>
      <c r="DP8">
        <f>IF($GQ8&gt;=3,INDEX($DK:$DK,$GP8+3),"")</f>
      </c>
      <c r="DQ8">
        <f>IF($GQ8&gt;=4,INDEX($DK:$DK,$GP8+4),"")</f>
      </c>
      <c r="DR8">
        <f>IF($GQ8&gt;=5,INDEX($DK:$DK,$GP8+5),"")</f>
      </c>
      <c r="DS8">
        <f>IF($GQ8&gt;=6,INDEX($DK:$DK,$GP8+6),"")</f>
      </c>
      <c r="DT8">
        <f>IF($GQ8&gt;=7,INDEX($DK:$DK,$GP8+7),"")</f>
      </c>
      <c r="DU8">
        <f>IF($GQ8&gt;=8,INDEX($DK:$DK,$GP8+8),"")</f>
      </c>
      <c r="DV8">
        <f>IF($GQ8&gt;=9,INDEX($DK:$DK,$GP8+9),"")</f>
      </c>
      <c r="DW8">
        <f>IF($GQ8&gt;=10,INDEX($DK:$DK,$GP8+10),"")</f>
      </c>
      <c r="DX8">
        <f>IF($GQ8&gt;=11,INDEX($DK:$DK,$GP8+11),"")</f>
      </c>
      <c r="DY8">
        <f>IF($GQ8&gt;=12,INDEX($DK:$DK,$GP8+12),"")</f>
      </c>
      <c r="DZ8">
        <f>IF($GQ8&gt;=13,INDEX($DK:$DK,$GP8+13),"")</f>
      </c>
      <c r="EA8">
        <f>IF($GQ8&gt;=14,INDEX($DK:$DK,$GP8+14),"")</f>
      </c>
      <c r="EB8">
        <f>IF($GQ8&gt;=15,INDEX($DK:$DK,$GP8+15),"")</f>
      </c>
      <c r="EC8">
        <f>IF($GQ8&gt;=16,INDEX($DK:$DK,$GP8+16),"")</f>
      </c>
      <c r="ED8">
        <f>IF($GQ8&gt;=17,INDEX($DK:$DK,$GP8+17),"")</f>
      </c>
      <c r="EE8">
        <f>IF($GQ8&gt;=18,INDEX($DK:$DK,$GP8+18),"")</f>
      </c>
      <c r="EF8">
        <f>IF($GQ8&gt;=19,INDEX($DK:$DK,$GP8+19),"")</f>
      </c>
      <c r="EG8">
        <f>IF($GQ8&gt;=20,INDEX($DK:$DK,$GP8+20),"")</f>
      </c>
      <c r="EH8">
        <f>IF($GQ8&gt;=21,INDEX($DK:$DK,$GP8+21),"")</f>
      </c>
      <c r="EI8">
        <f>IF($GQ8&gt;=22,INDEX($DK:$DK,$GP8+22),"")</f>
      </c>
      <c r="EJ8">
        <f>IF($GQ8&gt;=23,INDEX($DK:$DK,$GP8+23),"")</f>
      </c>
      <c r="EK8">
        <f>IF($GQ8&gt;=24,INDEX($DK:$DK,$GP8+24),"")</f>
      </c>
      <c r="EL8">
        <f>IF($GQ8&gt;=25,INDEX($DK:$DK,$GP8+25),"")</f>
      </c>
      <c r="EM8">
        <f>IF($GQ8&gt;=26,INDEX($DK:$DK,$GP8+26),"")</f>
      </c>
      <c r="EN8">
        <f>IF($GQ8&gt;=27,INDEX($DK:$DK,$GP8+27),"")</f>
      </c>
      <c r="EO8">
        <f>IF($GQ8&gt;=28,INDEX($DK:$DK,$GP8+28),"")</f>
      </c>
      <c r="EP8">
        <f>IF($GQ8&gt;=29,INDEX($DK:$DK,$GP8+29),"")</f>
      </c>
      <c r="EQ8">
        <f>IF($GQ8&gt;=30,INDEX($DK:$DK,$GP8+30),"")</f>
      </c>
      <c r="ER8">
        <f>IF($GQ8&gt;=31,INDEX($DK:$DK,$GP8+31),"")</f>
      </c>
      <c r="ES8">
        <f>IF($GQ8&gt;=32,INDEX($DK:$DK,$GP8+32),"")</f>
      </c>
      <c r="ET8">
        <f>IF($GQ8&gt;=33,INDEX($DK:$DK,$GP8+33),"")</f>
      </c>
      <c r="EU8">
        <f>IF($GQ8&gt;=34,INDEX($DK:$DK,$GP8+34),"")</f>
      </c>
      <c r="EV8">
        <f>IF($GQ8&gt;=35,INDEX($DK:$DK,$GP8+35),"")</f>
      </c>
      <c r="EW8">
        <f>IF($GQ8&gt;=36,INDEX($DK:$DK,$GP8+36),"")</f>
      </c>
      <c r="EX8">
        <f>IF($GQ8&gt;=37,INDEX($DK:$DK,$GP8+37),"")</f>
      </c>
      <c r="EY8">
        <f>IF($GQ8&gt;=38,INDEX($DK:$DK,$GP8+38),"")</f>
      </c>
      <c r="EZ8">
        <f>IF($GQ8&gt;=39,INDEX($DK:$DK,$GP8+39),"")</f>
      </c>
      <c r="FA8">
        <f>IF($GQ8&gt;=40,INDEX($DK:$DK,$GP8+40),"")</f>
      </c>
      <c r="FB8">
        <f>IF($GQ8&gt;=1,INDEX($DL:$DL,$GP8+1),"")</f>
      </c>
      <c r="FC8">
        <f>IF($GQ8&gt;=2,INDEX($DL:$DL,$GP8+2),"")</f>
      </c>
      <c r="FD8">
        <f>IF($GQ8&gt;=3,INDEX($DL:$DL,$GP8+3),"")</f>
      </c>
      <c r="FE8">
        <f>IF($GQ8&gt;=4,INDEX($DL:$DL,$GP8+4),"")</f>
      </c>
      <c r="FF8">
        <f>IF($GQ8&gt;=5,INDEX($DL:$DL,$GP8+5),"")</f>
      </c>
      <c r="FG8">
        <f>IF($GQ8&gt;=6,INDEX($DL:$DL,$GP8+6),"")</f>
      </c>
      <c r="FH8">
        <f>IF($GQ8&gt;=7,INDEX($DL:$DL,$GP8+7),"")</f>
      </c>
      <c r="FI8">
        <f>IF($GQ8&gt;=8,INDEX($DL:$DL,$GP8+8),"")</f>
      </c>
      <c r="FJ8">
        <f>IF($GQ8&gt;=9,INDEX($DL:$DL,$GP8+9),"")</f>
      </c>
      <c r="FK8">
        <f>IF($GQ8&gt;=10,INDEX($DL:$DL,$GP8+10),"")</f>
      </c>
      <c r="FL8">
        <f>IF($GQ8&gt;=11,INDEX($DL:$DL,$GP8+11),"")</f>
      </c>
      <c r="FM8">
        <f>IF($GQ8&gt;=12,INDEX($DL:$DL,$GP8+12),"")</f>
      </c>
      <c r="FN8">
        <f>IF($GQ8&gt;=13,INDEX($DL:$DL,$GP8+13),"")</f>
      </c>
      <c r="FO8">
        <f>IF($GQ8&gt;=14,INDEX($DL:$DL,$GP8+14),"")</f>
      </c>
      <c r="FP8">
        <f>IF($GQ8&gt;=15,INDEX($DL:$DL,$GP8+15),"")</f>
      </c>
      <c r="FQ8">
        <f>IF($GQ8&gt;=16,INDEX($DL:$DL,$GP8+16),"")</f>
      </c>
      <c r="FR8">
        <f>IF($GQ8&gt;=17,INDEX($DL:$DL,$GP8+17),"")</f>
      </c>
      <c r="FS8">
        <f>IF($GQ8&gt;=18,INDEX($DL:$DL,$GP8+18),"")</f>
      </c>
      <c r="FT8">
        <f>IF($GQ8&gt;=19,INDEX($DL:$DL,$GP8+19),"")</f>
      </c>
      <c r="FU8">
        <f>IF($GQ8&gt;=20,INDEX($DL:$DL,$GP8+20),"")</f>
      </c>
      <c r="FV8">
        <f>IF($GQ8&gt;=21,INDEX($DL:$DL,$GP8+21),"")</f>
      </c>
      <c r="FW8">
        <f>IF($GQ8&gt;=22,INDEX($DL:$DL,$GP8+22),"")</f>
      </c>
      <c r="FX8">
        <f>IF($GQ8&gt;=23,INDEX($DL:$DL,$GP8+23),"")</f>
      </c>
      <c r="FY8">
        <f>IF($GQ8&gt;=24,INDEX($DL:$DL,$GP8+24),"")</f>
      </c>
      <c r="FZ8">
        <f>IF($GQ8&gt;=25,INDEX($DL:$DL,$GP8+25),"")</f>
      </c>
      <c r="GA8">
        <f>IF($GQ8&gt;=26,INDEX($DL:$DL,$GP8+26),"")</f>
      </c>
      <c r="GB8">
        <f>IF($GQ8&gt;=27,INDEX($DL:$DL,$GP8+27),"")</f>
      </c>
      <c r="GC8">
        <f>IF($GQ8&gt;=28,INDEX($DL:$DL,$GP8+28),"")</f>
      </c>
      <c r="GD8">
        <f>IF($GQ8&gt;=29,INDEX($DL:$DL,$GP8+29),"")</f>
      </c>
      <c r="GE8">
        <f>IF($GQ8&gt;=30,INDEX($DL:$DL,$GP8+30),"")</f>
      </c>
      <c r="GF8">
        <f>IF($GQ8&gt;=31,INDEX($DL:$DL,$GP8+31),"")</f>
      </c>
      <c r="GG8">
        <f>IF($GQ8&gt;=32,INDEX($DL:$DL,$GP8+32),"")</f>
      </c>
      <c r="GH8">
        <f>IF($GQ8&gt;=33,INDEX($DL:$DL,$GP8+33),"")</f>
      </c>
      <c r="GI8">
        <f>IF($GQ8&gt;=34,INDEX($DL:$DL,$GP8+34),"")</f>
      </c>
      <c r="GJ8">
        <f>IF($GQ8&gt;=35,INDEX($DL:$DL,$GP8+35),"")</f>
      </c>
      <c r="GK8">
        <f>IF($GQ8&gt;=36,INDEX($DL:$DL,$GP8+36),"")</f>
      </c>
      <c r="GL8">
        <f>IF($GQ8&gt;=37,INDEX($DL:$DL,$GP8+37),"")</f>
      </c>
      <c r="GM8">
        <f>IF($GQ8&gt;=38,INDEX($DL:$DL,$GP8+38),"")</f>
      </c>
      <c r="GN8">
        <f>IF($GQ8&gt;=39,INDEX($DL:$DL,$GP8+39),"")</f>
      </c>
      <c r="GO8">
        <f>IF($GQ8&gt;=40,INDEX($DL:$DL,$GP8+40),"")</f>
      </c>
      <c r="GP8">
        <f>IFERROR(MATCH($DJ8,$DK$2:$DK$148,0)+1,0)</f>
      </c>
      <c r="GQ8">
        <f>IFERROR(INDEX($DM$2:$DM$148,MATCH($DJ8,$DK$2:$DK$148,0)),0)</f>
      </c>
      <c r="GR8">
        <f>IFERROR(MATCH($L8,$DN$8:$FA$8,0),0)</f>
      </c>
      <c r="GS8">
        <f>IF($GR8&gt;0,INDEX($FB$8:$GO$8,$GR8),"")</f>
      </c>
      <c r="GT8" t="s">
        <v>102</v>
      </c>
      <c r="GV8">
        <f>IF($JE8&gt;=1,INDEX($GT:$GT,$JD8+1),"")</f>
      </c>
      <c r="GW8">
        <f>IF($JE8&gt;=2,INDEX($GT:$GT,$JD8+2),"")</f>
      </c>
      <c r="GX8">
        <f>IF($JE8&gt;=3,INDEX($GT:$GT,$JD8+3),"")</f>
      </c>
      <c r="GY8">
        <f>IF($JE8&gt;=4,INDEX($GT:$GT,$JD8+4),"")</f>
      </c>
      <c r="GZ8">
        <f>IF($JE8&gt;=5,INDEX($GT:$GT,$JD8+5),"")</f>
      </c>
      <c r="HA8">
        <f>IF($JE8&gt;=6,INDEX($GT:$GT,$JD8+6),"")</f>
      </c>
      <c r="HB8">
        <f>IF($JE8&gt;=7,INDEX($GT:$GT,$JD8+7),"")</f>
      </c>
      <c r="HC8">
        <f>IF($JE8&gt;=8,INDEX($GT:$GT,$JD8+8),"")</f>
      </c>
      <c r="HD8">
        <f>IF($JE8&gt;=9,INDEX($GT:$GT,$JD8+9),"")</f>
      </c>
      <c r="HE8">
        <f>IF($JE8&gt;=10,INDEX($GT:$GT,$JD8+10),"")</f>
      </c>
      <c r="HF8">
        <f>IF($JE8&gt;=11,INDEX($GT:$GT,$JD8+11),"")</f>
      </c>
      <c r="HG8">
        <f>IF($JE8&gt;=12,INDEX($GT:$GT,$JD8+12),"")</f>
      </c>
      <c r="HH8">
        <f>IF($JE8&gt;=13,INDEX($GT:$GT,$JD8+13),"")</f>
      </c>
      <c r="HI8">
        <f>IF($JE8&gt;=14,INDEX($GT:$GT,$JD8+14),"")</f>
      </c>
      <c r="HJ8">
        <f>IF($JE8&gt;=15,INDEX($GT:$GT,$JD8+15),"")</f>
      </c>
      <c r="HK8">
        <f>IF($JE8&gt;=16,INDEX($GT:$GT,$JD8+16),"")</f>
      </c>
      <c r="HL8">
        <f>IF($JE8&gt;=17,INDEX($GT:$GT,$JD8+17),"")</f>
      </c>
      <c r="HM8">
        <f>IF($JE8&gt;=18,INDEX($GT:$GT,$JD8+18),"")</f>
      </c>
      <c r="HN8">
        <f>IF($JE8&gt;=19,INDEX($GT:$GT,$JD8+19),"")</f>
      </c>
      <c r="HO8">
        <f>IF($JE8&gt;=20,INDEX($GT:$GT,$JD8+20),"")</f>
      </c>
      <c r="HP8">
        <f>IF($JE8&gt;=21,INDEX($GT:$GT,$JD8+21),"")</f>
      </c>
      <c r="HQ8">
        <f>IF($JE8&gt;=22,INDEX($GT:$GT,$JD8+22),"")</f>
      </c>
      <c r="HR8">
        <f>IF($JE8&gt;=23,INDEX($GT:$GT,$JD8+23),"")</f>
      </c>
      <c r="HS8">
        <f>IF($JE8&gt;=24,INDEX($GT:$GT,$JD8+24),"")</f>
      </c>
      <c r="HT8">
        <f>IF($JE8&gt;=25,INDEX($GT:$GT,$JD8+25),"")</f>
      </c>
      <c r="HU8">
        <f>IF($JE8&gt;=26,INDEX($GT:$GT,$JD8+26),"")</f>
      </c>
      <c r="HV8">
        <f>IF($JE8&gt;=27,INDEX($GT:$GT,$JD8+27),"")</f>
      </c>
      <c r="HW8">
        <f>IF($JE8&gt;=28,INDEX($GT:$GT,$JD8+28),"")</f>
      </c>
      <c r="HX8">
        <f>IF($JE8&gt;=29,INDEX($GT:$GT,$JD8+29),"")</f>
      </c>
      <c r="HY8">
        <f>IF($JE8&gt;=30,INDEX($GT:$GT,$JD8+30),"")</f>
      </c>
      <c r="HZ8">
        <f>IF($JE8&gt;=31,INDEX($GT:$GT,$JD8+31),"")</f>
      </c>
      <c r="IA8">
        <f>IF($JE8&gt;=32,INDEX($GT:$GT,$JD8+32),"")</f>
      </c>
      <c r="IB8">
        <f>IF($JE8&gt;=33,INDEX($GT:$GT,$JD8+33),"")</f>
      </c>
      <c r="IC8">
        <f>IF($JE8&gt;=34,INDEX($GT:$GT,$JD8+34),"")</f>
      </c>
      <c r="ID8">
        <f>IF($JE8&gt;=35,INDEX($GT:$GT,$JD8+35),"")</f>
      </c>
      <c r="IE8">
        <f>IF($JE8&gt;=36,INDEX($GT:$GT,$JD8+36),"")</f>
      </c>
      <c r="IF8">
        <f>IF($JE8&gt;=37,INDEX($GT:$GT,$JD8+37),"")</f>
      </c>
      <c r="IG8">
        <f>IF($JE8&gt;=38,INDEX($GT:$GT,$JD8+38),"")</f>
      </c>
      <c r="IH8">
        <f>IF($JE8&gt;=39,INDEX($GT:$GT,$JD8+39),"")</f>
      </c>
      <c r="II8">
        <f>IF($JE8&gt;=40,INDEX($GT:$GT,$JD8+40),"")</f>
      </c>
      <c r="IJ8">
        <f>IF($JE8&gt;=41,INDEX($GT:$GT,$JD8+41),"")</f>
      </c>
      <c r="IK8">
        <f>IF($JE8&gt;=42,INDEX($GT:$GT,$JD8+42),"")</f>
      </c>
      <c r="IL8">
        <f>IF($JE8&gt;=43,INDEX($GT:$GT,$JD8+43),"")</f>
      </c>
      <c r="IM8">
        <f>IF($JE8&gt;=44,INDEX($GT:$GT,$JD8+44),"")</f>
      </c>
      <c r="IN8">
        <f>IF($JE8&gt;=45,INDEX($GT:$GT,$JD8+45),"")</f>
      </c>
      <c r="IO8">
        <f>IF($JE8&gt;=46,INDEX($GT:$GT,$JD8+46),"")</f>
      </c>
      <c r="IP8">
        <f>IF($JE8&gt;=47,INDEX($GT:$GT,$JD8+47),"")</f>
      </c>
      <c r="IQ8">
        <f>IF($JE8&gt;=48,INDEX($GT:$GT,$JD8+48),"")</f>
      </c>
      <c r="IR8">
        <f>IF($JE8&gt;=49,INDEX($GT:$GT,$JD8+49),"")</f>
      </c>
      <c r="IS8">
        <f>IF($JE8&gt;=50,INDEX($GT:$GT,$JD8+50),"")</f>
      </c>
      <c r="IT8">
        <f>IF($JE8&gt;=51,INDEX($GT:$GT,$JD8+51),"")</f>
      </c>
      <c r="IU8">
        <f>IF($JE8&gt;=52,INDEX($GT:$GT,$JD8+52),"")</f>
      </c>
      <c r="IV8">
        <f>IF($JE8&gt;=53,INDEX($GT:$GT,$JD8+53),"")</f>
      </c>
      <c r="IW8">
        <f>IF($JE8&gt;=54,INDEX($GT:$GT,$JD8+54),"")</f>
      </c>
      <c r="IX8">
        <f>IF($JE8&gt;=55,INDEX($GT:$GT,$JD8+55),"")</f>
      </c>
      <c r="IY8">
        <f>IF($JE8&gt;=56,INDEX($GT:$GT,$JD8+56),"")</f>
      </c>
      <c r="IZ8">
        <f>IF($JE8&gt;=57,INDEX($GT:$GT,$JD8+57),"")</f>
      </c>
      <c r="JA8">
        <f>IF($JE8&gt;=58,INDEX($GT:$GT,$JD8+58),"")</f>
      </c>
      <c r="JB8">
        <f>IF($JE8&gt;=59,INDEX($GT:$GT,$JD8+59),"")</f>
      </c>
      <c r="JC8">
        <f>IF($JE8&gt;=60,INDEX($GT:$GT,$JD8+60),"")</f>
      </c>
      <c r="JD8">
        <f>IFERROR(MATCH($GS8,$GT$2:$GT$322,0)+1,0)</f>
      </c>
      <c r="JE8">
        <f>IFERROR(INDEX($GU$2:$GU$322,MATCH($GS8,$GT$2:$GT$322,0)),0)</f>
      </c>
      <c r="JF8" t="s">
        <v>28</v>
      </c>
      <c r="JG8" t="s">
        <v>28</v>
      </c>
    </row>
    <row r="9" spans="1:267" x14ac:dyDescent="0.25">
      <c r="J9" s="1"/>
      <c r="K9" s="1"/>
      <c r="L9" s="1"/>
      <c r="M9" s="1"/>
      <c r="N9" s="1">
        <f>IFERROR(IF(FIND(" - ",$J9)&gt;0,MID($J9,FIND(" - ",$J9)+3,LEN($J9)),""),"")</f>
      </c>
      <c r="P9" s="1"/>
      <c r="S9" t="s">
        <v>28</v>
      </c>
      <c r="U9">
        <f>IF(OR($S9="",$T9=""),"",IFERROR($S9/$T9,0))</f>
      </c>
      <c r="V9">
        <f>IF($S9="","",
IF($K9="","",
IF(ISNUMBER(SEARCH("exempt",LOWER($K9))),0,
$S9*(VALUE(SUBSTITUTE($K9,"%",""))/100))))</f>
      </c>
      <c r="AB9">
        <f>IF($S9="","",
SUM($S9,$V9,$Z9,$W9,$Y9)-
IF($AA9="",0,VALUE($AA9)))</f>
      </c>
      <c r="AI9" t="s">
        <v>103</v>
      </c>
      <c r="AJ9" t="s">
        <v>104</v>
      </c>
      <c r="AK9" t="s">
        <v>57</v>
      </c>
      <c r="AL9" t="s">
        <v>105</v>
      </c>
      <c r="AM9" t="s">
        <v>106</v>
      </c>
      <c r="AN9" t="s">
        <v>107</v>
      </c>
      <c r="AO9" t="s">
        <v>108</v>
      </c>
      <c r="AP9" t="s">
        <v>106</v>
      </c>
      <c r="AQ9" t="s">
        <v>109</v>
      </c>
      <c r="AR9">
        <f>IFERROR(LEFT($J9,FIND(" - ",$J9)-1),$J9)</f>
      </c>
      <c r="AS9" t="s">
        <v>87</v>
      </c>
      <c r="AU9">
        <f>IF($CJ9&gt;=1,INDEX($AS:$AS,$CI9+1),"")</f>
      </c>
      <c r="AV9">
        <f>IF($CJ9&gt;=2,INDEX($AS:$AS,$CI9+2),"")</f>
      </c>
      <c r="AW9">
        <f>IF($CJ9&gt;=3,INDEX($AS:$AS,$CI9+3),"")</f>
      </c>
      <c r="AX9">
        <f>IF($CJ9&gt;=4,INDEX($AS:$AS,$CI9+4),"")</f>
      </c>
      <c r="AY9">
        <f>IF($CJ9&gt;=5,INDEX($AS:$AS,$CI9+5),"")</f>
      </c>
      <c r="AZ9">
        <f>IF($CJ9&gt;=6,INDEX($AS:$AS,$CI9+6),"")</f>
      </c>
      <c r="BA9">
        <f>IF($CJ9&gt;=7,INDEX($AS:$AS,$CI9+7),"")</f>
      </c>
      <c r="BB9">
        <f>IF($CJ9&gt;=8,INDEX($AS:$AS,$CI9+8),"")</f>
      </c>
      <c r="BC9">
        <f>IF($CJ9&gt;=9,INDEX($AS:$AS,$CI9+9),"")</f>
      </c>
      <c r="BD9">
        <f>IF($CJ9&gt;=10,INDEX($AS:$AS,$CI9+10),"")</f>
      </c>
      <c r="BE9">
        <f>IF($CJ9&gt;=11,INDEX($AS:$AS,$CI9+11),"")</f>
      </c>
      <c r="BF9">
        <f>IF($CJ9&gt;=12,INDEX($AS:$AS,$CI9+12),"")</f>
      </c>
      <c r="BG9">
        <f>IF($CJ9&gt;=13,INDEX($AS:$AS,$CI9+13),"")</f>
      </c>
      <c r="BH9">
        <f>IF($CJ9&gt;=14,INDEX($AS:$AS,$CI9+14),"")</f>
      </c>
      <c r="BI9">
        <f>IF($CJ9&gt;=15,INDEX($AS:$AS,$CI9+15),"")</f>
      </c>
      <c r="BJ9">
        <f>IF($CJ9&gt;=16,INDEX($AS:$AS,$CI9+16),"")</f>
      </c>
      <c r="BK9">
        <f>IF($CJ9&gt;=17,INDEX($AS:$AS,$CI9+17),"")</f>
      </c>
      <c r="BL9">
        <f>IF($CJ9&gt;=18,INDEX($AS:$AS,$CI9+18),"")</f>
      </c>
      <c r="BM9">
        <f>IF($CJ9&gt;=19,INDEX($AS:$AS,$CI9+19),"")</f>
      </c>
      <c r="BN9">
        <f>IF($CJ9&gt;=20,INDEX($AS:$AS,$CI9+20),"")</f>
      </c>
      <c r="BO9">
        <f>IF($CJ9&gt;=21,INDEX($AS:$AS,$CI9+21),"")</f>
      </c>
      <c r="BP9">
        <f>IF($CJ9&gt;=22,INDEX($AS:$AS,$CI9+22),"")</f>
      </c>
      <c r="BQ9">
        <f>IF($CJ9&gt;=23,INDEX($AS:$AS,$CI9+23),"")</f>
      </c>
      <c r="BR9">
        <f>IF($CJ9&gt;=24,INDEX($AS:$AS,$CI9+24),"")</f>
      </c>
      <c r="BS9">
        <f>IF($CJ9&gt;=25,INDEX($AS:$AS,$CI9+25),"")</f>
      </c>
      <c r="BT9">
        <f>IF($CJ9&gt;=26,INDEX($AS:$AS,$CI9+26),"")</f>
      </c>
      <c r="BU9">
        <f>IF($CJ9&gt;=27,INDEX($AS:$AS,$CI9+27),"")</f>
      </c>
      <c r="BV9">
        <f>IF($CJ9&gt;=28,INDEX($AS:$AS,$CI9+28),"")</f>
      </c>
      <c r="BW9">
        <f>IF($CJ9&gt;=29,INDEX($AS:$AS,$CI9+29),"")</f>
      </c>
      <c r="BX9">
        <f>IF($CJ9&gt;=30,INDEX($AS:$AS,$CI9+30),"")</f>
      </c>
      <c r="BY9">
        <f>IF($CJ9&gt;=31,INDEX($AS:$AS,$CI9+31),"")</f>
      </c>
      <c r="BZ9">
        <f>IF($CJ9&gt;=32,INDEX($AS:$AS,$CI9+32),"")</f>
      </c>
      <c r="CA9">
        <f>IF($CJ9&gt;=33,INDEX($AS:$AS,$CI9+33),"")</f>
      </c>
      <c r="CB9">
        <f>IF($CJ9&gt;=34,INDEX($AS:$AS,$CI9+34),"")</f>
      </c>
      <c r="CC9">
        <f>IF($CJ9&gt;=35,INDEX($AS:$AS,$CI9+35),"")</f>
      </c>
      <c r="CD9">
        <f>IF($CJ9&gt;=36,INDEX($AS:$AS,$CI9+36),"")</f>
      </c>
      <c r="CE9">
        <f>IF($CJ9&gt;=37,INDEX($AS:$AS,$CI9+37),"")</f>
      </c>
      <c r="CF9">
        <f>IF($CJ9&gt;=38,INDEX($AS:$AS,$CI9+38),"")</f>
      </c>
      <c r="CG9">
        <f>IF($CJ9&gt;=39,INDEX($AS:$AS,$CI9+39),"")</f>
      </c>
      <c r="CH9">
        <f>IF($CJ9&gt;=40,INDEX($AS:$AS,$CI9+40),"")</f>
      </c>
      <c r="CI9">
        <f>IFERROR(MATCH($AR9,$AS$2:$AS$133,0)+1,0)</f>
      </c>
      <c r="CJ9">
        <f>IFERROR(INDEX($AT$2:$AT$133,MATCH($AR9,$AS$2:$AS$133,0)),0)</f>
      </c>
      <c r="CK9">
        <f>IFERROR(LEFT($O9,FIND(" - ",$O9)-1),$O9)</f>
      </c>
      <c r="CL9" t="s">
        <v>95</v>
      </c>
      <c r="CN9">
        <f>IF($DI9&gt;=1,INDEX($CL:$CL,$DH9+1),"")</f>
      </c>
      <c r="CO9">
        <f>IF($DI9&gt;=2,INDEX($CL:$CL,$DH9+2),"")</f>
      </c>
      <c r="CP9">
        <f>IF($DI9&gt;=3,INDEX($CL:$CL,$DH9+3),"")</f>
      </c>
      <c r="CQ9">
        <f>IF($DI9&gt;=4,INDEX($CL:$CL,$DH9+4),"")</f>
      </c>
      <c r="CR9">
        <f>IF($DI9&gt;=5,INDEX($CL:$CL,$DH9+5),"")</f>
      </c>
      <c r="CS9">
        <f>IF($DI9&gt;=6,INDEX($CL:$CL,$DH9+6),"")</f>
      </c>
      <c r="CT9">
        <f>IF($DI9&gt;=7,INDEX($CL:$CL,$DH9+7),"")</f>
      </c>
      <c r="CU9">
        <f>IF($DI9&gt;=8,INDEX($CL:$CL,$DH9+8),"")</f>
      </c>
      <c r="CV9">
        <f>IF($DI9&gt;=9,INDEX($CL:$CL,$DH9+9),"")</f>
      </c>
      <c r="CW9">
        <f>IF($DI9&gt;=10,INDEX($CL:$CL,$DH9+10),"")</f>
      </c>
      <c r="CX9">
        <f>IF($DI9&gt;=11,INDEX($CL:$CL,$DH9+11),"")</f>
      </c>
      <c r="CY9">
        <f>IF($DI9&gt;=12,INDEX($CL:$CL,$DH9+12),"")</f>
      </c>
      <c r="CZ9">
        <f>IF($DI9&gt;=13,INDEX($CL:$CL,$DH9+13),"")</f>
      </c>
      <c r="DA9">
        <f>IF($DI9&gt;=14,INDEX($CL:$CL,$DH9+14),"")</f>
      </c>
      <c r="DB9">
        <f>IF($DI9&gt;=15,INDEX($CL:$CL,$DH9+15),"")</f>
      </c>
      <c r="DC9">
        <f>IF($DI9&gt;=16,INDEX($CL:$CL,$DH9+16),"")</f>
      </c>
      <c r="DD9">
        <f>IF($DI9&gt;=17,INDEX($CL:$CL,$DH9+17),"")</f>
      </c>
      <c r="DE9">
        <f>IF($DI9&gt;=18,INDEX($CL:$CL,$DH9+18),"")</f>
      </c>
      <c r="DF9">
        <f>IF($DI9&gt;=19,INDEX($CL:$CL,$DH9+19),"")</f>
      </c>
      <c r="DG9">
        <f>IF($DI9&gt;=20,INDEX($CL:$CL,$DH9+20),"")</f>
      </c>
      <c r="DH9">
        <f>IFERROR(MATCH($CK9,$CL$2:$CL$1558,0)+1,0)</f>
      </c>
      <c r="DI9">
        <f>IFERROR(INDEX($CM$2:$CM$1558,MATCH($CK9,$CL$2:$CL$1558,0)),0)</f>
      </c>
      <c r="DJ9">
        <f>IFERROR(INDEX($AQ:$AQ,MATCH($K9,$AP:$AP,0))&amp;"","")</f>
      </c>
      <c r="DK9" t="s">
        <v>52</v>
      </c>
      <c r="DL9" t="s">
        <v>28</v>
      </c>
      <c r="DN9">
        <f>IF($GQ9&gt;=1,INDEX($DK:$DK,$GP9+1),"")</f>
      </c>
      <c r="DO9">
        <f>IF($GQ9&gt;=2,INDEX($DK:$DK,$GP9+2),"")</f>
      </c>
      <c r="DP9">
        <f>IF($GQ9&gt;=3,INDEX($DK:$DK,$GP9+3),"")</f>
      </c>
      <c r="DQ9">
        <f>IF($GQ9&gt;=4,INDEX($DK:$DK,$GP9+4),"")</f>
      </c>
      <c r="DR9">
        <f>IF($GQ9&gt;=5,INDEX($DK:$DK,$GP9+5),"")</f>
      </c>
      <c r="DS9">
        <f>IF($GQ9&gt;=6,INDEX($DK:$DK,$GP9+6),"")</f>
      </c>
      <c r="DT9">
        <f>IF($GQ9&gt;=7,INDEX($DK:$DK,$GP9+7),"")</f>
      </c>
      <c r="DU9">
        <f>IF($GQ9&gt;=8,INDEX($DK:$DK,$GP9+8),"")</f>
      </c>
      <c r="DV9">
        <f>IF($GQ9&gt;=9,INDEX($DK:$DK,$GP9+9),"")</f>
      </c>
      <c r="DW9">
        <f>IF($GQ9&gt;=10,INDEX($DK:$DK,$GP9+10),"")</f>
      </c>
      <c r="DX9">
        <f>IF($GQ9&gt;=11,INDEX($DK:$DK,$GP9+11),"")</f>
      </c>
      <c r="DY9">
        <f>IF($GQ9&gt;=12,INDEX($DK:$DK,$GP9+12),"")</f>
      </c>
      <c r="DZ9">
        <f>IF($GQ9&gt;=13,INDEX($DK:$DK,$GP9+13),"")</f>
      </c>
      <c r="EA9">
        <f>IF($GQ9&gt;=14,INDEX($DK:$DK,$GP9+14),"")</f>
      </c>
      <c r="EB9">
        <f>IF($GQ9&gt;=15,INDEX($DK:$DK,$GP9+15),"")</f>
      </c>
      <c r="EC9">
        <f>IF($GQ9&gt;=16,INDEX($DK:$DK,$GP9+16),"")</f>
      </c>
      <c r="ED9">
        <f>IF($GQ9&gt;=17,INDEX($DK:$DK,$GP9+17),"")</f>
      </c>
      <c r="EE9">
        <f>IF($GQ9&gt;=18,INDEX($DK:$DK,$GP9+18),"")</f>
      </c>
      <c r="EF9">
        <f>IF($GQ9&gt;=19,INDEX($DK:$DK,$GP9+19),"")</f>
      </c>
      <c r="EG9">
        <f>IF($GQ9&gt;=20,INDEX($DK:$DK,$GP9+20),"")</f>
      </c>
      <c r="EH9">
        <f>IF($GQ9&gt;=21,INDEX($DK:$DK,$GP9+21),"")</f>
      </c>
      <c r="EI9">
        <f>IF($GQ9&gt;=22,INDEX($DK:$DK,$GP9+22),"")</f>
      </c>
      <c r="EJ9">
        <f>IF($GQ9&gt;=23,INDEX($DK:$DK,$GP9+23),"")</f>
      </c>
      <c r="EK9">
        <f>IF($GQ9&gt;=24,INDEX($DK:$DK,$GP9+24),"")</f>
      </c>
      <c r="EL9">
        <f>IF($GQ9&gt;=25,INDEX($DK:$DK,$GP9+25),"")</f>
      </c>
      <c r="EM9">
        <f>IF($GQ9&gt;=26,INDEX($DK:$DK,$GP9+26),"")</f>
      </c>
      <c r="EN9">
        <f>IF($GQ9&gt;=27,INDEX($DK:$DK,$GP9+27),"")</f>
      </c>
      <c r="EO9">
        <f>IF($GQ9&gt;=28,INDEX($DK:$DK,$GP9+28),"")</f>
      </c>
      <c r="EP9">
        <f>IF($GQ9&gt;=29,INDEX($DK:$DK,$GP9+29),"")</f>
      </c>
      <c r="EQ9">
        <f>IF($GQ9&gt;=30,INDEX($DK:$DK,$GP9+30),"")</f>
      </c>
      <c r="ER9">
        <f>IF($GQ9&gt;=31,INDEX($DK:$DK,$GP9+31),"")</f>
      </c>
      <c r="ES9">
        <f>IF($GQ9&gt;=32,INDEX($DK:$DK,$GP9+32),"")</f>
      </c>
      <c r="ET9">
        <f>IF($GQ9&gt;=33,INDEX($DK:$DK,$GP9+33),"")</f>
      </c>
      <c r="EU9">
        <f>IF($GQ9&gt;=34,INDEX($DK:$DK,$GP9+34),"")</f>
      </c>
      <c r="EV9">
        <f>IF($GQ9&gt;=35,INDEX($DK:$DK,$GP9+35),"")</f>
      </c>
      <c r="EW9">
        <f>IF($GQ9&gt;=36,INDEX($DK:$DK,$GP9+36),"")</f>
      </c>
      <c r="EX9">
        <f>IF($GQ9&gt;=37,INDEX($DK:$DK,$GP9+37),"")</f>
      </c>
      <c r="EY9">
        <f>IF($GQ9&gt;=38,INDEX($DK:$DK,$GP9+38),"")</f>
      </c>
      <c r="EZ9">
        <f>IF($GQ9&gt;=39,INDEX($DK:$DK,$GP9+39),"")</f>
      </c>
      <c r="FA9">
        <f>IF($GQ9&gt;=40,INDEX($DK:$DK,$GP9+40),"")</f>
      </c>
      <c r="FB9">
        <f>IF($GQ9&gt;=1,INDEX($DL:$DL,$GP9+1),"")</f>
      </c>
      <c r="FC9">
        <f>IF($GQ9&gt;=2,INDEX($DL:$DL,$GP9+2),"")</f>
      </c>
      <c r="FD9">
        <f>IF($GQ9&gt;=3,INDEX($DL:$DL,$GP9+3),"")</f>
      </c>
      <c r="FE9">
        <f>IF($GQ9&gt;=4,INDEX($DL:$DL,$GP9+4),"")</f>
      </c>
      <c r="FF9">
        <f>IF($GQ9&gt;=5,INDEX($DL:$DL,$GP9+5),"")</f>
      </c>
      <c r="FG9">
        <f>IF($GQ9&gt;=6,INDEX($DL:$DL,$GP9+6),"")</f>
      </c>
      <c r="FH9">
        <f>IF($GQ9&gt;=7,INDEX($DL:$DL,$GP9+7),"")</f>
      </c>
      <c r="FI9">
        <f>IF($GQ9&gt;=8,INDEX($DL:$DL,$GP9+8),"")</f>
      </c>
      <c r="FJ9">
        <f>IF($GQ9&gt;=9,INDEX($DL:$DL,$GP9+9),"")</f>
      </c>
      <c r="FK9">
        <f>IF($GQ9&gt;=10,INDEX($DL:$DL,$GP9+10),"")</f>
      </c>
      <c r="FL9">
        <f>IF($GQ9&gt;=11,INDEX($DL:$DL,$GP9+11),"")</f>
      </c>
      <c r="FM9">
        <f>IF($GQ9&gt;=12,INDEX($DL:$DL,$GP9+12),"")</f>
      </c>
      <c r="FN9">
        <f>IF($GQ9&gt;=13,INDEX($DL:$DL,$GP9+13),"")</f>
      </c>
      <c r="FO9">
        <f>IF($GQ9&gt;=14,INDEX($DL:$DL,$GP9+14),"")</f>
      </c>
      <c r="FP9">
        <f>IF($GQ9&gt;=15,INDEX($DL:$DL,$GP9+15),"")</f>
      </c>
      <c r="FQ9">
        <f>IF($GQ9&gt;=16,INDEX($DL:$DL,$GP9+16),"")</f>
      </c>
      <c r="FR9">
        <f>IF($GQ9&gt;=17,INDEX($DL:$DL,$GP9+17),"")</f>
      </c>
      <c r="FS9">
        <f>IF($GQ9&gt;=18,INDEX($DL:$DL,$GP9+18),"")</f>
      </c>
      <c r="FT9">
        <f>IF($GQ9&gt;=19,INDEX($DL:$DL,$GP9+19),"")</f>
      </c>
      <c r="FU9">
        <f>IF($GQ9&gt;=20,INDEX($DL:$DL,$GP9+20),"")</f>
      </c>
      <c r="FV9">
        <f>IF($GQ9&gt;=21,INDEX($DL:$DL,$GP9+21),"")</f>
      </c>
      <c r="FW9">
        <f>IF($GQ9&gt;=22,INDEX($DL:$DL,$GP9+22),"")</f>
      </c>
      <c r="FX9">
        <f>IF($GQ9&gt;=23,INDEX($DL:$DL,$GP9+23),"")</f>
      </c>
      <c r="FY9">
        <f>IF($GQ9&gt;=24,INDEX($DL:$DL,$GP9+24),"")</f>
      </c>
      <c r="FZ9">
        <f>IF($GQ9&gt;=25,INDEX($DL:$DL,$GP9+25),"")</f>
      </c>
      <c r="GA9">
        <f>IF($GQ9&gt;=26,INDEX($DL:$DL,$GP9+26),"")</f>
      </c>
      <c r="GB9">
        <f>IF($GQ9&gt;=27,INDEX($DL:$DL,$GP9+27),"")</f>
      </c>
      <c r="GC9">
        <f>IF($GQ9&gt;=28,INDEX($DL:$DL,$GP9+28),"")</f>
      </c>
      <c r="GD9">
        <f>IF($GQ9&gt;=29,INDEX($DL:$DL,$GP9+29),"")</f>
      </c>
      <c r="GE9">
        <f>IF($GQ9&gt;=30,INDEX($DL:$DL,$GP9+30),"")</f>
      </c>
      <c r="GF9">
        <f>IF($GQ9&gt;=31,INDEX($DL:$DL,$GP9+31),"")</f>
      </c>
      <c r="GG9">
        <f>IF($GQ9&gt;=32,INDEX($DL:$DL,$GP9+32),"")</f>
      </c>
      <c r="GH9">
        <f>IF($GQ9&gt;=33,INDEX($DL:$DL,$GP9+33),"")</f>
      </c>
      <c r="GI9">
        <f>IF($GQ9&gt;=34,INDEX($DL:$DL,$GP9+34),"")</f>
      </c>
      <c r="GJ9">
        <f>IF($GQ9&gt;=35,INDEX($DL:$DL,$GP9+35),"")</f>
      </c>
      <c r="GK9">
        <f>IF($GQ9&gt;=36,INDEX($DL:$DL,$GP9+36),"")</f>
      </c>
      <c r="GL9">
        <f>IF($GQ9&gt;=37,INDEX($DL:$DL,$GP9+37),"")</f>
      </c>
      <c r="GM9">
        <f>IF($GQ9&gt;=38,INDEX($DL:$DL,$GP9+38),"")</f>
      </c>
      <c r="GN9">
        <f>IF($GQ9&gt;=39,INDEX($DL:$DL,$GP9+39),"")</f>
      </c>
      <c r="GO9">
        <f>IF($GQ9&gt;=40,INDEX($DL:$DL,$GP9+40),"")</f>
      </c>
      <c r="GP9">
        <f>IFERROR(MATCH($DJ9,$DK$2:$DK$148,0)+1,0)</f>
      </c>
      <c r="GQ9">
        <f>IFERROR(INDEX($DM$2:$DM$148,MATCH($DJ9,$DK$2:$DK$148,0)),0)</f>
      </c>
      <c r="GR9">
        <f>IFERROR(MATCH($L9,$DN$9:$FA$9,0),0)</f>
      </c>
      <c r="GS9">
        <f>IF($GR9&gt;0,INDEX($FB$9:$GO$9,$GR9),"")</f>
      </c>
      <c r="GT9" t="s">
        <v>110</v>
      </c>
      <c r="GV9">
        <f>IF($JE9&gt;=1,INDEX($GT:$GT,$JD9+1),"")</f>
      </c>
      <c r="GW9">
        <f>IF($JE9&gt;=2,INDEX($GT:$GT,$JD9+2),"")</f>
      </c>
      <c r="GX9">
        <f>IF($JE9&gt;=3,INDEX($GT:$GT,$JD9+3),"")</f>
      </c>
      <c r="GY9">
        <f>IF($JE9&gt;=4,INDEX($GT:$GT,$JD9+4),"")</f>
      </c>
      <c r="GZ9">
        <f>IF($JE9&gt;=5,INDEX($GT:$GT,$JD9+5),"")</f>
      </c>
      <c r="HA9">
        <f>IF($JE9&gt;=6,INDEX($GT:$GT,$JD9+6),"")</f>
      </c>
      <c r="HB9">
        <f>IF($JE9&gt;=7,INDEX($GT:$GT,$JD9+7),"")</f>
      </c>
      <c r="HC9">
        <f>IF($JE9&gt;=8,INDEX($GT:$GT,$JD9+8),"")</f>
      </c>
      <c r="HD9">
        <f>IF($JE9&gt;=9,INDEX($GT:$GT,$JD9+9),"")</f>
      </c>
      <c r="HE9">
        <f>IF($JE9&gt;=10,INDEX($GT:$GT,$JD9+10),"")</f>
      </c>
      <c r="HF9">
        <f>IF($JE9&gt;=11,INDEX($GT:$GT,$JD9+11),"")</f>
      </c>
      <c r="HG9">
        <f>IF($JE9&gt;=12,INDEX($GT:$GT,$JD9+12),"")</f>
      </c>
      <c r="HH9">
        <f>IF($JE9&gt;=13,INDEX($GT:$GT,$JD9+13),"")</f>
      </c>
      <c r="HI9">
        <f>IF($JE9&gt;=14,INDEX($GT:$GT,$JD9+14),"")</f>
      </c>
      <c r="HJ9">
        <f>IF($JE9&gt;=15,INDEX($GT:$GT,$JD9+15),"")</f>
      </c>
      <c r="HK9">
        <f>IF($JE9&gt;=16,INDEX($GT:$GT,$JD9+16),"")</f>
      </c>
      <c r="HL9">
        <f>IF($JE9&gt;=17,INDEX($GT:$GT,$JD9+17),"")</f>
      </c>
      <c r="HM9">
        <f>IF($JE9&gt;=18,INDEX($GT:$GT,$JD9+18),"")</f>
      </c>
      <c r="HN9">
        <f>IF($JE9&gt;=19,INDEX($GT:$GT,$JD9+19),"")</f>
      </c>
      <c r="HO9">
        <f>IF($JE9&gt;=20,INDEX($GT:$GT,$JD9+20),"")</f>
      </c>
      <c r="HP9">
        <f>IF($JE9&gt;=21,INDEX($GT:$GT,$JD9+21),"")</f>
      </c>
      <c r="HQ9">
        <f>IF($JE9&gt;=22,INDEX($GT:$GT,$JD9+22),"")</f>
      </c>
      <c r="HR9">
        <f>IF($JE9&gt;=23,INDEX($GT:$GT,$JD9+23),"")</f>
      </c>
      <c r="HS9">
        <f>IF($JE9&gt;=24,INDEX($GT:$GT,$JD9+24),"")</f>
      </c>
      <c r="HT9">
        <f>IF($JE9&gt;=25,INDEX($GT:$GT,$JD9+25),"")</f>
      </c>
      <c r="HU9">
        <f>IF($JE9&gt;=26,INDEX($GT:$GT,$JD9+26),"")</f>
      </c>
      <c r="HV9">
        <f>IF($JE9&gt;=27,INDEX($GT:$GT,$JD9+27),"")</f>
      </c>
      <c r="HW9">
        <f>IF($JE9&gt;=28,INDEX($GT:$GT,$JD9+28),"")</f>
      </c>
      <c r="HX9">
        <f>IF($JE9&gt;=29,INDEX($GT:$GT,$JD9+29),"")</f>
      </c>
      <c r="HY9">
        <f>IF($JE9&gt;=30,INDEX($GT:$GT,$JD9+30),"")</f>
      </c>
      <c r="HZ9">
        <f>IF($JE9&gt;=31,INDEX($GT:$GT,$JD9+31),"")</f>
      </c>
      <c r="IA9">
        <f>IF($JE9&gt;=32,INDEX($GT:$GT,$JD9+32),"")</f>
      </c>
      <c r="IB9">
        <f>IF($JE9&gt;=33,INDEX($GT:$GT,$JD9+33),"")</f>
      </c>
      <c r="IC9">
        <f>IF($JE9&gt;=34,INDEX($GT:$GT,$JD9+34),"")</f>
      </c>
      <c r="ID9">
        <f>IF($JE9&gt;=35,INDEX($GT:$GT,$JD9+35),"")</f>
      </c>
      <c r="IE9">
        <f>IF($JE9&gt;=36,INDEX($GT:$GT,$JD9+36),"")</f>
      </c>
      <c r="IF9">
        <f>IF($JE9&gt;=37,INDEX($GT:$GT,$JD9+37),"")</f>
      </c>
      <c r="IG9">
        <f>IF($JE9&gt;=38,INDEX($GT:$GT,$JD9+38),"")</f>
      </c>
      <c r="IH9">
        <f>IF($JE9&gt;=39,INDEX($GT:$GT,$JD9+39),"")</f>
      </c>
      <c r="II9">
        <f>IF($JE9&gt;=40,INDEX($GT:$GT,$JD9+40),"")</f>
      </c>
      <c r="IJ9">
        <f>IF($JE9&gt;=41,INDEX($GT:$GT,$JD9+41),"")</f>
      </c>
      <c r="IK9">
        <f>IF($JE9&gt;=42,INDEX($GT:$GT,$JD9+42),"")</f>
      </c>
      <c r="IL9">
        <f>IF($JE9&gt;=43,INDEX($GT:$GT,$JD9+43),"")</f>
      </c>
      <c r="IM9">
        <f>IF($JE9&gt;=44,INDEX($GT:$GT,$JD9+44),"")</f>
      </c>
      <c r="IN9">
        <f>IF($JE9&gt;=45,INDEX($GT:$GT,$JD9+45),"")</f>
      </c>
      <c r="IO9">
        <f>IF($JE9&gt;=46,INDEX($GT:$GT,$JD9+46),"")</f>
      </c>
      <c r="IP9">
        <f>IF($JE9&gt;=47,INDEX($GT:$GT,$JD9+47),"")</f>
      </c>
      <c r="IQ9">
        <f>IF($JE9&gt;=48,INDEX($GT:$GT,$JD9+48),"")</f>
      </c>
      <c r="IR9">
        <f>IF($JE9&gt;=49,INDEX($GT:$GT,$JD9+49),"")</f>
      </c>
      <c r="IS9">
        <f>IF($JE9&gt;=50,INDEX($GT:$GT,$JD9+50),"")</f>
      </c>
      <c r="IT9">
        <f>IF($JE9&gt;=51,INDEX($GT:$GT,$JD9+51),"")</f>
      </c>
      <c r="IU9">
        <f>IF($JE9&gt;=52,INDEX($GT:$GT,$JD9+52),"")</f>
      </c>
      <c r="IV9">
        <f>IF($JE9&gt;=53,INDEX($GT:$GT,$JD9+53),"")</f>
      </c>
      <c r="IW9">
        <f>IF($JE9&gt;=54,INDEX($GT:$GT,$JD9+54),"")</f>
      </c>
      <c r="IX9">
        <f>IF($JE9&gt;=55,INDEX($GT:$GT,$JD9+55),"")</f>
      </c>
      <c r="IY9">
        <f>IF($JE9&gt;=56,INDEX($GT:$GT,$JD9+56),"")</f>
      </c>
      <c r="IZ9">
        <f>IF($JE9&gt;=57,INDEX($GT:$GT,$JD9+57),"")</f>
      </c>
      <c r="JA9">
        <f>IF($JE9&gt;=58,INDEX($GT:$GT,$JD9+58),"")</f>
      </c>
      <c r="JB9">
        <f>IF($JE9&gt;=59,INDEX($GT:$GT,$JD9+59),"")</f>
      </c>
      <c r="JC9">
        <f>IF($JE9&gt;=60,INDEX($GT:$GT,$JD9+60),"")</f>
      </c>
      <c r="JD9">
        <f>IFERROR(MATCH($GS9,$GT$2:$GT$322,0)+1,0)</f>
      </c>
      <c r="JE9">
        <f>IFERROR(INDEX($GU$2:$GU$322,MATCH($GS9,$GT$2:$GT$322,0)),0)</f>
      </c>
      <c r="JF9" t="s">
        <v>28</v>
      </c>
      <c r="JG9" t="s">
        <v>28</v>
      </c>
    </row>
    <row r="10" spans="1:267" x14ac:dyDescent="0.25">
      <c r="J10" s="1"/>
      <c r="K10" s="1"/>
      <c r="L10" s="1"/>
      <c r="M10" s="1"/>
      <c r="N10" s="1">
        <f>IFERROR(IF(FIND(" - ",$J10)&gt;0,MID($J10,FIND(" - ",$J10)+3,LEN($J10)),""),"")</f>
      </c>
      <c r="P10" s="1"/>
      <c r="S10" t="s">
        <v>28</v>
      </c>
      <c r="U10">
        <f>IF(OR($S10="",$T10=""),"",IFERROR($S10/$T10,0))</f>
      </c>
      <c r="V10">
        <f>IF($S10="","",
IF($K10="","",
IF(ISNUMBER(SEARCH("exempt",LOWER($K10))),0,
$S10*(VALUE(SUBSTITUTE($K10,"%",""))/100))))</f>
      </c>
      <c r="AB10">
        <f>IF($S10="","",
SUM($S10,$V10,$Z10,$W10,$Y10)-
IF($AA10="",0,VALUE($AA10)))</f>
      </c>
      <c r="AI10" t="s">
        <v>111</v>
      </c>
      <c r="AJ10" t="s">
        <v>112</v>
      </c>
      <c r="AK10" t="s">
        <v>113</v>
      </c>
      <c r="AL10" t="s">
        <v>114</v>
      </c>
      <c r="AM10" t="s">
        <v>115</v>
      </c>
      <c r="AN10" t="s">
        <v>116</v>
      </c>
      <c r="AO10" t="s">
        <v>117</v>
      </c>
      <c r="AP10" t="s">
        <v>115</v>
      </c>
      <c r="AQ10" t="s">
        <v>118</v>
      </c>
      <c r="AR10">
        <f>IFERROR(LEFT($J10,FIND(" - ",$J10)-1),$J10)</f>
      </c>
      <c r="AS10" t="s">
        <v>97</v>
      </c>
      <c r="AU10">
        <f>IF($CJ10&gt;=1,INDEX($AS:$AS,$CI10+1),"")</f>
      </c>
      <c r="AV10">
        <f>IF($CJ10&gt;=2,INDEX($AS:$AS,$CI10+2),"")</f>
      </c>
      <c r="AW10">
        <f>IF($CJ10&gt;=3,INDEX($AS:$AS,$CI10+3),"")</f>
      </c>
      <c r="AX10">
        <f>IF($CJ10&gt;=4,INDEX($AS:$AS,$CI10+4),"")</f>
      </c>
      <c r="AY10">
        <f>IF($CJ10&gt;=5,INDEX($AS:$AS,$CI10+5),"")</f>
      </c>
      <c r="AZ10">
        <f>IF($CJ10&gt;=6,INDEX($AS:$AS,$CI10+6),"")</f>
      </c>
      <c r="BA10">
        <f>IF($CJ10&gt;=7,INDEX($AS:$AS,$CI10+7),"")</f>
      </c>
      <c r="BB10">
        <f>IF($CJ10&gt;=8,INDEX($AS:$AS,$CI10+8),"")</f>
      </c>
      <c r="BC10">
        <f>IF($CJ10&gt;=9,INDEX($AS:$AS,$CI10+9),"")</f>
      </c>
      <c r="BD10">
        <f>IF($CJ10&gt;=10,INDEX($AS:$AS,$CI10+10),"")</f>
      </c>
      <c r="BE10">
        <f>IF($CJ10&gt;=11,INDEX($AS:$AS,$CI10+11),"")</f>
      </c>
      <c r="BF10">
        <f>IF($CJ10&gt;=12,INDEX($AS:$AS,$CI10+12),"")</f>
      </c>
      <c r="BG10">
        <f>IF($CJ10&gt;=13,INDEX($AS:$AS,$CI10+13),"")</f>
      </c>
      <c r="BH10">
        <f>IF($CJ10&gt;=14,INDEX($AS:$AS,$CI10+14),"")</f>
      </c>
      <c r="BI10">
        <f>IF($CJ10&gt;=15,INDEX($AS:$AS,$CI10+15),"")</f>
      </c>
      <c r="BJ10">
        <f>IF($CJ10&gt;=16,INDEX($AS:$AS,$CI10+16),"")</f>
      </c>
      <c r="BK10">
        <f>IF($CJ10&gt;=17,INDEX($AS:$AS,$CI10+17),"")</f>
      </c>
      <c r="BL10">
        <f>IF($CJ10&gt;=18,INDEX($AS:$AS,$CI10+18),"")</f>
      </c>
      <c r="BM10">
        <f>IF($CJ10&gt;=19,INDEX($AS:$AS,$CI10+19),"")</f>
      </c>
      <c r="BN10">
        <f>IF($CJ10&gt;=20,INDEX($AS:$AS,$CI10+20),"")</f>
      </c>
      <c r="BO10">
        <f>IF($CJ10&gt;=21,INDEX($AS:$AS,$CI10+21),"")</f>
      </c>
      <c r="BP10">
        <f>IF($CJ10&gt;=22,INDEX($AS:$AS,$CI10+22),"")</f>
      </c>
      <c r="BQ10">
        <f>IF($CJ10&gt;=23,INDEX($AS:$AS,$CI10+23),"")</f>
      </c>
      <c r="BR10">
        <f>IF($CJ10&gt;=24,INDEX($AS:$AS,$CI10+24),"")</f>
      </c>
      <c r="BS10">
        <f>IF($CJ10&gt;=25,INDEX($AS:$AS,$CI10+25),"")</f>
      </c>
      <c r="BT10">
        <f>IF($CJ10&gt;=26,INDEX($AS:$AS,$CI10+26),"")</f>
      </c>
      <c r="BU10">
        <f>IF($CJ10&gt;=27,INDEX($AS:$AS,$CI10+27),"")</f>
      </c>
      <c r="BV10">
        <f>IF($CJ10&gt;=28,INDEX($AS:$AS,$CI10+28),"")</f>
      </c>
      <c r="BW10">
        <f>IF($CJ10&gt;=29,INDEX($AS:$AS,$CI10+29),"")</f>
      </c>
      <c r="BX10">
        <f>IF($CJ10&gt;=30,INDEX($AS:$AS,$CI10+30),"")</f>
      </c>
      <c r="BY10">
        <f>IF($CJ10&gt;=31,INDEX($AS:$AS,$CI10+31),"")</f>
      </c>
      <c r="BZ10">
        <f>IF($CJ10&gt;=32,INDEX($AS:$AS,$CI10+32),"")</f>
      </c>
      <c r="CA10">
        <f>IF($CJ10&gt;=33,INDEX($AS:$AS,$CI10+33),"")</f>
      </c>
      <c r="CB10">
        <f>IF($CJ10&gt;=34,INDEX($AS:$AS,$CI10+34),"")</f>
      </c>
      <c r="CC10">
        <f>IF($CJ10&gt;=35,INDEX($AS:$AS,$CI10+35),"")</f>
      </c>
      <c r="CD10">
        <f>IF($CJ10&gt;=36,INDEX($AS:$AS,$CI10+36),"")</f>
      </c>
      <c r="CE10">
        <f>IF($CJ10&gt;=37,INDEX($AS:$AS,$CI10+37),"")</f>
      </c>
      <c r="CF10">
        <f>IF($CJ10&gt;=38,INDEX($AS:$AS,$CI10+38),"")</f>
      </c>
      <c r="CG10">
        <f>IF($CJ10&gt;=39,INDEX($AS:$AS,$CI10+39),"")</f>
      </c>
      <c r="CH10">
        <f>IF($CJ10&gt;=40,INDEX($AS:$AS,$CI10+40),"")</f>
      </c>
      <c r="CI10">
        <f>IFERROR(MATCH($AR10,$AS$2:$AS$133,0)+1,0)</f>
      </c>
      <c r="CJ10">
        <f>IFERROR(INDEX($AT$2:$AT$133,MATCH($AR10,$AS$2:$AS$133,0)),0)</f>
      </c>
      <c r="CK10">
        <f>IFERROR(LEFT($O10,FIND(" - ",$O10)-1),$O10)</f>
      </c>
      <c r="CL10" t="s">
        <v>57</v>
      </c>
      <c r="CN10">
        <f>IF($DI10&gt;=1,INDEX($CL:$CL,$DH10+1),"")</f>
      </c>
      <c r="CO10">
        <f>IF($DI10&gt;=2,INDEX($CL:$CL,$DH10+2),"")</f>
      </c>
      <c r="CP10">
        <f>IF($DI10&gt;=3,INDEX($CL:$CL,$DH10+3),"")</f>
      </c>
      <c r="CQ10">
        <f>IF($DI10&gt;=4,INDEX($CL:$CL,$DH10+4),"")</f>
      </c>
      <c r="CR10">
        <f>IF($DI10&gt;=5,INDEX($CL:$CL,$DH10+5),"")</f>
      </c>
      <c r="CS10">
        <f>IF($DI10&gt;=6,INDEX($CL:$CL,$DH10+6),"")</f>
      </c>
      <c r="CT10">
        <f>IF($DI10&gt;=7,INDEX($CL:$CL,$DH10+7),"")</f>
      </c>
      <c r="CU10">
        <f>IF($DI10&gt;=8,INDEX($CL:$CL,$DH10+8),"")</f>
      </c>
      <c r="CV10">
        <f>IF($DI10&gt;=9,INDEX($CL:$CL,$DH10+9),"")</f>
      </c>
      <c r="CW10">
        <f>IF($DI10&gt;=10,INDEX($CL:$CL,$DH10+10),"")</f>
      </c>
      <c r="CX10">
        <f>IF($DI10&gt;=11,INDEX($CL:$CL,$DH10+11),"")</f>
      </c>
      <c r="CY10">
        <f>IF($DI10&gt;=12,INDEX($CL:$CL,$DH10+12),"")</f>
      </c>
      <c r="CZ10">
        <f>IF($DI10&gt;=13,INDEX($CL:$CL,$DH10+13),"")</f>
      </c>
      <c r="DA10">
        <f>IF($DI10&gt;=14,INDEX($CL:$CL,$DH10+14),"")</f>
      </c>
      <c r="DB10">
        <f>IF($DI10&gt;=15,INDEX($CL:$CL,$DH10+15),"")</f>
      </c>
      <c r="DC10">
        <f>IF($DI10&gt;=16,INDEX($CL:$CL,$DH10+16),"")</f>
      </c>
      <c r="DD10">
        <f>IF($DI10&gt;=17,INDEX($CL:$CL,$DH10+17),"")</f>
      </c>
      <c r="DE10">
        <f>IF($DI10&gt;=18,INDEX($CL:$CL,$DH10+18),"")</f>
      </c>
      <c r="DF10">
        <f>IF($DI10&gt;=19,INDEX($CL:$CL,$DH10+19),"")</f>
      </c>
      <c r="DG10">
        <f>IF($DI10&gt;=20,INDEX($CL:$CL,$DH10+20),"")</f>
      </c>
      <c r="DH10">
        <f>IFERROR(MATCH($CK10,$CL$2:$CL$1558,0)+1,0)</f>
      </c>
      <c r="DI10">
        <f>IFERROR(INDEX($CM$2:$CM$1558,MATCH($CK10,$CL$2:$CL$1558,0)),0)</f>
      </c>
      <c r="DJ10">
        <f>IFERROR(INDEX($AQ:$AQ,MATCH($K10,$AP:$AP,0))&amp;"","")</f>
      </c>
      <c r="DK10" t="s">
        <v>109</v>
      </c>
      <c r="DM10">
        <v>2</v>
      </c>
      <c r="DN10">
        <f>IF($GQ10&gt;=1,INDEX($DK:$DK,$GP10+1),"")</f>
      </c>
      <c r="DO10">
        <f>IF($GQ10&gt;=2,INDEX($DK:$DK,$GP10+2),"")</f>
      </c>
      <c r="DP10">
        <f>IF($GQ10&gt;=3,INDEX($DK:$DK,$GP10+3),"")</f>
      </c>
      <c r="DQ10">
        <f>IF($GQ10&gt;=4,INDEX($DK:$DK,$GP10+4),"")</f>
      </c>
      <c r="DR10">
        <f>IF($GQ10&gt;=5,INDEX($DK:$DK,$GP10+5),"")</f>
      </c>
      <c r="DS10">
        <f>IF($GQ10&gt;=6,INDEX($DK:$DK,$GP10+6),"")</f>
      </c>
      <c r="DT10">
        <f>IF($GQ10&gt;=7,INDEX($DK:$DK,$GP10+7),"")</f>
      </c>
      <c r="DU10">
        <f>IF($GQ10&gt;=8,INDEX($DK:$DK,$GP10+8),"")</f>
      </c>
      <c r="DV10">
        <f>IF($GQ10&gt;=9,INDEX($DK:$DK,$GP10+9),"")</f>
      </c>
      <c r="DW10">
        <f>IF($GQ10&gt;=10,INDEX($DK:$DK,$GP10+10),"")</f>
      </c>
      <c r="DX10">
        <f>IF($GQ10&gt;=11,INDEX($DK:$DK,$GP10+11),"")</f>
      </c>
      <c r="DY10">
        <f>IF($GQ10&gt;=12,INDEX($DK:$DK,$GP10+12),"")</f>
      </c>
      <c r="DZ10">
        <f>IF($GQ10&gt;=13,INDEX($DK:$DK,$GP10+13),"")</f>
      </c>
      <c r="EA10">
        <f>IF($GQ10&gt;=14,INDEX($DK:$DK,$GP10+14),"")</f>
      </c>
      <c r="EB10">
        <f>IF($GQ10&gt;=15,INDEX($DK:$DK,$GP10+15),"")</f>
      </c>
      <c r="EC10">
        <f>IF($GQ10&gt;=16,INDEX($DK:$DK,$GP10+16),"")</f>
      </c>
      <c r="ED10">
        <f>IF($GQ10&gt;=17,INDEX($DK:$DK,$GP10+17),"")</f>
      </c>
      <c r="EE10">
        <f>IF($GQ10&gt;=18,INDEX($DK:$DK,$GP10+18),"")</f>
      </c>
      <c r="EF10">
        <f>IF($GQ10&gt;=19,INDEX($DK:$DK,$GP10+19),"")</f>
      </c>
      <c r="EG10">
        <f>IF($GQ10&gt;=20,INDEX($DK:$DK,$GP10+20),"")</f>
      </c>
      <c r="EH10">
        <f>IF($GQ10&gt;=21,INDEX($DK:$DK,$GP10+21),"")</f>
      </c>
      <c r="EI10">
        <f>IF($GQ10&gt;=22,INDEX($DK:$DK,$GP10+22),"")</f>
      </c>
      <c r="EJ10">
        <f>IF($GQ10&gt;=23,INDEX($DK:$DK,$GP10+23),"")</f>
      </c>
      <c r="EK10">
        <f>IF($GQ10&gt;=24,INDEX($DK:$DK,$GP10+24),"")</f>
      </c>
      <c r="EL10">
        <f>IF($GQ10&gt;=25,INDEX($DK:$DK,$GP10+25),"")</f>
      </c>
      <c r="EM10">
        <f>IF($GQ10&gt;=26,INDEX($DK:$DK,$GP10+26),"")</f>
      </c>
      <c r="EN10">
        <f>IF($GQ10&gt;=27,INDEX($DK:$DK,$GP10+27),"")</f>
      </c>
      <c r="EO10">
        <f>IF($GQ10&gt;=28,INDEX($DK:$DK,$GP10+28),"")</f>
      </c>
      <c r="EP10">
        <f>IF($GQ10&gt;=29,INDEX($DK:$DK,$GP10+29),"")</f>
      </c>
      <c r="EQ10">
        <f>IF($GQ10&gt;=30,INDEX($DK:$DK,$GP10+30),"")</f>
      </c>
      <c r="ER10">
        <f>IF($GQ10&gt;=31,INDEX($DK:$DK,$GP10+31),"")</f>
      </c>
      <c r="ES10">
        <f>IF($GQ10&gt;=32,INDEX($DK:$DK,$GP10+32),"")</f>
      </c>
      <c r="ET10">
        <f>IF($GQ10&gt;=33,INDEX($DK:$DK,$GP10+33),"")</f>
      </c>
      <c r="EU10">
        <f>IF($GQ10&gt;=34,INDEX($DK:$DK,$GP10+34),"")</f>
      </c>
      <c r="EV10">
        <f>IF($GQ10&gt;=35,INDEX($DK:$DK,$GP10+35),"")</f>
      </c>
      <c r="EW10">
        <f>IF($GQ10&gt;=36,INDEX($DK:$DK,$GP10+36),"")</f>
      </c>
      <c r="EX10">
        <f>IF($GQ10&gt;=37,INDEX($DK:$DK,$GP10+37),"")</f>
      </c>
      <c r="EY10">
        <f>IF($GQ10&gt;=38,INDEX($DK:$DK,$GP10+38),"")</f>
      </c>
      <c r="EZ10">
        <f>IF($GQ10&gt;=39,INDEX($DK:$DK,$GP10+39),"")</f>
      </c>
      <c r="FA10">
        <f>IF($GQ10&gt;=40,INDEX($DK:$DK,$GP10+40),"")</f>
      </c>
      <c r="FB10">
        <f>IF($GQ10&gt;=1,INDEX($DL:$DL,$GP10+1),"")</f>
      </c>
      <c r="FC10">
        <f>IF($GQ10&gt;=2,INDEX($DL:$DL,$GP10+2),"")</f>
      </c>
      <c r="FD10">
        <f>IF($GQ10&gt;=3,INDEX($DL:$DL,$GP10+3),"")</f>
      </c>
      <c r="FE10">
        <f>IF($GQ10&gt;=4,INDEX($DL:$DL,$GP10+4),"")</f>
      </c>
      <c r="FF10">
        <f>IF($GQ10&gt;=5,INDEX($DL:$DL,$GP10+5),"")</f>
      </c>
      <c r="FG10">
        <f>IF($GQ10&gt;=6,INDEX($DL:$DL,$GP10+6),"")</f>
      </c>
      <c r="FH10">
        <f>IF($GQ10&gt;=7,INDEX($DL:$DL,$GP10+7),"")</f>
      </c>
      <c r="FI10">
        <f>IF($GQ10&gt;=8,INDEX($DL:$DL,$GP10+8),"")</f>
      </c>
      <c r="FJ10">
        <f>IF($GQ10&gt;=9,INDEX($DL:$DL,$GP10+9),"")</f>
      </c>
      <c r="FK10">
        <f>IF($GQ10&gt;=10,INDEX($DL:$DL,$GP10+10),"")</f>
      </c>
      <c r="FL10">
        <f>IF($GQ10&gt;=11,INDEX($DL:$DL,$GP10+11),"")</f>
      </c>
      <c r="FM10">
        <f>IF($GQ10&gt;=12,INDEX($DL:$DL,$GP10+12),"")</f>
      </c>
      <c r="FN10">
        <f>IF($GQ10&gt;=13,INDEX($DL:$DL,$GP10+13),"")</f>
      </c>
      <c r="FO10">
        <f>IF($GQ10&gt;=14,INDEX($DL:$DL,$GP10+14),"")</f>
      </c>
      <c r="FP10">
        <f>IF($GQ10&gt;=15,INDEX($DL:$DL,$GP10+15),"")</f>
      </c>
      <c r="FQ10">
        <f>IF($GQ10&gt;=16,INDEX($DL:$DL,$GP10+16),"")</f>
      </c>
      <c r="FR10">
        <f>IF($GQ10&gt;=17,INDEX($DL:$DL,$GP10+17),"")</f>
      </c>
      <c r="FS10">
        <f>IF($GQ10&gt;=18,INDEX($DL:$DL,$GP10+18),"")</f>
      </c>
      <c r="FT10">
        <f>IF($GQ10&gt;=19,INDEX($DL:$DL,$GP10+19),"")</f>
      </c>
      <c r="FU10">
        <f>IF($GQ10&gt;=20,INDEX($DL:$DL,$GP10+20),"")</f>
      </c>
      <c r="FV10">
        <f>IF($GQ10&gt;=21,INDEX($DL:$DL,$GP10+21),"")</f>
      </c>
      <c r="FW10">
        <f>IF($GQ10&gt;=22,INDEX($DL:$DL,$GP10+22),"")</f>
      </c>
      <c r="FX10">
        <f>IF($GQ10&gt;=23,INDEX($DL:$DL,$GP10+23),"")</f>
      </c>
      <c r="FY10">
        <f>IF($GQ10&gt;=24,INDEX($DL:$DL,$GP10+24),"")</f>
      </c>
      <c r="FZ10">
        <f>IF($GQ10&gt;=25,INDEX($DL:$DL,$GP10+25),"")</f>
      </c>
      <c r="GA10">
        <f>IF($GQ10&gt;=26,INDEX($DL:$DL,$GP10+26),"")</f>
      </c>
      <c r="GB10">
        <f>IF($GQ10&gt;=27,INDEX($DL:$DL,$GP10+27),"")</f>
      </c>
      <c r="GC10">
        <f>IF($GQ10&gt;=28,INDEX($DL:$DL,$GP10+28),"")</f>
      </c>
      <c r="GD10">
        <f>IF($GQ10&gt;=29,INDEX($DL:$DL,$GP10+29),"")</f>
      </c>
      <c r="GE10">
        <f>IF($GQ10&gt;=30,INDEX($DL:$DL,$GP10+30),"")</f>
      </c>
      <c r="GF10">
        <f>IF($GQ10&gt;=31,INDEX($DL:$DL,$GP10+31),"")</f>
      </c>
      <c r="GG10">
        <f>IF($GQ10&gt;=32,INDEX($DL:$DL,$GP10+32),"")</f>
      </c>
      <c r="GH10">
        <f>IF($GQ10&gt;=33,INDEX($DL:$DL,$GP10+33),"")</f>
      </c>
      <c r="GI10">
        <f>IF($GQ10&gt;=34,INDEX($DL:$DL,$GP10+34),"")</f>
      </c>
      <c r="GJ10">
        <f>IF($GQ10&gt;=35,INDEX($DL:$DL,$GP10+35),"")</f>
      </c>
      <c r="GK10">
        <f>IF($GQ10&gt;=36,INDEX($DL:$DL,$GP10+36),"")</f>
      </c>
      <c r="GL10">
        <f>IF($GQ10&gt;=37,INDEX($DL:$DL,$GP10+37),"")</f>
      </c>
      <c r="GM10">
        <f>IF($GQ10&gt;=38,INDEX($DL:$DL,$GP10+38),"")</f>
      </c>
      <c r="GN10">
        <f>IF($GQ10&gt;=39,INDEX($DL:$DL,$GP10+39),"")</f>
      </c>
      <c r="GO10">
        <f>IF($GQ10&gt;=40,INDEX($DL:$DL,$GP10+40),"")</f>
      </c>
      <c r="GP10">
        <f>IFERROR(MATCH($DJ10,$DK$2:$DK$148,0)+1,0)</f>
      </c>
      <c r="GQ10">
        <f>IFERROR(INDEX($DM$2:$DM$148,MATCH($DJ10,$DK$2:$DK$148,0)),0)</f>
      </c>
      <c r="GR10">
        <f>IFERROR(MATCH($L10,$DN$10:$FA$10,0),0)</f>
      </c>
      <c r="GS10">
        <f>IF($GR10&gt;0,INDEX($FB$10:$GO$10,$GR10),"")</f>
      </c>
      <c r="GT10" t="s">
        <v>119</v>
      </c>
      <c r="GU10">
        <v>1</v>
      </c>
      <c r="GV10">
        <f>IF($JE10&gt;=1,INDEX($GT:$GT,$JD10+1),"")</f>
      </c>
      <c r="GW10">
        <f>IF($JE10&gt;=2,INDEX($GT:$GT,$JD10+2),"")</f>
      </c>
      <c r="GX10">
        <f>IF($JE10&gt;=3,INDEX($GT:$GT,$JD10+3),"")</f>
      </c>
      <c r="GY10">
        <f>IF($JE10&gt;=4,INDEX($GT:$GT,$JD10+4),"")</f>
      </c>
      <c r="GZ10">
        <f>IF($JE10&gt;=5,INDEX($GT:$GT,$JD10+5),"")</f>
      </c>
      <c r="HA10">
        <f>IF($JE10&gt;=6,INDEX($GT:$GT,$JD10+6),"")</f>
      </c>
      <c r="HB10">
        <f>IF($JE10&gt;=7,INDEX($GT:$GT,$JD10+7),"")</f>
      </c>
      <c r="HC10">
        <f>IF($JE10&gt;=8,INDEX($GT:$GT,$JD10+8),"")</f>
      </c>
      <c r="HD10">
        <f>IF($JE10&gt;=9,INDEX($GT:$GT,$JD10+9),"")</f>
      </c>
      <c r="HE10">
        <f>IF($JE10&gt;=10,INDEX($GT:$GT,$JD10+10),"")</f>
      </c>
      <c r="HF10">
        <f>IF($JE10&gt;=11,INDEX($GT:$GT,$JD10+11),"")</f>
      </c>
      <c r="HG10">
        <f>IF($JE10&gt;=12,INDEX($GT:$GT,$JD10+12),"")</f>
      </c>
      <c r="HH10">
        <f>IF($JE10&gt;=13,INDEX($GT:$GT,$JD10+13),"")</f>
      </c>
      <c r="HI10">
        <f>IF($JE10&gt;=14,INDEX($GT:$GT,$JD10+14),"")</f>
      </c>
      <c r="HJ10">
        <f>IF($JE10&gt;=15,INDEX($GT:$GT,$JD10+15),"")</f>
      </c>
      <c r="HK10">
        <f>IF($JE10&gt;=16,INDEX($GT:$GT,$JD10+16),"")</f>
      </c>
      <c r="HL10">
        <f>IF($JE10&gt;=17,INDEX($GT:$GT,$JD10+17),"")</f>
      </c>
      <c r="HM10">
        <f>IF($JE10&gt;=18,INDEX($GT:$GT,$JD10+18),"")</f>
      </c>
      <c r="HN10">
        <f>IF($JE10&gt;=19,INDEX($GT:$GT,$JD10+19),"")</f>
      </c>
      <c r="HO10">
        <f>IF($JE10&gt;=20,INDEX($GT:$GT,$JD10+20),"")</f>
      </c>
      <c r="HP10">
        <f>IF($JE10&gt;=21,INDEX($GT:$GT,$JD10+21),"")</f>
      </c>
      <c r="HQ10">
        <f>IF($JE10&gt;=22,INDEX($GT:$GT,$JD10+22),"")</f>
      </c>
      <c r="HR10">
        <f>IF($JE10&gt;=23,INDEX($GT:$GT,$JD10+23),"")</f>
      </c>
      <c r="HS10">
        <f>IF($JE10&gt;=24,INDEX($GT:$GT,$JD10+24),"")</f>
      </c>
      <c r="HT10">
        <f>IF($JE10&gt;=25,INDEX($GT:$GT,$JD10+25),"")</f>
      </c>
      <c r="HU10">
        <f>IF($JE10&gt;=26,INDEX($GT:$GT,$JD10+26),"")</f>
      </c>
      <c r="HV10">
        <f>IF($JE10&gt;=27,INDEX($GT:$GT,$JD10+27),"")</f>
      </c>
      <c r="HW10">
        <f>IF($JE10&gt;=28,INDEX($GT:$GT,$JD10+28),"")</f>
      </c>
      <c r="HX10">
        <f>IF($JE10&gt;=29,INDEX($GT:$GT,$JD10+29),"")</f>
      </c>
      <c r="HY10">
        <f>IF($JE10&gt;=30,INDEX($GT:$GT,$JD10+30),"")</f>
      </c>
      <c r="HZ10">
        <f>IF($JE10&gt;=31,INDEX($GT:$GT,$JD10+31),"")</f>
      </c>
      <c r="IA10">
        <f>IF($JE10&gt;=32,INDEX($GT:$GT,$JD10+32),"")</f>
      </c>
      <c r="IB10">
        <f>IF($JE10&gt;=33,INDEX($GT:$GT,$JD10+33),"")</f>
      </c>
      <c r="IC10">
        <f>IF($JE10&gt;=34,INDEX($GT:$GT,$JD10+34),"")</f>
      </c>
      <c r="ID10">
        <f>IF($JE10&gt;=35,INDEX($GT:$GT,$JD10+35),"")</f>
      </c>
      <c r="IE10">
        <f>IF($JE10&gt;=36,INDEX($GT:$GT,$JD10+36),"")</f>
      </c>
      <c r="IF10">
        <f>IF($JE10&gt;=37,INDEX($GT:$GT,$JD10+37),"")</f>
      </c>
      <c r="IG10">
        <f>IF($JE10&gt;=38,INDEX($GT:$GT,$JD10+38),"")</f>
      </c>
      <c r="IH10">
        <f>IF($JE10&gt;=39,INDEX($GT:$GT,$JD10+39),"")</f>
      </c>
      <c r="II10">
        <f>IF($JE10&gt;=40,INDEX($GT:$GT,$JD10+40),"")</f>
      </c>
      <c r="IJ10">
        <f>IF($JE10&gt;=41,INDEX($GT:$GT,$JD10+41),"")</f>
      </c>
      <c r="IK10">
        <f>IF($JE10&gt;=42,INDEX($GT:$GT,$JD10+42),"")</f>
      </c>
      <c r="IL10">
        <f>IF($JE10&gt;=43,INDEX($GT:$GT,$JD10+43),"")</f>
      </c>
      <c r="IM10">
        <f>IF($JE10&gt;=44,INDEX($GT:$GT,$JD10+44),"")</f>
      </c>
      <c r="IN10">
        <f>IF($JE10&gt;=45,INDEX($GT:$GT,$JD10+45),"")</f>
      </c>
      <c r="IO10">
        <f>IF($JE10&gt;=46,INDEX($GT:$GT,$JD10+46),"")</f>
      </c>
      <c r="IP10">
        <f>IF($JE10&gt;=47,INDEX($GT:$GT,$JD10+47),"")</f>
      </c>
      <c r="IQ10">
        <f>IF($JE10&gt;=48,INDEX($GT:$GT,$JD10+48),"")</f>
      </c>
      <c r="IR10">
        <f>IF($JE10&gt;=49,INDEX($GT:$GT,$JD10+49),"")</f>
      </c>
      <c r="IS10">
        <f>IF($JE10&gt;=50,INDEX($GT:$GT,$JD10+50),"")</f>
      </c>
      <c r="IT10">
        <f>IF($JE10&gt;=51,INDEX($GT:$GT,$JD10+51),"")</f>
      </c>
      <c r="IU10">
        <f>IF($JE10&gt;=52,INDEX($GT:$GT,$JD10+52),"")</f>
      </c>
      <c r="IV10">
        <f>IF($JE10&gt;=53,INDEX($GT:$GT,$JD10+53),"")</f>
      </c>
      <c r="IW10">
        <f>IF($JE10&gt;=54,INDEX($GT:$GT,$JD10+54),"")</f>
      </c>
      <c r="IX10">
        <f>IF($JE10&gt;=55,INDEX($GT:$GT,$JD10+55),"")</f>
      </c>
      <c r="IY10">
        <f>IF($JE10&gt;=56,INDEX($GT:$GT,$JD10+56),"")</f>
      </c>
      <c r="IZ10">
        <f>IF($JE10&gt;=57,INDEX($GT:$GT,$JD10+57),"")</f>
      </c>
      <c r="JA10">
        <f>IF($JE10&gt;=58,INDEX($GT:$GT,$JD10+58),"")</f>
      </c>
      <c r="JB10">
        <f>IF($JE10&gt;=59,INDEX($GT:$GT,$JD10+59),"")</f>
      </c>
      <c r="JC10">
        <f>IF($JE10&gt;=60,INDEX($GT:$GT,$JD10+60),"")</f>
      </c>
      <c r="JD10">
        <f>IFERROR(MATCH($GS10,$GT$2:$GT$322,0)+1,0)</f>
      </c>
      <c r="JE10">
        <f>IFERROR(INDEX($GU$2:$GU$322,MATCH($GS10,$GT$2:$GT$322,0)),0)</f>
      </c>
      <c r="JF10" t="s">
        <v>28</v>
      </c>
      <c r="JG10" t="s">
        <v>28</v>
      </c>
    </row>
    <row r="11" spans="1:267" x14ac:dyDescent="0.25">
      <c r="J11" s="1"/>
      <c r="K11" s="1"/>
      <c r="L11" s="1"/>
      <c r="M11" s="1"/>
      <c r="N11" s="1">
        <f>IFERROR(IF(FIND(" - ",$J11)&gt;0,MID($J11,FIND(" - ",$J11)+3,LEN($J11)),""),"")</f>
      </c>
      <c r="P11" s="1"/>
      <c r="S11" t="s">
        <v>28</v>
      </c>
      <c r="U11">
        <f>IF(OR($S11="",$T11=""),"",IFERROR($S11/$T11,0))</f>
      </c>
      <c r="V11">
        <f>IF($S11="","",
IF($K11="","",
IF(ISNUMBER(SEARCH("exempt",LOWER($K11))),0,
$S11*(VALUE(SUBSTITUTE($K11,"%",""))/100))))</f>
      </c>
      <c r="AB11">
        <f>IF($S11="","",
SUM($S11,$V11,$Z11,$W11,$Y11)-
IF($AA11="",0,VALUE($AA11)))</f>
      </c>
      <c r="AI11" t="s">
        <v>120</v>
      </c>
      <c r="AJ11" t="s">
        <v>121</v>
      </c>
      <c r="AK11" t="s">
        <v>122</v>
      </c>
      <c r="AL11" t="s">
        <v>123</v>
      </c>
      <c r="AM11" t="s">
        <v>124</v>
      </c>
      <c r="AN11" t="s">
        <v>125</v>
      </c>
      <c r="AO11" t="s">
        <v>126</v>
      </c>
      <c r="AP11" t="s">
        <v>124</v>
      </c>
      <c r="AQ11" t="s">
        <v>127</v>
      </c>
      <c r="AR11">
        <f>IFERROR(LEFT($J11,FIND(" - ",$J11)-1),$J11)</f>
      </c>
      <c r="AS11" t="s">
        <v>106</v>
      </c>
      <c r="AU11">
        <f>IF($CJ11&gt;=1,INDEX($AS:$AS,$CI11+1),"")</f>
      </c>
      <c r="AV11">
        <f>IF($CJ11&gt;=2,INDEX($AS:$AS,$CI11+2),"")</f>
      </c>
      <c r="AW11">
        <f>IF($CJ11&gt;=3,INDEX($AS:$AS,$CI11+3),"")</f>
      </c>
      <c r="AX11">
        <f>IF($CJ11&gt;=4,INDEX($AS:$AS,$CI11+4),"")</f>
      </c>
      <c r="AY11">
        <f>IF($CJ11&gt;=5,INDEX($AS:$AS,$CI11+5),"")</f>
      </c>
      <c r="AZ11">
        <f>IF($CJ11&gt;=6,INDEX($AS:$AS,$CI11+6),"")</f>
      </c>
      <c r="BA11">
        <f>IF($CJ11&gt;=7,INDEX($AS:$AS,$CI11+7),"")</f>
      </c>
      <c r="BB11">
        <f>IF($CJ11&gt;=8,INDEX($AS:$AS,$CI11+8),"")</f>
      </c>
      <c r="BC11">
        <f>IF($CJ11&gt;=9,INDEX($AS:$AS,$CI11+9),"")</f>
      </c>
      <c r="BD11">
        <f>IF($CJ11&gt;=10,INDEX($AS:$AS,$CI11+10),"")</f>
      </c>
      <c r="BE11">
        <f>IF($CJ11&gt;=11,INDEX($AS:$AS,$CI11+11),"")</f>
      </c>
      <c r="BF11">
        <f>IF($CJ11&gt;=12,INDEX($AS:$AS,$CI11+12),"")</f>
      </c>
      <c r="BG11">
        <f>IF($CJ11&gt;=13,INDEX($AS:$AS,$CI11+13),"")</f>
      </c>
      <c r="BH11">
        <f>IF($CJ11&gt;=14,INDEX($AS:$AS,$CI11+14),"")</f>
      </c>
      <c r="BI11">
        <f>IF($CJ11&gt;=15,INDEX($AS:$AS,$CI11+15),"")</f>
      </c>
      <c r="BJ11">
        <f>IF($CJ11&gt;=16,INDEX($AS:$AS,$CI11+16),"")</f>
      </c>
      <c r="BK11">
        <f>IF($CJ11&gt;=17,INDEX($AS:$AS,$CI11+17),"")</f>
      </c>
      <c r="BL11">
        <f>IF($CJ11&gt;=18,INDEX($AS:$AS,$CI11+18),"")</f>
      </c>
      <c r="BM11">
        <f>IF($CJ11&gt;=19,INDEX($AS:$AS,$CI11+19),"")</f>
      </c>
      <c r="BN11">
        <f>IF($CJ11&gt;=20,INDEX($AS:$AS,$CI11+20),"")</f>
      </c>
      <c r="BO11">
        <f>IF($CJ11&gt;=21,INDEX($AS:$AS,$CI11+21),"")</f>
      </c>
      <c r="BP11">
        <f>IF($CJ11&gt;=22,INDEX($AS:$AS,$CI11+22),"")</f>
      </c>
      <c r="BQ11">
        <f>IF($CJ11&gt;=23,INDEX($AS:$AS,$CI11+23),"")</f>
      </c>
      <c r="BR11">
        <f>IF($CJ11&gt;=24,INDEX($AS:$AS,$CI11+24),"")</f>
      </c>
      <c r="BS11">
        <f>IF($CJ11&gt;=25,INDEX($AS:$AS,$CI11+25),"")</f>
      </c>
      <c r="BT11">
        <f>IF($CJ11&gt;=26,INDEX($AS:$AS,$CI11+26),"")</f>
      </c>
      <c r="BU11">
        <f>IF($CJ11&gt;=27,INDEX($AS:$AS,$CI11+27),"")</f>
      </c>
      <c r="BV11">
        <f>IF($CJ11&gt;=28,INDEX($AS:$AS,$CI11+28),"")</f>
      </c>
      <c r="BW11">
        <f>IF($CJ11&gt;=29,INDEX($AS:$AS,$CI11+29),"")</f>
      </c>
      <c r="BX11">
        <f>IF($CJ11&gt;=30,INDEX($AS:$AS,$CI11+30),"")</f>
      </c>
      <c r="BY11">
        <f>IF($CJ11&gt;=31,INDEX($AS:$AS,$CI11+31),"")</f>
      </c>
      <c r="BZ11">
        <f>IF($CJ11&gt;=32,INDEX($AS:$AS,$CI11+32),"")</f>
      </c>
      <c r="CA11">
        <f>IF($CJ11&gt;=33,INDEX($AS:$AS,$CI11+33),"")</f>
      </c>
      <c r="CB11">
        <f>IF($CJ11&gt;=34,INDEX($AS:$AS,$CI11+34),"")</f>
      </c>
      <c r="CC11">
        <f>IF($CJ11&gt;=35,INDEX($AS:$AS,$CI11+35),"")</f>
      </c>
      <c r="CD11">
        <f>IF($CJ11&gt;=36,INDEX($AS:$AS,$CI11+36),"")</f>
      </c>
      <c r="CE11">
        <f>IF($CJ11&gt;=37,INDEX($AS:$AS,$CI11+37),"")</f>
      </c>
      <c r="CF11">
        <f>IF($CJ11&gt;=38,INDEX($AS:$AS,$CI11+38),"")</f>
      </c>
      <c r="CG11">
        <f>IF($CJ11&gt;=39,INDEX($AS:$AS,$CI11+39),"")</f>
      </c>
      <c r="CH11">
        <f>IF($CJ11&gt;=40,INDEX($AS:$AS,$CI11+40),"")</f>
      </c>
      <c r="CI11">
        <f>IFERROR(MATCH($AR11,$AS$2:$AS$133,0)+1,0)</f>
      </c>
      <c r="CJ11">
        <f>IFERROR(INDEX($AT$2:$AT$133,MATCH($AR11,$AS$2:$AS$133,0)),0)</f>
      </c>
      <c r="CK11">
        <f>IFERROR(LEFT($O11,FIND(" - ",$O11)-1),$O11)</f>
      </c>
      <c r="CL11" t="s">
        <v>113</v>
      </c>
      <c r="CN11">
        <f>IF($DI11&gt;=1,INDEX($CL:$CL,$DH11+1),"")</f>
      </c>
      <c r="CO11">
        <f>IF($DI11&gt;=2,INDEX($CL:$CL,$DH11+2),"")</f>
      </c>
      <c r="CP11">
        <f>IF($DI11&gt;=3,INDEX($CL:$CL,$DH11+3),"")</f>
      </c>
      <c r="CQ11">
        <f>IF($DI11&gt;=4,INDEX($CL:$CL,$DH11+4),"")</f>
      </c>
      <c r="CR11">
        <f>IF($DI11&gt;=5,INDEX($CL:$CL,$DH11+5),"")</f>
      </c>
      <c r="CS11">
        <f>IF($DI11&gt;=6,INDEX($CL:$CL,$DH11+6),"")</f>
      </c>
      <c r="CT11">
        <f>IF($DI11&gt;=7,INDEX($CL:$CL,$DH11+7),"")</f>
      </c>
      <c r="CU11">
        <f>IF($DI11&gt;=8,INDEX($CL:$CL,$DH11+8),"")</f>
      </c>
      <c r="CV11">
        <f>IF($DI11&gt;=9,INDEX($CL:$CL,$DH11+9),"")</f>
      </c>
      <c r="CW11">
        <f>IF($DI11&gt;=10,INDEX($CL:$CL,$DH11+10),"")</f>
      </c>
      <c r="CX11">
        <f>IF($DI11&gt;=11,INDEX($CL:$CL,$DH11+11),"")</f>
      </c>
      <c r="CY11">
        <f>IF($DI11&gt;=12,INDEX($CL:$CL,$DH11+12),"")</f>
      </c>
      <c r="CZ11">
        <f>IF($DI11&gt;=13,INDEX($CL:$CL,$DH11+13),"")</f>
      </c>
      <c r="DA11">
        <f>IF($DI11&gt;=14,INDEX($CL:$CL,$DH11+14),"")</f>
      </c>
      <c r="DB11">
        <f>IF($DI11&gt;=15,INDEX($CL:$CL,$DH11+15),"")</f>
      </c>
      <c r="DC11">
        <f>IF($DI11&gt;=16,INDEX($CL:$CL,$DH11+16),"")</f>
      </c>
      <c r="DD11">
        <f>IF($DI11&gt;=17,INDEX($CL:$CL,$DH11+17),"")</f>
      </c>
      <c r="DE11">
        <f>IF($DI11&gt;=18,INDEX($CL:$CL,$DH11+18),"")</f>
      </c>
      <c r="DF11">
        <f>IF($DI11&gt;=19,INDEX($CL:$CL,$DH11+19),"")</f>
      </c>
      <c r="DG11">
        <f>IF($DI11&gt;=20,INDEX($CL:$CL,$DH11+20),"")</f>
      </c>
      <c r="DH11">
        <f>IFERROR(MATCH($CK11,$CL$2:$CL$1558,0)+1,0)</f>
      </c>
      <c r="DI11">
        <f>IFERROR(INDEX($CM$2:$CM$1558,MATCH($CK11,$CL$2:$CL$1558,0)),0)</f>
      </c>
      <c r="DJ11">
        <f>IFERROR(INDEX($AQ:$AQ,MATCH($K11,$AP:$AP,0))&amp;"","")</f>
      </c>
      <c r="DK11" t="s">
        <v>116</v>
      </c>
      <c r="DL11" t="s">
        <v>128</v>
      </c>
      <c r="DN11">
        <f>IF($GQ11&gt;=1,INDEX($DK:$DK,$GP11+1),"")</f>
      </c>
      <c r="DO11">
        <f>IF($GQ11&gt;=2,INDEX($DK:$DK,$GP11+2),"")</f>
      </c>
      <c r="DP11">
        <f>IF($GQ11&gt;=3,INDEX($DK:$DK,$GP11+3),"")</f>
      </c>
      <c r="DQ11">
        <f>IF($GQ11&gt;=4,INDEX($DK:$DK,$GP11+4),"")</f>
      </c>
      <c r="DR11">
        <f>IF($GQ11&gt;=5,INDEX($DK:$DK,$GP11+5),"")</f>
      </c>
      <c r="DS11">
        <f>IF($GQ11&gt;=6,INDEX($DK:$DK,$GP11+6),"")</f>
      </c>
      <c r="DT11">
        <f>IF($GQ11&gt;=7,INDEX($DK:$DK,$GP11+7),"")</f>
      </c>
      <c r="DU11">
        <f>IF($GQ11&gt;=8,INDEX($DK:$DK,$GP11+8),"")</f>
      </c>
      <c r="DV11">
        <f>IF($GQ11&gt;=9,INDEX($DK:$DK,$GP11+9),"")</f>
      </c>
      <c r="DW11">
        <f>IF($GQ11&gt;=10,INDEX($DK:$DK,$GP11+10),"")</f>
      </c>
      <c r="DX11">
        <f>IF($GQ11&gt;=11,INDEX($DK:$DK,$GP11+11),"")</f>
      </c>
      <c r="DY11">
        <f>IF($GQ11&gt;=12,INDEX($DK:$DK,$GP11+12),"")</f>
      </c>
      <c r="DZ11">
        <f>IF($GQ11&gt;=13,INDEX($DK:$DK,$GP11+13),"")</f>
      </c>
      <c r="EA11">
        <f>IF($GQ11&gt;=14,INDEX($DK:$DK,$GP11+14),"")</f>
      </c>
      <c r="EB11">
        <f>IF($GQ11&gt;=15,INDEX($DK:$DK,$GP11+15),"")</f>
      </c>
      <c r="EC11">
        <f>IF($GQ11&gt;=16,INDEX($DK:$DK,$GP11+16),"")</f>
      </c>
      <c r="ED11">
        <f>IF($GQ11&gt;=17,INDEX($DK:$DK,$GP11+17),"")</f>
      </c>
      <c r="EE11">
        <f>IF($GQ11&gt;=18,INDEX($DK:$DK,$GP11+18),"")</f>
      </c>
      <c r="EF11">
        <f>IF($GQ11&gt;=19,INDEX($DK:$DK,$GP11+19),"")</f>
      </c>
      <c r="EG11">
        <f>IF($GQ11&gt;=20,INDEX($DK:$DK,$GP11+20),"")</f>
      </c>
      <c r="EH11">
        <f>IF($GQ11&gt;=21,INDEX($DK:$DK,$GP11+21),"")</f>
      </c>
      <c r="EI11">
        <f>IF($GQ11&gt;=22,INDEX($DK:$DK,$GP11+22),"")</f>
      </c>
      <c r="EJ11">
        <f>IF($GQ11&gt;=23,INDEX($DK:$DK,$GP11+23),"")</f>
      </c>
      <c r="EK11">
        <f>IF($GQ11&gt;=24,INDEX($DK:$DK,$GP11+24),"")</f>
      </c>
      <c r="EL11">
        <f>IF($GQ11&gt;=25,INDEX($DK:$DK,$GP11+25),"")</f>
      </c>
      <c r="EM11">
        <f>IF($GQ11&gt;=26,INDEX($DK:$DK,$GP11+26),"")</f>
      </c>
      <c r="EN11">
        <f>IF($GQ11&gt;=27,INDEX($DK:$DK,$GP11+27),"")</f>
      </c>
      <c r="EO11">
        <f>IF($GQ11&gt;=28,INDEX($DK:$DK,$GP11+28),"")</f>
      </c>
      <c r="EP11">
        <f>IF($GQ11&gt;=29,INDEX($DK:$DK,$GP11+29),"")</f>
      </c>
      <c r="EQ11">
        <f>IF($GQ11&gt;=30,INDEX($DK:$DK,$GP11+30),"")</f>
      </c>
      <c r="ER11">
        <f>IF($GQ11&gt;=31,INDEX($DK:$DK,$GP11+31),"")</f>
      </c>
      <c r="ES11">
        <f>IF($GQ11&gt;=32,INDEX($DK:$DK,$GP11+32),"")</f>
      </c>
      <c r="ET11">
        <f>IF($GQ11&gt;=33,INDEX($DK:$DK,$GP11+33),"")</f>
      </c>
      <c r="EU11">
        <f>IF($GQ11&gt;=34,INDEX($DK:$DK,$GP11+34),"")</f>
      </c>
      <c r="EV11">
        <f>IF($GQ11&gt;=35,INDEX($DK:$DK,$GP11+35),"")</f>
      </c>
      <c r="EW11">
        <f>IF($GQ11&gt;=36,INDEX($DK:$DK,$GP11+36),"")</f>
      </c>
      <c r="EX11">
        <f>IF($GQ11&gt;=37,INDEX($DK:$DK,$GP11+37),"")</f>
      </c>
      <c r="EY11">
        <f>IF($GQ11&gt;=38,INDEX($DK:$DK,$GP11+38),"")</f>
      </c>
      <c r="EZ11">
        <f>IF($GQ11&gt;=39,INDEX($DK:$DK,$GP11+39),"")</f>
      </c>
      <c r="FA11">
        <f>IF($GQ11&gt;=40,INDEX($DK:$DK,$GP11+40),"")</f>
      </c>
      <c r="FB11">
        <f>IF($GQ11&gt;=1,INDEX($DL:$DL,$GP11+1),"")</f>
      </c>
      <c r="FC11">
        <f>IF($GQ11&gt;=2,INDEX($DL:$DL,$GP11+2),"")</f>
      </c>
      <c r="FD11">
        <f>IF($GQ11&gt;=3,INDEX($DL:$DL,$GP11+3),"")</f>
      </c>
      <c r="FE11">
        <f>IF($GQ11&gt;=4,INDEX($DL:$DL,$GP11+4),"")</f>
      </c>
      <c r="FF11">
        <f>IF($GQ11&gt;=5,INDEX($DL:$DL,$GP11+5),"")</f>
      </c>
      <c r="FG11">
        <f>IF($GQ11&gt;=6,INDEX($DL:$DL,$GP11+6),"")</f>
      </c>
      <c r="FH11">
        <f>IF($GQ11&gt;=7,INDEX($DL:$DL,$GP11+7),"")</f>
      </c>
      <c r="FI11">
        <f>IF($GQ11&gt;=8,INDEX($DL:$DL,$GP11+8),"")</f>
      </c>
      <c r="FJ11">
        <f>IF($GQ11&gt;=9,INDEX($DL:$DL,$GP11+9),"")</f>
      </c>
      <c r="FK11">
        <f>IF($GQ11&gt;=10,INDEX($DL:$DL,$GP11+10),"")</f>
      </c>
      <c r="FL11">
        <f>IF($GQ11&gt;=11,INDEX($DL:$DL,$GP11+11),"")</f>
      </c>
      <c r="FM11">
        <f>IF($GQ11&gt;=12,INDEX($DL:$DL,$GP11+12),"")</f>
      </c>
      <c r="FN11">
        <f>IF($GQ11&gt;=13,INDEX($DL:$DL,$GP11+13),"")</f>
      </c>
      <c r="FO11">
        <f>IF($GQ11&gt;=14,INDEX($DL:$DL,$GP11+14),"")</f>
      </c>
      <c r="FP11">
        <f>IF($GQ11&gt;=15,INDEX($DL:$DL,$GP11+15),"")</f>
      </c>
      <c r="FQ11">
        <f>IF($GQ11&gt;=16,INDEX($DL:$DL,$GP11+16),"")</f>
      </c>
      <c r="FR11">
        <f>IF($GQ11&gt;=17,INDEX($DL:$DL,$GP11+17),"")</f>
      </c>
      <c r="FS11">
        <f>IF($GQ11&gt;=18,INDEX($DL:$DL,$GP11+18),"")</f>
      </c>
      <c r="FT11">
        <f>IF($GQ11&gt;=19,INDEX($DL:$DL,$GP11+19),"")</f>
      </c>
      <c r="FU11">
        <f>IF($GQ11&gt;=20,INDEX($DL:$DL,$GP11+20),"")</f>
      </c>
      <c r="FV11">
        <f>IF($GQ11&gt;=21,INDEX($DL:$DL,$GP11+21),"")</f>
      </c>
      <c r="FW11">
        <f>IF($GQ11&gt;=22,INDEX($DL:$DL,$GP11+22),"")</f>
      </c>
      <c r="FX11">
        <f>IF($GQ11&gt;=23,INDEX($DL:$DL,$GP11+23),"")</f>
      </c>
      <c r="FY11">
        <f>IF($GQ11&gt;=24,INDEX($DL:$DL,$GP11+24),"")</f>
      </c>
      <c r="FZ11">
        <f>IF($GQ11&gt;=25,INDEX($DL:$DL,$GP11+25),"")</f>
      </c>
      <c r="GA11">
        <f>IF($GQ11&gt;=26,INDEX($DL:$DL,$GP11+26),"")</f>
      </c>
      <c r="GB11">
        <f>IF($GQ11&gt;=27,INDEX($DL:$DL,$GP11+27),"")</f>
      </c>
      <c r="GC11">
        <f>IF($GQ11&gt;=28,INDEX($DL:$DL,$GP11+28),"")</f>
      </c>
      <c r="GD11">
        <f>IF($GQ11&gt;=29,INDEX($DL:$DL,$GP11+29),"")</f>
      </c>
      <c r="GE11">
        <f>IF($GQ11&gt;=30,INDEX($DL:$DL,$GP11+30),"")</f>
      </c>
      <c r="GF11">
        <f>IF($GQ11&gt;=31,INDEX($DL:$DL,$GP11+31),"")</f>
      </c>
      <c r="GG11">
        <f>IF($GQ11&gt;=32,INDEX($DL:$DL,$GP11+32),"")</f>
      </c>
      <c r="GH11">
        <f>IF($GQ11&gt;=33,INDEX($DL:$DL,$GP11+33),"")</f>
      </c>
      <c r="GI11">
        <f>IF($GQ11&gt;=34,INDEX($DL:$DL,$GP11+34),"")</f>
      </c>
      <c r="GJ11">
        <f>IF($GQ11&gt;=35,INDEX($DL:$DL,$GP11+35),"")</f>
      </c>
      <c r="GK11">
        <f>IF($GQ11&gt;=36,INDEX($DL:$DL,$GP11+36),"")</f>
      </c>
      <c r="GL11">
        <f>IF($GQ11&gt;=37,INDEX($DL:$DL,$GP11+37),"")</f>
      </c>
      <c r="GM11">
        <f>IF($GQ11&gt;=38,INDEX($DL:$DL,$GP11+38),"")</f>
      </c>
      <c r="GN11">
        <f>IF($GQ11&gt;=39,INDEX($DL:$DL,$GP11+39),"")</f>
      </c>
      <c r="GO11">
        <f>IF($GQ11&gt;=40,INDEX($DL:$DL,$GP11+40),"")</f>
      </c>
      <c r="GP11">
        <f>IFERROR(MATCH($DJ11,$DK$2:$DK$148,0)+1,0)</f>
      </c>
      <c r="GQ11">
        <f>IFERROR(INDEX($DM$2:$DM$148,MATCH($DJ11,$DK$2:$DK$148,0)),0)</f>
      </c>
      <c r="GR11">
        <f>IFERROR(MATCH($L11,$DN$11:$FA$11,0),0)</f>
      </c>
      <c r="GS11">
        <f>IF($GR11&gt;0,INDEX($FB$11:$GO$11,$GR11),"")</f>
      </c>
      <c r="GT11" t="s">
        <v>129</v>
      </c>
      <c r="GV11">
        <f>IF($JE11&gt;=1,INDEX($GT:$GT,$JD11+1),"")</f>
      </c>
      <c r="GW11">
        <f>IF($JE11&gt;=2,INDEX($GT:$GT,$JD11+2),"")</f>
      </c>
      <c r="GX11">
        <f>IF($JE11&gt;=3,INDEX($GT:$GT,$JD11+3),"")</f>
      </c>
      <c r="GY11">
        <f>IF($JE11&gt;=4,INDEX($GT:$GT,$JD11+4),"")</f>
      </c>
      <c r="GZ11">
        <f>IF($JE11&gt;=5,INDEX($GT:$GT,$JD11+5),"")</f>
      </c>
      <c r="HA11">
        <f>IF($JE11&gt;=6,INDEX($GT:$GT,$JD11+6),"")</f>
      </c>
      <c r="HB11">
        <f>IF($JE11&gt;=7,INDEX($GT:$GT,$JD11+7),"")</f>
      </c>
      <c r="HC11">
        <f>IF($JE11&gt;=8,INDEX($GT:$GT,$JD11+8),"")</f>
      </c>
      <c r="HD11">
        <f>IF($JE11&gt;=9,INDEX($GT:$GT,$JD11+9),"")</f>
      </c>
      <c r="HE11">
        <f>IF($JE11&gt;=10,INDEX($GT:$GT,$JD11+10),"")</f>
      </c>
      <c r="HF11">
        <f>IF($JE11&gt;=11,INDEX($GT:$GT,$JD11+11),"")</f>
      </c>
      <c r="HG11">
        <f>IF($JE11&gt;=12,INDEX($GT:$GT,$JD11+12),"")</f>
      </c>
      <c r="HH11">
        <f>IF($JE11&gt;=13,INDEX($GT:$GT,$JD11+13),"")</f>
      </c>
      <c r="HI11">
        <f>IF($JE11&gt;=14,INDEX($GT:$GT,$JD11+14),"")</f>
      </c>
      <c r="HJ11">
        <f>IF($JE11&gt;=15,INDEX($GT:$GT,$JD11+15),"")</f>
      </c>
      <c r="HK11">
        <f>IF($JE11&gt;=16,INDEX($GT:$GT,$JD11+16),"")</f>
      </c>
      <c r="HL11">
        <f>IF($JE11&gt;=17,INDEX($GT:$GT,$JD11+17),"")</f>
      </c>
      <c r="HM11">
        <f>IF($JE11&gt;=18,INDEX($GT:$GT,$JD11+18),"")</f>
      </c>
      <c r="HN11">
        <f>IF($JE11&gt;=19,INDEX($GT:$GT,$JD11+19),"")</f>
      </c>
      <c r="HO11">
        <f>IF($JE11&gt;=20,INDEX($GT:$GT,$JD11+20),"")</f>
      </c>
      <c r="HP11">
        <f>IF($JE11&gt;=21,INDEX($GT:$GT,$JD11+21),"")</f>
      </c>
      <c r="HQ11">
        <f>IF($JE11&gt;=22,INDEX($GT:$GT,$JD11+22),"")</f>
      </c>
      <c r="HR11">
        <f>IF($JE11&gt;=23,INDEX($GT:$GT,$JD11+23),"")</f>
      </c>
      <c r="HS11">
        <f>IF($JE11&gt;=24,INDEX($GT:$GT,$JD11+24),"")</f>
      </c>
      <c r="HT11">
        <f>IF($JE11&gt;=25,INDEX($GT:$GT,$JD11+25),"")</f>
      </c>
      <c r="HU11">
        <f>IF($JE11&gt;=26,INDEX($GT:$GT,$JD11+26),"")</f>
      </c>
      <c r="HV11">
        <f>IF($JE11&gt;=27,INDEX($GT:$GT,$JD11+27),"")</f>
      </c>
      <c r="HW11">
        <f>IF($JE11&gt;=28,INDEX($GT:$GT,$JD11+28),"")</f>
      </c>
      <c r="HX11">
        <f>IF($JE11&gt;=29,INDEX($GT:$GT,$JD11+29),"")</f>
      </c>
      <c r="HY11">
        <f>IF($JE11&gt;=30,INDEX($GT:$GT,$JD11+30),"")</f>
      </c>
      <c r="HZ11">
        <f>IF($JE11&gt;=31,INDEX($GT:$GT,$JD11+31),"")</f>
      </c>
      <c r="IA11">
        <f>IF($JE11&gt;=32,INDEX($GT:$GT,$JD11+32),"")</f>
      </c>
      <c r="IB11">
        <f>IF($JE11&gt;=33,INDEX($GT:$GT,$JD11+33),"")</f>
      </c>
      <c r="IC11">
        <f>IF($JE11&gt;=34,INDEX($GT:$GT,$JD11+34),"")</f>
      </c>
      <c r="ID11">
        <f>IF($JE11&gt;=35,INDEX($GT:$GT,$JD11+35),"")</f>
      </c>
      <c r="IE11">
        <f>IF($JE11&gt;=36,INDEX($GT:$GT,$JD11+36),"")</f>
      </c>
      <c r="IF11">
        <f>IF($JE11&gt;=37,INDEX($GT:$GT,$JD11+37),"")</f>
      </c>
      <c r="IG11">
        <f>IF($JE11&gt;=38,INDEX($GT:$GT,$JD11+38),"")</f>
      </c>
      <c r="IH11">
        <f>IF($JE11&gt;=39,INDEX($GT:$GT,$JD11+39),"")</f>
      </c>
      <c r="II11">
        <f>IF($JE11&gt;=40,INDEX($GT:$GT,$JD11+40),"")</f>
      </c>
      <c r="IJ11">
        <f>IF($JE11&gt;=41,INDEX($GT:$GT,$JD11+41),"")</f>
      </c>
      <c r="IK11">
        <f>IF($JE11&gt;=42,INDEX($GT:$GT,$JD11+42),"")</f>
      </c>
      <c r="IL11">
        <f>IF($JE11&gt;=43,INDEX($GT:$GT,$JD11+43),"")</f>
      </c>
      <c r="IM11">
        <f>IF($JE11&gt;=44,INDEX($GT:$GT,$JD11+44),"")</f>
      </c>
      <c r="IN11">
        <f>IF($JE11&gt;=45,INDEX($GT:$GT,$JD11+45),"")</f>
      </c>
      <c r="IO11">
        <f>IF($JE11&gt;=46,INDEX($GT:$GT,$JD11+46),"")</f>
      </c>
      <c r="IP11">
        <f>IF($JE11&gt;=47,INDEX($GT:$GT,$JD11+47),"")</f>
      </c>
      <c r="IQ11">
        <f>IF($JE11&gt;=48,INDEX($GT:$GT,$JD11+48),"")</f>
      </c>
      <c r="IR11">
        <f>IF($JE11&gt;=49,INDEX($GT:$GT,$JD11+49),"")</f>
      </c>
      <c r="IS11">
        <f>IF($JE11&gt;=50,INDEX($GT:$GT,$JD11+50),"")</f>
      </c>
      <c r="IT11">
        <f>IF($JE11&gt;=51,INDEX($GT:$GT,$JD11+51),"")</f>
      </c>
      <c r="IU11">
        <f>IF($JE11&gt;=52,INDEX($GT:$GT,$JD11+52),"")</f>
      </c>
      <c r="IV11">
        <f>IF($JE11&gt;=53,INDEX($GT:$GT,$JD11+53),"")</f>
      </c>
      <c r="IW11">
        <f>IF($JE11&gt;=54,INDEX($GT:$GT,$JD11+54),"")</f>
      </c>
      <c r="IX11">
        <f>IF($JE11&gt;=55,INDEX($GT:$GT,$JD11+55),"")</f>
      </c>
      <c r="IY11">
        <f>IF($JE11&gt;=56,INDEX($GT:$GT,$JD11+56),"")</f>
      </c>
      <c r="IZ11">
        <f>IF($JE11&gt;=57,INDEX($GT:$GT,$JD11+57),"")</f>
      </c>
      <c r="JA11">
        <f>IF($JE11&gt;=58,INDEX($GT:$GT,$JD11+58),"")</f>
      </c>
      <c r="JB11">
        <f>IF($JE11&gt;=59,INDEX($GT:$GT,$JD11+59),"")</f>
      </c>
      <c r="JC11">
        <f>IF($JE11&gt;=60,INDEX($GT:$GT,$JD11+60),"")</f>
      </c>
      <c r="JD11">
        <f>IFERROR(MATCH($GS11,$GT$2:$GT$322,0)+1,0)</f>
      </c>
      <c r="JE11">
        <f>IFERROR(INDEX($GU$2:$GU$322,MATCH($GS11,$GT$2:$GT$322,0)),0)</f>
      </c>
      <c r="JF11" t="s">
        <v>28</v>
      </c>
      <c r="JG11" t="s">
        <v>28</v>
      </c>
    </row>
    <row r="12" spans="1:267" x14ac:dyDescent="0.25">
      <c r="J12" s="1"/>
      <c r="K12" s="1"/>
      <c r="L12" s="1"/>
      <c r="M12" s="1"/>
      <c r="N12" s="1">
        <f>IFERROR(IF(FIND(" - ",$J12)&gt;0,MID($J12,FIND(" - ",$J12)+3,LEN($J12)),""),"")</f>
      </c>
      <c r="P12" s="1"/>
      <c r="S12" t="s">
        <v>28</v>
      </c>
      <c r="U12">
        <f>IF(OR($S12="",$T12=""),"",IFERROR($S12/$T12,0))</f>
      </c>
      <c r="V12">
        <f>IF($S12="","",
IF($K12="","",
IF(ISNUMBER(SEARCH("exempt",LOWER($K12))),0,
$S12*(VALUE(SUBSTITUTE($K12,"%",""))/100))))</f>
      </c>
      <c r="AB12">
        <f>IF($S12="","",
SUM($S12,$V12,$Z12,$W12,$Y12)-
IF($AA12="",0,VALUE($AA12)))</f>
      </c>
      <c r="AI12" t="s">
        <v>130</v>
      </c>
      <c r="AJ12" t="s">
        <v>131</v>
      </c>
      <c r="AK12" t="s">
        <v>132</v>
      </c>
      <c r="AL12" t="s">
        <v>133</v>
      </c>
      <c r="AM12" t="s">
        <v>134</v>
      </c>
      <c r="AN12" t="s">
        <v>135</v>
      </c>
      <c r="AO12" t="s">
        <v>136</v>
      </c>
      <c r="AP12" t="s">
        <v>134</v>
      </c>
      <c r="AQ12" t="s">
        <v>137</v>
      </c>
      <c r="AR12">
        <f>IFERROR(LEFT($J12,FIND(" - ",$J12)-1),$J12)</f>
      </c>
      <c r="AS12" t="s">
        <v>115</v>
      </c>
      <c r="AU12">
        <f>IF($CJ12&gt;=1,INDEX($AS:$AS,$CI12+1),"")</f>
      </c>
      <c r="AV12">
        <f>IF($CJ12&gt;=2,INDEX($AS:$AS,$CI12+2),"")</f>
      </c>
      <c r="AW12">
        <f>IF($CJ12&gt;=3,INDEX($AS:$AS,$CI12+3),"")</f>
      </c>
      <c r="AX12">
        <f>IF($CJ12&gt;=4,INDEX($AS:$AS,$CI12+4),"")</f>
      </c>
      <c r="AY12">
        <f>IF($CJ12&gt;=5,INDEX($AS:$AS,$CI12+5),"")</f>
      </c>
      <c r="AZ12">
        <f>IF($CJ12&gt;=6,INDEX($AS:$AS,$CI12+6),"")</f>
      </c>
      <c r="BA12">
        <f>IF($CJ12&gt;=7,INDEX($AS:$AS,$CI12+7),"")</f>
      </c>
      <c r="BB12">
        <f>IF($CJ12&gt;=8,INDEX($AS:$AS,$CI12+8),"")</f>
      </c>
      <c r="BC12">
        <f>IF($CJ12&gt;=9,INDEX($AS:$AS,$CI12+9),"")</f>
      </c>
      <c r="BD12">
        <f>IF($CJ12&gt;=10,INDEX($AS:$AS,$CI12+10),"")</f>
      </c>
      <c r="BE12">
        <f>IF($CJ12&gt;=11,INDEX($AS:$AS,$CI12+11),"")</f>
      </c>
      <c r="BF12">
        <f>IF($CJ12&gt;=12,INDEX($AS:$AS,$CI12+12),"")</f>
      </c>
      <c r="BG12">
        <f>IF($CJ12&gt;=13,INDEX($AS:$AS,$CI12+13),"")</f>
      </c>
      <c r="BH12">
        <f>IF($CJ12&gt;=14,INDEX($AS:$AS,$CI12+14),"")</f>
      </c>
      <c r="BI12">
        <f>IF($CJ12&gt;=15,INDEX($AS:$AS,$CI12+15),"")</f>
      </c>
      <c r="BJ12">
        <f>IF($CJ12&gt;=16,INDEX($AS:$AS,$CI12+16),"")</f>
      </c>
      <c r="BK12">
        <f>IF($CJ12&gt;=17,INDEX($AS:$AS,$CI12+17),"")</f>
      </c>
      <c r="BL12">
        <f>IF($CJ12&gt;=18,INDEX($AS:$AS,$CI12+18),"")</f>
      </c>
      <c r="BM12">
        <f>IF($CJ12&gt;=19,INDEX($AS:$AS,$CI12+19),"")</f>
      </c>
      <c r="BN12">
        <f>IF($CJ12&gt;=20,INDEX($AS:$AS,$CI12+20),"")</f>
      </c>
      <c r="BO12">
        <f>IF($CJ12&gt;=21,INDEX($AS:$AS,$CI12+21),"")</f>
      </c>
      <c r="BP12">
        <f>IF($CJ12&gt;=22,INDEX($AS:$AS,$CI12+22),"")</f>
      </c>
      <c r="BQ12">
        <f>IF($CJ12&gt;=23,INDEX($AS:$AS,$CI12+23),"")</f>
      </c>
      <c r="BR12">
        <f>IF($CJ12&gt;=24,INDEX($AS:$AS,$CI12+24),"")</f>
      </c>
      <c r="BS12">
        <f>IF($CJ12&gt;=25,INDEX($AS:$AS,$CI12+25),"")</f>
      </c>
      <c r="BT12">
        <f>IF($CJ12&gt;=26,INDEX($AS:$AS,$CI12+26),"")</f>
      </c>
      <c r="BU12">
        <f>IF($CJ12&gt;=27,INDEX($AS:$AS,$CI12+27),"")</f>
      </c>
      <c r="BV12">
        <f>IF($CJ12&gt;=28,INDEX($AS:$AS,$CI12+28),"")</f>
      </c>
      <c r="BW12">
        <f>IF($CJ12&gt;=29,INDEX($AS:$AS,$CI12+29),"")</f>
      </c>
      <c r="BX12">
        <f>IF($CJ12&gt;=30,INDEX($AS:$AS,$CI12+30),"")</f>
      </c>
      <c r="BY12">
        <f>IF($CJ12&gt;=31,INDEX($AS:$AS,$CI12+31),"")</f>
      </c>
      <c r="BZ12">
        <f>IF($CJ12&gt;=32,INDEX($AS:$AS,$CI12+32),"")</f>
      </c>
      <c r="CA12">
        <f>IF($CJ12&gt;=33,INDEX($AS:$AS,$CI12+33),"")</f>
      </c>
      <c r="CB12">
        <f>IF($CJ12&gt;=34,INDEX($AS:$AS,$CI12+34),"")</f>
      </c>
      <c r="CC12">
        <f>IF($CJ12&gt;=35,INDEX($AS:$AS,$CI12+35),"")</f>
      </c>
      <c r="CD12">
        <f>IF($CJ12&gt;=36,INDEX($AS:$AS,$CI12+36),"")</f>
      </c>
      <c r="CE12">
        <f>IF($CJ12&gt;=37,INDEX($AS:$AS,$CI12+37),"")</f>
      </c>
      <c r="CF12">
        <f>IF($CJ12&gt;=38,INDEX($AS:$AS,$CI12+38),"")</f>
      </c>
      <c r="CG12">
        <f>IF($CJ12&gt;=39,INDEX($AS:$AS,$CI12+39),"")</f>
      </c>
      <c r="CH12">
        <f>IF($CJ12&gt;=40,INDEX($AS:$AS,$CI12+40),"")</f>
      </c>
      <c r="CI12">
        <f>IFERROR(MATCH($AR12,$AS$2:$AS$133,0)+1,0)</f>
      </c>
      <c r="CJ12">
        <f>IFERROR(INDEX($AT$2:$AT$133,MATCH($AR12,$AS$2:$AS$133,0)),0)</f>
      </c>
      <c r="CK12">
        <f>IFERROR(LEFT($O12,FIND(" - ",$O12)-1),$O12)</f>
      </c>
      <c r="CL12" t="s">
        <v>122</v>
      </c>
      <c r="CN12">
        <f>IF($DI12&gt;=1,INDEX($CL:$CL,$DH12+1),"")</f>
      </c>
      <c r="CO12">
        <f>IF($DI12&gt;=2,INDEX($CL:$CL,$DH12+2),"")</f>
      </c>
      <c r="CP12">
        <f>IF($DI12&gt;=3,INDEX($CL:$CL,$DH12+3),"")</f>
      </c>
      <c r="CQ12">
        <f>IF($DI12&gt;=4,INDEX($CL:$CL,$DH12+4),"")</f>
      </c>
      <c r="CR12">
        <f>IF($DI12&gt;=5,INDEX($CL:$CL,$DH12+5),"")</f>
      </c>
      <c r="CS12">
        <f>IF($DI12&gt;=6,INDEX($CL:$CL,$DH12+6),"")</f>
      </c>
      <c r="CT12">
        <f>IF($DI12&gt;=7,INDEX($CL:$CL,$DH12+7),"")</f>
      </c>
      <c r="CU12">
        <f>IF($DI12&gt;=8,INDEX($CL:$CL,$DH12+8),"")</f>
      </c>
      <c r="CV12">
        <f>IF($DI12&gt;=9,INDEX($CL:$CL,$DH12+9),"")</f>
      </c>
      <c r="CW12">
        <f>IF($DI12&gt;=10,INDEX($CL:$CL,$DH12+10),"")</f>
      </c>
      <c r="CX12">
        <f>IF($DI12&gt;=11,INDEX($CL:$CL,$DH12+11),"")</f>
      </c>
      <c r="CY12">
        <f>IF($DI12&gt;=12,INDEX($CL:$CL,$DH12+12),"")</f>
      </c>
      <c r="CZ12">
        <f>IF($DI12&gt;=13,INDEX($CL:$CL,$DH12+13),"")</f>
      </c>
      <c r="DA12">
        <f>IF($DI12&gt;=14,INDEX($CL:$CL,$DH12+14),"")</f>
      </c>
      <c r="DB12">
        <f>IF($DI12&gt;=15,INDEX($CL:$CL,$DH12+15),"")</f>
      </c>
      <c r="DC12">
        <f>IF($DI12&gt;=16,INDEX($CL:$CL,$DH12+16),"")</f>
      </c>
      <c r="DD12">
        <f>IF($DI12&gt;=17,INDEX($CL:$CL,$DH12+17),"")</f>
      </c>
      <c r="DE12">
        <f>IF($DI12&gt;=18,INDEX($CL:$CL,$DH12+18),"")</f>
      </c>
      <c r="DF12">
        <f>IF($DI12&gt;=19,INDEX($CL:$CL,$DH12+19),"")</f>
      </c>
      <c r="DG12">
        <f>IF($DI12&gt;=20,INDEX($CL:$CL,$DH12+20),"")</f>
      </c>
      <c r="DH12">
        <f>IFERROR(MATCH($CK12,$CL$2:$CL$1558,0)+1,0)</f>
      </c>
      <c r="DI12">
        <f>IFERROR(INDEX($CM$2:$CM$1558,MATCH($CK12,$CL$2:$CL$1558,0)),0)</f>
      </c>
      <c r="DJ12">
        <f>IFERROR(INDEX($AQ:$AQ,MATCH($K12,$AP:$AP,0))&amp;"","")</f>
      </c>
      <c r="DK12" t="s">
        <v>125</v>
      </c>
      <c r="DL12" t="s">
        <v>138</v>
      </c>
      <c r="DN12">
        <f>IF($GQ12&gt;=1,INDEX($DK:$DK,$GP12+1),"")</f>
      </c>
      <c r="DO12">
        <f>IF($GQ12&gt;=2,INDEX($DK:$DK,$GP12+2),"")</f>
      </c>
      <c r="DP12">
        <f>IF($GQ12&gt;=3,INDEX($DK:$DK,$GP12+3),"")</f>
      </c>
      <c r="DQ12">
        <f>IF($GQ12&gt;=4,INDEX($DK:$DK,$GP12+4),"")</f>
      </c>
      <c r="DR12">
        <f>IF($GQ12&gt;=5,INDEX($DK:$DK,$GP12+5),"")</f>
      </c>
      <c r="DS12">
        <f>IF($GQ12&gt;=6,INDEX($DK:$DK,$GP12+6),"")</f>
      </c>
      <c r="DT12">
        <f>IF($GQ12&gt;=7,INDEX($DK:$DK,$GP12+7),"")</f>
      </c>
      <c r="DU12">
        <f>IF($GQ12&gt;=8,INDEX($DK:$DK,$GP12+8),"")</f>
      </c>
      <c r="DV12">
        <f>IF($GQ12&gt;=9,INDEX($DK:$DK,$GP12+9),"")</f>
      </c>
      <c r="DW12">
        <f>IF($GQ12&gt;=10,INDEX($DK:$DK,$GP12+10),"")</f>
      </c>
      <c r="DX12">
        <f>IF($GQ12&gt;=11,INDEX($DK:$DK,$GP12+11),"")</f>
      </c>
      <c r="DY12">
        <f>IF($GQ12&gt;=12,INDEX($DK:$DK,$GP12+12),"")</f>
      </c>
      <c r="DZ12">
        <f>IF($GQ12&gt;=13,INDEX($DK:$DK,$GP12+13),"")</f>
      </c>
      <c r="EA12">
        <f>IF($GQ12&gt;=14,INDEX($DK:$DK,$GP12+14),"")</f>
      </c>
      <c r="EB12">
        <f>IF($GQ12&gt;=15,INDEX($DK:$DK,$GP12+15),"")</f>
      </c>
      <c r="EC12">
        <f>IF($GQ12&gt;=16,INDEX($DK:$DK,$GP12+16),"")</f>
      </c>
      <c r="ED12">
        <f>IF($GQ12&gt;=17,INDEX($DK:$DK,$GP12+17),"")</f>
      </c>
      <c r="EE12">
        <f>IF($GQ12&gt;=18,INDEX($DK:$DK,$GP12+18),"")</f>
      </c>
      <c r="EF12">
        <f>IF($GQ12&gt;=19,INDEX($DK:$DK,$GP12+19),"")</f>
      </c>
      <c r="EG12">
        <f>IF($GQ12&gt;=20,INDEX($DK:$DK,$GP12+20),"")</f>
      </c>
      <c r="EH12">
        <f>IF($GQ12&gt;=21,INDEX($DK:$DK,$GP12+21),"")</f>
      </c>
      <c r="EI12">
        <f>IF($GQ12&gt;=22,INDEX($DK:$DK,$GP12+22),"")</f>
      </c>
      <c r="EJ12">
        <f>IF($GQ12&gt;=23,INDEX($DK:$DK,$GP12+23),"")</f>
      </c>
      <c r="EK12">
        <f>IF($GQ12&gt;=24,INDEX($DK:$DK,$GP12+24),"")</f>
      </c>
      <c r="EL12">
        <f>IF($GQ12&gt;=25,INDEX($DK:$DK,$GP12+25),"")</f>
      </c>
      <c r="EM12">
        <f>IF($GQ12&gt;=26,INDEX($DK:$DK,$GP12+26),"")</f>
      </c>
      <c r="EN12">
        <f>IF($GQ12&gt;=27,INDEX($DK:$DK,$GP12+27),"")</f>
      </c>
      <c r="EO12">
        <f>IF($GQ12&gt;=28,INDEX($DK:$DK,$GP12+28),"")</f>
      </c>
      <c r="EP12">
        <f>IF($GQ12&gt;=29,INDEX($DK:$DK,$GP12+29),"")</f>
      </c>
      <c r="EQ12">
        <f>IF($GQ12&gt;=30,INDEX($DK:$DK,$GP12+30),"")</f>
      </c>
      <c r="ER12">
        <f>IF($GQ12&gt;=31,INDEX($DK:$DK,$GP12+31),"")</f>
      </c>
      <c r="ES12">
        <f>IF($GQ12&gt;=32,INDEX($DK:$DK,$GP12+32),"")</f>
      </c>
      <c r="ET12">
        <f>IF($GQ12&gt;=33,INDEX($DK:$DK,$GP12+33),"")</f>
      </c>
      <c r="EU12">
        <f>IF($GQ12&gt;=34,INDEX($DK:$DK,$GP12+34),"")</f>
      </c>
      <c r="EV12">
        <f>IF($GQ12&gt;=35,INDEX($DK:$DK,$GP12+35),"")</f>
      </c>
      <c r="EW12">
        <f>IF($GQ12&gt;=36,INDEX($DK:$DK,$GP12+36),"")</f>
      </c>
      <c r="EX12">
        <f>IF($GQ12&gt;=37,INDEX($DK:$DK,$GP12+37),"")</f>
      </c>
      <c r="EY12">
        <f>IF($GQ12&gt;=38,INDEX($DK:$DK,$GP12+38),"")</f>
      </c>
      <c r="EZ12">
        <f>IF($GQ12&gt;=39,INDEX($DK:$DK,$GP12+39),"")</f>
      </c>
      <c r="FA12">
        <f>IF($GQ12&gt;=40,INDEX($DK:$DK,$GP12+40),"")</f>
      </c>
      <c r="FB12">
        <f>IF($GQ12&gt;=1,INDEX($DL:$DL,$GP12+1),"")</f>
      </c>
      <c r="FC12">
        <f>IF($GQ12&gt;=2,INDEX($DL:$DL,$GP12+2),"")</f>
      </c>
      <c r="FD12">
        <f>IF($GQ12&gt;=3,INDEX($DL:$DL,$GP12+3),"")</f>
      </c>
      <c r="FE12">
        <f>IF($GQ12&gt;=4,INDEX($DL:$DL,$GP12+4),"")</f>
      </c>
      <c r="FF12">
        <f>IF($GQ12&gt;=5,INDEX($DL:$DL,$GP12+5),"")</f>
      </c>
      <c r="FG12">
        <f>IF($GQ12&gt;=6,INDEX($DL:$DL,$GP12+6),"")</f>
      </c>
      <c r="FH12">
        <f>IF($GQ12&gt;=7,INDEX($DL:$DL,$GP12+7),"")</f>
      </c>
      <c r="FI12">
        <f>IF($GQ12&gt;=8,INDEX($DL:$DL,$GP12+8),"")</f>
      </c>
      <c r="FJ12">
        <f>IF($GQ12&gt;=9,INDEX($DL:$DL,$GP12+9),"")</f>
      </c>
      <c r="FK12">
        <f>IF($GQ12&gt;=10,INDEX($DL:$DL,$GP12+10),"")</f>
      </c>
      <c r="FL12">
        <f>IF($GQ12&gt;=11,INDEX($DL:$DL,$GP12+11),"")</f>
      </c>
      <c r="FM12">
        <f>IF($GQ12&gt;=12,INDEX($DL:$DL,$GP12+12),"")</f>
      </c>
      <c r="FN12">
        <f>IF($GQ12&gt;=13,INDEX($DL:$DL,$GP12+13),"")</f>
      </c>
      <c r="FO12">
        <f>IF($GQ12&gt;=14,INDEX($DL:$DL,$GP12+14),"")</f>
      </c>
      <c r="FP12">
        <f>IF($GQ12&gt;=15,INDEX($DL:$DL,$GP12+15),"")</f>
      </c>
      <c r="FQ12">
        <f>IF($GQ12&gt;=16,INDEX($DL:$DL,$GP12+16),"")</f>
      </c>
      <c r="FR12">
        <f>IF($GQ12&gt;=17,INDEX($DL:$DL,$GP12+17),"")</f>
      </c>
      <c r="FS12">
        <f>IF($GQ12&gt;=18,INDEX($DL:$DL,$GP12+18),"")</f>
      </c>
      <c r="FT12">
        <f>IF($GQ12&gt;=19,INDEX($DL:$DL,$GP12+19),"")</f>
      </c>
      <c r="FU12">
        <f>IF($GQ12&gt;=20,INDEX($DL:$DL,$GP12+20),"")</f>
      </c>
      <c r="FV12">
        <f>IF($GQ12&gt;=21,INDEX($DL:$DL,$GP12+21),"")</f>
      </c>
      <c r="FW12">
        <f>IF($GQ12&gt;=22,INDEX($DL:$DL,$GP12+22),"")</f>
      </c>
      <c r="FX12">
        <f>IF($GQ12&gt;=23,INDEX($DL:$DL,$GP12+23),"")</f>
      </c>
      <c r="FY12">
        <f>IF($GQ12&gt;=24,INDEX($DL:$DL,$GP12+24),"")</f>
      </c>
      <c r="FZ12">
        <f>IF($GQ12&gt;=25,INDEX($DL:$DL,$GP12+25),"")</f>
      </c>
      <c r="GA12">
        <f>IF($GQ12&gt;=26,INDEX($DL:$DL,$GP12+26),"")</f>
      </c>
      <c r="GB12">
        <f>IF($GQ12&gt;=27,INDEX($DL:$DL,$GP12+27),"")</f>
      </c>
      <c r="GC12">
        <f>IF($GQ12&gt;=28,INDEX($DL:$DL,$GP12+28),"")</f>
      </c>
      <c r="GD12">
        <f>IF($GQ12&gt;=29,INDEX($DL:$DL,$GP12+29),"")</f>
      </c>
      <c r="GE12">
        <f>IF($GQ12&gt;=30,INDEX($DL:$DL,$GP12+30),"")</f>
      </c>
      <c r="GF12">
        <f>IF($GQ12&gt;=31,INDEX($DL:$DL,$GP12+31),"")</f>
      </c>
      <c r="GG12">
        <f>IF($GQ12&gt;=32,INDEX($DL:$DL,$GP12+32),"")</f>
      </c>
      <c r="GH12">
        <f>IF($GQ12&gt;=33,INDEX($DL:$DL,$GP12+33),"")</f>
      </c>
      <c r="GI12">
        <f>IF($GQ12&gt;=34,INDEX($DL:$DL,$GP12+34),"")</f>
      </c>
      <c r="GJ12">
        <f>IF($GQ12&gt;=35,INDEX($DL:$DL,$GP12+35),"")</f>
      </c>
      <c r="GK12">
        <f>IF($GQ12&gt;=36,INDEX($DL:$DL,$GP12+36),"")</f>
      </c>
      <c r="GL12">
        <f>IF($GQ12&gt;=37,INDEX($DL:$DL,$GP12+37),"")</f>
      </c>
      <c r="GM12">
        <f>IF($GQ12&gt;=38,INDEX($DL:$DL,$GP12+38),"")</f>
      </c>
      <c r="GN12">
        <f>IF($GQ12&gt;=39,INDEX($DL:$DL,$GP12+39),"")</f>
      </c>
      <c r="GO12">
        <f>IF($GQ12&gt;=40,INDEX($DL:$DL,$GP12+40),"")</f>
      </c>
      <c r="GP12">
        <f>IFERROR(MATCH($DJ12,$DK$2:$DK$148,0)+1,0)</f>
      </c>
      <c r="GQ12">
        <f>IFERROR(INDEX($DM$2:$DM$148,MATCH($DJ12,$DK$2:$DK$148,0)),0)</f>
      </c>
      <c r="GR12">
        <f>IFERROR(MATCH($L12,$DN$12:$FA$12,0),0)</f>
      </c>
      <c r="GS12">
        <f>IF($GR12&gt;0,INDEX($FB$12:$GO$12,$GR12),"")</f>
      </c>
      <c r="GT12" t="s">
        <v>139</v>
      </c>
      <c r="GU12">
        <v>16</v>
      </c>
      <c r="GV12">
        <f>IF($JE12&gt;=1,INDEX($GT:$GT,$JD12+1),"")</f>
      </c>
      <c r="GW12">
        <f>IF($JE12&gt;=2,INDEX($GT:$GT,$JD12+2),"")</f>
      </c>
      <c r="GX12">
        <f>IF($JE12&gt;=3,INDEX($GT:$GT,$JD12+3),"")</f>
      </c>
      <c r="GY12">
        <f>IF($JE12&gt;=4,INDEX($GT:$GT,$JD12+4),"")</f>
      </c>
      <c r="GZ12">
        <f>IF($JE12&gt;=5,INDEX($GT:$GT,$JD12+5),"")</f>
      </c>
      <c r="HA12">
        <f>IF($JE12&gt;=6,INDEX($GT:$GT,$JD12+6),"")</f>
      </c>
      <c r="HB12">
        <f>IF($JE12&gt;=7,INDEX($GT:$GT,$JD12+7),"")</f>
      </c>
      <c r="HC12">
        <f>IF($JE12&gt;=8,INDEX($GT:$GT,$JD12+8),"")</f>
      </c>
      <c r="HD12">
        <f>IF($JE12&gt;=9,INDEX($GT:$GT,$JD12+9),"")</f>
      </c>
      <c r="HE12">
        <f>IF($JE12&gt;=10,INDEX($GT:$GT,$JD12+10),"")</f>
      </c>
      <c r="HF12">
        <f>IF($JE12&gt;=11,INDEX($GT:$GT,$JD12+11),"")</f>
      </c>
      <c r="HG12">
        <f>IF($JE12&gt;=12,INDEX($GT:$GT,$JD12+12),"")</f>
      </c>
      <c r="HH12">
        <f>IF($JE12&gt;=13,INDEX($GT:$GT,$JD12+13),"")</f>
      </c>
      <c r="HI12">
        <f>IF($JE12&gt;=14,INDEX($GT:$GT,$JD12+14),"")</f>
      </c>
      <c r="HJ12">
        <f>IF($JE12&gt;=15,INDEX($GT:$GT,$JD12+15),"")</f>
      </c>
      <c r="HK12">
        <f>IF($JE12&gt;=16,INDEX($GT:$GT,$JD12+16),"")</f>
      </c>
      <c r="HL12">
        <f>IF($JE12&gt;=17,INDEX($GT:$GT,$JD12+17),"")</f>
      </c>
      <c r="HM12">
        <f>IF($JE12&gt;=18,INDEX($GT:$GT,$JD12+18),"")</f>
      </c>
      <c r="HN12">
        <f>IF($JE12&gt;=19,INDEX($GT:$GT,$JD12+19),"")</f>
      </c>
      <c r="HO12">
        <f>IF($JE12&gt;=20,INDEX($GT:$GT,$JD12+20),"")</f>
      </c>
      <c r="HP12">
        <f>IF($JE12&gt;=21,INDEX($GT:$GT,$JD12+21),"")</f>
      </c>
      <c r="HQ12">
        <f>IF($JE12&gt;=22,INDEX($GT:$GT,$JD12+22),"")</f>
      </c>
      <c r="HR12">
        <f>IF($JE12&gt;=23,INDEX($GT:$GT,$JD12+23),"")</f>
      </c>
      <c r="HS12">
        <f>IF($JE12&gt;=24,INDEX($GT:$GT,$JD12+24),"")</f>
      </c>
      <c r="HT12">
        <f>IF($JE12&gt;=25,INDEX($GT:$GT,$JD12+25),"")</f>
      </c>
      <c r="HU12">
        <f>IF($JE12&gt;=26,INDEX($GT:$GT,$JD12+26),"")</f>
      </c>
      <c r="HV12">
        <f>IF($JE12&gt;=27,INDEX($GT:$GT,$JD12+27),"")</f>
      </c>
      <c r="HW12">
        <f>IF($JE12&gt;=28,INDEX($GT:$GT,$JD12+28),"")</f>
      </c>
      <c r="HX12">
        <f>IF($JE12&gt;=29,INDEX($GT:$GT,$JD12+29),"")</f>
      </c>
      <c r="HY12">
        <f>IF($JE12&gt;=30,INDEX($GT:$GT,$JD12+30),"")</f>
      </c>
      <c r="HZ12">
        <f>IF($JE12&gt;=31,INDEX($GT:$GT,$JD12+31),"")</f>
      </c>
      <c r="IA12">
        <f>IF($JE12&gt;=32,INDEX($GT:$GT,$JD12+32),"")</f>
      </c>
      <c r="IB12">
        <f>IF($JE12&gt;=33,INDEX($GT:$GT,$JD12+33),"")</f>
      </c>
      <c r="IC12">
        <f>IF($JE12&gt;=34,INDEX($GT:$GT,$JD12+34),"")</f>
      </c>
      <c r="ID12">
        <f>IF($JE12&gt;=35,INDEX($GT:$GT,$JD12+35),"")</f>
      </c>
      <c r="IE12">
        <f>IF($JE12&gt;=36,INDEX($GT:$GT,$JD12+36),"")</f>
      </c>
      <c r="IF12">
        <f>IF($JE12&gt;=37,INDEX($GT:$GT,$JD12+37),"")</f>
      </c>
      <c r="IG12">
        <f>IF($JE12&gt;=38,INDEX($GT:$GT,$JD12+38),"")</f>
      </c>
      <c r="IH12">
        <f>IF($JE12&gt;=39,INDEX($GT:$GT,$JD12+39),"")</f>
      </c>
      <c r="II12">
        <f>IF($JE12&gt;=40,INDEX($GT:$GT,$JD12+40),"")</f>
      </c>
      <c r="IJ12">
        <f>IF($JE12&gt;=41,INDEX($GT:$GT,$JD12+41),"")</f>
      </c>
      <c r="IK12">
        <f>IF($JE12&gt;=42,INDEX($GT:$GT,$JD12+42),"")</f>
      </c>
      <c r="IL12">
        <f>IF($JE12&gt;=43,INDEX($GT:$GT,$JD12+43),"")</f>
      </c>
      <c r="IM12">
        <f>IF($JE12&gt;=44,INDEX($GT:$GT,$JD12+44),"")</f>
      </c>
      <c r="IN12">
        <f>IF($JE12&gt;=45,INDEX($GT:$GT,$JD12+45),"")</f>
      </c>
      <c r="IO12">
        <f>IF($JE12&gt;=46,INDEX($GT:$GT,$JD12+46),"")</f>
      </c>
      <c r="IP12">
        <f>IF($JE12&gt;=47,INDEX($GT:$GT,$JD12+47),"")</f>
      </c>
      <c r="IQ12">
        <f>IF($JE12&gt;=48,INDEX($GT:$GT,$JD12+48),"")</f>
      </c>
      <c r="IR12">
        <f>IF($JE12&gt;=49,INDEX($GT:$GT,$JD12+49),"")</f>
      </c>
      <c r="IS12">
        <f>IF($JE12&gt;=50,INDEX($GT:$GT,$JD12+50),"")</f>
      </c>
      <c r="IT12">
        <f>IF($JE12&gt;=51,INDEX($GT:$GT,$JD12+51),"")</f>
      </c>
      <c r="IU12">
        <f>IF($JE12&gt;=52,INDEX($GT:$GT,$JD12+52),"")</f>
      </c>
      <c r="IV12">
        <f>IF($JE12&gt;=53,INDEX($GT:$GT,$JD12+53),"")</f>
      </c>
      <c r="IW12">
        <f>IF($JE12&gt;=54,INDEX($GT:$GT,$JD12+54),"")</f>
      </c>
      <c r="IX12">
        <f>IF($JE12&gt;=55,INDEX($GT:$GT,$JD12+55),"")</f>
      </c>
      <c r="IY12">
        <f>IF($JE12&gt;=56,INDEX($GT:$GT,$JD12+56),"")</f>
      </c>
      <c r="IZ12">
        <f>IF($JE12&gt;=57,INDEX($GT:$GT,$JD12+57),"")</f>
      </c>
      <c r="JA12">
        <f>IF($JE12&gt;=58,INDEX($GT:$GT,$JD12+58),"")</f>
      </c>
      <c r="JB12">
        <f>IF($JE12&gt;=59,INDEX($GT:$GT,$JD12+59),"")</f>
      </c>
      <c r="JC12">
        <f>IF($JE12&gt;=60,INDEX($GT:$GT,$JD12+60),"")</f>
      </c>
      <c r="JD12">
        <f>IFERROR(MATCH($GS12,$GT$2:$GT$322,0)+1,0)</f>
      </c>
      <c r="JE12">
        <f>IFERROR(INDEX($GU$2:$GU$322,MATCH($GS12,$GT$2:$GT$322,0)),0)</f>
      </c>
      <c r="JF12" t="s">
        <v>28</v>
      </c>
      <c r="JG12" t="s">
        <v>28</v>
      </c>
    </row>
    <row r="13" spans="1:267" x14ac:dyDescent="0.25">
      <c r="J13" s="1"/>
      <c r="K13" s="1"/>
      <c r="L13" s="1"/>
      <c r="M13" s="1"/>
      <c r="N13" s="1">
        <f>IFERROR(IF(FIND(" - ",$J13)&gt;0,MID($J13,FIND(" - ",$J13)+3,LEN($J13)),""),"")</f>
      </c>
      <c r="P13" s="1"/>
      <c r="S13" t="s">
        <v>28</v>
      </c>
      <c r="U13">
        <f>IF(OR($S13="",$T13=""),"",IFERROR($S13/$T13,0))</f>
      </c>
      <c r="V13">
        <f>IF($S13="","",
IF($K13="","",
IF(ISNUMBER(SEARCH("exempt",LOWER($K13))),0,
$S13*(VALUE(SUBSTITUTE($K13,"%",""))/100))))</f>
      </c>
      <c r="AB13">
        <f>IF($S13="","",
SUM($S13,$V13,$Z13,$W13,$Y13)-
IF($AA13="",0,VALUE($AA13)))</f>
      </c>
      <c r="AI13" t="s">
        <v>140</v>
      </c>
      <c r="AJ13" t="s">
        <v>141</v>
      </c>
      <c r="AK13" t="s">
        <v>142</v>
      </c>
      <c r="AL13" t="s">
        <v>113</v>
      </c>
      <c r="AM13" t="s">
        <v>143</v>
      </c>
      <c r="AN13" t="s">
        <v>144</v>
      </c>
      <c r="AO13" t="s">
        <v>145</v>
      </c>
      <c r="AP13" t="s">
        <v>143</v>
      </c>
      <c r="AQ13" t="s">
        <v>146</v>
      </c>
      <c r="AR13">
        <f>IFERROR(LEFT($J13,FIND(" - ",$J13)-1),$J13)</f>
      </c>
      <c r="AS13" t="s">
        <v>124</v>
      </c>
      <c r="AU13">
        <f>IF($CJ13&gt;=1,INDEX($AS:$AS,$CI13+1),"")</f>
      </c>
      <c r="AV13">
        <f>IF($CJ13&gt;=2,INDEX($AS:$AS,$CI13+2),"")</f>
      </c>
      <c r="AW13">
        <f>IF($CJ13&gt;=3,INDEX($AS:$AS,$CI13+3),"")</f>
      </c>
      <c r="AX13">
        <f>IF($CJ13&gt;=4,INDEX($AS:$AS,$CI13+4),"")</f>
      </c>
      <c r="AY13">
        <f>IF($CJ13&gt;=5,INDEX($AS:$AS,$CI13+5),"")</f>
      </c>
      <c r="AZ13">
        <f>IF($CJ13&gt;=6,INDEX($AS:$AS,$CI13+6),"")</f>
      </c>
      <c r="BA13">
        <f>IF($CJ13&gt;=7,INDEX($AS:$AS,$CI13+7),"")</f>
      </c>
      <c r="BB13">
        <f>IF($CJ13&gt;=8,INDEX($AS:$AS,$CI13+8),"")</f>
      </c>
      <c r="BC13">
        <f>IF($CJ13&gt;=9,INDEX($AS:$AS,$CI13+9),"")</f>
      </c>
      <c r="BD13">
        <f>IF($CJ13&gt;=10,INDEX($AS:$AS,$CI13+10),"")</f>
      </c>
      <c r="BE13">
        <f>IF($CJ13&gt;=11,INDEX($AS:$AS,$CI13+11),"")</f>
      </c>
      <c r="BF13">
        <f>IF($CJ13&gt;=12,INDEX($AS:$AS,$CI13+12),"")</f>
      </c>
      <c r="BG13">
        <f>IF($CJ13&gt;=13,INDEX($AS:$AS,$CI13+13),"")</f>
      </c>
      <c r="BH13">
        <f>IF($CJ13&gt;=14,INDEX($AS:$AS,$CI13+14),"")</f>
      </c>
      <c r="BI13">
        <f>IF($CJ13&gt;=15,INDEX($AS:$AS,$CI13+15),"")</f>
      </c>
      <c r="BJ13">
        <f>IF($CJ13&gt;=16,INDEX($AS:$AS,$CI13+16),"")</f>
      </c>
      <c r="BK13">
        <f>IF($CJ13&gt;=17,INDEX($AS:$AS,$CI13+17),"")</f>
      </c>
      <c r="BL13">
        <f>IF($CJ13&gt;=18,INDEX($AS:$AS,$CI13+18),"")</f>
      </c>
      <c r="BM13">
        <f>IF($CJ13&gt;=19,INDEX($AS:$AS,$CI13+19),"")</f>
      </c>
      <c r="BN13">
        <f>IF($CJ13&gt;=20,INDEX($AS:$AS,$CI13+20),"")</f>
      </c>
      <c r="BO13">
        <f>IF($CJ13&gt;=21,INDEX($AS:$AS,$CI13+21),"")</f>
      </c>
      <c r="BP13">
        <f>IF($CJ13&gt;=22,INDEX($AS:$AS,$CI13+22),"")</f>
      </c>
      <c r="BQ13">
        <f>IF($CJ13&gt;=23,INDEX($AS:$AS,$CI13+23),"")</f>
      </c>
      <c r="BR13">
        <f>IF($CJ13&gt;=24,INDEX($AS:$AS,$CI13+24),"")</f>
      </c>
      <c r="BS13">
        <f>IF($CJ13&gt;=25,INDEX($AS:$AS,$CI13+25),"")</f>
      </c>
      <c r="BT13">
        <f>IF($CJ13&gt;=26,INDEX($AS:$AS,$CI13+26),"")</f>
      </c>
      <c r="BU13">
        <f>IF($CJ13&gt;=27,INDEX($AS:$AS,$CI13+27),"")</f>
      </c>
      <c r="BV13">
        <f>IF($CJ13&gt;=28,INDEX($AS:$AS,$CI13+28),"")</f>
      </c>
      <c r="BW13">
        <f>IF($CJ13&gt;=29,INDEX($AS:$AS,$CI13+29),"")</f>
      </c>
      <c r="BX13">
        <f>IF($CJ13&gt;=30,INDEX($AS:$AS,$CI13+30),"")</f>
      </c>
      <c r="BY13">
        <f>IF($CJ13&gt;=31,INDEX($AS:$AS,$CI13+31),"")</f>
      </c>
      <c r="BZ13">
        <f>IF($CJ13&gt;=32,INDEX($AS:$AS,$CI13+32),"")</f>
      </c>
      <c r="CA13">
        <f>IF($CJ13&gt;=33,INDEX($AS:$AS,$CI13+33),"")</f>
      </c>
      <c r="CB13">
        <f>IF($CJ13&gt;=34,INDEX($AS:$AS,$CI13+34),"")</f>
      </c>
      <c r="CC13">
        <f>IF($CJ13&gt;=35,INDEX($AS:$AS,$CI13+35),"")</f>
      </c>
      <c r="CD13">
        <f>IF($CJ13&gt;=36,INDEX($AS:$AS,$CI13+36),"")</f>
      </c>
      <c r="CE13">
        <f>IF($CJ13&gt;=37,INDEX($AS:$AS,$CI13+37),"")</f>
      </c>
      <c r="CF13">
        <f>IF($CJ13&gt;=38,INDEX($AS:$AS,$CI13+38),"")</f>
      </c>
      <c r="CG13">
        <f>IF($CJ13&gt;=39,INDEX($AS:$AS,$CI13+39),"")</f>
      </c>
      <c r="CH13">
        <f>IF($CJ13&gt;=40,INDEX($AS:$AS,$CI13+40),"")</f>
      </c>
      <c r="CI13">
        <f>IFERROR(MATCH($AR13,$AS$2:$AS$133,0)+1,0)</f>
      </c>
      <c r="CJ13">
        <f>IFERROR(INDEX($AT$2:$AT$133,MATCH($AR13,$AS$2:$AS$133,0)),0)</f>
      </c>
      <c r="CK13">
        <f>IFERROR(LEFT($O13,FIND(" - ",$O13)-1),$O13)</f>
      </c>
      <c r="CL13" t="s">
        <v>132</v>
      </c>
      <c r="CN13">
        <f>IF($DI13&gt;=1,INDEX($CL:$CL,$DH13+1),"")</f>
      </c>
      <c r="CO13">
        <f>IF($DI13&gt;=2,INDEX($CL:$CL,$DH13+2),"")</f>
      </c>
      <c r="CP13">
        <f>IF($DI13&gt;=3,INDEX($CL:$CL,$DH13+3),"")</f>
      </c>
      <c r="CQ13">
        <f>IF($DI13&gt;=4,INDEX($CL:$CL,$DH13+4),"")</f>
      </c>
      <c r="CR13">
        <f>IF($DI13&gt;=5,INDEX($CL:$CL,$DH13+5),"")</f>
      </c>
      <c r="CS13">
        <f>IF($DI13&gt;=6,INDEX($CL:$CL,$DH13+6),"")</f>
      </c>
      <c r="CT13">
        <f>IF($DI13&gt;=7,INDEX($CL:$CL,$DH13+7),"")</f>
      </c>
      <c r="CU13">
        <f>IF($DI13&gt;=8,INDEX($CL:$CL,$DH13+8),"")</f>
      </c>
      <c r="CV13">
        <f>IF($DI13&gt;=9,INDEX($CL:$CL,$DH13+9),"")</f>
      </c>
      <c r="CW13">
        <f>IF($DI13&gt;=10,INDEX($CL:$CL,$DH13+10),"")</f>
      </c>
      <c r="CX13">
        <f>IF($DI13&gt;=11,INDEX($CL:$CL,$DH13+11),"")</f>
      </c>
      <c r="CY13">
        <f>IF($DI13&gt;=12,INDEX($CL:$CL,$DH13+12),"")</f>
      </c>
      <c r="CZ13">
        <f>IF($DI13&gt;=13,INDEX($CL:$CL,$DH13+13),"")</f>
      </c>
      <c r="DA13">
        <f>IF($DI13&gt;=14,INDEX($CL:$CL,$DH13+14),"")</f>
      </c>
      <c r="DB13">
        <f>IF($DI13&gt;=15,INDEX($CL:$CL,$DH13+15),"")</f>
      </c>
      <c r="DC13">
        <f>IF($DI13&gt;=16,INDEX($CL:$CL,$DH13+16),"")</f>
      </c>
      <c r="DD13">
        <f>IF($DI13&gt;=17,INDEX($CL:$CL,$DH13+17),"")</f>
      </c>
      <c r="DE13">
        <f>IF($DI13&gt;=18,INDEX($CL:$CL,$DH13+18),"")</f>
      </c>
      <c r="DF13">
        <f>IF($DI13&gt;=19,INDEX($CL:$CL,$DH13+19),"")</f>
      </c>
      <c r="DG13">
        <f>IF($DI13&gt;=20,INDEX($CL:$CL,$DH13+20),"")</f>
      </c>
      <c r="DH13">
        <f>IFERROR(MATCH($CK13,$CL$2:$CL$1558,0)+1,0)</f>
      </c>
      <c r="DI13">
        <f>IFERROR(INDEX($CM$2:$CM$1558,MATCH($CK13,$CL$2:$CL$1558,0)),0)</f>
      </c>
      <c r="DJ13">
        <f>IFERROR(INDEX($AQ:$AQ,MATCH($K13,$AP:$AP,0))&amp;"","")</f>
      </c>
      <c r="DK13" t="s">
        <v>80</v>
      </c>
      <c r="DM13">
        <v>1</v>
      </c>
      <c r="DN13">
        <f>IF($GQ13&gt;=1,INDEX($DK:$DK,$GP13+1),"")</f>
      </c>
      <c r="DO13">
        <f>IF($GQ13&gt;=2,INDEX($DK:$DK,$GP13+2),"")</f>
      </c>
      <c r="DP13">
        <f>IF($GQ13&gt;=3,INDEX($DK:$DK,$GP13+3),"")</f>
      </c>
      <c r="DQ13">
        <f>IF($GQ13&gt;=4,INDEX($DK:$DK,$GP13+4),"")</f>
      </c>
      <c r="DR13">
        <f>IF($GQ13&gt;=5,INDEX($DK:$DK,$GP13+5),"")</f>
      </c>
      <c r="DS13">
        <f>IF($GQ13&gt;=6,INDEX($DK:$DK,$GP13+6),"")</f>
      </c>
      <c r="DT13">
        <f>IF($GQ13&gt;=7,INDEX($DK:$DK,$GP13+7),"")</f>
      </c>
      <c r="DU13">
        <f>IF($GQ13&gt;=8,INDEX($DK:$DK,$GP13+8),"")</f>
      </c>
      <c r="DV13">
        <f>IF($GQ13&gt;=9,INDEX($DK:$DK,$GP13+9),"")</f>
      </c>
      <c r="DW13">
        <f>IF($GQ13&gt;=10,INDEX($DK:$DK,$GP13+10),"")</f>
      </c>
      <c r="DX13">
        <f>IF($GQ13&gt;=11,INDEX($DK:$DK,$GP13+11),"")</f>
      </c>
      <c r="DY13">
        <f>IF($GQ13&gt;=12,INDEX($DK:$DK,$GP13+12),"")</f>
      </c>
      <c r="DZ13">
        <f>IF($GQ13&gt;=13,INDEX($DK:$DK,$GP13+13),"")</f>
      </c>
      <c r="EA13">
        <f>IF($GQ13&gt;=14,INDEX($DK:$DK,$GP13+14),"")</f>
      </c>
      <c r="EB13">
        <f>IF($GQ13&gt;=15,INDEX($DK:$DK,$GP13+15),"")</f>
      </c>
      <c r="EC13">
        <f>IF($GQ13&gt;=16,INDEX($DK:$DK,$GP13+16),"")</f>
      </c>
      <c r="ED13">
        <f>IF($GQ13&gt;=17,INDEX($DK:$DK,$GP13+17),"")</f>
      </c>
      <c r="EE13">
        <f>IF($GQ13&gt;=18,INDEX($DK:$DK,$GP13+18),"")</f>
      </c>
      <c r="EF13">
        <f>IF($GQ13&gt;=19,INDEX($DK:$DK,$GP13+19),"")</f>
      </c>
      <c r="EG13">
        <f>IF($GQ13&gt;=20,INDEX($DK:$DK,$GP13+20),"")</f>
      </c>
      <c r="EH13">
        <f>IF($GQ13&gt;=21,INDEX($DK:$DK,$GP13+21),"")</f>
      </c>
      <c r="EI13">
        <f>IF($GQ13&gt;=22,INDEX($DK:$DK,$GP13+22),"")</f>
      </c>
      <c r="EJ13">
        <f>IF($GQ13&gt;=23,INDEX($DK:$DK,$GP13+23),"")</f>
      </c>
      <c r="EK13">
        <f>IF($GQ13&gt;=24,INDEX($DK:$DK,$GP13+24),"")</f>
      </c>
      <c r="EL13">
        <f>IF($GQ13&gt;=25,INDEX($DK:$DK,$GP13+25),"")</f>
      </c>
      <c r="EM13">
        <f>IF($GQ13&gt;=26,INDEX($DK:$DK,$GP13+26),"")</f>
      </c>
      <c r="EN13">
        <f>IF($GQ13&gt;=27,INDEX($DK:$DK,$GP13+27),"")</f>
      </c>
      <c r="EO13">
        <f>IF($GQ13&gt;=28,INDEX($DK:$DK,$GP13+28),"")</f>
      </c>
      <c r="EP13">
        <f>IF($GQ13&gt;=29,INDEX($DK:$DK,$GP13+29),"")</f>
      </c>
      <c r="EQ13">
        <f>IF($GQ13&gt;=30,INDEX($DK:$DK,$GP13+30),"")</f>
      </c>
      <c r="ER13">
        <f>IF($GQ13&gt;=31,INDEX($DK:$DK,$GP13+31),"")</f>
      </c>
      <c r="ES13">
        <f>IF($GQ13&gt;=32,INDEX($DK:$DK,$GP13+32),"")</f>
      </c>
      <c r="ET13">
        <f>IF($GQ13&gt;=33,INDEX($DK:$DK,$GP13+33),"")</f>
      </c>
      <c r="EU13">
        <f>IF($GQ13&gt;=34,INDEX($DK:$DK,$GP13+34),"")</f>
      </c>
      <c r="EV13">
        <f>IF($GQ13&gt;=35,INDEX($DK:$DK,$GP13+35),"")</f>
      </c>
      <c r="EW13">
        <f>IF($GQ13&gt;=36,INDEX($DK:$DK,$GP13+36),"")</f>
      </c>
      <c r="EX13">
        <f>IF($GQ13&gt;=37,INDEX($DK:$DK,$GP13+37),"")</f>
      </c>
      <c r="EY13">
        <f>IF($GQ13&gt;=38,INDEX($DK:$DK,$GP13+38),"")</f>
      </c>
      <c r="EZ13">
        <f>IF($GQ13&gt;=39,INDEX($DK:$DK,$GP13+39),"")</f>
      </c>
      <c r="FA13">
        <f>IF($GQ13&gt;=40,INDEX($DK:$DK,$GP13+40),"")</f>
      </c>
      <c r="FB13">
        <f>IF($GQ13&gt;=1,INDEX($DL:$DL,$GP13+1),"")</f>
      </c>
      <c r="FC13">
        <f>IF($GQ13&gt;=2,INDEX($DL:$DL,$GP13+2),"")</f>
      </c>
      <c r="FD13">
        <f>IF($GQ13&gt;=3,INDEX($DL:$DL,$GP13+3),"")</f>
      </c>
      <c r="FE13">
        <f>IF($GQ13&gt;=4,INDEX($DL:$DL,$GP13+4),"")</f>
      </c>
      <c r="FF13">
        <f>IF($GQ13&gt;=5,INDEX($DL:$DL,$GP13+5),"")</f>
      </c>
      <c r="FG13">
        <f>IF($GQ13&gt;=6,INDEX($DL:$DL,$GP13+6),"")</f>
      </c>
      <c r="FH13">
        <f>IF($GQ13&gt;=7,INDEX($DL:$DL,$GP13+7),"")</f>
      </c>
      <c r="FI13">
        <f>IF($GQ13&gt;=8,INDEX($DL:$DL,$GP13+8),"")</f>
      </c>
      <c r="FJ13">
        <f>IF($GQ13&gt;=9,INDEX($DL:$DL,$GP13+9),"")</f>
      </c>
      <c r="FK13">
        <f>IF($GQ13&gt;=10,INDEX($DL:$DL,$GP13+10),"")</f>
      </c>
      <c r="FL13">
        <f>IF($GQ13&gt;=11,INDEX($DL:$DL,$GP13+11),"")</f>
      </c>
      <c r="FM13">
        <f>IF($GQ13&gt;=12,INDEX($DL:$DL,$GP13+12),"")</f>
      </c>
      <c r="FN13">
        <f>IF($GQ13&gt;=13,INDEX($DL:$DL,$GP13+13),"")</f>
      </c>
      <c r="FO13">
        <f>IF($GQ13&gt;=14,INDEX($DL:$DL,$GP13+14),"")</f>
      </c>
      <c r="FP13">
        <f>IF($GQ13&gt;=15,INDEX($DL:$DL,$GP13+15),"")</f>
      </c>
      <c r="FQ13">
        <f>IF($GQ13&gt;=16,INDEX($DL:$DL,$GP13+16),"")</f>
      </c>
      <c r="FR13">
        <f>IF($GQ13&gt;=17,INDEX($DL:$DL,$GP13+17),"")</f>
      </c>
      <c r="FS13">
        <f>IF($GQ13&gt;=18,INDEX($DL:$DL,$GP13+18),"")</f>
      </c>
      <c r="FT13">
        <f>IF($GQ13&gt;=19,INDEX($DL:$DL,$GP13+19),"")</f>
      </c>
      <c r="FU13">
        <f>IF($GQ13&gt;=20,INDEX($DL:$DL,$GP13+20),"")</f>
      </c>
      <c r="FV13">
        <f>IF($GQ13&gt;=21,INDEX($DL:$DL,$GP13+21),"")</f>
      </c>
      <c r="FW13">
        <f>IF($GQ13&gt;=22,INDEX($DL:$DL,$GP13+22),"")</f>
      </c>
      <c r="FX13">
        <f>IF($GQ13&gt;=23,INDEX($DL:$DL,$GP13+23),"")</f>
      </c>
      <c r="FY13">
        <f>IF($GQ13&gt;=24,INDEX($DL:$DL,$GP13+24),"")</f>
      </c>
      <c r="FZ13">
        <f>IF($GQ13&gt;=25,INDEX($DL:$DL,$GP13+25),"")</f>
      </c>
      <c r="GA13">
        <f>IF($GQ13&gt;=26,INDEX($DL:$DL,$GP13+26),"")</f>
      </c>
      <c r="GB13">
        <f>IF($GQ13&gt;=27,INDEX($DL:$DL,$GP13+27),"")</f>
      </c>
      <c r="GC13">
        <f>IF($GQ13&gt;=28,INDEX($DL:$DL,$GP13+28),"")</f>
      </c>
      <c r="GD13">
        <f>IF($GQ13&gt;=29,INDEX($DL:$DL,$GP13+29),"")</f>
      </c>
      <c r="GE13">
        <f>IF($GQ13&gt;=30,INDEX($DL:$DL,$GP13+30),"")</f>
      </c>
      <c r="GF13">
        <f>IF($GQ13&gt;=31,INDEX($DL:$DL,$GP13+31),"")</f>
      </c>
      <c r="GG13">
        <f>IF($GQ13&gt;=32,INDEX($DL:$DL,$GP13+32),"")</f>
      </c>
      <c r="GH13">
        <f>IF($GQ13&gt;=33,INDEX($DL:$DL,$GP13+33),"")</f>
      </c>
      <c r="GI13">
        <f>IF($GQ13&gt;=34,INDEX($DL:$DL,$GP13+34),"")</f>
      </c>
      <c r="GJ13">
        <f>IF($GQ13&gt;=35,INDEX($DL:$DL,$GP13+35),"")</f>
      </c>
      <c r="GK13">
        <f>IF($GQ13&gt;=36,INDEX($DL:$DL,$GP13+36),"")</f>
      </c>
      <c r="GL13">
        <f>IF($GQ13&gt;=37,INDEX($DL:$DL,$GP13+37),"")</f>
      </c>
      <c r="GM13">
        <f>IF($GQ13&gt;=38,INDEX($DL:$DL,$GP13+38),"")</f>
      </c>
      <c r="GN13">
        <f>IF($GQ13&gt;=39,INDEX($DL:$DL,$GP13+39),"")</f>
      </c>
      <c r="GO13">
        <f>IF($GQ13&gt;=40,INDEX($DL:$DL,$GP13+40),"")</f>
      </c>
      <c r="GP13">
        <f>IFERROR(MATCH($DJ13,$DK$2:$DK$148,0)+1,0)</f>
      </c>
      <c r="GQ13">
        <f>IFERROR(INDEX($DM$2:$DM$148,MATCH($DJ13,$DK$2:$DK$148,0)),0)</f>
      </c>
      <c r="GR13">
        <f>IFERROR(MATCH($L13,$DN$13:$FA$13,0),0)</f>
      </c>
      <c r="GS13">
        <f>IF($GR13&gt;0,INDEX($FB$13:$GO$13,$GR13),"")</f>
      </c>
      <c r="GT13" t="s">
        <v>60</v>
      </c>
      <c r="GV13">
        <f>IF($JE13&gt;=1,INDEX($GT:$GT,$JD13+1),"")</f>
      </c>
      <c r="GW13">
        <f>IF($JE13&gt;=2,INDEX($GT:$GT,$JD13+2),"")</f>
      </c>
      <c r="GX13">
        <f>IF($JE13&gt;=3,INDEX($GT:$GT,$JD13+3),"")</f>
      </c>
      <c r="GY13">
        <f>IF($JE13&gt;=4,INDEX($GT:$GT,$JD13+4),"")</f>
      </c>
      <c r="GZ13">
        <f>IF($JE13&gt;=5,INDEX($GT:$GT,$JD13+5),"")</f>
      </c>
      <c r="HA13">
        <f>IF($JE13&gt;=6,INDEX($GT:$GT,$JD13+6),"")</f>
      </c>
      <c r="HB13">
        <f>IF($JE13&gt;=7,INDEX($GT:$GT,$JD13+7),"")</f>
      </c>
      <c r="HC13">
        <f>IF($JE13&gt;=8,INDEX($GT:$GT,$JD13+8),"")</f>
      </c>
      <c r="HD13">
        <f>IF($JE13&gt;=9,INDEX($GT:$GT,$JD13+9),"")</f>
      </c>
      <c r="HE13">
        <f>IF($JE13&gt;=10,INDEX($GT:$GT,$JD13+10),"")</f>
      </c>
      <c r="HF13">
        <f>IF($JE13&gt;=11,INDEX($GT:$GT,$JD13+11),"")</f>
      </c>
      <c r="HG13">
        <f>IF($JE13&gt;=12,INDEX($GT:$GT,$JD13+12),"")</f>
      </c>
      <c r="HH13">
        <f>IF($JE13&gt;=13,INDEX($GT:$GT,$JD13+13),"")</f>
      </c>
      <c r="HI13">
        <f>IF($JE13&gt;=14,INDEX($GT:$GT,$JD13+14),"")</f>
      </c>
      <c r="HJ13">
        <f>IF($JE13&gt;=15,INDEX($GT:$GT,$JD13+15),"")</f>
      </c>
      <c r="HK13">
        <f>IF($JE13&gt;=16,INDEX($GT:$GT,$JD13+16),"")</f>
      </c>
      <c r="HL13">
        <f>IF($JE13&gt;=17,INDEX($GT:$GT,$JD13+17),"")</f>
      </c>
      <c r="HM13">
        <f>IF($JE13&gt;=18,INDEX($GT:$GT,$JD13+18),"")</f>
      </c>
      <c r="HN13">
        <f>IF($JE13&gt;=19,INDEX($GT:$GT,$JD13+19),"")</f>
      </c>
      <c r="HO13">
        <f>IF($JE13&gt;=20,INDEX($GT:$GT,$JD13+20),"")</f>
      </c>
      <c r="HP13">
        <f>IF($JE13&gt;=21,INDEX($GT:$GT,$JD13+21),"")</f>
      </c>
      <c r="HQ13">
        <f>IF($JE13&gt;=22,INDEX($GT:$GT,$JD13+22),"")</f>
      </c>
      <c r="HR13">
        <f>IF($JE13&gt;=23,INDEX($GT:$GT,$JD13+23),"")</f>
      </c>
      <c r="HS13">
        <f>IF($JE13&gt;=24,INDEX($GT:$GT,$JD13+24),"")</f>
      </c>
      <c r="HT13">
        <f>IF($JE13&gt;=25,INDEX($GT:$GT,$JD13+25),"")</f>
      </c>
      <c r="HU13">
        <f>IF($JE13&gt;=26,INDEX($GT:$GT,$JD13+26),"")</f>
      </c>
      <c r="HV13">
        <f>IF($JE13&gt;=27,INDEX($GT:$GT,$JD13+27),"")</f>
      </c>
      <c r="HW13">
        <f>IF($JE13&gt;=28,INDEX($GT:$GT,$JD13+28),"")</f>
      </c>
      <c r="HX13">
        <f>IF($JE13&gt;=29,INDEX($GT:$GT,$JD13+29),"")</f>
      </c>
      <c r="HY13">
        <f>IF($JE13&gt;=30,INDEX($GT:$GT,$JD13+30),"")</f>
      </c>
      <c r="HZ13">
        <f>IF($JE13&gt;=31,INDEX($GT:$GT,$JD13+31),"")</f>
      </c>
      <c r="IA13">
        <f>IF($JE13&gt;=32,INDEX($GT:$GT,$JD13+32),"")</f>
      </c>
      <c r="IB13">
        <f>IF($JE13&gt;=33,INDEX($GT:$GT,$JD13+33),"")</f>
      </c>
      <c r="IC13">
        <f>IF($JE13&gt;=34,INDEX($GT:$GT,$JD13+34),"")</f>
      </c>
      <c r="ID13">
        <f>IF($JE13&gt;=35,INDEX($GT:$GT,$JD13+35),"")</f>
      </c>
      <c r="IE13">
        <f>IF($JE13&gt;=36,INDEX($GT:$GT,$JD13+36),"")</f>
      </c>
      <c r="IF13">
        <f>IF($JE13&gt;=37,INDEX($GT:$GT,$JD13+37),"")</f>
      </c>
      <c r="IG13">
        <f>IF($JE13&gt;=38,INDEX($GT:$GT,$JD13+38),"")</f>
      </c>
      <c r="IH13">
        <f>IF($JE13&gt;=39,INDEX($GT:$GT,$JD13+39),"")</f>
      </c>
      <c r="II13">
        <f>IF($JE13&gt;=40,INDEX($GT:$GT,$JD13+40),"")</f>
      </c>
      <c r="IJ13">
        <f>IF($JE13&gt;=41,INDEX($GT:$GT,$JD13+41),"")</f>
      </c>
      <c r="IK13">
        <f>IF($JE13&gt;=42,INDEX($GT:$GT,$JD13+42),"")</f>
      </c>
      <c r="IL13">
        <f>IF($JE13&gt;=43,INDEX($GT:$GT,$JD13+43),"")</f>
      </c>
      <c r="IM13">
        <f>IF($JE13&gt;=44,INDEX($GT:$GT,$JD13+44),"")</f>
      </c>
      <c r="IN13">
        <f>IF($JE13&gt;=45,INDEX($GT:$GT,$JD13+45),"")</f>
      </c>
      <c r="IO13">
        <f>IF($JE13&gt;=46,INDEX($GT:$GT,$JD13+46),"")</f>
      </c>
      <c r="IP13">
        <f>IF($JE13&gt;=47,INDEX($GT:$GT,$JD13+47),"")</f>
      </c>
      <c r="IQ13">
        <f>IF($JE13&gt;=48,INDEX($GT:$GT,$JD13+48),"")</f>
      </c>
      <c r="IR13">
        <f>IF($JE13&gt;=49,INDEX($GT:$GT,$JD13+49),"")</f>
      </c>
      <c r="IS13">
        <f>IF($JE13&gt;=50,INDEX($GT:$GT,$JD13+50),"")</f>
      </c>
      <c r="IT13">
        <f>IF($JE13&gt;=51,INDEX($GT:$GT,$JD13+51),"")</f>
      </c>
      <c r="IU13">
        <f>IF($JE13&gt;=52,INDEX($GT:$GT,$JD13+52),"")</f>
      </c>
      <c r="IV13">
        <f>IF($JE13&gt;=53,INDEX($GT:$GT,$JD13+53),"")</f>
      </c>
      <c r="IW13">
        <f>IF($JE13&gt;=54,INDEX($GT:$GT,$JD13+54),"")</f>
      </c>
      <c r="IX13">
        <f>IF($JE13&gt;=55,INDEX($GT:$GT,$JD13+55),"")</f>
      </c>
      <c r="IY13">
        <f>IF($JE13&gt;=56,INDEX($GT:$GT,$JD13+56),"")</f>
      </c>
      <c r="IZ13">
        <f>IF($JE13&gt;=57,INDEX($GT:$GT,$JD13+57),"")</f>
      </c>
      <c r="JA13">
        <f>IF($JE13&gt;=58,INDEX($GT:$GT,$JD13+58),"")</f>
      </c>
      <c r="JB13">
        <f>IF($JE13&gt;=59,INDEX($GT:$GT,$JD13+59),"")</f>
      </c>
      <c r="JC13">
        <f>IF($JE13&gt;=60,INDEX($GT:$GT,$JD13+60),"")</f>
      </c>
      <c r="JD13">
        <f>IFERROR(MATCH($GS13,$GT$2:$GT$322,0)+1,0)</f>
      </c>
      <c r="JE13">
        <f>IFERROR(INDEX($GU$2:$GU$322,MATCH($GS13,$GT$2:$GT$322,0)),0)</f>
      </c>
      <c r="JF13" t="s">
        <v>28</v>
      </c>
      <c r="JG13" t="s">
        <v>28</v>
      </c>
    </row>
    <row r="14" spans="1:267" x14ac:dyDescent="0.25">
      <c r="J14" s="1"/>
      <c r="K14" s="1"/>
      <c r="L14" s="1"/>
      <c r="M14" s="1"/>
      <c r="N14" s="1">
        <f>IFERROR(IF(FIND(" - ",$J14)&gt;0,MID($J14,FIND(" - ",$J14)+3,LEN($J14)),""),"")</f>
      </c>
      <c r="P14" s="1"/>
      <c r="S14" t="s">
        <v>28</v>
      </c>
      <c r="U14">
        <f>IF(OR($S14="",$T14=""),"",IFERROR($S14/$T14,0))</f>
      </c>
      <c r="V14">
        <f>IF($S14="","",
IF($K14="","",
IF(ISNUMBER(SEARCH("exempt",LOWER($K14))),0,
$S14*(VALUE(SUBSTITUTE($K14,"%",""))/100))))</f>
      </c>
      <c r="AB14">
        <f>IF($S14="","",
SUM($S14,$V14,$Z14,$W14,$Y14)-
IF($AA14="",0,VALUE($AA14)))</f>
      </c>
      <c r="AI14" t="s">
        <v>147</v>
      </c>
      <c r="AJ14" t="s">
        <v>148</v>
      </c>
      <c r="AK14" t="s">
        <v>86</v>
      </c>
      <c r="AL14" t="s">
        <v>68</v>
      </c>
      <c r="AM14" t="s">
        <v>149</v>
      </c>
      <c r="AN14" t="s">
        <v>150</v>
      </c>
      <c r="AO14" t="s">
        <v>151</v>
      </c>
      <c r="AP14" t="s">
        <v>149</v>
      </c>
      <c r="AQ14" t="s">
        <v>152</v>
      </c>
      <c r="AR14">
        <f>IFERROR(LEFT($J14,FIND(" - ",$J14)-1),$J14)</f>
      </c>
      <c r="AS14" t="s">
        <v>134</v>
      </c>
      <c r="AU14">
        <f>IF($CJ14&gt;=1,INDEX($AS:$AS,$CI14+1),"")</f>
      </c>
      <c r="AV14">
        <f>IF($CJ14&gt;=2,INDEX($AS:$AS,$CI14+2),"")</f>
      </c>
      <c r="AW14">
        <f>IF($CJ14&gt;=3,INDEX($AS:$AS,$CI14+3),"")</f>
      </c>
      <c r="AX14">
        <f>IF($CJ14&gt;=4,INDEX($AS:$AS,$CI14+4),"")</f>
      </c>
      <c r="AY14">
        <f>IF($CJ14&gt;=5,INDEX($AS:$AS,$CI14+5),"")</f>
      </c>
      <c r="AZ14">
        <f>IF($CJ14&gt;=6,INDEX($AS:$AS,$CI14+6),"")</f>
      </c>
      <c r="BA14">
        <f>IF($CJ14&gt;=7,INDEX($AS:$AS,$CI14+7),"")</f>
      </c>
      <c r="BB14">
        <f>IF($CJ14&gt;=8,INDEX($AS:$AS,$CI14+8),"")</f>
      </c>
      <c r="BC14">
        <f>IF($CJ14&gt;=9,INDEX($AS:$AS,$CI14+9),"")</f>
      </c>
      <c r="BD14">
        <f>IF($CJ14&gt;=10,INDEX($AS:$AS,$CI14+10),"")</f>
      </c>
      <c r="BE14">
        <f>IF($CJ14&gt;=11,INDEX($AS:$AS,$CI14+11),"")</f>
      </c>
      <c r="BF14">
        <f>IF($CJ14&gt;=12,INDEX($AS:$AS,$CI14+12),"")</f>
      </c>
      <c r="BG14">
        <f>IF($CJ14&gt;=13,INDEX($AS:$AS,$CI14+13),"")</f>
      </c>
      <c r="BH14">
        <f>IF($CJ14&gt;=14,INDEX($AS:$AS,$CI14+14),"")</f>
      </c>
      <c r="BI14">
        <f>IF($CJ14&gt;=15,INDEX($AS:$AS,$CI14+15),"")</f>
      </c>
      <c r="BJ14">
        <f>IF($CJ14&gt;=16,INDEX($AS:$AS,$CI14+16),"")</f>
      </c>
      <c r="BK14">
        <f>IF($CJ14&gt;=17,INDEX($AS:$AS,$CI14+17),"")</f>
      </c>
      <c r="BL14">
        <f>IF($CJ14&gt;=18,INDEX($AS:$AS,$CI14+18),"")</f>
      </c>
      <c r="BM14">
        <f>IF($CJ14&gt;=19,INDEX($AS:$AS,$CI14+19),"")</f>
      </c>
      <c r="BN14">
        <f>IF($CJ14&gt;=20,INDEX($AS:$AS,$CI14+20),"")</f>
      </c>
      <c r="BO14">
        <f>IF($CJ14&gt;=21,INDEX($AS:$AS,$CI14+21),"")</f>
      </c>
      <c r="BP14">
        <f>IF($CJ14&gt;=22,INDEX($AS:$AS,$CI14+22),"")</f>
      </c>
      <c r="BQ14">
        <f>IF($CJ14&gt;=23,INDEX($AS:$AS,$CI14+23),"")</f>
      </c>
      <c r="BR14">
        <f>IF($CJ14&gt;=24,INDEX($AS:$AS,$CI14+24),"")</f>
      </c>
      <c r="BS14">
        <f>IF($CJ14&gt;=25,INDEX($AS:$AS,$CI14+25),"")</f>
      </c>
      <c r="BT14">
        <f>IF($CJ14&gt;=26,INDEX($AS:$AS,$CI14+26),"")</f>
      </c>
      <c r="BU14">
        <f>IF($CJ14&gt;=27,INDEX($AS:$AS,$CI14+27),"")</f>
      </c>
      <c r="BV14">
        <f>IF($CJ14&gt;=28,INDEX($AS:$AS,$CI14+28),"")</f>
      </c>
      <c r="BW14">
        <f>IF($CJ14&gt;=29,INDEX($AS:$AS,$CI14+29),"")</f>
      </c>
      <c r="BX14">
        <f>IF($CJ14&gt;=30,INDEX($AS:$AS,$CI14+30),"")</f>
      </c>
      <c r="BY14">
        <f>IF($CJ14&gt;=31,INDEX($AS:$AS,$CI14+31),"")</f>
      </c>
      <c r="BZ14">
        <f>IF($CJ14&gt;=32,INDEX($AS:$AS,$CI14+32),"")</f>
      </c>
      <c r="CA14">
        <f>IF($CJ14&gt;=33,INDEX($AS:$AS,$CI14+33),"")</f>
      </c>
      <c r="CB14">
        <f>IF($CJ14&gt;=34,INDEX($AS:$AS,$CI14+34),"")</f>
      </c>
      <c r="CC14">
        <f>IF($CJ14&gt;=35,INDEX($AS:$AS,$CI14+35),"")</f>
      </c>
      <c r="CD14">
        <f>IF($CJ14&gt;=36,INDEX($AS:$AS,$CI14+36),"")</f>
      </c>
      <c r="CE14">
        <f>IF($CJ14&gt;=37,INDEX($AS:$AS,$CI14+37),"")</f>
      </c>
      <c r="CF14">
        <f>IF($CJ14&gt;=38,INDEX($AS:$AS,$CI14+38),"")</f>
      </c>
      <c r="CG14">
        <f>IF($CJ14&gt;=39,INDEX($AS:$AS,$CI14+39),"")</f>
      </c>
      <c r="CH14">
        <f>IF($CJ14&gt;=40,INDEX($AS:$AS,$CI14+40),"")</f>
      </c>
      <c r="CI14">
        <f>IFERROR(MATCH($AR14,$AS$2:$AS$133,0)+1,0)</f>
      </c>
      <c r="CJ14">
        <f>IFERROR(INDEX($AT$2:$AT$133,MATCH($AR14,$AS$2:$AS$133,0)),0)</f>
      </c>
      <c r="CK14">
        <f>IFERROR(LEFT($O14,FIND(" - ",$O14)-1),$O14)</f>
      </c>
      <c r="CL14" t="s">
        <v>142</v>
      </c>
      <c r="CN14">
        <f>IF($DI14&gt;=1,INDEX($CL:$CL,$DH14+1),"")</f>
      </c>
      <c r="CO14">
        <f>IF($DI14&gt;=2,INDEX($CL:$CL,$DH14+2),"")</f>
      </c>
      <c r="CP14">
        <f>IF($DI14&gt;=3,INDEX($CL:$CL,$DH14+3),"")</f>
      </c>
      <c r="CQ14">
        <f>IF($DI14&gt;=4,INDEX($CL:$CL,$DH14+4),"")</f>
      </c>
      <c r="CR14">
        <f>IF($DI14&gt;=5,INDEX($CL:$CL,$DH14+5),"")</f>
      </c>
      <c r="CS14">
        <f>IF($DI14&gt;=6,INDEX($CL:$CL,$DH14+6),"")</f>
      </c>
      <c r="CT14">
        <f>IF($DI14&gt;=7,INDEX($CL:$CL,$DH14+7),"")</f>
      </c>
      <c r="CU14">
        <f>IF($DI14&gt;=8,INDEX($CL:$CL,$DH14+8),"")</f>
      </c>
      <c r="CV14">
        <f>IF($DI14&gt;=9,INDEX($CL:$CL,$DH14+9),"")</f>
      </c>
      <c r="CW14">
        <f>IF($DI14&gt;=10,INDEX($CL:$CL,$DH14+10),"")</f>
      </c>
      <c r="CX14">
        <f>IF($DI14&gt;=11,INDEX($CL:$CL,$DH14+11),"")</f>
      </c>
      <c r="CY14">
        <f>IF($DI14&gt;=12,INDEX($CL:$CL,$DH14+12),"")</f>
      </c>
      <c r="CZ14">
        <f>IF($DI14&gt;=13,INDEX($CL:$CL,$DH14+13),"")</f>
      </c>
      <c r="DA14">
        <f>IF($DI14&gt;=14,INDEX($CL:$CL,$DH14+14),"")</f>
      </c>
      <c r="DB14">
        <f>IF($DI14&gt;=15,INDEX($CL:$CL,$DH14+15),"")</f>
      </c>
      <c r="DC14">
        <f>IF($DI14&gt;=16,INDEX($CL:$CL,$DH14+16),"")</f>
      </c>
      <c r="DD14">
        <f>IF($DI14&gt;=17,INDEX($CL:$CL,$DH14+17),"")</f>
      </c>
      <c r="DE14">
        <f>IF($DI14&gt;=18,INDEX($CL:$CL,$DH14+18),"")</f>
      </c>
      <c r="DF14">
        <f>IF($DI14&gt;=19,INDEX($CL:$CL,$DH14+19),"")</f>
      </c>
      <c r="DG14">
        <f>IF($DI14&gt;=20,INDEX($CL:$CL,$DH14+20),"")</f>
      </c>
      <c r="DH14">
        <f>IFERROR(MATCH($CK14,$CL$2:$CL$1558,0)+1,0)</f>
      </c>
      <c r="DI14">
        <f>IFERROR(INDEX($CM$2:$CM$1558,MATCH($CK14,$CL$2:$CL$1558,0)),0)</f>
      </c>
      <c r="DJ14">
        <f>IFERROR(INDEX($AQ:$AQ,MATCH($K14,$AP:$AP,0))&amp;"","")</f>
      </c>
      <c r="DK14" t="s">
        <v>116</v>
      </c>
      <c r="DL14" t="s">
        <v>153</v>
      </c>
      <c r="DN14">
        <f>IF($GQ14&gt;=1,INDEX($DK:$DK,$GP14+1),"")</f>
      </c>
      <c r="DO14">
        <f>IF($GQ14&gt;=2,INDEX($DK:$DK,$GP14+2),"")</f>
      </c>
      <c r="DP14">
        <f>IF($GQ14&gt;=3,INDEX($DK:$DK,$GP14+3),"")</f>
      </c>
      <c r="DQ14">
        <f>IF($GQ14&gt;=4,INDEX($DK:$DK,$GP14+4),"")</f>
      </c>
      <c r="DR14">
        <f>IF($GQ14&gt;=5,INDEX($DK:$DK,$GP14+5),"")</f>
      </c>
      <c r="DS14">
        <f>IF($GQ14&gt;=6,INDEX($DK:$DK,$GP14+6),"")</f>
      </c>
      <c r="DT14">
        <f>IF($GQ14&gt;=7,INDEX($DK:$DK,$GP14+7),"")</f>
      </c>
      <c r="DU14">
        <f>IF($GQ14&gt;=8,INDEX($DK:$DK,$GP14+8),"")</f>
      </c>
      <c r="DV14">
        <f>IF($GQ14&gt;=9,INDEX($DK:$DK,$GP14+9),"")</f>
      </c>
      <c r="DW14">
        <f>IF($GQ14&gt;=10,INDEX($DK:$DK,$GP14+10),"")</f>
      </c>
      <c r="DX14">
        <f>IF($GQ14&gt;=11,INDEX($DK:$DK,$GP14+11),"")</f>
      </c>
      <c r="DY14">
        <f>IF($GQ14&gt;=12,INDEX($DK:$DK,$GP14+12),"")</f>
      </c>
      <c r="DZ14">
        <f>IF($GQ14&gt;=13,INDEX($DK:$DK,$GP14+13),"")</f>
      </c>
      <c r="EA14">
        <f>IF($GQ14&gt;=14,INDEX($DK:$DK,$GP14+14),"")</f>
      </c>
      <c r="EB14">
        <f>IF($GQ14&gt;=15,INDEX($DK:$DK,$GP14+15),"")</f>
      </c>
      <c r="EC14">
        <f>IF($GQ14&gt;=16,INDEX($DK:$DK,$GP14+16),"")</f>
      </c>
      <c r="ED14">
        <f>IF($GQ14&gt;=17,INDEX($DK:$DK,$GP14+17),"")</f>
      </c>
      <c r="EE14">
        <f>IF($GQ14&gt;=18,INDEX($DK:$DK,$GP14+18),"")</f>
      </c>
      <c r="EF14">
        <f>IF($GQ14&gt;=19,INDEX($DK:$DK,$GP14+19),"")</f>
      </c>
      <c r="EG14">
        <f>IF($GQ14&gt;=20,INDEX($DK:$DK,$GP14+20),"")</f>
      </c>
      <c r="EH14">
        <f>IF($GQ14&gt;=21,INDEX($DK:$DK,$GP14+21),"")</f>
      </c>
      <c r="EI14">
        <f>IF($GQ14&gt;=22,INDEX($DK:$DK,$GP14+22),"")</f>
      </c>
      <c r="EJ14">
        <f>IF($GQ14&gt;=23,INDEX($DK:$DK,$GP14+23),"")</f>
      </c>
      <c r="EK14">
        <f>IF($GQ14&gt;=24,INDEX($DK:$DK,$GP14+24),"")</f>
      </c>
      <c r="EL14">
        <f>IF($GQ14&gt;=25,INDEX($DK:$DK,$GP14+25),"")</f>
      </c>
      <c r="EM14">
        <f>IF($GQ14&gt;=26,INDEX($DK:$DK,$GP14+26),"")</f>
      </c>
      <c r="EN14">
        <f>IF($GQ14&gt;=27,INDEX($DK:$DK,$GP14+27),"")</f>
      </c>
      <c r="EO14">
        <f>IF($GQ14&gt;=28,INDEX($DK:$DK,$GP14+28),"")</f>
      </c>
      <c r="EP14">
        <f>IF($GQ14&gt;=29,INDEX($DK:$DK,$GP14+29),"")</f>
      </c>
      <c r="EQ14">
        <f>IF($GQ14&gt;=30,INDEX($DK:$DK,$GP14+30),"")</f>
      </c>
      <c r="ER14">
        <f>IF($GQ14&gt;=31,INDEX($DK:$DK,$GP14+31),"")</f>
      </c>
      <c r="ES14">
        <f>IF($GQ14&gt;=32,INDEX($DK:$DK,$GP14+32),"")</f>
      </c>
      <c r="ET14">
        <f>IF($GQ14&gt;=33,INDEX($DK:$DK,$GP14+33),"")</f>
      </c>
      <c r="EU14">
        <f>IF($GQ14&gt;=34,INDEX($DK:$DK,$GP14+34),"")</f>
      </c>
      <c r="EV14">
        <f>IF($GQ14&gt;=35,INDEX($DK:$DK,$GP14+35),"")</f>
      </c>
      <c r="EW14">
        <f>IF($GQ14&gt;=36,INDEX($DK:$DK,$GP14+36),"")</f>
      </c>
      <c r="EX14">
        <f>IF($GQ14&gt;=37,INDEX($DK:$DK,$GP14+37),"")</f>
      </c>
      <c r="EY14">
        <f>IF($GQ14&gt;=38,INDEX($DK:$DK,$GP14+38),"")</f>
      </c>
      <c r="EZ14">
        <f>IF($GQ14&gt;=39,INDEX($DK:$DK,$GP14+39),"")</f>
      </c>
      <c r="FA14">
        <f>IF($GQ14&gt;=40,INDEX($DK:$DK,$GP14+40),"")</f>
      </c>
      <c r="FB14">
        <f>IF($GQ14&gt;=1,INDEX($DL:$DL,$GP14+1),"")</f>
      </c>
      <c r="FC14">
        <f>IF($GQ14&gt;=2,INDEX($DL:$DL,$GP14+2),"")</f>
      </c>
      <c r="FD14">
        <f>IF($GQ14&gt;=3,INDEX($DL:$DL,$GP14+3),"")</f>
      </c>
      <c r="FE14">
        <f>IF($GQ14&gt;=4,INDEX($DL:$DL,$GP14+4),"")</f>
      </c>
      <c r="FF14">
        <f>IF($GQ14&gt;=5,INDEX($DL:$DL,$GP14+5),"")</f>
      </c>
      <c r="FG14">
        <f>IF($GQ14&gt;=6,INDEX($DL:$DL,$GP14+6),"")</f>
      </c>
      <c r="FH14">
        <f>IF($GQ14&gt;=7,INDEX($DL:$DL,$GP14+7),"")</f>
      </c>
      <c r="FI14">
        <f>IF($GQ14&gt;=8,INDEX($DL:$DL,$GP14+8),"")</f>
      </c>
      <c r="FJ14">
        <f>IF($GQ14&gt;=9,INDEX($DL:$DL,$GP14+9),"")</f>
      </c>
      <c r="FK14">
        <f>IF($GQ14&gt;=10,INDEX($DL:$DL,$GP14+10),"")</f>
      </c>
      <c r="FL14">
        <f>IF($GQ14&gt;=11,INDEX($DL:$DL,$GP14+11),"")</f>
      </c>
      <c r="FM14">
        <f>IF($GQ14&gt;=12,INDEX($DL:$DL,$GP14+12),"")</f>
      </c>
      <c r="FN14">
        <f>IF($GQ14&gt;=13,INDEX($DL:$DL,$GP14+13),"")</f>
      </c>
      <c r="FO14">
        <f>IF($GQ14&gt;=14,INDEX($DL:$DL,$GP14+14),"")</f>
      </c>
      <c r="FP14">
        <f>IF($GQ14&gt;=15,INDEX($DL:$DL,$GP14+15),"")</f>
      </c>
      <c r="FQ14">
        <f>IF($GQ14&gt;=16,INDEX($DL:$DL,$GP14+16),"")</f>
      </c>
      <c r="FR14">
        <f>IF($GQ14&gt;=17,INDEX($DL:$DL,$GP14+17),"")</f>
      </c>
      <c r="FS14">
        <f>IF($GQ14&gt;=18,INDEX($DL:$DL,$GP14+18),"")</f>
      </c>
      <c r="FT14">
        <f>IF($GQ14&gt;=19,INDEX($DL:$DL,$GP14+19),"")</f>
      </c>
      <c r="FU14">
        <f>IF($GQ14&gt;=20,INDEX($DL:$DL,$GP14+20),"")</f>
      </c>
      <c r="FV14">
        <f>IF($GQ14&gt;=21,INDEX($DL:$DL,$GP14+21),"")</f>
      </c>
      <c r="FW14">
        <f>IF($GQ14&gt;=22,INDEX($DL:$DL,$GP14+22),"")</f>
      </c>
      <c r="FX14">
        <f>IF($GQ14&gt;=23,INDEX($DL:$DL,$GP14+23),"")</f>
      </c>
      <c r="FY14">
        <f>IF($GQ14&gt;=24,INDEX($DL:$DL,$GP14+24),"")</f>
      </c>
      <c r="FZ14">
        <f>IF($GQ14&gt;=25,INDEX($DL:$DL,$GP14+25),"")</f>
      </c>
      <c r="GA14">
        <f>IF($GQ14&gt;=26,INDEX($DL:$DL,$GP14+26),"")</f>
      </c>
      <c r="GB14">
        <f>IF($GQ14&gt;=27,INDEX($DL:$DL,$GP14+27),"")</f>
      </c>
      <c r="GC14">
        <f>IF($GQ14&gt;=28,INDEX($DL:$DL,$GP14+28),"")</f>
      </c>
      <c r="GD14">
        <f>IF($GQ14&gt;=29,INDEX($DL:$DL,$GP14+29),"")</f>
      </c>
      <c r="GE14">
        <f>IF($GQ14&gt;=30,INDEX($DL:$DL,$GP14+30),"")</f>
      </c>
      <c r="GF14">
        <f>IF($GQ14&gt;=31,INDEX($DL:$DL,$GP14+31),"")</f>
      </c>
      <c r="GG14">
        <f>IF($GQ14&gt;=32,INDEX($DL:$DL,$GP14+32),"")</f>
      </c>
      <c r="GH14">
        <f>IF($GQ14&gt;=33,INDEX($DL:$DL,$GP14+33),"")</f>
      </c>
      <c r="GI14">
        <f>IF($GQ14&gt;=34,INDEX($DL:$DL,$GP14+34),"")</f>
      </c>
      <c r="GJ14">
        <f>IF($GQ14&gt;=35,INDEX($DL:$DL,$GP14+35),"")</f>
      </c>
      <c r="GK14">
        <f>IF($GQ14&gt;=36,INDEX($DL:$DL,$GP14+36),"")</f>
      </c>
      <c r="GL14">
        <f>IF($GQ14&gt;=37,INDEX($DL:$DL,$GP14+37),"")</f>
      </c>
      <c r="GM14">
        <f>IF($GQ14&gt;=38,INDEX($DL:$DL,$GP14+38),"")</f>
      </c>
      <c r="GN14">
        <f>IF($GQ14&gt;=39,INDEX($DL:$DL,$GP14+39),"")</f>
      </c>
      <c r="GO14">
        <f>IF($GQ14&gt;=40,INDEX($DL:$DL,$GP14+40),"")</f>
      </c>
      <c r="GP14">
        <f>IFERROR(MATCH($DJ14,$DK$2:$DK$148,0)+1,0)</f>
      </c>
      <c r="GQ14">
        <f>IFERROR(INDEX($DM$2:$DM$148,MATCH($DJ14,$DK$2:$DK$148,0)),0)</f>
      </c>
      <c r="GR14">
        <f>IFERROR(MATCH($L14,$DN$14:$FA$14,0),0)</f>
      </c>
      <c r="GS14">
        <f>IF($GR14&gt;0,INDEX($FB$14:$GO$14,$GR14),"")</f>
      </c>
      <c r="GT14" t="s">
        <v>40</v>
      </c>
      <c r="GV14">
        <f>IF($JE14&gt;=1,INDEX($GT:$GT,$JD14+1),"")</f>
      </c>
      <c r="GW14">
        <f>IF($JE14&gt;=2,INDEX($GT:$GT,$JD14+2),"")</f>
      </c>
      <c r="GX14">
        <f>IF($JE14&gt;=3,INDEX($GT:$GT,$JD14+3),"")</f>
      </c>
      <c r="GY14">
        <f>IF($JE14&gt;=4,INDEX($GT:$GT,$JD14+4),"")</f>
      </c>
      <c r="GZ14">
        <f>IF($JE14&gt;=5,INDEX($GT:$GT,$JD14+5),"")</f>
      </c>
      <c r="HA14">
        <f>IF($JE14&gt;=6,INDEX($GT:$GT,$JD14+6),"")</f>
      </c>
      <c r="HB14">
        <f>IF($JE14&gt;=7,INDEX($GT:$GT,$JD14+7),"")</f>
      </c>
      <c r="HC14">
        <f>IF($JE14&gt;=8,INDEX($GT:$GT,$JD14+8),"")</f>
      </c>
      <c r="HD14">
        <f>IF($JE14&gt;=9,INDEX($GT:$GT,$JD14+9),"")</f>
      </c>
      <c r="HE14">
        <f>IF($JE14&gt;=10,INDEX($GT:$GT,$JD14+10),"")</f>
      </c>
      <c r="HF14">
        <f>IF($JE14&gt;=11,INDEX($GT:$GT,$JD14+11),"")</f>
      </c>
      <c r="HG14">
        <f>IF($JE14&gt;=12,INDEX($GT:$GT,$JD14+12),"")</f>
      </c>
      <c r="HH14">
        <f>IF($JE14&gt;=13,INDEX($GT:$GT,$JD14+13),"")</f>
      </c>
      <c r="HI14">
        <f>IF($JE14&gt;=14,INDEX($GT:$GT,$JD14+14),"")</f>
      </c>
      <c r="HJ14">
        <f>IF($JE14&gt;=15,INDEX($GT:$GT,$JD14+15),"")</f>
      </c>
      <c r="HK14">
        <f>IF($JE14&gt;=16,INDEX($GT:$GT,$JD14+16),"")</f>
      </c>
      <c r="HL14">
        <f>IF($JE14&gt;=17,INDEX($GT:$GT,$JD14+17),"")</f>
      </c>
      <c r="HM14">
        <f>IF($JE14&gt;=18,INDEX($GT:$GT,$JD14+18),"")</f>
      </c>
      <c r="HN14">
        <f>IF($JE14&gt;=19,INDEX($GT:$GT,$JD14+19),"")</f>
      </c>
      <c r="HO14">
        <f>IF($JE14&gt;=20,INDEX($GT:$GT,$JD14+20),"")</f>
      </c>
      <c r="HP14">
        <f>IF($JE14&gt;=21,INDEX($GT:$GT,$JD14+21),"")</f>
      </c>
      <c r="HQ14">
        <f>IF($JE14&gt;=22,INDEX($GT:$GT,$JD14+22),"")</f>
      </c>
      <c r="HR14">
        <f>IF($JE14&gt;=23,INDEX($GT:$GT,$JD14+23),"")</f>
      </c>
      <c r="HS14">
        <f>IF($JE14&gt;=24,INDEX($GT:$GT,$JD14+24),"")</f>
      </c>
      <c r="HT14">
        <f>IF($JE14&gt;=25,INDEX($GT:$GT,$JD14+25),"")</f>
      </c>
      <c r="HU14">
        <f>IF($JE14&gt;=26,INDEX($GT:$GT,$JD14+26),"")</f>
      </c>
      <c r="HV14">
        <f>IF($JE14&gt;=27,INDEX($GT:$GT,$JD14+27),"")</f>
      </c>
      <c r="HW14">
        <f>IF($JE14&gt;=28,INDEX($GT:$GT,$JD14+28),"")</f>
      </c>
      <c r="HX14">
        <f>IF($JE14&gt;=29,INDEX($GT:$GT,$JD14+29),"")</f>
      </c>
      <c r="HY14">
        <f>IF($JE14&gt;=30,INDEX($GT:$GT,$JD14+30),"")</f>
      </c>
      <c r="HZ14">
        <f>IF($JE14&gt;=31,INDEX($GT:$GT,$JD14+31),"")</f>
      </c>
      <c r="IA14">
        <f>IF($JE14&gt;=32,INDEX($GT:$GT,$JD14+32),"")</f>
      </c>
      <c r="IB14">
        <f>IF($JE14&gt;=33,INDEX($GT:$GT,$JD14+33),"")</f>
      </c>
      <c r="IC14">
        <f>IF($JE14&gt;=34,INDEX($GT:$GT,$JD14+34),"")</f>
      </c>
      <c r="ID14">
        <f>IF($JE14&gt;=35,INDEX($GT:$GT,$JD14+35),"")</f>
      </c>
      <c r="IE14">
        <f>IF($JE14&gt;=36,INDEX($GT:$GT,$JD14+36),"")</f>
      </c>
      <c r="IF14">
        <f>IF($JE14&gt;=37,INDEX($GT:$GT,$JD14+37),"")</f>
      </c>
      <c r="IG14">
        <f>IF($JE14&gt;=38,INDEX($GT:$GT,$JD14+38),"")</f>
      </c>
      <c r="IH14">
        <f>IF($JE14&gt;=39,INDEX($GT:$GT,$JD14+39),"")</f>
      </c>
      <c r="II14">
        <f>IF($JE14&gt;=40,INDEX($GT:$GT,$JD14+40),"")</f>
      </c>
      <c r="IJ14">
        <f>IF($JE14&gt;=41,INDEX($GT:$GT,$JD14+41),"")</f>
      </c>
      <c r="IK14">
        <f>IF($JE14&gt;=42,INDEX($GT:$GT,$JD14+42),"")</f>
      </c>
      <c r="IL14">
        <f>IF($JE14&gt;=43,INDEX($GT:$GT,$JD14+43),"")</f>
      </c>
      <c r="IM14">
        <f>IF($JE14&gt;=44,INDEX($GT:$GT,$JD14+44),"")</f>
      </c>
      <c r="IN14">
        <f>IF($JE14&gt;=45,INDEX($GT:$GT,$JD14+45),"")</f>
      </c>
      <c r="IO14">
        <f>IF($JE14&gt;=46,INDEX($GT:$GT,$JD14+46),"")</f>
      </c>
      <c r="IP14">
        <f>IF($JE14&gt;=47,INDEX($GT:$GT,$JD14+47),"")</f>
      </c>
      <c r="IQ14">
        <f>IF($JE14&gt;=48,INDEX($GT:$GT,$JD14+48),"")</f>
      </c>
      <c r="IR14">
        <f>IF($JE14&gt;=49,INDEX($GT:$GT,$JD14+49),"")</f>
      </c>
      <c r="IS14">
        <f>IF($JE14&gt;=50,INDEX($GT:$GT,$JD14+50),"")</f>
      </c>
      <c r="IT14">
        <f>IF($JE14&gt;=51,INDEX($GT:$GT,$JD14+51),"")</f>
      </c>
      <c r="IU14">
        <f>IF($JE14&gt;=52,INDEX($GT:$GT,$JD14+52),"")</f>
      </c>
      <c r="IV14">
        <f>IF($JE14&gt;=53,INDEX($GT:$GT,$JD14+53),"")</f>
      </c>
      <c r="IW14">
        <f>IF($JE14&gt;=54,INDEX($GT:$GT,$JD14+54),"")</f>
      </c>
      <c r="IX14">
        <f>IF($JE14&gt;=55,INDEX($GT:$GT,$JD14+55),"")</f>
      </c>
      <c r="IY14">
        <f>IF($JE14&gt;=56,INDEX($GT:$GT,$JD14+56),"")</f>
      </c>
      <c r="IZ14">
        <f>IF($JE14&gt;=57,INDEX($GT:$GT,$JD14+57),"")</f>
      </c>
      <c r="JA14">
        <f>IF($JE14&gt;=58,INDEX($GT:$GT,$JD14+58),"")</f>
      </c>
      <c r="JB14">
        <f>IF($JE14&gt;=59,INDEX($GT:$GT,$JD14+59),"")</f>
      </c>
      <c r="JC14">
        <f>IF($JE14&gt;=60,INDEX($GT:$GT,$JD14+60),"")</f>
      </c>
      <c r="JD14">
        <f>IFERROR(MATCH($GS14,$GT$2:$GT$322,0)+1,0)</f>
      </c>
      <c r="JE14">
        <f>IFERROR(INDEX($GU$2:$GU$322,MATCH($GS14,$GT$2:$GT$322,0)),0)</f>
      </c>
      <c r="JF14" t="s">
        <v>28</v>
      </c>
      <c r="JG14" t="s">
        <v>28</v>
      </c>
    </row>
    <row r="15" spans="1:267" x14ac:dyDescent="0.25">
      <c r="J15" s="1"/>
      <c r="K15" s="1"/>
      <c r="L15" s="1"/>
      <c r="M15" s="1"/>
      <c r="N15" s="1">
        <f>IFERROR(IF(FIND(" - ",$J15)&gt;0,MID($J15,FIND(" - ",$J15)+3,LEN($J15)),""),"")</f>
      </c>
      <c r="P15" s="1"/>
      <c r="S15" t="s">
        <v>28</v>
      </c>
      <c r="U15">
        <f>IF(OR($S15="",$T15=""),"",IFERROR($S15/$T15,0))</f>
      </c>
      <c r="V15">
        <f>IF($S15="","",
IF($K15="","",
IF(ISNUMBER(SEARCH("exempt",LOWER($K15))),0,
$S15*(VALUE(SUBSTITUTE($K15,"%",""))/100))))</f>
      </c>
      <c r="AB15">
        <f>IF($S15="","",
SUM($S15,$V15,$Z15,$W15,$Y15)-
IF($AA15="",0,VALUE($AA15)))</f>
      </c>
      <c r="AI15" t="s">
        <v>154</v>
      </c>
      <c r="AJ15" t="s">
        <v>155</v>
      </c>
      <c r="AK15" t="s">
        <v>96</v>
      </c>
      <c r="AL15" t="s">
        <v>156</v>
      </c>
      <c r="AM15" t="s">
        <v>157</v>
      </c>
      <c r="AN15" t="s">
        <v>158</v>
      </c>
      <c r="AO15" t="s">
        <v>159</v>
      </c>
      <c r="AP15" t="s">
        <v>157</v>
      </c>
      <c r="AQ15" t="s">
        <v>160</v>
      </c>
      <c r="AR15">
        <f>IFERROR(LEFT($J15,FIND(" - ",$J15)-1),$J15)</f>
      </c>
      <c r="AS15" t="s">
        <v>143</v>
      </c>
      <c r="AU15">
        <f>IF($CJ15&gt;=1,INDEX($AS:$AS,$CI15+1),"")</f>
      </c>
      <c r="AV15">
        <f>IF($CJ15&gt;=2,INDEX($AS:$AS,$CI15+2),"")</f>
      </c>
      <c r="AW15">
        <f>IF($CJ15&gt;=3,INDEX($AS:$AS,$CI15+3),"")</f>
      </c>
      <c r="AX15">
        <f>IF($CJ15&gt;=4,INDEX($AS:$AS,$CI15+4),"")</f>
      </c>
      <c r="AY15">
        <f>IF($CJ15&gt;=5,INDEX($AS:$AS,$CI15+5),"")</f>
      </c>
      <c r="AZ15">
        <f>IF($CJ15&gt;=6,INDEX($AS:$AS,$CI15+6),"")</f>
      </c>
      <c r="BA15">
        <f>IF($CJ15&gt;=7,INDEX($AS:$AS,$CI15+7),"")</f>
      </c>
      <c r="BB15">
        <f>IF($CJ15&gt;=8,INDEX($AS:$AS,$CI15+8),"")</f>
      </c>
      <c r="BC15">
        <f>IF($CJ15&gt;=9,INDEX($AS:$AS,$CI15+9),"")</f>
      </c>
      <c r="BD15">
        <f>IF($CJ15&gt;=10,INDEX($AS:$AS,$CI15+10),"")</f>
      </c>
      <c r="BE15">
        <f>IF($CJ15&gt;=11,INDEX($AS:$AS,$CI15+11),"")</f>
      </c>
      <c r="BF15">
        <f>IF($CJ15&gt;=12,INDEX($AS:$AS,$CI15+12),"")</f>
      </c>
      <c r="BG15">
        <f>IF($CJ15&gt;=13,INDEX($AS:$AS,$CI15+13),"")</f>
      </c>
      <c r="BH15">
        <f>IF($CJ15&gt;=14,INDEX($AS:$AS,$CI15+14),"")</f>
      </c>
      <c r="BI15">
        <f>IF($CJ15&gt;=15,INDEX($AS:$AS,$CI15+15),"")</f>
      </c>
      <c r="BJ15">
        <f>IF($CJ15&gt;=16,INDEX($AS:$AS,$CI15+16),"")</f>
      </c>
      <c r="BK15">
        <f>IF($CJ15&gt;=17,INDEX($AS:$AS,$CI15+17),"")</f>
      </c>
      <c r="BL15">
        <f>IF($CJ15&gt;=18,INDEX($AS:$AS,$CI15+18),"")</f>
      </c>
      <c r="BM15">
        <f>IF($CJ15&gt;=19,INDEX($AS:$AS,$CI15+19),"")</f>
      </c>
      <c r="BN15">
        <f>IF($CJ15&gt;=20,INDEX($AS:$AS,$CI15+20),"")</f>
      </c>
      <c r="BO15">
        <f>IF($CJ15&gt;=21,INDEX($AS:$AS,$CI15+21),"")</f>
      </c>
      <c r="BP15">
        <f>IF($CJ15&gt;=22,INDEX($AS:$AS,$CI15+22),"")</f>
      </c>
      <c r="BQ15">
        <f>IF($CJ15&gt;=23,INDEX($AS:$AS,$CI15+23),"")</f>
      </c>
      <c r="BR15">
        <f>IF($CJ15&gt;=24,INDEX($AS:$AS,$CI15+24),"")</f>
      </c>
      <c r="BS15">
        <f>IF($CJ15&gt;=25,INDEX($AS:$AS,$CI15+25),"")</f>
      </c>
      <c r="BT15">
        <f>IF($CJ15&gt;=26,INDEX($AS:$AS,$CI15+26),"")</f>
      </c>
      <c r="BU15">
        <f>IF($CJ15&gt;=27,INDEX($AS:$AS,$CI15+27),"")</f>
      </c>
      <c r="BV15">
        <f>IF($CJ15&gt;=28,INDEX($AS:$AS,$CI15+28),"")</f>
      </c>
      <c r="BW15">
        <f>IF($CJ15&gt;=29,INDEX($AS:$AS,$CI15+29),"")</f>
      </c>
      <c r="BX15">
        <f>IF($CJ15&gt;=30,INDEX($AS:$AS,$CI15+30),"")</f>
      </c>
      <c r="BY15">
        <f>IF($CJ15&gt;=31,INDEX($AS:$AS,$CI15+31),"")</f>
      </c>
      <c r="BZ15">
        <f>IF($CJ15&gt;=32,INDEX($AS:$AS,$CI15+32),"")</f>
      </c>
      <c r="CA15">
        <f>IF($CJ15&gt;=33,INDEX($AS:$AS,$CI15+33),"")</f>
      </c>
      <c r="CB15">
        <f>IF($CJ15&gt;=34,INDEX($AS:$AS,$CI15+34),"")</f>
      </c>
      <c r="CC15">
        <f>IF($CJ15&gt;=35,INDEX($AS:$AS,$CI15+35),"")</f>
      </c>
      <c r="CD15">
        <f>IF($CJ15&gt;=36,INDEX($AS:$AS,$CI15+36),"")</f>
      </c>
      <c r="CE15">
        <f>IF($CJ15&gt;=37,INDEX($AS:$AS,$CI15+37),"")</f>
      </c>
      <c r="CF15">
        <f>IF($CJ15&gt;=38,INDEX($AS:$AS,$CI15+38),"")</f>
      </c>
      <c r="CG15">
        <f>IF($CJ15&gt;=39,INDEX($AS:$AS,$CI15+39),"")</f>
      </c>
      <c r="CH15">
        <f>IF($CJ15&gt;=40,INDEX($AS:$AS,$CI15+40),"")</f>
      </c>
      <c r="CI15">
        <f>IFERROR(MATCH($AR15,$AS$2:$AS$133,0)+1,0)</f>
      </c>
      <c r="CJ15">
        <f>IFERROR(INDEX($AT$2:$AT$133,MATCH($AR15,$AS$2:$AS$133,0)),0)</f>
      </c>
      <c r="CK15">
        <f>IFERROR(LEFT($O15,FIND(" - ",$O15)-1),$O15)</f>
      </c>
      <c r="CL15" t="s">
        <v>86</v>
      </c>
      <c r="CN15">
        <f>IF($DI15&gt;=1,INDEX($CL:$CL,$DH15+1),"")</f>
      </c>
      <c r="CO15">
        <f>IF($DI15&gt;=2,INDEX($CL:$CL,$DH15+2),"")</f>
      </c>
      <c r="CP15">
        <f>IF($DI15&gt;=3,INDEX($CL:$CL,$DH15+3),"")</f>
      </c>
      <c r="CQ15">
        <f>IF($DI15&gt;=4,INDEX($CL:$CL,$DH15+4),"")</f>
      </c>
      <c r="CR15">
        <f>IF($DI15&gt;=5,INDEX($CL:$CL,$DH15+5),"")</f>
      </c>
      <c r="CS15">
        <f>IF($DI15&gt;=6,INDEX($CL:$CL,$DH15+6),"")</f>
      </c>
      <c r="CT15">
        <f>IF($DI15&gt;=7,INDEX($CL:$CL,$DH15+7),"")</f>
      </c>
      <c r="CU15">
        <f>IF($DI15&gt;=8,INDEX($CL:$CL,$DH15+8),"")</f>
      </c>
      <c r="CV15">
        <f>IF($DI15&gt;=9,INDEX($CL:$CL,$DH15+9),"")</f>
      </c>
      <c r="CW15">
        <f>IF($DI15&gt;=10,INDEX($CL:$CL,$DH15+10),"")</f>
      </c>
      <c r="CX15">
        <f>IF($DI15&gt;=11,INDEX($CL:$CL,$DH15+11),"")</f>
      </c>
      <c r="CY15">
        <f>IF($DI15&gt;=12,INDEX($CL:$CL,$DH15+12),"")</f>
      </c>
      <c r="CZ15">
        <f>IF($DI15&gt;=13,INDEX($CL:$CL,$DH15+13),"")</f>
      </c>
      <c r="DA15">
        <f>IF($DI15&gt;=14,INDEX($CL:$CL,$DH15+14),"")</f>
      </c>
      <c r="DB15">
        <f>IF($DI15&gt;=15,INDEX($CL:$CL,$DH15+15),"")</f>
      </c>
      <c r="DC15">
        <f>IF($DI15&gt;=16,INDEX($CL:$CL,$DH15+16),"")</f>
      </c>
      <c r="DD15">
        <f>IF($DI15&gt;=17,INDEX($CL:$CL,$DH15+17),"")</f>
      </c>
      <c r="DE15">
        <f>IF($DI15&gt;=18,INDEX($CL:$CL,$DH15+18),"")</f>
      </c>
      <c r="DF15">
        <f>IF($DI15&gt;=19,INDEX($CL:$CL,$DH15+19),"")</f>
      </c>
      <c r="DG15">
        <f>IF($DI15&gt;=20,INDEX($CL:$CL,$DH15+20),"")</f>
      </c>
      <c r="DH15">
        <f>IFERROR(MATCH($CK15,$CL$2:$CL$1558,0)+1,0)</f>
      </c>
      <c r="DI15">
        <f>IFERROR(INDEX($CM$2:$CM$1558,MATCH($CK15,$CL$2:$CL$1558,0)),0)</f>
      </c>
      <c r="DJ15">
        <f>IFERROR(INDEX($AQ:$AQ,MATCH($K15,$AP:$AP,0))&amp;"","")</f>
      </c>
      <c r="DK15" t="s">
        <v>152</v>
      </c>
      <c r="DM15">
        <v>2</v>
      </c>
      <c r="DN15">
        <f>IF($GQ15&gt;=1,INDEX($DK:$DK,$GP15+1),"")</f>
      </c>
      <c r="DO15">
        <f>IF($GQ15&gt;=2,INDEX($DK:$DK,$GP15+2),"")</f>
      </c>
      <c r="DP15">
        <f>IF($GQ15&gt;=3,INDEX($DK:$DK,$GP15+3),"")</f>
      </c>
      <c r="DQ15">
        <f>IF($GQ15&gt;=4,INDEX($DK:$DK,$GP15+4),"")</f>
      </c>
      <c r="DR15">
        <f>IF($GQ15&gt;=5,INDEX($DK:$DK,$GP15+5),"")</f>
      </c>
      <c r="DS15">
        <f>IF($GQ15&gt;=6,INDEX($DK:$DK,$GP15+6),"")</f>
      </c>
      <c r="DT15">
        <f>IF($GQ15&gt;=7,INDEX($DK:$DK,$GP15+7),"")</f>
      </c>
      <c r="DU15">
        <f>IF($GQ15&gt;=8,INDEX($DK:$DK,$GP15+8),"")</f>
      </c>
      <c r="DV15">
        <f>IF($GQ15&gt;=9,INDEX($DK:$DK,$GP15+9),"")</f>
      </c>
      <c r="DW15">
        <f>IF($GQ15&gt;=10,INDEX($DK:$DK,$GP15+10),"")</f>
      </c>
      <c r="DX15">
        <f>IF($GQ15&gt;=11,INDEX($DK:$DK,$GP15+11),"")</f>
      </c>
      <c r="DY15">
        <f>IF($GQ15&gt;=12,INDEX($DK:$DK,$GP15+12),"")</f>
      </c>
      <c r="DZ15">
        <f>IF($GQ15&gt;=13,INDEX($DK:$DK,$GP15+13),"")</f>
      </c>
      <c r="EA15">
        <f>IF($GQ15&gt;=14,INDEX($DK:$DK,$GP15+14),"")</f>
      </c>
      <c r="EB15">
        <f>IF($GQ15&gt;=15,INDEX($DK:$DK,$GP15+15),"")</f>
      </c>
      <c r="EC15">
        <f>IF($GQ15&gt;=16,INDEX($DK:$DK,$GP15+16),"")</f>
      </c>
      <c r="ED15">
        <f>IF($GQ15&gt;=17,INDEX($DK:$DK,$GP15+17),"")</f>
      </c>
      <c r="EE15">
        <f>IF($GQ15&gt;=18,INDEX($DK:$DK,$GP15+18),"")</f>
      </c>
      <c r="EF15">
        <f>IF($GQ15&gt;=19,INDEX($DK:$DK,$GP15+19),"")</f>
      </c>
      <c r="EG15">
        <f>IF($GQ15&gt;=20,INDEX($DK:$DK,$GP15+20),"")</f>
      </c>
      <c r="EH15">
        <f>IF($GQ15&gt;=21,INDEX($DK:$DK,$GP15+21),"")</f>
      </c>
      <c r="EI15">
        <f>IF($GQ15&gt;=22,INDEX($DK:$DK,$GP15+22),"")</f>
      </c>
      <c r="EJ15">
        <f>IF($GQ15&gt;=23,INDEX($DK:$DK,$GP15+23),"")</f>
      </c>
      <c r="EK15">
        <f>IF($GQ15&gt;=24,INDEX($DK:$DK,$GP15+24),"")</f>
      </c>
      <c r="EL15">
        <f>IF($GQ15&gt;=25,INDEX($DK:$DK,$GP15+25),"")</f>
      </c>
      <c r="EM15">
        <f>IF($GQ15&gt;=26,INDEX($DK:$DK,$GP15+26),"")</f>
      </c>
      <c r="EN15">
        <f>IF($GQ15&gt;=27,INDEX($DK:$DK,$GP15+27),"")</f>
      </c>
      <c r="EO15">
        <f>IF($GQ15&gt;=28,INDEX($DK:$DK,$GP15+28),"")</f>
      </c>
      <c r="EP15">
        <f>IF($GQ15&gt;=29,INDEX($DK:$DK,$GP15+29),"")</f>
      </c>
      <c r="EQ15">
        <f>IF($GQ15&gt;=30,INDEX($DK:$DK,$GP15+30),"")</f>
      </c>
      <c r="ER15">
        <f>IF($GQ15&gt;=31,INDEX($DK:$DK,$GP15+31),"")</f>
      </c>
      <c r="ES15">
        <f>IF($GQ15&gt;=32,INDEX($DK:$DK,$GP15+32),"")</f>
      </c>
      <c r="ET15">
        <f>IF($GQ15&gt;=33,INDEX($DK:$DK,$GP15+33),"")</f>
      </c>
      <c r="EU15">
        <f>IF($GQ15&gt;=34,INDEX($DK:$DK,$GP15+34),"")</f>
      </c>
      <c r="EV15">
        <f>IF($GQ15&gt;=35,INDEX($DK:$DK,$GP15+35),"")</f>
      </c>
      <c r="EW15">
        <f>IF($GQ15&gt;=36,INDEX($DK:$DK,$GP15+36),"")</f>
      </c>
      <c r="EX15">
        <f>IF($GQ15&gt;=37,INDEX($DK:$DK,$GP15+37),"")</f>
      </c>
      <c r="EY15">
        <f>IF($GQ15&gt;=38,INDEX($DK:$DK,$GP15+38),"")</f>
      </c>
      <c r="EZ15">
        <f>IF($GQ15&gt;=39,INDEX($DK:$DK,$GP15+39),"")</f>
      </c>
      <c r="FA15">
        <f>IF($GQ15&gt;=40,INDEX($DK:$DK,$GP15+40),"")</f>
      </c>
      <c r="FB15">
        <f>IF($GQ15&gt;=1,INDEX($DL:$DL,$GP15+1),"")</f>
      </c>
      <c r="FC15">
        <f>IF($GQ15&gt;=2,INDEX($DL:$DL,$GP15+2),"")</f>
      </c>
      <c r="FD15">
        <f>IF($GQ15&gt;=3,INDEX($DL:$DL,$GP15+3),"")</f>
      </c>
      <c r="FE15">
        <f>IF($GQ15&gt;=4,INDEX($DL:$DL,$GP15+4),"")</f>
      </c>
      <c r="FF15">
        <f>IF($GQ15&gt;=5,INDEX($DL:$DL,$GP15+5),"")</f>
      </c>
      <c r="FG15">
        <f>IF($GQ15&gt;=6,INDEX($DL:$DL,$GP15+6),"")</f>
      </c>
      <c r="FH15">
        <f>IF($GQ15&gt;=7,INDEX($DL:$DL,$GP15+7),"")</f>
      </c>
      <c r="FI15">
        <f>IF($GQ15&gt;=8,INDEX($DL:$DL,$GP15+8),"")</f>
      </c>
      <c r="FJ15">
        <f>IF($GQ15&gt;=9,INDEX($DL:$DL,$GP15+9),"")</f>
      </c>
      <c r="FK15">
        <f>IF($GQ15&gt;=10,INDEX($DL:$DL,$GP15+10),"")</f>
      </c>
      <c r="FL15">
        <f>IF($GQ15&gt;=11,INDEX($DL:$DL,$GP15+11),"")</f>
      </c>
      <c r="FM15">
        <f>IF($GQ15&gt;=12,INDEX($DL:$DL,$GP15+12),"")</f>
      </c>
      <c r="FN15">
        <f>IF($GQ15&gt;=13,INDEX($DL:$DL,$GP15+13),"")</f>
      </c>
      <c r="FO15">
        <f>IF($GQ15&gt;=14,INDEX($DL:$DL,$GP15+14),"")</f>
      </c>
      <c r="FP15">
        <f>IF($GQ15&gt;=15,INDEX($DL:$DL,$GP15+15),"")</f>
      </c>
      <c r="FQ15">
        <f>IF($GQ15&gt;=16,INDEX($DL:$DL,$GP15+16),"")</f>
      </c>
      <c r="FR15">
        <f>IF($GQ15&gt;=17,INDEX($DL:$DL,$GP15+17),"")</f>
      </c>
      <c r="FS15">
        <f>IF($GQ15&gt;=18,INDEX($DL:$DL,$GP15+18),"")</f>
      </c>
      <c r="FT15">
        <f>IF($GQ15&gt;=19,INDEX($DL:$DL,$GP15+19),"")</f>
      </c>
      <c r="FU15">
        <f>IF($GQ15&gt;=20,INDEX($DL:$DL,$GP15+20),"")</f>
      </c>
      <c r="FV15">
        <f>IF($GQ15&gt;=21,INDEX($DL:$DL,$GP15+21),"")</f>
      </c>
      <c r="FW15">
        <f>IF($GQ15&gt;=22,INDEX($DL:$DL,$GP15+22),"")</f>
      </c>
      <c r="FX15">
        <f>IF($GQ15&gt;=23,INDEX($DL:$DL,$GP15+23),"")</f>
      </c>
      <c r="FY15">
        <f>IF($GQ15&gt;=24,INDEX($DL:$DL,$GP15+24),"")</f>
      </c>
      <c r="FZ15">
        <f>IF($GQ15&gt;=25,INDEX($DL:$DL,$GP15+25),"")</f>
      </c>
      <c r="GA15">
        <f>IF($GQ15&gt;=26,INDEX($DL:$DL,$GP15+26),"")</f>
      </c>
      <c r="GB15">
        <f>IF($GQ15&gt;=27,INDEX($DL:$DL,$GP15+27),"")</f>
      </c>
      <c r="GC15">
        <f>IF($GQ15&gt;=28,INDEX($DL:$DL,$GP15+28),"")</f>
      </c>
      <c r="GD15">
        <f>IF($GQ15&gt;=29,INDEX($DL:$DL,$GP15+29),"")</f>
      </c>
      <c r="GE15">
        <f>IF($GQ15&gt;=30,INDEX($DL:$DL,$GP15+30),"")</f>
      </c>
      <c r="GF15">
        <f>IF($GQ15&gt;=31,INDEX($DL:$DL,$GP15+31),"")</f>
      </c>
      <c r="GG15">
        <f>IF($GQ15&gt;=32,INDEX($DL:$DL,$GP15+32),"")</f>
      </c>
      <c r="GH15">
        <f>IF($GQ15&gt;=33,INDEX($DL:$DL,$GP15+33),"")</f>
      </c>
      <c r="GI15">
        <f>IF($GQ15&gt;=34,INDEX($DL:$DL,$GP15+34),"")</f>
      </c>
      <c r="GJ15">
        <f>IF($GQ15&gt;=35,INDEX($DL:$DL,$GP15+35),"")</f>
      </c>
      <c r="GK15">
        <f>IF($GQ15&gt;=36,INDEX($DL:$DL,$GP15+36),"")</f>
      </c>
      <c r="GL15">
        <f>IF($GQ15&gt;=37,INDEX($DL:$DL,$GP15+37),"")</f>
      </c>
      <c r="GM15">
        <f>IF($GQ15&gt;=38,INDEX($DL:$DL,$GP15+38),"")</f>
      </c>
      <c r="GN15">
        <f>IF($GQ15&gt;=39,INDEX($DL:$DL,$GP15+39),"")</f>
      </c>
      <c r="GO15">
        <f>IF($GQ15&gt;=40,INDEX($DL:$DL,$GP15+40),"")</f>
      </c>
      <c r="GP15">
        <f>IFERROR(MATCH($DJ15,$DK$2:$DK$148,0)+1,0)</f>
      </c>
      <c r="GQ15">
        <f>IFERROR(INDEX($DM$2:$DM$148,MATCH($DJ15,$DK$2:$DK$148,0)),0)</f>
      </c>
      <c r="GR15">
        <f>IFERROR(MATCH($L15,$DN$15:$FA$15,0),0)</f>
      </c>
      <c r="GS15">
        <f>IF($GR15&gt;0,INDEX($FB$15:$GO$15,$GR15),"")</f>
      </c>
      <c r="GT15" t="s">
        <v>161</v>
      </c>
      <c r="GV15">
        <f>IF($JE15&gt;=1,INDEX($GT:$GT,$JD15+1),"")</f>
      </c>
      <c r="GW15">
        <f>IF($JE15&gt;=2,INDEX($GT:$GT,$JD15+2),"")</f>
      </c>
      <c r="GX15">
        <f>IF($JE15&gt;=3,INDEX($GT:$GT,$JD15+3),"")</f>
      </c>
      <c r="GY15">
        <f>IF($JE15&gt;=4,INDEX($GT:$GT,$JD15+4),"")</f>
      </c>
      <c r="GZ15">
        <f>IF($JE15&gt;=5,INDEX($GT:$GT,$JD15+5),"")</f>
      </c>
      <c r="HA15">
        <f>IF($JE15&gt;=6,INDEX($GT:$GT,$JD15+6),"")</f>
      </c>
      <c r="HB15">
        <f>IF($JE15&gt;=7,INDEX($GT:$GT,$JD15+7),"")</f>
      </c>
      <c r="HC15">
        <f>IF($JE15&gt;=8,INDEX($GT:$GT,$JD15+8),"")</f>
      </c>
      <c r="HD15">
        <f>IF($JE15&gt;=9,INDEX($GT:$GT,$JD15+9),"")</f>
      </c>
      <c r="HE15">
        <f>IF($JE15&gt;=10,INDEX($GT:$GT,$JD15+10),"")</f>
      </c>
      <c r="HF15">
        <f>IF($JE15&gt;=11,INDEX($GT:$GT,$JD15+11),"")</f>
      </c>
      <c r="HG15">
        <f>IF($JE15&gt;=12,INDEX($GT:$GT,$JD15+12),"")</f>
      </c>
      <c r="HH15">
        <f>IF($JE15&gt;=13,INDEX($GT:$GT,$JD15+13),"")</f>
      </c>
      <c r="HI15">
        <f>IF($JE15&gt;=14,INDEX($GT:$GT,$JD15+14),"")</f>
      </c>
      <c r="HJ15">
        <f>IF($JE15&gt;=15,INDEX($GT:$GT,$JD15+15),"")</f>
      </c>
      <c r="HK15">
        <f>IF($JE15&gt;=16,INDEX($GT:$GT,$JD15+16),"")</f>
      </c>
      <c r="HL15">
        <f>IF($JE15&gt;=17,INDEX($GT:$GT,$JD15+17),"")</f>
      </c>
      <c r="HM15">
        <f>IF($JE15&gt;=18,INDEX($GT:$GT,$JD15+18),"")</f>
      </c>
      <c r="HN15">
        <f>IF($JE15&gt;=19,INDEX($GT:$GT,$JD15+19),"")</f>
      </c>
      <c r="HO15">
        <f>IF($JE15&gt;=20,INDEX($GT:$GT,$JD15+20),"")</f>
      </c>
      <c r="HP15">
        <f>IF($JE15&gt;=21,INDEX($GT:$GT,$JD15+21),"")</f>
      </c>
      <c r="HQ15">
        <f>IF($JE15&gt;=22,INDEX($GT:$GT,$JD15+22),"")</f>
      </c>
      <c r="HR15">
        <f>IF($JE15&gt;=23,INDEX($GT:$GT,$JD15+23),"")</f>
      </c>
      <c r="HS15">
        <f>IF($JE15&gt;=24,INDEX($GT:$GT,$JD15+24),"")</f>
      </c>
      <c r="HT15">
        <f>IF($JE15&gt;=25,INDEX($GT:$GT,$JD15+25),"")</f>
      </c>
      <c r="HU15">
        <f>IF($JE15&gt;=26,INDEX($GT:$GT,$JD15+26),"")</f>
      </c>
      <c r="HV15">
        <f>IF($JE15&gt;=27,INDEX($GT:$GT,$JD15+27),"")</f>
      </c>
      <c r="HW15">
        <f>IF($JE15&gt;=28,INDEX($GT:$GT,$JD15+28),"")</f>
      </c>
      <c r="HX15">
        <f>IF($JE15&gt;=29,INDEX($GT:$GT,$JD15+29),"")</f>
      </c>
      <c r="HY15">
        <f>IF($JE15&gt;=30,INDEX($GT:$GT,$JD15+30),"")</f>
      </c>
      <c r="HZ15">
        <f>IF($JE15&gt;=31,INDEX($GT:$GT,$JD15+31),"")</f>
      </c>
      <c r="IA15">
        <f>IF($JE15&gt;=32,INDEX($GT:$GT,$JD15+32),"")</f>
      </c>
      <c r="IB15">
        <f>IF($JE15&gt;=33,INDEX($GT:$GT,$JD15+33),"")</f>
      </c>
      <c r="IC15">
        <f>IF($JE15&gt;=34,INDEX($GT:$GT,$JD15+34),"")</f>
      </c>
      <c r="ID15">
        <f>IF($JE15&gt;=35,INDEX($GT:$GT,$JD15+35),"")</f>
      </c>
      <c r="IE15">
        <f>IF($JE15&gt;=36,INDEX($GT:$GT,$JD15+36),"")</f>
      </c>
      <c r="IF15">
        <f>IF($JE15&gt;=37,INDEX($GT:$GT,$JD15+37),"")</f>
      </c>
      <c r="IG15">
        <f>IF($JE15&gt;=38,INDEX($GT:$GT,$JD15+38),"")</f>
      </c>
      <c r="IH15">
        <f>IF($JE15&gt;=39,INDEX($GT:$GT,$JD15+39),"")</f>
      </c>
      <c r="II15">
        <f>IF($JE15&gt;=40,INDEX($GT:$GT,$JD15+40),"")</f>
      </c>
      <c r="IJ15">
        <f>IF($JE15&gt;=41,INDEX($GT:$GT,$JD15+41),"")</f>
      </c>
      <c r="IK15">
        <f>IF($JE15&gt;=42,INDEX($GT:$GT,$JD15+42),"")</f>
      </c>
      <c r="IL15">
        <f>IF($JE15&gt;=43,INDEX($GT:$GT,$JD15+43),"")</f>
      </c>
      <c r="IM15">
        <f>IF($JE15&gt;=44,INDEX($GT:$GT,$JD15+44),"")</f>
      </c>
      <c r="IN15">
        <f>IF($JE15&gt;=45,INDEX($GT:$GT,$JD15+45),"")</f>
      </c>
      <c r="IO15">
        <f>IF($JE15&gt;=46,INDEX($GT:$GT,$JD15+46),"")</f>
      </c>
      <c r="IP15">
        <f>IF($JE15&gt;=47,INDEX($GT:$GT,$JD15+47),"")</f>
      </c>
      <c r="IQ15">
        <f>IF($JE15&gt;=48,INDEX($GT:$GT,$JD15+48),"")</f>
      </c>
      <c r="IR15">
        <f>IF($JE15&gt;=49,INDEX($GT:$GT,$JD15+49),"")</f>
      </c>
      <c r="IS15">
        <f>IF($JE15&gt;=50,INDEX($GT:$GT,$JD15+50),"")</f>
      </c>
      <c r="IT15">
        <f>IF($JE15&gt;=51,INDEX($GT:$GT,$JD15+51),"")</f>
      </c>
      <c r="IU15">
        <f>IF($JE15&gt;=52,INDEX($GT:$GT,$JD15+52),"")</f>
      </c>
      <c r="IV15">
        <f>IF($JE15&gt;=53,INDEX($GT:$GT,$JD15+53),"")</f>
      </c>
      <c r="IW15">
        <f>IF($JE15&gt;=54,INDEX($GT:$GT,$JD15+54),"")</f>
      </c>
      <c r="IX15">
        <f>IF($JE15&gt;=55,INDEX($GT:$GT,$JD15+55),"")</f>
      </c>
      <c r="IY15">
        <f>IF($JE15&gt;=56,INDEX($GT:$GT,$JD15+56),"")</f>
      </c>
      <c r="IZ15">
        <f>IF($JE15&gt;=57,INDEX($GT:$GT,$JD15+57),"")</f>
      </c>
      <c r="JA15">
        <f>IF($JE15&gt;=58,INDEX($GT:$GT,$JD15+58),"")</f>
      </c>
      <c r="JB15">
        <f>IF($JE15&gt;=59,INDEX($GT:$GT,$JD15+59),"")</f>
      </c>
      <c r="JC15">
        <f>IF($JE15&gt;=60,INDEX($GT:$GT,$JD15+60),"")</f>
      </c>
      <c r="JD15">
        <f>IFERROR(MATCH($GS15,$GT$2:$GT$322,0)+1,0)</f>
      </c>
      <c r="JE15">
        <f>IFERROR(INDEX($GU$2:$GU$322,MATCH($GS15,$GT$2:$GT$322,0)),0)</f>
      </c>
      <c r="JF15" t="s">
        <v>28</v>
      </c>
      <c r="JG15" t="s">
        <v>28</v>
      </c>
    </row>
    <row r="16" spans="1:267" x14ac:dyDescent="0.25">
      <c r="J16" s="1"/>
      <c r="K16" s="1"/>
      <c r="L16" s="1"/>
      <c r="M16" s="1"/>
      <c r="N16" s="1">
        <f>IFERROR(IF(FIND(" - ",$J16)&gt;0,MID($J16,FIND(" - ",$J16)+3,LEN($J16)),""),"")</f>
      </c>
      <c r="P16" s="1"/>
      <c r="S16" t="s">
        <v>28</v>
      </c>
      <c r="U16">
        <f>IF(OR($S16="",$T16=""),"",IFERROR($S16/$T16,0))</f>
      </c>
      <c r="V16">
        <f>IF($S16="","",
IF($K16="","",
IF(ISNUMBER(SEARCH("exempt",LOWER($K16))),0,
$S16*(VALUE(SUBSTITUTE($K16,"%",""))/100))))</f>
      </c>
      <c r="AB16">
        <f>IF($S16="","",
SUM($S16,$V16,$Z16,$W16,$Y16)-
IF($AA16="",0,VALUE($AA16)))</f>
      </c>
      <c r="AI16" t="s">
        <v>162</v>
      </c>
      <c r="AJ16" t="s">
        <v>163</v>
      </c>
      <c r="AK16" t="s">
        <v>105</v>
      </c>
      <c r="AL16" t="s">
        <v>85</v>
      </c>
      <c r="AM16" t="s">
        <v>164</v>
      </c>
      <c r="AN16" t="s">
        <v>165</v>
      </c>
      <c r="AO16" t="s">
        <v>166</v>
      </c>
      <c r="AP16" t="s">
        <v>164</v>
      </c>
      <c r="AQ16" t="s">
        <v>167</v>
      </c>
      <c r="AR16">
        <f>IFERROR(LEFT($J16,FIND(" - ",$J16)-1),$J16)</f>
      </c>
      <c r="AS16" t="s">
        <v>149</v>
      </c>
      <c r="AU16">
        <f>IF($CJ16&gt;=1,INDEX($AS:$AS,$CI16+1),"")</f>
      </c>
      <c r="AV16">
        <f>IF($CJ16&gt;=2,INDEX($AS:$AS,$CI16+2),"")</f>
      </c>
      <c r="AW16">
        <f>IF($CJ16&gt;=3,INDEX($AS:$AS,$CI16+3),"")</f>
      </c>
      <c r="AX16">
        <f>IF($CJ16&gt;=4,INDEX($AS:$AS,$CI16+4),"")</f>
      </c>
      <c r="AY16">
        <f>IF($CJ16&gt;=5,INDEX($AS:$AS,$CI16+5),"")</f>
      </c>
      <c r="AZ16">
        <f>IF($CJ16&gt;=6,INDEX($AS:$AS,$CI16+6),"")</f>
      </c>
      <c r="BA16">
        <f>IF($CJ16&gt;=7,INDEX($AS:$AS,$CI16+7),"")</f>
      </c>
      <c r="BB16">
        <f>IF($CJ16&gt;=8,INDEX($AS:$AS,$CI16+8),"")</f>
      </c>
      <c r="BC16">
        <f>IF($CJ16&gt;=9,INDEX($AS:$AS,$CI16+9),"")</f>
      </c>
      <c r="BD16">
        <f>IF($CJ16&gt;=10,INDEX($AS:$AS,$CI16+10),"")</f>
      </c>
      <c r="BE16">
        <f>IF($CJ16&gt;=11,INDEX($AS:$AS,$CI16+11),"")</f>
      </c>
      <c r="BF16">
        <f>IF($CJ16&gt;=12,INDEX($AS:$AS,$CI16+12),"")</f>
      </c>
      <c r="BG16">
        <f>IF($CJ16&gt;=13,INDEX($AS:$AS,$CI16+13),"")</f>
      </c>
      <c r="BH16">
        <f>IF($CJ16&gt;=14,INDEX($AS:$AS,$CI16+14),"")</f>
      </c>
      <c r="BI16">
        <f>IF($CJ16&gt;=15,INDEX($AS:$AS,$CI16+15),"")</f>
      </c>
      <c r="BJ16">
        <f>IF($CJ16&gt;=16,INDEX($AS:$AS,$CI16+16),"")</f>
      </c>
      <c r="BK16">
        <f>IF($CJ16&gt;=17,INDEX($AS:$AS,$CI16+17),"")</f>
      </c>
      <c r="BL16">
        <f>IF($CJ16&gt;=18,INDEX($AS:$AS,$CI16+18),"")</f>
      </c>
      <c r="BM16">
        <f>IF($CJ16&gt;=19,INDEX($AS:$AS,$CI16+19),"")</f>
      </c>
      <c r="BN16">
        <f>IF($CJ16&gt;=20,INDEX($AS:$AS,$CI16+20),"")</f>
      </c>
      <c r="BO16">
        <f>IF($CJ16&gt;=21,INDEX($AS:$AS,$CI16+21),"")</f>
      </c>
      <c r="BP16">
        <f>IF($CJ16&gt;=22,INDEX($AS:$AS,$CI16+22),"")</f>
      </c>
      <c r="BQ16">
        <f>IF($CJ16&gt;=23,INDEX($AS:$AS,$CI16+23),"")</f>
      </c>
      <c r="BR16">
        <f>IF($CJ16&gt;=24,INDEX($AS:$AS,$CI16+24),"")</f>
      </c>
      <c r="BS16">
        <f>IF($CJ16&gt;=25,INDEX($AS:$AS,$CI16+25),"")</f>
      </c>
      <c r="BT16">
        <f>IF($CJ16&gt;=26,INDEX($AS:$AS,$CI16+26),"")</f>
      </c>
      <c r="BU16">
        <f>IF($CJ16&gt;=27,INDEX($AS:$AS,$CI16+27),"")</f>
      </c>
      <c r="BV16">
        <f>IF($CJ16&gt;=28,INDEX($AS:$AS,$CI16+28),"")</f>
      </c>
      <c r="BW16">
        <f>IF($CJ16&gt;=29,INDEX($AS:$AS,$CI16+29),"")</f>
      </c>
      <c r="BX16">
        <f>IF($CJ16&gt;=30,INDEX($AS:$AS,$CI16+30),"")</f>
      </c>
      <c r="BY16">
        <f>IF($CJ16&gt;=31,INDEX($AS:$AS,$CI16+31),"")</f>
      </c>
      <c r="BZ16">
        <f>IF($CJ16&gt;=32,INDEX($AS:$AS,$CI16+32),"")</f>
      </c>
      <c r="CA16">
        <f>IF($CJ16&gt;=33,INDEX($AS:$AS,$CI16+33),"")</f>
      </c>
      <c r="CB16">
        <f>IF($CJ16&gt;=34,INDEX($AS:$AS,$CI16+34),"")</f>
      </c>
      <c r="CC16">
        <f>IF($CJ16&gt;=35,INDEX($AS:$AS,$CI16+35),"")</f>
      </c>
      <c r="CD16">
        <f>IF($CJ16&gt;=36,INDEX($AS:$AS,$CI16+36),"")</f>
      </c>
      <c r="CE16">
        <f>IF($CJ16&gt;=37,INDEX($AS:$AS,$CI16+37),"")</f>
      </c>
      <c r="CF16">
        <f>IF($CJ16&gt;=38,INDEX($AS:$AS,$CI16+38),"")</f>
      </c>
      <c r="CG16">
        <f>IF($CJ16&gt;=39,INDEX($AS:$AS,$CI16+39),"")</f>
      </c>
      <c r="CH16">
        <f>IF($CJ16&gt;=40,INDEX($AS:$AS,$CI16+40),"")</f>
      </c>
      <c r="CI16">
        <f>IFERROR(MATCH($AR16,$AS$2:$AS$133,0)+1,0)</f>
      </c>
      <c r="CJ16">
        <f>IFERROR(INDEX($AT$2:$AT$133,MATCH($AR16,$AS$2:$AS$133,0)),0)</f>
      </c>
      <c r="CK16">
        <f>IFERROR(LEFT($O16,FIND(" - ",$O16)-1),$O16)</f>
      </c>
      <c r="CL16" t="s">
        <v>96</v>
      </c>
      <c r="CN16">
        <f>IF($DI16&gt;=1,INDEX($CL:$CL,$DH16+1),"")</f>
      </c>
      <c r="CO16">
        <f>IF($DI16&gt;=2,INDEX($CL:$CL,$DH16+2),"")</f>
      </c>
      <c r="CP16">
        <f>IF($DI16&gt;=3,INDEX($CL:$CL,$DH16+3),"")</f>
      </c>
      <c r="CQ16">
        <f>IF($DI16&gt;=4,INDEX($CL:$CL,$DH16+4),"")</f>
      </c>
      <c r="CR16">
        <f>IF($DI16&gt;=5,INDEX($CL:$CL,$DH16+5),"")</f>
      </c>
      <c r="CS16">
        <f>IF($DI16&gt;=6,INDEX($CL:$CL,$DH16+6),"")</f>
      </c>
      <c r="CT16">
        <f>IF($DI16&gt;=7,INDEX($CL:$CL,$DH16+7),"")</f>
      </c>
      <c r="CU16">
        <f>IF($DI16&gt;=8,INDEX($CL:$CL,$DH16+8),"")</f>
      </c>
      <c r="CV16">
        <f>IF($DI16&gt;=9,INDEX($CL:$CL,$DH16+9),"")</f>
      </c>
      <c r="CW16">
        <f>IF($DI16&gt;=10,INDEX($CL:$CL,$DH16+10),"")</f>
      </c>
      <c r="CX16">
        <f>IF($DI16&gt;=11,INDEX($CL:$CL,$DH16+11),"")</f>
      </c>
      <c r="CY16">
        <f>IF($DI16&gt;=12,INDEX($CL:$CL,$DH16+12),"")</f>
      </c>
      <c r="CZ16">
        <f>IF($DI16&gt;=13,INDEX($CL:$CL,$DH16+13),"")</f>
      </c>
      <c r="DA16">
        <f>IF($DI16&gt;=14,INDEX($CL:$CL,$DH16+14),"")</f>
      </c>
      <c r="DB16">
        <f>IF($DI16&gt;=15,INDEX($CL:$CL,$DH16+15),"")</f>
      </c>
      <c r="DC16">
        <f>IF($DI16&gt;=16,INDEX($CL:$CL,$DH16+16),"")</f>
      </c>
      <c r="DD16">
        <f>IF($DI16&gt;=17,INDEX($CL:$CL,$DH16+17),"")</f>
      </c>
      <c r="DE16">
        <f>IF($DI16&gt;=18,INDEX($CL:$CL,$DH16+18),"")</f>
      </c>
      <c r="DF16">
        <f>IF($DI16&gt;=19,INDEX($CL:$CL,$DH16+19),"")</f>
      </c>
      <c r="DG16">
        <f>IF($DI16&gt;=20,INDEX($CL:$CL,$DH16+20),"")</f>
      </c>
      <c r="DH16">
        <f>IFERROR(MATCH($CK16,$CL$2:$CL$1558,0)+1,0)</f>
      </c>
      <c r="DI16">
        <f>IFERROR(INDEX($CM$2:$CM$1558,MATCH($CK16,$CL$2:$CL$1558,0)),0)</f>
      </c>
      <c r="DJ16">
        <f>IFERROR(INDEX($AQ:$AQ,MATCH($K16,$AP:$AP,0))&amp;"","")</f>
      </c>
      <c r="DK16" t="s">
        <v>116</v>
      </c>
      <c r="DL16" t="s">
        <v>139</v>
      </c>
      <c r="DN16">
        <f>IF($GQ16&gt;=1,INDEX($DK:$DK,$GP16+1),"")</f>
      </c>
      <c r="DO16">
        <f>IF($GQ16&gt;=2,INDEX($DK:$DK,$GP16+2),"")</f>
      </c>
      <c r="DP16">
        <f>IF($GQ16&gt;=3,INDEX($DK:$DK,$GP16+3),"")</f>
      </c>
      <c r="DQ16">
        <f>IF($GQ16&gt;=4,INDEX($DK:$DK,$GP16+4),"")</f>
      </c>
      <c r="DR16">
        <f>IF($GQ16&gt;=5,INDEX($DK:$DK,$GP16+5),"")</f>
      </c>
      <c r="DS16">
        <f>IF($GQ16&gt;=6,INDEX($DK:$DK,$GP16+6),"")</f>
      </c>
      <c r="DT16">
        <f>IF($GQ16&gt;=7,INDEX($DK:$DK,$GP16+7),"")</f>
      </c>
      <c r="DU16">
        <f>IF($GQ16&gt;=8,INDEX($DK:$DK,$GP16+8),"")</f>
      </c>
      <c r="DV16">
        <f>IF($GQ16&gt;=9,INDEX($DK:$DK,$GP16+9),"")</f>
      </c>
      <c r="DW16">
        <f>IF($GQ16&gt;=10,INDEX($DK:$DK,$GP16+10),"")</f>
      </c>
      <c r="DX16">
        <f>IF($GQ16&gt;=11,INDEX($DK:$DK,$GP16+11),"")</f>
      </c>
      <c r="DY16">
        <f>IF($GQ16&gt;=12,INDEX($DK:$DK,$GP16+12),"")</f>
      </c>
      <c r="DZ16">
        <f>IF($GQ16&gt;=13,INDEX($DK:$DK,$GP16+13),"")</f>
      </c>
      <c r="EA16">
        <f>IF($GQ16&gt;=14,INDEX($DK:$DK,$GP16+14),"")</f>
      </c>
      <c r="EB16">
        <f>IF($GQ16&gt;=15,INDEX($DK:$DK,$GP16+15),"")</f>
      </c>
      <c r="EC16">
        <f>IF($GQ16&gt;=16,INDEX($DK:$DK,$GP16+16),"")</f>
      </c>
      <c r="ED16">
        <f>IF($GQ16&gt;=17,INDEX($DK:$DK,$GP16+17),"")</f>
      </c>
      <c r="EE16">
        <f>IF($GQ16&gt;=18,INDEX($DK:$DK,$GP16+18),"")</f>
      </c>
      <c r="EF16">
        <f>IF($GQ16&gt;=19,INDEX($DK:$DK,$GP16+19),"")</f>
      </c>
      <c r="EG16">
        <f>IF($GQ16&gt;=20,INDEX($DK:$DK,$GP16+20),"")</f>
      </c>
      <c r="EH16">
        <f>IF($GQ16&gt;=21,INDEX($DK:$DK,$GP16+21),"")</f>
      </c>
      <c r="EI16">
        <f>IF($GQ16&gt;=22,INDEX($DK:$DK,$GP16+22),"")</f>
      </c>
      <c r="EJ16">
        <f>IF($GQ16&gt;=23,INDEX($DK:$DK,$GP16+23),"")</f>
      </c>
      <c r="EK16">
        <f>IF($GQ16&gt;=24,INDEX($DK:$DK,$GP16+24),"")</f>
      </c>
      <c r="EL16">
        <f>IF($GQ16&gt;=25,INDEX($DK:$DK,$GP16+25),"")</f>
      </c>
      <c r="EM16">
        <f>IF($GQ16&gt;=26,INDEX($DK:$DK,$GP16+26),"")</f>
      </c>
      <c r="EN16">
        <f>IF($GQ16&gt;=27,INDEX($DK:$DK,$GP16+27),"")</f>
      </c>
      <c r="EO16">
        <f>IF($GQ16&gt;=28,INDEX($DK:$DK,$GP16+28),"")</f>
      </c>
      <c r="EP16">
        <f>IF($GQ16&gt;=29,INDEX($DK:$DK,$GP16+29),"")</f>
      </c>
      <c r="EQ16">
        <f>IF($GQ16&gt;=30,INDEX($DK:$DK,$GP16+30),"")</f>
      </c>
      <c r="ER16">
        <f>IF($GQ16&gt;=31,INDEX($DK:$DK,$GP16+31),"")</f>
      </c>
      <c r="ES16">
        <f>IF($GQ16&gt;=32,INDEX($DK:$DK,$GP16+32),"")</f>
      </c>
      <c r="ET16">
        <f>IF($GQ16&gt;=33,INDEX($DK:$DK,$GP16+33),"")</f>
      </c>
      <c r="EU16">
        <f>IF($GQ16&gt;=34,INDEX($DK:$DK,$GP16+34),"")</f>
      </c>
      <c r="EV16">
        <f>IF($GQ16&gt;=35,INDEX($DK:$DK,$GP16+35),"")</f>
      </c>
      <c r="EW16">
        <f>IF($GQ16&gt;=36,INDEX($DK:$DK,$GP16+36),"")</f>
      </c>
      <c r="EX16">
        <f>IF($GQ16&gt;=37,INDEX($DK:$DK,$GP16+37),"")</f>
      </c>
      <c r="EY16">
        <f>IF($GQ16&gt;=38,INDEX($DK:$DK,$GP16+38),"")</f>
      </c>
      <c r="EZ16">
        <f>IF($GQ16&gt;=39,INDEX($DK:$DK,$GP16+39),"")</f>
      </c>
      <c r="FA16">
        <f>IF($GQ16&gt;=40,INDEX($DK:$DK,$GP16+40),"")</f>
      </c>
      <c r="FB16">
        <f>IF($GQ16&gt;=1,INDEX($DL:$DL,$GP16+1),"")</f>
      </c>
      <c r="FC16">
        <f>IF($GQ16&gt;=2,INDEX($DL:$DL,$GP16+2),"")</f>
      </c>
      <c r="FD16">
        <f>IF($GQ16&gt;=3,INDEX($DL:$DL,$GP16+3),"")</f>
      </c>
      <c r="FE16">
        <f>IF($GQ16&gt;=4,INDEX($DL:$DL,$GP16+4),"")</f>
      </c>
      <c r="FF16">
        <f>IF($GQ16&gt;=5,INDEX($DL:$DL,$GP16+5),"")</f>
      </c>
      <c r="FG16">
        <f>IF($GQ16&gt;=6,INDEX($DL:$DL,$GP16+6),"")</f>
      </c>
      <c r="FH16">
        <f>IF($GQ16&gt;=7,INDEX($DL:$DL,$GP16+7),"")</f>
      </c>
      <c r="FI16">
        <f>IF($GQ16&gt;=8,INDEX($DL:$DL,$GP16+8),"")</f>
      </c>
      <c r="FJ16">
        <f>IF($GQ16&gt;=9,INDEX($DL:$DL,$GP16+9),"")</f>
      </c>
      <c r="FK16">
        <f>IF($GQ16&gt;=10,INDEX($DL:$DL,$GP16+10),"")</f>
      </c>
      <c r="FL16">
        <f>IF($GQ16&gt;=11,INDEX($DL:$DL,$GP16+11),"")</f>
      </c>
      <c r="FM16">
        <f>IF($GQ16&gt;=12,INDEX($DL:$DL,$GP16+12),"")</f>
      </c>
      <c r="FN16">
        <f>IF($GQ16&gt;=13,INDEX($DL:$DL,$GP16+13),"")</f>
      </c>
      <c r="FO16">
        <f>IF($GQ16&gt;=14,INDEX($DL:$DL,$GP16+14),"")</f>
      </c>
      <c r="FP16">
        <f>IF($GQ16&gt;=15,INDEX($DL:$DL,$GP16+15),"")</f>
      </c>
      <c r="FQ16">
        <f>IF($GQ16&gt;=16,INDEX($DL:$DL,$GP16+16),"")</f>
      </c>
      <c r="FR16">
        <f>IF($GQ16&gt;=17,INDEX($DL:$DL,$GP16+17),"")</f>
      </c>
      <c r="FS16">
        <f>IF($GQ16&gt;=18,INDEX($DL:$DL,$GP16+18),"")</f>
      </c>
      <c r="FT16">
        <f>IF($GQ16&gt;=19,INDEX($DL:$DL,$GP16+19),"")</f>
      </c>
      <c r="FU16">
        <f>IF($GQ16&gt;=20,INDEX($DL:$DL,$GP16+20),"")</f>
      </c>
      <c r="FV16">
        <f>IF($GQ16&gt;=21,INDEX($DL:$DL,$GP16+21),"")</f>
      </c>
      <c r="FW16">
        <f>IF($GQ16&gt;=22,INDEX($DL:$DL,$GP16+22),"")</f>
      </c>
      <c r="FX16">
        <f>IF($GQ16&gt;=23,INDEX($DL:$DL,$GP16+23),"")</f>
      </c>
      <c r="FY16">
        <f>IF($GQ16&gt;=24,INDEX($DL:$DL,$GP16+24),"")</f>
      </c>
      <c r="FZ16">
        <f>IF($GQ16&gt;=25,INDEX($DL:$DL,$GP16+25),"")</f>
      </c>
      <c r="GA16">
        <f>IF($GQ16&gt;=26,INDEX($DL:$DL,$GP16+26),"")</f>
      </c>
      <c r="GB16">
        <f>IF($GQ16&gt;=27,INDEX($DL:$DL,$GP16+27),"")</f>
      </c>
      <c r="GC16">
        <f>IF($GQ16&gt;=28,INDEX($DL:$DL,$GP16+28),"")</f>
      </c>
      <c r="GD16">
        <f>IF($GQ16&gt;=29,INDEX($DL:$DL,$GP16+29),"")</f>
      </c>
      <c r="GE16">
        <f>IF($GQ16&gt;=30,INDEX($DL:$DL,$GP16+30),"")</f>
      </c>
      <c r="GF16">
        <f>IF($GQ16&gt;=31,INDEX($DL:$DL,$GP16+31),"")</f>
      </c>
      <c r="GG16">
        <f>IF($GQ16&gt;=32,INDEX($DL:$DL,$GP16+32),"")</f>
      </c>
      <c r="GH16">
        <f>IF($GQ16&gt;=33,INDEX($DL:$DL,$GP16+33),"")</f>
      </c>
      <c r="GI16">
        <f>IF($GQ16&gt;=34,INDEX($DL:$DL,$GP16+34),"")</f>
      </c>
      <c r="GJ16">
        <f>IF($GQ16&gt;=35,INDEX($DL:$DL,$GP16+35),"")</f>
      </c>
      <c r="GK16">
        <f>IF($GQ16&gt;=36,INDEX($DL:$DL,$GP16+36),"")</f>
      </c>
      <c r="GL16">
        <f>IF($GQ16&gt;=37,INDEX($DL:$DL,$GP16+37),"")</f>
      </c>
      <c r="GM16">
        <f>IF($GQ16&gt;=38,INDEX($DL:$DL,$GP16+38),"")</f>
      </c>
      <c r="GN16">
        <f>IF($GQ16&gt;=39,INDEX($DL:$DL,$GP16+39),"")</f>
      </c>
      <c r="GO16">
        <f>IF($GQ16&gt;=40,INDEX($DL:$DL,$GP16+40),"")</f>
      </c>
      <c r="GP16">
        <f>IFERROR(MATCH($DJ16,$DK$2:$DK$148,0)+1,0)</f>
      </c>
      <c r="GQ16">
        <f>IFERROR(INDEX($DM$2:$DM$148,MATCH($DJ16,$DK$2:$DK$148,0)),0)</f>
      </c>
      <c r="GR16">
        <f>IFERROR(MATCH($L16,$DN$16:$FA$16,0),0)</f>
      </c>
      <c r="GS16">
        <f>IF($GR16&gt;0,INDEX($FB$16:$GO$16,$GR16),"")</f>
      </c>
      <c r="GT16" t="s">
        <v>168</v>
      </c>
      <c r="GV16">
        <f>IF($JE16&gt;=1,INDEX($GT:$GT,$JD16+1),"")</f>
      </c>
      <c r="GW16">
        <f>IF($JE16&gt;=2,INDEX($GT:$GT,$JD16+2),"")</f>
      </c>
      <c r="GX16">
        <f>IF($JE16&gt;=3,INDEX($GT:$GT,$JD16+3),"")</f>
      </c>
      <c r="GY16">
        <f>IF($JE16&gt;=4,INDEX($GT:$GT,$JD16+4),"")</f>
      </c>
      <c r="GZ16">
        <f>IF($JE16&gt;=5,INDEX($GT:$GT,$JD16+5),"")</f>
      </c>
      <c r="HA16">
        <f>IF($JE16&gt;=6,INDEX($GT:$GT,$JD16+6),"")</f>
      </c>
      <c r="HB16">
        <f>IF($JE16&gt;=7,INDEX($GT:$GT,$JD16+7),"")</f>
      </c>
      <c r="HC16">
        <f>IF($JE16&gt;=8,INDEX($GT:$GT,$JD16+8),"")</f>
      </c>
      <c r="HD16">
        <f>IF($JE16&gt;=9,INDEX($GT:$GT,$JD16+9),"")</f>
      </c>
      <c r="HE16">
        <f>IF($JE16&gt;=10,INDEX($GT:$GT,$JD16+10),"")</f>
      </c>
      <c r="HF16">
        <f>IF($JE16&gt;=11,INDEX($GT:$GT,$JD16+11),"")</f>
      </c>
      <c r="HG16">
        <f>IF($JE16&gt;=12,INDEX($GT:$GT,$JD16+12),"")</f>
      </c>
      <c r="HH16">
        <f>IF($JE16&gt;=13,INDEX($GT:$GT,$JD16+13),"")</f>
      </c>
      <c r="HI16">
        <f>IF($JE16&gt;=14,INDEX($GT:$GT,$JD16+14),"")</f>
      </c>
      <c r="HJ16">
        <f>IF($JE16&gt;=15,INDEX($GT:$GT,$JD16+15),"")</f>
      </c>
      <c r="HK16">
        <f>IF($JE16&gt;=16,INDEX($GT:$GT,$JD16+16),"")</f>
      </c>
      <c r="HL16">
        <f>IF($JE16&gt;=17,INDEX($GT:$GT,$JD16+17),"")</f>
      </c>
      <c r="HM16">
        <f>IF($JE16&gt;=18,INDEX($GT:$GT,$JD16+18),"")</f>
      </c>
      <c r="HN16">
        <f>IF($JE16&gt;=19,INDEX($GT:$GT,$JD16+19),"")</f>
      </c>
      <c r="HO16">
        <f>IF($JE16&gt;=20,INDEX($GT:$GT,$JD16+20),"")</f>
      </c>
      <c r="HP16">
        <f>IF($JE16&gt;=21,INDEX($GT:$GT,$JD16+21),"")</f>
      </c>
      <c r="HQ16">
        <f>IF($JE16&gt;=22,INDEX($GT:$GT,$JD16+22),"")</f>
      </c>
      <c r="HR16">
        <f>IF($JE16&gt;=23,INDEX($GT:$GT,$JD16+23),"")</f>
      </c>
      <c r="HS16">
        <f>IF($JE16&gt;=24,INDEX($GT:$GT,$JD16+24),"")</f>
      </c>
      <c r="HT16">
        <f>IF($JE16&gt;=25,INDEX($GT:$GT,$JD16+25),"")</f>
      </c>
      <c r="HU16">
        <f>IF($JE16&gt;=26,INDEX($GT:$GT,$JD16+26),"")</f>
      </c>
      <c r="HV16">
        <f>IF($JE16&gt;=27,INDEX($GT:$GT,$JD16+27),"")</f>
      </c>
      <c r="HW16">
        <f>IF($JE16&gt;=28,INDEX($GT:$GT,$JD16+28),"")</f>
      </c>
      <c r="HX16">
        <f>IF($JE16&gt;=29,INDEX($GT:$GT,$JD16+29),"")</f>
      </c>
      <c r="HY16">
        <f>IF($JE16&gt;=30,INDEX($GT:$GT,$JD16+30),"")</f>
      </c>
      <c r="HZ16">
        <f>IF($JE16&gt;=31,INDEX($GT:$GT,$JD16+31),"")</f>
      </c>
      <c r="IA16">
        <f>IF($JE16&gt;=32,INDEX($GT:$GT,$JD16+32),"")</f>
      </c>
      <c r="IB16">
        <f>IF($JE16&gt;=33,INDEX($GT:$GT,$JD16+33),"")</f>
      </c>
      <c r="IC16">
        <f>IF($JE16&gt;=34,INDEX($GT:$GT,$JD16+34),"")</f>
      </c>
      <c r="ID16">
        <f>IF($JE16&gt;=35,INDEX($GT:$GT,$JD16+35),"")</f>
      </c>
      <c r="IE16">
        <f>IF($JE16&gt;=36,INDEX($GT:$GT,$JD16+36),"")</f>
      </c>
      <c r="IF16">
        <f>IF($JE16&gt;=37,INDEX($GT:$GT,$JD16+37),"")</f>
      </c>
      <c r="IG16">
        <f>IF($JE16&gt;=38,INDEX($GT:$GT,$JD16+38),"")</f>
      </c>
      <c r="IH16">
        <f>IF($JE16&gt;=39,INDEX($GT:$GT,$JD16+39),"")</f>
      </c>
      <c r="II16">
        <f>IF($JE16&gt;=40,INDEX($GT:$GT,$JD16+40),"")</f>
      </c>
      <c r="IJ16">
        <f>IF($JE16&gt;=41,INDEX($GT:$GT,$JD16+41),"")</f>
      </c>
      <c r="IK16">
        <f>IF($JE16&gt;=42,INDEX($GT:$GT,$JD16+42),"")</f>
      </c>
      <c r="IL16">
        <f>IF($JE16&gt;=43,INDEX($GT:$GT,$JD16+43),"")</f>
      </c>
      <c r="IM16">
        <f>IF($JE16&gt;=44,INDEX($GT:$GT,$JD16+44),"")</f>
      </c>
      <c r="IN16">
        <f>IF($JE16&gt;=45,INDEX($GT:$GT,$JD16+45),"")</f>
      </c>
      <c r="IO16">
        <f>IF($JE16&gt;=46,INDEX($GT:$GT,$JD16+46),"")</f>
      </c>
      <c r="IP16">
        <f>IF($JE16&gt;=47,INDEX($GT:$GT,$JD16+47),"")</f>
      </c>
      <c r="IQ16">
        <f>IF($JE16&gt;=48,INDEX($GT:$GT,$JD16+48),"")</f>
      </c>
      <c r="IR16">
        <f>IF($JE16&gt;=49,INDEX($GT:$GT,$JD16+49),"")</f>
      </c>
      <c r="IS16">
        <f>IF($JE16&gt;=50,INDEX($GT:$GT,$JD16+50),"")</f>
      </c>
      <c r="IT16">
        <f>IF($JE16&gt;=51,INDEX($GT:$GT,$JD16+51),"")</f>
      </c>
      <c r="IU16">
        <f>IF($JE16&gt;=52,INDEX($GT:$GT,$JD16+52),"")</f>
      </c>
      <c r="IV16">
        <f>IF($JE16&gt;=53,INDEX($GT:$GT,$JD16+53),"")</f>
      </c>
      <c r="IW16">
        <f>IF($JE16&gt;=54,INDEX($GT:$GT,$JD16+54),"")</f>
      </c>
      <c r="IX16">
        <f>IF($JE16&gt;=55,INDEX($GT:$GT,$JD16+55),"")</f>
      </c>
      <c r="IY16">
        <f>IF($JE16&gt;=56,INDEX($GT:$GT,$JD16+56),"")</f>
      </c>
      <c r="IZ16">
        <f>IF($JE16&gt;=57,INDEX($GT:$GT,$JD16+57),"")</f>
      </c>
      <c r="JA16">
        <f>IF($JE16&gt;=58,INDEX($GT:$GT,$JD16+58),"")</f>
      </c>
      <c r="JB16">
        <f>IF($JE16&gt;=59,INDEX($GT:$GT,$JD16+59),"")</f>
      </c>
      <c r="JC16">
        <f>IF($JE16&gt;=60,INDEX($GT:$GT,$JD16+60),"")</f>
      </c>
      <c r="JD16">
        <f>IFERROR(MATCH($GS16,$GT$2:$GT$322,0)+1,0)</f>
      </c>
      <c r="JE16">
        <f>IFERROR(INDEX($GU$2:$GU$322,MATCH($GS16,$GT$2:$GT$322,0)),0)</f>
      </c>
      <c r="JF16" t="s">
        <v>28</v>
      </c>
      <c r="JG16" t="s">
        <v>28</v>
      </c>
    </row>
    <row r="17" spans="1:267" x14ac:dyDescent="0.25">
      <c r="J17" s="1"/>
      <c r="K17" s="1"/>
      <c r="L17" s="1"/>
      <c r="M17" s="1"/>
      <c r="N17" s="1">
        <f>IFERROR(IF(FIND(" - ",$J17)&gt;0,MID($J17,FIND(" - ",$J17)+3,LEN($J17)),""),"")</f>
      </c>
      <c r="P17" s="1"/>
      <c r="S17" t="s">
        <v>28</v>
      </c>
      <c r="U17">
        <f>IF(OR($S17="",$T17=""),"",IFERROR($S17/$T17,0))</f>
      </c>
      <c r="V17">
        <f>IF($S17="","",
IF($K17="","",
IF(ISNUMBER(SEARCH("exempt",LOWER($K17))),0,
$S17*(VALUE(SUBSTITUTE($K17,"%",""))/100))))</f>
      </c>
      <c r="AB17">
        <f>IF($S17="","",
SUM($S17,$V17,$Z17,$W17,$Y17)-
IF($AA17="",0,VALUE($AA17)))</f>
      </c>
      <c r="AI17" t="s">
        <v>169</v>
      </c>
      <c r="AJ17" t="s">
        <v>170</v>
      </c>
      <c r="AK17" t="s">
        <v>133</v>
      </c>
      <c r="AL17" t="s">
        <v>122</v>
      </c>
      <c r="AM17" t="s">
        <v>171</v>
      </c>
      <c r="AN17" t="s">
        <v>172</v>
      </c>
      <c r="AO17" t="s">
        <v>173</v>
      </c>
      <c r="AP17" t="s">
        <v>171</v>
      </c>
      <c r="AQ17" t="s">
        <v>174</v>
      </c>
      <c r="AR17">
        <f>IFERROR(LEFT($J17,FIND(" - ",$J17)-1),$J17)</f>
      </c>
      <c r="AS17" t="s">
        <v>157</v>
      </c>
      <c r="AU17">
        <f>IF($CJ17&gt;=1,INDEX($AS:$AS,$CI17+1),"")</f>
      </c>
      <c r="AV17">
        <f>IF($CJ17&gt;=2,INDEX($AS:$AS,$CI17+2),"")</f>
      </c>
      <c r="AW17">
        <f>IF($CJ17&gt;=3,INDEX($AS:$AS,$CI17+3),"")</f>
      </c>
      <c r="AX17">
        <f>IF($CJ17&gt;=4,INDEX($AS:$AS,$CI17+4),"")</f>
      </c>
      <c r="AY17">
        <f>IF($CJ17&gt;=5,INDEX($AS:$AS,$CI17+5),"")</f>
      </c>
      <c r="AZ17">
        <f>IF($CJ17&gt;=6,INDEX($AS:$AS,$CI17+6),"")</f>
      </c>
      <c r="BA17">
        <f>IF($CJ17&gt;=7,INDEX($AS:$AS,$CI17+7),"")</f>
      </c>
      <c r="BB17">
        <f>IF($CJ17&gt;=8,INDEX($AS:$AS,$CI17+8),"")</f>
      </c>
      <c r="BC17">
        <f>IF($CJ17&gt;=9,INDEX($AS:$AS,$CI17+9),"")</f>
      </c>
      <c r="BD17">
        <f>IF($CJ17&gt;=10,INDEX($AS:$AS,$CI17+10),"")</f>
      </c>
      <c r="BE17">
        <f>IF($CJ17&gt;=11,INDEX($AS:$AS,$CI17+11),"")</f>
      </c>
      <c r="BF17">
        <f>IF($CJ17&gt;=12,INDEX($AS:$AS,$CI17+12),"")</f>
      </c>
      <c r="BG17">
        <f>IF($CJ17&gt;=13,INDEX($AS:$AS,$CI17+13),"")</f>
      </c>
      <c r="BH17">
        <f>IF($CJ17&gt;=14,INDEX($AS:$AS,$CI17+14),"")</f>
      </c>
      <c r="BI17">
        <f>IF($CJ17&gt;=15,INDEX($AS:$AS,$CI17+15),"")</f>
      </c>
      <c r="BJ17">
        <f>IF($CJ17&gt;=16,INDEX($AS:$AS,$CI17+16),"")</f>
      </c>
      <c r="BK17">
        <f>IF($CJ17&gt;=17,INDEX($AS:$AS,$CI17+17),"")</f>
      </c>
      <c r="BL17">
        <f>IF($CJ17&gt;=18,INDEX($AS:$AS,$CI17+18),"")</f>
      </c>
      <c r="BM17">
        <f>IF($CJ17&gt;=19,INDEX($AS:$AS,$CI17+19),"")</f>
      </c>
      <c r="BN17">
        <f>IF($CJ17&gt;=20,INDEX($AS:$AS,$CI17+20),"")</f>
      </c>
      <c r="BO17">
        <f>IF($CJ17&gt;=21,INDEX($AS:$AS,$CI17+21),"")</f>
      </c>
      <c r="BP17">
        <f>IF($CJ17&gt;=22,INDEX($AS:$AS,$CI17+22),"")</f>
      </c>
      <c r="BQ17">
        <f>IF($CJ17&gt;=23,INDEX($AS:$AS,$CI17+23),"")</f>
      </c>
      <c r="BR17">
        <f>IF($CJ17&gt;=24,INDEX($AS:$AS,$CI17+24),"")</f>
      </c>
      <c r="BS17">
        <f>IF($CJ17&gt;=25,INDEX($AS:$AS,$CI17+25),"")</f>
      </c>
      <c r="BT17">
        <f>IF($CJ17&gt;=26,INDEX($AS:$AS,$CI17+26),"")</f>
      </c>
      <c r="BU17">
        <f>IF($CJ17&gt;=27,INDEX($AS:$AS,$CI17+27),"")</f>
      </c>
      <c r="BV17">
        <f>IF($CJ17&gt;=28,INDEX($AS:$AS,$CI17+28),"")</f>
      </c>
      <c r="BW17">
        <f>IF($CJ17&gt;=29,INDEX($AS:$AS,$CI17+29),"")</f>
      </c>
      <c r="BX17">
        <f>IF($CJ17&gt;=30,INDEX($AS:$AS,$CI17+30),"")</f>
      </c>
      <c r="BY17">
        <f>IF($CJ17&gt;=31,INDEX($AS:$AS,$CI17+31),"")</f>
      </c>
      <c r="BZ17">
        <f>IF($CJ17&gt;=32,INDEX($AS:$AS,$CI17+32),"")</f>
      </c>
      <c r="CA17">
        <f>IF($CJ17&gt;=33,INDEX($AS:$AS,$CI17+33),"")</f>
      </c>
      <c r="CB17">
        <f>IF($CJ17&gt;=34,INDEX($AS:$AS,$CI17+34),"")</f>
      </c>
      <c r="CC17">
        <f>IF($CJ17&gt;=35,INDEX($AS:$AS,$CI17+35),"")</f>
      </c>
      <c r="CD17">
        <f>IF($CJ17&gt;=36,INDEX($AS:$AS,$CI17+36),"")</f>
      </c>
      <c r="CE17">
        <f>IF($CJ17&gt;=37,INDEX($AS:$AS,$CI17+37),"")</f>
      </c>
      <c r="CF17">
        <f>IF($CJ17&gt;=38,INDEX($AS:$AS,$CI17+38),"")</f>
      </c>
      <c r="CG17">
        <f>IF($CJ17&gt;=39,INDEX($AS:$AS,$CI17+39),"")</f>
      </c>
      <c r="CH17">
        <f>IF($CJ17&gt;=40,INDEX($AS:$AS,$CI17+40),"")</f>
      </c>
      <c r="CI17">
        <f>IFERROR(MATCH($AR17,$AS$2:$AS$133,0)+1,0)</f>
      </c>
      <c r="CJ17">
        <f>IFERROR(INDEX($AT$2:$AT$133,MATCH($AR17,$AS$2:$AS$133,0)),0)</f>
      </c>
      <c r="CK17">
        <f>IFERROR(LEFT($O17,FIND(" - ",$O17)-1),$O17)</f>
      </c>
      <c r="CL17" t="s">
        <v>105</v>
      </c>
      <c r="CN17">
        <f>IF($DI17&gt;=1,INDEX($CL:$CL,$DH17+1),"")</f>
      </c>
      <c r="CO17">
        <f>IF($DI17&gt;=2,INDEX($CL:$CL,$DH17+2),"")</f>
      </c>
      <c r="CP17">
        <f>IF($DI17&gt;=3,INDEX($CL:$CL,$DH17+3),"")</f>
      </c>
      <c r="CQ17">
        <f>IF($DI17&gt;=4,INDEX($CL:$CL,$DH17+4),"")</f>
      </c>
      <c r="CR17">
        <f>IF($DI17&gt;=5,INDEX($CL:$CL,$DH17+5),"")</f>
      </c>
      <c r="CS17">
        <f>IF($DI17&gt;=6,INDEX($CL:$CL,$DH17+6),"")</f>
      </c>
      <c r="CT17">
        <f>IF($DI17&gt;=7,INDEX($CL:$CL,$DH17+7),"")</f>
      </c>
      <c r="CU17">
        <f>IF($DI17&gt;=8,INDEX($CL:$CL,$DH17+8),"")</f>
      </c>
      <c r="CV17">
        <f>IF($DI17&gt;=9,INDEX($CL:$CL,$DH17+9),"")</f>
      </c>
      <c r="CW17">
        <f>IF($DI17&gt;=10,INDEX($CL:$CL,$DH17+10),"")</f>
      </c>
      <c r="CX17">
        <f>IF($DI17&gt;=11,INDEX($CL:$CL,$DH17+11),"")</f>
      </c>
      <c r="CY17">
        <f>IF($DI17&gt;=12,INDEX($CL:$CL,$DH17+12),"")</f>
      </c>
      <c r="CZ17">
        <f>IF($DI17&gt;=13,INDEX($CL:$CL,$DH17+13),"")</f>
      </c>
      <c r="DA17">
        <f>IF($DI17&gt;=14,INDEX($CL:$CL,$DH17+14),"")</f>
      </c>
      <c r="DB17">
        <f>IF($DI17&gt;=15,INDEX($CL:$CL,$DH17+15),"")</f>
      </c>
      <c r="DC17">
        <f>IF($DI17&gt;=16,INDEX($CL:$CL,$DH17+16),"")</f>
      </c>
      <c r="DD17">
        <f>IF($DI17&gt;=17,INDEX($CL:$CL,$DH17+17),"")</f>
      </c>
      <c r="DE17">
        <f>IF($DI17&gt;=18,INDEX($CL:$CL,$DH17+18),"")</f>
      </c>
      <c r="DF17">
        <f>IF($DI17&gt;=19,INDEX($CL:$CL,$DH17+19),"")</f>
      </c>
      <c r="DG17">
        <f>IF($DI17&gt;=20,INDEX($CL:$CL,$DH17+20),"")</f>
      </c>
      <c r="DH17">
        <f>IFERROR(MATCH($CK17,$CL$2:$CL$1558,0)+1,0)</f>
      </c>
      <c r="DI17">
        <f>IFERROR(INDEX($CM$2:$CM$1558,MATCH($CK17,$CL$2:$CL$1558,0)),0)</f>
      </c>
      <c r="DJ17">
        <f>IFERROR(INDEX($AQ:$AQ,MATCH($K17,$AP:$AP,0))&amp;"","")</f>
      </c>
      <c r="DK17" t="s">
        <v>125</v>
      </c>
      <c r="DL17" t="s">
        <v>175</v>
      </c>
      <c r="DN17">
        <f>IF($GQ17&gt;=1,INDEX($DK:$DK,$GP17+1),"")</f>
      </c>
      <c r="DO17">
        <f>IF($GQ17&gt;=2,INDEX($DK:$DK,$GP17+2),"")</f>
      </c>
      <c r="DP17">
        <f>IF($GQ17&gt;=3,INDEX($DK:$DK,$GP17+3),"")</f>
      </c>
      <c r="DQ17">
        <f>IF($GQ17&gt;=4,INDEX($DK:$DK,$GP17+4),"")</f>
      </c>
      <c r="DR17">
        <f>IF($GQ17&gt;=5,INDEX($DK:$DK,$GP17+5),"")</f>
      </c>
      <c r="DS17">
        <f>IF($GQ17&gt;=6,INDEX($DK:$DK,$GP17+6),"")</f>
      </c>
      <c r="DT17">
        <f>IF($GQ17&gt;=7,INDEX($DK:$DK,$GP17+7),"")</f>
      </c>
      <c r="DU17">
        <f>IF($GQ17&gt;=8,INDEX($DK:$DK,$GP17+8),"")</f>
      </c>
      <c r="DV17">
        <f>IF($GQ17&gt;=9,INDEX($DK:$DK,$GP17+9),"")</f>
      </c>
      <c r="DW17">
        <f>IF($GQ17&gt;=10,INDEX($DK:$DK,$GP17+10),"")</f>
      </c>
      <c r="DX17">
        <f>IF($GQ17&gt;=11,INDEX($DK:$DK,$GP17+11),"")</f>
      </c>
      <c r="DY17">
        <f>IF($GQ17&gt;=12,INDEX($DK:$DK,$GP17+12),"")</f>
      </c>
      <c r="DZ17">
        <f>IF($GQ17&gt;=13,INDEX($DK:$DK,$GP17+13),"")</f>
      </c>
      <c r="EA17">
        <f>IF($GQ17&gt;=14,INDEX($DK:$DK,$GP17+14),"")</f>
      </c>
      <c r="EB17">
        <f>IF($GQ17&gt;=15,INDEX($DK:$DK,$GP17+15),"")</f>
      </c>
      <c r="EC17">
        <f>IF($GQ17&gt;=16,INDEX($DK:$DK,$GP17+16),"")</f>
      </c>
      <c r="ED17">
        <f>IF($GQ17&gt;=17,INDEX($DK:$DK,$GP17+17),"")</f>
      </c>
      <c r="EE17">
        <f>IF($GQ17&gt;=18,INDEX($DK:$DK,$GP17+18),"")</f>
      </c>
      <c r="EF17">
        <f>IF($GQ17&gt;=19,INDEX($DK:$DK,$GP17+19),"")</f>
      </c>
      <c r="EG17">
        <f>IF($GQ17&gt;=20,INDEX($DK:$DK,$GP17+20),"")</f>
      </c>
      <c r="EH17">
        <f>IF($GQ17&gt;=21,INDEX($DK:$DK,$GP17+21),"")</f>
      </c>
      <c r="EI17">
        <f>IF($GQ17&gt;=22,INDEX($DK:$DK,$GP17+22),"")</f>
      </c>
      <c r="EJ17">
        <f>IF($GQ17&gt;=23,INDEX($DK:$DK,$GP17+23),"")</f>
      </c>
      <c r="EK17">
        <f>IF($GQ17&gt;=24,INDEX($DK:$DK,$GP17+24),"")</f>
      </c>
      <c r="EL17">
        <f>IF($GQ17&gt;=25,INDEX($DK:$DK,$GP17+25),"")</f>
      </c>
      <c r="EM17">
        <f>IF($GQ17&gt;=26,INDEX($DK:$DK,$GP17+26),"")</f>
      </c>
      <c r="EN17">
        <f>IF($GQ17&gt;=27,INDEX($DK:$DK,$GP17+27),"")</f>
      </c>
      <c r="EO17">
        <f>IF($GQ17&gt;=28,INDEX($DK:$DK,$GP17+28),"")</f>
      </c>
      <c r="EP17">
        <f>IF($GQ17&gt;=29,INDEX($DK:$DK,$GP17+29),"")</f>
      </c>
      <c r="EQ17">
        <f>IF($GQ17&gt;=30,INDEX($DK:$DK,$GP17+30),"")</f>
      </c>
      <c r="ER17">
        <f>IF($GQ17&gt;=31,INDEX($DK:$DK,$GP17+31),"")</f>
      </c>
      <c r="ES17">
        <f>IF($GQ17&gt;=32,INDEX($DK:$DK,$GP17+32),"")</f>
      </c>
      <c r="ET17">
        <f>IF($GQ17&gt;=33,INDEX($DK:$DK,$GP17+33),"")</f>
      </c>
      <c r="EU17">
        <f>IF($GQ17&gt;=34,INDEX($DK:$DK,$GP17+34),"")</f>
      </c>
      <c r="EV17">
        <f>IF($GQ17&gt;=35,INDEX($DK:$DK,$GP17+35),"")</f>
      </c>
      <c r="EW17">
        <f>IF($GQ17&gt;=36,INDEX($DK:$DK,$GP17+36),"")</f>
      </c>
      <c r="EX17">
        <f>IF($GQ17&gt;=37,INDEX($DK:$DK,$GP17+37),"")</f>
      </c>
      <c r="EY17">
        <f>IF($GQ17&gt;=38,INDEX($DK:$DK,$GP17+38),"")</f>
      </c>
      <c r="EZ17">
        <f>IF($GQ17&gt;=39,INDEX($DK:$DK,$GP17+39),"")</f>
      </c>
      <c r="FA17">
        <f>IF($GQ17&gt;=40,INDEX($DK:$DK,$GP17+40),"")</f>
      </c>
      <c r="FB17">
        <f>IF($GQ17&gt;=1,INDEX($DL:$DL,$GP17+1),"")</f>
      </c>
      <c r="FC17">
        <f>IF($GQ17&gt;=2,INDEX($DL:$DL,$GP17+2),"")</f>
      </c>
      <c r="FD17">
        <f>IF($GQ17&gt;=3,INDEX($DL:$DL,$GP17+3),"")</f>
      </c>
      <c r="FE17">
        <f>IF($GQ17&gt;=4,INDEX($DL:$DL,$GP17+4),"")</f>
      </c>
      <c r="FF17">
        <f>IF($GQ17&gt;=5,INDEX($DL:$DL,$GP17+5),"")</f>
      </c>
      <c r="FG17">
        <f>IF($GQ17&gt;=6,INDEX($DL:$DL,$GP17+6),"")</f>
      </c>
      <c r="FH17">
        <f>IF($GQ17&gt;=7,INDEX($DL:$DL,$GP17+7),"")</f>
      </c>
      <c r="FI17">
        <f>IF($GQ17&gt;=8,INDEX($DL:$DL,$GP17+8),"")</f>
      </c>
      <c r="FJ17">
        <f>IF($GQ17&gt;=9,INDEX($DL:$DL,$GP17+9),"")</f>
      </c>
      <c r="FK17">
        <f>IF($GQ17&gt;=10,INDEX($DL:$DL,$GP17+10),"")</f>
      </c>
      <c r="FL17">
        <f>IF($GQ17&gt;=11,INDEX($DL:$DL,$GP17+11),"")</f>
      </c>
      <c r="FM17">
        <f>IF($GQ17&gt;=12,INDEX($DL:$DL,$GP17+12),"")</f>
      </c>
      <c r="FN17">
        <f>IF($GQ17&gt;=13,INDEX($DL:$DL,$GP17+13),"")</f>
      </c>
      <c r="FO17">
        <f>IF($GQ17&gt;=14,INDEX($DL:$DL,$GP17+14),"")</f>
      </c>
      <c r="FP17">
        <f>IF($GQ17&gt;=15,INDEX($DL:$DL,$GP17+15),"")</f>
      </c>
      <c r="FQ17">
        <f>IF($GQ17&gt;=16,INDEX($DL:$DL,$GP17+16),"")</f>
      </c>
      <c r="FR17">
        <f>IF($GQ17&gt;=17,INDEX($DL:$DL,$GP17+17),"")</f>
      </c>
      <c r="FS17">
        <f>IF($GQ17&gt;=18,INDEX($DL:$DL,$GP17+18),"")</f>
      </c>
      <c r="FT17">
        <f>IF($GQ17&gt;=19,INDEX($DL:$DL,$GP17+19),"")</f>
      </c>
      <c r="FU17">
        <f>IF($GQ17&gt;=20,INDEX($DL:$DL,$GP17+20),"")</f>
      </c>
      <c r="FV17">
        <f>IF($GQ17&gt;=21,INDEX($DL:$DL,$GP17+21),"")</f>
      </c>
      <c r="FW17">
        <f>IF($GQ17&gt;=22,INDEX($DL:$DL,$GP17+22),"")</f>
      </c>
      <c r="FX17">
        <f>IF($GQ17&gt;=23,INDEX($DL:$DL,$GP17+23),"")</f>
      </c>
      <c r="FY17">
        <f>IF($GQ17&gt;=24,INDEX($DL:$DL,$GP17+24),"")</f>
      </c>
      <c r="FZ17">
        <f>IF($GQ17&gt;=25,INDEX($DL:$DL,$GP17+25),"")</f>
      </c>
      <c r="GA17">
        <f>IF($GQ17&gt;=26,INDEX($DL:$DL,$GP17+26),"")</f>
      </c>
      <c r="GB17">
        <f>IF($GQ17&gt;=27,INDEX($DL:$DL,$GP17+27),"")</f>
      </c>
      <c r="GC17">
        <f>IF($GQ17&gt;=28,INDEX($DL:$DL,$GP17+28),"")</f>
      </c>
      <c r="GD17">
        <f>IF($GQ17&gt;=29,INDEX($DL:$DL,$GP17+29),"")</f>
      </c>
      <c r="GE17">
        <f>IF($GQ17&gt;=30,INDEX($DL:$DL,$GP17+30),"")</f>
      </c>
      <c r="GF17">
        <f>IF($GQ17&gt;=31,INDEX($DL:$DL,$GP17+31),"")</f>
      </c>
      <c r="GG17">
        <f>IF($GQ17&gt;=32,INDEX($DL:$DL,$GP17+32),"")</f>
      </c>
      <c r="GH17">
        <f>IF($GQ17&gt;=33,INDEX($DL:$DL,$GP17+33),"")</f>
      </c>
      <c r="GI17">
        <f>IF($GQ17&gt;=34,INDEX($DL:$DL,$GP17+34),"")</f>
      </c>
      <c r="GJ17">
        <f>IF($GQ17&gt;=35,INDEX($DL:$DL,$GP17+35),"")</f>
      </c>
      <c r="GK17">
        <f>IF($GQ17&gt;=36,INDEX($DL:$DL,$GP17+36),"")</f>
      </c>
      <c r="GL17">
        <f>IF($GQ17&gt;=37,INDEX($DL:$DL,$GP17+37),"")</f>
      </c>
      <c r="GM17">
        <f>IF($GQ17&gt;=38,INDEX($DL:$DL,$GP17+38),"")</f>
      </c>
      <c r="GN17">
        <f>IF($GQ17&gt;=39,INDEX($DL:$DL,$GP17+39),"")</f>
      </c>
      <c r="GO17">
        <f>IF($GQ17&gt;=40,INDEX($DL:$DL,$GP17+40),"")</f>
      </c>
      <c r="GP17">
        <f>IFERROR(MATCH($DJ17,$DK$2:$DK$148,0)+1,0)</f>
      </c>
      <c r="GQ17">
        <f>IFERROR(INDEX($DM$2:$DM$148,MATCH($DJ17,$DK$2:$DK$148,0)),0)</f>
      </c>
      <c r="GR17">
        <f>IFERROR(MATCH($L17,$DN$17:$FA$17,0),0)</f>
      </c>
      <c r="GS17">
        <f>IF($GR17&gt;0,INDEX($FB$17:$GO$17,$GR17),"")</f>
      </c>
      <c r="GT17" t="s">
        <v>41</v>
      </c>
      <c r="GV17">
        <f>IF($JE17&gt;=1,INDEX($GT:$GT,$JD17+1),"")</f>
      </c>
      <c r="GW17">
        <f>IF($JE17&gt;=2,INDEX($GT:$GT,$JD17+2),"")</f>
      </c>
      <c r="GX17">
        <f>IF($JE17&gt;=3,INDEX($GT:$GT,$JD17+3),"")</f>
      </c>
      <c r="GY17">
        <f>IF($JE17&gt;=4,INDEX($GT:$GT,$JD17+4),"")</f>
      </c>
      <c r="GZ17">
        <f>IF($JE17&gt;=5,INDEX($GT:$GT,$JD17+5),"")</f>
      </c>
      <c r="HA17">
        <f>IF($JE17&gt;=6,INDEX($GT:$GT,$JD17+6),"")</f>
      </c>
      <c r="HB17">
        <f>IF($JE17&gt;=7,INDEX($GT:$GT,$JD17+7),"")</f>
      </c>
      <c r="HC17">
        <f>IF($JE17&gt;=8,INDEX($GT:$GT,$JD17+8),"")</f>
      </c>
      <c r="HD17">
        <f>IF($JE17&gt;=9,INDEX($GT:$GT,$JD17+9),"")</f>
      </c>
      <c r="HE17">
        <f>IF($JE17&gt;=10,INDEX($GT:$GT,$JD17+10),"")</f>
      </c>
      <c r="HF17">
        <f>IF($JE17&gt;=11,INDEX($GT:$GT,$JD17+11),"")</f>
      </c>
      <c r="HG17">
        <f>IF($JE17&gt;=12,INDEX($GT:$GT,$JD17+12),"")</f>
      </c>
      <c r="HH17">
        <f>IF($JE17&gt;=13,INDEX($GT:$GT,$JD17+13),"")</f>
      </c>
      <c r="HI17">
        <f>IF($JE17&gt;=14,INDEX($GT:$GT,$JD17+14),"")</f>
      </c>
      <c r="HJ17">
        <f>IF($JE17&gt;=15,INDEX($GT:$GT,$JD17+15),"")</f>
      </c>
      <c r="HK17">
        <f>IF($JE17&gt;=16,INDEX($GT:$GT,$JD17+16),"")</f>
      </c>
      <c r="HL17">
        <f>IF($JE17&gt;=17,INDEX($GT:$GT,$JD17+17),"")</f>
      </c>
      <c r="HM17">
        <f>IF($JE17&gt;=18,INDEX($GT:$GT,$JD17+18),"")</f>
      </c>
      <c r="HN17">
        <f>IF($JE17&gt;=19,INDEX($GT:$GT,$JD17+19),"")</f>
      </c>
      <c r="HO17">
        <f>IF($JE17&gt;=20,INDEX($GT:$GT,$JD17+20),"")</f>
      </c>
      <c r="HP17">
        <f>IF($JE17&gt;=21,INDEX($GT:$GT,$JD17+21),"")</f>
      </c>
      <c r="HQ17">
        <f>IF($JE17&gt;=22,INDEX($GT:$GT,$JD17+22),"")</f>
      </c>
      <c r="HR17">
        <f>IF($JE17&gt;=23,INDEX($GT:$GT,$JD17+23),"")</f>
      </c>
      <c r="HS17">
        <f>IF($JE17&gt;=24,INDEX($GT:$GT,$JD17+24),"")</f>
      </c>
      <c r="HT17">
        <f>IF($JE17&gt;=25,INDEX($GT:$GT,$JD17+25),"")</f>
      </c>
      <c r="HU17">
        <f>IF($JE17&gt;=26,INDEX($GT:$GT,$JD17+26),"")</f>
      </c>
      <c r="HV17">
        <f>IF($JE17&gt;=27,INDEX($GT:$GT,$JD17+27),"")</f>
      </c>
      <c r="HW17">
        <f>IF($JE17&gt;=28,INDEX($GT:$GT,$JD17+28),"")</f>
      </c>
      <c r="HX17">
        <f>IF($JE17&gt;=29,INDEX($GT:$GT,$JD17+29),"")</f>
      </c>
      <c r="HY17">
        <f>IF($JE17&gt;=30,INDEX($GT:$GT,$JD17+30),"")</f>
      </c>
      <c r="HZ17">
        <f>IF($JE17&gt;=31,INDEX($GT:$GT,$JD17+31),"")</f>
      </c>
      <c r="IA17">
        <f>IF($JE17&gt;=32,INDEX($GT:$GT,$JD17+32),"")</f>
      </c>
      <c r="IB17">
        <f>IF($JE17&gt;=33,INDEX($GT:$GT,$JD17+33),"")</f>
      </c>
      <c r="IC17">
        <f>IF($JE17&gt;=34,INDEX($GT:$GT,$JD17+34),"")</f>
      </c>
      <c r="ID17">
        <f>IF($JE17&gt;=35,INDEX($GT:$GT,$JD17+35),"")</f>
      </c>
      <c r="IE17">
        <f>IF($JE17&gt;=36,INDEX($GT:$GT,$JD17+36),"")</f>
      </c>
      <c r="IF17">
        <f>IF($JE17&gt;=37,INDEX($GT:$GT,$JD17+37),"")</f>
      </c>
      <c r="IG17">
        <f>IF($JE17&gt;=38,INDEX($GT:$GT,$JD17+38),"")</f>
      </c>
      <c r="IH17">
        <f>IF($JE17&gt;=39,INDEX($GT:$GT,$JD17+39),"")</f>
      </c>
      <c r="II17">
        <f>IF($JE17&gt;=40,INDEX($GT:$GT,$JD17+40),"")</f>
      </c>
      <c r="IJ17">
        <f>IF($JE17&gt;=41,INDEX($GT:$GT,$JD17+41),"")</f>
      </c>
      <c r="IK17">
        <f>IF($JE17&gt;=42,INDEX($GT:$GT,$JD17+42),"")</f>
      </c>
      <c r="IL17">
        <f>IF($JE17&gt;=43,INDEX($GT:$GT,$JD17+43),"")</f>
      </c>
      <c r="IM17">
        <f>IF($JE17&gt;=44,INDEX($GT:$GT,$JD17+44),"")</f>
      </c>
      <c r="IN17">
        <f>IF($JE17&gt;=45,INDEX($GT:$GT,$JD17+45),"")</f>
      </c>
      <c r="IO17">
        <f>IF($JE17&gt;=46,INDEX($GT:$GT,$JD17+46),"")</f>
      </c>
      <c r="IP17">
        <f>IF($JE17&gt;=47,INDEX($GT:$GT,$JD17+47),"")</f>
      </c>
      <c r="IQ17">
        <f>IF($JE17&gt;=48,INDEX($GT:$GT,$JD17+48),"")</f>
      </c>
      <c r="IR17">
        <f>IF($JE17&gt;=49,INDEX($GT:$GT,$JD17+49),"")</f>
      </c>
      <c r="IS17">
        <f>IF($JE17&gt;=50,INDEX($GT:$GT,$JD17+50),"")</f>
      </c>
      <c r="IT17">
        <f>IF($JE17&gt;=51,INDEX($GT:$GT,$JD17+51),"")</f>
      </c>
      <c r="IU17">
        <f>IF($JE17&gt;=52,INDEX($GT:$GT,$JD17+52),"")</f>
      </c>
      <c r="IV17">
        <f>IF($JE17&gt;=53,INDEX($GT:$GT,$JD17+53),"")</f>
      </c>
      <c r="IW17">
        <f>IF($JE17&gt;=54,INDEX($GT:$GT,$JD17+54),"")</f>
      </c>
      <c r="IX17">
        <f>IF($JE17&gt;=55,INDEX($GT:$GT,$JD17+55),"")</f>
      </c>
      <c r="IY17">
        <f>IF($JE17&gt;=56,INDEX($GT:$GT,$JD17+56),"")</f>
      </c>
      <c r="IZ17">
        <f>IF($JE17&gt;=57,INDEX($GT:$GT,$JD17+57),"")</f>
      </c>
      <c r="JA17">
        <f>IF($JE17&gt;=58,INDEX($GT:$GT,$JD17+58),"")</f>
      </c>
      <c r="JB17">
        <f>IF($JE17&gt;=59,INDEX($GT:$GT,$JD17+59),"")</f>
      </c>
      <c r="JC17">
        <f>IF($JE17&gt;=60,INDEX($GT:$GT,$JD17+60),"")</f>
      </c>
      <c r="JD17">
        <f>IFERROR(MATCH($GS17,$GT$2:$GT$322,0)+1,0)</f>
      </c>
      <c r="JE17">
        <f>IFERROR(INDEX($GU$2:$GU$322,MATCH($GS17,$GT$2:$GT$322,0)),0)</f>
      </c>
      <c r="JF17" t="s">
        <v>28</v>
      </c>
      <c r="JG17" t="s">
        <v>28</v>
      </c>
    </row>
    <row r="18" spans="1:267" x14ac:dyDescent="0.25">
      <c r="J18" s="1"/>
      <c r="K18" s="1"/>
      <c r="L18" s="1"/>
      <c r="M18" s="1"/>
      <c r="N18" s="1">
        <f>IFERROR(IF(FIND(" - ",$J18)&gt;0,MID($J18,FIND(" - ",$J18)+3,LEN($J18)),""),"")</f>
      </c>
      <c r="P18" s="1"/>
      <c r="S18" t="s">
        <v>28</v>
      </c>
      <c r="U18">
        <f>IF(OR($S18="",$T18=""),"",IFERROR($S18/$T18,0))</f>
      </c>
      <c r="V18">
        <f>IF($S18="","",
IF($K18="","",
IF(ISNUMBER(SEARCH("exempt",LOWER($K18))),0,
$S18*(VALUE(SUBSTITUTE($K18,"%",""))/100))))</f>
      </c>
      <c r="AB18">
        <f>IF($S18="","",
SUM($S18,$V18,$Z18,$W18,$Y18)-
IF($AA18="",0,VALUE($AA18)))</f>
      </c>
      <c r="AI18" t="s">
        <v>176</v>
      </c>
      <c r="AJ18" t="s">
        <v>177</v>
      </c>
      <c r="AK18" t="s">
        <v>123</v>
      </c>
      <c r="AL18" t="s">
        <v>33</v>
      </c>
      <c r="AM18" t="s">
        <v>178</v>
      </c>
      <c r="AN18" t="s">
        <v>179</v>
      </c>
      <c r="AO18" t="s">
        <v>180</v>
      </c>
      <c r="AP18" t="s">
        <v>178</v>
      </c>
      <c r="AQ18" t="s">
        <v>181</v>
      </c>
      <c r="AR18">
        <f>IFERROR(LEFT($J18,FIND(" - ",$J18)-1),$J18)</f>
      </c>
      <c r="AS18" t="s">
        <v>164</v>
      </c>
      <c r="AU18">
        <f>IF($CJ18&gt;=1,INDEX($AS:$AS,$CI18+1),"")</f>
      </c>
      <c r="AV18">
        <f>IF($CJ18&gt;=2,INDEX($AS:$AS,$CI18+2),"")</f>
      </c>
      <c r="AW18">
        <f>IF($CJ18&gt;=3,INDEX($AS:$AS,$CI18+3),"")</f>
      </c>
      <c r="AX18">
        <f>IF($CJ18&gt;=4,INDEX($AS:$AS,$CI18+4),"")</f>
      </c>
      <c r="AY18">
        <f>IF($CJ18&gt;=5,INDEX($AS:$AS,$CI18+5),"")</f>
      </c>
      <c r="AZ18">
        <f>IF($CJ18&gt;=6,INDEX($AS:$AS,$CI18+6),"")</f>
      </c>
      <c r="BA18">
        <f>IF($CJ18&gt;=7,INDEX($AS:$AS,$CI18+7),"")</f>
      </c>
      <c r="BB18">
        <f>IF($CJ18&gt;=8,INDEX($AS:$AS,$CI18+8),"")</f>
      </c>
      <c r="BC18">
        <f>IF($CJ18&gt;=9,INDEX($AS:$AS,$CI18+9),"")</f>
      </c>
      <c r="BD18">
        <f>IF($CJ18&gt;=10,INDEX($AS:$AS,$CI18+10),"")</f>
      </c>
      <c r="BE18">
        <f>IF($CJ18&gt;=11,INDEX($AS:$AS,$CI18+11),"")</f>
      </c>
      <c r="BF18">
        <f>IF($CJ18&gt;=12,INDEX($AS:$AS,$CI18+12),"")</f>
      </c>
      <c r="BG18">
        <f>IF($CJ18&gt;=13,INDEX($AS:$AS,$CI18+13),"")</f>
      </c>
      <c r="BH18">
        <f>IF($CJ18&gt;=14,INDEX($AS:$AS,$CI18+14),"")</f>
      </c>
      <c r="BI18">
        <f>IF($CJ18&gt;=15,INDEX($AS:$AS,$CI18+15),"")</f>
      </c>
      <c r="BJ18">
        <f>IF($CJ18&gt;=16,INDEX($AS:$AS,$CI18+16),"")</f>
      </c>
      <c r="BK18">
        <f>IF($CJ18&gt;=17,INDEX($AS:$AS,$CI18+17),"")</f>
      </c>
      <c r="BL18">
        <f>IF($CJ18&gt;=18,INDEX($AS:$AS,$CI18+18),"")</f>
      </c>
      <c r="BM18">
        <f>IF($CJ18&gt;=19,INDEX($AS:$AS,$CI18+19),"")</f>
      </c>
      <c r="BN18">
        <f>IF($CJ18&gt;=20,INDEX($AS:$AS,$CI18+20),"")</f>
      </c>
      <c r="BO18">
        <f>IF($CJ18&gt;=21,INDEX($AS:$AS,$CI18+21),"")</f>
      </c>
      <c r="BP18">
        <f>IF($CJ18&gt;=22,INDEX($AS:$AS,$CI18+22),"")</f>
      </c>
      <c r="BQ18">
        <f>IF($CJ18&gt;=23,INDEX($AS:$AS,$CI18+23),"")</f>
      </c>
      <c r="BR18">
        <f>IF($CJ18&gt;=24,INDEX($AS:$AS,$CI18+24),"")</f>
      </c>
      <c r="BS18">
        <f>IF($CJ18&gt;=25,INDEX($AS:$AS,$CI18+25),"")</f>
      </c>
      <c r="BT18">
        <f>IF($CJ18&gt;=26,INDEX($AS:$AS,$CI18+26),"")</f>
      </c>
      <c r="BU18">
        <f>IF($CJ18&gt;=27,INDEX($AS:$AS,$CI18+27),"")</f>
      </c>
      <c r="BV18">
        <f>IF($CJ18&gt;=28,INDEX($AS:$AS,$CI18+28),"")</f>
      </c>
      <c r="BW18">
        <f>IF($CJ18&gt;=29,INDEX($AS:$AS,$CI18+29),"")</f>
      </c>
      <c r="BX18">
        <f>IF($CJ18&gt;=30,INDEX($AS:$AS,$CI18+30),"")</f>
      </c>
      <c r="BY18">
        <f>IF($CJ18&gt;=31,INDEX($AS:$AS,$CI18+31),"")</f>
      </c>
      <c r="BZ18">
        <f>IF($CJ18&gt;=32,INDEX($AS:$AS,$CI18+32),"")</f>
      </c>
      <c r="CA18">
        <f>IF($CJ18&gt;=33,INDEX($AS:$AS,$CI18+33),"")</f>
      </c>
      <c r="CB18">
        <f>IF($CJ18&gt;=34,INDEX($AS:$AS,$CI18+34),"")</f>
      </c>
      <c r="CC18">
        <f>IF($CJ18&gt;=35,INDEX($AS:$AS,$CI18+35),"")</f>
      </c>
      <c r="CD18">
        <f>IF($CJ18&gt;=36,INDEX($AS:$AS,$CI18+36),"")</f>
      </c>
      <c r="CE18">
        <f>IF($CJ18&gt;=37,INDEX($AS:$AS,$CI18+37),"")</f>
      </c>
      <c r="CF18">
        <f>IF($CJ18&gt;=38,INDEX($AS:$AS,$CI18+38),"")</f>
      </c>
      <c r="CG18">
        <f>IF($CJ18&gt;=39,INDEX($AS:$AS,$CI18+39),"")</f>
      </c>
      <c r="CH18">
        <f>IF($CJ18&gt;=40,INDEX($AS:$AS,$CI18+40),"")</f>
      </c>
      <c r="CI18">
        <f>IFERROR(MATCH($AR18,$AS$2:$AS$133,0)+1,0)</f>
      </c>
      <c r="CJ18">
        <f>IFERROR(INDEX($AT$2:$AT$133,MATCH($AR18,$AS$2:$AS$133,0)),0)</f>
      </c>
      <c r="CK18">
        <f>IFERROR(LEFT($O18,FIND(" - ",$O18)-1),$O18)</f>
      </c>
      <c r="CL18" t="s">
        <v>133</v>
      </c>
      <c r="CN18">
        <f>IF($DI18&gt;=1,INDEX($CL:$CL,$DH18+1),"")</f>
      </c>
      <c r="CO18">
        <f>IF($DI18&gt;=2,INDEX($CL:$CL,$DH18+2),"")</f>
      </c>
      <c r="CP18">
        <f>IF($DI18&gt;=3,INDEX($CL:$CL,$DH18+3),"")</f>
      </c>
      <c r="CQ18">
        <f>IF($DI18&gt;=4,INDEX($CL:$CL,$DH18+4),"")</f>
      </c>
      <c r="CR18">
        <f>IF($DI18&gt;=5,INDEX($CL:$CL,$DH18+5),"")</f>
      </c>
      <c r="CS18">
        <f>IF($DI18&gt;=6,INDEX($CL:$CL,$DH18+6),"")</f>
      </c>
      <c r="CT18">
        <f>IF($DI18&gt;=7,INDEX($CL:$CL,$DH18+7),"")</f>
      </c>
      <c r="CU18">
        <f>IF($DI18&gt;=8,INDEX($CL:$CL,$DH18+8),"")</f>
      </c>
      <c r="CV18">
        <f>IF($DI18&gt;=9,INDEX($CL:$CL,$DH18+9),"")</f>
      </c>
      <c r="CW18">
        <f>IF($DI18&gt;=10,INDEX($CL:$CL,$DH18+10),"")</f>
      </c>
      <c r="CX18">
        <f>IF($DI18&gt;=11,INDEX($CL:$CL,$DH18+11),"")</f>
      </c>
      <c r="CY18">
        <f>IF($DI18&gt;=12,INDEX($CL:$CL,$DH18+12),"")</f>
      </c>
      <c r="CZ18">
        <f>IF($DI18&gt;=13,INDEX($CL:$CL,$DH18+13),"")</f>
      </c>
      <c r="DA18">
        <f>IF($DI18&gt;=14,INDEX($CL:$CL,$DH18+14),"")</f>
      </c>
      <c r="DB18">
        <f>IF($DI18&gt;=15,INDEX($CL:$CL,$DH18+15),"")</f>
      </c>
      <c r="DC18">
        <f>IF($DI18&gt;=16,INDEX($CL:$CL,$DH18+16),"")</f>
      </c>
      <c r="DD18">
        <f>IF($DI18&gt;=17,INDEX($CL:$CL,$DH18+17),"")</f>
      </c>
      <c r="DE18">
        <f>IF($DI18&gt;=18,INDEX($CL:$CL,$DH18+18),"")</f>
      </c>
      <c r="DF18">
        <f>IF($DI18&gt;=19,INDEX($CL:$CL,$DH18+19),"")</f>
      </c>
      <c r="DG18">
        <f>IF($DI18&gt;=20,INDEX($CL:$CL,$DH18+20),"")</f>
      </c>
      <c r="DH18">
        <f>IFERROR(MATCH($CK18,$CL$2:$CL$1558,0)+1,0)</f>
      </c>
      <c r="DI18">
        <f>IFERROR(INDEX($CM$2:$CM$1558,MATCH($CK18,$CL$2:$CL$1558,0)),0)</f>
      </c>
      <c r="DJ18">
        <f>IFERROR(INDEX($AQ:$AQ,MATCH($K18,$AP:$AP,0))&amp;"","")</f>
      </c>
      <c r="DK18" t="s">
        <v>119</v>
      </c>
      <c r="DM18">
        <v>4</v>
      </c>
      <c r="DN18">
        <f>IF($GQ18&gt;=1,INDEX($DK:$DK,$GP18+1),"")</f>
      </c>
      <c r="DO18">
        <f>IF($GQ18&gt;=2,INDEX($DK:$DK,$GP18+2),"")</f>
      </c>
      <c r="DP18">
        <f>IF($GQ18&gt;=3,INDEX($DK:$DK,$GP18+3),"")</f>
      </c>
      <c r="DQ18">
        <f>IF($GQ18&gt;=4,INDEX($DK:$DK,$GP18+4),"")</f>
      </c>
      <c r="DR18">
        <f>IF($GQ18&gt;=5,INDEX($DK:$DK,$GP18+5),"")</f>
      </c>
      <c r="DS18">
        <f>IF($GQ18&gt;=6,INDEX($DK:$DK,$GP18+6),"")</f>
      </c>
      <c r="DT18">
        <f>IF($GQ18&gt;=7,INDEX($DK:$DK,$GP18+7),"")</f>
      </c>
      <c r="DU18">
        <f>IF($GQ18&gt;=8,INDEX($DK:$DK,$GP18+8),"")</f>
      </c>
      <c r="DV18">
        <f>IF($GQ18&gt;=9,INDEX($DK:$DK,$GP18+9),"")</f>
      </c>
      <c r="DW18">
        <f>IF($GQ18&gt;=10,INDEX($DK:$DK,$GP18+10),"")</f>
      </c>
      <c r="DX18">
        <f>IF($GQ18&gt;=11,INDEX($DK:$DK,$GP18+11),"")</f>
      </c>
      <c r="DY18">
        <f>IF($GQ18&gt;=12,INDEX($DK:$DK,$GP18+12),"")</f>
      </c>
      <c r="DZ18">
        <f>IF($GQ18&gt;=13,INDEX($DK:$DK,$GP18+13),"")</f>
      </c>
      <c r="EA18">
        <f>IF($GQ18&gt;=14,INDEX($DK:$DK,$GP18+14),"")</f>
      </c>
      <c r="EB18">
        <f>IF($GQ18&gt;=15,INDEX($DK:$DK,$GP18+15),"")</f>
      </c>
      <c r="EC18">
        <f>IF($GQ18&gt;=16,INDEX($DK:$DK,$GP18+16),"")</f>
      </c>
      <c r="ED18">
        <f>IF($GQ18&gt;=17,INDEX($DK:$DK,$GP18+17),"")</f>
      </c>
      <c r="EE18">
        <f>IF($GQ18&gt;=18,INDEX($DK:$DK,$GP18+18),"")</f>
      </c>
      <c r="EF18">
        <f>IF($GQ18&gt;=19,INDEX($DK:$DK,$GP18+19),"")</f>
      </c>
      <c r="EG18">
        <f>IF($GQ18&gt;=20,INDEX($DK:$DK,$GP18+20),"")</f>
      </c>
      <c r="EH18">
        <f>IF($GQ18&gt;=21,INDEX($DK:$DK,$GP18+21),"")</f>
      </c>
      <c r="EI18">
        <f>IF($GQ18&gt;=22,INDEX($DK:$DK,$GP18+22),"")</f>
      </c>
      <c r="EJ18">
        <f>IF($GQ18&gt;=23,INDEX($DK:$DK,$GP18+23),"")</f>
      </c>
      <c r="EK18">
        <f>IF($GQ18&gt;=24,INDEX($DK:$DK,$GP18+24),"")</f>
      </c>
      <c r="EL18">
        <f>IF($GQ18&gt;=25,INDEX($DK:$DK,$GP18+25),"")</f>
      </c>
      <c r="EM18">
        <f>IF($GQ18&gt;=26,INDEX($DK:$DK,$GP18+26),"")</f>
      </c>
      <c r="EN18">
        <f>IF($GQ18&gt;=27,INDEX($DK:$DK,$GP18+27),"")</f>
      </c>
      <c r="EO18">
        <f>IF($GQ18&gt;=28,INDEX($DK:$DK,$GP18+28),"")</f>
      </c>
      <c r="EP18">
        <f>IF($GQ18&gt;=29,INDEX($DK:$DK,$GP18+29),"")</f>
      </c>
      <c r="EQ18">
        <f>IF($GQ18&gt;=30,INDEX($DK:$DK,$GP18+30),"")</f>
      </c>
      <c r="ER18">
        <f>IF($GQ18&gt;=31,INDEX($DK:$DK,$GP18+31),"")</f>
      </c>
      <c r="ES18">
        <f>IF($GQ18&gt;=32,INDEX($DK:$DK,$GP18+32),"")</f>
      </c>
      <c r="ET18">
        <f>IF($GQ18&gt;=33,INDEX($DK:$DK,$GP18+33),"")</f>
      </c>
      <c r="EU18">
        <f>IF($GQ18&gt;=34,INDEX($DK:$DK,$GP18+34),"")</f>
      </c>
      <c r="EV18">
        <f>IF($GQ18&gt;=35,INDEX($DK:$DK,$GP18+35),"")</f>
      </c>
      <c r="EW18">
        <f>IF($GQ18&gt;=36,INDEX($DK:$DK,$GP18+36),"")</f>
      </c>
      <c r="EX18">
        <f>IF($GQ18&gt;=37,INDEX($DK:$DK,$GP18+37),"")</f>
      </c>
      <c r="EY18">
        <f>IF($GQ18&gt;=38,INDEX($DK:$DK,$GP18+38),"")</f>
      </c>
      <c r="EZ18">
        <f>IF($GQ18&gt;=39,INDEX($DK:$DK,$GP18+39),"")</f>
      </c>
      <c r="FA18">
        <f>IF($GQ18&gt;=40,INDEX($DK:$DK,$GP18+40),"")</f>
      </c>
      <c r="FB18">
        <f>IF($GQ18&gt;=1,INDEX($DL:$DL,$GP18+1),"")</f>
      </c>
      <c r="FC18">
        <f>IF($GQ18&gt;=2,INDEX($DL:$DL,$GP18+2),"")</f>
      </c>
      <c r="FD18">
        <f>IF($GQ18&gt;=3,INDEX($DL:$DL,$GP18+3),"")</f>
      </c>
      <c r="FE18">
        <f>IF($GQ18&gt;=4,INDEX($DL:$DL,$GP18+4),"")</f>
      </c>
      <c r="FF18">
        <f>IF($GQ18&gt;=5,INDEX($DL:$DL,$GP18+5),"")</f>
      </c>
      <c r="FG18">
        <f>IF($GQ18&gt;=6,INDEX($DL:$DL,$GP18+6),"")</f>
      </c>
      <c r="FH18">
        <f>IF($GQ18&gt;=7,INDEX($DL:$DL,$GP18+7),"")</f>
      </c>
      <c r="FI18">
        <f>IF($GQ18&gt;=8,INDEX($DL:$DL,$GP18+8),"")</f>
      </c>
      <c r="FJ18">
        <f>IF($GQ18&gt;=9,INDEX($DL:$DL,$GP18+9),"")</f>
      </c>
      <c r="FK18">
        <f>IF($GQ18&gt;=10,INDEX($DL:$DL,$GP18+10),"")</f>
      </c>
      <c r="FL18">
        <f>IF($GQ18&gt;=11,INDEX($DL:$DL,$GP18+11),"")</f>
      </c>
      <c r="FM18">
        <f>IF($GQ18&gt;=12,INDEX($DL:$DL,$GP18+12),"")</f>
      </c>
      <c r="FN18">
        <f>IF($GQ18&gt;=13,INDEX($DL:$DL,$GP18+13),"")</f>
      </c>
      <c r="FO18">
        <f>IF($GQ18&gt;=14,INDEX($DL:$DL,$GP18+14),"")</f>
      </c>
      <c r="FP18">
        <f>IF($GQ18&gt;=15,INDEX($DL:$DL,$GP18+15),"")</f>
      </c>
      <c r="FQ18">
        <f>IF($GQ18&gt;=16,INDEX($DL:$DL,$GP18+16),"")</f>
      </c>
      <c r="FR18">
        <f>IF($GQ18&gt;=17,INDEX($DL:$DL,$GP18+17),"")</f>
      </c>
      <c r="FS18">
        <f>IF($GQ18&gt;=18,INDEX($DL:$DL,$GP18+18),"")</f>
      </c>
      <c r="FT18">
        <f>IF($GQ18&gt;=19,INDEX($DL:$DL,$GP18+19),"")</f>
      </c>
      <c r="FU18">
        <f>IF($GQ18&gt;=20,INDEX($DL:$DL,$GP18+20),"")</f>
      </c>
      <c r="FV18">
        <f>IF($GQ18&gt;=21,INDEX($DL:$DL,$GP18+21),"")</f>
      </c>
      <c r="FW18">
        <f>IF($GQ18&gt;=22,INDEX($DL:$DL,$GP18+22),"")</f>
      </c>
      <c r="FX18">
        <f>IF($GQ18&gt;=23,INDEX($DL:$DL,$GP18+23),"")</f>
      </c>
      <c r="FY18">
        <f>IF($GQ18&gt;=24,INDEX($DL:$DL,$GP18+24),"")</f>
      </c>
      <c r="FZ18">
        <f>IF($GQ18&gt;=25,INDEX($DL:$DL,$GP18+25),"")</f>
      </c>
      <c r="GA18">
        <f>IF($GQ18&gt;=26,INDEX($DL:$DL,$GP18+26),"")</f>
      </c>
      <c r="GB18">
        <f>IF($GQ18&gt;=27,INDEX($DL:$DL,$GP18+27),"")</f>
      </c>
      <c r="GC18">
        <f>IF($GQ18&gt;=28,INDEX($DL:$DL,$GP18+28),"")</f>
      </c>
      <c r="GD18">
        <f>IF($GQ18&gt;=29,INDEX($DL:$DL,$GP18+29),"")</f>
      </c>
      <c r="GE18">
        <f>IF($GQ18&gt;=30,INDEX($DL:$DL,$GP18+30),"")</f>
      </c>
      <c r="GF18">
        <f>IF($GQ18&gt;=31,INDEX($DL:$DL,$GP18+31),"")</f>
      </c>
      <c r="GG18">
        <f>IF($GQ18&gt;=32,INDEX($DL:$DL,$GP18+32),"")</f>
      </c>
      <c r="GH18">
        <f>IF($GQ18&gt;=33,INDEX($DL:$DL,$GP18+33),"")</f>
      </c>
      <c r="GI18">
        <f>IF($GQ18&gt;=34,INDEX($DL:$DL,$GP18+34),"")</f>
      </c>
      <c r="GJ18">
        <f>IF($GQ18&gt;=35,INDEX($DL:$DL,$GP18+35),"")</f>
      </c>
      <c r="GK18">
        <f>IF($GQ18&gt;=36,INDEX($DL:$DL,$GP18+36),"")</f>
      </c>
      <c r="GL18">
        <f>IF($GQ18&gt;=37,INDEX($DL:$DL,$GP18+37),"")</f>
      </c>
      <c r="GM18">
        <f>IF($GQ18&gt;=38,INDEX($DL:$DL,$GP18+38),"")</f>
      </c>
      <c r="GN18">
        <f>IF($GQ18&gt;=39,INDEX($DL:$DL,$GP18+39),"")</f>
      </c>
      <c r="GO18">
        <f>IF($GQ18&gt;=40,INDEX($DL:$DL,$GP18+40),"")</f>
      </c>
      <c r="GP18">
        <f>IFERROR(MATCH($DJ18,$DK$2:$DK$148,0)+1,0)</f>
      </c>
      <c r="GQ18">
        <f>IFERROR(INDEX($DM$2:$DM$148,MATCH($DJ18,$DK$2:$DK$148,0)),0)</f>
      </c>
      <c r="GR18">
        <f>IFERROR(MATCH($L18,$DN$18:$FA$18,0),0)</f>
      </c>
      <c r="GS18">
        <f>IF($GR18&gt;0,INDEX($FB$18:$GO$18,$GR18),"")</f>
      </c>
      <c r="GT18" t="s">
        <v>182</v>
      </c>
      <c r="GV18">
        <f>IF($JE18&gt;=1,INDEX($GT:$GT,$JD18+1),"")</f>
      </c>
      <c r="GW18">
        <f>IF($JE18&gt;=2,INDEX($GT:$GT,$JD18+2),"")</f>
      </c>
      <c r="GX18">
        <f>IF($JE18&gt;=3,INDEX($GT:$GT,$JD18+3),"")</f>
      </c>
      <c r="GY18">
        <f>IF($JE18&gt;=4,INDEX($GT:$GT,$JD18+4),"")</f>
      </c>
      <c r="GZ18">
        <f>IF($JE18&gt;=5,INDEX($GT:$GT,$JD18+5),"")</f>
      </c>
      <c r="HA18">
        <f>IF($JE18&gt;=6,INDEX($GT:$GT,$JD18+6),"")</f>
      </c>
      <c r="HB18">
        <f>IF($JE18&gt;=7,INDEX($GT:$GT,$JD18+7),"")</f>
      </c>
      <c r="HC18">
        <f>IF($JE18&gt;=8,INDEX($GT:$GT,$JD18+8),"")</f>
      </c>
      <c r="HD18">
        <f>IF($JE18&gt;=9,INDEX($GT:$GT,$JD18+9),"")</f>
      </c>
      <c r="HE18">
        <f>IF($JE18&gt;=10,INDEX($GT:$GT,$JD18+10),"")</f>
      </c>
      <c r="HF18">
        <f>IF($JE18&gt;=11,INDEX($GT:$GT,$JD18+11),"")</f>
      </c>
      <c r="HG18">
        <f>IF($JE18&gt;=12,INDEX($GT:$GT,$JD18+12),"")</f>
      </c>
      <c r="HH18">
        <f>IF($JE18&gt;=13,INDEX($GT:$GT,$JD18+13),"")</f>
      </c>
      <c r="HI18">
        <f>IF($JE18&gt;=14,INDEX($GT:$GT,$JD18+14),"")</f>
      </c>
      <c r="HJ18">
        <f>IF($JE18&gt;=15,INDEX($GT:$GT,$JD18+15),"")</f>
      </c>
      <c r="HK18">
        <f>IF($JE18&gt;=16,INDEX($GT:$GT,$JD18+16),"")</f>
      </c>
      <c r="HL18">
        <f>IF($JE18&gt;=17,INDEX($GT:$GT,$JD18+17),"")</f>
      </c>
      <c r="HM18">
        <f>IF($JE18&gt;=18,INDEX($GT:$GT,$JD18+18),"")</f>
      </c>
      <c r="HN18">
        <f>IF($JE18&gt;=19,INDEX($GT:$GT,$JD18+19),"")</f>
      </c>
      <c r="HO18">
        <f>IF($JE18&gt;=20,INDEX($GT:$GT,$JD18+20),"")</f>
      </c>
      <c r="HP18">
        <f>IF($JE18&gt;=21,INDEX($GT:$GT,$JD18+21),"")</f>
      </c>
      <c r="HQ18">
        <f>IF($JE18&gt;=22,INDEX($GT:$GT,$JD18+22),"")</f>
      </c>
      <c r="HR18">
        <f>IF($JE18&gt;=23,INDEX($GT:$GT,$JD18+23),"")</f>
      </c>
      <c r="HS18">
        <f>IF($JE18&gt;=24,INDEX($GT:$GT,$JD18+24),"")</f>
      </c>
      <c r="HT18">
        <f>IF($JE18&gt;=25,INDEX($GT:$GT,$JD18+25),"")</f>
      </c>
      <c r="HU18">
        <f>IF($JE18&gt;=26,INDEX($GT:$GT,$JD18+26),"")</f>
      </c>
      <c r="HV18">
        <f>IF($JE18&gt;=27,INDEX($GT:$GT,$JD18+27),"")</f>
      </c>
      <c r="HW18">
        <f>IF($JE18&gt;=28,INDEX($GT:$GT,$JD18+28),"")</f>
      </c>
      <c r="HX18">
        <f>IF($JE18&gt;=29,INDEX($GT:$GT,$JD18+29),"")</f>
      </c>
      <c r="HY18">
        <f>IF($JE18&gt;=30,INDEX($GT:$GT,$JD18+30),"")</f>
      </c>
      <c r="HZ18">
        <f>IF($JE18&gt;=31,INDEX($GT:$GT,$JD18+31),"")</f>
      </c>
      <c r="IA18">
        <f>IF($JE18&gt;=32,INDEX($GT:$GT,$JD18+32),"")</f>
      </c>
      <c r="IB18">
        <f>IF($JE18&gt;=33,INDEX($GT:$GT,$JD18+33),"")</f>
      </c>
      <c r="IC18">
        <f>IF($JE18&gt;=34,INDEX($GT:$GT,$JD18+34),"")</f>
      </c>
      <c r="ID18">
        <f>IF($JE18&gt;=35,INDEX($GT:$GT,$JD18+35),"")</f>
      </c>
      <c r="IE18">
        <f>IF($JE18&gt;=36,INDEX($GT:$GT,$JD18+36),"")</f>
      </c>
      <c r="IF18">
        <f>IF($JE18&gt;=37,INDEX($GT:$GT,$JD18+37),"")</f>
      </c>
      <c r="IG18">
        <f>IF($JE18&gt;=38,INDEX($GT:$GT,$JD18+38),"")</f>
      </c>
      <c r="IH18">
        <f>IF($JE18&gt;=39,INDEX($GT:$GT,$JD18+39),"")</f>
      </c>
      <c r="II18">
        <f>IF($JE18&gt;=40,INDEX($GT:$GT,$JD18+40),"")</f>
      </c>
      <c r="IJ18">
        <f>IF($JE18&gt;=41,INDEX($GT:$GT,$JD18+41),"")</f>
      </c>
      <c r="IK18">
        <f>IF($JE18&gt;=42,INDEX($GT:$GT,$JD18+42),"")</f>
      </c>
      <c r="IL18">
        <f>IF($JE18&gt;=43,INDEX($GT:$GT,$JD18+43),"")</f>
      </c>
      <c r="IM18">
        <f>IF($JE18&gt;=44,INDEX($GT:$GT,$JD18+44),"")</f>
      </c>
      <c r="IN18">
        <f>IF($JE18&gt;=45,INDEX($GT:$GT,$JD18+45),"")</f>
      </c>
      <c r="IO18">
        <f>IF($JE18&gt;=46,INDEX($GT:$GT,$JD18+46),"")</f>
      </c>
      <c r="IP18">
        <f>IF($JE18&gt;=47,INDEX($GT:$GT,$JD18+47),"")</f>
      </c>
      <c r="IQ18">
        <f>IF($JE18&gt;=48,INDEX($GT:$GT,$JD18+48),"")</f>
      </c>
      <c r="IR18">
        <f>IF($JE18&gt;=49,INDEX($GT:$GT,$JD18+49),"")</f>
      </c>
      <c r="IS18">
        <f>IF($JE18&gt;=50,INDEX($GT:$GT,$JD18+50),"")</f>
      </c>
      <c r="IT18">
        <f>IF($JE18&gt;=51,INDEX($GT:$GT,$JD18+51),"")</f>
      </c>
      <c r="IU18">
        <f>IF($JE18&gt;=52,INDEX($GT:$GT,$JD18+52),"")</f>
      </c>
      <c r="IV18">
        <f>IF($JE18&gt;=53,INDEX($GT:$GT,$JD18+53),"")</f>
      </c>
      <c r="IW18">
        <f>IF($JE18&gt;=54,INDEX($GT:$GT,$JD18+54),"")</f>
      </c>
      <c r="IX18">
        <f>IF($JE18&gt;=55,INDEX($GT:$GT,$JD18+55),"")</f>
      </c>
      <c r="IY18">
        <f>IF($JE18&gt;=56,INDEX($GT:$GT,$JD18+56),"")</f>
      </c>
      <c r="IZ18">
        <f>IF($JE18&gt;=57,INDEX($GT:$GT,$JD18+57),"")</f>
      </c>
      <c r="JA18">
        <f>IF($JE18&gt;=58,INDEX($GT:$GT,$JD18+58),"")</f>
      </c>
      <c r="JB18">
        <f>IF($JE18&gt;=59,INDEX($GT:$GT,$JD18+59),"")</f>
      </c>
      <c r="JC18">
        <f>IF($JE18&gt;=60,INDEX($GT:$GT,$JD18+60),"")</f>
      </c>
      <c r="JD18">
        <f>IFERROR(MATCH($GS18,$GT$2:$GT$322,0)+1,0)</f>
      </c>
      <c r="JE18">
        <f>IFERROR(INDEX($GU$2:$GU$322,MATCH($GS18,$GT$2:$GT$322,0)),0)</f>
      </c>
      <c r="JF18" t="s">
        <v>28</v>
      </c>
      <c r="JG18" t="s">
        <v>28</v>
      </c>
    </row>
    <row r="19" spans="1:267" x14ac:dyDescent="0.25">
      <c r="J19" s="1"/>
      <c r="K19" s="1"/>
      <c r="L19" s="1"/>
      <c r="M19" s="1"/>
      <c r="N19" s="1">
        <f>IFERROR(IF(FIND(" - ",$J19)&gt;0,MID($J19,FIND(" - ",$J19)+3,LEN($J19)),""),"")</f>
      </c>
      <c r="P19" s="1"/>
      <c r="S19" t="s">
        <v>28</v>
      </c>
      <c r="U19">
        <f>IF(OR($S19="",$T19=""),"",IFERROR($S19/$T19,0))</f>
      </c>
      <c r="V19">
        <f>IF($S19="","",
IF($K19="","",
IF(ISNUMBER(SEARCH("exempt",LOWER($K19))),0,
$S19*(VALUE(SUBSTITUTE($K19,"%",""))/100))))</f>
      </c>
      <c r="AB19">
        <f>IF($S19="","",
SUM($S19,$V19,$Z19,$W19,$Y19)-
IF($AA19="",0,VALUE($AA19)))</f>
      </c>
      <c r="AI19" t="s">
        <v>183</v>
      </c>
      <c r="AJ19" t="s">
        <v>184</v>
      </c>
      <c r="AK19" t="s">
        <v>156</v>
      </c>
      <c r="AL19" t="s">
        <v>185</v>
      </c>
      <c r="AM19" t="s">
        <v>186</v>
      </c>
      <c r="AN19" t="s">
        <v>187</v>
      </c>
      <c r="AO19" t="s">
        <v>188</v>
      </c>
      <c r="AP19" t="s">
        <v>186</v>
      </c>
      <c r="AQ19" t="s">
        <v>189</v>
      </c>
      <c r="AR19">
        <f>IFERROR(LEFT($J19,FIND(" - ",$J19)-1),$J19)</f>
      </c>
      <c r="AS19" t="s">
        <v>171</v>
      </c>
      <c r="AU19">
        <f>IF($CJ19&gt;=1,INDEX($AS:$AS,$CI19+1),"")</f>
      </c>
      <c r="AV19">
        <f>IF($CJ19&gt;=2,INDEX($AS:$AS,$CI19+2),"")</f>
      </c>
      <c r="AW19">
        <f>IF($CJ19&gt;=3,INDEX($AS:$AS,$CI19+3),"")</f>
      </c>
      <c r="AX19">
        <f>IF($CJ19&gt;=4,INDEX($AS:$AS,$CI19+4),"")</f>
      </c>
      <c r="AY19">
        <f>IF($CJ19&gt;=5,INDEX($AS:$AS,$CI19+5),"")</f>
      </c>
      <c r="AZ19">
        <f>IF($CJ19&gt;=6,INDEX($AS:$AS,$CI19+6),"")</f>
      </c>
      <c r="BA19">
        <f>IF($CJ19&gt;=7,INDEX($AS:$AS,$CI19+7),"")</f>
      </c>
      <c r="BB19">
        <f>IF($CJ19&gt;=8,INDEX($AS:$AS,$CI19+8),"")</f>
      </c>
      <c r="BC19">
        <f>IF($CJ19&gt;=9,INDEX($AS:$AS,$CI19+9),"")</f>
      </c>
      <c r="BD19">
        <f>IF($CJ19&gt;=10,INDEX($AS:$AS,$CI19+10),"")</f>
      </c>
      <c r="BE19">
        <f>IF($CJ19&gt;=11,INDEX($AS:$AS,$CI19+11),"")</f>
      </c>
      <c r="BF19">
        <f>IF($CJ19&gt;=12,INDEX($AS:$AS,$CI19+12),"")</f>
      </c>
      <c r="BG19">
        <f>IF($CJ19&gt;=13,INDEX($AS:$AS,$CI19+13),"")</f>
      </c>
      <c r="BH19">
        <f>IF($CJ19&gt;=14,INDEX($AS:$AS,$CI19+14),"")</f>
      </c>
      <c r="BI19">
        <f>IF($CJ19&gt;=15,INDEX($AS:$AS,$CI19+15),"")</f>
      </c>
      <c r="BJ19">
        <f>IF($CJ19&gt;=16,INDEX($AS:$AS,$CI19+16),"")</f>
      </c>
      <c r="BK19">
        <f>IF($CJ19&gt;=17,INDEX($AS:$AS,$CI19+17),"")</f>
      </c>
      <c r="BL19">
        <f>IF($CJ19&gt;=18,INDEX($AS:$AS,$CI19+18),"")</f>
      </c>
      <c r="BM19">
        <f>IF($CJ19&gt;=19,INDEX($AS:$AS,$CI19+19),"")</f>
      </c>
      <c r="BN19">
        <f>IF($CJ19&gt;=20,INDEX($AS:$AS,$CI19+20),"")</f>
      </c>
      <c r="BO19">
        <f>IF($CJ19&gt;=21,INDEX($AS:$AS,$CI19+21),"")</f>
      </c>
      <c r="BP19">
        <f>IF($CJ19&gt;=22,INDEX($AS:$AS,$CI19+22),"")</f>
      </c>
      <c r="BQ19">
        <f>IF($CJ19&gt;=23,INDEX($AS:$AS,$CI19+23),"")</f>
      </c>
      <c r="BR19">
        <f>IF($CJ19&gt;=24,INDEX($AS:$AS,$CI19+24),"")</f>
      </c>
      <c r="BS19">
        <f>IF($CJ19&gt;=25,INDEX($AS:$AS,$CI19+25),"")</f>
      </c>
      <c r="BT19">
        <f>IF($CJ19&gt;=26,INDEX($AS:$AS,$CI19+26),"")</f>
      </c>
      <c r="BU19">
        <f>IF($CJ19&gt;=27,INDEX($AS:$AS,$CI19+27),"")</f>
      </c>
      <c r="BV19">
        <f>IF($CJ19&gt;=28,INDEX($AS:$AS,$CI19+28),"")</f>
      </c>
      <c r="BW19">
        <f>IF($CJ19&gt;=29,INDEX($AS:$AS,$CI19+29),"")</f>
      </c>
      <c r="BX19">
        <f>IF($CJ19&gt;=30,INDEX($AS:$AS,$CI19+30),"")</f>
      </c>
      <c r="BY19">
        <f>IF($CJ19&gt;=31,INDEX($AS:$AS,$CI19+31),"")</f>
      </c>
      <c r="BZ19">
        <f>IF($CJ19&gt;=32,INDEX($AS:$AS,$CI19+32),"")</f>
      </c>
      <c r="CA19">
        <f>IF($CJ19&gt;=33,INDEX($AS:$AS,$CI19+33),"")</f>
      </c>
      <c r="CB19">
        <f>IF($CJ19&gt;=34,INDEX($AS:$AS,$CI19+34),"")</f>
      </c>
      <c r="CC19">
        <f>IF($CJ19&gt;=35,INDEX($AS:$AS,$CI19+35),"")</f>
      </c>
      <c r="CD19">
        <f>IF($CJ19&gt;=36,INDEX($AS:$AS,$CI19+36),"")</f>
      </c>
      <c r="CE19">
        <f>IF($CJ19&gt;=37,INDEX($AS:$AS,$CI19+37),"")</f>
      </c>
      <c r="CF19">
        <f>IF($CJ19&gt;=38,INDEX($AS:$AS,$CI19+38),"")</f>
      </c>
      <c r="CG19">
        <f>IF($CJ19&gt;=39,INDEX($AS:$AS,$CI19+39),"")</f>
      </c>
      <c r="CH19">
        <f>IF($CJ19&gt;=40,INDEX($AS:$AS,$CI19+40),"")</f>
      </c>
      <c r="CI19">
        <f>IFERROR(MATCH($AR19,$AS$2:$AS$133,0)+1,0)</f>
      </c>
      <c r="CJ19">
        <f>IFERROR(INDEX($AT$2:$AT$133,MATCH($AR19,$AS$2:$AS$133,0)),0)</f>
      </c>
      <c r="CK19">
        <f>IFERROR(LEFT($O19,FIND(" - ",$O19)-1),$O19)</f>
      </c>
      <c r="CL19" t="s">
        <v>123</v>
      </c>
      <c r="CN19">
        <f>IF($DI19&gt;=1,INDEX($CL:$CL,$DH19+1),"")</f>
      </c>
      <c r="CO19">
        <f>IF($DI19&gt;=2,INDEX($CL:$CL,$DH19+2),"")</f>
      </c>
      <c r="CP19">
        <f>IF($DI19&gt;=3,INDEX($CL:$CL,$DH19+3),"")</f>
      </c>
      <c r="CQ19">
        <f>IF($DI19&gt;=4,INDEX($CL:$CL,$DH19+4),"")</f>
      </c>
      <c r="CR19">
        <f>IF($DI19&gt;=5,INDEX($CL:$CL,$DH19+5),"")</f>
      </c>
      <c r="CS19">
        <f>IF($DI19&gt;=6,INDEX($CL:$CL,$DH19+6),"")</f>
      </c>
      <c r="CT19">
        <f>IF($DI19&gt;=7,INDEX($CL:$CL,$DH19+7),"")</f>
      </c>
      <c r="CU19">
        <f>IF($DI19&gt;=8,INDEX($CL:$CL,$DH19+8),"")</f>
      </c>
      <c r="CV19">
        <f>IF($DI19&gt;=9,INDEX($CL:$CL,$DH19+9),"")</f>
      </c>
      <c r="CW19">
        <f>IF($DI19&gt;=10,INDEX($CL:$CL,$DH19+10),"")</f>
      </c>
      <c r="CX19">
        <f>IF($DI19&gt;=11,INDEX($CL:$CL,$DH19+11),"")</f>
      </c>
      <c r="CY19">
        <f>IF($DI19&gt;=12,INDEX($CL:$CL,$DH19+12),"")</f>
      </c>
      <c r="CZ19">
        <f>IF($DI19&gt;=13,INDEX($CL:$CL,$DH19+13),"")</f>
      </c>
      <c r="DA19">
        <f>IF($DI19&gt;=14,INDEX($CL:$CL,$DH19+14),"")</f>
      </c>
      <c r="DB19">
        <f>IF($DI19&gt;=15,INDEX($CL:$CL,$DH19+15),"")</f>
      </c>
      <c r="DC19">
        <f>IF($DI19&gt;=16,INDEX($CL:$CL,$DH19+16),"")</f>
      </c>
      <c r="DD19">
        <f>IF($DI19&gt;=17,INDEX($CL:$CL,$DH19+17),"")</f>
      </c>
      <c r="DE19">
        <f>IF($DI19&gt;=18,INDEX($CL:$CL,$DH19+18),"")</f>
      </c>
      <c r="DF19">
        <f>IF($DI19&gt;=19,INDEX($CL:$CL,$DH19+19),"")</f>
      </c>
      <c r="DG19">
        <f>IF($DI19&gt;=20,INDEX($CL:$CL,$DH19+20),"")</f>
      </c>
      <c r="DH19">
        <f>IFERROR(MATCH($CK19,$CL$2:$CL$1558,0)+1,0)</f>
      </c>
      <c r="DI19">
        <f>IFERROR(INDEX($CM$2:$CM$1558,MATCH($CK19,$CL$2:$CL$1558,0)),0)</f>
      </c>
      <c r="DJ19">
        <f>IFERROR(INDEX($AQ:$AQ,MATCH($K19,$AP:$AP,0))&amp;"","")</f>
      </c>
      <c r="DK19" t="s">
        <v>88</v>
      </c>
      <c r="DL19" t="s">
        <v>64</v>
      </c>
      <c r="DN19">
        <f>IF($GQ19&gt;=1,INDEX($DK:$DK,$GP19+1),"")</f>
      </c>
      <c r="DO19">
        <f>IF($GQ19&gt;=2,INDEX($DK:$DK,$GP19+2),"")</f>
      </c>
      <c r="DP19">
        <f>IF($GQ19&gt;=3,INDEX($DK:$DK,$GP19+3),"")</f>
      </c>
      <c r="DQ19">
        <f>IF($GQ19&gt;=4,INDEX($DK:$DK,$GP19+4),"")</f>
      </c>
      <c r="DR19">
        <f>IF($GQ19&gt;=5,INDEX($DK:$DK,$GP19+5),"")</f>
      </c>
      <c r="DS19">
        <f>IF($GQ19&gt;=6,INDEX($DK:$DK,$GP19+6),"")</f>
      </c>
      <c r="DT19">
        <f>IF($GQ19&gt;=7,INDEX($DK:$DK,$GP19+7),"")</f>
      </c>
      <c r="DU19">
        <f>IF($GQ19&gt;=8,INDEX($DK:$DK,$GP19+8),"")</f>
      </c>
      <c r="DV19">
        <f>IF($GQ19&gt;=9,INDEX($DK:$DK,$GP19+9),"")</f>
      </c>
      <c r="DW19">
        <f>IF($GQ19&gt;=10,INDEX($DK:$DK,$GP19+10),"")</f>
      </c>
      <c r="DX19">
        <f>IF($GQ19&gt;=11,INDEX($DK:$DK,$GP19+11),"")</f>
      </c>
      <c r="DY19">
        <f>IF($GQ19&gt;=12,INDEX($DK:$DK,$GP19+12),"")</f>
      </c>
      <c r="DZ19">
        <f>IF($GQ19&gt;=13,INDEX($DK:$DK,$GP19+13),"")</f>
      </c>
      <c r="EA19">
        <f>IF($GQ19&gt;=14,INDEX($DK:$DK,$GP19+14),"")</f>
      </c>
      <c r="EB19">
        <f>IF($GQ19&gt;=15,INDEX($DK:$DK,$GP19+15),"")</f>
      </c>
      <c r="EC19">
        <f>IF($GQ19&gt;=16,INDEX($DK:$DK,$GP19+16),"")</f>
      </c>
      <c r="ED19">
        <f>IF($GQ19&gt;=17,INDEX($DK:$DK,$GP19+17),"")</f>
      </c>
      <c r="EE19">
        <f>IF($GQ19&gt;=18,INDEX($DK:$DK,$GP19+18),"")</f>
      </c>
      <c r="EF19">
        <f>IF($GQ19&gt;=19,INDEX($DK:$DK,$GP19+19),"")</f>
      </c>
      <c r="EG19">
        <f>IF($GQ19&gt;=20,INDEX($DK:$DK,$GP19+20),"")</f>
      </c>
      <c r="EH19">
        <f>IF($GQ19&gt;=21,INDEX($DK:$DK,$GP19+21),"")</f>
      </c>
      <c r="EI19">
        <f>IF($GQ19&gt;=22,INDEX($DK:$DK,$GP19+22),"")</f>
      </c>
      <c r="EJ19">
        <f>IF($GQ19&gt;=23,INDEX($DK:$DK,$GP19+23),"")</f>
      </c>
      <c r="EK19">
        <f>IF($GQ19&gt;=24,INDEX($DK:$DK,$GP19+24),"")</f>
      </c>
      <c r="EL19">
        <f>IF($GQ19&gt;=25,INDEX($DK:$DK,$GP19+25),"")</f>
      </c>
      <c r="EM19">
        <f>IF($GQ19&gt;=26,INDEX($DK:$DK,$GP19+26),"")</f>
      </c>
      <c r="EN19">
        <f>IF($GQ19&gt;=27,INDEX($DK:$DK,$GP19+27),"")</f>
      </c>
      <c r="EO19">
        <f>IF($GQ19&gt;=28,INDEX($DK:$DK,$GP19+28),"")</f>
      </c>
      <c r="EP19">
        <f>IF($GQ19&gt;=29,INDEX($DK:$DK,$GP19+29),"")</f>
      </c>
      <c r="EQ19">
        <f>IF($GQ19&gt;=30,INDEX($DK:$DK,$GP19+30),"")</f>
      </c>
      <c r="ER19">
        <f>IF($GQ19&gt;=31,INDEX($DK:$DK,$GP19+31),"")</f>
      </c>
      <c r="ES19">
        <f>IF($GQ19&gt;=32,INDEX($DK:$DK,$GP19+32),"")</f>
      </c>
      <c r="ET19">
        <f>IF($GQ19&gt;=33,INDEX($DK:$DK,$GP19+33),"")</f>
      </c>
      <c r="EU19">
        <f>IF($GQ19&gt;=34,INDEX($DK:$DK,$GP19+34),"")</f>
      </c>
      <c r="EV19">
        <f>IF($GQ19&gt;=35,INDEX($DK:$DK,$GP19+35),"")</f>
      </c>
      <c r="EW19">
        <f>IF($GQ19&gt;=36,INDEX($DK:$DK,$GP19+36),"")</f>
      </c>
      <c r="EX19">
        <f>IF($GQ19&gt;=37,INDEX($DK:$DK,$GP19+37),"")</f>
      </c>
      <c r="EY19">
        <f>IF($GQ19&gt;=38,INDEX($DK:$DK,$GP19+38),"")</f>
      </c>
      <c r="EZ19">
        <f>IF($GQ19&gt;=39,INDEX($DK:$DK,$GP19+39),"")</f>
      </c>
      <c r="FA19">
        <f>IF($GQ19&gt;=40,INDEX($DK:$DK,$GP19+40),"")</f>
      </c>
      <c r="FB19">
        <f>IF($GQ19&gt;=1,INDEX($DL:$DL,$GP19+1),"")</f>
      </c>
      <c r="FC19">
        <f>IF($GQ19&gt;=2,INDEX($DL:$DL,$GP19+2),"")</f>
      </c>
      <c r="FD19">
        <f>IF($GQ19&gt;=3,INDEX($DL:$DL,$GP19+3),"")</f>
      </c>
      <c r="FE19">
        <f>IF($GQ19&gt;=4,INDEX($DL:$DL,$GP19+4),"")</f>
      </c>
      <c r="FF19">
        <f>IF($GQ19&gt;=5,INDEX($DL:$DL,$GP19+5),"")</f>
      </c>
      <c r="FG19">
        <f>IF($GQ19&gt;=6,INDEX($DL:$DL,$GP19+6),"")</f>
      </c>
      <c r="FH19">
        <f>IF($GQ19&gt;=7,INDEX($DL:$DL,$GP19+7),"")</f>
      </c>
      <c r="FI19">
        <f>IF($GQ19&gt;=8,INDEX($DL:$DL,$GP19+8),"")</f>
      </c>
      <c r="FJ19">
        <f>IF($GQ19&gt;=9,INDEX($DL:$DL,$GP19+9),"")</f>
      </c>
      <c r="FK19">
        <f>IF($GQ19&gt;=10,INDEX($DL:$DL,$GP19+10),"")</f>
      </c>
      <c r="FL19">
        <f>IF($GQ19&gt;=11,INDEX($DL:$DL,$GP19+11),"")</f>
      </c>
      <c r="FM19">
        <f>IF($GQ19&gt;=12,INDEX($DL:$DL,$GP19+12),"")</f>
      </c>
      <c r="FN19">
        <f>IF($GQ19&gt;=13,INDEX($DL:$DL,$GP19+13),"")</f>
      </c>
      <c r="FO19">
        <f>IF($GQ19&gt;=14,INDEX($DL:$DL,$GP19+14),"")</f>
      </c>
      <c r="FP19">
        <f>IF($GQ19&gt;=15,INDEX($DL:$DL,$GP19+15),"")</f>
      </c>
      <c r="FQ19">
        <f>IF($GQ19&gt;=16,INDEX($DL:$DL,$GP19+16),"")</f>
      </c>
      <c r="FR19">
        <f>IF($GQ19&gt;=17,INDEX($DL:$DL,$GP19+17),"")</f>
      </c>
      <c r="FS19">
        <f>IF($GQ19&gt;=18,INDEX($DL:$DL,$GP19+18),"")</f>
      </c>
      <c r="FT19">
        <f>IF($GQ19&gt;=19,INDEX($DL:$DL,$GP19+19),"")</f>
      </c>
      <c r="FU19">
        <f>IF($GQ19&gt;=20,INDEX($DL:$DL,$GP19+20),"")</f>
      </c>
      <c r="FV19">
        <f>IF($GQ19&gt;=21,INDEX($DL:$DL,$GP19+21),"")</f>
      </c>
      <c r="FW19">
        <f>IF($GQ19&gt;=22,INDEX($DL:$DL,$GP19+22),"")</f>
      </c>
      <c r="FX19">
        <f>IF($GQ19&gt;=23,INDEX($DL:$DL,$GP19+23),"")</f>
      </c>
      <c r="FY19">
        <f>IF($GQ19&gt;=24,INDEX($DL:$DL,$GP19+24),"")</f>
      </c>
      <c r="FZ19">
        <f>IF($GQ19&gt;=25,INDEX($DL:$DL,$GP19+25),"")</f>
      </c>
      <c r="GA19">
        <f>IF($GQ19&gt;=26,INDEX($DL:$DL,$GP19+26),"")</f>
      </c>
      <c r="GB19">
        <f>IF($GQ19&gt;=27,INDEX($DL:$DL,$GP19+27),"")</f>
      </c>
      <c r="GC19">
        <f>IF($GQ19&gt;=28,INDEX($DL:$DL,$GP19+28),"")</f>
      </c>
      <c r="GD19">
        <f>IF($GQ19&gt;=29,INDEX($DL:$DL,$GP19+29),"")</f>
      </c>
      <c r="GE19">
        <f>IF($GQ19&gt;=30,INDEX($DL:$DL,$GP19+30),"")</f>
      </c>
      <c r="GF19">
        <f>IF($GQ19&gt;=31,INDEX($DL:$DL,$GP19+31),"")</f>
      </c>
      <c r="GG19">
        <f>IF($GQ19&gt;=32,INDEX($DL:$DL,$GP19+32),"")</f>
      </c>
      <c r="GH19">
        <f>IF($GQ19&gt;=33,INDEX($DL:$DL,$GP19+33),"")</f>
      </c>
      <c r="GI19">
        <f>IF($GQ19&gt;=34,INDEX($DL:$DL,$GP19+34),"")</f>
      </c>
      <c r="GJ19">
        <f>IF($GQ19&gt;=35,INDEX($DL:$DL,$GP19+35),"")</f>
      </c>
      <c r="GK19">
        <f>IF($GQ19&gt;=36,INDEX($DL:$DL,$GP19+36),"")</f>
      </c>
      <c r="GL19">
        <f>IF($GQ19&gt;=37,INDEX($DL:$DL,$GP19+37),"")</f>
      </c>
      <c r="GM19">
        <f>IF($GQ19&gt;=38,INDEX($DL:$DL,$GP19+38),"")</f>
      </c>
      <c r="GN19">
        <f>IF($GQ19&gt;=39,INDEX($DL:$DL,$GP19+39),"")</f>
      </c>
      <c r="GO19">
        <f>IF($GQ19&gt;=40,INDEX($DL:$DL,$GP19+40),"")</f>
      </c>
      <c r="GP19">
        <f>IFERROR(MATCH($DJ19,$DK$2:$DK$148,0)+1,0)</f>
      </c>
      <c r="GQ19">
        <f>IFERROR(INDEX($DM$2:$DM$148,MATCH($DJ19,$DK$2:$DK$148,0)),0)</f>
      </c>
      <c r="GR19">
        <f>IFERROR(MATCH($L19,$DN$19:$FA$19,0),0)</f>
      </c>
      <c r="GS19">
        <f>IF($GR19&gt;0,INDEX($FB$19:$GO$19,$GR19),"")</f>
      </c>
      <c r="GT19" t="s">
        <v>190</v>
      </c>
      <c r="GV19">
        <f>IF($JE19&gt;=1,INDEX($GT:$GT,$JD19+1),"")</f>
      </c>
      <c r="GW19">
        <f>IF($JE19&gt;=2,INDEX($GT:$GT,$JD19+2),"")</f>
      </c>
      <c r="GX19">
        <f>IF($JE19&gt;=3,INDEX($GT:$GT,$JD19+3),"")</f>
      </c>
      <c r="GY19">
        <f>IF($JE19&gt;=4,INDEX($GT:$GT,$JD19+4),"")</f>
      </c>
      <c r="GZ19">
        <f>IF($JE19&gt;=5,INDEX($GT:$GT,$JD19+5),"")</f>
      </c>
      <c r="HA19">
        <f>IF($JE19&gt;=6,INDEX($GT:$GT,$JD19+6),"")</f>
      </c>
      <c r="HB19">
        <f>IF($JE19&gt;=7,INDEX($GT:$GT,$JD19+7),"")</f>
      </c>
      <c r="HC19">
        <f>IF($JE19&gt;=8,INDEX($GT:$GT,$JD19+8),"")</f>
      </c>
      <c r="HD19">
        <f>IF($JE19&gt;=9,INDEX($GT:$GT,$JD19+9),"")</f>
      </c>
      <c r="HE19">
        <f>IF($JE19&gt;=10,INDEX($GT:$GT,$JD19+10),"")</f>
      </c>
      <c r="HF19">
        <f>IF($JE19&gt;=11,INDEX($GT:$GT,$JD19+11),"")</f>
      </c>
      <c r="HG19">
        <f>IF($JE19&gt;=12,INDEX($GT:$GT,$JD19+12),"")</f>
      </c>
      <c r="HH19">
        <f>IF($JE19&gt;=13,INDEX($GT:$GT,$JD19+13),"")</f>
      </c>
      <c r="HI19">
        <f>IF($JE19&gt;=14,INDEX($GT:$GT,$JD19+14),"")</f>
      </c>
      <c r="HJ19">
        <f>IF($JE19&gt;=15,INDEX($GT:$GT,$JD19+15),"")</f>
      </c>
      <c r="HK19">
        <f>IF($JE19&gt;=16,INDEX($GT:$GT,$JD19+16),"")</f>
      </c>
      <c r="HL19">
        <f>IF($JE19&gt;=17,INDEX($GT:$GT,$JD19+17),"")</f>
      </c>
      <c r="HM19">
        <f>IF($JE19&gt;=18,INDEX($GT:$GT,$JD19+18),"")</f>
      </c>
      <c r="HN19">
        <f>IF($JE19&gt;=19,INDEX($GT:$GT,$JD19+19),"")</f>
      </c>
      <c r="HO19">
        <f>IF($JE19&gt;=20,INDEX($GT:$GT,$JD19+20),"")</f>
      </c>
      <c r="HP19">
        <f>IF($JE19&gt;=21,INDEX($GT:$GT,$JD19+21),"")</f>
      </c>
      <c r="HQ19">
        <f>IF($JE19&gt;=22,INDEX($GT:$GT,$JD19+22),"")</f>
      </c>
      <c r="HR19">
        <f>IF($JE19&gt;=23,INDEX($GT:$GT,$JD19+23),"")</f>
      </c>
      <c r="HS19">
        <f>IF($JE19&gt;=24,INDEX($GT:$GT,$JD19+24),"")</f>
      </c>
      <c r="HT19">
        <f>IF($JE19&gt;=25,INDEX($GT:$GT,$JD19+25),"")</f>
      </c>
      <c r="HU19">
        <f>IF($JE19&gt;=26,INDEX($GT:$GT,$JD19+26),"")</f>
      </c>
      <c r="HV19">
        <f>IF($JE19&gt;=27,INDEX($GT:$GT,$JD19+27),"")</f>
      </c>
      <c r="HW19">
        <f>IF($JE19&gt;=28,INDEX($GT:$GT,$JD19+28),"")</f>
      </c>
      <c r="HX19">
        <f>IF($JE19&gt;=29,INDEX($GT:$GT,$JD19+29),"")</f>
      </c>
      <c r="HY19">
        <f>IF($JE19&gt;=30,INDEX($GT:$GT,$JD19+30),"")</f>
      </c>
      <c r="HZ19">
        <f>IF($JE19&gt;=31,INDEX($GT:$GT,$JD19+31),"")</f>
      </c>
      <c r="IA19">
        <f>IF($JE19&gt;=32,INDEX($GT:$GT,$JD19+32),"")</f>
      </c>
      <c r="IB19">
        <f>IF($JE19&gt;=33,INDEX($GT:$GT,$JD19+33),"")</f>
      </c>
      <c r="IC19">
        <f>IF($JE19&gt;=34,INDEX($GT:$GT,$JD19+34),"")</f>
      </c>
      <c r="ID19">
        <f>IF($JE19&gt;=35,INDEX($GT:$GT,$JD19+35),"")</f>
      </c>
      <c r="IE19">
        <f>IF($JE19&gt;=36,INDEX($GT:$GT,$JD19+36),"")</f>
      </c>
      <c r="IF19">
        <f>IF($JE19&gt;=37,INDEX($GT:$GT,$JD19+37),"")</f>
      </c>
      <c r="IG19">
        <f>IF($JE19&gt;=38,INDEX($GT:$GT,$JD19+38),"")</f>
      </c>
      <c r="IH19">
        <f>IF($JE19&gt;=39,INDEX($GT:$GT,$JD19+39),"")</f>
      </c>
      <c r="II19">
        <f>IF($JE19&gt;=40,INDEX($GT:$GT,$JD19+40),"")</f>
      </c>
      <c r="IJ19">
        <f>IF($JE19&gt;=41,INDEX($GT:$GT,$JD19+41),"")</f>
      </c>
      <c r="IK19">
        <f>IF($JE19&gt;=42,INDEX($GT:$GT,$JD19+42),"")</f>
      </c>
      <c r="IL19">
        <f>IF($JE19&gt;=43,INDEX($GT:$GT,$JD19+43),"")</f>
      </c>
      <c r="IM19">
        <f>IF($JE19&gt;=44,INDEX($GT:$GT,$JD19+44),"")</f>
      </c>
      <c r="IN19">
        <f>IF($JE19&gt;=45,INDEX($GT:$GT,$JD19+45),"")</f>
      </c>
      <c r="IO19">
        <f>IF($JE19&gt;=46,INDEX($GT:$GT,$JD19+46),"")</f>
      </c>
      <c r="IP19">
        <f>IF($JE19&gt;=47,INDEX($GT:$GT,$JD19+47),"")</f>
      </c>
      <c r="IQ19">
        <f>IF($JE19&gt;=48,INDEX($GT:$GT,$JD19+48),"")</f>
      </c>
      <c r="IR19">
        <f>IF($JE19&gt;=49,INDEX($GT:$GT,$JD19+49),"")</f>
      </c>
      <c r="IS19">
        <f>IF($JE19&gt;=50,INDEX($GT:$GT,$JD19+50),"")</f>
      </c>
      <c r="IT19">
        <f>IF($JE19&gt;=51,INDEX($GT:$GT,$JD19+51),"")</f>
      </c>
      <c r="IU19">
        <f>IF($JE19&gt;=52,INDEX($GT:$GT,$JD19+52),"")</f>
      </c>
      <c r="IV19">
        <f>IF($JE19&gt;=53,INDEX($GT:$GT,$JD19+53),"")</f>
      </c>
      <c r="IW19">
        <f>IF($JE19&gt;=54,INDEX($GT:$GT,$JD19+54),"")</f>
      </c>
      <c r="IX19">
        <f>IF($JE19&gt;=55,INDEX($GT:$GT,$JD19+55),"")</f>
      </c>
      <c r="IY19">
        <f>IF($JE19&gt;=56,INDEX($GT:$GT,$JD19+56),"")</f>
      </c>
      <c r="IZ19">
        <f>IF($JE19&gt;=57,INDEX($GT:$GT,$JD19+57),"")</f>
      </c>
      <c r="JA19">
        <f>IF($JE19&gt;=58,INDEX($GT:$GT,$JD19+58),"")</f>
      </c>
      <c r="JB19">
        <f>IF($JE19&gt;=59,INDEX($GT:$GT,$JD19+59),"")</f>
      </c>
      <c r="JC19">
        <f>IF($JE19&gt;=60,INDEX($GT:$GT,$JD19+60),"")</f>
      </c>
      <c r="JD19">
        <f>IFERROR(MATCH($GS19,$GT$2:$GT$322,0)+1,0)</f>
      </c>
      <c r="JE19">
        <f>IFERROR(INDEX($GU$2:$GU$322,MATCH($GS19,$GT$2:$GT$322,0)),0)</f>
      </c>
      <c r="JF19" t="s">
        <v>28</v>
      </c>
      <c r="JG19" t="s">
        <v>28</v>
      </c>
    </row>
    <row r="20" spans="1:267" x14ac:dyDescent="0.25">
      <c r="J20" s="1"/>
      <c r="K20" s="1"/>
      <c r="L20" s="1"/>
      <c r="M20" s="1"/>
      <c r="N20" s="1">
        <f>IFERROR(IF(FIND(" - ",$J20)&gt;0,MID($J20,FIND(" - ",$J20)+3,LEN($J20)),""),"")</f>
      </c>
      <c r="P20" s="1"/>
      <c r="S20" t="s">
        <v>28</v>
      </c>
      <c r="U20">
        <f>IF(OR($S20="",$T20=""),"",IFERROR($S20/$T20,0))</f>
      </c>
      <c r="V20">
        <f>IF($S20="","",
IF($K20="","",
IF(ISNUMBER(SEARCH("exempt",LOWER($K20))),0,
$S20*(VALUE(SUBSTITUTE($K20,"%",""))/100))))</f>
      </c>
      <c r="AB20">
        <f>IF($S20="","",
SUM($S20,$V20,$Z20,$W20,$Y20)-
IF($AA20="",0,VALUE($AA20)))</f>
      </c>
      <c r="AI20" t="s">
        <v>191</v>
      </c>
      <c r="AJ20" t="s">
        <v>192</v>
      </c>
      <c r="AK20" t="s">
        <v>193</v>
      </c>
      <c r="AL20" t="s">
        <v>132</v>
      </c>
      <c r="AM20" t="s">
        <v>194</v>
      </c>
      <c r="AN20" t="s">
        <v>195</v>
      </c>
      <c r="AO20" t="s">
        <v>196</v>
      </c>
      <c r="AP20" t="s">
        <v>194</v>
      </c>
      <c r="AQ20" t="s">
        <v>197</v>
      </c>
      <c r="AR20">
        <f>IFERROR(LEFT($J20,FIND(" - ",$J20)-1),$J20)</f>
      </c>
      <c r="AS20" t="s">
        <v>178</v>
      </c>
      <c r="AU20">
        <f>IF($CJ20&gt;=1,INDEX($AS:$AS,$CI20+1),"")</f>
      </c>
      <c r="AV20">
        <f>IF($CJ20&gt;=2,INDEX($AS:$AS,$CI20+2),"")</f>
      </c>
      <c r="AW20">
        <f>IF($CJ20&gt;=3,INDEX($AS:$AS,$CI20+3),"")</f>
      </c>
      <c r="AX20">
        <f>IF($CJ20&gt;=4,INDEX($AS:$AS,$CI20+4),"")</f>
      </c>
      <c r="AY20">
        <f>IF($CJ20&gt;=5,INDEX($AS:$AS,$CI20+5),"")</f>
      </c>
      <c r="AZ20">
        <f>IF($CJ20&gt;=6,INDEX($AS:$AS,$CI20+6),"")</f>
      </c>
      <c r="BA20">
        <f>IF($CJ20&gt;=7,INDEX($AS:$AS,$CI20+7),"")</f>
      </c>
      <c r="BB20">
        <f>IF($CJ20&gt;=8,INDEX($AS:$AS,$CI20+8),"")</f>
      </c>
      <c r="BC20">
        <f>IF($CJ20&gt;=9,INDEX($AS:$AS,$CI20+9),"")</f>
      </c>
      <c r="BD20">
        <f>IF($CJ20&gt;=10,INDEX($AS:$AS,$CI20+10),"")</f>
      </c>
      <c r="BE20">
        <f>IF($CJ20&gt;=11,INDEX($AS:$AS,$CI20+11),"")</f>
      </c>
      <c r="BF20">
        <f>IF($CJ20&gt;=12,INDEX($AS:$AS,$CI20+12),"")</f>
      </c>
      <c r="BG20">
        <f>IF($CJ20&gt;=13,INDEX($AS:$AS,$CI20+13),"")</f>
      </c>
      <c r="BH20">
        <f>IF($CJ20&gt;=14,INDEX($AS:$AS,$CI20+14),"")</f>
      </c>
      <c r="BI20">
        <f>IF($CJ20&gt;=15,INDEX($AS:$AS,$CI20+15),"")</f>
      </c>
      <c r="BJ20">
        <f>IF($CJ20&gt;=16,INDEX($AS:$AS,$CI20+16),"")</f>
      </c>
      <c r="BK20">
        <f>IF($CJ20&gt;=17,INDEX($AS:$AS,$CI20+17),"")</f>
      </c>
      <c r="BL20">
        <f>IF($CJ20&gt;=18,INDEX($AS:$AS,$CI20+18),"")</f>
      </c>
      <c r="BM20">
        <f>IF($CJ20&gt;=19,INDEX($AS:$AS,$CI20+19),"")</f>
      </c>
      <c r="BN20">
        <f>IF($CJ20&gt;=20,INDEX($AS:$AS,$CI20+20),"")</f>
      </c>
      <c r="BO20">
        <f>IF($CJ20&gt;=21,INDEX($AS:$AS,$CI20+21),"")</f>
      </c>
      <c r="BP20">
        <f>IF($CJ20&gt;=22,INDEX($AS:$AS,$CI20+22),"")</f>
      </c>
      <c r="BQ20">
        <f>IF($CJ20&gt;=23,INDEX($AS:$AS,$CI20+23),"")</f>
      </c>
      <c r="BR20">
        <f>IF($CJ20&gt;=24,INDEX($AS:$AS,$CI20+24),"")</f>
      </c>
      <c r="BS20">
        <f>IF($CJ20&gt;=25,INDEX($AS:$AS,$CI20+25),"")</f>
      </c>
      <c r="BT20">
        <f>IF($CJ20&gt;=26,INDEX($AS:$AS,$CI20+26),"")</f>
      </c>
      <c r="BU20">
        <f>IF($CJ20&gt;=27,INDEX($AS:$AS,$CI20+27),"")</f>
      </c>
      <c r="BV20">
        <f>IF($CJ20&gt;=28,INDEX($AS:$AS,$CI20+28),"")</f>
      </c>
      <c r="BW20">
        <f>IF($CJ20&gt;=29,INDEX($AS:$AS,$CI20+29),"")</f>
      </c>
      <c r="BX20">
        <f>IF($CJ20&gt;=30,INDEX($AS:$AS,$CI20+30),"")</f>
      </c>
      <c r="BY20">
        <f>IF($CJ20&gt;=31,INDEX($AS:$AS,$CI20+31),"")</f>
      </c>
      <c r="BZ20">
        <f>IF($CJ20&gt;=32,INDEX($AS:$AS,$CI20+32),"")</f>
      </c>
      <c r="CA20">
        <f>IF($CJ20&gt;=33,INDEX($AS:$AS,$CI20+33),"")</f>
      </c>
      <c r="CB20">
        <f>IF($CJ20&gt;=34,INDEX($AS:$AS,$CI20+34),"")</f>
      </c>
      <c r="CC20">
        <f>IF($CJ20&gt;=35,INDEX($AS:$AS,$CI20+35),"")</f>
      </c>
      <c r="CD20">
        <f>IF($CJ20&gt;=36,INDEX($AS:$AS,$CI20+36),"")</f>
      </c>
      <c r="CE20">
        <f>IF($CJ20&gt;=37,INDEX($AS:$AS,$CI20+37),"")</f>
      </c>
      <c r="CF20">
        <f>IF($CJ20&gt;=38,INDEX($AS:$AS,$CI20+38),"")</f>
      </c>
      <c r="CG20">
        <f>IF($CJ20&gt;=39,INDEX($AS:$AS,$CI20+39),"")</f>
      </c>
      <c r="CH20">
        <f>IF($CJ20&gt;=40,INDEX($AS:$AS,$CI20+40),"")</f>
      </c>
      <c r="CI20">
        <f>IFERROR(MATCH($AR20,$AS$2:$AS$133,0)+1,0)</f>
      </c>
      <c r="CJ20">
        <f>IFERROR(INDEX($AT$2:$AT$133,MATCH($AR20,$AS$2:$AS$133,0)),0)</f>
      </c>
      <c r="CK20">
        <f>IFERROR(LEFT($O20,FIND(" - ",$O20)-1),$O20)</f>
      </c>
      <c r="CL20" t="s">
        <v>156</v>
      </c>
      <c r="CN20">
        <f>IF($DI20&gt;=1,INDEX($CL:$CL,$DH20+1),"")</f>
      </c>
      <c r="CO20">
        <f>IF($DI20&gt;=2,INDEX($CL:$CL,$DH20+2),"")</f>
      </c>
      <c r="CP20">
        <f>IF($DI20&gt;=3,INDEX($CL:$CL,$DH20+3),"")</f>
      </c>
      <c r="CQ20">
        <f>IF($DI20&gt;=4,INDEX($CL:$CL,$DH20+4),"")</f>
      </c>
      <c r="CR20">
        <f>IF($DI20&gt;=5,INDEX($CL:$CL,$DH20+5),"")</f>
      </c>
      <c r="CS20">
        <f>IF($DI20&gt;=6,INDEX($CL:$CL,$DH20+6),"")</f>
      </c>
      <c r="CT20">
        <f>IF($DI20&gt;=7,INDEX($CL:$CL,$DH20+7),"")</f>
      </c>
      <c r="CU20">
        <f>IF($DI20&gt;=8,INDEX($CL:$CL,$DH20+8),"")</f>
      </c>
      <c r="CV20">
        <f>IF($DI20&gt;=9,INDEX($CL:$CL,$DH20+9),"")</f>
      </c>
      <c r="CW20">
        <f>IF($DI20&gt;=10,INDEX($CL:$CL,$DH20+10),"")</f>
      </c>
      <c r="CX20">
        <f>IF($DI20&gt;=11,INDEX($CL:$CL,$DH20+11),"")</f>
      </c>
      <c r="CY20">
        <f>IF($DI20&gt;=12,INDEX($CL:$CL,$DH20+12),"")</f>
      </c>
      <c r="CZ20">
        <f>IF($DI20&gt;=13,INDEX($CL:$CL,$DH20+13),"")</f>
      </c>
      <c r="DA20">
        <f>IF($DI20&gt;=14,INDEX($CL:$CL,$DH20+14),"")</f>
      </c>
      <c r="DB20">
        <f>IF($DI20&gt;=15,INDEX($CL:$CL,$DH20+15),"")</f>
      </c>
      <c r="DC20">
        <f>IF($DI20&gt;=16,INDEX($CL:$CL,$DH20+16),"")</f>
      </c>
      <c r="DD20">
        <f>IF($DI20&gt;=17,INDEX($CL:$CL,$DH20+17),"")</f>
      </c>
      <c r="DE20">
        <f>IF($DI20&gt;=18,INDEX($CL:$CL,$DH20+18),"")</f>
      </c>
      <c r="DF20">
        <f>IF($DI20&gt;=19,INDEX($CL:$CL,$DH20+19),"")</f>
      </c>
      <c r="DG20">
        <f>IF($DI20&gt;=20,INDEX($CL:$CL,$DH20+20),"")</f>
      </c>
      <c r="DH20">
        <f>IFERROR(MATCH($CK20,$CL$2:$CL$1558,0)+1,0)</f>
      </c>
      <c r="DI20">
        <f>IFERROR(INDEX($CM$2:$CM$1558,MATCH($CK20,$CL$2:$CL$1558,0)),0)</f>
      </c>
      <c r="DJ20">
        <f>IFERROR(INDEX($AQ:$AQ,MATCH($K20,$AP:$AP,0))&amp;"","")</f>
      </c>
      <c r="DK20" t="s">
        <v>135</v>
      </c>
      <c r="DL20" t="s">
        <v>198</v>
      </c>
      <c r="DN20">
        <f>IF($GQ20&gt;=1,INDEX($DK:$DK,$GP20+1),"")</f>
      </c>
      <c r="DO20">
        <f>IF($GQ20&gt;=2,INDEX($DK:$DK,$GP20+2),"")</f>
      </c>
      <c r="DP20">
        <f>IF($GQ20&gt;=3,INDEX($DK:$DK,$GP20+3),"")</f>
      </c>
      <c r="DQ20">
        <f>IF($GQ20&gt;=4,INDEX($DK:$DK,$GP20+4),"")</f>
      </c>
      <c r="DR20">
        <f>IF($GQ20&gt;=5,INDEX($DK:$DK,$GP20+5),"")</f>
      </c>
      <c r="DS20">
        <f>IF($GQ20&gt;=6,INDEX($DK:$DK,$GP20+6),"")</f>
      </c>
      <c r="DT20">
        <f>IF($GQ20&gt;=7,INDEX($DK:$DK,$GP20+7),"")</f>
      </c>
      <c r="DU20">
        <f>IF($GQ20&gt;=8,INDEX($DK:$DK,$GP20+8),"")</f>
      </c>
      <c r="DV20">
        <f>IF($GQ20&gt;=9,INDEX($DK:$DK,$GP20+9),"")</f>
      </c>
      <c r="DW20">
        <f>IF($GQ20&gt;=10,INDEX($DK:$DK,$GP20+10),"")</f>
      </c>
      <c r="DX20">
        <f>IF($GQ20&gt;=11,INDEX($DK:$DK,$GP20+11),"")</f>
      </c>
      <c r="DY20">
        <f>IF($GQ20&gt;=12,INDEX($DK:$DK,$GP20+12),"")</f>
      </c>
      <c r="DZ20">
        <f>IF($GQ20&gt;=13,INDEX($DK:$DK,$GP20+13),"")</f>
      </c>
      <c r="EA20">
        <f>IF($GQ20&gt;=14,INDEX($DK:$DK,$GP20+14),"")</f>
      </c>
      <c r="EB20">
        <f>IF($GQ20&gt;=15,INDEX($DK:$DK,$GP20+15),"")</f>
      </c>
      <c r="EC20">
        <f>IF($GQ20&gt;=16,INDEX($DK:$DK,$GP20+16),"")</f>
      </c>
      <c r="ED20">
        <f>IF($GQ20&gt;=17,INDEX($DK:$DK,$GP20+17),"")</f>
      </c>
      <c r="EE20">
        <f>IF($GQ20&gt;=18,INDEX($DK:$DK,$GP20+18),"")</f>
      </c>
      <c r="EF20">
        <f>IF($GQ20&gt;=19,INDEX($DK:$DK,$GP20+19),"")</f>
      </c>
      <c r="EG20">
        <f>IF($GQ20&gt;=20,INDEX($DK:$DK,$GP20+20),"")</f>
      </c>
      <c r="EH20">
        <f>IF($GQ20&gt;=21,INDEX($DK:$DK,$GP20+21),"")</f>
      </c>
      <c r="EI20">
        <f>IF($GQ20&gt;=22,INDEX($DK:$DK,$GP20+22),"")</f>
      </c>
      <c r="EJ20">
        <f>IF($GQ20&gt;=23,INDEX($DK:$DK,$GP20+23),"")</f>
      </c>
      <c r="EK20">
        <f>IF($GQ20&gt;=24,INDEX($DK:$DK,$GP20+24),"")</f>
      </c>
      <c r="EL20">
        <f>IF($GQ20&gt;=25,INDEX($DK:$DK,$GP20+25),"")</f>
      </c>
      <c r="EM20">
        <f>IF($GQ20&gt;=26,INDEX($DK:$DK,$GP20+26),"")</f>
      </c>
      <c r="EN20">
        <f>IF($GQ20&gt;=27,INDEX($DK:$DK,$GP20+27),"")</f>
      </c>
      <c r="EO20">
        <f>IF($GQ20&gt;=28,INDEX($DK:$DK,$GP20+28),"")</f>
      </c>
      <c r="EP20">
        <f>IF($GQ20&gt;=29,INDEX($DK:$DK,$GP20+29),"")</f>
      </c>
      <c r="EQ20">
        <f>IF($GQ20&gt;=30,INDEX($DK:$DK,$GP20+30),"")</f>
      </c>
      <c r="ER20">
        <f>IF($GQ20&gt;=31,INDEX($DK:$DK,$GP20+31),"")</f>
      </c>
      <c r="ES20">
        <f>IF($GQ20&gt;=32,INDEX($DK:$DK,$GP20+32),"")</f>
      </c>
      <c r="ET20">
        <f>IF($GQ20&gt;=33,INDEX($DK:$DK,$GP20+33),"")</f>
      </c>
      <c r="EU20">
        <f>IF($GQ20&gt;=34,INDEX($DK:$DK,$GP20+34),"")</f>
      </c>
      <c r="EV20">
        <f>IF($GQ20&gt;=35,INDEX($DK:$DK,$GP20+35),"")</f>
      </c>
      <c r="EW20">
        <f>IF($GQ20&gt;=36,INDEX($DK:$DK,$GP20+36),"")</f>
      </c>
      <c r="EX20">
        <f>IF($GQ20&gt;=37,INDEX($DK:$DK,$GP20+37),"")</f>
      </c>
      <c r="EY20">
        <f>IF($GQ20&gt;=38,INDEX($DK:$DK,$GP20+38),"")</f>
      </c>
      <c r="EZ20">
        <f>IF($GQ20&gt;=39,INDEX($DK:$DK,$GP20+39),"")</f>
      </c>
      <c r="FA20">
        <f>IF($GQ20&gt;=40,INDEX($DK:$DK,$GP20+40),"")</f>
      </c>
      <c r="FB20">
        <f>IF($GQ20&gt;=1,INDEX($DL:$DL,$GP20+1),"")</f>
      </c>
      <c r="FC20">
        <f>IF($GQ20&gt;=2,INDEX($DL:$DL,$GP20+2),"")</f>
      </c>
      <c r="FD20">
        <f>IF($GQ20&gt;=3,INDEX($DL:$DL,$GP20+3),"")</f>
      </c>
      <c r="FE20">
        <f>IF($GQ20&gt;=4,INDEX($DL:$DL,$GP20+4),"")</f>
      </c>
      <c r="FF20">
        <f>IF($GQ20&gt;=5,INDEX($DL:$DL,$GP20+5),"")</f>
      </c>
      <c r="FG20">
        <f>IF($GQ20&gt;=6,INDEX($DL:$DL,$GP20+6),"")</f>
      </c>
      <c r="FH20">
        <f>IF($GQ20&gt;=7,INDEX($DL:$DL,$GP20+7),"")</f>
      </c>
      <c r="FI20">
        <f>IF($GQ20&gt;=8,INDEX($DL:$DL,$GP20+8),"")</f>
      </c>
      <c r="FJ20">
        <f>IF($GQ20&gt;=9,INDEX($DL:$DL,$GP20+9),"")</f>
      </c>
      <c r="FK20">
        <f>IF($GQ20&gt;=10,INDEX($DL:$DL,$GP20+10),"")</f>
      </c>
      <c r="FL20">
        <f>IF($GQ20&gt;=11,INDEX($DL:$DL,$GP20+11),"")</f>
      </c>
      <c r="FM20">
        <f>IF($GQ20&gt;=12,INDEX($DL:$DL,$GP20+12),"")</f>
      </c>
      <c r="FN20">
        <f>IF($GQ20&gt;=13,INDEX($DL:$DL,$GP20+13),"")</f>
      </c>
      <c r="FO20">
        <f>IF($GQ20&gt;=14,INDEX($DL:$DL,$GP20+14),"")</f>
      </c>
      <c r="FP20">
        <f>IF($GQ20&gt;=15,INDEX($DL:$DL,$GP20+15),"")</f>
      </c>
      <c r="FQ20">
        <f>IF($GQ20&gt;=16,INDEX($DL:$DL,$GP20+16),"")</f>
      </c>
      <c r="FR20">
        <f>IF($GQ20&gt;=17,INDEX($DL:$DL,$GP20+17),"")</f>
      </c>
      <c r="FS20">
        <f>IF($GQ20&gt;=18,INDEX($DL:$DL,$GP20+18),"")</f>
      </c>
      <c r="FT20">
        <f>IF($GQ20&gt;=19,INDEX($DL:$DL,$GP20+19),"")</f>
      </c>
      <c r="FU20">
        <f>IF($GQ20&gt;=20,INDEX($DL:$DL,$GP20+20),"")</f>
      </c>
      <c r="FV20">
        <f>IF($GQ20&gt;=21,INDEX($DL:$DL,$GP20+21),"")</f>
      </c>
      <c r="FW20">
        <f>IF($GQ20&gt;=22,INDEX($DL:$DL,$GP20+22),"")</f>
      </c>
      <c r="FX20">
        <f>IF($GQ20&gt;=23,INDEX($DL:$DL,$GP20+23),"")</f>
      </c>
      <c r="FY20">
        <f>IF($GQ20&gt;=24,INDEX($DL:$DL,$GP20+24),"")</f>
      </c>
      <c r="FZ20">
        <f>IF($GQ20&gt;=25,INDEX($DL:$DL,$GP20+25),"")</f>
      </c>
      <c r="GA20">
        <f>IF($GQ20&gt;=26,INDEX($DL:$DL,$GP20+26),"")</f>
      </c>
      <c r="GB20">
        <f>IF($GQ20&gt;=27,INDEX($DL:$DL,$GP20+27),"")</f>
      </c>
      <c r="GC20">
        <f>IF($GQ20&gt;=28,INDEX($DL:$DL,$GP20+28),"")</f>
      </c>
      <c r="GD20">
        <f>IF($GQ20&gt;=29,INDEX($DL:$DL,$GP20+29),"")</f>
      </c>
      <c r="GE20">
        <f>IF($GQ20&gt;=30,INDEX($DL:$DL,$GP20+30),"")</f>
      </c>
      <c r="GF20">
        <f>IF($GQ20&gt;=31,INDEX($DL:$DL,$GP20+31),"")</f>
      </c>
      <c r="GG20">
        <f>IF($GQ20&gt;=32,INDEX($DL:$DL,$GP20+32),"")</f>
      </c>
      <c r="GH20">
        <f>IF($GQ20&gt;=33,INDEX($DL:$DL,$GP20+33),"")</f>
      </c>
      <c r="GI20">
        <f>IF($GQ20&gt;=34,INDEX($DL:$DL,$GP20+34),"")</f>
      </c>
      <c r="GJ20">
        <f>IF($GQ20&gt;=35,INDEX($DL:$DL,$GP20+35),"")</f>
      </c>
      <c r="GK20">
        <f>IF($GQ20&gt;=36,INDEX($DL:$DL,$GP20+36),"")</f>
      </c>
      <c r="GL20">
        <f>IF($GQ20&gt;=37,INDEX($DL:$DL,$GP20+37),"")</f>
      </c>
      <c r="GM20">
        <f>IF($GQ20&gt;=38,INDEX($DL:$DL,$GP20+38),"")</f>
      </c>
      <c r="GN20">
        <f>IF($GQ20&gt;=39,INDEX($DL:$DL,$GP20+39),"")</f>
      </c>
      <c r="GO20">
        <f>IF($GQ20&gt;=40,INDEX($DL:$DL,$GP20+40),"")</f>
      </c>
      <c r="GP20">
        <f>IFERROR(MATCH($DJ20,$DK$2:$DK$148,0)+1,0)</f>
      </c>
      <c r="GQ20">
        <f>IFERROR(INDEX($DM$2:$DM$148,MATCH($DJ20,$DK$2:$DK$148,0)),0)</f>
      </c>
      <c r="GR20">
        <f>IFERROR(MATCH($L20,$DN$20:$FA$20,0),0)</f>
      </c>
      <c r="GS20">
        <f>IF($GR20&gt;0,INDEX($FB$20:$GO$20,$GR20),"")</f>
      </c>
      <c r="GT20" t="s">
        <v>199</v>
      </c>
      <c r="GV20">
        <f>IF($JE20&gt;=1,INDEX($GT:$GT,$JD20+1),"")</f>
      </c>
      <c r="GW20">
        <f>IF($JE20&gt;=2,INDEX($GT:$GT,$JD20+2),"")</f>
      </c>
      <c r="GX20">
        <f>IF($JE20&gt;=3,INDEX($GT:$GT,$JD20+3),"")</f>
      </c>
      <c r="GY20">
        <f>IF($JE20&gt;=4,INDEX($GT:$GT,$JD20+4),"")</f>
      </c>
      <c r="GZ20">
        <f>IF($JE20&gt;=5,INDEX($GT:$GT,$JD20+5),"")</f>
      </c>
      <c r="HA20">
        <f>IF($JE20&gt;=6,INDEX($GT:$GT,$JD20+6),"")</f>
      </c>
      <c r="HB20">
        <f>IF($JE20&gt;=7,INDEX($GT:$GT,$JD20+7),"")</f>
      </c>
      <c r="HC20">
        <f>IF($JE20&gt;=8,INDEX($GT:$GT,$JD20+8),"")</f>
      </c>
      <c r="HD20">
        <f>IF($JE20&gt;=9,INDEX($GT:$GT,$JD20+9),"")</f>
      </c>
      <c r="HE20">
        <f>IF($JE20&gt;=10,INDEX($GT:$GT,$JD20+10),"")</f>
      </c>
      <c r="HF20">
        <f>IF($JE20&gt;=11,INDEX($GT:$GT,$JD20+11),"")</f>
      </c>
      <c r="HG20">
        <f>IF($JE20&gt;=12,INDEX($GT:$GT,$JD20+12),"")</f>
      </c>
      <c r="HH20">
        <f>IF($JE20&gt;=13,INDEX($GT:$GT,$JD20+13),"")</f>
      </c>
      <c r="HI20">
        <f>IF($JE20&gt;=14,INDEX($GT:$GT,$JD20+14),"")</f>
      </c>
      <c r="HJ20">
        <f>IF($JE20&gt;=15,INDEX($GT:$GT,$JD20+15),"")</f>
      </c>
      <c r="HK20">
        <f>IF($JE20&gt;=16,INDEX($GT:$GT,$JD20+16),"")</f>
      </c>
      <c r="HL20">
        <f>IF($JE20&gt;=17,INDEX($GT:$GT,$JD20+17),"")</f>
      </c>
      <c r="HM20">
        <f>IF($JE20&gt;=18,INDEX($GT:$GT,$JD20+18),"")</f>
      </c>
      <c r="HN20">
        <f>IF($JE20&gt;=19,INDEX($GT:$GT,$JD20+19),"")</f>
      </c>
      <c r="HO20">
        <f>IF($JE20&gt;=20,INDEX($GT:$GT,$JD20+20),"")</f>
      </c>
      <c r="HP20">
        <f>IF($JE20&gt;=21,INDEX($GT:$GT,$JD20+21),"")</f>
      </c>
      <c r="HQ20">
        <f>IF($JE20&gt;=22,INDEX($GT:$GT,$JD20+22),"")</f>
      </c>
      <c r="HR20">
        <f>IF($JE20&gt;=23,INDEX($GT:$GT,$JD20+23),"")</f>
      </c>
      <c r="HS20">
        <f>IF($JE20&gt;=24,INDEX($GT:$GT,$JD20+24),"")</f>
      </c>
      <c r="HT20">
        <f>IF($JE20&gt;=25,INDEX($GT:$GT,$JD20+25),"")</f>
      </c>
      <c r="HU20">
        <f>IF($JE20&gt;=26,INDEX($GT:$GT,$JD20+26),"")</f>
      </c>
      <c r="HV20">
        <f>IF($JE20&gt;=27,INDEX($GT:$GT,$JD20+27),"")</f>
      </c>
      <c r="HW20">
        <f>IF($JE20&gt;=28,INDEX($GT:$GT,$JD20+28),"")</f>
      </c>
      <c r="HX20">
        <f>IF($JE20&gt;=29,INDEX($GT:$GT,$JD20+29),"")</f>
      </c>
      <c r="HY20">
        <f>IF($JE20&gt;=30,INDEX($GT:$GT,$JD20+30),"")</f>
      </c>
      <c r="HZ20">
        <f>IF($JE20&gt;=31,INDEX($GT:$GT,$JD20+31),"")</f>
      </c>
      <c r="IA20">
        <f>IF($JE20&gt;=32,INDEX($GT:$GT,$JD20+32),"")</f>
      </c>
      <c r="IB20">
        <f>IF($JE20&gt;=33,INDEX($GT:$GT,$JD20+33),"")</f>
      </c>
      <c r="IC20">
        <f>IF($JE20&gt;=34,INDEX($GT:$GT,$JD20+34),"")</f>
      </c>
      <c r="ID20">
        <f>IF($JE20&gt;=35,INDEX($GT:$GT,$JD20+35),"")</f>
      </c>
      <c r="IE20">
        <f>IF($JE20&gt;=36,INDEX($GT:$GT,$JD20+36),"")</f>
      </c>
      <c r="IF20">
        <f>IF($JE20&gt;=37,INDEX($GT:$GT,$JD20+37),"")</f>
      </c>
      <c r="IG20">
        <f>IF($JE20&gt;=38,INDEX($GT:$GT,$JD20+38),"")</f>
      </c>
      <c r="IH20">
        <f>IF($JE20&gt;=39,INDEX($GT:$GT,$JD20+39),"")</f>
      </c>
      <c r="II20">
        <f>IF($JE20&gt;=40,INDEX($GT:$GT,$JD20+40),"")</f>
      </c>
      <c r="IJ20">
        <f>IF($JE20&gt;=41,INDEX($GT:$GT,$JD20+41),"")</f>
      </c>
      <c r="IK20">
        <f>IF($JE20&gt;=42,INDEX($GT:$GT,$JD20+42),"")</f>
      </c>
      <c r="IL20">
        <f>IF($JE20&gt;=43,INDEX($GT:$GT,$JD20+43),"")</f>
      </c>
      <c r="IM20">
        <f>IF($JE20&gt;=44,INDEX($GT:$GT,$JD20+44),"")</f>
      </c>
      <c r="IN20">
        <f>IF($JE20&gt;=45,INDEX($GT:$GT,$JD20+45),"")</f>
      </c>
      <c r="IO20">
        <f>IF($JE20&gt;=46,INDEX($GT:$GT,$JD20+46),"")</f>
      </c>
      <c r="IP20">
        <f>IF($JE20&gt;=47,INDEX($GT:$GT,$JD20+47),"")</f>
      </c>
      <c r="IQ20">
        <f>IF($JE20&gt;=48,INDEX($GT:$GT,$JD20+48),"")</f>
      </c>
      <c r="IR20">
        <f>IF($JE20&gt;=49,INDEX($GT:$GT,$JD20+49),"")</f>
      </c>
      <c r="IS20">
        <f>IF($JE20&gt;=50,INDEX($GT:$GT,$JD20+50),"")</f>
      </c>
      <c r="IT20">
        <f>IF($JE20&gt;=51,INDEX($GT:$GT,$JD20+51),"")</f>
      </c>
      <c r="IU20">
        <f>IF($JE20&gt;=52,INDEX($GT:$GT,$JD20+52),"")</f>
      </c>
      <c r="IV20">
        <f>IF($JE20&gt;=53,INDEX($GT:$GT,$JD20+53),"")</f>
      </c>
      <c r="IW20">
        <f>IF($JE20&gt;=54,INDEX($GT:$GT,$JD20+54),"")</f>
      </c>
      <c r="IX20">
        <f>IF($JE20&gt;=55,INDEX($GT:$GT,$JD20+55),"")</f>
      </c>
      <c r="IY20">
        <f>IF($JE20&gt;=56,INDEX($GT:$GT,$JD20+56),"")</f>
      </c>
      <c r="IZ20">
        <f>IF($JE20&gt;=57,INDEX($GT:$GT,$JD20+57),"")</f>
      </c>
      <c r="JA20">
        <f>IF($JE20&gt;=58,INDEX($GT:$GT,$JD20+58),"")</f>
      </c>
      <c r="JB20">
        <f>IF($JE20&gt;=59,INDEX($GT:$GT,$JD20+59),"")</f>
      </c>
      <c r="JC20">
        <f>IF($JE20&gt;=60,INDEX($GT:$GT,$JD20+60),"")</f>
      </c>
      <c r="JD20">
        <f>IFERROR(MATCH($GS20,$GT$2:$GT$322,0)+1,0)</f>
      </c>
      <c r="JE20">
        <f>IFERROR(INDEX($GU$2:$GU$322,MATCH($GS20,$GT$2:$GT$322,0)),0)</f>
      </c>
      <c r="JF20" t="s">
        <v>28</v>
      </c>
      <c r="JG20" t="s">
        <v>28</v>
      </c>
    </row>
    <row r="21" spans="1:267" x14ac:dyDescent="0.25">
      <c r="J21" s="1"/>
      <c r="K21" s="1"/>
      <c r="L21" s="1"/>
      <c r="M21" s="1"/>
      <c r="N21" s="1">
        <f>IFERROR(IF(FIND(" - ",$J21)&gt;0,MID($J21,FIND(" - ",$J21)+3,LEN($J21)),""),"")</f>
      </c>
      <c r="P21" s="1"/>
      <c r="S21" t="s">
        <v>28</v>
      </c>
      <c r="U21">
        <f>IF(OR($S21="",$T21=""),"",IFERROR($S21/$T21,0))</f>
      </c>
      <c r="V21">
        <f>IF($S21="","",
IF($K21="","",
IF(ISNUMBER(SEARCH("exempt",LOWER($K21))),0,
$S21*(VALUE(SUBSTITUTE($K21,"%",""))/100))))</f>
      </c>
      <c r="AB21">
        <f>IF($S21="","",
SUM($S21,$V21,$Z21,$W21,$Y21)-
IF($AA21="",0,VALUE($AA21)))</f>
      </c>
      <c r="AI21" t="s">
        <v>200</v>
      </c>
      <c r="AJ21" t="s">
        <v>201</v>
      </c>
      <c r="AK21" t="s">
        <v>202</v>
      </c>
      <c r="AL21" t="s">
        <v>203</v>
      </c>
      <c r="AM21" t="s">
        <v>204</v>
      </c>
      <c r="AN21" t="s">
        <v>205</v>
      </c>
      <c r="AO21" t="s">
        <v>206</v>
      </c>
      <c r="AP21" t="s">
        <v>204</v>
      </c>
      <c r="AQ21" t="s">
        <v>119</v>
      </c>
      <c r="AR21">
        <f>IFERROR(LEFT($J21,FIND(" - ",$J21)-1),$J21)</f>
      </c>
      <c r="AS21" t="s">
        <v>186</v>
      </c>
      <c r="AU21">
        <f>IF($CJ21&gt;=1,INDEX($AS:$AS,$CI21+1),"")</f>
      </c>
      <c r="AV21">
        <f>IF($CJ21&gt;=2,INDEX($AS:$AS,$CI21+2),"")</f>
      </c>
      <c r="AW21">
        <f>IF($CJ21&gt;=3,INDEX($AS:$AS,$CI21+3),"")</f>
      </c>
      <c r="AX21">
        <f>IF($CJ21&gt;=4,INDEX($AS:$AS,$CI21+4),"")</f>
      </c>
      <c r="AY21">
        <f>IF($CJ21&gt;=5,INDEX($AS:$AS,$CI21+5),"")</f>
      </c>
      <c r="AZ21">
        <f>IF($CJ21&gt;=6,INDEX($AS:$AS,$CI21+6),"")</f>
      </c>
      <c r="BA21">
        <f>IF($CJ21&gt;=7,INDEX($AS:$AS,$CI21+7),"")</f>
      </c>
      <c r="BB21">
        <f>IF($CJ21&gt;=8,INDEX($AS:$AS,$CI21+8),"")</f>
      </c>
      <c r="BC21">
        <f>IF($CJ21&gt;=9,INDEX($AS:$AS,$CI21+9),"")</f>
      </c>
      <c r="BD21">
        <f>IF($CJ21&gt;=10,INDEX($AS:$AS,$CI21+10),"")</f>
      </c>
      <c r="BE21">
        <f>IF($CJ21&gt;=11,INDEX($AS:$AS,$CI21+11),"")</f>
      </c>
      <c r="BF21">
        <f>IF($CJ21&gt;=12,INDEX($AS:$AS,$CI21+12),"")</f>
      </c>
      <c r="BG21">
        <f>IF($CJ21&gt;=13,INDEX($AS:$AS,$CI21+13),"")</f>
      </c>
      <c r="BH21">
        <f>IF($CJ21&gt;=14,INDEX($AS:$AS,$CI21+14),"")</f>
      </c>
      <c r="BI21">
        <f>IF($CJ21&gt;=15,INDEX($AS:$AS,$CI21+15),"")</f>
      </c>
      <c r="BJ21">
        <f>IF($CJ21&gt;=16,INDEX($AS:$AS,$CI21+16),"")</f>
      </c>
      <c r="BK21">
        <f>IF($CJ21&gt;=17,INDEX($AS:$AS,$CI21+17),"")</f>
      </c>
      <c r="BL21">
        <f>IF($CJ21&gt;=18,INDEX($AS:$AS,$CI21+18),"")</f>
      </c>
      <c r="BM21">
        <f>IF($CJ21&gt;=19,INDEX($AS:$AS,$CI21+19),"")</f>
      </c>
      <c r="BN21">
        <f>IF($CJ21&gt;=20,INDEX($AS:$AS,$CI21+20),"")</f>
      </c>
      <c r="BO21">
        <f>IF($CJ21&gt;=21,INDEX($AS:$AS,$CI21+21),"")</f>
      </c>
      <c r="BP21">
        <f>IF($CJ21&gt;=22,INDEX($AS:$AS,$CI21+22),"")</f>
      </c>
      <c r="BQ21">
        <f>IF($CJ21&gt;=23,INDEX($AS:$AS,$CI21+23),"")</f>
      </c>
      <c r="BR21">
        <f>IF($CJ21&gt;=24,INDEX($AS:$AS,$CI21+24),"")</f>
      </c>
      <c r="BS21">
        <f>IF($CJ21&gt;=25,INDEX($AS:$AS,$CI21+25),"")</f>
      </c>
      <c r="BT21">
        <f>IF($CJ21&gt;=26,INDEX($AS:$AS,$CI21+26),"")</f>
      </c>
      <c r="BU21">
        <f>IF($CJ21&gt;=27,INDEX($AS:$AS,$CI21+27),"")</f>
      </c>
      <c r="BV21">
        <f>IF($CJ21&gt;=28,INDEX($AS:$AS,$CI21+28),"")</f>
      </c>
      <c r="BW21">
        <f>IF($CJ21&gt;=29,INDEX($AS:$AS,$CI21+29),"")</f>
      </c>
      <c r="BX21">
        <f>IF($CJ21&gt;=30,INDEX($AS:$AS,$CI21+30),"")</f>
      </c>
      <c r="BY21">
        <f>IF($CJ21&gt;=31,INDEX($AS:$AS,$CI21+31),"")</f>
      </c>
      <c r="BZ21">
        <f>IF($CJ21&gt;=32,INDEX($AS:$AS,$CI21+32),"")</f>
      </c>
      <c r="CA21">
        <f>IF($CJ21&gt;=33,INDEX($AS:$AS,$CI21+33),"")</f>
      </c>
      <c r="CB21">
        <f>IF($CJ21&gt;=34,INDEX($AS:$AS,$CI21+34),"")</f>
      </c>
      <c r="CC21">
        <f>IF($CJ21&gt;=35,INDEX($AS:$AS,$CI21+35),"")</f>
      </c>
      <c r="CD21">
        <f>IF($CJ21&gt;=36,INDEX($AS:$AS,$CI21+36),"")</f>
      </c>
      <c r="CE21">
        <f>IF($CJ21&gt;=37,INDEX($AS:$AS,$CI21+37),"")</f>
      </c>
      <c r="CF21">
        <f>IF($CJ21&gt;=38,INDEX($AS:$AS,$CI21+38),"")</f>
      </c>
      <c r="CG21">
        <f>IF($CJ21&gt;=39,INDEX($AS:$AS,$CI21+39),"")</f>
      </c>
      <c r="CH21">
        <f>IF($CJ21&gt;=40,INDEX($AS:$AS,$CI21+40),"")</f>
      </c>
      <c r="CI21">
        <f>IFERROR(MATCH($AR21,$AS$2:$AS$133,0)+1,0)</f>
      </c>
      <c r="CJ21">
        <f>IFERROR(INDEX($AT$2:$AT$133,MATCH($AR21,$AS$2:$AS$133,0)),0)</f>
      </c>
      <c r="CK21">
        <f>IFERROR(LEFT($O21,FIND(" - ",$O21)-1),$O21)</f>
      </c>
      <c r="CL21" t="s">
        <v>193</v>
      </c>
      <c r="CN21">
        <f>IF($DI21&gt;=1,INDEX($CL:$CL,$DH21+1),"")</f>
      </c>
      <c r="CO21">
        <f>IF($DI21&gt;=2,INDEX($CL:$CL,$DH21+2),"")</f>
      </c>
      <c r="CP21">
        <f>IF($DI21&gt;=3,INDEX($CL:$CL,$DH21+3),"")</f>
      </c>
      <c r="CQ21">
        <f>IF($DI21&gt;=4,INDEX($CL:$CL,$DH21+4),"")</f>
      </c>
      <c r="CR21">
        <f>IF($DI21&gt;=5,INDEX($CL:$CL,$DH21+5),"")</f>
      </c>
      <c r="CS21">
        <f>IF($DI21&gt;=6,INDEX($CL:$CL,$DH21+6),"")</f>
      </c>
      <c r="CT21">
        <f>IF($DI21&gt;=7,INDEX($CL:$CL,$DH21+7),"")</f>
      </c>
      <c r="CU21">
        <f>IF($DI21&gt;=8,INDEX($CL:$CL,$DH21+8),"")</f>
      </c>
      <c r="CV21">
        <f>IF($DI21&gt;=9,INDEX($CL:$CL,$DH21+9),"")</f>
      </c>
      <c r="CW21">
        <f>IF($DI21&gt;=10,INDEX($CL:$CL,$DH21+10),"")</f>
      </c>
      <c r="CX21">
        <f>IF($DI21&gt;=11,INDEX($CL:$CL,$DH21+11),"")</f>
      </c>
      <c r="CY21">
        <f>IF($DI21&gt;=12,INDEX($CL:$CL,$DH21+12),"")</f>
      </c>
      <c r="CZ21">
        <f>IF($DI21&gt;=13,INDEX($CL:$CL,$DH21+13),"")</f>
      </c>
      <c r="DA21">
        <f>IF($DI21&gt;=14,INDEX($CL:$CL,$DH21+14),"")</f>
      </c>
      <c r="DB21">
        <f>IF($DI21&gt;=15,INDEX($CL:$CL,$DH21+15),"")</f>
      </c>
      <c r="DC21">
        <f>IF($DI21&gt;=16,INDEX($CL:$CL,$DH21+16),"")</f>
      </c>
      <c r="DD21">
        <f>IF($DI21&gt;=17,INDEX($CL:$CL,$DH21+17),"")</f>
      </c>
      <c r="DE21">
        <f>IF($DI21&gt;=18,INDEX($CL:$CL,$DH21+18),"")</f>
      </c>
      <c r="DF21">
        <f>IF($DI21&gt;=19,INDEX($CL:$CL,$DH21+19),"")</f>
      </c>
      <c r="DG21">
        <f>IF($DI21&gt;=20,INDEX($CL:$CL,$DH21+20),"")</f>
      </c>
      <c r="DH21">
        <f>IFERROR(MATCH($CK21,$CL$2:$CL$1558,0)+1,0)</f>
      </c>
      <c r="DI21">
        <f>IFERROR(INDEX($CM$2:$CM$1558,MATCH($CK21,$CL$2:$CL$1558,0)),0)</f>
      </c>
      <c r="DJ21">
        <f>IFERROR(INDEX($AQ:$AQ,MATCH($K21,$AP:$AP,0))&amp;"","")</f>
      </c>
      <c r="DK21" t="s">
        <v>158</v>
      </c>
      <c r="DL21" t="s">
        <v>207</v>
      </c>
      <c r="DN21">
        <f>IF($GQ21&gt;=1,INDEX($DK:$DK,$GP21+1),"")</f>
      </c>
      <c r="DO21">
        <f>IF($GQ21&gt;=2,INDEX($DK:$DK,$GP21+2),"")</f>
      </c>
      <c r="DP21">
        <f>IF($GQ21&gt;=3,INDEX($DK:$DK,$GP21+3),"")</f>
      </c>
      <c r="DQ21">
        <f>IF($GQ21&gt;=4,INDEX($DK:$DK,$GP21+4),"")</f>
      </c>
      <c r="DR21">
        <f>IF($GQ21&gt;=5,INDEX($DK:$DK,$GP21+5),"")</f>
      </c>
      <c r="DS21">
        <f>IF($GQ21&gt;=6,INDEX($DK:$DK,$GP21+6),"")</f>
      </c>
      <c r="DT21">
        <f>IF($GQ21&gt;=7,INDEX($DK:$DK,$GP21+7),"")</f>
      </c>
      <c r="DU21">
        <f>IF($GQ21&gt;=8,INDEX($DK:$DK,$GP21+8),"")</f>
      </c>
      <c r="DV21">
        <f>IF($GQ21&gt;=9,INDEX($DK:$DK,$GP21+9),"")</f>
      </c>
      <c r="DW21">
        <f>IF($GQ21&gt;=10,INDEX($DK:$DK,$GP21+10),"")</f>
      </c>
      <c r="DX21">
        <f>IF($GQ21&gt;=11,INDEX($DK:$DK,$GP21+11),"")</f>
      </c>
      <c r="DY21">
        <f>IF($GQ21&gt;=12,INDEX($DK:$DK,$GP21+12),"")</f>
      </c>
      <c r="DZ21">
        <f>IF($GQ21&gt;=13,INDEX($DK:$DK,$GP21+13),"")</f>
      </c>
      <c r="EA21">
        <f>IF($GQ21&gt;=14,INDEX($DK:$DK,$GP21+14),"")</f>
      </c>
      <c r="EB21">
        <f>IF($GQ21&gt;=15,INDEX($DK:$DK,$GP21+15),"")</f>
      </c>
      <c r="EC21">
        <f>IF($GQ21&gt;=16,INDEX($DK:$DK,$GP21+16),"")</f>
      </c>
      <c r="ED21">
        <f>IF($GQ21&gt;=17,INDEX($DK:$DK,$GP21+17),"")</f>
      </c>
      <c r="EE21">
        <f>IF($GQ21&gt;=18,INDEX($DK:$DK,$GP21+18),"")</f>
      </c>
      <c r="EF21">
        <f>IF($GQ21&gt;=19,INDEX($DK:$DK,$GP21+19),"")</f>
      </c>
      <c r="EG21">
        <f>IF($GQ21&gt;=20,INDEX($DK:$DK,$GP21+20),"")</f>
      </c>
      <c r="EH21">
        <f>IF($GQ21&gt;=21,INDEX($DK:$DK,$GP21+21),"")</f>
      </c>
      <c r="EI21">
        <f>IF($GQ21&gt;=22,INDEX($DK:$DK,$GP21+22),"")</f>
      </c>
      <c r="EJ21">
        <f>IF($GQ21&gt;=23,INDEX($DK:$DK,$GP21+23),"")</f>
      </c>
      <c r="EK21">
        <f>IF($GQ21&gt;=24,INDEX($DK:$DK,$GP21+24),"")</f>
      </c>
      <c r="EL21">
        <f>IF($GQ21&gt;=25,INDEX($DK:$DK,$GP21+25),"")</f>
      </c>
      <c r="EM21">
        <f>IF($GQ21&gt;=26,INDEX($DK:$DK,$GP21+26),"")</f>
      </c>
      <c r="EN21">
        <f>IF($GQ21&gt;=27,INDEX($DK:$DK,$GP21+27),"")</f>
      </c>
      <c r="EO21">
        <f>IF($GQ21&gt;=28,INDEX($DK:$DK,$GP21+28),"")</f>
      </c>
      <c r="EP21">
        <f>IF($GQ21&gt;=29,INDEX($DK:$DK,$GP21+29),"")</f>
      </c>
      <c r="EQ21">
        <f>IF($GQ21&gt;=30,INDEX($DK:$DK,$GP21+30),"")</f>
      </c>
      <c r="ER21">
        <f>IF($GQ21&gt;=31,INDEX($DK:$DK,$GP21+31),"")</f>
      </c>
      <c r="ES21">
        <f>IF($GQ21&gt;=32,INDEX($DK:$DK,$GP21+32),"")</f>
      </c>
      <c r="ET21">
        <f>IF($GQ21&gt;=33,INDEX($DK:$DK,$GP21+33),"")</f>
      </c>
      <c r="EU21">
        <f>IF($GQ21&gt;=34,INDEX($DK:$DK,$GP21+34),"")</f>
      </c>
      <c r="EV21">
        <f>IF($GQ21&gt;=35,INDEX($DK:$DK,$GP21+35),"")</f>
      </c>
      <c r="EW21">
        <f>IF($GQ21&gt;=36,INDEX($DK:$DK,$GP21+36),"")</f>
      </c>
      <c r="EX21">
        <f>IF($GQ21&gt;=37,INDEX($DK:$DK,$GP21+37),"")</f>
      </c>
      <c r="EY21">
        <f>IF($GQ21&gt;=38,INDEX($DK:$DK,$GP21+38),"")</f>
      </c>
      <c r="EZ21">
        <f>IF($GQ21&gt;=39,INDEX($DK:$DK,$GP21+39),"")</f>
      </c>
      <c r="FA21">
        <f>IF($GQ21&gt;=40,INDEX($DK:$DK,$GP21+40),"")</f>
      </c>
      <c r="FB21">
        <f>IF($GQ21&gt;=1,INDEX($DL:$DL,$GP21+1),"")</f>
      </c>
      <c r="FC21">
        <f>IF($GQ21&gt;=2,INDEX($DL:$DL,$GP21+2),"")</f>
      </c>
      <c r="FD21">
        <f>IF($GQ21&gt;=3,INDEX($DL:$DL,$GP21+3),"")</f>
      </c>
      <c r="FE21">
        <f>IF($GQ21&gt;=4,INDEX($DL:$DL,$GP21+4),"")</f>
      </c>
      <c r="FF21">
        <f>IF($GQ21&gt;=5,INDEX($DL:$DL,$GP21+5),"")</f>
      </c>
      <c r="FG21">
        <f>IF($GQ21&gt;=6,INDEX($DL:$DL,$GP21+6),"")</f>
      </c>
      <c r="FH21">
        <f>IF($GQ21&gt;=7,INDEX($DL:$DL,$GP21+7),"")</f>
      </c>
      <c r="FI21">
        <f>IF($GQ21&gt;=8,INDEX($DL:$DL,$GP21+8),"")</f>
      </c>
      <c r="FJ21">
        <f>IF($GQ21&gt;=9,INDEX($DL:$DL,$GP21+9),"")</f>
      </c>
      <c r="FK21">
        <f>IF($GQ21&gt;=10,INDEX($DL:$DL,$GP21+10),"")</f>
      </c>
      <c r="FL21">
        <f>IF($GQ21&gt;=11,INDEX($DL:$DL,$GP21+11),"")</f>
      </c>
      <c r="FM21">
        <f>IF($GQ21&gt;=12,INDEX($DL:$DL,$GP21+12),"")</f>
      </c>
      <c r="FN21">
        <f>IF($GQ21&gt;=13,INDEX($DL:$DL,$GP21+13),"")</f>
      </c>
      <c r="FO21">
        <f>IF($GQ21&gt;=14,INDEX($DL:$DL,$GP21+14),"")</f>
      </c>
      <c r="FP21">
        <f>IF($GQ21&gt;=15,INDEX($DL:$DL,$GP21+15),"")</f>
      </c>
      <c r="FQ21">
        <f>IF($GQ21&gt;=16,INDEX($DL:$DL,$GP21+16),"")</f>
      </c>
      <c r="FR21">
        <f>IF($GQ21&gt;=17,INDEX($DL:$DL,$GP21+17),"")</f>
      </c>
      <c r="FS21">
        <f>IF($GQ21&gt;=18,INDEX($DL:$DL,$GP21+18),"")</f>
      </c>
      <c r="FT21">
        <f>IF($GQ21&gt;=19,INDEX($DL:$DL,$GP21+19),"")</f>
      </c>
      <c r="FU21">
        <f>IF($GQ21&gt;=20,INDEX($DL:$DL,$GP21+20),"")</f>
      </c>
      <c r="FV21">
        <f>IF($GQ21&gt;=21,INDEX($DL:$DL,$GP21+21),"")</f>
      </c>
      <c r="FW21">
        <f>IF($GQ21&gt;=22,INDEX($DL:$DL,$GP21+22),"")</f>
      </c>
      <c r="FX21">
        <f>IF($GQ21&gt;=23,INDEX($DL:$DL,$GP21+23),"")</f>
      </c>
      <c r="FY21">
        <f>IF($GQ21&gt;=24,INDEX($DL:$DL,$GP21+24),"")</f>
      </c>
      <c r="FZ21">
        <f>IF($GQ21&gt;=25,INDEX($DL:$DL,$GP21+25),"")</f>
      </c>
      <c r="GA21">
        <f>IF($GQ21&gt;=26,INDEX($DL:$DL,$GP21+26),"")</f>
      </c>
      <c r="GB21">
        <f>IF($GQ21&gt;=27,INDEX($DL:$DL,$GP21+27),"")</f>
      </c>
      <c r="GC21">
        <f>IF($GQ21&gt;=28,INDEX($DL:$DL,$GP21+28),"")</f>
      </c>
      <c r="GD21">
        <f>IF($GQ21&gt;=29,INDEX($DL:$DL,$GP21+29),"")</f>
      </c>
      <c r="GE21">
        <f>IF($GQ21&gt;=30,INDEX($DL:$DL,$GP21+30),"")</f>
      </c>
      <c r="GF21">
        <f>IF($GQ21&gt;=31,INDEX($DL:$DL,$GP21+31),"")</f>
      </c>
      <c r="GG21">
        <f>IF($GQ21&gt;=32,INDEX($DL:$DL,$GP21+32),"")</f>
      </c>
      <c r="GH21">
        <f>IF($GQ21&gt;=33,INDEX($DL:$DL,$GP21+33),"")</f>
      </c>
      <c r="GI21">
        <f>IF($GQ21&gt;=34,INDEX($DL:$DL,$GP21+34),"")</f>
      </c>
      <c r="GJ21">
        <f>IF($GQ21&gt;=35,INDEX($DL:$DL,$GP21+35),"")</f>
      </c>
      <c r="GK21">
        <f>IF($GQ21&gt;=36,INDEX($DL:$DL,$GP21+36),"")</f>
      </c>
      <c r="GL21">
        <f>IF($GQ21&gt;=37,INDEX($DL:$DL,$GP21+37),"")</f>
      </c>
      <c r="GM21">
        <f>IF($GQ21&gt;=38,INDEX($DL:$DL,$GP21+38),"")</f>
      </c>
      <c r="GN21">
        <f>IF($GQ21&gt;=39,INDEX($DL:$DL,$GP21+39),"")</f>
      </c>
      <c r="GO21">
        <f>IF($GQ21&gt;=40,INDEX($DL:$DL,$GP21+40),"")</f>
      </c>
      <c r="GP21">
        <f>IFERROR(MATCH($DJ21,$DK$2:$DK$148,0)+1,0)</f>
      </c>
      <c r="GQ21">
        <f>IFERROR(INDEX($DM$2:$DM$148,MATCH($DJ21,$DK$2:$DK$148,0)),0)</f>
      </c>
      <c r="GR21">
        <f>IFERROR(MATCH($L21,$DN$21:$FA$21,0),0)</f>
      </c>
      <c r="GS21">
        <f>IF($GR21&gt;0,INDEX($FB$21:$GO$21,$GR21),"")</f>
      </c>
      <c r="GT21" t="s">
        <v>208</v>
      </c>
      <c r="GV21">
        <f>IF($JE21&gt;=1,INDEX($GT:$GT,$JD21+1),"")</f>
      </c>
      <c r="GW21">
        <f>IF($JE21&gt;=2,INDEX($GT:$GT,$JD21+2),"")</f>
      </c>
      <c r="GX21">
        <f>IF($JE21&gt;=3,INDEX($GT:$GT,$JD21+3),"")</f>
      </c>
      <c r="GY21">
        <f>IF($JE21&gt;=4,INDEX($GT:$GT,$JD21+4),"")</f>
      </c>
      <c r="GZ21">
        <f>IF($JE21&gt;=5,INDEX($GT:$GT,$JD21+5),"")</f>
      </c>
      <c r="HA21">
        <f>IF($JE21&gt;=6,INDEX($GT:$GT,$JD21+6),"")</f>
      </c>
      <c r="HB21">
        <f>IF($JE21&gt;=7,INDEX($GT:$GT,$JD21+7),"")</f>
      </c>
      <c r="HC21">
        <f>IF($JE21&gt;=8,INDEX($GT:$GT,$JD21+8),"")</f>
      </c>
      <c r="HD21">
        <f>IF($JE21&gt;=9,INDEX($GT:$GT,$JD21+9),"")</f>
      </c>
      <c r="HE21">
        <f>IF($JE21&gt;=10,INDEX($GT:$GT,$JD21+10),"")</f>
      </c>
      <c r="HF21">
        <f>IF($JE21&gt;=11,INDEX($GT:$GT,$JD21+11),"")</f>
      </c>
      <c r="HG21">
        <f>IF($JE21&gt;=12,INDEX($GT:$GT,$JD21+12),"")</f>
      </c>
      <c r="HH21">
        <f>IF($JE21&gt;=13,INDEX($GT:$GT,$JD21+13),"")</f>
      </c>
      <c r="HI21">
        <f>IF($JE21&gt;=14,INDEX($GT:$GT,$JD21+14),"")</f>
      </c>
      <c r="HJ21">
        <f>IF($JE21&gt;=15,INDEX($GT:$GT,$JD21+15),"")</f>
      </c>
      <c r="HK21">
        <f>IF($JE21&gt;=16,INDEX($GT:$GT,$JD21+16),"")</f>
      </c>
      <c r="HL21">
        <f>IF($JE21&gt;=17,INDEX($GT:$GT,$JD21+17),"")</f>
      </c>
      <c r="HM21">
        <f>IF($JE21&gt;=18,INDEX($GT:$GT,$JD21+18),"")</f>
      </c>
      <c r="HN21">
        <f>IF($JE21&gt;=19,INDEX($GT:$GT,$JD21+19),"")</f>
      </c>
      <c r="HO21">
        <f>IF($JE21&gt;=20,INDEX($GT:$GT,$JD21+20),"")</f>
      </c>
      <c r="HP21">
        <f>IF($JE21&gt;=21,INDEX($GT:$GT,$JD21+21),"")</f>
      </c>
      <c r="HQ21">
        <f>IF($JE21&gt;=22,INDEX($GT:$GT,$JD21+22),"")</f>
      </c>
      <c r="HR21">
        <f>IF($JE21&gt;=23,INDEX($GT:$GT,$JD21+23),"")</f>
      </c>
      <c r="HS21">
        <f>IF($JE21&gt;=24,INDEX($GT:$GT,$JD21+24),"")</f>
      </c>
      <c r="HT21">
        <f>IF($JE21&gt;=25,INDEX($GT:$GT,$JD21+25),"")</f>
      </c>
      <c r="HU21">
        <f>IF($JE21&gt;=26,INDEX($GT:$GT,$JD21+26),"")</f>
      </c>
      <c r="HV21">
        <f>IF($JE21&gt;=27,INDEX($GT:$GT,$JD21+27),"")</f>
      </c>
      <c r="HW21">
        <f>IF($JE21&gt;=28,INDEX($GT:$GT,$JD21+28),"")</f>
      </c>
      <c r="HX21">
        <f>IF($JE21&gt;=29,INDEX($GT:$GT,$JD21+29),"")</f>
      </c>
      <c r="HY21">
        <f>IF($JE21&gt;=30,INDEX($GT:$GT,$JD21+30),"")</f>
      </c>
      <c r="HZ21">
        <f>IF($JE21&gt;=31,INDEX($GT:$GT,$JD21+31),"")</f>
      </c>
      <c r="IA21">
        <f>IF($JE21&gt;=32,INDEX($GT:$GT,$JD21+32),"")</f>
      </c>
      <c r="IB21">
        <f>IF($JE21&gt;=33,INDEX($GT:$GT,$JD21+33),"")</f>
      </c>
      <c r="IC21">
        <f>IF($JE21&gt;=34,INDEX($GT:$GT,$JD21+34),"")</f>
      </c>
      <c r="ID21">
        <f>IF($JE21&gt;=35,INDEX($GT:$GT,$JD21+35),"")</f>
      </c>
      <c r="IE21">
        <f>IF($JE21&gt;=36,INDEX($GT:$GT,$JD21+36),"")</f>
      </c>
      <c r="IF21">
        <f>IF($JE21&gt;=37,INDEX($GT:$GT,$JD21+37),"")</f>
      </c>
      <c r="IG21">
        <f>IF($JE21&gt;=38,INDEX($GT:$GT,$JD21+38),"")</f>
      </c>
      <c r="IH21">
        <f>IF($JE21&gt;=39,INDEX($GT:$GT,$JD21+39),"")</f>
      </c>
      <c r="II21">
        <f>IF($JE21&gt;=40,INDEX($GT:$GT,$JD21+40),"")</f>
      </c>
      <c r="IJ21">
        <f>IF($JE21&gt;=41,INDEX($GT:$GT,$JD21+41),"")</f>
      </c>
      <c r="IK21">
        <f>IF($JE21&gt;=42,INDEX($GT:$GT,$JD21+42),"")</f>
      </c>
      <c r="IL21">
        <f>IF($JE21&gt;=43,INDEX($GT:$GT,$JD21+43),"")</f>
      </c>
      <c r="IM21">
        <f>IF($JE21&gt;=44,INDEX($GT:$GT,$JD21+44),"")</f>
      </c>
      <c r="IN21">
        <f>IF($JE21&gt;=45,INDEX($GT:$GT,$JD21+45),"")</f>
      </c>
      <c r="IO21">
        <f>IF($JE21&gt;=46,INDEX($GT:$GT,$JD21+46),"")</f>
      </c>
      <c r="IP21">
        <f>IF($JE21&gt;=47,INDEX($GT:$GT,$JD21+47),"")</f>
      </c>
      <c r="IQ21">
        <f>IF($JE21&gt;=48,INDEX($GT:$GT,$JD21+48),"")</f>
      </c>
      <c r="IR21">
        <f>IF($JE21&gt;=49,INDEX($GT:$GT,$JD21+49),"")</f>
      </c>
      <c r="IS21">
        <f>IF($JE21&gt;=50,INDEX($GT:$GT,$JD21+50),"")</f>
      </c>
      <c r="IT21">
        <f>IF($JE21&gt;=51,INDEX($GT:$GT,$JD21+51),"")</f>
      </c>
      <c r="IU21">
        <f>IF($JE21&gt;=52,INDEX($GT:$GT,$JD21+52),"")</f>
      </c>
      <c r="IV21">
        <f>IF($JE21&gt;=53,INDEX($GT:$GT,$JD21+53),"")</f>
      </c>
      <c r="IW21">
        <f>IF($JE21&gt;=54,INDEX($GT:$GT,$JD21+54),"")</f>
      </c>
      <c r="IX21">
        <f>IF($JE21&gt;=55,INDEX($GT:$GT,$JD21+55),"")</f>
      </c>
      <c r="IY21">
        <f>IF($JE21&gt;=56,INDEX($GT:$GT,$JD21+56),"")</f>
      </c>
      <c r="IZ21">
        <f>IF($JE21&gt;=57,INDEX($GT:$GT,$JD21+57),"")</f>
      </c>
      <c r="JA21">
        <f>IF($JE21&gt;=58,INDEX($GT:$GT,$JD21+58),"")</f>
      </c>
      <c r="JB21">
        <f>IF($JE21&gt;=59,INDEX($GT:$GT,$JD21+59),"")</f>
      </c>
      <c r="JC21">
        <f>IF($JE21&gt;=60,INDEX($GT:$GT,$JD21+60),"")</f>
      </c>
      <c r="JD21">
        <f>IFERROR(MATCH($GS21,$GT$2:$GT$322,0)+1,0)</f>
      </c>
      <c r="JE21">
        <f>IFERROR(INDEX($GU$2:$GU$322,MATCH($GS21,$GT$2:$GT$322,0)),0)</f>
      </c>
      <c r="JF21" t="s">
        <v>28</v>
      </c>
      <c r="JG21" t="s">
        <v>28</v>
      </c>
    </row>
    <row r="22" spans="1:267" x14ac:dyDescent="0.25">
      <c r="J22" s="1"/>
      <c r="K22" s="1"/>
      <c r="L22" s="1"/>
      <c r="M22" s="1"/>
      <c r="N22" s="1">
        <f>IFERROR(IF(FIND(" - ",$J22)&gt;0,MID($J22,FIND(" - ",$J22)+3,LEN($J22)),""),"")</f>
      </c>
      <c r="P22" s="1"/>
      <c r="S22" t="s">
        <v>28</v>
      </c>
      <c r="U22">
        <f>IF(OR($S22="",$T22=""),"",IFERROR($S22/$T22,0))</f>
      </c>
      <c r="V22">
        <f>IF($S22="","",
IF($K22="","",
IF(ISNUMBER(SEARCH("exempt",LOWER($K22))),0,
$S22*(VALUE(SUBSTITUTE($K22,"%",""))/100))))</f>
      </c>
      <c r="AB22">
        <f>IF($S22="","",
SUM($S22,$V22,$Z22,$W22,$Y22)-
IF($AA22="",0,VALUE($AA22)))</f>
      </c>
      <c r="AI22" t="s">
        <v>209</v>
      </c>
      <c r="AJ22" t="s">
        <v>210</v>
      </c>
      <c r="AK22" t="s">
        <v>211</v>
      </c>
      <c r="AL22" t="s">
        <v>211</v>
      </c>
      <c r="AM22" t="s">
        <v>212</v>
      </c>
      <c r="AN22" t="s">
        <v>213</v>
      </c>
      <c r="AO22" t="s">
        <v>214</v>
      </c>
      <c r="AP22" t="s">
        <v>212</v>
      </c>
      <c r="AQ22" t="s">
        <v>215</v>
      </c>
      <c r="AR22">
        <f>IFERROR(LEFT($J22,FIND(" - ",$J22)-1),$J22)</f>
      </c>
      <c r="AS22" t="s">
        <v>35</v>
      </c>
      <c r="AU22">
        <f>IF($CJ22&gt;=1,INDEX($AS:$AS,$CI22+1),"")</f>
      </c>
      <c r="AV22">
        <f>IF($CJ22&gt;=2,INDEX($AS:$AS,$CI22+2),"")</f>
      </c>
      <c r="AW22">
        <f>IF($CJ22&gt;=3,INDEX($AS:$AS,$CI22+3),"")</f>
      </c>
      <c r="AX22">
        <f>IF($CJ22&gt;=4,INDEX($AS:$AS,$CI22+4),"")</f>
      </c>
      <c r="AY22">
        <f>IF($CJ22&gt;=5,INDEX($AS:$AS,$CI22+5),"")</f>
      </c>
      <c r="AZ22">
        <f>IF($CJ22&gt;=6,INDEX($AS:$AS,$CI22+6),"")</f>
      </c>
      <c r="BA22">
        <f>IF($CJ22&gt;=7,INDEX($AS:$AS,$CI22+7),"")</f>
      </c>
      <c r="BB22">
        <f>IF($CJ22&gt;=8,INDEX($AS:$AS,$CI22+8),"")</f>
      </c>
      <c r="BC22">
        <f>IF($CJ22&gt;=9,INDEX($AS:$AS,$CI22+9),"")</f>
      </c>
      <c r="BD22">
        <f>IF($CJ22&gt;=10,INDEX($AS:$AS,$CI22+10),"")</f>
      </c>
      <c r="BE22">
        <f>IF($CJ22&gt;=11,INDEX($AS:$AS,$CI22+11),"")</f>
      </c>
      <c r="BF22">
        <f>IF($CJ22&gt;=12,INDEX($AS:$AS,$CI22+12),"")</f>
      </c>
      <c r="BG22">
        <f>IF($CJ22&gt;=13,INDEX($AS:$AS,$CI22+13),"")</f>
      </c>
      <c r="BH22">
        <f>IF($CJ22&gt;=14,INDEX($AS:$AS,$CI22+14),"")</f>
      </c>
      <c r="BI22">
        <f>IF($CJ22&gt;=15,INDEX($AS:$AS,$CI22+15),"")</f>
      </c>
      <c r="BJ22">
        <f>IF($CJ22&gt;=16,INDEX($AS:$AS,$CI22+16),"")</f>
      </c>
      <c r="BK22">
        <f>IF($CJ22&gt;=17,INDEX($AS:$AS,$CI22+17),"")</f>
      </c>
      <c r="BL22">
        <f>IF($CJ22&gt;=18,INDEX($AS:$AS,$CI22+18),"")</f>
      </c>
      <c r="BM22">
        <f>IF($CJ22&gt;=19,INDEX($AS:$AS,$CI22+19),"")</f>
      </c>
      <c r="BN22">
        <f>IF($CJ22&gt;=20,INDEX($AS:$AS,$CI22+20),"")</f>
      </c>
      <c r="BO22">
        <f>IF($CJ22&gt;=21,INDEX($AS:$AS,$CI22+21),"")</f>
      </c>
      <c r="BP22">
        <f>IF($CJ22&gt;=22,INDEX($AS:$AS,$CI22+22),"")</f>
      </c>
      <c r="BQ22">
        <f>IF($CJ22&gt;=23,INDEX($AS:$AS,$CI22+23),"")</f>
      </c>
      <c r="BR22">
        <f>IF($CJ22&gt;=24,INDEX($AS:$AS,$CI22+24),"")</f>
      </c>
      <c r="BS22">
        <f>IF($CJ22&gt;=25,INDEX($AS:$AS,$CI22+25),"")</f>
      </c>
      <c r="BT22">
        <f>IF($CJ22&gt;=26,INDEX($AS:$AS,$CI22+26),"")</f>
      </c>
      <c r="BU22">
        <f>IF($CJ22&gt;=27,INDEX($AS:$AS,$CI22+27),"")</f>
      </c>
      <c r="BV22">
        <f>IF($CJ22&gt;=28,INDEX($AS:$AS,$CI22+28),"")</f>
      </c>
      <c r="BW22">
        <f>IF($CJ22&gt;=29,INDEX($AS:$AS,$CI22+29),"")</f>
      </c>
      <c r="BX22">
        <f>IF($CJ22&gt;=30,INDEX($AS:$AS,$CI22+30),"")</f>
      </c>
      <c r="BY22">
        <f>IF($CJ22&gt;=31,INDEX($AS:$AS,$CI22+31),"")</f>
      </c>
      <c r="BZ22">
        <f>IF($CJ22&gt;=32,INDEX($AS:$AS,$CI22+32),"")</f>
      </c>
      <c r="CA22">
        <f>IF($CJ22&gt;=33,INDEX($AS:$AS,$CI22+33),"")</f>
      </c>
      <c r="CB22">
        <f>IF($CJ22&gt;=34,INDEX($AS:$AS,$CI22+34),"")</f>
      </c>
      <c r="CC22">
        <f>IF($CJ22&gt;=35,INDEX($AS:$AS,$CI22+35),"")</f>
      </c>
      <c r="CD22">
        <f>IF($CJ22&gt;=36,INDEX($AS:$AS,$CI22+36),"")</f>
      </c>
      <c r="CE22">
        <f>IF($CJ22&gt;=37,INDEX($AS:$AS,$CI22+37),"")</f>
      </c>
      <c r="CF22">
        <f>IF($CJ22&gt;=38,INDEX($AS:$AS,$CI22+38),"")</f>
      </c>
      <c r="CG22">
        <f>IF($CJ22&gt;=39,INDEX($AS:$AS,$CI22+39),"")</f>
      </c>
      <c r="CH22">
        <f>IF($CJ22&gt;=40,INDEX($AS:$AS,$CI22+40),"")</f>
      </c>
      <c r="CI22">
        <f>IFERROR(MATCH($AR22,$AS$2:$AS$133,0)+1,0)</f>
      </c>
      <c r="CJ22">
        <f>IFERROR(INDEX($AT$2:$AT$133,MATCH($AR22,$AS$2:$AS$133,0)),0)</f>
      </c>
      <c r="CK22">
        <f>IFERROR(LEFT($O22,FIND(" - ",$O22)-1),$O22)</f>
      </c>
      <c r="CL22" t="s">
        <v>202</v>
      </c>
      <c r="CN22">
        <f>IF($DI22&gt;=1,INDEX($CL:$CL,$DH22+1),"")</f>
      </c>
      <c r="CO22">
        <f>IF($DI22&gt;=2,INDEX($CL:$CL,$DH22+2),"")</f>
      </c>
      <c r="CP22">
        <f>IF($DI22&gt;=3,INDEX($CL:$CL,$DH22+3),"")</f>
      </c>
      <c r="CQ22">
        <f>IF($DI22&gt;=4,INDEX($CL:$CL,$DH22+4),"")</f>
      </c>
      <c r="CR22">
        <f>IF($DI22&gt;=5,INDEX($CL:$CL,$DH22+5),"")</f>
      </c>
      <c r="CS22">
        <f>IF($DI22&gt;=6,INDEX($CL:$CL,$DH22+6),"")</f>
      </c>
      <c r="CT22">
        <f>IF($DI22&gt;=7,INDEX($CL:$CL,$DH22+7),"")</f>
      </c>
      <c r="CU22">
        <f>IF($DI22&gt;=8,INDEX($CL:$CL,$DH22+8),"")</f>
      </c>
      <c r="CV22">
        <f>IF($DI22&gt;=9,INDEX($CL:$CL,$DH22+9),"")</f>
      </c>
      <c r="CW22">
        <f>IF($DI22&gt;=10,INDEX($CL:$CL,$DH22+10),"")</f>
      </c>
      <c r="CX22">
        <f>IF($DI22&gt;=11,INDEX($CL:$CL,$DH22+11),"")</f>
      </c>
      <c r="CY22">
        <f>IF($DI22&gt;=12,INDEX($CL:$CL,$DH22+12),"")</f>
      </c>
      <c r="CZ22">
        <f>IF($DI22&gt;=13,INDEX($CL:$CL,$DH22+13),"")</f>
      </c>
      <c r="DA22">
        <f>IF($DI22&gt;=14,INDEX($CL:$CL,$DH22+14),"")</f>
      </c>
      <c r="DB22">
        <f>IF($DI22&gt;=15,INDEX($CL:$CL,$DH22+15),"")</f>
      </c>
      <c r="DC22">
        <f>IF($DI22&gt;=16,INDEX($CL:$CL,$DH22+16),"")</f>
      </c>
      <c r="DD22">
        <f>IF($DI22&gt;=17,INDEX($CL:$CL,$DH22+17),"")</f>
      </c>
      <c r="DE22">
        <f>IF($DI22&gt;=18,INDEX($CL:$CL,$DH22+18),"")</f>
      </c>
      <c r="DF22">
        <f>IF($DI22&gt;=19,INDEX($CL:$CL,$DH22+19),"")</f>
      </c>
      <c r="DG22">
        <f>IF($DI22&gt;=20,INDEX($CL:$CL,$DH22+20),"")</f>
      </c>
      <c r="DH22">
        <f>IFERROR(MATCH($CK22,$CL$2:$CL$1558,0)+1,0)</f>
      </c>
      <c r="DI22">
        <f>IFERROR(INDEX($CM$2:$CM$1558,MATCH($CK22,$CL$2:$CL$1558,0)),0)</f>
      </c>
      <c r="DJ22">
        <f>IFERROR(INDEX($AQ:$AQ,MATCH($K22,$AP:$AP,0))&amp;"","")</f>
      </c>
      <c r="DK22" t="s">
        <v>216</v>
      </c>
      <c r="DL22" t="s">
        <v>41</v>
      </c>
      <c r="DN22">
        <f>IF($GQ22&gt;=1,INDEX($DK:$DK,$GP22+1),"")</f>
      </c>
      <c r="DO22">
        <f>IF($GQ22&gt;=2,INDEX($DK:$DK,$GP22+2),"")</f>
      </c>
      <c r="DP22">
        <f>IF($GQ22&gt;=3,INDEX($DK:$DK,$GP22+3),"")</f>
      </c>
      <c r="DQ22">
        <f>IF($GQ22&gt;=4,INDEX($DK:$DK,$GP22+4),"")</f>
      </c>
      <c r="DR22">
        <f>IF($GQ22&gt;=5,INDEX($DK:$DK,$GP22+5),"")</f>
      </c>
      <c r="DS22">
        <f>IF($GQ22&gt;=6,INDEX($DK:$DK,$GP22+6),"")</f>
      </c>
      <c r="DT22">
        <f>IF($GQ22&gt;=7,INDEX($DK:$DK,$GP22+7),"")</f>
      </c>
      <c r="DU22">
        <f>IF($GQ22&gt;=8,INDEX($DK:$DK,$GP22+8),"")</f>
      </c>
      <c r="DV22">
        <f>IF($GQ22&gt;=9,INDEX($DK:$DK,$GP22+9),"")</f>
      </c>
      <c r="DW22">
        <f>IF($GQ22&gt;=10,INDEX($DK:$DK,$GP22+10),"")</f>
      </c>
      <c r="DX22">
        <f>IF($GQ22&gt;=11,INDEX($DK:$DK,$GP22+11),"")</f>
      </c>
      <c r="DY22">
        <f>IF($GQ22&gt;=12,INDEX($DK:$DK,$GP22+12),"")</f>
      </c>
      <c r="DZ22">
        <f>IF($GQ22&gt;=13,INDEX($DK:$DK,$GP22+13),"")</f>
      </c>
      <c r="EA22">
        <f>IF($GQ22&gt;=14,INDEX($DK:$DK,$GP22+14),"")</f>
      </c>
      <c r="EB22">
        <f>IF($GQ22&gt;=15,INDEX($DK:$DK,$GP22+15),"")</f>
      </c>
      <c r="EC22">
        <f>IF($GQ22&gt;=16,INDEX($DK:$DK,$GP22+16),"")</f>
      </c>
      <c r="ED22">
        <f>IF($GQ22&gt;=17,INDEX($DK:$DK,$GP22+17),"")</f>
      </c>
      <c r="EE22">
        <f>IF($GQ22&gt;=18,INDEX($DK:$DK,$GP22+18),"")</f>
      </c>
      <c r="EF22">
        <f>IF($GQ22&gt;=19,INDEX($DK:$DK,$GP22+19),"")</f>
      </c>
      <c r="EG22">
        <f>IF($GQ22&gt;=20,INDEX($DK:$DK,$GP22+20),"")</f>
      </c>
      <c r="EH22">
        <f>IF($GQ22&gt;=21,INDEX($DK:$DK,$GP22+21),"")</f>
      </c>
      <c r="EI22">
        <f>IF($GQ22&gt;=22,INDEX($DK:$DK,$GP22+22),"")</f>
      </c>
      <c r="EJ22">
        <f>IF($GQ22&gt;=23,INDEX($DK:$DK,$GP22+23),"")</f>
      </c>
      <c r="EK22">
        <f>IF($GQ22&gt;=24,INDEX($DK:$DK,$GP22+24),"")</f>
      </c>
      <c r="EL22">
        <f>IF($GQ22&gt;=25,INDEX($DK:$DK,$GP22+25),"")</f>
      </c>
      <c r="EM22">
        <f>IF($GQ22&gt;=26,INDEX($DK:$DK,$GP22+26),"")</f>
      </c>
      <c r="EN22">
        <f>IF($GQ22&gt;=27,INDEX($DK:$DK,$GP22+27),"")</f>
      </c>
      <c r="EO22">
        <f>IF($GQ22&gt;=28,INDEX($DK:$DK,$GP22+28),"")</f>
      </c>
      <c r="EP22">
        <f>IF($GQ22&gt;=29,INDEX($DK:$DK,$GP22+29),"")</f>
      </c>
      <c r="EQ22">
        <f>IF($GQ22&gt;=30,INDEX($DK:$DK,$GP22+30),"")</f>
      </c>
      <c r="ER22">
        <f>IF($GQ22&gt;=31,INDEX($DK:$DK,$GP22+31),"")</f>
      </c>
      <c r="ES22">
        <f>IF($GQ22&gt;=32,INDEX($DK:$DK,$GP22+32),"")</f>
      </c>
      <c r="ET22">
        <f>IF($GQ22&gt;=33,INDEX($DK:$DK,$GP22+33),"")</f>
      </c>
      <c r="EU22">
        <f>IF($GQ22&gt;=34,INDEX($DK:$DK,$GP22+34),"")</f>
      </c>
      <c r="EV22">
        <f>IF($GQ22&gt;=35,INDEX($DK:$DK,$GP22+35),"")</f>
      </c>
      <c r="EW22">
        <f>IF($GQ22&gt;=36,INDEX($DK:$DK,$GP22+36),"")</f>
      </c>
      <c r="EX22">
        <f>IF($GQ22&gt;=37,INDEX($DK:$DK,$GP22+37),"")</f>
      </c>
      <c r="EY22">
        <f>IF($GQ22&gt;=38,INDEX($DK:$DK,$GP22+38),"")</f>
      </c>
      <c r="EZ22">
        <f>IF($GQ22&gt;=39,INDEX($DK:$DK,$GP22+39),"")</f>
      </c>
      <c r="FA22">
        <f>IF($GQ22&gt;=40,INDEX($DK:$DK,$GP22+40),"")</f>
      </c>
      <c r="FB22">
        <f>IF($GQ22&gt;=1,INDEX($DL:$DL,$GP22+1),"")</f>
      </c>
      <c r="FC22">
        <f>IF($GQ22&gt;=2,INDEX($DL:$DL,$GP22+2),"")</f>
      </c>
      <c r="FD22">
        <f>IF($GQ22&gt;=3,INDEX($DL:$DL,$GP22+3),"")</f>
      </c>
      <c r="FE22">
        <f>IF($GQ22&gt;=4,INDEX($DL:$DL,$GP22+4),"")</f>
      </c>
      <c r="FF22">
        <f>IF($GQ22&gt;=5,INDEX($DL:$DL,$GP22+5),"")</f>
      </c>
      <c r="FG22">
        <f>IF($GQ22&gt;=6,INDEX($DL:$DL,$GP22+6),"")</f>
      </c>
      <c r="FH22">
        <f>IF($GQ22&gt;=7,INDEX($DL:$DL,$GP22+7),"")</f>
      </c>
      <c r="FI22">
        <f>IF($GQ22&gt;=8,INDEX($DL:$DL,$GP22+8),"")</f>
      </c>
      <c r="FJ22">
        <f>IF($GQ22&gt;=9,INDEX($DL:$DL,$GP22+9),"")</f>
      </c>
      <c r="FK22">
        <f>IF($GQ22&gt;=10,INDEX($DL:$DL,$GP22+10),"")</f>
      </c>
      <c r="FL22">
        <f>IF($GQ22&gt;=11,INDEX($DL:$DL,$GP22+11),"")</f>
      </c>
      <c r="FM22">
        <f>IF($GQ22&gt;=12,INDEX($DL:$DL,$GP22+12),"")</f>
      </c>
      <c r="FN22">
        <f>IF($GQ22&gt;=13,INDEX($DL:$DL,$GP22+13),"")</f>
      </c>
      <c r="FO22">
        <f>IF($GQ22&gt;=14,INDEX($DL:$DL,$GP22+14),"")</f>
      </c>
      <c r="FP22">
        <f>IF($GQ22&gt;=15,INDEX($DL:$DL,$GP22+15),"")</f>
      </c>
      <c r="FQ22">
        <f>IF($GQ22&gt;=16,INDEX($DL:$DL,$GP22+16),"")</f>
      </c>
      <c r="FR22">
        <f>IF($GQ22&gt;=17,INDEX($DL:$DL,$GP22+17),"")</f>
      </c>
      <c r="FS22">
        <f>IF($GQ22&gt;=18,INDEX($DL:$DL,$GP22+18),"")</f>
      </c>
      <c r="FT22">
        <f>IF($GQ22&gt;=19,INDEX($DL:$DL,$GP22+19),"")</f>
      </c>
      <c r="FU22">
        <f>IF($GQ22&gt;=20,INDEX($DL:$DL,$GP22+20),"")</f>
      </c>
      <c r="FV22">
        <f>IF($GQ22&gt;=21,INDEX($DL:$DL,$GP22+21),"")</f>
      </c>
      <c r="FW22">
        <f>IF($GQ22&gt;=22,INDEX($DL:$DL,$GP22+22),"")</f>
      </c>
      <c r="FX22">
        <f>IF($GQ22&gt;=23,INDEX($DL:$DL,$GP22+23),"")</f>
      </c>
      <c r="FY22">
        <f>IF($GQ22&gt;=24,INDEX($DL:$DL,$GP22+24),"")</f>
      </c>
      <c r="FZ22">
        <f>IF($GQ22&gt;=25,INDEX($DL:$DL,$GP22+25),"")</f>
      </c>
      <c r="GA22">
        <f>IF($GQ22&gt;=26,INDEX($DL:$DL,$GP22+26),"")</f>
      </c>
      <c r="GB22">
        <f>IF($GQ22&gt;=27,INDEX($DL:$DL,$GP22+27),"")</f>
      </c>
      <c r="GC22">
        <f>IF($GQ22&gt;=28,INDEX($DL:$DL,$GP22+28),"")</f>
      </c>
      <c r="GD22">
        <f>IF($GQ22&gt;=29,INDEX($DL:$DL,$GP22+29),"")</f>
      </c>
      <c r="GE22">
        <f>IF($GQ22&gt;=30,INDEX($DL:$DL,$GP22+30),"")</f>
      </c>
      <c r="GF22">
        <f>IF($GQ22&gt;=31,INDEX($DL:$DL,$GP22+31),"")</f>
      </c>
      <c r="GG22">
        <f>IF($GQ22&gt;=32,INDEX($DL:$DL,$GP22+32),"")</f>
      </c>
      <c r="GH22">
        <f>IF($GQ22&gt;=33,INDEX($DL:$DL,$GP22+33),"")</f>
      </c>
      <c r="GI22">
        <f>IF($GQ22&gt;=34,INDEX($DL:$DL,$GP22+34),"")</f>
      </c>
      <c r="GJ22">
        <f>IF($GQ22&gt;=35,INDEX($DL:$DL,$GP22+35),"")</f>
      </c>
      <c r="GK22">
        <f>IF($GQ22&gt;=36,INDEX($DL:$DL,$GP22+36),"")</f>
      </c>
      <c r="GL22">
        <f>IF($GQ22&gt;=37,INDEX($DL:$DL,$GP22+37),"")</f>
      </c>
      <c r="GM22">
        <f>IF($GQ22&gt;=38,INDEX($DL:$DL,$GP22+38),"")</f>
      </c>
      <c r="GN22">
        <f>IF($GQ22&gt;=39,INDEX($DL:$DL,$GP22+39),"")</f>
      </c>
      <c r="GO22">
        <f>IF($GQ22&gt;=40,INDEX($DL:$DL,$GP22+40),"")</f>
      </c>
      <c r="GP22">
        <f>IFERROR(MATCH($DJ22,$DK$2:$DK$148,0)+1,0)</f>
      </c>
      <c r="GQ22">
        <f>IFERROR(INDEX($DM$2:$DM$148,MATCH($DJ22,$DK$2:$DK$148,0)),0)</f>
      </c>
      <c r="GR22">
        <f>IFERROR(MATCH($L22,$DN$22:$FA$22,0),0)</f>
      </c>
      <c r="GS22">
        <f>IF($GR22&gt;0,INDEX($FB$22:$GO$22,$GR22),"")</f>
      </c>
      <c r="GT22" t="s">
        <v>217</v>
      </c>
      <c r="GV22">
        <f>IF($JE22&gt;=1,INDEX($GT:$GT,$JD22+1),"")</f>
      </c>
      <c r="GW22">
        <f>IF($JE22&gt;=2,INDEX($GT:$GT,$JD22+2),"")</f>
      </c>
      <c r="GX22">
        <f>IF($JE22&gt;=3,INDEX($GT:$GT,$JD22+3),"")</f>
      </c>
      <c r="GY22">
        <f>IF($JE22&gt;=4,INDEX($GT:$GT,$JD22+4),"")</f>
      </c>
      <c r="GZ22">
        <f>IF($JE22&gt;=5,INDEX($GT:$GT,$JD22+5),"")</f>
      </c>
      <c r="HA22">
        <f>IF($JE22&gt;=6,INDEX($GT:$GT,$JD22+6),"")</f>
      </c>
      <c r="HB22">
        <f>IF($JE22&gt;=7,INDEX($GT:$GT,$JD22+7),"")</f>
      </c>
      <c r="HC22">
        <f>IF($JE22&gt;=8,INDEX($GT:$GT,$JD22+8),"")</f>
      </c>
      <c r="HD22">
        <f>IF($JE22&gt;=9,INDEX($GT:$GT,$JD22+9),"")</f>
      </c>
      <c r="HE22">
        <f>IF($JE22&gt;=10,INDEX($GT:$GT,$JD22+10),"")</f>
      </c>
      <c r="HF22">
        <f>IF($JE22&gt;=11,INDEX($GT:$GT,$JD22+11),"")</f>
      </c>
      <c r="HG22">
        <f>IF($JE22&gt;=12,INDEX($GT:$GT,$JD22+12),"")</f>
      </c>
      <c r="HH22">
        <f>IF($JE22&gt;=13,INDEX($GT:$GT,$JD22+13),"")</f>
      </c>
      <c r="HI22">
        <f>IF($JE22&gt;=14,INDEX($GT:$GT,$JD22+14),"")</f>
      </c>
      <c r="HJ22">
        <f>IF($JE22&gt;=15,INDEX($GT:$GT,$JD22+15),"")</f>
      </c>
      <c r="HK22">
        <f>IF($JE22&gt;=16,INDEX($GT:$GT,$JD22+16),"")</f>
      </c>
      <c r="HL22">
        <f>IF($JE22&gt;=17,INDEX($GT:$GT,$JD22+17),"")</f>
      </c>
      <c r="HM22">
        <f>IF($JE22&gt;=18,INDEX($GT:$GT,$JD22+18),"")</f>
      </c>
      <c r="HN22">
        <f>IF($JE22&gt;=19,INDEX($GT:$GT,$JD22+19),"")</f>
      </c>
      <c r="HO22">
        <f>IF($JE22&gt;=20,INDEX($GT:$GT,$JD22+20),"")</f>
      </c>
      <c r="HP22">
        <f>IF($JE22&gt;=21,INDEX($GT:$GT,$JD22+21),"")</f>
      </c>
      <c r="HQ22">
        <f>IF($JE22&gt;=22,INDEX($GT:$GT,$JD22+22),"")</f>
      </c>
      <c r="HR22">
        <f>IF($JE22&gt;=23,INDEX($GT:$GT,$JD22+23),"")</f>
      </c>
      <c r="HS22">
        <f>IF($JE22&gt;=24,INDEX($GT:$GT,$JD22+24),"")</f>
      </c>
      <c r="HT22">
        <f>IF($JE22&gt;=25,INDEX($GT:$GT,$JD22+25),"")</f>
      </c>
      <c r="HU22">
        <f>IF($JE22&gt;=26,INDEX($GT:$GT,$JD22+26),"")</f>
      </c>
      <c r="HV22">
        <f>IF($JE22&gt;=27,INDEX($GT:$GT,$JD22+27),"")</f>
      </c>
      <c r="HW22">
        <f>IF($JE22&gt;=28,INDEX($GT:$GT,$JD22+28),"")</f>
      </c>
      <c r="HX22">
        <f>IF($JE22&gt;=29,INDEX($GT:$GT,$JD22+29),"")</f>
      </c>
      <c r="HY22">
        <f>IF($JE22&gt;=30,INDEX($GT:$GT,$JD22+30),"")</f>
      </c>
      <c r="HZ22">
        <f>IF($JE22&gt;=31,INDEX($GT:$GT,$JD22+31),"")</f>
      </c>
      <c r="IA22">
        <f>IF($JE22&gt;=32,INDEX($GT:$GT,$JD22+32),"")</f>
      </c>
      <c r="IB22">
        <f>IF($JE22&gt;=33,INDEX($GT:$GT,$JD22+33),"")</f>
      </c>
      <c r="IC22">
        <f>IF($JE22&gt;=34,INDEX($GT:$GT,$JD22+34),"")</f>
      </c>
      <c r="ID22">
        <f>IF($JE22&gt;=35,INDEX($GT:$GT,$JD22+35),"")</f>
      </c>
      <c r="IE22">
        <f>IF($JE22&gt;=36,INDEX($GT:$GT,$JD22+36),"")</f>
      </c>
      <c r="IF22">
        <f>IF($JE22&gt;=37,INDEX($GT:$GT,$JD22+37),"")</f>
      </c>
      <c r="IG22">
        <f>IF($JE22&gt;=38,INDEX($GT:$GT,$JD22+38),"")</f>
      </c>
      <c r="IH22">
        <f>IF($JE22&gt;=39,INDEX($GT:$GT,$JD22+39),"")</f>
      </c>
      <c r="II22">
        <f>IF($JE22&gt;=40,INDEX($GT:$GT,$JD22+40),"")</f>
      </c>
      <c r="IJ22">
        <f>IF($JE22&gt;=41,INDEX($GT:$GT,$JD22+41),"")</f>
      </c>
      <c r="IK22">
        <f>IF($JE22&gt;=42,INDEX($GT:$GT,$JD22+42),"")</f>
      </c>
      <c r="IL22">
        <f>IF($JE22&gt;=43,INDEX($GT:$GT,$JD22+43),"")</f>
      </c>
      <c r="IM22">
        <f>IF($JE22&gt;=44,INDEX($GT:$GT,$JD22+44),"")</f>
      </c>
      <c r="IN22">
        <f>IF($JE22&gt;=45,INDEX($GT:$GT,$JD22+45),"")</f>
      </c>
      <c r="IO22">
        <f>IF($JE22&gt;=46,INDEX($GT:$GT,$JD22+46),"")</f>
      </c>
      <c r="IP22">
        <f>IF($JE22&gt;=47,INDEX($GT:$GT,$JD22+47),"")</f>
      </c>
      <c r="IQ22">
        <f>IF($JE22&gt;=48,INDEX($GT:$GT,$JD22+48),"")</f>
      </c>
      <c r="IR22">
        <f>IF($JE22&gt;=49,INDEX($GT:$GT,$JD22+49),"")</f>
      </c>
      <c r="IS22">
        <f>IF($JE22&gt;=50,INDEX($GT:$GT,$JD22+50),"")</f>
      </c>
      <c r="IT22">
        <f>IF($JE22&gt;=51,INDEX($GT:$GT,$JD22+51),"")</f>
      </c>
      <c r="IU22">
        <f>IF($JE22&gt;=52,INDEX($GT:$GT,$JD22+52),"")</f>
      </c>
      <c r="IV22">
        <f>IF($JE22&gt;=53,INDEX($GT:$GT,$JD22+53),"")</f>
      </c>
      <c r="IW22">
        <f>IF($JE22&gt;=54,INDEX($GT:$GT,$JD22+54),"")</f>
      </c>
      <c r="IX22">
        <f>IF($JE22&gt;=55,INDEX($GT:$GT,$JD22+55),"")</f>
      </c>
      <c r="IY22">
        <f>IF($JE22&gt;=56,INDEX($GT:$GT,$JD22+56),"")</f>
      </c>
      <c r="IZ22">
        <f>IF($JE22&gt;=57,INDEX($GT:$GT,$JD22+57),"")</f>
      </c>
      <c r="JA22">
        <f>IF($JE22&gt;=58,INDEX($GT:$GT,$JD22+58),"")</f>
      </c>
      <c r="JB22">
        <f>IF($JE22&gt;=59,INDEX($GT:$GT,$JD22+59),"")</f>
      </c>
      <c r="JC22">
        <f>IF($JE22&gt;=60,INDEX($GT:$GT,$JD22+60),"")</f>
      </c>
      <c r="JD22">
        <f>IFERROR(MATCH($GS22,$GT$2:$GT$322,0)+1,0)</f>
      </c>
      <c r="JE22">
        <f>IFERROR(INDEX($GU$2:$GU$322,MATCH($GS22,$GT$2:$GT$322,0)),0)</f>
      </c>
      <c r="JF22" t="s">
        <v>28</v>
      </c>
      <c r="JG22" t="s">
        <v>28</v>
      </c>
    </row>
    <row r="23" spans="1:267" x14ac:dyDescent="0.25">
      <c r="J23" s="1"/>
      <c r="K23" s="1"/>
      <c r="L23" s="1"/>
      <c r="M23" s="1"/>
      <c r="N23" s="1">
        <f>IFERROR(IF(FIND(" - ",$J23)&gt;0,MID($J23,FIND(" - ",$J23)+3,LEN($J23)),""),"")</f>
      </c>
      <c r="P23" s="1"/>
      <c r="S23" t="s">
        <v>28</v>
      </c>
      <c r="U23">
        <f>IF(OR($S23="",$T23=""),"",IFERROR($S23/$T23,0))</f>
      </c>
      <c r="V23">
        <f>IF($S23="","",
IF($K23="","",
IF(ISNUMBER(SEARCH("exempt",LOWER($K23))),0,
$S23*(VALUE(SUBSTITUTE($K23,"%",""))/100))))</f>
      </c>
      <c r="AB23">
        <f>IF($S23="","",
SUM($S23,$V23,$Z23,$W23,$Y23)-
IF($AA23="",0,VALUE($AA23)))</f>
      </c>
      <c r="AI23" t="s">
        <v>218</v>
      </c>
      <c r="AJ23" t="s">
        <v>219</v>
      </c>
      <c r="AK23" t="s">
        <v>220</v>
      </c>
      <c r="AL23" t="s">
        <v>221</v>
      </c>
      <c r="AM23" t="s">
        <v>222</v>
      </c>
      <c r="AN23" t="s">
        <v>223</v>
      </c>
      <c r="AO23" t="s">
        <v>224</v>
      </c>
      <c r="AP23" t="s">
        <v>222</v>
      </c>
      <c r="AQ23" t="s">
        <v>225</v>
      </c>
      <c r="AR23">
        <f>IFERROR(LEFT($J23,FIND(" - ",$J23)-1),$J23)</f>
      </c>
      <c r="AS23" t="s">
        <v>194</v>
      </c>
      <c r="AU23">
        <f>IF($CJ23&gt;=1,INDEX($AS:$AS,$CI23+1),"")</f>
      </c>
      <c r="AV23">
        <f>IF($CJ23&gt;=2,INDEX($AS:$AS,$CI23+2),"")</f>
      </c>
      <c r="AW23">
        <f>IF($CJ23&gt;=3,INDEX($AS:$AS,$CI23+3),"")</f>
      </c>
      <c r="AX23">
        <f>IF($CJ23&gt;=4,INDEX($AS:$AS,$CI23+4),"")</f>
      </c>
      <c r="AY23">
        <f>IF($CJ23&gt;=5,INDEX($AS:$AS,$CI23+5),"")</f>
      </c>
      <c r="AZ23">
        <f>IF($CJ23&gt;=6,INDEX($AS:$AS,$CI23+6),"")</f>
      </c>
      <c r="BA23">
        <f>IF($CJ23&gt;=7,INDEX($AS:$AS,$CI23+7),"")</f>
      </c>
      <c r="BB23">
        <f>IF($CJ23&gt;=8,INDEX($AS:$AS,$CI23+8),"")</f>
      </c>
      <c r="BC23">
        <f>IF($CJ23&gt;=9,INDEX($AS:$AS,$CI23+9),"")</f>
      </c>
      <c r="BD23">
        <f>IF($CJ23&gt;=10,INDEX($AS:$AS,$CI23+10),"")</f>
      </c>
      <c r="BE23">
        <f>IF($CJ23&gt;=11,INDEX($AS:$AS,$CI23+11),"")</f>
      </c>
      <c r="BF23">
        <f>IF($CJ23&gt;=12,INDEX($AS:$AS,$CI23+12),"")</f>
      </c>
      <c r="BG23">
        <f>IF($CJ23&gt;=13,INDEX($AS:$AS,$CI23+13),"")</f>
      </c>
      <c r="BH23">
        <f>IF($CJ23&gt;=14,INDEX($AS:$AS,$CI23+14),"")</f>
      </c>
      <c r="BI23">
        <f>IF($CJ23&gt;=15,INDEX($AS:$AS,$CI23+15),"")</f>
      </c>
      <c r="BJ23">
        <f>IF($CJ23&gt;=16,INDEX($AS:$AS,$CI23+16),"")</f>
      </c>
      <c r="BK23">
        <f>IF($CJ23&gt;=17,INDEX($AS:$AS,$CI23+17),"")</f>
      </c>
      <c r="BL23">
        <f>IF($CJ23&gt;=18,INDEX($AS:$AS,$CI23+18),"")</f>
      </c>
      <c r="BM23">
        <f>IF($CJ23&gt;=19,INDEX($AS:$AS,$CI23+19),"")</f>
      </c>
      <c r="BN23">
        <f>IF($CJ23&gt;=20,INDEX($AS:$AS,$CI23+20),"")</f>
      </c>
      <c r="BO23">
        <f>IF($CJ23&gt;=21,INDEX($AS:$AS,$CI23+21),"")</f>
      </c>
      <c r="BP23">
        <f>IF($CJ23&gt;=22,INDEX($AS:$AS,$CI23+22),"")</f>
      </c>
      <c r="BQ23">
        <f>IF($CJ23&gt;=23,INDEX($AS:$AS,$CI23+23),"")</f>
      </c>
      <c r="BR23">
        <f>IF($CJ23&gt;=24,INDEX($AS:$AS,$CI23+24),"")</f>
      </c>
      <c r="BS23">
        <f>IF($CJ23&gt;=25,INDEX($AS:$AS,$CI23+25),"")</f>
      </c>
      <c r="BT23">
        <f>IF($CJ23&gt;=26,INDEX($AS:$AS,$CI23+26),"")</f>
      </c>
      <c r="BU23">
        <f>IF($CJ23&gt;=27,INDEX($AS:$AS,$CI23+27),"")</f>
      </c>
      <c r="BV23">
        <f>IF($CJ23&gt;=28,INDEX($AS:$AS,$CI23+28),"")</f>
      </c>
      <c r="BW23">
        <f>IF($CJ23&gt;=29,INDEX($AS:$AS,$CI23+29),"")</f>
      </c>
      <c r="BX23">
        <f>IF($CJ23&gt;=30,INDEX($AS:$AS,$CI23+30),"")</f>
      </c>
      <c r="BY23">
        <f>IF($CJ23&gt;=31,INDEX($AS:$AS,$CI23+31),"")</f>
      </c>
      <c r="BZ23">
        <f>IF($CJ23&gt;=32,INDEX($AS:$AS,$CI23+32),"")</f>
      </c>
      <c r="CA23">
        <f>IF($CJ23&gt;=33,INDEX($AS:$AS,$CI23+33),"")</f>
      </c>
      <c r="CB23">
        <f>IF($CJ23&gt;=34,INDEX($AS:$AS,$CI23+34),"")</f>
      </c>
      <c r="CC23">
        <f>IF($CJ23&gt;=35,INDEX($AS:$AS,$CI23+35),"")</f>
      </c>
      <c r="CD23">
        <f>IF($CJ23&gt;=36,INDEX($AS:$AS,$CI23+36),"")</f>
      </c>
      <c r="CE23">
        <f>IF($CJ23&gt;=37,INDEX($AS:$AS,$CI23+37),"")</f>
      </c>
      <c r="CF23">
        <f>IF($CJ23&gt;=38,INDEX($AS:$AS,$CI23+38),"")</f>
      </c>
      <c r="CG23">
        <f>IF($CJ23&gt;=39,INDEX($AS:$AS,$CI23+39),"")</f>
      </c>
      <c r="CH23">
        <f>IF($CJ23&gt;=40,INDEX($AS:$AS,$CI23+40),"")</f>
      </c>
      <c r="CI23">
        <f>IFERROR(MATCH($AR23,$AS$2:$AS$133,0)+1,0)</f>
      </c>
      <c r="CJ23">
        <f>IFERROR(INDEX($AT$2:$AT$133,MATCH($AR23,$AS$2:$AS$133,0)),0)</f>
      </c>
      <c r="CK23">
        <f>IFERROR(LEFT($O23,FIND(" - ",$O23)-1),$O23)</f>
      </c>
      <c r="CL23" t="s">
        <v>211</v>
      </c>
      <c r="CN23">
        <f>IF($DI23&gt;=1,INDEX($CL:$CL,$DH23+1),"")</f>
      </c>
      <c r="CO23">
        <f>IF($DI23&gt;=2,INDEX($CL:$CL,$DH23+2),"")</f>
      </c>
      <c r="CP23">
        <f>IF($DI23&gt;=3,INDEX($CL:$CL,$DH23+3),"")</f>
      </c>
      <c r="CQ23">
        <f>IF($DI23&gt;=4,INDEX($CL:$CL,$DH23+4),"")</f>
      </c>
      <c r="CR23">
        <f>IF($DI23&gt;=5,INDEX($CL:$CL,$DH23+5),"")</f>
      </c>
      <c r="CS23">
        <f>IF($DI23&gt;=6,INDEX($CL:$CL,$DH23+6),"")</f>
      </c>
      <c r="CT23">
        <f>IF($DI23&gt;=7,INDEX($CL:$CL,$DH23+7),"")</f>
      </c>
      <c r="CU23">
        <f>IF($DI23&gt;=8,INDEX($CL:$CL,$DH23+8),"")</f>
      </c>
      <c r="CV23">
        <f>IF($DI23&gt;=9,INDEX($CL:$CL,$DH23+9),"")</f>
      </c>
      <c r="CW23">
        <f>IF($DI23&gt;=10,INDEX($CL:$CL,$DH23+10),"")</f>
      </c>
      <c r="CX23">
        <f>IF($DI23&gt;=11,INDEX($CL:$CL,$DH23+11),"")</f>
      </c>
      <c r="CY23">
        <f>IF($DI23&gt;=12,INDEX($CL:$CL,$DH23+12),"")</f>
      </c>
      <c r="CZ23">
        <f>IF($DI23&gt;=13,INDEX($CL:$CL,$DH23+13),"")</f>
      </c>
      <c r="DA23">
        <f>IF($DI23&gt;=14,INDEX($CL:$CL,$DH23+14),"")</f>
      </c>
      <c r="DB23">
        <f>IF($DI23&gt;=15,INDEX($CL:$CL,$DH23+15),"")</f>
      </c>
      <c r="DC23">
        <f>IF($DI23&gt;=16,INDEX($CL:$CL,$DH23+16),"")</f>
      </c>
      <c r="DD23">
        <f>IF($DI23&gt;=17,INDEX($CL:$CL,$DH23+17),"")</f>
      </c>
      <c r="DE23">
        <f>IF($DI23&gt;=18,INDEX($CL:$CL,$DH23+18),"")</f>
      </c>
      <c r="DF23">
        <f>IF($DI23&gt;=19,INDEX($CL:$CL,$DH23+19),"")</f>
      </c>
      <c r="DG23">
        <f>IF($DI23&gt;=20,INDEX($CL:$CL,$DH23+20),"")</f>
      </c>
      <c r="DH23">
        <f>IFERROR(MATCH($CK23,$CL$2:$CL$1558,0)+1,0)</f>
      </c>
      <c r="DI23">
        <f>IFERROR(INDEX($CM$2:$CM$1558,MATCH($CK23,$CL$2:$CL$1558,0)),0)</f>
      </c>
      <c r="DJ23">
        <f>IFERROR(INDEX($AQ:$AQ,MATCH($K23,$AP:$AP,0))&amp;"","")</f>
      </c>
      <c r="DK23" t="s">
        <v>226</v>
      </c>
      <c r="DM23">
        <v>1</v>
      </c>
      <c r="DN23">
        <f>IF($GQ23&gt;=1,INDEX($DK:$DK,$GP23+1),"")</f>
      </c>
      <c r="DO23">
        <f>IF($GQ23&gt;=2,INDEX($DK:$DK,$GP23+2),"")</f>
      </c>
      <c r="DP23">
        <f>IF($GQ23&gt;=3,INDEX($DK:$DK,$GP23+3),"")</f>
      </c>
      <c r="DQ23">
        <f>IF($GQ23&gt;=4,INDEX($DK:$DK,$GP23+4),"")</f>
      </c>
      <c r="DR23">
        <f>IF($GQ23&gt;=5,INDEX($DK:$DK,$GP23+5),"")</f>
      </c>
      <c r="DS23">
        <f>IF($GQ23&gt;=6,INDEX($DK:$DK,$GP23+6),"")</f>
      </c>
      <c r="DT23">
        <f>IF($GQ23&gt;=7,INDEX($DK:$DK,$GP23+7),"")</f>
      </c>
      <c r="DU23">
        <f>IF($GQ23&gt;=8,INDEX($DK:$DK,$GP23+8),"")</f>
      </c>
      <c r="DV23">
        <f>IF($GQ23&gt;=9,INDEX($DK:$DK,$GP23+9),"")</f>
      </c>
      <c r="DW23">
        <f>IF($GQ23&gt;=10,INDEX($DK:$DK,$GP23+10),"")</f>
      </c>
      <c r="DX23">
        <f>IF($GQ23&gt;=11,INDEX($DK:$DK,$GP23+11),"")</f>
      </c>
      <c r="DY23">
        <f>IF($GQ23&gt;=12,INDEX($DK:$DK,$GP23+12),"")</f>
      </c>
      <c r="DZ23">
        <f>IF($GQ23&gt;=13,INDEX($DK:$DK,$GP23+13),"")</f>
      </c>
      <c r="EA23">
        <f>IF($GQ23&gt;=14,INDEX($DK:$DK,$GP23+14),"")</f>
      </c>
      <c r="EB23">
        <f>IF($GQ23&gt;=15,INDEX($DK:$DK,$GP23+15),"")</f>
      </c>
      <c r="EC23">
        <f>IF($GQ23&gt;=16,INDEX($DK:$DK,$GP23+16),"")</f>
      </c>
      <c r="ED23">
        <f>IF($GQ23&gt;=17,INDEX($DK:$DK,$GP23+17),"")</f>
      </c>
      <c r="EE23">
        <f>IF($GQ23&gt;=18,INDEX($DK:$DK,$GP23+18),"")</f>
      </c>
      <c r="EF23">
        <f>IF($GQ23&gt;=19,INDEX($DK:$DK,$GP23+19),"")</f>
      </c>
      <c r="EG23">
        <f>IF($GQ23&gt;=20,INDEX($DK:$DK,$GP23+20),"")</f>
      </c>
      <c r="EH23">
        <f>IF($GQ23&gt;=21,INDEX($DK:$DK,$GP23+21),"")</f>
      </c>
      <c r="EI23">
        <f>IF($GQ23&gt;=22,INDEX($DK:$DK,$GP23+22),"")</f>
      </c>
      <c r="EJ23">
        <f>IF($GQ23&gt;=23,INDEX($DK:$DK,$GP23+23),"")</f>
      </c>
      <c r="EK23">
        <f>IF($GQ23&gt;=24,INDEX($DK:$DK,$GP23+24),"")</f>
      </c>
      <c r="EL23">
        <f>IF($GQ23&gt;=25,INDEX($DK:$DK,$GP23+25),"")</f>
      </c>
      <c r="EM23">
        <f>IF($GQ23&gt;=26,INDEX($DK:$DK,$GP23+26),"")</f>
      </c>
      <c r="EN23">
        <f>IF($GQ23&gt;=27,INDEX($DK:$DK,$GP23+27),"")</f>
      </c>
      <c r="EO23">
        <f>IF($GQ23&gt;=28,INDEX($DK:$DK,$GP23+28),"")</f>
      </c>
      <c r="EP23">
        <f>IF($GQ23&gt;=29,INDEX($DK:$DK,$GP23+29),"")</f>
      </c>
      <c r="EQ23">
        <f>IF($GQ23&gt;=30,INDEX($DK:$DK,$GP23+30),"")</f>
      </c>
      <c r="ER23">
        <f>IF($GQ23&gt;=31,INDEX($DK:$DK,$GP23+31),"")</f>
      </c>
      <c r="ES23">
        <f>IF($GQ23&gt;=32,INDEX($DK:$DK,$GP23+32),"")</f>
      </c>
      <c r="ET23">
        <f>IF($GQ23&gt;=33,INDEX($DK:$DK,$GP23+33),"")</f>
      </c>
      <c r="EU23">
        <f>IF($GQ23&gt;=34,INDEX($DK:$DK,$GP23+34),"")</f>
      </c>
      <c r="EV23">
        <f>IF($GQ23&gt;=35,INDEX($DK:$DK,$GP23+35),"")</f>
      </c>
      <c r="EW23">
        <f>IF($GQ23&gt;=36,INDEX($DK:$DK,$GP23+36),"")</f>
      </c>
      <c r="EX23">
        <f>IF($GQ23&gt;=37,INDEX($DK:$DK,$GP23+37),"")</f>
      </c>
      <c r="EY23">
        <f>IF($GQ23&gt;=38,INDEX($DK:$DK,$GP23+38),"")</f>
      </c>
      <c r="EZ23">
        <f>IF($GQ23&gt;=39,INDEX($DK:$DK,$GP23+39),"")</f>
      </c>
      <c r="FA23">
        <f>IF($GQ23&gt;=40,INDEX($DK:$DK,$GP23+40),"")</f>
      </c>
      <c r="FB23">
        <f>IF($GQ23&gt;=1,INDEX($DL:$DL,$GP23+1),"")</f>
      </c>
      <c r="FC23">
        <f>IF($GQ23&gt;=2,INDEX($DL:$DL,$GP23+2),"")</f>
      </c>
      <c r="FD23">
        <f>IF($GQ23&gt;=3,INDEX($DL:$DL,$GP23+3),"")</f>
      </c>
      <c r="FE23">
        <f>IF($GQ23&gt;=4,INDEX($DL:$DL,$GP23+4),"")</f>
      </c>
      <c r="FF23">
        <f>IF($GQ23&gt;=5,INDEX($DL:$DL,$GP23+5),"")</f>
      </c>
      <c r="FG23">
        <f>IF($GQ23&gt;=6,INDEX($DL:$DL,$GP23+6),"")</f>
      </c>
      <c r="FH23">
        <f>IF($GQ23&gt;=7,INDEX($DL:$DL,$GP23+7),"")</f>
      </c>
      <c r="FI23">
        <f>IF($GQ23&gt;=8,INDEX($DL:$DL,$GP23+8),"")</f>
      </c>
      <c r="FJ23">
        <f>IF($GQ23&gt;=9,INDEX($DL:$DL,$GP23+9),"")</f>
      </c>
      <c r="FK23">
        <f>IF($GQ23&gt;=10,INDEX($DL:$DL,$GP23+10),"")</f>
      </c>
      <c r="FL23">
        <f>IF($GQ23&gt;=11,INDEX($DL:$DL,$GP23+11),"")</f>
      </c>
      <c r="FM23">
        <f>IF($GQ23&gt;=12,INDEX($DL:$DL,$GP23+12),"")</f>
      </c>
      <c r="FN23">
        <f>IF($GQ23&gt;=13,INDEX($DL:$DL,$GP23+13),"")</f>
      </c>
      <c r="FO23">
        <f>IF($GQ23&gt;=14,INDEX($DL:$DL,$GP23+14),"")</f>
      </c>
      <c r="FP23">
        <f>IF($GQ23&gt;=15,INDEX($DL:$DL,$GP23+15),"")</f>
      </c>
      <c r="FQ23">
        <f>IF($GQ23&gt;=16,INDEX($DL:$DL,$GP23+16),"")</f>
      </c>
      <c r="FR23">
        <f>IF($GQ23&gt;=17,INDEX($DL:$DL,$GP23+17),"")</f>
      </c>
      <c r="FS23">
        <f>IF($GQ23&gt;=18,INDEX($DL:$DL,$GP23+18),"")</f>
      </c>
      <c r="FT23">
        <f>IF($GQ23&gt;=19,INDEX($DL:$DL,$GP23+19),"")</f>
      </c>
      <c r="FU23">
        <f>IF($GQ23&gt;=20,INDEX($DL:$DL,$GP23+20),"")</f>
      </c>
      <c r="FV23">
        <f>IF($GQ23&gt;=21,INDEX($DL:$DL,$GP23+21),"")</f>
      </c>
      <c r="FW23">
        <f>IF($GQ23&gt;=22,INDEX($DL:$DL,$GP23+22),"")</f>
      </c>
      <c r="FX23">
        <f>IF($GQ23&gt;=23,INDEX($DL:$DL,$GP23+23),"")</f>
      </c>
      <c r="FY23">
        <f>IF($GQ23&gt;=24,INDEX($DL:$DL,$GP23+24),"")</f>
      </c>
      <c r="FZ23">
        <f>IF($GQ23&gt;=25,INDEX($DL:$DL,$GP23+25),"")</f>
      </c>
      <c r="GA23">
        <f>IF($GQ23&gt;=26,INDEX($DL:$DL,$GP23+26),"")</f>
      </c>
      <c r="GB23">
        <f>IF($GQ23&gt;=27,INDEX($DL:$DL,$GP23+27),"")</f>
      </c>
      <c r="GC23">
        <f>IF($GQ23&gt;=28,INDEX($DL:$DL,$GP23+28),"")</f>
      </c>
      <c r="GD23">
        <f>IF($GQ23&gt;=29,INDEX($DL:$DL,$GP23+29),"")</f>
      </c>
      <c r="GE23">
        <f>IF($GQ23&gt;=30,INDEX($DL:$DL,$GP23+30),"")</f>
      </c>
      <c r="GF23">
        <f>IF($GQ23&gt;=31,INDEX($DL:$DL,$GP23+31),"")</f>
      </c>
      <c r="GG23">
        <f>IF($GQ23&gt;=32,INDEX($DL:$DL,$GP23+32),"")</f>
      </c>
      <c r="GH23">
        <f>IF($GQ23&gt;=33,INDEX($DL:$DL,$GP23+33),"")</f>
      </c>
      <c r="GI23">
        <f>IF($GQ23&gt;=34,INDEX($DL:$DL,$GP23+34),"")</f>
      </c>
      <c r="GJ23">
        <f>IF($GQ23&gt;=35,INDEX($DL:$DL,$GP23+35),"")</f>
      </c>
      <c r="GK23">
        <f>IF($GQ23&gt;=36,INDEX($DL:$DL,$GP23+36),"")</f>
      </c>
      <c r="GL23">
        <f>IF($GQ23&gt;=37,INDEX($DL:$DL,$GP23+37),"")</f>
      </c>
      <c r="GM23">
        <f>IF($GQ23&gt;=38,INDEX($DL:$DL,$GP23+38),"")</f>
      </c>
      <c r="GN23">
        <f>IF($GQ23&gt;=39,INDEX($DL:$DL,$GP23+39),"")</f>
      </c>
      <c r="GO23">
        <f>IF($GQ23&gt;=40,INDEX($DL:$DL,$GP23+40),"")</f>
      </c>
      <c r="GP23">
        <f>IFERROR(MATCH($DJ23,$DK$2:$DK$148,0)+1,0)</f>
      </c>
      <c r="GQ23">
        <f>IFERROR(INDEX($DM$2:$DM$148,MATCH($DJ23,$DK$2:$DK$148,0)),0)</f>
      </c>
      <c r="GR23">
        <f>IFERROR(MATCH($L23,$DN$23:$FA$23,0),0)</f>
      </c>
      <c r="GS23">
        <f>IF($GR23&gt;0,INDEX($FB$23:$GO$23,$GR23),"")</f>
      </c>
      <c r="GT23" t="s">
        <v>227</v>
      </c>
      <c r="GV23">
        <f>IF($JE23&gt;=1,INDEX($GT:$GT,$JD23+1),"")</f>
      </c>
      <c r="GW23">
        <f>IF($JE23&gt;=2,INDEX($GT:$GT,$JD23+2),"")</f>
      </c>
      <c r="GX23">
        <f>IF($JE23&gt;=3,INDEX($GT:$GT,$JD23+3),"")</f>
      </c>
      <c r="GY23">
        <f>IF($JE23&gt;=4,INDEX($GT:$GT,$JD23+4),"")</f>
      </c>
      <c r="GZ23">
        <f>IF($JE23&gt;=5,INDEX($GT:$GT,$JD23+5),"")</f>
      </c>
      <c r="HA23">
        <f>IF($JE23&gt;=6,INDEX($GT:$GT,$JD23+6),"")</f>
      </c>
      <c r="HB23">
        <f>IF($JE23&gt;=7,INDEX($GT:$GT,$JD23+7),"")</f>
      </c>
      <c r="HC23">
        <f>IF($JE23&gt;=8,INDEX($GT:$GT,$JD23+8),"")</f>
      </c>
      <c r="HD23">
        <f>IF($JE23&gt;=9,INDEX($GT:$GT,$JD23+9),"")</f>
      </c>
      <c r="HE23">
        <f>IF($JE23&gt;=10,INDEX($GT:$GT,$JD23+10),"")</f>
      </c>
      <c r="HF23">
        <f>IF($JE23&gt;=11,INDEX($GT:$GT,$JD23+11),"")</f>
      </c>
      <c r="HG23">
        <f>IF($JE23&gt;=12,INDEX($GT:$GT,$JD23+12),"")</f>
      </c>
      <c r="HH23">
        <f>IF($JE23&gt;=13,INDEX($GT:$GT,$JD23+13),"")</f>
      </c>
      <c r="HI23">
        <f>IF($JE23&gt;=14,INDEX($GT:$GT,$JD23+14),"")</f>
      </c>
      <c r="HJ23">
        <f>IF($JE23&gt;=15,INDEX($GT:$GT,$JD23+15),"")</f>
      </c>
      <c r="HK23">
        <f>IF($JE23&gt;=16,INDEX($GT:$GT,$JD23+16),"")</f>
      </c>
      <c r="HL23">
        <f>IF($JE23&gt;=17,INDEX($GT:$GT,$JD23+17),"")</f>
      </c>
      <c r="HM23">
        <f>IF($JE23&gt;=18,INDEX($GT:$GT,$JD23+18),"")</f>
      </c>
      <c r="HN23">
        <f>IF($JE23&gt;=19,INDEX($GT:$GT,$JD23+19),"")</f>
      </c>
      <c r="HO23">
        <f>IF($JE23&gt;=20,INDEX($GT:$GT,$JD23+20),"")</f>
      </c>
      <c r="HP23">
        <f>IF($JE23&gt;=21,INDEX($GT:$GT,$JD23+21),"")</f>
      </c>
      <c r="HQ23">
        <f>IF($JE23&gt;=22,INDEX($GT:$GT,$JD23+22),"")</f>
      </c>
      <c r="HR23">
        <f>IF($JE23&gt;=23,INDEX($GT:$GT,$JD23+23),"")</f>
      </c>
      <c r="HS23">
        <f>IF($JE23&gt;=24,INDEX($GT:$GT,$JD23+24),"")</f>
      </c>
      <c r="HT23">
        <f>IF($JE23&gt;=25,INDEX($GT:$GT,$JD23+25),"")</f>
      </c>
      <c r="HU23">
        <f>IF($JE23&gt;=26,INDEX($GT:$GT,$JD23+26),"")</f>
      </c>
      <c r="HV23">
        <f>IF($JE23&gt;=27,INDEX($GT:$GT,$JD23+27),"")</f>
      </c>
      <c r="HW23">
        <f>IF($JE23&gt;=28,INDEX($GT:$GT,$JD23+28),"")</f>
      </c>
      <c r="HX23">
        <f>IF($JE23&gt;=29,INDEX($GT:$GT,$JD23+29),"")</f>
      </c>
      <c r="HY23">
        <f>IF($JE23&gt;=30,INDEX($GT:$GT,$JD23+30),"")</f>
      </c>
      <c r="HZ23">
        <f>IF($JE23&gt;=31,INDEX($GT:$GT,$JD23+31),"")</f>
      </c>
      <c r="IA23">
        <f>IF($JE23&gt;=32,INDEX($GT:$GT,$JD23+32),"")</f>
      </c>
      <c r="IB23">
        <f>IF($JE23&gt;=33,INDEX($GT:$GT,$JD23+33),"")</f>
      </c>
      <c r="IC23">
        <f>IF($JE23&gt;=34,INDEX($GT:$GT,$JD23+34),"")</f>
      </c>
      <c r="ID23">
        <f>IF($JE23&gt;=35,INDEX($GT:$GT,$JD23+35),"")</f>
      </c>
      <c r="IE23">
        <f>IF($JE23&gt;=36,INDEX($GT:$GT,$JD23+36),"")</f>
      </c>
      <c r="IF23">
        <f>IF($JE23&gt;=37,INDEX($GT:$GT,$JD23+37),"")</f>
      </c>
      <c r="IG23">
        <f>IF($JE23&gt;=38,INDEX($GT:$GT,$JD23+38),"")</f>
      </c>
      <c r="IH23">
        <f>IF($JE23&gt;=39,INDEX($GT:$GT,$JD23+39),"")</f>
      </c>
      <c r="II23">
        <f>IF($JE23&gt;=40,INDEX($GT:$GT,$JD23+40),"")</f>
      </c>
      <c r="IJ23">
        <f>IF($JE23&gt;=41,INDEX($GT:$GT,$JD23+41),"")</f>
      </c>
      <c r="IK23">
        <f>IF($JE23&gt;=42,INDEX($GT:$GT,$JD23+42),"")</f>
      </c>
      <c r="IL23">
        <f>IF($JE23&gt;=43,INDEX($GT:$GT,$JD23+43),"")</f>
      </c>
      <c r="IM23">
        <f>IF($JE23&gt;=44,INDEX($GT:$GT,$JD23+44),"")</f>
      </c>
      <c r="IN23">
        <f>IF($JE23&gt;=45,INDEX($GT:$GT,$JD23+45),"")</f>
      </c>
      <c r="IO23">
        <f>IF($JE23&gt;=46,INDEX($GT:$GT,$JD23+46),"")</f>
      </c>
      <c r="IP23">
        <f>IF($JE23&gt;=47,INDEX($GT:$GT,$JD23+47),"")</f>
      </c>
      <c r="IQ23">
        <f>IF($JE23&gt;=48,INDEX($GT:$GT,$JD23+48),"")</f>
      </c>
      <c r="IR23">
        <f>IF($JE23&gt;=49,INDEX($GT:$GT,$JD23+49),"")</f>
      </c>
      <c r="IS23">
        <f>IF($JE23&gt;=50,INDEX($GT:$GT,$JD23+50),"")</f>
      </c>
      <c r="IT23">
        <f>IF($JE23&gt;=51,INDEX($GT:$GT,$JD23+51),"")</f>
      </c>
      <c r="IU23">
        <f>IF($JE23&gt;=52,INDEX($GT:$GT,$JD23+52),"")</f>
      </c>
      <c r="IV23">
        <f>IF($JE23&gt;=53,INDEX($GT:$GT,$JD23+53),"")</f>
      </c>
      <c r="IW23">
        <f>IF($JE23&gt;=54,INDEX($GT:$GT,$JD23+54),"")</f>
      </c>
      <c r="IX23">
        <f>IF($JE23&gt;=55,INDEX($GT:$GT,$JD23+55),"")</f>
      </c>
      <c r="IY23">
        <f>IF($JE23&gt;=56,INDEX($GT:$GT,$JD23+56),"")</f>
      </c>
      <c r="IZ23">
        <f>IF($JE23&gt;=57,INDEX($GT:$GT,$JD23+57),"")</f>
      </c>
      <c r="JA23">
        <f>IF($JE23&gt;=58,INDEX($GT:$GT,$JD23+58),"")</f>
      </c>
      <c r="JB23">
        <f>IF($JE23&gt;=59,INDEX($GT:$GT,$JD23+59),"")</f>
      </c>
      <c r="JC23">
        <f>IF($JE23&gt;=60,INDEX($GT:$GT,$JD23+60),"")</f>
      </c>
      <c r="JD23">
        <f>IFERROR(MATCH($GS23,$GT$2:$GT$322,0)+1,0)</f>
      </c>
      <c r="JE23">
        <f>IFERROR(INDEX($GU$2:$GU$322,MATCH($GS23,$GT$2:$GT$322,0)),0)</f>
      </c>
      <c r="JF23" t="s">
        <v>28</v>
      </c>
      <c r="JG23" t="s">
        <v>28</v>
      </c>
    </row>
    <row r="24" spans="1:267" x14ac:dyDescent="0.25">
      <c r="J24" s="1"/>
      <c r="K24" s="1"/>
      <c r="L24" s="1"/>
      <c r="M24" s="1"/>
      <c r="N24" s="1">
        <f>IFERROR(IF(FIND(" - ",$J24)&gt;0,MID($J24,FIND(" - ",$J24)+3,LEN($J24)),""),"")</f>
      </c>
      <c r="P24" s="1"/>
      <c r="S24" t="s">
        <v>28</v>
      </c>
      <c r="U24">
        <f>IF(OR($S24="",$T24=""),"",IFERROR($S24/$T24,0))</f>
      </c>
      <c r="V24">
        <f>IF($S24="","",
IF($K24="","",
IF(ISNUMBER(SEARCH("exempt",LOWER($K24))),0,
$S24*(VALUE(SUBSTITUTE($K24,"%",""))/100))))</f>
      </c>
      <c r="AB24">
        <f>IF($S24="","",
SUM($S24,$V24,$Z24,$W24,$Y24)-
IF($AA24="",0,VALUE($AA24)))</f>
      </c>
      <c r="AI24" t="s">
        <v>228</v>
      </c>
      <c r="AJ24" t="s">
        <v>229</v>
      </c>
      <c r="AK24" t="s">
        <v>230</v>
      </c>
      <c r="AL24" t="s">
        <v>220</v>
      </c>
      <c r="AM24" t="s">
        <v>231</v>
      </c>
      <c r="AN24" t="s">
        <v>232</v>
      </c>
      <c r="AO24" t="s">
        <v>233</v>
      </c>
      <c r="AP24" t="s">
        <v>231</v>
      </c>
      <c r="AQ24" t="s">
        <v>234</v>
      </c>
      <c r="AR24">
        <f>IFERROR(LEFT($J24,FIND(" - ",$J24)-1),$J24)</f>
      </c>
      <c r="AS24" t="s">
        <v>235</v>
      </c>
      <c r="AT24">
        <v>1</v>
      </c>
      <c r="AU24">
        <f>IF($CJ24&gt;=1,INDEX($AS:$AS,$CI24+1),"")</f>
      </c>
      <c r="AV24">
        <f>IF($CJ24&gt;=2,INDEX($AS:$AS,$CI24+2),"")</f>
      </c>
      <c r="AW24">
        <f>IF($CJ24&gt;=3,INDEX($AS:$AS,$CI24+3),"")</f>
      </c>
      <c r="AX24">
        <f>IF($CJ24&gt;=4,INDEX($AS:$AS,$CI24+4),"")</f>
      </c>
      <c r="AY24">
        <f>IF($CJ24&gt;=5,INDEX($AS:$AS,$CI24+5),"")</f>
      </c>
      <c r="AZ24">
        <f>IF($CJ24&gt;=6,INDEX($AS:$AS,$CI24+6),"")</f>
      </c>
      <c r="BA24">
        <f>IF($CJ24&gt;=7,INDEX($AS:$AS,$CI24+7),"")</f>
      </c>
      <c r="BB24">
        <f>IF($CJ24&gt;=8,INDEX($AS:$AS,$CI24+8),"")</f>
      </c>
      <c r="BC24">
        <f>IF($CJ24&gt;=9,INDEX($AS:$AS,$CI24+9),"")</f>
      </c>
      <c r="BD24">
        <f>IF($CJ24&gt;=10,INDEX($AS:$AS,$CI24+10),"")</f>
      </c>
      <c r="BE24">
        <f>IF($CJ24&gt;=11,INDEX($AS:$AS,$CI24+11),"")</f>
      </c>
      <c r="BF24">
        <f>IF($CJ24&gt;=12,INDEX($AS:$AS,$CI24+12),"")</f>
      </c>
      <c r="BG24">
        <f>IF($CJ24&gt;=13,INDEX($AS:$AS,$CI24+13),"")</f>
      </c>
      <c r="BH24">
        <f>IF($CJ24&gt;=14,INDEX($AS:$AS,$CI24+14),"")</f>
      </c>
      <c r="BI24">
        <f>IF($CJ24&gt;=15,INDEX($AS:$AS,$CI24+15),"")</f>
      </c>
      <c r="BJ24">
        <f>IF($CJ24&gt;=16,INDEX($AS:$AS,$CI24+16),"")</f>
      </c>
      <c r="BK24">
        <f>IF($CJ24&gt;=17,INDEX($AS:$AS,$CI24+17),"")</f>
      </c>
      <c r="BL24">
        <f>IF($CJ24&gt;=18,INDEX($AS:$AS,$CI24+18),"")</f>
      </c>
      <c r="BM24">
        <f>IF($CJ24&gt;=19,INDEX($AS:$AS,$CI24+19),"")</f>
      </c>
      <c r="BN24">
        <f>IF($CJ24&gt;=20,INDEX($AS:$AS,$CI24+20),"")</f>
      </c>
      <c r="BO24">
        <f>IF($CJ24&gt;=21,INDEX($AS:$AS,$CI24+21),"")</f>
      </c>
      <c r="BP24">
        <f>IF($CJ24&gt;=22,INDEX($AS:$AS,$CI24+22),"")</f>
      </c>
      <c r="BQ24">
        <f>IF($CJ24&gt;=23,INDEX($AS:$AS,$CI24+23),"")</f>
      </c>
      <c r="BR24">
        <f>IF($CJ24&gt;=24,INDEX($AS:$AS,$CI24+24),"")</f>
      </c>
      <c r="BS24">
        <f>IF($CJ24&gt;=25,INDEX($AS:$AS,$CI24+25),"")</f>
      </c>
      <c r="BT24">
        <f>IF($CJ24&gt;=26,INDEX($AS:$AS,$CI24+26),"")</f>
      </c>
      <c r="BU24">
        <f>IF($CJ24&gt;=27,INDEX($AS:$AS,$CI24+27),"")</f>
      </c>
      <c r="BV24">
        <f>IF($CJ24&gt;=28,INDEX($AS:$AS,$CI24+28),"")</f>
      </c>
      <c r="BW24">
        <f>IF($CJ24&gt;=29,INDEX($AS:$AS,$CI24+29),"")</f>
      </c>
      <c r="BX24">
        <f>IF($CJ24&gt;=30,INDEX($AS:$AS,$CI24+30),"")</f>
      </c>
      <c r="BY24">
        <f>IF($CJ24&gt;=31,INDEX($AS:$AS,$CI24+31),"")</f>
      </c>
      <c r="BZ24">
        <f>IF($CJ24&gt;=32,INDEX($AS:$AS,$CI24+32),"")</f>
      </c>
      <c r="CA24">
        <f>IF($CJ24&gt;=33,INDEX($AS:$AS,$CI24+33),"")</f>
      </c>
      <c r="CB24">
        <f>IF($CJ24&gt;=34,INDEX($AS:$AS,$CI24+34),"")</f>
      </c>
      <c r="CC24">
        <f>IF($CJ24&gt;=35,INDEX($AS:$AS,$CI24+35),"")</f>
      </c>
      <c r="CD24">
        <f>IF($CJ24&gt;=36,INDEX($AS:$AS,$CI24+36),"")</f>
      </c>
      <c r="CE24">
        <f>IF($CJ24&gt;=37,INDEX($AS:$AS,$CI24+37),"")</f>
      </c>
      <c r="CF24">
        <f>IF($CJ24&gt;=38,INDEX($AS:$AS,$CI24+38),"")</f>
      </c>
      <c r="CG24">
        <f>IF($CJ24&gt;=39,INDEX($AS:$AS,$CI24+39),"")</f>
      </c>
      <c r="CH24">
        <f>IF($CJ24&gt;=40,INDEX($AS:$AS,$CI24+40),"")</f>
      </c>
      <c r="CI24">
        <f>IFERROR(MATCH($AR24,$AS$2:$AS$133,0)+1,0)</f>
      </c>
      <c r="CJ24">
        <f>IFERROR(INDEX($AT$2:$AT$133,MATCH($AR24,$AS$2:$AS$133,0)),0)</f>
      </c>
      <c r="CK24">
        <f>IFERROR(LEFT($O24,FIND(" - ",$O24)-1),$O24)</f>
      </c>
      <c r="CL24" t="s">
        <v>220</v>
      </c>
      <c r="CN24">
        <f>IF($DI24&gt;=1,INDEX($CL:$CL,$DH24+1),"")</f>
      </c>
      <c r="CO24">
        <f>IF($DI24&gt;=2,INDEX($CL:$CL,$DH24+2),"")</f>
      </c>
      <c r="CP24">
        <f>IF($DI24&gt;=3,INDEX($CL:$CL,$DH24+3),"")</f>
      </c>
      <c r="CQ24">
        <f>IF($DI24&gt;=4,INDEX($CL:$CL,$DH24+4),"")</f>
      </c>
      <c r="CR24">
        <f>IF($DI24&gt;=5,INDEX($CL:$CL,$DH24+5),"")</f>
      </c>
      <c r="CS24">
        <f>IF($DI24&gt;=6,INDEX($CL:$CL,$DH24+6),"")</f>
      </c>
      <c r="CT24">
        <f>IF($DI24&gt;=7,INDEX($CL:$CL,$DH24+7),"")</f>
      </c>
      <c r="CU24">
        <f>IF($DI24&gt;=8,INDEX($CL:$CL,$DH24+8),"")</f>
      </c>
      <c r="CV24">
        <f>IF($DI24&gt;=9,INDEX($CL:$CL,$DH24+9),"")</f>
      </c>
      <c r="CW24">
        <f>IF($DI24&gt;=10,INDEX($CL:$CL,$DH24+10),"")</f>
      </c>
      <c r="CX24">
        <f>IF($DI24&gt;=11,INDEX($CL:$CL,$DH24+11),"")</f>
      </c>
      <c r="CY24">
        <f>IF($DI24&gt;=12,INDEX($CL:$CL,$DH24+12),"")</f>
      </c>
      <c r="CZ24">
        <f>IF($DI24&gt;=13,INDEX($CL:$CL,$DH24+13),"")</f>
      </c>
      <c r="DA24">
        <f>IF($DI24&gt;=14,INDEX($CL:$CL,$DH24+14),"")</f>
      </c>
      <c r="DB24">
        <f>IF($DI24&gt;=15,INDEX($CL:$CL,$DH24+15),"")</f>
      </c>
      <c r="DC24">
        <f>IF($DI24&gt;=16,INDEX($CL:$CL,$DH24+16),"")</f>
      </c>
      <c r="DD24">
        <f>IF($DI24&gt;=17,INDEX($CL:$CL,$DH24+17),"")</f>
      </c>
      <c r="DE24">
        <f>IF($DI24&gt;=18,INDEX($CL:$CL,$DH24+18),"")</f>
      </c>
      <c r="DF24">
        <f>IF($DI24&gt;=19,INDEX($CL:$CL,$DH24+19),"")</f>
      </c>
      <c r="DG24">
        <f>IF($DI24&gt;=20,INDEX($CL:$CL,$DH24+20),"")</f>
      </c>
      <c r="DH24">
        <f>IFERROR(MATCH($CK24,$CL$2:$CL$1558,0)+1,0)</f>
      </c>
      <c r="DI24">
        <f>IFERROR(INDEX($CM$2:$CM$1558,MATCH($CK24,$CL$2:$CL$1558,0)),0)</f>
      </c>
      <c r="DJ24">
        <f>IFERROR(INDEX($AQ:$AQ,MATCH($K24,$AP:$AP,0))&amp;"","")</f>
      </c>
      <c r="DK24" t="s">
        <v>52</v>
      </c>
      <c r="DL24" t="s">
        <v>28</v>
      </c>
      <c r="DN24">
        <f>IF($GQ24&gt;=1,INDEX($DK:$DK,$GP24+1),"")</f>
      </c>
      <c r="DO24">
        <f>IF($GQ24&gt;=2,INDEX($DK:$DK,$GP24+2),"")</f>
      </c>
      <c r="DP24">
        <f>IF($GQ24&gt;=3,INDEX($DK:$DK,$GP24+3),"")</f>
      </c>
      <c r="DQ24">
        <f>IF($GQ24&gt;=4,INDEX($DK:$DK,$GP24+4),"")</f>
      </c>
      <c r="DR24">
        <f>IF($GQ24&gt;=5,INDEX($DK:$DK,$GP24+5),"")</f>
      </c>
      <c r="DS24">
        <f>IF($GQ24&gt;=6,INDEX($DK:$DK,$GP24+6),"")</f>
      </c>
      <c r="DT24">
        <f>IF($GQ24&gt;=7,INDEX($DK:$DK,$GP24+7),"")</f>
      </c>
      <c r="DU24">
        <f>IF($GQ24&gt;=8,INDEX($DK:$DK,$GP24+8),"")</f>
      </c>
      <c r="DV24">
        <f>IF($GQ24&gt;=9,INDEX($DK:$DK,$GP24+9),"")</f>
      </c>
      <c r="DW24">
        <f>IF($GQ24&gt;=10,INDEX($DK:$DK,$GP24+10),"")</f>
      </c>
      <c r="DX24">
        <f>IF($GQ24&gt;=11,INDEX($DK:$DK,$GP24+11),"")</f>
      </c>
      <c r="DY24">
        <f>IF($GQ24&gt;=12,INDEX($DK:$DK,$GP24+12),"")</f>
      </c>
      <c r="DZ24">
        <f>IF($GQ24&gt;=13,INDEX($DK:$DK,$GP24+13),"")</f>
      </c>
      <c r="EA24">
        <f>IF($GQ24&gt;=14,INDEX($DK:$DK,$GP24+14),"")</f>
      </c>
      <c r="EB24">
        <f>IF($GQ24&gt;=15,INDEX($DK:$DK,$GP24+15),"")</f>
      </c>
      <c r="EC24">
        <f>IF($GQ24&gt;=16,INDEX($DK:$DK,$GP24+16),"")</f>
      </c>
      <c r="ED24">
        <f>IF($GQ24&gt;=17,INDEX($DK:$DK,$GP24+17),"")</f>
      </c>
      <c r="EE24">
        <f>IF($GQ24&gt;=18,INDEX($DK:$DK,$GP24+18),"")</f>
      </c>
      <c r="EF24">
        <f>IF($GQ24&gt;=19,INDEX($DK:$DK,$GP24+19),"")</f>
      </c>
      <c r="EG24">
        <f>IF($GQ24&gt;=20,INDEX($DK:$DK,$GP24+20),"")</f>
      </c>
      <c r="EH24">
        <f>IF($GQ24&gt;=21,INDEX($DK:$DK,$GP24+21),"")</f>
      </c>
      <c r="EI24">
        <f>IF($GQ24&gt;=22,INDEX($DK:$DK,$GP24+22),"")</f>
      </c>
      <c r="EJ24">
        <f>IF($GQ24&gt;=23,INDEX($DK:$DK,$GP24+23),"")</f>
      </c>
      <c r="EK24">
        <f>IF($GQ24&gt;=24,INDEX($DK:$DK,$GP24+24),"")</f>
      </c>
      <c r="EL24">
        <f>IF($GQ24&gt;=25,INDEX($DK:$DK,$GP24+25),"")</f>
      </c>
      <c r="EM24">
        <f>IF($GQ24&gt;=26,INDEX($DK:$DK,$GP24+26),"")</f>
      </c>
      <c r="EN24">
        <f>IF($GQ24&gt;=27,INDEX($DK:$DK,$GP24+27),"")</f>
      </c>
      <c r="EO24">
        <f>IF($GQ24&gt;=28,INDEX($DK:$DK,$GP24+28),"")</f>
      </c>
      <c r="EP24">
        <f>IF($GQ24&gt;=29,INDEX($DK:$DK,$GP24+29),"")</f>
      </c>
      <c r="EQ24">
        <f>IF($GQ24&gt;=30,INDEX($DK:$DK,$GP24+30),"")</f>
      </c>
      <c r="ER24">
        <f>IF($GQ24&gt;=31,INDEX($DK:$DK,$GP24+31),"")</f>
      </c>
      <c r="ES24">
        <f>IF($GQ24&gt;=32,INDEX($DK:$DK,$GP24+32),"")</f>
      </c>
      <c r="ET24">
        <f>IF($GQ24&gt;=33,INDEX($DK:$DK,$GP24+33),"")</f>
      </c>
      <c r="EU24">
        <f>IF($GQ24&gt;=34,INDEX($DK:$DK,$GP24+34),"")</f>
      </c>
      <c r="EV24">
        <f>IF($GQ24&gt;=35,INDEX($DK:$DK,$GP24+35),"")</f>
      </c>
      <c r="EW24">
        <f>IF($GQ24&gt;=36,INDEX($DK:$DK,$GP24+36),"")</f>
      </c>
      <c r="EX24">
        <f>IF($GQ24&gt;=37,INDEX($DK:$DK,$GP24+37),"")</f>
      </c>
      <c r="EY24">
        <f>IF($GQ24&gt;=38,INDEX($DK:$DK,$GP24+38),"")</f>
      </c>
      <c r="EZ24">
        <f>IF($GQ24&gt;=39,INDEX($DK:$DK,$GP24+39),"")</f>
      </c>
      <c r="FA24">
        <f>IF($GQ24&gt;=40,INDEX($DK:$DK,$GP24+40),"")</f>
      </c>
      <c r="FB24">
        <f>IF($GQ24&gt;=1,INDEX($DL:$DL,$GP24+1),"")</f>
      </c>
      <c r="FC24">
        <f>IF($GQ24&gt;=2,INDEX($DL:$DL,$GP24+2),"")</f>
      </c>
      <c r="FD24">
        <f>IF($GQ24&gt;=3,INDEX($DL:$DL,$GP24+3),"")</f>
      </c>
      <c r="FE24">
        <f>IF($GQ24&gt;=4,INDEX($DL:$DL,$GP24+4),"")</f>
      </c>
      <c r="FF24">
        <f>IF($GQ24&gt;=5,INDEX($DL:$DL,$GP24+5),"")</f>
      </c>
      <c r="FG24">
        <f>IF($GQ24&gt;=6,INDEX($DL:$DL,$GP24+6),"")</f>
      </c>
      <c r="FH24">
        <f>IF($GQ24&gt;=7,INDEX($DL:$DL,$GP24+7),"")</f>
      </c>
      <c r="FI24">
        <f>IF($GQ24&gt;=8,INDEX($DL:$DL,$GP24+8),"")</f>
      </c>
      <c r="FJ24">
        <f>IF($GQ24&gt;=9,INDEX($DL:$DL,$GP24+9),"")</f>
      </c>
      <c r="FK24">
        <f>IF($GQ24&gt;=10,INDEX($DL:$DL,$GP24+10),"")</f>
      </c>
      <c r="FL24">
        <f>IF($GQ24&gt;=11,INDEX($DL:$DL,$GP24+11),"")</f>
      </c>
      <c r="FM24">
        <f>IF($GQ24&gt;=12,INDEX($DL:$DL,$GP24+12),"")</f>
      </c>
      <c r="FN24">
        <f>IF($GQ24&gt;=13,INDEX($DL:$DL,$GP24+13),"")</f>
      </c>
      <c r="FO24">
        <f>IF($GQ24&gt;=14,INDEX($DL:$DL,$GP24+14),"")</f>
      </c>
      <c r="FP24">
        <f>IF($GQ24&gt;=15,INDEX($DL:$DL,$GP24+15),"")</f>
      </c>
      <c r="FQ24">
        <f>IF($GQ24&gt;=16,INDEX($DL:$DL,$GP24+16),"")</f>
      </c>
      <c r="FR24">
        <f>IF($GQ24&gt;=17,INDEX($DL:$DL,$GP24+17),"")</f>
      </c>
      <c r="FS24">
        <f>IF($GQ24&gt;=18,INDEX($DL:$DL,$GP24+18),"")</f>
      </c>
      <c r="FT24">
        <f>IF($GQ24&gt;=19,INDEX($DL:$DL,$GP24+19),"")</f>
      </c>
      <c r="FU24">
        <f>IF($GQ24&gt;=20,INDEX($DL:$DL,$GP24+20),"")</f>
      </c>
      <c r="FV24">
        <f>IF($GQ24&gt;=21,INDEX($DL:$DL,$GP24+21),"")</f>
      </c>
      <c r="FW24">
        <f>IF($GQ24&gt;=22,INDEX($DL:$DL,$GP24+22),"")</f>
      </c>
      <c r="FX24">
        <f>IF($GQ24&gt;=23,INDEX($DL:$DL,$GP24+23),"")</f>
      </c>
      <c r="FY24">
        <f>IF($GQ24&gt;=24,INDEX($DL:$DL,$GP24+24),"")</f>
      </c>
      <c r="FZ24">
        <f>IF($GQ24&gt;=25,INDEX($DL:$DL,$GP24+25),"")</f>
      </c>
      <c r="GA24">
        <f>IF($GQ24&gt;=26,INDEX($DL:$DL,$GP24+26),"")</f>
      </c>
      <c r="GB24">
        <f>IF($GQ24&gt;=27,INDEX($DL:$DL,$GP24+27),"")</f>
      </c>
      <c r="GC24">
        <f>IF($GQ24&gt;=28,INDEX($DL:$DL,$GP24+28),"")</f>
      </c>
      <c r="GD24">
        <f>IF($GQ24&gt;=29,INDEX($DL:$DL,$GP24+29),"")</f>
      </c>
      <c r="GE24">
        <f>IF($GQ24&gt;=30,INDEX($DL:$DL,$GP24+30),"")</f>
      </c>
      <c r="GF24">
        <f>IF($GQ24&gt;=31,INDEX($DL:$DL,$GP24+31),"")</f>
      </c>
      <c r="GG24">
        <f>IF($GQ24&gt;=32,INDEX($DL:$DL,$GP24+32),"")</f>
      </c>
      <c r="GH24">
        <f>IF($GQ24&gt;=33,INDEX($DL:$DL,$GP24+33),"")</f>
      </c>
      <c r="GI24">
        <f>IF($GQ24&gt;=34,INDEX($DL:$DL,$GP24+34),"")</f>
      </c>
      <c r="GJ24">
        <f>IF($GQ24&gt;=35,INDEX($DL:$DL,$GP24+35),"")</f>
      </c>
      <c r="GK24">
        <f>IF($GQ24&gt;=36,INDEX($DL:$DL,$GP24+36),"")</f>
      </c>
      <c r="GL24">
        <f>IF($GQ24&gt;=37,INDEX($DL:$DL,$GP24+37),"")</f>
      </c>
      <c r="GM24">
        <f>IF($GQ24&gt;=38,INDEX($DL:$DL,$GP24+38),"")</f>
      </c>
      <c r="GN24">
        <f>IF($GQ24&gt;=39,INDEX($DL:$DL,$GP24+39),"")</f>
      </c>
      <c r="GO24">
        <f>IF($GQ24&gt;=40,INDEX($DL:$DL,$GP24+40),"")</f>
      </c>
      <c r="GP24">
        <f>IFERROR(MATCH($DJ24,$DK$2:$DK$148,0)+1,0)</f>
      </c>
      <c r="GQ24">
        <f>IFERROR(INDEX($DM$2:$DM$148,MATCH($DJ24,$DK$2:$DK$148,0)),0)</f>
      </c>
      <c r="GR24">
        <f>IFERROR(MATCH($L24,$DN$24:$FA$24,0),0)</f>
      </c>
      <c r="GS24">
        <f>IF($GR24&gt;0,INDEX($FB$24:$GO$24,$GR24),"")</f>
      </c>
      <c r="GT24" t="s">
        <v>236</v>
      </c>
      <c r="GV24">
        <f>IF($JE24&gt;=1,INDEX($GT:$GT,$JD24+1),"")</f>
      </c>
      <c r="GW24">
        <f>IF($JE24&gt;=2,INDEX($GT:$GT,$JD24+2),"")</f>
      </c>
      <c r="GX24">
        <f>IF($JE24&gt;=3,INDEX($GT:$GT,$JD24+3),"")</f>
      </c>
      <c r="GY24">
        <f>IF($JE24&gt;=4,INDEX($GT:$GT,$JD24+4),"")</f>
      </c>
      <c r="GZ24">
        <f>IF($JE24&gt;=5,INDEX($GT:$GT,$JD24+5),"")</f>
      </c>
      <c r="HA24">
        <f>IF($JE24&gt;=6,INDEX($GT:$GT,$JD24+6),"")</f>
      </c>
      <c r="HB24">
        <f>IF($JE24&gt;=7,INDEX($GT:$GT,$JD24+7),"")</f>
      </c>
      <c r="HC24">
        <f>IF($JE24&gt;=8,INDEX($GT:$GT,$JD24+8),"")</f>
      </c>
      <c r="HD24">
        <f>IF($JE24&gt;=9,INDEX($GT:$GT,$JD24+9),"")</f>
      </c>
      <c r="HE24">
        <f>IF($JE24&gt;=10,INDEX($GT:$GT,$JD24+10),"")</f>
      </c>
      <c r="HF24">
        <f>IF($JE24&gt;=11,INDEX($GT:$GT,$JD24+11),"")</f>
      </c>
      <c r="HG24">
        <f>IF($JE24&gt;=12,INDEX($GT:$GT,$JD24+12),"")</f>
      </c>
      <c r="HH24">
        <f>IF($JE24&gt;=13,INDEX($GT:$GT,$JD24+13),"")</f>
      </c>
      <c r="HI24">
        <f>IF($JE24&gt;=14,INDEX($GT:$GT,$JD24+14),"")</f>
      </c>
      <c r="HJ24">
        <f>IF($JE24&gt;=15,INDEX($GT:$GT,$JD24+15),"")</f>
      </c>
      <c r="HK24">
        <f>IF($JE24&gt;=16,INDEX($GT:$GT,$JD24+16),"")</f>
      </c>
      <c r="HL24">
        <f>IF($JE24&gt;=17,INDEX($GT:$GT,$JD24+17),"")</f>
      </c>
      <c r="HM24">
        <f>IF($JE24&gt;=18,INDEX($GT:$GT,$JD24+18),"")</f>
      </c>
      <c r="HN24">
        <f>IF($JE24&gt;=19,INDEX($GT:$GT,$JD24+19),"")</f>
      </c>
      <c r="HO24">
        <f>IF($JE24&gt;=20,INDEX($GT:$GT,$JD24+20),"")</f>
      </c>
      <c r="HP24">
        <f>IF($JE24&gt;=21,INDEX($GT:$GT,$JD24+21),"")</f>
      </c>
      <c r="HQ24">
        <f>IF($JE24&gt;=22,INDEX($GT:$GT,$JD24+22),"")</f>
      </c>
      <c r="HR24">
        <f>IF($JE24&gt;=23,INDEX($GT:$GT,$JD24+23),"")</f>
      </c>
      <c r="HS24">
        <f>IF($JE24&gt;=24,INDEX($GT:$GT,$JD24+24),"")</f>
      </c>
      <c r="HT24">
        <f>IF($JE24&gt;=25,INDEX($GT:$GT,$JD24+25),"")</f>
      </c>
      <c r="HU24">
        <f>IF($JE24&gt;=26,INDEX($GT:$GT,$JD24+26),"")</f>
      </c>
      <c r="HV24">
        <f>IF($JE24&gt;=27,INDEX($GT:$GT,$JD24+27),"")</f>
      </c>
      <c r="HW24">
        <f>IF($JE24&gt;=28,INDEX($GT:$GT,$JD24+28),"")</f>
      </c>
      <c r="HX24">
        <f>IF($JE24&gt;=29,INDEX($GT:$GT,$JD24+29),"")</f>
      </c>
      <c r="HY24">
        <f>IF($JE24&gt;=30,INDEX($GT:$GT,$JD24+30),"")</f>
      </c>
      <c r="HZ24">
        <f>IF($JE24&gt;=31,INDEX($GT:$GT,$JD24+31),"")</f>
      </c>
      <c r="IA24">
        <f>IF($JE24&gt;=32,INDEX($GT:$GT,$JD24+32),"")</f>
      </c>
      <c r="IB24">
        <f>IF($JE24&gt;=33,INDEX($GT:$GT,$JD24+33),"")</f>
      </c>
      <c r="IC24">
        <f>IF($JE24&gt;=34,INDEX($GT:$GT,$JD24+34),"")</f>
      </c>
      <c r="ID24">
        <f>IF($JE24&gt;=35,INDEX($GT:$GT,$JD24+35),"")</f>
      </c>
      <c r="IE24">
        <f>IF($JE24&gt;=36,INDEX($GT:$GT,$JD24+36),"")</f>
      </c>
      <c r="IF24">
        <f>IF($JE24&gt;=37,INDEX($GT:$GT,$JD24+37),"")</f>
      </c>
      <c r="IG24">
        <f>IF($JE24&gt;=38,INDEX($GT:$GT,$JD24+38),"")</f>
      </c>
      <c r="IH24">
        <f>IF($JE24&gt;=39,INDEX($GT:$GT,$JD24+39),"")</f>
      </c>
      <c r="II24">
        <f>IF($JE24&gt;=40,INDEX($GT:$GT,$JD24+40),"")</f>
      </c>
      <c r="IJ24">
        <f>IF($JE24&gt;=41,INDEX($GT:$GT,$JD24+41),"")</f>
      </c>
      <c r="IK24">
        <f>IF($JE24&gt;=42,INDEX($GT:$GT,$JD24+42),"")</f>
      </c>
      <c r="IL24">
        <f>IF($JE24&gt;=43,INDEX($GT:$GT,$JD24+43),"")</f>
      </c>
      <c r="IM24">
        <f>IF($JE24&gt;=44,INDEX($GT:$GT,$JD24+44),"")</f>
      </c>
      <c r="IN24">
        <f>IF($JE24&gt;=45,INDEX($GT:$GT,$JD24+45),"")</f>
      </c>
      <c r="IO24">
        <f>IF($JE24&gt;=46,INDEX($GT:$GT,$JD24+46),"")</f>
      </c>
      <c r="IP24">
        <f>IF($JE24&gt;=47,INDEX($GT:$GT,$JD24+47),"")</f>
      </c>
      <c r="IQ24">
        <f>IF($JE24&gt;=48,INDEX($GT:$GT,$JD24+48),"")</f>
      </c>
      <c r="IR24">
        <f>IF($JE24&gt;=49,INDEX($GT:$GT,$JD24+49),"")</f>
      </c>
      <c r="IS24">
        <f>IF($JE24&gt;=50,INDEX($GT:$GT,$JD24+50),"")</f>
      </c>
      <c r="IT24">
        <f>IF($JE24&gt;=51,INDEX($GT:$GT,$JD24+51),"")</f>
      </c>
      <c r="IU24">
        <f>IF($JE24&gt;=52,INDEX($GT:$GT,$JD24+52),"")</f>
      </c>
      <c r="IV24">
        <f>IF($JE24&gt;=53,INDEX($GT:$GT,$JD24+53),"")</f>
      </c>
      <c r="IW24">
        <f>IF($JE24&gt;=54,INDEX($GT:$GT,$JD24+54),"")</f>
      </c>
      <c r="IX24">
        <f>IF($JE24&gt;=55,INDEX($GT:$GT,$JD24+55),"")</f>
      </c>
      <c r="IY24">
        <f>IF($JE24&gt;=56,INDEX($GT:$GT,$JD24+56),"")</f>
      </c>
      <c r="IZ24">
        <f>IF($JE24&gt;=57,INDEX($GT:$GT,$JD24+57),"")</f>
      </c>
      <c r="JA24">
        <f>IF($JE24&gt;=58,INDEX($GT:$GT,$JD24+58),"")</f>
      </c>
      <c r="JB24">
        <f>IF($JE24&gt;=59,INDEX($GT:$GT,$JD24+59),"")</f>
      </c>
      <c r="JC24">
        <f>IF($JE24&gt;=60,INDEX($GT:$GT,$JD24+60),"")</f>
      </c>
      <c r="JD24">
        <f>IFERROR(MATCH($GS24,$GT$2:$GT$322,0)+1,0)</f>
      </c>
      <c r="JE24">
        <f>IFERROR(INDEX($GU$2:$GU$322,MATCH($GS24,$GT$2:$GT$322,0)),0)</f>
      </c>
      <c r="JF24" t="s">
        <v>28</v>
      </c>
      <c r="JG24" t="s">
        <v>28</v>
      </c>
    </row>
    <row r="25" spans="1:267" x14ac:dyDescent="0.25">
      <c r="J25" s="1"/>
      <c r="K25" s="1"/>
      <c r="L25" s="1"/>
      <c r="M25" s="1"/>
      <c r="N25" s="1">
        <f>IFERROR(IF(FIND(" - ",$J25)&gt;0,MID($J25,FIND(" - ",$J25)+3,LEN($J25)),""),"")</f>
      </c>
      <c r="P25" s="1"/>
      <c r="S25" t="s">
        <v>28</v>
      </c>
      <c r="U25">
        <f>IF(OR($S25="",$T25=""),"",IFERROR($S25/$T25,0))</f>
      </c>
      <c r="V25">
        <f>IF($S25="","",
IF($K25="","",
IF(ISNUMBER(SEARCH("exempt",LOWER($K25))),0,
$S25*(VALUE(SUBSTITUTE($K25,"%",""))/100))))</f>
      </c>
      <c r="AB25">
        <f>IF($S25="","",
SUM($S25,$V25,$Z25,$W25,$Y25)-
IF($AA25="",0,VALUE($AA25)))</f>
      </c>
      <c r="AI25" t="s">
        <v>237</v>
      </c>
      <c r="AJ25" t="s">
        <v>238</v>
      </c>
      <c r="AK25" t="s">
        <v>239</v>
      </c>
      <c r="AL25" t="s">
        <v>230</v>
      </c>
      <c r="AM25" t="s">
        <v>240</v>
      </c>
      <c r="AN25" t="s">
        <v>241</v>
      </c>
      <c r="AO25" t="s">
        <v>91</v>
      </c>
      <c r="AP25" t="s">
        <v>240</v>
      </c>
      <c r="AQ25" t="s">
        <v>242</v>
      </c>
      <c r="AR25">
        <f>IFERROR(LEFT($J25,FIND(" - ",$J25)-1),$J25)</f>
      </c>
      <c r="AS25" t="s">
        <v>204</v>
      </c>
      <c r="AU25">
        <f>IF($CJ25&gt;=1,INDEX($AS:$AS,$CI25+1),"")</f>
      </c>
      <c r="AV25">
        <f>IF($CJ25&gt;=2,INDEX($AS:$AS,$CI25+2),"")</f>
      </c>
      <c r="AW25">
        <f>IF($CJ25&gt;=3,INDEX($AS:$AS,$CI25+3),"")</f>
      </c>
      <c r="AX25">
        <f>IF($CJ25&gt;=4,INDEX($AS:$AS,$CI25+4),"")</f>
      </c>
      <c r="AY25">
        <f>IF($CJ25&gt;=5,INDEX($AS:$AS,$CI25+5),"")</f>
      </c>
      <c r="AZ25">
        <f>IF($CJ25&gt;=6,INDEX($AS:$AS,$CI25+6),"")</f>
      </c>
      <c r="BA25">
        <f>IF($CJ25&gt;=7,INDEX($AS:$AS,$CI25+7),"")</f>
      </c>
      <c r="BB25">
        <f>IF($CJ25&gt;=8,INDEX($AS:$AS,$CI25+8),"")</f>
      </c>
      <c r="BC25">
        <f>IF($CJ25&gt;=9,INDEX($AS:$AS,$CI25+9),"")</f>
      </c>
      <c r="BD25">
        <f>IF($CJ25&gt;=10,INDEX($AS:$AS,$CI25+10),"")</f>
      </c>
      <c r="BE25">
        <f>IF($CJ25&gt;=11,INDEX($AS:$AS,$CI25+11),"")</f>
      </c>
      <c r="BF25">
        <f>IF($CJ25&gt;=12,INDEX($AS:$AS,$CI25+12),"")</f>
      </c>
      <c r="BG25">
        <f>IF($CJ25&gt;=13,INDEX($AS:$AS,$CI25+13),"")</f>
      </c>
      <c r="BH25">
        <f>IF($CJ25&gt;=14,INDEX($AS:$AS,$CI25+14),"")</f>
      </c>
      <c r="BI25">
        <f>IF($CJ25&gt;=15,INDEX($AS:$AS,$CI25+15),"")</f>
      </c>
      <c r="BJ25">
        <f>IF($CJ25&gt;=16,INDEX($AS:$AS,$CI25+16),"")</f>
      </c>
      <c r="BK25">
        <f>IF($CJ25&gt;=17,INDEX($AS:$AS,$CI25+17),"")</f>
      </c>
      <c r="BL25">
        <f>IF($CJ25&gt;=18,INDEX($AS:$AS,$CI25+18),"")</f>
      </c>
      <c r="BM25">
        <f>IF($CJ25&gt;=19,INDEX($AS:$AS,$CI25+19),"")</f>
      </c>
      <c r="BN25">
        <f>IF($CJ25&gt;=20,INDEX($AS:$AS,$CI25+20),"")</f>
      </c>
      <c r="BO25">
        <f>IF($CJ25&gt;=21,INDEX($AS:$AS,$CI25+21),"")</f>
      </c>
      <c r="BP25">
        <f>IF($CJ25&gt;=22,INDEX($AS:$AS,$CI25+22),"")</f>
      </c>
      <c r="BQ25">
        <f>IF($CJ25&gt;=23,INDEX($AS:$AS,$CI25+23),"")</f>
      </c>
      <c r="BR25">
        <f>IF($CJ25&gt;=24,INDEX($AS:$AS,$CI25+24),"")</f>
      </c>
      <c r="BS25">
        <f>IF($CJ25&gt;=25,INDEX($AS:$AS,$CI25+25),"")</f>
      </c>
      <c r="BT25">
        <f>IF($CJ25&gt;=26,INDEX($AS:$AS,$CI25+26),"")</f>
      </c>
      <c r="BU25">
        <f>IF($CJ25&gt;=27,INDEX($AS:$AS,$CI25+27),"")</f>
      </c>
      <c r="BV25">
        <f>IF($CJ25&gt;=28,INDEX($AS:$AS,$CI25+28),"")</f>
      </c>
      <c r="BW25">
        <f>IF($CJ25&gt;=29,INDEX($AS:$AS,$CI25+29),"")</f>
      </c>
      <c r="BX25">
        <f>IF($CJ25&gt;=30,INDEX($AS:$AS,$CI25+30),"")</f>
      </c>
      <c r="BY25">
        <f>IF($CJ25&gt;=31,INDEX($AS:$AS,$CI25+31),"")</f>
      </c>
      <c r="BZ25">
        <f>IF($CJ25&gt;=32,INDEX($AS:$AS,$CI25+32),"")</f>
      </c>
      <c r="CA25">
        <f>IF($CJ25&gt;=33,INDEX($AS:$AS,$CI25+33),"")</f>
      </c>
      <c r="CB25">
        <f>IF($CJ25&gt;=34,INDEX($AS:$AS,$CI25+34),"")</f>
      </c>
      <c r="CC25">
        <f>IF($CJ25&gt;=35,INDEX($AS:$AS,$CI25+35),"")</f>
      </c>
      <c r="CD25">
        <f>IF($CJ25&gt;=36,INDEX($AS:$AS,$CI25+36),"")</f>
      </c>
      <c r="CE25">
        <f>IF($CJ25&gt;=37,INDEX($AS:$AS,$CI25+37),"")</f>
      </c>
      <c r="CF25">
        <f>IF($CJ25&gt;=38,INDEX($AS:$AS,$CI25+38),"")</f>
      </c>
      <c r="CG25">
        <f>IF($CJ25&gt;=39,INDEX($AS:$AS,$CI25+39),"")</f>
      </c>
      <c r="CH25">
        <f>IF($CJ25&gt;=40,INDEX($AS:$AS,$CI25+40),"")</f>
      </c>
      <c r="CI25">
        <f>IFERROR(MATCH($AR25,$AS$2:$AS$133,0)+1,0)</f>
      </c>
      <c r="CJ25">
        <f>IFERROR(INDEX($AT$2:$AT$133,MATCH($AR25,$AS$2:$AS$133,0)),0)</f>
      </c>
      <c r="CK25">
        <f>IFERROR(LEFT($O25,FIND(" - ",$O25)-1),$O25)</f>
      </c>
      <c r="CL25" t="s">
        <v>230</v>
      </c>
      <c r="CN25">
        <f>IF($DI25&gt;=1,INDEX($CL:$CL,$DH25+1),"")</f>
      </c>
      <c r="CO25">
        <f>IF($DI25&gt;=2,INDEX($CL:$CL,$DH25+2),"")</f>
      </c>
      <c r="CP25">
        <f>IF($DI25&gt;=3,INDEX($CL:$CL,$DH25+3),"")</f>
      </c>
      <c r="CQ25">
        <f>IF($DI25&gt;=4,INDEX($CL:$CL,$DH25+4),"")</f>
      </c>
      <c r="CR25">
        <f>IF($DI25&gt;=5,INDEX($CL:$CL,$DH25+5),"")</f>
      </c>
      <c r="CS25">
        <f>IF($DI25&gt;=6,INDEX($CL:$CL,$DH25+6),"")</f>
      </c>
      <c r="CT25">
        <f>IF($DI25&gt;=7,INDEX($CL:$CL,$DH25+7),"")</f>
      </c>
      <c r="CU25">
        <f>IF($DI25&gt;=8,INDEX($CL:$CL,$DH25+8),"")</f>
      </c>
      <c r="CV25">
        <f>IF($DI25&gt;=9,INDEX($CL:$CL,$DH25+9),"")</f>
      </c>
      <c r="CW25">
        <f>IF($DI25&gt;=10,INDEX($CL:$CL,$DH25+10),"")</f>
      </c>
      <c r="CX25">
        <f>IF($DI25&gt;=11,INDEX($CL:$CL,$DH25+11),"")</f>
      </c>
      <c r="CY25">
        <f>IF($DI25&gt;=12,INDEX($CL:$CL,$DH25+12),"")</f>
      </c>
      <c r="CZ25">
        <f>IF($DI25&gt;=13,INDEX($CL:$CL,$DH25+13),"")</f>
      </c>
      <c r="DA25">
        <f>IF($DI25&gt;=14,INDEX($CL:$CL,$DH25+14),"")</f>
      </c>
      <c r="DB25">
        <f>IF($DI25&gt;=15,INDEX($CL:$CL,$DH25+15),"")</f>
      </c>
      <c r="DC25">
        <f>IF($DI25&gt;=16,INDEX($CL:$CL,$DH25+16),"")</f>
      </c>
      <c r="DD25">
        <f>IF($DI25&gt;=17,INDEX($CL:$CL,$DH25+17),"")</f>
      </c>
      <c r="DE25">
        <f>IF($DI25&gt;=18,INDEX($CL:$CL,$DH25+18),"")</f>
      </c>
      <c r="DF25">
        <f>IF($DI25&gt;=19,INDEX($CL:$CL,$DH25+19),"")</f>
      </c>
      <c r="DG25">
        <f>IF($DI25&gt;=20,INDEX($CL:$CL,$DH25+20),"")</f>
      </c>
      <c r="DH25">
        <f>IFERROR(MATCH($CK25,$CL$2:$CL$1558,0)+1,0)</f>
      </c>
      <c r="DI25">
        <f>IFERROR(INDEX($CM$2:$CM$1558,MATCH($CK25,$CL$2:$CL$1558,0)),0)</f>
      </c>
      <c r="DJ25">
        <f>IFERROR(INDEX($AQ:$AQ,MATCH($K25,$AP:$AP,0))&amp;"","")</f>
      </c>
      <c r="DK25" t="s">
        <v>118</v>
      </c>
      <c r="DM25">
        <v>1</v>
      </c>
      <c r="DN25">
        <f>IF($GQ25&gt;=1,INDEX($DK:$DK,$GP25+1),"")</f>
      </c>
      <c r="DO25">
        <f>IF($GQ25&gt;=2,INDEX($DK:$DK,$GP25+2),"")</f>
      </c>
      <c r="DP25">
        <f>IF($GQ25&gt;=3,INDEX($DK:$DK,$GP25+3),"")</f>
      </c>
      <c r="DQ25">
        <f>IF($GQ25&gt;=4,INDEX($DK:$DK,$GP25+4),"")</f>
      </c>
      <c r="DR25">
        <f>IF($GQ25&gt;=5,INDEX($DK:$DK,$GP25+5),"")</f>
      </c>
      <c r="DS25">
        <f>IF($GQ25&gt;=6,INDEX($DK:$DK,$GP25+6),"")</f>
      </c>
      <c r="DT25">
        <f>IF($GQ25&gt;=7,INDEX($DK:$DK,$GP25+7),"")</f>
      </c>
      <c r="DU25">
        <f>IF($GQ25&gt;=8,INDEX($DK:$DK,$GP25+8),"")</f>
      </c>
      <c r="DV25">
        <f>IF($GQ25&gt;=9,INDEX($DK:$DK,$GP25+9),"")</f>
      </c>
      <c r="DW25">
        <f>IF($GQ25&gt;=10,INDEX($DK:$DK,$GP25+10),"")</f>
      </c>
      <c r="DX25">
        <f>IF($GQ25&gt;=11,INDEX($DK:$DK,$GP25+11),"")</f>
      </c>
      <c r="DY25">
        <f>IF($GQ25&gt;=12,INDEX($DK:$DK,$GP25+12),"")</f>
      </c>
      <c r="DZ25">
        <f>IF($GQ25&gt;=13,INDEX($DK:$DK,$GP25+13),"")</f>
      </c>
      <c r="EA25">
        <f>IF($GQ25&gt;=14,INDEX($DK:$DK,$GP25+14),"")</f>
      </c>
      <c r="EB25">
        <f>IF($GQ25&gt;=15,INDEX($DK:$DK,$GP25+15),"")</f>
      </c>
      <c r="EC25">
        <f>IF($GQ25&gt;=16,INDEX($DK:$DK,$GP25+16),"")</f>
      </c>
      <c r="ED25">
        <f>IF($GQ25&gt;=17,INDEX($DK:$DK,$GP25+17),"")</f>
      </c>
      <c r="EE25">
        <f>IF($GQ25&gt;=18,INDEX($DK:$DK,$GP25+18),"")</f>
      </c>
      <c r="EF25">
        <f>IF($GQ25&gt;=19,INDEX($DK:$DK,$GP25+19),"")</f>
      </c>
      <c r="EG25">
        <f>IF($GQ25&gt;=20,INDEX($DK:$DK,$GP25+20),"")</f>
      </c>
      <c r="EH25">
        <f>IF($GQ25&gt;=21,INDEX($DK:$DK,$GP25+21),"")</f>
      </c>
      <c r="EI25">
        <f>IF($GQ25&gt;=22,INDEX($DK:$DK,$GP25+22),"")</f>
      </c>
      <c r="EJ25">
        <f>IF($GQ25&gt;=23,INDEX($DK:$DK,$GP25+23),"")</f>
      </c>
      <c r="EK25">
        <f>IF($GQ25&gt;=24,INDEX($DK:$DK,$GP25+24),"")</f>
      </c>
      <c r="EL25">
        <f>IF($GQ25&gt;=25,INDEX($DK:$DK,$GP25+25),"")</f>
      </c>
      <c r="EM25">
        <f>IF($GQ25&gt;=26,INDEX($DK:$DK,$GP25+26),"")</f>
      </c>
      <c r="EN25">
        <f>IF($GQ25&gt;=27,INDEX($DK:$DK,$GP25+27),"")</f>
      </c>
      <c r="EO25">
        <f>IF($GQ25&gt;=28,INDEX($DK:$DK,$GP25+28),"")</f>
      </c>
      <c r="EP25">
        <f>IF($GQ25&gt;=29,INDEX($DK:$DK,$GP25+29),"")</f>
      </c>
      <c r="EQ25">
        <f>IF($GQ25&gt;=30,INDEX($DK:$DK,$GP25+30),"")</f>
      </c>
      <c r="ER25">
        <f>IF($GQ25&gt;=31,INDEX($DK:$DK,$GP25+31),"")</f>
      </c>
      <c r="ES25">
        <f>IF($GQ25&gt;=32,INDEX($DK:$DK,$GP25+32),"")</f>
      </c>
      <c r="ET25">
        <f>IF($GQ25&gt;=33,INDEX($DK:$DK,$GP25+33),"")</f>
      </c>
      <c r="EU25">
        <f>IF($GQ25&gt;=34,INDEX($DK:$DK,$GP25+34),"")</f>
      </c>
      <c r="EV25">
        <f>IF($GQ25&gt;=35,INDEX($DK:$DK,$GP25+35),"")</f>
      </c>
      <c r="EW25">
        <f>IF($GQ25&gt;=36,INDEX($DK:$DK,$GP25+36),"")</f>
      </c>
      <c r="EX25">
        <f>IF($GQ25&gt;=37,INDEX($DK:$DK,$GP25+37),"")</f>
      </c>
      <c r="EY25">
        <f>IF($GQ25&gt;=38,INDEX($DK:$DK,$GP25+38),"")</f>
      </c>
      <c r="EZ25">
        <f>IF($GQ25&gt;=39,INDEX($DK:$DK,$GP25+39),"")</f>
      </c>
      <c r="FA25">
        <f>IF($GQ25&gt;=40,INDEX($DK:$DK,$GP25+40),"")</f>
      </c>
      <c r="FB25">
        <f>IF($GQ25&gt;=1,INDEX($DL:$DL,$GP25+1),"")</f>
      </c>
      <c r="FC25">
        <f>IF($GQ25&gt;=2,INDEX($DL:$DL,$GP25+2),"")</f>
      </c>
      <c r="FD25">
        <f>IF($GQ25&gt;=3,INDEX($DL:$DL,$GP25+3),"")</f>
      </c>
      <c r="FE25">
        <f>IF($GQ25&gt;=4,INDEX($DL:$DL,$GP25+4),"")</f>
      </c>
      <c r="FF25">
        <f>IF($GQ25&gt;=5,INDEX($DL:$DL,$GP25+5),"")</f>
      </c>
      <c r="FG25">
        <f>IF($GQ25&gt;=6,INDEX($DL:$DL,$GP25+6),"")</f>
      </c>
      <c r="FH25">
        <f>IF($GQ25&gt;=7,INDEX($DL:$DL,$GP25+7),"")</f>
      </c>
      <c r="FI25">
        <f>IF($GQ25&gt;=8,INDEX($DL:$DL,$GP25+8),"")</f>
      </c>
      <c r="FJ25">
        <f>IF($GQ25&gt;=9,INDEX($DL:$DL,$GP25+9),"")</f>
      </c>
      <c r="FK25">
        <f>IF($GQ25&gt;=10,INDEX($DL:$DL,$GP25+10),"")</f>
      </c>
      <c r="FL25">
        <f>IF($GQ25&gt;=11,INDEX($DL:$DL,$GP25+11),"")</f>
      </c>
      <c r="FM25">
        <f>IF($GQ25&gt;=12,INDEX($DL:$DL,$GP25+12),"")</f>
      </c>
      <c r="FN25">
        <f>IF($GQ25&gt;=13,INDEX($DL:$DL,$GP25+13),"")</f>
      </c>
      <c r="FO25">
        <f>IF($GQ25&gt;=14,INDEX($DL:$DL,$GP25+14),"")</f>
      </c>
      <c r="FP25">
        <f>IF($GQ25&gt;=15,INDEX($DL:$DL,$GP25+15),"")</f>
      </c>
      <c r="FQ25">
        <f>IF($GQ25&gt;=16,INDEX($DL:$DL,$GP25+16),"")</f>
      </c>
      <c r="FR25">
        <f>IF($GQ25&gt;=17,INDEX($DL:$DL,$GP25+17),"")</f>
      </c>
      <c r="FS25">
        <f>IF($GQ25&gt;=18,INDEX($DL:$DL,$GP25+18),"")</f>
      </c>
      <c r="FT25">
        <f>IF($GQ25&gt;=19,INDEX($DL:$DL,$GP25+19),"")</f>
      </c>
      <c r="FU25">
        <f>IF($GQ25&gt;=20,INDEX($DL:$DL,$GP25+20),"")</f>
      </c>
      <c r="FV25">
        <f>IF($GQ25&gt;=21,INDEX($DL:$DL,$GP25+21),"")</f>
      </c>
      <c r="FW25">
        <f>IF($GQ25&gt;=22,INDEX($DL:$DL,$GP25+22),"")</f>
      </c>
      <c r="FX25">
        <f>IF($GQ25&gt;=23,INDEX($DL:$DL,$GP25+23),"")</f>
      </c>
      <c r="FY25">
        <f>IF($GQ25&gt;=24,INDEX($DL:$DL,$GP25+24),"")</f>
      </c>
      <c r="FZ25">
        <f>IF($GQ25&gt;=25,INDEX($DL:$DL,$GP25+25),"")</f>
      </c>
      <c r="GA25">
        <f>IF($GQ25&gt;=26,INDEX($DL:$DL,$GP25+26),"")</f>
      </c>
      <c r="GB25">
        <f>IF($GQ25&gt;=27,INDEX($DL:$DL,$GP25+27),"")</f>
      </c>
      <c r="GC25">
        <f>IF($GQ25&gt;=28,INDEX($DL:$DL,$GP25+28),"")</f>
      </c>
      <c r="GD25">
        <f>IF($GQ25&gt;=29,INDEX($DL:$DL,$GP25+29),"")</f>
      </c>
      <c r="GE25">
        <f>IF($GQ25&gt;=30,INDEX($DL:$DL,$GP25+30),"")</f>
      </c>
      <c r="GF25">
        <f>IF($GQ25&gt;=31,INDEX($DL:$DL,$GP25+31),"")</f>
      </c>
      <c r="GG25">
        <f>IF($GQ25&gt;=32,INDEX($DL:$DL,$GP25+32),"")</f>
      </c>
      <c r="GH25">
        <f>IF($GQ25&gt;=33,INDEX($DL:$DL,$GP25+33),"")</f>
      </c>
      <c r="GI25">
        <f>IF($GQ25&gt;=34,INDEX($DL:$DL,$GP25+34),"")</f>
      </c>
      <c r="GJ25">
        <f>IF($GQ25&gt;=35,INDEX($DL:$DL,$GP25+35),"")</f>
      </c>
      <c r="GK25">
        <f>IF($GQ25&gt;=36,INDEX($DL:$DL,$GP25+36),"")</f>
      </c>
      <c r="GL25">
        <f>IF($GQ25&gt;=37,INDEX($DL:$DL,$GP25+37),"")</f>
      </c>
      <c r="GM25">
        <f>IF($GQ25&gt;=38,INDEX($DL:$DL,$GP25+38),"")</f>
      </c>
      <c r="GN25">
        <f>IF($GQ25&gt;=39,INDEX($DL:$DL,$GP25+39),"")</f>
      </c>
      <c r="GO25">
        <f>IF($GQ25&gt;=40,INDEX($DL:$DL,$GP25+40),"")</f>
      </c>
      <c r="GP25">
        <f>IFERROR(MATCH($DJ25,$DK$2:$DK$148,0)+1,0)</f>
      </c>
      <c r="GQ25">
        <f>IFERROR(INDEX($DM$2:$DM$148,MATCH($DJ25,$DK$2:$DK$148,0)),0)</f>
      </c>
      <c r="GR25">
        <f>IFERROR(MATCH($L25,$DN$25:$FA$25,0),0)</f>
      </c>
      <c r="GS25">
        <f>IF($GR25&gt;0,INDEX($FB$25:$GO$25,$GR25),"")</f>
      </c>
      <c r="GT25" t="s">
        <v>243</v>
      </c>
      <c r="GV25">
        <f>IF($JE25&gt;=1,INDEX($GT:$GT,$JD25+1),"")</f>
      </c>
      <c r="GW25">
        <f>IF($JE25&gt;=2,INDEX($GT:$GT,$JD25+2),"")</f>
      </c>
      <c r="GX25">
        <f>IF($JE25&gt;=3,INDEX($GT:$GT,$JD25+3),"")</f>
      </c>
      <c r="GY25">
        <f>IF($JE25&gt;=4,INDEX($GT:$GT,$JD25+4),"")</f>
      </c>
      <c r="GZ25">
        <f>IF($JE25&gt;=5,INDEX($GT:$GT,$JD25+5),"")</f>
      </c>
      <c r="HA25">
        <f>IF($JE25&gt;=6,INDEX($GT:$GT,$JD25+6),"")</f>
      </c>
      <c r="HB25">
        <f>IF($JE25&gt;=7,INDEX($GT:$GT,$JD25+7),"")</f>
      </c>
      <c r="HC25">
        <f>IF($JE25&gt;=8,INDEX($GT:$GT,$JD25+8),"")</f>
      </c>
      <c r="HD25">
        <f>IF($JE25&gt;=9,INDEX($GT:$GT,$JD25+9),"")</f>
      </c>
      <c r="HE25">
        <f>IF($JE25&gt;=10,INDEX($GT:$GT,$JD25+10),"")</f>
      </c>
      <c r="HF25">
        <f>IF($JE25&gt;=11,INDEX($GT:$GT,$JD25+11),"")</f>
      </c>
      <c r="HG25">
        <f>IF($JE25&gt;=12,INDEX($GT:$GT,$JD25+12),"")</f>
      </c>
      <c r="HH25">
        <f>IF($JE25&gt;=13,INDEX($GT:$GT,$JD25+13),"")</f>
      </c>
      <c r="HI25">
        <f>IF($JE25&gt;=14,INDEX($GT:$GT,$JD25+14),"")</f>
      </c>
      <c r="HJ25">
        <f>IF($JE25&gt;=15,INDEX($GT:$GT,$JD25+15),"")</f>
      </c>
      <c r="HK25">
        <f>IF($JE25&gt;=16,INDEX($GT:$GT,$JD25+16),"")</f>
      </c>
      <c r="HL25">
        <f>IF($JE25&gt;=17,INDEX($GT:$GT,$JD25+17),"")</f>
      </c>
      <c r="HM25">
        <f>IF($JE25&gt;=18,INDEX($GT:$GT,$JD25+18),"")</f>
      </c>
      <c r="HN25">
        <f>IF($JE25&gt;=19,INDEX($GT:$GT,$JD25+19),"")</f>
      </c>
      <c r="HO25">
        <f>IF($JE25&gt;=20,INDEX($GT:$GT,$JD25+20),"")</f>
      </c>
      <c r="HP25">
        <f>IF($JE25&gt;=21,INDEX($GT:$GT,$JD25+21),"")</f>
      </c>
      <c r="HQ25">
        <f>IF($JE25&gt;=22,INDEX($GT:$GT,$JD25+22),"")</f>
      </c>
      <c r="HR25">
        <f>IF($JE25&gt;=23,INDEX($GT:$GT,$JD25+23),"")</f>
      </c>
      <c r="HS25">
        <f>IF($JE25&gt;=24,INDEX($GT:$GT,$JD25+24),"")</f>
      </c>
      <c r="HT25">
        <f>IF($JE25&gt;=25,INDEX($GT:$GT,$JD25+25),"")</f>
      </c>
      <c r="HU25">
        <f>IF($JE25&gt;=26,INDEX($GT:$GT,$JD25+26),"")</f>
      </c>
      <c r="HV25">
        <f>IF($JE25&gt;=27,INDEX($GT:$GT,$JD25+27),"")</f>
      </c>
      <c r="HW25">
        <f>IF($JE25&gt;=28,INDEX($GT:$GT,$JD25+28),"")</f>
      </c>
      <c r="HX25">
        <f>IF($JE25&gt;=29,INDEX($GT:$GT,$JD25+29),"")</f>
      </c>
      <c r="HY25">
        <f>IF($JE25&gt;=30,INDEX($GT:$GT,$JD25+30),"")</f>
      </c>
      <c r="HZ25">
        <f>IF($JE25&gt;=31,INDEX($GT:$GT,$JD25+31),"")</f>
      </c>
      <c r="IA25">
        <f>IF($JE25&gt;=32,INDEX($GT:$GT,$JD25+32),"")</f>
      </c>
      <c r="IB25">
        <f>IF($JE25&gt;=33,INDEX($GT:$GT,$JD25+33),"")</f>
      </c>
      <c r="IC25">
        <f>IF($JE25&gt;=34,INDEX($GT:$GT,$JD25+34),"")</f>
      </c>
      <c r="ID25">
        <f>IF($JE25&gt;=35,INDEX($GT:$GT,$JD25+35),"")</f>
      </c>
      <c r="IE25">
        <f>IF($JE25&gt;=36,INDEX($GT:$GT,$JD25+36),"")</f>
      </c>
      <c r="IF25">
        <f>IF($JE25&gt;=37,INDEX($GT:$GT,$JD25+37),"")</f>
      </c>
      <c r="IG25">
        <f>IF($JE25&gt;=38,INDEX($GT:$GT,$JD25+38),"")</f>
      </c>
      <c r="IH25">
        <f>IF($JE25&gt;=39,INDEX($GT:$GT,$JD25+39),"")</f>
      </c>
      <c r="II25">
        <f>IF($JE25&gt;=40,INDEX($GT:$GT,$JD25+40),"")</f>
      </c>
      <c r="IJ25">
        <f>IF($JE25&gt;=41,INDEX($GT:$GT,$JD25+41),"")</f>
      </c>
      <c r="IK25">
        <f>IF($JE25&gt;=42,INDEX($GT:$GT,$JD25+42),"")</f>
      </c>
      <c r="IL25">
        <f>IF($JE25&gt;=43,INDEX($GT:$GT,$JD25+43),"")</f>
      </c>
      <c r="IM25">
        <f>IF($JE25&gt;=44,INDEX($GT:$GT,$JD25+44),"")</f>
      </c>
      <c r="IN25">
        <f>IF($JE25&gt;=45,INDEX($GT:$GT,$JD25+45),"")</f>
      </c>
      <c r="IO25">
        <f>IF($JE25&gt;=46,INDEX($GT:$GT,$JD25+46),"")</f>
      </c>
      <c r="IP25">
        <f>IF($JE25&gt;=47,INDEX($GT:$GT,$JD25+47),"")</f>
      </c>
      <c r="IQ25">
        <f>IF($JE25&gt;=48,INDEX($GT:$GT,$JD25+48),"")</f>
      </c>
      <c r="IR25">
        <f>IF($JE25&gt;=49,INDEX($GT:$GT,$JD25+49),"")</f>
      </c>
      <c r="IS25">
        <f>IF($JE25&gt;=50,INDEX($GT:$GT,$JD25+50),"")</f>
      </c>
      <c r="IT25">
        <f>IF($JE25&gt;=51,INDEX($GT:$GT,$JD25+51),"")</f>
      </c>
      <c r="IU25">
        <f>IF($JE25&gt;=52,INDEX($GT:$GT,$JD25+52),"")</f>
      </c>
      <c r="IV25">
        <f>IF($JE25&gt;=53,INDEX($GT:$GT,$JD25+53),"")</f>
      </c>
      <c r="IW25">
        <f>IF($JE25&gt;=54,INDEX($GT:$GT,$JD25+54),"")</f>
      </c>
      <c r="IX25">
        <f>IF($JE25&gt;=55,INDEX($GT:$GT,$JD25+55),"")</f>
      </c>
      <c r="IY25">
        <f>IF($JE25&gt;=56,INDEX($GT:$GT,$JD25+56),"")</f>
      </c>
      <c r="IZ25">
        <f>IF($JE25&gt;=57,INDEX($GT:$GT,$JD25+57),"")</f>
      </c>
      <c r="JA25">
        <f>IF($JE25&gt;=58,INDEX($GT:$GT,$JD25+58),"")</f>
      </c>
      <c r="JB25">
        <f>IF($JE25&gt;=59,INDEX($GT:$GT,$JD25+59),"")</f>
      </c>
      <c r="JC25">
        <f>IF($JE25&gt;=60,INDEX($GT:$GT,$JD25+60),"")</f>
      </c>
      <c r="JD25">
        <f>IFERROR(MATCH($GS25,$GT$2:$GT$322,0)+1,0)</f>
      </c>
      <c r="JE25">
        <f>IFERROR(INDEX($GU$2:$GU$322,MATCH($GS25,$GT$2:$GT$322,0)),0)</f>
      </c>
      <c r="JF25" t="s">
        <v>28</v>
      </c>
      <c r="JG25" t="s">
        <v>28</v>
      </c>
    </row>
    <row r="26" spans="1:267" x14ac:dyDescent="0.25">
      <c r="J26" s="1"/>
      <c r="K26" s="1"/>
      <c r="L26" s="1"/>
      <c r="M26" s="1"/>
      <c r="N26" s="1">
        <f>IFERROR(IF(FIND(" - ",$J26)&gt;0,MID($J26,FIND(" - ",$J26)+3,LEN($J26)),""),"")</f>
      </c>
      <c r="P26" s="1"/>
      <c r="S26" t="s">
        <v>28</v>
      </c>
      <c r="U26">
        <f>IF(OR($S26="",$T26=""),"",IFERROR($S26/$T26,0))</f>
      </c>
      <c r="V26">
        <f>IF($S26="","",
IF($K26="","",
IF(ISNUMBER(SEARCH("exempt",LOWER($K26))),0,
$S26*(VALUE(SUBSTITUTE($K26,"%",""))/100))))</f>
      </c>
      <c r="AB26">
        <f>IF($S26="","",
SUM($S26,$V26,$Z26,$W26,$Y26)-
IF($AA26="",0,VALUE($AA26)))</f>
      </c>
      <c r="AI26" t="s">
        <v>244</v>
      </c>
      <c r="AJ26" t="s">
        <v>245</v>
      </c>
      <c r="AK26" t="s">
        <v>246</v>
      </c>
      <c r="AL26" t="s">
        <v>142</v>
      </c>
      <c r="AM26" t="s">
        <v>247</v>
      </c>
      <c r="AN26" t="s">
        <v>248</v>
      </c>
      <c r="AO26" t="s">
        <v>249</v>
      </c>
      <c r="AP26" t="s">
        <v>247</v>
      </c>
      <c r="AQ26" t="s">
        <v>250</v>
      </c>
      <c r="AR26">
        <f>IFERROR(LEFT($J26,FIND(" - ",$J26)-1),$J26)</f>
      </c>
      <c r="AS26" t="s">
        <v>251</v>
      </c>
      <c r="AT26">
        <v>30</v>
      </c>
      <c r="AU26">
        <f>IF($CJ26&gt;=1,INDEX($AS:$AS,$CI26+1),"")</f>
      </c>
      <c r="AV26">
        <f>IF($CJ26&gt;=2,INDEX($AS:$AS,$CI26+2),"")</f>
      </c>
      <c r="AW26">
        <f>IF($CJ26&gt;=3,INDEX($AS:$AS,$CI26+3),"")</f>
      </c>
      <c r="AX26">
        <f>IF($CJ26&gt;=4,INDEX($AS:$AS,$CI26+4),"")</f>
      </c>
      <c r="AY26">
        <f>IF($CJ26&gt;=5,INDEX($AS:$AS,$CI26+5),"")</f>
      </c>
      <c r="AZ26">
        <f>IF($CJ26&gt;=6,INDEX($AS:$AS,$CI26+6),"")</f>
      </c>
      <c r="BA26">
        <f>IF($CJ26&gt;=7,INDEX($AS:$AS,$CI26+7),"")</f>
      </c>
      <c r="BB26">
        <f>IF($CJ26&gt;=8,INDEX($AS:$AS,$CI26+8),"")</f>
      </c>
      <c r="BC26">
        <f>IF($CJ26&gt;=9,INDEX($AS:$AS,$CI26+9),"")</f>
      </c>
      <c r="BD26">
        <f>IF($CJ26&gt;=10,INDEX($AS:$AS,$CI26+10),"")</f>
      </c>
      <c r="BE26">
        <f>IF($CJ26&gt;=11,INDEX($AS:$AS,$CI26+11),"")</f>
      </c>
      <c r="BF26">
        <f>IF($CJ26&gt;=12,INDEX($AS:$AS,$CI26+12),"")</f>
      </c>
      <c r="BG26">
        <f>IF($CJ26&gt;=13,INDEX($AS:$AS,$CI26+13),"")</f>
      </c>
      <c r="BH26">
        <f>IF($CJ26&gt;=14,INDEX($AS:$AS,$CI26+14),"")</f>
      </c>
      <c r="BI26">
        <f>IF($CJ26&gt;=15,INDEX($AS:$AS,$CI26+15),"")</f>
      </c>
      <c r="BJ26">
        <f>IF($CJ26&gt;=16,INDEX($AS:$AS,$CI26+16),"")</f>
      </c>
      <c r="BK26">
        <f>IF($CJ26&gt;=17,INDEX($AS:$AS,$CI26+17),"")</f>
      </c>
      <c r="BL26">
        <f>IF($CJ26&gt;=18,INDEX($AS:$AS,$CI26+18),"")</f>
      </c>
      <c r="BM26">
        <f>IF($CJ26&gt;=19,INDEX($AS:$AS,$CI26+19),"")</f>
      </c>
      <c r="BN26">
        <f>IF($CJ26&gt;=20,INDEX($AS:$AS,$CI26+20),"")</f>
      </c>
      <c r="BO26">
        <f>IF($CJ26&gt;=21,INDEX($AS:$AS,$CI26+21),"")</f>
      </c>
      <c r="BP26">
        <f>IF($CJ26&gt;=22,INDEX($AS:$AS,$CI26+22),"")</f>
      </c>
      <c r="BQ26">
        <f>IF($CJ26&gt;=23,INDEX($AS:$AS,$CI26+23),"")</f>
      </c>
      <c r="BR26">
        <f>IF($CJ26&gt;=24,INDEX($AS:$AS,$CI26+24),"")</f>
      </c>
      <c r="BS26">
        <f>IF($CJ26&gt;=25,INDEX($AS:$AS,$CI26+25),"")</f>
      </c>
      <c r="BT26">
        <f>IF($CJ26&gt;=26,INDEX($AS:$AS,$CI26+26),"")</f>
      </c>
      <c r="BU26">
        <f>IF($CJ26&gt;=27,INDEX($AS:$AS,$CI26+27),"")</f>
      </c>
      <c r="BV26">
        <f>IF($CJ26&gt;=28,INDEX($AS:$AS,$CI26+28),"")</f>
      </c>
      <c r="BW26">
        <f>IF($CJ26&gt;=29,INDEX($AS:$AS,$CI26+29),"")</f>
      </c>
      <c r="BX26">
        <f>IF($CJ26&gt;=30,INDEX($AS:$AS,$CI26+30),"")</f>
      </c>
      <c r="BY26">
        <f>IF($CJ26&gt;=31,INDEX($AS:$AS,$CI26+31),"")</f>
      </c>
      <c r="BZ26">
        <f>IF($CJ26&gt;=32,INDEX($AS:$AS,$CI26+32),"")</f>
      </c>
      <c r="CA26">
        <f>IF($CJ26&gt;=33,INDEX($AS:$AS,$CI26+33),"")</f>
      </c>
      <c r="CB26">
        <f>IF($CJ26&gt;=34,INDEX($AS:$AS,$CI26+34),"")</f>
      </c>
      <c r="CC26">
        <f>IF($CJ26&gt;=35,INDEX($AS:$AS,$CI26+35),"")</f>
      </c>
      <c r="CD26">
        <f>IF($CJ26&gt;=36,INDEX($AS:$AS,$CI26+36),"")</f>
      </c>
      <c r="CE26">
        <f>IF($CJ26&gt;=37,INDEX($AS:$AS,$CI26+37),"")</f>
      </c>
      <c r="CF26">
        <f>IF($CJ26&gt;=38,INDEX($AS:$AS,$CI26+38),"")</f>
      </c>
      <c r="CG26">
        <f>IF($CJ26&gt;=39,INDEX($AS:$AS,$CI26+39),"")</f>
      </c>
      <c r="CH26">
        <f>IF($CJ26&gt;=40,INDEX($AS:$AS,$CI26+40),"")</f>
      </c>
      <c r="CI26">
        <f>IFERROR(MATCH($AR26,$AS$2:$AS$133,0)+1,0)</f>
      </c>
      <c r="CJ26">
        <f>IFERROR(INDEX($AT$2:$AT$133,MATCH($AR26,$AS$2:$AS$133,0)),0)</f>
      </c>
      <c r="CK26">
        <f>IFERROR(LEFT($O26,FIND(" - ",$O26)-1),$O26)</f>
      </c>
      <c r="CL26" t="s">
        <v>239</v>
      </c>
      <c r="CN26">
        <f>IF($DI26&gt;=1,INDEX($CL:$CL,$DH26+1),"")</f>
      </c>
      <c r="CO26">
        <f>IF($DI26&gt;=2,INDEX($CL:$CL,$DH26+2),"")</f>
      </c>
      <c r="CP26">
        <f>IF($DI26&gt;=3,INDEX($CL:$CL,$DH26+3),"")</f>
      </c>
      <c r="CQ26">
        <f>IF($DI26&gt;=4,INDEX($CL:$CL,$DH26+4),"")</f>
      </c>
      <c r="CR26">
        <f>IF($DI26&gt;=5,INDEX($CL:$CL,$DH26+5),"")</f>
      </c>
      <c r="CS26">
        <f>IF($DI26&gt;=6,INDEX($CL:$CL,$DH26+6),"")</f>
      </c>
      <c r="CT26">
        <f>IF($DI26&gt;=7,INDEX($CL:$CL,$DH26+7),"")</f>
      </c>
      <c r="CU26">
        <f>IF($DI26&gt;=8,INDEX($CL:$CL,$DH26+8),"")</f>
      </c>
      <c r="CV26">
        <f>IF($DI26&gt;=9,INDEX($CL:$CL,$DH26+9),"")</f>
      </c>
      <c r="CW26">
        <f>IF($DI26&gt;=10,INDEX($CL:$CL,$DH26+10),"")</f>
      </c>
      <c r="CX26">
        <f>IF($DI26&gt;=11,INDEX($CL:$CL,$DH26+11),"")</f>
      </c>
      <c r="CY26">
        <f>IF($DI26&gt;=12,INDEX($CL:$CL,$DH26+12),"")</f>
      </c>
      <c r="CZ26">
        <f>IF($DI26&gt;=13,INDEX($CL:$CL,$DH26+13),"")</f>
      </c>
      <c r="DA26">
        <f>IF($DI26&gt;=14,INDEX($CL:$CL,$DH26+14),"")</f>
      </c>
      <c r="DB26">
        <f>IF($DI26&gt;=15,INDEX($CL:$CL,$DH26+15),"")</f>
      </c>
      <c r="DC26">
        <f>IF($DI26&gt;=16,INDEX($CL:$CL,$DH26+16),"")</f>
      </c>
      <c r="DD26">
        <f>IF($DI26&gt;=17,INDEX($CL:$CL,$DH26+17),"")</f>
      </c>
      <c r="DE26">
        <f>IF($DI26&gt;=18,INDEX($CL:$CL,$DH26+18),"")</f>
      </c>
      <c r="DF26">
        <f>IF($DI26&gt;=19,INDEX($CL:$CL,$DH26+19),"")</f>
      </c>
      <c r="DG26">
        <f>IF($DI26&gt;=20,INDEX($CL:$CL,$DH26+20),"")</f>
      </c>
      <c r="DH26">
        <f>IFERROR(MATCH($CK26,$CL$2:$CL$1558,0)+1,0)</f>
      </c>
      <c r="DI26">
        <f>IFERROR(INDEX($CM$2:$CM$1558,MATCH($CK26,$CL$2:$CL$1558,0)),0)</f>
      </c>
      <c r="DJ26">
        <f>IFERROR(INDEX($AQ:$AQ,MATCH($K26,$AP:$AP,0))&amp;"","")</f>
      </c>
      <c r="DK26" t="s">
        <v>116</v>
      </c>
      <c r="DL26" t="s">
        <v>252</v>
      </c>
      <c r="DN26">
        <f>IF($GQ26&gt;=1,INDEX($DK:$DK,$GP26+1),"")</f>
      </c>
      <c r="DO26">
        <f>IF($GQ26&gt;=2,INDEX($DK:$DK,$GP26+2),"")</f>
      </c>
      <c r="DP26">
        <f>IF($GQ26&gt;=3,INDEX($DK:$DK,$GP26+3),"")</f>
      </c>
      <c r="DQ26">
        <f>IF($GQ26&gt;=4,INDEX($DK:$DK,$GP26+4),"")</f>
      </c>
      <c r="DR26">
        <f>IF($GQ26&gt;=5,INDEX($DK:$DK,$GP26+5),"")</f>
      </c>
      <c r="DS26">
        <f>IF($GQ26&gt;=6,INDEX($DK:$DK,$GP26+6),"")</f>
      </c>
      <c r="DT26">
        <f>IF($GQ26&gt;=7,INDEX($DK:$DK,$GP26+7),"")</f>
      </c>
      <c r="DU26">
        <f>IF($GQ26&gt;=8,INDEX($DK:$DK,$GP26+8),"")</f>
      </c>
      <c r="DV26">
        <f>IF($GQ26&gt;=9,INDEX($DK:$DK,$GP26+9),"")</f>
      </c>
      <c r="DW26">
        <f>IF($GQ26&gt;=10,INDEX($DK:$DK,$GP26+10),"")</f>
      </c>
      <c r="DX26">
        <f>IF($GQ26&gt;=11,INDEX($DK:$DK,$GP26+11),"")</f>
      </c>
      <c r="DY26">
        <f>IF($GQ26&gt;=12,INDEX($DK:$DK,$GP26+12),"")</f>
      </c>
      <c r="DZ26">
        <f>IF($GQ26&gt;=13,INDEX($DK:$DK,$GP26+13),"")</f>
      </c>
      <c r="EA26">
        <f>IF($GQ26&gt;=14,INDEX($DK:$DK,$GP26+14),"")</f>
      </c>
      <c r="EB26">
        <f>IF($GQ26&gt;=15,INDEX($DK:$DK,$GP26+15),"")</f>
      </c>
      <c r="EC26">
        <f>IF($GQ26&gt;=16,INDEX($DK:$DK,$GP26+16),"")</f>
      </c>
      <c r="ED26">
        <f>IF($GQ26&gt;=17,INDEX($DK:$DK,$GP26+17),"")</f>
      </c>
      <c r="EE26">
        <f>IF($GQ26&gt;=18,INDEX($DK:$DK,$GP26+18),"")</f>
      </c>
      <c r="EF26">
        <f>IF($GQ26&gt;=19,INDEX($DK:$DK,$GP26+19),"")</f>
      </c>
      <c r="EG26">
        <f>IF($GQ26&gt;=20,INDEX($DK:$DK,$GP26+20),"")</f>
      </c>
      <c r="EH26">
        <f>IF($GQ26&gt;=21,INDEX($DK:$DK,$GP26+21),"")</f>
      </c>
      <c r="EI26">
        <f>IF($GQ26&gt;=22,INDEX($DK:$DK,$GP26+22),"")</f>
      </c>
      <c r="EJ26">
        <f>IF($GQ26&gt;=23,INDEX($DK:$DK,$GP26+23),"")</f>
      </c>
      <c r="EK26">
        <f>IF($GQ26&gt;=24,INDEX($DK:$DK,$GP26+24),"")</f>
      </c>
      <c r="EL26">
        <f>IF($GQ26&gt;=25,INDEX($DK:$DK,$GP26+25),"")</f>
      </c>
      <c r="EM26">
        <f>IF($GQ26&gt;=26,INDEX($DK:$DK,$GP26+26),"")</f>
      </c>
      <c r="EN26">
        <f>IF($GQ26&gt;=27,INDEX($DK:$DK,$GP26+27),"")</f>
      </c>
      <c r="EO26">
        <f>IF($GQ26&gt;=28,INDEX($DK:$DK,$GP26+28),"")</f>
      </c>
      <c r="EP26">
        <f>IF($GQ26&gt;=29,INDEX($DK:$DK,$GP26+29),"")</f>
      </c>
      <c r="EQ26">
        <f>IF($GQ26&gt;=30,INDEX($DK:$DK,$GP26+30),"")</f>
      </c>
      <c r="ER26">
        <f>IF($GQ26&gt;=31,INDEX($DK:$DK,$GP26+31),"")</f>
      </c>
      <c r="ES26">
        <f>IF($GQ26&gt;=32,INDEX($DK:$DK,$GP26+32),"")</f>
      </c>
      <c r="ET26">
        <f>IF($GQ26&gt;=33,INDEX($DK:$DK,$GP26+33),"")</f>
      </c>
      <c r="EU26">
        <f>IF($GQ26&gt;=34,INDEX($DK:$DK,$GP26+34),"")</f>
      </c>
      <c r="EV26">
        <f>IF($GQ26&gt;=35,INDEX($DK:$DK,$GP26+35),"")</f>
      </c>
      <c r="EW26">
        <f>IF($GQ26&gt;=36,INDEX($DK:$DK,$GP26+36),"")</f>
      </c>
      <c r="EX26">
        <f>IF($GQ26&gt;=37,INDEX($DK:$DK,$GP26+37),"")</f>
      </c>
      <c r="EY26">
        <f>IF($GQ26&gt;=38,INDEX($DK:$DK,$GP26+38),"")</f>
      </c>
      <c r="EZ26">
        <f>IF($GQ26&gt;=39,INDEX($DK:$DK,$GP26+39),"")</f>
      </c>
      <c r="FA26">
        <f>IF($GQ26&gt;=40,INDEX($DK:$DK,$GP26+40),"")</f>
      </c>
      <c r="FB26">
        <f>IF($GQ26&gt;=1,INDEX($DL:$DL,$GP26+1),"")</f>
      </c>
      <c r="FC26">
        <f>IF($GQ26&gt;=2,INDEX($DL:$DL,$GP26+2),"")</f>
      </c>
      <c r="FD26">
        <f>IF($GQ26&gt;=3,INDEX($DL:$DL,$GP26+3),"")</f>
      </c>
      <c r="FE26">
        <f>IF($GQ26&gt;=4,INDEX($DL:$DL,$GP26+4),"")</f>
      </c>
      <c r="FF26">
        <f>IF($GQ26&gt;=5,INDEX($DL:$DL,$GP26+5),"")</f>
      </c>
      <c r="FG26">
        <f>IF($GQ26&gt;=6,INDEX($DL:$DL,$GP26+6),"")</f>
      </c>
      <c r="FH26">
        <f>IF($GQ26&gt;=7,INDEX($DL:$DL,$GP26+7),"")</f>
      </c>
      <c r="FI26">
        <f>IF($GQ26&gt;=8,INDEX($DL:$DL,$GP26+8),"")</f>
      </c>
      <c r="FJ26">
        <f>IF($GQ26&gt;=9,INDEX($DL:$DL,$GP26+9),"")</f>
      </c>
      <c r="FK26">
        <f>IF($GQ26&gt;=10,INDEX($DL:$DL,$GP26+10),"")</f>
      </c>
      <c r="FL26">
        <f>IF($GQ26&gt;=11,INDEX($DL:$DL,$GP26+11),"")</f>
      </c>
      <c r="FM26">
        <f>IF($GQ26&gt;=12,INDEX($DL:$DL,$GP26+12),"")</f>
      </c>
      <c r="FN26">
        <f>IF($GQ26&gt;=13,INDEX($DL:$DL,$GP26+13),"")</f>
      </c>
      <c r="FO26">
        <f>IF($GQ26&gt;=14,INDEX($DL:$DL,$GP26+14),"")</f>
      </c>
      <c r="FP26">
        <f>IF($GQ26&gt;=15,INDEX($DL:$DL,$GP26+15),"")</f>
      </c>
      <c r="FQ26">
        <f>IF($GQ26&gt;=16,INDEX($DL:$DL,$GP26+16),"")</f>
      </c>
      <c r="FR26">
        <f>IF($GQ26&gt;=17,INDEX($DL:$DL,$GP26+17),"")</f>
      </c>
      <c r="FS26">
        <f>IF($GQ26&gt;=18,INDEX($DL:$DL,$GP26+18),"")</f>
      </c>
      <c r="FT26">
        <f>IF($GQ26&gt;=19,INDEX($DL:$DL,$GP26+19),"")</f>
      </c>
      <c r="FU26">
        <f>IF($GQ26&gt;=20,INDEX($DL:$DL,$GP26+20),"")</f>
      </c>
      <c r="FV26">
        <f>IF($GQ26&gt;=21,INDEX($DL:$DL,$GP26+21),"")</f>
      </c>
      <c r="FW26">
        <f>IF($GQ26&gt;=22,INDEX($DL:$DL,$GP26+22),"")</f>
      </c>
      <c r="FX26">
        <f>IF($GQ26&gt;=23,INDEX($DL:$DL,$GP26+23),"")</f>
      </c>
      <c r="FY26">
        <f>IF($GQ26&gt;=24,INDEX($DL:$DL,$GP26+24),"")</f>
      </c>
      <c r="FZ26">
        <f>IF($GQ26&gt;=25,INDEX($DL:$DL,$GP26+25),"")</f>
      </c>
      <c r="GA26">
        <f>IF($GQ26&gt;=26,INDEX($DL:$DL,$GP26+26),"")</f>
      </c>
      <c r="GB26">
        <f>IF($GQ26&gt;=27,INDEX($DL:$DL,$GP26+27),"")</f>
      </c>
      <c r="GC26">
        <f>IF($GQ26&gt;=28,INDEX($DL:$DL,$GP26+28),"")</f>
      </c>
      <c r="GD26">
        <f>IF($GQ26&gt;=29,INDEX($DL:$DL,$GP26+29),"")</f>
      </c>
      <c r="GE26">
        <f>IF($GQ26&gt;=30,INDEX($DL:$DL,$GP26+30),"")</f>
      </c>
      <c r="GF26">
        <f>IF($GQ26&gt;=31,INDEX($DL:$DL,$GP26+31),"")</f>
      </c>
      <c r="GG26">
        <f>IF($GQ26&gt;=32,INDEX($DL:$DL,$GP26+32),"")</f>
      </c>
      <c r="GH26">
        <f>IF($GQ26&gt;=33,INDEX($DL:$DL,$GP26+33),"")</f>
      </c>
      <c r="GI26">
        <f>IF($GQ26&gt;=34,INDEX($DL:$DL,$GP26+34),"")</f>
      </c>
      <c r="GJ26">
        <f>IF($GQ26&gt;=35,INDEX($DL:$DL,$GP26+35),"")</f>
      </c>
      <c r="GK26">
        <f>IF($GQ26&gt;=36,INDEX($DL:$DL,$GP26+36),"")</f>
      </c>
      <c r="GL26">
        <f>IF($GQ26&gt;=37,INDEX($DL:$DL,$GP26+37),"")</f>
      </c>
      <c r="GM26">
        <f>IF($GQ26&gt;=38,INDEX($DL:$DL,$GP26+38),"")</f>
      </c>
      <c r="GN26">
        <f>IF($GQ26&gt;=39,INDEX($DL:$DL,$GP26+39),"")</f>
      </c>
      <c r="GO26">
        <f>IF($GQ26&gt;=40,INDEX($DL:$DL,$GP26+40),"")</f>
      </c>
      <c r="GP26">
        <f>IFERROR(MATCH($DJ26,$DK$2:$DK$148,0)+1,0)</f>
      </c>
      <c r="GQ26">
        <f>IFERROR(INDEX($DM$2:$DM$148,MATCH($DJ26,$DK$2:$DK$148,0)),0)</f>
      </c>
      <c r="GR26">
        <f>IFERROR(MATCH($L26,$DN$26:$FA$26,0),0)</f>
      </c>
      <c r="GS26">
        <f>IF($GR26&gt;0,INDEX($FB$26:$GO$26,$GR26),"")</f>
      </c>
      <c r="GT26" t="s">
        <v>251</v>
      </c>
      <c r="GV26">
        <f>IF($JE26&gt;=1,INDEX($GT:$GT,$JD26+1),"")</f>
      </c>
      <c r="GW26">
        <f>IF($JE26&gt;=2,INDEX($GT:$GT,$JD26+2),"")</f>
      </c>
      <c r="GX26">
        <f>IF($JE26&gt;=3,INDEX($GT:$GT,$JD26+3),"")</f>
      </c>
      <c r="GY26">
        <f>IF($JE26&gt;=4,INDEX($GT:$GT,$JD26+4),"")</f>
      </c>
      <c r="GZ26">
        <f>IF($JE26&gt;=5,INDEX($GT:$GT,$JD26+5),"")</f>
      </c>
      <c r="HA26">
        <f>IF($JE26&gt;=6,INDEX($GT:$GT,$JD26+6),"")</f>
      </c>
      <c r="HB26">
        <f>IF($JE26&gt;=7,INDEX($GT:$GT,$JD26+7),"")</f>
      </c>
      <c r="HC26">
        <f>IF($JE26&gt;=8,INDEX($GT:$GT,$JD26+8),"")</f>
      </c>
      <c r="HD26">
        <f>IF($JE26&gt;=9,INDEX($GT:$GT,$JD26+9),"")</f>
      </c>
      <c r="HE26">
        <f>IF($JE26&gt;=10,INDEX($GT:$GT,$JD26+10),"")</f>
      </c>
      <c r="HF26">
        <f>IF($JE26&gt;=11,INDEX($GT:$GT,$JD26+11),"")</f>
      </c>
      <c r="HG26">
        <f>IF($JE26&gt;=12,INDEX($GT:$GT,$JD26+12),"")</f>
      </c>
      <c r="HH26">
        <f>IF($JE26&gt;=13,INDEX($GT:$GT,$JD26+13),"")</f>
      </c>
      <c r="HI26">
        <f>IF($JE26&gt;=14,INDEX($GT:$GT,$JD26+14),"")</f>
      </c>
      <c r="HJ26">
        <f>IF($JE26&gt;=15,INDEX($GT:$GT,$JD26+15),"")</f>
      </c>
      <c r="HK26">
        <f>IF($JE26&gt;=16,INDEX($GT:$GT,$JD26+16),"")</f>
      </c>
      <c r="HL26">
        <f>IF($JE26&gt;=17,INDEX($GT:$GT,$JD26+17),"")</f>
      </c>
      <c r="HM26">
        <f>IF($JE26&gt;=18,INDEX($GT:$GT,$JD26+18),"")</f>
      </c>
      <c r="HN26">
        <f>IF($JE26&gt;=19,INDEX($GT:$GT,$JD26+19),"")</f>
      </c>
      <c r="HO26">
        <f>IF($JE26&gt;=20,INDEX($GT:$GT,$JD26+20),"")</f>
      </c>
      <c r="HP26">
        <f>IF($JE26&gt;=21,INDEX($GT:$GT,$JD26+21),"")</f>
      </c>
      <c r="HQ26">
        <f>IF($JE26&gt;=22,INDEX($GT:$GT,$JD26+22),"")</f>
      </c>
      <c r="HR26">
        <f>IF($JE26&gt;=23,INDEX($GT:$GT,$JD26+23),"")</f>
      </c>
      <c r="HS26">
        <f>IF($JE26&gt;=24,INDEX($GT:$GT,$JD26+24),"")</f>
      </c>
      <c r="HT26">
        <f>IF($JE26&gt;=25,INDEX($GT:$GT,$JD26+25),"")</f>
      </c>
      <c r="HU26">
        <f>IF($JE26&gt;=26,INDEX($GT:$GT,$JD26+26),"")</f>
      </c>
      <c r="HV26">
        <f>IF($JE26&gt;=27,INDEX($GT:$GT,$JD26+27),"")</f>
      </c>
      <c r="HW26">
        <f>IF($JE26&gt;=28,INDEX($GT:$GT,$JD26+28),"")</f>
      </c>
      <c r="HX26">
        <f>IF($JE26&gt;=29,INDEX($GT:$GT,$JD26+29),"")</f>
      </c>
      <c r="HY26">
        <f>IF($JE26&gt;=30,INDEX($GT:$GT,$JD26+30),"")</f>
      </c>
      <c r="HZ26">
        <f>IF($JE26&gt;=31,INDEX($GT:$GT,$JD26+31),"")</f>
      </c>
      <c r="IA26">
        <f>IF($JE26&gt;=32,INDEX($GT:$GT,$JD26+32),"")</f>
      </c>
      <c r="IB26">
        <f>IF($JE26&gt;=33,INDEX($GT:$GT,$JD26+33),"")</f>
      </c>
      <c r="IC26">
        <f>IF($JE26&gt;=34,INDEX($GT:$GT,$JD26+34),"")</f>
      </c>
      <c r="ID26">
        <f>IF($JE26&gt;=35,INDEX($GT:$GT,$JD26+35),"")</f>
      </c>
      <c r="IE26">
        <f>IF($JE26&gt;=36,INDEX($GT:$GT,$JD26+36),"")</f>
      </c>
      <c r="IF26">
        <f>IF($JE26&gt;=37,INDEX($GT:$GT,$JD26+37),"")</f>
      </c>
      <c r="IG26">
        <f>IF($JE26&gt;=38,INDEX($GT:$GT,$JD26+38),"")</f>
      </c>
      <c r="IH26">
        <f>IF($JE26&gt;=39,INDEX($GT:$GT,$JD26+39),"")</f>
      </c>
      <c r="II26">
        <f>IF($JE26&gt;=40,INDEX($GT:$GT,$JD26+40),"")</f>
      </c>
      <c r="IJ26">
        <f>IF($JE26&gt;=41,INDEX($GT:$GT,$JD26+41),"")</f>
      </c>
      <c r="IK26">
        <f>IF($JE26&gt;=42,INDEX($GT:$GT,$JD26+42),"")</f>
      </c>
      <c r="IL26">
        <f>IF($JE26&gt;=43,INDEX($GT:$GT,$JD26+43),"")</f>
      </c>
      <c r="IM26">
        <f>IF($JE26&gt;=44,INDEX($GT:$GT,$JD26+44),"")</f>
      </c>
      <c r="IN26">
        <f>IF($JE26&gt;=45,INDEX($GT:$GT,$JD26+45),"")</f>
      </c>
      <c r="IO26">
        <f>IF($JE26&gt;=46,INDEX($GT:$GT,$JD26+46),"")</f>
      </c>
      <c r="IP26">
        <f>IF($JE26&gt;=47,INDEX($GT:$GT,$JD26+47),"")</f>
      </c>
      <c r="IQ26">
        <f>IF($JE26&gt;=48,INDEX($GT:$GT,$JD26+48),"")</f>
      </c>
      <c r="IR26">
        <f>IF($JE26&gt;=49,INDEX($GT:$GT,$JD26+49),"")</f>
      </c>
      <c r="IS26">
        <f>IF($JE26&gt;=50,INDEX($GT:$GT,$JD26+50),"")</f>
      </c>
      <c r="IT26">
        <f>IF($JE26&gt;=51,INDEX($GT:$GT,$JD26+51),"")</f>
      </c>
      <c r="IU26">
        <f>IF($JE26&gt;=52,INDEX($GT:$GT,$JD26+52),"")</f>
      </c>
      <c r="IV26">
        <f>IF($JE26&gt;=53,INDEX($GT:$GT,$JD26+53),"")</f>
      </c>
      <c r="IW26">
        <f>IF($JE26&gt;=54,INDEX($GT:$GT,$JD26+54),"")</f>
      </c>
      <c r="IX26">
        <f>IF($JE26&gt;=55,INDEX($GT:$GT,$JD26+55),"")</f>
      </c>
      <c r="IY26">
        <f>IF($JE26&gt;=56,INDEX($GT:$GT,$JD26+56),"")</f>
      </c>
      <c r="IZ26">
        <f>IF($JE26&gt;=57,INDEX($GT:$GT,$JD26+57),"")</f>
      </c>
      <c r="JA26">
        <f>IF($JE26&gt;=58,INDEX($GT:$GT,$JD26+58),"")</f>
      </c>
      <c r="JB26">
        <f>IF($JE26&gt;=59,INDEX($GT:$GT,$JD26+59),"")</f>
      </c>
      <c r="JC26">
        <f>IF($JE26&gt;=60,INDEX($GT:$GT,$JD26+60),"")</f>
      </c>
      <c r="JD26">
        <f>IFERROR(MATCH($GS26,$GT$2:$GT$322,0)+1,0)</f>
      </c>
      <c r="JE26">
        <f>IFERROR(INDEX($GU$2:$GU$322,MATCH($GS26,$GT$2:$GT$322,0)),0)</f>
      </c>
      <c r="JF26" t="s">
        <v>28</v>
      </c>
      <c r="JG26" t="s">
        <v>28</v>
      </c>
    </row>
    <row r="27" spans="1:267" x14ac:dyDescent="0.25">
      <c r="J27" s="1"/>
      <c r="K27" s="1"/>
      <c r="L27" s="1"/>
      <c r="M27" s="1"/>
      <c r="N27" s="1">
        <f>IFERROR(IF(FIND(" - ",$J27)&gt;0,MID($J27,FIND(" - ",$J27)+3,LEN($J27)),""),"")</f>
      </c>
      <c r="P27" s="1"/>
      <c r="S27" t="s">
        <v>28</v>
      </c>
      <c r="U27">
        <f>IF(OR($S27="",$T27=""),"",IFERROR($S27/$T27,0))</f>
      </c>
      <c r="V27">
        <f>IF($S27="","",
IF($K27="","",
IF(ISNUMBER(SEARCH("exempt",LOWER($K27))),0,
$S27*(VALUE(SUBSTITUTE($K27,"%",""))/100))))</f>
      </c>
      <c r="AB27">
        <f>IF($S27="","",
SUM($S27,$V27,$Z27,$W27,$Y27)-
IF($AA27="",0,VALUE($AA27)))</f>
      </c>
      <c r="AI27" t="s">
        <v>253</v>
      </c>
      <c r="AJ27" t="s">
        <v>254</v>
      </c>
      <c r="AK27" t="s">
        <v>255</v>
      </c>
      <c r="AL27" t="s">
        <v>193</v>
      </c>
      <c r="AM27" t="s">
        <v>256</v>
      </c>
      <c r="AN27" t="s">
        <v>257</v>
      </c>
      <c r="AO27" t="s">
        <v>258</v>
      </c>
      <c r="AP27" t="s">
        <v>256</v>
      </c>
      <c r="AQ27" t="s">
        <v>259</v>
      </c>
      <c r="AR27">
        <f>IFERROR(LEFT($J27,FIND(" - ",$J27)-1),$J27)</f>
      </c>
      <c r="AS27" t="s">
        <v>204</v>
      </c>
      <c r="AU27">
        <f>IF($CJ27&gt;=1,INDEX($AS:$AS,$CI27+1),"")</f>
      </c>
      <c r="AV27">
        <f>IF($CJ27&gt;=2,INDEX($AS:$AS,$CI27+2),"")</f>
      </c>
      <c r="AW27">
        <f>IF($CJ27&gt;=3,INDEX($AS:$AS,$CI27+3),"")</f>
      </c>
      <c r="AX27">
        <f>IF($CJ27&gt;=4,INDEX($AS:$AS,$CI27+4),"")</f>
      </c>
      <c r="AY27">
        <f>IF($CJ27&gt;=5,INDEX($AS:$AS,$CI27+5),"")</f>
      </c>
      <c r="AZ27">
        <f>IF($CJ27&gt;=6,INDEX($AS:$AS,$CI27+6),"")</f>
      </c>
      <c r="BA27">
        <f>IF($CJ27&gt;=7,INDEX($AS:$AS,$CI27+7),"")</f>
      </c>
      <c r="BB27">
        <f>IF($CJ27&gt;=8,INDEX($AS:$AS,$CI27+8),"")</f>
      </c>
      <c r="BC27">
        <f>IF($CJ27&gt;=9,INDEX($AS:$AS,$CI27+9),"")</f>
      </c>
      <c r="BD27">
        <f>IF($CJ27&gt;=10,INDEX($AS:$AS,$CI27+10),"")</f>
      </c>
      <c r="BE27">
        <f>IF($CJ27&gt;=11,INDEX($AS:$AS,$CI27+11),"")</f>
      </c>
      <c r="BF27">
        <f>IF($CJ27&gt;=12,INDEX($AS:$AS,$CI27+12),"")</f>
      </c>
      <c r="BG27">
        <f>IF($CJ27&gt;=13,INDEX($AS:$AS,$CI27+13),"")</f>
      </c>
      <c r="BH27">
        <f>IF($CJ27&gt;=14,INDEX($AS:$AS,$CI27+14),"")</f>
      </c>
      <c r="BI27">
        <f>IF($CJ27&gt;=15,INDEX($AS:$AS,$CI27+15),"")</f>
      </c>
      <c r="BJ27">
        <f>IF($CJ27&gt;=16,INDEX($AS:$AS,$CI27+16),"")</f>
      </c>
      <c r="BK27">
        <f>IF($CJ27&gt;=17,INDEX($AS:$AS,$CI27+17),"")</f>
      </c>
      <c r="BL27">
        <f>IF($CJ27&gt;=18,INDEX($AS:$AS,$CI27+18),"")</f>
      </c>
      <c r="BM27">
        <f>IF($CJ27&gt;=19,INDEX($AS:$AS,$CI27+19),"")</f>
      </c>
      <c r="BN27">
        <f>IF($CJ27&gt;=20,INDEX($AS:$AS,$CI27+20),"")</f>
      </c>
      <c r="BO27">
        <f>IF($CJ27&gt;=21,INDEX($AS:$AS,$CI27+21),"")</f>
      </c>
      <c r="BP27">
        <f>IF($CJ27&gt;=22,INDEX($AS:$AS,$CI27+22),"")</f>
      </c>
      <c r="BQ27">
        <f>IF($CJ27&gt;=23,INDEX($AS:$AS,$CI27+23),"")</f>
      </c>
      <c r="BR27">
        <f>IF($CJ27&gt;=24,INDEX($AS:$AS,$CI27+24),"")</f>
      </c>
      <c r="BS27">
        <f>IF($CJ27&gt;=25,INDEX($AS:$AS,$CI27+25),"")</f>
      </c>
      <c r="BT27">
        <f>IF($CJ27&gt;=26,INDEX($AS:$AS,$CI27+26),"")</f>
      </c>
      <c r="BU27">
        <f>IF($CJ27&gt;=27,INDEX($AS:$AS,$CI27+27),"")</f>
      </c>
      <c r="BV27">
        <f>IF($CJ27&gt;=28,INDEX($AS:$AS,$CI27+28),"")</f>
      </c>
      <c r="BW27">
        <f>IF($CJ27&gt;=29,INDEX($AS:$AS,$CI27+29),"")</f>
      </c>
      <c r="BX27">
        <f>IF($CJ27&gt;=30,INDEX($AS:$AS,$CI27+30),"")</f>
      </c>
      <c r="BY27">
        <f>IF($CJ27&gt;=31,INDEX($AS:$AS,$CI27+31),"")</f>
      </c>
      <c r="BZ27">
        <f>IF($CJ27&gt;=32,INDEX($AS:$AS,$CI27+32),"")</f>
      </c>
      <c r="CA27">
        <f>IF($CJ27&gt;=33,INDEX($AS:$AS,$CI27+33),"")</f>
      </c>
      <c r="CB27">
        <f>IF($CJ27&gt;=34,INDEX($AS:$AS,$CI27+34),"")</f>
      </c>
      <c r="CC27">
        <f>IF($CJ27&gt;=35,INDEX($AS:$AS,$CI27+35),"")</f>
      </c>
      <c r="CD27">
        <f>IF($CJ27&gt;=36,INDEX($AS:$AS,$CI27+36),"")</f>
      </c>
      <c r="CE27">
        <f>IF($CJ27&gt;=37,INDEX($AS:$AS,$CI27+37),"")</f>
      </c>
      <c r="CF27">
        <f>IF($CJ27&gt;=38,INDEX($AS:$AS,$CI27+38),"")</f>
      </c>
      <c r="CG27">
        <f>IF($CJ27&gt;=39,INDEX($AS:$AS,$CI27+39),"")</f>
      </c>
      <c r="CH27">
        <f>IF($CJ27&gt;=40,INDEX($AS:$AS,$CI27+40),"")</f>
      </c>
      <c r="CI27">
        <f>IFERROR(MATCH($AR27,$AS$2:$AS$133,0)+1,0)</f>
      </c>
      <c r="CJ27">
        <f>IFERROR(INDEX($AT$2:$AT$133,MATCH($AR27,$AS$2:$AS$133,0)),0)</f>
      </c>
      <c r="CK27">
        <f>IFERROR(LEFT($O27,FIND(" - ",$O27)-1),$O27)</f>
      </c>
      <c r="CL27" t="s">
        <v>246</v>
      </c>
      <c r="CN27">
        <f>IF($DI27&gt;=1,INDEX($CL:$CL,$DH27+1),"")</f>
      </c>
      <c r="CO27">
        <f>IF($DI27&gt;=2,INDEX($CL:$CL,$DH27+2),"")</f>
      </c>
      <c r="CP27">
        <f>IF($DI27&gt;=3,INDEX($CL:$CL,$DH27+3),"")</f>
      </c>
      <c r="CQ27">
        <f>IF($DI27&gt;=4,INDEX($CL:$CL,$DH27+4),"")</f>
      </c>
      <c r="CR27">
        <f>IF($DI27&gt;=5,INDEX($CL:$CL,$DH27+5),"")</f>
      </c>
      <c r="CS27">
        <f>IF($DI27&gt;=6,INDEX($CL:$CL,$DH27+6),"")</f>
      </c>
      <c r="CT27">
        <f>IF($DI27&gt;=7,INDEX($CL:$CL,$DH27+7),"")</f>
      </c>
      <c r="CU27">
        <f>IF($DI27&gt;=8,INDEX($CL:$CL,$DH27+8),"")</f>
      </c>
      <c r="CV27">
        <f>IF($DI27&gt;=9,INDEX($CL:$CL,$DH27+9),"")</f>
      </c>
      <c r="CW27">
        <f>IF($DI27&gt;=10,INDEX($CL:$CL,$DH27+10),"")</f>
      </c>
      <c r="CX27">
        <f>IF($DI27&gt;=11,INDEX($CL:$CL,$DH27+11),"")</f>
      </c>
      <c r="CY27">
        <f>IF($DI27&gt;=12,INDEX($CL:$CL,$DH27+12),"")</f>
      </c>
      <c r="CZ27">
        <f>IF($DI27&gt;=13,INDEX($CL:$CL,$DH27+13),"")</f>
      </c>
      <c r="DA27">
        <f>IF($DI27&gt;=14,INDEX($CL:$CL,$DH27+14),"")</f>
      </c>
      <c r="DB27">
        <f>IF($DI27&gt;=15,INDEX($CL:$CL,$DH27+15),"")</f>
      </c>
      <c r="DC27">
        <f>IF($DI27&gt;=16,INDEX($CL:$CL,$DH27+16),"")</f>
      </c>
      <c r="DD27">
        <f>IF($DI27&gt;=17,INDEX($CL:$CL,$DH27+17),"")</f>
      </c>
      <c r="DE27">
        <f>IF($DI27&gt;=18,INDEX($CL:$CL,$DH27+18),"")</f>
      </c>
      <c r="DF27">
        <f>IF($DI27&gt;=19,INDEX($CL:$CL,$DH27+19),"")</f>
      </c>
      <c r="DG27">
        <f>IF($DI27&gt;=20,INDEX($CL:$CL,$DH27+20),"")</f>
      </c>
      <c r="DH27">
        <f>IFERROR(MATCH($CK27,$CL$2:$CL$1558,0)+1,0)</f>
      </c>
      <c r="DI27">
        <f>IFERROR(INDEX($CM$2:$CM$1558,MATCH($CK27,$CL$2:$CL$1558,0)),0)</f>
      </c>
      <c r="DJ27">
        <f>IFERROR(INDEX($AQ:$AQ,MATCH($K27,$AP:$AP,0))&amp;"","")</f>
      </c>
      <c r="DK27" t="s">
        <v>137</v>
      </c>
      <c r="DM27">
        <v>1</v>
      </c>
      <c r="DN27">
        <f>IF($GQ27&gt;=1,INDEX($DK:$DK,$GP27+1),"")</f>
      </c>
      <c r="DO27">
        <f>IF($GQ27&gt;=2,INDEX($DK:$DK,$GP27+2),"")</f>
      </c>
      <c r="DP27">
        <f>IF($GQ27&gt;=3,INDEX($DK:$DK,$GP27+3),"")</f>
      </c>
      <c r="DQ27">
        <f>IF($GQ27&gt;=4,INDEX($DK:$DK,$GP27+4),"")</f>
      </c>
      <c r="DR27">
        <f>IF($GQ27&gt;=5,INDEX($DK:$DK,$GP27+5),"")</f>
      </c>
      <c r="DS27">
        <f>IF($GQ27&gt;=6,INDEX($DK:$DK,$GP27+6),"")</f>
      </c>
      <c r="DT27">
        <f>IF($GQ27&gt;=7,INDEX($DK:$DK,$GP27+7),"")</f>
      </c>
      <c r="DU27">
        <f>IF($GQ27&gt;=8,INDEX($DK:$DK,$GP27+8),"")</f>
      </c>
      <c r="DV27">
        <f>IF($GQ27&gt;=9,INDEX($DK:$DK,$GP27+9),"")</f>
      </c>
      <c r="DW27">
        <f>IF($GQ27&gt;=10,INDEX($DK:$DK,$GP27+10),"")</f>
      </c>
      <c r="DX27">
        <f>IF($GQ27&gt;=11,INDEX($DK:$DK,$GP27+11),"")</f>
      </c>
      <c r="DY27">
        <f>IF($GQ27&gt;=12,INDEX($DK:$DK,$GP27+12),"")</f>
      </c>
      <c r="DZ27">
        <f>IF($GQ27&gt;=13,INDEX($DK:$DK,$GP27+13),"")</f>
      </c>
      <c r="EA27">
        <f>IF($GQ27&gt;=14,INDEX($DK:$DK,$GP27+14),"")</f>
      </c>
      <c r="EB27">
        <f>IF($GQ27&gt;=15,INDEX($DK:$DK,$GP27+15),"")</f>
      </c>
      <c r="EC27">
        <f>IF($GQ27&gt;=16,INDEX($DK:$DK,$GP27+16),"")</f>
      </c>
      <c r="ED27">
        <f>IF($GQ27&gt;=17,INDEX($DK:$DK,$GP27+17),"")</f>
      </c>
      <c r="EE27">
        <f>IF($GQ27&gt;=18,INDEX($DK:$DK,$GP27+18),"")</f>
      </c>
      <c r="EF27">
        <f>IF($GQ27&gt;=19,INDEX($DK:$DK,$GP27+19),"")</f>
      </c>
      <c r="EG27">
        <f>IF($GQ27&gt;=20,INDEX($DK:$DK,$GP27+20),"")</f>
      </c>
      <c r="EH27">
        <f>IF($GQ27&gt;=21,INDEX($DK:$DK,$GP27+21),"")</f>
      </c>
      <c r="EI27">
        <f>IF($GQ27&gt;=22,INDEX($DK:$DK,$GP27+22),"")</f>
      </c>
      <c r="EJ27">
        <f>IF($GQ27&gt;=23,INDEX($DK:$DK,$GP27+23),"")</f>
      </c>
      <c r="EK27">
        <f>IF($GQ27&gt;=24,INDEX($DK:$DK,$GP27+24),"")</f>
      </c>
      <c r="EL27">
        <f>IF($GQ27&gt;=25,INDEX($DK:$DK,$GP27+25),"")</f>
      </c>
      <c r="EM27">
        <f>IF($GQ27&gt;=26,INDEX($DK:$DK,$GP27+26),"")</f>
      </c>
      <c r="EN27">
        <f>IF($GQ27&gt;=27,INDEX($DK:$DK,$GP27+27),"")</f>
      </c>
      <c r="EO27">
        <f>IF($GQ27&gt;=28,INDEX($DK:$DK,$GP27+28),"")</f>
      </c>
      <c r="EP27">
        <f>IF($GQ27&gt;=29,INDEX($DK:$DK,$GP27+29),"")</f>
      </c>
      <c r="EQ27">
        <f>IF($GQ27&gt;=30,INDEX($DK:$DK,$GP27+30),"")</f>
      </c>
      <c r="ER27">
        <f>IF($GQ27&gt;=31,INDEX($DK:$DK,$GP27+31),"")</f>
      </c>
      <c r="ES27">
        <f>IF($GQ27&gt;=32,INDEX($DK:$DK,$GP27+32),"")</f>
      </c>
      <c r="ET27">
        <f>IF($GQ27&gt;=33,INDEX($DK:$DK,$GP27+33),"")</f>
      </c>
      <c r="EU27">
        <f>IF($GQ27&gt;=34,INDEX($DK:$DK,$GP27+34),"")</f>
      </c>
      <c r="EV27">
        <f>IF($GQ27&gt;=35,INDEX($DK:$DK,$GP27+35),"")</f>
      </c>
      <c r="EW27">
        <f>IF($GQ27&gt;=36,INDEX($DK:$DK,$GP27+36),"")</f>
      </c>
      <c r="EX27">
        <f>IF($GQ27&gt;=37,INDEX($DK:$DK,$GP27+37),"")</f>
      </c>
      <c r="EY27">
        <f>IF($GQ27&gt;=38,INDEX($DK:$DK,$GP27+38),"")</f>
      </c>
      <c r="EZ27">
        <f>IF($GQ27&gt;=39,INDEX($DK:$DK,$GP27+39),"")</f>
      </c>
      <c r="FA27">
        <f>IF($GQ27&gt;=40,INDEX($DK:$DK,$GP27+40),"")</f>
      </c>
      <c r="FB27">
        <f>IF($GQ27&gt;=1,INDEX($DL:$DL,$GP27+1),"")</f>
      </c>
      <c r="FC27">
        <f>IF($GQ27&gt;=2,INDEX($DL:$DL,$GP27+2),"")</f>
      </c>
      <c r="FD27">
        <f>IF($GQ27&gt;=3,INDEX($DL:$DL,$GP27+3),"")</f>
      </c>
      <c r="FE27">
        <f>IF($GQ27&gt;=4,INDEX($DL:$DL,$GP27+4),"")</f>
      </c>
      <c r="FF27">
        <f>IF($GQ27&gt;=5,INDEX($DL:$DL,$GP27+5),"")</f>
      </c>
      <c r="FG27">
        <f>IF($GQ27&gt;=6,INDEX($DL:$DL,$GP27+6),"")</f>
      </c>
      <c r="FH27">
        <f>IF($GQ27&gt;=7,INDEX($DL:$DL,$GP27+7),"")</f>
      </c>
      <c r="FI27">
        <f>IF($GQ27&gt;=8,INDEX($DL:$DL,$GP27+8),"")</f>
      </c>
      <c r="FJ27">
        <f>IF($GQ27&gt;=9,INDEX($DL:$DL,$GP27+9),"")</f>
      </c>
      <c r="FK27">
        <f>IF($GQ27&gt;=10,INDEX($DL:$DL,$GP27+10),"")</f>
      </c>
      <c r="FL27">
        <f>IF($GQ27&gt;=11,INDEX($DL:$DL,$GP27+11),"")</f>
      </c>
      <c r="FM27">
        <f>IF($GQ27&gt;=12,INDEX($DL:$DL,$GP27+12),"")</f>
      </c>
      <c r="FN27">
        <f>IF($GQ27&gt;=13,INDEX($DL:$DL,$GP27+13),"")</f>
      </c>
      <c r="FO27">
        <f>IF($GQ27&gt;=14,INDEX($DL:$DL,$GP27+14),"")</f>
      </c>
      <c r="FP27">
        <f>IF($GQ27&gt;=15,INDEX($DL:$DL,$GP27+15),"")</f>
      </c>
      <c r="FQ27">
        <f>IF($GQ27&gt;=16,INDEX($DL:$DL,$GP27+16),"")</f>
      </c>
      <c r="FR27">
        <f>IF($GQ27&gt;=17,INDEX($DL:$DL,$GP27+17),"")</f>
      </c>
      <c r="FS27">
        <f>IF($GQ27&gt;=18,INDEX($DL:$DL,$GP27+18),"")</f>
      </c>
      <c r="FT27">
        <f>IF($GQ27&gt;=19,INDEX($DL:$DL,$GP27+19),"")</f>
      </c>
      <c r="FU27">
        <f>IF($GQ27&gt;=20,INDEX($DL:$DL,$GP27+20),"")</f>
      </c>
      <c r="FV27">
        <f>IF($GQ27&gt;=21,INDEX($DL:$DL,$GP27+21),"")</f>
      </c>
      <c r="FW27">
        <f>IF($GQ27&gt;=22,INDEX($DL:$DL,$GP27+22),"")</f>
      </c>
      <c r="FX27">
        <f>IF($GQ27&gt;=23,INDEX($DL:$DL,$GP27+23),"")</f>
      </c>
      <c r="FY27">
        <f>IF($GQ27&gt;=24,INDEX($DL:$DL,$GP27+24),"")</f>
      </c>
      <c r="FZ27">
        <f>IF($GQ27&gt;=25,INDEX($DL:$DL,$GP27+25),"")</f>
      </c>
      <c r="GA27">
        <f>IF($GQ27&gt;=26,INDEX($DL:$DL,$GP27+26),"")</f>
      </c>
      <c r="GB27">
        <f>IF($GQ27&gt;=27,INDEX($DL:$DL,$GP27+27),"")</f>
      </c>
      <c r="GC27">
        <f>IF($GQ27&gt;=28,INDEX($DL:$DL,$GP27+28),"")</f>
      </c>
      <c r="GD27">
        <f>IF($GQ27&gt;=29,INDEX($DL:$DL,$GP27+29),"")</f>
      </c>
      <c r="GE27">
        <f>IF($GQ27&gt;=30,INDEX($DL:$DL,$GP27+30),"")</f>
      </c>
      <c r="GF27">
        <f>IF($GQ27&gt;=31,INDEX($DL:$DL,$GP27+31),"")</f>
      </c>
      <c r="GG27">
        <f>IF($GQ27&gt;=32,INDEX($DL:$DL,$GP27+32),"")</f>
      </c>
      <c r="GH27">
        <f>IF($GQ27&gt;=33,INDEX($DL:$DL,$GP27+33),"")</f>
      </c>
      <c r="GI27">
        <f>IF($GQ27&gt;=34,INDEX($DL:$DL,$GP27+34),"")</f>
      </c>
      <c r="GJ27">
        <f>IF($GQ27&gt;=35,INDEX($DL:$DL,$GP27+35),"")</f>
      </c>
      <c r="GK27">
        <f>IF($GQ27&gt;=36,INDEX($DL:$DL,$GP27+36),"")</f>
      </c>
      <c r="GL27">
        <f>IF($GQ27&gt;=37,INDEX($DL:$DL,$GP27+37),"")</f>
      </c>
      <c r="GM27">
        <f>IF($GQ27&gt;=38,INDEX($DL:$DL,$GP27+38),"")</f>
      </c>
      <c r="GN27">
        <f>IF($GQ27&gt;=39,INDEX($DL:$DL,$GP27+39),"")</f>
      </c>
      <c r="GO27">
        <f>IF($GQ27&gt;=40,INDEX($DL:$DL,$GP27+40),"")</f>
      </c>
      <c r="GP27">
        <f>IFERROR(MATCH($DJ27,$DK$2:$DK$148,0)+1,0)</f>
      </c>
      <c r="GQ27">
        <f>IFERROR(INDEX($DM$2:$DM$148,MATCH($DJ27,$DK$2:$DK$148,0)),0)</f>
      </c>
      <c r="GR27">
        <f>IFERROR(MATCH($L27,$DN$27:$FA$27,0),0)</f>
      </c>
      <c r="GS27">
        <f>IF($GR27&gt;0,INDEX($FB$27:$GO$27,$GR27),"")</f>
      </c>
      <c r="GT27" t="s">
        <v>260</v>
      </c>
      <c r="GV27">
        <f>IF($JE27&gt;=1,INDEX($GT:$GT,$JD27+1),"")</f>
      </c>
      <c r="GW27">
        <f>IF($JE27&gt;=2,INDEX($GT:$GT,$JD27+2),"")</f>
      </c>
      <c r="GX27">
        <f>IF($JE27&gt;=3,INDEX($GT:$GT,$JD27+3),"")</f>
      </c>
      <c r="GY27">
        <f>IF($JE27&gt;=4,INDEX($GT:$GT,$JD27+4),"")</f>
      </c>
      <c r="GZ27">
        <f>IF($JE27&gt;=5,INDEX($GT:$GT,$JD27+5),"")</f>
      </c>
      <c r="HA27">
        <f>IF($JE27&gt;=6,INDEX($GT:$GT,$JD27+6),"")</f>
      </c>
      <c r="HB27">
        <f>IF($JE27&gt;=7,INDEX($GT:$GT,$JD27+7),"")</f>
      </c>
      <c r="HC27">
        <f>IF($JE27&gt;=8,INDEX($GT:$GT,$JD27+8),"")</f>
      </c>
      <c r="HD27">
        <f>IF($JE27&gt;=9,INDEX($GT:$GT,$JD27+9),"")</f>
      </c>
      <c r="HE27">
        <f>IF($JE27&gt;=10,INDEX($GT:$GT,$JD27+10),"")</f>
      </c>
      <c r="HF27">
        <f>IF($JE27&gt;=11,INDEX($GT:$GT,$JD27+11),"")</f>
      </c>
      <c r="HG27">
        <f>IF($JE27&gt;=12,INDEX($GT:$GT,$JD27+12),"")</f>
      </c>
      <c r="HH27">
        <f>IF($JE27&gt;=13,INDEX($GT:$GT,$JD27+13),"")</f>
      </c>
      <c r="HI27">
        <f>IF($JE27&gt;=14,INDEX($GT:$GT,$JD27+14),"")</f>
      </c>
      <c r="HJ27">
        <f>IF($JE27&gt;=15,INDEX($GT:$GT,$JD27+15),"")</f>
      </c>
      <c r="HK27">
        <f>IF($JE27&gt;=16,INDEX($GT:$GT,$JD27+16),"")</f>
      </c>
      <c r="HL27">
        <f>IF($JE27&gt;=17,INDEX($GT:$GT,$JD27+17),"")</f>
      </c>
      <c r="HM27">
        <f>IF($JE27&gt;=18,INDEX($GT:$GT,$JD27+18),"")</f>
      </c>
      <c r="HN27">
        <f>IF($JE27&gt;=19,INDEX($GT:$GT,$JD27+19),"")</f>
      </c>
      <c r="HO27">
        <f>IF($JE27&gt;=20,INDEX($GT:$GT,$JD27+20),"")</f>
      </c>
      <c r="HP27">
        <f>IF($JE27&gt;=21,INDEX($GT:$GT,$JD27+21),"")</f>
      </c>
      <c r="HQ27">
        <f>IF($JE27&gt;=22,INDEX($GT:$GT,$JD27+22),"")</f>
      </c>
      <c r="HR27">
        <f>IF($JE27&gt;=23,INDEX($GT:$GT,$JD27+23),"")</f>
      </c>
      <c r="HS27">
        <f>IF($JE27&gt;=24,INDEX($GT:$GT,$JD27+24),"")</f>
      </c>
      <c r="HT27">
        <f>IF($JE27&gt;=25,INDEX($GT:$GT,$JD27+25),"")</f>
      </c>
      <c r="HU27">
        <f>IF($JE27&gt;=26,INDEX($GT:$GT,$JD27+26),"")</f>
      </c>
      <c r="HV27">
        <f>IF($JE27&gt;=27,INDEX($GT:$GT,$JD27+27),"")</f>
      </c>
      <c r="HW27">
        <f>IF($JE27&gt;=28,INDEX($GT:$GT,$JD27+28),"")</f>
      </c>
      <c r="HX27">
        <f>IF($JE27&gt;=29,INDEX($GT:$GT,$JD27+29),"")</f>
      </c>
      <c r="HY27">
        <f>IF($JE27&gt;=30,INDEX($GT:$GT,$JD27+30),"")</f>
      </c>
      <c r="HZ27">
        <f>IF($JE27&gt;=31,INDEX($GT:$GT,$JD27+31),"")</f>
      </c>
      <c r="IA27">
        <f>IF($JE27&gt;=32,INDEX($GT:$GT,$JD27+32),"")</f>
      </c>
      <c r="IB27">
        <f>IF($JE27&gt;=33,INDEX($GT:$GT,$JD27+33),"")</f>
      </c>
      <c r="IC27">
        <f>IF($JE27&gt;=34,INDEX($GT:$GT,$JD27+34),"")</f>
      </c>
      <c r="ID27">
        <f>IF($JE27&gt;=35,INDEX($GT:$GT,$JD27+35),"")</f>
      </c>
      <c r="IE27">
        <f>IF($JE27&gt;=36,INDEX($GT:$GT,$JD27+36),"")</f>
      </c>
      <c r="IF27">
        <f>IF($JE27&gt;=37,INDEX($GT:$GT,$JD27+37),"")</f>
      </c>
      <c r="IG27">
        <f>IF($JE27&gt;=38,INDEX($GT:$GT,$JD27+38),"")</f>
      </c>
      <c r="IH27">
        <f>IF($JE27&gt;=39,INDEX($GT:$GT,$JD27+39),"")</f>
      </c>
      <c r="II27">
        <f>IF($JE27&gt;=40,INDEX($GT:$GT,$JD27+40),"")</f>
      </c>
      <c r="IJ27">
        <f>IF($JE27&gt;=41,INDEX($GT:$GT,$JD27+41),"")</f>
      </c>
      <c r="IK27">
        <f>IF($JE27&gt;=42,INDEX($GT:$GT,$JD27+42),"")</f>
      </c>
      <c r="IL27">
        <f>IF($JE27&gt;=43,INDEX($GT:$GT,$JD27+43),"")</f>
      </c>
      <c r="IM27">
        <f>IF($JE27&gt;=44,INDEX($GT:$GT,$JD27+44),"")</f>
      </c>
      <c r="IN27">
        <f>IF($JE27&gt;=45,INDEX($GT:$GT,$JD27+45),"")</f>
      </c>
      <c r="IO27">
        <f>IF($JE27&gt;=46,INDEX($GT:$GT,$JD27+46),"")</f>
      </c>
      <c r="IP27">
        <f>IF($JE27&gt;=47,INDEX($GT:$GT,$JD27+47),"")</f>
      </c>
      <c r="IQ27">
        <f>IF($JE27&gt;=48,INDEX($GT:$GT,$JD27+48),"")</f>
      </c>
      <c r="IR27">
        <f>IF($JE27&gt;=49,INDEX($GT:$GT,$JD27+49),"")</f>
      </c>
      <c r="IS27">
        <f>IF($JE27&gt;=50,INDEX($GT:$GT,$JD27+50),"")</f>
      </c>
      <c r="IT27">
        <f>IF($JE27&gt;=51,INDEX($GT:$GT,$JD27+51),"")</f>
      </c>
      <c r="IU27">
        <f>IF($JE27&gt;=52,INDEX($GT:$GT,$JD27+52),"")</f>
      </c>
      <c r="IV27">
        <f>IF($JE27&gt;=53,INDEX($GT:$GT,$JD27+53),"")</f>
      </c>
      <c r="IW27">
        <f>IF($JE27&gt;=54,INDEX($GT:$GT,$JD27+54),"")</f>
      </c>
      <c r="IX27">
        <f>IF($JE27&gt;=55,INDEX($GT:$GT,$JD27+55),"")</f>
      </c>
      <c r="IY27">
        <f>IF($JE27&gt;=56,INDEX($GT:$GT,$JD27+56),"")</f>
      </c>
      <c r="IZ27">
        <f>IF($JE27&gt;=57,INDEX($GT:$GT,$JD27+57),"")</f>
      </c>
      <c r="JA27">
        <f>IF($JE27&gt;=58,INDEX($GT:$GT,$JD27+58),"")</f>
      </c>
      <c r="JB27">
        <f>IF($JE27&gt;=59,INDEX($GT:$GT,$JD27+59),"")</f>
      </c>
      <c r="JC27">
        <f>IF($JE27&gt;=60,INDEX($GT:$GT,$JD27+60),"")</f>
      </c>
      <c r="JD27">
        <f>IFERROR(MATCH($GS27,$GT$2:$GT$322,0)+1,0)</f>
      </c>
      <c r="JE27">
        <f>IFERROR(INDEX($GU$2:$GU$322,MATCH($GS27,$GT$2:$GT$322,0)),0)</f>
      </c>
      <c r="JF27" t="s">
        <v>28</v>
      </c>
      <c r="JG27" t="s">
        <v>28</v>
      </c>
    </row>
    <row r="28" spans="1:267" x14ac:dyDescent="0.25">
      <c r="J28" s="1"/>
      <c r="K28" s="1"/>
      <c r="L28" s="1"/>
      <c r="M28" s="1"/>
      <c r="N28" s="1">
        <f>IFERROR(IF(FIND(" - ",$J28)&gt;0,MID($J28,FIND(" - ",$J28)+3,LEN($J28)),""),"")</f>
      </c>
      <c r="P28" s="1"/>
      <c r="S28" t="s">
        <v>28</v>
      </c>
      <c r="U28">
        <f>IF(OR($S28="",$T28=""),"",IFERROR($S28/$T28,0))</f>
      </c>
      <c r="V28">
        <f>IF($S28="","",
IF($K28="","",
IF(ISNUMBER(SEARCH("exempt",LOWER($K28))),0,
$S28*(VALUE(SUBSTITUTE($K28,"%",""))/100))))</f>
      </c>
      <c r="AB28">
        <f>IF($S28="","",
SUM($S28,$V28,$Z28,$W28,$Y28)-
IF($AA28="",0,VALUE($AA28)))</f>
      </c>
      <c r="AJ28" t="s">
        <v>261</v>
      </c>
      <c r="AK28" t="s">
        <v>185</v>
      </c>
      <c r="AL28" t="s">
        <v>56</v>
      </c>
      <c r="AM28" t="s">
        <v>262</v>
      </c>
      <c r="AN28" t="s">
        <v>263</v>
      </c>
      <c r="AO28" t="s">
        <v>40</v>
      </c>
      <c r="AP28" t="s">
        <v>262</v>
      </c>
      <c r="AQ28" t="s">
        <v>264</v>
      </c>
      <c r="AR28">
        <f>IFERROR(LEFT($J28,FIND(" - ",$J28)-1),$J28)</f>
      </c>
      <c r="AS28" t="s">
        <v>212</v>
      </c>
      <c r="AU28">
        <f>IF($CJ28&gt;=1,INDEX($AS:$AS,$CI28+1),"")</f>
      </c>
      <c r="AV28">
        <f>IF($CJ28&gt;=2,INDEX($AS:$AS,$CI28+2),"")</f>
      </c>
      <c r="AW28">
        <f>IF($CJ28&gt;=3,INDEX($AS:$AS,$CI28+3),"")</f>
      </c>
      <c r="AX28">
        <f>IF($CJ28&gt;=4,INDEX($AS:$AS,$CI28+4),"")</f>
      </c>
      <c r="AY28">
        <f>IF($CJ28&gt;=5,INDEX($AS:$AS,$CI28+5),"")</f>
      </c>
      <c r="AZ28">
        <f>IF($CJ28&gt;=6,INDEX($AS:$AS,$CI28+6),"")</f>
      </c>
      <c r="BA28">
        <f>IF($CJ28&gt;=7,INDEX($AS:$AS,$CI28+7),"")</f>
      </c>
      <c r="BB28">
        <f>IF($CJ28&gt;=8,INDEX($AS:$AS,$CI28+8),"")</f>
      </c>
      <c r="BC28">
        <f>IF($CJ28&gt;=9,INDEX($AS:$AS,$CI28+9),"")</f>
      </c>
      <c r="BD28">
        <f>IF($CJ28&gt;=10,INDEX($AS:$AS,$CI28+10),"")</f>
      </c>
      <c r="BE28">
        <f>IF($CJ28&gt;=11,INDEX($AS:$AS,$CI28+11),"")</f>
      </c>
      <c r="BF28">
        <f>IF($CJ28&gt;=12,INDEX($AS:$AS,$CI28+12),"")</f>
      </c>
      <c r="BG28">
        <f>IF($CJ28&gt;=13,INDEX($AS:$AS,$CI28+13),"")</f>
      </c>
      <c r="BH28">
        <f>IF($CJ28&gt;=14,INDEX($AS:$AS,$CI28+14),"")</f>
      </c>
      <c r="BI28">
        <f>IF($CJ28&gt;=15,INDEX($AS:$AS,$CI28+15),"")</f>
      </c>
      <c r="BJ28">
        <f>IF($CJ28&gt;=16,INDEX($AS:$AS,$CI28+16),"")</f>
      </c>
      <c r="BK28">
        <f>IF($CJ28&gt;=17,INDEX($AS:$AS,$CI28+17),"")</f>
      </c>
      <c r="BL28">
        <f>IF($CJ28&gt;=18,INDEX($AS:$AS,$CI28+18),"")</f>
      </c>
      <c r="BM28">
        <f>IF($CJ28&gt;=19,INDEX($AS:$AS,$CI28+19),"")</f>
      </c>
      <c r="BN28">
        <f>IF($CJ28&gt;=20,INDEX($AS:$AS,$CI28+20),"")</f>
      </c>
      <c r="BO28">
        <f>IF($CJ28&gt;=21,INDEX($AS:$AS,$CI28+21),"")</f>
      </c>
      <c r="BP28">
        <f>IF($CJ28&gt;=22,INDEX($AS:$AS,$CI28+22),"")</f>
      </c>
      <c r="BQ28">
        <f>IF($CJ28&gt;=23,INDEX($AS:$AS,$CI28+23),"")</f>
      </c>
      <c r="BR28">
        <f>IF($CJ28&gt;=24,INDEX($AS:$AS,$CI28+24),"")</f>
      </c>
      <c r="BS28">
        <f>IF($CJ28&gt;=25,INDEX($AS:$AS,$CI28+25),"")</f>
      </c>
      <c r="BT28">
        <f>IF($CJ28&gt;=26,INDEX($AS:$AS,$CI28+26),"")</f>
      </c>
      <c r="BU28">
        <f>IF($CJ28&gt;=27,INDEX($AS:$AS,$CI28+27),"")</f>
      </c>
      <c r="BV28">
        <f>IF($CJ28&gt;=28,INDEX($AS:$AS,$CI28+28),"")</f>
      </c>
      <c r="BW28">
        <f>IF($CJ28&gt;=29,INDEX($AS:$AS,$CI28+29),"")</f>
      </c>
      <c r="BX28">
        <f>IF($CJ28&gt;=30,INDEX($AS:$AS,$CI28+30),"")</f>
      </c>
      <c r="BY28">
        <f>IF($CJ28&gt;=31,INDEX($AS:$AS,$CI28+31),"")</f>
      </c>
      <c r="BZ28">
        <f>IF($CJ28&gt;=32,INDEX($AS:$AS,$CI28+32),"")</f>
      </c>
      <c r="CA28">
        <f>IF($CJ28&gt;=33,INDEX($AS:$AS,$CI28+33),"")</f>
      </c>
      <c r="CB28">
        <f>IF($CJ28&gt;=34,INDEX($AS:$AS,$CI28+34),"")</f>
      </c>
      <c r="CC28">
        <f>IF($CJ28&gt;=35,INDEX($AS:$AS,$CI28+35),"")</f>
      </c>
      <c r="CD28">
        <f>IF($CJ28&gt;=36,INDEX($AS:$AS,$CI28+36),"")</f>
      </c>
      <c r="CE28">
        <f>IF($CJ28&gt;=37,INDEX($AS:$AS,$CI28+37),"")</f>
      </c>
      <c r="CF28">
        <f>IF($CJ28&gt;=38,INDEX($AS:$AS,$CI28+38),"")</f>
      </c>
      <c r="CG28">
        <f>IF($CJ28&gt;=39,INDEX($AS:$AS,$CI28+39),"")</f>
      </c>
      <c r="CH28">
        <f>IF($CJ28&gt;=40,INDEX($AS:$AS,$CI28+40),"")</f>
      </c>
      <c r="CI28">
        <f>IFERROR(MATCH($AR28,$AS$2:$AS$133,0)+1,0)</f>
      </c>
      <c r="CJ28">
        <f>IFERROR(INDEX($AT$2:$AT$133,MATCH($AR28,$AS$2:$AS$133,0)),0)</f>
      </c>
      <c r="CK28">
        <f>IFERROR(LEFT($O28,FIND(" - ",$O28)-1),$O28)</f>
      </c>
      <c r="CL28" t="s">
        <v>255</v>
      </c>
      <c r="CN28">
        <f>IF($DI28&gt;=1,INDEX($CL:$CL,$DH28+1),"")</f>
      </c>
      <c r="CO28">
        <f>IF($DI28&gt;=2,INDEX($CL:$CL,$DH28+2),"")</f>
      </c>
      <c r="CP28">
        <f>IF($DI28&gt;=3,INDEX($CL:$CL,$DH28+3),"")</f>
      </c>
      <c r="CQ28">
        <f>IF($DI28&gt;=4,INDEX($CL:$CL,$DH28+4),"")</f>
      </c>
      <c r="CR28">
        <f>IF($DI28&gt;=5,INDEX($CL:$CL,$DH28+5),"")</f>
      </c>
      <c r="CS28">
        <f>IF($DI28&gt;=6,INDEX($CL:$CL,$DH28+6),"")</f>
      </c>
      <c r="CT28">
        <f>IF($DI28&gt;=7,INDEX($CL:$CL,$DH28+7),"")</f>
      </c>
      <c r="CU28">
        <f>IF($DI28&gt;=8,INDEX($CL:$CL,$DH28+8),"")</f>
      </c>
      <c r="CV28">
        <f>IF($DI28&gt;=9,INDEX($CL:$CL,$DH28+9),"")</f>
      </c>
      <c r="CW28">
        <f>IF($DI28&gt;=10,INDEX($CL:$CL,$DH28+10),"")</f>
      </c>
      <c r="CX28">
        <f>IF($DI28&gt;=11,INDEX($CL:$CL,$DH28+11),"")</f>
      </c>
      <c r="CY28">
        <f>IF($DI28&gt;=12,INDEX($CL:$CL,$DH28+12),"")</f>
      </c>
      <c r="CZ28">
        <f>IF($DI28&gt;=13,INDEX($CL:$CL,$DH28+13),"")</f>
      </c>
      <c r="DA28">
        <f>IF($DI28&gt;=14,INDEX($CL:$CL,$DH28+14),"")</f>
      </c>
      <c r="DB28">
        <f>IF($DI28&gt;=15,INDEX($CL:$CL,$DH28+15),"")</f>
      </c>
      <c r="DC28">
        <f>IF($DI28&gt;=16,INDEX($CL:$CL,$DH28+16),"")</f>
      </c>
      <c r="DD28">
        <f>IF($DI28&gt;=17,INDEX($CL:$CL,$DH28+17),"")</f>
      </c>
      <c r="DE28">
        <f>IF($DI28&gt;=18,INDEX($CL:$CL,$DH28+18),"")</f>
      </c>
      <c r="DF28">
        <f>IF($DI28&gt;=19,INDEX($CL:$CL,$DH28+19),"")</f>
      </c>
      <c r="DG28">
        <f>IF($DI28&gt;=20,INDEX($CL:$CL,$DH28+20),"")</f>
      </c>
      <c r="DH28">
        <f>IFERROR(MATCH($CK28,$CL$2:$CL$1558,0)+1,0)</f>
      </c>
      <c r="DI28">
        <f>IFERROR(INDEX($CM$2:$CM$1558,MATCH($CK28,$CL$2:$CL$1558,0)),0)</f>
      </c>
      <c r="DJ28">
        <f>IFERROR(INDEX($AQ:$AQ,MATCH($K28,$AP:$AP,0))&amp;"","")</f>
      </c>
      <c r="DK28" t="s">
        <v>116</v>
      </c>
      <c r="DL28" t="s">
        <v>265</v>
      </c>
      <c r="DN28">
        <f>IF($GQ28&gt;=1,INDEX($DK:$DK,$GP28+1),"")</f>
      </c>
      <c r="DO28">
        <f>IF($GQ28&gt;=2,INDEX($DK:$DK,$GP28+2),"")</f>
      </c>
      <c r="DP28">
        <f>IF($GQ28&gt;=3,INDEX($DK:$DK,$GP28+3),"")</f>
      </c>
      <c r="DQ28">
        <f>IF($GQ28&gt;=4,INDEX($DK:$DK,$GP28+4),"")</f>
      </c>
      <c r="DR28">
        <f>IF($GQ28&gt;=5,INDEX($DK:$DK,$GP28+5),"")</f>
      </c>
      <c r="DS28">
        <f>IF($GQ28&gt;=6,INDEX($DK:$DK,$GP28+6),"")</f>
      </c>
      <c r="DT28">
        <f>IF($GQ28&gt;=7,INDEX($DK:$DK,$GP28+7),"")</f>
      </c>
      <c r="DU28">
        <f>IF($GQ28&gt;=8,INDEX($DK:$DK,$GP28+8),"")</f>
      </c>
      <c r="DV28">
        <f>IF($GQ28&gt;=9,INDEX($DK:$DK,$GP28+9),"")</f>
      </c>
      <c r="DW28">
        <f>IF($GQ28&gt;=10,INDEX($DK:$DK,$GP28+10),"")</f>
      </c>
      <c r="DX28">
        <f>IF($GQ28&gt;=11,INDEX($DK:$DK,$GP28+11),"")</f>
      </c>
      <c r="DY28">
        <f>IF($GQ28&gt;=12,INDEX($DK:$DK,$GP28+12),"")</f>
      </c>
      <c r="DZ28">
        <f>IF($GQ28&gt;=13,INDEX($DK:$DK,$GP28+13),"")</f>
      </c>
      <c r="EA28">
        <f>IF($GQ28&gt;=14,INDEX($DK:$DK,$GP28+14),"")</f>
      </c>
      <c r="EB28">
        <f>IF($GQ28&gt;=15,INDEX($DK:$DK,$GP28+15),"")</f>
      </c>
      <c r="EC28">
        <f>IF($GQ28&gt;=16,INDEX($DK:$DK,$GP28+16),"")</f>
      </c>
      <c r="ED28">
        <f>IF($GQ28&gt;=17,INDEX($DK:$DK,$GP28+17),"")</f>
      </c>
      <c r="EE28">
        <f>IF($GQ28&gt;=18,INDEX($DK:$DK,$GP28+18),"")</f>
      </c>
      <c r="EF28">
        <f>IF($GQ28&gt;=19,INDEX($DK:$DK,$GP28+19),"")</f>
      </c>
      <c r="EG28">
        <f>IF($GQ28&gt;=20,INDEX($DK:$DK,$GP28+20),"")</f>
      </c>
      <c r="EH28">
        <f>IF($GQ28&gt;=21,INDEX($DK:$DK,$GP28+21),"")</f>
      </c>
      <c r="EI28">
        <f>IF($GQ28&gt;=22,INDEX($DK:$DK,$GP28+22),"")</f>
      </c>
      <c r="EJ28">
        <f>IF($GQ28&gt;=23,INDEX($DK:$DK,$GP28+23),"")</f>
      </c>
      <c r="EK28">
        <f>IF($GQ28&gt;=24,INDEX($DK:$DK,$GP28+24),"")</f>
      </c>
      <c r="EL28">
        <f>IF($GQ28&gt;=25,INDEX($DK:$DK,$GP28+25),"")</f>
      </c>
      <c r="EM28">
        <f>IF($GQ28&gt;=26,INDEX($DK:$DK,$GP28+26),"")</f>
      </c>
      <c r="EN28">
        <f>IF($GQ28&gt;=27,INDEX($DK:$DK,$GP28+27),"")</f>
      </c>
      <c r="EO28">
        <f>IF($GQ28&gt;=28,INDEX($DK:$DK,$GP28+28),"")</f>
      </c>
      <c r="EP28">
        <f>IF($GQ28&gt;=29,INDEX($DK:$DK,$GP28+29),"")</f>
      </c>
      <c r="EQ28">
        <f>IF($GQ28&gt;=30,INDEX($DK:$DK,$GP28+30),"")</f>
      </c>
      <c r="ER28">
        <f>IF($GQ28&gt;=31,INDEX($DK:$DK,$GP28+31),"")</f>
      </c>
      <c r="ES28">
        <f>IF($GQ28&gt;=32,INDEX($DK:$DK,$GP28+32),"")</f>
      </c>
      <c r="ET28">
        <f>IF($GQ28&gt;=33,INDEX($DK:$DK,$GP28+33),"")</f>
      </c>
      <c r="EU28">
        <f>IF($GQ28&gt;=34,INDEX($DK:$DK,$GP28+34),"")</f>
      </c>
      <c r="EV28">
        <f>IF($GQ28&gt;=35,INDEX($DK:$DK,$GP28+35),"")</f>
      </c>
      <c r="EW28">
        <f>IF($GQ28&gt;=36,INDEX($DK:$DK,$GP28+36),"")</f>
      </c>
      <c r="EX28">
        <f>IF($GQ28&gt;=37,INDEX($DK:$DK,$GP28+37),"")</f>
      </c>
      <c r="EY28">
        <f>IF($GQ28&gt;=38,INDEX($DK:$DK,$GP28+38),"")</f>
      </c>
      <c r="EZ28">
        <f>IF($GQ28&gt;=39,INDEX($DK:$DK,$GP28+39),"")</f>
      </c>
      <c r="FA28">
        <f>IF($GQ28&gt;=40,INDEX($DK:$DK,$GP28+40),"")</f>
      </c>
      <c r="FB28">
        <f>IF($GQ28&gt;=1,INDEX($DL:$DL,$GP28+1),"")</f>
      </c>
      <c r="FC28">
        <f>IF($GQ28&gt;=2,INDEX($DL:$DL,$GP28+2),"")</f>
      </c>
      <c r="FD28">
        <f>IF($GQ28&gt;=3,INDEX($DL:$DL,$GP28+3),"")</f>
      </c>
      <c r="FE28">
        <f>IF($GQ28&gt;=4,INDEX($DL:$DL,$GP28+4),"")</f>
      </c>
      <c r="FF28">
        <f>IF($GQ28&gt;=5,INDEX($DL:$DL,$GP28+5),"")</f>
      </c>
      <c r="FG28">
        <f>IF($GQ28&gt;=6,INDEX($DL:$DL,$GP28+6),"")</f>
      </c>
      <c r="FH28">
        <f>IF($GQ28&gt;=7,INDEX($DL:$DL,$GP28+7),"")</f>
      </c>
      <c r="FI28">
        <f>IF($GQ28&gt;=8,INDEX($DL:$DL,$GP28+8),"")</f>
      </c>
      <c r="FJ28">
        <f>IF($GQ28&gt;=9,INDEX($DL:$DL,$GP28+9),"")</f>
      </c>
      <c r="FK28">
        <f>IF($GQ28&gt;=10,INDEX($DL:$DL,$GP28+10),"")</f>
      </c>
      <c r="FL28">
        <f>IF($GQ28&gt;=11,INDEX($DL:$DL,$GP28+11),"")</f>
      </c>
      <c r="FM28">
        <f>IF($GQ28&gt;=12,INDEX($DL:$DL,$GP28+12),"")</f>
      </c>
      <c r="FN28">
        <f>IF($GQ28&gt;=13,INDEX($DL:$DL,$GP28+13),"")</f>
      </c>
      <c r="FO28">
        <f>IF($GQ28&gt;=14,INDEX($DL:$DL,$GP28+14),"")</f>
      </c>
      <c r="FP28">
        <f>IF($GQ28&gt;=15,INDEX($DL:$DL,$GP28+15),"")</f>
      </c>
      <c r="FQ28">
        <f>IF($GQ28&gt;=16,INDEX($DL:$DL,$GP28+16),"")</f>
      </c>
      <c r="FR28">
        <f>IF($GQ28&gt;=17,INDEX($DL:$DL,$GP28+17),"")</f>
      </c>
      <c r="FS28">
        <f>IF($GQ28&gt;=18,INDEX($DL:$DL,$GP28+18),"")</f>
      </c>
      <c r="FT28">
        <f>IF($GQ28&gt;=19,INDEX($DL:$DL,$GP28+19),"")</f>
      </c>
      <c r="FU28">
        <f>IF($GQ28&gt;=20,INDEX($DL:$DL,$GP28+20),"")</f>
      </c>
      <c r="FV28">
        <f>IF($GQ28&gt;=21,INDEX($DL:$DL,$GP28+21),"")</f>
      </c>
      <c r="FW28">
        <f>IF($GQ28&gt;=22,INDEX($DL:$DL,$GP28+22),"")</f>
      </c>
      <c r="FX28">
        <f>IF($GQ28&gt;=23,INDEX($DL:$DL,$GP28+23),"")</f>
      </c>
      <c r="FY28">
        <f>IF($GQ28&gt;=24,INDEX($DL:$DL,$GP28+24),"")</f>
      </c>
      <c r="FZ28">
        <f>IF($GQ28&gt;=25,INDEX($DL:$DL,$GP28+25),"")</f>
      </c>
      <c r="GA28">
        <f>IF($GQ28&gt;=26,INDEX($DL:$DL,$GP28+26),"")</f>
      </c>
      <c r="GB28">
        <f>IF($GQ28&gt;=27,INDEX($DL:$DL,$GP28+27),"")</f>
      </c>
      <c r="GC28">
        <f>IF($GQ28&gt;=28,INDEX($DL:$DL,$GP28+28),"")</f>
      </c>
      <c r="GD28">
        <f>IF($GQ28&gt;=29,INDEX($DL:$DL,$GP28+29),"")</f>
      </c>
      <c r="GE28">
        <f>IF($GQ28&gt;=30,INDEX($DL:$DL,$GP28+30),"")</f>
      </c>
      <c r="GF28">
        <f>IF($GQ28&gt;=31,INDEX($DL:$DL,$GP28+31),"")</f>
      </c>
      <c r="GG28">
        <f>IF($GQ28&gt;=32,INDEX($DL:$DL,$GP28+32),"")</f>
      </c>
      <c r="GH28">
        <f>IF($GQ28&gt;=33,INDEX($DL:$DL,$GP28+33),"")</f>
      </c>
      <c r="GI28">
        <f>IF($GQ28&gt;=34,INDEX($DL:$DL,$GP28+34),"")</f>
      </c>
      <c r="GJ28">
        <f>IF($GQ28&gt;=35,INDEX($DL:$DL,$GP28+35),"")</f>
      </c>
      <c r="GK28">
        <f>IF($GQ28&gt;=36,INDEX($DL:$DL,$GP28+36),"")</f>
      </c>
      <c r="GL28">
        <f>IF($GQ28&gt;=37,INDEX($DL:$DL,$GP28+37),"")</f>
      </c>
      <c r="GM28">
        <f>IF($GQ28&gt;=38,INDEX($DL:$DL,$GP28+38),"")</f>
      </c>
      <c r="GN28">
        <f>IF($GQ28&gt;=39,INDEX($DL:$DL,$GP28+39),"")</f>
      </c>
      <c r="GO28">
        <f>IF($GQ28&gt;=40,INDEX($DL:$DL,$GP28+40),"")</f>
      </c>
      <c r="GP28">
        <f>IFERROR(MATCH($DJ28,$DK$2:$DK$148,0)+1,0)</f>
      </c>
      <c r="GQ28">
        <f>IFERROR(INDEX($DM$2:$DM$148,MATCH($DJ28,$DK$2:$DK$148,0)),0)</f>
      </c>
      <c r="GR28">
        <f>IFERROR(MATCH($L28,$DN$28:$FA$28,0),0)</f>
      </c>
      <c r="GS28">
        <f>IF($GR28&gt;0,INDEX($FB$28:$GO$28,$GR28),"")</f>
      </c>
      <c r="GT28" t="s">
        <v>266</v>
      </c>
      <c r="GV28">
        <f>IF($JE28&gt;=1,INDEX($GT:$GT,$JD28+1),"")</f>
      </c>
      <c r="GW28">
        <f>IF($JE28&gt;=2,INDEX($GT:$GT,$JD28+2),"")</f>
      </c>
      <c r="GX28">
        <f>IF($JE28&gt;=3,INDEX($GT:$GT,$JD28+3),"")</f>
      </c>
      <c r="GY28">
        <f>IF($JE28&gt;=4,INDEX($GT:$GT,$JD28+4),"")</f>
      </c>
      <c r="GZ28">
        <f>IF($JE28&gt;=5,INDEX($GT:$GT,$JD28+5),"")</f>
      </c>
      <c r="HA28">
        <f>IF($JE28&gt;=6,INDEX($GT:$GT,$JD28+6),"")</f>
      </c>
      <c r="HB28">
        <f>IF($JE28&gt;=7,INDEX($GT:$GT,$JD28+7),"")</f>
      </c>
      <c r="HC28">
        <f>IF($JE28&gt;=8,INDEX($GT:$GT,$JD28+8),"")</f>
      </c>
      <c r="HD28">
        <f>IF($JE28&gt;=9,INDEX($GT:$GT,$JD28+9),"")</f>
      </c>
      <c r="HE28">
        <f>IF($JE28&gt;=10,INDEX($GT:$GT,$JD28+10),"")</f>
      </c>
      <c r="HF28">
        <f>IF($JE28&gt;=11,INDEX($GT:$GT,$JD28+11),"")</f>
      </c>
      <c r="HG28">
        <f>IF($JE28&gt;=12,INDEX($GT:$GT,$JD28+12),"")</f>
      </c>
      <c r="HH28">
        <f>IF($JE28&gt;=13,INDEX($GT:$GT,$JD28+13),"")</f>
      </c>
      <c r="HI28">
        <f>IF($JE28&gt;=14,INDEX($GT:$GT,$JD28+14),"")</f>
      </c>
      <c r="HJ28">
        <f>IF($JE28&gt;=15,INDEX($GT:$GT,$JD28+15),"")</f>
      </c>
      <c r="HK28">
        <f>IF($JE28&gt;=16,INDEX($GT:$GT,$JD28+16),"")</f>
      </c>
      <c r="HL28">
        <f>IF($JE28&gt;=17,INDEX($GT:$GT,$JD28+17),"")</f>
      </c>
      <c r="HM28">
        <f>IF($JE28&gt;=18,INDEX($GT:$GT,$JD28+18),"")</f>
      </c>
      <c r="HN28">
        <f>IF($JE28&gt;=19,INDEX($GT:$GT,$JD28+19),"")</f>
      </c>
      <c r="HO28">
        <f>IF($JE28&gt;=20,INDEX($GT:$GT,$JD28+20),"")</f>
      </c>
      <c r="HP28">
        <f>IF($JE28&gt;=21,INDEX($GT:$GT,$JD28+21),"")</f>
      </c>
      <c r="HQ28">
        <f>IF($JE28&gt;=22,INDEX($GT:$GT,$JD28+22),"")</f>
      </c>
      <c r="HR28">
        <f>IF($JE28&gt;=23,INDEX($GT:$GT,$JD28+23),"")</f>
      </c>
      <c r="HS28">
        <f>IF($JE28&gt;=24,INDEX($GT:$GT,$JD28+24),"")</f>
      </c>
      <c r="HT28">
        <f>IF($JE28&gt;=25,INDEX($GT:$GT,$JD28+25),"")</f>
      </c>
      <c r="HU28">
        <f>IF($JE28&gt;=26,INDEX($GT:$GT,$JD28+26),"")</f>
      </c>
      <c r="HV28">
        <f>IF($JE28&gt;=27,INDEX($GT:$GT,$JD28+27),"")</f>
      </c>
      <c r="HW28">
        <f>IF($JE28&gt;=28,INDEX($GT:$GT,$JD28+28),"")</f>
      </c>
      <c r="HX28">
        <f>IF($JE28&gt;=29,INDEX($GT:$GT,$JD28+29),"")</f>
      </c>
      <c r="HY28">
        <f>IF($JE28&gt;=30,INDEX($GT:$GT,$JD28+30),"")</f>
      </c>
      <c r="HZ28">
        <f>IF($JE28&gt;=31,INDEX($GT:$GT,$JD28+31),"")</f>
      </c>
      <c r="IA28">
        <f>IF($JE28&gt;=32,INDEX($GT:$GT,$JD28+32),"")</f>
      </c>
      <c r="IB28">
        <f>IF($JE28&gt;=33,INDEX($GT:$GT,$JD28+33),"")</f>
      </c>
      <c r="IC28">
        <f>IF($JE28&gt;=34,INDEX($GT:$GT,$JD28+34),"")</f>
      </c>
      <c r="ID28">
        <f>IF($JE28&gt;=35,INDEX($GT:$GT,$JD28+35),"")</f>
      </c>
      <c r="IE28">
        <f>IF($JE28&gt;=36,INDEX($GT:$GT,$JD28+36),"")</f>
      </c>
      <c r="IF28">
        <f>IF($JE28&gt;=37,INDEX($GT:$GT,$JD28+37),"")</f>
      </c>
      <c r="IG28">
        <f>IF($JE28&gt;=38,INDEX($GT:$GT,$JD28+38),"")</f>
      </c>
      <c r="IH28">
        <f>IF($JE28&gt;=39,INDEX($GT:$GT,$JD28+39),"")</f>
      </c>
      <c r="II28">
        <f>IF($JE28&gt;=40,INDEX($GT:$GT,$JD28+40),"")</f>
      </c>
      <c r="IJ28">
        <f>IF($JE28&gt;=41,INDEX($GT:$GT,$JD28+41),"")</f>
      </c>
      <c r="IK28">
        <f>IF($JE28&gt;=42,INDEX($GT:$GT,$JD28+42),"")</f>
      </c>
      <c r="IL28">
        <f>IF($JE28&gt;=43,INDEX($GT:$GT,$JD28+43),"")</f>
      </c>
      <c r="IM28">
        <f>IF($JE28&gt;=44,INDEX($GT:$GT,$JD28+44),"")</f>
      </c>
      <c r="IN28">
        <f>IF($JE28&gt;=45,INDEX($GT:$GT,$JD28+45),"")</f>
      </c>
      <c r="IO28">
        <f>IF($JE28&gt;=46,INDEX($GT:$GT,$JD28+46),"")</f>
      </c>
      <c r="IP28">
        <f>IF($JE28&gt;=47,INDEX($GT:$GT,$JD28+47),"")</f>
      </c>
      <c r="IQ28">
        <f>IF($JE28&gt;=48,INDEX($GT:$GT,$JD28+48),"")</f>
      </c>
      <c r="IR28">
        <f>IF($JE28&gt;=49,INDEX($GT:$GT,$JD28+49),"")</f>
      </c>
      <c r="IS28">
        <f>IF($JE28&gt;=50,INDEX($GT:$GT,$JD28+50),"")</f>
      </c>
      <c r="IT28">
        <f>IF($JE28&gt;=51,INDEX($GT:$GT,$JD28+51),"")</f>
      </c>
      <c r="IU28">
        <f>IF($JE28&gt;=52,INDEX($GT:$GT,$JD28+52),"")</f>
      </c>
      <c r="IV28">
        <f>IF($JE28&gt;=53,INDEX($GT:$GT,$JD28+53),"")</f>
      </c>
      <c r="IW28">
        <f>IF($JE28&gt;=54,INDEX($GT:$GT,$JD28+54),"")</f>
      </c>
      <c r="IX28">
        <f>IF($JE28&gt;=55,INDEX($GT:$GT,$JD28+55),"")</f>
      </c>
      <c r="IY28">
        <f>IF($JE28&gt;=56,INDEX($GT:$GT,$JD28+56),"")</f>
      </c>
      <c r="IZ28">
        <f>IF($JE28&gt;=57,INDEX($GT:$GT,$JD28+57),"")</f>
      </c>
      <c r="JA28">
        <f>IF($JE28&gt;=58,INDEX($GT:$GT,$JD28+58),"")</f>
      </c>
      <c r="JB28">
        <f>IF($JE28&gt;=59,INDEX($GT:$GT,$JD28+59),"")</f>
      </c>
      <c r="JC28">
        <f>IF($JE28&gt;=60,INDEX($GT:$GT,$JD28+60),"")</f>
      </c>
      <c r="JD28">
        <f>IFERROR(MATCH($GS28,$GT$2:$GT$322,0)+1,0)</f>
      </c>
      <c r="JE28">
        <f>IFERROR(INDEX($GU$2:$GU$322,MATCH($GS28,$GT$2:$GT$322,0)),0)</f>
      </c>
      <c r="JF28" t="s">
        <v>28</v>
      </c>
      <c r="JG28" t="s">
        <v>28</v>
      </c>
    </row>
    <row r="29" spans="1:267" x14ac:dyDescent="0.25">
      <c r="J29" s="1"/>
      <c r="K29" s="1"/>
      <c r="L29" s="1"/>
      <c r="M29" s="1"/>
      <c r="N29" s="1">
        <f>IFERROR(IF(FIND(" - ",$J29)&gt;0,MID($J29,FIND(" - ",$J29)+3,LEN($J29)),""),"")</f>
      </c>
      <c r="P29" s="1"/>
      <c r="S29" t="s">
        <v>28</v>
      </c>
      <c r="U29">
        <f>IF(OR($S29="",$T29=""),"",IFERROR($S29/$T29,0))</f>
      </c>
      <c r="V29">
        <f>IF($S29="","",
IF($K29="","",
IF(ISNUMBER(SEARCH("exempt",LOWER($K29))),0,
$S29*(VALUE(SUBSTITUTE($K29,"%",""))/100))))</f>
      </c>
      <c r="AB29">
        <f>IF($S29="","",
SUM($S29,$V29,$Z29,$W29,$Y29)-
IF($AA29="",0,VALUE($AA29)))</f>
      </c>
      <c r="AJ29" t="s">
        <v>267</v>
      </c>
      <c r="AK29" t="s">
        <v>114</v>
      </c>
      <c r="AL29" t="s">
        <v>95</v>
      </c>
      <c r="AM29" t="s">
        <v>268</v>
      </c>
      <c r="AN29" t="s">
        <v>269</v>
      </c>
      <c r="AO29" t="s">
        <v>63</v>
      </c>
      <c r="AP29" t="s">
        <v>268</v>
      </c>
      <c r="AQ29" t="s">
        <v>270</v>
      </c>
      <c r="AR29">
        <f>IFERROR(LEFT($J29,FIND(" - ",$J29)-1),$J29)</f>
      </c>
      <c r="AS29" t="s">
        <v>222</v>
      </c>
      <c r="AU29">
        <f>IF($CJ29&gt;=1,INDEX($AS:$AS,$CI29+1),"")</f>
      </c>
      <c r="AV29">
        <f>IF($CJ29&gt;=2,INDEX($AS:$AS,$CI29+2),"")</f>
      </c>
      <c r="AW29">
        <f>IF($CJ29&gt;=3,INDEX($AS:$AS,$CI29+3),"")</f>
      </c>
      <c r="AX29">
        <f>IF($CJ29&gt;=4,INDEX($AS:$AS,$CI29+4),"")</f>
      </c>
      <c r="AY29">
        <f>IF($CJ29&gt;=5,INDEX($AS:$AS,$CI29+5),"")</f>
      </c>
      <c r="AZ29">
        <f>IF($CJ29&gt;=6,INDEX($AS:$AS,$CI29+6),"")</f>
      </c>
      <c r="BA29">
        <f>IF($CJ29&gt;=7,INDEX($AS:$AS,$CI29+7),"")</f>
      </c>
      <c r="BB29">
        <f>IF($CJ29&gt;=8,INDEX($AS:$AS,$CI29+8),"")</f>
      </c>
      <c r="BC29">
        <f>IF($CJ29&gt;=9,INDEX($AS:$AS,$CI29+9),"")</f>
      </c>
      <c r="BD29">
        <f>IF($CJ29&gt;=10,INDEX($AS:$AS,$CI29+10),"")</f>
      </c>
      <c r="BE29">
        <f>IF($CJ29&gt;=11,INDEX($AS:$AS,$CI29+11),"")</f>
      </c>
      <c r="BF29">
        <f>IF($CJ29&gt;=12,INDEX($AS:$AS,$CI29+12),"")</f>
      </c>
      <c r="BG29">
        <f>IF($CJ29&gt;=13,INDEX($AS:$AS,$CI29+13),"")</f>
      </c>
      <c r="BH29">
        <f>IF($CJ29&gt;=14,INDEX($AS:$AS,$CI29+14),"")</f>
      </c>
      <c r="BI29">
        <f>IF($CJ29&gt;=15,INDEX($AS:$AS,$CI29+15),"")</f>
      </c>
      <c r="BJ29">
        <f>IF($CJ29&gt;=16,INDEX($AS:$AS,$CI29+16),"")</f>
      </c>
      <c r="BK29">
        <f>IF($CJ29&gt;=17,INDEX($AS:$AS,$CI29+17),"")</f>
      </c>
      <c r="BL29">
        <f>IF($CJ29&gt;=18,INDEX($AS:$AS,$CI29+18),"")</f>
      </c>
      <c r="BM29">
        <f>IF($CJ29&gt;=19,INDEX($AS:$AS,$CI29+19),"")</f>
      </c>
      <c r="BN29">
        <f>IF($CJ29&gt;=20,INDEX($AS:$AS,$CI29+20),"")</f>
      </c>
      <c r="BO29">
        <f>IF($CJ29&gt;=21,INDEX($AS:$AS,$CI29+21),"")</f>
      </c>
      <c r="BP29">
        <f>IF($CJ29&gt;=22,INDEX($AS:$AS,$CI29+22),"")</f>
      </c>
      <c r="BQ29">
        <f>IF($CJ29&gt;=23,INDEX($AS:$AS,$CI29+23),"")</f>
      </c>
      <c r="BR29">
        <f>IF($CJ29&gt;=24,INDEX($AS:$AS,$CI29+24),"")</f>
      </c>
      <c r="BS29">
        <f>IF($CJ29&gt;=25,INDEX($AS:$AS,$CI29+25),"")</f>
      </c>
      <c r="BT29">
        <f>IF($CJ29&gt;=26,INDEX($AS:$AS,$CI29+26),"")</f>
      </c>
      <c r="BU29">
        <f>IF($CJ29&gt;=27,INDEX($AS:$AS,$CI29+27),"")</f>
      </c>
      <c r="BV29">
        <f>IF($CJ29&gt;=28,INDEX($AS:$AS,$CI29+28),"")</f>
      </c>
      <c r="BW29">
        <f>IF($CJ29&gt;=29,INDEX($AS:$AS,$CI29+29),"")</f>
      </c>
      <c r="BX29">
        <f>IF($CJ29&gt;=30,INDEX($AS:$AS,$CI29+30),"")</f>
      </c>
      <c r="BY29">
        <f>IF($CJ29&gt;=31,INDEX($AS:$AS,$CI29+31),"")</f>
      </c>
      <c r="BZ29">
        <f>IF($CJ29&gt;=32,INDEX($AS:$AS,$CI29+32),"")</f>
      </c>
      <c r="CA29">
        <f>IF($CJ29&gt;=33,INDEX($AS:$AS,$CI29+33),"")</f>
      </c>
      <c r="CB29">
        <f>IF($CJ29&gt;=34,INDEX($AS:$AS,$CI29+34),"")</f>
      </c>
      <c r="CC29">
        <f>IF($CJ29&gt;=35,INDEX($AS:$AS,$CI29+35),"")</f>
      </c>
      <c r="CD29">
        <f>IF($CJ29&gt;=36,INDEX($AS:$AS,$CI29+36),"")</f>
      </c>
      <c r="CE29">
        <f>IF($CJ29&gt;=37,INDEX($AS:$AS,$CI29+37),"")</f>
      </c>
      <c r="CF29">
        <f>IF($CJ29&gt;=38,INDEX($AS:$AS,$CI29+38),"")</f>
      </c>
      <c r="CG29">
        <f>IF($CJ29&gt;=39,INDEX($AS:$AS,$CI29+39),"")</f>
      </c>
      <c r="CH29">
        <f>IF($CJ29&gt;=40,INDEX($AS:$AS,$CI29+40),"")</f>
      </c>
      <c r="CI29">
        <f>IFERROR(MATCH($AR29,$AS$2:$AS$133,0)+1,0)</f>
      </c>
      <c r="CJ29">
        <f>IFERROR(INDEX($AT$2:$AT$133,MATCH($AR29,$AS$2:$AS$133,0)),0)</f>
      </c>
      <c r="CK29">
        <f>IFERROR(LEFT($O29,FIND(" - ",$O29)-1),$O29)</f>
      </c>
      <c r="CL29" t="s">
        <v>185</v>
      </c>
      <c r="CN29">
        <f>IF($DI29&gt;=1,INDEX($CL:$CL,$DH29+1),"")</f>
      </c>
      <c r="CO29">
        <f>IF($DI29&gt;=2,INDEX($CL:$CL,$DH29+2),"")</f>
      </c>
      <c r="CP29">
        <f>IF($DI29&gt;=3,INDEX($CL:$CL,$DH29+3),"")</f>
      </c>
      <c r="CQ29">
        <f>IF($DI29&gt;=4,INDEX($CL:$CL,$DH29+4),"")</f>
      </c>
      <c r="CR29">
        <f>IF($DI29&gt;=5,INDEX($CL:$CL,$DH29+5),"")</f>
      </c>
      <c r="CS29">
        <f>IF($DI29&gt;=6,INDEX($CL:$CL,$DH29+6),"")</f>
      </c>
      <c r="CT29">
        <f>IF($DI29&gt;=7,INDEX($CL:$CL,$DH29+7),"")</f>
      </c>
      <c r="CU29">
        <f>IF($DI29&gt;=8,INDEX($CL:$CL,$DH29+8),"")</f>
      </c>
      <c r="CV29">
        <f>IF($DI29&gt;=9,INDEX($CL:$CL,$DH29+9),"")</f>
      </c>
      <c r="CW29">
        <f>IF($DI29&gt;=10,INDEX($CL:$CL,$DH29+10),"")</f>
      </c>
      <c r="CX29">
        <f>IF($DI29&gt;=11,INDEX($CL:$CL,$DH29+11),"")</f>
      </c>
      <c r="CY29">
        <f>IF($DI29&gt;=12,INDEX($CL:$CL,$DH29+12),"")</f>
      </c>
      <c r="CZ29">
        <f>IF($DI29&gt;=13,INDEX($CL:$CL,$DH29+13),"")</f>
      </c>
      <c r="DA29">
        <f>IF($DI29&gt;=14,INDEX($CL:$CL,$DH29+14),"")</f>
      </c>
      <c r="DB29">
        <f>IF($DI29&gt;=15,INDEX($CL:$CL,$DH29+15),"")</f>
      </c>
      <c r="DC29">
        <f>IF($DI29&gt;=16,INDEX($CL:$CL,$DH29+16),"")</f>
      </c>
      <c r="DD29">
        <f>IF($DI29&gt;=17,INDEX($CL:$CL,$DH29+17),"")</f>
      </c>
      <c r="DE29">
        <f>IF($DI29&gt;=18,INDEX($CL:$CL,$DH29+18),"")</f>
      </c>
      <c r="DF29">
        <f>IF($DI29&gt;=19,INDEX($CL:$CL,$DH29+19),"")</f>
      </c>
      <c r="DG29">
        <f>IF($DI29&gt;=20,INDEX($CL:$CL,$DH29+20),"")</f>
      </c>
      <c r="DH29">
        <f>IFERROR(MATCH($CK29,$CL$2:$CL$1558,0)+1,0)</f>
      </c>
      <c r="DI29">
        <f>IFERROR(INDEX($CM$2:$CM$1558,MATCH($CK29,$CL$2:$CL$1558,0)),0)</f>
      </c>
      <c r="DJ29">
        <f>IFERROR(INDEX($AQ:$AQ,MATCH($K29,$AP:$AP,0))&amp;"","")</f>
      </c>
      <c r="DK29" t="s">
        <v>271</v>
      </c>
      <c r="DM29">
        <v>1</v>
      </c>
      <c r="DN29">
        <f>IF($GQ29&gt;=1,INDEX($DK:$DK,$GP29+1),"")</f>
      </c>
      <c r="DO29">
        <f>IF($GQ29&gt;=2,INDEX($DK:$DK,$GP29+2),"")</f>
      </c>
      <c r="DP29">
        <f>IF($GQ29&gt;=3,INDEX($DK:$DK,$GP29+3),"")</f>
      </c>
      <c r="DQ29">
        <f>IF($GQ29&gt;=4,INDEX($DK:$DK,$GP29+4),"")</f>
      </c>
      <c r="DR29">
        <f>IF($GQ29&gt;=5,INDEX($DK:$DK,$GP29+5),"")</f>
      </c>
      <c r="DS29">
        <f>IF($GQ29&gt;=6,INDEX($DK:$DK,$GP29+6),"")</f>
      </c>
      <c r="DT29">
        <f>IF($GQ29&gt;=7,INDEX($DK:$DK,$GP29+7),"")</f>
      </c>
      <c r="DU29">
        <f>IF($GQ29&gt;=8,INDEX($DK:$DK,$GP29+8),"")</f>
      </c>
      <c r="DV29">
        <f>IF($GQ29&gt;=9,INDEX($DK:$DK,$GP29+9),"")</f>
      </c>
      <c r="DW29">
        <f>IF($GQ29&gt;=10,INDEX($DK:$DK,$GP29+10),"")</f>
      </c>
      <c r="DX29">
        <f>IF($GQ29&gt;=11,INDEX($DK:$DK,$GP29+11),"")</f>
      </c>
      <c r="DY29">
        <f>IF($GQ29&gt;=12,INDEX($DK:$DK,$GP29+12),"")</f>
      </c>
      <c r="DZ29">
        <f>IF($GQ29&gt;=13,INDEX($DK:$DK,$GP29+13),"")</f>
      </c>
      <c r="EA29">
        <f>IF($GQ29&gt;=14,INDEX($DK:$DK,$GP29+14),"")</f>
      </c>
      <c r="EB29">
        <f>IF($GQ29&gt;=15,INDEX($DK:$DK,$GP29+15),"")</f>
      </c>
      <c r="EC29">
        <f>IF($GQ29&gt;=16,INDEX($DK:$DK,$GP29+16),"")</f>
      </c>
      <c r="ED29">
        <f>IF($GQ29&gt;=17,INDEX($DK:$DK,$GP29+17),"")</f>
      </c>
      <c r="EE29">
        <f>IF($GQ29&gt;=18,INDEX($DK:$DK,$GP29+18),"")</f>
      </c>
      <c r="EF29">
        <f>IF($GQ29&gt;=19,INDEX($DK:$DK,$GP29+19),"")</f>
      </c>
      <c r="EG29">
        <f>IF($GQ29&gt;=20,INDEX($DK:$DK,$GP29+20),"")</f>
      </c>
      <c r="EH29">
        <f>IF($GQ29&gt;=21,INDEX($DK:$DK,$GP29+21),"")</f>
      </c>
      <c r="EI29">
        <f>IF($GQ29&gt;=22,INDEX($DK:$DK,$GP29+22),"")</f>
      </c>
      <c r="EJ29">
        <f>IF($GQ29&gt;=23,INDEX($DK:$DK,$GP29+23),"")</f>
      </c>
      <c r="EK29">
        <f>IF($GQ29&gt;=24,INDEX($DK:$DK,$GP29+24),"")</f>
      </c>
      <c r="EL29">
        <f>IF($GQ29&gt;=25,INDEX($DK:$DK,$GP29+25),"")</f>
      </c>
      <c r="EM29">
        <f>IF($GQ29&gt;=26,INDEX($DK:$DK,$GP29+26),"")</f>
      </c>
      <c r="EN29">
        <f>IF($GQ29&gt;=27,INDEX($DK:$DK,$GP29+27),"")</f>
      </c>
      <c r="EO29">
        <f>IF($GQ29&gt;=28,INDEX($DK:$DK,$GP29+28),"")</f>
      </c>
      <c r="EP29">
        <f>IF($GQ29&gt;=29,INDEX($DK:$DK,$GP29+29),"")</f>
      </c>
      <c r="EQ29">
        <f>IF($GQ29&gt;=30,INDEX($DK:$DK,$GP29+30),"")</f>
      </c>
      <c r="ER29">
        <f>IF($GQ29&gt;=31,INDEX($DK:$DK,$GP29+31),"")</f>
      </c>
      <c r="ES29">
        <f>IF($GQ29&gt;=32,INDEX($DK:$DK,$GP29+32),"")</f>
      </c>
      <c r="ET29">
        <f>IF($GQ29&gt;=33,INDEX($DK:$DK,$GP29+33),"")</f>
      </c>
      <c r="EU29">
        <f>IF($GQ29&gt;=34,INDEX($DK:$DK,$GP29+34),"")</f>
      </c>
      <c r="EV29">
        <f>IF($GQ29&gt;=35,INDEX($DK:$DK,$GP29+35),"")</f>
      </c>
      <c r="EW29">
        <f>IF($GQ29&gt;=36,INDEX($DK:$DK,$GP29+36),"")</f>
      </c>
      <c r="EX29">
        <f>IF($GQ29&gt;=37,INDEX($DK:$DK,$GP29+37),"")</f>
      </c>
      <c r="EY29">
        <f>IF($GQ29&gt;=38,INDEX($DK:$DK,$GP29+38),"")</f>
      </c>
      <c r="EZ29">
        <f>IF($GQ29&gt;=39,INDEX($DK:$DK,$GP29+39),"")</f>
      </c>
      <c r="FA29">
        <f>IF($GQ29&gt;=40,INDEX($DK:$DK,$GP29+40),"")</f>
      </c>
      <c r="FB29">
        <f>IF($GQ29&gt;=1,INDEX($DL:$DL,$GP29+1),"")</f>
      </c>
      <c r="FC29">
        <f>IF($GQ29&gt;=2,INDEX($DL:$DL,$GP29+2),"")</f>
      </c>
      <c r="FD29">
        <f>IF($GQ29&gt;=3,INDEX($DL:$DL,$GP29+3),"")</f>
      </c>
      <c r="FE29">
        <f>IF($GQ29&gt;=4,INDEX($DL:$DL,$GP29+4),"")</f>
      </c>
      <c r="FF29">
        <f>IF($GQ29&gt;=5,INDEX($DL:$DL,$GP29+5),"")</f>
      </c>
      <c r="FG29">
        <f>IF($GQ29&gt;=6,INDEX($DL:$DL,$GP29+6),"")</f>
      </c>
      <c r="FH29">
        <f>IF($GQ29&gt;=7,INDEX($DL:$DL,$GP29+7),"")</f>
      </c>
      <c r="FI29">
        <f>IF($GQ29&gt;=8,INDEX($DL:$DL,$GP29+8),"")</f>
      </c>
      <c r="FJ29">
        <f>IF($GQ29&gt;=9,INDEX($DL:$DL,$GP29+9),"")</f>
      </c>
      <c r="FK29">
        <f>IF($GQ29&gt;=10,INDEX($DL:$DL,$GP29+10),"")</f>
      </c>
      <c r="FL29">
        <f>IF($GQ29&gt;=11,INDEX($DL:$DL,$GP29+11),"")</f>
      </c>
      <c r="FM29">
        <f>IF($GQ29&gt;=12,INDEX($DL:$DL,$GP29+12),"")</f>
      </c>
      <c r="FN29">
        <f>IF($GQ29&gt;=13,INDEX($DL:$DL,$GP29+13),"")</f>
      </c>
      <c r="FO29">
        <f>IF($GQ29&gt;=14,INDEX($DL:$DL,$GP29+14),"")</f>
      </c>
      <c r="FP29">
        <f>IF($GQ29&gt;=15,INDEX($DL:$DL,$GP29+15),"")</f>
      </c>
      <c r="FQ29">
        <f>IF($GQ29&gt;=16,INDEX($DL:$DL,$GP29+16),"")</f>
      </c>
      <c r="FR29">
        <f>IF($GQ29&gt;=17,INDEX($DL:$DL,$GP29+17),"")</f>
      </c>
      <c r="FS29">
        <f>IF($GQ29&gt;=18,INDEX($DL:$DL,$GP29+18),"")</f>
      </c>
      <c r="FT29">
        <f>IF($GQ29&gt;=19,INDEX($DL:$DL,$GP29+19),"")</f>
      </c>
      <c r="FU29">
        <f>IF($GQ29&gt;=20,INDEX($DL:$DL,$GP29+20),"")</f>
      </c>
      <c r="FV29">
        <f>IF($GQ29&gt;=21,INDEX($DL:$DL,$GP29+21),"")</f>
      </c>
      <c r="FW29">
        <f>IF($GQ29&gt;=22,INDEX($DL:$DL,$GP29+22),"")</f>
      </c>
      <c r="FX29">
        <f>IF($GQ29&gt;=23,INDEX($DL:$DL,$GP29+23),"")</f>
      </c>
      <c r="FY29">
        <f>IF($GQ29&gt;=24,INDEX($DL:$DL,$GP29+24),"")</f>
      </c>
      <c r="FZ29">
        <f>IF($GQ29&gt;=25,INDEX($DL:$DL,$GP29+25),"")</f>
      </c>
      <c r="GA29">
        <f>IF($GQ29&gt;=26,INDEX($DL:$DL,$GP29+26),"")</f>
      </c>
      <c r="GB29">
        <f>IF($GQ29&gt;=27,INDEX($DL:$DL,$GP29+27),"")</f>
      </c>
      <c r="GC29">
        <f>IF($GQ29&gt;=28,INDEX($DL:$DL,$GP29+28),"")</f>
      </c>
      <c r="GD29">
        <f>IF($GQ29&gt;=29,INDEX($DL:$DL,$GP29+29),"")</f>
      </c>
      <c r="GE29">
        <f>IF($GQ29&gt;=30,INDEX($DL:$DL,$GP29+30),"")</f>
      </c>
      <c r="GF29">
        <f>IF($GQ29&gt;=31,INDEX($DL:$DL,$GP29+31),"")</f>
      </c>
      <c r="GG29">
        <f>IF($GQ29&gt;=32,INDEX($DL:$DL,$GP29+32),"")</f>
      </c>
      <c r="GH29">
        <f>IF($GQ29&gt;=33,INDEX($DL:$DL,$GP29+33),"")</f>
      </c>
      <c r="GI29">
        <f>IF($GQ29&gt;=34,INDEX($DL:$DL,$GP29+34),"")</f>
      </c>
      <c r="GJ29">
        <f>IF($GQ29&gt;=35,INDEX($DL:$DL,$GP29+35),"")</f>
      </c>
      <c r="GK29">
        <f>IF($GQ29&gt;=36,INDEX($DL:$DL,$GP29+36),"")</f>
      </c>
      <c r="GL29">
        <f>IF($GQ29&gt;=37,INDEX($DL:$DL,$GP29+37),"")</f>
      </c>
      <c r="GM29">
        <f>IF($GQ29&gt;=38,INDEX($DL:$DL,$GP29+38),"")</f>
      </c>
      <c r="GN29">
        <f>IF($GQ29&gt;=39,INDEX($DL:$DL,$GP29+39),"")</f>
      </c>
      <c r="GO29">
        <f>IF($GQ29&gt;=40,INDEX($DL:$DL,$GP29+40),"")</f>
      </c>
      <c r="GP29">
        <f>IFERROR(MATCH($DJ29,$DK$2:$DK$148,0)+1,0)</f>
      </c>
      <c r="GQ29">
        <f>IFERROR(INDEX($DM$2:$DM$148,MATCH($DJ29,$DK$2:$DK$148,0)),0)</f>
      </c>
      <c r="GR29">
        <f>IFERROR(MATCH($L29,$DN$29:$FA$29,0),0)</f>
      </c>
      <c r="GS29">
        <f>IF($GR29&gt;0,INDEX($FB$29:$GO$29,$GR29),"")</f>
      </c>
      <c r="GT29" t="s">
        <v>128</v>
      </c>
      <c r="GU29">
        <v>65</v>
      </c>
      <c r="GV29">
        <f>IF($JE29&gt;=1,INDEX($GT:$GT,$JD29+1),"")</f>
      </c>
      <c r="GW29">
        <f>IF($JE29&gt;=2,INDEX($GT:$GT,$JD29+2),"")</f>
      </c>
      <c r="GX29">
        <f>IF($JE29&gt;=3,INDEX($GT:$GT,$JD29+3),"")</f>
      </c>
      <c r="GY29">
        <f>IF($JE29&gt;=4,INDEX($GT:$GT,$JD29+4),"")</f>
      </c>
      <c r="GZ29">
        <f>IF($JE29&gt;=5,INDEX($GT:$GT,$JD29+5),"")</f>
      </c>
      <c r="HA29">
        <f>IF($JE29&gt;=6,INDEX($GT:$GT,$JD29+6),"")</f>
      </c>
      <c r="HB29">
        <f>IF($JE29&gt;=7,INDEX($GT:$GT,$JD29+7),"")</f>
      </c>
      <c r="HC29">
        <f>IF($JE29&gt;=8,INDEX($GT:$GT,$JD29+8),"")</f>
      </c>
      <c r="HD29">
        <f>IF($JE29&gt;=9,INDEX($GT:$GT,$JD29+9),"")</f>
      </c>
      <c r="HE29">
        <f>IF($JE29&gt;=10,INDEX($GT:$GT,$JD29+10),"")</f>
      </c>
      <c r="HF29">
        <f>IF($JE29&gt;=11,INDEX($GT:$GT,$JD29+11),"")</f>
      </c>
      <c r="HG29">
        <f>IF($JE29&gt;=12,INDEX($GT:$GT,$JD29+12),"")</f>
      </c>
      <c r="HH29">
        <f>IF($JE29&gt;=13,INDEX($GT:$GT,$JD29+13),"")</f>
      </c>
      <c r="HI29">
        <f>IF($JE29&gt;=14,INDEX($GT:$GT,$JD29+14),"")</f>
      </c>
      <c r="HJ29">
        <f>IF($JE29&gt;=15,INDEX($GT:$GT,$JD29+15),"")</f>
      </c>
      <c r="HK29">
        <f>IF($JE29&gt;=16,INDEX($GT:$GT,$JD29+16),"")</f>
      </c>
      <c r="HL29">
        <f>IF($JE29&gt;=17,INDEX($GT:$GT,$JD29+17),"")</f>
      </c>
      <c r="HM29">
        <f>IF($JE29&gt;=18,INDEX($GT:$GT,$JD29+18),"")</f>
      </c>
      <c r="HN29">
        <f>IF($JE29&gt;=19,INDEX($GT:$GT,$JD29+19),"")</f>
      </c>
      <c r="HO29">
        <f>IF($JE29&gt;=20,INDEX($GT:$GT,$JD29+20),"")</f>
      </c>
      <c r="HP29">
        <f>IF($JE29&gt;=21,INDEX($GT:$GT,$JD29+21),"")</f>
      </c>
      <c r="HQ29">
        <f>IF($JE29&gt;=22,INDEX($GT:$GT,$JD29+22),"")</f>
      </c>
      <c r="HR29">
        <f>IF($JE29&gt;=23,INDEX($GT:$GT,$JD29+23),"")</f>
      </c>
      <c r="HS29">
        <f>IF($JE29&gt;=24,INDEX($GT:$GT,$JD29+24),"")</f>
      </c>
      <c r="HT29">
        <f>IF($JE29&gt;=25,INDEX($GT:$GT,$JD29+25),"")</f>
      </c>
      <c r="HU29">
        <f>IF($JE29&gt;=26,INDEX($GT:$GT,$JD29+26),"")</f>
      </c>
      <c r="HV29">
        <f>IF($JE29&gt;=27,INDEX($GT:$GT,$JD29+27),"")</f>
      </c>
      <c r="HW29">
        <f>IF($JE29&gt;=28,INDEX($GT:$GT,$JD29+28),"")</f>
      </c>
      <c r="HX29">
        <f>IF($JE29&gt;=29,INDEX($GT:$GT,$JD29+29),"")</f>
      </c>
      <c r="HY29">
        <f>IF($JE29&gt;=30,INDEX($GT:$GT,$JD29+30),"")</f>
      </c>
      <c r="HZ29">
        <f>IF($JE29&gt;=31,INDEX($GT:$GT,$JD29+31),"")</f>
      </c>
      <c r="IA29">
        <f>IF($JE29&gt;=32,INDEX($GT:$GT,$JD29+32),"")</f>
      </c>
      <c r="IB29">
        <f>IF($JE29&gt;=33,INDEX($GT:$GT,$JD29+33),"")</f>
      </c>
      <c r="IC29">
        <f>IF($JE29&gt;=34,INDEX($GT:$GT,$JD29+34),"")</f>
      </c>
      <c r="ID29">
        <f>IF($JE29&gt;=35,INDEX($GT:$GT,$JD29+35),"")</f>
      </c>
      <c r="IE29">
        <f>IF($JE29&gt;=36,INDEX($GT:$GT,$JD29+36),"")</f>
      </c>
      <c r="IF29">
        <f>IF($JE29&gt;=37,INDEX($GT:$GT,$JD29+37),"")</f>
      </c>
      <c r="IG29">
        <f>IF($JE29&gt;=38,INDEX($GT:$GT,$JD29+38),"")</f>
      </c>
      <c r="IH29">
        <f>IF($JE29&gt;=39,INDEX($GT:$GT,$JD29+39),"")</f>
      </c>
      <c r="II29">
        <f>IF($JE29&gt;=40,INDEX($GT:$GT,$JD29+40),"")</f>
      </c>
      <c r="IJ29">
        <f>IF($JE29&gt;=41,INDEX($GT:$GT,$JD29+41),"")</f>
      </c>
      <c r="IK29">
        <f>IF($JE29&gt;=42,INDEX($GT:$GT,$JD29+42),"")</f>
      </c>
      <c r="IL29">
        <f>IF($JE29&gt;=43,INDEX($GT:$GT,$JD29+43),"")</f>
      </c>
      <c r="IM29">
        <f>IF($JE29&gt;=44,INDEX($GT:$GT,$JD29+44),"")</f>
      </c>
      <c r="IN29">
        <f>IF($JE29&gt;=45,INDEX($GT:$GT,$JD29+45),"")</f>
      </c>
      <c r="IO29">
        <f>IF($JE29&gt;=46,INDEX($GT:$GT,$JD29+46),"")</f>
      </c>
      <c r="IP29">
        <f>IF($JE29&gt;=47,INDEX($GT:$GT,$JD29+47),"")</f>
      </c>
      <c r="IQ29">
        <f>IF($JE29&gt;=48,INDEX($GT:$GT,$JD29+48),"")</f>
      </c>
      <c r="IR29">
        <f>IF($JE29&gt;=49,INDEX($GT:$GT,$JD29+49),"")</f>
      </c>
      <c r="IS29">
        <f>IF($JE29&gt;=50,INDEX($GT:$GT,$JD29+50),"")</f>
      </c>
      <c r="IT29">
        <f>IF($JE29&gt;=51,INDEX($GT:$GT,$JD29+51),"")</f>
      </c>
      <c r="IU29">
        <f>IF($JE29&gt;=52,INDEX($GT:$GT,$JD29+52),"")</f>
      </c>
      <c r="IV29">
        <f>IF($JE29&gt;=53,INDEX($GT:$GT,$JD29+53),"")</f>
      </c>
      <c r="IW29">
        <f>IF($JE29&gt;=54,INDEX($GT:$GT,$JD29+54),"")</f>
      </c>
      <c r="IX29">
        <f>IF($JE29&gt;=55,INDEX($GT:$GT,$JD29+55),"")</f>
      </c>
      <c r="IY29">
        <f>IF($JE29&gt;=56,INDEX($GT:$GT,$JD29+56),"")</f>
      </c>
      <c r="IZ29">
        <f>IF($JE29&gt;=57,INDEX($GT:$GT,$JD29+57),"")</f>
      </c>
      <c r="JA29">
        <f>IF($JE29&gt;=58,INDEX($GT:$GT,$JD29+58),"")</f>
      </c>
      <c r="JB29">
        <f>IF($JE29&gt;=59,INDEX($GT:$GT,$JD29+59),"")</f>
      </c>
      <c r="JC29">
        <f>IF($JE29&gt;=60,INDEX($GT:$GT,$JD29+60),"")</f>
      </c>
      <c r="JD29">
        <f>IFERROR(MATCH($GS29,$GT$2:$GT$322,0)+1,0)</f>
      </c>
      <c r="JE29">
        <f>IFERROR(INDEX($GU$2:$GU$322,MATCH($GS29,$GT$2:$GT$322,0)),0)</f>
      </c>
      <c r="JF29" t="s">
        <v>28</v>
      </c>
      <c r="JG29" t="s">
        <v>28</v>
      </c>
    </row>
    <row r="30" spans="1:267" x14ac:dyDescent="0.25">
      <c r="J30" s="1"/>
      <c r="K30" s="1"/>
      <c r="L30" s="1"/>
      <c r="M30" s="1"/>
      <c r="N30" s="1">
        <f>IFERROR(IF(FIND(" - ",$J30)&gt;0,MID($J30,FIND(" - ",$J30)+3,LEN($J30)),""),"")</f>
      </c>
      <c r="P30" s="1"/>
      <c r="S30" t="s">
        <v>28</v>
      </c>
      <c r="U30">
        <f>IF(OR($S30="",$T30=""),"",IFERROR($S30/$T30,0))</f>
      </c>
      <c r="V30">
        <f>IF($S30="","",
IF($K30="","",
IF(ISNUMBER(SEARCH("exempt",LOWER($K30))),0,
$S30*(VALUE(SUBSTITUTE($K30,"%",""))/100))))</f>
      </c>
      <c r="AB30">
        <f>IF($S30="","",
SUM($S30,$V30,$Z30,$W30,$Y30)-
IF($AA30="",0,VALUE($AA30)))</f>
      </c>
      <c r="AJ30" t="s">
        <v>272</v>
      </c>
      <c r="AK30" t="s">
        <v>69</v>
      </c>
      <c r="AL30" t="s">
        <v>239</v>
      </c>
      <c r="AM30" t="s">
        <v>273</v>
      </c>
      <c r="AN30" t="s">
        <v>274</v>
      </c>
      <c r="AO30" t="s">
        <v>275</v>
      </c>
      <c r="AP30" t="s">
        <v>273</v>
      </c>
      <c r="AQ30" t="s">
        <v>276</v>
      </c>
      <c r="AR30">
        <f>IFERROR(LEFT($J30,FIND(" - ",$J30)-1),$J30)</f>
      </c>
      <c r="AS30" t="s">
        <v>231</v>
      </c>
      <c r="AU30">
        <f>IF($CJ30&gt;=1,INDEX($AS:$AS,$CI30+1),"")</f>
      </c>
      <c r="AV30">
        <f>IF($CJ30&gt;=2,INDEX($AS:$AS,$CI30+2),"")</f>
      </c>
      <c r="AW30">
        <f>IF($CJ30&gt;=3,INDEX($AS:$AS,$CI30+3),"")</f>
      </c>
      <c r="AX30">
        <f>IF($CJ30&gt;=4,INDEX($AS:$AS,$CI30+4),"")</f>
      </c>
      <c r="AY30">
        <f>IF($CJ30&gt;=5,INDEX($AS:$AS,$CI30+5),"")</f>
      </c>
      <c r="AZ30">
        <f>IF($CJ30&gt;=6,INDEX($AS:$AS,$CI30+6),"")</f>
      </c>
      <c r="BA30">
        <f>IF($CJ30&gt;=7,INDEX($AS:$AS,$CI30+7),"")</f>
      </c>
      <c r="BB30">
        <f>IF($CJ30&gt;=8,INDEX($AS:$AS,$CI30+8),"")</f>
      </c>
      <c r="BC30">
        <f>IF($CJ30&gt;=9,INDEX($AS:$AS,$CI30+9),"")</f>
      </c>
      <c r="BD30">
        <f>IF($CJ30&gt;=10,INDEX($AS:$AS,$CI30+10),"")</f>
      </c>
      <c r="BE30">
        <f>IF($CJ30&gt;=11,INDEX($AS:$AS,$CI30+11),"")</f>
      </c>
      <c r="BF30">
        <f>IF($CJ30&gt;=12,INDEX($AS:$AS,$CI30+12),"")</f>
      </c>
      <c r="BG30">
        <f>IF($CJ30&gt;=13,INDEX($AS:$AS,$CI30+13),"")</f>
      </c>
      <c r="BH30">
        <f>IF($CJ30&gt;=14,INDEX($AS:$AS,$CI30+14),"")</f>
      </c>
      <c r="BI30">
        <f>IF($CJ30&gt;=15,INDEX($AS:$AS,$CI30+15),"")</f>
      </c>
      <c r="BJ30">
        <f>IF($CJ30&gt;=16,INDEX($AS:$AS,$CI30+16),"")</f>
      </c>
      <c r="BK30">
        <f>IF($CJ30&gt;=17,INDEX($AS:$AS,$CI30+17),"")</f>
      </c>
      <c r="BL30">
        <f>IF($CJ30&gt;=18,INDEX($AS:$AS,$CI30+18),"")</f>
      </c>
      <c r="BM30">
        <f>IF($CJ30&gt;=19,INDEX($AS:$AS,$CI30+19),"")</f>
      </c>
      <c r="BN30">
        <f>IF($CJ30&gt;=20,INDEX($AS:$AS,$CI30+20),"")</f>
      </c>
      <c r="BO30">
        <f>IF($CJ30&gt;=21,INDEX($AS:$AS,$CI30+21),"")</f>
      </c>
      <c r="BP30">
        <f>IF($CJ30&gt;=22,INDEX($AS:$AS,$CI30+22),"")</f>
      </c>
      <c r="BQ30">
        <f>IF($CJ30&gt;=23,INDEX($AS:$AS,$CI30+23),"")</f>
      </c>
      <c r="BR30">
        <f>IF($CJ30&gt;=24,INDEX($AS:$AS,$CI30+24),"")</f>
      </c>
      <c r="BS30">
        <f>IF($CJ30&gt;=25,INDEX($AS:$AS,$CI30+25),"")</f>
      </c>
      <c r="BT30">
        <f>IF($CJ30&gt;=26,INDEX($AS:$AS,$CI30+26),"")</f>
      </c>
      <c r="BU30">
        <f>IF($CJ30&gt;=27,INDEX($AS:$AS,$CI30+27),"")</f>
      </c>
      <c r="BV30">
        <f>IF($CJ30&gt;=28,INDEX($AS:$AS,$CI30+28),"")</f>
      </c>
      <c r="BW30">
        <f>IF($CJ30&gt;=29,INDEX($AS:$AS,$CI30+29),"")</f>
      </c>
      <c r="BX30">
        <f>IF($CJ30&gt;=30,INDEX($AS:$AS,$CI30+30),"")</f>
      </c>
      <c r="BY30">
        <f>IF($CJ30&gt;=31,INDEX($AS:$AS,$CI30+31),"")</f>
      </c>
      <c r="BZ30">
        <f>IF($CJ30&gt;=32,INDEX($AS:$AS,$CI30+32),"")</f>
      </c>
      <c r="CA30">
        <f>IF($CJ30&gt;=33,INDEX($AS:$AS,$CI30+33),"")</f>
      </c>
      <c r="CB30">
        <f>IF($CJ30&gt;=34,INDEX($AS:$AS,$CI30+34),"")</f>
      </c>
      <c r="CC30">
        <f>IF($CJ30&gt;=35,INDEX($AS:$AS,$CI30+35),"")</f>
      </c>
      <c r="CD30">
        <f>IF($CJ30&gt;=36,INDEX($AS:$AS,$CI30+36),"")</f>
      </c>
      <c r="CE30">
        <f>IF($CJ30&gt;=37,INDEX($AS:$AS,$CI30+37),"")</f>
      </c>
      <c r="CF30">
        <f>IF($CJ30&gt;=38,INDEX($AS:$AS,$CI30+38),"")</f>
      </c>
      <c r="CG30">
        <f>IF($CJ30&gt;=39,INDEX($AS:$AS,$CI30+39),"")</f>
      </c>
      <c r="CH30">
        <f>IF($CJ30&gt;=40,INDEX($AS:$AS,$CI30+40),"")</f>
      </c>
      <c r="CI30">
        <f>IFERROR(MATCH($AR30,$AS$2:$AS$133,0)+1,0)</f>
      </c>
      <c r="CJ30">
        <f>IFERROR(INDEX($AT$2:$AT$133,MATCH($AR30,$AS$2:$AS$133,0)),0)</f>
      </c>
      <c r="CK30">
        <f>IFERROR(LEFT($O30,FIND(" - ",$O30)-1),$O30)</f>
      </c>
      <c r="CL30" t="s">
        <v>114</v>
      </c>
      <c r="CN30">
        <f>IF($DI30&gt;=1,INDEX($CL:$CL,$DH30+1),"")</f>
      </c>
      <c r="CO30">
        <f>IF($DI30&gt;=2,INDEX($CL:$CL,$DH30+2),"")</f>
      </c>
      <c r="CP30">
        <f>IF($DI30&gt;=3,INDEX($CL:$CL,$DH30+3),"")</f>
      </c>
      <c r="CQ30">
        <f>IF($DI30&gt;=4,INDEX($CL:$CL,$DH30+4),"")</f>
      </c>
      <c r="CR30">
        <f>IF($DI30&gt;=5,INDEX($CL:$CL,$DH30+5),"")</f>
      </c>
      <c r="CS30">
        <f>IF($DI30&gt;=6,INDEX($CL:$CL,$DH30+6),"")</f>
      </c>
      <c r="CT30">
        <f>IF($DI30&gt;=7,INDEX($CL:$CL,$DH30+7),"")</f>
      </c>
      <c r="CU30">
        <f>IF($DI30&gt;=8,INDEX($CL:$CL,$DH30+8),"")</f>
      </c>
      <c r="CV30">
        <f>IF($DI30&gt;=9,INDEX($CL:$CL,$DH30+9),"")</f>
      </c>
      <c r="CW30">
        <f>IF($DI30&gt;=10,INDEX($CL:$CL,$DH30+10),"")</f>
      </c>
      <c r="CX30">
        <f>IF($DI30&gt;=11,INDEX($CL:$CL,$DH30+11),"")</f>
      </c>
      <c r="CY30">
        <f>IF($DI30&gt;=12,INDEX($CL:$CL,$DH30+12),"")</f>
      </c>
      <c r="CZ30">
        <f>IF($DI30&gt;=13,INDEX($CL:$CL,$DH30+13),"")</f>
      </c>
      <c r="DA30">
        <f>IF($DI30&gt;=14,INDEX($CL:$CL,$DH30+14),"")</f>
      </c>
      <c r="DB30">
        <f>IF($DI30&gt;=15,INDEX($CL:$CL,$DH30+15),"")</f>
      </c>
      <c r="DC30">
        <f>IF($DI30&gt;=16,INDEX($CL:$CL,$DH30+16),"")</f>
      </c>
      <c r="DD30">
        <f>IF($DI30&gt;=17,INDEX($CL:$CL,$DH30+17),"")</f>
      </c>
      <c r="DE30">
        <f>IF($DI30&gt;=18,INDEX($CL:$CL,$DH30+18),"")</f>
      </c>
      <c r="DF30">
        <f>IF($DI30&gt;=19,INDEX($CL:$CL,$DH30+19),"")</f>
      </c>
      <c r="DG30">
        <f>IF($DI30&gt;=20,INDEX($CL:$CL,$DH30+20),"")</f>
      </c>
      <c r="DH30">
        <f>IFERROR(MATCH($CK30,$CL$2:$CL$1558,0)+1,0)</f>
      </c>
      <c r="DI30">
        <f>IFERROR(INDEX($CM$2:$CM$1558,MATCH($CK30,$CL$2:$CL$1558,0)),0)</f>
      </c>
      <c r="DJ30">
        <f>IFERROR(INDEX($AQ:$AQ,MATCH($K30,$AP:$AP,0))&amp;"","")</f>
      </c>
      <c r="DK30" t="s">
        <v>52</v>
      </c>
      <c r="DL30" t="s">
        <v>28</v>
      </c>
      <c r="DN30">
        <f>IF($GQ30&gt;=1,INDEX($DK:$DK,$GP30+1),"")</f>
      </c>
      <c r="DO30">
        <f>IF($GQ30&gt;=2,INDEX($DK:$DK,$GP30+2),"")</f>
      </c>
      <c r="DP30">
        <f>IF($GQ30&gt;=3,INDEX($DK:$DK,$GP30+3),"")</f>
      </c>
      <c r="DQ30">
        <f>IF($GQ30&gt;=4,INDEX($DK:$DK,$GP30+4),"")</f>
      </c>
      <c r="DR30">
        <f>IF($GQ30&gt;=5,INDEX($DK:$DK,$GP30+5),"")</f>
      </c>
      <c r="DS30">
        <f>IF($GQ30&gt;=6,INDEX($DK:$DK,$GP30+6),"")</f>
      </c>
      <c r="DT30">
        <f>IF($GQ30&gt;=7,INDEX($DK:$DK,$GP30+7),"")</f>
      </c>
      <c r="DU30">
        <f>IF($GQ30&gt;=8,INDEX($DK:$DK,$GP30+8),"")</f>
      </c>
      <c r="DV30">
        <f>IF($GQ30&gt;=9,INDEX($DK:$DK,$GP30+9),"")</f>
      </c>
      <c r="DW30">
        <f>IF($GQ30&gt;=10,INDEX($DK:$DK,$GP30+10),"")</f>
      </c>
      <c r="DX30">
        <f>IF($GQ30&gt;=11,INDEX($DK:$DK,$GP30+11),"")</f>
      </c>
      <c r="DY30">
        <f>IF($GQ30&gt;=12,INDEX($DK:$DK,$GP30+12),"")</f>
      </c>
      <c r="DZ30">
        <f>IF($GQ30&gt;=13,INDEX($DK:$DK,$GP30+13),"")</f>
      </c>
      <c r="EA30">
        <f>IF($GQ30&gt;=14,INDEX($DK:$DK,$GP30+14),"")</f>
      </c>
      <c r="EB30">
        <f>IF($GQ30&gt;=15,INDEX($DK:$DK,$GP30+15),"")</f>
      </c>
      <c r="EC30">
        <f>IF($GQ30&gt;=16,INDEX($DK:$DK,$GP30+16),"")</f>
      </c>
      <c r="ED30">
        <f>IF($GQ30&gt;=17,INDEX($DK:$DK,$GP30+17),"")</f>
      </c>
      <c r="EE30">
        <f>IF($GQ30&gt;=18,INDEX($DK:$DK,$GP30+18),"")</f>
      </c>
      <c r="EF30">
        <f>IF($GQ30&gt;=19,INDEX($DK:$DK,$GP30+19),"")</f>
      </c>
      <c r="EG30">
        <f>IF($GQ30&gt;=20,INDEX($DK:$DK,$GP30+20),"")</f>
      </c>
      <c r="EH30">
        <f>IF($GQ30&gt;=21,INDEX($DK:$DK,$GP30+21),"")</f>
      </c>
      <c r="EI30">
        <f>IF($GQ30&gt;=22,INDEX($DK:$DK,$GP30+22),"")</f>
      </c>
      <c r="EJ30">
        <f>IF($GQ30&gt;=23,INDEX($DK:$DK,$GP30+23),"")</f>
      </c>
      <c r="EK30">
        <f>IF($GQ30&gt;=24,INDEX($DK:$DK,$GP30+24),"")</f>
      </c>
      <c r="EL30">
        <f>IF($GQ30&gt;=25,INDEX($DK:$DK,$GP30+25),"")</f>
      </c>
      <c r="EM30">
        <f>IF($GQ30&gt;=26,INDEX($DK:$DK,$GP30+26),"")</f>
      </c>
      <c r="EN30">
        <f>IF($GQ30&gt;=27,INDEX($DK:$DK,$GP30+27),"")</f>
      </c>
      <c r="EO30">
        <f>IF($GQ30&gt;=28,INDEX($DK:$DK,$GP30+28),"")</f>
      </c>
      <c r="EP30">
        <f>IF($GQ30&gt;=29,INDEX($DK:$DK,$GP30+29),"")</f>
      </c>
      <c r="EQ30">
        <f>IF($GQ30&gt;=30,INDEX($DK:$DK,$GP30+30),"")</f>
      </c>
      <c r="ER30">
        <f>IF($GQ30&gt;=31,INDEX($DK:$DK,$GP30+31),"")</f>
      </c>
      <c r="ES30">
        <f>IF($GQ30&gt;=32,INDEX($DK:$DK,$GP30+32),"")</f>
      </c>
      <c r="ET30">
        <f>IF($GQ30&gt;=33,INDEX($DK:$DK,$GP30+33),"")</f>
      </c>
      <c r="EU30">
        <f>IF($GQ30&gt;=34,INDEX($DK:$DK,$GP30+34),"")</f>
      </c>
      <c r="EV30">
        <f>IF($GQ30&gt;=35,INDEX($DK:$DK,$GP30+35),"")</f>
      </c>
      <c r="EW30">
        <f>IF($GQ30&gt;=36,INDEX($DK:$DK,$GP30+36),"")</f>
      </c>
      <c r="EX30">
        <f>IF($GQ30&gt;=37,INDEX($DK:$DK,$GP30+37),"")</f>
      </c>
      <c r="EY30">
        <f>IF($GQ30&gt;=38,INDEX($DK:$DK,$GP30+38),"")</f>
      </c>
      <c r="EZ30">
        <f>IF($GQ30&gt;=39,INDEX($DK:$DK,$GP30+39),"")</f>
      </c>
      <c r="FA30">
        <f>IF($GQ30&gt;=40,INDEX($DK:$DK,$GP30+40),"")</f>
      </c>
      <c r="FB30">
        <f>IF($GQ30&gt;=1,INDEX($DL:$DL,$GP30+1),"")</f>
      </c>
      <c r="FC30">
        <f>IF($GQ30&gt;=2,INDEX($DL:$DL,$GP30+2),"")</f>
      </c>
      <c r="FD30">
        <f>IF($GQ30&gt;=3,INDEX($DL:$DL,$GP30+3),"")</f>
      </c>
      <c r="FE30">
        <f>IF($GQ30&gt;=4,INDEX($DL:$DL,$GP30+4),"")</f>
      </c>
      <c r="FF30">
        <f>IF($GQ30&gt;=5,INDEX($DL:$DL,$GP30+5),"")</f>
      </c>
      <c r="FG30">
        <f>IF($GQ30&gt;=6,INDEX($DL:$DL,$GP30+6),"")</f>
      </c>
      <c r="FH30">
        <f>IF($GQ30&gt;=7,INDEX($DL:$DL,$GP30+7),"")</f>
      </c>
      <c r="FI30">
        <f>IF($GQ30&gt;=8,INDEX($DL:$DL,$GP30+8),"")</f>
      </c>
      <c r="FJ30">
        <f>IF($GQ30&gt;=9,INDEX($DL:$DL,$GP30+9),"")</f>
      </c>
      <c r="FK30">
        <f>IF($GQ30&gt;=10,INDEX($DL:$DL,$GP30+10),"")</f>
      </c>
      <c r="FL30">
        <f>IF($GQ30&gt;=11,INDEX($DL:$DL,$GP30+11),"")</f>
      </c>
      <c r="FM30">
        <f>IF($GQ30&gt;=12,INDEX($DL:$DL,$GP30+12),"")</f>
      </c>
      <c r="FN30">
        <f>IF($GQ30&gt;=13,INDEX($DL:$DL,$GP30+13),"")</f>
      </c>
      <c r="FO30">
        <f>IF($GQ30&gt;=14,INDEX($DL:$DL,$GP30+14),"")</f>
      </c>
      <c r="FP30">
        <f>IF($GQ30&gt;=15,INDEX($DL:$DL,$GP30+15),"")</f>
      </c>
      <c r="FQ30">
        <f>IF($GQ30&gt;=16,INDEX($DL:$DL,$GP30+16),"")</f>
      </c>
      <c r="FR30">
        <f>IF($GQ30&gt;=17,INDEX($DL:$DL,$GP30+17),"")</f>
      </c>
      <c r="FS30">
        <f>IF($GQ30&gt;=18,INDEX($DL:$DL,$GP30+18),"")</f>
      </c>
      <c r="FT30">
        <f>IF($GQ30&gt;=19,INDEX($DL:$DL,$GP30+19),"")</f>
      </c>
      <c r="FU30">
        <f>IF($GQ30&gt;=20,INDEX($DL:$DL,$GP30+20),"")</f>
      </c>
      <c r="FV30">
        <f>IF($GQ30&gt;=21,INDEX($DL:$DL,$GP30+21),"")</f>
      </c>
      <c r="FW30">
        <f>IF($GQ30&gt;=22,INDEX($DL:$DL,$GP30+22),"")</f>
      </c>
      <c r="FX30">
        <f>IF($GQ30&gt;=23,INDEX($DL:$DL,$GP30+23),"")</f>
      </c>
      <c r="FY30">
        <f>IF($GQ30&gt;=24,INDEX($DL:$DL,$GP30+24),"")</f>
      </c>
      <c r="FZ30">
        <f>IF($GQ30&gt;=25,INDEX($DL:$DL,$GP30+25),"")</f>
      </c>
      <c r="GA30">
        <f>IF($GQ30&gt;=26,INDEX($DL:$DL,$GP30+26),"")</f>
      </c>
      <c r="GB30">
        <f>IF($GQ30&gt;=27,INDEX($DL:$DL,$GP30+27),"")</f>
      </c>
      <c r="GC30">
        <f>IF($GQ30&gt;=28,INDEX($DL:$DL,$GP30+28),"")</f>
      </c>
      <c r="GD30">
        <f>IF($GQ30&gt;=29,INDEX($DL:$DL,$GP30+29),"")</f>
      </c>
      <c r="GE30">
        <f>IF($GQ30&gt;=30,INDEX($DL:$DL,$GP30+30),"")</f>
      </c>
      <c r="GF30">
        <f>IF($GQ30&gt;=31,INDEX($DL:$DL,$GP30+31),"")</f>
      </c>
      <c r="GG30">
        <f>IF($GQ30&gt;=32,INDEX($DL:$DL,$GP30+32),"")</f>
      </c>
      <c r="GH30">
        <f>IF($GQ30&gt;=33,INDEX($DL:$DL,$GP30+33),"")</f>
      </c>
      <c r="GI30">
        <f>IF($GQ30&gt;=34,INDEX($DL:$DL,$GP30+34),"")</f>
      </c>
      <c r="GJ30">
        <f>IF($GQ30&gt;=35,INDEX($DL:$DL,$GP30+35),"")</f>
      </c>
      <c r="GK30">
        <f>IF($GQ30&gt;=36,INDEX($DL:$DL,$GP30+36),"")</f>
      </c>
      <c r="GL30">
        <f>IF($GQ30&gt;=37,INDEX($DL:$DL,$GP30+37),"")</f>
      </c>
      <c r="GM30">
        <f>IF($GQ30&gt;=38,INDEX($DL:$DL,$GP30+38),"")</f>
      </c>
      <c r="GN30">
        <f>IF($GQ30&gt;=39,INDEX($DL:$DL,$GP30+39),"")</f>
      </c>
      <c r="GO30">
        <f>IF($GQ30&gt;=40,INDEX($DL:$DL,$GP30+40),"")</f>
      </c>
      <c r="GP30">
        <f>IFERROR(MATCH($DJ30,$DK$2:$DK$148,0)+1,0)</f>
      </c>
      <c r="GQ30">
        <f>IFERROR(INDEX($DM$2:$DM$148,MATCH($DJ30,$DK$2:$DK$148,0)),0)</f>
      </c>
      <c r="GR30">
        <f>IFERROR(MATCH($L30,$DN$30:$FA$30,0),0)</f>
      </c>
      <c r="GS30">
        <f>IF($GR30&gt;0,INDEX($FB$30:$GO$30,$GR30),"")</f>
      </c>
      <c r="GT30" t="s">
        <v>233</v>
      </c>
      <c r="GV30">
        <f>IF($JE30&gt;=1,INDEX($GT:$GT,$JD30+1),"")</f>
      </c>
      <c r="GW30">
        <f>IF($JE30&gt;=2,INDEX($GT:$GT,$JD30+2),"")</f>
      </c>
      <c r="GX30">
        <f>IF($JE30&gt;=3,INDEX($GT:$GT,$JD30+3),"")</f>
      </c>
      <c r="GY30">
        <f>IF($JE30&gt;=4,INDEX($GT:$GT,$JD30+4),"")</f>
      </c>
      <c r="GZ30">
        <f>IF($JE30&gt;=5,INDEX($GT:$GT,$JD30+5),"")</f>
      </c>
      <c r="HA30">
        <f>IF($JE30&gt;=6,INDEX($GT:$GT,$JD30+6),"")</f>
      </c>
      <c r="HB30">
        <f>IF($JE30&gt;=7,INDEX($GT:$GT,$JD30+7),"")</f>
      </c>
      <c r="HC30">
        <f>IF($JE30&gt;=8,INDEX($GT:$GT,$JD30+8),"")</f>
      </c>
      <c r="HD30">
        <f>IF($JE30&gt;=9,INDEX($GT:$GT,$JD30+9),"")</f>
      </c>
      <c r="HE30">
        <f>IF($JE30&gt;=10,INDEX($GT:$GT,$JD30+10),"")</f>
      </c>
      <c r="HF30">
        <f>IF($JE30&gt;=11,INDEX($GT:$GT,$JD30+11),"")</f>
      </c>
      <c r="HG30">
        <f>IF($JE30&gt;=12,INDEX($GT:$GT,$JD30+12),"")</f>
      </c>
      <c r="HH30">
        <f>IF($JE30&gt;=13,INDEX($GT:$GT,$JD30+13),"")</f>
      </c>
      <c r="HI30">
        <f>IF($JE30&gt;=14,INDEX($GT:$GT,$JD30+14),"")</f>
      </c>
      <c r="HJ30">
        <f>IF($JE30&gt;=15,INDEX($GT:$GT,$JD30+15),"")</f>
      </c>
      <c r="HK30">
        <f>IF($JE30&gt;=16,INDEX($GT:$GT,$JD30+16),"")</f>
      </c>
      <c r="HL30">
        <f>IF($JE30&gt;=17,INDEX($GT:$GT,$JD30+17),"")</f>
      </c>
      <c r="HM30">
        <f>IF($JE30&gt;=18,INDEX($GT:$GT,$JD30+18),"")</f>
      </c>
      <c r="HN30">
        <f>IF($JE30&gt;=19,INDEX($GT:$GT,$JD30+19),"")</f>
      </c>
      <c r="HO30">
        <f>IF($JE30&gt;=20,INDEX($GT:$GT,$JD30+20),"")</f>
      </c>
      <c r="HP30">
        <f>IF($JE30&gt;=21,INDEX($GT:$GT,$JD30+21),"")</f>
      </c>
      <c r="HQ30">
        <f>IF($JE30&gt;=22,INDEX($GT:$GT,$JD30+22),"")</f>
      </c>
      <c r="HR30">
        <f>IF($JE30&gt;=23,INDEX($GT:$GT,$JD30+23),"")</f>
      </c>
      <c r="HS30">
        <f>IF($JE30&gt;=24,INDEX($GT:$GT,$JD30+24),"")</f>
      </c>
      <c r="HT30">
        <f>IF($JE30&gt;=25,INDEX($GT:$GT,$JD30+25),"")</f>
      </c>
      <c r="HU30">
        <f>IF($JE30&gt;=26,INDEX($GT:$GT,$JD30+26),"")</f>
      </c>
      <c r="HV30">
        <f>IF($JE30&gt;=27,INDEX($GT:$GT,$JD30+27),"")</f>
      </c>
      <c r="HW30">
        <f>IF($JE30&gt;=28,INDEX($GT:$GT,$JD30+28),"")</f>
      </c>
      <c r="HX30">
        <f>IF($JE30&gt;=29,INDEX($GT:$GT,$JD30+29),"")</f>
      </c>
      <c r="HY30">
        <f>IF($JE30&gt;=30,INDEX($GT:$GT,$JD30+30),"")</f>
      </c>
      <c r="HZ30">
        <f>IF($JE30&gt;=31,INDEX($GT:$GT,$JD30+31),"")</f>
      </c>
      <c r="IA30">
        <f>IF($JE30&gt;=32,INDEX($GT:$GT,$JD30+32),"")</f>
      </c>
      <c r="IB30">
        <f>IF($JE30&gt;=33,INDEX($GT:$GT,$JD30+33),"")</f>
      </c>
      <c r="IC30">
        <f>IF($JE30&gt;=34,INDEX($GT:$GT,$JD30+34),"")</f>
      </c>
      <c r="ID30">
        <f>IF($JE30&gt;=35,INDEX($GT:$GT,$JD30+35),"")</f>
      </c>
      <c r="IE30">
        <f>IF($JE30&gt;=36,INDEX($GT:$GT,$JD30+36),"")</f>
      </c>
      <c r="IF30">
        <f>IF($JE30&gt;=37,INDEX($GT:$GT,$JD30+37),"")</f>
      </c>
      <c r="IG30">
        <f>IF($JE30&gt;=38,INDEX($GT:$GT,$JD30+38),"")</f>
      </c>
      <c r="IH30">
        <f>IF($JE30&gt;=39,INDEX($GT:$GT,$JD30+39),"")</f>
      </c>
      <c r="II30">
        <f>IF($JE30&gt;=40,INDEX($GT:$GT,$JD30+40),"")</f>
      </c>
      <c r="IJ30">
        <f>IF($JE30&gt;=41,INDEX($GT:$GT,$JD30+41),"")</f>
      </c>
      <c r="IK30">
        <f>IF($JE30&gt;=42,INDEX($GT:$GT,$JD30+42),"")</f>
      </c>
      <c r="IL30">
        <f>IF($JE30&gt;=43,INDEX($GT:$GT,$JD30+43),"")</f>
      </c>
      <c r="IM30">
        <f>IF($JE30&gt;=44,INDEX($GT:$GT,$JD30+44),"")</f>
      </c>
      <c r="IN30">
        <f>IF($JE30&gt;=45,INDEX($GT:$GT,$JD30+45),"")</f>
      </c>
      <c r="IO30">
        <f>IF($JE30&gt;=46,INDEX($GT:$GT,$JD30+46),"")</f>
      </c>
      <c r="IP30">
        <f>IF($JE30&gt;=47,INDEX($GT:$GT,$JD30+47),"")</f>
      </c>
      <c r="IQ30">
        <f>IF($JE30&gt;=48,INDEX($GT:$GT,$JD30+48),"")</f>
      </c>
      <c r="IR30">
        <f>IF($JE30&gt;=49,INDEX($GT:$GT,$JD30+49),"")</f>
      </c>
      <c r="IS30">
        <f>IF($JE30&gt;=50,INDEX($GT:$GT,$JD30+50),"")</f>
      </c>
      <c r="IT30">
        <f>IF($JE30&gt;=51,INDEX($GT:$GT,$JD30+51),"")</f>
      </c>
      <c r="IU30">
        <f>IF($JE30&gt;=52,INDEX($GT:$GT,$JD30+52),"")</f>
      </c>
      <c r="IV30">
        <f>IF($JE30&gt;=53,INDEX($GT:$GT,$JD30+53),"")</f>
      </c>
      <c r="IW30">
        <f>IF($JE30&gt;=54,INDEX($GT:$GT,$JD30+54),"")</f>
      </c>
      <c r="IX30">
        <f>IF($JE30&gt;=55,INDEX($GT:$GT,$JD30+55),"")</f>
      </c>
      <c r="IY30">
        <f>IF($JE30&gt;=56,INDEX($GT:$GT,$JD30+56),"")</f>
      </c>
      <c r="IZ30">
        <f>IF($JE30&gt;=57,INDEX($GT:$GT,$JD30+57),"")</f>
      </c>
      <c r="JA30">
        <f>IF($JE30&gt;=58,INDEX($GT:$GT,$JD30+58),"")</f>
      </c>
      <c r="JB30">
        <f>IF($JE30&gt;=59,INDEX($GT:$GT,$JD30+59),"")</f>
      </c>
      <c r="JC30">
        <f>IF($JE30&gt;=60,INDEX($GT:$GT,$JD30+60),"")</f>
      </c>
      <c r="JD30">
        <f>IFERROR(MATCH($GS30,$GT$2:$GT$322,0)+1,0)</f>
      </c>
      <c r="JE30">
        <f>IFERROR(INDEX($GU$2:$GU$322,MATCH($GS30,$GT$2:$GT$322,0)),0)</f>
      </c>
      <c r="JF30" t="s">
        <v>28</v>
      </c>
      <c r="JG30" t="s">
        <v>28</v>
      </c>
    </row>
    <row r="31" spans="1:267" x14ac:dyDescent="0.25">
      <c r="J31" s="1"/>
      <c r="K31" s="1"/>
      <c r="L31" s="1"/>
      <c r="M31" s="1"/>
      <c r="N31" s="1">
        <f>IFERROR(IF(FIND(" - ",$J31)&gt;0,MID($J31,FIND(" - ",$J31)+3,LEN($J31)),""),"")</f>
      </c>
      <c r="P31" s="1"/>
      <c r="S31" t="s">
        <v>28</v>
      </c>
      <c r="U31">
        <f>IF(OR($S31="",$T31=""),"",IFERROR($S31/$T31,0))</f>
      </c>
      <c r="V31">
        <f>IF($S31="","",
IF($K31="","",
IF(ISNUMBER(SEARCH("exempt",LOWER($K31))),0,
$S31*(VALUE(SUBSTITUTE($K31,"%",""))/100))))</f>
      </c>
      <c r="AB31">
        <f>IF($S31="","",
SUM($S31,$V31,$Z31,$W31,$Y31)-
IF($AA31="",0,VALUE($AA31)))</f>
      </c>
      <c r="AJ31" t="s">
        <v>277</v>
      </c>
      <c r="AK31" t="s">
        <v>203</v>
      </c>
      <c r="AL31" t="s">
        <v>246</v>
      </c>
      <c r="AM31" t="s">
        <v>278</v>
      </c>
      <c r="AN31" t="s">
        <v>279</v>
      </c>
      <c r="AO31" t="s">
        <v>280</v>
      </c>
      <c r="AP31" t="s">
        <v>278</v>
      </c>
      <c r="AQ31" t="s">
        <v>281</v>
      </c>
      <c r="AR31">
        <f>IFERROR(LEFT($J31,FIND(" - ",$J31)-1),$J31)</f>
      </c>
      <c r="AS31" t="s">
        <v>240</v>
      </c>
      <c r="AU31">
        <f>IF($CJ31&gt;=1,INDEX($AS:$AS,$CI31+1),"")</f>
      </c>
      <c r="AV31">
        <f>IF($CJ31&gt;=2,INDEX($AS:$AS,$CI31+2),"")</f>
      </c>
      <c r="AW31">
        <f>IF($CJ31&gt;=3,INDEX($AS:$AS,$CI31+3),"")</f>
      </c>
      <c r="AX31">
        <f>IF($CJ31&gt;=4,INDEX($AS:$AS,$CI31+4),"")</f>
      </c>
      <c r="AY31">
        <f>IF($CJ31&gt;=5,INDEX($AS:$AS,$CI31+5),"")</f>
      </c>
      <c r="AZ31">
        <f>IF($CJ31&gt;=6,INDEX($AS:$AS,$CI31+6),"")</f>
      </c>
      <c r="BA31">
        <f>IF($CJ31&gt;=7,INDEX($AS:$AS,$CI31+7),"")</f>
      </c>
      <c r="BB31">
        <f>IF($CJ31&gt;=8,INDEX($AS:$AS,$CI31+8),"")</f>
      </c>
      <c r="BC31">
        <f>IF($CJ31&gt;=9,INDEX($AS:$AS,$CI31+9),"")</f>
      </c>
      <c r="BD31">
        <f>IF($CJ31&gt;=10,INDEX($AS:$AS,$CI31+10),"")</f>
      </c>
      <c r="BE31">
        <f>IF($CJ31&gt;=11,INDEX($AS:$AS,$CI31+11),"")</f>
      </c>
      <c r="BF31">
        <f>IF($CJ31&gt;=12,INDEX($AS:$AS,$CI31+12),"")</f>
      </c>
      <c r="BG31">
        <f>IF($CJ31&gt;=13,INDEX($AS:$AS,$CI31+13),"")</f>
      </c>
      <c r="BH31">
        <f>IF($CJ31&gt;=14,INDEX($AS:$AS,$CI31+14),"")</f>
      </c>
      <c r="BI31">
        <f>IF($CJ31&gt;=15,INDEX($AS:$AS,$CI31+15),"")</f>
      </c>
      <c r="BJ31">
        <f>IF($CJ31&gt;=16,INDEX($AS:$AS,$CI31+16),"")</f>
      </c>
      <c r="BK31">
        <f>IF($CJ31&gt;=17,INDEX($AS:$AS,$CI31+17),"")</f>
      </c>
      <c r="BL31">
        <f>IF($CJ31&gt;=18,INDEX($AS:$AS,$CI31+18),"")</f>
      </c>
      <c r="BM31">
        <f>IF($CJ31&gt;=19,INDEX($AS:$AS,$CI31+19),"")</f>
      </c>
      <c r="BN31">
        <f>IF($CJ31&gt;=20,INDEX($AS:$AS,$CI31+20),"")</f>
      </c>
      <c r="BO31">
        <f>IF($CJ31&gt;=21,INDEX($AS:$AS,$CI31+21),"")</f>
      </c>
      <c r="BP31">
        <f>IF($CJ31&gt;=22,INDEX($AS:$AS,$CI31+22),"")</f>
      </c>
      <c r="BQ31">
        <f>IF($CJ31&gt;=23,INDEX($AS:$AS,$CI31+23),"")</f>
      </c>
      <c r="BR31">
        <f>IF($CJ31&gt;=24,INDEX($AS:$AS,$CI31+24),"")</f>
      </c>
      <c r="BS31">
        <f>IF($CJ31&gt;=25,INDEX($AS:$AS,$CI31+25),"")</f>
      </c>
      <c r="BT31">
        <f>IF($CJ31&gt;=26,INDEX($AS:$AS,$CI31+26),"")</f>
      </c>
      <c r="BU31">
        <f>IF($CJ31&gt;=27,INDEX($AS:$AS,$CI31+27),"")</f>
      </c>
      <c r="BV31">
        <f>IF($CJ31&gt;=28,INDEX($AS:$AS,$CI31+28),"")</f>
      </c>
      <c r="BW31">
        <f>IF($CJ31&gt;=29,INDEX($AS:$AS,$CI31+29),"")</f>
      </c>
      <c r="BX31">
        <f>IF($CJ31&gt;=30,INDEX($AS:$AS,$CI31+30),"")</f>
      </c>
      <c r="BY31">
        <f>IF($CJ31&gt;=31,INDEX($AS:$AS,$CI31+31),"")</f>
      </c>
      <c r="BZ31">
        <f>IF($CJ31&gt;=32,INDEX($AS:$AS,$CI31+32),"")</f>
      </c>
      <c r="CA31">
        <f>IF($CJ31&gt;=33,INDEX($AS:$AS,$CI31+33),"")</f>
      </c>
      <c r="CB31">
        <f>IF($CJ31&gt;=34,INDEX($AS:$AS,$CI31+34),"")</f>
      </c>
      <c r="CC31">
        <f>IF($CJ31&gt;=35,INDEX($AS:$AS,$CI31+35),"")</f>
      </c>
      <c r="CD31">
        <f>IF($CJ31&gt;=36,INDEX($AS:$AS,$CI31+36),"")</f>
      </c>
      <c r="CE31">
        <f>IF($CJ31&gt;=37,INDEX($AS:$AS,$CI31+37),"")</f>
      </c>
      <c r="CF31">
        <f>IF($CJ31&gt;=38,INDEX($AS:$AS,$CI31+38),"")</f>
      </c>
      <c r="CG31">
        <f>IF($CJ31&gt;=39,INDEX($AS:$AS,$CI31+39),"")</f>
      </c>
      <c r="CH31">
        <f>IF($CJ31&gt;=40,INDEX($AS:$AS,$CI31+40),"")</f>
      </c>
      <c r="CI31">
        <f>IFERROR(MATCH($AR31,$AS$2:$AS$133,0)+1,0)</f>
      </c>
      <c r="CJ31">
        <f>IFERROR(INDEX($AT$2:$AT$133,MATCH($AR31,$AS$2:$AS$133,0)),0)</f>
      </c>
      <c r="CK31">
        <f>IFERROR(LEFT($O31,FIND(" - ",$O31)-1),$O31)</f>
      </c>
      <c r="CL31" t="s">
        <v>69</v>
      </c>
      <c r="CN31">
        <f>IF($DI31&gt;=1,INDEX($CL:$CL,$DH31+1),"")</f>
      </c>
      <c r="CO31">
        <f>IF($DI31&gt;=2,INDEX($CL:$CL,$DH31+2),"")</f>
      </c>
      <c r="CP31">
        <f>IF($DI31&gt;=3,INDEX($CL:$CL,$DH31+3),"")</f>
      </c>
      <c r="CQ31">
        <f>IF($DI31&gt;=4,INDEX($CL:$CL,$DH31+4),"")</f>
      </c>
      <c r="CR31">
        <f>IF($DI31&gt;=5,INDEX($CL:$CL,$DH31+5),"")</f>
      </c>
      <c r="CS31">
        <f>IF($DI31&gt;=6,INDEX($CL:$CL,$DH31+6),"")</f>
      </c>
      <c r="CT31">
        <f>IF($DI31&gt;=7,INDEX($CL:$CL,$DH31+7),"")</f>
      </c>
      <c r="CU31">
        <f>IF($DI31&gt;=8,INDEX($CL:$CL,$DH31+8),"")</f>
      </c>
      <c r="CV31">
        <f>IF($DI31&gt;=9,INDEX($CL:$CL,$DH31+9),"")</f>
      </c>
      <c r="CW31">
        <f>IF($DI31&gt;=10,INDEX($CL:$CL,$DH31+10),"")</f>
      </c>
      <c r="CX31">
        <f>IF($DI31&gt;=11,INDEX($CL:$CL,$DH31+11),"")</f>
      </c>
      <c r="CY31">
        <f>IF($DI31&gt;=12,INDEX($CL:$CL,$DH31+12),"")</f>
      </c>
      <c r="CZ31">
        <f>IF($DI31&gt;=13,INDEX($CL:$CL,$DH31+13),"")</f>
      </c>
      <c r="DA31">
        <f>IF($DI31&gt;=14,INDEX($CL:$CL,$DH31+14),"")</f>
      </c>
      <c r="DB31">
        <f>IF($DI31&gt;=15,INDEX($CL:$CL,$DH31+15),"")</f>
      </c>
      <c r="DC31">
        <f>IF($DI31&gt;=16,INDEX($CL:$CL,$DH31+16),"")</f>
      </c>
      <c r="DD31">
        <f>IF($DI31&gt;=17,INDEX($CL:$CL,$DH31+17),"")</f>
      </c>
      <c r="DE31">
        <f>IF($DI31&gt;=18,INDEX($CL:$CL,$DH31+18),"")</f>
      </c>
      <c r="DF31">
        <f>IF($DI31&gt;=19,INDEX($CL:$CL,$DH31+19),"")</f>
      </c>
      <c r="DG31">
        <f>IF($DI31&gt;=20,INDEX($CL:$CL,$DH31+20),"")</f>
      </c>
      <c r="DH31">
        <f>IFERROR(MATCH($CK31,$CL$2:$CL$1558,0)+1,0)</f>
      </c>
      <c r="DI31">
        <f>IFERROR(INDEX($CM$2:$CM$1558,MATCH($CK31,$CL$2:$CL$1558,0)),0)</f>
      </c>
      <c r="DJ31">
        <f>IFERROR(INDEX($AQ:$AQ,MATCH($K31,$AP:$AP,0))&amp;"","")</f>
      </c>
      <c r="DK31" t="s">
        <v>282</v>
      </c>
      <c r="DM31">
        <v>1</v>
      </c>
      <c r="DN31">
        <f>IF($GQ31&gt;=1,INDEX($DK:$DK,$GP31+1),"")</f>
      </c>
      <c r="DO31">
        <f>IF($GQ31&gt;=2,INDEX($DK:$DK,$GP31+2),"")</f>
      </c>
      <c r="DP31">
        <f>IF($GQ31&gt;=3,INDEX($DK:$DK,$GP31+3),"")</f>
      </c>
      <c r="DQ31">
        <f>IF($GQ31&gt;=4,INDEX($DK:$DK,$GP31+4),"")</f>
      </c>
      <c r="DR31">
        <f>IF($GQ31&gt;=5,INDEX($DK:$DK,$GP31+5),"")</f>
      </c>
      <c r="DS31">
        <f>IF($GQ31&gt;=6,INDEX($DK:$DK,$GP31+6),"")</f>
      </c>
      <c r="DT31">
        <f>IF($GQ31&gt;=7,INDEX($DK:$DK,$GP31+7),"")</f>
      </c>
      <c r="DU31">
        <f>IF($GQ31&gt;=8,INDEX($DK:$DK,$GP31+8),"")</f>
      </c>
      <c r="DV31">
        <f>IF($GQ31&gt;=9,INDEX($DK:$DK,$GP31+9),"")</f>
      </c>
      <c r="DW31">
        <f>IF($GQ31&gt;=10,INDEX($DK:$DK,$GP31+10),"")</f>
      </c>
      <c r="DX31">
        <f>IF($GQ31&gt;=11,INDEX($DK:$DK,$GP31+11),"")</f>
      </c>
      <c r="DY31">
        <f>IF($GQ31&gt;=12,INDEX($DK:$DK,$GP31+12),"")</f>
      </c>
      <c r="DZ31">
        <f>IF($GQ31&gt;=13,INDEX($DK:$DK,$GP31+13),"")</f>
      </c>
      <c r="EA31">
        <f>IF($GQ31&gt;=14,INDEX($DK:$DK,$GP31+14),"")</f>
      </c>
      <c r="EB31">
        <f>IF($GQ31&gt;=15,INDEX($DK:$DK,$GP31+15),"")</f>
      </c>
      <c r="EC31">
        <f>IF($GQ31&gt;=16,INDEX($DK:$DK,$GP31+16),"")</f>
      </c>
      <c r="ED31">
        <f>IF($GQ31&gt;=17,INDEX($DK:$DK,$GP31+17),"")</f>
      </c>
      <c r="EE31">
        <f>IF($GQ31&gt;=18,INDEX($DK:$DK,$GP31+18),"")</f>
      </c>
      <c r="EF31">
        <f>IF($GQ31&gt;=19,INDEX($DK:$DK,$GP31+19),"")</f>
      </c>
      <c r="EG31">
        <f>IF($GQ31&gt;=20,INDEX($DK:$DK,$GP31+20),"")</f>
      </c>
      <c r="EH31">
        <f>IF($GQ31&gt;=21,INDEX($DK:$DK,$GP31+21),"")</f>
      </c>
      <c r="EI31">
        <f>IF($GQ31&gt;=22,INDEX($DK:$DK,$GP31+22),"")</f>
      </c>
      <c r="EJ31">
        <f>IF($GQ31&gt;=23,INDEX($DK:$DK,$GP31+23),"")</f>
      </c>
      <c r="EK31">
        <f>IF($GQ31&gt;=24,INDEX($DK:$DK,$GP31+24),"")</f>
      </c>
      <c r="EL31">
        <f>IF($GQ31&gt;=25,INDEX($DK:$DK,$GP31+25),"")</f>
      </c>
      <c r="EM31">
        <f>IF($GQ31&gt;=26,INDEX($DK:$DK,$GP31+26),"")</f>
      </c>
      <c r="EN31">
        <f>IF($GQ31&gt;=27,INDEX($DK:$DK,$GP31+27),"")</f>
      </c>
      <c r="EO31">
        <f>IF($GQ31&gt;=28,INDEX($DK:$DK,$GP31+28),"")</f>
      </c>
      <c r="EP31">
        <f>IF($GQ31&gt;=29,INDEX($DK:$DK,$GP31+29),"")</f>
      </c>
      <c r="EQ31">
        <f>IF($GQ31&gt;=30,INDEX($DK:$DK,$GP31+30),"")</f>
      </c>
      <c r="ER31">
        <f>IF($GQ31&gt;=31,INDEX($DK:$DK,$GP31+31),"")</f>
      </c>
      <c r="ES31">
        <f>IF($GQ31&gt;=32,INDEX($DK:$DK,$GP31+32),"")</f>
      </c>
      <c r="ET31">
        <f>IF($GQ31&gt;=33,INDEX($DK:$DK,$GP31+33),"")</f>
      </c>
      <c r="EU31">
        <f>IF($GQ31&gt;=34,INDEX($DK:$DK,$GP31+34),"")</f>
      </c>
      <c r="EV31">
        <f>IF($GQ31&gt;=35,INDEX($DK:$DK,$GP31+35),"")</f>
      </c>
      <c r="EW31">
        <f>IF($GQ31&gt;=36,INDEX($DK:$DK,$GP31+36),"")</f>
      </c>
      <c r="EX31">
        <f>IF($GQ31&gt;=37,INDEX($DK:$DK,$GP31+37),"")</f>
      </c>
      <c r="EY31">
        <f>IF($GQ31&gt;=38,INDEX($DK:$DK,$GP31+38),"")</f>
      </c>
      <c r="EZ31">
        <f>IF($GQ31&gt;=39,INDEX($DK:$DK,$GP31+39),"")</f>
      </c>
      <c r="FA31">
        <f>IF($GQ31&gt;=40,INDEX($DK:$DK,$GP31+40),"")</f>
      </c>
      <c r="FB31">
        <f>IF($GQ31&gt;=1,INDEX($DL:$DL,$GP31+1),"")</f>
      </c>
      <c r="FC31">
        <f>IF($GQ31&gt;=2,INDEX($DL:$DL,$GP31+2),"")</f>
      </c>
      <c r="FD31">
        <f>IF($GQ31&gt;=3,INDEX($DL:$DL,$GP31+3),"")</f>
      </c>
      <c r="FE31">
        <f>IF($GQ31&gt;=4,INDEX($DL:$DL,$GP31+4),"")</f>
      </c>
      <c r="FF31">
        <f>IF($GQ31&gt;=5,INDEX($DL:$DL,$GP31+5),"")</f>
      </c>
      <c r="FG31">
        <f>IF($GQ31&gt;=6,INDEX($DL:$DL,$GP31+6),"")</f>
      </c>
      <c r="FH31">
        <f>IF($GQ31&gt;=7,INDEX($DL:$DL,$GP31+7),"")</f>
      </c>
      <c r="FI31">
        <f>IF($GQ31&gt;=8,INDEX($DL:$DL,$GP31+8),"")</f>
      </c>
      <c r="FJ31">
        <f>IF($GQ31&gt;=9,INDEX($DL:$DL,$GP31+9),"")</f>
      </c>
      <c r="FK31">
        <f>IF($GQ31&gt;=10,INDEX($DL:$DL,$GP31+10),"")</f>
      </c>
      <c r="FL31">
        <f>IF($GQ31&gt;=11,INDEX($DL:$DL,$GP31+11),"")</f>
      </c>
      <c r="FM31">
        <f>IF($GQ31&gt;=12,INDEX($DL:$DL,$GP31+12),"")</f>
      </c>
      <c r="FN31">
        <f>IF($GQ31&gt;=13,INDEX($DL:$DL,$GP31+13),"")</f>
      </c>
      <c r="FO31">
        <f>IF($GQ31&gt;=14,INDEX($DL:$DL,$GP31+14),"")</f>
      </c>
      <c r="FP31">
        <f>IF($GQ31&gt;=15,INDEX($DL:$DL,$GP31+15),"")</f>
      </c>
      <c r="FQ31">
        <f>IF($GQ31&gt;=16,INDEX($DL:$DL,$GP31+16),"")</f>
      </c>
      <c r="FR31">
        <f>IF($GQ31&gt;=17,INDEX($DL:$DL,$GP31+17),"")</f>
      </c>
      <c r="FS31">
        <f>IF($GQ31&gt;=18,INDEX($DL:$DL,$GP31+18),"")</f>
      </c>
      <c r="FT31">
        <f>IF($GQ31&gt;=19,INDEX($DL:$DL,$GP31+19),"")</f>
      </c>
      <c r="FU31">
        <f>IF($GQ31&gt;=20,INDEX($DL:$DL,$GP31+20),"")</f>
      </c>
      <c r="FV31">
        <f>IF($GQ31&gt;=21,INDEX($DL:$DL,$GP31+21),"")</f>
      </c>
      <c r="FW31">
        <f>IF($GQ31&gt;=22,INDEX($DL:$DL,$GP31+22),"")</f>
      </c>
      <c r="FX31">
        <f>IF($GQ31&gt;=23,INDEX($DL:$DL,$GP31+23),"")</f>
      </c>
      <c r="FY31">
        <f>IF($GQ31&gt;=24,INDEX($DL:$DL,$GP31+24),"")</f>
      </c>
      <c r="FZ31">
        <f>IF($GQ31&gt;=25,INDEX($DL:$DL,$GP31+25),"")</f>
      </c>
      <c r="GA31">
        <f>IF($GQ31&gt;=26,INDEX($DL:$DL,$GP31+26),"")</f>
      </c>
      <c r="GB31">
        <f>IF($GQ31&gt;=27,INDEX($DL:$DL,$GP31+27),"")</f>
      </c>
      <c r="GC31">
        <f>IF($GQ31&gt;=28,INDEX($DL:$DL,$GP31+28),"")</f>
      </c>
      <c r="GD31">
        <f>IF($GQ31&gt;=29,INDEX($DL:$DL,$GP31+29),"")</f>
      </c>
      <c r="GE31">
        <f>IF($GQ31&gt;=30,INDEX($DL:$DL,$GP31+30),"")</f>
      </c>
      <c r="GF31">
        <f>IF($GQ31&gt;=31,INDEX($DL:$DL,$GP31+31),"")</f>
      </c>
      <c r="GG31">
        <f>IF($GQ31&gt;=32,INDEX($DL:$DL,$GP31+32),"")</f>
      </c>
      <c r="GH31">
        <f>IF($GQ31&gt;=33,INDEX($DL:$DL,$GP31+33),"")</f>
      </c>
      <c r="GI31">
        <f>IF($GQ31&gt;=34,INDEX($DL:$DL,$GP31+34),"")</f>
      </c>
      <c r="GJ31">
        <f>IF($GQ31&gt;=35,INDEX($DL:$DL,$GP31+35),"")</f>
      </c>
      <c r="GK31">
        <f>IF($GQ31&gt;=36,INDEX($DL:$DL,$GP31+36),"")</f>
      </c>
      <c r="GL31">
        <f>IF($GQ31&gt;=37,INDEX($DL:$DL,$GP31+37),"")</f>
      </c>
      <c r="GM31">
        <f>IF($GQ31&gt;=38,INDEX($DL:$DL,$GP31+38),"")</f>
      </c>
      <c r="GN31">
        <f>IF($GQ31&gt;=39,INDEX($DL:$DL,$GP31+39),"")</f>
      </c>
      <c r="GO31">
        <f>IF($GQ31&gt;=40,INDEX($DL:$DL,$GP31+40),"")</f>
      </c>
      <c r="GP31">
        <f>IFERROR(MATCH($DJ31,$DK$2:$DK$148,0)+1,0)</f>
      </c>
      <c r="GQ31">
        <f>IFERROR(INDEX($DM$2:$DM$148,MATCH($DJ31,$DK$2:$DK$148,0)),0)</f>
      </c>
      <c r="GR31">
        <f>IFERROR(MATCH($L31,$DN$31:$FA$31,0),0)</f>
      </c>
      <c r="GS31">
        <f>IF($GR31&gt;0,INDEX($FB$31:$GO$31,$GR31),"")</f>
      </c>
      <c r="GT31" t="s">
        <v>91</v>
      </c>
      <c r="GV31">
        <f>IF($JE31&gt;=1,INDEX($GT:$GT,$JD31+1),"")</f>
      </c>
      <c r="GW31">
        <f>IF($JE31&gt;=2,INDEX($GT:$GT,$JD31+2),"")</f>
      </c>
      <c r="GX31">
        <f>IF($JE31&gt;=3,INDEX($GT:$GT,$JD31+3),"")</f>
      </c>
      <c r="GY31">
        <f>IF($JE31&gt;=4,INDEX($GT:$GT,$JD31+4),"")</f>
      </c>
      <c r="GZ31">
        <f>IF($JE31&gt;=5,INDEX($GT:$GT,$JD31+5),"")</f>
      </c>
      <c r="HA31">
        <f>IF($JE31&gt;=6,INDEX($GT:$GT,$JD31+6),"")</f>
      </c>
      <c r="HB31">
        <f>IF($JE31&gt;=7,INDEX($GT:$GT,$JD31+7),"")</f>
      </c>
      <c r="HC31">
        <f>IF($JE31&gt;=8,INDEX($GT:$GT,$JD31+8),"")</f>
      </c>
      <c r="HD31">
        <f>IF($JE31&gt;=9,INDEX($GT:$GT,$JD31+9),"")</f>
      </c>
      <c r="HE31">
        <f>IF($JE31&gt;=10,INDEX($GT:$GT,$JD31+10),"")</f>
      </c>
      <c r="HF31">
        <f>IF($JE31&gt;=11,INDEX($GT:$GT,$JD31+11),"")</f>
      </c>
      <c r="HG31">
        <f>IF($JE31&gt;=12,INDEX($GT:$GT,$JD31+12),"")</f>
      </c>
      <c r="HH31">
        <f>IF($JE31&gt;=13,INDEX($GT:$GT,$JD31+13),"")</f>
      </c>
      <c r="HI31">
        <f>IF($JE31&gt;=14,INDEX($GT:$GT,$JD31+14),"")</f>
      </c>
      <c r="HJ31">
        <f>IF($JE31&gt;=15,INDEX($GT:$GT,$JD31+15),"")</f>
      </c>
      <c r="HK31">
        <f>IF($JE31&gt;=16,INDEX($GT:$GT,$JD31+16),"")</f>
      </c>
      <c r="HL31">
        <f>IF($JE31&gt;=17,INDEX($GT:$GT,$JD31+17),"")</f>
      </c>
      <c r="HM31">
        <f>IF($JE31&gt;=18,INDEX($GT:$GT,$JD31+18),"")</f>
      </c>
      <c r="HN31">
        <f>IF($JE31&gt;=19,INDEX($GT:$GT,$JD31+19),"")</f>
      </c>
      <c r="HO31">
        <f>IF($JE31&gt;=20,INDEX($GT:$GT,$JD31+20),"")</f>
      </c>
      <c r="HP31">
        <f>IF($JE31&gt;=21,INDEX($GT:$GT,$JD31+21),"")</f>
      </c>
      <c r="HQ31">
        <f>IF($JE31&gt;=22,INDEX($GT:$GT,$JD31+22),"")</f>
      </c>
      <c r="HR31">
        <f>IF($JE31&gt;=23,INDEX($GT:$GT,$JD31+23),"")</f>
      </c>
      <c r="HS31">
        <f>IF($JE31&gt;=24,INDEX($GT:$GT,$JD31+24),"")</f>
      </c>
      <c r="HT31">
        <f>IF($JE31&gt;=25,INDEX($GT:$GT,$JD31+25),"")</f>
      </c>
      <c r="HU31">
        <f>IF($JE31&gt;=26,INDEX($GT:$GT,$JD31+26),"")</f>
      </c>
      <c r="HV31">
        <f>IF($JE31&gt;=27,INDEX($GT:$GT,$JD31+27),"")</f>
      </c>
      <c r="HW31">
        <f>IF($JE31&gt;=28,INDEX($GT:$GT,$JD31+28),"")</f>
      </c>
      <c r="HX31">
        <f>IF($JE31&gt;=29,INDEX($GT:$GT,$JD31+29),"")</f>
      </c>
      <c r="HY31">
        <f>IF($JE31&gt;=30,INDEX($GT:$GT,$JD31+30),"")</f>
      </c>
      <c r="HZ31">
        <f>IF($JE31&gt;=31,INDEX($GT:$GT,$JD31+31),"")</f>
      </c>
      <c r="IA31">
        <f>IF($JE31&gt;=32,INDEX($GT:$GT,$JD31+32),"")</f>
      </c>
      <c r="IB31">
        <f>IF($JE31&gt;=33,INDEX($GT:$GT,$JD31+33),"")</f>
      </c>
      <c r="IC31">
        <f>IF($JE31&gt;=34,INDEX($GT:$GT,$JD31+34),"")</f>
      </c>
      <c r="ID31">
        <f>IF($JE31&gt;=35,INDEX($GT:$GT,$JD31+35),"")</f>
      </c>
      <c r="IE31">
        <f>IF($JE31&gt;=36,INDEX($GT:$GT,$JD31+36),"")</f>
      </c>
      <c r="IF31">
        <f>IF($JE31&gt;=37,INDEX($GT:$GT,$JD31+37),"")</f>
      </c>
      <c r="IG31">
        <f>IF($JE31&gt;=38,INDEX($GT:$GT,$JD31+38),"")</f>
      </c>
      <c r="IH31">
        <f>IF($JE31&gt;=39,INDEX($GT:$GT,$JD31+39),"")</f>
      </c>
      <c r="II31">
        <f>IF($JE31&gt;=40,INDEX($GT:$GT,$JD31+40),"")</f>
      </c>
      <c r="IJ31">
        <f>IF($JE31&gt;=41,INDEX($GT:$GT,$JD31+41),"")</f>
      </c>
      <c r="IK31">
        <f>IF($JE31&gt;=42,INDEX($GT:$GT,$JD31+42),"")</f>
      </c>
      <c r="IL31">
        <f>IF($JE31&gt;=43,INDEX($GT:$GT,$JD31+43),"")</f>
      </c>
      <c r="IM31">
        <f>IF($JE31&gt;=44,INDEX($GT:$GT,$JD31+44),"")</f>
      </c>
      <c r="IN31">
        <f>IF($JE31&gt;=45,INDEX($GT:$GT,$JD31+45),"")</f>
      </c>
      <c r="IO31">
        <f>IF($JE31&gt;=46,INDEX($GT:$GT,$JD31+46),"")</f>
      </c>
      <c r="IP31">
        <f>IF($JE31&gt;=47,INDEX($GT:$GT,$JD31+47),"")</f>
      </c>
      <c r="IQ31">
        <f>IF($JE31&gt;=48,INDEX($GT:$GT,$JD31+48),"")</f>
      </c>
      <c r="IR31">
        <f>IF($JE31&gt;=49,INDEX($GT:$GT,$JD31+49),"")</f>
      </c>
      <c r="IS31">
        <f>IF($JE31&gt;=50,INDEX($GT:$GT,$JD31+50),"")</f>
      </c>
      <c r="IT31">
        <f>IF($JE31&gt;=51,INDEX($GT:$GT,$JD31+51),"")</f>
      </c>
      <c r="IU31">
        <f>IF($JE31&gt;=52,INDEX($GT:$GT,$JD31+52),"")</f>
      </c>
      <c r="IV31">
        <f>IF($JE31&gt;=53,INDEX($GT:$GT,$JD31+53),"")</f>
      </c>
      <c r="IW31">
        <f>IF($JE31&gt;=54,INDEX($GT:$GT,$JD31+54),"")</f>
      </c>
      <c r="IX31">
        <f>IF($JE31&gt;=55,INDEX($GT:$GT,$JD31+55),"")</f>
      </c>
      <c r="IY31">
        <f>IF($JE31&gt;=56,INDEX($GT:$GT,$JD31+56),"")</f>
      </c>
      <c r="IZ31">
        <f>IF($JE31&gt;=57,INDEX($GT:$GT,$JD31+57),"")</f>
      </c>
      <c r="JA31">
        <f>IF($JE31&gt;=58,INDEX($GT:$GT,$JD31+58),"")</f>
      </c>
      <c r="JB31">
        <f>IF($JE31&gt;=59,INDEX($GT:$GT,$JD31+59),"")</f>
      </c>
      <c r="JC31">
        <f>IF($JE31&gt;=60,INDEX($GT:$GT,$JD31+60),"")</f>
      </c>
      <c r="JD31">
        <f>IFERROR(MATCH($GS31,$GT$2:$GT$322,0)+1,0)</f>
      </c>
      <c r="JE31">
        <f>IFERROR(INDEX($GU$2:$GU$322,MATCH($GS31,$GT$2:$GT$322,0)),0)</f>
      </c>
      <c r="JF31" t="s">
        <v>28</v>
      </c>
      <c r="JG31" t="s">
        <v>28</v>
      </c>
    </row>
    <row r="32" spans="1:267" x14ac:dyDescent="0.25">
      <c r="J32" s="1"/>
      <c r="K32" s="1"/>
      <c r="L32" s="1"/>
      <c r="M32" s="1"/>
      <c r="N32" s="1">
        <f>IFERROR(IF(FIND(" - ",$J32)&gt;0,MID($J32,FIND(" - ",$J32)+3,LEN($J32)),""),"")</f>
      </c>
      <c r="P32" s="1"/>
      <c r="S32" t="s">
        <v>28</v>
      </c>
      <c r="U32">
        <f>IF(OR($S32="",$T32=""),"",IFERROR($S32/$T32,0))</f>
      </c>
      <c r="V32">
        <f>IF($S32="","",
IF($K32="","",
IF(ISNUMBER(SEARCH("exempt",LOWER($K32))),0,
$S32*(VALUE(SUBSTITUTE($K32,"%",""))/100))))</f>
      </c>
      <c r="AB32">
        <f>IF($S32="","",
SUM($S32,$V32,$Z32,$W32,$Y32)-
IF($AA32="",0,VALUE($AA32)))</f>
      </c>
      <c r="AJ32" t="s">
        <v>283</v>
      </c>
      <c r="AK32" t="s">
        <v>221</v>
      </c>
      <c r="AL32" t="s">
        <v>255</v>
      </c>
      <c r="AM32" t="s">
        <v>284</v>
      </c>
      <c r="AN32" t="s">
        <v>285</v>
      </c>
      <c r="AO32" t="s">
        <v>286</v>
      </c>
      <c r="AP32" t="s">
        <v>284</v>
      </c>
      <c r="AQ32" t="s">
        <v>287</v>
      </c>
      <c r="AR32">
        <f>IFERROR(LEFT($J32,FIND(" - ",$J32)-1),$J32)</f>
      </c>
      <c r="AS32" t="s">
        <v>247</v>
      </c>
      <c r="AU32">
        <f>IF($CJ32&gt;=1,INDEX($AS:$AS,$CI32+1),"")</f>
      </c>
      <c r="AV32">
        <f>IF($CJ32&gt;=2,INDEX($AS:$AS,$CI32+2),"")</f>
      </c>
      <c r="AW32">
        <f>IF($CJ32&gt;=3,INDEX($AS:$AS,$CI32+3),"")</f>
      </c>
      <c r="AX32">
        <f>IF($CJ32&gt;=4,INDEX($AS:$AS,$CI32+4),"")</f>
      </c>
      <c r="AY32">
        <f>IF($CJ32&gt;=5,INDEX($AS:$AS,$CI32+5),"")</f>
      </c>
      <c r="AZ32">
        <f>IF($CJ32&gt;=6,INDEX($AS:$AS,$CI32+6),"")</f>
      </c>
      <c r="BA32">
        <f>IF($CJ32&gt;=7,INDEX($AS:$AS,$CI32+7),"")</f>
      </c>
      <c r="BB32">
        <f>IF($CJ32&gt;=8,INDEX($AS:$AS,$CI32+8),"")</f>
      </c>
      <c r="BC32">
        <f>IF($CJ32&gt;=9,INDEX($AS:$AS,$CI32+9),"")</f>
      </c>
      <c r="BD32">
        <f>IF($CJ32&gt;=10,INDEX($AS:$AS,$CI32+10),"")</f>
      </c>
      <c r="BE32">
        <f>IF($CJ32&gt;=11,INDEX($AS:$AS,$CI32+11),"")</f>
      </c>
      <c r="BF32">
        <f>IF($CJ32&gt;=12,INDEX($AS:$AS,$CI32+12),"")</f>
      </c>
      <c r="BG32">
        <f>IF($CJ32&gt;=13,INDEX($AS:$AS,$CI32+13),"")</f>
      </c>
      <c r="BH32">
        <f>IF($CJ32&gt;=14,INDEX($AS:$AS,$CI32+14),"")</f>
      </c>
      <c r="BI32">
        <f>IF($CJ32&gt;=15,INDEX($AS:$AS,$CI32+15),"")</f>
      </c>
      <c r="BJ32">
        <f>IF($CJ32&gt;=16,INDEX($AS:$AS,$CI32+16),"")</f>
      </c>
      <c r="BK32">
        <f>IF($CJ32&gt;=17,INDEX($AS:$AS,$CI32+17),"")</f>
      </c>
      <c r="BL32">
        <f>IF($CJ32&gt;=18,INDEX($AS:$AS,$CI32+18),"")</f>
      </c>
      <c r="BM32">
        <f>IF($CJ32&gt;=19,INDEX($AS:$AS,$CI32+19),"")</f>
      </c>
      <c r="BN32">
        <f>IF($CJ32&gt;=20,INDEX($AS:$AS,$CI32+20),"")</f>
      </c>
      <c r="BO32">
        <f>IF($CJ32&gt;=21,INDEX($AS:$AS,$CI32+21),"")</f>
      </c>
      <c r="BP32">
        <f>IF($CJ32&gt;=22,INDEX($AS:$AS,$CI32+22),"")</f>
      </c>
      <c r="BQ32">
        <f>IF($CJ32&gt;=23,INDEX($AS:$AS,$CI32+23),"")</f>
      </c>
      <c r="BR32">
        <f>IF($CJ32&gt;=24,INDEX($AS:$AS,$CI32+24),"")</f>
      </c>
      <c r="BS32">
        <f>IF($CJ32&gt;=25,INDEX($AS:$AS,$CI32+25),"")</f>
      </c>
      <c r="BT32">
        <f>IF($CJ32&gt;=26,INDEX($AS:$AS,$CI32+26),"")</f>
      </c>
      <c r="BU32">
        <f>IF($CJ32&gt;=27,INDEX($AS:$AS,$CI32+27),"")</f>
      </c>
      <c r="BV32">
        <f>IF($CJ32&gt;=28,INDEX($AS:$AS,$CI32+28),"")</f>
      </c>
      <c r="BW32">
        <f>IF($CJ32&gt;=29,INDEX($AS:$AS,$CI32+29),"")</f>
      </c>
      <c r="BX32">
        <f>IF($CJ32&gt;=30,INDEX($AS:$AS,$CI32+30),"")</f>
      </c>
      <c r="BY32">
        <f>IF($CJ32&gt;=31,INDEX($AS:$AS,$CI32+31),"")</f>
      </c>
      <c r="BZ32">
        <f>IF($CJ32&gt;=32,INDEX($AS:$AS,$CI32+32),"")</f>
      </c>
      <c r="CA32">
        <f>IF($CJ32&gt;=33,INDEX($AS:$AS,$CI32+33),"")</f>
      </c>
      <c r="CB32">
        <f>IF($CJ32&gt;=34,INDEX($AS:$AS,$CI32+34),"")</f>
      </c>
      <c r="CC32">
        <f>IF($CJ32&gt;=35,INDEX($AS:$AS,$CI32+35),"")</f>
      </c>
      <c r="CD32">
        <f>IF($CJ32&gt;=36,INDEX($AS:$AS,$CI32+36),"")</f>
      </c>
      <c r="CE32">
        <f>IF($CJ32&gt;=37,INDEX($AS:$AS,$CI32+37),"")</f>
      </c>
      <c r="CF32">
        <f>IF($CJ32&gt;=38,INDEX($AS:$AS,$CI32+38),"")</f>
      </c>
      <c r="CG32">
        <f>IF($CJ32&gt;=39,INDEX($AS:$AS,$CI32+39),"")</f>
      </c>
      <c r="CH32">
        <f>IF($CJ32&gt;=40,INDEX($AS:$AS,$CI32+40),"")</f>
      </c>
      <c r="CI32">
        <f>IFERROR(MATCH($AR32,$AS$2:$AS$133,0)+1,0)</f>
      </c>
      <c r="CJ32">
        <f>IFERROR(INDEX($AT$2:$AT$133,MATCH($AR32,$AS$2:$AS$133,0)),0)</f>
      </c>
      <c r="CK32">
        <f>IFERROR(LEFT($O32,FIND(" - ",$O32)-1),$O32)</f>
      </c>
      <c r="CL32" t="s">
        <v>203</v>
      </c>
      <c r="CN32">
        <f>IF($DI32&gt;=1,INDEX($CL:$CL,$DH32+1),"")</f>
      </c>
      <c r="CO32">
        <f>IF($DI32&gt;=2,INDEX($CL:$CL,$DH32+2),"")</f>
      </c>
      <c r="CP32">
        <f>IF($DI32&gt;=3,INDEX($CL:$CL,$DH32+3),"")</f>
      </c>
      <c r="CQ32">
        <f>IF($DI32&gt;=4,INDEX($CL:$CL,$DH32+4),"")</f>
      </c>
      <c r="CR32">
        <f>IF($DI32&gt;=5,INDEX($CL:$CL,$DH32+5),"")</f>
      </c>
      <c r="CS32">
        <f>IF($DI32&gt;=6,INDEX($CL:$CL,$DH32+6),"")</f>
      </c>
      <c r="CT32">
        <f>IF($DI32&gt;=7,INDEX($CL:$CL,$DH32+7),"")</f>
      </c>
      <c r="CU32">
        <f>IF($DI32&gt;=8,INDEX($CL:$CL,$DH32+8),"")</f>
      </c>
      <c r="CV32">
        <f>IF($DI32&gt;=9,INDEX($CL:$CL,$DH32+9),"")</f>
      </c>
      <c r="CW32">
        <f>IF($DI32&gt;=10,INDEX($CL:$CL,$DH32+10),"")</f>
      </c>
      <c r="CX32">
        <f>IF($DI32&gt;=11,INDEX($CL:$CL,$DH32+11),"")</f>
      </c>
      <c r="CY32">
        <f>IF($DI32&gt;=12,INDEX($CL:$CL,$DH32+12),"")</f>
      </c>
      <c r="CZ32">
        <f>IF($DI32&gt;=13,INDEX($CL:$CL,$DH32+13),"")</f>
      </c>
      <c r="DA32">
        <f>IF($DI32&gt;=14,INDEX($CL:$CL,$DH32+14),"")</f>
      </c>
      <c r="DB32">
        <f>IF($DI32&gt;=15,INDEX($CL:$CL,$DH32+15),"")</f>
      </c>
      <c r="DC32">
        <f>IF($DI32&gt;=16,INDEX($CL:$CL,$DH32+16),"")</f>
      </c>
      <c r="DD32">
        <f>IF($DI32&gt;=17,INDEX($CL:$CL,$DH32+17),"")</f>
      </c>
      <c r="DE32">
        <f>IF($DI32&gt;=18,INDEX($CL:$CL,$DH32+18),"")</f>
      </c>
      <c r="DF32">
        <f>IF($DI32&gt;=19,INDEX($CL:$CL,$DH32+19),"")</f>
      </c>
      <c r="DG32">
        <f>IF($DI32&gt;=20,INDEX($CL:$CL,$DH32+20),"")</f>
      </c>
      <c r="DH32">
        <f>IFERROR(MATCH($CK32,$CL$2:$CL$1558,0)+1,0)</f>
      </c>
      <c r="DI32">
        <f>IFERROR(INDEX($CM$2:$CM$1558,MATCH($CK32,$CL$2:$CL$1558,0)),0)</f>
      </c>
      <c r="DJ32">
        <f>IFERROR(INDEX($AQ:$AQ,MATCH($K32,$AP:$AP,0))&amp;"","")</f>
      </c>
      <c r="DK32" t="s">
        <v>52</v>
      </c>
      <c r="DL32" t="s">
        <v>28</v>
      </c>
      <c r="DN32">
        <f>IF($GQ32&gt;=1,INDEX($DK:$DK,$GP32+1),"")</f>
      </c>
      <c r="DO32">
        <f>IF($GQ32&gt;=2,INDEX($DK:$DK,$GP32+2),"")</f>
      </c>
      <c r="DP32">
        <f>IF($GQ32&gt;=3,INDEX($DK:$DK,$GP32+3),"")</f>
      </c>
      <c r="DQ32">
        <f>IF($GQ32&gt;=4,INDEX($DK:$DK,$GP32+4),"")</f>
      </c>
      <c r="DR32">
        <f>IF($GQ32&gt;=5,INDEX($DK:$DK,$GP32+5),"")</f>
      </c>
      <c r="DS32">
        <f>IF($GQ32&gt;=6,INDEX($DK:$DK,$GP32+6),"")</f>
      </c>
      <c r="DT32">
        <f>IF($GQ32&gt;=7,INDEX($DK:$DK,$GP32+7),"")</f>
      </c>
      <c r="DU32">
        <f>IF($GQ32&gt;=8,INDEX($DK:$DK,$GP32+8),"")</f>
      </c>
      <c r="DV32">
        <f>IF($GQ32&gt;=9,INDEX($DK:$DK,$GP32+9),"")</f>
      </c>
      <c r="DW32">
        <f>IF($GQ32&gt;=10,INDEX($DK:$DK,$GP32+10),"")</f>
      </c>
      <c r="DX32">
        <f>IF($GQ32&gt;=11,INDEX($DK:$DK,$GP32+11),"")</f>
      </c>
      <c r="DY32">
        <f>IF($GQ32&gt;=12,INDEX($DK:$DK,$GP32+12),"")</f>
      </c>
      <c r="DZ32">
        <f>IF($GQ32&gt;=13,INDEX($DK:$DK,$GP32+13),"")</f>
      </c>
      <c r="EA32">
        <f>IF($GQ32&gt;=14,INDEX($DK:$DK,$GP32+14),"")</f>
      </c>
      <c r="EB32">
        <f>IF($GQ32&gt;=15,INDEX($DK:$DK,$GP32+15),"")</f>
      </c>
      <c r="EC32">
        <f>IF($GQ32&gt;=16,INDEX($DK:$DK,$GP32+16),"")</f>
      </c>
      <c r="ED32">
        <f>IF($GQ32&gt;=17,INDEX($DK:$DK,$GP32+17),"")</f>
      </c>
      <c r="EE32">
        <f>IF($GQ32&gt;=18,INDEX($DK:$DK,$GP32+18),"")</f>
      </c>
      <c r="EF32">
        <f>IF($GQ32&gt;=19,INDEX($DK:$DK,$GP32+19),"")</f>
      </c>
      <c r="EG32">
        <f>IF($GQ32&gt;=20,INDEX($DK:$DK,$GP32+20),"")</f>
      </c>
      <c r="EH32">
        <f>IF($GQ32&gt;=21,INDEX($DK:$DK,$GP32+21),"")</f>
      </c>
      <c r="EI32">
        <f>IF($GQ32&gt;=22,INDEX($DK:$DK,$GP32+22),"")</f>
      </c>
      <c r="EJ32">
        <f>IF($GQ32&gt;=23,INDEX($DK:$DK,$GP32+23),"")</f>
      </c>
      <c r="EK32">
        <f>IF($GQ32&gt;=24,INDEX($DK:$DK,$GP32+24),"")</f>
      </c>
      <c r="EL32">
        <f>IF($GQ32&gt;=25,INDEX($DK:$DK,$GP32+25),"")</f>
      </c>
      <c r="EM32">
        <f>IF($GQ32&gt;=26,INDEX($DK:$DK,$GP32+26),"")</f>
      </c>
      <c r="EN32">
        <f>IF($GQ32&gt;=27,INDEX($DK:$DK,$GP32+27),"")</f>
      </c>
      <c r="EO32">
        <f>IF($GQ32&gt;=28,INDEX($DK:$DK,$GP32+28),"")</f>
      </c>
      <c r="EP32">
        <f>IF($GQ32&gt;=29,INDEX($DK:$DK,$GP32+29),"")</f>
      </c>
      <c r="EQ32">
        <f>IF($GQ32&gt;=30,INDEX($DK:$DK,$GP32+30),"")</f>
      </c>
      <c r="ER32">
        <f>IF($GQ32&gt;=31,INDEX($DK:$DK,$GP32+31),"")</f>
      </c>
      <c r="ES32">
        <f>IF($GQ32&gt;=32,INDEX($DK:$DK,$GP32+32),"")</f>
      </c>
      <c r="ET32">
        <f>IF($GQ32&gt;=33,INDEX($DK:$DK,$GP32+33),"")</f>
      </c>
      <c r="EU32">
        <f>IF($GQ32&gt;=34,INDEX($DK:$DK,$GP32+34),"")</f>
      </c>
      <c r="EV32">
        <f>IF($GQ32&gt;=35,INDEX($DK:$DK,$GP32+35),"")</f>
      </c>
      <c r="EW32">
        <f>IF($GQ32&gt;=36,INDEX($DK:$DK,$GP32+36),"")</f>
      </c>
      <c r="EX32">
        <f>IF($GQ32&gt;=37,INDEX($DK:$DK,$GP32+37),"")</f>
      </c>
      <c r="EY32">
        <f>IF($GQ32&gt;=38,INDEX($DK:$DK,$GP32+38),"")</f>
      </c>
      <c r="EZ32">
        <f>IF($GQ32&gt;=39,INDEX($DK:$DK,$GP32+39),"")</f>
      </c>
      <c r="FA32">
        <f>IF($GQ32&gt;=40,INDEX($DK:$DK,$GP32+40),"")</f>
      </c>
      <c r="FB32">
        <f>IF($GQ32&gt;=1,INDEX($DL:$DL,$GP32+1),"")</f>
      </c>
      <c r="FC32">
        <f>IF($GQ32&gt;=2,INDEX($DL:$DL,$GP32+2),"")</f>
      </c>
      <c r="FD32">
        <f>IF($GQ32&gt;=3,INDEX($DL:$DL,$GP32+3),"")</f>
      </c>
      <c r="FE32">
        <f>IF($GQ32&gt;=4,INDEX($DL:$DL,$GP32+4),"")</f>
      </c>
      <c r="FF32">
        <f>IF($GQ32&gt;=5,INDEX($DL:$DL,$GP32+5),"")</f>
      </c>
      <c r="FG32">
        <f>IF($GQ32&gt;=6,INDEX($DL:$DL,$GP32+6),"")</f>
      </c>
      <c r="FH32">
        <f>IF($GQ32&gt;=7,INDEX($DL:$DL,$GP32+7),"")</f>
      </c>
      <c r="FI32">
        <f>IF($GQ32&gt;=8,INDEX($DL:$DL,$GP32+8),"")</f>
      </c>
      <c r="FJ32">
        <f>IF($GQ32&gt;=9,INDEX($DL:$DL,$GP32+9),"")</f>
      </c>
      <c r="FK32">
        <f>IF($GQ32&gt;=10,INDEX($DL:$DL,$GP32+10),"")</f>
      </c>
      <c r="FL32">
        <f>IF($GQ32&gt;=11,INDEX($DL:$DL,$GP32+11),"")</f>
      </c>
      <c r="FM32">
        <f>IF($GQ32&gt;=12,INDEX($DL:$DL,$GP32+12),"")</f>
      </c>
      <c r="FN32">
        <f>IF($GQ32&gt;=13,INDEX($DL:$DL,$GP32+13),"")</f>
      </c>
      <c r="FO32">
        <f>IF($GQ32&gt;=14,INDEX($DL:$DL,$GP32+14),"")</f>
      </c>
      <c r="FP32">
        <f>IF($GQ32&gt;=15,INDEX($DL:$DL,$GP32+15),"")</f>
      </c>
      <c r="FQ32">
        <f>IF($GQ32&gt;=16,INDEX($DL:$DL,$GP32+16),"")</f>
      </c>
      <c r="FR32">
        <f>IF($GQ32&gt;=17,INDEX($DL:$DL,$GP32+17),"")</f>
      </c>
      <c r="FS32">
        <f>IF($GQ32&gt;=18,INDEX($DL:$DL,$GP32+18),"")</f>
      </c>
      <c r="FT32">
        <f>IF($GQ32&gt;=19,INDEX($DL:$DL,$GP32+19),"")</f>
      </c>
      <c r="FU32">
        <f>IF($GQ32&gt;=20,INDEX($DL:$DL,$GP32+20),"")</f>
      </c>
      <c r="FV32">
        <f>IF($GQ32&gt;=21,INDEX($DL:$DL,$GP32+21),"")</f>
      </c>
      <c r="FW32">
        <f>IF($GQ32&gt;=22,INDEX($DL:$DL,$GP32+22),"")</f>
      </c>
      <c r="FX32">
        <f>IF($GQ32&gt;=23,INDEX($DL:$DL,$GP32+23),"")</f>
      </c>
      <c r="FY32">
        <f>IF($GQ32&gt;=24,INDEX($DL:$DL,$GP32+24),"")</f>
      </c>
      <c r="FZ32">
        <f>IF($GQ32&gt;=25,INDEX($DL:$DL,$GP32+25),"")</f>
      </c>
      <c r="GA32">
        <f>IF($GQ32&gt;=26,INDEX($DL:$DL,$GP32+26),"")</f>
      </c>
      <c r="GB32">
        <f>IF($GQ32&gt;=27,INDEX($DL:$DL,$GP32+27),"")</f>
      </c>
      <c r="GC32">
        <f>IF($GQ32&gt;=28,INDEX($DL:$DL,$GP32+28),"")</f>
      </c>
      <c r="GD32">
        <f>IF($GQ32&gt;=29,INDEX($DL:$DL,$GP32+29),"")</f>
      </c>
      <c r="GE32">
        <f>IF($GQ32&gt;=30,INDEX($DL:$DL,$GP32+30),"")</f>
      </c>
      <c r="GF32">
        <f>IF($GQ32&gt;=31,INDEX($DL:$DL,$GP32+31),"")</f>
      </c>
      <c r="GG32">
        <f>IF($GQ32&gt;=32,INDEX($DL:$DL,$GP32+32),"")</f>
      </c>
      <c r="GH32">
        <f>IF($GQ32&gt;=33,INDEX($DL:$DL,$GP32+33),"")</f>
      </c>
      <c r="GI32">
        <f>IF($GQ32&gt;=34,INDEX($DL:$DL,$GP32+34),"")</f>
      </c>
      <c r="GJ32">
        <f>IF($GQ32&gt;=35,INDEX($DL:$DL,$GP32+35),"")</f>
      </c>
      <c r="GK32">
        <f>IF($GQ32&gt;=36,INDEX($DL:$DL,$GP32+36),"")</f>
      </c>
      <c r="GL32">
        <f>IF($GQ32&gt;=37,INDEX($DL:$DL,$GP32+37),"")</f>
      </c>
      <c r="GM32">
        <f>IF($GQ32&gt;=38,INDEX($DL:$DL,$GP32+38),"")</f>
      </c>
      <c r="GN32">
        <f>IF($GQ32&gt;=39,INDEX($DL:$DL,$GP32+39),"")</f>
      </c>
      <c r="GO32">
        <f>IF($GQ32&gt;=40,INDEX($DL:$DL,$GP32+40),"")</f>
      </c>
      <c r="GP32">
        <f>IFERROR(MATCH($DJ32,$DK$2:$DK$148,0)+1,0)</f>
      </c>
      <c r="GQ32">
        <f>IFERROR(INDEX($DM$2:$DM$148,MATCH($DJ32,$DK$2:$DK$148,0)),0)</f>
      </c>
      <c r="GR32">
        <f>IFERROR(MATCH($L32,$DN$32:$FA$32,0),0)</f>
      </c>
      <c r="GS32">
        <f>IF($GR32&gt;0,INDEX($FB$32:$GO$32,$GR32),"")</f>
      </c>
      <c r="GT32" t="s">
        <v>63</v>
      </c>
      <c r="GV32">
        <f>IF($JE32&gt;=1,INDEX($GT:$GT,$JD32+1),"")</f>
      </c>
      <c r="GW32">
        <f>IF($JE32&gt;=2,INDEX($GT:$GT,$JD32+2),"")</f>
      </c>
      <c r="GX32">
        <f>IF($JE32&gt;=3,INDEX($GT:$GT,$JD32+3),"")</f>
      </c>
      <c r="GY32">
        <f>IF($JE32&gt;=4,INDEX($GT:$GT,$JD32+4),"")</f>
      </c>
      <c r="GZ32">
        <f>IF($JE32&gt;=5,INDEX($GT:$GT,$JD32+5),"")</f>
      </c>
      <c r="HA32">
        <f>IF($JE32&gt;=6,INDEX($GT:$GT,$JD32+6),"")</f>
      </c>
      <c r="HB32">
        <f>IF($JE32&gt;=7,INDEX($GT:$GT,$JD32+7),"")</f>
      </c>
      <c r="HC32">
        <f>IF($JE32&gt;=8,INDEX($GT:$GT,$JD32+8),"")</f>
      </c>
      <c r="HD32">
        <f>IF($JE32&gt;=9,INDEX($GT:$GT,$JD32+9),"")</f>
      </c>
      <c r="HE32">
        <f>IF($JE32&gt;=10,INDEX($GT:$GT,$JD32+10),"")</f>
      </c>
      <c r="HF32">
        <f>IF($JE32&gt;=11,INDEX($GT:$GT,$JD32+11),"")</f>
      </c>
      <c r="HG32">
        <f>IF($JE32&gt;=12,INDEX($GT:$GT,$JD32+12),"")</f>
      </c>
      <c r="HH32">
        <f>IF($JE32&gt;=13,INDEX($GT:$GT,$JD32+13),"")</f>
      </c>
      <c r="HI32">
        <f>IF($JE32&gt;=14,INDEX($GT:$GT,$JD32+14),"")</f>
      </c>
      <c r="HJ32">
        <f>IF($JE32&gt;=15,INDEX($GT:$GT,$JD32+15),"")</f>
      </c>
      <c r="HK32">
        <f>IF($JE32&gt;=16,INDEX($GT:$GT,$JD32+16),"")</f>
      </c>
      <c r="HL32">
        <f>IF($JE32&gt;=17,INDEX($GT:$GT,$JD32+17),"")</f>
      </c>
      <c r="HM32">
        <f>IF($JE32&gt;=18,INDEX($GT:$GT,$JD32+18),"")</f>
      </c>
      <c r="HN32">
        <f>IF($JE32&gt;=19,INDEX($GT:$GT,$JD32+19),"")</f>
      </c>
      <c r="HO32">
        <f>IF($JE32&gt;=20,INDEX($GT:$GT,$JD32+20),"")</f>
      </c>
      <c r="HP32">
        <f>IF($JE32&gt;=21,INDEX($GT:$GT,$JD32+21),"")</f>
      </c>
      <c r="HQ32">
        <f>IF($JE32&gt;=22,INDEX($GT:$GT,$JD32+22),"")</f>
      </c>
      <c r="HR32">
        <f>IF($JE32&gt;=23,INDEX($GT:$GT,$JD32+23),"")</f>
      </c>
      <c r="HS32">
        <f>IF($JE32&gt;=24,INDEX($GT:$GT,$JD32+24),"")</f>
      </c>
      <c r="HT32">
        <f>IF($JE32&gt;=25,INDEX($GT:$GT,$JD32+25),"")</f>
      </c>
      <c r="HU32">
        <f>IF($JE32&gt;=26,INDEX($GT:$GT,$JD32+26),"")</f>
      </c>
      <c r="HV32">
        <f>IF($JE32&gt;=27,INDEX($GT:$GT,$JD32+27),"")</f>
      </c>
      <c r="HW32">
        <f>IF($JE32&gt;=28,INDEX($GT:$GT,$JD32+28),"")</f>
      </c>
      <c r="HX32">
        <f>IF($JE32&gt;=29,INDEX($GT:$GT,$JD32+29),"")</f>
      </c>
      <c r="HY32">
        <f>IF($JE32&gt;=30,INDEX($GT:$GT,$JD32+30),"")</f>
      </c>
      <c r="HZ32">
        <f>IF($JE32&gt;=31,INDEX($GT:$GT,$JD32+31),"")</f>
      </c>
      <c r="IA32">
        <f>IF($JE32&gt;=32,INDEX($GT:$GT,$JD32+32),"")</f>
      </c>
      <c r="IB32">
        <f>IF($JE32&gt;=33,INDEX($GT:$GT,$JD32+33),"")</f>
      </c>
      <c r="IC32">
        <f>IF($JE32&gt;=34,INDEX($GT:$GT,$JD32+34),"")</f>
      </c>
      <c r="ID32">
        <f>IF($JE32&gt;=35,INDEX($GT:$GT,$JD32+35),"")</f>
      </c>
      <c r="IE32">
        <f>IF($JE32&gt;=36,INDEX($GT:$GT,$JD32+36),"")</f>
      </c>
      <c r="IF32">
        <f>IF($JE32&gt;=37,INDEX($GT:$GT,$JD32+37),"")</f>
      </c>
      <c r="IG32">
        <f>IF($JE32&gt;=38,INDEX($GT:$GT,$JD32+38),"")</f>
      </c>
      <c r="IH32">
        <f>IF($JE32&gt;=39,INDEX($GT:$GT,$JD32+39),"")</f>
      </c>
      <c r="II32">
        <f>IF($JE32&gt;=40,INDEX($GT:$GT,$JD32+40),"")</f>
      </c>
      <c r="IJ32">
        <f>IF($JE32&gt;=41,INDEX($GT:$GT,$JD32+41),"")</f>
      </c>
      <c r="IK32">
        <f>IF($JE32&gt;=42,INDEX($GT:$GT,$JD32+42),"")</f>
      </c>
      <c r="IL32">
        <f>IF($JE32&gt;=43,INDEX($GT:$GT,$JD32+43),"")</f>
      </c>
      <c r="IM32">
        <f>IF($JE32&gt;=44,INDEX($GT:$GT,$JD32+44),"")</f>
      </c>
      <c r="IN32">
        <f>IF($JE32&gt;=45,INDEX($GT:$GT,$JD32+45),"")</f>
      </c>
      <c r="IO32">
        <f>IF($JE32&gt;=46,INDEX($GT:$GT,$JD32+46),"")</f>
      </c>
      <c r="IP32">
        <f>IF($JE32&gt;=47,INDEX($GT:$GT,$JD32+47),"")</f>
      </c>
      <c r="IQ32">
        <f>IF($JE32&gt;=48,INDEX($GT:$GT,$JD32+48),"")</f>
      </c>
      <c r="IR32">
        <f>IF($JE32&gt;=49,INDEX($GT:$GT,$JD32+49),"")</f>
      </c>
      <c r="IS32">
        <f>IF($JE32&gt;=50,INDEX($GT:$GT,$JD32+50),"")</f>
      </c>
      <c r="IT32">
        <f>IF($JE32&gt;=51,INDEX($GT:$GT,$JD32+51),"")</f>
      </c>
      <c r="IU32">
        <f>IF($JE32&gt;=52,INDEX($GT:$GT,$JD32+52),"")</f>
      </c>
      <c r="IV32">
        <f>IF($JE32&gt;=53,INDEX($GT:$GT,$JD32+53),"")</f>
      </c>
      <c r="IW32">
        <f>IF($JE32&gt;=54,INDEX($GT:$GT,$JD32+54),"")</f>
      </c>
      <c r="IX32">
        <f>IF($JE32&gt;=55,INDEX($GT:$GT,$JD32+55),"")</f>
      </c>
      <c r="IY32">
        <f>IF($JE32&gt;=56,INDEX($GT:$GT,$JD32+56),"")</f>
      </c>
      <c r="IZ32">
        <f>IF($JE32&gt;=57,INDEX($GT:$GT,$JD32+57),"")</f>
      </c>
      <c r="JA32">
        <f>IF($JE32&gt;=58,INDEX($GT:$GT,$JD32+58),"")</f>
      </c>
      <c r="JB32">
        <f>IF($JE32&gt;=59,INDEX($GT:$GT,$JD32+59),"")</f>
      </c>
      <c r="JC32">
        <f>IF($JE32&gt;=60,INDEX($GT:$GT,$JD32+60),"")</f>
      </c>
      <c r="JD32">
        <f>IFERROR(MATCH($GS32,$GT$2:$GT$322,0)+1,0)</f>
      </c>
      <c r="JE32">
        <f>IFERROR(INDEX($GU$2:$GU$322,MATCH($GS32,$GT$2:$GT$322,0)),0)</f>
      </c>
      <c r="JF32" t="s">
        <v>28</v>
      </c>
      <c r="JG32" t="s">
        <v>28</v>
      </c>
    </row>
    <row r="33" spans="1:267" x14ac:dyDescent="0.25">
      <c r="J33" s="1"/>
      <c r="K33" s="1"/>
      <c r="L33" s="1"/>
      <c r="M33" s="1"/>
      <c r="N33" s="1">
        <f>IFERROR(IF(FIND(" - ",$J33)&gt;0,MID($J33,FIND(" - ",$J33)+3,LEN($J33)),""),"")</f>
      </c>
      <c r="P33" s="1"/>
      <c r="S33" t="s">
        <v>28</v>
      </c>
      <c r="U33">
        <f>IF(OR($S33="",$T33=""),"",IFERROR($S33/$T33,0))</f>
      </c>
      <c r="V33">
        <f>IF($S33="","",
IF($K33="","",
IF(ISNUMBER(SEARCH("exempt",LOWER($K33))),0,
$S33*(VALUE(SUBSTITUTE($K33,"%",""))/100))))</f>
      </c>
      <c r="AB33">
        <f>IF($S33="","",
SUM($S33,$V33,$Z33,$W33,$Y33)-
IF($AA33="",0,VALUE($AA33)))</f>
      </c>
      <c r="AJ33" t="s">
        <v>288</v>
      </c>
      <c r="AK33" t="s">
        <v>34</v>
      </c>
      <c r="AL33" t="s">
        <v>202</v>
      </c>
      <c r="AM33" t="s">
        <v>289</v>
      </c>
      <c r="AN33" t="s">
        <v>290</v>
      </c>
      <c r="AO33" t="s">
        <v>291</v>
      </c>
      <c r="AP33" t="s">
        <v>289</v>
      </c>
      <c r="AQ33" t="s">
        <v>292</v>
      </c>
      <c r="AR33">
        <f>IFERROR(LEFT($J33,FIND(" - ",$J33)-1),$J33)</f>
      </c>
      <c r="AS33" t="s">
        <v>256</v>
      </c>
      <c r="AU33">
        <f>IF($CJ33&gt;=1,INDEX($AS:$AS,$CI33+1),"")</f>
      </c>
      <c r="AV33">
        <f>IF($CJ33&gt;=2,INDEX($AS:$AS,$CI33+2),"")</f>
      </c>
      <c r="AW33">
        <f>IF($CJ33&gt;=3,INDEX($AS:$AS,$CI33+3),"")</f>
      </c>
      <c r="AX33">
        <f>IF($CJ33&gt;=4,INDEX($AS:$AS,$CI33+4),"")</f>
      </c>
      <c r="AY33">
        <f>IF($CJ33&gt;=5,INDEX($AS:$AS,$CI33+5),"")</f>
      </c>
      <c r="AZ33">
        <f>IF($CJ33&gt;=6,INDEX($AS:$AS,$CI33+6),"")</f>
      </c>
      <c r="BA33">
        <f>IF($CJ33&gt;=7,INDEX($AS:$AS,$CI33+7),"")</f>
      </c>
      <c r="BB33">
        <f>IF($CJ33&gt;=8,INDEX($AS:$AS,$CI33+8),"")</f>
      </c>
      <c r="BC33">
        <f>IF($CJ33&gt;=9,INDEX($AS:$AS,$CI33+9),"")</f>
      </c>
      <c r="BD33">
        <f>IF($CJ33&gt;=10,INDEX($AS:$AS,$CI33+10),"")</f>
      </c>
      <c r="BE33">
        <f>IF($CJ33&gt;=11,INDEX($AS:$AS,$CI33+11),"")</f>
      </c>
      <c r="BF33">
        <f>IF($CJ33&gt;=12,INDEX($AS:$AS,$CI33+12),"")</f>
      </c>
      <c r="BG33">
        <f>IF($CJ33&gt;=13,INDEX($AS:$AS,$CI33+13),"")</f>
      </c>
      <c r="BH33">
        <f>IF($CJ33&gt;=14,INDEX($AS:$AS,$CI33+14),"")</f>
      </c>
      <c r="BI33">
        <f>IF($CJ33&gt;=15,INDEX($AS:$AS,$CI33+15),"")</f>
      </c>
      <c r="BJ33">
        <f>IF($CJ33&gt;=16,INDEX($AS:$AS,$CI33+16),"")</f>
      </c>
      <c r="BK33">
        <f>IF($CJ33&gt;=17,INDEX($AS:$AS,$CI33+17),"")</f>
      </c>
      <c r="BL33">
        <f>IF($CJ33&gt;=18,INDEX($AS:$AS,$CI33+18),"")</f>
      </c>
      <c r="BM33">
        <f>IF($CJ33&gt;=19,INDEX($AS:$AS,$CI33+19),"")</f>
      </c>
      <c r="BN33">
        <f>IF($CJ33&gt;=20,INDEX($AS:$AS,$CI33+20),"")</f>
      </c>
      <c r="BO33">
        <f>IF($CJ33&gt;=21,INDEX($AS:$AS,$CI33+21),"")</f>
      </c>
      <c r="BP33">
        <f>IF($CJ33&gt;=22,INDEX($AS:$AS,$CI33+22),"")</f>
      </c>
      <c r="BQ33">
        <f>IF($CJ33&gt;=23,INDEX($AS:$AS,$CI33+23),"")</f>
      </c>
      <c r="BR33">
        <f>IF($CJ33&gt;=24,INDEX($AS:$AS,$CI33+24),"")</f>
      </c>
      <c r="BS33">
        <f>IF($CJ33&gt;=25,INDEX($AS:$AS,$CI33+25),"")</f>
      </c>
      <c r="BT33">
        <f>IF($CJ33&gt;=26,INDEX($AS:$AS,$CI33+26),"")</f>
      </c>
      <c r="BU33">
        <f>IF($CJ33&gt;=27,INDEX($AS:$AS,$CI33+27),"")</f>
      </c>
      <c r="BV33">
        <f>IF($CJ33&gt;=28,INDEX($AS:$AS,$CI33+28),"")</f>
      </c>
      <c r="BW33">
        <f>IF($CJ33&gt;=29,INDEX($AS:$AS,$CI33+29),"")</f>
      </c>
      <c r="BX33">
        <f>IF($CJ33&gt;=30,INDEX($AS:$AS,$CI33+30),"")</f>
      </c>
      <c r="BY33">
        <f>IF($CJ33&gt;=31,INDEX($AS:$AS,$CI33+31),"")</f>
      </c>
      <c r="BZ33">
        <f>IF($CJ33&gt;=32,INDEX($AS:$AS,$CI33+32),"")</f>
      </c>
      <c r="CA33">
        <f>IF($CJ33&gt;=33,INDEX($AS:$AS,$CI33+33),"")</f>
      </c>
      <c r="CB33">
        <f>IF($CJ33&gt;=34,INDEX($AS:$AS,$CI33+34),"")</f>
      </c>
      <c r="CC33">
        <f>IF($CJ33&gt;=35,INDEX($AS:$AS,$CI33+35),"")</f>
      </c>
      <c r="CD33">
        <f>IF($CJ33&gt;=36,INDEX($AS:$AS,$CI33+36),"")</f>
      </c>
      <c r="CE33">
        <f>IF($CJ33&gt;=37,INDEX($AS:$AS,$CI33+37),"")</f>
      </c>
      <c r="CF33">
        <f>IF($CJ33&gt;=38,INDEX($AS:$AS,$CI33+38),"")</f>
      </c>
      <c r="CG33">
        <f>IF($CJ33&gt;=39,INDEX($AS:$AS,$CI33+39),"")</f>
      </c>
      <c r="CH33">
        <f>IF($CJ33&gt;=40,INDEX($AS:$AS,$CI33+40),"")</f>
      </c>
      <c r="CI33">
        <f>IFERROR(MATCH($AR33,$AS$2:$AS$133,0)+1,0)</f>
      </c>
      <c r="CJ33">
        <f>IFERROR(INDEX($AT$2:$AT$133,MATCH($AR33,$AS$2:$AS$133,0)),0)</f>
      </c>
      <c r="CK33">
        <f>IFERROR(LEFT($O33,FIND(" - ",$O33)-1),$O33)</f>
      </c>
      <c r="CL33" t="s">
        <v>132</v>
      </c>
      <c r="CN33">
        <f>IF($DI33&gt;=1,INDEX($CL:$CL,$DH33+1),"")</f>
      </c>
      <c r="CO33">
        <f>IF($DI33&gt;=2,INDEX($CL:$CL,$DH33+2),"")</f>
      </c>
      <c r="CP33">
        <f>IF($DI33&gt;=3,INDEX($CL:$CL,$DH33+3),"")</f>
      </c>
      <c r="CQ33">
        <f>IF($DI33&gt;=4,INDEX($CL:$CL,$DH33+4),"")</f>
      </c>
      <c r="CR33">
        <f>IF($DI33&gt;=5,INDEX($CL:$CL,$DH33+5),"")</f>
      </c>
      <c r="CS33">
        <f>IF($DI33&gt;=6,INDEX($CL:$CL,$DH33+6),"")</f>
      </c>
      <c r="CT33">
        <f>IF($DI33&gt;=7,INDEX($CL:$CL,$DH33+7),"")</f>
      </c>
      <c r="CU33">
        <f>IF($DI33&gt;=8,INDEX($CL:$CL,$DH33+8),"")</f>
      </c>
      <c r="CV33">
        <f>IF($DI33&gt;=9,INDEX($CL:$CL,$DH33+9),"")</f>
      </c>
      <c r="CW33">
        <f>IF($DI33&gt;=10,INDEX($CL:$CL,$DH33+10),"")</f>
      </c>
      <c r="CX33">
        <f>IF($DI33&gt;=11,INDEX($CL:$CL,$DH33+11),"")</f>
      </c>
      <c r="CY33">
        <f>IF($DI33&gt;=12,INDEX($CL:$CL,$DH33+12),"")</f>
      </c>
      <c r="CZ33">
        <f>IF($DI33&gt;=13,INDEX($CL:$CL,$DH33+13),"")</f>
      </c>
      <c r="DA33">
        <f>IF($DI33&gt;=14,INDEX($CL:$CL,$DH33+14),"")</f>
      </c>
      <c r="DB33">
        <f>IF($DI33&gt;=15,INDEX($CL:$CL,$DH33+15),"")</f>
      </c>
      <c r="DC33">
        <f>IF($DI33&gt;=16,INDEX($CL:$CL,$DH33+16),"")</f>
      </c>
      <c r="DD33">
        <f>IF($DI33&gt;=17,INDEX($CL:$CL,$DH33+17),"")</f>
      </c>
      <c r="DE33">
        <f>IF($DI33&gt;=18,INDEX($CL:$CL,$DH33+18),"")</f>
      </c>
      <c r="DF33">
        <f>IF($DI33&gt;=19,INDEX($CL:$CL,$DH33+19),"")</f>
      </c>
      <c r="DG33">
        <f>IF($DI33&gt;=20,INDEX($CL:$CL,$DH33+20),"")</f>
      </c>
      <c r="DH33">
        <f>IFERROR(MATCH($CK33,$CL$2:$CL$1558,0)+1,0)</f>
      </c>
      <c r="DI33">
        <f>IFERROR(INDEX($CM$2:$CM$1558,MATCH($CK33,$CL$2:$CL$1558,0)),0)</f>
      </c>
      <c r="DJ33">
        <f>IFERROR(INDEX($AQ:$AQ,MATCH($K33,$AP:$AP,0))&amp;"","")</f>
      </c>
      <c r="DK33" t="s">
        <v>160</v>
      </c>
      <c r="DM33">
        <v>1</v>
      </c>
      <c r="DN33">
        <f>IF($GQ33&gt;=1,INDEX($DK:$DK,$GP33+1),"")</f>
      </c>
      <c r="DO33">
        <f>IF($GQ33&gt;=2,INDEX($DK:$DK,$GP33+2),"")</f>
      </c>
      <c r="DP33">
        <f>IF($GQ33&gt;=3,INDEX($DK:$DK,$GP33+3),"")</f>
      </c>
      <c r="DQ33">
        <f>IF($GQ33&gt;=4,INDEX($DK:$DK,$GP33+4),"")</f>
      </c>
      <c r="DR33">
        <f>IF($GQ33&gt;=5,INDEX($DK:$DK,$GP33+5),"")</f>
      </c>
      <c r="DS33">
        <f>IF($GQ33&gt;=6,INDEX($DK:$DK,$GP33+6),"")</f>
      </c>
      <c r="DT33">
        <f>IF($GQ33&gt;=7,INDEX($DK:$DK,$GP33+7),"")</f>
      </c>
      <c r="DU33">
        <f>IF($GQ33&gt;=8,INDEX($DK:$DK,$GP33+8),"")</f>
      </c>
      <c r="DV33">
        <f>IF($GQ33&gt;=9,INDEX($DK:$DK,$GP33+9),"")</f>
      </c>
      <c r="DW33">
        <f>IF($GQ33&gt;=10,INDEX($DK:$DK,$GP33+10),"")</f>
      </c>
      <c r="DX33">
        <f>IF($GQ33&gt;=11,INDEX($DK:$DK,$GP33+11),"")</f>
      </c>
      <c r="DY33">
        <f>IF($GQ33&gt;=12,INDEX($DK:$DK,$GP33+12),"")</f>
      </c>
      <c r="DZ33">
        <f>IF($GQ33&gt;=13,INDEX($DK:$DK,$GP33+13),"")</f>
      </c>
      <c r="EA33">
        <f>IF($GQ33&gt;=14,INDEX($DK:$DK,$GP33+14),"")</f>
      </c>
      <c r="EB33">
        <f>IF($GQ33&gt;=15,INDEX($DK:$DK,$GP33+15),"")</f>
      </c>
      <c r="EC33">
        <f>IF($GQ33&gt;=16,INDEX($DK:$DK,$GP33+16),"")</f>
      </c>
      <c r="ED33">
        <f>IF($GQ33&gt;=17,INDEX($DK:$DK,$GP33+17),"")</f>
      </c>
      <c r="EE33">
        <f>IF($GQ33&gt;=18,INDEX($DK:$DK,$GP33+18),"")</f>
      </c>
      <c r="EF33">
        <f>IF($GQ33&gt;=19,INDEX($DK:$DK,$GP33+19),"")</f>
      </c>
      <c r="EG33">
        <f>IF($GQ33&gt;=20,INDEX($DK:$DK,$GP33+20),"")</f>
      </c>
      <c r="EH33">
        <f>IF($GQ33&gt;=21,INDEX($DK:$DK,$GP33+21),"")</f>
      </c>
      <c r="EI33">
        <f>IF($GQ33&gt;=22,INDEX($DK:$DK,$GP33+22),"")</f>
      </c>
      <c r="EJ33">
        <f>IF($GQ33&gt;=23,INDEX($DK:$DK,$GP33+23),"")</f>
      </c>
      <c r="EK33">
        <f>IF($GQ33&gt;=24,INDEX($DK:$DK,$GP33+24),"")</f>
      </c>
      <c r="EL33">
        <f>IF($GQ33&gt;=25,INDEX($DK:$DK,$GP33+25),"")</f>
      </c>
      <c r="EM33">
        <f>IF($GQ33&gt;=26,INDEX($DK:$DK,$GP33+26),"")</f>
      </c>
      <c r="EN33">
        <f>IF($GQ33&gt;=27,INDEX($DK:$DK,$GP33+27),"")</f>
      </c>
      <c r="EO33">
        <f>IF($GQ33&gt;=28,INDEX($DK:$DK,$GP33+28),"")</f>
      </c>
      <c r="EP33">
        <f>IF($GQ33&gt;=29,INDEX($DK:$DK,$GP33+29),"")</f>
      </c>
      <c r="EQ33">
        <f>IF($GQ33&gt;=30,INDEX($DK:$DK,$GP33+30),"")</f>
      </c>
      <c r="ER33">
        <f>IF($GQ33&gt;=31,INDEX($DK:$DK,$GP33+31),"")</f>
      </c>
      <c r="ES33">
        <f>IF($GQ33&gt;=32,INDEX($DK:$DK,$GP33+32),"")</f>
      </c>
      <c r="ET33">
        <f>IF($GQ33&gt;=33,INDEX($DK:$DK,$GP33+33),"")</f>
      </c>
      <c r="EU33">
        <f>IF($GQ33&gt;=34,INDEX($DK:$DK,$GP33+34),"")</f>
      </c>
      <c r="EV33">
        <f>IF($GQ33&gt;=35,INDEX($DK:$DK,$GP33+35),"")</f>
      </c>
      <c r="EW33">
        <f>IF($GQ33&gt;=36,INDEX($DK:$DK,$GP33+36),"")</f>
      </c>
      <c r="EX33">
        <f>IF($GQ33&gt;=37,INDEX($DK:$DK,$GP33+37),"")</f>
      </c>
      <c r="EY33">
        <f>IF($GQ33&gt;=38,INDEX($DK:$DK,$GP33+38),"")</f>
      </c>
      <c r="EZ33">
        <f>IF($GQ33&gt;=39,INDEX($DK:$DK,$GP33+39),"")</f>
      </c>
      <c r="FA33">
        <f>IF($GQ33&gt;=40,INDEX($DK:$DK,$GP33+40),"")</f>
      </c>
      <c r="FB33">
        <f>IF($GQ33&gt;=1,INDEX($DL:$DL,$GP33+1),"")</f>
      </c>
      <c r="FC33">
        <f>IF($GQ33&gt;=2,INDEX($DL:$DL,$GP33+2),"")</f>
      </c>
      <c r="FD33">
        <f>IF($GQ33&gt;=3,INDEX($DL:$DL,$GP33+3),"")</f>
      </c>
      <c r="FE33">
        <f>IF($GQ33&gt;=4,INDEX($DL:$DL,$GP33+4),"")</f>
      </c>
      <c r="FF33">
        <f>IF($GQ33&gt;=5,INDEX($DL:$DL,$GP33+5),"")</f>
      </c>
      <c r="FG33">
        <f>IF($GQ33&gt;=6,INDEX($DL:$DL,$GP33+6),"")</f>
      </c>
      <c r="FH33">
        <f>IF($GQ33&gt;=7,INDEX($DL:$DL,$GP33+7),"")</f>
      </c>
      <c r="FI33">
        <f>IF($GQ33&gt;=8,INDEX($DL:$DL,$GP33+8),"")</f>
      </c>
      <c r="FJ33">
        <f>IF($GQ33&gt;=9,INDEX($DL:$DL,$GP33+9),"")</f>
      </c>
      <c r="FK33">
        <f>IF($GQ33&gt;=10,INDEX($DL:$DL,$GP33+10),"")</f>
      </c>
      <c r="FL33">
        <f>IF($GQ33&gt;=11,INDEX($DL:$DL,$GP33+11),"")</f>
      </c>
      <c r="FM33">
        <f>IF($GQ33&gt;=12,INDEX($DL:$DL,$GP33+12),"")</f>
      </c>
      <c r="FN33">
        <f>IF($GQ33&gt;=13,INDEX($DL:$DL,$GP33+13),"")</f>
      </c>
      <c r="FO33">
        <f>IF($GQ33&gt;=14,INDEX($DL:$DL,$GP33+14),"")</f>
      </c>
      <c r="FP33">
        <f>IF($GQ33&gt;=15,INDEX($DL:$DL,$GP33+15),"")</f>
      </c>
      <c r="FQ33">
        <f>IF($GQ33&gt;=16,INDEX($DL:$DL,$GP33+16),"")</f>
      </c>
      <c r="FR33">
        <f>IF($GQ33&gt;=17,INDEX($DL:$DL,$GP33+17),"")</f>
      </c>
      <c r="FS33">
        <f>IF($GQ33&gt;=18,INDEX($DL:$DL,$GP33+18),"")</f>
      </c>
      <c r="FT33">
        <f>IF($GQ33&gt;=19,INDEX($DL:$DL,$GP33+19),"")</f>
      </c>
      <c r="FU33">
        <f>IF($GQ33&gt;=20,INDEX($DL:$DL,$GP33+20),"")</f>
      </c>
      <c r="FV33">
        <f>IF($GQ33&gt;=21,INDEX($DL:$DL,$GP33+21),"")</f>
      </c>
      <c r="FW33">
        <f>IF($GQ33&gt;=22,INDEX($DL:$DL,$GP33+22),"")</f>
      </c>
      <c r="FX33">
        <f>IF($GQ33&gt;=23,INDEX($DL:$DL,$GP33+23),"")</f>
      </c>
      <c r="FY33">
        <f>IF($GQ33&gt;=24,INDEX($DL:$DL,$GP33+24),"")</f>
      </c>
      <c r="FZ33">
        <f>IF($GQ33&gt;=25,INDEX($DL:$DL,$GP33+25),"")</f>
      </c>
      <c r="GA33">
        <f>IF($GQ33&gt;=26,INDEX($DL:$DL,$GP33+26),"")</f>
      </c>
      <c r="GB33">
        <f>IF($GQ33&gt;=27,INDEX($DL:$DL,$GP33+27),"")</f>
      </c>
      <c r="GC33">
        <f>IF($GQ33&gt;=28,INDEX($DL:$DL,$GP33+28),"")</f>
      </c>
      <c r="GD33">
        <f>IF($GQ33&gt;=29,INDEX($DL:$DL,$GP33+29),"")</f>
      </c>
      <c r="GE33">
        <f>IF($GQ33&gt;=30,INDEX($DL:$DL,$GP33+30),"")</f>
      </c>
      <c r="GF33">
        <f>IF($GQ33&gt;=31,INDEX($DL:$DL,$GP33+31),"")</f>
      </c>
      <c r="GG33">
        <f>IF($GQ33&gt;=32,INDEX($DL:$DL,$GP33+32),"")</f>
      </c>
      <c r="GH33">
        <f>IF($GQ33&gt;=33,INDEX($DL:$DL,$GP33+33),"")</f>
      </c>
      <c r="GI33">
        <f>IF($GQ33&gt;=34,INDEX($DL:$DL,$GP33+34),"")</f>
      </c>
      <c r="GJ33">
        <f>IF($GQ33&gt;=35,INDEX($DL:$DL,$GP33+35),"")</f>
      </c>
      <c r="GK33">
        <f>IF($GQ33&gt;=36,INDEX($DL:$DL,$GP33+36),"")</f>
      </c>
      <c r="GL33">
        <f>IF($GQ33&gt;=37,INDEX($DL:$DL,$GP33+37),"")</f>
      </c>
      <c r="GM33">
        <f>IF($GQ33&gt;=38,INDEX($DL:$DL,$GP33+38),"")</f>
      </c>
      <c r="GN33">
        <f>IF($GQ33&gt;=39,INDEX($DL:$DL,$GP33+39),"")</f>
      </c>
      <c r="GO33">
        <f>IF($GQ33&gt;=40,INDEX($DL:$DL,$GP33+40),"")</f>
      </c>
      <c r="GP33">
        <f>IFERROR(MATCH($DJ33,$DK$2:$DK$148,0)+1,0)</f>
      </c>
      <c r="GQ33">
        <f>IFERROR(INDEX($DM$2:$DM$148,MATCH($DJ33,$DK$2:$DK$148,0)),0)</f>
      </c>
      <c r="GR33">
        <f>IFERROR(MATCH($L33,$DN$33:$FA$33,0),0)</f>
      </c>
      <c r="GS33">
        <f>IF($GR33&gt;0,INDEX($FB$33:$GO$33,$GR33),"")</f>
      </c>
      <c r="GT33" t="s">
        <v>275</v>
      </c>
      <c r="GV33">
        <f>IF($JE33&gt;=1,INDEX($GT:$GT,$JD33+1),"")</f>
      </c>
      <c r="GW33">
        <f>IF($JE33&gt;=2,INDEX($GT:$GT,$JD33+2),"")</f>
      </c>
      <c r="GX33">
        <f>IF($JE33&gt;=3,INDEX($GT:$GT,$JD33+3),"")</f>
      </c>
      <c r="GY33">
        <f>IF($JE33&gt;=4,INDEX($GT:$GT,$JD33+4),"")</f>
      </c>
      <c r="GZ33">
        <f>IF($JE33&gt;=5,INDEX($GT:$GT,$JD33+5),"")</f>
      </c>
      <c r="HA33">
        <f>IF($JE33&gt;=6,INDEX($GT:$GT,$JD33+6),"")</f>
      </c>
      <c r="HB33">
        <f>IF($JE33&gt;=7,INDEX($GT:$GT,$JD33+7),"")</f>
      </c>
      <c r="HC33">
        <f>IF($JE33&gt;=8,INDEX($GT:$GT,$JD33+8),"")</f>
      </c>
      <c r="HD33">
        <f>IF($JE33&gt;=9,INDEX($GT:$GT,$JD33+9),"")</f>
      </c>
      <c r="HE33">
        <f>IF($JE33&gt;=10,INDEX($GT:$GT,$JD33+10),"")</f>
      </c>
      <c r="HF33">
        <f>IF($JE33&gt;=11,INDEX($GT:$GT,$JD33+11),"")</f>
      </c>
      <c r="HG33">
        <f>IF($JE33&gt;=12,INDEX($GT:$GT,$JD33+12),"")</f>
      </c>
      <c r="HH33">
        <f>IF($JE33&gt;=13,INDEX($GT:$GT,$JD33+13),"")</f>
      </c>
      <c r="HI33">
        <f>IF($JE33&gt;=14,INDEX($GT:$GT,$JD33+14),"")</f>
      </c>
      <c r="HJ33">
        <f>IF($JE33&gt;=15,INDEX($GT:$GT,$JD33+15),"")</f>
      </c>
      <c r="HK33">
        <f>IF($JE33&gt;=16,INDEX($GT:$GT,$JD33+16),"")</f>
      </c>
      <c r="HL33">
        <f>IF($JE33&gt;=17,INDEX($GT:$GT,$JD33+17),"")</f>
      </c>
      <c r="HM33">
        <f>IF($JE33&gt;=18,INDEX($GT:$GT,$JD33+18),"")</f>
      </c>
      <c r="HN33">
        <f>IF($JE33&gt;=19,INDEX($GT:$GT,$JD33+19),"")</f>
      </c>
      <c r="HO33">
        <f>IF($JE33&gt;=20,INDEX($GT:$GT,$JD33+20),"")</f>
      </c>
      <c r="HP33">
        <f>IF($JE33&gt;=21,INDEX($GT:$GT,$JD33+21),"")</f>
      </c>
      <c r="HQ33">
        <f>IF($JE33&gt;=22,INDEX($GT:$GT,$JD33+22),"")</f>
      </c>
      <c r="HR33">
        <f>IF($JE33&gt;=23,INDEX($GT:$GT,$JD33+23),"")</f>
      </c>
      <c r="HS33">
        <f>IF($JE33&gt;=24,INDEX($GT:$GT,$JD33+24),"")</f>
      </c>
      <c r="HT33">
        <f>IF($JE33&gt;=25,INDEX($GT:$GT,$JD33+25),"")</f>
      </c>
      <c r="HU33">
        <f>IF($JE33&gt;=26,INDEX($GT:$GT,$JD33+26),"")</f>
      </c>
      <c r="HV33">
        <f>IF($JE33&gt;=27,INDEX($GT:$GT,$JD33+27),"")</f>
      </c>
      <c r="HW33">
        <f>IF($JE33&gt;=28,INDEX($GT:$GT,$JD33+28),"")</f>
      </c>
      <c r="HX33">
        <f>IF($JE33&gt;=29,INDEX($GT:$GT,$JD33+29),"")</f>
      </c>
      <c r="HY33">
        <f>IF($JE33&gt;=30,INDEX($GT:$GT,$JD33+30),"")</f>
      </c>
      <c r="HZ33">
        <f>IF($JE33&gt;=31,INDEX($GT:$GT,$JD33+31),"")</f>
      </c>
      <c r="IA33">
        <f>IF($JE33&gt;=32,INDEX($GT:$GT,$JD33+32),"")</f>
      </c>
      <c r="IB33">
        <f>IF($JE33&gt;=33,INDEX($GT:$GT,$JD33+33),"")</f>
      </c>
      <c r="IC33">
        <f>IF($JE33&gt;=34,INDEX($GT:$GT,$JD33+34),"")</f>
      </c>
      <c r="ID33">
        <f>IF($JE33&gt;=35,INDEX($GT:$GT,$JD33+35),"")</f>
      </c>
      <c r="IE33">
        <f>IF($JE33&gt;=36,INDEX($GT:$GT,$JD33+36),"")</f>
      </c>
      <c r="IF33">
        <f>IF($JE33&gt;=37,INDEX($GT:$GT,$JD33+37),"")</f>
      </c>
      <c r="IG33">
        <f>IF($JE33&gt;=38,INDEX($GT:$GT,$JD33+38),"")</f>
      </c>
      <c r="IH33">
        <f>IF($JE33&gt;=39,INDEX($GT:$GT,$JD33+39),"")</f>
      </c>
      <c r="II33">
        <f>IF($JE33&gt;=40,INDEX($GT:$GT,$JD33+40),"")</f>
      </c>
      <c r="IJ33">
        <f>IF($JE33&gt;=41,INDEX($GT:$GT,$JD33+41),"")</f>
      </c>
      <c r="IK33">
        <f>IF($JE33&gt;=42,INDEX($GT:$GT,$JD33+42),"")</f>
      </c>
      <c r="IL33">
        <f>IF($JE33&gt;=43,INDEX($GT:$GT,$JD33+43),"")</f>
      </c>
      <c r="IM33">
        <f>IF($JE33&gt;=44,INDEX($GT:$GT,$JD33+44),"")</f>
      </c>
      <c r="IN33">
        <f>IF($JE33&gt;=45,INDEX($GT:$GT,$JD33+45),"")</f>
      </c>
      <c r="IO33">
        <f>IF($JE33&gt;=46,INDEX($GT:$GT,$JD33+46),"")</f>
      </c>
      <c r="IP33">
        <f>IF($JE33&gt;=47,INDEX($GT:$GT,$JD33+47),"")</f>
      </c>
      <c r="IQ33">
        <f>IF($JE33&gt;=48,INDEX($GT:$GT,$JD33+48),"")</f>
      </c>
      <c r="IR33">
        <f>IF($JE33&gt;=49,INDEX($GT:$GT,$JD33+49),"")</f>
      </c>
      <c r="IS33">
        <f>IF($JE33&gt;=50,INDEX($GT:$GT,$JD33+50),"")</f>
      </c>
      <c r="IT33">
        <f>IF($JE33&gt;=51,INDEX($GT:$GT,$JD33+51),"")</f>
      </c>
      <c r="IU33">
        <f>IF($JE33&gt;=52,INDEX($GT:$GT,$JD33+52),"")</f>
      </c>
      <c r="IV33">
        <f>IF($JE33&gt;=53,INDEX($GT:$GT,$JD33+53),"")</f>
      </c>
      <c r="IW33">
        <f>IF($JE33&gt;=54,INDEX($GT:$GT,$JD33+54),"")</f>
      </c>
      <c r="IX33">
        <f>IF($JE33&gt;=55,INDEX($GT:$GT,$JD33+55),"")</f>
      </c>
      <c r="IY33">
        <f>IF($JE33&gt;=56,INDEX($GT:$GT,$JD33+56),"")</f>
      </c>
      <c r="IZ33">
        <f>IF($JE33&gt;=57,INDEX($GT:$GT,$JD33+57),"")</f>
      </c>
      <c r="JA33">
        <f>IF($JE33&gt;=58,INDEX($GT:$GT,$JD33+58),"")</f>
      </c>
      <c r="JB33">
        <f>IF($JE33&gt;=59,INDEX($GT:$GT,$JD33+59),"")</f>
      </c>
      <c r="JC33">
        <f>IF($JE33&gt;=60,INDEX($GT:$GT,$JD33+60),"")</f>
      </c>
      <c r="JD33">
        <f>IFERROR(MATCH($GS33,$GT$2:$GT$322,0)+1,0)</f>
      </c>
      <c r="JE33">
        <f>IFERROR(INDEX($GU$2:$GU$322,MATCH($GS33,$GT$2:$GT$322,0)),0)</f>
      </c>
      <c r="JF33" t="s">
        <v>28</v>
      </c>
      <c r="JG33" t="s">
        <v>28</v>
      </c>
    </row>
    <row r="34" spans="1:267" x14ac:dyDescent="0.25">
      <c r="J34" s="1"/>
      <c r="K34" s="1"/>
      <c r="L34" s="1"/>
      <c r="M34" s="1"/>
      <c r="N34" s="1">
        <f>IFERROR(IF(FIND(" - ",$J34)&gt;0,MID($J34,FIND(" - ",$J34)+3,LEN($J34)),""),"")</f>
      </c>
      <c r="P34" s="1"/>
      <c r="S34" t="s">
        <v>28</v>
      </c>
      <c r="U34">
        <f>IF(OR($S34="",$T34=""),"",IFERROR($S34/$T34,0))</f>
      </c>
      <c r="V34">
        <f>IF($S34="","",
IF($K34="","",
IF(ISNUMBER(SEARCH("exempt",LOWER($K34))),0,
$S34*(VALUE(SUBSTITUTE($K34,"%",""))/100))))</f>
      </c>
      <c r="AB34">
        <f>IF($S34="","",
SUM($S34,$V34,$Z34,$W34,$Y34)-
IF($AA34="",0,VALUE($AA34)))</f>
      </c>
      <c r="AJ34" t="s">
        <v>293</v>
      </c>
      <c r="AM34" t="s">
        <v>294</v>
      </c>
      <c r="AN34" t="s">
        <v>295</v>
      </c>
      <c r="AO34" t="s">
        <v>296</v>
      </c>
      <c r="AP34" t="s">
        <v>294</v>
      </c>
      <c r="AQ34" t="s">
        <v>297</v>
      </c>
      <c r="AR34">
        <f>IFERROR(LEFT($J34,FIND(" - ",$J34)-1),$J34)</f>
      </c>
      <c r="AS34" t="s">
        <v>262</v>
      </c>
      <c r="AU34">
        <f>IF($CJ34&gt;=1,INDEX($AS:$AS,$CI34+1),"")</f>
      </c>
      <c r="AV34">
        <f>IF($CJ34&gt;=2,INDEX($AS:$AS,$CI34+2),"")</f>
      </c>
      <c r="AW34">
        <f>IF($CJ34&gt;=3,INDEX($AS:$AS,$CI34+3),"")</f>
      </c>
      <c r="AX34">
        <f>IF($CJ34&gt;=4,INDEX($AS:$AS,$CI34+4),"")</f>
      </c>
      <c r="AY34">
        <f>IF($CJ34&gt;=5,INDEX($AS:$AS,$CI34+5),"")</f>
      </c>
      <c r="AZ34">
        <f>IF($CJ34&gt;=6,INDEX($AS:$AS,$CI34+6),"")</f>
      </c>
      <c r="BA34">
        <f>IF($CJ34&gt;=7,INDEX($AS:$AS,$CI34+7),"")</f>
      </c>
      <c r="BB34">
        <f>IF($CJ34&gt;=8,INDEX($AS:$AS,$CI34+8),"")</f>
      </c>
      <c r="BC34">
        <f>IF($CJ34&gt;=9,INDEX($AS:$AS,$CI34+9),"")</f>
      </c>
      <c r="BD34">
        <f>IF($CJ34&gt;=10,INDEX($AS:$AS,$CI34+10),"")</f>
      </c>
      <c r="BE34">
        <f>IF($CJ34&gt;=11,INDEX($AS:$AS,$CI34+11),"")</f>
      </c>
      <c r="BF34">
        <f>IF($CJ34&gt;=12,INDEX($AS:$AS,$CI34+12),"")</f>
      </c>
      <c r="BG34">
        <f>IF($CJ34&gt;=13,INDEX($AS:$AS,$CI34+13),"")</f>
      </c>
      <c r="BH34">
        <f>IF($CJ34&gt;=14,INDEX($AS:$AS,$CI34+14),"")</f>
      </c>
      <c r="BI34">
        <f>IF($CJ34&gt;=15,INDEX($AS:$AS,$CI34+15),"")</f>
      </c>
      <c r="BJ34">
        <f>IF($CJ34&gt;=16,INDEX($AS:$AS,$CI34+16),"")</f>
      </c>
      <c r="BK34">
        <f>IF($CJ34&gt;=17,INDEX($AS:$AS,$CI34+17),"")</f>
      </c>
      <c r="BL34">
        <f>IF($CJ34&gt;=18,INDEX($AS:$AS,$CI34+18),"")</f>
      </c>
      <c r="BM34">
        <f>IF($CJ34&gt;=19,INDEX($AS:$AS,$CI34+19),"")</f>
      </c>
      <c r="BN34">
        <f>IF($CJ34&gt;=20,INDEX($AS:$AS,$CI34+20),"")</f>
      </c>
      <c r="BO34">
        <f>IF($CJ34&gt;=21,INDEX($AS:$AS,$CI34+21),"")</f>
      </c>
      <c r="BP34">
        <f>IF($CJ34&gt;=22,INDEX($AS:$AS,$CI34+22),"")</f>
      </c>
      <c r="BQ34">
        <f>IF($CJ34&gt;=23,INDEX($AS:$AS,$CI34+23),"")</f>
      </c>
      <c r="BR34">
        <f>IF($CJ34&gt;=24,INDEX($AS:$AS,$CI34+24),"")</f>
      </c>
      <c r="BS34">
        <f>IF($CJ34&gt;=25,INDEX($AS:$AS,$CI34+25),"")</f>
      </c>
      <c r="BT34">
        <f>IF($CJ34&gt;=26,INDEX($AS:$AS,$CI34+26),"")</f>
      </c>
      <c r="BU34">
        <f>IF($CJ34&gt;=27,INDEX($AS:$AS,$CI34+27),"")</f>
      </c>
      <c r="BV34">
        <f>IF($CJ34&gt;=28,INDEX($AS:$AS,$CI34+28),"")</f>
      </c>
      <c r="BW34">
        <f>IF($CJ34&gt;=29,INDEX($AS:$AS,$CI34+29),"")</f>
      </c>
      <c r="BX34">
        <f>IF($CJ34&gt;=30,INDEX($AS:$AS,$CI34+30),"")</f>
      </c>
      <c r="BY34">
        <f>IF($CJ34&gt;=31,INDEX($AS:$AS,$CI34+31),"")</f>
      </c>
      <c r="BZ34">
        <f>IF($CJ34&gt;=32,INDEX($AS:$AS,$CI34+32),"")</f>
      </c>
      <c r="CA34">
        <f>IF($CJ34&gt;=33,INDEX($AS:$AS,$CI34+33),"")</f>
      </c>
      <c r="CB34">
        <f>IF($CJ34&gt;=34,INDEX($AS:$AS,$CI34+34),"")</f>
      </c>
      <c r="CC34">
        <f>IF($CJ34&gt;=35,INDEX($AS:$AS,$CI34+35),"")</f>
      </c>
      <c r="CD34">
        <f>IF($CJ34&gt;=36,INDEX($AS:$AS,$CI34+36),"")</f>
      </c>
      <c r="CE34">
        <f>IF($CJ34&gt;=37,INDEX($AS:$AS,$CI34+37),"")</f>
      </c>
      <c r="CF34">
        <f>IF($CJ34&gt;=38,INDEX($AS:$AS,$CI34+38),"")</f>
      </c>
      <c r="CG34">
        <f>IF($CJ34&gt;=39,INDEX($AS:$AS,$CI34+39),"")</f>
      </c>
      <c r="CH34">
        <f>IF($CJ34&gt;=40,INDEX($AS:$AS,$CI34+40),"")</f>
      </c>
      <c r="CI34">
        <f>IFERROR(MATCH($AR34,$AS$2:$AS$133,0)+1,0)</f>
      </c>
      <c r="CJ34">
        <f>IFERROR(INDEX($AT$2:$AT$133,MATCH($AR34,$AS$2:$AS$133,0)),0)</f>
      </c>
      <c r="CK34">
        <f>IFERROR(LEFT($O34,FIND(" - ",$O34)-1),$O34)</f>
      </c>
      <c r="CL34" t="s">
        <v>68</v>
      </c>
      <c r="CN34">
        <f>IF($DI34&gt;=1,INDEX($CL:$CL,$DH34+1),"")</f>
      </c>
      <c r="CO34">
        <f>IF($DI34&gt;=2,INDEX($CL:$CL,$DH34+2),"")</f>
      </c>
      <c r="CP34">
        <f>IF($DI34&gt;=3,INDEX($CL:$CL,$DH34+3),"")</f>
      </c>
      <c r="CQ34">
        <f>IF($DI34&gt;=4,INDEX($CL:$CL,$DH34+4),"")</f>
      </c>
      <c r="CR34">
        <f>IF($DI34&gt;=5,INDEX($CL:$CL,$DH34+5),"")</f>
      </c>
      <c r="CS34">
        <f>IF($DI34&gt;=6,INDEX($CL:$CL,$DH34+6),"")</f>
      </c>
      <c r="CT34">
        <f>IF($DI34&gt;=7,INDEX($CL:$CL,$DH34+7),"")</f>
      </c>
      <c r="CU34">
        <f>IF($DI34&gt;=8,INDEX($CL:$CL,$DH34+8),"")</f>
      </c>
      <c r="CV34">
        <f>IF($DI34&gt;=9,INDEX($CL:$CL,$DH34+9),"")</f>
      </c>
      <c r="CW34">
        <f>IF($DI34&gt;=10,INDEX($CL:$CL,$DH34+10),"")</f>
      </c>
      <c r="CX34">
        <f>IF($DI34&gt;=11,INDEX($CL:$CL,$DH34+11),"")</f>
      </c>
      <c r="CY34">
        <f>IF($DI34&gt;=12,INDEX($CL:$CL,$DH34+12),"")</f>
      </c>
      <c r="CZ34">
        <f>IF($DI34&gt;=13,INDEX($CL:$CL,$DH34+13),"")</f>
      </c>
      <c r="DA34">
        <f>IF($DI34&gt;=14,INDEX($CL:$CL,$DH34+14),"")</f>
      </c>
      <c r="DB34">
        <f>IF($DI34&gt;=15,INDEX($CL:$CL,$DH34+15),"")</f>
      </c>
      <c r="DC34">
        <f>IF($DI34&gt;=16,INDEX($CL:$CL,$DH34+16),"")</f>
      </c>
      <c r="DD34">
        <f>IF($DI34&gt;=17,INDEX($CL:$CL,$DH34+17),"")</f>
      </c>
      <c r="DE34">
        <f>IF($DI34&gt;=18,INDEX($CL:$CL,$DH34+18),"")</f>
      </c>
      <c r="DF34">
        <f>IF($DI34&gt;=19,INDEX($CL:$CL,$DH34+19),"")</f>
      </c>
      <c r="DG34">
        <f>IF($DI34&gt;=20,INDEX($CL:$CL,$DH34+20),"")</f>
      </c>
      <c r="DH34">
        <f>IFERROR(MATCH($CK34,$CL$2:$CL$1558,0)+1,0)</f>
      </c>
      <c r="DI34">
        <f>IFERROR(INDEX($CM$2:$CM$1558,MATCH($CK34,$CL$2:$CL$1558,0)),0)</f>
      </c>
      <c r="DJ34">
        <f>IFERROR(INDEX($AQ:$AQ,MATCH($K34,$AP:$AP,0))&amp;"","")</f>
      </c>
      <c r="DK34" t="s">
        <v>116</v>
      </c>
      <c r="DL34" t="s">
        <v>298</v>
      </c>
      <c r="DN34">
        <f>IF($GQ34&gt;=1,INDEX($DK:$DK,$GP34+1),"")</f>
      </c>
      <c r="DO34">
        <f>IF($GQ34&gt;=2,INDEX($DK:$DK,$GP34+2),"")</f>
      </c>
      <c r="DP34">
        <f>IF($GQ34&gt;=3,INDEX($DK:$DK,$GP34+3),"")</f>
      </c>
      <c r="DQ34">
        <f>IF($GQ34&gt;=4,INDEX($DK:$DK,$GP34+4),"")</f>
      </c>
      <c r="DR34">
        <f>IF($GQ34&gt;=5,INDEX($DK:$DK,$GP34+5),"")</f>
      </c>
      <c r="DS34">
        <f>IF($GQ34&gt;=6,INDEX($DK:$DK,$GP34+6),"")</f>
      </c>
      <c r="DT34">
        <f>IF($GQ34&gt;=7,INDEX($DK:$DK,$GP34+7),"")</f>
      </c>
      <c r="DU34">
        <f>IF($GQ34&gt;=8,INDEX($DK:$DK,$GP34+8),"")</f>
      </c>
      <c r="DV34">
        <f>IF($GQ34&gt;=9,INDEX($DK:$DK,$GP34+9),"")</f>
      </c>
      <c r="DW34">
        <f>IF($GQ34&gt;=10,INDEX($DK:$DK,$GP34+10),"")</f>
      </c>
      <c r="DX34">
        <f>IF($GQ34&gt;=11,INDEX($DK:$DK,$GP34+11),"")</f>
      </c>
      <c r="DY34">
        <f>IF($GQ34&gt;=12,INDEX($DK:$DK,$GP34+12),"")</f>
      </c>
      <c r="DZ34">
        <f>IF($GQ34&gt;=13,INDEX($DK:$DK,$GP34+13),"")</f>
      </c>
      <c r="EA34">
        <f>IF($GQ34&gt;=14,INDEX($DK:$DK,$GP34+14),"")</f>
      </c>
      <c r="EB34">
        <f>IF($GQ34&gt;=15,INDEX($DK:$DK,$GP34+15),"")</f>
      </c>
      <c r="EC34">
        <f>IF($GQ34&gt;=16,INDEX($DK:$DK,$GP34+16),"")</f>
      </c>
      <c r="ED34">
        <f>IF($GQ34&gt;=17,INDEX($DK:$DK,$GP34+17),"")</f>
      </c>
      <c r="EE34">
        <f>IF($GQ34&gt;=18,INDEX($DK:$DK,$GP34+18),"")</f>
      </c>
      <c r="EF34">
        <f>IF($GQ34&gt;=19,INDEX($DK:$DK,$GP34+19),"")</f>
      </c>
      <c r="EG34">
        <f>IF($GQ34&gt;=20,INDEX($DK:$DK,$GP34+20),"")</f>
      </c>
      <c r="EH34">
        <f>IF($GQ34&gt;=21,INDEX($DK:$DK,$GP34+21),"")</f>
      </c>
      <c r="EI34">
        <f>IF($GQ34&gt;=22,INDEX($DK:$DK,$GP34+22),"")</f>
      </c>
      <c r="EJ34">
        <f>IF($GQ34&gt;=23,INDEX($DK:$DK,$GP34+23),"")</f>
      </c>
      <c r="EK34">
        <f>IF($GQ34&gt;=24,INDEX($DK:$DK,$GP34+24),"")</f>
      </c>
      <c r="EL34">
        <f>IF($GQ34&gt;=25,INDEX($DK:$DK,$GP34+25),"")</f>
      </c>
      <c r="EM34">
        <f>IF($GQ34&gt;=26,INDEX($DK:$DK,$GP34+26),"")</f>
      </c>
      <c r="EN34">
        <f>IF($GQ34&gt;=27,INDEX($DK:$DK,$GP34+27),"")</f>
      </c>
      <c r="EO34">
        <f>IF($GQ34&gt;=28,INDEX($DK:$DK,$GP34+28),"")</f>
      </c>
      <c r="EP34">
        <f>IF($GQ34&gt;=29,INDEX($DK:$DK,$GP34+29),"")</f>
      </c>
      <c r="EQ34">
        <f>IF($GQ34&gt;=30,INDEX($DK:$DK,$GP34+30),"")</f>
      </c>
      <c r="ER34">
        <f>IF($GQ34&gt;=31,INDEX($DK:$DK,$GP34+31),"")</f>
      </c>
      <c r="ES34">
        <f>IF($GQ34&gt;=32,INDEX($DK:$DK,$GP34+32),"")</f>
      </c>
      <c r="ET34">
        <f>IF($GQ34&gt;=33,INDEX($DK:$DK,$GP34+33),"")</f>
      </c>
      <c r="EU34">
        <f>IF($GQ34&gt;=34,INDEX($DK:$DK,$GP34+34),"")</f>
      </c>
      <c r="EV34">
        <f>IF($GQ34&gt;=35,INDEX($DK:$DK,$GP34+35),"")</f>
      </c>
      <c r="EW34">
        <f>IF($GQ34&gt;=36,INDEX($DK:$DK,$GP34+36),"")</f>
      </c>
      <c r="EX34">
        <f>IF($GQ34&gt;=37,INDEX($DK:$DK,$GP34+37),"")</f>
      </c>
      <c r="EY34">
        <f>IF($GQ34&gt;=38,INDEX($DK:$DK,$GP34+38),"")</f>
      </c>
      <c r="EZ34">
        <f>IF($GQ34&gt;=39,INDEX($DK:$DK,$GP34+39),"")</f>
      </c>
      <c r="FA34">
        <f>IF($GQ34&gt;=40,INDEX($DK:$DK,$GP34+40),"")</f>
      </c>
      <c r="FB34">
        <f>IF($GQ34&gt;=1,INDEX($DL:$DL,$GP34+1),"")</f>
      </c>
      <c r="FC34">
        <f>IF($GQ34&gt;=2,INDEX($DL:$DL,$GP34+2),"")</f>
      </c>
      <c r="FD34">
        <f>IF($GQ34&gt;=3,INDEX($DL:$DL,$GP34+3),"")</f>
      </c>
      <c r="FE34">
        <f>IF($GQ34&gt;=4,INDEX($DL:$DL,$GP34+4),"")</f>
      </c>
      <c r="FF34">
        <f>IF($GQ34&gt;=5,INDEX($DL:$DL,$GP34+5),"")</f>
      </c>
      <c r="FG34">
        <f>IF($GQ34&gt;=6,INDEX($DL:$DL,$GP34+6),"")</f>
      </c>
      <c r="FH34">
        <f>IF($GQ34&gt;=7,INDEX($DL:$DL,$GP34+7),"")</f>
      </c>
      <c r="FI34">
        <f>IF($GQ34&gt;=8,INDEX($DL:$DL,$GP34+8),"")</f>
      </c>
      <c r="FJ34">
        <f>IF($GQ34&gt;=9,INDEX($DL:$DL,$GP34+9),"")</f>
      </c>
      <c r="FK34">
        <f>IF($GQ34&gt;=10,INDEX($DL:$DL,$GP34+10),"")</f>
      </c>
      <c r="FL34">
        <f>IF($GQ34&gt;=11,INDEX($DL:$DL,$GP34+11),"")</f>
      </c>
      <c r="FM34">
        <f>IF($GQ34&gt;=12,INDEX($DL:$DL,$GP34+12),"")</f>
      </c>
      <c r="FN34">
        <f>IF($GQ34&gt;=13,INDEX($DL:$DL,$GP34+13),"")</f>
      </c>
      <c r="FO34">
        <f>IF($GQ34&gt;=14,INDEX($DL:$DL,$GP34+14),"")</f>
      </c>
      <c r="FP34">
        <f>IF($GQ34&gt;=15,INDEX($DL:$DL,$GP34+15),"")</f>
      </c>
      <c r="FQ34">
        <f>IF($GQ34&gt;=16,INDEX($DL:$DL,$GP34+16),"")</f>
      </c>
      <c r="FR34">
        <f>IF($GQ34&gt;=17,INDEX($DL:$DL,$GP34+17),"")</f>
      </c>
      <c r="FS34">
        <f>IF($GQ34&gt;=18,INDEX($DL:$DL,$GP34+18),"")</f>
      </c>
      <c r="FT34">
        <f>IF($GQ34&gt;=19,INDEX($DL:$DL,$GP34+19),"")</f>
      </c>
      <c r="FU34">
        <f>IF($GQ34&gt;=20,INDEX($DL:$DL,$GP34+20),"")</f>
      </c>
      <c r="FV34">
        <f>IF($GQ34&gt;=21,INDEX($DL:$DL,$GP34+21),"")</f>
      </c>
      <c r="FW34">
        <f>IF($GQ34&gt;=22,INDEX($DL:$DL,$GP34+22),"")</f>
      </c>
      <c r="FX34">
        <f>IF($GQ34&gt;=23,INDEX($DL:$DL,$GP34+23),"")</f>
      </c>
      <c r="FY34">
        <f>IF($GQ34&gt;=24,INDEX($DL:$DL,$GP34+24),"")</f>
      </c>
      <c r="FZ34">
        <f>IF($GQ34&gt;=25,INDEX($DL:$DL,$GP34+25),"")</f>
      </c>
      <c r="GA34">
        <f>IF($GQ34&gt;=26,INDEX($DL:$DL,$GP34+26),"")</f>
      </c>
      <c r="GB34">
        <f>IF($GQ34&gt;=27,INDEX($DL:$DL,$GP34+27),"")</f>
      </c>
      <c r="GC34">
        <f>IF($GQ34&gt;=28,INDEX($DL:$DL,$GP34+28),"")</f>
      </c>
      <c r="GD34">
        <f>IF($GQ34&gt;=29,INDEX($DL:$DL,$GP34+29),"")</f>
      </c>
      <c r="GE34">
        <f>IF($GQ34&gt;=30,INDEX($DL:$DL,$GP34+30),"")</f>
      </c>
      <c r="GF34">
        <f>IF($GQ34&gt;=31,INDEX($DL:$DL,$GP34+31),"")</f>
      </c>
      <c r="GG34">
        <f>IF($GQ34&gt;=32,INDEX($DL:$DL,$GP34+32),"")</f>
      </c>
      <c r="GH34">
        <f>IF($GQ34&gt;=33,INDEX($DL:$DL,$GP34+33),"")</f>
      </c>
      <c r="GI34">
        <f>IF($GQ34&gt;=34,INDEX($DL:$DL,$GP34+34),"")</f>
      </c>
      <c r="GJ34">
        <f>IF($GQ34&gt;=35,INDEX($DL:$DL,$GP34+35),"")</f>
      </c>
      <c r="GK34">
        <f>IF($GQ34&gt;=36,INDEX($DL:$DL,$GP34+36),"")</f>
      </c>
      <c r="GL34">
        <f>IF($GQ34&gt;=37,INDEX($DL:$DL,$GP34+37),"")</f>
      </c>
      <c r="GM34">
        <f>IF($GQ34&gt;=38,INDEX($DL:$DL,$GP34+38),"")</f>
      </c>
      <c r="GN34">
        <f>IF($GQ34&gt;=39,INDEX($DL:$DL,$GP34+39),"")</f>
      </c>
      <c r="GO34">
        <f>IF($GQ34&gt;=40,INDEX($DL:$DL,$GP34+40),"")</f>
      </c>
      <c r="GP34">
        <f>IFERROR(MATCH($DJ34,$DK$2:$DK$148,0)+1,0)</f>
      </c>
      <c r="GQ34">
        <f>IFERROR(INDEX($DM$2:$DM$148,MATCH($DJ34,$DK$2:$DK$148,0)),0)</f>
      </c>
      <c r="GR34">
        <f>IFERROR(MATCH($L34,$DN$34:$FA$34,0),0)</f>
      </c>
      <c r="GS34">
        <f>IF($GR34&gt;0,INDEX($FB$34:$GO$34,$GR34),"")</f>
      </c>
      <c r="GT34" t="s">
        <v>280</v>
      </c>
      <c r="GV34">
        <f>IF($JE34&gt;=1,INDEX($GT:$GT,$JD34+1),"")</f>
      </c>
      <c r="GW34">
        <f>IF($JE34&gt;=2,INDEX($GT:$GT,$JD34+2),"")</f>
      </c>
      <c r="GX34">
        <f>IF($JE34&gt;=3,INDEX($GT:$GT,$JD34+3),"")</f>
      </c>
      <c r="GY34">
        <f>IF($JE34&gt;=4,INDEX($GT:$GT,$JD34+4),"")</f>
      </c>
      <c r="GZ34">
        <f>IF($JE34&gt;=5,INDEX($GT:$GT,$JD34+5),"")</f>
      </c>
      <c r="HA34">
        <f>IF($JE34&gt;=6,INDEX($GT:$GT,$JD34+6),"")</f>
      </c>
      <c r="HB34">
        <f>IF($JE34&gt;=7,INDEX($GT:$GT,$JD34+7),"")</f>
      </c>
      <c r="HC34">
        <f>IF($JE34&gt;=8,INDEX($GT:$GT,$JD34+8),"")</f>
      </c>
      <c r="HD34">
        <f>IF($JE34&gt;=9,INDEX($GT:$GT,$JD34+9),"")</f>
      </c>
      <c r="HE34">
        <f>IF($JE34&gt;=10,INDEX($GT:$GT,$JD34+10),"")</f>
      </c>
      <c r="HF34">
        <f>IF($JE34&gt;=11,INDEX($GT:$GT,$JD34+11),"")</f>
      </c>
      <c r="HG34">
        <f>IF($JE34&gt;=12,INDEX($GT:$GT,$JD34+12),"")</f>
      </c>
      <c r="HH34">
        <f>IF($JE34&gt;=13,INDEX($GT:$GT,$JD34+13),"")</f>
      </c>
      <c r="HI34">
        <f>IF($JE34&gt;=14,INDEX($GT:$GT,$JD34+14),"")</f>
      </c>
      <c r="HJ34">
        <f>IF($JE34&gt;=15,INDEX($GT:$GT,$JD34+15),"")</f>
      </c>
      <c r="HK34">
        <f>IF($JE34&gt;=16,INDEX($GT:$GT,$JD34+16),"")</f>
      </c>
      <c r="HL34">
        <f>IF($JE34&gt;=17,INDEX($GT:$GT,$JD34+17),"")</f>
      </c>
      <c r="HM34">
        <f>IF($JE34&gt;=18,INDEX($GT:$GT,$JD34+18),"")</f>
      </c>
      <c r="HN34">
        <f>IF($JE34&gt;=19,INDEX($GT:$GT,$JD34+19),"")</f>
      </c>
      <c r="HO34">
        <f>IF($JE34&gt;=20,INDEX($GT:$GT,$JD34+20),"")</f>
      </c>
      <c r="HP34">
        <f>IF($JE34&gt;=21,INDEX($GT:$GT,$JD34+21),"")</f>
      </c>
      <c r="HQ34">
        <f>IF($JE34&gt;=22,INDEX($GT:$GT,$JD34+22),"")</f>
      </c>
      <c r="HR34">
        <f>IF($JE34&gt;=23,INDEX($GT:$GT,$JD34+23),"")</f>
      </c>
      <c r="HS34">
        <f>IF($JE34&gt;=24,INDEX($GT:$GT,$JD34+24),"")</f>
      </c>
      <c r="HT34">
        <f>IF($JE34&gt;=25,INDEX($GT:$GT,$JD34+25),"")</f>
      </c>
      <c r="HU34">
        <f>IF($JE34&gt;=26,INDEX($GT:$GT,$JD34+26),"")</f>
      </c>
      <c r="HV34">
        <f>IF($JE34&gt;=27,INDEX($GT:$GT,$JD34+27),"")</f>
      </c>
      <c r="HW34">
        <f>IF($JE34&gt;=28,INDEX($GT:$GT,$JD34+28),"")</f>
      </c>
      <c r="HX34">
        <f>IF($JE34&gt;=29,INDEX($GT:$GT,$JD34+29),"")</f>
      </c>
      <c r="HY34">
        <f>IF($JE34&gt;=30,INDEX($GT:$GT,$JD34+30),"")</f>
      </c>
      <c r="HZ34">
        <f>IF($JE34&gt;=31,INDEX($GT:$GT,$JD34+31),"")</f>
      </c>
      <c r="IA34">
        <f>IF($JE34&gt;=32,INDEX($GT:$GT,$JD34+32),"")</f>
      </c>
      <c r="IB34">
        <f>IF($JE34&gt;=33,INDEX($GT:$GT,$JD34+33),"")</f>
      </c>
      <c r="IC34">
        <f>IF($JE34&gt;=34,INDEX($GT:$GT,$JD34+34),"")</f>
      </c>
      <c r="ID34">
        <f>IF($JE34&gt;=35,INDEX($GT:$GT,$JD34+35),"")</f>
      </c>
      <c r="IE34">
        <f>IF($JE34&gt;=36,INDEX($GT:$GT,$JD34+36),"")</f>
      </c>
      <c r="IF34">
        <f>IF($JE34&gt;=37,INDEX($GT:$GT,$JD34+37),"")</f>
      </c>
      <c r="IG34">
        <f>IF($JE34&gt;=38,INDEX($GT:$GT,$JD34+38),"")</f>
      </c>
      <c r="IH34">
        <f>IF($JE34&gt;=39,INDEX($GT:$GT,$JD34+39),"")</f>
      </c>
      <c r="II34">
        <f>IF($JE34&gt;=40,INDEX($GT:$GT,$JD34+40),"")</f>
      </c>
      <c r="IJ34">
        <f>IF($JE34&gt;=41,INDEX($GT:$GT,$JD34+41),"")</f>
      </c>
      <c r="IK34">
        <f>IF($JE34&gt;=42,INDEX($GT:$GT,$JD34+42),"")</f>
      </c>
      <c r="IL34">
        <f>IF($JE34&gt;=43,INDEX($GT:$GT,$JD34+43),"")</f>
      </c>
      <c r="IM34">
        <f>IF($JE34&gt;=44,INDEX($GT:$GT,$JD34+44),"")</f>
      </c>
      <c r="IN34">
        <f>IF($JE34&gt;=45,INDEX($GT:$GT,$JD34+45),"")</f>
      </c>
      <c r="IO34">
        <f>IF($JE34&gt;=46,INDEX($GT:$GT,$JD34+46),"")</f>
      </c>
      <c r="IP34">
        <f>IF($JE34&gt;=47,INDEX($GT:$GT,$JD34+47),"")</f>
      </c>
      <c r="IQ34">
        <f>IF($JE34&gt;=48,INDEX($GT:$GT,$JD34+48),"")</f>
      </c>
      <c r="IR34">
        <f>IF($JE34&gt;=49,INDEX($GT:$GT,$JD34+49),"")</f>
      </c>
      <c r="IS34">
        <f>IF($JE34&gt;=50,INDEX($GT:$GT,$JD34+50),"")</f>
      </c>
      <c r="IT34">
        <f>IF($JE34&gt;=51,INDEX($GT:$GT,$JD34+51),"")</f>
      </c>
      <c r="IU34">
        <f>IF($JE34&gt;=52,INDEX($GT:$GT,$JD34+52),"")</f>
      </c>
      <c r="IV34">
        <f>IF($JE34&gt;=53,INDEX($GT:$GT,$JD34+53),"")</f>
      </c>
      <c r="IW34">
        <f>IF($JE34&gt;=54,INDEX($GT:$GT,$JD34+54),"")</f>
      </c>
      <c r="IX34">
        <f>IF($JE34&gt;=55,INDEX($GT:$GT,$JD34+55),"")</f>
      </c>
      <c r="IY34">
        <f>IF($JE34&gt;=56,INDEX($GT:$GT,$JD34+56),"")</f>
      </c>
      <c r="IZ34">
        <f>IF($JE34&gt;=57,INDEX($GT:$GT,$JD34+57),"")</f>
      </c>
      <c r="JA34">
        <f>IF($JE34&gt;=58,INDEX($GT:$GT,$JD34+58),"")</f>
      </c>
      <c r="JB34">
        <f>IF($JE34&gt;=59,INDEX($GT:$GT,$JD34+59),"")</f>
      </c>
      <c r="JC34">
        <f>IF($JE34&gt;=60,INDEX($GT:$GT,$JD34+60),"")</f>
      </c>
      <c r="JD34">
        <f>IFERROR(MATCH($GS34,$GT$2:$GT$322,0)+1,0)</f>
      </c>
      <c r="JE34">
        <f>IFERROR(INDEX($GU$2:$GU$322,MATCH($GS34,$GT$2:$GT$322,0)),0)</f>
      </c>
      <c r="JF34" t="s">
        <v>28</v>
      </c>
      <c r="JG34" t="s">
        <v>28</v>
      </c>
    </row>
    <row r="35" spans="1:267" x14ac:dyDescent="0.25">
      <c r="J35" s="1"/>
      <c r="K35" s="1"/>
      <c r="L35" s="1"/>
      <c r="M35" s="1"/>
      <c r="N35" s="1">
        <f>IFERROR(IF(FIND(" - ",$J35)&gt;0,MID($J35,FIND(" - ",$J35)+3,LEN($J35)),""),"")</f>
      </c>
      <c r="P35" s="1"/>
      <c r="S35" t="s">
        <v>28</v>
      </c>
      <c r="U35">
        <f>IF(OR($S35="",$T35=""),"",IFERROR($S35/$T35,0))</f>
      </c>
      <c r="V35">
        <f>IF($S35="","",
IF($K35="","",
IF(ISNUMBER(SEARCH("exempt",LOWER($K35))),0,
$S35*(VALUE(SUBSTITUTE($K35,"%",""))/100))))</f>
      </c>
      <c r="AB35">
        <f>IF($S35="","",
SUM($S35,$V35,$Z35,$W35,$Y35)-
IF($AA35="",0,VALUE($AA35)))</f>
      </c>
      <c r="AJ35" t="s">
        <v>299</v>
      </c>
      <c r="AM35" t="s">
        <v>300</v>
      </c>
      <c r="AN35" t="s">
        <v>301</v>
      </c>
      <c r="AO35" t="s">
        <v>302</v>
      </c>
      <c r="AP35" t="s">
        <v>300</v>
      </c>
      <c r="AQ35" t="s">
        <v>303</v>
      </c>
      <c r="AR35">
        <f>IFERROR(LEFT($J35,FIND(" - ",$J35)-1),$J35)</f>
      </c>
      <c r="AS35" t="s">
        <v>268</v>
      </c>
      <c r="AU35">
        <f>IF($CJ35&gt;=1,INDEX($AS:$AS,$CI35+1),"")</f>
      </c>
      <c r="AV35">
        <f>IF($CJ35&gt;=2,INDEX($AS:$AS,$CI35+2),"")</f>
      </c>
      <c r="AW35">
        <f>IF($CJ35&gt;=3,INDEX($AS:$AS,$CI35+3),"")</f>
      </c>
      <c r="AX35">
        <f>IF($CJ35&gt;=4,INDEX($AS:$AS,$CI35+4),"")</f>
      </c>
      <c r="AY35">
        <f>IF($CJ35&gt;=5,INDEX($AS:$AS,$CI35+5),"")</f>
      </c>
      <c r="AZ35">
        <f>IF($CJ35&gt;=6,INDEX($AS:$AS,$CI35+6),"")</f>
      </c>
      <c r="BA35">
        <f>IF($CJ35&gt;=7,INDEX($AS:$AS,$CI35+7),"")</f>
      </c>
      <c r="BB35">
        <f>IF($CJ35&gt;=8,INDEX($AS:$AS,$CI35+8),"")</f>
      </c>
      <c r="BC35">
        <f>IF($CJ35&gt;=9,INDEX($AS:$AS,$CI35+9),"")</f>
      </c>
      <c r="BD35">
        <f>IF($CJ35&gt;=10,INDEX($AS:$AS,$CI35+10),"")</f>
      </c>
      <c r="BE35">
        <f>IF($CJ35&gt;=11,INDEX($AS:$AS,$CI35+11),"")</f>
      </c>
      <c r="BF35">
        <f>IF($CJ35&gt;=12,INDEX($AS:$AS,$CI35+12),"")</f>
      </c>
      <c r="BG35">
        <f>IF($CJ35&gt;=13,INDEX($AS:$AS,$CI35+13),"")</f>
      </c>
      <c r="BH35">
        <f>IF($CJ35&gt;=14,INDEX($AS:$AS,$CI35+14),"")</f>
      </c>
      <c r="BI35">
        <f>IF($CJ35&gt;=15,INDEX($AS:$AS,$CI35+15),"")</f>
      </c>
      <c r="BJ35">
        <f>IF($CJ35&gt;=16,INDEX($AS:$AS,$CI35+16),"")</f>
      </c>
      <c r="BK35">
        <f>IF($CJ35&gt;=17,INDEX($AS:$AS,$CI35+17),"")</f>
      </c>
      <c r="BL35">
        <f>IF($CJ35&gt;=18,INDEX($AS:$AS,$CI35+18),"")</f>
      </c>
      <c r="BM35">
        <f>IF($CJ35&gt;=19,INDEX($AS:$AS,$CI35+19),"")</f>
      </c>
      <c r="BN35">
        <f>IF($CJ35&gt;=20,INDEX($AS:$AS,$CI35+20),"")</f>
      </c>
      <c r="BO35">
        <f>IF($CJ35&gt;=21,INDEX($AS:$AS,$CI35+21),"")</f>
      </c>
      <c r="BP35">
        <f>IF($CJ35&gt;=22,INDEX($AS:$AS,$CI35+22),"")</f>
      </c>
      <c r="BQ35">
        <f>IF($CJ35&gt;=23,INDEX($AS:$AS,$CI35+23),"")</f>
      </c>
      <c r="BR35">
        <f>IF($CJ35&gt;=24,INDEX($AS:$AS,$CI35+24),"")</f>
      </c>
      <c r="BS35">
        <f>IF($CJ35&gt;=25,INDEX($AS:$AS,$CI35+25),"")</f>
      </c>
      <c r="BT35">
        <f>IF($CJ35&gt;=26,INDEX($AS:$AS,$CI35+26),"")</f>
      </c>
      <c r="BU35">
        <f>IF($CJ35&gt;=27,INDEX($AS:$AS,$CI35+27),"")</f>
      </c>
      <c r="BV35">
        <f>IF($CJ35&gt;=28,INDEX($AS:$AS,$CI35+28),"")</f>
      </c>
      <c r="BW35">
        <f>IF($CJ35&gt;=29,INDEX($AS:$AS,$CI35+29),"")</f>
      </c>
      <c r="BX35">
        <f>IF($CJ35&gt;=30,INDEX($AS:$AS,$CI35+30),"")</f>
      </c>
      <c r="BY35">
        <f>IF($CJ35&gt;=31,INDEX($AS:$AS,$CI35+31),"")</f>
      </c>
      <c r="BZ35">
        <f>IF($CJ35&gt;=32,INDEX($AS:$AS,$CI35+32),"")</f>
      </c>
      <c r="CA35">
        <f>IF($CJ35&gt;=33,INDEX($AS:$AS,$CI35+33),"")</f>
      </c>
      <c r="CB35">
        <f>IF($CJ35&gt;=34,INDEX($AS:$AS,$CI35+34),"")</f>
      </c>
      <c r="CC35">
        <f>IF($CJ35&gt;=35,INDEX($AS:$AS,$CI35+35),"")</f>
      </c>
      <c r="CD35">
        <f>IF($CJ35&gt;=36,INDEX($AS:$AS,$CI35+36),"")</f>
      </c>
      <c r="CE35">
        <f>IF($CJ35&gt;=37,INDEX($AS:$AS,$CI35+37),"")</f>
      </c>
      <c r="CF35">
        <f>IF($CJ35&gt;=38,INDEX($AS:$AS,$CI35+38),"")</f>
      </c>
      <c r="CG35">
        <f>IF($CJ35&gt;=39,INDEX($AS:$AS,$CI35+39),"")</f>
      </c>
      <c r="CH35">
        <f>IF($CJ35&gt;=40,INDEX($AS:$AS,$CI35+40),"")</f>
      </c>
      <c r="CI35">
        <f>IFERROR(MATCH($AR35,$AS$2:$AS$133,0)+1,0)</f>
      </c>
      <c r="CJ35">
        <f>IFERROR(INDEX($AT$2:$AT$133,MATCH($AR35,$AS$2:$AS$133,0)),0)</f>
      </c>
      <c r="CK35">
        <f>IFERROR(LEFT($O35,FIND(" - ",$O35)-1),$O35)</f>
      </c>
      <c r="CL35" t="s">
        <v>220</v>
      </c>
      <c r="CN35">
        <f>IF($DI35&gt;=1,INDEX($CL:$CL,$DH35+1),"")</f>
      </c>
      <c r="CO35">
        <f>IF($DI35&gt;=2,INDEX($CL:$CL,$DH35+2),"")</f>
      </c>
      <c r="CP35">
        <f>IF($DI35&gt;=3,INDEX($CL:$CL,$DH35+3),"")</f>
      </c>
      <c r="CQ35">
        <f>IF($DI35&gt;=4,INDEX($CL:$CL,$DH35+4),"")</f>
      </c>
      <c r="CR35">
        <f>IF($DI35&gt;=5,INDEX($CL:$CL,$DH35+5),"")</f>
      </c>
      <c r="CS35">
        <f>IF($DI35&gt;=6,INDEX($CL:$CL,$DH35+6),"")</f>
      </c>
      <c r="CT35">
        <f>IF($DI35&gt;=7,INDEX($CL:$CL,$DH35+7),"")</f>
      </c>
      <c r="CU35">
        <f>IF($DI35&gt;=8,INDEX($CL:$CL,$DH35+8),"")</f>
      </c>
      <c r="CV35">
        <f>IF($DI35&gt;=9,INDEX($CL:$CL,$DH35+9),"")</f>
      </c>
      <c r="CW35">
        <f>IF($DI35&gt;=10,INDEX($CL:$CL,$DH35+10),"")</f>
      </c>
      <c r="CX35">
        <f>IF($DI35&gt;=11,INDEX($CL:$CL,$DH35+11),"")</f>
      </c>
      <c r="CY35">
        <f>IF($DI35&gt;=12,INDEX($CL:$CL,$DH35+12),"")</f>
      </c>
      <c r="CZ35">
        <f>IF($DI35&gt;=13,INDEX($CL:$CL,$DH35+13),"")</f>
      </c>
      <c r="DA35">
        <f>IF($DI35&gt;=14,INDEX($CL:$CL,$DH35+14),"")</f>
      </c>
      <c r="DB35">
        <f>IF($DI35&gt;=15,INDEX($CL:$CL,$DH35+15),"")</f>
      </c>
      <c r="DC35">
        <f>IF($DI35&gt;=16,INDEX($CL:$CL,$DH35+16),"")</f>
      </c>
      <c r="DD35">
        <f>IF($DI35&gt;=17,INDEX($CL:$CL,$DH35+17),"")</f>
      </c>
      <c r="DE35">
        <f>IF($DI35&gt;=18,INDEX($CL:$CL,$DH35+18),"")</f>
      </c>
      <c r="DF35">
        <f>IF($DI35&gt;=19,INDEX($CL:$CL,$DH35+19),"")</f>
      </c>
      <c r="DG35">
        <f>IF($DI35&gt;=20,INDEX($CL:$CL,$DH35+20),"")</f>
      </c>
      <c r="DH35">
        <f>IFERROR(MATCH($CK35,$CL$2:$CL$1558,0)+1,0)</f>
      </c>
      <c r="DI35">
        <f>IFERROR(INDEX($CM$2:$CM$1558,MATCH($CK35,$CL$2:$CL$1558,0)),0)</f>
      </c>
      <c r="DJ35">
        <f>IFERROR(INDEX($AQ:$AQ,MATCH($K35,$AP:$AP,0))&amp;"","")</f>
      </c>
      <c r="DK35" t="s">
        <v>146</v>
      </c>
      <c r="DM35">
        <v>1</v>
      </c>
      <c r="DN35">
        <f>IF($GQ35&gt;=1,INDEX($DK:$DK,$GP35+1),"")</f>
      </c>
      <c r="DO35">
        <f>IF($GQ35&gt;=2,INDEX($DK:$DK,$GP35+2),"")</f>
      </c>
      <c r="DP35">
        <f>IF($GQ35&gt;=3,INDEX($DK:$DK,$GP35+3),"")</f>
      </c>
      <c r="DQ35">
        <f>IF($GQ35&gt;=4,INDEX($DK:$DK,$GP35+4),"")</f>
      </c>
      <c r="DR35">
        <f>IF($GQ35&gt;=5,INDEX($DK:$DK,$GP35+5),"")</f>
      </c>
      <c r="DS35">
        <f>IF($GQ35&gt;=6,INDEX($DK:$DK,$GP35+6),"")</f>
      </c>
      <c r="DT35">
        <f>IF($GQ35&gt;=7,INDEX($DK:$DK,$GP35+7),"")</f>
      </c>
      <c r="DU35">
        <f>IF($GQ35&gt;=8,INDEX($DK:$DK,$GP35+8),"")</f>
      </c>
      <c r="DV35">
        <f>IF($GQ35&gt;=9,INDEX($DK:$DK,$GP35+9),"")</f>
      </c>
      <c r="DW35">
        <f>IF($GQ35&gt;=10,INDEX($DK:$DK,$GP35+10),"")</f>
      </c>
      <c r="DX35">
        <f>IF($GQ35&gt;=11,INDEX($DK:$DK,$GP35+11),"")</f>
      </c>
      <c r="DY35">
        <f>IF($GQ35&gt;=12,INDEX($DK:$DK,$GP35+12),"")</f>
      </c>
      <c r="DZ35">
        <f>IF($GQ35&gt;=13,INDEX($DK:$DK,$GP35+13),"")</f>
      </c>
      <c r="EA35">
        <f>IF($GQ35&gt;=14,INDEX($DK:$DK,$GP35+14),"")</f>
      </c>
      <c r="EB35">
        <f>IF($GQ35&gt;=15,INDEX($DK:$DK,$GP35+15),"")</f>
      </c>
      <c r="EC35">
        <f>IF($GQ35&gt;=16,INDEX($DK:$DK,$GP35+16),"")</f>
      </c>
      <c r="ED35">
        <f>IF($GQ35&gt;=17,INDEX($DK:$DK,$GP35+17),"")</f>
      </c>
      <c r="EE35">
        <f>IF($GQ35&gt;=18,INDEX($DK:$DK,$GP35+18),"")</f>
      </c>
      <c r="EF35">
        <f>IF($GQ35&gt;=19,INDEX($DK:$DK,$GP35+19),"")</f>
      </c>
      <c r="EG35">
        <f>IF($GQ35&gt;=20,INDEX($DK:$DK,$GP35+20),"")</f>
      </c>
      <c r="EH35">
        <f>IF($GQ35&gt;=21,INDEX($DK:$DK,$GP35+21),"")</f>
      </c>
      <c r="EI35">
        <f>IF($GQ35&gt;=22,INDEX($DK:$DK,$GP35+22),"")</f>
      </c>
      <c r="EJ35">
        <f>IF($GQ35&gt;=23,INDEX($DK:$DK,$GP35+23),"")</f>
      </c>
      <c r="EK35">
        <f>IF($GQ35&gt;=24,INDEX($DK:$DK,$GP35+24),"")</f>
      </c>
      <c r="EL35">
        <f>IF($GQ35&gt;=25,INDEX($DK:$DK,$GP35+25),"")</f>
      </c>
      <c r="EM35">
        <f>IF($GQ35&gt;=26,INDEX($DK:$DK,$GP35+26),"")</f>
      </c>
      <c r="EN35">
        <f>IF($GQ35&gt;=27,INDEX($DK:$DK,$GP35+27),"")</f>
      </c>
      <c r="EO35">
        <f>IF($GQ35&gt;=28,INDEX($DK:$DK,$GP35+28),"")</f>
      </c>
      <c r="EP35">
        <f>IF($GQ35&gt;=29,INDEX($DK:$DK,$GP35+29),"")</f>
      </c>
      <c r="EQ35">
        <f>IF($GQ35&gt;=30,INDEX($DK:$DK,$GP35+30),"")</f>
      </c>
      <c r="ER35">
        <f>IF($GQ35&gt;=31,INDEX($DK:$DK,$GP35+31),"")</f>
      </c>
      <c r="ES35">
        <f>IF($GQ35&gt;=32,INDEX($DK:$DK,$GP35+32),"")</f>
      </c>
      <c r="ET35">
        <f>IF($GQ35&gt;=33,INDEX($DK:$DK,$GP35+33),"")</f>
      </c>
      <c r="EU35">
        <f>IF($GQ35&gt;=34,INDEX($DK:$DK,$GP35+34),"")</f>
      </c>
      <c r="EV35">
        <f>IF($GQ35&gt;=35,INDEX($DK:$DK,$GP35+35),"")</f>
      </c>
      <c r="EW35">
        <f>IF($GQ35&gt;=36,INDEX($DK:$DK,$GP35+36),"")</f>
      </c>
      <c r="EX35">
        <f>IF($GQ35&gt;=37,INDEX($DK:$DK,$GP35+37),"")</f>
      </c>
      <c r="EY35">
        <f>IF($GQ35&gt;=38,INDEX($DK:$DK,$GP35+38),"")</f>
      </c>
      <c r="EZ35">
        <f>IF($GQ35&gt;=39,INDEX($DK:$DK,$GP35+39),"")</f>
      </c>
      <c r="FA35">
        <f>IF($GQ35&gt;=40,INDEX($DK:$DK,$GP35+40),"")</f>
      </c>
      <c r="FB35">
        <f>IF($GQ35&gt;=1,INDEX($DL:$DL,$GP35+1),"")</f>
      </c>
      <c r="FC35">
        <f>IF($GQ35&gt;=2,INDEX($DL:$DL,$GP35+2),"")</f>
      </c>
      <c r="FD35">
        <f>IF($GQ35&gt;=3,INDEX($DL:$DL,$GP35+3),"")</f>
      </c>
      <c r="FE35">
        <f>IF($GQ35&gt;=4,INDEX($DL:$DL,$GP35+4),"")</f>
      </c>
      <c r="FF35">
        <f>IF($GQ35&gt;=5,INDEX($DL:$DL,$GP35+5),"")</f>
      </c>
      <c r="FG35">
        <f>IF($GQ35&gt;=6,INDEX($DL:$DL,$GP35+6),"")</f>
      </c>
      <c r="FH35">
        <f>IF($GQ35&gt;=7,INDEX($DL:$DL,$GP35+7),"")</f>
      </c>
      <c r="FI35">
        <f>IF($GQ35&gt;=8,INDEX($DL:$DL,$GP35+8),"")</f>
      </c>
      <c r="FJ35">
        <f>IF($GQ35&gt;=9,INDEX($DL:$DL,$GP35+9),"")</f>
      </c>
      <c r="FK35">
        <f>IF($GQ35&gt;=10,INDEX($DL:$DL,$GP35+10),"")</f>
      </c>
      <c r="FL35">
        <f>IF($GQ35&gt;=11,INDEX($DL:$DL,$GP35+11),"")</f>
      </c>
      <c r="FM35">
        <f>IF($GQ35&gt;=12,INDEX($DL:$DL,$GP35+12),"")</f>
      </c>
      <c r="FN35">
        <f>IF($GQ35&gt;=13,INDEX($DL:$DL,$GP35+13),"")</f>
      </c>
      <c r="FO35">
        <f>IF($GQ35&gt;=14,INDEX($DL:$DL,$GP35+14),"")</f>
      </c>
      <c r="FP35">
        <f>IF($GQ35&gt;=15,INDEX($DL:$DL,$GP35+15),"")</f>
      </c>
      <c r="FQ35">
        <f>IF($GQ35&gt;=16,INDEX($DL:$DL,$GP35+16),"")</f>
      </c>
      <c r="FR35">
        <f>IF($GQ35&gt;=17,INDEX($DL:$DL,$GP35+17),"")</f>
      </c>
      <c r="FS35">
        <f>IF($GQ35&gt;=18,INDEX($DL:$DL,$GP35+18),"")</f>
      </c>
      <c r="FT35">
        <f>IF($GQ35&gt;=19,INDEX($DL:$DL,$GP35+19),"")</f>
      </c>
      <c r="FU35">
        <f>IF($GQ35&gt;=20,INDEX($DL:$DL,$GP35+20),"")</f>
      </c>
      <c r="FV35">
        <f>IF($GQ35&gt;=21,INDEX($DL:$DL,$GP35+21),"")</f>
      </c>
      <c r="FW35">
        <f>IF($GQ35&gt;=22,INDEX($DL:$DL,$GP35+22),"")</f>
      </c>
      <c r="FX35">
        <f>IF($GQ35&gt;=23,INDEX($DL:$DL,$GP35+23),"")</f>
      </c>
      <c r="FY35">
        <f>IF($GQ35&gt;=24,INDEX($DL:$DL,$GP35+24),"")</f>
      </c>
      <c r="FZ35">
        <f>IF($GQ35&gt;=25,INDEX($DL:$DL,$GP35+25),"")</f>
      </c>
      <c r="GA35">
        <f>IF($GQ35&gt;=26,INDEX($DL:$DL,$GP35+26),"")</f>
      </c>
      <c r="GB35">
        <f>IF($GQ35&gt;=27,INDEX($DL:$DL,$GP35+27),"")</f>
      </c>
      <c r="GC35">
        <f>IF($GQ35&gt;=28,INDEX($DL:$DL,$GP35+28),"")</f>
      </c>
      <c r="GD35">
        <f>IF($GQ35&gt;=29,INDEX($DL:$DL,$GP35+29),"")</f>
      </c>
      <c r="GE35">
        <f>IF($GQ35&gt;=30,INDEX($DL:$DL,$GP35+30),"")</f>
      </c>
      <c r="GF35">
        <f>IF($GQ35&gt;=31,INDEX($DL:$DL,$GP35+31),"")</f>
      </c>
      <c r="GG35">
        <f>IF($GQ35&gt;=32,INDEX($DL:$DL,$GP35+32),"")</f>
      </c>
      <c r="GH35">
        <f>IF($GQ35&gt;=33,INDEX($DL:$DL,$GP35+33),"")</f>
      </c>
      <c r="GI35">
        <f>IF($GQ35&gt;=34,INDEX($DL:$DL,$GP35+34),"")</f>
      </c>
      <c r="GJ35">
        <f>IF($GQ35&gt;=35,INDEX($DL:$DL,$GP35+35),"")</f>
      </c>
      <c r="GK35">
        <f>IF($GQ35&gt;=36,INDEX($DL:$DL,$GP35+36),"")</f>
      </c>
      <c r="GL35">
        <f>IF($GQ35&gt;=37,INDEX($DL:$DL,$GP35+37),"")</f>
      </c>
      <c r="GM35">
        <f>IF($GQ35&gt;=38,INDEX($DL:$DL,$GP35+38),"")</f>
      </c>
      <c r="GN35">
        <f>IF($GQ35&gt;=39,INDEX($DL:$DL,$GP35+39),"")</f>
      </c>
      <c r="GO35">
        <f>IF($GQ35&gt;=40,INDEX($DL:$DL,$GP35+40),"")</f>
      </c>
      <c r="GP35">
        <f>IFERROR(MATCH($DJ35,$DK$2:$DK$148,0)+1,0)</f>
      </c>
      <c r="GQ35">
        <f>IFERROR(INDEX($DM$2:$DM$148,MATCH($DJ35,$DK$2:$DK$148,0)),0)</f>
      </c>
      <c r="GR35">
        <f>IFERROR(MATCH($L35,$DN$35:$FA$35,0),0)</f>
      </c>
      <c r="GS35">
        <f>IF($GR35&gt;0,INDEX($FB$35:$GO$35,$GR35),"")</f>
      </c>
      <c r="GT35" t="s">
        <v>286</v>
      </c>
      <c r="GV35">
        <f>IF($JE35&gt;=1,INDEX($GT:$GT,$JD35+1),"")</f>
      </c>
      <c r="GW35">
        <f>IF($JE35&gt;=2,INDEX($GT:$GT,$JD35+2),"")</f>
      </c>
      <c r="GX35">
        <f>IF($JE35&gt;=3,INDEX($GT:$GT,$JD35+3),"")</f>
      </c>
      <c r="GY35">
        <f>IF($JE35&gt;=4,INDEX($GT:$GT,$JD35+4),"")</f>
      </c>
      <c r="GZ35">
        <f>IF($JE35&gt;=5,INDEX($GT:$GT,$JD35+5),"")</f>
      </c>
      <c r="HA35">
        <f>IF($JE35&gt;=6,INDEX($GT:$GT,$JD35+6),"")</f>
      </c>
      <c r="HB35">
        <f>IF($JE35&gt;=7,INDEX($GT:$GT,$JD35+7),"")</f>
      </c>
      <c r="HC35">
        <f>IF($JE35&gt;=8,INDEX($GT:$GT,$JD35+8),"")</f>
      </c>
      <c r="HD35">
        <f>IF($JE35&gt;=9,INDEX($GT:$GT,$JD35+9),"")</f>
      </c>
      <c r="HE35">
        <f>IF($JE35&gt;=10,INDEX($GT:$GT,$JD35+10),"")</f>
      </c>
      <c r="HF35">
        <f>IF($JE35&gt;=11,INDEX($GT:$GT,$JD35+11),"")</f>
      </c>
      <c r="HG35">
        <f>IF($JE35&gt;=12,INDEX($GT:$GT,$JD35+12),"")</f>
      </c>
      <c r="HH35">
        <f>IF($JE35&gt;=13,INDEX($GT:$GT,$JD35+13),"")</f>
      </c>
      <c r="HI35">
        <f>IF($JE35&gt;=14,INDEX($GT:$GT,$JD35+14),"")</f>
      </c>
      <c r="HJ35">
        <f>IF($JE35&gt;=15,INDEX($GT:$GT,$JD35+15),"")</f>
      </c>
      <c r="HK35">
        <f>IF($JE35&gt;=16,INDEX($GT:$GT,$JD35+16),"")</f>
      </c>
      <c r="HL35">
        <f>IF($JE35&gt;=17,INDEX($GT:$GT,$JD35+17),"")</f>
      </c>
      <c r="HM35">
        <f>IF($JE35&gt;=18,INDEX($GT:$GT,$JD35+18),"")</f>
      </c>
      <c r="HN35">
        <f>IF($JE35&gt;=19,INDEX($GT:$GT,$JD35+19),"")</f>
      </c>
      <c r="HO35">
        <f>IF($JE35&gt;=20,INDEX($GT:$GT,$JD35+20),"")</f>
      </c>
      <c r="HP35">
        <f>IF($JE35&gt;=21,INDEX($GT:$GT,$JD35+21),"")</f>
      </c>
      <c r="HQ35">
        <f>IF($JE35&gt;=22,INDEX($GT:$GT,$JD35+22),"")</f>
      </c>
      <c r="HR35">
        <f>IF($JE35&gt;=23,INDEX($GT:$GT,$JD35+23),"")</f>
      </c>
      <c r="HS35">
        <f>IF($JE35&gt;=24,INDEX($GT:$GT,$JD35+24),"")</f>
      </c>
      <c r="HT35">
        <f>IF($JE35&gt;=25,INDEX($GT:$GT,$JD35+25),"")</f>
      </c>
      <c r="HU35">
        <f>IF($JE35&gt;=26,INDEX($GT:$GT,$JD35+26),"")</f>
      </c>
      <c r="HV35">
        <f>IF($JE35&gt;=27,INDEX($GT:$GT,$JD35+27),"")</f>
      </c>
      <c r="HW35">
        <f>IF($JE35&gt;=28,INDEX($GT:$GT,$JD35+28),"")</f>
      </c>
      <c r="HX35">
        <f>IF($JE35&gt;=29,INDEX($GT:$GT,$JD35+29),"")</f>
      </c>
      <c r="HY35">
        <f>IF($JE35&gt;=30,INDEX($GT:$GT,$JD35+30),"")</f>
      </c>
      <c r="HZ35">
        <f>IF($JE35&gt;=31,INDEX($GT:$GT,$JD35+31),"")</f>
      </c>
      <c r="IA35">
        <f>IF($JE35&gt;=32,INDEX($GT:$GT,$JD35+32),"")</f>
      </c>
      <c r="IB35">
        <f>IF($JE35&gt;=33,INDEX($GT:$GT,$JD35+33),"")</f>
      </c>
      <c r="IC35">
        <f>IF($JE35&gt;=34,INDEX($GT:$GT,$JD35+34),"")</f>
      </c>
      <c r="ID35">
        <f>IF($JE35&gt;=35,INDEX($GT:$GT,$JD35+35),"")</f>
      </c>
      <c r="IE35">
        <f>IF($JE35&gt;=36,INDEX($GT:$GT,$JD35+36),"")</f>
      </c>
      <c r="IF35">
        <f>IF($JE35&gt;=37,INDEX($GT:$GT,$JD35+37),"")</f>
      </c>
      <c r="IG35">
        <f>IF($JE35&gt;=38,INDEX($GT:$GT,$JD35+38),"")</f>
      </c>
      <c r="IH35">
        <f>IF($JE35&gt;=39,INDEX($GT:$GT,$JD35+39),"")</f>
      </c>
      <c r="II35">
        <f>IF($JE35&gt;=40,INDEX($GT:$GT,$JD35+40),"")</f>
      </c>
      <c r="IJ35">
        <f>IF($JE35&gt;=41,INDEX($GT:$GT,$JD35+41),"")</f>
      </c>
      <c r="IK35">
        <f>IF($JE35&gt;=42,INDEX($GT:$GT,$JD35+42),"")</f>
      </c>
      <c r="IL35">
        <f>IF($JE35&gt;=43,INDEX($GT:$GT,$JD35+43),"")</f>
      </c>
      <c r="IM35">
        <f>IF($JE35&gt;=44,INDEX($GT:$GT,$JD35+44),"")</f>
      </c>
      <c r="IN35">
        <f>IF($JE35&gt;=45,INDEX($GT:$GT,$JD35+45),"")</f>
      </c>
      <c r="IO35">
        <f>IF($JE35&gt;=46,INDEX($GT:$GT,$JD35+46),"")</f>
      </c>
      <c r="IP35">
        <f>IF($JE35&gt;=47,INDEX($GT:$GT,$JD35+47),"")</f>
      </c>
      <c r="IQ35">
        <f>IF($JE35&gt;=48,INDEX($GT:$GT,$JD35+48),"")</f>
      </c>
      <c r="IR35">
        <f>IF($JE35&gt;=49,INDEX($GT:$GT,$JD35+49),"")</f>
      </c>
      <c r="IS35">
        <f>IF($JE35&gt;=50,INDEX($GT:$GT,$JD35+50),"")</f>
      </c>
      <c r="IT35">
        <f>IF($JE35&gt;=51,INDEX($GT:$GT,$JD35+51),"")</f>
      </c>
      <c r="IU35">
        <f>IF($JE35&gt;=52,INDEX($GT:$GT,$JD35+52),"")</f>
      </c>
      <c r="IV35">
        <f>IF($JE35&gt;=53,INDEX($GT:$GT,$JD35+53),"")</f>
      </c>
      <c r="IW35">
        <f>IF($JE35&gt;=54,INDEX($GT:$GT,$JD35+54),"")</f>
      </c>
      <c r="IX35">
        <f>IF($JE35&gt;=55,INDEX($GT:$GT,$JD35+55),"")</f>
      </c>
      <c r="IY35">
        <f>IF($JE35&gt;=56,INDEX($GT:$GT,$JD35+56),"")</f>
      </c>
      <c r="IZ35">
        <f>IF($JE35&gt;=57,INDEX($GT:$GT,$JD35+57),"")</f>
      </c>
      <c r="JA35">
        <f>IF($JE35&gt;=58,INDEX($GT:$GT,$JD35+58),"")</f>
      </c>
      <c r="JB35">
        <f>IF($JE35&gt;=59,INDEX($GT:$GT,$JD35+59),"")</f>
      </c>
      <c r="JC35">
        <f>IF($JE35&gt;=60,INDEX($GT:$GT,$JD35+60),"")</f>
      </c>
      <c r="JD35">
        <f>IFERROR(MATCH($GS35,$GT$2:$GT$322,0)+1,0)</f>
      </c>
      <c r="JE35">
        <f>IFERROR(INDEX($GU$2:$GU$322,MATCH($GS35,$GT$2:$GT$322,0)),0)</f>
      </c>
      <c r="JF35" t="s">
        <v>28</v>
      </c>
      <c r="JG35" t="s">
        <v>28</v>
      </c>
    </row>
    <row r="36" spans="1:267" x14ac:dyDescent="0.25">
      <c r="J36" s="1"/>
      <c r="K36" s="1"/>
      <c r="L36" s="1"/>
      <c r="M36" s="1"/>
      <c r="N36" s="1">
        <f>IFERROR(IF(FIND(" - ",$J36)&gt;0,MID($J36,FIND(" - ",$J36)+3,LEN($J36)),""),"")</f>
      </c>
      <c r="P36" s="1"/>
      <c r="S36" t="s">
        <v>28</v>
      </c>
      <c r="U36">
        <f>IF(OR($S36="",$T36=""),"",IFERROR($S36/$T36,0))</f>
      </c>
      <c r="V36">
        <f>IF($S36="","",
IF($K36="","",
IF(ISNUMBER(SEARCH("exempt",LOWER($K36))),0,
$S36*(VALUE(SUBSTITUTE($K36,"%",""))/100))))</f>
      </c>
      <c r="AB36">
        <f>IF($S36="","",
SUM($S36,$V36,$Z36,$W36,$Y36)-
IF($AA36="",0,VALUE($AA36)))</f>
      </c>
      <c r="AJ36" t="s">
        <v>304</v>
      </c>
      <c r="AM36" t="s">
        <v>305</v>
      </c>
      <c r="AN36" t="s">
        <v>306</v>
      </c>
      <c r="AO36" t="s">
        <v>307</v>
      </c>
      <c r="AP36" t="s">
        <v>305</v>
      </c>
      <c r="AQ36" t="s">
        <v>308</v>
      </c>
      <c r="AR36">
        <f>IFERROR(LEFT($J36,FIND(" - ",$J36)-1),$J36)</f>
      </c>
      <c r="AS36" t="s">
        <v>273</v>
      </c>
      <c r="AU36">
        <f>IF($CJ36&gt;=1,INDEX($AS:$AS,$CI36+1),"")</f>
      </c>
      <c r="AV36">
        <f>IF($CJ36&gt;=2,INDEX($AS:$AS,$CI36+2),"")</f>
      </c>
      <c r="AW36">
        <f>IF($CJ36&gt;=3,INDEX($AS:$AS,$CI36+3),"")</f>
      </c>
      <c r="AX36">
        <f>IF($CJ36&gt;=4,INDEX($AS:$AS,$CI36+4),"")</f>
      </c>
      <c r="AY36">
        <f>IF($CJ36&gt;=5,INDEX($AS:$AS,$CI36+5),"")</f>
      </c>
      <c r="AZ36">
        <f>IF($CJ36&gt;=6,INDEX($AS:$AS,$CI36+6),"")</f>
      </c>
      <c r="BA36">
        <f>IF($CJ36&gt;=7,INDEX($AS:$AS,$CI36+7),"")</f>
      </c>
      <c r="BB36">
        <f>IF($CJ36&gt;=8,INDEX($AS:$AS,$CI36+8),"")</f>
      </c>
      <c r="BC36">
        <f>IF($CJ36&gt;=9,INDEX($AS:$AS,$CI36+9),"")</f>
      </c>
      <c r="BD36">
        <f>IF($CJ36&gt;=10,INDEX($AS:$AS,$CI36+10),"")</f>
      </c>
      <c r="BE36">
        <f>IF($CJ36&gt;=11,INDEX($AS:$AS,$CI36+11),"")</f>
      </c>
      <c r="BF36">
        <f>IF($CJ36&gt;=12,INDEX($AS:$AS,$CI36+12),"")</f>
      </c>
      <c r="BG36">
        <f>IF($CJ36&gt;=13,INDEX($AS:$AS,$CI36+13),"")</f>
      </c>
      <c r="BH36">
        <f>IF($CJ36&gt;=14,INDEX($AS:$AS,$CI36+14),"")</f>
      </c>
      <c r="BI36">
        <f>IF($CJ36&gt;=15,INDEX($AS:$AS,$CI36+15),"")</f>
      </c>
      <c r="BJ36">
        <f>IF($CJ36&gt;=16,INDEX($AS:$AS,$CI36+16),"")</f>
      </c>
      <c r="BK36">
        <f>IF($CJ36&gt;=17,INDEX($AS:$AS,$CI36+17),"")</f>
      </c>
      <c r="BL36">
        <f>IF($CJ36&gt;=18,INDEX($AS:$AS,$CI36+18),"")</f>
      </c>
      <c r="BM36">
        <f>IF($CJ36&gt;=19,INDEX($AS:$AS,$CI36+19),"")</f>
      </c>
      <c r="BN36">
        <f>IF($CJ36&gt;=20,INDEX($AS:$AS,$CI36+20),"")</f>
      </c>
      <c r="BO36">
        <f>IF($CJ36&gt;=21,INDEX($AS:$AS,$CI36+21),"")</f>
      </c>
      <c r="BP36">
        <f>IF($CJ36&gt;=22,INDEX($AS:$AS,$CI36+22),"")</f>
      </c>
      <c r="BQ36">
        <f>IF($CJ36&gt;=23,INDEX($AS:$AS,$CI36+23),"")</f>
      </c>
      <c r="BR36">
        <f>IF($CJ36&gt;=24,INDEX($AS:$AS,$CI36+24),"")</f>
      </c>
      <c r="BS36">
        <f>IF($CJ36&gt;=25,INDEX($AS:$AS,$CI36+25),"")</f>
      </c>
      <c r="BT36">
        <f>IF($CJ36&gt;=26,INDEX($AS:$AS,$CI36+26),"")</f>
      </c>
      <c r="BU36">
        <f>IF($CJ36&gt;=27,INDEX($AS:$AS,$CI36+27),"")</f>
      </c>
      <c r="BV36">
        <f>IF($CJ36&gt;=28,INDEX($AS:$AS,$CI36+28),"")</f>
      </c>
      <c r="BW36">
        <f>IF($CJ36&gt;=29,INDEX($AS:$AS,$CI36+29),"")</f>
      </c>
      <c r="BX36">
        <f>IF($CJ36&gt;=30,INDEX($AS:$AS,$CI36+30),"")</f>
      </c>
      <c r="BY36">
        <f>IF($CJ36&gt;=31,INDEX($AS:$AS,$CI36+31),"")</f>
      </c>
      <c r="BZ36">
        <f>IF($CJ36&gt;=32,INDEX($AS:$AS,$CI36+32),"")</f>
      </c>
      <c r="CA36">
        <f>IF($CJ36&gt;=33,INDEX($AS:$AS,$CI36+33),"")</f>
      </c>
      <c r="CB36">
        <f>IF($CJ36&gt;=34,INDEX($AS:$AS,$CI36+34),"")</f>
      </c>
      <c r="CC36">
        <f>IF($CJ36&gt;=35,INDEX($AS:$AS,$CI36+35),"")</f>
      </c>
      <c r="CD36">
        <f>IF($CJ36&gt;=36,INDEX($AS:$AS,$CI36+36),"")</f>
      </c>
      <c r="CE36">
        <f>IF($CJ36&gt;=37,INDEX($AS:$AS,$CI36+37),"")</f>
      </c>
      <c r="CF36">
        <f>IF($CJ36&gt;=38,INDEX($AS:$AS,$CI36+38),"")</f>
      </c>
      <c r="CG36">
        <f>IF($CJ36&gt;=39,INDEX($AS:$AS,$CI36+39),"")</f>
      </c>
      <c r="CH36">
        <f>IF($CJ36&gt;=40,INDEX($AS:$AS,$CI36+40),"")</f>
      </c>
      <c r="CI36">
        <f>IFERROR(MATCH($AR36,$AS$2:$AS$133,0)+1,0)</f>
      </c>
      <c r="CJ36">
        <f>IFERROR(INDEX($AT$2:$AT$133,MATCH($AR36,$AS$2:$AS$133,0)),0)</f>
      </c>
      <c r="CK36">
        <f>IFERROR(LEFT($O36,FIND(" - ",$O36)-1),$O36)</f>
      </c>
      <c r="CL36" t="s">
        <v>132</v>
      </c>
      <c r="CN36">
        <f>IF($DI36&gt;=1,INDEX($CL:$CL,$DH36+1),"")</f>
      </c>
      <c r="CO36">
        <f>IF($DI36&gt;=2,INDEX($CL:$CL,$DH36+2),"")</f>
      </c>
      <c r="CP36">
        <f>IF($DI36&gt;=3,INDEX($CL:$CL,$DH36+3),"")</f>
      </c>
      <c r="CQ36">
        <f>IF($DI36&gt;=4,INDEX($CL:$CL,$DH36+4),"")</f>
      </c>
      <c r="CR36">
        <f>IF($DI36&gt;=5,INDEX($CL:$CL,$DH36+5),"")</f>
      </c>
      <c r="CS36">
        <f>IF($DI36&gt;=6,INDEX($CL:$CL,$DH36+6),"")</f>
      </c>
      <c r="CT36">
        <f>IF($DI36&gt;=7,INDEX($CL:$CL,$DH36+7),"")</f>
      </c>
      <c r="CU36">
        <f>IF($DI36&gt;=8,INDEX($CL:$CL,$DH36+8),"")</f>
      </c>
      <c r="CV36">
        <f>IF($DI36&gt;=9,INDEX($CL:$CL,$DH36+9),"")</f>
      </c>
      <c r="CW36">
        <f>IF($DI36&gt;=10,INDEX($CL:$CL,$DH36+10),"")</f>
      </c>
      <c r="CX36">
        <f>IF($DI36&gt;=11,INDEX($CL:$CL,$DH36+11),"")</f>
      </c>
      <c r="CY36">
        <f>IF($DI36&gt;=12,INDEX($CL:$CL,$DH36+12),"")</f>
      </c>
      <c r="CZ36">
        <f>IF($DI36&gt;=13,INDEX($CL:$CL,$DH36+13),"")</f>
      </c>
      <c r="DA36">
        <f>IF($DI36&gt;=14,INDEX($CL:$CL,$DH36+14),"")</f>
      </c>
      <c r="DB36">
        <f>IF($DI36&gt;=15,INDEX($CL:$CL,$DH36+15),"")</f>
      </c>
      <c r="DC36">
        <f>IF($DI36&gt;=16,INDEX($CL:$CL,$DH36+16),"")</f>
      </c>
      <c r="DD36">
        <f>IF($DI36&gt;=17,INDEX($CL:$CL,$DH36+17),"")</f>
      </c>
      <c r="DE36">
        <f>IF($DI36&gt;=18,INDEX($CL:$CL,$DH36+18),"")</f>
      </c>
      <c r="DF36">
        <f>IF($DI36&gt;=19,INDEX($CL:$CL,$DH36+19),"")</f>
      </c>
      <c r="DG36">
        <f>IF($DI36&gt;=20,INDEX($CL:$CL,$DH36+20),"")</f>
      </c>
      <c r="DH36">
        <f>IFERROR(MATCH($CK36,$CL$2:$CL$1558,0)+1,0)</f>
      </c>
      <c r="DI36">
        <f>IFERROR(INDEX($CM$2:$CM$1558,MATCH($CK36,$CL$2:$CL$1558,0)),0)</f>
      </c>
      <c r="DJ36">
        <f>IFERROR(INDEX($AQ:$AQ,MATCH($K36,$AP:$AP,0))&amp;"","")</f>
      </c>
      <c r="DK36" t="s">
        <v>116</v>
      </c>
      <c r="DL36" t="s">
        <v>119</v>
      </c>
      <c r="DN36">
        <f>IF($GQ36&gt;=1,INDEX($DK:$DK,$GP36+1),"")</f>
      </c>
      <c r="DO36">
        <f>IF($GQ36&gt;=2,INDEX($DK:$DK,$GP36+2),"")</f>
      </c>
      <c r="DP36">
        <f>IF($GQ36&gt;=3,INDEX($DK:$DK,$GP36+3),"")</f>
      </c>
      <c r="DQ36">
        <f>IF($GQ36&gt;=4,INDEX($DK:$DK,$GP36+4),"")</f>
      </c>
      <c r="DR36">
        <f>IF($GQ36&gt;=5,INDEX($DK:$DK,$GP36+5),"")</f>
      </c>
      <c r="DS36">
        <f>IF($GQ36&gt;=6,INDEX($DK:$DK,$GP36+6),"")</f>
      </c>
      <c r="DT36">
        <f>IF($GQ36&gt;=7,INDEX($DK:$DK,$GP36+7),"")</f>
      </c>
      <c r="DU36">
        <f>IF($GQ36&gt;=8,INDEX($DK:$DK,$GP36+8),"")</f>
      </c>
      <c r="DV36">
        <f>IF($GQ36&gt;=9,INDEX($DK:$DK,$GP36+9),"")</f>
      </c>
      <c r="DW36">
        <f>IF($GQ36&gt;=10,INDEX($DK:$DK,$GP36+10),"")</f>
      </c>
      <c r="DX36">
        <f>IF($GQ36&gt;=11,INDEX($DK:$DK,$GP36+11),"")</f>
      </c>
      <c r="DY36">
        <f>IF($GQ36&gt;=12,INDEX($DK:$DK,$GP36+12),"")</f>
      </c>
      <c r="DZ36">
        <f>IF($GQ36&gt;=13,INDEX($DK:$DK,$GP36+13),"")</f>
      </c>
      <c r="EA36">
        <f>IF($GQ36&gt;=14,INDEX($DK:$DK,$GP36+14),"")</f>
      </c>
      <c r="EB36">
        <f>IF($GQ36&gt;=15,INDEX($DK:$DK,$GP36+15),"")</f>
      </c>
      <c r="EC36">
        <f>IF($GQ36&gt;=16,INDEX($DK:$DK,$GP36+16),"")</f>
      </c>
      <c r="ED36">
        <f>IF($GQ36&gt;=17,INDEX($DK:$DK,$GP36+17),"")</f>
      </c>
      <c r="EE36">
        <f>IF($GQ36&gt;=18,INDEX($DK:$DK,$GP36+18),"")</f>
      </c>
      <c r="EF36">
        <f>IF($GQ36&gt;=19,INDEX($DK:$DK,$GP36+19),"")</f>
      </c>
      <c r="EG36">
        <f>IF($GQ36&gt;=20,INDEX($DK:$DK,$GP36+20),"")</f>
      </c>
      <c r="EH36">
        <f>IF($GQ36&gt;=21,INDEX($DK:$DK,$GP36+21),"")</f>
      </c>
      <c r="EI36">
        <f>IF($GQ36&gt;=22,INDEX($DK:$DK,$GP36+22),"")</f>
      </c>
      <c r="EJ36">
        <f>IF($GQ36&gt;=23,INDEX($DK:$DK,$GP36+23),"")</f>
      </c>
      <c r="EK36">
        <f>IF($GQ36&gt;=24,INDEX($DK:$DK,$GP36+24),"")</f>
      </c>
      <c r="EL36">
        <f>IF($GQ36&gt;=25,INDEX($DK:$DK,$GP36+25),"")</f>
      </c>
      <c r="EM36">
        <f>IF($GQ36&gt;=26,INDEX($DK:$DK,$GP36+26),"")</f>
      </c>
      <c r="EN36">
        <f>IF($GQ36&gt;=27,INDEX($DK:$DK,$GP36+27),"")</f>
      </c>
      <c r="EO36">
        <f>IF($GQ36&gt;=28,INDEX($DK:$DK,$GP36+28),"")</f>
      </c>
      <c r="EP36">
        <f>IF($GQ36&gt;=29,INDEX($DK:$DK,$GP36+29),"")</f>
      </c>
      <c r="EQ36">
        <f>IF($GQ36&gt;=30,INDEX($DK:$DK,$GP36+30),"")</f>
      </c>
      <c r="ER36">
        <f>IF($GQ36&gt;=31,INDEX($DK:$DK,$GP36+31),"")</f>
      </c>
      <c r="ES36">
        <f>IF($GQ36&gt;=32,INDEX($DK:$DK,$GP36+32),"")</f>
      </c>
      <c r="ET36">
        <f>IF($GQ36&gt;=33,INDEX($DK:$DK,$GP36+33),"")</f>
      </c>
      <c r="EU36">
        <f>IF($GQ36&gt;=34,INDEX($DK:$DK,$GP36+34),"")</f>
      </c>
      <c r="EV36">
        <f>IF($GQ36&gt;=35,INDEX($DK:$DK,$GP36+35),"")</f>
      </c>
      <c r="EW36">
        <f>IF($GQ36&gt;=36,INDEX($DK:$DK,$GP36+36),"")</f>
      </c>
      <c r="EX36">
        <f>IF($GQ36&gt;=37,INDEX($DK:$DK,$GP36+37),"")</f>
      </c>
      <c r="EY36">
        <f>IF($GQ36&gt;=38,INDEX($DK:$DK,$GP36+38),"")</f>
      </c>
      <c r="EZ36">
        <f>IF($GQ36&gt;=39,INDEX($DK:$DK,$GP36+39),"")</f>
      </c>
      <c r="FA36">
        <f>IF($GQ36&gt;=40,INDEX($DK:$DK,$GP36+40),"")</f>
      </c>
      <c r="FB36">
        <f>IF($GQ36&gt;=1,INDEX($DL:$DL,$GP36+1),"")</f>
      </c>
      <c r="FC36">
        <f>IF($GQ36&gt;=2,INDEX($DL:$DL,$GP36+2),"")</f>
      </c>
      <c r="FD36">
        <f>IF($GQ36&gt;=3,INDEX($DL:$DL,$GP36+3),"")</f>
      </c>
      <c r="FE36">
        <f>IF($GQ36&gt;=4,INDEX($DL:$DL,$GP36+4),"")</f>
      </c>
      <c r="FF36">
        <f>IF($GQ36&gt;=5,INDEX($DL:$DL,$GP36+5),"")</f>
      </c>
      <c r="FG36">
        <f>IF($GQ36&gt;=6,INDEX($DL:$DL,$GP36+6),"")</f>
      </c>
      <c r="FH36">
        <f>IF($GQ36&gt;=7,INDEX($DL:$DL,$GP36+7),"")</f>
      </c>
      <c r="FI36">
        <f>IF($GQ36&gt;=8,INDEX($DL:$DL,$GP36+8),"")</f>
      </c>
      <c r="FJ36">
        <f>IF($GQ36&gt;=9,INDEX($DL:$DL,$GP36+9),"")</f>
      </c>
      <c r="FK36">
        <f>IF($GQ36&gt;=10,INDEX($DL:$DL,$GP36+10),"")</f>
      </c>
      <c r="FL36">
        <f>IF($GQ36&gt;=11,INDEX($DL:$DL,$GP36+11),"")</f>
      </c>
      <c r="FM36">
        <f>IF($GQ36&gt;=12,INDEX($DL:$DL,$GP36+12),"")</f>
      </c>
      <c r="FN36">
        <f>IF($GQ36&gt;=13,INDEX($DL:$DL,$GP36+13),"")</f>
      </c>
      <c r="FO36">
        <f>IF($GQ36&gt;=14,INDEX($DL:$DL,$GP36+14),"")</f>
      </c>
      <c r="FP36">
        <f>IF($GQ36&gt;=15,INDEX($DL:$DL,$GP36+15),"")</f>
      </c>
      <c r="FQ36">
        <f>IF($GQ36&gt;=16,INDEX($DL:$DL,$GP36+16),"")</f>
      </c>
      <c r="FR36">
        <f>IF($GQ36&gt;=17,INDEX($DL:$DL,$GP36+17),"")</f>
      </c>
      <c r="FS36">
        <f>IF($GQ36&gt;=18,INDEX($DL:$DL,$GP36+18),"")</f>
      </c>
      <c r="FT36">
        <f>IF($GQ36&gt;=19,INDEX($DL:$DL,$GP36+19),"")</f>
      </c>
      <c r="FU36">
        <f>IF($GQ36&gt;=20,INDEX($DL:$DL,$GP36+20),"")</f>
      </c>
      <c r="FV36">
        <f>IF($GQ36&gt;=21,INDEX($DL:$DL,$GP36+21),"")</f>
      </c>
      <c r="FW36">
        <f>IF($GQ36&gt;=22,INDEX($DL:$DL,$GP36+22),"")</f>
      </c>
      <c r="FX36">
        <f>IF($GQ36&gt;=23,INDEX($DL:$DL,$GP36+23),"")</f>
      </c>
      <c r="FY36">
        <f>IF($GQ36&gt;=24,INDEX($DL:$DL,$GP36+24),"")</f>
      </c>
      <c r="FZ36">
        <f>IF($GQ36&gt;=25,INDEX($DL:$DL,$GP36+25),"")</f>
      </c>
      <c r="GA36">
        <f>IF($GQ36&gt;=26,INDEX($DL:$DL,$GP36+26),"")</f>
      </c>
      <c r="GB36">
        <f>IF($GQ36&gt;=27,INDEX($DL:$DL,$GP36+27),"")</f>
      </c>
      <c r="GC36">
        <f>IF($GQ36&gt;=28,INDEX($DL:$DL,$GP36+28),"")</f>
      </c>
      <c r="GD36">
        <f>IF($GQ36&gt;=29,INDEX($DL:$DL,$GP36+29),"")</f>
      </c>
      <c r="GE36">
        <f>IF($GQ36&gt;=30,INDEX($DL:$DL,$GP36+30),"")</f>
      </c>
      <c r="GF36">
        <f>IF($GQ36&gt;=31,INDEX($DL:$DL,$GP36+31),"")</f>
      </c>
      <c r="GG36">
        <f>IF($GQ36&gt;=32,INDEX($DL:$DL,$GP36+32),"")</f>
      </c>
      <c r="GH36">
        <f>IF($GQ36&gt;=33,INDEX($DL:$DL,$GP36+33),"")</f>
      </c>
      <c r="GI36">
        <f>IF($GQ36&gt;=34,INDEX($DL:$DL,$GP36+34),"")</f>
      </c>
      <c r="GJ36">
        <f>IF($GQ36&gt;=35,INDEX($DL:$DL,$GP36+35),"")</f>
      </c>
      <c r="GK36">
        <f>IF($GQ36&gt;=36,INDEX($DL:$DL,$GP36+36),"")</f>
      </c>
      <c r="GL36">
        <f>IF($GQ36&gt;=37,INDEX($DL:$DL,$GP36+37),"")</f>
      </c>
      <c r="GM36">
        <f>IF($GQ36&gt;=38,INDEX($DL:$DL,$GP36+38),"")</f>
      </c>
      <c r="GN36">
        <f>IF($GQ36&gt;=39,INDEX($DL:$DL,$GP36+39),"")</f>
      </c>
      <c r="GO36">
        <f>IF($GQ36&gt;=40,INDEX($DL:$DL,$GP36+40),"")</f>
      </c>
      <c r="GP36">
        <f>IFERROR(MATCH($DJ36,$DK$2:$DK$148,0)+1,0)</f>
      </c>
      <c r="GQ36">
        <f>IFERROR(INDEX($DM$2:$DM$148,MATCH($DJ36,$DK$2:$DK$148,0)),0)</f>
      </c>
      <c r="GR36">
        <f>IFERROR(MATCH($L36,$DN$36:$FA$36,0),0)</f>
      </c>
      <c r="GS36">
        <f>IF($GR36&gt;0,INDEX($FB$36:$GO$36,$GR36),"")</f>
      </c>
      <c r="GT36" t="s">
        <v>291</v>
      </c>
      <c r="GV36">
        <f>IF($JE36&gt;=1,INDEX($GT:$GT,$JD36+1),"")</f>
      </c>
      <c r="GW36">
        <f>IF($JE36&gt;=2,INDEX($GT:$GT,$JD36+2),"")</f>
      </c>
      <c r="GX36">
        <f>IF($JE36&gt;=3,INDEX($GT:$GT,$JD36+3),"")</f>
      </c>
      <c r="GY36">
        <f>IF($JE36&gt;=4,INDEX($GT:$GT,$JD36+4),"")</f>
      </c>
      <c r="GZ36">
        <f>IF($JE36&gt;=5,INDEX($GT:$GT,$JD36+5),"")</f>
      </c>
      <c r="HA36">
        <f>IF($JE36&gt;=6,INDEX($GT:$GT,$JD36+6),"")</f>
      </c>
      <c r="HB36">
        <f>IF($JE36&gt;=7,INDEX($GT:$GT,$JD36+7),"")</f>
      </c>
      <c r="HC36">
        <f>IF($JE36&gt;=8,INDEX($GT:$GT,$JD36+8),"")</f>
      </c>
      <c r="HD36">
        <f>IF($JE36&gt;=9,INDEX($GT:$GT,$JD36+9),"")</f>
      </c>
      <c r="HE36">
        <f>IF($JE36&gt;=10,INDEX($GT:$GT,$JD36+10),"")</f>
      </c>
      <c r="HF36">
        <f>IF($JE36&gt;=11,INDEX($GT:$GT,$JD36+11),"")</f>
      </c>
      <c r="HG36">
        <f>IF($JE36&gt;=12,INDEX($GT:$GT,$JD36+12),"")</f>
      </c>
      <c r="HH36">
        <f>IF($JE36&gt;=13,INDEX($GT:$GT,$JD36+13),"")</f>
      </c>
      <c r="HI36">
        <f>IF($JE36&gt;=14,INDEX($GT:$GT,$JD36+14),"")</f>
      </c>
      <c r="HJ36">
        <f>IF($JE36&gt;=15,INDEX($GT:$GT,$JD36+15),"")</f>
      </c>
      <c r="HK36">
        <f>IF($JE36&gt;=16,INDEX($GT:$GT,$JD36+16),"")</f>
      </c>
      <c r="HL36">
        <f>IF($JE36&gt;=17,INDEX($GT:$GT,$JD36+17),"")</f>
      </c>
      <c r="HM36">
        <f>IF($JE36&gt;=18,INDEX($GT:$GT,$JD36+18),"")</f>
      </c>
      <c r="HN36">
        <f>IF($JE36&gt;=19,INDEX($GT:$GT,$JD36+19),"")</f>
      </c>
      <c r="HO36">
        <f>IF($JE36&gt;=20,INDEX($GT:$GT,$JD36+20),"")</f>
      </c>
      <c r="HP36">
        <f>IF($JE36&gt;=21,INDEX($GT:$GT,$JD36+21),"")</f>
      </c>
      <c r="HQ36">
        <f>IF($JE36&gt;=22,INDEX($GT:$GT,$JD36+22),"")</f>
      </c>
      <c r="HR36">
        <f>IF($JE36&gt;=23,INDEX($GT:$GT,$JD36+23),"")</f>
      </c>
      <c r="HS36">
        <f>IF($JE36&gt;=24,INDEX($GT:$GT,$JD36+24),"")</f>
      </c>
      <c r="HT36">
        <f>IF($JE36&gt;=25,INDEX($GT:$GT,$JD36+25),"")</f>
      </c>
      <c r="HU36">
        <f>IF($JE36&gt;=26,INDEX($GT:$GT,$JD36+26),"")</f>
      </c>
      <c r="HV36">
        <f>IF($JE36&gt;=27,INDEX($GT:$GT,$JD36+27),"")</f>
      </c>
      <c r="HW36">
        <f>IF($JE36&gt;=28,INDEX($GT:$GT,$JD36+28),"")</f>
      </c>
      <c r="HX36">
        <f>IF($JE36&gt;=29,INDEX($GT:$GT,$JD36+29),"")</f>
      </c>
      <c r="HY36">
        <f>IF($JE36&gt;=30,INDEX($GT:$GT,$JD36+30),"")</f>
      </c>
      <c r="HZ36">
        <f>IF($JE36&gt;=31,INDEX($GT:$GT,$JD36+31),"")</f>
      </c>
      <c r="IA36">
        <f>IF($JE36&gt;=32,INDEX($GT:$GT,$JD36+32),"")</f>
      </c>
      <c r="IB36">
        <f>IF($JE36&gt;=33,INDEX($GT:$GT,$JD36+33),"")</f>
      </c>
      <c r="IC36">
        <f>IF($JE36&gt;=34,INDEX($GT:$GT,$JD36+34),"")</f>
      </c>
      <c r="ID36">
        <f>IF($JE36&gt;=35,INDEX($GT:$GT,$JD36+35),"")</f>
      </c>
      <c r="IE36">
        <f>IF($JE36&gt;=36,INDEX($GT:$GT,$JD36+36),"")</f>
      </c>
      <c r="IF36">
        <f>IF($JE36&gt;=37,INDEX($GT:$GT,$JD36+37),"")</f>
      </c>
      <c r="IG36">
        <f>IF($JE36&gt;=38,INDEX($GT:$GT,$JD36+38),"")</f>
      </c>
      <c r="IH36">
        <f>IF($JE36&gt;=39,INDEX($GT:$GT,$JD36+39),"")</f>
      </c>
      <c r="II36">
        <f>IF($JE36&gt;=40,INDEX($GT:$GT,$JD36+40),"")</f>
      </c>
      <c r="IJ36">
        <f>IF($JE36&gt;=41,INDEX($GT:$GT,$JD36+41),"")</f>
      </c>
      <c r="IK36">
        <f>IF($JE36&gt;=42,INDEX($GT:$GT,$JD36+42),"")</f>
      </c>
      <c r="IL36">
        <f>IF($JE36&gt;=43,INDEX($GT:$GT,$JD36+43),"")</f>
      </c>
      <c r="IM36">
        <f>IF($JE36&gt;=44,INDEX($GT:$GT,$JD36+44),"")</f>
      </c>
      <c r="IN36">
        <f>IF($JE36&gt;=45,INDEX($GT:$GT,$JD36+45),"")</f>
      </c>
      <c r="IO36">
        <f>IF($JE36&gt;=46,INDEX($GT:$GT,$JD36+46),"")</f>
      </c>
      <c r="IP36">
        <f>IF($JE36&gt;=47,INDEX($GT:$GT,$JD36+47),"")</f>
      </c>
      <c r="IQ36">
        <f>IF($JE36&gt;=48,INDEX($GT:$GT,$JD36+48),"")</f>
      </c>
      <c r="IR36">
        <f>IF($JE36&gt;=49,INDEX($GT:$GT,$JD36+49),"")</f>
      </c>
      <c r="IS36">
        <f>IF($JE36&gt;=50,INDEX($GT:$GT,$JD36+50),"")</f>
      </c>
      <c r="IT36">
        <f>IF($JE36&gt;=51,INDEX($GT:$GT,$JD36+51),"")</f>
      </c>
      <c r="IU36">
        <f>IF($JE36&gt;=52,INDEX($GT:$GT,$JD36+52),"")</f>
      </c>
      <c r="IV36">
        <f>IF($JE36&gt;=53,INDEX($GT:$GT,$JD36+53),"")</f>
      </c>
      <c r="IW36">
        <f>IF($JE36&gt;=54,INDEX($GT:$GT,$JD36+54),"")</f>
      </c>
      <c r="IX36">
        <f>IF($JE36&gt;=55,INDEX($GT:$GT,$JD36+55),"")</f>
      </c>
      <c r="IY36">
        <f>IF($JE36&gt;=56,INDEX($GT:$GT,$JD36+56),"")</f>
      </c>
      <c r="IZ36">
        <f>IF($JE36&gt;=57,INDEX($GT:$GT,$JD36+57),"")</f>
      </c>
      <c r="JA36">
        <f>IF($JE36&gt;=58,INDEX($GT:$GT,$JD36+58),"")</f>
      </c>
      <c r="JB36">
        <f>IF($JE36&gt;=59,INDEX($GT:$GT,$JD36+59),"")</f>
      </c>
      <c r="JC36">
        <f>IF($JE36&gt;=60,INDEX($GT:$GT,$JD36+60),"")</f>
      </c>
      <c r="JD36">
        <f>IFERROR(MATCH($GS36,$GT$2:$GT$322,0)+1,0)</f>
      </c>
      <c r="JE36">
        <f>IFERROR(INDEX($GU$2:$GU$322,MATCH($GS36,$GT$2:$GT$322,0)),0)</f>
      </c>
      <c r="JF36" t="s">
        <v>28</v>
      </c>
      <c r="JG36" t="s">
        <v>28</v>
      </c>
    </row>
    <row r="37" spans="1:267" x14ac:dyDescent="0.25">
      <c r="J37" s="1"/>
      <c r="K37" s="1"/>
      <c r="L37" s="1"/>
      <c r="M37" s="1"/>
      <c r="N37" s="1">
        <f>IFERROR(IF(FIND(" - ",$J37)&gt;0,MID($J37,FIND(" - ",$J37)+3,LEN($J37)),""),"")</f>
      </c>
      <c r="P37" s="1"/>
      <c r="S37" t="s">
        <v>28</v>
      </c>
      <c r="U37">
        <f>IF(OR($S37="",$T37=""),"",IFERROR($S37/$T37,0))</f>
      </c>
      <c r="V37">
        <f>IF($S37="","",
IF($K37="","",
IF(ISNUMBER(SEARCH("exempt",LOWER($K37))),0,
$S37*(VALUE(SUBSTITUTE($K37,"%",""))/100))))</f>
      </c>
      <c r="AB37">
        <f>IF($S37="","",
SUM($S37,$V37,$Z37,$W37,$Y37)-
IF($AA37="",0,VALUE($AA37)))</f>
      </c>
      <c r="AJ37" t="s">
        <v>309</v>
      </c>
      <c r="AM37" t="s">
        <v>310</v>
      </c>
      <c r="AN37" t="s">
        <v>311</v>
      </c>
      <c r="AO37" t="s">
        <v>312</v>
      </c>
      <c r="AP37" t="s">
        <v>310</v>
      </c>
      <c r="AQ37" t="s">
        <v>313</v>
      </c>
      <c r="AR37">
        <f>IFERROR(LEFT($J37,FIND(" - ",$J37)-1),$J37)</f>
      </c>
      <c r="AS37" t="s">
        <v>278</v>
      </c>
      <c r="AU37">
        <f>IF($CJ37&gt;=1,INDEX($AS:$AS,$CI37+1),"")</f>
      </c>
      <c r="AV37">
        <f>IF($CJ37&gt;=2,INDEX($AS:$AS,$CI37+2),"")</f>
      </c>
      <c r="AW37">
        <f>IF($CJ37&gt;=3,INDEX($AS:$AS,$CI37+3),"")</f>
      </c>
      <c r="AX37">
        <f>IF($CJ37&gt;=4,INDEX($AS:$AS,$CI37+4),"")</f>
      </c>
      <c r="AY37">
        <f>IF($CJ37&gt;=5,INDEX($AS:$AS,$CI37+5),"")</f>
      </c>
      <c r="AZ37">
        <f>IF($CJ37&gt;=6,INDEX($AS:$AS,$CI37+6),"")</f>
      </c>
      <c r="BA37">
        <f>IF($CJ37&gt;=7,INDEX($AS:$AS,$CI37+7),"")</f>
      </c>
      <c r="BB37">
        <f>IF($CJ37&gt;=8,INDEX($AS:$AS,$CI37+8),"")</f>
      </c>
      <c r="BC37">
        <f>IF($CJ37&gt;=9,INDEX($AS:$AS,$CI37+9),"")</f>
      </c>
      <c r="BD37">
        <f>IF($CJ37&gt;=10,INDEX($AS:$AS,$CI37+10),"")</f>
      </c>
      <c r="BE37">
        <f>IF($CJ37&gt;=11,INDEX($AS:$AS,$CI37+11),"")</f>
      </c>
      <c r="BF37">
        <f>IF($CJ37&gt;=12,INDEX($AS:$AS,$CI37+12),"")</f>
      </c>
      <c r="BG37">
        <f>IF($CJ37&gt;=13,INDEX($AS:$AS,$CI37+13),"")</f>
      </c>
      <c r="BH37">
        <f>IF($CJ37&gt;=14,INDEX($AS:$AS,$CI37+14),"")</f>
      </c>
      <c r="BI37">
        <f>IF($CJ37&gt;=15,INDEX($AS:$AS,$CI37+15),"")</f>
      </c>
      <c r="BJ37">
        <f>IF($CJ37&gt;=16,INDEX($AS:$AS,$CI37+16),"")</f>
      </c>
      <c r="BK37">
        <f>IF($CJ37&gt;=17,INDEX($AS:$AS,$CI37+17),"")</f>
      </c>
      <c r="BL37">
        <f>IF($CJ37&gt;=18,INDEX($AS:$AS,$CI37+18),"")</f>
      </c>
      <c r="BM37">
        <f>IF($CJ37&gt;=19,INDEX($AS:$AS,$CI37+19),"")</f>
      </c>
      <c r="BN37">
        <f>IF($CJ37&gt;=20,INDEX($AS:$AS,$CI37+20),"")</f>
      </c>
      <c r="BO37">
        <f>IF($CJ37&gt;=21,INDEX($AS:$AS,$CI37+21),"")</f>
      </c>
      <c r="BP37">
        <f>IF($CJ37&gt;=22,INDEX($AS:$AS,$CI37+22),"")</f>
      </c>
      <c r="BQ37">
        <f>IF($CJ37&gt;=23,INDEX($AS:$AS,$CI37+23),"")</f>
      </c>
      <c r="BR37">
        <f>IF($CJ37&gt;=24,INDEX($AS:$AS,$CI37+24),"")</f>
      </c>
      <c r="BS37">
        <f>IF($CJ37&gt;=25,INDEX($AS:$AS,$CI37+25),"")</f>
      </c>
      <c r="BT37">
        <f>IF($CJ37&gt;=26,INDEX($AS:$AS,$CI37+26),"")</f>
      </c>
      <c r="BU37">
        <f>IF($CJ37&gt;=27,INDEX($AS:$AS,$CI37+27),"")</f>
      </c>
      <c r="BV37">
        <f>IF($CJ37&gt;=28,INDEX($AS:$AS,$CI37+28),"")</f>
      </c>
      <c r="BW37">
        <f>IF($CJ37&gt;=29,INDEX($AS:$AS,$CI37+29),"")</f>
      </c>
      <c r="BX37">
        <f>IF($CJ37&gt;=30,INDEX($AS:$AS,$CI37+30),"")</f>
      </c>
      <c r="BY37">
        <f>IF($CJ37&gt;=31,INDEX($AS:$AS,$CI37+31),"")</f>
      </c>
      <c r="BZ37">
        <f>IF($CJ37&gt;=32,INDEX($AS:$AS,$CI37+32),"")</f>
      </c>
      <c r="CA37">
        <f>IF($CJ37&gt;=33,INDEX($AS:$AS,$CI37+33),"")</f>
      </c>
      <c r="CB37">
        <f>IF($CJ37&gt;=34,INDEX($AS:$AS,$CI37+34),"")</f>
      </c>
      <c r="CC37">
        <f>IF($CJ37&gt;=35,INDEX($AS:$AS,$CI37+35),"")</f>
      </c>
      <c r="CD37">
        <f>IF($CJ37&gt;=36,INDEX($AS:$AS,$CI37+36),"")</f>
      </c>
      <c r="CE37">
        <f>IF($CJ37&gt;=37,INDEX($AS:$AS,$CI37+37),"")</f>
      </c>
      <c r="CF37">
        <f>IF($CJ37&gt;=38,INDEX($AS:$AS,$CI37+38),"")</f>
      </c>
      <c r="CG37">
        <f>IF($CJ37&gt;=39,INDEX($AS:$AS,$CI37+39),"")</f>
      </c>
      <c r="CH37">
        <f>IF($CJ37&gt;=40,INDEX($AS:$AS,$CI37+40),"")</f>
      </c>
      <c r="CI37">
        <f>IFERROR(MATCH($AR37,$AS$2:$AS$133,0)+1,0)</f>
      </c>
      <c r="CJ37">
        <f>IFERROR(INDEX($AT$2:$AT$133,MATCH($AR37,$AS$2:$AS$133,0)),0)</f>
      </c>
      <c r="CK37">
        <f>IFERROR(LEFT($O37,FIND(" - ",$O37)-1),$O37)</f>
      </c>
      <c r="CL37" t="s">
        <v>85</v>
      </c>
      <c r="CN37">
        <f>IF($DI37&gt;=1,INDEX($CL:$CL,$DH37+1),"")</f>
      </c>
      <c r="CO37">
        <f>IF($DI37&gt;=2,INDEX($CL:$CL,$DH37+2),"")</f>
      </c>
      <c r="CP37">
        <f>IF($DI37&gt;=3,INDEX($CL:$CL,$DH37+3),"")</f>
      </c>
      <c r="CQ37">
        <f>IF($DI37&gt;=4,INDEX($CL:$CL,$DH37+4),"")</f>
      </c>
      <c r="CR37">
        <f>IF($DI37&gt;=5,INDEX($CL:$CL,$DH37+5),"")</f>
      </c>
      <c r="CS37">
        <f>IF($DI37&gt;=6,INDEX($CL:$CL,$DH37+6),"")</f>
      </c>
      <c r="CT37">
        <f>IF($DI37&gt;=7,INDEX($CL:$CL,$DH37+7),"")</f>
      </c>
      <c r="CU37">
        <f>IF($DI37&gt;=8,INDEX($CL:$CL,$DH37+8),"")</f>
      </c>
      <c r="CV37">
        <f>IF($DI37&gt;=9,INDEX($CL:$CL,$DH37+9),"")</f>
      </c>
      <c r="CW37">
        <f>IF($DI37&gt;=10,INDEX($CL:$CL,$DH37+10),"")</f>
      </c>
      <c r="CX37">
        <f>IF($DI37&gt;=11,INDEX($CL:$CL,$DH37+11),"")</f>
      </c>
      <c r="CY37">
        <f>IF($DI37&gt;=12,INDEX($CL:$CL,$DH37+12),"")</f>
      </c>
      <c r="CZ37">
        <f>IF($DI37&gt;=13,INDEX($CL:$CL,$DH37+13),"")</f>
      </c>
      <c r="DA37">
        <f>IF($DI37&gt;=14,INDEX($CL:$CL,$DH37+14),"")</f>
      </c>
      <c r="DB37">
        <f>IF($DI37&gt;=15,INDEX($CL:$CL,$DH37+15),"")</f>
      </c>
      <c r="DC37">
        <f>IF($DI37&gt;=16,INDEX($CL:$CL,$DH37+16),"")</f>
      </c>
      <c r="DD37">
        <f>IF($DI37&gt;=17,INDEX($CL:$CL,$DH37+17),"")</f>
      </c>
      <c r="DE37">
        <f>IF($DI37&gt;=18,INDEX($CL:$CL,$DH37+18),"")</f>
      </c>
      <c r="DF37">
        <f>IF($DI37&gt;=19,INDEX($CL:$CL,$DH37+19),"")</f>
      </c>
      <c r="DG37">
        <f>IF($DI37&gt;=20,INDEX($CL:$CL,$DH37+20),"")</f>
      </c>
      <c r="DH37">
        <f>IFERROR(MATCH($CK37,$CL$2:$CL$1558,0)+1,0)</f>
      </c>
      <c r="DI37">
        <f>IFERROR(INDEX($CM$2:$CM$1558,MATCH($CK37,$CL$2:$CL$1558,0)),0)</f>
      </c>
      <c r="DJ37">
        <f>IFERROR(INDEX($AQ:$AQ,MATCH($K37,$AP:$AP,0))&amp;"","")</f>
      </c>
      <c r="DK37" t="s">
        <v>314</v>
      </c>
      <c r="DM37">
        <v>1</v>
      </c>
      <c r="DN37">
        <f>IF($GQ37&gt;=1,INDEX($DK:$DK,$GP37+1),"")</f>
      </c>
      <c r="DO37">
        <f>IF($GQ37&gt;=2,INDEX($DK:$DK,$GP37+2),"")</f>
      </c>
      <c r="DP37">
        <f>IF($GQ37&gt;=3,INDEX($DK:$DK,$GP37+3),"")</f>
      </c>
      <c r="DQ37">
        <f>IF($GQ37&gt;=4,INDEX($DK:$DK,$GP37+4),"")</f>
      </c>
      <c r="DR37">
        <f>IF($GQ37&gt;=5,INDEX($DK:$DK,$GP37+5),"")</f>
      </c>
      <c r="DS37">
        <f>IF($GQ37&gt;=6,INDEX($DK:$DK,$GP37+6),"")</f>
      </c>
      <c r="DT37">
        <f>IF($GQ37&gt;=7,INDEX($DK:$DK,$GP37+7),"")</f>
      </c>
      <c r="DU37">
        <f>IF($GQ37&gt;=8,INDEX($DK:$DK,$GP37+8),"")</f>
      </c>
      <c r="DV37">
        <f>IF($GQ37&gt;=9,INDEX($DK:$DK,$GP37+9),"")</f>
      </c>
      <c r="DW37">
        <f>IF($GQ37&gt;=10,INDEX($DK:$DK,$GP37+10),"")</f>
      </c>
      <c r="DX37">
        <f>IF($GQ37&gt;=11,INDEX($DK:$DK,$GP37+11),"")</f>
      </c>
      <c r="DY37">
        <f>IF($GQ37&gt;=12,INDEX($DK:$DK,$GP37+12),"")</f>
      </c>
      <c r="DZ37">
        <f>IF($GQ37&gt;=13,INDEX($DK:$DK,$GP37+13),"")</f>
      </c>
      <c r="EA37">
        <f>IF($GQ37&gt;=14,INDEX($DK:$DK,$GP37+14),"")</f>
      </c>
      <c r="EB37">
        <f>IF($GQ37&gt;=15,INDEX($DK:$DK,$GP37+15),"")</f>
      </c>
      <c r="EC37">
        <f>IF($GQ37&gt;=16,INDEX($DK:$DK,$GP37+16),"")</f>
      </c>
      <c r="ED37">
        <f>IF($GQ37&gt;=17,INDEX($DK:$DK,$GP37+17),"")</f>
      </c>
      <c r="EE37">
        <f>IF($GQ37&gt;=18,INDEX($DK:$DK,$GP37+18),"")</f>
      </c>
      <c r="EF37">
        <f>IF($GQ37&gt;=19,INDEX($DK:$DK,$GP37+19),"")</f>
      </c>
      <c r="EG37">
        <f>IF($GQ37&gt;=20,INDEX($DK:$DK,$GP37+20),"")</f>
      </c>
      <c r="EH37">
        <f>IF($GQ37&gt;=21,INDEX($DK:$DK,$GP37+21),"")</f>
      </c>
      <c r="EI37">
        <f>IF($GQ37&gt;=22,INDEX($DK:$DK,$GP37+22),"")</f>
      </c>
      <c r="EJ37">
        <f>IF($GQ37&gt;=23,INDEX($DK:$DK,$GP37+23),"")</f>
      </c>
      <c r="EK37">
        <f>IF($GQ37&gt;=24,INDEX($DK:$DK,$GP37+24),"")</f>
      </c>
      <c r="EL37">
        <f>IF($GQ37&gt;=25,INDEX($DK:$DK,$GP37+25),"")</f>
      </c>
      <c r="EM37">
        <f>IF($GQ37&gt;=26,INDEX($DK:$DK,$GP37+26),"")</f>
      </c>
      <c r="EN37">
        <f>IF($GQ37&gt;=27,INDEX($DK:$DK,$GP37+27),"")</f>
      </c>
      <c r="EO37">
        <f>IF($GQ37&gt;=28,INDEX($DK:$DK,$GP37+28),"")</f>
      </c>
      <c r="EP37">
        <f>IF($GQ37&gt;=29,INDEX($DK:$DK,$GP37+29),"")</f>
      </c>
      <c r="EQ37">
        <f>IF($GQ37&gt;=30,INDEX($DK:$DK,$GP37+30),"")</f>
      </c>
      <c r="ER37">
        <f>IF($GQ37&gt;=31,INDEX($DK:$DK,$GP37+31),"")</f>
      </c>
      <c r="ES37">
        <f>IF($GQ37&gt;=32,INDEX($DK:$DK,$GP37+32),"")</f>
      </c>
      <c r="ET37">
        <f>IF($GQ37&gt;=33,INDEX($DK:$DK,$GP37+33),"")</f>
      </c>
      <c r="EU37">
        <f>IF($GQ37&gt;=34,INDEX($DK:$DK,$GP37+34),"")</f>
      </c>
      <c r="EV37">
        <f>IF($GQ37&gt;=35,INDEX($DK:$DK,$GP37+35),"")</f>
      </c>
      <c r="EW37">
        <f>IF($GQ37&gt;=36,INDEX($DK:$DK,$GP37+36),"")</f>
      </c>
      <c r="EX37">
        <f>IF($GQ37&gt;=37,INDEX($DK:$DK,$GP37+37),"")</f>
      </c>
      <c r="EY37">
        <f>IF($GQ37&gt;=38,INDEX($DK:$DK,$GP37+38),"")</f>
      </c>
      <c r="EZ37">
        <f>IF($GQ37&gt;=39,INDEX($DK:$DK,$GP37+39),"")</f>
      </c>
      <c r="FA37">
        <f>IF($GQ37&gt;=40,INDEX($DK:$DK,$GP37+40),"")</f>
      </c>
      <c r="FB37">
        <f>IF($GQ37&gt;=1,INDEX($DL:$DL,$GP37+1),"")</f>
      </c>
      <c r="FC37">
        <f>IF($GQ37&gt;=2,INDEX($DL:$DL,$GP37+2),"")</f>
      </c>
      <c r="FD37">
        <f>IF($GQ37&gt;=3,INDEX($DL:$DL,$GP37+3),"")</f>
      </c>
      <c r="FE37">
        <f>IF($GQ37&gt;=4,INDEX($DL:$DL,$GP37+4),"")</f>
      </c>
      <c r="FF37">
        <f>IF($GQ37&gt;=5,INDEX($DL:$DL,$GP37+5),"")</f>
      </c>
      <c r="FG37">
        <f>IF($GQ37&gt;=6,INDEX($DL:$DL,$GP37+6),"")</f>
      </c>
      <c r="FH37">
        <f>IF($GQ37&gt;=7,INDEX($DL:$DL,$GP37+7),"")</f>
      </c>
      <c r="FI37">
        <f>IF($GQ37&gt;=8,INDEX($DL:$DL,$GP37+8),"")</f>
      </c>
      <c r="FJ37">
        <f>IF($GQ37&gt;=9,INDEX($DL:$DL,$GP37+9),"")</f>
      </c>
      <c r="FK37">
        <f>IF($GQ37&gt;=10,INDEX($DL:$DL,$GP37+10),"")</f>
      </c>
      <c r="FL37">
        <f>IF($GQ37&gt;=11,INDEX($DL:$DL,$GP37+11),"")</f>
      </c>
      <c r="FM37">
        <f>IF($GQ37&gt;=12,INDEX($DL:$DL,$GP37+12),"")</f>
      </c>
      <c r="FN37">
        <f>IF($GQ37&gt;=13,INDEX($DL:$DL,$GP37+13),"")</f>
      </c>
      <c r="FO37">
        <f>IF($GQ37&gt;=14,INDEX($DL:$DL,$GP37+14),"")</f>
      </c>
      <c r="FP37">
        <f>IF($GQ37&gt;=15,INDEX($DL:$DL,$GP37+15),"")</f>
      </c>
      <c r="FQ37">
        <f>IF($GQ37&gt;=16,INDEX($DL:$DL,$GP37+16),"")</f>
      </c>
      <c r="FR37">
        <f>IF($GQ37&gt;=17,INDEX($DL:$DL,$GP37+17),"")</f>
      </c>
      <c r="FS37">
        <f>IF($GQ37&gt;=18,INDEX($DL:$DL,$GP37+18),"")</f>
      </c>
      <c r="FT37">
        <f>IF($GQ37&gt;=19,INDEX($DL:$DL,$GP37+19),"")</f>
      </c>
      <c r="FU37">
        <f>IF($GQ37&gt;=20,INDEX($DL:$DL,$GP37+20),"")</f>
      </c>
      <c r="FV37">
        <f>IF($GQ37&gt;=21,INDEX($DL:$DL,$GP37+21),"")</f>
      </c>
      <c r="FW37">
        <f>IF($GQ37&gt;=22,INDEX($DL:$DL,$GP37+22),"")</f>
      </c>
      <c r="FX37">
        <f>IF($GQ37&gt;=23,INDEX($DL:$DL,$GP37+23),"")</f>
      </c>
      <c r="FY37">
        <f>IF($GQ37&gt;=24,INDEX($DL:$DL,$GP37+24),"")</f>
      </c>
      <c r="FZ37">
        <f>IF($GQ37&gt;=25,INDEX($DL:$DL,$GP37+25),"")</f>
      </c>
      <c r="GA37">
        <f>IF($GQ37&gt;=26,INDEX($DL:$DL,$GP37+26),"")</f>
      </c>
      <c r="GB37">
        <f>IF($GQ37&gt;=27,INDEX($DL:$DL,$GP37+27),"")</f>
      </c>
      <c r="GC37">
        <f>IF($GQ37&gt;=28,INDEX($DL:$DL,$GP37+28),"")</f>
      </c>
      <c r="GD37">
        <f>IF($GQ37&gt;=29,INDEX($DL:$DL,$GP37+29),"")</f>
      </c>
      <c r="GE37">
        <f>IF($GQ37&gt;=30,INDEX($DL:$DL,$GP37+30),"")</f>
      </c>
      <c r="GF37">
        <f>IF($GQ37&gt;=31,INDEX($DL:$DL,$GP37+31),"")</f>
      </c>
      <c r="GG37">
        <f>IF($GQ37&gt;=32,INDEX($DL:$DL,$GP37+32),"")</f>
      </c>
      <c r="GH37">
        <f>IF($GQ37&gt;=33,INDEX($DL:$DL,$GP37+33),"")</f>
      </c>
      <c r="GI37">
        <f>IF($GQ37&gt;=34,INDEX($DL:$DL,$GP37+34),"")</f>
      </c>
      <c r="GJ37">
        <f>IF($GQ37&gt;=35,INDEX($DL:$DL,$GP37+35),"")</f>
      </c>
      <c r="GK37">
        <f>IF($GQ37&gt;=36,INDEX($DL:$DL,$GP37+36),"")</f>
      </c>
      <c r="GL37">
        <f>IF($GQ37&gt;=37,INDEX($DL:$DL,$GP37+37),"")</f>
      </c>
      <c r="GM37">
        <f>IF($GQ37&gt;=38,INDEX($DL:$DL,$GP37+38),"")</f>
      </c>
      <c r="GN37">
        <f>IF($GQ37&gt;=39,INDEX($DL:$DL,$GP37+39),"")</f>
      </c>
      <c r="GO37">
        <f>IF($GQ37&gt;=40,INDEX($DL:$DL,$GP37+40),"")</f>
      </c>
      <c r="GP37">
        <f>IFERROR(MATCH($DJ37,$DK$2:$DK$148,0)+1,0)</f>
      </c>
      <c r="GQ37">
        <f>IFERROR(INDEX($DM$2:$DM$148,MATCH($DJ37,$DK$2:$DK$148,0)),0)</f>
      </c>
      <c r="GR37">
        <f>IFERROR(MATCH($L37,$DN$37:$FA$37,0),0)</f>
      </c>
      <c r="GS37">
        <f>IF($GR37&gt;0,INDEX($FB$37:$GO$37,$GR37),"")</f>
      </c>
      <c r="GT37" t="s">
        <v>296</v>
      </c>
      <c r="GV37">
        <f>IF($JE37&gt;=1,INDEX($GT:$GT,$JD37+1),"")</f>
      </c>
      <c r="GW37">
        <f>IF($JE37&gt;=2,INDEX($GT:$GT,$JD37+2),"")</f>
      </c>
      <c r="GX37">
        <f>IF($JE37&gt;=3,INDEX($GT:$GT,$JD37+3),"")</f>
      </c>
      <c r="GY37">
        <f>IF($JE37&gt;=4,INDEX($GT:$GT,$JD37+4),"")</f>
      </c>
      <c r="GZ37">
        <f>IF($JE37&gt;=5,INDEX($GT:$GT,$JD37+5),"")</f>
      </c>
      <c r="HA37">
        <f>IF($JE37&gt;=6,INDEX($GT:$GT,$JD37+6),"")</f>
      </c>
      <c r="HB37">
        <f>IF($JE37&gt;=7,INDEX($GT:$GT,$JD37+7),"")</f>
      </c>
      <c r="HC37">
        <f>IF($JE37&gt;=8,INDEX($GT:$GT,$JD37+8),"")</f>
      </c>
      <c r="HD37">
        <f>IF($JE37&gt;=9,INDEX($GT:$GT,$JD37+9),"")</f>
      </c>
      <c r="HE37">
        <f>IF($JE37&gt;=10,INDEX($GT:$GT,$JD37+10),"")</f>
      </c>
      <c r="HF37">
        <f>IF($JE37&gt;=11,INDEX($GT:$GT,$JD37+11),"")</f>
      </c>
      <c r="HG37">
        <f>IF($JE37&gt;=12,INDEX($GT:$GT,$JD37+12),"")</f>
      </c>
      <c r="HH37">
        <f>IF($JE37&gt;=13,INDEX($GT:$GT,$JD37+13),"")</f>
      </c>
      <c r="HI37">
        <f>IF($JE37&gt;=14,INDEX($GT:$GT,$JD37+14),"")</f>
      </c>
      <c r="HJ37">
        <f>IF($JE37&gt;=15,INDEX($GT:$GT,$JD37+15),"")</f>
      </c>
      <c r="HK37">
        <f>IF($JE37&gt;=16,INDEX($GT:$GT,$JD37+16),"")</f>
      </c>
      <c r="HL37">
        <f>IF($JE37&gt;=17,INDEX($GT:$GT,$JD37+17),"")</f>
      </c>
      <c r="HM37">
        <f>IF($JE37&gt;=18,INDEX($GT:$GT,$JD37+18),"")</f>
      </c>
      <c r="HN37">
        <f>IF($JE37&gt;=19,INDEX($GT:$GT,$JD37+19),"")</f>
      </c>
      <c r="HO37">
        <f>IF($JE37&gt;=20,INDEX($GT:$GT,$JD37+20),"")</f>
      </c>
      <c r="HP37">
        <f>IF($JE37&gt;=21,INDEX($GT:$GT,$JD37+21),"")</f>
      </c>
      <c r="HQ37">
        <f>IF($JE37&gt;=22,INDEX($GT:$GT,$JD37+22),"")</f>
      </c>
      <c r="HR37">
        <f>IF($JE37&gt;=23,INDEX($GT:$GT,$JD37+23),"")</f>
      </c>
      <c r="HS37">
        <f>IF($JE37&gt;=24,INDEX($GT:$GT,$JD37+24),"")</f>
      </c>
      <c r="HT37">
        <f>IF($JE37&gt;=25,INDEX($GT:$GT,$JD37+25),"")</f>
      </c>
      <c r="HU37">
        <f>IF($JE37&gt;=26,INDEX($GT:$GT,$JD37+26),"")</f>
      </c>
      <c r="HV37">
        <f>IF($JE37&gt;=27,INDEX($GT:$GT,$JD37+27),"")</f>
      </c>
      <c r="HW37">
        <f>IF($JE37&gt;=28,INDEX($GT:$GT,$JD37+28),"")</f>
      </c>
      <c r="HX37">
        <f>IF($JE37&gt;=29,INDEX($GT:$GT,$JD37+29),"")</f>
      </c>
      <c r="HY37">
        <f>IF($JE37&gt;=30,INDEX($GT:$GT,$JD37+30),"")</f>
      </c>
      <c r="HZ37">
        <f>IF($JE37&gt;=31,INDEX($GT:$GT,$JD37+31),"")</f>
      </c>
      <c r="IA37">
        <f>IF($JE37&gt;=32,INDEX($GT:$GT,$JD37+32),"")</f>
      </c>
      <c r="IB37">
        <f>IF($JE37&gt;=33,INDEX($GT:$GT,$JD37+33),"")</f>
      </c>
      <c r="IC37">
        <f>IF($JE37&gt;=34,INDEX($GT:$GT,$JD37+34),"")</f>
      </c>
      <c r="ID37">
        <f>IF($JE37&gt;=35,INDEX($GT:$GT,$JD37+35),"")</f>
      </c>
      <c r="IE37">
        <f>IF($JE37&gt;=36,INDEX($GT:$GT,$JD37+36),"")</f>
      </c>
      <c r="IF37">
        <f>IF($JE37&gt;=37,INDEX($GT:$GT,$JD37+37),"")</f>
      </c>
      <c r="IG37">
        <f>IF($JE37&gt;=38,INDEX($GT:$GT,$JD37+38),"")</f>
      </c>
      <c r="IH37">
        <f>IF($JE37&gt;=39,INDEX($GT:$GT,$JD37+39),"")</f>
      </c>
      <c r="II37">
        <f>IF($JE37&gt;=40,INDEX($GT:$GT,$JD37+40),"")</f>
      </c>
      <c r="IJ37">
        <f>IF($JE37&gt;=41,INDEX($GT:$GT,$JD37+41),"")</f>
      </c>
      <c r="IK37">
        <f>IF($JE37&gt;=42,INDEX($GT:$GT,$JD37+42),"")</f>
      </c>
      <c r="IL37">
        <f>IF($JE37&gt;=43,INDEX($GT:$GT,$JD37+43),"")</f>
      </c>
      <c r="IM37">
        <f>IF($JE37&gt;=44,INDEX($GT:$GT,$JD37+44),"")</f>
      </c>
      <c r="IN37">
        <f>IF($JE37&gt;=45,INDEX($GT:$GT,$JD37+45),"")</f>
      </c>
      <c r="IO37">
        <f>IF($JE37&gt;=46,INDEX($GT:$GT,$JD37+46),"")</f>
      </c>
      <c r="IP37">
        <f>IF($JE37&gt;=47,INDEX($GT:$GT,$JD37+47),"")</f>
      </c>
      <c r="IQ37">
        <f>IF($JE37&gt;=48,INDEX($GT:$GT,$JD37+48),"")</f>
      </c>
      <c r="IR37">
        <f>IF($JE37&gt;=49,INDEX($GT:$GT,$JD37+49),"")</f>
      </c>
      <c r="IS37">
        <f>IF($JE37&gt;=50,INDEX($GT:$GT,$JD37+50),"")</f>
      </c>
      <c r="IT37">
        <f>IF($JE37&gt;=51,INDEX($GT:$GT,$JD37+51),"")</f>
      </c>
      <c r="IU37">
        <f>IF($JE37&gt;=52,INDEX($GT:$GT,$JD37+52),"")</f>
      </c>
      <c r="IV37">
        <f>IF($JE37&gt;=53,INDEX($GT:$GT,$JD37+53),"")</f>
      </c>
      <c r="IW37">
        <f>IF($JE37&gt;=54,INDEX($GT:$GT,$JD37+54),"")</f>
      </c>
      <c r="IX37">
        <f>IF($JE37&gt;=55,INDEX($GT:$GT,$JD37+55),"")</f>
      </c>
      <c r="IY37">
        <f>IF($JE37&gt;=56,INDEX($GT:$GT,$JD37+56),"")</f>
      </c>
      <c r="IZ37">
        <f>IF($JE37&gt;=57,INDEX($GT:$GT,$JD37+57),"")</f>
      </c>
      <c r="JA37">
        <f>IF($JE37&gt;=58,INDEX($GT:$GT,$JD37+58),"")</f>
      </c>
      <c r="JB37">
        <f>IF($JE37&gt;=59,INDEX($GT:$GT,$JD37+59),"")</f>
      </c>
      <c r="JC37">
        <f>IF($JE37&gt;=60,INDEX($GT:$GT,$JD37+60),"")</f>
      </c>
      <c r="JD37">
        <f>IFERROR(MATCH($GS37,$GT$2:$GT$322,0)+1,0)</f>
      </c>
      <c r="JE37">
        <f>IFERROR(INDEX($GU$2:$GU$322,MATCH($GS37,$GT$2:$GT$322,0)),0)</f>
      </c>
      <c r="JF37" t="s">
        <v>28</v>
      </c>
      <c r="JG37" t="s">
        <v>28</v>
      </c>
    </row>
    <row r="38" spans="1:267" x14ac:dyDescent="0.25">
      <c r="J38" s="1"/>
      <c r="K38" s="1"/>
      <c r="L38" s="1"/>
      <c r="M38" s="1"/>
      <c r="N38" s="1">
        <f>IFERROR(IF(FIND(" - ",$J38)&gt;0,MID($J38,FIND(" - ",$J38)+3,LEN($J38)),""),"")</f>
      </c>
      <c r="P38" s="1"/>
      <c r="S38" t="s">
        <v>28</v>
      </c>
      <c r="U38">
        <f>IF(OR($S38="",$T38=""),"",IFERROR($S38/$T38,0))</f>
      </c>
      <c r="V38">
        <f>IF($S38="","",
IF($K38="","",
IF(ISNUMBER(SEARCH("exempt",LOWER($K38))),0,
$S38*(VALUE(SUBSTITUTE($K38,"%",""))/100))))</f>
      </c>
      <c r="AB38">
        <f>IF($S38="","",
SUM($S38,$V38,$Z38,$W38,$Y38)-
IF($AA38="",0,VALUE($AA38)))</f>
      </c>
      <c r="AJ38" t="s">
        <v>315</v>
      </c>
      <c r="AM38" t="s">
        <v>316</v>
      </c>
      <c r="AN38" t="s">
        <v>317</v>
      </c>
      <c r="AO38" t="s">
        <v>318</v>
      </c>
      <c r="AP38" t="s">
        <v>316</v>
      </c>
      <c r="AQ38" t="s">
        <v>319</v>
      </c>
      <c r="AR38">
        <f>IFERROR(LEFT($J38,FIND(" - ",$J38)-1),$J38)</f>
      </c>
      <c r="AS38" t="s">
        <v>284</v>
      </c>
      <c r="AU38">
        <f>IF($CJ38&gt;=1,INDEX($AS:$AS,$CI38+1),"")</f>
      </c>
      <c r="AV38">
        <f>IF($CJ38&gt;=2,INDEX($AS:$AS,$CI38+2),"")</f>
      </c>
      <c r="AW38">
        <f>IF($CJ38&gt;=3,INDEX($AS:$AS,$CI38+3),"")</f>
      </c>
      <c r="AX38">
        <f>IF($CJ38&gt;=4,INDEX($AS:$AS,$CI38+4),"")</f>
      </c>
      <c r="AY38">
        <f>IF($CJ38&gt;=5,INDEX($AS:$AS,$CI38+5),"")</f>
      </c>
      <c r="AZ38">
        <f>IF($CJ38&gt;=6,INDEX($AS:$AS,$CI38+6),"")</f>
      </c>
      <c r="BA38">
        <f>IF($CJ38&gt;=7,INDEX($AS:$AS,$CI38+7),"")</f>
      </c>
      <c r="BB38">
        <f>IF($CJ38&gt;=8,INDEX($AS:$AS,$CI38+8),"")</f>
      </c>
      <c r="BC38">
        <f>IF($CJ38&gt;=9,INDEX($AS:$AS,$CI38+9),"")</f>
      </c>
      <c r="BD38">
        <f>IF($CJ38&gt;=10,INDEX($AS:$AS,$CI38+10),"")</f>
      </c>
      <c r="BE38">
        <f>IF($CJ38&gt;=11,INDEX($AS:$AS,$CI38+11),"")</f>
      </c>
      <c r="BF38">
        <f>IF($CJ38&gt;=12,INDEX($AS:$AS,$CI38+12),"")</f>
      </c>
      <c r="BG38">
        <f>IF($CJ38&gt;=13,INDEX($AS:$AS,$CI38+13),"")</f>
      </c>
      <c r="BH38">
        <f>IF($CJ38&gt;=14,INDEX($AS:$AS,$CI38+14),"")</f>
      </c>
      <c r="BI38">
        <f>IF($CJ38&gt;=15,INDEX($AS:$AS,$CI38+15),"")</f>
      </c>
      <c r="BJ38">
        <f>IF($CJ38&gt;=16,INDEX($AS:$AS,$CI38+16),"")</f>
      </c>
      <c r="BK38">
        <f>IF($CJ38&gt;=17,INDEX($AS:$AS,$CI38+17),"")</f>
      </c>
      <c r="BL38">
        <f>IF($CJ38&gt;=18,INDEX($AS:$AS,$CI38+18),"")</f>
      </c>
      <c r="BM38">
        <f>IF($CJ38&gt;=19,INDEX($AS:$AS,$CI38+19),"")</f>
      </c>
      <c r="BN38">
        <f>IF($CJ38&gt;=20,INDEX($AS:$AS,$CI38+20),"")</f>
      </c>
      <c r="BO38">
        <f>IF($CJ38&gt;=21,INDEX($AS:$AS,$CI38+21),"")</f>
      </c>
      <c r="BP38">
        <f>IF($CJ38&gt;=22,INDEX($AS:$AS,$CI38+22),"")</f>
      </c>
      <c r="BQ38">
        <f>IF($CJ38&gt;=23,INDEX($AS:$AS,$CI38+23),"")</f>
      </c>
      <c r="BR38">
        <f>IF($CJ38&gt;=24,INDEX($AS:$AS,$CI38+24),"")</f>
      </c>
      <c r="BS38">
        <f>IF($CJ38&gt;=25,INDEX($AS:$AS,$CI38+25),"")</f>
      </c>
      <c r="BT38">
        <f>IF($CJ38&gt;=26,INDEX($AS:$AS,$CI38+26),"")</f>
      </c>
      <c r="BU38">
        <f>IF($CJ38&gt;=27,INDEX($AS:$AS,$CI38+27),"")</f>
      </c>
      <c r="BV38">
        <f>IF($CJ38&gt;=28,INDEX($AS:$AS,$CI38+28),"")</f>
      </c>
      <c r="BW38">
        <f>IF($CJ38&gt;=29,INDEX($AS:$AS,$CI38+29),"")</f>
      </c>
      <c r="BX38">
        <f>IF($CJ38&gt;=30,INDEX($AS:$AS,$CI38+30),"")</f>
      </c>
      <c r="BY38">
        <f>IF($CJ38&gt;=31,INDEX($AS:$AS,$CI38+31),"")</f>
      </c>
      <c r="BZ38">
        <f>IF($CJ38&gt;=32,INDEX($AS:$AS,$CI38+32),"")</f>
      </c>
      <c r="CA38">
        <f>IF($CJ38&gt;=33,INDEX($AS:$AS,$CI38+33),"")</f>
      </c>
      <c r="CB38">
        <f>IF($CJ38&gt;=34,INDEX($AS:$AS,$CI38+34),"")</f>
      </c>
      <c r="CC38">
        <f>IF($CJ38&gt;=35,INDEX($AS:$AS,$CI38+35),"")</f>
      </c>
      <c r="CD38">
        <f>IF($CJ38&gt;=36,INDEX($AS:$AS,$CI38+36),"")</f>
      </c>
      <c r="CE38">
        <f>IF($CJ38&gt;=37,INDEX($AS:$AS,$CI38+37),"")</f>
      </c>
      <c r="CF38">
        <f>IF($CJ38&gt;=38,INDEX($AS:$AS,$CI38+38),"")</f>
      </c>
      <c r="CG38">
        <f>IF($CJ38&gt;=39,INDEX($AS:$AS,$CI38+39),"")</f>
      </c>
      <c r="CH38">
        <f>IF($CJ38&gt;=40,INDEX($AS:$AS,$CI38+40),"")</f>
      </c>
      <c r="CI38">
        <f>IFERROR(MATCH($AR38,$AS$2:$AS$133,0)+1,0)</f>
      </c>
      <c r="CJ38">
        <f>IFERROR(INDEX($AT$2:$AT$133,MATCH($AR38,$AS$2:$AS$133,0)),0)</f>
      </c>
      <c r="CK38">
        <f>IFERROR(LEFT($O38,FIND(" - ",$O38)-1),$O38)</f>
      </c>
      <c r="CL38" t="s">
        <v>57</v>
      </c>
      <c r="CN38">
        <f>IF($DI38&gt;=1,INDEX($CL:$CL,$DH38+1),"")</f>
      </c>
      <c r="CO38">
        <f>IF($DI38&gt;=2,INDEX($CL:$CL,$DH38+2),"")</f>
      </c>
      <c r="CP38">
        <f>IF($DI38&gt;=3,INDEX($CL:$CL,$DH38+3),"")</f>
      </c>
      <c r="CQ38">
        <f>IF($DI38&gt;=4,INDEX($CL:$CL,$DH38+4),"")</f>
      </c>
      <c r="CR38">
        <f>IF($DI38&gt;=5,INDEX($CL:$CL,$DH38+5),"")</f>
      </c>
      <c r="CS38">
        <f>IF($DI38&gt;=6,INDEX($CL:$CL,$DH38+6),"")</f>
      </c>
      <c r="CT38">
        <f>IF($DI38&gt;=7,INDEX($CL:$CL,$DH38+7),"")</f>
      </c>
      <c r="CU38">
        <f>IF($DI38&gt;=8,INDEX($CL:$CL,$DH38+8),"")</f>
      </c>
      <c r="CV38">
        <f>IF($DI38&gt;=9,INDEX($CL:$CL,$DH38+9),"")</f>
      </c>
      <c r="CW38">
        <f>IF($DI38&gt;=10,INDEX($CL:$CL,$DH38+10),"")</f>
      </c>
      <c r="CX38">
        <f>IF($DI38&gt;=11,INDEX($CL:$CL,$DH38+11),"")</f>
      </c>
      <c r="CY38">
        <f>IF($DI38&gt;=12,INDEX($CL:$CL,$DH38+12),"")</f>
      </c>
      <c r="CZ38">
        <f>IF($DI38&gt;=13,INDEX($CL:$CL,$DH38+13),"")</f>
      </c>
      <c r="DA38">
        <f>IF($DI38&gt;=14,INDEX($CL:$CL,$DH38+14),"")</f>
      </c>
      <c r="DB38">
        <f>IF($DI38&gt;=15,INDEX($CL:$CL,$DH38+15),"")</f>
      </c>
      <c r="DC38">
        <f>IF($DI38&gt;=16,INDEX($CL:$CL,$DH38+16),"")</f>
      </c>
      <c r="DD38">
        <f>IF($DI38&gt;=17,INDEX($CL:$CL,$DH38+17),"")</f>
      </c>
      <c r="DE38">
        <f>IF($DI38&gt;=18,INDEX($CL:$CL,$DH38+18),"")</f>
      </c>
      <c r="DF38">
        <f>IF($DI38&gt;=19,INDEX($CL:$CL,$DH38+19),"")</f>
      </c>
      <c r="DG38">
        <f>IF($DI38&gt;=20,INDEX($CL:$CL,$DH38+20),"")</f>
      </c>
      <c r="DH38">
        <f>IFERROR(MATCH($CK38,$CL$2:$CL$1558,0)+1,0)</f>
      </c>
      <c r="DI38">
        <f>IFERROR(INDEX($CM$2:$CM$1558,MATCH($CK38,$CL$2:$CL$1558,0)),0)</f>
      </c>
      <c r="DJ38">
        <f>IFERROR(INDEX($AQ:$AQ,MATCH($K38,$AP:$AP,0))&amp;"","")</f>
      </c>
      <c r="DK38" t="s">
        <v>150</v>
      </c>
      <c r="DL38" t="s">
        <v>320</v>
      </c>
      <c r="DN38">
        <f>IF($GQ38&gt;=1,INDEX($DK:$DK,$GP38+1),"")</f>
      </c>
      <c r="DO38">
        <f>IF($GQ38&gt;=2,INDEX($DK:$DK,$GP38+2),"")</f>
      </c>
      <c r="DP38">
        <f>IF($GQ38&gt;=3,INDEX($DK:$DK,$GP38+3),"")</f>
      </c>
      <c r="DQ38">
        <f>IF($GQ38&gt;=4,INDEX($DK:$DK,$GP38+4),"")</f>
      </c>
      <c r="DR38">
        <f>IF($GQ38&gt;=5,INDEX($DK:$DK,$GP38+5),"")</f>
      </c>
      <c r="DS38">
        <f>IF($GQ38&gt;=6,INDEX($DK:$DK,$GP38+6),"")</f>
      </c>
      <c r="DT38">
        <f>IF($GQ38&gt;=7,INDEX($DK:$DK,$GP38+7),"")</f>
      </c>
      <c r="DU38">
        <f>IF($GQ38&gt;=8,INDEX($DK:$DK,$GP38+8),"")</f>
      </c>
      <c r="DV38">
        <f>IF($GQ38&gt;=9,INDEX($DK:$DK,$GP38+9),"")</f>
      </c>
      <c r="DW38">
        <f>IF($GQ38&gt;=10,INDEX($DK:$DK,$GP38+10),"")</f>
      </c>
      <c r="DX38">
        <f>IF($GQ38&gt;=11,INDEX($DK:$DK,$GP38+11),"")</f>
      </c>
      <c r="DY38">
        <f>IF($GQ38&gt;=12,INDEX($DK:$DK,$GP38+12),"")</f>
      </c>
      <c r="DZ38">
        <f>IF($GQ38&gt;=13,INDEX($DK:$DK,$GP38+13),"")</f>
      </c>
      <c r="EA38">
        <f>IF($GQ38&gt;=14,INDEX($DK:$DK,$GP38+14),"")</f>
      </c>
      <c r="EB38">
        <f>IF($GQ38&gt;=15,INDEX($DK:$DK,$GP38+15),"")</f>
      </c>
      <c r="EC38">
        <f>IF($GQ38&gt;=16,INDEX($DK:$DK,$GP38+16),"")</f>
      </c>
      <c r="ED38">
        <f>IF($GQ38&gt;=17,INDEX($DK:$DK,$GP38+17),"")</f>
      </c>
      <c r="EE38">
        <f>IF($GQ38&gt;=18,INDEX($DK:$DK,$GP38+18),"")</f>
      </c>
      <c r="EF38">
        <f>IF($GQ38&gt;=19,INDEX($DK:$DK,$GP38+19),"")</f>
      </c>
      <c r="EG38">
        <f>IF($GQ38&gt;=20,INDEX($DK:$DK,$GP38+20),"")</f>
      </c>
      <c r="EH38">
        <f>IF($GQ38&gt;=21,INDEX($DK:$DK,$GP38+21),"")</f>
      </c>
      <c r="EI38">
        <f>IF($GQ38&gt;=22,INDEX($DK:$DK,$GP38+22),"")</f>
      </c>
      <c r="EJ38">
        <f>IF($GQ38&gt;=23,INDEX($DK:$DK,$GP38+23),"")</f>
      </c>
      <c r="EK38">
        <f>IF($GQ38&gt;=24,INDEX($DK:$DK,$GP38+24),"")</f>
      </c>
      <c r="EL38">
        <f>IF($GQ38&gt;=25,INDEX($DK:$DK,$GP38+25),"")</f>
      </c>
      <c r="EM38">
        <f>IF($GQ38&gt;=26,INDEX($DK:$DK,$GP38+26),"")</f>
      </c>
      <c r="EN38">
        <f>IF($GQ38&gt;=27,INDEX($DK:$DK,$GP38+27),"")</f>
      </c>
      <c r="EO38">
        <f>IF($GQ38&gt;=28,INDEX($DK:$DK,$GP38+28),"")</f>
      </c>
      <c r="EP38">
        <f>IF($GQ38&gt;=29,INDEX($DK:$DK,$GP38+29),"")</f>
      </c>
      <c r="EQ38">
        <f>IF($GQ38&gt;=30,INDEX($DK:$DK,$GP38+30),"")</f>
      </c>
      <c r="ER38">
        <f>IF($GQ38&gt;=31,INDEX($DK:$DK,$GP38+31),"")</f>
      </c>
      <c r="ES38">
        <f>IF($GQ38&gt;=32,INDEX($DK:$DK,$GP38+32),"")</f>
      </c>
      <c r="ET38">
        <f>IF($GQ38&gt;=33,INDEX($DK:$DK,$GP38+33),"")</f>
      </c>
      <c r="EU38">
        <f>IF($GQ38&gt;=34,INDEX($DK:$DK,$GP38+34),"")</f>
      </c>
      <c r="EV38">
        <f>IF($GQ38&gt;=35,INDEX($DK:$DK,$GP38+35),"")</f>
      </c>
      <c r="EW38">
        <f>IF($GQ38&gt;=36,INDEX($DK:$DK,$GP38+36),"")</f>
      </c>
      <c r="EX38">
        <f>IF($GQ38&gt;=37,INDEX($DK:$DK,$GP38+37),"")</f>
      </c>
      <c r="EY38">
        <f>IF($GQ38&gt;=38,INDEX($DK:$DK,$GP38+38),"")</f>
      </c>
      <c r="EZ38">
        <f>IF($GQ38&gt;=39,INDEX($DK:$DK,$GP38+39),"")</f>
      </c>
      <c r="FA38">
        <f>IF($GQ38&gt;=40,INDEX($DK:$DK,$GP38+40),"")</f>
      </c>
      <c r="FB38">
        <f>IF($GQ38&gt;=1,INDEX($DL:$DL,$GP38+1),"")</f>
      </c>
      <c r="FC38">
        <f>IF($GQ38&gt;=2,INDEX($DL:$DL,$GP38+2),"")</f>
      </c>
      <c r="FD38">
        <f>IF($GQ38&gt;=3,INDEX($DL:$DL,$GP38+3),"")</f>
      </c>
      <c r="FE38">
        <f>IF($GQ38&gt;=4,INDEX($DL:$DL,$GP38+4),"")</f>
      </c>
      <c r="FF38">
        <f>IF($GQ38&gt;=5,INDEX($DL:$DL,$GP38+5),"")</f>
      </c>
      <c r="FG38">
        <f>IF($GQ38&gt;=6,INDEX($DL:$DL,$GP38+6),"")</f>
      </c>
      <c r="FH38">
        <f>IF($GQ38&gt;=7,INDEX($DL:$DL,$GP38+7),"")</f>
      </c>
      <c r="FI38">
        <f>IF($GQ38&gt;=8,INDEX($DL:$DL,$GP38+8),"")</f>
      </c>
      <c r="FJ38">
        <f>IF($GQ38&gt;=9,INDEX($DL:$DL,$GP38+9),"")</f>
      </c>
      <c r="FK38">
        <f>IF($GQ38&gt;=10,INDEX($DL:$DL,$GP38+10),"")</f>
      </c>
      <c r="FL38">
        <f>IF($GQ38&gt;=11,INDEX($DL:$DL,$GP38+11),"")</f>
      </c>
      <c r="FM38">
        <f>IF($GQ38&gt;=12,INDEX($DL:$DL,$GP38+12),"")</f>
      </c>
      <c r="FN38">
        <f>IF($GQ38&gt;=13,INDEX($DL:$DL,$GP38+13),"")</f>
      </c>
      <c r="FO38">
        <f>IF($GQ38&gt;=14,INDEX($DL:$DL,$GP38+14),"")</f>
      </c>
      <c r="FP38">
        <f>IF($GQ38&gt;=15,INDEX($DL:$DL,$GP38+15),"")</f>
      </c>
      <c r="FQ38">
        <f>IF($GQ38&gt;=16,INDEX($DL:$DL,$GP38+16),"")</f>
      </c>
      <c r="FR38">
        <f>IF($GQ38&gt;=17,INDEX($DL:$DL,$GP38+17),"")</f>
      </c>
      <c r="FS38">
        <f>IF($GQ38&gt;=18,INDEX($DL:$DL,$GP38+18),"")</f>
      </c>
      <c r="FT38">
        <f>IF($GQ38&gt;=19,INDEX($DL:$DL,$GP38+19),"")</f>
      </c>
      <c r="FU38">
        <f>IF($GQ38&gt;=20,INDEX($DL:$DL,$GP38+20),"")</f>
      </c>
      <c r="FV38">
        <f>IF($GQ38&gt;=21,INDEX($DL:$DL,$GP38+21),"")</f>
      </c>
      <c r="FW38">
        <f>IF($GQ38&gt;=22,INDEX($DL:$DL,$GP38+22),"")</f>
      </c>
      <c r="FX38">
        <f>IF($GQ38&gt;=23,INDEX($DL:$DL,$GP38+23),"")</f>
      </c>
      <c r="FY38">
        <f>IF($GQ38&gt;=24,INDEX($DL:$DL,$GP38+24),"")</f>
      </c>
      <c r="FZ38">
        <f>IF($GQ38&gt;=25,INDEX($DL:$DL,$GP38+25),"")</f>
      </c>
      <c r="GA38">
        <f>IF($GQ38&gt;=26,INDEX($DL:$DL,$GP38+26),"")</f>
      </c>
      <c r="GB38">
        <f>IF($GQ38&gt;=27,INDEX($DL:$DL,$GP38+27),"")</f>
      </c>
      <c r="GC38">
        <f>IF($GQ38&gt;=28,INDEX($DL:$DL,$GP38+28),"")</f>
      </c>
      <c r="GD38">
        <f>IF($GQ38&gt;=29,INDEX($DL:$DL,$GP38+29),"")</f>
      </c>
      <c r="GE38">
        <f>IF($GQ38&gt;=30,INDEX($DL:$DL,$GP38+30),"")</f>
      </c>
      <c r="GF38">
        <f>IF($GQ38&gt;=31,INDEX($DL:$DL,$GP38+31),"")</f>
      </c>
      <c r="GG38">
        <f>IF($GQ38&gt;=32,INDEX($DL:$DL,$GP38+32),"")</f>
      </c>
      <c r="GH38">
        <f>IF($GQ38&gt;=33,INDEX($DL:$DL,$GP38+33),"")</f>
      </c>
      <c r="GI38">
        <f>IF($GQ38&gt;=34,INDEX($DL:$DL,$GP38+34),"")</f>
      </c>
      <c r="GJ38">
        <f>IF($GQ38&gt;=35,INDEX($DL:$DL,$GP38+35),"")</f>
      </c>
      <c r="GK38">
        <f>IF($GQ38&gt;=36,INDEX($DL:$DL,$GP38+36),"")</f>
      </c>
      <c r="GL38">
        <f>IF($GQ38&gt;=37,INDEX($DL:$DL,$GP38+37),"")</f>
      </c>
      <c r="GM38">
        <f>IF($GQ38&gt;=38,INDEX($DL:$DL,$GP38+38),"")</f>
      </c>
      <c r="GN38">
        <f>IF($GQ38&gt;=39,INDEX($DL:$DL,$GP38+39),"")</f>
      </c>
      <c r="GO38">
        <f>IF($GQ38&gt;=40,INDEX($DL:$DL,$GP38+40),"")</f>
      </c>
      <c r="GP38">
        <f>IFERROR(MATCH($DJ38,$DK$2:$DK$148,0)+1,0)</f>
      </c>
      <c r="GQ38">
        <f>IFERROR(INDEX($DM$2:$DM$148,MATCH($DJ38,$DK$2:$DK$148,0)),0)</f>
      </c>
      <c r="GR38">
        <f>IFERROR(MATCH($L38,$DN$38:$FA$38,0),0)</f>
      </c>
      <c r="GS38">
        <f>IF($GR38&gt;0,INDEX($FB$38:$GO$38,$GR38),"")</f>
      </c>
      <c r="GT38" t="s">
        <v>302</v>
      </c>
      <c r="GV38">
        <f>IF($JE38&gt;=1,INDEX($GT:$GT,$JD38+1),"")</f>
      </c>
      <c r="GW38">
        <f>IF($JE38&gt;=2,INDEX($GT:$GT,$JD38+2),"")</f>
      </c>
      <c r="GX38">
        <f>IF($JE38&gt;=3,INDEX($GT:$GT,$JD38+3),"")</f>
      </c>
      <c r="GY38">
        <f>IF($JE38&gt;=4,INDEX($GT:$GT,$JD38+4),"")</f>
      </c>
      <c r="GZ38">
        <f>IF($JE38&gt;=5,INDEX($GT:$GT,$JD38+5),"")</f>
      </c>
      <c r="HA38">
        <f>IF($JE38&gt;=6,INDEX($GT:$GT,$JD38+6),"")</f>
      </c>
      <c r="HB38">
        <f>IF($JE38&gt;=7,INDEX($GT:$GT,$JD38+7),"")</f>
      </c>
      <c r="HC38">
        <f>IF($JE38&gt;=8,INDEX($GT:$GT,$JD38+8),"")</f>
      </c>
      <c r="HD38">
        <f>IF($JE38&gt;=9,INDEX($GT:$GT,$JD38+9),"")</f>
      </c>
      <c r="HE38">
        <f>IF($JE38&gt;=10,INDEX($GT:$GT,$JD38+10),"")</f>
      </c>
      <c r="HF38">
        <f>IF($JE38&gt;=11,INDEX($GT:$GT,$JD38+11),"")</f>
      </c>
      <c r="HG38">
        <f>IF($JE38&gt;=12,INDEX($GT:$GT,$JD38+12),"")</f>
      </c>
      <c r="HH38">
        <f>IF($JE38&gt;=13,INDEX($GT:$GT,$JD38+13),"")</f>
      </c>
      <c r="HI38">
        <f>IF($JE38&gt;=14,INDEX($GT:$GT,$JD38+14),"")</f>
      </c>
      <c r="HJ38">
        <f>IF($JE38&gt;=15,INDEX($GT:$GT,$JD38+15),"")</f>
      </c>
      <c r="HK38">
        <f>IF($JE38&gt;=16,INDEX($GT:$GT,$JD38+16),"")</f>
      </c>
      <c r="HL38">
        <f>IF($JE38&gt;=17,INDEX($GT:$GT,$JD38+17),"")</f>
      </c>
      <c r="HM38">
        <f>IF($JE38&gt;=18,INDEX($GT:$GT,$JD38+18),"")</f>
      </c>
      <c r="HN38">
        <f>IF($JE38&gt;=19,INDEX($GT:$GT,$JD38+19),"")</f>
      </c>
      <c r="HO38">
        <f>IF($JE38&gt;=20,INDEX($GT:$GT,$JD38+20),"")</f>
      </c>
      <c r="HP38">
        <f>IF($JE38&gt;=21,INDEX($GT:$GT,$JD38+21),"")</f>
      </c>
      <c r="HQ38">
        <f>IF($JE38&gt;=22,INDEX($GT:$GT,$JD38+22),"")</f>
      </c>
      <c r="HR38">
        <f>IF($JE38&gt;=23,INDEX($GT:$GT,$JD38+23),"")</f>
      </c>
      <c r="HS38">
        <f>IF($JE38&gt;=24,INDEX($GT:$GT,$JD38+24),"")</f>
      </c>
      <c r="HT38">
        <f>IF($JE38&gt;=25,INDEX($GT:$GT,$JD38+25),"")</f>
      </c>
      <c r="HU38">
        <f>IF($JE38&gt;=26,INDEX($GT:$GT,$JD38+26),"")</f>
      </c>
      <c r="HV38">
        <f>IF($JE38&gt;=27,INDEX($GT:$GT,$JD38+27),"")</f>
      </c>
      <c r="HW38">
        <f>IF($JE38&gt;=28,INDEX($GT:$GT,$JD38+28),"")</f>
      </c>
      <c r="HX38">
        <f>IF($JE38&gt;=29,INDEX($GT:$GT,$JD38+29),"")</f>
      </c>
      <c r="HY38">
        <f>IF($JE38&gt;=30,INDEX($GT:$GT,$JD38+30),"")</f>
      </c>
      <c r="HZ38">
        <f>IF($JE38&gt;=31,INDEX($GT:$GT,$JD38+31),"")</f>
      </c>
      <c r="IA38">
        <f>IF($JE38&gt;=32,INDEX($GT:$GT,$JD38+32),"")</f>
      </c>
      <c r="IB38">
        <f>IF($JE38&gt;=33,INDEX($GT:$GT,$JD38+33),"")</f>
      </c>
      <c r="IC38">
        <f>IF($JE38&gt;=34,INDEX($GT:$GT,$JD38+34),"")</f>
      </c>
      <c r="ID38">
        <f>IF($JE38&gt;=35,INDEX($GT:$GT,$JD38+35),"")</f>
      </c>
      <c r="IE38">
        <f>IF($JE38&gt;=36,INDEX($GT:$GT,$JD38+36),"")</f>
      </c>
      <c r="IF38">
        <f>IF($JE38&gt;=37,INDEX($GT:$GT,$JD38+37),"")</f>
      </c>
      <c r="IG38">
        <f>IF($JE38&gt;=38,INDEX($GT:$GT,$JD38+38),"")</f>
      </c>
      <c r="IH38">
        <f>IF($JE38&gt;=39,INDEX($GT:$GT,$JD38+39),"")</f>
      </c>
      <c r="II38">
        <f>IF($JE38&gt;=40,INDEX($GT:$GT,$JD38+40),"")</f>
      </c>
      <c r="IJ38">
        <f>IF($JE38&gt;=41,INDEX($GT:$GT,$JD38+41),"")</f>
      </c>
      <c r="IK38">
        <f>IF($JE38&gt;=42,INDEX($GT:$GT,$JD38+42),"")</f>
      </c>
      <c r="IL38">
        <f>IF($JE38&gt;=43,INDEX($GT:$GT,$JD38+43),"")</f>
      </c>
      <c r="IM38">
        <f>IF($JE38&gt;=44,INDEX($GT:$GT,$JD38+44),"")</f>
      </c>
      <c r="IN38">
        <f>IF($JE38&gt;=45,INDEX($GT:$GT,$JD38+45),"")</f>
      </c>
      <c r="IO38">
        <f>IF($JE38&gt;=46,INDEX($GT:$GT,$JD38+46),"")</f>
      </c>
      <c r="IP38">
        <f>IF($JE38&gt;=47,INDEX($GT:$GT,$JD38+47),"")</f>
      </c>
      <c r="IQ38">
        <f>IF($JE38&gt;=48,INDEX($GT:$GT,$JD38+48),"")</f>
      </c>
      <c r="IR38">
        <f>IF($JE38&gt;=49,INDEX($GT:$GT,$JD38+49),"")</f>
      </c>
      <c r="IS38">
        <f>IF($JE38&gt;=50,INDEX($GT:$GT,$JD38+50),"")</f>
      </c>
      <c r="IT38">
        <f>IF($JE38&gt;=51,INDEX($GT:$GT,$JD38+51),"")</f>
      </c>
      <c r="IU38">
        <f>IF($JE38&gt;=52,INDEX($GT:$GT,$JD38+52),"")</f>
      </c>
      <c r="IV38">
        <f>IF($JE38&gt;=53,INDEX($GT:$GT,$JD38+53),"")</f>
      </c>
      <c r="IW38">
        <f>IF($JE38&gt;=54,INDEX($GT:$GT,$JD38+54),"")</f>
      </c>
      <c r="IX38">
        <f>IF($JE38&gt;=55,INDEX($GT:$GT,$JD38+55),"")</f>
      </c>
      <c r="IY38">
        <f>IF($JE38&gt;=56,INDEX($GT:$GT,$JD38+56),"")</f>
      </c>
      <c r="IZ38">
        <f>IF($JE38&gt;=57,INDEX($GT:$GT,$JD38+57),"")</f>
      </c>
      <c r="JA38">
        <f>IF($JE38&gt;=58,INDEX($GT:$GT,$JD38+58),"")</f>
      </c>
      <c r="JB38">
        <f>IF($JE38&gt;=59,INDEX($GT:$GT,$JD38+59),"")</f>
      </c>
      <c r="JC38">
        <f>IF($JE38&gt;=60,INDEX($GT:$GT,$JD38+60),"")</f>
      </c>
      <c r="JD38">
        <f>IFERROR(MATCH($GS38,$GT$2:$GT$322,0)+1,0)</f>
      </c>
      <c r="JE38">
        <f>IFERROR(INDEX($GU$2:$GU$322,MATCH($GS38,$GT$2:$GT$322,0)),0)</f>
      </c>
      <c r="JF38" t="s">
        <v>28</v>
      </c>
      <c r="JG38" t="s">
        <v>28</v>
      </c>
    </row>
    <row r="39" spans="1:267" x14ac:dyDescent="0.25">
      <c r="J39" s="1"/>
      <c r="K39" s="1"/>
      <c r="L39" s="1"/>
      <c r="M39" s="1"/>
      <c r="N39" s="1">
        <f>IFERROR(IF(FIND(" - ",$J39)&gt;0,MID($J39,FIND(" - ",$J39)+3,LEN($J39)),""),"")</f>
      </c>
      <c r="P39" s="1"/>
      <c r="S39" t="s">
        <v>28</v>
      </c>
      <c r="U39">
        <f>IF(OR($S39="",$T39=""),"",IFERROR($S39/$T39,0))</f>
      </c>
      <c r="V39">
        <f>IF($S39="","",
IF($K39="","",
IF(ISNUMBER(SEARCH("exempt",LOWER($K39))),0,
$S39*(VALUE(SUBSTITUTE($K39,"%",""))/100))))</f>
      </c>
      <c r="AB39">
        <f>IF($S39="","",
SUM($S39,$V39,$Z39,$W39,$Y39)-
IF($AA39="",0,VALUE($AA39)))</f>
      </c>
      <c r="AJ39" t="s">
        <v>321</v>
      </c>
      <c r="AM39" t="s">
        <v>322</v>
      </c>
      <c r="AN39" t="s">
        <v>323</v>
      </c>
      <c r="AO39" t="s">
        <v>324</v>
      </c>
      <c r="AP39" t="s">
        <v>322</v>
      </c>
      <c r="AQ39" t="s">
        <v>325</v>
      </c>
      <c r="AR39">
        <f>IFERROR(LEFT($J39,FIND(" - ",$J39)-1),$J39)</f>
      </c>
      <c r="AS39" t="s">
        <v>289</v>
      </c>
      <c r="AU39">
        <f>IF($CJ39&gt;=1,INDEX($AS:$AS,$CI39+1),"")</f>
      </c>
      <c r="AV39">
        <f>IF($CJ39&gt;=2,INDEX($AS:$AS,$CI39+2),"")</f>
      </c>
      <c r="AW39">
        <f>IF($CJ39&gt;=3,INDEX($AS:$AS,$CI39+3),"")</f>
      </c>
      <c r="AX39">
        <f>IF($CJ39&gt;=4,INDEX($AS:$AS,$CI39+4),"")</f>
      </c>
      <c r="AY39">
        <f>IF($CJ39&gt;=5,INDEX($AS:$AS,$CI39+5),"")</f>
      </c>
      <c r="AZ39">
        <f>IF($CJ39&gt;=6,INDEX($AS:$AS,$CI39+6),"")</f>
      </c>
      <c r="BA39">
        <f>IF($CJ39&gt;=7,INDEX($AS:$AS,$CI39+7),"")</f>
      </c>
      <c r="BB39">
        <f>IF($CJ39&gt;=8,INDEX($AS:$AS,$CI39+8),"")</f>
      </c>
      <c r="BC39">
        <f>IF($CJ39&gt;=9,INDEX($AS:$AS,$CI39+9),"")</f>
      </c>
      <c r="BD39">
        <f>IF($CJ39&gt;=10,INDEX($AS:$AS,$CI39+10),"")</f>
      </c>
      <c r="BE39">
        <f>IF($CJ39&gt;=11,INDEX($AS:$AS,$CI39+11),"")</f>
      </c>
      <c r="BF39">
        <f>IF($CJ39&gt;=12,INDEX($AS:$AS,$CI39+12),"")</f>
      </c>
      <c r="BG39">
        <f>IF($CJ39&gt;=13,INDEX($AS:$AS,$CI39+13),"")</f>
      </c>
      <c r="BH39">
        <f>IF($CJ39&gt;=14,INDEX($AS:$AS,$CI39+14),"")</f>
      </c>
      <c r="BI39">
        <f>IF($CJ39&gt;=15,INDEX($AS:$AS,$CI39+15),"")</f>
      </c>
      <c r="BJ39">
        <f>IF($CJ39&gt;=16,INDEX($AS:$AS,$CI39+16),"")</f>
      </c>
      <c r="BK39">
        <f>IF($CJ39&gt;=17,INDEX($AS:$AS,$CI39+17),"")</f>
      </c>
      <c r="BL39">
        <f>IF($CJ39&gt;=18,INDEX($AS:$AS,$CI39+18),"")</f>
      </c>
      <c r="BM39">
        <f>IF($CJ39&gt;=19,INDEX($AS:$AS,$CI39+19),"")</f>
      </c>
      <c r="BN39">
        <f>IF($CJ39&gt;=20,INDEX($AS:$AS,$CI39+20),"")</f>
      </c>
      <c r="BO39">
        <f>IF($CJ39&gt;=21,INDEX($AS:$AS,$CI39+21),"")</f>
      </c>
      <c r="BP39">
        <f>IF($CJ39&gt;=22,INDEX($AS:$AS,$CI39+22),"")</f>
      </c>
      <c r="BQ39">
        <f>IF($CJ39&gt;=23,INDEX($AS:$AS,$CI39+23),"")</f>
      </c>
      <c r="BR39">
        <f>IF($CJ39&gt;=24,INDEX($AS:$AS,$CI39+24),"")</f>
      </c>
      <c r="BS39">
        <f>IF($CJ39&gt;=25,INDEX($AS:$AS,$CI39+25),"")</f>
      </c>
      <c r="BT39">
        <f>IF($CJ39&gt;=26,INDEX($AS:$AS,$CI39+26),"")</f>
      </c>
      <c r="BU39">
        <f>IF($CJ39&gt;=27,INDEX($AS:$AS,$CI39+27),"")</f>
      </c>
      <c r="BV39">
        <f>IF($CJ39&gt;=28,INDEX($AS:$AS,$CI39+28),"")</f>
      </c>
      <c r="BW39">
        <f>IF($CJ39&gt;=29,INDEX($AS:$AS,$CI39+29),"")</f>
      </c>
      <c r="BX39">
        <f>IF($CJ39&gt;=30,INDEX($AS:$AS,$CI39+30),"")</f>
      </c>
      <c r="BY39">
        <f>IF($CJ39&gt;=31,INDEX($AS:$AS,$CI39+31),"")</f>
      </c>
      <c r="BZ39">
        <f>IF($CJ39&gt;=32,INDEX($AS:$AS,$CI39+32),"")</f>
      </c>
      <c r="CA39">
        <f>IF($CJ39&gt;=33,INDEX($AS:$AS,$CI39+33),"")</f>
      </c>
      <c r="CB39">
        <f>IF($CJ39&gt;=34,INDEX($AS:$AS,$CI39+34),"")</f>
      </c>
      <c r="CC39">
        <f>IF($CJ39&gt;=35,INDEX($AS:$AS,$CI39+35),"")</f>
      </c>
      <c r="CD39">
        <f>IF($CJ39&gt;=36,INDEX($AS:$AS,$CI39+36),"")</f>
      </c>
      <c r="CE39">
        <f>IF($CJ39&gt;=37,INDEX($AS:$AS,$CI39+37),"")</f>
      </c>
      <c r="CF39">
        <f>IF($CJ39&gt;=38,INDEX($AS:$AS,$CI39+38),"")</f>
      </c>
      <c r="CG39">
        <f>IF($CJ39&gt;=39,INDEX($AS:$AS,$CI39+39),"")</f>
      </c>
      <c r="CH39">
        <f>IF($CJ39&gt;=40,INDEX($AS:$AS,$CI39+40),"")</f>
      </c>
      <c r="CI39">
        <f>IFERROR(MATCH($AR39,$AS$2:$AS$133,0)+1,0)</f>
      </c>
      <c r="CJ39">
        <f>IFERROR(INDEX($AT$2:$AT$133,MATCH($AR39,$AS$2:$AS$133,0)),0)</f>
      </c>
      <c r="CK39">
        <f>IFERROR(LEFT($O39,FIND(" - ",$O39)-1),$O39)</f>
      </c>
      <c r="CL39" t="s">
        <v>122</v>
      </c>
      <c r="CN39">
        <f>IF($DI39&gt;=1,INDEX($CL:$CL,$DH39+1),"")</f>
      </c>
      <c r="CO39">
        <f>IF($DI39&gt;=2,INDEX($CL:$CL,$DH39+2),"")</f>
      </c>
      <c r="CP39">
        <f>IF($DI39&gt;=3,INDEX($CL:$CL,$DH39+3),"")</f>
      </c>
      <c r="CQ39">
        <f>IF($DI39&gt;=4,INDEX($CL:$CL,$DH39+4),"")</f>
      </c>
      <c r="CR39">
        <f>IF($DI39&gt;=5,INDEX($CL:$CL,$DH39+5),"")</f>
      </c>
      <c r="CS39">
        <f>IF($DI39&gt;=6,INDEX($CL:$CL,$DH39+6),"")</f>
      </c>
      <c r="CT39">
        <f>IF($DI39&gt;=7,INDEX($CL:$CL,$DH39+7),"")</f>
      </c>
      <c r="CU39">
        <f>IF($DI39&gt;=8,INDEX($CL:$CL,$DH39+8),"")</f>
      </c>
      <c r="CV39">
        <f>IF($DI39&gt;=9,INDEX($CL:$CL,$DH39+9),"")</f>
      </c>
      <c r="CW39">
        <f>IF($DI39&gt;=10,INDEX($CL:$CL,$DH39+10),"")</f>
      </c>
      <c r="CX39">
        <f>IF($DI39&gt;=11,INDEX($CL:$CL,$DH39+11),"")</f>
      </c>
      <c r="CY39">
        <f>IF($DI39&gt;=12,INDEX($CL:$CL,$DH39+12),"")</f>
      </c>
      <c r="CZ39">
        <f>IF($DI39&gt;=13,INDEX($CL:$CL,$DH39+13),"")</f>
      </c>
      <c r="DA39">
        <f>IF($DI39&gt;=14,INDEX($CL:$CL,$DH39+14),"")</f>
      </c>
      <c r="DB39">
        <f>IF($DI39&gt;=15,INDEX($CL:$CL,$DH39+15),"")</f>
      </c>
      <c r="DC39">
        <f>IF($DI39&gt;=16,INDEX($CL:$CL,$DH39+16),"")</f>
      </c>
      <c r="DD39">
        <f>IF($DI39&gt;=17,INDEX($CL:$CL,$DH39+17),"")</f>
      </c>
      <c r="DE39">
        <f>IF($DI39&gt;=18,INDEX($CL:$CL,$DH39+18),"")</f>
      </c>
      <c r="DF39">
        <f>IF($DI39&gt;=19,INDEX($CL:$CL,$DH39+19),"")</f>
      </c>
      <c r="DG39">
        <f>IF($DI39&gt;=20,INDEX($CL:$CL,$DH39+20),"")</f>
      </c>
      <c r="DH39">
        <f>IFERROR(MATCH($CK39,$CL$2:$CL$1558,0)+1,0)</f>
      </c>
      <c r="DI39">
        <f>IFERROR(INDEX($CM$2:$CM$1558,MATCH($CK39,$CL$2:$CL$1558,0)),0)</f>
      </c>
      <c r="DJ39">
        <f>IFERROR(INDEX($AQ:$AQ,MATCH($K39,$AP:$AP,0))&amp;"","")</f>
      </c>
      <c r="DK39" t="s">
        <v>326</v>
      </c>
      <c r="DM39">
        <v>1</v>
      </c>
      <c r="DN39">
        <f>IF($GQ39&gt;=1,INDEX($DK:$DK,$GP39+1),"")</f>
      </c>
      <c r="DO39">
        <f>IF($GQ39&gt;=2,INDEX($DK:$DK,$GP39+2),"")</f>
      </c>
      <c r="DP39">
        <f>IF($GQ39&gt;=3,INDEX($DK:$DK,$GP39+3),"")</f>
      </c>
      <c r="DQ39">
        <f>IF($GQ39&gt;=4,INDEX($DK:$DK,$GP39+4),"")</f>
      </c>
      <c r="DR39">
        <f>IF($GQ39&gt;=5,INDEX($DK:$DK,$GP39+5),"")</f>
      </c>
      <c r="DS39">
        <f>IF($GQ39&gt;=6,INDEX($DK:$DK,$GP39+6),"")</f>
      </c>
      <c r="DT39">
        <f>IF($GQ39&gt;=7,INDEX($DK:$DK,$GP39+7),"")</f>
      </c>
      <c r="DU39">
        <f>IF($GQ39&gt;=8,INDEX($DK:$DK,$GP39+8),"")</f>
      </c>
      <c r="DV39">
        <f>IF($GQ39&gt;=9,INDEX($DK:$DK,$GP39+9),"")</f>
      </c>
      <c r="DW39">
        <f>IF($GQ39&gt;=10,INDEX($DK:$DK,$GP39+10),"")</f>
      </c>
      <c r="DX39">
        <f>IF($GQ39&gt;=11,INDEX($DK:$DK,$GP39+11),"")</f>
      </c>
      <c r="DY39">
        <f>IF($GQ39&gt;=12,INDEX($DK:$DK,$GP39+12),"")</f>
      </c>
      <c r="DZ39">
        <f>IF($GQ39&gt;=13,INDEX($DK:$DK,$GP39+13),"")</f>
      </c>
      <c r="EA39">
        <f>IF($GQ39&gt;=14,INDEX($DK:$DK,$GP39+14),"")</f>
      </c>
      <c r="EB39">
        <f>IF($GQ39&gt;=15,INDEX($DK:$DK,$GP39+15),"")</f>
      </c>
      <c r="EC39">
        <f>IF($GQ39&gt;=16,INDEX($DK:$DK,$GP39+16),"")</f>
      </c>
      <c r="ED39">
        <f>IF($GQ39&gt;=17,INDEX($DK:$DK,$GP39+17),"")</f>
      </c>
      <c r="EE39">
        <f>IF($GQ39&gt;=18,INDEX($DK:$DK,$GP39+18),"")</f>
      </c>
      <c r="EF39">
        <f>IF($GQ39&gt;=19,INDEX($DK:$DK,$GP39+19),"")</f>
      </c>
      <c r="EG39">
        <f>IF($GQ39&gt;=20,INDEX($DK:$DK,$GP39+20),"")</f>
      </c>
      <c r="EH39">
        <f>IF($GQ39&gt;=21,INDEX($DK:$DK,$GP39+21),"")</f>
      </c>
      <c r="EI39">
        <f>IF($GQ39&gt;=22,INDEX($DK:$DK,$GP39+22),"")</f>
      </c>
      <c r="EJ39">
        <f>IF($GQ39&gt;=23,INDEX($DK:$DK,$GP39+23),"")</f>
      </c>
      <c r="EK39">
        <f>IF($GQ39&gt;=24,INDEX($DK:$DK,$GP39+24),"")</f>
      </c>
      <c r="EL39">
        <f>IF($GQ39&gt;=25,INDEX($DK:$DK,$GP39+25),"")</f>
      </c>
      <c r="EM39">
        <f>IF($GQ39&gt;=26,INDEX($DK:$DK,$GP39+26),"")</f>
      </c>
      <c r="EN39">
        <f>IF($GQ39&gt;=27,INDEX($DK:$DK,$GP39+27),"")</f>
      </c>
      <c r="EO39">
        <f>IF($GQ39&gt;=28,INDEX($DK:$DK,$GP39+28),"")</f>
      </c>
      <c r="EP39">
        <f>IF($GQ39&gt;=29,INDEX($DK:$DK,$GP39+29),"")</f>
      </c>
      <c r="EQ39">
        <f>IF($GQ39&gt;=30,INDEX($DK:$DK,$GP39+30),"")</f>
      </c>
      <c r="ER39">
        <f>IF($GQ39&gt;=31,INDEX($DK:$DK,$GP39+31),"")</f>
      </c>
      <c r="ES39">
        <f>IF($GQ39&gt;=32,INDEX($DK:$DK,$GP39+32),"")</f>
      </c>
      <c r="ET39">
        <f>IF($GQ39&gt;=33,INDEX($DK:$DK,$GP39+33),"")</f>
      </c>
      <c r="EU39">
        <f>IF($GQ39&gt;=34,INDEX($DK:$DK,$GP39+34),"")</f>
      </c>
      <c r="EV39">
        <f>IF($GQ39&gt;=35,INDEX($DK:$DK,$GP39+35),"")</f>
      </c>
      <c r="EW39">
        <f>IF($GQ39&gt;=36,INDEX($DK:$DK,$GP39+36),"")</f>
      </c>
      <c r="EX39">
        <f>IF($GQ39&gt;=37,INDEX($DK:$DK,$GP39+37),"")</f>
      </c>
      <c r="EY39">
        <f>IF($GQ39&gt;=38,INDEX($DK:$DK,$GP39+38),"")</f>
      </c>
      <c r="EZ39">
        <f>IF($GQ39&gt;=39,INDEX($DK:$DK,$GP39+39),"")</f>
      </c>
      <c r="FA39">
        <f>IF($GQ39&gt;=40,INDEX($DK:$DK,$GP39+40),"")</f>
      </c>
      <c r="FB39">
        <f>IF($GQ39&gt;=1,INDEX($DL:$DL,$GP39+1),"")</f>
      </c>
      <c r="FC39">
        <f>IF($GQ39&gt;=2,INDEX($DL:$DL,$GP39+2),"")</f>
      </c>
      <c r="FD39">
        <f>IF($GQ39&gt;=3,INDEX($DL:$DL,$GP39+3),"")</f>
      </c>
      <c r="FE39">
        <f>IF($GQ39&gt;=4,INDEX($DL:$DL,$GP39+4),"")</f>
      </c>
      <c r="FF39">
        <f>IF($GQ39&gt;=5,INDEX($DL:$DL,$GP39+5),"")</f>
      </c>
      <c r="FG39">
        <f>IF($GQ39&gt;=6,INDEX($DL:$DL,$GP39+6),"")</f>
      </c>
      <c r="FH39">
        <f>IF($GQ39&gt;=7,INDEX($DL:$DL,$GP39+7),"")</f>
      </c>
      <c r="FI39">
        <f>IF($GQ39&gt;=8,INDEX($DL:$DL,$GP39+8),"")</f>
      </c>
      <c r="FJ39">
        <f>IF($GQ39&gt;=9,INDEX($DL:$DL,$GP39+9),"")</f>
      </c>
      <c r="FK39">
        <f>IF($GQ39&gt;=10,INDEX($DL:$DL,$GP39+10),"")</f>
      </c>
      <c r="FL39">
        <f>IF($GQ39&gt;=11,INDEX($DL:$DL,$GP39+11),"")</f>
      </c>
      <c r="FM39">
        <f>IF($GQ39&gt;=12,INDEX($DL:$DL,$GP39+12),"")</f>
      </c>
      <c r="FN39">
        <f>IF($GQ39&gt;=13,INDEX($DL:$DL,$GP39+13),"")</f>
      </c>
      <c r="FO39">
        <f>IF($GQ39&gt;=14,INDEX($DL:$DL,$GP39+14),"")</f>
      </c>
      <c r="FP39">
        <f>IF($GQ39&gt;=15,INDEX($DL:$DL,$GP39+15),"")</f>
      </c>
      <c r="FQ39">
        <f>IF($GQ39&gt;=16,INDEX($DL:$DL,$GP39+16),"")</f>
      </c>
      <c r="FR39">
        <f>IF($GQ39&gt;=17,INDEX($DL:$DL,$GP39+17),"")</f>
      </c>
      <c r="FS39">
        <f>IF($GQ39&gt;=18,INDEX($DL:$DL,$GP39+18),"")</f>
      </c>
      <c r="FT39">
        <f>IF($GQ39&gt;=19,INDEX($DL:$DL,$GP39+19),"")</f>
      </c>
      <c r="FU39">
        <f>IF($GQ39&gt;=20,INDEX($DL:$DL,$GP39+20),"")</f>
      </c>
      <c r="FV39">
        <f>IF($GQ39&gt;=21,INDEX($DL:$DL,$GP39+21),"")</f>
      </c>
      <c r="FW39">
        <f>IF($GQ39&gt;=22,INDEX($DL:$DL,$GP39+22),"")</f>
      </c>
      <c r="FX39">
        <f>IF($GQ39&gt;=23,INDEX($DL:$DL,$GP39+23),"")</f>
      </c>
      <c r="FY39">
        <f>IF($GQ39&gt;=24,INDEX($DL:$DL,$GP39+24),"")</f>
      </c>
      <c r="FZ39">
        <f>IF($GQ39&gt;=25,INDEX($DL:$DL,$GP39+25),"")</f>
      </c>
      <c r="GA39">
        <f>IF($GQ39&gt;=26,INDEX($DL:$DL,$GP39+26),"")</f>
      </c>
      <c r="GB39">
        <f>IF($GQ39&gt;=27,INDEX($DL:$DL,$GP39+27),"")</f>
      </c>
      <c r="GC39">
        <f>IF($GQ39&gt;=28,INDEX($DL:$DL,$GP39+28),"")</f>
      </c>
      <c r="GD39">
        <f>IF($GQ39&gt;=29,INDEX($DL:$DL,$GP39+29),"")</f>
      </c>
      <c r="GE39">
        <f>IF($GQ39&gt;=30,INDEX($DL:$DL,$GP39+30),"")</f>
      </c>
      <c r="GF39">
        <f>IF($GQ39&gt;=31,INDEX($DL:$DL,$GP39+31),"")</f>
      </c>
      <c r="GG39">
        <f>IF($GQ39&gt;=32,INDEX($DL:$DL,$GP39+32),"")</f>
      </c>
      <c r="GH39">
        <f>IF($GQ39&gt;=33,INDEX($DL:$DL,$GP39+33),"")</f>
      </c>
      <c r="GI39">
        <f>IF($GQ39&gt;=34,INDEX($DL:$DL,$GP39+34),"")</f>
      </c>
      <c r="GJ39">
        <f>IF($GQ39&gt;=35,INDEX($DL:$DL,$GP39+35),"")</f>
      </c>
      <c r="GK39">
        <f>IF($GQ39&gt;=36,INDEX($DL:$DL,$GP39+36),"")</f>
      </c>
      <c r="GL39">
        <f>IF($GQ39&gt;=37,INDEX($DL:$DL,$GP39+37),"")</f>
      </c>
      <c r="GM39">
        <f>IF($GQ39&gt;=38,INDEX($DL:$DL,$GP39+38),"")</f>
      </c>
      <c r="GN39">
        <f>IF($GQ39&gt;=39,INDEX($DL:$DL,$GP39+39),"")</f>
      </c>
      <c r="GO39">
        <f>IF($GQ39&gt;=40,INDEX($DL:$DL,$GP39+40),"")</f>
      </c>
      <c r="GP39">
        <f>IFERROR(MATCH($DJ39,$DK$2:$DK$148,0)+1,0)</f>
      </c>
      <c r="GQ39">
        <f>IFERROR(INDEX($DM$2:$DM$148,MATCH($DJ39,$DK$2:$DK$148,0)),0)</f>
      </c>
      <c r="GR39">
        <f>IFERROR(MATCH($L39,$DN$39:$FA$39,0),0)</f>
      </c>
      <c r="GS39">
        <f>IF($GR39&gt;0,INDEX($FB$39:$GO$39,$GR39),"")</f>
      </c>
      <c r="GT39" t="s">
        <v>307</v>
      </c>
      <c r="GV39">
        <f>IF($JE39&gt;=1,INDEX($GT:$GT,$JD39+1),"")</f>
      </c>
      <c r="GW39">
        <f>IF($JE39&gt;=2,INDEX($GT:$GT,$JD39+2),"")</f>
      </c>
      <c r="GX39">
        <f>IF($JE39&gt;=3,INDEX($GT:$GT,$JD39+3),"")</f>
      </c>
      <c r="GY39">
        <f>IF($JE39&gt;=4,INDEX($GT:$GT,$JD39+4),"")</f>
      </c>
      <c r="GZ39">
        <f>IF($JE39&gt;=5,INDEX($GT:$GT,$JD39+5),"")</f>
      </c>
      <c r="HA39">
        <f>IF($JE39&gt;=6,INDEX($GT:$GT,$JD39+6),"")</f>
      </c>
      <c r="HB39">
        <f>IF($JE39&gt;=7,INDEX($GT:$GT,$JD39+7),"")</f>
      </c>
      <c r="HC39">
        <f>IF($JE39&gt;=8,INDEX($GT:$GT,$JD39+8),"")</f>
      </c>
      <c r="HD39">
        <f>IF($JE39&gt;=9,INDEX($GT:$GT,$JD39+9),"")</f>
      </c>
      <c r="HE39">
        <f>IF($JE39&gt;=10,INDEX($GT:$GT,$JD39+10),"")</f>
      </c>
      <c r="HF39">
        <f>IF($JE39&gt;=11,INDEX($GT:$GT,$JD39+11),"")</f>
      </c>
      <c r="HG39">
        <f>IF($JE39&gt;=12,INDEX($GT:$GT,$JD39+12),"")</f>
      </c>
      <c r="HH39">
        <f>IF($JE39&gt;=13,INDEX($GT:$GT,$JD39+13),"")</f>
      </c>
      <c r="HI39">
        <f>IF($JE39&gt;=14,INDEX($GT:$GT,$JD39+14),"")</f>
      </c>
      <c r="HJ39">
        <f>IF($JE39&gt;=15,INDEX($GT:$GT,$JD39+15),"")</f>
      </c>
      <c r="HK39">
        <f>IF($JE39&gt;=16,INDEX($GT:$GT,$JD39+16),"")</f>
      </c>
      <c r="HL39">
        <f>IF($JE39&gt;=17,INDEX($GT:$GT,$JD39+17),"")</f>
      </c>
      <c r="HM39">
        <f>IF($JE39&gt;=18,INDEX($GT:$GT,$JD39+18),"")</f>
      </c>
      <c r="HN39">
        <f>IF($JE39&gt;=19,INDEX($GT:$GT,$JD39+19),"")</f>
      </c>
      <c r="HO39">
        <f>IF($JE39&gt;=20,INDEX($GT:$GT,$JD39+20),"")</f>
      </c>
      <c r="HP39">
        <f>IF($JE39&gt;=21,INDEX($GT:$GT,$JD39+21),"")</f>
      </c>
      <c r="HQ39">
        <f>IF($JE39&gt;=22,INDEX($GT:$GT,$JD39+22),"")</f>
      </c>
      <c r="HR39">
        <f>IF($JE39&gt;=23,INDEX($GT:$GT,$JD39+23),"")</f>
      </c>
      <c r="HS39">
        <f>IF($JE39&gt;=24,INDEX($GT:$GT,$JD39+24),"")</f>
      </c>
      <c r="HT39">
        <f>IF($JE39&gt;=25,INDEX($GT:$GT,$JD39+25),"")</f>
      </c>
      <c r="HU39">
        <f>IF($JE39&gt;=26,INDEX($GT:$GT,$JD39+26),"")</f>
      </c>
      <c r="HV39">
        <f>IF($JE39&gt;=27,INDEX($GT:$GT,$JD39+27),"")</f>
      </c>
      <c r="HW39">
        <f>IF($JE39&gt;=28,INDEX($GT:$GT,$JD39+28),"")</f>
      </c>
      <c r="HX39">
        <f>IF($JE39&gt;=29,INDEX($GT:$GT,$JD39+29),"")</f>
      </c>
      <c r="HY39">
        <f>IF($JE39&gt;=30,INDEX($GT:$GT,$JD39+30),"")</f>
      </c>
      <c r="HZ39">
        <f>IF($JE39&gt;=31,INDEX($GT:$GT,$JD39+31),"")</f>
      </c>
      <c r="IA39">
        <f>IF($JE39&gt;=32,INDEX($GT:$GT,$JD39+32),"")</f>
      </c>
      <c r="IB39">
        <f>IF($JE39&gt;=33,INDEX($GT:$GT,$JD39+33),"")</f>
      </c>
      <c r="IC39">
        <f>IF($JE39&gt;=34,INDEX($GT:$GT,$JD39+34),"")</f>
      </c>
      <c r="ID39">
        <f>IF($JE39&gt;=35,INDEX($GT:$GT,$JD39+35),"")</f>
      </c>
      <c r="IE39">
        <f>IF($JE39&gt;=36,INDEX($GT:$GT,$JD39+36),"")</f>
      </c>
      <c r="IF39">
        <f>IF($JE39&gt;=37,INDEX($GT:$GT,$JD39+37),"")</f>
      </c>
      <c r="IG39">
        <f>IF($JE39&gt;=38,INDEX($GT:$GT,$JD39+38),"")</f>
      </c>
      <c r="IH39">
        <f>IF($JE39&gt;=39,INDEX($GT:$GT,$JD39+39),"")</f>
      </c>
      <c r="II39">
        <f>IF($JE39&gt;=40,INDEX($GT:$GT,$JD39+40),"")</f>
      </c>
      <c r="IJ39">
        <f>IF($JE39&gt;=41,INDEX($GT:$GT,$JD39+41),"")</f>
      </c>
      <c r="IK39">
        <f>IF($JE39&gt;=42,INDEX($GT:$GT,$JD39+42),"")</f>
      </c>
      <c r="IL39">
        <f>IF($JE39&gt;=43,INDEX($GT:$GT,$JD39+43),"")</f>
      </c>
      <c r="IM39">
        <f>IF($JE39&gt;=44,INDEX($GT:$GT,$JD39+44),"")</f>
      </c>
      <c r="IN39">
        <f>IF($JE39&gt;=45,INDEX($GT:$GT,$JD39+45),"")</f>
      </c>
      <c r="IO39">
        <f>IF($JE39&gt;=46,INDEX($GT:$GT,$JD39+46),"")</f>
      </c>
      <c r="IP39">
        <f>IF($JE39&gt;=47,INDEX($GT:$GT,$JD39+47),"")</f>
      </c>
      <c r="IQ39">
        <f>IF($JE39&gt;=48,INDEX($GT:$GT,$JD39+48),"")</f>
      </c>
      <c r="IR39">
        <f>IF($JE39&gt;=49,INDEX($GT:$GT,$JD39+49),"")</f>
      </c>
      <c r="IS39">
        <f>IF($JE39&gt;=50,INDEX($GT:$GT,$JD39+50),"")</f>
      </c>
      <c r="IT39">
        <f>IF($JE39&gt;=51,INDEX($GT:$GT,$JD39+51),"")</f>
      </c>
      <c r="IU39">
        <f>IF($JE39&gt;=52,INDEX($GT:$GT,$JD39+52),"")</f>
      </c>
      <c r="IV39">
        <f>IF($JE39&gt;=53,INDEX($GT:$GT,$JD39+53),"")</f>
      </c>
      <c r="IW39">
        <f>IF($JE39&gt;=54,INDEX($GT:$GT,$JD39+54),"")</f>
      </c>
      <c r="IX39">
        <f>IF($JE39&gt;=55,INDEX($GT:$GT,$JD39+55),"")</f>
      </c>
      <c r="IY39">
        <f>IF($JE39&gt;=56,INDEX($GT:$GT,$JD39+56),"")</f>
      </c>
      <c r="IZ39">
        <f>IF($JE39&gt;=57,INDEX($GT:$GT,$JD39+57),"")</f>
      </c>
      <c r="JA39">
        <f>IF($JE39&gt;=58,INDEX($GT:$GT,$JD39+58),"")</f>
      </c>
      <c r="JB39">
        <f>IF($JE39&gt;=59,INDEX($GT:$GT,$JD39+59),"")</f>
      </c>
      <c r="JC39">
        <f>IF($JE39&gt;=60,INDEX($GT:$GT,$JD39+60),"")</f>
      </c>
      <c r="JD39">
        <f>IFERROR(MATCH($GS39,$GT$2:$GT$322,0)+1,0)</f>
      </c>
      <c r="JE39">
        <f>IFERROR(INDEX($GU$2:$GU$322,MATCH($GS39,$GT$2:$GT$322,0)),0)</f>
      </c>
      <c r="JF39" t="s">
        <v>28</v>
      </c>
      <c r="JG39" t="s">
        <v>28</v>
      </c>
    </row>
    <row r="40" spans="1:267" x14ac:dyDescent="0.25">
      <c r="J40" s="1"/>
      <c r="K40" s="1"/>
      <c r="L40" s="1"/>
      <c r="M40" s="1"/>
      <c r="N40" s="1">
        <f>IFERROR(IF(FIND(" - ",$J40)&gt;0,MID($J40,FIND(" - ",$J40)+3,LEN($J40)),""),"")</f>
      </c>
      <c r="P40" s="1"/>
      <c r="S40" t="s">
        <v>28</v>
      </c>
      <c r="U40">
        <f>IF(OR($S40="",$T40=""),"",IFERROR($S40/$T40,0))</f>
      </c>
      <c r="V40">
        <f>IF($S40="","",
IF($K40="","",
IF(ISNUMBER(SEARCH("exempt",LOWER($K40))),0,
$S40*(VALUE(SUBSTITUTE($K40,"%",""))/100))))</f>
      </c>
      <c r="AB40">
        <f>IF($S40="","",
SUM($S40,$V40,$Z40,$W40,$Y40)-
IF($AA40="",0,VALUE($AA40)))</f>
      </c>
      <c r="AJ40" t="s">
        <v>327</v>
      </c>
      <c r="AM40" t="s">
        <v>328</v>
      </c>
      <c r="AN40" t="s">
        <v>329</v>
      </c>
      <c r="AO40" t="s">
        <v>330</v>
      </c>
      <c r="AP40" t="s">
        <v>328</v>
      </c>
      <c r="AQ40" t="s">
        <v>331</v>
      </c>
      <c r="AR40">
        <f>IFERROR(LEFT($J40,FIND(" - ",$J40)-1),$J40)</f>
      </c>
      <c r="AS40" t="s">
        <v>294</v>
      </c>
      <c r="AU40">
        <f>IF($CJ40&gt;=1,INDEX($AS:$AS,$CI40+1),"")</f>
      </c>
      <c r="AV40">
        <f>IF($CJ40&gt;=2,INDEX($AS:$AS,$CI40+2),"")</f>
      </c>
      <c r="AW40">
        <f>IF($CJ40&gt;=3,INDEX($AS:$AS,$CI40+3),"")</f>
      </c>
      <c r="AX40">
        <f>IF($CJ40&gt;=4,INDEX($AS:$AS,$CI40+4),"")</f>
      </c>
      <c r="AY40">
        <f>IF($CJ40&gt;=5,INDEX($AS:$AS,$CI40+5),"")</f>
      </c>
      <c r="AZ40">
        <f>IF($CJ40&gt;=6,INDEX($AS:$AS,$CI40+6),"")</f>
      </c>
      <c r="BA40">
        <f>IF($CJ40&gt;=7,INDEX($AS:$AS,$CI40+7),"")</f>
      </c>
      <c r="BB40">
        <f>IF($CJ40&gt;=8,INDEX($AS:$AS,$CI40+8),"")</f>
      </c>
      <c r="BC40">
        <f>IF($CJ40&gt;=9,INDEX($AS:$AS,$CI40+9),"")</f>
      </c>
      <c r="BD40">
        <f>IF($CJ40&gt;=10,INDEX($AS:$AS,$CI40+10),"")</f>
      </c>
      <c r="BE40">
        <f>IF($CJ40&gt;=11,INDEX($AS:$AS,$CI40+11),"")</f>
      </c>
      <c r="BF40">
        <f>IF($CJ40&gt;=12,INDEX($AS:$AS,$CI40+12),"")</f>
      </c>
      <c r="BG40">
        <f>IF($CJ40&gt;=13,INDEX($AS:$AS,$CI40+13),"")</f>
      </c>
      <c r="BH40">
        <f>IF($CJ40&gt;=14,INDEX($AS:$AS,$CI40+14),"")</f>
      </c>
      <c r="BI40">
        <f>IF($CJ40&gt;=15,INDEX($AS:$AS,$CI40+15),"")</f>
      </c>
      <c r="BJ40">
        <f>IF($CJ40&gt;=16,INDEX($AS:$AS,$CI40+16),"")</f>
      </c>
      <c r="BK40">
        <f>IF($CJ40&gt;=17,INDEX($AS:$AS,$CI40+17),"")</f>
      </c>
      <c r="BL40">
        <f>IF($CJ40&gt;=18,INDEX($AS:$AS,$CI40+18),"")</f>
      </c>
      <c r="BM40">
        <f>IF($CJ40&gt;=19,INDEX($AS:$AS,$CI40+19),"")</f>
      </c>
      <c r="BN40">
        <f>IF($CJ40&gt;=20,INDEX($AS:$AS,$CI40+20),"")</f>
      </c>
      <c r="BO40">
        <f>IF($CJ40&gt;=21,INDEX($AS:$AS,$CI40+21),"")</f>
      </c>
      <c r="BP40">
        <f>IF($CJ40&gt;=22,INDEX($AS:$AS,$CI40+22),"")</f>
      </c>
      <c r="BQ40">
        <f>IF($CJ40&gt;=23,INDEX($AS:$AS,$CI40+23),"")</f>
      </c>
      <c r="BR40">
        <f>IF($CJ40&gt;=24,INDEX($AS:$AS,$CI40+24),"")</f>
      </c>
      <c r="BS40">
        <f>IF($CJ40&gt;=25,INDEX($AS:$AS,$CI40+25),"")</f>
      </c>
      <c r="BT40">
        <f>IF($CJ40&gt;=26,INDEX($AS:$AS,$CI40+26),"")</f>
      </c>
      <c r="BU40">
        <f>IF($CJ40&gt;=27,INDEX($AS:$AS,$CI40+27),"")</f>
      </c>
      <c r="BV40">
        <f>IF($CJ40&gt;=28,INDEX($AS:$AS,$CI40+28),"")</f>
      </c>
      <c r="BW40">
        <f>IF($CJ40&gt;=29,INDEX($AS:$AS,$CI40+29),"")</f>
      </c>
      <c r="BX40">
        <f>IF($CJ40&gt;=30,INDEX($AS:$AS,$CI40+30),"")</f>
      </c>
      <c r="BY40">
        <f>IF($CJ40&gt;=31,INDEX($AS:$AS,$CI40+31),"")</f>
      </c>
      <c r="BZ40">
        <f>IF($CJ40&gt;=32,INDEX($AS:$AS,$CI40+32),"")</f>
      </c>
      <c r="CA40">
        <f>IF($CJ40&gt;=33,INDEX($AS:$AS,$CI40+33),"")</f>
      </c>
      <c r="CB40">
        <f>IF($CJ40&gt;=34,INDEX($AS:$AS,$CI40+34),"")</f>
      </c>
      <c r="CC40">
        <f>IF($CJ40&gt;=35,INDEX($AS:$AS,$CI40+35),"")</f>
      </c>
      <c r="CD40">
        <f>IF($CJ40&gt;=36,INDEX($AS:$AS,$CI40+36),"")</f>
      </c>
      <c r="CE40">
        <f>IF($CJ40&gt;=37,INDEX($AS:$AS,$CI40+37),"")</f>
      </c>
      <c r="CF40">
        <f>IF($CJ40&gt;=38,INDEX($AS:$AS,$CI40+38),"")</f>
      </c>
      <c r="CG40">
        <f>IF($CJ40&gt;=39,INDEX($AS:$AS,$CI40+39),"")</f>
      </c>
      <c r="CH40">
        <f>IF($CJ40&gt;=40,INDEX($AS:$AS,$CI40+40),"")</f>
      </c>
      <c r="CI40">
        <f>IFERROR(MATCH($AR40,$AS$2:$AS$133,0)+1,0)</f>
      </c>
      <c r="CJ40">
        <f>IFERROR(INDEX($AT$2:$AT$133,MATCH($AR40,$AS$2:$AS$133,0)),0)</f>
      </c>
      <c r="CK40">
        <f>IFERROR(LEFT($O40,FIND(" - ",$O40)-1),$O40)</f>
      </c>
      <c r="CL40" t="s">
        <v>211</v>
      </c>
      <c r="CN40">
        <f>IF($DI40&gt;=1,INDEX($CL:$CL,$DH40+1),"")</f>
      </c>
      <c r="CO40">
        <f>IF($DI40&gt;=2,INDEX($CL:$CL,$DH40+2),"")</f>
      </c>
      <c r="CP40">
        <f>IF($DI40&gt;=3,INDEX($CL:$CL,$DH40+3),"")</f>
      </c>
      <c r="CQ40">
        <f>IF($DI40&gt;=4,INDEX($CL:$CL,$DH40+4),"")</f>
      </c>
      <c r="CR40">
        <f>IF($DI40&gt;=5,INDEX($CL:$CL,$DH40+5),"")</f>
      </c>
      <c r="CS40">
        <f>IF($DI40&gt;=6,INDEX($CL:$CL,$DH40+6),"")</f>
      </c>
      <c r="CT40">
        <f>IF($DI40&gt;=7,INDEX($CL:$CL,$DH40+7),"")</f>
      </c>
      <c r="CU40">
        <f>IF($DI40&gt;=8,INDEX($CL:$CL,$DH40+8),"")</f>
      </c>
      <c r="CV40">
        <f>IF($DI40&gt;=9,INDEX($CL:$CL,$DH40+9),"")</f>
      </c>
      <c r="CW40">
        <f>IF($DI40&gt;=10,INDEX($CL:$CL,$DH40+10),"")</f>
      </c>
      <c r="CX40">
        <f>IF($DI40&gt;=11,INDEX($CL:$CL,$DH40+11),"")</f>
      </c>
      <c r="CY40">
        <f>IF($DI40&gt;=12,INDEX($CL:$CL,$DH40+12),"")</f>
      </c>
      <c r="CZ40">
        <f>IF($DI40&gt;=13,INDEX($CL:$CL,$DH40+13),"")</f>
      </c>
      <c r="DA40">
        <f>IF($DI40&gt;=14,INDEX($CL:$CL,$DH40+14),"")</f>
      </c>
      <c r="DB40">
        <f>IF($DI40&gt;=15,INDEX($CL:$CL,$DH40+15),"")</f>
      </c>
      <c r="DC40">
        <f>IF($DI40&gt;=16,INDEX($CL:$CL,$DH40+16),"")</f>
      </c>
      <c r="DD40">
        <f>IF($DI40&gt;=17,INDEX($CL:$CL,$DH40+17),"")</f>
      </c>
      <c r="DE40">
        <f>IF($DI40&gt;=18,INDEX($CL:$CL,$DH40+18),"")</f>
      </c>
      <c r="DF40">
        <f>IF($DI40&gt;=19,INDEX($CL:$CL,$DH40+19),"")</f>
      </c>
      <c r="DG40">
        <f>IF($DI40&gt;=20,INDEX($CL:$CL,$DH40+20),"")</f>
      </c>
      <c r="DH40">
        <f>IFERROR(MATCH($CK40,$CL$2:$CL$1558,0)+1,0)</f>
      </c>
      <c r="DI40">
        <f>IFERROR(INDEX($CM$2:$CM$1558,MATCH($CK40,$CL$2:$CL$1558,0)),0)</f>
      </c>
      <c r="DJ40">
        <f>IFERROR(INDEX($AQ:$AQ,MATCH($K40,$AP:$AP,0))&amp;"","")</f>
      </c>
      <c r="DK40" t="s">
        <v>150</v>
      </c>
      <c r="DL40" t="s">
        <v>332</v>
      </c>
      <c r="DN40">
        <f>IF($GQ40&gt;=1,INDEX($DK:$DK,$GP40+1),"")</f>
      </c>
      <c r="DO40">
        <f>IF($GQ40&gt;=2,INDEX($DK:$DK,$GP40+2),"")</f>
      </c>
      <c r="DP40">
        <f>IF($GQ40&gt;=3,INDEX($DK:$DK,$GP40+3),"")</f>
      </c>
      <c r="DQ40">
        <f>IF($GQ40&gt;=4,INDEX($DK:$DK,$GP40+4),"")</f>
      </c>
      <c r="DR40">
        <f>IF($GQ40&gt;=5,INDEX($DK:$DK,$GP40+5),"")</f>
      </c>
      <c r="DS40">
        <f>IF($GQ40&gt;=6,INDEX($DK:$DK,$GP40+6),"")</f>
      </c>
      <c r="DT40">
        <f>IF($GQ40&gt;=7,INDEX($DK:$DK,$GP40+7),"")</f>
      </c>
      <c r="DU40">
        <f>IF($GQ40&gt;=8,INDEX($DK:$DK,$GP40+8),"")</f>
      </c>
      <c r="DV40">
        <f>IF($GQ40&gt;=9,INDEX($DK:$DK,$GP40+9),"")</f>
      </c>
      <c r="DW40">
        <f>IF($GQ40&gt;=10,INDEX($DK:$DK,$GP40+10),"")</f>
      </c>
      <c r="DX40">
        <f>IF($GQ40&gt;=11,INDEX($DK:$DK,$GP40+11),"")</f>
      </c>
      <c r="DY40">
        <f>IF($GQ40&gt;=12,INDEX($DK:$DK,$GP40+12),"")</f>
      </c>
      <c r="DZ40">
        <f>IF($GQ40&gt;=13,INDEX($DK:$DK,$GP40+13),"")</f>
      </c>
      <c r="EA40">
        <f>IF($GQ40&gt;=14,INDEX($DK:$DK,$GP40+14),"")</f>
      </c>
      <c r="EB40">
        <f>IF($GQ40&gt;=15,INDEX($DK:$DK,$GP40+15),"")</f>
      </c>
      <c r="EC40">
        <f>IF($GQ40&gt;=16,INDEX($DK:$DK,$GP40+16),"")</f>
      </c>
      <c r="ED40">
        <f>IF($GQ40&gt;=17,INDEX($DK:$DK,$GP40+17),"")</f>
      </c>
      <c r="EE40">
        <f>IF($GQ40&gt;=18,INDEX($DK:$DK,$GP40+18),"")</f>
      </c>
      <c r="EF40">
        <f>IF($GQ40&gt;=19,INDEX($DK:$DK,$GP40+19),"")</f>
      </c>
      <c r="EG40">
        <f>IF($GQ40&gt;=20,INDEX($DK:$DK,$GP40+20),"")</f>
      </c>
      <c r="EH40">
        <f>IF($GQ40&gt;=21,INDEX($DK:$DK,$GP40+21),"")</f>
      </c>
      <c r="EI40">
        <f>IF($GQ40&gt;=22,INDEX($DK:$DK,$GP40+22),"")</f>
      </c>
      <c r="EJ40">
        <f>IF($GQ40&gt;=23,INDEX($DK:$DK,$GP40+23),"")</f>
      </c>
      <c r="EK40">
        <f>IF($GQ40&gt;=24,INDEX($DK:$DK,$GP40+24),"")</f>
      </c>
      <c r="EL40">
        <f>IF($GQ40&gt;=25,INDEX($DK:$DK,$GP40+25),"")</f>
      </c>
      <c r="EM40">
        <f>IF($GQ40&gt;=26,INDEX($DK:$DK,$GP40+26),"")</f>
      </c>
      <c r="EN40">
        <f>IF($GQ40&gt;=27,INDEX($DK:$DK,$GP40+27),"")</f>
      </c>
      <c r="EO40">
        <f>IF($GQ40&gt;=28,INDEX($DK:$DK,$GP40+28),"")</f>
      </c>
      <c r="EP40">
        <f>IF($GQ40&gt;=29,INDEX($DK:$DK,$GP40+29),"")</f>
      </c>
      <c r="EQ40">
        <f>IF($GQ40&gt;=30,INDEX($DK:$DK,$GP40+30),"")</f>
      </c>
      <c r="ER40">
        <f>IF($GQ40&gt;=31,INDEX($DK:$DK,$GP40+31),"")</f>
      </c>
      <c r="ES40">
        <f>IF($GQ40&gt;=32,INDEX($DK:$DK,$GP40+32),"")</f>
      </c>
      <c r="ET40">
        <f>IF($GQ40&gt;=33,INDEX($DK:$DK,$GP40+33),"")</f>
      </c>
      <c r="EU40">
        <f>IF($GQ40&gt;=34,INDEX($DK:$DK,$GP40+34),"")</f>
      </c>
      <c r="EV40">
        <f>IF($GQ40&gt;=35,INDEX($DK:$DK,$GP40+35),"")</f>
      </c>
      <c r="EW40">
        <f>IF($GQ40&gt;=36,INDEX($DK:$DK,$GP40+36),"")</f>
      </c>
      <c r="EX40">
        <f>IF($GQ40&gt;=37,INDEX($DK:$DK,$GP40+37),"")</f>
      </c>
      <c r="EY40">
        <f>IF($GQ40&gt;=38,INDEX($DK:$DK,$GP40+38),"")</f>
      </c>
      <c r="EZ40">
        <f>IF($GQ40&gt;=39,INDEX($DK:$DK,$GP40+39),"")</f>
      </c>
      <c r="FA40">
        <f>IF($GQ40&gt;=40,INDEX($DK:$DK,$GP40+40),"")</f>
      </c>
      <c r="FB40">
        <f>IF($GQ40&gt;=1,INDEX($DL:$DL,$GP40+1),"")</f>
      </c>
      <c r="FC40">
        <f>IF($GQ40&gt;=2,INDEX($DL:$DL,$GP40+2),"")</f>
      </c>
      <c r="FD40">
        <f>IF($GQ40&gt;=3,INDEX($DL:$DL,$GP40+3),"")</f>
      </c>
      <c r="FE40">
        <f>IF($GQ40&gt;=4,INDEX($DL:$DL,$GP40+4),"")</f>
      </c>
      <c r="FF40">
        <f>IF($GQ40&gt;=5,INDEX($DL:$DL,$GP40+5),"")</f>
      </c>
      <c r="FG40">
        <f>IF($GQ40&gt;=6,INDEX($DL:$DL,$GP40+6),"")</f>
      </c>
      <c r="FH40">
        <f>IF($GQ40&gt;=7,INDEX($DL:$DL,$GP40+7),"")</f>
      </c>
      <c r="FI40">
        <f>IF($GQ40&gt;=8,INDEX($DL:$DL,$GP40+8),"")</f>
      </c>
      <c r="FJ40">
        <f>IF($GQ40&gt;=9,INDEX($DL:$DL,$GP40+9),"")</f>
      </c>
      <c r="FK40">
        <f>IF($GQ40&gt;=10,INDEX($DL:$DL,$GP40+10),"")</f>
      </c>
      <c r="FL40">
        <f>IF($GQ40&gt;=11,INDEX($DL:$DL,$GP40+11),"")</f>
      </c>
      <c r="FM40">
        <f>IF($GQ40&gt;=12,INDEX($DL:$DL,$GP40+12),"")</f>
      </c>
      <c r="FN40">
        <f>IF($GQ40&gt;=13,INDEX($DL:$DL,$GP40+13),"")</f>
      </c>
      <c r="FO40">
        <f>IF($GQ40&gt;=14,INDEX($DL:$DL,$GP40+14),"")</f>
      </c>
      <c r="FP40">
        <f>IF($GQ40&gt;=15,INDEX($DL:$DL,$GP40+15),"")</f>
      </c>
      <c r="FQ40">
        <f>IF($GQ40&gt;=16,INDEX($DL:$DL,$GP40+16),"")</f>
      </c>
      <c r="FR40">
        <f>IF($GQ40&gt;=17,INDEX($DL:$DL,$GP40+17),"")</f>
      </c>
      <c r="FS40">
        <f>IF($GQ40&gt;=18,INDEX($DL:$DL,$GP40+18),"")</f>
      </c>
      <c r="FT40">
        <f>IF($GQ40&gt;=19,INDEX($DL:$DL,$GP40+19),"")</f>
      </c>
      <c r="FU40">
        <f>IF($GQ40&gt;=20,INDEX($DL:$DL,$GP40+20),"")</f>
      </c>
      <c r="FV40">
        <f>IF($GQ40&gt;=21,INDEX($DL:$DL,$GP40+21),"")</f>
      </c>
      <c r="FW40">
        <f>IF($GQ40&gt;=22,INDEX($DL:$DL,$GP40+22),"")</f>
      </c>
      <c r="FX40">
        <f>IF($GQ40&gt;=23,INDEX($DL:$DL,$GP40+23),"")</f>
      </c>
      <c r="FY40">
        <f>IF($GQ40&gt;=24,INDEX($DL:$DL,$GP40+24),"")</f>
      </c>
      <c r="FZ40">
        <f>IF($GQ40&gt;=25,INDEX($DL:$DL,$GP40+25),"")</f>
      </c>
      <c r="GA40">
        <f>IF($GQ40&gt;=26,INDEX($DL:$DL,$GP40+26),"")</f>
      </c>
      <c r="GB40">
        <f>IF($GQ40&gt;=27,INDEX($DL:$DL,$GP40+27),"")</f>
      </c>
      <c r="GC40">
        <f>IF($GQ40&gt;=28,INDEX($DL:$DL,$GP40+28),"")</f>
      </c>
      <c r="GD40">
        <f>IF($GQ40&gt;=29,INDEX($DL:$DL,$GP40+29),"")</f>
      </c>
      <c r="GE40">
        <f>IF($GQ40&gt;=30,INDEX($DL:$DL,$GP40+30),"")</f>
      </c>
      <c r="GF40">
        <f>IF($GQ40&gt;=31,INDEX($DL:$DL,$GP40+31),"")</f>
      </c>
      <c r="GG40">
        <f>IF($GQ40&gt;=32,INDEX($DL:$DL,$GP40+32),"")</f>
      </c>
      <c r="GH40">
        <f>IF($GQ40&gt;=33,INDEX($DL:$DL,$GP40+33),"")</f>
      </c>
      <c r="GI40">
        <f>IF($GQ40&gt;=34,INDEX($DL:$DL,$GP40+34),"")</f>
      </c>
      <c r="GJ40">
        <f>IF($GQ40&gt;=35,INDEX($DL:$DL,$GP40+35),"")</f>
      </c>
      <c r="GK40">
        <f>IF($GQ40&gt;=36,INDEX($DL:$DL,$GP40+36),"")</f>
      </c>
      <c r="GL40">
        <f>IF($GQ40&gt;=37,INDEX($DL:$DL,$GP40+37),"")</f>
      </c>
      <c r="GM40">
        <f>IF($GQ40&gt;=38,INDEX($DL:$DL,$GP40+38),"")</f>
      </c>
      <c r="GN40">
        <f>IF($GQ40&gt;=39,INDEX($DL:$DL,$GP40+39),"")</f>
      </c>
      <c r="GO40">
        <f>IF($GQ40&gt;=40,INDEX($DL:$DL,$GP40+40),"")</f>
      </c>
      <c r="GP40">
        <f>IFERROR(MATCH($DJ40,$DK$2:$DK$148,0)+1,0)</f>
      </c>
      <c r="GQ40">
        <f>IFERROR(INDEX($DM$2:$DM$148,MATCH($DJ40,$DK$2:$DK$148,0)),0)</f>
      </c>
      <c r="GR40">
        <f>IFERROR(MATCH($L40,$DN$40:$FA$40,0),0)</f>
      </c>
      <c r="GS40">
        <f>IF($GR40&gt;0,INDEX($FB$40:$GO$40,$GR40),"")</f>
      </c>
      <c r="GT40" t="s">
        <v>312</v>
      </c>
      <c r="GV40">
        <f>IF($JE40&gt;=1,INDEX($GT:$GT,$JD40+1),"")</f>
      </c>
      <c r="GW40">
        <f>IF($JE40&gt;=2,INDEX($GT:$GT,$JD40+2),"")</f>
      </c>
      <c r="GX40">
        <f>IF($JE40&gt;=3,INDEX($GT:$GT,$JD40+3),"")</f>
      </c>
      <c r="GY40">
        <f>IF($JE40&gt;=4,INDEX($GT:$GT,$JD40+4),"")</f>
      </c>
      <c r="GZ40">
        <f>IF($JE40&gt;=5,INDEX($GT:$GT,$JD40+5),"")</f>
      </c>
      <c r="HA40">
        <f>IF($JE40&gt;=6,INDEX($GT:$GT,$JD40+6),"")</f>
      </c>
      <c r="HB40">
        <f>IF($JE40&gt;=7,INDEX($GT:$GT,$JD40+7),"")</f>
      </c>
      <c r="HC40">
        <f>IF($JE40&gt;=8,INDEX($GT:$GT,$JD40+8),"")</f>
      </c>
      <c r="HD40">
        <f>IF($JE40&gt;=9,INDEX($GT:$GT,$JD40+9),"")</f>
      </c>
      <c r="HE40">
        <f>IF($JE40&gt;=10,INDEX($GT:$GT,$JD40+10),"")</f>
      </c>
      <c r="HF40">
        <f>IF($JE40&gt;=11,INDEX($GT:$GT,$JD40+11),"")</f>
      </c>
      <c r="HG40">
        <f>IF($JE40&gt;=12,INDEX($GT:$GT,$JD40+12),"")</f>
      </c>
      <c r="HH40">
        <f>IF($JE40&gt;=13,INDEX($GT:$GT,$JD40+13),"")</f>
      </c>
      <c r="HI40">
        <f>IF($JE40&gt;=14,INDEX($GT:$GT,$JD40+14),"")</f>
      </c>
      <c r="HJ40">
        <f>IF($JE40&gt;=15,INDEX($GT:$GT,$JD40+15),"")</f>
      </c>
      <c r="HK40">
        <f>IF($JE40&gt;=16,INDEX($GT:$GT,$JD40+16),"")</f>
      </c>
      <c r="HL40">
        <f>IF($JE40&gt;=17,INDEX($GT:$GT,$JD40+17),"")</f>
      </c>
      <c r="HM40">
        <f>IF($JE40&gt;=18,INDEX($GT:$GT,$JD40+18),"")</f>
      </c>
      <c r="HN40">
        <f>IF($JE40&gt;=19,INDEX($GT:$GT,$JD40+19),"")</f>
      </c>
      <c r="HO40">
        <f>IF($JE40&gt;=20,INDEX($GT:$GT,$JD40+20),"")</f>
      </c>
      <c r="HP40">
        <f>IF($JE40&gt;=21,INDEX($GT:$GT,$JD40+21),"")</f>
      </c>
      <c r="HQ40">
        <f>IF($JE40&gt;=22,INDEX($GT:$GT,$JD40+22),"")</f>
      </c>
      <c r="HR40">
        <f>IF($JE40&gt;=23,INDEX($GT:$GT,$JD40+23),"")</f>
      </c>
      <c r="HS40">
        <f>IF($JE40&gt;=24,INDEX($GT:$GT,$JD40+24),"")</f>
      </c>
      <c r="HT40">
        <f>IF($JE40&gt;=25,INDEX($GT:$GT,$JD40+25),"")</f>
      </c>
      <c r="HU40">
        <f>IF($JE40&gt;=26,INDEX($GT:$GT,$JD40+26),"")</f>
      </c>
      <c r="HV40">
        <f>IF($JE40&gt;=27,INDEX($GT:$GT,$JD40+27),"")</f>
      </c>
      <c r="HW40">
        <f>IF($JE40&gt;=28,INDEX($GT:$GT,$JD40+28),"")</f>
      </c>
      <c r="HX40">
        <f>IF($JE40&gt;=29,INDEX($GT:$GT,$JD40+29),"")</f>
      </c>
      <c r="HY40">
        <f>IF($JE40&gt;=30,INDEX($GT:$GT,$JD40+30),"")</f>
      </c>
      <c r="HZ40">
        <f>IF($JE40&gt;=31,INDEX($GT:$GT,$JD40+31),"")</f>
      </c>
      <c r="IA40">
        <f>IF($JE40&gt;=32,INDEX($GT:$GT,$JD40+32),"")</f>
      </c>
      <c r="IB40">
        <f>IF($JE40&gt;=33,INDEX($GT:$GT,$JD40+33),"")</f>
      </c>
      <c r="IC40">
        <f>IF($JE40&gt;=34,INDEX($GT:$GT,$JD40+34),"")</f>
      </c>
      <c r="ID40">
        <f>IF($JE40&gt;=35,INDEX($GT:$GT,$JD40+35),"")</f>
      </c>
      <c r="IE40">
        <f>IF($JE40&gt;=36,INDEX($GT:$GT,$JD40+36),"")</f>
      </c>
      <c r="IF40">
        <f>IF($JE40&gt;=37,INDEX($GT:$GT,$JD40+37),"")</f>
      </c>
      <c r="IG40">
        <f>IF($JE40&gt;=38,INDEX($GT:$GT,$JD40+38),"")</f>
      </c>
      <c r="IH40">
        <f>IF($JE40&gt;=39,INDEX($GT:$GT,$JD40+39),"")</f>
      </c>
      <c r="II40">
        <f>IF($JE40&gt;=40,INDEX($GT:$GT,$JD40+40),"")</f>
      </c>
      <c r="IJ40">
        <f>IF($JE40&gt;=41,INDEX($GT:$GT,$JD40+41),"")</f>
      </c>
      <c r="IK40">
        <f>IF($JE40&gt;=42,INDEX($GT:$GT,$JD40+42),"")</f>
      </c>
      <c r="IL40">
        <f>IF($JE40&gt;=43,INDEX($GT:$GT,$JD40+43),"")</f>
      </c>
      <c r="IM40">
        <f>IF($JE40&gt;=44,INDEX($GT:$GT,$JD40+44),"")</f>
      </c>
      <c r="IN40">
        <f>IF($JE40&gt;=45,INDEX($GT:$GT,$JD40+45),"")</f>
      </c>
      <c r="IO40">
        <f>IF($JE40&gt;=46,INDEX($GT:$GT,$JD40+46),"")</f>
      </c>
      <c r="IP40">
        <f>IF($JE40&gt;=47,INDEX($GT:$GT,$JD40+47),"")</f>
      </c>
      <c r="IQ40">
        <f>IF($JE40&gt;=48,INDEX($GT:$GT,$JD40+48),"")</f>
      </c>
      <c r="IR40">
        <f>IF($JE40&gt;=49,INDEX($GT:$GT,$JD40+49),"")</f>
      </c>
      <c r="IS40">
        <f>IF($JE40&gt;=50,INDEX($GT:$GT,$JD40+50),"")</f>
      </c>
      <c r="IT40">
        <f>IF($JE40&gt;=51,INDEX($GT:$GT,$JD40+51),"")</f>
      </c>
      <c r="IU40">
        <f>IF($JE40&gt;=52,INDEX($GT:$GT,$JD40+52),"")</f>
      </c>
      <c r="IV40">
        <f>IF($JE40&gt;=53,INDEX($GT:$GT,$JD40+53),"")</f>
      </c>
      <c r="IW40">
        <f>IF($JE40&gt;=54,INDEX($GT:$GT,$JD40+54),"")</f>
      </c>
      <c r="IX40">
        <f>IF($JE40&gt;=55,INDEX($GT:$GT,$JD40+55),"")</f>
      </c>
      <c r="IY40">
        <f>IF($JE40&gt;=56,INDEX($GT:$GT,$JD40+56),"")</f>
      </c>
      <c r="IZ40">
        <f>IF($JE40&gt;=57,INDEX($GT:$GT,$JD40+57),"")</f>
      </c>
      <c r="JA40">
        <f>IF($JE40&gt;=58,INDEX($GT:$GT,$JD40+58),"")</f>
      </c>
      <c r="JB40">
        <f>IF($JE40&gt;=59,INDEX($GT:$GT,$JD40+59),"")</f>
      </c>
      <c r="JC40">
        <f>IF($JE40&gt;=60,INDEX($GT:$GT,$JD40+60),"")</f>
      </c>
      <c r="JD40">
        <f>IFERROR(MATCH($GS40,$GT$2:$GT$322,0)+1,0)</f>
      </c>
      <c r="JE40">
        <f>IFERROR(INDEX($GU$2:$GU$322,MATCH($GS40,$GT$2:$GT$322,0)),0)</f>
      </c>
      <c r="JF40" t="s">
        <v>28</v>
      </c>
      <c r="JG40" t="s">
        <v>28</v>
      </c>
    </row>
    <row r="41" spans="1:267" x14ac:dyDescent="0.25">
      <c r="J41" s="1"/>
      <c r="K41" s="1"/>
      <c r="L41" s="1"/>
      <c r="M41" s="1"/>
      <c r="N41" s="1">
        <f>IFERROR(IF(FIND(" - ",$J41)&gt;0,MID($J41,FIND(" - ",$J41)+3,LEN($J41)),""),"")</f>
      </c>
      <c r="P41" s="1"/>
      <c r="S41" t="s">
        <v>28</v>
      </c>
      <c r="U41">
        <f>IF(OR($S41="",$T41=""),"",IFERROR($S41/$T41,0))</f>
      </c>
      <c r="V41">
        <f>IF($S41="","",
IF($K41="","",
IF(ISNUMBER(SEARCH("exempt",LOWER($K41))),0,
$S41*(VALUE(SUBSTITUTE($K41,"%",""))/100))))</f>
      </c>
      <c r="AB41">
        <f>IF($S41="","",
SUM($S41,$V41,$Z41,$W41,$Y41)-
IF($AA41="",0,VALUE($AA41)))</f>
      </c>
      <c r="AJ41" t="s">
        <v>333</v>
      </c>
      <c r="AM41" t="s">
        <v>334</v>
      </c>
      <c r="AN41" t="s">
        <v>335</v>
      </c>
      <c r="AO41" t="s">
        <v>336</v>
      </c>
      <c r="AP41" t="s">
        <v>334</v>
      </c>
      <c r="AQ41" t="s">
        <v>337</v>
      </c>
      <c r="AR41">
        <f>IFERROR(LEFT($J41,FIND(" - ",$J41)-1),$J41)</f>
      </c>
      <c r="AS41" t="s">
        <v>300</v>
      </c>
      <c r="AU41">
        <f>IF($CJ41&gt;=1,INDEX($AS:$AS,$CI41+1),"")</f>
      </c>
      <c r="AV41">
        <f>IF($CJ41&gt;=2,INDEX($AS:$AS,$CI41+2),"")</f>
      </c>
      <c r="AW41">
        <f>IF($CJ41&gt;=3,INDEX($AS:$AS,$CI41+3),"")</f>
      </c>
      <c r="AX41">
        <f>IF($CJ41&gt;=4,INDEX($AS:$AS,$CI41+4),"")</f>
      </c>
      <c r="AY41">
        <f>IF($CJ41&gt;=5,INDEX($AS:$AS,$CI41+5),"")</f>
      </c>
      <c r="AZ41">
        <f>IF($CJ41&gt;=6,INDEX($AS:$AS,$CI41+6),"")</f>
      </c>
      <c r="BA41">
        <f>IF($CJ41&gt;=7,INDEX($AS:$AS,$CI41+7),"")</f>
      </c>
      <c r="BB41">
        <f>IF($CJ41&gt;=8,INDEX($AS:$AS,$CI41+8),"")</f>
      </c>
      <c r="BC41">
        <f>IF($CJ41&gt;=9,INDEX($AS:$AS,$CI41+9),"")</f>
      </c>
      <c r="BD41">
        <f>IF($CJ41&gt;=10,INDEX($AS:$AS,$CI41+10),"")</f>
      </c>
      <c r="BE41">
        <f>IF($CJ41&gt;=11,INDEX($AS:$AS,$CI41+11),"")</f>
      </c>
      <c r="BF41">
        <f>IF($CJ41&gt;=12,INDEX($AS:$AS,$CI41+12),"")</f>
      </c>
      <c r="BG41">
        <f>IF($CJ41&gt;=13,INDEX($AS:$AS,$CI41+13),"")</f>
      </c>
      <c r="BH41">
        <f>IF($CJ41&gt;=14,INDEX($AS:$AS,$CI41+14),"")</f>
      </c>
      <c r="BI41">
        <f>IF($CJ41&gt;=15,INDEX($AS:$AS,$CI41+15),"")</f>
      </c>
      <c r="BJ41">
        <f>IF($CJ41&gt;=16,INDEX($AS:$AS,$CI41+16),"")</f>
      </c>
      <c r="BK41">
        <f>IF($CJ41&gt;=17,INDEX($AS:$AS,$CI41+17),"")</f>
      </c>
      <c r="BL41">
        <f>IF($CJ41&gt;=18,INDEX($AS:$AS,$CI41+18),"")</f>
      </c>
      <c r="BM41">
        <f>IF($CJ41&gt;=19,INDEX($AS:$AS,$CI41+19),"")</f>
      </c>
      <c r="BN41">
        <f>IF($CJ41&gt;=20,INDEX($AS:$AS,$CI41+20),"")</f>
      </c>
      <c r="BO41">
        <f>IF($CJ41&gt;=21,INDEX($AS:$AS,$CI41+21),"")</f>
      </c>
      <c r="BP41">
        <f>IF($CJ41&gt;=22,INDEX($AS:$AS,$CI41+22),"")</f>
      </c>
      <c r="BQ41">
        <f>IF($CJ41&gt;=23,INDEX($AS:$AS,$CI41+23),"")</f>
      </c>
      <c r="BR41">
        <f>IF($CJ41&gt;=24,INDEX($AS:$AS,$CI41+24),"")</f>
      </c>
      <c r="BS41">
        <f>IF($CJ41&gt;=25,INDEX($AS:$AS,$CI41+25),"")</f>
      </c>
      <c r="BT41">
        <f>IF($CJ41&gt;=26,INDEX($AS:$AS,$CI41+26),"")</f>
      </c>
      <c r="BU41">
        <f>IF($CJ41&gt;=27,INDEX($AS:$AS,$CI41+27),"")</f>
      </c>
      <c r="BV41">
        <f>IF($CJ41&gt;=28,INDEX($AS:$AS,$CI41+28),"")</f>
      </c>
      <c r="BW41">
        <f>IF($CJ41&gt;=29,INDEX($AS:$AS,$CI41+29),"")</f>
      </c>
      <c r="BX41">
        <f>IF($CJ41&gt;=30,INDEX($AS:$AS,$CI41+30),"")</f>
      </c>
      <c r="BY41">
        <f>IF($CJ41&gt;=31,INDEX($AS:$AS,$CI41+31),"")</f>
      </c>
      <c r="BZ41">
        <f>IF($CJ41&gt;=32,INDEX($AS:$AS,$CI41+32),"")</f>
      </c>
      <c r="CA41">
        <f>IF($CJ41&gt;=33,INDEX($AS:$AS,$CI41+33),"")</f>
      </c>
      <c r="CB41">
        <f>IF($CJ41&gt;=34,INDEX($AS:$AS,$CI41+34),"")</f>
      </c>
      <c r="CC41">
        <f>IF($CJ41&gt;=35,INDEX($AS:$AS,$CI41+35),"")</f>
      </c>
      <c r="CD41">
        <f>IF($CJ41&gt;=36,INDEX($AS:$AS,$CI41+36),"")</f>
      </c>
      <c r="CE41">
        <f>IF($CJ41&gt;=37,INDEX($AS:$AS,$CI41+37),"")</f>
      </c>
      <c r="CF41">
        <f>IF($CJ41&gt;=38,INDEX($AS:$AS,$CI41+38),"")</f>
      </c>
      <c r="CG41">
        <f>IF($CJ41&gt;=39,INDEX($AS:$AS,$CI41+39),"")</f>
      </c>
      <c r="CH41">
        <f>IF($CJ41&gt;=40,INDEX($AS:$AS,$CI41+40),"")</f>
      </c>
      <c r="CI41">
        <f>IFERROR(MATCH($AR41,$AS$2:$AS$133,0)+1,0)</f>
      </c>
      <c r="CJ41">
        <f>IFERROR(INDEX($AT$2:$AT$133,MATCH($AR41,$AS$2:$AS$133,0)),0)</f>
      </c>
      <c r="CK41">
        <f>IFERROR(LEFT($O41,FIND(" - ",$O41)-1),$O41)</f>
      </c>
      <c r="CL41" t="s">
        <v>239</v>
      </c>
      <c r="CN41">
        <f>IF($DI41&gt;=1,INDEX($CL:$CL,$DH41+1),"")</f>
      </c>
      <c r="CO41">
        <f>IF($DI41&gt;=2,INDEX($CL:$CL,$DH41+2),"")</f>
      </c>
      <c r="CP41">
        <f>IF($DI41&gt;=3,INDEX($CL:$CL,$DH41+3),"")</f>
      </c>
      <c r="CQ41">
        <f>IF($DI41&gt;=4,INDEX($CL:$CL,$DH41+4),"")</f>
      </c>
      <c r="CR41">
        <f>IF($DI41&gt;=5,INDEX($CL:$CL,$DH41+5),"")</f>
      </c>
      <c r="CS41">
        <f>IF($DI41&gt;=6,INDEX($CL:$CL,$DH41+6),"")</f>
      </c>
      <c r="CT41">
        <f>IF($DI41&gt;=7,INDEX($CL:$CL,$DH41+7),"")</f>
      </c>
      <c r="CU41">
        <f>IF($DI41&gt;=8,INDEX($CL:$CL,$DH41+8),"")</f>
      </c>
      <c r="CV41">
        <f>IF($DI41&gt;=9,INDEX($CL:$CL,$DH41+9),"")</f>
      </c>
      <c r="CW41">
        <f>IF($DI41&gt;=10,INDEX($CL:$CL,$DH41+10),"")</f>
      </c>
      <c r="CX41">
        <f>IF($DI41&gt;=11,INDEX($CL:$CL,$DH41+11),"")</f>
      </c>
      <c r="CY41">
        <f>IF($DI41&gt;=12,INDEX($CL:$CL,$DH41+12),"")</f>
      </c>
      <c r="CZ41">
        <f>IF($DI41&gt;=13,INDEX($CL:$CL,$DH41+13),"")</f>
      </c>
      <c r="DA41">
        <f>IF($DI41&gt;=14,INDEX($CL:$CL,$DH41+14),"")</f>
      </c>
      <c r="DB41">
        <f>IF($DI41&gt;=15,INDEX($CL:$CL,$DH41+15),"")</f>
      </c>
      <c r="DC41">
        <f>IF($DI41&gt;=16,INDEX($CL:$CL,$DH41+16),"")</f>
      </c>
      <c r="DD41">
        <f>IF($DI41&gt;=17,INDEX($CL:$CL,$DH41+17),"")</f>
      </c>
      <c r="DE41">
        <f>IF($DI41&gt;=18,INDEX($CL:$CL,$DH41+18),"")</f>
      </c>
      <c r="DF41">
        <f>IF($DI41&gt;=19,INDEX($CL:$CL,$DH41+19),"")</f>
      </c>
      <c r="DG41">
        <f>IF($DI41&gt;=20,INDEX($CL:$CL,$DH41+20),"")</f>
      </c>
      <c r="DH41">
        <f>IFERROR(MATCH($CK41,$CL$2:$CL$1558,0)+1,0)</f>
      </c>
      <c r="DI41">
        <f>IFERROR(INDEX($CM$2:$CM$1558,MATCH($CK41,$CL$2:$CL$1558,0)),0)</f>
      </c>
      <c r="DJ41">
        <f>IFERROR(INDEX($AQ:$AQ,MATCH($K41,$AP:$AP,0))&amp;"","")</f>
      </c>
      <c r="DK41" t="s">
        <v>338</v>
      </c>
      <c r="DM41">
        <v>1</v>
      </c>
      <c r="DN41">
        <f>IF($GQ41&gt;=1,INDEX($DK:$DK,$GP41+1),"")</f>
      </c>
      <c r="DO41">
        <f>IF($GQ41&gt;=2,INDEX($DK:$DK,$GP41+2),"")</f>
      </c>
      <c r="DP41">
        <f>IF($GQ41&gt;=3,INDEX($DK:$DK,$GP41+3),"")</f>
      </c>
      <c r="DQ41">
        <f>IF($GQ41&gt;=4,INDEX($DK:$DK,$GP41+4),"")</f>
      </c>
      <c r="DR41">
        <f>IF($GQ41&gt;=5,INDEX($DK:$DK,$GP41+5),"")</f>
      </c>
      <c r="DS41">
        <f>IF($GQ41&gt;=6,INDEX($DK:$DK,$GP41+6),"")</f>
      </c>
      <c r="DT41">
        <f>IF($GQ41&gt;=7,INDEX($DK:$DK,$GP41+7),"")</f>
      </c>
      <c r="DU41">
        <f>IF($GQ41&gt;=8,INDEX($DK:$DK,$GP41+8),"")</f>
      </c>
      <c r="DV41">
        <f>IF($GQ41&gt;=9,INDEX($DK:$DK,$GP41+9),"")</f>
      </c>
      <c r="DW41">
        <f>IF($GQ41&gt;=10,INDEX($DK:$DK,$GP41+10),"")</f>
      </c>
      <c r="DX41">
        <f>IF($GQ41&gt;=11,INDEX($DK:$DK,$GP41+11),"")</f>
      </c>
      <c r="DY41">
        <f>IF($GQ41&gt;=12,INDEX($DK:$DK,$GP41+12),"")</f>
      </c>
      <c r="DZ41">
        <f>IF($GQ41&gt;=13,INDEX($DK:$DK,$GP41+13),"")</f>
      </c>
      <c r="EA41">
        <f>IF($GQ41&gt;=14,INDEX($DK:$DK,$GP41+14),"")</f>
      </c>
      <c r="EB41">
        <f>IF($GQ41&gt;=15,INDEX($DK:$DK,$GP41+15),"")</f>
      </c>
      <c r="EC41">
        <f>IF($GQ41&gt;=16,INDEX($DK:$DK,$GP41+16),"")</f>
      </c>
      <c r="ED41">
        <f>IF($GQ41&gt;=17,INDEX($DK:$DK,$GP41+17),"")</f>
      </c>
      <c r="EE41">
        <f>IF($GQ41&gt;=18,INDEX($DK:$DK,$GP41+18),"")</f>
      </c>
      <c r="EF41">
        <f>IF($GQ41&gt;=19,INDEX($DK:$DK,$GP41+19),"")</f>
      </c>
      <c r="EG41">
        <f>IF($GQ41&gt;=20,INDEX($DK:$DK,$GP41+20),"")</f>
      </c>
      <c r="EH41">
        <f>IF($GQ41&gt;=21,INDEX($DK:$DK,$GP41+21),"")</f>
      </c>
      <c r="EI41">
        <f>IF($GQ41&gt;=22,INDEX($DK:$DK,$GP41+22),"")</f>
      </c>
      <c r="EJ41">
        <f>IF($GQ41&gt;=23,INDEX($DK:$DK,$GP41+23),"")</f>
      </c>
      <c r="EK41">
        <f>IF($GQ41&gt;=24,INDEX($DK:$DK,$GP41+24),"")</f>
      </c>
      <c r="EL41">
        <f>IF($GQ41&gt;=25,INDEX($DK:$DK,$GP41+25),"")</f>
      </c>
      <c r="EM41">
        <f>IF($GQ41&gt;=26,INDEX($DK:$DK,$GP41+26),"")</f>
      </c>
      <c r="EN41">
        <f>IF($GQ41&gt;=27,INDEX($DK:$DK,$GP41+27),"")</f>
      </c>
      <c r="EO41">
        <f>IF($GQ41&gt;=28,INDEX($DK:$DK,$GP41+28),"")</f>
      </c>
      <c r="EP41">
        <f>IF($GQ41&gt;=29,INDEX($DK:$DK,$GP41+29),"")</f>
      </c>
      <c r="EQ41">
        <f>IF($GQ41&gt;=30,INDEX($DK:$DK,$GP41+30),"")</f>
      </c>
      <c r="ER41">
        <f>IF($GQ41&gt;=31,INDEX($DK:$DK,$GP41+31),"")</f>
      </c>
      <c r="ES41">
        <f>IF($GQ41&gt;=32,INDEX($DK:$DK,$GP41+32),"")</f>
      </c>
      <c r="ET41">
        <f>IF($GQ41&gt;=33,INDEX($DK:$DK,$GP41+33),"")</f>
      </c>
      <c r="EU41">
        <f>IF($GQ41&gt;=34,INDEX($DK:$DK,$GP41+34),"")</f>
      </c>
      <c r="EV41">
        <f>IF($GQ41&gt;=35,INDEX($DK:$DK,$GP41+35),"")</f>
      </c>
      <c r="EW41">
        <f>IF($GQ41&gt;=36,INDEX($DK:$DK,$GP41+36),"")</f>
      </c>
      <c r="EX41">
        <f>IF($GQ41&gt;=37,INDEX($DK:$DK,$GP41+37),"")</f>
      </c>
      <c r="EY41">
        <f>IF($GQ41&gt;=38,INDEX($DK:$DK,$GP41+38),"")</f>
      </c>
      <c r="EZ41">
        <f>IF($GQ41&gt;=39,INDEX($DK:$DK,$GP41+39),"")</f>
      </c>
      <c r="FA41">
        <f>IF($GQ41&gt;=40,INDEX($DK:$DK,$GP41+40),"")</f>
      </c>
      <c r="FB41">
        <f>IF($GQ41&gt;=1,INDEX($DL:$DL,$GP41+1),"")</f>
      </c>
      <c r="FC41">
        <f>IF($GQ41&gt;=2,INDEX($DL:$DL,$GP41+2),"")</f>
      </c>
      <c r="FD41">
        <f>IF($GQ41&gt;=3,INDEX($DL:$DL,$GP41+3),"")</f>
      </c>
      <c r="FE41">
        <f>IF($GQ41&gt;=4,INDEX($DL:$DL,$GP41+4),"")</f>
      </c>
      <c r="FF41">
        <f>IF($GQ41&gt;=5,INDEX($DL:$DL,$GP41+5),"")</f>
      </c>
      <c r="FG41">
        <f>IF($GQ41&gt;=6,INDEX($DL:$DL,$GP41+6),"")</f>
      </c>
      <c r="FH41">
        <f>IF($GQ41&gt;=7,INDEX($DL:$DL,$GP41+7),"")</f>
      </c>
      <c r="FI41">
        <f>IF($GQ41&gt;=8,INDEX($DL:$DL,$GP41+8),"")</f>
      </c>
      <c r="FJ41">
        <f>IF($GQ41&gt;=9,INDEX($DL:$DL,$GP41+9),"")</f>
      </c>
      <c r="FK41">
        <f>IF($GQ41&gt;=10,INDEX($DL:$DL,$GP41+10),"")</f>
      </c>
      <c r="FL41">
        <f>IF($GQ41&gt;=11,INDEX($DL:$DL,$GP41+11),"")</f>
      </c>
      <c r="FM41">
        <f>IF($GQ41&gt;=12,INDEX($DL:$DL,$GP41+12),"")</f>
      </c>
      <c r="FN41">
        <f>IF($GQ41&gt;=13,INDEX($DL:$DL,$GP41+13),"")</f>
      </c>
      <c r="FO41">
        <f>IF($GQ41&gt;=14,INDEX($DL:$DL,$GP41+14),"")</f>
      </c>
      <c r="FP41">
        <f>IF($GQ41&gt;=15,INDEX($DL:$DL,$GP41+15),"")</f>
      </c>
      <c r="FQ41">
        <f>IF($GQ41&gt;=16,INDEX($DL:$DL,$GP41+16),"")</f>
      </c>
      <c r="FR41">
        <f>IF($GQ41&gt;=17,INDEX($DL:$DL,$GP41+17),"")</f>
      </c>
      <c r="FS41">
        <f>IF($GQ41&gt;=18,INDEX($DL:$DL,$GP41+18),"")</f>
      </c>
      <c r="FT41">
        <f>IF($GQ41&gt;=19,INDEX($DL:$DL,$GP41+19),"")</f>
      </c>
      <c r="FU41">
        <f>IF($GQ41&gt;=20,INDEX($DL:$DL,$GP41+20),"")</f>
      </c>
      <c r="FV41">
        <f>IF($GQ41&gt;=21,INDEX($DL:$DL,$GP41+21),"")</f>
      </c>
      <c r="FW41">
        <f>IF($GQ41&gt;=22,INDEX($DL:$DL,$GP41+22),"")</f>
      </c>
      <c r="FX41">
        <f>IF($GQ41&gt;=23,INDEX($DL:$DL,$GP41+23),"")</f>
      </c>
      <c r="FY41">
        <f>IF($GQ41&gt;=24,INDEX($DL:$DL,$GP41+24),"")</f>
      </c>
      <c r="FZ41">
        <f>IF($GQ41&gt;=25,INDEX($DL:$DL,$GP41+25),"")</f>
      </c>
      <c r="GA41">
        <f>IF($GQ41&gt;=26,INDEX($DL:$DL,$GP41+26),"")</f>
      </c>
      <c r="GB41">
        <f>IF($GQ41&gt;=27,INDEX($DL:$DL,$GP41+27),"")</f>
      </c>
      <c r="GC41">
        <f>IF($GQ41&gt;=28,INDEX($DL:$DL,$GP41+28),"")</f>
      </c>
      <c r="GD41">
        <f>IF($GQ41&gt;=29,INDEX($DL:$DL,$GP41+29),"")</f>
      </c>
      <c r="GE41">
        <f>IF($GQ41&gt;=30,INDEX($DL:$DL,$GP41+30),"")</f>
      </c>
      <c r="GF41">
        <f>IF($GQ41&gt;=31,INDEX($DL:$DL,$GP41+31),"")</f>
      </c>
      <c r="GG41">
        <f>IF($GQ41&gt;=32,INDEX($DL:$DL,$GP41+32),"")</f>
      </c>
      <c r="GH41">
        <f>IF($GQ41&gt;=33,INDEX($DL:$DL,$GP41+33),"")</f>
      </c>
      <c r="GI41">
        <f>IF($GQ41&gt;=34,INDEX($DL:$DL,$GP41+34),"")</f>
      </c>
      <c r="GJ41">
        <f>IF($GQ41&gt;=35,INDEX($DL:$DL,$GP41+35),"")</f>
      </c>
      <c r="GK41">
        <f>IF($GQ41&gt;=36,INDEX($DL:$DL,$GP41+36),"")</f>
      </c>
      <c r="GL41">
        <f>IF($GQ41&gt;=37,INDEX($DL:$DL,$GP41+37),"")</f>
      </c>
      <c r="GM41">
        <f>IF($GQ41&gt;=38,INDEX($DL:$DL,$GP41+38),"")</f>
      </c>
      <c r="GN41">
        <f>IF($GQ41&gt;=39,INDEX($DL:$DL,$GP41+39),"")</f>
      </c>
      <c r="GO41">
        <f>IF($GQ41&gt;=40,INDEX($DL:$DL,$GP41+40),"")</f>
      </c>
      <c r="GP41">
        <f>IFERROR(MATCH($DJ41,$DK$2:$DK$148,0)+1,0)</f>
      </c>
      <c r="GQ41">
        <f>IFERROR(INDEX($DM$2:$DM$148,MATCH($DJ41,$DK$2:$DK$148,0)),0)</f>
      </c>
      <c r="GR41">
        <f>IFERROR(MATCH($L41,$DN$41:$FA$41,0),0)</f>
      </c>
      <c r="GS41">
        <f>IF($GR41&gt;0,INDEX($FB$41:$GO$41,$GR41),"")</f>
      </c>
      <c r="GT41" t="s">
        <v>318</v>
      </c>
      <c r="GV41">
        <f>IF($JE41&gt;=1,INDEX($GT:$GT,$JD41+1),"")</f>
      </c>
      <c r="GW41">
        <f>IF($JE41&gt;=2,INDEX($GT:$GT,$JD41+2),"")</f>
      </c>
      <c r="GX41">
        <f>IF($JE41&gt;=3,INDEX($GT:$GT,$JD41+3),"")</f>
      </c>
      <c r="GY41">
        <f>IF($JE41&gt;=4,INDEX($GT:$GT,$JD41+4),"")</f>
      </c>
      <c r="GZ41">
        <f>IF($JE41&gt;=5,INDEX($GT:$GT,$JD41+5),"")</f>
      </c>
      <c r="HA41">
        <f>IF($JE41&gt;=6,INDEX($GT:$GT,$JD41+6),"")</f>
      </c>
      <c r="HB41">
        <f>IF($JE41&gt;=7,INDEX($GT:$GT,$JD41+7),"")</f>
      </c>
      <c r="HC41">
        <f>IF($JE41&gt;=8,INDEX($GT:$GT,$JD41+8),"")</f>
      </c>
      <c r="HD41">
        <f>IF($JE41&gt;=9,INDEX($GT:$GT,$JD41+9),"")</f>
      </c>
      <c r="HE41">
        <f>IF($JE41&gt;=10,INDEX($GT:$GT,$JD41+10),"")</f>
      </c>
      <c r="HF41">
        <f>IF($JE41&gt;=11,INDEX($GT:$GT,$JD41+11),"")</f>
      </c>
      <c r="HG41">
        <f>IF($JE41&gt;=12,INDEX($GT:$GT,$JD41+12),"")</f>
      </c>
      <c r="HH41">
        <f>IF($JE41&gt;=13,INDEX($GT:$GT,$JD41+13),"")</f>
      </c>
      <c r="HI41">
        <f>IF($JE41&gt;=14,INDEX($GT:$GT,$JD41+14),"")</f>
      </c>
      <c r="HJ41">
        <f>IF($JE41&gt;=15,INDEX($GT:$GT,$JD41+15),"")</f>
      </c>
      <c r="HK41">
        <f>IF($JE41&gt;=16,INDEX($GT:$GT,$JD41+16),"")</f>
      </c>
      <c r="HL41">
        <f>IF($JE41&gt;=17,INDEX($GT:$GT,$JD41+17),"")</f>
      </c>
      <c r="HM41">
        <f>IF($JE41&gt;=18,INDEX($GT:$GT,$JD41+18),"")</f>
      </c>
      <c r="HN41">
        <f>IF($JE41&gt;=19,INDEX($GT:$GT,$JD41+19),"")</f>
      </c>
      <c r="HO41">
        <f>IF($JE41&gt;=20,INDEX($GT:$GT,$JD41+20),"")</f>
      </c>
      <c r="HP41">
        <f>IF($JE41&gt;=21,INDEX($GT:$GT,$JD41+21),"")</f>
      </c>
      <c r="HQ41">
        <f>IF($JE41&gt;=22,INDEX($GT:$GT,$JD41+22),"")</f>
      </c>
      <c r="HR41">
        <f>IF($JE41&gt;=23,INDEX($GT:$GT,$JD41+23),"")</f>
      </c>
      <c r="HS41">
        <f>IF($JE41&gt;=24,INDEX($GT:$GT,$JD41+24),"")</f>
      </c>
      <c r="HT41">
        <f>IF($JE41&gt;=25,INDEX($GT:$GT,$JD41+25),"")</f>
      </c>
      <c r="HU41">
        <f>IF($JE41&gt;=26,INDEX($GT:$GT,$JD41+26),"")</f>
      </c>
      <c r="HV41">
        <f>IF($JE41&gt;=27,INDEX($GT:$GT,$JD41+27),"")</f>
      </c>
      <c r="HW41">
        <f>IF($JE41&gt;=28,INDEX($GT:$GT,$JD41+28),"")</f>
      </c>
      <c r="HX41">
        <f>IF($JE41&gt;=29,INDEX($GT:$GT,$JD41+29),"")</f>
      </c>
      <c r="HY41">
        <f>IF($JE41&gt;=30,INDEX($GT:$GT,$JD41+30),"")</f>
      </c>
      <c r="HZ41">
        <f>IF($JE41&gt;=31,INDEX($GT:$GT,$JD41+31),"")</f>
      </c>
      <c r="IA41">
        <f>IF($JE41&gt;=32,INDEX($GT:$GT,$JD41+32),"")</f>
      </c>
      <c r="IB41">
        <f>IF($JE41&gt;=33,INDEX($GT:$GT,$JD41+33),"")</f>
      </c>
      <c r="IC41">
        <f>IF($JE41&gt;=34,INDEX($GT:$GT,$JD41+34),"")</f>
      </c>
      <c r="ID41">
        <f>IF($JE41&gt;=35,INDEX($GT:$GT,$JD41+35),"")</f>
      </c>
      <c r="IE41">
        <f>IF($JE41&gt;=36,INDEX($GT:$GT,$JD41+36),"")</f>
      </c>
      <c r="IF41">
        <f>IF($JE41&gt;=37,INDEX($GT:$GT,$JD41+37),"")</f>
      </c>
      <c r="IG41">
        <f>IF($JE41&gt;=38,INDEX($GT:$GT,$JD41+38),"")</f>
      </c>
      <c r="IH41">
        <f>IF($JE41&gt;=39,INDEX($GT:$GT,$JD41+39),"")</f>
      </c>
      <c r="II41">
        <f>IF($JE41&gt;=40,INDEX($GT:$GT,$JD41+40),"")</f>
      </c>
      <c r="IJ41">
        <f>IF($JE41&gt;=41,INDEX($GT:$GT,$JD41+41),"")</f>
      </c>
      <c r="IK41">
        <f>IF($JE41&gt;=42,INDEX($GT:$GT,$JD41+42),"")</f>
      </c>
      <c r="IL41">
        <f>IF($JE41&gt;=43,INDEX($GT:$GT,$JD41+43),"")</f>
      </c>
      <c r="IM41">
        <f>IF($JE41&gt;=44,INDEX($GT:$GT,$JD41+44),"")</f>
      </c>
      <c r="IN41">
        <f>IF($JE41&gt;=45,INDEX($GT:$GT,$JD41+45),"")</f>
      </c>
      <c r="IO41">
        <f>IF($JE41&gt;=46,INDEX($GT:$GT,$JD41+46),"")</f>
      </c>
      <c r="IP41">
        <f>IF($JE41&gt;=47,INDEX($GT:$GT,$JD41+47),"")</f>
      </c>
      <c r="IQ41">
        <f>IF($JE41&gt;=48,INDEX($GT:$GT,$JD41+48),"")</f>
      </c>
      <c r="IR41">
        <f>IF($JE41&gt;=49,INDEX($GT:$GT,$JD41+49),"")</f>
      </c>
      <c r="IS41">
        <f>IF($JE41&gt;=50,INDEX($GT:$GT,$JD41+50),"")</f>
      </c>
      <c r="IT41">
        <f>IF($JE41&gt;=51,INDEX($GT:$GT,$JD41+51),"")</f>
      </c>
      <c r="IU41">
        <f>IF($JE41&gt;=52,INDEX($GT:$GT,$JD41+52),"")</f>
      </c>
      <c r="IV41">
        <f>IF($JE41&gt;=53,INDEX($GT:$GT,$JD41+53),"")</f>
      </c>
      <c r="IW41">
        <f>IF($JE41&gt;=54,INDEX($GT:$GT,$JD41+54),"")</f>
      </c>
      <c r="IX41">
        <f>IF($JE41&gt;=55,INDEX($GT:$GT,$JD41+55),"")</f>
      </c>
      <c r="IY41">
        <f>IF($JE41&gt;=56,INDEX($GT:$GT,$JD41+56),"")</f>
      </c>
      <c r="IZ41">
        <f>IF($JE41&gt;=57,INDEX($GT:$GT,$JD41+57),"")</f>
      </c>
      <c r="JA41">
        <f>IF($JE41&gt;=58,INDEX($GT:$GT,$JD41+58),"")</f>
      </c>
      <c r="JB41">
        <f>IF($JE41&gt;=59,INDEX($GT:$GT,$JD41+59),"")</f>
      </c>
      <c r="JC41">
        <f>IF($JE41&gt;=60,INDEX($GT:$GT,$JD41+60),"")</f>
      </c>
      <c r="JD41">
        <f>IFERROR(MATCH($GS41,$GT$2:$GT$322,0)+1,0)</f>
      </c>
      <c r="JE41">
        <f>IFERROR(INDEX($GU$2:$GU$322,MATCH($GS41,$GT$2:$GT$322,0)),0)</f>
      </c>
      <c r="JF41" t="s">
        <v>28</v>
      </c>
      <c r="JG41" t="s">
        <v>28</v>
      </c>
    </row>
    <row r="42" spans="1:267" x14ac:dyDescent="0.25">
      <c r="J42" s="1"/>
      <c r="K42" s="1"/>
      <c r="L42" s="1"/>
      <c r="M42" s="1"/>
      <c r="N42" s="1">
        <f>IFERROR(IF(FIND(" - ",$J42)&gt;0,MID($J42,FIND(" - ",$J42)+3,LEN($J42)),""),"")</f>
      </c>
      <c r="P42" s="1"/>
      <c r="S42" t="s">
        <v>28</v>
      </c>
      <c r="U42">
        <f>IF(OR($S42="",$T42=""),"",IFERROR($S42/$T42,0))</f>
      </c>
      <c r="V42">
        <f>IF($S42="","",
IF($K42="","",
IF(ISNUMBER(SEARCH("exempt",LOWER($K42))),0,
$S42*(VALUE(SUBSTITUTE($K42,"%",""))/100))))</f>
      </c>
      <c r="AB42">
        <f>IF($S42="","",
SUM($S42,$V42,$Z42,$W42,$Y42)-
IF($AA42="",0,VALUE($AA42)))</f>
      </c>
      <c r="AJ42" t="s">
        <v>339</v>
      </c>
      <c r="AM42" t="s">
        <v>340</v>
      </c>
      <c r="AN42" t="s">
        <v>341</v>
      </c>
      <c r="AO42" t="s">
        <v>342</v>
      </c>
      <c r="AP42" t="s">
        <v>340</v>
      </c>
      <c r="AQ42" t="s">
        <v>343</v>
      </c>
      <c r="AR42">
        <f>IFERROR(LEFT($J42,FIND(" - ",$J42)-1),$J42)</f>
      </c>
      <c r="AS42" t="s">
        <v>305</v>
      </c>
      <c r="AU42">
        <f>IF($CJ42&gt;=1,INDEX($AS:$AS,$CI42+1),"")</f>
      </c>
      <c r="AV42">
        <f>IF($CJ42&gt;=2,INDEX($AS:$AS,$CI42+2),"")</f>
      </c>
      <c r="AW42">
        <f>IF($CJ42&gt;=3,INDEX($AS:$AS,$CI42+3),"")</f>
      </c>
      <c r="AX42">
        <f>IF($CJ42&gt;=4,INDEX($AS:$AS,$CI42+4),"")</f>
      </c>
      <c r="AY42">
        <f>IF($CJ42&gt;=5,INDEX($AS:$AS,$CI42+5),"")</f>
      </c>
      <c r="AZ42">
        <f>IF($CJ42&gt;=6,INDEX($AS:$AS,$CI42+6),"")</f>
      </c>
      <c r="BA42">
        <f>IF($CJ42&gt;=7,INDEX($AS:$AS,$CI42+7),"")</f>
      </c>
      <c r="BB42">
        <f>IF($CJ42&gt;=8,INDEX($AS:$AS,$CI42+8),"")</f>
      </c>
      <c r="BC42">
        <f>IF($CJ42&gt;=9,INDEX($AS:$AS,$CI42+9),"")</f>
      </c>
      <c r="BD42">
        <f>IF($CJ42&gt;=10,INDEX($AS:$AS,$CI42+10),"")</f>
      </c>
      <c r="BE42">
        <f>IF($CJ42&gt;=11,INDEX($AS:$AS,$CI42+11),"")</f>
      </c>
      <c r="BF42">
        <f>IF($CJ42&gt;=12,INDEX($AS:$AS,$CI42+12),"")</f>
      </c>
      <c r="BG42">
        <f>IF($CJ42&gt;=13,INDEX($AS:$AS,$CI42+13),"")</f>
      </c>
      <c r="BH42">
        <f>IF($CJ42&gt;=14,INDEX($AS:$AS,$CI42+14),"")</f>
      </c>
      <c r="BI42">
        <f>IF($CJ42&gt;=15,INDEX($AS:$AS,$CI42+15),"")</f>
      </c>
      <c r="BJ42">
        <f>IF($CJ42&gt;=16,INDEX($AS:$AS,$CI42+16),"")</f>
      </c>
      <c r="BK42">
        <f>IF($CJ42&gt;=17,INDEX($AS:$AS,$CI42+17),"")</f>
      </c>
      <c r="BL42">
        <f>IF($CJ42&gt;=18,INDEX($AS:$AS,$CI42+18),"")</f>
      </c>
      <c r="BM42">
        <f>IF($CJ42&gt;=19,INDEX($AS:$AS,$CI42+19),"")</f>
      </c>
      <c r="BN42">
        <f>IF($CJ42&gt;=20,INDEX($AS:$AS,$CI42+20),"")</f>
      </c>
      <c r="BO42">
        <f>IF($CJ42&gt;=21,INDEX($AS:$AS,$CI42+21),"")</f>
      </c>
      <c r="BP42">
        <f>IF($CJ42&gt;=22,INDEX($AS:$AS,$CI42+22),"")</f>
      </c>
      <c r="BQ42">
        <f>IF($CJ42&gt;=23,INDEX($AS:$AS,$CI42+23),"")</f>
      </c>
      <c r="BR42">
        <f>IF($CJ42&gt;=24,INDEX($AS:$AS,$CI42+24),"")</f>
      </c>
      <c r="BS42">
        <f>IF($CJ42&gt;=25,INDEX($AS:$AS,$CI42+25),"")</f>
      </c>
      <c r="BT42">
        <f>IF($CJ42&gt;=26,INDEX($AS:$AS,$CI42+26),"")</f>
      </c>
      <c r="BU42">
        <f>IF($CJ42&gt;=27,INDEX($AS:$AS,$CI42+27),"")</f>
      </c>
      <c r="BV42">
        <f>IF($CJ42&gt;=28,INDEX($AS:$AS,$CI42+28),"")</f>
      </c>
      <c r="BW42">
        <f>IF($CJ42&gt;=29,INDEX($AS:$AS,$CI42+29),"")</f>
      </c>
      <c r="BX42">
        <f>IF($CJ42&gt;=30,INDEX($AS:$AS,$CI42+30),"")</f>
      </c>
      <c r="BY42">
        <f>IF($CJ42&gt;=31,INDEX($AS:$AS,$CI42+31),"")</f>
      </c>
      <c r="BZ42">
        <f>IF($CJ42&gt;=32,INDEX($AS:$AS,$CI42+32),"")</f>
      </c>
      <c r="CA42">
        <f>IF($CJ42&gt;=33,INDEX($AS:$AS,$CI42+33),"")</f>
      </c>
      <c r="CB42">
        <f>IF($CJ42&gt;=34,INDEX($AS:$AS,$CI42+34),"")</f>
      </c>
      <c r="CC42">
        <f>IF($CJ42&gt;=35,INDEX($AS:$AS,$CI42+35),"")</f>
      </c>
      <c r="CD42">
        <f>IF($CJ42&gt;=36,INDEX($AS:$AS,$CI42+36),"")</f>
      </c>
      <c r="CE42">
        <f>IF($CJ42&gt;=37,INDEX($AS:$AS,$CI42+37),"")</f>
      </c>
      <c r="CF42">
        <f>IF($CJ42&gt;=38,INDEX($AS:$AS,$CI42+38),"")</f>
      </c>
      <c r="CG42">
        <f>IF($CJ42&gt;=39,INDEX($AS:$AS,$CI42+39),"")</f>
      </c>
      <c r="CH42">
        <f>IF($CJ42&gt;=40,INDEX($AS:$AS,$CI42+40),"")</f>
      </c>
      <c r="CI42">
        <f>IFERROR(MATCH($AR42,$AS$2:$AS$133,0)+1,0)</f>
      </c>
      <c r="CJ42">
        <f>IFERROR(INDEX($AT$2:$AT$133,MATCH($AR42,$AS$2:$AS$133,0)),0)</f>
      </c>
      <c r="CK42">
        <f>IFERROR(LEFT($O42,FIND(" - ",$O42)-1),$O42)</f>
      </c>
      <c r="CL42" t="s">
        <v>255</v>
      </c>
      <c r="CN42">
        <f>IF($DI42&gt;=1,INDEX($CL:$CL,$DH42+1),"")</f>
      </c>
      <c r="CO42">
        <f>IF($DI42&gt;=2,INDEX($CL:$CL,$DH42+2),"")</f>
      </c>
      <c r="CP42">
        <f>IF($DI42&gt;=3,INDEX($CL:$CL,$DH42+3),"")</f>
      </c>
      <c r="CQ42">
        <f>IF($DI42&gt;=4,INDEX($CL:$CL,$DH42+4),"")</f>
      </c>
      <c r="CR42">
        <f>IF($DI42&gt;=5,INDEX($CL:$CL,$DH42+5),"")</f>
      </c>
      <c r="CS42">
        <f>IF($DI42&gt;=6,INDEX($CL:$CL,$DH42+6),"")</f>
      </c>
      <c r="CT42">
        <f>IF($DI42&gt;=7,INDEX($CL:$CL,$DH42+7),"")</f>
      </c>
      <c r="CU42">
        <f>IF($DI42&gt;=8,INDEX($CL:$CL,$DH42+8),"")</f>
      </c>
      <c r="CV42">
        <f>IF($DI42&gt;=9,INDEX($CL:$CL,$DH42+9),"")</f>
      </c>
      <c r="CW42">
        <f>IF($DI42&gt;=10,INDEX($CL:$CL,$DH42+10),"")</f>
      </c>
      <c r="CX42">
        <f>IF($DI42&gt;=11,INDEX($CL:$CL,$DH42+11),"")</f>
      </c>
      <c r="CY42">
        <f>IF($DI42&gt;=12,INDEX($CL:$CL,$DH42+12),"")</f>
      </c>
      <c r="CZ42">
        <f>IF($DI42&gt;=13,INDEX($CL:$CL,$DH42+13),"")</f>
      </c>
      <c r="DA42">
        <f>IF($DI42&gt;=14,INDEX($CL:$CL,$DH42+14),"")</f>
      </c>
      <c r="DB42">
        <f>IF($DI42&gt;=15,INDEX($CL:$CL,$DH42+15),"")</f>
      </c>
      <c r="DC42">
        <f>IF($DI42&gt;=16,INDEX($CL:$CL,$DH42+16),"")</f>
      </c>
      <c r="DD42">
        <f>IF($DI42&gt;=17,INDEX($CL:$CL,$DH42+17),"")</f>
      </c>
      <c r="DE42">
        <f>IF($DI42&gt;=18,INDEX($CL:$CL,$DH42+18),"")</f>
      </c>
      <c r="DF42">
        <f>IF($DI42&gt;=19,INDEX($CL:$CL,$DH42+19),"")</f>
      </c>
      <c r="DG42">
        <f>IF($DI42&gt;=20,INDEX($CL:$CL,$DH42+20),"")</f>
      </c>
      <c r="DH42">
        <f>IFERROR(MATCH($CK42,$CL$2:$CL$1558,0)+1,0)</f>
      </c>
      <c r="DI42">
        <f>IFERROR(INDEX($CM$2:$CM$1558,MATCH($CK42,$CL$2:$CL$1558,0)),0)</f>
      </c>
      <c r="DJ42">
        <f>IFERROR(INDEX($AQ:$AQ,MATCH($K42,$AP:$AP,0))&amp;"","")</f>
      </c>
      <c r="DK42" t="s">
        <v>150</v>
      </c>
      <c r="DL42" t="s">
        <v>344</v>
      </c>
      <c r="DN42">
        <f>IF($GQ42&gt;=1,INDEX($DK:$DK,$GP42+1),"")</f>
      </c>
      <c r="DO42">
        <f>IF($GQ42&gt;=2,INDEX($DK:$DK,$GP42+2),"")</f>
      </c>
      <c r="DP42">
        <f>IF($GQ42&gt;=3,INDEX($DK:$DK,$GP42+3),"")</f>
      </c>
      <c r="DQ42">
        <f>IF($GQ42&gt;=4,INDEX($DK:$DK,$GP42+4),"")</f>
      </c>
      <c r="DR42">
        <f>IF($GQ42&gt;=5,INDEX($DK:$DK,$GP42+5),"")</f>
      </c>
      <c r="DS42">
        <f>IF($GQ42&gt;=6,INDEX($DK:$DK,$GP42+6),"")</f>
      </c>
      <c r="DT42">
        <f>IF($GQ42&gt;=7,INDEX($DK:$DK,$GP42+7),"")</f>
      </c>
      <c r="DU42">
        <f>IF($GQ42&gt;=8,INDEX($DK:$DK,$GP42+8),"")</f>
      </c>
      <c r="DV42">
        <f>IF($GQ42&gt;=9,INDEX($DK:$DK,$GP42+9),"")</f>
      </c>
      <c r="DW42">
        <f>IF($GQ42&gt;=10,INDEX($DK:$DK,$GP42+10),"")</f>
      </c>
      <c r="DX42">
        <f>IF($GQ42&gt;=11,INDEX($DK:$DK,$GP42+11),"")</f>
      </c>
      <c r="DY42">
        <f>IF($GQ42&gt;=12,INDEX($DK:$DK,$GP42+12),"")</f>
      </c>
      <c r="DZ42">
        <f>IF($GQ42&gt;=13,INDEX($DK:$DK,$GP42+13),"")</f>
      </c>
      <c r="EA42">
        <f>IF($GQ42&gt;=14,INDEX($DK:$DK,$GP42+14),"")</f>
      </c>
      <c r="EB42">
        <f>IF($GQ42&gt;=15,INDEX($DK:$DK,$GP42+15),"")</f>
      </c>
      <c r="EC42">
        <f>IF($GQ42&gt;=16,INDEX($DK:$DK,$GP42+16),"")</f>
      </c>
      <c r="ED42">
        <f>IF($GQ42&gt;=17,INDEX($DK:$DK,$GP42+17),"")</f>
      </c>
      <c r="EE42">
        <f>IF($GQ42&gt;=18,INDEX($DK:$DK,$GP42+18),"")</f>
      </c>
      <c r="EF42">
        <f>IF($GQ42&gt;=19,INDEX($DK:$DK,$GP42+19),"")</f>
      </c>
      <c r="EG42">
        <f>IF($GQ42&gt;=20,INDEX($DK:$DK,$GP42+20),"")</f>
      </c>
      <c r="EH42">
        <f>IF($GQ42&gt;=21,INDEX($DK:$DK,$GP42+21),"")</f>
      </c>
      <c r="EI42">
        <f>IF($GQ42&gt;=22,INDEX($DK:$DK,$GP42+22),"")</f>
      </c>
      <c r="EJ42">
        <f>IF($GQ42&gt;=23,INDEX($DK:$DK,$GP42+23),"")</f>
      </c>
      <c r="EK42">
        <f>IF($GQ42&gt;=24,INDEX($DK:$DK,$GP42+24),"")</f>
      </c>
      <c r="EL42">
        <f>IF($GQ42&gt;=25,INDEX($DK:$DK,$GP42+25),"")</f>
      </c>
      <c r="EM42">
        <f>IF($GQ42&gt;=26,INDEX($DK:$DK,$GP42+26),"")</f>
      </c>
      <c r="EN42">
        <f>IF($GQ42&gt;=27,INDEX($DK:$DK,$GP42+27),"")</f>
      </c>
      <c r="EO42">
        <f>IF($GQ42&gt;=28,INDEX($DK:$DK,$GP42+28),"")</f>
      </c>
      <c r="EP42">
        <f>IF($GQ42&gt;=29,INDEX($DK:$DK,$GP42+29),"")</f>
      </c>
      <c r="EQ42">
        <f>IF($GQ42&gt;=30,INDEX($DK:$DK,$GP42+30),"")</f>
      </c>
      <c r="ER42">
        <f>IF($GQ42&gt;=31,INDEX($DK:$DK,$GP42+31),"")</f>
      </c>
      <c r="ES42">
        <f>IF($GQ42&gt;=32,INDEX($DK:$DK,$GP42+32),"")</f>
      </c>
      <c r="ET42">
        <f>IF($GQ42&gt;=33,INDEX($DK:$DK,$GP42+33),"")</f>
      </c>
      <c r="EU42">
        <f>IF($GQ42&gt;=34,INDEX($DK:$DK,$GP42+34),"")</f>
      </c>
      <c r="EV42">
        <f>IF($GQ42&gt;=35,INDEX($DK:$DK,$GP42+35),"")</f>
      </c>
      <c r="EW42">
        <f>IF($GQ42&gt;=36,INDEX($DK:$DK,$GP42+36),"")</f>
      </c>
      <c r="EX42">
        <f>IF($GQ42&gt;=37,INDEX($DK:$DK,$GP42+37),"")</f>
      </c>
      <c r="EY42">
        <f>IF($GQ42&gt;=38,INDEX($DK:$DK,$GP42+38),"")</f>
      </c>
      <c r="EZ42">
        <f>IF($GQ42&gt;=39,INDEX($DK:$DK,$GP42+39),"")</f>
      </c>
      <c r="FA42">
        <f>IF($GQ42&gt;=40,INDEX($DK:$DK,$GP42+40),"")</f>
      </c>
      <c r="FB42">
        <f>IF($GQ42&gt;=1,INDEX($DL:$DL,$GP42+1),"")</f>
      </c>
      <c r="FC42">
        <f>IF($GQ42&gt;=2,INDEX($DL:$DL,$GP42+2),"")</f>
      </c>
      <c r="FD42">
        <f>IF($GQ42&gt;=3,INDEX($DL:$DL,$GP42+3),"")</f>
      </c>
      <c r="FE42">
        <f>IF($GQ42&gt;=4,INDEX($DL:$DL,$GP42+4),"")</f>
      </c>
      <c r="FF42">
        <f>IF($GQ42&gt;=5,INDEX($DL:$DL,$GP42+5),"")</f>
      </c>
      <c r="FG42">
        <f>IF($GQ42&gt;=6,INDEX($DL:$DL,$GP42+6),"")</f>
      </c>
      <c r="FH42">
        <f>IF($GQ42&gt;=7,INDEX($DL:$DL,$GP42+7),"")</f>
      </c>
      <c r="FI42">
        <f>IF($GQ42&gt;=8,INDEX($DL:$DL,$GP42+8),"")</f>
      </c>
      <c r="FJ42">
        <f>IF($GQ42&gt;=9,INDEX($DL:$DL,$GP42+9),"")</f>
      </c>
      <c r="FK42">
        <f>IF($GQ42&gt;=10,INDEX($DL:$DL,$GP42+10),"")</f>
      </c>
      <c r="FL42">
        <f>IF($GQ42&gt;=11,INDEX($DL:$DL,$GP42+11),"")</f>
      </c>
      <c r="FM42">
        <f>IF($GQ42&gt;=12,INDEX($DL:$DL,$GP42+12),"")</f>
      </c>
      <c r="FN42">
        <f>IF($GQ42&gt;=13,INDEX($DL:$DL,$GP42+13),"")</f>
      </c>
      <c r="FO42">
        <f>IF($GQ42&gt;=14,INDEX($DL:$DL,$GP42+14),"")</f>
      </c>
      <c r="FP42">
        <f>IF($GQ42&gt;=15,INDEX($DL:$DL,$GP42+15),"")</f>
      </c>
      <c r="FQ42">
        <f>IF($GQ42&gt;=16,INDEX($DL:$DL,$GP42+16),"")</f>
      </c>
      <c r="FR42">
        <f>IF($GQ42&gt;=17,INDEX($DL:$DL,$GP42+17),"")</f>
      </c>
      <c r="FS42">
        <f>IF($GQ42&gt;=18,INDEX($DL:$DL,$GP42+18),"")</f>
      </c>
      <c r="FT42">
        <f>IF($GQ42&gt;=19,INDEX($DL:$DL,$GP42+19),"")</f>
      </c>
      <c r="FU42">
        <f>IF($GQ42&gt;=20,INDEX($DL:$DL,$GP42+20),"")</f>
      </c>
      <c r="FV42">
        <f>IF($GQ42&gt;=21,INDEX($DL:$DL,$GP42+21),"")</f>
      </c>
      <c r="FW42">
        <f>IF($GQ42&gt;=22,INDEX($DL:$DL,$GP42+22),"")</f>
      </c>
      <c r="FX42">
        <f>IF($GQ42&gt;=23,INDEX($DL:$DL,$GP42+23),"")</f>
      </c>
      <c r="FY42">
        <f>IF($GQ42&gt;=24,INDEX($DL:$DL,$GP42+24),"")</f>
      </c>
      <c r="FZ42">
        <f>IF($GQ42&gt;=25,INDEX($DL:$DL,$GP42+25),"")</f>
      </c>
      <c r="GA42">
        <f>IF($GQ42&gt;=26,INDEX($DL:$DL,$GP42+26),"")</f>
      </c>
      <c r="GB42">
        <f>IF($GQ42&gt;=27,INDEX($DL:$DL,$GP42+27),"")</f>
      </c>
      <c r="GC42">
        <f>IF($GQ42&gt;=28,INDEX($DL:$DL,$GP42+28),"")</f>
      </c>
      <c r="GD42">
        <f>IF($GQ42&gt;=29,INDEX($DL:$DL,$GP42+29),"")</f>
      </c>
      <c r="GE42">
        <f>IF($GQ42&gt;=30,INDEX($DL:$DL,$GP42+30),"")</f>
      </c>
      <c r="GF42">
        <f>IF($GQ42&gt;=31,INDEX($DL:$DL,$GP42+31),"")</f>
      </c>
      <c r="GG42">
        <f>IF($GQ42&gt;=32,INDEX($DL:$DL,$GP42+32),"")</f>
      </c>
      <c r="GH42">
        <f>IF($GQ42&gt;=33,INDEX($DL:$DL,$GP42+33),"")</f>
      </c>
      <c r="GI42">
        <f>IF($GQ42&gt;=34,INDEX($DL:$DL,$GP42+34),"")</f>
      </c>
      <c r="GJ42">
        <f>IF($GQ42&gt;=35,INDEX($DL:$DL,$GP42+35),"")</f>
      </c>
      <c r="GK42">
        <f>IF($GQ42&gt;=36,INDEX($DL:$DL,$GP42+36),"")</f>
      </c>
      <c r="GL42">
        <f>IF($GQ42&gt;=37,INDEX($DL:$DL,$GP42+37),"")</f>
      </c>
      <c r="GM42">
        <f>IF($GQ42&gt;=38,INDEX($DL:$DL,$GP42+38),"")</f>
      </c>
      <c r="GN42">
        <f>IF($GQ42&gt;=39,INDEX($DL:$DL,$GP42+39),"")</f>
      </c>
      <c r="GO42">
        <f>IF($GQ42&gt;=40,INDEX($DL:$DL,$GP42+40),"")</f>
      </c>
      <c r="GP42">
        <f>IFERROR(MATCH($DJ42,$DK$2:$DK$148,0)+1,0)</f>
      </c>
      <c r="GQ42">
        <f>IFERROR(INDEX($DM$2:$DM$148,MATCH($DJ42,$DK$2:$DK$148,0)),0)</f>
      </c>
      <c r="GR42">
        <f>IFERROR(MATCH($L42,$DN$42:$FA$42,0),0)</f>
      </c>
      <c r="GS42">
        <f>IF($GR42&gt;0,INDEX($FB$42:$GO$42,$GR42),"")</f>
      </c>
      <c r="GT42" t="s">
        <v>324</v>
      </c>
      <c r="GV42">
        <f>IF($JE42&gt;=1,INDEX($GT:$GT,$JD42+1),"")</f>
      </c>
      <c r="GW42">
        <f>IF($JE42&gt;=2,INDEX($GT:$GT,$JD42+2),"")</f>
      </c>
      <c r="GX42">
        <f>IF($JE42&gt;=3,INDEX($GT:$GT,$JD42+3),"")</f>
      </c>
      <c r="GY42">
        <f>IF($JE42&gt;=4,INDEX($GT:$GT,$JD42+4),"")</f>
      </c>
      <c r="GZ42">
        <f>IF($JE42&gt;=5,INDEX($GT:$GT,$JD42+5),"")</f>
      </c>
      <c r="HA42">
        <f>IF($JE42&gt;=6,INDEX($GT:$GT,$JD42+6),"")</f>
      </c>
      <c r="HB42">
        <f>IF($JE42&gt;=7,INDEX($GT:$GT,$JD42+7),"")</f>
      </c>
      <c r="HC42">
        <f>IF($JE42&gt;=8,INDEX($GT:$GT,$JD42+8),"")</f>
      </c>
      <c r="HD42">
        <f>IF($JE42&gt;=9,INDEX($GT:$GT,$JD42+9),"")</f>
      </c>
      <c r="HE42">
        <f>IF($JE42&gt;=10,INDEX($GT:$GT,$JD42+10),"")</f>
      </c>
      <c r="HF42">
        <f>IF($JE42&gt;=11,INDEX($GT:$GT,$JD42+11),"")</f>
      </c>
      <c r="HG42">
        <f>IF($JE42&gt;=12,INDEX($GT:$GT,$JD42+12),"")</f>
      </c>
      <c r="HH42">
        <f>IF($JE42&gt;=13,INDEX($GT:$GT,$JD42+13),"")</f>
      </c>
      <c r="HI42">
        <f>IF($JE42&gt;=14,INDEX($GT:$GT,$JD42+14),"")</f>
      </c>
      <c r="HJ42">
        <f>IF($JE42&gt;=15,INDEX($GT:$GT,$JD42+15),"")</f>
      </c>
      <c r="HK42">
        <f>IF($JE42&gt;=16,INDEX($GT:$GT,$JD42+16),"")</f>
      </c>
      <c r="HL42">
        <f>IF($JE42&gt;=17,INDEX($GT:$GT,$JD42+17),"")</f>
      </c>
      <c r="HM42">
        <f>IF($JE42&gt;=18,INDEX($GT:$GT,$JD42+18),"")</f>
      </c>
      <c r="HN42">
        <f>IF($JE42&gt;=19,INDEX($GT:$GT,$JD42+19),"")</f>
      </c>
      <c r="HO42">
        <f>IF($JE42&gt;=20,INDEX($GT:$GT,$JD42+20),"")</f>
      </c>
      <c r="HP42">
        <f>IF($JE42&gt;=21,INDEX($GT:$GT,$JD42+21),"")</f>
      </c>
      <c r="HQ42">
        <f>IF($JE42&gt;=22,INDEX($GT:$GT,$JD42+22),"")</f>
      </c>
      <c r="HR42">
        <f>IF($JE42&gt;=23,INDEX($GT:$GT,$JD42+23),"")</f>
      </c>
      <c r="HS42">
        <f>IF($JE42&gt;=24,INDEX($GT:$GT,$JD42+24),"")</f>
      </c>
      <c r="HT42">
        <f>IF($JE42&gt;=25,INDEX($GT:$GT,$JD42+25),"")</f>
      </c>
      <c r="HU42">
        <f>IF($JE42&gt;=26,INDEX($GT:$GT,$JD42+26),"")</f>
      </c>
      <c r="HV42">
        <f>IF($JE42&gt;=27,INDEX($GT:$GT,$JD42+27),"")</f>
      </c>
      <c r="HW42">
        <f>IF($JE42&gt;=28,INDEX($GT:$GT,$JD42+28),"")</f>
      </c>
      <c r="HX42">
        <f>IF($JE42&gt;=29,INDEX($GT:$GT,$JD42+29),"")</f>
      </c>
      <c r="HY42">
        <f>IF($JE42&gt;=30,INDEX($GT:$GT,$JD42+30),"")</f>
      </c>
      <c r="HZ42">
        <f>IF($JE42&gt;=31,INDEX($GT:$GT,$JD42+31),"")</f>
      </c>
      <c r="IA42">
        <f>IF($JE42&gt;=32,INDEX($GT:$GT,$JD42+32),"")</f>
      </c>
      <c r="IB42">
        <f>IF($JE42&gt;=33,INDEX($GT:$GT,$JD42+33),"")</f>
      </c>
      <c r="IC42">
        <f>IF($JE42&gt;=34,INDEX($GT:$GT,$JD42+34),"")</f>
      </c>
      <c r="ID42">
        <f>IF($JE42&gt;=35,INDEX($GT:$GT,$JD42+35),"")</f>
      </c>
      <c r="IE42">
        <f>IF($JE42&gt;=36,INDEX($GT:$GT,$JD42+36),"")</f>
      </c>
      <c r="IF42">
        <f>IF($JE42&gt;=37,INDEX($GT:$GT,$JD42+37),"")</f>
      </c>
      <c r="IG42">
        <f>IF($JE42&gt;=38,INDEX($GT:$GT,$JD42+38),"")</f>
      </c>
      <c r="IH42">
        <f>IF($JE42&gt;=39,INDEX($GT:$GT,$JD42+39),"")</f>
      </c>
      <c r="II42">
        <f>IF($JE42&gt;=40,INDEX($GT:$GT,$JD42+40),"")</f>
      </c>
      <c r="IJ42">
        <f>IF($JE42&gt;=41,INDEX($GT:$GT,$JD42+41),"")</f>
      </c>
      <c r="IK42">
        <f>IF($JE42&gt;=42,INDEX($GT:$GT,$JD42+42),"")</f>
      </c>
      <c r="IL42">
        <f>IF($JE42&gt;=43,INDEX($GT:$GT,$JD42+43),"")</f>
      </c>
      <c r="IM42">
        <f>IF($JE42&gt;=44,INDEX($GT:$GT,$JD42+44),"")</f>
      </c>
      <c r="IN42">
        <f>IF($JE42&gt;=45,INDEX($GT:$GT,$JD42+45),"")</f>
      </c>
      <c r="IO42">
        <f>IF($JE42&gt;=46,INDEX($GT:$GT,$JD42+46),"")</f>
      </c>
      <c r="IP42">
        <f>IF($JE42&gt;=47,INDEX($GT:$GT,$JD42+47),"")</f>
      </c>
      <c r="IQ42">
        <f>IF($JE42&gt;=48,INDEX($GT:$GT,$JD42+48),"")</f>
      </c>
      <c r="IR42">
        <f>IF($JE42&gt;=49,INDEX($GT:$GT,$JD42+49),"")</f>
      </c>
      <c r="IS42">
        <f>IF($JE42&gt;=50,INDEX($GT:$GT,$JD42+50),"")</f>
      </c>
      <c r="IT42">
        <f>IF($JE42&gt;=51,INDEX($GT:$GT,$JD42+51),"")</f>
      </c>
      <c r="IU42">
        <f>IF($JE42&gt;=52,INDEX($GT:$GT,$JD42+52),"")</f>
      </c>
      <c r="IV42">
        <f>IF($JE42&gt;=53,INDEX($GT:$GT,$JD42+53),"")</f>
      </c>
      <c r="IW42">
        <f>IF($JE42&gt;=54,INDEX($GT:$GT,$JD42+54),"")</f>
      </c>
      <c r="IX42">
        <f>IF($JE42&gt;=55,INDEX($GT:$GT,$JD42+55),"")</f>
      </c>
      <c r="IY42">
        <f>IF($JE42&gt;=56,INDEX($GT:$GT,$JD42+56),"")</f>
      </c>
      <c r="IZ42">
        <f>IF($JE42&gt;=57,INDEX($GT:$GT,$JD42+57),"")</f>
      </c>
      <c r="JA42">
        <f>IF($JE42&gt;=58,INDEX($GT:$GT,$JD42+58),"")</f>
      </c>
      <c r="JB42">
        <f>IF($JE42&gt;=59,INDEX($GT:$GT,$JD42+59),"")</f>
      </c>
      <c r="JC42">
        <f>IF($JE42&gt;=60,INDEX($GT:$GT,$JD42+60),"")</f>
      </c>
      <c r="JD42">
        <f>IFERROR(MATCH($GS42,$GT$2:$GT$322,0)+1,0)</f>
      </c>
      <c r="JE42">
        <f>IFERROR(INDEX($GU$2:$GU$322,MATCH($GS42,$GT$2:$GT$322,0)),0)</f>
      </c>
      <c r="JF42" t="s">
        <v>28</v>
      </c>
      <c r="JG42" t="s">
        <v>28</v>
      </c>
    </row>
    <row r="43" spans="1:267" x14ac:dyDescent="0.25">
      <c r="J43" s="1"/>
      <c r="K43" s="1"/>
      <c r="L43" s="1"/>
      <c r="M43" s="1"/>
      <c r="N43" s="1">
        <f>IFERROR(IF(FIND(" - ",$J43)&gt;0,MID($J43,FIND(" - ",$J43)+3,LEN($J43)),""),"")</f>
      </c>
      <c r="P43" s="1"/>
      <c r="S43" t="s">
        <v>28</v>
      </c>
      <c r="U43">
        <f>IF(OR($S43="",$T43=""),"",IFERROR($S43/$T43,0))</f>
      </c>
      <c r="V43">
        <f>IF($S43="","",
IF($K43="","",
IF(ISNUMBER(SEARCH("exempt",LOWER($K43))),0,
$S43*(VALUE(SUBSTITUTE($K43,"%",""))/100))))</f>
      </c>
      <c r="AB43">
        <f>IF($S43="","",
SUM($S43,$V43,$Z43,$W43,$Y43)-
IF($AA43="",0,VALUE($AA43)))</f>
      </c>
      <c r="AJ43" t="s">
        <v>345</v>
      </c>
      <c r="AM43" t="s">
        <v>346</v>
      </c>
      <c r="AN43" t="s">
        <v>347</v>
      </c>
      <c r="AO43" t="s">
        <v>348</v>
      </c>
      <c r="AP43" t="s">
        <v>346</v>
      </c>
      <c r="AQ43" t="s">
        <v>349</v>
      </c>
      <c r="AR43">
        <f>IFERROR(LEFT($J43,FIND(" - ",$J43)-1),$J43)</f>
      </c>
      <c r="AS43" t="s">
        <v>310</v>
      </c>
      <c r="AU43">
        <f>IF($CJ43&gt;=1,INDEX($AS:$AS,$CI43+1),"")</f>
      </c>
      <c r="AV43">
        <f>IF($CJ43&gt;=2,INDEX($AS:$AS,$CI43+2),"")</f>
      </c>
      <c r="AW43">
        <f>IF($CJ43&gt;=3,INDEX($AS:$AS,$CI43+3),"")</f>
      </c>
      <c r="AX43">
        <f>IF($CJ43&gt;=4,INDEX($AS:$AS,$CI43+4),"")</f>
      </c>
      <c r="AY43">
        <f>IF($CJ43&gt;=5,INDEX($AS:$AS,$CI43+5),"")</f>
      </c>
      <c r="AZ43">
        <f>IF($CJ43&gt;=6,INDEX($AS:$AS,$CI43+6),"")</f>
      </c>
      <c r="BA43">
        <f>IF($CJ43&gt;=7,INDEX($AS:$AS,$CI43+7),"")</f>
      </c>
      <c r="BB43">
        <f>IF($CJ43&gt;=8,INDEX($AS:$AS,$CI43+8),"")</f>
      </c>
      <c r="BC43">
        <f>IF($CJ43&gt;=9,INDEX($AS:$AS,$CI43+9),"")</f>
      </c>
      <c r="BD43">
        <f>IF($CJ43&gt;=10,INDEX($AS:$AS,$CI43+10),"")</f>
      </c>
      <c r="BE43">
        <f>IF($CJ43&gt;=11,INDEX($AS:$AS,$CI43+11),"")</f>
      </c>
      <c r="BF43">
        <f>IF($CJ43&gt;=12,INDEX($AS:$AS,$CI43+12),"")</f>
      </c>
      <c r="BG43">
        <f>IF($CJ43&gt;=13,INDEX($AS:$AS,$CI43+13),"")</f>
      </c>
      <c r="BH43">
        <f>IF($CJ43&gt;=14,INDEX($AS:$AS,$CI43+14),"")</f>
      </c>
      <c r="BI43">
        <f>IF($CJ43&gt;=15,INDEX($AS:$AS,$CI43+15),"")</f>
      </c>
      <c r="BJ43">
        <f>IF($CJ43&gt;=16,INDEX($AS:$AS,$CI43+16),"")</f>
      </c>
      <c r="BK43">
        <f>IF($CJ43&gt;=17,INDEX($AS:$AS,$CI43+17),"")</f>
      </c>
      <c r="BL43">
        <f>IF($CJ43&gt;=18,INDEX($AS:$AS,$CI43+18),"")</f>
      </c>
      <c r="BM43">
        <f>IF($CJ43&gt;=19,INDEX($AS:$AS,$CI43+19),"")</f>
      </c>
      <c r="BN43">
        <f>IF($CJ43&gt;=20,INDEX($AS:$AS,$CI43+20),"")</f>
      </c>
      <c r="BO43">
        <f>IF($CJ43&gt;=21,INDEX($AS:$AS,$CI43+21),"")</f>
      </c>
      <c r="BP43">
        <f>IF($CJ43&gt;=22,INDEX($AS:$AS,$CI43+22),"")</f>
      </c>
      <c r="BQ43">
        <f>IF($CJ43&gt;=23,INDEX($AS:$AS,$CI43+23),"")</f>
      </c>
      <c r="BR43">
        <f>IF($CJ43&gt;=24,INDEX($AS:$AS,$CI43+24),"")</f>
      </c>
      <c r="BS43">
        <f>IF($CJ43&gt;=25,INDEX($AS:$AS,$CI43+25),"")</f>
      </c>
      <c r="BT43">
        <f>IF($CJ43&gt;=26,INDEX($AS:$AS,$CI43+26),"")</f>
      </c>
      <c r="BU43">
        <f>IF($CJ43&gt;=27,INDEX($AS:$AS,$CI43+27),"")</f>
      </c>
      <c r="BV43">
        <f>IF($CJ43&gt;=28,INDEX($AS:$AS,$CI43+28),"")</f>
      </c>
      <c r="BW43">
        <f>IF($CJ43&gt;=29,INDEX($AS:$AS,$CI43+29),"")</f>
      </c>
      <c r="BX43">
        <f>IF($CJ43&gt;=30,INDEX($AS:$AS,$CI43+30),"")</f>
      </c>
      <c r="BY43">
        <f>IF($CJ43&gt;=31,INDEX($AS:$AS,$CI43+31),"")</f>
      </c>
      <c r="BZ43">
        <f>IF($CJ43&gt;=32,INDEX($AS:$AS,$CI43+32),"")</f>
      </c>
      <c r="CA43">
        <f>IF($CJ43&gt;=33,INDEX($AS:$AS,$CI43+33),"")</f>
      </c>
      <c r="CB43">
        <f>IF($CJ43&gt;=34,INDEX($AS:$AS,$CI43+34),"")</f>
      </c>
      <c r="CC43">
        <f>IF($CJ43&gt;=35,INDEX($AS:$AS,$CI43+35),"")</f>
      </c>
      <c r="CD43">
        <f>IF($CJ43&gt;=36,INDEX($AS:$AS,$CI43+36),"")</f>
      </c>
      <c r="CE43">
        <f>IF($CJ43&gt;=37,INDEX($AS:$AS,$CI43+37),"")</f>
      </c>
      <c r="CF43">
        <f>IF($CJ43&gt;=38,INDEX($AS:$AS,$CI43+38),"")</f>
      </c>
      <c r="CG43">
        <f>IF($CJ43&gt;=39,INDEX($AS:$AS,$CI43+39),"")</f>
      </c>
      <c r="CH43">
        <f>IF($CJ43&gt;=40,INDEX($AS:$AS,$CI43+40),"")</f>
      </c>
      <c r="CI43">
        <f>IFERROR(MATCH($AR43,$AS$2:$AS$133,0)+1,0)</f>
      </c>
      <c r="CJ43">
        <f>IFERROR(INDEX($AT$2:$AT$133,MATCH($AR43,$AS$2:$AS$133,0)),0)</f>
      </c>
      <c r="CK43">
        <f>IFERROR(LEFT($O43,FIND(" - ",$O43)-1),$O43)</f>
      </c>
      <c r="CL43" t="s">
        <v>69</v>
      </c>
      <c r="CN43">
        <f>IF($DI43&gt;=1,INDEX($CL:$CL,$DH43+1),"")</f>
      </c>
      <c r="CO43">
        <f>IF($DI43&gt;=2,INDEX($CL:$CL,$DH43+2),"")</f>
      </c>
      <c r="CP43">
        <f>IF($DI43&gt;=3,INDEX($CL:$CL,$DH43+3),"")</f>
      </c>
      <c r="CQ43">
        <f>IF($DI43&gt;=4,INDEX($CL:$CL,$DH43+4),"")</f>
      </c>
      <c r="CR43">
        <f>IF($DI43&gt;=5,INDEX($CL:$CL,$DH43+5),"")</f>
      </c>
      <c r="CS43">
        <f>IF($DI43&gt;=6,INDEX($CL:$CL,$DH43+6),"")</f>
      </c>
      <c r="CT43">
        <f>IF($DI43&gt;=7,INDEX($CL:$CL,$DH43+7),"")</f>
      </c>
      <c r="CU43">
        <f>IF($DI43&gt;=8,INDEX($CL:$CL,$DH43+8),"")</f>
      </c>
      <c r="CV43">
        <f>IF($DI43&gt;=9,INDEX($CL:$CL,$DH43+9),"")</f>
      </c>
      <c r="CW43">
        <f>IF($DI43&gt;=10,INDEX($CL:$CL,$DH43+10),"")</f>
      </c>
      <c r="CX43">
        <f>IF($DI43&gt;=11,INDEX($CL:$CL,$DH43+11),"")</f>
      </c>
      <c r="CY43">
        <f>IF($DI43&gt;=12,INDEX($CL:$CL,$DH43+12),"")</f>
      </c>
      <c r="CZ43">
        <f>IF($DI43&gt;=13,INDEX($CL:$CL,$DH43+13),"")</f>
      </c>
      <c r="DA43">
        <f>IF($DI43&gt;=14,INDEX($CL:$CL,$DH43+14),"")</f>
      </c>
      <c r="DB43">
        <f>IF($DI43&gt;=15,INDEX($CL:$CL,$DH43+15),"")</f>
      </c>
      <c r="DC43">
        <f>IF($DI43&gt;=16,INDEX($CL:$CL,$DH43+16),"")</f>
      </c>
      <c r="DD43">
        <f>IF($DI43&gt;=17,INDEX($CL:$CL,$DH43+17),"")</f>
      </c>
      <c r="DE43">
        <f>IF($DI43&gt;=18,INDEX($CL:$CL,$DH43+18),"")</f>
      </c>
      <c r="DF43">
        <f>IF($DI43&gt;=19,INDEX($CL:$CL,$DH43+19),"")</f>
      </c>
      <c r="DG43">
        <f>IF($DI43&gt;=20,INDEX($CL:$CL,$DH43+20),"")</f>
      </c>
      <c r="DH43">
        <f>IFERROR(MATCH($CK43,$CL$2:$CL$1558,0)+1,0)</f>
      </c>
      <c r="DI43">
        <f>IFERROR(INDEX($CM$2:$CM$1558,MATCH($CK43,$CL$2:$CL$1558,0)),0)</f>
      </c>
      <c r="DJ43">
        <f>IFERROR(INDEX($AQ:$AQ,MATCH($K43,$AP:$AP,0))&amp;"","")</f>
      </c>
      <c r="DK43" t="s">
        <v>350</v>
      </c>
      <c r="DM43">
        <v>1</v>
      </c>
      <c r="DN43">
        <f>IF($GQ43&gt;=1,INDEX($DK:$DK,$GP43+1),"")</f>
      </c>
      <c r="DO43">
        <f>IF($GQ43&gt;=2,INDEX($DK:$DK,$GP43+2),"")</f>
      </c>
      <c r="DP43">
        <f>IF($GQ43&gt;=3,INDEX($DK:$DK,$GP43+3),"")</f>
      </c>
      <c r="DQ43">
        <f>IF($GQ43&gt;=4,INDEX($DK:$DK,$GP43+4),"")</f>
      </c>
      <c r="DR43">
        <f>IF($GQ43&gt;=5,INDEX($DK:$DK,$GP43+5),"")</f>
      </c>
      <c r="DS43">
        <f>IF($GQ43&gt;=6,INDEX($DK:$DK,$GP43+6),"")</f>
      </c>
      <c r="DT43">
        <f>IF($GQ43&gt;=7,INDEX($DK:$DK,$GP43+7),"")</f>
      </c>
      <c r="DU43">
        <f>IF($GQ43&gt;=8,INDEX($DK:$DK,$GP43+8),"")</f>
      </c>
      <c r="DV43">
        <f>IF($GQ43&gt;=9,INDEX($DK:$DK,$GP43+9),"")</f>
      </c>
      <c r="DW43">
        <f>IF($GQ43&gt;=10,INDEX($DK:$DK,$GP43+10),"")</f>
      </c>
      <c r="DX43">
        <f>IF($GQ43&gt;=11,INDEX($DK:$DK,$GP43+11),"")</f>
      </c>
      <c r="DY43">
        <f>IF($GQ43&gt;=12,INDEX($DK:$DK,$GP43+12),"")</f>
      </c>
      <c r="DZ43">
        <f>IF($GQ43&gt;=13,INDEX($DK:$DK,$GP43+13),"")</f>
      </c>
      <c r="EA43">
        <f>IF($GQ43&gt;=14,INDEX($DK:$DK,$GP43+14),"")</f>
      </c>
      <c r="EB43">
        <f>IF($GQ43&gt;=15,INDEX($DK:$DK,$GP43+15),"")</f>
      </c>
      <c r="EC43">
        <f>IF($GQ43&gt;=16,INDEX($DK:$DK,$GP43+16),"")</f>
      </c>
      <c r="ED43">
        <f>IF($GQ43&gt;=17,INDEX($DK:$DK,$GP43+17),"")</f>
      </c>
      <c r="EE43">
        <f>IF($GQ43&gt;=18,INDEX($DK:$DK,$GP43+18),"")</f>
      </c>
      <c r="EF43">
        <f>IF($GQ43&gt;=19,INDEX($DK:$DK,$GP43+19),"")</f>
      </c>
      <c r="EG43">
        <f>IF($GQ43&gt;=20,INDEX($DK:$DK,$GP43+20),"")</f>
      </c>
      <c r="EH43">
        <f>IF($GQ43&gt;=21,INDEX($DK:$DK,$GP43+21),"")</f>
      </c>
      <c r="EI43">
        <f>IF($GQ43&gt;=22,INDEX($DK:$DK,$GP43+22),"")</f>
      </c>
      <c r="EJ43">
        <f>IF($GQ43&gt;=23,INDEX($DK:$DK,$GP43+23),"")</f>
      </c>
      <c r="EK43">
        <f>IF($GQ43&gt;=24,INDEX($DK:$DK,$GP43+24),"")</f>
      </c>
      <c r="EL43">
        <f>IF($GQ43&gt;=25,INDEX($DK:$DK,$GP43+25),"")</f>
      </c>
      <c r="EM43">
        <f>IF($GQ43&gt;=26,INDEX($DK:$DK,$GP43+26),"")</f>
      </c>
      <c r="EN43">
        <f>IF($GQ43&gt;=27,INDEX($DK:$DK,$GP43+27),"")</f>
      </c>
      <c r="EO43">
        <f>IF($GQ43&gt;=28,INDEX($DK:$DK,$GP43+28),"")</f>
      </c>
      <c r="EP43">
        <f>IF($GQ43&gt;=29,INDEX($DK:$DK,$GP43+29),"")</f>
      </c>
      <c r="EQ43">
        <f>IF($GQ43&gt;=30,INDEX($DK:$DK,$GP43+30),"")</f>
      </c>
      <c r="ER43">
        <f>IF($GQ43&gt;=31,INDEX($DK:$DK,$GP43+31),"")</f>
      </c>
      <c r="ES43">
        <f>IF($GQ43&gt;=32,INDEX($DK:$DK,$GP43+32),"")</f>
      </c>
      <c r="ET43">
        <f>IF($GQ43&gt;=33,INDEX($DK:$DK,$GP43+33),"")</f>
      </c>
      <c r="EU43">
        <f>IF($GQ43&gt;=34,INDEX($DK:$DK,$GP43+34),"")</f>
      </c>
      <c r="EV43">
        <f>IF($GQ43&gt;=35,INDEX($DK:$DK,$GP43+35),"")</f>
      </c>
      <c r="EW43">
        <f>IF($GQ43&gt;=36,INDEX($DK:$DK,$GP43+36),"")</f>
      </c>
      <c r="EX43">
        <f>IF($GQ43&gt;=37,INDEX($DK:$DK,$GP43+37),"")</f>
      </c>
      <c r="EY43">
        <f>IF($GQ43&gt;=38,INDEX($DK:$DK,$GP43+38),"")</f>
      </c>
      <c r="EZ43">
        <f>IF($GQ43&gt;=39,INDEX($DK:$DK,$GP43+39),"")</f>
      </c>
      <c r="FA43">
        <f>IF($GQ43&gt;=40,INDEX($DK:$DK,$GP43+40),"")</f>
      </c>
      <c r="FB43">
        <f>IF($GQ43&gt;=1,INDEX($DL:$DL,$GP43+1),"")</f>
      </c>
      <c r="FC43">
        <f>IF($GQ43&gt;=2,INDEX($DL:$DL,$GP43+2),"")</f>
      </c>
      <c r="FD43">
        <f>IF($GQ43&gt;=3,INDEX($DL:$DL,$GP43+3),"")</f>
      </c>
      <c r="FE43">
        <f>IF($GQ43&gt;=4,INDEX($DL:$DL,$GP43+4),"")</f>
      </c>
      <c r="FF43">
        <f>IF($GQ43&gt;=5,INDEX($DL:$DL,$GP43+5),"")</f>
      </c>
      <c r="FG43">
        <f>IF($GQ43&gt;=6,INDEX($DL:$DL,$GP43+6),"")</f>
      </c>
      <c r="FH43">
        <f>IF($GQ43&gt;=7,INDEX($DL:$DL,$GP43+7),"")</f>
      </c>
      <c r="FI43">
        <f>IF($GQ43&gt;=8,INDEX($DL:$DL,$GP43+8),"")</f>
      </c>
      <c r="FJ43">
        <f>IF($GQ43&gt;=9,INDEX($DL:$DL,$GP43+9),"")</f>
      </c>
      <c r="FK43">
        <f>IF($GQ43&gt;=10,INDEX($DL:$DL,$GP43+10),"")</f>
      </c>
      <c r="FL43">
        <f>IF($GQ43&gt;=11,INDEX($DL:$DL,$GP43+11),"")</f>
      </c>
      <c r="FM43">
        <f>IF($GQ43&gt;=12,INDEX($DL:$DL,$GP43+12),"")</f>
      </c>
      <c r="FN43">
        <f>IF($GQ43&gt;=13,INDEX($DL:$DL,$GP43+13),"")</f>
      </c>
      <c r="FO43">
        <f>IF($GQ43&gt;=14,INDEX($DL:$DL,$GP43+14),"")</f>
      </c>
      <c r="FP43">
        <f>IF($GQ43&gt;=15,INDEX($DL:$DL,$GP43+15),"")</f>
      </c>
      <c r="FQ43">
        <f>IF($GQ43&gt;=16,INDEX($DL:$DL,$GP43+16),"")</f>
      </c>
      <c r="FR43">
        <f>IF($GQ43&gt;=17,INDEX($DL:$DL,$GP43+17),"")</f>
      </c>
      <c r="FS43">
        <f>IF($GQ43&gt;=18,INDEX($DL:$DL,$GP43+18),"")</f>
      </c>
      <c r="FT43">
        <f>IF($GQ43&gt;=19,INDEX($DL:$DL,$GP43+19),"")</f>
      </c>
      <c r="FU43">
        <f>IF($GQ43&gt;=20,INDEX($DL:$DL,$GP43+20),"")</f>
      </c>
      <c r="FV43">
        <f>IF($GQ43&gt;=21,INDEX($DL:$DL,$GP43+21),"")</f>
      </c>
      <c r="FW43">
        <f>IF($GQ43&gt;=22,INDEX($DL:$DL,$GP43+22),"")</f>
      </c>
      <c r="FX43">
        <f>IF($GQ43&gt;=23,INDEX($DL:$DL,$GP43+23),"")</f>
      </c>
      <c r="FY43">
        <f>IF($GQ43&gt;=24,INDEX($DL:$DL,$GP43+24),"")</f>
      </c>
      <c r="FZ43">
        <f>IF($GQ43&gt;=25,INDEX($DL:$DL,$GP43+25),"")</f>
      </c>
      <c r="GA43">
        <f>IF($GQ43&gt;=26,INDEX($DL:$DL,$GP43+26),"")</f>
      </c>
      <c r="GB43">
        <f>IF($GQ43&gt;=27,INDEX($DL:$DL,$GP43+27),"")</f>
      </c>
      <c r="GC43">
        <f>IF($GQ43&gt;=28,INDEX($DL:$DL,$GP43+28),"")</f>
      </c>
      <c r="GD43">
        <f>IF($GQ43&gt;=29,INDEX($DL:$DL,$GP43+29),"")</f>
      </c>
      <c r="GE43">
        <f>IF($GQ43&gt;=30,INDEX($DL:$DL,$GP43+30),"")</f>
      </c>
      <c r="GF43">
        <f>IF($GQ43&gt;=31,INDEX($DL:$DL,$GP43+31),"")</f>
      </c>
      <c r="GG43">
        <f>IF($GQ43&gt;=32,INDEX($DL:$DL,$GP43+32),"")</f>
      </c>
      <c r="GH43">
        <f>IF($GQ43&gt;=33,INDEX($DL:$DL,$GP43+33),"")</f>
      </c>
      <c r="GI43">
        <f>IF($GQ43&gt;=34,INDEX($DL:$DL,$GP43+34),"")</f>
      </c>
      <c r="GJ43">
        <f>IF($GQ43&gt;=35,INDEX($DL:$DL,$GP43+35),"")</f>
      </c>
      <c r="GK43">
        <f>IF($GQ43&gt;=36,INDEX($DL:$DL,$GP43+36),"")</f>
      </c>
      <c r="GL43">
        <f>IF($GQ43&gt;=37,INDEX($DL:$DL,$GP43+37),"")</f>
      </c>
      <c r="GM43">
        <f>IF($GQ43&gt;=38,INDEX($DL:$DL,$GP43+38),"")</f>
      </c>
      <c r="GN43">
        <f>IF($GQ43&gt;=39,INDEX($DL:$DL,$GP43+39),"")</f>
      </c>
      <c r="GO43">
        <f>IF($GQ43&gt;=40,INDEX($DL:$DL,$GP43+40),"")</f>
      </c>
      <c r="GP43">
        <f>IFERROR(MATCH($DJ43,$DK$2:$DK$148,0)+1,0)</f>
      </c>
      <c r="GQ43">
        <f>IFERROR(INDEX($DM$2:$DM$148,MATCH($DJ43,$DK$2:$DK$148,0)),0)</f>
      </c>
      <c r="GR43">
        <f>IFERROR(MATCH($L43,$DN$43:$FA$43,0),0)</f>
      </c>
      <c r="GS43">
        <f>IF($GR43&gt;0,INDEX($FB$43:$GO$43,$GR43),"")</f>
      </c>
      <c r="GT43" t="s">
        <v>330</v>
      </c>
      <c r="GV43">
        <f>IF($JE43&gt;=1,INDEX($GT:$GT,$JD43+1),"")</f>
      </c>
      <c r="GW43">
        <f>IF($JE43&gt;=2,INDEX($GT:$GT,$JD43+2),"")</f>
      </c>
      <c r="GX43">
        <f>IF($JE43&gt;=3,INDEX($GT:$GT,$JD43+3),"")</f>
      </c>
      <c r="GY43">
        <f>IF($JE43&gt;=4,INDEX($GT:$GT,$JD43+4),"")</f>
      </c>
      <c r="GZ43">
        <f>IF($JE43&gt;=5,INDEX($GT:$GT,$JD43+5),"")</f>
      </c>
      <c r="HA43">
        <f>IF($JE43&gt;=6,INDEX($GT:$GT,$JD43+6),"")</f>
      </c>
      <c r="HB43">
        <f>IF($JE43&gt;=7,INDEX($GT:$GT,$JD43+7),"")</f>
      </c>
      <c r="HC43">
        <f>IF($JE43&gt;=8,INDEX($GT:$GT,$JD43+8),"")</f>
      </c>
      <c r="HD43">
        <f>IF($JE43&gt;=9,INDEX($GT:$GT,$JD43+9),"")</f>
      </c>
      <c r="HE43">
        <f>IF($JE43&gt;=10,INDEX($GT:$GT,$JD43+10),"")</f>
      </c>
      <c r="HF43">
        <f>IF($JE43&gt;=11,INDEX($GT:$GT,$JD43+11),"")</f>
      </c>
      <c r="HG43">
        <f>IF($JE43&gt;=12,INDEX($GT:$GT,$JD43+12),"")</f>
      </c>
      <c r="HH43">
        <f>IF($JE43&gt;=13,INDEX($GT:$GT,$JD43+13),"")</f>
      </c>
      <c r="HI43">
        <f>IF($JE43&gt;=14,INDEX($GT:$GT,$JD43+14),"")</f>
      </c>
      <c r="HJ43">
        <f>IF($JE43&gt;=15,INDEX($GT:$GT,$JD43+15),"")</f>
      </c>
      <c r="HK43">
        <f>IF($JE43&gt;=16,INDEX($GT:$GT,$JD43+16),"")</f>
      </c>
      <c r="HL43">
        <f>IF($JE43&gt;=17,INDEX($GT:$GT,$JD43+17),"")</f>
      </c>
      <c r="HM43">
        <f>IF($JE43&gt;=18,INDEX($GT:$GT,$JD43+18),"")</f>
      </c>
      <c r="HN43">
        <f>IF($JE43&gt;=19,INDEX($GT:$GT,$JD43+19),"")</f>
      </c>
      <c r="HO43">
        <f>IF($JE43&gt;=20,INDEX($GT:$GT,$JD43+20),"")</f>
      </c>
      <c r="HP43">
        <f>IF($JE43&gt;=21,INDEX($GT:$GT,$JD43+21),"")</f>
      </c>
      <c r="HQ43">
        <f>IF($JE43&gt;=22,INDEX($GT:$GT,$JD43+22),"")</f>
      </c>
      <c r="HR43">
        <f>IF($JE43&gt;=23,INDEX($GT:$GT,$JD43+23),"")</f>
      </c>
      <c r="HS43">
        <f>IF($JE43&gt;=24,INDEX($GT:$GT,$JD43+24),"")</f>
      </c>
      <c r="HT43">
        <f>IF($JE43&gt;=25,INDEX($GT:$GT,$JD43+25),"")</f>
      </c>
      <c r="HU43">
        <f>IF($JE43&gt;=26,INDEX($GT:$GT,$JD43+26),"")</f>
      </c>
      <c r="HV43">
        <f>IF($JE43&gt;=27,INDEX($GT:$GT,$JD43+27),"")</f>
      </c>
      <c r="HW43">
        <f>IF($JE43&gt;=28,INDEX($GT:$GT,$JD43+28),"")</f>
      </c>
      <c r="HX43">
        <f>IF($JE43&gt;=29,INDEX($GT:$GT,$JD43+29),"")</f>
      </c>
      <c r="HY43">
        <f>IF($JE43&gt;=30,INDEX($GT:$GT,$JD43+30),"")</f>
      </c>
      <c r="HZ43">
        <f>IF($JE43&gt;=31,INDEX($GT:$GT,$JD43+31),"")</f>
      </c>
      <c r="IA43">
        <f>IF($JE43&gt;=32,INDEX($GT:$GT,$JD43+32),"")</f>
      </c>
      <c r="IB43">
        <f>IF($JE43&gt;=33,INDEX($GT:$GT,$JD43+33),"")</f>
      </c>
      <c r="IC43">
        <f>IF($JE43&gt;=34,INDEX($GT:$GT,$JD43+34),"")</f>
      </c>
      <c r="ID43">
        <f>IF($JE43&gt;=35,INDEX($GT:$GT,$JD43+35),"")</f>
      </c>
      <c r="IE43">
        <f>IF($JE43&gt;=36,INDEX($GT:$GT,$JD43+36),"")</f>
      </c>
      <c r="IF43">
        <f>IF($JE43&gt;=37,INDEX($GT:$GT,$JD43+37),"")</f>
      </c>
      <c r="IG43">
        <f>IF($JE43&gt;=38,INDEX($GT:$GT,$JD43+38),"")</f>
      </c>
      <c r="IH43">
        <f>IF($JE43&gt;=39,INDEX($GT:$GT,$JD43+39),"")</f>
      </c>
      <c r="II43">
        <f>IF($JE43&gt;=40,INDEX($GT:$GT,$JD43+40),"")</f>
      </c>
      <c r="IJ43">
        <f>IF($JE43&gt;=41,INDEX($GT:$GT,$JD43+41),"")</f>
      </c>
      <c r="IK43">
        <f>IF($JE43&gt;=42,INDEX($GT:$GT,$JD43+42),"")</f>
      </c>
      <c r="IL43">
        <f>IF($JE43&gt;=43,INDEX($GT:$GT,$JD43+43),"")</f>
      </c>
      <c r="IM43">
        <f>IF($JE43&gt;=44,INDEX($GT:$GT,$JD43+44),"")</f>
      </c>
      <c r="IN43">
        <f>IF($JE43&gt;=45,INDEX($GT:$GT,$JD43+45),"")</f>
      </c>
      <c r="IO43">
        <f>IF($JE43&gt;=46,INDEX($GT:$GT,$JD43+46),"")</f>
      </c>
      <c r="IP43">
        <f>IF($JE43&gt;=47,INDEX($GT:$GT,$JD43+47),"")</f>
      </c>
      <c r="IQ43">
        <f>IF($JE43&gt;=48,INDEX($GT:$GT,$JD43+48),"")</f>
      </c>
      <c r="IR43">
        <f>IF($JE43&gt;=49,INDEX($GT:$GT,$JD43+49),"")</f>
      </c>
      <c r="IS43">
        <f>IF($JE43&gt;=50,INDEX($GT:$GT,$JD43+50),"")</f>
      </c>
      <c r="IT43">
        <f>IF($JE43&gt;=51,INDEX($GT:$GT,$JD43+51),"")</f>
      </c>
      <c r="IU43">
        <f>IF($JE43&gt;=52,INDEX($GT:$GT,$JD43+52),"")</f>
      </c>
      <c r="IV43">
        <f>IF($JE43&gt;=53,INDEX($GT:$GT,$JD43+53),"")</f>
      </c>
      <c r="IW43">
        <f>IF($JE43&gt;=54,INDEX($GT:$GT,$JD43+54),"")</f>
      </c>
      <c r="IX43">
        <f>IF($JE43&gt;=55,INDEX($GT:$GT,$JD43+55),"")</f>
      </c>
      <c r="IY43">
        <f>IF($JE43&gt;=56,INDEX($GT:$GT,$JD43+56),"")</f>
      </c>
      <c r="IZ43">
        <f>IF($JE43&gt;=57,INDEX($GT:$GT,$JD43+57),"")</f>
      </c>
      <c r="JA43">
        <f>IF($JE43&gt;=58,INDEX($GT:$GT,$JD43+58),"")</f>
      </c>
      <c r="JB43">
        <f>IF($JE43&gt;=59,INDEX($GT:$GT,$JD43+59),"")</f>
      </c>
      <c r="JC43">
        <f>IF($JE43&gt;=60,INDEX($GT:$GT,$JD43+60),"")</f>
      </c>
      <c r="JD43">
        <f>IFERROR(MATCH($GS43,$GT$2:$GT$322,0)+1,0)</f>
      </c>
      <c r="JE43">
        <f>IFERROR(INDEX($GU$2:$GU$322,MATCH($GS43,$GT$2:$GT$322,0)),0)</f>
      </c>
      <c r="JF43" t="s">
        <v>28</v>
      </c>
      <c r="JG43" t="s">
        <v>28</v>
      </c>
    </row>
    <row r="44" spans="1:267" x14ac:dyDescent="0.25">
      <c r="J44" s="1"/>
      <c r="K44" s="1"/>
      <c r="L44" s="1"/>
      <c r="M44" s="1"/>
      <c r="N44" s="1">
        <f>IFERROR(IF(FIND(" - ",$J44)&gt;0,MID($J44,FIND(" - ",$J44)+3,LEN($J44)),""),"")</f>
      </c>
      <c r="P44" s="1"/>
      <c r="S44" t="s">
        <v>28</v>
      </c>
      <c r="U44">
        <f>IF(OR($S44="",$T44=""),"",IFERROR($S44/$T44,0))</f>
      </c>
      <c r="V44">
        <f>IF($S44="","",
IF($K44="","",
IF(ISNUMBER(SEARCH("exempt",LOWER($K44))),0,
$S44*(VALUE(SUBSTITUTE($K44,"%",""))/100))))</f>
      </c>
      <c r="AB44">
        <f>IF($S44="","",
SUM($S44,$V44,$Z44,$W44,$Y44)-
IF($AA44="",0,VALUE($AA44)))</f>
      </c>
      <c r="AJ44" t="s">
        <v>351</v>
      </c>
      <c r="AM44" t="s">
        <v>352</v>
      </c>
      <c r="AN44" t="s">
        <v>353</v>
      </c>
      <c r="AO44" t="s">
        <v>354</v>
      </c>
      <c r="AP44" t="s">
        <v>352</v>
      </c>
      <c r="AQ44" t="s">
        <v>355</v>
      </c>
      <c r="AR44">
        <f>IFERROR(LEFT($J44,FIND(" - ",$J44)-1),$J44)</f>
      </c>
      <c r="AS44" t="s">
        <v>316</v>
      </c>
      <c r="AU44">
        <f>IF($CJ44&gt;=1,INDEX($AS:$AS,$CI44+1),"")</f>
      </c>
      <c r="AV44">
        <f>IF($CJ44&gt;=2,INDEX($AS:$AS,$CI44+2),"")</f>
      </c>
      <c r="AW44">
        <f>IF($CJ44&gt;=3,INDEX($AS:$AS,$CI44+3),"")</f>
      </c>
      <c r="AX44">
        <f>IF($CJ44&gt;=4,INDEX($AS:$AS,$CI44+4),"")</f>
      </c>
      <c r="AY44">
        <f>IF($CJ44&gt;=5,INDEX($AS:$AS,$CI44+5),"")</f>
      </c>
      <c r="AZ44">
        <f>IF($CJ44&gt;=6,INDEX($AS:$AS,$CI44+6),"")</f>
      </c>
      <c r="BA44">
        <f>IF($CJ44&gt;=7,INDEX($AS:$AS,$CI44+7),"")</f>
      </c>
      <c r="BB44">
        <f>IF($CJ44&gt;=8,INDEX($AS:$AS,$CI44+8),"")</f>
      </c>
      <c r="BC44">
        <f>IF($CJ44&gt;=9,INDEX($AS:$AS,$CI44+9),"")</f>
      </c>
      <c r="BD44">
        <f>IF($CJ44&gt;=10,INDEX($AS:$AS,$CI44+10),"")</f>
      </c>
      <c r="BE44">
        <f>IF($CJ44&gt;=11,INDEX($AS:$AS,$CI44+11),"")</f>
      </c>
      <c r="BF44">
        <f>IF($CJ44&gt;=12,INDEX($AS:$AS,$CI44+12),"")</f>
      </c>
      <c r="BG44">
        <f>IF($CJ44&gt;=13,INDEX($AS:$AS,$CI44+13),"")</f>
      </c>
      <c r="BH44">
        <f>IF($CJ44&gt;=14,INDEX($AS:$AS,$CI44+14),"")</f>
      </c>
      <c r="BI44">
        <f>IF($CJ44&gt;=15,INDEX($AS:$AS,$CI44+15),"")</f>
      </c>
      <c r="BJ44">
        <f>IF($CJ44&gt;=16,INDEX($AS:$AS,$CI44+16),"")</f>
      </c>
      <c r="BK44">
        <f>IF($CJ44&gt;=17,INDEX($AS:$AS,$CI44+17),"")</f>
      </c>
      <c r="BL44">
        <f>IF($CJ44&gt;=18,INDEX($AS:$AS,$CI44+18),"")</f>
      </c>
      <c r="BM44">
        <f>IF($CJ44&gt;=19,INDEX($AS:$AS,$CI44+19),"")</f>
      </c>
      <c r="BN44">
        <f>IF($CJ44&gt;=20,INDEX($AS:$AS,$CI44+20),"")</f>
      </c>
      <c r="BO44">
        <f>IF($CJ44&gt;=21,INDEX($AS:$AS,$CI44+21),"")</f>
      </c>
      <c r="BP44">
        <f>IF($CJ44&gt;=22,INDEX($AS:$AS,$CI44+22),"")</f>
      </c>
      <c r="BQ44">
        <f>IF($CJ44&gt;=23,INDEX($AS:$AS,$CI44+23),"")</f>
      </c>
      <c r="BR44">
        <f>IF($CJ44&gt;=24,INDEX($AS:$AS,$CI44+24),"")</f>
      </c>
      <c r="BS44">
        <f>IF($CJ44&gt;=25,INDEX($AS:$AS,$CI44+25),"")</f>
      </c>
      <c r="BT44">
        <f>IF($CJ44&gt;=26,INDEX($AS:$AS,$CI44+26),"")</f>
      </c>
      <c r="BU44">
        <f>IF($CJ44&gt;=27,INDEX($AS:$AS,$CI44+27),"")</f>
      </c>
      <c r="BV44">
        <f>IF($CJ44&gt;=28,INDEX($AS:$AS,$CI44+28),"")</f>
      </c>
      <c r="BW44">
        <f>IF($CJ44&gt;=29,INDEX($AS:$AS,$CI44+29),"")</f>
      </c>
      <c r="BX44">
        <f>IF($CJ44&gt;=30,INDEX($AS:$AS,$CI44+30),"")</f>
      </c>
      <c r="BY44">
        <f>IF($CJ44&gt;=31,INDEX($AS:$AS,$CI44+31),"")</f>
      </c>
      <c r="BZ44">
        <f>IF($CJ44&gt;=32,INDEX($AS:$AS,$CI44+32),"")</f>
      </c>
      <c r="CA44">
        <f>IF($CJ44&gt;=33,INDEX($AS:$AS,$CI44+33),"")</f>
      </c>
      <c r="CB44">
        <f>IF($CJ44&gt;=34,INDEX($AS:$AS,$CI44+34),"")</f>
      </c>
      <c r="CC44">
        <f>IF($CJ44&gt;=35,INDEX($AS:$AS,$CI44+35),"")</f>
      </c>
      <c r="CD44">
        <f>IF($CJ44&gt;=36,INDEX($AS:$AS,$CI44+36),"")</f>
      </c>
      <c r="CE44">
        <f>IF($CJ44&gt;=37,INDEX($AS:$AS,$CI44+37),"")</f>
      </c>
      <c r="CF44">
        <f>IF($CJ44&gt;=38,INDEX($AS:$AS,$CI44+38),"")</f>
      </c>
      <c r="CG44">
        <f>IF($CJ44&gt;=39,INDEX($AS:$AS,$CI44+39),"")</f>
      </c>
      <c r="CH44">
        <f>IF($CJ44&gt;=40,INDEX($AS:$AS,$CI44+40),"")</f>
      </c>
      <c r="CI44">
        <f>IFERROR(MATCH($AR44,$AS$2:$AS$133,0)+1,0)</f>
      </c>
      <c r="CJ44">
        <f>IFERROR(INDEX($AT$2:$AT$133,MATCH($AR44,$AS$2:$AS$133,0)),0)</f>
      </c>
      <c r="CK44">
        <f>IFERROR(LEFT($O44,FIND(" - ",$O44)-1),$O44)</f>
      </c>
      <c r="CL44" t="s">
        <v>221</v>
      </c>
      <c r="CN44">
        <f>IF($DI44&gt;=1,INDEX($CL:$CL,$DH44+1),"")</f>
      </c>
      <c r="CO44">
        <f>IF($DI44&gt;=2,INDEX($CL:$CL,$DH44+2),"")</f>
      </c>
      <c r="CP44">
        <f>IF($DI44&gt;=3,INDEX($CL:$CL,$DH44+3),"")</f>
      </c>
      <c r="CQ44">
        <f>IF($DI44&gt;=4,INDEX($CL:$CL,$DH44+4),"")</f>
      </c>
      <c r="CR44">
        <f>IF($DI44&gt;=5,INDEX($CL:$CL,$DH44+5),"")</f>
      </c>
      <c r="CS44">
        <f>IF($DI44&gt;=6,INDEX($CL:$CL,$DH44+6),"")</f>
      </c>
      <c r="CT44">
        <f>IF($DI44&gt;=7,INDEX($CL:$CL,$DH44+7),"")</f>
      </c>
      <c r="CU44">
        <f>IF($DI44&gt;=8,INDEX($CL:$CL,$DH44+8),"")</f>
      </c>
      <c r="CV44">
        <f>IF($DI44&gt;=9,INDEX($CL:$CL,$DH44+9),"")</f>
      </c>
      <c r="CW44">
        <f>IF($DI44&gt;=10,INDEX($CL:$CL,$DH44+10),"")</f>
      </c>
      <c r="CX44">
        <f>IF($DI44&gt;=11,INDEX($CL:$CL,$DH44+11),"")</f>
      </c>
      <c r="CY44">
        <f>IF($DI44&gt;=12,INDEX($CL:$CL,$DH44+12),"")</f>
      </c>
      <c r="CZ44">
        <f>IF($DI44&gt;=13,INDEX($CL:$CL,$DH44+13),"")</f>
      </c>
      <c r="DA44">
        <f>IF($DI44&gt;=14,INDEX($CL:$CL,$DH44+14),"")</f>
      </c>
      <c r="DB44">
        <f>IF($DI44&gt;=15,INDEX($CL:$CL,$DH44+15),"")</f>
      </c>
      <c r="DC44">
        <f>IF($DI44&gt;=16,INDEX($CL:$CL,$DH44+16),"")</f>
      </c>
      <c r="DD44">
        <f>IF($DI44&gt;=17,INDEX($CL:$CL,$DH44+17),"")</f>
      </c>
      <c r="DE44">
        <f>IF($DI44&gt;=18,INDEX($CL:$CL,$DH44+18),"")</f>
      </c>
      <c r="DF44">
        <f>IF($DI44&gt;=19,INDEX($CL:$CL,$DH44+19),"")</f>
      </c>
      <c r="DG44">
        <f>IF($DI44&gt;=20,INDEX($CL:$CL,$DH44+20),"")</f>
      </c>
      <c r="DH44">
        <f>IFERROR(MATCH($CK44,$CL$2:$CL$1558,0)+1,0)</f>
      </c>
      <c r="DI44">
        <f>IFERROR(INDEX($CM$2:$CM$1558,MATCH($CK44,$CL$2:$CL$1558,0)),0)</f>
      </c>
      <c r="DJ44">
        <f>IFERROR(INDEX($AQ:$AQ,MATCH($K44,$AP:$AP,0))&amp;"","")</f>
      </c>
      <c r="DK44" t="s">
        <v>150</v>
      </c>
      <c r="DL44" t="s">
        <v>356</v>
      </c>
      <c r="DN44">
        <f>IF($GQ44&gt;=1,INDEX($DK:$DK,$GP44+1),"")</f>
      </c>
      <c r="DO44">
        <f>IF($GQ44&gt;=2,INDEX($DK:$DK,$GP44+2),"")</f>
      </c>
      <c r="DP44">
        <f>IF($GQ44&gt;=3,INDEX($DK:$DK,$GP44+3),"")</f>
      </c>
      <c r="DQ44">
        <f>IF($GQ44&gt;=4,INDEX($DK:$DK,$GP44+4),"")</f>
      </c>
      <c r="DR44">
        <f>IF($GQ44&gt;=5,INDEX($DK:$DK,$GP44+5),"")</f>
      </c>
      <c r="DS44">
        <f>IF($GQ44&gt;=6,INDEX($DK:$DK,$GP44+6),"")</f>
      </c>
      <c r="DT44">
        <f>IF($GQ44&gt;=7,INDEX($DK:$DK,$GP44+7),"")</f>
      </c>
      <c r="DU44">
        <f>IF($GQ44&gt;=8,INDEX($DK:$DK,$GP44+8),"")</f>
      </c>
      <c r="DV44">
        <f>IF($GQ44&gt;=9,INDEX($DK:$DK,$GP44+9),"")</f>
      </c>
      <c r="DW44">
        <f>IF($GQ44&gt;=10,INDEX($DK:$DK,$GP44+10),"")</f>
      </c>
      <c r="DX44">
        <f>IF($GQ44&gt;=11,INDEX($DK:$DK,$GP44+11),"")</f>
      </c>
      <c r="DY44">
        <f>IF($GQ44&gt;=12,INDEX($DK:$DK,$GP44+12),"")</f>
      </c>
      <c r="DZ44">
        <f>IF($GQ44&gt;=13,INDEX($DK:$DK,$GP44+13),"")</f>
      </c>
      <c r="EA44">
        <f>IF($GQ44&gt;=14,INDEX($DK:$DK,$GP44+14),"")</f>
      </c>
      <c r="EB44">
        <f>IF($GQ44&gt;=15,INDEX($DK:$DK,$GP44+15),"")</f>
      </c>
      <c r="EC44">
        <f>IF($GQ44&gt;=16,INDEX($DK:$DK,$GP44+16),"")</f>
      </c>
      <c r="ED44">
        <f>IF($GQ44&gt;=17,INDEX($DK:$DK,$GP44+17),"")</f>
      </c>
      <c r="EE44">
        <f>IF($GQ44&gt;=18,INDEX($DK:$DK,$GP44+18),"")</f>
      </c>
      <c r="EF44">
        <f>IF($GQ44&gt;=19,INDEX($DK:$DK,$GP44+19),"")</f>
      </c>
      <c r="EG44">
        <f>IF($GQ44&gt;=20,INDEX($DK:$DK,$GP44+20),"")</f>
      </c>
      <c r="EH44">
        <f>IF($GQ44&gt;=21,INDEX($DK:$DK,$GP44+21),"")</f>
      </c>
      <c r="EI44">
        <f>IF($GQ44&gt;=22,INDEX($DK:$DK,$GP44+22),"")</f>
      </c>
      <c r="EJ44">
        <f>IF($GQ44&gt;=23,INDEX($DK:$DK,$GP44+23),"")</f>
      </c>
      <c r="EK44">
        <f>IF($GQ44&gt;=24,INDEX($DK:$DK,$GP44+24),"")</f>
      </c>
      <c r="EL44">
        <f>IF($GQ44&gt;=25,INDEX($DK:$DK,$GP44+25),"")</f>
      </c>
      <c r="EM44">
        <f>IF($GQ44&gt;=26,INDEX($DK:$DK,$GP44+26),"")</f>
      </c>
      <c r="EN44">
        <f>IF($GQ44&gt;=27,INDEX($DK:$DK,$GP44+27),"")</f>
      </c>
      <c r="EO44">
        <f>IF($GQ44&gt;=28,INDEX($DK:$DK,$GP44+28),"")</f>
      </c>
      <c r="EP44">
        <f>IF($GQ44&gt;=29,INDEX($DK:$DK,$GP44+29),"")</f>
      </c>
      <c r="EQ44">
        <f>IF($GQ44&gt;=30,INDEX($DK:$DK,$GP44+30),"")</f>
      </c>
      <c r="ER44">
        <f>IF($GQ44&gt;=31,INDEX($DK:$DK,$GP44+31),"")</f>
      </c>
      <c r="ES44">
        <f>IF($GQ44&gt;=32,INDEX($DK:$DK,$GP44+32),"")</f>
      </c>
      <c r="ET44">
        <f>IF($GQ44&gt;=33,INDEX($DK:$DK,$GP44+33),"")</f>
      </c>
      <c r="EU44">
        <f>IF($GQ44&gt;=34,INDEX($DK:$DK,$GP44+34),"")</f>
      </c>
      <c r="EV44">
        <f>IF($GQ44&gt;=35,INDEX($DK:$DK,$GP44+35),"")</f>
      </c>
      <c r="EW44">
        <f>IF($GQ44&gt;=36,INDEX($DK:$DK,$GP44+36),"")</f>
      </c>
      <c r="EX44">
        <f>IF($GQ44&gt;=37,INDEX($DK:$DK,$GP44+37),"")</f>
      </c>
      <c r="EY44">
        <f>IF($GQ44&gt;=38,INDEX($DK:$DK,$GP44+38),"")</f>
      </c>
      <c r="EZ44">
        <f>IF($GQ44&gt;=39,INDEX($DK:$DK,$GP44+39),"")</f>
      </c>
      <c r="FA44">
        <f>IF($GQ44&gt;=40,INDEX($DK:$DK,$GP44+40),"")</f>
      </c>
      <c r="FB44">
        <f>IF($GQ44&gt;=1,INDEX($DL:$DL,$GP44+1),"")</f>
      </c>
      <c r="FC44">
        <f>IF($GQ44&gt;=2,INDEX($DL:$DL,$GP44+2),"")</f>
      </c>
      <c r="FD44">
        <f>IF($GQ44&gt;=3,INDEX($DL:$DL,$GP44+3),"")</f>
      </c>
      <c r="FE44">
        <f>IF($GQ44&gt;=4,INDEX($DL:$DL,$GP44+4),"")</f>
      </c>
      <c r="FF44">
        <f>IF($GQ44&gt;=5,INDEX($DL:$DL,$GP44+5),"")</f>
      </c>
      <c r="FG44">
        <f>IF($GQ44&gt;=6,INDEX($DL:$DL,$GP44+6),"")</f>
      </c>
      <c r="FH44">
        <f>IF($GQ44&gt;=7,INDEX($DL:$DL,$GP44+7),"")</f>
      </c>
      <c r="FI44">
        <f>IF($GQ44&gt;=8,INDEX($DL:$DL,$GP44+8),"")</f>
      </c>
      <c r="FJ44">
        <f>IF($GQ44&gt;=9,INDEX($DL:$DL,$GP44+9),"")</f>
      </c>
      <c r="FK44">
        <f>IF($GQ44&gt;=10,INDEX($DL:$DL,$GP44+10),"")</f>
      </c>
      <c r="FL44">
        <f>IF($GQ44&gt;=11,INDEX($DL:$DL,$GP44+11),"")</f>
      </c>
      <c r="FM44">
        <f>IF($GQ44&gt;=12,INDEX($DL:$DL,$GP44+12),"")</f>
      </c>
      <c r="FN44">
        <f>IF($GQ44&gt;=13,INDEX($DL:$DL,$GP44+13),"")</f>
      </c>
      <c r="FO44">
        <f>IF($GQ44&gt;=14,INDEX($DL:$DL,$GP44+14),"")</f>
      </c>
      <c r="FP44">
        <f>IF($GQ44&gt;=15,INDEX($DL:$DL,$GP44+15),"")</f>
      </c>
      <c r="FQ44">
        <f>IF($GQ44&gt;=16,INDEX($DL:$DL,$GP44+16),"")</f>
      </c>
      <c r="FR44">
        <f>IF($GQ44&gt;=17,INDEX($DL:$DL,$GP44+17),"")</f>
      </c>
      <c r="FS44">
        <f>IF($GQ44&gt;=18,INDEX($DL:$DL,$GP44+18),"")</f>
      </c>
      <c r="FT44">
        <f>IF($GQ44&gt;=19,INDEX($DL:$DL,$GP44+19),"")</f>
      </c>
      <c r="FU44">
        <f>IF($GQ44&gt;=20,INDEX($DL:$DL,$GP44+20),"")</f>
      </c>
      <c r="FV44">
        <f>IF($GQ44&gt;=21,INDEX($DL:$DL,$GP44+21),"")</f>
      </c>
      <c r="FW44">
        <f>IF($GQ44&gt;=22,INDEX($DL:$DL,$GP44+22),"")</f>
      </c>
      <c r="FX44">
        <f>IF($GQ44&gt;=23,INDEX($DL:$DL,$GP44+23),"")</f>
      </c>
      <c r="FY44">
        <f>IF($GQ44&gt;=24,INDEX($DL:$DL,$GP44+24),"")</f>
      </c>
      <c r="FZ44">
        <f>IF($GQ44&gt;=25,INDEX($DL:$DL,$GP44+25),"")</f>
      </c>
      <c r="GA44">
        <f>IF($GQ44&gt;=26,INDEX($DL:$DL,$GP44+26),"")</f>
      </c>
      <c r="GB44">
        <f>IF($GQ44&gt;=27,INDEX($DL:$DL,$GP44+27),"")</f>
      </c>
      <c r="GC44">
        <f>IF($GQ44&gt;=28,INDEX($DL:$DL,$GP44+28),"")</f>
      </c>
      <c r="GD44">
        <f>IF($GQ44&gt;=29,INDEX($DL:$DL,$GP44+29),"")</f>
      </c>
      <c r="GE44">
        <f>IF($GQ44&gt;=30,INDEX($DL:$DL,$GP44+30),"")</f>
      </c>
      <c r="GF44">
        <f>IF($GQ44&gt;=31,INDEX($DL:$DL,$GP44+31),"")</f>
      </c>
      <c r="GG44">
        <f>IF($GQ44&gt;=32,INDEX($DL:$DL,$GP44+32),"")</f>
      </c>
      <c r="GH44">
        <f>IF($GQ44&gt;=33,INDEX($DL:$DL,$GP44+33),"")</f>
      </c>
      <c r="GI44">
        <f>IF($GQ44&gt;=34,INDEX($DL:$DL,$GP44+34),"")</f>
      </c>
      <c r="GJ44">
        <f>IF($GQ44&gt;=35,INDEX($DL:$DL,$GP44+35),"")</f>
      </c>
      <c r="GK44">
        <f>IF($GQ44&gt;=36,INDEX($DL:$DL,$GP44+36),"")</f>
      </c>
      <c r="GL44">
        <f>IF($GQ44&gt;=37,INDEX($DL:$DL,$GP44+37),"")</f>
      </c>
      <c r="GM44">
        <f>IF($GQ44&gt;=38,INDEX($DL:$DL,$GP44+38),"")</f>
      </c>
      <c r="GN44">
        <f>IF($GQ44&gt;=39,INDEX($DL:$DL,$GP44+39),"")</f>
      </c>
      <c r="GO44">
        <f>IF($GQ44&gt;=40,INDEX($DL:$DL,$GP44+40),"")</f>
      </c>
      <c r="GP44">
        <f>IFERROR(MATCH($DJ44,$DK$2:$DK$148,0)+1,0)</f>
      </c>
      <c r="GQ44">
        <f>IFERROR(INDEX($DM$2:$DM$148,MATCH($DJ44,$DK$2:$DK$148,0)),0)</f>
      </c>
      <c r="GR44">
        <f>IFERROR(MATCH($L44,$DN$44:$FA$44,0),0)</f>
      </c>
      <c r="GS44">
        <f>IF($GR44&gt;0,INDEX($FB$44:$GO$44,$GR44),"")</f>
      </c>
      <c r="GT44" t="s">
        <v>336</v>
      </c>
      <c r="GV44">
        <f>IF($JE44&gt;=1,INDEX($GT:$GT,$JD44+1),"")</f>
      </c>
      <c r="GW44">
        <f>IF($JE44&gt;=2,INDEX($GT:$GT,$JD44+2),"")</f>
      </c>
      <c r="GX44">
        <f>IF($JE44&gt;=3,INDEX($GT:$GT,$JD44+3),"")</f>
      </c>
      <c r="GY44">
        <f>IF($JE44&gt;=4,INDEX($GT:$GT,$JD44+4),"")</f>
      </c>
      <c r="GZ44">
        <f>IF($JE44&gt;=5,INDEX($GT:$GT,$JD44+5),"")</f>
      </c>
      <c r="HA44">
        <f>IF($JE44&gt;=6,INDEX($GT:$GT,$JD44+6),"")</f>
      </c>
      <c r="HB44">
        <f>IF($JE44&gt;=7,INDEX($GT:$GT,$JD44+7),"")</f>
      </c>
      <c r="HC44">
        <f>IF($JE44&gt;=8,INDEX($GT:$GT,$JD44+8),"")</f>
      </c>
      <c r="HD44">
        <f>IF($JE44&gt;=9,INDEX($GT:$GT,$JD44+9),"")</f>
      </c>
      <c r="HE44">
        <f>IF($JE44&gt;=10,INDEX($GT:$GT,$JD44+10),"")</f>
      </c>
      <c r="HF44">
        <f>IF($JE44&gt;=11,INDEX($GT:$GT,$JD44+11),"")</f>
      </c>
      <c r="HG44">
        <f>IF($JE44&gt;=12,INDEX($GT:$GT,$JD44+12),"")</f>
      </c>
      <c r="HH44">
        <f>IF($JE44&gt;=13,INDEX($GT:$GT,$JD44+13),"")</f>
      </c>
      <c r="HI44">
        <f>IF($JE44&gt;=14,INDEX($GT:$GT,$JD44+14),"")</f>
      </c>
      <c r="HJ44">
        <f>IF($JE44&gt;=15,INDEX($GT:$GT,$JD44+15),"")</f>
      </c>
      <c r="HK44">
        <f>IF($JE44&gt;=16,INDEX($GT:$GT,$JD44+16),"")</f>
      </c>
      <c r="HL44">
        <f>IF($JE44&gt;=17,INDEX($GT:$GT,$JD44+17),"")</f>
      </c>
      <c r="HM44">
        <f>IF($JE44&gt;=18,INDEX($GT:$GT,$JD44+18),"")</f>
      </c>
      <c r="HN44">
        <f>IF($JE44&gt;=19,INDEX($GT:$GT,$JD44+19),"")</f>
      </c>
      <c r="HO44">
        <f>IF($JE44&gt;=20,INDEX($GT:$GT,$JD44+20),"")</f>
      </c>
      <c r="HP44">
        <f>IF($JE44&gt;=21,INDEX($GT:$GT,$JD44+21),"")</f>
      </c>
      <c r="HQ44">
        <f>IF($JE44&gt;=22,INDEX($GT:$GT,$JD44+22),"")</f>
      </c>
      <c r="HR44">
        <f>IF($JE44&gt;=23,INDEX($GT:$GT,$JD44+23),"")</f>
      </c>
      <c r="HS44">
        <f>IF($JE44&gt;=24,INDEX($GT:$GT,$JD44+24),"")</f>
      </c>
      <c r="HT44">
        <f>IF($JE44&gt;=25,INDEX($GT:$GT,$JD44+25),"")</f>
      </c>
      <c r="HU44">
        <f>IF($JE44&gt;=26,INDEX($GT:$GT,$JD44+26),"")</f>
      </c>
      <c r="HV44">
        <f>IF($JE44&gt;=27,INDEX($GT:$GT,$JD44+27),"")</f>
      </c>
      <c r="HW44">
        <f>IF($JE44&gt;=28,INDEX($GT:$GT,$JD44+28),"")</f>
      </c>
      <c r="HX44">
        <f>IF($JE44&gt;=29,INDEX($GT:$GT,$JD44+29),"")</f>
      </c>
      <c r="HY44">
        <f>IF($JE44&gt;=30,INDEX($GT:$GT,$JD44+30),"")</f>
      </c>
      <c r="HZ44">
        <f>IF($JE44&gt;=31,INDEX($GT:$GT,$JD44+31),"")</f>
      </c>
      <c r="IA44">
        <f>IF($JE44&gt;=32,INDEX($GT:$GT,$JD44+32),"")</f>
      </c>
      <c r="IB44">
        <f>IF($JE44&gt;=33,INDEX($GT:$GT,$JD44+33),"")</f>
      </c>
      <c r="IC44">
        <f>IF($JE44&gt;=34,INDEX($GT:$GT,$JD44+34),"")</f>
      </c>
      <c r="ID44">
        <f>IF($JE44&gt;=35,INDEX($GT:$GT,$JD44+35),"")</f>
      </c>
      <c r="IE44">
        <f>IF($JE44&gt;=36,INDEX($GT:$GT,$JD44+36),"")</f>
      </c>
      <c r="IF44">
        <f>IF($JE44&gt;=37,INDEX($GT:$GT,$JD44+37),"")</f>
      </c>
      <c r="IG44">
        <f>IF($JE44&gt;=38,INDEX($GT:$GT,$JD44+38),"")</f>
      </c>
      <c r="IH44">
        <f>IF($JE44&gt;=39,INDEX($GT:$GT,$JD44+39),"")</f>
      </c>
      <c r="II44">
        <f>IF($JE44&gt;=40,INDEX($GT:$GT,$JD44+40),"")</f>
      </c>
      <c r="IJ44">
        <f>IF($JE44&gt;=41,INDEX($GT:$GT,$JD44+41),"")</f>
      </c>
      <c r="IK44">
        <f>IF($JE44&gt;=42,INDEX($GT:$GT,$JD44+42),"")</f>
      </c>
      <c r="IL44">
        <f>IF($JE44&gt;=43,INDEX($GT:$GT,$JD44+43),"")</f>
      </c>
      <c r="IM44">
        <f>IF($JE44&gt;=44,INDEX($GT:$GT,$JD44+44),"")</f>
      </c>
      <c r="IN44">
        <f>IF($JE44&gt;=45,INDEX($GT:$GT,$JD44+45),"")</f>
      </c>
      <c r="IO44">
        <f>IF($JE44&gt;=46,INDEX($GT:$GT,$JD44+46),"")</f>
      </c>
      <c r="IP44">
        <f>IF($JE44&gt;=47,INDEX($GT:$GT,$JD44+47),"")</f>
      </c>
      <c r="IQ44">
        <f>IF($JE44&gt;=48,INDEX($GT:$GT,$JD44+48),"")</f>
      </c>
      <c r="IR44">
        <f>IF($JE44&gt;=49,INDEX($GT:$GT,$JD44+49),"")</f>
      </c>
      <c r="IS44">
        <f>IF($JE44&gt;=50,INDEX($GT:$GT,$JD44+50),"")</f>
      </c>
      <c r="IT44">
        <f>IF($JE44&gt;=51,INDEX($GT:$GT,$JD44+51),"")</f>
      </c>
      <c r="IU44">
        <f>IF($JE44&gt;=52,INDEX($GT:$GT,$JD44+52),"")</f>
      </c>
      <c r="IV44">
        <f>IF($JE44&gt;=53,INDEX($GT:$GT,$JD44+53),"")</f>
      </c>
      <c r="IW44">
        <f>IF($JE44&gt;=54,INDEX($GT:$GT,$JD44+54),"")</f>
      </c>
      <c r="IX44">
        <f>IF($JE44&gt;=55,INDEX($GT:$GT,$JD44+55),"")</f>
      </c>
      <c r="IY44">
        <f>IF($JE44&gt;=56,INDEX($GT:$GT,$JD44+56),"")</f>
      </c>
      <c r="IZ44">
        <f>IF($JE44&gt;=57,INDEX($GT:$GT,$JD44+57),"")</f>
      </c>
      <c r="JA44">
        <f>IF($JE44&gt;=58,INDEX($GT:$GT,$JD44+58),"")</f>
      </c>
      <c r="JB44">
        <f>IF($JE44&gt;=59,INDEX($GT:$GT,$JD44+59),"")</f>
      </c>
      <c r="JC44">
        <f>IF($JE44&gt;=60,INDEX($GT:$GT,$JD44+60),"")</f>
      </c>
      <c r="JD44">
        <f>IFERROR(MATCH($GS44,$GT$2:$GT$322,0)+1,0)</f>
      </c>
      <c r="JE44">
        <f>IFERROR(INDEX($GU$2:$GU$322,MATCH($GS44,$GT$2:$GT$322,0)),0)</f>
      </c>
      <c r="JF44" t="s">
        <v>28</v>
      </c>
      <c r="JG44" t="s">
        <v>28</v>
      </c>
    </row>
    <row r="45" spans="1:267" x14ac:dyDescent="0.25">
      <c r="J45" s="1"/>
      <c r="K45" s="1"/>
      <c r="L45" s="1"/>
      <c r="M45" s="1"/>
      <c r="N45" s="1">
        <f>IFERROR(IF(FIND(" - ",$J45)&gt;0,MID($J45,FIND(" - ",$J45)+3,LEN($J45)),""),"")</f>
      </c>
      <c r="P45" s="1"/>
      <c r="S45" t="s">
        <v>28</v>
      </c>
      <c r="U45">
        <f>IF(OR($S45="",$T45=""),"",IFERROR($S45/$T45,0))</f>
      </c>
      <c r="V45">
        <f>IF($S45="","",
IF($K45="","",
IF(ISNUMBER(SEARCH("exempt",LOWER($K45))),0,
$S45*(VALUE(SUBSTITUTE($K45,"%",""))/100))))</f>
      </c>
      <c r="AB45">
        <f>IF($S45="","",
SUM($S45,$V45,$Z45,$W45,$Y45)-
IF($AA45="",0,VALUE($AA45)))</f>
      </c>
      <c r="AJ45" t="s">
        <v>357</v>
      </c>
      <c r="AM45" t="s">
        <v>358</v>
      </c>
      <c r="AN45" t="s">
        <v>359</v>
      </c>
      <c r="AO45" t="s">
        <v>360</v>
      </c>
      <c r="AP45" t="s">
        <v>358</v>
      </c>
      <c r="AQ45" t="s">
        <v>361</v>
      </c>
      <c r="AR45">
        <f>IFERROR(LEFT($J45,FIND(" - ",$J45)-1),$J45)</f>
      </c>
      <c r="AS45" t="s">
        <v>322</v>
      </c>
      <c r="AU45">
        <f>IF($CJ45&gt;=1,INDEX($AS:$AS,$CI45+1),"")</f>
      </c>
      <c r="AV45">
        <f>IF($CJ45&gt;=2,INDEX($AS:$AS,$CI45+2),"")</f>
      </c>
      <c r="AW45">
        <f>IF($CJ45&gt;=3,INDEX($AS:$AS,$CI45+3),"")</f>
      </c>
      <c r="AX45">
        <f>IF($CJ45&gt;=4,INDEX($AS:$AS,$CI45+4),"")</f>
      </c>
      <c r="AY45">
        <f>IF($CJ45&gt;=5,INDEX($AS:$AS,$CI45+5),"")</f>
      </c>
      <c r="AZ45">
        <f>IF($CJ45&gt;=6,INDEX($AS:$AS,$CI45+6),"")</f>
      </c>
      <c r="BA45">
        <f>IF($CJ45&gt;=7,INDEX($AS:$AS,$CI45+7),"")</f>
      </c>
      <c r="BB45">
        <f>IF($CJ45&gt;=8,INDEX($AS:$AS,$CI45+8),"")</f>
      </c>
      <c r="BC45">
        <f>IF($CJ45&gt;=9,INDEX($AS:$AS,$CI45+9),"")</f>
      </c>
      <c r="BD45">
        <f>IF($CJ45&gt;=10,INDEX($AS:$AS,$CI45+10),"")</f>
      </c>
      <c r="BE45">
        <f>IF($CJ45&gt;=11,INDEX($AS:$AS,$CI45+11),"")</f>
      </c>
      <c r="BF45">
        <f>IF($CJ45&gt;=12,INDEX($AS:$AS,$CI45+12),"")</f>
      </c>
      <c r="BG45">
        <f>IF($CJ45&gt;=13,INDEX($AS:$AS,$CI45+13),"")</f>
      </c>
      <c r="BH45">
        <f>IF($CJ45&gt;=14,INDEX($AS:$AS,$CI45+14),"")</f>
      </c>
      <c r="BI45">
        <f>IF($CJ45&gt;=15,INDEX($AS:$AS,$CI45+15),"")</f>
      </c>
      <c r="BJ45">
        <f>IF($CJ45&gt;=16,INDEX($AS:$AS,$CI45+16),"")</f>
      </c>
      <c r="BK45">
        <f>IF($CJ45&gt;=17,INDEX($AS:$AS,$CI45+17),"")</f>
      </c>
      <c r="BL45">
        <f>IF($CJ45&gt;=18,INDEX($AS:$AS,$CI45+18),"")</f>
      </c>
      <c r="BM45">
        <f>IF($CJ45&gt;=19,INDEX($AS:$AS,$CI45+19),"")</f>
      </c>
      <c r="BN45">
        <f>IF($CJ45&gt;=20,INDEX($AS:$AS,$CI45+20),"")</f>
      </c>
      <c r="BO45">
        <f>IF($CJ45&gt;=21,INDEX($AS:$AS,$CI45+21),"")</f>
      </c>
      <c r="BP45">
        <f>IF($CJ45&gt;=22,INDEX($AS:$AS,$CI45+22),"")</f>
      </c>
      <c r="BQ45">
        <f>IF($CJ45&gt;=23,INDEX($AS:$AS,$CI45+23),"")</f>
      </c>
      <c r="BR45">
        <f>IF($CJ45&gt;=24,INDEX($AS:$AS,$CI45+24),"")</f>
      </c>
      <c r="BS45">
        <f>IF($CJ45&gt;=25,INDEX($AS:$AS,$CI45+25),"")</f>
      </c>
      <c r="BT45">
        <f>IF($CJ45&gt;=26,INDEX($AS:$AS,$CI45+26),"")</f>
      </c>
      <c r="BU45">
        <f>IF($CJ45&gt;=27,INDEX($AS:$AS,$CI45+27),"")</f>
      </c>
      <c r="BV45">
        <f>IF($CJ45&gt;=28,INDEX($AS:$AS,$CI45+28),"")</f>
      </c>
      <c r="BW45">
        <f>IF($CJ45&gt;=29,INDEX($AS:$AS,$CI45+29),"")</f>
      </c>
      <c r="BX45">
        <f>IF($CJ45&gt;=30,INDEX($AS:$AS,$CI45+30),"")</f>
      </c>
      <c r="BY45">
        <f>IF($CJ45&gt;=31,INDEX($AS:$AS,$CI45+31),"")</f>
      </c>
      <c r="BZ45">
        <f>IF($CJ45&gt;=32,INDEX($AS:$AS,$CI45+32),"")</f>
      </c>
      <c r="CA45">
        <f>IF($CJ45&gt;=33,INDEX($AS:$AS,$CI45+33),"")</f>
      </c>
      <c r="CB45">
        <f>IF($CJ45&gt;=34,INDEX($AS:$AS,$CI45+34),"")</f>
      </c>
      <c r="CC45">
        <f>IF($CJ45&gt;=35,INDEX($AS:$AS,$CI45+35),"")</f>
      </c>
      <c r="CD45">
        <f>IF($CJ45&gt;=36,INDEX($AS:$AS,$CI45+36),"")</f>
      </c>
      <c r="CE45">
        <f>IF($CJ45&gt;=37,INDEX($AS:$AS,$CI45+37),"")</f>
      </c>
      <c r="CF45">
        <f>IF($CJ45&gt;=38,INDEX($AS:$AS,$CI45+38),"")</f>
      </c>
      <c r="CG45">
        <f>IF($CJ45&gt;=39,INDEX($AS:$AS,$CI45+39),"")</f>
      </c>
      <c r="CH45">
        <f>IF($CJ45&gt;=40,INDEX($AS:$AS,$CI45+40),"")</f>
      </c>
      <c r="CI45">
        <f>IFERROR(MATCH($AR45,$AS$2:$AS$133,0)+1,0)</f>
      </c>
      <c r="CJ45">
        <f>IFERROR(INDEX($AT$2:$AT$133,MATCH($AR45,$AS$2:$AS$133,0)),0)</f>
      </c>
      <c r="CK45">
        <f>IFERROR(LEFT($O45,FIND(" - ",$O45)-1),$O45)</f>
      </c>
      <c r="CL45" t="s">
        <v>34</v>
      </c>
      <c r="CN45">
        <f>IF($DI45&gt;=1,INDEX($CL:$CL,$DH45+1),"")</f>
      </c>
      <c r="CO45">
        <f>IF($DI45&gt;=2,INDEX($CL:$CL,$DH45+2),"")</f>
      </c>
      <c r="CP45">
        <f>IF($DI45&gt;=3,INDEX($CL:$CL,$DH45+3),"")</f>
      </c>
      <c r="CQ45">
        <f>IF($DI45&gt;=4,INDEX($CL:$CL,$DH45+4),"")</f>
      </c>
      <c r="CR45">
        <f>IF($DI45&gt;=5,INDEX($CL:$CL,$DH45+5),"")</f>
      </c>
      <c r="CS45">
        <f>IF($DI45&gt;=6,INDEX($CL:$CL,$DH45+6),"")</f>
      </c>
      <c r="CT45">
        <f>IF($DI45&gt;=7,INDEX($CL:$CL,$DH45+7),"")</f>
      </c>
      <c r="CU45">
        <f>IF($DI45&gt;=8,INDEX($CL:$CL,$DH45+8),"")</f>
      </c>
      <c r="CV45">
        <f>IF($DI45&gt;=9,INDEX($CL:$CL,$DH45+9),"")</f>
      </c>
      <c r="CW45">
        <f>IF($DI45&gt;=10,INDEX($CL:$CL,$DH45+10),"")</f>
      </c>
      <c r="CX45">
        <f>IF($DI45&gt;=11,INDEX($CL:$CL,$DH45+11),"")</f>
      </c>
      <c r="CY45">
        <f>IF($DI45&gt;=12,INDEX($CL:$CL,$DH45+12),"")</f>
      </c>
      <c r="CZ45">
        <f>IF($DI45&gt;=13,INDEX($CL:$CL,$DH45+13),"")</f>
      </c>
      <c r="DA45">
        <f>IF($DI45&gt;=14,INDEX($CL:$CL,$DH45+14),"")</f>
      </c>
      <c r="DB45">
        <f>IF($DI45&gt;=15,INDEX($CL:$CL,$DH45+15),"")</f>
      </c>
      <c r="DC45">
        <f>IF($DI45&gt;=16,INDEX($CL:$CL,$DH45+16),"")</f>
      </c>
      <c r="DD45">
        <f>IF($DI45&gt;=17,INDEX($CL:$CL,$DH45+17),"")</f>
      </c>
      <c r="DE45">
        <f>IF($DI45&gt;=18,INDEX($CL:$CL,$DH45+18),"")</f>
      </c>
      <c r="DF45">
        <f>IF($DI45&gt;=19,INDEX($CL:$CL,$DH45+19),"")</f>
      </c>
      <c r="DG45">
        <f>IF($DI45&gt;=20,INDEX($CL:$CL,$DH45+20),"")</f>
      </c>
      <c r="DH45">
        <f>IFERROR(MATCH($CK45,$CL$2:$CL$1558,0)+1,0)</f>
      </c>
      <c r="DI45">
        <f>IFERROR(INDEX($CM$2:$CM$1558,MATCH($CK45,$CL$2:$CL$1558,0)),0)</f>
      </c>
      <c r="DJ45">
        <f>IFERROR(INDEX($AQ:$AQ,MATCH($K45,$AP:$AP,0))&amp;"","")</f>
      </c>
      <c r="DK45" t="s">
        <v>362</v>
      </c>
      <c r="DM45">
        <v>1</v>
      </c>
      <c r="DN45">
        <f>IF($GQ45&gt;=1,INDEX($DK:$DK,$GP45+1),"")</f>
      </c>
      <c r="DO45">
        <f>IF($GQ45&gt;=2,INDEX($DK:$DK,$GP45+2),"")</f>
      </c>
      <c r="DP45">
        <f>IF($GQ45&gt;=3,INDEX($DK:$DK,$GP45+3),"")</f>
      </c>
      <c r="DQ45">
        <f>IF($GQ45&gt;=4,INDEX($DK:$DK,$GP45+4),"")</f>
      </c>
      <c r="DR45">
        <f>IF($GQ45&gt;=5,INDEX($DK:$DK,$GP45+5),"")</f>
      </c>
      <c r="DS45">
        <f>IF($GQ45&gt;=6,INDEX($DK:$DK,$GP45+6),"")</f>
      </c>
      <c r="DT45">
        <f>IF($GQ45&gt;=7,INDEX($DK:$DK,$GP45+7),"")</f>
      </c>
      <c r="DU45">
        <f>IF($GQ45&gt;=8,INDEX($DK:$DK,$GP45+8),"")</f>
      </c>
      <c r="DV45">
        <f>IF($GQ45&gt;=9,INDEX($DK:$DK,$GP45+9),"")</f>
      </c>
      <c r="DW45">
        <f>IF($GQ45&gt;=10,INDEX($DK:$DK,$GP45+10),"")</f>
      </c>
      <c r="DX45">
        <f>IF($GQ45&gt;=11,INDEX($DK:$DK,$GP45+11),"")</f>
      </c>
      <c r="DY45">
        <f>IF($GQ45&gt;=12,INDEX($DK:$DK,$GP45+12),"")</f>
      </c>
      <c r="DZ45">
        <f>IF($GQ45&gt;=13,INDEX($DK:$DK,$GP45+13),"")</f>
      </c>
      <c r="EA45">
        <f>IF($GQ45&gt;=14,INDEX($DK:$DK,$GP45+14),"")</f>
      </c>
      <c r="EB45">
        <f>IF($GQ45&gt;=15,INDEX($DK:$DK,$GP45+15),"")</f>
      </c>
      <c r="EC45">
        <f>IF($GQ45&gt;=16,INDEX($DK:$DK,$GP45+16),"")</f>
      </c>
      <c r="ED45">
        <f>IF($GQ45&gt;=17,INDEX($DK:$DK,$GP45+17),"")</f>
      </c>
      <c r="EE45">
        <f>IF($GQ45&gt;=18,INDEX($DK:$DK,$GP45+18),"")</f>
      </c>
      <c r="EF45">
        <f>IF($GQ45&gt;=19,INDEX($DK:$DK,$GP45+19),"")</f>
      </c>
      <c r="EG45">
        <f>IF($GQ45&gt;=20,INDEX($DK:$DK,$GP45+20),"")</f>
      </c>
      <c r="EH45">
        <f>IF($GQ45&gt;=21,INDEX($DK:$DK,$GP45+21),"")</f>
      </c>
      <c r="EI45">
        <f>IF($GQ45&gt;=22,INDEX($DK:$DK,$GP45+22),"")</f>
      </c>
      <c r="EJ45">
        <f>IF($GQ45&gt;=23,INDEX($DK:$DK,$GP45+23),"")</f>
      </c>
      <c r="EK45">
        <f>IF($GQ45&gt;=24,INDEX($DK:$DK,$GP45+24),"")</f>
      </c>
      <c r="EL45">
        <f>IF($GQ45&gt;=25,INDEX($DK:$DK,$GP45+25),"")</f>
      </c>
      <c r="EM45">
        <f>IF($GQ45&gt;=26,INDEX($DK:$DK,$GP45+26),"")</f>
      </c>
      <c r="EN45">
        <f>IF($GQ45&gt;=27,INDEX($DK:$DK,$GP45+27),"")</f>
      </c>
      <c r="EO45">
        <f>IF($GQ45&gt;=28,INDEX($DK:$DK,$GP45+28),"")</f>
      </c>
      <c r="EP45">
        <f>IF($GQ45&gt;=29,INDEX($DK:$DK,$GP45+29),"")</f>
      </c>
      <c r="EQ45">
        <f>IF($GQ45&gt;=30,INDEX($DK:$DK,$GP45+30),"")</f>
      </c>
      <c r="ER45">
        <f>IF($GQ45&gt;=31,INDEX($DK:$DK,$GP45+31),"")</f>
      </c>
      <c r="ES45">
        <f>IF($GQ45&gt;=32,INDEX($DK:$DK,$GP45+32),"")</f>
      </c>
      <c r="ET45">
        <f>IF($GQ45&gt;=33,INDEX($DK:$DK,$GP45+33),"")</f>
      </c>
      <c r="EU45">
        <f>IF($GQ45&gt;=34,INDEX($DK:$DK,$GP45+34),"")</f>
      </c>
      <c r="EV45">
        <f>IF($GQ45&gt;=35,INDEX($DK:$DK,$GP45+35),"")</f>
      </c>
      <c r="EW45">
        <f>IF($GQ45&gt;=36,INDEX($DK:$DK,$GP45+36),"")</f>
      </c>
      <c r="EX45">
        <f>IF($GQ45&gt;=37,INDEX($DK:$DK,$GP45+37),"")</f>
      </c>
      <c r="EY45">
        <f>IF($GQ45&gt;=38,INDEX($DK:$DK,$GP45+38),"")</f>
      </c>
      <c r="EZ45">
        <f>IF($GQ45&gt;=39,INDEX($DK:$DK,$GP45+39),"")</f>
      </c>
      <c r="FA45">
        <f>IF($GQ45&gt;=40,INDEX($DK:$DK,$GP45+40),"")</f>
      </c>
      <c r="FB45">
        <f>IF($GQ45&gt;=1,INDEX($DL:$DL,$GP45+1),"")</f>
      </c>
      <c r="FC45">
        <f>IF($GQ45&gt;=2,INDEX($DL:$DL,$GP45+2),"")</f>
      </c>
      <c r="FD45">
        <f>IF($GQ45&gt;=3,INDEX($DL:$DL,$GP45+3),"")</f>
      </c>
      <c r="FE45">
        <f>IF($GQ45&gt;=4,INDEX($DL:$DL,$GP45+4),"")</f>
      </c>
      <c r="FF45">
        <f>IF($GQ45&gt;=5,INDEX($DL:$DL,$GP45+5),"")</f>
      </c>
      <c r="FG45">
        <f>IF($GQ45&gt;=6,INDEX($DL:$DL,$GP45+6),"")</f>
      </c>
      <c r="FH45">
        <f>IF($GQ45&gt;=7,INDEX($DL:$DL,$GP45+7),"")</f>
      </c>
      <c r="FI45">
        <f>IF($GQ45&gt;=8,INDEX($DL:$DL,$GP45+8),"")</f>
      </c>
      <c r="FJ45">
        <f>IF($GQ45&gt;=9,INDEX($DL:$DL,$GP45+9),"")</f>
      </c>
      <c r="FK45">
        <f>IF($GQ45&gt;=10,INDEX($DL:$DL,$GP45+10),"")</f>
      </c>
      <c r="FL45">
        <f>IF($GQ45&gt;=11,INDEX($DL:$DL,$GP45+11),"")</f>
      </c>
      <c r="FM45">
        <f>IF($GQ45&gt;=12,INDEX($DL:$DL,$GP45+12),"")</f>
      </c>
      <c r="FN45">
        <f>IF($GQ45&gt;=13,INDEX($DL:$DL,$GP45+13),"")</f>
      </c>
      <c r="FO45">
        <f>IF($GQ45&gt;=14,INDEX($DL:$DL,$GP45+14),"")</f>
      </c>
      <c r="FP45">
        <f>IF($GQ45&gt;=15,INDEX($DL:$DL,$GP45+15),"")</f>
      </c>
      <c r="FQ45">
        <f>IF($GQ45&gt;=16,INDEX($DL:$DL,$GP45+16),"")</f>
      </c>
      <c r="FR45">
        <f>IF($GQ45&gt;=17,INDEX($DL:$DL,$GP45+17),"")</f>
      </c>
      <c r="FS45">
        <f>IF($GQ45&gt;=18,INDEX($DL:$DL,$GP45+18),"")</f>
      </c>
      <c r="FT45">
        <f>IF($GQ45&gt;=19,INDEX($DL:$DL,$GP45+19),"")</f>
      </c>
      <c r="FU45">
        <f>IF($GQ45&gt;=20,INDEX($DL:$DL,$GP45+20),"")</f>
      </c>
      <c r="FV45">
        <f>IF($GQ45&gt;=21,INDEX($DL:$DL,$GP45+21),"")</f>
      </c>
      <c r="FW45">
        <f>IF($GQ45&gt;=22,INDEX($DL:$DL,$GP45+22),"")</f>
      </c>
      <c r="FX45">
        <f>IF($GQ45&gt;=23,INDEX($DL:$DL,$GP45+23),"")</f>
      </c>
      <c r="FY45">
        <f>IF($GQ45&gt;=24,INDEX($DL:$DL,$GP45+24),"")</f>
      </c>
      <c r="FZ45">
        <f>IF($GQ45&gt;=25,INDEX($DL:$DL,$GP45+25),"")</f>
      </c>
      <c r="GA45">
        <f>IF($GQ45&gt;=26,INDEX($DL:$DL,$GP45+26),"")</f>
      </c>
      <c r="GB45">
        <f>IF($GQ45&gt;=27,INDEX($DL:$DL,$GP45+27),"")</f>
      </c>
      <c r="GC45">
        <f>IF($GQ45&gt;=28,INDEX($DL:$DL,$GP45+28),"")</f>
      </c>
      <c r="GD45">
        <f>IF($GQ45&gt;=29,INDEX($DL:$DL,$GP45+29),"")</f>
      </c>
      <c r="GE45">
        <f>IF($GQ45&gt;=30,INDEX($DL:$DL,$GP45+30),"")</f>
      </c>
      <c r="GF45">
        <f>IF($GQ45&gt;=31,INDEX($DL:$DL,$GP45+31),"")</f>
      </c>
      <c r="GG45">
        <f>IF($GQ45&gt;=32,INDEX($DL:$DL,$GP45+32),"")</f>
      </c>
      <c r="GH45">
        <f>IF($GQ45&gt;=33,INDEX($DL:$DL,$GP45+33),"")</f>
      </c>
      <c r="GI45">
        <f>IF($GQ45&gt;=34,INDEX($DL:$DL,$GP45+34),"")</f>
      </c>
      <c r="GJ45">
        <f>IF($GQ45&gt;=35,INDEX($DL:$DL,$GP45+35),"")</f>
      </c>
      <c r="GK45">
        <f>IF($GQ45&gt;=36,INDEX($DL:$DL,$GP45+36),"")</f>
      </c>
      <c r="GL45">
        <f>IF($GQ45&gt;=37,INDEX($DL:$DL,$GP45+37),"")</f>
      </c>
      <c r="GM45">
        <f>IF($GQ45&gt;=38,INDEX($DL:$DL,$GP45+38),"")</f>
      </c>
      <c r="GN45">
        <f>IF($GQ45&gt;=39,INDEX($DL:$DL,$GP45+39),"")</f>
      </c>
      <c r="GO45">
        <f>IF($GQ45&gt;=40,INDEX($DL:$DL,$GP45+40),"")</f>
      </c>
      <c r="GP45">
        <f>IFERROR(MATCH($DJ45,$DK$2:$DK$148,0)+1,0)</f>
      </c>
      <c r="GQ45">
        <f>IFERROR(INDEX($DM$2:$DM$148,MATCH($DJ45,$DK$2:$DK$148,0)),0)</f>
      </c>
      <c r="GR45">
        <f>IFERROR(MATCH($L45,$DN$45:$FA$45,0),0)</f>
      </c>
      <c r="GS45">
        <f>IF($GR45&gt;0,INDEX($FB$45:$GO$45,$GR45),"")</f>
      </c>
      <c r="GT45" t="s">
        <v>342</v>
      </c>
      <c r="GV45">
        <f>IF($JE45&gt;=1,INDEX($GT:$GT,$JD45+1),"")</f>
      </c>
      <c r="GW45">
        <f>IF($JE45&gt;=2,INDEX($GT:$GT,$JD45+2),"")</f>
      </c>
      <c r="GX45">
        <f>IF($JE45&gt;=3,INDEX($GT:$GT,$JD45+3),"")</f>
      </c>
      <c r="GY45">
        <f>IF($JE45&gt;=4,INDEX($GT:$GT,$JD45+4),"")</f>
      </c>
      <c r="GZ45">
        <f>IF($JE45&gt;=5,INDEX($GT:$GT,$JD45+5),"")</f>
      </c>
      <c r="HA45">
        <f>IF($JE45&gt;=6,INDEX($GT:$GT,$JD45+6),"")</f>
      </c>
      <c r="HB45">
        <f>IF($JE45&gt;=7,INDEX($GT:$GT,$JD45+7),"")</f>
      </c>
      <c r="HC45">
        <f>IF($JE45&gt;=8,INDEX($GT:$GT,$JD45+8),"")</f>
      </c>
      <c r="HD45">
        <f>IF($JE45&gt;=9,INDEX($GT:$GT,$JD45+9),"")</f>
      </c>
      <c r="HE45">
        <f>IF($JE45&gt;=10,INDEX($GT:$GT,$JD45+10),"")</f>
      </c>
      <c r="HF45">
        <f>IF($JE45&gt;=11,INDEX($GT:$GT,$JD45+11),"")</f>
      </c>
      <c r="HG45">
        <f>IF($JE45&gt;=12,INDEX($GT:$GT,$JD45+12),"")</f>
      </c>
      <c r="HH45">
        <f>IF($JE45&gt;=13,INDEX($GT:$GT,$JD45+13),"")</f>
      </c>
      <c r="HI45">
        <f>IF($JE45&gt;=14,INDEX($GT:$GT,$JD45+14),"")</f>
      </c>
      <c r="HJ45">
        <f>IF($JE45&gt;=15,INDEX($GT:$GT,$JD45+15),"")</f>
      </c>
      <c r="HK45">
        <f>IF($JE45&gt;=16,INDEX($GT:$GT,$JD45+16),"")</f>
      </c>
      <c r="HL45">
        <f>IF($JE45&gt;=17,INDEX($GT:$GT,$JD45+17),"")</f>
      </c>
      <c r="HM45">
        <f>IF($JE45&gt;=18,INDEX($GT:$GT,$JD45+18),"")</f>
      </c>
      <c r="HN45">
        <f>IF($JE45&gt;=19,INDEX($GT:$GT,$JD45+19),"")</f>
      </c>
      <c r="HO45">
        <f>IF($JE45&gt;=20,INDEX($GT:$GT,$JD45+20),"")</f>
      </c>
      <c r="HP45">
        <f>IF($JE45&gt;=21,INDEX($GT:$GT,$JD45+21),"")</f>
      </c>
      <c r="HQ45">
        <f>IF($JE45&gt;=22,INDEX($GT:$GT,$JD45+22),"")</f>
      </c>
      <c r="HR45">
        <f>IF($JE45&gt;=23,INDEX($GT:$GT,$JD45+23),"")</f>
      </c>
      <c r="HS45">
        <f>IF($JE45&gt;=24,INDEX($GT:$GT,$JD45+24),"")</f>
      </c>
      <c r="HT45">
        <f>IF($JE45&gt;=25,INDEX($GT:$GT,$JD45+25),"")</f>
      </c>
      <c r="HU45">
        <f>IF($JE45&gt;=26,INDEX($GT:$GT,$JD45+26),"")</f>
      </c>
      <c r="HV45">
        <f>IF($JE45&gt;=27,INDEX($GT:$GT,$JD45+27),"")</f>
      </c>
      <c r="HW45">
        <f>IF($JE45&gt;=28,INDEX($GT:$GT,$JD45+28),"")</f>
      </c>
      <c r="HX45">
        <f>IF($JE45&gt;=29,INDEX($GT:$GT,$JD45+29),"")</f>
      </c>
      <c r="HY45">
        <f>IF($JE45&gt;=30,INDEX($GT:$GT,$JD45+30),"")</f>
      </c>
      <c r="HZ45">
        <f>IF($JE45&gt;=31,INDEX($GT:$GT,$JD45+31),"")</f>
      </c>
      <c r="IA45">
        <f>IF($JE45&gt;=32,INDEX($GT:$GT,$JD45+32),"")</f>
      </c>
      <c r="IB45">
        <f>IF($JE45&gt;=33,INDEX($GT:$GT,$JD45+33),"")</f>
      </c>
      <c r="IC45">
        <f>IF($JE45&gt;=34,INDEX($GT:$GT,$JD45+34),"")</f>
      </c>
      <c r="ID45">
        <f>IF($JE45&gt;=35,INDEX($GT:$GT,$JD45+35),"")</f>
      </c>
      <c r="IE45">
        <f>IF($JE45&gt;=36,INDEX($GT:$GT,$JD45+36),"")</f>
      </c>
      <c r="IF45">
        <f>IF($JE45&gt;=37,INDEX($GT:$GT,$JD45+37),"")</f>
      </c>
      <c r="IG45">
        <f>IF($JE45&gt;=38,INDEX($GT:$GT,$JD45+38),"")</f>
      </c>
      <c r="IH45">
        <f>IF($JE45&gt;=39,INDEX($GT:$GT,$JD45+39),"")</f>
      </c>
      <c r="II45">
        <f>IF($JE45&gt;=40,INDEX($GT:$GT,$JD45+40),"")</f>
      </c>
      <c r="IJ45">
        <f>IF($JE45&gt;=41,INDEX($GT:$GT,$JD45+41),"")</f>
      </c>
      <c r="IK45">
        <f>IF($JE45&gt;=42,INDEX($GT:$GT,$JD45+42),"")</f>
      </c>
      <c r="IL45">
        <f>IF($JE45&gt;=43,INDEX($GT:$GT,$JD45+43),"")</f>
      </c>
      <c r="IM45">
        <f>IF($JE45&gt;=44,INDEX($GT:$GT,$JD45+44),"")</f>
      </c>
      <c r="IN45">
        <f>IF($JE45&gt;=45,INDEX($GT:$GT,$JD45+45),"")</f>
      </c>
      <c r="IO45">
        <f>IF($JE45&gt;=46,INDEX($GT:$GT,$JD45+46),"")</f>
      </c>
      <c r="IP45">
        <f>IF($JE45&gt;=47,INDEX($GT:$GT,$JD45+47),"")</f>
      </c>
      <c r="IQ45">
        <f>IF($JE45&gt;=48,INDEX($GT:$GT,$JD45+48),"")</f>
      </c>
      <c r="IR45">
        <f>IF($JE45&gt;=49,INDEX($GT:$GT,$JD45+49),"")</f>
      </c>
      <c r="IS45">
        <f>IF($JE45&gt;=50,INDEX($GT:$GT,$JD45+50),"")</f>
      </c>
      <c r="IT45">
        <f>IF($JE45&gt;=51,INDEX($GT:$GT,$JD45+51),"")</f>
      </c>
      <c r="IU45">
        <f>IF($JE45&gt;=52,INDEX($GT:$GT,$JD45+52),"")</f>
      </c>
      <c r="IV45">
        <f>IF($JE45&gt;=53,INDEX($GT:$GT,$JD45+53),"")</f>
      </c>
      <c r="IW45">
        <f>IF($JE45&gt;=54,INDEX($GT:$GT,$JD45+54),"")</f>
      </c>
      <c r="IX45">
        <f>IF($JE45&gt;=55,INDEX($GT:$GT,$JD45+55),"")</f>
      </c>
      <c r="IY45">
        <f>IF($JE45&gt;=56,INDEX($GT:$GT,$JD45+56),"")</f>
      </c>
      <c r="IZ45">
        <f>IF($JE45&gt;=57,INDEX($GT:$GT,$JD45+57),"")</f>
      </c>
      <c r="JA45">
        <f>IF($JE45&gt;=58,INDEX($GT:$GT,$JD45+58),"")</f>
      </c>
      <c r="JB45">
        <f>IF($JE45&gt;=59,INDEX($GT:$GT,$JD45+59),"")</f>
      </c>
      <c r="JC45">
        <f>IF($JE45&gt;=60,INDEX($GT:$GT,$JD45+60),"")</f>
      </c>
      <c r="JD45">
        <f>IFERROR(MATCH($GS45,$GT$2:$GT$322,0)+1,0)</f>
      </c>
      <c r="JE45">
        <f>IFERROR(INDEX($GU$2:$GU$322,MATCH($GS45,$GT$2:$GT$322,0)),0)</f>
      </c>
      <c r="JF45" t="s">
        <v>28</v>
      </c>
      <c r="JG45" t="s">
        <v>28</v>
      </c>
    </row>
    <row r="46" spans="1:267" x14ac:dyDescent="0.25">
      <c r="J46" s="1"/>
      <c r="K46" s="1"/>
      <c r="L46" s="1"/>
      <c r="M46" s="1"/>
      <c r="N46" s="1">
        <f>IFERROR(IF(FIND(" - ",$J46)&gt;0,MID($J46,FIND(" - ",$J46)+3,LEN($J46)),""),"")</f>
      </c>
      <c r="P46" s="1"/>
      <c r="S46" t="s">
        <v>28</v>
      </c>
      <c r="U46">
        <f>IF(OR($S46="",$T46=""),"",IFERROR($S46/$T46,0))</f>
      </c>
      <c r="V46">
        <f>IF($S46="","",
IF($K46="","",
IF(ISNUMBER(SEARCH("exempt",LOWER($K46))),0,
$S46*(VALUE(SUBSTITUTE($K46,"%",""))/100))))</f>
      </c>
      <c r="AB46">
        <f>IF($S46="","",
SUM($S46,$V46,$Z46,$W46,$Y46)-
IF($AA46="",0,VALUE($AA46)))</f>
      </c>
      <c r="AJ46" t="s">
        <v>363</v>
      </c>
      <c r="AM46" t="s">
        <v>364</v>
      </c>
      <c r="AN46" t="s">
        <v>365</v>
      </c>
      <c r="AO46" t="s">
        <v>366</v>
      </c>
      <c r="AP46" t="s">
        <v>364</v>
      </c>
      <c r="AQ46" t="s">
        <v>367</v>
      </c>
      <c r="AR46">
        <f>IFERROR(LEFT($J46,FIND(" - ",$J46)-1),$J46)</f>
      </c>
      <c r="AS46" t="s">
        <v>328</v>
      </c>
      <c r="AU46">
        <f>IF($CJ46&gt;=1,INDEX($AS:$AS,$CI46+1),"")</f>
      </c>
      <c r="AV46">
        <f>IF($CJ46&gt;=2,INDEX($AS:$AS,$CI46+2),"")</f>
      </c>
      <c r="AW46">
        <f>IF($CJ46&gt;=3,INDEX($AS:$AS,$CI46+3),"")</f>
      </c>
      <c r="AX46">
        <f>IF($CJ46&gt;=4,INDEX($AS:$AS,$CI46+4),"")</f>
      </c>
      <c r="AY46">
        <f>IF($CJ46&gt;=5,INDEX($AS:$AS,$CI46+5),"")</f>
      </c>
      <c r="AZ46">
        <f>IF($CJ46&gt;=6,INDEX($AS:$AS,$CI46+6),"")</f>
      </c>
      <c r="BA46">
        <f>IF($CJ46&gt;=7,INDEX($AS:$AS,$CI46+7),"")</f>
      </c>
      <c r="BB46">
        <f>IF($CJ46&gt;=8,INDEX($AS:$AS,$CI46+8),"")</f>
      </c>
      <c r="BC46">
        <f>IF($CJ46&gt;=9,INDEX($AS:$AS,$CI46+9),"")</f>
      </c>
      <c r="BD46">
        <f>IF($CJ46&gt;=10,INDEX($AS:$AS,$CI46+10),"")</f>
      </c>
      <c r="BE46">
        <f>IF($CJ46&gt;=11,INDEX($AS:$AS,$CI46+11),"")</f>
      </c>
      <c r="BF46">
        <f>IF($CJ46&gt;=12,INDEX($AS:$AS,$CI46+12),"")</f>
      </c>
      <c r="BG46">
        <f>IF($CJ46&gt;=13,INDEX($AS:$AS,$CI46+13),"")</f>
      </c>
      <c r="BH46">
        <f>IF($CJ46&gt;=14,INDEX($AS:$AS,$CI46+14),"")</f>
      </c>
      <c r="BI46">
        <f>IF($CJ46&gt;=15,INDEX($AS:$AS,$CI46+15),"")</f>
      </c>
      <c r="BJ46">
        <f>IF($CJ46&gt;=16,INDEX($AS:$AS,$CI46+16),"")</f>
      </c>
      <c r="BK46">
        <f>IF($CJ46&gt;=17,INDEX($AS:$AS,$CI46+17),"")</f>
      </c>
      <c r="BL46">
        <f>IF($CJ46&gt;=18,INDEX($AS:$AS,$CI46+18),"")</f>
      </c>
      <c r="BM46">
        <f>IF($CJ46&gt;=19,INDEX($AS:$AS,$CI46+19),"")</f>
      </c>
      <c r="BN46">
        <f>IF($CJ46&gt;=20,INDEX($AS:$AS,$CI46+20),"")</f>
      </c>
      <c r="BO46">
        <f>IF($CJ46&gt;=21,INDEX($AS:$AS,$CI46+21),"")</f>
      </c>
      <c r="BP46">
        <f>IF($CJ46&gt;=22,INDEX($AS:$AS,$CI46+22),"")</f>
      </c>
      <c r="BQ46">
        <f>IF($CJ46&gt;=23,INDEX($AS:$AS,$CI46+23),"")</f>
      </c>
      <c r="BR46">
        <f>IF($CJ46&gt;=24,INDEX($AS:$AS,$CI46+24),"")</f>
      </c>
      <c r="BS46">
        <f>IF($CJ46&gt;=25,INDEX($AS:$AS,$CI46+25),"")</f>
      </c>
      <c r="BT46">
        <f>IF($CJ46&gt;=26,INDEX($AS:$AS,$CI46+26),"")</f>
      </c>
      <c r="BU46">
        <f>IF($CJ46&gt;=27,INDEX($AS:$AS,$CI46+27),"")</f>
      </c>
      <c r="BV46">
        <f>IF($CJ46&gt;=28,INDEX($AS:$AS,$CI46+28),"")</f>
      </c>
      <c r="BW46">
        <f>IF($CJ46&gt;=29,INDEX($AS:$AS,$CI46+29),"")</f>
      </c>
      <c r="BX46">
        <f>IF($CJ46&gt;=30,INDEX($AS:$AS,$CI46+30),"")</f>
      </c>
      <c r="BY46">
        <f>IF($CJ46&gt;=31,INDEX($AS:$AS,$CI46+31),"")</f>
      </c>
      <c r="BZ46">
        <f>IF($CJ46&gt;=32,INDEX($AS:$AS,$CI46+32),"")</f>
      </c>
      <c r="CA46">
        <f>IF($CJ46&gt;=33,INDEX($AS:$AS,$CI46+33),"")</f>
      </c>
      <c r="CB46">
        <f>IF($CJ46&gt;=34,INDEX($AS:$AS,$CI46+34),"")</f>
      </c>
      <c r="CC46">
        <f>IF($CJ46&gt;=35,INDEX($AS:$AS,$CI46+35),"")</f>
      </c>
      <c r="CD46">
        <f>IF($CJ46&gt;=36,INDEX($AS:$AS,$CI46+36),"")</f>
      </c>
      <c r="CE46">
        <f>IF($CJ46&gt;=37,INDEX($AS:$AS,$CI46+37),"")</f>
      </c>
      <c r="CF46">
        <f>IF($CJ46&gt;=38,INDEX($AS:$AS,$CI46+38),"")</f>
      </c>
      <c r="CG46">
        <f>IF($CJ46&gt;=39,INDEX($AS:$AS,$CI46+39),"")</f>
      </c>
      <c r="CH46">
        <f>IF($CJ46&gt;=40,INDEX($AS:$AS,$CI46+40),"")</f>
      </c>
      <c r="CI46">
        <f>IFERROR(MATCH($AR46,$AS$2:$AS$133,0)+1,0)</f>
      </c>
      <c r="CJ46">
        <f>IFERROR(INDEX($AT$2:$AT$133,MATCH($AR46,$AS$2:$AS$133,0)),0)</f>
      </c>
      <c r="CK46">
        <f>IFERROR(LEFT($O46,FIND(" - ",$O46)-1),$O46)</f>
      </c>
      <c r="CL46" t="s">
        <v>368</v>
      </c>
      <c r="CM46">
        <v>43</v>
      </c>
      <c r="CN46">
        <f>IF($DI46&gt;=1,INDEX($CL:$CL,$DH46+1),"")</f>
      </c>
      <c r="CO46">
        <f>IF($DI46&gt;=2,INDEX($CL:$CL,$DH46+2),"")</f>
      </c>
      <c r="CP46">
        <f>IF($DI46&gt;=3,INDEX($CL:$CL,$DH46+3),"")</f>
      </c>
      <c r="CQ46">
        <f>IF($DI46&gt;=4,INDEX($CL:$CL,$DH46+4),"")</f>
      </c>
      <c r="CR46">
        <f>IF($DI46&gt;=5,INDEX($CL:$CL,$DH46+5),"")</f>
      </c>
      <c r="CS46">
        <f>IF($DI46&gt;=6,INDEX($CL:$CL,$DH46+6),"")</f>
      </c>
      <c r="CT46">
        <f>IF($DI46&gt;=7,INDEX($CL:$CL,$DH46+7),"")</f>
      </c>
      <c r="CU46">
        <f>IF($DI46&gt;=8,INDEX($CL:$CL,$DH46+8),"")</f>
      </c>
      <c r="CV46">
        <f>IF($DI46&gt;=9,INDEX($CL:$CL,$DH46+9),"")</f>
      </c>
      <c r="CW46">
        <f>IF($DI46&gt;=10,INDEX($CL:$CL,$DH46+10),"")</f>
      </c>
      <c r="CX46">
        <f>IF($DI46&gt;=11,INDEX($CL:$CL,$DH46+11),"")</f>
      </c>
      <c r="CY46">
        <f>IF($DI46&gt;=12,INDEX($CL:$CL,$DH46+12),"")</f>
      </c>
      <c r="CZ46">
        <f>IF($DI46&gt;=13,INDEX($CL:$CL,$DH46+13),"")</f>
      </c>
      <c r="DA46">
        <f>IF($DI46&gt;=14,INDEX($CL:$CL,$DH46+14),"")</f>
      </c>
      <c r="DB46">
        <f>IF($DI46&gt;=15,INDEX($CL:$CL,$DH46+15),"")</f>
      </c>
      <c r="DC46">
        <f>IF($DI46&gt;=16,INDEX($CL:$CL,$DH46+16),"")</f>
      </c>
      <c r="DD46">
        <f>IF($DI46&gt;=17,INDEX($CL:$CL,$DH46+17),"")</f>
      </c>
      <c r="DE46">
        <f>IF($DI46&gt;=18,INDEX($CL:$CL,$DH46+18),"")</f>
      </c>
      <c r="DF46">
        <f>IF($DI46&gt;=19,INDEX($CL:$CL,$DH46+19),"")</f>
      </c>
      <c r="DG46">
        <f>IF($DI46&gt;=20,INDEX($CL:$CL,$DH46+20),"")</f>
      </c>
      <c r="DH46">
        <f>IFERROR(MATCH($CK46,$CL$2:$CL$1558,0)+1,0)</f>
      </c>
      <c r="DI46">
        <f>IFERROR(INDEX($CM$2:$CM$1558,MATCH($CK46,$CL$2:$CL$1558,0)),0)</f>
      </c>
      <c r="DJ46">
        <f>IFERROR(INDEX($AQ:$AQ,MATCH($K46,$AP:$AP,0))&amp;"","")</f>
      </c>
      <c r="DK46" t="s">
        <v>150</v>
      </c>
      <c r="DL46" t="s">
        <v>369</v>
      </c>
      <c r="DN46">
        <f>IF($GQ46&gt;=1,INDEX($DK:$DK,$GP46+1),"")</f>
      </c>
      <c r="DO46">
        <f>IF($GQ46&gt;=2,INDEX($DK:$DK,$GP46+2),"")</f>
      </c>
      <c r="DP46">
        <f>IF($GQ46&gt;=3,INDEX($DK:$DK,$GP46+3),"")</f>
      </c>
      <c r="DQ46">
        <f>IF($GQ46&gt;=4,INDEX($DK:$DK,$GP46+4),"")</f>
      </c>
      <c r="DR46">
        <f>IF($GQ46&gt;=5,INDEX($DK:$DK,$GP46+5),"")</f>
      </c>
      <c r="DS46">
        <f>IF($GQ46&gt;=6,INDEX($DK:$DK,$GP46+6),"")</f>
      </c>
      <c r="DT46">
        <f>IF($GQ46&gt;=7,INDEX($DK:$DK,$GP46+7),"")</f>
      </c>
      <c r="DU46">
        <f>IF($GQ46&gt;=8,INDEX($DK:$DK,$GP46+8),"")</f>
      </c>
      <c r="DV46">
        <f>IF($GQ46&gt;=9,INDEX($DK:$DK,$GP46+9),"")</f>
      </c>
      <c r="DW46">
        <f>IF($GQ46&gt;=10,INDEX($DK:$DK,$GP46+10),"")</f>
      </c>
      <c r="DX46">
        <f>IF($GQ46&gt;=11,INDEX($DK:$DK,$GP46+11),"")</f>
      </c>
      <c r="DY46">
        <f>IF($GQ46&gt;=12,INDEX($DK:$DK,$GP46+12),"")</f>
      </c>
      <c r="DZ46">
        <f>IF($GQ46&gt;=13,INDEX($DK:$DK,$GP46+13),"")</f>
      </c>
      <c r="EA46">
        <f>IF($GQ46&gt;=14,INDEX($DK:$DK,$GP46+14),"")</f>
      </c>
      <c r="EB46">
        <f>IF($GQ46&gt;=15,INDEX($DK:$DK,$GP46+15),"")</f>
      </c>
      <c r="EC46">
        <f>IF($GQ46&gt;=16,INDEX($DK:$DK,$GP46+16),"")</f>
      </c>
      <c r="ED46">
        <f>IF($GQ46&gt;=17,INDEX($DK:$DK,$GP46+17),"")</f>
      </c>
      <c r="EE46">
        <f>IF($GQ46&gt;=18,INDEX($DK:$DK,$GP46+18),"")</f>
      </c>
      <c r="EF46">
        <f>IF($GQ46&gt;=19,INDEX($DK:$DK,$GP46+19),"")</f>
      </c>
      <c r="EG46">
        <f>IF($GQ46&gt;=20,INDEX($DK:$DK,$GP46+20),"")</f>
      </c>
      <c r="EH46">
        <f>IF($GQ46&gt;=21,INDEX($DK:$DK,$GP46+21),"")</f>
      </c>
      <c r="EI46">
        <f>IF($GQ46&gt;=22,INDEX($DK:$DK,$GP46+22),"")</f>
      </c>
      <c r="EJ46">
        <f>IF($GQ46&gt;=23,INDEX($DK:$DK,$GP46+23),"")</f>
      </c>
      <c r="EK46">
        <f>IF($GQ46&gt;=24,INDEX($DK:$DK,$GP46+24),"")</f>
      </c>
      <c r="EL46">
        <f>IF($GQ46&gt;=25,INDEX($DK:$DK,$GP46+25),"")</f>
      </c>
      <c r="EM46">
        <f>IF($GQ46&gt;=26,INDEX($DK:$DK,$GP46+26),"")</f>
      </c>
      <c r="EN46">
        <f>IF($GQ46&gt;=27,INDEX($DK:$DK,$GP46+27),"")</f>
      </c>
      <c r="EO46">
        <f>IF($GQ46&gt;=28,INDEX($DK:$DK,$GP46+28),"")</f>
      </c>
      <c r="EP46">
        <f>IF($GQ46&gt;=29,INDEX($DK:$DK,$GP46+29),"")</f>
      </c>
      <c r="EQ46">
        <f>IF($GQ46&gt;=30,INDEX($DK:$DK,$GP46+30),"")</f>
      </c>
      <c r="ER46">
        <f>IF($GQ46&gt;=31,INDEX($DK:$DK,$GP46+31),"")</f>
      </c>
      <c r="ES46">
        <f>IF($GQ46&gt;=32,INDEX($DK:$DK,$GP46+32),"")</f>
      </c>
      <c r="ET46">
        <f>IF($GQ46&gt;=33,INDEX($DK:$DK,$GP46+33),"")</f>
      </c>
      <c r="EU46">
        <f>IF($GQ46&gt;=34,INDEX($DK:$DK,$GP46+34),"")</f>
      </c>
      <c r="EV46">
        <f>IF($GQ46&gt;=35,INDEX($DK:$DK,$GP46+35),"")</f>
      </c>
      <c r="EW46">
        <f>IF($GQ46&gt;=36,INDEX($DK:$DK,$GP46+36),"")</f>
      </c>
      <c r="EX46">
        <f>IF($GQ46&gt;=37,INDEX($DK:$DK,$GP46+37),"")</f>
      </c>
      <c r="EY46">
        <f>IF($GQ46&gt;=38,INDEX($DK:$DK,$GP46+38),"")</f>
      </c>
      <c r="EZ46">
        <f>IF($GQ46&gt;=39,INDEX($DK:$DK,$GP46+39),"")</f>
      </c>
      <c r="FA46">
        <f>IF($GQ46&gt;=40,INDEX($DK:$DK,$GP46+40),"")</f>
      </c>
      <c r="FB46">
        <f>IF($GQ46&gt;=1,INDEX($DL:$DL,$GP46+1),"")</f>
      </c>
      <c r="FC46">
        <f>IF($GQ46&gt;=2,INDEX($DL:$DL,$GP46+2),"")</f>
      </c>
      <c r="FD46">
        <f>IF($GQ46&gt;=3,INDEX($DL:$DL,$GP46+3),"")</f>
      </c>
      <c r="FE46">
        <f>IF($GQ46&gt;=4,INDEX($DL:$DL,$GP46+4),"")</f>
      </c>
      <c r="FF46">
        <f>IF($GQ46&gt;=5,INDEX($DL:$DL,$GP46+5),"")</f>
      </c>
      <c r="FG46">
        <f>IF($GQ46&gt;=6,INDEX($DL:$DL,$GP46+6),"")</f>
      </c>
      <c r="FH46">
        <f>IF($GQ46&gt;=7,INDEX($DL:$DL,$GP46+7),"")</f>
      </c>
      <c r="FI46">
        <f>IF($GQ46&gt;=8,INDEX($DL:$DL,$GP46+8),"")</f>
      </c>
      <c r="FJ46">
        <f>IF($GQ46&gt;=9,INDEX($DL:$DL,$GP46+9),"")</f>
      </c>
      <c r="FK46">
        <f>IF($GQ46&gt;=10,INDEX($DL:$DL,$GP46+10),"")</f>
      </c>
      <c r="FL46">
        <f>IF($GQ46&gt;=11,INDEX($DL:$DL,$GP46+11),"")</f>
      </c>
      <c r="FM46">
        <f>IF($GQ46&gt;=12,INDEX($DL:$DL,$GP46+12),"")</f>
      </c>
      <c r="FN46">
        <f>IF($GQ46&gt;=13,INDEX($DL:$DL,$GP46+13),"")</f>
      </c>
      <c r="FO46">
        <f>IF($GQ46&gt;=14,INDEX($DL:$DL,$GP46+14),"")</f>
      </c>
      <c r="FP46">
        <f>IF($GQ46&gt;=15,INDEX($DL:$DL,$GP46+15),"")</f>
      </c>
      <c r="FQ46">
        <f>IF($GQ46&gt;=16,INDEX($DL:$DL,$GP46+16),"")</f>
      </c>
      <c r="FR46">
        <f>IF($GQ46&gt;=17,INDEX($DL:$DL,$GP46+17),"")</f>
      </c>
      <c r="FS46">
        <f>IF($GQ46&gt;=18,INDEX($DL:$DL,$GP46+18),"")</f>
      </c>
      <c r="FT46">
        <f>IF($GQ46&gt;=19,INDEX($DL:$DL,$GP46+19),"")</f>
      </c>
      <c r="FU46">
        <f>IF($GQ46&gt;=20,INDEX($DL:$DL,$GP46+20),"")</f>
      </c>
      <c r="FV46">
        <f>IF($GQ46&gt;=21,INDEX($DL:$DL,$GP46+21),"")</f>
      </c>
      <c r="FW46">
        <f>IF($GQ46&gt;=22,INDEX($DL:$DL,$GP46+22),"")</f>
      </c>
      <c r="FX46">
        <f>IF($GQ46&gt;=23,INDEX($DL:$DL,$GP46+23),"")</f>
      </c>
      <c r="FY46">
        <f>IF($GQ46&gt;=24,INDEX($DL:$DL,$GP46+24),"")</f>
      </c>
      <c r="FZ46">
        <f>IF($GQ46&gt;=25,INDEX($DL:$DL,$GP46+25),"")</f>
      </c>
      <c r="GA46">
        <f>IF($GQ46&gt;=26,INDEX($DL:$DL,$GP46+26),"")</f>
      </c>
      <c r="GB46">
        <f>IF($GQ46&gt;=27,INDEX($DL:$DL,$GP46+27),"")</f>
      </c>
      <c r="GC46">
        <f>IF($GQ46&gt;=28,INDEX($DL:$DL,$GP46+28),"")</f>
      </c>
      <c r="GD46">
        <f>IF($GQ46&gt;=29,INDEX($DL:$DL,$GP46+29),"")</f>
      </c>
      <c r="GE46">
        <f>IF($GQ46&gt;=30,INDEX($DL:$DL,$GP46+30),"")</f>
      </c>
      <c r="GF46">
        <f>IF($GQ46&gt;=31,INDEX($DL:$DL,$GP46+31),"")</f>
      </c>
      <c r="GG46">
        <f>IF($GQ46&gt;=32,INDEX($DL:$DL,$GP46+32),"")</f>
      </c>
      <c r="GH46">
        <f>IF($GQ46&gt;=33,INDEX($DL:$DL,$GP46+33),"")</f>
      </c>
      <c r="GI46">
        <f>IF($GQ46&gt;=34,INDEX($DL:$DL,$GP46+34),"")</f>
      </c>
      <c r="GJ46">
        <f>IF($GQ46&gt;=35,INDEX($DL:$DL,$GP46+35),"")</f>
      </c>
      <c r="GK46">
        <f>IF($GQ46&gt;=36,INDEX($DL:$DL,$GP46+36),"")</f>
      </c>
      <c r="GL46">
        <f>IF($GQ46&gt;=37,INDEX($DL:$DL,$GP46+37),"")</f>
      </c>
      <c r="GM46">
        <f>IF($GQ46&gt;=38,INDEX($DL:$DL,$GP46+38),"")</f>
      </c>
      <c r="GN46">
        <f>IF($GQ46&gt;=39,INDEX($DL:$DL,$GP46+39),"")</f>
      </c>
      <c r="GO46">
        <f>IF($GQ46&gt;=40,INDEX($DL:$DL,$GP46+40),"")</f>
      </c>
      <c r="GP46">
        <f>IFERROR(MATCH($DJ46,$DK$2:$DK$148,0)+1,0)</f>
      </c>
      <c r="GQ46">
        <f>IFERROR(INDEX($DM$2:$DM$148,MATCH($DJ46,$DK$2:$DK$148,0)),0)</f>
      </c>
      <c r="GR46">
        <f>IFERROR(MATCH($L46,$DN$46:$FA$46,0),0)</f>
      </c>
      <c r="GS46">
        <f>IF($GR46&gt;0,INDEX($FB$46:$GO$46,$GR46),"")</f>
      </c>
      <c r="GT46" t="s">
        <v>348</v>
      </c>
      <c r="GV46">
        <f>IF($JE46&gt;=1,INDEX($GT:$GT,$JD46+1),"")</f>
      </c>
      <c r="GW46">
        <f>IF($JE46&gt;=2,INDEX($GT:$GT,$JD46+2),"")</f>
      </c>
      <c r="GX46">
        <f>IF($JE46&gt;=3,INDEX($GT:$GT,$JD46+3),"")</f>
      </c>
      <c r="GY46">
        <f>IF($JE46&gt;=4,INDEX($GT:$GT,$JD46+4),"")</f>
      </c>
      <c r="GZ46">
        <f>IF($JE46&gt;=5,INDEX($GT:$GT,$JD46+5),"")</f>
      </c>
      <c r="HA46">
        <f>IF($JE46&gt;=6,INDEX($GT:$GT,$JD46+6),"")</f>
      </c>
      <c r="HB46">
        <f>IF($JE46&gt;=7,INDEX($GT:$GT,$JD46+7),"")</f>
      </c>
      <c r="HC46">
        <f>IF($JE46&gt;=8,INDEX($GT:$GT,$JD46+8),"")</f>
      </c>
      <c r="HD46">
        <f>IF($JE46&gt;=9,INDEX($GT:$GT,$JD46+9),"")</f>
      </c>
      <c r="HE46">
        <f>IF($JE46&gt;=10,INDEX($GT:$GT,$JD46+10),"")</f>
      </c>
      <c r="HF46">
        <f>IF($JE46&gt;=11,INDEX($GT:$GT,$JD46+11),"")</f>
      </c>
      <c r="HG46">
        <f>IF($JE46&gt;=12,INDEX($GT:$GT,$JD46+12),"")</f>
      </c>
      <c r="HH46">
        <f>IF($JE46&gt;=13,INDEX($GT:$GT,$JD46+13),"")</f>
      </c>
      <c r="HI46">
        <f>IF($JE46&gt;=14,INDEX($GT:$GT,$JD46+14),"")</f>
      </c>
      <c r="HJ46">
        <f>IF($JE46&gt;=15,INDEX($GT:$GT,$JD46+15),"")</f>
      </c>
      <c r="HK46">
        <f>IF($JE46&gt;=16,INDEX($GT:$GT,$JD46+16),"")</f>
      </c>
      <c r="HL46">
        <f>IF($JE46&gt;=17,INDEX($GT:$GT,$JD46+17),"")</f>
      </c>
      <c r="HM46">
        <f>IF($JE46&gt;=18,INDEX($GT:$GT,$JD46+18),"")</f>
      </c>
      <c r="HN46">
        <f>IF($JE46&gt;=19,INDEX($GT:$GT,$JD46+19),"")</f>
      </c>
      <c r="HO46">
        <f>IF($JE46&gt;=20,INDEX($GT:$GT,$JD46+20),"")</f>
      </c>
      <c r="HP46">
        <f>IF($JE46&gt;=21,INDEX($GT:$GT,$JD46+21),"")</f>
      </c>
      <c r="HQ46">
        <f>IF($JE46&gt;=22,INDEX($GT:$GT,$JD46+22),"")</f>
      </c>
      <c r="HR46">
        <f>IF($JE46&gt;=23,INDEX($GT:$GT,$JD46+23),"")</f>
      </c>
      <c r="HS46">
        <f>IF($JE46&gt;=24,INDEX($GT:$GT,$JD46+24),"")</f>
      </c>
      <c r="HT46">
        <f>IF($JE46&gt;=25,INDEX($GT:$GT,$JD46+25),"")</f>
      </c>
      <c r="HU46">
        <f>IF($JE46&gt;=26,INDEX($GT:$GT,$JD46+26),"")</f>
      </c>
      <c r="HV46">
        <f>IF($JE46&gt;=27,INDEX($GT:$GT,$JD46+27),"")</f>
      </c>
      <c r="HW46">
        <f>IF($JE46&gt;=28,INDEX($GT:$GT,$JD46+28),"")</f>
      </c>
      <c r="HX46">
        <f>IF($JE46&gt;=29,INDEX($GT:$GT,$JD46+29),"")</f>
      </c>
      <c r="HY46">
        <f>IF($JE46&gt;=30,INDEX($GT:$GT,$JD46+30),"")</f>
      </c>
      <c r="HZ46">
        <f>IF($JE46&gt;=31,INDEX($GT:$GT,$JD46+31),"")</f>
      </c>
      <c r="IA46">
        <f>IF($JE46&gt;=32,INDEX($GT:$GT,$JD46+32),"")</f>
      </c>
      <c r="IB46">
        <f>IF($JE46&gt;=33,INDEX($GT:$GT,$JD46+33),"")</f>
      </c>
      <c r="IC46">
        <f>IF($JE46&gt;=34,INDEX($GT:$GT,$JD46+34),"")</f>
      </c>
      <c r="ID46">
        <f>IF($JE46&gt;=35,INDEX($GT:$GT,$JD46+35),"")</f>
      </c>
      <c r="IE46">
        <f>IF($JE46&gt;=36,INDEX($GT:$GT,$JD46+36),"")</f>
      </c>
      <c r="IF46">
        <f>IF($JE46&gt;=37,INDEX($GT:$GT,$JD46+37),"")</f>
      </c>
      <c r="IG46">
        <f>IF($JE46&gt;=38,INDEX($GT:$GT,$JD46+38),"")</f>
      </c>
      <c r="IH46">
        <f>IF($JE46&gt;=39,INDEX($GT:$GT,$JD46+39),"")</f>
      </c>
      <c r="II46">
        <f>IF($JE46&gt;=40,INDEX($GT:$GT,$JD46+40),"")</f>
      </c>
      <c r="IJ46">
        <f>IF($JE46&gt;=41,INDEX($GT:$GT,$JD46+41),"")</f>
      </c>
      <c r="IK46">
        <f>IF($JE46&gt;=42,INDEX($GT:$GT,$JD46+42),"")</f>
      </c>
      <c r="IL46">
        <f>IF($JE46&gt;=43,INDEX($GT:$GT,$JD46+43),"")</f>
      </c>
      <c r="IM46">
        <f>IF($JE46&gt;=44,INDEX($GT:$GT,$JD46+44),"")</f>
      </c>
      <c r="IN46">
        <f>IF($JE46&gt;=45,INDEX($GT:$GT,$JD46+45),"")</f>
      </c>
      <c r="IO46">
        <f>IF($JE46&gt;=46,INDEX($GT:$GT,$JD46+46),"")</f>
      </c>
      <c r="IP46">
        <f>IF($JE46&gt;=47,INDEX($GT:$GT,$JD46+47),"")</f>
      </c>
      <c r="IQ46">
        <f>IF($JE46&gt;=48,INDEX($GT:$GT,$JD46+48),"")</f>
      </c>
      <c r="IR46">
        <f>IF($JE46&gt;=49,INDEX($GT:$GT,$JD46+49),"")</f>
      </c>
      <c r="IS46">
        <f>IF($JE46&gt;=50,INDEX($GT:$GT,$JD46+50),"")</f>
      </c>
      <c r="IT46">
        <f>IF($JE46&gt;=51,INDEX($GT:$GT,$JD46+51),"")</f>
      </c>
      <c r="IU46">
        <f>IF($JE46&gt;=52,INDEX($GT:$GT,$JD46+52),"")</f>
      </c>
      <c r="IV46">
        <f>IF($JE46&gt;=53,INDEX($GT:$GT,$JD46+53),"")</f>
      </c>
      <c r="IW46">
        <f>IF($JE46&gt;=54,INDEX($GT:$GT,$JD46+54),"")</f>
      </c>
      <c r="IX46">
        <f>IF($JE46&gt;=55,INDEX($GT:$GT,$JD46+55),"")</f>
      </c>
      <c r="IY46">
        <f>IF($JE46&gt;=56,INDEX($GT:$GT,$JD46+56),"")</f>
      </c>
      <c r="IZ46">
        <f>IF($JE46&gt;=57,INDEX($GT:$GT,$JD46+57),"")</f>
      </c>
      <c r="JA46">
        <f>IF($JE46&gt;=58,INDEX($GT:$GT,$JD46+58),"")</f>
      </c>
      <c r="JB46">
        <f>IF($JE46&gt;=59,INDEX($GT:$GT,$JD46+59),"")</f>
      </c>
      <c r="JC46">
        <f>IF($JE46&gt;=60,INDEX($GT:$GT,$JD46+60),"")</f>
      </c>
      <c r="JD46">
        <f>IFERROR(MATCH($GS46,$GT$2:$GT$322,0)+1,0)</f>
      </c>
      <c r="JE46">
        <f>IFERROR(INDEX($GU$2:$GU$322,MATCH($GS46,$GT$2:$GT$322,0)),0)</f>
      </c>
      <c r="JF46" t="s">
        <v>28</v>
      </c>
      <c r="JG46" t="s">
        <v>28</v>
      </c>
    </row>
    <row r="47" spans="1:267" x14ac:dyDescent="0.25">
      <c r="J47" s="1"/>
      <c r="K47" s="1"/>
      <c r="L47" s="1"/>
      <c r="M47" s="1"/>
      <c r="N47" s="1">
        <f>IFERROR(IF(FIND(" - ",$J47)&gt;0,MID($J47,FIND(" - ",$J47)+3,LEN($J47)),""),"")</f>
      </c>
      <c r="P47" s="1"/>
      <c r="S47" t="s">
        <v>28</v>
      </c>
      <c r="U47">
        <f>IF(OR($S47="",$T47=""),"",IFERROR($S47/$T47,0))</f>
      </c>
      <c r="V47">
        <f>IF($S47="","",
IF($K47="","",
IF(ISNUMBER(SEARCH("exempt",LOWER($K47))),0,
$S47*(VALUE(SUBSTITUTE($K47,"%",""))/100))))</f>
      </c>
      <c r="AB47">
        <f>IF($S47="","",
SUM($S47,$V47,$Z47,$W47,$Y47)-
IF($AA47="",0,VALUE($AA47)))</f>
      </c>
      <c r="AJ47" t="s">
        <v>370</v>
      </c>
      <c r="AM47" t="s">
        <v>371</v>
      </c>
      <c r="AN47" t="s">
        <v>372</v>
      </c>
      <c r="AO47" t="s">
        <v>373</v>
      </c>
      <c r="AP47" t="s">
        <v>371</v>
      </c>
      <c r="AQ47" t="s">
        <v>374</v>
      </c>
      <c r="AR47">
        <f>IFERROR(LEFT($J47,FIND(" - ",$J47)-1),$J47)</f>
      </c>
      <c r="AS47" t="s">
        <v>334</v>
      </c>
      <c r="AU47">
        <f>IF($CJ47&gt;=1,INDEX($AS:$AS,$CI47+1),"")</f>
      </c>
      <c r="AV47">
        <f>IF($CJ47&gt;=2,INDEX($AS:$AS,$CI47+2),"")</f>
      </c>
      <c r="AW47">
        <f>IF($CJ47&gt;=3,INDEX($AS:$AS,$CI47+3),"")</f>
      </c>
      <c r="AX47">
        <f>IF($CJ47&gt;=4,INDEX($AS:$AS,$CI47+4),"")</f>
      </c>
      <c r="AY47">
        <f>IF($CJ47&gt;=5,INDEX($AS:$AS,$CI47+5),"")</f>
      </c>
      <c r="AZ47">
        <f>IF($CJ47&gt;=6,INDEX($AS:$AS,$CI47+6),"")</f>
      </c>
      <c r="BA47">
        <f>IF($CJ47&gt;=7,INDEX($AS:$AS,$CI47+7),"")</f>
      </c>
      <c r="BB47">
        <f>IF($CJ47&gt;=8,INDEX($AS:$AS,$CI47+8),"")</f>
      </c>
      <c r="BC47">
        <f>IF($CJ47&gt;=9,INDEX($AS:$AS,$CI47+9),"")</f>
      </c>
      <c r="BD47">
        <f>IF($CJ47&gt;=10,INDEX($AS:$AS,$CI47+10),"")</f>
      </c>
      <c r="BE47">
        <f>IF($CJ47&gt;=11,INDEX($AS:$AS,$CI47+11),"")</f>
      </c>
      <c r="BF47">
        <f>IF($CJ47&gt;=12,INDEX($AS:$AS,$CI47+12),"")</f>
      </c>
      <c r="BG47">
        <f>IF($CJ47&gt;=13,INDEX($AS:$AS,$CI47+13),"")</f>
      </c>
      <c r="BH47">
        <f>IF($CJ47&gt;=14,INDEX($AS:$AS,$CI47+14),"")</f>
      </c>
      <c r="BI47">
        <f>IF($CJ47&gt;=15,INDEX($AS:$AS,$CI47+15),"")</f>
      </c>
      <c r="BJ47">
        <f>IF($CJ47&gt;=16,INDEX($AS:$AS,$CI47+16),"")</f>
      </c>
      <c r="BK47">
        <f>IF($CJ47&gt;=17,INDEX($AS:$AS,$CI47+17),"")</f>
      </c>
      <c r="BL47">
        <f>IF($CJ47&gt;=18,INDEX($AS:$AS,$CI47+18),"")</f>
      </c>
      <c r="BM47">
        <f>IF($CJ47&gt;=19,INDEX($AS:$AS,$CI47+19),"")</f>
      </c>
      <c r="BN47">
        <f>IF($CJ47&gt;=20,INDEX($AS:$AS,$CI47+20),"")</f>
      </c>
      <c r="BO47">
        <f>IF($CJ47&gt;=21,INDEX($AS:$AS,$CI47+21),"")</f>
      </c>
      <c r="BP47">
        <f>IF($CJ47&gt;=22,INDEX($AS:$AS,$CI47+22),"")</f>
      </c>
      <c r="BQ47">
        <f>IF($CJ47&gt;=23,INDEX($AS:$AS,$CI47+23),"")</f>
      </c>
      <c r="BR47">
        <f>IF($CJ47&gt;=24,INDEX($AS:$AS,$CI47+24),"")</f>
      </c>
      <c r="BS47">
        <f>IF($CJ47&gt;=25,INDEX($AS:$AS,$CI47+25),"")</f>
      </c>
      <c r="BT47">
        <f>IF($CJ47&gt;=26,INDEX($AS:$AS,$CI47+26),"")</f>
      </c>
      <c r="BU47">
        <f>IF($CJ47&gt;=27,INDEX($AS:$AS,$CI47+27),"")</f>
      </c>
      <c r="BV47">
        <f>IF($CJ47&gt;=28,INDEX($AS:$AS,$CI47+28),"")</f>
      </c>
      <c r="BW47">
        <f>IF($CJ47&gt;=29,INDEX($AS:$AS,$CI47+29),"")</f>
      </c>
      <c r="BX47">
        <f>IF($CJ47&gt;=30,INDEX($AS:$AS,$CI47+30),"")</f>
      </c>
      <c r="BY47">
        <f>IF($CJ47&gt;=31,INDEX($AS:$AS,$CI47+31),"")</f>
      </c>
      <c r="BZ47">
        <f>IF($CJ47&gt;=32,INDEX($AS:$AS,$CI47+32),"")</f>
      </c>
      <c r="CA47">
        <f>IF($CJ47&gt;=33,INDEX($AS:$AS,$CI47+33),"")</f>
      </c>
      <c r="CB47">
        <f>IF($CJ47&gt;=34,INDEX($AS:$AS,$CI47+34),"")</f>
      </c>
      <c r="CC47">
        <f>IF($CJ47&gt;=35,INDEX($AS:$AS,$CI47+35),"")</f>
      </c>
      <c r="CD47">
        <f>IF($CJ47&gt;=36,INDEX($AS:$AS,$CI47+36),"")</f>
      </c>
      <c r="CE47">
        <f>IF($CJ47&gt;=37,INDEX($AS:$AS,$CI47+37),"")</f>
      </c>
      <c r="CF47">
        <f>IF($CJ47&gt;=38,INDEX($AS:$AS,$CI47+38),"")</f>
      </c>
      <c r="CG47">
        <f>IF($CJ47&gt;=39,INDEX($AS:$AS,$CI47+39),"")</f>
      </c>
      <c r="CH47">
        <f>IF($CJ47&gt;=40,INDEX($AS:$AS,$CI47+40),"")</f>
      </c>
      <c r="CI47">
        <f>IFERROR(MATCH($AR47,$AS$2:$AS$133,0)+1,0)</f>
      </c>
      <c r="CJ47">
        <f>IFERROR(INDEX($AT$2:$AT$133,MATCH($AR47,$AS$2:$AS$133,0)),0)</f>
      </c>
      <c r="CK47">
        <f>IFERROR(LEFT($O47,FIND(" - ",$O47)-1),$O47)</f>
      </c>
      <c r="CL47" t="s">
        <v>33</v>
      </c>
      <c r="CN47">
        <f>IF($DI47&gt;=1,INDEX($CL:$CL,$DH47+1),"")</f>
      </c>
      <c r="CO47">
        <f>IF($DI47&gt;=2,INDEX($CL:$CL,$DH47+2),"")</f>
      </c>
      <c r="CP47">
        <f>IF($DI47&gt;=3,INDEX($CL:$CL,$DH47+3),"")</f>
      </c>
      <c r="CQ47">
        <f>IF($DI47&gt;=4,INDEX($CL:$CL,$DH47+4),"")</f>
      </c>
      <c r="CR47">
        <f>IF($DI47&gt;=5,INDEX($CL:$CL,$DH47+5),"")</f>
      </c>
      <c r="CS47">
        <f>IF($DI47&gt;=6,INDEX($CL:$CL,$DH47+6),"")</f>
      </c>
      <c r="CT47">
        <f>IF($DI47&gt;=7,INDEX($CL:$CL,$DH47+7),"")</f>
      </c>
      <c r="CU47">
        <f>IF($DI47&gt;=8,INDEX($CL:$CL,$DH47+8),"")</f>
      </c>
      <c r="CV47">
        <f>IF($DI47&gt;=9,INDEX($CL:$CL,$DH47+9),"")</f>
      </c>
      <c r="CW47">
        <f>IF($DI47&gt;=10,INDEX($CL:$CL,$DH47+10),"")</f>
      </c>
      <c r="CX47">
        <f>IF($DI47&gt;=11,INDEX($CL:$CL,$DH47+11),"")</f>
      </c>
      <c r="CY47">
        <f>IF($DI47&gt;=12,INDEX($CL:$CL,$DH47+12),"")</f>
      </c>
      <c r="CZ47">
        <f>IF($DI47&gt;=13,INDEX($CL:$CL,$DH47+13),"")</f>
      </c>
      <c r="DA47">
        <f>IF($DI47&gt;=14,INDEX($CL:$CL,$DH47+14),"")</f>
      </c>
      <c r="DB47">
        <f>IF($DI47&gt;=15,INDEX($CL:$CL,$DH47+15),"")</f>
      </c>
      <c r="DC47">
        <f>IF($DI47&gt;=16,INDEX($CL:$CL,$DH47+16),"")</f>
      </c>
      <c r="DD47">
        <f>IF($DI47&gt;=17,INDEX($CL:$CL,$DH47+17),"")</f>
      </c>
      <c r="DE47">
        <f>IF($DI47&gt;=18,INDEX($CL:$CL,$DH47+18),"")</f>
      </c>
      <c r="DF47">
        <f>IF($DI47&gt;=19,INDEX($CL:$CL,$DH47+19),"")</f>
      </c>
      <c r="DG47">
        <f>IF($DI47&gt;=20,INDEX($CL:$CL,$DH47+20),"")</f>
      </c>
      <c r="DH47">
        <f>IFERROR(MATCH($CK47,$CL$2:$CL$1558,0)+1,0)</f>
      </c>
      <c r="DI47">
        <f>IFERROR(INDEX($CM$2:$CM$1558,MATCH($CK47,$CL$2:$CL$1558,0)),0)</f>
      </c>
      <c r="DJ47">
        <f>IFERROR(INDEX($AQ:$AQ,MATCH($K47,$AP:$AP,0))&amp;"","")</f>
      </c>
      <c r="DK47" t="s">
        <v>61</v>
      </c>
      <c r="DM47">
        <v>1</v>
      </c>
      <c r="DN47">
        <f>IF($GQ47&gt;=1,INDEX($DK:$DK,$GP47+1),"")</f>
      </c>
      <c r="DO47">
        <f>IF($GQ47&gt;=2,INDEX($DK:$DK,$GP47+2),"")</f>
      </c>
      <c r="DP47">
        <f>IF($GQ47&gt;=3,INDEX($DK:$DK,$GP47+3),"")</f>
      </c>
      <c r="DQ47">
        <f>IF($GQ47&gt;=4,INDEX($DK:$DK,$GP47+4),"")</f>
      </c>
      <c r="DR47">
        <f>IF($GQ47&gt;=5,INDEX($DK:$DK,$GP47+5),"")</f>
      </c>
      <c r="DS47">
        <f>IF($GQ47&gt;=6,INDEX($DK:$DK,$GP47+6),"")</f>
      </c>
      <c r="DT47">
        <f>IF($GQ47&gt;=7,INDEX($DK:$DK,$GP47+7),"")</f>
      </c>
      <c r="DU47">
        <f>IF($GQ47&gt;=8,INDEX($DK:$DK,$GP47+8),"")</f>
      </c>
      <c r="DV47">
        <f>IF($GQ47&gt;=9,INDEX($DK:$DK,$GP47+9),"")</f>
      </c>
      <c r="DW47">
        <f>IF($GQ47&gt;=10,INDEX($DK:$DK,$GP47+10),"")</f>
      </c>
      <c r="DX47">
        <f>IF($GQ47&gt;=11,INDEX($DK:$DK,$GP47+11),"")</f>
      </c>
      <c r="DY47">
        <f>IF($GQ47&gt;=12,INDEX($DK:$DK,$GP47+12),"")</f>
      </c>
      <c r="DZ47">
        <f>IF($GQ47&gt;=13,INDEX($DK:$DK,$GP47+13),"")</f>
      </c>
      <c r="EA47">
        <f>IF($GQ47&gt;=14,INDEX($DK:$DK,$GP47+14),"")</f>
      </c>
      <c r="EB47">
        <f>IF($GQ47&gt;=15,INDEX($DK:$DK,$GP47+15),"")</f>
      </c>
      <c r="EC47">
        <f>IF($GQ47&gt;=16,INDEX($DK:$DK,$GP47+16),"")</f>
      </c>
      <c r="ED47">
        <f>IF($GQ47&gt;=17,INDEX($DK:$DK,$GP47+17),"")</f>
      </c>
      <c r="EE47">
        <f>IF($GQ47&gt;=18,INDEX($DK:$DK,$GP47+18),"")</f>
      </c>
      <c r="EF47">
        <f>IF($GQ47&gt;=19,INDEX($DK:$DK,$GP47+19),"")</f>
      </c>
      <c r="EG47">
        <f>IF($GQ47&gt;=20,INDEX($DK:$DK,$GP47+20),"")</f>
      </c>
      <c r="EH47">
        <f>IF($GQ47&gt;=21,INDEX($DK:$DK,$GP47+21),"")</f>
      </c>
      <c r="EI47">
        <f>IF($GQ47&gt;=22,INDEX($DK:$DK,$GP47+22),"")</f>
      </c>
      <c r="EJ47">
        <f>IF($GQ47&gt;=23,INDEX($DK:$DK,$GP47+23),"")</f>
      </c>
      <c r="EK47">
        <f>IF($GQ47&gt;=24,INDEX($DK:$DK,$GP47+24),"")</f>
      </c>
      <c r="EL47">
        <f>IF($GQ47&gt;=25,INDEX($DK:$DK,$GP47+25),"")</f>
      </c>
      <c r="EM47">
        <f>IF($GQ47&gt;=26,INDEX($DK:$DK,$GP47+26),"")</f>
      </c>
      <c r="EN47">
        <f>IF($GQ47&gt;=27,INDEX($DK:$DK,$GP47+27),"")</f>
      </c>
      <c r="EO47">
        <f>IF($GQ47&gt;=28,INDEX($DK:$DK,$GP47+28),"")</f>
      </c>
      <c r="EP47">
        <f>IF($GQ47&gt;=29,INDEX($DK:$DK,$GP47+29),"")</f>
      </c>
      <c r="EQ47">
        <f>IF($GQ47&gt;=30,INDEX($DK:$DK,$GP47+30),"")</f>
      </c>
      <c r="ER47">
        <f>IF($GQ47&gt;=31,INDEX($DK:$DK,$GP47+31),"")</f>
      </c>
      <c r="ES47">
        <f>IF($GQ47&gt;=32,INDEX($DK:$DK,$GP47+32),"")</f>
      </c>
      <c r="ET47">
        <f>IF($GQ47&gt;=33,INDEX($DK:$DK,$GP47+33),"")</f>
      </c>
      <c r="EU47">
        <f>IF($GQ47&gt;=34,INDEX($DK:$DK,$GP47+34),"")</f>
      </c>
      <c r="EV47">
        <f>IF($GQ47&gt;=35,INDEX($DK:$DK,$GP47+35),"")</f>
      </c>
      <c r="EW47">
        <f>IF($GQ47&gt;=36,INDEX($DK:$DK,$GP47+36),"")</f>
      </c>
      <c r="EX47">
        <f>IF($GQ47&gt;=37,INDEX($DK:$DK,$GP47+37),"")</f>
      </c>
      <c r="EY47">
        <f>IF($GQ47&gt;=38,INDEX($DK:$DK,$GP47+38),"")</f>
      </c>
      <c r="EZ47">
        <f>IF($GQ47&gt;=39,INDEX($DK:$DK,$GP47+39),"")</f>
      </c>
      <c r="FA47">
        <f>IF($GQ47&gt;=40,INDEX($DK:$DK,$GP47+40),"")</f>
      </c>
      <c r="FB47">
        <f>IF($GQ47&gt;=1,INDEX($DL:$DL,$GP47+1),"")</f>
      </c>
      <c r="FC47">
        <f>IF($GQ47&gt;=2,INDEX($DL:$DL,$GP47+2),"")</f>
      </c>
      <c r="FD47">
        <f>IF($GQ47&gt;=3,INDEX($DL:$DL,$GP47+3),"")</f>
      </c>
      <c r="FE47">
        <f>IF($GQ47&gt;=4,INDEX($DL:$DL,$GP47+4),"")</f>
      </c>
      <c r="FF47">
        <f>IF($GQ47&gt;=5,INDEX($DL:$DL,$GP47+5),"")</f>
      </c>
      <c r="FG47">
        <f>IF($GQ47&gt;=6,INDEX($DL:$DL,$GP47+6),"")</f>
      </c>
      <c r="FH47">
        <f>IF($GQ47&gt;=7,INDEX($DL:$DL,$GP47+7),"")</f>
      </c>
      <c r="FI47">
        <f>IF($GQ47&gt;=8,INDEX($DL:$DL,$GP47+8),"")</f>
      </c>
      <c r="FJ47">
        <f>IF($GQ47&gt;=9,INDEX($DL:$DL,$GP47+9),"")</f>
      </c>
      <c r="FK47">
        <f>IF($GQ47&gt;=10,INDEX($DL:$DL,$GP47+10),"")</f>
      </c>
      <c r="FL47">
        <f>IF($GQ47&gt;=11,INDEX($DL:$DL,$GP47+11),"")</f>
      </c>
      <c r="FM47">
        <f>IF($GQ47&gt;=12,INDEX($DL:$DL,$GP47+12),"")</f>
      </c>
      <c r="FN47">
        <f>IF($GQ47&gt;=13,INDEX($DL:$DL,$GP47+13),"")</f>
      </c>
      <c r="FO47">
        <f>IF($GQ47&gt;=14,INDEX($DL:$DL,$GP47+14),"")</f>
      </c>
      <c r="FP47">
        <f>IF($GQ47&gt;=15,INDEX($DL:$DL,$GP47+15),"")</f>
      </c>
      <c r="FQ47">
        <f>IF($GQ47&gt;=16,INDEX($DL:$DL,$GP47+16),"")</f>
      </c>
      <c r="FR47">
        <f>IF($GQ47&gt;=17,INDEX($DL:$DL,$GP47+17),"")</f>
      </c>
      <c r="FS47">
        <f>IF($GQ47&gt;=18,INDEX($DL:$DL,$GP47+18),"")</f>
      </c>
      <c r="FT47">
        <f>IF($GQ47&gt;=19,INDEX($DL:$DL,$GP47+19),"")</f>
      </c>
      <c r="FU47">
        <f>IF($GQ47&gt;=20,INDEX($DL:$DL,$GP47+20),"")</f>
      </c>
      <c r="FV47">
        <f>IF($GQ47&gt;=21,INDEX($DL:$DL,$GP47+21),"")</f>
      </c>
      <c r="FW47">
        <f>IF($GQ47&gt;=22,INDEX($DL:$DL,$GP47+22),"")</f>
      </c>
      <c r="FX47">
        <f>IF($GQ47&gt;=23,INDEX($DL:$DL,$GP47+23),"")</f>
      </c>
      <c r="FY47">
        <f>IF($GQ47&gt;=24,INDEX($DL:$DL,$GP47+24),"")</f>
      </c>
      <c r="FZ47">
        <f>IF($GQ47&gt;=25,INDEX($DL:$DL,$GP47+25),"")</f>
      </c>
      <c r="GA47">
        <f>IF($GQ47&gt;=26,INDEX($DL:$DL,$GP47+26),"")</f>
      </c>
      <c r="GB47">
        <f>IF($GQ47&gt;=27,INDEX($DL:$DL,$GP47+27),"")</f>
      </c>
      <c r="GC47">
        <f>IF($GQ47&gt;=28,INDEX($DL:$DL,$GP47+28),"")</f>
      </c>
      <c r="GD47">
        <f>IF($GQ47&gt;=29,INDEX($DL:$DL,$GP47+29),"")</f>
      </c>
      <c r="GE47">
        <f>IF($GQ47&gt;=30,INDEX($DL:$DL,$GP47+30),"")</f>
      </c>
      <c r="GF47">
        <f>IF($GQ47&gt;=31,INDEX($DL:$DL,$GP47+31),"")</f>
      </c>
      <c r="GG47">
        <f>IF($GQ47&gt;=32,INDEX($DL:$DL,$GP47+32),"")</f>
      </c>
      <c r="GH47">
        <f>IF($GQ47&gt;=33,INDEX($DL:$DL,$GP47+33),"")</f>
      </c>
      <c r="GI47">
        <f>IF($GQ47&gt;=34,INDEX($DL:$DL,$GP47+34),"")</f>
      </c>
      <c r="GJ47">
        <f>IF($GQ47&gt;=35,INDEX($DL:$DL,$GP47+35),"")</f>
      </c>
      <c r="GK47">
        <f>IF($GQ47&gt;=36,INDEX($DL:$DL,$GP47+36),"")</f>
      </c>
      <c r="GL47">
        <f>IF($GQ47&gt;=37,INDEX($DL:$DL,$GP47+37),"")</f>
      </c>
      <c r="GM47">
        <f>IF($GQ47&gt;=38,INDEX($DL:$DL,$GP47+38),"")</f>
      </c>
      <c r="GN47">
        <f>IF($GQ47&gt;=39,INDEX($DL:$DL,$GP47+39),"")</f>
      </c>
      <c r="GO47">
        <f>IF($GQ47&gt;=40,INDEX($DL:$DL,$GP47+40),"")</f>
      </c>
      <c r="GP47">
        <f>IFERROR(MATCH($DJ47,$DK$2:$DK$148,0)+1,0)</f>
      </c>
      <c r="GQ47">
        <f>IFERROR(INDEX($DM$2:$DM$148,MATCH($DJ47,$DK$2:$DK$148,0)),0)</f>
      </c>
      <c r="GR47">
        <f>IFERROR(MATCH($L47,$DN$47:$FA$47,0),0)</f>
      </c>
      <c r="GS47">
        <f>IF($GR47&gt;0,INDEX($FB$47:$GO$47,$GR47),"")</f>
      </c>
      <c r="GT47" t="s">
        <v>354</v>
      </c>
      <c r="GV47">
        <f>IF($JE47&gt;=1,INDEX($GT:$GT,$JD47+1),"")</f>
      </c>
      <c r="GW47">
        <f>IF($JE47&gt;=2,INDEX($GT:$GT,$JD47+2),"")</f>
      </c>
      <c r="GX47">
        <f>IF($JE47&gt;=3,INDEX($GT:$GT,$JD47+3),"")</f>
      </c>
      <c r="GY47">
        <f>IF($JE47&gt;=4,INDEX($GT:$GT,$JD47+4),"")</f>
      </c>
      <c r="GZ47">
        <f>IF($JE47&gt;=5,INDEX($GT:$GT,$JD47+5),"")</f>
      </c>
      <c r="HA47">
        <f>IF($JE47&gt;=6,INDEX($GT:$GT,$JD47+6),"")</f>
      </c>
      <c r="HB47">
        <f>IF($JE47&gt;=7,INDEX($GT:$GT,$JD47+7),"")</f>
      </c>
      <c r="HC47">
        <f>IF($JE47&gt;=8,INDEX($GT:$GT,$JD47+8),"")</f>
      </c>
      <c r="HD47">
        <f>IF($JE47&gt;=9,INDEX($GT:$GT,$JD47+9),"")</f>
      </c>
      <c r="HE47">
        <f>IF($JE47&gt;=10,INDEX($GT:$GT,$JD47+10),"")</f>
      </c>
      <c r="HF47">
        <f>IF($JE47&gt;=11,INDEX($GT:$GT,$JD47+11),"")</f>
      </c>
      <c r="HG47">
        <f>IF($JE47&gt;=12,INDEX($GT:$GT,$JD47+12),"")</f>
      </c>
      <c r="HH47">
        <f>IF($JE47&gt;=13,INDEX($GT:$GT,$JD47+13),"")</f>
      </c>
      <c r="HI47">
        <f>IF($JE47&gt;=14,INDEX($GT:$GT,$JD47+14),"")</f>
      </c>
      <c r="HJ47">
        <f>IF($JE47&gt;=15,INDEX($GT:$GT,$JD47+15),"")</f>
      </c>
      <c r="HK47">
        <f>IF($JE47&gt;=16,INDEX($GT:$GT,$JD47+16),"")</f>
      </c>
      <c r="HL47">
        <f>IF($JE47&gt;=17,INDEX($GT:$GT,$JD47+17),"")</f>
      </c>
      <c r="HM47">
        <f>IF($JE47&gt;=18,INDEX($GT:$GT,$JD47+18),"")</f>
      </c>
      <c r="HN47">
        <f>IF($JE47&gt;=19,INDEX($GT:$GT,$JD47+19),"")</f>
      </c>
      <c r="HO47">
        <f>IF($JE47&gt;=20,INDEX($GT:$GT,$JD47+20),"")</f>
      </c>
      <c r="HP47">
        <f>IF($JE47&gt;=21,INDEX($GT:$GT,$JD47+21),"")</f>
      </c>
      <c r="HQ47">
        <f>IF($JE47&gt;=22,INDEX($GT:$GT,$JD47+22),"")</f>
      </c>
      <c r="HR47">
        <f>IF($JE47&gt;=23,INDEX($GT:$GT,$JD47+23),"")</f>
      </c>
      <c r="HS47">
        <f>IF($JE47&gt;=24,INDEX($GT:$GT,$JD47+24),"")</f>
      </c>
      <c r="HT47">
        <f>IF($JE47&gt;=25,INDEX($GT:$GT,$JD47+25),"")</f>
      </c>
      <c r="HU47">
        <f>IF($JE47&gt;=26,INDEX($GT:$GT,$JD47+26),"")</f>
      </c>
      <c r="HV47">
        <f>IF($JE47&gt;=27,INDEX($GT:$GT,$JD47+27),"")</f>
      </c>
      <c r="HW47">
        <f>IF($JE47&gt;=28,INDEX($GT:$GT,$JD47+28),"")</f>
      </c>
      <c r="HX47">
        <f>IF($JE47&gt;=29,INDEX($GT:$GT,$JD47+29),"")</f>
      </c>
      <c r="HY47">
        <f>IF($JE47&gt;=30,INDEX($GT:$GT,$JD47+30),"")</f>
      </c>
      <c r="HZ47">
        <f>IF($JE47&gt;=31,INDEX($GT:$GT,$JD47+31),"")</f>
      </c>
      <c r="IA47">
        <f>IF($JE47&gt;=32,INDEX($GT:$GT,$JD47+32),"")</f>
      </c>
      <c r="IB47">
        <f>IF($JE47&gt;=33,INDEX($GT:$GT,$JD47+33),"")</f>
      </c>
      <c r="IC47">
        <f>IF($JE47&gt;=34,INDEX($GT:$GT,$JD47+34),"")</f>
      </c>
      <c r="ID47">
        <f>IF($JE47&gt;=35,INDEX($GT:$GT,$JD47+35),"")</f>
      </c>
      <c r="IE47">
        <f>IF($JE47&gt;=36,INDEX($GT:$GT,$JD47+36),"")</f>
      </c>
      <c r="IF47">
        <f>IF($JE47&gt;=37,INDEX($GT:$GT,$JD47+37),"")</f>
      </c>
      <c r="IG47">
        <f>IF($JE47&gt;=38,INDEX($GT:$GT,$JD47+38),"")</f>
      </c>
      <c r="IH47">
        <f>IF($JE47&gt;=39,INDEX($GT:$GT,$JD47+39),"")</f>
      </c>
      <c r="II47">
        <f>IF($JE47&gt;=40,INDEX($GT:$GT,$JD47+40),"")</f>
      </c>
      <c r="IJ47">
        <f>IF($JE47&gt;=41,INDEX($GT:$GT,$JD47+41),"")</f>
      </c>
      <c r="IK47">
        <f>IF($JE47&gt;=42,INDEX($GT:$GT,$JD47+42),"")</f>
      </c>
      <c r="IL47">
        <f>IF($JE47&gt;=43,INDEX($GT:$GT,$JD47+43),"")</f>
      </c>
      <c r="IM47">
        <f>IF($JE47&gt;=44,INDEX($GT:$GT,$JD47+44),"")</f>
      </c>
      <c r="IN47">
        <f>IF($JE47&gt;=45,INDEX($GT:$GT,$JD47+45),"")</f>
      </c>
      <c r="IO47">
        <f>IF($JE47&gt;=46,INDEX($GT:$GT,$JD47+46),"")</f>
      </c>
      <c r="IP47">
        <f>IF($JE47&gt;=47,INDEX($GT:$GT,$JD47+47),"")</f>
      </c>
      <c r="IQ47">
        <f>IF($JE47&gt;=48,INDEX($GT:$GT,$JD47+48),"")</f>
      </c>
      <c r="IR47">
        <f>IF($JE47&gt;=49,INDEX($GT:$GT,$JD47+49),"")</f>
      </c>
      <c r="IS47">
        <f>IF($JE47&gt;=50,INDEX($GT:$GT,$JD47+50),"")</f>
      </c>
      <c r="IT47">
        <f>IF($JE47&gt;=51,INDEX($GT:$GT,$JD47+51),"")</f>
      </c>
      <c r="IU47">
        <f>IF($JE47&gt;=52,INDEX($GT:$GT,$JD47+52),"")</f>
      </c>
      <c r="IV47">
        <f>IF($JE47&gt;=53,INDEX($GT:$GT,$JD47+53),"")</f>
      </c>
      <c r="IW47">
        <f>IF($JE47&gt;=54,INDEX($GT:$GT,$JD47+54),"")</f>
      </c>
      <c r="IX47">
        <f>IF($JE47&gt;=55,INDEX($GT:$GT,$JD47+55),"")</f>
      </c>
      <c r="IY47">
        <f>IF($JE47&gt;=56,INDEX($GT:$GT,$JD47+56),"")</f>
      </c>
      <c r="IZ47">
        <f>IF($JE47&gt;=57,INDEX($GT:$GT,$JD47+57),"")</f>
      </c>
      <c r="JA47">
        <f>IF($JE47&gt;=58,INDEX($GT:$GT,$JD47+58),"")</f>
      </c>
      <c r="JB47">
        <f>IF($JE47&gt;=59,INDEX($GT:$GT,$JD47+59),"")</f>
      </c>
      <c r="JC47">
        <f>IF($JE47&gt;=60,INDEX($GT:$GT,$JD47+60),"")</f>
      </c>
      <c r="JD47">
        <f>IFERROR(MATCH($GS47,$GT$2:$GT$322,0)+1,0)</f>
      </c>
      <c r="JE47">
        <f>IFERROR(INDEX($GU$2:$GU$322,MATCH($GS47,$GT$2:$GT$322,0)),0)</f>
      </c>
      <c r="JF47" t="s">
        <v>28</v>
      </c>
      <c r="JG47" t="s">
        <v>28</v>
      </c>
    </row>
    <row r="48" spans="1:267" x14ac:dyDescent="0.25">
      <c r="J48" s="1"/>
      <c r="K48" s="1"/>
      <c r="L48" s="1"/>
      <c r="M48" s="1"/>
      <c r="N48" s="1">
        <f>IFERROR(IF(FIND(" - ",$J48)&gt;0,MID($J48,FIND(" - ",$J48)+3,LEN($J48)),""),"")</f>
      </c>
      <c r="P48" s="1"/>
      <c r="S48" t="s">
        <v>28</v>
      </c>
      <c r="U48">
        <f>IF(OR($S48="",$T48=""),"",IFERROR($S48/$T48,0))</f>
      </c>
      <c r="V48">
        <f>IF($S48="","",
IF($K48="","",
IF(ISNUMBER(SEARCH("exempt",LOWER($K48))),0,
$S48*(VALUE(SUBSTITUTE($K48,"%",""))/100))))</f>
      </c>
      <c r="AB48">
        <f>IF($S48="","",
SUM($S48,$V48,$Z48,$W48,$Y48)-
IF($AA48="",0,VALUE($AA48)))</f>
      </c>
      <c r="AJ48" t="s">
        <v>375</v>
      </c>
      <c r="AM48" t="s">
        <v>376</v>
      </c>
      <c r="AN48" t="s">
        <v>377</v>
      </c>
      <c r="AO48" t="s">
        <v>378</v>
      </c>
      <c r="AP48" t="s">
        <v>376</v>
      </c>
      <c r="AQ48" t="s">
        <v>379</v>
      </c>
      <c r="AR48">
        <f>IFERROR(LEFT($J48,FIND(" - ",$J48)-1),$J48)</f>
      </c>
      <c r="AS48" t="s">
        <v>340</v>
      </c>
      <c r="AU48">
        <f>IF($CJ48&gt;=1,INDEX($AS:$AS,$CI48+1),"")</f>
      </c>
      <c r="AV48">
        <f>IF($CJ48&gt;=2,INDEX($AS:$AS,$CI48+2),"")</f>
      </c>
      <c r="AW48">
        <f>IF($CJ48&gt;=3,INDEX($AS:$AS,$CI48+3),"")</f>
      </c>
      <c r="AX48">
        <f>IF($CJ48&gt;=4,INDEX($AS:$AS,$CI48+4),"")</f>
      </c>
      <c r="AY48">
        <f>IF($CJ48&gt;=5,INDEX($AS:$AS,$CI48+5),"")</f>
      </c>
      <c r="AZ48">
        <f>IF($CJ48&gt;=6,INDEX($AS:$AS,$CI48+6),"")</f>
      </c>
      <c r="BA48">
        <f>IF($CJ48&gt;=7,INDEX($AS:$AS,$CI48+7),"")</f>
      </c>
      <c r="BB48">
        <f>IF($CJ48&gt;=8,INDEX($AS:$AS,$CI48+8),"")</f>
      </c>
      <c r="BC48">
        <f>IF($CJ48&gt;=9,INDEX($AS:$AS,$CI48+9),"")</f>
      </c>
      <c r="BD48">
        <f>IF($CJ48&gt;=10,INDEX($AS:$AS,$CI48+10),"")</f>
      </c>
      <c r="BE48">
        <f>IF($CJ48&gt;=11,INDEX($AS:$AS,$CI48+11),"")</f>
      </c>
      <c r="BF48">
        <f>IF($CJ48&gt;=12,INDEX($AS:$AS,$CI48+12),"")</f>
      </c>
      <c r="BG48">
        <f>IF($CJ48&gt;=13,INDEX($AS:$AS,$CI48+13),"")</f>
      </c>
      <c r="BH48">
        <f>IF($CJ48&gt;=14,INDEX($AS:$AS,$CI48+14),"")</f>
      </c>
      <c r="BI48">
        <f>IF($CJ48&gt;=15,INDEX($AS:$AS,$CI48+15),"")</f>
      </c>
      <c r="BJ48">
        <f>IF($CJ48&gt;=16,INDEX($AS:$AS,$CI48+16),"")</f>
      </c>
      <c r="BK48">
        <f>IF($CJ48&gt;=17,INDEX($AS:$AS,$CI48+17),"")</f>
      </c>
      <c r="BL48">
        <f>IF($CJ48&gt;=18,INDEX($AS:$AS,$CI48+18),"")</f>
      </c>
      <c r="BM48">
        <f>IF($CJ48&gt;=19,INDEX($AS:$AS,$CI48+19),"")</f>
      </c>
      <c r="BN48">
        <f>IF($CJ48&gt;=20,INDEX($AS:$AS,$CI48+20),"")</f>
      </c>
      <c r="BO48">
        <f>IF($CJ48&gt;=21,INDEX($AS:$AS,$CI48+21),"")</f>
      </c>
      <c r="BP48">
        <f>IF($CJ48&gt;=22,INDEX($AS:$AS,$CI48+22),"")</f>
      </c>
      <c r="BQ48">
        <f>IF($CJ48&gt;=23,INDEX($AS:$AS,$CI48+23),"")</f>
      </c>
      <c r="BR48">
        <f>IF($CJ48&gt;=24,INDEX($AS:$AS,$CI48+24),"")</f>
      </c>
      <c r="BS48">
        <f>IF($CJ48&gt;=25,INDEX($AS:$AS,$CI48+25),"")</f>
      </c>
      <c r="BT48">
        <f>IF($CJ48&gt;=26,INDEX($AS:$AS,$CI48+26),"")</f>
      </c>
      <c r="BU48">
        <f>IF($CJ48&gt;=27,INDEX($AS:$AS,$CI48+27),"")</f>
      </c>
      <c r="BV48">
        <f>IF($CJ48&gt;=28,INDEX($AS:$AS,$CI48+28),"")</f>
      </c>
      <c r="BW48">
        <f>IF($CJ48&gt;=29,INDEX($AS:$AS,$CI48+29),"")</f>
      </c>
      <c r="BX48">
        <f>IF($CJ48&gt;=30,INDEX($AS:$AS,$CI48+30),"")</f>
      </c>
      <c r="BY48">
        <f>IF($CJ48&gt;=31,INDEX($AS:$AS,$CI48+31),"")</f>
      </c>
      <c r="BZ48">
        <f>IF($CJ48&gt;=32,INDEX($AS:$AS,$CI48+32),"")</f>
      </c>
      <c r="CA48">
        <f>IF($CJ48&gt;=33,INDEX($AS:$AS,$CI48+33),"")</f>
      </c>
      <c r="CB48">
        <f>IF($CJ48&gt;=34,INDEX($AS:$AS,$CI48+34),"")</f>
      </c>
      <c r="CC48">
        <f>IF($CJ48&gt;=35,INDEX($AS:$AS,$CI48+35),"")</f>
      </c>
      <c r="CD48">
        <f>IF($CJ48&gt;=36,INDEX($AS:$AS,$CI48+36),"")</f>
      </c>
      <c r="CE48">
        <f>IF($CJ48&gt;=37,INDEX($AS:$AS,$CI48+37),"")</f>
      </c>
      <c r="CF48">
        <f>IF($CJ48&gt;=38,INDEX($AS:$AS,$CI48+38),"")</f>
      </c>
      <c r="CG48">
        <f>IF($CJ48&gt;=39,INDEX($AS:$AS,$CI48+39),"")</f>
      </c>
      <c r="CH48">
        <f>IF($CJ48&gt;=40,INDEX($AS:$AS,$CI48+40),"")</f>
      </c>
      <c r="CI48">
        <f>IFERROR(MATCH($AR48,$AS$2:$AS$133,0)+1,0)</f>
      </c>
      <c r="CJ48">
        <f>IFERROR(INDEX($AT$2:$AT$133,MATCH($AR48,$AS$2:$AS$133,0)),0)</f>
      </c>
      <c r="CK48">
        <f>IFERROR(LEFT($O48,FIND(" - ",$O48)-1),$O48)</f>
      </c>
      <c r="CL48" t="s">
        <v>46</v>
      </c>
      <c r="CN48">
        <f>IF($DI48&gt;=1,INDEX($CL:$CL,$DH48+1),"")</f>
      </c>
      <c r="CO48">
        <f>IF($DI48&gt;=2,INDEX($CL:$CL,$DH48+2),"")</f>
      </c>
      <c r="CP48">
        <f>IF($DI48&gt;=3,INDEX($CL:$CL,$DH48+3),"")</f>
      </c>
      <c r="CQ48">
        <f>IF($DI48&gt;=4,INDEX($CL:$CL,$DH48+4),"")</f>
      </c>
      <c r="CR48">
        <f>IF($DI48&gt;=5,INDEX($CL:$CL,$DH48+5),"")</f>
      </c>
      <c r="CS48">
        <f>IF($DI48&gt;=6,INDEX($CL:$CL,$DH48+6),"")</f>
      </c>
      <c r="CT48">
        <f>IF($DI48&gt;=7,INDEX($CL:$CL,$DH48+7),"")</f>
      </c>
      <c r="CU48">
        <f>IF($DI48&gt;=8,INDEX($CL:$CL,$DH48+8),"")</f>
      </c>
      <c r="CV48">
        <f>IF($DI48&gt;=9,INDEX($CL:$CL,$DH48+9),"")</f>
      </c>
      <c r="CW48">
        <f>IF($DI48&gt;=10,INDEX($CL:$CL,$DH48+10),"")</f>
      </c>
      <c r="CX48">
        <f>IF($DI48&gt;=11,INDEX($CL:$CL,$DH48+11),"")</f>
      </c>
      <c r="CY48">
        <f>IF($DI48&gt;=12,INDEX($CL:$CL,$DH48+12),"")</f>
      </c>
      <c r="CZ48">
        <f>IF($DI48&gt;=13,INDEX($CL:$CL,$DH48+13),"")</f>
      </c>
      <c r="DA48">
        <f>IF($DI48&gt;=14,INDEX($CL:$CL,$DH48+14),"")</f>
      </c>
      <c r="DB48">
        <f>IF($DI48&gt;=15,INDEX($CL:$CL,$DH48+15),"")</f>
      </c>
      <c r="DC48">
        <f>IF($DI48&gt;=16,INDEX($CL:$CL,$DH48+16),"")</f>
      </c>
      <c r="DD48">
        <f>IF($DI48&gt;=17,INDEX($CL:$CL,$DH48+17),"")</f>
      </c>
      <c r="DE48">
        <f>IF($DI48&gt;=18,INDEX($CL:$CL,$DH48+18),"")</f>
      </c>
      <c r="DF48">
        <f>IF($DI48&gt;=19,INDEX($CL:$CL,$DH48+19),"")</f>
      </c>
      <c r="DG48">
        <f>IF($DI48&gt;=20,INDEX($CL:$CL,$DH48+20),"")</f>
      </c>
      <c r="DH48">
        <f>IFERROR(MATCH($CK48,$CL$2:$CL$1558,0)+1,0)</f>
      </c>
      <c r="DI48">
        <f>IFERROR(INDEX($CM$2:$CM$1558,MATCH($CK48,$CL$2:$CL$1558,0)),0)</f>
      </c>
      <c r="DJ48">
        <f>IFERROR(INDEX($AQ:$AQ,MATCH($K48,$AP:$AP,0))&amp;"","")</f>
      </c>
      <c r="DK48" t="s">
        <v>116</v>
      </c>
      <c r="DL48" t="s">
        <v>380</v>
      </c>
      <c r="DN48">
        <f>IF($GQ48&gt;=1,INDEX($DK:$DK,$GP48+1),"")</f>
      </c>
      <c r="DO48">
        <f>IF($GQ48&gt;=2,INDEX($DK:$DK,$GP48+2),"")</f>
      </c>
      <c r="DP48">
        <f>IF($GQ48&gt;=3,INDEX($DK:$DK,$GP48+3),"")</f>
      </c>
      <c r="DQ48">
        <f>IF($GQ48&gt;=4,INDEX($DK:$DK,$GP48+4),"")</f>
      </c>
      <c r="DR48">
        <f>IF($GQ48&gt;=5,INDEX($DK:$DK,$GP48+5),"")</f>
      </c>
      <c r="DS48">
        <f>IF($GQ48&gt;=6,INDEX($DK:$DK,$GP48+6),"")</f>
      </c>
      <c r="DT48">
        <f>IF($GQ48&gt;=7,INDEX($DK:$DK,$GP48+7),"")</f>
      </c>
      <c r="DU48">
        <f>IF($GQ48&gt;=8,INDEX($DK:$DK,$GP48+8),"")</f>
      </c>
      <c r="DV48">
        <f>IF($GQ48&gt;=9,INDEX($DK:$DK,$GP48+9),"")</f>
      </c>
      <c r="DW48">
        <f>IF($GQ48&gt;=10,INDEX($DK:$DK,$GP48+10),"")</f>
      </c>
      <c r="DX48">
        <f>IF($GQ48&gt;=11,INDEX($DK:$DK,$GP48+11),"")</f>
      </c>
      <c r="DY48">
        <f>IF($GQ48&gt;=12,INDEX($DK:$DK,$GP48+12),"")</f>
      </c>
      <c r="DZ48">
        <f>IF($GQ48&gt;=13,INDEX($DK:$DK,$GP48+13),"")</f>
      </c>
      <c r="EA48">
        <f>IF($GQ48&gt;=14,INDEX($DK:$DK,$GP48+14),"")</f>
      </c>
      <c r="EB48">
        <f>IF($GQ48&gt;=15,INDEX($DK:$DK,$GP48+15),"")</f>
      </c>
      <c r="EC48">
        <f>IF($GQ48&gt;=16,INDEX($DK:$DK,$GP48+16),"")</f>
      </c>
      <c r="ED48">
        <f>IF($GQ48&gt;=17,INDEX($DK:$DK,$GP48+17),"")</f>
      </c>
      <c r="EE48">
        <f>IF($GQ48&gt;=18,INDEX($DK:$DK,$GP48+18),"")</f>
      </c>
      <c r="EF48">
        <f>IF($GQ48&gt;=19,INDEX($DK:$DK,$GP48+19),"")</f>
      </c>
      <c r="EG48">
        <f>IF($GQ48&gt;=20,INDEX($DK:$DK,$GP48+20),"")</f>
      </c>
      <c r="EH48">
        <f>IF($GQ48&gt;=21,INDEX($DK:$DK,$GP48+21),"")</f>
      </c>
      <c r="EI48">
        <f>IF($GQ48&gt;=22,INDEX($DK:$DK,$GP48+22),"")</f>
      </c>
      <c r="EJ48">
        <f>IF($GQ48&gt;=23,INDEX($DK:$DK,$GP48+23),"")</f>
      </c>
      <c r="EK48">
        <f>IF($GQ48&gt;=24,INDEX($DK:$DK,$GP48+24),"")</f>
      </c>
      <c r="EL48">
        <f>IF($GQ48&gt;=25,INDEX($DK:$DK,$GP48+25),"")</f>
      </c>
      <c r="EM48">
        <f>IF($GQ48&gt;=26,INDEX($DK:$DK,$GP48+26),"")</f>
      </c>
      <c r="EN48">
        <f>IF($GQ48&gt;=27,INDEX($DK:$DK,$GP48+27),"")</f>
      </c>
      <c r="EO48">
        <f>IF($GQ48&gt;=28,INDEX($DK:$DK,$GP48+28),"")</f>
      </c>
      <c r="EP48">
        <f>IF($GQ48&gt;=29,INDEX($DK:$DK,$GP48+29),"")</f>
      </c>
      <c r="EQ48">
        <f>IF($GQ48&gt;=30,INDEX($DK:$DK,$GP48+30),"")</f>
      </c>
      <c r="ER48">
        <f>IF($GQ48&gt;=31,INDEX($DK:$DK,$GP48+31),"")</f>
      </c>
      <c r="ES48">
        <f>IF($GQ48&gt;=32,INDEX($DK:$DK,$GP48+32),"")</f>
      </c>
      <c r="ET48">
        <f>IF($GQ48&gt;=33,INDEX($DK:$DK,$GP48+33),"")</f>
      </c>
      <c r="EU48">
        <f>IF($GQ48&gt;=34,INDEX($DK:$DK,$GP48+34),"")</f>
      </c>
      <c r="EV48">
        <f>IF($GQ48&gt;=35,INDEX($DK:$DK,$GP48+35),"")</f>
      </c>
      <c r="EW48">
        <f>IF($GQ48&gt;=36,INDEX($DK:$DK,$GP48+36),"")</f>
      </c>
      <c r="EX48">
        <f>IF($GQ48&gt;=37,INDEX($DK:$DK,$GP48+37),"")</f>
      </c>
      <c r="EY48">
        <f>IF($GQ48&gt;=38,INDEX($DK:$DK,$GP48+38),"")</f>
      </c>
      <c r="EZ48">
        <f>IF($GQ48&gt;=39,INDEX($DK:$DK,$GP48+39),"")</f>
      </c>
      <c r="FA48">
        <f>IF($GQ48&gt;=40,INDEX($DK:$DK,$GP48+40),"")</f>
      </c>
      <c r="FB48">
        <f>IF($GQ48&gt;=1,INDEX($DL:$DL,$GP48+1),"")</f>
      </c>
      <c r="FC48">
        <f>IF($GQ48&gt;=2,INDEX($DL:$DL,$GP48+2),"")</f>
      </c>
      <c r="FD48">
        <f>IF($GQ48&gt;=3,INDEX($DL:$DL,$GP48+3),"")</f>
      </c>
      <c r="FE48">
        <f>IF($GQ48&gt;=4,INDEX($DL:$DL,$GP48+4),"")</f>
      </c>
      <c r="FF48">
        <f>IF($GQ48&gt;=5,INDEX($DL:$DL,$GP48+5),"")</f>
      </c>
      <c r="FG48">
        <f>IF($GQ48&gt;=6,INDEX($DL:$DL,$GP48+6),"")</f>
      </c>
      <c r="FH48">
        <f>IF($GQ48&gt;=7,INDEX($DL:$DL,$GP48+7),"")</f>
      </c>
      <c r="FI48">
        <f>IF($GQ48&gt;=8,INDEX($DL:$DL,$GP48+8),"")</f>
      </c>
      <c r="FJ48">
        <f>IF($GQ48&gt;=9,INDEX($DL:$DL,$GP48+9),"")</f>
      </c>
      <c r="FK48">
        <f>IF($GQ48&gt;=10,INDEX($DL:$DL,$GP48+10),"")</f>
      </c>
      <c r="FL48">
        <f>IF($GQ48&gt;=11,INDEX($DL:$DL,$GP48+11),"")</f>
      </c>
      <c r="FM48">
        <f>IF($GQ48&gt;=12,INDEX($DL:$DL,$GP48+12),"")</f>
      </c>
      <c r="FN48">
        <f>IF($GQ48&gt;=13,INDEX($DL:$DL,$GP48+13),"")</f>
      </c>
      <c r="FO48">
        <f>IF($GQ48&gt;=14,INDEX($DL:$DL,$GP48+14),"")</f>
      </c>
      <c r="FP48">
        <f>IF($GQ48&gt;=15,INDEX($DL:$DL,$GP48+15),"")</f>
      </c>
      <c r="FQ48">
        <f>IF($GQ48&gt;=16,INDEX($DL:$DL,$GP48+16),"")</f>
      </c>
      <c r="FR48">
        <f>IF($GQ48&gt;=17,INDEX($DL:$DL,$GP48+17),"")</f>
      </c>
      <c r="FS48">
        <f>IF($GQ48&gt;=18,INDEX($DL:$DL,$GP48+18),"")</f>
      </c>
      <c r="FT48">
        <f>IF($GQ48&gt;=19,INDEX($DL:$DL,$GP48+19),"")</f>
      </c>
      <c r="FU48">
        <f>IF($GQ48&gt;=20,INDEX($DL:$DL,$GP48+20),"")</f>
      </c>
      <c r="FV48">
        <f>IF($GQ48&gt;=21,INDEX($DL:$DL,$GP48+21),"")</f>
      </c>
      <c r="FW48">
        <f>IF($GQ48&gt;=22,INDEX($DL:$DL,$GP48+22),"")</f>
      </c>
      <c r="FX48">
        <f>IF($GQ48&gt;=23,INDEX($DL:$DL,$GP48+23),"")</f>
      </c>
      <c r="FY48">
        <f>IF($GQ48&gt;=24,INDEX($DL:$DL,$GP48+24),"")</f>
      </c>
      <c r="FZ48">
        <f>IF($GQ48&gt;=25,INDEX($DL:$DL,$GP48+25),"")</f>
      </c>
      <c r="GA48">
        <f>IF($GQ48&gt;=26,INDEX($DL:$DL,$GP48+26),"")</f>
      </c>
      <c r="GB48">
        <f>IF($GQ48&gt;=27,INDEX($DL:$DL,$GP48+27),"")</f>
      </c>
      <c r="GC48">
        <f>IF($GQ48&gt;=28,INDEX($DL:$DL,$GP48+28),"")</f>
      </c>
      <c r="GD48">
        <f>IF($GQ48&gt;=29,INDEX($DL:$DL,$GP48+29),"")</f>
      </c>
      <c r="GE48">
        <f>IF($GQ48&gt;=30,INDEX($DL:$DL,$GP48+30),"")</f>
      </c>
      <c r="GF48">
        <f>IF($GQ48&gt;=31,INDEX($DL:$DL,$GP48+31),"")</f>
      </c>
      <c r="GG48">
        <f>IF($GQ48&gt;=32,INDEX($DL:$DL,$GP48+32),"")</f>
      </c>
      <c r="GH48">
        <f>IF($GQ48&gt;=33,INDEX($DL:$DL,$GP48+33),"")</f>
      </c>
      <c r="GI48">
        <f>IF($GQ48&gt;=34,INDEX($DL:$DL,$GP48+34),"")</f>
      </c>
      <c r="GJ48">
        <f>IF($GQ48&gt;=35,INDEX($DL:$DL,$GP48+35),"")</f>
      </c>
      <c r="GK48">
        <f>IF($GQ48&gt;=36,INDEX($DL:$DL,$GP48+36),"")</f>
      </c>
      <c r="GL48">
        <f>IF($GQ48&gt;=37,INDEX($DL:$DL,$GP48+37),"")</f>
      </c>
      <c r="GM48">
        <f>IF($GQ48&gt;=38,INDEX($DL:$DL,$GP48+38),"")</f>
      </c>
      <c r="GN48">
        <f>IF($GQ48&gt;=39,INDEX($DL:$DL,$GP48+39),"")</f>
      </c>
      <c r="GO48">
        <f>IF($GQ48&gt;=40,INDEX($DL:$DL,$GP48+40),"")</f>
      </c>
      <c r="GP48">
        <f>IFERROR(MATCH($DJ48,$DK$2:$DK$148,0)+1,0)</f>
      </c>
      <c r="GQ48">
        <f>IFERROR(INDEX($DM$2:$DM$148,MATCH($DJ48,$DK$2:$DK$148,0)),0)</f>
      </c>
      <c r="GR48">
        <f>IFERROR(MATCH($L48,$DN$48:$FA$48,0),0)</f>
      </c>
      <c r="GS48">
        <f>IF($GR48&gt;0,INDEX($FB$48:$GO$48,$GR48),"")</f>
      </c>
      <c r="GT48" t="s">
        <v>360</v>
      </c>
      <c r="GV48">
        <f>IF($JE48&gt;=1,INDEX($GT:$GT,$JD48+1),"")</f>
      </c>
      <c r="GW48">
        <f>IF($JE48&gt;=2,INDEX($GT:$GT,$JD48+2),"")</f>
      </c>
      <c r="GX48">
        <f>IF($JE48&gt;=3,INDEX($GT:$GT,$JD48+3),"")</f>
      </c>
      <c r="GY48">
        <f>IF($JE48&gt;=4,INDEX($GT:$GT,$JD48+4),"")</f>
      </c>
      <c r="GZ48">
        <f>IF($JE48&gt;=5,INDEX($GT:$GT,$JD48+5),"")</f>
      </c>
      <c r="HA48">
        <f>IF($JE48&gt;=6,INDEX($GT:$GT,$JD48+6),"")</f>
      </c>
      <c r="HB48">
        <f>IF($JE48&gt;=7,INDEX($GT:$GT,$JD48+7),"")</f>
      </c>
      <c r="HC48">
        <f>IF($JE48&gt;=8,INDEX($GT:$GT,$JD48+8),"")</f>
      </c>
      <c r="HD48">
        <f>IF($JE48&gt;=9,INDEX($GT:$GT,$JD48+9),"")</f>
      </c>
      <c r="HE48">
        <f>IF($JE48&gt;=10,INDEX($GT:$GT,$JD48+10),"")</f>
      </c>
      <c r="HF48">
        <f>IF($JE48&gt;=11,INDEX($GT:$GT,$JD48+11),"")</f>
      </c>
      <c r="HG48">
        <f>IF($JE48&gt;=12,INDEX($GT:$GT,$JD48+12),"")</f>
      </c>
      <c r="HH48">
        <f>IF($JE48&gt;=13,INDEX($GT:$GT,$JD48+13),"")</f>
      </c>
      <c r="HI48">
        <f>IF($JE48&gt;=14,INDEX($GT:$GT,$JD48+14),"")</f>
      </c>
      <c r="HJ48">
        <f>IF($JE48&gt;=15,INDEX($GT:$GT,$JD48+15),"")</f>
      </c>
      <c r="HK48">
        <f>IF($JE48&gt;=16,INDEX($GT:$GT,$JD48+16),"")</f>
      </c>
      <c r="HL48">
        <f>IF($JE48&gt;=17,INDEX($GT:$GT,$JD48+17),"")</f>
      </c>
      <c r="HM48">
        <f>IF($JE48&gt;=18,INDEX($GT:$GT,$JD48+18),"")</f>
      </c>
      <c r="HN48">
        <f>IF($JE48&gt;=19,INDEX($GT:$GT,$JD48+19),"")</f>
      </c>
      <c r="HO48">
        <f>IF($JE48&gt;=20,INDEX($GT:$GT,$JD48+20),"")</f>
      </c>
      <c r="HP48">
        <f>IF($JE48&gt;=21,INDEX($GT:$GT,$JD48+21),"")</f>
      </c>
      <c r="HQ48">
        <f>IF($JE48&gt;=22,INDEX($GT:$GT,$JD48+22),"")</f>
      </c>
      <c r="HR48">
        <f>IF($JE48&gt;=23,INDEX($GT:$GT,$JD48+23),"")</f>
      </c>
      <c r="HS48">
        <f>IF($JE48&gt;=24,INDEX($GT:$GT,$JD48+24),"")</f>
      </c>
      <c r="HT48">
        <f>IF($JE48&gt;=25,INDEX($GT:$GT,$JD48+25),"")</f>
      </c>
      <c r="HU48">
        <f>IF($JE48&gt;=26,INDEX($GT:$GT,$JD48+26),"")</f>
      </c>
      <c r="HV48">
        <f>IF($JE48&gt;=27,INDEX($GT:$GT,$JD48+27),"")</f>
      </c>
      <c r="HW48">
        <f>IF($JE48&gt;=28,INDEX($GT:$GT,$JD48+28),"")</f>
      </c>
      <c r="HX48">
        <f>IF($JE48&gt;=29,INDEX($GT:$GT,$JD48+29),"")</f>
      </c>
      <c r="HY48">
        <f>IF($JE48&gt;=30,INDEX($GT:$GT,$JD48+30),"")</f>
      </c>
      <c r="HZ48">
        <f>IF($JE48&gt;=31,INDEX($GT:$GT,$JD48+31),"")</f>
      </c>
      <c r="IA48">
        <f>IF($JE48&gt;=32,INDEX($GT:$GT,$JD48+32),"")</f>
      </c>
      <c r="IB48">
        <f>IF($JE48&gt;=33,INDEX($GT:$GT,$JD48+33),"")</f>
      </c>
      <c r="IC48">
        <f>IF($JE48&gt;=34,INDEX($GT:$GT,$JD48+34),"")</f>
      </c>
      <c r="ID48">
        <f>IF($JE48&gt;=35,INDEX($GT:$GT,$JD48+35),"")</f>
      </c>
      <c r="IE48">
        <f>IF($JE48&gt;=36,INDEX($GT:$GT,$JD48+36),"")</f>
      </c>
      <c r="IF48">
        <f>IF($JE48&gt;=37,INDEX($GT:$GT,$JD48+37),"")</f>
      </c>
      <c r="IG48">
        <f>IF($JE48&gt;=38,INDEX($GT:$GT,$JD48+38),"")</f>
      </c>
      <c r="IH48">
        <f>IF($JE48&gt;=39,INDEX($GT:$GT,$JD48+39),"")</f>
      </c>
      <c r="II48">
        <f>IF($JE48&gt;=40,INDEX($GT:$GT,$JD48+40),"")</f>
      </c>
      <c r="IJ48">
        <f>IF($JE48&gt;=41,INDEX($GT:$GT,$JD48+41),"")</f>
      </c>
      <c r="IK48">
        <f>IF($JE48&gt;=42,INDEX($GT:$GT,$JD48+42),"")</f>
      </c>
      <c r="IL48">
        <f>IF($JE48&gt;=43,INDEX($GT:$GT,$JD48+43),"")</f>
      </c>
      <c r="IM48">
        <f>IF($JE48&gt;=44,INDEX($GT:$GT,$JD48+44),"")</f>
      </c>
      <c r="IN48">
        <f>IF($JE48&gt;=45,INDEX($GT:$GT,$JD48+45),"")</f>
      </c>
      <c r="IO48">
        <f>IF($JE48&gt;=46,INDEX($GT:$GT,$JD48+46),"")</f>
      </c>
      <c r="IP48">
        <f>IF($JE48&gt;=47,INDEX($GT:$GT,$JD48+47),"")</f>
      </c>
      <c r="IQ48">
        <f>IF($JE48&gt;=48,INDEX($GT:$GT,$JD48+48),"")</f>
      </c>
      <c r="IR48">
        <f>IF($JE48&gt;=49,INDEX($GT:$GT,$JD48+49),"")</f>
      </c>
      <c r="IS48">
        <f>IF($JE48&gt;=50,INDEX($GT:$GT,$JD48+50),"")</f>
      </c>
      <c r="IT48">
        <f>IF($JE48&gt;=51,INDEX($GT:$GT,$JD48+51),"")</f>
      </c>
      <c r="IU48">
        <f>IF($JE48&gt;=52,INDEX($GT:$GT,$JD48+52),"")</f>
      </c>
      <c r="IV48">
        <f>IF($JE48&gt;=53,INDEX($GT:$GT,$JD48+53),"")</f>
      </c>
      <c r="IW48">
        <f>IF($JE48&gt;=54,INDEX($GT:$GT,$JD48+54),"")</f>
      </c>
      <c r="IX48">
        <f>IF($JE48&gt;=55,INDEX($GT:$GT,$JD48+55),"")</f>
      </c>
      <c r="IY48">
        <f>IF($JE48&gt;=56,INDEX($GT:$GT,$JD48+56),"")</f>
      </c>
      <c r="IZ48">
        <f>IF($JE48&gt;=57,INDEX($GT:$GT,$JD48+57),"")</f>
      </c>
      <c r="JA48">
        <f>IF($JE48&gt;=58,INDEX($GT:$GT,$JD48+58),"")</f>
      </c>
      <c r="JB48">
        <f>IF($JE48&gt;=59,INDEX($GT:$GT,$JD48+59),"")</f>
      </c>
      <c r="JC48">
        <f>IF($JE48&gt;=60,INDEX($GT:$GT,$JD48+60),"")</f>
      </c>
      <c r="JD48">
        <f>IFERROR(MATCH($GS48,$GT$2:$GT$322,0)+1,0)</f>
      </c>
      <c r="JE48">
        <f>IFERROR(INDEX($GU$2:$GU$322,MATCH($GS48,$GT$2:$GT$322,0)),0)</f>
      </c>
      <c r="JF48" t="s">
        <v>28</v>
      </c>
      <c r="JG48" t="s">
        <v>28</v>
      </c>
    </row>
    <row r="49" spans="1:267" x14ac:dyDescent="0.25">
      <c r="J49" s="1"/>
      <c r="K49" s="1"/>
      <c r="L49" s="1"/>
      <c r="M49" s="1"/>
      <c r="N49" s="1">
        <f>IFERROR(IF(FIND(" - ",$J49)&gt;0,MID($J49,FIND(" - ",$J49)+3,LEN($J49)),""),"")</f>
      </c>
      <c r="P49" s="1"/>
      <c r="S49" t="s">
        <v>28</v>
      </c>
      <c r="U49">
        <f>IF(OR($S49="",$T49=""),"",IFERROR($S49/$T49,0))</f>
      </c>
      <c r="V49">
        <f>IF($S49="","",
IF($K49="","",
IF(ISNUMBER(SEARCH("exempt",LOWER($K49))),0,
$S49*(VALUE(SUBSTITUTE($K49,"%",""))/100))))</f>
      </c>
      <c r="AB49">
        <f>IF($S49="","",
SUM($S49,$V49,$Z49,$W49,$Y49)-
IF($AA49="",0,VALUE($AA49)))</f>
      </c>
      <c r="AJ49" t="s">
        <v>381</v>
      </c>
      <c r="AM49" t="s">
        <v>382</v>
      </c>
      <c r="AN49" t="s">
        <v>383</v>
      </c>
      <c r="AO49" t="s">
        <v>384</v>
      </c>
      <c r="AP49" t="s">
        <v>382</v>
      </c>
      <c r="AQ49" t="s">
        <v>362</v>
      </c>
      <c r="AR49">
        <f>IFERROR(LEFT($J49,FIND(" - ",$J49)-1),$J49)</f>
      </c>
      <c r="AS49" t="s">
        <v>346</v>
      </c>
      <c r="AU49">
        <f>IF($CJ49&gt;=1,INDEX($AS:$AS,$CI49+1),"")</f>
      </c>
      <c r="AV49">
        <f>IF($CJ49&gt;=2,INDEX($AS:$AS,$CI49+2),"")</f>
      </c>
      <c r="AW49">
        <f>IF($CJ49&gt;=3,INDEX($AS:$AS,$CI49+3),"")</f>
      </c>
      <c r="AX49">
        <f>IF($CJ49&gt;=4,INDEX($AS:$AS,$CI49+4),"")</f>
      </c>
      <c r="AY49">
        <f>IF($CJ49&gt;=5,INDEX($AS:$AS,$CI49+5),"")</f>
      </c>
      <c r="AZ49">
        <f>IF($CJ49&gt;=6,INDEX($AS:$AS,$CI49+6),"")</f>
      </c>
      <c r="BA49">
        <f>IF($CJ49&gt;=7,INDEX($AS:$AS,$CI49+7),"")</f>
      </c>
      <c r="BB49">
        <f>IF($CJ49&gt;=8,INDEX($AS:$AS,$CI49+8),"")</f>
      </c>
      <c r="BC49">
        <f>IF($CJ49&gt;=9,INDEX($AS:$AS,$CI49+9),"")</f>
      </c>
      <c r="BD49">
        <f>IF($CJ49&gt;=10,INDEX($AS:$AS,$CI49+10),"")</f>
      </c>
      <c r="BE49">
        <f>IF($CJ49&gt;=11,INDEX($AS:$AS,$CI49+11),"")</f>
      </c>
      <c r="BF49">
        <f>IF($CJ49&gt;=12,INDEX($AS:$AS,$CI49+12),"")</f>
      </c>
      <c r="BG49">
        <f>IF($CJ49&gt;=13,INDEX($AS:$AS,$CI49+13),"")</f>
      </c>
      <c r="BH49">
        <f>IF($CJ49&gt;=14,INDEX($AS:$AS,$CI49+14),"")</f>
      </c>
      <c r="BI49">
        <f>IF($CJ49&gt;=15,INDEX($AS:$AS,$CI49+15),"")</f>
      </c>
      <c r="BJ49">
        <f>IF($CJ49&gt;=16,INDEX($AS:$AS,$CI49+16),"")</f>
      </c>
      <c r="BK49">
        <f>IF($CJ49&gt;=17,INDEX($AS:$AS,$CI49+17),"")</f>
      </c>
      <c r="BL49">
        <f>IF($CJ49&gt;=18,INDEX($AS:$AS,$CI49+18),"")</f>
      </c>
      <c r="BM49">
        <f>IF($CJ49&gt;=19,INDEX($AS:$AS,$CI49+19),"")</f>
      </c>
      <c r="BN49">
        <f>IF($CJ49&gt;=20,INDEX($AS:$AS,$CI49+20),"")</f>
      </c>
      <c r="BO49">
        <f>IF($CJ49&gt;=21,INDEX($AS:$AS,$CI49+21),"")</f>
      </c>
      <c r="BP49">
        <f>IF($CJ49&gt;=22,INDEX($AS:$AS,$CI49+22),"")</f>
      </c>
      <c r="BQ49">
        <f>IF($CJ49&gt;=23,INDEX($AS:$AS,$CI49+23),"")</f>
      </c>
      <c r="BR49">
        <f>IF($CJ49&gt;=24,INDEX($AS:$AS,$CI49+24),"")</f>
      </c>
      <c r="BS49">
        <f>IF($CJ49&gt;=25,INDEX($AS:$AS,$CI49+25),"")</f>
      </c>
      <c r="BT49">
        <f>IF($CJ49&gt;=26,INDEX($AS:$AS,$CI49+26),"")</f>
      </c>
      <c r="BU49">
        <f>IF($CJ49&gt;=27,INDEX($AS:$AS,$CI49+27),"")</f>
      </c>
      <c r="BV49">
        <f>IF($CJ49&gt;=28,INDEX($AS:$AS,$CI49+28),"")</f>
      </c>
      <c r="BW49">
        <f>IF($CJ49&gt;=29,INDEX($AS:$AS,$CI49+29),"")</f>
      </c>
      <c r="BX49">
        <f>IF($CJ49&gt;=30,INDEX($AS:$AS,$CI49+30),"")</f>
      </c>
      <c r="BY49">
        <f>IF($CJ49&gt;=31,INDEX($AS:$AS,$CI49+31),"")</f>
      </c>
      <c r="BZ49">
        <f>IF($CJ49&gt;=32,INDEX($AS:$AS,$CI49+32),"")</f>
      </c>
      <c r="CA49">
        <f>IF($CJ49&gt;=33,INDEX($AS:$AS,$CI49+33),"")</f>
      </c>
      <c r="CB49">
        <f>IF($CJ49&gt;=34,INDEX($AS:$AS,$CI49+34),"")</f>
      </c>
      <c r="CC49">
        <f>IF($CJ49&gt;=35,INDEX($AS:$AS,$CI49+35),"")</f>
      </c>
      <c r="CD49">
        <f>IF($CJ49&gt;=36,INDEX($AS:$AS,$CI49+36),"")</f>
      </c>
      <c r="CE49">
        <f>IF($CJ49&gt;=37,INDEX($AS:$AS,$CI49+37),"")</f>
      </c>
      <c r="CF49">
        <f>IF($CJ49&gt;=38,INDEX($AS:$AS,$CI49+38),"")</f>
      </c>
      <c r="CG49">
        <f>IF($CJ49&gt;=39,INDEX($AS:$AS,$CI49+39),"")</f>
      </c>
      <c r="CH49">
        <f>IF($CJ49&gt;=40,INDEX($AS:$AS,$CI49+40),"")</f>
      </c>
      <c r="CI49">
        <f>IFERROR(MATCH($AR49,$AS$2:$AS$133,0)+1,0)</f>
      </c>
      <c r="CJ49">
        <f>IFERROR(INDEX($AT$2:$AT$133,MATCH($AR49,$AS$2:$AS$133,0)),0)</f>
      </c>
      <c r="CK49">
        <f>IFERROR(LEFT($O49,FIND(" - ",$O49)-1),$O49)</f>
      </c>
      <c r="CL49" t="s">
        <v>56</v>
      </c>
      <c r="CN49">
        <f>IF($DI49&gt;=1,INDEX($CL:$CL,$DH49+1),"")</f>
      </c>
      <c r="CO49">
        <f>IF($DI49&gt;=2,INDEX($CL:$CL,$DH49+2),"")</f>
      </c>
      <c r="CP49">
        <f>IF($DI49&gt;=3,INDEX($CL:$CL,$DH49+3),"")</f>
      </c>
      <c r="CQ49">
        <f>IF($DI49&gt;=4,INDEX($CL:$CL,$DH49+4),"")</f>
      </c>
      <c r="CR49">
        <f>IF($DI49&gt;=5,INDEX($CL:$CL,$DH49+5),"")</f>
      </c>
      <c r="CS49">
        <f>IF($DI49&gt;=6,INDEX($CL:$CL,$DH49+6),"")</f>
      </c>
      <c r="CT49">
        <f>IF($DI49&gt;=7,INDEX($CL:$CL,$DH49+7),"")</f>
      </c>
      <c r="CU49">
        <f>IF($DI49&gt;=8,INDEX($CL:$CL,$DH49+8),"")</f>
      </c>
      <c r="CV49">
        <f>IF($DI49&gt;=9,INDEX($CL:$CL,$DH49+9),"")</f>
      </c>
      <c r="CW49">
        <f>IF($DI49&gt;=10,INDEX($CL:$CL,$DH49+10),"")</f>
      </c>
      <c r="CX49">
        <f>IF($DI49&gt;=11,INDEX($CL:$CL,$DH49+11),"")</f>
      </c>
      <c r="CY49">
        <f>IF($DI49&gt;=12,INDEX($CL:$CL,$DH49+12),"")</f>
      </c>
      <c r="CZ49">
        <f>IF($DI49&gt;=13,INDEX($CL:$CL,$DH49+13),"")</f>
      </c>
      <c r="DA49">
        <f>IF($DI49&gt;=14,INDEX($CL:$CL,$DH49+14),"")</f>
      </c>
      <c r="DB49">
        <f>IF($DI49&gt;=15,INDEX($CL:$CL,$DH49+15),"")</f>
      </c>
      <c r="DC49">
        <f>IF($DI49&gt;=16,INDEX($CL:$CL,$DH49+16),"")</f>
      </c>
      <c r="DD49">
        <f>IF($DI49&gt;=17,INDEX($CL:$CL,$DH49+17),"")</f>
      </c>
      <c r="DE49">
        <f>IF($DI49&gt;=18,INDEX($CL:$CL,$DH49+18),"")</f>
      </c>
      <c r="DF49">
        <f>IF($DI49&gt;=19,INDEX($CL:$CL,$DH49+19),"")</f>
      </c>
      <c r="DG49">
        <f>IF($DI49&gt;=20,INDEX($CL:$CL,$DH49+20),"")</f>
      </c>
      <c r="DH49">
        <f>IFERROR(MATCH($CK49,$CL$2:$CL$1558,0)+1,0)</f>
      </c>
      <c r="DI49">
        <f>IFERROR(INDEX($CM$2:$CM$1558,MATCH($CK49,$CL$2:$CL$1558,0)),0)</f>
      </c>
      <c r="DJ49">
        <f>IFERROR(INDEX($AQ:$AQ,MATCH($K49,$AP:$AP,0))&amp;"","")</f>
      </c>
      <c r="DK49" t="s">
        <v>127</v>
      </c>
      <c r="DM49">
        <v>1</v>
      </c>
      <c r="DN49">
        <f>IF($GQ49&gt;=1,INDEX($DK:$DK,$GP49+1),"")</f>
      </c>
      <c r="DO49">
        <f>IF($GQ49&gt;=2,INDEX($DK:$DK,$GP49+2),"")</f>
      </c>
      <c r="DP49">
        <f>IF($GQ49&gt;=3,INDEX($DK:$DK,$GP49+3),"")</f>
      </c>
      <c r="DQ49">
        <f>IF($GQ49&gt;=4,INDEX($DK:$DK,$GP49+4),"")</f>
      </c>
      <c r="DR49">
        <f>IF($GQ49&gt;=5,INDEX($DK:$DK,$GP49+5),"")</f>
      </c>
      <c r="DS49">
        <f>IF($GQ49&gt;=6,INDEX($DK:$DK,$GP49+6),"")</f>
      </c>
      <c r="DT49">
        <f>IF($GQ49&gt;=7,INDEX($DK:$DK,$GP49+7),"")</f>
      </c>
      <c r="DU49">
        <f>IF($GQ49&gt;=8,INDEX($DK:$DK,$GP49+8),"")</f>
      </c>
      <c r="DV49">
        <f>IF($GQ49&gt;=9,INDEX($DK:$DK,$GP49+9),"")</f>
      </c>
      <c r="DW49">
        <f>IF($GQ49&gt;=10,INDEX($DK:$DK,$GP49+10),"")</f>
      </c>
      <c r="DX49">
        <f>IF($GQ49&gt;=11,INDEX($DK:$DK,$GP49+11),"")</f>
      </c>
      <c r="DY49">
        <f>IF($GQ49&gt;=12,INDEX($DK:$DK,$GP49+12),"")</f>
      </c>
      <c r="DZ49">
        <f>IF($GQ49&gt;=13,INDEX($DK:$DK,$GP49+13),"")</f>
      </c>
      <c r="EA49">
        <f>IF($GQ49&gt;=14,INDEX($DK:$DK,$GP49+14),"")</f>
      </c>
      <c r="EB49">
        <f>IF($GQ49&gt;=15,INDEX($DK:$DK,$GP49+15),"")</f>
      </c>
      <c r="EC49">
        <f>IF($GQ49&gt;=16,INDEX($DK:$DK,$GP49+16),"")</f>
      </c>
      <c r="ED49">
        <f>IF($GQ49&gt;=17,INDEX($DK:$DK,$GP49+17),"")</f>
      </c>
      <c r="EE49">
        <f>IF($GQ49&gt;=18,INDEX($DK:$DK,$GP49+18),"")</f>
      </c>
      <c r="EF49">
        <f>IF($GQ49&gt;=19,INDEX($DK:$DK,$GP49+19),"")</f>
      </c>
      <c r="EG49">
        <f>IF($GQ49&gt;=20,INDEX($DK:$DK,$GP49+20),"")</f>
      </c>
      <c r="EH49">
        <f>IF($GQ49&gt;=21,INDEX($DK:$DK,$GP49+21),"")</f>
      </c>
      <c r="EI49">
        <f>IF($GQ49&gt;=22,INDEX($DK:$DK,$GP49+22),"")</f>
      </c>
      <c r="EJ49">
        <f>IF($GQ49&gt;=23,INDEX($DK:$DK,$GP49+23),"")</f>
      </c>
      <c r="EK49">
        <f>IF($GQ49&gt;=24,INDEX($DK:$DK,$GP49+24),"")</f>
      </c>
      <c r="EL49">
        <f>IF($GQ49&gt;=25,INDEX($DK:$DK,$GP49+25),"")</f>
      </c>
      <c r="EM49">
        <f>IF($GQ49&gt;=26,INDEX($DK:$DK,$GP49+26),"")</f>
      </c>
      <c r="EN49">
        <f>IF($GQ49&gt;=27,INDEX($DK:$DK,$GP49+27),"")</f>
      </c>
      <c r="EO49">
        <f>IF($GQ49&gt;=28,INDEX($DK:$DK,$GP49+28),"")</f>
      </c>
      <c r="EP49">
        <f>IF($GQ49&gt;=29,INDEX($DK:$DK,$GP49+29),"")</f>
      </c>
      <c r="EQ49">
        <f>IF($GQ49&gt;=30,INDEX($DK:$DK,$GP49+30),"")</f>
      </c>
      <c r="ER49">
        <f>IF($GQ49&gt;=31,INDEX($DK:$DK,$GP49+31),"")</f>
      </c>
      <c r="ES49">
        <f>IF($GQ49&gt;=32,INDEX($DK:$DK,$GP49+32),"")</f>
      </c>
      <c r="ET49">
        <f>IF($GQ49&gt;=33,INDEX($DK:$DK,$GP49+33),"")</f>
      </c>
      <c r="EU49">
        <f>IF($GQ49&gt;=34,INDEX($DK:$DK,$GP49+34),"")</f>
      </c>
      <c r="EV49">
        <f>IF($GQ49&gt;=35,INDEX($DK:$DK,$GP49+35),"")</f>
      </c>
      <c r="EW49">
        <f>IF($GQ49&gt;=36,INDEX($DK:$DK,$GP49+36),"")</f>
      </c>
      <c r="EX49">
        <f>IF($GQ49&gt;=37,INDEX($DK:$DK,$GP49+37),"")</f>
      </c>
      <c r="EY49">
        <f>IF($GQ49&gt;=38,INDEX($DK:$DK,$GP49+38),"")</f>
      </c>
      <c r="EZ49">
        <f>IF($GQ49&gt;=39,INDEX($DK:$DK,$GP49+39),"")</f>
      </c>
      <c r="FA49">
        <f>IF($GQ49&gt;=40,INDEX($DK:$DK,$GP49+40),"")</f>
      </c>
      <c r="FB49">
        <f>IF($GQ49&gt;=1,INDEX($DL:$DL,$GP49+1),"")</f>
      </c>
      <c r="FC49">
        <f>IF($GQ49&gt;=2,INDEX($DL:$DL,$GP49+2),"")</f>
      </c>
      <c r="FD49">
        <f>IF($GQ49&gt;=3,INDEX($DL:$DL,$GP49+3),"")</f>
      </c>
      <c r="FE49">
        <f>IF($GQ49&gt;=4,INDEX($DL:$DL,$GP49+4),"")</f>
      </c>
      <c r="FF49">
        <f>IF($GQ49&gt;=5,INDEX($DL:$DL,$GP49+5),"")</f>
      </c>
      <c r="FG49">
        <f>IF($GQ49&gt;=6,INDEX($DL:$DL,$GP49+6),"")</f>
      </c>
      <c r="FH49">
        <f>IF($GQ49&gt;=7,INDEX($DL:$DL,$GP49+7),"")</f>
      </c>
      <c r="FI49">
        <f>IF($GQ49&gt;=8,INDEX($DL:$DL,$GP49+8),"")</f>
      </c>
      <c r="FJ49">
        <f>IF($GQ49&gt;=9,INDEX($DL:$DL,$GP49+9),"")</f>
      </c>
      <c r="FK49">
        <f>IF($GQ49&gt;=10,INDEX($DL:$DL,$GP49+10),"")</f>
      </c>
      <c r="FL49">
        <f>IF($GQ49&gt;=11,INDEX($DL:$DL,$GP49+11),"")</f>
      </c>
      <c r="FM49">
        <f>IF($GQ49&gt;=12,INDEX($DL:$DL,$GP49+12),"")</f>
      </c>
      <c r="FN49">
        <f>IF($GQ49&gt;=13,INDEX($DL:$DL,$GP49+13),"")</f>
      </c>
      <c r="FO49">
        <f>IF($GQ49&gt;=14,INDEX($DL:$DL,$GP49+14),"")</f>
      </c>
      <c r="FP49">
        <f>IF($GQ49&gt;=15,INDEX($DL:$DL,$GP49+15),"")</f>
      </c>
      <c r="FQ49">
        <f>IF($GQ49&gt;=16,INDEX($DL:$DL,$GP49+16),"")</f>
      </c>
      <c r="FR49">
        <f>IF($GQ49&gt;=17,INDEX($DL:$DL,$GP49+17),"")</f>
      </c>
      <c r="FS49">
        <f>IF($GQ49&gt;=18,INDEX($DL:$DL,$GP49+18),"")</f>
      </c>
      <c r="FT49">
        <f>IF($GQ49&gt;=19,INDEX($DL:$DL,$GP49+19),"")</f>
      </c>
      <c r="FU49">
        <f>IF($GQ49&gt;=20,INDEX($DL:$DL,$GP49+20),"")</f>
      </c>
      <c r="FV49">
        <f>IF($GQ49&gt;=21,INDEX($DL:$DL,$GP49+21),"")</f>
      </c>
      <c r="FW49">
        <f>IF($GQ49&gt;=22,INDEX($DL:$DL,$GP49+22),"")</f>
      </c>
      <c r="FX49">
        <f>IF($GQ49&gt;=23,INDEX($DL:$DL,$GP49+23),"")</f>
      </c>
      <c r="FY49">
        <f>IF($GQ49&gt;=24,INDEX($DL:$DL,$GP49+24),"")</f>
      </c>
      <c r="FZ49">
        <f>IF($GQ49&gt;=25,INDEX($DL:$DL,$GP49+25),"")</f>
      </c>
      <c r="GA49">
        <f>IF($GQ49&gt;=26,INDEX($DL:$DL,$GP49+26),"")</f>
      </c>
      <c r="GB49">
        <f>IF($GQ49&gt;=27,INDEX($DL:$DL,$GP49+27),"")</f>
      </c>
      <c r="GC49">
        <f>IF($GQ49&gt;=28,INDEX($DL:$DL,$GP49+28),"")</f>
      </c>
      <c r="GD49">
        <f>IF($GQ49&gt;=29,INDEX($DL:$DL,$GP49+29),"")</f>
      </c>
      <c r="GE49">
        <f>IF($GQ49&gt;=30,INDEX($DL:$DL,$GP49+30),"")</f>
      </c>
      <c r="GF49">
        <f>IF($GQ49&gt;=31,INDEX($DL:$DL,$GP49+31),"")</f>
      </c>
      <c r="GG49">
        <f>IF($GQ49&gt;=32,INDEX($DL:$DL,$GP49+32),"")</f>
      </c>
      <c r="GH49">
        <f>IF($GQ49&gt;=33,INDEX($DL:$DL,$GP49+33),"")</f>
      </c>
      <c r="GI49">
        <f>IF($GQ49&gt;=34,INDEX($DL:$DL,$GP49+34),"")</f>
      </c>
      <c r="GJ49">
        <f>IF($GQ49&gt;=35,INDEX($DL:$DL,$GP49+35),"")</f>
      </c>
      <c r="GK49">
        <f>IF($GQ49&gt;=36,INDEX($DL:$DL,$GP49+36),"")</f>
      </c>
      <c r="GL49">
        <f>IF($GQ49&gt;=37,INDEX($DL:$DL,$GP49+37),"")</f>
      </c>
      <c r="GM49">
        <f>IF($GQ49&gt;=38,INDEX($DL:$DL,$GP49+38),"")</f>
      </c>
      <c r="GN49">
        <f>IF($GQ49&gt;=39,INDEX($DL:$DL,$GP49+39),"")</f>
      </c>
      <c r="GO49">
        <f>IF($GQ49&gt;=40,INDEX($DL:$DL,$GP49+40),"")</f>
      </c>
      <c r="GP49">
        <f>IFERROR(MATCH($DJ49,$DK$2:$DK$148,0)+1,0)</f>
      </c>
      <c r="GQ49">
        <f>IFERROR(INDEX($DM$2:$DM$148,MATCH($DJ49,$DK$2:$DK$148,0)),0)</f>
      </c>
      <c r="GR49">
        <f>IFERROR(MATCH($L49,$DN$49:$FA$49,0),0)</f>
      </c>
      <c r="GS49">
        <f>IF($GR49&gt;0,INDEX($FB$49:$GO$49,$GR49),"")</f>
      </c>
      <c r="GT49" t="s">
        <v>366</v>
      </c>
      <c r="GV49">
        <f>IF($JE49&gt;=1,INDEX($GT:$GT,$JD49+1),"")</f>
      </c>
      <c r="GW49">
        <f>IF($JE49&gt;=2,INDEX($GT:$GT,$JD49+2),"")</f>
      </c>
      <c r="GX49">
        <f>IF($JE49&gt;=3,INDEX($GT:$GT,$JD49+3),"")</f>
      </c>
      <c r="GY49">
        <f>IF($JE49&gt;=4,INDEX($GT:$GT,$JD49+4),"")</f>
      </c>
      <c r="GZ49">
        <f>IF($JE49&gt;=5,INDEX($GT:$GT,$JD49+5),"")</f>
      </c>
      <c r="HA49">
        <f>IF($JE49&gt;=6,INDEX($GT:$GT,$JD49+6),"")</f>
      </c>
      <c r="HB49">
        <f>IF($JE49&gt;=7,INDEX($GT:$GT,$JD49+7),"")</f>
      </c>
      <c r="HC49">
        <f>IF($JE49&gt;=8,INDEX($GT:$GT,$JD49+8),"")</f>
      </c>
      <c r="HD49">
        <f>IF($JE49&gt;=9,INDEX($GT:$GT,$JD49+9),"")</f>
      </c>
      <c r="HE49">
        <f>IF($JE49&gt;=10,INDEX($GT:$GT,$JD49+10),"")</f>
      </c>
      <c r="HF49">
        <f>IF($JE49&gt;=11,INDEX($GT:$GT,$JD49+11),"")</f>
      </c>
      <c r="HG49">
        <f>IF($JE49&gt;=12,INDEX($GT:$GT,$JD49+12),"")</f>
      </c>
      <c r="HH49">
        <f>IF($JE49&gt;=13,INDEX($GT:$GT,$JD49+13),"")</f>
      </c>
      <c r="HI49">
        <f>IF($JE49&gt;=14,INDEX($GT:$GT,$JD49+14),"")</f>
      </c>
      <c r="HJ49">
        <f>IF($JE49&gt;=15,INDEX($GT:$GT,$JD49+15),"")</f>
      </c>
      <c r="HK49">
        <f>IF($JE49&gt;=16,INDEX($GT:$GT,$JD49+16),"")</f>
      </c>
      <c r="HL49">
        <f>IF($JE49&gt;=17,INDEX($GT:$GT,$JD49+17),"")</f>
      </c>
      <c r="HM49">
        <f>IF($JE49&gt;=18,INDEX($GT:$GT,$JD49+18),"")</f>
      </c>
      <c r="HN49">
        <f>IF($JE49&gt;=19,INDEX($GT:$GT,$JD49+19),"")</f>
      </c>
      <c r="HO49">
        <f>IF($JE49&gt;=20,INDEX($GT:$GT,$JD49+20),"")</f>
      </c>
      <c r="HP49">
        <f>IF($JE49&gt;=21,INDEX($GT:$GT,$JD49+21),"")</f>
      </c>
      <c r="HQ49">
        <f>IF($JE49&gt;=22,INDEX($GT:$GT,$JD49+22),"")</f>
      </c>
      <c r="HR49">
        <f>IF($JE49&gt;=23,INDEX($GT:$GT,$JD49+23),"")</f>
      </c>
      <c r="HS49">
        <f>IF($JE49&gt;=24,INDEX($GT:$GT,$JD49+24),"")</f>
      </c>
      <c r="HT49">
        <f>IF($JE49&gt;=25,INDEX($GT:$GT,$JD49+25),"")</f>
      </c>
      <c r="HU49">
        <f>IF($JE49&gt;=26,INDEX($GT:$GT,$JD49+26),"")</f>
      </c>
      <c r="HV49">
        <f>IF($JE49&gt;=27,INDEX($GT:$GT,$JD49+27),"")</f>
      </c>
      <c r="HW49">
        <f>IF($JE49&gt;=28,INDEX($GT:$GT,$JD49+28),"")</f>
      </c>
      <c r="HX49">
        <f>IF($JE49&gt;=29,INDEX($GT:$GT,$JD49+29),"")</f>
      </c>
      <c r="HY49">
        <f>IF($JE49&gt;=30,INDEX($GT:$GT,$JD49+30),"")</f>
      </c>
      <c r="HZ49">
        <f>IF($JE49&gt;=31,INDEX($GT:$GT,$JD49+31),"")</f>
      </c>
      <c r="IA49">
        <f>IF($JE49&gt;=32,INDEX($GT:$GT,$JD49+32),"")</f>
      </c>
      <c r="IB49">
        <f>IF($JE49&gt;=33,INDEX($GT:$GT,$JD49+33),"")</f>
      </c>
      <c r="IC49">
        <f>IF($JE49&gt;=34,INDEX($GT:$GT,$JD49+34),"")</f>
      </c>
      <c r="ID49">
        <f>IF($JE49&gt;=35,INDEX($GT:$GT,$JD49+35),"")</f>
      </c>
      <c r="IE49">
        <f>IF($JE49&gt;=36,INDEX($GT:$GT,$JD49+36),"")</f>
      </c>
      <c r="IF49">
        <f>IF($JE49&gt;=37,INDEX($GT:$GT,$JD49+37),"")</f>
      </c>
      <c r="IG49">
        <f>IF($JE49&gt;=38,INDEX($GT:$GT,$JD49+38),"")</f>
      </c>
      <c r="IH49">
        <f>IF($JE49&gt;=39,INDEX($GT:$GT,$JD49+39),"")</f>
      </c>
      <c r="II49">
        <f>IF($JE49&gt;=40,INDEX($GT:$GT,$JD49+40),"")</f>
      </c>
      <c r="IJ49">
        <f>IF($JE49&gt;=41,INDEX($GT:$GT,$JD49+41),"")</f>
      </c>
      <c r="IK49">
        <f>IF($JE49&gt;=42,INDEX($GT:$GT,$JD49+42),"")</f>
      </c>
      <c r="IL49">
        <f>IF($JE49&gt;=43,INDEX($GT:$GT,$JD49+43),"")</f>
      </c>
      <c r="IM49">
        <f>IF($JE49&gt;=44,INDEX($GT:$GT,$JD49+44),"")</f>
      </c>
      <c r="IN49">
        <f>IF($JE49&gt;=45,INDEX($GT:$GT,$JD49+45),"")</f>
      </c>
      <c r="IO49">
        <f>IF($JE49&gt;=46,INDEX($GT:$GT,$JD49+46),"")</f>
      </c>
      <c r="IP49">
        <f>IF($JE49&gt;=47,INDEX($GT:$GT,$JD49+47),"")</f>
      </c>
      <c r="IQ49">
        <f>IF($JE49&gt;=48,INDEX($GT:$GT,$JD49+48),"")</f>
      </c>
      <c r="IR49">
        <f>IF($JE49&gt;=49,INDEX($GT:$GT,$JD49+49),"")</f>
      </c>
      <c r="IS49">
        <f>IF($JE49&gt;=50,INDEX($GT:$GT,$JD49+50),"")</f>
      </c>
      <c r="IT49">
        <f>IF($JE49&gt;=51,INDEX($GT:$GT,$JD49+51),"")</f>
      </c>
      <c r="IU49">
        <f>IF($JE49&gt;=52,INDEX($GT:$GT,$JD49+52),"")</f>
      </c>
      <c r="IV49">
        <f>IF($JE49&gt;=53,INDEX($GT:$GT,$JD49+53),"")</f>
      </c>
      <c r="IW49">
        <f>IF($JE49&gt;=54,INDEX($GT:$GT,$JD49+54),"")</f>
      </c>
      <c r="IX49">
        <f>IF($JE49&gt;=55,INDEX($GT:$GT,$JD49+55),"")</f>
      </c>
      <c r="IY49">
        <f>IF($JE49&gt;=56,INDEX($GT:$GT,$JD49+56),"")</f>
      </c>
      <c r="IZ49">
        <f>IF($JE49&gt;=57,INDEX($GT:$GT,$JD49+57),"")</f>
      </c>
      <c r="JA49">
        <f>IF($JE49&gt;=58,INDEX($GT:$GT,$JD49+58),"")</f>
      </c>
      <c r="JB49">
        <f>IF($JE49&gt;=59,INDEX($GT:$GT,$JD49+59),"")</f>
      </c>
      <c r="JC49">
        <f>IF($JE49&gt;=60,INDEX($GT:$GT,$JD49+60),"")</f>
      </c>
      <c r="JD49">
        <f>IFERROR(MATCH($GS49,$GT$2:$GT$322,0)+1,0)</f>
      </c>
      <c r="JE49">
        <f>IFERROR(INDEX($GU$2:$GU$322,MATCH($GS49,$GT$2:$GT$322,0)),0)</f>
      </c>
      <c r="JF49" t="s">
        <v>28</v>
      </c>
      <c r="JG49" t="s">
        <v>28</v>
      </c>
    </row>
    <row r="50" spans="1:267" x14ac:dyDescent="0.25">
      <c r="J50" s="1"/>
      <c r="K50" s="1"/>
      <c r="L50" s="1"/>
      <c r="M50" s="1"/>
      <c r="N50" s="1">
        <f>IFERROR(IF(FIND(" - ",$J50)&gt;0,MID($J50,FIND(" - ",$J50)+3,LEN($J50)),""),"")</f>
      </c>
      <c r="P50" s="1"/>
      <c r="S50" t="s">
        <v>28</v>
      </c>
      <c r="U50">
        <f>IF(OR($S50="",$T50=""),"",IFERROR($S50/$T50,0))</f>
      </c>
      <c r="V50">
        <f>IF($S50="","",
IF($K50="","",
IF(ISNUMBER(SEARCH("exempt",LOWER($K50))),0,
$S50*(VALUE(SUBSTITUTE($K50,"%",""))/100))))</f>
      </c>
      <c r="AB50">
        <f>IF($S50="","",
SUM($S50,$V50,$Z50,$W50,$Y50)-
IF($AA50="",0,VALUE($AA50)))</f>
      </c>
      <c r="AJ50" t="s">
        <v>385</v>
      </c>
      <c r="AM50" t="s">
        <v>386</v>
      </c>
      <c r="AN50" t="s">
        <v>387</v>
      </c>
      <c r="AO50" t="s">
        <v>388</v>
      </c>
      <c r="AP50" t="s">
        <v>386</v>
      </c>
      <c r="AQ50" t="s">
        <v>389</v>
      </c>
      <c r="AR50">
        <f>IFERROR(LEFT($J50,FIND(" - ",$J50)-1),$J50)</f>
      </c>
      <c r="AS50" t="s">
        <v>352</v>
      </c>
      <c r="AU50">
        <f>IF($CJ50&gt;=1,INDEX($AS:$AS,$CI50+1),"")</f>
      </c>
      <c r="AV50">
        <f>IF($CJ50&gt;=2,INDEX($AS:$AS,$CI50+2),"")</f>
      </c>
      <c r="AW50">
        <f>IF($CJ50&gt;=3,INDEX($AS:$AS,$CI50+3),"")</f>
      </c>
      <c r="AX50">
        <f>IF($CJ50&gt;=4,INDEX($AS:$AS,$CI50+4),"")</f>
      </c>
      <c r="AY50">
        <f>IF($CJ50&gt;=5,INDEX($AS:$AS,$CI50+5),"")</f>
      </c>
      <c r="AZ50">
        <f>IF($CJ50&gt;=6,INDEX($AS:$AS,$CI50+6),"")</f>
      </c>
      <c r="BA50">
        <f>IF($CJ50&gt;=7,INDEX($AS:$AS,$CI50+7),"")</f>
      </c>
      <c r="BB50">
        <f>IF($CJ50&gt;=8,INDEX($AS:$AS,$CI50+8),"")</f>
      </c>
      <c r="BC50">
        <f>IF($CJ50&gt;=9,INDEX($AS:$AS,$CI50+9),"")</f>
      </c>
      <c r="BD50">
        <f>IF($CJ50&gt;=10,INDEX($AS:$AS,$CI50+10),"")</f>
      </c>
      <c r="BE50">
        <f>IF($CJ50&gt;=11,INDEX($AS:$AS,$CI50+11),"")</f>
      </c>
      <c r="BF50">
        <f>IF($CJ50&gt;=12,INDEX($AS:$AS,$CI50+12),"")</f>
      </c>
      <c r="BG50">
        <f>IF($CJ50&gt;=13,INDEX($AS:$AS,$CI50+13),"")</f>
      </c>
      <c r="BH50">
        <f>IF($CJ50&gt;=14,INDEX($AS:$AS,$CI50+14),"")</f>
      </c>
      <c r="BI50">
        <f>IF($CJ50&gt;=15,INDEX($AS:$AS,$CI50+15),"")</f>
      </c>
      <c r="BJ50">
        <f>IF($CJ50&gt;=16,INDEX($AS:$AS,$CI50+16),"")</f>
      </c>
      <c r="BK50">
        <f>IF($CJ50&gt;=17,INDEX($AS:$AS,$CI50+17),"")</f>
      </c>
      <c r="BL50">
        <f>IF($CJ50&gt;=18,INDEX($AS:$AS,$CI50+18),"")</f>
      </c>
      <c r="BM50">
        <f>IF($CJ50&gt;=19,INDEX($AS:$AS,$CI50+19),"")</f>
      </c>
      <c r="BN50">
        <f>IF($CJ50&gt;=20,INDEX($AS:$AS,$CI50+20),"")</f>
      </c>
      <c r="BO50">
        <f>IF($CJ50&gt;=21,INDEX($AS:$AS,$CI50+21),"")</f>
      </c>
      <c r="BP50">
        <f>IF($CJ50&gt;=22,INDEX($AS:$AS,$CI50+22),"")</f>
      </c>
      <c r="BQ50">
        <f>IF($CJ50&gt;=23,INDEX($AS:$AS,$CI50+23),"")</f>
      </c>
      <c r="BR50">
        <f>IF($CJ50&gt;=24,INDEX($AS:$AS,$CI50+24),"")</f>
      </c>
      <c r="BS50">
        <f>IF($CJ50&gt;=25,INDEX($AS:$AS,$CI50+25),"")</f>
      </c>
      <c r="BT50">
        <f>IF($CJ50&gt;=26,INDEX($AS:$AS,$CI50+26),"")</f>
      </c>
      <c r="BU50">
        <f>IF($CJ50&gt;=27,INDEX($AS:$AS,$CI50+27),"")</f>
      </c>
      <c r="BV50">
        <f>IF($CJ50&gt;=28,INDEX($AS:$AS,$CI50+28),"")</f>
      </c>
      <c r="BW50">
        <f>IF($CJ50&gt;=29,INDEX($AS:$AS,$CI50+29),"")</f>
      </c>
      <c r="BX50">
        <f>IF($CJ50&gt;=30,INDEX($AS:$AS,$CI50+30),"")</f>
      </c>
      <c r="BY50">
        <f>IF($CJ50&gt;=31,INDEX($AS:$AS,$CI50+31),"")</f>
      </c>
      <c r="BZ50">
        <f>IF($CJ50&gt;=32,INDEX($AS:$AS,$CI50+32),"")</f>
      </c>
      <c r="CA50">
        <f>IF($CJ50&gt;=33,INDEX($AS:$AS,$CI50+33),"")</f>
      </c>
      <c r="CB50">
        <f>IF($CJ50&gt;=34,INDEX($AS:$AS,$CI50+34),"")</f>
      </c>
      <c r="CC50">
        <f>IF($CJ50&gt;=35,INDEX($AS:$AS,$CI50+35),"")</f>
      </c>
      <c r="CD50">
        <f>IF($CJ50&gt;=36,INDEX($AS:$AS,$CI50+36),"")</f>
      </c>
      <c r="CE50">
        <f>IF($CJ50&gt;=37,INDEX($AS:$AS,$CI50+37),"")</f>
      </c>
      <c r="CF50">
        <f>IF($CJ50&gt;=38,INDEX($AS:$AS,$CI50+38),"")</f>
      </c>
      <c r="CG50">
        <f>IF($CJ50&gt;=39,INDEX($AS:$AS,$CI50+39),"")</f>
      </c>
      <c r="CH50">
        <f>IF($CJ50&gt;=40,INDEX($AS:$AS,$CI50+40),"")</f>
      </c>
      <c r="CI50">
        <f>IFERROR(MATCH($AR50,$AS$2:$AS$133,0)+1,0)</f>
      </c>
      <c r="CJ50">
        <f>IFERROR(INDEX($AT$2:$AT$133,MATCH($AR50,$AS$2:$AS$133,0)),0)</f>
      </c>
      <c r="CK50">
        <f>IFERROR(LEFT($O50,FIND(" - ",$O50)-1),$O50)</f>
      </c>
      <c r="CL50" t="s">
        <v>68</v>
      </c>
      <c r="CN50">
        <f>IF($DI50&gt;=1,INDEX($CL:$CL,$DH50+1),"")</f>
      </c>
      <c r="CO50">
        <f>IF($DI50&gt;=2,INDEX($CL:$CL,$DH50+2),"")</f>
      </c>
      <c r="CP50">
        <f>IF($DI50&gt;=3,INDEX($CL:$CL,$DH50+3),"")</f>
      </c>
      <c r="CQ50">
        <f>IF($DI50&gt;=4,INDEX($CL:$CL,$DH50+4),"")</f>
      </c>
      <c r="CR50">
        <f>IF($DI50&gt;=5,INDEX($CL:$CL,$DH50+5),"")</f>
      </c>
      <c r="CS50">
        <f>IF($DI50&gt;=6,INDEX($CL:$CL,$DH50+6),"")</f>
      </c>
      <c r="CT50">
        <f>IF($DI50&gt;=7,INDEX($CL:$CL,$DH50+7),"")</f>
      </c>
      <c r="CU50">
        <f>IF($DI50&gt;=8,INDEX($CL:$CL,$DH50+8),"")</f>
      </c>
      <c r="CV50">
        <f>IF($DI50&gt;=9,INDEX($CL:$CL,$DH50+9),"")</f>
      </c>
      <c r="CW50">
        <f>IF($DI50&gt;=10,INDEX($CL:$CL,$DH50+10),"")</f>
      </c>
      <c r="CX50">
        <f>IF($DI50&gt;=11,INDEX($CL:$CL,$DH50+11),"")</f>
      </c>
      <c r="CY50">
        <f>IF($DI50&gt;=12,INDEX($CL:$CL,$DH50+12),"")</f>
      </c>
      <c r="CZ50">
        <f>IF($DI50&gt;=13,INDEX($CL:$CL,$DH50+13),"")</f>
      </c>
      <c r="DA50">
        <f>IF($DI50&gt;=14,INDEX($CL:$CL,$DH50+14),"")</f>
      </c>
      <c r="DB50">
        <f>IF($DI50&gt;=15,INDEX($CL:$CL,$DH50+15),"")</f>
      </c>
      <c r="DC50">
        <f>IF($DI50&gt;=16,INDEX($CL:$CL,$DH50+16),"")</f>
      </c>
      <c r="DD50">
        <f>IF($DI50&gt;=17,INDEX($CL:$CL,$DH50+17),"")</f>
      </c>
      <c r="DE50">
        <f>IF($DI50&gt;=18,INDEX($CL:$CL,$DH50+18),"")</f>
      </c>
      <c r="DF50">
        <f>IF($DI50&gt;=19,INDEX($CL:$CL,$DH50+19),"")</f>
      </c>
      <c r="DG50">
        <f>IF($DI50&gt;=20,INDEX($CL:$CL,$DH50+20),"")</f>
      </c>
      <c r="DH50">
        <f>IFERROR(MATCH($CK50,$CL$2:$CL$1558,0)+1,0)</f>
      </c>
      <c r="DI50">
        <f>IFERROR(INDEX($CM$2:$CM$1558,MATCH($CK50,$CL$2:$CL$1558,0)),0)</f>
      </c>
      <c r="DJ50">
        <f>IFERROR(INDEX($AQ:$AQ,MATCH($K50,$AP:$AP,0))&amp;"","")</f>
      </c>
      <c r="DK50" t="s">
        <v>116</v>
      </c>
      <c r="DL50" t="s">
        <v>390</v>
      </c>
      <c r="DN50">
        <f>IF($GQ50&gt;=1,INDEX($DK:$DK,$GP50+1),"")</f>
      </c>
      <c r="DO50">
        <f>IF($GQ50&gt;=2,INDEX($DK:$DK,$GP50+2),"")</f>
      </c>
      <c r="DP50">
        <f>IF($GQ50&gt;=3,INDEX($DK:$DK,$GP50+3),"")</f>
      </c>
      <c r="DQ50">
        <f>IF($GQ50&gt;=4,INDEX($DK:$DK,$GP50+4),"")</f>
      </c>
      <c r="DR50">
        <f>IF($GQ50&gt;=5,INDEX($DK:$DK,$GP50+5),"")</f>
      </c>
      <c r="DS50">
        <f>IF($GQ50&gt;=6,INDEX($DK:$DK,$GP50+6),"")</f>
      </c>
      <c r="DT50">
        <f>IF($GQ50&gt;=7,INDEX($DK:$DK,$GP50+7),"")</f>
      </c>
      <c r="DU50">
        <f>IF($GQ50&gt;=8,INDEX($DK:$DK,$GP50+8),"")</f>
      </c>
      <c r="DV50">
        <f>IF($GQ50&gt;=9,INDEX($DK:$DK,$GP50+9),"")</f>
      </c>
      <c r="DW50">
        <f>IF($GQ50&gt;=10,INDEX($DK:$DK,$GP50+10),"")</f>
      </c>
      <c r="DX50">
        <f>IF($GQ50&gt;=11,INDEX($DK:$DK,$GP50+11),"")</f>
      </c>
      <c r="DY50">
        <f>IF($GQ50&gt;=12,INDEX($DK:$DK,$GP50+12),"")</f>
      </c>
      <c r="DZ50">
        <f>IF($GQ50&gt;=13,INDEX($DK:$DK,$GP50+13),"")</f>
      </c>
      <c r="EA50">
        <f>IF($GQ50&gt;=14,INDEX($DK:$DK,$GP50+14),"")</f>
      </c>
      <c r="EB50">
        <f>IF($GQ50&gt;=15,INDEX($DK:$DK,$GP50+15),"")</f>
      </c>
      <c r="EC50">
        <f>IF($GQ50&gt;=16,INDEX($DK:$DK,$GP50+16),"")</f>
      </c>
      <c r="ED50">
        <f>IF($GQ50&gt;=17,INDEX($DK:$DK,$GP50+17),"")</f>
      </c>
      <c r="EE50">
        <f>IF($GQ50&gt;=18,INDEX($DK:$DK,$GP50+18),"")</f>
      </c>
      <c r="EF50">
        <f>IF($GQ50&gt;=19,INDEX($DK:$DK,$GP50+19),"")</f>
      </c>
      <c r="EG50">
        <f>IF($GQ50&gt;=20,INDEX($DK:$DK,$GP50+20),"")</f>
      </c>
      <c r="EH50">
        <f>IF($GQ50&gt;=21,INDEX($DK:$DK,$GP50+21),"")</f>
      </c>
      <c r="EI50">
        <f>IF($GQ50&gt;=22,INDEX($DK:$DK,$GP50+22),"")</f>
      </c>
      <c r="EJ50">
        <f>IF($GQ50&gt;=23,INDEX($DK:$DK,$GP50+23),"")</f>
      </c>
      <c r="EK50">
        <f>IF($GQ50&gt;=24,INDEX($DK:$DK,$GP50+24),"")</f>
      </c>
      <c r="EL50">
        <f>IF($GQ50&gt;=25,INDEX($DK:$DK,$GP50+25),"")</f>
      </c>
      <c r="EM50">
        <f>IF($GQ50&gt;=26,INDEX($DK:$DK,$GP50+26),"")</f>
      </c>
      <c r="EN50">
        <f>IF($GQ50&gt;=27,INDEX($DK:$DK,$GP50+27),"")</f>
      </c>
      <c r="EO50">
        <f>IF($GQ50&gt;=28,INDEX($DK:$DK,$GP50+28),"")</f>
      </c>
      <c r="EP50">
        <f>IF($GQ50&gt;=29,INDEX($DK:$DK,$GP50+29),"")</f>
      </c>
      <c r="EQ50">
        <f>IF($GQ50&gt;=30,INDEX($DK:$DK,$GP50+30),"")</f>
      </c>
      <c r="ER50">
        <f>IF($GQ50&gt;=31,INDEX($DK:$DK,$GP50+31),"")</f>
      </c>
      <c r="ES50">
        <f>IF($GQ50&gt;=32,INDEX($DK:$DK,$GP50+32),"")</f>
      </c>
      <c r="ET50">
        <f>IF($GQ50&gt;=33,INDEX($DK:$DK,$GP50+33),"")</f>
      </c>
      <c r="EU50">
        <f>IF($GQ50&gt;=34,INDEX($DK:$DK,$GP50+34),"")</f>
      </c>
      <c r="EV50">
        <f>IF($GQ50&gt;=35,INDEX($DK:$DK,$GP50+35),"")</f>
      </c>
      <c r="EW50">
        <f>IF($GQ50&gt;=36,INDEX($DK:$DK,$GP50+36),"")</f>
      </c>
      <c r="EX50">
        <f>IF($GQ50&gt;=37,INDEX($DK:$DK,$GP50+37),"")</f>
      </c>
      <c r="EY50">
        <f>IF($GQ50&gt;=38,INDEX($DK:$DK,$GP50+38),"")</f>
      </c>
      <c r="EZ50">
        <f>IF($GQ50&gt;=39,INDEX($DK:$DK,$GP50+39),"")</f>
      </c>
      <c r="FA50">
        <f>IF($GQ50&gt;=40,INDEX($DK:$DK,$GP50+40),"")</f>
      </c>
      <c r="FB50">
        <f>IF($GQ50&gt;=1,INDEX($DL:$DL,$GP50+1),"")</f>
      </c>
      <c r="FC50">
        <f>IF($GQ50&gt;=2,INDEX($DL:$DL,$GP50+2),"")</f>
      </c>
      <c r="FD50">
        <f>IF($GQ50&gt;=3,INDEX($DL:$DL,$GP50+3),"")</f>
      </c>
      <c r="FE50">
        <f>IF($GQ50&gt;=4,INDEX($DL:$DL,$GP50+4),"")</f>
      </c>
      <c r="FF50">
        <f>IF($GQ50&gt;=5,INDEX($DL:$DL,$GP50+5),"")</f>
      </c>
      <c r="FG50">
        <f>IF($GQ50&gt;=6,INDEX($DL:$DL,$GP50+6),"")</f>
      </c>
      <c r="FH50">
        <f>IF($GQ50&gt;=7,INDEX($DL:$DL,$GP50+7),"")</f>
      </c>
      <c r="FI50">
        <f>IF($GQ50&gt;=8,INDEX($DL:$DL,$GP50+8),"")</f>
      </c>
      <c r="FJ50">
        <f>IF($GQ50&gt;=9,INDEX($DL:$DL,$GP50+9),"")</f>
      </c>
      <c r="FK50">
        <f>IF($GQ50&gt;=10,INDEX($DL:$DL,$GP50+10),"")</f>
      </c>
      <c r="FL50">
        <f>IF($GQ50&gt;=11,INDEX($DL:$DL,$GP50+11),"")</f>
      </c>
      <c r="FM50">
        <f>IF($GQ50&gt;=12,INDEX($DL:$DL,$GP50+12),"")</f>
      </c>
      <c r="FN50">
        <f>IF($GQ50&gt;=13,INDEX($DL:$DL,$GP50+13),"")</f>
      </c>
      <c r="FO50">
        <f>IF($GQ50&gt;=14,INDEX($DL:$DL,$GP50+14),"")</f>
      </c>
      <c r="FP50">
        <f>IF($GQ50&gt;=15,INDEX($DL:$DL,$GP50+15),"")</f>
      </c>
      <c r="FQ50">
        <f>IF($GQ50&gt;=16,INDEX($DL:$DL,$GP50+16),"")</f>
      </c>
      <c r="FR50">
        <f>IF($GQ50&gt;=17,INDEX($DL:$DL,$GP50+17),"")</f>
      </c>
      <c r="FS50">
        <f>IF($GQ50&gt;=18,INDEX($DL:$DL,$GP50+18),"")</f>
      </c>
      <c r="FT50">
        <f>IF($GQ50&gt;=19,INDEX($DL:$DL,$GP50+19),"")</f>
      </c>
      <c r="FU50">
        <f>IF($GQ50&gt;=20,INDEX($DL:$DL,$GP50+20),"")</f>
      </c>
      <c r="FV50">
        <f>IF($GQ50&gt;=21,INDEX($DL:$DL,$GP50+21),"")</f>
      </c>
      <c r="FW50">
        <f>IF($GQ50&gt;=22,INDEX($DL:$DL,$GP50+22),"")</f>
      </c>
      <c r="FX50">
        <f>IF($GQ50&gt;=23,INDEX($DL:$DL,$GP50+23),"")</f>
      </c>
      <c r="FY50">
        <f>IF($GQ50&gt;=24,INDEX($DL:$DL,$GP50+24),"")</f>
      </c>
      <c r="FZ50">
        <f>IF($GQ50&gt;=25,INDEX($DL:$DL,$GP50+25),"")</f>
      </c>
      <c r="GA50">
        <f>IF($GQ50&gt;=26,INDEX($DL:$DL,$GP50+26),"")</f>
      </c>
      <c r="GB50">
        <f>IF($GQ50&gt;=27,INDEX($DL:$DL,$GP50+27),"")</f>
      </c>
      <c r="GC50">
        <f>IF($GQ50&gt;=28,INDEX($DL:$DL,$GP50+28),"")</f>
      </c>
      <c r="GD50">
        <f>IF($GQ50&gt;=29,INDEX($DL:$DL,$GP50+29),"")</f>
      </c>
      <c r="GE50">
        <f>IF($GQ50&gt;=30,INDEX($DL:$DL,$GP50+30),"")</f>
      </c>
      <c r="GF50">
        <f>IF($GQ50&gt;=31,INDEX($DL:$DL,$GP50+31),"")</f>
      </c>
      <c r="GG50">
        <f>IF($GQ50&gt;=32,INDEX($DL:$DL,$GP50+32),"")</f>
      </c>
      <c r="GH50">
        <f>IF($GQ50&gt;=33,INDEX($DL:$DL,$GP50+33),"")</f>
      </c>
      <c r="GI50">
        <f>IF($GQ50&gt;=34,INDEX($DL:$DL,$GP50+34),"")</f>
      </c>
      <c r="GJ50">
        <f>IF($GQ50&gt;=35,INDEX($DL:$DL,$GP50+35),"")</f>
      </c>
      <c r="GK50">
        <f>IF($GQ50&gt;=36,INDEX($DL:$DL,$GP50+36),"")</f>
      </c>
      <c r="GL50">
        <f>IF($GQ50&gt;=37,INDEX($DL:$DL,$GP50+37),"")</f>
      </c>
      <c r="GM50">
        <f>IF($GQ50&gt;=38,INDEX($DL:$DL,$GP50+38),"")</f>
      </c>
      <c r="GN50">
        <f>IF($GQ50&gt;=39,INDEX($DL:$DL,$GP50+39),"")</f>
      </c>
      <c r="GO50">
        <f>IF($GQ50&gt;=40,INDEX($DL:$DL,$GP50+40),"")</f>
      </c>
      <c r="GP50">
        <f>IFERROR(MATCH($DJ50,$DK$2:$DK$148,0)+1,0)</f>
      </c>
      <c r="GQ50">
        <f>IFERROR(INDEX($DM$2:$DM$148,MATCH($DJ50,$DK$2:$DK$148,0)),0)</f>
      </c>
      <c r="GR50">
        <f>IFERROR(MATCH($L50,$DN$50:$FA$50,0),0)</f>
      </c>
      <c r="GS50">
        <f>IF($GR50&gt;0,INDEX($FB$50:$GO$50,$GR50),"")</f>
      </c>
      <c r="GT50" t="s">
        <v>373</v>
      </c>
      <c r="GV50">
        <f>IF($JE50&gt;=1,INDEX($GT:$GT,$JD50+1),"")</f>
      </c>
      <c r="GW50">
        <f>IF($JE50&gt;=2,INDEX($GT:$GT,$JD50+2),"")</f>
      </c>
      <c r="GX50">
        <f>IF($JE50&gt;=3,INDEX($GT:$GT,$JD50+3),"")</f>
      </c>
      <c r="GY50">
        <f>IF($JE50&gt;=4,INDEX($GT:$GT,$JD50+4),"")</f>
      </c>
      <c r="GZ50">
        <f>IF($JE50&gt;=5,INDEX($GT:$GT,$JD50+5),"")</f>
      </c>
      <c r="HA50">
        <f>IF($JE50&gt;=6,INDEX($GT:$GT,$JD50+6),"")</f>
      </c>
      <c r="HB50">
        <f>IF($JE50&gt;=7,INDEX($GT:$GT,$JD50+7),"")</f>
      </c>
      <c r="HC50">
        <f>IF($JE50&gt;=8,INDEX($GT:$GT,$JD50+8),"")</f>
      </c>
      <c r="HD50">
        <f>IF($JE50&gt;=9,INDEX($GT:$GT,$JD50+9),"")</f>
      </c>
      <c r="HE50">
        <f>IF($JE50&gt;=10,INDEX($GT:$GT,$JD50+10),"")</f>
      </c>
      <c r="HF50">
        <f>IF($JE50&gt;=11,INDEX($GT:$GT,$JD50+11),"")</f>
      </c>
      <c r="HG50">
        <f>IF($JE50&gt;=12,INDEX($GT:$GT,$JD50+12),"")</f>
      </c>
      <c r="HH50">
        <f>IF($JE50&gt;=13,INDEX($GT:$GT,$JD50+13),"")</f>
      </c>
      <c r="HI50">
        <f>IF($JE50&gt;=14,INDEX($GT:$GT,$JD50+14),"")</f>
      </c>
      <c r="HJ50">
        <f>IF($JE50&gt;=15,INDEX($GT:$GT,$JD50+15),"")</f>
      </c>
      <c r="HK50">
        <f>IF($JE50&gt;=16,INDEX($GT:$GT,$JD50+16),"")</f>
      </c>
      <c r="HL50">
        <f>IF($JE50&gt;=17,INDEX($GT:$GT,$JD50+17),"")</f>
      </c>
      <c r="HM50">
        <f>IF($JE50&gt;=18,INDEX($GT:$GT,$JD50+18),"")</f>
      </c>
      <c r="HN50">
        <f>IF($JE50&gt;=19,INDEX($GT:$GT,$JD50+19),"")</f>
      </c>
      <c r="HO50">
        <f>IF($JE50&gt;=20,INDEX($GT:$GT,$JD50+20),"")</f>
      </c>
      <c r="HP50">
        <f>IF($JE50&gt;=21,INDEX($GT:$GT,$JD50+21),"")</f>
      </c>
      <c r="HQ50">
        <f>IF($JE50&gt;=22,INDEX($GT:$GT,$JD50+22),"")</f>
      </c>
      <c r="HR50">
        <f>IF($JE50&gt;=23,INDEX($GT:$GT,$JD50+23),"")</f>
      </c>
      <c r="HS50">
        <f>IF($JE50&gt;=24,INDEX($GT:$GT,$JD50+24),"")</f>
      </c>
      <c r="HT50">
        <f>IF($JE50&gt;=25,INDEX($GT:$GT,$JD50+25),"")</f>
      </c>
      <c r="HU50">
        <f>IF($JE50&gt;=26,INDEX($GT:$GT,$JD50+26),"")</f>
      </c>
      <c r="HV50">
        <f>IF($JE50&gt;=27,INDEX($GT:$GT,$JD50+27),"")</f>
      </c>
      <c r="HW50">
        <f>IF($JE50&gt;=28,INDEX($GT:$GT,$JD50+28),"")</f>
      </c>
      <c r="HX50">
        <f>IF($JE50&gt;=29,INDEX($GT:$GT,$JD50+29),"")</f>
      </c>
      <c r="HY50">
        <f>IF($JE50&gt;=30,INDEX($GT:$GT,$JD50+30),"")</f>
      </c>
      <c r="HZ50">
        <f>IF($JE50&gt;=31,INDEX($GT:$GT,$JD50+31),"")</f>
      </c>
      <c r="IA50">
        <f>IF($JE50&gt;=32,INDEX($GT:$GT,$JD50+32),"")</f>
      </c>
      <c r="IB50">
        <f>IF($JE50&gt;=33,INDEX($GT:$GT,$JD50+33),"")</f>
      </c>
      <c r="IC50">
        <f>IF($JE50&gt;=34,INDEX($GT:$GT,$JD50+34),"")</f>
      </c>
      <c r="ID50">
        <f>IF($JE50&gt;=35,INDEX($GT:$GT,$JD50+35),"")</f>
      </c>
      <c r="IE50">
        <f>IF($JE50&gt;=36,INDEX($GT:$GT,$JD50+36),"")</f>
      </c>
      <c r="IF50">
        <f>IF($JE50&gt;=37,INDEX($GT:$GT,$JD50+37),"")</f>
      </c>
      <c r="IG50">
        <f>IF($JE50&gt;=38,INDEX($GT:$GT,$JD50+38),"")</f>
      </c>
      <c r="IH50">
        <f>IF($JE50&gt;=39,INDEX($GT:$GT,$JD50+39),"")</f>
      </c>
      <c r="II50">
        <f>IF($JE50&gt;=40,INDEX($GT:$GT,$JD50+40),"")</f>
      </c>
      <c r="IJ50">
        <f>IF($JE50&gt;=41,INDEX($GT:$GT,$JD50+41),"")</f>
      </c>
      <c r="IK50">
        <f>IF($JE50&gt;=42,INDEX($GT:$GT,$JD50+42),"")</f>
      </c>
      <c r="IL50">
        <f>IF($JE50&gt;=43,INDEX($GT:$GT,$JD50+43),"")</f>
      </c>
      <c r="IM50">
        <f>IF($JE50&gt;=44,INDEX($GT:$GT,$JD50+44),"")</f>
      </c>
      <c r="IN50">
        <f>IF($JE50&gt;=45,INDEX($GT:$GT,$JD50+45),"")</f>
      </c>
      <c r="IO50">
        <f>IF($JE50&gt;=46,INDEX($GT:$GT,$JD50+46),"")</f>
      </c>
      <c r="IP50">
        <f>IF($JE50&gt;=47,INDEX($GT:$GT,$JD50+47),"")</f>
      </c>
      <c r="IQ50">
        <f>IF($JE50&gt;=48,INDEX($GT:$GT,$JD50+48),"")</f>
      </c>
      <c r="IR50">
        <f>IF($JE50&gt;=49,INDEX($GT:$GT,$JD50+49),"")</f>
      </c>
      <c r="IS50">
        <f>IF($JE50&gt;=50,INDEX($GT:$GT,$JD50+50),"")</f>
      </c>
      <c r="IT50">
        <f>IF($JE50&gt;=51,INDEX($GT:$GT,$JD50+51),"")</f>
      </c>
      <c r="IU50">
        <f>IF($JE50&gt;=52,INDEX($GT:$GT,$JD50+52),"")</f>
      </c>
      <c r="IV50">
        <f>IF($JE50&gt;=53,INDEX($GT:$GT,$JD50+53),"")</f>
      </c>
      <c r="IW50">
        <f>IF($JE50&gt;=54,INDEX($GT:$GT,$JD50+54),"")</f>
      </c>
      <c r="IX50">
        <f>IF($JE50&gt;=55,INDEX($GT:$GT,$JD50+55),"")</f>
      </c>
      <c r="IY50">
        <f>IF($JE50&gt;=56,INDEX($GT:$GT,$JD50+56),"")</f>
      </c>
      <c r="IZ50">
        <f>IF($JE50&gt;=57,INDEX($GT:$GT,$JD50+57),"")</f>
      </c>
      <c r="JA50">
        <f>IF($JE50&gt;=58,INDEX($GT:$GT,$JD50+58),"")</f>
      </c>
      <c r="JB50">
        <f>IF($JE50&gt;=59,INDEX($GT:$GT,$JD50+59),"")</f>
      </c>
      <c r="JC50">
        <f>IF($JE50&gt;=60,INDEX($GT:$GT,$JD50+60),"")</f>
      </c>
      <c r="JD50">
        <f>IFERROR(MATCH($GS50,$GT$2:$GT$322,0)+1,0)</f>
      </c>
      <c r="JE50">
        <f>IFERROR(INDEX($GU$2:$GU$322,MATCH($GS50,$GT$2:$GT$322,0)),0)</f>
      </c>
      <c r="JF50" t="s">
        <v>28</v>
      </c>
      <c r="JG50" t="s">
        <v>28</v>
      </c>
    </row>
    <row r="51" spans="1:267" x14ac:dyDescent="0.25">
      <c r="J51" s="1"/>
      <c r="K51" s="1"/>
      <c r="L51" s="1"/>
      <c r="M51" s="1"/>
      <c r="N51" s="1">
        <f>IFERROR(IF(FIND(" - ",$J51)&gt;0,MID($J51,FIND(" - ",$J51)+3,LEN($J51)),""),"")</f>
      </c>
      <c r="P51" s="1"/>
      <c r="S51" t="s">
        <v>28</v>
      </c>
      <c r="U51">
        <f>IF(OR($S51="",$T51=""),"",IFERROR($S51/$T51,0))</f>
      </c>
      <c r="V51">
        <f>IF($S51="","",
IF($K51="","",
IF(ISNUMBER(SEARCH("exempt",LOWER($K51))),0,
$S51*(VALUE(SUBSTITUTE($K51,"%",""))/100))))</f>
      </c>
      <c r="AB51">
        <f>IF($S51="","",
SUM($S51,$V51,$Z51,$W51,$Y51)-
IF($AA51="",0,VALUE($AA51)))</f>
      </c>
      <c r="AJ51" t="s">
        <v>391</v>
      </c>
      <c r="AM51" t="s">
        <v>392</v>
      </c>
      <c r="AN51" t="s">
        <v>393</v>
      </c>
      <c r="AO51" t="s">
        <v>394</v>
      </c>
      <c r="AP51" t="s">
        <v>392</v>
      </c>
      <c r="AQ51" t="s">
        <v>395</v>
      </c>
      <c r="AR51">
        <f>IFERROR(LEFT($J51,FIND(" - ",$J51)-1),$J51)</f>
      </c>
      <c r="AS51" t="s">
        <v>358</v>
      </c>
      <c r="AU51">
        <f>IF($CJ51&gt;=1,INDEX($AS:$AS,$CI51+1),"")</f>
      </c>
      <c r="AV51">
        <f>IF($CJ51&gt;=2,INDEX($AS:$AS,$CI51+2),"")</f>
      </c>
      <c r="AW51">
        <f>IF($CJ51&gt;=3,INDEX($AS:$AS,$CI51+3),"")</f>
      </c>
      <c r="AX51">
        <f>IF($CJ51&gt;=4,INDEX($AS:$AS,$CI51+4),"")</f>
      </c>
      <c r="AY51">
        <f>IF($CJ51&gt;=5,INDEX($AS:$AS,$CI51+5),"")</f>
      </c>
      <c r="AZ51">
        <f>IF($CJ51&gt;=6,INDEX($AS:$AS,$CI51+6),"")</f>
      </c>
      <c r="BA51">
        <f>IF($CJ51&gt;=7,INDEX($AS:$AS,$CI51+7),"")</f>
      </c>
      <c r="BB51">
        <f>IF($CJ51&gt;=8,INDEX($AS:$AS,$CI51+8),"")</f>
      </c>
      <c r="BC51">
        <f>IF($CJ51&gt;=9,INDEX($AS:$AS,$CI51+9),"")</f>
      </c>
      <c r="BD51">
        <f>IF($CJ51&gt;=10,INDEX($AS:$AS,$CI51+10),"")</f>
      </c>
      <c r="BE51">
        <f>IF($CJ51&gt;=11,INDEX($AS:$AS,$CI51+11),"")</f>
      </c>
      <c r="BF51">
        <f>IF($CJ51&gt;=12,INDEX($AS:$AS,$CI51+12),"")</f>
      </c>
      <c r="BG51">
        <f>IF($CJ51&gt;=13,INDEX($AS:$AS,$CI51+13),"")</f>
      </c>
      <c r="BH51">
        <f>IF($CJ51&gt;=14,INDEX($AS:$AS,$CI51+14),"")</f>
      </c>
      <c r="BI51">
        <f>IF($CJ51&gt;=15,INDEX($AS:$AS,$CI51+15),"")</f>
      </c>
      <c r="BJ51">
        <f>IF($CJ51&gt;=16,INDEX($AS:$AS,$CI51+16),"")</f>
      </c>
      <c r="BK51">
        <f>IF($CJ51&gt;=17,INDEX($AS:$AS,$CI51+17),"")</f>
      </c>
      <c r="BL51">
        <f>IF($CJ51&gt;=18,INDEX($AS:$AS,$CI51+18),"")</f>
      </c>
      <c r="BM51">
        <f>IF($CJ51&gt;=19,INDEX($AS:$AS,$CI51+19),"")</f>
      </c>
      <c r="BN51">
        <f>IF($CJ51&gt;=20,INDEX($AS:$AS,$CI51+20),"")</f>
      </c>
      <c r="BO51">
        <f>IF($CJ51&gt;=21,INDEX($AS:$AS,$CI51+21),"")</f>
      </c>
      <c r="BP51">
        <f>IF($CJ51&gt;=22,INDEX($AS:$AS,$CI51+22),"")</f>
      </c>
      <c r="BQ51">
        <f>IF($CJ51&gt;=23,INDEX($AS:$AS,$CI51+23),"")</f>
      </c>
      <c r="BR51">
        <f>IF($CJ51&gt;=24,INDEX($AS:$AS,$CI51+24),"")</f>
      </c>
      <c r="BS51">
        <f>IF($CJ51&gt;=25,INDEX($AS:$AS,$CI51+25),"")</f>
      </c>
      <c r="BT51">
        <f>IF($CJ51&gt;=26,INDEX($AS:$AS,$CI51+26),"")</f>
      </c>
      <c r="BU51">
        <f>IF($CJ51&gt;=27,INDEX($AS:$AS,$CI51+27),"")</f>
      </c>
      <c r="BV51">
        <f>IF($CJ51&gt;=28,INDEX($AS:$AS,$CI51+28),"")</f>
      </c>
      <c r="BW51">
        <f>IF($CJ51&gt;=29,INDEX($AS:$AS,$CI51+29),"")</f>
      </c>
      <c r="BX51">
        <f>IF($CJ51&gt;=30,INDEX($AS:$AS,$CI51+30),"")</f>
      </c>
      <c r="BY51">
        <f>IF($CJ51&gt;=31,INDEX($AS:$AS,$CI51+31),"")</f>
      </c>
      <c r="BZ51">
        <f>IF($CJ51&gt;=32,INDEX($AS:$AS,$CI51+32),"")</f>
      </c>
      <c r="CA51">
        <f>IF($CJ51&gt;=33,INDEX($AS:$AS,$CI51+33),"")</f>
      </c>
      <c r="CB51">
        <f>IF($CJ51&gt;=34,INDEX($AS:$AS,$CI51+34),"")</f>
      </c>
      <c r="CC51">
        <f>IF($CJ51&gt;=35,INDEX($AS:$AS,$CI51+35),"")</f>
      </c>
      <c r="CD51">
        <f>IF($CJ51&gt;=36,INDEX($AS:$AS,$CI51+36),"")</f>
      </c>
      <c r="CE51">
        <f>IF($CJ51&gt;=37,INDEX($AS:$AS,$CI51+37),"")</f>
      </c>
      <c r="CF51">
        <f>IF($CJ51&gt;=38,INDEX($AS:$AS,$CI51+38),"")</f>
      </c>
      <c r="CG51">
        <f>IF($CJ51&gt;=39,INDEX($AS:$AS,$CI51+39),"")</f>
      </c>
      <c r="CH51">
        <f>IF($CJ51&gt;=40,INDEX($AS:$AS,$CI51+40),"")</f>
      </c>
      <c r="CI51">
        <f>IFERROR(MATCH($AR51,$AS$2:$AS$133,0)+1,0)</f>
      </c>
      <c r="CJ51">
        <f>IFERROR(INDEX($AT$2:$AT$133,MATCH($AR51,$AS$2:$AS$133,0)),0)</f>
      </c>
      <c r="CK51">
        <f>IFERROR(LEFT($O51,FIND(" - ",$O51)-1),$O51)</f>
      </c>
      <c r="CL51" t="s">
        <v>47</v>
      </c>
      <c r="CN51">
        <f>IF($DI51&gt;=1,INDEX($CL:$CL,$DH51+1),"")</f>
      </c>
      <c r="CO51">
        <f>IF($DI51&gt;=2,INDEX($CL:$CL,$DH51+2),"")</f>
      </c>
      <c r="CP51">
        <f>IF($DI51&gt;=3,INDEX($CL:$CL,$DH51+3),"")</f>
      </c>
      <c r="CQ51">
        <f>IF($DI51&gt;=4,INDEX($CL:$CL,$DH51+4),"")</f>
      </c>
      <c r="CR51">
        <f>IF($DI51&gt;=5,INDEX($CL:$CL,$DH51+5),"")</f>
      </c>
      <c r="CS51">
        <f>IF($DI51&gt;=6,INDEX($CL:$CL,$DH51+6),"")</f>
      </c>
      <c r="CT51">
        <f>IF($DI51&gt;=7,INDEX($CL:$CL,$DH51+7),"")</f>
      </c>
      <c r="CU51">
        <f>IF($DI51&gt;=8,INDEX($CL:$CL,$DH51+8),"")</f>
      </c>
      <c r="CV51">
        <f>IF($DI51&gt;=9,INDEX($CL:$CL,$DH51+9),"")</f>
      </c>
      <c r="CW51">
        <f>IF($DI51&gt;=10,INDEX($CL:$CL,$DH51+10),"")</f>
      </c>
      <c r="CX51">
        <f>IF($DI51&gt;=11,INDEX($CL:$CL,$DH51+11),"")</f>
      </c>
      <c r="CY51">
        <f>IF($DI51&gt;=12,INDEX($CL:$CL,$DH51+12),"")</f>
      </c>
      <c r="CZ51">
        <f>IF($DI51&gt;=13,INDEX($CL:$CL,$DH51+13),"")</f>
      </c>
      <c r="DA51">
        <f>IF($DI51&gt;=14,INDEX($CL:$CL,$DH51+14),"")</f>
      </c>
      <c r="DB51">
        <f>IF($DI51&gt;=15,INDEX($CL:$CL,$DH51+15),"")</f>
      </c>
      <c r="DC51">
        <f>IF($DI51&gt;=16,INDEX($CL:$CL,$DH51+16),"")</f>
      </c>
      <c r="DD51">
        <f>IF($DI51&gt;=17,INDEX($CL:$CL,$DH51+17),"")</f>
      </c>
      <c r="DE51">
        <f>IF($DI51&gt;=18,INDEX($CL:$CL,$DH51+18),"")</f>
      </c>
      <c r="DF51">
        <f>IF($DI51&gt;=19,INDEX($CL:$CL,$DH51+19),"")</f>
      </c>
      <c r="DG51">
        <f>IF($DI51&gt;=20,INDEX($CL:$CL,$DH51+20),"")</f>
      </c>
      <c r="DH51">
        <f>IFERROR(MATCH($CK51,$CL$2:$CL$1558,0)+1,0)</f>
      </c>
      <c r="DI51">
        <f>IFERROR(INDEX($CM$2:$CM$1558,MATCH($CK51,$CL$2:$CL$1558,0)),0)</f>
      </c>
      <c r="DJ51">
        <f>IFERROR(INDEX($AQ:$AQ,MATCH($K51,$AP:$AP,0))&amp;"","")</f>
      </c>
      <c r="DK51" t="s">
        <v>73</v>
      </c>
      <c r="DM51">
        <v>1</v>
      </c>
      <c r="DN51">
        <f>IF($GQ51&gt;=1,INDEX($DK:$DK,$GP51+1),"")</f>
      </c>
      <c r="DO51">
        <f>IF($GQ51&gt;=2,INDEX($DK:$DK,$GP51+2),"")</f>
      </c>
      <c r="DP51">
        <f>IF($GQ51&gt;=3,INDEX($DK:$DK,$GP51+3),"")</f>
      </c>
      <c r="DQ51">
        <f>IF($GQ51&gt;=4,INDEX($DK:$DK,$GP51+4),"")</f>
      </c>
      <c r="DR51">
        <f>IF($GQ51&gt;=5,INDEX($DK:$DK,$GP51+5),"")</f>
      </c>
      <c r="DS51">
        <f>IF($GQ51&gt;=6,INDEX($DK:$DK,$GP51+6),"")</f>
      </c>
      <c r="DT51">
        <f>IF($GQ51&gt;=7,INDEX($DK:$DK,$GP51+7),"")</f>
      </c>
      <c r="DU51">
        <f>IF($GQ51&gt;=8,INDEX($DK:$DK,$GP51+8),"")</f>
      </c>
      <c r="DV51">
        <f>IF($GQ51&gt;=9,INDEX($DK:$DK,$GP51+9),"")</f>
      </c>
      <c r="DW51">
        <f>IF($GQ51&gt;=10,INDEX($DK:$DK,$GP51+10),"")</f>
      </c>
      <c r="DX51">
        <f>IF($GQ51&gt;=11,INDEX($DK:$DK,$GP51+11),"")</f>
      </c>
      <c r="DY51">
        <f>IF($GQ51&gt;=12,INDEX($DK:$DK,$GP51+12),"")</f>
      </c>
      <c r="DZ51">
        <f>IF($GQ51&gt;=13,INDEX($DK:$DK,$GP51+13),"")</f>
      </c>
      <c r="EA51">
        <f>IF($GQ51&gt;=14,INDEX($DK:$DK,$GP51+14),"")</f>
      </c>
      <c r="EB51">
        <f>IF($GQ51&gt;=15,INDEX($DK:$DK,$GP51+15),"")</f>
      </c>
      <c r="EC51">
        <f>IF($GQ51&gt;=16,INDEX($DK:$DK,$GP51+16),"")</f>
      </c>
      <c r="ED51">
        <f>IF($GQ51&gt;=17,INDEX($DK:$DK,$GP51+17),"")</f>
      </c>
      <c r="EE51">
        <f>IF($GQ51&gt;=18,INDEX($DK:$DK,$GP51+18),"")</f>
      </c>
      <c r="EF51">
        <f>IF($GQ51&gt;=19,INDEX($DK:$DK,$GP51+19),"")</f>
      </c>
      <c r="EG51">
        <f>IF($GQ51&gt;=20,INDEX($DK:$DK,$GP51+20),"")</f>
      </c>
      <c r="EH51">
        <f>IF($GQ51&gt;=21,INDEX($DK:$DK,$GP51+21),"")</f>
      </c>
      <c r="EI51">
        <f>IF($GQ51&gt;=22,INDEX($DK:$DK,$GP51+22),"")</f>
      </c>
      <c r="EJ51">
        <f>IF($GQ51&gt;=23,INDEX($DK:$DK,$GP51+23),"")</f>
      </c>
      <c r="EK51">
        <f>IF($GQ51&gt;=24,INDEX($DK:$DK,$GP51+24),"")</f>
      </c>
      <c r="EL51">
        <f>IF($GQ51&gt;=25,INDEX($DK:$DK,$GP51+25),"")</f>
      </c>
      <c r="EM51">
        <f>IF($GQ51&gt;=26,INDEX($DK:$DK,$GP51+26),"")</f>
      </c>
      <c r="EN51">
        <f>IF($GQ51&gt;=27,INDEX($DK:$DK,$GP51+27),"")</f>
      </c>
      <c r="EO51">
        <f>IF($GQ51&gt;=28,INDEX($DK:$DK,$GP51+28),"")</f>
      </c>
      <c r="EP51">
        <f>IF($GQ51&gt;=29,INDEX($DK:$DK,$GP51+29),"")</f>
      </c>
      <c r="EQ51">
        <f>IF($GQ51&gt;=30,INDEX($DK:$DK,$GP51+30),"")</f>
      </c>
      <c r="ER51">
        <f>IF($GQ51&gt;=31,INDEX($DK:$DK,$GP51+31),"")</f>
      </c>
      <c r="ES51">
        <f>IF($GQ51&gt;=32,INDEX($DK:$DK,$GP51+32),"")</f>
      </c>
      <c r="ET51">
        <f>IF($GQ51&gt;=33,INDEX($DK:$DK,$GP51+33),"")</f>
      </c>
      <c r="EU51">
        <f>IF($GQ51&gt;=34,INDEX($DK:$DK,$GP51+34),"")</f>
      </c>
      <c r="EV51">
        <f>IF($GQ51&gt;=35,INDEX($DK:$DK,$GP51+35),"")</f>
      </c>
      <c r="EW51">
        <f>IF($GQ51&gt;=36,INDEX($DK:$DK,$GP51+36),"")</f>
      </c>
      <c r="EX51">
        <f>IF($GQ51&gt;=37,INDEX($DK:$DK,$GP51+37),"")</f>
      </c>
      <c r="EY51">
        <f>IF($GQ51&gt;=38,INDEX($DK:$DK,$GP51+38),"")</f>
      </c>
      <c r="EZ51">
        <f>IF($GQ51&gt;=39,INDEX($DK:$DK,$GP51+39),"")</f>
      </c>
      <c r="FA51">
        <f>IF($GQ51&gt;=40,INDEX($DK:$DK,$GP51+40),"")</f>
      </c>
      <c r="FB51">
        <f>IF($GQ51&gt;=1,INDEX($DL:$DL,$GP51+1),"")</f>
      </c>
      <c r="FC51">
        <f>IF($GQ51&gt;=2,INDEX($DL:$DL,$GP51+2),"")</f>
      </c>
      <c r="FD51">
        <f>IF($GQ51&gt;=3,INDEX($DL:$DL,$GP51+3),"")</f>
      </c>
      <c r="FE51">
        <f>IF($GQ51&gt;=4,INDEX($DL:$DL,$GP51+4),"")</f>
      </c>
      <c r="FF51">
        <f>IF($GQ51&gt;=5,INDEX($DL:$DL,$GP51+5),"")</f>
      </c>
      <c r="FG51">
        <f>IF($GQ51&gt;=6,INDEX($DL:$DL,$GP51+6),"")</f>
      </c>
      <c r="FH51">
        <f>IF($GQ51&gt;=7,INDEX($DL:$DL,$GP51+7),"")</f>
      </c>
      <c r="FI51">
        <f>IF($GQ51&gt;=8,INDEX($DL:$DL,$GP51+8),"")</f>
      </c>
      <c r="FJ51">
        <f>IF($GQ51&gt;=9,INDEX($DL:$DL,$GP51+9),"")</f>
      </c>
      <c r="FK51">
        <f>IF($GQ51&gt;=10,INDEX($DL:$DL,$GP51+10),"")</f>
      </c>
      <c r="FL51">
        <f>IF($GQ51&gt;=11,INDEX($DL:$DL,$GP51+11),"")</f>
      </c>
      <c r="FM51">
        <f>IF($GQ51&gt;=12,INDEX($DL:$DL,$GP51+12),"")</f>
      </c>
      <c r="FN51">
        <f>IF($GQ51&gt;=13,INDEX($DL:$DL,$GP51+13),"")</f>
      </c>
      <c r="FO51">
        <f>IF($GQ51&gt;=14,INDEX($DL:$DL,$GP51+14),"")</f>
      </c>
      <c r="FP51">
        <f>IF($GQ51&gt;=15,INDEX($DL:$DL,$GP51+15),"")</f>
      </c>
      <c r="FQ51">
        <f>IF($GQ51&gt;=16,INDEX($DL:$DL,$GP51+16),"")</f>
      </c>
      <c r="FR51">
        <f>IF($GQ51&gt;=17,INDEX($DL:$DL,$GP51+17),"")</f>
      </c>
      <c r="FS51">
        <f>IF($GQ51&gt;=18,INDEX($DL:$DL,$GP51+18),"")</f>
      </c>
      <c r="FT51">
        <f>IF($GQ51&gt;=19,INDEX($DL:$DL,$GP51+19),"")</f>
      </c>
      <c r="FU51">
        <f>IF($GQ51&gt;=20,INDEX($DL:$DL,$GP51+20),"")</f>
      </c>
      <c r="FV51">
        <f>IF($GQ51&gt;=21,INDEX($DL:$DL,$GP51+21),"")</f>
      </c>
      <c r="FW51">
        <f>IF($GQ51&gt;=22,INDEX($DL:$DL,$GP51+22),"")</f>
      </c>
      <c r="FX51">
        <f>IF($GQ51&gt;=23,INDEX($DL:$DL,$GP51+23),"")</f>
      </c>
      <c r="FY51">
        <f>IF($GQ51&gt;=24,INDEX($DL:$DL,$GP51+24),"")</f>
      </c>
      <c r="FZ51">
        <f>IF($GQ51&gt;=25,INDEX($DL:$DL,$GP51+25),"")</f>
      </c>
      <c r="GA51">
        <f>IF($GQ51&gt;=26,INDEX($DL:$DL,$GP51+26),"")</f>
      </c>
      <c r="GB51">
        <f>IF($GQ51&gt;=27,INDEX($DL:$DL,$GP51+27),"")</f>
      </c>
      <c r="GC51">
        <f>IF($GQ51&gt;=28,INDEX($DL:$DL,$GP51+28),"")</f>
      </c>
      <c r="GD51">
        <f>IF($GQ51&gt;=29,INDEX($DL:$DL,$GP51+29),"")</f>
      </c>
      <c r="GE51">
        <f>IF($GQ51&gt;=30,INDEX($DL:$DL,$GP51+30),"")</f>
      </c>
      <c r="GF51">
        <f>IF($GQ51&gt;=31,INDEX($DL:$DL,$GP51+31),"")</f>
      </c>
      <c r="GG51">
        <f>IF($GQ51&gt;=32,INDEX($DL:$DL,$GP51+32),"")</f>
      </c>
      <c r="GH51">
        <f>IF($GQ51&gt;=33,INDEX($DL:$DL,$GP51+33),"")</f>
      </c>
      <c r="GI51">
        <f>IF($GQ51&gt;=34,INDEX($DL:$DL,$GP51+34),"")</f>
      </c>
      <c r="GJ51">
        <f>IF($GQ51&gt;=35,INDEX($DL:$DL,$GP51+35),"")</f>
      </c>
      <c r="GK51">
        <f>IF($GQ51&gt;=36,INDEX($DL:$DL,$GP51+36),"")</f>
      </c>
      <c r="GL51">
        <f>IF($GQ51&gt;=37,INDEX($DL:$DL,$GP51+37),"")</f>
      </c>
      <c r="GM51">
        <f>IF($GQ51&gt;=38,INDEX($DL:$DL,$GP51+38),"")</f>
      </c>
      <c r="GN51">
        <f>IF($GQ51&gt;=39,INDEX($DL:$DL,$GP51+39),"")</f>
      </c>
      <c r="GO51">
        <f>IF($GQ51&gt;=40,INDEX($DL:$DL,$GP51+40),"")</f>
      </c>
      <c r="GP51">
        <f>IFERROR(MATCH($DJ51,$DK$2:$DK$148,0)+1,0)</f>
      </c>
      <c r="GQ51">
        <f>IFERROR(INDEX($DM$2:$DM$148,MATCH($DJ51,$DK$2:$DK$148,0)),0)</f>
      </c>
      <c r="GR51">
        <f>IFERROR(MATCH($L51,$DN$51:$FA$51,0),0)</f>
      </c>
      <c r="GS51">
        <f>IF($GR51&gt;0,INDEX($FB$51:$GO$51,$GR51),"")</f>
      </c>
      <c r="GT51" t="s">
        <v>378</v>
      </c>
      <c r="GV51">
        <f>IF($JE51&gt;=1,INDEX($GT:$GT,$JD51+1),"")</f>
      </c>
      <c r="GW51">
        <f>IF($JE51&gt;=2,INDEX($GT:$GT,$JD51+2),"")</f>
      </c>
      <c r="GX51">
        <f>IF($JE51&gt;=3,INDEX($GT:$GT,$JD51+3),"")</f>
      </c>
      <c r="GY51">
        <f>IF($JE51&gt;=4,INDEX($GT:$GT,$JD51+4),"")</f>
      </c>
      <c r="GZ51">
        <f>IF($JE51&gt;=5,INDEX($GT:$GT,$JD51+5),"")</f>
      </c>
      <c r="HA51">
        <f>IF($JE51&gt;=6,INDEX($GT:$GT,$JD51+6),"")</f>
      </c>
      <c r="HB51">
        <f>IF($JE51&gt;=7,INDEX($GT:$GT,$JD51+7),"")</f>
      </c>
      <c r="HC51">
        <f>IF($JE51&gt;=8,INDEX($GT:$GT,$JD51+8),"")</f>
      </c>
      <c r="HD51">
        <f>IF($JE51&gt;=9,INDEX($GT:$GT,$JD51+9),"")</f>
      </c>
      <c r="HE51">
        <f>IF($JE51&gt;=10,INDEX($GT:$GT,$JD51+10),"")</f>
      </c>
      <c r="HF51">
        <f>IF($JE51&gt;=11,INDEX($GT:$GT,$JD51+11),"")</f>
      </c>
      <c r="HG51">
        <f>IF($JE51&gt;=12,INDEX($GT:$GT,$JD51+12),"")</f>
      </c>
      <c r="HH51">
        <f>IF($JE51&gt;=13,INDEX($GT:$GT,$JD51+13),"")</f>
      </c>
      <c r="HI51">
        <f>IF($JE51&gt;=14,INDEX($GT:$GT,$JD51+14),"")</f>
      </c>
      <c r="HJ51">
        <f>IF($JE51&gt;=15,INDEX($GT:$GT,$JD51+15),"")</f>
      </c>
      <c r="HK51">
        <f>IF($JE51&gt;=16,INDEX($GT:$GT,$JD51+16),"")</f>
      </c>
      <c r="HL51">
        <f>IF($JE51&gt;=17,INDEX($GT:$GT,$JD51+17),"")</f>
      </c>
      <c r="HM51">
        <f>IF($JE51&gt;=18,INDEX($GT:$GT,$JD51+18),"")</f>
      </c>
      <c r="HN51">
        <f>IF($JE51&gt;=19,INDEX($GT:$GT,$JD51+19),"")</f>
      </c>
      <c r="HO51">
        <f>IF($JE51&gt;=20,INDEX($GT:$GT,$JD51+20),"")</f>
      </c>
      <c r="HP51">
        <f>IF($JE51&gt;=21,INDEX($GT:$GT,$JD51+21),"")</f>
      </c>
      <c r="HQ51">
        <f>IF($JE51&gt;=22,INDEX($GT:$GT,$JD51+22),"")</f>
      </c>
      <c r="HR51">
        <f>IF($JE51&gt;=23,INDEX($GT:$GT,$JD51+23),"")</f>
      </c>
      <c r="HS51">
        <f>IF($JE51&gt;=24,INDEX($GT:$GT,$JD51+24),"")</f>
      </c>
      <c r="HT51">
        <f>IF($JE51&gt;=25,INDEX($GT:$GT,$JD51+25),"")</f>
      </c>
      <c r="HU51">
        <f>IF($JE51&gt;=26,INDEX($GT:$GT,$JD51+26),"")</f>
      </c>
      <c r="HV51">
        <f>IF($JE51&gt;=27,INDEX($GT:$GT,$JD51+27),"")</f>
      </c>
      <c r="HW51">
        <f>IF($JE51&gt;=28,INDEX($GT:$GT,$JD51+28),"")</f>
      </c>
      <c r="HX51">
        <f>IF($JE51&gt;=29,INDEX($GT:$GT,$JD51+29),"")</f>
      </c>
      <c r="HY51">
        <f>IF($JE51&gt;=30,INDEX($GT:$GT,$JD51+30),"")</f>
      </c>
      <c r="HZ51">
        <f>IF($JE51&gt;=31,INDEX($GT:$GT,$JD51+31),"")</f>
      </c>
      <c r="IA51">
        <f>IF($JE51&gt;=32,INDEX($GT:$GT,$JD51+32),"")</f>
      </c>
      <c r="IB51">
        <f>IF($JE51&gt;=33,INDEX($GT:$GT,$JD51+33),"")</f>
      </c>
      <c r="IC51">
        <f>IF($JE51&gt;=34,INDEX($GT:$GT,$JD51+34),"")</f>
      </c>
      <c r="ID51">
        <f>IF($JE51&gt;=35,INDEX($GT:$GT,$JD51+35),"")</f>
      </c>
      <c r="IE51">
        <f>IF($JE51&gt;=36,INDEX($GT:$GT,$JD51+36),"")</f>
      </c>
      <c r="IF51">
        <f>IF($JE51&gt;=37,INDEX($GT:$GT,$JD51+37),"")</f>
      </c>
      <c r="IG51">
        <f>IF($JE51&gt;=38,INDEX($GT:$GT,$JD51+38),"")</f>
      </c>
      <c r="IH51">
        <f>IF($JE51&gt;=39,INDEX($GT:$GT,$JD51+39),"")</f>
      </c>
      <c r="II51">
        <f>IF($JE51&gt;=40,INDEX($GT:$GT,$JD51+40),"")</f>
      </c>
      <c r="IJ51">
        <f>IF($JE51&gt;=41,INDEX($GT:$GT,$JD51+41),"")</f>
      </c>
      <c r="IK51">
        <f>IF($JE51&gt;=42,INDEX($GT:$GT,$JD51+42),"")</f>
      </c>
      <c r="IL51">
        <f>IF($JE51&gt;=43,INDEX($GT:$GT,$JD51+43),"")</f>
      </c>
      <c r="IM51">
        <f>IF($JE51&gt;=44,INDEX($GT:$GT,$JD51+44),"")</f>
      </c>
      <c r="IN51">
        <f>IF($JE51&gt;=45,INDEX($GT:$GT,$JD51+45),"")</f>
      </c>
      <c r="IO51">
        <f>IF($JE51&gt;=46,INDEX($GT:$GT,$JD51+46),"")</f>
      </c>
      <c r="IP51">
        <f>IF($JE51&gt;=47,INDEX($GT:$GT,$JD51+47),"")</f>
      </c>
      <c r="IQ51">
        <f>IF($JE51&gt;=48,INDEX($GT:$GT,$JD51+48),"")</f>
      </c>
      <c r="IR51">
        <f>IF($JE51&gt;=49,INDEX($GT:$GT,$JD51+49),"")</f>
      </c>
      <c r="IS51">
        <f>IF($JE51&gt;=50,INDEX($GT:$GT,$JD51+50),"")</f>
      </c>
      <c r="IT51">
        <f>IF($JE51&gt;=51,INDEX($GT:$GT,$JD51+51),"")</f>
      </c>
      <c r="IU51">
        <f>IF($JE51&gt;=52,INDEX($GT:$GT,$JD51+52),"")</f>
      </c>
      <c r="IV51">
        <f>IF($JE51&gt;=53,INDEX($GT:$GT,$JD51+53),"")</f>
      </c>
      <c r="IW51">
        <f>IF($JE51&gt;=54,INDEX($GT:$GT,$JD51+54),"")</f>
      </c>
      <c r="IX51">
        <f>IF($JE51&gt;=55,INDEX($GT:$GT,$JD51+55),"")</f>
      </c>
      <c r="IY51">
        <f>IF($JE51&gt;=56,INDEX($GT:$GT,$JD51+56),"")</f>
      </c>
      <c r="IZ51">
        <f>IF($JE51&gt;=57,INDEX($GT:$GT,$JD51+57),"")</f>
      </c>
      <c r="JA51">
        <f>IF($JE51&gt;=58,INDEX($GT:$GT,$JD51+58),"")</f>
      </c>
      <c r="JB51">
        <f>IF($JE51&gt;=59,INDEX($GT:$GT,$JD51+59),"")</f>
      </c>
      <c r="JC51">
        <f>IF($JE51&gt;=60,INDEX($GT:$GT,$JD51+60),"")</f>
      </c>
      <c r="JD51">
        <f>IFERROR(MATCH($GS51,$GT$2:$GT$322,0)+1,0)</f>
      </c>
      <c r="JE51">
        <f>IFERROR(INDEX($GU$2:$GU$322,MATCH($GS51,$GT$2:$GT$322,0)),0)</f>
      </c>
      <c r="JF51" t="s">
        <v>28</v>
      </c>
      <c r="JG51" t="s">
        <v>28</v>
      </c>
    </row>
    <row r="52" spans="1:267" x14ac:dyDescent="0.25">
      <c r="J52" s="1"/>
      <c r="K52" s="1"/>
      <c r="L52" s="1"/>
      <c r="M52" s="1"/>
      <c r="N52" s="1">
        <f>IFERROR(IF(FIND(" - ",$J52)&gt;0,MID($J52,FIND(" - ",$J52)+3,LEN($J52)),""),"")</f>
      </c>
      <c r="P52" s="1"/>
      <c r="S52" t="s">
        <v>28</v>
      </c>
      <c r="U52">
        <f>IF(OR($S52="",$T52=""),"",IFERROR($S52/$T52,0))</f>
      </c>
      <c r="V52">
        <f>IF($S52="","",
IF($K52="","",
IF(ISNUMBER(SEARCH("exempt",LOWER($K52))),0,
$S52*(VALUE(SUBSTITUTE($K52,"%",""))/100))))</f>
      </c>
      <c r="AB52">
        <f>IF($S52="","",
SUM($S52,$V52,$Z52,$W52,$Y52)-
IF($AA52="",0,VALUE($AA52)))</f>
      </c>
      <c r="AJ52" t="s">
        <v>396</v>
      </c>
      <c r="AM52" t="s">
        <v>397</v>
      </c>
      <c r="AN52" t="s">
        <v>398</v>
      </c>
      <c r="AO52" t="s">
        <v>399</v>
      </c>
      <c r="AP52" t="s">
        <v>397</v>
      </c>
      <c r="AQ52" t="s">
        <v>400</v>
      </c>
      <c r="AR52">
        <f>IFERROR(LEFT($J52,FIND(" - ",$J52)-1),$J52)</f>
      </c>
      <c r="AS52" t="s">
        <v>364</v>
      </c>
      <c r="AU52">
        <f>IF($CJ52&gt;=1,INDEX($AS:$AS,$CI52+1),"")</f>
      </c>
      <c r="AV52">
        <f>IF($CJ52&gt;=2,INDEX($AS:$AS,$CI52+2),"")</f>
      </c>
      <c r="AW52">
        <f>IF($CJ52&gt;=3,INDEX($AS:$AS,$CI52+3),"")</f>
      </c>
      <c r="AX52">
        <f>IF($CJ52&gt;=4,INDEX($AS:$AS,$CI52+4),"")</f>
      </c>
      <c r="AY52">
        <f>IF($CJ52&gt;=5,INDEX($AS:$AS,$CI52+5),"")</f>
      </c>
      <c r="AZ52">
        <f>IF($CJ52&gt;=6,INDEX($AS:$AS,$CI52+6),"")</f>
      </c>
      <c r="BA52">
        <f>IF($CJ52&gt;=7,INDEX($AS:$AS,$CI52+7),"")</f>
      </c>
      <c r="BB52">
        <f>IF($CJ52&gt;=8,INDEX($AS:$AS,$CI52+8),"")</f>
      </c>
      <c r="BC52">
        <f>IF($CJ52&gt;=9,INDEX($AS:$AS,$CI52+9),"")</f>
      </c>
      <c r="BD52">
        <f>IF($CJ52&gt;=10,INDEX($AS:$AS,$CI52+10),"")</f>
      </c>
      <c r="BE52">
        <f>IF($CJ52&gt;=11,INDEX($AS:$AS,$CI52+11),"")</f>
      </c>
      <c r="BF52">
        <f>IF($CJ52&gt;=12,INDEX($AS:$AS,$CI52+12),"")</f>
      </c>
      <c r="BG52">
        <f>IF($CJ52&gt;=13,INDEX($AS:$AS,$CI52+13),"")</f>
      </c>
      <c r="BH52">
        <f>IF($CJ52&gt;=14,INDEX($AS:$AS,$CI52+14),"")</f>
      </c>
      <c r="BI52">
        <f>IF($CJ52&gt;=15,INDEX($AS:$AS,$CI52+15),"")</f>
      </c>
      <c r="BJ52">
        <f>IF($CJ52&gt;=16,INDEX($AS:$AS,$CI52+16),"")</f>
      </c>
      <c r="BK52">
        <f>IF($CJ52&gt;=17,INDEX($AS:$AS,$CI52+17),"")</f>
      </c>
      <c r="BL52">
        <f>IF($CJ52&gt;=18,INDEX($AS:$AS,$CI52+18),"")</f>
      </c>
      <c r="BM52">
        <f>IF($CJ52&gt;=19,INDEX($AS:$AS,$CI52+19),"")</f>
      </c>
      <c r="BN52">
        <f>IF($CJ52&gt;=20,INDEX($AS:$AS,$CI52+20),"")</f>
      </c>
      <c r="BO52">
        <f>IF($CJ52&gt;=21,INDEX($AS:$AS,$CI52+21),"")</f>
      </c>
      <c r="BP52">
        <f>IF($CJ52&gt;=22,INDEX($AS:$AS,$CI52+22),"")</f>
      </c>
      <c r="BQ52">
        <f>IF($CJ52&gt;=23,INDEX($AS:$AS,$CI52+23),"")</f>
      </c>
      <c r="BR52">
        <f>IF($CJ52&gt;=24,INDEX($AS:$AS,$CI52+24),"")</f>
      </c>
      <c r="BS52">
        <f>IF($CJ52&gt;=25,INDEX($AS:$AS,$CI52+25),"")</f>
      </c>
      <c r="BT52">
        <f>IF($CJ52&gt;=26,INDEX($AS:$AS,$CI52+26),"")</f>
      </c>
      <c r="BU52">
        <f>IF($CJ52&gt;=27,INDEX($AS:$AS,$CI52+27),"")</f>
      </c>
      <c r="BV52">
        <f>IF($CJ52&gt;=28,INDEX($AS:$AS,$CI52+28),"")</f>
      </c>
      <c r="BW52">
        <f>IF($CJ52&gt;=29,INDEX($AS:$AS,$CI52+29),"")</f>
      </c>
      <c r="BX52">
        <f>IF($CJ52&gt;=30,INDEX($AS:$AS,$CI52+30),"")</f>
      </c>
      <c r="BY52">
        <f>IF($CJ52&gt;=31,INDEX($AS:$AS,$CI52+31),"")</f>
      </c>
      <c r="BZ52">
        <f>IF($CJ52&gt;=32,INDEX($AS:$AS,$CI52+32),"")</f>
      </c>
      <c r="CA52">
        <f>IF($CJ52&gt;=33,INDEX($AS:$AS,$CI52+33),"")</f>
      </c>
      <c r="CB52">
        <f>IF($CJ52&gt;=34,INDEX($AS:$AS,$CI52+34),"")</f>
      </c>
      <c r="CC52">
        <f>IF($CJ52&gt;=35,INDEX($AS:$AS,$CI52+35),"")</f>
      </c>
      <c r="CD52">
        <f>IF($CJ52&gt;=36,INDEX($AS:$AS,$CI52+36),"")</f>
      </c>
      <c r="CE52">
        <f>IF($CJ52&gt;=37,INDEX($AS:$AS,$CI52+37),"")</f>
      </c>
      <c r="CF52">
        <f>IF($CJ52&gt;=38,INDEX($AS:$AS,$CI52+38),"")</f>
      </c>
      <c r="CG52">
        <f>IF($CJ52&gt;=39,INDEX($AS:$AS,$CI52+39),"")</f>
      </c>
      <c r="CH52">
        <f>IF($CJ52&gt;=40,INDEX($AS:$AS,$CI52+40),"")</f>
      </c>
      <c r="CI52">
        <f>IFERROR(MATCH($AR52,$AS$2:$AS$133,0)+1,0)</f>
      </c>
      <c r="CJ52">
        <f>IFERROR(INDEX($AT$2:$AT$133,MATCH($AR52,$AS$2:$AS$133,0)),0)</f>
      </c>
      <c r="CK52">
        <f>IFERROR(LEFT($O52,FIND(" - ",$O52)-1),$O52)</f>
      </c>
      <c r="CL52" t="s">
        <v>85</v>
      </c>
      <c r="CN52">
        <f>IF($DI52&gt;=1,INDEX($CL:$CL,$DH52+1),"")</f>
      </c>
      <c r="CO52">
        <f>IF($DI52&gt;=2,INDEX($CL:$CL,$DH52+2),"")</f>
      </c>
      <c r="CP52">
        <f>IF($DI52&gt;=3,INDEX($CL:$CL,$DH52+3),"")</f>
      </c>
      <c r="CQ52">
        <f>IF($DI52&gt;=4,INDEX($CL:$CL,$DH52+4),"")</f>
      </c>
      <c r="CR52">
        <f>IF($DI52&gt;=5,INDEX($CL:$CL,$DH52+5),"")</f>
      </c>
      <c r="CS52">
        <f>IF($DI52&gt;=6,INDEX($CL:$CL,$DH52+6),"")</f>
      </c>
      <c r="CT52">
        <f>IF($DI52&gt;=7,INDEX($CL:$CL,$DH52+7),"")</f>
      </c>
      <c r="CU52">
        <f>IF($DI52&gt;=8,INDEX($CL:$CL,$DH52+8),"")</f>
      </c>
      <c r="CV52">
        <f>IF($DI52&gt;=9,INDEX($CL:$CL,$DH52+9),"")</f>
      </c>
      <c r="CW52">
        <f>IF($DI52&gt;=10,INDEX($CL:$CL,$DH52+10),"")</f>
      </c>
      <c r="CX52">
        <f>IF($DI52&gt;=11,INDEX($CL:$CL,$DH52+11),"")</f>
      </c>
      <c r="CY52">
        <f>IF($DI52&gt;=12,INDEX($CL:$CL,$DH52+12),"")</f>
      </c>
      <c r="CZ52">
        <f>IF($DI52&gt;=13,INDEX($CL:$CL,$DH52+13),"")</f>
      </c>
      <c r="DA52">
        <f>IF($DI52&gt;=14,INDEX($CL:$CL,$DH52+14),"")</f>
      </c>
      <c r="DB52">
        <f>IF($DI52&gt;=15,INDEX($CL:$CL,$DH52+15),"")</f>
      </c>
      <c r="DC52">
        <f>IF($DI52&gt;=16,INDEX($CL:$CL,$DH52+16),"")</f>
      </c>
      <c r="DD52">
        <f>IF($DI52&gt;=17,INDEX($CL:$CL,$DH52+17),"")</f>
      </c>
      <c r="DE52">
        <f>IF($DI52&gt;=18,INDEX($CL:$CL,$DH52+18),"")</f>
      </c>
      <c r="DF52">
        <f>IF($DI52&gt;=19,INDEX($CL:$CL,$DH52+19),"")</f>
      </c>
      <c r="DG52">
        <f>IF($DI52&gt;=20,INDEX($CL:$CL,$DH52+20),"")</f>
      </c>
      <c r="DH52">
        <f>IFERROR(MATCH($CK52,$CL$2:$CL$1558,0)+1,0)</f>
      </c>
      <c r="DI52">
        <f>IFERROR(INDEX($CM$2:$CM$1558,MATCH($CK52,$CL$2:$CL$1558,0)),0)</f>
      </c>
      <c r="DJ52">
        <f>IFERROR(INDEX($AQ:$AQ,MATCH($K52,$AP:$AP,0))&amp;"","")</f>
      </c>
      <c r="DK52" t="s">
        <v>116</v>
      </c>
      <c r="DL52" t="s">
        <v>401</v>
      </c>
      <c r="DN52">
        <f>IF($GQ52&gt;=1,INDEX($DK:$DK,$GP52+1),"")</f>
      </c>
      <c r="DO52">
        <f>IF($GQ52&gt;=2,INDEX($DK:$DK,$GP52+2),"")</f>
      </c>
      <c r="DP52">
        <f>IF($GQ52&gt;=3,INDEX($DK:$DK,$GP52+3),"")</f>
      </c>
      <c r="DQ52">
        <f>IF($GQ52&gt;=4,INDEX($DK:$DK,$GP52+4),"")</f>
      </c>
      <c r="DR52">
        <f>IF($GQ52&gt;=5,INDEX($DK:$DK,$GP52+5),"")</f>
      </c>
      <c r="DS52">
        <f>IF($GQ52&gt;=6,INDEX($DK:$DK,$GP52+6),"")</f>
      </c>
      <c r="DT52">
        <f>IF($GQ52&gt;=7,INDEX($DK:$DK,$GP52+7),"")</f>
      </c>
      <c r="DU52">
        <f>IF($GQ52&gt;=8,INDEX($DK:$DK,$GP52+8),"")</f>
      </c>
      <c r="DV52">
        <f>IF($GQ52&gt;=9,INDEX($DK:$DK,$GP52+9),"")</f>
      </c>
      <c r="DW52">
        <f>IF($GQ52&gt;=10,INDEX($DK:$DK,$GP52+10),"")</f>
      </c>
      <c r="DX52">
        <f>IF($GQ52&gt;=11,INDEX($DK:$DK,$GP52+11),"")</f>
      </c>
      <c r="DY52">
        <f>IF($GQ52&gt;=12,INDEX($DK:$DK,$GP52+12),"")</f>
      </c>
      <c r="DZ52">
        <f>IF($GQ52&gt;=13,INDEX($DK:$DK,$GP52+13),"")</f>
      </c>
      <c r="EA52">
        <f>IF($GQ52&gt;=14,INDEX($DK:$DK,$GP52+14),"")</f>
      </c>
      <c r="EB52">
        <f>IF($GQ52&gt;=15,INDEX($DK:$DK,$GP52+15),"")</f>
      </c>
      <c r="EC52">
        <f>IF($GQ52&gt;=16,INDEX($DK:$DK,$GP52+16),"")</f>
      </c>
      <c r="ED52">
        <f>IF($GQ52&gt;=17,INDEX($DK:$DK,$GP52+17),"")</f>
      </c>
      <c r="EE52">
        <f>IF($GQ52&gt;=18,INDEX($DK:$DK,$GP52+18),"")</f>
      </c>
      <c r="EF52">
        <f>IF($GQ52&gt;=19,INDEX($DK:$DK,$GP52+19),"")</f>
      </c>
      <c r="EG52">
        <f>IF($GQ52&gt;=20,INDEX($DK:$DK,$GP52+20),"")</f>
      </c>
      <c r="EH52">
        <f>IF($GQ52&gt;=21,INDEX($DK:$DK,$GP52+21),"")</f>
      </c>
      <c r="EI52">
        <f>IF($GQ52&gt;=22,INDEX($DK:$DK,$GP52+22),"")</f>
      </c>
      <c r="EJ52">
        <f>IF($GQ52&gt;=23,INDEX($DK:$DK,$GP52+23),"")</f>
      </c>
      <c r="EK52">
        <f>IF($GQ52&gt;=24,INDEX($DK:$DK,$GP52+24),"")</f>
      </c>
      <c r="EL52">
        <f>IF($GQ52&gt;=25,INDEX($DK:$DK,$GP52+25),"")</f>
      </c>
      <c r="EM52">
        <f>IF($GQ52&gt;=26,INDEX($DK:$DK,$GP52+26),"")</f>
      </c>
      <c r="EN52">
        <f>IF($GQ52&gt;=27,INDEX($DK:$DK,$GP52+27),"")</f>
      </c>
      <c r="EO52">
        <f>IF($GQ52&gt;=28,INDEX($DK:$DK,$GP52+28),"")</f>
      </c>
      <c r="EP52">
        <f>IF($GQ52&gt;=29,INDEX($DK:$DK,$GP52+29),"")</f>
      </c>
      <c r="EQ52">
        <f>IF($GQ52&gt;=30,INDEX($DK:$DK,$GP52+30),"")</f>
      </c>
      <c r="ER52">
        <f>IF($GQ52&gt;=31,INDEX($DK:$DK,$GP52+31),"")</f>
      </c>
      <c r="ES52">
        <f>IF($GQ52&gt;=32,INDEX($DK:$DK,$GP52+32),"")</f>
      </c>
      <c r="ET52">
        <f>IF($GQ52&gt;=33,INDEX($DK:$DK,$GP52+33),"")</f>
      </c>
      <c r="EU52">
        <f>IF($GQ52&gt;=34,INDEX($DK:$DK,$GP52+34),"")</f>
      </c>
      <c r="EV52">
        <f>IF($GQ52&gt;=35,INDEX($DK:$DK,$GP52+35),"")</f>
      </c>
      <c r="EW52">
        <f>IF($GQ52&gt;=36,INDEX($DK:$DK,$GP52+36),"")</f>
      </c>
      <c r="EX52">
        <f>IF($GQ52&gt;=37,INDEX($DK:$DK,$GP52+37),"")</f>
      </c>
      <c r="EY52">
        <f>IF($GQ52&gt;=38,INDEX($DK:$DK,$GP52+38),"")</f>
      </c>
      <c r="EZ52">
        <f>IF($GQ52&gt;=39,INDEX($DK:$DK,$GP52+39),"")</f>
      </c>
      <c r="FA52">
        <f>IF($GQ52&gt;=40,INDEX($DK:$DK,$GP52+40),"")</f>
      </c>
      <c r="FB52">
        <f>IF($GQ52&gt;=1,INDEX($DL:$DL,$GP52+1),"")</f>
      </c>
      <c r="FC52">
        <f>IF($GQ52&gt;=2,INDEX($DL:$DL,$GP52+2),"")</f>
      </c>
      <c r="FD52">
        <f>IF($GQ52&gt;=3,INDEX($DL:$DL,$GP52+3),"")</f>
      </c>
      <c r="FE52">
        <f>IF($GQ52&gt;=4,INDEX($DL:$DL,$GP52+4),"")</f>
      </c>
      <c r="FF52">
        <f>IF($GQ52&gt;=5,INDEX($DL:$DL,$GP52+5),"")</f>
      </c>
      <c r="FG52">
        <f>IF($GQ52&gt;=6,INDEX($DL:$DL,$GP52+6),"")</f>
      </c>
      <c r="FH52">
        <f>IF($GQ52&gt;=7,INDEX($DL:$DL,$GP52+7),"")</f>
      </c>
      <c r="FI52">
        <f>IF($GQ52&gt;=8,INDEX($DL:$DL,$GP52+8),"")</f>
      </c>
      <c r="FJ52">
        <f>IF($GQ52&gt;=9,INDEX($DL:$DL,$GP52+9),"")</f>
      </c>
      <c r="FK52">
        <f>IF($GQ52&gt;=10,INDEX($DL:$DL,$GP52+10),"")</f>
      </c>
      <c r="FL52">
        <f>IF($GQ52&gt;=11,INDEX($DL:$DL,$GP52+11),"")</f>
      </c>
      <c r="FM52">
        <f>IF($GQ52&gt;=12,INDEX($DL:$DL,$GP52+12),"")</f>
      </c>
      <c r="FN52">
        <f>IF($GQ52&gt;=13,INDEX($DL:$DL,$GP52+13),"")</f>
      </c>
      <c r="FO52">
        <f>IF($GQ52&gt;=14,INDEX($DL:$DL,$GP52+14),"")</f>
      </c>
      <c r="FP52">
        <f>IF($GQ52&gt;=15,INDEX($DL:$DL,$GP52+15),"")</f>
      </c>
      <c r="FQ52">
        <f>IF($GQ52&gt;=16,INDEX($DL:$DL,$GP52+16),"")</f>
      </c>
      <c r="FR52">
        <f>IF($GQ52&gt;=17,INDEX($DL:$DL,$GP52+17),"")</f>
      </c>
      <c r="FS52">
        <f>IF($GQ52&gt;=18,INDEX($DL:$DL,$GP52+18),"")</f>
      </c>
      <c r="FT52">
        <f>IF($GQ52&gt;=19,INDEX($DL:$DL,$GP52+19),"")</f>
      </c>
      <c r="FU52">
        <f>IF($GQ52&gt;=20,INDEX($DL:$DL,$GP52+20),"")</f>
      </c>
      <c r="FV52">
        <f>IF($GQ52&gt;=21,INDEX($DL:$DL,$GP52+21),"")</f>
      </c>
      <c r="FW52">
        <f>IF($GQ52&gt;=22,INDEX($DL:$DL,$GP52+22),"")</f>
      </c>
      <c r="FX52">
        <f>IF($GQ52&gt;=23,INDEX($DL:$DL,$GP52+23),"")</f>
      </c>
      <c r="FY52">
        <f>IF($GQ52&gt;=24,INDEX($DL:$DL,$GP52+24),"")</f>
      </c>
      <c r="FZ52">
        <f>IF($GQ52&gt;=25,INDEX($DL:$DL,$GP52+25),"")</f>
      </c>
      <c r="GA52">
        <f>IF($GQ52&gt;=26,INDEX($DL:$DL,$GP52+26),"")</f>
      </c>
      <c r="GB52">
        <f>IF($GQ52&gt;=27,INDEX($DL:$DL,$GP52+27),"")</f>
      </c>
      <c r="GC52">
        <f>IF($GQ52&gt;=28,INDEX($DL:$DL,$GP52+28),"")</f>
      </c>
      <c r="GD52">
        <f>IF($GQ52&gt;=29,INDEX($DL:$DL,$GP52+29),"")</f>
      </c>
      <c r="GE52">
        <f>IF($GQ52&gt;=30,INDEX($DL:$DL,$GP52+30),"")</f>
      </c>
      <c r="GF52">
        <f>IF($GQ52&gt;=31,INDEX($DL:$DL,$GP52+31),"")</f>
      </c>
      <c r="GG52">
        <f>IF($GQ52&gt;=32,INDEX($DL:$DL,$GP52+32),"")</f>
      </c>
      <c r="GH52">
        <f>IF($GQ52&gt;=33,INDEX($DL:$DL,$GP52+33),"")</f>
      </c>
      <c r="GI52">
        <f>IF($GQ52&gt;=34,INDEX($DL:$DL,$GP52+34),"")</f>
      </c>
      <c r="GJ52">
        <f>IF($GQ52&gt;=35,INDEX($DL:$DL,$GP52+35),"")</f>
      </c>
      <c r="GK52">
        <f>IF($GQ52&gt;=36,INDEX($DL:$DL,$GP52+36),"")</f>
      </c>
      <c r="GL52">
        <f>IF($GQ52&gt;=37,INDEX($DL:$DL,$GP52+37),"")</f>
      </c>
      <c r="GM52">
        <f>IF($GQ52&gt;=38,INDEX($DL:$DL,$GP52+38),"")</f>
      </c>
      <c r="GN52">
        <f>IF($GQ52&gt;=39,INDEX($DL:$DL,$GP52+39),"")</f>
      </c>
      <c r="GO52">
        <f>IF($GQ52&gt;=40,INDEX($DL:$DL,$GP52+40),"")</f>
      </c>
      <c r="GP52">
        <f>IFERROR(MATCH($DJ52,$DK$2:$DK$148,0)+1,0)</f>
      </c>
      <c r="GQ52">
        <f>IFERROR(INDEX($DM$2:$DM$148,MATCH($DJ52,$DK$2:$DK$148,0)),0)</f>
      </c>
      <c r="GR52">
        <f>IFERROR(MATCH($L52,$DN$52:$FA$52,0),0)</f>
      </c>
      <c r="GS52">
        <f>IF($GR52&gt;0,INDEX($FB$52:$GO$52,$GR52),"")</f>
      </c>
      <c r="GT52" t="s">
        <v>384</v>
      </c>
      <c r="GV52">
        <f>IF($JE52&gt;=1,INDEX($GT:$GT,$JD52+1),"")</f>
      </c>
      <c r="GW52">
        <f>IF($JE52&gt;=2,INDEX($GT:$GT,$JD52+2),"")</f>
      </c>
      <c r="GX52">
        <f>IF($JE52&gt;=3,INDEX($GT:$GT,$JD52+3),"")</f>
      </c>
      <c r="GY52">
        <f>IF($JE52&gt;=4,INDEX($GT:$GT,$JD52+4),"")</f>
      </c>
      <c r="GZ52">
        <f>IF($JE52&gt;=5,INDEX($GT:$GT,$JD52+5),"")</f>
      </c>
      <c r="HA52">
        <f>IF($JE52&gt;=6,INDEX($GT:$GT,$JD52+6),"")</f>
      </c>
      <c r="HB52">
        <f>IF($JE52&gt;=7,INDEX($GT:$GT,$JD52+7),"")</f>
      </c>
      <c r="HC52">
        <f>IF($JE52&gt;=8,INDEX($GT:$GT,$JD52+8),"")</f>
      </c>
      <c r="HD52">
        <f>IF($JE52&gt;=9,INDEX($GT:$GT,$JD52+9),"")</f>
      </c>
      <c r="HE52">
        <f>IF($JE52&gt;=10,INDEX($GT:$GT,$JD52+10),"")</f>
      </c>
      <c r="HF52">
        <f>IF($JE52&gt;=11,INDEX($GT:$GT,$JD52+11),"")</f>
      </c>
      <c r="HG52">
        <f>IF($JE52&gt;=12,INDEX($GT:$GT,$JD52+12),"")</f>
      </c>
      <c r="HH52">
        <f>IF($JE52&gt;=13,INDEX($GT:$GT,$JD52+13),"")</f>
      </c>
      <c r="HI52">
        <f>IF($JE52&gt;=14,INDEX($GT:$GT,$JD52+14),"")</f>
      </c>
      <c r="HJ52">
        <f>IF($JE52&gt;=15,INDEX($GT:$GT,$JD52+15),"")</f>
      </c>
      <c r="HK52">
        <f>IF($JE52&gt;=16,INDEX($GT:$GT,$JD52+16),"")</f>
      </c>
      <c r="HL52">
        <f>IF($JE52&gt;=17,INDEX($GT:$GT,$JD52+17),"")</f>
      </c>
      <c r="HM52">
        <f>IF($JE52&gt;=18,INDEX($GT:$GT,$JD52+18),"")</f>
      </c>
      <c r="HN52">
        <f>IF($JE52&gt;=19,INDEX($GT:$GT,$JD52+19),"")</f>
      </c>
      <c r="HO52">
        <f>IF($JE52&gt;=20,INDEX($GT:$GT,$JD52+20),"")</f>
      </c>
      <c r="HP52">
        <f>IF($JE52&gt;=21,INDEX($GT:$GT,$JD52+21),"")</f>
      </c>
      <c r="HQ52">
        <f>IF($JE52&gt;=22,INDEX($GT:$GT,$JD52+22),"")</f>
      </c>
      <c r="HR52">
        <f>IF($JE52&gt;=23,INDEX($GT:$GT,$JD52+23),"")</f>
      </c>
      <c r="HS52">
        <f>IF($JE52&gt;=24,INDEX($GT:$GT,$JD52+24),"")</f>
      </c>
      <c r="HT52">
        <f>IF($JE52&gt;=25,INDEX($GT:$GT,$JD52+25),"")</f>
      </c>
      <c r="HU52">
        <f>IF($JE52&gt;=26,INDEX($GT:$GT,$JD52+26),"")</f>
      </c>
      <c r="HV52">
        <f>IF($JE52&gt;=27,INDEX($GT:$GT,$JD52+27),"")</f>
      </c>
      <c r="HW52">
        <f>IF($JE52&gt;=28,INDEX($GT:$GT,$JD52+28),"")</f>
      </c>
      <c r="HX52">
        <f>IF($JE52&gt;=29,INDEX($GT:$GT,$JD52+29),"")</f>
      </c>
      <c r="HY52">
        <f>IF($JE52&gt;=30,INDEX($GT:$GT,$JD52+30),"")</f>
      </c>
      <c r="HZ52">
        <f>IF($JE52&gt;=31,INDEX($GT:$GT,$JD52+31),"")</f>
      </c>
      <c r="IA52">
        <f>IF($JE52&gt;=32,INDEX($GT:$GT,$JD52+32),"")</f>
      </c>
      <c r="IB52">
        <f>IF($JE52&gt;=33,INDEX($GT:$GT,$JD52+33),"")</f>
      </c>
      <c r="IC52">
        <f>IF($JE52&gt;=34,INDEX($GT:$GT,$JD52+34),"")</f>
      </c>
      <c r="ID52">
        <f>IF($JE52&gt;=35,INDEX($GT:$GT,$JD52+35),"")</f>
      </c>
      <c r="IE52">
        <f>IF($JE52&gt;=36,INDEX($GT:$GT,$JD52+36),"")</f>
      </c>
      <c r="IF52">
        <f>IF($JE52&gt;=37,INDEX($GT:$GT,$JD52+37),"")</f>
      </c>
      <c r="IG52">
        <f>IF($JE52&gt;=38,INDEX($GT:$GT,$JD52+38),"")</f>
      </c>
      <c r="IH52">
        <f>IF($JE52&gt;=39,INDEX($GT:$GT,$JD52+39),"")</f>
      </c>
      <c r="II52">
        <f>IF($JE52&gt;=40,INDEX($GT:$GT,$JD52+40),"")</f>
      </c>
      <c r="IJ52">
        <f>IF($JE52&gt;=41,INDEX($GT:$GT,$JD52+41),"")</f>
      </c>
      <c r="IK52">
        <f>IF($JE52&gt;=42,INDEX($GT:$GT,$JD52+42),"")</f>
      </c>
      <c r="IL52">
        <f>IF($JE52&gt;=43,INDEX($GT:$GT,$JD52+43),"")</f>
      </c>
      <c r="IM52">
        <f>IF($JE52&gt;=44,INDEX($GT:$GT,$JD52+44),"")</f>
      </c>
      <c r="IN52">
        <f>IF($JE52&gt;=45,INDEX($GT:$GT,$JD52+45),"")</f>
      </c>
      <c r="IO52">
        <f>IF($JE52&gt;=46,INDEX($GT:$GT,$JD52+46),"")</f>
      </c>
      <c r="IP52">
        <f>IF($JE52&gt;=47,INDEX($GT:$GT,$JD52+47),"")</f>
      </c>
      <c r="IQ52">
        <f>IF($JE52&gt;=48,INDEX($GT:$GT,$JD52+48),"")</f>
      </c>
      <c r="IR52">
        <f>IF($JE52&gt;=49,INDEX($GT:$GT,$JD52+49),"")</f>
      </c>
      <c r="IS52">
        <f>IF($JE52&gt;=50,INDEX($GT:$GT,$JD52+50),"")</f>
      </c>
      <c r="IT52">
        <f>IF($JE52&gt;=51,INDEX($GT:$GT,$JD52+51),"")</f>
      </c>
      <c r="IU52">
        <f>IF($JE52&gt;=52,INDEX($GT:$GT,$JD52+52),"")</f>
      </c>
      <c r="IV52">
        <f>IF($JE52&gt;=53,INDEX($GT:$GT,$JD52+53),"")</f>
      </c>
      <c r="IW52">
        <f>IF($JE52&gt;=54,INDEX($GT:$GT,$JD52+54),"")</f>
      </c>
      <c r="IX52">
        <f>IF($JE52&gt;=55,INDEX($GT:$GT,$JD52+55),"")</f>
      </c>
      <c r="IY52">
        <f>IF($JE52&gt;=56,INDEX($GT:$GT,$JD52+56),"")</f>
      </c>
      <c r="IZ52">
        <f>IF($JE52&gt;=57,INDEX($GT:$GT,$JD52+57),"")</f>
      </c>
      <c r="JA52">
        <f>IF($JE52&gt;=58,INDEX($GT:$GT,$JD52+58),"")</f>
      </c>
      <c r="JB52">
        <f>IF($JE52&gt;=59,INDEX($GT:$GT,$JD52+59),"")</f>
      </c>
      <c r="JC52">
        <f>IF($JE52&gt;=60,INDEX($GT:$GT,$JD52+60),"")</f>
      </c>
      <c r="JD52">
        <f>IFERROR(MATCH($GS52,$GT$2:$GT$322,0)+1,0)</f>
      </c>
      <c r="JE52">
        <f>IFERROR(INDEX($GU$2:$GU$322,MATCH($GS52,$GT$2:$GT$322,0)),0)</f>
      </c>
      <c r="JF52" t="s">
        <v>28</v>
      </c>
      <c r="JG52" t="s">
        <v>28</v>
      </c>
    </row>
    <row r="53" spans="1:267" x14ac:dyDescent="0.25">
      <c r="J53" s="1"/>
      <c r="K53" s="1"/>
      <c r="L53" s="1"/>
      <c r="M53" s="1"/>
      <c r="N53" s="1">
        <f>IFERROR(IF(FIND(" - ",$J53)&gt;0,MID($J53,FIND(" - ",$J53)+3,LEN($J53)),""),"")</f>
      </c>
      <c r="P53" s="1"/>
      <c r="S53" t="s">
        <v>28</v>
      </c>
      <c r="U53">
        <f>IF(OR($S53="",$T53=""),"",IFERROR($S53/$T53,0))</f>
      </c>
      <c r="V53">
        <f>IF($S53="","",
IF($K53="","",
IF(ISNUMBER(SEARCH("exempt",LOWER($K53))),0,
$S53*(VALUE(SUBSTITUTE($K53,"%",""))/100))))</f>
      </c>
      <c r="AB53">
        <f>IF($S53="","",
SUM($S53,$V53,$Z53,$W53,$Y53)-
IF($AA53="",0,VALUE($AA53)))</f>
      </c>
      <c r="AJ53" t="s">
        <v>402</v>
      </c>
      <c r="AM53" t="s">
        <v>403</v>
      </c>
      <c r="AN53" t="s">
        <v>404</v>
      </c>
      <c r="AO53" t="s">
        <v>405</v>
      </c>
      <c r="AP53" t="s">
        <v>403</v>
      </c>
      <c r="AQ53" t="s">
        <v>406</v>
      </c>
      <c r="AR53">
        <f>IFERROR(LEFT($J53,FIND(" - ",$J53)-1),$J53)</f>
      </c>
      <c r="AS53" t="s">
        <v>157</v>
      </c>
      <c r="AU53">
        <f>IF($CJ53&gt;=1,INDEX($AS:$AS,$CI53+1),"")</f>
      </c>
      <c r="AV53">
        <f>IF($CJ53&gt;=2,INDEX($AS:$AS,$CI53+2),"")</f>
      </c>
      <c r="AW53">
        <f>IF($CJ53&gt;=3,INDEX($AS:$AS,$CI53+3),"")</f>
      </c>
      <c r="AX53">
        <f>IF($CJ53&gt;=4,INDEX($AS:$AS,$CI53+4),"")</f>
      </c>
      <c r="AY53">
        <f>IF($CJ53&gt;=5,INDEX($AS:$AS,$CI53+5),"")</f>
      </c>
      <c r="AZ53">
        <f>IF($CJ53&gt;=6,INDEX($AS:$AS,$CI53+6),"")</f>
      </c>
      <c r="BA53">
        <f>IF($CJ53&gt;=7,INDEX($AS:$AS,$CI53+7),"")</f>
      </c>
      <c r="BB53">
        <f>IF($CJ53&gt;=8,INDEX($AS:$AS,$CI53+8),"")</f>
      </c>
      <c r="BC53">
        <f>IF($CJ53&gt;=9,INDEX($AS:$AS,$CI53+9),"")</f>
      </c>
      <c r="BD53">
        <f>IF($CJ53&gt;=10,INDEX($AS:$AS,$CI53+10),"")</f>
      </c>
      <c r="BE53">
        <f>IF($CJ53&gt;=11,INDEX($AS:$AS,$CI53+11),"")</f>
      </c>
      <c r="BF53">
        <f>IF($CJ53&gt;=12,INDEX($AS:$AS,$CI53+12),"")</f>
      </c>
      <c r="BG53">
        <f>IF($CJ53&gt;=13,INDEX($AS:$AS,$CI53+13),"")</f>
      </c>
      <c r="BH53">
        <f>IF($CJ53&gt;=14,INDEX($AS:$AS,$CI53+14),"")</f>
      </c>
      <c r="BI53">
        <f>IF($CJ53&gt;=15,INDEX($AS:$AS,$CI53+15),"")</f>
      </c>
      <c r="BJ53">
        <f>IF($CJ53&gt;=16,INDEX($AS:$AS,$CI53+16),"")</f>
      </c>
      <c r="BK53">
        <f>IF($CJ53&gt;=17,INDEX($AS:$AS,$CI53+17),"")</f>
      </c>
      <c r="BL53">
        <f>IF($CJ53&gt;=18,INDEX($AS:$AS,$CI53+18),"")</f>
      </c>
      <c r="BM53">
        <f>IF($CJ53&gt;=19,INDEX($AS:$AS,$CI53+19),"")</f>
      </c>
      <c r="BN53">
        <f>IF($CJ53&gt;=20,INDEX($AS:$AS,$CI53+20),"")</f>
      </c>
      <c r="BO53">
        <f>IF($CJ53&gt;=21,INDEX($AS:$AS,$CI53+21),"")</f>
      </c>
      <c r="BP53">
        <f>IF($CJ53&gt;=22,INDEX($AS:$AS,$CI53+22),"")</f>
      </c>
      <c r="BQ53">
        <f>IF($CJ53&gt;=23,INDEX($AS:$AS,$CI53+23),"")</f>
      </c>
      <c r="BR53">
        <f>IF($CJ53&gt;=24,INDEX($AS:$AS,$CI53+24),"")</f>
      </c>
      <c r="BS53">
        <f>IF($CJ53&gt;=25,INDEX($AS:$AS,$CI53+25),"")</f>
      </c>
      <c r="BT53">
        <f>IF($CJ53&gt;=26,INDEX($AS:$AS,$CI53+26),"")</f>
      </c>
      <c r="BU53">
        <f>IF($CJ53&gt;=27,INDEX($AS:$AS,$CI53+27),"")</f>
      </c>
      <c r="BV53">
        <f>IF($CJ53&gt;=28,INDEX($AS:$AS,$CI53+28),"")</f>
      </c>
      <c r="BW53">
        <f>IF($CJ53&gt;=29,INDEX($AS:$AS,$CI53+29),"")</f>
      </c>
      <c r="BX53">
        <f>IF($CJ53&gt;=30,INDEX($AS:$AS,$CI53+30),"")</f>
      </c>
      <c r="BY53">
        <f>IF($CJ53&gt;=31,INDEX($AS:$AS,$CI53+31),"")</f>
      </c>
      <c r="BZ53">
        <f>IF($CJ53&gt;=32,INDEX($AS:$AS,$CI53+32),"")</f>
      </c>
      <c r="CA53">
        <f>IF($CJ53&gt;=33,INDEX($AS:$AS,$CI53+33),"")</f>
      </c>
      <c r="CB53">
        <f>IF($CJ53&gt;=34,INDEX($AS:$AS,$CI53+34),"")</f>
      </c>
      <c r="CC53">
        <f>IF($CJ53&gt;=35,INDEX($AS:$AS,$CI53+35),"")</f>
      </c>
      <c r="CD53">
        <f>IF($CJ53&gt;=36,INDEX($AS:$AS,$CI53+36),"")</f>
      </c>
      <c r="CE53">
        <f>IF($CJ53&gt;=37,INDEX($AS:$AS,$CI53+37),"")</f>
      </c>
      <c r="CF53">
        <f>IF($CJ53&gt;=38,INDEX($AS:$AS,$CI53+38),"")</f>
      </c>
      <c r="CG53">
        <f>IF($CJ53&gt;=39,INDEX($AS:$AS,$CI53+39),"")</f>
      </c>
      <c r="CH53">
        <f>IF($CJ53&gt;=40,INDEX($AS:$AS,$CI53+40),"")</f>
      </c>
      <c r="CI53">
        <f>IFERROR(MATCH($AR53,$AS$2:$AS$133,0)+1,0)</f>
      </c>
      <c r="CJ53">
        <f>IFERROR(INDEX($AT$2:$AT$133,MATCH($AR53,$AS$2:$AS$133,0)),0)</f>
      </c>
      <c r="CK53">
        <f>IFERROR(LEFT($O53,FIND(" - ",$O53)-1),$O53)</f>
      </c>
      <c r="CL53" t="s">
        <v>95</v>
      </c>
      <c r="CN53">
        <f>IF($DI53&gt;=1,INDEX($CL:$CL,$DH53+1),"")</f>
      </c>
      <c r="CO53">
        <f>IF($DI53&gt;=2,INDEX($CL:$CL,$DH53+2),"")</f>
      </c>
      <c r="CP53">
        <f>IF($DI53&gt;=3,INDEX($CL:$CL,$DH53+3),"")</f>
      </c>
      <c r="CQ53">
        <f>IF($DI53&gt;=4,INDEX($CL:$CL,$DH53+4),"")</f>
      </c>
      <c r="CR53">
        <f>IF($DI53&gt;=5,INDEX($CL:$CL,$DH53+5),"")</f>
      </c>
      <c r="CS53">
        <f>IF($DI53&gt;=6,INDEX($CL:$CL,$DH53+6),"")</f>
      </c>
      <c r="CT53">
        <f>IF($DI53&gt;=7,INDEX($CL:$CL,$DH53+7),"")</f>
      </c>
      <c r="CU53">
        <f>IF($DI53&gt;=8,INDEX($CL:$CL,$DH53+8),"")</f>
      </c>
      <c r="CV53">
        <f>IF($DI53&gt;=9,INDEX($CL:$CL,$DH53+9),"")</f>
      </c>
      <c r="CW53">
        <f>IF($DI53&gt;=10,INDEX($CL:$CL,$DH53+10),"")</f>
      </c>
      <c r="CX53">
        <f>IF($DI53&gt;=11,INDEX($CL:$CL,$DH53+11),"")</f>
      </c>
      <c r="CY53">
        <f>IF($DI53&gt;=12,INDEX($CL:$CL,$DH53+12),"")</f>
      </c>
      <c r="CZ53">
        <f>IF($DI53&gt;=13,INDEX($CL:$CL,$DH53+13),"")</f>
      </c>
      <c r="DA53">
        <f>IF($DI53&gt;=14,INDEX($CL:$CL,$DH53+14),"")</f>
      </c>
      <c r="DB53">
        <f>IF($DI53&gt;=15,INDEX($CL:$CL,$DH53+15),"")</f>
      </c>
      <c r="DC53">
        <f>IF($DI53&gt;=16,INDEX($CL:$CL,$DH53+16),"")</f>
      </c>
      <c r="DD53">
        <f>IF($DI53&gt;=17,INDEX($CL:$CL,$DH53+17),"")</f>
      </c>
      <c r="DE53">
        <f>IF($DI53&gt;=18,INDEX($CL:$CL,$DH53+18),"")</f>
      </c>
      <c r="DF53">
        <f>IF($DI53&gt;=19,INDEX($CL:$CL,$DH53+19),"")</f>
      </c>
      <c r="DG53">
        <f>IF($DI53&gt;=20,INDEX($CL:$CL,$DH53+20),"")</f>
      </c>
      <c r="DH53">
        <f>IFERROR(MATCH($CK53,$CL$2:$CL$1558,0)+1,0)</f>
      </c>
      <c r="DI53">
        <f>IFERROR(INDEX($CM$2:$CM$1558,MATCH($CK53,$CL$2:$CL$1558,0)),0)</f>
      </c>
      <c r="DJ53">
        <f>IFERROR(INDEX($AQ:$AQ,MATCH($K53,$AP:$AP,0))&amp;"","")</f>
      </c>
      <c r="DK53" t="s">
        <v>100</v>
      </c>
      <c r="DM53">
        <v>1</v>
      </c>
      <c r="DN53">
        <f>IF($GQ53&gt;=1,INDEX($DK:$DK,$GP53+1),"")</f>
      </c>
      <c r="DO53">
        <f>IF($GQ53&gt;=2,INDEX($DK:$DK,$GP53+2),"")</f>
      </c>
      <c r="DP53">
        <f>IF($GQ53&gt;=3,INDEX($DK:$DK,$GP53+3),"")</f>
      </c>
      <c r="DQ53">
        <f>IF($GQ53&gt;=4,INDEX($DK:$DK,$GP53+4),"")</f>
      </c>
      <c r="DR53">
        <f>IF($GQ53&gt;=5,INDEX($DK:$DK,$GP53+5),"")</f>
      </c>
      <c r="DS53">
        <f>IF($GQ53&gt;=6,INDEX($DK:$DK,$GP53+6),"")</f>
      </c>
      <c r="DT53">
        <f>IF($GQ53&gt;=7,INDEX($DK:$DK,$GP53+7),"")</f>
      </c>
      <c r="DU53">
        <f>IF($GQ53&gt;=8,INDEX($DK:$DK,$GP53+8),"")</f>
      </c>
      <c r="DV53">
        <f>IF($GQ53&gt;=9,INDEX($DK:$DK,$GP53+9),"")</f>
      </c>
      <c r="DW53">
        <f>IF($GQ53&gt;=10,INDEX($DK:$DK,$GP53+10),"")</f>
      </c>
      <c r="DX53">
        <f>IF($GQ53&gt;=11,INDEX($DK:$DK,$GP53+11),"")</f>
      </c>
      <c r="DY53">
        <f>IF($GQ53&gt;=12,INDEX($DK:$DK,$GP53+12),"")</f>
      </c>
      <c r="DZ53">
        <f>IF($GQ53&gt;=13,INDEX($DK:$DK,$GP53+13),"")</f>
      </c>
      <c r="EA53">
        <f>IF($GQ53&gt;=14,INDEX($DK:$DK,$GP53+14),"")</f>
      </c>
      <c r="EB53">
        <f>IF($GQ53&gt;=15,INDEX($DK:$DK,$GP53+15),"")</f>
      </c>
      <c r="EC53">
        <f>IF($GQ53&gt;=16,INDEX($DK:$DK,$GP53+16),"")</f>
      </c>
      <c r="ED53">
        <f>IF($GQ53&gt;=17,INDEX($DK:$DK,$GP53+17),"")</f>
      </c>
      <c r="EE53">
        <f>IF($GQ53&gt;=18,INDEX($DK:$DK,$GP53+18),"")</f>
      </c>
      <c r="EF53">
        <f>IF($GQ53&gt;=19,INDEX($DK:$DK,$GP53+19),"")</f>
      </c>
      <c r="EG53">
        <f>IF($GQ53&gt;=20,INDEX($DK:$DK,$GP53+20),"")</f>
      </c>
      <c r="EH53">
        <f>IF($GQ53&gt;=21,INDEX($DK:$DK,$GP53+21),"")</f>
      </c>
      <c r="EI53">
        <f>IF($GQ53&gt;=22,INDEX($DK:$DK,$GP53+22),"")</f>
      </c>
      <c r="EJ53">
        <f>IF($GQ53&gt;=23,INDEX($DK:$DK,$GP53+23),"")</f>
      </c>
      <c r="EK53">
        <f>IF($GQ53&gt;=24,INDEX($DK:$DK,$GP53+24),"")</f>
      </c>
      <c r="EL53">
        <f>IF($GQ53&gt;=25,INDEX($DK:$DK,$GP53+25),"")</f>
      </c>
      <c r="EM53">
        <f>IF($GQ53&gt;=26,INDEX($DK:$DK,$GP53+26),"")</f>
      </c>
      <c r="EN53">
        <f>IF($GQ53&gt;=27,INDEX($DK:$DK,$GP53+27),"")</f>
      </c>
      <c r="EO53">
        <f>IF($GQ53&gt;=28,INDEX($DK:$DK,$GP53+28),"")</f>
      </c>
      <c r="EP53">
        <f>IF($GQ53&gt;=29,INDEX($DK:$DK,$GP53+29),"")</f>
      </c>
      <c r="EQ53">
        <f>IF($GQ53&gt;=30,INDEX($DK:$DK,$GP53+30),"")</f>
      </c>
      <c r="ER53">
        <f>IF($GQ53&gt;=31,INDEX($DK:$DK,$GP53+31),"")</f>
      </c>
      <c r="ES53">
        <f>IF($GQ53&gt;=32,INDEX($DK:$DK,$GP53+32),"")</f>
      </c>
      <c r="ET53">
        <f>IF($GQ53&gt;=33,INDEX($DK:$DK,$GP53+33),"")</f>
      </c>
      <c r="EU53">
        <f>IF($GQ53&gt;=34,INDEX($DK:$DK,$GP53+34),"")</f>
      </c>
      <c r="EV53">
        <f>IF($GQ53&gt;=35,INDEX($DK:$DK,$GP53+35),"")</f>
      </c>
      <c r="EW53">
        <f>IF($GQ53&gt;=36,INDEX($DK:$DK,$GP53+36),"")</f>
      </c>
      <c r="EX53">
        <f>IF($GQ53&gt;=37,INDEX($DK:$DK,$GP53+37),"")</f>
      </c>
      <c r="EY53">
        <f>IF($GQ53&gt;=38,INDEX($DK:$DK,$GP53+38),"")</f>
      </c>
      <c r="EZ53">
        <f>IF($GQ53&gt;=39,INDEX($DK:$DK,$GP53+39),"")</f>
      </c>
      <c r="FA53">
        <f>IF($GQ53&gt;=40,INDEX($DK:$DK,$GP53+40),"")</f>
      </c>
      <c r="FB53">
        <f>IF($GQ53&gt;=1,INDEX($DL:$DL,$GP53+1),"")</f>
      </c>
      <c r="FC53">
        <f>IF($GQ53&gt;=2,INDEX($DL:$DL,$GP53+2),"")</f>
      </c>
      <c r="FD53">
        <f>IF($GQ53&gt;=3,INDEX($DL:$DL,$GP53+3),"")</f>
      </c>
      <c r="FE53">
        <f>IF($GQ53&gt;=4,INDEX($DL:$DL,$GP53+4),"")</f>
      </c>
      <c r="FF53">
        <f>IF($GQ53&gt;=5,INDEX($DL:$DL,$GP53+5),"")</f>
      </c>
      <c r="FG53">
        <f>IF($GQ53&gt;=6,INDEX($DL:$DL,$GP53+6),"")</f>
      </c>
      <c r="FH53">
        <f>IF($GQ53&gt;=7,INDEX($DL:$DL,$GP53+7),"")</f>
      </c>
      <c r="FI53">
        <f>IF($GQ53&gt;=8,INDEX($DL:$DL,$GP53+8),"")</f>
      </c>
      <c r="FJ53">
        <f>IF($GQ53&gt;=9,INDEX($DL:$DL,$GP53+9),"")</f>
      </c>
      <c r="FK53">
        <f>IF($GQ53&gt;=10,INDEX($DL:$DL,$GP53+10),"")</f>
      </c>
      <c r="FL53">
        <f>IF($GQ53&gt;=11,INDEX($DL:$DL,$GP53+11),"")</f>
      </c>
      <c r="FM53">
        <f>IF($GQ53&gt;=12,INDEX($DL:$DL,$GP53+12),"")</f>
      </c>
      <c r="FN53">
        <f>IF($GQ53&gt;=13,INDEX($DL:$DL,$GP53+13),"")</f>
      </c>
      <c r="FO53">
        <f>IF($GQ53&gt;=14,INDEX($DL:$DL,$GP53+14),"")</f>
      </c>
      <c r="FP53">
        <f>IF($GQ53&gt;=15,INDEX($DL:$DL,$GP53+15),"")</f>
      </c>
      <c r="FQ53">
        <f>IF($GQ53&gt;=16,INDEX($DL:$DL,$GP53+16),"")</f>
      </c>
      <c r="FR53">
        <f>IF($GQ53&gt;=17,INDEX($DL:$DL,$GP53+17),"")</f>
      </c>
      <c r="FS53">
        <f>IF($GQ53&gt;=18,INDEX($DL:$DL,$GP53+18),"")</f>
      </c>
      <c r="FT53">
        <f>IF($GQ53&gt;=19,INDEX($DL:$DL,$GP53+19),"")</f>
      </c>
      <c r="FU53">
        <f>IF($GQ53&gt;=20,INDEX($DL:$DL,$GP53+20),"")</f>
      </c>
      <c r="FV53">
        <f>IF($GQ53&gt;=21,INDEX($DL:$DL,$GP53+21),"")</f>
      </c>
      <c r="FW53">
        <f>IF($GQ53&gt;=22,INDEX($DL:$DL,$GP53+22),"")</f>
      </c>
      <c r="FX53">
        <f>IF($GQ53&gt;=23,INDEX($DL:$DL,$GP53+23),"")</f>
      </c>
      <c r="FY53">
        <f>IF($GQ53&gt;=24,INDEX($DL:$DL,$GP53+24),"")</f>
      </c>
      <c r="FZ53">
        <f>IF($GQ53&gt;=25,INDEX($DL:$DL,$GP53+25),"")</f>
      </c>
      <c r="GA53">
        <f>IF($GQ53&gt;=26,INDEX($DL:$DL,$GP53+26),"")</f>
      </c>
      <c r="GB53">
        <f>IF($GQ53&gt;=27,INDEX($DL:$DL,$GP53+27),"")</f>
      </c>
      <c r="GC53">
        <f>IF($GQ53&gt;=28,INDEX($DL:$DL,$GP53+28),"")</f>
      </c>
      <c r="GD53">
        <f>IF($GQ53&gt;=29,INDEX($DL:$DL,$GP53+29),"")</f>
      </c>
      <c r="GE53">
        <f>IF($GQ53&gt;=30,INDEX($DL:$DL,$GP53+30),"")</f>
      </c>
      <c r="GF53">
        <f>IF($GQ53&gt;=31,INDEX($DL:$DL,$GP53+31),"")</f>
      </c>
      <c r="GG53">
        <f>IF($GQ53&gt;=32,INDEX($DL:$DL,$GP53+32),"")</f>
      </c>
      <c r="GH53">
        <f>IF($GQ53&gt;=33,INDEX($DL:$DL,$GP53+33),"")</f>
      </c>
      <c r="GI53">
        <f>IF($GQ53&gt;=34,INDEX($DL:$DL,$GP53+34),"")</f>
      </c>
      <c r="GJ53">
        <f>IF($GQ53&gt;=35,INDEX($DL:$DL,$GP53+35),"")</f>
      </c>
      <c r="GK53">
        <f>IF($GQ53&gt;=36,INDEX($DL:$DL,$GP53+36),"")</f>
      </c>
      <c r="GL53">
        <f>IF($GQ53&gt;=37,INDEX($DL:$DL,$GP53+37),"")</f>
      </c>
      <c r="GM53">
        <f>IF($GQ53&gt;=38,INDEX($DL:$DL,$GP53+38),"")</f>
      </c>
      <c r="GN53">
        <f>IF($GQ53&gt;=39,INDEX($DL:$DL,$GP53+39),"")</f>
      </c>
      <c r="GO53">
        <f>IF($GQ53&gt;=40,INDEX($DL:$DL,$GP53+40),"")</f>
      </c>
      <c r="GP53">
        <f>IFERROR(MATCH($DJ53,$DK$2:$DK$148,0)+1,0)</f>
      </c>
      <c r="GQ53">
        <f>IFERROR(INDEX($DM$2:$DM$148,MATCH($DJ53,$DK$2:$DK$148,0)),0)</f>
      </c>
      <c r="GR53">
        <f>IFERROR(MATCH($L53,$DN$53:$FA$53,0),0)</f>
      </c>
      <c r="GS53">
        <f>IF($GR53&gt;0,INDEX($FB$53:$GO$53,$GR53),"")</f>
      </c>
      <c r="GT53" t="s">
        <v>388</v>
      </c>
      <c r="GV53">
        <f>IF($JE53&gt;=1,INDEX($GT:$GT,$JD53+1),"")</f>
      </c>
      <c r="GW53">
        <f>IF($JE53&gt;=2,INDEX($GT:$GT,$JD53+2),"")</f>
      </c>
      <c r="GX53">
        <f>IF($JE53&gt;=3,INDEX($GT:$GT,$JD53+3),"")</f>
      </c>
      <c r="GY53">
        <f>IF($JE53&gt;=4,INDEX($GT:$GT,$JD53+4),"")</f>
      </c>
      <c r="GZ53">
        <f>IF($JE53&gt;=5,INDEX($GT:$GT,$JD53+5),"")</f>
      </c>
      <c r="HA53">
        <f>IF($JE53&gt;=6,INDEX($GT:$GT,$JD53+6),"")</f>
      </c>
      <c r="HB53">
        <f>IF($JE53&gt;=7,INDEX($GT:$GT,$JD53+7),"")</f>
      </c>
      <c r="HC53">
        <f>IF($JE53&gt;=8,INDEX($GT:$GT,$JD53+8),"")</f>
      </c>
      <c r="HD53">
        <f>IF($JE53&gt;=9,INDEX($GT:$GT,$JD53+9),"")</f>
      </c>
      <c r="HE53">
        <f>IF($JE53&gt;=10,INDEX($GT:$GT,$JD53+10),"")</f>
      </c>
      <c r="HF53">
        <f>IF($JE53&gt;=11,INDEX($GT:$GT,$JD53+11),"")</f>
      </c>
      <c r="HG53">
        <f>IF($JE53&gt;=12,INDEX($GT:$GT,$JD53+12),"")</f>
      </c>
      <c r="HH53">
        <f>IF($JE53&gt;=13,INDEX($GT:$GT,$JD53+13),"")</f>
      </c>
      <c r="HI53">
        <f>IF($JE53&gt;=14,INDEX($GT:$GT,$JD53+14),"")</f>
      </c>
      <c r="HJ53">
        <f>IF($JE53&gt;=15,INDEX($GT:$GT,$JD53+15),"")</f>
      </c>
      <c r="HK53">
        <f>IF($JE53&gt;=16,INDEX($GT:$GT,$JD53+16),"")</f>
      </c>
      <c r="HL53">
        <f>IF($JE53&gt;=17,INDEX($GT:$GT,$JD53+17),"")</f>
      </c>
      <c r="HM53">
        <f>IF($JE53&gt;=18,INDEX($GT:$GT,$JD53+18),"")</f>
      </c>
      <c r="HN53">
        <f>IF($JE53&gt;=19,INDEX($GT:$GT,$JD53+19),"")</f>
      </c>
      <c r="HO53">
        <f>IF($JE53&gt;=20,INDEX($GT:$GT,$JD53+20),"")</f>
      </c>
      <c r="HP53">
        <f>IF($JE53&gt;=21,INDEX($GT:$GT,$JD53+21),"")</f>
      </c>
      <c r="HQ53">
        <f>IF($JE53&gt;=22,INDEX($GT:$GT,$JD53+22),"")</f>
      </c>
      <c r="HR53">
        <f>IF($JE53&gt;=23,INDEX($GT:$GT,$JD53+23),"")</f>
      </c>
      <c r="HS53">
        <f>IF($JE53&gt;=24,INDEX($GT:$GT,$JD53+24),"")</f>
      </c>
      <c r="HT53">
        <f>IF($JE53&gt;=25,INDEX($GT:$GT,$JD53+25),"")</f>
      </c>
      <c r="HU53">
        <f>IF($JE53&gt;=26,INDEX($GT:$GT,$JD53+26),"")</f>
      </c>
      <c r="HV53">
        <f>IF($JE53&gt;=27,INDEX($GT:$GT,$JD53+27),"")</f>
      </c>
      <c r="HW53">
        <f>IF($JE53&gt;=28,INDEX($GT:$GT,$JD53+28),"")</f>
      </c>
      <c r="HX53">
        <f>IF($JE53&gt;=29,INDEX($GT:$GT,$JD53+29),"")</f>
      </c>
      <c r="HY53">
        <f>IF($JE53&gt;=30,INDEX($GT:$GT,$JD53+30),"")</f>
      </c>
      <c r="HZ53">
        <f>IF($JE53&gt;=31,INDEX($GT:$GT,$JD53+31),"")</f>
      </c>
      <c r="IA53">
        <f>IF($JE53&gt;=32,INDEX($GT:$GT,$JD53+32),"")</f>
      </c>
      <c r="IB53">
        <f>IF($JE53&gt;=33,INDEX($GT:$GT,$JD53+33),"")</f>
      </c>
      <c r="IC53">
        <f>IF($JE53&gt;=34,INDEX($GT:$GT,$JD53+34),"")</f>
      </c>
      <c r="ID53">
        <f>IF($JE53&gt;=35,INDEX($GT:$GT,$JD53+35),"")</f>
      </c>
      <c r="IE53">
        <f>IF($JE53&gt;=36,INDEX($GT:$GT,$JD53+36),"")</f>
      </c>
      <c r="IF53">
        <f>IF($JE53&gt;=37,INDEX($GT:$GT,$JD53+37),"")</f>
      </c>
      <c r="IG53">
        <f>IF($JE53&gt;=38,INDEX($GT:$GT,$JD53+38),"")</f>
      </c>
      <c r="IH53">
        <f>IF($JE53&gt;=39,INDEX($GT:$GT,$JD53+39),"")</f>
      </c>
      <c r="II53">
        <f>IF($JE53&gt;=40,INDEX($GT:$GT,$JD53+40),"")</f>
      </c>
      <c r="IJ53">
        <f>IF($JE53&gt;=41,INDEX($GT:$GT,$JD53+41),"")</f>
      </c>
      <c r="IK53">
        <f>IF($JE53&gt;=42,INDEX($GT:$GT,$JD53+42),"")</f>
      </c>
      <c r="IL53">
        <f>IF($JE53&gt;=43,INDEX($GT:$GT,$JD53+43),"")</f>
      </c>
      <c r="IM53">
        <f>IF($JE53&gt;=44,INDEX($GT:$GT,$JD53+44),"")</f>
      </c>
      <c r="IN53">
        <f>IF($JE53&gt;=45,INDEX($GT:$GT,$JD53+45),"")</f>
      </c>
      <c r="IO53">
        <f>IF($JE53&gt;=46,INDEX($GT:$GT,$JD53+46),"")</f>
      </c>
      <c r="IP53">
        <f>IF($JE53&gt;=47,INDEX($GT:$GT,$JD53+47),"")</f>
      </c>
      <c r="IQ53">
        <f>IF($JE53&gt;=48,INDEX($GT:$GT,$JD53+48),"")</f>
      </c>
      <c r="IR53">
        <f>IF($JE53&gt;=49,INDEX($GT:$GT,$JD53+49),"")</f>
      </c>
      <c r="IS53">
        <f>IF($JE53&gt;=50,INDEX($GT:$GT,$JD53+50),"")</f>
      </c>
      <c r="IT53">
        <f>IF($JE53&gt;=51,INDEX($GT:$GT,$JD53+51),"")</f>
      </c>
      <c r="IU53">
        <f>IF($JE53&gt;=52,INDEX($GT:$GT,$JD53+52),"")</f>
      </c>
      <c r="IV53">
        <f>IF($JE53&gt;=53,INDEX($GT:$GT,$JD53+53),"")</f>
      </c>
      <c r="IW53">
        <f>IF($JE53&gt;=54,INDEX($GT:$GT,$JD53+54),"")</f>
      </c>
      <c r="IX53">
        <f>IF($JE53&gt;=55,INDEX($GT:$GT,$JD53+55),"")</f>
      </c>
      <c r="IY53">
        <f>IF($JE53&gt;=56,INDEX($GT:$GT,$JD53+56),"")</f>
      </c>
      <c r="IZ53">
        <f>IF($JE53&gt;=57,INDEX($GT:$GT,$JD53+57),"")</f>
      </c>
      <c r="JA53">
        <f>IF($JE53&gt;=58,INDEX($GT:$GT,$JD53+58),"")</f>
      </c>
      <c r="JB53">
        <f>IF($JE53&gt;=59,INDEX($GT:$GT,$JD53+59),"")</f>
      </c>
      <c r="JC53">
        <f>IF($JE53&gt;=60,INDEX($GT:$GT,$JD53+60),"")</f>
      </c>
      <c r="JD53">
        <f>IFERROR(MATCH($GS53,$GT$2:$GT$322,0)+1,0)</f>
      </c>
      <c r="JE53">
        <f>IFERROR(INDEX($GU$2:$GU$322,MATCH($GS53,$GT$2:$GT$322,0)),0)</f>
      </c>
      <c r="JF53" t="s">
        <v>28</v>
      </c>
      <c r="JG53" t="s">
        <v>28</v>
      </c>
    </row>
    <row r="54" spans="1:267" x14ac:dyDescent="0.25">
      <c r="J54" s="1"/>
      <c r="K54" s="1"/>
      <c r="L54" s="1"/>
      <c r="M54" s="1"/>
      <c r="N54" s="1">
        <f>IFERROR(IF(FIND(" - ",$J54)&gt;0,MID($J54,FIND(" - ",$J54)+3,LEN($J54)),""),"")</f>
      </c>
      <c r="P54" s="1"/>
      <c r="S54" t="s">
        <v>28</v>
      </c>
      <c r="U54">
        <f>IF(OR($S54="",$T54=""),"",IFERROR($S54/$T54,0))</f>
      </c>
      <c r="V54">
        <f>IF($S54="","",
IF($K54="","",
IF(ISNUMBER(SEARCH("exempt",LOWER($K54))),0,
$S54*(VALUE(SUBSTITUTE($K54,"%",""))/100))))</f>
      </c>
      <c r="AB54">
        <f>IF($S54="","",
SUM($S54,$V54,$Z54,$W54,$Y54)-
IF($AA54="",0,VALUE($AA54)))</f>
      </c>
      <c r="AJ54" t="s">
        <v>407</v>
      </c>
      <c r="AM54" t="s">
        <v>408</v>
      </c>
      <c r="AN54" t="s">
        <v>409</v>
      </c>
      <c r="AO54" t="s">
        <v>410</v>
      </c>
      <c r="AP54" t="s">
        <v>408</v>
      </c>
      <c r="AQ54" t="s">
        <v>314</v>
      </c>
      <c r="AR54">
        <f>IFERROR(LEFT($J54,FIND(" - ",$J54)-1),$J54)</f>
      </c>
      <c r="AS54" t="s">
        <v>371</v>
      </c>
      <c r="AU54">
        <f>IF($CJ54&gt;=1,INDEX($AS:$AS,$CI54+1),"")</f>
      </c>
      <c r="AV54">
        <f>IF($CJ54&gt;=2,INDEX($AS:$AS,$CI54+2),"")</f>
      </c>
      <c r="AW54">
        <f>IF($CJ54&gt;=3,INDEX($AS:$AS,$CI54+3),"")</f>
      </c>
      <c r="AX54">
        <f>IF($CJ54&gt;=4,INDEX($AS:$AS,$CI54+4),"")</f>
      </c>
      <c r="AY54">
        <f>IF($CJ54&gt;=5,INDEX($AS:$AS,$CI54+5),"")</f>
      </c>
      <c r="AZ54">
        <f>IF($CJ54&gt;=6,INDEX($AS:$AS,$CI54+6),"")</f>
      </c>
      <c r="BA54">
        <f>IF($CJ54&gt;=7,INDEX($AS:$AS,$CI54+7),"")</f>
      </c>
      <c r="BB54">
        <f>IF($CJ54&gt;=8,INDEX($AS:$AS,$CI54+8),"")</f>
      </c>
      <c r="BC54">
        <f>IF($CJ54&gt;=9,INDEX($AS:$AS,$CI54+9),"")</f>
      </c>
      <c r="BD54">
        <f>IF($CJ54&gt;=10,INDEX($AS:$AS,$CI54+10),"")</f>
      </c>
      <c r="BE54">
        <f>IF($CJ54&gt;=11,INDEX($AS:$AS,$CI54+11),"")</f>
      </c>
      <c r="BF54">
        <f>IF($CJ54&gt;=12,INDEX($AS:$AS,$CI54+12),"")</f>
      </c>
      <c r="BG54">
        <f>IF($CJ54&gt;=13,INDEX($AS:$AS,$CI54+13),"")</f>
      </c>
      <c r="BH54">
        <f>IF($CJ54&gt;=14,INDEX($AS:$AS,$CI54+14),"")</f>
      </c>
      <c r="BI54">
        <f>IF($CJ54&gt;=15,INDEX($AS:$AS,$CI54+15),"")</f>
      </c>
      <c r="BJ54">
        <f>IF($CJ54&gt;=16,INDEX($AS:$AS,$CI54+16),"")</f>
      </c>
      <c r="BK54">
        <f>IF($CJ54&gt;=17,INDEX($AS:$AS,$CI54+17),"")</f>
      </c>
      <c r="BL54">
        <f>IF($CJ54&gt;=18,INDEX($AS:$AS,$CI54+18),"")</f>
      </c>
      <c r="BM54">
        <f>IF($CJ54&gt;=19,INDEX($AS:$AS,$CI54+19),"")</f>
      </c>
      <c r="BN54">
        <f>IF($CJ54&gt;=20,INDEX($AS:$AS,$CI54+20),"")</f>
      </c>
      <c r="BO54">
        <f>IF($CJ54&gt;=21,INDEX($AS:$AS,$CI54+21),"")</f>
      </c>
      <c r="BP54">
        <f>IF($CJ54&gt;=22,INDEX($AS:$AS,$CI54+22),"")</f>
      </c>
      <c r="BQ54">
        <f>IF($CJ54&gt;=23,INDEX($AS:$AS,$CI54+23),"")</f>
      </c>
      <c r="BR54">
        <f>IF($CJ54&gt;=24,INDEX($AS:$AS,$CI54+24),"")</f>
      </c>
      <c r="BS54">
        <f>IF($CJ54&gt;=25,INDEX($AS:$AS,$CI54+25),"")</f>
      </c>
      <c r="BT54">
        <f>IF($CJ54&gt;=26,INDEX($AS:$AS,$CI54+26),"")</f>
      </c>
      <c r="BU54">
        <f>IF($CJ54&gt;=27,INDEX($AS:$AS,$CI54+27),"")</f>
      </c>
      <c r="BV54">
        <f>IF($CJ54&gt;=28,INDEX($AS:$AS,$CI54+28),"")</f>
      </c>
      <c r="BW54">
        <f>IF($CJ54&gt;=29,INDEX($AS:$AS,$CI54+29),"")</f>
      </c>
      <c r="BX54">
        <f>IF($CJ54&gt;=30,INDEX($AS:$AS,$CI54+30),"")</f>
      </c>
      <c r="BY54">
        <f>IF($CJ54&gt;=31,INDEX($AS:$AS,$CI54+31),"")</f>
      </c>
      <c r="BZ54">
        <f>IF($CJ54&gt;=32,INDEX($AS:$AS,$CI54+32),"")</f>
      </c>
      <c r="CA54">
        <f>IF($CJ54&gt;=33,INDEX($AS:$AS,$CI54+33),"")</f>
      </c>
      <c r="CB54">
        <f>IF($CJ54&gt;=34,INDEX($AS:$AS,$CI54+34),"")</f>
      </c>
      <c r="CC54">
        <f>IF($CJ54&gt;=35,INDEX($AS:$AS,$CI54+35),"")</f>
      </c>
      <c r="CD54">
        <f>IF($CJ54&gt;=36,INDEX($AS:$AS,$CI54+36),"")</f>
      </c>
      <c r="CE54">
        <f>IF($CJ54&gt;=37,INDEX($AS:$AS,$CI54+37),"")</f>
      </c>
      <c r="CF54">
        <f>IF($CJ54&gt;=38,INDEX($AS:$AS,$CI54+38),"")</f>
      </c>
      <c r="CG54">
        <f>IF($CJ54&gt;=39,INDEX($AS:$AS,$CI54+39),"")</f>
      </c>
      <c r="CH54">
        <f>IF($CJ54&gt;=40,INDEX($AS:$AS,$CI54+40),"")</f>
      </c>
      <c r="CI54">
        <f>IFERROR(MATCH($AR54,$AS$2:$AS$133,0)+1,0)</f>
      </c>
      <c r="CJ54">
        <f>IFERROR(INDEX($AT$2:$AT$133,MATCH($AR54,$AS$2:$AS$133,0)),0)</f>
      </c>
      <c r="CK54">
        <f>IFERROR(LEFT($O54,FIND(" - ",$O54)-1),$O54)</f>
      </c>
      <c r="CL54" t="s">
        <v>57</v>
      </c>
      <c r="CN54">
        <f>IF($DI54&gt;=1,INDEX($CL:$CL,$DH54+1),"")</f>
      </c>
      <c r="CO54">
        <f>IF($DI54&gt;=2,INDEX($CL:$CL,$DH54+2),"")</f>
      </c>
      <c r="CP54">
        <f>IF($DI54&gt;=3,INDEX($CL:$CL,$DH54+3),"")</f>
      </c>
      <c r="CQ54">
        <f>IF($DI54&gt;=4,INDEX($CL:$CL,$DH54+4),"")</f>
      </c>
      <c r="CR54">
        <f>IF($DI54&gt;=5,INDEX($CL:$CL,$DH54+5),"")</f>
      </c>
      <c r="CS54">
        <f>IF($DI54&gt;=6,INDEX($CL:$CL,$DH54+6),"")</f>
      </c>
      <c r="CT54">
        <f>IF($DI54&gt;=7,INDEX($CL:$CL,$DH54+7),"")</f>
      </c>
      <c r="CU54">
        <f>IF($DI54&gt;=8,INDEX($CL:$CL,$DH54+8),"")</f>
      </c>
      <c r="CV54">
        <f>IF($DI54&gt;=9,INDEX($CL:$CL,$DH54+9),"")</f>
      </c>
      <c r="CW54">
        <f>IF($DI54&gt;=10,INDEX($CL:$CL,$DH54+10),"")</f>
      </c>
      <c r="CX54">
        <f>IF($DI54&gt;=11,INDEX($CL:$CL,$DH54+11),"")</f>
      </c>
      <c r="CY54">
        <f>IF($DI54&gt;=12,INDEX($CL:$CL,$DH54+12),"")</f>
      </c>
      <c r="CZ54">
        <f>IF($DI54&gt;=13,INDEX($CL:$CL,$DH54+13),"")</f>
      </c>
      <c r="DA54">
        <f>IF($DI54&gt;=14,INDEX($CL:$CL,$DH54+14),"")</f>
      </c>
      <c r="DB54">
        <f>IF($DI54&gt;=15,INDEX($CL:$CL,$DH54+15),"")</f>
      </c>
      <c r="DC54">
        <f>IF($DI54&gt;=16,INDEX($CL:$CL,$DH54+16),"")</f>
      </c>
      <c r="DD54">
        <f>IF($DI54&gt;=17,INDEX($CL:$CL,$DH54+17),"")</f>
      </c>
      <c r="DE54">
        <f>IF($DI54&gt;=18,INDEX($CL:$CL,$DH54+18),"")</f>
      </c>
      <c r="DF54">
        <f>IF($DI54&gt;=19,INDEX($CL:$CL,$DH54+19),"")</f>
      </c>
      <c r="DG54">
        <f>IF($DI54&gt;=20,INDEX($CL:$CL,$DH54+20),"")</f>
      </c>
      <c r="DH54">
        <f>IFERROR(MATCH($CK54,$CL$2:$CL$1558,0)+1,0)</f>
      </c>
      <c r="DI54">
        <f>IFERROR(INDEX($CM$2:$CM$1558,MATCH($CK54,$CL$2:$CL$1558,0)),0)</f>
      </c>
      <c r="DJ54">
        <f>IFERROR(INDEX($AQ:$AQ,MATCH($K54,$AP:$AP,0))&amp;"","")</f>
      </c>
      <c r="DK54" t="s">
        <v>116</v>
      </c>
      <c r="DL54" t="s">
        <v>411</v>
      </c>
      <c r="DN54">
        <f>IF($GQ54&gt;=1,INDEX($DK:$DK,$GP54+1),"")</f>
      </c>
      <c r="DO54">
        <f>IF($GQ54&gt;=2,INDEX($DK:$DK,$GP54+2),"")</f>
      </c>
      <c r="DP54">
        <f>IF($GQ54&gt;=3,INDEX($DK:$DK,$GP54+3),"")</f>
      </c>
      <c r="DQ54">
        <f>IF($GQ54&gt;=4,INDEX($DK:$DK,$GP54+4),"")</f>
      </c>
      <c r="DR54">
        <f>IF($GQ54&gt;=5,INDEX($DK:$DK,$GP54+5),"")</f>
      </c>
      <c r="DS54">
        <f>IF($GQ54&gt;=6,INDEX($DK:$DK,$GP54+6),"")</f>
      </c>
      <c r="DT54">
        <f>IF($GQ54&gt;=7,INDEX($DK:$DK,$GP54+7),"")</f>
      </c>
      <c r="DU54">
        <f>IF($GQ54&gt;=8,INDEX($DK:$DK,$GP54+8),"")</f>
      </c>
      <c r="DV54">
        <f>IF($GQ54&gt;=9,INDEX($DK:$DK,$GP54+9),"")</f>
      </c>
      <c r="DW54">
        <f>IF($GQ54&gt;=10,INDEX($DK:$DK,$GP54+10),"")</f>
      </c>
      <c r="DX54">
        <f>IF($GQ54&gt;=11,INDEX($DK:$DK,$GP54+11),"")</f>
      </c>
      <c r="DY54">
        <f>IF($GQ54&gt;=12,INDEX($DK:$DK,$GP54+12),"")</f>
      </c>
      <c r="DZ54">
        <f>IF($GQ54&gt;=13,INDEX($DK:$DK,$GP54+13),"")</f>
      </c>
      <c r="EA54">
        <f>IF($GQ54&gt;=14,INDEX($DK:$DK,$GP54+14),"")</f>
      </c>
      <c r="EB54">
        <f>IF($GQ54&gt;=15,INDEX($DK:$DK,$GP54+15),"")</f>
      </c>
      <c r="EC54">
        <f>IF($GQ54&gt;=16,INDEX($DK:$DK,$GP54+16),"")</f>
      </c>
      <c r="ED54">
        <f>IF($GQ54&gt;=17,INDEX($DK:$DK,$GP54+17),"")</f>
      </c>
      <c r="EE54">
        <f>IF($GQ54&gt;=18,INDEX($DK:$DK,$GP54+18),"")</f>
      </c>
      <c r="EF54">
        <f>IF($GQ54&gt;=19,INDEX($DK:$DK,$GP54+19),"")</f>
      </c>
      <c r="EG54">
        <f>IF($GQ54&gt;=20,INDEX($DK:$DK,$GP54+20),"")</f>
      </c>
      <c r="EH54">
        <f>IF($GQ54&gt;=21,INDEX($DK:$DK,$GP54+21),"")</f>
      </c>
      <c r="EI54">
        <f>IF($GQ54&gt;=22,INDEX($DK:$DK,$GP54+22),"")</f>
      </c>
      <c r="EJ54">
        <f>IF($GQ54&gt;=23,INDEX($DK:$DK,$GP54+23),"")</f>
      </c>
      <c r="EK54">
        <f>IF($GQ54&gt;=24,INDEX($DK:$DK,$GP54+24),"")</f>
      </c>
      <c r="EL54">
        <f>IF($GQ54&gt;=25,INDEX($DK:$DK,$GP54+25),"")</f>
      </c>
      <c r="EM54">
        <f>IF($GQ54&gt;=26,INDEX($DK:$DK,$GP54+26),"")</f>
      </c>
      <c r="EN54">
        <f>IF($GQ54&gt;=27,INDEX($DK:$DK,$GP54+27),"")</f>
      </c>
      <c r="EO54">
        <f>IF($GQ54&gt;=28,INDEX($DK:$DK,$GP54+28),"")</f>
      </c>
      <c r="EP54">
        <f>IF($GQ54&gt;=29,INDEX($DK:$DK,$GP54+29),"")</f>
      </c>
      <c r="EQ54">
        <f>IF($GQ54&gt;=30,INDEX($DK:$DK,$GP54+30),"")</f>
      </c>
      <c r="ER54">
        <f>IF($GQ54&gt;=31,INDEX($DK:$DK,$GP54+31),"")</f>
      </c>
      <c r="ES54">
        <f>IF($GQ54&gt;=32,INDEX($DK:$DK,$GP54+32),"")</f>
      </c>
      <c r="ET54">
        <f>IF($GQ54&gt;=33,INDEX($DK:$DK,$GP54+33),"")</f>
      </c>
      <c r="EU54">
        <f>IF($GQ54&gt;=34,INDEX($DK:$DK,$GP54+34),"")</f>
      </c>
      <c r="EV54">
        <f>IF($GQ54&gt;=35,INDEX($DK:$DK,$GP54+35),"")</f>
      </c>
      <c r="EW54">
        <f>IF($GQ54&gt;=36,INDEX($DK:$DK,$GP54+36),"")</f>
      </c>
      <c r="EX54">
        <f>IF($GQ54&gt;=37,INDEX($DK:$DK,$GP54+37),"")</f>
      </c>
      <c r="EY54">
        <f>IF($GQ54&gt;=38,INDEX($DK:$DK,$GP54+38),"")</f>
      </c>
      <c r="EZ54">
        <f>IF($GQ54&gt;=39,INDEX($DK:$DK,$GP54+39),"")</f>
      </c>
      <c r="FA54">
        <f>IF($GQ54&gt;=40,INDEX($DK:$DK,$GP54+40),"")</f>
      </c>
      <c r="FB54">
        <f>IF($GQ54&gt;=1,INDEX($DL:$DL,$GP54+1),"")</f>
      </c>
      <c r="FC54">
        <f>IF($GQ54&gt;=2,INDEX($DL:$DL,$GP54+2),"")</f>
      </c>
      <c r="FD54">
        <f>IF($GQ54&gt;=3,INDEX($DL:$DL,$GP54+3),"")</f>
      </c>
      <c r="FE54">
        <f>IF($GQ54&gt;=4,INDEX($DL:$DL,$GP54+4),"")</f>
      </c>
      <c r="FF54">
        <f>IF($GQ54&gt;=5,INDEX($DL:$DL,$GP54+5),"")</f>
      </c>
      <c r="FG54">
        <f>IF($GQ54&gt;=6,INDEX($DL:$DL,$GP54+6),"")</f>
      </c>
      <c r="FH54">
        <f>IF($GQ54&gt;=7,INDEX($DL:$DL,$GP54+7),"")</f>
      </c>
      <c r="FI54">
        <f>IF($GQ54&gt;=8,INDEX($DL:$DL,$GP54+8),"")</f>
      </c>
      <c r="FJ54">
        <f>IF($GQ54&gt;=9,INDEX($DL:$DL,$GP54+9),"")</f>
      </c>
      <c r="FK54">
        <f>IF($GQ54&gt;=10,INDEX($DL:$DL,$GP54+10),"")</f>
      </c>
      <c r="FL54">
        <f>IF($GQ54&gt;=11,INDEX($DL:$DL,$GP54+11),"")</f>
      </c>
      <c r="FM54">
        <f>IF($GQ54&gt;=12,INDEX($DL:$DL,$GP54+12),"")</f>
      </c>
      <c r="FN54">
        <f>IF($GQ54&gt;=13,INDEX($DL:$DL,$GP54+13),"")</f>
      </c>
      <c r="FO54">
        <f>IF($GQ54&gt;=14,INDEX($DL:$DL,$GP54+14),"")</f>
      </c>
      <c r="FP54">
        <f>IF($GQ54&gt;=15,INDEX($DL:$DL,$GP54+15),"")</f>
      </c>
      <c r="FQ54">
        <f>IF($GQ54&gt;=16,INDEX($DL:$DL,$GP54+16),"")</f>
      </c>
      <c r="FR54">
        <f>IF($GQ54&gt;=17,INDEX($DL:$DL,$GP54+17),"")</f>
      </c>
      <c r="FS54">
        <f>IF($GQ54&gt;=18,INDEX($DL:$DL,$GP54+18),"")</f>
      </c>
      <c r="FT54">
        <f>IF($GQ54&gt;=19,INDEX($DL:$DL,$GP54+19),"")</f>
      </c>
      <c r="FU54">
        <f>IF($GQ54&gt;=20,INDEX($DL:$DL,$GP54+20),"")</f>
      </c>
      <c r="FV54">
        <f>IF($GQ54&gt;=21,INDEX($DL:$DL,$GP54+21),"")</f>
      </c>
      <c r="FW54">
        <f>IF($GQ54&gt;=22,INDEX($DL:$DL,$GP54+22),"")</f>
      </c>
      <c r="FX54">
        <f>IF($GQ54&gt;=23,INDEX($DL:$DL,$GP54+23),"")</f>
      </c>
      <c r="FY54">
        <f>IF($GQ54&gt;=24,INDEX($DL:$DL,$GP54+24),"")</f>
      </c>
      <c r="FZ54">
        <f>IF($GQ54&gt;=25,INDEX($DL:$DL,$GP54+25),"")</f>
      </c>
      <c r="GA54">
        <f>IF($GQ54&gt;=26,INDEX($DL:$DL,$GP54+26),"")</f>
      </c>
      <c r="GB54">
        <f>IF($GQ54&gt;=27,INDEX($DL:$DL,$GP54+27),"")</f>
      </c>
      <c r="GC54">
        <f>IF($GQ54&gt;=28,INDEX($DL:$DL,$GP54+28),"")</f>
      </c>
      <c r="GD54">
        <f>IF($GQ54&gt;=29,INDEX($DL:$DL,$GP54+29),"")</f>
      </c>
      <c r="GE54">
        <f>IF($GQ54&gt;=30,INDEX($DL:$DL,$GP54+30),"")</f>
      </c>
      <c r="GF54">
        <f>IF($GQ54&gt;=31,INDEX($DL:$DL,$GP54+31),"")</f>
      </c>
      <c r="GG54">
        <f>IF($GQ54&gt;=32,INDEX($DL:$DL,$GP54+32),"")</f>
      </c>
      <c r="GH54">
        <f>IF($GQ54&gt;=33,INDEX($DL:$DL,$GP54+33),"")</f>
      </c>
      <c r="GI54">
        <f>IF($GQ54&gt;=34,INDEX($DL:$DL,$GP54+34),"")</f>
      </c>
      <c r="GJ54">
        <f>IF($GQ54&gt;=35,INDEX($DL:$DL,$GP54+35),"")</f>
      </c>
      <c r="GK54">
        <f>IF($GQ54&gt;=36,INDEX($DL:$DL,$GP54+36),"")</f>
      </c>
      <c r="GL54">
        <f>IF($GQ54&gt;=37,INDEX($DL:$DL,$GP54+37),"")</f>
      </c>
      <c r="GM54">
        <f>IF($GQ54&gt;=38,INDEX($DL:$DL,$GP54+38),"")</f>
      </c>
      <c r="GN54">
        <f>IF($GQ54&gt;=39,INDEX($DL:$DL,$GP54+39),"")</f>
      </c>
      <c r="GO54">
        <f>IF($GQ54&gt;=40,INDEX($DL:$DL,$GP54+40),"")</f>
      </c>
      <c r="GP54">
        <f>IFERROR(MATCH($DJ54,$DK$2:$DK$148,0)+1,0)</f>
      </c>
      <c r="GQ54">
        <f>IFERROR(INDEX($DM$2:$DM$148,MATCH($DJ54,$DK$2:$DK$148,0)),0)</f>
      </c>
      <c r="GR54">
        <f>IFERROR(MATCH($L54,$DN$54:$FA$54,0),0)</f>
      </c>
      <c r="GS54">
        <f>IF($GR54&gt;0,INDEX($FB$54:$GO$54,$GR54),"")</f>
      </c>
      <c r="GT54" t="s">
        <v>394</v>
      </c>
      <c r="GV54">
        <f>IF($JE54&gt;=1,INDEX($GT:$GT,$JD54+1),"")</f>
      </c>
      <c r="GW54">
        <f>IF($JE54&gt;=2,INDEX($GT:$GT,$JD54+2),"")</f>
      </c>
      <c r="GX54">
        <f>IF($JE54&gt;=3,INDEX($GT:$GT,$JD54+3),"")</f>
      </c>
      <c r="GY54">
        <f>IF($JE54&gt;=4,INDEX($GT:$GT,$JD54+4),"")</f>
      </c>
      <c r="GZ54">
        <f>IF($JE54&gt;=5,INDEX($GT:$GT,$JD54+5),"")</f>
      </c>
      <c r="HA54">
        <f>IF($JE54&gt;=6,INDEX($GT:$GT,$JD54+6),"")</f>
      </c>
      <c r="HB54">
        <f>IF($JE54&gt;=7,INDEX($GT:$GT,$JD54+7),"")</f>
      </c>
      <c r="HC54">
        <f>IF($JE54&gt;=8,INDEX($GT:$GT,$JD54+8),"")</f>
      </c>
      <c r="HD54">
        <f>IF($JE54&gt;=9,INDEX($GT:$GT,$JD54+9),"")</f>
      </c>
      <c r="HE54">
        <f>IF($JE54&gt;=10,INDEX($GT:$GT,$JD54+10),"")</f>
      </c>
      <c r="HF54">
        <f>IF($JE54&gt;=11,INDEX($GT:$GT,$JD54+11),"")</f>
      </c>
      <c r="HG54">
        <f>IF($JE54&gt;=12,INDEX($GT:$GT,$JD54+12),"")</f>
      </c>
      <c r="HH54">
        <f>IF($JE54&gt;=13,INDEX($GT:$GT,$JD54+13),"")</f>
      </c>
      <c r="HI54">
        <f>IF($JE54&gt;=14,INDEX($GT:$GT,$JD54+14),"")</f>
      </c>
      <c r="HJ54">
        <f>IF($JE54&gt;=15,INDEX($GT:$GT,$JD54+15),"")</f>
      </c>
      <c r="HK54">
        <f>IF($JE54&gt;=16,INDEX($GT:$GT,$JD54+16),"")</f>
      </c>
      <c r="HL54">
        <f>IF($JE54&gt;=17,INDEX($GT:$GT,$JD54+17),"")</f>
      </c>
      <c r="HM54">
        <f>IF($JE54&gt;=18,INDEX($GT:$GT,$JD54+18),"")</f>
      </c>
      <c r="HN54">
        <f>IF($JE54&gt;=19,INDEX($GT:$GT,$JD54+19),"")</f>
      </c>
      <c r="HO54">
        <f>IF($JE54&gt;=20,INDEX($GT:$GT,$JD54+20),"")</f>
      </c>
      <c r="HP54">
        <f>IF($JE54&gt;=21,INDEX($GT:$GT,$JD54+21),"")</f>
      </c>
      <c r="HQ54">
        <f>IF($JE54&gt;=22,INDEX($GT:$GT,$JD54+22),"")</f>
      </c>
      <c r="HR54">
        <f>IF($JE54&gt;=23,INDEX($GT:$GT,$JD54+23),"")</f>
      </c>
      <c r="HS54">
        <f>IF($JE54&gt;=24,INDEX($GT:$GT,$JD54+24),"")</f>
      </c>
      <c r="HT54">
        <f>IF($JE54&gt;=25,INDEX($GT:$GT,$JD54+25),"")</f>
      </c>
      <c r="HU54">
        <f>IF($JE54&gt;=26,INDEX($GT:$GT,$JD54+26),"")</f>
      </c>
      <c r="HV54">
        <f>IF($JE54&gt;=27,INDEX($GT:$GT,$JD54+27),"")</f>
      </c>
      <c r="HW54">
        <f>IF($JE54&gt;=28,INDEX($GT:$GT,$JD54+28),"")</f>
      </c>
      <c r="HX54">
        <f>IF($JE54&gt;=29,INDEX($GT:$GT,$JD54+29),"")</f>
      </c>
      <c r="HY54">
        <f>IF($JE54&gt;=30,INDEX($GT:$GT,$JD54+30),"")</f>
      </c>
      <c r="HZ54">
        <f>IF($JE54&gt;=31,INDEX($GT:$GT,$JD54+31),"")</f>
      </c>
      <c r="IA54">
        <f>IF($JE54&gt;=32,INDEX($GT:$GT,$JD54+32),"")</f>
      </c>
      <c r="IB54">
        <f>IF($JE54&gt;=33,INDEX($GT:$GT,$JD54+33),"")</f>
      </c>
      <c r="IC54">
        <f>IF($JE54&gt;=34,INDEX($GT:$GT,$JD54+34),"")</f>
      </c>
      <c r="ID54">
        <f>IF($JE54&gt;=35,INDEX($GT:$GT,$JD54+35),"")</f>
      </c>
      <c r="IE54">
        <f>IF($JE54&gt;=36,INDEX($GT:$GT,$JD54+36),"")</f>
      </c>
      <c r="IF54">
        <f>IF($JE54&gt;=37,INDEX($GT:$GT,$JD54+37),"")</f>
      </c>
      <c r="IG54">
        <f>IF($JE54&gt;=38,INDEX($GT:$GT,$JD54+38),"")</f>
      </c>
      <c r="IH54">
        <f>IF($JE54&gt;=39,INDEX($GT:$GT,$JD54+39),"")</f>
      </c>
      <c r="II54">
        <f>IF($JE54&gt;=40,INDEX($GT:$GT,$JD54+40),"")</f>
      </c>
      <c r="IJ54">
        <f>IF($JE54&gt;=41,INDEX($GT:$GT,$JD54+41),"")</f>
      </c>
      <c r="IK54">
        <f>IF($JE54&gt;=42,INDEX($GT:$GT,$JD54+42),"")</f>
      </c>
      <c r="IL54">
        <f>IF($JE54&gt;=43,INDEX($GT:$GT,$JD54+43),"")</f>
      </c>
      <c r="IM54">
        <f>IF($JE54&gt;=44,INDEX($GT:$GT,$JD54+44),"")</f>
      </c>
      <c r="IN54">
        <f>IF($JE54&gt;=45,INDEX($GT:$GT,$JD54+45),"")</f>
      </c>
      <c r="IO54">
        <f>IF($JE54&gt;=46,INDEX($GT:$GT,$JD54+46),"")</f>
      </c>
      <c r="IP54">
        <f>IF($JE54&gt;=47,INDEX($GT:$GT,$JD54+47),"")</f>
      </c>
      <c r="IQ54">
        <f>IF($JE54&gt;=48,INDEX($GT:$GT,$JD54+48),"")</f>
      </c>
      <c r="IR54">
        <f>IF($JE54&gt;=49,INDEX($GT:$GT,$JD54+49),"")</f>
      </c>
      <c r="IS54">
        <f>IF($JE54&gt;=50,INDEX($GT:$GT,$JD54+50),"")</f>
      </c>
      <c r="IT54">
        <f>IF($JE54&gt;=51,INDEX($GT:$GT,$JD54+51),"")</f>
      </c>
      <c r="IU54">
        <f>IF($JE54&gt;=52,INDEX($GT:$GT,$JD54+52),"")</f>
      </c>
      <c r="IV54">
        <f>IF($JE54&gt;=53,INDEX($GT:$GT,$JD54+53),"")</f>
      </c>
      <c r="IW54">
        <f>IF($JE54&gt;=54,INDEX($GT:$GT,$JD54+54),"")</f>
      </c>
      <c r="IX54">
        <f>IF($JE54&gt;=55,INDEX($GT:$GT,$JD54+55),"")</f>
      </c>
      <c r="IY54">
        <f>IF($JE54&gt;=56,INDEX($GT:$GT,$JD54+56),"")</f>
      </c>
      <c r="IZ54">
        <f>IF($JE54&gt;=57,INDEX($GT:$GT,$JD54+57),"")</f>
      </c>
      <c r="JA54">
        <f>IF($JE54&gt;=58,INDEX($GT:$GT,$JD54+58),"")</f>
      </c>
      <c r="JB54">
        <f>IF($JE54&gt;=59,INDEX($GT:$GT,$JD54+59),"")</f>
      </c>
      <c r="JC54">
        <f>IF($JE54&gt;=60,INDEX($GT:$GT,$JD54+60),"")</f>
      </c>
      <c r="JD54">
        <f>IFERROR(MATCH($GS54,$GT$2:$GT$322,0)+1,0)</f>
      </c>
      <c r="JE54">
        <f>IFERROR(INDEX($GU$2:$GU$322,MATCH($GS54,$GT$2:$GT$322,0)),0)</f>
      </c>
      <c r="JF54" t="s">
        <v>28</v>
      </c>
      <c r="JG54" t="s">
        <v>28</v>
      </c>
    </row>
    <row r="55" spans="1:267" x14ac:dyDescent="0.25">
      <c r="J55" s="1"/>
      <c r="K55" s="1"/>
      <c r="L55" s="1"/>
      <c r="M55" s="1"/>
      <c r="N55" s="1">
        <f>IFERROR(IF(FIND(" - ",$J55)&gt;0,MID($J55,FIND(" - ",$J55)+3,LEN($J55)),""),"")</f>
      </c>
      <c r="P55" s="1"/>
      <c r="S55" t="s">
        <v>28</v>
      </c>
      <c r="U55">
        <f>IF(OR($S55="",$T55=""),"",IFERROR($S55/$T55,0))</f>
      </c>
      <c r="V55">
        <f>IF($S55="","",
IF($K55="","",
IF(ISNUMBER(SEARCH("exempt",LOWER($K55))),0,
$S55*(VALUE(SUBSTITUTE($K55,"%",""))/100))))</f>
      </c>
      <c r="AB55">
        <f>IF($S55="","",
SUM($S55,$V55,$Z55,$W55,$Y55)-
IF($AA55="",0,VALUE($AA55)))</f>
      </c>
      <c r="AJ55" t="s">
        <v>412</v>
      </c>
      <c r="AM55" t="s">
        <v>413</v>
      </c>
      <c r="AN55" t="s">
        <v>414</v>
      </c>
      <c r="AO55" t="s">
        <v>415</v>
      </c>
      <c r="AP55" t="s">
        <v>413</v>
      </c>
      <c r="AQ55" t="s">
        <v>326</v>
      </c>
      <c r="AR55">
        <f>IFERROR(LEFT($J55,FIND(" - ",$J55)-1),$J55)</f>
      </c>
      <c r="AS55" t="s">
        <v>376</v>
      </c>
      <c r="AU55">
        <f>IF($CJ55&gt;=1,INDEX($AS:$AS,$CI55+1),"")</f>
      </c>
      <c r="AV55">
        <f>IF($CJ55&gt;=2,INDEX($AS:$AS,$CI55+2),"")</f>
      </c>
      <c r="AW55">
        <f>IF($CJ55&gt;=3,INDEX($AS:$AS,$CI55+3),"")</f>
      </c>
      <c r="AX55">
        <f>IF($CJ55&gt;=4,INDEX($AS:$AS,$CI55+4),"")</f>
      </c>
      <c r="AY55">
        <f>IF($CJ55&gt;=5,INDEX($AS:$AS,$CI55+5),"")</f>
      </c>
      <c r="AZ55">
        <f>IF($CJ55&gt;=6,INDEX($AS:$AS,$CI55+6),"")</f>
      </c>
      <c r="BA55">
        <f>IF($CJ55&gt;=7,INDEX($AS:$AS,$CI55+7),"")</f>
      </c>
      <c r="BB55">
        <f>IF($CJ55&gt;=8,INDEX($AS:$AS,$CI55+8),"")</f>
      </c>
      <c r="BC55">
        <f>IF($CJ55&gt;=9,INDEX($AS:$AS,$CI55+9),"")</f>
      </c>
      <c r="BD55">
        <f>IF($CJ55&gt;=10,INDEX($AS:$AS,$CI55+10),"")</f>
      </c>
      <c r="BE55">
        <f>IF($CJ55&gt;=11,INDEX($AS:$AS,$CI55+11),"")</f>
      </c>
      <c r="BF55">
        <f>IF($CJ55&gt;=12,INDEX($AS:$AS,$CI55+12),"")</f>
      </c>
      <c r="BG55">
        <f>IF($CJ55&gt;=13,INDEX($AS:$AS,$CI55+13),"")</f>
      </c>
      <c r="BH55">
        <f>IF($CJ55&gt;=14,INDEX($AS:$AS,$CI55+14),"")</f>
      </c>
      <c r="BI55">
        <f>IF($CJ55&gt;=15,INDEX($AS:$AS,$CI55+15),"")</f>
      </c>
      <c r="BJ55">
        <f>IF($CJ55&gt;=16,INDEX($AS:$AS,$CI55+16),"")</f>
      </c>
      <c r="BK55">
        <f>IF($CJ55&gt;=17,INDEX($AS:$AS,$CI55+17),"")</f>
      </c>
      <c r="BL55">
        <f>IF($CJ55&gt;=18,INDEX($AS:$AS,$CI55+18),"")</f>
      </c>
      <c r="BM55">
        <f>IF($CJ55&gt;=19,INDEX($AS:$AS,$CI55+19),"")</f>
      </c>
      <c r="BN55">
        <f>IF($CJ55&gt;=20,INDEX($AS:$AS,$CI55+20),"")</f>
      </c>
      <c r="BO55">
        <f>IF($CJ55&gt;=21,INDEX($AS:$AS,$CI55+21),"")</f>
      </c>
      <c r="BP55">
        <f>IF($CJ55&gt;=22,INDEX($AS:$AS,$CI55+22),"")</f>
      </c>
      <c r="BQ55">
        <f>IF($CJ55&gt;=23,INDEX($AS:$AS,$CI55+23),"")</f>
      </c>
      <c r="BR55">
        <f>IF($CJ55&gt;=24,INDEX($AS:$AS,$CI55+24),"")</f>
      </c>
      <c r="BS55">
        <f>IF($CJ55&gt;=25,INDEX($AS:$AS,$CI55+25),"")</f>
      </c>
      <c r="BT55">
        <f>IF($CJ55&gt;=26,INDEX($AS:$AS,$CI55+26),"")</f>
      </c>
      <c r="BU55">
        <f>IF($CJ55&gt;=27,INDEX($AS:$AS,$CI55+27),"")</f>
      </c>
      <c r="BV55">
        <f>IF($CJ55&gt;=28,INDEX($AS:$AS,$CI55+28),"")</f>
      </c>
      <c r="BW55">
        <f>IF($CJ55&gt;=29,INDEX($AS:$AS,$CI55+29),"")</f>
      </c>
      <c r="BX55">
        <f>IF($CJ55&gt;=30,INDEX($AS:$AS,$CI55+30),"")</f>
      </c>
      <c r="BY55">
        <f>IF($CJ55&gt;=31,INDEX($AS:$AS,$CI55+31),"")</f>
      </c>
      <c r="BZ55">
        <f>IF($CJ55&gt;=32,INDEX($AS:$AS,$CI55+32),"")</f>
      </c>
      <c r="CA55">
        <f>IF($CJ55&gt;=33,INDEX($AS:$AS,$CI55+33),"")</f>
      </c>
      <c r="CB55">
        <f>IF($CJ55&gt;=34,INDEX($AS:$AS,$CI55+34),"")</f>
      </c>
      <c r="CC55">
        <f>IF($CJ55&gt;=35,INDEX($AS:$AS,$CI55+35),"")</f>
      </c>
      <c r="CD55">
        <f>IF($CJ55&gt;=36,INDEX($AS:$AS,$CI55+36),"")</f>
      </c>
      <c r="CE55">
        <f>IF($CJ55&gt;=37,INDEX($AS:$AS,$CI55+37),"")</f>
      </c>
      <c r="CF55">
        <f>IF($CJ55&gt;=38,INDEX($AS:$AS,$CI55+38),"")</f>
      </c>
      <c r="CG55">
        <f>IF($CJ55&gt;=39,INDEX($AS:$AS,$CI55+39),"")</f>
      </c>
      <c r="CH55">
        <f>IF($CJ55&gt;=40,INDEX($AS:$AS,$CI55+40),"")</f>
      </c>
      <c r="CI55">
        <f>IFERROR(MATCH($AR55,$AS$2:$AS$133,0)+1,0)</f>
      </c>
      <c r="CJ55">
        <f>IFERROR(INDEX($AT$2:$AT$133,MATCH($AR55,$AS$2:$AS$133,0)),0)</f>
      </c>
      <c r="CK55">
        <f>IFERROR(LEFT($O55,FIND(" - ",$O55)-1),$O55)</f>
      </c>
      <c r="CL55" t="s">
        <v>113</v>
      </c>
      <c r="CN55">
        <f>IF($DI55&gt;=1,INDEX($CL:$CL,$DH55+1),"")</f>
      </c>
      <c r="CO55">
        <f>IF($DI55&gt;=2,INDEX($CL:$CL,$DH55+2),"")</f>
      </c>
      <c r="CP55">
        <f>IF($DI55&gt;=3,INDEX($CL:$CL,$DH55+3),"")</f>
      </c>
      <c r="CQ55">
        <f>IF($DI55&gt;=4,INDEX($CL:$CL,$DH55+4),"")</f>
      </c>
      <c r="CR55">
        <f>IF($DI55&gt;=5,INDEX($CL:$CL,$DH55+5),"")</f>
      </c>
      <c r="CS55">
        <f>IF($DI55&gt;=6,INDEX($CL:$CL,$DH55+6),"")</f>
      </c>
      <c r="CT55">
        <f>IF($DI55&gt;=7,INDEX($CL:$CL,$DH55+7),"")</f>
      </c>
      <c r="CU55">
        <f>IF($DI55&gt;=8,INDEX($CL:$CL,$DH55+8),"")</f>
      </c>
      <c r="CV55">
        <f>IF($DI55&gt;=9,INDEX($CL:$CL,$DH55+9),"")</f>
      </c>
      <c r="CW55">
        <f>IF($DI55&gt;=10,INDEX($CL:$CL,$DH55+10),"")</f>
      </c>
      <c r="CX55">
        <f>IF($DI55&gt;=11,INDEX($CL:$CL,$DH55+11),"")</f>
      </c>
      <c r="CY55">
        <f>IF($DI55&gt;=12,INDEX($CL:$CL,$DH55+12),"")</f>
      </c>
      <c r="CZ55">
        <f>IF($DI55&gt;=13,INDEX($CL:$CL,$DH55+13),"")</f>
      </c>
      <c r="DA55">
        <f>IF($DI55&gt;=14,INDEX($CL:$CL,$DH55+14),"")</f>
      </c>
      <c r="DB55">
        <f>IF($DI55&gt;=15,INDEX($CL:$CL,$DH55+15),"")</f>
      </c>
      <c r="DC55">
        <f>IF($DI55&gt;=16,INDEX($CL:$CL,$DH55+16),"")</f>
      </c>
      <c r="DD55">
        <f>IF($DI55&gt;=17,INDEX($CL:$CL,$DH55+17),"")</f>
      </c>
      <c r="DE55">
        <f>IF($DI55&gt;=18,INDEX($CL:$CL,$DH55+18),"")</f>
      </c>
      <c r="DF55">
        <f>IF($DI55&gt;=19,INDEX($CL:$CL,$DH55+19),"")</f>
      </c>
      <c r="DG55">
        <f>IF($DI55&gt;=20,INDEX($CL:$CL,$DH55+20),"")</f>
      </c>
      <c r="DH55">
        <f>IFERROR(MATCH($CK55,$CL$2:$CL$1558,0)+1,0)</f>
      </c>
      <c r="DI55">
        <f>IFERROR(INDEX($CM$2:$CM$1558,MATCH($CK55,$CL$2:$CL$1558,0)),0)</f>
      </c>
      <c r="DJ55">
        <f>IFERROR(INDEX($AQ:$AQ,MATCH($K55,$AP:$AP,0))&amp;"","")</f>
      </c>
      <c r="DK55" t="s">
        <v>416</v>
      </c>
      <c r="DM55">
        <v>1</v>
      </c>
      <c r="DN55">
        <f>IF($GQ55&gt;=1,INDEX($DK:$DK,$GP55+1),"")</f>
      </c>
      <c r="DO55">
        <f>IF($GQ55&gt;=2,INDEX($DK:$DK,$GP55+2),"")</f>
      </c>
      <c r="DP55">
        <f>IF($GQ55&gt;=3,INDEX($DK:$DK,$GP55+3),"")</f>
      </c>
      <c r="DQ55">
        <f>IF($GQ55&gt;=4,INDEX($DK:$DK,$GP55+4),"")</f>
      </c>
      <c r="DR55">
        <f>IF($GQ55&gt;=5,INDEX($DK:$DK,$GP55+5),"")</f>
      </c>
      <c r="DS55">
        <f>IF($GQ55&gt;=6,INDEX($DK:$DK,$GP55+6),"")</f>
      </c>
      <c r="DT55">
        <f>IF($GQ55&gt;=7,INDEX($DK:$DK,$GP55+7),"")</f>
      </c>
      <c r="DU55">
        <f>IF($GQ55&gt;=8,INDEX($DK:$DK,$GP55+8),"")</f>
      </c>
      <c r="DV55">
        <f>IF($GQ55&gt;=9,INDEX($DK:$DK,$GP55+9),"")</f>
      </c>
      <c r="DW55">
        <f>IF($GQ55&gt;=10,INDEX($DK:$DK,$GP55+10),"")</f>
      </c>
      <c r="DX55">
        <f>IF($GQ55&gt;=11,INDEX($DK:$DK,$GP55+11),"")</f>
      </c>
      <c r="DY55">
        <f>IF($GQ55&gt;=12,INDEX($DK:$DK,$GP55+12),"")</f>
      </c>
      <c r="DZ55">
        <f>IF($GQ55&gt;=13,INDEX($DK:$DK,$GP55+13),"")</f>
      </c>
      <c r="EA55">
        <f>IF($GQ55&gt;=14,INDEX($DK:$DK,$GP55+14),"")</f>
      </c>
      <c r="EB55">
        <f>IF($GQ55&gt;=15,INDEX($DK:$DK,$GP55+15),"")</f>
      </c>
      <c r="EC55">
        <f>IF($GQ55&gt;=16,INDEX($DK:$DK,$GP55+16),"")</f>
      </c>
      <c r="ED55">
        <f>IF($GQ55&gt;=17,INDEX($DK:$DK,$GP55+17),"")</f>
      </c>
      <c r="EE55">
        <f>IF($GQ55&gt;=18,INDEX($DK:$DK,$GP55+18),"")</f>
      </c>
      <c r="EF55">
        <f>IF($GQ55&gt;=19,INDEX($DK:$DK,$GP55+19),"")</f>
      </c>
      <c r="EG55">
        <f>IF($GQ55&gt;=20,INDEX($DK:$DK,$GP55+20),"")</f>
      </c>
      <c r="EH55">
        <f>IF($GQ55&gt;=21,INDEX($DK:$DK,$GP55+21),"")</f>
      </c>
      <c r="EI55">
        <f>IF($GQ55&gt;=22,INDEX($DK:$DK,$GP55+22),"")</f>
      </c>
      <c r="EJ55">
        <f>IF($GQ55&gt;=23,INDEX($DK:$DK,$GP55+23),"")</f>
      </c>
      <c r="EK55">
        <f>IF($GQ55&gt;=24,INDEX($DK:$DK,$GP55+24),"")</f>
      </c>
      <c r="EL55">
        <f>IF($GQ55&gt;=25,INDEX($DK:$DK,$GP55+25),"")</f>
      </c>
      <c r="EM55">
        <f>IF($GQ55&gt;=26,INDEX($DK:$DK,$GP55+26),"")</f>
      </c>
      <c r="EN55">
        <f>IF($GQ55&gt;=27,INDEX($DK:$DK,$GP55+27),"")</f>
      </c>
      <c r="EO55">
        <f>IF($GQ55&gt;=28,INDEX($DK:$DK,$GP55+28),"")</f>
      </c>
      <c r="EP55">
        <f>IF($GQ55&gt;=29,INDEX($DK:$DK,$GP55+29),"")</f>
      </c>
      <c r="EQ55">
        <f>IF($GQ55&gt;=30,INDEX($DK:$DK,$GP55+30),"")</f>
      </c>
      <c r="ER55">
        <f>IF($GQ55&gt;=31,INDEX($DK:$DK,$GP55+31),"")</f>
      </c>
      <c r="ES55">
        <f>IF($GQ55&gt;=32,INDEX($DK:$DK,$GP55+32),"")</f>
      </c>
      <c r="ET55">
        <f>IF($GQ55&gt;=33,INDEX($DK:$DK,$GP55+33),"")</f>
      </c>
      <c r="EU55">
        <f>IF($GQ55&gt;=34,INDEX($DK:$DK,$GP55+34),"")</f>
      </c>
      <c r="EV55">
        <f>IF($GQ55&gt;=35,INDEX($DK:$DK,$GP55+35),"")</f>
      </c>
      <c r="EW55">
        <f>IF($GQ55&gt;=36,INDEX($DK:$DK,$GP55+36),"")</f>
      </c>
      <c r="EX55">
        <f>IF($GQ55&gt;=37,INDEX($DK:$DK,$GP55+37),"")</f>
      </c>
      <c r="EY55">
        <f>IF($GQ55&gt;=38,INDEX($DK:$DK,$GP55+38),"")</f>
      </c>
      <c r="EZ55">
        <f>IF($GQ55&gt;=39,INDEX($DK:$DK,$GP55+39),"")</f>
      </c>
      <c r="FA55">
        <f>IF($GQ55&gt;=40,INDEX($DK:$DK,$GP55+40),"")</f>
      </c>
      <c r="FB55">
        <f>IF($GQ55&gt;=1,INDEX($DL:$DL,$GP55+1),"")</f>
      </c>
      <c r="FC55">
        <f>IF($GQ55&gt;=2,INDEX($DL:$DL,$GP55+2),"")</f>
      </c>
      <c r="FD55">
        <f>IF($GQ55&gt;=3,INDEX($DL:$DL,$GP55+3),"")</f>
      </c>
      <c r="FE55">
        <f>IF($GQ55&gt;=4,INDEX($DL:$DL,$GP55+4),"")</f>
      </c>
      <c r="FF55">
        <f>IF($GQ55&gt;=5,INDEX($DL:$DL,$GP55+5),"")</f>
      </c>
      <c r="FG55">
        <f>IF($GQ55&gt;=6,INDEX($DL:$DL,$GP55+6),"")</f>
      </c>
      <c r="FH55">
        <f>IF($GQ55&gt;=7,INDEX($DL:$DL,$GP55+7),"")</f>
      </c>
      <c r="FI55">
        <f>IF($GQ55&gt;=8,INDEX($DL:$DL,$GP55+8),"")</f>
      </c>
      <c r="FJ55">
        <f>IF($GQ55&gt;=9,INDEX($DL:$DL,$GP55+9),"")</f>
      </c>
      <c r="FK55">
        <f>IF($GQ55&gt;=10,INDEX($DL:$DL,$GP55+10),"")</f>
      </c>
      <c r="FL55">
        <f>IF($GQ55&gt;=11,INDEX($DL:$DL,$GP55+11),"")</f>
      </c>
      <c r="FM55">
        <f>IF($GQ55&gt;=12,INDEX($DL:$DL,$GP55+12),"")</f>
      </c>
      <c r="FN55">
        <f>IF($GQ55&gt;=13,INDEX($DL:$DL,$GP55+13),"")</f>
      </c>
      <c r="FO55">
        <f>IF($GQ55&gt;=14,INDEX($DL:$DL,$GP55+14),"")</f>
      </c>
      <c r="FP55">
        <f>IF($GQ55&gt;=15,INDEX($DL:$DL,$GP55+15),"")</f>
      </c>
      <c r="FQ55">
        <f>IF($GQ55&gt;=16,INDEX($DL:$DL,$GP55+16),"")</f>
      </c>
      <c r="FR55">
        <f>IF($GQ55&gt;=17,INDEX($DL:$DL,$GP55+17),"")</f>
      </c>
      <c r="FS55">
        <f>IF($GQ55&gt;=18,INDEX($DL:$DL,$GP55+18),"")</f>
      </c>
      <c r="FT55">
        <f>IF($GQ55&gt;=19,INDEX($DL:$DL,$GP55+19),"")</f>
      </c>
      <c r="FU55">
        <f>IF($GQ55&gt;=20,INDEX($DL:$DL,$GP55+20),"")</f>
      </c>
      <c r="FV55">
        <f>IF($GQ55&gt;=21,INDEX($DL:$DL,$GP55+21),"")</f>
      </c>
      <c r="FW55">
        <f>IF($GQ55&gt;=22,INDEX($DL:$DL,$GP55+22),"")</f>
      </c>
      <c r="FX55">
        <f>IF($GQ55&gt;=23,INDEX($DL:$DL,$GP55+23),"")</f>
      </c>
      <c r="FY55">
        <f>IF($GQ55&gt;=24,INDEX($DL:$DL,$GP55+24),"")</f>
      </c>
      <c r="FZ55">
        <f>IF($GQ55&gt;=25,INDEX($DL:$DL,$GP55+25),"")</f>
      </c>
      <c r="GA55">
        <f>IF($GQ55&gt;=26,INDEX($DL:$DL,$GP55+26),"")</f>
      </c>
      <c r="GB55">
        <f>IF($GQ55&gt;=27,INDEX($DL:$DL,$GP55+27),"")</f>
      </c>
      <c r="GC55">
        <f>IF($GQ55&gt;=28,INDEX($DL:$DL,$GP55+28),"")</f>
      </c>
      <c r="GD55">
        <f>IF($GQ55&gt;=29,INDEX($DL:$DL,$GP55+29),"")</f>
      </c>
      <c r="GE55">
        <f>IF($GQ55&gt;=30,INDEX($DL:$DL,$GP55+30),"")</f>
      </c>
      <c r="GF55">
        <f>IF($GQ55&gt;=31,INDEX($DL:$DL,$GP55+31),"")</f>
      </c>
      <c r="GG55">
        <f>IF($GQ55&gt;=32,INDEX($DL:$DL,$GP55+32),"")</f>
      </c>
      <c r="GH55">
        <f>IF($GQ55&gt;=33,INDEX($DL:$DL,$GP55+33),"")</f>
      </c>
      <c r="GI55">
        <f>IF($GQ55&gt;=34,INDEX($DL:$DL,$GP55+34),"")</f>
      </c>
      <c r="GJ55">
        <f>IF($GQ55&gt;=35,INDEX($DL:$DL,$GP55+35),"")</f>
      </c>
      <c r="GK55">
        <f>IF($GQ55&gt;=36,INDEX($DL:$DL,$GP55+36),"")</f>
      </c>
      <c r="GL55">
        <f>IF($GQ55&gt;=37,INDEX($DL:$DL,$GP55+37),"")</f>
      </c>
      <c r="GM55">
        <f>IF($GQ55&gt;=38,INDEX($DL:$DL,$GP55+38),"")</f>
      </c>
      <c r="GN55">
        <f>IF($GQ55&gt;=39,INDEX($DL:$DL,$GP55+39),"")</f>
      </c>
      <c r="GO55">
        <f>IF($GQ55&gt;=40,INDEX($DL:$DL,$GP55+40),"")</f>
      </c>
      <c r="GP55">
        <f>IFERROR(MATCH($DJ55,$DK$2:$DK$148,0)+1,0)</f>
      </c>
      <c r="GQ55">
        <f>IFERROR(INDEX($DM$2:$DM$148,MATCH($DJ55,$DK$2:$DK$148,0)),0)</f>
      </c>
      <c r="GR55">
        <f>IFERROR(MATCH($L55,$DN$55:$FA$55,0),0)</f>
      </c>
      <c r="GS55">
        <f>IF($GR55&gt;0,INDEX($FB$55:$GO$55,$GR55),"")</f>
      </c>
      <c r="GT55" t="s">
        <v>399</v>
      </c>
      <c r="GV55">
        <f>IF($JE55&gt;=1,INDEX($GT:$GT,$JD55+1),"")</f>
      </c>
      <c r="GW55">
        <f>IF($JE55&gt;=2,INDEX($GT:$GT,$JD55+2),"")</f>
      </c>
      <c r="GX55">
        <f>IF($JE55&gt;=3,INDEX($GT:$GT,$JD55+3),"")</f>
      </c>
      <c r="GY55">
        <f>IF($JE55&gt;=4,INDEX($GT:$GT,$JD55+4),"")</f>
      </c>
      <c r="GZ55">
        <f>IF($JE55&gt;=5,INDEX($GT:$GT,$JD55+5),"")</f>
      </c>
      <c r="HA55">
        <f>IF($JE55&gt;=6,INDEX($GT:$GT,$JD55+6),"")</f>
      </c>
      <c r="HB55">
        <f>IF($JE55&gt;=7,INDEX($GT:$GT,$JD55+7),"")</f>
      </c>
      <c r="HC55">
        <f>IF($JE55&gt;=8,INDEX($GT:$GT,$JD55+8),"")</f>
      </c>
      <c r="HD55">
        <f>IF($JE55&gt;=9,INDEX($GT:$GT,$JD55+9),"")</f>
      </c>
      <c r="HE55">
        <f>IF($JE55&gt;=10,INDEX($GT:$GT,$JD55+10),"")</f>
      </c>
      <c r="HF55">
        <f>IF($JE55&gt;=11,INDEX($GT:$GT,$JD55+11),"")</f>
      </c>
      <c r="HG55">
        <f>IF($JE55&gt;=12,INDEX($GT:$GT,$JD55+12),"")</f>
      </c>
      <c r="HH55">
        <f>IF($JE55&gt;=13,INDEX($GT:$GT,$JD55+13),"")</f>
      </c>
      <c r="HI55">
        <f>IF($JE55&gt;=14,INDEX($GT:$GT,$JD55+14),"")</f>
      </c>
      <c r="HJ55">
        <f>IF($JE55&gt;=15,INDEX($GT:$GT,$JD55+15),"")</f>
      </c>
      <c r="HK55">
        <f>IF($JE55&gt;=16,INDEX($GT:$GT,$JD55+16),"")</f>
      </c>
      <c r="HL55">
        <f>IF($JE55&gt;=17,INDEX($GT:$GT,$JD55+17),"")</f>
      </c>
      <c r="HM55">
        <f>IF($JE55&gt;=18,INDEX($GT:$GT,$JD55+18),"")</f>
      </c>
      <c r="HN55">
        <f>IF($JE55&gt;=19,INDEX($GT:$GT,$JD55+19),"")</f>
      </c>
      <c r="HO55">
        <f>IF($JE55&gt;=20,INDEX($GT:$GT,$JD55+20),"")</f>
      </c>
      <c r="HP55">
        <f>IF($JE55&gt;=21,INDEX($GT:$GT,$JD55+21),"")</f>
      </c>
      <c r="HQ55">
        <f>IF($JE55&gt;=22,INDEX($GT:$GT,$JD55+22),"")</f>
      </c>
      <c r="HR55">
        <f>IF($JE55&gt;=23,INDEX($GT:$GT,$JD55+23),"")</f>
      </c>
      <c r="HS55">
        <f>IF($JE55&gt;=24,INDEX($GT:$GT,$JD55+24),"")</f>
      </c>
      <c r="HT55">
        <f>IF($JE55&gt;=25,INDEX($GT:$GT,$JD55+25),"")</f>
      </c>
      <c r="HU55">
        <f>IF($JE55&gt;=26,INDEX($GT:$GT,$JD55+26),"")</f>
      </c>
      <c r="HV55">
        <f>IF($JE55&gt;=27,INDEX($GT:$GT,$JD55+27),"")</f>
      </c>
      <c r="HW55">
        <f>IF($JE55&gt;=28,INDEX($GT:$GT,$JD55+28),"")</f>
      </c>
      <c r="HX55">
        <f>IF($JE55&gt;=29,INDEX($GT:$GT,$JD55+29),"")</f>
      </c>
      <c r="HY55">
        <f>IF($JE55&gt;=30,INDEX($GT:$GT,$JD55+30),"")</f>
      </c>
      <c r="HZ55">
        <f>IF($JE55&gt;=31,INDEX($GT:$GT,$JD55+31),"")</f>
      </c>
      <c r="IA55">
        <f>IF($JE55&gt;=32,INDEX($GT:$GT,$JD55+32),"")</f>
      </c>
      <c r="IB55">
        <f>IF($JE55&gt;=33,INDEX($GT:$GT,$JD55+33),"")</f>
      </c>
      <c r="IC55">
        <f>IF($JE55&gt;=34,INDEX($GT:$GT,$JD55+34),"")</f>
      </c>
      <c r="ID55">
        <f>IF($JE55&gt;=35,INDEX($GT:$GT,$JD55+35),"")</f>
      </c>
      <c r="IE55">
        <f>IF($JE55&gt;=36,INDEX($GT:$GT,$JD55+36),"")</f>
      </c>
      <c r="IF55">
        <f>IF($JE55&gt;=37,INDEX($GT:$GT,$JD55+37),"")</f>
      </c>
      <c r="IG55">
        <f>IF($JE55&gt;=38,INDEX($GT:$GT,$JD55+38),"")</f>
      </c>
      <c r="IH55">
        <f>IF($JE55&gt;=39,INDEX($GT:$GT,$JD55+39),"")</f>
      </c>
      <c r="II55">
        <f>IF($JE55&gt;=40,INDEX($GT:$GT,$JD55+40),"")</f>
      </c>
      <c r="IJ55">
        <f>IF($JE55&gt;=41,INDEX($GT:$GT,$JD55+41),"")</f>
      </c>
      <c r="IK55">
        <f>IF($JE55&gt;=42,INDEX($GT:$GT,$JD55+42),"")</f>
      </c>
      <c r="IL55">
        <f>IF($JE55&gt;=43,INDEX($GT:$GT,$JD55+43),"")</f>
      </c>
      <c r="IM55">
        <f>IF($JE55&gt;=44,INDEX($GT:$GT,$JD55+44),"")</f>
      </c>
      <c r="IN55">
        <f>IF($JE55&gt;=45,INDEX($GT:$GT,$JD55+45),"")</f>
      </c>
      <c r="IO55">
        <f>IF($JE55&gt;=46,INDEX($GT:$GT,$JD55+46),"")</f>
      </c>
      <c r="IP55">
        <f>IF($JE55&gt;=47,INDEX($GT:$GT,$JD55+47),"")</f>
      </c>
      <c r="IQ55">
        <f>IF($JE55&gt;=48,INDEX($GT:$GT,$JD55+48),"")</f>
      </c>
      <c r="IR55">
        <f>IF($JE55&gt;=49,INDEX($GT:$GT,$JD55+49),"")</f>
      </c>
      <c r="IS55">
        <f>IF($JE55&gt;=50,INDEX($GT:$GT,$JD55+50),"")</f>
      </c>
      <c r="IT55">
        <f>IF($JE55&gt;=51,INDEX($GT:$GT,$JD55+51),"")</f>
      </c>
      <c r="IU55">
        <f>IF($JE55&gt;=52,INDEX($GT:$GT,$JD55+52),"")</f>
      </c>
      <c r="IV55">
        <f>IF($JE55&gt;=53,INDEX($GT:$GT,$JD55+53),"")</f>
      </c>
      <c r="IW55">
        <f>IF($JE55&gt;=54,INDEX($GT:$GT,$JD55+54),"")</f>
      </c>
      <c r="IX55">
        <f>IF($JE55&gt;=55,INDEX($GT:$GT,$JD55+55),"")</f>
      </c>
      <c r="IY55">
        <f>IF($JE55&gt;=56,INDEX($GT:$GT,$JD55+56),"")</f>
      </c>
      <c r="IZ55">
        <f>IF($JE55&gt;=57,INDEX($GT:$GT,$JD55+57),"")</f>
      </c>
      <c r="JA55">
        <f>IF($JE55&gt;=58,INDEX($GT:$GT,$JD55+58),"")</f>
      </c>
      <c r="JB55">
        <f>IF($JE55&gt;=59,INDEX($GT:$GT,$JD55+59),"")</f>
      </c>
      <c r="JC55">
        <f>IF($JE55&gt;=60,INDEX($GT:$GT,$JD55+60),"")</f>
      </c>
      <c r="JD55">
        <f>IFERROR(MATCH($GS55,$GT$2:$GT$322,0)+1,0)</f>
      </c>
      <c r="JE55">
        <f>IFERROR(INDEX($GU$2:$GU$322,MATCH($GS55,$GT$2:$GT$322,0)),0)</f>
      </c>
      <c r="JF55" t="s">
        <v>28</v>
      </c>
      <c r="JG55" t="s">
        <v>28</v>
      </c>
    </row>
    <row r="56" spans="1:267" x14ac:dyDescent="0.25">
      <c r="J56" s="1"/>
      <c r="K56" s="1"/>
      <c r="L56" s="1"/>
      <c r="M56" s="1"/>
      <c r="N56" s="1">
        <f>IFERROR(IF(FIND(" - ",$J56)&gt;0,MID($J56,FIND(" - ",$J56)+3,LEN($J56)),""),"")</f>
      </c>
      <c r="P56" s="1"/>
      <c r="S56" t="s">
        <v>28</v>
      </c>
      <c r="U56">
        <f>IF(OR($S56="",$T56=""),"",IFERROR($S56/$T56,0))</f>
      </c>
      <c r="V56">
        <f>IF($S56="","",
IF($K56="","",
IF(ISNUMBER(SEARCH("exempt",LOWER($K56))),0,
$S56*(VALUE(SUBSTITUTE($K56,"%",""))/100))))</f>
      </c>
      <c r="AB56">
        <f>IF($S56="","",
SUM($S56,$V56,$Z56,$W56,$Y56)-
IF($AA56="",0,VALUE($AA56)))</f>
      </c>
      <c r="AJ56" t="s">
        <v>417</v>
      </c>
      <c r="AM56" t="s">
        <v>418</v>
      </c>
      <c r="AN56" t="s">
        <v>419</v>
      </c>
      <c r="AO56" t="s">
        <v>420</v>
      </c>
      <c r="AP56" t="s">
        <v>418</v>
      </c>
      <c r="AQ56" t="s">
        <v>338</v>
      </c>
      <c r="AR56">
        <f>IFERROR(LEFT($J56,FIND(" - ",$J56)-1),$J56)</f>
      </c>
      <c r="AS56" t="s">
        <v>35</v>
      </c>
      <c r="AU56">
        <f>IF($CJ56&gt;=1,INDEX($AS:$AS,$CI56+1),"")</f>
      </c>
      <c r="AV56">
        <f>IF($CJ56&gt;=2,INDEX($AS:$AS,$CI56+2),"")</f>
      </c>
      <c r="AW56">
        <f>IF($CJ56&gt;=3,INDEX($AS:$AS,$CI56+3),"")</f>
      </c>
      <c r="AX56">
        <f>IF($CJ56&gt;=4,INDEX($AS:$AS,$CI56+4),"")</f>
      </c>
      <c r="AY56">
        <f>IF($CJ56&gt;=5,INDEX($AS:$AS,$CI56+5),"")</f>
      </c>
      <c r="AZ56">
        <f>IF($CJ56&gt;=6,INDEX($AS:$AS,$CI56+6),"")</f>
      </c>
      <c r="BA56">
        <f>IF($CJ56&gt;=7,INDEX($AS:$AS,$CI56+7),"")</f>
      </c>
      <c r="BB56">
        <f>IF($CJ56&gt;=8,INDEX($AS:$AS,$CI56+8),"")</f>
      </c>
      <c r="BC56">
        <f>IF($CJ56&gt;=9,INDEX($AS:$AS,$CI56+9),"")</f>
      </c>
      <c r="BD56">
        <f>IF($CJ56&gt;=10,INDEX($AS:$AS,$CI56+10),"")</f>
      </c>
      <c r="BE56">
        <f>IF($CJ56&gt;=11,INDEX($AS:$AS,$CI56+11),"")</f>
      </c>
      <c r="BF56">
        <f>IF($CJ56&gt;=12,INDEX($AS:$AS,$CI56+12),"")</f>
      </c>
      <c r="BG56">
        <f>IF($CJ56&gt;=13,INDEX($AS:$AS,$CI56+13),"")</f>
      </c>
      <c r="BH56">
        <f>IF($CJ56&gt;=14,INDEX($AS:$AS,$CI56+14),"")</f>
      </c>
      <c r="BI56">
        <f>IF($CJ56&gt;=15,INDEX($AS:$AS,$CI56+15),"")</f>
      </c>
      <c r="BJ56">
        <f>IF($CJ56&gt;=16,INDEX($AS:$AS,$CI56+16),"")</f>
      </c>
      <c r="BK56">
        <f>IF($CJ56&gt;=17,INDEX($AS:$AS,$CI56+17),"")</f>
      </c>
      <c r="BL56">
        <f>IF($CJ56&gt;=18,INDEX($AS:$AS,$CI56+18),"")</f>
      </c>
      <c r="BM56">
        <f>IF($CJ56&gt;=19,INDEX($AS:$AS,$CI56+19),"")</f>
      </c>
      <c r="BN56">
        <f>IF($CJ56&gt;=20,INDEX($AS:$AS,$CI56+20),"")</f>
      </c>
      <c r="BO56">
        <f>IF($CJ56&gt;=21,INDEX($AS:$AS,$CI56+21),"")</f>
      </c>
      <c r="BP56">
        <f>IF($CJ56&gt;=22,INDEX($AS:$AS,$CI56+22),"")</f>
      </c>
      <c r="BQ56">
        <f>IF($CJ56&gt;=23,INDEX($AS:$AS,$CI56+23),"")</f>
      </c>
      <c r="BR56">
        <f>IF($CJ56&gt;=24,INDEX($AS:$AS,$CI56+24),"")</f>
      </c>
      <c r="BS56">
        <f>IF($CJ56&gt;=25,INDEX($AS:$AS,$CI56+25),"")</f>
      </c>
      <c r="BT56">
        <f>IF($CJ56&gt;=26,INDEX($AS:$AS,$CI56+26),"")</f>
      </c>
      <c r="BU56">
        <f>IF($CJ56&gt;=27,INDEX($AS:$AS,$CI56+27),"")</f>
      </c>
      <c r="BV56">
        <f>IF($CJ56&gt;=28,INDEX($AS:$AS,$CI56+28),"")</f>
      </c>
      <c r="BW56">
        <f>IF($CJ56&gt;=29,INDEX($AS:$AS,$CI56+29),"")</f>
      </c>
      <c r="BX56">
        <f>IF($CJ56&gt;=30,INDEX($AS:$AS,$CI56+30),"")</f>
      </c>
      <c r="BY56">
        <f>IF($CJ56&gt;=31,INDEX($AS:$AS,$CI56+31),"")</f>
      </c>
      <c r="BZ56">
        <f>IF($CJ56&gt;=32,INDEX($AS:$AS,$CI56+32),"")</f>
      </c>
      <c r="CA56">
        <f>IF($CJ56&gt;=33,INDEX($AS:$AS,$CI56+33),"")</f>
      </c>
      <c r="CB56">
        <f>IF($CJ56&gt;=34,INDEX($AS:$AS,$CI56+34),"")</f>
      </c>
      <c r="CC56">
        <f>IF($CJ56&gt;=35,INDEX($AS:$AS,$CI56+35),"")</f>
      </c>
      <c r="CD56">
        <f>IF($CJ56&gt;=36,INDEX($AS:$AS,$CI56+36),"")</f>
      </c>
      <c r="CE56">
        <f>IF($CJ56&gt;=37,INDEX($AS:$AS,$CI56+37),"")</f>
      </c>
      <c r="CF56">
        <f>IF($CJ56&gt;=38,INDEX($AS:$AS,$CI56+38),"")</f>
      </c>
      <c r="CG56">
        <f>IF($CJ56&gt;=39,INDEX($AS:$AS,$CI56+39),"")</f>
      </c>
      <c r="CH56">
        <f>IF($CJ56&gt;=40,INDEX($AS:$AS,$CI56+40),"")</f>
      </c>
      <c r="CI56">
        <f>IFERROR(MATCH($AR56,$AS$2:$AS$133,0)+1,0)</f>
      </c>
      <c r="CJ56">
        <f>IFERROR(INDEX($AT$2:$AT$133,MATCH($AR56,$AS$2:$AS$133,0)),0)</f>
      </c>
      <c r="CK56">
        <f>IFERROR(LEFT($O56,FIND(" - ",$O56)-1),$O56)</f>
      </c>
      <c r="CL56" t="s">
        <v>122</v>
      </c>
      <c r="CN56">
        <f>IF($DI56&gt;=1,INDEX($CL:$CL,$DH56+1),"")</f>
      </c>
      <c r="CO56">
        <f>IF($DI56&gt;=2,INDEX($CL:$CL,$DH56+2),"")</f>
      </c>
      <c r="CP56">
        <f>IF($DI56&gt;=3,INDEX($CL:$CL,$DH56+3),"")</f>
      </c>
      <c r="CQ56">
        <f>IF($DI56&gt;=4,INDEX($CL:$CL,$DH56+4),"")</f>
      </c>
      <c r="CR56">
        <f>IF($DI56&gt;=5,INDEX($CL:$CL,$DH56+5),"")</f>
      </c>
      <c r="CS56">
        <f>IF($DI56&gt;=6,INDEX($CL:$CL,$DH56+6),"")</f>
      </c>
      <c r="CT56">
        <f>IF($DI56&gt;=7,INDEX($CL:$CL,$DH56+7),"")</f>
      </c>
      <c r="CU56">
        <f>IF($DI56&gt;=8,INDEX($CL:$CL,$DH56+8),"")</f>
      </c>
      <c r="CV56">
        <f>IF($DI56&gt;=9,INDEX($CL:$CL,$DH56+9),"")</f>
      </c>
      <c r="CW56">
        <f>IF($DI56&gt;=10,INDEX($CL:$CL,$DH56+10),"")</f>
      </c>
      <c r="CX56">
        <f>IF($DI56&gt;=11,INDEX($CL:$CL,$DH56+11),"")</f>
      </c>
      <c r="CY56">
        <f>IF($DI56&gt;=12,INDEX($CL:$CL,$DH56+12),"")</f>
      </c>
      <c r="CZ56">
        <f>IF($DI56&gt;=13,INDEX($CL:$CL,$DH56+13),"")</f>
      </c>
      <c r="DA56">
        <f>IF($DI56&gt;=14,INDEX($CL:$CL,$DH56+14),"")</f>
      </c>
      <c r="DB56">
        <f>IF($DI56&gt;=15,INDEX($CL:$CL,$DH56+15),"")</f>
      </c>
      <c r="DC56">
        <f>IF($DI56&gt;=16,INDEX($CL:$CL,$DH56+16),"")</f>
      </c>
      <c r="DD56">
        <f>IF($DI56&gt;=17,INDEX($CL:$CL,$DH56+17),"")</f>
      </c>
      <c r="DE56">
        <f>IF($DI56&gt;=18,INDEX($CL:$CL,$DH56+18),"")</f>
      </c>
      <c r="DF56">
        <f>IF($DI56&gt;=19,INDEX($CL:$CL,$DH56+19),"")</f>
      </c>
      <c r="DG56">
        <f>IF($DI56&gt;=20,INDEX($CL:$CL,$DH56+20),"")</f>
      </c>
      <c r="DH56">
        <f>IFERROR(MATCH($CK56,$CL$2:$CL$1558,0)+1,0)</f>
      </c>
      <c r="DI56">
        <f>IFERROR(INDEX($CM$2:$CM$1558,MATCH($CK56,$CL$2:$CL$1558,0)),0)</f>
      </c>
      <c r="DJ56">
        <f>IFERROR(INDEX($AQ:$AQ,MATCH($K56,$AP:$AP,0))&amp;"","")</f>
      </c>
      <c r="DK56" t="s">
        <v>52</v>
      </c>
      <c r="DL56" t="s">
        <v>28</v>
      </c>
      <c r="DN56">
        <f>IF($GQ56&gt;=1,INDEX($DK:$DK,$GP56+1),"")</f>
      </c>
      <c r="DO56">
        <f>IF($GQ56&gt;=2,INDEX($DK:$DK,$GP56+2),"")</f>
      </c>
      <c r="DP56">
        <f>IF($GQ56&gt;=3,INDEX($DK:$DK,$GP56+3),"")</f>
      </c>
      <c r="DQ56">
        <f>IF($GQ56&gt;=4,INDEX($DK:$DK,$GP56+4),"")</f>
      </c>
      <c r="DR56">
        <f>IF($GQ56&gt;=5,INDEX($DK:$DK,$GP56+5),"")</f>
      </c>
      <c r="DS56">
        <f>IF($GQ56&gt;=6,INDEX($DK:$DK,$GP56+6),"")</f>
      </c>
      <c r="DT56">
        <f>IF($GQ56&gt;=7,INDEX($DK:$DK,$GP56+7),"")</f>
      </c>
      <c r="DU56">
        <f>IF($GQ56&gt;=8,INDEX($DK:$DK,$GP56+8),"")</f>
      </c>
      <c r="DV56">
        <f>IF($GQ56&gt;=9,INDEX($DK:$DK,$GP56+9),"")</f>
      </c>
      <c r="DW56">
        <f>IF($GQ56&gt;=10,INDEX($DK:$DK,$GP56+10),"")</f>
      </c>
      <c r="DX56">
        <f>IF($GQ56&gt;=11,INDEX($DK:$DK,$GP56+11),"")</f>
      </c>
      <c r="DY56">
        <f>IF($GQ56&gt;=12,INDEX($DK:$DK,$GP56+12),"")</f>
      </c>
      <c r="DZ56">
        <f>IF($GQ56&gt;=13,INDEX($DK:$DK,$GP56+13),"")</f>
      </c>
      <c r="EA56">
        <f>IF($GQ56&gt;=14,INDEX($DK:$DK,$GP56+14),"")</f>
      </c>
      <c r="EB56">
        <f>IF($GQ56&gt;=15,INDEX($DK:$DK,$GP56+15),"")</f>
      </c>
      <c r="EC56">
        <f>IF($GQ56&gt;=16,INDEX($DK:$DK,$GP56+16),"")</f>
      </c>
      <c r="ED56">
        <f>IF($GQ56&gt;=17,INDEX($DK:$DK,$GP56+17),"")</f>
      </c>
      <c r="EE56">
        <f>IF($GQ56&gt;=18,INDEX($DK:$DK,$GP56+18),"")</f>
      </c>
      <c r="EF56">
        <f>IF($GQ56&gt;=19,INDEX($DK:$DK,$GP56+19),"")</f>
      </c>
      <c r="EG56">
        <f>IF($GQ56&gt;=20,INDEX($DK:$DK,$GP56+20),"")</f>
      </c>
      <c r="EH56">
        <f>IF($GQ56&gt;=21,INDEX($DK:$DK,$GP56+21),"")</f>
      </c>
      <c r="EI56">
        <f>IF($GQ56&gt;=22,INDEX($DK:$DK,$GP56+22),"")</f>
      </c>
      <c r="EJ56">
        <f>IF($GQ56&gt;=23,INDEX($DK:$DK,$GP56+23),"")</f>
      </c>
      <c r="EK56">
        <f>IF($GQ56&gt;=24,INDEX($DK:$DK,$GP56+24),"")</f>
      </c>
      <c r="EL56">
        <f>IF($GQ56&gt;=25,INDEX($DK:$DK,$GP56+25),"")</f>
      </c>
      <c r="EM56">
        <f>IF($GQ56&gt;=26,INDEX($DK:$DK,$GP56+26),"")</f>
      </c>
      <c r="EN56">
        <f>IF($GQ56&gt;=27,INDEX($DK:$DK,$GP56+27),"")</f>
      </c>
      <c r="EO56">
        <f>IF($GQ56&gt;=28,INDEX($DK:$DK,$GP56+28),"")</f>
      </c>
      <c r="EP56">
        <f>IF($GQ56&gt;=29,INDEX($DK:$DK,$GP56+29),"")</f>
      </c>
      <c r="EQ56">
        <f>IF($GQ56&gt;=30,INDEX($DK:$DK,$GP56+30),"")</f>
      </c>
      <c r="ER56">
        <f>IF($GQ56&gt;=31,INDEX($DK:$DK,$GP56+31),"")</f>
      </c>
      <c r="ES56">
        <f>IF($GQ56&gt;=32,INDEX($DK:$DK,$GP56+32),"")</f>
      </c>
      <c r="ET56">
        <f>IF($GQ56&gt;=33,INDEX($DK:$DK,$GP56+33),"")</f>
      </c>
      <c r="EU56">
        <f>IF($GQ56&gt;=34,INDEX($DK:$DK,$GP56+34),"")</f>
      </c>
      <c r="EV56">
        <f>IF($GQ56&gt;=35,INDEX($DK:$DK,$GP56+35),"")</f>
      </c>
      <c r="EW56">
        <f>IF($GQ56&gt;=36,INDEX($DK:$DK,$GP56+36),"")</f>
      </c>
      <c r="EX56">
        <f>IF($GQ56&gt;=37,INDEX($DK:$DK,$GP56+37),"")</f>
      </c>
      <c r="EY56">
        <f>IF($GQ56&gt;=38,INDEX($DK:$DK,$GP56+38),"")</f>
      </c>
      <c r="EZ56">
        <f>IF($GQ56&gt;=39,INDEX($DK:$DK,$GP56+39),"")</f>
      </c>
      <c r="FA56">
        <f>IF($GQ56&gt;=40,INDEX($DK:$DK,$GP56+40),"")</f>
      </c>
      <c r="FB56">
        <f>IF($GQ56&gt;=1,INDEX($DL:$DL,$GP56+1),"")</f>
      </c>
      <c r="FC56">
        <f>IF($GQ56&gt;=2,INDEX($DL:$DL,$GP56+2),"")</f>
      </c>
      <c r="FD56">
        <f>IF($GQ56&gt;=3,INDEX($DL:$DL,$GP56+3),"")</f>
      </c>
      <c r="FE56">
        <f>IF($GQ56&gt;=4,INDEX($DL:$DL,$GP56+4),"")</f>
      </c>
      <c r="FF56">
        <f>IF($GQ56&gt;=5,INDEX($DL:$DL,$GP56+5),"")</f>
      </c>
      <c r="FG56">
        <f>IF($GQ56&gt;=6,INDEX($DL:$DL,$GP56+6),"")</f>
      </c>
      <c r="FH56">
        <f>IF($GQ56&gt;=7,INDEX($DL:$DL,$GP56+7),"")</f>
      </c>
      <c r="FI56">
        <f>IF($GQ56&gt;=8,INDEX($DL:$DL,$GP56+8),"")</f>
      </c>
      <c r="FJ56">
        <f>IF($GQ56&gt;=9,INDEX($DL:$DL,$GP56+9),"")</f>
      </c>
      <c r="FK56">
        <f>IF($GQ56&gt;=10,INDEX($DL:$DL,$GP56+10),"")</f>
      </c>
      <c r="FL56">
        <f>IF($GQ56&gt;=11,INDEX($DL:$DL,$GP56+11),"")</f>
      </c>
      <c r="FM56">
        <f>IF($GQ56&gt;=12,INDEX($DL:$DL,$GP56+12),"")</f>
      </c>
      <c r="FN56">
        <f>IF($GQ56&gt;=13,INDEX($DL:$DL,$GP56+13),"")</f>
      </c>
      <c r="FO56">
        <f>IF($GQ56&gt;=14,INDEX($DL:$DL,$GP56+14),"")</f>
      </c>
      <c r="FP56">
        <f>IF($GQ56&gt;=15,INDEX($DL:$DL,$GP56+15),"")</f>
      </c>
      <c r="FQ56">
        <f>IF($GQ56&gt;=16,INDEX($DL:$DL,$GP56+16),"")</f>
      </c>
      <c r="FR56">
        <f>IF($GQ56&gt;=17,INDEX($DL:$DL,$GP56+17),"")</f>
      </c>
      <c r="FS56">
        <f>IF($GQ56&gt;=18,INDEX($DL:$DL,$GP56+18),"")</f>
      </c>
      <c r="FT56">
        <f>IF($GQ56&gt;=19,INDEX($DL:$DL,$GP56+19),"")</f>
      </c>
      <c r="FU56">
        <f>IF($GQ56&gt;=20,INDEX($DL:$DL,$GP56+20),"")</f>
      </c>
      <c r="FV56">
        <f>IF($GQ56&gt;=21,INDEX($DL:$DL,$GP56+21),"")</f>
      </c>
      <c r="FW56">
        <f>IF($GQ56&gt;=22,INDEX($DL:$DL,$GP56+22),"")</f>
      </c>
      <c r="FX56">
        <f>IF($GQ56&gt;=23,INDEX($DL:$DL,$GP56+23),"")</f>
      </c>
      <c r="FY56">
        <f>IF($GQ56&gt;=24,INDEX($DL:$DL,$GP56+24),"")</f>
      </c>
      <c r="FZ56">
        <f>IF($GQ56&gt;=25,INDEX($DL:$DL,$GP56+25),"")</f>
      </c>
      <c r="GA56">
        <f>IF($GQ56&gt;=26,INDEX($DL:$DL,$GP56+26),"")</f>
      </c>
      <c r="GB56">
        <f>IF($GQ56&gt;=27,INDEX($DL:$DL,$GP56+27),"")</f>
      </c>
      <c r="GC56">
        <f>IF($GQ56&gt;=28,INDEX($DL:$DL,$GP56+28),"")</f>
      </c>
      <c r="GD56">
        <f>IF($GQ56&gt;=29,INDEX($DL:$DL,$GP56+29),"")</f>
      </c>
      <c r="GE56">
        <f>IF($GQ56&gt;=30,INDEX($DL:$DL,$GP56+30),"")</f>
      </c>
      <c r="GF56">
        <f>IF($GQ56&gt;=31,INDEX($DL:$DL,$GP56+31),"")</f>
      </c>
      <c r="GG56">
        <f>IF($GQ56&gt;=32,INDEX($DL:$DL,$GP56+32),"")</f>
      </c>
      <c r="GH56">
        <f>IF($GQ56&gt;=33,INDEX($DL:$DL,$GP56+33),"")</f>
      </c>
      <c r="GI56">
        <f>IF($GQ56&gt;=34,INDEX($DL:$DL,$GP56+34),"")</f>
      </c>
      <c r="GJ56">
        <f>IF($GQ56&gt;=35,INDEX($DL:$DL,$GP56+35),"")</f>
      </c>
      <c r="GK56">
        <f>IF($GQ56&gt;=36,INDEX($DL:$DL,$GP56+36),"")</f>
      </c>
      <c r="GL56">
        <f>IF($GQ56&gt;=37,INDEX($DL:$DL,$GP56+37),"")</f>
      </c>
      <c r="GM56">
        <f>IF($GQ56&gt;=38,INDEX($DL:$DL,$GP56+38),"")</f>
      </c>
      <c r="GN56">
        <f>IF($GQ56&gt;=39,INDEX($DL:$DL,$GP56+39),"")</f>
      </c>
      <c r="GO56">
        <f>IF($GQ56&gt;=40,INDEX($DL:$DL,$GP56+40),"")</f>
      </c>
      <c r="GP56">
        <f>IFERROR(MATCH($DJ56,$DK$2:$DK$148,0)+1,0)</f>
      </c>
      <c r="GQ56">
        <f>IFERROR(INDEX($DM$2:$DM$148,MATCH($DJ56,$DK$2:$DK$148,0)),0)</f>
      </c>
      <c r="GR56">
        <f>IFERROR(MATCH($L56,$DN$56:$FA$56,0),0)</f>
      </c>
      <c r="GS56">
        <f>IF($GR56&gt;0,INDEX($FB$56:$GO$56,$GR56),"")</f>
      </c>
      <c r="GT56" t="s">
        <v>405</v>
      </c>
      <c r="GV56">
        <f>IF($JE56&gt;=1,INDEX($GT:$GT,$JD56+1),"")</f>
      </c>
      <c r="GW56">
        <f>IF($JE56&gt;=2,INDEX($GT:$GT,$JD56+2),"")</f>
      </c>
      <c r="GX56">
        <f>IF($JE56&gt;=3,INDEX($GT:$GT,$JD56+3),"")</f>
      </c>
      <c r="GY56">
        <f>IF($JE56&gt;=4,INDEX($GT:$GT,$JD56+4),"")</f>
      </c>
      <c r="GZ56">
        <f>IF($JE56&gt;=5,INDEX($GT:$GT,$JD56+5),"")</f>
      </c>
      <c r="HA56">
        <f>IF($JE56&gt;=6,INDEX($GT:$GT,$JD56+6),"")</f>
      </c>
      <c r="HB56">
        <f>IF($JE56&gt;=7,INDEX($GT:$GT,$JD56+7),"")</f>
      </c>
      <c r="HC56">
        <f>IF($JE56&gt;=8,INDEX($GT:$GT,$JD56+8),"")</f>
      </c>
      <c r="HD56">
        <f>IF($JE56&gt;=9,INDEX($GT:$GT,$JD56+9),"")</f>
      </c>
      <c r="HE56">
        <f>IF($JE56&gt;=10,INDEX($GT:$GT,$JD56+10),"")</f>
      </c>
      <c r="HF56">
        <f>IF($JE56&gt;=11,INDEX($GT:$GT,$JD56+11),"")</f>
      </c>
      <c r="HG56">
        <f>IF($JE56&gt;=12,INDEX($GT:$GT,$JD56+12),"")</f>
      </c>
      <c r="HH56">
        <f>IF($JE56&gt;=13,INDEX($GT:$GT,$JD56+13),"")</f>
      </c>
      <c r="HI56">
        <f>IF($JE56&gt;=14,INDEX($GT:$GT,$JD56+14),"")</f>
      </c>
      <c r="HJ56">
        <f>IF($JE56&gt;=15,INDEX($GT:$GT,$JD56+15),"")</f>
      </c>
      <c r="HK56">
        <f>IF($JE56&gt;=16,INDEX($GT:$GT,$JD56+16),"")</f>
      </c>
      <c r="HL56">
        <f>IF($JE56&gt;=17,INDEX($GT:$GT,$JD56+17),"")</f>
      </c>
      <c r="HM56">
        <f>IF($JE56&gt;=18,INDEX($GT:$GT,$JD56+18),"")</f>
      </c>
      <c r="HN56">
        <f>IF($JE56&gt;=19,INDEX($GT:$GT,$JD56+19),"")</f>
      </c>
      <c r="HO56">
        <f>IF($JE56&gt;=20,INDEX($GT:$GT,$JD56+20),"")</f>
      </c>
      <c r="HP56">
        <f>IF($JE56&gt;=21,INDEX($GT:$GT,$JD56+21),"")</f>
      </c>
      <c r="HQ56">
        <f>IF($JE56&gt;=22,INDEX($GT:$GT,$JD56+22),"")</f>
      </c>
      <c r="HR56">
        <f>IF($JE56&gt;=23,INDEX($GT:$GT,$JD56+23),"")</f>
      </c>
      <c r="HS56">
        <f>IF($JE56&gt;=24,INDEX($GT:$GT,$JD56+24),"")</f>
      </c>
      <c r="HT56">
        <f>IF($JE56&gt;=25,INDEX($GT:$GT,$JD56+25),"")</f>
      </c>
      <c r="HU56">
        <f>IF($JE56&gt;=26,INDEX($GT:$GT,$JD56+26),"")</f>
      </c>
      <c r="HV56">
        <f>IF($JE56&gt;=27,INDEX($GT:$GT,$JD56+27),"")</f>
      </c>
      <c r="HW56">
        <f>IF($JE56&gt;=28,INDEX($GT:$GT,$JD56+28),"")</f>
      </c>
      <c r="HX56">
        <f>IF($JE56&gt;=29,INDEX($GT:$GT,$JD56+29),"")</f>
      </c>
      <c r="HY56">
        <f>IF($JE56&gt;=30,INDEX($GT:$GT,$JD56+30),"")</f>
      </c>
      <c r="HZ56">
        <f>IF($JE56&gt;=31,INDEX($GT:$GT,$JD56+31),"")</f>
      </c>
      <c r="IA56">
        <f>IF($JE56&gt;=32,INDEX($GT:$GT,$JD56+32),"")</f>
      </c>
      <c r="IB56">
        <f>IF($JE56&gt;=33,INDEX($GT:$GT,$JD56+33),"")</f>
      </c>
      <c r="IC56">
        <f>IF($JE56&gt;=34,INDEX($GT:$GT,$JD56+34),"")</f>
      </c>
      <c r="ID56">
        <f>IF($JE56&gt;=35,INDEX($GT:$GT,$JD56+35),"")</f>
      </c>
      <c r="IE56">
        <f>IF($JE56&gt;=36,INDEX($GT:$GT,$JD56+36),"")</f>
      </c>
      <c r="IF56">
        <f>IF($JE56&gt;=37,INDEX($GT:$GT,$JD56+37),"")</f>
      </c>
      <c r="IG56">
        <f>IF($JE56&gt;=38,INDEX($GT:$GT,$JD56+38),"")</f>
      </c>
      <c r="IH56">
        <f>IF($JE56&gt;=39,INDEX($GT:$GT,$JD56+39),"")</f>
      </c>
      <c r="II56">
        <f>IF($JE56&gt;=40,INDEX($GT:$GT,$JD56+40),"")</f>
      </c>
      <c r="IJ56">
        <f>IF($JE56&gt;=41,INDEX($GT:$GT,$JD56+41),"")</f>
      </c>
      <c r="IK56">
        <f>IF($JE56&gt;=42,INDEX($GT:$GT,$JD56+42),"")</f>
      </c>
      <c r="IL56">
        <f>IF($JE56&gt;=43,INDEX($GT:$GT,$JD56+43),"")</f>
      </c>
      <c r="IM56">
        <f>IF($JE56&gt;=44,INDEX($GT:$GT,$JD56+44),"")</f>
      </c>
      <c r="IN56">
        <f>IF($JE56&gt;=45,INDEX($GT:$GT,$JD56+45),"")</f>
      </c>
      <c r="IO56">
        <f>IF($JE56&gt;=46,INDEX($GT:$GT,$JD56+46),"")</f>
      </c>
      <c r="IP56">
        <f>IF($JE56&gt;=47,INDEX($GT:$GT,$JD56+47),"")</f>
      </c>
      <c r="IQ56">
        <f>IF($JE56&gt;=48,INDEX($GT:$GT,$JD56+48),"")</f>
      </c>
      <c r="IR56">
        <f>IF($JE56&gt;=49,INDEX($GT:$GT,$JD56+49),"")</f>
      </c>
      <c r="IS56">
        <f>IF($JE56&gt;=50,INDEX($GT:$GT,$JD56+50),"")</f>
      </c>
      <c r="IT56">
        <f>IF($JE56&gt;=51,INDEX($GT:$GT,$JD56+51),"")</f>
      </c>
      <c r="IU56">
        <f>IF($JE56&gt;=52,INDEX($GT:$GT,$JD56+52),"")</f>
      </c>
      <c r="IV56">
        <f>IF($JE56&gt;=53,INDEX($GT:$GT,$JD56+53),"")</f>
      </c>
      <c r="IW56">
        <f>IF($JE56&gt;=54,INDEX($GT:$GT,$JD56+54),"")</f>
      </c>
      <c r="IX56">
        <f>IF($JE56&gt;=55,INDEX($GT:$GT,$JD56+55),"")</f>
      </c>
      <c r="IY56">
        <f>IF($JE56&gt;=56,INDEX($GT:$GT,$JD56+56),"")</f>
      </c>
      <c r="IZ56">
        <f>IF($JE56&gt;=57,INDEX($GT:$GT,$JD56+57),"")</f>
      </c>
      <c r="JA56">
        <f>IF($JE56&gt;=58,INDEX($GT:$GT,$JD56+58),"")</f>
      </c>
      <c r="JB56">
        <f>IF($JE56&gt;=59,INDEX($GT:$GT,$JD56+59),"")</f>
      </c>
      <c r="JC56">
        <f>IF($JE56&gt;=60,INDEX($GT:$GT,$JD56+60),"")</f>
      </c>
      <c r="JD56">
        <f>IFERROR(MATCH($GS56,$GT$2:$GT$322,0)+1,0)</f>
      </c>
      <c r="JE56">
        <f>IFERROR(INDEX($GU$2:$GU$322,MATCH($GS56,$GT$2:$GT$322,0)),0)</f>
      </c>
      <c r="JF56" t="s">
        <v>28</v>
      </c>
      <c r="JG56" t="s">
        <v>28</v>
      </c>
    </row>
    <row r="57" spans="1:267" x14ac:dyDescent="0.25">
      <c r="J57" s="1"/>
      <c r="K57" s="1"/>
      <c r="L57" s="1"/>
      <c r="M57" s="1"/>
      <c r="N57" s="1">
        <f>IFERROR(IF(FIND(" - ",$J57)&gt;0,MID($J57,FIND(" - ",$J57)+3,LEN($J57)),""),"")</f>
      </c>
      <c r="P57" s="1"/>
      <c r="S57" t="s">
        <v>28</v>
      </c>
      <c r="U57">
        <f>IF(OR($S57="",$T57=""),"",IFERROR($S57/$T57,0))</f>
      </c>
      <c r="V57">
        <f>IF($S57="","",
IF($K57="","",
IF(ISNUMBER(SEARCH("exempt",LOWER($K57))),0,
$S57*(VALUE(SUBSTITUTE($K57,"%",""))/100))))</f>
      </c>
      <c r="AB57">
        <f>IF($S57="","",
SUM($S57,$V57,$Z57,$W57,$Y57)-
IF($AA57="",0,VALUE($AA57)))</f>
      </c>
      <c r="AJ57" t="s">
        <v>421</v>
      </c>
      <c r="AM57" t="s">
        <v>422</v>
      </c>
      <c r="AN57" t="s">
        <v>423</v>
      </c>
      <c r="AO57" t="s">
        <v>424</v>
      </c>
      <c r="AP57" t="s">
        <v>422</v>
      </c>
      <c r="AQ57" t="s">
        <v>350</v>
      </c>
      <c r="AR57">
        <f>IFERROR(LEFT($J57,FIND(" - ",$J57)-1),$J57)</f>
      </c>
      <c r="AS57" t="s">
        <v>425</v>
      </c>
      <c r="AT57">
        <v>2</v>
      </c>
      <c r="AU57">
        <f>IF($CJ57&gt;=1,INDEX($AS:$AS,$CI57+1),"")</f>
      </c>
      <c r="AV57">
        <f>IF($CJ57&gt;=2,INDEX($AS:$AS,$CI57+2),"")</f>
      </c>
      <c r="AW57">
        <f>IF($CJ57&gt;=3,INDEX($AS:$AS,$CI57+3),"")</f>
      </c>
      <c r="AX57">
        <f>IF($CJ57&gt;=4,INDEX($AS:$AS,$CI57+4),"")</f>
      </c>
      <c r="AY57">
        <f>IF($CJ57&gt;=5,INDEX($AS:$AS,$CI57+5),"")</f>
      </c>
      <c r="AZ57">
        <f>IF($CJ57&gt;=6,INDEX($AS:$AS,$CI57+6),"")</f>
      </c>
      <c r="BA57">
        <f>IF($CJ57&gt;=7,INDEX($AS:$AS,$CI57+7),"")</f>
      </c>
      <c r="BB57">
        <f>IF($CJ57&gt;=8,INDEX($AS:$AS,$CI57+8),"")</f>
      </c>
      <c r="BC57">
        <f>IF($CJ57&gt;=9,INDEX($AS:$AS,$CI57+9),"")</f>
      </c>
      <c r="BD57">
        <f>IF($CJ57&gt;=10,INDEX($AS:$AS,$CI57+10),"")</f>
      </c>
      <c r="BE57">
        <f>IF($CJ57&gt;=11,INDEX($AS:$AS,$CI57+11),"")</f>
      </c>
      <c r="BF57">
        <f>IF($CJ57&gt;=12,INDEX($AS:$AS,$CI57+12),"")</f>
      </c>
      <c r="BG57">
        <f>IF($CJ57&gt;=13,INDEX($AS:$AS,$CI57+13),"")</f>
      </c>
      <c r="BH57">
        <f>IF($CJ57&gt;=14,INDEX($AS:$AS,$CI57+14),"")</f>
      </c>
      <c r="BI57">
        <f>IF($CJ57&gt;=15,INDEX($AS:$AS,$CI57+15),"")</f>
      </c>
      <c r="BJ57">
        <f>IF($CJ57&gt;=16,INDEX($AS:$AS,$CI57+16),"")</f>
      </c>
      <c r="BK57">
        <f>IF($CJ57&gt;=17,INDEX($AS:$AS,$CI57+17),"")</f>
      </c>
      <c r="BL57">
        <f>IF($CJ57&gt;=18,INDEX($AS:$AS,$CI57+18),"")</f>
      </c>
      <c r="BM57">
        <f>IF($CJ57&gt;=19,INDEX($AS:$AS,$CI57+19),"")</f>
      </c>
      <c r="BN57">
        <f>IF($CJ57&gt;=20,INDEX($AS:$AS,$CI57+20),"")</f>
      </c>
      <c r="BO57">
        <f>IF($CJ57&gt;=21,INDEX($AS:$AS,$CI57+21),"")</f>
      </c>
      <c r="BP57">
        <f>IF($CJ57&gt;=22,INDEX($AS:$AS,$CI57+22),"")</f>
      </c>
      <c r="BQ57">
        <f>IF($CJ57&gt;=23,INDEX($AS:$AS,$CI57+23),"")</f>
      </c>
      <c r="BR57">
        <f>IF($CJ57&gt;=24,INDEX($AS:$AS,$CI57+24),"")</f>
      </c>
      <c r="BS57">
        <f>IF($CJ57&gt;=25,INDEX($AS:$AS,$CI57+25),"")</f>
      </c>
      <c r="BT57">
        <f>IF($CJ57&gt;=26,INDEX($AS:$AS,$CI57+26),"")</f>
      </c>
      <c r="BU57">
        <f>IF($CJ57&gt;=27,INDEX($AS:$AS,$CI57+27),"")</f>
      </c>
      <c r="BV57">
        <f>IF($CJ57&gt;=28,INDEX($AS:$AS,$CI57+28),"")</f>
      </c>
      <c r="BW57">
        <f>IF($CJ57&gt;=29,INDEX($AS:$AS,$CI57+29),"")</f>
      </c>
      <c r="BX57">
        <f>IF($CJ57&gt;=30,INDEX($AS:$AS,$CI57+30),"")</f>
      </c>
      <c r="BY57">
        <f>IF($CJ57&gt;=31,INDEX($AS:$AS,$CI57+31),"")</f>
      </c>
      <c r="BZ57">
        <f>IF($CJ57&gt;=32,INDEX($AS:$AS,$CI57+32),"")</f>
      </c>
      <c r="CA57">
        <f>IF($CJ57&gt;=33,INDEX($AS:$AS,$CI57+33),"")</f>
      </c>
      <c r="CB57">
        <f>IF($CJ57&gt;=34,INDEX($AS:$AS,$CI57+34),"")</f>
      </c>
      <c r="CC57">
        <f>IF($CJ57&gt;=35,INDEX($AS:$AS,$CI57+35),"")</f>
      </c>
      <c r="CD57">
        <f>IF($CJ57&gt;=36,INDEX($AS:$AS,$CI57+36),"")</f>
      </c>
      <c r="CE57">
        <f>IF($CJ57&gt;=37,INDEX($AS:$AS,$CI57+37),"")</f>
      </c>
      <c r="CF57">
        <f>IF($CJ57&gt;=38,INDEX($AS:$AS,$CI57+38),"")</f>
      </c>
      <c r="CG57">
        <f>IF($CJ57&gt;=39,INDEX($AS:$AS,$CI57+39),"")</f>
      </c>
      <c r="CH57">
        <f>IF($CJ57&gt;=40,INDEX($AS:$AS,$CI57+40),"")</f>
      </c>
      <c r="CI57">
        <f>IFERROR(MATCH($AR57,$AS$2:$AS$133,0)+1,0)</f>
      </c>
      <c r="CJ57">
        <f>IFERROR(INDEX($AT$2:$AT$133,MATCH($AR57,$AS$2:$AS$133,0)),0)</f>
      </c>
      <c r="CK57">
        <f>IFERROR(LEFT($O57,FIND(" - ",$O57)-1),$O57)</f>
      </c>
      <c r="CL57" t="s">
        <v>132</v>
      </c>
      <c r="CN57">
        <f>IF($DI57&gt;=1,INDEX($CL:$CL,$DH57+1),"")</f>
      </c>
      <c r="CO57">
        <f>IF($DI57&gt;=2,INDEX($CL:$CL,$DH57+2),"")</f>
      </c>
      <c r="CP57">
        <f>IF($DI57&gt;=3,INDEX($CL:$CL,$DH57+3),"")</f>
      </c>
      <c r="CQ57">
        <f>IF($DI57&gt;=4,INDEX($CL:$CL,$DH57+4),"")</f>
      </c>
      <c r="CR57">
        <f>IF($DI57&gt;=5,INDEX($CL:$CL,$DH57+5),"")</f>
      </c>
      <c r="CS57">
        <f>IF($DI57&gt;=6,INDEX($CL:$CL,$DH57+6),"")</f>
      </c>
      <c r="CT57">
        <f>IF($DI57&gt;=7,INDEX($CL:$CL,$DH57+7),"")</f>
      </c>
      <c r="CU57">
        <f>IF($DI57&gt;=8,INDEX($CL:$CL,$DH57+8),"")</f>
      </c>
      <c r="CV57">
        <f>IF($DI57&gt;=9,INDEX($CL:$CL,$DH57+9),"")</f>
      </c>
      <c r="CW57">
        <f>IF($DI57&gt;=10,INDEX($CL:$CL,$DH57+10),"")</f>
      </c>
      <c r="CX57">
        <f>IF($DI57&gt;=11,INDEX($CL:$CL,$DH57+11),"")</f>
      </c>
      <c r="CY57">
        <f>IF($DI57&gt;=12,INDEX($CL:$CL,$DH57+12),"")</f>
      </c>
      <c r="CZ57">
        <f>IF($DI57&gt;=13,INDEX($CL:$CL,$DH57+13),"")</f>
      </c>
      <c r="DA57">
        <f>IF($DI57&gt;=14,INDEX($CL:$CL,$DH57+14),"")</f>
      </c>
      <c r="DB57">
        <f>IF($DI57&gt;=15,INDEX($CL:$CL,$DH57+15),"")</f>
      </c>
      <c r="DC57">
        <f>IF($DI57&gt;=16,INDEX($CL:$CL,$DH57+16),"")</f>
      </c>
      <c r="DD57">
        <f>IF($DI57&gt;=17,INDEX($CL:$CL,$DH57+17),"")</f>
      </c>
      <c r="DE57">
        <f>IF($DI57&gt;=18,INDEX($CL:$CL,$DH57+18),"")</f>
      </c>
      <c r="DF57">
        <f>IF($DI57&gt;=19,INDEX($CL:$CL,$DH57+19),"")</f>
      </c>
      <c r="DG57">
        <f>IF($DI57&gt;=20,INDEX($CL:$CL,$DH57+20),"")</f>
      </c>
      <c r="DH57">
        <f>IFERROR(MATCH($CK57,$CL$2:$CL$1558,0)+1,0)</f>
      </c>
      <c r="DI57">
        <f>IFERROR(INDEX($CM$2:$CM$1558,MATCH($CK57,$CL$2:$CL$1558,0)),0)</f>
      </c>
      <c r="DJ57">
        <f>IFERROR(INDEX($AQ:$AQ,MATCH($K57,$AP:$AP,0))&amp;"","")</f>
      </c>
      <c r="DK57" t="s">
        <v>174</v>
      </c>
      <c r="DM57">
        <v>1</v>
      </c>
      <c r="DN57">
        <f>IF($GQ57&gt;=1,INDEX($DK:$DK,$GP57+1),"")</f>
      </c>
      <c r="DO57">
        <f>IF($GQ57&gt;=2,INDEX($DK:$DK,$GP57+2),"")</f>
      </c>
      <c r="DP57">
        <f>IF($GQ57&gt;=3,INDEX($DK:$DK,$GP57+3),"")</f>
      </c>
      <c r="DQ57">
        <f>IF($GQ57&gt;=4,INDEX($DK:$DK,$GP57+4),"")</f>
      </c>
      <c r="DR57">
        <f>IF($GQ57&gt;=5,INDEX($DK:$DK,$GP57+5),"")</f>
      </c>
      <c r="DS57">
        <f>IF($GQ57&gt;=6,INDEX($DK:$DK,$GP57+6),"")</f>
      </c>
      <c r="DT57">
        <f>IF($GQ57&gt;=7,INDEX($DK:$DK,$GP57+7),"")</f>
      </c>
      <c r="DU57">
        <f>IF($GQ57&gt;=8,INDEX($DK:$DK,$GP57+8),"")</f>
      </c>
      <c r="DV57">
        <f>IF($GQ57&gt;=9,INDEX($DK:$DK,$GP57+9),"")</f>
      </c>
      <c r="DW57">
        <f>IF($GQ57&gt;=10,INDEX($DK:$DK,$GP57+10),"")</f>
      </c>
      <c r="DX57">
        <f>IF($GQ57&gt;=11,INDEX($DK:$DK,$GP57+11),"")</f>
      </c>
      <c r="DY57">
        <f>IF($GQ57&gt;=12,INDEX($DK:$DK,$GP57+12),"")</f>
      </c>
      <c r="DZ57">
        <f>IF($GQ57&gt;=13,INDEX($DK:$DK,$GP57+13),"")</f>
      </c>
      <c r="EA57">
        <f>IF($GQ57&gt;=14,INDEX($DK:$DK,$GP57+14),"")</f>
      </c>
      <c r="EB57">
        <f>IF($GQ57&gt;=15,INDEX($DK:$DK,$GP57+15),"")</f>
      </c>
      <c r="EC57">
        <f>IF($GQ57&gt;=16,INDEX($DK:$DK,$GP57+16),"")</f>
      </c>
      <c r="ED57">
        <f>IF($GQ57&gt;=17,INDEX($DK:$DK,$GP57+17),"")</f>
      </c>
      <c r="EE57">
        <f>IF($GQ57&gt;=18,INDEX($DK:$DK,$GP57+18),"")</f>
      </c>
      <c r="EF57">
        <f>IF($GQ57&gt;=19,INDEX($DK:$DK,$GP57+19),"")</f>
      </c>
      <c r="EG57">
        <f>IF($GQ57&gt;=20,INDEX($DK:$DK,$GP57+20),"")</f>
      </c>
      <c r="EH57">
        <f>IF($GQ57&gt;=21,INDEX($DK:$DK,$GP57+21),"")</f>
      </c>
      <c r="EI57">
        <f>IF($GQ57&gt;=22,INDEX($DK:$DK,$GP57+22),"")</f>
      </c>
      <c r="EJ57">
        <f>IF($GQ57&gt;=23,INDEX($DK:$DK,$GP57+23),"")</f>
      </c>
      <c r="EK57">
        <f>IF($GQ57&gt;=24,INDEX($DK:$DK,$GP57+24),"")</f>
      </c>
      <c r="EL57">
        <f>IF($GQ57&gt;=25,INDEX($DK:$DK,$GP57+25),"")</f>
      </c>
      <c r="EM57">
        <f>IF($GQ57&gt;=26,INDEX($DK:$DK,$GP57+26),"")</f>
      </c>
      <c r="EN57">
        <f>IF($GQ57&gt;=27,INDEX($DK:$DK,$GP57+27),"")</f>
      </c>
      <c r="EO57">
        <f>IF($GQ57&gt;=28,INDEX($DK:$DK,$GP57+28),"")</f>
      </c>
      <c r="EP57">
        <f>IF($GQ57&gt;=29,INDEX($DK:$DK,$GP57+29),"")</f>
      </c>
      <c r="EQ57">
        <f>IF($GQ57&gt;=30,INDEX($DK:$DK,$GP57+30),"")</f>
      </c>
      <c r="ER57">
        <f>IF($GQ57&gt;=31,INDEX($DK:$DK,$GP57+31),"")</f>
      </c>
      <c r="ES57">
        <f>IF($GQ57&gt;=32,INDEX($DK:$DK,$GP57+32),"")</f>
      </c>
      <c r="ET57">
        <f>IF($GQ57&gt;=33,INDEX($DK:$DK,$GP57+33),"")</f>
      </c>
      <c r="EU57">
        <f>IF($GQ57&gt;=34,INDEX($DK:$DK,$GP57+34),"")</f>
      </c>
      <c r="EV57">
        <f>IF($GQ57&gt;=35,INDEX($DK:$DK,$GP57+35),"")</f>
      </c>
      <c r="EW57">
        <f>IF($GQ57&gt;=36,INDEX($DK:$DK,$GP57+36),"")</f>
      </c>
      <c r="EX57">
        <f>IF($GQ57&gt;=37,INDEX($DK:$DK,$GP57+37),"")</f>
      </c>
      <c r="EY57">
        <f>IF($GQ57&gt;=38,INDEX($DK:$DK,$GP57+38),"")</f>
      </c>
      <c r="EZ57">
        <f>IF($GQ57&gt;=39,INDEX($DK:$DK,$GP57+39),"")</f>
      </c>
      <c r="FA57">
        <f>IF($GQ57&gt;=40,INDEX($DK:$DK,$GP57+40),"")</f>
      </c>
      <c r="FB57">
        <f>IF($GQ57&gt;=1,INDEX($DL:$DL,$GP57+1),"")</f>
      </c>
      <c r="FC57">
        <f>IF($GQ57&gt;=2,INDEX($DL:$DL,$GP57+2),"")</f>
      </c>
      <c r="FD57">
        <f>IF($GQ57&gt;=3,INDEX($DL:$DL,$GP57+3),"")</f>
      </c>
      <c r="FE57">
        <f>IF($GQ57&gt;=4,INDEX($DL:$DL,$GP57+4),"")</f>
      </c>
      <c r="FF57">
        <f>IF($GQ57&gt;=5,INDEX($DL:$DL,$GP57+5),"")</f>
      </c>
      <c r="FG57">
        <f>IF($GQ57&gt;=6,INDEX($DL:$DL,$GP57+6),"")</f>
      </c>
      <c r="FH57">
        <f>IF($GQ57&gt;=7,INDEX($DL:$DL,$GP57+7),"")</f>
      </c>
      <c r="FI57">
        <f>IF($GQ57&gt;=8,INDEX($DL:$DL,$GP57+8),"")</f>
      </c>
      <c r="FJ57">
        <f>IF($GQ57&gt;=9,INDEX($DL:$DL,$GP57+9),"")</f>
      </c>
      <c r="FK57">
        <f>IF($GQ57&gt;=10,INDEX($DL:$DL,$GP57+10),"")</f>
      </c>
      <c r="FL57">
        <f>IF($GQ57&gt;=11,INDEX($DL:$DL,$GP57+11),"")</f>
      </c>
      <c r="FM57">
        <f>IF($GQ57&gt;=12,INDEX($DL:$DL,$GP57+12),"")</f>
      </c>
      <c r="FN57">
        <f>IF($GQ57&gt;=13,INDEX($DL:$DL,$GP57+13),"")</f>
      </c>
      <c r="FO57">
        <f>IF($GQ57&gt;=14,INDEX($DL:$DL,$GP57+14),"")</f>
      </c>
      <c r="FP57">
        <f>IF($GQ57&gt;=15,INDEX($DL:$DL,$GP57+15),"")</f>
      </c>
      <c r="FQ57">
        <f>IF($GQ57&gt;=16,INDEX($DL:$DL,$GP57+16),"")</f>
      </c>
      <c r="FR57">
        <f>IF($GQ57&gt;=17,INDEX($DL:$DL,$GP57+17),"")</f>
      </c>
      <c r="FS57">
        <f>IF($GQ57&gt;=18,INDEX($DL:$DL,$GP57+18),"")</f>
      </c>
      <c r="FT57">
        <f>IF($GQ57&gt;=19,INDEX($DL:$DL,$GP57+19),"")</f>
      </c>
      <c r="FU57">
        <f>IF($GQ57&gt;=20,INDEX($DL:$DL,$GP57+20),"")</f>
      </c>
      <c r="FV57">
        <f>IF($GQ57&gt;=21,INDEX($DL:$DL,$GP57+21),"")</f>
      </c>
      <c r="FW57">
        <f>IF($GQ57&gt;=22,INDEX($DL:$DL,$GP57+22),"")</f>
      </c>
      <c r="FX57">
        <f>IF($GQ57&gt;=23,INDEX($DL:$DL,$GP57+23),"")</f>
      </c>
      <c r="FY57">
        <f>IF($GQ57&gt;=24,INDEX($DL:$DL,$GP57+24),"")</f>
      </c>
      <c r="FZ57">
        <f>IF($GQ57&gt;=25,INDEX($DL:$DL,$GP57+25),"")</f>
      </c>
      <c r="GA57">
        <f>IF($GQ57&gt;=26,INDEX($DL:$DL,$GP57+26),"")</f>
      </c>
      <c r="GB57">
        <f>IF($GQ57&gt;=27,INDEX($DL:$DL,$GP57+27),"")</f>
      </c>
      <c r="GC57">
        <f>IF($GQ57&gt;=28,INDEX($DL:$DL,$GP57+28),"")</f>
      </c>
      <c r="GD57">
        <f>IF($GQ57&gt;=29,INDEX($DL:$DL,$GP57+29),"")</f>
      </c>
      <c r="GE57">
        <f>IF($GQ57&gt;=30,INDEX($DL:$DL,$GP57+30),"")</f>
      </c>
      <c r="GF57">
        <f>IF($GQ57&gt;=31,INDEX($DL:$DL,$GP57+31),"")</f>
      </c>
      <c r="GG57">
        <f>IF($GQ57&gt;=32,INDEX($DL:$DL,$GP57+32),"")</f>
      </c>
      <c r="GH57">
        <f>IF($GQ57&gt;=33,INDEX($DL:$DL,$GP57+33),"")</f>
      </c>
      <c r="GI57">
        <f>IF($GQ57&gt;=34,INDEX($DL:$DL,$GP57+34),"")</f>
      </c>
      <c r="GJ57">
        <f>IF($GQ57&gt;=35,INDEX($DL:$DL,$GP57+35),"")</f>
      </c>
      <c r="GK57">
        <f>IF($GQ57&gt;=36,INDEX($DL:$DL,$GP57+36),"")</f>
      </c>
      <c r="GL57">
        <f>IF($GQ57&gt;=37,INDEX($DL:$DL,$GP57+37),"")</f>
      </c>
      <c r="GM57">
        <f>IF($GQ57&gt;=38,INDEX($DL:$DL,$GP57+38),"")</f>
      </c>
      <c r="GN57">
        <f>IF($GQ57&gt;=39,INDEX($DL:$DL,$GP57+39),"")</f>
      </c>
      <c r="GO57">
        <f>IF($GQ57&gt;=40,INDEX($DL:$DL,$GP57+40),"")</f>
      </c>
      <c r="GP57">
        <f>IFERROR(MATCH($DJ57,$DK$2:$DK$148,0)+1,0)</f>
      </c>
      <c r="GQ57">
        <f>IFERROR(INDEX($DM$2:$DM$148,MATCH($DJ57,$DK$2:$DK$148,0)),0)</f>
      </c>
      <c r="GR57">
        <f>IFERROR(MATCH($L57,$DN$57:$FA$57,0),0)</f>
      </c>
      <c r="GS57">
        <f>IF($GR57&gt;0,INDEX($FB$57:$GO$57,$GR57),"")</f>
      </c>
      <c r="GT57" t="s">
        <v>410</v>
      </c>
      <c r="GV57">
        <f>IF($JE57&gt;=1,INDEX($GT:$GT,$JD57+1),"")</f>
      </c>
      <c r="GW57">
        <f>IF($JE57&gt;=2,INDEX($GT:$GT,$JD57+2),"")</f>
      </c>
      <c r="GX57">
        <f>IF($JE57&gt;=3,INDEX($GT:$GT,$JD57+3),"")</f>
      </c>
      <c r="GY57">
        <f>IF($JE57&gt;=4,INDEX($GT:$GT,$JD57+4),"")</f>
      </c>
      <c r="GZ57">
        <f>IF($JE57&gt;=5,INDEX($GT:$GT,$JD57+5),"")</f>
      </c>
      <c r="HA57">
        <f>IF($JE57&gt;=6,INDEX($GT:$GT,$JD57+6),"")</f>
      </c>
      <c r="HB57">
        <f>IF($JE57&gt;=7,INDEX($GT:$GT,$JD57+7),"")</f>
      </c>
      <c r="HC57">
        <f>IF($JE57&gt;=8,INDEX($GT:$GT,$JD57+8),"")</f>
      </c>
      <c r="HD57">
        <f>IF($JE57&gt;=9,INDEX($GT:$GT,$JD57+9),"")</f>
      </c>
      <c r="HE57">
        <f>IF($JE57&gt;=10,INDEX($GT:$GT,$JD57+10),"")</f>
      </c>
      <c r="HF57">
        <f>IF($JE57&gt;=11,INDEX($GT:$GT,$JD57+11),"")</f>
      </c>
      <c r="HG57">
        <f>IF($JE57&gt;=12,INDEX($GT:$GT,$JD57+12),"")</f>
      </c>
      <c r="HH57">
        <f>IF($JE57&gt;=13,INDEX($GT:$GT,$JD57+13),"")</f>
      </c>
      <c r="HI57">
        <f>IF($JE57&gt;=14,INDEX($GT:$GT,$JD57+14),"")</f>
      </c>
      <c r="HJ57">
        <f>IF($JE57&gt;=15,INDEX($GT:$GT,$JD57+15),"")</f>
      </c>
      <c r="HK57">
        <f>IF($JE57&gt;=16,INDEX($GT:$GT,$JD57+16),"")</f>
      </c>
      <c r="HL57">
        <f>IF($JE57&gt;=17,INDEX($GT:$GT,$JD57+17),"")</f>
      </c>
      <c r="HM57">
        <f>IF($JE57&gt;=18,INDEX($GT:$GT,$JD57+18),"")</f>
      </c>
      <c r="HN57">
        <f>IF($JE57&gt;=19,INDEX($GT:$GT,$JD57+19),"")</f>
      </c>
      <c r="HO57">
        <f>IF($JE57&gt;=20,INDEX($GT:$GT,$JD57+20),"")</f>
      </c>
      <c r="HP57">
        <f>IF($JE57&gt;=21,INDEX($GT:$GT,$JD57+21),"")</f>
      </c>
      <c r="HQ57">
        <f>IF($JE57&gt;=22,INDEX($GT:$GT,$JD57+22),"")</f>
      </c>
      <c r="HR57">
        <f>IF($JE57&gt;=23,INDEX($GT:$GT,$JD57+23),"")</f>
      </c>
      <c r="HS57">
        <f>IF($JE57&gt;=24,INDEX($GT:$GT,$JD57+24),"")</f>
      </c>
      <c r="HT57">
        <f>IF($JE57&gt;=25,INDEX($GT:$GT,$JD57+25),"")</f>
      </c>
      <c r="HU57">
        <f>IF($JE57&gt;=26,INDEX($GT:$GT,$JD57+26),"")</f>
      </c>
      <c r="HV57">
        <f>IF($JE57&gt;=27,INDEX($GT:$GT,$JD57+27),"")</f>
      </c>
      <c r="HW57">
        <f>IF($JE57&gt;=28,INDEX($GT:$GT,$JD57+28),"")</f>
      </c>
      <c r="HX57">
        <f>IF($JE57&gt;=29,INDEX($GT:$GT,$JD57+29),"")</f>
      </c>
      <c r="HY57">
        <f>IF($JE57&gt;=30,INDEX($GT:$GT,$JD57+30),"")</f>
      </c>
      <c r="HZ57">
        <f>IF($JE57&gt;=31,INDEX($GT:$GT,$JD57+31),"")</f>
      </c>
      <c r="IA57">
        <f>IF($JE57&gt;=32,INDEX($GT:$GT,$JD57+32),"")</f>
      </c>
      <c r="IB57">
        <f>IF($JE57&gt;=33,INDEX($GT:$GT,$JD57+33),"")</f>
      </c>
      <c r="IC57">
        <f>IF($JE57&gt;=34,INDEX($GT:$GT,$JD57+34),"")</f>
      </c>
      <c r="ID57">
        <f>IF($JE57&gt;=35,INDEX($GT:$GT,$JD57+35),"")</f>
      </c>
      <c r="IE57">
        <f>IF($JE57&gt;=36,INDEX($GT:$GT,$JD57+36),"")</f>
      </c>
      <c r="IF57">
        <f>IF($JE57&gt;=37,INDEX($GT:$GT,$JD57+37),"")</f>
      </c>
      <c r="IG57">
        <f>IF($JE57&gt;=38,INDEX($GT:$GT,$JD57+38),"")</f>
      </c>
      <c r="IH57">
        <f>IF($JE57&gt;=39,INDEX($GT:$GT,$JD57+39),"")</f>
      </c>
      <c r="II57">
        <f>IF($JE57&gt;=40,INDEX($GT:$GT,$JD57+40),"")</f>
      </c>
      <c r="IJ57">
        <f>IF($JE57&gt;=41,INDEX($GT:$GT,$JD57+41),"")</f>
      </c>
      <c r="IK57">
        <f>IF($JE57&gt;=42,INDEX($GT:$GT,$JD57+42),"")</f>
      </c>
      <c r="IL57">
        <f>IF($JE57&gt;=43,INDEX($GT:$GT,$JD57+43),"")</f>
      </c>
      <c r="IM57">
        <f>IF($JE57&gt;=44,INDEX($GT:$GT,$JD57+44),"")</f>
      </c>
      <c r="IN57">
        <f>IF($JE57&gt;=45,INDEX($GT:$GT,$JD57+45),"")</f>
      </c>
      <c r="IO57">
        <f>IF($JE57&gt;=46,INDEX($GT:$GT,$JD57+46),"")</f>
      </c>
      <c r="IP57">
        <f>IF($JE57&gt;=47,INDEX($GT:$GT,$JD57+47),"")</f>
      </c>
      <c r="IQ57">
        <f>IF($JE57&gt;=48,INDEX($GT:$GT,$JD57+48),"")</f>
      </c>
      <c r="IR57">
        <f>IF($JE57&gt;=49,INDEX($GT:$GT,$JD57+49),"")</f>
      </c>
      <c r="IS57">
        <f>IF($JE57&gt;=50,INDEX($GT:$GT,$JD57+50),"")</f>
      </c>
      <c r="IT57">
        <f>IF($JE57&gt;=51,INDEX($GT:$GT,$JD57+51),"")</f>
      </c>
      <c r="IU57">
        <f>IF($JE57&gt;=52,INDEX($GT:$GT,$JD57+52),"")</f>
      </c>
      <c r="IV57">
        <f>IF($JE57&gt;=53,INDEX($GT:$GT,$JD57+53),"")</f>
      </c>
      <c r="IW57">
        <f>IF($JE57&gt;=54,INDEX($GT:$GT,$JD57+54),"")</f>
      </c>
      <c r="IX57">
        <f>IF($JE57&gt;=55,INDEX($GT:$GT,$JD57+55),"")</f>
      </c>
      <c r="IY57">
        <f>IF($JE57&gt;=56,INDEX($GT:$GT,$JD57+56),"")</f>
      </c>
      <c r="IZ57">
        <f>IF($JE57&gt;=57,INDEX($GT:$GT,$JD57+57),"")</f>
      </c>
      <c r="JA57">
        <f>IF($JE57&gt;=58,INDEX($GT:$GT,$JD57+58),"")</f>
      </c>
      <c r="JB57">
        <f>IF($JE57&gt;=59,INDEX($GT:$GT,$JD57+59),"")</f>
      </c>
      <c r="JC57">
        <f>IF($JE57&gt;=60,INDEX($GT:$GT,$JD57+60),"")</f>
      </c>
      <c r="JD57">
        <f>IFERROR(MATCH($GS57,$GT$2:$GT$322,0)+1,0)</f>
      </c>
      <c r="JE57">
        <f>IFERROR(INDEX($GU$2:$GU$322,MATCH($GS57,$GT$2:$GT$322,0)),0)</f>
      </c>
      <c r="JF57" t="s">
        <v>28</v>
      </c>
      <c r="JG57" t="s">
        <v>28</v>
      </c>
    </row>
    <row r="58" spans="1:267" x14ac:dyDescent="0.25">
      <c r="J58" s="1"/>
      <c r="K58" s="1"/>
      <c r="L58" s="1"/>
      <c r="M58" s="1"/>
      <c r="N58" s="1">
        <f>IFERROR(IF(FIND(" - ",$J58)&gt;0,MID($J58,FIND(" - ",$J58)+3,LEN($J58)),""),"")</f>
      </c>
      <c r="P58" s="1"/>
      <c r="S58" t="s">
        <v>28</v>
      </c>
      <c r="U58">
        <f>IF(OR($S58="",$T58=""),"",IFERROR($S58/$T58,0))</f>
      </c>
      <c r="V58">
        <f>IF($S58="","",
IF($K58="","",
IF(ISNUMBER(SEARCH("exempt",LOWER($K58))),0,
$S58*(VALUE(SUBSTITUTE($K58,"%",""))/100))))</f>
      </c>
      <c r="AB58">
        <f>IF($S58="","",
SUM($S58,$V58,$Z58,$W58,$Y58)-
IF($AA58="",0,VALUE($AA58)))</f>
      </c>
      <c r="AJ58" t="s">
        <v>426</v>
      </c>
      <c r="AM58" t="s">
        <v>427</v>
      </c>
      <c r="AN58" t="s">
        <v>428</v>
      </c>
      <c r="AO58" t="s">
        <v>429</v>
      </c>
      <c r="AP58" t="s">
        <v>427</v>
      </c>
      <c r="AQ58" t="s">
        <v>40</v>
      </c>
      <c r="AR58">
        <f>IFERROR(LEFT($J58,FIND(" - ",$J58)-1),$J58)</f>
      </c>
      <c r="AS58" t="s">
        <v>106</v>
      </c>
      <c r="AU58">
        <f>IF($CJ58&gt;=1,INDEX($AS:$AS,$CI58+1),"")</f>
      </c>
      <c r="AV58">
        <f>IF($CJ58&gt;=2,INDEX($AS:$AS,$CI58+2),"")</f>
      </c>
      <c r="AW58">
        <f>IF($CJ58&gt;=3,INDEX($AS:$AS,$CI58+3),"")</f>
      </c>
      <c r="AX58">
        <f>IF($CJ58&gt;=4,INDEX($AS:$AS,$CI58+4),"")</f>
      </c>
      <c r="AY58">
        <f>IF($CJ58&gt;=5,INDEX($AS:$AS,$CI58+5),"")</f>
      </c>
      <c r="AZ58">
        <f>IF($CJ58&gt;=6,INDEX($AS:$AS,$CI58+6),"")</f>
      </c>
      <c r="BA58">
        <f>IF($CJ58&gt;=7,INDEX($AS:$AS,$CI58+7),"")</f>
      </c>
      <c r="BB58">
        <f>IF($CJ58&gt;=8,INDEX($AS:$AS,$CI58+8),"")</f>
      </c>
      <c r="BC58">
        <f>IF($CJ58&gt;=9,INDEX($AS:$AS,$CI58+9),"")</f>
      </c>
      <c r="BD58">
        <f>IF($CJ58&gt;=10,INDEX($AS:$AS,$CI58+10),"")</f>
      </c>
      <c r="BE58">
        <f>IF($CJ58&gt;=11,INDEX($AS:$AS,$CI58+11),"")</f>
      </c>
      <c r="BF58">
        <f>IF($CJ58&gt;=12,INDEX($AS:$AS,$CI58+12),"")</f>
      </c>
      <c r="BG58">
        <f>IF($CJ58&gt;=13,INDEX($AS:$AS,$CI58+13),"")</f>
      </c>
      <c r="BH58">
        <f>IF($CJ58&gt;=14,INDEX($AS:$AS,$CI58+14),"")</f>
      </c>
      <c r="BI58">
        <f>IF($CJ58&gt;=15,INDEX($AS:$AS,$CI58+15),"")</f>
      </c>
      <c r="BJ58">
        <f>IF($CJ58&gt;=16,INDEX($AS:$AS,$CI58+16),"")</f>
      </c>
      <c r="BK58">
        <f>IF($CJ58&gt;=17,INDEX($AS:$AS,$CI58+17),"")</f>
      </c>
      <c r="BL58">
        <f>IF($CJ58&gt;=18,INDEX($AS:$AS,$CI58+18),"")</f>
      </c>
      <c r="BM58">
        <f>IF($CJ58&gt;=19,INDEX($AS:$AS,$CI58+19),"")</f>
      </c>
      <c r="BN58">
        <f>IF($CJ58&gt;=20,INDEX($AS:$AS,$CI58+20),"")</f>
      </c>
      <c r="BO58">
        <f>IF($CJ58&gt;=21,INDEX($AS:$AS,$CI58+21),"")</f>
      </c>
      <c r="BP58">
        <f>IF($CJ58&gt;=22,INDEX($AS:$AS,$CI58+22),"")</f>
      </c>
      <c r="BQ58">
        <f>IF($CJ58&gt;=23,INDEX($AS:$AS,$CI58+23),"")</f>
      </c>
      <c r="BR58">
        <f>IF($CJ58&gt;=24,INDEX($AS:$AS,$CI58+24),"")</f>
      </c>
      <c r="BS58">
        <f>IF($CJ58&gt;=25,INDEX($AS:$AS,$CI58+25),"")</f>
      </c>
      <c r="BT58">
        <f>IF($CJ58&gt;=26,INDEX($AS:$AS,$CI58+26),"")</f>
      </c>
      <c r="BU58">
        <f>IF($CJ58&gt;=27,INDEX($AS:$AS,$CI58+27),"")</f>
      </c>
      <c r="BV58">
        <f>IF($CJ58&gt;=28,INDEX($AS:$AS,$CI58+28),"")</f>
      </c>
      <c r="BW58">
        <f>IF($CJ58&gt;=29,INDEX($AS:$AS,$CI58+29),"")</f>
      </c>
      <c r="BX58">
        <f>IF($CJ58&gt;=30,INDEX($AS:$AS,$CI58+30),"")</f>
      </c>
      <c r="BY58">
        <f>IF($CJ58&gt;=31,INDEX($AS:$AS,$CI58+31),"")</f>
      </c>
      <c r="BZ58">
        <f>IF($CJ58&gt;=32,INDEX($AS:$AS,$CI58+32),"")</f>
      </c>
      <c r="CA58">
        <f>IF($CJ58&gt;=33,INDEX($AS:$AS,$CI58+33),"")</f>
      </c>
      <c r="CB58">
        <f>IF($CJ58&gt;=34,INDEX($AS:$AS,$CI58+34),"")</f>
      </c>
      <c r="CC58">
        <f>IF($CJ58&gt;=35,INDEX($AS:$AS,$CI58+35),"")</f>
      </c>
      <c r="CD58">
        <f>IF($CJ58&gt;=36,INDEX($AS:$AS,$CI58+36),"")</f>
      </c>
      <c r="CE58">
        <f>IF($CJ58&gt;=37,INDEX($AS:$AS,$CI58+37),"")</f>
      </c>
      <c r="CF58">
        <f>IF($CJ58&gt;=38,INDEX($AS:$AS,$CI58+38),"")</f>
      </c>
      <c r="CG58">
        <f>IF($CJ58&gt;=39,INDEX($AS:$AS,$CI58+39),"")</f>
      </c>
      <c r="CH58">
        <f>IF($CJ58&gt;=40,INDEX($AS:$AS,$CI58+40),"")</f>
      </c>
      <c r="CI58">
        <f>IFERROR(MATCH($AR58,$AS$2:$AS$133,0)+1,0)</f>
      </c>
      <c r="CJ58">
        <f>IFERROR(INDEX($AT$2:$AT$133,MATCH($AR58,$AS$2:$AS$133,0)),0)</f>
      </c>
      <c r="CK58">
        <f>IFERROR(LEFT($O58,FIND(" - ",$O58)-1),$O58)</f>
      </c>
      <c r="CL58" t="s">
        <v>142</v>
      </c>
      <c r="CN58">
        <f>IF($DI58&gt;=1,INDEX($CL:$CL,$DH58+1),"")</f>
      </c>
      <c r="CO58">
        <f>IF($DI58&gt;=2,INDEX($CL:$CL,$DH58+2),"")</f>
      </c>
      <c r="CP58">
        <f>IF($DI58&gt;=3,INDEX($CL:$CL,$DH58+3),"")</f>
      </c>
      <c r="CQ58">
        <f>IF($DI58&gt;=4,INDEX($CL:$CL,$DH58+4),"")</f>
      </c>
      <c r="CR58">
        <f>IF($DI58&gt;=5,INDEX($CL:$CL,$DH58+5),"")</f>
      </c>
      <c r="CS58">
        <f>IF($DI58&gt;=6,INDEX($CL:$CL,$DH58+6),"")</f>
      </c>
      <c r="CT58">
        <f>IF($DI58&gt;=7,INDEX($CL:$CL,$DH58+7),"")</f>
      </c>
      <c r="CU58">
        <f>IF($DI58&gt;=8,INDEX($CL:$CL,$DH58+8),"")</f>
      </c>
      <c r="CV58">
        <f>IF($DI58&gt;=9,INDEX($CL:$CL,$DH58+9),"")</f>
      </c>
      <c r="CW58">
        <f>IF($DI58&gt;=10,INDEX($CL:$CL,$DH58+10),"")</f>
      </c>
      <c r="CX58">
        <f>IF($DI58&gt;=11,INDEX($CL:$CL,$DH58+11),"")</f>
      </c>
      <c r="CY58">
        <f>IF($DI58&gt;=12,INDEX($CL:$CL,$DH58+12),"")</f>
      </c>
      <c r="CZ58">
        <f>IF($DI58&gt;=13,INDEX($CL:$CL,$DH58+13),"")</f>
      </c>
      <c r="DA58">
        <f>IF($DI58&gt;=14,INDEX($CL:$CL,$DH58+14),"")</f>
      </c>
      <c r="DB58">
        <f>IF($DI58&gt;=15,INDEX($CL:$CL,$DH58+15),"")</f>
      </c>
      <c r="DC58">
        <f>IF($DI58&gt;=16,INDEX($CL:$CL,$DH58+16),"")</f>
      </c>
      <c r="DD58">
        <f>IF($DI58&gt;=17,INDEX($CL:$CL,$DH58+17),"")</f>
      </c>
      <c r="DE58">
        <f>IF($DI58&gt;=18,INDEX($CL:$CL,$DH58+18),"")</f>
      </c>
      <c r="DF58">
        <f>IF($DI58&gt;=19,INDEX($CL:$CL,$DH58+19),"")</f>
      </c>
      <c r="DG58">
        <f>IF($DI58&gt;=20,INDEX($CL:$CL,$DH58+20),"")</f>
      </c>
      <c r="DH58">
        <f>IFERROR(MATCH($CK58,$CL$2:$CL$1558,0)+1,0)</f>
      </c>
      <c r="DI58">
        <f>IFERROR(INDEX($CM$2:$CM$1558,MATCH($CK58,$CL$2:$CL$1558,0)),0)</f>
      </c>
      <c r="DJ58">
        <f>IFERROR(INDEX($AQ:$AQ,MATCH($K58,$AP:$AP,0))&amp;"","")</f>
      </c>
      <c r="DK58" t="s">
        <v>52</v>
      </c>
      <c r="DL58" t="s">
        <v>28</v>
      </c>
      <c r="DN58">
        <f>IF($GQ58&gt;=1,INDEX($DK:$DK,$GP58+1),"")</f>
      </c>
      <c r="DO58">
        <f>IF($GQ58&gt;=2,INDEX($DK:$DK,$GP58+2),"")</f>
      </c>
      <c r="DP58">
        <f>IF($GQ58&gt;=3,INDEX($DK:$DK,$GP58+3),"")</f>
      </c>
      <c r="DQ58">
        <f>IF($GQ58&gt;=4,INDEX($DK:$DK,$GP58+4),"")</f>
      </c>
      <c r="DR58">
        <f>IF($GQ58&gt;=5,INDEX($DK:$DK,$GP58+5),"")</f>
      </c>
      <c r="DS58">
        <f>IF($GQ58&gt;=6,INDEX($DK:$DK,$GP58+6),"")</f>
      </c>
      <c r="DT58">
        <f>IF($GQ58&gt;=7,INDEX($DK:$DK,$GP58+7),"")</f>
      </c>
      <c r="DU58">
        <f>IF($GQ58&gt;=8,INDEX($DK:$DK,$GP58+8),"")</f>
      </c>
      <c r="DV58">
        <f>IF($GQ58&gt;=9,INDEX($DK:$DK,$GP58+9),"")</f>
      </c>
      <c r="DW58">
        <f>IF($GQ58&gt;=10,INDEX($DK:$DK,$GP58+10),"")</f>
      </c>
      <c r="DX58">
        <f>IF($GQ58&gt;=11,INDEX($DK:$DK,$GP58+11),"")</f>
      </c>
      <c r="DY58">
        <f>IF($GQ58&gt;=12,INDEX($DK:$DK,$GP58+12),"")</f>
      </c>
      <c r="DZ58">
        <f>IF($GQ58&gt;=13,INDEX($DK:$DK,$GP58+13),"")</f>
      </c>
      <c r="EA58">
        <f>IF($GQ58&gt;=14,INDEX($DK:$DK,$GP58+14),"")</f>
      </c>
      <c r="EB58">
        <f>IF($GQ58&gt;=15,INDEX($DK:$DK,$GP58+15),"")</f>
      </c>
      <c r="EC58">
        <f>IF($GQ58&gt;=16,INDEX($DK:$DK,$GP58+16),"")</f>
      </c>
      <c r="ED58">
        <f>IF($GQ58&gt;=17,INDEX($DK:$DK,$GP58+17),"")</f>
      </c>
      <c r="EE58">
        <f>IF($GQ58&gt;=18,INDEX($DK:$DK,$GP58+18),"")</f>
      </c>
      <c r="EF58">
        <f>IF($GQ58&gt;=19,INDEX($DK:$DK,$GP58+19),"")</f>
      </c>
      <c r="EG58">
        <f>IF($GQ58&gt;=20,INDEX($DK:$DK,$GP58+20),"")</f>
      </c>
      <c r="EH58">
        <f>IF($GQ58&gt;=21,INDEX($DK:$DK,$GP58+21),"")</f>
      </c>
      <c r="EI58">
        <f>IF($GQ58&gt;=22,INDEX($DK:$DK,$GP58+22),"")</f>
      </c>
      <c r="EJ58">
        <f>IF($GQ58&gt;=23,INDEX($DK:$DK,$GP58+23),"")</f>
      </c>
      <c r="EK58">
        <f>IF($GQ58&gt;=24,INDEX($DK:$DK,$GP58+24),"")</f>
      </c>
      <c r="EL58">
        <f>IF($GQ58&gt;=25,INDEX($DK:$DK,$GP58+25),"")</f>
      </c>
      <c r="EM58">
        <f>IF($GQ58&gt;=26,INDEX($DK:$DK,$GP58+26),"")</f>
      </c>
      <c r="EN58">
        <f>IF($GQ58&gt;=27,INDEX($DK:$DK,$GP58+27),"")</f>
      </c>
      <c r="EO58">
        <f>IF($GQ58&gt;=28,INDEX($DK:$DK,$GP58+28),"")</f>
      </c>
      <c r="EP58">
        <f>IF($GQ58&gt;=29,INDEX($DK:$DK,$GP58+29),"")</f>
      </c>
      <c r="EQ58">
        <f>IF($GQ58&gt;=30,INDEX($DK:$DK,$GP58+30),"")</f>
      </c>
      <c r="ER58">
        <f>IF($GQ58&gt;=31,INDEX($DK:$DK,$GP58+31),"")</f>
      </c>
      <c r="ES58">
        <f>IF($GQ58&gt;=32,INDEX($DK:$DK,$GP58+32),"")</f>
      </c>
      <c r="ET58">
        <f>IF($GQ58&gt;=33,INDEX($DK:$DK,$GP58+33),"")</f>
      </c>
      <c r="EU58">
        <f>IF($GQ58&gt;=34,INDEX($DK:$DK,$GP58+34),"")</f>
      </c>
      <c r="EV58">
        <f>IF($GQ58&gt;=35,INDEX($DK:$DK,$GP58+35),"")</f>
      </c>
      <c r="EW58">
        <f>IF($GQ58&gt;=36,INDEX($DK:$DK,$GP58+36),"")</f>
      </c>
      <c r="EX58">
        <f>IF($GQ58&gt;=37,INDEX($DK:$DK,$GP58+37),"")</f>
      </c>
      <c r="EY58">
        <f>IF($GQ58&gt;=38,INDEX($DK:$DK,$GP58+38),"")</f>
      </c>
      <c r="EZ58">
        <f>IF($GQ58&gt;=39,INDEX($DK:$DK,$GP58+39),"")</f>
      </c>
      <c r="FA58">
        <f>IF($GQ58&gt;=40,INDEX($DK:$DK,$GP58+40),"")</f>
      </c>
      <c r="FB58">
        <f>IF($GQ58&gt;=1,INDEX($DL:$DL,$GP58+1),"")</f>
      </c>
      <c r="FC58">
        <f>IF($GQ58&gt;=2,INDEX($DL:$DL,$GP58+2),"")</f>
      </c>
      <c r="FD58">
        <f>IF($GQ58&gt;=3,INDEX($DL:$DL,$GP58+3),"")</f>
      </c>
      <c r="FE58">
        <f>IF($GQ58&gt;=4,INDEX($DL:$DL,$GP58+4),"")</f>
      </c>
      <c r="FF58">
        <f>IF($GQ58&gt;=5,INDEX($DL:$DL,$GP58+5),"")</f>
      </c>
      <c r="FG58">
        <f>IF($GQ58&gt;=6,INDEX($DL:$DL,$GP58+6),"")</f>
      </c>
      <c r="FH58">
        <f>IF($GQ58&gt;=7,INDEX($DL:$DL,$GP58+7),"")</f>
      </c>
      <c r="FI58">
        <f>IF($GQ58&gt;=8,INDEX($DL:$DL,$GP58+8),"")</f>
      </c>
      <c r="FJ58">
        <f>IF($GQ58&gt;=9,INDEX($DL:$DL,$GP58+9),"")</f>
      </c>
      <c r="FK58">
        <f>IF($GQ58&gt;=10,INDEX($DL:$DL,$GP58+10),"")</f>
      </c>
      <c r="FL58">
        <f>IF($GQ58&gt;=11,INDEX($DL:$DL,$GP58+11),"")</f>
      </c>
      <c r="FM58">
        <f>IF($GQ58&gt;=12,INDEX($DL:$DL,$GP58+12),"")</f>
      </c>
      <c r="FN58">
        <f>IF($GQ58&gt;=13,INDEX($DL:$DL,$GP58+13),"")</f>
      </c>
      <c r="FO58">
        <f>IF($GQ58&gt;=14,INDEX($DL:$DL,$GP58+14),"")</f>
      </c>
      <c r="FP58">
        <f>IF($GQ58&gt;=15,INDEX($DL:$DL,$GP58+15),"")</f>
      </c>
      <c r="FQ58">
        <f>IF($GQ58&gt;=16,INDEX($DL:$DL,$GP58+16),"")</f>
      </c>
      <c r="FR58">
        <f>IF($GQ58&gt;=17,INDEX($DL:$DL,$GP58+17),"")</f>
      </c>
      <c r="FS58">
        <f>IF($GQ58&gt;=18,INDEX($DL:$DL,$GP58+18),"")</f>
      </c>
      <c r="FT58">
        <f>IF($GQ58&gt;=19,INDEX($DL:$DL,$GP58+19),"")</f>
      </c>
      <c r="FU58">
        <f>IF($GQ58&gt;=20,INDEX($DL:$DL,$GP58+20),"")</f>
      </c>
      <c r="FV58">
        <f>IF($GQ58&gt;=21,INDEX($DL:$DL,$GP58+21),"")</f>
      </c>
      <c r="FW58">
        <f>IF($GQ58&gt;=22,INDEX($DL:$DL,$GP58+22),"")</f>
      </c>
      <c r="FX58">
        <f>IF($GQ58&gt;=23,INDEX($DL:$DL,$GP58+23),"")</f>
      </c>
      <c r="FY58">
        <f>IF($GQ58&gt;=24,INDEX($DL:$DL,$GP58+24),"")</f>
      </c>
      <c r="FZ58">
        <f>IF($GQ58&gt;=25,INDEX($DL:$DL,$GP58+25),"")</f>
      </c>
      <c r="GA58">
        <f>IF($GQ58&gt;=26,INDEX($DL:$DL,$GP58+26),"")</f>
      </c>
      <c r="GB58">
        <f>IF($GQ58&gt;=27,INDEX($DL:$DL,$GP58+27),"")</f>
      </c>
      <c r="GC58">
        <f>IF($GQ58&gt;=28,INDEX($DL:$DL,$GP58+28),"")</f>
      </c>
      <c r="GD58">
        <f>IF($GQ58&gt;=29,INDEX($DL:$DL,$GP58+29),"")</f>
      </c>
      <c r="GE58">
        <f>IF($GQ58&gt;=30,INDEX($DL:$DL,$GP58+30),"")</f>
      </c>
      <c r="GF58">
        <f>IF($GQ58&gt;=31,INDEX($DL:$DL,$GP58+31),"")</f>
      </c>
      <c r="GG58">
        <f>IF($GQ58&gt;=32,INDEX($DL:$DL,$GP58+32),"")</f>
      </c>
      <c r="GH58">
        <f>IF($GQ58&gt;=33,INDEX($DL:$DL,$GP58+33),"")</f>
      </c>
      <c r="GI58">
        <f>IF($GQ58&gt;=34,INDEX($DL:$DL,$GP58+34),"")</f>
      </c>
      <c r="GJ58">
        <f>IF($GQ58&gt;=35,INDEX($DL:$DL,$GP58+35),"")</f>
      </c>
      <c r="GK58">
        <f>IF($GQ58&gt;=36,INDEX($DL:$DL,$GP58+36),"")</f>
      </c>
      <c r="GL58">
        <f>IF($GQ58&gt;=37,INDEX($DL:$DL,$GP58+37),"")</f>
      </c>
      <c r="GM58">
        <f>IF($GQ58&gt;=38,INDEX($DL:$DL,$GP58+38),"")</f>
      </c>
      <c r="GN58">
        <f>IF($GQ58&gt;=39,INDEX($DL:$DL,$GP58+39),"")</f>
      </c>
      <c r="GO58">
        <f>IF($GQ58&gt;=40,INDEX($DL:$DL,$GP58+40),"")</f>
      </c>
      <c r="GP58">
        <f>IFERROR(MATCH($DJ58,$DK$2:$DK$148,0)+1,0)</f>
      </c>
      <c r="GQ58">
        <f>IFERROR(INDEX($DM$2:$DM$148,MATCH($DJ58,$DK$2:$DK$148,0)),0)</f>
      </c>
      <c r="GR58">
        <f>IFERROR(MATCH($L58,$DN$58:$FA$58,0),0)</f>
      </c>
      <c r="GS58">
        <f>IF($GR58&gt;0,INDEX($FB$58:$GO$58,$GR58),"")</f>
      </c>
      <c r="GT58" t="s">
        <v>415</v>
      </c>
      <c r="GV58">
        <f>IF($JE58&gt;=1,INDEX($GT:$GT,$JD58+1),"")</f>
      </c>
      <c r="GW58">
        <f>IF($JE58&gt;=2,INDEX($GT:$GT,$JD58+2),"")</f>
      </c>
      <c r="GX58">
        <f>IF($JE58&gt;=3,INDEX($GT:$GT,$JD58+3),"")</f>
      </c>
      <c r="GY58">
        <f>IF($JE58&gt;=4,INDEX($GT:$GT,$JD58+4),"")</f>
      </c>
      <c r="GZ58">
        <f>IF($JE58&gt;=5,INDEX($GT:$GT,$JD58+5),"")</f>
      </c>
      <c r="HA58">
        <f>IF($JE58&gt;=6,INDEX($GT:$GT,$JD58+6),"")</f>
      </c>
      <c r="HB58">
        <f>IF($JE58&gt;=7,INDEX($GT:$GT,$JD58+7),"")</f>
      </c>
      <c r="HC58">
        <f>IF($JE58&gt;=8,INDEX($GT:$GT,$JD58+8),"")</f>
      </c>
      <c r="HD58">
        <f>IF($JE58&gt;=9,INDEX($GT:$GT,$JD58+9),"")</f>
      </c>
      <c r="HE58">
        <f>IF($JE58&gt;=10,INDEX($GT:$GT,$JD58+10),"")</f>
      </c>
      <c r="HF58">
        <f>IF($JE58&gt;=11,INDEX($GT:$GT,$JD58+11),"")</f>
      </c>
      <c r="HG58">
        <f>IF($JE58&gt;=12,INDEX($GT:$GT,$JD58+12),"")</f>
      </c>
      <c r="HH58">
        <f>IF($JE58&gt;=13,INDEX($GT:$GT,$JD58+13),"")</f>
      </c>
      <c r="HI58">
        <f>IF($JE58&gt;=14,INDEX($GT:$GT,$JD58+14),"")</f>
      </c>
      <c r="HJ58">
        <f>IF($JE58&gt;=15,INDEX($GT:$GT,$JD58+15),"")</f>
      </c>
      <c r="HK58">
        <f>IF($JE58&gt;=16,INDEX($GT:$GT,$JD58+16),"")</f>
      </c>
      <c r="HL58">
        <f>IF($JE58&gt;=17,INDEX($GT:$GT,$JD58+17),"")</f>
      </c>
      <c r="HM58">
        <f>IF($JE58&gt;=18,INDEX($GT:$GT,$JD58+18),"")</f>
      </c>
      <c r="HN58">
        <f>IF($JE58&gt;=19,INDEX($GT:$GT,$JD58+19),"")</f>
      </c>
      <c r="HO58">
        <f>IF($JE58&gt;=20,INDEX($GT:$GT,$JD58+20),"")</f>
      </c>
      <c r="HP58">
        <f>IF($JE58&gt;=21,INDEX($GT:$GT,$JD58+21),"")</f>
      </c>
      <c r="HQ58">
        <f>IF($JE58&gt;=22,INDEX($GT:$GT,$JD58+22),"")</f>
      </c>
      <c r="HR58">
        <f>IF($JE58&gt;=23,INDEX($GT:$GT,$JD58+23),"")</f>
      </c>
      <c r="HS58">
        <f>IF($JE58&gt;=24,INDEX($GT:$GT,$JD58+24),"")</f>
      </c>
      <c r="HT58">
        <f>IF($JE58&gt;=25,INDEX($GT:$GT,$JD58+25),"")</f>
      </c>
      <c r="HU58">
        <f>IF($JE58&gt;=26,INDEX($GT:$GT,$JD58+26),"")</f>
      </c>
      <c r="HV58">
        <f>IF($JE58&gt;=27,INDEX($GT:$GT,$JD58+27),"")</f>
      </c>
      <c r="HW58">
        <f>IF($JE58&gt;=28,INDEX($GT:$GT,$JD58+28),"")</f>
      </c>
      <c r="HX58">
        <f>IF($JE58&gt;=29,INDEX($GT:$GT,$JD58+29),"")</f>
      </c>
      <c r="HY58">
        <f>IF($JE58&gt;=30,INDEX($GT:$GT,$JD58+30),"")</f>
      </c>
      <c r="HZ58">
        <f>IF($JE58&gt;=31,INDEX($GT:$GT,$JD58+31),"")</f>
      </c>
      <c r="IA58">
        <f>IF($JE58&gt;=32,INDEX($GT:$GT,$JD58+32),"")</f>
      </c>
      <c r="IB58">
        <f>IF($JE58&gt;=33,INDEX($GT:$GT,$JD58+33),"")</f>
      </c>
      <c r="IC58">
        <f>IF($JE58&gt;=34,INDEX($GT:$GT,$JD58+34),"")</f>
      </c>
      <c r="ID58">
        <f>IF($JE58&gt;=35,INDEX($GT:$GT,$JD58+35),"")</f>
      </c>
      <c r="IE58">
        <f>IF($JE58&gt;=36,INDEX($GT:$GT,$JD58+36),"")</f>
      </c>
      <c r="IF58">
        <f>IF($JE58&gt;=37,INDEX($GT:$GT,$JD58+37),"")</f>
      </c>
      <c r="IG58">
        <f>IF($JE58&gt;=38,INDEX($GT:$GT,$JD58+38),"")</f>
      </c>
      <c r="IH58">
        <f>IF($JE58&gt;=39,INDEX($GT:$GT,$JD58+39),"")</f>
      </c>
      <c r="II58">
        <f>IF($JE58&gt;=40,INDEX($GT:$GT,$JD58+40),"")</f>
      </c>
      <c r="IJ58">
        <f>IF($JE58&gt;=41,INDEX($GT:$GT,$JD58+41),"")</f>
      </c>
      <c r="IK58">
        <f>IF($JE58&gt;=42,INDEX($GT:$GT,$JD58+42),"")</f>
      </c>
      <c r="IL58">
        <f>IF($JE58&gt;=43,INDEX($GT:$GT,$JD58+43),"")</f>
      </c>
      <c r="IM58">
        <f>IF($JE58&gt;=44,INDEX($GT:$GT,$JD58+44),"")</f>
      </c>
      <c r="IN58">
        <f>IF($JE58&gt;=45,INDEX($GT:$GT,$JD58+45),"")</f>
      </c>
      <c r="IO58">
        <f>IF($JE58&gt;=46,INDEX($GT:$GT,$JD58+46),"")</f>
      </c>
      <c r="IP58">
        <f>IF($JE58&gt;=47,INDEX($GT:$GT,$JD58+47),"")</f>
      </c>
      <c r="IQ58">
        <f>IF($JE58&gt;=48,INDEX($GT:$GT,$JD58+48),"")</f>
      </c>
      <c r="IR58">
        <f>IF($JE58&gt;=49,INDEX($GT:$GT,$JD58+49),"")</f>
      </c>
      <c r="IS58">
        <f>IF($JE58&gt;=50,INDEX($GT:$GT,$JD58+50),"")</f>
      </c>
      <c r="IT58">
        <f>IF($JE58&gt;=51,INDEX($GT:$GT,$JD58+51),"")</f>
      </c>
      <c r="IU58">
        <f>IF($JE58&gt;=52,INDEX($GT:$GT,$JD58+52),"")</f>
      </c>
      <c r="IV58">
        <f>IF($JE58&gt;=53,INDEX($GT:$GT,$JD58+53),"")</f>
      </c>
      <c r="IW58">
        <f>IF($JE58&gt;=54,INDEX($GT:$GT,$JD58+54),"")</f>
      </c>
      <c r="IX58">
        <f>IF($JE58&gt;=55,INDEX($GT:$GT,$JD58+55),"")</f>
      </c>
      <c r="IY58">
        <f>IF($JE58&gt;=56,INDEX($GT:$GT,$JD58+56),"")</f>
      </c>
      <c r="IZ58">
        <f>IF($JE58&gt;=57,INDEX($GT:$GT,$JD58+57),"")</f>
      </c>
      <c r="JA58">
        <f>IF($JE58&gt;=58,INDEX($GT:$GT,$JD58+58),"")</f>
      </c>
      <c r="JB58">
        <f>IF($JE58&gt;=59,INDEX($GT:$GT,$JD58+59),"")</f>
      </c>
      <c r="JC58">
        <f>IF($JE58&gt;=60,INDEX($GT:$GT,$JD58+60),"")</f>
      </c>
      <c r="JD58">
        <f>IFERROR(MATCH($GS58,$GT$2:$GT$322,0)+1,0)</f>
      </c>
      <c r="JE58">
        <f>IFERROR(INDEX($GU$2:$GU$322,MATCH($GS58,$GT$2:$GT$322,0)),0)</f>
      </c>
      <c r="JF58" t="s">
        <v>28</v>
      </c>
      <c r="JG58" t="s">
        <v>28</v>
      </c>
    </row>
    <row r="59" spans="1:267" x14ac:dyDescent="0.25">
      <c r="J59" s="1"/>
      <c r="K59" s="1"/>
      <c r="L59" s="1"/>
      <c r="M59" s="1"/>
      <c r="N59" s="1">
        <f>IFERROR(IF(FIND(" - ",$J59)&gt;0,MID($J59,FIND(" - ",$J59)+3,LEN($J59)),""),"")</f>
      </c>
      <c r="P59" s="1"/>
      <c r="S59" t="s">
        <v>28</v>
      </c>
      <c r="U59">
        <f>IF(OR($S59="",$T59=""),"",IFERROR($S59/$T59,0))</f>
      </c>
      <c r="V59">
        <f>IF($S59="","",
IF($K59="","",
IF(ISNUMBER(SEARCH("exempt",LOWER($K59))),0,
$S59*(VALUE(SUBSTITUTE($K59,"%",""))/100))))</f>
      </c>
      <c r="AB59">
        <f>IF($S59="","",
SUM($S59,$V59,$Z59,$W59,$Y59)-
IF($AA59="",0,VALUE($AA59)))</f>
      </c>
      <c r="AJ59" t="s">
        <v>430</v>
      </c>
      <c r="AM59" t="s">
        <v>431</v>
      </c>
      <c r="AN59" t="s">
        <v>432</v>
      </c>
      <c r="AO59" t="s">
        <v>433</v>
      </c>
      <c r="AP59" t="s">
        <v>431</v>
      </c>
      <c r="AQ59" t="s">
        <v>63</v>
      </c>
      <c r="AR59">
        <f>IFERROR(LEFT($J59,FIND(" - ",$J59)-1),$J59)</f>
      </c>
      <c r="AS59" t="s">
        <v>124</v>
      </c>
      <c r="AU59">
        <f>IF($CJ59&gt;=1,INDEX($AS:$AS,$CI59+1),"")</f>
      </c>
      <c r="AV59">
        <f>IF($CJ59&gt;=2,INDEX($AS:$AS,$CI59+2),"")</f>
      </c>
      <c r="AW59">
        <f>IF($CJ59&gt;=3,INDEX($AS:$AS,$CI59+3),"")</f>
      </c>
      <c r="AX59">
        <f>IF($CJ59&gt;=4,INDEX($AS:$AS,$CI59+4),"")</f>
      </c>
      <c r="AY59">
        <f>IF($CJ59&gt;=5,INDEX($AS:$AS,$CI59+5),"")</f>
      </c>
      <c r="AZ59">
        <f>IF($CJ59&gt;=6,INDEX($AS:$AS,$CI59+6),"")</f>
      </c>
      <c r="BA59">
        <f>IF($CJ59&gt;=7,INDEX($AS:$AS,$CI59+7),"")</f>
      </c>
      <c r="BB59">
        <f>IF($CJ59&gt;=8,INDEX($AS:$AS,$CI59+8),"")</f>
      </c>
      <c r="BC59">
        <f>IF($CJ59&gt;=9,INDEX($AS:$AS,$CI59+9),"")</f>
      </c>
      <c r="BD59">
        <f>IF($CJ59&gt;=10,INDEX($AS:$AS,$CI59+10),"")</f>
      </c>
      <c r="BE59">
        <f>IF($CJ59&gt;=11,INDEX($AS:$AS,$CI59+11),"")</f>
      </c>
      <c r="BF59">
        <f>IF($CJ59&gt;=12,INDEX($AS:$AS,$CI59+12),"")</f>
      </c>
      <c r="BG59">
        <f>IF($CJ59&gt;=13,INDEX($AS:$AS,$CI59+13),"")</f>
      </c>
      <c r="BH59">
        <f>IF($CJ59&gt;=14,INDEX($AS:$AS,$CI59+14),"")</f>
      </c>
      <c r="BI59">
        <f>IF($CJ59&gt;=15,INDEX($AS:$AS,$CI59+15),"")</f>
      </c>
      <c r="BJ59">
        <f>IF($CJ59&gt;=16,INDEX($AS:$AS,$CI59+16),"")</f>
      </c>
      <c r="BK59">
        <f>IF($CJ59&gt;=17,INDEX($AS:$AS,$CI59+17),"")</f>
      </c>
      <c r="BL59">
        <f>IF($CJ59&gt;=18,INDEX($AS:$AS,$CI59+18),"")</f>
      </c>
      <c r="BM59">
        <f>IF($CJ59&gt;=19,INDEX($AS:$AS,$CI59+19),"")</f>
      </c>
      <c r="BN59">
        <f>IF($CJ59&gt;=20,INDEX($AS:$AS,$CI59+20),"")</f>
      </c>
      <c r="BO59">
        <f>IF($CJ59&gt;=21,INDEX($AS:$AS,$CI59+21),"")</f>
      </c>
      <c r="BP59">
        <f>IF($CJ59&gt;=22,INDEX($AS:$AS,$CI59+22),"")</f>
      </c>
      <c r="BQ59">
        <f>IF($CJ59&gt;=23,INDEX($AS:$AS,$CI59+23),"")</f>
      </c>
      <c r="BR59">
        <f>IF($CJ59&gt;=24,INDEX($AS:$AS,$CI59+24),"")</f>
      </c>
      <c r="BS59">
        <f>IF($CJ59&gt;=25,INDEX($AS:$AS,$CI59+25),"")</f>
      </c>
      <c r="BT59">
        <f>IF($CJ59&gt;=26,INDEX($AS:$AS,$CI59+26),"")</f>
      </c>
      <c r="BU59">
        <f>IF($CJ59&gt;=27,INDEX($AS:$AS,$CI59+27),"")</f>
      </c>
      <c r="BV59">
        <f>IF($CJ59&gt;=28,INDEX($AS:$AS,$CI59+28),"")</f>
      </c>
      <c r="BW59">
        <f>IF($CJ59&gt;=29,INDEX($AS:$AS,$CI59+29),"")</f>
      </c>
      <c r="BX59">
        <f>IF($CJ59&gt;=30,INDEX($AS:$AS,$CI59+30),"")</f>
      </c>
      <c r="BY59">
        <f>IF($CJ59&gt;=31,INDEX($AS:$AS,$CI59+31),"")</f>
      </c>
      <c r="BZ59">
        <f>IF($CJ59&gt;=32,INDEX($AS:$AS,$CI59+32),"")</f>
      </c>
      <c r="CA59">
        <f>IF($CJ59&gt;=33,INDEX($AS:$AS,$CI59+33),"")</f>
      </c>
      <c r="CB59">
        <f>IF($CJ59&gt;=34,INDEX($AS:$AS,$CI59+34),"")</f>
      </c>
      <c r="CC59">
        <f>IF($CJ59&gt;=35,INDEX($AS:$AS,$CI59+35),"")</f>
      </c>
      <c r="CD59">
        <f>IF($CJ59&gt;=36,INDEX($AS:$AS,$CI59+36),"")</f>
      </c>
      <c r="CE59">
        <f>IF($CJ59&gt;=37,INDEX($AS:$AS,$CI59+37),"")</f>
      </c>
      <c r="CF59">
        <f>IF($CJ59&gt;=38,INDEX($AS:$AS,$CI59+38),"")</f>
      </c>
      <c r="CG59">
        <f>IF($CJ59&gt;=39,INDEX($AS:$AS,$CI59+39),"")</f>
      </c>
      <c r="CH59">
        <f>IF($CJ59&gt;=40,INDEX($AS:$AS,$CI59+40),"")</f>
      </c>
      <c r="CI59">
        <f>IFERROR(MATCH($AR59,$AS$2:$AS$133,0)+1,0)</f>
      </c>
      <c r="CJ59">
        <f>IFERROR(INDEX($AT$2:$AT$133,MATCH($AR59,$AS$2:$AS$133,0)),0)</f>
      </c>
      <c r="CK59">
        <f>IFERROR(LEFT($O59,FIND(" - ",$O59)-1),$O59)</f>
      </c>
      <c r="CL59" t="s">
        <v>86</v>
      </c>
      <c r="CN59">
        <f>IF($DI59&gt;=1,INDEX($CL:$CL,$DH59+1),"")</f>
      </c>
      <c r="CO59">
        <f>IF($DI59&gt;=2,INDEX($CL:$CL,$DH59+2),"")</f>
      </c>
      <c r="CP59">
        <f>IF($DI59&gt;=3,INDEX($CL:$CL,$DH59+3),"")</f>
      </c>
      <c r="CQ59">
        <f>IF($DI59&gt;=4,INDEX($CL:$CL,$DH59+4),"")</f>
      </c>
      <c r="CR59">
        <f>IF($DI59&gt;=5,INDEX($CL:$CL,$DH59+5),"")</f>
      </c>
      <c r="CS59">
        <f>IF($DI59&gt;=6,INDEX($CL:$CL,$DH59+6),"")</f>
      </c>
      <c r="CT59">
        <f>IF($DI59&gt;=7,INDEX($CL:$CL,$DH59+7),"")</f>
      </c>
      <c r="CU59">
        <f>IF($DI59&gt;=8,INDEX($CL:$CL,$DH59+8),"")</f>
      </c>
      <c r="CV59">
        <f>IF($DI59&gt;=9,INDEX($CL:$CL,$DH59+9),"")</f>
      </c>
      <c r="CW59">
        <f>IF($DI59&gt;=10,INDEX($CL:$CL,$DH59+10),"")</f>
      </c>
      <c r="CX59">
        <f>IF($DI59&gt;=11,INDEX($CL:$CL,$DH59+11),"")</f>
      </c>
      <c r="CY59">
        <f>IF($DI59&gt;=12,INDEX($CL:$CL,$DH59+12),"")</f>
      </c>
      <c r="CZ59">
        <f>IF($DI59&gt;=13,INDEX($CL:$CL,$DH59+13),"")</f>
      </c>
      <c r="DA59">
        <f>IF($DI59&gt;=14,INDEX($CL:$CL,$DH59+14),"")</f>
      </c>
      <c r="DB59">
        <f>IF($DI59&gt;=15,INDEX($CL:$CL,$DH59+15),"")</f>
      </c>
      <c r="DC59">
        <f>IF($DI59&gt;=16,INDEX($CL:$CL,$DH59+16),"")</f>
      </c>
      <c r="DD59">
        <f>IF($DI59&gt;=17,INDEX($CL:$CL,$DH59+17),"")</f>
      </c>
      <c r="DE59">
        <f>IF($DI59&gt;=18,INDEX($CL:$CL,$DH59+18),"")</f>
      </c>
      <c r="DF59">
        <f>IF($DI59&gt;=19,INDEX($CL:$CL,$DH59+19),"")</f>
      </c>
      <c r="DG59">
        <f>IF($DI59&gt;=20,INDEX($CL:$CL,$DH59+20),"")</f>
      </c>
      <c r="DH59">
        <f>IFERROR(MATCH($CK59,$CL$2:$CL$1558,0)+1,0)</f>
      </c>
      <c r="DI59">
        <f>IFERROR(INDEX($CM$2:$CM$1558,MATCH($CK59,$CL$2:$CL$1558,0)),0)</f>
      </c>
      <c r="DJ59">
        <f>IFERROR(INDEX($AQ:$AQ,MATCH($K59,$AP:$AP,0))&amp;"","")</f>
      </c>
      <c r="DK59" t="s">
        <v>90</v>
      </c>
      <c r="DM59">
        <v>1</v>
      </c>
      <c r="DN59">
        <f>IF($GQ59&gt;=1,INDEX($DK:$DK,$GP59+1),"")</f>
      </c>
      <c r="DO59">
        <f>IF($GQ59&gt;=2,INDEX($DK:$DK,$GP59+2),"")</f>
      </c>
      <c r="DP59">
        <f>IF($GQ59&gt;=3,INDEX($DK:$DK,$GP59+3),"")</f>
      </c>
      <c r="DQ59">
        <f>IF($GQ59&gt;=4,INDEX($DK:$DK,$GP59+4),"")</f>
      </c>
      <c r="DR59">
        <f>IF($GQ59&gt;=5,INDEX($DK:$DK,$GP59+5),"")</f>
      </c>
      <c r="DS59">
        <f>IF($GQ59&gt;=6,INDEX($DK:$DK,$GP59+6),"")</f>
      </c>
      <c r="DT59">
        <f>IF($GQ59&gt;=7,INDEX($DK:$DK,$GP59+7),"")</f>
      </c>
      <c r="DU59">
        <f>IF($GQ59&gt;=8,INDEX($DK:$DK,$GP59+8),"")</f>
      </c>
      <c r="DV59">
        <f>IF($GQ59&gt;=9,INDEX($DK:$DK,$GP59+9),"")</f>
      </c>
      <c r="DW59">
        <f>IF($GQ59&gt;=10,INDEX($DK:$DK,$GP59+10),"")</f>
      </c>
      <c r="DX59">
        <f>IF($GQ59&gt;=11,INDEX($DK:$DK,$GP59+11),"")</f>
      </c>
      <c r="DY59">
        <f>IF($GQ59&gt;=12,INDEX($DK:$DK,$GP59+12),"")</f>
      </c>
      <c r="DZ59">
        <f>IF($GQ59&gt;=13,INDEX($DK:$DK,$GP59+13),"")</f>
      </c>
      <c r="EA59">
        <f>IF($GQ59&gt;=14,INDEX($DK:$DK,$GP59+14),"")</f>
      </c>
      <c r="EB59">
        <f>IF($GQ59&gt;=15,INDEX($DK:$DK,$GP59+15),"")</f>
      </c>
      <c r="EC59">
        <f>IF($GQ59&gt;=16,INDEX($DK:$DK,$GP59+16),"")</f>
      </c>
      <c r="ED59">
        <f>IF($GQ59&gt;=17,INDEX($DK:$DK,$GP59+17),"")</f>
      </c>
      <c r="EE59">
        <f>IF($GQ59&gt;=18,INDEX($DK:$DK,$GP59+18),"")</f>
      </c>
      <c r="EF59">
        <f>IF($GQ59&gt;=19,INDEX($DK:$DK,$GP59+19),"")</f>
      </c>
      <c r="EG59">
        <f>IF($GQ59&gt;=20,INDEX($DK:$DK,$GP59+20),"")</f>
      </c>
      <c r="EH59">
        <f>IF($GQ59&gt;=21,INDEX($DK:$DK,$GP59+21),"")</f>
      </c>
      <c r="EI59">
        <f>IF($GQ59&gt;=22,INDEX($DK:$DK,$GP59+22),"")</f>
      </c>
      <c r="EJ59">
        <f>IF($GQ59&gt;=23,INDEX($DK:$DK,$GP59+23),"")</f>
      </c>
      <c r="EK59">
        <f>IF($GQ59&gt;=24,INDEX($DK:$DK,$GP59+24),"")</f>
      </c>
      <c r="EL59">
        <f>IF($GQ59&gt;=25,INDEX($DK:$DK,$GP59+25),"")</f>
      </c>
      <c r="EM59">
        <f>IF($GQ59&gt;=26,INDEX($DK:$DK,$GP59+26),"")</f>
      </c>
      <c r="EN59">
        <f>IF($GQ59&gt;=27,INDEX($DK:$DK,$GP59+27),"")</f>
      </c>
      <c r="EO59">
        <f>IF($GQ59&gt;=28,INDEX($DK:$DK,$GP59+28),"")</f>
      </c>
      <c r="EP59">
        <f>IF($GQ59&gt;=29,INDEX($DK:$DK,$GP59+29),"")</f>
      </c>
      <c r="EQ59">
        <f>IF($GQ59&gt;=30,INDEX($DK:$DK,$GP59+30),"")</f>
      </c>
      <c r="ER59">
        <f>IF($GQ59&gt;=31,INDEX($DK:$DK,$GP59+31),"")</f>
      </c>
      <c r="ES59">
        <f>IF($GQ59&gt;=32,INDEX($DK:$DK,$GP59+32),"")</f>
      </c>
      <c r="ET59">
        <f>IF($GQ59&gt;=33,INDEX($DK:$DK,$GP59+33),"")</f>
      </c>
      <c r="EU59">
        <f>IF($GQ59&gt;=34,INDEX($DK:$DK,$GP59+34),"")</f>
      </c>
      <c r="EV59">
        <f>IF($GQ59&gt;=35,INDEX($DK:$DK,$GP59+35),"")</f>
      </c>
      <c r="EW59">
        <f>IF($GQ59&gt;=36,INDEX($DK:$DK,$GP59+36),"")</f>
      </c>
      <c r="EX59">
        <f>IF($GQ59&gt;=37,INDEX($DK:$DK,$GP59+37),"")</f>
      </c>
      <c r="EY59">
        <f>IF($GQ59&gt;=38,INDEX($DK:$DK,$GP59+38),"")</f>
      </c>
      <c r="EZ59">
        <f>IF($GQ59&gt;=39,INDEX($DK:$DK,$GP59+39),"")</f>
      </c>
      <c r="FA59">
        <f>IF($GQ59&gt;=40,INDEX($DK:$DK,$GP59+40),"")</f>
      </c>
      <c r="FB59">
        <f>IF($GQ59&gt;=1,INDEX($DL:$DL,$GP59+1),"")</f>
      </c>
      <c r="FC59">
        <f>IF($GQ59&gt;=2,INDEX($DL:$DL,$GP59+2),"")</f>
      </c>
      <c r="FD59">
        <f>IF($GQ59&gt;=3,INDEX($DL:$DL,$GP59+3),"")</f>
      </c>
      <c r="FE59">
        <f>IF($GQ59&gt;=4,INDEX($DL:$DL,$GP59+4),"")</f>
      </c>
      <c r="FF59">
        <f>IF($GQ59&gt;=5,INDEX($DL:$DL,$GP59+5),"")</f>
      </c>
      <c r="FG59">
        <f>IF($GQ59&gt;=6,INDEX($DL:$DL,$GP59+6),"")</f>
      </c>
      <c r="FH59">
        <f>IF($GQ59&gt;=7,INDEX($DL:$DL,$GP59+7),"")</f>
      </c>
      <c r="FI59">
        <f>IF($GQ59&gt;=8,INDEX($DL:$DL,$GP59+8),"")</f>
      </c>
      <c r="FJ59">
        <f>IF($GQ59&gt;=9,INDEX($DL:$DL,$GP59+9),"")</f>
      </c>
      <c r="FK59">
        <f>IF($GQ59&gt;=10,INDEX($DL:$DL,$GP59+10),"")</f>
      </c>
      <c r="FL59">
        <f>IF($GQ59&gt;=11,INDEX($DL:$DL,$GP59+11),"")</f>
      </c>
      <c r="FM59">
        <f>IF($GQ59&gt;=12,INDEX($DL:$DL,$GP59+12),"")</f>
      </c>
      <c r="FN59">
        <f>IF($GQ59&gt;=13,INDEX($DL:$DL,$GP59+13),"")</f>
      </c>
      <c r="FO59">
        <f>IF($GQ59&gt;=14,INDEX($DL:$DL,$GP59+14),"")</f>
      </c>
      <c r="FP59">
        <f>IF($GQ59&gt;=15,INDEX($DL:$DL,$GP59+15),"")</f>
      </c>
      <c r="FQ59">
        <f>IF($GQ59&gt;=16,INDEX($DL:$DL,$GP59+16),"")</f>
      </c>
      <c r="FR59">
        <f>IF($GQ59&gt;=17,INDEX($DL:$DL,$GP59+17),"")</f>
      </c>
      <c r="FS59">
        <f>IF($GQ59&gt;=18,INDEX($DL:$DL,$GP59+18),"")</f>
      </c>
      <c r="FT59">
        <f>IF($GQ59&gt;=19,INDEX($DL:$DL,$GP59+19),"")</f>
      </c>
      <c r="FU59">
        <f>IF($GQ59&gt;=20,INDEX($DL:$DL,$GP59+20),"")</f>
      </c>
      <c r="FV59">
        <f>IF($GQ59&gt;=21,INDEX($DL:$DL,$GP59+21),"")</f>
      </c>
      <c r="FW59">
        <f>IF($GQ59&gt;=22,INDEX($DL:$DL,$GP59+22),"")</f>
      </c>
      <c r="FX59">
        <f>IF($GQ59&gt;=23,INDEX($DL:$DL,$GP59+23),"")</f>
      </c>
      <c r="FY59">
        <f>IF($GQ59&gt;=24,INDEX($DL:$DL,$GP59+24),"")</f>
      </c>
      <c r="FZ59">
        <f>IF($GQ59&gt;=25,INDEX($DL:$DL,$GP59+25),"")</f>
      </c>
      <c r="GA59">
        <f>IF($GQ59&gt;=26,INDEX($DL:$DL,$GP59+26),"")</f>
      </c>
      <c r="GB59">
        <f>IF($GQ59&gt;=27,INDEX($DL:$DL,$GP59+27),"")</f>
      </c>
      <c r="GC59">
        <f>IF($GQ59&gt;=28,INDEX($DL:$DL,$GP59+28),"")</f>
      </c>
      <c r="GD59">
        <f>IF($GQ59&gt;=29,INDEX($DL:$DL,$GP59+29),"")</f>
      </c>
      <c r="GE59">
        <f>IF($GQ59&gt;=30,INDEX($DL:$DL,$GP59+30),"")</f>
      </c>
      <c r="GF59">
        <f>IF($GQ59&gt;=31,INDEX($DL:$DL,$GP59+31),"")</f>
      </c>
      <c r="GG59">
        <f>IF($GQ59&gt;=32,INDEX($DL:$DL,$GP59+32),"")</f>
      </c>
      <c r="GH59">
        <f>IF($GQ59&gt;=33,INDEX($DL:$DL,$GP59+33),"")</f>
      </c>
      <c r="GI59">
        <f>IF($GQ59&gt;=34,INDEX($DL:$DL,$GP59+34),"")</f>
      </c>
      <c r="GJ59">
        <f>IF($GQ59&gt;=35,INDEX($DL:$DL,$GP59+35),"")</f>
      </c>
      <c r="GK59">
        <f>IF($GQ59&gt;=36,INDEX($DL:$DL,$GP59+36),"")</f>
      </c>
      <c r="GL59">
        <f>IF($GQ59&gt;=37,INDEX($DL:$DL,$GP59+37),"")</f>
      </c>
      <c r="GM59">
        <f>IF($GQ59&gt;=38,INDEX($DL:$DL,$GP59+38),"")</f>
      </c>
      <c r="GN59">
        <f>IF($GQ59&gt;=39,INDEX($DL:$DL,$GP59+39),"")</f>
      </c>
      <c r="GO59">
        <f>IF($GQ59&gt;=40,INDEX($DL:$DL,$GP59+40),"")</f>
      </c>
      <c r="GP59">
        <f>IFERROR(MATCH($DJ59,$DK$2:$DK$148,0)+1,0)</f>
      </c>
      <c r="GQ59">
        <f>IFERROR(INDEX($DM$2:$DM$148,MATCH($DJ59,$DK$2:$DK$148,0)),0)</f>
      </c>
      <c r="GR59">
        <f>IFERROR(MATCH($L59,$DN$59:$FA$59,0),0)</f>
      </c>
      <c r="GS59">
        <f>IF($GR59&gt;0,INDEX($FB$59:$GO$59,$GR59),"")</f>
      </c>
      <c r="GT59" t="s">
        <v>420</v>
      </c>
      <c r="GV59">
        <f>IF($JE59&gt;=1,INDEX($GT:$GT,$JD59+1),"")</f>
      </c>
      <c r="GW59">
        <f>IF($JE59&gt;=2,INDEX($GT:$GT,$JD59+2),"")</f>
      </c>
      <c r="GX59">
        <f>IF($JE59&gt;=3,INDEX($GT:$GT,$JD59+3),"")</f>
      </c>
      <c r="GY59">
        <f>IF($JE59&gt;=4,INDEX($GT:$GT,$JD59+4),"")</f>
      </c>
      <c r="GZ59">
        <f>IF($JE59&gt;=5,INDEX($GT:$GT,$JD59+5),"")</f>
      </c>
      <c r="HA59">
        <f>IF($JE59&gt;=6,INDEX($GT:$GT,$JD59+6),"")</f>
      </c>
      <c r="HB59">
        <f>IF($JE59&gt;=7,INDEX($GT:$GT,$JD59+7),"")</f>
      </c>
      <c r="HC59">
        <f>IF($JE59&gt;=8,INDEX($GT:$GT,$JD59+8),"")</f>
      </c>
      <c r="HD59">
        <f>IF($JE59&gt;=9,INDEX($GT:$GT,$JD59+9),"")</f>
      </c>
      <c r="HE59">
        <f>IF($JE59&gt;=10,INDEX($GT:$GT,$JD59+10),"")</f>
      </c>
      <c r="HF59">
        <f>IF($JE59&gt;=11,INDEX($GT:$GT,$JD59+11),"")</f>
      </c>
      <c r="HG59">
        <f>IF($JE59&gt;=12,INDEX($GT:$GT,$JD59+12),"")</f>
      </c>
      <c r="HH59">
        <f>IF($JE59&gt;=13,INDEX($GT:$GT,$JD59+13),"")</f>
      </c>
      <c r="HI59">
        <f>IF($JE59&gt;=14,INDEX($GT:$GT,$JD59+14),"")</f>
      </c>
      <c r="HJ59">
        <f>IF($JE59&gt;=15,INDEX($GT:$GT,$JD59+15),"")</f>
      </c>
      <c r="HK59">
        <f>IF($JE59&gt;=16,INDEX($GT:$GT,$JD59+16),"")</f>
      </c>
      <c r="HL59">
        <f>IF($JE59&gt;=17,INDEX($GT:$GT,$JD59+17),"")</f>
      </c>
      <c r="HM59">
        <f>IF($JE59&gt;=18,INDEX($GT:$GT,$JD59+18),"")</f>
      </c>
      <c r="HN59">
        <f>IF($JE59&gt;=19,INDEX($GT:$GT,$JD59+19),"")</f>
      </c>
      <c r="HO59">
        <f>IF($JE59&gt;=20,INDEX($GT:$GT,$JD59+20),"")</f>
      </c>
      <c r="HP59">
        <f>IF($JE59&gt;=21,INDEX($GT:$GT,$JD59+21),"")</f>
      </c>
      <c r="HQ59">
        <f>IF($JE59&gt;=22,INDEX($GT:$GT,$JD59+22),"")</f>
      </c>
      <c r="HR59">
        <f>IF($JE59&gt;=23,INDEX($GT:$GT,$JD59+23),"")</f>
      </c>
      <c r="HS59">
        <f>IF($JE59&gt;=24,INDEX($GT:$GT,$JD59+24),"")</f>
      </c>
      <c r="HT59">
        <f>IF($JE59&gt;=25,INDEX($GT:$GT,$JD59+25),"")</f>
      </c>
      <c r="HU59">
        <f>IF($JE59&gt;=26,INDEX($GT:$GT,$JD59+26),"")</f>
      </c>
      <c r="HV59">
        <f>IF($JE59&gt;=27,INDEX($GT:$GT,$JD59+27),"")</f>
      </c>
      <c r="HW59">
        <f>IF($JE59&gt;=28,INDEX($GT:$GT,$JD59+28),"")</f>
      </c>
      <c r="HX59">
        <f>IF($JE59&gt;=29,INDEX($GT:$GT,$JD59+29),"")</f>
      </c>
      <c r="HY59">
        <f>IF($JE59&gt;=30,INDEX($GT:$GT,$JD59+30),"")</f>
      </c>
      <c r="HZ59">
        <f>IF($JE59&gt;=31,INDEX($GT:$GT,$JD59+31),"")</f>
      </c>
      <c r="IA59">
        <f>IF($JE59&gt;=32,INDEX($GT:$GT,$JD59+32),"")</f>
      </c>
      <c r="IB59">
        <f>IF($JE59&gt;=33,INDEX($GT:$GT,$JD59+33),"")</f>
      </c>
      <c r="IC59">
        <f>IF($JE59&gt;=34,INDEX($GT:$GT,$JD59+34),"")</f>
      </c>
      <c r="ID59">
        <f>IF($JE59&gt;=35,INDEX($GT:$GT,$JD59+35),"")</f>
      </c>
      <c r="IE59">
        <f>IF($JE59&gt;=36,INDEX($GT:$GT,$JD59+36),"")</f>
      </c>
      <c r="IF59">
        <f>IF($JE59&gt;=37,INDEX($GT:$GT,$JD59+37),"")</f>
      </c>
      <c r="IG59">
        <f>IF($JE59&gt;=38,INDEX($GT:$GT,$JD59+38),"")</f>
      </c>
      <c r="IH59">
        <f>IF($JE59&gt;=39,INDEX($GT:$GT,$JD59+39),"")</f>
      </c>
      <c r="II59">
        <f>IF($JE59&gt;=40,INDEX($GT:$GT,$JD59+40),"")</f>
      </c>
      <c r="IJ59">
        <f>IF($JE59&gt;=41,INDEX($GT:$GT,$JD59+41),"")</f>
      </c>
      <c r="IK59">
        <f>IF($JE59&gt;=42,INDEX($GT:$GT,$JD59+42),"")</f>
      </c>
      <c r="IL59">
        <f>IF($JE59&gt;=43,INDEX($GT:$GT,$JD59+43),"")</f>
      </c>
      <c r="IM59">
        <f>IF($JE59&gt;=44,INDEX($GT:$GT,$JD59+44),"")</f>
      </c>
      <c r="IN59">
        <f>IF($JE59&gt;=45,INDEX($GT:$GT,$JD59+45),"")</f>
      </c>
      <c r="IO59">
        <f>IF($JE59&gt;=46,INDEX($GT:$GT,$JD59+46),"")</f>
      </c>
      <c r="IP59">
        <f>IF($JE59&gt;=47,INDEX($GT:$GT,$JD59+47),"")</f>
      </c>
      <c r="IQ59">
        <f>IF($JE59&gt;=48,INDEX($GT:$GT,$JD59+48),"")</f>
      </c>
      <c r="IR59">
        <f>IF($JE59&gt;=49,INDEX($GT:$GT,$JD59+49),"")</f>
      </c>
      <c r="IS59">
        <f>IF($JE59&gt;=50,INDEX($GT:$GT,$JD59+50),"")</f>
      </c>
      <c r="IT59">
        <f>IF($JE59&gt;=51,INDEX($GT:$GT,$JD59+51),"")</f>
      </c>
      <c r="IU59">
        <f>IF($JE59&gt;=52,INDEX($GT:$GT,$JD59+52),"")</f>
      </c>
      <c r="IV59">
        <f>IF($JE59&gt;=53,INDEX($GT:$GT,$JD59+53),"")</f>
      </c>
      <c r="IW59">
        <f>IF($JE59&gt;=54,INDEX($GT:$GT,$JD59+54),"")</f>
      </c>
      <c r="IX59">
        <f>IF($JE59&gt;=55,INDEX($GT:$GT,$JD59+55),"")</f>
      </c>
      <c r="IY59">
        <f>IF($JE59&gt;=56,INDEX($GT:$GT,$JD59+56),"")</f>
      </c>
      <c r="IZ59">
        <f>IF($JE59&gt;=57,INDEX($GT:$GT,$JD59+57),"")</f>
      </c>
      <c r="JA59">
        <f>IF($JE59&gt;=58,INDEX($GT:$GT,$JD59+58),"")</f>
      </c>
      <c r="JB59">
        <f>IF($JE59&gt;=59,INDEX($GT:$GT,$JD59+59),"")</f>
      </c>
      <c r="JC59">
        <f>IF($JE59&gt;=60,INDEX($GT:$GT,$JD59+60),"")</f>
      </c>
      <c r="JD59">
        <f>IFERROR(MATCH($GS59,$GT$2:$GT$322,0)+1,0)</f>
      </c>
      <c r="JE59">
        <f>IFERROR(INDEX($GU$2:$GU$322,MATCH($GS59,$GT$2:$GT$322,0)),0)</f>
      </c>
      <c r="JF59" t="s">
        <v>28</v>
      </c>
      <c r="JG59" t="s">
        <v>28</v>
      </c>
    </row>
    <row r="60" spans="1:267" x14ac:dyDescent="0.25">
      <c r="J60" s="1"/>
      <c r="K60" s="1"/>
      <c r="L60" s="1"/>
      <c r="M60" s="1"/>
      <c r="N60" s="1">
        <f>IFERROR(IF(FIND(" - ",$J60)&gt;0,MID($J60,FIND(" - ",$J60)+3,LEN($J60)),""),"")</f>
      </c>
      <c r="P60" s="1"/>
      <c r="S60" t="s">
        <v>28</v>
      </c>
      <c r="U60">
        <f>IF(OR($S60="",$T60=""),"",IFERROR($S60/$T60,0))</f>
      </c>
      <c r="V60">
        <f>IF($S60="","",
IF($K60="","",
IF(ISNUMBER(SEARCH("exempt",LOWER($K60))),0,
$S60*(VALUE(SUBSTITUTE($K60,"%",""))/100))))</f>
      </c>
      <c r="AB60">
        <f>IF($S60="","",
SUM($S60,$V60,$Z60,$W60,$Y60)-
IF($AA60="",0,VALUE($AA60)))</f>
      </c>
      <c r="AJ60" t="s">
        <v>434</v>
      </c>
      <c r="AM60" t="s">
        <v>435</v>
      </c>
      <c r="AN60" t="s">
        <v>436</v>
      </c>
      <c r="AO60" t="s">
        <v>437</v>
      </c>
      <c r="AP60" t="s">
        <v>435</v>
      </c>
      <c r="AQ60" t="s">
        <v>101</v>
      </c>
      <c r="AR60">
        <f>IFERROR(LEFT($J60,FIND(" - ",$J60)-1),$J60)</f>
      </c>
      <c r="AS60" t="s">
        <v>152</v>
      </c>
      <c r="AT60">
        <v>1</v>
      </c>
      <c r="AU60">
        <f>IF($CJ60&gt;=1,INDEX($AS:$AS,$CI60+1),"")</f>
      </c>
      <c r="AV60">
        <f>IF($CJ60&gt;=2,INDEX($AS:$AS,$CI60+2),"")</f>
      </c>
      <c r="AW60">
        <f>IF($CJ60&gt;=3,INDEX($AS:$AS,$CI60+3),"")</f>
      </c>
      <c r="AX60">
        <f>IF($CJ60&gt;=4,INDEX($AS:$AS,$CI60+4),"")</f>
      </c>
      <c r="AY60">
        <f>IF($CJ60&gt;=5,INDEX($AS:$AS,$CI60+5),"")</f>
      </c>
      <c r="AZ60">
        <f>IF($CJ60&gt;=6,INDEX($AS:$AS,$CI60+6),"")</f>
      </c>
      <c r="BA60">
        <f>IF($CJ60&gt;=7,INDEX($AS:$AS,$CI60+7),"")</f>
      </c>
      <c r="BB60">
        <f>IF($CJ60&gt;=8,INDEX($AS:$AS,$CI60+8),"")</f>
      </c>
      <c r="BC60">
        <f>IF($CJ60&gt;=9,INDEX($AS:$AS,$CI60+9),"")</f>
      </c>
      <c r="BD60">
        <f>IF($CJ60&gt;=10,INDEX($AS:$AS,$CI60+10),"")</f>
      </c>
      <c r="BE60">
        <f>IF($CJ60&gt;=11,INDEX($AS:$AS,$CI60+11),"")</f>
      </c>
      <c r="BF60">
        <f>IF($CJ60&gt;=12,INDEX($AS:$AS,$CI60+12),"")</f>
      </c>
      <c r="BG60">
        <f>IF($CJ60&gt;=13,INDEX($AS:$AS,$CI60+13),"")</f>
      </c>
      <c r="BH60">
        <f>IF($CJ60&gt;=14,INDEX($AS:$AS,$CI60+14),"")</f>
      </c>
      <c r="BI60">
        <f>IF($CJ60&gt;=15,INDEX($AS:$AS,$CI60+15),"")</f>
      </c>
      <c r="BJ60">
        <f>IF($CJ60&gt;=16,INDEX($AS:$AS,$CI60+16),"")</f>
      </c>
      <c r="BK60">
        <f>IF($CJ60&gt;=17,INDEX($AS:$AS,$CI60+17),"")</f>
      </c>
      <c r="BL60">
        <f>IF($CJ60&gt;=18,INDEX($AS:$AS,$CI60+18),"")</f>
      </c>
      <c r="BM60">
        <f>IF($CJ60&gt;=19,INDEX($AS:$AS,$CI60+19),"")</f>
      </c>
      <c r="BN60">
        <f>IF($CJ60&gt;=20,INDEX($AS:$AS,$CI60+20),"")</f>
      </c>
      <c r="BO60">
        <f>IF($CJ60&gt;=21,INDEX($AS:$AS,$CI60+21),"")</f>
      </c>
      <c r="BP60">
        <f>IF($CJ60&gt;=22,INDEX($AS:$AS,$CI60+22),"")</f>
      </c>
      <c r="BQ60">
        <f>IF($CJ60&gt;=23,INDEX($AS:$AS,$CI60+23),"")</f>
      </c>
      <c r="BR60">
        <f>IF($CJ60&gt;=24,INDEX($AS:$AS,$CI60+24),"")</f>
      </c>
      <c r="BS60">
        <f>IF($CJ60&gt;=25,INDEX($AS:$AS,$CI60+25),"")</f>
      </c>
      <c r="BT60">
        <f>IF($CJ60&gt;=26,INDEX($AS:$AS,$CI60+26),"")</f>
      </c>
      <c r="BU60">
        <f>IF($CJ60&gt;=27,INDEX($AS:$AS,$CI60+27),"")</f>
      </c>
      <c r="BV60">
        <f>IF($CJ60&gt;=28,INDEX($AS:$AS,$CI60+28),"")</f>
      </c>
      <c r="BW60">
        <f>IF($CJ60&gt;=29,INDEX($AS:$AS,$CI60+29),"")</f>
      </c>
      <c r="BX60">
        <f>IF($CJ60&gt;=30,INDEX($AS:$AS,$CI60+30),"")</f>
      </c>
      <c r="BY60">
        <f>IF($CJ60&gt;=31,INDEX($AS:$AS,$CI60+31),"")</f>
      </c>
      <c r="BZ60">
        <f>IF($CJ60&gt;=32,INDEX($AS:$AS,$CI60+32),"")</f>
      </c>
      <c r="CA60">
        <f>IF($CJ60&gt;=33,INDEX($AS:$AS,$CI60+33),"")</f>
      </c>
      <c r="CB60">
        <f>IF($CJ60&gt;=34,INDEX($AS:$AS,$CI60+34),"")</f>
      </c>
      <c r="CC60">
        <f>IF($CJ60&gt;=35,INDEX($AS:$AS,$CI60+35),"")</f>
      </c>
      <c r="CD60">
        <f>IF($CJ60&gt;=36,INDEX($AS:$AS,$CI60+36),"")</f>
      </c>
      <c r="CE60">
        <f>IF($CJ60&gt;=37,INDEX($AS:$AS,$CI60+37),"")</f>
      </c>
      <c r="CF60">
        <f>IF($CJ60&gt;=38,INDEX($AS:$AS,$CI60+38),"")</f>
      </c>
      <c r="CG60">
        <f>IF($CJ60&gt;=39,INDEX($AS:$AS,$CI60+39),"")</f>
      </c>
      <c r="CH60">
        <f>IF($CJ60&gt;=40,INDEX($AS:$AS,$CI60+40),"")</f>
      </c>
      <c r="CI60">
        <f>IFERROR(MATCH($AR60,$AS$2:$AS$133,0)+1,0)</f>
      </c>
      <c r="CJ60">
        <f>IFERROR(INDEX($AT$2:$AT$133,MATCH($AR60,$AS$2:$AS$133,0)),0)</f>
      </c>
      <c r="CK60">
        <f>IFERROR(LEFT($O60,FIND(" - ",$O60)-1),$O60)</f>
      </c>
      <c r="CL60" t="s">
        <v>96</v>
      </c>
      <c r="CN60">
        <f>IF($DI60&gt;=1,INDEX($CL:$CL,$DH60+1),"")</f>
      </c>
      <c r="CO60">
        <f>IF($DI60&gt;=2,INDEX($CL:$CL,$DH60+2),"")</f>
      </c>
      <c r="CP60">
        <f>IF($DI60&gt;=3,INDEX($CL:$CL,$DH60+3),"")</f>
      </c>
      <c r="CQ60">
        <f>IF($DI60&gt;=4,INDEX($CL:$CL,$DH60+4),"")</f>
      </c>
      <c r="CR60">
        <f>IF($DI60&gt;=5,INDEX($CL:$CL,$DH60+5),"")</f>
      </c>
      <c r="CS60">
        <f>IF($DI60&gt;=6,INDEX($CL:$CL,$DH60+6),"")</f>
      </c>
      <c r="CT60">
        <f>IF($DI60&gt;=7,INDEX($CL:$CL,$DH60+7),"")</f>
      </c>
      <c r="CU60">
        <f>IF($DI60&gt;=8,INDEX($CL:$CL,$DH60+8),"")</f>
      </c>
      <c r="CV60">
        <f>IF($DI60&gt;=9,INDEX($CL:$CL,$DH60+9),"")</f>
      </c>
      <c r="CW60">
        <f>IF($DI60&gt;=10,INDEX($CL:$CL,$DH60+10),"")</f>
      </c>
      <c r="CX60">
        <f>IF($DI60&gt;=11,INDEX($CL:$CL,$DH60+11),"")</f>
      </c>
      <c r="CY60">
        <f>IF($DI60&gt;=12,INDEX($CL:$CL,$DH60+12),"")</f>
      </c>
      <c r="CZ60">
        <f>IF($DI60&gt;=13,INDEX($CL:$CL,$DH60+13),"")</f>
      </c>
      <c r="DA60">
        <f>IF($DI60&gt;=14,INDEX($CL:$CL,$DH60+14),"")</f>
      </c>
      <c r="DB60">
        <f>IF($DI60&gt;=15,INDEX($CL:$CL,$DH60+15),"")</f>
      </c>
      <c r="DC60">
        <f>IF($DI60&gt;=16,INDEX($CL:$CL,$DH60+16),"")</f>
      </c>
      <c r="DD60">
        <f>IF($DI60&gt;=17,INDEX($CL:$CL,$DH60+17),"")</f>
      </c>
      <c r="DE60">
        <f>IF($DI60&gt;=18,INDEX($CL:$CL,$DH60+18),"")</f>
      </c>
      <c r="DF60">
        <f>IF($DI60&gt;=19,INDEX($CL:$CL,$DH60+19),"")</f>
      </c>
      <c r="DG60">
        <f>IF($DI60&gt;=20,INDEX($CL:$CL,$DH60+20),"")</f>
      </c>
      <c r="DH60">
        <f>IFERROR(MATCH($CK60,$CL$2:$CL$1558,0)+1,0)</f>
      </c>
      <c r="DI60">
        <f>IFERROR(INDEX($CM$2:$CM$1558,MATCH($CK60,$CL$2:$CL$1558,0)),0)</f>
      </c>
      <c r="DJ60">
        <f>IFERROR(INDEX($AQ:$AQ,MATCH($K60,$AP:$AP,0))&amp;"","")</f>
      </c>
      <c r="DK60" t="s">
        <v>116</v>
      </c>
      <c r="DL60" t="s">
        <v>438</v>
      </c>
      <c r="DN60">
        <f>IF($GQ60&gt;=1,INDEX($DK:$DK,$GP60+1),"")</f>
      </c>
      <c r="DO60">
        <f>IF($GQ60&gt;=2,INDEX($DK:$DK,$GP60+2),"")</f>
      </c>
      <c r="DP60">
        <f>IF($GQ60&gt;=3,INDEX($DK:$DK,$GP60+3),"")</f>
      </c>
      <c r="DQ60">
        <f>IF($GQ60&gt;=4,INDEX($DK:$DK,$GP60+4),"")</f>
      </c>
      <c r="DR60">
        <f>IF($GQ60&gt;=5,INDEX($DK:$DK,$GP60+5),"")</f>
      </c>
      <c r="DS60">
        <f>IF($GQ60&gt;=6,INDEX($DK:$DK,$GP60+6),"")</f>
      </c>
      <c r="DT60">
        <f>IF($GQ60&gt;=7,INDEX($DK:$DK,$GP60+7),"")</f>
      </c>
      <c r="DU60">
        <f>IF($GQ60&gt;=8,INDEX($DK:$DK,$GP60+8),"")</f>
      </c>
      <c r="DV60">
        <f>IF($GQ60&gt;=9,INDEX($DK:$DK,$GP60+9),"")</f>
      </c>
      <c r="DW60">
        <f>IF($GQ60&gt;=10,INDEX($DK:$DK,$GP60+10),"")</f>
      </c>
      <c r="DX60">
        <f>IF($GQ60&gt;=11,INDEX($DK:$DK,$GP60+11),"")</f>
      </c>
      <c r="DY60">
        <f>IF($GQ60&gt;=12,INDEX($DK:$DK,$GP60+12),"")</f>
      </c>
      <c r="DZ60">
        <f>IF($GQ60&gt;=13,INDEX($DK:$DK,$GP60+13),"")</f>
      </c>
      <c r="EA60">
        <f>IF($GQ60&gt;=14,INDEX($DK:$DK,$GP60+14),"")</f>
      </c>
      <c r="EB60">
        <f>IF($GQ60&gt;=15,INDEX($DK:$DK,$GP60+15),"")</f>
      </c>
      <c r="EC60">
        <f>IF($GQ60&gt;=16,INDEX($DK:$DK,$GP60+16),"")</f>
      </c>
      <c r="ED60">
        <f>IF($GQ60&gt;=17,INDEX($DK:$DK,$GP60+17),"")</f>
      </c>
      <c r="EE60">
        <f>IF($GQ60&gt;=18,INDEX($DK:$DK,$GP60+18),"")</f>
      </c>
      <c r="EF60">
        <f>IF($GQ60&gt;=19,INDEX($DK:$DK,$GP60+19),"")</f>
      </c>
      <c r="EG60">
        <f>IF($GQ60&gt;=20,INDEX($DK:$DK,$GP60+20),"")</f>
      </c>
      <c r="EH60">
        <f>IF($GQ60&gt;=21,INDEX($DK:$DK,$GP60+21),"")</f>
      </c>
      <c r="EI60">
        <f>IF($GQ60&gt;=22,INDEX($DK:$DK,$GP60+22),"")</f>
      </c>
      <c r="EJ60">
        <f>IF($GQ60&gt;=23,INDEX($DK:$DK,$GP60+23),"")</f>
      </c>
      <c r="EK60">
        <f>IF($GQ60&gt;=24,INDEX($DK:$DK,$GP60+24),"")</f>
      </c>
      <c r="EL60">
        <f>IF($GQ60&gt;=25,INDEX($DK:$DK,$GP60+25),"")</f>
      </c>
      <c r="EM60">
        <f>IF($GQ60&gt;=26,INDEX($DK:$DK,$GP60+26),"")</f>
      </c>
      <c r="EN60">
        <f>IF($GQ60&gt;=27,INDEX($DK:$DK,$GP60+27),"")</f>
      </c>
      <c r="EO60">
        <f>IF($GQ60&gt;=28,INDEX($DK:$DK,$GP60+28),"")</f>
      </c>
      <c r="EP60">
        <f>IF($GQ60&gt;=29,INDEX($DK:$DK,$GP60+29),"")</f>
      </c>
      <c r="EQ60">
        <f>IF($GQ60&gt;=30,INDEX($DK:$DK,$GP60+30),"")</f>
      </c>
      <c r="ER60">
        <f>IF($GQ60&gt;=31,INDEX($DK:$DK,$GP60+31),"")</f>
      </c>
      <c r="ES60">
        <f>IF($GQ60&gt;=32,INDEX($DK:$DK,$GP60+32),"")</f>
      </c>
      <c r="ET60">
        <f>IF($GQ60&gt;=33,INDEX($DK:$DK,$GP60+33),"")</f>
      </c>
      <c r="EU60">
        <f>IF($GQ60&gt;=34,INDEX($DK:$DK,$GP60+34),"")</f>
      </c>
      <c r="EV60">
        <f>IF($GQ60&gt;=35,INDEX($DK:$DK,$GP60+35),"")</f>
      </c>
      <c r="EW60">
        <f>IF($GQ60&gt;=36,INDEX($DK:$DK,$GP60+36),"")</f>
      </c>
      <c r="EX60">
        <f>IF($GQ60&gt;=37,INDEX($DK:$DK,$GP60+37),"")</f>
      </c>
      <c r="EY60">
        <f>IF($GQ60&gt;=38,INDEX($DK:$DK,$GP60+38),"")</f>
      </c>
      <c r="EZ60">
        <f>IF($GQ60&gt;=39,INDEX($DK:$DK,$GP60+39),"")</f>
      </c>
      <c r="FA60">
        <f>IF($GQ60&gt;=40,INDEX($DK:$DK,$GP60+40),"")</f>
      </c>
      <c r="FB60">
        <f>IF($GQ60&gt;=1,INDEX($DL:$DL,$GP60+1),"")</f>
      </c>
      <c r="FC60">
        <f>IF($GQ60&gt;=2,INDEX($DL:$DL,$GP60+2),"")</f>
      </c>
      <c r="FD60">
        <f>IF($GQ60&gt;=3,INDEX($DL:$DL,$GP60+3),"")</f>
      </c>
      <c r="FE60">
        <f>IF($GQ60&gt;=4,INDEX($DL:$DL,$GP60+4),"")</f>
      </c>
      <c r="FF60">
        <f>IF($GQ60&gt;=5,INDEX($DL:$DL,$GP60+5),"")</f>
      </c>
      <c r="FG60">
        <f>IF($GQ60&gt;=6,INDEX($DL:$DL,$GP60+6),"")</f>
      </c>
      <c r="FH60">
        <f>IF($GQ60&gt;=7,INDEX($DL:$DL,$GP60+7),"")</f>
      </c>
      <c r="FI60">
        <f>IF($GQ60&gt;=8,INDEX($DL:$DL,$GP60+8),"")</f>
      </c>
      <c r="FJ60">
        <f>IF($GQ60&gt;=9,INDEX($DL:$DL,$GP60+9),"")</f>
      </c>
      <c r="FK60">
        <f>IF($GQ60&gt;=10,INDEX($DL:$DL,$GP60+10),"")</f>
      </c>
      <c r="FL60">
        <f>IF($GQ60&gt;=11,INDEX($DL:$DL,$GP60+11),"")</f>
      </c>
      <c r="FM60">
        <f>IF($GQ60&gt;=12,INDEX($DL:$DL,$GP60+12),"")</f>
      </c>
      <c r="FN60">
        <f>IF($GQ60&gt;=13,INDEX($DL:$DL,$GP60+13),"")</f>
      </c>
      <c r="FO60">
        <f>IF($GQ60&gt;=14,INDEX($DL:$DL,$GP60+14),"")</f>
      </c>
      <c r="FP60">
        <f>IF($GQ60&gt;=15,INDEX($DL:$DL,$GP60+15),"")</f>
      </c>
      <c r="FQ60">
        <f>IF($GQ60&gt;=16,INDEX($DL:$DL,$GP60+16),"")</f>
      </c>
      <c r="FR60">
        <f>IF($GQ60&gt;=17,INDEX($DL:$DL,$GP60+17),"")</f>
      </c>
      <c r="FS60">
        <f>IF($GQ60&gt;=18,INDEX($DL:$DL,$GP60+18),"")</f>
      </c>
      <c r="FT60">
        <f>IF($GQ60&gt;=19,INDEX($DL:$DL,$GP60+19),"")</f>
      </c>
      <c r="FU60">
        <f>IF($GQ60&gt;=20,INDEX($DL:$DL,$GP60+20),"")</f>
      </c>
      <c r="FV60">
        <f>IF($GQ60&gt;=21,INDEX($DL:$DL,$GP60+21),"")</f>
      </c>
      <c r="FW60">
        <f>IF($GQ60&gt;=22,INDEX($DL:$DL,$GP60+22),"")</f>
      </c>
      <c r="FX60">
        <f>IF($GQ60&gt;=23,INDEX($DL:$DL,$GP60+23),"")</f>
      </c>
      <c r="FY60">
        <f>IF($GQ60&gt;=24,INDEX($DL:$DL,$GP60+24),"")</f>
      </c>
      <c r="FZ60">
        <f>IF($GQ60&gt;=25,INDEX($DL:$DL,$GP60+25),"")</f>
      </c>
      <c r="GA60">
        <f>IF($GQ60&gt;=26,INDEX($DL:$DL,$GP60+26),"")</f>
      </c>
      <c r="GB60">
        <f>IF($GQ60&gt;=27,INDEX($DL:$DL,$GP60+27),"")</f>
      </c>
      <c r="GC60">
        <f>IF($GQ60&gt;=28,INDEX($DL:$DL,$GP60+28),"")</f>
      </c>
      <c r="GD60">
        <f>IF($GQ60&gt;=29,INDEX($DL:$DL,$GP60+29),"")</f>
      </c>
      <c r="GE60">
        <f>IF($GQ60&gt;=30,INDEX($DL:$DL,$GP60+30),"")</f>
      </c>
      <c r="GF60">
        <f>IF($GQ60&gt;=31,INDEX($DL:$DL,$GP60+31),"")</f>
      </c>
      <c r="GG60">
        <f>IF($GQ60&gt;=32,INDEX($DL:$DL,$GP60+32),"")</f>
      </c>
      <c r="GH60">
        <f>IF($GQ60&gt;=33,INDEX($DL:$DL,$GP60+33),"")</f>
      </c>
      <c r="GI60">
        <f>IF($GQ60&gt;=34,INDEX($DL:$DL,$GP60+34),"")</f>
      </c>
      <c r="GJ60">
        <f>IF($GQ60&gt;=35,INDEX($DL:$DL,$GP60+35),"")</f>
      </c>
      <c r="GK60">
        <f>IF($GQ60&gt;=36,INDEX($DL:$DL,$GP60+36),"")</f>
      </c>
      <c r="GL60">
        <f>IF($GQ60&gt;=37,INDEX($DL:$DL,$GP60+37),"")</f>
      </c>
      <c r="GM60">
        <f>IF($GQ60&gt;=38,INDEX($DL:$DL,$GP60+38),"")</f>
      </c>
      <c r="GN60">
        <f>IF($GQ60&gt;=39,INDEX($DL:$DL,$GP60+39),"")</f>
      </c>
      <c r="GO60">
        <f>IF($GQ60&gt;=40,INDEX($DL:$DL,$GP60+40),"")</f>
      </c>
      <c r="GP60">
        <f>IFERROR(MATCH($DJ60,$DK$2:$DK$148,0)+1,0)</f>
      </c>
      <c r="GQ60">
        <f>IFERROR(INDEX($DM$2:$DM$148,MATCH($DJ60,$DK$2:$DK$148,0)),0)</f>
      </c>
      <c r="GR60">
        <f>IFERROR(MATCH($L60,$DN$60:$FA$60,0),0)</f>
      </c>
      <c r="GS60">
        <f>IF($GR60&gt;0,INDEX($FB$60:$GO$60,$GR60),"")</f>
      </c>
      <c r="GT60" t="s">
        <v>424</v>
      </c>
      <c r="GV60">
        <f>IF($JE60&gt;=1,INDEX($GT:$GT,$JD60+1),"")</f>
      </c>
      <c r="GW60">
        <f>IF($JE60&gt;=2,INDEX($GT:$GT,$JD60+2),"")</f>
      </c>
      <c r="GX60">
        <f>IF($JE60&gt;=3,INDEX($GT:$GT,$JD60+3),"")</f>
      </c>
      <c r="GY60">
        <f>IF($JE60&gt;=4,INDEX($GT:$GT,$JD60+4),"")</f>
      </c>
      <c r="GZ60">
        <f>IF($JE60&gt;=5,INDEX($GT:$GT,$JD60+5),"")</f>
      </c>
      <c r="HA60">
        <f>IF($JE60&gt;=6,INDEX($GT:$GT,$JD60+6),"")</f>
      </c>
      <c r="HB60">
        <f>IF($JE60&gt;=7,INDEX($GT:$GT,$JD60+7),"")</f>
      </c>
      <c r="HC60">
        <f>IF($JE60&gt;=8,INDEX($GT:$GT,$JD60+8),"")</f>
      </c>
      <c r="HD60">
        <f>IF($JE60&gt;=9,INDEX($GT:$GT,$JD60+9),"")</f>
      </c>
      <c r="HE60">
        <f>IF($JE60&gt;=10,INDEX($GT:$GT,$JD60+10),"")</f>
      </c>
      <c r="HF60">
        <f>IF($JE60&gt;=11,INDEX($GT:$GT,$JD60+11),"")</f>
      </c>
      <c r="HG60">
        <f>IF($JE60&gt;=12,INDEX($GT:$GT,$JD60+12),"")</f>
      </c>
      <c r="HH60">
        <f>IF($JE60&gt;=13,INDEX($GT:$GT,$JD60+13),"")</f>
      </c>
      <c r="HI60">
        <f>IF($JE60&gt;=14,INDEX($GT:$GT,$JD60+14),"")</f>
      </c>
      <c r="HJ60">
        <f>IF($JE60&gt;=15,INDEX($GT:$GT,$JD60+15),"")</f>
      </c>
      <c r="HK60">
        <f>IF($JE60&gt;=16,INDEX($GT:$GT,$JD60+16),"")</f>
      </c>
      <c r="HL60">
        <f>IF($JE60&gt;=17,INDEX($GT:$GT,$JD60+17),"")</f>
      </c>
      <c r="HM60">
        <f>IF($JE60&gt;=18,INDEX($GT:$GT,$JD60+18),"")</f>
      </c>
      <c r="HN60">
        <f>IF($JE60&gt;=19,INDEX($GT:$GT,$JD60+19),"")</f>
      </c>
      <c r="HO60">
        <f>IF($JE60&gt;=20,INDEX($GT:$GT,$JD60+20),"")</f>
      </c>
      <c r="HP60">
        <f>IF($JE60&gt;=21,INDEX($GT:$GT,$JD60+21),"")</f>
      </c>
      <c r="HQ60">
        <f>IF($JE60&gt;=22,INDEX($GT:$GT,$JD60+22),"")</f>
      </c>
      <c r="HR60">
        <f>IF($JE60&gt;=23,INDEX($GT:$GT,$JD60+23),"")</f>
      </c>
      <c r="HS60">
        <f>IF($JE60&gt;=24,INDEX($GT:$GT,$JD60+24),"")</f>
      </c>
      <c r="HT60">
        <f>IF($JE60&gt;=25,INDEX($GT:$GT,$JD60+25),"")</f>
      </c>
      <c r="HU60">
        <f>IF($JE60&gt;=26,INDEX($GT:$GT,$JD60+26),"")</f>
      </c>
      <c r="HV60">
        <f>IF($JE60&gt;=27,INDEX($GT:$GT,$JD60+27),"")</f>
      </c>
      <c r="HW60">
        <f>IF($JE60&gt;=28,INDEX($GT:$GT,$JD60+28),"")</f>
      </c>
      <c r="HX60">
        <f>IF($JE60&gt;=29,INDEX($GT:$GT,$JD60+29),"")</f>
      </c>
      <c r="HY60">
        <f>IF($JE60&gt;=30,INDEX($GT:$GT,$JD60+30),"")</f>
      </c>
      <c r="HZ60">
        <f>IF($JE60&gt;=31,INDEX($GT:$GT,$JD60+31),"")</f>
      </c>
      <c r="IA60">
        <f>IF($JE60&gt;=32,INDEX($GT:$GT,$JD60+32),"")</f>
      </c>
      <c r="IB60">
        <f>IF($JE60&gt;=33,INDEX($GT:$GT,$JD60+33),"")</f>
      </c>
      <c r="IC60">
        <f>IF($JE60&gt;=34,INDEX($GT:$GT,$JD60+34),"")</f>
      </c>
      <c r="ID60">
        <f>IF($JE60&gt;=35,INDEX($GT:$GT,$JD60+35),"")</f>
      </c>
      <c r="IE60">
        <f>IF($JE60&gt;=36,INDEX($GT:$GT,$JD60+36),"")</f>
      </c>
      <c r="IF60">
        <f>IF($JE60&gt;=37,INDEX($GT:$GT,$JD60+37),"")</f>
      </c>
      <c r="IG60">
        <f>IF($JE60&gt;=38,INDEX($GT:$GT,$JD60+38),"")</f>
      </c>
      <c r="IH60">
        <f>IF($JE60&gt;=39,INDEX($GT:$GT,$JD60+39),"")</f>
      </c>
      <c r="II60">
        <f>IF($JE60&gt;=40,INDEX($GT:$GT,$JD60+40),"")</f>
      </c>
      <c r="IJ60">
        <f>IF($JE60&gt;=41,INDEX($GT:$GT,$JD60+41),"")</f>
      </c>
      <c r="IK60">
        <f>IF($JE60&gt;=42,INDEX($GT:$GT,$JD60+42),"")</f>
      </c>
      <c r="IL60">
        <f>IF($JE60&gt;=43,INDEX($GT:$GT,$JD60+43),"")</f>
      </c>
      <c r="IM60">
        <f>IF($JE60&gt;=44,INDEX($GT:$GT,$JD60+44),"")</f>
      </c>
      <c r="IN60">
        <f>IF($JE60&gt;=45,INDEX($GT:$GT,$JD60+45),"")</f>
      </c>
      <c r="IO60">
        <f>IF($JE60&gt;=46,INDEX($GT:$GT,$JD60+46),"")</f>
      </c>
      <c r="IP60">
        <f>IF($JE60&gt;=47,INDEX($GT:$GT,$JD60+47),"")</f>
      </c>
      <c r="IQ60">
        <f>IF($JE60&gt;=48,INDEX($GT:$GT,$JD60+48),"")</f>
      </c>
      <c r="IR60">
        <f>IF($JE60&gt;=49,INDEX($GT:$GT,$JD60+49),"")</f>
      </c>
      <c r="IS60">
        <f>IF($JE60&gt;=50,INDEX($GT:$GT,$JD60+50),"")</f>
      </c>
      <c r="IT60">
        <f>IF($JE60&gt;=51,INDEX($GT:$GT,$JD60+51),"")</f>
      </c>
      <c r="IU60">
        <f>IF($JE60&gt;=52,INDEX($GT:$GT,$JD60+52),"")</f>
      </c>
      <c r="IV60">
        <f>IF($JE60&gt;=53,INDEX($GT:$GT,$JD60+53),"")</f>
      </c>
      <c r="IW60">
        <f>IF($JE60&gt;=54,INDEX($GT:$GT,$JD60+54),"")</f>
      </c>
      <c r="IX60">
        <f>IF($JE60&gt;=55,INDEX($GT:$GT,$JD60+55),"")</f>
      </c>
      <c r="IY60">
        <f>IF($JE60&gt;=56,INDEX($GT:$GT,$JD60+56),"")</f>
      </c>
      <c r="IZ60">
        <f>IF($JE60&gt;=57,INDEX($GT:$GT,$JD60+57),"")</f>
      </c>
      <c r="JA60">
        <f>IF($JE60&gt;=58,INDEX($GT:$GT,$JD60+58),"")</f>
      </c>
      <c r="JB60">
        <f>IF($JE60&gt;=59,INDEX($GT:$GT,$JD60+59),"")</f>
      </c>
      <c r="JC60">
        <f>IF($JE60&gt;=60,INDEX($GT:$GT,$JD60+60),"")</f>
      </c>
      <c r="JD60">
        <f>IFERROR(MATCH($GS60,$GT$2:$GT$322,0)+1,0)</f>
      </c>
      <c r="JE60">
        <f>IFERROR(INDEX($GU$2:$GU$322,MATCH($GS60,$GT$2:$GT$322,0)),0)</f>
      </c>
      <c r="JF60" t="s">
        <v>28</v>
      </c>
      <c r="JG60" t="s">
        <v>28</v>
      </c>
    </row>
    <row r="61" spans="1:267" x14ac:dyDescent="0.25">
      <c r="J61" s="1"/>
      <c r="K61" s="1"/>
      <c r="L61" s="1"/>
      <c r="M61" s="1"/>
      <c r="N61" s="1">
        <f>IFERROR(IF(FIND(" - ",$J61)&gt;0,MID($J61,FIND(" - ",$J61)+3,LEN($J61)),""),"")</f>
      </c>
      <c r="P61" s="1"/>
      <c r="S61" t="s">
        <v>28</v>
      </c>
      <c r="U61">
        <f>IF(OR($S61="",$T61=""),"",IFERROR($S61/$T61,0))</f>
      </c>
      <c r="V61">
        <f>IF($S61="","",
IF($K61="","",
IF(ISNUMBER(SEARCH("exempt",LOWER($K61))),0,
$S61*(VALUE(SUBSTITUTE($K61,"%",""))/100))))</f>
      </c>
      <c r="AB61">
        <f>IF($S61="","",
SUM($S61,$V61,$Z61,$W61,$Y61)-
IF($AA61="",0,VALUE($AA61)))</f>
      </c>
      <c r="AJ61" t="s">
        <v>439</v>
      </c>
      <c r="AM61" t="s">
        <v>440</v>
      </c>
      <c r="AN61" t="s">
        <v>441</v>
      </c>
      <c r="AO61" t="s">
        <v>442</v>
      </c>
      <c r="AP61" t="s">
        <v>440</v>
      </c>
      <c r="AQ61" t="s">
        <v>81</v>
      </c>
      <c r="AR61">
        <f>IFERROR(LEFT($J61,FIND(" - ",$J61)-1),$J61)</f>
      </c>
      <c r="AS61" t="s">
        <v>382</v>
      </c>
      <c r="AU61">
        <f>IF($CJ61&gt;=1,INDEX($AS:$AS,$CI61+1),"")</f>
      </c>
      <c r="AV61">
        <f>IF($CJ61&gt;=2,INDEX($AS:$AS,$CI61+2),"")</f>
      </c>
      <c r="AW61">
        <f>IF($CJ61&gt;=3,INDEX($AS:$AS,$CI61+3),"")</f>
      </c>
      <c r="AX61">
        <f>IF($CJ61&gt;=4,INDEX($AS:$AS,$CI61+4),"")</f>
      </c>
      <c r="AY61">
        <f>IF($CJ61&gt;=5,INDEX($AS:$AS,$CI61+5),"")</f>
      </c>
      <c r="AZ61">
        <f>IF($CJ61&gt;=6,INDEX($AS:$AS,$CI61+6),"")</f>
      </c>
      <c r="BA61">
        <f>IF($CJ61&gt;=7,INDEX($AS:$AS,$CI61+7),"")</f>
      </c>
      <c r="BB61">
        <f>IF($CJ61&gt;=8,INDEX($AS:$AS,$CI61+8),"")</f>
      </c>
      <c r="BC61">
        <f>IF($CJ61&gt;=9,INDEX($AS:$AS,$CI61+9),"")</f>
      </c>
      <c r="BD61">
        <f>IF($CJ61&gt;=10,INDEX($AS:$AS,$CI61+10),"")</f>
      </c>
      <c r="BE61">
        <f>IF($CJ61&gt;=11,INDEX($AS:$AS,$CI61+11),"")</f>
      </c>
      <c r="BF61">
        <f>IF($CJ61&gt;=12,INDEX($AS:$AS,$CI61+12),"")</f>
      </c>
      <c r="BG61">
        <f>IF($CJ61&gt;=13,INDEX($AS:$AS,$CI61+13),"")</f>
      </c>
      <c r="BH61">
        <f>IF($CJ61&gt;=14,INDEX($AS:$AS,$CI61+14),"")</f>
      </c>
      <c r="BI61">
        <f>IF($CJ61&gt;=15,INDEX($AS:$AS,$CI61+15),"")</f>
      </c>
      <c r="BJ61">
        <f>IF($CJ61&gt;=16,INDEX($AS:$AS,$CI61+16),"")</f>
      </c>
      <c r="BK61">
        <f>IF($CJ61&gt;=17,INDEX($AS:$AS,$CI61+17),"")</f>
      </c>
      <c r="BL61">
        <f>IF($CJ61&gt;=18,INDEX($AS:$AS,$CI61+18),"")</f>
      </c>
      <c r="BM61">
        <f>IF($CJ61&gt;=19,INDEX($AS:$AS,$CI61+19),"")</f>
      </c>
      <c r="BN61">
        <f>IF($CJ61&gt;=20,INDEX($AS:$AS,$CI61+20),"")</f>
      </c>
      <c r="BO61">
        <f>IF($CJ61&gt;=21,INDEX($AS:$AS,$CI61+21),"")</f>
      </c>
      <c r="BP61">
        <f>IF($CJ61&gt;=22,INDEX($AS:$AS,$CI61+22),"")</f>
      </c>
      <c r="BQ61">
        <f>IF($CJ61&gt;=23,INDEX($AS:$AS,$CI61+23),"")</f>
      </c>
      <c r="BR61">
        <f>IF($CJ61&gt;=24,INDEX($AS:$AS,$CI61+24),"")</f>
      </c>
      <c r="BS61">
        <f>IF($CJ61&gt;=25,INDEX($AS:$AS,$CI61+25),"")</f>
      </c>
      <c r="BT61">
        <f>IF($CJ61&gt;=26,INDEX($AS:$AS,$CI61+26),"")</f>
      </c>
      <c r="BU61">
        <f>IF($CJ61&gt;=27,INDEX($AS:$AS,$CI61+27),"")</f>
      </c>
      <c r="BV61">
        <f>IF($CJ61&gt;=28,INDEX($AS:$AS,$CI61+28),"")</f>
      </c>
      <c r="BW61">
        <f>IF($CJ61&gt;=29,INDEX($AS:$AS,$CI61+29),"")</f>
      </c>
      <c r="BX61">
        <f>IF($CJ61&gt;=30,INDEX($AS:$AS,$CI61+30),"")</f>
      </c>
      <c r="BY61">
        <f>IF($CJ61&gt;=31,INDEX($AS:$AS,$CI61+31),"")</f>
      </c>
      <c r="BZ61">
        <f>IF($CJ61&gt;=32,INDEX($AS:$AS,$CI61+32),"")</f>
      </c>
      <c r="CA61">
        <f>IF($CJ61&gt;=33,INDEX($AS:$AS,$CI61+33),"")</f>
      </c>
      <c r="CB61">
        <f>IF($CJ61&gt;=34,INDEX($AS:$AS,$CI61+34),"")</f>
      </c>
      <c r="CC61">
        <f>IF($CJ61&gt;=35,INDEX($AS:$AS,$CI61+35),"")</f>
      </c>
      <c r="CD61">
        <f>IF($CJ61&gt;=36,INDEX($AS:$AS,$CI61+36),"")</f>
      </c>
      <c r="CE61">
        <f>IF($CJ61&gt;=37,INDEX($AS:$AS,$CI61+37),"")</f>
      </c>
      <c r="CF61">
        <f>IF($CJ61&gt;=38,INDEX($AS:$AS,$CI61+38),"")</f>
      </c>
      <c r="CG61">
        <f>IF($CJ61&gt;=39,INDEX($AS:$AS,$CI61+39),"")</f>
      </c>
      <c r="CH61">
        <f>IF($CJ61&gt;=40,INDEX($AS:$AS,$CI61+40),"")</f>
      </c>
      <c r="CI61">
        <f>IFERROR(MATCH($AR61,$AS$2:$AS$133,0)+1,0)</f>
      </c>
      <c r="CJ61">
        <f>IFERROR(INDEX($AT$2:$AT$133,MATCH($AR61,$AS$2:$AS$133,0)),0)</f>
      </c>
      <c r="CK61">
        <f>IFERROR(LEFT($O61,FIND(" - ",$O61)-1),$O61)</f>
      </c>
      <c r="CL61" t="s">
        <v>105</v>
      </c>
      <c r="CN61">
        <f>IF($DI61&gt;=1,INDEX($CL:$CL,$DH61+1),"")</f>
      </c>
      <c r="CO61">
        <f>IF($DI61&gt;=2,INDEX($CL:$CL,$DH61+2),"")</f>
      </c>
      <c r="CP61">
        <f>IF($DI61&gt;=3,INDEX($CL:$CL,$DH61+3),"")</f>
      </c>
      <c r="CQ61">
        <f>IF($DI61&gt;=4,INDEX($CL:$CL,$DH61+4),"")</f>
      </c>
      <c r="CR61">
        <f>IF($DI61&gt;=5,INDEX($CL:$CL,$DH61+5),"")</f>
      </c>
      <c r="CS61">
        <f>IF($DI61&gt;=6,INDEX($CL:$CL,$DH61+6),"")</f>
      </c>
      <c r="CT61">
        <f>IF($DI61&gt;=7,INDEX($CL:$CL,$DH61+7),"")</f>
      </c>
      <c r="CU61">
        <f>IF($DI61&gt;=8,INDEX($CL:$CL,$DH61+8),"")</f>
      </c>
      <c r="CV61">
        <f>IF($DI61&gt;=9,INDEX($CL:$CL,$DH61+9),"")</f>
      </c>
      <c r="CW61">
        <f>IF($DI61&gt;=10,INDEX($CL:$CL,$DH61+10),"")</f>
      </c>
      <c r="CX61">
        <f>IF($DI61&gt;=11,INDEX($CL:$CL,$DH61+11),"")</f>
      </c>
      <c r="CY61">
        <f>IF($DI61&gt;=12,INDEX($CL:$CL,$DH61+12),"")</f>
      </c>
      <c r="CZ61">
        <f>IF($DI61&gt;=13,INDEX($CL:$CL,$DH61+13),"")</f>
      </c>
      <c r="DA61">
        <f>IF($DI61&gt;=14,INDEX($CL:$CL,$DH61+14),"")</f>
      </c>
      <c r="DB61">
        <f>IF($DI61&gt;=15,INDEX($CL:$CL,$DH61+15),"")</f>
      </c>
      <c r="DC61">
        <f>IF($DI61&gt;=16,INDEX($CL:$CL,$DH61+16),"")</f>
      </c>
      <c r="DD61">
        <f>IF($DI61&gt;=17,INDEX($CL:$CL,$DH61+17),"")</f>
      </c>
      <c r="DE61">
        <f>IF($DI61&gt;=18,INDEX($CL:$CL,$DH61+18),"")</f>
      </c>
      <c r="DF61">
        <f>IF($DI61&gt;=19,INDEX($CL:$CL,$DH61+19),"")</f>
      </c>
      <c r="DG61">
        <f>IF($DI61&gt;=20,INDEX($CL:$CL,$DH61+20),"")</f>
      </c>
      <c r="DH61">
        <f>IFERROR(MATCH($CK61,$CL$2:$CL$1558,0)+1,0)</f>
      </c>
      <c r="DI61">
        <f>IFERROR(INDEX($CM$2:$CM$1558,MATCH($CK61,$CL$2:$CL$1558,0)),0)</f>
      </c>
      <c r="DJ61">
        <f>IFERROR(INDEX($AQ:$AQ,MATCH($K61,$AP:$AP,0))&amp;"","")</f>
      </c>
      <c r="DK61" t="s">
        <v>51</v>
      </c>
      <c r="DM61">
        <v>1</v>
      </c>
      <c r="DN61">
        <f>IF($GQ61&gt;=1,INDEX($DK:$DK,$GP61+1),"")</f>
      </c>
      <c r="DO61">
        <f>IF($GQ61&gt;=2,INDEX($DK:$DK,$GP61+2),"")</f>
      </c>
      <c r="DP61">
        <f>IF($GQ61&gt;=3,INDEX($DK:$DK,$GP61+3),"")</f>
      </c>
      <c r="DQ61">
        <f>IF($GQ61&gt;=4,INDEX($DK:$DK,$GP61+4),"")</f>
      </c>
      <c r="DR61">
        <f>IF($GQ61&gt;=5,INDEX($DK:$DK,$GP61+5),"")</f>
      </c>
      <c r="DS61">
        <f>IF($GQ61&gt;=6,INDEX($DK:$DK,$GP61+6),"")</f>
      </c>
      <c r="DT61">
        <f>IF($GQ61&gt;=7,INDEX($DK:$DK,$GP61+7),"")</f>
      </c>
      <c r="DU61">
        <f>IF($GQ61&gt;=8,INDEX($DK:$DK,$GP61+8),"")</f>
      </c>
      <c r="DV61">
        <f>IF($GQ61&gt;=9,INDEX($DK:$DK,$GP61+9),"")</f>
      </c>
      <c r="DW61">
        <f>IF($GQ61&gt;=10,INDEX($DK:$DK,$GP61+10),"")</f>
      </c>
      <c r="DX61">
        <f>IF($GQ61&gt;=11,INDEX($DK:$DK,$GP61+11),"")</f>
      </c>
      <c r="DY61">
        <f>IF($GQ61&gt;=12,INDEX($DK:$DK,$GP61+12),"")</f>
      </c>
      <c r="DZ61">
        <f>IF($GQ61&gt;=13,INDEX($DK:$DK,$GP61+13),"")</f>
      </c>
      <c r="EA61">
        <f>IF($GQ61&gt;=14,INDEX($DK:$DK,$GP61+14),"")</f>
      </c>
      <c r="EB61">
        <f>IF($GQ61&gt;=15,INDEX($DK:$DK,$GP61+15),"")</f>
      </c>
      <c r="EC61">
        <f>IF($GQ61&gt;=16,INDEX($DK:$DK,$GP61+16),"")</f>
      </c>
      <c r="ED61">
        <f>IF($GQ61&gt;=17,INDEX($DK:$DK,$GP61+17),"")</f>
      </c>
      <c r="EE61">
        <f>IF($GQ61&gt;=18,INDEX($DK:$DK,$GP61+18),"")</f>
      </c>
      <c r="EF61">
        <f>IF($GQ61&gt;=19,INDEX($DK:$DK,$GP61+19),"")</f>
      </c>
      <c r="EG61">
        <f>IF($GQ61&gt;=20,INDEX($DK:$DK,$GP61+20),"")</f>
      </c>
      <c r="EH61">
        <f>IF($GQ61&gt;=21,INDEX($DK:$DK,$GP61+21),"")</f>
      </c>
      <c r="EI61">
        <f>IF($GQ61&gt;=22,INDEX($DK:$DK,$GP61+22),"")</f>
      </c>
      <c r="EJ61">
        <f>IF($GQ61&gt;=23,INDEX($DK:$DK,$GP61+23),"")</f>
      </c>
      <c r="EK61">
        <f>IF($GQ61&gt;=24,INDEX($DK:$DK,$GP61+24),"")</f>
      </c>
      <c r="EL61">
        <f>IF($GQ61&gt;=25,INDEX($DK:$DK,$GP61+25),"")</f>
      </c>
      <c r="EM61">
        <f>IF($GQ61&gt;=26,INDEX($DK:$DK,$GP61+26),"")</f>
      </c>
      <c r="EN61">
        <f>IF($GQ61&gt;=27,INDEX($DK:$DK,$GP61+27),"")</f>
      </c>
      <c r="EO61">
        <f>IF($GQ61&gt;=28,INDEX($DK:$DK,$GP61+28),"")</f>
      </c>
      <c r="EP61">
        <f>IF($GQ61&gt;=29,INDEX($DK:$DK,$GP61+29),"")</f>
      </c>
      <c r="EQ61">
        <f>IF($GQ61&gt;=30,INDEX($DK:$DK,$GP61+30),"")</f>
      </c>
      <c r="ER61">
        <f>IF($GQ61&gt;=31,INDEX($DK:$DK,$GP61+31),"")</f>
      </c>
      <c r="ES61">
        <f>IF($GQ61&gt;=32,INDEX($DK:$DK,$GP61+32),"")</f>
      </c>
      <c r="ET61">
        <f>IF($GQ61&gt;=33,INDEX($DK:$DK,$GP61+33),"")</f>
      </c>
      <c r="EU61">
        <f>IF($GQ61&gt;=34,INDEX($DK:$DK,$GP61+34),"")</f>
      </c>
      <c r="EV61">
        <f>IF($GQ61&gt;=35,INDEX($DK:$DK,$GP61+35),"")</f>
      </c>
      <c r="EW61">
        <f>IF($GQ61&gt;=36,INDEX($DK:$DK,$GP61+36),"")</f>
      </c>
      <c r="EX61">
        <f>IF($GQ61&gt;=37,INDEX($DK:$DK,$GP61+37),"")</f>
      </c>
      <c r="EY61">
        <f>IF($GQ61&gt;=38,INDEX($DK:$DK,$GP61+38),"")</f>
      </c>
      <c r="EZ61">
        <f>IF($GQ61&gt;=39,INDEX($DK:$DK,$GP61+39),"")</f>
      </c>
      <c r="FA61">
        <f>IF($GQ61&gt;=40,INDEX($DK:$DK,$GP61+40),"")</f>
      </c>
      <c r="FB61">
        <f>IF($GQ61&gt;=1,INDEX($DL:$DL,$GP61+1),"")</f>
      </c>
      <c r="FC61">
        <f>IF($GQ61&gt;=2,INDEX($DL:$DL,$GP61+2),"")</f>
      </c>
      <c r="FD61">
        <f>IF($GQ61&gt;=3,INDEX($DL:$DL,$GP61+3),"")</f>
      </c>
      <c r="FE61">
        <f>IF($GQ61&gt;=4,INDEX($DL:$DL,$GP61+4),"")</f>
      </c>
      <c r="FF61">
        <f>IF($GQ61&gt;=5,INDEX($DL:$DL,$GP61+5),"")</f>
      </c>
      <c r="FG61">
        <f>IF($GQ61&gt;=6,INDEX($DL:$DL,$GP61+6),"")</f>
      </c>
      <c r="FH61">
        <f>IF($GQ61&gt;=7,INDEX($DL:$DL,$GP61+7),"")</f>
      </c>
      <c r="FI61">
        <f>IF($GQ61&gt;=8,INDEX($DL:$DL,$GP61+8),"")</f>
      </c>
      <c r="FJ61">
        <f>IF($GQ61&gt;=9,INDEX($DL:$DL,$GP61+9),"")</f>
      </c>
      <c r="FK61">
        <f>IF($GQ61&gt;=10,INDEX($DL:$DL,$GP61+10),"")</f>
      </c>
      <c r="FL61">
        <f>IF($GQ61&gt;=11,INDEX($DL:$DL,$GP61+11),"")</f>
      </c>
      <c r="FM61">
        <f>IF($GQ61&gt;=12,INDEX($DL:$DL,$GP61+12),"")</f>
      </c>
      <c r="FN61">
        <f>IF($GQ61&gt;=13,INDEX($DL:$DL,$GP61+13),"")</f>
      </c>
      <c r="FO61">
        <f>IF($GQ61&gt;=14,INDEX($DL:$DL,$GP61+14),"")</f>
      </c>
      <c r="FP61">
        <f>IF($GQ61&gt;=15,INDEX($DL:$DL,$GP61+15),"")</f>
      </c>
      <c r="FQ61">
        <f>IF($GQ61&gt;=16,INDEX($DL:$DL,$GP61+16),"")</f>
      </c>
      <c r="FR61">
        <f>IF($GQ61&gt;=17,INDEX($DL:$DL,$GP61+17),"")</f>
      </c>
      <c r="FS61">
        <f>IF($GQ61&gt;=18,INDEX($DL:$DL,$GP61+18),"")</f>
      </c>
      <c r="FT61">
        <f>IF($GQ61&gt;=19,INDEX($DL:$DL,$GP61+19),"")</f>
      </c>
      <c r="FU61">
        <f>IF($GQ61&gt;=20,INDEX($DL:$DL,$GP61+20),"")</f>
      </c>
      <c r="FV61">
        <f>IF($GQ61&gt;=21,INDEX($DL:$DL,$GP61+21),"")</f>
      </c>
      <c r="FW61">
        <f>IF($GQ61&gt;=22,INDEX($DL:$DL,$GP61+22),"")</f>
      </c>
      <c r="FX61">
        <f>IF($GQ61&gt;=23,INDEX($DL:$DL,$GP61+23),"")</f>
      </c>
      <c r="FY61">
        <f>IF($GQ61&gt;=24,INDEX($DL:$DL,$GP61+24),"")</f>
      </c>
      <c r="FZ61">
        <f>IF($GQ61&gt;=25,INDEX($DL:$DL,$GP61+25),"")</f>
      </c>
      <c r="GA61">
        <f>IF($GQ61&gt;=26,INDEX($DL:$DL,$GP61+26),"")</f>
      </c>
      <c r="GB61">
        <f>IF($GQ61&gt;=27,INDEX($DL:$DL,$GP61+27),"")</f>
      </c>
      <c r="GC61">
        <f>IF($GQ61&gt;=28,INDEX($DL:$DL,$GP61+28),"")</f>
      </c>
      <c r="GD61">
        <f>IF($GQ61&gt;=29,INDEX($DL:$DL,$GP61+29),"")</f>
      </c>
      <c r="GE61">
        <f>IF($GQ61&gt;=30,INDEX($DL:$DL,$GP61+30),"")</f>
      </c>
      <c r="GF61">
        <f>IF($GQ61&gt;=31,INDEX($DL:$DL,$GP61+31),"")</f>
      </c>
      <c r="GG61">
        <f>IF($GQ61&gt;=32,INDEX($DL:$DL,$GP61+32),"")</f>
      </c>
      <c r="GH61">
        <f>IF($GQ61&gt;=33,INDEX($DL:$DL,$GP61+33),"")</f>
      </c>
      <c r="GI61">
        <f>IF($GQ61&gt;=34,INDEX($DL:$DL,$GP61+34),"")</f>
      </c>
      <c r="GJ61">
        <f>IF($GQ61&gt;=35,INDEX($DL:$DL,$GP61+35),"")</f>
      </c>
      <c r="GK61">
        <f>IF($GQ61&gt;=36,INDEX($DL:$DL,$GP61+36),"")</f>
      </c>
      <c r="GL61">
        <f>IF($GQ61&gt;=37,INDEX($DL:$DL,$GP61+37),"")</f>
      </c>
      <c r="GM61">
        <f>IF($GQ61&gt;=38,INDEX($DL:$DL,$GP61+38),"")</f>
      </c>
      <c r="GN61">
        <f>IF($GQ61&gt;=39,INDEX($DL:$DL,$GP61+39),"")</f>
      </c>
      <c r="GO61">
        <f>IF($GQ61&gt;=40,INDEX($DL:$DL,$GP61+40),"")</f>
      </c>
      <c r="GP61">
        <f>IFERROR(MATCH($DJ61,$DK$2:$DK$148,0)+1,0)</f>
      </c>
      <c r="GQ61">
        <f>IFERROR(INDEX($DM$2:$DM$148,MATCH($DJ61,$DK$2:$DK$148,0)),0)</f>
      </c>
      <c r="GR61">
        <f>IFERROR(MATCH($L61,$DN$61:$FA$61,0),0)</f>
      </c>
      <c r="GS61">
        <f>IF($GR61&gt;0,INDEX($FB$61:$GO$61,$GR61),"")</f>
      </c>
      <c r="GT61" t="s">
        <v>429</v>
      </c>
      <c r="GV61">
        <f>IF($JE61&gt;=1,INDEX($GT:$GT,$JD61+1),"")</f>
      </c>
      <c r="GW61">
        <f>IF($JE61&gt;=2,INDEX($GT:$GT,$JD61+2),"")</f>
      </c>
      <c r="GX61">
        <f>IF($JE61&gt;=3,INDEX($GT:$GT,$JD61+3),"")</f>
      </c>
      <c r="GY61">
        <f>IF($JE61&gt;=4,INDEX($GT:$GT,$JD61+4),"")</f>
      </c>
      <c r="GZ61">
        <f>IF($JE61&gt;=5,INDEX($GT:$GT,$JD61+5),"")</f>
      </c>
      <c r="HA61">
        <f>IF($JE61&gt;=6,INDEX($GT:$GT,$JD61+6),"")</f>
      </c>
      <c r="HB61">
        <f>IF($JE61&gt;=7,INDEX($GT:$GT,$JD61+7),"")</f>
      </c>
      <c r="HC61">
        <f>IF($JE61&gt;=8,INDEX($GT:$GT,$JD61+8),"")</f>
      </c>
      <c r="HD61">
        <f>IF($JE61&gt;=9,INDEX($GT:$GT,$JD61+9),"")</f>
      </c>
      <c r="HE61">
        <f>IF($JE61&gt;=10,INDEX($GT:$GT,$JD61+10),"")</f>
      </c>
      <c r="HF61">
        <f>IF($JE61&gt;=11,INDEX($GT:$GT,$JD61+11),"")</f>
      </c>
      <c r="HG61">
        <f>IF($JE61&gt;=12,INDEX($GT:$GT,$JD61+12),"")</f>
      </c>
      <c r="HH61">
        <f>IF($JE61&gt;=13,INDEX($GT:$GT,$JD61+13),"")</f>
      </c>
      <c r="HI61">
        <f>IF($JE61&gt;=14,INDEX($GT:$GT,$JD61+14),"")</f>
      </c>
      <c r="HJ61">
        <f>IF($JE61&gt;=15,INDEX($GT:$GT,$JD61+15),"")</f>
      </c>
      <c r="HK61">
        <f>IF($JE61&gt;=16,INDEX($GT:$GT,$JD61+16),"")</f>
      </c>
      <c r="HL61">
        <f>IF($JE61&gt;=17,INDEX($GT:$GT,$JD61+17),"")</f>
      </c>
      <c r="HM61">
        <f>IF($JE61&gt;=18,INDEX($GT:$GT,$JD61+18),"")</f>
      </c>
      <c r="HN61">
        <f>IF($JE61&gt;=19,INDEX($GT:$GT,$JD61+19),"")</f>
      </c>
      <c r="HO61">
        <f>IF($JE61&gt;=20,INDEX($GT:$GT,$JD61+20),"")</f>
      </c>
      <c r="HP61">
        <f>IF($JE61&gt;=21,INDEX($GT:$GT,$JD61+21),"")</f>
      </c>
      <c r="HQ61">
        <f>IF($JE61&gt;=22,INDEX($GT:$GT,$JD61+22),"")</f>
      </c>
      <c r="HR61">
        <f>IF($JE61&gt;=23,INDEX($GT:$GT,$JD61+23),"")</f>
      </c>
      <c r="HS61">
        <f>IF($JE61&gt;=24,INDEX($GT:$GT,$JD61+24),"")</f>
      </c>
      <c r="HT61">
        <f>IF($JE61&gt;=25,INDEX($GT:$GT,$JD61+25),"")</f>
      </c>
      <c r="HU61">
        <f>IF($JE61&gt;=26,INDEX($GT:$GT,$JD61+26),"")</f>
      </c>
      <c r="HV61">
        <f>IF($JE61&gt;=27,INDEX($GT:$GT,$JD61+27),"")</f>
      </c>
      <c r="HW61">
        <f>IF($JE61&gt;=28,INDEX($GT:$GT,$JD61+28),"")</f>
      </c>
      <c r="HX61">
        <f>IF($JE61&gt;=29,INDEX($GT:$GT,$JD61+29),"")</f>
      </c>
      <c r="HY61">
        <f>IF($JE61&gt;=30,INDEX($GT:$GT,$JD61+30),"")</f>
      </c>
      <c r="HZ61">
        <f>IF($JE61&gt;=31,INDEX($GT:$GT,$JD61+31),"")</f>
      </c>
      <c r="IA61">
        <f>IF($JE61&gt;=32,INDEX($GT:$GT,$JD61+32),"")</f>
      </c>
      <c r="IB61">
        <f>IF($JE61&gt;=33,INDEX($GT:$GT,$JD61+33),"")</f>
      </c>
      <c r="IC61">
        <f>IF($JE61&gt;=34,INDEX($GT:$GT,$JD61+34),"")</f>
      </c>
      <c r="ID61">
        <f>IF($JE61&gt;=35,INDEX($GT:$GT,$JD61+35),"")</f>
      </c>
      <c r="IE61">
        <f>IF($JE61&gt;=36,INDEX($GT:$GT,$JD61+36),"")</f>
      </c>
      <c r="IF61">
        <f>IF($JE61&gt;=37,INDEX($GT:$GT,$JD61+37),"")</f>
      </c>
      <c r="IG61">
        <f>IF($JE61&gt;=38,INDEX($GT:$GT,$JD61+38),"")</f>
      </c>
      <c r="IH61">
        <f>IF($JE61&gt;=39,INDEX($GT:$GT,$JD61+39),"")</f>
      </c>
      <c r="II61">
        <f>IF($JE61&gt;=40,INDEX($GT:$GT,$JD61+40),"")</f>
      </c>
      <c r="IJ61">
        <f>IF($JE61&gt;=41,INDEX($GT:$GT,$JD61+41),"")</f>
      </c>
      <c r="IK61">
        <f>IF($JE61&gt;=42,INDEX($GT:$GT,$JD61+42),"")</f>
      </c>
      <c r="IL61">
        <f>IF($JE61&gt;=43,INDEX($GT:$GT,$JD61+43),"")</f>
      </c>
      <c r="IM61">
        <f>IF($JE61&gt;=44,INDEX($GT:$GT,$JD61+44),"")</f>
      </c>
      <c r="IN61">
        <f>IF($JE61&gt;=45,INDEX($GT:$GT,$JD61+45),"")</f>
      </c>
      <c r="IO61">
        <f>IF($JE61&gt;=46,INDEX($GT:$GT,$JD61+46),"")</f>
      </c>
      <c r="IP61">
        <f>IF($JE61&gt;=47,INDEX($GT:$GT,$JD61+47),"")</f>
      </c>
      <c r="IQ61">
        <f>IF($JE61&gt;=48,INDEX($GT:$GT,$JD61+48),"")</f>
      </c>
      <c r="IR61">
        <f>IF($JE61&gt;=49,INDEX($GT:$GT,$JD61+49),"")</f>
      </c>
      <c r="IS61">
        <f>IF($JE61&gt;=50,INDEX($GT:$GT,$JD61+50),"")</f>
      </c>
      <c r="IT61">
        <f>IF($JE61&gt;=51,INDEX($GT:$GT,$JD61+51),"")</f>
      </c>
      <c r="IU61">
        <f>IF($JE61&gt;=52,INDEX($GT:$GT,$JD61+52),"")</f>
      </c>
      <c r="IV61">
        <f>IF($JE61&gt;=53,INDEX($GT:$GT,$JD61+53),"")</f>
      </c>
      <c r="IW61">
        <f>IF($JE61&gt;=54,INDEX($GT:$GT,$JD61+54),"")</f>
      </c>
      <c r="IX61">
        <f>IF($JE61&gt;=55,INDEX($GT:$GT,$JD61+55),"")</f>
      </c>
      <c r="IY61">
        <f>IF($JE61&gt;=56,INDEX($GT:$GT,$JD61+56),"")</f>
      </c>
      <c r="IZ61">
        <f>IF($JE61&gt;=57,INDEX($GT:$GT,$JD61+57),"")</f>
      </c>
      <c r="JA61">
        <f>IF($JE61&gt;=58,INDEX($GT:$GT,$JD61+58),"")</f>
      </c>
      <c r="JB61">
        <f>IF($JE61&gt;=59,INDEX($GT:$GT,$JD61+59),"")</f>
      </c>
      <c r="JC61">
        <f>IF($JE61&gt;=60,INDEX($GT:$GT,$JD61+60),"")</f>
      </c>
      <c r="JD61">
        <f>IFERROR(MATCH($GS61,$GT$2:$GT$322,0)+1,0)</f>
      </c>
      <c r="JE61">
        <f>IFERROR(INDEX($GU$2:$GU$322,MATCH($GS61,$GT$2:$GT$322,0)),0)</f>
      </c>
      <c r="JF61" t="s">
        <v>28</v>
      </c>
      <c r="JG61" t="s">
        <v>28</v>
      </c>
    </row>
    <row r="62" spans="1:267" x14ac:dyDescent="0.25">
      <c r="J62" s="1"/>
      <c r="K62" s="1"/>
      <c r="L62" s="1"/>
      <c r="M62" s="1"/>
      <c r="N62" s="1">
        <f>IFERROR(IF(FIND(" - ",$J62)&gt;0,MID($J62,FIND(" - ",$J62)+3,LEN($J62)),""),"")</f>
      </c>
      <c r="P62" s="1"/>
      <c r="S62" t="s">
        <v>28</v>
      </c>
      <c r="U62">
        <f>IF(OR($S62="",$T62=""),"",IFERROR($S62/$T62,0))</f>
      </c>
      <c r="V62">
        <f>IF($S62="","",
IF($K62="","",
IF(ISNUMBER(SEARCH("exempt",LOWER($K62))),0,
$S62*(VALUE(SUBSTITUTE($K62,"%",""))/100))))</f>
      </c>
      <c r="AB62">
        <f>IF($S62="","",
SUM($S62,$V62,$Z62,$W62,$Y62)-
IF($AA62="",0,VALUE($AA62)))</f>
      </c>
      <c r="AJ62" t="s">
        <v>443</v>
      </c>
      <c r="AM62" t="s">
        <v>444</v>
      </c>
      <c r="AN62" t="s">
        <v>445</v>
      </c>
      <c r="AO62" t="s">
        <v>446</v>
      </c>
      <c r="AP62" t="s">
        <v>444</v>
      </c>
      <c r="AQ62" t="s">
        <v>416</v>
      </c>
      <c r="AR62">
        <f>IFERROR(LEFT($J62,FIND(" - ",$J62)-1),$J62)</f>
      </c>
      <c r="AS62" t="s">
        <v>182</v>
      </c>
      <c r="AT62">
        <v>1</v>
      </c>
      <c r="AU62">
        <f>IF($CJ62&gt;=1,INDEX($AS:$AS,$CI62+1),"")</f>
      </c>
      <c r="AV62">
        <f>IF($CJ62&gt;=2,INDEX($AS:$AS,$CI62+2),"")</f>
      </c>
      <c r="AW62">
        <f>IF($CJ62&gt;=3,INDEX($AS:$AS,$CI62+3),"")</f>
      </c>
      <c r="AX62">
        <f>IF($CJ62&gt;=4,INDEX($AS:$AS,$CI62+4),"")</f>
      </c>
      <c r="AY62">
        <f>IF($CJ62&gt;=5,INDEX($AS:$AS,$CI62+5),"")</f>
      </c>
      <c r="AZ62">
        <f>IF($CJ62&gt;=6,INDEX($AS:$AS,$CI62+6),"")</f>
      </c>
      <c r="BA62">
        <f>IF($CJ62&gt;=7,INDEX($AS:$AS,$CI62+7),"")</f>
      </c>
      <c r="BB62">
        <f>IF($CJ62&gt;=8,INDEX($AS:$AS,$CI62+8),"")</f>
      </c>
      <c r="BC62">
        <f>IF($CJ62&gt;=9,INDEX($AS:$AS,$CI62+9),"")</f>
      </c>
      <c r="BD62">
        <f>IF($CJ62&gt;=10,INDEX($AS:$AS,$CI62+10),"")</f>
      </c>
      <c r="BE62">
        <f>IF($CJ62&gt;=11,INDEX($AS:$AS,$CI62+11),"")</f>
      </c>
      <c r="BF62">
        <f>IF($CJ62&gt;=12,INDEX($AS:$AS,$CI62+12),"")</f>
      </c>
      <c r="BG62">
        <f>IF($CJ62&gt;=13,INDEX($AS:$AS,$CI62+13),"")</f>
      </c>
      <c r="BH62">
        <f>IF($CJ62&gt;=14,INDEX($AS:$AS,$CI62+14),"")</f>
      </c>
      <c r="BI62">
        <f>IF($CJ62&gt;=15,INDEX($AS:$AS,$CI62+15),"")</f>
      </c>
      <c r="BJ62">
        <f>IF($CJ62&gt;=16,INDEX($AS:$AS,$CI62+16),"")</f>
      </c>
      <c r="BK62">
        <f>IF($CJ62&gt;=17,INDEX($AS:$AS,$CI62+17),"")</f>
      </c>
      <c r="BL62">
        <f>IF($CJ62&gt;=18,INDEX($AS:$AS,$CI62+18),"")</f>
      </c>
      <c r="BM62">
        <f>IF($CJ62&gt;=19,INDEX($AS:$AS,$CI62+19),"")</f>
      </c>
      <c r="BN62">
        <f>IF($CJ62&gt;=20,INDEX($AS:$AS,$CI62+20),"")</f>
      </c>
      <c r="BO62">
        <f>IF($CJ62&gt;=21,INDEX($AS:$AS,$CI62+21),"")</f>
      </c>
      <c r="BP62">
        <f>IF($CJ62&gt;=22,INDEX($AS:$AS,$CI62+22),"")</f>
      </c>
      <c r="BQ62">
        <f>IF($CJ62&gt;=23,INDEX($AS:$AS,$CI62+23),"")</f>
      </c>
      <c r="BR62">
        <f>IF($CJ62&gt;=24,INDEX($AS:$AS,$CI62+24),"")</f>
      </c>
      <c r="BS62">
        <f>IF($CJ62&gt;=25,INDEX($AS:$AS,$CI62+25),"")</f>
      </c>
      <c r="BT62">
        <f>IF($CJ62&gt;=26,INDEX($AS:$AS,$CI62+26),"")</f>
      </c>
      <c r="BU62">
        <f>IF($CJ62&gt;=27,INDEX($AS:$AS,$CI62+27),"")</f>
      </c>
      <c r="BV62">
        <f>IF($CJ62&gt;=28,INDEX($AS:$AS,$CI62+28),"")</f>
      </c>
      <c r="BW62">
        <f>IF($CJ62&gt;=29,INDEX($AS:$AS,$CI62+29),"")</f>
      </c>
      <c r="BX62">
        <f>IF($CJ62&gt;=30,INDEX($AS:$AS,$CI62+30),"")</f>
      </c>
      <c r="BY62">
        <f>IF($CJ62&gt;=31,INDEX($AS:$AS,$CI62+31),"")</f>
      </c>
      <c r="BZ62">
        <f>IF($CJ62&gt;=32,INDEX($AS:$AS,$CI62+32),"")</f>
      </c>
      <c r="CA62">
        <f>IF($CJ62&gt;=33,INDEX($AS:$AS,$CI62+33),"")</f>
      </c>
      <c r="CB62">
        <f>IF($CJ62&gt;=34,INDEX($AS:$AS,$CI62+34),"")</f>
      </c>
      <c r="CC62">
        <f>IF($CJ62&gt;=35,INDEX($AS:$AS,$CI62+35),"")</f>
      </c>
      <c r="CD62">
        <f>IF($CJ62&gt;=36,INDEX($AS:$AS,$CI62+36),"")</f>
      </c>
      <c r="CE62">
        <f>IF($CJ62&gt;=37,INDEX($AS:$AS,$CI62+37),"")</f>
      </c>
      <c r="CF62">
        <f>IF($CJ62&gt;=38,INDEX($AS:$AS,$CI62+38),"")</f>
      </c>
      <c r="CG62">
        <f>IF($CJ62&gt;=39,INDEX($AS:$AS,$CI62+39),"")</f>
      </c>
      <c r="CH62">
        <f>IF($CJ62&gt;=40,INDEX($AS:$AS,$CI62+40),"")</f>
      </c>
      <c r="CI62">
        <f>IFERROR(MATCH($AR62,$AS$2:$AS$133,0)+1,0)</f>
      </c>
      <c r="CJ62">
        <f>IFERROR(INDEX($AT$2:$AT$133,MATCH($AR62,$AS$2:$AS$133,0)),0)</f>
      </c>
      <c r="CK62">
        <f>IFERROR(LEFT($O62,FIND(" - ",$O62)-1),$O62)</f>
      </c>
      <c r="CL62" t="s">
        <v>133</v>
      </c>
      <c r="CN62">
        <f>IF($DI62&gt;=1,INDEX($CL:$CL,$DH62+1),"")</f>
      </c>
      <c r="CO62">
        <f>IF($DI62&gt;=2,INDEX($CL:$CL,$DH62+2),"")</f>
      </c>
      <c r="CP62">
        <f>IF($DI62&gt;=3,INDEX($CL:$CL,$DH62+3),"")</f>
      </c>
      <c r="CQ62">
        <f>IF($DI62&gt;=4,INDEX($CL:$CL,$DH62+4),"")</f>
      </c>
      <c r="CR62">
        <f>IF($DI62&gt;=5,INDEX($CL:$CL,$DH62+5),"")</f>
      </c>
      <c r="CS62">
        <f>IF($DI62&gt;=6,INDEX($CL:$CL,$DH62+6),"")</f>
      </c>
      <c r="CT62">
        <f>IF($DI62&gt;=7,INDEX($CL:$CL,$DH62+7),"")</f>
      </c>
      <c r="CU62">
        <f>IF($DI62&gt;=8,INDEX($CL:$CL,$DH62+8),"")</f>
      </c>
      <c r="CV62">
        <f>IF($DI62&gt;=9,INDEX($CL:$CL,$DH62+9),"")</f>
      </c>
      <c r="CW62">
        <f>IF($DI62&gt;=10,INDEX($CL:$CL,$DH62+10),"")</f>
      </c>
      <c r="CX62">
        <f>IF($DI62&gt;=11,INDEX($CL:$CL,$DH62+11),"")</f>
      </c>
      <c r="CY62">
        <f>IF($DI62&gt;=12,INDEX($CL:$CL,$DH62+12),"")</f>
      </c>
      <c r="CZ62">
        <f>IF($DI62&gt;=13,INDEX($CL:$CL,$DH62+13),"")</f>
      </c>
      <c r="DA62">
        <f>IF($DI62&gt;=14,INDEX($CL:$CL,$DH62+14),"")</f>
      </c>
      <c r="DB62">
        <f>IF($DI62&gt;=15,INDEX($CL:$CL,$DH62+15),"")</f>
      </c>
      <c r="DC62">
        <f>IF($DI62&gt;=16,INDEX($CL:$CL,$DH62+16),"")</f>
      </c>
      <c r="DD62">
        <f>IF($DI62&gt;=17,INDEX($CL:$CL,$DH62+17),"")</f>
      </c>
      <c r="DE62">
        <f>IF($DI62&gt;=18,INDEX($CL:$CL,$DH62+18),"")</f>
      </c>
      <c r="DF62">
        <f>IF($DI62&gt;=19,INDEX($CL:$CL,$DH62+19),"")</f>
      </c>
      <c r="DG62">
        <f>IF($DI62&gt;=20,INDEX($CL:$CL,$DH62+20),"")</f>
      </c>
      <c r="DH62">
        <f>IFERROR(MATCH($CK62,$CL$2:$CL$1558,0)+1,0)</f>
      </c>
      <c r="DI62">
        <f>IFERROR(INDEX($CM$2:$CM$1558,MATCH($CK62,$CL$2:$CL$1558,0)),0)</f>
      </c>
      <c r="DJ62">
        <f>IFERROR(INDEX($AQ:$AQ,MATCH($K62,$AP:$AP,0))&amp;"","")</f>
      </c>
      <c r="DK62" t="s">
        <v>116</v>
      </c>
      <c r="DL62" t="s">
        <v>447</v>
      </c>
      <c r="DN62">
        <f>IF($GQ62&gt;=1,INDEX($DK:$DK,$GP62+1),"")</f>
      </c>
      <c r="DO62">
        <f>IF($GQ62&gt;=2,INDEX($DK:$DK,$GP62+2),"")</f>
      </c>
      <c r="DP62">
        <f>IF($GQ62&gt;=3,INDEX($DK:$DK,$GP62+3),"")</f>
      </c>
      <c r="DQ62">
        <f>IF($GQ62&gt;=4,INDEX($DK:$DK,$GP62+4),"")</f>
      </c>
      <c r="DR62">
        <f>IF($GQ62&gt;=5,INDEX($DK:$DK,$GP62+5),"")</f>
      </c>
      <c r="DS62">
        <f>IF($GQ62&gt;=6,INDEX($DK:$DK,$GP62+6),"")</f>
      </c>
      <c r="DT62">
        <f>IF($GQ62&gt;=7,INDEX($DK:$DK,$GP62+7),"")</f>
      </c>
      <c r="DU62">
        <f>IF($GQ62&gt;=8,INDEX($DK:$DK,$GP62+8),"")</f>
      </c>
      <c r="DV62">
        <f>IF($GQ62&gt;=9,INDEX($DK:$DK,$GP62+9),"")</f>
      </c>
      <c r="DW62">
        <f>IF($GQ62&gt;=10,INDEX($DK:$DK,$GP62+10),"")</f>
      </c>
      <c r="DX62">
        <f>IF($GQ62&gt;=11,INDEX($DK:$DK,$GP62+11),"")</f>
      </c>
      <c r="DY62">
        <f>IF($GQ62&gt;=12,INDEX($DK:$DK,$GP62+12),"")</f>
      </c>
      <c r="DZ62">
        <f>IF($GQ62&gt;=13,INDEX($DK:$DK,$GP62+13),"")</f>
      </c>
      <c r="EA62">
        <f>IF($GQ62&gt;=14,INDEX($DK:$DK,$GP62+14),"")</f>
      </c>
      <c r="EB62">
        <f>IF($GQ62&gt;=15,INDEX($DK:$DK,$GP62+15),"")</f>
      </c>
      <c r="EC62">
        <f>IF($GQ62&gt;=16,INDEX($DK:$DK,$GP62+16),"")</f>
      </c>
      <c r="ED62">
        <f>IF($GQ62&gt;=17,INDEX($DK:$DK,$GP62+17),"")</f>
      </c>
      <c r="EE62">
        <f>IF($GQ62&gt;=18,INDEX($DK:$DK,$GP62+18),"")</f>
      </c>
      <c r="EF62">
        <f>IF($GQ62&gt;=19,INDEX($DK:$DK,$GP62+19),"")</f>
      </c>
      <c r="EG62">
        <f>IF($GQ62&gt;=20,INDEX($DK:$DK,$GP62+20),"")</f>
      </c>
      <c r="EH62">
        <f>IF($GQ62&gt;=21,INDEX($DK:$DK,$GP62+21),"")</f>
      </c>
      <c r="EI62">
        <f>IF($GQ62&gt;=22,INDEX($DK:$DK,$GP62+22),"")</f>
      </c>
      <c r="EJ62">
        <f>IF($GQ62&gt;=23,INDEX($DK:$DK,$GP62+23),"")</f>
      </c>
      <c r="EK62">
        <f>IF($GQ62&gt;=24,INDEX($DK:$DK,$GP62+24),"")</f>
      </c>
      <c r="EL62">
        <f>IF($GQ62&gt;=25,INDEX($DK:$DK,$GP62+25),"")</f>
      </c>
      <c r="EM62">
        <f>IF($GQ62&gt;=26,INDEX($DK:$DK,$GP62+26),"")</f>
      </c>
      <c r="EN62">
        <f>IF($GQ62&gt;=27,INDEX($DK:$DK,$GP62+27),"")</f>
      </c>
      <c r="EO62">
        <f>IF($GQ62&gt;=28,INDEX($DK:$DK,$GP62+28),"")</f>
      </c>
      <c r="EP62">
        <f>IF($GQ62&gt;=29,INDEX($DK:$DK,$GP62+29),"")</f>
      </c>
      <c r="EQ62">
        <f>IF($GQ62&gt;=30,INDEX($DK:$DK,$GP62+30),"")</f>
      </c>
      <c r="ER62">
        <f>IF($GQ62&gt;=31,INDEX($DK:$DK,$GP62+31),"")</f>
      </c>
      <c r="ES62">
        <f>IF($GQ62&gt;=32,INDEX($DK:$DK,$GP62+32),"")</f>
      </c>
      <c r="ET62">
        <f>IF($GQ62&gt;=33,INDEX($DK:$DK,$GP62+33),"")</f>
      </c>
      <c r="EU62">
        <f>IF($GQ62&gt;=34,INDEX($DK:$DK,$GP62+34),"")</f>
      </c>
      <c r="EV62">
        <f>IF($GQ62&gt;=35,INDEX($DK:$DK,$GP62+35),"")</f>
      </c>
      <c r="EW62">
        <f>IF($GQ62&gt;=36,INDEX($DK:$DK,$GP62+36),"")</f>
      </c>
      <c r="EX62">
        <f>IF($GQ62&gt;=37,INDEX($DK:$DK,$GP62+37),"")</f>
      </c>
      <c r="EY62">
        <f>IF($GQ62&gt;=38,INDEX($DK:$DK,$GP62+38),"")</f>
      </c>
      <c r="EZ62">
        <f>IF($GQ62&gt;=39,INDEX($DK:$DK,$GP62+39),"")</f>
      </c>
      <c r="FA62">
        <f>IF($GQ62&gt;=40,INDEX($DK:$DK,$GP62+40),"")</f>
      </c>
      <c r="FB62">
        <f>IF($GQ62&gt;=1,INDEX($DL:$DL,$GP62+1),"")</f>
      </c>
      <c r="FC62">
        <f>IF($GQ62&gt;=2,INDEX($DL:$DL,$GP62+2),"")</f>
      </c>
      <c r="FD62">
        <f>IF($GQ62&gt;=3,INDEX($DL:$DL,$GP62+3),"")</f>
      </c>
      <c r="FE62">
        <f>IF($GQ62&gt;=4,INDEX($DL:$DL,$GP62+4),"")</f>
      </c>
      <c r="FF62">
        <f>IF($GQ62&gt;=5,INDEX($DL:$DL,$GP62+5),"")</f>
      </c>
      <c r="FG62">
        <f>IF($GQ62&gt;=6,INDEX($DL:$DL,$GP62+6),"")</f>
      </c>
      <c r="FH62">
        <f>IF($GQ62&gt;=7,INDEX($DL:$DL,$GP62+7),"")</f>
      </c>
      <c r="FI62">
        <f>IF($GQ62&gt;=8,INDEX($DL:$DL,$GP62+8),"")</f>
      </c>
      <c r="FJ62">
        <f>IF($GQ62&gt;=9,INDEX($DL:$DL,$GP62+9),"")</f>
      </c>
      <c r="FK62">
        <f>IF($GQ62&gt;=10,INDEX($DL:$DL,$GP62+10),"")</f>
      </c>
      <c r="FL62">
        <f>IF($GQ62&gt;=11,INDEX($DL:$DL,$GP62+11),"")</f>
      </c>
      <c r="FM62">
        <f>IF($GQ62&gt;=12,INDEX($DL:$DL,$GP62+12),"")</f>
      </c>
      <c r="FN62">
        <f>IF($GQ62&gt;=13,INDEX($DL:$DL,$GP62+13),"")</f>
      </c>
      <c r="FO62">
        <f>IF($GQ62&gt;=14,INDEX($DL:$DL,$GP62+14),"")</f>
      </c>
      <c r="FP62">
        <f>IF($GQ62&gt;=15,INDEX($DL:$DL,$GP62+15),"")</f>
      </c>
      <c r="FQ62">
        <f>IF($GQ62&gt;=16,INDEX($DL:$DL,$GP62+16),"")</f>
      </c>
      <c r="FR62">
        <f>IF($GQ62&gt;=17,INDEX($DL:$DL,$GP62+17),"")</f>
      </c>
      <c r="FS62">
        <f>IF($GQ62&gt;=18,INDEX($DL:$DL,$GP62+18),"")</f>
      </c>
      <c r="FT62">
        <f>IF($GQ62&gt;=19,INDEX($DL:$DL,$GP62+19),"")</f>
      </c>
      <c r="FU62">
        <f>IF($GQ62&gt;=20,INDEX($DL:$DL,$GP62+20),"")</f>
      </c>
      <c r="FV62">
        <f>IF($GQ62&gt;=21,INDEX($DL:$DL,$GP62+21),"")</f>
      </c>
      <c r="FW62">
        <f>IF($GQ62&gt;=22,INDEX($DL:$DL,$GP62+22),"")</f>
      </c>
      <c r="FX62">
        <f>IF($GQ62&gt;=23,INDEX($DL:$DL,$GP62+23),"")</f>
      </c>
      <c r="FY62">
        <f>IF($GQ62&gt;=24,INDEX($DL:$DL,$GP62+24),"")</f>
      </c>
      <c r="FZ62">
        <f>IF($GQ62&gt;=25,INDEX($DL:$DL,$GP62+25),"")</f>
      </c>
      <c r="GA62">
        <f>IF($GQ62&gt;=26,INDEX($DL:$DL,$GP62+26),"")</f>
      </c>
      <c r="GB62">
        <f>IF($GQ62&gt;=27,INDEX($DL:$DL,$GP62+27),"")</f>
      </c>
      <c r="GC62">
        <f>IF($GQ62&gt;=28,INDEX($DL:$DL,$GP62+28),"")</f>
      </c>
      <c r="GD62">
        <f>IF($GQ62&gt;=29,INDEX($DL:$DL,$GP62+29),"")</f>
      </c>
      <c r="GE62">
        <f>IF($GQ62&gt;=30,INDEX($DL:$DL,$GP62+30),"")</f>
      </c>
      <c r="GF62">
        <f>IF($GQ62&gt;=31,INDEX($DL:$DL,$GP62+31),"")</f>
      </c>
      <c r="GG62">
        <f>IF($GQ62&gt;=32,INDEX($DL:$DL,$GP62+32),"")</f>
      </c>
      <c r="GH62">
        <f>IF($GQ62&gt;=33,INDEX($DL:$DL,$GP62+33),"")</f>
      </c>
      <c r="GI62">
        <f>IF($GQ62&gt;=34,INDEX($DL:$DL,$GP62+34),"")</f>
      </c>
      <c r="GJ62">
        <f>IF($GQ62&gt;=35,INDEX($DL:$DL,$GP62+35),"")</f>
      </c>
      <c r="GK62">
        <f>IF($GQ62&gt;=36,INDEX($DL:$DL,$GP62+36),"")</f>
      </c>
      <c r="GL62">
        <f>IF($GQ62&gt;=37,INDEX($DL:$DL,$GP62+37),"")</f>
      </c>
      <c r="GM62">
        <f>IF($GQ62&gt;=38,INDEX($DL:$DL,$GP62+38),"")</f>
      </c>
      <c r="GN62">
        <f>IF($GQ62&gt;=39,INDEX($DL:$DL,$GP62+39),"")</f>
      </c>
      <c r="GO62">
        <f>IF($GQ62&gt;=40,INDEX($DL:$DL,$GP62+40),"")</f>
      </c>
      <c r="GP62">
        <f>IFERROR(MATCH($DJ62,$DK$2:$DK$148,0)+1,0)</f>
      </c>
      <c r="GQ62">
        <f>IFERROR(INDEX($DM$2:$DM$148,MATCH($DJ62,$DK$2:$DK$148,0)),0)</f>
      </c>
      <c r="GR62">
        <f>IFERROR(MATCH($L62,$DN$62:$FA$62,0),0)</f>
      </c>
      <c r="GS62">
        <f>IF($GR62&gt;0,INDEX($FB$62:$GO$62,$GR62),"")</f>
      </c>
      <c r="GT62" t="s">
        <v>433</v>
      </c>
      <c r="GV62">
        <f>IF($JE62&gt;=1,INDEX($GT:$GT,$JD62+1),"")</f>
      </c>
      <c r="GW62">
        <f>IF($JE62&gt;=2,INDEX($GT:$GT,$JD62+2),"")</f>
      </c>
      <c r="GX62">
        <f>IF($JE62&gt;=3,INDEX($GT:$GT,$JD62+3),"")</f>
      </c>
      <c r="GY62">
        <f>IF($JE62&gt;=4,INDEX($GT:$GT,$JD62+4),"")</f>
      </c>
      <c r="GZ62">
        <f>IF($JE62&gt;=5,INDEX($GT:$GT,$JD62+5),"")</f>
      </c>
      <c r="HA62">
        <f>IF($JE62&gt;=6,INDEX($GT:$GT,$JD62+6),"")</f>
      </c>
      <c r="HB62">
        <f>IF($JE62&gt;=7,INDEX($GT:$GT,$JD62+7),"")</f>
      </c>
      <c r="HC62">
        <f>IF($JE62&gt;=8,INDEX($GT:$GT,$JD62+8),"")</f>
      </c>
      <c r="HD62">
        <f>IF($JE62&gt;=9,INDEX($GT:$GT,$JD62+9),"")</f>
      </c>
      <c r="HE62">
        <f>IF($JE62&gt;=10,INDEX($GT:$GT,$JD62+10),"")</f>
      </c>
      <c r="HF62">
        <f>IF($JE62&gt;=11,INDEX($GT:$GT,$JD62+11),"")</f>
      </c>
      <c r="HG62">
        <f>IF($JE62&gt;=12,INDEX($GT:$GT,$JD62+12),"")</f>
      </c>
      <c r="HH62">
        <f>IF($JE62&gt;=13,INDEX($GT:$GT,$JD62+13),"")</f>
      </c>
      <c r="HI62">
        <f>IF($JE62&gt;=14,INDEX($GT:$GT,$JD62+14),"")</f>
      </c>
      <c r="HJ62">
        <f>IF($JE62&gt;=15,INDEX($GT:$GT,$JD62+15),"")</f>
      </c>
      <c r="HK62">
        <f>IF($JE62&gt;=16,INDEX($GT:$GT,$JD62+16),"")</f>
      </c>
      <c r="HL62">
        <f>IF($JE62&gt;=17,INDEX($GT:$GT,$JD62+17),"")</f>
      </c>
      <c r="HM62">
        <f>IF($JE62&gt;=18,INDEX($GT:$GT,$JD62+18),"")</f>
      </c>
      <c r="HN62">
        <f>IF($JE62&gt;=19,INDEX($GT:$GT,$JD62+19),"")</f>
      </c>
      <c r="HO62">
        <f>IF($JE62&gt;=20,INDEX($GT:$GT,$JD62+20),"")</f>
      </c>
      <c r="HP62">
        <f>IF($JE62&gt;=21,INDEX($GT:$GT,$JD62+21),"")</f>
      </c>
      <c r="HQ62">
        <f>IF($JE62&gt;=22,INDEX($GT:$GT,$JD62+22),"")</f>
      </c>
      <c r="HR62">
        <f>IF($JE62&gt;=23,INDEX($GT:$GT,$JD62+23),"")</f>
      </c>
      <c r="HS62">
        <f>IF($JE62&gt;=24,INDEX($GT:$GT,$JD62+24),"")</f>
      </c>
      <c r="HT62">
        <f>IF($JE62&gt;=25,INDEX($GT:$GT,$JD62+25),"")</f>
      </c>
      <c r="HU62">
        <f>IF($JE62&gt;=26,INDEX($GT:$GT,$JD62+26),"")</f>
      </c>
      <c r="HV62">
        <f>IF($JE62&gt;=27,INDEX($GT:$GT,$JD62+27),"")</f>
      </c>
      <c r="HW62">
        <f>IF($JE62&gt;=28,INDEX($GT:$GT,$JD62+28),"")</f>
      </c>
      <c r="HX62">
        <f>IF($JE62&gt;=29,INDEX($GT:$GT,$JD62+29),"")</f>
      </c>
      <c r="HY62">
        <f>IF($JE62&gt;=30,INDEX($GT:$GT,$JD62+30),"")</f>
      </c>
      <c r="HZ62">
        <f>IF($JE62&gt;=31,INDEX($GT:$GT,$JD62+31),"")</f>
      </c>
      <c r="IA62">
        <f>IF($JE62&gt;=32,INDEX($GT:$GT,$JD62+32),"")</f>
      </c>
      <c r="IB62">
        <f>IF($JE62&gt;=33,INDEX($GT:$GT,$JD62+33),"")</f>
      </c>
      <c r="IC62">
        <f>IF($JE62&gt;=34,INDEX($GT:$GT,$JD62+34),"")</f>
      </c>
      <c r="ID62">
        <f>IF($JE62&gt;=35,INDEX($GT:$GT,$JD62+35),"")</f>
      </c>
      <c r="IE62">
        <f>IF($JE62&gt;=36,INDEX($GT:$GT,$JD62+36),"")</f>
      </c>
      <c r="IF62">
        <f>IF($JE62&gt;=37,INDEX($GT:$GT,$JD62+37),"")</f>
      </c>
      <c r="IG62">
        <f>IF($JE62&gt;=38,INDEX($GT:$GT,$JD62+38),"")</f>
      </c>
      <c r="IH62">
        <f>IF($JE62&gt;=39,INDEX($GT:$GT,$JD62+39),"")</f>
      </c>
      <c r="II62">
        <f>IF($JE62&gt;=40,INDEX($GT:$GT,$JD62+40),"")</f>
      </c>
      <c r="IJ62">
        <f>IF($JE62&gt;=41,INDEX($GT:$GT,$JD62+41),"")</f>
      </c>
      <c r="IK62">
        <f>IF($JE62&gt;=42,INDEX($GT:$GT,$JD62+42),"")</f>
      </c>
      <c r="IL62">
        <f>IF($JE62&gt;=43,INDEX($GT:$GT,$JD62+43),"")</f>
      </c>
      <c r="IM62">
        <f>IF($JE62&gt;=44,INDEX($GT:$GT,$JD62+44),"")</f>
      </c>
      <c r="IN62">
        <f>IF($JE62&gt;=45,INDEX($GT:$GT,$JD62+45),"")</f>
      </c>
      <c r="IO62">
        <f>IF($JE62&gt;=46,INDEX($GT:$GT,$JD62+46),"")</f>
      </c>
      <c r="IP62">
        <f>IF($JE62&gt;=47,INDEX($GT:$GT,$JD62+47),"")</f>
      </c>
      <c r="IQ62">
        <f>IF($JE62&gt;=48,INDEX($GT:$GT,$JD62+48),"")</f>
      </c>
      <c r="IR62">
        <f>IF($JE62&gt;=49,INDEX($GT:$GT,$JD62+49),"")</f>
      </c>
      <c r="IS62">
        <f>IF($JE62&gt;=50,INDEX($GT:$GT,$JD62+50),"")</f>
      </c>
      <c r="IT62">
        <f>IF($JE62&gt;=51,INDEX($GT:$GT,$JD62+51),"")</f>
      </c>
      <c r="IU62">
        <f>IF($JE62&gt;=52,INDEX($GT:$GT,$JD62+52),"")</f>
      </c>
      <c r="IV62">
        <f>IF($JE62&gt;=53,INDEX($GT:$GT,$JD62+53),"")</f>
      </c>
      <c r="IW62">
        <f>IF($JE62&gt;=54,INDEX($GT:$GT,$JD62+54),"")</f>
      </c>
      <c r="IX62">
        <f>IF($JE62&gt;=55,INDEX($GT:$GT,$JD62+55),"")</f>
      </c>
      <c r="IY62">
        <f>IF($JE62&gt;=56,INDEX($GT:$GT,$JD62+56),"")</f>
      </c>
      <c r="IZ62">
        <f>IF($JE62&gt;=57,INDEX($GT:$GT,$JD62+57),"")</f>
      </c>
      <c r="JA62">
        <f>IF($JE62&gt;=58,INDEX($GT:$GT,$JD62+58),"")</f>
      </c>
      <c r="JB62">
        <f>IF($JE62&gt;=59,INDEX($GT:$GT,$JD62+59),"")</f>
      </c>
      <c r="JC62">
        <f>IF($JE62&gt;=60,INDEX($GT:$GT,$JD62+60),"")</f>
      </c>
      <c r="JD62">
        <f>IFERROR(MATCH($GS62,$GT$2:$GT$322,0)+1,0)</f>
      </c>
      <c r="JE62">
        <f>IFERROR(INDEX($GU$2:$GU$322,MATCH($GS62,$GT$2:$GT$322,0)),0)</f>
      </c>
      <c r="JF62" t="s">
        <v>28</v>
      </c>
      <c r="JG62" t="s">
        <v>28</v>
      </c>
    </row>
    <row r="63" spans="1:267" x14ac:dyDescent="0.25">
      <c r="J63" s="1"/>
      <c r="K63" s="1"/>
      <c r="L63" s="1"/>
      <c r="M63" s="1"/>
      <c r="N63" s="1">
        <f>IFERROR(IF(FIND(" - ",$J63)&gt;0,MID($J63,FIND(" - ",$J63)+3,LEN($J63)),""),"")</f>
      </c>
      <c r="P63" s="1"/>
      <c r="S63" t="s">
        <v>28</v>
      </c>
      <c r="U63">
        <f>IF(OR($S63="",$T63=""),"",IFERROR($S63/$T63,0))</f>
      </c>
      <c r="V63">
        <f>IF($S63="","",
IF($K63="","",
IF(ISNUMBER(SEARCH("exempt",LOWER($K63))),0,
$S63*(VALUE(SUBSTITUTE($K63,"%",""))/100))))</f>
      </c>
      <c r="AB63">
        <f>IF($S63="","",
SUM($S63,$V63,$Z63,$W63,$Y63)-
IF($AA63="",0,VALUE($AA63)))</f>
      </c>
      <c r="AJ63" t="s">
        <v>448</v>
      </c>
      <c r="AM63" t="s">
        <v>449</v>
      </c>
      <c r="AN63" t="s">
        <v>450</v>
      </c>
      <c r="AO63" t="s">
        <v>451</v>
      </c>
      <c r="AP63" t="s">
        <v>449</v>
      </c>
      <c r="AQ63" t="s">
        <v>271</v>
      </c>
      <c r="AR63">
        <f>IFERROR(LEFT($J63,FIND(" - ",$J63)-1),$J63)</f>
      </c>
      <c r="AS63" t="s">
        <v>35</v>
      </c>
      <c r="AU63">
        <f>IF($CJ63&gt;=1,INDEX($AS:$AS,$CI63+1),"")</f>
      </c>
      <c r="AV63">
        <f>IF($CJ63&gt;=2,INDEX($AS:$AS,$CI63+2),"")</f>
      </c>
      <c r="AW63">
        <f>IF($CJ63&gt;=3,INDEX($AS:$AS,$CI63+3),"")</f>
      </c>
      <c r="AX63">
        <f>IF($CJ63&gt;=4,INDEX($AS:$AS,$CI63+4),"")</f>
      </c>
      <c r="AY63">
        <f>IF($CJ63&gt;=5,INDEX($AS:$AS,$CI63+5),"")</f>
      </c>
      <c r="AZ63">
        <f>IF($CJ63&gt;=6,INDEX($AS:$AS,$CI63+6),"")</f>
      </c>
      <c r="BA63">
        <f>IF($CJ63&gt;=7,INDEX($AS:$AS,$CI63+7),"")</f>
      </c>
      <c r="BB63">
        <f>IF($CJ63&gt;=8,INDEX($AS:$AS,$CI63+8),"")</f>
      </c>
      <c r="BC63">
        <f>IF($CJ63&gt;=9,INDEX($AS:$AS,$CI63+9),"")</f>
      </c>
      <c r="BD63">
        <f>IF($CJ63&gt;=10,INDEX($AS:$AS,$CI63+10),"")</f>
      </c>
      <c r="BE63">
        <f>IF($CJ63&gt;=11,INDEX($AS:$AS,$CI63+11),"")</f>
      </c>
      <c r="BF63">
        <f>IF($CJ63&gt;=12,INDEX($AS:$AS,$CI63+12),"")</f>
      </c>
      <c r="BG63">
        <f>IF($CJ63&gt;=13,INDEX($AS:$AS,$CI63+13),"")</f>
      </c>
      <c r="BH63">
        <f>IF($CJ63&gt;=14,INDEX($AS:$AS,$CI63+14),"")</f>
      </c>
      <c r="BI63">
        <f>IF($CJ63&gt;=15,INDEX($AS:$AS,$CI63+15),"")</f>
      </c>
      <c r="BJ63">
        <f>IF($CJ63&gt;=16,INDEX($AS:$AS,$CI63+16),"")</f>
      </c>
      <c r="BK63">
        <f>IF($CJ63&gt;=17,INDEX($AS:$AS,$CI63+17),"")</f>
      </c>
      <c r="BL63">
        <f>IF($CJ63&gt;=18,INDEX($AS:$AS,$CI63+18),"")</f>
      </c>
      <c r="BM63">
        <f>IF($CJ63&gt;=19,INDEX($AS:$AS,$CI63+19),"")</f>
      </c>
      <c r="BN63">
        <f>IF($CJ63&gt;=20,INDEX($AS:$AS,$CI63+20),"")</f>
      </c>
      <c r="BO63">
        <f>IF($CJ63&gt;=21,INDEX($AS:$AS,$CI63+21),"")</f>
      </c>
      <c r="BP63">
        <f>IF($CJ63&gt;=22,INDEX($AS:$AS,$CI63+22),"")</f>
      </c>
      <c r="BQ63">
        <f>IF($CJ63&gt;=23,INDEX($AS:$AS,$CI63+23),"")</f>
      </c>
      <c r="BR63">
        <f>IF($CJ63&gt;=24,INDEX($AS:$AS,$CI63+24),"")</f>
      </c>
      <c r="BS63">
        <f>IF($CJ63&gt;=25,INDEX($AS:$AS,$CI63+25),"")</f>
      </c>
      <c r="BT63">
        <f>IF($CJ63&gt;=26,INDEX($AS:$AS,$CI63+26),"")</f>
      </c>
      <c r="BU63">
        <f>IF($CJ63&gt;=27,INDEX($AS:$AS,$CI63+27),"")</f>
      </c>
      <c r="BV63">
        <f>IF($CJ63&gt;=28,INDEX($AS:$AS,$CI63+28),"")</f>
      </c>
      <c r="BW63">
        <f>IF($CJ63&gt;=29,INDEX($AS:$AS,$CI63+29),"")</f>
      </c>
      <c r="BX63">
        <f>IF($CJ63&gt;=30,INDEX($AS:$AS,$CI63+30),"")</f>
      </c>
      <c r="BY63">
        <f>IF($CJ63&gt;=31,INDEX($AS:$AS,$CI63+31),"")</f>
      </c>
      <c r="BZ63">
        <f>IF($CJ63&gt;=32,INDEX($AS:$AS,$CI63+32),"")</f>
      </c>
      <c r="CA63">
        <f>IF($CJ63&gt;=33,INDEX($AS:$AS,$CI63+33),"")</f>
      </c>
      <c r="CB63">
        <f>IF($CJ63&gt;=34,INDEX($AS:$AS,$CI63+34),"")</f>
      </c>
      <c r="CC63">
        <f>IF($CJ63&gt;=35,INDEX($AS:$AS,$CI63+35),"")</f>
      </c>
      <c r="CD63">
        <f>IF($CJ63&gt;=36,INDEX($AS:$AS,$CI63+36),"")</f>
      </c>
      <c r="CE63">
        <f>IF($CJ63&gt;=37,INDEX($AS:$AS,$CI63+37),"")</f>
      </c>
      <c r="CF63">
        <f>IF($CJ63&gt;=38,INDEX($AS:$AS,$CI63+38),"")</f>
      </c>
      <c r="CG63">
        <f>IF($CJ63&gt;=39,INDEX($AS:$AS,$CI63+39),"")</f>
      </c>
      <c r="CH63">
        <f>IF($CJ63&gt;=40,INDEX($AS:$AS,$CI63+40),"")</f>
      </c>
      <c r="CI63">
        <f>IFERROR(MATCH($AR63,$AS$2:$AS$133,0)+1,0)</f>
      </c>
      <c r="CJ63">
        <f>IFERROR(INDEX($AT$2:$AT$133,MATCH($AR63,$AS$2:$AS$133,0)),0)</f>
      </c>
      <c r="CK63">
        <f>IFERROR(LEFT($O63,FIND(" - ",$O63)-1),$O63)</f>
      </c>
      <c r="CL63" t="s">
        <v>123</v>
      </c>
      <c r="CN63">
        <f>IF($DI63&gt;=1,INDEX($CL:$CL,$DH63+1),"")</f>
      </c>
      <c r="CO63">
        <f>IF($DI63&gt;=2,INDEX($CL:$CL,$DH63+2),"")</f>
      </c>
      <c r="CP63">
        <f>IF($DI63&gt;=3,INDEX($CL:$CL,$DH63+3),"")</f>
      </c>
      <c r="CQ63">
        <f>IF($DI63&gt;=4,INDEX($CL:$CL,$DH63+4),"")</f>
      </c>
      <c r="CR63">
        <f>IF($DI63&gt;=5,INDEX($CL:$CL,$DH63+5),"")</f>
      </c>
      <c r="CS63">
        <f>IF($DI63&gt;=6,INDEX($CL:$CL,$DH63+6),"")</f>
      </c>
      <c r="CT63">
        <f>IF($DI63&gt;=7,INDEX($CL:$CL,$DH63+7),"")</f>
      </c>
      <c r="CU63">
        <f>IF($DI63&gt;=8,INDEX($CL:$CL,$DH63+8),"")</f>
      </c>
      <c r="CV63">
        <f>IF($DI63&gt;=9,INDEX($CL:$CL,$DH63+9),"")</f>
      </c>
      <c r="CW63">
        <f>IF($DI63&gt;=10,INDEX($CL:$CL,$DH63+10),"")</f>
      </c>
      <c r="CX63">
        <f>IF($DI63&gt;=11,INDEX($CL:$CL,$DH63+11),"")</f>
      </c>
      <c r="CY63">
        <f>IF($DI63&gt;=12,INDEX($CL:$CL,$DH63+12),"")</f>
      </c>
      <c r="CZ63">
        <f>IF($DI63&gt;=13,INDEX($CL:$CL,$DH63+13),"")</f>
      </c>
      <c r="DA63">
        <f>IF($DI63&gt;=14,INDEX($CL:$CL,$DH63+14),"")</f>
      </c>
      <c r="DB63">
        <f>IF($DI63&gt;=15,INDEX($CL:$CL,$DH63+15),"")</f>
      </c>
      <c r="DC63">
        <f>IF($DI63&gt;=16,INDEX($CL:$CL,$DH63+16),"")</f>
      </c>
      <c r="DD63">
        <f>IF($DI63&gt;=17,INDEX($CL:$CL,$DH63+17),"")</f>
      </c>
      <c r="DE63">
        <f>IF($DI63&gt;=18,INDEX($CL:$CL,$DH63+18),"")</f>
      </c>
      <c r="DF63">
        <f>IF($DI63&gt;=19,INDEX($CL:$CL,$DH63+19),"")</f>
      </c>
      <c r="DG63">
        <f>IF($DI63&gt;=20,INDEX($CL:$CL,$DH63+20),"")</f>
      </c>
      <c r="DH63">
        <f>IFERROR(MATCH($CK63,$CL$2:$CL$1558,0)+1,0)</f>
      </c>
      <c r="DI63">
        <f>IFERROR(INDEX($CM$2:$CM$1558,MATCH($CK63,$CL$2:$CL$1558,0)),0)</f>
      </c>
      <c r="DJ63">
        <f>IFERROR(INDEX($AQ:$AQ,MATCH($K63,$AP:$AP,0))&amp;"","")</f>
      </c>
      <c r="DK63" t="s">
        <v>406</v>
      </c>
      <c r="DM63">
        <v>1</v>
      </c>
      <c r="DN63">
        <f>IF($GQ63&gt;=1,INDEX($DK:$DK,$GP63+1),"")</f>
      </c>
      <c r="DO63">
        <f>IF($GQ63&gt;=2,INDEX($DK:$DK,$GP63+2),"")</f>
      </c>
      <c r="DP63">
        <f>IF($GQ63&gt;=3,INDEX($DK:$DK,$GP63+3),"")</f>
      </c>
      <c r="DQ63">
        <f>IF($GQ63&gt;=4,INDEX($DK:$DK,$GP63+4),"")</f>
      </c>
      <c r="DR63">
        <f>IF($GQ63&gt;=5,INDEX($DK:$DK,$GP63+5),"")</f>
      </c>
      <c r="DS63">
        <f>IF($GQ63&gt;=6,INDEX($DK:$DK,$GP63+6),"")</f>
      </c>
      <c r="DT63">
        <f>IF($GQ63&gt;=7,INDEX($DK:$DK,$GP63+7),"")</f>
      </c>
      <c r="DU63">
        <f>IF($GQ63&gt;=8,INDEX($DK:$DK,$GP63+8),"")</f>
      </c>
      <c r="DV63">
        <f>IF($GQ63&gt;=9,INDEX($DK:$DK,$GP63+9),"")</f>
      </c>
      <c r="DW63">
        <f>IF($GQ63&gt;=10,INDEX($DK:$DK,$GP63+10),"")</f>
      </c>
      <c r="DX63">
        <f>IF($GQ63&gt;=11,INDEX($DK:$DK,$GP63+11),"")</f>
      </c>
      <c r="DY63">
        <f>IF($GQ63&gt;=12,INDEX($DK:$DK,$GP63+12),"")</f>
      </c>
      <c r="DZ63">
        <f>IF($GQ63&gt;=13,INDEX($DK:$DK,$GP63+13),"")</f>
      </c>
      <c r="EA63">
        <f>IF($GQ63&gt;=14,INDEX($DK:$DK,$GP63+14),"")</f>
      </c>
      <c r="EB63">
        <f>IF($GQ63&gt;=15,INDEX($DK:$DK,$GP63+15),"")</f>
      </c>
      <c r="EC63">
        <f>IF($GQ63&gt;=16,INDEX($DK:$DK,$GP63+16),"")</f>
      </c>
      <c r="ED63">
        <f>IF($GQ63&gt;=17,INDEX($DK:$DK,$GP63+17),"")</f>
      </c>
      <c r="EE63">
        <f>IF($GQ63&gt;=18,INDEX($DK:$DK,$GP63+18),"")</f>
      </c>
      <c r="EF63">
        <f>IF($GQ63&gt;=19,INDEX($DK:$DK,$GP63+19),"")</f>
      </c>
      <c r="EG63">
        <f>IF($GQ63&gt;=20,INDEX($DK:$DK,$GP63+20),"")</f>
      </c>
      <c r="EH63">
        <f>IF($GQ63&gt;=21,INDEX($DK:$DK,$GP63+21),"")</f>
      </c>
      <c r="EI63">
        <f>IF($GQ63&gt;=22,INDEX($DK:$DK,$GP63+22),"")</f>
      </c>
      <c r="EJ63">
        <f>IF($GQ63&gt;=23,INDEX($DK:$DK,$GP63+23),"")</f>
      </c>
      <c r="EK63">
        <f>IF($GQ63&gt;=24,INDEX($DK:$DK,$GP63+24),"")</f>
      </c>
      <c r="EL63">
        <f>IF($GQ63&gt;=25,INDEX($DK:$DK,$GP63+25),"")</f>
      </c>
      <c r="EM63">
        <f>IF($GQ63&gt;=26,INDEX($DK:$DK,$GP63+26),"")</f>
      </c>
      <c r="EN63">
        <f>IF($GQ63&gt;=27,INDEX($DK:$DK,$GP63+27),"")</f>
      </c>
      <c r="EO63">
        <f>IF($GQ63&gt;=28,INDEX($DK:$DK,$GP63+28),"")</f>
      </c>
      <c r="EP63">
        <f>IF($GQ63&gt;=29,INDEX($DK:$DK,$GP63+29),"")</f>
      </c>
      <c r="EQ63">
        <f>IF($GQ63&gt;=30,INDEX($DK:$DK,$GP63+30),"")</f>
      </c>
      <c r="ER63">
        <f>IF($GQ63&gt;=31,INDEX($DK:$DK,$GP63+31),"")</f>
      </c>
      <c r="ES63">
        <f>IF($GQ63&gt;=32,INDEX($DK:$DK,$GP63+32),"")</f>
      </c>
      <c r="ET63">
        <f>IF($GQ63&gt;=33,INDEX($DK:$DK,$GP63+33),"")</f>
      </c>
      <c r="EU63">
        <f>IF($GQ63&gt;=34,INDEX($DK:$DK,$GP63+34),"")</f>
      </c>
      <c r="EV63">
        <f>IF($GQ63&gt;=35,INDEX($DK:$DK,$GP63+35),"")</f>
      </c>
      <c r="EW63">
        <f>IF($GQ63&gt;=36,INDEX($DK:$DK,$GP63+36),"")</f>
      </c>
      <c r="EX63">
        <f>IF($GQ63&gt;=37,INDEX($DK:$DK,$GP63+37),"")</f>
      </c>
      <c r="EY63">
        <f>IF($GQ63&gt;=38,INDEX($DK:$DK,$GP63+38),"")</f>
      </c>
      <c r="EZ63">
        <f>IF($GQ63&gt;=39,INDEX($DK:$DK,$GP63+39),"")</f>
      </c>
      <c r="FA63">
        <f>IF($GQ63&gt;=40,INDEX($DK:$DK,$GP63+40),"")</f>
      </c>
      <c r="FB63">
        <f>IF($GQ63&gt;=1,INDEX($DL:$DL,$GP63+1),"")</f>
      </c>
      <c r="FC63">
        <f>IF($GQ63&gt;=2,INDEX($DL:$DL,$GP63+2),"")</f>
      </c>
      <c r="FD63">
        <f>IF($GQ63&gt;=3,INDEX($DL:$DL,$GP63+3),"")</f>
      </c>
      <c r="FE63">
        <f>IF($GQ63&gt;=4,INDEX($DL:$DL,$GP63+4),"")</f>
      </c>
      <c r="FF63">
        <f>IF($GQ63&gt;=5,INDEX($DL:$DL,$GP63+5),"")</f>
      </c>
      <c r="FG63">
        <f>IF($GQ63&gt;=6,INDEX($DL:$DL,$GP63+6),"")</f>
      </c>
      <c r="FH63">
        <f>IF($GQ63&gt;=7,INDEX($DL:$DL,$GP63+7),"")</f>
      </c>
      <c r="FI63">
        <f>IF($GQ63&gt;=8,INDEX($DL:$DL,$GP63+8),"")</f>
      </c>
      <c r="FJ63">
        <f>IF($GQ63&gt;=9,INDEX($DL:$DL,$GP63+9),"")</f>
      </c>
      <c r="FK63">
        <f>IF($GQ63&gt;=10,INDEX($DL:$DL,$GP63+10),"")</f>
      </c>
      <c r="FL63">
        <f>IF($GQ63&gt;=11,INDEX($DL:$DL,$GP63+11),"")</f>
      </c>
      <c r="FM63">
        <f>IF($GQ63&gt;=12,INDEX($DL:$DL,$GP63+12),"")</f>
      </c>
      <c r="FN63">
        <f>IF($GQ63&gt;=13,INDEX($DL:$DL,$GP63+13),"")</f>
      </c>
      <c r="FO63">
        <f>IF($GQ63&gt;=14,INDEX($DL:$DL,$GP63+14),"")</f>
      </c>
      <c r="FP63">
        <f>IF($GQ63&gt;=15,INDEX($DL:$DL,$GP63+15),"")</f>
      </c>
      <c r="FQ63">
        <f>IF($GQ63&gt;=16,INDEX($DL:$DL,$GP63+16),"")</f>
      </c>
      <c r="FR63">
        <f>IF($GQ63&gt;=17,INDEX($DL:$DL,$GP63+17),"")</f>
      </c>
      <c r="FS63">
        <f>IF($GQ63&gt;=18,INDEX($DL:$DL,$GP63+18),"")</f>
      </c>
      <c r="FT63">
        <f>IF($GQ63&gt;=19,INDEX($DL:$DL,$GP63+19),"")</f>
      </c>
      <c r="FU63">
        <f>IF($GQ63&gt;=20,INDEX($DL:$DL,$GP63+20),"")</f>
      </c>
      <c r="FV63">
        <f>IF($GQ63&gt;=21,INDEX($DL:$DL,$GP63+21),"")</f>
      </c>
      <c r="FW63">
        <f>IF($GQ63&gt;=22,INDEX($DL:$DL,$GP63+22),"")</f>
      </c>
      <c r="FX63">
        <f>IF($GQ63&gt;=23,INDEX($DL:$DL,$GP63+23),"")</f>
      </c>
      <c r="FY63">
        <f>IF($GQ63&gt;=24,INDEX($DL:$DL,$GP63+24),"")</f>
      </c>
      <c r="FZ63">
        <f>IF($GQ63&gt;=25,INDEX($DL:$DL,$GP63+25),"")</f>
      </c>
      <c r="GA63">
        <f>IF($GQ63&gt;=26,INDEX($DL:$DL,$GP63+26),"")</f>
      </c>
      <c r="GB63">
        <f>IF($GQ63&gt;=27,INDEX($DL:$DL,$GP63+27),"")</f>
      </c>
      <c r="GC63">
        <f>IF($GQ63&gt;=28,INDEX($DL:$DL,$GP63+28),"")</f>
      </c>
      <c r="GD63">
        <f>IF($GQ63&gt;=29,INDEX($DL:$DL,$GP63+29),"")</f>
      </c>
      <c r="GE63">
        <f>IF($GQ63&gt;=30,INDEX($DL:$DL,$GP63+30),"")</f>
      </c>
      <c r="GF63">
        <f>IF($GQ63&gt;=31,INDEX($DL:$DL,$GP63+31),"")</f>
      </c>
      <c r="GG63">
        <f>IF($GQ63&gt;=32,INDEX($DL:$DL,$GP63+32),"")</f>
      </c>
      <c r="GH63">
        <f>IF($GQ63&gt;=33,INDEX($DL:$DL,$GP63+33),"")</f>
      </c>
      <c r="GI63">
        <f>IF($GQ63&gt;=34,INDEX($DL:$DL,$GP63+34),"")</f>
      </c>
      <c r="GJ63">
        <f>IF($GQ63&gt;=35,INDEX($DL:$DL,$GP63+35),"")</f>
      </c>
      <c r="GK63">
        <f>IF($GQ63&gt;=36,INDEX($DL:$DL,$GP63+36),"")</f>
      </c>
      <c r="GL63">
        <f>IF($GQ63&gt;=37,INDEX($DL:$DL,$GP63+37),"")</f>
      </c>
      <c r="GM63">
        <f>IF($GQ63&gt;=38,INDEX($DL:$DL,$GP63+38),"")</f>
      </c>
      <c r="GN63">
        <f>IF($GQ63&gt;=39,INDEX($DL:$DL,$GP63+39),"")</f>
      </c>
      <c r="GO63">
        <f>IF($GQ63&gt;=40,INDEX($DL:$DL,$GP63+40),"")</f>
      </c>
      <c r="GP63">
        <f>IFERROR(MATCH($DJ63,$DK$2:$DK$148,0)+1,0)</f>
      </c>
      <c r="GQ63">
        <f>IFERROR(INDEX($DM$2:$DM$148,MATCH($DJ63,$DK$2:$DK$148,0)),0)</f>
      </c>
      <c r="GR63">
        <f>IFERROR(MATCH($L63,$DN$63:$FA$63,0),0)</f>
      </c>
      <c r="GS63">
        <f>IF($GR63&gt;0,INDEX($FB$63:$GO$63,$GR63),"")</f>
      </c>
      <c r="GT63" t="s">
        <v>437</v>
      </c>
      <c r="GV63">
        <f>IF($JE63&gt;=1,INDEX($GT:$GT,$JD63+1),"")</f>
      </c>
      <c r="GW63">
        <f>IF($JE63&gt;=2,INDEX($GT:$GT,$JD63+2),"")</f>
      </c>
      <c r="GX63">
        <f>IF($JE63&gt;=3,INDEX($GT:$GT,$JD63+3),"")</f>
      </c>
      <c r="GY63">
        <f>IF($JE63&gt;=4,INDEX($GT:$GT,$JD63+4),"")</f>
      </c>
      <c r="GZ63">
        <f>IF($JE63&gt;=5,INDEX($GT:$GT,$JD63+5),"")</f>
      </c>
      <c r="HA63">
        <f>IF($JE63&gt;=6,INDEX($GT:$GT,$JD63+6),"")</f>
      </c>
      <c r="HB63">
        <f>IF($JE63&gt;=7,INDEX($GT:$GT,$JD63+7),"")</f>
      </c>
      <c r="HC63">
        <f>IF($JE63&gt;=8,INDEX($GT:$GT,$JD63+8),"")</f>
      </c>
      <c r="HD63">
        <f>IF($JE63&gt;=9,INDEX($GT:$GT,$JD63+9),"")</f>
      </c>
      <c r="HE63">
        <f>IF($JE63&gt;=10,INDEX($GT:$GT,$JD63+10),"")</f>
      </c>
      <c r="HF63">
        <f>IF($JE63&gt;=11,INDEX($GT:$GT,$JD63+11),"")</f>
      </c>
      <c r="HG63">
        <f>IF($JE63&gt;=12,INDEX($GT:$GT,$JD63+12),"")</f>
      </c>
      <c r="HH63">
        <f>IF($JE63&gt;=13,INDEX($GT:$GT,$JD63+13),"")</f>
      </c>
      <c r="HI63">
        <f>IF($JE63&gt;=14,INDEX($GT:$GT,$JD63+14),"")</f>
      </c>
      <c r="HJ63">
        <f>IF($JE63&gt;=15,INDEX($GT:$GT,$JD63+15),"")</f>
      </c>
      <c r="HK63">
        <f>IF($JE63&gt;=16,INDEX($GT:$GT,$JD63+16),"")</f>
      </c>
      <c r="HL63">
        <f>IF($JE63&gt;=17,INDEX($GT:$GT,$JD63+17),"")</f>
      </c>
      <c r="HM63">
        <f>IF($JE63&gt;=18,INDEX($GT:$GT,$JD63+18),"")</f>
      </c>
      <c r="HN63">
        <f>IF($JE63&gt;=19,INDEX($GT:$GT,$JD63+19),"")</f>
      </c>
      <c r="HO63">
        <f>IF($JE63&gt;=20,INDEX($GT:$GT,$JD63+20),"")</f>
      </c>
      <c r="HP63">
        <f>IF($JE63&gt;=21,INDEX($GT:$GT,$JD63+21),"")</f>
      </c>
      <c r="HQ63">
        <f>IF($JE63&gt;=22,INDEX($GT:$GT,$JD63+22),"")</f>
      </c>
      <c r="HR63">
        <f>IF($JE63&gt;=23,INDEX($GT:$GT,$JD63+23),"")</f>
      </c>
      <c r="HS63">
        <f>IF($JE63&gt;=24,INDEX($GT:$GT,$JD63+24),"")</f>
      </c>
      <c r="HT63">
        <f>IF($JE63&gt;=25,INDEX($GT:$GT,$JD63+25),"")</f>
      </c>
      <c r="HU63">
        <f>IF($JE63&gt;=26,INDEX($GT:$GT,$JD63+26),"")</f>
      </c>
      <c r="HV63">
        <f>IF($JE63&gt;=27,INDEX($GT:$GT,$JD63+27),"")</f>
      </c>
      <c r="HW63">
        <f>IF($JE63&gt;=28,INDEX($GT:$GT,$JD63+28),"")</f>
      </c>
      <c r="HX63">
        <f>IF($JE63&gt;=29,INDEX($GT:$GT,$JD63+29),"")</f>
      </c>
      <c r="HY63">
        <f>IF($JE63&gt;=30,INDEX($GT:$GT,$JD63+30),"")</f>
      </c>
      <c r="HZ63">
        <f>IF($JE63&gt;=31,INDEX($GT:$GT,$JD63+31),"")</f>
      </c>
      <c r="IA63">
        <f>IF($JE63&gt;=32,INDEX($GT:$GT,$JD63+32),"")</f>
      </c>
      <c r="IB63">
        <f>IF($JE63&gt;=33,INDEX($GT:$GT,$JD63+33),"")</f>
      </c>
      <c r="IC63">
        <f>IF($JE63&gt;=34,INDEX($GT:$GT,$JD63+34),"")</f>
      </c>
      <c r="ID63">
        <f>IF($JE63&gt;=35,INDEX($GT:$GT,$JD63+35),"")</f>
      </c>
      <c r="IE63">
        <f>IF($JE63&gt;=36,INDEX($GT:$GT,$JD63+36),"")</f>
      </c>
      <c r="IF63">
        <f>IF($JE63&gt;=37,INDEX($GT:$GT,$JD63+37),"")</f>
      </c>
      <c r="IG63">
        <f>IF($JE63&gt;=38,INDEX($GT:$GT,$JD63+38),"")</f>
      </c>
      <c r="IH63">
        <f>IF($JE63&gt;=39,INDEX($GT:$GT,$JD63+39),"")</f>
      </c>
      <c r="II63">
        <f>IF($JE63&gt;=40,INDEX($GT:$GT,$JD63+40),"")</f>
      </c>
      <c r="IJ63">
        <f>IF($JE63&gt;=41,INDEX($GT:$GT,$JD63+41),"")</f>
      </c>
      <c r="IK63">
        <f>IF($JE63&gt;=42,INDEX($GT:$GT,$JD63+42),"")</f>
      </c>
      <c r="IL63">
        <f>IF($JE63&gt;=43,INDEX($GT:$GT,$JD63+43),"")</f>
      </c>
      <c r="IM63">
        <f>IF($JE63&gt;=44,INDEX($GT:$GT,$JD63+44),"")</f>
      </c>
      <c r="IN63">
        <f>IF($JE63&gt;=45,INDEX($GT:$GT,$JD63+45),"")</f>
      </c>
      <c r="IO63">
        <f>IF($JE63&gt;=46,INDEX($GT:$GT,$JD63+46),"")</f>
      </c>
      <c r="IP63">
        <f>IF($JE63&gt;=47,INDEX($GT:$GT,$JD63+47),"")</f>
      </c>
      <c r="IQ63">
        <f>IF($JE63&gt;=48,INDEX($GT:$GT,$JD63+48),"")</f>
      </c>
      <c r="IR63">
        <f>IF($JE63&gt;=49,INDEX($GT:$GT,$JD63+49),"")</f>
      </c>
      <c r="IS63">
        <f>IF($JE63&gt;=50,INDEX($GT:$GT,$JD63+50),"")</f>
      </c>
      <c r="IT63">
        <f>IF($JE63&gt;=51,INDEX($GT:$GT,$JD63+51),"")</f>
      </c>
      <c r="IU63">
        <f>IF($JE63&gt;=52,INDEX($GT:$GT,$JD63+52),"")</f>
      </c>
      <c r="IV63">
        <f>IF($JE63&gt;=53,INDEX($GT:$GT,$JD63+53),"")</f>
      </c>
      <c r="IW63">
        <f>IF($JE63&gt;=54,INDEX($GT:$GT,$JD63+54),"")</f>
      </c>
      <c r="IX63">
        <f>IF($JE63&gt;=55,INDEX($GT:$GT,$JD63+55),"")</f>
      </c>
      <c r="IY63">
        <f>IF($JE63&gt;=56,INDEX($GT:$GT,$JD63+56),"")</f>
      </c>
      <c r="IZ63">
        <f>IF($JE63&gt;=57,INDEX($GT:$GT,$JD63+57),"")</f>
      </c>
      <c r="JA63">
        <f>IF($JE63&gt;=58,INDEX($GT:$GT,$JD63+58),"")</f>
      </c>
      <c r="JB63">
        <f>IF($JE63&gt;=59,INDEX($GT:$GT,$JD63+59),"")</f>
      </c>
      <c r="JC63">
        <f>IF($JE63&gt;=60,INDEX($GT:$GT,$JD63+60),"")</f>
      </c>
      <c r="JD63">
        <f>IFERROR(MATCH($GS63,$GT$2:$GT$322,0)+1,0)</f>
      </c>
      <c r="JE63">
        <f>IFERROR(INDEX($GU$2:$GU$322,MATCH($GS63,$GT$2:$GT$322,0)),0)</f>
      </c>
      <c r="JF63" t="s">
        <v>28</v>
      </c>
      <c r="JG63" t="s">
        <v>28</v>
      </c>
    </row>
    <row r="64" spans="1:267" x14ac:dyDescent="0.25">
      <c r="J64" s="1"/>
      <c r="K64" s="1"/>
      <c r="L64" s="1"/>
      <c r="M64" s="1"/>
      <c r="N64" s="1">
        <f>IFERROR(IF(FIND(" - ",$J64)&gt;0,MID($J64,FIND(" - ",$J64)+3,LEN($J64)),""),"")</f>
      </c>
      <c r="P64" s="1"/>
      <c r="S64" t="s">
        <v>28</v>
      </c>
      <c r="U64">
        <f>IF(OR($S64="",$T64=""),"",IFERROR($S64/$T64,0))</f>
      </c>
      <c r="V64">
        <f>IF($S64="","",
IF($K64="","",
IF(ISNUMBER(SEARCH("exempt",LOWER($K64))),0,
$S64*(VALUE(SUBSTITUTE($K64,"%",""))/100))))</f>
      </c>
      <c r="AB64">
        <f>IF($S64="","",
SUM($S64,$V64,$Z64,$W64,$Y64)-
IF($AA64="",0,VALUE($AA64)))</f>
      </c>
      <c r="AJ64" t="s">
        <v>452</v>
      </c>
      <c r="AM64" t="s">
        <v>453</v>
      </c>
      <c r="AN64" t="s">
        <v>454</v>
      </c>
      <c r="AO64" t="s">
        <v>455</v>
      </c>
      <c r="AP64" t="s">
        <v>453</v>
      </c>
      <c r="AQ64" t="s">
        <v>282</v>
      </c>
      <c r="AR64">
        <f>IFERROR(LEFT($J64,FIND(" - ",$J64)-1),$J64)</f>
      </c>
      <c r="AS64" t="s">
        <v>456</v>
      </c>
      <c r="AT64">
        <v>9</v>
      </c>
      <c r="AU64">
        <f>IF($CJ64&gt;=1,INDEX($AS:$AS,$CI64+1),"")</f>
      </c>
      <c r="AV64">
        <f>IF($CJ64&gt;=2,INDEX($AS:$AS,$CI64+2),"")</f>
      </c>
      <c r="AW64">
        <f>IF($CJ64&gt;=3,INDEX($AS:$AS,$CI64+3),"")</f>
      </c>
      <c r="AX64">
        <f>IF($CJ64&gt;=4,INDEX($AS:$AS,$CI64+4),"")</f>
      </c>
      <c r="AY64">
        <f>IF($CJ64&gt;=5,INDEX($AS:$AS,$CI64+5),"")</f>
      </c>
      <c r="AZ64">
        <f>IF($CJ64&gt;=6,INDEX($AS:$AS,$CI64+6),"")</f>
      </c>
      <c r="BA64">
        <f>IF($CJ64&gt;=7,INDEX($AS:$AS,$CI64+7),"")</f>
      </c>
      <c r="BB64">
        <f>IF($CJ64&gt;=8,INDEX($AS:$AS,$CI64+8),"")</f>
      </c>
      <c r="BC64">
        <f>IF($CJ64&gt;=9,INDEX($AS:$AS,$CI64+9),"")</f>
      </c>
      <c r="BD64">
        <f>IF($CJ64&gt;=10,INDEX($AS:$AS,$CI64+10),"")</f>
      </c>
      <c r="BE64">
        <f>IF($CJ64&gt;=11,INDEX($AS:$AS,$CI64+11),"")</f>
      </c>
      <c r="BF64">
        <f>IF($CJ64&gt;=12,INDEX($AS:$AS,$CI64+12),"")</f>
      </c>
      <c r="BG64">
        <f>IF($CJ64&gt;=13,INDEX($AS:$AS,$CI64+13),"")</f>
      </c>
      <c r="BH64">
        <f>IF($CJ64&gt;=14,INDEX($AS:$AS,$CI64+14),"")</f>
      </c>
      <c r="BI64">
        <f>IF($CJ64&gt;=15,INDEX($AS:$AS,$CI64+15),"")</f>
      </c>
      <c r="BJ64">
        <f>IF($CJ64&gt;=16,INDEX($AS:$AS,$CI64+16),"")</f>
      </c>
      <c r="BK64">
        <f>IF($CJ64&gt;=17,INDEX($AS:$AS,$CI64+17),"")</f>
      </c>
      <c r="BL64">
        <f>IF($CJ64&gt;=18,INDEX($AS:$AS,$CI64+18),"")</f>
      </c>
      <c r="BM64">
        <f>IF($CJ64&gt;=19,INDEX($AS:$AS,$CI64+19),"")</f>
      </c>
      <c r="BN64">
        <f>IF($CJ64&gt;=20,INDEX($AS:$AS,$CI64+20),"")</f>
      </c>
      <c r="BO64">
        <f>IF($CJ64&gt;=21,INDEX($AS:$AS,$CI64+21),"")</f>
      </c>
      <c r="BP64">
        <f>IF($CJ64&gt;=22,INDEX($AS:$AS,$CI64+22),"")</f>
      </c>
      <c r="BQ64">
        <f>IF($CJ64&gt;=23,INDEX($AS:$AS,$CI64+23),"")</f>
      </c>
      <c r="BR64">
        <f>IF($CJ64&gt;=24,INDEX($AS:$AS,$CI64+24),"")</f>
      </c>
      <c r="BS64">
        <f>IF($CJ64&gt;=25,INDEX($AS:$AS,$CI64+25),"")</f>
      </c>
      <c r="BT64">
        <f>IF($CJ64&gt;=26,INDEX($AS:$AS,$CI64+26),"")</f>
      </c>
      <c r="BU64">
        <f>IF($CJ64&gt;=27,INDEX($AS:$AS,$CI64+27),"")</f>
      </c>
      <c r="BV64">
        <f>IF($CJ64&gt;=28,INDEX($AS:$AS,$CI64+28),"")</f>
      </c>
      <c r="BW64">
        <f>IF($CJ64&gt;=29,INDEX($AS:$AS,$CI64+29),"")</f>
      </c>
      <c r="BX64">
        <f>IF($CJ64&gt;=30,INDEX($AS:$AS,$CI64+30),"")</f>
      </c>
      <c r="BY64">
        <f>IF($CJ64&gt;=31,INDEX($AS:$AS,$CI64+31),"")</f>
      </c>
      <c r="BZ64">
        <f>IF($CJ64&gt;=32,INDEX($AS:$AS,$CI64+32),"")</f>
      </c>
      <c r="CA64">
        <f>IF($CJ64&gt;=33,INDEX($AS:$AS,$CI64+33),"")</f>
      </c>
      <c r="CB64">
        <f>IF($CJ64&gt;=34,INDEX($AS:$AS,$CI64+34),"")</f>
      </c>
      <c r="CC64">
        <f>IF($CJ64&gt;=35,INDEX($AS:$AS,$CI64+35),"")</f>
      </c>
      <c r="CD64">
        <f>IF($CJ64&gt;=36,INDEX($AS:$AS,$CI64+36),"")</f>
      </c>
      <c r="CE64">
        <f>IF($CJ64&gt;=37,INDEX($AS:$AS,$CI64+37),"")</f>
      </c>
      <c r="CF64">
        <f>IF($CJ64&gt;=38,INDEX($AS:$AS,$CI64+38),"")</f>
      </c>
      <c r="CG64">
        <f>IF($CJ64&gt;=39,INDEX($AS:$AS,$CI64+39),"")</f>
      </c>
      <c r="CH64">
        <f>IF($CJ64&gt;=40,INDEX($AS:$AS,$CI64+40),"")</f>
      </c>
      <c r="CI64">
        <f>IFERROR(MATCH($AR64,$AS$2:$AS$133,0)+1,0)</f>
      </c>
      <c r="CJ64">
        <f>IFERROR(INDEX($AT$2:$AT$133,MATCH($AR64,$AS$2:$AS$133,0)),0)</f>
      </c>
      <c r="CK64">
        <f>IFERROR(LEFT($O64,FIND(" - ",$O64)-1),$O64)</f>
      </c>
      <c r="CL64" t="s">
        <v>156</v>
      </c>
      <c r="CN64">
        <f>IF($DI64&gt;=1,INDEX($CL:$CL,$DH64+1),"")</f>
      </c>
      <c r="CO64">
        <f>IF($DI64&gt;=2,INDEX($CL:$CL,$DH64+2),"")</f>
      </c>
      <c r="CP64">
        <f>IF($DI64&gt;=3,INDEX($CL:$CL,$DH64+3),"")</f>
      </c>
      <c r="CQ64">
        <f>IF($DI64&gt;=4,INDEX($CL:$CL,$DH64+4),"")</f>
      </c>
      <c r="CR64">
        <f>IF($DI64&gt;=5,INDEX($CL:$CL,$DH64+5),"")</f>
      </c>
      <c r="CS64">
        <f>IF($DI64&gt;=6,INDEX($CL:$CL,$DH64+6),"")</f>
      </c>
      <c r="CT64">
        <f>IF($DI64&gt;=7,INDEX($CL:$CL,$DH64+7),"")</f>
      </c>
      <c r="CU64">
        <f>IF($DI64&gt;=8,INDEX($CL:$CL,$DH64+8),"")</f>
      </c>
      <c r="CV64">
        <f>IF($DI64&gt;=9,INDEX($CL:$CL,$DH64+9),"")</f>
      </c>
      <c r="CW64">
        <f>IF($DI64&gt;=10,INDEX($CL:$CL,$DH64+10),"")</f>
      </c>
      <c r="CX64">
        <f>IF($DI64&gt;=11,INDEX($CL:$CL,$DH64+11),"")</f>
      </c>
      <c r="CY64">
        <f>IF($DI64&gt;=12,INDEX($CL:$CL,$DH64+12),"")</f>
      </c>
      <c r="CZ64">
        <f>IF($DI64&gt;=13,INDEX($CL:$CL,$DH64+13),"")</f>
      </c>
      <c r="DA64">
        <f>IF($DI64&gt;=14,INDEX($CL:$CL,$DH64+14),"")</f>
      </c>
      <c r="DB64">
        <f>IF($DI64&gt;=15,INDEX($CL:$CL,$DH64+15),"")</f>
      </c>
      <c r="DC64">
        <f>IF($DI64&gt;=16,INDEX($CL:$CL,$DH64+16),"")</f>
      </c>
      <c r="DD64">
        <f>IF($DI64&gt;=17,INDEX($CL:$CL,$DH64+17),"")</f>
      </c>
      <c r="DE64">
        <f>IF($DI64&gt;=18,INDEX($CL:$CL,$DH64+18),"")</f>
      </c>
      <c r="DF64">
        <f>IF($DI64&gt;=19,INDEX($CL:$CL,$DH64+19),"")</f>
      </c>
      <c r="DG64">
        <f>IF($DI64&gt;=20,INDEX($CL:$CL,$DH64+20),"")</f>
      </c>
      <c r="DH64">
        <f>IFERROR(MATCH($CK64,$CL$2:$CL$1558,0)+1,0)</f>
      </c>
      <c r="DI64">
        <f>IFERROR(INDEX($CM$2:$CM$1558,MATCH($CK64,$CL$2:$CL$1558,0)),0)</f>
      </c>
      <c r="DJ64">
        <f>IFERROR(INDEX($AQ:$AQ,MATCH($K64,$AP:$AP,0))&amp;"","")</f>
      </c>
      <c r="DK64" t="s">
        <v>52</v>
      </c>
      <c r="DL64" t="s">
        <v>28</v>
      </c>
      <c r="DN64">
        <f>IF($GQ64&gt;=1,INDEX($DK:$DK,$GP64+1),"")</f>
      </c>
      <c r="DO64">
        <f>IF($GQ64&gt;=2,INDEX($DK:$DK,$GP64+2),"")</f>
      </c>
      <c r="DP64">
        <f>IF($GQ64&gt;=3,INDEX($DK:$DK,$GP64+3),"")</f>
      </c>
      <c r="DQ64">
        <f>IF($GQ64&gt;=4,INDEX($DK:$DK,$GP64+4),"")</f>
      </c>
      <c r="DR64">
        <f>IF($GQ64&gt;=5,INDEX($DK:$DK,$GP64+5),"")</f>
      </c>
      <c r="DS64">
        <f>IF($GQ64&gt;=6,INDEX($DK:$DK,$GP64+6),"")</f>
      </c>
      <c r="DT64">
        <f>IF($GQ64&gt;=7,INDEX($DK:$DK,$GP64+7),"")</f>
      </c>
      <c r="DU64">
        <f>IF($GQ64&gt;=8,INDEX($DK:$DK,$GP64+8),"")</f>
      </c>
      <c r="DV64">
        <f>IF($GQ64&gt;=9,INDEX($DK:$DK,$GP64+9),"")</f>
      </c>
      <c r="DW64">
        <f>IF($GQ64&gt;=10,INDEX($DK:$DK,$GP64+10),"")</f>
      </c>
      <c r="DX64">
        <f>IF($GQ64&gt;=11,INDEX($DK:$DK,$GP64+11),"")</f>
      </c>
      <c r="DY64">
        <f>IF($GQ64&gt;=12,INDEX($DK:$DK,$GP64+12),"")</f>
      </c>
      <c r="DZ64">
        <f>IF($GQ64&gt;=13,INDEX($DK:$DK,$GP64+13),"")</f>
      </c>
      <c r="EA64">
        <f>IF($GQ64&gt;=14,INDEX($DK:$DK,$GP64+14),"")</f>
      </c>
      <c r="EB64">
        <f>IF($GQ64&gt;=15,INDEX($DK:$DK,$GP64+15),"")</f>
      </c>
      <c r="EC64">
        <f>IF($GQ64&gt;=16,INDEX($DK:$DK,$GP64+16),"")</f>
      </c>
      <c r="ED64">
        <f>IF($GQ64&gt;=17,INDEX($DK:$DK,$GP64+17),"")</f>
      </c>
      <c r="EE64">
        <f>IF($GQ64&gt;=18,INDEX($DK:$DK,$GP64+18),"")</f>
      </c>
      <c r="EF64">
        <f>IF($GQ64&gt;=19,INDEX($DK:$DK,$GP64+19),"")</f>
      </c>
      <c r="EG64">
        <f>IF($GQ64&gt;=20,INDEX($DK:$DK,$GP64+20),"")</f>
      </c>
      <c r="EH64">
        <f>IF($GQ64&gt;=21,INDEX($DK:$DK,$GP64+21),"")</f>
      </c>
      <c r="EI64">
        <f>IF($GQ64&gt;=22,INDEX($DK:$DK,$GP64+22),"")</f>
      </c>
      <c r="EJ64">
        <f>IF($GQ64&gt;=23,INDEX($DK:$DK,$GP64+23),"")</f>
      </c>
      <c r="EK64">
        <f>IF($GQ64&gt;=24,INDEX($DK:$DK,$GP64+24),"")</f>
      </c>
      <c r="EL64">
        <f>IF($GQ64&gt;=25,INDEX($DK:$DK,$GP64+25),"")</f>
      </c>
      <c r="EM64">
        <f>IF($GQ64&gt;=26,INDEX($DK:$DK,$GP64+26),"")</f>
      </c>
      <c r="EN64">
        <f>IF($GQ64&gt;=27,INDEX($DK:$DK,$GP64+27),"")</f>
      </c>
      <c r="EO64">
        <f>IF($GQ64&gt;=28,INDEX($DK:$DK,$GP64+28),"")</f>
      </c>
      <c r="EP64">
        <f>IF($GQ64&gt;=29,INDEX($DK:$DK,$GP64+29),"")</f>
      </c>
      <c r="EQ64">
        <f>IF($GQ64&gt;=30,INDEX($DK:$DK,$GP64+30),"")</f>
      </c>
      <c r="ER64">
        <f>IF($GQ64&gt;=31,INDEX($DK:$DK,$GP64+31),"")</f>
      </c>
      <c r="ES64">
        <f>IF($GQ64&gt;=32,INDEX($DK:$DK,$GP64+32),"")</f>
      </c>
      <c r="ET64">
        <f>IF($GQ64&gt;=33,INDEX($DK:$DK,$GP64+33),"")</f>
      </c>
      <c r="EU64">
        <f>IF($GQ64&gt;=34,INDEX($DK:$DK,$GP64+34),"")</f>
      </c>
      <c r="EV64">
        <f>IF($GQ64&gt;=35,INDEX($DK:$DK,$GP64+35),"")</f>
      </c>
      <c r="EW64">
        <f>IF($GQ64&gt;=36,INDEX($DK:$DK,$GP64+36),"")</f>
      </c>
      <c r="EX64">
        <f>IF($GQ64&gt;=37,INDEX($DK:$DK,$GP64+37),"")</f>
      </c>
      <c r="EY64">
        <f>IF($GQ64&gt;=38,INDEX($DK:$DK,$GP64+38),"")</f>
      </c>
      <c r="EZ64">
        <f>IF($GQ64&gt;=39,INDEX($DK:$DK,$GP64+39),"")</f>
      </c>
      <c r="FA64">
        <f>IF($GQ64&gt;=40,INDEX($DK:$DK,$GP64+40),"")</f>
      </c>
      <c r="FB64">
        <f>IF($GQ64&gt;=1,INDEX($DL:$DL,$GP64+1),"")</f>
      </c>
      <c r="FC64">
        <f>IF($GQ64&gt;=2,INDEX($DL:$DL,$GP64+2),"")</f>
      </c>
      <c r="FD64">
        <f>IF($GQ64&gt;=3,INDEX($DL:$DL,$GP64+3),"")</f>
      </c>
      <c r="FE64">
        <f>IF($GQ64&gt;=4,INDEX($DL:$DL,$GP64+4),"")</f>
      </c>
      <c r="FF64">
        <f>IF($GQ64&gt;=5,INDEX($DL:$DL,$GP64+5),"")</f>
      </c>
      <c r="FG64">
        <f>IF($GQ64&gt;=6,INDEX($DL:$DL,$GP64+6),"")</f>
      </c>
      <c r="FH64">
        <f>IF($GQ64&gt;=7,INDEX($DL:$DL,$GP64+7),"")</f>
      </c>
      <c r="FI64">
        <f>IF($GQ64&gt;=8,INDEX($DL:$DL,$GP64+8),"")</f>
      </c>
      <c r="FJ64">
        <f>IF($GQ64&gt;=9,INDEX($DL:$DL,$GP64+9),"")</f>
      </c>
      <c r="FK64">
        <f>IF($GQ64&gt;=10,INDEX($DL:$DL,$GP64+10),"")</f>
      </c>
      <c r="FL64">
        <f>IF($GQ64&gt;=11,INDEX($DL:$DL,$GP64+11),"")</f>
      </c>
      <c r="FM64">
        <f>IF($GQ64&gt;=12,INDEX($DL:$DL,$GP64+12),"")</f>
      </c>
      <c r="FN64">
        <f>IF($GQ64&gt;=13,INDEX($DL:$DL,$GP64+13),"")</f>
      </c>
      <c r="FO64">
        <f>IF($GQ64&gt;=14,INDEX($DL:$DL,$GP64+14),"")</f>
      </c>
      <c r="FP64">
        <f>IF($GQ64&gt;=15,INDEX($DL:$DL,$GP64+15),"")</f>
      </c>
      <c r="FQ64">
        <f>IF($GQ64&gt;=16,INDEX($DL:$DL,$GP64+16),"")</f>
      </c>
      <c r="FR64">
        <f>IF($GQ64&gt;=17,INDEX($DL:$DL,$GP64+17),"")</f>
      </c>
      <c r="FS64">
        <f>IF($GQ64&gt;=18,INDEX($DL:$DL,$GP64+18),"")</f>
      </c>
      <c r="FT64">
        <f>IF($GQ64&gt;=19,INDEX($DL:$DL,$GP64+19),"")</f>
      </c>
      <c r="FU64">
        <f>IF($GQ64&gt;=20,INDEX($DL:$DL,$GP64+20),"")</f>
      </c>
      <c r="FV64">
        <f>IF($GQ64&gt;=21,INDEX($DL:$DL,$GP64+21),"")</f>
      </c>
      <c r="FW64">
        <f>IF($GQ64&gt;=22,INDEX($DL:$DL,$GP64+22),"")</f>
      </c>
      <c r="FX64">
        <f>IF($GQ64&gt;=23,INDEX($DL:$DL,$GP64+23),"")</f>
      </c>
      <c r="FY64">
        <f>IF($GQ64&gt;=24,INDEX($DL:$DL,$GP64+24),"")</f>
      </c>
      <c r="FZ64">
        <f>IF($GQ64&gt;=25,INDEX($DL:$DL,$GP64+25),"")</f>
      </c>
      <c r="GA64">
        <f>IF($GQ64&gt;=26,INDEX($DL:$DL,$GP64+26),"")</f>
      </c>
      <c r="GB64">
        <f>IF($GQ64&gt;=27,INDEX($DL:$DL,$GP64+27),"")</f>
      </c>
      <c r="GC64">
        <f>IF($GQ64&gt;=28,INDEX($DL:$DL,$GP64+28),"")</f>
      </c>
      <c r="GD64">
        <f>IF($GQ64&gt;=29,INDEX($DL:$DL,$GP64+29),"")</f>
      </c>
      <c r="GE64">
        <f>IF($GQ64&gt;=30,INDEX($DL:$DL,$GP64+30),"")</f>
      </c>
      <c r="GF64">
        <f>IF($GQ64&gt;=31,INDEX($DL:$DL,$GP64+31),"")</f>
      </c>
      <c r="GG64">
        <f>IF($GQ64&gt;=32,INDEX($DL:$DL,$GP64+32),"")</f>
      </c>
      <c r="GH64">
        <f>IF($GQ64&gt;=33,INDEX($DL:$DL,$GP64+33),"")</f>
      </c>
      <c r="GI64">
        <f>IF($GQ64&gt;=34,INDEX($DL:$DL,$GP64+34),"")</f>
      </c>
      <c r="GJ64">
        <f>IF($GQ64&gt;=35,INDEX($DL:$DL,$GP64+35),"")</f>
      </c>
      <c r="GK64">
        <f>IF($GQ64&gt;=36,INDEX($DL:$DL,$GP64+36),"")</f>
      </c>
      <c r="GL64">
        <f>IF($GQ64&gt;=37,INDEX($DL:$DL,$GP64+37),"")</f>
      </c>
      <c r="GM64">
        <f>IF($GQ64&gt;=38,INDEX($DL:$DL,$GP64+38),"")</f>
      </c>
      <c r="GN64">
        <f>IF($GQ64&gt;=39,INDEX($DL:$DL,$GP64+39),"")</f>
      </c>
      <c r="GO64">
        <f>IF($GQ64&gt;=40,INDEX($DL:$DL,$GP64+40),"")</f>
      </c>
      <c r="GP64">
        <f>IFERROR(MATCH($DJ64,$DK$2:$DK$148,0)+1,0)</f>
      </c>
      <c r="GQ64">
        <f>IFERROR(INDEX($DM$2:$DM$148,MATCH($DJ64,$DK$2:$DK$148,0)),0)</f>
      </c>
      <c r="GR64">
        <f>IFERROR(MATCH($L64,$DN$64:$FA$64,0),0)</f>
      </c>
      <c r="GS64">
        <f>IF($GR64&gt;0,INDEX($FB$64:$GO$64,$GR64),"")</f>
      </c>
      <c r="GT64" t="s">
        <v>442</v>
      </c>
      <c r="GV64">
        <f>IF($JE64&gt;=1,INDEX($GT:$GT,$JD64+1),"")</f>
      </c>
      <c r="GW64">
        <f>IF($JE64&gt;=2,INDEX($GT:$GT,$JD64+2),"")</f>
      </c>
      <c r="GX64">
        <f>IF($JE64&gt;=3,INDEX($GT:$GT,$JD64+3),"")</f>
      </c>
      <c r="GY64">
        <f>IF($JE64&gt;=4,INDEX($GT:$GT,$JD64+4),"")</f>
      </c>
      <c r="GZ64">
        <f>IF($JE64&gt;=5,INDEX($GT:$GT,$JD64+5),"")</f>
      </c>
      <c r="HA64">
        <f>IF($JE64&gt;=6,INDEX($GT:$GT,$JD64+6),"")</f>
      </c>
      <c r="HB64">
        <f>IF($JE64&gt;=7,INDEX($GT:$GT,$JD64+7),"")</f>
      </c>
      <c r="HC64">
        <f>IF($JE64&gt;=8,INDEX($GT:$GT,$JD64+8),"")</f>
      </c>
      <c r="HD64">
        <f>IF($JE64&gt;=9,INDEX($GT:$GT,$JD64+9),"")</f>
      </c>
      <c r="HE64">
        <f>IF($JE64&gt;=10,INDEX($GT:$GT,$JD64+10),"")</f>
      </c>
      <c r="HF64">
        <f>IF($JE64&gt;=11,INDEX($GT:$GT,$JD64+11),"")</f>
      </c>
      <c r="HG64">
        <f>IF($JE64&gt;=12,INDEX($GT:$GT,$JD64+12),"")</f>
      </c>
      <c r="HH64">
        <f>IF($JE64&gt;=13,INDEX($GT:$GT,$JD64+13),"")</f>
      </c>
      <c r="HI64">
        <f>IF($JE64&gt;=14,INDEX($GT:$GT,$JD64+14),"")</f>
      </c>
      <c r="HJ64">
        <f>IF($JE64&gt;=15,INDEX($GT:$GT,$JD64+15),"")</f>
      </c>
      <c r="HK64">
        <f>IF($JE64&gt;=16,INDEX($GT:$GT,$JD64+16),"")</f>
      </c>
      <c r="HL64">
        <f>IF($JE64&gt;=17,INDEX($GT:$GT,$JD64+17),"")</f>
      </c>
      <c r="HM64">
        <f>IF($JE64&gt;=18,INDEX($GT:$GT,$JD64+18),"")</f>
      </c>
      <c r="HN64">
        <f>IF($JE64&gt;=19,INDEX($GT:$GT,$JD64+19),"")</f>
      </c>
      <c r="HO64">
        <f>IF($JE64&gt;=20,INDEX($GT:$GT,$JD64+20),"")</f>
      </c>
      <c r="HP64">
        <f>IF($JE64&gt;=21,INDEX($GT:$GT,$JD64+21),"")</f>
      </c>
      <c r="HQ64">
        <f>IF($JE64&gt;=22,INDEX($GT:$GT,$JD64+22),"")</f>
      </c>
      <c r="HR64">
        <f>IF($JE64&gt;=23,INDEX($GT:$GT,$JD64+23),"")</f>
      </c>
      <c r="HS64">
        <f>IF($JE64&gt;=24,INDEX($GT:$GT,$JD64+24),"")</f>
      </c>
      <c r="HT64">
        <f>IF($JE64&gt;=25,INDEX($GT:$GT,$JD64+25),"")</f>
      </c>
      <c r="HU64">
        <f>IF($JE64&gt;=26,INDEX($GT:$GT,$JD64+26),"")</f>
      </c>
      <c r="HV64">
        <f>IF($JE64&gt;=27,INDEX($GT:$GT,$JD64+27),"")</f>
      </c>
      <c r="HW64">
        <f>IF($JE64&gt;=28,INDEX($GT:$GT,$JD64+28),"")</f>
      </c>
      <c r="HX64">
        <f>IF($JE64&gt;=29,INDEX($GT:$GT,$JD64+29),"")</f>
      </c>
      <c r="HY64">
        <f>IF($JE64&gt;=30,INDEX($GT:$GT,$JD64+30),"")</f>
      </c>
      <c r="HZ64">
        <f>IF($JE64&gt;=31,INDEX($GT:$GT,$JD64+31),"")</f>
      </c>
      <c r="IA64">
        <f>IF($JE64&gt;=32,INDEX($GT:$GT,$JD64+32),"")</f>
      </c>
      <c r="IB64">
        <f>IF($JE64&gt;=33,INDEX($GT:$GT,$JD64+33),"")</f>
      </c>
      <c r="IC64">
        <f>IF($JE64&gt;=34,INDEX($GT:$GT,$JD64+34),"")</f>
      </c>
      <c r="ID64">
        <f>IF($JE64&gt;=35,INDEX($GT:$GT,$JD64+35),"")</f>
      </c>
      <c r="IE64">
        <f>IF($JE64&gt;=36,INDEX($GT:$GT,$JD64+36),"")</f>
      </c>
      <c r="IF64">
        <f>IF($JE64&gt;=37,INDEX($GT:$GT,$JD64+37),"")</f>
      </c>
      <c r="IG64">
        <f>IF($JE64&gt;=38,INDEX($GT:$GT,$JD64+38),"")</f>
      </c>
      <c r="IH64">
        <f>IF($JE64&gt;=39,INDEX($GT:$GT,$JD64+39),"")</f>
      </c>
      <c r="II64">
        <f>IF($JE64&gt;=40,INDEX($GT:$GT,$JD64+40),"")</f>
      </c>
      <c r="IJ64">
        <f>IF($JE64&gt;=41,INDEX($GT:$GT,$JD64+41),"")</f>
      </c>
      <c r="IK64">
        <f>IF($JE64&gt;=42,INDEX($GT:$GT,$JD64+42),"")</f>
      </c>
      <c r="IL64">
        <f>IF($JE64&gt;=43,INDEX($GT:$GT,$JD64+43),"")</f>
      </c>
      <c r="IM64">
        <f>IF($JE64&gt;=44,INDEX($GT:$GT,$JD64+44),"")</f>
      </c>
      <c r="IN64">
        <f>IF($JE64&gt;=45,INDEX($GT:$GT,$JD64+45),"")</f>
      </c>
      <c r="IO64">
        <f>IF($JE64&gt;=46,INDEX($GT:$GT,$JD64+46),"")</f>
      </c>
      <c r="IP64">
        <f>IF($JE64&gt;=47,INDEX($GT:$GT,$JD64+47),"")</f>
      </c>
      <c r="IQ64">
        <f>IF($JE64&gt;=48,INDEX($GT:$GT,$JD64+48),"")</f>
      </c>
      <c r="IR64">
        <f>IF($JE64&gt;=49,INDEX($GT:$GT,$JD64+49),"")</f>
      </c>
      <c r="IS64">
        <f>IF($JE64&gt;=50,INDEX($GT:$GT,$JD64+50),"")</f>
      </c>
      <c r="IT64">
        <f>IF($JE64&gt;=51,INDEX($GT:$GT,$JD64+51),"")</f>
      </c>
      <c r="IU64">
        <f>IF($JE64&gt;=52,INDEX($GT:$GT,$JD64+52),"")</f>
      </c>
      <c r="IV64">
        <f>IF($JE64&gt;=53,INDEX($GT:$GT,$JD64+53),"")</f>
      </c>
      <c r="IW64">
        <f>IF($JE64&gt;=54,INDEX($GT:$GT,$JD64+54),"")</f>
      </c>
      <c r="IX64">
        <f>IF($JE64&gt;=55,INDEX($GT:$GT,$JD64+55),"")</f>
      </c>
      <c r="IY64">
        <f>IF($JE64&gt;=56,INDEX($GT:$GT,$JD64+56),"")</f>
      </c>
      <c r="IZ64">
        <f>IF($JE64&gt;=57,INDEX($GT:$GT,$JD64+57),"")</f>
      </c>
      <c r="JA64">
        <f>IF($JE64&gt;=58,INDEX($GT:$GT,$JD64+58),"")</f>
      </c>
      <c r="JB64">
        <f>IF($JE64&gt;=59,INDEX($GT:$GT,$JD64+59),"")</f>
      </c>
      <c r="JC64">
        <f>IF($JE64&gt;=60,INDEX($GT:$GT,$JD64+60),"")</f>
      </c>
      <c r="JD64">
        <f>IFERROR(MATCH($GS64,$GT$2:$GT$322,0)+1,0)</f>
      </c>
      <c r="JE64">
        <f>IFERROR(INDEX($GU$2:$GU$322,MATCH($GS64,$GT$2:$GT$322,0)),0)</f>
      </c>
      <c r="JF64" t="s">
        <v>28</v>
      </c>
      <c r="JG64" t="s">
        <v>28</v>
      </c>
    </row>
    <row r="65" spans="1:267" x14ac:dyDescent="0.25">
      <c r="J65" s="1"/>
      <c r="K65" s="1"/>
      <c r="L65" s="1"/>
      <c r="M65" s="1"/>
      <c r="N65" s="1">
        <f>IFERROR(IF(FIND(" - ",$J65)&gt;0,MID($J65,FIND(" - ",$J65)+3,LEN($J65)),""),"")</f>
      </c>
      <c r="P65" s="1"/>
      <c r="S65" t="s">
        <v>28</v>
      </c>
      <c r="U65">
        <f>IF(OR($S65="",$T65=""),"",IFERROR($S65/$T65,0))</f>
      </c>
      <c r="V65">
        <f>IF($S65="","",
IF($K65="","",
IF(ISNUMBER(SEARCH("exempt",LOWER($K65))),0,
$S65*(VALUE(SUBSTITUTE($K65,"%",""))/100))))</f>
      </c>
      <c r="AB65">
        <f>IF($S65="","",
SUM($S65,$V65,$Z65,$W65,$Y65)-
IF($AA65="",0,VALUE($AA65)))</f>
      </c>
      <c r="AJ65" t="s">
        <v>457</v>
      </c>
      <c r="AM65" t="s">
        <v>458</v>
      </c>
      <c r="AN65" t="s">
        <v>459</v>
      </c>
      <c r="AO65" t="s">
        <v>460</v>
      </c>
      <c r="AP65" t="s">
        <v>458</v>
      </c>
      <c r="AQ65" t="s">
        <v>461</v>
      </c>
      <c r="AR65">
        <f>IFERROR(LEFT($J65,FIND(" - ",$J65)-1),$J65)</f>
      </c>
      <c r="AS65" t="s">
        <v>386</v>
      </c>
      <c r="AU65">
        <f>IF($CJ65&gt;=1,INDEX($AS:$AS,$CI65+1),"")</f>
      </c>
      <c r="AV65">
        <f>IF($CJ65&gt;=2,INDEX($AS:$AS,$CI65+2),"")</f>
      </c>
      <c r="AW65">
        <f>IF($CJ65&gt;=3,INDEX($AS:$AS,$CI65+3),"")</f>
      </c>
      <c r="AX65">
        <f>IF($CJ65&gt;=4,INDEX($AS:$AS,$CI65+4),"")</f>
      </c>
      <c r="AY65">
        <f>IF($CJ65&gt;=5,INDEX($AS:$AS,$CI65+5),"")</f>
      </c>
      <c r="AZ65">
        <f>IF($CJ65&gt;=6,INDEX($AS:$AS,$CI65+6),"")</f>
      </c>
      <c r="BA65">
        <f>IF($CJ65&gt;=7,INDEX($AS:$AS,$CI65+7),"")</f>
      </c>
      <c r="BB65">
        <f>IF($CJ65&gt;=8,INDEX($AS:$AS,$CI65+8),"")</f>
      </c>
      <c r="BC65">
        <f>IF($CJ65&gt;=9,INDEX($AS:$AS,$CI65+9),"")</f>
      </c>
      <c r="BD65">
        <f>IF($CJ65&gt;=10,INDEX($AS:$AS,$CI65+10),"")</f>
      </c>
      <c r="BE65">
        <f>IF($CJ65&gt;=11,INDEX($AS:$AS,$CI65+11),"")</f>
      </c>
      <c r="BF65">
        <f>IF($CJ65&gt;=12,INDEX($AS:$AS,$CI65+12),"")</f>
      </c>
      <c r="BG65">
        <f>IF($CJ65&gt;=13,INDEX($AS:$AS,$CI65+13),"")</f>
      </c>
      <c r="BH65">
        <f>IF($CJ65&gt;=14,INDEX($AS:$AS,$CI65+14),"")</f>
      </c>
      <c r="BI65">
        <f>IF($CJ65&gt;=15,INDEX($AS:$AS,$CI65+15),"")</f>
      </c>
      <c r="BJ65">
        <f>IF($CJ65&gt;=16,INDEX($AS:$AS,$CI65+16),"")</f>
      </c>
      <c r="BK65">
        <f>IF($CJ65&gt;=17,INDEX($AS:$AS,$CI65+17),"")</f>
      </c>
      <c r="BL65">
        <f>IF($CJ65&gt;=18,INDEX($AS:$AS,$CI65+18),"")</f>
      </c>
      <c r="BM65">
        <f>IF($CJ65&gt;=19,INDEX($AS:$AS,$CI65+19),"")</f>
      </c>
      <c r="BN65">
        <f>IF($CJ65&gt;=20,INDEX($AS:$AS,$CI65+20),"")</f>
      </c>
      <c r="BO65">
        <f>IF($CJ65&gt;=21,INDEX($AS:$AS,$CI65+21),"")</f>
      </c>
      <c r="BP65">
        <f>IF($CJ65&gt;=22,INDEX($AS:$AS,$CI65+22),"")</f>
      </c>
      <c r="BQ65">
        <f>IF($CJ65&gt;=23,INDEX($AS:$AS,$CI65+23),"")</f>
      </c>
      <c r="BR65">
        <f>IF($CJ65&gt;=24,INDEX($AS:$AS,$CI65+24),"")</f>
      </c>
      <c r="BS65">
        <f>IF($CJ65&gt;=25,INDEX($AS:$AS,$CI65+25),"")</f>
      </c>
      <c r="BT65">
        <f>IF($CJ65&gt;=26,INDEX($AS:$AS,$CI65+26),"")</f>
      </c>
      <c r="BU65">
        <f>IF($CJ65&gt;=27,INDEX($AS:$AS,$CI65+27),"")</f>
      </c>
      <c r="BV65">
        <f>IF($CJ65&gt;=28,INDEX($AS:$AS,$CI65+28),"")</f>
      </c>
      <c r="BW65">
        <f>IF($CJ65&gt;=29,INDEX($AS:$AS,$CI65+29),"")</f>
      </c>
      <c r="BX65">
        <f>IF($CJ65&gt;=30,INDEX($AS:$AS,$CI65+30),"")</f>
      </c>
      <c r="BY65">
        <f>IF($CJ65&gt;=31,INDEX($AS:$AS,$CI65+31),"")</f>
      </c>
      <c r="BZ65">
        <f>IF($CJ65&gt;=32,INDEX($AS:$AS,$CI65+32),"")</f>
      </c>
      <c r="CA65">
        <f>IF($CJ65&gt;=33,INDEX($AS:$AS,$CI65+33),"")</f>
      </c>
      <c r="CB65">
        <f>IF($CJ65&gt;=34,INDEX($AS:$AS,$CI65+34),"")</f>
      </c>
      <c r="CC65">
        <f>IF($CJ65&gt;=35,INDEX($AS:$AS,$CI65+35),"")</f>
      </c>
      <c r="CD65">
        <f>IF($CJ65&gt;=36,INDEX($AS:$AS,$CI65+36),"")</f>
      </c>
      <c r="CE65">
        <f>IF($CJ65&gt;=37,INDEX($AS:$AS,$CI65+37),"")</f>
      </c>
      <c r="CF65">
        <f>IF($CJ65&gt;=38,INDEX($AS:$AS,$CI65+38),"")</f>
      </c>
      <c r="CG65">
        <f>IF($CJ65&gt;=39,INDEX($AS:$AS,$CI65+39),"")</f>
      </c>
      <c r="CH65">
        <f>IF($CJ65&gt;=40,INDEX($AS:$AS,$CI65+40),"")</f>
      </c>
      <c r="CI65">
        <f>IFERROR(MATCH($AR65,$AS$2:$AS$133,0)+1,0)</f>
      </c>
      <c r="CJ65">
        <f>IFERROR(INDEX($AT$2:$AT$133,MATCH($AR65,$AS$2:$AS$133,0)),0)</f>
      </c>
      <c r="CK65">
        <f>IFERROR(LEFT($O65,FIND(" - ",$O65)-1),$O65)</f>
      </c>
      <c r="CL65" t="s">
        <v>193</v>
      </c>
      <c r="CN65">
        <f>IF($DI65&gt;=1,INDEX($CL:$CL,$DH65+1),"")</f>
      </c>
      <c r="CO65">
        <f>IF($DI65&gt;=2,INDEX($CL:$CL,$DH65+2),"")</f>
      </c>
      <c r="CP65">
        <f>IF($DI65&gt;=3,INDEX($CL:$CL,$DH65+3),"")</f>
      </c>
      <c r="CQ65">
        <f>IF($DI65&gt;=4,INDEX($CL:$CL,$DH65+4),"")</f>
      </c>
      <c r="CR65">
        <f>IF($DI65&gt;=5,INDEX($CL:$CL,$DH65+5),"")</f>
      </c>
      <c r="CS65">
        <f>IF($DI65&gt;=6,INDEX($CL:$CL,$DH65+6),"")</f>
      </c>
      <c r="CT65">
        <f>IF($DI65&gt;=7,INDEX($CL:$CL,$DH65+7),"")</f>
      </c>
      <c r="CU65">
        <f>IF($DI65&gt;=8,INDEX($CL:$CL,$DH65+8),"")</f>
      </c>
      <c r="CV65">
        <f>IF($DI65&gt;=9,INDEX($CL:$CL,$DH65+9),"")</f>
      </c>
      <c r="CW65">
        <f>IF($DI65&gt;=10,INDEX($CL:$CL,$DH65+10),"")</f>
      </c>
      <c r="CX65">
        <f>IF($DI65&gt;=11,INDEX($CL:$CL,$DH65+11),"")</f>
      </c>
      <c r="CY65">
        <f>IF($DI65&gt;=12,INDEX($CL:$CL,$DH65+12),"")</f>
      </c>
      <c r="CZ65">
        <f>IF($DI65&gt;=13,INDEX($CL:$CL,$DH65+13),"")</f>
      </c>
      <c r="DA65">
        <f>IF($DI65&gt;=14,INDEX($CL:$CL,$DH65+14),"")</f>
      </c>
      <c r="DB65">
        <f>IF($DI65&gt;=15,INDEX($CL:$CL,$DH65+15),"")</f>
      </c>
      <c r="DC65">
        <f>IF($DI65&gt;=16,INDEX($CL:$CL,$DH65+16),"")</f>
      </c>
      <c r="DD65">
        <f>IF($DI65&gt;=17,INDEX($CL:$CL,$DH65+17),"")</f>
      </c>
      <c r="DE65">
        <f>IF($DI65&gt;=18,INDEX($CL:$CL,$DH65+18),"")</f>
      </c>
      <c r="DF65">
        <f>IF($DI65&gt;=19,INDEX($CL:$CL,$DH65+19),"")</f>
      </c>
      <c r="DG65">
        <f>IF($DI65&gt;=20,INDEX($CL:$CL,$DH65+20),"")</f>
      </c>
      <c r="DH65">
        <f>IFERROR(MATCH($CK65,$CL$2:$CL$1558,0)+1,0)</f>
      </c>
      <c r="DI65">
        <f>IFERROR(INDEX($CM$2:$CM$1558,MATCH($CK65,$CL$2:$CL$1558,0)),0)</f>
      </c>
      <c r="DJ65">
        <f>IFERROR(INDEX($AQ:$AQ,MATCH($K65,$AP:$AP,0))&amp;"","")</f>
      </c>
      <c r="DK65" t="s">
        <v>400</v>
      </c>
      <c r="DM65">
        <v>1</v>
      </c>
      <c r="DN65">
        <f>IF($GQ65&gt;=1,INDEX($DK:$DK,$GP65+1),"")</f>
      </c>
      <c r="DO65">
        <f>IF($GQ65&gt;=2,INDEX($DK:$DK,$GP65+2),"")</f>
      </c>
      <c r="DP65">
        <f>IF($GQ65&gt;=3,INDEX($DK:$DK,$GP65+3),"")</f>
      </c>
      <c r="DQ65">
        <f>IF($GQ65&gt;=4,INDEX($DK:$DK,$GP65+4),"")</f>
      </c>
      <c r="DR65">
        <f>IF($GQ65&gt;=5,INDEX($DK:$DK,$GP65+5),"")</f>
      </c>
      <c r="DS65">
        <f>IF($GQ65&gt;=6,INDEX($DK:$DK,$GP65+6),"")</f>
      </c>
      <c r="DT65">
        <f>IF($GQ65&gt;=7,INDEX($DK:$DK,$GP65+7),"")</f>
      </c>
      <c r="DU65">
        <f>IF($GQ65&gt;=8,INDEX($DK:$DK,$GP65+8),"")</f>
      </c>
      <c r="DV65">
        <f>IF($GQ65&gt;=9,INDEX($DK:$DK,$GP65+9),"")</f>
      </c>
      <c r="DW65">
        <f>IF($GQ65&gt;=10,INDEX($DK:$DK,$GP65+10),"")</f>
      </c>
      <c r="DX65">
        <f>IF($GQ65&gt;=11,INDEX($DK:$DK,$GP65+11),"")</f>
      </c>
      <c r="DY65">
        <f>IF($GQ65&gt;=12,INDEX($DK:$DK,$GP65+12),"")</f>
      </c>
      <c r="DZ65">
        <f>IF($GQ65&gt;=13,INDEX($DK:$DK,$GP65+13),"")</f>
      </c>
      <c r="EA65">
        <f>IF($GQ65&gt;=14,INDEX($DK:$DK,$GP65+14),"")</f>
      </c>
      <c r="EB65">
        <f>IF($GQ65&gt;=15,INDEX($DK:$DK,$GP65+15),"")</f>
      </c>
      <c r="EC65">
        <f>IF($GQ65&gt;=16,INDEX($DK:$DK,$GP65+16),"")</f>
      </c>
      <c r="ED65">
        <f>IF($GQ65&gt;=17,INDEX($DK:$DK,$GP65+17),"")</f>
      </c>
      <c r="EE65">
        <f>IF($GQ65&gt;=18,INDEX($DK:$DK,$GP65+18),"")</f>
      </c>
      <c r="EF65">
        <f>IF($GQ65&gt;=19,INDEX($DK:$DK,$GP65+19),"")</f>
      </c>
      <c r="EG65">
        <f>IF($GQ65&gt;=20,INDEX($DK:$DK,$GP65+20),"")</f>
      </c>
      <c r="EH65">
        <f>IF($GQ65&gt;=21,INDEX($DK:$DK,$GP65+21),"")</f>
      </c>
      <c r="EI65">
        <f>IF($GQ65&gt;=22,INDEX($DK:$DK,$GP65+22),"")</f>
      </c>
      <c r="EJ65">
        <f>IF($GQ65&gt;=23,INDEX($DK:$DK,$GP65+23),"")</f>
      </c>
      <c r="EK65">
        <f>IF($GQ65&gt;=24,INDEX($DK:$DK,$GP65+24),"")</f>
      </c>
      <c r="EL65">
        <f>IF($GQ65&gt;=25,INDEX($DK:$DK,$GP65+25),"")</f>
      </c>
      <c r="EM65">
        <f>IF($GQ65&gt;=26,INDEX($DK:$DK,$GP65+26),"")</f>
      </c>
      <c r="EN65">
        <f>IF($GQ65&gt;=27,INDEX($DK:$DK,$GP65+27),"")</f>
      </c>
      <c r="EO65">
        <f>IF($GQ65&gt;=28,INDEX($DK:$DK,$GP65+28),"")</f>
      </c>
      <c r="EP65">
        <f>IF($GQ65&gt;=29,INDEX($DK:$DK,$GP65+29),"")</f>
      </c>
      <c r="EQ65">
        <f>IF($GQ65&gt;=30,INDEX($DK:$DK,$GP65+30),"")</f>
      </c>
      <c r="ER65">
        <f>IF($GQ65&gt;=31,INDEX($DK:$DK,$GP65+31),"")</f>
      </c>
      <c r="ES65">
        <f>IF($GQ65&gt;=32,INDEX($DK:$DK,$GP65+32),"")</f>
      </c>
      <c r="ET65">
        <f>IF($GQ65&gt;=33,INDEX($DK:$DK,$GP65+33),"")</f>
      </c>
      <c r="EU65">
        <f>IF($GQ65&gt;=34,INDEX($DK:$DK,$GP65+34),"")</f>
      </c>
      <c r="EV65">
        <f>IF($GQ65&gt;=35,INDEX($DK:$DK,$GP65+35),"")</f>
      </c>
      <c r="EW65">
        <f>IF($GQ65&gt;=36,INDEX($DK:$DK,$GP65+36),"")</f>
      </c>
      <c r="EX65">
        <f>IF($GQ65&gt;=37,INDEX($DK:$DK,$GP65+37),"")</f>
      </c>
      <c r="EY65">
        <f>IF($GQ65&gt;=38,INDEX($DK:$DK,$GP65+38),"")</f>
      </c>
      <c r="EZ65">
        <f>IF($GQ65&gt;=39,INDEX($DK:$DK,$GP65+39),"")</f>
      </c>
      <c r="FA65">
        <f>IF($GQ65&gt;=40,INDEX($DK:$DK,$GP65+40),"")</f>
      </c>
      <c r="FB65">
        <f>IF($GQ65&gt;=1,INDEX($DL:$DL,$GP65+1),"")</f>
      </c>
      <c r="FC65">
        <f>IF($GQ65&gt;=2,INDEX($DL:$DL,$GP65+2),"")</f>
      </c>
      <c r="FD65">
        <f>IF($GQ65&gt;=3,INDEX($DL:$DL,$GP65+3),"")</f>
      </c>
      <c r="FE65">
        <f>IF($GQ65&gt;=4,INDEX($DL:$DL,$GP65+4),"")</f>
      </c>
      <c r="FF65">
        <f>IF($GQ65&gt;=5,INDEX($DL:$DL,$GP65+5),"")</f>
      </c>
      <c r="FG65">
        <f>IF($GQ65&gt;=6,INDEX($DL:$DL,$GP65+6),"")</f>
      </c>
      <c r="FH65">
        <f>IF($GQ65&gt;=7,INDEX($DL:$DL,$GP65+7),"")</f>
      </c>
      <c r="FI65">
        <f>IF($GQ65&gt;=8,INDEX($DL:$DL,$GP65+8),"")</f>
      </c>
      <c r="FJ65">
        <f>IF($GQ65&gt;=9,INDEX($DL:$DL,$GP65+9),"")</f>
      </c>
      <c r="FK65">
        <f>IF($GQ65&gt;=10,INDEX($DL:$DL,$GP65+10),"")</f>
      </c>
      <c r="FL65">
        <f>IF($GQ65&gt;=11,INDEX($DL:$DL,$GP65+11),"")</f>
      </c>
      <c r="FM65">
        <f>IF($GQ65&gt;=12,INDEX($DL:$DL,$GP65+12),"")</f>
      </c>
      <c r="FN65">
        <f>IF($GQ65&gt;=13,INDEX($DL:$DL,$GP65+13),"")</f>
      </c>
      <c r="FO65">
        <f>IF($GQ65&gt;=14,INDEX($DL:$DL,$GP65+14),"")</f>
      </c>
      <c r="FP65">
        <f>IF($GQ65&gt;=15,INDEX($DL:$DL,$GP65+15),"")</f>
      </c>
      <c r="FQ65">
        <f>IF($GQ65&gt;=16,INDEX($DL:$DL,$GP65+16),"")</f>
      </c>
      <c r="FR65">
        <f>IF($GQ65&gt;=17,INDEX($DL:$DL,$GP65+17),"")</f>
      </c>
      <c r="FS65">
        <f>IF($GQ65&gt;=18,INDEX($DL:$DL,$GP65+18),"")</f>
      </c>
      <c r="FT65">
        <f>IF($GQ65&gt;=19,INDEX($DL:$DL,$GP65+19),"")</f>
      </c>
      <c r="FU65">
        <f>IF($GQ65&gt;=20,INDEX($DL:$DL,$GP65+20),"")</f>
      </c>
      <c r="FV65">
        <f>IF($GQ65&gt;=21,INDEX($DL:$DL,$GP65+21),"")</f>
      </c>
      <c r="FW65">
        <f>IF($GQ65&gt;=22,INDEX($DL:$DL,$GP65+22),"")</f>
      </c>
      <c r="FX65">
        <f>IF($GQ65&gt;=23,INDEX($DL:$DL,$GP65+23),"")</f>
      </c>
      <c r="FY65">
        <f>IF($GQ65&gt;=24,INDEX($DL:$DL,$GP65+24),"")</f>
      </c>
      <c r="FZ65">
        <f>IF($GQ65&gt;=25,INDEX($DL:$DL,$GP65+25),"")</f>
      </c>
      <c r="GA65">
        <f>IF($GQ65&gt;=26,INDEX($DL:$DL,$GP65+26),"")</f>
      </c>
      <c r="GB65">
        <f>IF($GQ65&gt;=27,INDEX($DL:$DL,$GP65+27),"")</f>
      </c>
      <c r="GC65">
        <f>IF($GQ65&gt;=28,INDEX($DL:$DL,$GP65+28),"")</f>
      </c>
      <c r="GD65">
        <f>IF($GQ65&gt;=29,INDEX($DL:$DL,$GP65+29),"")</f>
      </c>
      <c r="GE65">
        <f>IF($GQ65&gt;=30,INDEX($DL:$DL,$GP65+30),"")</f>
      </c>
      <c r="GF65">
        <f>IF($GQ65&gt;=31,INDEX($DL:$DL,$GP65+31),"")</f>
      </c>
      <c r="GG65">
        <f>IF($GQ65&gt;=32,INDEX($DL:$DL,$GP65+32),"")</f>
      </c>
      <c r="GH65">
        <f>IF($GQ65&gt;=33,INDEX($DL:$DL,$GP65+33),"")</f>
      </c>
      <c r="GI65">
        <f>IF($GQ65&gt;=34,INDEX($DL:$DL,$GP65+34),"")</f>
      </c>
      <c r="GJ65">
        <f>IF($GQ65&gt;=35,INDEX($DL:$DL,$GP65+35),"")</f>
      </c>
      <c r="GK65">
        <f>IF($GQ65&gt;=36,INDEX($DL:$DL,$GP65+36),"")</f>
      </c>
      <c r="GL65">
        <f>IF($GQ65&gt;=37,INDEX($DL:$DL,$GP65+37),"")</f>
      </c>
      <c r="GM65">
        <f>IF($GQ65&gt;=38,INDEX($DL:$DL,$GP65+38),"")</f>
      </c>
      <c r="GN65">
        <f>IF($GQ65&gt;=39,INDEX($DL:$DL,$GP65+39),"")</f>
      </c>
      <c r="GO65">
        <f>IF($GQ65&gt;=40,INDEX($DL:$DL,$GP65+40),"")</f>
      </c>
      <c r="GP65">
        <f>IFERROR(MATCH($DJ65,$DK$2:$DK$148,0)+1,0)</f>
      </c>
      <c r="GQ65">
        <f>IFERROR(INDEX($DM$2:$DM$148,MATCH($DJ65,$DK$2:$DK$148,0)),0)</f>
      </c>
      <c r="GR65">
        <f>IFERROR(MATCH($L65,$DN$65:$FA$65,0),0)</f>
      </c>
      <c r="GS65">
        <f>IF($GR65&gt;0,INDEX($FB$65:$GO$65,$GR65),"")</f>
      </c>
      <c r="GT65" t="s">
        <v>446</v>
      </c>
      <c r="GV65">
        <f>IF($JE65&gt;=1,INDEX($GT:$GT,$JD65+1),"")</f>
      </c>
      <c r="GW65">
        <f>IF($JE65&gt;=2,INDEX($GT:$GT,$JD65+2),"")</f>
      </c>
      <c r="GX65">
        <f>IF($JE65&gt;=3,INDEX($GT:$GT,$JD65+3),"")</f>
      </c>
      <c r="GY65">
        <f>IF($JE65&gt;=4,INDEX($GT:$GT,$JD65+4),"")</f>
      </c>
      <c r="GZ65">
        <f>IF($JE65&gt;=5,INDEX($GT:$GT,$JD65+5),"")</f>
      </c>
      <c r="HA65">
        <f>IF($JE65&gt;=6,INDEX($GT:$GT,$JD65+6),"")</f>
      </c>
      <c r="HB65">
        <f>IF($JE65&gt;=7,INDEX($GT:$GT,$JD65+7),"")</f>
      </c>
      <c r="HC65">
        <f>IF($JE65&gt;=8,INDEX($GT:$GT,$JD65+8),"")</f>
      </c>
      <c r="HD65">
        <f>IF($JE65&gt;=9,INDEX($GT:$GT,$JD65+9),"")</f>
      </c>
      <c r="HE65">
        <f>IF($JE65&gt;=10,INDEX($GT:$GT,$JD65+10),"")</f>
      </c>
      <c r="HF65">
        <f>IF($JE65&gt;=11,INDEX($GT:$GT,$JD65+11),"")</f>
      </c>
      <c r="HG65">
        <f>IF($JE65&gt;=12,INDEX($GT:$GT,$JD65+12),"")</f>
      </c>
      <c r="HH65">
        <f>IF($JE65&gt;=13,INDEX($GT:$GT,$JD65+13),"")</f>
      </c>
      <c r="HI65">
        <f>IF($JE65&gt;=14,INDEX($GT:$GT,$JD65+14),"")</f>
      </c>
      <c r="HJ65">
        <f>IF($JE65&gt;=15,INDEX($GT:$GT,$JD65+15),"")</f>
      </c>
      <c r="HK65">
        <f>IF($JE65&gt;=16,INDEX($GT:$GT,$JD65+16),"")</f>
      </c>
      <c r="HL65">
        <f>IF($JE65&gt;=17,INDEX($GT:$GT,$JD65+17),"")</f>
      </c>
      <c r="HM65">
        <f>IF($JE65&gt;=18,INDEX($GT:$GT,$JD65+18),"")</f>
      </c>
      <c r="HN65">
        <f>IF($JE65&gt;=19,INDEX($GT:$GT,$JD65+19),"")</f>
      </c>
      <c r="HO65">
        <f>IF($JE65&gt;=20,INDEX($GT:$GT,$JD65+20),"")</f>
      </c>
      <c r="HP65">
        <f>IF($JE65&gt;=21,INDEX($GT:$GT,$JD65+21),"")</f>
      </c>
      <c r="HQ65">
        <f>IF($JE65&gt;=22,INDEX($GT:$GT,$JD65+22),"")</f>
      </c>
      <c r="HR65">
        <f>IF($JE65&gt;=23,INDEX($GT:$GT,$JD65+23),"")</f>
      </c>
      <c r="HS65">
        <f>IF($JE65&gt;=24,INDEX($GT:$GT,$JD65+24),"")</f>
      </c>
      <c r="HT65">
        <f>IF($JE65&gt;=25,INDEX($GT:$GT,$JD65+25),"")</f>
      </c>
      <c r="HU65">
        <f>IF($JE65&gt;=26,INDEX($GT:$GT,$JD65+26),"")</f>
      </c>
      <c r="HV65">
        <f>IF($JE65&gt;=27,INDEX($GT:$GT,$JD65+27),"")</f>
      </c>
      <c r="HW65">
        <f>IF($JE65&gt;=28,INDEX($GT:$GT,$JD65+28),"")</f>
      </c>
      <c r="HX65">
        <f>IF($JE65&gt;=29,INDEX($GT:$GT,$JD65+29),"")</f>
      </c>
      <c r="HY65">
        <f>IF($JE65&gt;=30,INDEX($GT:$GT,$JD65+30),"")</f>
      </c>
      <c r="HZ65">
        <f>IF($JE65&gt;=31,INDEX($GT:$GT,$JD65+31),"")</f>
      </c>
      <c r="IA65">
        <f>IF($JE65&gt;=32,INDEX($GT:$GT,$JD65+32),"")</f>
      </c>
      <c r="IB65">
        <f>IF($JE65&gt;=33,INDEX($GT:$GT,$JD65+33),"")</f>
      </c>
      <c r="IC65">
        <f>IF($JE65&gt;=34,INDEX($GT:$GT,$JD65+34),"")</f>
      </c>
      <c r="ID65">
        <f>IF($JE65&gt;=35,INDEX($GT:$GT,$JD65+35),"")</f>
      </c>
      <c r="IE65">
        <f>IF($JE65&gt;=36,INDEX($GT:$GT,$JD65+36),"")</f>
      </c>
      <c r="IF65">
        <f>IF($JE65&gt;=37,INDEX($GT:$GT,$JD65+37),"")</f>
      </c>
      <c r="IG65">
        <f>IF($JE65&gt;=38,INDEX($GT:$GT,$JD65+38),"")</f>
      </c>
      <c r="IH65">
        <f>IF($JE65&gt;=39,INDEX($GT:$GT,$JD65+39),"")</f>
      </c>
      <c r="II65">
        <f>IF($JE65&gt;=40,INDEX($GT:$GT,$JD65+40),"")</f>
      </c>
      <c r="IJ65">
        <f>IF($JE65&gt;=41,INDEX($GT:$GT,$JD65+41),"")</f>
      </c>
      <c r="IK65">
        <f>IF($JE65&gt;=42,INDEX($GT:$GT,$JD65+42),"")</f>
      </c>
      <c r="IL65">
        <f>IF($JE65&gt;=43,INDEX($GT:$GT,$JD65+43),"")</f>
      </c>
      <c r="IM65">
        <f>IF($JE65&gt;=44,INDEX($GT:$GT,$JD65+44),"")</f>
      </c>
      <c r="IN65">
        <f>IF($JE65&gt;=45,INDEX($GT:$GT,$JD65+45),"")</f>
      </c>
      <c r="IO65">
        <f>IF($JE65&gt;=46,INDEX($GT:$GT,$JD65+46),"")</f>
      </c>
      <c r="IP65">
        <f>IF($JE65&gt;=47,INDEX($GT:$GT,$JD65+47),"")</f>
      </c>
      <c r="IQ65">
        <f>IF($JE65&gt;=48,INDEX($GT:$GT,$JD65+48),"")</f>
      </c>
      <c r="IR65">
        <f>IF($JE65&gt;=49,INDEX($GT:$GT,$JD65+49),"")</f>
      </c>
      <c r="IS65">
        <f>IF($JE65&gt;=50,INDEX($GT:$GT,$JD65+50),"")</f>
      </c>
      <c r="IT65">
        <f>IF($JE65&gt;=51,INDEX($GT:$GT,$JD65+51),"")</f>
      </c>
      <c r="IU65">
        <f>IF($JE65&gt;=52,INDEX($GT:$GT,$JD65+52),"")</f>
      </c>
      <c r="IV65">
        <f>IF($JE65&gt;=53,INDEX($GT:$GT,$JD65+53),"")</f>
      </c>
      <c r="IW65">
        <f>IF($JE65&gt;=54,INDEX($GT:$GT,$JD65+54),"")</f>
      </c>
      <c r="IX65">
        <f>IF($JE65&gt;=55,INDEX($GT:$GT,$JD65+55),"")</f>
      </c>
      <c r="IY65">
        <f>IF($JE65&gt;=56,INDEX($GT:$GT,$JD65+56),"")</f>
      </c>
      <c r="IZ65">
        <f>IF($JE65&gt;=57,INDEX($GT:$GT,$JD65+57),"")</f>
      </c>
      <c r="JA65">
        <f>IF($JE65&gt;=58,INDEX($GT:$GT,$JD65+58),"")</f>
      </c>
      <c r="JB65">
        <f>IF($JE65&gt;=59,INDEX($GT:$GT,$JD65+59),"")</f>
      </c>
      <c r="JC65">
        <f>IF($JE65&gt;=60,INDEX($GT:$GT,$JD65+60),"")</f>
      </c>
      <c r="JD65">
        <f>IFERROR(MATCH($GS65,$GT$2:$GT$322,0)+1,0)</f>
      </c>
      <c r="JE65">
        <f>IFERROR(INDEX($GU$2:$GU$322,MATCH($GS65,$GT$2:$GT$322,0)),0)</f>
      </c>
      <c r="JF65" t="s">
        <v>28</v>
      </c>
      <c r="JG65" t="s">
        <v>28</v>
      </c>
    </row>
    <row r="66" spans="1:267" x14ac:dyDescent="0.25">
      <c r="J66" s="1"/>
      <c r="K66" s="1"/>
      <c r="L66" s="1"/>
      <c r="M66" s="1"/>
      <c r="N66" s="1">
        <f>IFERROR(IF(FIND(" - ",$J66)&gt;0,MID($J66,FIND(" - ",$J66)+3,LEN($J66)),""),"")</f>
      </c>
      <c r="P66" s="1"/>
      <c r="S66" t="s">
        <v>28</v>
      </c>
      <c r="U66">
        <f>IF(OR($S66="",$T66=""),"",IFERROR($S66/$T66,0))</f>
      </c>
      <c r="V66">
        <f>IF($S66="","",
IF($K66="","",
IF(ISNUMBER(SEARCH("exempt",LOWER($K66))),0,
$S66*(VALUE(SUBSTITUTE($K66,"%",""))/100))))</f>
      </c>
      <c r="AB66">
        <f>IF($S66="","",
SUM($S66,$V66,$Z66,$W66,$Y66)-
IF($AA66="",0,VALUE($AA66)))</f>
      </c>
      <c r="AJ66" t="s">
        <v>462</v>
      </c>
      <c r="AM66" t="s">
        <v>463</v>
      </c>
      <c r="AN66" t="s">
        <v>464</v>
      </c>
      <c r="AO66" t="s">
        <v>465</v>
      </c>
      <c r="AP66" t="s">
        <v>463</v>
      </c>
      <c r="AQ66" t="s">
        <v>226</v>
      </c>
      <c r="AR66">
        <f>IFERROR(LEFT($J66,FIND(" - ",$J66)-1),$J66)</f>
      </c>
      <c r="AS66" t="s">
        <v>35</v>
      </c>
      <c r="AU66">
        <f>IF($CJ66&gt;=1,INDEX($AS:$AS,$CI66+1),"")</f>
      </c>
      <c r="AV66">
        <f>IF($CJ66&gt;=2,INDEX($AS:$AS,$CI66+2),"")</f>
      </c>
      <c r="AW66">
        <f>IF($CJ66&gt;=3,INDEX($AS:$AS,$CI66+3),"")</f>
      </c>
      <c r="AX66">
        <f>IF($CJ66&gt;=4,INDEX($AS:$AS,$CI66+4),"")</f>
      </c>
      <c r="AY66">
        <f>IF($CJ66&gt;=5,INDEX($AS:$AS,$CI66+5),"")</f>
      </c>
      <c r="AZ66">
        <f>IF($CJ66&gt;=6,INDEX($AS:$AS,$CI66+6),"")</f>
      </c>
      <c r="BA66">
        <f>IF($CJ66&gt;=7,INDEX($AS:$AS,$CI66+7),"")</f>
      </c>
      <c r="BB66">
        <f>IF($CJ66&gt;=8,INDEX($AS:$AS,$CI66+8),"")</f>
      </c>
      <c r="BC66">
        <f>IF($CJ66&gt;=9,INDEX($AS:$AS,$CI66+9),"")</f>
      </c>
      <c r="BD66">
        <f>IF($CJ66&gt;=10,INDEX($AS:$AS,$CI66+10),"")</f>
      </c>
      <c r="BE66">
        <f>IF($CJ66&gt;=11,INDEX($AS:$AS,$CI66+11),"")</f>
      </c>
      <c r="BF66">
        <f>IF($CJ66&gt;=12,INDEX($AS:$AS,$CI66+12),"")</f>
      </c>
      <c r="BG66">
        <f>IF($CJ66&gt;=13,INDEX($AS:$AS,$CI66+13),"")</f>
      </c>
      <c r="BH66">
        <f>IF($CJ66&gt;=14,INDEX($AS:$AS,$CI66+14),"")</f>
      </c>
      <c r="BI66">
        <f>IF($CJ66&gt;=15,INDEX($AS:$AS,$CI66+15),"")</f>
      </c>
      <c r="BJ66">
        <f>IF($CJ66&gt;=16,INDEX($AS:$AS,$CI66+16),"")</f>
      </c>
      <c r="BK66">
        <f>IF($CJ66&gt;=17,INDEX($AS:$AS,$CI66+17),"")</f>
      </c>
      <c r="BL66">
        <f>IF($CJ66&gt;=18,INDEX($AS:$AS,$CI66+18),"")</f>
      </c>
      <c r="BM66">
        <f>IF($CJ66&gt;=19,INDEX($AS:$AS,$CI66+19),"")</f>
      </c>
      <c r="BN66">
        <f>IF($CJ66&gt;=20,INDEX($AS:$AS,$CI66+20),"")</f>
      </c>
      <c r="BO66">
        <f>IF($CJ66&gt;=21,INDEX($AS:$AS,$CI66+21),"")</f>
      </c>
      <c r="BP66">
        <f>IF($CJ66&gt;=22,INDEX($AS:$AS,$CI66+22),"")</f>
      </c>
      <c r="BQ66">
        <f>IF($CJ66&gt;=23,INDEX($AS:$AS,$CI66+23),"")</f>
      </c>
      <c r="BR66">
        <f>IF($CJ66&gt;=24,INDEX($AS:$AS,$CI66+24),"")</f>
      </c>
      <c r="BS66">
        <f>IF($CJ66&gt;=25,INDEX($AS:$AS,$CI66+25),"")</f>
      </c>
      <c r="BT66">
        <f>IF($CJ66&gt;=26,INDEX($AS:$AS,$CI66+26),"")</f>
      </c>
      <c r="BU66">
        <f>IF($CJ66&gt;=27,INDEX($AS:$AS,$CI66+27),"")</f>
      </c>
      <c r="BV66">
        <f>IF($CJ66&gt;=28,INDEX($AS:$AS,$CI66+28),"")</f>
      </c>
      <c r="BW66">
        <f>IF($CJ66&gt;=29,INDEX($AS:$AS,$CI66+29),"")</f>
      </c>
      <c r="BX66">
        <f>IF($CJ66&gt;=30,INDEX($AS:$AS,$CI66+30),"")</f>
      </c>
      <c r="BY66">
        <f>IF($CJ66&gt;=31,INDEX($AS:$AS,$CI66+31),"")</f>
      </c>
      <c r="BZ66">
        <f>IF($CJ66&gt;=32,INDEX($AS:$AS,$CI66+32),"")</f>
      </c>
      <c r="CA66">
        <f>IF($CJ66&gt;=33,INDEX($AS:$AS,$CI66+33),"")</f>
      </c>
      <c r="CB66">
        <f>IF($CJ66&gt;=34,INDEX($AS:$AS,$CI66+34),"")</f>
      </c>
      <c r="CC66">
        <f>IF($CJ66&gt;=35,INDEX($AS:$AS,$CI66+35),"")</f>
      </c>
      <c r="CD66">
        <f>IF($CJ66&gt;=36,INDEX($AS:$AS,$CI66+36),"")</f>
      </c>
      <c r="CE66">
        <f>IF($CJ66&gt;=37,INDEX($AS:$AS,$CI66+37),"")</f>
      </c>
      <c r="CF66">
        <f>IF($CJ66&gt;=38,INDEX($AS:$AS,$CI66+38),"")</f>
      </c>
      <c r="CG66">
        <f>IF($CJ66&gt;=39,INDEX($AS:$AS,$CI66+39),"")</f>
      </c>
      <c r="CH66">
        <f>IF($CJ66&gt;=40,INDEX($AS:$AS,$CI66+40),"")</f>
      </c>
      <c r="CI66">
        <f>IFERROR(MATCH($AR66,$AS$2:$AS$133,0)+1,0)</f>
      </c>
      <c r="CJ66">
        <f>IFERROR(INDEX($AT$2:$AT$133,MATCH($AR66,$AS$2:$AS$133,0)),0)</f>
      </c>
      <c r="CK66">
        <f>IFERROR(LEFT($O66,FIND(" - ",$O66)-1),$O66)</f>
      </c>
      <c r="CL66" t="s">
        <v>202</v>
      </c>
      <c r="CN66">
        <f>IF($DI66&gt;=1,INDEX($CL:$CL,$DH66+1),"")</f>
      </c>
      <c r="CO66">
        <f>IF($DI66&gt;=2,INDEX($CL:$CL,$DH66+2),"")</f>
      </c>
      <c r="CP66">
        <f>IF($DI66&gt;=3,INDEX($CL:$CL,$DH66+3),"")</f>
      </c>
      <c r="CQ66">
        <f>IF($DI66&gt;=4,INDEX($CL:$CL,$DH66+4),"")</f>
      </c>
      <c r="CR66">
        <f>IF($DI66&gt;=5,INDEX($CL:$CL,$DH66+5),"")</f>
      </c>
      <c r="CS66">
        <f>IF($DI66&gt;=6,INDEX($CL:$CL,$DH66+6),"")</f>
      </c>
      <c r="CT66">
        <f>IF($DI66&gt;=7,INDEX($CL:$CL,$DH66+7),"")</f>
      </c>
      <c r="CU66">
        <f>IF($DI66&gt;=8,INDEX($CL:$CL,$DH66+8),"")</f>
      </c>
      <c r="CV66">
        <f>IF($DI66&gt;=9,INDEX($CL:$CL,$DH66+9),"")</f>
      </c>
      <c r="CW66">
        <f>IF($DI66&gt;=10,INDEX($CL:$CL,$DH66+10),"")</f>
      </c>
      <c r="CX66">
        <f>IF($DI66&gt;=11,INDEX($CL:$CL,$DH66+11),"")</f>
      </c>
      <c r="CY66">
        <f>IF($DI66&gt;=12,INDEX($CL:$CL,$DH66+12),"")</f>
      </c>
      <c r="CZ66">
        <f>IF($DI66&gt;=13,INDEX($CL:$CL,$DH66+13),"")</f>
      </c>
      <c r="DA66">
        <f>IF($DI66&gt;=14,INDEX($CL:$CL,$DH66+14),"")</f>
      </c>
      <c r="DB66">
        <f>IF($DI66&gt;=15,INDEX($CL:$CL,$DH66+15),"")</f>
      </c>
      <c r="DC66">
        <f>IF($DI66&gt;=16,INDEX($CL:$CL,$DH66+16),"")</f>
      </c>
      <c r="DD66">
        <f>IF($DI66&gt;=17,INDEX($CL:$CL,$DH66+17),"")</f>
      </c>
      <c r="DE66">
        <f>IF($DI66&gt;=18,INDEX($CL:$CL,$DH66+18),"")</f>
      </c>
      <c r="DF66">
        <f>IF($DI66&gt;=19,INDEX($CL:$CL,$DH66+19),"")</f>
      </c>
      <c r="DG66">
        <f>IF($DI66&gt;=20,INDEX($CL:$CL,$DH66+20),"")</f>
      </c>
      <c r="DH66">
        <f>IFERROR(MATCH($CK66,$CL$2:$CL$1558,0)+1,0)</f>
      </c>
      <c r="DI66">
        <f>IFERROR(INDEX($CM$2:$CM$1558,MATCH($CK66,$CL$2:$CL$1558,0)),0)</f>
      </c>
      <c r="DJ66">
        <f>IFERROR(INDEX($AQ:$AQ,MATCH($K66,$AP:$AP,0))&amp;"","")</f>
      </c>
      <c r="DK66" t="s">
        <v>52</v>
      </c>
      <c r="DL66" t="s">
        <v>28</v>
      </c>
      <c r="DN66">
        <f>IF($GQ66&gt;=1,INDEX($DK:$DK,$GP66+1),"")</f>
      </c>
      <c r="DO66">
        <f>IF($GQ66&gt;=2,INDEX($DK:$DK,$GP66+2),"")</f>
      </c>
      <c r="DP66">
        <f>IF($GQ66&gt;=3,INDEX($DK:$DK,$GP66+3),"")</f>
      </c>
      <c r="DQ66">
        <f>IF($GQ66&gt;=4,INDEX($DK:$DK,$GP66+4),"")</f>
      </c>
      <c r="DR66">
        <f>IF($GQ66&gt;=5,INDEX($DK:$DK,$GP66+5),"")</f>
      </c>
      <c r="DS66">
        <f>IF($GQ66&gt;=6,INDEX($DK:$DK,$GP66+6),"")</f>
      </c>
      <c r="DT66">
        <f>IF($GQ66&gt;=7,INDEX($DK:$DK,$GP66+7),"")</f>
      </c>
      <c r="DU66">
        <f>IF($GQ66&gt;=8,INDEX($DK:$DK,$GP66+8),"")</f>
      </c>
      <c r="DV66">
        <f>IF($GQ66&gt;=9,INDEX($DK:$DK,$GP66+9),"")</f>
      </c>
      <c r="DW66">
        <f>IF($GQ66&gt;=10,INDEX($DK:$DK,$GP66+10),"")</f>
      </c>
      <c r="DX66">
        <f>IF($GQ66&gt;=11,INDEX($DK:$DK,$GP66+11),"")</f>
      </c>
      <c r="DY66">
        <f>IF($GQ66&gt;=12,INDEX($DK:$DK,$GP66+12),"")</f>
      </c>
      <c r="DZ66">
        <f>IF($GQ66&gt;=13,INDEX($DK:$DK,$GP66+13),"")</f>
      </c>
      <c r="EA66">
        <f>IF($GQ66&gt;=14,INDEX($DK:$DK,$GP66+14),"")</f>
      </c>
      <c r="EB66">
        <f>IF($GQ66&gt;=15,INDEX($DK:$DK,$GP66+15),"")</f>
      </c>
      <c r="EC66">
        <f>IF($GQ66&gt;=16,INDEX($DK:$DK,$GP66+16),"")</f>
      </c>
      <c r="ED66">
        <f>IF($GQ66&gt;=17,INDEX($DK:$DK,$GP66+17),"")</f>
      </c>
      <c r="EE66">
        <f>IF($GQ66&gt;=18,INDEX($DK:$DK,$GP66+18),"")</f>
      </c>
      <c r="EF66">
        <f>IF($GQ66&gt;=19,INDEX($DK:$DK,$GP66+19),"")</f>
      </c>
      <c r="EG66">
        <f>IF($GQ66&gt;=20,INDEX($DK:$DK,$GP66+20),"")</f>
      </c>
      <c r="EH66">
        <f>IF($GQ66&gt;=21,INDEX($DK:$DK,$GP66+21),"")</f>
      </c>
      <c r="EI66">
        <f>IF($GQ66&gt;=22,INDEX($DK:$DK,$GP66+22),"")</f>
      </c>
      <c r="EJ66">
        <f>IF($GQ66&gt;=23,INDEX($DK:$DK,$GP66+23),"")</f>
      </c>
      <c r="EK66">
        <f>IF($GQ66&gt;=24,INDEX($DK:$DK,$GP66+24),"")</f>
      </c>
      <c r="EL66">
        <f>IF($GQ66&gt;=25,INDEX($DK:$DK,$GP66+25),"")</f>
      </c>
      <c r="EM66">
        <f>IF($GQ66&gt;=26,INDEX($DK:$DK,$GP66+26),"")</f>
      </c>
      <c r="EN66">
        <f>IF($GQ66&gt;=27,INDEX($DK:$DK,$GP66+27),"")</f>
      </c>
      <c r="EO66">
        <f>IF($GQ66&gt;=28,INDEX($DK:$DK,$GP66+28),"")</f>
      </c>
      <c r="EP66">
        <f>IF($GQ66&gt;=29,INDEX($DK:$DK,$GP66+29),"")</f>
      </c>
      <c r="EQ66">
        <f>IF($GQ66&gt;=30,INDEX($DK:$DK,$GP66+30),"")</f>
      </c>
      <c r="ER66">
        <f>IF($GQ66&gt;=31,INDEX($DK:$DK,$GP66+31),"")</f>
      </c>
      <c r="ES66">
        <f>IF($GQ66&gt;=32,INDEX($DK:$DK,$GP66+32),"")</f>
      </c>
      <c r="ET66">
        <f>IF($GQ66&gt;=33,INDEX($DK:$DK,$GP66+33),"")</f>
      </c>
      <c r="EU66">
        <f>IF($GQ66&gt;=34,INDEX($DK:$DK,$GP66+34),"")</f>
      </c>
      <c r="EV66">
        <f>IF($GQ66&gt;=35,INDEX($DK:$DK,$GP66+35),"")</f>
      </c>
      <c r="EW66">
        <f>IF($GQ66&gt;=36,INDEX($DK:$DK,$GP66+36),"")</f>
      </c>
      <c r="EX66">
        <f>IF($GQ66&gt;=37,INDEX($DK:$DK,$GP66+37),"")</f>
      </c>
      <c r="EY66">
        <f>IF($GQ66&gt;=38,INDEX($DK:$DK,$GP66+38),"")</f>
      </c>
      <c r="EZ66">
        <f>IF($GQ66&gt;=39,INDEX($DK:$DK,$GP66+39),"")</f>
      </c>
      <c r="FA66">
        <f>IF($GQ66&gt;=40,INDEX($DK:$DK,$GP66+40),"")</f>
      </c>
      <c r="FB66">
        <f>IF($GQ66&gt;=1,INDEX($DL:$DL,$GP66+1),"")</f>
      </c>
      <c r="FC66">
        <f>IF($GQ66&gt;=2,INDEX($DL:$DL,$GP66+2),"")</f>
      </c>
      <c r="FD66">
        <f>IF($GQ66&gt;=3,INDEX($DL:$DL,$GP66+3),"")</f>
      </c>
      <c r="FE66">
        <f>IF($GQ66&gt;=4,INDEX($DL:$DL,$GP66+4),"")</f>
      </c>
      <c r="FF66">
        <f>IF($GQ66&gt;=5,INDEX($DL:$DL,$GP66+5),"")</f>
      </c>
      <c r="FG66">
        <f>IF($GQ66&gt;=6,INDEX($DL:$DL,$GP66+6),"")</f>
      </c>
      <c r="FH66">
        <f>IF($GQ66&gt;=7,INDEX($DL:$DL,$GP66+7),"")</f>
      </c>
      <c r="FI66">
        <f>IF($GQ66&gt;=8,INDEX($DL:$DL,$GP66+8),"")</f>
      </c>
      <c r="FJ66">
        <f>IF($GQ66&gt;=9,INDEX($DL:$DL,$GP66+9),"")</f>
      </c>
      <c r="FK66">
        <f>IF($GQ66&gt;=10,INDEX($DL:$DL,$GP66+10),"")</f>
      </c>
      <c r="FL66">
        <f>IF($GQ66&gt;=11,INDEX($DL:$DL,$GP66+11),"")</f>
      </c>
      <c r="FM66">
        <f>IF($GQ66&gt;=12,INDEX($DL:$DL,$GP66+12),"")</f>
      </c>
      <c r="FN66">
        <f>IF($GQ66&gt;=13,INDEX($DL:$DL,$GP66+13),"")</f>
      </c>
      <c r="FO66">
        <f>IF($GQ66&gt;=14,INDEX($DL:$DL,$GP66+14),"")</f>
      </c>
      <c r="FP66">
        <f>IF($GQ66&gt;=15,INDEX($DL:$DL,$GP66+15),"")</f>
      </c>
      <c r="FQ66">
        <f>IF($GQ66&gt;=16,INDEX($DL:$DL,$GP66+16),"")</f>
      </c>
      <c r="FR66">
        <f>IF($GQ66&gt;=17,INDEX($DL:$DL,$GP66+17),"")</f>
      </c>
      <c r="FS66">
        <f>IF($GQ66&gt;=18,INDEX($DL:$DL,$GP66+18),"")</f>
      </c>
      <c r="FT66">
        <f>IF($GQ66&gt;=19,INDEX($DL:$DL,$GP66+19),"")</f>
      </c>
      <c r="FU66">
        <f>IF($GQ66&gt;=20,INDEX($DL:$DL,$GP66+20),"")</f>
      </c>
      <c r="FV66">
        <f>IF($GQ66&gt;=21,INDEX($DL:$DL,$GP66+21),"")</f>
      </c>
      <c r="FW66">
        <f>IF($GQ66&gt;=22,INDEX($DL:$DL,$GP66+22),"")</f>
      </c>
      <c r="FX66">
        <f>IF($GQ66&gt;=23,INDEX($DL:$DL,$GP66+23),"")</f>
      </c>
      <c r="FY66">
        <f>IF($GQ66&gt;=24,INDEX($DL:$DL,$GP66+24),"")</f>
      </c>
      <c r="FZ66">
        <f>IF($GQ66&gt;=25,INDEX($DL:$DL,$GP66+25),"")</f>
      </c>
      <c r="GA66">
        <f>IF($GQ66&gt;=26,INDEX($DL:$DL,$GP66+26),"")</f>
      </c>
      <c r="GB66">
        <f>IF($GQ66&gt;=27,INDEX($DL:$DL,$GP66+27),"")</f>
      </c>
      <c r="GC66">
        <f>IF($GQ66&gt;=28,INDEX($DL:$DL,$GP66+28),"")</f>
      </c>
      <c r="GD66">
        <f>IF($GQ66&gt;=29,INDEX($DL:$DL,$GP66+29),"")</f>
      </c>
      <c r="GE66">
        <f>IF($GQ66&gt;=30,INDEX($DL:$DL,$GP66+30),"")</f>
      </c>
      <c r="GF66">
        <f>IF($GQ66&gt;=31,INDEX($DL:$DL,$GP66+31),"")</f>
      </c>
      <c r="GG66">
        <f>IF($GQ66&gt;=32,INDEX($DL:$DL,$GP66+32),"")</f>
      </c>
      <c r="GH66">
        <f>IF($GQ66&gt;=33,INDEX($DL:$DL,$GP66+33),"")</f>
      </c>
      <c r="GI66">
        <f>IF($GQ66&gt;=34,INDEX($DL:$DL,$GP66+34),"")</f>
      </c>
      <c r="GJ66">
        <f>IF($GQ66&gt;=35,INDEX($DL:$DL,$GP66+35),"")</f>
      </c>
      <c r="GK66">
        <f>IF($GQ66&gt;=36,INDEX($DL:$DL,$GP66+36),"")</f>
      </c>
      <c r="GL66">
        <f>IF($GQ66&gt;=37,INDEX($DL:$DL,$GP66+37),"")</f>
      </c>
      <c r="GM66">
        <f>IF($GQ66&gt;=38,INDEX($DL:$DL,$GP66+38),"")</f>
      </c>
      <c r="GN66">
        <f>IF($GQ66&gt;=39,INDEX($DL:$DL,$GP66+39),"")</f>
      </c>
      <c r="GO66">
        <f>IF($GQ66&gt;=40,INDEX($DL:$DL,$GP66+40),"")</f>
      </c>
      <c r="GP66">
        <f>IFERROR(MATCH($DJ66,$DK$2:$DK$148,0)+1,0)</f>
      </c>
      <c r="GQ66">
        <f>IFERROR(INDEX($DM$2:$DM$148,MATCH($DJ66,$DK$2:$DK$148,0)),0)</f>
      </c>
      <c r="GR66">
        <f>IFERROR(MATCH($L66,$DN$66:$FA$66,0),0)</f>
      </c>
      <c r="GS66">
        <f>IF($GR66&gt;0,INDEX($FB$66:$GO$66,$GR66),"")</f>
      </c>
      <c r="GT66" t="s">
        <v>451</v>
      </c>
      <c r="GV66">
        <f>IF($JE66&gt;=1,INDEX($GT:$GT,$JD66+1),"")</f>
      </c>
      <c r="GW66">
        <f>IF($JE66&gt;=2,INDEX($GT:$GT,$JD66+2),"")</f>
      </c>
      <c r="GX66">
        <f>IF($JE66&gt;=3,INDEX($GT:$GT,$JD66+3),"")</f>
      </c>
      <c r="GY66">
        <f>IF($JE66&gt;=4,INDEX($GT:$GT,$JD66+4),"")</f>
      </c>
      <c r="GZ66">
        <f>IF($JE66&gt;=5,INDEX($GT:$GT,$JD66+5),"")</f>
      </c>
      <c r="HA66">
        <f>IF($JE66&gt;=6,INDEX($GT:$GT,$JD66+6),"")</f>
      </c>
      <c r="HB66">
        <f>IF($JE66&gt;=7,INDEX($GT:$GT,$JD66+7),"")</f>
      </c>
      <c r="HC66">
        <f>IF($JE66&gt;=8,INDEX($GT:$GT,$JD66+8),"")</f>
      </c>
      <c r="HD66">
        <f>IF($JE66&gt;=9,INDEX($GT:$GT,$JD66+9),"")</f>
      </c>
      <c r="HE66">
        <f>IF($JE66&gt;=10,INDEX($GT:$GT,$JD66+10),"")</f>
      </c>
      <c r="HF66">
        <f>IF($JE66&gt;=11,INDEX($GT:$GT,$JD66+11),"")</f>
      </c>
      <c r="HG66">
        <f>IF($JE66&gt;=12,INDEX($GT:$GT,$JD66+12),"")</f>
      </c>
      <c r="HH66">
        <f>IF($JE66&gt;=13,INDEX($GT:$GT,$JD66+13),"")</f>
      </c>
      <c r="HI66">
        <f>IF($JE66&gt;=14,INDEX($GT:$GT,$JD66+14),"")</f>
      </c>
      <c r="HJ66">
        <f>IF($JE66&gt;=15,INDEX($GT:$GT,$JD66+15),"")</f>
      </c>
      <c r="HK66">
        <f>IF($JE66&gt;=16,INDEX($GT:$GT,$JD66+16),"")</f>
      </c>
      <c r="HL66">
        <f>IF($JE66&gt;=17,INDEX($GT:$GT,$JD66+17),"")</f>
      </c>
      <c r="HM66">
        <f>IF($JE66&gt;=18,INDEX($GT:$GT,$JD66+18),"")</f>
      </c>
      <c r="HN66">
        <f>IF($JE66&gt;=19,INDEX($GT:$GT,$JD66+19),"")</f>
      </c>
      <c r="HO66">
        <f>IF($JE66&gt;=20,INDEX($GT:$GT,$JD66+20),"")</f>
      </c>
      <c r="HP66">
        <f>IF($JE66&gt;=21,INDEX($GT:$GT,$JD66+21),"")</f>
      </c>
      <c r="HQ66">
        <f>IF($JE66&gt;=22,INDEX($GT:$GT,$JD66+22),"")</f>
      </c>
      <c r="HR66">
        <f>IF($JE66&gt;=23,INDEX($GT:$GT,$JD66+23),"")</f>
      </c>
      <c r="HS66">
        <f>IF($JE66&gt;=24,INDEX($GT:$GT,$JD66+24),"")</f>
      </c>
      <c r="HT66">
        <f>IF($JE66&gt;=25,INDEX($GT:$GT,$JD66+25),"")</f>
      </c>
      <c r="HU66">
        <f>IF($JE66&gt;=26,INDEX($GT:$GT,$JD66+26),"")</f>
      </c>
      <c r="HV66">
        <f>IF($JE66&gt;=27,INDEX($GT:$GT,$JD66+27),"")</f>
      </c>
      <c r="HW66">
        <f>IF($JE66&gt;=28,INDEX($GT:$GT,$JD66+28),"")</f>
      </c>
      <c r="HX66">
        <f>IF($JE66&gt;=29,INDEX($GT:$GT,$JD66+29),"")</f>
      </c>
      <c r="HY66">
        <f>IF($JE66&gt;=30,INDEX($GT:$GT,$JD66+30),"")</f>
      </c>
      <c r="HZ66">
        <f>IF($JE66&gt;=31,INDEX($GT:$GT,$JD66+31),"")</f>
      </c>
      <c r="IA66">
        <f>IF($JE66&gt;=32,INDEX($GT:$GT,$JD66+32),"")</f>
      </c>
      <c r="IB66">
        <f>IF($JE66&gt;=33,INDEX($GT:$GT,$JD66+33),"")</f>
      </c>
      <c r="IC66">
        <f>IF($JE66&gt;=34,INDEX($GT:$GT,$JD66+34),"")</f>
      </c>
      <c r="ID66">
        <f>IF($JE66&gt;=35,INDEX($GT:$GT,$JD66+35),"")</f>
      </c>
      <c r="IE66">
        <f>IF($JE66&gt;=36,INDEX($GT:$GT,$JD66+36),"")</f>
      </c>
      <c r="IF66">
        <f>IF($JE66&gt;=37,INDEX($GT:$GT,$JD66+37),"")</f>
      </c>
      <c r="IG66">
        <f>IF($JE66&gt;=38,INDEX($GT:$GT,$JD66+38),"")</f>
      </c>
      <c r="IH66">
        <f>IF($JE66&gt;=39,INDEX($GT:$GT,$JD66+39),"")</f>
      </c>
      <c r="II66">
        <f>IF($JE66&gt;=40,INDEX($GT:$GT,$JD66+40),"")</f>
      </c>
      <c r="IJ66">
        <f>IF($JE66&gt;=41,INDEX($GT:$GT,$JD66+41),"")</f>
      </c>
      <c r="IK66">
        <f>IF($JE66&gt;=42,INDEX($GT:$GT,$JD66+42),"")</f>
      </c>
      <c r="IL66">
        <f>IF($JE66&gt;=43,INDEX($GT:$GT,$JD66+43),"")</f>
      </c>
      <c r="IM66">
        <f>IF($JE66&gt;=44,INDEX($GT:$GT,$JD66+44),"")</f>
      </c>
      <c r="IN66">
        <f>IF($JE66&gt;=45,INDEX($GT:$GT,$JD66+45),"")</f>
      </c>
      <c r="IO66">
        <f>IF($JE66&gt;=46,INDEX($GT:$GT,$JD66+46),"")</f>
      </c>
      <c r="IP66">
        <f>IF($JE66&gt;=47,INDEX($GT:$GT,$JD66+47),"")</f>
      </c>
      <c r="IQ66">
        <f>IF($JE66&gt;=48,INDEX($GT:$GT,$JD66+48),"")</f>
      </c>
      <c r="IR66">
        <f>IF($JE66&gt;=49,INDEX($GT:$GT,$JD66+49),"")</f>
      </c>
      <c r="IS66">
        <f>IF($JE66&gt;=50,INDEX($GT:$GT,$JD66+50),"")</f>
      </c>
      <c r="IT66">
        <f>IF($JE66&gt;=51,INDEX($GT:$GT,$JD66+51),"")</f>
      </c>
      <c r="IU66">
        <f>IF($JE66&gt;=52,INDEX($GT:$GT,$JD66+52),"")</f>
      </c>
      <c r="IV66">
        <f>IF($JE66&gt;=53,INDEX($GT:$GT,$JD66+53),"")</f>
      </c>
      <c r="IW66">
        <f>IF($JE66&gt;=54,INDEX($GT:$GT,$JD66+54),"")</f>
      </c>
      <c r="IX66">
        <f>IF($JE66&gt;=55,INDEX($GT:$GT,$JD66+55),"")</f>
      </c>
      <c r="IY66">
        <f>IF($JE66&gt;=56,INDEX($GT:$GT,$JD66+56),"")</f>
      </c>
      <c r="IZ66">
        <f>IF($JE66&gt;=57,INDEX($GT:$GT,$JD66+57),"")</f>
      </c>
      <c r="JA66">
        <f>IF($JE66&gt;=58,INDEX($GT:$GT,$JD66+58),"")</f>
      </c>
      <c r="JB66">
        <f>IF($JE66&gt;=59,INDEX($GT:$GT,$JD66+59),"")</f>
      </c>
      <c r="JC66">
        <f>IF($JE66&gt;=60,INDEX($GT:$GT,$JD66+60),"")</f>
      </c>
      <c r="JD66">
        <f>IFERROR(MATCH($GS66,$GT$2:$GT$322,0)+1,0)</f>
      </c>
      <c r="JE66">
        <f>IFERROR(INDEX($GU$2:$GU$322,MATCH($GS66,$GT$2:$GT$322,0)),0)</f>
      </c>
      <c r="JF66" t="s">
        <v>28</v>
      </c>
      <c r="JG66" t="s">
        <v>28</v>
      </c>
    </row>
    <row r="67" spans="1:267" x14ac:dyDescent="0.25">
      <c r="J67" s="1"/>
      <c r="K67" s="1"/>
      <c r="L67" s="1"/>
      <c r="M67" s="1"/>
      <c r="N67" s="1">
        <f>IFERROR(IF(FIND(" - ",$J67)&gt;0,MID($J67,FIND(" - ",$J67)+3,LEN($J67)),""),"")</f>
      </c>
      <c r="P67" s="1"/>
      <c r="S67" t="s">
        <v>28</v>
      </c>
      <c r="U67">
        <f>IF(OR($S67="",$T67=""),"",IFERROR($S67/$T67,0))</f>
      </c>
      <c r="V67">
        <f>IF($S67="","",
IF($K67="","",
IF(ISNUMBER(SEARCH("exempt",LOWER($K67))),0,
$S67*(VALUE(SUBSTITUTE($K67,"%",""))/100))))</f>
      </c>
      <c r="AB67">
        <f>IF($S67="","",
SUM($S67,$V67,$Z67,$W67,$Y67)-
IF($AA67="",0,VALUE($AA67)))</f>
      </c>
      <c r="AJ67" t="s">
        <v>466</v>
      </c>
      <c r="AM67" t="s">
        <v>467</v>
      </c>
      <c r="AN67" t="s">
        <v>468</v>
      </c>
      <c r="AO67" t="s">
        <v>469</v>
      </c>
      <c r="AP67" t="s">
        <v>467</v>
      </c>
      <c r="AQ67" t="s">
        <v>470</v>
      </c>
      <c r="AR67">
        <f>IFERROR(LEFT($J67,FIND(" - ",$J67)-1),$J67)</f>
      </c>
      <c r="AS67" t="s">
        <v>392</v>
      </c>
      <c r="AU67">
        <f>IF($CJ67&gt;=1,INDEX($AS:$AS,$CI67+1),"")</f>
      </c>
      <c r="AV67">
        <f>IF($CJ67&gt;=2,INDEX($AS:$AS,$CI67+2),"")</f>
      </c>
      <c r="AW67">
        <f>IF($CJ67&gt;=3,INDEX($AS:$AS,$CI67+3),"")</f>
      </c>
      <c r="AX67">
        <f>IF($CJ67&gt;=4,INDEX($AS:$AS,$CI67+4),"")</f>
      </c>
      <c r="AY67">
        <f>IF($CJ67&gt;=5,INDEX($AS:$AS,$CI67+5),"")</f>
      </c>
      <c r="AZ67">
        <f>IF($CJ67&gt;=6,INDEX($AS:$AS,$CI67+6),"")</f>
      </c>
      <c r="BA67">
        <f>IF($CJ67&gt;=7,INDEX($AS:$AS,$CI67+7),"")</f>
      </c>
      <c r="BB67">
        <f>IF($CJ67&gt;=8,INDEX($AS:$AS,$CI67+8),"")</f>
      </c>
      <c r="BC67">
        <f>IF($CJ67&gt;=9,INDEX($AS:$AS,$CI67+9),"")</f>
      </c>
      <c r="BD67">
        <f>IF($CJ67&gt;=10,INDEX($AS:$AS,$CI67+10),"")</f>
      </c>
      <c r="BE67">
        <f>IF($CJ67&gt;=11,INDEX($AS:$AS,$CI67+11),"")</f>
      </c>
      <c r="BF67">
        <f>IF($CJ67&gt;=12,INDEX($AS:$AS,$CI67+12),"")</f>
      </c>
      <c r="BG67">
        <f>IF($CJ67&gt;=13,INDEX($AS:$AS,$CI67+13),"")</f>
      </c>
      <c r="BH67">
        <f>IF($CJ67&gt;=14,INDEX($AS:$AS,$CI67+14),"")</f>
      </c>
      <c r="BI67">
        <f>IF($CJ67&gt;=15,INDEX($AS:$AS,$CI67+15),"")</f>
      </c>
      <c r="BJ67">
        <f>IF($CJ67&gt;=16,INDEX($AS:$AS,$CI67+16),"")</f>
      </c>
      <c r="BK67">
        <f>IF($CJ67&gt;=17,INDEX($AS:$AS,$CI67+17),"")</f>
      </c>
      <c r="BL67">
        <f>IF($CJ67&gt;=18,INDEX($AS:$AS,$CI67+18),"")</f>
      </c>
      <c r="BM67">
        <f>IF($CJ67&gt;=19,INDEX($AS:$AS,$CI67+19),"")</f>
      </c>
      <c r="BN67">
        <f>IF($CJ67&gt;=20,INDEX($AS:$AS,$CI67+20),"")</f>
      </c>
      <c r="BO67">
        <f>IF($CJ67&gt;=21,INDEX($AS:$AS,$CI67+21),"")</f>
      </c>
      <c r="BP67">
        <f>IF($CJ67&gt;=22,INDEX($AS:$AS,$CI67+22),"")</f>
      </c>
      <c r="BQ67">
        <f>IF($CJ67&gt;=23,INDEX($AS:$AS,$CI67+23),"")</f>
      </c>
      <c r="BR67">
        <f>IF($CJ67&gt;=24,INDEX($AS:$AS,$CI67+24),"")</f>
      </c>
      <c r="BS67">
        <f>IF($CJ67&gt;=25,INDEX($AS:$AS,$CI67+25),"")</f>
      </c>
      <c r="BT67">
        <f>IF($CJ67&gt;=26,INDEX($AS:$AS,$CI67+26),"")</f>
      </c>
      <c r="BU67">
        <f>IF($CJ67&gt;=27,INDEX($AS:$AS,$CI67+27),"")</f>
      </c>
      <c r="BV67">
        <f>IF($CJ67&gt;=28,INDEX($AS:$AS,$CI67+28),"")</f>
      </c>
      <c r="BW67">
        <f>IF($CJ67&gt;=29,INDEX($AS:$AS,$CI67+29),"")</f>
      </c>
      <c r="BX67">
        <f>IF($CJ67&gt;=30,INDEX($AS:$AS,$CI67+30),"")</f>
      </c>
      <c r="BY67">
        <f>IF($CJ67&gt;=31,INDEX($AS:$AS,$CI67+31),"")</f>
      </c>
      <c r="BZ67">
        <f>IF($CJ67&gt;=32,INDEX($AS:$AS,$CI67+32),"")</f>
      </c>
      <c r="CA67">
        <f>IF($CJ67&gt;=33,INDEX($AS:$AS,$CI67+33),"")</f>
      </c>
      <c r="CB67">
        <f>IF($CJ67&gt;=34,INDEX($AS:$AS,$CI67+34),"")</f>
      </c>
      <c r="CC67">
        <f>IF($CJ67&gt;=35,INDEX($AS:$AS,$CI67+35),"")</f>
      </c>
      <c r="CD67">
        <f>IF($CJ67&gt;=36,INDEX($AS:$AS,$CI67+36),"")</f>
      </c>
      <c r="CE67">
        <f>IF($CJ67&gt;=37,INDEX($AS:$AS,$CI67+37),"")</f>
      </c>
      <c r="CF67">
        <f>IF($CJ67&gt;=38,INDEX($AS:$AS,$CI67+38),"")</f>
      </c>
      <c r="CG67">
        <f>IF($CJ67&gt;=39,INDEX($AS:$AS,$CI67+39),"")</f>
      </c>
      <c r="CH67">
        <f>IF($CJ67&gt;=40,INDEX($AS:$AS,$CI67+40),"")</f>
      </c>
      <c r="CI67">
        <f>IFERROR(MATCH($AR67,$AS$2:$AS$133,0)+1,0)</f>
      </c>
      <c r="CJ67">
        <f>IFERROR(INDEX($AT$2:$AT$133,MATCH($AR67,$AS$2:$AS$133,0)),0)</f>
      </c>
      <c r="CK67">
        <f>IFERROR(LEFT($O67,FIND(" - ",$O67)-1),$O67)</f>
      </c>
      <c r="CL67" t="s">
        <v>211</v>
      </c>
      <c r="CN67">
        <f>IF($DI67&gt;=1,INDEX($CL:$CL,$DH67+1),"")</f>
      </c>
      <c r="CO67">
        <f>IF($DI67&gt;=2,INDEX($CL:$CL,$DH67+2),"")</f>
      </c>
      <c r="CP67">
        <f>IF($DI67&gt;=3,INDEX($CL:$CL,$DH67+3),"")</f>
      </c>
      <c r="CQ67">
        <f>IF($DI67&gt;=4,INDEX($CL:$CL,$DH67+4),"")</f>
      </c>
      <c r="CR67">
        <f>IF($DI67&gt;=5,INDEX($CL:$CL,$DH67+5),"")</f>
      </c>
      <c r="CS67">
        <f>IF($DI67&gt;=6,INDEX($CL:$CL,$DH67+6),"")</f>
      </c>
      <c r="CT67">
        <f>IF($DI67&gt;=7,INDEX($CL:$CL,$DH67+7),"")</f>
      </c>
      <c r="CU67">
        <f>IF($DI67&gt;=8,INDEX($CL:$CL,$DH67+8),"")</f>
      </c>
      <c r="CV67">
        <f>IF($DI67&gt;=9,INDEX($CL:$CL,$DH67+9),"")</f>
      </c>
      <c r="CW67">
        <f>IF($DI67&gt;=10,INDEX($CL:$CL,$DH67+10),"")</f>
      </c>
      <c r="CX67">
        <f>IF($DI67&gt;=11,INDEX($CL:$CL,$DH67+11),"")</f>
      </c>
      <c r="CY67">
        <f>IF($DI67&gt;=12,INDEX($CL:$CL,$DH67+12),"")</f>
      </c>
      <c r="CZ67">
        <f>IF($DI67&gt;=13,INDEX($CL:$CL,$DH67+13),"")</f>
      </c>
      <c r="DA67">
        <f>IF($DI67&gt;=14,INDEX($CL:$CL,$DH67+14),"")</f>
      </c>
      <c r="DB67">
        <f>IF($DI67&gt;=15,INDEX($CL:$CL,$DH67+15),"")</f>
      </c>
      <c r="DC67">
        <f>IF($DI67&gt;=16,INDEX($CL:$CL,$DH67+16),"")</f>
      </c>
      <c r="DD67">
        <f>IF($DI67&gt;=17,INDEX($CL:$CL,$DH67+17),"")</f>
      </c>
      <c r="DE67">
        <f>IF($DI67&gt;=18,INDEX($CL:$CL,$DH67+18),"")</f>
      </c>
      <c r="DF67">
        <f>IF($DI67&gt;=19,INDEX($CL:$CL,$DH67+19),"")</f>
      </c>
      <c r="DG67">
        <f>IF($DI67&gt;=20,INDEX($CL:$CL,$DH67+20),"")</f>
      </c>
      <c r="DH67">
        <f>IFERROR(MATCH($CK67,$CL$2:$CL$1558,0)+1,0)</f>
      </c>
      <c r="DI67">
        <f>IFERROR(INDEX($CM$2:$CM$1558,MATCH($CK67,$CL$2:$CL$1558,0)),0)</f>
      </c>
      <c r="DJ67">
        <f>IFERROR(INDEX($AQ:$AQ,MATCH($K67,$AP:$AP,0))&amp;"","")</f>
      </c>
      <c r="DK67" t="s">
        <v>167</v>
      </c>
      <c r="DM67">
        <v>2</v>
      </c>
      <c r="DN67">
        <f>IF($GQ67&gt;=1,INDEX($DK:$DK,$GP67+1),"")</f>
      </c>
      <c r="DO67">
        <f>IF($GQ67&gt;=2,INDEX($DK:$DK,$GP67+2),"")</f>
      </c>
      <c r="DP67">
        <f>IF($GQ67&gt;=3,INDEX($DK:$DK,$GP67+3),"")</f>
      </c>
      <c r="DQ67">
        <f>IF($GQ67&gt;=4,INDEX($DK:$DK,$GP67+4),"")</f>
      </c>
      <c r="DR67">
        <f>IF($GQ67&gt;=5,INDEX($DK:$DK,$GP67+5),"")</f>
      </c>
      <c r="DS67">
        <f>IF($GQ67&gt;=6,INDEX($DK:$DK,$GP67+6),"")</f>
      </c>
      <c r="DT67">
        <f>IF($GQ67&gt;=7,INDEX($DK:$DK,$GP67+7),"")</f>
      </c>
      <c r="DU67">
        <f>IF($GQ67&gt;=8,INDEX($DK:$DK,$GP67+8),"")</f>
      </c>
      <c r="DV67">
        <f>IF($GQ67&gt;=9,INDEX($DK:$DK,$GP67+9),"")</f>
      </c>
      <c r="DW67">
        <f>IF($GQ67&gt;=10,INDEX($DK:$DK,$GP67+10),"")</f>
      </c>
      <c r="DX67">
        <f>IF($GQ67&gt;=11,INDEX($DK:$DK,$GP67+11),"")</f>
      </c>
      <c r="DY67">
        <f>IF($GQ67&gt;=12,INDEX($DK:$DK,$GP67+12),"")</f>
      </c>
      <c r="DZ67">
        <f>IF($GQ67&gt;=13,INDEX($DK:$DK,$GP67+13),"")</f>
      </c>
      <c r="EA67">
        <f>IF($GQ67&gt;=14,INDEX($DK:$DK,$GP67+14),"")</f>
      </c>
      <c r="EB67">
        <f>IF($GQ67&gt;=15,INDEX($DK:$DK,$GP67+15),"")</f>
      </c>
      <c r="EC67">
        <f>IF($GQ67&gt;=16,INDEX($DK:$DK,$GP67+16),"")</f>
      </c>
      <c r="ED67">
        <f>IF($GQ67&gt;=17,INDEX($DK:$DK,$GP67+17),"")</f>
      </c>
      <c r="EE67">
        <f>IF($GQ67&gt;=18,INDEX($DK:$DK,$GP67+18),"")</f>
      </c>
      <c r="EF67">
        <f>IF($GQ67&gt;=19,INDEX($DK:$DK,$GP67+19),"")</f>
      </c>
      <c r="EG67">
        <f>IF($GQ67&gt;=20,INDEX($DK:$DK,$GP67+20),"")</f>
      </c>
      <c r="EH67">
        <f>IF($GQ67&gt;=21,INDEX($DK:$DK,$GP67+21),"")</f>
      </c>
      <c r="EI67">
        <f>IF($GQ67&gt;=22,INDEX($DK:$DK,$GP67+22),"")</f>
      </c>
      <c r="EJ67">
        <f>IF($GQ67&gt;=23,INDEX($DK:$DK,$GP67+23),"")</f>
      </c>
      <c r="EK67">
        <f>IF($GQ67&gt;=24,INDEX($DK:$DK,$GP67+24),"")</f>
      </c>
      <c r="EL67">
        <f>IF($GQ67&gt;=25,INDEX($DK:$DK,$GP67+25),"")</f>
      </c>
      <c r="EM67">
        <f>IF($GQ67&gt;=26,INDEX($DK:$DK,$GP67+26),"")</f>
      </c>
      <c r="EN67">
        <f>IF($GQ67&gt;=27,INDEX($DK:$DK,$GP67+27),"")</f>
      </c>
      <c r="EO67">
        <f>IF($GQ67&gt;=28,INDEX($DK:$DK,$GP67+28),"")</f>
      </c>
      <c r="EP67">
        <f>IF($GQ67&gt;=29,INDEX($DK:$DK,$GP67+29),"")</f>
      </c>
      <c r="EQ67">
        <f>IF($GQ67&gt;=30,INDEX($DK:$DK,$GP67+30),"")</f>
      </c>
      <c r="ER67">
        <f>IF($GQ67&gt;=31,INDEX($DK:$DK,$GP67+31),"")</f>
      </c>
      <c r="ES67">
        <f>IF($GQ67&gt;=32,INDEX($DK:$DK,$GP67+32),"")</f>
      </c>
      <c r="ET67">
        <f>IF($GQ67&gt;=33,INDEX($DK:$DK,$GP67+33),"")</f>
      </c>
      <c r="EU67">
        <f>IF($GQ67&gt;=34,INDEX($DK:$DK,$GP67+34),"")</f>
      </c>
      <c r="EV67">
        <f>IF($GQ67&gt;=35,INDEX($DK:$DK,$GP67+35),"")</f>
      </c>
      <c r="EW67">
        <f>IF($GQ67&gt;=36,INDEX($DK:$DK,$GP67+36),"")</f>
      </c>
      <c r="EX67">
        <f>IF($GQ67&gt;=37,INDEX($DK:$DK,$GP67+37),"")</f>
      </c>
      <c r="EY67">
        <f>IF($GQ67&gt;=38,INDEX($DK:$DK,$GP67+38),"")</f>
      </c>
      <c r="EZ67">
        <f>IF($GQ67&gt;=39,INDEX($DK:$DK,$GP67+39),"")</f>
      </c>
      <c r="FA67">
        <f>IF($GQ67&gt;=40,INDEX($DK:$DK,$GP67+40),"")</f>
      </c>
      <c r="FB67">
        <f>IF($GQ67&gt;=1,INDEX($DL:$DL,$GP67+1),"")</f>
      </c>
      <c r="FC67">
        <f>IF($GQ67&gt;=2,INDEX($DL:$DL,$GP67+2),"")</f>
      </c>
      <c r="FD67">
        <f>IF($GQ67&gt;=3,INDEX($DL:$DL,$GP67+3),"")</f>
      </c>
      <c r="FE67">
        <f>IF($GQ67&gt;=4,INDEX($DL:$DL,$GP67+4),"")</f>
      </c>
      <c r="FF67">
        <f>IF($GQ67&gt;=5,INDEX($DL:$DL,$GP67+5),"")</f>
      </c>
      <c r="FG67">
        <f>IF($GQ67&gt;=6,INDEX($DL:$DL,$GP67+6),"")</f>
      </c>
      <c r="FH67">
        <f>IF($GQ67&gt;=7,INDEX($DL:$DL,$GP67+7),"")</f>
      </c>
      <c r="FI67">
        <f>IF($GQ67&gt;=8,INDEX($DL:$DL,$GP67+8),"")</f>
      </c>
      <c r="FJ67">
        <f>IF($GQ67&gt;=9,INDEX($DL:$DL,$GP67+9),"")</f>
      </c>
      <c r="FK67">
        <f>IF($GQ67&gt;=10,INDEX($DL:$DL,$GP67+10),"")</f>
      </c>
      <c r="FL67">
        <f>IF($GQ67&gt;=11,INDEX($DL:$DL,$GP67+11),"")</f>
      </c>
      <c r="FM67">
        <f>IF($GQ67&gt;=12,INDEX($DL:$DL,$GP67+12),"")</f>
      </c>
      <c r="FN67">
        <f>IF($GQ67&gt;=13,INDEX($DL:$DL,$GP67+13),"")</f>
      </c>
      <c r="FO67">
        <f>IF($GQ67&gt;=14,INDEX($DL:$DL,$GP67+14),"")</f>
      </c>
      <c r="FP67">
        <f>IF($GQ67&gt;=15,INDEX($DL:$DL,$GP67+15),"")</f>
      </c>
      <c r="FQ67">
        <f>IF($GQ67&gt;=16,INDEX($DL:$DL,$GP67+16),"")</f>
      </c>
      <c r="FR67">
        <f>IF($GQ67&gt;=17,INDEX($DL:$DL,$GP67+17),"")</f>
      </c>
      <c r="FS67">
        <f>IF($GQ67&gt;=18,INDEX($DL:$DL,$GP67+18),"")</f>
      </c>
      <c r="FT67">
        <f>IF($GQ67&gt;=19,INDEX($DL:$DL,$GP67+19),"")</f>
      </c>
      <c r="FU67">
        <f>IF($GQ67&gt;=20,INDEX($DL:$DL,$GP67+20),"")</f>
      </c>
      <c r="FV67">
        <f>IF($GQ67&gt;=21,INDEX($DL:$DL,$GP67+21),"")</f>
      </c>
      <c r="FW67">
        <f>IF($GQ67&gt;=22,INDEX($DL:$DL,$GP67+22),"")</f>
      </c>
      <c r="FX67">
        <f>IF($GQ67&gt;=23,INDEX($DL:$DL,$GP67+23),"")</f>
      </c>
      <c r="FY67">
        <f>IF($GQ67&gt;=24,INDEX($DL:$DL,$GP67+24),"")</f>
      </c>
      <c r="FZ67">
        <f>IF($GQ67&gt;=25,INDEX($DL:$DL,$GP67+25),"")</f>
      </c>
      <c r="GA67">
        <f>IF($GQ67&gt;=26,INDEX($DL:$DL,$GP67+26),"")</f>
      </c>
      <c r="GB67">
        <f>IF($GQ67&gt;=27,INDEX($DL:$DL,$GP67+27),"")</f>
      </c>
      <c r="GC67">
        <f>IF($GQ67&gt;=28,INDEX($DL:$DL,$GP67+28),"")</f>
      </c>
      <c r="GD67">
        <f>IF($GQ67&gt;=29,INDEX($DL:$DL,$GP67+29),"")</f>
      </c>
      <c r="GE67">
        <f>IF($GQ67&gt;=30,INDEX($DL:$DL,$GP67+30),"")</f>
      </c>
      <c r="GF67">
        <f>IF($GQ67&gt;=31,INDEX($DL:$DL,$GP67+31),"")</f>
      </c>
      <c r="GG67">
        <f>IF($GQ67&gt;=32,INDEX($DL:$DL,$GP67+32),"")</f>
      </c>
      <c r="GH67">
        <f>IF($GQ67&gt;=33,INDEX($DL:$DL,$GP67+33),"")</f>
      </c>
      <c r="GI67">
        <f>IF($GQ67&gt;=34,INDEX($DL:$DL,$GP67+34),"")</f>
      </c>
      <c r="GJ67">
        <f>IF($GQ67&gt;=35,INDEX($DL:$DL,$GP67+35),"")</f>
      </c>
      <c r="GK67">
        <f>IF($GQ67&gt;=36,INDEX($DL:$DL,$GP67+36),"")</f>
      </c>
      <c r="GL67">
        <f>IF($GQ67&gt;=37,INDEX($DL:$DL,$GP67+37),"")</f>
      </c>
      <c r="GM67">
        <f>IF($GQ67&gt;=38,INDEX($DL:$DL,$GP67+38),"")</f>
      </c>
      <c r="GN67">
        <f>IF($GQ67&gt;=39,INDEX($DL:$DL,$GP67+39),"")</f>
      </c>
      <c r="GO67">
        <f>IF($GQ67&gt;=40,INDEX($DL:$DL,$GP67+40),"")</f>
      </c>
      <c r="GP67">
        <f>IFERROR(MATCH($DJ67,$DK$2:$DK$148,0)+1,0)</f>
      </c>
      <c r="GQ67">
        <f>IFERROR(INDEX($DM$2:$DM$148,MATCH($DJ67,$DK$2:$DK$148,0)),0)</f>
      </c>
      <c r="GR67">
        <f>IFERROR(MATCH($L67,$DN$67:$FA$67,0),0)</f>
      </c>
      <c r="GS67">
        <f>IF($GR67&gt;0,INDEX($FB$67:$GO$67,$GR67),"")</f>
      </c>
      <c r="GT67" t="s">
        <v>455</v>
      </c>
      <c r="GV67">
        <f>IF($JE67&gt;=1,INDEX($GT:$GT,$JD67+1),"")</f>
      </c>
      <c r="GW67">
        <f>IF($JE67&gt;=2,INDEX($GT:$GT,$JD67+2),"")</f>
      </c>
      <c r="GX67">
        <f>IF($JE67&gt;=3,INDEX($GT:$GT,$JD67+3),"")</f>
      </c>
      <c r="GY67">
        <f>IF($JE67&gt;=4,INDEX($GT:$GT,$JD67+4),"")</f>
      </c>
      <c r="GZ67">
        <f>IF($JE67&gt;=5,INDEX($GT:$GT,$JD67+5),"")</f>
      </c>
      <c r="HA67">
        <f>IF($JE67&gt;=6,INDEX($GT:$GT,$JD67+6),"")</f>
      </c>
      <c r="HB67">
        <f>IF($JE67&gt;=7,INDEX($GT:$GT,$JD67+7),"")</f>
      </c>
      <c r="HC67">
        <f>IF($JE67&gt;=8,INDEX($GT:$GT,$JD67+8),"")</f>
      </c>
      <c r="HD67">
        <f>IF($JE67&gt;=9,INDEX($GT:$GT,$JD67+9),"")</f>
      </c>
      <c r="HE67">
        <f>IF($JE67&gt;=10,INDEX($GT:$GT,$JD67+10),"")</f>
      </c>
      <c r="HF67">
        <f>IF($JE67&gt;=11,INDEX($GT:$GT,$JD67+11),"")</f>
      </c>
      <c r="HG67">
        <f>IF($JE67&gt;=12,INDEX($GT:$GT,$JD67+12),"")</f>
      </c>
      <c r="HH67">
        <f>IF($JE67&gt;=13,INDEX($GT:$GT,$JD67+13),"")</f>
      </c>
      <c r="HI67">
        <f>IF($JE67&gt;=14,INDEX($GT:$GT,$JD67+14),"")</f>
      </c>
      <c r="HJ67">
        <f>IF($JE67&gt;=15,INDEX($GT:$GT,$JD67+15),"")</f>
      </c>
      <c r="HK67">
        <f>IF($JE67&gt;=16,INDEX($GT:$GT,$JD67+16),"")</f>
      </c>
      <c r="HL67">
        <f>IF($JE67&gt;=17,INDEX($GT:$GT,$JD67+17),"")</f>
      </c>
      <c r="HM67">
        <f>IF($JE67&gt;=18,INDEX($GT:$GT,$JD67+18),"")</f>
      </c>
      <c r="HN67">
        <f>IF($JE67&gt;=19,INDEX($GT:$GT,$JD67+19),"")</f>
      </c>
      <c r="HO67">
        <f>IF($JE67&gt;=20,INDEX($GT:$GT,$JD67+20),"")</f>
      </c>
      <c r="HP67">
        <f>IF($JE67&gt;=21,INDEX($GT:$GT,$JD67+21),"")</f>
      </c>
      <c r="HQ67">
        <f>IF($JE67&gt;=22,INDEX($GT:$GT,$JD67+22),"")</f>
      </c>
      <c r="HR67">
        <f>IF($JE67&gt;=23,INDEX($GT:$GT,$JD67+23),"")</f>
      </c>
      <c r="HS67">
        <f>IF($JE67&gt;=24,INDEX($GT:$GT,$JD67+24),"")</f>
      </c>
      <c r="HT67">
        <f>IF($JE67&gt;=25,INDEX($GT:$GT,$JD67+25),"")</f>
      </c>
      <c r="HU67">
        <f>IF($JE67&gt;=26,INDEX($GT:$GT,$JD67+26),"")</f>
      </c>
      <c r="HV67">
        <f>IF($JE67&gt;=27,INDEX($GT:$GT,$JD67+27),"")</f>
      </c>
      <c r="HW67">
        <f>IF($JE67&gt;=28,INDEX($GT:$GT,$JD67+28),"")</f>
      </c>
      <c r="HX67">
        <f>IF($JE67&gt;=29,INDEX($GT:$GT,$JD67+29),"")</f>
      </c>
      <c r="HY67">
        <f>IF($JE67&gt;=30,INDEX($GT:$GT,$JD67+30),"")</f>
      </c>
      <c r="HZ67">
        <f>IF($JE67&gt;=31,INDEX($GT:$GT,$JD67+31),"")</f>
      </c>
      <c r="IA67">
        <f>IF($JE67&gt;=32,INDEX($GT:$GT,$JD67+32),"")</f>
      </c>
      <c r="IB67">
        <f>IF($JE67&gt;=33,INDEX($GT:$GT,$JD67+33),"")</f>
      </c>
      <c r="IC67">
        <f>IF($JE67&gt;=34,INDEX($GT:$GT,$JD67+34),"")</f>
      </c>
      <c r="ID67">
        <f>IF($JE67&gt;=35,INDEX($GT:$GT,$JD67+35),"")</f>
      </c>
      <c r="IE67">
        <f>IF($JE67&gt;=36,INDEX($GT:$GT,$JD67+36),"")</f>
      </c>
      <c r="IF67">
        <f>IF($JE67&gt;=37,INDEX($GT:$GT,$JD67+37),"")</f>
      </c>
      <c r="IG67">
        <f>IF($JE67&gt;=38,INDEX($GT:$GT,$JD67+38),"")</f>
      </c>
      <c r="IH67">
        <f>IF($JE67&gt;=39,INDEX($GT:$GT,$JD67+39),"")</f>
      </c>
      <c r="II67">
        <f>IF($JE67&gt;=40,INDEX($GT:$GT,$JD67+40),"")</f>
      </c>
      <c r="IJ67">
        <f>IF($JE67&gt;=41,INDEX($GT:$GT,$JD67+41),"")</f>
      </c>
      <c r="IK67">
        <f>IF($JE67&gt;=42,INDEX($GT:$GT,$JD67+42),"")</f>
      </c>
      <c r="IL67">
        <f>IF($JE67&gt;=43,INDEX($GT:$GT,$JD67+43),"")</f>
      </c>
      <c r="IM67">
        <f>IF($JE67&gt;=44,INDEX($GT:$GT,$JD67+44),"")</f>
      </c>
      <c r="IN67">
        <f>IF($JE67&gt;=45,INDEX($GT:$GT,$JD67+45),"")</f>
      </c>
      <c r="IO67">
        <f>IF($JE67&gt;=46,INDEX($GT:$GT,$JD67+46),"")</f>
      </c>
      <c r="IP67">
        <f>IF($JE67&gt;=47,INDEX($GT:$GT,$JD67+47),"")</f>
      </c>
      <c r="IQ67">
        <f>IF($JE67&gt;=48,INDEX($GT:$GT,$JD67+48),"")</f>
      </c>
      <c r="IR67">
        <f>IF($JE67&gt;=49,INDEX($GT:$GT,$JD67+49),"")</f>
      </c>
      <c r="IS67">
        <f>IF($JE67&gt;=50,INDEX($GT:$GT,$JD67+50),"")</f>
      </c>
      <c r="IT67">
        <f>IF($JE67&gt;=51,INDEX($GT:$GT,$JD67+51),"")</f>
      </c>
      <c r="IU67">
        <f>IF($JE67&gt;=52,INDEX($GT:$GT,$JD67+52),"")</f>
      </c>
      <c r="IV67">
        <f>IF($JE67&gt;=53,INDEX($GT:$GT,$JD67+53),"")</f>
      </c>
      <c r="IW67">
        <f>IF($JE67&gt;=54,INDEX($GT:$GT,$JD67+54),"")</f>
      </c>
      <c r="IX67">
        <f>IF($JE67&gt;=55,INDEX($GT:$GT,$JD67+55),"")</f>
      </c>
      <c r="IY67">
        <f>IF($JE67&gt;=56,INDEX($GT:$GT,$JD67+56),"")</f>
      </c>
      <c r="IZ67">
        <f>IF($JE67&gt;=57,INDEX($GT:$GT,$JD67+57),"")</f>
      </c>
      <c r="JA67">
        <f>IF($JE67&gt;=58,INDEX($GT:$GT,$JD67+58),"")</f>
      </c>
      <c r="JB67">
        <f>IF($JE67&gt;=59,INDEX($GT:$GT,$JD67+59),"")</f>
      </c>
      <c r="JC67">
        <f>IF($JE67&gt;=60,INDEX($GT:$GT,$JD67+60),"")</f>
      </c>
      <c r="JD67">
        <f>IFERROR(MATCH($GS67,$GT$2:$GT$322,0)+1,0)</f>
      </c>
      <c r="JE67">
        <f>IFERROR(INDEX($GU$2:$GU$322,MATCH($GS67,$GT$2:$GT$322,0)),0)</f>
      </c>
      <c r="JF67" t="s">
        <v>28</v>
      </c>
      <c r="JG67" t="s">
        <v>28</v>
      </c>
    </row>
    <row r="68" spans="1:267" x14ac:dyDescent="0.25">
      <c r="J68" s="1"/>
      <c r="K68" s="1"/>
      <c r="L68" s="1"/>
      <c r="M68" s="1"/>
      <c r="N68" s="1">
        <f>IFERROR(IF(FIND(" - ",$J68)&gt;0,MID($J68,FIND(" - ",$J68)+3,LEN($J68)),""),"")</f>
      </c>
      <c r="P68" s="1"/>
      <c r="S68" t="s">
        <v>28</v>
      </c>
      <c r="U68">
        <f>IF(OR($S68="",$T68=""),"",IFERROR($S68/$T68,0))</f>
      </c>
      <c r="V68">
        <f>IF($S68="","",
IF($K68="","",
IF(ISNUMBER(SEARCH("exempt",LOWER($K68))),0,
$S68*(VALUE(SUBSTITUTE($K68,"%",""))/100))))</f>
      </c>
      <c r="AB68">
        <f>IF($S68="","",
SUM($S68,$V68,$Z68,$W68,$Y68)-
IF($AA68="",0,VALUE($AA68)))</f>
      </c>
      <c r="AJ68" t="s">
        <v>471</v>
      </c>
      <c r="AM68" t="s">
        <v>472</v>
      </c>
      <c r="AN68" t="s">
        <v>473</v>
      </c>
      <c r="AO68" t="s">
        <v>474</v>
      </c>
      <c r="AP68" t="s">
        <v>472</v>
      </c>
      <c r="AQ68" t="s">
        <v>475</v>
      </c>
      <c r="AR68">
        <f>IFERROR(LEFT($J68,FIND(" - ",$J68)-1),$J68)</f>
      </c>
      <c r="AS68" t="s">
        <v>397</v>
      </c>
      <c r="AU68">
        <f>IF($CJ68&gt;=1,INDEX($AS:$AS,$CI68+1),"")</f>
      </c>
      <c r="AV68">
        <f>IF($CJ68&gt;=2,INDEX($AS:$AS,$CI68+2),"")</f>
      </c>
      <c r="AW68">
        <f>IF($CJ68&gt;=3,INDEX($AS:$AS,$CI68+3),"")</f>
      </c>
      <c r="AX68">
        <f>IF($CJ68&gt;=4,INDEX($AS:$AS,$CI68+4),"")</f>
      </c>
      <c r="AY68">
        <f>IF($CJ68&gt;=5,INDEX($AS:$AS,$CI68+5),"")</f>
      </c>
      <c r="AZ68">
        <f>IF($CJ68&gt;=6,INDEX($AS:$AS,$CI68+6),"")</f>
      </c>
      <c r="BA68">
        <f>IF($CJ68&gt;=7,INDEX($AS:$AS,$CI68+7),"")</f>
      </c>
      <c r="BB68">
        <f>IF($CJ68&gt;=8,INDEX($AS:$AS,$CI68+8),"")</f>
      </c>
      <c r="BC68">
        <f>IF($CJ68&gt;=9,INDEX($AS:$AS,$CI68+9),"")</f>
      </c>
      <c r="BD68">
        <f>IF($CJ68&gt;=10,INDEX($AS:$AS,$CI68+10),"")</f>
      </c>
      <c r="BE68">
        <f>IF($CJ68&gt;=11,INDEX($AS:$AS,$CI68+11),"")</f>
      </c>
      <c r="BF68">
        <f>IF($CJ68&gt;=12,INDEX($AS:$AS,$CI68+12),"")</f>
      </c>
      <c r="BG68">
        <f>IF($CJ68&gt;=13,INDEX($AS:$AS,$CI68+13),"")</f>
      </c>
      <c r="BH68">
        <f>IF($CJ68&gt;=14,INDEX($AS:$AS,$CI68+14),"")</f>
      </c>
      <c r="BI68">
        <f>IF($CJ68&gt;=15,INDEX($AS:$AS,$CI68+15),"")</f>
      </c>
      <c r="BJ68">
        <f>IF($CJ68&gt;=16,INDEX($AS:$AS,$CI68+16),"")</f>
      </c>
      <c r="BK68">
        <f>IF($CJ68&gt;=17,INDEX($AS:$AS,$CI68+17),"")</f>
      </c>
      <c r="BL68">
        <f>IF($CJ68&gt;=18,INDEX($AS:$AS,$CI68+18),"")</f>
      </c>
      <c r="BM68">
        <f>IF($CJ68&gt;=19,INDEX($AS:$AS,$CI68+19),"")</f>
      </c>
      <c r="BN68">
        <f>IF($CJ68&gt;=20,INDEX($AS:$AS,$CI68+20),"")</f>
      </c>
      <c r="BO68">
        <f>IF($CJ68&gt;=21,INDEX($AS:$AS,$CI68+21),"")</f>
      </c>
      <c r="BP68">
        <f>IF($CJ68&gt;=22,INDEX($AS:$AS,$CI68+22),"")</f>
      </c>
      <c r="BQ68">
        <f>IF($CJ68&gt;=23,INDEX($AS:$AS,$CI68+23),"")</f>
      </c>
      <c r="BR68">
        <f>IF($CJ68&gt;=24,INDEX($AS:$AS,$CI68+24),"")</f>
      </c>
      <c r="BS68">
        <f>IF($CJ68&gt;=25,INDEX($AS:$AS,$CI68+25),"")</f>
      </c>
      <c r="BT68">
        <f>IF($CJ68&gt;=26,INDEX($AS:$AS,$CI68+26),"")</f>
      </c>
      <c r="BU68">
        <f>IF($CJ68&gt;=27,INDEX($AS:$AS,$CI68+27),"")</f>
      </c>
      <c r="BV68">
        <f>IF($CJ68&gt;=28,INDEX($AS:$AS,$CI68+28),"")</f>
      </c>
      <c r="BW68">
        <f>IF($CJ68&gt;=29,INDEX($AS:$AS,$CI68+29),"")</f>
      </c>
      <c r="BX68">
        <f>IF($CJ68&gt;=30,INDEX($AS:$AS,$CI68+30),"")</f>
      </c>
      <c r="BY68">
        <f>IF($CJ68&gt;=31,INDEX($AS:$AS,$CI68+31),"")</f>
      </c>
      <c r="BZ68">
        <f>IF($CJ68&gt;=32,INDEX($AS:$AS,$CI68+32),"")</f>
      </c>
      <c r="CA68">
        <f>IF($CJ68&gt;=33,INDEX($AS:$AS,$CI68+33),"")</f>
      </c>
      <c r="CB68">
        <f>IF($CJ68&gt;=34,INDEX($AS:$AS,$CI68+34),"")</f>
      </c>
      <c r="CC68">
        <f>IF($CJ68&gt;=35,INDEX($AS:$AS,$CI68+35),"")</f>
      </c>
      <c r="CD68">
        <f>IF($CJ68&gt;=36,INDEX($AS:$AS,$CI68+36),"")</f>
      </c>
      <c r="CE68">
        <f>IF($CJ68&gt;=37,INDEX($AS:$AS,$CI68+37),"")</f>
      </c>
      <c r="CF68">
        <f>IF($CJ68&gt;=38,INDEX($AS:$AS,$CI68+38),"")</f>
      </c>
      <c r="CG68">
        <f>IF($CJ68&gt;=39,INDEX($AS:$AS,$CI68+39),"")</f>
      </c>
      <c r="CH68">
        <f>IF($CJ68&gt;=40,INDEX($AS:$AS,$CI68+40),"")</f>
      </c>
      <c r="CI68">
        <f>IFERROR(MATCH($AR68,$AS$2:$AS$133,0)+1,0)</f>
      </c>
      <c r="CJ68">
        <f>IFERROR(INDEX($AT$2:$AT$133,MATCH($AR68,$AS$2:$AS$133,0)),0)</f>
      </c>
      <c r="CK68">
        <f>IFERROR(LEFT($O68,FIND(" - ",$O68)-1),$O68)</f>
      </c>
      <c r="CL68" t="s">
        <v>220</v>
      </c>
      <c r="CN68">
        <f>IF($DI68&gt;=1,INDEX($CL:$CL,$DH68+1),"")</f>
      </c>
      <c r="CO68">
        <f>IF($DI68&gt;=2,INDEX($CL:$CL,$DH68+2),"")</f>
      </c>
      <c r="CP68">
        <f>IF($DI68&gt;=3,INDEX($CL:$CL,$DH68+3),"")</f>
      </c>
      <c r="CQ68">
        <f>IF($DI68&gt;=4,INDEX($CL:$CL,$DH68+4),"")</f>
      </c>
      <c r="CR68">
        <f>IF($DI68&gt;=5,INDEX($CL:$CL,$DH68+5),"")</f>
      </c>
      <c r="CS68">
        <f>IF($DI68&gt;=6,INDEX($CL:$CL,$DH68+6),"")</f>
      </c>
      <c r="CT68">
        <f>IF($DI68&gt;=7,INDEX($CL:$CL,$DH68+7),"")</f>
      </c>
      <c r="CU68">
        <f>IF($DI68&gt;=8,INDEX($CL:$CL,$DH68+8),"")</f>
      </c>
      <c r="CV68">
        <f>IF($DI68&gt;=9,INDEX($CL:$CL,$DH68+9),"")</f>
      </c>
      <c r="CW68">
        <f>IF($DI68&gt;=10,INDEX($CL:$CL,$DH68+10),"")</f>
      </c>
      <c r="CX68">
        <f>IF($DI68&gt;=11,INDEX($CL:$CL,$DH68+11),"")</f>
      </c>
      <c r="CY68">
        <f>IF($DI68&gt;=12,INDEX($CL:$CL,$DH68+12),"")</f>
      </c>
      <c r="CZ68">
        <f>IF($DI68&gt;=13,INDEX($CL:$CL,$DH68+13),"")</f>
      </c>
      <c r="DA68">
        <f>IF($DI68&gt;=14,INDEX($CL:$CL,$DH68+14),"")</f>
      </c>
      <c r="DB68">
        <f>IF($DI68&gt;=15,INDEX($CL:$CL,$DH68+15),"")</f>
      </c>
      <c r="DC68">
        <f>IF($DI68&gt;=16,INDEX($CL:$CL,$DH68+16),"")</f>
      </c>
      <c r="DD68">
        <f>IF($DI68&gt;=17,INDEX($CL:$CL,$DH68+17),"")</f>
      </c>
      <c r="DE68">
        <f>IF($DI68&gt;=18,INDEX($CL:$CL,$DH68+18),"")</f>
      </c>
      <c r="DF68">
        <f>IF($DI68&gt;=19,INDEX($CL:$CL,$DH68+19),"")</f>
      </c>
      <c r="DG68">
        <f>IF($DI68&gt;=20,INDEX($CL:$CL,$DH68+20),"")</f>
      </c>
      <c r="DH68">
        <f>IFERROR(MATCH($CK68,$CL$2:$CL$1558,0)+1,0)</f>
      </c>
      <c r="DI68">
        <f>IFERROR(INDEX($CM$2:$CM$1558,MATCH($CK68,$CL$2:$CL$1558,0)),0)</f>
      </c>
      <c r="DJ68">
        <f>IFERROR(INDEX($AQ:$AQ,MATCH($K68,$AP:$AP,0))&amp;"","")</f>
      </c>
      <c r="DK68" t="s">
        <v>98</v>
      </c>
      <c r="DL68" t="s">
        <v>314</v>
      </c>
      <c r="DN68">
        <f>IF($GQ68&gt;=1,INDEX($DK:$DK,$GP68+1),"")</f>
      </c>
      <c r="DO68">
        <f>IF($GQ68&gt;=2,INDEX($DK:$DK,$GP68+2),"")</f>
      </c>
      <c r="DP68">
        <f>IF($GQ68&gt;=3,INDEX($DK:$DK,$GP68+3),"")</f>
      </c>
      <c r="DQ68">
        <f>IF($GQ68&gt;=4,INDEX($DK:$DK,$GP68+4),"")</f>
      </c>
      <c r="DR68">
        <f>IF($GQ68&gt;=5,INDEX($DK:$DK,$GP68+5),"")</f>
      </c>
      <c r="DS68">
        <f>IF($GQ68&gt;=6,INDEX($DK:$DK,$GP68+6),"")</f>
      </c>
      <c r="DT68">
        <f>IF($GQ68&gt;=7,INDEX($DK:$DK,$GP68+7),"")</f>
      </c>
      <c r="DU68">
        <f>IF($GQ68&gt;=8,INDEX($DK:$DK,$GP68+8),"")</f>
      </c>
      <c r="DV68">
        <f>IF($GQ68&gt;=9,INDEX($DK:$DK,$GP68+9),"")</f>
      </c>
      <c r="DW68">
        <f>IF($GQ68&gt;=10,INDEX($DK:$DK,$GP68+10),"")</f>
      </c>
      <c r="DX68">
        <f>IF($GQ68&gt;=11,INDEX($DK:$DK,$GP68+11),"")</f>
      </c>
      <c r="DY68">
        <f>IF($GQ68&gt;=12,INDEX($DK:$DK,$GP68+12),"")</f>
      </c>
      <c r="DZ68">
        <f>IF($GQ68&gt;=13,INDEX($DK:$DK,$GP68+13),"")</f>
      </c>
      <c r="EA68">
        <f>IF($GQ68&gt;=14,INDEX($DK:$DK,$GP68+14),"")</f>
      </c>
      <c r="EB68">
        <f>IF($GQ68&gt;=15,INDEX($DK:$DK,$GP68+15),"")</f>
      </c>
      <c r="EC68">
        <f>IF($GQ68&gt;=16,INDEX($DK:$DK,$GP68+16),"")</f>
      </c>
      <c r="ED68">
        <f>IF($GQ68&gt;=17,INDEX($DK:$DK,$GP68+17),"")</f>
      </c>
      <c r="EE68">
        <f>IF($GQ68&gt;=18,INDEX($DK:$DK,$GP68+18),"")</f>
      </c>
      <c r="EF68">
        <f>IF($GQ68&gt;=19,INDEX($DK:$DK,$GP68+19),"")</f>
      </c>
      <c r="EG68">
        <f>IF($GQ68&gt;=20,INDEX($DK:$DK,$GP68+20),"")</f>
      </c>
      <c r="EH68">
        <f>IF($GQ68&gt;=21,INDEX($DK:$DK,$GP68+21),"")</f>
      </c>
      <c r="EI68">
        <f>IF($GQ68&gt;=22,INDEX($DK:$DK,$GP68+22),"")</f>
      </c>
      <c r="EJ68">
        <f>IF($GQ68&gt;=23,INDEX($DK:$DK,$GP68+23),"")</f>
      </c>
      <c r="EK68">
        <f>IF($GQ68&gt;=24,INDEX($DK:$DK,$GP68+24),"")</f>
      </c>
      <c r="EL68">
        <f>IF($GQ68&gt;=25,INDEX($DK:$DK,$GP68+25),"")</f>
      </c>
      <c r="EM68">
        <f>IF($GQ68&gt;=26,INDEX($DK:$DK,$GP68+26),"")</f>
      </c>
      <c r="EN68">
        <f>IF($GQ68&gt;=27,INDEX($DK:$DK,$GP68+27),"")</f>
      </c>
      <c r="EO68">
        <f>IF($GQ68&gt;=28,INDEX($DK:$DK,$GP68+28),"")</f>
      </c>
      <c r="EP68">
        <f>IF($GQ68&gt;=29,INDEX($DK:$DK,$GP68+29),"")</f>
      </c>
      <c r="EQ68">
        <f>IF($GQ68&gt;=30,INDEX($DK:$DK,$GP68+30),"")</f>
      </c>
      <c r="ER68">
        <f>IF($GQ68&gt;=31,INDEX($DK:$DK,$GP68+31),"")</f>
      </c>
      <c r="ES68">
        <f>IF($GQ68&gt;=32,INDEX($DK:$DK,$GP68+32),"")</f>
      </c>
      <c r="ET68">
        <f>IF($GQ68&gt;=33,INDEX($DK:$DK,$GP68+33),"")</f>
      </c>
      <c r="EU68">
        <f>IF($GQ68&gt;=34,INDEX($DK:$DK,$GP68+34),"")</f>
      </c>
      <c r="EV68">
        <f>IF($GQ68&gt;=35,INDEX($DK:$DK,$GP68+35),"")</f>
      </c>
      <c r="EW68">
        <f>IF($GQ68&gt;=36,INDEX($DK:$DK,$GP68+36),"")</f>
      </c>
      <c r="EX68">
        <f>IF($GQ68&gt;=37,INDEX($DK:$DK,$GP68+37),"")</f>
      </c>
      <c r="EY68">
        <f>IF($GQ68&gt;=38,INDEX($DK:$DK,$GP68+38),"")</f>
      </c>
      <c r="EZ68">
        <f>IF($GQ68&gt;=39,INDEX($DK:$DK,$GP68+39),"")</f>
      </c>
      <c r="FA68">
        <f>IF($GQ68&gt;=40,INDEX($DK:$DK,$GP68+40),"")</f>
      </c>
      <c r="FB68">
        <f>IF($GQ68&gt;=1,INDEX($DL:$DL,$GP68+1),"")</f>
      </c>
      <c r="FC68">
        <f>IF($GQ68&gt;=2,INDEX($DL:$DL,$GP68+2),"")</f>
      </c>
      <c r="FD68">
        <f>IF($GQ68&gt;=3,INDEX($DL:$DL,$GP68+3),"")</f>
      </c>
      <c r="FE68">
        <f>IF($GQ68&gt;=4,INDEX($DL:$DL,$GP68+4),"")</f>
      </c>
      <c r="FF68">
        <f>IF($GQ68&gt;=5,INDEX($DL:$DL,$GP68+5),"")</f>
      </c>
      <c r="FG68">
        <f>IF($GQ68&gt;=6,INDEX($DL:$DL,$GP68+6),"")</f>
      </c>
      <c r="FH68">
        <f>IF($GQ68&gt;=7,INDEX($DL:$DL,$GP68+7),"")</f>
      </c>
      <c r="FI68">
        <f>IF($GQ68&gt;=8,INDEX($DL:$DL,$GP68+8),"")</f>
      </c>
      <c r="FJ68">
        <f>IF($GQ68&gt;=9,INDEX($DL:$DL,$GP68+9),"")</f>
      </c>
      <c r="FK68">
        <f>IF($GQ68&gt;=10,INDEX($DL:$DL,$GP68+10),"")</f>
      </c>
      <c r="FL68">
        <f>IF($GQ68&gt;=11,INDEX($DL:$DL,$GP68+11),"")</f>
      </c>
      <c r="FM68">
        <f>IF($GQ68&gt;=12,INDEX($DL:$DL,$GP68+12),"")</f>
      </c>
      <c r="FN68">
        <f>IF($GQ68&gt;=13,INDEX($DL:$DL,$GP68+13),"")</f>
      </c>
      <c r="FO68">
        <f>IF($GQ68&gt;=14,INDEX($DL:$DL,$GP68+14),"")</f>
      </c>
      <c r="FP68">
        <f>IF($GQ68&gt;=15,INDEX($DL:$DL,$GP68+15),"")</f>
      </c>
      <c r="FQ68">
        <f>IF($GQ68&gt;=16,INDEX($DL:$DL,$GP68+16),"")</f>
      </c>
      <c r="FR68">
        <f>IF($GQ68&gt;=17,INDEX($DL:$DL,$GP68+17),"")</f>
      </c>
      <c r="FS68">
        <f>IF($GQ68&gt;=18,INDEX($DL:$DL,$GP68+18),"")</f>
      </c>
      <c r="FT68">
        <f>IF($GQ68&gt;=19,INDEX($DL:$DL,$GP68+19),"")</f>
      </c>
      <c r="FU68">
        <f>IF($GQ68&gt;=20,INDEX($DL:$DL,$GP68+20),"")</f>
      </c>
      <c r="FV68">
        <f>IF($GQ68&gt;=21,INDEX($DL:$DL,$GP68+21),"")</f>
      </c>
      <c r="FW68">
        <f>IF($GQ68&gt;=22,INDEX($DL:$DL,$GP68+22),"")</f>
      </c>
      <c r="FX68">
        <f>IF($GQ68&gt;=23,INDEX($DL:$DL,$GP68+23),"")</f>
      </c>
      <c r="FY68">
        <f>IF($GQ68&gt;=24,INDEX($DL:$DL,$GP68+24),"")</f>
      </c>
      <c r="FZ68">
        <f>IF($GQ68&gt;=25,INDEX($DL:$DL,$GP68+25),"")</f>
      </c>
      <c r="GA68">
        <f>IF($GQ68&gt;=26,INDEX($DL:$DL,$GP68+26),"")</f>
      </c>
      <c r="GB68">
        <f>IF($GQ68&gt;=27,INDEX($DL:$DL,$GP68+27),"")</f>
      </c>
      <c r="GC68">
        <f>IF($GQ68&gt;=28,INDEX($DL:$DL,$GP68+28),"")</f>
      </c>
      <c r="GD68">
        <f>IF($GQ68&gt;=29,INDEX($DL:$DL,$GP68+29),"")</f>
      </c>
      <c r="GE68">
        <f>IF($GQ68&gt;=30,INDEX($DL:$DL,$GP68+30),"")</f>
      </c>
      <c r="GF68">
        <f>IF($GQ68&gt;=31,INDEX($DL:$DL,$GP68+31),"")</f>
      </c>
      <c r="GG68">
        <f>IF($GQ68&gt;=32,INDEX($DL:$DL,$GP68+32),"")</f>
      </c>
      <c r="GH68">
        <f>IF($GQ68&gt;=33,INDEX($DL:$DL,$GP68+33),"")</f>
      </c>
      <c r="GI68">
        <f>IF($GQ68&gt;=34,INDEX($DL:$DL,$GP68+34),"")</f>
      </c>
      <c r="GJ68">
        <f>IF($GQ68&gt;=35,INDEX($DL:$DL,$GP68+35),"")</f>
      </c>
      <c r="GK68">
        <f>IF($GQ68&gt;=36,INDEX($DL:$DL,$GP68+36),"")</f>
      </c>
      <c r="GL68">
        <f>IF($GQ68&gt;=37,INDEX($DL:$DL,$GP68+37),"")</f>
      </c>
      <c r="GM68">
        <f>IF($GQ68&gt;=38,INDEX($DL:$DL,$GP68+38),"")</f>
      </c>
      <c r="GN68">
        <f>IF($GQ68&gt;=39,INDEX($DL:$DL,$GP68+39),"")</f>
      </c>
      <c r="GO68">
        <f>IF($GQ68&gt;=40,INDEX($DL:$DL,$GP68+40),"")</f>
      </c>
      <c r="GP68">
        <f>IFERROR(MATCH($DJ68,$DK$2:$DK$148,0)+1,0)</f>
      </c>
      <c r="GQ68">
        <f>IFERROR(INDEX($DM$2:$DM$148,MATCH($DJ68,$DK$2:$DK$148,0)),0)</f>
      </c>
      <c r="GR68">
        <f>IFERROR(MATCH($L68,$DN$68:$FA$68,0),0)</f>
      </c>
      <c r="GS68">
        <f>IF($GR68&gt;0,INDEX($FB$68:$GO$68,$GR68),"")</f>
      </c>
      <c r="GT68" t="s">
        <v>460</v>
      </c>
      <c r="GV68">
        <f>IF($JE68&gt;=1,INDEX($GT:$GT,$JD68+1),"")</f>
      </c>
      <c r="GW68">
        <f>IF($JE68&gt;=2,INDEX($GT:$GT,$JD68+2),"")</f>
      </c>
      <c r="GX68">
        <f>IF($JE68&gt;=3,INDEX($GT:$GT,$JD68+3),"")</f>
      </c>
      <c r="GY68">
        <f>IF($JE68&gt;=4,INDEX($GT:$GT,$JD68+4),"")</f>
      </c>
      <c r="GZ68">
        <f>IF($JE68&gt;=5,INDEX($GT:$GT,$JD68+5),"")</f>
      </c>
      <c r="HA68">
        <f>IF($JE68&gt;=6,INDEX($GT:$GT,$JD68+6),"")</f>
      </c>
      <c r="HB68">
        <f>IF($JE68&gt;=7,INDEX($GT:$GT,$JD68+7),"")</f>
      </c>
      <c r="HC68">
        <f>IF($JE68&gt;=8,INDEX($GT:$GT,$JD68+8),"")</f>
      </c>
      <c r="HD68">
        <f>IF($JE68&gt;=9,INDEX($GT:$GT,$JD68+9),"")</f>
      </c>
      <c r="HE68">
        <f>IF($JE68&gt;=10,INDEX($GT:$GT,$JD68+10),"")</f>
      </c>
      <c r="HF68">
        <f>IF($JE68&gt;=11,INDEX($GT:$GT,$JD68+11),"")</f>
      </c>
      <c r="HG68">
        <f>IF($JE68&gt;=12,INDEX($GT:$GT,$JD68+12),"")</f>
      </c>
      <c r="HH68">
        <f>IF($JE68&gt;=13,INDEX($GT:$GT,$JD68+13),"")</f>
      </c>
      <c r="HI68">
        <f>IF($JE68&gt;=14,INDEX($GT:$GT,$JD68+14),"")</f>
      </c>
      <c r="HJ68">
        <f>IF($JE68&gt;=15,INDEX($GT:$GT,$JD68+15),"")</f>
      </c>
      <c r="HK68">
        <f>IF($JE68&gt;=16,INDEX($GT:$GT,$JD68+16),"")</f>
      </c>
      <c r="HL68">
        <f>IF($JE68&gt;=17,INDEX($GT:$GT,$JD68+17),"")</f>
      </c>
      <c r="HM68">
        <f>IF($JE68&gt;=18,INDEX($GT:$GT,$JD68+18),"")</f>
      </c>
      <c r="HN68">
        <f>IF($JE68&gt;=19,INDEX($GT:$GT,$JD68+19),"")</f>
      </c>
      <c r="HO68">
        <f>IF($JE68&gt;=20,INDEX($GT:$GT,$JD68+20),"")</f>
      </c>
      <c r="HP68">
        <f>IF($JE68&gt;=21,INDEX($GT:$GT,$JD68+21),"")</f>
      </c>
      <c r="HQ68">
        <f>IF($JE68&gt;=22,INDEX($GT:$GT,$JD68+22),"")</f>
      </c>
      <c r="HR68">
        <f>IF($JE68&gt;=23,INDEX($GT:$GT,$JD68+23),"")</f>
      </c>
      <c r="HS68">
        <f>IF($JE68&gt;=24,INDEX($GT:$GT,$JD68+24),"")</f>
      </c>
      <c r="HT68">
        <f>IF($JE68&gt;=25,INDEX($GT:$GT,$JD68+25),"")</f>
      </c>
      <c r="HU68">
        <f>IF($JE68&gt;=26,INDEX($GT:$GT,$JD68+26),"")</f>
      </c>
      <c r="HV68">
        <f>IF($JE68&gt;=27,INDEX($GT:$GT,$JD68+27),"")</f>
      </c>
      <c r="HW68">
        <f>IF($JE68&gt;=28,INDEX($GT:$GT,$JD68+28),"")</f>
      </c>
      <c r="HX68">
        <f>IF($JE68&gt;=29,INDEX($GT:$GT,$JD68+29),"")</f>
      </c>
      <c r="HY68">
        <f>IF($JE68&gt;=30,INDEX($GT:$GT,$JD68+30),"")</f>
      </c>
      <c r="HZ68">
        <f>IF($JE68&gt;=31,INDEX($GT:$GT,$JD68+31),"")</f>
      </c>
      <c r="IA68">
        <f>IF($JE68&gt;=32,INDEX($GT:$GT,$JD68+32),"")</f>
      </c>
      <c r="IB68">
        <f>IF($JE68&gt;=33,INDEX($GT:$GT,$JD68+33),"")</f>
      </c>
      <c r="IC68">
        <f>IF($JE68&gt;=34,INDEX($GT:$GT,$JD68+34),"")</f>
      </c>
      <c r="ID68">
        <f>IF($JE68&gt;=35,INDEX($GT:$GT,$JD68+35),"")</f>
      </c>
      <c r="IE68">
        <f>IF($JE68&gt;=36,INDEX($GT:$GT,$JD68+36),"")</f>
      </c>
      <c r="IF68">
        <f>IF($JE68&gt;=37,INDEX($GT:$GT,$JD68+37),"")</f>
      </c>
      <c r="IG68">
        <f>IF($JE68&gt;=38,INDEX($GT:$GT,$JD68+38),"")</f>
      </c>
      <c r="IH68">
        <f>IF($JE68&gt;=39,INDEX($GT:$GT,$JD68+39),"")</f>
      </c>
      <c r="II68">
        <f>IF($JE68&gt;=40,INDEX($GT:$GT,$JD68+40),"")</f>
      </c>
      <c r="IJ68">
        <f>IF($JE68&gt;=41,INDEX($GT:$GT,$JD68+41),"")</f>
      </c>
      <c r="IK68">
        <f>IF($JE68&gt;=42,INDEX($GT:$GT,$JD68+42),"")</f>
      </c>
      <c r="IL68">
        <f>IF($JE68&gt;=43,INDEX($GT:$GT,$JD68+43),"")</f>
      </c>
      <c r="IM68">
        <f>IF($JE68&gt;=44,INDEX($GT:$GT,$JD68+44),"")</f>
      </c>
      <c r="IN68">
        <f>IF($JE68&gt;=45,INDEX($GT:$GT,$JD68+45),"")</f>
      </c>
      <c r="IO68">
        <f>IF($JE68&gt;=46,INDEX($GT:$GT,$JD68+46),"")</f>
      </c>
      <c r="IP68">
        <f>IF($JE68&gt;=47,INDEX($GT:$GT,$JD68+47),"")</f>
      </c>
      <c r="IQ68">
        <f>IF($JE68&gt;=48,INDEX($GT:$GT,$JD68+48),"")</f>
      </c>
      <c r="IR68">
        <f>IF($JE68&gt;=49,INDEX($GT:$GT,$JD68+49),"")</f>
      </c>
      <c r="IS68">
        <f>IF($JE68&gt;=50,INDEX($GT:$GT,$JD68+50),"")</f>
      </c>
      <c r="IT68">
        <f>IF($JE68&gt;=51,INDEX($GT:$GT,$JD68+51),"")</f>
      </c>
      <c r="IU68">
        <f>IF($JE68&gt;=52,INDEX($GT:$GT,$JD68+52),"")</f>
      </c>
      <c r="IV68">
        <f>IF($JE68&gt;=53,INDEX($GT:$GT,$JD68+53),"")</f>
      </c>
      <c r="IW68">
        <f>IF($JE68&gt;=54,INDEX($GT:$GT,$JD68+54),"")</f>
      </c>
      <c r="IX68">
        <f>IF($JE68&gt;=55,INDEX($GT:$GT,$JD68+55),"")</f>
      </c>
      <c r="IY68">
        <f>IF($JE68&gt;=56,INDEX($GT:$GT,$JD68+56),"")</f>
      </c>
      <c r="IZ68">
        <f>IF($JE68&gt;=57,INDEX($GT:$GT,$JD68+57),"")</f>
      </c>
      <c r="JA68">
        <f>IF($JE68&gt;=58,INDEX($GT:$GT,$JD68+58),"")</f>
      </c>
      <c r="JB68">
        <f>IF($JE68&gt;=59,INDEX($GT:$GT,$JD68+59),"")</f>
      </c>
      <c r="JC68">
        <f>IF($JE68&gt;=60,INDEX($GT:$GT,$JD68+60),"")</f>
      </c>
      <c r="JD68">
        <f>IFERROR(MATCH($GS68,$GT$2:$GT$322,0)+1,0)</f>
      </c>
      <c r="JE68">
        <f>IFERROR(INDEX($GU$2:$GU$322,MATCH($GS68,$GT$2:$GT$322,0)),0)</f>
      </c>
      <c r="JF68" t="s">
        <v>28</v>
      </c>
      <c r="JG68" t="s">
        <v>28</v>
      </c>
    </row>
    <row r="69" spans="1:267" x14ac:dyDescent="0.25">
      <c r="J69" s="1"/>
      <c r="K69" s="1"/>
      <c r="L69" s="1"/>
      <c r="M69" s="1"/>
      <c r="N69" s="1">
        <f>IFERROR(IF(FIND(" - ",$J69)&gt;0,MID($J69,FIND(" - ",$J69)+3,LEN($J69)),""),"")</f>
      </c>
      <c r="P69" s="1"/>
      <c r="S69" t="s">
        <v>28</v>
      </c>
      <c r="U69">
        <f>IF(OR($S69="",$T69=""),"",IFERROR($S69/$T69,0))</f>
      </c>
      <c r="V69">
        <f>IF($S69="","",
IF($K69="","",
IF(ISNUMBER(SEARCH("exempt",LOWER($K69))),0,
$S69*(VALUE(SUBSTITUTE($K69,"%",""))/100))))</f>
      </c>
      <c r="AB69">
        <f>IF($S69="","",
SUM($S69,$V69,$Z69,$W69,$Y69)-
IF($AA69="",0,VALUE($AA69)))</f>
      </c>
      <c r="AJ69" t="s">
        <v>476</v>
      </c>
      <c r="AM69" t="s">
        <v>477</v>
      </c>
      <c r="AN69" t="s">
        <v>478</v>
      </c>
      <c r="AO69" t="s">
        <v>479</v>
      </c>
      <c r="AP69" t="s">
        <v>477</v>
      </c>
      <c r="AQ69" t="s">
        <v>480</v>
      </c>
      <c r="AR69">
        <f>IFERROR(LEFT($J69,FIND(" - ",$J69)-1),$J69)</f>
      </c>
      <c r="AS69" t="s">
        <v>403</v>
      </c>
      <c r="AU69">
        <f>IF($CJ69&gt;=1,INDEX($AS:$AS,$CI69+1),"")</f>
      </c>
      <c r="AV69">
        <f>IF($CJ69&gt;=2,INDEX($AS:$AS,$CI69+2),"")</f>
      </c>
      <c r="AW69">
        <f>IF($CJ69&gt;=3,INDEX($AS:$AS,$CI69+3),"")</f>
      </c>
      <c r="AX69">
        <f>IF($CJ69&gt;=4,INDEX($AS:$AS,$CI69+4),"")</f>
      </c>
      <c r="AY69">
        <f>IF($CJ69&gt;=5,INDEX($AS:$AS,$CI69+5),"")</f>
      </c>
      <c r="AZ69">
        <f>IF($CJ69&gt;=6,INDEX($AS:$AS,$CI69+6),"")</f>
      </c>
      <c r="BA69">
        <f>IF($CJ69&gt;=7,INDEX($AS:$AS,$CI69+7),"")</f>
      </c>
      <c r="BB69">
        <f>IF($CJ69&gt;=8,INDEX($AS:$AS,$CI69+8),"")</f>
      </c>
      <c r="BC69">
        <f>IF($CJ69&gt;=9,INDEX($AS:$AS,$CI69+9),"")</f>
      </c>
      <c r="BD69">
        <f>IF($CJ69&gt;=10,INDEX($AS:$AS,$CI69+10),"")</f>
      </c>
      <c r="BE69">
        <f>IF($CJ69&gt;=11,INDEX($AS:$AS,$CI69+11),"")</f>
      </c>
      <c r="BF69">
        <f>IF($CJ69&gt;=12,INDEX($AS:$AS,$CI69+12),"")</f>
      </c>
      <c r="BG69">
        <f>IF($CJ69&gt;=13,INDEX($AS:$AS,$CI69+13),"")</f>
      </c>
      <c r="BH69">
        <f>IF($CJ69&gt;=14,INDEX($AS:$AS,$CI69+14),"")</f>
      </c>
      <c r="BI69">
        <f>IF($CJ69&gt;=15,INDEX($AS:$AS,$CI69+15),"")</f>
      </c>
      <c r="BJ69">
        <f>IF($CJ69&gt;=16,INDEX($AS:$AS,$CI69+16),"")</f>
      </c>
      <c r="BK69">
        <f>IF($CJ69&gt;=17,INDEX($AS:$AS,$CI69+17),"")</f>
      </c>
      <c r="BL69">
        <f>IF($CJ69&gt;=18,INDEX($AS:$AS,$CI69+18),"")</f>
      </c>
      <c r="BM69">
        <f>IF($CJ69&gt;=19,INDEX($AS:$AS,$CI69+19),"")</f>
      </c>
      <c r="BN69">
        <f>IF($CJ69&gt;=20,INDEX($AS:$AS,$CI69+20),"")</f>
      </c>
      <c r="BO69">
        <f>IF($CJ69&gt;=21,INDEX($AS:$AS,$CI69+21),"")</f>
      </c>
      <c r="BP69">
        <f>IF($CJ69&gt;=22,INDEX($AS:$AS,$CI69+22),"")</f>
      </c>
      <c r="BQ69">
        <f>IF($CJ69&gt;=23,INDEX($AS:$AS,$CI69+23),"")</f>
      </c>
      <c r="BR69">
        <f>IF($CJ69&gt;=24,INDEX($AS:$AS,$CI69+24),"")</f>
      </c>
      <c r="BS69">
        <f>IF($CJ69&gt;=25,INDEX($AS:$AS,$CI69+25),"")</f>
      </c>
      <c r="BT69">
        <f>IF($CJ69&gt;=26,INDEX($AS:$AS,$CI69+26),"")</f>
      </c>
      <c r="BU69">
        <f>IF($CJ69&gt;=27,INDEX($AS:$AS,$CI69+27),"")</f>
      </c>
      <c r="BV69">
        <f>IF($CJ69&gt;=28,INDEX($AS:$AS,$CI69+28),"")</f>
      </c>
      <c r="BW69">
        <f>IF($CJ69&gt;=29,INDEX($AS:$AS,$CI69+29),"")</f>
      </c>
      <c r="BX69">
        <f>IF($CJ69&gt;=30,INDEX($AS:$AS,$CI69+30),"")</f>
      </c>
      <c r="BY69">
        <f>IF($CJ69&gt;=31,INDEX($AS:$AS,$CI69+31),"")</f>
      </c>
      <c r="BZ69">
        <f>IF($CJ69&gt;=32,INDEX($AS:$AS,$CI69+32),"")</f>
      </c>
      <c r="CA69">
        <f>IF($CJ69&gt;=33,INDEX($AS:$AS,$CI69+33),"")</f>
      </c>
      <c r="CB69">
        <f>IF($CJ69&gt;=34,INDEX($AS:$AS,$CI69+34),"")</f>
      </c>
      <c r="CC69">
        <f>IF($CJ69&gt;=35,INDEX($AS:$AS,$CI69+35),"")</f>
      </c>
      <c r="CD69">
        <f>IF($CJ69&gt;=36,INDEX($AS:$AS,$CI69+36),"")</f>
      </c>
      <c r="CE69">
        <f>IF($CJ69&gt;=37,INDEX($AS:$AS,$CI69+37),"")</f>
      </c>
      <c r="CF69">
        <f>IF($CJ69&gt;=38,INDEX($AS:$AS,$CI69+38),"")</f>
      </c>
      <c r="CG69">
        <f>IF($CJ69&gt;=39,INDEX($AS:$AS,$CI69+39),"")</f>
      </c>
      <c r="CH69">
        <f>IF($CJ69&gt;=40,INDEX($AS:$AS,$CI69+40),"")</f>
      </c>
      <c r="CI69">
        <f>IFERROR(MATCH($AR69,$AS$2:$AS$133,0)+1,0)</f>
      </c>
      <c r="CJ69">
        <f>IFERROR(INDEX($AT$2:$AT$133,MATCH($AR69,$AS$2:$AS$133,0)),0)</f>
      </c>
      <c r="CK69">
        <f>IFERROR(LEFT($O69,FIND(" - ",$O69)-1),$O69)</f>
      </c>
      <c r="CL69" t="s">
        <v>230</v>
      </c>
      <c r="CN69">
        <f>IF($DI69&gt;=1,INDEX($CL:$CL,$DH69+1),"")</f>
      </c>
      <c r="CO69">
        <f>IF($DI69&gt;=2,INDEX($CL:$CL,$DH69+2),"")</f>
      </c>
      <c r="CP69">
        <f>IF($DI69&gt;=3,INDEX($CL:$CL,$DH69+3),"")</f>
      </c>
      <c r="CQ69">
        <f>IF($DI69&gt;=4,INDEX($CL:$CL,$DH69+4),"")</f>
      </c>
      <c r="CR69">
        <f>IF($DI69&gt;=5,INDEX($CL:$CL,$DH69+5),"")</f>
      </c>
      <c r="CS69">
        <f>IF($DI69&gt;=6,INDEX($CL:$CL,$DH69+6),"")</f>
      </c>
      <c r="CT69">
        <f>IF($DI69&gt;=7,INDEX($CL:$CL,$DH69+7),"")</f>
      </c>
      <c r="CU69">
        <f>IF($DI69&gt;=8,INDEX($CL:$CL,$DH69+8),"")</f>
      </c>
      <c r="CV69">
        <f>IF($DI69&gt;=9,INDEX($CL:$CL,$DH69+9),"")</f>
      </c>
      <c r="CW69">
        <f>IF($DI69&gt;=10,INDEX($CL:$CL,$DH69+10),"")</f>
      </c>
      <c r="CX69">
        <f>IF($DI69&gt;=11,INDEX($CL:$CL,$DH69+11),"")</f>
      </c>
      <c r="CY69">
        <f>IF($DI69&gt;=12,INDEX($CL:$CL,$DH69+12),"")</f>
      </c>
      <c r="CZ69">
        <f>IF($DI69&gt;=13,INDEX($CL:$CL,$DH69+13),"")</f>
      </c>
      <c r="DA69">
        <f>IF($DI69&gt;=14,INDEX($CL:$CL,$DH69+14),"")</f>
      </c>
      <c r="DB69">
        <f>IF($DI69&gt;=15,INDEX($CL:$CL,$DH69+15),"")</f>
      </c>
      <c r="DC69">
        <f>IF($DI69&gt;=16,INDEX($CL:$CL,$DH69+16),"")</f>
      </c>
      <c r="DD69">
        <f>IF($DI69&gt;=17,INDEX($CL:$CL,$DH69+17),"")</f>
      </c>
      <c r="DE69">
        <f>IF($DI69&gt;=18,INDEX($CL:$CL,$DH69+18),"")</f>
      </c>
      <c r="DF69">
        <f>IF($DI69&gt;=19,INDEX($CL:$CL,$DH69+19),"")</f>
      </c>
      <c r="DG69">
        <f>IF($DI69&gt;=20,INDEX($CL:$CL,$DH69+20),"")</f>
      </c>
      <c r="DH69">
        <f>IFERROR(MATCH($CK69,$CL$2:$CL$1558,0)+1,0)</f>
      </c>
      <c r="DI69">
        <f>IFERROR(INDEX($CM$2:$CM$1558,MATCH($CK69,$CL$2:$CL$1558,0)),0)</f>
      </c>
      <c r="DJ69">
        <f>IFERROR(INDEX($AQ:$AQ,MATCH($K69,$AP:$AP,0))&amp;"","")</f>
      </c>
      <c r="DK69" t="s">
        <v>116</v>
      </c>
      <c r="DL69" t="s">
        <v>481</v>
      </c>
      <c r="DN69">
        <f>IF($GQ69&gt;=1,INDEX($DK:$DK,$GP69+1),"")</f>
      </c>
      <c r="DO69">
        <f>IF($GQ69&gt;=2,INDEX($DK:$DK,$GP69+2),"")</f>
      </c>
      <c r="DP69">
        <f>IF($GQ69&gt;=3,INDEX($DK:$DK,$GP69+3),"")</f>
      </c>
      <c r="DQ69">
        <f>IF($GQ69&gt;=4,INDEX($DK:$DK,$GP69+4),"")</f>
      </c>
      <c r="DR69">
        <f>IF($GQ69&gt;=5,INDEX($DK:$DK,$GP69+5),"")</f>
      </c>
      <c r="DS69">
        <f>IF($GQ69&gt;=6,INDEX($DK:$DK,$GP69+6),"")</f>
      </c>
      <c r="DT69">
        <f>IF($GQ69&gt;=7,INDEX($DK:$DK,$GP69+7),"")</f>
      </c>
      <c r="DU69">
        <f>IF($GQ69&gt;=8,INDEX($DK:$DK,$GP69+8),"")</f>
      </c>
      <c r="DV69">
        <f>IF($GQ69&gt;=9,INDEX($DK:$DK,$GP69+9),"")</f>
      </c>
      <c r="DW69">
        <f>IF($GQ69&gt;=10,INDEX($DK:$DK,$GP69+10),"")</f>
      </c>
      <c r="DX69">
        <f>IF($GQ69&gt;=11,INDEX($DK:$DK,$GP69+11),"")</f>
      </c>
      <c r="DY69">
        <f>IF($GQ69&gt;=12,INDEX($DK:$DK,$GP69+12),"")</f>
      </c>
      <c r="DZ69">
        <f>IF($GQ69&gt;=13,INDEX($DK:$DK,$GP69+13),"")</f>
      </c>
      <c r="EA69">
        <f>IF($GQ69&gt;=14,INDEX($DK:$DK,$GP69+14),"")</f>
      </c>
      <c r="EB69">
        <f>IF($GQ69&gt;=15,INDEX($DK:$DK,$GP69+15),"")</f>
      </c>
      <c r="EC69">
        <f>IF($GQ69&gt;=16,INDEX($DK:$DK,$GP69+16),"")</f>
      </c>
      <c r="ED69">
        <f>IF($GQ69&gt;=17,INDEX($DK:$DK,$GP69+17),"")</f>
      </c>
      <c r="EE69">
        <f>IF($GQ69&gt;=18,INDEX($DK:$DK,$GP69+18),"")</f>
      </c>
      <c r="EF69">
        <f>IF($GQ69&gt;=19,INDEX($DK:$DK,$GP69+19),"")</f>
      </c>
      <c r="EG69">
        <f>IF($GQ69&gt;=20,INDEX($DK:$DK,$GP69+20),"")</f>
      </c>
      <c r="EH69">
        <f>IF($GQ69&gt;=21,INDEX($DK:$DK,$GP69+21),"")</f>
      </c>
      <c r="EI69">
        <f>IF($GQ69&gt;=22,INDEX($DK:$DK,$GP69+22),"")</f>
      </c>
      <c r="EJ69">
        <f>IF($GQ69&gt;=23,INDEX($DK:$DK,$GP69+23),"")</f>
      </c>
      <c r="EK69">
        <f>IF($GQ69&gt;=24,INDEX($DK:$DK,$GP69+24),"")</f>
      </c>
      <c r="EL69">
        <f>IF($GQ69&gt;=25,INDEX($DK:$DK,$GP69+25),"")</f>
      </c>
      <c r="EM69">
        <f>IF($GQ69&gt;=26,INDEX($DK:$DK,$GP69+26),"")</f>
      </c>
      <c r="EN69">
        <f>IF($GQ69&gt;=27,INDEX($DK:$DK,$GP69+27),"")</f>
      </c>
      <c r="EO69">
        <f>IF($GQ69&gt;=28,INDEX($DK:$DK,$GP69+28),"")</f>
      </c>
      <c r="EP69">
        <f>IF($GQ69&gt;=29,INDEX($DK:$DK,$GP69+29),"")</f>
      </c>
      <c r="EQ69">
        <f>IF($GQ69&gt;=30,INDEX($DK:$DK,$GP69+30),"")</f>
      </c>
      <c r="ER69">
        <f>IF($GQ69&gt;=31,INDEX($DK:$DK,$GP69+31),"")</f>
      </c>
      <c r="ES69">
        <f>IF($GQ69&gt;=32,INDEX($DK:$DK,$GP69+32),"")</f>
      </c>
      <c r="ET69">
        <f>IF($GQ69&gt;=33,INDEX($DK:$DK,$GP69+33),"")</f>
      </c>
      <c r="EU69">
        <f>IF($GQ69&gt;=34,INDEX($DK:$DK,$GP69+34),"")</f>
      </c>
      <c r="EV69">
        <f>IF($GQ69&gt;=35,INDEX($DK:$DK,$GP69+35),"")</f>
      </c>
      <c r="EW69">
        <f>IF($GQ69&gt;=36,INDEX($DK:$DK,$GP69+36),"")</f>
      </c>
      <c r="EX69">
        <f>IF($GQ69&gt;=37,INDEX($DK:$DK,$GP69+37),"")</f>
      </c>
      <c r="EY69">
        <f>IF($GQ69&gt;=38,INDEX($DK:$DK,$GP69+38),"")</f>
      </c>
      <c r="EZ69">
        <f>IF($GQ69&gt;=39,INDEX($DK:$DK,$GP69+39),"")</f>
      </c>
      <c r="FA69">
        <f>IF($GQ69&gt;=40,INDEX($DK:$DK,$GP69+40),"")</f>
      </c>
      <c r="FB69">
        <f>IF($GQ69&gt;=1,INDEX($DL:$DL,$GP69+1),"")</f>
      </c>
      <c r="FC69">
        <f>IF($GQ69&gt;=2,INDEX($DL:$DL,$GP69+2),"")</f>
      </c>
      <c r="FD69">
        <f>IF($GQ69&gt;=3,INDEX($DL:$DL,$GP69+3),"")</f>
      </c>
      <c r="FE69">
        <f>IF($GQ69&gt;=4,INDEX($DL:$DL,$GP69+4),"")</f>
      </c>
      <c r="FF69">
        <f>IF($GQ69&gt;=5,INDEX($DL:$DL,$GP69+5),"")</f>
      </c>
      <c r="FG69">
        <f>IF($GQ69&gt;=6,INDEX($DL:$DL,$GP69+6),"")</f>
      </c>
      <c r="FH69">
        <f>IF($GQ69&gt;=7,INDEX($DL:$DL,$GP69+7),"")</f>
      </c>
      <c r="FI69">
        <f>IF($GQ69&gt;=8,INDEX($DL:$DL,$GP69+8),"")</f>
      </c>
      <c r="FJ69">
        <f>IF($GQ69&gt;=9,INDEX($DL:$DL,$GP69+9),"")</f>
      </c>
      <c r="FK69">
        <f>IF($GQ69&gt;=10,INDEX($DL:$DL,$GP69+10),"")</f>
      </c>
      <c r="FL69">
        <f>IF($GQ69&gt;=11,INDEX($DL:$DL,$GP69+11),"")</f>
      </c>
      <c r="FM69">
        <f>IF($GQ69&gt;=12,INDEX($DL:$DL,$GP69+12),"")</f>
      </c>
      <c r="FN69">
        <f>IF($GQ69&gt;=13,INDEX($DL:$DL,$GP69+13),"")</f>
      </c>
      <c r="FO69">
        <f>IF($GQ69&gt;=14,INDEX($DL:$DL,$GP69+14),"")</f>
      </c>
      <c r="FP69">
        <f>IF($GQ69&gt;=15,INDEX($DL:$DL,$GP69+15),"")</f>
      </c>
      <c r="FQ69">
        <f>IF($GQ69&gt;=16,INDEX($DL:$DL,$GP69+16),"")</f>
      </c>
      <c r="FR69">
        <f>IF($GQ69&gt;=17,INDEX($DL:$DL,$GP69+17),"")</f>
      </c>
      <c r="FS69">
        <f>IF($GQ69&gt;=18,INDEX($DL:$DL,$GP69+18),"")</f>
      </c>
      <c r="FT69">
        <f>IF($GQ69&gt;=19,INDEX($DL:$DL,$GP69+19),"")</f>
      </c>
      <c r="FU69">
        <f>IF($GQ69&gt;=20,INDEX($DL:$DL,$GP69+20),"")</f>
      </c>
      <c r="FV69">
        <f>IF($GQ69&gt;=21,INDEX($DL:$DL,$GP69+21),"")</f>
      </c>
      <c r="FW69">
        <f>IF($GQ69&gt;=22,INDEX($DL:$DL,$GP69+22),"")</f>
      </c>
      <c r="FX69">
        <f>IF($GQ69&gt;=23,INDEX($DL:$DL,$GP69+23),"")</f>
      </c>
      <c r="FY69">
        <f>IF($GQ69&gt;=24,INDEX($DL:$DL,$GP69+24),"")</f>
      </c>
      <c r="FZ69">
        <f>IF($GQ69&gt;=25,INDEX($DL:$DL,$GP69+25),"")</f>
      </c>
      <c r="GA69">
        <f>IF($GQ69&gt;=26,INDEX($DL:$DL,$GP69+26),"")</f>
      </c>
      <c r="GB69">
        <f>IF($GQ69&gt;=27,INDEX($DL:$DL,$GP69+27),"")</f>
      </c>
      <c r="GC69">
        <f>IF($GQ69&gt;=28,INDEX($DL:$DL,$GP69+28),"")</f>
      </c>
      <c r="GD69">
        <f>IF($GQ69&gt;=29,INDEX($DL:$DL,$GP69+29),"")</f>
      </c>
      <c r="GE69">
        <f>IF($GQ69&gt;=30,INDEX($DL:$DL,$GP69+30),"")</f>
      </c>
      <c r="GF69">
        <f>IF($GQ69&gt;=31,INDEX($DL:$DL,$GP69+31),"")</f>
      </c>
      <c r="GG69">
        <f>IF($GQ69&gt;=32,INDEX($DL:$DL,$GP69+32),"")</f>
      </c>
      <c r="GH69">
        <f>IF($GQ69&gt;=33,INDEX($DL:$DL,$GP69+33),"")</f>
      </c>
      <c r="GI69">
        <f>IF($GQ69&gt;=34,INDEX($DL:$DL,$GP69+34),"")</f>
      </c>
      <c r="GJ69">
        <f>IF($GQ69&gt;=35,INDEX($DL:$DL,$GP69+35),"")</f>
      </c>
      <c r="GK69">
        <f>IF($GQ69&gt;=36,INDEX($DL:$DL,$GP69+36),"")</f>
      </c>
      <c r="GL69">
        <f>IF($GQ69&gt;=37,INDEX($DL:$DL,$GP69+37),"")</f>
      </c>
      <c r="GM69">
        <f>IF($GQ69&gt;=38,INDEX($DL:$DL,$GP69+38),"")</f>
      </c>
      <c r="GN69">
        <f>IF($GQ69&gt;=39,INDEX($DL:$DL,$GP69+39),"")</f>
      </c>
      <c r="GO69">
        <f>IF($GQ69&gt;=40,INDEX($DL:$DL,$GP69+40),"")</f>
      </c>
      <c r="GP69">
        <f>IFERROR(MATCH($DJ69,$DK$2:$DK$148,0)+1,0)</f>
      </c>
      <c r="GQ69">
        <f>IFERROR(INDEX($DM$2:$DM$148,MATCH($DJ69,$DK$2:$DK$148,0)),0)</f>
      </c>
      <c r="GR69">
        <f>IFERROR(MATCH($L69,$DN$69:$FA$69,0),0)</f>
      </c>
      <c r="GS69">
        <f>IF($GR69&gt;0,INDEX($FB$69:$GO$69,$GR69),"")</f>
      </c>
      <c r="GT69" t="s">
        <v>465</v>
      </c>
      <c r="GV69">
        <f>IF($JE69&gt;=1,INDEX($GT:$GT,$JD69+1),"")</f>
      </c>
      <c r="GW69">
        <f>IF($JE69&gt;=2,INDEX($GT:$GT,$JD69+2),"")</f>
      </c>
      <c r="GX69">
        <f>IF($JE69&gt;=3,INDEX($GT:$GT,$JD69+3),"")</f>
      </c>
      <c r="GY69">
        <f>IF($JE69&gt;=4,INDEX($GT:$GT,$JD69+4),"")</f>
      </c>
      <c r="GZ69">
        <f>IF($JE69&gt;=5,INDEX($GT:$GT,$JD69+5),"")</f>
      </c>
      <c r="HA69">
        <f>IF($JE69&gt;=6,INDEX($GT:$GT,$JD69+6),"")</f>
      </c>
      <c r="HB69">
        <f>IF($JE69&gt;=7,INDEX($GT:$GT,$JD69+7),"")</f>
      </c>
      <c r="HC69">
        <f>IF($JE69&gt;=8,INDEX($GT:$GT,$JD69+8),"")</f>
      </c>
      <c r="HD69">
        <f>IF($JE69&gt;=9,INDEX($GT:$GT,$JD69+9),"")</f>
      </c>
      <c r="HE69">
        <f>IF($JE69&gt;=10,INDEX($GT:$GT,$JD69+10),"")</f>
      </c>
      <c r="HF69">
        <f>IF($JE69&gt;=11,INDEX($GT:$GT,$JD69+11),"")</f>
      </c>
      <c r="HG69">
        <f>IF($JE69&gt;=12,INDEX($GT:$GT,$JD69+12),"")</f>
      </c>
      <c r="HH69">
        <f>IF($JE69&gt;=13,INDEX($GT:$GT,$JD69+13),"")</f>
      </c>
      <c r="HI69">
        <f>IF($JE69&gt;=14,INDEX($GT:$GT,$JD69+14),"")</f>
      </c>
      <c r="HJ69">
        <f>IF($JE69&gt;=15,INDEX($GT:$GT,$JD69+15),"")</f>
      </c>
      <c r="HK69">
        <f>IF($JE69&gt;=16,INDEX($GT:$GT,$JD69+16),"")</f>
      </c>
      <c r="HL69">
        <f>IF($JE69&gt;=17,INDEX($GT:$GT,$JD69+17),"")</f>
      </c>
      <c r="HM69">
        <f>IF($JE69&gt;=18,INDEX($GT:$GT,$JD69+18),"")</f>
      </c>
      <c r="HN69">
        <f>IF($JE69&gt;=19,INDEX($GT:$GT,$JD69+19),"")</f>
      </c>
      <c r="HO69">
        <f>IF($JE69&gt;=20,INDEX($GT:$GT,$JD69+20),"")</f>
      </c>
      <c r="HP69">
        <f>IF($JE69&gt;=21,INDEX($GT:$GT,$JD69+21),"")</f>
      </c>
      <c r="HQ69">
        <f>IF($JE69&gt;=22,INDEX($GT:$GT,$JD69+22),"")</f>
      </c>
      <c r="HR69">
        <f>IF($JE69&gt;=23,INDEX($GT:$GT,$JD69+23),"")</f>
      </c>
      <c r="HS69">
        <f>IF($JE69&gt;=24,INDEX($GT:$GT,$JD69+24),"")</f>
      </c>
      <c r="HT69">
        <f>IF($JE69&gt;=25,INDEX($GT:$GT,$JD69+25),"")</f>
      </c>
      <c r="HU69">
        <f>IF($JE69&gt;=26,INDEX($GT:$GT,$JD69+26),"")</f>
      </c>
      <c r="HV69">
        <f>IF($JE69&gt;=27,INDEX($GT:$GT,$JD69+27),"")</f>
      </c>
      <c r="HW69">
        <f>IF($JE69&gt;=28,INDEX($GT:$GT,$JD69+28),"")</f>
      </c>
      <c r="HX69">
        <f>IF($JE69&gt;=29,INDEX($GT:$GT,$JD69+29),"")</f>
      </c>
      <c r="HY69">
        <f>IF($JE69&gt;=30,INDEX($GT:$GT,$JD69+30),"")</f>
      </c>
      <c r="HZ69">
        <f>IF($JE69&gt;=31,INDEX($GT:$GT,$JD69+31),"")</f>
      </c>
      <c r="IA69">
        <f>IF($JE69&gt;=32,INDEX($GT:$GT,$JD69+32),"")</f>
      </c>
      <c r="IB69">
        <f>IF($JE69&gt;=33,INDEX($GT:$GT,$JD69+33),"")</f>
      </c>
      <c r="IC69">
        <f>IF($JE69&gt;=34,INDEX($GT:$GT,$JD69+34),"")</f>
      </c>
      <c r="ID69">
        <f>IF($JE69&gt;=35,INDEX($GT:$GT,$JD69+35),"")</f>
      </c>
      <c r="IE69">
        <f>IF($JE69&gt;=36,INDEX($GT:$GT,$JD69+36),"")</f>
      </c>
      <c r="IF69">
        <f>IF($JE69&gt;=37,INDEX($GT:$GT,$JD69+37),"")</f>
      </c>
      <c r="IG69">
        <f>IF($JE69&gt;=38,INDEX($GT:$GT,$JD69+38),"")</f>
      </c>
      <c r="IH69">
        <f>IF($JE69&gt;=39,INDEX($GT:$GT,$JD69+39),"")</f>
      </c>
      <c r="II69">
        <f>IF($JE69&gt;=40,INDEX($GT:$GT,$JD69+40),"")</f>
      </c>
      <c r="IJ69">
        <f>IF($JE69&gt;=41,INDEX($GT:$GT,$JD69+41),"")</f>
      </c>
      <c r="IK69">
        <f>IF($JE69&gt;=42,INDEX($GT:$GT,$JD69+42),"")</f>
      </c>
      <c r="IL69">
        <f>IF($JE69&gt;=43,INDEX($GT:$GT,$JD69+43),"")</f>
      </c>
      <c r="IM69">
        <f>IF($JE69&gt;=44,INDEX($GT:$GT,$JD69+44),"")</f>
      </c>
      <c r="IN69">
        <f>IF($JE69&gt;=45,INDEX($GT:$GT,$JD69+45),"")</f>
      </c>
      <c r="IO69">
        <f>IF($JE69&gt;=46,INDEX($GT:$GT,$JD69+46),"")</f>
      </c>
      <c r="IP69">
        <f>IF($JE69&gt;=47,INDEX($GT:$GT,$JD69+47),"")</f>
      </c>
      <c r="IQ69">
        <f>IF($JE69&gt;=48,INDEX($GT:$GT,$JD69+48),"")</f>
      </c>
      <c r="IR69">
        <f>IF($JE69&gt;=49,INDEX($GT:$GT,$JD69+49),"")</f>
      </c>
      <c r="IS69">
        <f>IF($JE69&gt;=50,INDEX($GT:$GT,$JD69+50),"")</f>
      </c>
      <c r="IT69">
        <f>IF($JE69&gt;=51,INDEX($GT:$GT,$JD69+51),"")</f>
      </c>
      <c r="IU69">
        <f>IF($JE69&gt;=52,INDEX($GT:$GT,$JD69+52),"")</f>
      </c>
      <c r="IV69">
        <f>IF($JE69&gt;=53,INDEX($GT:$GT,$JD69+53),"")</f>
      </c>
      <c r="IW69">
        <f>IF($JE69&gt;=54,INDEX($GT:$GT,$JD69+54),"")</f>
      </c>
      <c r="IX69">
        <f>IF($JE69&gt;=55,INDEX($GT:$GT,$JD69+55),"")</f>
      </c>
      <c r="IY69">
        <f>IF($JE69&gt;=56,INDEX($GT:$GT,$JD69+56),"")</f>
      </c>
      <c r="IZ69">
        <f>IF($JE69&gt;=57,INDEX($GT:$GT,$JD69+57),"")</f>
      </c>
      <c r="JA69">
        <f>IF($JE69&gt;=58,INDEX($GT:$GT,$JD69+58),"")</f>
      </c>
      <c r="JB69">
        <f>IF($JE69&gt;=59,INDEX($GT:$GT,$JD69+59),"")</f>
      </c>
      <c r="JC69">
        <f>IF($JE69&gt;=60,INDEX($GT:$GT,$JD69+60),"")</f>
      </c>
      <c r="JD69">
        <f>IFERROR(MATCH($GS69,$GT$2:$GT$322,0)+1,0)</f>
      </c>
      <c r="JE69">
        <f>IFERROR(INDEX($GU$2:$GU$322,MATCH($GS69,$GT$2:$GT$322,0)),0)</f>
      </c>
      <c r="JF69" t="s">
        <v>28</v>
      </c>
      <c r="JG69" t="s">
        <v>28</v>
      </c>
    </row>
    <row r="70" spans="1:267" x14ac:dyDescent="0.25">
      <c r="J70" s="1"/>
      <c r="K70" s="1"/>
      <c r="L70" s="1"/>
      <c r="M70" s="1"/>
      <c r="N70" s="1">
        <f>IFERROR(IF(FIND(" - ",$J70)&gt;0,MID($J70,FIND(" - ",$J70)+3,LEN($J70)),""),"")</f>
      </c>
      <c r="P70" s="1"/>
      <c r="S70" t="s">
        <v>28</v>
      </c>
      <c r="U70">
        <f>IF(OR($S70="",$T70=""),"",IFERROR($S70/$T70,0))</f>
      </c>
      <c r="V70">
        <f>IF($S70="","",
IF($K70="","",
IF(ISNUMBER(SEARCH("exempt",LOWER($K70))),0,
$S70*(VALUE(SUBSTITUTE($K70,"%",""))/100))))</f>
      </c>
      <c r="AB70">
        <f>IF($S70="","",
SUM($S70,$V70,$Z70,$W70,$Y70)-
IF($AA70="",0,VALUE($AA70)))</f>
      </c>
      <c r="AJ70" t="s">
        <v>482</v>
      </c>
      <c r="AM70" t="s">
        <v>483</v>
      </c>
      <c r="AN70" t="s">
        <v>484</v>
      </c>
      <c r="AO70" t="s">
        <v>485</v>
      </c>
      <c r="AP70" t="s">
        <v>483</v>
      </c>
      <c r="AQ70" t="s">
        <v>486</v>
      </c>
      <c r="AR70">
        <f>IFERROR(LEFT($J70,FIND(" - ",$J70)-1),$J70)</f>
      </c>
      <c r="AS70" t="s">
        <v>408</v>
      </c>
      <c r="AU70">
        <f>IF($CJ70&gt;=1,INDEX($AS:$AS,$CI70+1),"")</f>
      </c>
      <c r="AV70">
        <f>IF($CJ70&gt;=2,INDEX($AS:$AS,$CI70+2),"")</f>
      </c>
      <c r="AW70">
        <f>IF($CJ70&gt;=3,INDEX($AS:$AS,$CI70+3),"")</f>
      </c>
      <c r="AX70">
        <f>IF($CJ70&gt;=4,INDEX($AS:$AS,$CI70+4),"")</f>
      </c>
      <c r="AY70">
        <f>IF($CJ70&gt;=5,INDEX($AS:$AS,$CI70+5),"")</f>
      </c>
      <c r="AZ70">
        <f>IF($CJ70&gt;=6,INDEX($AS:$AS,$CI70+6),"")</f>
      </c>
      <c r="BA70">
        <f>IF($CJ70&gt;=7,INDEX($AS:$AS,$CI70+7),"")</f>
      </c>
      <c r="BB70">
        <f>IF($CJ70&gt;=8,INDEX($AS:$AS,$CI70+8),"")</f>
      </c>
      <c r="BC70">
        <f>IF($CJ70&gt;=9,INDEX($AS:$AS,$CI70+9),"")</f>
      </c>
      <c r="BD70">
        <f>IF($CJ70&gt;=10,INDEX($AS:$AS,$CI70+10),"")</f>
      </c>
      <c r="BE70">
        <f>IF($CJ70&gt;=11,INDEX($AS:$AS,$CI70+11),"")</f>
      </c>
      <c r="BF70">
        <f>IF($CJ70&gt;=12,INDEX($AS:$AS,$CI70+12),"")</f>
      </c>
      <c r="BG70">
        <f>IF($CJ70&gt;=13,INDEX($AS:$AS,$CI70+13),"")</f>
      </c>
      <c r="BH70">
        <f>IF($CJ70&gt;=14,INDEX($AS:$AS,$CI70+14),"")</f>
      </c>
      <c r="BI70">
        <f>IF($CJ70&gt;=15,INDEX($AS:$AS,$CI70+15),"")</f>
      </c>
      <c r="BJ70">
        <f>IF($CJ70&gt;=16,INDEX($AS:$AS,$CI70+16),"")</f>
      </c>
      <c r="BK70">
        <f>IF($CJ70&gt;=17,INDEX($AS:$AS,$CI70+17),"")</f>
      </c>
      <c r="BL70">
        <f>IF($CJ70&gt;=18,INDEX($AS:$AS,$CI70+18),"")</f>
      </c>
      <c r="BM70">
        <f>IF($CJ70&gt;=19,INDEX($AS:$AS,$CI70+19),"")</f>
      </c>
      <c r="BN70">
        <f>IF($CJ70&gt;=20,INDEX($AS:$AS,$CI70+20),"")</f>
      </c>
      <c r="BO70">
        <f>IF($CJ70&gt;=21,INDEX($AS:$AS,$CI70+21),"")</f>
      </c>
      <c r="BP70">
        <f>IF($CJ70&gt;=22,INDEX($AS:$AS,$CI70+22),"")</f>
      </c>
      <c r="BQ70">
        <f>IF($CJ70&gt;=23,INDEX($AS:$AS,$CI70+23),"")</f>
      </c>
      <c r="BR70">
        <f>IF($CJ70&gt;=24,INDEX($AS:$AS,$CI70+24),"")</f>
      </c>
      <c r="BS70">
        <f>IF($CJ70&gt;=25,INDEX($AS:$AS,$CI70+25),"")</f>
      </c>
      <c r="BT70">
        <f>IF($CJ70&gt;=26,INDEX($AS:$AS,$CI70+26),"")</f>
      </c>
      <c r="BU70">
        <f>IF($CJ70&gt;=27,INDEX($AS:$AS,$CI70+27),"")</f>
      </c>
      <c r="BV70">
        <f>IF($CJ70&gt;=28,INDEX($AS:$AS,$CI70+28),"")</f>
      </c>
      <c r="BW70">
        <f>IF($CJ70&gt;=29,INDEX($AS:$AS,$CI70+29),"")</f>
      </c>
      <c r="BX70">
        <f>IF($CJ70&gt;=30,INDEX($AS:$AS,$CI70+30),"")</f>
      </c>
      <c r="BY70">
        <f>IF($CJ70&gt;=31,INDEX($AS:$AS,$CI70+31),"")</f>
      </c>
      <c r="BZ70">
        <f>IF($CJ70&gt;=32,INDEX($AS:$AS,$CI70+32),"")</f>
      </c>
      <c r="CA70">
        <f>IF($CJ70&gt;=33,INDEX($AS:$AS,$CI70+33),"")</f>
      </c>
      <c r="CB70">
        <f>IF($CJ70&gt;=34,INDEX($AS:$AS,$CI70+34),"")</f>
      </c>
      <c r="CC70">
        <f>IF($CJ70&gt;=35,INDEX($AS:$AS,$CI70+35),"")</f>
      </c>
      <c r="CD70">
        <f>IF($CJ70&gt;=36,INDEX($AS:$AS,$CI70+36),"")</f>
      </c>
      <c r="CE70">
        <f>IF($CJ70&gt;=37,INDEX($AS:$AS,$CI70+37),"")</f>
      </c>
      <c r="CF70">
        <f>IF($CJ70&gt;=38,INDEX($AS:$AS,$CI70+38),"")</f>
      </c>
      <c r="CG70">
        <f>IF($CJ70&gt;=39,INDEX($AS:$AS,$CI70+39),"")</f>
      </c>
      <c r="CH70">
        <f>IF($CJ70&gt;=40,INDEX($AS:$AS,$CI70+40),"")</f>
      </c>
      <c r="CI70">
        <f>IFERROR(MATCH($AR70,$AS$2:$AS$133,0)+1,0)</f>
      </c>
      <c r="CJ70">
        <f>IFERROR(INDEX($AT$2:$AT$133,MATCH($AR70,$AS$2:$AS$133,0)),0)</f>
      </c>
      <c r="CK70">
        <f>IFERROR(LEFT($O70,FIND(" - ",$O70)-1),$O70)</f>
      </c>
      <c r="CL70" t="s">
        <v>239</v>
      </c>
      <c r="CN70">
        <f>IF($DI70&gt;=1,INDEX($CL:$CL,$DH70+1),"")</f>
      </c>
      <c r="CO70">
        <f>IF($DI70&gt;=2,INDEX($CL:$CL,$DH70+2),"")</f>
      </c>
      <c r="CP70">
        <f>IF($DI70&gt;=3,INDEX($CL:$CL,$DH70+3),"")</f>
      </c>
      <c r="CQ70">
        <f>IF($DI70&gt;=4,INDEX($CL:$CL,$DH70+4),"")</f>
      </c>
      <c r="CR70">
        <f>IF($DI70&gt;=5,INDEX($CL:$CL,$DH70+5),"")</f>
      </c>
      <c r="CS70">
        <f>IF($DI70&gt;=6,INDEX($CL:$CL,$DH70+6),"")</f>
      </c>
      <c r="CT70">
        <f>IF($DI70&gt;=7,INDEX($CL:$CL,$DH70+7),"")</f>
      </c>
      <c r="CU70">
        <f>IF($DI70&gt;=8,INDEX($CL:$CL,$DH70+8),"")</f>
      </c>
      <c r="CV70">
        <f>IF($DI70&gt;=9,INDEX($CL:$CL,$DH70+9),"")</f>
      </c>
      <c r="CW70">
        <f>IF($DI70&gt;=10,INDEX($CL:$CL,$DH70+10),"")</f>
      </c>
      <c r="CX70">
        <f>IF($DI70&gt;=11,INDEX($CL:$CL,$DH70+11),"")</f>
      </c>
      <c r="CY70">
        <f>IF($DI70&gt;=12,INDEX($CL:$CL,$DH70+12),"")</f>
      </c>
      <c r="CZ70">
        <f>IF($DI70&gt;=13,INDEX($CL:$CL,$DH70+13),"")</f>
      </c>
      <c r="DA70">
        <f>IF($DI70&gt;=14,INDEX($CL:$CL,$DH70+14),"")</f>
      </c>
      <c r="DB70">
        <f>IF($DI70&gt;=15,INDEX($CL:$CL,$DH70+15),"")</f>
      </c>
      <c r="DC70">
        <f>IF($DI70&gt;=16,INDEX($CL:$CL,$DH70+16),"")</f>
      </c>
      <c r="DD70">
        <f>IF($DI70&gt;=17,INDEX($CL:$CL,$DH70+17),"")</f>
      </c>
      <c r="DE70">
        <f>IF($DI70&gt;=18,INDEX($CL:$CL,$DH70+18),"")</f>
      </c>
      <c r="DF70">
        <f>IF($DI70&gt;=19,INDEX($CL:$CL,$DH70+19),"")</f>
      </c>
      <c r="DG70">
        <f>IF($DI70&gt;=20,INDEX($CL:$CL,$DH70+20),"")</f>
      </c>
      <c r="DH70">
        <f>IFERROR(MATCH($CK70,$CL$2:$CL$1558,0)+1,0)</f>
      </c>
      <c r="DI70">
        <f>IFERROR(INDEX($CM$2:$CM$1558,MATCH($CK70,$CL$2:$CL$1558,0)),0)</f>
      </c>
      <c r="DJ70">
        <f>IFERROR(INDEX($AQ:$AQ,MATCH($K70,$AP:$AP,0))&amp;"","")</f>
      </c>
      <c r="DK70" t="s">
        <v>389</v>
      </c>
      <c r="DM70">
        <v>1</v>
      </c>
      <c r="DN70">
        <f>IF($GQ70&gt;=1,INDEX($DK:$DK,$GP70+1),"")</f>
      </c>
      <c r="DO70">
        <f>IF($GQ70&gt;=2,INDEX($DK:$DK,$GP70+2),"")</f>
      </c>
      <c r="DP70">
        <f>IF($GQ70&gt;=3,INDEX($DK:$DK,$GP70+3),"")</f>
      </c>
      <c r="DQ70">
        <f>IF($GQ70&gt;=4,INDEX($DK:$DK,$GP70+4),"")</f>
      </c>
      <c r="DR70">
        <f>IF($GQ70&gt;=5,INDEX($DK:$DK,$GP70+5),"")</f>
      </c>
      <c r="DS70">
        <f>IF($GQ70&gt;=6,INDEX($DK:$DK,$GP70+6),"")</f>
      </c>
      <c r="DT70">
        <f>IF($GQ70&gt;=7,INDEX($DK:$DK,$GP70+7),"")</f>
      </c>
      <c r="DU70">
        <f>IF($GQ70&gt;=8,INDEX($DK:$DK,$GP70+8),"")</f>
      </c>
      <c r="DV70">
        <f>IF($GQ70&gt;=9,INDEX($DK:$DK,$GP70+9),"")</f>
      </c>
      <c r="DW70">
        <f>IF($GQ70&gt;=10,INDEX($DK:$DK,$GP70+10),"")</f>
      </c>
      <c r="DX70">
        <f>IF($GQ70&gt;=11,INDEX($DK:$DK,$GP70+11),"")</f>
      </c>
      <c r="DY70">
        <f>IF($GQ70&gt;=12,INDEX($DK:$DK,$GP70+12),"")</f>
      </c>
      <c r="DZ70">
        <f>IF($GQ70&gt;=13,INDEX($DK:$DK,$GP70+13),"")</f>
      </c>
      <c r="EA70">
        <f>IF($GQ70&gt;=14,INDEX($DK:$DK,$GP70+14),"")</f>
      </c>
      <c r="EB70">
        <f>IF($GQ70&gt;=15,INDEX($DK:$DK,$GP70+15),"")</f>
      </c>
      <c r="EC70">
        <f>IF($GQ70&gt;=16,INDEX($DK:$DK,$GP70+16),"")</f>
      </c>
      <c r="ED70">
        <f>IF($GQ70&gt;=17,INDEX($DK:$DK,$GP70+17),"")</f>
      </c>
      <c r="EE70">
        <f>IF($GQ70&gt;=18,INDEX($DK:$DK,$GP70+18),"")</f>
      </c>
      <c r="EF70">
        <f>IF($GQ70&gt;=19,INDEX($DK:$DK,$GP70+19),"")</f>
      </c>
      <c r="EG70">
        <f>IF($GQ70&gt;=20,INDEX($DK:$DK,$GP70+20),"")</f>
      </c>
      <c r="EH70">
        <f>IF($GQ70&gt;=21,INDEX($DK:$DK,$GP70+21),"")</f>
      </c>
      <c r="EI70">
        <f>IF($GQ70&gt;=22,INDEX($DK:$DK,$GP70+22),"")</f>
      </c>
      <c r="EJ70">
        <f>IF($GQ70&gt;=23,INDEX($DK:$DK,$GP70+23),"")</f>
      </c>
      <c r="EK70">
        <f>IF($GQ70&gt;=24,INDEX($DK:$DK,$GP70+24),"")</f>
      </c>
      <c r="EL70">
        <f>IF($GQ70&gt;=25,INDEX($DK:$DK,$GP70+25),"")</f>
      </c>
      <c r="EM70">
        <f>IF($GQ70&gt;=26,INDEX($DK:$DK,$GP70+26),"")</f>
      </c>
      <c r="EN70">
        <f>IF($GQ70&gt;=27,INDEX($DK:$DK,$GP70+27),"")</f>
      </c>
      <c r="EO70">
        <f>IF($GQ70&gt;=28,INDEX($DK:$DK,$GP70+28),"")</f>
      </c>
      <c r="EP70">
        <f>IF($GQ70&gt;=29,INDEX($DK:$DK,$GP70+29),"")</f>
      </c>
      <c r="EQ70">
        <f>IF($GQ70&gt;=30,INDEX($DK:$DK,$GP70+30),"")</f>
      </c>
      <c r="ER70">
        <f>IF($GQ70&gt;=31,INDEX($DK:$DK,$GP70+31),"")</f>
      </c>
      <c r="ES70">
        <f>IF($GQ70&gt;=32,INDEX($DK:$DK,$GP70+32),"")</f>
      </c>
      <c r="ET70">
        <f>IF($GQ70&gt;=33,INDEX($DK:$DK,$GP70+33),"")</f>
      </c>
      <c r="EU70">
        <f>IF($GQ70&gt;=34,INDEX($DK:$DK,$GP70+34),"")</f>
      </c>
      <c r="EV70">
        <f>IF($GQ70&gt;=35,INDEX($DK:$DK,$GP70+35),"")</f>
      </c>
      <c r="EW70">
        <f>IF($GQ70&gt;=36,INDEX($DK:$DK,$GP70+36),"")</f>
      </c>
      <c r="EX70">
        <f>IF($GQ70&gt;=37,INDEX($DK:$DK,$GP70+37),"")</f>
      </c>
      <c r="EY70">
        <f>IF($GQ70&gt;=38,INDEX($DK:$DK,$GP70+38),"")</f>
      </c>
      <c r="EZ70">
        <f>IF($GQ70&gt;=39,INDEX($DK:$DK,$GP70+39),"")</f>
      </c>
      <c r="FA70">
        <f>IF($GQ70&gt;=40,INDEX($DK:$DK,$GP70+40),"")</f>
      </c>
      <c r="FB70">
        <f>IF($GQ70&gt;=1,INDEX($DL:$DL,$GP70+1),"")</f>
      </c>
      <c r="FC70">
        <f>IF($GQ70&gt;=2,INDEX($DL:$DL,$GP70+2),"")</f>
      </c>
      <c r="FD70">
        <f>IF($GQ70&gt;=3,INDEX($DL:$DL,$GP70+3),"")</f>
      </c>
      <c r="FE70">
        <f>IF($GQ70&gt;=4,INDEX($DL:$DL,$GP70+4),"")</f>
      </c>
      <c r="FF70">
        <f>IF($GQ70&gt;=5,INDEX($DL:$DL,$GP70+5),"")</f>
      </c>
      <c r="FG70">
        <f>IF($GQ70&gt;=6,INDEX($DL:$DL,$GP70+6),"")</f>
      </c>
      <c r="FH70">
        <f>IF($GQ70&gt;=7,INDEX($DL:$DL,$GP70+7),"")</f>
      </c>
      <c r="FI70">
        <f>IF($GQ70&gt;=8,INDEX($DL:$DL,$GP70+8),"")</f>
      </c>
      <c r="FJ70">
        <f>IF($GQ70&gt;=9,INDEX($DL:$DL,$GP70+9),"")</f>
      </c>
      <c r="FK70">
        <f>IF($GQ70&gt;=10,INDEX($DL:$DL,$GP70+10),"")</f>
      </c>
      <c r="FL70">
        <f>IF($GQ70&gt;=11,INDEX($DL:$DL,$GP70+11),"")</f>
      </c>
      <c r="FM70">
        <f>IF($GQ70&gt;=12,INDEX($DL:$DL,$GP70+12),"")</f>
      </c>
      <c r="FN70">
        <f>IF($GQ70&gt;=13,INDEX($DL:$DL,$GP70+13),"")</f>
      </c>
      <c r="FO70">
        <f>IF($GQ70&gt;=14,INDEX($DL:$DL,$GP70+14),"")</f>
      </c>
      <c r="FP70">
        <f>IF($GQ70&gt;=15,INDEX($DL:$DL,$GP70+15),"")</f>
      </c>
      <c r="FQ70">
        <f>IF($GQ70&gt;=16,INDEX($DL:$DL,$GP70+16),"")</f>
      </c>
      <c r="FR70">
        <f>IF($GQ70&gt;=17,INDEX($DL:$DL,$GP70+17),"")</f>
      </c>
      <c r="FS70">
        <f>IF($GQ70&gt;=18,INDEX($DL:$DL,$GP70+18),"")</f>
      </c>
      <c r="FT70">
        <f>IF($GQ70&gt;=19,INDEX($DL:$DL,$GP70+19),"")</f>
      </c>
      <c r="FU70">
        <f>IF($GQ70&gt;=20,INDEX($DL:$DL,$GP70+20),"")</f>
      </c>
      <c r="FV70">
        <f>IF($GQ70&gt;=21,INDEX($DL:$DL,$GP70+21),"")</f>
      </c>
      <c r="FW70">
        <f>IF($GQ70&gt;=22,INDEX($DL:$DL,$GP70+22),"")</f>
      </c>
      <c r="FX70">
        <f>IF($GQ70&gt;=23,INDEX($DL:$DL,$GP70+23),"")</f>
      </c>
      <c r="FY70">
        <f>IF($GQ70&gt;=24,INDEX($DL:$DL,$GP70+24),"")</f>
      </c>
      <c r="FZ70">
        <f>IF($GQ70&gt;=25,INDEX($DL:$DL,$GP70+25),"")</f>
      </c>
      <c r="GA70">
        <f>IF($GQ70&gt;=26,INDEX($DL:$DL,$GP70+26),"")</f>
      </c>
      <c r="GB70">
        <f>IF($GQ70&gt;=27,INDEX($DL:$DL,$GP70+27),"")</f>
      </c>
      <c r="GC70">
        <f>IF($GQ70&gt;=28,INDEX($DL:$DL,$GP70+28),"")</f>
      </c>
      <c r="GD70">
        <f>IF($GQ70&gt;=29,INDEX($DL:$DL,$GP70+29),"")</f>
      </c>
      <c r="GE70">
        <f>IF($GQ70&gt;=30,INDEX($DL:$DL,$GP70+30),"")</f>
      </c>
      <c r="GF70">
        <f>IF($GQ70&gt;=31,INDEX($DL:$DL,$GP70+31),"")</f>
      </c>
      <c r="GG70">
        <f>IF($GQ70&gt;=32,INDEX($DL:$DL,$GP70+32),"")</f>
      </c>
      <c r="GH70">
        <f>IF($GQ70&gt;=33,INDEX($DL:$DL,$GP70+33),"")</f>
      </c>
      <c r="GI70">
        <f>IF($GQ70&gt;=34,INDEX($DL:$DL,$GP70+34),"")</f>
      </c>
      <c r="GJ70">
        <f>IF($GQ70&gt;=35,INDEX($DL:$DL,$GP70+35),"")</f>
      </c>
      <c r="GK70">
        <f>IF($GQ70&gt;=36,INDEX($DL:$DL,$GP70+36),"")</f>
      </c>
      <c r="GL70">
        <f>IF($GQ70&gt;=37,INDEX($DL:$DL,$GP70+37),"")</f>
      </c>
      <c r="GM70">
        <f>IF($GQ70&gt;=38,INDEX($DL:$DL,$GP70+38),"")</f>
      </c>
      <c r="GN70">
        <f>IF($GQ70&gt;=39,INDEX($DL:$DL,$GP70+39),"")</f>
      </c>
      <c r="GO70">
        <f>IF($GQ70&gt;=40,INDEX($DL:$DL,$GP70+40),"")</f>
      </c>
      <c r="GP70">
        <f>IFERROR(MATCH($DJ70,$DK$2:$DK$148,0)+1,0)</f>
      </c>
      <c r="GQ70">
        <f>IFERROR(INDEX($DM$2:$DM$148,MATCH($DJ70,$DK$2:$DK$148,0)),0)</f>
      </c>
      <c r="GR70">
        <f>IFERROR(MATCH($L70,$DN$70:$FA$70,0),0)</f>
      </c>
      <c r="GS70">
        <f>IF($GR70&gt;0,INDEX($FB$70:$GO$70,$GR70),"")</f>
      </c>
      <c r="GT70" t="s">
        <v>469</v>
      </c>
      <c r="GV70">
        <f>IF($JE70&gt;=1,INDEX($GT:$GT,$JD70+1),"")</f>
      </c>
      <c r="GW70">
        <f>IF($JE70&gt;=2,INDEX($GT:$GT,$JD70+2),"")</f>
      </c>
      <c r="GX70">
        <f>IF($JE70&gt;=3,INDEX($GT:$GT,$JD70+3),"")</f>
      </c>
      <c r="GY70">
        <f>IF($JE70&gt;=4,INDEX($GT:$GT,$JD70+4),"")</f>
      </c>
      <c r="GZ70">
        <f>IF($JE70&gt;=5,INDEX($GT:$GT,$JD70+5),"")</f>
      </c>
      <c r="HA70">
        <f>IF($JE70&gt;=6,INDEX($GT:$GT,$JD70+6),"")</f>
      </c>
      <c r="HB70">
        <f>IF($JE70&gt;=7,INDEX($GT:$GT,$JD70+7),"")</f>
      </c>
      <c r="HC70">
        <f>IF($JE70&gt;=8,INDEX($GT:$GT,$JD70+8),"")</f>
      </c>
      <c r="HD70">
        <f>IF($JE70&gt;=9,INDEX($GT:$GT,$JD70+9),"")</f>
      </c>
      <c r="HE70">
        <f>IF($JE70&gt;=10,INDEX($GT:$GT,$JD70+10),"")</f>
      </c>
      <c r="HF70">
        <f>IF($JE70&gt;=11,INDEX($GT:$GT,$JD70+11),"")</f>
      </c>
      <c r="HG70">
        <f>IF($JE70&gt;=12,INDEX($GT:$GT,$JD70+12),"")</f>
      </c>
      <c r="HH70">
        <f>IF($JE70&gt;=13,INDEX($GT:$GT,$JD70+13),"")</f>
      </c>
      <c r="HI70">
        <f>IF($JE70&gt;=14,INDEX($GT:$GT,$JD70+14),"")</f>
      </c>
      <c r="HJ70">
        <f>IF($JE70&gt;=15,INDEX($GT:$GT,$JD70+15),"")</f>
      </c>
      <c r="HK70">
        <f>IF($JE70&gt;=16,INDEX($GT:$GT,$JD70+16),"")</f>
      </c>
      <c r="HL70">
        <f>IF($JE70&gt;=17,INDEX($GT:$GT,$JD70+17),"")</f>
      </c>
      <c r="HM70">
        <f>IF($JE70&gt;=18,INDEX($GT:$GT,$JD70+18),"")</f>
      </c>
      <c r="HN70">
        <f>IF($JE70&gt;=19,INDEX($GT:$GT,$JD70+19),"")</f>
      </c>
      <c r="HO70">
        <f>IF($JE70&gt;=20,INDEX($GT:$GT,$JD70+20),"")</f>
      </c>
      <c r="HP70">
        <f>IF($JE70&gt;=21,INDEX($GT:$GT,$JD70+21),"")</f>
      </c>
      <c r="HQ70">
        <f>IF($JE70&gt;=22,INDEX($GT:$GT,$JD70+22),"")</f>
      </c>
      <c r="HR70">
        <f>IF($JE70&gt;=23,INDEX($GT:$GT,$JD70+23),"")</f>
      </c>
      <c r="HS70">
        <f>IF($JE70&gt;=24,INDEX($GT:$GT,$JD70+24),"")</f>
      </c>
      <c r="HT70">
        <f>IF($JE70&gt;=25,INDEX($GT:$GT,$JD70+25),"")</f>
      </c>
      <c r="HU70">
        <f>IF($JE70&gt;=26,INDEX($GT:$GT,$JD70+26),"")</f>
      </c>
      <c r="HV70">
        <f>IF($JE70&gt;=27,INDEX($GT:$GT,$JD70+27),"")</f>
      </c>
      <c r="HW70">
        <f>IF($JE70&gt;=28,INDEX($GT:$GT,$JD70+28),"")</f>
      </c>
      <c r="HX70">
        <f>IF($JE70&gt;=29,INDEX($GT:$GT,$JD70+29),"")</f>
      </c>
      <c r="HY70">
        <f>IF($JE70&gt;=30,INDEX($GT:$GT,$JD70+30),"")</f>
      </c>
      <c r="HZ70">
        <f>IF($JE70&gt;=31,INDEX($GT:$GT,$JD70+31),"")</f>
      </c>
      <c r="IA70">
        <f>IF($JE70&gt;=32,INDEX($GT:$GT,$JD70+32),"")</f>
      </c>
      <c r="IB70">
        <f>IF($JE70&gt;=33,INDEX($GT:$GT,$JD70+33),"")</f>
      </c>
      <c r="IC70">
        <f>IF($JE70&gt;=34,INDEX($GT:$GT,$JD70+34),"")</f>
      </c>
      <c r="ID70">
        <f>IF($JE70&gt;=35,INDEX($GT:$GT,$JD70+35),"")</f>
      </c>
      <c r="IE70">
        <f>IF($JE70&gt;=36,INDEX($GT:$GT,$JD70+36),"")</f>
      </c>
      <c r="IF70">
        <f>IF($JE70&gt;=37,INDEX($GT:$GT,$JD70+37),"")</f>
      </c>
      <c r="IG70">
        <f>IF($JE70&gt;=38,INDEX($GT:$GT,$JD70+38),"")</f>
      </c>
      <c r="IH70">
        <f>IF($JE70&gt;=39,INDEX($GT:$GT,$JD70+39),"")</f>
      </c>
      <c r="II70">
        <f>IF($JE70&gt;=40,INDEX($GT:$GT,$JD70+40),"")</f>
      </c>
      <c r="IJ70">
        <f>IF($JE70&gt;=41,INDEX($GT:$GT,$JD70+41),"")</f>
      </c>
      <c r="IK70">
        <f>IF($JE70&gt;=42,INDEX($GT:$GT,$JD70+42),"")</f>
      </c>
      <c r="IL70">
        <f>IF($JE70&gt;=43,INDEX($GT:$GT,$JD70+43),"")</f>
      </c>
      <c r="IM70">
        <f>IF($JE70&gt;=44,INDEX($GT:$GT,$JD70+44),"")</f>
      </c>
      <c r="IN70">
        <f>IF($JE70&gt;=45,INDEX($GT:$GT,$JD70+45),"")</f>
      </c>
      <c r="IO70">
        <f>IF($JE70&gt;=46,INDEX($GT:$GT,$JD70+46),"")</f>
      </c>
      <c r="IP70">
        <f>IF($JE70&gt;=47,INDEX($GT:$GT,$JD70+47),"")</f>
      </c>
      <c r="IQ70">
        <f>IF($JE70&gt;=48,INDEX($GT:$GT,$JD70+48),"")</f>
      </c>
      <c r="IR70">
        <f>IF($JE70&gt;=49,INDEX($GT:$GT,$JD70+49),"")</f>
      </c>
      <c r="IS70">
        <f>IF($JE70&gt;=50,INDEX($GT:$GT,$JD70+50),"")</f>
      </c>
      <c r="IT70">
        <f>IF($JE70&gt;=51,INDEX($GT:$GT,$JD70+51),"")</f>
      </c>
      <c r="IU70">
        <f>IF($JE70&gt;=52,INDEX($GT:$GT,$JD70+52),"")</f>
      </c>
      <c r="IV70">
        <f>IF($JE70&gt;=53,INDEX($GT:$GT,$JD70+53),"")</f>
      </c>
      <c r="IW70">
        <f>IF($JE70&gt;=54,INDEX($GT:$GT,$JD70+54),"")</f>
      </c>
      <c r="IX70">
        <f>IF($JE70&gt;=55,INDEX($GT:$GT,$JD70+55),"")</f>
      </c>
      <c r="IY70">
        <f>IF($JE70&gt;=56,INDEX($GT:$GT,$JD70+56),"")</f>
      </c>
      <c r="IZ70">
        <f>IF($JE70&gt;=57,INDEX($GT:$GT,$JD70+57),"")</f>
      </c>
      <c r="JA70">
        <f>IF($JE70&gt;=58,INDEX($GT:$GT,$JD70+58),"")</f>
      </c>
      <c r="JB70">
        <f>IF($JE70&gt;=59,INDEX($GT:$GT,$JD70+59),"")</f>
      </c>
      <c r="JC70">
        <f>IF($JE70&gt;=60,INDEX($GT:$GT,$JD70+60),"")</f>
      </c>
      <c r="JD70">
        <f>IFERROR(MATCH($GS70,$GT$2:$GT$322,0)+1,0)</f>
      </c>
      <c r="JE70">
        <f>IFERROR(INDEX($GU$2:$GU$322,MATCH($GS70,$GT$2:$GT$322,0)),0)</f>
      </c>
      <c r="JF70" t="s">
        <v>28</v>
      </c>
      <c r="JG70" t="s">
        <v>28</v>
      </c>
    </row>
    <row r="71" spans="1:267" x14ac:dyDescent="0.25">
      <c r="J71" s="1"/>
      <c r="K71" s="1"/>
      <c r="L71" s="1"/>
      <c r="M71" s="1"/>
      <c r="N71" s="1">
        <f>IFERROR(IF(FIND(" - ",$J71)&gt;0,MID($J71,FIND(" - ",$J71)+3,LEN($J71)),""),"")</f>
      </c>
      <c r="P71" s="1"/>
      <c r="S71" t="s">
        <v>28</v>
      </c>
      <c r="U71">
        <f>IF(OR($S71="",$T71=""),"",IFERROR($S71/$T71,0))</f>
      </c>
      <c r="V71">
        <f>IF($S71="","",
IF($K71="","",
IF(ISNUMBER(SEARCH("exempt",LOWER($K71))),0,
$S71*(VALUE(SUBSTITUTE($K71,"%",""))/100))))</f>
      </c>
      <c r="AB71">
        <f>IF($S71="","",
SUM($S71,$V71,$Z71,$W71,$Y71)-
IF($AA71="",0,VALUE($AA71)))</f>
      </c>
      <c r="AJ71" t="s">
        <v>487</v>
      </c>
      <c r="AN71" t="s">
        <v>488</v>
      </c>
      <c r="AO71" t="s">
        <v>489</v>
      </c>
      <c r="AR71">
        <f>IFERROR(LEFT($J71,FIND(" - ",$J71)-1),$J71)</f>
      </c>
      <c r="AS71" t="s">
        <v>413</v>
      </c>
      <c r="AU71">
        <f>IF($CJ71&gt;=1,INDEX($AS:$AS,$CI71+1),"")</f>
      </c>
      <c r="AV71">
        <f>IF($CJ71&gt;=2,INDEX($AS:$AS,$CI71+2),"")</f>
      </c>
      <c r="AW71">
        <f>IF($CJ71&gt;=3,INDEX($AS:$AS,$CI71+3),"")</f>
      </c>
      <c r="AX71">
        <f>IF($CJ71&gt;=4,INDEX($AS:$AS,$CI71+4),"")</f>
      </c>
      <c r="AY71">
        <f>IF($CJ71&gt;=5,INDEX($AS:$AS,$CI71+5),"")</f>
      </c>
      <c r="AZ71">
        <f>IF($CJ71&gt;=6,INDEX($AS:$AS,$CI71+6),"")</f>
      </c>
      <c r="BA71">
        <f>IF($CJ71&gt;=7,INDEX($AS:$AS,$CI71+7),"")</f>
      </c>
      <c r="BB71">
        <f>IF($CJ71&gt;=8,INDEX($AS:$AS,$CI71+8),"")</f>
      </c>
      <c r="BC71">
        <f>IF($CJ71&gt;=9,INDEX($AS:$AS,$CI71+9),"")</f>
      </c>
      <c r="BD71">
        <f>IF($CJ71&gt;=10,INDEX($AS:$AS,$CI71+10),"")</f>
      </c>
      <c r="BE71">
        <f>IF($CJ71&gt;=11,INDEX($AS:$AS,$CI71+11),"")</f>
      </c>
      <c r="BF71">
        <f>IF($CJ71&gt;=12,INDEX($AS:$AS,$CI71+12),"")</f>
      </c>
      <c r="BG71">
        <f>IF($CJ71&gt;=13,INDEX($AS:$AS,$CI71+13),"")</f>
      </c>
      <c r="BH71">
        <f>IF($CJ71&gt;=14,INDEX($AS:$AS,$CI71+14),"")</f>
      </c>
      <c r="BI71">
        <f>IF($CJ71&gt;=15,INDEX($AS:$AS,$CI71+15),"")</f>
      </c>
      <c r="BJ71">
        <f>IF($CJ71&gt;=16,INDEX($AS:$AS,$CI71+16),"")</f>
      </c>
      <c r="BK71">
        <f>IF($CJ71&gt;=17,INDEX($AS:$AS,$CI71+17),"")</f>
      </c>
      <c r="BL71">
        <f>IF($CJ71&gt;=18,INDEX($AS:$AS,$CI71+18),"")</f>
      </c>
      <c r="BM71">
        <f>IF($CJ71&gt;=19,INDEX($AS:$AS,$CI71+19),"")</f>
      </c>
      <c r="BN71">
        <f>IF($CJ71&gt;=20,INDEX($AS:$AS,$CI71+20),"")</f>
      </c>
      <c r="BO71">
        <f>IF($CJ71&gt;=21,INDEX($AS:$AS,$CI71+21),"")</f>
      </c>
      <c r="BP71">
        <f>IF($CJ71&gt;=22,INDEX($AS:$AS,$CI71+22),"")</f>
      </c>
      <c r="BQ71">
        <f>IF($CJ71&gt;=23,INDEX($AS:$AS,$CI71+23),"")</f>
      </c>
      <c r="BR71">
        <f>IF($CJ71&gt;=24,INDEX($AS:$AS,$CI71+24),"")</f>
      </c>
      <c r="BS71">
        <f>IF($CJ71&gt;=25,INDEX($AS:$AS,$CI71+25),"")</f>
      </c>
      <c r="BT71">
        <f>IF($CJ71&gt;=26,INDEX($AS:$AS,$CI71+26),"")</f>
      </c>
      <c r="BU71">
        <f>IF($CJ71&gt;=27,INDEX($AS:$AS,$CI71+27),"")</f>
      </c>
      <c r="BV71">
        <f>IF($CJ71&gt;=28,INDEX($AS:$AS,$CI71+28),"")</f>
      </c>
      <c r="BW71">
        <f>IF($CJ71&gt;=29,INDEX($AS:$AS,$CI71+29),"")</f>
      </c>
      <c r="BX71">
        <f>IF($CJ71&gt;=30,INDEX($AS:$AS,$CI71+30),"")</f>
      </c>
      <c r="BY71">
        <f>IF($CJ71&gt;=31,INDEX($AS:$AS,$CI71+31),"")</f>
      </c>
      <c r="BZ71">
        <f>IF($CJ71&gt;=32,INDEX($AS:$AS,$CI71+32),"")</f>
      </c>
      <c r="CA71">
        <f>IF($CJ71&gt;=33,INDEX($AS:$AS,$CI71+33),"")</f>
      </c>
      <c r="CB71">
        <f>IF($CJ71&gt;=34,INDEX($AS:$AS,$CI71+34),"")</f>
      </c>
      <c r="CC71">
        <f>IF($CJ71&gt;=35,INDEX($AS:$AS,$CI71+35),"")</f>
      </c>
      <c r="CD71">
        <f>IF($CJ71&gt;=36,INDEX($AS:$AS,$CI71+36),"")</f>
      </c>
      <c r="CE71">
        <f>IF($CJ71&gt;=37,INDEX($AS:$AS,$CI71+37),"")</f>
      </c>
      <c r="CF71">
        <f>IF($CJ71&gt;=38,INDEX($AS:$AS,$CI71+38),"")</f>
      </c>
      <c r="CG71">
        <f>IF($CJ71&gt;=39,INDEX($AS:$AS,$CI71+39),"")</f>
      </c>
      <c r="CH71">
        <f>IF($CJ71&gt;=40,INDEX($AS:$AS,$CI71+40),"")</f>
      </c>
      <c r="CI71">
        <f>IFERROR(MATCH($AR71,$AS$2:$AS$133,0)+1,0)</f>
      </c>
      <c r="CJ71">
        <f>IFERROR(INDEX($AT$2:$AT$133,MATCH($AR71,$AS$2:$AS$133,0)),0)</f>
      </c>
      <c r="CK71">
        <f>IFERROR(LEFT($O71,FIND(" - ",$O71)-1),$O71)</f>
      </c>
      <c r="CL71" t="s">
        <v>246</v>
      </c>
      <c r="CN71">
        <f>IF($DI71&gt;=1,INDEX($CL:$CL,$DH71+1),"")</f>
      </c>
      <c r="CO71">
        <f>IF($DI71&gt;=2,INDEX($CL:$CL,$DH71+2),"")</f>
      </c>
      <c r="CP71">
        <f>IF($DI71&gt;=3,INDEX($CL:$CL,$DH71+3),"")</f>
      </c>
      <c r="CQ71">
        <f>IF($DI71&gt;=4,INDEX($CL:$CL,$DH71+4),"")</f>
      </c>
      <c r="CR71">
        <f>IF($DI71&gt;=5,INDEX($CL:$CL,$DH71+5),"")</f>
      </c>
      <c r="CS71">
        <f>IF($DI71&gt;=6,INDEX($CL:$CL,$DH71+6),"")</f>
      </c>
      <c r="CT71">
        <f>IF($DI71&gt;=7,INDEX($CL:$CL,$DH71+7),"")</f>
      </c>
      <c r="CU71">
        <f>IF($DI71&gt;=8,INDEX($CL:$CL,$DH71+8),"")</f>
      </c>
      <c r="CV71">
        <f>IF($DI71&gt;=9,INDEX($CL:$CL,$DH71+9),"")</f>
      </c>
      <c r="CW71">
        <f>IF($DI71&gt;=10,INDEX($CL:$CL,$DH71+10),"")</f>
      </c>
      <c r="CX71">
        <f>IF($DI71&gt;=11,INDEX($CL:$CL,$DH71+11),"")</f>
      </c>
      <c r="CY71">
        <f>IF($DI71&gt;=12,INDEX($CL:$CL,$DH71+12),"")</f>
      </c>
      <c r="CZ71">
        <f>IF($DI71&gt;=13,INDEX($CL:$CL,$DH71+13),"")</f>
      </c>
      <c r="DA71">
        <f>IF($DI71&gt;=14,INDEX($CL:$CL,$DH71+14),"")</f>
      </c>
      <c r="DB71">
        <f>IF($DI71&gt;=15,INDEX($CL:$CL,$DH71+15),"")</f>
      </c>
      <c r="DC71">
        <f>IF($DI71&gt;=16,INDEX($CL:$CL,$DH71+16),"")</f>
      </c>
      <c r="DD71">
        <f>IF($DI71&gt;=17,INDEX($CL:$CL,$DH71+17),"")</f>
      </c>
      <c r="DE71">
        <f>IF($DI71&gt;=18,INDEX($CL:$CL,$DH71+18),"")</f>
      </c>
      <c r="DF71">
        <f>IF($DI71&gt;=19,INDEX($CL:$CL,$DH71+19),"")</f>
      </c>
      <c r="DG71">
        <f>IF($DI71&gt;=20,INDEX($CL:$CL,$DH71+20),"")</f>
      </c>
      <c r="DH71">
        <f>IFERROR(MATCH($CK71,$CL$2:$CL$1558,0)+1,0)</f>
      </c>
      <c r="DI71">
        <f>IFERROR(INDEX($CM$2:$CM$1558,MATCH($CK71,$CL$2:$CL$1558,0)),0)</f>
      </c>
      <c r="DJ71">
        <f>IFERROR(INDEX($AQ:$AQ,MATCH($K71,$AP:$AP,0))&amp;"","")</f>
      </c>
      <c r="DK71" t="s">
        <v>52</v>
      </c>
      <c r="DL71" t="s">
        <v>28</v>
      </c>
      <c r="DN71">
        <f>IF($GQ71&gt;=1,INDEX($DK:$DK,$GP71+1),"")</f>
      </c>
      <c r="DO71">
        <f>IF($GQ71&gt;=2,INDEX($DK:$DK,$GP71+2),"")</f>
      </c>
      <c r="DP71">
        <f>IF($GQ71&gt;=3,INDEX($DK:$DK,$GP71+3),"")</f>
      </c>
      <c r="DQ71">
        <f>IF($GQ71&gt;=4,INDEX($DK:$DK,$GP71+4),"")</f>
      </c>
      <c r="DR71">
        <f>IF($GQ71&gt;=5,INDEX($DK:$DK,$GP71+5),"")</f>
      </c>
      <c r="DS71">
        <f>IF($GQ71&gt;=6,INDEX($DK:$DK,$GP71+6),"")</f>
      </c>
      <c r="DT71">
        <f>IF($GQ71&gt;=7,INDEX($DK:$DK,$GP71+7),"")</f>
      </c>
      <c r="DU71">
        <f>IF($GQ71&gt;=8,INDEX($DK:$DK,$GP71+8),"")</f>
      </c>
      <c r="DV71">
        <f>IF($GQ71&gt;=9,INDEX($DK:$DK,$GP71+9),"")</f>
      </c>
      <c r="DW71">
        <f>IF($GQ71&gt;=10,INDEX($DK:$DK,$GP71+10),"")</f>
      </c>
      <c r="DX71">
        <f>IF($GQ71&gt;=11,INDEX($DK:$DK,$GP71+11),"")</f>
      </c>
      <c r="DY71">
        <f>IF($GQ71&gt;=12,INDEX($DK:$DK,$GP71+12),"")</f>
      </c>
      <c r="DZ71">
        <f>IF($GQ71&gt;=13,INDEX($DK:$DK,$GP71+13),"")</f>
      </c>
      <c r="EA71">
        <f>IF($GQ71&gt;=14,INDEX($DK:$DK,$GP71+14),"")</f>
      </c>
      <c r="EB71">
        <f>IF($GQ71&gt;=15,INDEX($DK:$DK,$GP71+15),"")</f>
      </c>
      <c r="EC71">
        <f>IF($GQ71&gt;=16,INDEX($DK:$DK,$GP71+16),"")</f>
      </c>
      <c r="ED71">
        <f>IF($GQ71&gt;=17,INDEX($DK:$DK,$GP71+17),"")</f>
      </c>
      <c r="EE71">
        <f>IF($GQ71&gt;=18,INDEX($DK:$DK,$GP71+18),"")</f>
      </c>
      <c r="EF71">
        <f>IF($GQ71&gt;=19,INDEX($DK:$DK,$GP71+19),"")</f>
      </c>
      <c r="EG71">
        <f>IF($GQ71&gt;=20,INDEX($DK:$DK,$GP71+20),"")</f>
      </c>
      <c r="EH71">
        <f>IF($GQ71&gt;=21,INDEX($DK:$DK,$GP71+21),"")</f>
      </c>
      <c r="EI71">
        <f>IF($GQ71&gt;=22,INDEX($DK:$DK,$GP71+22),"")</f>
      </c>
      <c r="EJ71">
        <f>IF($GQ71&gt;=23,INDEX($DK:$DK,$GP71+23),"")</f>
      </c>
      <c r="EK71">
        <f>IF($GQ71&gt;=24,INDEX($DK:$DK,$GP71+24),"")</f>
      </c>
      <c r="EL71">
        <f>IF($GQ71&gt;=25,INDEX($DK:$DK,$GP71+25),"")</f>
      </c>
      <c r="EM71">
        <f>IF($GQ71&gt;=26,INDEX($DK:$DK,$GP71+26),"")</f>
      </c>
      <c r="EN71">
        <f>IF($GQ71&gt;=27,INDEX($DK:$DK,$GP71+27),"")</f>
      </c>
      <c r="EO71">
        <f>IF($GQ71&gt;=28,INDEX($DK:$DK,$GP71+28),"")</f>
      </c>
      <c r="EP71">
        <f>IF($GQ71&gt;=29,INDEX($DK:$DK,$GP71+29),"")</f>
      </c>
      <c r="EQ71">
        <f>IF($GQ71&gt;=30,INDEX($DK:$DK,$GP71+30),"")</f>
      </c>
      <c r="ER71">
        <f>IF($GQ71&gt;=31,INDEX($DK:$DK,$GP71+31),"")</f>
      </c>
      <c r="ES71">
        <f>IF($GQ71&gt;=32,INDEX($DK:$DK,$GP71+32),"")</f>
      </c>
      <c r="ET71">
        <f>IF($GQ71&gt;=33,INDEX($DK:$DK,$GP71+33),"")</f>
      </c>
      <c r="EU71">
        <f>IF($GQ71&gt;=34,INDEX($DK:$DK,$GP71+34),"")</f>
      </c>
      <c r="EV71">
        <f>IF($GQ71&gt;=35,INDEX($DK:$DK,$GP71+35),"")</f>
      </c>
      <c r="EW71">
        <f>IF($GQ71&gt;=36,INDEX($DK:$DK,$GP71+36),"")</f>
      </c>
      <c r="EX71">
        <f>IF($GQ71&gt;=37,INDEX($DK:$DK,$GP71+37),"")</f>
      </c>
      <c r="EY71">
        <f>IF($GQ71&gt;=38,INDEX($DK:$DK,$GP71+38),"")</f>
      </c>
      <c r="EZ71">
        <f>IF($GQ71&gt;=39,INDEX($DK:$DK,$GP71+39),"")</f>
      </c>
      <c r="FA71">
        <f>IF($GQ71&gt;=40,INDEX($DK:$DK,$GP71+40),"")</f>
      </c>
      <c r="FB71">
        <f>IF($GQ71&gt;=1,INDEX($DL:$DL,$GP71+1),"")</f>
      </c>
      <c r="FC71">
        <f>IF($GQ71&gt;=2,INDEX($DL:$DL,$GP71+2),"")</f>
      </c>
      <c r="FD71">
        <f>IF($GQ71&gt;=3,INDEX($DL:$DL,$GP71+3),"")</f>
      </c>
      <c r="FE71">
        <f>IF($GQ71&gt;=4,INDEX($DL:$DL,$GP71+4),"")</f>
      </c>
      <c r="FF71">
        <f>IF($GQ71&gt;=5,INDEX($DL:$DL,$GP71+5),"")</f>
      </c>
      <c r="FG71">
        <f>IF($GQ71&gt;=6,INDEX($DL:$DL,$GP71+6),"")</f>
      </c>
      <c r="FH71">
        <f>IF($GQ71&gt;=7,INDEX($DL:$DL,$GP71+7),"")</f>
      </c>
      <c r="FI71">
        <f>IF($GQ71&gt;=8,INDEX($DL:$DL,$GP71+8),"")</f>
      </c>
      <c r="FJ71">
        <f>IF($GQ71&gt;=9,INDEX($DL:$DL,$GP71+9),"")</f>
      </c>
      <c r="FK71">
        <f>IF($GQ71&gt;=10,INDEX($DL:$DL,$GP71+10),"")</f>
      </c>
      <c r="FL71">
        <f>IF($GQ71&gt;=11,INDEX($DL:$DL,$GP71+11),"")</f>
      </c>
      <c r="FM71">
        <f>IF($GQ71&gt;=12,INDEX($DL:$DL,$GP71+12),"")</f>
      </c>
      <c r="FN71">
        <f>IF($GQ71&gt;=13,INDEX($DL:$DL,$GP71+13),"")</f>
      </c>
      <c r="FO71">
        <f>IF($GQ71&gt;=14,INDEX($DL:$DL,$GP71+14),"")</f>
      </c>
      <c r="FP71">
        <f>IF($GQ71&gt;=15,INDEX($DL:$DL,$GP71+15),"")</f>
      </c>
      <c r="FQ71">
        <f>IF($GQ71&gt;=16,INDEX($DL:$DL,$GP71+16),"")</f>
      </c>
      <c r="FR71">
        <f>IF($GQ71&gt;=17,INDEX($DL:$DL,$GP71+17),"")</f>
      </c>
      <c r="FS71">
        <f>IF($GQ71&gt;=18,INDEX($DL:$DL,$GP71+18),"")</f>
      </c>
      <c r="FT71">
        <f>IF($GQ71&gt;=19,INDEX($DL:$DL,$GP71+19),"")</f>
      </c>
      <c r="FU71">
        <f>IF($GQ71&gt;=20,INDEX($DL:$DL,$GP71+20),"")</f>
      </c>
      <c r="FV71">
        <f>IF($GQ71&gt;=21,INDEX($DL:$DL,$GP71+21),"")</f>
      </c>
      <c r="FW71">
        <f>IF($GQ71&gt;=22,INDEX($DL:$DL,$GP71+22),"")</f>
      </c>
      <c r="FX71">
        <f>IF($GQ71&gt;=23,INDEX($DL:$DL,$GP71+23),"")</f>
      </c>
      <c r="FY71">
        <f>IF($GQ71&gt;=24,INDEX($DL:$DL,$GP71+24),"")</f>
      </c>
      <c r="FZ71">
        <f>IF($GQ71&gt;=25,INDEX($DL:$DL,$GP71+25),"")</f>
      </c>
      <c r="GA71">
        <f>IF($GQ71&gt;=26,INDEX($DL:$DL,$GP71+26),"")</f>
      </c>
      <c r="GB71">
        <f>IF($GQ71&gt;=27,INDEX($DL:$DL,$GP71+27),"")</f>
      </c>
      <c r="GC71">
        <f>IF($GQ71&gt;=28,INDEX($DL:$DL,$GP71+28),"")</f>
      </c>
      <c r="GD71">
        <f>IF($GQ71&gt;=29,INDEX($DL:$DL,$GP71+29),"")</f>
      </c>
      <c r="GE71">
        <f>IF($GQ71&gt;=30,INDEX($DL:$DL,$GP71+30),"")</f>
      </c>
      <c r="GF71">
        <f>IF($GQ71&gt;=31,INDEX($DL:$DL,$GP71+31),"")</f>
      </c>
      <c r="GG71">
        <f>IF($GQ71&gt;=32,INDEX($DL:$DL,$GP71+32),"")</f>
      </c>
      <c r="GH71">
        <f>IF($GQ71&gt;=33,INDEX($DL:$DL,$GP71+33),"")</f>
      </c>
      <c r="GI71">
        <f>IF($GQ71&gt;=34,INDEX($DL:$DL,$GP71+34),"")</f>
      </c>
      <c r="GJ71">
        <f>IF($GQ71&gt;=35,INDEX($DL:$DL,$GP71+35),"")</f>
      </c>
      <c r="GK71">
        <f>IF($GQ71&gt;=36,INDEX($DL:$DL,$GP71+36),"")</f>
      </c>
      <c r="GL71">
        <f>IF($GQ71&gt;=37,INDEX($DL:$DL,$GP71+37),"")</f>
      </c>
      <c r="GM71">
        <f>IF($GQ71&gt;=38,INDEX($DL:$DL,$GP71+38),"")</f>
      </c>
      <c r="GN71">
        <f>IF($GQ71&gt;=39,INDEX($DL:$DL,$GP71+39),"")</f>
      </c>
      <c r="GO71">
        <f>IF($GQ71&gt;=40,INDEX($DL:$DL,$GP71+40),"")</f>
      </c>
      <c r="GP71">
        <f>IFERROR(MATCH($DJ71,$DK$2:$DK$148,0)+1,0)</f>
      </c>
      <c r="GQ71">
        <f>IFERROR(INDEX($DM$2:$DM$148,MATCH($DJ71,$DK$2:$DK$148,0)),0)</f>
      </c>
      <c r="GR71">
        <f>IFERROR(MATCH($L71,$DN$71:$FA$71,0),0)</f>
      </c>
      <c r="GS71">
        <f>IF($GR71&gt;0,INDEX($FB$71:$GO$71,$GR71),"")</f>
      </c>
      <c r="GT71" t="s">
        <v>474</v>
      </c>
      <c r="GV71">
        <f>IF($JE71&gt;=1,INDEX($GT:$GT,$JD71+1),"")</f>
      </c>
      <c r="GW71">
        <f>IF($JE71&gt;=2,INDEX($GT:$GT,$JD71+2),"")</f>
      </c>
      <c r="GX71">
        <f>IF($JE71&gt;=3,INDEX($GT:$GT,$JD71+3),"")</f>
      </c>
      <c r="GY71">
        <f>IF($JE71&gt;=4,INDEX($GT:$GT,$JD71+4),"")</f>
      </c>
      <c r="GZ71">
        <f>IF($JE71&gt;=5,INDEX($GT:$GT,$JD71+5),"")</f>
      </c>
      <c r="HA71">
        <f>IF($JE71&gt;=6,INDEX($GT:$GT,$JD71+6),"")</f>
      </c>
      <c r="HB71">
        <f>IF($JE71&gt;=7,INDEX($GT:$GT,$JD71+7),"")</f>
      </c>
      <c r="HC71">
        <f>IF($JE71&gt;=8,INDEX($GT:$GT,$JD71+8),"")</f>
      </c>
      <c r="HD71">
        <f>IF($JE71&gt;=9,INDEX($GT:$GT,$JD71+9),"")</f>
      </c>
      <c r="HE71">
        <f>IF($JE71&gt;=10,INDEX($GT:$GT,$JD71+10),"")</f>
      </c>
      <c r="HF71">
        <f>IF($JE71&gt;=11,INDEX($GT:$GT,$JD71+11),"")</f>
      </c>
      <c r="HG71">
        <f>IF($JE71&gt;=12,INDEX($GT:$GT,$JD71+12),"")</f>
      </c>
      <c r="HH71">
        <f>IF($JE71&gt;=13,INDEX($GT:$GT,$JD71+13),"")</f>
      </c>
      <c r="HI71">
        <f>IF($JE71&gt;=14,INDEX($GT:$GT,$JD71+14),"")</f>
      </c>
      <c r="HJ71">
        <f>IF($JE71&gt;=15,INDEX($GT:$GT,$JD71+15),"")</f>
      </c>
      <c r="HK71">
        <f>IF($JE71&gt;=16,INDEX($GT:$GT,$JD71+16),"")</f>
      </c>
      <c r="HL71">
        <f>IF($JE71&gt;=17,INDEX($GT:$GT,$JD71+17),"")</f>
      </c>
      <c r="HM71">
        <f>IF($JE71&gt;=18,INDEX($GT:$GT,$JD71+18),"")</f>
      </c>
      <c r="HN71">
        <f>IF($JE71&gt;=19,INDEX($GT:$GT,$JD71+19),"")</f>
      </c>
      <c r="HO71">
        <f>IF($JE71&gt;=20,INDEX($GT:$GT,$JD71+20),"")</f>
      </c>
      <c r="HP71">
        <f>IF($JE71&gt;=21,INDEX($GT:$GT,$JD71+21),"")</f>
      </c>
      <c r="HQ71">
        <f>IF($JE71&gt;=22,INDEX($GT:$GT,$JD71+22),"")</f>
      </c>
      <c r="HR71">
        <f>IF($JE71&gt;=23,INDEX($GT:$GT,$JD71+23),"")</f>
      </c>
      <c r="HS71">
        <f>IF($JE71&gt;=24,INDEX($GT:$GT,$JD71+24),"")</f>
      </c>
      <c r="HT71">
        <f>IF($JE71&gt;=25,INDEX($GT:$GT,$JD71+25),"")</f>
      </c>
      <c r="HU71">
        <f>IF($JE71&gt;=26,INDEX($GT:$GT,$JD71+26),"")</f>
      </c>
      <c r="HV71">
        <f>IF($JE71&gt;=27,INDEX($GT:$GT,$JD71+27),"")</f>
      </c>
      <c r="HW71">
        <f>IF($JE71&gt;=28,INDEX($GT:$GT,$JD71+28),"")</f>
      </c>
      <c r="HX71">
        <f>IF($JE71&gt;=29,INDEX($GT:$GT,$JD71+29),"")</f>
      </c>
      <c r="HY71">
        <f>IF($JE71&gt;=30,INDEX($GT:$GT,$JD71+30),"")</f>
      </c>
      <c r="HZ71">
        <f>IF($JE71&gt;=31,INDEX($GT:$GT,$JD71+31),"")</f>
      </c>
      <c r="IA71">
        <f>IF($JE71&gt;=32,INDEX($GT:$GT,$JD71+32),"")</f>
      </c>
      <c r="IB71">
        <f>IF($JE71&gt;=33,INDEX($GT:$GT,$JD71+33),"")</f>
      </c>
      <c r="IC71">
        <f>IF($JE71&gt;=34,INDEX($GT:$GT,$JD71+34),"")</f>
      </c>
      <c r="ID71">
        <f>IF($JE71&gt;=35,INDEX($GT:$GT,$JD71+35),"")</f>
      </c>
      <c r="IE71">
        <f>IF($JE71&gt;=36,INDEX($GT:$GT,$JD71+36),"")</f>
      </c>
      <c r="IF71">
        <f>IF($JE71&gt;=37,INDEX($GT:$GT,$JD71+37),"")</f>
      </c>
      <c r="IG71">
        <f>IF($JE71&gt;=38,INDEX($GT:$GT,$JD71+38),"")</f>
      </c>
      <c r="IH71">
        <f>IF($JE71&gt;=39,INDEX($GT:$GT,$JD71+39),"")</f>
      </c>
      <c r="II71">
        <f>IF($JE71&gt;=40,INDEX($GT:$GT,$JD71+40),"")</f>
      </c>
      <c r="IJ71">
        <f>IF($JE71&gt;=41,INDEX($GT:$GT,$JD71+41),"")</f>
      </c>
      <c r="IK71">
        <f>IF($JE71&gt;=42,INDEX($GT:$GT,$JD71+42),"")</f>
      </c>
      <c r="IL71">
        <f>IF($JE71&gt;=43,INDEX($GT:$GT,$JD71+43),"")</f>
      </c>
      <c r="IM71">
        <f>IF($JE71&gt;=44,INDEX($GT:$GT,$JD71+44),"")</f>
      </c>
      <c r="IN71">
        <f>IF($JE71&gt;=45,INDEX($GT:$GT,$JD71+45),"")</f>
      </c>
      <c r="IO71">
        <f>IF($JE71&gt;=46,INDEX($GT:$GT,$JD71+46),"")</f>
      </c>
      <c r="IP71">
        <f>IF($JE71&gt;=47,INDEX($GT:$GT,$JD71+47),"")</f>
      </c>
      <c r="IQ71">
        <f>IF($JE71&gt;=48,INDEX($GT:$GT,$JD71+48),"")</f>
      </c>
      <c r="IR71">
        <f>IF($JE71&gt;=49,INDEX($GT:$GT,$JD71+49),"")</f>
      </c>
      <c r="IS71">
        <f>IF($JE71&gt;=50,INDEX($GT:$GT,$JD71+50),"")</f>
      </c>
      <c r="IT71">
        <f>IF($JE71&gt;=51,INDEX($GT:$GT,$JD71+51),"")</f>
      </c>
      <c r="IU71">
        <f>IF($JE71&gt;=52,INDEX($GT:$GT,$JD71+52),"")</f>
      </c>
      <c r="IV71">
        <f>IF($JE71&gt;=53,INDEX($GT:$GT,$JD71+53),"")</f>
      </c>
      <c r="IW71">
        <f>IF($JE71&gt;=54,INDEX($GT:$GT,$JD71+54),"")</f>
      </c>
      <c r="IX71">
        <f>IF($JE71&gt;=55,INDEX($GT:$GT,$JD71+55),"")</f>
      </c>
      <c r="IY71">
        <f>IF($JE71&gt;=56,INDEX($GT:$GT,$JD71+56),"")</f>
      </c>
      <c r="IZ71">
        <f>IF($JE71&gt;=57,INDEX($GT:$GT,$JD71+57),"")</f>
      </c>
      <c r="JA71">
        <f>IF($JE71&gt;=58,INDEX($GT:$GT,$JD71+58),"")</f>
      </c>
      <c r="JB71">
        <f>IF($JE71&gt;=59,INDEX($GT:$GT,$JD71+59),"")</f>
      </c>
      <c r="JC71">
        <f>IF($JE71&gt;=60,INDEX($GT:$GT,$JD71+60),"")</f>
      </c>
      <c r="JD71">
        <f>IFERROR(MATCH($GS71,$GT$2:$GT$322,0)+1,0)</f>
      </c>
      <c r="JE71">
        <f>IFERROR(INDEX($GU$2:$GU$322,MATCH($GS71,$GT$2:$GT$322,0)),0)</f>
      </c>
      <c r="JF71" t="s">
        <v>28</v>
      </c>
      <c r="JG71" t="s">
        <v>28</v>
      </c>
    </row>
    <row r="72" spans="1:267" x14ac:dyDescent="0.25">
      <c r="J72" s="1"/>
      <c r="K72" s="1"/>
      <c r="L72" s="1"/>
      <c r="M72" s="1"/>
      <c r="N72" s="1">
        <f>IFERROR(IF(FIND(" - ",$J72)&gt;0,MID($J72,FIND(" - ",$J72)+3,LEN($J72)),""),"")</f>
      </c>
      <c r="P72" s="1"/>
      <c r="S72" t="s">
        <v>28</v>
      </c>
      <c r="U72">
        <f>IF(OR($S72="",$T72=""),"",IFERROR($S72/$T72,0))</f>
      </c>
      <c r="V72">
        <f>IF($S72="","",
IF($K72="","",
IF(ISNUMBER(SEARCH("exempt",LOWER($K72))),0,
$S72*(VALUE(SUBSTITUTE($K72,"%",""))/100))))</f>
      </c>
      <c r="AB72">
        <f>IF($S72="","",
SUM($S72,$V72,$Z72,$W72,$Y72)-
IF($AA72="",0,VALUE($AA72)))</f>
      </c>
      <c r="AJ72" t="s">
        <v>490</v>
      </c>
      <c r="AN72" t="s">
        <v>491</v>
      </c>
      <c r="AO72" t="s">
        <v>492</v>
      </c>
      <c r="AR72">
        <f>IFERROR(LEFT($J72,FIND(" - ",$J72)-1),$J72)</f>
      </c>
      <c r="AS72" t="s">
        <v>418</v>
      </c>
      <c r="AU72">
        <f>IF($CJ72&gt;=1,INDEX($AS:$AS,$CI72+1),"")</f>
      </c>
      <c r="AV72">
        <f>IF($CJ72&gt;=2,INDEX($AS:$AS,$CI72+2),"")</f>
      </c>
      <c r="AW72">
        <f>IF($CJ72&gt;=3,INDEX($AS:$AS,$CI72+3),"")</f>
      </c>
      <c r="AX72">
        <f>IF($CJ72&gt;=4,INDEX($AS:$AS,$CI72+4),"")</f>
      </c>
      <c r="AY72">
        <f>IF($CJ72&gt;=5,INDEX($AS:$AS,$CI72+5),"")</f>
      </c>
      <c r="AZ72">
        <f>IF($CJ72&gt;=6,INDEX($AS:$AS,$CI72+6),"")</f>
      </c>
      <c r="BA72">
        <f>IF($CJ72&gt;=7,INDEX($AS:$AS,$CI72+7),"")</f>
      </c>
      <c r="BB72">
        <f>IF($CJ72&gt;=8,INDEX($AS:$AS,$CI72+8),"")</f>
      </c>
      <c r="BC72">
        <f>IF($CJ72&gt;=9,INDEX($AS:$AS,$CI72+9),"")</f>
      </c>
      <c r="BD72">
        <f>IF($CJ72&gt;=10,INDEX($AS:$AS,$CI72+10),"")</f>
      </c>
      <c r="BE72">
        <f>IF($CJ72&gt;=11,INDEX($AS:$AS,$CI72+11),"")</f>
      </c>
      <c r="BF72">
        <f>IF($CJ72&gt;=12,INDEX($AS:$AS,$CI72+12),"")</f>
      </c>
      <c r="BG72">
        <f>IF($CJ72&gt;=13,INDEX($AS:$AS,$CI72+13),"")</f>
      </c>
      <c r="BH72">
        <f>IF($CJ72&gt;=14,INDEX($AS:$AS,$CI72+14),"")</f>
      </c>
      <c r="BI72">
        <f>IF($CJ72&gt;=15,INDEX($AS:$AS,$CI72+15),"")</f>
      </c>
      <c r="BJ72">
        <f>IF($CJ72&gt;=16,INDEX($AS:$AS,$CI72+16),"")</f>
      </c>
      <c r="BK72">
        <f>IF($CJ72&gt;=17,INDEX($AS:$AS,$CI72+17),"")</f>
      </c>
      <c r="BL72">
        <f>IF($CJ72&gt;=18,INDEX($AS:$AS,$CI72+18),"")</f>
      </c>
      <c r="BM72">
        <f>IF($CJ72&gt;=19,INDEX($AS:$AS,$CI72+19),"")</f>
      </c>
      <c r="BN72">
        <f>IF($CJ72&gt;=20,INDEX($AS:$AS,$CI72+20),"")</f>
      </c>
      <c r="BO72">
        <f>IF($CJ72&gt;=21,INDEX($AS:$AS,$CI72+21),"")</f>
      </c>
      <c r="BP72">
        <f>IF($CJ72&gt;=22,INDEX($AS:$AS,$CI72+22),"")</f>
      </c>
      <c r="BQ72">
        <f>IF($CJ72&gt;=23,INDEX($AS:$AS,$CI72+23),"")</f>
      </c>
      <c r="BR72">
        <f>IF($CJ72&gt;=24,INDEX($AS:$AS,$CI72+24),"")</f>
      </c>
      <c r="BS72">
        <f>IF($CJ72&gt;=25,INDEX($AS:$AS,$CI72+25),"")</f>
      </c>
      <c r="BT72">
        <f>IF($CJ72&gt;=26,INDEX($AS:$AS,$CI72+26),"")</f>
      </c>
      <c r="BU72">
        <f>IF($CJ72&gt;=27,INDEX($AS:$AS,$CI72+27),"")</f>
      </c>
      <c r="BV72">
        <f>IF($CJ72&gt;=28,INDEX($AS:$AS,$CI72+28),"")</f>
      </c>
      <c r="BW72">
        <f>IF($CJ72&gt;=29,INDEX($AS:$AS,$CI72+29),"")</f>
      </c>
      <c r="BX72">
        <f>IF($CJ72&gt;=30,INDEX($AS:$AS,$CI72+30),"")</f>
      </c>
      <c r="BY72">
        <f>IF($CJ72&gt;=31,INDEX($AS:$AS,$CI72+31),"")</f>
      </c>
      <c r="BZ72">
        <f>IF($CJ72&gt;=32,INDEX($AS:$AS,$CI72+32),"")</f>
      </c>
      <c r="CA72">
        <f>IF($CJ72&gt;=33,INDEX($AS:$AS,$CI72+33),"")</f>
      </c>
      <c r="CB72">
        <f>IF($CJ72&gt;=34,INDEX($AS:$AS,$CI72+34),"")</f>
      </c>
      <c r="CC72">
        <f>IF($CJ72&gt;=35,INDEX($AS:$AS,$CI72+35),"")</f>
      </c>
      <c r="CD72">
        <f>IF($CJ72&gt;=36,INDEX($AS:$AS,$CI72+36),"")</f>
      </c>
      <c r="CE72">
        <f>IF($CJ72&gt;=37,INDEX($AS:$AS,$CI72+37),"")</f>
      </c>
      <c r="CF72">
        <f>IF($CJ72&gt;=38,INDEX($AS:$AS,$CI72+38),"")</f>
      </c>
      <c r="CG72">
        <f>IF($CJ72&gt;=39,INDEX($AS:$AS,$CI72+39),"")</f>
      </c>
      <c r="CH72">
        <f>IF($CJ72&gt;=40,INDEX($AS:$AS,$CI72+40),"")</f>
      </c>
      <c r="CI72">
        <f>IFERROR(MATCH($AR72,$AS$2:$AS$133,0)+1,0)</f>
      </c>
      <c r="CJ72">
        <f>IFERROR(INDEX($AT$2:$AT$133,MATCH($AR72,$AS$2:$AS$133,0)),0)</f>
      </c>
      <c r="CK72">
        <f>IFERROR(LEFT($O72,FIND(" - ",$O72)-1),$O72)</f>
      </c>
      <c r="CL72" t="s">
        <v>255</v>
      </c>
      <c r="CN72">
        <f>IF($DI72&gt;=1,INDEX($CL:$CL,$DH72+1),"")</f>
      </c>
      <c r="CO72">
        <f>IF($DI72&gt;=2,INDEX($CL:$CL,$DH72+2),"")</f>
      </c>
      <c r="CP72">
        <f>IF($DI72&gt;=3,INDEX($CL:$CL,$DH72+3),"")</f>
      </c>
      <c r="CQ72">
        <f>IF($DI72&gt;=4,INDEX($CL:$CL,$DH72+4),"")</f>
      </c>
      <c r="CR72">
        <f>IF($DI72&gt;=5,INDEX($CL:$CL,$DH72+5),"")</f>
      </c>
      <c r="CS72">
        <f>IF($DI72&gt;=6,INDEX($CL:$CL,$DH72+6),"")</f>
      </c>
      <c r="CT72">
        <f>IF($DI72&gt;=7,INDEX($CL:$CL,$DH72+7),"")</f>
      </c>
      <c r="CU72">
        <f>IF($DI72&gt;=8,INDEX($CL:$CL,$DH72+8),"")</f>
      </c>
      <c r="CV72">
        <f>IF($DI72&gt;=9,INDEX($CL:$CL,$DH72+9),"")</f>
      </c>
      <c r="CW72">
        <f>IF($DI72&gt;=10,INDEX($CL:$CL,$DH72+10),"")</f>
      </c>
      <c r="CX72">
        <f>IF($DI72&gt;=11,INDEX($CL:$CL,$DH72+11),"")</f>
      </c>
      <c r="CY72">
        <f>IF($DI72&gt;=12,INDEX($CL:$CL,$DH72+12),"")</f>
      </c>
      <c r="CZ72">
        <f>IF($DI72&gt;=13,INDEX($CL:$CL,$DH72+13),"")</f>
      </c>
      <c r="DA72">
        <f>IF($DI72&gt;=14,INDEX($CL:$CL,$DH72+14),"")</f>
      </c>
      <c r="DB72">
        <f>IF($DI72&gt;=15,INDEX($CL:$CL,$DH72+15),"")</f>
      </c>
      <c r="DC72">
        <f>IF($DI72&gt;=16,INDEX($CL:$CL,$DH72+16),"")</f>
      </c>
      <c r="DD72">
        <f>IF($DI72&gt;=17,INDEX($CL:$CL,$DH72+17),"")</f>
      </c>
      <c r="DE72">
        <f>IF($DI72&gt;=18,INDEX($CL:$CL,$DH72+18),"")</f>
      </c>
      <c r="DF72">
        <f>IF($DI72&gt;=19,INDEX($CL:$CL,$DH72+19),"")</f>
      </c>
      <c r="DG72">
        <f>IF($DI72&gt;=20,INDEX($CL:$CL,$DH72+20),"")</f>
      </c>
      <c r="DH72">
        <f>IFERROR(MATCH($CK72,$CL$2:$CL$1558,0)+1,0)</f>
      </c>
      <c r="DI72">
        <f>IFERROR(INDEX($CM$2:$CM$1558,MATCH($CK72,$CL$2:$CL$1558,0)),0)</f>
      </c>
      <c r="DJ72">
        <f>IFERROR(INDEX($AQ:$AQ,MATCH($K72,$AP:$AP,0))&amp;"","")</f>
      </c>
      <c r="DK72" t="s">
        <v>470</v>
      </c>
      <c r="DM72">
        <v>1</v>
      </c>
      <c r="DN72">
        <f>IF($GQ72&gt;=1,INDEX($DK:$DK,$GP72+1),"")</f>
      </c>
      <c r="DO72">
        <f>IF($GQ72&gt;=2,INDEX($DK:$DK,$GP72+2),"")</f>
      </c>
      <c r="DP72">
        <f>IF($GQ72&gt;=3,INDEX($DK:$DK,$GP72+3),"")</f>
      </c>
      <c r="DQ72">
        <f>IF($GQ72&gt;=4,INDEX($DK:$DK,$GP72+4),"")</f>
      </c>
      <c r="DR72">
        <f>IF($GQ72&gt;=5,INDEX($DK:$DK,$GP72+5),"")</f>
      </c>
      <c r="DS72">
        <f>IF($GQ72&gt;=6,INDEX($DK:$DK,$GP72+6),"")</f>
      </c>
      <c r="DT72">
        <f>IF($GQ72&gt;=7,INDEX($DK:$DK,$GP72+7),"")</f>
      </c>
      <c r="DU72">
        <f>IF($GQ72&gt;=8,INDEX($DK:$DK,$GP72+8),"")</f>
      </c>
      <c r="DV72">
        <f>IF($GQ72&gt;=9,INDEX($DK:$DK,$GP72+9),"")</f>
      </c>
      <c r="DW72">
        <f>IF($GQ72&gt;=10,INDEX($DK:$DK,$GP72+10),"")</f>
      </c>
      <c r="DX72">
        <f>IF($GQ72&gt;=11,INDEX($DK:$DK,$GP72+11),"")</f>
      </c>
      <c r="DY72">
        <f>IF($GQ72&gt;=12,INDEX($DK:$DK,$GP72+12),"")</f>
      </c>
      <c r="DZ72">
        <f>IF($GQ72&gt;=13,INDEX($DK:$DK,$GP72+13),"")</f>
      </c>
      <c r="EA72">
        <f>IF($GQ72&gt;=14,INDEX($DK:$DK,$GP72+14),"")</f>
      </c>
      <c r="EB72">
        <f>IF($GQ72&gt;=15,INDEX($DK:$DK,$GP72+15),"")</f>
      </c>
      <c r="EC72">
        <f>IF($GQ72&gt;=16,INDEX($DK:$DK,$GP72+16),"")</f>
      </c>
      <c r="ED72">
        <f>IF($GQ72&gt;=17,INDEX($DK:$DK,$GP72+17),"")</f>
      </c>
      <c r="EE72">
        <f>IF($GQ72&gt;=18,INDEX($DK:$DK,$GP72+18),"")</f>
      </c>
      <c r="EF72">
        <f>IF($GQ72&gt;=19,INDEX($DK:$DK,$GP72+19),"")</f>
      </c>
      <c r="EG72">
        <f>IF($GQ72&gt;=20,INDEX($DK:$DK,$GP72+20),"")</f>
      </c>
      <c r="EH72">
        <f>IF($GQ72&gt;=21,INDEX($DK:$DK,$GP72+21),"")</f>
      </c>
      <c r="EI72">
        <f>IF($GQ72&gt;=22,INDEX($DK:$DK,$GP72+22),"")</f>
      </c>
      <c r="EJ72">
        <f>IF($GQ72&gt;=23,INDEX($DK:$DK,$GP72+23),"")</f>
      </c>
      <c r="EK72">
        <f>IF($GQ72&gt;=24,INDEX($DK:$DK,$GP72+24),"")</f>
      </c>
      <c r="EL72">
        <f>IF($GQ72&gt;=25,INDEX($DK:$DK,$GP72+25),"")</f>
      </c>
      <c r="EM72">
        <f>IF($GQ72&gt;=26,INDEX($DK:$DK,$GP72+26),"")</f>
      </c>
      <c r="EN72">
        <f>IF($GQ72&gt;=27,INDEX($DK:$DK,$GP72+27),"")</f>
      </c>
      <c r="EO72">
        <f>IF($GQ72&gt;=28,INDEX($DK:$DK,$GP72+28),"")</f>
      </c>
      <c r="EP72">
        <f>IF($GQ72&gt;=29,INDEX($DK:$DK,$GP72+29),"")</f>
      </c>
      <c r="EQ72">
        <f>IF($GQ72&gt;=30,INDEX($DK:$DK,$GP72+30),"")</f>
      </c>
      <c r="ER72">
        <f>IF($GQ72&gt;=31,INDEX($DK:$DK,$GP72+31),"")</f>
      </c>
      <c r="ES72">
        <f>IF($GQ72&gt;=32,INDEX($DK:$DK,$GP72+32),"")</f>
      </c>
      <c r="ET72">
        <f>IF($GQ72&gt;=33,INDEX($DK:$DK,$GP72+33),"")</f>
      </c>
      <c r="EU72">
        <f>IF($GQ72&gt;=34,INDEX($DK:$DK,$GP72+34),"")</f>
      </c>
      <c r="EV72">
        <f>IF($GQ72&gt;=35,INDEX($DK:$DK,$GP72+35),"")</f>
      </c>
      <c r="EW72">
        <f>IF($GQ72&gt;=36,INDEX($DK:$DK,$GP72+36),"")</f>
      </c>
      <c r="EX72">
        <f>IF($GQ72&gt;=37,INDEX($DK:$DK,$GP72+37),"")</f>
      </c>
      <c r="EY72">
        <f>IF($GQ72&gt;=38,INDEX($DK:$DK,$GP72+38),"")</f>
      </c>
      <c r="EZ72">
        <f>IF($GQ72&gt;=39,INDEX($DK:$DK,$GP72+39),"")</f>
      </c>
      <c r="FA72">
        <f>IF($GQ72&gt;=40,INDEX($DK:$DK,$GP72+40),"")</f>
      </c>
      <c r="FB72">
        <f>IF($GQ72&gt;=1,INDEX($DL:$DL,$GP72+1),"")</f>
      </c>
      <c r="FC72">
        <f>IF($GQ72&gt;=2,INDEX($DL:$DL,$GP72+2),"")</f>
      </c>
      <c r="FD72">
        <f>IF($GQ72&gt;=3,INDEX($DL:$DL,$GP72+3),"")</f>
      </c>
      <c r="FE72">
        <f>IF($GQ72&gt;=4,INDEX($DL:$DL,$GP72+4),"")</f>
      </c>
      <c r="FF72">
        <f>IF($GQ72&gt;=5,INDEX($DL:$DL,$GP72+5),"")</f>
      </c>
      <c r="FG72">
        <f>IF($GQ72&gt;=6,INDEX($DL:$DL,$GP72+6),"")</f>
      </c>
      <c r="FH72">
        <f>IF($GQ72&gt;=7,INDEX($DL:$DL,$GP72+7),"")</f>
      </c>
      <c r="FI72">
        <f>IF($GQ72&gt;=8,INDEX($DL:$DL,$GP72+8),"")</f>
      </c>
      <c r="FJ72">
        <f>IF($GQ72&gt;=9,INDEX($DL:$DL,$GP72+9),"")</f>
      </c>
      <c r="FK72">
        <f>IF($GQ72&gt;=10,INDEX($DL:$DL,$GP72+10),"")</f>
      </c>
      <c r="FL72">
        <f>IF($GQ72&gt;=11,INDEX($DL:$DL,$GP72+11),"")</f>
      </c>
      <c r="FM72">
        <f>IF($GQ72&gt;=12,INDEX($DL:$DL,$GP72+12),"")</f>
      </c>
      <c r="FN72">
        <f>IF($GQ72&gt;=13,INDEX($DL:$DL,$GP72+13),"")</f>
      </c>
      <c r="FO72">
        <f>IF($GQ72&gt;=14,INDEX($DL:$DL,$GP72+14),"")</f>
      </c>
      <c r="FP72">
        <f>IF($GQ72&gt;=15,INDEX($DL:$DL,$GP72+15),"")</f>
      </c>
      <c r="FQ72">
        <f>IF($GQ72&gt;=16,INDEX($DL:$DL,$GP72+16),"")</f>
      </c>
      <c r="FR72">
        <f>IF($GQ72&gt;=17,INDEX($DL:$DL,$GP72+17),"")</f>
      </c>
      <c r="FS72">
        <f>IF($GQ72&gt;=18,INDEX($DL:$DL,$GP72+18),"")</f>
      </c>
      <c r="FT72">
        <f>IF($GQ72&gt;=19,INDEX($DL:$DL,$GP72+19),"")</f>
      </c>
      <c r="FU72">
        <f>IF($GQ72&gt;=20,INDEX($DL:$DL,$GP72+20),"")</f>
      </c>
      <c r="FV72">
        <f>IF($GQ72&gt;=21,INDEX($DL:$DL,$GP72+21),"")</f>
      </c>
      <c r="FW72">
        <f>IF($GQ72&gt;=22,INDEX($DL:$DL,$GP72+22),"")</f>
      </c>
      <c r="FX72">
        <f>IF($GQ72&gt;=23,INDEX($DL:$DL,$GP72+23),"")</f>
      </c>
      <c r="FY72">
        <f>IF($GQ72&gt;=24,INDEX($DL:$DL,$GP72+24),"")</f>
      </c>
      <c r="FZ72">
        <f>IF($GQ72&gt;=25,INDEX($DL:$DL,$GP72+25),"")</f>
      </c>
      <c r="GA72">
        <f>IF($GQ72&gt;=26,INDEX($DL:$DL,$GP72+26),"")</f>
      </c>
      <c r="GB72">
        <f>IF($GQ72&gt;=27,INDEX($DL:$DL,$GP72+27),"")</f>
      </c>
      <c r="GC72">
        <f>IF($GQ72&gt;=28,INDEX($DL:$DL,$GP72+28),"")</f>
      </c>
      <c r="GD72">
        <f>IF($GQ72&gt;=29,INDEX($DL:$DL,$GP72+29),"")</f>
      </c>
      <c r="GE72">
        <f>IF($GQ72&gt;=30,INDEX($DL:$DL,$GP72+30),"")</f>
      </c>
      <c r="GF72">
        <f>IF($GQ72&gt;=31,INDEX($DL:$DL,$GP72+31),"")</f>
      </c>
      <c r="GG72">
        <f>IF($GQ72&gt;=32,INDEX($DL:$DL,$GP72+32),"")</f>
      </c>
      <c r="GH72">
        <f>IF($GQ72&gt;=33,INDEX($DL:$DL,$GP72+33),"")</f>
      </c>
      <c r="GI72">
        <f>IF($GQ72&gt;=34,INDEX($DL:$DL,$GP72+34),"")</f>
      </c>
      <c r="GJ72">
        <f>IF($GQ72&gt;=35,INDEX($DL:$DL,$GP72+35),"")</f>
      </c>
      <c r="GK72">
        <f>IF($GQ72&gt;=36,INDEX($DL:$DL,$GP72+36),"")</f>
      </c>
      <c r="GL72">
        <f>IF($GQ72&gt;=37,INDEX($DL:$DL,$GP72+37),"")</f>
      </c>
      <c r="GM72">
        <f>IF($GQ72&gt;=38,INDEX($DL:$DL,$GP72+38),"")</f>
      </c>
      <c r="GN72">
        <f>IF($GQ72&gt;=39,INDEX($DL:$DL,$GP72+39),"")</f>
      </c>
      <c r="GO72">
        <f>IF($GQ72&gt;=40,INDEX($DL:$DL,$GP72+40),"")</f>
      </c>
      <c r="GP72">
        <f>IFERROR(MATCH($DJ72,$DK$2:$DK$148,0)+1,0)</f>
      </c>
      <c r="GQ72">
        <f>IFERROR(INDEX($DM$2:$DM$148,MATCH($DJ72,$DK$2:$DK$148,0)),0)</f>
      </c>
      <c r="GR72">
        <f>IFERROR(MATCH($L72,$DN$72:$FA$72,0),0)</f>
      </c>
      <c r="GS72">
        <f>IF($GR72&gt;0,INDEX($FB$72:$GO$72,$GR72),"")</f>
      </c>
      <c r="GT72" t="s">
        <v>479</v>
      </c>
      <c r="GV72">
        <f>IF($JE72&gt;=1,INDEX($GT:$GT,$JD72+1),"")</f>
      </c>
      <c r="GW72">
        <f>IF($JE72&gt;=2,INDEX($GT:$GT,$JD72+2),"")</f>
      </c>
      <c r="GX72">
        <f>IF($JE72&gt;=3,INDEX($GT:$GT,$JD72+3),"")</f>
      </c>
      <c r="GY72">
        <f>IF($JE72&gt;=4,INDEX($GT:$GT,$JD72+4),"")</f>
      </c>
      <c r="GZ72">
        <f>IF($JE72&gt;=5,INDEX($GT:$GT,$JD72+5),"")</f>
      </c>
      <c r="HA72">
        <f>IF($JE72&gt;=6,INDEX($GT:$GT,$JD72+6),"")</f>
      </c>
      <c r="HB72">
        <f>IF($JE72&gt;=7,INDEX($GT:$GT,$JD72+7),"")</f>
      </c>
      <c r="HC72">
        <f>IF($JE72&gt;=8,INDEX($GT:$GT,$JD72+8),"")</f>
      </c>
      <c r="HD72">
        <f>IF($JE72&gt;=9,INDEX($GT:$GT,$JD72+9),"")</f>
      </c>
      <c r="HE72">
        <f>IF($JE72&gt;=10,INDEX($GT:$GT,$JD72+10),"")</f>
      </c>
      <c r="HF72">
        <f>IF($JE72&gt;=11,INDEX($GT:$GT,$JD72+11),"")</f>
      </c>
      <c r="HG72">
        <f>IF($JE72&gt;=12,INDEX($GT:$GT,$JD72+12),"")</f>
      </c>
      <c r="HH72">
        <f>IF($JE72&gt;=13,INDEX($GT:$GT,$JD72+13),"")</f>
      </c>
      <c r="HI72">
        <f>IF($JE72&gt;=14,INDEX($GT:$GT,$JD72+14),"")</f>
      </c>
      <c r="HJ72">
        <f>IF($JE72&gt;=15,INDEX($GT:$GT,$JD72+15),"")</f>
      </c>
      <c r="HK72">
        <f>IF($JE72&gt;=16,INDEX($GT:$GT,$JD72+16),"")</f>
      </c>
      <c r="HL72">
        <f>IF($JE72&gt;=17,INDEX($GT:$GT,$JD72+17),"")</f>
      </c>
      <c r="HM72">
        <f>IF($JE72&gt;=18,INDEX($GT:$GT,$JD72+18),"")</f>
      </c>
      <c r="HN72">
        <f>IF($JE72&gt;=19,INDEX($GT:$GT,$JD72+19),"")</f>
      </c>
      <c r="HO72">
        <f>IF($JE72&gt;=20,INDEX($GT:$GT,$JD72+20),"")</f>
      </c>
      <c r="HP72">
        <f>IF($JE72&gt;=21,INDEX($GT:$GT,$JD72+21),"")</f>
      </c>
      <c r="HQ72">
        <f>IF($JE72&gt;=22,INDEX($GT:$GT,$JD72+22),"")</f>
      </c>
      <c r="HR72">
        <f>IF($JE72&gt;=23,INDEX($GT:$GT,$JD72+23),"")</f>
      </c>
      <c r="HS72">
        <f>IF($JE72&gt;=24,INDEX($GT:$GT,$JD72+24),"")</f>
      </c>
      <c r="HT72">
        <f>IF($JE72&gt;=25,INDEX($GT:$GT,$JD72+25),"")</f>
      </c>
      <c r="HU72">
        <f>IF($JE72&gt;=26,INDEX($GT:$GT,$JD72+26),"")</f>
      </c>
      <c r="HV72">
        <f>IF($JE72&gt;=27,INDEX($GT:$GT,$JD72+27),"")</f>
      </c>
      <c r="HW72">
        <f>IF($JE72&gt;=28,INDEX($GT:$GT,$JD72+28),"")</f>
      </c>
      <c r="HX72">
        <f>IF($JE72&gt;=29,INDEX($GT:$GT,$JD72+29),"")</f>
      </c>
      <c r="HY72">
        <f>IF($JE72&gt;=30,INDEX($GT:$GT,$JD72+30),"")</f>
      </c>
      <c r="HZ72">
        <f>IF($JE72&gt;=31,INDEX($GT:$GT,$JD72+31),"")</f>
      </c>
      <c r="IA72">
        <f>IF($JE72&gt;=32,INDEX($GT:$GT,$JD72+32),"")</f>
      </c>
      <c r="IB72">
        <f>IF($JE72&gt;=33,INDEX($GT:$GT,$JD72+33),"")</f>
      </c>
      <c r="IC72">
        <f>IF($JE72&gt;=34,INDEX($GT:$GT,$JD72+34),"")</f>
      </c>
      <c r="ID72">
        <f>IF($JE72&gt;=35,INDEX($GT:$GT,$JD72+35),"")</f>
      </c>
      <c r="IE72">
        <f>IF($JE72&gt;=36,INDEX($GT:$GT,$JD72+36),"")</f>
      </c>
      <c r="IF72">
        <f>IF($JE72&gt;=37,INDEX($GT:$GT,$JD72+37),"")</f>
      </c>
      <c r="IG72">
        <f>IF($JE72&gt;=38,INDEX($GT:$GT,$JD72+38),"")</f>
      </c>
      <c r="IH72">
        <f>IF($JE72&gt;=39,INDEX($GT:$GT,$JD72+39),"")</f>
      </c>
      <c r="II72">
        <f>IF($JE72&gt;=40,INDEX($GT:$GT,$JD72+40),"")</f>
      </c>
      <c r="IJ72">
        <f>IF($JE72&gt;=41,INDEX($GT:$GT,$JD72+41),"")</f>
      </c>
      <c r="IK72">
        <f>IF($JE72&gt;=42,INDEX($GT:$GT,$JD72+42),"")</f>
      </c>
      <c r="IL72">
        <f>IF($JE72&gt;=43,INDEX($GT:$GT,$JD72+43),"")</f>
      </c>
      <c r="IM72">
        <f>IF($JE72&gt;=44,INDEX($GT:$GT,$JD72+44),"")</f>
      </c>
      <c r="IN72">
        <f>IF($JE72&gt;=45,INDEX($GT:$GT,$JD72+45),"")</f>
      </c>
      <c r="IO72">
        <f>IF($JE72&gt;=46,INDEX($GT:$GT,$JD72+46),"")</f>
      </c>
      <c r="IP72">
        <f>IF($JE72&gt;=47,INDEX($GT:$GT,$JD72+47),"")</f>
      </c>
      <c r="IQ72">
        <f>IF($JE72&gt;=48,INDEX($GT:$GT,$JD72+48),"")</f>
      </c>
      <c r="IR72">
        <f>IF($JE72&gt;=49,INDEX($GT:$GT,$JD72+49),"")</f>
      </c>
      <c r="IS72">
        <f>IF($JE72&gt;=50,INDEX($GT:$GT,$JD72+50),"")</f>
      </c>
      <c r="IT72">
        <f>IF($JE72&gt;=51,INDEX($GT:$GT,$JD72+51),"")</f>
      </c>
      <c r="IU72">
        <f>IF($JE72&gt;=52,INDEX($GT:$GT,$JD72+52),"")</f>
      </c>
      <c r="IV72">
        <f>IF($JE72&gt;=53,INDEX($GT:$GT,$JD72+53),"")</f>
      </c>
      <c r="IW72">
        <f>IF($JE72&gt;=54,INDEX($GT:$GT,$JD72+54),"")</f>
      </c>
      <c r="IX72">
        <f>IF($JE72&gt;=55,INDEX($GT:$GT,$JD72+55),"")</f>
      </c>
      <c r="IY72">
        <f>IF($JE72&gt;=56,INDEX($GT:$GT,$JD72+56),"")</f>
      </c>
      <c r="IZ72">
        <f>IF($JE72&gt;=57,INDEX($GT:$GT,$JD72+57),"")</f>
      </c>
      <c r="JA72">
        <f>IF($JE72&gt;=58,INDEX($GT:$GT,$JD72+58),"")</f>
      </c>
      <c r="JB72">
        <f>IF($JE72&gt;=59,INDEX($GT:$GT,$JD72+59),"")</f>
      </c>
      <c r="JC72">
        <f>IF($JE72&gt;=60,INDEX($GT:$GT,$JD72+60),"")</f>
      </c>
      <c r="JD72">
        <f>IFERROR(MATCH($GS72,$GT$2:$GT$322,0)+1,0)</f>
      </c>
      <c r="JE72">
        <f>IFERROR(INDEX($GU$2:$GU$322,MATCH($GS72,$GT$2:$GT$322,0)),0)</f>
      </c>
      <c r="JF72" t="s">
        <v>28</v>
      </c>
      <c r="JG72" t="s">
        <v>28</v>
      </c>
    </row>
    <row r="73" spans="1:267" x14ac:dyDescent="0.25">
      <c r="J73" s="1"/>
      <c r="K73" s="1"/>
      <c r="L73" s="1"/>
      <c r="M73" s="1"/>
      <c r="N73" s="1">
        <f>IFERROR(IF(FIND(" - ",$J73)&gt;0,MID($J73,FIND(" - ",$J73)+3,LEN($J73)),""),"")</f>
      </c>
      <c r="P73" s="1"/>
      <c r="S73" t="s">
        <v>28</v>
      </c>
      <c r="U73">
        <f>IF(OR($S73="",$T73=""),"",IFERROR($S73/$T73,0))</f>
      </c>
      <c r="V73">
        <f>IF($S73="","",
IF($K73="","",
IF(ISNUMBER(SEARCH("exempt",LOWER($K73))),0,
$S73*(VALUE(SUBSTITUTE($K73,"%",""))/100))))</f>
      </c>
      <c r="AB73">
        <f>IF($S73="","",
SUM($S73,$V73,$Z73,$W73,$Y73)-
IF($AA73="",0,VALUE($AA73)))</f>
      </c>
      <c r="AJ73" t="s">
        <v>493</v>
      </c>
      <c r="AN73" t="s">
        <v>494</v>
      </c>
      <c r="AO73" t="s">
        <v>495</v>
      </c>
      <c r="AR73">
        <f>IFERROR(LEFT($J73,FIND(" - ",$J73)-1),$J73)</f>
      </c>
      <c r="AS73" t="s">
        <v>422</v>
      </c>
      <c r="AU73">
        <f>IF($CJ73&gt;=1,INDEX($AS:$AS,$CI73+1),"")</f>
      </c>
      <c r="AV73">
        <f>IF($CJ73&gt;=2,INDEX($AS:$AS,$CI73+2),"")</f>
      </c>
      <c r="AW73">
        <f>IF($CJ73&gt;=3,INDEX($AS:$AS,$CI73+3),"")</f>
      </c>
      <c r="AX73">
        <f>IF($CJ73&gt;=4,INDEX($AS:$AS,$CI73+4),"")</f>
      </c>
      <c r="AY73">
        <f>IF($CJ73&gt;=5,INDEX($AS:$AS,$CI73+5),"")</f>
      </c>
      <c r="AZ73">
        <f>IF($CJ73&gt;=6,INDEX($AS:$AS,$CI73+6),"")</f>
      </c>
      <c r="BA73">
        <f>IF($CJ73&gt;=7,INDEX($AS:$AS,$CI73+7),"")</f>
      </c>
      <c r="BB73">
        <f>IF($CJ73&gt;=8,INDEX($AS:$AS,$CI73+8),"")</f>
      </c>
      <c r="BC73">
        <f>IF($CJ73&gt;=9,INDEX($AS:$AS,$CI73+9),"")</f>
      </c>
      <c r="BD73">
        <f>IF($CJ73&gt;=10,INDEX($AS:$AS,$CI73+10),"")</f>
      </c>
      <c r="BE73">
        <f>IF($CJ73&gt;=11,INDEX($AS:$AS,$CI73+11),"")</f>
      </c>
      <c r="BF73">
        <f>IF($CJ73&gt;=12,INDEX($AS:$AS,$CI73+12),"")</f>
      </c>
      <c r="BG73">
        <f>IF($CJ73&gt;=13,INDEX($AS:$AS,$CI73+13),"")</f>
      </c>
      <c r="BH73">
        <f>IF($CJ73&gt;=14,INDEX($AS:$AS,$CI73+14),"")</f>
      </c>
      <c r="BI73">
        <f>IF($CJ73&gt;=15,INDEX($AS:$AS,$CI73+15),"")</f>
      </c>
      <c r="BJ73">
        <f>IF($CJ73&gt;=16,INDEX($AS:$AS,$CI73+16),"")</f>
      </c>
      <c r="BK73">
        <f>IF($CJ73&gt;=17,INDEX($AS:$AS,$CI73+17),"")</f>
      </c>
      <c r="BL73">
        <f>IF($CJ73&gt;=18,INDEX($AS:$AS,$CI73+18),"")</f>
      </c>
      <c r="BM73">
        <f>IF($CJ73&gt;=19,INDEX($AS:$AS,$CI73+19),"")</f>
      </c>
      <c r="BN73">
        <f>IF($CJ73&gt;=20,INDEX($AS:$AS,$CI73+20),"")</f>
      </c>
      <c r="BO73">
        <f>IF($CJ73&gt;=21,INDEX($AS:$AS,$CI73+21),"")</f>
      </c>
      <c r="BP73">
        <f>IF($CJ73&gt;=22,INDEX($AS:$AS,$CI73+22),"")</f>
      </c>
      <c r="BQ73">
        <f>IF($CJ73&gt;=23,INDEX($AS:$AS,$CI73+23),"")</f>
      </c>
      <c r="BR73">
        <f>IF($CJ73&gt;=24,INDEX($AS:$AS,$CI73+24),"")</f>
      </c>
      <c r="BS73">
        <f>IF($CJ73&gt;=25,INDEX($AS:$AS,$CI73+25),"")</f>
      </c>
      <c r="BT73">
        <f>IF($CJ73&gt;=26,INDEX($AS:$AS,$CI73+26),"")</f>
      </c>
      <c r="BU73">
        <f>IF($CJ73&gt;=27,INDEX($AS:$AS,$CI73+27),"")</f>
      </c>
      <c r="BV73">
        <f>IF($CJ73&gt;=28,INDEX($AS:$AS,$CI73+28),"")</f>
      </c>
      <c r="BW73">
        <f>IF($CJ73&gt;=29,INDEX($AS:$AS,$CI73+29),"")</f>
      </c>
      <c r="BX73">
        <f>IF($CJ73&gt;=30,INDEX($AS:$AS,$CI73+30),"")</f>
      </c>
      <c r="BY73">
        <f>IF($CJ73&gt;=31,INDEX($AS:$AS,$CI73+31),"")</f>
      </c>
      <c r="BZ73">
        <f>IF($CJ73&gt;=32,INDEX($AS:$AS,$CI73+32),"")</f>
      </c>
      <c r="CA73">
        <f>IF($CJ73&gt;=33,INDEX($AS:$AS,$CI73+33),"")</f>
      </c>
      <c r="CB73">
        <f>IF($CJ73&gt;=34,INDEX($AS:$AS,$CI73+34),"")</f>
      </c>
      <c r="CC73">
        <f>IF($CJ73&gt;=35,INDEX($AS:$AS,$CI73+35),"")</f>
      </c>
      <c r="CD73">
        <f>IF($CJ73&gt;=36,INDEX($AS:$AS,$CI73+36),"")</f>
      </c>
      <c r="CE73">
        <f>IF($CJ73&gt;=37,INDEX($AS:$AS,$CI73+37),"")</f>
      </c>
      <c r="CF73">
        <f>IF($CJ73&gt;=38,INDEX($AS:$AS,$CI73+38),"")</f>
      </c>
      <c r="CG73">
        <f>IF($CJ73&gt;=39,INDEX($AS:$AS,$CI73+39),"")</f>
      </c>
      <c r="CH73">
        <f>IF($CJ73&gt;=40,INDEX($AS:$AS,$CI73+40),"")</f>
      </c>
      <c r="CI73">
        <f>IFERROR(MATCH($AR73,$AS$2:$AS$133,0)+1,0)</f>
      </c>
      <c r="CJ73">
        <f>IFERROR(INDEX($AT$2:$AT$133,MATCH($AR73,$AS$2:$AS$133,0)),0)</f>
      </c>
      <c r="CK73">
        <f>IFERROR(LEFT($O73,FIND(" - ",$O73)-1),$O73)</f>
      </c>
      <c r="CL73" t="s">
        <v>185</v>
      </c>
      <c r="CN73">
        <f>IF($DI73&gt;=1,INDEX($CL:$CL,$DH73+1),"")</f>
      </c>
      <c r="CO73">
        <f>IF($DI73&gt;=2,INDEX($CL:$CL,$DH73+2),"")</f>
      </c>
      <c r="CP73">
        <f>IF($DI73&gt;=3,INDEX($CL:$CL,$DH73+3),"")</f>
      </c>
      <c r="CQ73">
        <f>IF($DI73&gt;=4,INDEX($CL:$CL,$DH73+4),"")</f>
      </c>
      <c r="CR73">
        <f>IF($DI73&gt;=5,INDEX($CL:$CL,$DH73+5),"")</f>
      </c>
      <c r="CS73">
        <f>IF($DI73&gt;=6,INDEX($CL:$CL,$DH73+6),"")</f>
      </c>
      <c r="CT73">
        <f>IF($DI73&gt;=7,INDEX($CL:$CL,$DH73+7),"")</f>
      </c>
      <c r="CU73">
        <f>IF($DI73&gt;=8,INDEX($CL:$CL,$DH73+8),"")</f>
      </c>
      <c r="CV73">
        <f>IF($DI73&gt;=9,INDEX($CL:$CL,$DH73+9),"")</f>
      </c>
      <c r="CW73">
        <f>IF($DI73&gt;=10,INDEX($CL:$CL,$DH73+10),"")</f>
      </c>
      <c r="CX73">
        <f>IF($DI73&gt;=11,INDEX($CL:$CL,$DH73+11),"")</f>
      </c>
      <c r="CY73">
        <f>IF($DI73&gt;=12,INDEX($CL:$CL,$DH73+12),"")</f>
      </c>
      <c r="CZ73">
        <f>IF($DI73&gt;=13,INDEX($CL:$CL,$DH73+13),"")</f>
      </c>
      <c r="DA73">
        <f>IF($DI73&gt;=14,INDEX($CL:$CL,$DH73+14),"")</f>
      </c>
      <c r="DB73">
        <f>IF($DI73&gt;=15,INDEX($CL:$CL,$DH73+15),"")</f>
      </c>
      <c r="DC73">
        <f>IF($DI73&gt;=16,INDEX($CL:$CL,$DH73+16),"")</f>
      </c>
      <c r="DD73">
        <f>IF($DI73&gt;=17,INDEX($CL:$CL,$DH73+17),"")</f>
      </c>
      <c r="DE73">
        <f>IF($DI73&gt;=18,INDEX($CL:$CL,$DH73+18),"")</f>
      </c>
      <c r="DF73">
        <f>IF($DI73&gt;=19,INDEX($CL:$CL,$DH73+19),"")</f>
      </c>
      <c r="DG73">
        <f>IF($DI73&gt;=20,INDEX($CL:$CL,$DH73+20),"")</f>
      </c>
      <c r="DH73">
        <f>IFERROR(MATCH($CK73,$CL$2:$CL$1558,0)+1,0)</f>
      </c>
      <c r="DI73">
        <f>IFERROR(INDEX($CM$2:$CM$1558,MATCH($CK73,$CL$2:$CL$1558,0)),0)</f>
      </c>
      <c r="DJ73">
        <f>IFERROR(INDEX($AQ:$AQ,MATCH($K73,$AP:$AP,0))&amp;"","")</f>
      </c>
      <c r="DK73" t="s">
        <v>52</v>
      </c>
      <c r="DL73" t="s">
        <v>28</v>
      </c>
      <c r="DN73">
        <f>IF($GQ73&gt;=1,INDEX($DK:$DK,$GP73+1),"")</f>
      </c>
      <c r="DO73">
        <f>IF($GQ73&gt;=2,INDEX($DK:$DK,$GP73+2),"")</f>
      </c>
      <c r="DP73">
        <f>IF($GQ73&gt;=3,INDEX($DK:$DK,$GP73+3),"")</f>
      </c>
      <c r="DQ73">
        <f>IF($GQ73&gt;=4,INDEX($DK:$DK,$GP73+4),"")</f>
      </c>
      <c r="DR73">
        <f>IF($GQ73&gt;=5,INDEX($DK:$DK,$GP73+5),"")</f>
      </c>
      <c r="DS73">
        <f>IF($GQ73&gt;=6,INDEX($DK:$DK,$GP73+6),"")</f>
      </c>
      <c r="DT73">
        <f>IF($GQ73&gt;=7,INDEX($DK:$DK,$GP73+7),"")</f>
      </c>
      <c r="DU73">
        <f>IF($GQ73&gt;=8,INDEX($DK:$DK,$GP73+8),"")</f>
      </c>
      <c r="DV73">
        <f>IF($GQ73&gt;=9,INDEX($DK:$DK,$GP73+9),"")</f>
      </c>
      <c r="DW73">
        <f>IF($GQ73&gt;=10,INDEX($DK:$DK,$GP73+10),"")</f>
      </c>
      <c r="DX73">
        <f>IF($GQ73&gt;=11,INDEX($DK:$DK,$GP73+11),"")</f>
      </c>
      <c r="DY73">
        <f>IF($GQ73&gt;=12,INDEX($DK:$DK,$GP73+12),"")</f>
      </c>
      <c r="DZ73">
        <f>IF($GQ73&gt;=13,INDEX($DK:$DK,$GP73+13),"")</f>
      </c>
      <c r="EA73">
        <f>IF($GQ73&gt;=14,INDEX($DK:$DK,$GP73+14),"")</f>
      </c>
      <c r="EB73">
        <f>IF($GQ73&gt;=15,INDEX($DK:$DK,$GP73+15),"")</f>
      </c>
      <c r="EC73">
        <f>IF($GQ73&gt;=16,INDEX($DK:$DK,$GP73+16),"")</f>
      </c>
      <c r="ED73">
        <f>IF($GQ73&gt;=17,INDEX($DK:$DK,$GP73+17),"")</f>
      </c>
      <c r="EE73">
        <f>IF($GQ73&gt;=18,INDEX($DK:$DK,$GP73+18),"")</f>
      </c>
      <c r="EF73">
        <f>IF($GQ73&gt;=19,INDEX($DK:$DK,$GP73+19),"")</f>
      </c>
      <c r="EG73">
        <f>IF($GQ73&gt;=20,INDEX($DK:$DK,$GP73+20),"")</f>
      </c>
      <c r="EH73">
        <f>IF($GQ73&gt;=21,INDEX($DK:$DK,$GP73+21),"")</f>
      </c>
      <c r="EI73">
        <f>IF($GQ73&gt;=22,INDEX($DK:$DK,$GP73+22),"")</f>
      </c>
      <c r="EJ73">
        <f>IF($GQ73&gt;=23,INDEX($DK:$DK,$GP73+23),"")</f>
      </c>
      <c r="EK73">
        <f>IF($GQ73&gt;=24,INDEX($DK:$DK,$GP73+24),"")</f>
      </c>
      <c r="EL73">
        <f>IF($GQ73&gt;=25,INDEX($DK:$DK,$GP73+25),"")</f>
      </c>
      <c r="EM73">
        <f>IF($GQ73&gt;=26,INDEX($DK:$DK,$GP73+26),"")</f>
      </c>
      <c r="EN73">
        <f>IF($GQ73&gt;=27,INDEX($DK:$DK,$GP73+27),"")</f>
      </c>
      <c r="EO73">
        <f>IF($GQ73&gt;=28,INDEX($DK:$DK,$GP73+28),"")</f>
      </c>
      <c r="EP73">
        <f>IF($GQ73&gt;=29,INDEX($DK:$DK,$GP73+29),"")</f>
      </c>
      <c r="EQ73">
        <f>IF($GQ73&gt;=30,INDEX($DK:$DK,$GP73+30),"")</f>
      </c>
      <c r="ER73">
        <f>IF($GQ73&gt;=31,INDEX($DK:$DK,$GP73+31),"")</f>
      </c>
      <c r="ES73">
        <f>IF($GQ73&gt;=32,INDEX($DK:$DK,$GP73+32),"")</f>
      </c>
      <c r="ET73">
        <f>IF($GQ73&gt;=33,INDEX($DK:$DK,$GP73+33),"")</f>
      </c>
      <c r="EU73">
        <f>IF($GQ73&gt;=34,INDEX($DK:$DK,$GP73+34),"")</f>
      </c>
      <c r="EV73">
        <f>IF($GQ73&gt;=35,INDEX($DK:$DK,$GP73+35),"")</f>
      </c>
      <c r="EW73">
        <f>IF($GQ73&gt;=36,INDEX($DK:$DK,$GP73+36),"")</f>
      </c>
      <c r="EX73">
        <f>IF($GQ73&gt;=37,INDEX($DK:$DK,$GP73+37),"")</f>
      </c>
      <c r="EY73">
        <f>IF($GQ73&gt;=38,INDEX($DK:$DK,$GP73+38),"")</f>
      </c>
      <c r="EZ73">
        <f>IF($GQ73&gt;=39,INDEX($DK:$DK,$GP73+39),"")</f>
      </c>
      <c r="FA73">
        <f>IF($GQ73&gt;=40,INDEX($DK:$DK,$GP73+40),"")</f>
      </c>
      <c r="FB73">
        <f>IF($GQ73&gt;=1,INDEX($DL:$DL,$GP73+1),"")</f>
      </c>
      <c r="FC73">
        <f>IF($GQ73&gt;=2,INDEX($DL:$DL,$GP73+2),"")</f>
      </c>
      <c r="FD73">
        <f>IF($GQ73&gt;=3,INDEX($DL:$DL,$GP73+3),"")</f>
      </c>
      <c r="FE73">
        <f>IF($GQ73&gt;=4,INDEX($DL:$DL,$GP73+4),"")</f>
      </c>
      <c r="FF73">
        <f>IF($GQ73&gt;=5,INDEX($DL:$DL,$GP73+5),"")</f>
      </c>
      <c r="FG73">
        <f>IF($GQ73&gt;=6,INDEX($DL:$DL,$GP73+6),"")</f>
      </c>
      <c r="FH73">
        <f>IF($GQ73&gt;=7,INDEX($DL:$DL,$GP73+7),"")</f>
      </c>
      <c r="FI73">
        <f>IF($GQ73&gt;=8,INDEX($DL:$DL,$GP73+8),"")</f>
      </c>
      <c r="FJ73">
        <f>IF($GQ73&gt;=9,INDEX($DL:$DL,$GP73+9),"")</f>
      </c>
      <c r="FK73">
        <f>IF($GQ73&gt;=10,INDEX($DL:$DL,$GP73+10),"")</f>
      </c>
      <c r="FL73">
        <f>IF($GQ73&gt;=11,INDEX($DL:$DL,$GP73+11),"")</f>
      </c>
      <c r="FM73">
        <f>IF($GQ73&gt;=12,INDEX($DL:$DL,$GP73+12),"")</f>
      </c>
      <c r="FN73">
        <f>IF($GQ73&gt;=13,INDEX($DL:$DL,$GP73+13),"")</f>
      </c>
      <c r="FO73">
        <f>IF($GQ73&gt;=14,INDEX($DL:$DL,$GP73+14),"")</f>
      </c>
      <c r="FP73">
        <f>IF($GQ73&gt;=15,INDEX($DL:$DL,$GP73+15),"")</f>
      </c>
      <c r="FQ73">
        <f>IF($GQ73&gt;=16,INDEX($DL:$DL,$GP73+16),"")</f>
      </c>
      <c r="FR73">
        <f>IF($GQ73&gt;=17,INDEX($DL:$DL,$GP73+17),"")</f>
      </c>
      <c r="FS73">
        <f>IF($GQ73&gt;=18,INDEX($DL:$DL,$GP73+18),"")</f>
      </c>
      <c r="FT73">
        <f>IF($GQ73&gt;=19,INDEX($DL:$DL,$GP73+19),"")</f>
      </c>
      <c r="FU73">
        <f>IF($GQ73&gt;=20,INDEX($DL:$DL,$GP73+20),"")</f>
      </c>
      <c r="FV73">
        <f>IF($GQ73&gt;=21,INDEX($DL:$DL,$GP73+21),"")</f>
      </c>
      <c r="FW73">
        <f>IF($GQ73&gt;=22,INDEX($DL:$DL,$GP73+22),"")</f>
      </c>
      <c r="FX73">
        <f>IF($GQ73&gt;=23,INDEX($DL:$DL,$GP73+23),"")</f>
      </c>
      <c r="FY73">
        <f>IF($GQ73&gt;=24,INDEX($DL:$DL,$GP73+24),"")</f>
      </c>
      <c r="FZ73">
        <f>IF($GQ73&gt;=25,INDEX($DL:$DL,$GP73+25),"")</f>
      </c>
      <c r="GA73">
        <f>IF($GQ73&gt;=26,INDEX($DL:$DL,$GP73+26),"")</f>
      </c>
      <c r="GB73">
        <f>IF($GQ73&gt;=27,INDEX($DL:$DL,$GP73+27),"")</f>
      </c>
      <c r="GC73">
        <f>IF($GQ73&gt;=28,INDEX($DL:$DL,$GP73+28),"")</f>
      </c>
      <c r="GD73">
        <f>IF($GQ73&gt;=29,INDEX($DL:$DL,$GP73+29),"")</f>
      </c>
      <c r="GE73">
        <f>IF($GQ73&gt;=30,INDEX($DL:$DL,$GP73+30),"")</f>
      </c>
      <c r="GF73">
        <f>IF($GQ73&gt;=31,INDEX($DL:$DL,$GP73+31),"")</f>
      </c>
      <c r="GG73">
        <f>IF($GQ73&gt;=32,INDEX($DL:$DL,$GP73+32),"")</f>
      </c>
      <c r="GH73">
        <f>IF($GQ73&gt;=33,INDEX($DL:$DL,$GP73+33),"")</f>
      </c>
      <c r="GI73">
        <f>IF($GQ73&gt;=34,INDEX($DL:$DL,$GP73+34),"")</f>
      </c>
      <c r="GJ73">
        <f>IF($GQ73&gt;=35,INDEX($DL:$DL,$GP73+35),"")</f>
      </c>
      <c r="GK73">
        <f>IF($GQ73&gt;=36,INDEX($DL:$DL,$GP73+36),"")</f>
      </c>
      <c r="GL73">
        <f>IF($GQ73&gt;=37,INDEX($DL:$DL,$GP73+37),"")</f>
      </c>
      <c r="GM73">
        <f>IF($GQ73&gt;=38,INDEX($DL:$DL,$GP73+38),"")</f>
      </c>
      <c r="GN73">
        <f>IF($GQ73&gt;=39,INDEX($DL:$DL,$GP73+39),"")</f>
      </c>
      <c r="GO73">
        <f>IF($GQ73&gt;=40,INDEX($DL:$DL,$GP73+40),"")</f>
      </c>
      <c r="GP73">
        <f>IFERROR(MATCH($DJ73,$DK$2:$DK$148,0)+1,0)</f>
      </c>
      <c r="GQ73">
        <f>IFERROR(INDEX($DM$2:$DM$148,MATCH($DJ73,$DK$2:$DK$148,0)),0)</f>
      </c>
      <c r="GR73">
        <f>IFERROR(MATCH($L73,$DN$73:$FA$73,0),0)</f>
      </c>
      <c r="GS73">
        <f>IF($GR73&gt;0,INDEX($FB$73:$GO$73,$GR73),"")</f>
      </c>
      <c r="GT73" t="s">
        <v>485</v>
      </c>
      <c r="GV73">
        <f>IF($JE73&gt;=1,INDEX($GT:$GT,$JD73+1),"")</f>
      </c>
      <c r="GW73">
        <f>IF($JE73&gt;=2,INDEX($GT:$GT,$JD73+2),"")</f>
      </c>
      <c r="GX73">
        <f>IF($JE73&gt;=3,INDEX($GT:$GT,$JD73+3),"")</f>
      </c>
      <c r="GY73">
        <f>IF($JE73&gt;=4,INDEX($GT:$GT,$JD73+4),"")</f>
      </c>
      <c r="GZ73">
        <f>IF($JE73&gt;=5,INDEX($GT:$GT,$JD73+5),"")</f>
      </c>
      <c r="HA73">
        <f>IF($JE73&gt;=6,INDEX($GT:$GT,$JD73+6),"")</f>
      </c>
      <c r="HB73">
        <f>IF($JE73&gt;=7,INDEX($GT:$GT,$JD73+7),"")</f>
      </c>
      <c r="HC73">
        <f>IF($JE73&gt;=8,INDEX($GT:$GT,$JD73+8),"")</f>
      </c>
      <c r="HD73">
        <f>IF($JE73&gt;=9,INDEX($GT:$GT,$JD73+9),"")</f>
      </c>
      <c r="HE73">
        <f>IF($JE73&gt;=10,INDEX($GT:$GT,$JD73+10),"")</f>
      </c>
      <c r="HF73">
        <f>IF($JE73&gt;=11,INDEX($GT:$GT,$JD73+11),"")</f>
      </c>
      <c r="HG73">
        <f>IF($JE73&gt;=12,INDEX($GT:$GT,$JD73+12),"")</f>
      </c>
      <c r="HH73">
        <f>IF($JE73&gt;=13,INDEX($GT:$GT,$JD73+13),"")</f>
      </c>
      <c r="HI73">
        <f>IF($JE73&gt;=14,INDEX($GT:$GT,$JD73+14),"")</f>
      </c>
      <c r="HJ73">
        <f>IF($JE73&gt;=15,INDEX($GT:$GT,$JD73+15),"")</f>
      </c>
      <c r="HK73">
        <f>IF($JE73&gt;=16,INDEX($GT:$GT,$JD73+16),"")</f>
      </c>
      <c r="HL73">
        <f>IF($JE73&gt;=17,INDEX($GT:$GT,$JD73+17),"")</f>
      </c>
      <c r="HM73">
        <f>IF($JE73&gt;=18,INDEX($GT:$GT,$JD73+18),"")</f>
      </c>
      <c r="HN73">
        <f>IF($JE73&gt;=19,INDEX($GT:$GT,$JD73+19),"")</f>
      </c>
      <c r="HO73">
        <f>IF($JE73&gt;=20,INDEX($GT:$GT,$JD73+20),"")</f>
      </c>
      <c r="HP73">
        <f>IF($JE73&gt;=21,INDEX($GT:$GT,$JD73+21),"")</f>
      </c>
      <c r="HQ73">
        <f>IF($JE73&gt;=22,INDEX($GT:$GT,$JD73+22),"")</f>
      </c>
      <c r="HR73">
        <f>IF($JE73&gt;=23,INDEX($GT:$GT,$JD73+23),"")</f>
      </c>
      <c r="HS73">
        <f>IF($JE73&gt;=24,INDEX($GT:$GT,$JD73+24),"")</f>
      </c>
      <c r="HT73">
        <f>IF($JE73&gt;=25,INDEX($GT:$GT,$JD73+25),"")</f>
      </c>
      <c r="HU73">
        <f>IF($JE73&gt;=26,INDEX($GT:$GT,$JD73+26),"")</f>
      </c>
      <c r="HV73">
        <f>IF($JE73&gt;=27,INDEX($GT:$GT,$JD73+27),"")</f>
      </c>
      <c r="HW73">
        <f>IF($JE73&gt;=28,INDEX($GT:$GT,$JD73+28),"")</f>
      </c>
      <c r="HX73">
        <f>IF($JE73&gt;=29,INDEX($GT:$GT,$JD73+29),"")</f>
      </c>
      <c r="HY73">
        <f>IF($JE73&gt;=30,INDEX($GT:$GT,$JD73+30),"")</f>
      </c>
      <c r="HZ73">
        <f>IF($JE73&gt;=31,INDEX($GT:$GT,$JD73+31),"")</f>
      </c>
      <c r="IA73">
        <f>IF($JE73&gt;=32,INDEX($GT:$GT,$JD73+32),"")</f>
      </c>
      <c r="IB73">
        <f>IF($JE73&gt;=33,INDEX($GT:$GT,$JD73+33),"")</f>
      </c>
      <c r="IC73">
        <f>IF($JE73&gt;=34,INDEX($GT:$GT,$JD73+34),"")</f>
      </c>
      <c r="ID73">
        <f>IF($JE73&gt;=35,INDEX($GT:$GT,$JD73+35),"")</f>
      </c>
      <c r="IE73">
        <f>IF($JE73&gt;=36,INDEX($GT:$GT,$JD73+36),"")</f>
      </c>
      <c r="IF73">
        <f>IF($JE73&gt;=37,INDEX($GT:$GT,$JD73+37),"")</f>
      </c>
      <c r="IG73">
        <f>IF($JE73&gt;=38,INDEX($GT:$GT,$JD73+38),"")</f>
      </c>
      <c r="IH73">
        <f>IF($JE73&gt;=39,INDEX($GT:$GT,$JD73+39),"")</f>
      </c>
      <c r="II73">
        <f>IF($JE73&gt;=40,INDEX($GT:$GT,$JD73+40),"")</f>
      </c>
      <c r="IJ73">
        <f>IF($JE73&gt;=41,INDEX($GT:$GT,$JD73+41),"")</f>
      </c>
      <c r="IK73">
        <f>IF($JE73&gt;=42,INDEX($GT:$GT,$JD73+42),"")</f>
      </c>
      <c r="IL73">
        <f>IF($JE73&gt;=43,INDEX($GT:$GT,$JD73+43),"")</f>
      </c>
      <c r="IM73">
        <f>IF($JE73&gt;=44,INDEX($GT:$GT,$JD73+44),"")</f>
      </c>
      <c r="IN73">
        <f>IF($JE73&gt;=45,INDEX($GT:$GT,$JD73+45),"")</f>
      </c>
      <c r="IO73">
        <f>IF($JE73&gt;=46,INDEX($GT:$GT,$JD73+46),"")</f>
      </c>
      <c r="IP73">
        <f>IF($JE73&gt;=47,INDEX($GT:$GT,$JD73+47),"")</f>
      </c>
      <c r="IQ73">
        <f>IF($JE73&gt;=48,INDEX($GT:$GT,$JD73+48),"")</f>
      </c>
      <c r="IR73">
        <f>IF($JE73&gt;=49,INDEX($GT:$GT,$JD73+49),"")</f>
      </c>
      <c r="IS73">
        <f>IF($JE73&gt;=50,INDEX($GT:$GT,$JD73+50),"")</f>
      </c>
      <c r="IT73">
        <f>IF($JE73&gt;=51,INDEX($GT:$GT,$JD73+51),"")</f>
      </c>
      <c r="IU73">
        <f>IF($JE73&gt;=52,INDEX($GT:$GT,$JD73+52),"")</f>
      </c>
      <c r="IV73">
        <f>IF($JE73&gt;=53,INDEX($GT:$GT,$JD73+53),"")</f>
      </c>
      <c r="IW73">
        <f>IF($JE73&gt;=54,INDEX($GT:$GT,$JD73+54),"")</f>
      </c>
      <c r="IX73">
        <f>IF($JE73&gt;=55,INDEX($GT:$GT,$JD73+55),"")</f>
      </c>
      <c r="IY73">
        <f>IF($JE73&gt;=56,INDEX($GT:$GT,$JD73+56),"")</f>
      </c>
      <c r="IZ73">
        <f>IF($JE73&gt;=57,INDEX($GT:$GT,$JD73+57),"")</f>
      </c>
      <c r="JA73">
        <f>IF($JE73&gt;=58,INDEX($GT:$GT,$JD73+58),"")</f>
      </c>
      <c r="JB73">
        <f>IF($JE73&gt;=59,INDEX($GT:$GT,$JD73+59),"")</f>
      </c>
      <c r="JC73">
        <f>IF($JE73&gt;=60,INDEX($GT:$GT,$JD73+60),"")</f>
      </c>
      <c r="JD73">
        <f>IFERROR(MATCH($GS73,$GT$2:$GT$322,0)+1,0)</f>
      </c>
      <c r="JE73">
        <f>IFERROR(INDEX($GU$2:$GU$322,MATCH($GS73,$GT$2:$GT$322,0)),0)</f>
      </c>
      <c r="JF73" t="s">
        <v>28</v>
      </c>
      <c r="JG73" t="s">
        <v>28</v>
      </c>
    </row>
    <row r="74" spans="1:267" x14ac:dyDescent="0.25">
      <c r="J74" s="1"/>
      <c r="K74" s="1"/>
      <c r="L74" s="1"/>
      <c r="M74" s="1"/>
      <c r="N74" s="1">
        <f>IFERROR(IF(FIND(" - ",$J74)&gt;0,MID($J74,FIND(" - ",$J74)+3,LEN($J74)),""),"")</f>
      </c>
      <c r="P74" s="1"/>
      <c r="S74" t="s">
        <v>28</v>
      </c>
      <c r="U74">
        <f>IF(OR($S74="",$T74=""),"",IFERROR($S74/$T74,0))</f>
      </c>
      <c r="V74">
        <f>IF($S74="","",
IF($K74="","",
IF(ISNUMBER(SEARCH("exempt",LOWER($K74))),0,
$S74*(VALUE(SUBSTITUTE($K74,"%",""))/100))))</f>
      </c>
      <c r="AB74">
        <f>IF($S74="","",
SUM($S74,$V74,$Z74,$W74,$Y74)-
IF($AA74="",0,VALUE($AA74)))</f>
      </c>
      <c r="AJ74" t="s">
        <v>496</v>
      </c>
      <c r="AN74" t="s">
        <v>497</v>
      </c>
      <c r="AO74" t="s">
        <v>498</v>
      </c>
      <c r="AR74">
        <f>IFERROR(LEFT($J74,FIND(" - ",$J74)-1),$J74)</f>
      </c>
      <c r="AS74" t="s">
        <v>499</v>
      </c>
      <c r="AT74">
        <v>4</v>
      </c>
      <c r="AU74">
        <f>IF($CJ74&gt;=1,INDEX($AS:$AS,$CI74+1),"")</f>
      </c>
      <c r="AV74">
        <f>IF($CJ74&gt;=2,INDEX($AS:$AS,$CI74+2),"")</f>
      </c>
      <c r="AW74">
        <f>IF($CJ74&gt;=3,INDEX($AS:$AS,$CI74+3),"")</f>
      </c>
      <c r="AX74">
        <f>IF($CJ74&gt;=4,INDEX($AS:$AS,$CI74+4),"")</f>
      </c>
      <c r="AY74">
        <f>IF($CJ74&gt;=5,INDEX($AS:$AS,$CI74+5),"")</f>
      </c>
      <c r="AZ74">
        <f>IF($CJ74&gt;=6,INDEX($AS:$AS,$CI74+6),"")</f>
      </c>
      <c r="BA74">
        <f>IF($CJ74&gt;=7,INDEX($AS:$AS,$CI74+7),"")</f>
      </c>
      <c r="BB74">
        <f>IF($CJ74&gt;=8,INDEX($AS:$AS,$CI74+8),"")</f>
      </c>
      <c r="BC74">
        <f>IF($CJ74&gt;=9,INDEX($AS:$AS,$CI74+9),"")</f>
      </c>
      <c r="BD74">
        <f>IF($CJ74&gt;=10,INDEX($AS:$AS,$CI74+10),"")</f>
      </c>
      <c r="BE74">
        <f>IF($CJ74&gt;=11,INDEX($AS:$AS,$CI74+11),"")</f>
      </c>
      <c r="BF74">
        <f>IF($CJ74&gt;=12,INDEX($AS:$AS,$CI74+12),"")</f>
      </c>
      <c r="BG74">
        <f>IF($CJ74&gt;=13,INDEX($AS:$AS,$CI74+13),"")</f>
      </c>
      <c r="BH74">
        <f>IF($CJ74&gt;=14,INDEX($AS:$AS,$CI74+14),"")</f>
      </c>
      <c r="BI74">
        <f>IF($CJ74&gt;=15,INDEX($AS:$AS,$CI74+15),"")</f>
      </c>
      <c r="BJ74">
        <f>IF($CJ74&gt;=16,INDEX($AS:$AS,$CI74+16),"")</f>
      </c>
      <c r="BK74">
        <f>IF($CJ74&gt;=17,INDEX($AS:$AS,$CI74+17),"")</f>
      </c>
      <c r="BL74">
        <f>IF($CJ74&gt;=18,INDEX($AS:$AS,$CI74+18),"")</f>
      </c>
      <c r="BM74">
        <f>IF($CJ74&gt;=19,INDEX($AS:$AS,$CI74+19),"")</f>
      </c>
      <c r="BN74">
        <f>IF($CJ74&gt;=20,INDEX($AS:$AS,$CI74+20),"")</f>
      </c>
      <c r="BO74">
        <f>IF($CJ74&gt;=21,INDEX($AS:$AS,$CI74+21),"")</f>
      </c>
      <c r="BP74">
        <f>IF($CJ74&gt;=22,INDEX($AS:$AS,$CI74+22),"")</f>
      </c>
      <c r="BQ74">
        <f>IF($CJ74&gt;=23,INDEX($AS:$AS,$CI74+23),"")</f>
      </c>
      <c r="BR74">
        <f>IF($CJ74&gt;=24,INDEX($AS:$AS,$CI74+24),"")</f>
      </c>
      <c r="BS74">
        <f>IF($CJ74&gt;=25,INDEX($AS:$AS,$CI74+25),"")</f>
      </c>
      <c r="BT74">
        <f>IF($CJ74&gt;=26,INDEX($AS:$AS,$CI74+26),"")</f>
      </c>
      <c r="BU74">
        <f>IF($CJ74&gt;=27,INDEX($AS:$AS,$CI74+27),"")</f>
      </c>
      <c r="BV74">
        <f>IF($CJ74&gt;=28,INDEX($AS:$AS,$CI74+28),"")</f>
      </c>
      <c r="BW74">
        <f>IF($CJ74&gt;=29,INDEX($AS:$AS,$CI74+29),"")</f>
      </c>
      <c r="BX74">
        <f>IF($CJ74&gt;=30,INDEX($AS:$AS,$CI74+30),"")</f>
      </c>
      <c r="BY74">
        <f>IF($CJ74&gt;=31,INDEX($AS:$AS,$CI74+31),"")</f>
      </c>
      <c r="BZ74">
        <f>IF($CJ74&gt;=32,INDEX($AS:$AS,$CI74+32),"")</f>
      </c>
      <c r="CA74">
        <f>IF($CJ74&gt;=33,INDEX($AS:$AS,$CI74+33),"")</f>
      </c>
      <c r="CB74">
        <f>IF($CJ74&gt;=34,INDEX($AS:$AS,$CI74+34),"")</f>
      </c>
      <c r="CC74">
        <f>IF($CJ74&gt;=35,INDEX($AS:$AS,$CI74+35),"")</f>
      </c>
      <c r="CD74">
        <f>IF($CJ74&gt;=36,INDEX($AS:$AS,$CI74+36),"")</f>
      </c>
      <c r="CE74">
        <f>IF($CJ74&gt;=37,INDEX($AS:$AS,$CI74+37),"")</f>
      </c>
      <c r="CF74">
        <f>IF($CJ74&gt;=38,INDEX($AS:$AS,$CI74+38),"")</f>
      </c>
      <c r="CG74">
        <f>IF($CJ74&gt;=39,INDEX($AS:$AS,$CI74+39),"")</f>
      </c>
      <c r="CH74">
        <f>IF($CJ74&gt;=40,INDEX($AS:$AS,$CI74+40),"")</f>
      </c>
      <c r="CI74">
        <f>IFERROR(MATCH($AR74,$AS$2:$AS$133,0)+1,0)</f>
      </c>
      <c r="CJ74">
        <f>IFERROR(INDEX($AT$2:$AT$133,MATCH($AR74,$AS$2:$AS$133,0)),0)</f>
      </c>
      <c r="CK74">
        <f>IFERROR(LEFT($O74,FIND(" - ",$O74)-1),$O74)</f>
      </c>
      <c r="CL74" t="s">
        <v>114</v>
      </c>
      <c r="CN74">
        <f>IF($DI74&gt;=1,INDEX($CL:$CL,$DH74+1),"")</f>
      </c>
      <c r="CO74">
        <f>IF($DI74&gt;=2,INDEX($CL:$CL,$DH74+2),"")</f>
      </c>
      <c r="CP74">
        <f>IF($DI74&gt;=3,INDEX($CL:$CL,$DH74+3),"")</f>
      </c>
      <c r="CQ74">
        <f>IF($DI74&gt;=4,INDEX($CL:$CL,$DH74+4),"")</f>
      </c>
      <c r="CR74">
        <f>IF($DI74&gt;=5,INDEX($CL:$CL,$DH74+5),"")</f>
      </c>
      <c r="CS74">
        <f>IF($DI74&gt;=6,INDEX($CL:$CL,$DH74+6),"")</f>
      </c>
      <c r="CT74">
        <f>IF($DI74&gt;=7,INDEX($CL:$CL,$DH74+7),"")</f>
      </c>
      <c r="CU74">
        <f>IF($DI74&gt;=8,INDEX($CL:$CL,$DH74+8),"")</f>
      </c>
      <c r="CV74">
        <f>IF($DI74&gt;=9,INDEX($CL:$CL,$DH74+9),"")</f>
      </c>
      <c r="CW74">
        <f>IF($DI74&gt;=10,INDEX($CL:$CL,$DH74+10),"")</f>
      </c>
      <c r="CX74">
        <f>IF($DI74&gt;=11,INDEX($CL:$CL,$DH74+11),"")</f>
      </c>
      <c r="CY74">
        <f>IF($DI74&gt;=12,INDEX($CL:$CL,$DH74+12),"")</f>
      </c>
      <c r="CZ74">
        <f>IF($DI74&gt;=13,INDEX($CL:$CL,$DH74+13),"")</f>
      </c>
      <c r="DA74">
        <f>IF($DI74&gt;=14,INDEX($CL:$CL,$DH74+14),"")</f>
      </c>
      <c r="DB74">
        <f>IF($DI74&gt;=15,INDEX($CL:$CL,$DH74+15),"")</f>
      </c>
      <c r="DC74">
        <f>IF($DI74&gt;=16,INDEX($CL:$CL,$DH74+16),"")</f>
      </c>
      <c r="DD74">
        <f>IF($DI74&gt;=17,INDEX($CL:$CL,$DH74+17),"")</f>
      </c>
      <c r="DE74">
        <f>IF($DI74&gt;=18,INDEX($CL:$CL,$DH74+18),"")</f>
      </c>
      <c r="DF74">
        <f>IF($DI74&gt;=19,INDEX($CL:$CL,$DH74+19),"")</f>
      </c>
      <c r="DG74">
        <f>IF($DI74&gt;=20,INDEX($CL:$CL,$DH74+20),"")</f>
      </c>
      <c r="DH74">
        <f>IFERROR(MATCH($CK74,$CL$2:$CL$1558,0)+1,0)</f>
      </c>
      <c r="DI74">
        <f>IFERROR(INDEX($CM$2:$CM$1558,MATCH($CK74,$CL$2:$CL$1558,0)),0)</f>
      </c>
      <c r="DJ74">
        <f>IFERROR(INDEX($AQ:$AQ,MATCH($K74,$AP:$AP,0))&amp;"","")</f>
      </c>
      <c r="DK74" t="s">
        <v>475</v>
      </c>
      <c r="DM74">
        <v>1</v>
      </c>
      <c r="DN74">
        <f>IF($GQ74&gt;=1,INDEX($DK:$DK,$GP74+1),"")</f>
      </c>
      <c r="DO74">
        <f>IF($GQ74&gt;=2,INDEX($DK:$DK,$GP74+2),"")</f>
      </c>
      <c r="DP74">
        <f>IF($GQ74&gt;=3,INDEX($DK:$DK,$GP74+3),"")</f>
      </c>
      <c r="DQ74">
        <f>IF($GQ74&gt;=4,INDEX($DK:$DK,$GP74+4),"")</f>
      </c>
      <c r="DR74">
        <f>IF($GQ74&gt;=5,INDEX($DK:$DK,$GP74+5),"")</f>
      </c>
      <c r="DS74">
        <f>IF($GQ74&gt;=6,INDEX($DK:$DK,$GP74+6),"")</f>
      </c>
      <c r="DT74">
        <f>IF($GQ74&gt;=7,INDEX($DK:$DK,$GP74+7),"")</f>
      </c>
      <c r="DU74">
        <f>IF($GQ74&gt;=8,INDEX($DK:$DK,$GP74+8),"")</f>
      </c>
      <c r="DV74">
        <f>IF($GQ74&gt;=9,INDEX($DK:$DK,$GP74+9),"")</f>
      </c>
      <c r="DW74">
        <f>IF($GQ74&gt;=10,INDEX($DK:$DK,$GP74+10),"")</f>
      </c>
      <c r="DX74">
        <f>IF($GQ74&gt;=11,INDEX($DK:$DK,$GP74+11),"")</f>
      </c>
      <c r="DY74">
        <f>IF($GQ74&gt;=12,INDEX($DK:$DK,$GP74+12),"")</f>
      </c>
      <c r="DZ74">
        <f>IF($GQ74&gt;=13,INDEX($DK:$DK,$GP74+13),"")</f>
      </c>
      <c r="EA74">
        <f>IF($GQ74&gt;=14,INDEX($DK:$DK,$GP74+14),"")</f>
      </c>
      <c r="EB74">
        <f>IF($GQ74&gt;=15,INDEX($DK:$DK,$GP74+15),"")</f>
      </c>
      <c r="EC74">
        <f>IF($GQ74&gt;=16,INDEX($DK:$DK,$GP74+16),"")</f>
      </c>
      <c r="ED74">
        <f>IF($GQ74&gt;=17,INDEX($DK:$DK,$GP74+17),"")</f>
      </c>
      <c r="EE74">
        <f>IF($GQ74&gt;=18,INDEX($DK:$DK,$GP74+18),"")</f>
      </c>
      <c r="EF74">
        <f>IF($GQ74&gt;=19,INDEX($DK:$DK,$GP74+19),"")</f>
      </c>
      <c r="EG74">
        <f>IF($GQ74&gt;=20,INDEX($DK:$DK,$GP74+20),"")</f>
      </c>
      <c r="EH74">
        <f>IF($GQ74&gt;=21,INDEX($DK:$DK,$GP74+21),"")</f>
      </c>
      <c r="EI74">
        <f>IF($GQ74&gt;=22,INDEX($DK:$DK,$GP74+22),"")</f>
      </c>
      <c r="EJ74">
        <f>IF($GQ74&gt;=23,INDEX($DK:$DK,$GP74+23),"")</f>
      </c>
      <c r="EK74">
        <f>IF($GQ74&gt;=24,INDEX($DK:$DK,$GP74+24),"")</f>
      </c>
      <c r="EL74">
        <f>IF($GQ74&gt;=25,INDEX($DK:$DK,$GP74+25),"")</f>
      </c>
      <c r="EM74">
        <f>IF($GQ74&gt;=26,INDEX($DK:$DK,$GP74+26),"")</f>
      </c>
      <c r="EN74">
        <f>IF($GQ74&gt;=27,INDEX($DK:$DK,$GP74+27),"")</f>
      </c>
      <c r="EO74">
        <f>IF($GQ74&gt;=28,INDEX($DK:$DK,$GP74+28),"")</f>
      </c>
      <c r="EP74">
        <f>IF($GQ74&gt;=29,INDEX($DK:$DK,$GP74+29),"")</f>
      </c>
      <c r="EQ74">
        <f>IF($GQ74&gt;=30,INDEX($DK:$DK,$GP74+30),"")</f>
      </c>
      <c r="ER74">
        <f>IF($GQ74&gt;=31,INDEX($DK:$DK,$GP74+31),"")</f>
      </c>
      <c r="ES74">
        <f>IF($GQ74&gt;=32,INDEX($DK:$DK,$GP74+32),"")</f>
      </c>
      <c r="ET74">
        <f>IF($GQ74&gt;=33,INDEX($DK:$DK,$GP74+33),"")</f>
      </c>
      <c r="EU74">
        <f>IF($GQ74&gt;=34,INDEX($DK:$DK,$GP74+34),"")</f>
      </c>
      <c r="EV74">
        <f>IF($GQ74&gt;=35,INDEX($DK:$DK,$GP74+35),"")</f>
      </c>
      <c r="EW74">
        <f>IF($GQ74&gt;=36,INDEX($DK:$DK,$GP74+36),"")</f>
      </c>
      <c r="EX74">
        <f>IF($GQ74&gt;=37,INDEX($DK:$DK,$GP74+37),"")</f>
      </c>
      <c r="EY74">
        <f>IF($GQ74&gt;=38,INDEX($DK:$DK,$GP74+38),"")</f>
      </c>
      <c r="EZ74">
        <f>IF($GQ74&gt;=39,INDEX($DK:$DK,$GP74+39),"")</f>
      </c>
      <c r="FA74">
        <f>IF($GQ74&gt;=40,INDEX($DK:$DK,$GP74+40),"")</f>
      </c>
      <c r="FB74">
        <f>IF($GQ74&gt;=1,INDEX($DL:$DL,$GP74+1),"")</f>
      </c>
      <c r="FC74">
        <f>IF($GQ74&gt;=2,INDEX($DL:$DL,$GP74+2),"")</f>
      </c>
      <c r="FD74">
        <f>IF($GQ74&gt;=3,INDEX($DL:$DL,$GP74+3),"")</f>
      </c>
      <c r="FE74">
        <f>IF($GQ74&gt;=4,INDEX($DL:$DL,$GP74+4),"")</f>
      </c>
      <c r="FF74">
        <f>IF($GQ74&gt;=5,INDEX($DL:$DL,$GP74+5),"")</f>
      </c>
      <c r="FG74">
        <f>IF($GQ74&gt;=6,INDEX($DL:$DL,$GP74+6),"")</f>
      </c>
      <c r="FH74">
        <f>IF($GQ74&gt;=7,INDEX($DL:$DL,$GP74+7),"")</f>
      </c>
      <c r="FI74">
        <f>IF($GQ74&gt;=8,INDEX($DL:$DL,$GP74+8),"")</f>
      </c>
      <c r="FJ74">
        <f>IF($GQ74&gt;=9,INDEX($DL:$DL,$GP74+9),"")</f>
      </c>
      <c r="FK74">
        <f>IF($GQ74&gt;=10,INDEX($DL:$DL,$GP74+10),"")</f>
      </c>
      <c r="FL74">
        <f>IF($GQ74&gt;=11,INDEX($DL:$DL,$GP74+11),"")</f>
      </c>
      <c r="FM74">
        <f>IF($GQ74&gt;=12,INDEX($DL:$DL,$GP74+12),"")</f>
      </c>
      <c r="FN74">
        <f>IF($GQ74&gt;=13,INDEX($DL:$DL,$GP74+13),"")</f>
      </c>
      <c r="FO74">
        <f>IF($GQ74&gt;=14,INDEX($DL:$DL,$GP74+14),"")</f>
      </c>
      <c r="FP74">
        <f>IF($GQ74&gt;=15,INDEX($DL:$DL,$GP74+15),"")</f>
      </c>
      <c r="FQ74">
        <f>IF($GQ74&gt;=16,INDEX($DL:$DL,$GP74+16),"")</f>
      </c>
      <c r="FR74">
        <f>IF($GQ74&gt;=17,INDEX($DL:$DL,$GP74+17),"")</f>
      </c>
      <c r="FS74">
        <f>IF($GQ74&gt;=18,INDEX($DL:$DL,$GP74+18),"")</f>
      </c>
      <c r="FT74">
        <f>IF($GQ74&gt;=19,INDEX($DL:$DL,$GP74+19),"")</f>
      </c>
      <c r="FU74">
        <f>IF($GQ74&gt;=20,INDEX($DL:$DL,$GP74+20),"")</f>
      </c>
      <c r="FV74">
        <f>IF($GQ74&gt;=21,INDEX($DL:$DL,$GP74+21),"")</f>
      </c>
      <c r="FW74">
        <f>IF($GQ74&gt;=22,INDEX($DL:$DL,$GP74+22),"")</f>
      </c>
      <c r="FX74">
        <f>IF($GQ74&gt;=23,INDEX($DL:$DL,$GP74+23),"")</f>
      </c>
      <c r="FY74">
        <f>IF($GQ74&gt;=24,INDEX($DL:$DL,$GP74+24),"")</f>
      </c>
      <c r="FZ74">
        <f>IF($GQ74&gt;=25,INDEX($DL:$DL,$GP74+25),"")</f>
      </c>
      <c r="GA74">
        <f>IF($GQ74&gt;=26,INDEX($DL:$DL,$GP74+26),"")</f>
      </c>
      <c r="GB74">
        <f>IF($GQ74&gt;=27,INDEX($DL:$DL,$GP74+27),"")</f>
      </c>
      <c r="GC74">
        <f>IF($GQ74&gt;=28,INDEX($DL:$DL,$GP74+28),"")</f>
      </c>
      <c r="GD74">
        <f>IF($GQ74&gt;=29,INDEX($DL:$DL,$GP74+29),"")</f>
      </c>
      <c r="GE74">
        <f>IF($GQ74&gt;=30,INDEX($DL:$DL,$GP74+30),"")</f>
      </c>
      <c r="GF74">
        <f>IF($GQ74&gt;=31,INDEX($DL:$DL,$GP74+31),"")</f>
      </c>
      <c r="GG74">
        <f>IF($GQ74&gt;=32,INDEX($DL:$DL,$GP74+32),"")</f>
      </c>
      <c r="GH74">
        <f>IF($GQ74&gt;=33,INDEX($DL:$DL,$GP74+33),"")</f>
      </c>
      <c r="GI74">
        <f>IF($GQ74&gt;=34,INDEX($DL:$DL,$GP74+34),"")</f>
      </c>
      <c r="GJ74">
        <f>IF($GQ74&gt;=35,INDEX($DL:$DL,$GP74+35),"")</f>
      </c>
      <c r="GK74">
        <f>IF($GQ74&gt;=36,INDEX($DL:$DL,$GP74+36),"")</f>
      </c>
      <c r="GL74">
        <f>IF($GQ74&gt;=37,INDEX($DL:$DL,$GP74+37),"")</f>
      </c>
      <c r="GM74">
        <f>IF($GQ74&gt;=38,INDEX($DL:$DL,$GP74+38),"")</f>
      </c>
      <c r="GN74">
        <f>IF($GQ74&gt;=39,INDEX($DL:$DL,$GP74+39),"")</f>
      </c>
      <c r="GO74">
        <f>IF($GQ74&gt;=40,INDEX($DL:$DL,$GP74+40),"")</f>
      </c>
      <c r="GP74">
        <f>IFERROR(MATCH($DJ74,$DK$2:$DK$148,0)+1,0)</f>
      </c>
      <c r="GQ74">
        <f>IFERROR(INDEX($DM$2:$DM$148,MATCH($DJ74,$DK$2:$DK$148,0)),0)</f>
      </c>
      <c r="GR74">
        <f>IFERROR(MATCH($L74,$DN$74:$FA$74,0),0)</f>
      </c>
      <c r="GS74">
        <f>IF($GR74&gt;0,INDEX($FB$74:$GO$74,$GR74),"")</f>
      </c>
      <c r="GT74" t="s">
        <v>489</v>
      </c>
      <c r="GV74">
        <f>IF($JE74&gt;=1,INDEX($GT:$GT,$JD74+1),"")</f>
      </c>
      <c r="GW74">
        <f>IF($JE74&gt;=2,INDEX($GT:$GT,$JD74+2),"")</f>
      </c>
      <c r="GX74">
        <f>IF($JE74&gt;=3,INDEX($GT:$GT,$JD74+3),"")</f>
      </c>
      <c r="GY74">
        <f>IF($JE74&gt;=4,INDEX($GT:$GT,$JD74+4),"")</f>
      </c>
      <c r="GZ74">
        <f>IF($JE74&gt;=5,INDEX($GT:$GT,$JD74+5),"")</f>
      </c>
      <c r="HA74">
        <f>IF($JE74&gt;=6,INDEX($GT:$GT,$JD74+6),"")</f>
      </c>
      <c r="HB74">
        <f>IF($JE74&gt;=7,INDEX($GT:$GT,$JD74+7),"")</f>
      </c>
      <c r="HC74">
        <f>IF($JE74&gt;=8,INDEX($GT:$GT,$JD74+8),"")</f>
      </c>
      <c r="HD74">
        <f>IF($JE74&gt;=9,INDEX($GT:$GT,$JD74+9),"")</f>
      </c>
      <c r="HE74">
        <f>IF($JE74&gt;=10,INDEX($GT:$GT,$JD74+10),"")</f>
      </c>
      <c r="HF74">
        <f>IF($JE74&gt;=11,INDEX($GT:$GT,$JD74+11),"")</f>
      </c>
      <c r="HG74">
        <f>IF($JE74&gt;=12,INDEX($GT:$GT,$JD74+12),"")</f>
      </c>
      <c r="HH74">
        <f>IF($JE74&gt;=13,INDEX($GT:$GT,$JD74+13),"")</f>
      </c>
      <c r="HI74">
        <f>IF($JE74&gt;=14,INDEX($GT:$GT,$JD74+14),"")</f>
      </c>
      <c r="HJ74">
        <f>IF($JE74&gt;=15,INDEX($GT:$GT,$JD74+15),"")</f>
      </c>
      <c r="HK74">
        <f>IF($JE74&gt;=16,INDEX($GT:$GT,$JD74+16),"")</f>
      </c>
      <c r="HL74">
        <f>IF($JE74&gt;=17,INDEX($GT:$GT,$JD74+17),"")</f>
      </c>
      <c r="HM74">
        <f>IF($JE74&gt;=18,INDEX($GT:$GT,$JD74+18),"")</f>
      </c>
      <c r="HN74">
        <f>IF($JE74&gt;=19,INDEX($GT:$GT,$JD74+19),"")</f>
      </c>
      <c r="HO74">
        <f>IF($JE74&gt;=20,INDEX($GT:$GT,$JD74+20),"")</f>
      </c>
      <c r="HP74">
        <f>IF($JE74&gt;=21,INDEX($GT:$GT,$JD74+21),"")</f>
      </c>
      <c r="HQ74">
        <f>IF($JE74&gt;=22,INDEX($GT:$GT,$JD74+22),"")</f>
      </c>
      <c r="HR74">
        <f>IF($JE74&gt;=23,INDEX($GT:$GT,$JD74+23),"")</f>
      </c>
      <c r="HS74">
        <f>IF($JE74&gt;=24,INDEX($GT:$GT,$JD74+24),"")</f>
      </c>
      <c r="HT74">
        <f>IF($JE74&gt;=25,INDEX($GT:$GT,$JD74+25),"")</f>
      </c>
      <c r="HU74">
        <f>IF($JE74&gt;=26,INDEX($GT:$GT,$JD74+26),"")</f>
      </c>
      <c r="HV74">
        <f>IF($JE74&gt;=27,INDEX($GT:$GT,$JD74+27),"")</f>
      </c>
      <c r="HW74">
        <f>IF($JE74&gt;=28,INDEX($GT:$GT,$JD74+28),"")</f>
      </c>
      <c r="HX74">
        <f>IF($JE74&gt;=29,INDEX($GT:$GT,$JD74+29),"")</f>
      </c>
      <c r="HY74">
        <f>IF($JE74&gt;=30,INDEX($GT:$GT,$JD74+30),"")</f>
      </c>
      <c r="HZ74">
        <f>IF($JE74&gt;=31,INDEX($GT:$GT,$JD74+31),"")</f>
      </c>
      <c r="IA74">
        <f>IF($JE74&gt;=32,INDEX($GT:$GT,$JD74+32),"")</f>
      </c>
      <c r="IB74">
        <f>IF($JE74&gt;=33,INDEX($GT:$GT,$JD74+33),"")</f>
      </c>
      <c r="IC74">
        <f>IF($JE74&gt;=34,INDEX($GT:$GT,$JD74+34),"")</f>
      </c>
      <c r="ID74">
        <f>IF($JE74&gt;=35,INDEX($GT:$GT,$JD74+35),"")</f>
      </c>
      <c r="IE74">
        <f>IF($JE74&gt;=36,INDEX($GT:$GT,$JD74+36),"")</f>
      </c>
      <c r="IF74">
        <f>IF($JE74&gt;=37,INDEX($GT:$GT,$JD74+37),"")</f>
      </c>
      <c r="IG74">
        <f>IF($JE74&gt;=38,INDEX($GT:$GT,$JD74+38),"")</f>
      </c>
      <c r="IH74">
        <f>IF($JE74&gt;=39,INDEX($GT:$GT,$JD74+39),"")</f>
      </c>
      <c r="II74">
        <f>IF($JE74&gt;=40,INDEX($GT:$GT,$JD74+40),"")</f>
      </c>
      <c r="IJ74">
        <f>IF($JE74&gt;=41,INDEX($GT:$GT,$JD74+41),"")</f>
      </c>
      <c r="IK74">
        <f>IF($JE74&gt;=42,INDEX($GT:$GT,$JD74+42),"")</f>
      </c>
      <c r="IL74">
        <f>IF($JE74&gt;=43,INDEX($GT:$GT,$JD74+43),"")</f>
      </c>
      <c r="IM74">
        <f>IF($JE74&gt;=44,INDEX($GT:$GT,$JD74+44),"")</f>
      </c>
      <c r="IN74">
        <f>IF($JE74&gt;=45,INDEX($GT:$GT,$JD74+45),"")</f>
      </c>
      <c r="IO74">
        <f>IF($JE74&gt;=46,INDEX($GT:$GT,$JD74+46),"")</f>
      </c>
      <c r="IP74">
        <f>IF($JE74&gt;=47,INDEX($GT:$GT,$JD74+47),"")</f>
      </c>
      <c r="IQ74">
        <f>IF($JE74&gt;=48,INDEX($GT:$GT,$JD74+48),"")</f>
      </c>
      <c r="IR74">
        <f>IF($JE74&gt;=49,INDEX($GT:$GT,$JD74+49),"")</f>
      </c>
      <c r="IS74">
        <f>IF($JE74&gt;=50,INDEX($GT:$GT,$JD74+50),"")</f>
      </c>
      <c r="IT74">
        <f>IF($JE74&gt;=51,INDEX($GT:$GT,$JD74+51),"")</f>
      </c>
      <c r="IU74">
        <f>IF($JE74&gt;=52,INDEX($GT:$GT,$JD74+52),"")</f>
      </c>
      <c r="IV74">
        <f>IF($JE74&gt;=53,INDEX($GT:$GT,$JD74+53),"")</f>
      </c>
      <c r="IW74">
        <f>IF($JE74&gt;=54,INDEX($GT:$GT,$JD74+54),"")</f>
      </c>
      <c r="IX74">
        <f>IF($JE74&gt;=55,INDEX($GT:$GT,$JD74+55),"")</f>
      </c>
      <c r="IY74">
        <f>IF($JE74&gt;=56,INDEX($GT:$GT,$JD74+56),"")</f>
      </c>
      <c r="IZ74">
        <f>IF($JE74&gt;=57,INDEX($GT:$GT,$JD74+57),"")</f>
      </c>
      <c r="JA74">
        <f>IF($JE74&gt;=58,INDEX($GT:$GT,$JD74+58),"")</f>
      </c>
      <c r="JB74">
        <f>IF($JE74&gt;=59,INDEX($GT:$GT,$JD74+59),"")</f>
      </c>
      <c r="JC74">
        <f>IF($JE74&gt;=60,INDEX($GT:$GT,$JD74+60),"")</f>
      </c>
      <c r="JD74">
        <f>IFERROR(MATCH($GS74,$GT$2:$GT$322,0)+1,0)</f>
      </c>
      <c r="JE74">
        <f>IFERROR(INDEX($GU$2:$GU$322,MATCH($GS74,$GT$2:$GT$322,0)),0)</f>
      </c>
      <c r="JF74" t="s">
        <v>28</v>
      </c>
      <c r="JG74" t="s">
        <v>28</v>
      </c>
    </row>
    <row r="75" spans="1:267" x14ac:dyDescent="0.25">
      <c r="J75" s="1"/>
      <c r="K75" s="1"/>
      <c r="L75" s="1"/>
      <c r="M75" s="1"/>
      <c r="N75" s="1">
        <f>IFERROR(IF(FIND(" - ",$J75)&gt;0,MID($J75,FIND(" - ",$J75)+3,LEN($J75)),""),"")</f>
      </c>
      <c r="P75" s="1"/>
      <c r="S75" t="s">
        <v>28</v>
      </c>
      <c r="U75">
        <f>IF(OR($S75="",$T75=""),"",IFERROR($S75/$T75,0))</f>
      </c>
      <c r="V75">
        <f>IF($S75="","",
IF($K75="","",
IF(ISNUMBER(SEARCH("exempt",LOWER($K75))),0,
$S75*(VALUE(SUBSTITUTE($K75,"%",""))/100))))</f>
      </c>
      <c r="AB75">
        <f>IF($S75="","",
SUM($S75,$V75,$Z75,$W75,$Y75)-
IF($AA75="",0,VALUE($AA75)))</f>
      </c>
      <c r="AJ75" t="s">
        <v>500</v>
      </c>
      <c r="AN75" t="s">
        <v>501</v>
      </c>
      <c r="AO75" t="s">
        <v>502</v>
      </c>
      <c r="AR75">
        <f>IFERROR(LEFT($J75,FIND(" - ",$J75)-1),$J75)</f>
      </c>
      <c r="AS75" t="s">
        <v>204</v>
      </c>
      <c r="AU75">
        <f>IF($CJ75&gt;=1,INDEX($AS:$AS,$CI75+1),"")</f>
      </c>
      <c r="AV75">
        <f>IF($CJ75&gt;=2,INDEX($AS:$AS,$CI75+2),"")</f>
      </c>
      <c r="AW75">
        <f>IF($CJ75&gt;=3,INDEX($AS:$AS,$CI75+3),"")</f>
      </c>
      <c r="AX75">
        <f>IF($CJ75&gt;=4,INDEX($AS:$AS,$CI75+4),"")</f>
      </c>
      <c r="AY75">
        <f>IF($CJ75&gt;=5,INDEX($AS:$AS,$CI75+5),"")</f>
      </c>
      <c r="AZ75">
        <f>IF($CJ75&gt;=6,INDEX($AS:$AS,$CI75+6),"")</f>
      </c>
      <c r="BA75">
        <f>IF($CJ75&gt;=7,INDEX($AS:$AS,$CI75+7),"")</f>
      </c>
      <c r="BB75">
        <f>IF($CJ75&gt;=8,INDEX($AS:$AS,$CI75+8),"")</f>
      </c>
      <c r="BC75">
        <f>IF($CJ75&gt;=9,INDEX($AS:$AS,$CI75+9),"")</f>
      </c>
      <c r="BD75">
        <f>IF($CJ75&gt;=10,INDEX($AS:$AS,$CI75+10),"")</f>
      </c>
      <c r="BE75">
        <f>IF($CJ75&gt;=11,INDEX($AS:$AS,$CI75+11),"")</f>
      </c>
      <c r="BF75">
        <f>IF($CJ75&gt;=12,INDEX($AS:$AS,$CI75+12),"")</f>
      </c>
      <c r="BG75">
        <f>IF($CJ75&gt;=13,INDEX($AS:$AS,$CI75+13),"")</f>
      </c>
      <c r="BH75">
        <f>IF($CJ75&gt;=14,INDEX($AS:$AS,$CI75+14),"")</f>
      </c>
      <c r="BI75">
        <f>IF($CJ75&gt;=15,INDEX($AS:$AS,$CI75+15),"")</f>
      </c>
      <c r="BJ75">
        <f>IF($CJ75&gt;=16,INDEX($AS:$AS,$CI75+16),"")</f>
      </c>
      <c r="BK75">
        <f>IF($CJ75&gt;=17,INDEX($AS:$AS,$CI75+17),"")</f>
      </c>
      <c r="BL75">
        <f>IF($CJ75&gt;=18,INDEX($AS:$AS,$CI75+18),"")</f>
      </c>
      <c r="BM75">
        <f>IF($CJ75&gt;=19,INDEX($AS:$AS,$CI75+19),"")</f>
      </c>
      <c r="BN75">
        <f>IF($CJ75&gt;=20,INDEX($AS:$AS,$CI75+20),"")</f>
      </c>
      <c r="BO75">
        <f>IF($CJ75&gt;=21,INDEX($AS:$AS,$CI75+21),"")</f>
      </c>
      <c r="BP75">
        <f>IF($CJ75&gt;=22,INDEX($AS:$AS,$CI75+22),"")</f>
      </c>
      <c r="BQ75">
        <f>IF($CJ75&gt;=23,INDEX($AS:$AS,$CI75+23),"")</f>
      </c>
      <c r="BR75">
        <f>IF($CJ75&gt;=24,INDEX($AS:$AS,$CI75+24),"")</f>
      </c>
      <c r="BS75">
        <f>IF($CJ75&gt;=25,INDEX($AS:$AS,$CI75+25),"")</f>
      </c>
      <c r="BT75">
        <f>IF($CJ75&gt;=26,INDEX($AS:$AS,$CI75+26),"")</f>
      </c>
      <c r="BU75">
        <f>IF($CJ75&gt;=27,INDEX($AS:$AS,$CI75+27),"")</f>
      </c>
      <c r="BV75">
        <f>IF($CJ75&gt;=28,INDEX($AS:$AS,$CI75+28),"")</f>
      </c>
      <c r="BW75">
        <f>IF($CJ75&gt;=29,INDEX($AS:$AS,$CI75+29),"")</f>
      </c>
      <c r="BX75">
        <f>IF($CJ75&gt;=30,INDEX($AS:$AS,$CI75+30),"")</f>
      </c>
      <c r="BY75">
        <f>IF($CJ75&gt;=31,INDEX($AS:$AS,$CI75+31),"")</f>
      </c>
      <c r="BZ75">
        <f>IF($CJ75&gt;=32,INDEX($AS:$AS,$CI75+32),"")</f>
      </c>
      <c r="CA75">
        <f>IF($CJ75&gt;=33,INDEX($AS:$AS,$CI75+33),"")</f>
      </c>
      <c r="CB75">
        <f>IF($CJ75&gt;=34,INDEX($AS:$AS,$CI75+34),"")</f>
      </c>
      <c r="CC75">
        <f>IF($CJ75&gt;=35,INDEX($AS:$AS,$CI75+35),"")</f>
      </c>
      <c r="CD75">
        <f>IF($CJ75&gt;=36,INDEX($AS:$AS,$CI75+36),"")</f>
      </c>
      <c r="CE75">
        <f>IF($CJ75&gt;=37,INDEX($AS:$AS,$CI75+37),"")</f>
      </c>
      <c r="CF75">
        <f>IF($CJ75&gt;=38,INDEX($AS:$AS,$CI75+38),"")</f>
      </c>
      <c r="CG75">
        <f>IF($CJ75&gt;=39,INDEX($AS:$AS,$CI75+39),"")</f>
      </c>
      <c r="CH75">
        <f>IF($CJ75&gt;=40,INDEX($AS:$AS,$CI75+40),"")</f>
      </c>
      <c r="CI75">
        <f>IFERROR(MATCH($AR75,$AS$2:$AS$133,0)+1,0)</f>
      </c>
      <c r="CJ75">
        <f>IFERROR(INDEX($AT$2:$AT$133,MATCH($AR75,$AS$2:$AS$133,0)),0)</f>
      </c>
      <c r="CK75">
        <f>IFERROR(LEFT($O75,FIND(" - ",$O75)-1),$O75)</f>
      </c>
      <c r="CL75" t="s">
        <v>69</v>
      </c>
      <c r="CN75">
        <f>IF($DI75&gt;=1,INDEX($CL:$CL,$DH75+1),"")</f>
      </c>
      <c r="CO75">
        <f>IF($DI75&gt;=2,INDEX($CL:$CL,$DH75+2),"")</f>
      </c>
      <c r="CP75">
        <f>IF($DI75&gt;=3,INDEX($CL:$CL,$DH75+3),"")</f>
      </c>
      <c r="CQ75">
        <f>IF($DI75&gt;=4,INDEX($CL:$CL,$DH75+4),"")</f>
      </c>
      <c r="CR75">
        <f>IF($DI75&gt;=5,INDEX($CL:$CL,$DH75+5),"")</f>
      </c>
      <c r="CS75">
        <f>IF($DI75&gt;=6,INDEX($CL:$CL,$DH75+6),"")</f>
      </c>
      <c r="CT75">
        <f>IF($DI75&gt;=7,INDEX($CL:$CL,$DH75+7),"")</f>
      </c>
      <c r="CU75">
        <f>IF($DI75&gt;=8,INDEX($CL:$CL,$DH75+8),"")</f>
      </c>
      <c r="CV75">
        <f>IF($DI75&gt;=9,INDEX($CL:$CL,$DH75+9),"")</f>
      </c>
      <c r="CW75">
        <f>IF($DI75&gt;=10,INDEX($CL:$CL,$DH75+10),"")</f>
      </c>
      <c r="CX75">
        <f>IF($DI75&gt;=11,INDEX($CL:$CL,$DH75+11),"")</f>
      </c>
      <c r="CY75">
        <f>IF($DI75&gt;=12,INDEX($CL:$CL,$DH75+12),"")</f>
      </c>
      <c r="CZ75">
        <f>IF($DI75&gt;=13,INDEX($CL:$CL,$DH75+13),"")</f>
      </c>
      <c r="DA75">
        <f>IF($DI75&gt;=14,INDEX($CL:$CL,$DH75+14),"")</f>
      </c>
      <c r="DB75">
        <f>IF($DI75&gt;=15,INDEX($CL:$CL,$DH75+15),"")</f>
      </c>
      <c r="DC75">
        <f>IF($DI75&gt;=16,INDEX($CL:$CL,$DH75+16),"")</f>
      </c>
      <c r="DD75">
        <f>IF($DI75&gt;=17,INDEX($CL:$CL,$DH75+17),"")</f>
      </c>
      <c r="DE75">
        <f>IF($DI75&gt;=18,INDEX($CL:$CL,$DH75+18),"")</f>
      </c>
      <c r="DF75">
        <f>IF($DI75&gt;=19,INDEX($CL:$CL,$DH75+19),"")</f>
      </c>
      <c r="DG75">
        <f>IF($DI75&gt;=20,INDEX($CL:$CL,$DH75+20),"")</f>
      </c>
      <c r="DH75">
        <f>IFERROR(MATCH($CK75,$CL$2:$CL$1558,0)+1,0)</f>
      </c>
      <c r="DI75">
        <f>IFERROR(INDEX($CM$2:$CM$1558,MATCH($CK75,$CL$2:$CL$1558,0)),0)</f>
      </c>
      <c r="DJ75">
        <f>IFERROR(INDEX($AQ:$AQ,MATCH($K75,$AP:$AP,0))&amp;"","")</f>
      </c>
      <c r="DK75" t="s">
        <v>52</v>
      </c>
      <c r="DL75" t="s">
        <v>28</v>
      </c>
      <c r="DN75">
        <f>IF($GQ75&gt;=1,INDEX($DK:$DK,$GP75+1),"")</f>
      </c>
      <c r="DO75">
        <f>IF($GQ75&gt;=2,INDEX($DK:$DK,$GP75+2),"")</f>
      </c>
      <c r="DP75">
        <f>IF($GQ75&gt;=3,INDEX($DK:$DK,$GP75+3),"")</f>
      </c>
      <c r="DQ75">
        <f>IF($GQ75&gt;=4,INDEX($DK:$DK,$GP75+4),"")</f>
      </c>
      <c r="DR75">
        <f>IF($GQ75&gt;=5,INDEX($DK:$DK,$GP75+5),"")</f>
      </c>
      <c r="DS75">
        <f>IF($GQ75&gt;=6,INDEX($DK:$DK,$GP75+6),"")</f>
      </c>
      <c r="DT75">
        <f>IF($GQ75&gt;=7,INDEX($DK:$DK,$GP75+7),"")</f>
      </c>
      <c r="DU75">
        <f>IF($GQ75&gt;=8,INDEX($DK:$DK,$GP75+8),"")</f>
      </c>
      <c r="DV75">
        <f>IF($GQ75&gt;=9,INDEX($DK:$DK,$GP75+9),"")</f>
      </c>
      <c r="DW75">
        <f>IF($GQ75&gt;=10,INDEX($DK:$DK,$GP75+10),"")</f>
      </c>
      <c r="DX75">
        <f>IF($GQ75&gt;=11,INDEX($DK:$DK,$GP75+11),"")</f>
      </c>
      <c r="DY75">
        <f>IF($GQ75&gt;=12,INDEX($DK:$DK,$GP75+12),"")</f>
      </c>
      <c r="DZ75">
        <f>IF($GQ75&gt;=13,INDEX($DK:$DK,$GP75+13),"")</f>
      </c>
      <c r="EA75">
        <f>IF($GQ75&gt;=14,INDEX($DK:$DK,$GP75+14),"")</f>
      </c>
      <c r="EB75">
        <f>IF($GQ75&gt;=15,INDEX($DK:$DK,$GP75+15),"")</f>
      </c>
      <c r="EC75">
        <f>IF($GQ75&gt;=16,INDEX($DK:$DK,$GP75+16),"")</f>
      </c>
      <c r="ED75">
        <f>IF($GQ75&gt;=17,INDEX($DK:$DK,$GP75+17),"")</f>
      </c>
      <c r="EE75">
        <f>IF($GQ75&gt;=18,INDEX($DK:$DK,$GP75+18),"")</f>
      </c>
      <c r="EF75">
        <f>IF($GQ75&gt;=19,INDEX($DK:$DK,$GP75+19),"")</f>
      </c>
      <c r="EG75">
        <f>IF($GQ75&gt;=20,INDEX($DK:$DK,$GP75+20),"")</f>
      </c>
      <c r="EH75">
        <f>IF($GQ75&gt;=21,INDEX($DK:$DK,$GP75+21),"")</f>
      </c>
      <c r="EI75">
        <f>IF($GQ75&gt;=22,INDEX($DK:$DK,$GP75+22),"")</f>
      </c>
      <c r="EJ75">
        <f>IF($GQ75&gt;=23,INDEX($DK:$DK,$GP75+23),"")</f>
      </c>
      <c r="EK75">
        <f>IF($GQ75&gt;=24,INDEX($DK:$DK,$GP75+24),"")</f>
      </c>
      <c r="EL75">
        <f>IF($GQ75&gt;=25,INDEX($DK:$DK,$GP75+25),"")</f>
      </c>
      <c r="EM75">
        <f>IF($GQ75&gt;=26,INDEX($DK:$DK,$GP75+26),"")</f>
      </c>
      <c r="EN75">
        <f>IF($GQ75&gt;=27,INDEX($DK:$DK,$GP75+27),"")</f>
      </c>
      <c r="EO75">
        <f>IF($GQ75&gt;=28,INDEX($DK:$DK,$GP75+28),"")</f>
      </c>
      <c r="EP75">
        <f>IF($GQ75&gt;=29,INDEX($DK:$DK,$GP75+29),"")</f>
      </c>
      <c r="EQ75">
        <f>IF($GQ75&gt;=30,INDEX($DK:$DK,$GP75+30),"")</f>
      </c>
      <c r="ER75">
        <f>IF($GQ75&gt;=31,INDEX($DK:$DK,$GP75+31),"")</f>
      </c>
      <c r="ES75">
        <f>IF($GQ75&gt;=32,INDEX($DK:$DK,$GP75+32),"")</f>
      </c>
      <c r="ET75">
        <f>IF($GQ75&gt;=33,INDEX($DK:$DK,$GP75+33),"")</f>
      </c>
      <c r="EU75">
        <f>IF($GQ75&gt;=34,INDEX($DK:$DK,$GP75+34),"")</f>
      </c>
      <c r="EV75">
        <f>IF($GQ75&gt;=35,INDEX($DK:$DK,$GP75+35),"")</f>
      </c>
      <c r="EW75">
        <f>IF($GQ75&gt;=36,INDEX($DK:$DK,$GP75+36),"")</f>
      </c>
      <c r="EX75">
        <f>IF($GQ75&gt;=37,INDEX($DK:$DK,$GP75+37),"")</f>
      </c>
      <c r="EY75">
        <f>IF($GQ75&gt;=38,INDEX($DK:$DK,$GP75+38),"")</f>
      </c>
      <c r="EZ75">
        <f>IF($GQ75&gt;=39,INDEX($DK:$DK,$GP75+39),"")</f>
      </c>
      <c r="FA75">
        <f>IF($GQ75&gt;=40,INDEX($DK:$DK,$GP75+40),"")</f>
      </c>
      <c r="FB75">
        <f>IF($GQ75&gt;=1,INDEX($DL:$DL,$GP75+1),"")</f>
      </c>
      <c r="FC75">
        <f>IF($GQ75&gt;=2,INDEX($DL:$DL,$GP75+2),"")</f>
      </c>
      <c r="FD75">
        <f>IF($GQ75&gt;=3,INDEX($DL:$DL,$GP75+3),"")</f>
      </c>
      <c r="FE75">
        <f>IF($GQ75&gt;=4,INDEX($DL:$DL,$GP75+4),"")</f>
      </c>
      <c r="FF75">
        <f>IF($GQ75&gt;=5,INDEX($DL:$DL,$GP75+5),"")</f>
      </c>
      <c r="FG75">
        <f>IF($GQ75&gt;=6,INDEX($DL:$DL,$GP75+6),"")</f>
      </c>
      <c r="FH75">
        <f>IF($GQ75&gt;=7,INDEX($DL:$DL,$GP75+7),"")</f>
      </c>
      <c r="FI75">
        <f>IF($GQ75&gt;=8,INDEX($DL:$DL,$GP75+8),"")</f>
      </c>
      <c r="FJ75">
        <f>IF($GQ75&gt;=9,INDEX($DL:$DL,$GP75+9),"")</f>
      </c>
      <c r="FK75">
        <f>IF($GQ75&gt;=10,INDEX($DL:$DL,$GP75+10),"")</f>
      </c>
      <c r="FL75">
        <f>IF($GQ75&gt;=11,INDEX($DL:$DL,$GP75+11),"")</f>
      </c>
      <c r="FM75">
        <f>IF($GQ75&gt;=12,INDEX($DL:$DL,$GP75+12),"")</f>
      </c>
      <c r="FN75">
        <f>IF($GQ75&gt;=13,INDEX($DL:$DL,$GP75+13),"")</f>
      </c>
      <c r="FO75">
        <f>IF($GQ75&gt;=14,INDEX($DL:$DL,$GP75+14),"")</f>
      </c>
      <c r="FP75">
        <f>IF($GQ75&gt;=15,INDEX($DL:$DL,$GP75+15),"")</f>
      </c>
      <c r="FQ75">
        <f>IF($GQ75&gt;=16,INDEX($DL:$DL,$GP75+16),"")</f>
      </c>
      <c r="FR75">
        <f>IF($GQ75&gt;=17,INDEX($DL:$DL,$GP75+17),"")</f>
      </c>
      <c r="FS75">
        <f>IF($GQ75&gt;=18,INDEX($DL:$DL,$GP75+18),"")</f>
      </c>
      <c r="FT75">
        <f>IF($GQ75&gt;=19,INDEX($DL:$DL,$GP75+19),"")</f>
      </c>
      <c r="FU75">
        <f>IF($GQ75&gt;=20,INDEX($DL:$DL,$GP75+20),"")</f>
      </c>
      <c r="FV75">
        <f>IF($GQ75&gt;=21,INDEX($DL:$DL,$GP75+21),"")</f>
      </c>
      <c r="FW75">
        <f>IF($GQ75&gt;=22,INDEX($DL:$DL,$GP75+22),"")</f>
      </c>
      <c r="FX75">
        <f>IF($GQ75&gt;=23,INDEX($DL:$DL,$GP75+23),"")</f>
      </c>
      <c r="FY75">
        <f>IF($GQ75&gt;=24,INDEX($DL:$DL,$GP75+24),"")</f>
      </c>
      <c r="FZ75">
        <f>IF($GQ75&gt;=25,INDEX($DL:$DL,$GP75+25),"")</f>
      </c>
      <c r="GA75">
        <f>IF($GQ75&gt;=26,INDEX($DL:$DL,$GP75+26),"")</f>
      </c>
      <c r="GB75">
        <f>IF($GQ75&gt;=27,INDEX($DL:$DL,$GP75+27),"")</f>
      </c>
      <c r="GC75">
        <f>IF($GQ75&gt;=28,INDEX($DL:$DL,$GP75+28),"")</f>
      </c>
      <c r="GD75">
        <f>IF($GQ75&gt;=29,INDEX($DL:$DL,$GP75+29),"")</f>
      </c>
      <c r="GE75">
        <f>IF($GQ75&gt;=30,INDEX($DL:$DL,$GP75+30),"")</f>
      </c>
      <c r="GF75">
        <f>IF($GQ75&gt;=31,INDEX($DL:$DL,$GP75+31),"")</f>
      </c>
      <c r="GG75">
        <f>IF($GQ75&gt;=32,INDEX($DL:$DL,$GP75+32),"")</f>
      </c>
      <c r="GH75">
        <f>IF($GQ75&gt;=33,INDEX($DL:$DL,$GP75+33),"")</f>
      </c>
      <c r="GI75">
        <f>IF($GQ75&gt;=34,INDEX($DL:$DL,$GP75+34),"")</f>
      </c>
      <c r="GJ75">
        <f>IF($GQ75&gt;=35,INDEX($DL:$DL,$GP75+35),"")</f>
      </c>
      <c r="GK75">
        <f>IF($GQ75&gt;=36,INDEX($DL:$DL,$GP75+36),"")</f>
      </c>
      <c r="GL75">
        <f>IF($GQ75&gt;=37,INDEX($DL:$DL,$GP75+37),"")</f>
      </c>
      <c r="GM75">
        <f>IF($GQ75&gt;=38,INDEX($DL:$DL,$GP75+38),"")</f>
      </c>
      <c r="GN75">
        <f>IF($GQ75&gt;=39,INDEX($DL:$DL,$GP75+39),"")</f>
      </c>
      <c r="GO75">
        <f>IF($GQ75&gt;=40,INDEX($DL:$DL,$GP75+40),"")</f>
      </c>
      <c r="GP75">
        <f>IFERROR(MATCH($DJ75,$DK$2:$DK$148,0)+1,0)</f>
      </c>
      <c r="GQ75">
        <f>IFERROR(INDEX($DM$2:$DM$148,MATCH($DJ75,$DK$2:$DK$148,0)),0)</f>
      </c>
      <c r="GR75">
        <f>IFERROR(MATCH($L75,$DN$75:$FA$75,0),0)</f>
      </c>
      <c r="GS75">
        <f>IF($GR75&gt;0,INDEX($FB$75:$GO$75,$GR75),"")</f>
      </c>
      <c r="GT75" t="s">
        <v>492</v>
      </c>
      <c r="GV75">
        <f>IF($JE75&gt;=1,INDEX($GT:$GT,$JD75+1),"")</f>
      </c>
      <c r="GW75">
        <f>IF($JE75&gt;=2,INDEX($GT:$GT,$JD75+2),"")</f>
      </c>
      <c r="GX75">
        <f>IF($JE75&gt;=3,INDEX($GT:$GT,$JD75+3),"")</f>
      </c>
      <c r="GY75">
        <f>IF($JE75&gt;=4,INDEX($GT:$GT,$JD75+4),"")</f>
      </c>
      <c r="GZ75">
        <f>IF($JE75&gt;=5,INDEX($GT:$GT,$JD75+5),"")</f>
      </c>
      <c r="HA75">
        <f>IF($JE75&gt;=6,INDEX($GT:$GT,$JD75+6),"")</f>
      </c>
      <c r="HB75">
        <f>IF($JE75&gt;=7,INDEX($GT:$GT,$JD75+7),"")</f>
      </c>
      <c r="HC75">
        <f>IF($JE75&gt;=8,INDEX($GT:$GT,$JD75+8),"")</f>
      </c>
      <c r="HD75">
        <f>IF($JE75&gt;=9,INDEX($GT:$GT,$JD75+9),"")</f>
      </c>
      <c r="HE75">
        <f>IF($JE75&gt;=10,INDEX($GT:$GT,$JD75+10),"")</f>
      </c>
      <c r="HF75">
        <f>IF($JE75&gt;=11,INDEX($GT:$GT,$JD75+11),"")</f>
      </c>
      <c r="HG75">
        <f>IF($JE75&gt;=12,INDEX($GT:$GT,$JD75+12),"")</f>
      </c>
      <c r="HH75">
        <f>IF($JE75&gt;=13,INDEX($GT:$GT,$JD75+13),"")</f>
      </c>
      <c r="HI75">
        <f>IF($JE75&gt;=14,INDEX($GT:$GT,$JD75+14),"")</f>
      </c>
      <c r="HJ75">
        <f>IF($JE75&gt;=15,INDEX($GT:$GT,$JD75+15),"")</f>
      </c>
      <c r="HK75">
        <f>IF($JE75&gt;=16,INDEX($GT:$GT,$JD75+16),"")</f>
      </c>
      <c r="HL75">
        <f>IF($JE75&gt;=17,INDEX($GT:$GT,$JD75+17),"")</f>
      </c>
      <c r="HM75">
        <f>IF($JE75&gt;=18,INDEX($GT:$GT,$JD75+18),"")</f>
      </c>
      <c r="HN75">
        <f>IF($JE75&gt;=19,INDEX($GT:$GT,$JD75+19),"")</f>
      </c>
      <c r="HO75">
        <f>IF($JE75&gt;=20,INDEX($GT:$GT,$JD75+20),"")</f>
      </c>
      <c r="HP75">
        <f>IF($JE75&gt;=21,INDEX($GT:$GT,$JD75+21),"")</f>
      </c>
      <c r="HQ75">
        <f>IF($JE75&gt;=22,INDEX($GT:$GT,$JD75+22),"")</f>
      </c>
      <c r="HR75">
        <f>IF($JE75&gt;=23,INDEX($GT:$GT,$JD75+23),"")</f>
      </c>
      <c r="HS75">
        <f>IF($JE75&gt;=24,INDEX($GT:$GT,$JD75+24),"")</f>
      </c>
      <c r="HT75">
        <f>IF($JE75&gt;=25,INDEX($GT:$GT,$JD75+25),"")</f>
      </c>
      <c r="HU75">
        <f>IF($JE75&gt;=26,INDEX($GT:$GT,$JD75+26),"")</f>
      </c>
      <c r="HV75">
        <f>IF($JE75&gt;=27,INDEX($GT:$GT,$JD75+27),"")</f>
      </c>
      <c r="HW75">
        <f>IF($JE75&gt;=28,INDEX($GT:$GT,$JD75+28),"")</f>
      </c>
      <c r="HX75">
        <f>IF($JE75&gt;=29,INDEX($GT:$GT,$JD75+29),"")</f>
      </c>
      <c r="HY75">
        <f>IF($JE75&gt;=30,INDEX($GT:$GT,$JD75+30),"")</f>
      </c>
      <c r="HZ75">
        <f>IF($JE75&gt;=31,INDEX($GT:$GT,$JD75+31),"")</f>
      </c>
      <c r="IA75">
        <f>IF($JE75&gt;=32,INDEX($GT:$GT,$JD75+32),"")</f>
      </c>
      <c r="IB75">
        <f>IF($JE75&gt;=33,INDEX($GT:$GT,$JD75+33),"")</f>
      </c>
      <c r="IC75">
        <f>IF($JE75&gt;=34,INDEX($GT:$GT,$JD75+34),"")</f>
      </c>
      <c r="ID75">
        <f>IF($JE75&gt;=35,INDEX($GT:$GT,$JD75+35),"")</f>
      </c>
      <c r="IE75">
        <f>IF($JE75&gt;=36,INDEX($GT:$GT,$JD75+36),"")</f>
      </c>
      <c r="IF75">
        <f>IF($JE75&gt;=37,INDEX($GT:$GT,$JD75+37),"")</f>
      </c>
      <c r="IG75">
        <f>IF($JE75&gt;=38,INDEX($GT:$GT,$JD75+38),"")</f>
      </c>
      <c r="IH75">
        <f>IF($JE75&gt;=39,INDEX($GT:$GT,$JD75+39),"")</f>
      </c>
      <c r="II75">
        <f>IF($JE75&gt;=40,INDEX($GT:$GT,$JD75+40),"")</f>
      </c>
      <c r="IJ75">
        <f>IF($JE75&gt;=41,INDEX($GT:$GT,$JD75+41),"")</f>
      </c>
      <c r="IK75">
        <f>IF($JE75&gt;=42,INDEX($GT:$GT,$JD75+42),"")</f>
      </c>
      <c r="IL75">
        <f>IF($JE75&gt;=43,INDEX($GT:$GT,$JD75+43),"")</f>
      </c>
      <c r="IM75">
        <f>IF($JE75&gt;=44,INDEX($GT:$GT,$JD75+44),"")</f>
      </c>
      <c r="IN75">
        <f>IF($JE75&gt;=45,INDEX($GT:$GT,$JD75+45),"")</f>
      </c>
      <c r="IO75">
        <f>IF($JE75&gt;=46,INDEX($GT:$GT,$JD75+46),"")</f>
      </c>
      <c r="IP75">
        <f>IF($JE75&gt;=47,INDEX($GT:$GT,$JD75+47),"")</f>
      </c>
      <c r="IQ75">
        <f>IF($JE75&gt;=48,INDEX($GT:$GT,$JD75+48),"")</f>
      </c>
      <c r="IR75">
        <f>IF($JE75&gt;=49,INDEX($GT:$GT,$JD75+49),"")</f>
      </c>
      <c r="IS75">
        <f>IF($JE75&gt;=50,INDEX($GT:$GT,$JD75+50),"")</f>
      </c>
      <c r="IT75">
        <f>IF($JE75&gt;=51,INDEX($GT:$GT,$JD75+51),"")</f>
      </c>
      <c r="IU75">
        <f>IF($JE75&gt;=52,INDEX($GT:$GT,$JD75+52),"")</f>
      </c>
      <c r="IV75">
        <f>IF($JE75&gt;=53,INDEX($GT:$GT,$JD75+53),"")</f>
      </c>
      <c r="IW75">
        <f>IF($JE75&gt;=54,INDEX($GT:$GT,$JD75+54),"")</f>
      </c>
      <c r="IX75">
        <f>IF($JE75&gt;=55,INDEX($GT:$GT,$JD75+55),"")</f>
      </c>
      <c r="IY75">
        <f>IF($JE75&gt;=56,INDEX($GT:$GT,$JD75+56),"")</f>
      </c>
      <c r="IZ75">
        <f>IF($JE75&gt;=57,INDEX($GT:$GT,$JD75+57),"")</f>
      </c>
      <c r="JA75">
        <f>IF($JE75&gt;=58,INDEX($GT:$GT,$JD75+58),"")</f>
      </c>
      <c r="JB75">
        <f>IF($JE75&gt;=59,INDEX($GT:$GT,$JD75+59),"")</f>
      </c>
      <c r="JC75">
        <f>IF($JE75&gt;=60,INDEX($GT:$GT,$JD75+60),"")</f>
      </c>
      <c r="JD75">
        <f>IFERROR(MATCH($GS75,$GT$2:$GT$322,0)+1,0)</f>
      </c>
      <c r="JE75">
        <f>IFERROR(INDEX($GU$2:$GU$322,MATCH($GS75,$GT$2:$GT$322,0)),0)</f>
      </c>
      <c r="JF75" t="s">
        <v>28</v>
      </c>
      <c r="JG75" t="s">
        <v>28</v>
      </c>
    </row>
    <row r="76" spans="1:267" x14ac:dyDescent="0.25">
      <c r="J76" s="1"/>
      <c r="K76" s="1"/>
      <c r="L76" s="1"/>
      <c r="M76" s="1"/>
      <c r="N76" s="1">
        <f>IFERROR(IF(FIND(" - ",$J76)&gt;0,MID($J76,FIND(" - ",$J76)+3,LEN($J76)),""),"")</f>
      </c>
      <c r="P76" s="1"/>
      <c r="S76" t="s">
        <v>28</v>
      </c>
      <c r="U76">
        <f>IF(OR($S76="",$T76=""),"",IFERROR($S76/$T76,0))</f>
      </c>
      <c r="V76">
        <f>IF($S76="","",
IF($K76="","",
IF(ISNUMBER(SEARCH("exempt",LOWER($K76))),0,
$S76*(VALUE(SUBSTITUTE($K76,"%",""))/100))))</f>
      </c>
      <c r="AB76">
        <f>IF($S76="","",
SUM($S76,$V76,$Z76,$W76,$Y76)-
IF($AA76="",0,VALUE($AA76)))</f>
      </c>
      <c r="AJ76" t="s">
        <v>503</v>
      </c>
      <c r="AN76" t="s">
        <v>504</v>
      </c>
      <c r="AO76" t="s">
        <v>505</v>
      </c>
      <c r="AR76">
        <f>IFERROR(LEFT($J76,FIND(" - ",$J76)-1),$J76)</f>
      </c>
      <c r="AS76" t="s">
        <v>87</v>
      </c>
      <c r="AU76">
        <f>IF($CJ76&gt;=1,INDEX($AS:$AS,$CI76+1),"")</f>
      </c>
      <c r="AV76">
        <f>IF($CJ76&gt;=2,INDEX($AS:$AS,$CI76+2),"")</f>
      </c>
      <c r="AW76">
        <f>IF($CJ76&gt;=3,INDEX($AS:$AS,$CI76+3),"")</f>
      </c>
      <c r="AX76">
        <f>IF($CJ76&gt;=4,INDEX($AS:$AS,$CI76+4),"")</f>
      </c>
      <c r="AY76">
        <f>IF($CJ76&gt;=5,INDEX($AS:$AS,$CI76+5),"")</f>
      </c>
      <c r="AZ76">
        <f>IF($CJ76&gt;=6,INDEX($AS:$AS,$CI76+6),"")</f>
      </c>
      <c r="BA76">
        <f>IF($CJ76&gt;=7,INDEX($AS:$AS,$CI76+7),"")</f>
      </c>
      <c r="BB76">
        <f>IF($CJ76&gt;=8,INDEX($AS:$AS,$CI76+8),"")</f>
      </c>
      <c r="BC76">
        <f>IF($CJ76&gt;=9,INDEX($AS:$AS,$CI76+9),"")</f>
      </c>
      <c r="BD76">
        <f>IF($CJ76&gt;=10,INDEX($AS:$AS,$CI76+10),"")</f>
      </c>
      <c r="BE76">
        <f>IF($CJ76&gt;=11,INDEX($AS:$AS,$CI76+11),"")</f>
      </c>
      <c r="BF76">
        <f>IF($CJ76&gt;=12,INDEX($AS:$AS,$CI76+12),"")</f>
      </c>
      <c r="BG76">
        <f>IF($CJ76&gt;=13,INDEX($AS:$AS,$CI76+13),"")</f>
      </c>
      <c r="BH76">
        <f>IF($CJ76&gt;=14,INDEX($AS:$AS,$CI76+14),"")</f>
      </c>
      <c r="BI76">
        <f>IF($CJ76&gt;=15,INDEX($AS:$AS,$CI76+15),"")</f>
      </c>
      <c r="BJ76">
        <f>IF($CJ76&gt;=16,INDEX($AS:$AS,$CI76+16),"")</f>
      </c>
      <c r="BK76">
        <f>IF($CJ76&gt;=17,INDEX($AS:$AS,$CI76+17),"")</f>
      </c>
      <c r="BL76">
        <f>IF($CJ76&gt;=18,INDEX($AS:$AS,$CI76+18),"")</f>
      </c>
      <c r="BM76">
        <f>IF($CJ76&gt;=19,INDEX($AS:$AS,$CI76+19),"")</f>
      </c>
      <c r="BN76">
        <f>IF($CJ76&gt;=20,INDEX($AS:$AS,$CI76+20),"")</f>
      </c>
      <c r="BO76">
        <f>IF($CJ76&gt;=21,INDEX($AS:$AS,$CI76+21),"")</f>
      </c>
      <c r="BP76">
        <f>IF($CJ76&gt;=22,INDEX($AS:$AS,$CI76+22),"")</f>
      </c>
      <c r="BQ76">
        <f>IF($CJ76&gt;=23,INDEX($AS:$AS,$CI76+23),"")</f>
      </c>
      <c r="BR76">
        <f>IF($CJ76&gt;=24,INDEX($AS:$AS,$CI76+24),"")</f>
      </c>
      <c r="BS76">
        <f>IF($CJ76&gt;=25,INDEX($AS:$AS,$CI76+25),"")</f>
      </c>
      <c r="BT76">
        <f>IF($CJ76&gt;=26,INDEX($AS:$AS,$CI76+26),"")</f>
      </c>
      <c r="BU76">
        <f>IF($CJ76&gt;=27,INDEX($AS:$AS,$CI76+27),"")</f>
      </c>
      <c r="BV76">
        <f>IF($CJ76&gt;=28,INDEX($AS:$AS,$CI76+28),"")</f>
      </c>
      <c r="BW76">
        <f>IF($CJ76&gt;=29,INDEX($AS:$AS,$CI76+29),"")</f>
      </c>
      <c r="BX76">
        <f>IF($CJ76&gt;=30,INDEX($AS:$AS,$CI76+30),"")</f>
      </c>
      <c r="BY76">
        <f>IF($CJ76&gt;=31,INDEX($AS:$AS,$CI76+31),"")</f>
      </c>
      <c r="BZ76">
        <f>IF($CJ76&gt;=32,INDEX($AS:$AS,$CI76+32),"")</f>
      </c>
      <c r="CA76">
        <f>IF($CJ76&gt;=33,INDEX($AS:$AS,$CI76+33),"")</f>
      </c>
      <c r="CB76">
        <f>IF($CJ76&gt;=34,INDEX($AS:$AS,$CI76+34),"")</f>
      </c>
      <c r="CC76">
        <f>IF($CJ76&gt;=35,INDEX($AS:$AS,$CI76+35),"")</f>
      </c>
      <c r="CD76">
        <f>IF($CJ76&gt;=36,INDEX($AS:$AS,$CI76+36),"")</f>
      </c>
      <c r="CE76">
        <f>IF($CJ76&gt;=37,INDEX($AS:$AS,$CI76+37),"")</f>
      </c>
      <c r="CF76">
        <f>IF($CJ76&gt;=38,INDEX($AS:$AS,$CI76+38),"")</f>
      </c>
      <c r="CG76">
        <f>IF($CJ76&gt;=39,INDEX($AS:$AS,$CI76+39),"")</f>
      </c>
      <c r="CH76">
        <f>IF($CJ76&gt;=40,INDEX($AS:$AS,$CI76+40),"")</f>
      </c>
      <c r="CI76">
        <f>IFERROR(MATCH($AR76,$AS$2:$AS$133,0)+1,0)</f>
      </c>
      <c r="CJ76">
        <f>IFERROR(INDEX($AT$2:$AT$133,MATCH($AR76,$AS$2:$AS$133,0)),0)</f>
      </c>
      <c r="CK76">
        <f>IFERROR(LEFT($O76,FIND(" - ",$O76)-1),$O76)</f>
      </c>
      <c r="CL76" t="s">
        <v>203</v>
      </c>
      <c r="CN76">
        <f>IF($DI76&gt;=1,INDEX($CL:$CL,$DH76+1),"")</f>
      </c>
      <c r="CO76">
        <f>IF($DI76&gt;=2,INDEX($CL:$CL,$DH76+2),"")</f>
      </c>
      <c r="CP76">
        <f>IF($DI76&gt;=3,INDEX($CL:$CL,$DH76+3),"")</f>
      </c>
      <c r="CQ76">
        <f>IF($DI76&gt;=4,INDEX($CL:$CL,$DH76+4),"")</f>
      </c>
      <c r="CR76">
        <f>IF($DI76&gt;=5,INDEX($CL:$CL,$DH76+5),"")</f>
      </c>
      <c r="CS76">
        <f>IF($DI76&gt;=6,INDEX($CL:$CL,$DH76+6),"")</f>
      </c>
      <c r="CT76">
        <f>IF($DI76&gt;=7,INDEX($CL:$CL,$DH76+7),"")</f>
      </c>
      <c r="CU76">
        <f>IF($DI76&gt;=8,INDEX($CL:$CL,$DH76+8),"")</f>
      </c>
      <c r="CV76">
        <f>IF($DI76&gt;=9,INDEX($CL:$CL,$DH76+9),"")</f>
      </c>
      <c r="CW76">
        <f>IF($DI76&gt;=10,INDEX($CL:$CL,$DH76+10),"")</f>
      </c>
      <c r="CX76">
        <f>IF($DI76&gt;=11,INDEX($CL:$CL,$DH76+11),"")</f>
      </c>
      <c r="CY76">
        <f>IF($DI76&gt;=12,INDEX($CL:$CL,$DH76+12),"")</f>
      </c>
      <c r="CZ76">
        <f>IF($DI76&gt;=13,INDEX($CL:$CL,$DH76+13),"")</f>
      </c>
      <c r="DA76">
        <f>IF($DI76&gt;=14,INDEX($CL:$CL,$DH76+14),"")</f>
      </c>
      <c r="DB76">
        <f>IF($DI76&gt;=15,INDEX($CL:$CL,$DH76+15),"")</f>
      </c>
      <c r="DC76">
        <f>IF($DI76&gt;=16,INDEX($CL:$CL,$DH76+16),"")</f>
      </c>
      <c r="DD76">
        <f>IF($DI76&gt;=17,INDEX($CL:$CL,$DH76+17),"")</f>
      </c>
      <c r="DE76">
        <f>IF($DI76&gt;=18,INDEX($CL:$CL,$DH76+18),"")</f>
      </c>
      <c r="DF76">
        <f>IF($DI76&gt;=19,INDEX($CL:$CL,$DH76+19),"")</f>
      </c>
      <c r="DG76">
        <f>IF($DI76&gt;=20,INDEX($CL:$CL,$DH76+20),"")</f>
      </c>
      <c r="DH76">
        <f>IFERROR(MATCH($CK76,$CL$2:$CL$1558,0)+1,0)</f>
      </c>
      <c r="DI76">
        <f>IFERROR(INDEX($CM$2:$CM$1558,MATCH($CK76,$CL$2:$CL$1558,0)),0)</f>
      </c>
      <c r="DJ76">
        <f>IFERROR(INDEX($AQ:$AQ,MATCH($K76,$AP:$AP,0))&amp;"","")</f>
      </c>
      <c r="DK76" t="s">
        <v>480</v>
      </c>
      <c r="DM76">
        <v>1</v>
      </c>
      <c r="DN76">
        <f>IF($GQ76&gt;=1,INDEX($DK:$DK,$GP76+1),"")</f>
      </c>
      <c r="DO76">
        <f>IF($GQ76&gt;=2,INDEX($DK:$DK,$GP76+2),"")</f>
      </c>
      <c r="DP76">
        <f>IF($GQ76&gt;=3,INDEX($DK:$DK,$GP76+3),"")</f>
      </c>
      <c r="DQ76">
        <f>IF($GQ76&gt;=4,INDEX($DK:$DK,$GP76+4),"")</f>
      </c>
      <c r="DR76">
        <f>IF($GQ76&gt;=5,INDEX($DK:$DK,$GP76+5),"")</f>
      </c>
      <c r="DS76">
        <f>IF($GQ76&gt;=6,INDEX($DK:$DK,$GP76+6),"")</f>
      </c>
      <c r="DT76">
        <f>IF($GQ76&gt;=7,INDEX($DK:$DK,$GP76+7),"")</f>
      </c>
      <c r="DU76">
        <f>IF($GQ76&gt;=8,INDEX($DK:$DK,$GP76+8),"")</f>
      </c>
      <c r="DV76">
        <f>IF($GQ76&gt;=9,INDEX($DK:$DK,$GP76+9),"")</f>
      </c>
      <c r="DW76">
        <f>IF($GQ76&gt;=10,INDEX($DK:$DK,$GP76+10),"")</f>
      </c>
      <c r="DX76">
        <f>IF($GQ76&gt;=11,INDEX($DK:$DK,$GP76+11),"")</f>
      </c>
      <c r="DY76">
        <f>IF($GQ76&gt;=12,INDEX($DK:$DK,$GP76+12),"")</f>
      </c>
      <c r="DZ76">
        <f>IF($GQ76&gt;=13,INDEX($DK:$DK,$GP76+13),"")</f>
      </c>
      <c r="EA76">
        <f>IF($GQ76&gt;=14,INDEX($DK:$DK,$GP76+14),"")</f>
      </c>
      <c r="EB76">
        <f>IF($GQ76&gt;=15,INDEX($DK:$DK,$GP76+15),"")</f>
      </c>
      <c r="EC76">
        <f>IF($GQ76&gt;=16,INDEX($DK:$DK,$GP76+16),"")</f>
      </c>
      <c r="ED76">
        <f>IF($GQ76&gt;=17,INDEX($DK:$DK,$GP76+17),"")</f>
      </c>
      <c r="EE76">
        <f>IF($GQ76&gt;=18,INDEX($DK:$DK,$GP76+18),"")</f>
      </c>
      <c r="EF76">
        <f>IF($GQ76&gt;=19,INDEX($DK:$DK,$GP76+19),"")</f>
      </c>
      <c r="EG76">
        <f>IF($GQ76&gt;=20,INDEX($DK:$DK,$GP76+20),"")</f>
      </c>
      <c r="EH76">
        <f>IF($GQ76&gt;=21,INDEX($DK:$DK,$GP76+21),"")</f>
      </c>
      <c r="EI76">
        <f>IF($GQ76&gt;=22,INDEX($DK:$DK,$GP76+22),"")</f>
      </c>
      <c r="EJ76">
        <f>IF($GQ76&gt;=23,INDEX($DK:$DK,$GP76+23),"")</f>
      </c>
      <c r="EK76">
        <f>IF($GQ76&gt;=24,INDEX($DK:$DK,$GP76+24),"")</f>
      </c>
      <c r="EL76">
        <f>IF($GQ76&gt;=25,INDEX($DK:$DK,$GP76+25),"")</f>
      </c>
      <c r="EM76">
        <f>IF($GQ76&gt;=26,INDEX($DK:$DK,$GP76+26),"")</f>
      </c>
      <c r="EN76">
        <f>IF($GQ76&gt;=27,INDEX($DK:$DK,$GP76+27),"")</f>
      </c>
      <c r="EO76">
        <f>IF($GQ76&gt;=28,INDEX($DK:$DK,$GP76+28),"")</f>
      </c>
      <c r="EP76">
        <f>IF($GQ76&gt;=29,INDEX($DK:$DK,$GP76+29),"")</f>
      </c>
      <c r="EQ76">
        <f>IF($GQ76&gt;=30,INDEX($DK:$DK,$GP76+30),"")</f>
      </c>
      <c r="ER76">
        <f>IF($GQ76&gt;=31,INDEX($DK:$DK,$GP76+31),"")</f>
      </c>
      <c r="ES76">
        <f>IF($GQ76&gt;=32,INDEX($DK:$DK,$GP76+32),"")</f>
      </c>
      <c r="ET76">
        <f>IF($GQ76&gt;=33,INDEX($DK:$DK,$GP76+33),"")</f>
      </c>
      <c r="EU76">
        <f>IF($GQ76&gt;=34,INDEX($DK:$DK,$GP76+34),"")</f>
      </c>
      <c r="EV76">
        <f>IF($GQ76&gt;=35,INDEX($DK:$DK,$GP76+35),"")</f>
      </c>
      <c r="EW76">
        <f>IF($GQ76&gt;=36,INDEX($DK:$DK,$GP76+36),"")</f>
      </c>
      <c r="EX76">
        <f>IF($GQ76&gt;=37,INDEX($DK:$DK,$GP76+37),"")</f>
      </c>
      <c r="EY76">
        <f>IF($GQ76&gt;=38,INDEX($DK:$DK,$GP76+38),"")</f>
      </c>
      <c r="EZ76">
        <f>IF($GQ76&gt;=39,INDEX($DK:$DK,$GP76+39),"")</f>
      </c>
      <c r="FA76">
        <f>IF($GQ76&gt;=40,INDEX($DK:$DK,$GP76+40),"")</f>
      </c>
      <c r="FB76">
        <f>IF($GQ76&gt;=1,INDEX($DL:$DL,$GP76+1),"")</f>
      </c>
      <c r="FC76">
        <f>IF($GQ76&gt;=2,INDEX($DL:$DL,$GP76+2),"")</f>
      </c>
      <c r="FD76">
        <f>IF($GQ76&gt;=3,INDEX($DL:$DL,$GP76+3),"")</f>
      </c>
      <c r="FE76">
        <f>IF($GQ76&gt;=4,INDEX($DL:$DL,$GP76+4),"")</f>
      </c>
      <c r="FF76">
        <f>IF($GQ76&gt;=5,INDEX($DL:$DL,$GP76+5),"")</f>
      </c>
      <c r="FG76">
        <f>IF($GQ76&gt;=6,INDEX($DL:$DL,$GP76+6),"")</f>
      </c>
      <c r="FH76">
        <f>IF($GQ76&gt;=7,INDEX($DL:$DL,$GP76+7),"")</f>
      </c>
      <c r="FI76">
        <f>IF($GQ76&gt;=8,INDEX($DL:$DL,$GP76+8),"")</f>
      </c>
      <c r="FJ76">
        <f>IF($GQ76&gt;=9,INDEX($DL:$DL,$GP76+9),"")</f>
      </c>
      <c r="FK76">
        <f>IF($GQ76&gt;=10,INDEX($DL:$DL,$GP76+10),"")</f>
      </c>
      <c r="FL76">
        <f>IF($GQ76&gt;=11,INDEX($DL:$DL,$GP76+11),"")</f>
      </c>
      <c r="FM76">
        <f>IF($GQ76&gt;=12,INDEX($DL:$DL,$GP76+12),"")</f>
      </c>
      <c r="FN76">
        <f>IF($GQ76&gt;=13,INDEX($DL:$DL,$GP76+13),"")</f>
      </c>
      <c r="FO76">
        <f>IF($GQ76&gt;=14,INDEX($DL:$DL,$GP76+14),"")</f>
      </c>
      <c r="FP76">
        <f>IF($GQ76&gt;=15,INDEX($DL:$DL,$GP76+15),"")</f>
      </c>
      <c r="FQ76">
        <f>IF($GQ76&gt;=16,INDEX($DL:$DL,$GP76+16),"")</f>
      </c>
      <c r="FR76">
        <f>IF($GQ76&gt;=17,INDEX($DL:$DL,$GP76+17),"")</f>
      </c>
      <c r="FS76">
        <f>IF($GQ76&gt;=18,INDEX($DL:$DL,$GP76+18),"")</f>
      </c>
      <c r="FT76">
        <f>IF($GQ76&gt;=19,INDEX($DL:$DL,$GP76+19),"")</f>
      </c>
      <c r="FU76">
        <f>IF($GQ76&gt;=20,INDEX($DL:$DL,$GP76+20),"")</f>
      </c>
      <c r="FV76">
        <f>IF($GQ76&gt;=21,INDEX($DL:$DL,$GP76+21),"")</f>
      </c>
      <c r="FW76">
        <f>IF($GQ76&gt;=22,INDEX($DL:$DL,$GP76+22),"")</f>
      </c>
      <c r="FX76">
        <f>IF($GQ76&gt;=23,INDEX($DL:$DL,$GP76+23),"")</f>
      </c>
      <c r="FY76">
        <f>IF($GQ76&gt;=24,INDEX($DL:$DL,$GP76+24),"")</f>
      </c>
      <c r="FZ76">
        <f>IF($GQ76&gt;=25,INDEX($DL:$DL,$GP76+25),"")</f>
      </c>
      <c r="GA76">
        <f>IF($GQ76&gt;=26,INDEX($DL:$DL,$GP76+26),"")</f>
      </c>
      <c r="GB76">
        <f>IF($GQ76&gt;=27,INDEX($DL:$DL,$GP76+27),"")</f>
      </c>
      <c r="GC76">
        <f>IF($GQ76&gt;=28,INDEX($DL:$DL,$GP76+28),"")</f>
      </c>
      <c r="GD76">
        <f>IF($GQ76&gt;=29,INDEX($DL:$DL,$GP76+29),"")</f>
      </c>
      <c r="GE76">
        <f>IF($GQ76&gt;=30,INDEX($DL:$DL,$GP76+30),"")</f>
      </c>
      <c r="GF76">
        <f>IF($GQ76&gt;=31,INDEX($DL:$DL,$GP76+31),"")</f>
      </c>
      <c r="GG76">
        <f>IF($GQ76&gt;=32,INDEX($DL:$DL,$GP76+32),"")</f>
      </c>
      <c r="GH76">
        <f>IF($GQ76&gt;=33,INDEX($DL:$DL,$GP76+33),"")</f>
      </c>
      <c r="GI76">
        <f>IF($GQ76&gt;=34,INDEX($DL:$DL,$GP76+34),"")</f>
      </c>
      <c r="GJ76">
        <f>IF($GQ76&gt;=35,INDEX($DL:$DL,$GP76+35),"")</f>
      </c>
      <c r="GK76">
        <f>IF($GQ76&gt;=36,INDEX($DL:$DL,$GP76+36),"")</f>
      </c>
      <c r="GL76">
        <f>IF($GQ76&gt;=37,INDEX($DL:$DL,$GP76+37),"")</f>
      </c>
      <c r="GM76">
        <f>IF($GQ76&gt;=38,INDEX($DL:$DL,$GP76+38),"")</f>
      </c>
      <c r="GN76">
        <f>IF($GQ76&gt;=39,INDEX($DL:$DL,$GP76+39),"")</f>
      </c>
      <c r="GO76">
        <f>IF($GQ76&gt;=40,INDEX($DL:$DL,$GP76+40),"")</f>
      </c>
      <c r="GP76">
        <f>IFERROR(MATCH($DJ76,$DK$2:$DK$148,0)+1,0)</f>
      </c>
      <c r="GQ76">
        <f>IFERROR(INDEX($DM$2:$DM$148,MATCH($DJ76,$DK$2:$DK$148,0)),0)</f>
      </c>
      <c r="GR76">
        <f>IFERROR(MATCH($L76,$DN$76:$FA$76,0),0)</f>
      </c>
      <c r="GS76">
        <f>IF($GR76&gt;0,INDEX($FB$76:$GO$76,$GR76),"")</f>
      </c>
      <c r="GT76" t="s">
        <v>495</v>
      </c>
      <c r="GV76">
        <f>IF($JE76&gt;=1,INDEX($GT:$GT,$JD76+1),"")</f>
      </c>
      <c r="GW76">
        <f>IF($JE76&gt;=2,INDEX($GT:$GT,$JD76+2),"")</f>
      </c>
      <c r="GX76">
        <f>IF($JE76&gt;=3,INDEX($GT:$GT,$JD76+3),"")</f>
      </c>
      <c r="GY76">
        <f>IF($JE76&gt;=4,INDEX($GT:$GT,$JD76+4),"")</f>
      </c>
      <c r="GZ76">
        <f>IF($JE76&gt;=5,INDEX($GT:$GT,$JD76+5),"")</f>
      </c>
      <c r="HA76">
        <f>IF($JE76&gt;=6,INDEX($GT:$GT,$JD76+6),"")</f>
      </c>
      <c r="HB76">
        <f>IF($JE76&gt;=7,INDEX($GT:$GT,$JD76+7),"")</f>
      </c>
      <c r="HC76">
        <f>IF($JE76&gt;=8,INDEX($GT:$GT,$JD76+8),"")</f>
      </c>
      <c r="HD76">
        <f>IF($JE76&gt;=9,INDEX($GT:$GT,$JD76+9),"")</f>
      </c>
      <c r="HE76">
        <f>IF($JE76&gt;=10,INDEX($GT:$GT,$JD76+10),"")</f>
      </c>
      <c r="HF76">
        <f>IF($JE76&gt;=11,INDEX($GT:$GT,$JD76+11),"")</f>
      </c>
      <c r="HG76">
        <f>IF($JE76&gt;=12,INDEX($GT:$GT,$JD76+12),"")</f>
      </c>
      <c r="HH76">
        <f>IF($JE76&gt;=13,INDEX($GT:$GT,$JD76+13),"")</f>
      </c>
      <c r="HI76">
        <f>IF($JE76&gt;=14,INDEX($GT:$GT,$JD76+14),"")</f>
      </c>
      <c r="HJ76">
        <f>IF($JE76&gt;=15,INDEX($GT:$GT,$JD76+15),"")</f>
      </c>
      <c r="HK76">
        <f>IF($JE76&gt;=16,INDEX($GT:$GT,$JD76+16),"")</f>
      </c>
      <c r="HL76">
        <f>IF($JE76&gt;=17,INDEX($GT:$GT,$JD76+17),"")</f>
      </c>
      <c r="HM76">
        <f>IF($JE76&gt;=18,INDEX($GT:$GT,$JD76+18),"")</f>
      </c>
      <c r="HN76">
        <f>IF($JE76&gt;=19,INDEX($GT:$GT,$JD76+19),"")</f>
      </c>
      <c r="HO76">
        <f>IF($JE76&gt;=20,INDEX($GT:$GT,$JD76+20),"")</f>
      </c>
      <c r="HP76">
        <f>IF($JE76&gt;=21,INDEX($GT:$GT,$JD76+21),"")</f>
      </c>
      <c r="HQ76">
        <f>IF($JE76&gt;=22,INDEX($GT:$GT,$JD76+22),"")</f>
      </c>
      <c r="HR76">
        <f>IF($JE76&gt;=23,INDEX($GT:$GT,$JD76+23),"")</f>
      </c>
      <c r="HS76">
        <f>IF($JE76&gt;=24,INDEX($GT:$GT,$JD76+24),"")</f>
      </c>
      <c r="HT76">
        <f>IF($JE76&gt;=25,INDEX($GT:$GT,$JD76+25),"")</f>
      </c>
      <c r="HU76">
        <f>IF($JE76&gt;=26,INDEX($GT:$GT,$JD76+26),"")</f>
      </c>
      <c r="HV76">
        <f>IF($JE76&gt;=27,INDEX($GT:$GT,$JD76+27),"")</f>
      </c>
      <c r="HW76">
        <f>IF($JE76&gt;=28,INDEX($GT:$GT,$JD76+28),"")</f>
      </c>
      <c r="HX76">
        <f>IF($JE76&gt;=29,INDEX($GT:$GT,$JD76+29),"")</f>
      </c>
      <c r="HY76">
        <f>IF($JE76&gt;=30,INDEX($GT:$GT,$JD76+30),"")</f>
      </c>
      <c r="HZ76">
        <f>IF($JE76&gt;=31,INDEX($GT:$GT,$JD76+31),"")</f>
      </c>
      <c r="IA76">
        <f>IF($JE76&gt;=32,INDEX($GT:$GT,$JD76+32),"")</f>
      </c>
      <c r="IB76">
        <f>IF($JE76&gt;=33,INDEX($GT:$GT,$JD76+33),"")</f>
      </c>
      <c r="IC76">
        <f>IF($JE76&gt;=34,INDEX($GT:$GT,$JD76+34),"")</f>
      </c>
      <c r="ID76">
        <f>IF($JE76&gt;=35,INDEX($GT:$GT,$JD76+35),"")</f>
      </c>
      <c r="IE76">
        <f>IF($JE76&gt;=36,INDEX($GT:$GT,$JD76+36),"")</f>
      </c>
      <c r="IF76">
        <f>IF($JE76&gt;=37,INDEX($GT:$GT,$JD76+37),"")</f>
      </c>
      <c r="IG76">
        <f>IF($JE76&gt;=38,INDEX($GT:$GT,$JD76+38),"")</f>
      </c>
      <c r="IH76">
        <f>IF($JE76&gt;=39,INDEX($GT:$GT,$JD76+39),"")</f>
      </c>
      <c r="II76">
        <f>IF($JE76&gt;=40,INDEX($GT:$GT,$JD76+40),"")</f>
      </c>
      <c r="IJ76">
        <f>IF($JE76&gt;=41,INDEX($GT:$GT,$JD76+41),"")</f>
      </c>
      <c r="IK76">
        <f>IF($JE76&gt;=42,INDEX($GT:$GT,$JD76+42),"")</f>
      </c>
      <c r="IL76">
        <f>IF($JE76&gt;=43,INDEX($GT:$GT,$JD76+43),"")</f>
      </c>
      <c r="IM76">
        <f>IF($JE76&gt;=44,INDEX($GT:$GT,$JD76+44),"")</f>
      </c>
      <c r="IN76">
        <f>IF($JE76&gt;=45,INDEX($GT:$GT,$JD76+45),"")</f>
      </c>
      <c r="IO76">
        <f>IF($JE76&gt;=46,INDEX($GT:$GT,$JD76+46),"")</f>
      </c>
      <c r="IP76">
        <f>IF($JE76&gt;=47,INDEX($GT:$GT,$JD76+47),"")</f>
      </c>
      <c r="IQ76">
        <f>IF($JE76&gt;=48,INDEX($GT:$GT,$JD76+48),"")</f>
      </c>
      <c r="IR76">
        <f>IF($JE76&gt;=49,INDEX($GT:$GT,$JD76+49),"")</f>
      </c>
      <c r="IS76">
        <f>IF($JE76&gt;=50,INDEX($GT:$GT,$JD76+50),"")</f>
      </c>
      <c r="IT76">
        <f>IF($JE76&gt;=51,INDEX($GT:$GT,$JD76+51),"")</f>
      </c>
      <c r="IU76">
        <f>IF($JE76&gt;=52,INDEX($GT:$GT,$JD76+52),"")</f>
      </c>
      <c r="IV76">
        <f>IF($JE76&gt;=53,INDEX($GT:$GT,$JD76+53),"")</f>
      </c>
      <c r="IW76">
        <f>IF($JE76&gt;=54,INDEX($GT:$GT,$JD76+54),"")</f>
      </c>
      <c r="IX76">
        <f>IF($JE76&gt;=55,INDEX($GT:$GT,$JD76+55),"")</f>
      </c>
      <c r="IY76">
        <f>IF($JE76&gt;=56,INDEX($GT:$GT,$JD76+56),"")</f>
      </c>
      <c r="IZ76">
        <f>IF($JE76&gt;=57,INDEX($GT:$GT,$JD76+57),"")</f>
      </c>
      <c r="JA76">
        <f>IF($JE76&gt;=58,INDEX($GT:$GT,$JD76+58),"")</f>
      </c>
      <c r="JB76">
        <f>IF($JE76&gt;=59,INDEX($GT:$GT,$JD76+59),"")</f>
      </c>
      <c r="JC76">
        <f>IF($JE76&gt;=60,INDEX($GT:$GT,$JD76+60),"")</f>
      </c>
      <c r="JD76">
        <f>IFERROR(MATCH($GS76,$GT$2:$GT$322,0)+1,0)</f>
      </c>
      <c r="JE76">
        <f>IFERROR(INDEX($GU$2:$GU$322,MATCH($GS76,$GT$2:$GT$322,0)),0)</f>
      </c>
      <c r="JF76" t="s">
        <v>28</v>
      </c>
      <c r="JG76" t="s">
        <v>28</v>
      </c>
    </row>
    <row r="77" spans="1:267" x14ac:dyDescent="0.25">
      <c r="J77" s="1"/>
      <c r="K77" s="1"/>
      <c r="L77" s="1"/>
      <c r="M77" s="1"/>
      <c r="N77" s="1">
        <f>IFERROR(IF(FIND(" - ",$J77)&gt;0,MID($J77,FIND(" - ",$J77)+3,LEN($J77)),""),"")</f>
      </c>
      <c r="P77" s="1"/>
      <c r="S77" t="s">
        <v>28</v>
      </c>
      <c r="U77">
        <f>IF(OR($S77="",$T77=""),"",IFERROR($S77/$T77,0))</f>
      </c>
      <c r="V77">
        <f>IF($S77="","",
IF($K77="","",
IF(ISNUMBER(SEARCH("exempt",LOWER($K77))),0,
$S77*(VALUE(SUBSTITUTE($K77,"%",""))/100))))</f>
      </c>
      <c r="AB77">
        <f>IF($S77="","",
SUM($S77,$V77,$Z77,$W77,$Y77)-
IF($AA77="",0,VALUE($AA77)))</f>
      </c>
      <c r="AJ77" t="s">
        <v>506</v>
      </c>
      <c r="AN77" t="s">
        <v>507</v>
      </c>
      <c r="AO77" t="s">
        <v>508</v>
      </c>
      <c r="AR77">
        <f>IFERROR(LEFT($J77,FIND(" - ",$J77)-1),$J77)</f>
      </c>
      <c r="AS77" t="s">
        <v>106</v>
      </c>
      <c r="AU77">
        <f>IF($CJ77&gt;=1,INDEX($AS:$AS,$CI77+1),"")</f>
      </c>
      <c r="AV77">
        <f>IF($CJ77&gt;=2,INDEX($AS:$AS,$CI77+2),"")</f>
      </c>
      <c r="AW77">
        <f>IF($CJ77&gt;=3,INDEX($AS:$AS,$CI77+3),"")</f>
      </c>
      <c r="AX77">
        <f>IF($CJ77&gt;=4,INDEX($AS:$AS,$CI77+4),"")</f>
      </c>
      <c r="AY77">
        <f>IF($CJ77&gt;=5,INDEX($AS:$AS,$CI77+5),"")</f>
      </c>
      <c r="AZ77">
        <f>IF($CJ77&gt;=6,INDEX($AS:$AS,$CI77+6),"")</f>
      </c>
      <c r="BA77">
        <f>IF($CJ77&gt;=7,INDEX($AS:$AS,$CI77+7),"")</f>
      </c>
      <c r="BB77">
        <f>IF($CJ77&gt;=8,INDEX($AS:$AS,$CI77+8),"")</f>
      </c>
      <c r="BC77">
        <f>IF($CJ77&gt;=9,INDEX($AS:$AS,$CI77+9),"")</f>
      </c>
      <c r="BD77">
        <f>IF($CJ77&gt;=10,INDEX($AS:$AS,$CI77+10),"")</f>
      </c>
      <c r="BE77">
        <f>IF($CJ77&gt;=11,INDEX($AS:$AS,$CI77+11),"")</f>
      </c>
      <c r="BF77">
        <f>IF($CJ77&gt;=12,INDEX($AS:$AS,$CI77+12),"")</f>
      </c>
      <c r="BG77">
        <f>IF($CJ77&gt;=13,INDEX($AS:$AS,$CI77+13),"")</f>
      </c>
      <c r="BH77">
        <f>IF($CJ77&gt;=14,INDEX($AS:$AS,$CI77+14),"")</f>
      </c>
      <c r="BI77">
        <f>IF($CJ77&gt;=15,INDEX($AS:$AS,$CI77+15),"")</f>
      </c>
      <c r="BJ77">
        <f>IF($CJ77&gt;=16,INDEX($AS:$AS,$CI77+16),"")</f>
      </c>
      <c r="BK77">
        <f>IF($CJ77&gt;=17,INDEX($AS:$AS,$CI77+17),"")</f>
      </c>
      <c r="BL77">
        <f>IF($CJ77&gt;=18,INDEX($AS:$AS,$CI77+18),"")</f>
      </c>
      <c r="BM77">
        <f>IF($CJ77&gt;=19,INDEX($AS:$AS,$CI77+19),"")</f>
      </c>
      <c r="BN77">
        <f>IF($CJ77&gt;=20,INDEX($AS:$AS,$CI77+20),"")</f>
      </c>
      <c r="BO77">
        <f>IF($CJ77&gt;=21,INDEX($AS:$AS,$CI77+21),"")</f>
      </c>
      <c r="BP77">
        <f>IF($CJ77&gt;=22,INDEX($AS:$AS,$CI77+22),"")</f>
      </c>
      <c r="BQ77">
        <f>IF($CJ77&gt;=23,INDEX($AS:$AS,$CI77+23),"")</f>
      </c>
      <c r="BR77">
        <f>IF($CJ77&gt;=24,INDEX($AS:$AS,$CI77+24),"")</f>
      </c>
      <c r="BS77">
        <f>IF($CJ77&gt;=25,INDEX($AS:$AS,$CI77+25),"")</f>
      </c>
      <c r="BT77">
        <f>IF($CJ77&gt;=26,INDEX($AS:$AS,$CI77+26),"")</f>
      </c>
      <c r="BU77">
        <f>IF($CJ77&gt;=27,INDEX($AS:$AS,$CI77+27),"")</f>
      </c>
      <c r="BV77">
        <f>IF($CJ77&gt;=28,INDEX($AS:$AS,$CI77+28),"")</f>
      </c>
      <c r="BW77">
        <f>IF($CJ77&gt;=29,INDEX($AS:$AS,$CI77+29),"")</f>
      </c>
      <c r="BX77">
        <f>IF($CJ77&gt;=30,INDEX($AS:$AS,$CI77+30),"")</f>
      </c>
      <c r="BY77">
        <f>IF($CJ77&gt;=31,INDEX($AS:$AS,$CI77+31),"")</f>
      </c>
      <c r="BZ77">
        <f>IF($CJ77&gt;=32,INDEX($AS:$AS,$CI77+32),"")</f>
      </c>
      <c r="CA77">
        <f>IF($CJ77&gt;=33,INDEX($AS:$AS,$CI77+33),"")</f>
      </c>
      <c r="CB77">
        <f>IF($CJ77&gt;=34,INDEX($AS:$AS,$CI77+34),"")</f>
      </c>
      <c r="CC77">
        <f>IF($CJ77&gt;=35,INDEX($AS:$AS,$CI77+35),"")</f>
      </c>
      <c r="CD77">
        <f>IF($CJ77&gt;=36,INDEX($AS:$AS,$CI77+36),"")</f>
      </c>
      <c r="CE77">
        <f>IF($CJ77&gt;=37,INDEX($AS:$AS,$CI77+37),"")</f>
      </c>
      <c r="CF77">
        <f>IF($CJ77&gt;=38,INDEX($AS:$AS,$CI77+38),"")</f>
      </c>
      <c r="CG77">
        <f>IF($CJ77&gt;=39,INDEX($AS:$AS,$CI77+39),"")</f>
      </c>
      <c r="CH77">
        <f>IF($CJ77&gt;=40,INDEX($AS:$AS,$CI77+40),"")</f>
      </c>
      <c r="CI77">
        <f>IFERROR(MATCH($AR77,$AS$2:$AS$133,0)+1,0)</f>
      </c>
      <c r="CJ77">
        <f>IFERROR(INDEX($AT$2:$AT$133,MATCH($AR77,$AS$2:$AS$133,0)),0)</f>
      </c>
      <c r="CK77">
        <f>IFERROR(LEFT($O77,FIND(" - ",$O77)-1),$O77)</f>
      </c>
      <c r="CL77" t="s">
        <v>132</v>
      </c>
      <c r="CN77">
        <f>IF($DI77&gt;=1,INDEX($CL:$CL,$DH77+1),"")</f>
      </c>
      <c r="CO77">
        <f>IF($DI77&gt;=2,INDEX($CL:$CL,$DH77+2),"")</f>
      </c>
      <c r="CP77">
        <f>IF($DI77&gt;=3,INDEX($CL:$CL,$DH77+3),"")</f>
      </c>
      <c r="CQ77">
        <f>IF($DI77&gt;=4,INDEX($CL:$CL,$DH77+4),"")</f>
      </c>
      <c r="CR77">
        <f>IF($DI77&gt;=5,INDEX($CL:$CL,$DH77+5),"")</f>
      </c>
      <c r="CS77">
        <f>IF($DI77&gt;=6,INDEX($CL:$CL,$DH77+6),"")</f>
      </c>
      <c r="CT77">
        <f>IF($DI77&gt;=7,INDEX($CL:$CL,$DH77+7),"")</f>
      </c>
      <c r="CU77">
        <f>IF($DI77&gt;=8,INDEX($CL:$CL,$DH77+8),"")</f>
      </c>
      <c r="CV77">
        <f>IF($DI77&gt;=9,INDEX($CL:$CL,$DH77+9),"")</f>
      </c>
      <c r="CW77">
        <f>IF($DI77&gt;=10,INDEX($CL:$CL,$DH77+10),"")</f>
      </c>
      <c r="CX77">
        <f>IF($DI77&gt;=11,INDEX($CL:$CL,$DH77+11),"")</f>
      </c>
      <c r="CY77">
        <f>IF($DI77&gt;=12,INDEX($CL:$CL,$DH77+12),"")</f>
      </c>
      <c r="CZ77">
        <f>IF($DI77&gt;=13,INDEX($CL:$CL,$DH77+13),"")</f>
      </c>
      <c r="DA77">
        <f>IF($DI77&gt;=14,INDEX($CL:$CL,$DH77+14),"")</f>
      </c>
      <c r="DB77">
        <f>IF($DI77&gt;=15,INDEX($CL:$CL,$DH77+15),"")</f>
      </c>
      <c r="DC77">
        <f>IF($DI77&gt;=16,INDEX($CL:$CL,$DH77+16),"")</f>
      </c>
      <c r="DD77">
        <f>IF($DI77&gt;=17,INDEX($CL:$CL,$DH77+17),"")</f>
      </c>
      <c r="DE77">
        <f>IF($DI77&gt;=18,INDEX($CL:$CL,$DH77+18),"")</f>
      </c>
      <c r="DF77">
        <f>IF($DI77&gt;=19,INDEX($CL:$CL,$DH77+19),"")</f>
      </c>
      <c r="DG77">
        <f>IF($DI77&gt;=20,INDEX($CL:$CL,$DH77+20),"")</f>
      </c>
      <c r="DH77">
        <f>IFERROR(MATCH($CK77,$CL$2:$CL$1558,0)+1,0)</f>
      </c>
      <c r="DI77">
        <f>IFERROR(INDEX($CM$2:$CM$1558,MATCH($CK77,$CL$2:$CL$1558,0)),0)</f>
      </c>
      <c r="DJ77">
        <f>IFERROR(INDEX($AQ:$AQ,MATCH($K77,$AP:$AP,0))&amp;"","")</f>
      </c>
      <c r="DK77" t="s">
        <v>52</v>
      </c>
      <c r="DL77" t="s">
        <v>28</v>
      </c>
      <c r="DN77">
        <f>IF($GQ77&gt;=1,INDEX($DK:$DK,$GP77+1),"")</f>
      </c>
      <c r="DO77">
        <f>IF($GQ77&gt;=2,INDEX($DK:$DK,$GP77+2),"")</f>
      </c>
      <c r="DP77">
        <f>IF($GQ77&gt;=3,INDEX($DK:$DK,$GP77+3),"")</f>
      </c>
      <c r="DQ77">
        <f>IF($GQ77&gt;=4,INDEX($DK:$DK,$GP77+4),"")</f>
      </c>
      <c r="DR77">
        <f>IF($GQ77&gt;=5,INDEX($DK:$DK,$GP77+5),"")</f>
      </c>
      <c r="DS77">
        <f>IF($GQ77&gt;=6,INDEX($DK:$DK,$GP77+6),"")</f>
      </c>
      <c r="DT77">
        <f>IF($GQ77&gt;=7,INDEX($DK:$DK,$GP77+7),"")</f>
      </c>
      <c r="DU77">
        <f>IF($GQ77&gt;=8,INDEX($DK:$DK,$GP77+8),"")</f>
      </c>
      <c r="DV77">
        <f>IF($GQ77&gt;=9,INDEX($DK:$DK,$GP77+9),"")</f>
      </c>
      <c r="DW77">
        <f>IF($GQ77&gt;=10,INDEX($DK:$DK,$GP77+10),"")</f>
      </c>
      <c r="DX77">
        <f>IF($GQ77&gt;=11,INDEX($DK:$DK,$GP77+11),"")</f>
      </c>
      <c r="DY77">
        <f>IF($GQ77&gt;=12,INDEX($DK:$DK,$GP77+12),"")</f>
      </c>
      <c r="DZ77">
        <f>IF($GQ77&gt;=13,INDEX($DK:$DK,$GP77+13),"")</f>
      </c>
      <c r="EA77">
        <f>IF($GQ77&gt;=14,INDEX($DK:$DK,$GP77+14),"")</f>
      </c>
      <c r="EB77">
        <f>IF($GQ77&gt;=15,INDEX($DK:$DK,$GP77+15),"")</f>
      </c>
      <c r="EC77">
        <f>IF($GQ77&gt;=16,INDEX($DK:$DK,$GP77+16),"")</f>
      </c>
      <c r="ED77">
        <f>IF($GQ77&gt;=17,INDEX($DK:$DK,$GP77+17),"")</f>
      </c>
      <c r="EE77">
        <f>IF($GQ77&gt;=18,INDEX($DK:$DK,$GP77+18),"")</f>
      </c>
      <c r="EF77">
        <f>IF($GQ77&gt;=19,INDEX($DK:$DK,$GP77+19),"")</f>
      </c>
      <c r="EG77">
        <f>IF($GQ77&gt;=20,INDEX($DK:$DK,$GP77+20),"")</f>
      </c>
      <c r="EH77">
        <f>IF($GQ77&gt;=21,INDEX($DK:$DK,$GP77+21),"")</f>
      </c>
      <c r="EI77">
        <f>IF($GQ77&gt;=22,INDEX($DK:$DK,$GP77+22),"")</f>
      </c>
      <c r="EJ77">
        <f>IF($GQ77&gt;=23,INDEX($DK:$DK,$GP77+23),"")</f>
      </c>
      <c r="EK77">
        <f>IF($GQ77&gt;=24,INDEX($DK:$DK,$GP77+24),"")</f>
      </c>
      <c r="EL77">
        <f>IF($GQ77&gt;=25,INDEX($DK:$DK,$GP77+25),"")</f>
      </c>
      <c r="EM77">
        <f>IF($GQ77&gt;=26,INDEX($DK:$DK,$GP77+26),"")</f>
      </c>
      <c r="EN77">
        <f>IF($GQ77&gt;=27,INDEX($DK:$DK,$GP77+27),"")</f>
      </c>
      <c r="EO77">
        <f>IF($GQ77&gt;=28,INDEX($DK:$DK,$GP77+28),"")</f>
      </c>
      <c r="EP77">
        <f>IF($GQ77&gt;=29,INDEX($DK:$DK,$GP77+29),"")</f>
      </c>
      <c r="EQ77">
        <f>IF($GQ77&gt;=30,INDEX($DK:$DK,$GP77+30),"")</f>
      </c>
      <c r="ER77">
        <f>IF($GQ77&gt;=31,INDEX($DK:$DK,$GP77+31),"")</f>
      </c>
      <c r="ES77">
        <f>IF($GQ77&gt;=32,INDEX($DK:$DK,$GP77+32),"")</f>
      </c>
      <c r="ET77">
        <f>IF($GQ77&gt;=33,INDEX($DK:$DK,$GP77+33),"")</f>
      </c>
      <c r="EU77">
        <f>IF($GQ77&gt;=34,INDEX($DK:$DK,$GP77+34),"")</f>
      </c>
      <c r="EV77">
        <f>IF($GQ77&gt;=35,INDEX($DK:$DK,$GP77+35),"")</f>
      </c>
      <c r="EW77">
        <f>IF($GQ77&gt;=36,INDEX($DK:$DK,$GP77+36),"")</f>
      </c>
      <c r="EX77">
        <f>IF($GQ77&gt;=37,INDEX($DK:$DK,$GP77+37),"")</f>
      </c>
      <c r="EY77">
        <f>IF($GQ77&gt;=38,INDEX($DK:$DK,$GP77+38),"")</f>
      </c>
      <c r="EZ77">
        <f>IF($GQ77&gt;=39,INDEX($DK:$DK,$GP77+39),"")</f>
      </c>
      <c r="FA77">
        <f>IF($GQ77&gt;=40,INDEX($DK:$DK,$GP77+40),"")</f>
      </c>
      <c r="FB77">
        <f>IF($GQ77&gt;=1,INDEX($DL:$DL,$GP77+1),"")</f>
      </c>
      <c r="FC77">
        <f>IF($GQ77&gt;=2,INDEX($DL:$DL,$GP77+2),"")</f>
      </c>
      <c r="FD77">
        <f>IF($GQ77&gt;=3,INDEX($DL:$DL,$GP77+3),"")</f>
      </c>
      <c r="FE77">
        <f>IF($GQ77&gt;=4,INDEX($DL:$DL,$GP77+4),"")</f>
      </c>
      <c r="FF77">
        <f>IF($GQ77&gt;=5,INDEX($DL:$DL,$GP77+5),"")</f>
      </c>
      <c r="FG77">
        <f>IF($GQ77&gt;=6,INDEX($DL:$DL,$GP77+6),"")</f>
      </c>
      <c r="FH77">
        <f>IF($GQ77&gt;=7,INDEX($DL:$DL,$GP77+7),"")</f>
      </c>
      <c r="FI77">
        <f>IF($GQ77&gt;=8,INDEX($DL:$DL,$GP77+8),"")</f>
      </c>
      <c r="FJ77">
        <f>IF($GQ77&gt;=9,INDEX($DL:$DL,$GP77+9),"")</f>
      </c>
      <c r="FK77">
        <f>IF($GQ77&gt;=10,INDEX($DL:$DL,$GP77+10),"")</f>
      </c>
      <c r="FL77">
        <f>IF($GQ77&gt;=11,INDEX($DL:$DL,$GP77+11),"")</f>
      </c>
      <c r="FM77">
        <f>IF($GQ77&gt;=12,INDEX($DL:$DL,$GP77+12),"")</f>
      </c>
      <c r="FN77">
        <f>IF($GQ77&gt;=13,INDEX($DL:$DL,$GP77+13),"")</f>
      </c>
      <c r="FO77">
        <f>IF($GQ77&gt;=14,INDEX($DL:$DL,$GP77+14),"")</f>
      </c>
      <c r="FP77">
        <f>IF($GQ77&gt;=15,INDEX($DL:$DL,$GP77+15),"")</f>
      </c>
      <c r="FQ77">
        <f>IF($GQ77&gt;=16,INDEX($DL:$DL,$GP77+16),"")</f>
      </c>
      <c r="FR77">
        <f>IF($GQ77&gt;=17,INDEX($DL:$DL,$GP77+17),"")</f>
      </c>
      <c r="FS77">
        <f>IF($GQ77&gt;=18,INDEX($DL:$DL,$GP77+18),"")</f>
      </c>
      <c r="FT77">
        <f>IF($GQ77&gt;=19,INDEX($DL:$DL,$GP77+19),"")</f>
      </c>
      <c r="FU77">
        <f>IF($GQ77&gt;=20,INDEX($DL:$DL,$GP77+20),"")</f>
      </c>
      <c r="FV77">
        <f>IF($GQ77&gt;=21,INDEX($DL:$DL,$GP77+21),"")</f>
      </c>
      <c r="FW77">
        <f>IF($GQ77&gt;=22,INDEX($DL:$DL,$GP77+22),"")</f>
      </c>
      <c r="FX77">
        <f>IF($GQ77&gt;=23,INDEX($DL:$DL,$GP77+23),"")</f>
      </c>
      <c r="FY77">
        <f>IF($GQ77&gt;=24,INDEX($DL:$DL,$GP77+24),"")</f>
      </c>
      <c r="FZ77">
        <f>IF($GQ77&gt;=25,INDEX($DL:$DL,$GP77+25),"")</f>
      </c>
      <c r="GA77">
        <f>IF($GQ77&gt;=26,INDEX($DL:$DL,$GP77+26),"")</f>
      </c>
      <c r="GB77">
        <f>IF($GQ77&gt;=27,INDEX($DL:$DL,$GP77+27),"")</f>
      </c>
      <c r="GC77">
        <f>IF($GQ77&gt;=28,INDEX($DL:$DL,$GP77+28),"")</f>
      </c>
      <c r="GD77">
        <f>IF($GQ77&gt;=29,INDEX($DL:$DL,$GP77+29),"")</f>
      </c>
      <c r="GE77">
        <f>IF($GQ77&gt;=30,INDEX($DL:$DL,$GP77+30),"")</f>
      </c>
      <c r="GF77">
        <f>IF($GQ77&gt;=31,INDEX($DL:$DL,$GP77+31),"")</f>
      </c>
      <c r="GG77">
        <f>IF($GQ77&gt;=32,INDEX($DL:$DL,$GP77+32),"")</f>
      </c>
      <c r="GH77">
        <f>IF($GQ77&gt;=33,INDEX($DL:$DL,$GP77+33),"")</f>
      </c>
      <c r="GI77">
        <f>IF($GQ77&gt;=34,INDEX($DL:$DL,$GP77+34),"")</f>
      </c>
      <c r="GJ77">
        <f>IF($GQ77&gt;=35,INDEX($DL:$DL,$GP77+35),"")</f>
      </c>
      <c r="GK77">
        <f>IF($GQ77&gt;=36,INDEX($DL:$DL,$GP77+36),"")</f>
      </c>
      <c r="GL77">
        <f>IF($GQ77&gt;=37,INDEX($DL:$DL,$GP77+37),"")</f>
      </c>
      <c r="GM77">
        <f>IF($GQ77&gt;=38,INDEX($DL:$DL,$GP77+38),"")</f>
      </c>
      <c r="GN77">
        <f>IF($GQ77&gt;=39,INDEX($DL:$DL,$GP77+39),"")</f>
      </c>
      <c r="GO77">
        <f>IF($GQ77&gt;=40,INDEX($DL:$DL,$GP77+40),"")</f>
      </c>
      <c r="GP77">
        <f>IFERROR(MATCH($DJ77,$DK$2:$DK$148,0)+1,0)</f>
      </c>
      <c r="GQ77">
        <f>IFERROR(INDEX($DM$2:$DM$148,MATCH($DJ77,$DK$2:$DK$148,0)),0)</f>
      </c>
      <c r="GR77">
        <f>IFERROR(MATCH($L77,$DN$77:$FA$77,0),0)</f>
      </c>
      <c r="GS77">
        <f>IF($GR77&gt;0,INDEX($FB$77:$GO$77,$GR77),"")</f>
      </c>
      <c r="GT77" t="s">
        <v>498</v>
      </c>
      <c r="GV77">
        <f>IF($JE77&gt;=1,INDEX($GT:$GT,$JD77+1),"")</f>
      </c>
      <c r="GW77">
        <f>IF($JE77&gt;=2,INDEX($GT:$GT,$JD77+2),"")</f>
      </c>
      <c r="GX77">
        <f>IF($JE77&gt;=3,INDEX($GT:$GT,$JD77+3),"")</f>
      </c>
      <c r="GY77">
        <f>IF($JE77&gt;=4,INDEX($GT:$GT,$JD77+4),"")</f>
      </c>
      <c r="GZ77">
        <f>IF($JE77&gt;=5,INDEX($GT:$GT,$JD77+5),"")</f>
      </c>
      <c r="HA77">
        <f>IF($JE77&gt;=6,INDEX($GT:$GT,$JD77+6),"")</f>
      </c>
      <c r="HB77">
        <f>IF($JE77&gt;=7,INDEX($GT:$GT,$JD77+7),"")</f>
      </c>
      <c r="HC77">
        <f>IF($JE77&gt;=8,INDEX($GT:$GT,$JD77+8),"")</f>
      </c>
      <c r="HD77">
        <f>IF($JE77&gt;=9,INDEX($GT:$GT,$JD77+9),"")</f>
      </c>
      <c r="HE77">
        <f>IF($JE77&gt;=10,INDEX($GT:$GT,$JD77+10),"")</f>
      </c>
      <c r="HF77">
        <f>IF($JE77&gt;=11,INDEX($GT:$GT,$JD77+11),"")</f>
      </c>
      <c r="HG77">
        <f>IF($JE77&gt;=12,INDEX($GT:$GT,$JD77+12),"")</f>
      </c>
      <c r="HH77">
        <f>IF($JE77&gt;=13,INDEX($GT:$GT,$JD77+13),"")</f>
      </c>
      <c r="HI77">
        <f>IF($JE77&gt;=14,INDEX($GT:$GT,$JD77+14),"")</f>
      </c>
      <c r="HJ77">
        <f>IF($JE77&gt;=15,INDEX($GT:$GT,$JD77+15),"")</f>
      </c>
      <c r="HK77">
        <f>IF($JE77&gt;=16,INDEX($GT:$GT,$JD77+16),"")</f>
      </c>
      <c r="HL77">
        <f>IF($JE77&gt;=17,INDEX($GT:$GT,$JD77+17),"")</f>
      </c>
      <c r="HM77">
        <f>IF($JE77&gt;=18,INDEX($GT:$GT,$JD77+18),"")</f>
      </c>
      <c r="HN77">
        <f>IF($JE77&gt;=19,INDEX($GT:$GT,$JD77+19),"")</f>
      </c>
      <c r="HO77">
        <f>IF($JE77&gt;=20,INDEX($GT:$GT,$JD77+20),"")</f>
      </c>
      <c r="HP77">
        <f>IF($JE77&gt;=21,INDEX($GT:$GT,$JD77+21),"")</f>
      </c>
      <c r="HQ77">
        <f>IF($JE77&gt;=22,INDEX($GT:$GT,$JD77+22),"")</f>
      </c>
      <c r="HR77">
        <f>IF($JE77&gt;=23,INDEX($GT:$GT,$JD77+23),"")</f>
      </c>
      <c r="HS77">
        <f>IF($JE77&gt;=24,INDEX($GT:$GT,$JD77+24),"")</f>
      </c>
      <c r="HT77">
        <f>IF($JE77&gt;=25,INDEX($GT:$GT,$JD77+25),"")</f>
      </c>
      <c r="HU77">
        <f>IF($JE77&gt;=26,INDEX($GT:$GT,$JD77+26),"")</f>
      </c>
      <c r="HV77">
        <f>IF($JE77&gt;=27,INDEX($GT:$GT,$JD77+27),"")</f>
      </c>
      <c r="HW77">
        <f>IF($JE77&gt;=28,INDEX($GT:$GT,$JD77+28),"")</f>
      </c>
      <c r="HX77">
        <f>IF($JE77&gt;=29,INDEX($GT:$GT,$JD77+29),"")</f>
      </c>
      <c r="HY77">
        <f>IF($JE77&gt;=30,INDEX($GT:$GT,$JD77+30),"")</f>
      </c>
      <c r="HZ77">
        <f>IF($JE77&gt;=31,INDEX($GT:$GT,$JD77+31),"")</f>
      </c>
      <c r="IA77">
        <f>IF($JE77&gt;=32,INDEX($GT:$GT,$JD77+32),"")</f>
      </c>
      <c r="IB77">
        <f>IF($JE77&gt;=33,INDEX($GT:$GT,$JD77+33),"")</f>
      </c>
      <c r="IC77">
        <f>IF($JE77&gt;=34,INDEX($GT:$GT,$JD77+34),"")</f>
      </c>
      <c r="ID77">
        <f>IF($JE77&gt;=35,INDEX($GT:$GT,$JD77+35),"")</f>
      </c>
      <c r="IE77">
        <f>IF($JE77&gt;=36,INDEX($GT:$GT,$JD77+36),"")</f>
      </c>
      <c r="IF77">
        <f>IF($JE77&gt;=37,INDEX($GT:$GT,$JD77+37),"")</f>
      </c>
      <c r="IG77">
        <f>IF($JE77&gt;=38,INDEX($GT:$GT,$JD77+38),"")</f>
      </c>
      <c r="IH77">
        <f>IF($JE77&gt;=39,INDEX($GT:$GT,$JD77+39),"")</f>
      </c>
      <c r="II77">
        <f>IF($JE77&gt;=40,INDEX($GT:$GT,$JD77+40),"")</f>
      </c>
      <c r="IJ77">
        <f>IF($JE77&gt;=41,INDEX($GT:$GT,$JD77+41),"")</f>
      </c>
      <c r="IK77">
        <f>IF($JE77&gt;=42,INDEX($GT:$GT,$JD77+42),"")</f>
      </c>
      <c r="IL77">
        <f>IF($JE77&gt;=43,INDEX($GT:$GT,$JD77+43),"")</f>
      </c>
      <c r="IM77">
        <f>IF($JE77&gt;=44,INDEX($GT:$GT,$JD77+44),"")</f>
      </c>
      <c r="IN77">
        <f>IF($JE77&gt;=45,INDEX($GT:$GT,$JD77+45),"")</f>
      </c>
      <c r="IO77">
        <f>IF($JE77&gt;=46,INDEX($GT:$GT,$JD77+46),"")</f>
      </c>
      <c r="IP77">
        <f>IF($JE77&gt;=47,INDEX($GT:$GT,$JD77+47),"")</f>
      </c>
      <c r="IQ77">
        <f>IF($JE77&gt;=48,INDEX($GT:$GT,$JD77+48),"")</f>
      </c>
      <c r="IR77">
        <f>IF($JE77&gt;=49,INDEX($GT:$GT,$JD77+49),"")</f>
      </c>
      <c r="IS77">
        <f>IF($JE77&gt;=50,INDEX($GT:$GT,$JD77+50),"")</f>
      </c>
      <c r="IT77">
        <f>IF($JE77&gt;=51,INDEX($GT:$GT,$JD77+51),"")</f>
      </c>
      <c r="IU77">
        <f>IF($JE77&gt;=52,INDEX($GT:$GT,$JD77+52),"")</f>
      </c>
      <c r="IV77">
        <f>IF($JE77&gt;=53,INDEX($GT:$GT,$JD77+53),"")</f>
      </c>
      <c r="IW77">
        <f>IF($JE77&gt;=54,INDEX($GT:$GT,$JD77+54),"")</f>
      </c>
      <c r="IX77">
        <f>IF($JE77&gt;=55,INDEX($GT:$GT,$JD77+55),"")</f>
      </c>
      <c r="IY77">
        <f>IF($JE77&gt;=56,INDEX($GT:$GT,$JD77+56),"")</f>
      </c>
      <c r="IZ77">
        <f>IF($JE77&gt;=57,INDEX($GT:$GT,$JD77+57),"")</f>
      </c>
      <c r="JA77">
        <f>IF($JE77&gt;=58,INDEX($GT:$GT,$JD77+58),"")</f>
      </c>
      <c r="JB77">
        <f>IF($JE77&gt;=59,INDEX($GT:$GT,$JD77+59),"")</f>
      </c>
      <c r="JC77">
        <f>IF($JE77&gt;=60,INDEX($GT:$GT,$JD77+60),"")</f>
      </c>
      <c r="JD77">
        <f>IFERROR(MATCH($GS77,$GT$2:$GT$322,0)+1,0)</f>
      </c>
      <c r="JE77">
        <f>IFERROR(INDEX($GU$2:$GU$322,MATCH($GS77,$GT$2:$GT$322,0)),0)</f>
      </c>
      <c r="JF77" t="s">
        <v>28</v>
      </c>
      <c r="JG77" t="s">
        <v>28</v>
      </c>
    </row>
    <row r="78" spans="1:267" x14ac:dyDescent="0.25">
      <c r="J78" s="1"/>
      <c r="K78" s="1"/>
      <c r="L78" s="1"/>
      <c r="M78" s="1"/>
      <c r="N78" s="1">
        <f>IFERROR(IF(FIND(" - ",$J78)&gt;0,MID($J78,FIND(" - ",$J78)+3,LEN($J78)),""),"")</f>
      </c>
      <c r="P78" s="1"/>
      <c r="S78" t="s">
        <v>28</v>
      </c>
      <c r="U78">
        <f>IF(OR($S78="",$T78=""),"",IFERROR($S78/$T78,0))</f>
      </c>
      <c r="V78">
        <f>IF($S78="","",
IF($K78="","",
IF(ISNUMBER(SEARCH("exempt",LOWER($K78))),0,
$S78*(VALUE(SUBSTITUTE($K78,"%",""))/100))))</f>
      </c>
      <c r="AB78">
        <f>IF($S78="","",
SUM($S78,$V78,$Z78,$W78,$Y78)-
IF($AA78="",0,VALUE($AA78)))</f>
      </c>
      <c r="AJ78" t="s">
        <v>509</v>
      </c>
      <c r="AN78" t="s">
        <v>510</v>
      </c>
      <c r="AO78" t="s">
        <v>511</v>
      </c>
      <c r="AR78">
        <f>IFERROR(LEFT($J78,FIND(" - ",$J78)-1),$J78)</f>
      </c>
      <c r="AS78" t="s">
        <v>35</v>
      </c>
      <c r="AU78">
        <f>IF($CJ78&gt;=1,INDEX($AS:$AS,$CI78+1),"")</f>
      </c>
      <c r="AV78">
        <f>IF($CJ78&gt;=2,INDEX($AS:$AS,$CI78+2),"")</f>
      </c>
      <c r="AW78">
        <f>IF($CJ78&gt;=3,INDEX($AS:$AS,$CI78+3),"")</f>
      </c>
      <c r="AX78">
        <f>IF($CJ78&gt;=4,INDEX($AS:$AS,$CI78+4),"")</f>
      </c>
      <c r="AY78">
        <f>IF($CJ78&gt;=5,INDEX($AS:$AS,$CI78+5),"")</f>
      </c>
      <c r="AZ78">
        <f>IF($CJ78&gt;=6,INDEX($AS:$AS,$CI78+6),"")</f>
      </c>
      <c r="BA78">
        <f>IF($CJ78&gt;=7,INDEX($AS:$AS,$CI78+7),"")</f>
      </c>
      <c r="BB78">
        <f>IF($CJ78&gt;=8,INDEX($AS:$AS,$CI78+8),"")</f>
      </c>
      <c r="BC78">
        <f>IF($CJ78&gt;=9,INDEX($AS:$AS,$CI78+9),"")</f>
      </c>
      <c r="BD78">
        <f>IF($CJ78&gt;=10,INDEX($AS:$AS,$CI78+10),"")</f>
      </c>
      <c r="BE78">
        <f>IF($CJ78&gt;=11,INDEX($AS:$AS,$CI78+11),"")</f>
      </c>
      <c r="BF78">
        <f>IF($CJ78&gt;=12,INDEX($AS:$AS,$CI78+12),"")</f>
      </c>
      <c r="BG78">
        <f>IF($CJ78&gt;=13,INDEX($AS:$AS,$CI78+13),"")</f>
      </c>
      <c r="BH78">
        <f>IF($CJ78&gt;=14,INDEX($AS:$AS,$CI78+14),"")</f>
      </c>
      <c r="BI78">
        <f>IF($CJ78&gt;=15,INDEX($AS:$AS,$CI78+15),"")</f>
      </c>
      <c r="BJ78">
        <f>IF($CJ78&gt;=16,INDEX($AS:$AS,$CI78+16),"")</f>
      </c>
      <c r="BK78">
        <f>IF($CJ78&gt;=17,INDEX($AS:$AS,$CI78+17),"")</f>
      </c>
      <c r="BL78">
        <f>IF($CJ78&gt;=18,INDEX($AS:$AS,$CI78+18),"")</f>
      </c>
      <c r="BM78">
        <f>IF($CJ78&gt;=19,INDEX($AS:$AS,$CI78+19),"")</f>
      </c>
      <c r="BN78">
        <f>IF($CJ78&gt;=20,INDEX($AS:$AS,$CI78+20),"")</f>
      </c>
      <c r="BO78">
        <f>IF($CJ78&gt;=21,INDEX($AS:$AS,$CI78+21),"")</f>
      </c>
      <c r="BP78">
        <f>IF($CJ78&gt;=22,INDEX($AS:$AS,$CI78+22),"")</f>
      </c>
      <c r="BQ78">
        <f>IF($CJ78&gt;=23,INDEX($AS:$AS,$CI78+23),"")</f>
      </c>
      <c r="BR78">
        <f>IF($CJ78&gt;=24,INDEX($AS:$AS,$CI78+24),"")</f>
      </c>
      <c r="BS78">
        <f>IF($CJ78&gt;=25,INDEX($AS:$AS,$CI78+25),"")</f>
      </c>
      <c r="BT78">
        <f>IF($CJ78&gt;=26,INDEX($AS:$AS,$CI78+26),"")</f>
      </c>
      <c r="BU78">
        <f>IF($CJ78&gt;=27,INDEX($AS:$AS,$CI78+27),"")</f>
      </c>
      <c r="BV78">
        <f>IF($CJ78&gt;=28,INDEX($AS:$AS,$CI78+28),"")</f>
      </c>
      <c r="BW78">
        <f>IF($CJ78&gt;=29,INDEX($AS:$AS,$CI78+29),"")</f>
      </c>
      <c r="BX78">
        <f>IF($CJ78&gt;=30,INDEX($AS:$AS,$CI78+30),"")</f>
      </c>
      <c r="BY78">
        <f>IF($CJ78&gt;=31,INDEX($AS:$AS,$CI78+31),"")</f>
      </c>
      <c r="BZ78">
        <f>IF($CJ78&gt;=32,INDEX($AS:$AS,$CI78+32),"")</f>
      </c>
      <c r="CA78">
        <f>IF($CJ78&gt;=33,INDEX($AS:$AS,$CI78+33),"")</f>
      </c>
      <c r="CB78">
        <f>IF($CJ78&gt;=34,INDEX($AS:$AS,$CI78+34),"")</f>
      </c>
      <c r="CC78">
        <f>IF($CJ78&gt;=35,INDEX($AS:$AS,$CI78+35),"")</f>
      </c>
      <c r="CD78">
        <f>IF($CJ78&gt;=36,INDEX($AS:$AS,$CI78+36),"")</f>
      </c>
      <c r="CE78">
        <f>IF($CJ78&gt;=37,INDEX($AS:$AS,$CI78+37),"")</f>
      </c>
      <c r="CF78">
        <f>IF($CJ78&gt;=38,INDEX($AS:$AS,$CI78+38),"")</f>
      </c>
      <c r="CG78">
        <f>IF($CJ78&gt;=39,INDEX($AS:$AS,$CI78+39),"")</f>
      </c>
      <c r="CH78">
        <f>IF($CJ78&gt;=40,INDEX($AS:$AS,$CI78+40),"")</f>
      </c>
      <c r="CI78">
        <f>IFERROR(MATCH($AR78,$AS$2:$AS$133,0)+1,0)</f>
      </c>
      <c r="CJ78">
        <f>IFERROR(INDEX($AT$2:$AT$133,MATCH($AR78,$AS$2:$AS$133,0)),0)</f>
      </c>
      <c r="CK78">
        <f>IFERROR(LEFT($O78,FIND(" - ",$O78)-1),$O78)</f>
      </c>
      <c r="CL78" t="s">
        <v>68</v>
      </c>
      <c r="CN78">
        <f>IF($DI78&gt;=1,INDEX($CL:$CL,$DH78+1),"")</f>
      </c>
      <c r="CO78">
        <f>IF($DI78&gt;=2,INDEX($CL:$CL,$DH78+2),"")</f>
      </c>
      <c r="CP78">
        <f>IF($DI78&gt;=3,INDEX($CL:$CL,$DH78+3),"")</f>
      </c>
      <c r="CQ78">
        <f>IF($DI78&gt;=4,INDEX($CL:$CL,$DH78+4),"")</f>
      </c>
      <c r="CR78">
        <f>IF($DI78&gt;=5,INDEX($CL:$CL,$DH78+5),"")</f>
      </c>
      <c r="CS78">
        <f>IF($DI78&gt;=6,INDEX($CL:$CL,$DH78+6),"")</f>
      </c>
      <c r="CT78">
        <f>IF($DI78&gt;=7,INDEX($CL:$CL,$DH78+7),"")</f>
      </c>
      <c r="CU78">
        <f>IF($DI78&gt;=8,INDEX($CL:$CL,$DH78+8),"")</f>
      </c>
      <c r="CV78">
        <f>IF($DI78&gt;=9,INDEX($CL:$CL,$DH78+9),"")</f>
      </c>
      <c r="CW78">
        <f>IF($DI78&gt;=10,INDEX($CL:$CL,$DH78+10),"")</f>
      </c>
      <c r="CX78">
        <f>IF($DI78&gt;=11,INDEX($CL:$CL,$DH78+11),"")</f>
      </c>
      <c r="CY78">
        <f>IF($DI78&gt;=12,INDEX($CL:$CL,$DH78+12),"")</f>
      </c>
      <c r="CZ78">
        <f>IF($DI78&gt;=13,INDEX($CL:$CL,$DH78+13),"")</f>
      </c>
      <c r="DA78">
        <f>IF($DI78&gt;=14,INDEX($CL:$CL,$DH78+14),"")</f>
      </c>
      <c r="DB78">
        <f>IF($DI78&gt;=15,INDEX($CL:$CL,$DH78+15),"")</f>
      </c>
      <c r="DC78">
        <f>IF($DI78&gt;=16,INDEX($CL:$CL,$DH78+16),"")</f>
      </c>
      <c r="DD78">
        <f>IF($DI78&gt;=17,INDEX($CL:$CL,$DH78+17),"")</f>
      </c>
      <c r="DE78">
        <f>IF($DI78&gt;=18,INDEX($CL:$CL,$DH78+18),"")</f>
      </c>
      <c r="DF78">
        <f>IF($DI78&gt;=19,INDEX($CL:$CL,$DH78+19),"")</f>
      </c>
      <c r="DG78">
        <f>IF($DI78&gt;=20,INDEX($CL:$CL,$DH78+20),"")</f>
      </c>
      <c r="DH78">
        <f>IFERROR(MATCH($CK78,$CL$2:$CL$1558,0)+1,0)</f>
      </c>
      <c r="DI78">
        <f>IFERROR(INDEX($CM$2:$CM$1558,MATCH($CK78,$CL$2:$CL$1558,0)),0)</f>
      </c>
      <c r="DJ78">
        <f>IFERROR(INDEX($AQ:$AQ,MATCH($K78,$AP:$AP,0))&amp;"","")</f>
      </c>
      <c r="DK78" t="s">
        <v>374</v>
      </c>
      <c r="DM78">
        <v>1</v>
      </c>
      <c r="DN78">
        <f>IF($GQ78&gt;=1,INDEX($DK:$DK,$GP78+1),"")</f>
      </c>
      <c r="DO78">
        <f>IF($GQ78&gt;=2,INDEX($DK:$DK,$GP78+2),"")</f>
      </c>
      <c r="DP78">
        <f>IF($GQ78&gt;=3,INDEX($DK:$DK,$GP78+3),"")</f>
      </c>
      <c r="DQ78">
        <f>IF($GQ78&gt;=4,INDEX($DK:$DK,$GP78+4),"")</f>
      </c>
      <c r="DR78">
        <f>IF($GQ78&gt;=5,INDEX($DK:$DK,$GP78+5),"")</f>
      </c>
      <c r="DS78">
        <f>IF($GQ78&gt;=6,INDEX($DK:$DK,$GP78+6),"")</f>
      </c>
      <c r="DT78">
        <f>IF($GQ78&gt;=7,INDEX($DK:$DK,$GP78+7),"")</f>
      </c>
      <c r="DU78">
        <f>IF($GQ78&gt;=8,INDEX($DK:$DK,$GP78+8),"")</f>
      </c>
      <c r="DV78">
        <f>IF($GQ78&gt;=9,INDEX($DK:$DK,$GP78+9),"")</f>
      </c>
      <c r="DW78">
        <f>IF($GQ78&gt;=10,INDEX($DK:$DK,$GP78+10),"")</f>
      </c>
      <c r="DX78">
        <f>IF($GQ78&gt;=11,INDEX($DK:$DK,$GP78+11),"")</f>
      </c>
      <c r="DY78">
        <f>IF($GQ78&gt;=12,INDEX($DK:$DK,$GP78+12),"")</f>
      </c>
      <c r="DZ78">
        <f>IF($GQ78&gt;=13,INDEX($DK:$DK,$GP78+13),"")</f>
      </c>
      <c r="EA78">
        <f>IF($GQ78&gt;=14,INDEX($DK:$DK,$GP78+14),"")</f>
      </c>
      <c r="EB78">
        <f>IF($GQ78&gt;=15,INDEX($DK:$DK,$GP78+15),"")</f>
      </c>
      <c r="EC78">
        <f>IF($GQ78&gt;=16,INDEX($DK:$DK,$GP78+16),"")</f>
      </c>
      <c r="ED78">
        <f>IF($GQ78&gt;=17,INDEX($DK:$DK,$GP78+17),"")</f>
      </c>
      <c r="EE78">
        <f>IF($GQ78&gt;=18,INDEX($DK:$DK,$GP78+18),"")</f>
      </c>
      <c r="EF78">
        <f>IF($GQ78&gt;=19,INDEX($DK:$DK,$GP78+19),"")</f>
      </c>
      <c r="EG78">
        <f>IF($GQ78&gt;=20,INDEX($DK:$DK,$GP78+20),"")</f>
      </c>
      <c r="EH78">
        <f>IF($GQ78&gt;=21,INDEX($DK:$DK,$GP78+21),"")</f>
      </c>
      <c r="EI78">
        <f>IF($GQ78&gt;=22,INDEX($DK:$DK,$GP78+22),"")</f>
      </c>
      <c r="EJ78">
        <f>IF($GQ78&gt;=23,INDEX($DK:$DK,$GP78+23),"")</f>
      </c>
      <c r="EK78">
        <f>IF($GQ78&gt;=24,INDEX($DK:$DK,$GP78+24),"")</f>
      </c>
      <c r="EL78">
        <f>IF($GQ78&gt;=25,INDEX($DK:$DK,$GP78+25),"")</f>
      </c>
      <c r="EM78">
        <f>IF($GQ78&gt;=26,INDEX($DK:$DK,$GP78+26),"")</f>
      </c>
      <c r="EN78">
        <f>IF($GQ78&gt;=27,INDEX($DK:$DK,$GP78+27),"")</f>
      </c>
      <c r="EO78">
        <f>IF($GQ78&gt;=28,INDEX($DK:$DK,$GP78+28),"")</f>
      </c>
      <c r="EP78">
        <f>IF($GQ78&gt;=29,INDEX($DK:$DK,$GP78+29),"")</f>
      </c>
      <c r="EQ78">
        <f>IF($GQ78&gt;=30,INDEX($DK:$DK,$GP78+30),"")</f>
      </c>
      <c r="ER78">
        <f>IF($GQ78&gt;=31,INDEX($DK:$DK,$GP78+31),"")</f>
      </c>
      <c r="ES78">
        <f>IF($GQ78&gt;=32,INDEX($DK:$DK,$GP78+32),"")</f>
      </c>
      <c r="ET78">
        <f>IF($GQ78&gt;=33,INDEX($DK:$DK,$GP78+33),"")</f>
      </c>
      <c r="EU78">
        <f>IF($GQ78&gt;=34,INDEX($DK:$DK,$GP78+34),"")</f>
      </c>
      <c r="EV78">
        <f>IF($GQ78&gt;=35,INDEX($DK:$DK,$GP78+35),"")</f>
      </c>
      <c r="EW78">
        <f>IF($GQ78&gt;=36,INDEX($DK:$DK,$GP78+36),"")</f>
      </c>
      <c r="EX78">
        <f>IF($GQ78&gt;=37,INDEX($DK:$DK,$GP78+37),"")</f>
      </c>
      <c r="EY78">
        <f>IF($GQ78&gt;=38,INDEX($DK:$DK,$GP78+38),"")</f>
      </c>
      <c r="EZ78">
        <f>IF($GQ78&gt;=39,INDEX($DK:$DK,$GP78+39),"")</f>
      </c>
      <c r="FA78">
        <f>IF($GQ78&gt;=40,INDEX($DK:$DK,$GP78+40),"")</f>
      </c>
      <c r="FB78">
        <f>IF($GQ78&gt;=1,INDEX($DL:$DL,$GP78+1),"")</f>
      </c>
      <c r="FC78">
        <f>IF($GQ78&gt;=2,INDEX($DL:$DL,$GP78+2),"")</f>
      </c>
      <c r="FD78">
        <f>IF($GQ78&gt;=3,INDEX($DL:$DL,$GP78+3),"")</f>
      </c>
      <c r="FE78">
        <f>IF($GQ78&gt;=4,INDEX($DL:$DL,$GP78+4),"")</f>
      </c>
      <c r="FF78">
        <f>IF($GQ78&gt;=5,INDEX($DL:$DL,$GP78+5),"")</f>
      </c>
      <c r="FG78">
        <f>IF($GQ78&gt;=6,INDEX($DL:$DL,$GP78+6),"")</f>
      </c>
      <c r="FH78">
        <f>IF($GQ78&gt;=7,INDEX($DL:$DL,$GP78+7),"")</f>
      </c>
      <c r="FI78">
        <f>IF($GQ78&gt;=8,INDEX($DL:$DL,$GP78+8),"")</f>
      </c>
      <c r="FJ78">
        <f>IF($GQ78&gt;=9,INDEX($DL:$DL,$GP78+9),"")</f>
      </c>
      <c r="FK78">
        <f>IF($GQ78&gt;=10,INDEX($DL:$DL,$GP78+10),"")</f>
      </c>
      <c r="FL78">
        <f>IF($GQ78&gt;=11,INDEX($DL:$DL,$GP78+11),"")</f>
      </c>
      <c r="FM78">
        <f>IF($GQ78&gt;=12,INDEX($DL:$DL,$GP78+12),"")</f>
      </c>
      <c r="FN78">
        <f>IF($GQ78&gt;=13,INDEX($DL:$DL,$GP78+13),"")</f>
      </c>
      <c r="FO78">
        <f>IF($GQ78&gt;=14,INDEX($DL:$DL,$GP78+14),"")</f>
      </c>
      <c r="FP78">
        <f>IF($GQ78&gt;=15,INDEX($DL:$DL,$GP78+15),"")</f>
      </c>
      <c r="FQ78">
        <f>IF($GQ78&gt;=16,INDEX($DL:$DL,$GP78+16),"")</f>
      </c>
      <c r="FR78">
        <f>IF($GQ78&gt;=17,INDEX($DL:$DL,$GP78+17),"")</f>
      </c>
      <c r="FS78">
        <f>IF($GQ78&gt;=18,INDEX($DL:$DL,$GP78+18),"")</f>
      </c>
      <c r="FT78">
        <f>IF($GQ78&gt;=19,INDEX($DL:$DL,$GP78+19),"")</f>
      </c>
      <c r="FU78">
        <f>IF($GQ78&gt;=20,INDEX($DL:$DL,$GP78+20),"")</f>
      </c>
      <c r="FV78">
        <f>IF($GQ78&gt;=21,INDEX($DL:$DL,$GP78+21),"")</f>
      </c>
      <c r="FW78">
        <f>IF($GQ78&gt;=22,INDEX($DL:$DL,$GP78+22),"")</f>
      </c>
      <c r="FX78">
        <f>IF($GQ78&gt;=23,INDEX($DL:$DL,$GP78+23),"")</f>
      </c>
      <c r="FY78">
        <f>IF($GQ78&gt;=24,INDEX($DL:$DL,$GP78+24),"")</f>
      </c>
      <c r="FZ78">
        <f>IF($GQ78&gt;=25,INDEX($DL:$DL,$GP78+25),"")</f>
      </c>
      <c r="GA78">
        <f>IF($GQ78&gt;=26,INDEX($DL:$DL,$GP78+26),"")</f>
      </c>
      <c r="GB78">
        <f>IF($GQ78&gt;=27,INDEX($DL:$DL,$GP78+27),"")</f>
      </c>
      <c r="GC78">
        <f>IF($GQ78&gt;=28,INDEX($DL:$DL,$GP78+28),"")</f>
      </c>
      <c r="GD78">
        <f>IF($GQ78&gt;=29,INDEX($DL:$DL,$GP78+29),"")</f>
      </c>
      <c r="GE78">
        <f>IF($GQ78&gt;=30,INDEX($DL:$DL,$GP78+30),"")</f>
      </c>
      <c r="GF78">
        <f>IF($GQ78&gt;=31,INDEX($DL:$DL,$GP78+31),"")</f>
      </c>
      <c r="GG78">
        <f>IF($GQ78&gt;=32,INDEX($DL:$DL,$GP78+32),"")</f>
      </c>
      <c r="GH78">
        <f>IF($GQ78&gt;=33,INDEX($DL:$DL,$GP78+33),"")</f>
      </c>
      <c r="GI78">
        <f>IF($GQ78&gt;=34,INDEX($DL:$DL,$GP78+34),"")</f>
      </c>
      <c r="GJ78">
        <f>IF($GQ78&gt;=35,INDEX($DL:$DL,$GP78+35),"")</f>
      </c>
      <c r="GK78">
        <f>IF($GQ78&gt;=36,INDEX($DL:$DL,$GP78+36),"")</f>
      </c>
      <c r="GL78">
        <f>IF($GQ78&gt;=37,INDEX($DL:$DL,$GP78+37),"")</f>
      </c>
      <c r="GM78">
        <f>IF($GQ78&gt;=38,INDEX($DL:$DL,$GP78+38),"")</f>
      </c>
      <c r="GN78">
        <f>IF($GQ78&gt;=39,INDEX($DL:$DL,$GP78+39),"")</f>
      </c>
      <c r="GO78">
        <f>IF($GQ78&gt;=40,INDEX($DL:$DL,$GP78+40),"")</f>
      </c>
      <c r="GP78">
        <f>IFERROR(MATCH($DJ78,$DK$2:$DK$148,0)+1,0)</f>
      </c>
      <c r="GQ78">
        <f>IFERROR(INDEX($DM$2:$DM$148,MATCH($DJ78,$DK$2:$DK$148,0)),0)</f>
      </c>
      <c r="GR78">
        <f>IFERROR(MATCH($L78,$DN$78:$FA$78,0),0)</f>
      </c>
      <c r="GS78">
        <f>IF($GR78&gt;0,INDEX($FB$78:$GO$78,$GR78),"")</f>
      </c>
      <c r="GT78" t="s">
        <v>502</v>
      </c>
      <c r="GV78">
        <f>IF($JE78&gt;=1,INDEX($GT:$GT,$JD78+1),"")</f>
      </c>
      <c r="GW78">
        <f>IF($JE78&gt;=2,INDEX($GT:$GT,$JD78+2),"")</f>
      </c>
      <c r="GX78">
        <f>IF($JE78&gt;=3,INDEX($GT:$GT,$JD78+3),"")</f>
      </c>
      <c r="GY78">
        <f>IF($JE78&gt;=4,INDEX($GT:$GT,$JD78+4),"")</f>
      </c>
      <c r="GZ78">
        <f>IF($JE78&gt;=5,INDEX($GT:$GT,$JD78+5),"")</f>
      </c>
      <c r="HA78">
        <f>IF($JE78&gt;=6,INDEX($GT:$GT,$JD78+6),"")</f>
      </c>
      <c r="HB78">
        <f>IF($JE78&gt;=7,INDEX($GT:$GT,$JD78+7),"")</f>
      </c>
      <c r="HC78">
        <f>IF($JE78&gt;=8,INDEX($GT:$GT,$JD78+8),"")</f>
      </c>
      <c r="HD78">
        <f>IF($JE78&gt;=9,INDEX($GT:$GT,$JD78+9),"")</f>
      </c>
      <c r="HE78">
        <f>IF($JE78&gt;=10,INDEX($GT:$GT,$JD78+10),"")</f>
      </c>
      <c r="HF78">
        <f>IF($JE78&gt;=11,INDEX($GT:$GT,$JD78+11),"")</f>
      </c>
      <c r="HG78">
        <f>IF($JE78&gt;=12,INDEX($GT:$GT,$JD78+12),"")</f>
      </c>
      <c r="HH78">
        <f>IF($JE78&gt;=13,INDEX($GT:$GT,$JD78+13),"")</f>
      </c>
      <c r="HI78">
        <f>IF($JE78&gt;=14,INDEX($GT:$GT,$JD78+14),"")</f>
      </c>
      <c r="HJ78">
        <f>IF($JE78&gt;=15,INDEX($GT:$GT,$JD78+15),"")</f>
      </c>
      <c r="HK78">
        <f>IF($JE78&gt;=16,INDEX($GT:$GT,$JD78+16),"")</f>
      </c>
      <c r="HL78">
        <f>IF($JE78&gt;=17,INDEX($GT:$GT,$JD78+17),"")</f>
      </c>
      <c r="HM78">
        <f>IF($JE78&gt;=18,INDEX($GT:$GT,$JD78+18),"")</f>
      </c>
      <c r="HN78">
        <f>IF($JE78&gt;=19,INDEX($GT:$GT,$JD78+19),"")</f>
      </c>
      <c r="HO78">
        <f>IF($JE78&gt;=20,INDEX($GT:$GT,$JD78+20),"")</f>
      </c>
      <c r="HP78">
        <f>IF($JE78&gt;=21,INDEX($GT:$GT,$JD78+21),"")</f>
      </c>
      <c r="HQ78">
        <f>IF($JE78&gt;=22,INDEX($GT:$GT,$JD78+22),"")</f>
      </c>
      <c r="HR78">
        <f>IF($JE78&gt;=23,INDEX($GT:$GT,$JD78+23),"")</f>
      </c>
      <c r="HS78">
        <f>IF($JE78&gt;=24,INDEX($GT:$GT,$JD78+24),"")</f>
      </c>
      <c r="HT78">
        <f>IF($JE78&gt;=25,INDEX($GT:$GT,$JD78+25),"")</f>
      </c>
      <c r="HU78">
        <f>IF($JE78&gt;=26,INDEX($GT:$GT,$JD78+26),"")</f>
      </c>
      <c r="HV78">
        <f>IF($JE78&gt;=27,INDEX($GT:$GT,$JD78+27),"")</f>
      </c>
      <c r="HW78">
        <f>IF($JE78&gt;=28,INDEX($GT:$GT,$JD78+28),"")</f>
      </c>
      <c r="HX78">
        <f>IF($JE78&gt;=29,INDEX($GT:$GT,$JD78+29),"")</f>
      </c>
      <c r="HY78">
        <f>IF($JE78&gt;=30,INDEX($GT:$GT,$JD78+30),"")</f>
      </c>
      <c r="HZ78">
        <f>IF($JE78&gt;=31,INDEX($GT:$GT,$JD78+31),"")</f>
      </c>
      <c r="IA78">
        <f>IF($JE78&gt;=32,INDEX($GT:$GT,$JD78+32),"")</f>
      </c>
      <c r="IB78">
        <f>IF($JE78&gt;=33,INDEX($GT:$GT,$JD78+33),"")</f>
      </c>
      <c r="IC78">
        <f>IF($JE78&gt;=34,INDEX($GT:$GT,$JD78+34),"")</f>
      </c>
      <c r="ID78">
        <f>IF($JE78&gt;=35,INDEX($GT:$GT,$JD78+35),"")</f>
      </c>
      <c r="IE78">
        <f>IF($JE78&gt;=36,INDEX($GT:$GT,$JD78+36),"")</f>
      </c>
      <c r="IF78">
        <f>IF($JE78&gt;=37,INDEX($GT:$GT,$JD78+37),"")</f>
      </c>
      <c r="IG78">
        <f>IF($JE78&gt;=38,INDEX($GT:$GT,$JD78+38),"")</f>
      </c>
      <c r="IH78">
        <f>IF($JE78&gt;=39,INDEX($GT:$GT,$JD78+39),"")</f>
      </c>
      <c r="II78">
        <f>IF($JE78&gt;=40,INDEX($GT:$GT,$JD78+40),"")</f>
      </c>
      <c r="IJ78">
        <f>IF($JE78&gt;=41,INDEX($GT:$GT,$JD78+41),"")</f>
      </c>
      <c r="IK78">
        <f>IF($JE78&gt;=42,INDEX($GT:$GT,$JD78+42),"")</f>
      </c>
      <c r="IL78">
        <f>IF($JE78&gt;=43,INDEX($GT:$GT,$JD78+43),"")</f>
      </c>
      <c r="IM78">
        <f>IF($JE78&gt;=44,INDEX($GT:$GT,$JD78+44),"")</f>
      </c>
      <c r="IN78">
        <f>IF($JE78&gt;=45,INDEX($GT:$GT,$JD78+45),"")</f>
      </c>
      <c r="IO78">
        <f>IF($JE78&gt;=46,INDEX($GT:$GT,$JD78+46),"")</f>
      </c>
      <c r="IP78">
        <f>IF($JE78&gt;=47,INDEX($GT:$GT,$JD78+47),"")</f>
      </c>
      <c r="IQ78">
        <f>IF($JE78&gt;=48,INDEX($GT:$GT,$JD78+48),"")</f>
      </c>
      <c r="IR78">
        <f>IF($JE78&gt;=49,INDEX($GT:$GT,$JD78+49),"")</f>
      </c>
      <c r="IS78">
        <f>IF($JE78&gt;=50,INDEX($GT:$GT,$JD78+50),"")</f>
      </c>
      <c r="IT78">
        <f>IF($JE78&gt;=51,INDEX($GT:$GT,$JD78+51),"")</f>
      </c>
      <c r="IU78">
        <f>IF($JE78&gt;=52,INDEX($GT:$GT,$JD78+52),"")</f>
      </c>
      <c r="IV78">
        <f>IF($JE78&gt;=53,INDEX($GT:$GT,$JD78+53),"")</f>
      </c>
      <c r="IW78">
        <f>IF($JE78&gt;=54,INDEX($GT:$GT,$JD78+54),"")</f>
      </c>
      <c r="IX78">
        <f>IF($JE78&gt;=55,INDEX($GT:$GT,$JD78+55),"")</f>
      </c>
      <c r="IY78">
        <f>IF($JE78&gt;=56,INDEX($GT:$GT,$JD78+56),"")</f>
      </c>
      <c r="IZ78">
        <f>IF($JE78&gt;=57,INDEX($GT:$GT,$JD78+57),"")</f>
      </c>
      <c r="JA78">
        <f>IF($JE78&gt;=58,INDEX($GT:$GT,$JD78+58),"")</f>
      </c>
      <c r="JB78">
        <f>IF($JE78&gt;=59,INDEX($GT:$GT,$JD78+59),"")</f>
      </c>
      <c r="JC78">
        <f>IF($JE78&gt;=60,INDEX($GT:$GT,$JD78+60),"")</f>
      </c>
      <c r="JD78">
        <f>IFERROR(MATCH($GS78,$GT$2:$GT$322,0)+1,0)</f>
      </c>
      <c r="JE78">
        <f>IFERROR(INDEX($GU$2:$GU$322,MATCH($GS78,$GT$2:$GT$322,0)),0)</f>
      </c>
      <c r="JF78" t="s">
        <v>28</v>
      </c>
      <c r="JG78" t="s">
        <v>28</v>
      </c>
    </row>
    <row r="79" spans="1:267" x14ac:dyDescent="0.25">
      <c r="J79" s="1"/>
      <c r="K79" s="1"/>
      <c r="L79" s="1"/>
      <c r="M79" s="1"/>
      <c r="N79" s="1">
        <f>IFERROR(IF(FIND(" - ",$J79)&gt;0,MID($J79,FIND(" - ",$J79)+3,LEN($J79)),""),"")</f>
      </c>
      <c r="P79" s="1"/>
      <c r="S79" t="s">
        <v>28</v>
      </c>
      <c r="U79">
        <f>IF(OR($S79="",$T79=""),"",IFERROR($S79/$T79,0))</f>
      </c>
      <c r="V79">
        <f>IF($S79="","",
IF($K79="","",
IF(ISNUMBER(SEARCH("exempt",LOWER($K79))),0,
$S79*(VALUE(SUBSTITUTE($K79,"%",""))/100))))</f>
      </c>
      <c r="AB79">
        <f>IF($S79="","",
SUM($S79,$V79,$Z79,$W79,$Y79)-
IF($AA79="",0,VALUE($AA79)))</f>
      </c>
      <c r="AJ79" t="s">
        <v>512</v>
      </c>
      <c r="AN79" t="s">
        <v>513</v>
      </c>
      <c r="AO79" t="s">
        <v>514</v>
      </c>
      <c r="AR79">
        <f>IFERROR(LEFT($J79,FIND(" - ",$J79)-1),$J79)</f>
      </c>
      <c r="AS79" t="s">
        <v>63</v>
      </c>
      <c r="AT79">
        <v>2</v>
      </c>
      <c r="AU79">
        <f>IF($CJ79&gt;=1,INDEX($AS:$AS,$CI79+1),"")</f>
      </c>
      <c r="AV79">
        <f>IF($CJ79&gt;=2,INDEX($AS:$AS,$CI79+2),"")</f>
      </c>
      <c r="AW79">
        <f>IF($CJ79&gt;=3,INDEX($AS:$AS,$CI79+3),"")</f>
      </c>
      <c r="AX79">
        <f>IF($CJ79&gt;=4,INDEX($AS:$AS,$CI79+4),"")</f>
      </c>
      <c r="AY79">
        <f>IF($CJ79&gt;=5,INDEX($AS:$AS,$CI79+5),"")</f>
      </c>
      <c r="AZ79">
        <f>IF($CJ79&gt;=6,INDEX($AS:$AS,$CI79+6),"")</f>
      </c>
      <c r="BA79">
        <f>IF($CJ79&gt;=7,INDEX($AS:$AS,$CI79+7),"")</f>
      </c>
      <c r="BB79">
        <f>IF($CJ79&gt;=8,INDEX($AS:$AS,$CI79+8),"")</f>
      </c>
      <c r="BC79">
        <f>IF($CJ79&gt;=9,INDEX($AS:$AS,$CI79+9),"")</f>
      </c>
      <c r="BD79">
        <f>IF($CJ79&gt;=10,INDEX($AS:$AS,$CI79+10),"")</f>
      </c>
      <c r="BE79">
        <f>IF($CJ79&gt;=11,INDEX($AS:$AS,$CI79+11),"")</f>
      </c>
      <c r="BF79">
        <f>IF($CJ79&gt;=12,INDEX($AS:$AS,$CI79+12),"")</f>
      </c>
      <c r="BG79">
        <f>IF($CJ79&gt;=13,INDEX($AS:$AS,$CI79+13),"")</f>
      </c>
      <c r="BH79">
        <f>IF($CJ79&gt;=14,INDEX($AS:$AS,$CI79+14),"")</f>
      </c>
      <c r="BI79">
        <f>IF($CJ79&gt;=15,INDEX($AS:$AS,$CI79+15),"")</f>
      </c>
      <c r="BJ79">
        <f>IF($CJ79&gt;=16,INDEX($AS:$AS,$CI79+16),"")</f>
      </c>
      <c r="BK79">
        <f>IF($CJ79&gt;=17,INDEX($AS:$AS,$CI79+17),"")</f>
      </c>
      <c r="BL79">
        <f>IF($CJ79&gt;=18,INDEX($AS:$AS,$CI79+18),"")</f>
      </c>
      <c r="BM79">
        <f>IF($CJ79&gt;=19,INDEX($AS:$AS,$CI79+19),"")</f>
      </c>
      <c r="BN79">
        <f>IF($CJ79&gt;=20,INDEX($AS:$AS,$CI79+20),"")</f>
      </c>
      <c r="BO79">
        <f>IF($CJ79&gt;=21,INDEX($AS:$AS,$CI79+21),"")</f>
      </c>
      <c r="BP79">
        <f>IF($CJ79&gt;=22,INDEX($AS:$AS,$CI79+22),"")</f>
      </c>
      <c r="BQ79">
        <f>IF($CJ79&gt;=23,INDEX($AS:$AS,$CI79+23),"")</f>
      </c>
      <c r="BR79">
        <f>IF($CJ79&gt;=24,INDEX($AS:$AS,$CI79+24),"")</f>
      </c>
      <c r="BS79">
        <f>IF($CJ79&gt;=25,INDEX($AS:$AS,$CI79+25),"")</f>
      </c>
      <c r="BT79">
        <f>IF($CJ79&gt;=26,INDEX($AS:$AS,$CI79+26),"")</f>
      </c>
      <c r="BU79">
        <f>IF($CJ79&gt;=27,INDEX($AS:$AS,$CI79+27),"")</f>
      </c>
      <c r="BV79">
        <f>IF($CJ79&gt;=28,INDEX($AS:$AS,$CI79+28),"")</f>
      </c>
      <c r="BW79">
        <f>IF($CJ79&gt;=29,INDEX($AS:$AS,$CI79+29),"")</f>
      </c>
      <c r="BX79">
        <f>IF($CJ79&gt;=30,INDEX($AS:$AS,$CI79+30),"")</f>
      </c>
      <c r="BY79">
        <f>IF($CJ79&gt;=31,INDEX($AS:$AS,$CI79+31),"")</f>
      </c>
      <c r="BZ79">
        <f>IF($CJ79&gt;=32,INDEX($AS:$AS,$CI79+32),"")</f>
      </c>
      <c r="CA79">
        <f>IF($CJ79&gt;=33,INDEX($AS:$AS,$CI79+33),"")</f>
      </c>
      <c r="CB79">
        <f>IF($CJ79&gt;=34,INDEX($AS:$AS,$CI79+34),"")</f>
      </c>
      <c r="CC79">
        <f>IF($CJ79&gt;=35,INDEX($AS:$AS,$CI79+35),"")</f>
      </c>
      <c r="CD79">
        <f>IF($CJ79&gt;=36,INDEX($AS:$AS,$CI79+36),"")</f>
      </c>
      <c r="CE79">
        <f>IF($CJ79&gt;=37,INDEX($AS:$AS,$CI79+37),"")</f>
      </c>
      <c r="CF79">
        <f>IF($CJ79&gt;=38,INDEX($AS:$AS,$CI79+38),"")</f>
      </c>
      <c r="CG79">
        <f>IF($CJ79&gt;=39,INDEX($AS:$AS,$CI79+39),"")</f>
      </c>
      <c r="CH79">
        <f>IF($CJ79&gt;=40,INDEX($AS:$AS,$CI79+40),"")</f>
      </c>
      <c r="CI79">
        <f>IFERROR(MATCH($AR79,$AS$2:$AS$133,0)+1,0)</f>
      </c>
      <c r="CJ79">
        <f>IFERROR(INDEX($AT$2:$AT$133,MATCH($AR79,$AS$2:$AS$133,0)),0)</f>
      </c>
      <c r="CK79">
        <f>IFERROR(LEFT($O79,FIND(" - ",$O79)-1),$O79)</f>
      </c>
      <c r="CL79" t="s">
        <v>220</v>
      </c>
      <c r="CN79">
        <f>IF($DI79&gt;=1,INDEX($CL:$CL,$DH79+1),"")</f>
      </c>
      <c r="CO79">
        <f>IF($DI79&gt;=2,INDEX($CL:$CL,$DH79+2),"")</f>
      </c>
      <c r="CP79">
        <f>IF($DI79&gt;=3,INDEX($CL:$CL,$DH79+3),"")</f>
      </c>
      <c r="CQ79">
        <f>IF($DI79&gt;=4,INDEX($CL:$CL,$DH79+4),"")</f>
      </c>
      <c r="CR79">
        <f>IF($DI79&gt;=5,INDEX($CL:$CL,$DH79+5),"")</f>
      </c>
      <c r="CS79">
        <f>IF($DI79&gt;=6,INDEX($CL:$CL,$DH79+6),"")</f>
      </c>
      <c r="CT79">
        <f>IF($DI79&gt;=7,INDEX($CL:$CL,$DH79+7),"")</f>
      </c>
      <c r="CU79">
        <f>IF($DI79&gt;=8,INDEX($CL:$CL,$DH79+8),"")</f>
      </c>
      <c r="CV79">
        <f>IF($DI79&gt;=9,INDEX($CL:$CL,$DH79+9),"")</f>
      </c>
      <c r="CW79">
        <f>IF($DI79&gt;=10,INDEX($CL:$CL,$DH79+10),"")</f>
      </c>
      <c r="CX79">
        <f>IF($DI79&gt;=11,INDEX($CL:$CL,$DH79+11),"")</f>
      </c>
      <c r="CY79">
        <f>IF($DI79&gt;=12,INDEX($CL:$CL,$DH79+12),"")</f>
      </c>
      <c r="CZ79">
        <f>IF($DI79&gt;=13,INDEX($CL:$CL,$DH79+13),"")</f>
      </c>
      <c r="DA79">
        <f>IF($DI79&gt;=14,INDEX($CL:$CL,$DH79+14),"")</f>
      </c>
      <c r="DB79">
        <f>IF($DI79&gt;=15,INDEX($CL:$CL,$DH79+15),"")</f>
      </c>
      <c r="DC79">
        <f>IF($DI79&gt;=16,INDEX($CL:$CL,$DH79+16),"")</f>
      </c>
      <c r="DD79">
        <f>IF($DI79&gt;=17,INDEX($CL:$CL,$DH79+17),"")</f>
      </c>
      <c r="DE79">
        <f>IF($DI79&gt;=18,INDEX($CL:$CL,$DH79+18),"")</f>
      </c>
      <c r="DF79">
        <f>IF($DI79&gt;=19,INDEX($CL:$CL,$DH79+19),"")</f>
      </c>
      <c r="DG79">
        <f>IF($DI79&gt;=20,INDEX($CL:$CL,$DH79+20),"")</f>
      </c>
      <c r="DH79">
        <f>IFERROR(MATCH($CK79,$CL$2:$CL$1558,0)+1,0)</f>
      </c>
      <c r="DI79">
        <f>IFERROR(INDEX($CM$2:$CM$1558,MATCH($CK79,$CL$2:$CL$1558,0)),0)</f>
      </c>
      <c r="DJ79">
        <f>IFERROR(INDEX($AQ:$AQ,MATCH($K79,$AP:$AP,0))&amp;"","")</f>
      </c>
      <c r="DK79" t="s">
        <v>52</v>
      </c>
      <c r="DL79" t="s">
        <v>28</v>
      </c>
      <c r="DN79">
        <f>IF($GQ79&gt;=1,INDEX($DK:$DK,$GP79+1),"")</f>
      </c>
      <c r="DO79">
        <f>IF($GQ79&gt;=2,INDEX($DK:$DK,$GP79+2),"")</f>
      </c>
      <c r="DP79">
        <f>IF($GQ79&gt;=3,INDEX($DK:$DK,$GP79+3),"")</f>
      </c>
      <c r="DQ79">
        <f>IF($GQ79&gt;=4,INDEX($DK:$DK,$GP79+4),"")</f>
      </c>
      <c r="DR79">
        <f>IF($GQ79&gt;=5,INDEX($DK:$DK,$GP79+5),"")</f>
      </c>
      <c r="DS79">
        <f>IF($GQ79&gt;=6,INDEX($DK:$DK,$GP79+6),"")</f>
      </c>
      <c r="DT79">
        <f>IF($GQ79&gt;=7,INDEX($DK:$DK,$GP79+7),"")</f>
      </c>
      <c r="DU79">
        <f>IF($GQ79&gt;=8,INDEX($DK:$DK,$GP79+8),"")</f>
      </c>
      <c r="DV79">
        <f>IF($GQ79&gt;=9,INDEX($DK:$DK,$GP79+9),"")</f>
      </c>
      <c r="DW79">
        <f>IF($GQ79&gt;=10,INDEX($DK:$DK,$GP79+10),"")</f>
      </c>
      <c r="DX79">
        <f>IF($GQ79&gt;=11,INDEX($DK:$DK,$GP79+11),"")</f>
      </c>
      <c r="DY79">
        <f>IF($GQ79&gt;=12,INDEX($DK:$DK,$GP79+12),"")</f>
      </c>
      <c r="DZ79">
        <f>IF($GQ79&gt;=13,INDEX($DK:$DK,$GP79+13),"")</f>
      </c>
      <c r="EA79">
        <f>IF($GQ79&gt;=14,INDEX($DK:$DK,$GP79+14),"")</f>
      </c>
      <c r="EB79">
        <f>IF($GQ79&gt;=15,INDEX($DK:$DK,$GP79+15),"")</f>
      </c>
      <c r="EC79">
        <f>IF($GQ79&gt;=16,INDEX($DK:$DK,$GP79+16),"")</f>
      </c>
      <c r="ED79">
        <f>IF($GQ79&gt;=17,INDEX($DK:$DK,$GP79+17),"")</f>
      </c>
      <c r="EE79">
        <f>IF($GQ79&gt;=18,INDEX($DK:$DK,$GP79+18),"")</f>
      </c>
      <c r="EF79">
        <f>IF($GQ79&gt;=19,INDEX($DK:$DK,$GP79+19),"")</f>
      </c>
      <c r="EG79">
        <f>IF($GQ79&gt;=20,INDEX($DK:$DK,$GP79+20),"")</f>
      </c>
      <c r="EH79">
        <f>IF($GQ79&gt;=21,INDEX($DK:$DK,$GP79+21),"")</f>
      </c>
      <c r="EI79">
        <f>IF($GQ79&gt;=22,INDEX($DK:$DK,$GP79+22),"")</f>
      </c>
      <c r="EJ79">
        <f>IF($GQ79&gt;=23,INDEX($DK:$DK,$GP79+23),"")</f>
      </c>
      <c r="EK79">
        <f>IF($GQ79&gt;=24,INDEX($DK:$DK,$GP79+24),"")</f>
      </c>
      <c r="EL79">
        <f>IF($GQ79&gt;=25,INDEX($DK:$DK,$GP79+25),"")</f>
      </c>
      <c r="EM79">
        <f>IF($GQ79&gt;=26,INDEX($DK:$DK,$GP79+26),"")</f>
      </c>
      <c r="EN79">
        <f>IF($GQ79&gt;=27,INDEX($DK:$DK,$GP79+27),"")</f>
      </c>
      <c r="EO79">
        <f>IF($GQ79&gt;=28,INDEX($DK:$DK,$GP79+28),"")</f>
      </c>
      <c r="EP79">
        <f>IF($GQ79&gt;=29,INDEX($DK:$DK,$GP79+29),"")</f>
      </c>
      <c r="EQ79">
        <f>IF($GQ79&gt;=30,INDEX($DK:$DK,$GP79+30),"")</f>
      </c>
      <c r="ER79">
        <f>IF($GQ79&gt;=31,INDEX($DK:$DK,$GP79+31),"")</f>
      </c>
      <c r="ES79">
        <f>IF($GQ79&gt;=32,INDEX($DK:$DK,$GP79+32),"")</f>
      </c>
      <c r="ET79">
        <f>IF($GQ79&gt;=33,INDEX($DK:$DK,$GP79+33),"")</f>
      </c>
      <c r="EU79">
        <f>IF($GQ79&gt;=34,INDEX($DK:$DK,$GP79+34),"")</f>
      </c>
      <c r="EV79">
        <f>IF($GQ79&gt;=35,INDEX($DK:$DK,$GP79+35),"")</f>
      </c>
      <c r="EW79">
        <f>IF($GQ79&gt;=36,INDEX($DK:$DK,$GP79+36),"")</f>
      </c>
      <c r="EX79">
        <f>IF($GQ79&gt;=37,INDEX($DK:$DK,$GP79+37),"")</f>
      </c>
      <c r="EY79">
        <f>IF($GQ79&gt;=38,INDEX($DK:$DK,$GP79+38),"")</f>
      </c>
      <c r="EZ79">
        <f>IF($GQ79&gt;=39,INDEX($DK:$DK,$GP79+39),"")</f>
      </c>
      <c r="FA79">
        <f>IF($GQ79&gt;=40,INDEX($DK:$DK,$GP79+40),"")</f>
      </c>
      <c r="FB79">
        <f>IF($GQ79&gt;=1,INDEX($DL:$DL,$GP79+1),"")</f>
      </c>
      <c r="FC79">
        <f>IF($GQ79&gt;=2,INDEX($DL:$DL,$GP79+2),"")</f>
      </c>
      <c r="FD79">
        <f>IF($GQ79&gt;=3,INDEX($DL:$DL,$GP79+3),"")</f>
      </c>
      <c r="FE79">
        <f>IF($GQ79&gt;=4,INDEX($DL:$DL,$GP79+4),"")</f>
      </c>
      <c r="FF79">
        <f>IF($GQ79&gt;=5,INDEX($DL:$DL,$GP79+5),"")</f>
      </c>
      <c r="FG79">
        <f>IF($GQ79&gt;=6,INDEX($DL:$DL,$GP79+6),"")</f>
      </c>
      <c r="FH79">
        <f>IF($GQ79&gt;=7,INDEX($DL:$DL,$GP79+7),"")</f>
      </c>
      <c r="FI79">
        <f>IF($GQ79&gt;=8,INDEX($DL:$DL,$GP79+8),"")</f>
      </c>
      <c r="FJ79">
        <f>IF($GQ79&gt;=9,INDEX($DL:$DL,$GP79+9),"")</f>
      </c>
      <c r="FK79">
        <f>IF($GQ79&gt;=10,INDEX($DL:$DL,$GP79+10),"")</f>
      </c>
      <c r="FL79">
        <f>IF($GQ79&gt;=11,INDEX($DL:$DL,$GP79+11),"")</f>
      </c>
      <c r="FM79">
        <f>IF($GQ79&gt;=12,INDEX($DL:$DL,$GP79+12),"")</f>
      </c>
      <c r="FN79">
        <f>IF($GQ79&gt;=13,INDEX($DL:$DL,$GP79+13),"")</f>
      </c>
      <c r="FO79">
        <f>IF($GQ79&gt;=14,INDEX($DL:$DL,$GP79+14),"")</f>
      </c>
      <c r="FP79">
        <f>IF($GQ79&gt;=15,INDEX($DL:$DL,$GP79+15),"")</f>
      </c>
      <c r="FQ79">
        <f>IF($GQ79&gt;=16,INDEX($DL:$DL,$GP79+16),"")</f>
      </c>
      <c r="FR79">
        <f>IF($GQ79&gt;=17,INDEX($DL:$DL,$GP79+17),"")</f>
      </c>
      <c r="FS79">
        <f>IF($GQ79&gt;=18,INDEX($DL:$DL,$GP79+18),"")</f>
      </c>
      <c r="FT79">
        <f>IF($GQ79&gt;=19,INDEX($DL:$DL,$GP79+19),"")</f>
      </c>
      <c r="FU79">
        <f>IF($GQ79&gt;=20,INDEX($DL:$DL,$GP79+20),"")</f>
      </c>
      <c r="FV79">
        <f>IF($GQ79&gt;=21,INDEX($DL:$DL,$GP79+21),"")</f>
      </c>
      <c r="FW79">
        <f>IF($GQ79&gt;=22,INDEX($DL:$DL,$GP79+22),"")</f>
      </c>
      <c r="FX79">
        <f>IF($GQ79&gt;=23,INDEX($DL:$DL,$GP79+23),"")</f>
      </c>
      <c r="FY79">
        <f>IF($GQ79&gt;=24,INDEX($DL:$DL,$GP79+24),"")</f>
      </c>
      <c r="FZ79">
        <f>IF($GQ79&gt;=25,INDEX($DL:$DL,$GP79+25),"")</f>
      </c>
      <c r="GA79">
        <f>IF($GQ79&gt;=26,INDEX($DL:$DL,$GP79+26),"")</f>
      </c>
      <c r="GB79">
        <f>IF($GQ79&gt;=27,INDEX($DL:$DL,$GP79+27),"")</f>
      </c>
      <c r="GC79">
        <f>IF($GQ79&gt;=28,INDEX($DL:$DL,$GP79+28),"")</f>
      </c>
      <c r="GD79">
        <f>IF($GQ79&gt;=29,INDEX($DL:$DL,$GP79+29),"")</f>
      </c>
      <c r="GE79">
        <f>IF($GQ79&gt;=30,INDEX($DL:$DL,$GP79+30),"")</f>
      </c>
      <c r="GF79">
        <f>IF($GQ79&gt;=31,INDEX($DL:$DL,$GP79+31),"")</f>
      </c>
      <c r="GG79">
        <f>IF($GQ79&gt;=32,INDEX($DL:$DL,$GP79+32),"")</f>
      </c>
      <c r="GH79">
        <f>IF($GQ79&gt;=33,INDEX($DL:$DL,$GP79+33),"")</f>
      </c>
      <c r="GI79">
        <f>IF($GQ79&gt;=34,INDEX($DL:$DL,$GP79+34),"")</f>
      </c>
      <c r="GJ79">
        <f>IF($GQ79&gt;=35,INDEX($DL:$DL,$GP79+35),"")</f>
      </c>
      <c r="GK79">
        <f>IF($GQ79&gt;=36,INDEX($DL:$DL,$GP79+36),"")</f>
      </c>
      <c r="GL79">
        <f>IF($GQ79&gt;=37,INDEX($DL:$DL,$GP79+37),"")</f>
      </c>
      <c r="GM79">
        <f>IF($GQ79&gt;=38,INDEX($DL:$DL,$GP79+38),"")</f>
      </c>
      <c r="GN79">
        <f>IF($GQ79&gt;=39,INDEX($DL:$DL,$GP79+39),"")</f>
      </c>
      <c r="GO79">
        <f>IF($GQ79&gt;=40,INDEX($DL:$DL,$GP79+40),"")</f>
      </c>
      <c r="GP79">
        <f>IFERROR(MATCH($DJ79,$DK$2:$DK$148,0)+1,0)</f>
      </c>
      <c r="GQ79">
        <f>IFERROR(INDEX($DM$2:$DM$148,MATCH($DJ79,$DK$2:$DK$148,0)),0)</f>
      </c>
      <c r="GR79">
        <f>IFERROR(MATCH($L79,$DN$79:$FA$79,0),0)</f>
      </c>
      <c r="GS79">
        <f>IF($GR79&gt;0,INDEX($FB$79:$GO$79,$GR79),"")</f>
      </c>
      <c r="GT79" t="s">
        <v>505</v>
      </c>
      <c r="GV79">
        <f>IF($JE79&gt;=1,INDEX($GT:$GT,$JD79+1),"")</f>
      </c>
      <c r="GW79">
        <f>IF($JE79&gt;=2,INDEX($GT:$GT,$JD79+2),"")</f>
      </c>
      <c r="GX79">
        <f>IF($JE79&gt;=3,INDEX($GT:$GT,$JD79+3),"")</f>
      </c>
      <c r="GY79">
        <f>IF($JE79&gt;=4,INDEX($GT:$GT,$JD79+4),"")</f>
      </c>
      <c r="GZ79">
        <f>IF($JE79&gt;=5,INDEX($GT:$GT,$JD79+5),"")</f>
      </c>
      <c r="HA79">
        <f>IF($JE79&gt;=6,INDEX($GT:$GT,$JD79+6),"")</f>
      </c>
      <c r="HB79">
        <f>IF($JE79&gt;=7,INDEX($GT:$GT,$JD79+7),"")</f>
      </c>
      <c r="HC79">
        <f>IF($JE79&gt;=8,INDEX($GT:$GT,$JD79+8),"")</f>
      </c>
      <c r="HD79">
        <f>IF($JE79&gt;=9,INDEX($GT:$GT,$JD79+9),"")</f>
      </c>
      <c r="HE79">
        <f>IF($JE79&gt;=10,INDEX($GT:$GT,$JD79+10),"")</f>
      </c>
      <c r="HF79">
        <f>IF($JE79&gt;=11,INDEX($GT:$GT,$JD79+11),"")</f>
      </c>
      <c r="HG79">
        <f>IF($JE79&gt;=12,INDEX($GT:$GT,$JD79+12),"")</f>
      </c>
      <c r="HH79">
        <f>IF($JE79&gt;=13,INDEX($GT:$GT,$JD79+13),"")</f>
      </c>
      <c r="HI79">
        <f>IF($JE79&gt;=14,INDEX($GT:$GT,$JD79+14),"")</f>
      </c>
      <c r="HJ79">
        <f>IF($JE79&gt;=15,INDEX($GT:$GT,$JD79+15),"")</f>
      </c>
      <c r="HK79">
        <f>IF($JE79&gt;=16,INDEX($GT:$GT,$JD79+16),"")</f>
      </c>
      <c r="HL79">
        <f>IF($JE79&gt;=17,INDEX($GT:$GT,$JD79+17),"")</f>
      </c>
      <c r="HM79">
        <f>IF($JE79&gt;=18,INDEX($GT:$GT,$JD79+18),"")</f>
      </c>
      <c r="HN79">
        <f>IF($JE79&gt;=19,INDEX($GT:$GT,$JD79+19),"")</f>
      </c>
      <c r="HO79">
        <f>IF($JE79&gt;=20,INDEX($GT:$GT,$JD79+20),"")</f>
      </c>
      <c r="HP79">
        <f>IF($JE79&gt;=21,INDEX($GT:$GT,$JD79+21),"")</f>
      </c>
      <c r="HQ79">
        <f>IF($JE79&gt;=22,INDEX($GT:$GT,$JD79+22),"")</f>
      </c>
      <c r="HR79">
        <f>IF($JE79&gt;=23,INDEX($GT:$GT,$JD79+23),"")</f>
      </c>
      <c r="HS79">
        <f>IF($JE79&gt;=24,INDEX($GT:$GT,$JD79+24),"")</f>
      </c>
      <c r="HT79">
        <f>IF($JE79&gt;=25,INDEX($GT:$GT,$JD79+25),"")</f>
      </c>
      <c r="HU79">
        <f>IF($JE79&gt;=26,INDEX($GT:$GT,$JD79+26),"")</f>
      </c>
      <c r="HV79">
        <f>IF($JE79&gt;=27,INDEX($GT:$GT,$JD79+27),"")</f>
      </c>
      <c r="HW79">
        <f>IF($JE79&gt;=28,INDEX($GT:$GT,$JD79+28),"")</f>
      </c>
      <c r="HX79">
        <f>IF($JE79&gt;=29,INDEX($GT:$GT,$JD79+29),"")</f>
      </c>
      <c r="HY79">
        <f>IF($JE79&gt;=30,INDEX($GT:$GT,$JD79+30),"")</f>
      </c>
      <c r="HZ79">
        <f>IF($JE79&gt;=31,INDEX($GT:$GT,$JD79+31),"")</f>
      </c>
      <c r="IA79">
        <f>IF($JE79&gt;=32,INDEX($GT:$GT,$JD79+32),"")</f>
      </c>
      <c r="IB79">
        <f>IF($JE79&gt;=33,INDEX($GT:$GT,$JD79+33),"")</f>
      </c>
      <c r="IC79">
        <f>IF($JE79&gt;=34,INDEX($GT:$GT,$JD79+34),"")</f>
      </c>
      <c r="ID79">
        <f>IF($JE79&gt;=35,INDEX($GT:$GT,$JD79+35),"")</f>
      </c>
      <c r="IE79">
        <f>IF($JE79&gt;=36,INDEX($GT:$GT,$JD79+36),"")</f>
      </c>
      <c r="IF79">
        <f>IF($JE79&gt;=37,INDEX($GT:$GT,$JD79+37),"")</f>
      </c>
      <c r="IG79">
        <f>IF($JE79&gt;=38,INDEX($GT:$GT,$JD79+38),"")</f>
      </c>
      <c r="IH79">
        <f>IF($JE79&gt;=39,INDEX($GT:$GT,$JD79+39),"")</f>
      </c>
      <c r="II79">
        <f>IF($JE79&gt;=40,INDEX($GT:$GT,$JD79+40),"")</f>
      </c>
      <c r="IJ79">
        <f>IF($JE79&gt;=41,INDEX($GT:$GT,$JD79+41),"")</f>
      </c>
      <c r="IK79">
        <f>IF($JE79&gt;=42,INDEX($GT:$GT,$JD79+42),"")</f>
      </c>
      <c r="IL79">
        <f>IF($JE79&gt;=43,INDEX($GT:$GT,$JD79+43),"")</f>
      </c>
      <c r="IM79">
        <f>IF($JE79&gt;=44,INDEX($GT:$GT,$JD79+44),"")</f>
      </c>
      <c r="IN79">
        <f>IF($JE79&gt;=45,INDEX($GT:$GT,$JD79+45),"")</f>
      </c>
      <c r="IO79">
        <f>IF($JE79&gt;=46,INDEX($GT:$GT,$JD79+46),"")</f>
      </c>
      <c r="IP79">
        <f>IF($JE79&gt;=47,INDEX($GT:$GT,$JD79+47),"")</f>
      </c>
      <c r="IQ79">
        <f>IF($JE79&gt;=48,INDEX($GT:$GT,$JD79+48),"")</f>
      </c>
      <c r="IR79">
        <f>IF($JE79&gt;=49,INDEX($GT:$GT,$JD79+49),"")</f>
      </c>
      <c r="IS79">
        <f>IF($JE79&gt;=50,INDEX($GT:$GT,$JD79+50),"")</f>
      </c>
      <c r="IT79">
        <f>IF($JE79&gt;=51,INDEX($GT:$GT,$JD79+51),"")</f>
      </c>
      <c r="IU79">
        <f>IF($JE79&gt;=52,INDEX($GT:$GT,$JD79+52),"")</f>
      </c>
      <c r="IV79">
        <f>IF($JE79&gt;=53,INDEX($GT:$GT,$JD79+53),"")</f>
      </c>
      <c r="IW79">
        <f>IF($JE79&gt;=54,INDEX($GT:$GT,$JD79+54),"")</f>
      </c>
      <c r="IX79">
        <f>IF($JE79&gt;=55,INDEX($GT:$GT,$JD79+55),"")</f>
      </c>
      <c r="IY79">
        <f>IF($JE79&gt;=56,INDEX($GT:$GT,$JD79+56),"")</f>
      </c>
      <c r="IZ79">
        <f>IF($JE79&gt;=57,INDEX($GT:$GT,$JD79+57),"")</f>
      </c>
      <c r="JA79">
        <f>IF($JE79&gt;=58,INDEX($GT:$GT,$JD79+58),"")</f>
      </c>
      <c r="JB79">
        <f>IF($JE79&gt;=59,INDEX($GT:$GT,$JD79+59),"")</f>
      </c>
      <c r="JC79">
        <f>IF($JE79&gt;=60,INDEX($GT:$GT,$JD79+60),"")</f>
      </c>
      <c r="JD79">
        <f>IFERROR(MATCH($GS79,$GT$2:$GT$322,0)+1,0)</f>
      </c>
      <c r="JE79">
        <f>IFERROR(INDEX($GU$2:$GU$322,MATCH($GS79,$GT$2:$GT$322,0)),0)</f>
      </c>
      <c r="JF79" t="s">
        <v>28</v>
      </c>
      <c r="JG79" t="s">
        <v>28</v>
      </c>
    </row>
    <row r="80" spans="1:267" x14ac:dyDescent="0.25">
      <c r="J80" s="1"/>
      <c r="K80" s="1"/>
      <c r="L80" s="1"/>
      <c r="M80" s="1"/>
      <c r="N80" s="1">
        <f>IFERROR(IF(FIND(" - ",$J80)&gt;0,MID($J80,FIND(" - ",$J80)+3,LEN($J80)),""),"")</f>
      </c>
      <c r="P80" s="1"/>
      <c r="S80" t="s">
        <v>28</v>
      </c>
      <c r="U80">
        <f>IF(OR($S80="",$T80=""),"",IFERROR($S80/$T80,0))</f>
      </c>
      <c r="V80">
        <f>IF($S80="","",
IF($K80="","",
IF(ISNUMBER(SEARCH("exempt",LOWER($K80))),0,
$S80*(VALUE(SUBSTITUTE($K80,"%",""))/100))))</f>
      </c>
      <c r="AB80">
        <f>IF($S80="","",
SUM($S80,$V80,$Z80,$W80,$Y80)-
IF($AA80="",0,VALUE($AA80)))</f>
      </c>
      <c r="AJ80" t="s">
        <v>515</v>
      </c>
      <c r="AN80" t="s">
        <v>516</v>
      </c>
      <c r="AO80" t="s">
        <v>517</v>
      </c>
      <c r="AR80">
        <f>IFERROR(LEFT($J80,FIND(" - ",$J80)-1),$J80)</f>
      </c>
      <c r="AS80" t="s">
        <v>35</v>
      </c>
      <c r="AU80">
        <f>IF($CJ80&gt;=1,INDEX($AS:$AS,$CI80+1),"")</f>
      </c>
      <c r="AV80">
        <f>IF($CJ80&gt;=2,INDEX($AS:$AS,$CI80+2),"")</f>
      </c>
      <c r="AW80">
        <f>IF($CJ80&gt;=3,INDEX($AS:$AS,$CI80+3),"")</f>
      </c>
      <c r="AX80">
        <f>IF($CJ80&gt;=4,INDEX($AS:$AS,$CI80+4),"")</f>
      </c>
      <c r="AY80">
        <f>IF($CJ80&gt;=5,INDEX($AS:$AS,$CI80+5),"")</f>
      </c>
      <c r="AZ80">
        <f>IF($CJ80&gt;=6,INDEX($AS:$AS,$CI80+6),"")</f>
      </c>
      <c r="BA80">
        <f>IF($CJ80&gt;=7,INDEX($AS:$AS,$CI80+7),"")</f>
      </c>
      <c r="BB80">
        <f>IF($CJ80&gt;=8,INDEX($AS:$AS,$CI80+8),"")</f>
      </c>
      <c r="BC80">
        <f>IF($CJ80&gt;=9,INDEX($AS:$AS,$CI80+9),"")</f>
      </c>
      <c r="BD80">
        <f>IF($CJ80&gt;=10,INDEX($AS:$AS,$CI80+10),"")</f>
      </c>
      <c r="BE80">
        <f>IF($CJ80&gt;=11,INDEX($AS:$AS,$CI80+11),"")</f>
      </c>
      <c r="BF80">
        <f>IF($CJ80&gt;=12,INDEX($AS:$AS,$CI80+12),"")</f>
      </c>
      <c r="BG80">
        <f>IF($CJ80&gt;=13,INDEX($AS:$AS,$CI80+13),"")</f>
      </c>
      <c r="BH80">
        <f>IF($CJ80&gt;=14,INDEX($AS:$AS,$CI80+14),"")</f>
      </c>
      <c r="BI80">
        <f>IF($CJ80&gt;=15,INDEX($AS:$AS,$CI80+15),"")</f>
      </c>
      <c r="BJ80">
        <f>IF($CJ80&gt;=16,INDEX($AS:$AS,$CI80+16),"")</f>
      </c>
      <c r="BK80">
        <f>IF($CJ80&gt;=17,INDEX($AS:$AS,$CI80+17),"")</f>
      </c>
      <c r="BL80">
        <f>IF($CJ80&gt;=18,INDEX($AS:$AS,$CI80+18),"")</f>
      </c>
      <c r="BM80">
        <f>IF($CJ80&gt;=19,INDEX($AS:$AS,$CI80+19),"")</f>
      </c>
      <c r="BN80">
        <f>IF($CJ80&gt;=20,INDEX($AS:$AS,$CI80+20),"")</f>
      </c>
      <c r="BO80">
        <f>IF($CJ80&gt;=21,INDEX($AS:$AS,$CI80+21),"")</f>
      </c>
      <c r="BP80">
        <f>IF($CJ80&gt;=22,INDEX($AS:$AS,$CI80+22),"")</f>
      </c>
      <c r="BQ80">
        <f>IF($CJ80&gt;=23,INDEX($AS:$AS,$CI80+23),"")</f>
      </c>
      <c r="BR80">
        <f>IF($CJ80&gt;=24,INDEX($AS:$AS,$CI80+24),"")</f>
      </c>
      <c r="BS80">
        <f>IF($CJ80&gt;=25,INDEX($AS:$AS,$CI80+25),"")</f>
      </c>
      <c r="BT80">
        <f>IF($CJ80&gt;=26,INDEX($AS:$AS,$CI80+26),"")</f>
      </c>
      <c r="BU80">
        <f>IF($CJ80&gt;=27,INDEX($AS:$AS,$CI80+27),"")</f>
      </c>
      <c r="BV80">
        <f>IF($CJ80&gt;=28,INDEX($AS:$AS,$CI80+28),"")</f>
      </c>
      <c r="BW80">
        <f>IF($CJ80&gt;=29,INDEX($AS:$AS,$CI80+29),"")</f>
      </c>
      <c r="BX80">
        <f>IF($CJ80&gt;=30,INDEX($AS:$AS,$CI80+30),"")</f>
      </c>
      <c r="BY80">
        <f>IF($CJ80&gt;=31,INDEX($AS:$AS,$CI80+31),"")</f>
      </c>
      <c r="BZ80">
        <f>IF($CJ80&gt;=32,INDEX($AS:$AS,$CI80+32),"")</f>
      </c>
      <c r="CA80">
        <f>IF($CJ80&gt;=33,INDEX($AS:$AS,$CI80+33),"")</f>
      </c>
      <c r="CB80">
        <f>IF($CJ80&gt;=34,INDEX($AS:$AS,$CI80+34),"")</f>
      </c>
      <c r="CC80">
        <f>IF($CJ80&gt;=35,INDEX($AS:$AS,$CI80+35),"")</f>
      </c>
      <c r="CD80">
        <f>IF($CJ80&gt;=36,INDEX($AS:$AS,$CI80+36),"")</f>
      </c>
      <c r="CE80">
        <f>IF($CJ80&gt;=37,INDEX($AS:$AS,$CI80+37),"")</f>
      </c>
      <c r="CF80">
        <f>IF($CJ80&gt;=38,INDEX($AS:$AS,$CI80+38),"")</f>
      </c>
      <c r="CG80">
        <f>IF($CJ80&gt;=39,INDEX($AS:$AS,$CI80+39),"")</f>
      </c>
      <c r="CH80">
        <f>IF($CJ80&gt;=40,INDEX($AS:$AS,$CI80+40),"")</f>
      </c>
      <c r="CI80">
        <f>IFERROR(MATCH($AR80,$AS$2:$AS$133,0)+1,0)</f>
      </c>
      <c r="CJ80">
        <f>IFERROR(INDEX($AT$2:$AT$133,MATCH($AR80,$AS$2:$AS$133,0)),0)</f>
      </c>
      <c r="CK80">
        <f>IFERROR(LEFT($O80,FIND(" - ",$O80)-1),$O80)</f>
      </c>
      <c r="CL80" t="s">
        <v>132</v>
      </c>
      <c r="CN80">
        <f>IF($DI80&gt;=1,INDEX($CL:$CL,$DH80+1),"")</f>
      </c>
      <c r="CO80">
        <f>IF($DI80&gt;=2,INDEX($CL:$CL,$DH80+2),"")</f>
      </c>
      <c r="CP80">
        <f>IF($DI80&gt;=3,INDEX($CL:$CL,$DH80+3),"")</f>
      </c>
      <c r="CQ80">
        <f>IF($DI80&gt;=4,INDEX($CL:$CL,$DH80+4),"")</f>
      </c>
      <c r="CR80">
        <f>IF($DI80&gt;=5,INDEX($CL:$CL,$DH80+5),"")</f>
      </c>
      <c r="CS80">
        <f>IF($DI80&gt;=6,INDEX($CL:$CL,$DH80+6),"")</f>
      </c>
      <c r="CT80">
        <f>IF($DI80&gt;=7,INDEX($CL:$CL,$DH80+7),"")</f>
      </c>
      <c r="CU80">
        <f>IF($DI80&gt;=8,INDEX($CL:$CL,$DH80+8),"")</f>
      </c>
      <c r="CV80">
        <f>IF($DI80&gt;=9,INDEX($CL:$CL,$DH80+9),"")</f>
      </c>
      <c r="CW80">
        <f>IF($DI80&gt;=10,INDEX($CL:$CL,$DH80+10),"")</f>
      </c>
      <c r="CX80">
        <f>IF($DI80&gt;=11,INDEX($CL:$CL,$DH80+11),"")</f>
      </c>
      <c r="CY80">
        <f>IF($DI80&gt;=12,INDEX($CL:$CL,$DH80+12),"")</f>
      </c>
      <c r="CZ80">
        <f>IF($DI80&gt;=13,INDEX($CL:$CL,$DH80+13),"")</f>
      </c>
      <c r="DA80">
        <f>IF($DI80&gt;=14,INDEX($CL:$CL,$DH80+14),"")</f>
      </c>
      <c r="DB80">
        <f>IF($DI80&gt;=15,INDEX($CL:$CL,$DH80+15),"")</f>
      </c>
      <c r="DC80">
        <f>IF($DI80&gt;=16,INDEX($CL:$CL,$DH80+16),"")</f>
      </c>
      <c r="DD80">
        <f>IF($DI80&gt;=17,INDEX($CL:$CL,$DH80+17),"")</f>
      </c>
      <c r="DE80">
        <f>IF($DI80&gt;=18,INDEX($CL:$CL,$DH80+18),"")</f>
      </c>
      <c r="DF80">
        <f>IF($DI80&gt;=19,INDEX($CL:$CL,$DH80+19),"")</f>
      </c>
      <c r="DG80">
        <f>IF($DI80&gt;=20,INDEX($CL:$CL,$DH80+20),"")</f>
      </c>
      <c r="DH80">
        <f>IFERROR(MATCH($CK80,$CL$2:$CL$1558,0)+1,0)</f>
      </c>
      <c r="DI80">
        <f>IFERROR(INDEX($CM$2:$CM$1558,MATCH($CK80,$CL$2:$CL$1558,0)),0)</f>
      </c>
      <c r="DJ80">
        <f>IFERROR(INDEX($AQ:$AQ,MATCH($K80,$AP:$AP,0))&amp;"","")</f>
      </c>
      <c r="DK80" t="s">
        <v>313</v>
      </c>
      <c r="DM80">
        <v>1</v>
      </c>
      <c r="DN80">
        <f>IF($GQ80&gt;=1,INDEX($DK:$DK,$GP80+1),"")</f>
      </c>
      <c r="DO80">
        <f>IF($GQ80&gt;=2,INDEX($DK:$DK,$GP80+2),"")</f>
      </c>
      <c r="DP80">
        <f>IF($GQ80&gt;=3,INDEX($DK:$DK,$GP80+3),"")</f>
      </c>
      <c r="DQ80">
        <f>IF($GQ80&gt;=4,INDEX($DK:$DK,$GP80+4),"")</f>
      </c>
      <c r="DR80">
        <f>IF($GQ80&gt;=5,INDEX($DK:$DK,$GP80+5),"")</f>
      </c>
      <c r="DS80">
        <f>IF($GQ80&gt;=6,INDEX($DK:$DK,$GP80+6),"")</f>
      </c>
      <c r="DT80">
        <f>IF($GQ80&gt;=7,INDEX($DK:$DK,$GP80+7),"")</f>
      </c>
      <c r="DU80">
        <f>IF($GQ80&gt;=8,INDEX($DK:$DK,$GP80+8),"")</f>
      </c>
      <c r="DV80">
        <f>IF($GQ80&gt;=9,INDEX($DK:$DK,$GP80+9),"")</f>
      </c>
      <c r="DW80">
        <f>IF($GQ80&gt;=10,INDEX($DK:$DK,$GP80+10),"")</f>
      </c>
      <c r="DX80">
        <f>IF($GQ80&gt;=11,INDEX($DK:$DK,$GP80+11),"")</f>
      </c>
      <c r="DY80">
        <f>IF($GQ80&gt;=12,INDEX($DK:$DK,$GP80+12),"")</f>
      </c>
      <c r="DZ80">
        <f>IF($GQ80&gt;=13,INDEX($DK:$DK,$GP80+13),"")</f>
      </c>
      <c r="EA80">
        <f>IF($GQ80&gt;=14,INDEX($DK:$DK,$GP80+14),"")</f>
      </c>
      <c r="EB80">
        <f>IF($GQ80&gt;=15,INDEX($DK:$DK,$GP80+15),"")</f>
      </c>
      <c r="EC80">
        <f>IF($GQ80&gt;=16,INDEX($DK:$DK,$GP80+16),"")</f>
      </c>
      <c r="ED80">
        <f>IF($GQ80&gt;=17,INDEX($DK:$DK,$GP80+17),"")</f>
      </c>
      <c r="EE80">
        <f>IF($GQ80&gt;=18,INDEX($DK:$DK,$GP80+18),"")</f>
      </c>
      <c r="EF80">
        <f>IF($GQ80&gt;=19,INDEX($DK:$DK,$GP80+19),"")</f>
      </c>
      <c r="EG80">
        <f>IF($GQ80&gt;=20,INDEX($DK:$DK,$GP80+20),"")</f>
      </c>
      <c r="EH80">
        <f>IF($GQ80&gt;=21,INDEX($DK:$DK,$GP80+21),"")</f>
      </c>
      <c r="EI80">
        <f>IF($GQ80&gt;=22,INDEX($DK:$DK,$GP80+22),"")</f>
      </c>
      <c r="EJ80">
        <f>IF($GQ80&gt;=23,INDEX($DK:$DK,$GP80+23),"")</f>
      </c>
      <c r="EK80">
        <f>IF($GQ80&gt;=24,INDEX($DK:$DK,$GP80+24),"")</f>
      </c>
      <c r="EL80">
        <f>IF($GQ80&gt;=25,INDEX($DK:$DK,$GP80+25),"")</f>
      </c>
      <c r="EM80">
        <f>IF($GQ80&gt;=26,INDEX($DK:$DK,$GP80+26),"")</f>
      </c>
      <c r="EN80">
        <f>IF($GQ80&gt;=27,INDEX($DK:$DK,$GP80+27),"")</f>
      </c>
      <c r="EO80">
        <f>IF($GQ80&gt;=28,INDEX($DK:$DK,$GP80+28),"")</f>
      </c>
      <c r="EP80">
        <f>IF($GQ80&gt;=29,INDEX($DK:$DK,$GP80+29),"")</f>
      </c>
      <c r="EQ80">
        <f>IF($GQ80&gt;=30,INDEX($DK:$DK,$GP80+30),"")</f>
      </c>
      <c r="ER80">
        <f>IF($GQ80&gt;=31,INDEX($DK:$DK,$GP80+31),"")</f>
      </c>
      <c r="ES80">
        <f>IF($GQ80&gt;=32,INDEX($DK:$DK,$GP80+32),"")</f>
      </c>
      <c r="ET80">
        <f>IF($GQ80&gt;=33,INDEX($DK:$DK,$GP80+33),"")</f>
      </c>
      <c r="EU80">
        <f>IF($GQ80&gt;=34,INDEX($DK:$DK,$GP80+34),"")</f>
      </c>
      <c r="EV80">
        <f>IF($GQ80&gt;=35,INDEX($DK:$DK,$GP80+35),"")</f>
      </c>
      <c r="EW80">
        <f>IF($GQ80&gt;=36,INDEX($DK:$DK,$GP80+36),"")</f>
      </c>
      <c r="EX80">
        <f>IF($GQ80&gt;=37,INDEX($DK:$DK,$GP80+37),"")</f>
      </c>
      <c r="EY80">
        <f>IF($GQ80&gt;=38,INDEX($DK:$DK,$GP80+38),"")</f>
      </c>
      <c r="EZ80">
        <f>IF($GQ80&gt;=39,INDEX($DK:$DK,$GP80+39),"")</f>
      </c>
      <c r="FA80">
        <f>IF($GQ80&gt;=40,INDEX($DK:$DK,$GP80+40),"")</f>
      </c>
      <c r="FB80">
        <f>IF($GQ80&gt;=1,INDEX($DL:$DL,$GP80+1),"")</f>
      </c>
      <c r="FC80">
        <f>IF($GQ80&gt;=2,INDEX($DL:$DL,$GP80+2),"")</f>
      </c>
      <c r="FD80">
        <f>IF($GQ80&gt;=3,INDEX($DL:$DL,$GP80+3),"")</f>
      </c>
      <c r="FE80">
        <f>IF($GQ80&gt;=4,INDEX($DL:$DL,$GP80+4),"")</f>
      </c>
      <c r="FF80">
        <f>IF($GQ80&gt;=5,INDEX($DL:$DL,$GP80+5),"")</f>
      </c>
      <c r="FG80">
        <f>IF($GQ80&gt;=6,INDEX($DL:$DL,$GP80+6),"")</f>
      </c>
      <c r="FH80">
        <f>IF($GQ80&gt;=7,INDEX($DL:$DL,$GP80+7),"")</f>
      </c>
      <c r="FI80">
        <f>IF($GQ80&gt;=8,INDEX($DL:$DL,$GP80+8),"")</f>
      </c>
      <c r="FJ80">
        <f>IF($GQ80&gt;=9,INDEX($DL:$DL,$GP80+9),"")</f>
      </c>
      <c r="FK80">
        <f>IF($GQ80&gt;=10,INDEX($DL:$DL,$GP80+10),"")</f>
      </c>
      <c r="FL80">
        <f>IF($GQ80&gt;=11,INDEX($DL:$DL,$GP80+11),"")</f>
      </c>
      <c r="FM80">
        <f>IF($GQ80&gt;=12,INDEX($DL:$DL,$GP80+12),"")</f>
      </c>
      <c r="FN80">
        <f>IF($GQ80&gt;=13,INDEX($DL:$DL,$GP80+13),"")</f>
      </c>
      <c r="FO80">
        <f>IF($GQ80&gt;=14,INDEX($DL:$DL,$GP80+14),"")</f>
      </c>
      <c r="FP80">
        <f>IF($GQ80&gt;=15,INDEX($DL:$DL,$GP80+15),"")</f>
      </c>
      <c r="FQ80">
        <f>IF($GQ80&gt;=16,INDEX($DL:$DL,$GP80+16),"")</f>
      </c>
      <c r="FR80">
        <f>IF($GQ80&gt;=17,INDEX($DL:$DL,$GP80+17),"")</f>
      </c>
      <c r="FS80">
        <f>IF($GQ80&gt;=18,INDEX($DL:$DL,$GP80+18),"")</f>
      </c>
      <c r="FT80">
        <f>IF($GQ80&gt;=19,INDEX($DL:$DL,$GP80+19),"")</f>
      </c>
      <c r="FU80">
        <f>IF($GQ80&gt;=20,INDEX($DL:$DL,$GP80+20),"")</f>
      </c>
      <c r="FV80">
        <f>IF($GQ80&gt;=21,INDEX($DL:$DL,$GP80+21),"")</f>
      </c>
      <c r="FW80">
        <f>IF($GQ80&gt;=22,INDEX($DL:$DL,$GP80+22),"")</f>
      </c>
      <c r="FX80">
        <f>IF($GQ80&gt;=23,INDEX($DL:$DL,$GP80+23),"")</f>
      </c>
      <c r="FY80">
        <f>IF($GQ80&gt;=24,INDEX($DL:$DL,$GP80+24),"")</f>
      </c>
      <c r="FZ80">
        <f>IF($GQ80&gt;=25,INDEX($DL:$DL,$GP80+25),"")</f>
      </c>
      <c r="GA80">
        <f>IF($GQ80&gt;=26,INDEX($DL:$DL,$GP80+26),"")</f>
      </c>
      <c r="GB80">
        <f>IF($GQ80&gt;=27,INDEX($DL:$DL,$GP80+27),"")</f>
      </c>
      <c r="GC80">
        <f>IF($GQ80&gt;=28,INDEX($DL:$DL,$GP80+28),"")</f>
      </c>
      <c r="GD80">
        <f>IF($GQ80&gt;=29,INDEX($DL:$DL,$GP80+29),"")</f>
      </c>
      <c r="GE80">
        <f>IF($GQ80&gt;=30,INDEX($DL:$DL,$GP80+30),"")</f>
      </c>
      <c r="GF80">
        <f>IF($GQ80&gt;=31,INDEX($DL:$DL,$GP80+31),"")</f>
      </c>
      <c r="GG80">
        <f>IF($GQ80&gt;=32,INDEX($DL:$DL,$GP80+32),"")</f>
      </c>
      <c r="GH80">
        <f>IF($GQ80&gt;=33,INDEX($DL:$DL,$GP80+33),"")</f>
      </c>
      <c r="GI80">
        <f>IF($GQ80&gt;=34,INDEX($DL:$DL,$GP80+34),"")</f>
      </c>
      <c r="GJ80">
        <f>IF($GQ80&gt;=35,INDEX($DL:$DL,$GP80+35),"")</f>
      </c>
      <c r="GK80">
        <f>IF($GQ80&gt;=36,INDEX($DL:$DL,$GP80+36),"")</f>
      </c>
      <c r="GL80">
        <f>IF($GQ80&gt;=37,INDEX($DL:$DL,$GP80+37),"")</f>
      </c>
      <c r="GM80">
        <f>IF($GQ80&gt;=38,INDEX($DL:$DL,$GP80+38),"")</f>
      </c>
      <c r="GN80">
        <f>IF($GQ80&gt;=39,INDEX($DL:$DL,$GP80+39),"")</f>
      </c>
      <c r="GO80">
        <f>IF($GQ80&gt;=40,INDEX($DL:$DL,$GP80+40),"")</f>
      </c>
      <c r="GP80">
        <f>IFERROR(MATCH($DJ80,$DK$2:$DK$148,0)+1,0)</f>
      </c>
      <c r="GQ80">
        <f>IFERROR(INDEX($DM$2:$DM$148,MATCH($DJ80,$DK$2:$DK$148,0)),0)</f>
      </c>
      <c r="GR80">
        <f>IFERROR(MATCH($L80,$DN$80:$FA$80,0),0)</f>
      </c>
      <c r="GS80">
        <f>IF($GR80&gt;0,INDEX($FB$80:$GO$80,$GR80),"")</f>
      </c>
      <c r="GT80" t="s">
        <v>508</v>
      </c>
      <c r="GV80">
        <f>IF($JE80&gt;=1,INDEX($GT:$GT,$JD80+1),"")</f>
      </c>
      <c r="GW80">
        <f>IF($JE80&gt;=2,INDEX($GT:$GT,$JD80+2),"")</f>
      </c>
      <c r="GX80">
        <f>IF($JE80&gt;=3,INDEX($GT:$GT,$JD80+3),"")</f>
      </c>
      <c r="GY80">
        <f>IF($JE80&gt;=4,INDEX($GT:$GT,$JD80+4),"")</f>
      </c>
      <c r="GZ80">
        <f>IF($JE80&gt;=5,INDEX($GT:$GT,$JD80+5),"")</f>
      </c>
      <c r="HA80">
        <f>IF($JE80&gt;=6,INDEX($GT:$GT,$JD80+6),"")</f>
      </c>
      <c r="HB80">
        <f>IF($JE80&gt;=7,INDEX($GT:$GT,$JD80+7),"")</f>
      </c>
      <c r="HC80">
        <f>IF($JE80&gt;=8,INDEX($GT:$GT,$JD80+8),"")</f>
      </c>
      <c r="HD80">
        <f>IF($JE80&gt;=9,INDEX($GT:$GT,$JD80+9),"")</f>
      </c>
      <c r="HE80">
        <f>IF($JE80&gt;=10,INDEX($GT:$GT,$JD80+10),"")</f>
      </c>
      <c r="HF80">
        <f>IF($JE80&gt;=11,INDEX($GT:$GT,$JD80+11),"")</f>
      </c>
      <c r="HG80">
        <f>IF($JE80&gt;=12,INDEX($GT:$GT,$JD80+12),"")</f>
      </c>
      <c r="HH80">
        <f>IF($JE80&gt;=13,INDEX($GT:$GT,$JD80+13),"")</f>
      </c>
      <c r="HI80">
        <f>IF($JE80&gt;=14,INDEX($GT:$GT,$JD80+14),"")</f>
      </c>
      <c r="HJ80">
        <f>IF($JE80&gt;=15,INDEX($GT:$GT,$JD80+15),"")</f>
      </c>
      <c r="HK80">
        <f>IF($JE80&gt;=16,INDEX($GT:$GT,$JD80+16),"")</f>
      </c>
      <c r="HL80">
        <f>IF($JE80&gt;=17,INDEX($GT:$GT,$JD80+17),"")</f>
      </c>
      <c r="HM80">
        <f>IF($JE80&gt;=18,INDEX($GT:$GT,$JD80+18),"")</f>
      </c>
      <c r="HN80">
        <f>IF($JE80&gt;=19,INDEX($GT:$GT,$JD80+19),"")</f>
      </c>
      <c r="HO80">
        <f>IF($JE80&gt;=20,INDEX($GT:$GT,$JD80+20),"")</f>
      </c>
      <c r="HP80">
        <f>IF($JE80&gt;=21,INDEX($GT:$GT,$JD80+21),"")</f>
      </c>
      <c r="HQ80">
        <f>IF($JE80&gt;=22,INDEX($GT:$GT,$JD80+22),"")</f>
      </c>
      <c r="HR80">
        <f>IF($JE80&gt;=23,INDEX($GT:$GT,$JD80+23),"")</f>
      </c>
      <c r="HS80">
        <f>IF($JE80&gt;=24,INDEX($GT:$GT,$JD80+24),"")</f>
      </c>
      <c r="HT80">
        <f>IF($JE80&gt;=25,INDEX($GT:$GT,$JD80+25),"")</f>
      </c>
      <c r="HU80">
        <f>IF($JE80&gt;=26,INDEX($GT:$GT,$JD80+26),"")</f>
      </c>
      <c r="HV80">
        <f>IF($JE80&gt;=27,INDEX($GT:$GT,$JD80+27),"")</f>
      </c>
      <c r="HW80">
        <f>IF($JE80&gt;=28,INDEX($GT:$GT,$JD80+28),"")</f>
      </c>
      <c r="HX80">
        <f>IF($JE80&gt;=29,INDEX($GT:$GT,$JD80+29),"")</f>
      </c>
      <c r="HY80">
        <f>IF($JE80&gt;=30,INDEX($GT:$GT,$JD80+30),"")</f>
      </c>
      <c r="HZ80">
        <f>IF($JE80&gt;=31,INDEX($GT:$GT,$JD80+31),"")</f>
      </c>
      <c r="IA80">
        <f>IF($JE80&gt;=32,INDEX($GT:$GT,$JD80+32),"")</f>
      </c>
      <c r="IB80">
        <f>IF($JE80&gt;=33,INDEX($GT:$GT,$JD80+33),"")</f>
      </c>
      <c r="IC80">
        <f>IF($JE80&gt;=34,INDEX($GT:$GT,$JD80+34),"")</f>
      </c>
      <c r="ID80">
        <f>IF($JE80&gt;=35,INDEX($GT:$GT,$JD80+35),"")</f>
      </c>
      <c r="IE80">
        <f>IF($JE80&gt;=36,INDEX($GT:$GT,$JD80+36),"")</f>
      </c>
      <c r="IF80">
        <f>IF($JE80&gt;=37,INDEX($GT:$GT,$JD80+37),"")</f>
      </c>
      <c r="IG80">
        <f>IF($JE80&gt;=38,INDEX($GT:$GT,$JD80+38),"")</f>
      </c>
      <c r="IH80">
        <f>IF($JE80&gt;=39,INDEX($GT:$GT,$JD80+39),"")</f>
      </c>
      <c r="II80">
        <f>IF($JE80&gt;=40,INDEX($GT:$GT,$JD80+40),"")</f>
      </c>
      <c r="IJ80">
        <f>IF($JE80&gt;=41,INDEX($GT:$GT,$JD80+41),"")</f>
      </c>
      <c r="IK80">
        <f>IF($JE80&gt;=42,INDEX($GT:$GT,$JD80+42),"")</f>
      </c>
      <c r="IL80">
        <f>IF($JE80&gt;=43,INDEX($GT:$GT,$JD80+43),"")</f>
      </c>
      <c r="IM80">
        <f>IF($JE80&gt;=44,INDEX($GT:$GT,$JD80+44),"")</f>
      </c>
      <c r="IN80">
        <f>IF($JE80&gt;=45,INDEX($GT:$GT,$JD80+45),"")</f>
      </c>
      <c r="IO80">
        <f>IF($JE80&gt;=46,INDEX($GT:$GT,$JD80+46),"")</f>
      </c>
      <c r="IP80">
        <f>IF($JE80&gt;=47,INDEX($GT:$GT,$JD80+47),"")</f>
      </c>
      <c r="IQ80">
        <f>IF($JE80&gt;=48,INDEX($GT:$GT,$JD80+48),"")</f>
      </c>
      <c r="IR80">
        <f>IF($JE80&gt;=49,INDEX($GT:$GT,$JD80+49),"")</f>
      </c>
      <c r="IS80">
        <f>IF($JE80&gt;=50,INDEX($GT:$GT,$JD80+50),"")</f>
      </c>
      <c r="IT80">
        <f>IF($JE80&gt;=51,INDEX($GT:$GT,$JD80+51),"")</f>
      </c>
      <c r="IU80">
        <f>IF($JE80&gt;=52,INDEX($GT:$GT,$JD80+52),"")</f>
      </c>
      <c r="IV80">
        <f>IF($JE80&gt;=53,INDEX($GT:$GT,$JD80+53),"")</f>
      </c>
      <c r="IW80">
        <f>IF($JE80&gt;=54,INDEX($GT:$GT,$JD80+54),"")</f>
      </c>
      <c r="IX80">
        <f>IF($JE80&gt;=55,INDEX($GT:$GT,$JD80+55),"")</f>
      </c>
      <c r="IY80">
        <f>IF($JE80&gt;=56,INDEX($GT:$GT,$JD80+56),"")</f>
      </c>
      <c r="IZ80">
        <f>IF($JE80&gt;=57,INDEX($GT:$GT,$JD80+57),"")</f>
      </c>
      <c r="JA80">
        <f>IF($JE80&gt;=58,INDEX($GT:$GT,$JD80+58),"")</f>
      </c>
      <c r="JB80">
        <f>IF($JE80&gt;=59,INDEX($GT:$GT,$JD80+59),"")</f>
      </c>
      <c r="JC80">
        <f>IF($JE80&gt;=60,INDEX($GT:$GT,$JD80+60),"")</f>
      </c>
      <c r="JD80">
        <f>IFERROR(MATCH($GS80,$GT$2:$GT$322,0)+1,0)</f>
      </c>
      <c r="JE80">
        <f>IFERROR(INDEX($GU$2:$GU$322,MATCH($GS80,$GT$2:$GT$322,0)),0)</f>
      </c>
      <c r="JF80" t="s">
        <v>28</v>
      </c>
      <c r="JG80" t="s">
        <v>28</v>
      </c>
    </row>
    <row r="81" spans="1:267" x14ac:dyDescent="0.25">
      <c r="J81" s="1"/>
      <c r="K81" s="1"/>
      <c r="L81" s="1"/>
      <c r="M81" s="1"/>
      <c r="N81" s="1">
        <f>IFERROR(IF(FIND(" - ",$J81)&gt;0,MID($J81,FIND(" - ",$J81)+3,LEN($J81)),""),"")</f>
      </c>
      <c r="P81" s="1"/>
      <c r="S81" t="s">
        <v>28</v>
      </c>
      <c r="U81">
        <f>IF(OR($S81="",$T81=""),"",IFERROR($S81/$T81,0))</f>
      </c>
      <c r="V81">
        <f>IF($S81="","",
IF($K81="","",
IF(ISNUMBER(SEARCH("exempt",LOWER($K81))),0,
$S81*(VALUE(SUBSTITUTE($K81,"%",""))/100))))</f>
      </c>
      <c r="AB81">
        <f>IF($S81="","",
SUM($S81,$V81,$Z81,$W81,$Y81)-
IF($AA81="",0,VALUE($AA81)))</f>
      </c>
      <c r="AJ81" t="s">
        <v>518</v>
      </c>
      <c r="AN81" t="s">
        <v>519</v>
      </c>
      <c r="AO81" t="s">
        <v>520</v>
      </c>
      <c r="AR81">
        <f>IFERROR(LEFT($J81,FIND(" - ",$J81)-1),$J81)</f>
      </c>
      <c r="AS81" t="s">
        <v>392</v>
      </c>
      <c r="AU81">
        <f>IF($CJ81&gt;=1,INDEX($AS:$AS,$CI81+1),"")</f>
      </c>
      <c r="AV81">
        <f>IF($CJ81&gt;=2,INDEX($AS:$AS,$CI81+2),"")</f>
      </c>
      <c r="AW81">
        <f>IF($CJ81&gt;=3,INDEX($AS:$AS,$CI81+3),"")</f>
      </c>
      <c r="AX81">
        <f>IF($CJ81&gt;=4,INDEX($AS:$AS,$CI81+4),"")</f>
      </c>
      <c r="AY81">
        <f>IF($CJ81&gt;=5,INDEX($AS:$AS,$CI81+5),"")</f>
      </c>
      <c r="AZ81">
        <f>IF($CJ81&gt;=6,INDEX($AS:$AS,$CI81+6),"")</f>
      </c>
      <c r="BA81">
        <f>IF($CJ81&gt;=7,INDEX($AS:$AS,$CI81+7),"")</f>
      </c>
      <c r="BB81">
        <f>IF($CJ81&gt;=8,INDEX($AS:$AS,$CI81+8),"")</f>
      </c>
      <c r="BC81">
        <f>IF($CJ81&gt;=9,INDEX($AS:$AS,$CI81+9),"")</f>
      </c>
      <c r="BD81">
        <f>IF($CJ81&gt;=10,INDEX($AS:$AS,$CI81+10),"")</f>
      </c>
      <c r="BE81">
        <f>IF($CJ81&gt;=11,INDEX($AS:$AS,$CI81+11),"")</f>
      </c>
      <c r="BF81">
        <f>IF($CJ81&gt;=12,INDEX($AS:$AS,$CI81+12),"")</f>
      </c>
      <c r="BG81">
        <f>IF($CJ81&gt;=13,INDEX($AS:$AS,$CI81+13),"")</f>
      </c>
      <c r="BH81">
        <f>IF($CJ81&gt;=14,INDEX($AS:$AS,$CI81+14),"")</f>
      </c>
      <c r="BI81">
        <f>IF($CJ81&gt;=15,INDEX($AS:$AS,$CI81+15),"")</f>
      </c>
      <c r="BJ81">
        <f>IF($CJ81&gt;=16,INDEX($AS:$AS,$CI81+16),"")</f>
      </c>
      <c r="BK81">
        <f>IF($CJ81&gt;=17,INDEX($AS:$AS,$CI81+17),"")</f>
      </c>
      <c r="BL81">
        <f>IF($CJ81&gt;=18,INDEX($AS:$AS,$CI81+18),"")</f>
      </c>
      <c r="BM81">
        <f>IF($CJ81&gt;=19,INDEX($AS:$AS,$CI81+19),"")</f>
      </c>
      <c r="BN81">
        <f>IF($CJ81&gt;=20,INDEX($AS:$AS,$CI81+20),"")</f>
      </c>
      <c r="BO81">
        <f>IF($CJ81&gt;=21,INDEX($AS:$AS,$CI81+21),"")</f>
      </c>
      <c r="BP81">
        <f>IF($CJ81&gt;=22,INDEX($AS:$AS,$CI81+22),"")</f>
      </c>
      <c r="BQ81">
        <f>IF($CJ81&gt;=23,INDEX($AS:$AS,$CI81+23),"")</f>
      </c>
      <c r="BR81">
        <f>IF($CJ81&gt;=24,INDEX($AS:$AS,$CI81+24),"")</f>
      </c>
      <c r="BS81">
        <f>IF($CJ81&gt;=25,INDEX($AS:$AS,$CI81+25),"")</f>
      </c>
      <c r="BT81">
        <f>IF($CJ81&gt;=26,INDEX($AS:$AS,$CI81+26),"")</f>
      </c>
      <c r="BU81">
        <f>IF($CJ81&gt;=27,INDEX($AS:$AS,$CI81+27),"")</f>
      </c>
      <c r="BV81">
        <f>IF($CJ81&gt;=28,INDEX($AS:$AS,$CI81+28),"")</f>
      </c>
      <c r="BW81">
        <f>IF($CJ81&gt;=29,INDEX($AS:$AS,$CI81+29),"")</f>
      </c>
      <c r="BX81">
        <f>IF($CJ81&gt;=30,INDEX($AS:$AS,$CI81+30),"")</f>
      </c>
      <c r="BY81">
        <f>IF($CJ81&gt;=31,INDEX($AS:$AS,$CI81+31),"")</f>
      </c>
      <c r="BZ81">
        <f>IF($CJ81&gt;=32,INDEX($AS:$AS,$CI81+32),"")</f>
      </c>
      <c r="CA81">
        <f>IF($CJ81&gt;=33,INDEX($AS:$AS,$CI81+33),"")</f>
      </c>
      <c r="CB81">
        <f>IF($CJ81&gt;=34,INDEX($AS:$AS,$CI81+34),"")</f>
      </c>
      <c r="CC81">
        <f>IF($CJ81&gt;=35,INDEX($AS:$AS,$CI81+35),"")</f>
      </c>
      <c r="CD81">
        <f>IF($CJ81&gt;=36,INDEX($AS:$AS,$CI81+36),"")</f>
      </c>
      <c r="CE81">
        <f>IF($CJ81&gt;=37,INDEX($AS:$AS,$CI81+37),"")</f>
      </c>
      <c r="CF81">
        <f>IF($CJ81&gt;=38,INDEX($AS:$AS,$CI81+38),"")</f>
      </c>
      <c r="CG81">
        <f>IF($CJ81&gt;=39,INDEX($AS:$AS,$CI81+39),"")</f>
      </c>
      <c r="CH81">
        <f>IF($CJ81&gt;=40,INDEX($AS:$AS,$CI81+40),"")</f>
      </c>
      <c r="CI81">
        <f>IFERROR(MATCH($AR81,$AS$2:$AS$133,0)+1,0)</f>
      </c>
      <c r="CJ81">
        <f>IFERROR(INDEX($AT$2:$AT$133,MATCH($AR81,$AS$2:$AS$133,0)),0)</f>
      </c>
      <c r="CK81">
        <f>IFERROR(LEFT($O81,FIND(" - ",$O81)-1),$O81)</f>
      </c>
      <c r="CL81" t="s">
        <v>85</v>
      </c>
      <c r="CN81">
        <f>IF($DI81&gt;=1,INDEX($CL:$CL,$DH81+1),"")</f>
      </c>
      <c r="CO81">
        <f>IF($DI81&gt;=2,INDEX($CL:$CL,$DH81+2),"")</f>
      </c>
      <c r="CP81">
        <f>IF($DI81&gt;=3,INDEX($CL:$CL,$DH81+3),"")</f>
      </c>
      <c r="CQ81">
        <f>IF($DI81&gt;=4,INDEX($CL:$CL,$DH81+4),"")</f>
      </c>
      <c r="CR81">
        <f>IF($DI81&gt;=5,INDEX($CL:$CL,$DH81+5),"")</f>
      </c>
      <c r="CS81">
        <f>IF($DI81&gt;=6,INDEX($CL:$CL,$DH81+6),"")</f>
      </c>
      <c r="CT81">
        <f>IF($DI81&gt;=7,INDEX($CL:$CL,$DH81+7),"")</f>
      </c>
      <c r="CU81">
        <f>IF($DI81&gt;=8,INDEX($CL:$CL,$DH81+8),"")</f>
      </c>
      <c r="CV81">
        <f>IF($DI81&gt;=9,INDEX($CL:$CL,$DH81+9),"")</f>
      </c>
      <c r="CW81">
        <f>IF($DI81&gt;=10,INDEX($CL:$CL,$DH81+10),"")</f>
      </c>
      <c r="CX81">
        <f>IF($DI81&gt;=11,INDEX($CL:$CL,$DH81+11),"")</f>
      </c>
      <c r="CY81">
        <f>IF($DI81&gt;=12,INDEX($CL:$CL,$DH81+12),"")</f>
      </c>
      <c r="CZ81">
        <f>IF($DI81&gt;=13,INDEX($CL:$CL,$DH81+13),"")</f>
      </c>
      <c r="DA81">
        <f>IF($DI81&gt;=14,INDEX($CL:$CL,$DH81+14),"")</f>
      </c>
      <c r="DB81">
        <f>IF($DI81&gt;=15,INDEX($CL:$CL,$DH81+15),"")</f>
      </c>
      <c r="DC81">
        <f>IF($DI81&gt;=16,INDEX($CL:$CL,$DH81+16),"")</f>
      </c>
      <c r="DD81">
        <f>IF($DI81&gt;=17,INDEX($CL:$CL,$DH81+17),"")</f>
      </c>
      <c r="DE81">
        <f>IF($DI81&gt;=18,INDEX($CL:$CL,$DH81+18),"")</f>
      </c>
      <c r="DF81">
        <f>IF($DI81&gt;=19,INDEX($CL:$CL,$DH81+19),"")</f>
      </c>
      <c r="DG81">
        <f>IF($DI81&gt;=20,INDEX($CL:$CL,$DH81+20),"")</f>
      </c>
      <c r="DH81">
        <f>IFERROR(MATCH($CK81,$CL$2:$CL$1558,0)+1,0)</f>
      </c>
      <c r="DI81">
        <f>IFERROR(INDEX($CM$2:$CM$1558,MATCH($CK81,$CL$2:$CL$1558,0)),0)</f>
      </c>
      <c r="DJ81">
        <f>IFERROR(INDEX($AQ:$AQ,MATCH($K81,$AP:$AP,0))&amp;"","")</f>
      </c>
      <c r="DK81" t="s">
        <v>52</v>
      </c>
      <c r="DL81" t="s">
        <v>28</v>
      </c>
      <c r="DN81">
        <f>IF($GQ81&gt;=1,INDEX($DK:$DK,$GP81+1),"")</f>
      </c>
      <c r="DO81">
        <f>IF($GQ81&gt;=2,INDEX($DK:$DK,$GP81+2),"")</f>
      </c>
      <c r="DP81">
        <f>IF($GQ81&gt;=3,INDEX($DK:$DK,$GP81+3),"")</f>
      </c>
      <c r="DQ81">
        <f>IF($GQ81&gt;=4,INDEX($DK:$DK,$GP81+4),"")</f>
      </c>
      <c r="DR81">
        <f>IF($GQ81&gt;=5,INDEX($DK:$DK,$GP81+5),"")</f>
      </c>
      <c r="DS81">
        <f>IF($GQ81&gt;=6,INDEX($DK:$DK,$GP81+6),"")</f>
      </c>
      <c r="DT81">
        <f>IF($GQ81&gt;=7,INDEX($DK:$DK,$GP81+7),"")</f>
      </c>
      <c r="DU81">
        <f>IF($GQ81&gt;=8,INDEX($DK:$DK,$GP81+8),"")</f>
      </c>
      <c r="DV81">
        <f>IF($GQ81&gt;=9,INDEX($DK:$DK,$GP81+9),"")</f>
      </c>
      <c r="DW81">
        <f>IF($GQ81&gt;=10,INDEX($DK:$DK,$GP81+10),"")</f>
      </c>
      <c r="DX81">
        <f>IF($GQ81&gt;=11,INDEX($DK:$DK,$GP81+11),"")</f>
      </c>
      <c r="DY81">
        <f>IF($GQ81&gt;=12,INDEX($DK:$DK,$GP81+12),"")</f>
      </c>
      <c r="DZ81">
        <f>IF($GQ81&gt;=13,INDEX($DK:$DK,$GP81+13),"")</f>
      </c>
      <c r="EA81">
        <f>IF($GQ81&gt;=14,INDEX($DK:$DK,$GP81+14),"")</f>
      </c>
      <c r="EB81">
        <f>IF($GQ81&gt;=15,INDEX($DK:$DK,$GP81+15),"")</f>
      </c>
      <c r="EC81">
        <f>IF($GQ81&gt;=16,INDEX($DK:$DK,$GP81+16),"")</f>
      </c>
      <c r="ED81">
        <f>IF($GQ81&gt;=17,INDEX($DK:$DK,$GP81+17),"")</f>
      </c>
      <c r="EE81">
        <f>IF($GQ81&gt;=18,INDEX($DK:$DK,$GP81+18),"")</f>
      </c>
      <c r="EF81">
        <f>IF($GQ81&gt;=19,INDEX($DK:$DK,$GP81+19),"")</f>
      </c>
      <c r="EG81">
        <f>IF($GQ81&gt;=20,INDEX($DK:$DK,$GP81+20),"")</f>
      </c>
      <c r="EH81">
        <f>IF($GQ81&gt;=21,INDEX($DK:$DK,$GP81+21),"")</f>
      </c>
      <c r="EI81">
        <f>IF($GQ81&gt;=22,INDEX($DK:$DK,$GP81+22),"")</f>
      </c>
      <c r="EJ81">
        <f>IF($GQ81&gt;=23,INDEX($DK:$DK,$GP81+23),"")</f>
      </c>
      <c r="EK81">
        <f>IF($GQ81&gt;=24,INDEX($DK:$DK,$GP81+24),"")</f>
      </c>
      <c r="EL81">
        <f>IF($GQ81&gt;=25,INDEX($DK:$DK,$GP81+25),"")</f>
      </c>
      <c r="EM81">
        <f>IF($GQ81&gt;=26,INDEX($DK:$DK,$GP81+26),"")</f>
      </c>
      <c r="EN81">
        <f>IF($GQ81&gt;=27,INDEX($DK:$DK,$GP81+27),"")</f>
      </c>
      <c r="EO81">
        <f>IF($GQ81&gt;=28,INDEX($DK:$DK,$GP81+28),"")</f>
      </c>
      <c r="EP81">
        <f>IF($GQ81&gt;=29,INDEX($DK:$DK,$GP81+29),"")</f>
      </c>
      <c r="EQ81">
        <f>IF($GQ81&gt;=30,INDEX($DK:$DK,$GP81+30),"")</f>
      </c>
      <c r="ER81">
        <f>IF($GQ81&gt;=31,INDEX($DK:$DK,$GP81+31),"")</f>
      </c>
      <c r="ES81">
        <f>IF($GQ81&gt;=32,INDEX($DK:$DK,$GP81+32),"")</f>
      </c>
      <c r="ET81">
        <f>IF($GQ81&gt;=33,INDEX($DK:$DK,$GP81+33),"")</f>
      </c>
      <c r="EU81">
        <f>IF($GQ81&gt;=34,INDEX($DK:$DK,$GP81+34),"")</f>
      </c>
      <c r="EV81">
        <f>IF($GQ81&gt;=35,INDEX($DK:$DK,$GP81+35),"")</f>
      </c>
      <c r="EW81">
        <f>IF($GQ81&gt;=36,INDEX($DK:$DK,$GP81+36),"")</f>
      </c>
      <c r="EX81">
        <f>IF($GQ81&gt;=37,INDEX($DK:$DK,$GP81+37),"")</f>
      </c>
      <c r="EY81">
        <f>IF($GQ81&gt;=38,INDEX($DK:$DK,$GP81+38),"")</f>
      </c>
      <c r="EZ81">
        <f>IF($GQ81&gt;=39,INDEX($DK:$DK,$GP81+39),"")</f>
      </c>
      <c r="FA81">
        <f>IF($GQ81&gt;=40,INDEX($DK:$DK,$GP81+40),"")</f>
      </c>
      <c r="FB81">
        <f>IF($GQ81&gt;=1,INDEX($DL:$DL,$GP81+1),"")</f>
      </c>
      <c r="FC81">
        <f>IF($GQ81&gt;=2,INDEX($DL:$DL,$GP81+2),"")</f>
      </c>
      <c r="FD81">
        <f>IF($GQ81&gt;=3,INDEX($DL:$DL,$GP81+3),"")</f>
      </c>
      <c r="FE81">
        <f>IF($GQ81&gt;=4,INDEX($DL:$DL,$GP81+4),"")</f>
      </c>
      <c r="FF81">
        <f>IF($GQ81&gt;=5,INDEX($DL:$DL,$GP81+5),"")</f>
      </c>
      <c r="FG81">
        <f>IF($GQ81&gt;=6,INDEX($DL:$DL,$GP81+6),"")</f>
      </c>
      <c r="FH81">
        <f>IF($GQ81&gt;=7,INDEX($DL:$DL,$GP81+7),"")</f>
      </c>
      <c r="FI81">
        <f>IF($GQ81&gt;=8,INDEX($DL:$DL,$GP81+8),"")</f>
      </c>
      <c r="FJ81">
        <f>IF($GQ81&gt;=9,INDEX($DL:$DL,$GP81+9),"")</f>
      </c>
      <c r="FK81">
        <f>IF($GQ81&gt;=10,INDEX($DL:$DL,$GP81+10),"")</f>
      </c>
      <c r="FL81">
        <f>IF($GQ81&gt;=11,INDEX($DL:$DL,$GP81+11),"")</f>
      </c>
      <c r="FM81">
        <f>IF($GQ81&gt;=12,INDEX($DL:$DL,$GP81+12),"")</f>
      </c>
      <c r="FN81">
        <f>IF($GQ81&gt;=13,INDEX($DL:$DL,$GP81+13),"")</f>
      </c>
      <c r="FO81">
        <f>IF($GQ81&gt;=14,INDEX($DL:$DL,$GP81+14),"")</f>
      </c>
      <c r="FP81">
        <f>IF($GQ81&gt;=15,INDEX($DL:$DL,$GP81+15),"")</f>
      </c>
      <c r="FQ81">
        <f>IF($GQ81&gt;=16,INDEX($DL:$DL,$GP81+16),"")</f>
      </c>
      <c r="FR81">
        <f>IF($GQ81&gt;=17,INDEX($DL:$DL,$GP81+17),"")</f>
      </c>
      <c r="FS81">
        <f>IF($GQ81&gt;=18,INDEX($DL:$DL,$GP81+18),"")</f>
      </c>
      <c r="FT81">
        <f>IF($GQ81&gt;=19,INDEX($DL:$DL,$GP81+19),"")</f>
      </c>
      <c r="FU81">
        <f>IF($GQ81&gt;=20,INDEX($DL:$DL,$GP81+20),"")</f>
      </c>
      <c r="FV81">
        <f>IF($GQ81&gt;=21,INDEX($DL:$DL,$GP81+21),"")</f>
      </c>
      <c r="FW81">
        <f>IF($GQ81&gt;=22,INDEX($DL:$DL,$GP81+22),"")</f>
      </c>
      <c r="FX81">
        <f>IF($GQ81&gt;=23,INDEX($DL:$DL,$GP81+23),"")</f>
      </c>
      <c r="FY81">
        <f>IF($GQ81&gt;=24,INDEX($DL:$DL,$GP81+24),"")</f>
      </c>
      <c r="FZ81">
        <f>IF($GQ81&gt;=25,INDEX($DL:$DL,$GP81+25),"")</f>
      </c>
      <c r="GA81">
        <f>IF($GQ81&gt;=26,INDEX($DL:$DL,$GP81+26),"")</f>
      </c>
      <c r="GB81">
        <f>IF($GQ81&gt;=27,INDEX($DL:$DL,$GP81+27),"")</f>
      </c>
      <c r="GC81">
        <f>IF($GQ81&gt;=28,INDEX($DL:$DL,$GP81+28),"")</f>
      </c>
      <c r="GD81">
        <f>IF($GQ81&gt;=29,INDEX($DL:$DL,$GP81+29),"")</f>
      </c>
      <c r="GE81">
        <f>IF($GQ81&gt;=30,INDEX($DL:$DL,$GP81+30),"")</f>
      </c>
      <c r="GF81">
        <f>IF($GQ81&gt;=31,INDEX($DL:$DL,$GP81+31),"")</f>
      </c>
      <c r="GG81">
        <f>IF($GQ81&gt;=32,INDEX($DL:$DL,$GP81+32),"")</f>
      </c>
      <c r="GH81">
        <f>IF($GQ81&gt;=33,INDEX($DL:$DL,$GP81+33),"")</f>
      </c>
      <c r="GI81">
        <f>IF($GQ81&gt;=34,INDEX($DL:$DL,$GP81+34),"")</f>
      </c>
      <c r="GJ81">
        <f>IF($GQ81&gt;=35,INDEX($DL:$DL,$GP81+35),"")</f>
      </c>
      <c r="GK81">
        <f>IF($GQ81&gt;=36,INDEX($DL:$DL,$GP81+36),"")</f>
      </c>
      <c r="GL81">
        <f>IF($GQ81&gt;=37,INDEX($DL:$DL,$GP81+37),"")</f>
      </c>
      <c r="GM81">
        <f>IF($GQ81&gt;=38,INDEX($DL:$DL,$GP81+38),"")</f>
      </c>
      <c r="GN81">
        <f>IF($GQ81&gt;=39,INDEX($DL:$DL,$GP81+39),"")</f>
      </c>
      <c r="GO81">
        <f>IF($GQ81&gt;=40,INDEX($DL:$DL,$GP81+40),"")</f>
      </c>
      <c r="GP81">
        <f>IFERROR(MATCH($DJ81,$DK$2:$DK$148,0)+1,0)</f>
      </c>
      <c r="GQ81">
        <f>IFERROR(INDEX($DM$2:$DM$148,MATCH($DJ81,$DK$2:$DK$148,0)),0)</f>
      </c>
      <c r="GR81">
        <f>IFERROR(MATCH($L81,$DN$81:$FA$81,0),0)</f>
      </c>
      <c r="GS81">
        <f>IF($GR81&gt;0,INDEX($FB$81:$GO$81,$GR81),"")</f>
      </c>
      <c r="GT81" t="s">
        <v>511</v>
      </c>
      <c r="GV81">
        <f>IF($JE81&gt;=1,INDEX($GT:$GT,$JD81+1),"")</f>
      </c>
      <c r="GW81">
        <f>IF($JE81&gt;=2,INDEX($GT:$GT,$JD81+2),"")</f>
      </c>
      <c r="GX81">
        <f>IF($JE81&gt;=3,INDEX($GT:$GT,$JD81+3),"")</f>
      </c>
      <c r="GY81">
        <f>IF($JE81&gt;=4,INDEX($GT:$GT,$JD81+4),"")</f>
      </c>
      <c r="GZ81">
        <f>IF($JE81&gt;=5,INDEX($GT:$GT,$JD81+5),"")</f>
      </c>
      <c r="HA81">
        <f>IF($JE81&gt;=6,INDEX($GT:$GT,$JD81+6),"")</f>
      </c>
      <c r="HB81">
        <f>IF($JE81&gt;=7,INDEX($GT:$GT,$JD81+7),"")</f>
      </c>
      <c r="HC81">
        <f>IF($JE81&gt;=8,INDEX($GT:$GT,$JD81+8),"")</f>
      </c>
      <c r="HD81">
        <f>IF($JE81&gt;=9,INDEX($GT:$GT,$JD81+9),"")</f>
      </c>
      <c r="HE81">
        <f>IF($JE81&gt;=10,INDEX($GT:$GT,$JD81+10),"")</f>
      </c>
      <c r="HF81">
        <f>IF($JE81&gt;=11,INDEX($GT:$GT,$JD81+11),"")</f>
      </c>
      <c r="HG81">
        <f>IF($JE81&gt;=12,INDEX($GT:$GT,$JD81+12),"")</f>
      </c>
      <c r="HH81">
        <f>IF($JE81&gt;=13,INDEX($GT:$GT,$JD81+13),"")</f>
      </c>
      <c r="HI81">
        <f>IF($JE81&gt;=14,INDEX($GT:$GT,$JD81+14),"")</f>
      </c>
      <c r="HJ81">
        <f>IF($JE81&gt;=15,INDEX($GT:$GT,$JD81+15),"")</f>
      </c>
      <c r="HK81">
        <f>IF($JE81&gt;=16,INDEX($GT:$GT,$JD81+16),"")</f>
      </c>
      <c r="HL81">
        <f>IF($JE81&gt;=17,INDEX($GT:$GT,$JD81+17),"")</f>
      </c>
      <c r="HM81">
        <f>IF($JE81&gt;=18,INDEX($GT:$GT,$JD81+18),"")</f>
      </c>
      <c r="HN81">
        <f>IF($JE81&gt;=19,INDEX($GT:$GT,$JD81+19),"")</f>
      </c>
      <c r="HO81">
        <f>IF($JE81&gt;=20,INDEX($GT:$GT,$JD81+20),"")</f>
      </c>
      <c r="HP81">
        <f>IF($JE81&gt;=21,INDEX($GT:$GT,$JD81+21),"")</f>
      </c>
      <c r="HQ81">
        <f>IF($JE81&gt;=22,INDEX($GT:$GT,$JD81+22),"")</f>
      </c>
      <c r="HR81">
        <f>IF($JE81&gt;=23,INDEX($GT:$GT,$JD81+23),"")</f>
      </c>
      <c r="HS81">
        <f>IF($JE81&gt;=24,INDEX($GT:$GT,$JD81+24),"")</f>
      </c>
      <c r="HT81">
        <f>IF($JE81&gt;=25,INDEX($GT:$GT,$JD81+25),"")</f>
      </c>
      <c r="HU81">
        <f>IF($JE81&gt;=26,INDEX($GT:$GT,$JD81+26),"")</f>
      </c>
      <c r="HV81">
        <f>IF($JE81&gt;=27,INDEX($GT:$GT,$JD81+27),"")</f>
      </c>
      <c r="HW81">
        <f>IF($JE81&gt;=28,INDEX($GT:$GT,$JD81+28),"")</f>
      </c>
      <c r="HX81">
        <f>IF($JE81&gt;=29,INDEX($GT:$GT,$JD81+29),"")</f>
      </c>
      <c r="HY81">
        <f>IF($JE81&gt;=30,INDEX($GT:$GT,$JD81+30),"")</f>
      </c>
      <c r="HZ81">
        <f>IF($JE81&gt;=31,INDEX($GT:$GT,$JD81+31),"")</f>
      </c>
      <c r="IA81">
        <f>IF($JE81&gt;=32,INDEX($GT:$GT,$JD81+32),"")</f>
      </c>
      <c r="IB81">
        <f>IF($JE81&gt;=33,INDEX($GT:$GT,$JD81+33),"")</f>
      </c>
      <c r="IC81">
        <f>IF($JE81&gt;=34,INDEX($GT:$GT,$JD81+34),"")</f>
      </c>
      <c r="ID81">
        <f>IF($JE81&gt;=35,INDEX($GT:$GT,$JD81+35),"")</f>
      </c>
      <c r="IE81">
        <f>IF($JE81&gt;=36,INDEX($GT:$GT,$JD81+36),"")</f>
      </c>
      <c r="IF81">
        <f>IF($JE81&gt;=37,INDEX($GT:$GT,$JD81+37),"")</f>
      </c>
      <c r="IG81">
        <f>IF($JE81&gt;=38,INDEX($GT:$GT,$JD81+38),"")</f>
      </c>
      <c r="IH81">
        <f>IF($JE81&gt;=39,INDEX($GT:$GT,$JD81+39),"")</f>
      </c>
      <c r="II81">
        <f>IF($JE81&gt;=40,INDEX($GT:$GT,$JD81+40),"")</f>
      </c>
      <c r="IJ81">
        <f>IF($JE81&gt;=41,INDEX($GT:$GT,$JD81+41),"")</f>
      </c>
      <c r="IK81">
        <f>IF($JE81&gt;=42,INDEX($GT:$GT,$JD81+42),"")</f>
      </c>
      <c r="IL81">
        <f>IF($JE81&gt;=43,INDEX($GT:$GT,$JD81+43),"")</f>
      </c>
      <c r="IM81">
        <f>IF($JE81&gt;=44,INDEX($GT:$GT,$JD81+44),"")</f>
      </c>
      <c r="IN81">
        <f>IF($JE81&gt;=45,INDEX($GT:$GT,$JD81+45),"")</f>
      </c>
      <c r="IO81">
        <f>IF($JE81&gt;=46,INDEX($GT:$GT,$JD81+46),"")</f>
      </c>
      <c r="IP81">
        <f>IF($JE81&gt;=47,INDEX($GT:$GT,$JD81+47),"")</f>
      </c>
      <c r="IQ81">
        <f>IF($JE81&gt;=48,INDEX($GT:$GT,$JD81+48),"")</f>
      </c>
      <c r="IR81">
        <f>IF($JE81&gt;=49,INDEX($GT:$GT,$JD81+49),"")</f>
      </c>
      <c r="IS81">
        <f>IF($JE81&gt;=50,INDEX($GT:$GT,$JD81+50),"")</f>
      </c>
      <c r="IT81">
        <f>IF($JE81&gt;=51,INDEX($GT:$GT,$JD81+51),"")</f>
      </c>
      <c r="IU81">
        <f>IF($JE81&gt;=52,INDEX($GT:$GT,$JD81+52),"")</f>
      </c>
      <c r="IV81">
        <f>IF($JE81&gt;=53,INDEX($GT:$GT,$JD81+53),"")</f>
      </c>
      <c r="IW81">
        <f>IF($JE81&gt;=54,INDEX($GT:$GT,$JD81+54),"")</f>
      </c>
      <c r="IX81">
        <f>IF($JE81&gt;=55,INDEX($GT:$GT,$JD81+55),"")</f>
      </c>
      <c r="IY81">
        <f>IF($JE81&gt;=56,INDEX($GT:$GT,$JD81+56),"")</f>
      </c>
      <c r="IZ81">
        <f>IF($JE81&gt;=57,INDEX($GT:$GT,$JD81+57),"")</f>
      </c>
      <c r="JA81">
        <f>IF($JE81&gt;=58,INDEX($GT:$GT,$JD81+58),"")</f>
      </c>
      <c r="JB81">
        <f>IF($JE81&gt;=59,INDEX($GT:$GT,$JD81+59),"")</f>
      </c>
      <c r="JC81">
        <f>IF($JE81&gt;=60,INDEX($GT:$GT,$JD81+60),"")</f>
      </c>
      <c r="JD81">
        <f>IFERROR(MATCH($GS81,$GT$2:$GT$322,0)+1,0)</f>
      </c>
      <c r="JE81">
        <f>IFERROR(INDEX($GU$2:$GU$322,MATCH($GS81,$GT$2:$GT$322,0)),0)</f>
      </c>
      <c r="JF81" t="s">
        <v>28</v>
      </c>
      <c r="JG81" t="s">
        <v>28</v>
      </c>
    </row>
    <row r="82" spans="1:267" x14ac:dyDescent="0.25">
      <c r="J82" s="1"/>
      <c r="K82" s="1"/>
      <c r="L82" s="1"/>
      <c r="M82" s="1"/>
      <c r="N82" s="1">
        <f>IFERROR(IF(FIND(" - ",$J82)&gt;0,MID($J82,FIND(" - ",$J82)+3,LEN($J82)),""),"")</f>
      </c>
      <c r="P82" s="1"/>
      <c r="S82" t="s">
        <v>28</v>
      </c>
      <c r="U82">
        <f>IF(OR($S82="",$T82=""),"",IFERROR($S82/$T82,0))</f>
      </c>
      <c r="V82">
        <f>IF($S82="","",
IF($K82="","",
IF(ISNUMBER(SEARCH("exempt",LOWER($K82))),0,
$S82*(VALUE(SUBSTITUTE($K82,"%",""))/100))))</f>
      </c>
      <c r="AB82">
        <f>IF($S82="","",
SUM($S82,$V82,$Z82,$W82,$Y82)-
IF($AA82="",0,VALUE($AA82)))</f>
      </c>
      <c r="AJ82" t="s">
        <v>521</v>
      </c>
      <c r="AN82" t="s">
        <v>522</v>
      </c>
      <c r="AO82" t="s">
        <v>523</v>
      </c>
      <c r="AR82">
        <f>IFERROR(LEFT($J82,FIND(" - ",$J82)-1),$J82)</f>
      </c>
      <c r="AS82" t="s">
        <v>258</v>
      </c>
      <c r="AT82">
        <v>3</v>
      </c>
      <c r="AU82">
        <f>IF($CJ82&gt;=1,INDEX($AS:$AS,$CI82+1),"")</f>
      </c>
      <c r="AV82">
        <f>IF($CJ82&gt;=2,INDEX($AS:$AS,$CI82+2),"")</f>
      </c>
      <c r="AW82">
        <f>IF($CJ82&gt;=3,INDEX($AS:$AS,$CI82+3),"")</f>
      </c>
      <c r="AX82">
        <f>IF($CJ82&gt;=4,INDEX($AS:$AS,$CI82+4),"")</f>
      </c>
      <c r="AY82">
        <f>IF($CJ82&gt;=5,INDEX($AS:$AS,$CI82+5),"")</f>
      </c>
      <c r="AZ82">
        <f>IF($CJ82&gt;=6,INDEX($AS:$AS,$CI82+6),"")</f>
      </c>
      <c r="BA82">
        <f>IF($CJ82&gt;=7,INDEX($AS:$AS,$CI82+7),"")</f>
      </c>
      <c r="BB82">
        <f>IF($CJ82&gt;=8,INDEX($AS:$AS,$CI82+8),"")</f>
      </c>
      <c r="BC82">
        <f>IF($CJ82&gt;=9,INDEX($AS:$AS,$CI82+9),"")</f>
      </c>
      <c r="BD82">
        <f>IF($CJ82&gt;=10,INDEX($AS:$AS,$CI82+10),"")</f>
      </c>
      <c r="BE82">
        <f>IF($CJ82&gt;=11,INDEX($AS:$AS,$CI82+11),"")</f>
      </c>
      <c r="BF82">
        <f>IF($CJ82&gt;=12,INDEX($AS:$AS,$CI82+12),"")</f>
      </c>
      <c r="BG82">
        <f>IF($CJ82&gt;=13,INDEX($AS:$AS,$CI82+13),"")</f>
      </c>
      <c r="BH82">
        <f>IF($CJ82&gt;=14,INDEX($AS:$AS,$CI82+14),"")</f>
      </c>
      <c r="BI82">
        <f>IF($CJ82&gt;=15,INDEX($AS:$AS,$CI82+15),"")</f>
      </c>
      <c r="BJ82">
        <f>IF($CJ82&gt;=16,INDEX($AS:$AS,$CI82+16),"")</f>
      </c>
      <c r="BK82">
        <f>IF($CJ82&gt;=17,INDEX($AS:$AS,$CI82+17),"")</f>
      </c>
      <c r="BL82">
        <f>IF($CJ82&gt;=18,INDEX($AS:$AS,$CI82+18),"")</f>
      </c>
      <c r="BM82">
        <f>IF($CJ82&gt;=19,INDEX($AS:$AS,$CI82+19),"")</f>
      </c>
      <c r="BN82">
        <f>IF($CJ82&gt;=20,INDEX($AS:$AS,$CI82+20),"")</f>
      </c>
      <c r="BO82">
        <f>IF($CJ82&gt;=21,INDEX($AS:$AS,$CI82+21),"")</f>
      </c>
      <c r="BP82">
        <f>IF($CJ82&gt;=22,INDEX($AS:$AS,$CI82+22),"")</f>
      </c>
      <c r="BQ82">
        <f>IF($CJ82&gt;=23,INDEX($AS:$AS,$CI82+23),"")</f>
      </c>
      <c r="BR82">
        <f>IF($CJ82&gt;=24,INDEX($AS:$AS,$CI82+24),"")</f>
      </c>
      <c r="BS82">
        <f>IF($CJ82&gt;=25,INDEX($AS:$AS,$CI82+25),"")</f>
      </c>
      <c r="BT82">
        <f>IF($CJ82&gt;=26,INDEX($AS:$AS,$CI82+26),"")</f>
      </c>
      <c r="BU82">
        <f>IF($CJ82&gt;=27,INDEX($AS:$AS,$CI82+27),"")</f>
      </c>
      <c r="BV82">
        <f>IF($CJ82&gt;=28,INDEX($AS:$AS,$CI82+28),"")</f>
      </c>
      <c r="BW82">
        <f>IF($CJ82&gt;=29,INDEX($AS:$AS,$CI82+29),"")</f>
      </c>
      <c r="BX82">
        <f>IF($CJ82&gt;=30,INDEX($AS:$AS,$CI82+30),"")</f>
      </c>
      <c r="BY82">
        <f>IF($CJ82&gt;=31,INDEX($AS:$AS,$CI82+31),"")</f>
      </c>
      <c r="BZ82">
        <f>IF($CJ82&gt;=32,INDEX($AS:$AS,$CI82+32),"")</f>
      </c>
      <c r="CA82">
        <f>IF($CJ82&gt;=33,INDEX($AS:$AS,$CI82+33),"")</f>
      </c>
      <c r="CB82">
        <f>IF($CJ82&gt;=34,INDEX($AS:$AS,$CI82+34),"")</f>
      </c>
      <c r="CC82">
        <f>IF($CJ82&gt;=35,INDEX($AS:$AS,$CI82+35),"")</f>
      </c>
      <c r="CD82">
        <f>IF($CJ82&gt;=36,INDEX($AS:$AS,$CI82+36),"")</f>
      </c>
      <c r="CE82">
        <f>IF($CJ82&gt;=37,INDEX($AS:$AS,$CI82+37),"")</f>
      </c>
      <c r="CF82">
        <f>IF($CJ82&gt;=38,INDEX($AS:$AS,$CI82+38),"")</f>
      </c>
      <c r="CG82">
        <f>IF($CJ82&gt;=39,INDEX($AS:$AS,$CI82+39),"")</f>
      </c>
      <c r="CH82">
        <f>IF($CJ82&gt;=40,INDEX($AS:$AS,$CI82+40),"")</f>
      </c>
      <c r="CI82">
        <f>IFERROR(MATCH($AR82,$AS$2:$AS$133,0)+1,0)</f>
      </c>
      <c r="CJ82">
        <f>IFERROR(INDEX($AT$2:$AT$133,MATCH($AR82,$AS$2:$AS$133,0)),0)</f>
      </c>
      <c r="CK82">
        <f>IFERROR(LEFT($O82,FIND(" - ",$O82)-1),$O82)</f>
      </c>
      <c r="CL82" t="s">
        <v>57</v>
      </c>
      <c r="CN82">
        <f>IF($DI82&gt;=1,INDEX($CL:$CL,$DH82+1),"")</f>
      </c>
      <c r="CO82">
        <f>IF($DI82&gt;=2,INDEX($CL:$CL,$DH82+2),"")</f>
      </c>
      <c r="CP82">
        <f>IF($DI82&gt;=3,INDEX($CL:$CL,$DH82+3),"")</f>
      </c>
      <c r="CQ82">
        <f>IF($DI82&gt;=4,INDEX($CL:$CL,$DH82+4),"")</f>
      </c>
      <c r="CR82">
        <f>IF($DI82&gt;=5,INDEX($CL:$CL,$DH82+5),"")</f>
      </c>
      <c r="CS82">
        <f>IF($DI82&gt;=6,INDEX($CL:$CL,$DH82+6),"")</f>
      </c>
      <c r="CT82">
        <f>IF($DI82&gt;=7,INDEX($CL:$CL,$DH82+7),"")</f>
      </c>
      <c r="CU82">
        <f>IF($DI82&gt;=8,INDEX($CL:$CL,$DH82+8),"")</f>
      </c>
      <c r="CV82">
        <f>IF($DI82&gt;=9,INDEX($CL:$CL,$DH82+9),"")</f>
      </c>
      <c r="CW82">
        <f>IF($DI82&gt;=10,INDEX($CL:$CL,$DH82+10),"")</f>
      </c>
      <c r="CX82">
        <f>IF($DI82&gt;=11,INDEX($CL:$CL,$DH82+11),"")</f>
      </c>
      <c r="CY82">
        <f>IF($DI82&gt;=12,INDEX($CL:$CL,$DH82+12),"")</f>
      </c>
      <c r="CZ82">
        <f>IF($DI82&gt;=13,INDEX($CL:$CL,$DH82+13),"")</f>
      </c>
      <c r="DA82">
        <f>IF($DI82&gt;=14,INDEX($CL:$CL,$DH82+14),"")</f>
      </c>
      <c r="DB82">
        <f>IF($DI82&gt;=15,INDEX($CL:$CL,$DH82+15),"")</f>
      </c>
      <c r="DC82">
        <f>IF($DI82&gt;=16,INDEX($CL:$CL,$DH82+16),"")</f>
      </c>
      <c r="DD82">
        <f>IF($DI82&gt;=17,INDEX($CL:$CL,$DH82+17),"")</f>
      </c>
      <c r="DE82">
        <f>IF($DI82&gt;=18,INDEX($CL:$CL,$DH82+18),"")</f>
      </c>
      <c r="DF82">
        <f>IF($DI82&gt;=19,INDEX($CL:$CL,$DH82+19),"")</f>
      </c>
      <c r="DG82">
        <f>IF($DI82&gt;=20,INDEX($CL:$CL,$DH82+20),"")</f>
      </c>
      <c r="DH82">
        <f>IFERROR(MATCH($CK82,$CL$2:$CL$1558,0)+1,0)</f>
      </c>
      <c r="DI82">
        <f>IFERROR(INDEX($CM$2:$CM$1558,MATCH($CK82,$CL$2:$CL$1558,0)),0)</f>
      </c>
      <c r="DJ82">
        <f>IFERROR(INDEX($AQ:$AQ,MATCH($K82,$AP:$AP,0))&amp;"","")</f>
      </c>
      <c r="DK82" t="s">
        <v>343</v>
      </c>
      <c r="DM82">
        <v>1</v>
      </c>
      <c r="DN82">
        <f>IF($GQ82&gt;=1,INDEX($DK:$DK,$GP82+1),"")</f>
      </c>
      <c r="DO82">
        <f>IF($GQ82&gt;=2,INDEX($DK:$DK,$GP82+2),"")</f>
      </c>
      <c r="DP82">
        <f>IF($GQ82&gt;=3,INDEX($DK:$DK,$GP82+3),"")</f>
      </c>
      <c r="DQ82">
        <f>IF($GQ82&gt;=4,INDEX($DK:$DK,$GP82+4),"")</f>
      </c>
      <c r="DR82">
        <f>IF($GQ82&gt;=5,INDEX($DK:$DK,$GP82+5),"")</f>
      </c>
      <c r="DS82">
        <f>IF($GQ82&gt;=6,INDEX($DK:$DK,$GP82+6),"")</f>
      </c>
      <c r="DT82">
        <f>IF($GQ82&gt;=7,INDEX($DK:$DK,$GP82+7),"")</f>
      </c>
      <c r="DU82">
        <f>IF($GQ82&gt;=8,INDEX($DK:$DK,$GP82+8),"")</f>
      </c>
      <c r="DV82">
        <f>IF($GQ82&gt;=9,INDEX($DK:$DK,$GP82+9),"")</f>
      </c>
      <c r="DW82">
        <f>IF($GQ82&gt;=10,INDEX($DK:$DK,$GP82+10),"")</f>
      </c>
      <c r="DX82">
        <f>IF($GQ82&gt;=11,INDEX($DK:$DK,$GP82+11),"")</f>
      </c>
      <c r="DY82">
        <f>IF($GQ82&gt;=12,INDEX($DK:$DK,$GP82+12),"")</f>
      </c>
      <c r="DZ82">
        <f>IF($GQ82&gt;=13,INDEX($DK:$DK,$GP82+13),"")</f>
      </c>
      <c r="EA82">
        <f>IF($GQ82&gt;=14,INDEX($DK:$DK,$GP82+14),"")</f>
      </c>
      <c r="EB82">
        <f>IF($GQ82&gt;=15,INDEX($DK:$DK,$GP82+15),"")</f>
      </c>
      <c r="EC82">
        <f>IF($GQ82&gt;=16,INDEX($DK:$DK,$GP82+16),"")</f>
      </c>
      <c r="ED82">
        <f>IF($GQ82&gt;=17,INDEX($DK:$DK,$GP82+17),"")</f>
      </c>
      <c r="EE82">
        <f>IF($GQ82&gt;=18,INDEX($DK:$DK,$GP82+18),"")</f>
      </c>
      <c r="EF82">
        <f>IF($GQ82&gt;=19,INDEX($DK:$DK,$GP82+19),"")</f>
      </c>
      <c r="EG82">
        <f>IF($GQ82&gt;=20,INDEX($DK:$DK,$GP82+20),"")</f>
      </c>
      <c r="EH82">
        <f>IF($GQ82&gt;=21,INDEX($DK:$DK,$GP82+21),"")</f>
      </c>
      <c r="EI82">
        <f>IF($GQ82&gt;=22,INDEX($DK:$DK,$GP82+22),"")</f>
      </c>
      <c r="EJ82">
        <f>IF($GQ82&gt;=23,INDEX($DK:$DK,$GP82+23),"")</f>
      </c>
      <c r="EK82">
        <f>IF($GQ82&gt;=24,INDEX($DK:$DK,$GP82+24),"")</f>
      </c>
      <c r="EL82">
        <f>IF($GQ82&gt;=25,INDEX($DK:$DK,$GP82+25),"")</f>
      </c>
      <c r="EM82">
        <f>IF($GQ82&gt;=26,INDEX($DK:$DK,$GP82+26),"")</f>
      </c>
      <c r="EN82">
        <f>IF($GQ82&gt;=27,INDEX($DK:$DK,$GP82+27),"")</f>
      </c>
      <c r="EO82">
        <f>IF($GQ82&gt;=28,INDEX($DK:$DK,$GP82+28),"")</f>
      </c>
      <c r="EP82">
        <f>IF($GQ82&gt;=29,INDEX($DK:$DK,$GP82+29),"")</f>
      </c>
      <c r="EQ82">
        <f>IF($GQ82&gt;=30,INDEX($DK:$DK,$GP82+30),"")</f>
      </c>
      <c r="ER82">
        <f>IF($GQ82&gt;=31,INDEX($DK:$DK,$GP82+31),"")</f>
      </c>
      <c r="ES82">
        <f>IF($GQ82&gt;=32,INDEX($DK:$DK,$GP82+32),"")</f>
      </c>
      <c r="ET82">
        <f>IF($GQ82&gt;=33,INDEX($DK:$DK,$GP82+33),"")</f>
      </c>
      <c r="EU82">
        <f>IF($GQ82&gt;=34,INDEX($DK:$DK,$GP82+34),"")</f>
      </c>
      <c r="EV82">
        <f>IF($GQ82&gt;=35,INDEX($DK:$DK,$GP82+35),"")</f>
      </c>
      <c r="EW82">
        <f>IF($GQ82&gt;=36,INDEX($DK:$DK,$GP82+36),"")</f>
      </c>
      <c r="EX82">
        <f>IF($GQ82&gt;=37,INDEX($DK:$DK,$GP82+37),"")</f>
      </c>
      <c r="EY82">
        <f>IF($GQ82&gt;=38,INDEX($DK:$DK,$GP82+38),"")</f>
      </c>
      <c r="EZ82">
        <f>IF($GQ82&gt;=39,INDEX($DK:$DK,$GP82+39),"")</f>
      </c>
      <c r="FA82">
        <f>IF($GQ82&gt;=40,INDEX($DK:$DK,$GP82+40),"")</f>
      </c>
      <c r="FB82">
        <f>IF($GQ82&gt;=1,INDEX($DL:$DL,$GP82+1),"")</f>
      </c>
      <c r="FC82">
        <f>IF($GQ82&gt;=2,INDEX($DL:$DL,$GP82+2),"")</f>
      </c>
      <c r="FD82">
        <f>IF($GQ82&gt;=3,INDEX($DL:$DL,$GP82+3),"")</f>
      </c>
      <c r="FE82">
        <f>IF($GQ82&gt;=4,INDEX($DL:$DL,$GP82+4),"")</f>
      </c>
      <c r="FF82">
        <f>IF($GQ82&gt;=5,INDEX($DL:$DL,$GP82+5),"")</f>
      </c>
      <c r="FG82">
        <f>IF($GQ82&gt;=6,INDEX($DL:$DL,$GP82+6),"")</f>
      </c>
      <c r="FH82">
        <f>IF($GQ82&gt;=7,INDEX($DL:$DL,$GP82+7),"")</f>
      </c>
      <c r="FI82">
        <f>IF($GQ82&gt;=8,INDEX($DL:$DL,$GP82+8),"")</f>
      </c>
      <c r="FJ82">
        <f>IF($GQ82&gt;=9,INDEX($DL:$DL,$GP82+9),"")</f>
      </c>
      <c r="FK82">
        <f>IF($GQ82&gt;=10,INDEX($DL:$DL,$GP82+10),"")</f>
      </c>
      <c r="FL82">
        <f>IF($GQ82&gt;=11,INDEX($DL:$DL,$GP82+11),"")</f>
      </c>
      <c r="FM82">
        <f>IF($GQ82&gt;=12,INDEX($DL:$DL,$GP82+12),"")</f>
      </c>
      <c r="FN82">
        <f>IF($GQ82&gt;=13,INDEX($DL:$DL,$GP82+13),"")</f>
      </c>
      <c r="FO82">
        <f>IF($GQ82&gt;=14,INDEX($DL:$DL,$GP82+14),"")</f>
      </c>
      <c r="FP82">
        <f>IF($GQ82&gt;=15,INDEX($DL:$DL,$GP82+15),"")</f>
      </c>
      <c r="FQ82">
        <f>IF($GQ82&gt;=16,INDEX($DL:$DL,$GP82+16),"")</f>
      </c>
      <c r="FR82">
        <f>IF($GQ82&gt;=17,INDEX($DL:$DL,$GP82+17),"")</f>
      </c>
      <c r="FS82">
        <f>IF($GQ82&gt;=18,INDEX($DL:$DL,$GP82+18),"")</f>
      </c>
      <c r="FT82">
        <f>IF($GQ82&gt;=19,INDEX($DL:$DL,$GP82+19),"")</f>
      </c>
      <c r="FU82">
        <f>IF($GQ82&gt;=20,INDEX($DL:$DL,$GP82+20),"")</f>
      </c>
      <c r="FV82">
        <f>IF($GQ82&gt;=21,INDEX($DL:$DL,$GP82+21),"")</f>
      </c>
      <c r="FW82">
        <f>IF($GQ82&gt;=22,INDEX($DL:$DL,$GP82+22),"")</f>
      </c>
      <c r="FX82">
        <f>IF($GQ82&gt;=23,INDEX($DL:$DL,$GP82+23),"")</f>
      </c>
      <c r="FY82">
        <f>IF($GQ82&gt;=24,INDEX($DL:$DL,$GP82+24),"")</f>
      </c>
      <c r="FZ82">
        <f>IF($GQ82&gt;=25,INDEX($DL:$DL,$GP82+25),"")</f>
      </c>
      <c r="GA82">
        <f>IF($GQ82&gt;=26,INDEX($DL:$DL,$GP82+26),"")</f>
      </c>
      <c r="GB82">
        <f>IF($GQ82&gt;=27,INDEX($DL:$DL,$GP82+27),"")</f>
      </c>
      <c r="GC82">
        <f>IF($GQ82&gt;=28,INDEX($DL:$DL,$GP82+28),"")</f>
      </c>
      <c r="GD82">
        <f>IF($GQ82&gt;=29,INDEX($DL:$DL,$GP82+29),"")</f>
      </c>
      <c r="GE82">
        <f>IF($GQ82&gt;=30,INDEX($DL:$DL,$GP82+30),"")</f>
      </c>
      <c r="GF82">
        <f>IF($GQ82&gt;=31,INDEX($DL:$DL,$GP82+31),"")</f>
      </c>
      <c r="GG82">
        <f>IF($GQ82&gt;=32,INDEX($DL:$DL,$GP82+32),"")</f>
      </c>
      <c r="GH82">
        <f>IF($GQ82&gt;=33,INDEX($DL:$DL,$GP82+33),"")</f>
      </c>
      <c r="GI82">
        <f>IF($GQ82&gt;=34,INDEX($DL:$DL,$GP82+34),"")</f>
      </c>
      <c r="GJ82">
        <f>IF($GQ82&gt;=35,INDEX($DL:$DL,$GP82+35),"")</f>
      </c>
      <c r="GK82">
        <f>IF($GQ82&gt;=36,INDEX($DL:$DL,$GP82+36),"")</f>
      </c>
      <c r="GL82">
        <f>IF($GQ82&gt;=37,INDEX($DL:$DL,$GP82+37),"")</f>
      </c>
      <c r="GM82">
        <f>IF($GQ82&gt;=38,INDEX($DL:$DL,$GP82+38),"")</f>
      </c>
      <c r="GN82">
        <f>IF($GQ82&gt;=39,INDEX($DL:$DL,$GP82+39),"")</f>
      </c>
      <c r="GO82">
        <f>IF($GQ82&gt;=40,INDEX($DL:$DL,$GP82+40),"")</f>
      </c>
      <c r="GP82">
        <f>IFERROR(MATCH($DJ82,$DK$2:$DK$148,0)+1,0)</f>
      </c>
      <c r="GQ82">
        <f>IFERROR(INDEX($DM$2:$DM$148,MATCH($DJ82,$DK$2:$DK$148,0)),0)</f>
      </c>
      <c r="GR82">
        <f>IFERROR(MATCH($L82,$DN$82:$FA$82,0),0)</f>
      </c>
      <c r="GS82">
        <f>IF($GR82&gt;0,INDEX($FB$82:$GO$82,$GR82),"")</f>
      </c>
      <c r="GT82" t="s">
        <v>514</v>
      </c>
      <c r="GV82">
        <f>IF($JE82&gt;=1,INDEX($GT:$GT,$JD82+1),"")</f>
      </c>
      <c r="GW82">
        <f>IF($JE82&gt;=2,INDEX($GT:$GT,$JD82+2),"")</f>
      </c>
      <c r="GX82">
        <f>IF($JE82&gt;=3,INDEX($GT:$GT,$JD82+3),"")</f>
      </c>
      <c r="GY82">
        <f>IF($JE82&gt;=4,INDEX($GT:$GT,$JD82+4),"")</f>
      </c>
      <c r="GZ82">
        <f>IF($JE82&gt;=5,INDEX($GT:$GT,$JD82+5),"")</f>
      </c>
      <c r="HA82">
        <f>IF($JE82&gt;=6,INDEX($GT:$GT,$JD82+6),"")</f>
      </c>
      <c r="HB82">
        <f>IF($JE82&gt;=7,INDEX($GT:$GT,$JD82+7),"")</f>
      </c>
      <c r="HC82">
        <f>IF($JE82&gt;=8,INDEX($GT:$GT,$JD82+8),"")</f>
      </c>
      <c r="HD82">
        <f>IF($JE82&gt;=9,INDEX($GT:$GT,$JD82+9),"")</f>
      </c>
      <c r="HE82">
        <f>IF($JE82&gt;=10,INDEX($GT:$GT,$JD82+10),"")</f>
      </c>
      <c r="HF82">
        <f>IF($JE82&gt;=11,INDEX($GT:$GT,$JD82+11),"")</f>
      </c>
      <c r="HG82">
        <f>IF($JE82&gt;=12,INDEX($GT:$GT,$JD82+12),"")</f>
      </c>
      <c r="HH82">
        <f>IF($JE82&gt;=13,INDEX($GT:$GT,$JD82+13),"")</f>
      </c>
      <c r="HI82">
        <f>IF($JE82&gt;=14,INDEX($GT:$GT,$JD82+14),"")</f>
      </c>
      <c r="HJ82">
        <f>IF($JE82&gt;=15,INDEX($GT:$GT,$JD82+15),"")</f>
      </c>
      <c r="HK82">
        <f>IF($JE82&gt;=16,INDEX($GT:$GT,$JD82+16),"")</f>
      </c>
      <c r="HL82">
        <f>IF($JE82&gt;=17,INDEX($GT:$GT,$JD82+17),"")</f>
      </c>
      <c r="HM82">
        <f>IF($JE82&gt;=18,INDEX($GT:$GT,$JD82+18),"")</f>
      </c>
      <c r="HN82">
        <f>IF($JE82&gt;=19,INDEX($GT:$GT,$JD82+19),"")</f>
      </c>
      <c r="HO82">
        <f>IF($JE82&gt;=20,INDEX($GT:$GT,$JD82+20),"")</f>
      </c>
      <c r="HP82">
        <f>IF($JE82&gt;=21,INDEX($GT:$GT,$JD82+21),"")</f>
      </c>
      <c r="HQ82">
        <f>IF($JE82&gt;=22,INDEX($GT:$GT,$JD82+22),"")</f>
      </c>
      <c r="HR82">
        <f>IF($JE82&gt;=23,INDEX($GT:$GT,$JD82+23),"")</f>
      </c>
      <c r="HS82">
        <f>IF($JE82&gt;=24,INDEX($GT:$GT,$JD82+24),"")</f>
      </c>
      <c r="HT82">
        <f>IF($JE82&gt;=25,INDEX($GT:$GT,$JD82+25),"")</f>
      </c>
      <c r="HU82">
        <f>IF($JE82&gt;=26,INDEX($GT:$GT,$JD82+26),"")</f>
      </c>
      <c r="HV82">
        <f>IF($JE82&gt;=27,INDEX($GT:$GT,$JD82+27),"")</f>
      </c>
      <c r="HW82">
        <f>IF($JE82&gt;=28,INDEX($GT:$GT,$JD82+28),"")</f>
      </c>
      <c r="HX82">
        <f>IF($JE82&gt;=29,INDEX($GT:$GT,$JD82+29),"")</f>
      </c>
      <c r="HY82">
        <f>IF($JE82&gt;=30,INDEX($GT:$GT,$JD82+30),"")</f>
      </c>
      <c r="HZ82">
        <f>IF($JE82&gt;=31,INDEX($GT:$GT,$JD82+31),"")</f>
      </c>
      <c r="IA82">
        <f>IF($JE82&gt;=32,INDEX($GT:$GT,$JD82+32),"")</f>
      </c>
      <c r="IB82">
        <f>IF($JE82&gt;=33,INDEX($GT:$GT,$JD82+33),"")</f>
      </c>
      <c r="IC82">
        <f>IF($JE82&gt;=34,INDEX($GT:$GT,$JD82+34),"")</f>
      </c>
      <c r="ID82">
        <f>IF($JE82&gt;=35,INDEX($GT:$GT,$JD82+35),"")</f>
      </c>
      <c r="IE82">
        <f>IF($JE82&gt;=36,INDEX($GT:$GT,$JD82+36),"")</f>
      </c>
      <c r="IF82">
        <f>IF($JE82&gt;=37,INDEX($GT:$GT,$JD82+37),"")</f>
      </c>
      <c r="IG82">
        <f>IF($JE82&gt;=38,INDEX($GT:$GT,$JD82+38),"")</f>
      </c>
      <c r="IH82">
        <f>IF($JE82&gt;=39,INDEX($GT:$GT,$JD82+39),"")</f>
      </c>
      <c r="II82">
        <f>IF($JE82&gt;=40,INDEX($GT:$GT,$JD82+40),"")</f>
      </c>
      <c r="IJ82">
        <f>IF($JE82&gt;=41,INDEX($GT:$GT,$JD82+41),"")</f>
      </c>
      <c r="IK82">
        <f>IF($JE82&gt;=42,INDEX($GT:$GT,$JD82+42),"")</f>
      </c>
      <c r="IL82">
        <f>IF($JE82&gt;=43,INDEX($GT:$GT,$JD82+43),"")</f>
      </c>
      <c r="IM82">
        <f>IF($JE82&gt;=44,INDEX($GT:$GT,$JD82+44),"")</f>
      </c>
      <c r="IN82">
        <f>IF($JE82&gt;=45,INDEX($GT:$GT,$JD82+45),"")</f>
      </c>
      <c r="IO82">
        <f>IF($JE82&gt;=46,INDEX($GT:$GT,$JD82+46),"")</f>
      </c>
      <c r="IP82">
        <f>IF($JE82&gt;=47,INDEX($GT:$GT,$JD82+47),"")</f>
      </c>
      <c r="IQ82">
        <f>IF($JE82&gt;=48,INDEX($GT:$GT,$JD82+48),"")</f>
      </c>
      <c r="IR82">
        <f>IF($JE82&gt;=49,INDEX($GT:$GT,$JD82+49),"")</f>
      </c>
      <c r="IS82">
        <f>IF($JE82&gt;=50,INDEX($GT:$GT,$JD82+50),"")</f>
      </c>
      <c r="IT82">
        <f>IF($JE82&gt;=51,INDEX($GT:$GT,$JD82+51),"")</f>
      </c>
      <c r="IU82">
        <f>IF($JE82&gt;=52,INDEX($GT:$GT,$JD82+52),"")</f>
      </c>
      <c r="IV82">
        <f>IF($JE82&gt;=53,INDEX($GT:$GT,$JD82+53),"")</f>
      </c>
      <c r="IW82">
        <f>IF($JE82&gt;=54,INDEX($GT:$GT,$JD82+54),"")</f>
      </c>
      <c r="IX82">
        <f>IF($JE82&gt;=55,INDEX($GT:$GT,$JD82+55),"")</f>
      </c>
      <c r="IY82">
        <f>IF($JE82&gt;=56,INDEX($GT:$GT,$JD82+56),"")</f>
      </c>
      <c r="IZ82">
        <f>IF($JE82&gt;=57,INDEX($GT:$GT,$JD82+57),"")</f>
      </c>
      <c r="JA82">
        <f>IF($JE82&gt;=58,INDEX($GT:$GT,$JD82+58),"")</f>
      </c>
      <c r="JB82">
        <f>IF($JE82&gt;=59,INDEX($GT:$GT,$JD82+59),"")</f>
      </c>
      <c r="JC82">
        <f>IF($JE82&gt;=60,INDEX($GT:$GT,$JD82+60),"")</f>
      </c>
      <c r="JD82">
        <f>IFERROR(MATCH($GS82,$GT$2:$GT$322,0)+1,0)</f>
      </c>
      <c r="JE82">
        <f>IFERROR(INDEX($GU$2:$GU$322,MATCH($GS82,$GT$2:$GT$322,0)),0)</f>
      </c>
      <c r="JF82" t="s">
        <v>28</v>
      </c>
      <c r="JG82" t="s">
        <v>28</v>
      </c>
    </row>
    <row r="83" spans="1:267" x14ac:dyDescent="0.25">
      <c r="J83" s="1"/>
      <c r="K83" s="1"/>
      <c r="L83" s="1"/>
      <c r="M83" s="1"/>
      <c r="N83" s="1">
        <f>IFERROR(IF(FIND(" - ",$J83)&gt;0,MID($J83,FIND(" - ",$J83)+3,LEN($J83)),""),"")</f>
      </c>
      <c r="P83" s="1"/>
      <c r="S83" t="s">
        <v>28</v>
      </c>
      <c r="U83">
        <f>IF(OR($S83="",$T83=""),"",IFERROR($S83/$T83,0))</f>
      </c>
      <c r="V83">
        <f>IF($S83="","",
IF($K83="","",
IF(ISNUMBER(SEARCH("exempt",LOWER($K83))),0,
$S83*(VALUE(SUBSTITUTE($K83,"%",""))/100))))</f>
      </c>
      <c r="AB83">
        <f>IF($S83="","",
SUM($S83,$V83,$Z83,$W83,$Y83)-
IF($AA83="",0,VALUE($AA83)))</f>
      </c>
      <c r="AJ83" t="s">
        <v>524</v>
      </c>
      <c r="AN83" t="s">
        <v>525</v>
      </c>
      <c r="AO83" t="s">
        <v>526</v>
      </c>
      <c r="AR83">
        <f>IFERROR(LEFT($J83,FIND(" - ",$J83)-1),$J83)</f>
      </c>
      <c r="AS83" t="s">
        <v>48</v>
      </c>
      <c r="AU83">
        <f>IF($CJ83&gt;=1,INDEX($AS:$AS,$CI83+1),"")</f>
      </c>
      <c r="AV83">
        <f>IF($CJ83&gt;=2,INDEX($AS:$AS,$CI83+2),"")</f>
      </c>
      <c r="AW83">
        <f>IF($CJ83&gt;=3,INDEX($AS:$AS,$CI83+3),"")</f>
      </c>
      <c r="AX83">
        <f>IF($CJ83&gt;=4,INDEX($AS:$AS,$CI83+4),"")</f>
      </c>
      <c r="AY83">
        <f>IF($CJ83&gt;=5,INDEX($AS:$AS,$CI83+5),"")</f>
      </c>
      <c r="AZ83">
        <f>IF($CJ83&gt;=6,INDEX($AS:$AS,$CI83+6),"")</f>
      </c>
      <c r="BA83">
        <f>IF($CJ83&gt;=7,INDEX($AS:$AS,$CI83+7),"")</f>
      </c>
      <c r="BB83">
        <f>IF($CJ83&gt;=8,INDEX($AS:$AS,$CI83+8),"")</f>
      </c>
      <c r="BC83">
        <f>IF($CJ83&gt;=9,INDEX($AS:$AS,$CI83+9),"")</f>
      </c>
      <c r="BD83">
        <f>IF($CJ83&gt;=10,INDEX($AS:$AS,$CI83+10),"")</f>
      </c>
      <c r="BE83">
        <f>IF($CJ83&gt;=11,INDEX($AS:$AS,$CI83+11),"")</f>
      </c>
      <c r="BF83">
        <f>IF($CJ83&gt;=12,INDEX($AS:$AS,$CI83+12),"")</f>
      </c>
      <c r="BG83">
        <f>IF($CJ83&gt;=13,INDEX($AS:$AS,$CI83+13),"")</f>
      </c>
      <c r="BH83">
        <f>IF($CJ83&gt;=14,INDEX($AS:$AS,$CI83+14),"")</f>
      </c>
      <c r="BI83">
        <f>IF($CJ83&gt;=15,INDEX($AS:$AS,$CI83+15),"")</f>
      </c>
      <c r="BJ83">
        <f>IF($CJ83&gt;=16,INDEX($AS:$AS,$CI83+16),"")</f>
      </c>
      <c r="BK83">
        <f>IF($CJ83&gt;=17,INDEX($AS:$AS,$CI83+17),"")</f>
      </c>
      <c r="BL83">
        <f>IF($CJ83&gt;=18,INDEX($AS:$AS,$CI83+18),"")</f>
      </c>
      <c r="BM83">
        <f>IF($CJ83&gt;=19,INDEX($AS:$AS,$CI83+19),"")</f>
      </c>
      <c r="BN83">
        <f>IF($CJ83&gt;=20,INDEX($AS:$AS,$CI83+20),"")</f>
      </c>
      <c r="BO83">
        <f>IF($CJ83&gt;=21,INDEX($AS:$AS,$CI83+21),"")</f>
      </c>
      <c r="BP83">
        <f>IF($CJ83&gt;=22,INDEX($AS:$AS,$CI83+22),"")</f>
      </c>
      <c r="BQ83">
        <f>IF($CJ83&gt;=23,INDEX($AS:$AS,$CI83+23),"")</f>
      </c>
      <c r="BR83">
        <f>IF($CJ83&gt;=24,INDEX($AS:$AS,$CI83+24),"")</f>
      </c>
      <c r="BS83">
        <f>IF($CJ83&gt;=25,INDEX($AS:$AS,$CI83+25),"")</f>
      </c>
      <c r="BT83">
        <f>IF($CJ83&gt;=26,INDEX($AS:$AS,$CI83+26),"")</f>
      </c>
      <c r="BU83">
        <f>IF($CJ83&gt;=27,INDEX($AS:$AS,$CI83+27),"")</f>
      </c>
      <c r="BV83">
        <f>IF($CJ83&gt;=28,INDEX($AS:$AS,$CI83+28),"")</f>
      </c>
      <c r="BW83">
        <f>IF($CJ83&gt;=29,INDEX($AS:$AS,$CI83+29),"")</f>
      </c>
      <c r="BX83">
        <f>IF($CJ83&gt;=30,INDEX($AS:$AS,$CI83+30),"")</f>
      </c>
      <c r="BY83">
        <f>IF($CJ83&gt;=31,INDEX($AS:$AS,$CI83+31),"")</f>
      </c>
      <c r="BZ83">
        <f>IF($CJ83&gt;=32,INDEX($AS:$AS,$CI83+32),"")</f>
      </c>
      <c r="CA83">
        <f>IF($CJ83&gt;=33,INDEX($AS:$AS,$CI83+33),"")</f>
      </c>
      <c r="CB83">
        <f>IF($CJ83&gt;=34,INDEX($AS:$AS,$CI83+34),"")</f>
      </c>
      <c r="CC83">
        <f>IF($CJ83&gt;=35,INDEX($AS:$AS,$CI83+35),"")</f>
      </c>
      <c r="CD83">
        <f>IF($CJ83&gt;=36,INDEX($AS:$AS,$CI83+36),"")</f>
      </c>
      <c r="CE83">
        <f>IF($CJ83&gt;=37,INDEX($AS:$AS,$CI83+37),"")</f>
      </c>
      <c r="CF83">
        <f>IF($CJ83&gt;=38,INDEX($AS:$AS,$CI83+38),"")</f>
      </c>
      <c r="CG83">
        <f>IF($CJ83&gt;=39,INDEX($AS:$AS,$CI83+39),"")</f>
      </c>
      <c r="CH83">
        <f>IF($CJ83&gt;=40,INDEX($AS:$AS,$CI83+40),"")</f>
      </c>
      <c r="CI83">
        <f>IFERROR(MATCH($AR83,$AS$2:$AS$133,0)+1,0)</f>
      </c>
      <c r="CJ83">
        <f>IFERROR(INDEX($AT$2:$AT$133,MATCH($AR83,$AS$2:$AS$133,0)),0)</f>
      </c>
      <c r="CK83">
        <f>IFERROR(LEFT($O83,FIND(" - ",$O83)-1),$O83)</f>
      </c>
      <c r="CL83" t="s">
        <v>122</v>
      </c>
      <c r="CN83">
        <f>IF($DI83&gt;=1,INDEX($CL:$CL,$DH83+1),"")</f>
      </c>
      <c r="CO83">
        <f>IF($DI83&gt;=2,INDEX($CL:$CL,$DH83+2),"")</f>
      </c>
      <c r="CP83">
        <f>IF($DI83&gt;=3,INDEX($CL:$CL,$DH83+3),"")</f>
      </c>
      <c r="CQ83">
        <f>IF($DI83&gt;=4,INDEX($CL:$CL,$DH83+4),"")</f>
      </c>
      <c r="CR83">
        <f>IF($DI83&gt;=5,INDEX($CL:$CL,$DH83+5),"")</f>
      </c>
      <c r="CS83">
        <f>IF($DI83&gt;=6,INDEX($CL:$CL,$DH83+6),"")</f>
      </c>
      <c r="CT83">
        <f>IF($DI83&gt;=7,INDEX($CL:$CL,$DH83+7),"")</f>
      </c>
      <c r="CU83">
        <f>IF($DI83&gt;=8,INDEX($CL:$CL,$DH83+8),"")</f>
      </c>
      <c r="CV83">
        <f>IF($DI83&gt;=9,INDEX($CL:$CL,$DH83+9),"")</f>
      </c>
      <c r="CW83">
        <f>IF($DI83&gt;=10,INDEX($CL:$CL,$DH83+10),"")</f>
      </c>
      <c r="CX83">
        <f>IF($DI83&gt;=11,INDEX($CL:$CL,$DH83+11),"")</f>
      </c>
      <c r="CY83">
        <f>IF($DI83&gt;=12,INDEX($CL:$CL,$DH83+12),"")</f>
      </c>
      <c r="CZ83">
        <f>IF($DI83&gt;=13,INDEX($CL:$CL,$DH83+13),"")</f>
      </c>
      <c r="DA83">
        <f>IF($DI83&gt;=14,INDEX($CL:$CL,$DH83+14),"")</f>
      </c>
      <c r="DB83">
        <f>IF($DI83&gt;=15,INDEX($CL:$CL,$DH83+15),"")</f>
      </c>
      <c r="DC83">
        <f>IF($DI83&gt;=16,INDEX($CL:$CL,$DH83+16),"")</f>
      </c>
      <c r="DD83">
        <f>IF($DI83&gt;=17,INDEX($CL:$CL,$DH83+17),"")</f>
      </c>
      <c r="DE83">
        <f>IF($DI83&gt;=18,INDEX($CL:$CL,$DH83+18),"")</f>
      </c>
      <c r="DF83">
        <f>IF($DI83&gt;=19,INDEX($CL:$CL,$DH83+19),"")</f>
      </c>
      <c r="DG83">
        <f>IF($DI83&gt;=20,INDEX($CL:$CL,$DH83+20),"")</f>
      </c>
      <c r="DH83">
        <f>IFERROR(MATCH($CK83,$CL$2:$CL$1558,0)+1,0)</f>
      </c>
      <c r="DI83">
        <f>IFERROR(INDEX($CM$2:$CM$1558,MATCH($CK83,$CL$2:$CL$1558,0)),0)</f>
      </c>
      <c r="DJ83">
        <f>IFERROR(INDEX($AQ:$AQ,MATCH($K83,$AP:$AP,0))&amp;"","")</f>
      </c>
      <c r="DK83" t="s">
        <v>52</v>
      </c>
      <c r="DL83" t="s">
        <v>28</v>
      </c>
      <c r="DN83">
        <f>IF($GQ83&gt;=1,INDEX($DK:$DK,$GP83+1),"")</f>
      </c>
      <c r="DO83">
        <f>IF($GQ83&gt;=2,INDEX($DK:$DK,$GP83+2),"")</f>
      </c>
      <c r="DP83">
        <f>IF($GQ83&gt;=3,INDEX($DK:$DK,$GP83+3),"")</f>
      </c>
      <c r="DQ83">
        <f>IF($GQ83&gt;=4,INDEX($DK:$DK,$GP83+4),"")</f>
      </c>
      <c r="DR83">
        <f>IF($GQ83&gt;=5,INDEX($DK:$DK,$GP83+5),"")</f>
      </c>
      <c r="DS83">
        <f>IF($GQ83&gt;=6,INDEX($DK:$DK,$GP83+6),"")</f>
      </c>
      <c r="DT83">
        <f>IF($GQ83&gt;=7,INDEX($DK:$DK,$GP83+7),"")</f>
      </c>
      <c r="DU83">
        <f>IF($GQ83&gt;=8,INDEX($DK:$DK,$GP83+8),"")</f>
      </c>
      <c r="DV83">
        <f>IF($GQ83&gt;=9,INDEX($DK:$DK,$GP83+9),"")</f>
      </c>
      <c r="DW83">
        <f>IF($GQ83&gt;=10,INDEX($DK:$DK,$GP83+10),"")</f>
      </c>
      <c r="DX83">
        <f>IF($GQ83&gt;=11,INDEX($DK:$DK,$GP83+11),"")</f>
      </c>
      <c r="DY83">
        <f>IF($GQ83&gt;=12,INDEX($DK:$DK,$GP83+12),"")</f>
      </c>
      <c r="DZ83">
        <f>IF($GQ83&gt;=13,INDEX($DK:$DK,$GP83+13),"")</f>
      </c>
      <c r="EA83">
        <f>IF($GQ83&gt;=14,INDEX($DK:$DK,$GP83+14),"")</f>
      </c>
      <c r="EB83">
        <f>IF($GQ83&gt;=15,INDEX($DK:$DK,$GP83+15),"")</f>
      </c>
      <c r="EC83">
        <f>IF($GQ83&gt;=16,INDEX($DK:$DK,$GP83+16),"")</f>
      </c>
      <c r="ED83">
        <f>IF($GQ83&gt;=17,INDEX($DK:$DK,$GP83+17),"")</f>
      </c>
      <c r="EE83">
        <f>IF($GQ83&gt;=18,INDEX($DK:$DK,$GP83+18),"")</f>
      </c>
      <c r="EF83">
        <f>IF($GQ83&gt;=19,INDEX($DK:$DK,$GP83+19),"")</f>
      </c>
      <c r="EG83">
        <f>IF($GQ83&gt;=20,INDEX($DK:$DK,$GP83+20),"")</f>
      </c>
      <c r="EH83">
        <f>IF($GQ83&gt;=21,INDEX($DK:$DK,$GP83+21),"")</f>
      </c>
      <c r="EI83">
        <f>IF($GQ83&gt;=22,INDEX($DK:$DK,$GP83+22),"")</f>
      </c>
      <c r="EJ83">
        <f>IF($GQ83&gt;=23,INDEX($DK:$DK,$GP83+23),"")</f>
      </c>
      <c r="EK83">
        <f>IF($GQ83&gt;=24,INDEX($DK:$DK,$GP83+24),"")</f>
      </c>
      <c r="EL83">
        <f>IF($GQ83&gt;=25,INDEX($DK:$DK,$GP83+25),"")</f>
      </c>
      <c r="EM83">
        <f>IF($GQ83&gt;=26,INDEX($DK:$DK,$GP83+26),"")</f>
      </c>
      <c r="EN83">
        <f>IF($GQ83&gt;=27,INDEX($DK:$DK,$GP83+27),"")</f>
      </c>
      <c r="EO83">
        <f>IF($GQ83&gt;=28,INDEX($DK:$DK,$GP83+28),"")</f>
      </c>
      <c r="EP83">
        <f>IF($GQ83&gt;=29,INDEX($DK:$DK,$GP83+29),"")</f>
      </c>
      <c r="EQ83">
        <f>IF($GQ83&gt;=30,INDEX($DK:$DK,$GP83+30),"")</f>
      </c>
      <c r="ER83">
        <f>IF($GQ83&gt;=31,INDEX($DK:$DK,$GP83+31),"")</f>
      </c>
      <c r="ES83">
        <f>IF($GQ83&gt;=32,INDEX($DK:$DK,$GP83+32),"")</f>
      </c>
      <c r="ET83">
        <f>IF($GQ83&gt;=33,INDEX($DK:$DK,$GP83+33),"")</f>
      </c>
      <c r="EU83">
        <f>IF($GQ83&gt;=34,INDEX($DK:$DK,$GP83+34),"")</f>
      </c>
      <c r="EV83">
        <f>IF($GQ83&gt;=35,INDEX($DK:$DK,$GP83+35),"")</f>
      </c>
      <c r="EW83">
        <f>IF($GQ83&gt;=36,INDEX($DK:$DK,$GP83+36),"")</f>
      </c>
      <c r="EX83">
        <f>IF($GQ83&gt;=37,INDEX($DK:$DK,$GP83+37),"")</f>
      </c>
      <c r="EY83">
        <f>IF($GQ83&gt;=38,INDEX($DK:$DK,$GP83+38),"")</f>
      </c>
      <c r="EZ83">
        <f>IF($GQ83&gt;=39,INDEX($DK:$DK,$GP83+39),"")</f>
      </c>
      <c r="FA83">
        <f>IF($GQ83&gt;=40,INDEX($DK:$DK,$GP83+40),"")</f>
      </c>
      <c r="FB83">
        <f>IF($GQ83&gt;=1,INDEX($DL:$DL,$GP83+1),"")</f>
      </c>
      <c r="FC83">
        <f>IF($GQ83&gt;=2,INDEX($DL:$DL,$GP83+2),"")</f>
      </c>
      <c r="FD83">
        <f>IF($GQ83&gt;=3,INDEX($DL:$DL,$GP83+3),"")</f>
      </c>
      <c r="FE83">
        <f>IF($GQ83&gt;=4,INDEX($DL:$DL,$GP83+4),"")</f>
      </c>
      <c r="FF83">
        <f>IF($GQ83&gt;=5,INDEX($DL:$DL,$GP83+5),"")</f>
      </c>
      <c r="FG83">
        <f>IF($GQ83&gt;=6,INDEX($DL:$DL,$GP83+6),"")</f>
      </c>
      <c r="FH83">
        <f>IF($GQ83&gt;=7,INDEX($DL:$DL,$GP83+7),"")</f>
      </c>
      <c r="FI83">
        <f>IF($GQ83&gt;=8,INDEX($DL:$DL,$GP83+8),"")</f>
      </c>
      <c r="FJ83">
        <f>IF($GQ83&gt;=9,INDEX($DL:$DL,$GP83+9),"")</f>
      </c>
      <c r="FK83">
        <f>IF($GQ83&gt;=10,INDEX($DL:$DL,$GP83+10),"")</f>
      </c>
      <c r="FL83">
        <f>IF($GQ83&gt;=11,INDEX($DL:$DL,$GP83+11),"")</f>
      </c>
      <c r="FM83">
        <f>IF($GQ83&gt;=12,INDEX($DL:$DL,$GP83+12),"")</f>
      </c>
      <c r="FN83">
        <f>IF($GQ83&gt;=13,INDEX($DL:$DL,$GP83+13),"")</f>
      </c>
      <c r="FO83">
        <f>IF($GQ83&gt;=14,INDEX($DL:$DL,$GP83+14),"")</f>
      </c>
      <c r="FP83">
        <f>IF($GQ83&gt;=15,INDEX($DL:$DL,$GP83+15),"")</f>
      </c>
      <c r="FQ83">
        <f>IF($GQ83&gt;=16,INDEX($DL:$DL,$GP83+16),"")</f>
      </c>
      <c r="FR83">
        <f>IF($GQ83&gt;=17,INDEX($DL:$DL,$GP83+17),"")</f>
      </c>
      <c r="FS83">
        <f>IF($GQ83&gt;=18,INDEX($DL:$DL,$GP83+18),"")</f>
      </c>
      <c r="FT83">
        <f>IF($GQ83&gt;=19,INDEX($DL:$DL,$GP83+19),"")</f>
      </c>
      <c r="FU83">
        <f>IF($GQ83&gt;=20,INDEX($DL:$DL,$GP83+20),"")</f>
      </c>
      <c r="FV83">
        <f>IF($GQ83&gt;=21,INDEX($DL:$DL,$GP83+21),"")</f>
      </c>
      <c r="FW83">
        <f>IF($GQ83&gt;=22,INDEX($DL:$DL,$GP83+22),"")</f>
      </c>
      <c r="FX83">
        <f>IF($GQ83&gt;=23,INDEX($DL:$DL,$GP83+23),"")</f>
      </c>
      <c r="FY83">
        <f>IF($GQ83&gt;=24,INDEX($DL:$DL,$GP83+24),"")</f>
      </c>
      <c r="FZ83">
        <f>IF($GQ83&gt;=25,INDEX($DL:$DL,$GP83+25),"")</f>
      </c>
      <c r="GA83">
        <f>IF($GQ83&gt;=26,INDEX($DL:$DL,$GP83+26),"")</f>
      </c>
      <c r="GB83">
        <f>IF($GQ83&gt;=27,INDEX($DL:$DL,$GP83+27),"")</f>
      </c>
      <c r="GC83">
        <f>IF($GQ83&gt;=28,INDEX($DL:$DL,$GP83+28),"")</f>
      </c>
      <c r="GD83">
        <f>IF($GQ83&gt;=29,INDEX($DL:$DL,$GP83+29),"")</f>
      </c>
      <c r="GE83">
        <f>IF($GQ83&gt;=30,INDEX($DL:$DL,$GP83+30),"")</f>
      </c>
      <c r="GF83">
        <f>IF($GQ83&gt;=31,INDEX($DL:$DL,$GP83+31),"")</f>
      </c>
      <c r="GG83">
        <f>IF($GQ83&gt;=32,INDEX($DL:$DL,$GP83+32),"")</f>
      </c>
      <c r="GH83">
        <f>IF($GQ83&gt;=33,INDEX($DL:$DL,$GP83+33),"")</f>
      </c>
      <c r="GI83">
        <f>IF($GQ83&gt;=34,INDEX($DL:$DL,$GP83+34),"")</f>
      </c>
      <c r="GJ83">
        <f>IF($GQ83&gt;=35,INDEX($DL:$DL,$GP83+35),"")</f>
      </c>
      <c r="GK83">
        <f>IF($GQ83&gt;=36,INDEX($DL:$DL,$GP83+36),"")</f>
      </c>
      <c r="GL83">
        <f>IF($GQ83&gt;=37,INDEX($DL:$DL,$GP83+37),"")</f>
      </c>
      <c r="GM83">
        <f>IF($GQ83&gt;=38,INDEX($DL:$DL,$GP83+38),"")</f>
      </c>
      <c r="GN83">
        <f>IF($GQ83&gt;=39,INDEX($DL:$DL,$GP83+39),"")</f>
      </c>
      <c r="GO83">
        <f>IF($GQ83&gt;=40,INDEX($DL:$DL,$GP83+40),"")</f>
      </c>
      <c r="GP83">
        <f>IFERROR(MATCH($DJ83,$DK$2:$DK$148,0)+1,0)</f>
      </c>
      <c r="GQ83">
        <f>IFERROR(INDEX($DM$2:$DM$148,MATCH($DJ83,$DK$2:$DK$148,0)),0)</f>
      </c>
      <c r="GR83">
        <f>IFERROR(MATCH($L83,$DN$83:$FA$83,0),0)</f>
      </c>
      <c r="GS83">
        <f>IF($GR83&gt;0,INDEX($FB$83:$GO$83,$GR83),"")</f>
      </c>
      <c r="GT83" t="s">
        <v>527</v>
      </c>
      <c r="GV83">
        <f>IF($JE83&gt;=1,INDEX($GT:$GT,$JD83+1),"")</f>
      </c>
      <c r="GW83">
        <f>IF($JE83&gt;=2,INDEX($GT:$GT,$JD83+2),"")</f>
      </c>
      <c r="GX83">
        <f>IF($JE83&gt;=3,INDEX($GT:$GT,$JD83+3),"")</f>
      </c>
      <c r="GY83">
        <f>IF($JE83&gt;=4,INDEX($GT:$GT,$JD83+4),"")</f>
      </c>
      <c r="GZ83">
        <f>IF($JE83&gt;=5,INDEX($GT:$GT,$JD83+5),"")</f>
      </c>
      <c r="HA83">
        <f>IF($JE83&gt;=6,INDEX($GT:$GT,$JD83+6),"")</f>
      </c>
      <c r="HB83">
        <f>IF($JE83&gt;=7,INDEX($GT:$GT,$JD83+7),"")</f>
      </c>
      <c r="HC83">
        <f>IF($JE83&gt;=8,INDEX($GT:$GT,$JD83+8),"")</f>
      </c>
      <c r="HD83">
        <f>IF($JE83&gt;=9,INDEX($GT:$GT,$JD83+9),"")</f>
      </c>
      <c r="HE83">
        <f>IF($JE83&gt;=10,INDEX($GT:$GT,$JD83+10),"")</f>
      </c>
      <c r="HF83">
        <f>IF($JE83&gt;=11,INDEX($GT:$GT,$JD83+11),"")</f>
      </c>
      <c r="HG83">
        <f>IF($JE83&gt;=12,INDEX($GT:$GT,$JD83+12),"")</f>
      </c>
      <c r="HH83">
        <f>IF($JE83&gt;=13,INDEX($GT:$GT,$JD83+13),"")</f>
      </c>
      <c r="HI83">
        <f>IF($JE83&gt;=14,INDEX($GT:$GT,$JD83+14),"")</f>
      </c>
      <c r="HJ83">
        <f>IF($JE83&gt;=15,INDEX($GT:$GT,$JD83+15),"")</f>
      </c>
      <c r="HK83">
        <f>IF($JE83&gt;=16,INDEX($GT:$GT,$JD83+16),"")</f>
      </c>
      <c r="HL83">
        <f>IF($JE83&gt;=17,INDEX($GT:$GT,$JD83+17),"")</f>
      </c>
      <c r="HM83">
        <f>IF($JE83&gt;=18,INDEX($GT:$GT,$JD83+18),"")</f>
      </c>
      <c r="HN83">
        <f>IF($JE83&gt;=19,INDEX($GT:$GT,$JD83+19),"")</f>
      </c>
      <c r="HO83">
        <f>IF($JE83&gt;=20,INDEX($GT:$GT,$JD83+20),"")</f>
      </c>
      <c r="HP83">
        <f>IF($JE83&gt;=21,INDEX($GT:$GT,$JD83+21),"")</f>
      </c>
      <c r="HQ83">
        <f>IF($JE83&gt;=22,INDEX($GT:$GT,$JD83+22),"")</f>
      </c>
      <c r="HR83">
        <f>IF($JE83&gt;=23,INDEX($GT:$GT,$JD83+23),"")</f>
      </c>
      <c r="HS83">
        <f>IF($JE83&gt;=24,INDEX($GT:$GT,$JD83+24),"")</f>
      </c>
      <c r="HT83">
        <f>IF($JE83&gt;=25,INDEX($GT:$GT,$JD83+25),"")</f>
      </c>
      <c r="HU83">
        <f>IF($JE83&gt;=26,INDEX($GT:$GT,$JD83+26),"")</f>
      </c>
      <c r="HV83">
        <f>IF($JE83&gt;=27,INDEX($GT:$GT,$JD83+27),"")</f>
      </c>
      <c r="HW83">
        <f>IF($JE83&gt;=28,INDEX($GT:$GT,$JD83+28),"")</f>
      </c>
      <c r="HX83">
        <f>IF($JE83&gt;=29,INDEX($GT:$GT,$JD83+29),"")</f>
      </c>
      <c r="HY83">
        <f>IF($JE83&gt;=30,INDEX($GT:$GT,$JD83+30),"")</f>
      </c>
      <c r="HZ83">
        <f>IF($JE83&gt;=31,INDEX($GT:$GT,$JD83+31),"")</f>
      </c>
      <c r="IA83">
        <f>IF($JE83&gt;=32,INDEX($GT:$GT,$JD83+32),"")</f>
      </c>
      <c r="IB83">
        <f>IF($JE83&gt;=33,INDEX($GT:$GT,$JD83+33),"")</f>
      </c>
      <c r="IC83">
        <f>IF($JE83&gt;=34,INDEX($GT:$GT,$JD83+34),"")</f>
      </c>
      <c r="ID83">
        <f>IF($JE83&gt;=35,INDEX($GT:$GT,$JD83+35),"")</f>
      </c>
      <c r="IE83">
        <f>IF($JE83&gt;=36,INDEX($GT:$GT,$JD83+36),"")</f>
      </c>
      <c r="IF83">
        <f>IF($JE83&gt;=37,INDEX($GT:$GT,$JD83+37),"")</f>
      </c>
      <c r="IG83">
        <f>IF($JE83&gt;=38,INDEX($GT:$GT,$JD83+38),"")</f>
      </c>
      <c r="IH83">
        <f>IF($JE83&gt;=39,INDEX($GT:$GT,$JD83+39),"")</f>
      </c>
      <c r="II83">
        <f>IF($JE83&gt;=40,INDEX($GT:$GT,$JD83+40),"")</f>
      </c>
      <c r="IJ83">
        <f>IF($JE83&gt;=41,INDEX($GT:$GT,$JD83+41),"")</f>
      </c>
      <c r="IK83">
        <f>IF($JE83&gt;=42,INDEX($GT:$GT,$JD83+42),"")</f>
      </c>
      <c r="IL83">
        <f>IF($JE83&gt;=43,INDEX($GT:$GT,$JD83+43),"")</f>
      </c>
      <c r="IM83">
        <f>IF($JE83&gt;=44,INDEX($GT:$GT,$JD83+44),"")</f>
      </c>
      <c r="IN83">
        <f>IF($JE83&gt;=45,INDEX($GT:$GT,$JD83+45),"")</f>
      </c>
      <c r="IO83">
        <f>IF($JE83&gt;=46,INDEX($GT:$GT,$JD83+46),"")</f>
      </c>
      <c r="IP83">
        <f>IF($JE83&gt;=47,INDEX($GT:$GT,$JD83+47),"")</f>
      </c>
      <c r="IQ83">
        <f>IF($JE83&gt;=48,INDEX($GT:$GT,$JD83+48),"")</f>
      </c>
      <c r="IR83">
        <f>IF($JE83&gt;=49,INDEX($GT:$GT,$JD83+49),"")</f>
      </c>
      <c r="IS83">
        <f>IF($JE83&gt;=50,INDEX($GT:$GT,$JD83+50),"")</f>
      </c>
      <c r="IT83">
        <f>IF($JE83&gt;=51,INDEX($GT:$GT,$JD83+51),"")</f>
      </c>
      <c r="IU83">
        <f>IF($JE83&gt;=52,INDEX($GT:$GT,$JD83+52),"")</f>
      </c>
      <c r="IV83">
        <f>IF($JE83&gt;=53,INDEX($GT:$GT,$JD83+53),"")</f>
      </c>
      <c r="IW83">
        <f>IF($JE83&gt;=54,INDEX($GT:$GT,$JD83+54),"")</f>
      </c>
      <c r="IX83">
        <f>IF($JE83&gt;=55,INDEX($GT:$GT,$JD83+55),"")</f>
      </c>
      <c r="IY83">
        <f>IF($JE83&gt;=56,INDEX($GT:$GT,$JD83+56),"")</f>
      </c>
      <c r="IZ83">
        <f>IF($JE83&gt;=57,INDEX($GT:$GT,$JD83+57),"")</f>
      </c>
      <c r="JA83">
        <f>IF($JE83&gt;=58,INDEX($GT:$GT,$JD83+58),"")</f>
      </c>
      <c r="JB83">
        <f>IF($JE83&gt;=59,INDEX($GT:$GT,$JD83+59),"")</f>
      </c>
      <c r="JC83">
        <f>IF($JE83&gt;=60,INDEX($GT:$GT,$JD83+60),"")</f>
      </c>
      <c r="JD83">
        <f>IFERROR(MATCH($GS83,$GT$2:$GT$322,0)+1,0)</f>
      </c>
      <c r="JE83">
        <f>IFERROR(INDEX($GU$2:$GU$322,MATCH($GS83,$GT$2:$GT$322,0)),0)</f>
      </c>
      <c r="JF83" t="s">
        <v>28</v>
      </c>
      <c r="JG83" t="s">
        <v>28</v>
      </c>
    </row>
    <row r="84" spans="1:267" x14ac:dyDescent="0.25">
      <c r="J84" s="1"/>
      <c r="K84" s="1"/>
      <c r="L84" s="1"/>
      <c r="M84" s="1"/>
      <c r="N84" s="1">
        <f>IFERROR(IF(FIND(" - ",$J84)&gt;0,MID($J84,FIND(" - ",$J84)+3,LEN($J84)),""),"")</f>
      </c>
      <c r="P84" s="1"/>
      <c r="S84" t="s">
        <v>28</v>
      </c>
      <c r="U84">
        <f>IF(OR($S84="",$T84=""),"",IFERROR($S84/$T84,0))</f>
      </c>
      <c r="V84">
        <f>IF($S84="","",
IF($K84="","",
IF(ISNUMBER(SEARCH("exempt",LOWER($K84))),0,
$S84*(VALUE(SUBSTITUTE($K84,"%",""))/100))))</f>
      </c>
      <c r="AB84">
        <f>IF($S84="","",
SUM($S84,$V84,$Z84,$W84,$Y84)-
IF($AA84="",0,VALUE($AA84)))</f>
      </c>
      <c r="AJ84" t="s">
        <v>528</v>
      </c>
      <c r="AN84" t="s">
        <v>529</v>
      </c>
      <c r="AO84" t="s">
        <v>102</v>
      </c>
      <c r="AR84">
        <f>IFERROR(LEFT($J84,FIND(" - ",$J84)-1),$J84)</f>
      </c>
      <c r="AS84" t="s">
        <v>134</v>
      </c>
      <c r="AU84">
        <f>IF($CJ84&gt;=1,INDEX($AS:$AS,$CI84+1),"")</f>
      </c>
      <c r="AV84">
        <f>IF($CJ84&gt;=2,INDEX($AS:$AS,$CI84+2),"")</f>
      </c>
      <c r="AW84">
        <f>IF($CJ84&gt;=3,INDEX($AS:$AS,$CI84+3),"")</f>
      </c>
      <c r="AX84">
        <f>IF($CJ84&gt;=4,INDEX($AS:$AS,$CI84+4),"")</f>
      </c>
      <c r="AY84">
        <f>IF($CJ84&gt;=5,INDEX($AS:$AS,$CI84+5),"")</f>
      </c>
      <c r="AZ84">
        <f>IF($CJ84&gt;=6,INDEX($AS:$AS,$CI84+6),"")</f>
      </c>
      <c r="BA84">
        <f>IF($CJ84&gt;=7,INDEX($AS:$AS,$CI84+7),"")</f>
      </c>
      <c r="BB84">
        <f>IF($CJ84&gt;=8,INDEX($AS:$AS,$CI84+8),"")</f>
      </c>
      <c r="BC84">
        <f>IF($CJ84&gt;=9,INDEX($AS:$AS,$CI84+9),"")</f>
      </c>
      <c r="BD84">
        <f>IF($CJ84&gt;=10,INDEX($AS:$AS,$CI84+10),"")</f>
      </c>
      <c r="BE84">
        <f>IF($CJ84&gt;=11,INDEX($AS:$AS,$CI84+11),"")</f>
      </c>
      <c r="BF84">
        <f>IF($CJ84&gt;=12,INDEX($AS:$AS,$CI84+12),"")</f>
      </c>
      <c r="BG84">
        <f>IF($CJ84&gt;=13,INDEX($AS:$AS,$CI84+13),"")</f>
      </c>
      <c r="BH84">
        <f>IF($CJ84&gt;=14,INDEX($AS:$AS,$CI84+14),"")</f>
      </c>
      <c r="BI84">
        <f>IF($CJ84&gt;=15,INDEX($AS:$AS,$CI84+15),"")</f>
      </c>
      <c r="BJ84">
        <f>IF($CJ84&gt;=16,INDEX($AS:$AS,$CI84+16),"")</f>
      </c>
      <c r="BK84">
        <f>IF($CJ84&gt;=17,INDEX($AS:$AS,$CI84+17),"")</f>
      </c>
      <c r="BL84">
        <f>IF($CJ84&gt;=18,INDEX($AS:$AS,$CI84+18),"")</f>
      </c>
      <c r="BM84">
        <f>IF($CJ84&gt;=19,INDEX($AS:$AS,$CI84+19),"")</f>
      </c>
      <c r="BN84">
        <f>IF($CJ84&gt;=20,INDEX($AS:$AS,$CI84+20),"")</f>
      </c>
      <c r="BO84">
        <f>IF($CJ84&gt;=21,INDEX($AS:$AS,$CI84+21),"")</f>
      </c>
      <c r="BP84">
        <f>IF($CJ84&gt;=22,INDEX($AS:$AS,$CI84+22),"")</f>
      </c>
      <c r="BQ84">
        <f>IF($CJ84&gt;=23,INDEX($AS:$AS,$CI84+23),"")</f>
      </c>
      <c r="BR84">
        <f>IF($CJ84&gt;=24,INDEX($AS:$AS,$CI84+24),"")</f>
      </c>
      <c r="BS84">
        <f>IF($CJ84&gt;=25,INDEX($AS:$AS,$CI84+25),"")</f>
      </c>
      <c r="BT84">
        <f>IF($CJ84&gt;=26,INDEX($AS:$AS,$CI84+26),"")</f>
      </c>
      <c r="BU84">
        <f>IF($CJ84&gt;=27,INDEX($AS:$AS,$CI84+27),"")</f>
      </c>
      <c r="BV84">
        <f>IF($CJ84&gt;=28,INDEX($AS:$AS,$CI84+28),"")</f>
      </c>
      <c r="BW84">
        <f>IF($CJ84&gt;=29,INDEX($AS:$AS,$CI84+29),"")</f>
      </c>
      <c r="BX84">
        <f>IF($CJ84&gt;=30,INDEX($AS:$AS,$CI84+30),"")</f>
      </c>
      <c r="BY84">
        <f>IF($CJ84&gt;=31,INDEX($AS:$AS,$CI84+31),"")</f>
      </c>
      <c r="BZ84">
        <f>IF($CJ84&gt;=32,INDEX($AS:$AS,$CI84+32),"")</f>
      </c>
      <c r="CA84">
        <f>IF($CJ84&gt;=33,INDEX($AS:$AS,$CI84+33),"")</f>
      </c>
      <c r="CB84">
        <f>IF($CJ84&gt;=34,INDEX($AS:$AS,$CI84+34),"")</f>
      </c>
      <c r="CC84">
        <f>IF($CJ84&gt;=35,INDEX($AS:$AS,$CI84+35),"")</f>
      </c>
      <c r="CD84">
        <f>IF($CJ84&gt;=36,INDEX($AS:$AS,$CI84+36),"")</f>
      </c>
      <c r="CE84">
        <f>IF($CJ84&gt;=37,INDEX($AS:$AS,$CI84+37),"")</f>
      </c>
      <c r="CF84">
        <f>IF($CJ84&gt;=38,INDEX($AS:$AS,$CI84+38),"")</f>
      </c>
      <c r="CG84">
        <f>IF($CJ84&gt;=39,INDEX($AS:$AS,$CI84+39),"")</f>
      </c>
      <c r="CH84">
        <f>IF($CJ84&gt;=40,INDEX($AS:$AS,$CI84+40),"")</f>
      </c>
      <c r="CI84">
        <f>IFERROR(MATCH($AR84,$AS$2:$AS$133,0)+1,0)</f>
      </c>
      <c r="CJ84">
        <f>IFERROR(INDEX($AT$2:$AT$133,MATCH($AR84,$AS$2:$AS$133,0)),0)</f>
      </c>
      <c r="CK84">
        <f>IFERROR(LEFT($O84,FIND(" - ",$O84)-1),$O84)</f>
      </c>
      <c r="CL84" t="s">
        <v>211</v>
      </c>
      <c r="CN84">
        <f>IF($DI84&gt;=1,INDEX($CL:$CL,$DH84+1),"")</f>
      </c>
      <c r="CO84">
        <f>IF($DI84&gt;=2,INDEX($CL:$CL,$DH84+2),"")</f>
      </c>
      <c r="CP84">
        <f>IF($DI84&gt;=3,INDEX($CL:$CL,$DH84+3),"")</f>
      </c>
      <c r="CQ84">
        <f>IF($DI84&gt;=4,INDEX($CL:$CL,$DH84+4),"")</f>
      </c>
      <c r="CR84">
        <f>IF($DI84&gt;=5,INDEX($CL:$CL,$DH84+5),"")</f>
      </c>
      <c r="CS84">
        <f>IF($DI84&gt;=6,INDEX($CL:$CL,$DH84+6),"")</f>
      </c>
      <c r="CT84">
        <f>IF($DI84&gt;=7,INDEX($CL:$CL,$DH84+7),"")</f>
      </c>
      <c r="CU84">
        <f>IF($DI84&gt;=8,INDEX($CL:$CL,$DH84+8),"")</f>
      </c>
      <c r="CV84">
        <f>IF($DI84&gt;=9,INDEX($CL:$CL,$DH84+9),"")</f>
      </c>
      <c r="CW84">
        <f>IF($DI84&gt;=10,INDEX($CL:$CL,$DH84+10),"")</f>
      </c>
      <c r="CX84">
        <f>IF($DI84&gt;=11,INDEX($CL:$CL,$DH84+11),"")</f>
      </c>
      <c r="CY84">
        <f>IF($DI84&gt;=12,INDEX($CL:$CL,$DH84+12),"")</f>
      </c>
      <c r="CZ84">
        <f>IF($DI84&gt;=13,INDEX($CL:$CL,$DH84+13),"")</f>
      </c>
      <c r="DA84">
        <f>IF($DI84&gt;=14,INDEX($CL:$CL,$DH84+14),"")</f>
      </c>
      <c r="DB84">
        <f>IF($DI84&gt;=15,INDEX($CL:$CL,$DH84+15),"")</f>
      </c>
      <c r="DC84">
        <f>IF($DI84&gt;=16,INDEX($CL:$CL,$DH84+16),"")</f>
      </c>
      <c r="DD84">
        <f>IF($DI84&gt;=17,INDEX($CL:$CL,$DH84+17),"")</f>
      </c>
      <c r="DE84">
        <f>IF($DI84&gt;=18,INDEX($CL:$CL,$DH84+18),"")</f>
      </c>
      <c r="DF84">
        <f>IF($DI84&gt;=19,INDEX($CL:$CL,$DH84+19),"")</f>
      </c>
      <c r="DG84">
        <f>IF($DI84&gt;=20,INDEX($CL:$CL,$DH84+20),"")</f>
      </c>
      <c r="DH84">
        <f>IFERROR(MATCH($CK84,$CL$2:$CL$1558,0)+1,0)</f>
      </c>
      <c r="DI84">
        <f>IFERROR(INDEX($CM$2:$CM$1558,MATCH($CK84,$CL$2:$CL$1558,0)),0)</f>
      </c>
      <c r="DJ84">
        <f>IFERROR(INDEX($AQ:$AQ,MATCH($K84,$AP:$AP,0))&amp;"","")</f>
      </c>
      <c r="DK84" t="s">
        <v>270</v>
      </c>
      <c r="DM84">
        <v>1</v>
      </c>
      <c r="DN84">
        <f>IF($GQ84&gt;=1,INDEX($DK:$DK,$GP84+1),"")</f>
      </c>
      <c r="DO84">
        <f>IF($GQ84&gt;=2,INDEX($DK:$DK,$GP84+2),"")</f>
      </c>
      <c r="DP84">
        <f>IF($GQ84&gt;=3,INDEX($DK:$DK,$GP84+3),"")</f>
      </c>
      <c r="DQ84">
        <f>IF($GQ84&gt;=4,INDEX($DK:$DK,$GP84+4),"")</f>
      </c>
      <c r="DR84">
        <f>IF($GQ84&gt;=5,INDEX($DK:$DK,$GP84+5),"")</f>
      </c>
      <c r="DS84">
        <f>IF($GQ84&gt;=6,INDEX($DK:$DK,$GP84+6),"")</f>
      </c>
      <c r="DT84">
        <f>IF($GQ84&gt;=7,INDEX($DK:$DK,$GP84+7),"")</f>
      </c>
      <c r="DU84">
        <f>IF($GQ84&gt;=8,INDEX($DK:$DK,$GP84+8),"")</f>
      </c>
      <c r="DV84">
        <f>IF($GQ84&gt;=9,INDEX($DK:$DK,$GP84+9),"")</f>
      </c>
      <c r="DW84">
        <f>IF($GQ84&gt;=10,INDEX($DK:$DK,$GP84+10),"")</f>
      </c>
      <c r="DX84">
        <f>IF($GQ84&gt;=11,INDEX($DK:$DK,$GP84+11),"")</f>
      </c>
      <c r="DY84">
        <f>IF($GQ84&gt;=12,INDEX($DK:$DK,$GP84+12),"")</f>
      </c>
      <c r="DZ84">
        <f>IF($GQ84&gt;=13,INDEX($DK:$DK,$GP84+13),"")</f>
      </c>
      <c r="EA84">
        <f>IF($GQ84&gt;=14,INDEX($DK:$DK,$GP84+14),"")</f>
      </c>
      <c r="EB84">
        <f>IF($GQ84&gt;=15,INDEX($DK:$DK,$GP84+15),"")</f>
      </c>
      <c r="EC84">
        <f>IF($GQ84&gt;=16,INDEX($DK:$DK,$GP84+16),"")</f>
      </c>
      <c r="ED84">
        <f>IF($GQ84&gt;=17,INDEX($DK:$DK,$GP84+17),"")</f>
      </c>
      <c r="EE84">
        <f>IF($GQ84&gt;=18,INDEX($DK:$DK,$GP84+18),"")</f>
      </c>
      <c r="EF84">
        <f>IF($GQ84&gt;=19,INDEX($DK:$DK,$GP84+19),"")</f>
      </c>
      <c r="EG84">
        <f>IF($GQ84&gt;=20,INDEX($DK:$DK,$GP84+20),"")</f>
      </c>
      <c r="EH84">
        <f>IF($GQ84&gt;=21,INDEX($DK:$DK,$GP84+21),"")</f>
      </c>
      <c r="EI84">
        <f>IF($GQ84&gt;=22,INDEX($DK:$DK,$GP84+22),"")</f>
      </c>
      <c r="EJ84">
        <f>IF($GQ84&gt;=23,INDEX($DK:$DK,$GP84+23),"")</f>
      </c>
      <c r="EK84">
        <f>IF($GQ84&gt;=24,INDEX($DK:$DK,$GP84+24),"")</f>
      </c>
      <c r="EL84">
        <f>IF($GQ84&gt;=25,INDEX($DK:$DK,$GP84+25),"")</f>
      </c>
      <c r="EM84">
        <f>IF($GQ84&gt;=26,INDEX($DK:$DK,$GP84+26),"")</f>
      </c>
      <c r="EN84">
        <f>IF($GQ84&gt;=27,INDEX($DK:$DK,$GP84+27),"")</f>
      </c>
      <c r="EO84">
        <f>IF($GQ84&gt;=28,INDEX($DK:$DK,$GP84+28),"")</f>
      </c>
      <c r="EP84">
        <f>IF($GQ84&gt;=29,INDEX($DK:$DK,$GP84+29),"")</f>
      </c>
      <c r="EQ84">
        <f>IF($GQ84&gt;=30,INDEX($DK:$DK,$GP84+30),"")</f>
      </c>
      <c r="ER84">
        <f>IF($GQ84&gt;=31,INDEX($DK:$DK,$GP84+31),"")</f>
      </c>
      <c r="ES84">
        <f>IF($GQ84&gt;=32,INDEX($DK:$DK,$GP84+32),"")</f>
      </c>
      <c r="ET84">
        <f>IF($GQ84&gt;=33,INDEX($DK:$DK,$GP84+33),"")</f>
      </c>
      <c r="EU84">
        <f>IF($GQ84&gt;=34,INDEX($DK:$DK,$GP84+34),"")</f>
      </c>
      <c r="EV84">
        <f>IF($GQ84&gt;=35,INDEX($DK:$DK,$GP84+35),"")</f>
      </c>
      <c r="EW84">
        <f>IF($GQ84&gt;=36,INDEX($DK:$DK,$GP84+36),"")</f>
      </c>
      <c r="EX84">
        <f>IF($GQ84&gt;=37,INDEX($DK:$DK,$GP84+37),"")</f>
      </c>
      <c r="EY84">
        <f>IF($GQ84&gt;=38,INDEX($DK:$DK,$GP84+38),"")</f>
      </c>
      <c r="EZ84">
        <f>IF($GQ84&gt;=39,INDEX($DK:$DK,$GP84+39),"")</f>
      </c>
      <c r="FA84">
        <f>IF($GQ84&gt;=40,INDEX($DK:$DK,$GP84+40),"")</f>
      </c>
      <c r="FB84">
        <f>IF($GQ84&gt;=1,INDEX($DL:$DL,$GP84+1),"")</f>
      </c>
      <c r="FC84">
        <f>IF($GQ84&gt;=2,INDEX($DL:$DL,$GP84+2),"")</f>
      </c>
      <c r="FD84">
        <f>IF($GQ84&gt;=3,INDEX($DL:$DL,$GP84+3),"")</f>
      </c>
      <c r="FE84">
        <f>IF($GQ84&gt;=4,INDEX($DL:$DL,$GP84+4),"")</f>
      </c>
      <c r="FF84">
        <f>IF($GQ84&gt;=5,INDEX($DL:$DL,$GP84+5),"")</f>
      </c>
      <c r="FG84">
        <f>IF($GQ84&gt;=6,INDEX($DL:$DL,$GP84+6),"")</f>
      </c>
      <c r="FH84">
        <f>IF($GQ84&gt;=7,INDEX($DL:$DL,$GP84+7),"")</f>
      </c>
      <c r="FI84">
        <f>IF($GQ84&gt;=8,INDEX($DL:$DL,$GP84+8),"")</f>
      </c>
      <c r="FJ84">
        <f>IF($GQ84&gt;=9,INDEX($DL:$DL,$GP84+9),"")</f>
      </c>
      <c r="FK84">
        <f>IF($GQ84&gt;=10,INDEX($DL:$DL,$GP84+10),"")</f>
      </c>
      <c r="FL84">
        <f>IF($GQ84&gt;=11,INDEX($DL:$DL,$GP84+11),"")</f>
      </c>
      <c r="FM84">
        <f>IF($GQ84&gt;=12,INDEX($DL:$DL,$GP84+12),"")</f>
      </c>
      <c r="FN84">
        <f>IF($GQ84&gt;=13,INDEX($DL:$DL,$GP84+13),"")</f>
      </c>
      <c r="FO84">
        <f>IF($GQ84&gt;=14,INDEX($DL:$DL,$GP84+14),"")</f>
      </c>
      <c r="FP84">
        <f>IF($GQ84&gt;=15,INDEX($DL:$DL,$GP84+15),"")</f>
      </c>
      <c r="FQ84">
        <f>IF($GQ84&gt;=16,INDEX($DL:$DL,$GP84+16),"")</f>
      </c>
      <c r="FR84">
        <f>IF($GQ84&gt;=17,INDEX($DL:$DL,$GP84+17),"")</f>
      </c>
      <c r="FS84">
        <f>IF($GQ84&gt;=18,INDEX($DL:$DL,$GP84+18),"")</f>
      </c>
      <c r="FT84">
        <f>IF($GQ84&gt;=19,INDEX($DL:$DL,$GP84+19),"")</f>
      </c>
      <c r="FU84">
        <f>IF($GQ84&gt;=20,INDEX($DL:$DL,$GP84+20),"")</f>
      </c>
      <c r="FV84">
        <f>IF($GQ84&gt;=21,INDEX($DL:$DL,$GP84+21),"")</f>
      </c>
      <c r="FW84">
        <f>IF($GQ84&gt;=22,INDEX($DL:$DL,$GP84+22),"")</f>
      </c>
      <c r="FX84">
        <f>IF($GQ84&gt;=23,INDEX($DL:$DL,$GP84+23),"")</f>
      </c>
      <c r="FY84">
        <f>IF($GQ84&gt;=24,INDEX($DL:$DL,$GP84+24),"")</f>
      </c>
      <c r="FZ84">
        <f>IF($GQ84&gt;=25,INDEX($DL:$DL,$GP84+25),"")</f>
      </c>
      <c r="GA84">
        <f>IF($GQ84&gt;=26,INDEX($DL:$DL,$GP84+26),"")</f>
      </c>
      <c r="GB84">
        <f>IF($GQ84&gt;=27,INDEX($DL:$DL,$GP84+27),"")</f>
      </c>
      <c r="GC84">
        <f>IF($GQ84&gt;=28,INDEX($DL:$DL,$GP84+28),"")</f>
      </c>
      <c r="GD84">
        <f>IF($GQ84&gt;=29,INDEX($DL:$DL,$GP84+29),"")</f>
      </c>
      <c r="GE84">
        <f>IF($GQ84&gt;=30,INDEX($DL:$DL,$GP84+30),"")</f>
      </c>
      <c r="GF84">
        <f>IF($GQ84&gt;=31,INDEX($DL:$DL,$GP84+31),"")</f>
      </c>
      <c r="GG84">
        <f>IF($GQ84&gt;=32,INDEX($DL:$DL,$GP84+32),"")</f>
      </c>
      <c r="GH84">
        <f>IF($GQ84&gt;=33,INDEX($DL:$DL,$GP84+33),"")</f>
      </c>
      <c r="GI84">
        <f>IF($GQ84&gt;=34,INDEX($DL:$DL,$GP84+34),"")</f>
      </c>
      <c r="GJ84">
        <f>IF($GQ84&gt;=35,INDEX($DL:$DL,$GP84+35),"")</f>
      </c>
      <c r="GK84">
        <f>IF($GQ84&gt;=36,INDEX($DL:$DL,$GP84+36),"")</f>
      </c>
      <c r="GL84">
        <f>IF($GQ84&gt;=37,INDEX($DL:$DL,$GP84+37),"")</f>
      </c>
      <c r="GM84">
        <f>IF($GQ84&gt;=38,INDEX($DL:$DL,$GP84+38),"")</f>
      </c>
      <c r="GN84">
        <f>IF($GQ84&gt;=39,INDEX($DL:$DL,$GP84+39),"")</f>
      </c>
      <c r="GO84">
        <f>IF($GQ84&gt;=40,INDEX($DL:$DL,$GP84+40),"")</f>
      </c>
      <c r="GP84">
        <f>IFERROR(MATCH($DJ84,$DK$2:$DK$148,0)+1,0)</f>
      </c>
      <c r="GQ84">
        <f>IFERROR(INDEX($DM$2:$DM$148,MATCH($DJ84,$DK$2:$DK$148,0)),0)</f>
      </c>
      <c r="GR84">
        <f>IFERROR(MATCH($L84,$DN$84:$FA$84,0),0)</f>
      </c>
      <c r="GS84">
        <f>IF($GR84&gt;0,INDEX($FB$84:$GO$84,$GR84),"")</f>
      </c>
      <c r="GT84" t="s">
        <v>530</v>
      </c>
      <c r="GV84">
        <f>IF($JE84&gt;=1,INDEX($GT:$GT,$JD84+1),"")</f>
      </c>
      <c r="GW84">
        <f>IF($JE84&gt;=2,INDEX($GT:$GT,$JD84+2),"")</f>
      </c>
      <c r="GX84">
        <f>IF($JE84&gt;=3,INDEX($GT:$GT,$JD84+3),"")</f>
      </c>
      <c r="GY84">
        <f>IF($JE84&gt;=4,INDEX($GT:$GT,$JD84+4),"")</f>
      </c>
      <c r="GZ84">
        <f>IF($JE84&gt;=5,INDEX($GT:$GT,$JD84+5),"")</f>
      </c>
      <c r="HA84">
        <f>IF($JE84&gt;=6,INDEX($GT:$GT,$JD84+6),"")</f>
      </c>
      <c r="HB84">
        <f>IF($JE84&gt;=7,INDEX($GT:$GT,$JD84+7),"")</f>
      </c>
      <c r="HC84">
        <f>IF($JE84&gt;=8,INDEX($GT:$GT,$JD84+8),"")</f>
      </c>
      <c r="HD84">
        <f>IF($JE84&gt;=9,INDEX($GT:$GT,$JD84+9),"")</f>
      </c>
      <c r="HE84">
        <f>IF($JE84&gt;=10,INDEX($GT:$GT,$JD84+10),"")</f>
      </c>
      <c r="HF84">
        <f>IF($JE84&gt;=11,INDEX($GT:$GT,$JD84+11),"")</f>
      </c>
      <c r="HG84">
        <f>IF($JE84&gt;=12,INDEX($GT:$GT,$JD84+12),"")</f>
      </c>
      <c r="HH84">
        <f>IF($JE84&gt;=13,INDEX($GT:$GT,$JD84+13),"")</f>
      </c>
      <c r="HI84">
        <f>IF($JE84&gt;=14,INDEX($GT:$GT,$JD84+14),"")</f>
      </c>
      <c r="HJ84">
        <f>IF($JE84&gt;=15,INDEX($GT:$GT,$JD84+15),"")</f>
      </c>
      <c r="HK84">
        <f>IF($JE84&gt;=16,INDEX($GT:$GT,$JD84+16),"")</f>
      </c>
      <c r="HL84">
        <f>IF($JE84&gt;=17,INDEX($GT:$GT,$JD84+17),"")</f>
      </c>
      <c r="HM84">
        <f>IF($JE84&gt;=18,INDEX($GT:$GT,$JD84+18),"")</f>
      </c>
      <c r="HN84">
        <f>IF($JE84&gt;=19,INDEX($GT:$GT,$JD84+19),"")</f>
      </c>
      <c r="HO84">
        <f>IF($JE84&gt;=20,INDEX($GT:$GT,$JD84+20),"")</f>
      </c>
      <c r="HP84">
        <f>IF($JE84&gt;=21,INDEX($GT:$GT,$JD84+21),"")</f>
      </c>
      <c r="HQ84">
        <f>IF($JE84&gt;=22,INDEX($GT:$GT,$JD84+22),"")</f>
      </c>
      <c r="HR84">
        <f>IF($JE84&gt;=23,INDEX($GT:$GT,$JD84+23),"")</f>
      </c>
      <c r="HS84">
        <f>IF($JE84&gt;=24,INDEX($GT:$GT,$JD84+24),"")</f>
      </c>
      <c r="HT84">
        <f>IF($JE84&gt;=25,INDEX($GT:$GT,$JD84+25),"")</f>
      </c>
      <c r="HU84">
        <f>IF($JE84&gt;=26,INDEX($GT:$GT,$JD84+26),"")</f>
      </c>
      <c r="HV84">
        <f>IF($JE84&gt;=27,INDEX($GT:$GT,$JD84+27),"")</f>
      </c>
      <c r="HW84">
        <f>IF($JE84&gt;=28,INDEX($GT:$GT,$JD84+28),"")</f>
      </c>
      <c r="HX84">
        <f>IF($JE84&gt;=29,INDEX($GT:$GT,$JD84+29),"")</f>
      </c>
      <c r="HY84">
        <f>IF($JE84&gt;=30,INDEX($GT:$GT,$JD84+30),"")</f>
      </c>
      <c r="HZ84">
        <f>IF($JE84&gt;=31,INDEX($GT:$GT,$JD84+31),"")</f>
      </c>
      <c r="IA84">
        <f>IF($JE84&gt;=32,INDEX($GT:$GT,$JD84+32),"")</f>
      </c>
      <c r="IB84">
        <f>IF($JE84&gt;=33,INDEX($GT:$GT,$JD84+33),"")</f>
      </c>
      <c r="IC84">
        <f>IF($JE84&gt;=34,INDEX($GT:$GT,$JD84+34),"")</f>
      </c>
      <c r="ID84">
        <f>IF($JE84&gt;=35,INDEX($GT:$GT,$JD84+35),"")</f>
      </c>
      <c r="IE84">
        <f>IF($JE84&gt;=36,INDEX($GT:$GT,$JD84+36),"")</f>
      </c>
      <c r="IF84">
        <f>IF($JE84&gt;=37,INDEX($GT:$GT,$JD84+37),"")</f>
      </c>
      <c r="IG84">
        <f>IF($JE84&gt;=38,INDEX($GT:$GT,$JD84+38),"")</f>
      </c>
      <c r="IH84">
        <f>IF($JE84&gt;=39,INDEX($GT:$GT,$JD84+39),"")</f>
      </c>
      <c r="II84">
        <f>IF($JE84&gt;=40,INDEX($GT:$GT,$JD84+40),"")</f>
      </c>
      <c r="IJ84">
        <f>IF($JE84&gt;=41,INDEX($GT:$GT,$JD84+41),"")</f>
      </c>
      <c r="IK84">
        <f>IF($JE84&gt;=42,INDEX($GT:$GT,$JD84+42),"")</f>
      </c>
      <c r="IL84">
        <f>IF($JE84&gt;=43,INDEX($GT:$GT,$JD84+43),"")</f>
      </c>
      <c r="IM84">
        <f>IF($JE84&gt;=44,INDEX($GT:$GT,$JD84+44),"")</f>
      </c>
      <c r="IN84">
        <f>IF($JE84&gt;=45,INDEX($GT:$GT,$JD84+45),"")</f>
      </c>
      <c r="IO84">
        <f>IF($JE84&gt;=46,INDEX($GT:$GT,$JD84+46),"")</f>
      </c>
      <c r="IP84">
        <f>IF($JE84&gt;=47,INDEX($GT:$GT,$JD84+47),"")</f>
      </c>
      <c r="IQ84">
        <f>IF($JE84&gt;=48,INDEX($GT:$GT,$JD84+48),"")</f>
      </c>
      <c r="IR84">
        <f>IF($JE84&gt;=49,INDEX($GT:$GT,$JD84+49),"")</f>
      </c>
      <c r="IS84">
        <f>IF($JE84&gt;=50,INDEX($GT:$GT,$JD84+50),"")</f>
      </c>
      <c r="IT84">
        <f>IF($JE84&gt;=51,INDEX($GT:$GT,$JD84+51),"")</f>
      </c>
      <c r="IU84">
        <f>IF($JE84&gt;=52,INDEX($GT:$GT,$JD84+52),"")</f>
      </c>
      <c r="IV84">
        <f>IF($JE84&gt;=53,INDEX($GT:$GT,$JD84+53),"")</f>
      </c>
      <c r="IW84">
        <f>IF($JE84&gt;=54,INDEX($GT:$GT,$JD84+54),"")</f>
      </c>
      <c r="IX84">
        <f>IF($JE84&gt;=55,INDEX($GT:$GT,$JD84+55),"")</f>
      </c>
      <c r="IY84">
        <f>IF($JE84&gt;=56,INDEX($GT:$GT,$JD84+56),"")</f>
      </c>
      <c r="IZ84">
        <f>IF($JE84&gt;=57,INDEX($GT:$GT,$JD84+57),"")</f>
      </c>
      <c r="JA84">
        <f>IF($JE84&gt;=58,INDEX($GT:$GT,$JD84+58),"")</f>
      </c>
      <c r="JB84">
        <f>IF($JE84&gt;=59,INDEX($GT:$GT,$JD84+59),"")</f>
      </c>
      <c r="JC84">
        <f>IF($JE84&gt;=60,INDEX($GT:$GT,$JD84+60),"")</f>
      </c>
      <c r="JD84">
        <f>IFERROR(MATCH($GS84,$GT$2:$GT$322,0)+1,0)</f>
      </c>
      <c r="JE84">
        <f>IFERROR(INDEX($GU$2:$GU$322,MATCH($GS84,$GT$2:$GT$322,0)),0)</f>
      </c>
      <c r="JF84" t="s">
        <v>28</v>
      </c>
      <c r="JG84" t="s">
        <v>28</v>
      </c>
    </row>
    <row r="85" spans="1:267" x14ac:dyDescent="0.25">
      <c r="J85" s="1"/>
      <c r="K85" s="1"/>
      <c r="L85" s="1"/>
      <c r="M85" s="1"/>
      <c r="N85" s="1">
        <f>IFERROR(IF(FIND(" - ",$J85)&gt;0,MID($J85,FIND(" - ",$J85)+3,LEN($J85)),""),"")</f>
      </c>
      <c r="P85" s="1"/>
      <c r="S85" t="s">
        <v>28</v>
      </c>
      <c r="U85">
        <f>IF(OR($S85="",$T85=""),"",IFERROR($S85/$T85,0))</f>
      </c>
      <c r="V85">
        <f>IF($S85="","",
IF($K85="","",
IF(ISNUMBER(SEARCH("exempt",LOWER($K85))),0,
$S85*(VALUE(SUBSTITUTE($K85,"%",""))/100))))</f>
      </c>
      <c r="AB85">
        <f>IF($S85="","",
SUM($S85,$V85,$Z85,$W85,$Y85)-
IF($AA85="",0,VALUE($AA85)))</f>
      </c>
      <c r="AJ85" t="s">
        <v>531</v>
      </c>
      <c r="AN85" t="s">
        <v>532</v>
      </c>
      <c r="AO85" t="s">
        <v>527</v>
      </c>
      <c r="AR85">
        <f>IFERROR(LEFT($J85,FIND(" - ",$J85)-1),$J85)</f>
      </c>
      <c r="AS85" t="s">
        <v>186</v>
      </c>
      <c r="AU85">
        <f>IF($CJ85&gt;=1,INDEX($AS:$AS,$CI85+1),"")</f>
      </c>
      <c r="AV85">
        <f>IF($CJ85&gt;=2,INDEX($AS:$AS,$CI85+2),"")</f>
      </c>
      <c r="AW85">
        <f>IF($CJ85&gt;=3,INDEX($AS:$AS,$CI85+3),"")</f>
      </c>
      <c r="AX85">
        <f>IF($CJ85&gt;=4,INDEX($AS:$AS,$CI85+4),"")</f>
      </c>
      <c r="AY85">
        <f>IF($CJ85&gt;=5,INDEX($AS:$AS,$CI85+5),"")</f>
      </c>
      <c r="AZ85">
        <f>IF($CJ85&gt;=6,INDEX($AS:$AS,$CI85+6),"")</f>
      </c>
      <c r="BA85">
        <f>IF($CJ85&gt;=7,INDEX($AS:$AS,$CI85+7),"")</f>
      </c>
      <c r="BB85">
        <f>IF($CJ85&gt;=8,INDEX($AS:$AS,$CI85+8),"")</f>
      </c>
      <c r="BC85">
        <f>IF($CJ85&gt;=9,INDEX($AS:$AS,$CI85+9),"")</f>
      </c>
      <c r="BD85">
        <f>IF($CJ85&gt;=10,INDEX($AS:$AS,$CI85+10),"")</f>
      </c>
      <c r="BE85">
        <f>IF($CJ85&gt;=11,INDEX($AS:$AS,$CI85+11),"")</f>
      </c>
      <c r="BF85">
        <f>IF($CJ85&gt;=12,INDEX($AS:$AS,$CI85+12),"")</f>
      </c>
      <c r="BG85">
        <f>IF($CJ85&gt;=13,INDEX($AS:$AS,$CI85+13),"")</f>
      </c>
      <c r="BH85">
        <f>IF($CJ85&gt;=14,INDEX($AS:$AS,$CI85+14),"")</f>
      </c>
      <c r="BI85">
        <f>IF($CJ85&gt;=15,INDEX($AS:$AS,$CI85+15),"")</f>
      </c>
      <c r="BJ85">
        <f>IF($CJ85&gt;=16,INDEX($AS:$AS,$CI85+16),"")</f>
      </c>
      <c r="BK85">
        <f>IF($CJ85&gt;=17,INDEX($AS:$AS,$CI85+17),"")</f>
      </c>
      <c r="BL85">
        <f>IF($CJ85&gt;=18,INDEX($AS:$AS,$CI85+18),"")</f>
      </c>
      <c r="BM85">
        <f>IF($CJ85&gt;=19,INDEX($AS:$AS,$CI85+19),"")</f>
      </c>
      <c r="BN85">
        <f>IF($CJ85&gt;=20,INDEX($AS:$AS,$CI85+20),"")</f>
      </c>
      <c r="BO85">
        <f>IF($CJ85&gt;=21,INDEX($AS:$AS,$CI85+21),"")</f>
      </c>
      <c r="BP85">
        <f>IF($CJ85&gt;=22,INDEX($AS:$AS,$CI85+22),"")</f>
      </c>
      <c r="BQ85">
        <f>IF($CJ85&gt;=23,INDEX($AS:$AS,$CI85+23),"")</f>
      </c>
      <c r="BR85">
        <f>IF($CJ85&gt;=24,INDEX($AS:$AS,$CI85+24),"")</f>
      </c>
      <c r="BS85">
        <f>IF($CJ85&gt;=25,INDEX($AS:$AS,$CI85+25),"")</f>
      </c>
      <c r="BT85">
        <f>IF($CJ85&gt;=26,INDEX($AS:$AS,$CI85+26),"")</f>
      </c>
      <c r="BU85">
        <f>IF($CJ85&gt;=27,INDEX($AS:$AS,$CI85+27),"")</f>
      </c>
      <c r="BV85">
        <f>IF($CJ85&gt;=28,INDEX($AS:$AS,$CI85+28),"")</f>
      </c>
      <c r="BW85">
        <f>IF($CJ85&gt;=29,INDEX($AS:$AS,$CI85+29),"")</f>
      </c>
      <c r="BX85">
        <f>IF($CJ85&gt;=30,INDEX($AS:$AS,$CI85+30),"")</f>
      </c>
      <c r="BY85">
        <f>IF($CJ85&gt;=31,INDEX($AS:$AS,$CI85+31),"")</f>
      </c>
      <c r="BZ85">
        <f>IF($CJ85&gt;=32,INDEX($AS:$AS,$CI85+32),"")</f>
      </c>
      <c r="CA85">
        <f>IF($CJ85&gt;=33,INDEX($AS:$AS,$CI85+33),"")</f>
      </c>
      <c r="CB85">
        <f>IF($CJ85&gt;=34,INDEX($AS:$AS,$CI85+34),"")</f>
      </c>
      <c r="CC85">
        <f>IF($CJ85&gt;=35,INDEX($AS:$AS,$CI85+35),"")</f>
      </c>
      <c r="CD85">
        <f>IF($CJ85&gt;=36,INDEX($AS:$AS,$CI85+36),"")</f>
      </c>
      <c r="CE85">
        <f>IF($CJ85&gt;=37,INDEX($AS:$AS,$CI85+37),"")</f>
      </c>
      <c r="CF85">
        <f>IF($CJ85&gt;=38,INDEX($AS:$AS,$CI85+38),"")</f>
      </c>
      <c r="CG85">
        <f>IF($CJ85&gt;=39,INDEX($AS:$AS,$CI85+39),"")</f>
      </c>
      <c r="CH85">
        <f>IF($CJ85&gt;=40,INDEX($AS:$AS,$CI85+40),"")</f>
      </c>
      <c r="CI85">
        <f>IFERROR(MATCH($AR85,$AS$2:$AS$133,0)+1,0)</f>
      </c>
      <c r="CJ85">
        <f>IFERROR(INDEX($AT$2:$AT$133,MATCH($AR85,$AS$2:$AS$133,0)),0)</f>
      </c>
      <c r="CK85">
        <f>IFERROR(LEFT($O85,FIND(" - ",$O85)-1),$O85)</f>
      </c>
      <c r="CL85" t="s">
        <v>239</v>
      </c>
      <c r="CN85">
        <f>IF($DI85&gt;=1,INDEX($CL:$CL,$DH85+1),"")</f>
      </c>
      <c r="CO85">
        <f>IF($DI85&gt;=2,INDEX($CL:$CL,$DH85+2),"")</f>
      </c>
      <c r="CP85">
        <f>IF($DI85&gt;=3,INDEX($CL:$CL,$DH85+3),"")</f>
      </c>
      <c r="CQ85">
        <f>IF($DI85&gt;=4,INDEX($CL:$CL,$DH85+4),"")</f>
      </c>
      <c r="CR85">
        <f>IF($DI85&gt;=5,INDEX($CL:$CL,$DH85+5),"")</f>
      </c>
      <c r="CS85">
        <f>IF($DI85&gt;=6,INDEX($CL:$CL,$DH85+6),"")</f>
      </c>
      <c r="CT85">
        <f>IF($DI85&gt;=7,INDEX($CL:$CL,$DH85+7),"")</f>
      </c>
      <c r="CU85">
        <f>IF($DI85&gt;=8,INDEX($CL:$CL,$DH85+8),"")</f>
      </c>
      <c r="CV85">
        <f>IF($DI85&gt;=9,INDEX($CL:$CL,$DH85+9),"")</f>
      </c>
      <c r="CW85">
        <f>IF($DI85&gt;=10,INDEX($CL:$CL,$DH85+10),"")</f>
      </c>
      <c r="CX85">
        <f>IF($DI85&gt;=11,INDEX($CL:$CL,$DH85+11),"")</f>
      </c>
      <c r="CY85">
        <f>IF($DI85&gt;=12,INDEX($CL:$CL,$DH85+12),"")</f>
      </c>
      <c r="CZ85">
        <f>IF($DI85&gt;=13,INDEX($CL:$CL,$DH85+13),"")</f>
      </c>
      <c r="DA85">
        <f>IF($DI85&gt;=14,INDEX($CL:$CL,$DH85+14),"")</f>
      </c>
      <c r="DB85">
        <f>IF($DI85&gt;=15,INDEX($CL:$CL,$DH85+15),"")</f>
      </c>
      <c r="DC85">
        <f>IF($DI85&gt;=16,INDEX($CL:$CL,$DH85+16),"")</f>
      </c>
      <c r="DD85">
        <f>IF($DI85&gt;=17,INDEX($CL:$CL,$DH85+17),"")</f>
      </c>
      <c r="DE85">
        <f>IF($DI85&gt;=18,INDEX($CL:$CL,$DH85+18),"")</f>
      </c>
      <c r="DF85">
        <f>IF($DI85&gt;=19,INDEX($CL:$CL,$DH85+19),"")</f>
      </c>
      <c r="DG85">
        <f>IF($DI85&gt;=20,INDEX($CL:$CL,$DH85+20),"")</f>
      </c>
      <c r="DH85">
        <f>IFERROR(MATCH($CK85,$CL$2:$CL$1558,0)+1,0)</f>
      </c>
      <c r="DI85">
        <f>IFERROR(INDEX($CM$2:$CM$1558,MATCH($CK85,$CL$2:$CL$1558,0)),0)</f>
      </c>
      <c r="DJ85">
        <f>IFERROR(INDEX($AQ:$AQ,MATCH($K85,$AP:$AP,0))&amp;"","")</f>
      </c>
      <c r="DK85" t="s">
        <v>52</v>
      </c>
      <c r="DL85" t="s">
        <v>28</v>
      </c>
      <c r="DN85">
        <f>IF($GQ85&gt;=1,INDEX($DK:$DK,$GP85+1),"")</f>
      </c>
      <c r="DO85">
        <f>IF($GQ85&gt;=2,INDEX($DK:$DK,$GP85+2),"")</f>
      </c>
      <c r="DP85">
        <f>IF($GQ85&gt;=3,INDEX($DK:$DK,$GP85+3),"")</f>
      </c>
      <c r="DQ85">
        <f>IF($GQ85&gt;=4,INDEX($DK:$DK,$GP85+4),"")</f>
      </c>
      <c r="DR85">
        <f>IF($GQ85&gt;=5,INDEX($DK:$DK,$GP85+5),"")</f>
      </c>
      <c r="DS85">
        <f>IF($GQ85&gt;=6,INDEX($DK:$DK,$GP85+6),"")</f>
      </c>
      <c r="DT85">
        <f>IF($GQ85&gt;=7,INDEX($DK:$DK,$GP85+7),"")</f>
      </c>
      <c r="DU85">
        <f>IF($GQ85&gt;=8,INDEX($DK:$DK,$GP85+8),"")</f>
      </c>
      <c r="DV85">
        <f>IF($GQ85&gt;=9,INDEX($DK:$DK,$GP85+9),"")</f>
      </c>
      <c r="DW85">
        <f>IF($GQ85&gt;=10,INDEX($DK:$DK,$GP85+10),"")</f>
      </c>
      <c r="DX85">
        <f>IF($GQ85&gt;=11,INDEX($DK:$DK,$GP85+11),"")</f>
      </c>
      <c r="DY85">
        <f>IF($GQ85&gt;=12,INDEX($DK:$DK,$GP85+12),"")</f>
      </c>
      <c r="DZ85">
        <f>IF($GQ85&gt;=13,INDEX($DK:$DK,$GP85+13),"")</f>
      </c>
      <c r="EA85">
        <f>IF($GQ85&gt;=14,INDEX($DK:$DK,$GP85+14),"")</f>
      </c>
      <c r="EB85">
        <f>IF($GQ85&gt;=15,INDEX($DK:$DK,$GP85+15),"")</f>
      </c>
      <c r="EC85">
        <f>IF($GQ85&gt;=16,INDEX($DK:$DK,$GP85+16),"")</f>
      </c>
      <c r="ED85">
        <f>IF($GQ85&gt;=17,INDEX($DK:$DK,$GP85+17),"")</f>
      </c>
      <c r="EE85">
        <f>IF($GQ85&gt;=18,INDEX($DK:$DK,$GP85+18),"")</f>
      </c>
      <c r="EF85">
        <f>IF($GQ85&gt;=19,INDEX($DK:$DK,$GP85+19),"")</f>
      </c>
      <c r="EG85">
        <f>IF($GQ85&gt;=20,INDEX($DK:$DK,$GP85+20),"")</f>
      </c>
      <c r="EH85">
        <f>IF($GQ85&gt;=21,INDEX($DK:$DK,$GP85+21),"")</f>
      </c>
      <c r="EI85">
        <f>IF($GQ85&gt;=22,INDEX($DK:$DK,$GP85+22),"")</f>
      </c>
      <c r="EJ85">
        <f>IF($GQ85&gt;=23,INDEX($DK:$DK,$GP85+23),"")</f>
      </c>
      <c r="EK85">
        <f>IF($GQ85&gt;=24,INDEX($DK:$DK,$GP85+24),"")</f>
      </c>
      <c r="EL85">
        <f>IF($GQ85&gt;=25,INDEX($DK:$DK,$GP85+25),"")</f>
      </c>
      <c r="EM85">
        <f>IF($GQ85&gt;=26,INDEX($DK:$DK,$GP85+26),"")</f>
      </c>
      <c r="EN85">
        <f>IF($GQ85&gt;=27,INDEX($DK:$DK,$GP85+27),"")</f>
      </c>
      <c r="EO85">
        <f>IF($GQ85&gt;=28,INDEX($DK:$DK,$GP85+28),"")</f>
      </c>
      <c r="EP85">
        <f>IF($GQ85&gt;=29,INDEX($DK:$DK,$GP85+29),"")</f>
      </c>
      <c r="EQ85">
        <f>IF($GQ85&gt;=30,INDEX($DK:$DK,$GP85+30),"")</f>
      </c>
      <c r="ER85">
        <f>IF($GQ85&gt;=31,INDEX($DK:$DK,$GP85+31),"")</f>
      </c>
      <c r="ES85">
        <f>IF($GQ85&gt;=32,INDEX($DK:$DK,$GP85+32),"")</f>
      </c>
      <c r="ET85">
        <f>IF($GQ85&gt;=33,INDEX($DK:$DK,$GP85+33),"")</f>
      </c>
      <c r="EU85">
        <f>IF($GQ85&gt;=34,INDEX($DK:$DK,$GP85+34),"")</f>
      </c>
      <c r="EV85">
        <f>IF($GQ85&gt;=35,INDEX($DK:$DK,$GP85+35),"")</f>
      </c>
      <c r="EW85">
        <f>IF($GQ85&gt;=36,INDEX($DK:$DK,$GP85+36),"")</f>
      </c>
      <c r="EX85">
        <f>IF($GQ85&gt;=37,INDEX($DK:$DK,$GP85+37),"")</f>
      </c>
      <c r="EY85">
        <f>IF($GQ85&gt;=38,INDEX($DK:$DK,$GP85+38),"")</f>
      </c>
      <c r="EZ85">
        <f>IF($GQ85&gt;=39,INDEX($DK:$DK,$GP85+39),"")</f>
      </c>
      <c r="FA85">
        <f>IF($GQ85&gt;=40,INDEX($DK:$DK,$GP85+40),"")</f>
      </c>
      <c r="FB85">
        <f>IF($GQ85&gt;=1,INDEX($DL:$DL,$GP85+1),"")</f>
      </c>
      <c r="FC85">
        <f>IF($GQ85&gt;=2,INDEX($DL:$DL,$GP85+2),"")</f>
      </c>
      <c r="FD85">
        <f>IF($GQ85&gt;=3,INDEX($DL:$DL,$GP85+3),"")</f>
      </c>
      <c r="FE85">
        <f>IF($GQ85&gt;=4,INDEX($DL:$DL,$GP85+4),"")</f>
      </c>
      <c r="FF85">
        <f>IF($GQ85&gt;=5,INDEX($DL:$DL,$GP85+5),"")</f>
      </c>
      <c r="FG85">
        <f>IF($GQ85&gt;=6,INDEX($DL:$DL,$GP85+6),"")</f>
      </c>
      <c r="FH85">
        <f>IF($GQ85&gt;=7,INDEX($DL:$DL,$GP85+7),"")</f>
      </c>
      <c r="FI85">
        <f>IF($GQ85&gt;=8,INDEX($DL:$DL,$GP85+8),"")</f>
      </c>
      <c r="FJ85">
        <f>IF($GQ85&gt;=9,INDEX($DL:$DL,$GP85+9),"")</f>
      </c>
      <c r="FK85">
        <f>IF($GQ85&gt;=10,INDEX($DL:$DL,$GP85+10),"")</f>
      </c>
      <c r="FL85">
        <f>IF($GQ85&gt;=11,INDEX($DL:$DL,$GP85+11),"")</f>
      </c>
      <c r="FM85">
        <f>IF($GQ85&gt;=12,INDEX($DL:$DL,$GP85+12),"")</f>
      </c>
      <c r="FN85">
        <f>IF($GQ85&gt;=13,INDEX($DL:$DL,$GP85+13),"")</f>
      </c>
      <c r="FO85">
        <f>IF($GQ85&gt;=14,INDEX($DL:$DL,$GP85+14),"")</f>
      </c>
      <c r="FP85">
        <f>IF($GQ85&gt;=15,INDEX($DL:$DL,$GP85+15),"")</f>
      </c>
      <c r="FQ85">
        <f>IF($GQ85&gt;=16,INDEX($DL:$DL,$GP85+16),"")</f>
      </c>
      <c r="FR85">
        <f>IF($GQ85&gt;=17,INDEX($DL:$DL,$GP85+17),"")</f>
      </c>
      <c r="FS85">
        <f>IF($GQ85&gt;=18,INDEX($DL:$DL,$GP85+18),"")</f>
      </c>
      <c r="FT85">
        <f>IF($GQ85&gt;=19,INDEX($DL:$DL,$GP85+19),"")</f>
      </c>
      <c r="FU85">
        <f>IF($GQ85&gt;=20,INDEX($DL:$DL,$GP85+20),"")</f>
      </c>
      <c r="FV85">
        <f>IF($GQ85&gt;=21,INDEX($DL:$DL,$GP85+21),"")</f>
      </c>
      <c r="FW85">
        <f>IF($GQ85&gt;=22,INDEX($DL:$DL,$GP85+22),"")</f>
      </c>
      <c r="FX85">
        <f>IF($GQ85&gt;=23,INDEX($DL:$DL,$GP85+23),"")</f>
      </c>
      <c r="FY85">
        <f>IF($GQ85&gt;=24,INDEX($DL:$DL,$GP85+24),"")</f>
      </c>
      <c r="FZ85">
        <f>IF($GQ85&gt;=25,INDEX($DL:$DL,$GP85+25),"")</f>
      </c>
      <c r="GA85">
        <f>IF($GQ85&gt;=26,INDEX($DL:$DL,$GP85+26),"")</f>
      </c>
      <c r="GB85">
        <f>IF($GQ85&gt;=27,INDEX($DL:$DL,$GP85+27),"")</f>
      </c>
      <c r="GC85">
        <f>IF($GQ85&gt;=28,INDEX($DL:$DL,$GP85+28),"")</f>
      </c>
      <c r="GD85">
        <f>IF($GQ85&gt;=29,INDEX($DL:$DL,$GP85+29),"")</f>
      </c>
      <c r="GE85">
        <f>IF($GQ85&gt;=30,INDEX($DL:$DL,$GP85+30),"")</f>
      </c>
      <c r="GF85">
        <f>IF($GQ85&gt;=31,INDEX($DL:$DL,$GP85+31),"")</f>
      </c>
      <c r="GG85">
        <f>IF($GQ85&gt;=32,INDEX($DL:$DL,$GP85+32),"")</f>
      </c>
      <c r="GH85">
        <f>IF($GQ85&gt;=33,INDEX($DL:$DL,$GP85+33),"")</f>
      </c>
      <c r="GI85">
        <f>IF($GQ85&gt;=34,INDEX($DL:$DL,$GP85+34),"")</f>
      </c>
      <c r="GJ85">
        <f>IF($GQ85&gt;=35,INDEX($DL:$DL,$GP85+35),"")</f>
      </c>
      <c r="GK85">
        <f>IF($GQ85&gt;=36,INDEX($DL:$DL,$GP85+36),"")</f>
      </c>
      <c r="GL85">
        <f>IF($GQ85&gt;=37,INDEX($DL:$DL,$GP85+37),"")</f>
      </c>
      <c r="GM85">
        <f>IF($GQ85&gt;=38,INDEX($DL:$DL,$GP85+38),"")</f>
      </c>
      <c r="GN85">
        <f>IF($GQ85&gt;=39,INDEX($DL:$DL,$GP85+39),"")</f>
      </c>
      <c r="GO85">
        <f>IF($GQ85&gt;=40,INDEX($DL:$DL,$GP85+40),"")</f>
      </c>
      <c r="GP85">
        <f>IFERROR(MATCH($DJ85,$DK$2:$DK$148,0)+1,0)</f>
      </c>
      <c r="GQ85">
        <f>IFERROR(INDEX($DM$2:$DM$148,MATCH($DJ85,$DK$2:$DK$148,0)),0)</f>
      </c>
      <c r="GR85">
        <f>IFERROR(MATCH($L85,$DN$85:$FA$85,0),0)</f>
      </c>
      <c r="GS85">
        <f>IF($GR85&gt;0,INDEX($FB$85:$GO$85,$GR85),"")</f>
      </c>
      <c r="GT85" t="s">
        <v>533</v>
      </c>
      <c r="GV85">
        <f>IF($JE85&gt;=1,INDEX($GT:$GT,$JD85+1),"")</f>
      </c>
      <c r="GW85">
        <f>IF($JE85&gt;=2,INDEX($GT:$GT,$JD85+2),"")</f>
      </c>
      <c r="GX85">
        <f>IF($JE85&gt;=3,INDEX($GT:$GT,$JD85+3),"")</f>
      </c>
      <c r="GY85">
        <f>IF($JE85&gt;=4,INDEX($GT:$GT,$JD85+4),"")</f>
      </c>
      <c r="GZ85">
        <f>IF($JE85&gt;=5,INDEX($GT:$GT,$JD85+5),"")</f>
      </c>
      <c r="HA85">
        <f>IF($JE85&gt;=6,INDEX($GT:$GT,$JD85+6),"")</f>
      </c>
      <c r="HB85">
        <f>IF($JE85&gt;=7,INDEX($GT:$GT,$JD85+7),"")</f>
      </c>
      <c r="HC85">
        <f>IF($JE85&gt;=8,INDEX($GT:$GT,$JD85+8),"")</f>
      </c>
      <c r="HD85">
        <f>IF($JE85&gt;=9,INDEX($GT:$GT,$JD85+9),"")</f>
      </c>
      <c r="HE85">
        <f>IF($JE85&gt;=10,INDEX($GT:$GT,$JD85+10),"")</f>
      </c>
      <c r="HF85">
        <f>IF($JE85&gt;=11,INDEX($GT:$GT,$JD85+11),"")</f>
      </c>
      <c r="HG85">
        <f>IF($JE85&gt;=12,INDEX($GT:$GT,$JD85+12),"")</f>
      </c>
      <c r="HH85">
        <f>IF($JE85&gt;=13,INDEX($GT:$GT,$JD85+13),"")</f>
      </c>
      <c r="HI85">
        <f>IF($JE85&gt;=14,INDEX($GT:$GT,$JD85+14),"")</f>
      </c>
      <c r="HJ85">
        <f>IF($JE85&gt;=15,INDEX($GT:$GT,$JD85+15),"")</f>
      </c>
      <c r="HK85">
        <f>IF($JE85&gt;=16,INDEX($GT:$GT,$JD85+16),"")</f>
      </c>
      <c r="HL85">
        <f>IF($JE85&gt;=17,INDEX($GT:$GT,$JD85+17),"")</f>
      </c>
      <c r="HM85">
        <f>IF($JE85&gt;=18,INDEX($GT:$GT,$JD85+18),"")</f>
      </c>
      <c r="HN85">
        <f>IF($JE85&gt;=19,INDEX($GT:$GT,$JD85+19),"")</f>
      </c>
      <c r="HO85">
        <f>IF($JE85&gt;=20,INDEX($GT:$GT,$JD85+20),"")</f>
      </c>
      <c r="HP85">
        <f>IF($JE85&gt;=21,INDEX($GT:$GT,$JD85+21),"")</f>
      </c>
      <c r="HQ85">
        <f>IF($JE85&gt;=22,INDEX($GT:$GT,$JD85+22),"")</f>
      </c>
      <c r="HR85">
        <f>IF($JE85&gt;=23,INDEX($GT:$GT,$JD85+23),"")</f>
      </c>
      <c r="HS85">
        <f>IF($JE85&gt;=24,INDEX($GT:$GT,$JD85+24),"")</f>
      </c>
      <c r="HT85">
        <f>IF($JE85&gt;=25,INDEX($GT:$GT,$JD85+25),"")</f>
      </c>
      <c r="HU85">
        <f>IF($JE85&gt;=26,INDEX($GT:$GT,$JD85+26),"")</f>
      </c>
      <c r="HV85">
        <f>IF($JE85&gt;=27,INDEX($GT:$GT,$JD85+27),"")</f>
      </c>
      <c r="HW85">
        <f>IF($JE85&gt;=28,INDEX($GT:$GT,$JD85+28),"")</f>
      </c>
      <c r="HX85">
        <f>IF($JE85&gt;=29,INDEX($GT:$GT,$JD85+29),"")</f>
      </c>
      <c r="HY85">
        <f>IF($JE85&gt;=30,INDEX($GT:$GT,$JD85+30),"")</f>
      </c>
      <c r="HZ85">
        <f>IF($JE85&gt;=31,INDEX($GT:$GT,$JD85+31),"")</f>
      </c>
      <c r="IA85">
        <f>IF($JE85&gt;=32,INDEX($GT:$GT,$JD85+32),"")</f>
      </c>
      <c r="IB85">
        <f>IF($JE85&gt;=33,INDEX($GT:$GT,$JD85+33),"")</f>
      </c>
      <c r="IC85">
        <f>IF($JE85&gt;=34,INDEX($GT:$GT,$JD85+34),"")</f>
      </c>
      <c r="ID85">
        <f>IF($JE85&gt;=35,INDEX($GT:$GT,$JD85+35),"")</f>
      </c>
      <c r="IE85">
        <f>IF($JE85&gt;=36,INDEX($GT:$GT,$JD85+36),"")</f>
      </c>
      <c r="IF85">
        <f>IF($JE85&gt;=37,INDEX($GT:$GT,$JD85+37),"")</f>
      </c>
      <c r="IG85">
        <f>IF($JE85&gt;=38,INDEX($GT:$GT,$JD85+38),"")</f>
      </c>
      <c r="IH85">
        <f>IF($JE85&gt;=39,INDEX($GT:$GT,$JD85+39),"")</f>
      </c>
      <c r="II85">
        <f>IF($JE85&gt;=40,INDEX($GT:$GT,$JD85+40),"")</f>
      </c>
      <c r="IJ85">
        <f>IF($JE85&gt;=41,INDEX($GT:$GT,$JD85+41),"")</f>
      </c>
      <c r="IK85">
        <f>IF($JE85&gt;=42,INDEX($GT:$GT,$JD85+42),"")</f>
      </c>
      <c r="IL85">
        <f>IF($JE85&gt;=43,INDEX($GT:$GT,$JD85+43),"")</f>
      </c>
      <c r="IM85">
        <f>IF($JE85&gt;=44,INDEX($GT:$GT,$JD85+44),"")</f>
      </c>
      <c r="IN85">
        <f>IF($JE85&gt;=45,INDEX($GT:$GT,$JD85+45),"")</f>
      </c>
      <c r="IO85">
        <f>IF($JE85&gt;=46,INDEX($GT:$GT,$JD85+46),"")</f>
      </c>
      <c r="IP85">
        <f>IF($JE85&gt;=47,INDEX($GT:$GT,$JD85+47),"")</f>
      </c>
      <c r="IQ85">
        <f>IF($JE85&gt;=48,INDEX($GT:$GT,$JD85+48),"")</f>
      </c>
      <c r="IR85">
        <f>IF($JE85&gt;=49,INDEX($GT:$GT,$JD85+49),"")</f>
      </c>
      <c r="IS85">
        <f>IF($JE85&gt;=50,INDEX($GT:$GT,$JD85+50),"")</f>
      </c>
      <c r="IT85">
        <f>IF($JE85&gt;=51,INDEX($GT:$GT,$JD85+51),"")</f>
      </c>
      <c r="IU85">
        <f>IF($JE85&gt;=52,INDEX($GT:$GT,$JD85+52),"")</f>
      </c>
      <c r="IV85">
        <f>IF($JE85&gt;=53,INDEX($GT:$GT,$JD85+53),"")</f>
      </c>
      <c r="IW85">
        <f>IF($JE85&gt;=54,INDEX($GT:$GT,$JD85+54),"")</f>
      </c>
      <c r="IX85">
        <f>IF($JE85&gt;=55,INDEX($GT:$GT,$JD85+55),"")</f>
      </c>
      <c r="IY85">
        <f>IF($JE85&gt;=56,INDEX($GT:$GT,$JD85+56),"")</f>
      </c>
      <c r="IZ85">
        <f>IF($JE85&gt;=57,INDEX($GT:$GT,$JD85+57),"")</f>
      </c>
      <c r="JA85">
        <f>IF($JE85&gt;=58,INDEX($GT:$GT,$JD85+58),"")</f>
      </c>
      <c r="JB85">
        <f>IF($JE85&gt;=59,INDEX($GT:$GT,$JD85+59),"")</f>
      </c>
      <c r="JC85">
        <f>IF($JE85&gt;=60,INDEX($GT:$GT,$JD85+60),"")</f>
      </c>
      <c r="JD85">
        <f>IFERROR(MATCH($GS85,$GT$2:$GT$322,0)+1,0)</f>
      </c>
      <c r="JE85">
        <f>IFERROR(INDEX($GU$2:$GU$322,MATCH($GS85,$GT$2:$GT$322,0)),0)</f>
      </c>
      <c r="JF85" t="s">
        <v>28</v>
      </c>
      <c r="JG85" t="s">
        <v>28</v>
      </c>
    </row>
    <row r="86" spans="1:267" x14ac:dyDescent="0.25">
      <c r="J86" s="1"/>
      <c r="K86" s="1"/>
      <c r="L86" s="1"/>
      <c r="M86" s="1"/>
      <c r="N86" s="1">
        <f>IFERROR(IF(FIND(" - ",$J86)&gt;0,MID($J86,FIND(" - ",$J86)+3,LEN($J86)),""),"")</f>
      </c>
      <c r="P86" s="1"/>
      <c r="S86" t="s">
        <v>28</v>
      </c>
      <c r="U86">
        <f>IF(OR($S86="",$T86=""),"",IFERROR($S86/$T86,0))</f>
      </c>
      <c r="V86">
        <f>IF($S86="","",
IF($K86="","",
IF(ISNUMBER(SEARCH("exempt",LOWER($K86))),0,
$S86*(VALUE(SUBSTITUTE($K86,"%",""))/100))))</f>
      </c>
      <c r="AB86">
        <f>IF($S86="","",
SUM($S86,$V86,$Z86,$W86,$Y86)-
IF($AA86="",0,VALUE($AA86)))</f>
      </c>
      <c r="AJ86" t="s">
        <v>534</v>
      </c>
      <c r="AN86" t="s">
        <v>535</v>
      </c>
      <c r="AO86" t="s">
        <v>530</v>
      </c>
      <c r="AR86">
        <f>IFERROR(LEFT($J86,FIND(" - ",$J86)-1),$J86)</f>
      </c>
      <c r="AS86" t="s">
        <v>40</v>
      </c>
      <c r="AT86">
        <v>5</v>
      </c>
      <c r="AU86">
        <f>IF($CJ86&gt;=1,INDEX($AS:$AS,$CI86+1),"")</f>
      </c>
      <c r="AV86">
        <f>IF($CJ86&gt;=2,INDEX($AS:$AS,$CI86+2),"")</f>
      </c>
      <c r="AW86">
        <f>IF($CJ86&gt;=3,INDEX($AS:$AS,$CI86+3),"")</f>
      </c>
      <c r="AX86">
        <f>IF($CJ86&gt;=4,INDEX($AS:$AS,$CI86+4),"")</f>
      </c>
      <c r="AY86">
        <f>IF($CJ86&gt;=5,INDEX($AS:$AS,$CI86+5),"")</f>
      </c>
      <c r="AZ86">
        <f>IF($CJ86&gt;=6,INDEX($AS:$AS,$CI86+6),"")</f>
      </c>
      <c r="BA86">
        <f>IF($CJ86&gt;=7,INDEX($AS:$AS,$CI86+7),"")</f>
      </c>
      <c r="BB86">
        <f>IF($CJ86&gt;=8,INDEX($AS:$AS,$CI86+8),"")</f>
      </c>
      <c r="BC86">
        <f>IF($CJ86&gt;=9,INDEX($AS:$AS,$CI86+9),"")</f>
      </c>
      <c r="BD86">
        <f>IF($CJ86&gt;=10,INDEX($AS:$AS,$CI86+10),"")</f>
      </c>
      <c r="BE86">
        <f>IF($CJ86&gt;=11,INDEX($AS:$AS,$CI86+11),"")</f>
      </c>
      <c r="BF86">
        <f>IF($CJ86&gt;=12,INDEX($AS:$AS,$CI86+12),"")</f>
      </c>
      <c r="BG86">
        <f>IF($CJ86&gt;=13,INDEX($AS:$AS,$CI86+13),"")</f>
      </c>
      <c r="BH86">
        <f>IF($CJ86&gt;=14,INDEX($AS:$AS,$CI86+14),"")</f>
      </c>
      <c r="BI86">
        <f>IF($CJ86&gt;=15,INDEX($AS:$AS,$CI86+15),"")</f>
      </c>
      <c r="BJ86">
        <f>IF($CJ86&gt;=16,INDEX($AS:$AS,$CI86+16),"")</f>
      </c>
      <c r="BK86">
        <f>IF($CJ86&gt;=17,INDEX($AS:$AS,$CI86+17),"")</f>
      </c>
      <c r="BL86">
        <f>IF($CJ86&gt;=18,INDEX($AS:$AS,$CI86+18),"")</f>
      </c>
      <c r="BM86">
        <f>IF($CJ86&gt;=19,INDEX($AS:$AS,$CI86+19),"")</f>
      </c>
      <c r="BN86">
        <f>IF($CJ86&gt;=20,INDEX($AS:$AS,$CI86+20),"")</f>
      </c>
      <c r="BO86">
        <f>IF($CJ86&gt;=21,INDEX($AS:$AS,$CI86+21),"")</f>
      </c>
      <c r="BP86">
        <f>IF($CJ86&gt;=22,INDEX($AS:$AS,$CI86+22),"")</f>
      </c>
      <c r="BQ86">
        <f>IF($CJ86&gt;=23,INDEX($AS:$AS,$CI86+23),"")</f>
      </c>
      <c r="BR86">
        <f>IF($CJ86&gt;=24,INDEX($AS:$AS,$CI86+24),"")</f>
      </c>
      <c r="BS86">
        <f>IF($CJ86&gt;=25,INDEX($AS:$AS,$CI86+25),"")</f>
      </c>
      <c r="BT86">
        <f>IF($CJ86&gt;=26,INDEX($AS:$AS,$CI86+26),"")</f>
      </c>
      <c r="BU86">
        <f>IF($CJ86&gt;=27,INDEX($AS:$AS,$CI86+27),"")</f>
      </c>
      <c r="BV86">
        <f>IF($CJ86&gt;=28,INDEX($AS:$AS,$CI86+28),"")</f>
      </c>
      <c r="BW86">
        <f>IF($CJ86&gt;=29,INDEX($AS:$AS,$CI86+29),"")</f>
      </c>
      <c r="BX86">
        <f>IF($CJ86&gt;=30,INDEX($AS:$AS,$CI86+30),"")</f>
      </c>
      <c r="BY86">
        <f>IF($CJ86&gt;=31,INDEX($AS:$AS,$CI86+31),"")</f>
      </c>
      <c r="BZ86">
        <f>IF($CJ86&gt;=32,INDEX($AS:$AS,$CI86+32),"")</f>
      </c>
      <c r="CA86">
        <f>IF($CJ86&gt;=33,INDEX($AS:$AS,$CI86+33),"")</f>
      </c>
      <c r="CB86">
        <f>IF($CJ86&gt;=34,INDEX($AS:$AS,$CI86+34),"")</f>
      </c>
      <c r="CC86">
        <f>IF($CJ86&gt;=35,INDEX($AS:$AS,$CI86+35),"")</f>
      </c>
      <c r="CD86">
        <f>IF($CJ86&gt;=36,INDEX($AS:$AS,$CI86+36),"")</f>
      </c>
      <c r="CE86">
        <f>IF($CJ86&gt;=37,INDEX($AS:$AS,$CI86+37),"")</f>
      </c>
      <c r="CF86">
        <f>IF($CJ86&gt;=38,INDEX($AS:$AS,$CI86+38),"")</f>
      </c>
      <c r="CG86">
        <f>IF($CJ86&gt;=39,INDEX($AS:$AS,$CI86+39),"")</f>
      </c>
      <c r="CH86">
        <f>IF($CJ86&gt;=40,INDEX($AS:$AS,$CI86+40),"")</f>
      </c>
      <c r="CI86">
        <f>IFERROR(MATCH($AR86,$AS$2:$AS$133,0)+1,0)</f>
      </c>
      <c r="CJ86">
        <f>IFERROR(INDEX($AT$2:$AT$133,MATCH($AR86,$AS$2:$AS$133,0)),0)</f>
      </c>
      <c r="CK86">
        <f>IFERROR(LEFT($O86,FIND(" - ",$O86)-1),$O86)</f>
      </c>
      <c r="CL86" t="s">
        <v>255</v>
      </c>
      <c r="CN86">
        <f>IF($DI86&gt;=1,INDEX($CL:$CL,$DH86+1),"")</f>
      </c>
      <c r="CO86">
        <f>IF($DI86&gt;=2,INDEX($CL:$CL,$DH86+2),"")</f>
      </c>
      <c r="CP86">
        <f>IF($DI86&gt;=3,INDEX($CL:$CL,$DH86+3),"")</f>
      </c>
      <c r="CQ86">
        <f>IF($DI86&gt;=4,INDEX($CL:$CL,$DH86+4),"")</f>
      </c>
      <c r="CR86">
        <f>IF($DI86&gt;=5,INDEX($CL:$CL,$DH86+5),"")</f>
      </c>
      <c r="CS86">
        <f>IF($DI86&gt;=6,INDEX($CL:$CL,$DH86+6),"")</f>
      </c>
      <c r="CT86">
        <f>IF($DI86&gt;=7,INDEX($CL:$CL,$DH86+7),"")</f>
      </c>
      <c r="CU86">
        <f>IF($DI86&gt;=8,INDEX($CL:$CL,$DH86+8),"")</f>
      </c>
      <c r="CV86">
        <f>IF($DI86&gt;=9,INDEX($CL:$CL,$DH86+9),"")</f>
      </c>
      <c r="CW86">
        <f>IF($DI86&gt;=10,INDEX($CL:$CL,$DH86+10),"")</f>
      </c>
      <c r="CX86">
        <f>IF($DI86&gt;=11,INDEX($CL:$CL,$DH86+11),"")</f>
      </c>
      <c r="CY86">
        <f>IF($DI86&gt;=12,INDEX($CL:$CL,$DH86+12),"")</f>
      </c>
      <c r="CZ86">
        <f>IF($DI86&gt;=13,INDEX($CL:$CL,$DH86+13),"")</f>
      </c>
      <c r="DA86">
        <f>IF($DI86&gt;=14,INDEX($CL:$CL,$DH86+14),"")</f>
      </c>
      <c r="DB86">
        <f>IF($DI86&gt;=15,INDEX($CL:$CL,$DH86+15),"")</f>
      </c>
      <c r="DC86">
        <f>IF($DI86&gt;=16,INDEX($CL:$CL,$DH86+16),"")</f>
      </c>
      <c r="DD86">
        <f>IF($DI86&gt;=17,INDEX($CL:$CL,$DH86+17),"")</f>
      </c>
      <c r="DE86">
        <f>IF($DI86&gt;=18,INDEX($CL:$CL,$DH86+18),"")</f>
      </c>
      <c r="DF86">
        <f>IF($DI86&gt;=19,INDEX($CL:$CL,$DH86+19),"")</f>
      </c>
      <c r="DG86">
        <f>IF($DI86&gt;=20,INDEX($CL:$CL,$DH86+20),"")</f>
      </c>
      <c r="DH86">
        <f>IFERROR(MATCH($CK86,$CL$2:$CL$1558,0)+1,0)</f>
      </c>
      <c r="DI86">
        <f>IFERROR(INDEX($CM$2:$CM$1558,MATCH($CK86,$CL$2:$CL$1558,0)),0)</f>
      </c>
      <c r="DJ86">
        <f>IFERROR(INDEX($AQ:$AQ,MATCH($K86,$AP:$AP,0))&amp;"","")</f>
      </c>
      <c r="DK86" t="s">
        <v>337</v>
      </c>
      <c r="DM86">
        <v>1</v>
      </c>
      <c r="DN86">
        <f>IF($GQ86&gt;=1,INDEX($DK:$DK,$GP86+1),"")</f>
      </c>
      <c r="DO86">
        <f>IF($GQ86&gt;=2,INDEX($DK:$DK,$GP86+2),"")</f>
      </c>
      <c r="DP86">
        <f>IF($GQ86&gt;=3,INDEX($DK:$DK,$GP86+3),"")</f>
      </c>
      <c r="DQ86">
        <f>IF($GQ86&gt;=4,INDEX($DK:$DK,$GP86+4),"")</f>
      </c>
      <c r="DR86">
        <f>IF($GQ86&gt;=5,INDEX($DK:$DK,$GP86+5),"")</f>
      </c>
      <c r="DS86">
        <f>IF($GQ86&gt;=6,INDEX($DK:$DK,$GP86+6),"")</f>
      </c>
      <c r="DT86">
        <f>IF($GQ86&gt;=7,INDEX($DK:$DK,$GP86+7),"")</f>
      </c>
      <c r="DU86">
        <f>IF($GQ86&gt;=8,INDEX($DK:$DK,$GP86+8),"")</f>
      </c>
      <c r="DV86">
        <f>IF($GQ86&gt;=9,INDEX($DK:$DK,$GP86+9),"")</f>
      </c>
      <c r="DW86">
        <f>IF($GQ86&gt;=10,INDEX($DK:$DK,$GP86+10),"")</f>
      </c>
      <c r="DX86">
        <f>IF($GQ86&gt;=11,INDEX($DK:$DK,$GP86+11),"")</f>
      </c>
      <c r="DY86">
        <f>IF($GQ86&gt;=12,INDEX($DK:$DK,$GP86+12),"")</f>
      </c>
      <c r="DZ86">
        <f>IF($GQ86&gt;=13,INDEX($DK:$DK,$GP86+13),"")</f>
      </c>
      <c r="EA86">
        <f>IF($GQ86&gt;=14,INDEX($DK:$DK,$GP86+14),"")</f>
      </c>
      <c r="EB86">
        <f>IF($GQ86&gt;=15,INDEX($DK:$DK,$GP86+15),"")</f>
      </c>
      <c r="EC86">
        <f>IF($GQ86&gt;=16,INDEX($DK:$DK,$GP86+16),"")</f>
      </c>
      <c r="ED86">
        <f>IF($GQ86&gt;=17,INDEX($DK:$DK,$GP86+17),"")</f>
      </c>
      <c r="EE86">
        <f>IF($GQ86&gt;=18,INDEX($DK:$DK,$GP86+18),"")</f>
      </c>
      <c r="EF86">
        <f>IF($GQ86&gt;=19,INDEX($DK:$DK,$GP86+19),"")</f>
      </c>
      <c r="EG86">
        <f>IF($GQ86&gt;=20,INDEX($DK:$DK,$GP86+20),"")</f>
      </c>
      <c r="EH86">
        <f>IF($GQ86&gt;=21,INDEX($DK:$DK,$GP86+21),"")</f>
      </c>
      <c r="EI86">
        <f>IF($GQ86&gt;=22,INDEX($DK:$DK,$GP86+22),"")</f>
      </c>
      <c r="EJ86">
        <f>IF($GQ86&gt;=23,INDEX($DK:$DK,$GP86+23),"")</f>
      </c>
      <c r="EK86">
        <f>IF($GQ86&gt;=24,INDEX($DK:$DK,$GP86+24),"")</f>
      </c>
      <c r="EL86">
        <f>IF($GQ86&gt;=25,INDEX($DK:$DK,$GP86+25),"")</f>
      </c>
      <c r="EM86">
        <f>IF($GQ86&gt;=26,INDEX($DK:$DK,$GP86+26),"")</f>
      </c>
      <c r="EN86">
        <f>IF($GQ86&gt;=27,INDEX($DK:$DK,$GP86+27),"")</f>
      </c>
      <c r="EO86">
        <f>IF($GQ86&gt;=28,INDEX($DK:$DK,$GP86+28),"")</f>
      </c>
      <c r="EP86">
        <f>IF($GQ86&gt;=29,INDEX($DK:$DK,$GP86+29),"")</f>
      </c>
      <c r="EQ86">
        <f>IF($GQ86&gt;=30,INDEX($DK:$DK,$GP86+30),"")</f>
      </c>
      <c r="ER86">
        <f>IF($GQ86&gt;=31,INDEX($DK:$DK,$GP86+31),"")</f>
      </c>
      <c r="ES86">
        <f>IF($GQ86&gt;=32,INDEX($DK:$DK,$GP86+32),"")</f>
      </c>
      <c r="ET86">
        <f>IF($GQ86&gt;=33,INDEX($DK:$DK,$GP86+33),"")</f>
      </c>
      <c r="EU86">
        <f>IF($GQ86&gt;=34,INDEX($DK:$DK,$GP86+34),"")</f>
      </c>
      <c r="EV86">
        <f>IF($GQ86&gt;=35,INDEX($DK:$DK,$GP86+35),"")</f>
      </c>
      <c r="EW86">
        <f>IF($GQ86&gt;=36,INDEX($DK:$DK,$GP86+36),"")</f>
      </c>
      <c r="EX86">
        <f>IF($GQ86&gt;=37,INDEX($DK:$DK,$GP86+37),"")</f>
      </c>
      <c r="EY86">
        <f>IF($GQ86&gt;=38,INDEX($DK:$DK,$GP86+38),"")</f>
      </c>
      <c r="EZ86">
        <f>IF($GQ86&gt;=39,INDEX($DK:$DK,$GP86+39),"")</f>
      </c>
      <c r="FA86">
        <f>IF($GQ86&gt;=40,INDEX($DK:$DK,$GP86+40),"")</f>
      </c>
      <c r="FB86">
        <f>IF($GQ86&gt;=1,INDEX($DL:$DL,$GP86+1),"")</f>
      </c>
      <c r="FC86">
        <f>IF($GQ86&gt;=2,INDEX($DL:$DL,$GP86+2),"")</f>
      </c>
      <c r="FD86">
        <f>IF($GQ86&gt;=3,INDEX($DL:$DL,$GP86+3),"")</f>
      </c>
      <c r="FE86">
        <f>IF($GQ86&gt;=4,INDEX($DL:$DL,$GP86+4),"")</f>
      </c>
      <c r="FF86">
        <f>IF($GQ86&gt;=5,INDEX($DL:$DL,$GP86+5),"")</f>
      </c>
      <c r="FG86">
        <f>IF($GQ86&gt;=6,INDEX($DL:$DL,$GP86+6),"")</f>
      </c>
      <c r="FH86">
        <f>IF($GQ86&gt;=7,INDEX($DL:$DL,$GP86+7),"")</f>
      </c>
      <c r="FI86">
        <f>IF($GQ86&gt;=8,INDEX($DL:$DL,$GP86+8),"")</f>
      </c>
      <c r="FJ86">
        <f>IF($GQ86&gt;=9,INDEX($DL:$DL,$GP86+9),"")</f>
      </c>
      <c r="FK86">
        <f>IF($GQ86&gt;=10,INDEX($DL:$DL,$GP86+10),"")</f>
      </c>
      <c r="FL86">
        <f>IF($GQ86&gt;=11,INDEX($DL:$DL,$GP86+11),"")</f>
      </c>
      <c r="FM86">
        <f>IF($GQ86&gt;=12,INDEX($DL:$DL,$GP86+12),"")</f>
      </c>
      <c r="FN86">
        <f>IF($GQ86&gt;=13,INDEX($DL:$DL,$GP86+13),"")</f>
      </c>
      <c r="FO86">
        <f>IF($GQ86&gt;=14,INDEX($DL:$DL,$GP86+14),"")</f>
      </c>
      <c r="FP86">
        <f>IF($GQ86&gt;=15,INDEX($DL:$DL,$GP86+15),"")</f>
      </c>
      <c r="FQ86">
        <f>IF($GQ86&gt;=16,INDEX($DL:$DL,$GP86+16),"")</f>
      </c>
      <c r="FR86">
        <f>IF($GQ86&gt;=17,INDEX($DL:$DL,$GP86+17),"")</f>
      </c>
      <c r="FS86">
        <f>IF($GQ86&gt;=18,INDEX($DL:$DL,$GP86+18),"")</f>
      </c>
      <c r="FT86">
        <f>IF($GQ86&gt;=19,INDEX($DL:$DL,$GP86+19),"")</f>
      </c>
      <c r="FU86">
        <f>IF($GQ86&gt;=20,INDEX($DL:$DL,$GP86+20),"")</f>
      </c>
      <c r="FV86">
        <f>IF($GQ86&gt;=21,INDEX($DL:$DL,$GP86+21),"")</f>
      </c>
      <c r="FW86">
        <f>IF($GQ86&gt;=22,INDEX($DL:$DL,$GP86+22),"")</f>
      </c>
      <c r="FX86">
        <f>IF($GQ86&gt;=23,INDEX($DL:$DL,$GP86+23),"")</f>
      </c>
      <c r="FY86">
        <f>IF($GQ86&gt;=24,INDEX($DL:$DL,$GP86+24),"")</f>
      </c>
      <c r="FZ86">
        <f>IF($GQ86&gt;=25,INDEX($DL:$DL,$GP86+25),"")</f>
      </c>
      <c r="GA86">
        <f>IF($GQ86&gt;=26,INDEX($DL:$DL,$GP86+26),"")</f>
      </c>
      <c r="GB86">
        <f>IF($GQ86&gt;=27,INDEX($DL:$DL,$GP86+27),"")</f>
      </c>
      <c r="GC86">
        <f>IF($GQ86&gt;=28,INDEX($DL:$DL,$GP86+28),"")</f>
      </c>
      <c r="GD86">
        <f>IF($GQ86&gt;=29,INDEX($DL:$DL,$GP86+29),"")</f>
      </c>
      <c r="GE86">
        <f>IF($GQ86&gt;=30,INDEX($DL:$DL,$GP86+30),"")</f>
      </c>
      <c r="GF86">
        <f>IF($GQ86&gt;=31,INDEX($DL:$DL,$GP86+31),"")</f>
      </c>
      <c r="GG86">
        <f>IF($GQ86&gt;=32,INDEX($DL:$DL,$GP86+32),"")</f>
      </c>
      <c r="GH86">
        <f>IF($GQ86&gt;=33,INDEX($DL:$DL,$GP86+33),"")</f>
      </c>
      <c r="GI86">
        <f>IF($GQ86&gt;=34,INDEX($DL:$DL,$GP86+34),"")</f>
      </c>
      <c r="GJ86">
        <f>IF($GQ86&gt;=35,INDEX($DL:$DL,$GP86+35),"")</f>
      </c>
      <c r="GK86">
        <f>IF($GQ86&gt;=36,INDEX($DL:$DL,$GP86+36),"")</f>
      </c>
      <c r="GL86">
        <f>IF($GQ86&gt;=37,INDEX($DL:$DL,$GP86+37),"")</f>
      </c>
      <c r="GM86">
        <f>IF($GQ86&gt;=38,INDEX($DL:$DL,$GP86+38),"")</f>
      </c>
      <c r="GN86">
        <f>IF($GQ86&gt;=39,INDEX($DL:$DL,$GP86+39),"")</f>
      </c>
      <c r="GO86">
        <f>IF($GQ86&gt;=40,INDEX($DL:$DL,$GP86+40),"")</f>
      </c>
      <c r="GP86">
        <f>IFERROR(MATCH($DJ86,$DK$2:$DK$148,0)+1,0)</f>
      </c>
      <c r="GQ86">
        <f>IFERROR(INDEX($DM$2:$DM$148,MATCH($DJ86,$DK$2:$DK$148,0)),0)</f>
      </c>
      <c r="GR86">
        <f>IFERROR(MATCH($L86,$DN$86:$FA$86,0),0)</f>
      </c>
      <c r="GS86">
        <f>IF($GR86&gt;0,INDEX($FB$86:$GO$86,$GR86),"")</f>
      </c>
      <c r="GT86" t="s">
        <v>536</v>
      </c>
      <c r="GV86">
        <f>IF($JE86&gt;=1,INDEX($GT:$GT,$JD86+1),"")</f>
      </c>
      <c r="GW86">
        <f>IF($JE86&gt;=2,INDEX($GT:$GT,$JD86+2),"")</f>
      </c>
      <c r="GX86">
        <f>IF($JE86&gt;=3,INDEX($GT:$GT,$JD86+3),"")</f>
      </c>
      <c r="GY86">
        <f>IF($JE86&gt;=4,INDEX($GT:$GT,$JD86+4),"")</f>
      </c>
      <c r="GZ86">
        <f>IF($JE86&gt;=5,INDEX($GT:$GT,$JD86+5),"")</f>
      </c>
      <c r="HA86">
        <f>IF($JE86&gt;=6,INDEX($GT:$GT,$JD86+6),"")</f>
      </c>
      <c r="HB86">
        <f>IF($JE86&gt;=7,INDEX($GT:$GT,$JD86+7),"")</f>
      </c>
      <c r="HC86">
        <f>IF($JE86&gt;=8,INDEX($GT:$GT,$JD86+8),"")</f>
      </c>
      <c r="HD86">
        <f>IF($JE86&gt;=9,INDEX($GT:$GT,$JD86+9),"")</f>
      </c>
      <c r="HE86">
        <f>IF($JE86&gt;=10,INDEX($GT:$GT,$JD86+10),"")</f>
      </c>
      <c r="HF86">
        <f>IF($JE86&gt;=11,INDEX($GT:$GT,$JD86+11),"")</f>
      </c>
      <c r="HG86">
        <f>IF($JE86&gt;=12,INDEX($GT:$GT,$JD86+12),"")</f>
      </c>
      <c r="HH86">
        <f>IF($JE86&gt;=13,INDEX($GT:$GT,$JD86+13),"")</f>
      </c>
      <c r="HI86">
        <f>IF($JE86&gt;=14,INDEX($GT:$GT,$JD86+14),"")</f>
      </c>
      <c r="HJ86">
        <f>IF($JE86&gt;=15,INDEX($GT:$GT,$JD86+15),"")</f>
      </c>
      <c r="HK86">
        <f>IF($JE86&gt;=16,INDEX($GT:$GT,$JD86+16),"")</f>
      </c>
      <c r="HL86">
        <f>IF($JE86&gt;=17,INDEX($GT:$GT,$JD86+17),"")</f>
      </c>
      <c r="HM86">
        <f>IF($JE86&gt;=18,INDEX($GT:$GT,$JD86+18),"")</f>
      </c>
      <c r="HN86">
        <f>IF($JE86&gt;=19,INDEX($GT:$GT,$JD86+19),"")</f>
      </c>
      <c r="HO86">
        <f>IF($JE86&gt;=20,INDEX($GT:$GT,$JD86+20),"")</f>
      </c>
      <c r="HP86">
        <f>IF($JE86&gt;=21,INDEX($GT:$GT,$JD86+21),"")</f>
      </c>
      <c r="HQ86">
        <f>IF($JE86&gt;=22,INDEX($GT:$GT,$JD86+22),"")</f>
      </c>
      <c r="HR86">
        <f>IF($JE86&gt;=23,INDEX($GT:$GT,$JD86+23),"")</f>
      </c>
      <c r="HS86">
        <f>IF($JE86&gt;=24,INDEX($GT:$GT,$JD86+24),"")</f>
      </c>
      <c r="HT86">
        <f>IF($JE86&gt;=25,INDEX($GT:$GT,$JD86+25),"")</f>
      </c>
      <c r="HU86">
        <f>IF($JE86&gt;=26,INDEX($GT:$GT,$JD86+26),"")</f>
      </c>
      <c r="HV86">
        <f>IF($JE86&gt;=27,INDEX($GT:$GT,$JD86+27),"")</f>
      </c>
      <c r="HW86">
        <f>IF($JE86&gt;=28,INDEX($GT:$GT,$JD86+28),"")</f>
      </c>
      <c r="HX86">
        <f>IF($JE86&gt;=29,INDEX($GT:$GT,$JD86+29),"")</f>
      </c>
      <c r="HY86">
        <f>IF($JE86&gt;=30,INDEX($GT:$GT,$JD86+30),"")</f>
      </c>
      <c r="HZ86">
        <f>IF($JE86&gt;=31,INDEX($GT:$GT,$JD86+31),"")</f>
      </c>
      <c r="IA86">
        <f>IF($JE86&gt;=32,INDEX($GT:$GT,$JD86+32),"")</f>
      </c>
      <c r="IB86">
        <f>IF($JE86&gt;=33,INDEX($GT:$GT,$JD86+33),"")</f>
      </c>
      <c r="IC86">
        <f>IF($JE86&gt;=34,INDEX($GT:$GT,$JD86+34),"")</f>
      </c>
      <c r="ID86">
        <f>IF($JE86&gt;=35,INDEX($GT:$GT,$JD86+35),"")</f>
      </c>
      <c r="IE86">
        <f>IF($JE86&gt;=36,INDEX($GT:$GT,$JD86+36),"")</f>
      </c>
      <c r="IF86">
        <f>IF($JE86&gt;=37,INDEX($GT:$GT,$JD86+37),"")</f>
      </c>
      <c r="IG86">
        <f>IF($JE86&gt;=38,INDEX($GT:$GT,$JD86+38),"")</f>
      </c>
      <c r="IH86">
        <f>IF($JE86&gt;=39,INDEX($GT:$GT,$JD86+39),"")</f>
      </c>
      <c r="II86">
        <f>IF($JE86&gt;=40,INDEX($GT:$GT,$JD86+40),"")</f>
      </c>
      <c r="IJ86">
        <f>IF($JE86&gt;=41,INDEX($GT:$GT,$JD86+41),"")</f>
      </c>
      <c r="IK86">
        <f>IF($JE86&gt;=42,INDEX($GT:$GT,$JD86+42),"")</f>
      </c>
      <c r="IL86">
        <f>IF($JE86&gt;=43,INDEX($GT:$GT,$JD86+43),"")</f>
      </c>
      <c r="IM86">
        <f>IF($JE86&gt;=44,INDEX($GT:$GT,$JD86+44),"")</f>
      </c>
      <c r="IN86">
        <f>IF($JE86&gt;=45,INDEX($GT:$GT,$JD86+45),"")</f>
      </c>
      <c r="IO86">
        <f>IF($JE86&gt;=46,INDEX($GT:$GT,$JD86+46),"")</f>
      </c>
      <c r="IP86">
        <f>IF($JE86&gt;=47,INDEX($GT:$GT,$JD86+47),"")</f>
      </c>
      <c r="IQ86">
        <f>IF($JE86&gt;=48,INDEX($GT:$GT,$JD86+48),"")</f>
      </c>
      <c r="IR86">
        <f>IF($JE86&gt;=49,INDEX($GT:$GT,$JD86+49),"")</f>
      </c>
      <c r="IS86">
        <f>IF($JE86&gt;=50,INDEX($GT:$GT,$JD86+50),"")</f>
      </c>
      <c r="IT86">
        <f>IF($JE86&gt;=51,INDEX($GT:$GT,$JD86+51),"")</f>
      </c>
      <c r="IU86">
        <f>IF($JE86&gt;=52,INDEX($GT:$GT,$JD86+52),"")</f>
      </c>
      <c r="IV86">
        <f>IF($JE86&gt;=53,INDEX($GT:$GT,$JD86+53),"")</f>
      </c>
      <c r="IW86">
        <f>IF($JE86&gt;=54,INDEX($GT:$GT,$JD86+54),"")</f>
      </c>
      <c r="IX86">
        <f>IF($JE86&gt;=55,INDEX($GT:$GT,$JD86+55),"")</f>
      </c>
      <c r="IY86">
        <f>IF($JE86&gt;=56,INDEX($GT:$GT,$JD86+56),"")</f>
      </c>
      <c r="IZ86">
        <f>IF($JE86&gt;=57,INDEX($GT:$GT,$JD86+57),"")</f>
      </c>
      <c r="JA86">
        <f>IF($JE86&gt;=58,INDEX($GT:$GT,$JD86+58),"")</f>
      </c>
      <c r="JB86">
        <f>IF($JE86&gt;=59,INDEX($GT:$GT,$JD86+59),"")</f>
      </c>
      <c r="JC86">
        <f>IF($JE86&gt;=60,INDEX($GT:$GT,$JD86+60),"")</f>
      </c>
      <c r="JD86">
        <f>IFERROR(MATCH($GS86,$GT$2:$GT$322,0)+1,0)</f>
      </c>
      <c r="JE86">
        <f>IFERROR(INDEX($GU$2:$GU$322,MATCH($GS86,$GT$2:$GT$322,0)),0)</f>
      </c>
      <c r="JF86" t="s">
        <v>28</v>
      </c>
      <c r="JG86" t="s">
        <v>28</v>
      </c>
    </row>
    <row r="87" spans="1:267" x14ac:dyDescent="0.25">
      <c r="J87" s="1"/>
      <c r="K87" s="1"/>
      <c r="L87" s="1"/>
      <c r="M87" s="1"/>
      <c r="N87" s="1">
        <f>IFERROR(IF(FIND(" - ",$J87)&gt;0,MID($J87,FIND(" - ",$J87)+3,LEN($J87)),""),"")</f>
      </c>
      <c r="P87" s="1"/>
      <c r="S87" t="s">
        <v>28</v>
      </c>
      <c r="U87">
        <f>IF(OR($S87="",$T87=""),"",IFERROR($S87/$T87,0))</f>
      </c>
      <c r="V87">
        <f>IF($S87="","",
IF($K87="","",
IF(ISNUMBER(SEARCH("exempt",LOWER($K87))),0,
$S87*(VALUE(SUBSTITUTE($K87,"%",""))/100))))</f>
      </c>
      <c r="AB87">
        <f>IF($S87="","",
SUM($S87,$V87,$Z87,$W87,$Y87)-
IF($AA87="",0,VALUE($AA87)))</f>
      </c>
      <c r="AJ87" t="s">
        <v>537</v>
      </c>
      <c r="AN87" t="s">
        <v>538</v>
      </c>
      <c r="AO87" t="s">
        <v>533</v>
      </c>
      <c r="AR87">
        <f>IFERROR(LEFT($J87,FIND(" - ",$J87)-1),$J87)</f>
      </c>
      <c r="AS87" t="s">
        <v>134</v>
      </c>
      <c r="AU87">
        <f>IF($CJ87&gt;=1,INDEX($AS:$AS,$CI87+1),"")</f>
      </c>
      <c r="AV87">
        <f>IF($CJ87&gt;=2,INDEX($AS:$AS,$CI87+2),"")</f>
      </c>
      <c r="AW87">
        <f>IF($CJ87&gt;=3,INDEX($AS:$AS,$CI87+3),"")</f>
      </c>
      <c r="AX87">
        <f>IF($CJ87&gt;=4,INDEX($AS:$AS,$CI87+4),"")</f>
      </c>
      <c r="AY87">
        <f>IF($CJ87&gt;=5,INDEX($AS:$AS,$CI87+5),"")</f>
      </c>
      <c r="AZ87">
        <f>IF($CJ87&gt;=6,INDEX($AS:$AS,$CI87+6),"")</f>
      </c>
      <c r="BA87">
        <f>IF($CJ87&gt;=7,INDEX($AS:$AS,$CI87+7),"")</f>
      </c>
      <c r="BB87">
        <f>IF($CJ87&gt;=8,INDEX($AS:$AS,$CI87+8),"")</f>
      </c>
      <c r="BC87">
        <f>IF($CJ87&gt;=9,INDEX($AS:$AS,$CI87+9),"")</f>
      </c>
      <c r="BD87">
        <f>IF($CJ87&gt;=10,INDEX($AS:$AS,$CI87+10),"")</f>
      </c>
      <c r="BE87">
        <f>IF($CJ87&gt;=11,INDEX($AS:$AS,$CI87+11),"")</f>
      </c>
      <c r="BF87">
        <f>IF($CJ87&gt;=12,INDEX($AS:$AS,$CI87+12),"")</f>
      </c>
      <c r="BG87">
        <f>IF($CJ87&gt;=13,INDEX($AS:$AS,$CI87+13),"")</f>
      </c>
      <c r="BH87">
        <f>IF($CJ87&gt;=14,INDEX($AS:$AS,$CI87+14),"")</f>
      </c>
      <c r="BI87">
        <f>IF($CJ87&gt;=15,INDEX($AS:$AS,$CI87+15),"")</f>
      </c>
      <c r="BJ87">
        <f>IF($CJ87&gt;=16,INDEX($AS:$AS,$CI87+16),"")</f>
      </c>
      <c r="BK87">
        <f>IF($CJ87&gt;=17,INDEX($AS:$AS,$CI87+17),"")</f>
      </c>
      <c r="BL87">
        <f>IF($CJ87&gt;=18,INDEX($AS:$AS,$CI87+18),"")</f>
      </c>
      <c r="BM87">
        <f>IF($CJ87&gt;=19,INDEX($AS:$AS,$CI87+19),"")</f>
      </c>
      <c r="BN87">
        <f>IF($CJ87&gt;=20,INDEX($AS:$AS,$CI87+20),"")</f>
      </c>
      <c r="BO87">
        <f>IF($CJ87&gt;=21,INDEX($AS:$AS,$CI87+21),"")</f>
      </c>
      <c r="BP87">
        <f>IF($CJ87&gt;=22,INDEX($AS:$AS,$CI87+22),"")</f>
      </c>
      <c r="BQ87">
        <f>IF($CJ87&gt;=23,INDEX($AS:$AS,$CI87+23),"")</f>
      </c>
      <c r="BR87">
        <f>IF($CJ87&gt;=24,INDEX($AS:$AS,$CI87+24),"")</f>
      </c>
      <c r="BS87">
        <f>IF($CJ87&gt;=25,INDEX($AS:$AS,$CI87+25),"")</f>
      </c>
      <c r="BT87">
        <f>IF($CJ87&gt;=26,INDEX($AS:$AS,$CI87+26),"")</f>
      </c>
      <c r="BU87">
        <f>IF($CJ87&gt;=27,INDEX($AS:$AS,$CI87+27),"")</f>
      </c>
      <c r="BV87">
        <f>IF($CJ87&gt;=28,INDEX($AS:$AS,$CI87+28),"")</f>
      </c>
      <c r="BW87">
        <f>IF($CJ87&gt;=29,INDEX($AS:$AS,$CI87+29),"")</f>
      </c>
      <c r="BX87">
        <f>IF($CJ87&gt;=30,INDEX($AS:$AS,$CI87+30),"")</f>
      </c>
      <c r="BY87">
        <f>IF($CJ87&gt;=31,INDEX($AS:$AS,$CI87+31),"")</f>
      </c>
      <c r="BZ87">
        <f>IF($CJ87&gt;=32,INDEX($AS:$AS,$CI87+32),"")</f>
      </c>
      <c r="CA87">
        <f>IF($CJ87&gt;=33,INDEX($AS:$AS,$CI87+33),"")</f>
      </c>
      <c r="CB87">
        <f>IF($CJ87&gt;=34,INDEX($AS:$AS,$CI87+34),"")</f>
      </c>
      <c r="CC87">
        <f>IF($CJ87&gt;=35,INDEX($AS:$AS,$CI87+35),"")</f>
      </c>
      <c r="CD87">
        <f>IF($CJ87&gt;=36,INDEX($AS:$AS,$CI87+36),"")</f>
      </c>
      <c r="CE87">
        <f>IF($CJ87&gt;=37,INDEX($AS:$AS,$CI87+37),"")</f>
      </c>
      <c r="CF87">
        <f>IF($CJ87&gt;=38,INDEX($AS:$AS,$CI87+38),"")</f>
      </c>
      <c r="CG87">
        <f>IF($CJ87&gt;=39,INDEX($AS:$AS,$CI87+39),"")</f>
      </c>
      <c r="CH87">
        <f>IF($CJ87&gt;=40,INDEX($AS:$AS,$CI87+40),"")</f>
      </c>
      <c r="CI87">
        <f>IFERROR(MATCH($AR87,$AS$2:$AS$133,0)+1,0)</f>
      </c>
      <c r="CJ87">
        <f>IFERROR(INDEX($AT$2:$AT$133,MATCH($AR87,$AS$2:$AS$133,0)),0)</f>
      </c>
      <c r="CK87">
        <f>IFERROR(LEFT($O87,FIND(" - ",$O87)-1),$O87)</f>
      </c>
      <c r="CL87" t="s">
        <v>69</v>
      </c>
      <c r="CN87">
        <f>IF($DI87&gt;=1,INDEX($CL:$CL,$DH87+1),"")</f>
      </c>
      <c r="CO87">
        <f>IF($DI87&gt;=2,INDEX($CL:$CL,$DH87+2),"")</f>
      </c>
      <c r="CP87">
        <f>IF($DI87&gt;=3,INDEX($CL:$CL,$DH87+3),"")</f>
      </c>
      <c r="CQ87">
        <f>IF($DI87&gt;=4,INDEX($CL:$CL,$DH87+4),"")</f>
      </c>
      <c r="CR87">
        <f>IF($DI87&gt;=5,INDEX($CL:$CL,$DH87+5),"")</f>
      </c>
      <c r="CS87">
        <f>IF($DI87&gt;=6,INDEX($CL:$CL,$DH87+6),"")</f>
      </c>
      <c r="CT87">
        <f>IF($DI87&gt;=7,INDEX($CL:$CL,$DH87+7),"")</f>
      </c>
      <c r="CU87">
        <f>IF($DI87&gt;=8,INDEX($CL:$CL,$DH87+8),"")</f>
      </c>
      <c r="CV87">
        <f>IF($DI87&gt;=9,INDEX($CL:$CL,$DH87+9),"")</f>
      </c>
      <c r="CW87">
        <f>IF($DI87&gt;=10,INDEX($CL:$CL,$DH87+10),"")</f>
      </c>
      <c r="CX87">
        <f>IF($DI87&gt;=11,INDEX($CL:$CL,$DH87+11),"")</f>
      </c>
      <c r="CY87">
        <f>IF($DI87&gt;=12,INDEX($CL:$CL,$DH87+12),"")</f>
      </c>
      <c r="CZ87">
        <f>IF($DI87&gt;=13,INDEX($CL:$CL,$DH87+13),"")</f>
      </c>
      <c r="DA87">
        <f>IF($DI87&gt;=14,INDEX($CL:$CL,$DH87+14),"")</f>
      </c>
      <c r="DB87">
        <f>IF($DI87&gt;=15,INDEX($CL:$CL,$DH87+15),"")</f>
      </c>
      <c r="DC87">
        <f>IF($DI87&gt;=16,INDEX($CL:$CL,$DH87+16),"")</f>
      </c>
      <c r="DD87">
        <f>IF($DI87&gt;=17,INDEX($CL:$CL,$DH87+17),"")</f>
      </c>
      <c r="DE87">
        <f>IF($DI87&gt;=18,INDEX($CL:$CL,$DH87+18),"")</f>
      </c>
      <c r="DF87">
        <f>IF($DI87&gt;=19,INDEX($CL:$CL,$DH87+19),"")</f>
      </c>
      <c r="DG87">
        <f>IF($DI87&gt;=20,INDEX($CL:$CL,$DH87+20),"")</f>
      </c>
      <c r="DH87">
        <f>IFERROR(MATCH($CK87,$CL$2:$CL$1558,0)+1,0)</f>
      </c>
      <c r="DI87">
        <f>IFERROR(INDEX($CM$2:$CM$1558,MATCH($CK87,$CL$2:$CL$1558,0)),0)</f>
      </c>
      <c r="DJ87">
        <f>IFERROR(INDEX($AQ:$AQ,MATCH($K87,$AP:$AP,0))&amp;"","")</f>
      </c>
      <c r="DK87" t="s">
        <v>52</v>
      </c>
      <c r="DL87" t="s">
        <v>28</v>
      </c>
      <c r="DN87">
        <f>IF($GQ87&gt;=1,INDEX($DK:$DK,$GP87+1),"")</f>
      </c>
      <c r="DO87">
        <f>IF($GQ87&gt;=2,INDEX($DK:$DK,$GP87+2),"")</f>
      </c>
      <c r="DP87">
        <f>IF($GQ87&gt;=3,INDEX($DK:$DK,$GP87+3),"")</f>
      </c>
      <c r="DQ87">
        <f>IF($GQ87&gt;=4,INDEX($DK:$DK,$GP87+4),"")</f>
      </c>
      <c r="DR87">
        <f>IF($GQ87&gt;=5,INDEX($DK:$DK,$GP87+5),"")</f>
      </c>
      <c r="DS87">
        <f>IF($GQ87&gt;=6,INDEX($DK:$DK,$GP87+6),"")</f>
      </c>
      <c r="DT87">
        <f>IF($GQ87&gt;=7,INDEX($DK:$DK,$GP87+7),"")</f>
      </c>
      <c r="DU87">
        <f>IF($GQ87&gt;=8,INDEX($DK:$DK,$GP87+8),"")</f>
      </c>
      <c r="DV87">
        <f>IF($GQ87&gt;=9,INDEX($DK:$DK,$GP87+9),"")</f>
      </c>
      <c r="DW87">
        <f>IF($GQ87&gt;=10,INDEX($DK:$DK,$GP87+10),"")</f>
      </c>
      <c r="DX87">
        <f>IF($GQ87&gt;=11,INDEX($DK:$DK,$GP87+11),"")</f>
      </c>
      <c r="DY87">
        <f>IF($GQ87&gt;=12,INDEX($DK:$DK,$GP87+12),"")</f>
      </c>
      <c r="DZ87">
        <f>IF($GQ87&gt;=13,INDEX($DK:$DK,$GP87+13),"")</f>
      </c>
      <c r="EA87">
        <f>IF($GQ87&gt;=14,INDEX($DK:$DK,$GP87+14),"")</f>
      </c>
      <c r="EB87">
        <f>IF($GQ87&gt;=15,INDEX($DK:$DK,$GP87+15),"")</f>
      </c>
      <c r="EC87">
        <f>IF($GQ87&gt;=16,INDEX($DK:$DK,$GP87+16),"")</f>
      </c>
      <c r="ED87">
        <f>IF($GQ87&gt;=17,INDEX($DK:$DK,$GP87+17),"")</f>
      </c>
      <c r="EE87">
        <f>IF($GQ87&gt;=18,INDEX($DK:$DK,$GP87+18),"")</f>
      </c>
      <c r="EF87">
        <f>IF($GQ87&gt;=19,INDEX($DK:$DK,$GP87+19),"")</f>
      </c>
      <c r="EG87">
        <f>IF($GQ87&gt;=20,INDEX($DK:$DK,$GP87+20),"")</f>
      </c>
      <c r="EH87">
        <f>IF($GQ87&gt;=21,INDEX($DK:$DK,$GP87+21),"")</f>
      </c>
      <c r="EI87">
        <f>IF($GQ87&gt;=22,INDEX($DK:$DK,$GP87+22),"")</f>
      </c>
      <c r="EJ87">
        <f>IF($GQ87&gt;=23,INDEX($DK:$DK,$GP87+23),"")</f>
      </c>
      <c r="EK87">
        <f>IF($GQ87&gt;=24,INDEX($DK:$DK,$GP87+24),"")</f>
      </c>
      <c r="EL87">
        <f>IF($GQ87&gt;=25,INDEX($DK:$DK,$GP87+25),"")</f>
      </c>
      <c r="EM87">
        <f>IF($GQ87&gt;=26,INDEX($DK:$DK,$GP87+26),"")</f>
      </c>
      <c r="EN87">
        <f>IF($GQ87&gt;=27,INDEX($DK:$DK,$GP87+27),"")</f>
      </c>
      <c r="EO87">
        <f>IF($GQ87&gt;=28,INDEX($DK:$DK,$GP87+28),"")</f>
      </c>
      <c r="EP87">
        <f>IF($GQ87&gt;=29,INDEX($DK:$DK,$GP87+29),"")</f>
      </c>
      <c r="EQ87">
        <f>IF($GQ87&gt;=30,INDEX($DK:$DK,$GP87+30),"")</f>
      </c>
      <c r="ER87">
        <f>IF($GQ87&gt;=31,INDEX($DK:$DK,$GP87+31),"")</f>
      </c>
      <c r="ES87">
        <f>IF($GQ87&gt;=32,INDEX($DK:$DK,$GP87+32),"")</f>
      </c>
      <c r="ET87">
        <f>IF($GQ87&gt;=33,INDEX($DK:$DK,$GP87+33),"")</f>
      </c>
      <c r="EU87">
        <f>IF($GQ87&gt;=34,INDEX($DK:$DK,$GP87+34),"")</f>
      </c>
      <c r="EV87">
        <f>IF($GQ87&gt;=35,INDEX($DK:$DK,$GP87+35),"")</f>
      </c>
      <c r="EW87">
        <f>IF($GQ87&gt;=36,INDEX($DK:$DK,$GP87+36),"")</f>
      </c>
      <c r="EX87">
        <f>IF($GQ87&gt;=37,INDEX($DK:$DK,$GP87+37),"")</f>
      </c>
      <c r="EY87">
        <f>IF($GQ87&gt;=38,INDEX($DK:$DK,$GP87+38),"")</f>
      </c>
      <c r="EZ87">
        <f>IF($GQ87&gt;=39,INDEX($DK:$DK,$GP87+39),"")</f>
      </c>
      <c r="FA87">
        <f>IF($GQ87&gt;=40,INDEX($DK:$DK,$GP87+40),"")</f>
      </c>
      <c r="FB87">
        <f>IF($GQ87&gt;=1,INDEX($DL:$DL,$GP87+1),"")</f>
      </c>
      <c r="FC87">
        <f>IF($GQ87&gt;=2,INDEX($DL:$DL,$GP87+2),"")</f>
      </c>
      <c r="FD87">
        <f>IF($GQ87&gt;=3,INDEX($DL:$DL,$GP87+3),"")</f>
      </c>
      <c r="FE87">
        <f>IF($GQ87&gt;=4,INDEX($DL:$DL,$GP87+4),"")</f>
      </c>
      <c r="FF87">
        <f>IF($GQ87&gt;=5,INDEX($DL:$DL,$GP87+5),"")</f>
      </c>
      <c r="FG87">
        <f>IF($GQ87&gt;=6,INDEX($DL:$DL,$GP87+6),"")</f>
      </c>
      <c r="FH87">
        <f>IF($GQ87&gt;=7,INDEX($DL:$DL,$GP87+7),"")</f>
      </c>
      <c r="FI87">
        <f>IF($GQ87&gt;=8,INDEX($DL:$DL,$GP87+8),"")</f>
      </c>
      <c r="FJ87">
        <f>IF($GQ87&gt;=9,INDEX($DL:$DL,$GP87+9),"")</f>
      </c>
      <c r="FK87">
        <f>IF($GQ87&gt;=10,INDEX($DL:$DL,$GP87+10),"")</f>
      </c>
      <c r="FL87">
        <f>IF($GQ87&gt;=11,INDEX($DL:$DL,$GP87+11),"")</f>
      </c>
      <c r="FM87">
        <f>IF($GQ87&gt;=12,INDEX($DL:$DL,$GP87+12),"")</f>
      </c>
      <c r="FN87">
        <f>IF($GQ87&gt;=13,INDEX($DL:$DL,$GP87+13),"")</f>
      </c>
      <c r="FO87">
        <f>IF($GQ87&gt;=14,INDEX($DL:$DL,$GP87+14),"")</f>
      </c>
      <c r="FP87">
        <f>IF($GQ87&gt;=15,INDEX($DL:$DL,$GP87+15),"")</f>
      </c>
      <c r="FQ87">
        <f>IF($GQ87&gt;=16,INDEX($DL:$DL,$GP87+16),"")</f>
      </c>
      <c r="FR87">
        <f>IF($GQ87&gt;=17,INDEX($DL:$DL,$GP87+17),"")</f>
      </c>
      <c r="FS87">
        <f>IF($GQ87&gt;=18,INDEX($DL:$DL,$GP87+18),"")</f>
      </c>
      <c r="FT87">
        <f>IF($GQ87&gt;=19,INDEX($DL:$DL,$GP87+19),"")</f>
      </c>
      <c r="FU87">
        <f>IF($GQ87&gt;=20,INDEX($DL:$DL,$GP87+20),"")</f>
      </c>
      <c r="FV87">
        <f>IF($GQ87&gt;=21,INDEX($DL:$DL,$GP87+21),"")</f>
      </c>
      <c r="FW87">
        <f>IF($GQ87&gt;=22,INDEX($DL:$DL,$GP87+22),"")</f>
      </c>
      <c r="FX87">
        <f>IF($GQ87&gt;=23,INDEX($DL:$DL,$GP87+23),"")</f>
      </c>
      <c r="FY87">
        <f>IF($GQ87&gt;=24,INDEX($DL:$DL,$GP87+24),"")</f>
      </c>
      <c r="FZ87">
        <f>IF($GQ87&gt;=25,INDEX($DL:$DL,$GP87+25),"")</f>
      </c>
      <c r="GA87">
        <f>IF($GQ87&gt;=26,INDEX($DL:$DL,$GP87+26),"")</f>
      </c>
      <c r="GB87">
        <f>IF($GQ87&gt;=27,INDEX($DL:$DL,$GP87+27),"")</f>
      </c>
      <c r="GC87">
        <f>IF($GQ87&gt;=28,INDEX($DL:$DL,$GP87+28),"")</f>
      </c>
      <c r="GD87">
        <f>IF($GQ87&gt;=29,INDEX($DL:$DL,$GP87+29),"")</f>
      </c>
      <c r="GE87">
        <f>IF($GQ87&gt;=30,INDEX($DL:$DL,$GP87+30),"")</f>
      </c>
      <c r="GF87">
        <f>IF($GQ87&gt;=31,INDEX($DL:$DL,$GP87+31),"")</f>
      </c>
      <c r="GG87">
        <f>IF($GQ87&gt;=32,INDEX($DL:$DL,$GP87+32),"")</f>
      </c>
      <c r="GH87">
        <f>IF($GQ87&gt;=33,INDEX($DL:$DL,$GP87+33),"")</f>
      </c>
      <c r="GI87">
        <f>IF($GQ87&gt;=34,INDEX($DL:$DL,$GP87+34),"")</f>
      </c>
      <c r="GJ87">
        <f>IF($GQ87&gt;=35,INDEX($DL:$DL,$GP87+35),"")</f>
      </c>
      <c r="GK87">
        <f>IF($GQ87&gt;=36,INDEX($DL:$DL,$GP87+36),"")</f>
      </c>
      <c r="GL87">
        <f>IF($GQ87&gt;=37,INDEX($DL:$DL,$GP87+37),"")</f>
      </c>
      <c r="GM87">
        <f>IF($GQ87&gt;=38,INDEX($DL:$DL,$GP87+38),"")</f>
      </c>
      <c r="GN87">
        <f>IF($GQ87&gt;=39,INDEX($DL:$DL,$GP87+39),"")</f>
      </c>
      <c r="GO87">
        <f>IF($GQ87&gt;=40,INDEX($DL:$DL,$GP87+40),"")</f>
      </c>
      <c r="GP87">
        <f>IFERROR(MATCH($DJ87,$DK$2:$DK$148,0)+1,0)</f>
      </c>
      <c r="GQ87">
        <f>IFERROR(INDEX($DM$2:$DM$148,MATCH($DJ87,$DK$2:$DK$148,0)),0)</f>
      </c>
      <c r="GR87">
        <f>IFERROR(MATCH($L87,$DN$87:$FA$87,0),0)</f>
      </c>
      <c r="GS87">
        <f>IF($GR87&gt;0,INDEX($FB$87:$GO$87,$GR87),"")</f>
      </c>
      <c r="GT87" t="s">
        <v>539</v>
      </c>
      <c r="GV87">
        <f>IF($JE87&gt;=1,INDEX($GT:$GT,$JD87+1),"")</f>
      </c>
      <c r="GW87">
        <f>IF($JE87&gt;=2,INDEX($GT:$GT,$JD87+2),"")</f>
      </c>
      <c r="GX87">
        <f>IF($JE87&gt;=3,INDEX($GT:$GT,$JD87+3),"")</f>
      </c>
      <c r="GY87">
        <f>IF($JE87&gt;=4,INDEX($GT:$GT,$JD87+4),"")</f>
      </c>
      <c r="GZ87">
        <f>IF($JE87&gt;=5,INDEX($GT:$GT,$JD87+5),"")</f>
      </c>
      <c r="HA87">
        <f>IF($JE87&gt;=6,INDEX($GT:$GT,$JD87+6),"")</f>
      </c>
      <c r="HB87">
        <f>IF($JE87&gt;=7,INDEX($GT:$GT,$JD87+7),"")</f>
      </c>
      <c r="HC87">
        <f>IF($JE87&gt;=8,INDEX($GT:$GT,$JD87+8),"")</f>
      </c>
      <c r="HD87">
        <f>IF($JE87&gt;=9,INDEX($GT:$GT,$JD87+9),"")</f>
      </c>
      <c r="HE87">
        <f>IF($JE87&gt;=10,INDEX($GT:$GT,$JD87+10),"")</f>
      </c>
      <c r="HF87">
        <f>IF($JE87&gt;=11,INDEX($GT:$GT,$JD87+11),"")</f>
      </c>
      <c r="HG87">
        <f>IF($JE87&gt;=12,INDEX($GT:$GT,$JD87+12),"")</f>
      </c>
      <c r="HH87">
        <f>IF($JE87&gt;=13,INDEX($GT:$GT,$JD87+13),"")</f>
      </c>
      <c r="HI87">
        <f>IF($JE87&gt;=14,INDEX($GT:$GT,$JD87+14),"")</f>
      </c>
      <c r="HJ87">
        <f>IF($JE87&gt;=15,INDEX($GT:$GT,$JD87+15),"")</f>
      </c>
      <c r="HK87">
        <f>IF($JE87&gt;=16,INDEX($GT:$GT,$JD87+16),"")</f>
      </c>
      <c r="HL87">
        <f>IF($JE87&gt;=17,INDEX($GT:$GT,$JD87+17),"")</f>
      </c>
      <c r="HM87">
        <f>IF($JE87&gt;=18,INDEX($GT:$GT,$JD87+18),"")</f>
      </c>
      <c r="HN87">
        <f>IF($JE87&gt;=19,INDEX($GT:$GT,$JD87+19),"")</f>
      </c>
      <c r="HO87">
        <f>IF($JE87&gt;=20,INDEX($GT:$GT,$JD87+20),"")</f>
      </c>
      <c r="HP87">
        <f>IF($JE87&gt;=21,INDEX($GT:$GT,$JD87+21),"")</f>
      </c>
      <c r="HQ87">
        <f>IF($JE87&gt;=22,INDEX($GT:$GT,$JD87+22),"")</f>
      </c>
      <c r="HR87">
        <f>IF($JE87&gt;=23,INDEX($GT:$GT,$JD87+23),"")</f>
      </c>
      <c r="HS87">
        <f>IF($JE87&gt;=24,INDEX($GT:$GT,$JD87+24),"")</f>
      </c>
      <c r="HT87">
        <f>IF($JE87&gt;=25,INDEX($GT:$GT,$JD87+25),"")</f>
      </c>
      <c r="HU87">
        <f>IF($JE87&gt;=26,INDEX($GT:$GT,$JD87+26),"")</f>
      </c>
      <c r="HV87">
        <f>IF($JE87&gt;=27,INDEX($GT:$GT,$JD87+27),"")</f>
      </c>
      <c r="HW87">
        <f>IF($JE87&gt;=28,INDEX($GT:$GT,$JD87+28),"")</f>
      </c>
      <c r="HX87">
        <f>IF($JE87&gt;=29,INDEX($GT:$GT,$JD87+29),"")</f>
      </c>
      <c r="HY87">
        <f>IF($JE87&gt;=30,INDEX($GT:$GT,$JD87+30),"")</f>
      </c>
      <c r="HZ87">
        <f>IF($JE87&gt;=31,INDEX($GT:$GT,$JD87+31),"")</f>
      </c>
      <c r="IA87">
        <f>IF($JE87&gt;=32,INDEX($GT:$GT,$JD87+32),"")</f>
      </c>
      <c r="IB87">
        <f>IF($JE87&gt;=33,INDEX($GT:$GT,$JD87+33),"")</f>
      </c>
      <c r="IC87">
        <f>IF($JE87&gt;=34,INDEX($GT:$GT,$JD87+34),"")</f>
      </c>
      <c r="ID87">
        <f>IF($JE87&gt;=35,INDEX($GT:$GT,$JD87+35),"")</f>
      </c>
      <c r="IE87">
        <f>IF($JE87&gt;=36,INDEX($GT:$GT,$JD87+36),"")</f>
      </c>
      <c r="IF87">
        <f>IF($JE87&gt;=37,INDEX($GT:$GT,$JD87+37),"")</f>
      </c>
      <c r="IG87">
        <f>IF($JE87&gt;=38,INDEX($GT:$GT,$JD87+38),"")</f>
      </c>
      <c r="IH87">
        <f>IF($JE87&gt;=39,INDEX($GT:$GT,$JD87+39),"")</f>
      </c>
      <c r="II87">
        <f>IF($JE87&gt;=40,INDEX($GT:$GT,$JD87+40),"")</f>
      </c>
      <c r="IJ87">
        <f>IF($JE87&gt;=41,INDEX($GT:$GT,$JD87+41),"")</f>
      </c>
      <c r="IK87">
        <f>IF($JE87&gt;=42,INDEX($GT:$GT,$JD87+42),"")</f>
      </c>
      <c r="IL87">
        <f>IF($JE87&gt;=43,INDEX($GT:$GT,$JD87+43),"")</f>
      </c>
      <c r="IM87">
        <f>IF($JE87&gt;=44,INDEX($GT:$GT,$JD87+44),"")</f>
      </c>
      <c r="IN87">
        <f>IF($JE87&gt;=45,INDEX($GT:$GT,$JD87+45),"")</f>
      </c>
      <c r="IO87">
        <f>IF($JE87&gt;=46,INDEX($GT:$GT,$JD87+46),"")</f>
      </c>
      <c r="IP87">
        <f>IF($JE87&gt;=47,INDEX($GT:$GT,$JD87+47),"")</f>
      </c>
      <c r="IQ87">
        <f>IF($JE87&gt;=48,INDEX($GT:$GT,$JD87+48),"")</f>
      </c>
      <c r="IR87">
        <f>IF($JE87&gt;=49,INDEX($GT:$GT,$JD87+49),"")</f>
      </c>
      <c r="IS87">
        <f>IF($JE87&gt;=50,INDEX($GT:$GT,$JD87+50),"")</f>
      </c>
      <c r="IT87">
        <f>IF($JE87&gt;=51,INDEX($GT:$GT,$JD87+51),"")</f>
      </c>
      <c r="IU87">
        <f>IF($JE87&gt;=52,INDEX($GT:$GT,$JD87+52),"")</f>
      </c>
      <c r="IV87">
        <f>IF($JE87&gt;=53,INDEX($GT:$GT,$JD87+53),"")</f>
      </c>
      <c r="IW87">
        <f>IF($JE87&gt;=54,INDEX($GT:$GT,$JD87+54),"")</f>
      </c>
      <c r="IX87">
        <f>IF($JE87&gt;=55,INDEX($GT:$GT,$JD87+55),"")</f>
      </c>
      <c r="IY87">
        <f>IF($JE87&gt;=56,INDEX($GT:$GT,$JD87+56),"")</f>
      </c>
      <c r="IZ87">
        <f>IF($JE87&gt;=57,INDEX($GT:$GT,$JD87+57),"")</f>
      </c>
      <c r="JA87">
        <f>IF($JE87&gt;=58,INDEX($GT:$GT,$JD87+58),"")</f>
      </c>
      <c r="JB87">
        <f>IF($JE87&gt;=59,INDEX($GT:$GT,$JD87+59),"")</f>
      </c>
      <c r="JC87">
        <f>IF($JE87&gt;=60,INDEX($GT:$GT,$JD87+60),"")</f>
      </c>
      <c r="JD87">
        <f>IFERROR(MATCH($GS87,$GT$2:$GT$322,0)+1,0)</f>
      </c>
      <c r="JE87">
        <f>IFERROR(INDEX($GU$2:$GU$322,MATCH($GS87,$GT$2:$GT$322,0)),0)</f>
      </c>
      <c r="JF87" t="s">
        <v>28</v>
      </c>
      <c r="JG87" t="s">
        <v>28</v>
      </c>
    </row>
    <row r="88" spans="1:267" x14ac:dyDescent="0.25">
      <c r="J88" s="1"/>
      <c r="K88" s="1"/>
      <c r="L88" s="1"/>
      <c r="M88" s="1"/>
      <c r="N88" s="1">
        <f>IFERROR(IF(FIND(" - ",$J88)&gt;0,MID($J88,FIND(" - ",$J88)+3,LEN($J88)),""),"")</f>
      </c>
      <c r="P88" s="1"/>
      <c r="S88" t="s">
        <v>28</v>
      </c>
      <c r="U88">
        <f>IF(OR($S88="",$T88=""),"",IFERROR($S88/$T88,0))</f>
      </c>
      <c r="V88">
        <f>IF($S88="","",
IF($K88="","",
IF(ISNUMBER(SEARCH("exempt",LOWER($K88))),0,
$S88*(VALUE(SUBSTITUTE($K88,"%",""))/100))))</f>
      </c>
      <c r="AB88">
        <f>IF($S88="","",
SUM($S88,$V88,$Z88,$W88,$Y88)-
IF($AA88="",0,VALUE($AA88)))</f>
      </c>
      <c r="AJ88" t="s">
        <v>540</v>
      </c>
      <c r="AN88" t="s">
        <v>541</v>
      </c>
      <c r="AO88" t="s">
        <v>536</v>
      </c>
      <c r="AR88">
        <f>IFERROR(LEFT($J88,FIND(" - ",$J88)-1),$J88)</f>
      </c>
      <c r="AS88" t="s">
        <v>427</v>
      </c>
      <c r="AU88">
        <f>IF($CJ88&gt;=1,INDEX($AS:$AS,$CI88+1),"")</f>
      </c>
      <c r="AV88">
        <f>IF($CJ88&gt;=2,INDEX($AS:$AS,$CI88+2),"")</f>
      </c>
      <c r="AW88">
        <f>IF($CJ88&gt;=3,INDEX($AS:$AS,$CI88+3),"")</f>
      </c>
      <c r="AX88">
        <f>IF($CJ88&gt;=4,INDEX($AS:$AS,$CI88+4),"")</f>
      </c>
      <c r="AY88">
        <f>IF($CJ88&gt;=5,INDEX($AS:$AS,$CI88+5),"")</f>
      </c>
      <c r="AZ88">
        <f>IF($CJ88&gt;=6,INDEX($AS:$AS,$CI88+6),"")</f>
      </c>
      <c r="BA88">
        <f>IF($CJ88&gt;=7,INDEX($AS:$AS,$CI88+7),"")</f>
      </c>
      <c r="BB88">
        <f>IF($CJ88&gt;=8,INDEX($AS:$AS,$CI88+8),"")</f>
      </c>
      <c r="BC88">
        <f>IF($CJ88&gt;=9,INDEX($AS:$AS,$CI88+9),"")</f>
      </c>
      <c r="BD88">
        <f>IF($CJ88&gt;=10,INDEX($AS:$AS,$CI88+10),"")</f>
      </c>
      <c r="BE88">
        <f>IF($CJ88&gt;=11,INDEX($AS:$AS,$CI88+11),"")</f>
      </c>
      <c r="BF88">
        <f>IF($CJ88&gt;=12,INDEX($AS:$AS,$CI88+12),"")</f>
      </c>
      <c r="BG88">
        <f>IF($CJ88&gt;=13,INDEX($AS:$AS,$CI88+13),"")</f>
      </c>
      <c r="BH88">
        <f>IF($CJ88&gt;=14,INDEX($AS:$AS,$CI88+14),"")</f>
      </c>
      <c r="BI88">
        <f>IF($CJ88&gt;=15,INDEX($AS:$AS,$CI88+15),"")</f>
      </c>
      <c r="BJ88">
        <f>IF($CJ88&gt;=16,INDEX($AS:$AS,$CI88+16),"")</f>
      </c>
      <c r="BK88">
        <f>IF($CJ88&gt;=17,INDEX($AS:$AS,$CI88+17),"")</f>
      </c>
      <c r="BL88">
        <f>IF($CJ88&gt;=18,INDEX($AS:$AS,$CI88+18),"")</f>
      </c>
      <c r="BM88">
        <f>IF($CJ88&gt;=19,INDEX($AS:$AS,$CI88+19),"")</f>
      </c>
      <c r="BN88">
        <f>IF($CJ88&gt;=20,INDEX($AS:$AS,$CI88+20),"")</f>
      </c>
      <c r="BO88">
        <f>IF($CJ88&gt;=21,INDEX($AS:$AS,$CI88+21),"")</f>
      </c>
      <c r="BP88">
        <f>IF($CJ88&gt;=22,INDEX($AS:$AS,$CI88+22),"")</f>
      </c>
      <c r="BQ88">
        <f>IF($CJ88&gt;=23,INDEX($AS:$AS,$CI88+23),"")</f>
      </c>
      <c r="BR88">
        <f>IF($CJ88&gt;=24,INDEX($AS:$AS,$CI88+24),"")</f>
      </c>
      <c r="BS88">
        <f>IF($CJ88&gt;=25,INDEX($AS:$AS,$CI88+25),"")</f>
      </c>
      <c r="BT88">
        <f>IF($CJ88&gt;=26,INDEX($AS:$AS,$CI88+26),"")</f>
      </c>
      <c r="BU88">
        <f>IF($CJ88&gt;=27,INDEX($AS:$AS,$CI88+27),"")</f>
      </c>
      <c r="BV88">
        <f>IF($CJ88&gt;=28,INDEX($AS:$AS,$CI88+28),"")</f>
      </c>
      <c r="BW88">
        <f>IF($CJ88&gt;=29,INDEX($AS:$AS,$CI88+29),"")</f>
      </c>
      <c r="BX88">
        <f>IF($CJ88&gt;=30,INDEX($AS:$AS,$CI88+30),"")</f>
      </c>
      <c r="BY88">
        <f>IF($CJ88&gt;=31,INDEX($AS:$AS,$CI88+31),"")</f>
      </c>
      <c r="BZ88">
        <f>IF($CJ88&gt;=32,INDEX($AS:$AS,$CI88+32),"")</f>
      </c>
      <c r="CA88">
        <f>IF($CJ88&gt;=33,INDEX($AS:$AS,$CI88+33),"")</f>
      </c>
      <c r="CB88">
        <f>IF($CJ88&gt;=34,INDEX($AS:$AS,$CI88+34),"")</f>
      </c>
      <c r="CC88">
        <f>IF($CJ88&gt;=35,INDEX($AS:$AS,$CI88+35),"")</f>
      </c>
      <c r="CD88">
        <f>IF($CJ88&gt;=36,INDEX($AS:$AS,$CI88+36),"")</f>
      </c>
      <c r="CE88">
        <f>IF($CJ88&gt;=37,INDEX($AS:$AS,$CI88+37),"")</f>
      </c>
      <c r="CF88">
        <f>IF($CJ88&gt;=38,INDEX($AS:$AS,$CI88+38),"")</f>
      </c>
      <c r="CG88">
        <f>IF($CJ88&gt;=39,INDEX($AS:$AS,$CI88+39),"")</f>
      </c>
      <c r="CH88">
        <f>IF($CJ88&gt;=40,INDEX($AS:$AS,$CI88+40),"")</f>
      </c>
      <c r="CI88">
        <f>IFERROR(MATCH($AR88,$AS$2:$AS$133,0)+1,0)</f>
      </c>
      <c r="CJ88">
        <f>IFERROR(INDEX($AT$2:$AT$133,MATCH($AR88,$AS$2:$AS$133,0)),0)</f>
      </c>
      <c r="CK88">
        <f>IFERROR(LEFT($O88,FIND(" - ",$O88)-1),$O88)</f>
      </c>
      <c r="CL88" t="s">
        <v>221</v>
      </c>
      <c r="CN88">
        <f>IF($DI88&gt;=1,INDEX($CL:$CL,$DH88+1),"")</f>
      </c>
      <c r="CO88">
        <f>IF($DI88&gt;=2,INDEX($CL:$CL,$DH88+2),"")</f>
      </c>
      <c r="CP88">
        <f>IF($DI88&gt;=3,INDEX($CL:$CL,$DH88+3),"")</f>
      </c>
      <c r="CQ88">
        <f>IF($DI88&gt;=4,INDEX($CL:$CL,$DH88+4),"")</f>
      </c>
      <c r="CR88">
        <f>IF($DI88&gt;=5,INDEX($CL:$CL,$DH88+5),"")</f>
      </c>
      <c r="CS88">
        <f>IF($DI88&gt;=6,INDEX($CL:$CL,$DH88+6),"")</f>
      </c>
      <c r="CT88">
        <f>IF($DI88&gt;=7,INDEX($CL:$CL,$DH88+7),"")</f>
      </c>
      <c r="CU88">
        <f>IF($DI88&gt;=8,INDEX($CL:$CL,$DH88+8),"")</f>
      </c>
      <c r="CV88">
        <f>IF($DI88&gt;=9,INDEX($CL:$CL,$DH88+9),"")</f>
      </c>
      <c r="CW88">
        <f>IF($DI88&gt;=10,INDEX($CL:$CL,$DH88+10),"")</f>
      </c>
      <c r="CX88">
        <f>IF($DI88&gt;=11,INDEX($CL:$CL,$DH88+11),"")</f>
      </c>
      <c r="CY88">
        <f>IF($DI88&gt;=12,INDEX($CL:$CL,$DH88+12),"")</f>
      </c>
      <c r="CZ88">
        <f>IF($DI88&gt;=13,INDEX($CL:$CL,$DH88+13),"")</f>
      </c>
      <c r="DA88">
        <f>IF($DI88&gt;=14,INDEX($CL:$CL,$DH88+14),"")</f>
      </c>
      <c r="DB88">
        <f>IF($DI88&gt;=15,INDEX($CL:$CL,$DH88+15),"")</f>
      </c>
      <c r="DC88">
        <f>IF($DI88&gt;=16,INDEX($CL:$CL,$DH88+16),"")</f>
      </c>
      <c r="DD88">
        <f>IF($DI88&gt;=17,INDEX($CL:$CL,$DH88+17),"")</f>
      </c>
      <c r="DE88">
        <f>IF($DI88&gt;=18,INDEX($CL:$CL,$DH88+18),"")</f>
      </c>
      <c r="DF88">
        <f>IF($DI88&gt;=19,INDEX($CL:$CL,$DH88+19),"")</f>
      </c>
      <c r="DG88">
        <f>IF($DI88&gt;=20,INDEX($CL:$CL,$DH88+20),"")</f>
      </c>
      <c r="DH88">
        <f>IFERROR(MATCH($CK88,$CL$2:$CL$1558,0)+1,0)</f>
      </c>
      <c r="DI88">
        <f>IFERROR(INDEX($CM$2:$CM$1558,MATCH($CK88,$CL$2:$CL$1558,0)),0)</f>
      </c>
      <c r="DJ88">
        <f>IFERROR(INDEX($AQ:$AQ,MATCH($K88,$AP:$AP,0))&amp;"","")</f>
      </c>
      <c r="DK88" t="s">
        <v>264</v>
      </c>
      <c r="DM88">
        <v>1</v>
      </c>
      <c r="DN88">
        <f>IF($GQ88&gt;=1,INDEX($DK:$DK,$GP88+1),"")</f>
      </c>
      <c r="DO88">
        <f>IF($GQ88&gt;=2,INDEX($DK:$DK,$GP88+2),"")</f>
      </c>
      <c r="DP88">
        <f>IF($GQ88&gt;=3,INDEX($DK:$DK,$GP88+3),"")</f>
      </c>
      <c r="DQ88">
        <f>IF($GQ88&gt;=4,INDEX($DK:$DK,$GP88+4),"")</f>
      </c>
      <c r="DR88">
        <f>IF($GQ88&gt;=5,INDEX($DK:$DK,$GP88+5),"")</f>
      </c>
      <c r="DS88">
        <f>IF($GQ88&gt;=6,INDEX($DK:$DK,$GP88+6),"")</f>
      </c>
      <c r="DT88">
        <f>IF($GQ88&gt;=7,INDEX($DK:$DK,$GP88+7),"")</f>
      </c>
      <c r="DU88">
        <f>IF($GQ88&gt;=8,INDEX($DK:$DK,$GP88+8),"")</f>
      </c>
      <c r="DV88">
        <f>IF($GQ88&gt;=9,INDEX($DK:$DK,$GP88+9),"")</f>
      </c>
      <c r="DW88">
        <f>IF($GQ88&gt;=10,INDEX($DK:$DK,$GP88+10),"")</f>
      </c>
      <c r="DX88">
        <f>IF($GQ88&gt;=11,INDEX($DK:$DK,$GP88+11),"")</f>
      </c>
      <c r="DY88">
        <f>IF($GQ88&gt;=12,INDEX($DK:$DK,$GP88+12),"")</f>
      </c>
      <c r="DZ88">
        <f>IF($GQ88&gt;=13,INDEX($DK:$DK,$GP88+13),"")</f>
      </c>
      <c r="EA88">
        <f>IF($GQ88&gt;=14,INDEX($DK:$DK,$GP88+14),"")</f>
      </c>
      <c r="EB88">
        <f>IF($GQ88&gt;=15,INDEX($DK:$DK,$GP88+15),"")</f>
      </c>
      <c r="EC88">
        <f>IF($GQ88&gt;=16,INDEX($DK:$DK,$GP88+16),"")</f>
      </c>
      <c r="ED88">
        <f>IF($GQ88&gt;=17,INDEX($DK:$DK,$GP88+17),"")</f>
      </c>
      <c r="EE88">
        <f>IF($GQ88&gt;=18,INDEX($DK:$DK,$GP88+18),"")</f>
      </c>
      <c r="EF88">
        <f>IF($GQ88&gt;=19,INDEX($DK:$DK,$GP88+19),"")</f>
      </c>
      <c r="EG88">
        <f>IF($GQ88&gt;=20,INDEX($DK:$DK,$GP88+20),"")</f>
      </c>
      <c r="EH88">
        <f>IF($GQ88&gt;=21,INDEX($DK:$DK,$GP88+21),"")</f>
      </c>
      <c r="EI88">
        <f>IF($GQ88&gt;=22,INDEX($DK:$DK,$GP88+22),"")</f>
      </c>
      <c r="EJ88">
        <f>IF($GQ88&gt;=23,INDEX($DK:$DK,$GP88+23),"")</f>
      </c>
      <c r="EK88">
        <f>IF($GQ88&gt;=24,INDEX($DK:$DK,$GP88+24),"")</f>
      </c>
      <c r="EL88">
        <f>IF($GQ88&gt;=25,INDEX($DK:$DK,$GP88+25),"")</f>
      </c>
      <c r="EM88">
        <f>IF($GQ88&gt;=26,INDEX($DK:$DK,$GP88+26),"")</f>
      </c>
      <c r="EN88">
        <f>IF($GQ88&gt;=27,INDEX($DK:$DK,$GP88+27),"")</f>
      </c>
      <c r="EO88">
        <f>IF($GQ88&gt;=28,INDEX($DK:$DK,$GP88+28),"")</f>
      </c>
      <c r="EP88">
        <f>IF($GQ88&gt;=29,INDEX($DK:$DK,$GP88+29),"")</f>
      </c>
      <c r="EQ88">
        <f>IF($GQ88&gt;=30,INDEX($DK:$DK,$GP88+30),"")</f>
      </c>
      <c r="ER88">
        <f>IF($GQ88&gt;=31,INDEX($DK:$DK,$GP88+31),"")</f>
      </c>
      <c r="ES88">
        <f>IF($GQ88&gt;=32,INDEX($DK:$DK,$GP88+32),"")</f>
      </c>
      <c r="ET88">
        <f>IF($GQ88&gt;=33,INDEX($DK:$DK,$GP88+33),"")</f>
      </c>
      <c r="EU88">
        <f>IF($GQ88&gt;=34,INDEX($DK:$DK,$GP88+34),"")</f>
      </c>
      <c r="EV88">
        <f>IF($GQ88&gt;=35,INDEX($DK:$DK,$GP88+35),"")</f>
      </c>
      <c r="EW88">
        <f>IF($GQ88&gt;=36,INDEX($DK:$DK,$GP88+36),"")</f>
      </c>
      <c r="EX88">
        <f>IF($GQ88&gt;=37,INDEX($DK:$DK,$GP88+37),"")</f>
      </c>
      <c r="EY88">
        <f>IF($GQ88&gt;=38,INDEX($DK:$DK,$GP88+38),"")</f>
      </c>
      <c r="EZ88">
        <f>IF($GQ88&gt;=39,INDEX($DK:$DK,$GP88+39),"")</f>
      </c>
      <c r="FA88">
        <f>IF($GQ88&gt;=40,INDEX($DK:$DK,$GP88+40),"")</f>
      </c>
      <c r="FB88">
        <f>IF($GQ88&gt;=1,INDEX($DL:$DL,$GP88+1),"")</f>
      </c>
      <c r="FC88">
        <f>IF($GQ88&gt;=2,INDEX($DL:$DL,$GP88+2),"")</f>
      </c>
      <c r="FD88">
        <f>IF($GQ88&gt;=3,INDEX($DL:$DL,$GP88+3),"")</f>
      </c>
      <c r="FE88">
        <f>IF($GQ88&gt;=4,INDEX($DL:$DL,$GP88+4),"")</f>
      </c>
      <c r="FF88">
        <f>IF($GQ88&gt;=5,INDEX($DL:$DL,$GP88+5),"")</f>
      </c>
      <c r="FG88">
        <f>IF($GQ88&gt;=6,INDEX($DL:$DL,$GP88+6),"")</f>
      </c>
      <c r="FH88">
        <f>IF($GQ88&gt;=7,INDEX($DL:$DL,$GP88+7),"")</f>
      </c>
      <c r="FI88">
        <f>IF($GQ88&gt;=8,INDEX($DL:$DL,$GP88+8),"")</f>
      </c>
      <c r="FJ88">
        <f>IF($GQ88&gt;=9,INDEX($DL:$DL,$GP88+9),"")</f>
      </c>
      <c r="FK88">
        <f>IF($GQ88&gt;=10,INDEX($DL:$DL,$GP88+10),"")</f>
      </c>
      <c r="FL88">
        <f>IF($GQ88&gt;=11,INDEX($DL:$DL,$GP88+11),"")</f>
      </c>
      <c r="FM88">
        <f>IF($GQ88&gt;=12,INDEX($DL:$DL,$GP88+12),"")</f>
      </c>
      <c r="FN88">
        <f>IF($GQ88&gt;=13,INDEX($DL:$DL,$GP88+13),"")</f>
      </c>
      <c r="FO88">
        <f>IF($GQ88&gt;=14,INDEX($DL:$DL,$GP88+14),"")</f>
      </c>
      <c r="FP88">
        <f>IF($GQ88&gt;=15,INDEX($DL:$DL,$GP88+15),"")</f>
      </c>
      <c r="FQ88">
        <f>IF($GQ88&gt;=16,INDEX($DL:$DL,$GP88+16),"")</f>
      </c>
      <c r="FR88">
        <f>IF($GQ88&gt;=17,INDEX($DL:$DL,$GP88+17),"")</f>
      </c>
      <c r="FS88">
        <f>IF($GQ88&gt;=18,INDEX($DL:$DL,$GP88+18),"")</f>
      </c>
      <c r="FT88">
        <f>IF($GQ88&gt;=19,INDEX($DL:$DL,$GP88+19),"")</f>
      </c>
      <c r="FU88">
        <f>IF($GQ88&gt;=20,INDEX($DL:$DL,$GP88+20),"")</f>
      </c>
      <c r="FV88">
        <f>IF($GQ88&gt;=21,INDEX($DL:$DL,$GP88+21),"")</f>
      </c>
      <c r="FW88">
        <f>IF($GQ88&gt;=22,INDEX($DL:$DL,$GP88+22),"")</f>
      </c>
      <c r="FX88">
        <f>IF($GQ88&gt;=23,INDEX($DL:$DL,$GP88+23),"")</f>
      </c>
      <c r="FY88">
        <f>IF($GQ88&gt;=24,INDEX($DL:$DL,$GP88+24),"")</f>
      </c>
      <c r="FZ88">
        <f>IF($GQ88&gt;=25,INDEX($DL:$DL,$GP88+25),"")</f>
      </c>
      <c r="GA88">
        <f>IF($GQ88&gt;=26,INDEX($DL:$DL,$GP88+26),"")</f>
      </c>
      <c r="GB88">
        <f>IF($GQ88&gt;=27,INDEX($DL:$DL,$GP88+27),"")</f>
      </c>
      <c r="GC88">
        <f>IF($GQ88&gt;=28,INDEX($DL:$DL,$GP88+28),"")</f>
      </c>
      <c r="GD88">
        <f>IF($GQ88&gt;=29,INDEX($DL:$DL,$GP88+29),"")</f>
      </c>
      <c r="GE88">
        <f>IF($GQ88&gt;=30,INDEX($DL:$DL,$GP88+30),"")</f>
      </c>
      <c r="GF88">
        <f>IF($GQ88&gt;=31,INDEX($DL:$DL,$GP88+31),"")</f>
      </c>
      <c r="GG88">
        <f>IF($GQ88&gt;=32,INDEX($DL:$DL,$GP88+32),"")</f>
      </c>
      <c r="GH88">
        <f>IF($GQ88&gt;=33,INDEX($DL:$DL,$GP88+33),"")</f>
      </c>
      <c r="GI88">
        <f>IF($GQ88&gt;=34,INDEX($DL:$DL,$GP88+34),"")</f>
      </c>
      <c r="GJ88">
        <f>IF($GQ88&gt;=35,INDEX($DL:$DL,$GP88+35),"")</f>
      </c>
      <c r="GK88">
        <f>IF($GQ88&gt;=36,INDEX($DL:$DL,$GP88+36),"")</f>
      </c>
      <c r="GL88">
        <f>IF($GQ88&gt;=37,INDEX($DL:$DL,$GP88+37),"")</f>
      </c>
      <c r="GM88">
        <f>IF($GQ88&gt;=38,INDEX($DL:$DL,$GP88+38),"")</f>
      </c>
      <c r="GN88">
        <f>IF($GQ88&gt;=39,INDEX($DL:$DL,$GP88+39),"")</f>
      </c>
      <c r="GO88">
        <f>IF($GQ88&gt;=40,INDEX($DL:$DL,$GP88+40),"")</f>
      </c>
      <c r="GP88">
        <f>IFERROR(MATCH($DJ88,$DK$2:$DK$148,0)+1,0)</f>
      </c>
      <c r="GQ88">
        <f>IFERROR(INDEX($DM$2:$DM$148,MATCH($DJ88,$DK$2:$DK$148,0)),0)</f>
      </c>
      <c r="GR88">
        <f>IFERROR(MATCH($L88,$DN$88:$FA$88,0),0)</f>
      </c>
      <c r="GS88">
        <f>IF($GR88&gt;0,INDEX($FB$88:$GO$88,$GR88),"")</f>
      </c>
      <c r="GT88" t="s">
        <v>542</v>
      </c>
      <c r="GV88">
        <f>IF($JE88&gt;=1,INDEX($GT:$GT,$JD88+1),"")</f>
      </c>
      <c r="GW88">
        <f>IF($JE88&gt;=2,INDEX($GT:$GT,$JD88+2),"")</f>
      </c>
      <c r="GX88">
        <f>IF($JE88&gt;=3,INDEX($GT:$GT,$JD88+3),"")</f>
      </c>
      <c r="GY88">
        <f>IF($JE88&gt;=4,INDEX($GT:$GT,$JD88+4),"")</f>
      </c>
      <c r="GZ88">
        <f>IF($JE88&gt;=5,INDEX($GT:$GT,$JD88+5),"")</f>
      </c>
      <c r="HA88">
        <f>IF($JE88&gt;=6,INDEX($GT:$GT,$JD88+6),"")</f>
      </c>
      <c r="HB88">
        <f>IF($JE88&gt;=7,INDEX($GT:$GT,$JD88+7),"")</f>
      </c>
      <c r="HC88">
        <f>IF($JE88&gt;=8,INDEX($GT:$GT,$JD88+8),"")</f>
      </c>
      <c r="HD88">
        <f>IF($JE88&gt;=9,INDEX($GT:$GT,$JD88+9),"")</f>
      </c>
      <c r="HE88">
        <f>IF($JE88&gt;=10,INDEX($GT:$GT,$JD88+10),"")</f>
      </c>
      <c r="HF88">
        <f>IF($JE88&gt;=11,INDEX($GT:$GT,$JD88+11),"")</f>
      </c>
      <c r="HG88">
        <f>IF($JE88&gt;=12,INDEX($GT:$GT,$JD88+12),"")</f>
      </c>
      <c r="HH88">
        <f>IF($JE88&gt;=13,INDEX($GT:$GT,$JD88+13),"")</f>
      </c>
      <c r="HI88">
        <f>IF($JE88&gt;=14,INDEX($GT:$GT,$JD88+14),"")</f>
      </c>
      <c r="HJ88">
        <f>IF($JE88&gt;=15,INDEX($GT:$GT,$JD88+15),"")</f>
      </c>
      <c r="HK88">
        <f>IF($JE88&gt;=16,INDEX($GT:$GT,$JD88+16),"")</f>
      </c>
      <c r="HL88">
        <f>IF($JE88&gt;=17,INDEX($GT:$GT,$JD88+17),"")</f>
      </c>
      <c r="HM88">
        <f>IF($JE88&gt;=18,INDEX($GT:$GT,$JD88+18),"")</f>
      </c>
      <c r="HN88">
        <f>IF($JE88&gt;=19,INDEX($GT:$GT,$JD88+19),"")</f>
      </c>
      <c r="HO88">
        <f>IF($JE88&gt;=20,INDEX($GT:$GT,$JD88+20),"")</f>
      </c>
      <c r="HP88">
        <f>IF($JE88&gt;=21,INDEX($GT:$GT,$JD88+21),"")</f>
      </c>
      <c r="HQ88">
        <f>IF($JE88&gt;=22,INDEX($GT:$GT,$JD88+22),"")</f>
      </c>
      <c r="HR88">
        <f>IF($JE88&gt;=23,INDEX($GT:$GT,$JD88+23),"")</f>
      </c>
      <c r="HS88">
        <f>IF($JE88&gt;=24,INDEX($GT:$GT,$JD88+24),"")</f>
      </c>
      <c r="HT88">
        <f>IF($JE88&gt;=25,INDEX($GT:$GT,$JD88+25),"")</f>
      </c>
      <c r="HU88">
        <f>IF($JE88&gt;=26,INDEX($GT:$GT,$JD88+26),"")</f>
      </c>
      <c r="HV88">
        <f>IF($JE88&gt;=27,INDEX($GT:$GT,$JD88+27),"")</f>
      </c>
      <c r="HW88">
        <f>IF($JE88&gt;=28,INDEX($GT:$GT,$JD88+28),"")</f>
      </c>
      <c r="HX88">
        <f>IF($JE88&gt;=29,INDEX($GT:$GT,$JD88+29),"")</f>
      </c>
      <c r="HY88">
        <f>IF($JE88&gt;=30,INDEX($GT:$GT,$JD88+30),"")</f>
      </c>
      <c r="HZ88">
        <f>IF($JE88&gt;=31,INDEX($GT:$GT,$JD88+31),"")</f>
      </c>
      <c r="IA88">
        <f>IF($JE88&gt;=32,INDEX($GT:$GT,$JD88+32),"")</f>
      </c>
      <c r="IB88">
        <f>IF($JE88&gt;=33,INDEX($GT:$GT,$JD88+33),"")</f>
      </c>
      <c r="IC88">
        <f>IF($JE88&gt;=34,INDEX($GT:$GT,$JD88+34),"")</f>
      </c>
      <c r="ID88">
        <f>IF($JE88&gt;=35,INDEX($GT:$GT,$JD88+35),"")</f>
      </c>
      <c r="IE88">
        <f>IF($JE88&gt;=36,INDEX($GT:$GT,$JD88+36),"")</f>
      </c>
      <c r="IF88">
        <f>IF($JE88&gt;=37,INDEX($GT:$GT,$JD88+37),"")</f>
      </c>
      <c r="IG88">
        <f>IF($JE88&gt;=38,INDEX($GT:$GT,$JD88+38),"")</f>
      </c>
      <c r="IH88">
        <f>IF($JE88&gt;=39,INDEX($GT:$GT,$JD88+39),"")</f>
      </c>
      <c r="II88">
        <f>IF($JE88&gt;=40,INDEX($GT:$GT,$JD88+40),"")</f>
      </c>
      <c r="IJ88">
        <f>IF($JE88&gt;=41,INDEX($GT:$GT,$JD88+41),"")</f>
      </c>
      <c r="IK88">
        <f>IF($JE88&gt;=42,INDEX($GT:$GT,$JD88+42),"")</f>
      </c>
      <c r="IL88">
        <f>IF($JE88&gt;=43,INDEX($GT:$GT,$JD88+43),"")</f>
      </c>
      <c r="IM88">
        <f>IF($JE88&gt;=44,INDEX($GT:$GT,$JD88+44),"")</f>
      </c>
      <c r="IN88">
        <f>IF($JE88&gt;=45,INDEX($GT:$GT,$JD88+45),"")</f>
      </c>
      <c r="IO88">
        <f>IF($JE88&gt;=46,INDEX($GT:$GT,$JD88+46),"")</f>
      </c>
      <c r="IP88">
        <f>IF($JE88&gt;=47,INDEX($GT:$GT,$JD88+47),"")</f>
      </c>
      <c r="IQ88">
        <f>IF($JE88&gt;=48,INDEX($GT:$GT,$JD88+48),"")</f>
      </c>
      <c r="IR88">
        <f>IF($JE88&gt;=49,INDEX($GT:$GT,$JD88+49),"")</f>
      </c>
      <c r="IS88">
        <f>IF($JE88&gt;=50,INDEX($GT:$GT,$JD88+50),"")</f>
      </c>
      <c r="IT88">
        <f>IF($JE88&gt;=51,INDEX($GT:$GT,$JD88+51),"")</f>
      </c>
      <c r="IU88">
        <f>IF($JE88&gt;=52,INDEX($GT:$GT,$JD88+52),"")</f>
      </c>
      <c r="IV88">
        <f>IF($JE88&gt;=53,INDEX($GT:$GT,$JD88+53),"")</f>
      </c>
      <c r="IW88">
        <f>IF($JE88&gt;=54,INDEX($GT:$GT,$JD88+54),"")</f>
      </c>
      <c r="IX88">
        <f>IF($JE88&gt;=55,INDEX($GT:$GT,$JD88+55),"")</f>
      </c>
      <c r="IY88">
        <f>IF($JE88&gt;=56,INDEX($GT:$GT,$JD88+56),"")</f>
      </c>
      <c r="IZ88">
        <f>IF($JE88&gt;=57,INDEX($GT:$GT,$JD88+57),"")</f>
      </c>
      <c r="JA88">
        <f>IF($JE88&gt;=58,INDEX($GT:$GT,$JD88+58),"")</f>
      </c>
      <c r="JB88">
        <f>IF($JE88&gt;=59,INDEX($GT:$GT,$JD88+59),"")</f>
      </c>
      <c r="JC88">
        <f>IF($JE88&gt;=60,INDEX($GT:$GT,$JD88+60),"")</f>
      </c>
      <c r="JD88">
        <f>IFERROR(MATCH($GS88,$GT$2:$GT$322,0)+1,0)</f>
      </c>
      <c r="JE88">
        <f>IFERROR(INDEX($GU$2:$GU$322,MATCH($GS88,$GT$2:$GT$322,0)),0)</f>
      </c>
      <c r="JF88" t="s">
        <v>28</v>
      </c>
      <c r="JG88" t="s">
        <v>28</v>
      </c>
    </row>
    <row r="89" spans="1:267" x14ac:dyDescent="0.25">
      <c r="J89" s="1"/>
      <c r="K89" s="1"/>
      <c r="L89" s="1"/>
      <c r="M89" s="1"/>
      <c r="N89" s="1">
        <f>IFERROR(IF(FIND(" - ",$J89)&gt;0,MID($J89,FIND(" - ",$J89)+3,LEN($J89)),""),"")</f>
      </c>
      <c r="P89" s="1"/>
      <c r="S89" t="s">
        <v>28</v>
      </c>
      <c r="U89">
        <f>IF(OR($S89="",$T89=""),"",IFERROR($S89/$T89,0))</f>
      </c>
      <c r="V89">
        <f>IF($S89="","",
IF($K89="","",
IF(ISNUMBER(SEARCH("exempt",LOWER($K89))),0,
$S89*(VALUE(SUBSTITUTE($K89,"%",""))/100))))</f>
      </c>
      <c r="AB89">
        <f>IF($S89="","",
SUM($S89,$V89,$Z89,$W89,$Y89)-
IF($AA89="",0,VALUE($AA89)))</f>
      </c>
      <c r="AJ89" t="s">
        <v>543</v>
      </c>
      <c r="AN89" t="s">
        <v>544</v>
      </c>
      <c r="AO89" t="s">
        <v>539</v>
      </c>
      <c r="AR89">
        <f>IFERROR(LEFT($J89,FIND(" - ",$J89)-1),$J89)</f>
      </c>
      <c r="AS89" t="s">
        <v>186</v>
      </c>
      <c r="AU89">
        <f>IF($CJ89&gt;=1,INDEX($AS:$AS,$CI89+1),"")</f>
      </c>
      <c r="AV89">
        <f>IF($CJ89&gt;=2,INDEX($AS:$AS,$CI89+2),"")</f>
      </c>
      <c r="AW89">
        <f>IF($CJ89&gt;=3,INDEX($AS:$AS,$CI89+3),"")</f>
      </c>
      <c r="AX89">
        <f>IF($CJ89&gt;=4,INDEX($AS:$AS,$CI89+4),"")</f>
      </c>
      <c r="AY89">
        <f>IF($CJ89&gt;=5,INDEX($AS:$AS,$CI89+5),"")</f>
      </c>
      <c r="AZ89">
        <f>IF($CJ89&gt;=6,INDEX($AS:$AS,$CI89+6),"")</f>
      </c>
      <c r="BA89">
        <f>IF($CJ89&gt;=7,INDEX($AS:$AS,$CI89+7),"")</f>
      </c>
      <c r="BB89">
        <f>IF($CJ89&gt;=8,INDEX($AS:$AS,$CI89+8),"")</f>
      </c>
      <c r="BC89">
        <f>IF($CJ89&gt;=9,INDEX($AS:$AS,$CI89+9),"")</f>
      </c>
      <c r="BD89">
        <f>IF($CJ89&gt;=10,INDEX($AS:$AS,$CI89+10),"")</f>
      </c>
      <c r="BE89">
        <f>IF($CJ89&gt;=11,INDEX($AS:$AS,$CI89+11),"")</f>
      </c>
      <c r="BF89">
        <f>IF($CJ89&gt;=12,INDEX($AS:$AS,$CI89+12),"")</f>
      </c>
      <c r="BG89">
        <f>IF($CJ89&gt;=13,INDEX($AS:$AS,$CI89+13),"")</f>
      </c>
      <c r="BH89">
        <f>IF($CJ89&gt;=14,INDEX($AS:$AS,$CI89+14),"")</f>
      </c>
      <c r="BI89">
        <f>IF($CJ89&gt;=15,INDEX($AS:$AS,$CI89+15),"")</f>
      </c>
      <c r="BJ89">
        <f>IF($CJ89&gt;=16,INDEX($AS:$AS,$CI89+16),"")</f>
      </c>
      <c r="BK89">
        <f>IF($CJ89&gt;=17,INDEX($AS:$AS,$CI89+17),"")</f>
      </c>
      <c r="BL89">
        <f>IF($CJ89&gt;=18,INDEX($AS:$AS,$CI89+18),"")</f>
      </c>
      <c r="BM89">
        <f>IF($CJ89&gt;=19,INDEX($AS:$AS,$CI89+19),"")</f>
      </c>
      <c r="BN89">
        <f>IF($CJ89&gt;=20,INDEX($AS:$AS,$CI89+20),"")</f>
      </c>
      <c r="BO89">
        <f>IF($CJ89&gt;=21,INDEX($AS:$AS,$CI89+21),"")</f>
      </c>
      <c r="BP89">
        <f>IF($CJ89&gt;=22,INDEX($AS:$AS,$CI89+22),"")</f>
      </c>
      <c r="BQ89">
        <f>IF($CJ89&gt;=23,INDEX($AS:$AS,$CI89+23),"")</f>
      </c>
      <c r="BR89">
        <f>IF($CJ89&gt;=24,INDEX($AS:$AS,$CI89+24),"")</f>
      </c>
      <c r="BS89">
        <f>IF($CJ89&gt;=25,INDEX($AS:$AS,$CI89+25),"")</f>
      </c>
      <c r="BT89">
        <f>IF($CJ89&gt;=26,INDEX($AS:$AS,$CI89+26),"")</f>
      </c>
      <c r="BU89">
        <f>IF($CJ89&gt;=27,INDEX($AS:$AS,$CI89+27),"")</f>
      </c>
      <c r="BV89">
        <f>IF($CJ89&gt;=28,INDEX($AS:$AS,$CI89+28),"")</f>
      </c>
      <c r="BW89">
        <f>IF($CJ89&gt;=29,INDEX($AS:$AS,$CI89+29),"")</f>
      </c>
      <c r="BX89">
        <f>IF($CJ89&gt;=30,INDEX($AS:$AS,$CI89+30),"")</f>
      </c>
      <c r="BY89">
        <f>IF($CJ89&gt;=31,INDEX($AS:$AS,$CI89+31),"")</f>
      </c>
      <c r="BZ89">
        <f>IF($CJ89&gt;=32,INDEX($AS:$AS,$CI89+32),"")</f>
      </c>
      <c r="CA89">
        <f>IF($CJ89&gt;=33,INDEX($AS:$AS,$CI89+33),"")</f>
      </c>
      <c r="CB89">
        <f>IF($CJ89&gt;=34,INDEX($AS:$AS,$CI89+34),"")</f>
      </c>
      <c r="CC89">
        <f>IF($CJ89&gt;=35,INDEX($AS:$AS,$CI89+35),"")</f>
      </c>
      <c r="CD89">
        <f>IF($CJ89&gt;=36,INDEX($AS:$AS,$CI89+36),"")</f>
      </c>
      <c r="CE89">
        <f>IF($CJ89&gt;=37,INDEX($AS:$AS,$CI89+37),"")</f>
      </c>
      <c r="CF89">
        <f>IF($CJ89&gt;=38,INDEX($AS:$AS,$CI89+38),"")</f>
      </c>
      <c r="CG89">
        <f>IF($CJ89&gt;=39,INDEX($AS:$AS,$CI89+39),"")</f>
      </c>
      <c r="CH89">
        <f>IF($CJ89&gt;=40,INDEX($AS:$AS,$CI89+40),"")</f>
      </c>
      <c r="CI89">
        <f>IFERROR(MATCH($AR89,$AS$2:$AS$133,0)+1,0)</f>
      </c>
      <c r="CJ89">
        <f>IFERROR(INDEX($AT$2:$AT$133,MATCH($AR89,$AS$2:$AS$133,0)),0)</f>
      </c>
      <c r="CK89">
        <f>IFERROR(LEFT($O89,FIND(" - ",$O89)-1),$O89)</f>
      </c>
      <c r="CL89" t="s">
        <v>34</v>
      </c>
      <c r="CN89">
        <f>IF($DI89&gt;=1,INDEX($CL:$CL,$DH89+1),"")</f>
      </c>
      <c r="CO89">
        <f>IF($DI89&gt;=2,INDEX($CL:$CL,$DH89+2),"")</f>
      </c>
      <c r="CP89">
        <f>IF($DI89&gt;=3,INDEX($CL:$CL,$DH89+3),"")</f>
      </c>
      <c r="CQ89">
        <f>IF($DI89&gt;=4,INDEX($CL:$CL,$DH89+4),"")</f>
      </c>
      <c r="CR89">
        <f>IF($DI89&gt;=5,INDEX($CL:$CL,$DH89+5),"")</f>
      </c>
      <c r="CS89">
        <f>IF($DI89&gt;=6,INDEX($CL:$CL,$DH89+6),"")</f>
      </c>
      <c r="CT89">
        <f>IF($DI89&gt;=7,INDEX($CL:$CL,$DH89+7),"")</f>
      </c>
      <c r="CU89">
        <f>IF($DI89&gt;=8,INDEX($CL:$CL,$DH89+8),"")</f>
      </c>
      <c r="CV89">
        <f>IF($DI89&gt;=9,INDEX($CL:$CL,$DH89+9),"")</f>
      </c>
      <c r="CW89">
        <f>IF($DI89&gt;=10,INDEX($CL:$CL,$DH89+10),"")</f>
      </c>
      <c r="CX89">
        <f>IF($DI89&gt;=11,INDEX($CL:$CL,$DH89+11),"")</f>
      </c>
      <c r="CY89">
        <f>IF($DI89&gt;=12,INDEX($CL:$CL,$DH89+12),"")</f>
      </c>
      <c r="CZ89">
        <f>IF($DI89&gt;=13,INDEX($CL:$CL,$DH89+13),"")</f>
      </c>
      <c r="DA89">
        <f>IF($DI89&gt;=14,INDEX($CL:$CL,$DH89+14),"")</f>
      </c>
      <c r="DB89">
        <f>IF($DI89&gt;=15,INDEX($CL:$CL,$DH89+15),"")</f>
      </c>
      <c r="DC89">
        <f>IF($DI89&gt;=16,INDEX($CL:$CL,$DH89+16),"")</f>
      </c>
      <c r="DD89">
        <f>IF($DI89&gt;=17,INDEX($CL:$CL,$DH89+17),"")</f>
      </c>
      <c r="DE89">
        <f>IF($DI89&gt;=18,INDEX($CL:$CL,$DH89+18),"")</f>
      </c>
      <c r="DF89">
        <f>IF($DI89&gt;=19,INDEX($CL:$CL,$DH89+19),"")</f>
      </c>
      <c r="DG89">
        <f>IF($DI89&gt;=20,INDEX($CL:$CL,$DH89+20),"")</f>
      </c>
      <c r="DH89">
        <f>IFERROR(MATCH($CK89,$CL$2:$CL$1558,0)+1,0)</f>
      </c>
      <c r="DI89">
        <f>IFERROR(INDEX($CM$2:$CM$1558,MATCH($CK89,$CL$2:$CL$1558,0)),0)</f>
      </c>
      <c r="DJ89">
        <f>IFERROR(INDEX($AQ:$AQ,MATCH($K89,$AP:$AP,0))&amp;"","")</f>
      </c>
      <c r="DK89" t="s">
        <v>52</v>
      </c>
      <c r="DL89" t="s">
        <v>28</v>
      </c>
      <c r="DN89">
        <f>IF($GQ89&gt;=1,INDEX($DK:$DK,$GP89+1),"")</f>
      </c>
      <c r="DO89">
        <f>IF($GQ89&gt;=2,INDEX($DK:$DK,$GP89+2),"")</f>
      </c>
      <c r="DP89">
        <f>IF($GQ89&gt;=3,INDEX($DK:$DK,$GP89+3),"")</f>
      </c>
      <c r="DQ89">
        <f>IF($GQ89&gt;=4,INDEX($DK:$DK,$GP89+4),"")</f>
      </c>
      <c r="DR89">
        <f>IF($GQ89&gt;=5,INDEX($DK:$DK,$GP89+5),"")</f>
      </c>
      <c r="DS89">
        <f>IF($GQ89&gt;=6,INDEX($DK:$DK,$GP89+6),"")</f>
      </c>
      <c r="DT89">
        <f>IF($GQ89&gt;=7,INDEX($DK:$DK,$GP89+7),"")</f>
      </c>
      <c r="DU89">
        <f>IF($GQ89&gt;=8,INDEX($DK:$DK,$GP89+8),"")</f>
      </c>
      <c r="DV89">
        <f>IF($GQ89&gt;=9,INDEX($DK:$DK,$GP89+9),"")</f>
      </c>
      <c r="DW89">
        <f>IF($GQ89&gt;=10,INDEX($DK:$DK,$GP89+10),"")</f>
      </c>
      <c r="DX89">
        <f>IF($GQ89&gt;=11,INDEX($DK:$DK,$GP89+11),"")</f>
      </c>
      <c r="DY89">
        <f>IF($GQ89&gt;=12,INDEX($DK:$DK,$GP89+12),"")</f>
      </c>
      <c r="DZ89">
        <f>IF($GQ89&gt;=13,INDEX($DK:$DK,$GP89+13),"")</f>
      </c>
      <c r="EA89">
        <f>IF($GQ89&gt;=14,INDEX($DK:$DK,$GP89+14),"")</f>
      </c>
      <c r="EB89">
        <f>IF($GQ89&gt;=15,INDEX($DK:$DK,$GP89+15),"")</f>
      </c>
      <c r="EC89">
        <f>IF($GQ89&gt;=16,INDEX($DK:$DK,$GP89+16),"")</f>
      </c>
      <c r="ED89">
        <f>IF($GQ89&gt;=17,INDEX($DK:$DK,$GP89+17),"")</f>
      </c>
      <c r="EE89">
        <f>IF($GQ89&gt;=18,INDEX($DK:$DK,$GP89+18),"")</f>
      </c>
      <c r="EF89">
        <f>IF($GQ89&gt;=19,INDEX($DK:$DK,$GP89+19),"")</f>
      </c>
      <c r="EG89">
        <f>IF($GQ89&gt;=20,INDEX($DK:$DK,$GP89+20),"")</f>
      </c>
      <c r="EH89">
        <f>IF($GQ89&gt;=21,INDEX($DK:$DK,$GP89+21),"")</f>
      </c>
      <c r="EI89">
        <f>IF($GQ89&gt;=22,INDEX($DK:$DK,$GP89+22),"")</f>
      </c>
      <c r="EJ89">
        <f>IF($GQ89&gt;=23,INDEX($DK:$DK,$GP89+23),"")</f>
      </c>
      <c r="EK89">
        <f>IF($GQ89&gt;=24,INDEX($DK:$DK,$GP89+24),"")</f>
      </c>
      <c r="EL89">
        <f>IF($GQ89&gt;=25,INDEX($DK:$DK,$GP89+25),"")</f>
      </c>
      <c r="EM89">
        <f>IF($GQ89&gt;=26,INDEX($DK:$DK,$GP89+26),"")</f>
      </c>
      <c r="EN89">
        <f>IF($GQ89&gt;=27,INDEX($DK:$DK,$GP89+27),"")</f>
      </c>
      <c r="EO89">
        <f>IF($GQ89&gt;=28,INDEX($DK:$DK,$GP89+28),"")</f>
      </c>
      <c r="EP89">
        <f>IF($GQ89&gt;=29,INDEX($DK:$DK,$GP89+29),"")</f>
      </c>
      <c r="EQ89">
        <f>IF($GQ89&gt;=30,INDEX($DK:$DK,$GP89+30),"")</f>
      </c>
      <c r="ER89">
        <f>IF($GQ89&gt;=31,INDEX($DK:$DK,$GP89+31),"")</f>
      </c>
      <c r="ES89">
        <f>IF($GQ89&gt;=32,INDEX($DK:$DK,$GP89+32),"")</f>
      </c>
      <c r="ET89">
        <f>IF($GQ89&gt;=33,INDEX($DK:$DK,$GP89+33),"")</f>
      </c>
      <c r="EU89">
        <f>IF($GQ89&gt;=34,INDEX($DK:$DK,$GP89+34),"")</f>
      </c>
      <c r="EV89">
        <f>IF($GQ89&gt;=35,INDEX($DK:$DK,$GP89+35),"")</f>
      </c>
      <c r="EW89">
        <f>IF($GQ89&gt;=36,INDEX($DK:$DK,$GP89+36),"")</f>
      </c>
      <c r="EX89">
        <f>IF($GQ89&gt;=37,INDEX($DK:$DK,$GP89+37),"")</f>
      </c>
      <c r="EY89">
        <f>IF($GQ89&gt;=38,INDEX($DK:$DK,$GP89+38),"")</f>
      </c>
      <c r="EZ89">
        <f>IF($GQ89&gt;=39,INDEX($DK:$DK,$GP89+39),"")</f>
      </c>
      <c r="FA89">
        <f>IF($GQ89&gt;=40,INDEX($DK:$DK,$GP89+40),"")</f>
      </c>
      <c r="FB89">
        <f>IF($GQ89&gt;=1,INDEX($DL:$DL,$GP89+1),"")</f>
      </c>
      <c r="FC89">
        <f>IF($GQ89&gt;=2,INDEX($DL:$DL,$GP89+2),"")</f>
      </c>
      <c r="FD89">
        <f>IF($GQ89&gt;=3,INDEX($DL:$DL,$GP89+3),"")</f>
      </c>
      <c r="FE89">
        <f>IF($GQ89&gt;=4,INDEX($DL:$DL,$GP89+4),"")</f>
      </c>
      <c r="FF89">
        <f>IF($GQ89&gt;=5,INDEX($DL:$DL,$GP89+5),"")</f>
      </c>
      <c r="FG89">
        <f>IF($GQ89&gt;=6,INDEX($DL:$DL,$GP89+6),"")</f>
      </c>
      <c r="FH89">
        <f>IF($GQ89&gt;=7,INDEX($DL:$DL,$GP89+7),"")</f>
      </c>
      <c r="FI89">
        <f>IF($GQ89&gt;=8,INDEX($DL:$DL,$GP89+8),"")</f>
      </c>
      <c r="FJ89">
        <f>IF($GQ89&gt;=9,INDEX($DL:$DL,$GP89+9),"")</f>
      </c>
      <c r="FK89">
        <f>IF($GQ89&gt;=10,INDEX($DL:$DL,$GP89+10),"")</f>
      </c>
      <c r="FL89">
        <f>IF($GQ89&gt;=11,INDEX($DL:$DL,$GP89+11),"")</f>
      </c>
      <c r="FM89">
        <f>IF($GQ89&gt;=12,INDEX($DL:$DL,$GP89+12),"")</f>
      </c>
      <c r="FN89">
        <f>IF($GQ89&gt;=13,INDEX($DL:$DL,$GP89+13),"")</f>
      </c>
      <c r="FO89">
        <f>IF($GQ89&gt;=14,INDEX($DL:$DL,$GP89+14),"")</f>
      </c>
      <c r="FP89">
        <f>IF($GQ89&gt;=15,INDEX($DL:$DL,$GP89+15),"")</f>
      </c>
      <c r="FQ89">
        <f>IF($GQ89&gt;=16,INDEX($DL:$DL,$GP89+16),"")</f>
      </c>
      <c r="FR89">
        <f>IF($GQ89&gt;=17,INDEX($DL:$DL,$GP89+17),"")</f>
      </c>
      <c r="FS89">
        <f>IF($GQ89&gt;=18,INDEX($DL:$DL,$GP89+18),"")</f>
      </c>
      <c r="FT89">
        <f>IF($GQ89&gt;=19,INDEX($DL:$DL,$GP89+19),"")</f>
      </c>
      <c r="FU89">
        <f>IF($GQ89&gt;=20,INDEX($DL:$DL,$GP89+20),"")</f>
      </c>
      <c r="FV89">
        <f>IF($GQ89&gt;=21,INDEX($DL:$DL,$GP89+21),"")</f>
      </c>
      <c r="FW89">
        <f>IF($GQ89&gt;=22,INDEX($DL:$DL,$GP89+22),"")</f>
      </c>
      <c r="FX89">
        <f>IF($GQ89&gt;=23,INDEX($DL:$DL,$GP89+23),"")</f>
      </c>
      <c r="FY89">
        <f>IF($GQ89&gt;=24,INDEX($DL:$DL,$GP89+24),"")</f>
      </c>
      <c r="FZ89">
        <f>IF($GQ89&gt;=25,INDEX($DL:$DL,$GP89+25),"")</f>
      </c>
      <c r="GA89">
        <f>IF($GQ89&gt;=26,INDEX($DL:$DL,$GP89+26),"")</f>
      </c>
      <c r="GB89">
        <f>IF($GQ89&gt;=27,INDEX($DL:$DL,$GP89+27),"")</f>
      </c>
      <c r="GC89">
        <f>IF($GQ89&gt;=28,INDEX($DL:$DL,$GP89+28),"")</f>
      </c>
      <c r="GD89">
        <f>IF($GQ89&gt;=29,INDEX($DL:$DL,$GP89+29),"")</f>
      </c>
      <c r="GE89">
        <f>IF($GQ89&gt;=30,INDEX($DL:$DL,$GP89+30),"")</f>
      </c>
      <c r="GF89">
        <f>IF($GQ89&gt;=31,INDEX($DL:$DL,$GP89+31),"")</f>
      </c>
      <c r="GG89">
        <f>IF($GQ89&gt;=32,INDEX($DL:$DL,$GP89+32),"")</f>
      </c>
      <c r="GH89">
        <f>IF($GQ89&gt;=33,INDEX($DL:$DL,$GP89+33),"")</f>
      </c>
      <c r="GI89">
        <f>IF($GQ89&gt;=34,INDEX($DL:$DL,$GP89+34),"")</f>
      </c>
      <c r="GJ89">
        <f>IF($GQ89&gt;=35,INDEX($DL:$DL,$GP89+35),"")</f>
      </c>
      <c r="GK89">
        <f>IF($GQ89&gt;=36,INDEX($DL:$DL,$GP89+36),"")</f>
      </c>
      <c r="GL89">
        <f>IF($GQ89&gt;=37,INDEX($DL:$DL,$GP89+37),"")</f>
      </c>
      <c r="GM89">
        <f>IF($GQ89&gt;=38,INDEX($DL:$DL,$GP89+38),"")</f>
      </c>
      <c r="GN89">
        <f>IF($GQ89&gt;=39,INDEX($DL:$DL,$GP89+39),"")</f>
      </c>
      <c r="GO89">
        <f>IF($GQ89&gt;=40,INDEX($DL:$DL,$GP89+40),"")</f>
      </c>
      <c r="GP89">
        <f>IFERROR(MATCH($DJ89,$DK$2:$DK$148,0)+1,0)</f>
      </c>
      <c r="GQ89">
        <f>IFERROR(INDEX($DM$2:$DM$148,MATCH($DJ89,$DK$2:$DK$148,0)),0)</f>
      </c>
      <c r="GR89">
        <f>IFERROR(MATCH($L89,$DN$89:$FA$89,0),0)</f>
      </c>
      <c r="GS89">
        <f>IF($GR89&gt;0,INDEX($FB$89:$GO$89,$GR89),"")</f>
      </c>
      <c r="GT89" t="s">
        <v>161</v>
      </c>
      <c r="GV89">
        <f>IF($JE89&gt;=1,INDEX($GT:$GT,$JD89+1),"")</f>
      </c>
      <c r="GW89">
        <f>IF($JE89&gt;=2,INDEX($GT:$GT,$JD89+2),"")</f>
      </c>
      <c r="GX89">
        <f>IF($JE89&gt;=3,INDEX($GT:$GT,$JD89+3),"")</f>
      </c>
      <c r="GY89">
        <f>IF($JE89&gt;=4,INDEX($GT:$GT,$JD89+4),"")</f>
      </c>
      <c r="GZ89">
        <f>IF($JE89&gt;=5,INDEX($GT:$GT,$JD89+5),"")</f>
      </c>
      <c r="HA89">
        <f>IF($JE89&gt;=6,INDEX($GT:$GT,$JD89+6),"")</f>
      </c>
      <c r="HB89">
        <f>IF($JE89&gt;=7,INDEX($GT:$GT,$JD89+7),"")</f>
      </c>
      <c r="HC89">
        <f>IF($JE89&gt;=8,INDEX($GT:$GT,$JD89+8),"")</f>
      </c>
      <c r="HD89">
        <f>IF($JE89&gt;=9,INDEX($GT:$GT,$JD89+9),"")</f>
      </c>
      <c r="HE89">
        <f>IF($JE89&gt;=10,INDEX($GT:$GT,$JD89+10),"")</f>
      </c>
      <c r="HF89">
        <f>IF($JE89&gt;=11,INDEX($GT:$GT,$JD89+11),"")</f>
      </c>
      <c r="HG89">
        <f>IF($JE89&gt;=12,INDEX($GT:$GT,$JD89+12),"")</f>
      </c>
      <c r="HH89">
        <f>IF($JE89&gt;=13,INDEX($GT:$GT,$JD89+13),"")</f>
      </c>
      <c r="HI89">
        <f>IF($JE89&gt;=14,INDEX($GT:$GT,$JD89+14),"")</f>
      </c>
      <c r="HJ89">
        <f>IF($JE89&gt;=15,INDEX($GT:$GT,$JD89+15),"")</f>
      </c>
      <c r="HK89">
        <f>IF($JE89&gt;=16,INDEX($GT:$GT,$JD89+16),"")</f>
      </c>
      <c r="HL89">
        <f>IF($JE89&gt;=17,INDEX($GT:$GT,$JD89+17),"")</f>
      </c>
      <c r="HM89">
        <f>IF($JE89&gt;=18,INDEX($GT:$GT,$JD89+18),"")</f>
      </c>
      <c r="HN89">
        <f>IF($JE89&gt;=19,INDEX($GT:$GT,$JD89+19),"")</f>
      </c>
      <c r="HO89">
        <f>IF($JE89&gt;=20,INDEX($GT:$GT,$JD89+20),"")</f>
      </c>
      <c r="HP89">
        <f>IF($JE89&gt;=21,INDEX($GT:$GT,$JD89+21),"")</f>
      </c>
      <c r="HQ89">
        <f>IF($JE89&gt;=22,INDEX($GT:$GT,$JD89+22),"")</f>
      </c>
      <c r="HR89">
        <f>IF($JE89&gt;=23,INDEX($GT:$GT,$JD89+23),"")</f>
      </c>
      <c r="HS89">
        <f>IF($JE89&gt;=24,INDEX($GT:$GT,$JD89+24),"")</f>
      </c>
      <c r="HT89">
        <f>IF($JE89&gt;=25,INDEX($GT:$GT,$JD89+25),"")</f>
      </c>
      <c r="HU89">
        <f>IF($JE89&gt;=26,INDEX($GT:$GT,$JD89+26),"")</f>
      </c>
      <c r="HV89">
        <f>IF($JE89&gt;=27,INDEX($GT:$GT,$JD89+27),"")</f>
      </c>
      <c r="HW89">
        <f>IF($JE89&gt;=28,INDEX($GT:$GT,$JD89+28),"")</f>
      </c>
      <c r="HX89">
        <f>IF($JE89&gt;=29,INDEX($GT:$GT,$JD89+29),"")</f>
      </c>
      <c r="HY89">
        <f>IF($JE89&gt;=30,INDEX($GT:$GT,$JD89+30),"")</f>
      </c>
      <c r="HZ89">
        <f>IF($JE89&gt;=31,INDEX($GT:$GT,$JD89+31),"")</f>
      </c>
      <c r="IA89">
        <f>IF($JE89&gt;=32,INDEX($GT:$GT,$JD89+32),"")</f>
      </c>
      <c r="IB89">
        <f>IF($JE89&gt;=33,INDEX($GT:$GT,$JD89+33),"")</f>
      </c>
      <c r="IC89">
        <f>IF($JE89&gt;=34,INDEX($GT:$GT,$JD89+34),"")</f>
      </c>
      <c r="ID89">
        <f>IF($JE89&gt;=35,INDEX($GT:$GT,$JD89+35),"")</f>
      </c>
      <c r="IE89">
        <f>IF($JE89&gt;=36,INDEX($GT:$GT,$JD89+36),"")</f>
      </c>
      <c r="IF89">
        <f>IF($JE89&gt;=37,INDEX($GT:$GT,$JD89+37),"")</f>
      </c>
      <c r="IG89">
        <f>IF($JE89&gt;=38,INDEX($GT:$GT,$JD89+38),"")</f>
      </c>
      <c r="IH89">
        <f>IF($JE89&gt;=39,INDEX($GT:$GT,$JD89+39),"")</f>
      </c>
      <c r="II89">
        <f>IF($JE89&gt;=40,INDEX($GT:$GT,$JD89+40),"")</f>
      </c>
      <c r="IJ89">
        <f>IF($JE89&gt;=41,INDEX($GT:$GT,$JD89+41),"")</f>
      </c>
      <c r="IK89">
        <f>IF($JE89&gt;=42,INDEX($GT:$GT,$JD89+42),"")</f>
      </c>
      <c r="IL89">
        <f>IF($JE89&gt;=43,INDEX($GT:$GT,$JD89+43),"")</f>
      </c>
      <c r="IM89">
        <f>IF($JE89&gt;=44,INDEX($GT:$GT,$JD89+44),"")</f>
      </c>
      <c r="IN89">
        <f>IF($JE89&gt;=45,INDEX($GT:$GT,$JD89+45),"")</f>
      </c>
      <c r="IO89">
        <f>IF($JE89&gt;=46,INDEX($GT:$GT,$JD89+46),"")</f>
      </c>
      <c r="IP89">
        <f>IF($JE89&gt;=47,INDEX($GT:$GT,$JD89+47),"")</f>
      </c>
      <c r="IQ89">
        <f>IF($JE89&gt;=48,INDEX($GT:$GT,$JD89+48),"")</f>
      </c>
      <c r="IR89">
        <f>IF($JE89&gt;=49,INDEX($GT:$GT,$JD89+49),"")</f>
      </c>
      <c r="IS89">
        <f>IF($JE89&gt;=50,INDEX($GT:$GT,$JD89+50),"")</f>
      </c>
      <c r="IT89">
        <f>IF($JE89&gt;=51,INDEX($GT:$GT,$JD89+51),"")</f>
      </c>
      <c r="IU89">
        <f>IF($JE89&gt;=52,INDEX($GT:$GT,$JD89+52),"")</f>
      </c>
      <c r="IV89">
        <f>IF($JE89&gt;=53,INDEX($GT:$GT,$JD89+53),"")</f>
      </c>
      <c r="IW89">
        <f>IF($JE89&gt;=54,INDEX($GT:$GT,$JD89+54),"")</f>
      </c>
      <c r="IX89">
        <f>IF($JE89&gt;=55,INDEX($GT:$GT,$JD89+55),"")</f>
      </c>
      <c r="IY89">
        <f>IF($JE89&gt;=56,INDEX($GT:$GT,$JD89+56),"")</f>
      </c>
      <c r="IZ89">
        <f>IF($JE89&gt;=57,INDEX($GT:$GT,$JD89+57),"")</f>
      </c>
      <c r="JA89">
        <f>IF($JE89&gt;=58,INDEX($GT:$GT,$JD89+58),"")</f>
      </c>
      <c r="JB89">
        <f>IF($JE89&gt;=59,INDEX($GT:$GT,$JD89+59),"")</f>
      </c>
      <c r="JC89">
        <f>IF($JE89&gt;=60,INDEX($GT:$GT,$JD89+60),"")</f>
      </c>
      <c r="JD89">
        <f>IFERROR(MATCH($GS89,$GT$2:$GT$322,0)+1,0)</f>
      </c>
      <c r="JE89">
        <f>IFERROR(INDEX($GU$2:$GU$322,MATCH($GS89,$GT$2:$GT$322,0)),0)</f>
      </c>
      <c r="JF89" t="s">
        <v>28</v>
      </c>
      <c r="JG89" t="s">
        <v>28</v>
      </c>
    </row>
    <row r="90" spans="1:267" x14ac:dyDescent="0.25">
      <c r="J90" s="1"/>
      <c r="K90" s="1"/>
      <c r="L90" s="1"/>
      <c r="M90" s="1"/>
      <c r="N90" s="1">
        <f>IFERROR(IF(FIND(" - ",$J90)&gt;0,MID($J90,FIND(" - ",$J90)+3,LEN($J90)),""),"")</f>
      </c>
      <c r="P90" s="1"/>
      <c r="S90" t="s">
        <v>28</v>
      </c>
      <c r="U90">
        <f>IF(OR($S90="",$T90=""),"",IFERROR($S90/$T90,0))</f>
      </c>
      <c r="V90">
        <f>IF($S90="","",
IF($K90="","",
IF(ISNUMBER(SEARCH("exempt",LOWER($K90))),0,
$S90*(VALUE(SUBSTITUTE($K90,"%",""))/100))))</f>
      </c>
      <c r="AB90">
        <f>IF($S90="","",
SUM($S90,$V90,$Z90,$W90,$Y90)-
IF($AA90="",0,VALUE($AA90)))</f>
      </c>
      <c r="AJ90" t="s">
        <v>545</v>
      </c>
      <c r="AN90" t="s">
        <v>546</v>
      </c>
      <c r="AO90" t="s">
        <v>542</v>
      </c>
      <c r="AR90">
        <f>IFERROR(LEFT($J90,FIND(" - ",$J90)-1),$J90)</f>
      </c>
      <c r="AS90" t="s">
        <v>431</v>
      </c>
      <c r="AU90">
        <f>IF($CJ90&gt;=1,INDEX($AS:$AS,$CI90+1),"")</f>
      </c>
      <c r="AV90">
        <f>IF($CJ90&gt;=2,INDEX($AS:$AS,$CI90+2),"")</f>
      </c>
      <c r="AW90">
        <f>IF($CJ90&gt;=3,INDEX($AS:$AS,$CI90+3),"")</f>
      </c>
      <c r="AX90">
        <f>IF($CJ90&gt;=4,INDEX($AS:$AS,$CI90+4),"")</f>
      </c>
      <c r="AY90">
        <f>IF($CJ90&gt;=5,INDEX($AS:$AS,$CI90+5),"")</f>
      </c>
      <c r="AZ90">
        <f>IF($CJ90&gt;=6,INDEX($AS:$AS,$CI90+6),"")</f>
      </c>
      <c r="BA90">
        <f>IF($CJ90&gt;=7,INDEX($AS:$AS,$CI90+7),"")</f>
      </c>
      <c r="BB90">
        <f>IF($CJ90&gt;=8,INDEX($AS:$AS,$CI90+8),"")</f>
      </c>
      <c r="BC90">
        <f>IF($CJ90&gt;=9,INDEX($AS:$AS,$CI90+9),"")</f>
      </c>
      <c r="BD90">
        <f>IF($CJ90&gt;=10,INDEX($AS:$AS,$CI90+10),"")</f>
      </c>
      <c r="BE90">
        <f>IF($CJ90&gt;=11,INDEX($AS:$AS,$CI90+11),"")</f>
      </c>
      <c r="BF90">
        <f>IF($CJ90&gt;=12,INDEX($AS:$AS,$CI90+12),"")</f>
      </c>
      <c r="BG90">
        <f>IF($CJ90&gt;=13,INDEX($AS:$AS,$CI90+13),"")</f>
      </c>
      <c r="BH90">
        <f>IF($CJ90&gt;=14,INDEX($AS:$AS,$CI90+14),"")</f>
      </c>
      <c r="BI90">
        <f>IF($CJ90&gt;=15,INDEX($AS:$AS,$CI90+15),"")</f>
      </c>
      <c r="BJ90">
        <f>IF($CJ90&gt;=16,INDEX($AS:$AS,$CI90+16),"")</f>
      </c>
      <c r="BK90">
        <f>IF($CJ90&gt;=17,INDEX($AS:$AS,$CI90+17),"")</f>
      </c>
      <c r="BL90">
        <f>IF($CJ90&gt;=18,INDEX($AS:$AS,$CI90+18),"")</f>
      </c>
      <c r="BM90">
        <f>IF($CJ90&gt;=19,INDEX($AS:$AS,$CI90+19),"")</f>
      </c>
      <c r="BN90">
        <f>IF($CJ90&gt;=20,INDEX($AS:$AS,$CI90+20),"")</f>
      </c>
      <c r="BO90">
        <f>IF($CJ90&gt;=21,INDEX($AS:$AS,$CI90+21),"")</f>
      </c>
      <c r="BP90">
        <f>IF($CJ90&gt;=22,INDEX($AS:$AS,$CI90+22),"")</f>
      </c>
      <c r="BQ90">
        <f>IF($CJ90&gt;=23,INDEX($AS:$AS,$CI90+23),"")</f>
      </c>
      <c r="BR90">
        <f>IF($CJ90&gt;=24,INDEX($AS:$AS,$CI90+24),"")</f>
      </c>
      <c r="BS90">
        <f>IF($CJ90&gt;=25,INDEX($AS:$AS,$CI90+25),"")</f>
      </c>
      <c r="BT90">
        <f>IF($CJ90&gt;=26,INDEX($AS:$AS,$CI90+26),"")</f>
      </c>
      <c r="BU90">
        <f>IF($CJ90&gt;=27,INDEX($AS:$AS,$CI90+27),"")</f>
      </c>
      <c r="BV90">
        <f>IF($CJ90&gt;=28,INDEX($AS:$AS,$CI90+28),"")</f>
      </c>
      <c r="BW90">
        <f>IF($CJ90&gt;=29,INDEX($AS:$AS,$CI90+29),"")</f>
      </c>
      <c r="BX90">
        <f>IF($CJ90&gt;=30,INDEX($AS:$AS,$CI90+30),"")</f>
      </c>
      <c r="BY90">
        <f>IF($CJ90&gt;=31,INDEX($AS:$AS,$CI90+31),"")</f>
      </c>
      <c r="BZ90">
        <f>IF($CJ90&gt;=32,INDEX($AS:$AS,$CI90+32),"")</f>
      </c>
      <c r="CA90">
        <f>IF($CJ90&gt;=33,INDEX($AS:$AS,$CI90+33),"")</f>
      </c>
      <c r="CB90">
        <f>IF($CJ90&gt;=34,INDEX($AS:$AS,$CI90+34),"")</f>
      </c>
      <c r="CC90">
        <f>IF($CJ90&gt;=35,INDEX($AS:$AS,$CI90+35),"")</f>
      </c>
      <c r="CD90">
        <f>IF($CJ90&gt;=36,INDEX($AS:$AS,$CI90+36),"")</f>
      </c>
      <c r="CE90">
        <f>IF($CJ90&gt;=37,INDEX($AS:$AS,$CI90+37),"")</f>
      </c>
      <c r="CF90">
        <f>IF($CJ90&gt;=38,INDEX($AS:$AS,$CI90+38),"")</f>
      </c>
      <c r="CG90">
        <f>IF($CJ90&gt;=39,INDEX($AS:$AS,$CI90+39),"")</f>
      </c>
      <c r="CH90">
        <f>IF($CJ90&gt;=40,INDEX($AS:$AS,$CI90+40),"")</f>
      </c>
      <c r="CI90">
        <f>IFERROR(MATCH($AR90,$AS$2:$AS$133,0)+1,0)</f>
      </c>
      <c r="CJ90">
        <f>IFERROR(INDEX($AT$2:$AT$133,MATCH($AR90,$AS$2:$AS$133,0)),0)</f>
      </c>
      <c r="CK90">
        <f>IFERROR(LEFT($O90,FIND(" - ",$O90)-1),$O90)</f>
      </c>
      <c r="CL90" t="s">
        <v>547</v>
      </c>
      <c r="CM90">
        <v>43</v>
      </c>
      <c r="CN90">
        <f>IF($DI90&gt;=1,INDEX($CL:$CL,$DH90+1),"")</f>
      </c>
      <c r="CO90">
        <f>IF($DI90&gt;=2,INDEX($CL:$CL,$DH90+2),"")</f>
      </c>
      <c r="CP90">
        <f>IF($DI90&gt;=3,INDEX($CL:$CL,$DH90+3),"")</f>
      </c>
      <c r="CQ90">
        <f>IF($DI90&gt;=4,INDEX($CL:$CL,$DH90+4),"")</f>
      </c>
      <c r="CR90">
        <f>IF($DI90&gt;=5,INDEX($CL:$CL,$DH90+5),"")</f>
      </c>
      <c r="CS90">
        <f>IF($DI90&gt;=6,INDEX($CL:$CL,$DH90+6),"")</f>
      </c>
      <c r="CT90">
        <f>IF($DI90&gt;=7,INDEX($CL:$CL,$DH90+7),"")</f>
      </c>
      <c r="CU90">
        <f>IF($DI90&gt;=8,INDEX($CL:$CL,$DH90+8),"")</f>
      </c>
      <c r="CV90">
        <f>IF($DI90&gt;=9,INDEX($CL:$CL,$DH90+9),"")</f>
      </c>
      <c r="CW90">
        <f>IF($DI90&gt;=10,INDEX($CL:$CL,$DH90+10),"")</f>
      </c>
      <c r="CX90">
        <f>IF($DI90&gt;=11,INDEX($CL:$CL,$DH90+11),"")</f>
      </c>
      <c r="CY90">
        <f>IF($DI90&gt;=12,INDEX($CL:$CL,$DH90+12),"")</f>
      </c>
      <c r="CZ90">
        <f>IF($DI90&gt;=13,INDEX($CL:$CL,$DH90+13),"")</f>
      </c>
      <c r="DA90">
        <f>IF($DI90&gt;=14,INDEX($CL:$CL,$DH90+14),"")</f>
      </c>
      <c r="DB90">
        <f>IF($DI90&gt;=15,INDEX($CL:$CL,$DH90+15),"")</f>
      </c>
      <c r="DC90">
        <f>IF($DI90&gt;=16,INDEX($CL:$CL,$DH90+16),"")</f>
      </c>
      <c r="DD90">
        <f>IF($DI90&gt;=17,INDEX($CL:$CL,$DH90+17),"")</f>
      </c>
      <c r="DE90">
        <f>IF($DI90&gt;=18,INDEX($CL:$CL,$DH90+18),"")</f>
      </c>
      <c r="DF90">
        <f>IF($DI90&gt;=19,INDEX($CL:$CL,$DH90+19),"")</f>
      </c>
      <c r="DG90">
        <f>IF($DI90&gt;=20,INDEX($CL:$CL,$DH90+20),"")</f>
      </c>
      <c r="DH90">
        <f>IFERROR(MATCH($CK90,$CL$2:$CL$1558,0)+1,0)</f>
      </c>
      <c r="DI90">
        <f>IFERROR(INDEX($CM$2:$CM$1558,MATCH($CK90,$CL$2:$CL$1558,0)),0)</f>
      </c>
      <c r="DJ90">
        <f>IFERROR(INDEX($AQ:$AQ,MATCH($K90,$AP:$AP,0))&amp;"","")</f>
      </c>
      <c r="DK90" t="s">
        <v>287</v>
      </c>
      <c r="DM90">
        <v>1</v>
      </c>
      <c r="DN90">
        <f>IF($GQ90&gt;=1,INDEX($DK:$DK,$GP90+1),"")</f>
      </c>
      <c r="DO90">
        <f>IF($GQ90&gt;=2,INDEX($DK:$DK,$GP90+2),"")</f>
      </c>
      <c r="DP90">
        <f>IF($GQ90&gt;=3,INDEX($DK:$DK,$GP90+3),"")</f>
      </c>
      <c r="DQ90">
        <f>IF($GQ90&gt;=4,INDEX($DK:$DK,$GP90+4),"")</f>
      </c>
      <c r="DR90">
        <f>IF($GQ90&gt;=5,INDEX($DK:$DK,$GP90+5),"")</f>
      </c>
      <c r="DS90">
        <f>IF($GQ90&gt;=6,INDEX($DK:$DK,$GP90+6),"")</f>
      </c>
      <c r="DT90">
        <f>IF($GQ90&gt;=7,INDEX($DK:$DK,$GP90+7),"")</f>
      </c>
      <c r="DU90">
        <f>IF($GQ90&gt;=8,INDEX($DK:$DK,$GP90+8),"")</f>
      </c>
      <c r="DV90">
        <f>IF($GQ90&gt;=9,INDEX($DK:$DK,$GP90+9),"")</f>
      </c>
      <c r="DW90">
        <f>IF($GQ90&gt;=10,INDEX($DK:$DK,$GP90+10),"")</f>
      </c>
      <c r="DX90">
        <f>IF($GQ90&gt;=11,INDEX($DK:$DK,$GP90+11),"")</f>
      </c>
      <c r="DY90">
        <f>IF($GQ90&gt;=12,INDEX($DK:$DK,$GP90+12),"")</f>
      </c>
      <c r="DZ90">
        <f>IF($GQ90&gt;=13,INDEX($DK:$DK,$GP90+13),"")</f>
      </c>
      <c r="EA90">
        <f>IF($GQ90&gt;=14,INDEX($DK:$DK,$GP90+14),"")</f>
      </c>
      <c r="EB90">
        <f>IF($GQ90&gt;=15,INDEX($DK:$DK,$GP90+15),"")</f>
      </c>
      <c r="EC90">
        <f>IF($GQ90&gt;=16,INDEX($DK:$DK,$GP90+16),"")</f>
      </c>
      <c r="ED90">
        <f>IF($GQ90&gt;=17,INDEX($DK:$DK,$GP90+17),"")</f>
      </c>
      <c r="EE90">
        <f>IF($GQ90&gt;=18,INDEX($DK:$DK,$GP90+18),"")</f>
      </c>
      <c r="EF90">
        <f>IF($GQ90&gt;=19,INDEX($DK:$DK,$GP90+19),"")</f>
      </c>
      <c r="EG90">
        <f>IF($GQ90&gt;=20,INDEX($DK:$DK,$GP90+20),"")</f>
      </c>
      <c r="EH90">
        <f>IF($GQ90&gt;=21,INDEX($DK:$DK,$GP90+21),"")</f>
      </c>
      <c r="EI90">
        <f>IF($GQ90&gt;=22,INDEX($DK:$DK,$GP90+22),"")</f>
      </c>
      <c r="EJ90">
        <f>IF($GQ90&gt;=23,INDEX($DK:$DK,$GP90+23),"")</f>
      </c>
      <c r="EK90">
        <f>IF($GQ90&gt;=24,INDEX($DK:$DK,$GP90+24),"")</f>
      </c>
      <c r="EL90">
        <f>IF($GQ90&gt;=25,INDEX($DK:$DK,$GP90+25),"")</f>
      </c>
      <c r="EM90">
        <f>IF($GQ90&gt;=26,INDEX($DK:$DK,$GP90+26),"")</f>
      </c>
      <c r="EN90">
        <f>IF($GQ90&gt;=27,INDEX($DK:$DK,$GP90+27),"")</f>
      </c>
      <c r="EO90">
        <f>IF($GQ90&gt;=28,INDEX($DK:$DK,$GP90+28),"")</f>
      </c>
      <c r="EP90">
        <f>IF($GQ90&gt;=29,INDEX($DK:$DK,$GP90+29),"")</f>
      </c>
      <c r="EQ90">
        <f>IF($GQ90&gt;=30,INDEX($DK:$DK,$GP90+30),"")</f>
      </c>
      <c r="ER90">
        <f>IF($GQ90&gt;=31,INDEX($DK:$DK,$GP90+31),"")</f>
      </c>
      <c r="ES90">
        <f>IF($GQ90&gt;=32,INDEX($DK:$DK,$GP90+32),"")</f>
      </c>
      <c r="ET90">
        <f>IF($GQ90&gt;=33,INDEX($DK:$DK,$GP90+33),"")</f>
      </c>
      <c r="EU90">
        <f>IF($GQ90&gt;=34,INDEX($DK:$DK,$GP90+34),"")</f>
      </c>
      <c r="EV90">
        <f>IF($GQ90&gt;=35,INDEX($DK:$DK,$GP90+35),"")</f>
      </c>
      <c r="EW90">
        <f>IF($GQ90&gt;=36,INDEX($DK:$DK,$GP90+36),"")</f>
      </c>
      <c r="EX90">
        <f>IF($GQ90&gt;=37,INDEX($DK:$DK,$GP90+37),"")</f>
      </c>
      <c r="EY90">
        <f>IF($GQ90&gt;=38,INDEX($DK:$DK,$GP90+38),"")</f>
      </c>
      <c r="EZ90">
        <f>IF($GQ90&gt;=39,INDEX($DK:$DK,$GP90+39),"")</f>
      </c>
      <c r="FA90">
        <f>IF($GQ90&gt;=40,INDEX($DK:$DK,$GP90+40),"")</f>
      </c>
      <c r="FB90">
        <f>IF($GQ90&gt;=1,INDEX($DL:$DL,$GP90+1),"")</f>
      </c>
      <c r="FC90">
        <f>IF($GQ90&gt;=2,INDEX($DL:$DL,$GP90+2),"")</f>
      </c>
      <c r="FD90">
        <f>IF($GQ90&gt;=3,INDEX($DL:$DL,$GP90+3),"")</f>
      </c>
      <c r="FE90">
        <f>IF($GQ90&gt;=4,INDEX($DL:$DL,$GP90+4),"")</f>
      </c>
      <c r="FF90">
        <f>IF($GQ90&gt;=5,INDEX($DL:$DL,$GP90+5),"")</f>
      </c>
      <c r="FG90">
        <f>IF($GQ90&gt;=6,INDEX($DL:$DL,$GP90+6),"")</f>
      </c>
      <c r="FH90">
        <f>IF($GQ90&gt;=7,INDEX($DL:$DL,$GP90+7),"")</f>
      </c>
      <c r="FI90">
        <f>IF($GQ90&gt;=8,INDEX($DL:$DL,$GP90+8),"")</f>
      </c>
      <c r="FJ90">
        <f>IF($GQ90&gt;=9,INDEX($DL:$DL,$GP90+9),"")</f>
      </c>
      <c r="FK90">
        <f>IF($GQ90&gt;=10,INDEX($DL:$DL,$GP90+10),"")</f>
      </c>
      <c r="FL90">
        <f>IF($GQ90&gt;=11,INDEX($DL:$DL,$GP90+11),"")</f>
      </c>
      <c r="FM90">
        <f>IF($GQ90&gt;=12,INDEX($DL:$DL,$GP90+12),"")</f>
      </c>
      <c r="FN90">
        <f>IF($GQ90&gt;=13,INDEX($DL:$DL,$GP90+13),"")</f>
      </c>
      <c r="FO90">
        <f>IF($GQ90&gt;=14,INDEX($DL:$DL,$GP90+14),"")</f>
      </c>
      <c r="FP90">
        <f>IF($GQ90&gt;=15,INDEX($DL:$DL,$GP90+15),"")</f>
      </c>
      <c r="FQ90">
        <f>IF($GQ90&gt;=16,INDEX($DL:$DL,$GP90+16),"")</f>
      </c>
      <c r="FR90">
        <f>IF($GQ90&gt;=17,INDEX($DL:$DL,$GP90+17),"")</f>
      </c>
      <c r="FS90">
        <f>IF($GQ90&gt;=18,INDEX($DL:$DL,$GP90+18),"")</f>
      </c>
      <c r="FT90">
        <f>IF($GQ90&gt;=19,INDEX($DL:$DL,$GP90+19),"")</f>
      </c>
      <c r="FU90">
        <f>IF($GQ90&gt;=20,INDEX($DL:$DL,$GP90+20),"")</f>
      </c>
      <c r="FV90">
        <f>IF($GQ90&gt;=21,INDEX($DL:$DL,$GP90+21),"")</f>
      </c>
      <c r="FW90">
        <f>IF($GQ90&gt;=22,INDEX($DL:$DL,$GP90+22),"")</f>
      </c>
      <c r="FX90">
        <f>IF($GQ90&gt;=23,INDEX($DL:$DL,$GP90+23),"")</f>
      </c>
      <c r="FY90">
        <f>IF($GQ90&gt;=24,INDEX($DL:$DL,$GP90+24),"")</f>
      </c>
      <c r="FZ90">
        <f>IF($GQ90&gt;=25,INDEX($DL:$DL,$GP90+25),"")</f>
      </c>
      <c r="GA90">
        <f>IF($GQ90&gt;=26,INDEX($DL:$DL,$GP90+26),"")</f>
      </c>
      <c r="GB90">
        <f>IF($GQ90&gt;=27,INDEX($DL:$DL,$GP90+27),"")</f>
      </c>
      <c r="GC90">
        <f>IF($GQ90&gt;=28,INDEX($DL:$DL,$GP90+28),"")</f>
      </c>
      <c r="GD90">
        <f>IF($GQ90&gt;=29,INDEX($DL:$DL,$GP90+29),"")</f>
      </c>
      <c r="GE90">
        <f>IF($GQ90&gt;=30,INDEX($DL:$DL,$GP90+30),"")</f>
      </c>
      <c r="GF90">
        <f>IF($GQ90&gt;=31,INDEX($DL:$DL,$GP90+31),"")</f>
      </c>
      <c r="GG90">
        <f>IF($GQ90&gt;=32,INDEX($DL:$DL,$GP90+32),"")</f>
      </c>
      <c r="GH90">
        <f>IF($GQ90&gt;=33,INDEX($DL:$DL,$GP90+33),"")</f>
      </c>
      <c r="GI90">
        <f>IF($GQ90&gt;=34,INDEX($DL:$DL,$GP90+34),"")</f>
      </c>
      <c r="GJ90">
        <f>IF($GQ90&gt;=35,INDEX($DL:$DL,$GP90+35),"")</f>
      </c>
      <c r="GK90">
        <f>IF($GQ90&gt;=36,INDEX($DL:$DL,$GP90+36),"")</f>
      </c>
      <c r="GL90">
        <f>IF($GQ90&gt;=37,INDEX($DL:$DL,$GP90+37),"")</f>
      </c>
      <c r="GM90">
        <f>IF($GQ90&gt;=38,INDEX($DL:$DL,$GP90+38),"")</f>
      </c>
      <c r="GN90">
        <f>IF($GQ90&gt;=39,INDEX($DL:$DL,$GP90+39),"")</f>
      </c>
      <c r="GO90">
        <f>IF($GQ90&gt;=40,INDEX($DL:$DL,$GP90+40),"")</f>
      </c>
      <c r="GP90">
        <f>IFERROR(MATCH($DJ90,$DK$2:$DK$148,0)+1,0)</f>
      </c>
      <c r="GQ90">
        <f>IFERROR(INDEX($DM$2:$DM$148,MATCH($DJ90,$DK$2:$DK$148,0)),0)</f>
      </c>
      <c r="GR90">
        <f>IFERROR(MATCH($L90,$DN$90:$FA$90,0),0)</f>
      </c>
      <c r="GS90">
        <f>IF($GR90&gt;0,INDEX($FB$90:$GO$90,$GR90),"")</f>
      </c>
      <c r="GT90" t="s">
        <v>548</v>
      </c>
      <c r="GV90">
        <f>IF($JE90&gt;=1,INDEX($GT:$GT,$JD90+1),"")</f>
      </c>
      <c r="GW90">
        <f>IF($JE90&gt;=2,INDEX($GT:$GT,$JD90+2),"")</f>
      </c>
      <c r="GX90">
        <f>IF($JE90&gt;=3,INDEX($GT:$GT,$JD90+3),"")</f>
      </c>
      <c r="GY90">
        <f>IF($JE90&gt;=4,INDEX($GT:$GT,$JD90+4),"")</f>
      </c>
      <c r="GZ90">
        <f>IF($JE90&gt;=5,INDEX($GT:$GT,$JD90+5),"")</f>
      </c>
      <c r="HA90">
        <f>IF($JE90&gt;=6,INDEX($GT:$GT,$JD90+6),"")</f>
      </c>
      <c r="HB90">
        <f>IF($JE90&gt;=7,INDEX($GT:$GT,$JD90+7),"")</f>
      </c>
      <c r="HC90">
        <f>IF($JE90&gt;=8,INDEX($GT:$GT,$JD90+8),"")</f>
      </c>
      <c r="HD90">
        <f>IF($JE90&gt;=9,INDEX($GT:$GT,$JD90+9),"")</f>
      </c>
      <c r="HE90">
        <f>IF($JE90&gt;=10,INDEX($GT:$GT,$JD90+10),"")</f>
      </c>
      <c r="HF90">
        <f>IF($JE90&gt;=11,INDEX($GT:$GT,$JD90+11),"")</f>
      </c>
      <c r="HG90">
        <f>IF($JE90&gt;=12,INDEX($GT:$GT,$JD90+12),"")</f>
      </c>
      <c r="HH90">
        <f>IF($JE90&gt;=13,INDEX($GT:$GT,$JD90+13),"")</f>
      </c>
      <c r="HI90">
        <f>IF($JE90&gt;=14,INDEX($GT:$GT,$JD90+14),"")</f>
      </c>
      <c r="HJ90">
        <f>IF($JE90&gt;=15,INDEX($GT:$GT,$JD90+15),"")</f>
      </c>
      <c r="HK90">
        <f>IF($JE90&gt;=16,INDEX($GT:$GT,$JD90+16),"")</f>
      </c>
      <c r="HL90">
        <f>IF($JE90&gt;=17,INDEX($GT:$GT,$JD90+17),"")</f>
      </c>
      <c r="HM90">
        <f>IF($JE90&gt;=18,INDEX($GT:$GT,$JD90+18),"")</f>
      </c>
      <c r="HN90">
        <f>IF($JE90&gt;=19,INDEX($GT:$GT,$JD90+19),"")</f>
      </c>
      <c r="HO90">
        <f>IF($JE90&gt;=20,INDEX($GT:$GT,$JD90+20),"")</f>
      </c>
      <c r="HP90">
        <f>IF($JE90&gt;=21,INDEX($GT:$GT,$JD90+21),"")</f>
      </c>
      <c r="HQ90">
        <f>IF($JE90&gt;=22,INDEX($GT:$GT,$JD90+22),"")</f>
      </c>
      <c r="HR90">
        <f>IF($JE90&gt;=23,INDEX($GT:$GT,$JD90+23),"")</f>
      </c>
      <c r="HS90">
        <f>IF($JE90&gt;=24,INDEX($GT:$GT,$JD90+24),"")</f>
      </c>
      <c r="HT90">
        <f>IF($JE90&gt;=25,INDEX($GT:$GT,$JD90+25),"")</f>
      </c>
      <c r="HU90">
        <f>IF($JE90&gt;=26,INDEX($GT:$GT,$JD90+26),"")</f>
      </c>
      <c r="HV90">
        <f>IF($JE90&gt;=27,INDEX($GT:$GT,$JD90+27),"")</f>
      </c>
      <c r="HW90">
        <f>IF($JE90&gt;=28,INDEX($GT:$GT,$JD90+28),"")</f>
      </c>
      <c r="HX90">
        <f>IF($JE90&gt;=29,INDEX($GT:$GT,$JD90+29),"")</f>
      </c>
      <c r="HY90">
        <f>IF($JE90&gt;=30,INDEX($GT:$GT,$JD90+30),"")</f>
      </c>
      <c r="HZ90">
        <f>IF($JE90&gt;=31,INDEX($GT:$GT,$JD90+31),"")</f>
      </c>
      <c r="IA90">
        <f>IF($JE90&gt;=32,INDEX($GT:$GT,$JD90+32),"")</f>
      </c>
      <c r="IB90">
        <f>IF($JE90&gt;=33,INDEX($GT:$GT,$JD90+33),"")</f>
      </c>
      <c r="IC90">
        <f>IF($JE90&gt;=34,INDEX($GT:$GT,$JD90+34),"")</f>
      </c>
      <c r="ID90">
        <f>IF($JE90&gt;=35,INDEX($GT:$GT,$JD90+35),"")</f>
      </c>
      <c r="IE90">
        <f>IF($JE90&gt;=36,INDEX($GT:$GT,$JD90+36),"")</f>
      </c>
      <c r="IF90">
        <f>IF($JE90&gt;=37,INDEX($GT:$GT,$JD90+37),"")</f>
      </c>
      <c r="IG90">
        <f>IF($JE90&gt;=38,INDEX($GT:$GT,$JD90+38),"")</f>
      </c>
      <c r="IH90">
        <f>IF($JE90&gt;=39,INDEX($GT:$GT,$JD90+39),"")</f>
      </c>
      <c r="II90">
        <f>IF($JE90&gt;=40,INDEX($GT:$GT,$JD90+40),"")</f>
      </c>
      <c r="IJ90">
        <f>IF($JE90&gt;=41,INDEX($GT:$GT,$JD90+41),"")</f>
      </c>
      <c r="IK90">
        <f>IF($JE90&gt;=42,INDEX($GT:$GT,$JD90+42),"")</f>
      </c>
      <c r="IL90">
        <f>IF($JE90&gt;=43,INDEX($GT:$GT,$JD90+43),"")</f>
      </c>
      <c r="IM90">
        <f>IF($JE90&gt;=44,INDEX($GT:$GT,$JD90+44),"")</f>
      </c>
      <c r="IN90">
        <f>IF($JE90&gt;=45,INDEX($GT:$GT,$JD90+45),"")</f>
      </c>
      <c r="IO90">
        <f>IF($JE90&gt;=46,INDEX($GT:$GT,$JD90+46),"")</f>
      </c>
      <c r="IP90">
        <f>IF($JE90&gt;=47,INDEX($GT:$GT,$JD90+47),"")</f>
      </c>
      <c r="IQ90">
        <f>IF($JE90&gt;=48,INDEX($GT:$GT,$JD90+48),"")</f>
      </c>
      <c r="IR90">
        <f>IF($JE90&gt;=49,INDEX($GT:$GT,$JD90+49),"")</f>
      </c>
      <c r="IS90">
        <f>IF($JE90&gt;=50,INDEX($GT:$GT,$JD90+50),"")</f>
      </c>
      <c r="IT90">
        <f>IF($JE90&gt;=51,INDEX($GT:$GT,$JD90+51),"")</f>
      </c>
      <c r="IU90">
        <f>IF($JE90&gt;=52,INDEX($GT:$GT,$JD90+52),"")</f>
      </c>
      <c r="IV90">
        <f>IF($JE90&gt;=53,INDEX($GT:$GT,$JD90+53),"")</f>
      </c>
      <c r="IW90">
        <f>IF($JE90&gt;=54,INDEX($GT:$GT,$JD90+54),"")</f>
      </c>
      <c r="IX90">
        <f>IF($JE90&gt;=55,INDEX($GT:$GT,$JD90+55),"")</f>
      </c>
      <c r="IY90">
        <f>IF($JE90&gt;=56,INDEX($GT:$GT,$JD90+56),"")</f>
      </c>
      <c r="IZ90">
        <f>IF($JE90&gt;=57,INDEX($GT:$GT,$JD90+57),"")</f>
      </c>
      <c r="JA90">
        <f>IF($JE90&gt;=58,INDEX($GT:$GT,$JD90+58),"")</f>
      </c>
      <c r="JB90">
        <f>IF($JE90&gt;=59,INDEX($GT:$GT,$JD90+59),"")</f>
      </c>
      <c r="JC90">
        <f>IF($JE90&gt;=60,INDEX($GT:$GT,$JD90+60),"")</f>
      </c>
      <c r="JD90">
        <f>IFERROR(MATCH($GS90,$GT$2:$GT$322,0)+1,0)</f>
      </c>
      <c r="JE90">
        <f>IFERROR(INDEX($GU$2:$GU$322,MATCH($GS90,$GT$2:$GT$322,0)),0)</f>
      </c>
      <c r="JF90" t="s">
        <v>28</v>
      </c>
      <c r="JG90" t="s">
        <v>28</v>
      </c>
    </row>
    <row r="91" spans="1:267" x14ac:dyDescent="0.25">
      <c r="J91" s="1"/>
      <c r="K91" s="1"/>
      <c r="L91" s="1"/>
      <c r="M91" s="1"/>
      <c r="N91" s="1">
        <f>IFERROR(IF(FIND(" - ",$J91)&gt;0,MID($J91,FIND(" - ",$J91)+3,LEN($J91)),""),"")</f>
      </c>
      <c r="P91" s="1"/>
      <c r="S91" t="s">
        <v>28</v>
      </c>
      <c r="U91">
        <f>IF(OR($S91="",$T91=""),"",IFERROR($S91/$T91,0))</f>
      </c>
      <c r="V91">
        <f>IF($S91="","",
IF($K91="","",
IF(ISNUMBER(SEARCH("exempt",LOWER($K91))),0,
$S91*(VALUE(SUBSTITUTE($K91,"%",""))/100))))</f>
      </c>
      <c r="AB91">
        <f>IF($S91="","",
SUM($S91,$V91,$Z91,$W91,$Y91)-
IF($AA91="",0,VALUE($AA91)))</f>
      </c>
      <c r="AJ91" t="s">
        <v>549</v>
      </c>
      <c r="AN91" t="s">
        <v>550</v>
      </c>
      <c r="AO91" t="s">
        <v>110</v>
      </c>
      <c r="AR91">
        <f>IFERROR(LEFT($J91,FIND(" - ",$J91)-1),$J91)</f>
      </c>
      <c r="AS91" t="s">
        <v>435</v>
      </c>
      <c r="AU91">
        <f>IF($CJ91&gt;=1,INDEX($AS:$AS,$CI91+1),"")</f>
      </c>
      <c r="AV91">
        <f>IF($CJ91&gt;=2,INDEX($AS:$AS,$CI91+2),"")</f>
      </c>
      <c r="AW91">
        <f>IF($CJ91&gt;=3,INDEX($AS:$AS,$CI91+3),"")</f>
      </c>
      <c r="AX91">
        <f>IF($CJ91&gt;=4,INDEX($AS:$AS,$CI91+4),"")</f>
      </c>
      <c r="AY91">
        <f>IF($CJ91&gt;=5,INDEX($AS:$AS,$CI91+5),"")</f>
      </c>
      <c r="AZ91">
        <f>IF($CJ91&gt;=6,INDEX($AS:$AS,$CI91+6),"")</f>
      </c>
      <c r="BA91">
        <f>IF($CJ91&gt;=7,INDEX($AS:$AS,$CI91+7),"")</f>
      </c>
      <c r="BB91">
        <f>IF($CJ91&gt;=8,INDEX($AS:$AS,$CI91+8),"")</f>
      </c>
      <c r="BC91">
        <f>IF($CJ91&gt;=9,INDEX($AS:$AS,$CI91+9),"")</f>
      </c>
      <c r="BD91">
        <f>IF($CJ91&gt;=10,INDEX($AS:$AS,$CI91+10),"")</f>
      </c>
      <c r="BE91">
        <f>IF($CJ91&gt;=11,INDEX($AS:$AS,$CI91+11),"")</f>
      </c>
      <c r="BF91">
        <f>IF($CJ91&gt;=12,INDEX($AS:$AS,$CI91+12),"")</f>
      </c>
      <c r="BG91">
        <f>IF($CJ91&gt;=13,INDEX($AS:$AS,$CI91+13),"")</f>
      </c>
      <c r="BH91">
        <f>IF($CJ91&gt;=14,INDEX($AS:$AS,$CI91+14),"")</f>
      </c>
      <c r="BI91">
        <f>IF($CJ91&gt;=15,INDEX($AS:$AS,$CI91+15),"")</f>
      </c>
      <c r="BJ91">
        <f>IF($CJ91&gt;=16,INDEX($AS:$AS,$CI91+16),"")</f>
      </c>
      <c r="BK91">
        <f>IF($CJ91&gt;=17,INDEX($AS:$AS,$CI91+17),"")</f>
      </c>
      <c r="BL91">
        <f>IF($CJ91&gt;=18,INDEX($AS:$AS,$CI91+18),"")</f>
      </c>
      <c r="BM91">
        <f>IF($CJ91&gt;=19,INDEX($AS:$AS,$CI91+19),"")</f>
      </c>
      <c r="BN91">
        <f>IF($CJ91&gt;=20,INDEX($AS:$AS,$CI91+20),"")</f>
      </c>
      <c r="BO91">
        <f>IF($CJ91&gt;=21,INDEX($AS:$AS,$CI91+21),"")</f>
      </c>
      <c r="BP91">
        <f>IF($CJ91&gt;=22,INDEX($AS:$AS,$CI91+22),"")</f>
      </c>
      <c r="BQ91">
        <f>IF($CJ91&gt;=23,INDEX($AS:$AS,$CI91+23),"")</f>
      </c>
      <c r="BR91">
        <f>IF($CJ91&gt;=24,INDEX($AS:$AS,$CI91+24),"")</f>
      </c>
      <c r="BS91">
        <f>IF($CJ91&gt;=25,INDEX($AS:$AS,$CI91+25),"")</f>
      </c>
      <c r="BT91">
        <f>IF($CJ91&gt;=26,INDEX($AS:$AS,$CI91+26),"")</f>
      </c>
      <c r="BU91">
        <f>IF($CJ91&gt;=27,INDEX($AS:$AS,$CI91+27),"")</f>
      </c>
      <c r="BV91">
        <f>IF($CJ91&gt;=28,INDEX($AS:$AS,$CI91+28),"")</f>
      </c>
      <c r="BW91">
        <f>IF($CJ91&gt;=29,INDEX($AS:$AS,$CI91+29),"")</f>
      </c>
      <c r="BX91">
        <f>IF($CJ91&gt;=30,INDEX($AS:$AS,$CI91+30),"")</f>
      </c>
      <c r="BY91">
        <f>IF($CJ91&gt;=31,INDEX($AS:$AS,$CI91+31),"")</f>
      </c>
      <c r="BZ91">
        <f>IF($CJ91&gt;=32,INDEX($AS:$AS,$CI91+32),"")</f>
      </c>
      <c r="CA91">
        <f>IF($CJ91&gt;=33,INDEX($AS:$AS,$CI91+33),"")</f>
      </c>
      <c r="CB91">
        <f>IF($CJ91&gt;=34,INDEX($AS:$AS,$CI91+34),"")</f>
      </c>
      <c r="CC91">
        <f>IF($CJ91&gt;=35,INDEX($AS:$AS,$CI91+35),"")</f>
      </c>
      <c r="CD91">
        <f>IF($CJ91&gt;=36,INDEX($AS:$AS,$CI91+36),"")</f>
      </c>
      <c r="CE91">
        <f>IF($CJ91&gt;=37,INDEX($AS:$AS,$CI91+37),"")</f>
      </c>
      <c r="CF91">
        <f>IF($CJ91&gt;=38,INDEX($AS:$AS,$CI91+38),"")</f>
      </c>
      <c r="CG91">
        <f>IF($CJ91&gt;=39,INDEX($AS:$AS,$CI91+39),"")</f>
      </c>
      <c r="CH91">
        <f>IF($CJ91&gt;=40,INDEX($AS:$AS,$CI91+40),"")</f>
      </c>
      <c r="CI91">
        <f>IFERROR(MATCH($AR91,$AS$2:$AS$133,0)+1,0)</f>
      </c>
      <c r="CJ91">
        <f>IFERROR(INDEX($AT$2:$AT$133,MATCH($AR91,$AS$2:$AS$133,0)),0)</f>
      </c>
      <c r="CK91">
        <f>IFERROR(LEFT($O91,FIND(" - ",$O91)-1),$O91)</f>
      </c>
      <c r="CL91" t="s">
        <v>33</v>
      </c>
      <c r="CN91">
        <f>IF($DI91&gt;=1,INDEX($CL:$CL,$DH91+1),"")</f>
      </c>
      <c r="CO91">
        <f>IF($DI91&gt;=2,INDEX($CL:$CL,$DH91+2),"")</f>
      </c>
      <c r="CP91">
        <f>IF($DI91&gt;=3,INDEX($CL:$CL,$DH91+3),"")</f>
      </c>
      <c r="CQ91">
        <f>IF($DI91&gt;=4,INDEX($CL:$CL,$DH91+4),"")</f>
      </c>
      <c r="CR91">
        <f>IF($DI91&gt;=5,INDEX($CL:$CL,$DH91+5),"")</f>
      </c>
      <c r="CS91">
        <f>IF($DI91&gt;=6,INDEX($CL:$CL,$DH91+6),"")</f>
      </c>
      <c r="CT91">
        <f>IF($DI91&gt;=7,INDEX($CL:$CL,$DH91+7),"")</f>
      </c>
      <c r="CU91">
        <f>IF($DI91&gt;=8,INDEX($CL:$CL,$DH91+8),"")</f>
      </c>
      <c r="CV91">
        <f>IF($DI91&gt;=9,INDEX($CL:$CL,$DH91+9),"")</f>
      </c>
      <c r="CW91">
        <f>IF($DI91&gt;=10,INDEX($CL:$CL,$DH91+10),"")</f>
      </c>
      <c r="CX91">
        <f>IF($DI91&gt;=11,INDEX($CL:$CL,$DH91+11),"")</f>
      </c>
      <c r="CY91">
        <f>IF($DI91&gt;=12,INDEX($CL:$CL,$DH91+12),"")</f>
      </c>
      <c r="CZ91">
        <f>IF($DI91&gt;=13,INDEX($CL:$CL,$DH91+13),"")</f>
      </c>
      <c r="DA91">
        <f>IF($DI91&gt;=14,INDEX($CL:$CL,$DH91+14),"")</f>
      </c>
      <c r="DB91">
        <f>IF($DI91&gt;=15,INDEX($CL:$CL,$DH91+15),"")</f>
      </c>
      <c r="DC91">
        <f>IF($DI91&gt;=16,INDEX($CL:$CL,$DH91+16),"")</f>
      </c>
      <c r="DD91">
        <f>IF($DI91&gt;=17,INDEX($CL:$CL,$DH91+17),"")</f>
      </c>
      <c r="DE91">
        <f>IF($DI91&gt;=18,INDEX($CL:$CL,$DH91+18),"")</f>
      </c>
      <c r="DF91">
        <f>IF($DI91&gt;=19,INDEX($CL:$CL,$DH91+19),"")</f>
      </c>
      <c r="DG91">
        <f>IF($DI91&gt;=20,INDEX($CL:$CL,$DH91+20),"")</f>
      </c>
      <c r="DH91">
        <f>IFERROR(MATCH($CK91,$CL$2:$CL$1558,0)+1,0)</f>
      </c>
      <c r="DI91">
        <f>IFERROR(INDEX($CM$2:$CM$1558,MATCH($CK91,$CL$2:$CL$1558,0)),0)</f>
      </c>
      <c r="DJ91">
        <f>IFERROR(INDEX($AQ:$AQ,MATCH($K91,$AP:$AP,0))&amp;"","")</f>
      </c>
      <c r="DK91" t="s">
        <v>59</v>
      </c>
      <c r="DL91" t="s">
        <v>551</v>
      </c>
      <c r="DN91">
        <f>IF($GQ91&gt;=1,INDEX($DK:$DK,$GP91+1),"")</f>
      </c>
      <c r="DO91">
        <f>IF($GQ91&gt;=2,INDEX($DK:$DK,$GP91+2),"")</f>
      </c>
      <c r="DP91">
        <f>IF($GQ91&gt;=3,INDEX($DK:$DK,$GP91+3),"")</f>
      </c>
      <c r="DQ91">
        <f>IF($GQ91&gt;=4,INDEX($DK:$DK,$GP91+4),"")</f>
      </c>
      <c r="DR91">
        <f>IF($GQ91&gt;=5,INDEX($DK:$DK,$GP91+5),"")</f>
      </c>
      <c r="DS91">
        <f>IF($GQ91&gt;=6,INDEX($DK:$DK,$GP91+6),"")</f>
      </c>
      <c r="DT91">
        <f>IF($GQ91&gt;=7,INDEX($DK:$DK,$GP91+7),"")</f>
      </c>
      <c r="DU91">
        <f>IF($GQ91&gt;=8,INDEX($DK:$DK,$GP91+8),"")</f>
      </c>
      <c r="DV91">
        <f>IF($GQ91&gt;=9,INDEX($DK:$DK,$GP91+9),"")</f>
      </c>
      <c r="DW91">
        <f>IF($GQ91&gt;=10,INDEX($DK:$DK,$GP91+10),"")</f>
      </c>
      <c r="DX91">
        <f>IF($GQ91&gt;=11,INDEX($DK:$DK,$GP91+11),"")</f>
      </c>
      <c r="DY91">
        <f>IF($GQ91&gt;=12,INDEX($DK:$DK,$GP91+12),"")</f>
      </c>
      <c r="DZ91">
        <f>IF($GQ91&gt;=13,INDEX($DK:$DK,$GP91+13),"")</f>
      </c>
      <c r="EA91">
        <f>IF($GQ91&gt;=14,INDEX($DK:$DK,$GP91+14),"")</f>
      </c>
      <c r="EB91">
        <f>IF($GQ91&gt;=15,INDEX($DK:$DK,$GP91+15),"")</f>
      </c>
      <c r="EC91">
        <f>IF($GQ91&gt;=16,INDEX($DK:$DK,$GP91+16),"")</f>
      </c>
      <c r="ED91">
        <f>IF($GQ91&gt;=17,INDEX($DK:$DK,$GP91+17),"")</f>
      </c>
      <c r="EE91">
        <f>IF($GQ91&gt;=18,INDEX($DK:$DK,$GP91+18),"")</f>
      </c>
      <c r="EF91">
        <f>IF($GQ91&gt;=19,INDEX($DK:$DK,$GP91+19),"")</f>
      </c>
      <c r="EG91">
        <f>IF($GQ91&gt;=20,INDEX($DK:$DK,$GP91+20),"")</f>
      </c>
      <c r="EH91">
        <f>IF($GQ91&gt;=21,INDEX($DK:$DK,$GP91+21),"")</f>
      </c>
      <c r="EI91">
        <f>IF($GQ91&gt;=22,INDEX($DK:$DK,$GP91+22),"")</f>
      </c>
      <c r="EJ91">
        <f>IF($GQ91&gt;=23,INDEX($DK:$DK,$GP91+23),"")</f>
      </c>
      <c r="EK91">
        <f>IF($GQ91&gt;=24,INDEX($DK:$DK,$GP91+24),"")</f>
      </c>
      <c r="EL91">
        <f>IF($GQ91&gt;=25,INDEX($DK:$DK,$GP91+25),"")</f>
      </c>
      <c r="EM91">
        <f>IF($GQ91&gt;=26,INDEX($DK:$DK,$GP91+26),"")</f>
      </c>
      <c r="EN91">
        <f>IF($GQ91&gt;=27,INDEX($DK:$DK,$GP91+27),"")</f>
      </c>
      <c r="EO91">
        <f>IF($GQ91&gt;=28,INDEX($DK:$DK,$GP91+28),"")</f>
      </c>
      <c r="EP91">
        <f>IF($GQ91&gt;=29,INDEX($DK:$DK,$GP91+29),"")</f>
      </c>
      <c r="EQ91">
        <f>IF($GQ91&gt;=30,INDEX($DK:$DK,$GP91+30),"")</f>
      </c>
      <c r="ER91">
        <f>IF($GQ91&gt;=31,INDEX($DK:$DK,$GP91+31),"")</f>
      </c>
      <c r="ES91">
        <f>IF($GQ91&gt;=32,INDEX($DK:$DK,$GP91+32),"")</f>
      </c>
      <c r="ET91">
        <f>IF($GQ91&gt;=33,INDEX($DK:$DK,$GP91+33),"")</f>
      </c>
      <c r="EU91">
        <f>IF($GQ91&gt;=34,INDEX($DK:$DK,$GP91+34),"")</f>
      </c>
      <c r="EV91">
        <f>IF($GQ91&gt;=35,INDEX($DK:$DK,$GP91+35),"")</f>
      </c>
      <c r="EW91">
        <f>IF($GQ91&gt;=36,INDEX($DK:$DK,$GP91+36),"")</f>
      </c>
      <c r="EX91">
        <f>IF($GQ91&gt;=37,INDEX($DK:$DK,$GP91+37),"")</f>
      </c>
      <c r="EY91">
        <f>IF($GQ91&gt;=38,INDEX($DK:$DK,$GP91+38),"")</f>
      </c>
      <c r="EZ91">
        <f>IF($GQ91&gt;=39,INDEX($DK:$DK,$GP91+39),"")</f>
      </c>
      <c r="FA91">
        <f>IF($GQ91&gt;=40,INDEX($DK:$DK,$GP91+40),"")</f>
      </c>
      <c r="FB91">
        <f>IF($GQ91&gt;=1,INDEX($DL:$DL,$GP91+1),"")</f>
      </c>
      <c r="FC91">
        <f>IF($GQ91&gt;=2,INDEX($DL:$DL,$GP91+2),"")</f>
      </c>
      <c r="FD91">
        <f>IF($GQ91&gt;=3,INDEX($DL:$DL,$GP91+3),"")</f>
      </c>
      <c r="FE91">
        <f>IF($GQ91&gt;=4,INDEX($DL:$DL,$GP91+4),"")</f>
      </c>
      <c r="FF91">
        <f>IF($GQ91&gt;=5,INDEX($DL:$DL,$GP91+5),"")</f>
      </c>
      <c r="FG91">
        <f>IF($GQ91&gt;=6,INDEX($DL:$DL,$GP91+6),"")</f>
      </c>
      <c r="FH91">
        <f>IF($GQ91&gt;=7,INDEX($DL:$DL,$GP91+7),"")</f>
      </c>
      <c r="FI91">
        <f>IF($GQ91&gt;=8,INDEX($DL:$DL,$GP91+8),"")</f>
      </c>
      <c r="FJ91">
        <f>IF($GQ91&gt;=9,INDEX($DL:$DL,$GP91+9),"")</f>
      </c>
      <c r="FK91">
        <f>IF($GQ91&gt;=10,INDEX($DL:$DL,$GP91+10),"")</f>
      </c>
      <c r="FL91">
        <f>IF($GQ91&gt;=11,INDEX($DL:$DL,$GP91+11),"")</f>
      </c>
      <c r="FM91">
        <f>IF($GQ91&gt;=12,INDEX($DL:$DL,$GP91+12),"")</f>
      </c>
      <c r="FN91">
        <f>IF($GQ91&gt;=13,INDEX($DL:$DL,$GP91+13),"")</f>
      </c>
      <c r="FO91">
        <f>IF($GQ91&gt;=14,INDEX($DL:$DL,$GP91+14),"")</f>
      </c>
      <c r="FP91">
        <f>IF($GQ91&gt;=15,INDEX($DL:$DL,$GP91+15),"")</f>
      </c>
      <c r="FQ91">
        <f>IF($GQ91&gt;=16,INDEX($DL:$DL,$GP91+16),"")</f>
      </c>
      <c r="FR91">
        <f>IF($GQ91&gt;=17,INDEX($DL:$DL,$GP91+17),"")</f>
      </c>
      <c r="FS91">
        <f>IF($GQ91&gt;=18,INDEX($DL:$DL,$GP91+18),"")</f>
      </c>
      <c r="FT91">
        <f>IF($GQ91&gt;=19,INDEX($DL:$DL,$GP91+19),"")</f>
      </c>
      <c r="FU91">
        <f>IF($GQ91&gt;=20,INDEX($DL:$DL,$GP91+20),"")</f>
      </c>
      <c r="FV91">
        <f>IF($GQ91&gt;=21,INDEX($DL:$DL,$GP91+21),"")</f>
      </c>
      <c r="FW91">
        <f>IF($GQ91&gt;=22,INDEX($DL:$DL,$GP91+22),"")</f>
      </c>
      <c r="FX91">
        <f>IF($GQ91&gt;=23,INDEX($DL:$DL,$GP91+23),"")</f>
      </c>
      <c r="FY91">
        <f>IF($GQ91&gt;=24,INDEX($DL:$DL,$GP91+24),"")</f>
      </c>
      <c r="FZ91">
        <f>IF($GQ91&gt;=25,INDEX($DL:$DL,$GP91+25),"")</f>
      </c>
      <c r="GA91">
        <f>IF($GQ91&gt;=26,INDEX($DL:$DL,$GP91+26),"")</f>
      </c>
      <c r="GB91">
        <f>IF($GQ91&gt;=27,INDEX($DL:$DL,$GP91+27),"")</f>
      </c>
      <c r="GC91">
        <f>IF($GQ91&gt;=28,INDEX($DL:$DL,$GP91+28),"")</f>
      </c>
      <c r="GD91">
        <f>IF($GQ91&gt;=29,INDEX($DL:$DL,$GP91+29),"")</f>
      </c>
      <c r="GE91">
        <f>IF($GQ91&gt;=30,INDEX($DL:$DL,$GP91+30),"")</f>
      </c>
      <c r="GF91">
        <f>IF($GQ91&gt;=31,INDEX($DL:$DL,$GP91+31),"")</f>
      </c>
      <c r="GG91">
        <f>IF($GQ91&gt;=32,INDEX($DL:$DL,$GP91+32),"")</f>
      </c>
      <c r="GH91">
        <f>IF($GQ91&gt;=33,INDEX($DL:$DL,$GP91+33),"")</f>
      </c>
      <c r="GI91">
        <f>IF($GQ91&gt;=34,INDEX($DL:$DL,$GP91+34),"")</f>
      </c>
      <c r="GJ91">
        <f>IF($GQ91&gt;=35,INDEX($DL:$DL,$GP91+35),"")</f>
      </c>
      <c r="GK91">
        <f>IF($GQ91&gt;=36,INDEX($DL:$DL,$GP91+36),"")</f>
      </c>
      <c r="GL91">
        <f>IF($GQ91&gt;=37,INDEX($DL:$DL,$GP91+37),"")</f>
      </c>
      <c r="GM91">
        <f>IF($GQ91&gt;=38,INDEX($DL:$DL,$GP91+38),"")</f>
      </c>
      <c r="GN91">
        <f>IF($GQ91&gt;=39,INDEX($DL:$DL,$GP91+39),"")</f>
      </c>
      <c r="GO91">
        <f>IF($GQ91&gt;=40,INDEX($DL:$DL,$GP91+40),"")</f>
      </c>
      <c r="GP91">
        <f>IFERROR(MATCH($DJ91,$DK$2:$DK$148,0)+1,0)</f>
      </c>
      <c r="GQ91">
        <f>IFERROR(INDEX($DM$2:$DM$148,MATCH($DJ91,$DK$2:$DK$148,0)),0)</f>
      </c>
      <c r="GR91">
        <f>IFERROR(MATCH($L91,$DN$91:$FA$91,0),0)</f>
      </c>
      <c r="GS91">
        <f>IF($GR91&gt;0,INDEX($FB$91:$GO$91,$GR91),"")</f>
      </c>
      <c r="GT91" t="s">
        <v>552</v>
      </c>
      <c r="GV91">
        <f>IF($JE91&gt;=1,INDEX($GT:$GT,$JD91+1),"")</f>
      </c>
      <c r="GW91">
        <f>IF($JE91&gt;=2,INDEX($GT:$GT,$JD91+2),"")</f>
      </c>
      <c r="GX91">
        <f>IF($JE91&gt;=3,INDEX($GT:$GT,$JD91+3),"")</f>
      </c>
      <c r="GY91">
        <f>IF($JE91&gt;=4,INDEX($GT:$GT,$JD91+4),"")</f>
      </c>
      <c r="GZ91">
        <f>IF($JE91&gt;=5,INDEX($GT:$GT,$JD91+5),"")</f>
      </c>
      <c r="HA91">
        <f>IF($JE91&gt;=6,INDEX($GT:$GT,$JD91+6),"")</f>
      </c>
      <c r="HB91">
        <f>IF($JE91&gt;=7,INDEX($GT:$GT,$JD91+7),"")</f>
      </c>
      <c r="HC91">
        <f>IF($JE91&gt;=8,INDEX($GT:$GT,$JD91+8),"")</f>
      </c>
      <c r="HD91">
        <f>IF($JE91&gt;=9,INDEX($GT:$GT,$JD91+9),"")</f>
      </c>
      <c r="HE91">
        <f>IF($JE91&gt;=10,INDEX($GT:$GT,$JD91+10),"")</f>
      </c>
      <c r="HF91">
        <f>IF($JE91&gt;=11,INDEX($GT:$GT,$JD91+11),"")</f>
      </c>
      <c r="HG91">
        <f>IF($JE91&gt;=12,INDEX($GT:$GT,$JD91+12),"")</f>
      </c>
      <c r="HH91">
        <f>IF($JE91&gt;=13,INDEX($GT:$GT,$JD91+13),"")</f>
      </c>
      <c r="HI91">
        <f>IF($JE91&gt;=14,INDEX($GT:$GT,$JD91+14),"")</f>
      </c>
      <c r="HJ91">
        <f>IF($JE91&gt;=15,INDEX($GT:$GT,$JD91+15),"")</f>
      </c>
      <c r="HK91">
        <f>IF($JE91&gt;=16,INDEX($GT:$GT,$JD91+16),"")</f>
      </c>
      <c r="HL91">
        <f>IF($JE91&gt;=17,INDEX($GT:$GT,$JD91+17),"")</f>
      </c>
      <c r="HM91">
        <f>IF($JE91&gt;=18,INDEX($GT:$GT,$JD91+18),"")</f>
      </c>
      <c r="HN91">
        <f>IF($JE91&gt;=19,INDEX($GT:$GT,$JD91+19),"")</f>
      </c>
      <c r="HO91">
        <f>IF($JE91&gt;=20,INDEX($GT:$GT,$JD91+20),"")</f>
      </c>
      <c r="HP91">
        <f>IF($JE91&gt;=21,INDEX($GT:$GT,$JD91+21),"")</f>
      </c>
      <c r="HQ91">
        <f>IF($JE91&gt;=22,INDEX($GT:$GT,$JD91+22),"")</f>
      </c>
      <c r="HR91">
        <f>IF($JE91&gt;=23,INDEX($GT:$GT,$JD91+23),"")</f>
      </c>
      <c r="HS91">
        <f>IF($JE91&gt;=24,INDEX($GT:$GT,$JD91+24),"")</f>
      </c>
      <c r="HT91">
        <f>IF($JE91&gt;=25,INDEX($GT:$GT,$JD91+25),"")</f>
      </c>
      <c r="HU91">
        <f>IF($JE91&gt;=26,INDEX($GT:$GT,$JD91+26),"")</f>
      </c>
      <c r="HV91">
        <f>IF($JE91&gt;=27,INDEX($GT:$GT,$JD91+27),"")</f>
      </c>
      <c r="HW91">
        <f>IF($JE91&gt;=28,INDEX($GT:$GT,$JD91+28),"")</f>
      </c>
      <c r="HX91">
        <f>IF($JE91&gt;=29,INDEX($GT:$GT,$JD91+29),"")</f>
      </c>
      <c r="HY91">
        <f>IF($JE91&gt;=30,INDEX($GT:$GT,$JD91+30),"")</f>
      </c>
      <c r="HZ91">
        <f>IF($JE91&gt;=31,INDEX($GT:$GT,$JD91+31),"")</f>
      </c>
      <c r="IA91">
        <f>IF($JE91&gt;=32,INDEX($GT:$GT,$JD91+32),"")</f>
      </c>
      <c r="IB91">
        <f>IF($JE91&gt;=33,INDEX($GT:$GT,$JD91+33),"")</f>
      </c>
      <c r="IC91">
        <f>IF($JE91&gt;=34,INDEX($GT:$GT,$JD91+34),"")</f>
      </c>
      <c r="ID91">
        <f>IF($JE91&gt;=35,INDEX($GT:$GT,$JD91+35),"")</f>
      </c>
      <c r="IE91">
        <f>IF($JE91&gt;=36,INDEX($GT:$GT,$JD91+36),"")</f>
      </c>
      <c r="IF91">
        <f>IF($JE91&gt;=37,INDEX($GT:$GT,$JD91+37),"")</f>
      </c>
      <c r="IG91">
        <f>IF($JE91&gt;=38,INDEX($GT:$GT,$JD91+38),"")</f>
      </c>
      <c r="IH91">
        <f>IF($JE91&gt;=39,INDEX($GT:$GT,$JD91+39),"")</f>
      </c>
      <c r="II91">
        <f>IF($JE91&gt;=40,INDEX($GT:$GT,$JD91+40),"")</f>
      </c>
      <c r="IJ91">
        <f>IF($JE91&gt;=41,INDEX($GT:$GT,$JD91+41),"")</f>
      </c>
      <c r="IK91">
        <f>IF($JE91&gt;=42,INDEX($GT:$GT,$JD91+42),"")</f>
      </c>
      <c r="IL91">
        <f>IF($JE91&gt;=43,INDEX($GT:$GT,$JD91+43),"")</f>
      </c>
      <c r="IM91">
        <f>IF($JE91&gt;=44,INDEX($GT:$GT,$JD91+44),"")</f>
      </c>
      <c r="IN91">
        <f>IF($JE91&gt;=45,INDEX($GT:$GT,$JD91+45),"")</f>
      </c>
      <c r="IO91">
        <f>IF($JE91&gt;=46,INDEX($GT:$GT,$JD91+46),"")</f>
      </c>
      <c r="IP91">
        <f>IF($JE91&gt;=47,INDEX($GT:$GT,$JD91+47),"")</f>
      </c>
      <c r="IQ91">
        <f>IF($JE91&gt;=48,INDEX($GT:$GT,$JD91+48),"")</f>
      </c>
      <c r="IR91">
        <f>IF($JE91&gt;=49,INDEX($GT:$GT,$JD91+49),"")</f>
      </c>
      <c r="IS91">
        <f>IF($JE91&gt;=50,INDEX($GT:$GT,$JD91+50),"")</f>
      </c>
      <c r="IT91">
        <f>IF($JE91&gt;=51,INDEX($GT:$GT,$JD91+51),"")</f>
      </c>
      <c r="IU91">
        <f>IF($JE91&gt;=52,INDEX($GT:$GT,$JD91+52),"")</f>
      </c>
      <c r="IV91">
        <f>IF($JE91&gt;=53,INDEX($GT:$GT,$JD91+53),"")</f>
      </c>
      <c r="IW91">
        <f>IF($JE91&gt;=54,INDEX($GT:$GT,$JD91+54),"")</f>
      </c>
      <c r="IX91">
        <f>IF($JE91&gt;=55,INDEX($GT:$GT,$JD91+55),"")</f>
      </c>
      <c r="IY91">
        <f>IF($JE91&gt;=56,INDEX($GT:$GT,$JD91+56),"")</f>
      </c>
      <c r="IZ91">
        <f>IF($JE91&gt;=57,INDEX($GT:$GT,$JD91+57),"")</f>
      </c>
      <c r="JA91">
        <f>IF($JE91&gt;=58,INDEX($GT:$GT,$JD91+58),"")</f>
      </c>
      <c r="JB91">
        <f>IF($JE91&gt;=59,INDEX($GT:$GT,$JD91+59),"")</f>
      </c>
      <c r="JC91">
        <f>IF($JE91&gt;=60,INDEX($GT:$GT,$JD91+60),"")</f>
      </c>
      <c r="JD91">
        <f>IFERROR(MATCH($GS91,$GT$2:$GT$322,0)+1,0)</f>
      </c>
      <c r="JE91">
        <f>IFERROR(INDEX($GU$2:$GU$322,MATCH($GS91,$GT$2:$GT$322,0)),0)</f>
      </c>
      <c r="JF91" t="s">
        <v>28</v>
      </c>
      <c r="JG91" t="s">
        <v>28</v>
      </c>
    </row>
    <row r="92" spans="1:267" x14ac:dyDescent="0.25">
      <c r="J92" s="1"/>
      <c r="K92" s="1"/>
      <c r="L92" s="1"/>
      <c r="M92" s="1"/>
      <c r="N92" s="1">
        <f>IFERROR(IF(FIND(" - ",$J92)&gt;0,MID($J92,FIND(" - ",$J92)+3,LEN($J92)),""),"")</f>
      </c>
      <c r="P92" s="1"/>
      <c r="S92" t="s">
        <v>28</v>
      </c>
      <c r="U92">
        <f>IF(OR($S92="",$T92=""),"",IFERROR($S92/$T92,0))</f>
      </c>
      <c r="V92">
        <f>IF($S92="","",
IF($K92="","",
IF(ISNUMBER(SEARCH("exempt",LOWER($K92))),0,
$S92*(VALUE(SUBSTITUTE($K92,"%",""))/100))))</f>
      </c>
      <c r="AB92">
        <f>IF($S92="","",
SUM($S92,$V92,$Z92,$W92,$Y92)-
IF($AA92="",0,VALUE($AA92)))</f>
      </c>
      <c r="AJ92" t="s">
        <v>553</v>
      </c>
      <c r="AN92" t="s">
        <v>554</v>
      </c>
      <c r="AO92" t="s">
        <v>555</v>
      </c>
      <c r="AR92">
        <f>IFERROR(LEFT($J92,FIND(" - ",$J92)-1),$J92)</f>
      </c>
      <c r="AS92" t="s">
        <v>556</v>
      </c>
      <c r="AT92">
        <v>10</v>
      </c>
      <c r="AU92">
        <f>IF($CJ92&gt;=1,INDEX($AS:$AS,$CI92+1),"")</f>
      </c>
      <c r="AV92">
        <f>IF($CJ92&gt;=2,INDEX($AS:$AS,$CI92+2),"")</f>
      </c>
      <c r="AW92">
        <f>IF($CJ92&gt;=3,INDEX($AS:$AS,$CI92+3),"")</f>
      </c>
      <c r="AX92">
        <f>IF($CJ92&gt;=4,INDEX($AS:$AS,$CI92+4),"")</f>
      </c>
      <c r="AY92">
        <f>IF($CJ92&gt;=5,INDEX($AS:$AS,$CI92+5),"")</f>
      </c>
      <c r="AZ92">
        <f>IF($CJ92&gt;=6,INDEX($AS:$AS,$CI92+6),"")</f>
      </c>
      <c r="BA92">
        <f>IF($CJ92&gt;=7,INDEX($AS:$AS,$CI92+7),"")</f>
      </c>
      <c r="BB92">
        <f>IF($CJ92&gt;=8,INDEX($AS:$AS,$CI92+8),"")</f>
      </c>
      <c r="BC92">
        <f>IF($CJ92&gt;=9,INDEX($AS:$AS,$CI92+9),"")</f>
      </c>
      <c r="BD92">
        <f>IF($CJ92&gt;=10,INDEX($AS:$AS,$CI92+10),"")</f>
      </c>
      <c r="BE92">
        <f>IF($CJ92&gt;=11,INDEX($AS:$AS,$CI92+11),"")</f>
      </c>
      <c r="BF92">
        <f>IF($CJ92&gt;=12,INDEX($AS:$AS,$CI92+12),"")</f>
      </c>
      <c r="BG92">
        <f>IF($CJ92&gt;=13,INDEX($AS:$AS,$CI92+13),"")</f>
      </c>
      <c r="BH92">
        <f>IF($CJ92&gt;=14,INDEX($AS:$AS,$CI92+14),"")</f>
      </c>
      <c r="BI92">
        <f>IF($CJ92&gt;=15,INDEX($AS:$AS,$CI92+15),"")</f>
      </c>
      <c r="BJ92">
        <f>IF($CJ92&gt;=16,INDEX($AS:$AS,$CI92+16),"")</f>
      </c>
      <c r="BK92">
        <f>IF($CJ92&gt;=17,INDEX($AS:$AS,$CI92+17),"")</f>
      </c>
      <c r="BL92">
        <f>IF($CJ92&gt;=18,INDEX($AS:$AS,$CI92+18),"")</f>
      </c>
      <c r="BM92">
        <f>IF($CJ92&gt;=19,INDEX($AS:$AS,$CI92+19),"")</f>
      </c>
      <c r="BN92">
        <f>IF($CJ92&gt;=20,INDEX($AS:$AS,$CI92+20),"")</f>
      </c>
      <c r="BO92">
        <f>IF($CJ92&gt;=21,INDEX($AS:$AS,$CI92+21),"")</f>
      </c>
      <c r="BP92">
        <f>IF($CJ92&gt;=22,INDEX($AS:$AS,$CI92+22),"")</f>
      </c>
      <c r="BQ92">
        <f>IF($CJ92&gt;=23,INDEX($AS:$AS,$CI92+23),"")</f>
      </c>
      <c r="BR92">
        <f>IF($CJ92&gt;=24,INDEX($AS:$AS,$CI92+24),"")</f>
      </c>
      <c r="BS92">
        <f>IF($CJ92&gt;=25,INDEX($AS:$AS,$CI92+25),"")</f>
      </c>
      <c r="BT92">
        <f>IF($CJ92&gt;=26,INDEX($AS:$AS,$CI92+26),"")</f>
      </c>
      <c r="BU92">
        <f>IF($CJ92&gt;=27,INDEX($AS:$AS,$CI92+27),"")</f>
      </c>
      <c r="BV92">
        <f>IF($CJ92&gt;=28,INDEX($AS:$AS,$CI92+28),"")</f>
      </c>
      <c r="BW92">
        <f>IF($CJ92&gt;=29,INDEX($AS:$AS,$CI92+29),"")</f>
      </c>
      <c r="BX92">
        <f>IF($CJ92&gt;=30,INDEX($AS:$AS,$CI92+30),"")</f>
      </c>
      <c r="BY92">
        <f>IF($CJ92&gt;=31,INDEX($AS:$AS,$CI92+31),"")</f>
      </c>
      <c r="BZ92">
        <f>IF($CJ92&gt;=32,INDEX($AS:$AS,$CI92+32),"")</f>
      </c>
      <c r="CA92">
        <f>IF($CJ92&gt;=33,INDEX($AS:$AS,$CI92+33),"")</f>
      </c>
      <c r="CB92">
        <f>IF($CJ92&gt;=34,INDEX($AS:$AS,$CI92+34),"")</f>
      </c>
      <c r="CC92">
        <f>IF($CJ92&gt;=35,INDEX($AS:$AS,$CI92+35),"")</f>
      </c>
      <c r="CD92">
        <f>IF($CJ92&gt;=36,INDEX($AS:$AS,$CI92+36),"")</f>
      </c>
      <c r="CE92">
        <f>IF($CJ92&gt;=37,INDEX($AS:$AS,$CI92+37),"")</f>
      </c>
      <c r="CF92">
        <f>IF($CJ92&gt;=38,INDEX($AS:$AS,$CI92+38),"")</f>
      </c>
      <c r="CG92">
        <f>IF($CJ92&gt;=39,INDEX($AS:$AS,$CI92+39),"")</f>
      </c>
      <c r="CH92">
        <f>IF($CJ92&gt;=40,INDEX($AS:$AS,$CI92+40),"")</f>
      </c>
      <c r="CI92">
        <f>IFERROR(MATCH($AR92,$AS$2:$AS$133,0)+1,0)</f>
      </c>
      <c r="CJ92">
        <f>IFERROR(INDEX($AT$2:$AT$133,MATCH($AR92,$AS$2:$AS$133,0)),0)</f>
      </c>
      <c r="CK92">
        <f>IFERROR(LEFT($O92,FIND(" - ",$O92)-1),$O92)</f>
      </c>
      <c r="CL92" t="s">
        <v>46</v>
      </c>
      <c r="CN92">
        <f>IF($DI92&gt;=1,INDEX($CL:$CL,$DH92+1),"")</f>
      </c>
      <c r="CO92">
        <f>IF($DI92&gt;=2,INDEX($CL:$CL,$DH92+2),"")</f>
      </c>
      <c r="CP92">
        <f>IF($DI92&gt;=3,INDEX($CL:$CL,$DH92+3),"")</f>
      </c>
      <c r="CQ92">
        <f>IF($DI92&gt;=4,INDEX($CL:$CL,$DH92+4),"")</f>
      </c>
      <c r="CR92">
        <f>IF($DI92&gt;=5,INDEX($CL:$CL,$DH92+5),"")</f>
      </c>
      <c r="CS92">
        <f>IF($DI92&gt;=6,INDEX($CL:$CL,$DH92+6),"")</f>
      </c>
      <c r="CT92">
        <f>IF($DI92&gt;=7,INDEX($CL:$CL,$DH92+7),"")</f>
      </c>
      <c r="CU92">
        <f>IF($DI92&gt;=8,INDEX($CL:$CL,$DH92+8),"")</f>
      </c>
      <c r="CV92">
        <f>IF($DI92&gt;=9,INDEX($CL:$CL,$DH92+9),"")</f>
      </c>
      <c r="CW92">
        <f>IF($DI92&gt;=10,INDEX($CL:$CL,$DH92+10),"")</f>
      </c>
      <c r="CX92">
        <f>IF($DI92&gt;=11,INDEX($CL:$CL,$DH92+11),"")</f>
      </c>
      <c r="CY92">
        <f>IF($DI92&gt;=12,INDEX($CL:$CL,$DH92+12),"")</f>
      </c>
      <c r="CZ92">
        <f>IF($DI92&gt;=13,INDEX($CL:$CL,$DH92+13),"")</f>
      </c>
      <c r="DA92">
        <f>IF($DI92&gt;=14,INDEX($CL:$CL,$DH92+14),"")</f>
      </c>
      <c r="DB92">
        <f>IF($DI92&gt;=15,INDEX($CL:$CL,$DH92+15),"")</f>
      </c>
      <c r="DC92">
        <f>IF($DI92&gt;=16,INDEX($CL:$CL,$DH92+16),"")</f>
      </c>
      <c r="DD92">
        <f>IF($DI92&gt;=17,INDEX($CL:$CL,$DH92+17),"")</f>
      </c>
      <c r="DE92">
        <f>IF($DI92&gt;=18,INDEX($CL:$CL,$DH92+18),"")</f>
      </c>
      <c r="DF92">
        <f>IF($DI92&gt;=19,INDEX($CL:$CL,$DH92+19),"")</f>
      </c>
      <c r="DG92">
        <f>IF($DI92&gt;=20,INDEX($CL:$CL,$DH92+20),"")</f>
      </c>
      <c r="DH92">
        <f>IFERROR(MATCH($CK92,$CL$2:$CL$1558,0)+1,0)</f>
      </c>
      <c r="DI92">
        <f>IFERROR(INDEX($CM$2:$CM$1558,MATCH($CK92,$CL$2:$CL$1558,0)),0)</f>
      </c>
      <c r="DJ92">
        <f>IFERROR(INDEX($AQ:$AQ,MATCH($K92,$AP:$AP,0))&amp;"","")</f>
      </c>
      <c r="DK92" t="s">
        <v>215</v>
      </c>
      <c r="DM92">
        <v>1</v>
      </c>
      <c r="DN92">
        <f>IF($GQ92&gt;=1,INDEX($DK:$DK,$GP92+1),"")</f>
      </c>
      <c r="DO92">
        <f>IF($GQ92&gt;=2,INDEX($DK:$DK,$GP92+2),"")</f>
      </c>
      <c r="DP92">
        <f>IF($GQ92&gt;=3,INDEX($DK:$DK,$GP92+3),"")</f>
      </c>
      <c r="DQ92">
        <f>IF($GQ92&gt;=4,INDEX($DK:$DK,$GP92+4),"")</f>
      </c>
      <c r="DR92">
        <f>IF($GQ92&gt;=5,INDEX($DK:$DK,$GP92+5),"")</f>
      </c>
      <c r="DS92">
        <f>IF($GQ92&gt;=6,INDEX($DK:$DK,$GP92+6),"")</f>
      </c>
      <c r="DT92">
        <f>IF($GQ92&gt;=7,INDEX($DK:$DK,$GP92+7),"")</f>
      </c>
      <c r="DU92">
        <f>IF($GQ92&gt;=8,INDEX($DK:$DK,$GP92+8),"")</f>
      </c>
      <c r="DV92">
        <f>IF($GQ92&gt;=9,INDEX($DK:$DK,$GP92+9),"")</f>
      </c>
      <c r="DW92">
        <f>IF($GQ92&gt;=10,INDEX($DK:$DK,$GP92+10),"")</f>
      </c>
      <c r="DX92">
        <f>IF($GQ92&gt;=11,INDEX($DK:$DK,$GP92+11),"")</f>
      </c>
      <c r="DY92">
        <f>IF($GQ92&gt;=12,INDEX($DK:$DK,$GP92+12),"")</f>
      </c>
      <c r="DZ92">
        <f>IF($GQ92&gt;=13,INDEX($DK:$DK,$GP92+13),"")</f>
      </c>
      <c r="EA92">
        <f>IF($GQ92&gt;=14,INDEX($DK:$DK,$GP92+14),"")</f>
      </c>
      <c r="EB92">
        <f>IF($GQ92&gt;=15,INDEX($DK:$DK,$GP92+15),"")</f>
      </c>
      <c r="EC92">
        <f>IF($GQ92&gt;=16,INDEX($DK:$DK,$GP92+16),"")</f>
      </c>
      <c r="ED92">
        <f>IF($GQ92&gt;=17,INDEX($DK:$DK,$GP92+17),"")</f>
      </c>
      <c r="EE92">
        <f>IF($GQ92&gt;=18,INDEX($DK:$DK,$GP92+18),"")</f>
      </c>
      <c r="EF92">
        <f>IF($GQ92&gt;=19,INDEX($DK:$DK,$GP92+19),"")</f>
      </c>
      <c r="EG92">
        <f>IF($GQ92&gt;=20,INDEX($DK:$DK,$GP92+20),"")</f>
      </c>
      <c r="EH92">
        <f>IF($GQ92&gt;=21,INDEX($DK:$DK,$GP92+21),"")</f>
      </c>
      <c r="EI92">
        <f>IF($GQ92&gt;=22,INDEX($DK:$DK,$GP92+22),"")</f>
      </c>
      <c r="EJ92">
        <f>IF($GQ92&gt;=23,INDEX($DK:$DK,$GP92+23),"")</f>
      </c>
      <c r="EK92">
        <f>IF($GQ92&gt;=24,INDEX($DK:$DK,$GP92+24),"")</f>
      </c>
      <c r="EL92">
        <f>IF($GQ92&gt;=25,INDEX($DK:$DK,$GP92+25),"")</f>
      </c>
      <c r="EM92">
        <f>IF($GQ92&gt;=26,INDEX($DK:$DK,$GP92+26),"")</f>
      </c>
      <c r="EN92">
        <f>IF($GQ92&gt;=27,INDEX($DK:$DK,$GP92+27),"")</f>
      </c>
      <c r="EO92">
        <f>IF($GQ92&gt;=28,INDEX($DK:$DK,$GP92+28),"")</f>
      </c>
      <c r="EP92">
        <f>IF($GQ92&gt;=29,INDEX($DK:$DK,$GP92+29),"")</f>
      </c>
      <c r="EQ92">
        <f>IF($GQ92&gt;=30,INDEX($DK:$DK,$GP92+30),"")</f>
      </c>
      <c r="ER92">
        <f>IF($GQ92&gt;=31,INDEX($DK:$DK,$GP92+31),"")</f>
      </c>
      <c r="ES92">
        <f>IF($GQ92&gt;=32,INDEX($DK:$DK,$GP92+32),"")</f>
      </c>
      <c r="ET92">
        <f>IF($GQ92&gt;=33,INDEX($DK:$DK,$GP92+33),"")</f>
      </c>
      <c r="EU92">
        <f>IF($GQ92&gt;=34,INDEX($DK:$DK,$GP92+34),"")</f>
      </c>
      <c r="EV92">
        <f>IF($GQ92&gt;=35,INDEX($DK:$DK,$GP92+35),"")</f>
      </c>
      <c r="EW92">
        <f>IF($GQ92&gt;=36,INDEX($DK:$DK,$GP92+36),"")</f>
      </c>
      <c r="EX92">
        <f>IF($GQ92&gt;=37,INDEX($DK:$DK,$GP92+37),"")</f>
      </c>
      <c r="EY92">
        <f>IF($GQ92&gt;=38,INDEX($DK:$DK,$GP92+38),"")</f>
      </c>
      <c r="EZ92">
        <f>IF($GQ92&gt;=39,INDEX($DK:$DK,$GP92+39),"")</f>
      </c>
      <c r="FA92">
        <f>IF($GQ92&gt;=40,INDEX($DK:$DK,$GP92+40),"")</f>
      </c>
      <c r="FB92">
        <f>IF($GQ92&gt;=1,INDEX($DL:$DL,$GP92+1),"")</f>
      </c>
      <c r="FC92">
        <f>IF($GQ92&gt;=2,INDEX($DL:$DL,$GP92+2),"")</f>
      </c>
      <c r="FD92">
        <f>IF($GQ92&gt;=3,INDEX($DL:$DL,$GP92+3),"")</f>
      </c>
      <c r="FE92">
        <f>IF($GQ92&gt;=4,INDEX($DL:$DL,$GP92+4),"")</f>
      </c>
      <c r="FF92">
        <f>IF($GQ92&gt;=5,INDEX($DL:$DL,$GP92+5),"")</f>
      </c>
      <c r="FG92">
        <f>IF($GQ92&gt;=6,INDEX($DL:$DL,$GP92+6),"")</f>
      </c>
      <c r="FH92">
        <f>IF($GQ92&gt;=7,INDEX($DL:$DL,$GP92+7),"")</f>
      </c>
      <c r="FI92">
        <f>IF($GQ92&gt;=8,INDEX($DL:$DL,$GP92+8),"")</f>
      </c>
      <c r="FJ92">
        <f>IF($GQ92&gt;=9,INDEX($DL:$DL,$GP92+9),"")</f>
      </c>
      <c r="FK92">
        <f>IF($GQ92&gt;=10,INDEX($DL:$DL,$GP92+10),"")</f>
      </c>
      <c r="FL92">
        <f>IF($GQ92&gt;=11,INDEX($DL:$DL,$GP92+11),"")</f>
      </c>
      <c r="FM92">
        <f>IF($GQ92&gt;=12,INDEX($DL:$DL,$GP92+12),"")</f>
      </c>
      <c r="FN92">
        <f>IF($GQ92&gt;=13,INDEX($DL:$DL,$GP92+13),"")</f>
      </c>
      <c r="FO92">
        <f>IF($GQ92&gt;=14,INDEX($DL:$DL,$GP92+14),"")</f>
      </c>
      <c r="FP92">
        <f>IF($GQ92&gt;=15,INDEX($DL:$DL,$GP92+15),"")</f>
      </c>
      <c r="FQ92">
        <f>IF($GQ92&gt;=16,INDEX($DL:$DL,$GP92+16),"")</f>
      </c>
      <c r="FR92">
        <f>IF($GQ92&gt;=17,INDEX($DL:$DL,$GP92+17),"")</f>
      </c>
      <c r="FS92">
        <f>IF($GQ92&gt;=18,INDEX($DL:$DL,$GP92+18),"")</f>
      </c>
      <c r="FT92">
        <f>IF($GQ92&gt;=19,INDEX($DL:$DL,$GP92+19),"")</f>
      </c>
      <c r="FU92">
        <f>IF($GQ92&gt;=20,INDEX($DL:$DL,$GP92+20),"")</f>
      </c>
      <c r="FV92">
        <f>IF($GQ92&gt;=21,INDEX($DL:$DL,$GP92+21),"")</f>
      </c>
      <c r="FW92">
        <f>IF($GQ92&gt;=22,INDEX($DL:$DL,$GP92+22),"")</f>
      </c>
      <c r="FX92">
        <f>IF($GQ92&gt;=23,INDEX($DL:$DL,$GP92+23),"")</f>
      </c>
      <c r="FY92">
        <f>IF($GQ92&gt;=24,INDEX($DL:$DL,$GP92+24),"")</f>
      </c>
      <c r="FZ92">
        <f>IF($GQ92&gt;=25,INDEX($DL:$DL,$GP92+25),"")</f>
      </c>
      <c r="GA92">
        <f>IF($GQ92&gt;=26,INDEX($DL:$DL,$GP92+26),"")</f>
      </c>
      <c r="GB92">
        <f>IF($GQ92&gt;=27,INDEX($DL:$DL,$GP92+27),"")</f>
      </c>
      <c r="GC92">
        <f>IF($GQ92&gt;=28,INDEX($DL:$DL,$GP92+28),"")</f>
      </c>
      <c r="GD92">
        <f>IF($GQ92&gt;=29,INDEX($DL:$DL,$GP92+29),"")</f>
      </c>
      <c r="GE92">
        <f>IF($GQ92&gt;=30,INDEX($DL:$DL,$GP92+30),"")</f>
      </c>
      <c r="GF92">
        <f>IF($GQ92&gt;=31,INDEX($DL:$DL,$GP92+31),"")</f>
      </c>
      <c r="GG92">
        <f>IF($GQ92&gt;=32,INDEX($DL:$DL,$GP92+32),"")</f>
      </c>
      <c r="GH92">
        <f>IF($GQ92&gt;=33,INDEX($DL:$DL,$GP92+33),"")</f>
      </c>
      <c r="GI92">
        <f>IF($GQ92&gt;=34,INDEX($DL:$DL,$GP92+34),"")</f>
      </c>
      <c r="GJ92">
        <f>IF($GQ92&gt;=35,INDEX($DL:$DL,$GP92+35),"")</f>
      </c>
      <c r="GK92">
        <f>IF($GQ92&gt;=36,INDEX($DL:$DL,$GP92+36),"")</f>
      </c>
      <c r="GL92">
        <f>IF($GQ92&gt;=37,INDEX($DL:$DL,$GP92+37),"")</f>
      </c>
      <c r="GM92">
        <f>IF($GQ92&gt;=38,INDEX($DL:$DL,$GP92+38),"")</f>
      </c>
      <c r="GN92">
        <f>IF($GQ92&gt;=39,INDEX($DL:$DL,$GP92+39),"")</f>
      </c>
      <c r="GO92">
        <f>IF($GQ92&gt;=40,INDEX($DL:$DL,$GP92+40),"")</f>
      </c>
      <c r="GP92">
        <f>IFERROR(MATCH($DJ92,$DK$2:$DK$148,0)+1,0)</f>
      </c>
      <c r="GQ92">
        <f>IFERROR(INDEX($DM$2:$DM$148,MATCH($DJ92,$DK$2:$DK$148,0)),0)</f>
      </c>
      <c r="GR92">
        <f>IFERROR(MATCH($L92,$DN$92:$FA$92,0),0)</f>
      </c>
      <c r="GS92">
        <f>IF($GR92&gt;0,INDEX($FB$92:$GO$92,$GR92),"")</f>
      </c>
      <c r="GT92" t="s">
        <v>557</v>
      </c>
      <c r="GV92">
        <f>IF($JE92&gt;=1,INDEX($GT:$GT,$JD92+1),"")</f>
      </c>
      <c r="GW92">
        <f>IF($JE92&gt;=2,INDEX($GT:$GT,$JD92+2),"")</f>
      </c>
      <c r="GX92">
        <f>IF($JE92&gt;=3,INDEX($GT:$GT,$JD92+3),"")</f>
      </c>
      <c r="GY92">
        <f>IF($JE92&gt;=4,INDEX($GT:$GT,$JD92+4),"")</f>
      </c>
      <c r="GZ92">
        <f>IF($JE92&gt;=5,INDEX($GT:$GT,$JD92+5),"")</f>
      </c>
      <c r="HA92">
        <f>IF($JE92&gt;=6,INDEX($GT:$GT,$JD92+6),"")</f>
      </c>
      <c r="HB92">
        <f>IF($JE92&gt;=7,INDEX($GT:$GT,$JD92+7),"")</f>
      </c>
      <c r="HC92">
        <f>IF($JE92&gt;=8,INDEX($GT:$GT,$JD92+8),"")</f>
      </c>
      <c r="HD92">
        <f>IF($JE92&gt;=9,INDEX($GT:$GT,$JD92+9),"")</f>
      </c>
      <c r="HE92">
        <f>IF($JE92&gt;=10,INDEX($GT:$GT,$JD92+10),"")</f>
      </c>
      <c r="HF92">
        <f>IF($JE92&gt;=11,INDEX($GT:$GT,$JD92+11),"")</f>
      </c>
      <c r="HG92">
        <f>IF($JE92&gt;=12,INDEX($GT:$GT,$JD92+12),"")</f>
      </c>
      <c r="HH92">
        <f>IF($JE92&gt;=13,INDEX($GT:$GT,$JD92+13),"")</f>
      </c>
      <c r="HI92">
        <f>IF($JE92&gt;=14,INDEX($GT:$GT,$JD92+14),"")</f>
      </c>
      <c r="HJ92">
        <f>IF($JE92&gt;=15,INDEX($GT:$GT,$JD92+15),"")</f>
      </c>
      <c r="HK92">
        <f>IF($JE92&gt;=16,INDEX($GT:$GT,$JD92+16),"")</f>
      </c>
      <c r="HL92">
        <f>IF($JE92&gt;=17,INDEX($GT:$GT,$JD92+17),"")</f>
      </c>
      <c r="HM92">
        <f>IF($JE92&gt;=18,INDEX($GT:$GT,$JD92+18),"")</f>
      </c>
      <c r="HN92">
        <f>IF($JE92&gt;=19,INDEX($GT:$GT,$JD92+19),"")</f>
      </c>
      <c r="HO92">
        <f>IF($JE92&gt;=20,INDEX($GT:$GT,$JD92+20),"")</f>
      </c>
      <c r="HP92">
        <f>IF($JE92&gt;=21,INDEX($GT:$GT,$JD92+21),"")</f>
      </c>
      <c r="HQ92">
        <f>IF($JE92&gt;=22,INDEX($GT:$GT,$JD92+22),"")</f>
      </c>
      <c r="HR92">
        <f>IF($JE92&gt;=23,INDEX($GT:$GT,$JD92+23),"")</f>
      </c>
      <c r="HS92">
        <f>IF($JE92&gt;=24,INDEX($GT:$GT,$JD92+24),"")</f>
      </c>
      <c r="HT92">
        <f>IF($JE92&gt;=25,INDEX($GT:$GT,$JD92+25),"")</f>
      </c>
      <c r="HU92">
        <f>IF($JE92&gt;=26,INDEX($GT:$GT,$JD92+26),"")</f>
      </c>
      <c r="HV92">
        <f>IF($JE92&gt;=27,INDEX($GT:$GT,$JD92+27),"")</f>
      </c>
      <c r="HW92">
        <f>IF($JE92&gt;=28,INDEX($GT:$GT,$JD92+28),"")</f>
      </c>
      <c r="HX92">
        <f>IF($JE92&gt;=29,INDEX($GT:$GT,$JD92+29),"")</f>
      </c>
      <c r="HY92">
        <f>IF($JE92&gt;=30,INDEX($GT:$GT,$JD92+30),"")</f>
      </c>
      <c r="HZ92">
        <f>IF($JE92&gt;=31,INDEX($GT:$GT,$JD92+31),"")</f>
      </c>
      <c r="IA92">
        <f>IF($JE92&gt;=32,INDEX($GT:$GT,$JD92+32),"")</f>
      </c>
      <c r="IB92">
        <f>IF($JE92&gt;=33,INDEX($GT:$GT,$JD92+33),"")</f>
      </c>
      <c r="IC92">
        <f>IF($JE92&gt;=34,INDEX($GT:$GT,$JD92+34),"")</f>
      </c>
      <c r="ID92">
        <f>IF($JE92&gt;=35,INDEX($GT:$GT,$JD92+35),"")</f>
      </c>
      <c r="IE92">
        <f>IF($JE92&gt;=36,INDEX($GT:$GT,$JD92+36),"")</f>
      </c>
      <c r="IF92">
        <f>IF($JE92&gt;=37,INDEX($GT:$GT,$JD92+37),"")</f>
      </c>
      <c r="IG92">
        <f>IF($JE92&gt;=38,INDEX($GT:$GT,$JD92+38),"")</f>
      </c>
      <c r="IH92">
        <f>IF($JE92&gt;=39,INDEX($GT:$GT,$JD92+39),"")</f>
      </c>
      <c r="II92">
        <f>IF($JE92&gt;=40,INDEX($GT:$GT,$JD92+40),"")</f>
      </c>
      <c r="IJ92">
        <f>IF($JE92&gt;=41,INDEX($GT:$GT,$JD92+41),"")</f>
      </c>
      <c r="IK92">
        <f>IF($JE92&gt;=42,INDEX($GT:$GT,$JD92+42),"")</f>
      </c>
      <c r="IL92">
        <f>IF($JE92&gt;=43,INDEX($GT:$GT,$JD92+43),"")</f>
      </c>
      <c r="IM92">
        <f>IF($JE92&gt;=44,INDEX($GT:$GT,$JD92+44),"")</f>
      </c>
      <c r="IN92">
        <f>IF($JE92&gt;=45,INDEX($GT:$GT,$JD92+45),"")</f>
      </c>
      <c r="IO92">
        <f>IF($JE92&gt;=46,INDEX($GT:$GT,$JD92+46),"")</f>
      </c>
      <c r="IP92">
        <f>IF($JE92&gt;=47,INDEX($GT:$GT,$JD92+47),"")</f>
      </c>
      <c r="IQ92">
        <f>IF($JE92&gt;=48,INDEX($GT:$GT,$JD92+48),"")</f>
      </c>
      <c r="IR92">
        <f>IF($JE92&gt;=49,INDEX($GT:$GT,$JD92+49),"")</f>
      </c>
      <c r="IS92">
        <f>IF($JE92&gt;=50,INDEX($GT:$GT,$JD92+50),"")</f>
      </c>
      <c r="IT92">
        <f>IF($JE92&gt;=51,INDEX($GT:$GT,$JD92+51),"")</f>
      </c>
      <c r="IU92">
        <f>IF($JE92&gt;=52,INDEX($GT:$GT,$JD92+52),"")</f>
      </c>
      <c r="IV92">
        <f>IF($JE92&gt;=53,INDEX($GT:$GT,$JD92+53),"")</f>
      </c>
      <c r="IW92">
        <f>IF($JE92&gt;=54,INDEX($GT:$GT,$JD92+54),"")</f>
      </c>
      <c r="IX92">
        <f>IF($JE92&gt;=55,INDEX($GT:$GT,$JD92+55),"")</f>
      </c>
      <c r="IY92">
        <f>IF($JE92&gt;=56,INDEX($GT:$GT,$JD92+56),"")</f>
      </c>
      <c r="IZ92">
        <f>IF($JE92&gt;=57,INDEX($GT:$GT,$JD92+57),"")</f>
      </c>
      <c r="JA92">
        <f>IF($JE92&gt;=58,INDEX($GT:$GT,$JD92+58),"")</f>
      </c>
      <c r="JB92">
        <f>IF($JE92&gt;=59,INDEX($GT:$GT,$JD92+59),"")</f>
      </c>
      <c r="JC92">
        <f>IF($JE92&gt;=60,INDEX($GT:$GT,$JD92+60),"")</f>
      </c>
      <c r="JD92">
        <f>IFERROR(MATCH($GS92,$GT$2:$GT$322,0)+1,0)</f>
      </c>
      <c r="JE92">
        <f>IFERROR(INDEX($GU$2:$GU$322,MATCH($GS92,$GT$2:$GT$322,0)),0)</f>
      </c>
      <c r="JF92" t="s">
        <v>28</v>
      </c>
      <c r="JG92" t="s">
        <v>28</v>
      </c>
    </row>
    <row r="93" spans="1:267" x14ac:dyDescent="0.25">
      <c r="J93" s="1"/>
      <c r="K93" s="1"/>
      <c r="L93" s="1"/>
      <c r="M93" s="1"/>
      <c r="N93" s="1">
        <f>IFERROR(IF(FIND(" - ",$J93)&gt;0,MID($J93,FIND(" - ",$J93)+3,LEN($J93)),""),"")</f>
      </c>
      <c r="P93" s="1"/>
      <c r="S93" t="s">
        <v>28</v>
      </c>
      <c r="U93">
        <f>IF(OR($S93="",$T93=""),"",IFERROR($S93/$T93,0))</f>
      </c>
      <c r="V93">
        <f>IF($S93="","",
IF($K93="","",
IF(ISNUMBER(SEARCH("exempt",LOWER($K93))),0,
$S93*(VALUE(SUBSTITUTE($K93,"%",""))/100))))</f>
      </c>
      <c r="AB93">
        <f>IF($S93="","",
SUM($S93,$V93,$Z93,$W93,$Y93)-
IF($AA93="",0,VALUE($AA93)))</f>
      </c>
      <c r="AJ93" t="s">
        <v>558</v>
      </c>
      <c r="AN93" t="s">
        <v>559</v>
      </c>
      <c r="AO93" t="s">
        <v>560</v>
      </c>
      <c r="AR93">
        <f>IFERROR(LEFT($J93,FIND(" - ",$J93)-1),$J93)</f>
      </c>
      <c r="AS93" t="s">
        <v>440</v>
      </c>
      <c r="AU93">
        <f>IF($CJ93&gt;=1,INDEX($AS:$AS,$CI93+1),"")</f>
      </c>
      <c r="AV93">
        <f>IF($CJ93&gt;=2,INDEX($AS:$AS,$CI93+2),"")</f>
      </c>
      <c r="AW93">
        <f>IF($CJ93&gt;=3,INDEX($AS:$AS,$CI93+3),"")</f>
      </c>
      <c r="AX93">
        <f>IF($CJ93&gt;=4,INDEX($AS:$AS,$CI93+4),"")</f>
      </c>
      <c r="AY93">
        <f>IF($CJ93&gt;=5,INDEX($AS:$AS,$CI93+5),"")</f>
      </c>
      <c r="AZ93">
        <f>IF($CJ93&gt;=6,INDEX($AS:$AS,$CI93+6),"")</f>
      </c>
      <c r="BA93">
        <f>IF($CJ93&gt;=7,INDEX($AS:$AS,$CI93+7),"")</f>
      </c>
      <c r="BB93">
        <f>IF($CJ93&gt;=8,INDEX($AS:$AS,$CI93+8),"")</f>
      </c>
      <c r="BC93">
        <f>IF($CJ93&gt;=9,INDEX($AS:$AS,$CI93+9),"")</f>
      </c>
      <c r="BD93">
        <f>IF($CJ93&gt;=10,INDEX($AS:$AS,$CI93+10),"")</f>
      </c>
      <c r="BE93">
        <f>IF($CJ93&gt;=11,INDEX($AS:$AS,$CI93+11),"")</f>
      </c>
      <c r="BF93">
        <f>IF($CJ93&gt;=12,INDEX($AS:$AS,$CI93+12),"")</f>
      </c>
      <c r="BG93">
        <f>IF($CJ93&gt;=13,INDEX($AS:$AS,$CI93+13),"")</f>
      </c>
      <c r="BH93">
        <f>IF($CJ93&gt;=14,INDEX($AS:$AS,$CI93+14),"")</f>
      </c>
      <c r="BI93">
        <f>IF($CJ93&gt;=15,INDEX($AS:$AS,$CI93+15),"")</f>
      </c>
      <c r="BJ93">
        <f>IF($CJ93&gt;=16,INDEX($AS:$AS,$CI93+16),"")</f>
      </c>
      <c r="BK93">
        <f>IF($CJ93&gt;=17,INDEX($AS:$AS,$CI93+17),"")</f>
      </c>
      <c r="BL93">
        <f>IF($CJ93&gt;=18,INDEX($AS:$AS,$CI93+18),"")</f>
      </c>
      <c r="BM93">
        <f>IF($CJ93&gt;=19,INDEX($AS:$AS,$CI93+19),"")</f>
      </c>
      <c r="BN93">
        <f>IF($CJ93&gt;=20,INDEX($AS:$AS,$CI93+20),"")</f>
      </c>
      <c r="BO93">
        <f>IF($CJ93&gt;=21,INDEX($AS:$AS,$CI93+21),"")</f>
      </c>
      <c r="BP93">
        <f>IF($CJ93&gt;=22,INDEX($AS:$AS,$CI93+22),"")</f>
      </c>
      <c r="BQ93">
        <f>IF($CJ93&gt;=23,INDEX($AS:$AS,$CI93+23),"")</f>
      </c>
      <c r="BR93">
        <f>IF($CJ93&gt;=24,INDEX($AS:$AS,$CI93+24),"")</f>
      </c>
      <c r="BS93">
        <f>IF($CJ93&gt;=25,INDEX($AS:$AS,$CI93+25),"")</f>
      </c>
      <c r="BT93">
        <f>IF($CJ93&gt;=26,INDEX($AS:$AS,$CI93+26),"")</f>
      </c>
      <c r="BU93">
        <f>IF($CJ93&gt;=27,INDEX($AS:$AS,$CI93+27),"")</f>
      </c>
      <c r="BV93">
        <f>IF($CJ93&gt;=28,INDEX($AS:$AS,$CI93+28),"")</f>
      </c>
      <c r="BW93">
        <f>IF($CJ93&gt;=29,INDEX($AS:$AS,$CI93+29),"")</f>
      </c>
      <c r="BX93">
        <f>IF($CJ93&gt;=30,INDEX($AS:$AS,$CI93+30),"")</f>
      </c>
      <c r="BY93">
        <f>IF($CJ93&gt;=31,INDEX($AS:$AS,$CI93+31),"")</f>
      </c>
      <c r="BZ93">
        <f>IF($CJ93&gt;=32,INDEX($AS:$AS,$CI93+32),"")</f>
      </c>
      <c r="CA93">
        <f>IF($CJ93&gt;=33,INDEX($AS:$AS,$CI93+33),"")</f>
      </c>
      <c r="CB93">
        <f>IF($CJ93&gt;=34,INDEX($AS:$AS,$CI93+34),"")</f>
      </c>
      <c r="CC93">
        <f>IF($CJ93&gt;=35,INDEX($AS:$AS,$CI93+35),"")</f>
      </c>
      <c r="CD93">
        <f>IF($CJ93&gt;=36,INDEX($AS:$AS,$CI93+36),"")</f>
      </c>
      <c r="CE93">
        <f>IF($CJ93&gt;=37,INDEX($AS:$AS,$CI93+37),"")</f>
      </c>
      <c r="CF93">
        <f>IF($CJ93&gt;=38,INDEX($AS:$AS,$CI93+38),"")</f>
      </c>
      <c r="CG93">
        <f>IF($CJ93&gt;=39,INDEX($AS:$AS,$CI93+39),"")</f>
      </c>
      <c r="CH93">
        <f>IF($CJ93&gt;=40,INDEX($AS:$AS,$CI93+40),"")</f>
      </c>
      <c r="CI93">
        <f>IFERROR(MATCH($AR93,$AS$2:$AS$133,0)+1,0)</f>
      </c>
      <c r="CJ93">
        <f>IFERROR(INDEX($AT$2:$AT$133,MATCH($AR93,$AS$2:$AS$133,0)),0)</f>
      </c>
      <c r="CK93">
        <f>IFERROR(LEFT($O93,FIND(" - ",$O93)-1),$O93)</f>
      </c>
      <c r="CL93" t="s">
        <v>56</v>
      </c>
      <c r="CN93">
        <f>IF($DI93&gt;=1,INDEX($CL:$CL,$DH93+1),"")</f>
      </c>
      <c r="CO93">
        <f>IF($DI93&gt;=2,INDEX($CL:$CL,$DH93+2),"")</f>
      </c>
      <c r="CP93">
        <f>IF($DI93&gt;=3,INDEX($CL:$CL,$DH93+3),"")</f>
      </c>
      <c r="CQ93">
        <f>IF($DI93&gt;=4,INDEX($CL:$CL,$DH93+4),"")</f>
      </c>
      <c r="CR93">
        <f>IF($DI93&gt;=5,INDEX($CL:$CL,$DH93+5),"")</f>
      </c>
      <c r="CS93">
        <f>IF($DI93&gt;=6,INDEX($CL:$CL,$DH93+6),"")</f>
      </c>
      <c r="CT93">
        <f>IF($DI93&gt;=7,INDEX($CL:$CL,$DH93+7),"")</f>
      </c>
      <c r="CU93">
        <f>IF($DI93&gt;=8,INDEX($CL:$CL,$DH93+8),"")</f>
      </c>
      <c r="CV93">
        <f>IF($DI93&gt;=9,INDEX($CL:$CL,$DH93+9),"")</f>
      </c>
      <c r="CW93">
        <f>IF($DI93&gt;=10,INDEX($CL:$CL,$DH93+10),"")</f>
      </c>
      <c r="CX93">
        <f>IF($DI93&gt;=11,INDEX($CL:$CL,$DH93+11),"")</f>
      </c>
      <c r="CY93">
        <f>IF($DI93&gt;=12,INDEX($CL:$CL,$DH93+12),"")</f>
      </c>
      <c r="CZ93">
        <f>IF($DI93&gt;=13,INDEX($CL:$CL,$DH93+13),"")</f>
      </c>
      <c r="DA93">
        <f>IF($DI93&gt;=14,INDEX($CL:$CL,$DH93+14),"")</f>
      </c>
      <c r="DB93">
        <f>IF($DI93&gt;=15,INDEX($CL:$CL,$DH93+15),"")</f>
      </c>
      <c r="DC93">
        <f>IF($DI93&gt;=16,INDEX($CL:$CL,$DH93+16),"")</f>
      </c>
      <c r="DD93">
        <f>IF($DI93&gt;=17,INDEX($CL:$CL,$DH93+17),"")</f>
      </c>
      <c r="DE93">
        <f>IF($DI93&gt;=18,INDEX($CL:$CL,$DH93+18),"")</f>
      </c>
      <c r="DF93">
        <f>IF($DI93&gt;=19,INDEX($CL:$CL,$DH93+19),"")</f>
      </c>
      <c r="DG93">
        <f>IF($DI93&gt;=20,INDEX($CL:$CL,$DH93+20),"")</f>
      </c>
      <c r="DH93">
        <f>IFERROR(MATCH($CK93,$CL$2:$CL$1558,0)+1,0)</f>
      </c>
      <c r="DI93">
        <f>IFERROR(INDEX($CM$2:$CM$1558,MATCH($CK93,$CL$2:$CL$1558,0)),0)</f>
      </c>
      <c r="DJ93">
        <f>IFERROR(INDEX($AQ:$AQ,MATCH($K93,$AP:$AP,0))&amp;"","")</f>
      </c>
      <c r="DK93" t="s">
        <v>59</v>
      </c>
      <c r="DL93" t="s">
        <v>561</v>
      </c>
      <c r="DN93">
        <f>IF($GQ93&gt;=1,INDEX($DK:$DK,$GP93+1),"")</f>
      </c>
      <c r="DO93">
        <f>IF($GQ93&gt;=2,INDEX($DK:$DK,$GP93+2),"")</f>
      </c>
      <c r="DP93">
        <f>IF($GQ93&gt;=3,INDEX($DK:$DK,$GP93+3),"")</f>
      </c>
      <c r="DQ93">
        <f>IF($GQ93&gt;=4,INDEX($DK:$DK,$GP93+4),"")</f>
      </c>
      <c r="DR93">
        <f>IF($GQ93&gt;=5,INDEX($DK:$DK,$GP93+5),"")</f>
      </c>
      <c r="DS93">
        <f>IF($GQ93&gt;=6,INDEX($DK:$DK,$GP93+6),"")</f>
      </c>
      <c r="DT93">
        <f>IF($GQ93&gt;=7,INDEX($DK:$DK,$GP93+7),"")</f>
      </c>
      <c r="DU93">
        <f>IF($GQ93&gt;=8,INDEX($DK:$DK,$GP93+8),"")</f>
      </c>
      <c r="DV93">
        <f>IF($GQ93&gt;=9,INDEX($DK:$DK,$GP93+9),"")</f>
      </c>
      <c r="DW93">
        <f>IF($GQ93&gt;=10,INDEX($DK:$DK,$GP93+10),"")</f>
      </c>
      <c r="DX93">
        <f>IF($GQ93&gt;=11,INDEX($DK:$DK,$GP93+11),"")</f>
      </c>
      <c r="DY93">
        <f>IF($GQ93&gt;=12,INDEX($DK:$DK,$GP93+12),"")</f>
      </c>
      <c r="DZ93">
        <f>IF($GQ93&gt;=13,INDEX($DK:$DK,$GP93+13),"")</f>
      </c>
      <c r="EA93">
        <f>IF($GQ93&gt;=14,INDEX($DK:$DK,$GP93+14),"")</f>
      </c>
      <c r="EB93">
        <f>IF($GQ93&gt;=15,INDEX($DK:$DK,$GP93+15),"")</f>
      </c>
      <c r="EC93">
        <f>IF($GQ93&gt;=16,INDEX($DK:$DK,$GP93+16),"")</f>
      </c>
      <c r="ED93">
        <f>IF($GQ93&gt;=17,INDEX($DK:$DK,$GP93+17),"")</f>
      </c>
      <c r="EE93">
        <f>IF($GQ93&gt;=18,INDEX($DK:$DK,$GP93+18),"")</f>
      </c>
      <c r="EF93">
        <f>IF($GQ93&gt;=19,INDEX($DK:$DK,$GP93+19),"")</f>
      </c>
      <c r="EG93">
        <f>IF($GQ93&gt;=20,INDEX($DK:$DK,$GP93+20),"")</f>
      </c>
      <c r="EH93">
        <f>IF($GQ93&gt;=21,INDEX($DK:$DK,$GP93+21),"")</f>
      </c>
      <c r="EI93">
        <f>IF($GQ93&gt;=22,INDEX($DK:$DK,$GP93+22),"")</f>
      </c>
      <c r="EJ93">
        <f>IF($GQ93&gt;=23,INDEX($DK:$DK,$GP93+23),"")</f>
      </c>
      <c r="EK93">
        <f>IF($GQ93&gt;=24,INDEX($DK:$DK,$GP93+24),"")</f>
      </c>
      <c r="EL93">
        <f>IF($GQ93&gt;=25,INDEX($DK:$DK,$GP93+25),"")</f>
      </c>
      <c r="EM93">
        <f>IF($GQ93&gt;=26,INDEX($DK:$DK,$GP93+26),"")</f>
      </c>
      <c r="EN93">
        <f>IF($GQ93&gt;=27,INDEX($DK:$DK,$GP93+27),"")</f>
      </c>
      <c r="EO93">
        <f>IF($GQ93&gt;=28,INDEX($DK:$DK,$GP93+28),"")</f>
      </c>
      <c r="EP93">
        <f>IF($GQ93&gt;=29,INDEX($DK:$DK,$GP93+29),"")</f>
      </c>
      <c r="EQ93">
        <f>IF($GQ93&gt;=30,INDEX($DK:$DK,$GP93+30),"")</f>
      </c>
      <c r="ER93">
        <f>IF($GQ93&gt;=31,INDEX($DK:$DK,$GP93+31),"")</f>
      </c>
      <c r="ES93">
        <f>IF($GQ93&gt;=32,INDEX($DK:$DK,$GP93+32),"")</f>
      </c>
      <c r="ET93">
        <f>IF($GQ93&gt;=33,INDEX($DK:$DK,$GP93+33),"")</f>
      </c>
      <c r="EU93">
        <f>IF($GQ93&gt;=34,INDEX($DK:$DK,$GP93+34),"")</f>
      </c>
      <c r="EV93">
        <f>IF($GQ93&gt;=35,INDEX($DK:$DK,$GP93+35),"")</f>
      </c>
      <c r="EW93">
        <f>IF($GQ93&gt;=36,INDEX($DK:$DK,$GP93+36),"")</f>
      </c>
      <c r="EX93">
        <f>IF($GQ93&gt;=37,INDEX($DK:$DK,$GP93+37),"")</f>
      </c>
      <c r="EY93">
        <f>IF($GQ93&gt;=38,INDEX($DK:$DK,$GP93+38),"")</f>
      </c>
      <c r="EZ93">
        <f>IF($GQ93&gt;=39,INDEX($DK:$DK,$GP93+39),"")</f>
      </c>
      <c r="FA93">
        <f>IF($GQ93&gt;=40,INDEX($DK:$DK,$GP93+40),"")</f>
      </c>
      <c r="FB93">
        <f>IF($GQ93&gt;=1,INDEX($DL:$DL,$GP93+1),"")</f>
      </c>
      <c r="FC93">
        <f>IF($GQ93&gt;=2,INDEX($DL:$DL,$GP93+2),"")</f>
      </c>
      <c r="FD93">
        <f>IF($GQ93&gt;=3,INDEX($DL:$DL,$GP93+3),"")</f>
      </c>
      <c r="FE93">
        <f>IF($GQ93&gt;=4,INDEX($DL:$DL,$GP93+4),"")</f>
      </c>
      <c r="FF93">
        <f>IF($GQ93&gt;=5,INDEX($DL:$DL,$GP93+5),"")</f>
      </c>
      <c r="FG93">
        <f>IF($GQ93&gt;=6,INDEX($DL:$DL,$GP93+6),"")</f>
      </c>
      <c r="FH93">
        <f>IF($GQ93&gt;=7,INDEX($DL:$DL,$GP93+7),"")</f>
      </c>
      <c r="FI93">
        <f>IF($GQ93&gt;=8,INDEX($DL:$DL,$GP93+8),"")</f>
      </c>
      <c r="FJ93">
        <f>IF($GQ93&gt;=9,INDEX($DL:$DL,$GP93+9),"")</f>
      </c>
      <c r="FK93">
        <f>IF($GQ93&gt;=10,INDEX($DL:$DL,$GP93+10),"")</f>
      </c>
      <c r="FL93">
        <f>IF($GQ93&gt;=11,INDEX($DL:$DL,$GP93+11),"")</f>
      </c>
      <c r="FM93">
        <f>IF($GQ93&gt;=12,INDEX($DL:$DL,$GP93+12),"")</f>
      </c>
      <c r="FN93">
        <f>IF($GQ93&gt;=13,INDEX($DL:$DL,$GP93+13),"")</f>
      </c>
      <c r="FO93">
        <f>IF($GQ93&gt;=14,INDEX($DL:$DL,$GP93+14),"")</f>
      </c>
      <c r="FP93">
        <f>IF($GQ93&gt;=15,INDEX($DL:$DL,$GP93+15),"")</f>
      </c>
      <c r="FQ93">
        <f>IF($GQ93&gt;=16,INDEX($DL:$DL,$GP93+16),"")</f>
      </c>
      <c r="FR93">
        <f>IF($GQ93&gt;=17,INDEX($DL:$DL,$GP93+17),"")</f>
      </c>
      <c r="FS93">
        <f>IF($GQ93&gt;=18,INDEX($DL:$DL,$GP93+18),"")</f>
      </c>
      <c r="FT93">
        <f>IF($GQ93&gt;=19,INDEX($DL:$DL,$GP93+19),"")</f>
      </c>
      <c r="FU93">
        <f>IF($GQ93&gt;=20,INDEX($DL:$DL,$GP93+20),"")</f>
      </c>
      <c r="FV93">
        <f>IF($GQ93&gt;=21,INDEX($DL:$DL,$GP93+21),"")</f>
      </c>
      <c r="FW93">
        <f>IF($GQ93&gt;=22,INDEX($DL:$DL,$GP93+22),"")</f>
      </c>
      <c r="FX93">
        <f>IF($GQ93&gt;=23,INDEX($DL:$DL,$GP93+23),"")</f>
      </c>
      <c r="FY93">
        <f>IF($GQ93&gt;=24,INDEX($DL:$DL,$GP93+24),"")</f>
      </c>
      <c r="FZ93">
        <f>IF($GQ93&gt;=25,INDEX($DL:$DL,$GP93+25),"")</f>
      </c>
      <c r="GA93">
        <f>IF($GQ93&gt;=26,INDEX($DL:$DL,$GP93+26),"")</f>
      </c>
      <c r="GB93">
        <f>IF($GQ93&gt;=27,INDEX($DL:$DL,$GP93+27),"")</f>
      </c>
      <c r="GC93">
        <f>IF($GQ93&gt;=28,INDEX($DL:$DL,$GP93+28),"")</f>
      </c>
      <c r="GD93">
        <f>IF($GQ93&gt;=29,INDEX($DL:$DL,$GP93+29),"")</f>
      </c>
      <c r="GE93">
        <f>IF($GQ93&gt;=30,INDEX($DL:$DL,$GP93+30),"")</f>
      </c>
      <c r="GF93">
        <f>IF($GQ93&gt;=31,INDEX($DL:$DL,$GP93+31),"")</f>
      </c>
      <c r="GG93">
        <f>IF($GQ93&gt;=32,INDEX($DL:$DL,$GP93+32),"")</f>
      </c>
      <c r="GH93">
        <f>IF($GQ93&gt;=33,INDEX($DL:$DL,$GP93+33),"")</f>
      </c>
      <c r="GI93">
        <f>IF($GQ93&gt;=34,INDEX($DL:$DL,$GP93+34),"")</f>
      </c>
      <c r="GJ93">
        <f>IF($GQ93&gt;=35,INDEX($DL:$DL,$GP93+35),"")</f>
      </c>
      <c r="GK93">
        <f>IF($GQ93&gt;=36,INDEX($DL:$DL,$GP93+36),"")</f>
      </c>
      <c r="GL93">
        <f>IF($GQ93&gt;=37,INDEX($DL:$DL,$GP93+37),"")</f>
      </c>
      <c r="GM93">
        <f>IF($GQ93&gt;=38,INDEX($DL:$DL,$GP93+38),"")</f>
      </c>
      <c r="GN93">
        <f>IF($GQ93&gt;=39,INDEX($DL:$DL,$GP93+39),"")</f>
      </c>
      <c r="GO93">
        <f>IF($GQ93&gt;=40,INDEX($DL:$DL,$GP93+40),"")</f>
      </c>
      <c r="GP93">
        <f>IFERROR(MATCH($DJ93,$DK$2:$DK$148,0)+1,0)</f>
      </c>
      <c r="GQ93">
        <f>IFERROR(INDEX($DM$2:$DM$148,MATCH($DJ93,$DK$2:$DK$148,0)),0)</f>
      </c>
      <c r="GR93">
        <f>IFERROR(MATCH($L93,$DN$93:$FA$93,0),0)</f>
      </c>
      <c r="GS93">
        <f>IF($GR93&gt;0,INDEX($FB$93:$GO$93,$GR93),"")</f>
      </c>
      <c r="GT93" t="s">
        <v>182</v>
      </c>
      <c r="GV93">
        <f>IF($JE93&gt;=1,INDEX($GT:$GT,$JD93+1),"")</f>
      </c>
      <c r="GW93">
        <f>IF($JE93&gt;=2,INDEX($GT:$GT,$JD93+2),"")</f>
      </c>
      <c r="GX93">
        <f>IF($JE93&gt;=3,INDEX($GT:$GT,$JD93+3),"")</f>
      </c>
      <c r="GY93">
        <f>IF($JE93&gt;=4,INDEX($GT:$GT,$JD93+4),"")</f>
      </c>
      <c r="GZ93">
        <f>IF($JE93&gt;=5,INDEX($GT:$GT,$JD93+5),"")</f>
      </c>
      <c r="HA93">
        <f>IF($JE93&gt;=6,INDEX($GT:$GT,$JD93+6),"")</f>
      </c>
      <c r="HB93">
        <f>IF($JE93&gt;=7,INDEX($GT:$GT,$JD93+7),"")</f>
      </c>
      <c r="HC93">
        <f>IF($JE93&gt;=8,INDEX($GT:$GT,$JD93+8),"")</f>
      </c>
      <c r="HD93">
        <f>IF($JE93&gt;=9,INDEX($GT:$GT,$JD93+9),"")</f>
      </c>
      <c r="HE93">
        <f>IF($JE93&gt;=10,INDEX($GT:$GT,$JD93+10),"")</f>
      </c>
      <c r="HF93">
        <f>IF($JE93&gt;=11,INDEX($GT:$GT,$JD93+11),"")</f>
      </c>
      <c r="HG93">
        <f>IF($JE93&gt;=12,INDEX($GT:$GT,$JD93+12),"")</f>
      </c>
      <c r="HH93">
        <f>IF($JE93&gt;=13,INDEX($GT:$GT,$JD93+13),"")</f>
      </c>
      <c r="HI93">
        <f>IF($JE93&gt;=14,INDEX($GT:$GT,$JD93+14),"")</f>
      </c>
      <c r="HJ93">
        <f>IF($JE93&gt;=15,INDEX($GT:$GT,$JD93+15),"")</f>
      </c>
      <c r="HK93">
        <f>IF($JE93&gt;=16,INDEX($GT:$GT,$JD93+16),"")</f>
      </c>
      <c r="HL93">
        <f>IF($JE93&gt;=17,INDEX($GT:$GT,$JD93+17),"")</f>
      </c>
      <c r="HM93">
        <f>IF($JE93&gt;=18,INDEX($GT:$GT,$JD93+18),"")</f>
      </c>
      <c r="HN93">
        <f>IF($JE93&gt;=19,INDEX($GT:$GT,$JD93+19),"")</f>
      </c>
      <c r="HO93">
        <f>IF($JE93&gt;=20,INDEX($GT:$GT,$JD93+20),"")</f>
      </c>
      <c r="HP93">
        <f>IF($JE93&gt;=21,INDEX($GT:$GT,$JD93+21),"")</f>
      </c>
      <c r="HQ93">
        <f>IF($JE93&gt;=22,INDEX($GT:$GT,$JD93+22),"")</f>
      </c>
      <c r="HR93">
        <f>IF($JE93&gt;=23,INDEX($GT:$GT,$JD93+23),"")</f>
      </c>
      <c r="HS93">
        <f>IF($JE93&gt;=24,INDEX($GT:$GT,$JD93+24),"")</f>
      </c>
      <c r="HT93">
        <f>IF($JE93&gt;=25,INDEX($GT:$GT,$JD93+25),"")</f>
      </c>
      <c r="HU93">
        <f>IF($JE93&gt;=26,INDEX($GT:$GT,$JD93+26),"")</f>
      </c>
      <c r="HV93">
        <f>IF($JE93&gt;=27,INDEX($GT:$GT,$JD93+27),"")</f>
      </c>
      <c r="HW93">
        <f>IF($JE93&gt;=28,INDEX($GT:$GT,$JD93+28),"")</f>
      </c>
      <c r="HX93">
        <f>IF($JE93&gt;=29,INDEX($GT:$GT,$JD93+29),"")</f>
      </c>
      <c r="HY93">
        <f>IF($JE93&gt;=30,INDEX($GT:$GT,$JD93+30),"")</f>
      </c>
      <c r="HZ93">
        <f>IF($JE93&gt;=31,INDEX($GT:$GT,$JD93+31),"")</f>
      </c>
      <c r="IA93">
        <f>IF($JE93&gt;=32,INDEX($GT:$GT,$JD93+32),"")</f>
      </c>
      <c r="IB93">
        <f>IF($JE93&gt;=33,INDEX($GT:$GT,$JD93+33),"")</f>
      </c>
      <c r="IC93">
        <f>IF($JE93&gt;=34,INDEX($GT:$GT,$JD93+34),"")</f>
      </c>
      <c r="ID93">
        <f>IF($JE93&gt;=35,INDEX($GT:$GT,$JD93+35),"")</f>
      </c>
      <c r="IE93">
        <f>IF($JE93&gt;=36,INDEX($GT:$GT,$JD93+36),"")</f>
      </c>
      <c r="IF93">
        <f>IF($JE93&gt;=37,INDEX($GT:$GT,$JD93+37),"")</f>
      </c>
      <c r="IG93">
        <f>IF($JE93&gt;=38,INDEX($GT:$GT,$JD93+38),"")</f>
      </c>
      <c r="IH93">
        <f>IF($JE93&gt;=39,INDEX($GT:$GT,$JD93+39),"")</f>
      </c>
      <c r="II93">
        <f>IF($JE93&gt;=40,INDEX($GT:$GT,$JD93+40),"")</f>
      </c>
      <c r="IJ93">
        <f>IF($JE93&gt;=41,INDEX($GT:$GT,$JD93+41),"")</f>
      </c>
      <c r="IK93">
        <f>IF($JE93&gt;=42,INDEX($GT:$GT,$JD93+42),"")</f>
      </c>
      <c r="IL93">
        <f>IF($JE93&gt;=43,INDEX($GT:$GT,$JD93+43),"")</f>
      </c>
      <c r="IM93">
        <f>IF($JE93&gt;=44,INDEX($GT:$GT,$JD93+44),"")</f>
      </c>
      <c r="IN93">
        <f>IF($JE93&gt;=45,INDEX($GT:$GT,$JD93+45),"")</f>
      </c>
      <c r="IO93">
        <f>IF($JE93&gt;=46,INDEX($GT:$GT,$JD93+46),"")</f>
      </c>
      <c r="IP93">
        <f>IF($JE93&gt;=47,INDEX($GT:$GT,$JD93+47),"")</f>
      </c>
      <c r="IQ93">
        <f>IF($JE93&gt;=48,INDEX($GT:$GT,$JD93+48),"")</f>
      </c>
      <c r="IR93">
        <f>IF($JE93&gt;=49,INDEX($GT:$GT,$JD93+49),"")</f>
      </c>
      <c r="IS93">
        <f>IF($JE93&gt;=50,INDEX($GT:$GT,$JD93+50),"")</f>
      </c>
      <c r="IT93">
        <f>IF($JE93&gt;=51,INDEX($GT:$GT,$JD93+51),"")</f>
      </c>
      <c r="IU93">
        <f>IF($JE93&gt;=52,INDEX($GT:$GT,$JD93+52),"")</f>
      </c>
      <c r="IV93">
        <f>IF($JE93&gt;=53,INDEX($GT:$GT,$JD93+53),"")</f>
      </c>
      <c r="IW93">
        <f>IF($JE93&gt;=54,INDEX($GT:$GT,$JD93+54),"")</f>
      </c>
      <c r="IX93">
        <f>IF($JE93&gt;=55,INDEX($GT:$GT,$JD93+55),"")</f>
      </c>
      <c r="IY93">
        <f>IF($JE93&gt;=56,INDEX($GT:$GT,$JD93+56),"")</f>
      </c>
      <c r="IZ93">
        <f>IF($JE93&gt;=57,INDEX($GT:$GT,$JD93+57),"")</f>
      </c>
      <c r="JA93">
        <f>IF($JE93&gt;=58,INDEX($GT:$GT,$JD93+58),"")</f>
      </c>
      <c r="JB93">
        <f>IF($JE93&gt;=59,INDEX($GT:$GT,$JD93+59),"")</f>
      </c>
      <c r="JC93">
        <f>IF($JE93&gt;=60,INDEX($GT:$GT,$JD93+60),"")</f>
      </c>
      <c r="JD93">
        <f>IFERROR(MATCH($GS93,$GT$2:$GT$322,0)+1,0)</f>
      </c>
      <c r="JE93">
        <f>IFERROR(INDEX($GU$2:$GU$322,MATCH($GS93,$GT$2:$GT$322,0)),0)</f>
      </c>
      <c r="JF93" t="s">
        <v>28</v>
      </c>
      <c r="JG93" t="s">
        <v>28</v>
      </c>
    </row>
    <row r="94" spans="1:267" x14ac:dyDescent="0.25">
      <c r="J94" s="1"/>
      <c r="K94" s="1"/>
      <c r="L94" s="1"/>
      <c r="M94" s="1"/>
      <c r="N94" s="1">
        <f>IFERROR(IF(FIND(" - ",$J94)&gt;0,MID($J94,FIND(" - ",$J94)+3,LEN($J94)),""),"")</f>
      </c>
      <c r="P94" s="1"/>
      <c r="S94" t="s">
        <v>28</v>
      </c>
      <c r="U94">
        <f>IF(OR($S94="",$T94=""),"",IFERROR($S94/$T94,0))</f>
      </c>
      <c r="V94">
        <f>IF($S94="","",
IF($K94="","",
IF(ISNUMBER(SEARCH("exempt",LOWER($K94))),0,
$S94*(VALUE(SUBSTITUTE($K94,"%",""))/100))))</f>
      </c>
      <c r="AB94">
        <f>IF($S94="","",
SUM($S94,$V94,$Z94,$W94,$Y94)-
IF($AA94="",0,VALUE($AA94)))</f>
      </c>
      <c r="AJ94" t="s">
        <v>562</v>
      </c>
      <c r="AN94" t="s">
        <v>563</v>
      </c>
      <c r="AO94" t="s">
        <v>161</v>
      </c>
      <c r="AR94">
        <f>IFERROR(LEFT($J94,FIND(" - ",$J94)-1),$J94)</f>
      </c>
      <c r="AS94" t="s">
        <v>204</v>
      </c>
      <c r="AU94">
        <f>IF($CJ94&gt;=1,INDEX($AS:$AS,$CI94+1),"")</f>
      </c>
      <c r="AV94">
        <f>IF($CJ94&gt;=2,INDEX($AS:$AS,$CI94+2),"")</f>
      </c>
      <c r="AW94">
        <f>IF($CJ94&gt;=3,INDEX($AS:$AS,$CI94+3),"")</f>
      </c>
      <c r="AX94">
        <f>IF($CJ94&gt;=4,INDEX($AS:$AS,$CI94+4),"")</f>
      </c>
      <c r="AY94">
        <f>IF($CJ94&gt;=5,INDEX($AS:$AS,$CI94+5),"")</f>
      </c>
      <c r="AZ94">
        <f>IF($CJ94&gt;=6,INDEX($AS:$AS,$CI94+6),"")</f>
      </c>
      <c r="BA94">
        <f>IF($CJ94&gt;=7,INDEX($AS:$AS,$CI94+7),"")</f>
      </c>
      <c r="BB94">
        <f>IF($CJ94&gt;=8,INDEX($AS:$AS,$CI94+8),"")</f>
      </c>
      <c r="BC94">
        <f>IF($CJ94&gt;=9,INDEX($AS:$AS,$CI94+9),"")</f>
      </c>
      <c r="BD94">
        <f>IF($CJ94&gt;=10,INDEX($AS:$AS,$CI94+10),"")</f>
      </c>
      <c r="BE94">
        <f>IF($CJ94&gt;=11,INDEX($AS:$AS,$CI94+11),"")</f>
      </c>
      <c r="BF94">
        <f>IF($CJ94&gt;=12,INDEX($AS:$AS,$CI94+12),"")</f>
      </c>
      <c r="BG94">
        <f>IF($CJ94&gt;=13,INDEX($AS:$AS,$CI94+13),"")</f>
      </c>
      <c r="BH94">
        <f>IF($CJ94&gt;=14,INDEX($AS:$AS,$CI94+14),"")</f>
      </c>
      <c r="BI94">
        <f>IF($CJ94&gt;=15,INDEX($AS:$AS,$CI94+15),"")</f>
      </c>
      <c r="BJ94">
        <f>IF($CJ94&gt;=16,INDEX($AS:$AS,$CI94+16),"")</f>
      </c>
      <c r="BK94">
        <f>IF($CJ94&gt;=17,INDEX($AS:$AS,$CI94+17),"")</f>
      </c>
      <c r="BL94">
        <f>IF($CJ94&gt;=18,INDEX($AS:$AS,$CI94+18),"")</f>
      </c>
      <c r="BM94">
        <f>IF($CJ94&gt;=19,INDEX($AS:$AS,$CI94+19),"")</f>
      </c>
      <c r="BN94">
        <f>IF($CJ94&gt;=20,INDEX($AS:$AS,$CI94+20),"")</f>
      </c>
      <c r="BO94">
        <f>IF($CJ94&gt;=21,INDEX($AS:$AS,$CI94+21),"")</f>
      </c>
      <c r="BP94">
        <f>IF($CJ94&gt;=22,INDEX($AS:$AS,$CI94+22),"")</f>
      </c>
      <c r="BQ94">
        <f>IF($CJ94&gt;=23,INDEX($AS:$AS,$CI94+23),"")</f>
      </c>
      <c r="BR94">
        <f>IF($CJ94&gt;=24,INDEX($AS:$AS,$CI94+24),"")</f>
      </c>
      <c r="BS94">
        <f>IF($CJ94&gt;=25,INDEX($AS:$AS,$CI94+25),"")</f>
      </c>
      <c r="BT94">
        <f>IF($CJ94&gt;=26,INDEX($AS:$AS,$CI94+26),"")</f>
      </c>
      <c r="BU94">
        <f>IF($CJ94&gt;=27,INDEX($AS:$AS,$CI94+27),"")</f>
      </c>
      <c r="BV94">
        <f>IF($CJ94&gt;=28,INDEX($AS:$AS,$CI94+28),"")</f>
      </c>
      <c r="BW94">
        <f>IF($CJ94&gt;=29,INDEX($AS:$AS,$CI94+29),"")</f>
      </c>
      <c r="BX94">
        <f>IF($CJ94&gt;=30,INDEX($AS:$AS,$CI94+30),"")</f>
      </c>
      <c r="BY94">
        <f>IF($CJ94&gt;=31,INDEX($AS:$AS,$CI94+31),"")</f>
      </c>
      <c r="BZ94">
        <f>IF($CJ94&gt;=32,INDEX($AS:$AS,$CI94+32),"")</f>
      </c>
      <c r="CA94">
        <f>IF($CJ94&gt;=33,INDEX($AS:$AS,$CI94+33),"")</f>
      </c>
      <c r="CB94">
        <f>IF($CJ94&gt;=34,INDEX($AS:$AS,$CI94+34),"")</f>
      </c>
      <c r="CC94">
        <f>IF($CJ94&gt;=35,INDEX($AS:$AS,$CI94+35),"")</f>
      </c>
      <c r="CD94">
        <f>IF($CJ94&gt;=36,INDEX($AS:$AS,$CI94+36),"")</f>
      </c>
      <c r="CE94">
        <f>IF($CJ94&gt;=37,INDEX($AS:$AS,$CI94+37),"")</f>
      </c>
      <c r="CF94">
        <f>IF($CJ94&gt;=38,INDEX($AS:$AS,$CI94+38),"")</f>
      </c>
      <c r="CG94">
        <f>IF($CJ94&gt;=39,INDEX($AS:$AS,$CI94+39),"")</f>
      </c>
      <c r="CH94">
        <f>IF($CJ94&gt;=40,INDEX($AS:$AS,$CI94+40),"")</f>
      </c>
      <c r="CI94">
        <f>IFERROR(MATCH($AR94,$AS$2:$AS$133,0)+1,0)</f>
      </c>
      <c r="CJ94">
        <f>IFERROR(INDEX($AT$2:$AT$133,MATCH($AR94,$AS$2:$AS$133,0)),0)</f>
      </c>
      <c r="CK94">
        <f>IFERROR(LEFT($O94,FIND(" - ",$O94)-1),$O94)</f>
      </c>
      <c r="CL94" t="s">
        <v>68</v>
      </c>
      <c r="CN94">
        <f>IF($DI94&gt;=1,INDEX($CL:$CL,$DH94+1),"")</f>
      </c>
      <c r="CO94">
        <f>IF($DI94&gt;=2,INDEX($CL:$CL,$DH94+2),"")</f>
      </c>
      <c r="CP94">
        <f>IF($DI94&gt;=3,INDEX($CL:$CL,$DH94+3),"")</f>
      </c>
      <c r="CQ94">
        <f>IF($DI94&gt;=4,INDEX($CL:$CL,$DH94+4),"")</f>
      </c>
      <c r="CR94">
        <f>IF($DI94&gt;=5,INDEX($CL:$CL,$DH94+5),"")</f>
      </c>
      <c r="CS94">
        <f>IF($DI94&gt;=6,INDEX($CL:$CL,$DH94+6),"")</f>
      </c>
      <c r="CT94">
        <f>IF($DI94&gt;=7,INDEX($CL:$CL,$DH94+7),"")</f>
      </c>
      <c r="CU94">
        <f>IF($DI94&gt;=8,INDEX($CL:$CL,$DH94+8),"")</f>
      </c>
      <c r="CV94">
        <f>IF($DI94&gt;=9,INDEX($CL:$CL,$DH94+9),"")</f>
      </c>
      <c r="CW94">
        <f>IF($DI94&gt;=10,INDEX($CL:$CL,$DH94+10),"")</f>
      </c>
      <c r="CX94">
        <f>IF($DI94&gt;=11,INDEX($CL:$CL,$DH94+11),"")</f>
      </c>
      <c r="CY94">
        <f>IF($DI94&gt;=12,INDEX($CL:$CL,$DH94+12),"")</f>
      </c>
      <c r="CZ94">
        <f>IF($DI94&gt;=13,INDEX($CL:$CL,$DH94+13),"")</f>
      </c>
      <c r="DA94">
        <f>IF($DI94&gt;=14,INDEX($CL:$CL,$DH94+14),"")</f>
      </c>
      <c r="DB94">
        <f>IF($DI94&gt;=15,INDEX($CL:$CL,$DH94+15),"")</f>
      </c>
      <c r="DC94">
        <f>IF($DI94&gt;=16,INDEX($CL:$CL,$DH94+16),"")</f>
      </c>
      <c r="DD94">
        <f>IF($DI94&gt;=17,INDEX($CL:$CL,$DH94+17),"")</f>
      </c>
      <c r="DE94">
        <f>IF($DI94&gt;=18,INDEX($CL:$CL,$DH94+18),"")</f>
      </c>
      <c r="DF94">
        <f>IF($DI94&gt;=19,INDEX($CL:$CL,$DH94+19),"")</f>
      </c>
      <c r="DG94">
        <f>IF($DI94&gt;=20,INDEX($CL:$CL,$DH94+20),"")</f>
      </c>
      <c r="DH94">
        <f>IFERROR(MATCH($CK94,$CL$2:$CL$1558,0)+1,0)</f>
      </c>
      <c r="DI94">
        <f>IFERROR(INDEX($CM$2:$CM$1558,MATCH($CK94,$CL$2:$CL$1558,0)),0)</f>
      </c>
      <c r="DJ94">
        <f>IFERROR(INDEX($AQ:$AQ,MATCH($K94,$AP:$AP,0))&amp;"","")</f>
      </c>
      <c r="DK94" t="s">
        <v>379</v>
      </c>
      <c r="DM94">
        <v>1</v>
      </c>
      <c r="DN94">
        <f>IF($GQ94&gt;=1,INDEX($DK:$DK,$GP94+1),"")</f>
      </c>
      <c r="DO94">
        <f>IF($GQ94&gt;=2,INDEX($DK:$DK,$GP94+2),"")</f>
      </c>
      <c r="DP94">
        <f>IF($GQ94&gt;=3,INDEX($DK:$DK,$GP94+3),"")</f>
      </c>
      <c r="DQ94">
        <f>IF($GQ94&gt;=4,INDEX($DK:$DK,$GP94+4),"")</f>
      </c>
      <c r="DR94">
        <f>IF($GQ94&gt;=5,INDEX($DK:$DK,$GP94+5),"")</f>
      </c>
      <c r="DS94">
        <f>IF($GQ94&gt;=6,INDEX($DK:$DK,$GP94+6),"")</f>
      </c>
      <c r="DT94">
        <f>IF($GQ94&gt;=7,INDEX($DK:$DK,$GP94+7),"")</f>
      </c>
      <c r="DU94">
        <f>IF($GQ94&gt;=8,INDEX($DK:$DK,$GP94+8),"")</f>
      </c>
      <c r="DV94">
        <f>IF($GQ94&gt;=9,INDEX($DK:$DK,$GP94+9),"")</f>
      </c>
      <c r="DW94">
        <f>IF($GQ94&gt;=10,INDEX($DK:$DK,$GP94+10),"")</f>
      </c>
      <c r="DX94">
        <f>IF($GQ94&gt;=11,INDEX($DK:$DK,$GP94+11),"")</f>
      </c>
      <c r="DY94">
        <f>IF($GQ94&gt;=12,INDEX($DK:$DK,$GP94+12),"")</f>
      </c>
      <c r="DZ94">
        <f>IF($GQ94&gt;=13,INDEX($DK:$DK,$GP94+13),"")</f>
      </c>
      <c r="EA94">
        <f>IF($GQ94&gt;=14,INDEX($DK:$DK,$GP94+14),"")</f>
      </c>
      <c r="EB94">
        <f>IF($GQ94&gt;=15,INDEX($DK:$DK,$GP94+15),"")</f>
      </c>
      <c r="EC94">
        <f>IF($GQ94&gt;=16,INDEX($DK:$DK,$GP94+16),"")</f>
      </c>
      <c r="ED94">
        <f>IF($GQ94&gt;=17,INDEX($DK:$DK,$GP94+17),"")</f>
      </c>
      <c r="EE94">
        <f>IF($GQ94&gt;=18,INDEX($DK:$DK,$GP94+18),"")</f>
      </c>
      <c r="EF94">
        <f>IF($GQ94&gt;=19,INDEX($DK:$DK,$GP94+19),"")</f>
      </c>
      <c r="EG94">
        <f>IF($GQ94&gt;=20,INDEX($DK:$DK,$GP94+20),"")</f>
      </c>
      <c r="EH94">
        <f>IF($GQ94&gt;=21,INDEX($DK:$DK,$GP94+21),"")</f>
      </c>
      <c r="EI94">
        <f>IF($GQ94&gt;=22,INDEX($DK:$DK,$GP94+22),"")</f>
      </c>
      <c r="EJ94">
        <f>IF($GQ94&gt;=23,INDEX($DK:$DK,$GP94+23),"")</f>
      </c>
      <c r="EK94">
        <f>IF($GQ94&gt;=24,INDEX($DK:$DK,$GP94+24),"")</f>
      </c>
      <c r="EL94">
        <f>IF($GQ94&gt;=25,INDEX($DK:$DK,$GP94+25),"")</f>
      </c>
      <c r="EM94">
        <f>IF($GQ94&gt;=26,INDEX($DK:$DK,$GP94+26),"")</f>
      </c>
      <c r="EN94">
        <f>IF($GQ94&gt;=27,INDEX($DK:$DK,$GP94+27),"")</f>
      </c>
      <c r="EO94">
        <f>IF($GQ94&gt;=28,INDEX($DK:$DK,$GP94+28),"")</f>
      </c>
      <c r="EP94">
        <f>IF($GQ94&gt;=29,INDEX($DK:$DK,$GP94+29),"")</f>
      </c>
      <c r="EQ94">
        <f>IF($GQ94&gt;=30,INDEX($DK:$DK,$GP94+30),"")</f>
      </c>
      <c r="ER94">
        <f>IF($GQ94&gt;=31,INDEX($DK:$DK,$GP94+31),"")</f>
      </c>
      <c r="ES94">
        <f>IF($GQ94&gt;=32,INDEX($DK:$DK,$GP94+32),"")</f>
      </c>
      <c r="ET94">
        <f>IF($GQ94&gt;=33,INDEX($DK:$DK,$GP94+33),"")</f>
      </c>
      <c r="EU94">
        <f>IF($GQ94&gt;=34,INDEX($DK:$DK,$GP94+34),"")</f>
      </c>
      <c r="EV94">
        <f>IF($GQ94&gt;=35,INDEX($DK:$DK,$GP94+35),"")</f>
      </c>
      <c r="EW94">
        <f>IF($GQ94&gt;=36,INDEX($DK:$DK,$GP94+36),"")</f>
      </c>
      <c r="EX94">
        <f>IF($GQ94&gt;=37,INDEX($DK:$DK,$GP94+37),"")</f>
      </c>
      <c r="EY94">
        <f>IF($GQ94&gt;=38,INDEX($DK:$DK,$GP94+38),"")</f>
      </c>
      <c r="EZ94">
        <f>IF($GQ94&gt;=39,INDEX($DK:$DK,$GP94+39),"")</f>
      </c>
      <c r="FA94">
        <f>IF($GQ94&gt;=40,INDEX($DK:$DK,$GP94+40),"")</f>
      </c>
      <c r="FB94">
        <f>IF($GQ94&gt;=1,INDEX($DL:$DL,$GP94+1),"")</f>
      </c>
      <c r="FC94">
        <f>IF($GQ94&gt;=2,INDEX($DL:$DL,$GP94+2),"")</f>
      </c>
      <c r="FD94">
        <f>IF($GQ94&gt;=3,INDEX($DL:$DL,$GP94+3),"")</f>
      </c>
      <c r="FE94">
        <f>IF($GQ94&gt;=4,INDEX($DL:$DL,$GP94+4),"")</f>
      </c>
      <c r="FF94">
        <f>IF($GQ94&gt;=5,INDEX($DL:$DL,$GP94+5),"")</f>
      </c>
      <c r="FG94">
        <f>IF($GQ94&gt;=6,INDEX($DL:$DL,$GP94+6),"")</f>
      </c>
      <c r="FH94">
        <f>IF($GQ94&gt;=7,INDEX($DL:$DL,$GP94+7),"")</f>
      </c>
      <c r="FI94">
        <f>IF($GQ94&gt;=8,INDEX($DL:$DL,$GP94+8),"")</f>
      </c>
      <c r="FJ94">
        <f>IF($GQ94&gt;=9,INDEX($DL:$DL,$GP94+9),"")</f>
      </c>
      <c r="FK94">
        <f>IF($GQ94&gt;=10,INDEX($DL:$DL,$GP94+10),"")</f>
      </c>
      <c r="FL94">
        <f>IF($GQ94&gt;=11,INDEX($DL:$DL,$GP94+11),"")</f>
      </c>
      <c r="FM94">
        <f>IF($GQ94&gt;=12,INDEX($DL:$DL,$GP94+12),"")</f>
      </c>
      <c r="FN94">
        <f>IF($GQ94&gt;=13,INDEX($DL:$DL,$GP94+13),"")</f>
      </c>
      <c r="FO94">
        <f>IF($GQ94&gt;=14,INDEX($DL:$DL,$GP94+14),"")</f>
      </c>
      <c r="FP94">
        <f>IF($GQ94&gt;=15,INDEX($DL:$DL,$GP94+15),"")</f>
      </c>
      <c r="FQ94">
        <f>IF($GQ94&gt;=16,INDEX($DL:$DL,$GP94+16),"")</f>
      </c>
      <c r="FR94">
        <f>IF($GQ94&gt;=17,INDEX($DL:$DL,$GP94+17),"")</f>
      </c>
      <c r="FS94">
        <f>IF($GQ94&gt;=18,INDEX($DL:$DL,$GP94+18),"")</f>
      </c>
      <c r="FT94">
        <f>IF($GQ94&gt;=19,INDEX($DL:$DL,$GP94+19),"")</f>
      </c>
      <c r="FU94">
        <f>IF($GQ94&gt;=20,INDEX($DL:$DL,$GP94+20),"")</f>
      </c>
      <c r="FV94">
        <f>IF($GQ94&gt;=21,INDEX($DL:$DL,$GP94+21),"")</f>
      </c>
      <c r="FW94">
        <f>IF($GQ94&gt;=22,INDEX($DL:$DL,$GP94+22),"")</f>
      </c>
      <c r="FX94">
        <f>IF($GQ94&gt;=23,INDEX($DL:$DL,$GP94+23),"")</f>
      </c>
      <c r="FY94">
        <f>IF($GQ94&gt;=24,INDEX($DL:$DL,$GP94+24),"")</f>
      </c>
      <c r="FZ94">
        <f>IF($GQ94&gt;=25,INDEX($DL:$DL,$GP94+25),"")</f>
      </c>
      <c r="GA94">
        <f>IF($GQ94&gt;=26,INDEX($DL:$DL,$GP94+26),"")</f>
      </c>
      <c r="GB94">
        <f>IF($GQ94&gt;=27,INDEX($DL:$DL,$GP94+27),"")</f>
      </c>
      <c r="GC94">
        <f>IF($GQ94&gt;=28,INDEX($DL:$DL,$GP94+28),"")</f>
      </c>
      <c r="GD94">
        <f>IF($GQ94&gt;=29,INDEX($DL:$DL,$GP94+29),"")</f>
      </c>
      <c r="GE94">
        <f>IF($GQ94&gt;=30,INDEX($DL:$DL,$GP94+30),"")</f>
      </c>
      <c r="GF94">
        <f>IF($GQ94&gt;=31,INDEX($DL:$DL,$GP94+31),"")</f>
      </c>
      <c r="GG94">
        <f>IF($GQ94&gt;=32,INDEX($DL:$DL,$GP94+32),"")</f>
      </c>
      <c r="GH94">
        <f>IF($GQ94&gt;=33,INDEX($DL:$DL,$GP94+33),"")</f>
      </c>
      <c r="GI94">
        <f>IF($GQ94&gt;=34,INDEX($DL:$DL,$GP94+34),"")</f>
      </c>
      <c r="GJ94">
        <f>IF($GQ94&gt;=35,INDEX($DL:$DL,$GP94+35),"")</f>
      </c>
      <c r="GK94">
        <f>IF($GQ94&gt;=36,INDEX($DL:$DL,$GP94+36),"")</f>
      </c>
      <c r="GL94">
        <f>IF($GQ94&gt;=37,INDEX($DL:$DL,$GP94+37),"")</f>
      </c>
      <c r="GM94">
        <f>IF($GQ94&gt;=38,INDEX($DL:$DL,$GP94+38),"")</f>
      </c>
      <c r="GN94">
        <f>IF($GQ94&gt;=39,INDEX($DL:$DL,$GP94+39),"")</f>
      </c>
      <c r="GO94">
        <f>IF($GQ94&gt;=40,INDEX($DL:$DL,$GP94+40),"")</f>
      </c>
      <c r="GP94">
        <f>IFERROR(MATCH($DJ94,$DK$2:$DK$148,0)+1,0)</f>
      </c>
      <c r="GQ94">
        <f>IFERROR(INDEX($DM$2:$DM$148,MATCH($DJ94,$DK$2:$DK$148,0)),0)</f>
      </c>
      <c r="GR94">
        <f>IFERROR(MATCH($L94,$DN$94:$FA$94,0),0)</f>
      </c>
      <c r="GS94">
        <f>IF($GR94&gt;0,INDEX($FB$94:$GO$94,$GR94),"")</f>
      </c>
      <c r="GT94" t="s">
        <v>564</v>
      </c>
      <c r="GV94">
        <f>IF($JE94&gt;=1,INDEX($GT:$GT,$JD94+1),"")</f>
      </c>
      <c r="GW94">
        <f>IF($JE94&gt;=2,INDEX($GT:$GT,$JD94+2),"")</f>
      </c>
      <c r="GX94">
        <f>IF($JE94&gt;=3,INDEX($GT:$GT,$JD94+3),"")</f>
      </c>
      <c r="GY94">
        <f>IF($JE94&gt;=4,INDEX($GT:$GT,$JD94+4),"")</f>
      </c>
      <c r="GZ94">
        <f>IF($JE94&gt;=5,INDEX($GT:$GT,$JD94+5),"")</f>
      </c>
      <c r="HA94">
        <f>IF($JE94&gt;=6,INDEX($GT:$GT,$JD94+6),"")</f>
      </c>
      <c r="HB94">
        <f>IF($JE94&gt;=7,INDEX($GT:$GT,$JD94+7),"")</f>
      </c>
      <c r="HC94">
        <f>IF($JE94&gt;=8,INDEX($GT:$GT,$JD94+8),"")</f>
      </c>
      <c r="HD94">
        <f>IF($JE94&gt;=9,INDEX($GT:$GT,$JD94+9),"")</f>
      </c>
      <c r="HE94">
        <f>IF($JE94&gt;=10,INDEX($GT:$GT,$JD94+10),"")</f>
      </c>
      <c r="HF94">
        <f>IF($JE94&gt;=11,INDEX($GT:$GT,$JD94+11),"")</f>
      </c>
      <c r="HG94">
        <f>IF($JE94&gt;=12,INDEX($GT:$GT,$JD94+12),"")</f>
      </c>
      <c r="HH94">
        <f>IF($JE94&gt;=13,INDEX($GT:$GT,$JD94+13),"")</f>
      </c>
      <c r="HI94">
        <f>IF($JE94&gt;=14,INDEX($GT:$GT,$JD94+14),"")</f>
      </c>
      <c r="HJ94">
        <f>IF($JE94&gt;=15,INDEX($GT:$GT,$JD94+15),"")</f>
      </c>
      <c r="HK94">
        <f>IF($JE94&gt;=16,INDEX($GT:$GT,$JD94+16),"")</f>
      </c>
      <c r="HL94">
        <f>IF($JE94&gt;=17,INDEX($GT:$GT,$JD94+17),"")</f>
      </c>
      <c r="HM94">
        <f>IF($JE94&gt;=18,INDEX($GT:$GT,$JD94+18),"")</f>
      </c>
      <c r="HN94">
        <f>IF($JE94&gt;=19,INDEX($GT:$GT,$JD94+19),"")</f>
      </c>
      <c r="HO94">
        <f>IF($JE94&gt;=20,INDEX($GT:$GT,$JD94+20),"")</f>
      </c>
      <c r="HP94">
        <f>IF($JE94&gt;=21,INDEX($GT:$GT,$JD94+21),"")</f>
      </c>
      <c r="HQ94">
        <f>IF($JE94&gt;=22,INDEX($GT:$GT,$JD94+22),"")</f>
      </c>
      <c r="HR94">
        <f>IF($JE94&gt;=23,INDEX($GT:$GT,$JD94+23),"")</f>
      </c>
      <c r="HS94">
        <f>IF($JE94&gt;=24,INDEX($GT:$GT,$JD94+24),"")</f>
      </c>
      <c r="HT94">
        <f>IF($JE94&gt;=25,INDEX($GT:$GT,$JD94+25),"")</f>
      </c>
      <c r="HU94">
        <f>IF($JE94&gt;=26,INDEX($GT:$GT,$JD94+26),"")</f>
      </c>
      <c r="HV94">
        <f>IF($JE94&gt;=27,INDEX($GT:$GT,$JD94+27),"")</f>
      </c>
      <c r="HW94">
        <f>IF($JE94&gt;=28,INDEX($GT:$GT,$JD94+28),"")</f>
      </c>
      <c r="HX94">
        <f>IF($JE94&gt;=29,INDEX($GT:$GT,$JD94+29),"")</f>
      </c>
      <c r="HY94">
        <f>IF($JE94&gt;=30,INDEX($GT:$GT,$JD94+30),"")</f>
      </c>
      <c r="HZ94">
        <f>IF($JE94&gt;=31,INDEX($GT:$GT,$JD94+31),"")</f>
      </c>
      <c r="IA94">
        <f>IF($JE94&gt;=32,INDEX($GT:$GT,$JD94+32),"")</f>
      </c>
      <c r="IB94">
        <f>IF($JE94&gt;=33,INDEX($GT:$GT,$JD94+33),"")</f>
      </c>
      <c r="IC94">
        <f>IF($JE94&gt;=34,INDEX($GT:$GT,$JD94+34),"")</f>
      </c>
      <c r="ID94">
        <f>IF($JE94&gt;=35,INDEX($GT:$GT,$JD94+35),"")</f>
      </c>
      <c r="IE94">
        <f>IF($JE94&gt;=36,INDEX($GT:$GT,$JD94+36),"")</f>
      </c>
      <c r="IF94">
        <f>IF($JE94&gt;=37,INDEX($GT:$GT,$JD94+37),"")</f>
      </c>
      <c r="IG94">
        <f>IF($JE94&gt;=38,INDEX($GT:$GT,$JD94+38),"")</f>
      </c>
      <c r="IH94">
        <f>IF($JE94&gt;=39,INDEX($GT:$GT,$JD94+39),"")</f>
      </c>
      <c r="II94">
        <f>IF($JE94&gt;=40,INDEX($GT:$GT,$JD94+40),"")</f>
      </c>
      <c r="IJ94">
        <f>IF($JE94&gt;=41,INDEX($GT:$GT,$JD94+41),"")</f>
      </c>
      <c r="IK94">
        <f>IF($JE94&gt;=42,INDEX($GT:$GT,$JD94+42),"")</f>
      </c>
      <c r="IL94">
        <f>IF($JE94&gt;=43,INDEX($GT:$GT,$JD94+43),"")</f>
      </c>
      <c r="IM94">
        <f>IF($JE94&gt;=44,INDEX($GT:$GT,$JD94+44),"")</f>
      </c>
      <c r="IN94">
        <f>IF($JE94&gt;=45,INDEX($GT:$GT,$JD94+45),"")</f>
      </c>
      <c r="IO94">
        <f>IF($JE94&gt;=46,INDEX($GT:$GT,$JD94+46),"")</f>
      </c>
      <c r="IP94">
        <f>IF($JE94&gt;=47,INDEX($GT:$GT,$JD94+47),"")</f>
      </c>
      <c r="IQ94">
        <f>IF($JE94&gt;=48,INDEX($GT:$GT,$JD94+48),"")</f>
      </c>
      <c r="IR94">
        <f>IF($JE94&gt;=49,INDEX($GT:$GT,$JD94+49),"")</f>
      </c>
      <c r="IS94">
        <f>IF($JE94&gt;=50,INDEX($GT:$GT,$JD94+50),"")</f>
      </c>
      <c r="IT94">
        <f>IF($JE94&gt;=51,INDEX($GT:$GT,$JD94+51),"")</f>
      </c>
      <c r="IU94">
        <f>IF($JE94&gt;=52,INDEX($GT:$GT,$JD94+52),"")</f>
      </c>
      <c r="IV94">
        <f>IF($JE94&gt;=53,INDEX($GT:$GT,$JD94+53),"")</f>
      </c>
      <c r="IW94">
        <f>IF($JE94&gt;=54,INDEX($GT:$GT,$JD94+54),"")</f>
      </c>
      <c r="IX94">
        <f>IF($JE94&gt;=55,INDEX($GT:$GT,$JD94+55),"")</f>
      </c>
      <c r="IY94">
        <f>IF($JE94&gt;=56,INDEX($GT:$GT,$JD94+56),"")</f>
      </c>
      <c r="IZ94">
        <f>IF($JE94&gt;=57,INDEX($GT:$GT,$JD94+57),"")</f>
      </c>
      <c r="JA94">
        <f>IF($JE94&gt;=58,INDEX($GT:$GT,$JD94+58),"")</f>
      </c>
      <c r="JB94">
        <f>IF($JE94&gt;=59,INDEX($GT:$GT,$JD94+59),"")</f>
      </c>
      <c r="JC94">
        <f>IF($JE94&gt;=60,INDEX($GT:$GT,$JD94+60),"")</f>
      </c>
      <c r="JD94">
        <f>IFERROR(MATCH($GS94,$GT$2:$GT$322,0)+1,0)</f>
      </c>
      <c r="JE94">
        <f>IFERROR(INDEX($GU$2:$GU$322,MATCH($GS94,$GT$2:$GT$322,0)),0)</f>
      </c>
      <c r="JF94" t="s">
        <v>28</v>
      </c>
      <c r="JG94" t="s">
        <v>28</v>
      </c>
    </row>
    <row r="95" spans="1:267" x14ac:dyDescent="0.25">
      <c r="J95" s="1"/>
      <c r="K95" s="1"/>
      <c r="L95" s="1"/>
      <c r="M95" s="1"/>
      <c r="N95" s="1">
        <f>IFERROR(IF(FIND(" - ",$J95)&gt;0,MID($J95,FIND(" - ",$J95)+3,LEN($J95)),""),"")</f>
      </c>
      <c r="P95" s="1"/>
      <c r="S95" t="s">
        <v>28</v>
      </c>
      <c r="U95">
        <f>IF(OR($S95="",$T95=""),"",IFERROR($S95/$T95,0))</f>
      </c>
      <c r="V95">
        <f>IF($S95="","",
IF($K95="","",
IF(ISNUMBER(SEARCH("exempt",LOWER($K95))),0,
$S95*(VALUE(SUBSTITUTE($K95,"%",""))/100))))</f>
      </c>
      <c r="AB95">
        <f>IF($S95="","",
SUM($S95,$V95,$Z95,$W95,$Y95)-
IF($AA95="",0,VALUE($AA95)))</f>
      </c>
      <c r="AJ95" t="s">
        <v>565</v>
      </c>
      <c r="AN95" t="s">
        <v>566</v>
      </c>
      <c r="AO95" t="s">
        <v>548</v>
      </c>
      <c r="AR95">
        <f>IFERROR(LEFT($J95,FIND(" - ",$J95)-1),$J95)</f>
      </c>
      <c r="AS95" t="s">
        <v>106</v>
      </c>
      <c r="AU95">
        <f>IF($CJ95&gt;=1,INDEX($AS:$AS,$CI95+1),"")</f>
      </c>
      <c r="AV95">
        <f>IF($CJ95&gt;=2,INDEX($AS:$AS,$CI95+2),"")</f>
      </c>
      <c r="AW95">
        <f>IF($CJ95&gt;=3,INDEX($AS:$AS,$CI95+3),"")</f>
      </c>
      <c r="AX95">
        <f>IF($CJ95&gt;=4,INDEX($AS:$AS,$CI95+4),"")</f>
      </c>
      <c r="AY95">
        <f>IF($CJ95&gt;=5,INDEX($AS:$AS,$CI95+5),"")</f>
      </c>
      <c r="AZ95">
        <f>IF($CJ95&gt;=6,INDEX($AS:$AS,$CI95+6),"")</f>
      </c>
      <c r="BA95">
        <f>IF($CJ95&gt;=7,INDEX($AS:$AS,$CI95+7),"")</f>
      </c>
      <c r="BB95">
        <f>IF($CJ95&gt;=8,INDEX($AS:$AS,$CI95+8),"")</f>
      </c>
      <c r="BC95">
        <f>IF($CJ95&gt;=9,INDEX($AS:$AS,$CI95+9),"")</f>
      </c>
      <c r="BD95">
        <f>IF($CJ95&gt;=10,INDEX($AS:$AS,$CI95+10),"")</f>
      </c>
      <c r="BE95">
        <f>IF($CJ95&gt;=11,INDEX($AS:$AS,$CI95+11),"")</f>
      </c>
      <c r="BF95">
        <f>IF($CJ95&gt;=12,INDEX($AS:$AS,$CI95+12),"")</f>
      </c>
      <c r="BG95">
        <f>IF($CJ95&gt;=13,INDEX($AS:$AS,$CI95+13),"")</f>
      </c>
      <c r="BH95">
        <f>IF($CJ95&gt;=14,INDEX($AS:$AS,$CI95+14),"")</f>
      </c>
      <c r="BI95">
        <f>IF($CJ95&gt;=15,INDEX($AS:$AS,$CI95+15),"")</f>
      </c>
      <c r="BJ95">
        <f>IF($CJ95&gt;=16,INDEX($AS:$AS,$CI95+16),"")</f>
      </c>
      <c r="BK95">
        <f>IF($CJ95&gt;=17,INDEX($AS:$AS,$CI95+17),"")</f>
      </c>
      <c r="BL95">
        <f>IF($CJ95&gt;=18,INDEX($AS:$AS,$CI95+18),"")</f>
      </c>
      <c r="BM95">
        <f>IF($CJ95&gt;=19,INDEX($AS:$AS,$CI95+19),"")</f>
      </c>
      <c r="BN95">
        <f>IF($CJ95&gt;=20,INDEX($AS:$AS,$CI95+20),"")</f>
      </c>
      <c r="BO95">
        <f>IF($CJ95&gt;=21,INDEX($AS:$AS,$CI95+21),"")</f>
      </c>
      <c r="BP95">
        <f>IF($CJ95&gt;=22,INDEX($AS:$AS,$CI95+22),"")</f>
      </c>
      <c r="BQ95">
        <f>IF($CJ95&gt;=23,INDEX($AS:$AS,$CI95+23),"")</f>
      </c>
      <c r="BR95">
        <f>IF($CJ95&gt;=24,INDEX($AS:$AS,$CI95+24),"")</f>
      </c>
      <c r="BS95">
        <f>IF($CJ95&gt;=25,INDEX($AS:$AS,$CI95+25),"")</f>
      </c>
      <c r="BT95">
        <f>IF($CJ95&gt;=26,INDEX($AS:$AS,$CI95+26),"")</f>
      </c>
      <c r="BU95">
        <f>IF($CJ95&gt;=27,INDEX($AS:$AS,$CI95+27),"")</f>
      </c>
      <c r="BV95">
        <f>IF($CJ95&gt;=28,INDEX($AS:$AS,$CI95+28),"")</f>
      </c>
      <c r="BW95">
        <f>IF($CJ95&gt;=29,INDEX($AS:$AS,$CI95+29),"")</f>
      </c>
      <c r="BX95">
        <f>IF($CJ95&gt;=30,INDEX($AS:$AS,$CI95+30),"")</f>
      </c>
      <c r="BY95">
        <f>IF($CJ95&gt;=31,INDEX($AS:$AS,$CI95+31),"")</f>
      </c>
      <c r="BZ95">
        <f>IF($CJ95&gt;=32,INDEX($AS:$AS,$CI95+32),"")</f>
      </c>
      <c r="CA95">
        <f>IF($CJ95&gt;=33,INDEX($AS:$AS,$CI95+33),"")</f>
      </c>
      <c r="CB95">
        <f>IF($CJ95&gt;=34,INDEX($AS:$AS,$CI95+34),"")</f>
      </c>
      <c r="CC95">
        <f>IF($CJ95&gt;=35,INDEX($AS:$AS,$CI95+35),"")</f>
      </c>
      <c r="CD95">
        <f>IF($CJ95&gt;=36,INDEX($AS:$AS,$CI95+36),"")</f>
      </c>
      <c r="CE95">
        <f>IF($CJ95&gt;=37,INDEX($AS:$AS,$CI95+37),"")</f>
      </c>
      <c r="CF95">
        <f>IF($CJ95&gt;=38,INDEX($AS:$AS,$CI95+38),"")</f>
      </c>
      <c r="CG95">
        <f>IF($CJ95&gt;=39,INDEX($AS:$AS,$CI95+39),"")</f>
      </c>
      <c r="CH95">
        <f>IF($CJ95&gt;=40,INDEX($AS:$AS,$CI95+40),"")</f>
      </c>
      <c r="CI95">
        <f>IFERROR(MATCH($AR95,$AS$2:$AS$133,0)+1,0)</f>
      </c>
      <c r="CJ95">
        <f>IFERROR(INDEX($AT$2:$AT$133,MATCH($AR95,$AS$2:$AS$133,0)),0)</f>
      </c>
      <c r="CK95">
        <f>IFERROR(LEFT($O95,FIND(" - ",$O95)-1),$O95)</f>
      </c>
      <c r="CL95" t="s">
        <v>47</v>
      </c>
      <c r="CN95">
        <f>IF($DI95&gt;=1,INDEX($CL:$CL,$DH95+1),"")</f>
      </c>
      <c r="CO95">
        <f>IF($DI95&gt;=2,INDEX($CL:$CL,$DH95+2),"")</f>
      </c>
      <c r="CP95">
        <f>IF($DI95&gt;=3,INDEX($CL:$CL,$DH95+3),"")</f>
      </c>
      <c r="CQ95">
        <f>IF($DI95&gt;=4,INDEX($CL:$CL,$DH95+4),"")</f>
      </c>
      <c r="CR95">
        <f>IF($DI95&gt;=5,INDEX($CL:$CL,$DH95+5),"")</f>
      </c>
      <c r="CS95">
        <f>IF($DI95&gt;=6,INDEX($CL:$CL,$DH95+6),"")</f>
      </c>
      <c r="CT95">
        <f>IF($DI95&gt;=7,INDEX($CL:$CL,$DH95+7),"")</f>
      </c>
      <c r="CU95">
        <f>IF($DI95&gt;=8,INDEX($CL:$CL,$DH95+8),"")</f>
      </c>
      <c r="CV95">
        <f>IF($DI95&gt;=9,INDEX($CL:$CL,$DH95+9),"")</f>
      </c>
      <c r="CW95">
        <f>IF($DI95&gt;=10,INDEX($CL:$CL,$DH95+10),"")</f>
      </c>
      <c r="CX95">
        <f>IF($DI95&gt;=11,INDEX($CL:$CL,$DH95+11),"")</f>
      </c>
      <c r="CY95">
        <f>IF($DI95&gt;=12,INDEX($CL:$CL,$DH95+12),"")</f>
      </c>
      <c r="CZ95">
        <f>IF($DI95&gt;=13,INDEX($CL:$CL,$DH95+13),"")</f>
      </c>
      <c r="DA95">
        <f>IF($DI95&gt;=14,INDEX($CL:$CL,$DH95+14),"")</f>
      </c>
      <c r="DB95">
        <f>IF($DI95&gt;=15,INDEX($CL:$CL,$DH95+15),"")</f>
      </c>
      <c r="DC95">
        <f>IF($DI95&gt;=16,INDEX($CL:$CL,$DH95+16),"")</f>
      </c>
      <c r="DD95">
        <f>IF($DI95&gt;=17,INDEX($CL:$CL,$DH95+17),"")</f>
      </c>
      <c r="DE95">
        <f>IF($DI95&gt;=18,INDEX($CL:$CL,$DH95+18),"")</f>
      </c>
      <c r="DF95">
        <f>IF($DI95&gt;=19,INDEX($CL:$CL,$DH95+19),"")</f>
      </c>
      <c r="DG95">
        <f>IF($DI95&gt;=20,INDEX($CL:$CL,$DH95+20),"")</f>
      </c>
      <c r="DH95">
        <f>IFERROR(MATCH($CK95,$CL$2:$CL$1558,0)+1,0)</f>
      </c>
      <c r="DI95">
        <f>IFERROR(INDEX($CM$2:$CM$1558,MATCH($CK95,$CL$2:$CL$1558,0)),0)</f>
      </c>
      <c r="DJ95">
        <f>IFERROR(INDEX($AQ:$AQ,MATCH($K95,$AP:$AP,0))&amp;"","")</f>
      </c>
      <c r="DK95" t="s">
        <v>52</v>
      </c>
      <c r="DL95" t="s">
        <v>28</v>
      </c>
      <c r="DN95">
        <f>IF($GQ95&gt;=1,INDEX($DK:$DK,$GP95+1),"")</f>
      </c>
      <c r="DO95">
        <f>IF($GQ95&gt;=2,INDEX($DK:$DK,$GP95+2),"")</f>
      </c>
      <c r="DP95">
        <f>IF($GQ95&gt;=3,INDEX($DK:$DK,$GP95+3),"")</f>
      </c>
      <c r="DQ95">
        <f>IF($GQ95&gt;=4,INDEX($DK:$DK,$GP95+4),"")</f>
      </c>
      <c r="DR95">
        <f>IF($GQ95&gt;=5,INDEX($DK:$DK,$GP95+5),"")</f>
      </c>
      <c r="DS95">
        <f>IF($GQ95&gt;=6,INDEX($DK:$DK,$GP95+6),"")</f>
      </c>
      <c r="DT95">
        <f>IF($GQ95&gt;=7,INDEX($DK:$DK,$GP95+7),"")</f>
      </c>
      <c r="DU95">
        <f>IF($GQ95&gt;=8,INDEX($DK:$DK,$GP95+8),"")</f>
      </c>
      <c r="DV95">
        <f>IF($GQ95&gt;=9,INDEX($DK:$DK,$GP95+9),"")</f>
      </c>
      <c r="DW95">
        <f>IF($GQ95&gt;=10,INDEX($DK:$DK,$GP95+10),"")</f>
      </c>
      <c r="DX95">
        <f>IF($GQ95&gt;=11,INDEX($DK:$DK,$GP95+11),"")</f>
      </c>
      <c r="DY95">
        <f>IF($GQ95&gt;=12,INDEX($DK:$DK,$GP95+12),"")</f>
      </c>
      <c r="DZ95">
        <f>IF($GQ95&gt;=13,INDEX($DK:$DK,$GP95+13),"")</f>
      </c>
      <c r="EA95">
        <f>IF($GQ95&gt;=14,INDEX($DK:$DK,$GP95+14),"")</f>
      </c>
      <c r="EB95">
        <f>IF($GQ95&gt;=15,INDEX($DK:$DK,$GP95+15),"")</f>
      </c>
      <c r="EC95">
        <f>IF($GQ95&gt;=16,INDEX($DK:$DK,$GP95+16),"")</f>
      </c>
      <c r="ED95">
        <f>IF($GQ95&gt;=17,INDEX($DK:$DK,$GP95+17),"")</f>
      </c>
      <c r="EE95">
        <f>IF($GQ95&gt;=18,INDEX($DK:$DK,$GP95+18),"")</f>
      </c>
      <c r="EF95">
        <f>IF($GQ95&gt;=19,INDEX($DK:$DK,$GP95+19),"")</f>
      </c>
      <c r="EG95">
        <f>IF($GQ95&gt;=20,INDEX($DK:$DK,$GP95+20),"")</f>
      </c>
      <c r="EH95">
        <f>IF($GQ95&gt;=21,INDEX($DK:$DK,$GP95+21),"")</f>
      </c>
      <c r="EI95">
        <f>IF($GQ95&gt;=22,INDEX($DK:$DK,$GP95+22),"")</f>
      </c>
      <c r="EJ95">
        <f>IF($GQ95&gt;=23,INDEX($DK:$DK,$GP95+23),"")</f>
      </c>
      <c r="EK95">
        <f>IF($GQ95&gt;=24,INDEX($DK:$DK,$GP95+24),"")</f>
      </c>
      <c r="EL95">
        <f>IF($GQ95&gt;=25,INDEX($DK:$DK,$GP95+25),"")</f>
      </c>
      <c r="EM95">
        <f>IF($GQ95&gt;=26,INDEX($DK:$DK,$GP95+26),"")</f>
      </c>
      <c r="EN95">
        <f>IF($GQ95&gt;=27,INDEX($DK:$DK,$GP95+27),"")</f>
      </c>
      <c r="EO95">
        <f>IF($GQ95&gt;=28,INDEX($DK:$DK,$GP95+28),"")</f>
      </c>
      <c r="EP95">
        <f>IF($GQ95&gt;=29,INDEX($DK:$DK,$GP95+29),"")</f>
      </c>
      <c r="EQ95">
        <f>IF($GQ95&gt;=30,INDEX($DK:$DK,$GP95+30),"")</f>
      </c>
      <c r="ER95">
        <f>IF($GQ95&gt;=31,INDEX($DK:$DK,$GP95+31),"")</f>
      </c>
      <c r="ES95">
        <f>IF($GQ95&gt;=32,INDEX($DK:$DK,$GP95+32),"")</f>
      </c>
      <c r="ET95">
        <f>IF($GQ95&gt;=33,INDEX($DK:$DK,$GP95+33),"")</f>
      </c>
      <c r="EU95">
        <f>IF($GQ95&gt;=34,INDEX($DK:$DK,$GP95+34),"")</f>
      </c>
      <c r="EV95">
        <f>IF($GQ95&gt;=35,INDEX($DK:$DK,$GP95+35),"")</f>
      </c>
      <c r="EW95">
        <f>IF($GQ95&gt;=36,INDEX($DK:$DK,$GP95+36),"")</f>
      </c>
      <c r="EX95">
        <f>IF($GQ95&gt;=37,INDEX($DK:$DK,$GP95+37),"")</f>
      </c>
      <c r="EY95">
        <f>IF($GQ95&gt;=38,INDEX($DK:$DK,$GP95+38),"")</f>
      </c>
      <c r="EZ95">
        <f>IF($GQ95&gt;=39,INDEX($DK:$DK,$GP95+39),"")</f>
      </c>
      <c r="FA95">
        <f>IF($GQ95&gt;=40,INDEX($DK:$DK,$GP95+40),"")</f>
      </c>
      <c r="FB95">
        <f>IF($GQ95&gt;=1,INDEX($DL:$DL,$GP95+1),"")</f>
      </c>
      <c r="FC95">
        <f>IF($GQ95&gt;=2,INDEX($DL:$DL,$GP95+2),"")</f>
      </c>
      <c r="FD95">
        <f>IF($GQ95&gt;=3,INDEX($DL:$DL,$GP95+3),"")</f>
      </c>
      <c r="FE95">
        <f>IF($GQ95&gt;=4,INDEX($DL:$DL,$GP95+4),"")</f>
      </c>
      <c r="FF95">
        <f>IF($GQ95&gt;=5,INDEX($DL:$DL,$GP95+5),"")</f>
      </c>
      <c r="FG95">
        <f>IF($GQ95&gt;=6,INDEX($DL:$DL,$GP95+6),"")</f>
      </c>
      <c r="FH95">
        <f>IF($GQ95&gt;=7,INDEX($DL:$DL,$GP95+7),"")</f>
      </c>
      <c r="FI95">
        <f>IF($GQ95&gt;=8,INDEX($DL:$DL,$GP95+8),"")</f>
      </c>
      <c r="FJ95">
        <f>IF($GQ95&gt;=9,INDEX($DL:$DL,$GP95+9),"")</f>
      </c>
      <c r="FK95">
        <f>IF($GQ95&gt;=10,INDEX($DL:$DL,$GP95+10),"")</f>
      </c>
      <c r="FL95">
        <f>IF($GQ95&gt;=11,INDEX($DL:$DL,$GP95+11),"")</f>
      </c>
      <c r="FM95">
        <f>IF($GQ95&gt;=12,INDEX($DL:$DL,$GP95+12),"")</f>
      </c>
      <c r="FN95">
        <f>IF($GQ95&gt;=13,INDEX($DL:$DL,$GP95+13),"")</f>
      </c>
      <c r="FO95">
        <f>IF($GQ95&gt;=14,INDEX($DL:$DL,$GP95+14),"")</f>
      </c>
      <c r="FP95">
        <f>IF($GQ95&gt;=15,INDEX($DL:$DL,$GP95+15),"")</f>
      </c>
      <c r="FQ95">
        <f>IF($GQ95&gt;=16,INDEX($DL:$DL,$GP95+16),"")</f>
      </c>
      <c r="FR95">
        <f>IF($GQ95&gt;=17,INDEX($DL:$DL,$GP95+17),"")</f>
      </c>
      <c r="FS95">
        <f>IF($GQ95&gt;=18,INDEX($DL:$DL,$GP95+18),"")</f>
      </c>
      <c r="FT95">
        <f>IF($GQ95&gt;=19,INDEX($DL:$DL,$GP95+19),"")</f>
      </c>
      <c r="FU95">
        <f>IF($GQ95&gt;=20,INDEX($DL:$DL,$GP95+20),"")</f>
      </c>
      <c r="FV95">
        <f>IF($GQ95&gt;=21,INDEX($DL:$DL,$GP95+21),"")</f>
      </c>
      <c r="FW95">
        <f>IF($GQ95&gt;=22,INDEX($DL:$DL,$GP95+22),"")</f>
      </c>
      <c r="FX95">
        <f>IF($GQ95&gt;=23,INDEX($DL:$DL,$GP95+23),"")</f>
      </c>
      <c r="FY95">
        <f>IF($GQ95&gt;=24,INDEX($DL:$DL,$GP95+24),"")</f>
      </c>
      <c r="FZ95">
        <f>IF($GQ95&gt;=25,INDEX($DL:$DL,$GP95+25),"")</f>
      </c>
      <c r="GA95">
        <f>IF($GQ95&gt;=26,INDEX($DL:$DL,$GP95+26),"")</f>
      </c>
      <c r="GB95">
        <f>IF($GQ95&gt;=27,INDEX($DL:$DL,$GP95+27),"")</f>
      </c>
      <c r="GC95">
        <f>IF($GQ95&gt;=28,INDEX($DL:$DL,$GP95+28),"")</f>
      </c>
      <c r="GD95">
        <f>IF($GQ95&gt;=29,INDEX($DL:$DL,$GP95+29),"")</f>
      </c>
      <c r="GE95">
        <f>IF($GQ95&gt;=30,INDEX($DL:$DL,$GP95+30),"")</f>
      </c>
      <c r="GF95">
        <f>IF($GQ95&gt;=31,INDEX($DL:$DL,$GP95+31),"")</f>
      </c>
      <c r="GG95">
        <f>IF($GQ95&gt;=32,INDEX($DL:$DL,$GP95+32),"")</f>
      </c>
      <c r="GH95">
        <f>IF($GQ95&gt;=33,INDEX($DL:$DL,$GP95+33),"")</f>
      </c>
      <c r="GI95">
        <f>IF($GQ95&gt;=34,INDEX($DL:$DL,$GP95+34),"")</f>
      </c>
      <c r="GJ95">
        <f>IF($GQ95&gt;=35,INDEX($DL:$DL,$GP95+35),"")</f>
      </c>
      <c r="GK95">
        <f>IF($GQ95&gt;=36,INDEX($DL:$DL,$GP95+36),"")</f>
      </c>
      <c r="GL95">
        <f>IF($GQ95&gt;=37,INDEX($DL:$DL,$GP95+37),"")</f>
      </c>
      <c r="GM95">
        <f>IF($GQ95&gt;=38,INDEX($DL:$DL,$GP95+38),"")</f>
      </c>
      <c r="GN95">
        <f>IF($GQ95&gt;=39,INDEX($DL:$DL,$GP95+39),"")</f>
      </c>
      <c r="GO95">
        <f>IF($GQ95&gt;=40,INDEX($DL:$DL,$GP95+40),"")</f>
      </c>
      <c r="GP95">
        <f>IFERROR(MATCH($DJ95,$DK$2:$DK$148,0)+1,0)</f>
      </c>
      <c r="GQ95">
        <f>IFERROR(INDEX($DM$2:$DM$148,MATCH($DJ95,$DK$2:$DK$148,0)),0)</f>
      </c>
      <c r="GR95">
        <f>IFERROR(MATCH($L95,$DN$95:$FA$95,0),0)</f>
      </c>
      <c r="GS95">
        <f>IF($GR95&gt;0,INDEX($FB$95:$GO$95,$GR95),"")</f>
      </c>
      <c r="GT95" t="s">
        <v>153</v>
      </c>
      <c r="GU95">
        <v>1</v>
      </c>
      <c r="GV95">
        <f>IF($JE95&gt;=1,INDEX($GT:$GT,$JD95+1),"")</f>
      </c>
      <c r="GW95">
        <f>IF($JE95&gt;=2,INDEX($GT:$GT,$JD95+2),"")</f>
      </c>
      <c r="GX95">
        <f>IF($JE95&gt;=3,INDEX($GT:$GT,$JD95+3),"")</f>
      </c>
      <c r="GY95">
        <f>IF($JE95&gt;=4,INDEX($GT:$GT,$JD95+4),"")</f>
      </c>
      <c r="GZ95">
        <f>IF($JE95&gt;=5,INDEX($GT:$GT,$JD95+5),"")</f>
      </c>
      <c r="HA95">
        <f>IF($JE95&gt;=6,INDEX($GT:$GT,$JD95+6),"")</f>
      </c>
      <c r="HB95">
        <f>IF($JE95&gt;=7,INDEX($GT:$GT,$JD95+7),"")</f>
      </c>
      <c r="HC95">
        <f>IF($JE95&gt;=8,INDEX($GT:$GT,$JD95+8),"")</f>
      </c>
      <c r="HD95">
        <f>IF($JE95&gt;=9,INDEX($GT:$GT,$JD95+9),"")</f>
      </c>
      <c r="HE95">
        <f>IF($JE95&gt;=10,INDEX($GT:$GT,$JD95+10),"")</f>
      </c>
      <c r="HF95">
        <f>IF($JE95&gt;=11,INDEX($GT:$GT,$JD95+11),"")</f>
      </c>
      <c r="HG95">
        <f>IF($JE95&gt;=12,INDEX($GT:$GT,$JD95+12),"")</f>
      </c>
      <c r="HH95">
        <f>IF($JE95&gt;=13,INDEX($GT:$GT,$JD95+13),"")</f>
      </c>
      <c r="HI95">
        <f>IF($JE95&gt;=14,INDEX($GT:$GT,$JD95+14),"")</f>
      </c>
      <c r="HJ95">
        <f>IF($JE95&gt;=15,INDEX($GT:$GT,$JD95+15),"")</f>
      </c>
      <c r="HK95">
        <f>IF($JE95&gt;=16,INDEX($GT:$GT,$JD95+16),"")</f>
      </c>
      <c r="HL95">
        <f>IF($JE95&gt;=17,INDEX($GT:$GT,$JD95+17),"")</f>
      </c>
      <c r="HM95">
        <f>IF($JE95&gt;=18,INDEX($GT:$GT,$JD95+18),"")</f>
      </c>
      <c r="HN95">
        <f>IF($JE95&gt;=19,INDEX($GT:$GT,$JD95+19),"")</f>
      </c>
      <c r="HO95">
        <f>IF($JE95&gt;=20,INDEX($GT:$GT,$JD95+20),"")</f>
      </c>
      <c r="HP95">
        <f>IF($JE95&gt;=21,INDEX($GT:$GT,$JD95+21),"")</f>
      </c>
      <c r="HQ95">
        <f>IF($JE95&gt;=22,INDEX($GT:$GT,$JD95+22),"")</f>
      </c>
      <c r="HR95">
        <f>IF($JE95&gt;=23,INDEX($GT:$GT,$JD95+23),"")</f>
      </c>
      <c r="HS95">
        <f>IF($JE95&gt;=24,INDEX($GT:$GT,$JD95+24),"")</f>
      </c>
      <c r="HT95">
        <f>IF($JE95&gt;=25,INDEX($GT:$GT,$JD95+25),"")</f>
      </c>
      <c r="HU95">
        <f>IF($JE95&gt;=26,INDEX($GT:$GT,$JD95+26),"")</f>
      </c>
      <c r="HV95">
        <f>IF($JE95&gt;=27,INDEX($GT:$GT,$JD95+27),"")</f>
      </c>
      <c r="HW95">
        <f>IF($JE95&gt;=28,INDEX($GT:$GT,$JD95+28),"")</f>
      </c>
      <c r="HX95">
        <f>IF($JE95&gt;=29,INDEX($GT:$GT,$JD95+29),"")</f>
      </c>
      <c r="HY95">
        <f>IF($JE95&gt;=30,INDEX($GT:$GT,$JD95+30),"")</f>
      </c>
      <c r="HZ95">
        <f>IF($JE95&gt;=31,INDEX($GT:$GT,$JD95+31),"")</f>
      </c>
      <c r="IA95">
        <f>IF($JE95&gt;=32,INDEX($GT:$GT,$JD95+32),"")</f>
      </c>
      <c r="IB95">
        <f>IF($JE95&gt;=33,INDEX($GT:$GT,$JD95+33),"")</f>
      </c>
      <c r="IC95">
        <f>IF($JE95&gt;=34,INDEX($GT:$GT,$JD95+34),"")</f>
      </c>
      <c r="ID95">
        <f>IF($JE95&gt;=35,INDEX($GT:$GT,$JD95+35),"")</f>
      </c>
      <c r="IE95">
        <f>IF($JE95&gt;=36,INDEX($GT:$GT,$JD95+36),"")</f>
      </c>
      <c r="IF95">
        <f>IF($JE95&gt;=37,INDEX($GT:$GT,$JD95+37),"")</f>
      </c>
      <c r="IG95">
        <f>IF($JE95&gt;=38,INDEX($GT:$GT,$JD95+38),"")</f>
      </c>
      <c r="IH95">
        <f>IF($JE95&gt;=39,INDEX($GT:$GT,$JD95+39),"")</f>
      </c>
      <c r="II95">
        <f>IF($JE95&gt;=40,INDEX($GT:$GT,$JD95+40),"")</f>
      </c>
      <c r="IJ95">
        <f>IF($JE95&gt;=41,INDEX($GT:$GT,$JD95+41),"")</f>
      </c>
      <c r="IK95">
        <f>IF($JE95&gt;=42,INDEX($GT:$GT,$JD95+42),"")</f>
      </c>
      <c r="IL95">
        <f>IF($JE95&gt;=43,INDEX($GT:$GT,$JD95+43),"")</f>
      </c>
      <c r="IM95">
        <f>IF($JE95&gt;=44,INDEX($GT:$GT,$JD95+44),"")</f>
      </c>
      <c r="IN95">
        <f>IF($JE95&gt;=45,INDEX($GT:$GT,$JD95+45),"")</f>
      </c>
      <c r="IO95">
        <f>IF($JE95&gt;=46,INDEX($GT:$GT,$JD95+46),"")</f>
      </c>
      <c r="IP95">
        <f>IF($JE95&gt;=47,INDEX($GT:$GT,$JD95+47),"")</f>
      </c>
      <c r="IQ95">
        <f>IF($JE95&gt;=48,INDEX($GT:$GT,$JD95+48),"")</f>
      </c>
      <c r="IR95">
        <f>IF($JE95&gt;=49,INDEX($GT:$GT,$JD95+49),"")</f>
      </c>
      <c r="IS95">
        <f>IF($JE95&gt;=50,INDEX($GT:$GT,$JD95+50),"")</f>
      </c>
      <c r="IT95">
        <f>IF($JE95&gt;=51,INDEX($GT:$GT,$JD95+51),"")</f>
      </c>
      <c r="IU95">
        <f>IF($JE95&gt;=52,INDEX($GT:$GT,$JD95+52),"")</f>
      </c>
      <c r="IV95">
        <f>IF($JE95&gt;=53,INDEX($GT:$GT,$JD95+53),"")</f>
      </c>
      <c r="IW95">
        <f>IF($JE95&gt;=54,INDEX($GT:$GT,$JD95+54),"")</f>
      </c>
      <c r="IX95">
        <f>IF($JE95&gt;=55,INDEX($GT:$GT,$JD95+55),"")</f>
      </c>
      <c r="IY95">
        <f>IF($JE95&gt;=56,INDEX($GT:$GT,$JD95+56),"")</f>
      </c>
      <c r="IZ95">
        <f>IF($JE95&gt;=57,INDEX($GT:$GT,$JD95+57),"")</f>
      </c>
      <c r="JA95">
        <f>IF($JE95&gt;=58,INDEX($GT:$GT,$JD95+58),"")</f>
      </c>
      <c r="JB95">
        <f>IF($JE95&gt;=59,INDEX($GT:$GT,$JD95+59),"")</f>
      </c>
      <c r="JC95">
        <f>IF($JE95&gt;=60,INDEX($GT:$GT,$JD95+60),"")</f>
      </c>
      <c r="JD95">
        <f>IFERROR(MATCH($GS95,$GT$2:$GT$322,0)+1,0)</f>
      </c>
      <c r="JE95">
        <f>IFERROR(INDEX($GU$2:$GU$322,MATCH($GS95,$GT$2:$GT$322,0)),0)</f>
      </c>
      <c r="JF95" t="s">
        <v>28</v>
      </c>
      <c r="JG95" t="s">
        <v>28</v>
      </c>
    </row>
    <row r="96" spans="1:267" x14ac:dyDescent="0.25">
      <c r="J96" s="1"/>
      <c r="K96" s="1"/>
      <c r="L96" s="1"/>
      <c r="M96" s="1"/>
      <c r="N96" s="1">
        <f>IFERROR(IF(FIND(" - ",$J96)&gt;0,MID($J96,FIND(" - ",$J96)+3,LEN($J96)),""),"")</f>
      </c>
      <c r="P96" s="1"/>
      <c r="S96" t="s">
        <v>28</v>
      </c>
      <c r="U96">
        <f>IF(OR($S96="",$T96=""),"",IFERROR($S96/$T96,0))</f>
      </c>
      <c r="V96">
        <f>IF($S96="","",
IF($K96="","",
IF(ISNUMBER(SEARCH("exempt",LOWER($K96))),0,
$S96*(VALUE(SUBSTITUTE($K96,"%",""))/100))))</f>
      </c>
      <c r="AB96">
        <f>IF($S96="","",
SUM($S96,$V96,$Z96,$W96,$Y96)-
IF($AA96="",0,VALUE($AA96)))</f>
      </c>
      <c r="AJ96" t="s">
        <v>567</v>
      </c>
      <c r="AN96" t="s">
        <v>568</v>
      </c>
      <c r="AO96" t="s">
        <v>569</v>
      </c>
      <c r="AR96">
        <f>IFERROR(LEFT($J96,FIND(" - ",$J96)-1),$J96)</f>
      </c>
      <c r="AS96" t="s">
        <v>178</v>
      </c>
      <c r="AU96">
        <f>IF($CJ96&gt;=1,INDEX($AS:$AS,$CI96+1),"")</f>
      </c>
      <c r="AV96">
        <f>IF($CJ96&gt;=2,INDEX($AS:$AS,$CI96+2),"")</f>
      </c>
      <c r="AW96">
        <f>IF($CJ96&gt;=3,INDEX($AS:$AS,$CI96+3),"")</f>
      </c>
      <c r="AX96">
        <f>IF($CJ96&gt;=4,INDEX($AS:$AS,$CI96+4),"")</f>
      </c>
      <c r="AY96">
        <f>IF($CJ96&gt;=5,INDEX($AS:$AS,$CI96+5),"")</f>
      </c>
      <c r="AZ96">
        <f>IF($CJ96&gt;=6,INDEX($AS:$AS,$CI96+6),"")</f>
      </c>
      <c r="BA96">
        <f>IF($CJ96&gt;=7,INDEX($AS:$AS,$CI96+7),"")</f>
      </c>
      <c r="BB96">
        <f>IF($CJ96&gt;=8,INDEX($AS:$AS,$CI96+8),"")</f>
      </c>
      <c r="BC96">
        <f>IF($CJ96&gt;=9,INDEX($AS:$AS,$CI96+9),"")</f>
      </c>
      <c r="BD96">
        <f>IF($CJ96&gt;=10,INDEX($AS:$AS,$CI96+10),"")</f>
      </c>
      <c r="BE96">
        <f>IF($CJ96&gt;=11,INDEX($AS:$AS,$CI96+11),"")</f>
      </c>
      <c r="BF96">
        <f>IF($CJ96&gt;=12,INDEX($AS:$AS,$CI96+12),"")</f>
      </c>
      <c r="BG96">
        <f>IF($CJ96&gt;=13,INDEX($AS:$AS,$CI96+13),"")</f>
      </c>
      <c r="BH96">
        <f>IF($CJ96&gt;=14,INDEX($AS:$AS,$CI96+14),"")</f>
      </c>
      <c r="BI96">
        <f>IF($CJ96&gt;=15,INDEX($AS:$AS,$CI96+15),"")</f>
      </c>
      <c r="BJ96">
        <f>IF($CJ96&gt;=16,INDEX($AS:$AS,$CI96+16),"")</f>
      </c>
      <c r="BK96">
        <f>IF($CJ96&gt;=17,INDEX($AS:$AS,$CI96+17),"")</f>
      </c>
      <c r="BL96">
        <f>IF($CJ96&gt;=18,INDEX($AS:$AS,$CI96+18),"")</f>
      </c>
      <c r="BM96">
        <f>IF($CJ96&gt;=19,INDEX($AS:$AS,$CI96+19),"")</f>
      </c>
      <c r="BN96">
        <f>IF($CJ96&gt;=20,INDEX($AS:$AS,$CI96+20),"")</f>
      </c>
      <c r="BO96">
        <f>IF($CJ96&gt;=21,INDEX($AS:$AS,$CI96+21),"")</f>
      </c>
      <c r="BP96">
        <f>IF($CJ96&gt;=22,INDEX($AS:$AS,$CI96+22),"")</f>
      </c>
      <c r="BQ96">
        <f>IF($CJ96&gt;=23,INDEX($AS:$AS,$CI96+23),"")</f>
      </c>
      <c r="BR96">
        <f>IF($CJ96&gt;=24,INDEX($AS:$AS,$CI96+24),"")</f>
      </c>
      <c r="BS96">
        <f>IF($CJ96&gt;=25,INDEX($AS:$AS,$CI96+25),"")</f>
      </c>
      <c r="BT96">
        <f>IF($CJ96&gt;=26,INDEX($AS:$AS,$CI96+26),"")</f>
      </c>
      <c r="BU96">
        <f>IF($CJ96&gt;=27,INDEX($AS:$AS,$CI96+27),"")</f>
      </c>
      <c r="BV96">
        <f>IF($CJ96&gt;=28,INDEX($AS:$AS,$CI96+28),"")</f>
      </c>
      <c r="BW96">
        <f>IF($CJ96&gt;=29,INDEX($AS:$AS,$CI96+29),"")</f>
      </c>
      <c r="BX96">
        <f>IF($CJ96&gt;=30,INDEX($AS:$AS,$CI96+30),"")</f>
      </c>
      <c r="BY96">
        <f>IF($CJ96&gt;=31,INDEX($AS:$AS,$CI96+31),"")</f>
      </c>
      <c r="BZ96">
        <f>IF($CJ96&gt;=32,INDEX($AS:$AS,$CI96+32),"")</f>
      </c>
      <c r="CA96">
        <f>IF($CJ96&gt;=33,INDEX($AS:$AS,$CI96+33),"")</f>
      </c>
      <c r="CB96">
        <f>IF($CJ96&gt;=34,INDEX($AS:$AS,$CI96+34),"")</f>
      </c>
      <c r="CC96">
        <f>IF($CJ96&gt;=35,INDEX($AS:$AS,$CI96+35),"")</f>
      </c>
      <c r="CD96">
        <f>IF($CJ96&gt;=36,INDEX($AS:$AS,$CI96+36),"")</f>
      </c>
      <c r="CE96">
        <f>IF($CJ96&gt;=37,INDEX($AS:$AS,$CI96+37),"")</f>
      </c>
      <c r="CF96">
        <f>IF($CJ96&gt;=38,INDEX($AS:$AS,$CI96+38),"")</f>
      </c>
      <c r="CG96">
        <f>IF($CJ96&gt;=39,INDEX($AS:$AS,$CI96+39),"")</f>
      </c>
      <c r="CH96">
        <f>IF($CJ96&gt;=40,INDEX($AS:$AS,$CI96+40),"")</f>
      </c>
      <c r="CI96">
        <f>IFERROR(MATCH($AR96,$AS$2:$AS$133,0)+1,0)</f>
      </c>
      <c r="CJ96">
        <f>IFERROR(INDEX($AT$2:$AT$133,MATCH($AR96,$AS$2:$AS$133,0)),0)</f>
      </c>
      <c r="CK96">
        <f>IFERROR(LEFT($O96,FIND(" - ",$O96)-1),$O96)</f>
      </c>
      <c r="CL96" t="s">
        <v>85</v>
      </c>
      <c r="CN96">
        <f>IF($DI96&gt;=1,INDEX($CL:$CL,$DH96+1),"")</f>
      </c>
      <c r="CO96">
        <f>IF($DI96&gt;=2,INDEX($CL:$CL,$DH96+2),"")</f>
      </c>
      <c r="CP96">
        <f>IF($DI96&gt;=3,INDEX($CL:$CL,$DH96+3),"")</f>
      </c>
      <c r="CQ96">
        <f>IF($DI96&gt;=4,INDEX($CL:$CL,$DH96+4),"")</f>
      </c>
      <c r="CR96">
        <f>IF($DI96&gt;=5,INDEX($CL:$CL,$DH96+5),"")</f>
      </c>
      <c r="CS96">
        <f>IF($DI96&gt;=6,INDEX($CL:$CL,$DH96+6),"")</f>
      </c>
      <c r="CT96">
        <f>IF($DI96&gt;=7,INDEX($CL:$CL,$DH96+7),"")</f>
      </c>
      <c r="CU96">
        <f>IF($DI96&gt;=8,INDEX($CL:$CL,$DH96+8),"")</f>
      </c>
      <c r="CV96">
        <f>IF($DI96&gt;=9,INDEX($CL:$CL,$DH96+9),"")</f>
      </c>
      <c r="CW96">
        <f>IF($DI96&gt;=10,INDEX($CL:$CL,$DH96+10),"")</f>
      </c>
      <c r="CX96">
        <f>IF($DI96&gt;=11,INDEX($CL:$CL,$DH96+11),"")</f>
      </c>
      <c r="CY96">
        <f>IF($DI96&gt;=12,INDEX($CL:$CL,$DH96+12),"")</f>
      </c>
      <c r="CZ96">
        <f>IF($DI96&gt;=13,INDEX($CL:$CL,$DH96+13),"")</f>
      </c>
      <c r="DA96">
        <f>IF($DI96&gt;=14,INDEX($CL:$CL,$DH96+14),"")</f>
      </c>
      <c r="DB96">
        <f>IF($DI96&gt;=15,INDEX($CL:$CL,$DH96+15),"")</f>
      </c>
      <c r="DC96">
        <f>IF($DI96&gt;=16,INDEX($CL:$CL,$DH96+16),"")</f>
      </c>
      <c r="DD96">
        <f>IF($DI96&gt;=17,INDEX($CL:$CL,$DH96+17),"")</f>
      </c>
      <c r="DE96">
        <f>IF($DI96&gt;=18,INDEX($CL:$CL,$DH96+18),"")</f>
      </c>
      <c r="DF96">
        <f>IF($DI96&gt;=19,INDEX($CL:$CL,$DH96+19),"")</f>
      </c>
      <c r="DG96">
        <f>IF($DI96&gt;=20,INDEX($CL:$CL,$DH96+20),"")</f>
      </c>
      <c r="DH96">
        <f>IFERROR(MATCH($CK96,$CL$2:$CL$1558,0)+1,0)</f>
      </c>
      <c r="DI96">
        <f>IFERROR(INDEX($CM$2:$CM$1558,MATCH($CK96,$CL$2:$CL$1558,0)),0)</f>
      </c>
      <c r="DJ96">
        <f>IFERROR(INDEX($AQ:$AQ,MATCH($K96,$AP:$AP,0))&amp;"","")</f>
      </c>
      <c r="DK96" t="s">
        <v>361</v>
      </c>
      <c r="DM96">
        <v>1</v>
      </c>
      <c r="DN96">
        <f>IF($GQ96&gt;=1,INDEX($DK:$DK,$GP96+1),"")</f>
      </c>
      <c r="DO96">
        <f>IF($GQ96&gt;=2,INDEX($DK:$DK,$GP96+2),"")</f>
      </c>
      <c r="DP96">
        <f>IF($GQ96&gt;=3,INDEX($DK:$DK,$GP96+3),"")</f>
      </c>
      <c r="DQ96">
        <f>IF($GQ96&gt;=4,INDEX($DK:$DK,$GP96+4),"")</f>
      </c>
      <c r="DR96">
        <f>IF($GQ96&gt;=5,INDEX($DK:$DK,$GP96+5),"")</f>
      </c>
      <c r="DS96">
        <f>IF($GQ96&gt;=6,INDEX($DK:$DK,$GP96+6),"")</f>
      </c>
      <c r="DT96">
        <f>IF($GQ96&gt;=7,INDEX($DK:$DK,$GP96+7),"")</f>
      </c>
      <c r="DU96">
        <f>IF($GQ96&gt;=8,INDEX($DK:$DK,$GP96+8),"")</f>
      </c>
      <c r="DV96">
        <f>IF($GQ96&gt;=9,INDEX($DK:$DK,$GP96+9),"")</f>
      </c>
      <c r="DW96">
        <f>IF($GQ96&gt;=10,INDEX($DK:$DK,$GP96+10),"")</f>
      </c>
      <c r="DX96">
        <f>IF($GQ96&gt;=11,INDEX($DK:$DK,$GP96+11),"")</f>
      </c>
      <c r="DY96">
        <f>IF($GQ96&gt;=12,INDEX($DK:$DK,$GP96+12),"")</f>
      </c>
      <c r="DZ96">
        <f>IF($GQ96&gt;=13,INDEX($DK:$DK,$GP96+13),"")</f>
      </c>
      <c r="EA96">
        <f>IF($GQ96&gt;=14,INDEX($DK:$DK,$GP96+14),"")</f>
      </c>
      <c r="EB96">
        <f>IF($GQ96&gt;=15,INDEX($DK:$DK,$GP96+15),"")</f>
      </c>
      <c r="EC96">
        <f>IF($GQ96&gt;=16,INDEX($DK:$DK,$GP96+16),"")</f>
      </c>
      <c r="ED96">
        <f>IF($GQ96&gt;=17,INDEX($DK:$DK,$GP96+17),"")</f>
      </c>
      <c r="EE96">
        <f>IF($GQ96&gt;=18,INDEX($DK:$DK,$GP96+18),"")</f>
      </c>
      <c r="EF96">
        <f>IF($GQ96&gt;=19,INDEX($DK:$DK,$GP96+19),"")</f>
      </c>
      <c r="EG96">
        <f>IF($GQ96&gt;=20,INDEX($DK:$DK,$GP96+20),"")</f>
      </c>
      <c r="EH96">
        <f>IF($GQ96&gt;=21,INDEX($DK:$DK,$GP96+21),"")</f>
      </c>
      <c r="EI96">
        <f>IF($GQ96&gt;=22,INDEX($DK:$DK,$GP96+22),"")</f>
      </c>
      <c r="EJ96">
        <f>IF($GQ96&gt;=23,INDEX($DK:$DK,$GP96+23),"")</f>
      </c>
      <c r="EK96">
        <f>IF($GQ96&gt;=24,INDEX($DK:$DK,$GP96+24),"")</f>
      </c>
      <c r="EL96">
        <f>IF($GQ96&gt;=25,INDEX($DK:$DK,$GP96+25),"")</f>
      </c>
      <c r="EM96">
        <f>IF($GQ96&gt;=26,INDEX($DK:$DK,$GP96+26),"")</f>
      </c>
      <c r="EN96">
        <f>IF($GQ96&gt;=27,INDEX($DK:$DK,$GP96+27),"")</f>
      </c>
      <c r="EO96">
        <f>IF($GQ96&gt;=28,INDEX($DK:$DK,$GP96+28),"")</f>
      </c>
      <c r="EP96">
        <f>IF($GQ96&gt;=29,INDEX($DK:$DK,$GP96+29),"")</f>
      </c>
      <c r="EQ96">
        <f>IF($GQ96&gt;=30,INDEX($DK:$DK,$GP96+30),"")</f>
      </c>
      <c r="ER96">
        <f>IF($GQ96&gt;=31,INDEX($DK:$DK,$GP96+31),"")</f>
      </c>
      <c r="ES96">
        <f>IF($GQ96&gt;=32,INDEX($DK:$DK,$GP96+32),"")</f>
      </c>
      <c r="ET96">
        <f>IF($GQ96&gt;=33,INDEX($DK:$DK,$GP96+33),"")</f>
      </c>
      <c r="EU96">
        <f>IF($GQ96&gt;=34,INDEX($DK:$DK,$GP96+34),"")</f>
      </c>
      <c r="EV96">
        <f>IF($GQ96&gt;=35,INDEX($DK:$DK,$GP96+35),"")</f>
      </c>
      <c r="EW96">
        <f>IF($GQ96&gt;=36,INDEX($DK:$DK,$GP96+36),"")</f>
      </c>
      <c r="EX96">
        <f>IF($GQ96&gt;=37,INDEX($DK:$DK,$GP96+37),"")</f>
      </c>
      <c r="EY96">
        <f>IF($GQ96&gt;=38,INDEX($DK:$DK,$GP96+38),"")</f>
      </c>
      <c r="EZ96">
        <f>IF($GQ96&gt;=39,INDEX($DK:$DK,$GP96+39),"")</f>
      </c>
      <c r="FA96">
        <f>IF($GQ96&gt;=40,INDEX($DK:$DK,$GP96+40),"")</f>
      </c>
      <c r="FB96">
        <f>IF($GQ96&gt;=1,INDEX($DL:$DL,$GP96+1),"")</f>
      </c>
      <c r="FC96">
        <f>IF($GQ96&gt;=2,INDEX($DL:$DL,$GP96+2),"")</f>
      </c>
      <c r="FD96">
        <f>IF($GQ96&gt;=3,INDEX($DL:$DL,$GP96+3),"")</f>
      </c>
      <c r="FE96">
        <f>IF($GQ96&gt;=4,INDEX($DL:$DL,$GP96+4),"")</f>
      </c>
      <c r="FF96">
        <f>IF($GQ96&gt;=5,INDEX($DL:$DL,$GP96+5),"")</f>
      </c>
      <c r="FG96">
        <f>IF($GQ96&gt;=6,INDEX($DL:$DL,$GP96+6),"")</f>
      </c>
      <c r="FH96">
        <f>IF($GQ96&gt;=7,INDEX($DL:$DL,$GP96+7),"")</f>
      </c>
      <c r="FI96">
        <f>IF($GQ96&gt;=8,INDEX($DL:$DL,$GP96+8),"")</f>
      </c>
      <c r="FJ96">
        <f>IF($GQ96&gt;=9,INDEX($DL:$DL,$GP96+9),"")</f>
      </c>
      <c r="FK96">
        <f>IF($GQ96&gt;=10,INDEX($DL:$DL,$GP96+10),"")</f>
      </c>
      <c r="FL96">
        <f>IF($GQ96&gt;=11,INDEX($DL:$DL,$GP96+11),"")</f>
      </c>
      <c r="FM96">
        <f>IF($GQ96&gt;=12,INDEX($DL:$DL,$GP96+12),"")</f>
      </c>
      <c r="FN96">
        <f>IF($GQ96&gt;=13,INDEX($DL:$DL,$GP96+13),"")</f>
      </c>
      <c r="FO96">
        <f>IF($GQ96&gt;=14,INDEX($DL:$DL,$GP96+14),"")</f>
      </c>
      <c r="FP96">
        <f>IF($GQ96&gt;=15,INDEX($DL:$DL,$GP96+15),"")</f>
      </c>
      <c r="FQ96">
        <f>IF($GQ96&gt;=16,INDEX($DL:$DL,$GP96+16),"")</f>
      </c>
      <c r="FR96">
        <f>IF($GQ96&gt;=17,INDEX($DL:$DL,$GP96+17),"")</f>
      </c>
      <c r="FS96">
        <f>IF($GQ96&gt;=18,INDEX($DL:$DL,$GP96+18),"")</f>
      </c>
      <c r="FT96">
        <f>IF($GQ96&gt;=19,INDEX($DL:$DL,$GP96+19),"")</f>
      </c>
      <c r="FU96">
        <f>IF($GQ96&gt;=20,INDEX($DL:$DL,$GP96+20),"")</f>
      </c>
      <c r="FV96">
        <f>IF($GQ96&gt;=21,INDEX($DL:$DL,$GP96+21),"")</f>
      </c>
      <c r="FW96">
        <f>IF($GQ96&gt;=22,INDEX($DL:$DL,$GP96+22),"")</f>
      </c>
      <c r="FX96">
        <f>IF($GQ96&gt;=23,INDEX($DL:$DL,$GP96+23),"")</f>
      </c>
      <c r="FY96">
        <f>IF($GQ96&gt;=24,INDEX($DL:$DL,$GP96+24),"")</f>
      </c>
      <c r="FZ96">
        <f>IF($GQ96&gt;=25,INDEX($DL:$DL,$GP96+25),"")</f>
      </c>
      <c r="GA96">
        <f>IF($GQ96&gt;=26,INDEX($DL:$DL,$GP96+26),"")</f>
      </c>
      <c r="GB96">
        <f>IF($GQ96&gt;=27,INDEX($DL:$DL,$GP96+27),"")</f>
      </c>
      <c r="GC96">
        <f>IF($GQ96&gt;=28,INDEX($DL:$DL,$GP96+28),"")</f>
      </c>
      <c r="GD96">
        <f>IF($GQ96&gt;=29,INDEX($DL:$DL,$GP96+29),"")</f>
      </c>
      <c r="GE96">
        <f>IF($GQ96&gt;=30,INDEX($DL:$DL,$GP96+30),"")</f>
      </c>
      <c r="GF96">
        <f>IF($GQ96&gt;=31,INDEX($DL:$DL,$GP96+31),"")</f>
      </c>
      <c r="GG96">
        <f>IF($GQ96&gt;=32,INDEX($DL:$DL,$GP96+32),"")</f>
      </c>
      <c r="GH96">
        <f>IF($GQ96&gt;=33,INDEX($DL:$DL,$GP96+33),"")</f>
      </c>
      <c r="GI96">
        <f>IF($GQ96&gt;=34,INDEX($DL:$DL,$GP96+34),"")</f>
      </c>
      <c r="GJ96">
        <f>IF($GQ96&gt;=35,INDEX($DL:$DL,$GP96+35),"")</f>
      </c>
      <c r="GK96">
        <f>IF($GQ96&gt;=36,INDEX($DL:$DL,$GP96+36),"")</f>
      </c>
      <c r="GL96">
        <f>IF($GQ96&gt;=37,INDEX($DL:$DL,$GP96+37),"")</f>
      </c>
      <c r="GM96">
        <f>IF($GQ96&gt;=38,INDEX($DL:$DL,$GP96+38),"")</f>
      </c>
      <c r="GN96">
        <f>IF($GQ96&gt;=39,INDEX($DL:$DL,$GP96+39),"")</f>
      </c>
      <c r="GO96">
        <f>IF($GQ96&gt;=40,INDEX($DL:$DL,$GP96+40),"")</f>
      </c>
      <c r="GP96">
        <f>IFERROR(MATCH($DJ96,$DK$2:$DK$148,0)+1,0)</f>
      </c>
      <c r="GQ96">
        <f>IFERROR(INDEX($DM$2:$DM$148,MATCH($DJ96,$DK$2:$DK$148,0)),0)</f>
      </c>
      <c r="GR96">
        <f>IFERROR(MATCH($L96,$DN$96:$FA$96,0),0)</f>
      </c>
      <c r="GS96">
        <f>IF($GR96&gt;0,INDEX($FB$96:$GO$96,$GR96),"")</f>
      </c>
      <c r="GT96" t="s">
        <v>570</v>
      </c>
      <c r="GV96">
        <f>IF($JE96&gt;=1,INDEX($GT:$GT,$JD96+1),"")</f>
      </c>
      <c r="GW96">
        <f>IF($JE96&gt;=2,INDEX($GT:$GT,$JD96+2),"")</f>
      </c>
      <c r="GX96">
        <f>IF($JE96&gt;=3,INDEX($GT:$GT,$JD96+3),"")</f>
      </c>
      <c r="GY96">
        <f>IF($JE96&gt;=4,INDEX($GT:$GT,$JD96+4),"")</f>
      </c>
      <c r="GZ96">
        <f>IF($JE96&gt;=5,INDEX($GT:$GT,$JD96+5),"")</f>
      </c>
      <c r="HA96">
        <f>IF($JE96&gt;=6,INDEX($GT:$GT,$JD96+6),"")</f>
      </c>
      <c r="HB96">
        <f>IF($JE96&gt;=7,INDEX($GT:$GT,$JD96+7),"")</f>
      </c>
      <c r="HC96">
        <f>IF($JE96&gt;=8,INDEX($GT:$GT,$JD96+8),"")</f>
      </c>
      <c r="HD96">
        <f>IF($JE96&gt;=9,INDEX($GT:$GT,$JD96+9),"")</f>
      </c>
      <c r="HE96">
        <f>IF($JE96&gt;=10,INDEX($GT:$GT,$JD96+10),"")</f>
      </c>
      <c r="HF96">
        <f>IF($JE96&gt;=11,INDEX($GT:$GT,$JD96+11),"")</f>
      </c>
      <c r="HG96">
        <f>IF($JE96&gt;=12,INDEX($GT:$GT,$JD96+12),"")</f>
      </c>
      <c r="HH96">
        <f>IF($JE96&gt;=13,INDEX($GT:$GT,$JD96+13),"")</f>
      </c>
      <c r="HI96">
        <f>IF($JE96&gt;=14,INDEX($GT:$GT,$JD96+14),"")</f>
      </c>
      <c r="HJ96">
        <f>IF($JE96&gt;=15,INDEX($GT:$GT,$JD96+15),"")</f>
      </c>
      <c r="HK96">
        <f>IF($JE96&gt;=16,INDEX($GT:$GT,$JD96+16),"")</f>
      </c>
      <c r="HL96">
        <f>IF($JE96&gt;=17,INDEX($GT:$GT,$JD96+17),"")</f>
      </c>
      <c r="HM96">
        <f>IF($JE96&gt;=18,INDEX($GT:$GT,$JD96+18),"")</f>
      </c>
      <c r="HN96">
        <f>IF($JE96&gt;=19,INDEX($GT:$GT,$JD96+19),"")</f>
      </c>
      <c r="HO96">
        <f>IF($JE96&gt;=20,INDEX($GT:$GT,$JD96+20),"")</f>
      </c>
      <c r="HP96">
        <f>IF($JE96&gt;=21,INDEX($GT:$GT,$JD96+21),"")</f>
      </c>
      <c r="HQ96">
        <f>IF($JE96&gt;=22,INDEX($GT:$GT,$JD96+22),"")</f>
      </c>
      <c r="HR96">
        <f>IF($JE96&gt;=23,INDEX($GT:$GT,$JD96+23),"")</f>
      </c>
      <c r="HS96">
        <f>IF($JE96&gt;=24,INDEX($GT:$GT,$JD96+24),"")</f>
      </c>
      <c r="HT96">
        <f>IF($JE96&gt;=25,INDEX($GT:$GT,$JD96+25),"")</f>
      </c>
      <c r="HU96">
        <f>IF($JE96&gt;=26,INDEX($GT:$GT,$JD96+26),"")</f>
      </c>
      <c r="HV96">
        <f>IF($JE96&gt;=27,INDEX($GT:$GT,$JD96+27),"")</f>
      </c>
      <c r="HW96">
        <f>IF($JE96&gt;=28,INDEX($GT:$GT,$JD96+28),"")</f>
      </c>
      <c r="HX96">
        <f>IF($JE96&gt;=29,INDEX($GT:$GT,$JD96+29),"")</f>
      </c>
      <c r="HY96">
        <f>IF($JE96&gt;=30,INDEX($GT:$GT,$JD96+30),"")</f>
      </c>
      <c r="HZ96">
        <f>IF($JE96&gt;=31,INDEX($GT:$GT,$JD96+31),"")</f>
      </c>
      <c r="IA96">
        <f>IF($JE96&gt;=32,INDEX($GT:$GT,$JD96+32),"")</f>
      </c>
      <c r="IB96">
        <f>IF($JE96&gt;=33,INDEX($GT:$GT,$JD96+33),"")</f>
      </c>
      <c r="IC96">
        <f>IF($JE96&gt;=34,INDEX($GT:$GT,$JD96+34),"")</f>
      </c>
      <c r="ID96">
        <f>IF($JE96&gt;=35,INDEX($GT:$GT,$JD96+35),"")</f>
      </c>
      <c r="IE96">
        <f>IF($JE96&gt;=36,INDEX($GT:$GT,$JD96+36),"")</f>
      </c>
      <c r="IF96">
        <f>IF($JE96&gt;=37,INDEX($GT:$GT,$JD96+37),"")</f>
      </c>
      <c r="IG96">
        <f>IF($JE96&gt;=38,INDEX($GT:$GT,$JD96+38),"")</f>
      </c>
      <c r="IH96">
        <f>IF($JE96&gt;=39,INDEX($GT:$GT,$JD96+39),"")</f>
      </c>
      <c r="II96">
        <f>IF($JE96&gt;=40,INDEX($GT:$GT,$JD96+40),"")</f>
      </c>
      <c r="IJ96">
        <f>IF($JE96&gt;=41,INDEX($GT:$GT,$JD96+41),"")</f>
      </c>
      <c r="IK96">
        <f>IF($JE96&gt;=42,INDEX($GT:$GT,$JD96+42),"")</f>
      </c>
      <c r="IL96">
        <f>IF($JE96&gt;=43,INDEX($GT:$GT,$JD96+43),"")</f>
      </c>
      <c r="IM96">
        <f>IF($JE96&gt;=44,INDEX($GT:$GT,$JD96+44),"")</f>
      </c>
      <c r="IN96">
        <f>IF($JE96&gt;=45,INDEX($GT:$GT,$JD96+45),"")</f>
      </c>
      <c r="IO96">
        <f>IF($JE96&gt;=46,INDEX($GT:$GT,$JD96+46),"")</f>
      </c>
      <c r="IP96">
        <f>IF($JE96&gt;=47,INDEX($GT:$GT,$JD96+47),"")</f>
      </c>
      <c r="IQ96">
        <f>IF($JE96&gt;=48,INDEX($GT:$GT,$JD96+48),"")</f>
      </c>
      <c r="IR96">
        <f>IF($JE96&gt;=49,INDEX($GT:$GT,$JD96+49),"")</f>
      </c>
      <c r="IS96">
        <f>IF($JE96&gt;=50,INDEX($GT:$GT,$JD96+50),"")</f>
      </c>
      <c r="IT96">
        <f>IF($JE96&gt;=51,INDEX($GT:$GT,$JD96+51),"")</f>
      </c>
      <c r="IU96">
        <f>IF($JE96&gt;=52,INDEX($GT:$GT,$JD96+52),"")</f>
      </c>
      <c r="IV96">
        <f>IF($JE96&gt;=53,INDEX($GT:$GT,$JD96+53),"")</f>
      </c>
      <c r="IW96">
        <f>IF($JE96&gt;=54,INDEX($GT:$GT,$JD96+54),"")</f>
      </c>
      <c r="IX96">
        <f>IF($JE96&gt;=55,INDEX($GT:$GT,$JD96+55),"")</f>
      </c>
      <c r="IY96">
        <f>IF($JE96&gt;=56,INDEX($GT:$GT,$JD96+56),"")</f>
      </c>
      <c r="IZ96">
        <f>IF($JE96&gt;=57,INDEX($GT:$GT,$JD96+57),"")</f>
      </c>
      <c r="JA96">
        <f>IF($JE96&gt;=58,INDEX($GT:$GT,$JD96+58),"")</f>
      </c>
      <c r="JB96">
        <f>IF($JE96&gt;=59,INDEX($GT:$GT,$JD96+59),"")</f>
      </c>
      <c r="JC96">
        <f>IF($JE96&gt;=60,INDEX($GT:$GT,$JD96+60),"")</f>
      </c>
      <c r="JD96">
        <f>IFERROR(MATCH($GS96,$GT$2:$GT$322,0)+1,0)</f>
      </c>
      <c r="JE96">
        <f>IFERROR(INDEX($GU$2:$GU$322,MATCH($GS96,$GT$2:$GT$322,0)),0)</f>
      </c>
      <c r="JF96" t="s">
        <v>28</v>
      </c>
      <c r="JG96" t="s">
        <v>28</v>
      </c>
    </row>
    <row r="97" spans="1:267" x14ac:dyDescent="0.25">
      <c r="J97" s="1"/>
      <c r="K97" s="1"/>
      <c r="L97" s="1"/>
      <c r="M97" s="1"/>
      <c r="N97" s="1">
        <f>IFERROR(IF(FIND(" - ",$J97)&gt;0,MID($J97,FIND(" - ",$J97)+3,LEN($J97)),""),"")</f>
      </c>
      <c r="P97" s="1"/>
      <c r="S97" t="s">
        <v>28</v>
      </c>
      <c r="U97">
        <f>IF(OR($S97="",$T97=""),"",IFERROR($S97/$T97,0))</f>
      </c>
      <c r="V97">
        <f>IF($S97="","",
IF($K97="","",
IF(ISNUMBER(SEARCH("exempt",LOWER($K97))),0,
$S97*(VALUE(SUBSTITUTE($K97,"%",""))/100))))</f>
      </c>
      <c r="AB97">
        <f>IF($S97="","",
SUM($S97,$V97,$Z97,$W97,$Y97)-
IF($AA97="",0,VALUE($AA97)))</f>
      </c>
      <c r="AJ97" t="s">
        <v>571</v>
      </c>
      <c r="AN97" t="s">
        <v>572</v>
      </c>
      <c r="AO97" t="s">
        <v>573</v>
      </c>
      <c r="AR97">
        <f>IFERROR(LEFT($J97,FIND(" - ",$J97)-1),$J97)</f>
      </c>
      <c r="AS97" t="s">
        <v>427</v>
      </c>
      <c r="AU97">
        <f>IF($CJ97&gt;=1,INDEX($AS:$AS,$CI97+1),"")</f>
      </c>
      <c r="AV97">
        <f>IF($CJ97&gt;=2,INDEX($AS:$AS,$CI97+2),"")</f>
      </c>
      <c r="AW97">
        <f>IF($CJ97&gt;=3,INDEX($AS:$AS,$CI97+3),"")</f>
      </c>
      <c r="AX97">
        <f>IF($CJ97&gt;=4,INDEX($AS:$AS,$CI97+4),"")</f>
      </c>
      <c r="AY97">
        <f>IF($CJ97&gt;=5,INDEX($AS:$AS,$CI97+5),"")</f>
      </c>
      <c r="AZ97">
        <f>IF($CJ97&gt;=6,INDEX($AS:$AS,$CI97+6),"")</f>
      </c>
      <c r="BA97">
        <f>IF($CJ97&gt;=7,INDEX($AS:$AS,$CI97+7),"")</f>
      </c>
      <c r="BB97">
        <f>IF($CJ97&gt;=8,INDEX($AS:$AS,$CI97+8),"")</f>
      </c>
      <c r="BC97">
        <f>IF($CJ97&gt;=9,INDEX($AS:$AS,$CI97+9),"")</f>
      </c>
      <c r="BD97">
        <f>IF($CJ97&gt;=10,INDEX($AS:$AS,$CI97+10),"")</f>
      </c>
      <c r="BE97">
        <f>IF($CJ97&gt;=11,INDEX($AS:$AS,$CI97+11),"")</f>
      </c>
      <c r="BF97">
        <f>IF($CJ97&gt;=12,INDEX($AS:$AS,$CI97+12),"")</f>
      </c>
      <c r="BG97">
        <f>IF($CJ97&gt;=13,INDEX($AS:$AS,$CI97+13),"")</f>
      </c>
      <c r="BH97">
        <f>IF($CJ97&gt;=14,INDEX($AS:$AS,$CI97+14),"")</f>
      </c>
      <c r="BI97">
        <f>IF($CJ97&gt;=15,INDEX($AS:$AS,$CI97+15),"")</f>
      </c>
      <c r="BJ97">
        <f>IF($CJ97&gt;=16,INDEX($AS:$AS,$CI97+16),"")</f>
      </c>
      <c r="BK97">
        <f>IF($CJ97&gt;=17,INDEX($AS:$AS,$CI97+17),"")</f>
      </c>
      <c r="BL97">
        <f>IF($CJ97&gt;=18,INDEX($AS:$AS,$CI97+18),"")</f>
      </c>
      <c r="BM97">
        <f>IF($CJ97&gt;=19,INDEX($AS:$AS,$CI97+19),"")</f>
      </c>
      <c r="BN97">
        <f>IF($CJ97&gt;=20,INDEX($AS:$AS,$CI97+20),"")</f>
      </c>
      <c r="BO97">
        <f>IF($CJ97&gt;=21,INDEX($AS:$AS,$CI97+21),"")</f>
      </c>
      <c r="BP97">
        <f>IF($CJ97&gt;=22,INDEX($AS:$AS,$CI97+22),"")</f>
      </c>
      <c r="BQ97">
        <f>IF($CJ97&gt;=23,INDEX($AS:$AS,$CI97+23),"")</f>
      </c>
      <c r="BR97">
        <f>IF($CJ97&gt;=24,INDEX($AS:$AS,$CI97+24),"")</f>
      </c>
      <c r="BS97">
        <f>IF($CJ97&gt;=25,INDEX($AS:$AS,$CI97+25),"")</f>
      </c>
      <c r="BT97">
        <f>IF($CJ97&gt;=26,INDEX($AS:$AS,$CI97+26),"")</f>
      </c>
      <c r="BU97">
        <f>IF($CJ97&gt;=27,INDEX($AS:$AS,$CI97+27),"")</f>
      </c>
      <c r="BV97">
        <f>IF($CJ97&gt;=28,INDEX($AS:$AS,$CI97+28),"")</f>
      </c>
      <c r="BW97">
        <f>IF($CJ97&gt;=29,INDEX($AS:$AS,$CI97+29),"")</f>
      </c>
      <c r="BX97">
        <f>IF($CJ97&gt;=30,INDEX($AS:$AS,$CI97+30),"")</f>
      </c>
      <c r="BY97">
        <f>IF($CJ97&gt;=31,INDEX($AS:$AS,$CI97+31),"")</f>
      </c>
      <c r="BZ97">
        <f>IF($CJ97&gt;=32,INDEX($AS:$AS,$CI97+32),"")</f>
      </c>
      <c r="CA97">
        <f>IF($CJ97&gt;=33,INDEX($AS:$AS,$CI97+33),"")</f>
      </c>
      <c r="CB97">
        <f>IF($CJ97&gt;=34,INDEX($AS:$AS,$CI97+34),"")</f>
      </c>
      <c r="CC97">
        <f>IF($CJ97&gt;=35,INDEX($AS:$AS,$CI97+35),"")</f>
      </c>
      <c r="CD97">
        <f>IF($CJ97&gt;=36,INDEX($AS:$AS,$CI97+36),"")</f>
      </c>
      <c r="CE97">
        <f>IF($CJ97&gt;=37,INDEX($AS:$AS,$CI97+37),"")</f>
      </c>
      <c r="CF97">
        <f>IF($CJ97&gt;=38,INDEX($AS:$AS,$CI97+38),"")</f>
      </c>
      <c r="CG97">
        <f>IF($CJ97&gt;=39,INDEX($AS:$AS,$CI97+39),"")</f>
      </c>
      <c r="CH97">
        <f>IF($CJ97&gt;=40,INDEX($AS:$AS,$CI97+40),"")</f>
      </c>
      <c r="CI97">
        <f>IFERROR(MATCH($AR97,$AS$2:$AS$133,0)+1,0)</f>
      </c>
      <c r="CJ97">
        <f>IFERROR(INDEX($AT$2:$AT$133,MATCH($AR97,$AS$2:$AS$133,0)),0)</f>
      </c>
      <c r="CK97">
        <f>IFERROR(LEFT($O97,FIND(" - ",$O97)-1),$O97)</f>
      </c>
      <c r="CL97" t="s">
        <v>95</v>
      </c>
      <c r="CN97">
        <f>IF($DI97&gt;=1,INDEX($CL:$CL,$DH97+1),"")</f>
      </c>
      <c r="CO97">
        <f>IF($DI97&gt;=2,INDEX($CL:$CL,$DH97+2),"")</f>
      </c>
      <c r="CP97">
        <f>IF($DI97&gt;=3,INDEX($CL:$CL,$DH97+3),"")</f>
      </c>
      <c r="CQ97">
        <f>IF($DI97&gt;=4,INDEX($CL:$CL,$DH97+4),"")</f>
      </c>
      <c r="CR97">
        <f>IF($DI97&gt;=5,INDEX($CL:$CL,$DH97+5),"")</f>
      </c>
      <c r="CS97">
        <f>IF($DI97&gt;=6,INDEX($CL:$CL,$DH97+6),"")</f>
      </c>
      <c r="CT97">
        <f>IF($DI97&gt;=7,INDEX($CL:$CL,$DH97+7),"")</f>
      </c>
      <c r="CU97">
        <f>IF($DI97&gt;=8,INDEX($CL:$CL,$DH97+8),"")</f>
      </c>
      <c r="CV97">
        <f>IF($DI97&gt;=9,INDEX($CL:$CL,$DH97+9),"")</f>
      </c>
      <c r="CW97">
        <f>IF($DI97&gt;=10,INDEX($CL:$CL,$DH97+10),"")</f>
      </c>
      <c r="CX97">
        <f>IF($DI97&gt;=11,INDEX($CL:$CL,$DH97+11),"")</f>
      </c>
      <c r="CY97">
        <f>IF($DI97&gt;=12,INDEX($CL:$CL,$DH97+12),"")</f>
      </c>
      <c r="CZ97">
        <f>IF($DI97&gt;=13,INDEX($CL:$CL,$DH97+13),"")</f>
      </c>
      <c r="DA97">
        <f>IF($DI97&gt;=14,INDEX($CL:$CL,$DH97+14),"")</f>
      </c>
      <c r="DB97">
        <f>IF($DI97&gt;=15,INDEX($CL:$CL,$DH97+15),"")</f>
      </c>
      <c r="DC97">
        <f>IF($DI97&gt;=16,INDEX($CL:$CL,$DH97+16),"")</f>
      </c>
      <c r="DD97">
        <f>IF($DI97&gt;=17,INDEX($CL:$CL,$DH97+17),"")</f>
      </c>
      <c r="DE97">
        <f>IF($DI97&gt;=18,INDEX($CL:$CL,$DH97+18),"")</f>
      </c>
      <c r="DF97">
        <f>IF($DI97&gt;=19,INDEX($CL:$CL,$DH97+19),"")</f>
      </c>
      <c r="DG97">
        <f>IF($DI97&gt;=20,INDEX($CL:$CL,$DH97+20),"")</f>
      </c>
      <c r="DH97">
        <f>IFERROR(MATCH($CK97,$CL$2:$CL$1558,0)+1,0)</f>
      </c>
      <c r="DI97">
        <f>IFERROR(INDEX($CM$2:$CM$1558,MATCH($CK97,$CL$2:$CL$1558,0)),0)</f>
      </c>
      <c r="DJ97">
        <f>IFERROR(INDEX($AQ:$AQ,MATCH($K97,$AP:$AP,0))&amp;"","")</f>
      </c>
      <c r="DK97" t="s">
        <v>52</v>
      </c>
      <c r="DL97" t="s">
        <v>28</v>
      </c>
      <c r="DN97">
        <f>IF($GQ97&gt;=1,INDEX($DK:$DK,$GP97+1),"")</f>
      </c>
      <c r="DO97">
        <f>IF($GQ97&gt;=2,INDEX($DK:$DK,$GP97+2),"")</f>
      </c>
      <c r="DP97">
        <f>IF($GQ97&gt;=3,INDEX($DK:$DK,$GP97+3),"")</f>
      </c>
      <c r="DQ97">
        <f>IF($GQ97&gt;=4,INDEX($DK:$DK,$GP97+4),"")</f>
      </c>
      <c r="DR97">
        <f>IF($GQ97&gt;=5,INDEX($DK:$DK,$GP97+5),"")</f>
      </c>
      <c r="DS97">
        <f>IF($GQ97&gt;=6,INDEX($DK:$DK,$GP97+6),"")</f>
      </c>
      <c r="DT97">
        <f>IF($GQ97&gt;=7,INDEX($DK:$DK,$GP97+7),"")</f>
      </c>
      <c r="DU97">
        <f>IF($GQ97&gt;=8,INDEX($DK:$DK,$GP97+8),"")</f>
      </c>
      <c r="DV97">
        <f>IF($GQ97&gt;=9,INDEX($DK:$DK,$GP97+9),"")</f>
      </c>
      <c r="DW97">
        <f>IF($GQ97&gt;=10,INDEX($DK:$DK,$GP97+10),"")</f>
      </c>
      <c r="DX97">
        <f>IF($GQ97&gt;=11,INDEX($DK:$DK,$GP97+11),"")</f>
      </c>
      <c r="DY97">
        <f>IF($GQ97&gt;=12,INDEX($DK:$DK,$GP97+12),"")</f>
      </c>
      <c r="DZ97">
        <f>IF($GQ97&gt;=13,INDEX($DK:$DK,$GP97+13),"")</f>
      </c>
      <c r="EA97">
        <f>IF($GQ97&gt;=14,INDEX($DK:$DK,$GP97+14),"")</f>
      </c>
      <c r="EB97">
        <f>IF($GQ97&gt;=15,INDEX($DK:$DK,$GP97+15),"")</f>
      </c>
      <c r="EC97">
        <f>IF($GQ97&gt;=16,INDEX($DK:$DK,$GP97+16),"")</f>
      </c>
      <c r="ED97">
        <f>IF($GQ97&gt;=17,INDEX($DK:$DK,$GP97+17),"")</f>
      </c>
      <c r="EE97">
        <f>IF($GQ97&gt;=18,INDEX($DK:$DK,$GP97+18),"")</f>
      </c>
      <c r="EF97">
        <f>IF($GQ97&gt;=19,INDEX($DK:$DK,$GP97+19),"")</f>
      </c>
      <c r="EG97">
        <f>IF($GQ97&gt;=20,INDEX($DK:$DK,$GP97+20),"")</f>
      </c>
      <c r="EH97">
        <f>IF($GQ97&gt;=21,INDEX($DK:$DK,$GP97+21),"")</f>
      </c>
      <c r="EI97">
        <f>IF($GQ97&gt;=22,INDEX($DK:$DK,$GP97+22),"")</f>
      </c>
      <c r="EJ97">
        <f>IF($GQ97&gt;=23,INDEX($DK:$DK,$GP97+23),"")</f>
      </c>
      <c r="EK97">
        <f>IF($GQ97&gt;=24,INDEX($DK:$DK,$GP97+24),"")</f>
      </c>
      <c r="EL97">
        <f>IF($GQ97&gt;=25,INDEX($DK:$DK,$GP97+25),"")</f>
      </c>
      <c r="EM97">
        <f>IF($GQ97&gt;=26,INDEX($DK:$DK,$GP97+26),"")</f>
      </c>
      <c r="EN97">
        <f>IF($GQ97&gt;=27,INDEX($DK:$DK,$GP97+27),"")</f>
      </c>
      <c r="EO97">
        <f>IF($GQ97&gt;=28,INDEX($DK:$DK,$GP97+28),"")</f>
      </c>
      <c r="EP97">
        <f>IF($GQ97&gt;=29,INDEX($DK:$DK,$GP97+29),"")</f>
      </c>
      <c r="EQ97">
        <f>IF($GQ97&gt;=30,INDEX($DK:$DK,$GP97+30),"")</f>
      </c>
      <c r="ER97">
        <f>IF($GQ97&gt;=31,INDEX($DK:$DK,$GP97+31),"")</f>
      </c>
      <c r="ES97">
        <f>IF($GQ97&gt;=32,INDEX($DK:$DK,$GP97+32),"")</f>
      </c>
      <c r="ET97">
        <f>IF($GQ97&gt;=33,INDEX($DK:$DK,$GP97+33),"")</f>
      </c>
      <c r="EU97">
        <f>IF($GQ97&gt;=34,INDEX($DK:$DK,$GP97+34),"")</f>
      </c>
      <c r="EV97">
        <f>IF($GQ97&gt;=35,INDEX($DK:$DK,$GP97+35),"")</f>
      </c>
      <c r="EW97">
        <f>IF($GQ97&gt;=36,INDEX($DK:$DK,$GP97+36),"")</f>
      </c>
      <c r="EX97">
        <f>IF($GQ97&gt;=37,INDEX($DK:$DK,$GP97+37),"")</f>
      </c>
      <c r="EY97">
        <f>IF($GQ97&gt;=38,INDEX($DK:$DK,$GP97+38),"")</f>
      </c>
      <c r="EZ97">
        <f>IF($GQ97&gt;=39,INDEX($DK:$DK,$GP97+39),"")</f>
      </c>
      <c r="FA97">
        <f>IF($GQ97&gt;=40,INDEX($DK:$DK,$GP97+40),"")</f>
      </c>
      <c r="FB97">
        <f>IF($GQ97&gt;=1,INDEX($DL:$DL,$GP97+1),"")</f>
      </c>
      <c r="FC97">
        <f>IF($GQ97&gt;=2,INDEX($DL:$DL,$GP97+2),"")</f>
      </c>
      <c r="FD97">
        <f>IF($GQ97&gt;=3,INDEX($DL:$DL,$GP97+3),"")</f>
      </c>
      <c r="FE97">
        <f>IF($GQ97&gt;=4,INDEX($DL:$DL,$GP97+4),"")</f>
      </c>
      <c r="FF97">
        <f>IF($GQ97&gt;=5,INDEX($DL:$DL,$GP97+5),"")</f>
      </c>
      <c r="FG97">
        <f>IF($GQ97&gt;=6,INDEX($DL:$DL,$GP97+6),"")</f>
      </c>
      <c r="FH97">
        <f>IF($GQ97&gt;=7,INDEX($DL:$DL,$GP97+7),"")</f>
      </c>
      <c r="FI97">
        <f>IF($GQ97&gt;=8,INDEX($DL:$DL,$GP97+8),"")</f>
      </c>
      <c r="FJ97">
        <f>IF($GQ97&gt;=9,INDEX($DL:$DL,$GP97+9),"")</f>
      </c>
      <c r="FK97">
        <f>IF($GQ97&gt;=10,INDEX($DL:$DL,$GP97+10),"")</f>
      </c>
      <c r="FL97">
        <f>IF($GQ97&gt;=11,INDEX($DL:$DL,$GP97+11),"")</f>
      </c>
      <c r="FM97">
        <f>IF($GQ97&gt;=12,INDEX($DL:$DL,$GP97+12),"")</f>
      </c>
      <c r="FN97">
        <f>IF($GQ97&gt;=13,INDEX($DL:$DL,$GP97+13),"")</f>
      </c>
      <c r="FO97">
        <f>IF($GQ97&gt;=14,INDEX($DL:$DL,$GP97+14),"")</f>
      </c>
      <c r="FP97">
        <f>IF($GQ97&gt;=15,INDEX($DL:$DL,$GP97+15),"")</f>
      </c>
      <c r="FQ97">
        <f>IF($GQ97&gt;=16,INDEX($DL:$DL,$GP97+16),"")</f>
      </c>
      <c r="FR97">
        <f>IF($GQ97&gt;=17,INDEX($DL:$DL,$GP97+17),"")</f>
      </c>
      <c r="FS97">
        <f>IF($GQ97&gt;=18,INDEX($DL:$DL,$GP97+18),"")</f>
      </c>
      <c r="FT97">
        <f>IF($GQ97&gt;=19,INDEX($DL:$DL,$GP97+19),"")</f>
      </c>
      <c r="FU97">
        <f>IF($GQ97&gt;=20,INDEX($DL:$DL,$GP97+20),"")</f>
      </c>
      <c r="FV97">
        <f>IF($GQ97&gt;=21,INDEX($DL:$DL,$GP97+21),"")</f>
      </c>
      <c r="FW97">
        <f>IF($GQ97&gt;=22,INDEX($DL:$DL,$GP97+22),"")</f>
      </c>
      <c r="FX97">
        <f>IF($GQ97&gt;=23,INDEX($DL:$DL,$GP97+23),"")</f>
      </c>
      <c r="FY97">
        <f>IF($GQ97&gt;=24,INDEX($DL:$DL,$GP97+24),"")</f>
      </c>
      <c r="FZ97">
        <f>IF($GQ97&gt;=25,INDEX($DL:$DL,$GP97+25),"")</f>
      </c>
      <c r="GA97">
        <f>IF($GQ97&gt;=26,INDEX($DL:$DL,$GP97+26),"")</f>
      </c>
      <c r="GB97">
        <f>IF($GQ97&gt;=27,INDEX($DL:$DL,$GP97+27),"")</f>
      </c>
      <c r="GC97">
        <f>IF($GQ97&gt;=28,INDEX($DL:$DL,$GP97+28),"")</f>
      </c>
      <c r="GD97">
        <f>IF($GQ97&gt;=29,INDEX($DL:$DL,$GP97+29),"")</f>
      </c>
      <c r="GE97">
        <f>IF($GQ97&gt;=30,INDEX($DL:$DL,$GP97+30),"")</f>
      </c>
      <c r="GF97">
        <f>IF($GQ97&gt;=31,INDEX($DL:$DL,$GP97+31),"")</f>
      </c>
      <c r="GG97">
        <f>IF($GQ97&gt;=32,INDEX($DL:$DL,$GP97+32),"")</f>
      </c>
      <c r="GH97">
        <f>IF($GQ97&gt;=33,INDEX($DL:$DL,$GP97+33),"")</f>
      </c>
      <c r="GI97">
        <f>IF($GQ97&gt;=34,INDEX($DL:$DL,$GP97+34),"")</f>
      </c>
      <c r="GJ97">
        <f>IF($GQ97&gt;=35,INDEX($DL:$DL,$GP97+35),"")</f>
      </c>
      <c r="GK97">
        <f>IF($GQ97&gt;=36,INDEX($DL:$DL,$GP97+36),"")</f>
      </c>
      <c r="GL97">
        <f>IF($GQ97&gt;=37,INDEX($DL:$DL,$GP97+37),"")</f>
      </c>
      <c r="GM97">
        <f>IF($GQ97&gt;=38,INDEX($DL:$DL,$GP97+38),"")</f>
      </c>
      <c r="GN97">
        <f>IF($GQ97&gt;=39,INDEX($DL:$DL,$GP97+39),"")</f>
      </c>
      <c r="GO97">
        <f>IF($GQ97&gt;=40,INDEX($DL:$DL,$GP97+40),"")</f>
      </c>
      <c r="GP97">
        <f>IFERROR(MATCH($DJ97,$DK$2:$DK$148,0)+1,0)</f>
      </c>
      <c r="GQ97">
        <f>IFERROR(INDEX($DM$2:$DM$148,MATCH($DJ97,$DK$2:$DK$148,0)),0)</f>
      </c>
      <c r="GR97">
        <f>IFERROR(MATCH($L97,$DN$97:$FA$97,0),0)</f>
      </c>
      <c r="GS97">
        <f>IF($GR97&gt;0,INDEX($FB$97:$GO$97,$GR97),"")</f>
      </c>
      <c r="GT97" t="s">
        <v>252</v>
      </c>
      <c r="GU97">
        <v>8</v>
      </c>
      <c r="GV97">
        <f>IF($JE97&gt;=1,INDEX($GT:$GT,$JD97+1),"")</f>
      </c>
      <c r="GW97">
        <f>IF($JE97&gt;=2,INDEX($GT:$GT,$JD97+2),"")</f>
      </c>
      <c r="GX97">
        <f>IF($JE97&gt;=3,INDEX($GT:$GT,$JD97+3),"")</f>
      </c>
      <c r="GY97">
        <f>IF($JE97&gt;=4,INDEX($GT:$GT,$JD97+4),"")</f>
      </c>
      <c r="GZ97">
        <f>IF($JE97&gt;=5,INDEX($GT:$GT,$JD97+5),"")</f>
      </c>
      <c r="HA97">
        <f>IF($JE97&gt;=6,INDEX($GT:$GT,$JD97+6),"")</f>
      </c>
      <c r="HB97">
        <f>IF($JE97&gt;=7,INDEX($GT:$GT,$JD97+7),"")</f>
      </c>
      <c r="HC97">
        <f>IF($JE97&gt;=8,INDEX($GT:$GT,$JD97+8),"")</f>
      </c>
      <c r="HD97">
        <f>IF($JE97&gt;=9,INDEX($GT:$GT,$JD97+9),"")</f>
      </c>
      <c r="HE97">
        <f>IF($JE97&gt;=10,INDEX($GT:$GT,$JD97+10),"")</f>
      </c>
      <c r="HF97">
        <f>IF($JE97&gt;=11,INDEX($GT:$GT,$JD97+11),"")</f>
      </c>
      <c r="HG97">
        <f>IF($JE97&gt;=12,INDEX($GT:$GT,$JD97+12),"")</f>
      </c>
      <c r="HH97">
        <f>IF($JE97&gt;=13,INDEX($GT:$GT,$JD97+13),"")</f>
      </c>
      <c r="HI97">
        <f>IF($JE97&gt;=14,INDEX($GT:$GT,$JD97+14),"")</f>
      </c>
      <c r="HJ97">
        <f>IF($JE97&gt;=15,INDEX($GT:$GT,$JD97+15),"")</f>
      </c>
      <c r="HK97">
        <f>IF($JE97&gt;=16,INDEX($GT:$GT,$JD97+16),"")</f>
      </c>
      <c r="HL97">
        <f>IF($JE97&gt;=17,INDEX($GT:$GT,$JD97+17),"")</f>
      </c>
      <c r="HM97">
        <f>IF($JE97&gt;=18,INDEX($GT:$GT,$JD97+18),"")</f>
      </c>
      <c r="HN97">
        <f>IF($JE97&gt;=19,INDEX($GT:$GT,$JD97+19),"")</f>
      </c>
      <c r="HO97">
        <f>IF($JE97&gt;=20,INDEX($GT:$GT,$JD97+20),"")</f>
      </c>
      <c r="HP97">
        <f>IF($JE97&gt;=21,INDEX($GT:$GT,$JD97+21),"")</f>
      </c>
      <c r="HQ97">
        <f>IF($JE97&gt;=22,INDEX($GT:$GT,$JD97+22),"")</f>
      </c>
      <c r="HR97">
        <f>IF($JE97&gt;=23,INDEX($GT:$GT,$JD97+23),"")</f>
      </c>
      <c r="HS97">
        <f>IF($JE97&gt;=24,INDEX($GT:$GT,$JD97+24),"")</f>
      </c>
      <c r="HT97">
        <f>IF($JE97&gt;=25,INDEX($GT:$GT,$JD97+25),"")</f>
      </c>
      <c r="HU97">
        <f>IF($JE97&gt;=26,INDEX($GT:$GT,$JD97+26),"")</f>
      </c>
      <c r="HV97">
        <f>IF($JE97&gt;=27,INDEX($GT:$GT,$JD97+27),"")</f>
      </c>
      <c r="HW97">
        <f>IF($JE97&gt;=28,INDEX($GT:$GT,$JD97+28),"")</f>
      </c>
      <c r="HX97">
        <f>IF($JE97&gt;=29,INDEX($GT:$GT,$JD97+29),"")</f>
      </c>
      <c r="HY97">
        <f>IF($JE97&gt;=30,INDEX($GT:$GT,$JD97+30),"")</f>
      </c>
      <c r="HZ97">
        <f>IF($JE97&gt;=31,INDEX($GT:$GT,$JD97+31),"")</f>
      </c>
      <c r="IA97">
        <f>IF($JE97&gt;=32,INDEX($GT:$GT,$JD97+32),"")</f>
      </c>
      <c r="IB97">
        <f>IF($JE97&gt;=33,INDEX($GT:$GT,$JD97+33),"")</f>
      </c>
      <c r="IC97">
        <f>IF($JE97&gt;=34,INDEX($GT:$GT,$JD97+34),"")</f>
      </c>
      <c r="ID97">
        <f>IF($JE97&gt;=35,INDEX($GT:$GT,$JD97+35),"")</f>
      </c>
      <c r="IE97">
        <f>IF($JE97&gt;=36,INDEX($GT:$GT,$JD97+36),"")</f>
      </c>
      <c r="IF97">
        <f>IF($JE97&gt;=37,INDEX($GT:$GT,$JD97+37),"")</f>
      </c>
      <c r="IG97">
        <f>IF($JE97&gt;=38,INDEX($GT:$GT,$JD97+38),"")</f>
      </c>
      <c r="IH97">
        <f>IF($JE97&gt;=39,INDEX($GT:$GT,$JD97+39),"")</f>
      </c>
      <c r="II97">
        <f>IF($JE97&gt;=40,INDEX($GT:$GT,$JD97+40),"")</f>
      </c>
      <c r="IJ97">
        <f>IF($JE97&gt;=41,INDEX($GT:$GT,$JD97+41),"")</f>
      </c>
      <c r="IK97">
        <f>IF($JE97&gt;=42,INDEX($GT:$GT,$JD97+42),"")</f>
      </c>
      <c r="IL97">
        <f>IF($JE97&gt;=43,INDEX($GT:$GT,$JD97+43),"")</f>
      </c>
      <c r="IM97">
        <f>IF($JE97&gt;=44,INDEX($GT:$GT,$JD97+44),"")</f>
      </c>
      <c r="IN97">
        <f>IF($JE97&gt;=45,INDEX($GT:$GT,$JD97+45),"")</f>
      </c>
      <c r="IO97">
        <f>IF($JE97&gt;=46,INDEX($GT:$GT,$JD97+46),"")</f>
      </c>
      <c r="IP97">
        <f>IF($JE97&gt;=47,INDEX($GT:$GT,$JD97+47),"")</f>
      </c>
      <c r="IQ97">
        <f>IF($JE97&gt;=48,INDEX($GT:$GT,$JD97+48),"")</f>
      </c>
      <c r="IR97">
        <f>IF($JE97&gt;=49,INDEX($GT:$GT,$JD97+49),"")</f>
      </c>
      <c r="IS97">
        <f>IF($JE97&gt;=50,INDEX($GT:$GT,$JD97+50),"")</f>
      </c>
      <c r="IT97">
        <f>IF($JE97&gt;=51,INDEX($GT:$GT,$JD97+51),"")</f>
      </c>
      <c r="IU97">
        <f>IF($JE97&gt;=52,INDEX($GT:$GT,$JD97+52),"")</f>
      </c>
      <c r="IV97">
        <f>IF($JE97&gt;=53,INDEX($GT:$GT,$JD97+53),"")</f>
      </c>
      <c r="IW97">
        <f>IF($JE97&gt;=54,INDEX($GT:$GT,$JD97+54),"")</f>
      </c>
      <c r="IX97">
        <f>IF($JE97&gt;=55,INDEX($GT:$GT,$JD97+55),"")</f>
      </c>
      <c r="IY97">
        <f>IF($JE97&gt;=56,INDEX($GT:$GT,$JD97+56),"")</f>
      </c>
      <c r="IZ97">
        <f>IF($JE97&gt;=57,INDEX($GT:$GT,$JD97+57),"")</f>
      </c>
      <c r="JA97">
        <f>IF($JE97&gt;=58,INDEX($GT:$GT,$JD97+58),"")</f>
      </c>
      <c r="JB97">
        <f>IF($JE97&gt;=59,INDEX($GT:$GT,$JD97+59),"")</f>
      </c>
      <c r="JC97">
        <f>IF($JE97&gt;=60,INDEX($GT:$GT,$JD97+60),"")</f>
      </c>
      <c r="JD97">
        <f>IFERROR(MATCH($GS97,$GT$2:$GT$322,0)+1,0)</f>
      </c>
      <c r="JE97">
        <f>IFERROR(INDEX($GU$2:$GU$322,MATCH($GS97,$GT$2:$GT$322,0)),0)</f>
      </c>
      <c r="JF97" t="s">
        <v>28</v>
      </c>
      <c r="JG97" t="s">
        <v>28</v>
      </c>
    </row>
    <row r="98" spans="1:267" x14ac:dyDescent="0.25">
      <c r="J98" s="1"/>
      <c r="K98" s="1"/>
      <c r="L98" s="1"/>
      <c r="M98" s="1"/>
      <c r="N98" s="1">
        <f>IFERROR(IF(FIND(" - ",$J98)&gt;0,MID($J98,FIND(" - ",$J98)+3,LEN($J98)),""),"")</f>
      </c>
      <c r="P98" s="1"/>
      <c r="S98" t="s">
        <v>28</v>
      </c>
      <c r="U98">
        <f>IF(OR($S98="",$T98=""),"",IFERROR($S98/$T98,0))</f>
      </c>
      <c r="V98">
        <f>IF($S98="","",
IF($K98="","",
IF(ISNUMBER(SEARCH("exempt",LOWER($K98))),0,
$S98*(VALUE(SUBSTITUTE($K98,"%",""))/100))))</f>
      </c>
      <c r="AB98">
        <f>IF($S98="","",
SUM($S98,$V98,$Z98,$W98,$Y98)-
IF($AA98="",0,VALUE($AA98)))</f>
      </c>
      <c r="AJ98" t="s">
        <v>574</v>
      </c>
      <c r="AN98" t="s">
        <v>575</v>
      </c>
      <c r="AO98" t="s">
        <v>576</v>
      </c>
      <c r="AR98">
        <f>IFERROR(LEFT($J98,FIND(" - ",$J98)-1),$J98)</f>
      </c>
      <c r="AS98" t="s">
        <v>186</v>
      </c>
      <c r="AU98">
        <f>IF($CJ98&gt;=1,INDEX($AS:$AS,$CI98+1),"")</f>
      </c>
      <c r="AV98">
        <f>IF($CJ98&gt;=2,INDEX($AS:$AS,$CI98+2),"")</f>
      </c>
      <c r="AW98">
        <f>IF($CJ98&gt;=3,INDEX($AS:$AS,$CI98+3),"")</f>
      </c>
      <c r="AX98">
        <f>IF($CJ98&gt;=4,INDEX($AS:$AS,$CI98+4),"")</f>
      </c>
      <c r="AY98">
        <f>IF($CJ98&gt;=5,INDEX($AS:$AS,$CI98+5),"")</f>
      </c>
      <c r="AZ98">
        <f>IF($CJ98&gt;=6,INDEX($AS:$AS,$CI98+6),"")</f>
      </c>
      <c r="BA98">
        <f>IF($CJ98&gt;=7,INDEX($AS:$AS,$CI98+7),"")</f>
      </c>
      <c r="BB98">
        <f>IF($CJ98&gt;=8,INDEX($AS:$AS,$CI98+8),"")</f>
      </c>
      <c r="BC98">
        <f>IF($CJ98&gt;=9,INDEX($AS:$AS,$CI98+9),"")</f>
      </c>
      <c r="BD98">
        <f>IF($CJ98&gt;=10,INDEX($AS:$AS,$CI98+10),"")</f>
      </c>
      <c r="BE98">
        <f>IF($CJ98&gt;=11,INDEX($AS:$AS,$CI98+11),"")</f>
      </c>
      <c r="BF98">
        <f>IF($CJ98&gt;=12,INDEX($AS:$AS,$CI98+12),"")</f>
      </c>
      <c r="BG98">
        <f>IF($CJ98&gt;=13,INDEX($AS:$AS,$CI98+13),"")</f>
      </c>
      <c r="BH98">
        <f>IF($CJ98&gt;=14,INDEX($AS:$AS,$CI98+14),"")</f>
      </c>
      <c r="BI98">
        <f>IF($CJ98&gt;=15,INDEX($AS:$AS,$CI98+15),"")</f>
      </c>
      <c r="BJ98">
        <f>IF($CJ98&gt;=16,INDEX($AS:$AS,$CI98+16),"")</f>
      </c>
      <c r="BK98">
        <f>IF($CJ98&gt;=17,INDEX($AS:$AS,$CI98+17),"")</f>
      </c>
      <c r="BL98">
        <f>IF($CJ98&gt;=18,INDEX($AS:$AS,$CI98+18),"")</f>
      </c>
      <c r="BM98">
        <f>IF($CJ98&gt;=19,INDEX($AS:$AS,$CI98+19),"")</f>
      </c>
      <c r="BN98">
        <f>IF($CJ98&gt;=20,INDEX($AS:$AS,$CI98+20),"")</f>
      </c>
      <c r="BO98">
        <f>IF($CJ98&gt;=21,INDEX($AS:$AS,$CI98+21),"")</f>
      </c>
      <c r="BP98">
        <f>IF($CJ98&gt;=22,INDEX($AS:$AS,$CI98+22),"")</f>
      </c>
      <c r="BQ98">
        <f>IF($CJ98&gt;=23,INDEX($AS:$AS,$CI98+23),"")</f>
      </c>
      <c r="BR98">
        <f>IF($CJ98&gt;=24,INDEX($AS:$AS,$CI98+24),"")</f>
      </c>
      <c r="BS98">
        <f>IF($CJ98&gt;=25,INDEX($AS:$AS,$CI98+25),"")</f>
      </c>
      <c r="BT98">
        <f>IF($CJ98&gt;=26,INDEX($AS:$AS,$CI98+26),"")</f>
      </c>
      <c r="BU98">
        <f>IF($CJ98&gt;=27,INDEX($AS:$AS,$CI98+27),"")</f>
      </c>
      <c r="BV98">
        <f>IF($CJ98&gt;=28,INDEX($AS:$AS,$CI98+28),"")</f>
      </c>
      <c r="BW98">
        <f>IF($CJ98&gt;=29,INDEX($AS:$AS,$CI98+29),"")</f>
      </c>
      <c r="BX98">
        <f>IF($CJ98&gt;=30,INDEX($AS:$AS,$CI98+30),"")</f>
      </c>
      <c r="BY98">
        <f>IF($CJ98&gt;=31,INDEX($AS:$AS,$CI98+31),"")</f>
      </c>
      <c r="BZ98">
        <f>IF($CJ98&gt;=32,INDEX($AS:$AS,$CI98+32),"")</f>
      </c>
      <c r="CA98">
        <f>IF($CJ98&gt;=33,INDEX($AS:$AS,$CI98+33),"")</f>
      </c>
      <c r="CB98">
        <f>IF($CJ98&gt;=34,INDEX($AS:$AS,$CI98+34),"")</f>
      </c>
      <c r="CC98">
        <f>IF($CJ98&gt;=35,INDEX($AS:$AS,$CI98+35),"")</f>
      </c>
      <c r="CD98">
        <f>IF($CJ98&gt;=36,INDEX($AS:$AS,$CI98+36),"")</f>
      </c>
      <c r="CE98">
        <f>IF($CJ98&gt;=37,INDEX($AS:$AS,$CI98+37),"")</f>
      </c>
      <c r="CF98">
        <f>IF($CJ98&gt;=38,INDEX($AS:$AS,$CI98+38),"")</f>
      </c>
      <c r="CG98">
        <f>IF($CJ98&gt;=39,INDEX($AS:$AS,$CI98+39),"")</f>
      </c>
      <c r="CH98">
        <f>IF($CJ98&gt;=40,INDEX($AS:$AS,$CI98+40),"")</f>
      </c>
      <c r="CI98">
        <f>IFERROR(MATCH($AR98,$AS$2:$AS$133,0)+1,0)</f>
      </c>
      <c r="CJ98">
        <f>IFERROR(INDEX($AT$2:$AT$133,MATCH($AR98,$AS$2:$AS$133,0)),0)</f>
      </c>
      <c r="CK98">
        <f>IFERROR(LEFT($O98,FIND(" - ",$O98)-1),$O98)</f>
      </c>
      <c r="CL98" t="s">
        <v>57</v>
      </c>
      <c r="CN98">
        <f>IF($DI98&gt;=1,INDEX($CL:$CL,$DH98+1),"")</f>
      </c>
      <c r="CO98">
        <f>IF($DI98&gt;=2,INDEX($CL:$CL,$DH98+2),"")</f>
      </c>
      <c r="CP98">
        <f>IF($DI98&gt;=3,INDEX($CL:$CL,$DH98+3),"")</f>
      </c>
      <c r="CQ98">
        <f>IF($DI98&gt;=4,INDEX($CL:$CL,$DH98+4),"")</f>
      </c>
      <c r="CR98">
        <f>IF($DI98&gt;=5,INDEX($CL:$CL,$DH98+5),"")</f>
      </c>
      <c r="CS98">
        <f>IF($DI98&gt;=6,INDEX($CL:$CL,$DH98+6),"")</f>
      </c>
      <c r="CT98">
        <f>IF($DI98&gt;=7,INDEX($CL:$CL,$DH98+7),"")</f>
      </c>
      <c r="CU98">
        <f>IF($DI98&gt;=8,INDEX($CL:$CL,$DH98+8),"")</f>
      </c>
      <c r="CV98">
        <f>IF($DI98&gt;=9,INDEX($CL:$CL,$DH98+9),"")</f>
      </c>
      <c r="CW98">
        <f>IF($DI98&gt;=10,INDEX($CL:$CL,$DH98+10),"")</f>
      </c>
      <c r="CX98">
        <f>IF($DI98&gt;=11,INDEX($CL:$CL,$DH98+11),"")</f>
      </c>
      <c r="CY98">
        <f>IF($DI98&gt;=12,INDEX($CL:$CL,$DH98+12),"")</f>
      </c>
      <c r="CZ98">
        <f>IF($DI98&gt;=13,INDEX($CL:$CL,$DH98+13),"")</f>
      </c>
      <c r="DA98">
        <f>IF($DI98&gt;=14,INDEX($CL:$CL,$DH98+14),"")</f>
      </c>
      <c r="DB98">
        <f>IF($DI98&gt;=15,INDEX($CL:$CL,$DH98+15),"")</f>
      </c>
      <c r="DC98">
        <f>IF($DI98&gt;=16,INDEX($CL:$CL,$DH98+16),"")</f>
      </c>
      <c r="DD98">
        <f>IF($DI98&gt;=17,INDEX($CL:$CL,$DH98+17),"")</f>
      </c>
      <c r="DE98">
        <f>IF($DI98&gt;=18,INDEX($CL:$CL,$DH98+18),"")</f>
      </c>
      <c r="DF98">
        <f>IF($DI98&gt;=19,INDEX($CL:$CL,$DH98+19),"")</f>
      </c>
      <c r="DG98">
        <f>IF($DI98&gt;=20,INDEX($CL:$CL,$DH98+20),"")</f>
      </c>
      <c r="DH98">
        <f>IFERROR(MATCH($CK98,$CL$2:$CL$1558,0)+1,0)</f>
      </c>
      <c r="DI98">
        <f>IFERROR(INDEX($CM$2:$CM$1558,MATCH($CK98,$CL$2:$CL$1558,0)),0)</f>
      </c>
      <c r="DJ98">
        <f>IFERROR(INDEX($AQ:$AQ,MATCH($K98,$AP:$AP,0))&amp;"","")</f>
      </c>
      <c r="DK98" t="s">
        <v>355</v>
      </c>
      <c r="DM98">
        <v>1</v>
      </c>
      <c r="DN98">
        <f>IF($GQ98&gt;=1,INDEX($DK:$DK,$GP98+1),"")</f>
      </c>
      <c r="DO98">
        <f>IF($GQ98&gt;=2,INDEX($DK:$DK,$GP98+2),"")</f>
      </c>
      <c r="DP98">
        <f>IF($GQ98&gt;=3,INDEX($DK:$DK,$GP98+3),"")</f>
      </c>
      <c r="DQ98">
        <f>IF($GQ98&gt;=4,INDEX($DK:$DK,$GP98+4),"")</f>
      </c>
      <c r="DR98">
        <f>IF($GQ98&gt;=5,INDEX($DK:$DK,$GP98+5),"")</f>
      </c>
      <c r="DS98">
        <f>IF($GQ98&gt;=6,INDEX($DK:$DK,$GP98+6),"")</f>
      </c>
      <c r="DT98">
        <f>IF($GQ98&gt;=7,INDEX($DK:$DK,$GP98+7),"")</f>
      </c>
      <c r="DU98">
        <f>IF($GQ98&gt;=8,INDEX($DK:$DK,$GP98+8),"")</f>
      </c>
      <c r="DV98">
        <f>IF($GQ98&gt;=9,INDEX($DK:$DK,$GP98+9),"")</f>
      </c>
      <c r="DW98">
        <f>IF($GQ98&gt;=10,INDEX($DK:$DK,$GP98+10),"")</f>
      </c>
      <c r="DX98">
        <f>IF($GQ98&gt;=11,INDEX($DK:$DK,$GP98+11),"")</f>
      </c>
      <c r="DY98">
        <f>IF($GQ98&gt;=12,INDEX($DK:$DK,$GP98+12),"")</f>
      </c>
      <c r="DZ98">
        <f>IF($GQ98&gt;=13,INDEX($DK:$DK,$GP98+13),"")</f>
      </c>
      <c r="EA98">
        <f>IF($GQ98&gt;=14,INDEX($DK:$DK,$GP98+14),"")</f>
      </c>
      <c r="EB98">
        <f>IF($GQ98&gt;=15,INDEX($DK:$DK,$GP98+15),"")</f>
      </c>
      <c r="EC98">
        <f>IF($GQ98&gt;=16,INDEX($DK:$DK,$GP98+16),"")</f>
      </c>
      <c r="ED98">
        <f>IF($GQ98&gt;=17,INDEX($DK:$DK,$GP98+17),"")</f>
      </c>
      <c r="EE98">
        <f>IF($GQ98&gt;=18,INDEX($DK:$DK,$GP98+18),"")</f>
      </c>
      <c r="EF98">
        <f>IF($GQ98&gt;=19,INDEX($DK:$DK,$GP98+19),"")</f>
      </c>
      <c r="EG98">
        <f>IF($GQ98&gt;=20,INDEX($DK:$DK,$GP98+20),"")</f>
      </c>
      <c r="EH98">
        <f>IF($GQ98&gt;=21,INDEX($DK:$DK,$GP98+21),"")</f>
      </c>
      <c r="EI98">
        <f>IF($GQ98&gt;=22,INDEX($DK:$DK,$GP98+22),"")</f>
      </c>
      <c r="EJ98">
        <f>IF($GQ98&gt;=23,INDEX($DK:$DK,$GP98+23),"")</f>
      </c>
      <c r="EK98">
        <f>IF($GQ98&gt;=24,INDEX($DK:$DK,$GP98+24),"")</f>
      </c>
      <c r="EL98">
        <f>IF($GQ98&gt;=25,INDEX($DK:$DK,$GP98+25),"")</f>
      </c>
      <c r="EM98">
        <f>IF($GQ98&gt;=26,INDEX($DK:$DK,$GP98+26),"")</f>
      </c>
      <c r="EN98">
        <f>IF($GQ98&gt;=27,INDEX($DK:$DK,$GP98+27),"")</f>
      </c>
      <c r="EO98">
        <f>IF($GQ98&gt;=28,INDEX($DK:$DK,$GP98+28),"")</f>
      </c>
      <c r="EP98">
        <f>IF($GQ98&gt;=29,INDEX($DK:$DK,$GP98+29),"")</f>
      </c>
      <c r="EQ98">
        <f>IF($GQ98&gt;=30,INDEX($DK:$DK,$GP98+30),"")</f>
      </c>
      <c r="ER98">
        <f>IF($GQ98&gt;=31,INDEX($DK:$DK,$GP98+31),"")</f>
      </c>
      <c r="ES98">
        <f>IF($GQ98&gt;=32,INDEX($DK:$DK,$GP98+32),"")</f>
      </c>
      <c r="ET98">
        <f>IF($GQ98&gt;=33,INDEX($DK:$DK,$GP98+33),"")</f>
      </c>
      <c r="EU98">
        <f>IF($GQ98&gt;=34,INDEX($DK:$DK,$GP98+34),"")</f>
      </c>
      <c r="EV98">
        <f>IF($GQ98&gt;=35,INDEX($DK:$DK,$GP98+35),"")</f>
      </c>
      <c r="EW98">
        <f>IF($GQ98&gt;=36,INDEX($DK:$DK,$GP98+36),"")</f>
      </c>
      <c r="EX98">
        <f>IF($GQ98&gt;=37,INDEX($DK:$DK,$GP98+37),"")</f>
      </c>
      <c r="EY98">
        <f>IF($GQ98&gt;=38,INDEX($DK:$DK,$GP98+38),"")</f>
      </c>
      <c r="EZ98">
        <f>IF($GQ98&gt;=39,INDEX($DK:$DK,$GP98+39),"")</f>
      </c>
      <c r="FA98">
        <f>IF($GQ98&gt;=40,INDEX($DK:$DK,$GP98+40),"")</f>
      </c>
      <c r="FB98">
        <f>IF($GQ98&gt;=1,INDEX($DL:$DL,$GP98+1),"")</f>
      </c>
      <c r="FC98">
        <f>IF($GQ98&gt;=2,INDEX($DL:$DL,$GP98+2),"")</f>
      </c>
      <c r="FD98">
        <f>IF($GQ98&gt;=3,INDEX($DL:$DL,$GP98+3),"")</f>
      </c>
      <c r="FE98">
        <f>IF($GQ98&gt;=4,INDEX($DL:$DL,$GP98+4),"")</f>
      </c>
      <c r="FF98">
        <f>IF($GQ98&gt;=5,INDEX($DL:$DL,$GP98+5),"")</f>
      </c>
      <c r="FG98">
        <f>IF($GQ98&gt;=6,INDEX($DL:$DL,$GP98+6),"")</f>
      </c>
      <c r="FH98">
        <f>IF($GQ98&gt;=7,INDEX($DL:$DL,$GP98+7),"")</f>
      </c>
      <c r="FI98">
        <f>IF($GQ98&gt;=8,INDEX($DL:$DL,$GP98+8),"")</f>
      </c>
      <c r="FJ98">
        <f>IF($GQ98&gt;=9,INDEX($DL:$DL,$GP98+9),"")</f>
      </c>
      <c r="FK98">
        <f>IF($GQ98&gt;=10,INDEX($DL:$DL,$GP98+10),"")</f>
      </c>
      <c r="FL98">
        <f>IF($GQ98&gt;=11,INDEX($DL:$DL,$GP98+11),"")</f>
      </c>
      <c r="FM98">
        <f>IF($GQ98&gt;=12,INDEX($DL:$DL,$GP98+12),"")</f>
      </c>
      <c r="FN98">
        <f>IF($GQ98&gt;=13,INDEX($DL:$DL,$GP98+13),"")</f>
      </c>
      <c r="FO98">
        <f>IF($GQ98&gt;=14,INDEX($DL:$DL,$GP98+14),"")</f>
      </c>
      <c r="FP98">
        <f>IF($GQ98&gt;=15,INDEX($DL:$DL,$GP98+15),"")</f>
      </c>
      <c r="FQ98">
        <f>IF($GQ98&gt;=16,INDEX($DL:$DL,$GP98+16),"")</f>
      </c>
      <c r="FR98">
        <f>IF($GQ98&gt;=17,INDEX($DL:$DL,$GP98+17),"")</f>
      </c>
      <c r="FS98">
        <f>IF($GQ98&gt;=18,INDEX($DL:$DL,$GP98+18),"")</f>
      </c>
      <c r="FT98">
        <f>IF($GQ98&gt;=19,INDEX($DL:$DL,$GP98+19),"")</f>
      </c>
      <c r="FU98">
        <f>IF($GQ98&gt;=20,INDEX($DL:$DL,$GP98+20),"")</f>
      </c>
      <c r="FV98">
        <f>IF($GQ98&gt;=21,INDEX($DL:$DL,$GP98+21),"")</f>
      </c>
      <c r="FW98">
        <f>IF($GQ98&gt;=22,INDEX($DL:$DL,$GP98+22),"")</f>
      </c>
      <c r="FX98">
        <f>IF($GQ98&gt;=23,INDEX($DL:$DL,$GP98+23),"")</f>
      </c>
      <c r="FY98">
        <f>IF($GQ98&gt;=24,INDEX($DL:$DL,$GP98+24),"")</f>
      </c>
      <c r="FZ98">
        <f>IF($GQ98&gt;=25,INDEX($DL:$DL,$GP98+25),"")</f>
      </c>
      <c r="GA98">
        <f>IF($GQ98&gt;=26,INDEX($DL:$DL,$GP98+26),"")</f>
      </c>
      <c r="GB98">
        <f>IF($GQ98&gt;=27,INDEX($DL:$DL,$GP98+27),"")</f>
      </c>
      <c r="GC98">
        <f>IF($GQ98&gt;=28,INDEX($DL:$DL,$GP98+28),"")</f>
      </c>
      <c r="GD98">
        <f>IF($GQ98&gt;=29,INDEX($DL:$DL,$GP98+29),"")</f>
      </c>
      <c r="GE98">
        <f>IF($GQ98&gt;=30,INDEX($DL:$DL,$GP98+30),"")</f>
      </c>
      <c r="GF98">
        <f>IF($GQ98&gt;=31,INDEX($DL:$DL,$GP98+31),"")</f>
      </c>
      <c r="GG98">
        <f>IF($GQ98&gt;=32,INDEX($DL:$DL,$GP98+32),"")</f>
      </c>
      <c r="GH98">
        <f>IF($GQ98&gt;=33,INDEX($DL:$DL,$GP98+33),"")</f>
      </c>
      <c r="GI98">
        <f>IF($GQ98&gt;=34,INDEX($DL:$DL,$GP98+34),"")</f>
      </c>
      <c r="GJ98">
        <f>IF($GQ98&gt;=35,INDEX($DL:$DL,$GP98+35),"")</f>
      </c>
      <c r="GK98">
        <f>IF($GQ98&gt;=36,INDEX($DL:$DL,$GP98+36),"")</f>
      </c>
      <c r="GL98">
        <f>IF($GQ98&gt;=37,INDEX($DL:$DL,$GP98+37),"")</f>
      </c>
      <c r="GM98">
        <f>IF($GQ98&gt;=38,INDEX($DL:$DL,$GP98+38),"")</f>
      </c>
      <c r="GN98">
        <f>IF($GQ98&gt;=39,INDEX($DL:$DL,$GP98+39),"")</f>
      </c>
      <c r="GO98">
        <f>IF($GQ98&gt;=40,INDEX($DL:$DL,$GP98+40),"")</f>
      </c>
      <c r="GP98">
        <f>IFERROR(MATCH($DJ98,$DK$2:$DK$148,0)+1,0)</f>
      </c>
      <c r="GQ98">
        <f>IFERROR(INDEX($DM$2:$DM$148,MATCH($DJ98,$DK$2:$DK$148,0)),0)</f>
      </c>
      <c r="GR98">
        <f>IFERROR(MATCH($L98,$DN$98:$FA$98,0),0)</f>
      </c>
      <c r="GS98">
        <f>IF($GR98&gt;0,INDEX($FB$98:$GO$98,$GR98),"")</f>
      </c>
      <c r="GT98" t="s">
        <v>569</v>
      </c>
      <c r="GV98">
        <f>IF($JE98&gt;=1,INDEX($GT:$GT,$JD98+1),"")</f>
      </c>
      <c r="GW98">
        <f>IF($JE98&gt;=2,INDEX($GT:$GT,$JD98+2),"")</f>
      </c>
      <c r="GX98">
        <f>IF($JE98&gt;=3,INDEX($GT:$GT,$JD98+3),"")</f>
      </c>
      <c r="GY98">
        <f>IF($JE98&gt;=4,INDEX($GT:$GT,$JD98+4),"")</f>
      </c>
      <c r="GZ98">
        <f>IF($JE98&gt;=5,INDEX($GT:$GT,$JD98+5),"")</f>
      </c>
      <c r="HA98">
        <f>IF($JE98&gt;=6,INDEX($GT:$GT,$JD98+6),"")</f>
      </c>
      <c r="HB98">
        <f>IF($JE98&gt;=7,INDEX($GT:$GT,$JD98+7),"")</f>
      </c>
      <c r="HC98">
        <f>IF($JE98&gt;=8,INDEX($GT:$GT,$JD98+8),"")</f>
      </c>
      <c r="HD98">
        <f>IF($JE98&gt;=9,INDEX($GT:$GT,$JD98+9),"")</f>
      </c>
      <c r="HE98">
        <f>IF($JE98&gt;=10,INDEX($GT:$GT,$JD98+10),"")</f>
      </c>
      <c r="HF98">
        <f>IF($JE98&gt;=11,INDEX($GT:$GT,$JD98+11),"")</f>
      </c>
      <c r="HG98">
        <f>IF($JE98&gt;=12,INDEX($GT:$GT,$JD98+12),"")</f>
      </c>
      <c r="HH98">
        <f>IF($JE98&gt;=13,INDEX($GT:$GT,$JD98+13),"")</f>
      </c>
      <c r="HI98">
        <f>IF($JE98&gt;=14,INDEX($GT:$GT,$JD98+14),"")</f>
      </c>
      <c r="HJ98">
        <f>IF($JE98&gt;=15,INDEX($GT:$GT,$JD98+15),"")</f>
      </c>
      <c r="HK98">
        <f>IF($JE98&gt;=16,INDEX($GT:$GT,$JD98+16),"")</f>
      </c>
      <c r="HL98">
        <f>IF($JE98&gt;=17,INDEX($GT:$GT,$JD98+17),"")</f>
      </c>
      <c r="HM98">
        <f>IF($JE98&gt;=18,INDEX($GT:$GT,$JD98+18),"")</f>
      </c>
      <c r="HN98">
        <f>IF($JE98&gt;=19,INDEX($GT:$GT,$JD98+19),"")</f>
      </c>
      <c r="HO98">
        <f>IF($JE98&gt;=20,INDEX($GT:$GT,$JD98+20),"")</f>
      </c>
      <c r="HP98">
        <f>IF($JE98&gt;=21,INDEX($GT:$GT,$JD98+21),"")</f>
      </c>
      <c r="HQ98">
        <f>IF($JE98&gt;=22,INDEX($GT:$GT,$JD98+22),"")</f>
      </c>
      <c r="HR98">
        <f>IF($JE98&gt;=23,INDEX($GT:$GT,$JD98+23),"")</f>
      </c>
      <c r="HS98">
        <f>IF($JE98&gt;=24,INDEX($GT:$GT,$JD98+24),"")</f>
      </c>
      <c r="HT98">
        <f>IF($JE98&gt;=25,INDEX($GT:$GT,$JD98+25),"")</f>
      </c>
      <c r="HU98">
        <f>IF($JE98&gt;=26,INDEX($GT:$GT,$JD98+26),"")</f>
      </c>
      <c r="HV98">
        <f>IF($JE98&gt;=27,INDEX($GT:$GT,$JD98+27),"")</f>
      </c>
      <c r="HW98">
        <f>IF($JE98&gt;=28,INDEX($GT:$GT,$JD98+28),"")</f>
      </c>
      <c r="HX98">
        <f>IF($JE98&gt;=29,INDEX($GT:$GT,$JD98+29),"")</f>
      </c>
      <c r="HY98">
        <f>IF($JE98&gt;=30,INDEX($GT:$GT,$JD98+30),"")</f>
      </c>
      <c r="HZ98">
        <f>IF($JE98&gt;=31,INDEX($GT:$GT,$JD98+31),"")</f>
      </c>
      <c r="IA98">
        <f>IF($JE98&gt;=32,INDEX($GT:$GT,$JD98+32),"")</f>
      </c>
      <c r="IB98">
        <f>IF($JE98&gt;=33,INDEX($GT:$GT,$JD98+33),"")</f>
      </c>
      <c r="IC98">
        <f>IF($JE98&gt;=34,INDEX($GT:$GT,$JD98+34),"")</f>
      </c>
      <c r="ID98">
        <f>IF($JE98&gt;=35,INDEX($GT:$GT,$JD98+35),"")</f>
      </c>
      <c r="IE98">
        <f>IF($JE98&gt;=36,INDEX($GT:$GT,$JD98+36),"")</f>
      </c>
      <c r="IF98">
        <f>IF($JE98&gt;=37,INDEX($GT:$GT,$JD98+37),"")</f>
      </c>
      <c r="IG98">
        <f>IF($JE98&gt;=38,INDEX($GT:$GT,$JD98+38),"")</f>
      </c>
      <c r="IH98">
        <f>IF($JE98&gt;=39,INDEX($GT:$GT,$JD98+39),"")</f>
      </c>
      <c r="II98">
        <f>IF($JE98&gt;=40,INDEX($GT:$GT,$JD98+40),"")</f>
      </c>
      <c r="IJ98">
        <f>IF($JE98&gt;=41,INDEX($GT:$GT,$JD98+41),"")</f>
      </c>
      <c r="IK98">
        <f>IF($JE98&gt;=42,INDEX($GT:$GT,$JD98+42),"")</f>
      </c>
      <c r="IL98">
        <f>IF($JE98&gt;=43,INDEX($GT:$GT,$JD98+43),"")</f>
      </c>
      <c r="IM98">
        <f>IF($JE98&gt;=44,INDEX($GT:$GT,$JD98+44),"")</f>
      </c>
      <c r="IN98">
        <f>IF($JE98&gt;=45,INDEX($GT:$GT,$JD98+45),"")</f>
      </c>
      <c r="IO98">
        <f>IF($JE98&gt;=46,INDEX($GT:$GT,$JD98+46),"")</f>
      </c>
      <c r="IP98">
        <f>IF($JE98&gt;=47,INDEX($GT:$GT,$JD98+47),"")</f>
      </c>
      <c r="IQ98">
        <f>IF($JE98&gt;=48,INDEX($GT:$GT,$JD98+48),"")</f>
      </c>
      <c r="IR98">
        <f>IF($JE98&gt;=49,INDEX($GT:$GT,$JD98+49),"")</f>
      </c>
      <c r="IS98">
        <f>IF($JE98&gt;=50,INDEX($GT:$GT,$JD98+50),"")</f>
      </c>
      <c r="IT98">
        <f>IF($JE98&gt;=51,INDEX($GT:$GT,$JD98+51),"")</f>
      </c>
      <c r="IU98">
        <f>IF($JE98&gt;=52,INDEX($GT:$GT,$JD98+52),"")</f>
      </c>
      <c r="IV98">
        <f>IF($JE98&gt;=53,INDEX($GT:$GT,$JD98+53),"")</f>
      </c>
      <c r="IW98">
        <f>IF($JE98&gt;=54,INDEX($GT:$GT,$JD98+54),"")</f>
      </c>
      <c r="IX98">
        <f>IF($JE98&gt;=55,INDEX($GT:$GT,$JD98+55),"")</f>
      </c>
      <c r="IY98">
        <f>IF($JE98&gt;=56,INDEX($GT:$GT,$JD98+56),"")</f>
      </c>
      <c r="IZ98">
        <f>IF($JE98&gt;=57,INDEX($GT:$GT,$JD98+57),"")</f>
      </c>
      <c r="JA98">
        <f>IF($JE98&gt;=58,INDEX($GT:$GT,$JD98+58),"")</f>
      </c>
      <c r="JB98">
        <f>IF($JE98&gt;=59,INDEX($GT:$GT,$JD98+59),"")</f>
      </c>
      <c r="JC98">
        <f>IF($JE98&gt;=60,INDEX($GT:$GT,$JD98+60),"")</f>
      </c>
      <c r="JD98">
        <f>IFERROR(MATCH($GS98,$GT$2:$GT$322,0)+1,0)</f>
      </c>
      <c r="JE98">
        <f>IFERROR(INDEX($GU$2:$GU$322,MATCH($GS98,$GT$2:$GT$322,0)),0)</f>
      </c>
      <c r="JF98" t="s">
        <v>28</v>
      </c>
      <c r="JG98" t="s">
        <v>28</v>
      </c>
    </row>
    <row r="99" spans="1:267" x14ac:dyDescent="0.25">
      <c r="J99" s="1"/>
      <c r="K99" s="1"/>
      <c r="L99" s="1"/>
      <c r="M99" s="1"/>
      <c r="N99" s="1">
        <f>IFERROR(IF(FIND(" - ",$J99)&gt;0,MID($J99,FIND(" - ",$J99)+3,LEN($J99)),""),"")</f>
      </c>
      <c r="P99" s="1"/>
      <c r="S99" t="s">
        <v>28</v>
      </c>
      <c r="U99">
        <f>IF(OR($S99="",$T99=""),"",IFERROR($S99/$T99,0))</f>
      </c>
      <c r="V99">
        <f>IF($S99="","",
IF($K99="","",
IF(ISNUMBER(SEARCH("exempt",LOWER($K99))),0,
$S99*(VALUE(SUBSTITUTE($K99,"%",""))/100))))</f>
      </c>
      <c r="AB99">
        <f>IF($S99="","",
SUM($S99,$V99,$Z99,$W99,$Y99)-
IF($AA99="",0,VALUE($AA99)))</f>
      </c>
      <c r="AJ99" t="s">
        <v>577</v>
      </c>
      <c r="AN99" t="s">
        <v>578</v>
      </c>
      <c r="AO99" t="s">
        <v>579</v>
      </c>
      <c r="AR99">
        <f>IFERROR(LEFT($J99,FIND(" - ",$J99)-1),$J99)</f>
      </c>
      <c r="AS99" t="s">
        <v>444</v>
      </c>
      <c r="AU99">
        <f>IF($CJ99&gt;=1,INDEX($AS:$AS,$CI99+1),"")</f>
      </c>
      <c r="AV99">
        <f>IF($CJ99&gt;=2,INDEX($AS:$AS,$CI99+2),"")</f>
      </c>
      <c r="AW99">
        <f>IF($CJ99&gt;=3,INDEX($AS:$AS,$CI99+3),"")</f>
      </c>
      <c r="AX99">
        <f>IF($CJ99&gt;=4,INDEX($AS:$AS,$CI99+4),"")</f>
      </c>
      <c r="AY99">
        <f>IF($CJ99&gt;=5,INDEX($AS:$AS,$CI99+5),"")</f>
      </c>
      <c r="AZ99">
        <f>IF($CJ99&gt;=6,INDEX($AS:$AS,$CI99+6),"")</f>
      </c>
      <c r="BA99">
        <f>IF($CJ99&gt;=7,INDEX($AS:$AS,$CI99+7),"")</f>
      </c>
      <c r="BB99">
        <f>IF($CJ99&gt;=8,INDEX($AS:$AS,$CI99+8),"")</f>
      </c>
      <c r="BC99">
        <f>IF($CJ99&gt;=9,INDEX($AS:$AS,$CI99+9),"")</f>
      </c>
      <c r="BD99">
        <f>IF($CJ99&gt;=10,INDEX($AS:$AS,$CI99+10),"")</f>
      </c>
      <c r="BE99">
        <f>IF($CJ99&gt;=11,INDEX($AS:$AS,$CI99+11),"")</f>
      </c>
      <c r="BF99">
        <f>IF($CJ99&gt;=12,INDEX($AS:$AS,$CI99+12),"")</f>
      </c>
      <c r="BG99">
        <f>IF($CJ99&gt;=13,INDEX($AS:$AS,$CI99+13),"")</f>
      </c>
      <c r="BH99">
        <f>IF($CJ99&gt;=14,INDEX($AS:$AS,$CI99+14),"")</f>
      </c>
      <c r="BI99">
        <f>IF($CJ99&gt;=15,INDEX($AS:$AS,$CI99+15),"")</f>
      </c>
      <c r="BJ99">
        <f>IF($CJ99&gt;=16,INDEX($AS:$AS,$CI99+16),"")</f>
      </c>
      <c r="BK99">
        <f>IF($CJ99&gt;=17,INDEX($AS:$AS,$CI99+17),"")</f>
      </c>
      <c r="BL99">
        <f>IF($CJ99&gt;=18,INDEX($AS:$AS,$CI99+18),"")</f>
      </c>
      <c r="BM99">
        <f>IF($CJ99&gt;=19,INDEX($AS:$AS,$CI99+19),"")</f>
      </c>
      <c r="BN99">
        <f>IF($CJ99&gt;=20,INDEX($AS:$AS,$CI99+20),"")</f>
      </c>
      <c r="BO99">
        <f>IF($CJ99&gt;=21,INDEX($AS:$AS,$CI99+21),"")</f>
      </c>
      <c r="BP99">
        <f>IF($CJ99&gt;=22,INDEX($AS:$AS,$CI99+22),"")</f>
      </c>
      <c r="BQ99">
        <f>IF($CJ99&gt;=23,INDEX($AS:$AS,$CI99+23),"")</f>
      </c>
      <c r="BR99">
        <f>IF($CJ99&gt;=24,INDEX($AS:$AS,$CI99+24),"")</f>
      </c>
      <c r="BS99">
        <f>IF($CJ99&gt;=25,INDEX($AS:$AS,$CI99+25),"")</f>
      </c>
      <c r="BT99">
        <f>IF($CJ99&gt;=26,INDEX($AS:$AS,$CI99+26),"")</f>
      </c>
      <c r="BU99">
        <f>IF($CJ99&gt;=27,INDEX($AS:$AS,$CI99+27),"")</f>
      </c>
      <c r="BV99">
        <f>IF($CJ99&gt;=28,INDEX($AS:$AS,$CI99+28),"")</f>
      </c>
      <c r="BW99">
        <f>IF($CJ99&gt;=29,INDEX($AS:$AS,$CI99+29),"")</f>
      </c>
      <c r="BX99">
        <f>IF($CJ99&gt;=30,INDEX($AS:$AS,$CI99+30),"")</f>
      </c>
      <c r="BY99">
        <f>IF($CJ99&gt;=31,INDEX($AS:$AS,$CI99+31),"")</f>
      </c>
      <c r="BZ99">
        <f>IF($CJ99&gt;=32,INDEX($AS:$AS,$CI99+32),"")</f>
      </c>
      <c r="CA99">
        <f>IF($CJ99&gt;=33,INDEX($AS:$AS,$CI99+33),"")</f>
      </c>
      <c r="CB99">
        <f>IF($CJ99&gt;=34,INDEX($AS:$AS,$CI99+34),"")</f>
      </c>
      <c r="CC99">
        <f>IF($CJ99&gt;=35,INDEX($AS:$AS,$CI99+35),"")</f>
      </c>
      <c r="CD99">
        <f>IF($CJ99&gt;=36,INDEX($AS:$AS,$CI99+36),"")</f>
      </c>
      <c r="CE99">
        <f>IF($CJ99&gt;=37,INDEX($AS:$AS,$CI99+37),"")</f>
      </c>
      <c r="CF99">
        <f>IF($CJ99&gt;=38,INDEX($AS:$AS,$CI99+38),"")</f>
      </c>
      <c r="CG99">
        <f>IF($CJ99&gt;=39,INDEX($AS:$AS,$CI99+39),"")</f>
      </c>
      <c r="CH99">
        <f>IF($CJ99&gt;=40,INDEX($AS:$AS,$CI99+40),"")</f>
      </c>
      <c r="CI99">
        <f>IFERROR(MATCH($AR99,$AS$2:$AS$133,0)+1,0)</f>
      </c>
      <c r="CJ99">
        <f>IFERROR(INDEX($AT$2:$AT$133,MATCH($AR99,$AS$2:$AS$133,0)),0)</f>
      </c>
      <c r="CK99">
        <f>IFERROR(LEFT($O99,FIND(" - ",$O99)-1),$O99)</f>
      </c>
      <c r="CL99" t="s">
        <v>113</v>
      </c>
      <c r="CN99">
        <f>IF($DI99&gt;=1,INDEX($CL:$CL,$DH99+1),"")</f>
      </c>
      <c r="CO99">
        <f>IF($DI99&gt;=2,INDEX($CL:$CL,$DH99+2),"")</f>
      </c>
      <c r="CP99">
        <f>IF($DI99&gt;=3,INDEX($CL:$CL,$DH99+3),"")</f>
      </c>
      <c r="CQ99">
        <f>IF($DI99&gt;=4,INDEX($CL:$CL,$DH99+4),"")</f>
      </c>
      <c r="CR99">
        <f>IF($DI99&gt;=5,INDEX($CL:$CL,$DH99+5),"")</f>
      </c>
      <c r="CS99">
        <f>IF($DI99&gt;=6,INDEX($CL:$CL,$DH99+6),"")</f>
      </c>
      <c r="CT99">
        <f>IF($DI99&gt;=7,INDEX($CL:$CL,$DH99+7),"")</f>
      </c>
      <c r="CU99">
        <f>IF($DI99&gt;=8,INDEX($CL:$CL,$DH99+8),"")</f>
      </c>
      <c r="CV99">
        <f>IF($DI99&gt;=9,INDEX($CL:$CL,$DH99+9),"")</f>
      </c>
      <c r="CW99">
        <f>IF($DI99&gt;=10,INDEX($CL:$CL,$DH99+10),"")</f>
      </c>
      <c r="CX99">
        <f>IF($DI99&gt;=11,INDEX($CL:$CL,$DH99+11),"")</f>
      </c>
      <c r="CY99">
        <f>IF($DI99&gt;=12,INDEX($CL:$CL,$DH99+12),"")</f>
      </c>
      <c r="CZ99">
        <f>IF($DI99&gt;=13,INDEX($CL:$CL,$DH99+13),"")</f>
      </c>
      <c r="DA99">
        <f>IF($DI99&gt;=14,INDEX($CL:$CL,$DH99+14),"")</f>
      </c>
      <c r="DB99">
        <f>IF($DI99&gt;=15,INDEX($CL:$CL,$DH99+15),"")</f>
      </c>
      <c r="DC99">
        <f>IF($DI99&gt;=16,INDEX($CL:$CL,$DH99+16),"")</f>
      </c>
      <c r="DD99">
        <f>IF($DI99&gt;=17,INDEX($CL:$CL,$DH99+17),"")</f>
      </c>
      <c r="DE99">
        <f>IF($DI99&gt;=18,INDEX($CL:$CL,$DH99+18),"")</f>
      </c>
      <c r="DF99">
        <f>IF($DI99&gt;=19,INDEX($CL:$CL,$DH99+19),"")</f>
      </c>
      <c r="DG99">
        <f>IF($DI99&gt;=20,INDEX($CL:$CL,$DH99+20),"")</f>
      </c>
      <c r="DH99">
        <f>IFERROR(MATCH($CK99,$CL$2:$CL$1558,0)+1,0)</f>
      </c>
      <c r="DI99">
        <f>IFERROR(INDEX($CM$2:$CM$1558,MATCH($CK99,$CL$2:$CL$1558,0)),0)</f>
      </c>
      <c r="DJ99">
        <f>IFERROR(INDEX($AQ:$AQ,MATCH($K99,$AP:$AP,0))&amp;"","")</f>
      </c>
      <c r="DK99" t="s">
        <v>52</v>
      </c>
      <c r="DL99" t="s">
        <v>28</v>
      </c>
      <c r="DN99">
        <f>IF($GQ99&gt;=1,INDEX($DK:$DK,$GP99+1),"")</f>
      </c>
      <c r="DO99">
        <f>IF($GQ99&gt;=2,INDEX($DK:$DK,$GP99+2),"")</f>
      </c>
      <c r="DP99">
        <f>IF($GQ99&gt;=3,INDEX($DK:$DK,$GP99+3),"")</f>
      </c>
      <c r="DQ99">
        <f>IF($GQ99&gt;=4,INDEX($DK:$DK,$GP99+4),"")</f>
      </c>
      <c r="DR99">
        <f>IF($GQ99&gt;=5,INDEX($DK:$DK,$GP99+5),"")</f>
      </c>
      <c r="DS99">
        <f>IF($GQ99&gt;=6,INDEX($DK:$DK,$GP99+6),"")</f>
      </c>
      <c r="DT99">
        <f>IF($GQ99&gt;=7,INDEX($DK:$DK,$GP99+7),"")</f>
      </c>
      <c r="DU99">
        <f>IF($GQ99&gt;=8,INDEX($DK:$DK,$GP99+8),"")</f>
      </c>
      <c r="DV99">
        <f>IF($GQ99&gt;=9,INDEX($DK:$DK,$GP99+9),"")</f>
      </c>
      <c r="DW99">
        <f>IF($GQ99&gt;=10,INDEX($DK:$DK,$GP99+10),"")</f>
      </c>
      <c r="DX99">
        <f>IF($GQ99&gt;=11,INDEX($DK:$DK,$GP99+11),"")</f>
      </c>
      <c r="DY99">
        <f>IF($GQ99&gt;=12,INDEX($DK:$DK,$GP99+12),"")</f>
      </c>
      <c r="DZ99">
        <f>IF($GQ99&gt;=13,INDEX($DK:$DK,$GP99+13),"")</f>
      </c>
      <c r="EA99">
        <f>IF($GQ99&gt;=14,INDEX($DK:$DK,$GP99+14),"")</f>
      </c>
      <c r="EB99">
        <f>IF($GQ99&gt;=15,INDEX($DK:$DK,$GP99+15),"")</f>
      </c>
      <c r="EC99">
        <f>IF($GQ99&gt;=16,INDEX($DK:$DK,$GP99+16),"")</f>
      </c>
      <c r="ED99">
        <f>IF($GQ99&gt;=17,INDEX($DK:$DK,$GP99+17),"")</f>
      </c>
      <c r="EE99">
        <f>IF($GQ99&gt;=18,INDEX($DK:$DK,$GP99+18),"")</f>
      </c>
      <c r="EF99">
        <f>IF($GQ99&gt;=19,INDEX($DK:$DK,$GP99+19),"")</f>
      </c>
      <c r="EG99">
        <f>IF($GQ99&gt;=20,INDEX($DK:$DK,$GP99+20),"")</f>
      </c>
      <c r="EH99">
        <f>IF($GQ99&gt;=21,INDEX($DK:$DK,$GP99+21),"")</f>
      </c>
      <c r="EI99">
        <f>IF($GQ99&gt;=22,INDEX($DK:$DK,$GP99+22),"")</f>
      </c>
      <c r="EJ99">
        <f>IF($GQ99&gt;=23,INDEX($DK:$DK,$GP99+23),"")</f>
      </c>
      <c r="EK99">
        <f>IF($GQ99&gt;=24,INDEX($DK:$DK,$GP99+24),"")</f>
      </c>
      <c r="EL99">
        <f>IF($GQ99&gt;=25,INDEX($DK:$DK,$GP99+25),"")</f>
      </c>
      <c r="EM99">
        <f>IF($GQ99&gt;=26,INDEX($DK:$DK,$GP99+26),"")</f>
      </c>
      <c r="EN99">
        <f>IF($GQ99&gt;=27,INDEX($DK:$DK,$GP99+27),"")</f>
      </c>
      <c r="EO99">
        <f>IF($GQ99&gt;=28,INDEX($DK:$DK,$GP99+28),"")</f>
      </c>
      <c r="EP99">
        <f>IF($GQ99&gt;=29,INDEX($DK:$DK,$GP99+29),"")</f>
      </c>
      <c r="EQ99">
        <f>IF($GQ99&gt;=30,INDEX($DK:$DK,$GP99+30),"")</f>
      </c>
      <c r="ER99">
        <f>IF($GQ99&gt;=31,INDEX($DK:$DK,$GP99+31),"")</f>
      </c>
      <c r="ES99">
        <f>IF($GQ99&gt;=32,INDEX($DK:$DK,$GP99+32),"")</f>
      </c>
      <c r="ET99">
        <f>IF($GQ99&gt;=33,INDEX($DK:$DK,$GP99+33),"")</f>
      </c>
      <c r="EU99">
        <f>IF($GQ99&gt;=34,INDEX($DK:$DK,$GP99+34),"")</f>
      </c>
      <c r="EV99">
        <f>IF($GQ99&gt;=35,INDEX($DK:$DK,$GP99+35),"")</f>
      </c>
      <c r="EW99">
        <f>IF($GQ99&gt;=36,INDEX($DK:$DK,$GP99+36),"")</f>
      </c>
      <c r="EX99">
        <f>IF($GQ99&gt;=37,INDEX($DK:$DK,$GP99+37),"")</f>
      </c>
      <c r="EY99">
        <f>IF($GQ99&gt;=38,INDEX($DK:$DK,$GP99+38),"")</f>
      </c>
      <c r="EZ99">
        <f>IF($GQ99&gt;=39,INDEX($DK:$DK,$GP99+39),"")</f>
      </c>
      <c r="FA99">
        <f>IF($GQ99&gt;=40,INDEX($DK:$DK,$GP99+40),"")</f>
      </c>
      <c r="FB99">
        <f>IF($GQ99&gt;=1,INDEX($DL:$DL,$GP99+1),"")</f>
      </c>
      <c r="FC99">
        <f>IF($GQ99&gt;=2,INDEX($DL:$DL,$GP99+2),"")</f>
      </c>
      <c r="FD99">
        <f>IF($GQ99&gt;=3,INDEX($DL:$DL,$GP99+3),"")</f>
      </c>
      <c r="FE99">
        <f>IF($GQ99&gt;=4,INDEX($DL:$DL,$GP99+4),"")</f>
      </c>
      <c r="FF99">
        <f>IF($GQ99&gt;=5,INDEX($DL:$DL,$GP99+5),"")</f>
      </c>
      <c r="FG99">
        <f>IF($GQ99&gt;=6,INDEX($DL:$DL,$GP99+6),"")</f>
      </c>
      <c r="FH99">
        <f>IF($GQ99&gt;=7,INDEX($DL:$DL,$GP99+7),"")</f>
      </c>
      <c r="FI99">
        <f>IF($GQ99&gt;=8,INDEX($DL:$DL,$GP99+8),"")</f>
      </c>
      <c r="FJ99">
        <f>IF($GQ99&gt;=9,INDEX($DL:$DL,$GP99+9),"")</f>
      </c>
      <c r="FK99">
        <f>IF($GQ99&gt;=10,INDEX($DL:$DL,$GP99+10),"")</f>
      </c>
      <c r="FL99">
        <f>IF($GQ99&gt;=11,INDEX($DL:$DL,$GP99+11),"")</f>
      </c>
      <c r="FM99">
        <f>IF($GQ99&gt;=12,INDEX($DL:$DL,$GP99+12),"")</f>
      </c>
      <c r="FN99">
        <f>IF($GQ99&gt;=13,INDEX($DL:$DL,$GP99+13),"")</f>
      </c>
      <c r="FO99">
        <f>IF($GQ99&gt;=14,INDEX($DL:$DL,$GP99+14),"")</f>
      </c>
      <c r="FP99">
        <f>IF($GQ99&gt;=15,INDEX($DL:$DL,$GP99+15),"")</f>
      </c>
      <c r="FQ99">
        <f>IF($GQ99&gt;=16,INDEX($DL:$DL,$GP99+16),"")</f>
      </c>
      <c r="FR99">
        <f>IF($GQ99&gt;=17,INDEX($DL:$DL,$GP99+17),"")</f>
      </c>
      <c r="FS99">
        <f>IF($GQ99&gt;=18,INDEX($DL:$DL,$GP99+18),"")</f>
      </c>
      <c r="FT99">
        <f>IF($GQ99&gt;=19,INDEX($DL:$DL,$GP99+19),"")</f>
      </c>
      <c r="FU99">
        <f>IF($GQ99&gt;=20,INDEX($DL:$DL,$GP99+20),"")</f>
      </c>
      <c r="FV99">
        <f>IF($GQ99&gt;=21,INDEX($DL:$DL,$GP99+21),"")</f>
      </c>
      <c r="FW99">
        <f>IF($GQ99&gt;=22,INDEX($DL:$DL,$GP99+22),"")</f>
      </c>
      <c r="FX99">
        <f>IF($GQ99&gt;=23,INDEX($DL:$DL,$GP99+23),"")</f>
      </c>
      <c r="FY99">
        <f>IF($GQ99&gt;=24,INDEX($DL:$DL,$GP99+24),"")</f>
      </c>
      <c r="FZ99">
        <f>IF($GQ99&gt;=25,INDEX($DL:$DL,$GP99+25),"")</f>
      </c>
      <c r="GA99">
        <f>IF($GQ99&gt;=26,INDEX($DL:$DL,$GP99+26),"")</f>
      </c>
      <c r="GB99">
        <f>IF($GQ99&gt;=27,INDEX($DL:$DL,$GP99+27),"")</f>
      </c>
      <c r="GC99">
        <f>IF($GQ99&gt;=28,INDEX($DL:$DL,$GP99+28),"")</f>
      </c>
      <c r="GD99">
        <f>IF($GQ99&gt;=29,INDEX($DL:$DL,$GP99+29),"")</f>
      </c>
      <c r="GE99">
        <f>IF($GQ99&gt;=30,INDEX($DL:$DL,$GP99+30),"")</f>
      </c>
      <c r="GF99">
        <f>IF($GQ99&gt;=31,INDEX($DL:$DL,$GP99+31),"")</f>
      </c>
      <c r="GG99">
        <f>IF($GQ99&gt;=32,INDEX($DL:$DL,$GP99+32),"")</f>
      </c>
      <c r="GH99">
        <f>IF($GQ99&gt;=33,INDEX($DL:$DL,$GP99+33),"")</f>
      </c>
      <c r="GI99">
        <f>IF($GQ99&gt;=34,INDEX($DL:$DL,$GP99+34),"")</f>
      </c>
      <c r="GJ99">
        <f>IF($GQ99&gt;=35,INDEX($DL:$DL,$GP99+35),"")</f>
      </c>
      <c r="GK99">
        <f>IF($GQ99&gt;=36,INDEX($DL:$DL,$GP99+36),"")</f>
      </c>
      <c r="GL99">
        <f>IF($GQ99&gt;=37,INDEX($DL:$DL,$GP99+37),"")</f>
      </c>
      <c r="GM99">
        <f>IF($GQ99&gt;=38,INDEX($DL:$DL,$GP99+38),"")</f>
      </c>
      <c r="GN99">
        <f>IF($GQ99&gt;=39,INDEX($DL:$DL,$GP99+39),"")</f>
      </c>
      <c r="GO99">
        <f>IF($GQ99&gt;=40,INDEX($DL:$DL,$GP99+40),"")</f>
      </c>
      <c r="GP99">
        <f>IFERROR(MATCH($DJ99,$DK$2:$DK$148,0)+1,0)</f>
      </c>
      <c r="GQ99">
        <f>IFERROR(INDEX($DM$2:$DM$148,MATCH($DJ99,$DK$2:$DK$148,0)),0)</f>
      </c>
      <c r="GR99">
        <f>IFERROR(MATCH($L99,$DN$99:$FA$99,0),0)</f>
      </c>
      <c r="GS99">
        <f>IF($GR99&gt;0,INDEX($FB$99:$GO$99,$GR99),"")</f>
      </c>
      <c r="GT99" t="s">
        <v>569</v>
      </c>
      <c r="GV99">
        <f>IF($JE99&gt;=1,INDEX($GT:$GT,$JD99+1),"")</f>
      </c>
      <c r="GW99">
        <f>IF($JE99&gt;=2,INDEX($GT:$GT,$JD99+2),"")</f>
      </c>
      <c r="GX99">
        <f>IF($JE99&gt;=3,INDEX($GT:$GT,$JD99+3),"")</f>
      </c>
      <c r="GY99">
        <f>IF($JE99&gt;=4,INDEX($GT:$GT,$JD99+4),"")</f>
      </c>
      <c r="GZ99">
        <f>IF($JE99&gt;=5,INDEX($GT:$GT,$JD99+5),"")</f>
      </c>
      <c r="HA99">
        <f>IF($JE99&gt;=6,INDEX($GT:$GT,$JD99+6),"")</f>
      </c>
      <c r="HB99">
        <f>IF($JE99&gt;=7,INDEX($GT:$GT,$JD99+7),"")</f>
      </c>
      <c r="HC99">
        <f>IF($JE99&gt;=8,INDEX($GT:$GT,$JD99+8),"")</f>
      </c>
      <c r="HD99">
        <f>IF($JE99&gt;=9,INDEX($GT:$GT,$JD99+9),"")</f>
      </c>
      <c r="HE99">
        <f>IF($JE99&gt;=10,INDEX($GT:$GT,$JD99+10),"")</f>
      </c>
      <c r="HF99">
        <f>IF($JE99&gt;=11,INDEX($GT:$GT,$JD99+11),"")</f>
      </c>
      <c r="HG99">
        <f>IF($JE99&gt;=12,INDEX($GT:$GT,$JD99+12),"")</f>
      </c>
      <c r="HH99">
        <f>IF($JE99&gt;=13,INDEX($GT:$GT,$JD99+13),"")</f>
      </c>
      <c r="HI99">
        <f>IF($JE99&gt;=14,INDEX($GT:$GT,$JD99+14),"")</f>
      </c>
      <c r="HJ99">
        <f>IF($JE99&gt;=15,INDEX($GT:$GT,$JD99+15),"")</f>
      </c>
      <c r="HK99">
        <f>IF($JE99&gt;=16,INDEX($GT:$GT,$JD99+16),"")</f>
      </c>
      <c r="HL99">
        <f>IF($JE99&gt;=17,INDEX($GT:$GT,$JD99+17),"")</f>
      </c>
      <c r="HM99">
        <f>IF($JE99&gt;=18,INDEX($GT:$GT,$JD99+18),"")</f>
      </c>
      <c r="HN99">
        <f>IF($JE99&gt;=19,INDEX($GT:$GT,$JD99+19),"")</f>
      </c>
      <c r="HO99">
        <f>IF($JE99&gt;=20,INDEX($GT:$GT,$JD99+20),"")</f>
      </c>
      <c r="HP99">
        <f>IF($JE99&gt;=21,INDEX($GT:$GT,$JD99+21),"")</f>
      </c>
      <c r="HQ99">
        <f>IF($JE99&gt;=22,INDEX($GT:$GT,$JD99+22),"")</f>
      </c>
      <c r="HR99">
        <f>IF($JE99&gt;=23,INDEX($GT:$GT,$JD99+23),"")</f>
      </c>
      <c r="HS99">
        <f>IF($JE99&gt;=24,INDEX($GT:$GT,$JD99+24),"")</f>
      </c>
      <c r="HT99">
        <f>IF($JE99&gt;=25,INDEX($GT:$GT,$JD99+25),"")</f>
      </c>
      <c r="HU99">
        <f>IF($JE99&gt;=26,INDEX($GT:$GT,$JD99+26),"")</f>
      </c>
      <c r="HV99">
        <f>IF($JE99&gt;=27,INDEX($GT:$GT,$JD99+27),"")</f>
      </c>
      <c r="HW99">
        <f>IF($JE99&gt;=28,INDEX($GT:$GT,$JD99+28),"")</f>
      </c>
      <c r="HX99">
        <f>IF($JE99&gt;=29,INDEX($GT:$GT,$JD99+29),"")</f>
      </c>
      <c r="HY99">
        <f>IF($JE99&gt;=30,INDEX($GT:$GT,$JD99+30),"")</f>
      </c>
      <c r="HZ99">
        <f>IF($JE99&gt;=31,INDEX($GT:$GT,$JD99+31),"")</f>
      </c>
      <c r="IA99">
        <f>IF($JE99&gt;=32,INDEX($GT:$GT,$JD99+32),"")</f>
      </c>
      <c r="IB99">
        <f>IF($JE99&gt;=33,INDEX($GT:$GT,$JD99+33),"")</f>
      </c>
      <c r="IC99">
        <f>IF($JE99&gt;=34,INDEX($GT:$GT,$JD99+34),"")</f>
      </c>
      <c r="ID99">
        <f>IF($JE99&gt;=35,INDEX($GT:$GT,$JD99+35),"")</f>
      </c>
      <c r="IE99">
        <f>IF($JE99&gt;=36,INDEX($GT:$GT,$JD99+36),"")</f>
      </c>
      <c r="IF99">
        <f>IF($JE99&gt;=37,INDEX($GT:$GT,$JD99+37),"")</f>
      </c>
      <c r="IG99">
        <f>IF($JE99&gt;=38,INDEX($GT:$GT,$JD99+38),"")</f>
      </c>
      <c r="IH99">
        <f>IF($JE99&gt;=39,INDEX($GT:$GT,$JD99+39),"")</f>
      </c>
      <c r="II99">
        <f>IF($JE99&gt;=40,INDEX($GT:$GT,$JD99+40),"")</f>
      </c>
      <c r="IJ99">
        <f>IF($JE99&gt;=41,INDEX($GT:$GT,$JD99+41),"")</f>
      </c>
      <c r="IK99">
        <f>IF($JE99&gt;=42,INDEX($GT:$GT,$JD99+42),"")</f>
      </c>
      <c r="IL99">
        <f>IF($JE99&gt;=43,INDEX($GT:$GT,$JD99+43),"")</f>
      </c>
      <c r="IM99">
        <f>IF($JE99&gt;=44,INDEX($GT:$GT,$JD99+44),"")</f>
      </c>
      <c r="IN99">
        <f>IF($JE99&gt;=45,INDEX($GT:$GT,$JD99+45),"")</f>
      </c>
      <c r="IO99">
        <f>IF($JE99&gt;=46,INDEX($GT:$GT,$JD99+46),"")</f>
      </c>
      <c r="IP99">
        <f>IF($JE99&gt;=47,INDEX($GT:$GT,$JD99+47),"")</f>
      </c>
      <c r="IQ99">
        <f>IF($JE99&gt;=48,INDEX($GT:$GT,$JD99+48),"")</f>
      </c>
      <c r="IR99">
        <f>IF($JE99&gt;=49,INDEX($GT:$GT,$JD99+49),"")</f>
      </c>
      <c r="IS99">
        <f>IF($JE99&gt;=50,INDEX($GT:$GT,$JD99+50),"")</f>
      </c>
      <c r="IT99">
        <f>IF($JE99&gt;=51,INDEX($GT:$GT,$JD99+51),"")</f>
      </c>
      <c r="IU99">
        <f>IF($JE99&gt;=52,INDEX($GT:$GT,$JD99+52),"")</f>
      </c>
      <c r="IV99">
        <f>IF($JE99&gt;=53,INDEX($GT:$GT,$JD99+53),"")</f>
      </c>
      <c r="IW99">
        <f>IF($JE99&gt;=54,INDEX($GT:$GT,$JD99+54),"")</f>
      </c>
      <c r="IX99">
        <f>IF($JE99&gt;=55,INDEX($GT:$GT,$JD99+55),"")</f>
      </c>
      <c r="IY99">
        <f>IF($JE99&gt;=56,INDEX($GT:$GT,$JD99+56),"")</f>
      </c>
      <c r="IZ99">
        <f>IF($JE99&gt;=57,INDEX($GT:$GT,$JD99+57),"")</f>
      </c>
      <c r="JA99">
        <f>IF($JE99&gt;=58,INDEX($GT:$GT,$JD99+58),"")</f>
      </c>
      <c r="JB99">
        <f>IF($JE99&gt;=59,INDEX($GT:$GT,$JD99+59),"")</f>
      </c>
      <c r="JC99">
        <f>IF($JE99&gt;=60,INDEX($GT:$GT,$JD99+60),"")</f>
      </c>
      <c r="JD99">
        <f>IFERROR(MATCH($GS99,$GT$2:$GT$322,0)+1,0)</f>
      </c>
      <c r="JE99">
        <f>IFERROR(INDEX($GU$2:$GU$322,MATCH($GS99,$GT$2:$GT$322,0)),0)</f>
      </c>
      <c r="JF99" t="s">
        <v>28</v>
      </c>
      <c r="JG99" t="s">
        <v>28</v>
      </c>
    </row>
    <row r="100" spans="1:267" x14ac:dyDescent="0.25">
      <c r="J100" s="1"/>
      <c r="K100" s="1"/>
      <c r="L100" s="1"/>
      <c r="M100" s="1"/>
      <c r="N100" s="1">
        <f>IFERROR(IF(FIND(" - ",$J100)&gt;0,MID($J100,FIND(" - ",$J100)+3,LEN($J100)),""),"")</f>
      </c>
      <c r="P100" s="1"/>
      <c r="S100" t="s">
        <v>28</v>
      </c>
      <c r="U100">
        <f>IF(OR($S100="",$T100=""),"",IFERROR($S100/$T100,0))</f>
      </c>
      <c r="V100">
        <f>IF($S100="","",
IF($K100="","",
IF(ISNUMBER(SEARCH("exempt",LOWER($K100))),0,
$S100*(VALUE(SUBSTITUTE($K100,"%",""))/100))))</f>
      </c>
      <c r="AB100">
        <f>IF($S100="","",
SUM($S100,$V100,$Z100,$W100,$Y100)-
IF($AA100="",0,VALUE($AA100)))</f>
      </c>
      <c r="AJ100" t="s">
        <v>580</v>
      </c>
      <c r="AN100" t="s">
        <v>581</v>
      </c>
      <c r="AO100" t="s">
        <v>582</v>
      </c>
      <c r="AR100">
        <f>IFERROR(LEFT($J100,FIND(" - ",$J100)-1),$J100)</f>
      </c>
      <c r="AS100" t="s">
        <v>449</v>
      </c>
      <c r="AU100">
        <f>IF($CJ100&gt;=1,INDEX($AS:$AS,$CI100+1),"")</f>
      </c>
      <c r="AV100">
        <f>IF($CJ100&gt;=2,INDEX($AS:$AS,$CI100+2),"")</f>
      </c>
      <c r="AW100">
        <f>IF($CJ100&gt;=3,INDEX($AS:$AS,$CI100+3),"")</f>
      </c>
      <c r="AX100">
        <f>IF($CJ100&gt;=4,INDEX($AS:$AS,$CI100+4),"")</f>
      </c>
      <c r="AY100">
        <f>IF($CJ100&gt;=5,INDEX($AS:$AS,$CI100+5),"")</f>
      </c>
      <c r="AZ100">
        <f>IF($CJ100&gt;=6,INDEX($AS:$AS,$CI100+6),"")</f>
      </c>
      <c r="BA100">
        <f>IF($CJ100&gt;=7,INDEX($AS:$AS,$CI100+7),"")</f>
      </c>
      <c r="BB100">
        <f>IF($CJ100&gt;=8,INDEX($AS:$AS,$CI100+8),"")</f>
      </c>
      <c r="BC100">
        <f>IF($CJ100&gt;=9,INDEX($AS:$AS,$CI100+9),"")</f>
      </c>
      <c r="BD100">
        <f>IF($CJ100&gt;=10,INDEX($AS:$AS,$CI100+10),"")</f>
      </c>
      <c r="BE100">
        <f>IF($CJ100&gt;=11,INDEX($AS:$AS,$CI100+11),"")</f>
      </c>
      <c r="BF100">
        <f>IF($CJ100&gt;=12,INDEX($AS:$AS,$CI100+12),"")</f>
      </c>
      <c r="BG100">
        <f>IF($CJ100&gt;=13,INDEX($AS:$AS,$CI100+13),"")</f>
      </c>
      <c r="BH100">
        <f>IF($CJ100&gt;=14,INDEX($AS:$AS,$CI100+14),"")</f>
      </c>
      <c r="BI100">
        <f>IF($CJ100&gt;=15,INDEX($AS:$AS,$CI100+15),"")</f>
      </c>
      <c r="BJ100">
        <f>IF($CJ100&gt;=16,INDEX($AS:$AS,$CI100+16),"")</f>
      </c>
      <c r="BK100">
        <f>IF($CJ100&gt;=17,INDEX($AS:$AS,$CI100+17),"")</f>
      </c>
      <c r="BL100">
        <f>IF($CJ100&gt;=18,INDEX($AS:$AS,$CI100+18),"")</f>
      </c>
      <c r="BM100">
        <f>IF($CJ100&gt;=19,INDEX($AS:$AS,$CI100+19),"")</f>
      </c>
      <c r="BN100">
        <f>IF($CJ100&gt;=20,INDEX($AS:$AS,$CI100+20),"")</f>
      </c>
      <c r="BO100">
        <f>IF($CJ100&gt;=21,INDEX($AS:$AS,$CI100+21),"")</f>
      </c>
      <c r="BP100">
        <f>IF($CJ100&gt;=22,INDEX($AS:$AS,$CI100+22),"")</f>
      </c>
      <c r="BQ100">
        <f>IF($CJ100&gt;=23,INDEX($AS:$AS,$CI100+23),"")</f>
      </c>
      <c r="BR100">
        <f>IF($CJ100&gt;=24,INDEX($AS:$AS,$CI100+24),"")</f>
      </c>
      <c r="BS100">
        <f>IF($CJ100&gt;=25,INDEX($AS:$AS,$CI100+25),"")</f>
      </c>
      <c r="BT100">
        <f>IF($CJ100&gt;=26,INDEX($AS:$AS,$CI100+26),"")</f>
      </c>
      <c r="BU100">
        <f>IF($CJ100&gt;=27,INDEX($AS:$AS,$CI100+27),"")</f>
      </c>
      <c r="BV100">
        <f>IF($CJ100&gt;=28,INDEX($AS:$AS,$CI100+28),"")</f>
      </c>
      <c r="BW100">
        <f>IF($CJ100&gt;=29,INDEX($AS:$AS,$CI100+29),"")</f>
      </c>
      <c r="BX100">
        <f>IF($CJ100&gt;=30,INDEX($AS:$AS,$CI100+30),"")</f>
      </c>
      <c r="BY100">
        <f>IF($CJ100&gt;=31,INDEX($AS:$AS,$CI100+31),"")</f>
      </c>
      <c r="BZ100">
        <f>IF($CJ100&gt;=32,INDEX($AS:$AS,$CI100+32),"")</f>
      </c>
      <c r="CA100">
        <f>IF($CJ100&gt;=33,INDEX($AS:$AS,$CI100+33),"")</f>
      </c>
      <c r="CB100">
        <f>IF($CJ100&gt;=34,INDEX($AS:$AS,$CI100+34),"")</f>
      </c>
      <c r="CC100">
        <f>IF($CJ100&gt;=35,INDEX($AS:$AS,$CI100+35),"")</f>
      </c>
      <c r="CD100">
        <f>IF($CJ100&gt;=36,INDEX($AS:$AS,$CI100+36),"")</f>
      </c>
      <c r="CE100">
        <f>IF($CJ100&gt;=37,INDEX($AS:$AS,$CI100+37),"")</f>
      </c>
      <c r="CF100">
        <f>IF($CJ100&gt;=38,INDEX($AS:$AS,$CI100+38),"")</f>
      </c>
      <c r="CG100">
        <f>IF($CJ100&gt;=39,INDEX($AS:$AS,$CI100+39),"")</f>
      </c>
      <c r="CH100">
        <f>IF($CJ100&gt;=40,INDEX($AS:$AS,$CI100+40),"")</f>
      </c>
      <c r="CI100">
        <f>IFERROR(MATCH($AR100,$AS$2:$AS$133,0)+1,0)</f>
      </c>
      <c r="CJ100">
        <f>IFERROR(INDEX($AT$2:$AT$133,MATCH($AR100,$AS$2:$AS$133,0)),0)</f>
      </c>
      <c r="CK100">
        <f>IFERROR(LEFT($O100,FIND(" - ",$O100)-1),$O100)</f>
      </c>
      <c r="CL100" t="s">
        <v>122</v>
      </c>
      <c r="CN100">
        <f>IF($DI100&gt;=1,INDEX($CL:$CL,$DH100+1),"")</f>
      </c>
      <c r="CO100">
        <f>IF($DI100&gt;=2,INDEX($CL:$CL,$DH100+2),"")</f>
      </c>
      <c r="CP100">
        <f>IF($DI100&gt;=3,INDEX($CL:$CL,$DH100+3),"")</f>
      </c>
      <c r="CQ100">
        <f>IF($DI100&gt;=4,INDEX($CL:$CL,$DH100+4),"")</f>
      </c>
      <c r="CR100">
        <f>IF($DI100&gt;=5,INDEX($CL:$CL,$DH100+5),"")</f>
      </c>
      <c r="CS100">
        <f>IF($DI100&gt;=6,INDEX($CL:$CL,$DH100+6),"")</f>
      </c>
      <c r="CT100">
        <f>IF($DI100&gt;=7,INDEX($CL:$CL,$DH100+7),"")</f>
      </c>
      <c r="CU100">
        <f>IF($DI100&gt;=8,INDEX($CL:$CL,$DH100+8),"")</f>
      </c>
      <c r="CV100">
        <f>IF($DI100&gt;=9,INDEX($CL:$CL,$DH100+9),"")</f>
      </c>
      <c r="CW100">
        <f>IF($DI100&gt;=10,INDEX($CL:$CL,$DH100+10),"")</f>
      </c>
      <c r="CX100">
        <f>IF($DI100&gt;=11,INDEX($CL:$CL,$DH100+11),"")</f>
      </c>
      <c r="CY100">
        <f>IF($DI100&gt;=12,INDEX($CL:$CL,$DH100+12),"")</f>
      </c>
      <c r="CZ100">
        <f>IF($DI100&gt;=13,INDEX($CL:$CL,$DH100+13),"")</f>
      </c>
      <c r="DA100">
        <f>IF($DI100&gt;=14,INDEX($CL:$CL,$DH100+14),"")</f>
      </c>
      <c r="DB100">
        <f>IF($DI100&gt;=15,INDEX($CL:$CL,$DH100+15),"")</f>
      </c>
      <c r="DC100">
        <f>IF($DI100&gt;=16,INDEX($CL:$CL,$DH100+16),"")</f>
      </c>
      <c r="DD100">
        <f>IF($DI100&gt;=17,INDEX($CL:$CL,$DH100+17),"")</f>
      </c>
      <c r="DE100">
        <f>IF($DI100&gt;=18,INDEX($CL:$CL,$DH100+18),"")</f>
      </c>
      <c r="DF100">
        <f>IF($DI100&gt;=19,INDEX($CL:$CL,$DH100+19),"")</f>
      </c>
      <c r="DG100">
        <f>IF($DI100&gt;=20,INDEX($CL:$CL,$DH100+20),"")</f>
      </c>
      <c r="DH100">
        <f>IFERROR(MATCH($CK100,$CL$2:$CL$1558,0)+1,0)</f>
      </c>
      <c r="DI100">
        <f>IFERROR(INDEX($CM$2:$CM$1558,MATCH($CK100,$CL$2:$CL$1558,0)),0)</f>
      </c>
      <c r="DJ100">
        <f>IFERROR(INDEX($AQ:$AQ,MATCH($K100,$AP:$AP,0))&amp;"","")</f>
      </c>
      <c r="DK100" t="s">
        <v>367</v>
      </c>
      <c r="DM100">
        <v>1</v>
      </c>
      <c r="DN100">
        <f>IF($GQ100&gt;=1,INDEX($DK:$DK,$GP100+1),"")</f>
      </c>
      <c r="DO100">
        <f>IF($GQ100&gt;=2,INDEX($DK:$DK,$GP100+2),"")</f>
      </c>
      <c r="DP100">
        <f>IF($GQ100&gt;=3,INDEX($DK:$DK,$GP100+3),"")</f>
      </c>
      <c r="DQ100">
        <f>IF($GQ100&gt;=4,INDEX($DK:$DK,$GP100+4),"")</f>
      </c>
      <c r="DR100">
        <f>IF($GQ100&gt;=5,INDEX($DK:$DK,$GP100+5),"")</f>
      </c>
      <c r="DS100">
        <f>IF($GQ100&gt;=6,INDEX($DK:$DK,$GP100+6),"")</f>
      </c>
      <c r="DT100">
        <f>IF($GQ100&gt;=7,INDEX($DK:$DK,$GP100+7),"")</f>
      </c>
      <c r="DU100">
        <f>IF($GQ100&gt;=8,INDEX($DK:$DK,$GP100+8),"")</f>
      </c>
      <c r="DV100">
        <f>IF($GQ100&gt;=9,INDEX($DK:$DK,$GP100+9),"")</f>
      </c>
      <c r="DW100">
        <f>IF($GQ100&gt;=10,INDEX($DK:$DK,$GP100+10),"")</f>
      </c>
      <c r="DX100">
        <f>IF($GQ100&gt;=11,INDEX($DK:$DK,$GP100+11),"")</f>
      </c>
      <c r="DY100">
        <f>IF($GQ100&gt;=12,INDEX($DK:$DK,$GP100+12),"")</f>
      </c>
      <c r="DZ100">
        <f>IF($GQ100&gt;=13,INDEX($DK:$DK,$GP100+13),"")</f>
      </c>
      <c r="EA100">
        <f>IF($GQ100&gt;=14,INDEX($DK:$DK,$GP100+14),"")</f>
      </c>
      <c r="EB100">
        <f>IF($GQ100&gt;=15,INDEX($DK:$DK,$GP100+15),"")</f>
      </c>
      <c r="EC100">
        <f>IF($GQ100&gt;=16,INDEX($DK:$DK,$GP100+16),"")</f>
      </c>
      <c r="ED100">
        <f>IF($GQ100&gt;=17,INDEX($DK:$DK,$GP100+17),"")</f>
      </c>
      <c r="EE100">
        <f>IF($GQ100&gt;=18,INDEX($DK:$DK,$GP100+18),"")</f>
      </c>
      <c r="EF100">
        <f>IF($GQ100&gt;=19,INDEX($DK:$DK,$GP100+19),"")</f>
      </c>
      <c r="EG100">
        <f>IF($GQ100&gt;=20,INDEX($DK:$DK,$GP100+20),"")</f>
      </c>
      <c r="EH100">
        <f>IF($GQ100&gt;=21,INDEX($DK:$DK,$GP100+21),"")</f>
      </c>
      <c r="EI100">
        <f>IF($GQ100&gt;=22,INDEX($DK:$DK,$GP100+22),"")</f>
      </c>
      <c r="EJ100">
        <f>IF($GQ100&gt;=23,INDEX($DK:$DK,$GP100+23),"")</f>
      </c>
      <c r="EK100">
        <f>IF($GQ100&gt;=24,INDEX($DK:$DK,$GP100+24),"")</f>
      </c>
      <c r="EL100">
        <f>IF($GQ100&gt;=25,INDEX($DK:$DK,$GP100+25),"")</f>
      </c>
      <c r="EM100">
        <f>IF($GQ100&gt;=26,INDEX($DK:$DK,$GP100+26),"")</f>
      </c>
      <c r="EN100">
        <f>IF($GQ100&gt;=27,INDEX($DK:$DK,$GP100+27),"")</f>
      </c>
      <c r="EO100">
        <f>IF($GQ100&gt;=28,INDEX($DK:$DK,$GP100+28),"")</f>
      </c>
      <c r="EP100">
        <f>IF($GQ100&gt;=29,INDEX($DK:$DK,$GP100+29),"")</f>
      </c>
      <c r="EQ100">
        <f>IF($GQ100&gt;=30,INDEX($DK:$DK,$GP100+30),"")</f>
      </c>
      <c r="ER100">
        <f>IF($GQ100&gt;=31,INDEX($DK:$DK,$GP100+31),"")</f>
      </c>
      <c r="ES100">
        <f>IF($GQ100&gt;=32,INDEX($DK:$DK,$GP100+32),"")</f>
      </c>
      <c r="ET100">
        <f>IF($GQ100&gt;=33,INDEX($DK:$DK,$GP100+33),"")</f>
      </c>
      <c r="EU100">
        <f>IF($GQ100&gt;=34,INDEX($DK:$DK,$GP100+34),"")</f>
      </c>
      <c r="EV100">
        <f>IF($GQ100&gt;=35,INDEX($DK:$DK,$GP100+35),"")</f>
      </c>
      <c r="EW100">
        <f>IF($GQ100&gt;=36,INDEX($DK:$DK,$GP100+36),"")</f>
      </c>
      <c r="EX100">
        <f>IF($GQ100&gt;=37,INDEX($DK:$DK,$GP100+37),"")</f>
      </c>
      <c r="EY100">
        <f>IF($GQ100&gt;=38,INDEX($DK:$DK,$GP100+38),"")</f>
      </c>
      <c r="EZ100">
        <f>IF($GQ100&gt;=39,INDEX($DK:$DK,$GP100+39),"")</f>
      </c>
      <c r="FA100">
        <f>IF($GQ100&gt;=40,INDEX($DK:$DK,$GP100+40),"")</f>
      </c>
      <c r="FB100">
        <f>IF($GQ100&gt;=1,INDEX($DL:$DL,$GP100+1),"")</f>
      </c>
      <c r="FC100">
        <f>IF($GQ100&gt;=2,INDEX($DL:$DL,$GP100+2),"")</f>
      </c>
      <c r="FD100">
        <f>IF($GQ100&gt;=3,INDEX($DL:$DL,$GP100+3),"")</f>
      </c>
      <c r="FE100">
        <f>IF($GQ100&gt;=4,INDEX($DL:$DL,$GP100+4),"")</f>
      </c>
      <c r="FF100">
        <f>IF($GQ100&gt;=5,INDEX($DL:$DL,$GP100+5),"")</f>
      </c>
      <c r="FG100">
        <f>IF($GQ100&gt;=6,INDEX($DL:$DL,$GP100+6),"")</f>
      </c>
      <c r="FH100">
        <f>IF($GQ100&gt;=7,INDEX($DL:$DL,$GP100+7),"")</f>
      </c>
      <c r="FI100">
        <f>IF($GQ100&gt;=8,INDEX($DL:$DL,$GP100+8),"")</f>
      </c>
      <c r="FJ100">
        <f>IF($GQ100&gt;=9,INDEX($DL:$DL,$GP100+9),"")</f>
      </c>
      <c r="FK100">
        <f>IF($GQ100&gt;=10,INDEX($DL:$DL,$GP100+10),"")</f>
      </c>
      <c r="FL100">
        <f>IF($GQ100&gt;=11,INDEX($DL:$DL,$GP100+11),"")</f>
      </c>
      <c r="FM100">
        <f>IF($GQ100&gt;=12,INDEX($DL:$DL,$GP100+12),"")</f>
      </c>
      <c r="FN100">
        <f>IF($GQ100&gt;=13,INDEX($DL:$DL,$GP100+13),"")</f>
      </c>
      <c r="FO100">
        <f>IF($GQ100&gt;=14,INDEX($DL:$DL,$GP100+14),"")</f>
      </c>
      <c r="FP100">
        <f>IF($GQ100&gt;=15,INDEX($DL:$DL,$GP100+15),"")</f>
      </c>
      <c r="FQ100">
        <f>IF($GQ100&gt;=16,INDEX($DL:$DL,$GP100+16),"")</f>
      </c>
      <c r="FR100">
        <f>IF($GQ100&gt;=17,INDEX($DL:$DL,$GP100+17),"")</f>
      </c>
      <c r="FS100">
        <f>IF($GQ100&gt;=18,INDEX($DL:$DL,$GP100+18),"")</f>
      </c>
      <c r="FT100">
        <f>IF($GQ100&gt;=19,INDEX($DL:$DL,$GP100+19),"")</f>
      </c>
      <c r="FU100">
        <f>IF($GQ100&gt;=20,INDEX($DL:$DL,$GP100+20),"")</f>
      </c>
      <c r="FV100">
        <f>IF($GQ100&gt;=21,INDEX($DL:$DL,$GP100+21),"")</f>
      </c>
      <c r="FW100">
        <f>IF($GQ100&gt;=22,INDEX($DL:$DL,$GP100+22),"")</f>
      </c>
      <c r="FX100">
        <f>IF($GQ100&gt;=23,INDEX($DL:$DL,$GP100+23),"")</f>
      </c>
      <c r="FY100">
        <f>IF($GQ100&gt;=24,INDEX($DL:$DL,$GP100+24),"")</f>
      </c>
      <c r="FZ100">
        <f>IF($GQ100&gt;=25,INDEX($DL:$DL,$GP100+25),"")</f>
      </c>
      <c r="GA100">
        <f>IF($GQ100&gt;=26,INDEX($DL:$DL,$GP100+26),"")</f>
      </c>
      <c r="GB100">
        <f>IF($GQ100&gt;=27,INDEX($DL:$DL,$GP100+27),"")</f>
      </c>
      <c r="GC100">
        <f>IF($GQ100&gt;=28,INDEX($DL:$DL,$GP100+28),"")</f>
      </c>
      <c r="GD100">
        <f>IF($GQ100&gt;=29,INDEX($DL:$DL,$GP100+29),"")</f>
      </c>
      <c r="GE100">
        <f>IF($GQ100&gt;=30,INDEX($DL:$DL,$GP100+30),"")</f>
      </c>
      <c r="GF100">
        <f>IF($GQ100&gt;=31,INDEX($DL:$DL,$GP100+31),"")</f>
      </c>
      <c r="GG100">
        <f>IF($GQ100&gt;=32,INDEX($DL:$DL,$GP100+32),"")</f>
      </c>
      <c r="GH100">
        <f>IF($GQ100&gt;=33,INDEX($DL:$DL,$GP100+33),"")</f>
      </c>
      <c r="GI100">
        <f>IF($GQ100&gt;=34,INDEX($DL:$DL,$GP100+34),"")</f>
      </c>
      <c r="GJ100">
        <f>IF($GQ100&gt;=35,INDEX($DL:$DL,$GP100+35),"")</f>
      </c>
      <c r="GK100">
        <f>IF($GQ100&gt;=36,INDEX($DL:$DL,$GP100+36),"")</f>
      </c>
      <c r="GL100">
        <f>IF($GQ100&gt;=37,INDEX($DL:$DL,$GP100+37),"")</f>
      </c>
      <c r="GM100">
        <f>IF($GQ100&gt;=38,INDEX($DL:$DL,$GP100+38),"")</f>
      </c>
      <c r="GN100">
        <f>IF($GQ100&gt;=39,INDEX($DL:$DL,$GP100+39),"")</f>
      </c>
      <c r="GO100">
        <f>IF($GQ100&gt;=40,INDEX($DL:$DL,$GP100+40),"")</f>
      </c>
      <c r="GP100">
        <f>IFERROR(MATCH($DJ100,$DK$2:$DK$148,0)+1,0)</f>
      </c>
      <c r="GQ100">
        <f>IFERROR(INDEX($DM$2:$DM$148,MATCH($DJ100,$DK$2:$DK$148,0)),0)</f>
      </c>
      <c r="GR100">
        <f>IFERROR(MATCH($L100,$DN$100:$FA$100,0),0)</f>
      </c>
      <c r="GS100">
        <f>IF($GR100&gt;0,INDEX($FB$100:$GO$100,$GR100),"")</f>
      </c>
      <c r="GT100" t="s">
        <v>573</v>
      </c>
      <c r="GV100">
        <f>IF($JE100&gt;=1,INDEX($GT:$GT,$JD100+1),"")</f>
      </c>
      <c r="GW100">
        <f>IF($JE100&gt;=2,INDEX($GT:$GT,$JD100+2),"")</f>
      </c>
      <c r="GX100">
        <f>IF($JE100&gt;=3,INDEX($GT:$GT,$JD100+3),"")</f>
      </c>
      <c r="GY100">
        <f>IF($JE100&gt;=4,INDEX($GT:$GT,$JD100+4),"")</f>
      </c>
      <c r="GZ100">
        <f>IF($JE100&gt;=5,INDEX($GT:$GT,$JD100+5),"")</f>
      </c>
      <c r="HA100">
        <f>IF($JE100&gt;=6,INDEX($GT:$GT,$JD100+6),"")</f>
      </c>
      <c r="HB100">
        <f>IF($JE100&gt;=7,INDEX($GT:$GT,$JD100+7),"")</f>
      </c>
      <c r="HC100">
        <f>IF($JE100&gt;=8,INDEX($GT:$GT,$JD100+8),"")</f>
      </c>
      <c r="HD100">
        <f>IF($JE100&gt;=9,INDEX($GT:$GT,$JD100+9),"")</f>
      </c>
      <c r="HE100">
        <f>IF($JE100&gt;=10,INDEX($GT:$GT,$JD100+10),"")</f>
      </c>
      <c r="HF100">
        <f>IF($JE100&gt;=11,INDEX($GT:$GT,$JD100+11),"")</f>
      </c>
      <c r="HG100">
        <f>IF($JE100&gt;=12,INDEX($GT:$GT,$JD100+12),"")</f>
      </c>
      <c r="HH100">
        <f>IF($JE100&gt;=13,INDEX($GT:$GT,$JD100+13),"")</f>
      </c>
      <c r="HI100">
        <f>IF($JE100&gt;=14,INDEX($GT:$GT,$JD100+14),"")</f>
      </c>
      <c r="HJ100">
        <f>IF($JE100&gt;=15,INDEX($GT:$GT,$JD100+15),"")</f>
      </c>
      <c r="HK100">
        <f>IF($JE100&gt;=16,INDEX($GT:$GT,$JD100+16),"")</f>
      </c>
      <c r="HL100">
        <f>IF($JE100&gt;=17,INDEX($GT:$GT,$JD100+17),"")</f>
      </c>
      <c r="HM100">
        <f>IF($JE100&gt;=18,INDEX($GT:$GT,$JD100+18),"")</f>
      </c>
      <c r="HN100">
        <f>IF($JE100&gt;=19,INDEX($GT:$GT,$JD100+19),"")</f>
      </c>
      <c r="HO100">
        <f>IF($JE100&gt;=20,INDEX($GT:$GT,$JD100+20),"")</f>
      </c>
      <c r="HP100">
        <f>IF($JE100&gt;=21,INDEX($GT:$GT,$JD100+21),"")</f>
      </c>
      <c r="HQ100">
        <f>IF($JE100&gt;=22,INDEX($GT:$GT,$JD100+22),"")</f>
      </c>
      <c r="HR100">
        <f>IF($JE100&gt;=23,INDEX($GT:$GT,$JD100+23),"")</f>
      </c>
      <c r="HS100">
        <f>IF($JE100&gt;=24,INDEX($GT:$GT,$JD100+24),"")</f>
      </c>
      <c r="HT100">
        <f>IF($JE100&gt;=25,INDEX($GT:$GT,$JD100+25),"")</f>
      </c>
      <c r="HU100">
        <f>IF($JE100&gt;=26,INDEX($GT:$GT,$JD100+26),"")</f>
      </c>
      <c r="HV100">
        <f>IF($JE100&gt;=27,INDEX($GT:$GT,$JD100+27),"")</f>
      </c>
      <c r="HW100">
        <f>IF($JE100&gt;=28,INDEX($GT:$GT,$JD100+28),"")</f>
      </c>
      <c r="HX100">
        <f>IF($JE100&gt;=29,INDEX($GT:$GT,$JD100+29),"")</f>
      </c>
      <c r="HY100">
        <f>IF($JE100&gt;=30,INDEX($GT:$GT,$JD100+30),"")</f>
      </c>
      <c r="HZ100">
        <f>IF($JE100&gt;=31,INDEX($GT:$GT,$JD100+31),"")</f>
      </c>
      <c r="IA100">
        <f>IF($JE100&gt;=32,INDEX($GT:$GT,$JD100+32),"")</f>
      </c>
      <c r="IB100">
        <f>IF($JE100&gt;=33,INDEX($GT:$GT,$JD100+33),"")</f>
      </c>
      <c r="IC100">
        <f>IF($JE100&gt;=34,INDEX($GT:$GT,$JD100+34),"")</f>
      </c>
      <c r="ID100">
        <f>IF($JE100&gt;=35,INDEX($GT:$GT,$JD100+35),"")</f>
      </c>
      <c r="IE100">
        <f>IF($JE100&gt;=36,INDEX($GT:$GT,$JD100+36),"")</f>
      </c>
      <c r="IF100">
        <f>IF($JE100&gt;=37,INDEX($GT:$GT,$JD100+37),"")</f>
      </c>
      <c r="IG100">
        <f>IF($JE100&gt;=38,INDEX($GT:$GT,$JD100+38),"")</f>
      </c>
      <c r="IH100">
        <f>IF($JE100&gt;=39,INDEX($GT:$GT,$JD100+39),"")</f>
      </c>
      <c r="II100">
        <f>IF($JE100&gt;=40,INDEX($GT:$GT,$JD100+40),"")</f>
      </c>
      <c r="IJ100">
        <f>IF($JE100&gt;=41,INDEX($GT:$GT,$JD100+41),"")</f>
      </c>
      <c r="IK100">
        <f>IF($JE100&gt;=42,INDEX($GT:$GT,$JD100+42),"")</f>
      </c>
      <c r="IL100">
        <f>IF($JE100&gt;=43,INDEX($GT:$GT,$JD100+43),"")</f>
      </c>
      <c r="IM100">
        <f>IF($JE100&gt;=44,INDEX($GT:$GT,$JD100+44),"")</f>
      </c>
      <c r="IN100">
        <f>IF($JE100&gt;=45,INDEX($GT:$GT,$JD100+45),"")</f>
      </c>
      <c r="IO100">
        <f>IF($JE100&gt;=46,INDEX($GT:$GT,$JD100+46),"")</f>
      </c>
      <c r="IP100">
        <f>IF($JE100&gt;=47,INDEX($GT:$GT,$JD100+47),"")</f>
      </c>
      <c r="IQ100">
        <f>IF($JE100&gt;=48,INDEX($GT:$GT,$JD100+48),"")</f>
      </c>
      <c r="IR100">
        <f>IF($JE100&gt;=49,INDEX($GT:$GT,$JD100+49),"")</f>
      </c>
      <c r="IS100">
        <f>IF($JE100&gt;=50,INDEX($GT:$GT,$JD100+50),"")</f>
      </c>
      <c r="IT100">
        <f>IF($JE100&gt;=51,INDEX($GT:$GT,$JD100+51),"")</f>
      </c>
      <c r="IU100">
        <f>IF($JE100&gt;=52,INDEX($GT:$GT,$JD100+52),"")</f>
      </c>
      <c r="IV100">
        <f>IF($JE100&gt;=53,INDEX($GT:$GT,$JD100+53),"")</f>
      </c>
      <c r="IW100">
        <f>IF($JE100&gt;=54,INDEX($GT:$GT,$JD100+54),"")</f>
      </c>
      <c r="IX100">
        <f>IF($JE100&gt;=55,INDEX($GT:$GT,$JD100+55),"")</f>
      </c>
      <c r="IY100">
        <f>IF($JE100&gt;=56,INDEX($GT:$GT,$JD100+56),"")</f>
      </c>
      <c r="IZ100">
        <f>IF($JE100&gt;=57,INDEX($GT:$GT,$JD100+57),"")</f>
      </c>
      <c r="JA100">
        <f>IF($JE100&gt;=58,INDEX($GT:$GT,$JD100+58),"")</f>
      </c>
      <c r="JB100">
        <f>IF($JE100&gt;=59,INDEX($GT:$GT,$JD100+59),"")</f>
      </c>
      <c r="JC100">
        <f>IF($JE100&gt;=60,INDEX($GT:$GT,$JD100+60),"")</f>
      </c>
      <c r="JD100">
        <f>IFERROR(MATCH($GS100,$GT$2:$GT$322,0)+1,0)</f>
      </c>
      <c r="JE100">
        <f>IFERROR(INDEX($GU$2:$GU$322,MATCH($GS100,$GT$2:$GT$322,0)),0)</f>
      </c>
      <c r="JF100" t="s">
        <v>28</v>
      </c>
      <c r="JG100" t="s">
        <v>28</v>
      </c>
    </row>
    <row r="101" spans="1:267" x14ac:dyDescent="0.25">
      <c r="J101" s="1"/>
      <c r="K101" s="1"/>
      <c r="L101" s="1"/>
      <c r="M101" s="1"/>
      <c r="N101" s="1">
        <f>IFERROR(IF(FIND(" - ",$J101)&gt;0,MID($J101,FIND(" - ",$J101)+3,LEN($J101)),""),"")</f>
      </c>
      <c r="P101" s="1"/>
      <c r="S101" t="s">
        <v>28</v>
      </c>
      <c r="U101">
        <f>IF(OR($S101="",$T101=""),"",IFERROR($S101/$T101,0))</f>
      </c>
      <c r="V101">
        <f>IF($S101="","",
IF($K101="","",
IF(ISNUMBER(SEARCH("exempt",LOWER($K101))),0,
$S101*(VALUE(SUBSTITUTE($K101,"%",""))/100))))</f>
      </c>
      <c r="AB101">
        <f>IF($S101="","",
SUM($S101,$V101,$Z101,$W101,$Y101)-
IF($AA101="",0,VALUE($AA101)))</f>
      </c>
      <c r="AJ101" t="s">
        <v>583</v>
      </c>
      <c r="AN101" t="s">
        <v>584</v>
      </c>
      <c r="AO101" t="s">
        <v>585</v>
      </c>
      <c r="AR101">
        <f>IFERROR(LEFT($J101,FIND(" - ",$J101)-1),$J101)</f>
      </c>
      <c r="AS101" t="s">
        <v>453</v>
      </c>
      <c r="AU101">
        <f>IF($CJ101&gt;=1,INDEX($AS:$AS,$CI101+1),"")</f>
      </c>
      <c r="AV101">
        <f>IF($CJ101&gt;=2,INDEX($AS:$AS,$CI101+2),"")</f>
      </c>
      <c r="AW101">
        <f>IF($CJ101&gt;=3,INDEX($AS:$AS,$CI101+3),"")</f>
      </c>
      <c r="AX101">
        <f>IF($CJ101&gt;=4,INDEX($AS:$AS,$CI101+4),"")</f>
      </c>
      <c r="AY101">
        <f>IF($CJ101&gt;=5,INDEX($AS:$AS,$CI101+5),"")</f>
      </c>
      <c r="AZ101">
        <f>IF($CJ101&gt;=6,INDEX($AS:$AS,$CI101+6),"")</f>
      </c>
      <c r="BA101">
        <f>IF($CJ101&gt;=7,INDEX($AS:$AS,$CI101+7),"")</f>
      </c>
      <c r="BB101">
        <f>IF($CJ101&gt;=8,INDEX($AS:$AS,$CI101+8),"")</f>
      </c>
      <c r="BC101">
        <f>IF($CJ101&gt;=9,INDEX($AS:$AS,$CI101+9),"")</f>
      </c>
      <c r="BD101">
        <f>IF($CJ101&gt;=10,INDEX($AS:$AS,$CI101+10),"")</f>
      </c>
      <c r="BE101">
        <f>IF($CJ101&gt;=11,INDEX($AS:$AS,$CI101+11),"")</f>
      </c>
      <c r="BF101">
        <f>IF($CJ101&gt;=12,INDEX($AS:$AS,$CI101+12),"")</f>
      </c>
      <c r="BG101">
        <f>IF($CJ101&gt;=13,INDEX($AS:$AS,$CI101+13),"")</f>
      </c>
      <c r="BH101">
        <f>IF($CJ101&gt;=14,INDEX($AS:$AS,$CI101+14),"")</f>
      </c>
      <c r="BI101">
        <f>IF($CJ101&gt;=15,INDEX($AS:$AS,$CI101+15),"")</f>
      </c>
      <c r="BJ101">
        <f>IF($CJ101&gt;=16,INDEX($AS:$AS,$CI101+16),"")</f>
      </c>
      <c r="BK101">
        <f>IF($CJ101&gt;=17,INDEX($AS:$AS,$CI101+17),"")</f>
      </c>
      <c r="BL101">
        <f>IF($CJ101&gt;=18,INDEX($AS:$AS,$CI101+18),"")</f>
      </c>
      <c r="BM101">
        <f>IF($CJ101&gt;=19,INDEX($AS:$AS,$CI101+19),"")</f>
      </c>
      <c r="BN101">
        <f>IF($CJ101&gt;=20,INDEX($AS:$AS,$CI101+20),"")</f>
      </c>
      <c r="BO101">
        <f>IF($CJ101&gt;=21,INDEX($AS:$AS,$CI101+21),"")</f>
      </c>
      <c r="BP101">
        <f>IF($CJ101&gt;=22,INDEX($AS:$AS,$CI101+22),"")</f>
      </c>
      <c r="BQ101">
        <f>IF($CJ101&gt;=23,INDEX($AS:$AS,$CI101+23),"")</f>
      </c>
      <c r="BR101">
        <f>IF($CJ101&gt;=24,INDEX($AS:$AS,$CI101+24),"")</f>
      </c>
      <c r="BS101">
        <f>IF($CJ101&gt;=25,INDEX($AS:$AS,$CI101+25),"")</f>
      </c>
      <c r="BT101">
        <f>IF($CJ101&gt;=26,INDEX($AS:$AS,$CI101+26),"")</f>
      </c>
      <c r="BU101">
        <f>IF($CJ101&gt;=27,INDEX($AS:$AS,$CI101+27),"")</f>
      </c>
      <c r="BV101">
        <f>IF($CJ101&gt;=28,INDEX($AS:$AS,$CI101+28),"")</f>
      </c>
      <c r="BW101">
        <f>IF($CJ101&gt;=29,INDEX($AS:$AS,$CI101+29),"")</f>
      </c>
      <c r="BX101">
        <f>IF($CJ101&gt;=30,INDEX($AS:$AS,$CI101+30),"")</f>
      </c>
      <c r="BY101">
        <f>IF($CJ101&gt;=31,INDEX($AS:$AS,$CI101+31),"")</f>
      </c>
      <c r="BZ101">
        <f>IF($CJ101&gt;=32,INDEX($AS:$AS,$CI101+32),"")</f>
      </c>
      <c r="CA101">
        <f>IF($CJ101&gt;=33,INDEX($AS:$AS,$CI101+33),"")</f>
      </c>
      <c r="CB101">
        <f>IF($CJ101&gt;=34,INDEX($AS:$AS,$CI101+34),"")</f>
      </c>
      <c r="CC101">
        <f>IF($CJ101&gt;=35,INDEX($AS:$AS,$CI101+35),"")</f>
      </c>
      <c r="CD101">
        <f>IF($CJ101&gt;=36,INDEX($AS:$AS,$CI101+36),"")</f>
      </c>
      <c r="CE101">
        <f>IF($CJ101&gt;=37,INDEX($AS:$AS,$CI101+37),"")</f>
      </c>
      <c r="CF101">
        <f>IF($CJ101&gt;=38,INDEX($AS:$AS,$CI101+38),"")</f>
      </c>
      <c r="CG101">
        <f>IF($CJ101&gt;=39,INDEX($AS:$AS,$CI101+39),"")</f>
      </c>
      <c r="CH101">
        <f>IF($CJ101&gt;=40,INDEX($AS:$AS,$CI101+40),"")</f>
      </c>
      <c r="CI101">
        <f>IFERROR(MATCH($AR101,$AS$2:$AS$133,0)+1,0)</f>
      </c>
      <c r="CJ101">
        <f>IFERROR(INDEX($AT$2:$AT$133,MATCH($AR101,$AS$2:$AS$133,0)),0)</f>
      </c>
      <c r="CK101">
        <f>IFERROR(LEFT($O101,FIND(" - ",$O101)-1),$O101)</f>
      </c>
      <c r="CL101" t="s">
        <v>132</v>
      </c>
      <c r="CN101">
        <f>IF($DI101&gt;=1,INDEX($CL:$CL,$DH101+1),"")</f>
      </c>
      <c r="CO101">
        <f>IF($DI101&gt;=2,INDEX($CL:$CL,$DH101+2),"")</f>
      </c>
      <c r="CP101">
        <f>IF($DI101&gt;=3,INDEX($CL:$CL,$DH101+3),"")</f>
      </c>
      <c r="CQ101">
        <f>IF($DI101&gt;=4,INDEX($CL:$CL,$DH101+4),"")</f>
      </c>
      <c r="CR101">
        <f>IF($DI101&gt;=5,INDEX($CL:$CL,$DH101+5),"")</f>
      </c>
      <c r="CS101">
        <f>IF($DI101&gt;=6,INDEX($CL:$CL,$DH101+6),"")</f>
      </c>
      <c r="CT101">
        <f>IF($DI101&gt;=7,INDEX($CL:$CL,$DH101+7),"")</f>
      </c>
      <c r="CU101">
        <f>IF($DI101&gt;=8,INDEX($CL:$CL,$DH101+8),"")</f>
      </c>
      <c r="CV101">
        <f>IF($DI101&gt;=9,INDEX($CL:$CL,$DH101+9),"")</f>
      </c>
      <c r="CW101">
        <f>IF($DI101&gt;=10,INDEX($CL:$CL,$DH101+10),"")</f>
      </c>
      <c r="CX101">
        <f>IF($DI101&gt;=11,INDEX($CL:$CL,$DH101+11),"")</f>
      </c>
      <c r="CY101">
        <f>IF($DI101&gt;=12,INDEX($CL:$CL,$DH101+12),"")</f>
      </c>
      <c r="CZ101">
        <f>IF($DI101&gt;=13,INDEX($CL:$CL,$DH101+13),"")</f>
      </c>
      <c r="DA101">
        <f>IF($DI101&gt;=14,INDEX($CL:$CL,$DH101+14),"")</f>
      </c>
      <c r="DB101">
        <f>IF($DI101&gt;=15,INDEX($CL:$CL,$DH101+15),"")</f>
      </c>
      <c r="DC101">
        <f>IF($DI101&gt;=16,INDEX($CL:$CL,$DH101+16),"")</f>
      </c>
      <c r="DD101">
        <f>IF($DI101&gt;=17,INDEX($CL:$CL,$DH101+17),"")</f>
      </c>
      <c r="DE101">
        <f>IF($DI101&gt;=18,INDEX($CL:$CL,$DH101+18),"")</f>
      </c>
      <c r="DF101">
        <f>IF($DI101&gt;=19,INDEX($CL:$CL,$DH101+19),"")</f>
      </c>
      <c r="DG101">
        <f>IF($DI101&gt;=20,INDEX($CL:$CL,$DH101+20),"")</f>
      </c>
      <c r="DH101">
        <f>IFERROR(MATCH($CK101,$CL$2:$CL$1558,0)+1,0)</f>
      </c>
      <c r="DI101">
        <f>IFERROR(INDEX($CM$2:$CM$1558,MATCH($CK101,$CL$2:$CL$1558,0)),0)</f>
      </c>
      <c r="DJ101">
        <f>IFERROR(INDEX($AQ:$AQ,MATCH($K101,$AP:$AP,0))&amp;"","")</f>
      </c>
      <c r="DK101" t="s">
        <v>52</v>
      </c>
      <c r="DL101" t="s">
        <v>28</v>
      </c>
      <c r="DN101">
        <f>IF($GQ101&gt;=1,INDEX($DK:$DK,$GP101+1),"")</f>
      </c>
      <c r="DO101">
        <f>IF($GQ101&gt;=2,INDEX($DK:$DK,$GP101+2),"")</f>
      </c>
      <c r="DP101">
        <f>IF($GQ101&gt;=3,INDEX($DK:$DK,$GP101+3),"")</f>
      </c>
      <c r="DQ101">
        <f>IF($GQ101&gt;=4,INDEX($DK:$DK,$GP101+4),"")</f>
      </c>
      <c r="DR101">
        <f>IF($GQ101&gt;=5,INDEX($DK:$DK,$GP101+5),"")</f>
      </c>
      <c r="DS101">
        <f>IF($GQ101&gt;=6,INDEX($DK:$DK,$GP101+6),"")</f>
      </c>
      <c r="DT101">
        <f>IF($GQ101&gt;=7,INDEX($DK:$DK,$GP101+7),"")</f>
      </c>
      <c r="DU101">
        <f>IF($GQ101&gt;=8,INDEX($DK:$DK,$GP101+8),"")</f>
      </c>
      <c r="DV101">
        <f>IF($GQ101&gt;=9,INDEX($DK:$DK,$GP101+9),"")</f>
      </c>
      <c r="DW101">
        <f>IF($GQ101&gt;=10,INDEX($DK:$DK,$GP101+10),"")</f>
      </c>
      <c r="DX101">
        <f>IF($GQ101&gt;=11,INDEX($DK:$DK,$GP101+11),"")</f>
      </c>
      <c r="DY101">
        <f>IF($GQ101&gt;=12,INDEX($DK:$DK,$GP101+12),"")</f>
      </c>
      <c r="DZ101">
        <f>IF($GQ101&gt;=13,INDEX($DK:$DK,$GP101+13),"")</f>
      </c>
      <c r="EA101">
        <f>IF($GQ101&gt;=14,INDEX($DK:$DK,$GP101+14),"")</f>
      </c>
      <c r="EB101">
        <f>IF($GQ101&gt;=15,INDEX($DK:$DK,$GP101+15),"")</f>
      </c>
      <c r="EC101">
        <f>IF($GQ101&gt;=16,INDEX($DK:$DK,$GP101+16),"")</f>
      </c>
      <c r="ED101">
        <f>IF($GQ101&gt;=17,INDEX($DK:$DK,$GP101+17),"")</f>
      </c>
      <c r="EE101">
        <f>IF($GQ101&gt;=18,INDEX($DK:$DK,$GP101+18),"")</f>
      </c>
      <c r="EF101">
        <f>IF($GQ101&gt;=19,INDEX($DK:$DK,$GP101+19),"")</f>
      </c>
      <c r="EG101">
        <f>IF($GQ101&gt;=20,INDEX($DK:$DK,$GP101+20),"")</f>
      </c>
      <c r="EH101">
        <f>IF($GQ101&gt;=21,INDEX($DK:$DK,$GP101+21),"")</f>
      </c>
      <c r="EI101">
        <f>IF($GQ101&gt;=22,INDEX($DK:$DK,$GP101+22),"")</f>
      </c>
      <c r="EJ101">
        <f>IF($GQ101&gt;=23,INDEX($DK:$DK,$GP101+23),"")</f>
      </c>
      <c r="EK101">
        <f>IF($GQ101&gt;=24,INDEX($DK:$DK,$GP101+24),"")</f>
      </c>
      <c r="EL101">
        <f>IF($GQ101&gt;=25,INDEX($DK:$DK,$GP101+25),"")</f>
      </c>
      <c r="EM101">
        <f>IF($GQ101&gt;=26,INDEX($DK:$DK,$GP101+26),"")</f>
      </c>
      <c r="EN101">
        <f>IF($GQ101&gt;=27,INDEX($DK:$DK,$GP101+27),"")</f>
      </c>
      <c r="EO101">
        <f>IF($GQ101&gt;=28,INDEX($DK:$DK,$GP101+28),"")</f>
      </c>
      <c r="EP101">
        <f>IF($GQ101&gt;=29,INDEX($DK:$DK,$GP101+29),"")</f>
      </c>
      <c r="EQ101">
        <f>IF($GQ101&gt;=30,INDEX($DK:$DK,$GP101+30),"")</f>
      </c>
      <c r="ER101">
        <f>IF($GQ101&gt;=31,INDEX($DK:$DK,$GP101+31),"")</f>
      </c>
      <c r="ES101">
        <f>IF($GQ101&gt;=32,INDEX($DK:$DK,$GP101+32),"")</f>
      </c>
      <c r="ET101">
        <f>IF($GQ101&gt;=33,INDEX($DK:$DK,$GP101+33),"")</f>
      </c>
      <c r="EU101">
        <f>IF($GQ101&gt;=34,INDEX($DK:$DK,$GP101+34),"")</f>
      </c>
      <c r="EV101">
        <f>IF($GQ101&gt;=35,INDEX($DK:$DK,$GP101+35),"")</f>
      </c>
      <c r="EW101">
        <f>IF($GQ101&gt;=36,INDEX($DK:$DK,$GP101+36),"")</f>
      </c>
      <c r="EX101">
        <f>IF($GQ101&gt;=37,INDEX($DK:$DK,$GP101+37),"")</f>
      </c>
      <c r="EY101">
        <f>IF($GQ101&gt;=38,INDEX($DK:$DK,$GP101+38),"")</f>
      </c>
      <c r="EZ101">
        <f>IF($GQ101&gt;=39,INDEX($DK:$DK,$GP101+39),"")</f>
      </c>
      <c r="FA101">
        <f>IF($GQ101&gt;=40,INDEX($DK:$DK,$GP101+40),"")</f>
      </c>
      <c r="FB101">
        <f>IF($GQ101&gt;=1,INDEX($DL:$DL,$GP101+1),"")</f>
      </c>
      <c r="FC101">
        <f>IF($GQ101&gt;=2,INDEX($DL:$DL,$GP101+2),"")</f>
      </c>
      <c r="FD101">
        <f>IF($GQ101&gt;=3,INDEX($DL:$DL,$GP101+3),"")</f>
      </c>
      <c r="FE101">
        <f>IF($GQ101&gt;=4,INDEX($DL:$DL,$GP101+4),"")</f>
      </c>
      <c r="FF101">
        <f>IF($GQ101&gt;=5,INDEX($DL:$DL,$GP101+5),"")</f>
      </c>
      <c r="FG101">
        <f>IF($GQ101&gt;=6,INDEX($DL:$DL,$GP101+6),"")</f>
      </c>
      <c r="FH101">
        <f>IF($GQ101&gt;=7,INDEX($DL:$DL,$GP101+7),"")</f>
      </c>
      <c r="FI101">
        <f>IF($GQ101&gt;=8,INDEX($DL:$DL,$GP101+8),"")</f>
      </c>
      <c r="FJ101">
        <f>IF($GQ101&gt;=9,INDEX($DL:$DL,$GP101+9),"")</f>
      </c>
      <c r="FK101">
        <f>IF($GQ101&gt;=10,INDEX($DL:$DL,$GP101+10),"")</f>
      </c>
      <c r="FL101">
        <f>IF($GQ101&gt;=11,INDEX($DL:$DL,$GP101+11),"")</f>
      </c>
      <c r="FM101">
        <f>IF($GQ101&gt;=12,INDEX($DL:$DL,$GP101+12),"")</f>
      </c>
      <c r="FN101">
        <f>IF($GQ101&gt;=13,INDEX($DL:$DL,$GP101+13),"")</f>
      </c>
      <c r="FO101">
        <f>IF($GQ101&gt;=14,INDEX($DL:$DL,$GP101+14),"")</f>
      </c>
      <c r="FP101">
        <f>IF($GQ101&gt;=15,INDEX($DL:$DL,$GP101+15),"")</f>
      </c>
      <c r="FQ101">
        <f>IF($GQ101&gt;=16,INDEX($DL:$DL,$GP101+16),"")</f>
      </c>
      <c r="FR101">
        <f>IF($GQ101&gt;=17,INDEX($DL:$DL,$GP101+17),"")</f>
      </c>
      <c r="FS101">
        <f>IF($GQ101&gt;=18,INDEX($DL:$DL,$GP101+18),"")</f>
      </c>
      <c r="FT101">
        <f>IF($GQ101&gt;=19,INDEX($DL:$DL,$GP101+19),"")</f>
      </c>
      <c r="FU101">
        <f>IF($GQ101&gt;=20,INDEX($DL:$DL,$GP101+20),"")</f>
      </c>
      <c r="FV101">
        <f>IF($GQ101&gt;=21,INDEX($DL:$DL,$GP101+21),"")</f>
      </c>
      <c r="FW101">
        <f>IF($GQ101&gt;=22,INDEX($DL:$DL,$GP101+22),"")</f>
      </c>
      <c r="FX101">
        <f>IF($GQ101&gt;=23,INDEX($DL:$DL,$GP101+23),"")</f>
      </c>
      <c r="FY101">
        <f>IF($GQ101&gt;=24,INDEX($DL:$DL,$GP101+24),"")</f>
      </c>
      <c r="FZ101">
        <f>IF($GQ101&gt;=25,INDEX($DL:$DL,$GP101+25),"")</f>
      </c>
      <c r="GA101">
        <f>IF($GQ101&gt;=26,INDEX($DL:$DL,$GP101+26),"")</f>
      </c>
      <c r="GB101">
        <f>IF($GQ101&gt;=27,INDEX($DL:$DL,$GP101+27),"")</f>
      </c>
      <c r="GC101">
        <f>IF($GQ101&gt;=28,INDEX($DL:$DL,$GP101+28),"")</f>
      </c>
      <c r="GD101">
        <f>IF($GQ101&gt;=29,INDEX($DL:$DL,$GP101+29),"")</f>
      </c>
      <c r="GE101">
        <f>IF($GQ101&gt;=30,INDEX($DL:$DL,$GP101+30),"")</f>
      </c>
      <c r="GF101">
        <f>IF($GQ101&gt;=31,INDEX($DL:$DL,$GP101+31),"")</f>
      </c>
      <c r="GG101">
        <f>IF($GQ101&gt;=32,INDEX($DL:$DL,$GP101+32),"")</f>
      </c>
      <c r="GH101">
        <f>IF($GQ101&gt;=33,INDEX($DL:$DL,$GP101+33),"")</f>
      </c>
      <c r="GI101">
        <f>IF($GQ101&gt;=34,INDEX($DL:$DL,$GP101+34),"")</f>
      </c>
      <c r="GJ101">
        <f>IF($GQ101&gt;=35,INDEX($DL:$DL,$GP101+35),"")</f>
      </c>
      <c r="GK101">
        <f>IF($GQ101&gt;=36,INDEX($DL:$DL,$GP101+36),"")</f>
      </c>
      <c r="GL101">
        <f>IF($GQ101&gt;=37,INDEX($DL:$DL,$GP101+37),"")</f>
      </c>
      <c r="GM101">
        <f>IF($GQ101&gt;=38,INDEX($DL:$DL,$GP101+38),"")</f>
      </c>
      <c r="GN101">
        <f>IF($GQ101&gt;=39,INDEX($DL:$DL,$GP101+39),"")</f>
      </c>
      <c r="GO101">
        <f>IF($GQ101&gt;=40,INDEX($DL:$DL,$GP101+40),"")</f>
      </c>
      <c r="GP101">
        <f>IFERROR(MATCH($DJ101,$DK$2:$DK$148,0)+1,0)</f>
      </c>
      <c r="GQ101">
        <f>IFERROR(INDEX($DM$2:$DM$148,MATCH($DJ101,$DK$2:$DK$148,0)),0)</f>
      </c>
      <c r="GR101">
        <f>IFERROR(MATCH($L101,$DN$101:$FA$101,0),0)</f>
      </c>
      <c r="GS101">
        <f>IF($GR101&gt;0,INDEX($FB$101:$GO$101,$GR101),"")</f>
      </c>
      <c r="GT101" t="s">
        <v>573</v>
      </c>
      <c r="GV101">
        <f>IF($JE101&gt;=1,INDEX($GT:$GT,$JD101+1),"")</f>
      </c>
      <c r="GW101">
        <f>IF($JE101&gt;=2,INDEX($GT:$GT,$JD101+2),"")</f>
      </c>
      <c r="GX101">
        <f>IF($JE101&gt;=3,INDEX($GT:$GT,$JD101+3),"")</f>
      </c>
      <c r="GY101">
        <f>IF($JE101&gt;=4,INDEX($GT:$GT,$JD101+4),"")</f>
      </c>
      <c r="GZ101">
        <f>IF($JE101&gt;=5,INDEX($GT:$GT,$JD101+5),"")</f>
      </c>
      <c r="HA101">
        <f>IF($JE101&gt;=6,INDEX($GT:$GT,$JD101+6),"")</f>
      </c>
      <c r="HB101">
        <f>IF($JE101&gt;=7,INDEX($GT:$GT,$JD101+7),"")</f>
      </c>
      <c r="HC101">
        <f>IF($JE101&gt;=8,INDEX($GT:$GT,$JD101+8),"")</f>
      </c>
      <c r="HD101">
        <f>IF($JE101&gt;=9,INDEX($GT:$GT,$JD101+9),"")</f>
      </c>
      <c r="HE101">
        <f>IF($JE101&gt;=10,INDEX($GT:$GT,$JD101+10),"")</f>
      </c>
      <c r="HF101">
        <f>IF($JE101&gt;=11,INDEX($GT:$GT,$JD101+11),"")</f>
      </c>
      <c r="HG101">
        <f>IF($JE101&gt;=12,INDEX($GT:$GT,$JD101+12),"")</f>
      </c>
      <c r="HH101">
        <f>IF($JE101&gt;=13,INDEX($GT:$GT,$JD101+13),"")</f>
      </c>
      <c r="HI101">
        <f>IF($JE101&gt;=14,INDEX($GT:$GT,$JD101+14),"")</f>
      </c>
      <c r="HJ101">
        <f>IF($JE101&gt;=15,INDEX($GT:$GT,$JD101+15),"")</f>
      </c>
      <c r="HK101">
        <f>IF($JE101&gt;=16,INDEX($GT:$GT,$JD101+16),"")</f>
      </c>
      <c r="HL101">
        <f>IF($JE101&gt;=17,INDEX($GT:$GT,$JD101+17),"")</f>
      </c>
      <c r="HM101">
        <f>IF($JE101&gt;=18,INDEX($GT:$GT,$JD101+18),"")</f>
      </c>
      <c r="HN101">
        <f>IF($JE101&gt;=19,INDEX($GT:$GT,$JD101+19),"")</f>
      </c>
      <c r="HO101">
        <f>IF($JE101&gt;=20,INDEX($GT:$GT,$JD101+20),"")</f>
      </c>
      <c r="HP101">
        <f>IF($JE101&gt;=21,INDEX($GT:$GT,$JD101+21),"")</f>
      </c>
      <c r="HQ101">
        <f>IF($JE101&gt;=22,INDEX($GT:$GT,$JD101+22),"")</f>
      </c>
      <c r="HR101">
        <f>IF($JE101&gt;=23,INDEX($GT:$GT,$JD101+23),"")</f>
      </c>
      <c r="HS101">
        <f>IF($JE101&gt;=24,INDEX($GT:$GT,$JD101+24),"")</f>
      </c>
      <c r="HT101">
        <f>IF($JE101&gt;=25,INDEX($GT:$GT,$JD101+25),"")</f>
      </c>
      <c r="HU101">
        <f>IF($JE101&gt;=26,INDEX($GT:$GT,$JD101+26),"")</f>
      </c>
      <c r="HV101">
        <f>IF($JE101&gt;=27,INDEX($GT:$GT,$JD101+27),"")</f>
      </c>
      <c r="HW101">
        <f>IF($JE101&gt;=28,INDEX($GT:$GT,$JD101+28),"")</f>
      </c>
      <c r="HX101">
        <f>IF($JE101&gt;=29,INDEX($GT:$GT,$JD101+29),"")</f>
      </c>
      <c r="HY101">
        <f>IF($JE101&gt;=30,INDEX($GT:$GT,$JD101+30),"")</f>
      </c>
      <c r="HZ101">
        <f>IF($JE101&gt;=31,INDEX($GT:$GT,$JD101+31),"")</f>
      </c>
      <c r="IA101">
        <f>IF($JE101&gt;=32,INDEX($GT:$GT,$JD101+32),"")</f>
      </c>
      <c r="IB101">
        <f>IF($JE101&gt;=33,INDEX($GT:$GT,$JD101+33),"")</f>
      </c>
      <c r="IC101">
        <f>IF($JE101&gt;=34,INDEX($GT:$GT,$JD101+34),"")</f>
      </c>
      <c r="ID101">
        <f>IF($JE101&gt;=35,INDEX($GT:$GT,$JD101+35),"")</f>
      </c>
      <c r="IE101">
        <f>IF($JE101&gt;=36,INDEX($GT:$GT,$JD101+36),"")</f>
      </c>
      <c r="IF101">
        <f>IF($JE101&gt;=37,INDEX($GT:$GT,$JD101+37),"")</f>
      </c>
      <c r="IG101">
        <f>IF($JE101&gt;=38,INDEX($GT:$GT,$JD101+38),"")</f>
      </c>
      <c r="IH101">
        <f>IF($JE101&gt;=39,INDEX($GT:$GT,$JD101+39),"")</f>
      </c>
      <c r="II101">
        <f>IF($JE101&gt;=40,INDEX($GT:$GT,$JD101+40),"")</f>
      </c>
      <c r="IJ101">
        <f>IF($JE101&gt;=41,INDEX($GT:$GT,$JD101+41),"")</f>
      </c>
      <c r="IK101">
        <f>IF($JE101&gt;=42,INDEX($GT:$GT,$JD101+42),"")</f>
      </c>
      <c r="IL101">
        <f>IF($JE101&gt;=43,INDEX($GT:$GT,$JD101+43),"")</f>
      </c>
      <c r="IM101">
        <f>IF($JE101&gt;=44,INDEX($GT:$GT,$JD101+44),"")</f>
      </c>
      <c r="IN101">
        <f>IF($JE101&gt;=45,INDEX($GT:$GT,$JD101+45),"")</f>
      </c>
      <c r="IO101">
        <f>IF($JE101&gt;=46,INDEX($GT:$GT,$JD101+46),"")</f>
      </c>
      <c r="IP101">
        <f>IF($JE101&gt;=47,INDEX($GT:$GT,$JD101+47),"")</f>
      </c>
      <c r="IQ101">
        <f>IF($JE101&gt;=48,INDEX($GT:$GT,$JD101+48),"")</f>
      </c>
      <c r="IR101">
        <f>IF($JE101&gt;=49,INDEX($GT:$GT,$JD101+49),"")</f>
      </c>
      <c r="IS101">
        <f>IF($JE101&gt;=50,INDEX($GT:$GT,$JD101+50),"")</f>
      </c>
      <c r="IT101">
        <f>IF($JE101&gt;=51,INDEX($GT:$GT,$JD101+51),"")</f>
      </c>
      <c r="IU101">
        <f>IF($JE101&gt;=52,INDEX($GT:$GT,$JD101+52),"")</f>
      </c>
      <c r="IV101">
        <f>IF($JE101&gt;=53,INDEX($GT:$GT,$JD101+53),"")</f>
      </c>
      <c r="IW101">
        <f>IF($JE101&gt;=54,INDEX($GT:$GT,$JD101+54),"")</f>
      </c>
      <c r="IX101">
        <f>IF($JE101&gt;=55,INDEX($GT:$GT,$JD101+55),"")</f>
      </c>
      <c r="IY101">
        <f>IF($JE101&gt;=56,INDEX($GT:$GT,$JD101+56),"")</f>
      </c>
      <c r="IZ101">
        <f>IF($JE101&gt;=57,INDEX($GT:$GT,$JD101+57),"")</f>
      </c>
      <c r="JA101">
        <f>IF($JE101&gt;=58,INDEX($GT:$GT,$JD101+58),"")</f>
      </c>
      <c r="JB101">
        <f>IF($JE101&gt;=59,INDEX($GT:$GT,$JD101+59),"")</f>
      </c>
      <c r="JC101">
        <f>IF($JE101&gt;=60,INDEX($GT:$GT,$JD101+60),"")</f>
      </c>
      <c r="JD101">
        <f>IFERROR(MATCH($GS101,$GT$2:$GT$322,0)+1,0)</f>
      </c>
      <c r="JE101">
        <f>IFERROR(INDEX($GU$2:$GU$322,MATCH($GS101,$GT$2:$GT$322,0)),0)</f>
      </c>
      <c r="JF101" t="s">
        <v>28</v>
      </c>
      <c r="JG101" t="s">
        <v>28</v>
      </c>
    </row>
    <row r="102" spans="1:267" x14ac:dyDescent="0.25">
      <c r="J102" s="1"/>
      <c r="K102" s="1"/>
      <c r="L102" s="1"/>
      <c r="M102" s="1"/>
      <c r="N102" s="1">
        <f>IFERROR(IF(FIND(" - ",$J102)&gt;0,MID($J102,FIND(" - ",$J102)+3,LEN($J102)),""),"")</f>
      </c>
      <c r="P102" s="1"/>
      <c r="S102" t="s">
        <v>28</v>
      </c>
      <c r="U102">
        <f>IF(OR($S102="",$T102=""),"",IFERROR($S102/$T102,0))</f>
      </c>
      <c r="V102">
        <f>IF($S102="","",
IF($K102="","",
IF(ISNUMBER(SEARCH("exempt",LOWER($K102))),0,
$S102*(VALUE(SUBSTITUTE($K102,"%",""))/100))))</f>
      </c>
      <c r="AB102">
        <f>IF($S102="","",
SUM($S102,$V102,$Z102,$W102,$Y102)-
IF($AA102="",0,VALUE($AA102)))</f>
      </c>
      <c r="AJ102" t="s">
        <v>586</v>
      </c>
      <c r="AN102" t="s">
        <v>587</v>
      </c>
      <c r="AO102" t="s">
        <v>588</v>
      </c>
      <c r="AR102">
        <f>IFERROR(LEFT($J102,FIND(" - ",$J102)-1),$J102)</f>
      </c>
      <c r="AS102" t="s">
        <v>458</v>
      </c>
      <c r="AU102">
        <f>IF($CJ102&gt;=1,INDEX($AS:$AS,$CI102+1),"")</f>
      </c>
      <c r="AV102">
        <f>IF($CJ102&gt;=2,INDEX($AS:$AS,$CI102+2),"")</f>
      </c>
      <c r="AW102">
        <f>IF($CJ102&gt;=3,INDEX($AS:$AS,$CI102+3),"")</f>
      </c>
      <c r="AX102">
        <f>IF($CJ102&gt;=4,INDEX($AS:$AS,$CI102+4),"")</f>
      </c>
      <c r="AY102">
        <f>IF($CJ102&gt;=5,INDEX($AS:$AS,$CI102+5),"")</f>
      </c>
      <c r="AZ102">
        <f>IF($CJ102&gt;=6,INDEX($AS:$AS,$CI102+6),"")</f>
      </c>
      <c r="BA102">
        <f>IF($CJ102&gt;=7,INDEX($AS:$AS,$CI102+7),"")</f>
      </c>
      <c r="BB102">
        <f>IF($CJ102&gt;=8,INDEX($AS:$AS,$CI102+8),"")</f>
      </c>
      <c r="BC102">
        <f>IF($CJ102&gt;=9,INDEX($AS:$AS,$CI102+9),"")</f>
      </c>
      <c r="BD102">
        <f>IF($CJ102&gt;=10,INDEX($AS:$AS,$CI102+10),"")</f>
      </c>
      <c r="BE102">
        <f>IF($CJ102&gt;=11,INDEX($AS:$AS,$CI102+11),"")</f>
      </c>
      <c r="BF102">
        <f>IF($CJ102&gt;=12,INDEX($AS:$AS,$CI102+12),"")</f>
      </c>
      <c r="BG102">
        <f>IF($CJ102&gt;=13,INDEX($AS:$AS,$CI102+13),"")</f>
      </c>
      <c r="BH102">
        <f>IF($CJ102&gt;=14,INDEX($AS:$AS,$CI102+14),"")</f>
      </c>
      <c r="BI102">
        <f>IF($CJ102&gt;=15,INDEX($AS:$AS,$CI102+15),"")</f>
      </c>
      <c r="BJ102">
        <f>IF($CJ102&gt;=16,INDEX($AS:$AS,$CI102+16),"")</f>
      </c>
      <c r="BK102">
        <f>IF($CJ102&gt;=17,INDEX($AS:$AS,$CI102+17),"")</f>
      </c>
      <c r="BL102">
        <f>IF($CJ102&gt;=18,INDEX($AS:$AS,$CI102+18),"")</f>
      </c>
      <c r="BM102">
        <f>IF($CJ102&gt;=19,INDEX($AS:$AS,$CI102+19),"")</f>
      </c>
      <c r="BN102">
        <f>IF($CJ102&gt;=20,INDEX($AS:$AS,$CI102+20),"")</f>
      </c>
      <c r="BO102">
        <f>IF($CJ102&gt;=21,INDEX($AS:$AS,$CI102+21),"")</f>
      </c>
      <c r="BP102">
        <f>IF($CJ102&gt;=22,INDEX($AS:$AS,$CI102+22),"")</f>
      </c>
      <c r="BQ102">
        <f>IF($CJ102&gt;=23,INDEX($AS:$AS,$CI102+23),"")</f>
      </c>
      <c r="BR102">
        <f>IF($CJ102&gt;=24,INDEX($AS:$AS,$CI102+24),"")</f>
      </c>
      <c r="BS102">
        <f>IF($CJ102&gt;=25,INDEX($AS:$AS,$CI102+25),"")</f>
      </c>
      <c r="BT102">
        <f>IF($CJ102&gt;=26,INDEX($AS:$AS,$CI102+26),"")</f>
      </c>
      <c r="BU102">
        <f>IF($CJ102&gt;=27,INDEX($AS:$AS,$CI102+27),"")</f>
      </c>
      <c r="BV102">
        <f>IF($CJ102&gt;=28,INDEX($AS:$AS,$CI102+28),"")</f>
      </c>
      <c r="BW102">
        <f>IF($CJ102&gt;=29,INDEX($AS:$AS,$CI102+29),"")</f>
      </c>
      <c r="BX102">
        <f>IF($CJ102&gt;=30,INDEX($AS:$AS,$CI102+30),"")</f>
      </c>
      <c r="BY102">
        <f>IF($CJ102&gt;=31,INDEX($AS:$AS,$CI102+31),"")</f>
      </c>
      <c r="BZ102">
        <f>IF($CJ102&gt;=32,INDEX($AS:$AS,$CI102+32),"")</f>
      </c>
      <c r="CA102">
        <f>IF($CJ102&gt;=33,INDEX($AS:$AS,$CI102+33),"")</f>
      </c>
      <c r="CB102">
        <f>IF($CJ102&gt;=34,INDEX($AS:$AS,$CI102+34),"")</f>
      </c>
      <c r="CC102">
        <f>IF($CJ102&gt;=35,INDEX($AS:$AS,$CI102+35),"")</f>
      </c>
      <c r="CD102">
        <f>IF($CJ102&gt;=36,INDEX($AS:$AS,$CI102+36),"")</f>
      </c>
      <c r="CE102">
        <f>IF($CJ102&gt;=37,INDEX($AS:$AS,$CI102+37),"")</f>
      </c>
      <c r="CF102">
        <f>IF($CJ102&gt;=38,INDEX($AS:$AS,$CI102+38),"")</f>
      </c>
      <c r="CG102">
        <f>IF($CJ102&gt;=39,INDEX($AS:$AS,$CI102+39),"")</f>
      </c>
      <c r="CH102">
        <f>IF($CJ102&gt;=40,INDEX($AS:$AS,$CI102+40),"")</f>
      </c>
      <c r="CI102">
        <f>IFERROR(MATCH($AR102,$AS$2:$AS$133,0)+1,0)</f>
      </c>
      <c r="CJ102">
        <f>IFERROR(INDEX($AT$2:$AT$133,MATCH($AR102,$AS$2:$AS$133,0)),0)</f>
      </c>
      <c r="CK102">
        <f>IFERROR(LEFT($O102,FIND(" - ",$O102)-1),$O102)</f>
      </c>
      <c r="CL102" t="s">
        <v>142</v>
      </c>
      <c r="CN102">
        <f>IF($DI102&gt;=1,INDEX($CL:$CL,$DH102+1),"")</f>
      </c>
      <c r="CO102">
        <f>IF($DI102&gt;=2,INDEX($CL:$CL,$DH102+2),"")</f>
      </c>
      <c r="CP102">
        <f>IF($DI102&gt;=3,INDEX($CL:$CL,$DH102+3),"")</f>
      </c>
      <c r="CQ102">
        <f>IF($DI102&gt;=4,INDEX($CL:$CL,$DH102+4),"")</f>
      </c>
      <c r="CR102">
        <f>IF($DI102&gt;=5,INDEX($CL:$CL,$DH102+5),"")</f>
      </c>
      <c r="CS102">
        <f>IF($DI102&gt;=6,INDEX($CL:$CL,$DH102+6),"")</f>
      </c>
      <c r="CT102">
        <f>IF($DI102&gt;=7,INDEX($CL:$CL,$DH102+7),"")</f>
      </c>
      <c r="CU102">
        <f>IF($DI102&gt;=8,INDEX($CL:$CL,$DH102+8),"")</f>
      </c>
      <c r="CV102">
        <f>IF($DI102&gt;=9,INDEX($CL:$CL,$DH102+9),"")</f>
      </c>
      <c r="CW102">
        <f>IF($DI102&gt;=10,INDEX($CL:$CL,$DH102+10),"")</f>
      </c>
      <c r="CX102">
        <f>IF($DI102&gt;=11,INDEX($CL:$CL,$DH102+11),"")</f>
      </c>
      <c r="CY102">
        <f>IF($DI102&gt;=12,INDEX($CL:$CL,$DH102+12),"")</f>
      </c>
      <c r="CZ102">
        <f>IF($DI102&gt;=13,INDEX($CL:$CL,$DH102+13),"")</f>
      </c>
      <c r="DA102">
        <f>IF($DI102&gt;=14,INDEX($CL:$CL,$DH102+14),"")</f>
      </c>
      <c r="DB102">
        <f>IF($DI102&gt;=15,INDEX($CL:$CL,$DH102+15),"")</f>
      </c>
      <c r="DC102">
        <f>IF($DI102&gt;=16,INDEX($CL:$CL,$DH102+16),"")</f>
      </c>
      <c r="DD102">
        <f>IF($DI102&gt;=17,INDEX($CL:$CL,$DH102+17),"")</f>
      </c>
      <c r="DE102">
        <f>IF($DI102&gt;=18,INDEX($CL:$CL,$DH102+18),"")</f>
      </c>
      <c r="DF102">
        <f>IF($DI102&gt;=19,INDEX($CL:$CL,$DH102+19),"")</f>
      </c>
      <c r="DG102">
        <f>IF($DI102&gt;=20,INDEX($CL:$CL,$DH102+20),"")</f>
      </c>
      <c r="DH102">
        <f>IFERROR(MATCH($CK102,$CL$2:$CL$1558,0)+1,0)</f>
      </c>
      <c r="DI102">
        <f>IFERROR(INDEX($CM$2:$CM$1558,MATCH($CK102,$CL$2:$CL$1558,0)),0)</f>
      </c>
      <c r="DJ102">
        <f>IFERROR(INDEX($AQ:$AQ,MATCH($K102,$AP:$AP,0))&amp;"","")</f>
      </c>
      <c r="DK102" t="s">
        <v>297</v>
      </c>
      <c r="DM102">
        <v>1</v>
      </c>
      <c r="DN102">
        <f>IF($GQ102&gt;=1,INDEX($DK:$DK,$GP102+1),"")</f>
      </c>
      <c r="DO102">
        <f>IF($GQ102&gt;=2,INDEX($DK:$DK,$GP102+2),"")</f>
      </c>
      <c r="DP102">
        <f>IF($GQ102&gt;=3,INDEX($DK:$DK,$GP102+3),"")</f>
      </c>
      <c r="DQ102">
        <f>IF($GQ102&gt;=4,INDEX($DK:$DK,$GP102+4),"")</f>
      </c>
      <c r="DR102">
        <f>IF($GQ102&gt;=5,INDEX($DK:$DK,$GP102+5),"")</f>
      </c>
      <c r="DS102">
        <f>IF($GQ102&gt;=6,INDEX($DK:$DK,$GP102+6),"")</f>
      </c>
      <c r="DT102">
        <f>IF($GQ102&gt;=7,INDEX($DK:$DK,$GP102+7),"")</f>
      </c>
      <c r="DU102">
        <f>IF($GQ102&gt;=8,INDEX($DK:$DK,$GP102+8),"")</f>
      </c>
      <c r="DV102">
        <f>IF($GQ102&gt;=9,INDEX($DK:$DK,$GP102+9),"")</f>
      </c>
      <c r="DW102">
        <f>IF($GQ102&gt;=10,INDEX($DK:$DK,$GP102+10),"")</f>
      </c>
      <c r="DX102">
        <f>IF($GQ102&gt;=11,INDEX($DK:$DK,$GP102+11),"")</f>
      </c>
      <c r="DY102">
        <f>IF($GQ102&gt;=12,INDEX($DK:$DK,$GP102+12),"")</f>
      </c>
      <c r="DZ102">
        <f>IF($GQ102&gt;=13,INDEX($DK:$DK,$GP102+13),"")</f>
      </c>
      <c r="EA102">
        <f>IF($GQ102&gt;=14,INDEX($DK:$DK,$GP102+14),"")</f>
      </c>
      <c r="EB102">
        <f>IF($GQ102&gt;=15,INDEX($DK:$DK,$GP102+15),"")</f>
      </c>
      <c r="EC102">
        <f>IF($GQ102&gt;=16,INDEX($DK:$DK,$GP102+16),"")</f>
      </c>
      <c r="ED102">
        <f>IF($GQ102&gt;=17,INDEX($DK:$DK,$GP102+17),"")</f>
      </c>
      <c r="EE102">
        <f>IF($GQ102&gt;=18,INDEX($DK:$DK,$GP102+18),"")</f>
      </c>
      <c r="EF102">
        <f>IF($GQ102&gt;=19,INDEX($DK:$DK,$GP102+19),"")</f>
      </c>
      <c r="EG102">
        <f>IF($GQ102&gt;=20,INDEX($DK:$DK,$GP102+20),"")</f>
      </c>
      <c r="EH102">
        <f>IF($GQ102&gt;=21,INDEX($DK:$DK,$GP102+21),"")</f>
      </c>
      <c r="EI102">
        <f>IF($GQ102&gt;=22,INDEX($DK:$DK,$GP102+22),"")</f>
      </c>
      <c r="EJ102">
        <f>IF($GQ102&gt;=23,INDEX($DK:$DK,$GP102+23),"")</f>
      </c>
      <c r="EK102">
        <f>IF($GQ102&gt;=24,INDEX($DK:$DK,$GP102+24),"")</f>
      </c>
      <c r="EL102">
        <f>IF($GQ102&gt;=25,INDEX($DK:$DK,$GP102+25),"")</f>
      </c>
      <c r="EM102">
        <f>IF($GQ102&gt;=26,INDEX($DK:$DK,$GP102+26),"")</f>
      </c>
      <c r="EN102">
        <f>IF($GQ102&gt;=27,INDEX($DK:$DK,$GP102+27),"")</f>
      </c>
      <c r="EO102">
        <f>IF($GQ102&gt;=28,INDEX($DK:$DK,$GP102+28),"")</f>
      </c>
      <c r="EP102">
        <f>IF($GQ102&gt;=29,INDEX($DK:$DK,$GP102+29),"")</f>
      </c>
      <c r="EQ102">
        <f>IF($GQ102&gt;=30,INDEX($DK:$DK,$GP102+30),"")</f>
      </c>
      <c r="ER102">
        <f>IF($GQ102&gt;=31,INDEX($DK:$DK,$GP102+31),"")</f>
      </c>
      <c r="ES102">
        <f>IF($GQ102&gt;=32,INDEX($DK:$DK,$GP102+32),"")</f>
      </c>
      <c r="ET102">
        <f>IF($GQ102&gt;=33,INDEX($DK:$DK,$GP102+33),"")</f>
      </c>
      <c r="EU102">
        <f>IF($GQ102&gt;=34,INDEX($DK:$DK,$GP102+34),"")</f>
      </c>
      <c r="EV102">
        <f>IF($GQ102&gt;=35,INDEX($DK:$DK,$GP102+35),"")</f>
      </c>
      <c r="EW102">
        <f>IF($GQ102&gt;=36,INDEX($DK:$DK,$GP102+36),"")</f>
      </c>
      <c r="EX102">
        <f>IF($GQ102&gt;=37,INDEX($DK:$DK,$GP102+37),"")</f>
      </c>
      <c r="EY102">
        <f>IF($GQ102&gt;=38,INDEX($DK:$DK,$GP102+38),"")</f>
      </c>
      <c r="EZ102">
        <f>IF($GQ102&gt;=39,INDEX($DK:$DK,$GP102+39),"")</f>
      </c>
      <c r="FA102">
        <f>IF($GQ102&gt;=40,INDEX($DK:$DK,$GP102+40),"")</f>
      </c>
      <c r="FB102">
        <f>IF($GQ102&gt;=1,INDEX($DL:$DL,$GP102+1),"")</f>
      </c>
      <c r="FC102">
        <f>IF($GQ102&gt;=2,INDEX($DL:$DL,$GP102+2),"")</f>
      </c>
      <c r="FD102">
        <f>IF($GQ102&gt;=3,INDEX($DL:$DL,$GP102+3),"")</f>
      </c>
      <c r="FE102">
        <f>IF($GQ102&gt;=4,INDEX($DL:$DL,$GP102+4),"")</f>
      </c>
      <c r="FF102">
        <f>IF($GQ102&gt;=5,INDEX($DL:$DL,$GP102+5),"")</f>
      </c>
      <c r="FG102">
        <f>IF($GQ102&gt;=6,INDEX($DL:$DL,$GP102+6),"")</f>
      </c>
      <c r="FH102">
        <f>IF($GQ102&gt;=7,INDEX($DL:$DL,$GP102+7),"")</f>
      </c>
      <c r="FI102">
        <f>IF($GQ102&gt;=8,INDEX($DL:$DL,$GP102+8),"")</f>
      </c>
      <c r="FJ102">
        <f>IF($GQ102&gt;=9,INDEX($DL:$DL,$GP102+9),"")</f>
      </c>
      <c r="FK102">
        <f>IF($GQ102&gt;=10,INDEX($DL:$DL,$GP102+10),"")</f>
      </c>
      <c r="FL102">
        <f>IF($GQ102&gt;=11,INDEX($DL:$DL,$GP102+11),"")</f>
      </c>
      <c r="FM102">
        <f>IF($GQ102&gt;=12,INDEX($DL:$DL,$GP102+12),"")</f>
      </c>
      <c r="FN102">
        <f>IF($GQ102&gt;=13,INDEX($DL:$DL,$GP102+13),"")</f>
      </c>
      <c r="FO102">
        <f>IF($GQ102&gt;=14,INDEX($DL:$DL,$GP102+14),"")</f>
      </c>
      <c r="FP102">
        <f>IF($GQ102&gt;=15,INDEX($DL:$DL,$GP102+15),"")</f>
      </c>
      <c r="FQ102">
        <f>IF($GQ102&gt;=16,INDEX($DL:$DL,$GP102+16),"")</f>
      </c>
      <c r="FR102">
        <f>IF($GQ102&gt;=17,INDEX($DL:$DL,$GP102+17),"")</f>
      </c>
      <c r="FS102">
        <f>IF($GQ102&gt;=18,INDEX($DL:$DL,$GP102+18),"")</f>
      </c>
      <c r="FT102">
        <f>IF($GQ102&gt;=19,INDEX($DL:$DL,$GP102+19),"")</f>
      </c>
      <c r="FU102">
        <f>IF($GQ102&gt;=20,INDEX($DL:$DL,$GP102+20),"")</f>
      </c>
      <c r="FV102">
        <f>IF($GQ102&gt;=21,INDEX($DL:$DL,$GP102+21),"")</f>
      </c>
      <c r="FW102">
        <f>IF($GQ102&gt;=22,INDEX($DL:$DL,$GP102+22),"")</f>
      </c>
      <c r="FX102">
        <f>IF($GQ102&gt;=23,INDEX($DL:$DL,$GP102+23),"")</f>
      </c>
      <c r="FY102">
        <f>IF($GQ102&gt;=24,INDEX($DL:$DL,$GP102+24),"")</f>
      </c>
      <c r="FZ102">
        <f>IF($GQ102&gt;=25,INDEX($DL:$DL,$GP102+25),"")</f>
      </c>
      <c r="GA102">
        <f>IF($GQ102&gt;=26,INDEX($DL:$DL,$GP102+26),"")</f>
      </c>
      <c r="GB102">
        <f>IF($GQ102&gt;=27,INDEX($DL:$DL,$GP102+27),"")</f>
      </c>
      <c r="GC102">
        <f>IF($GQ102&gt;=28,INDEX($DL:$DL,$GP102+28),"")</f>
      </c>
      <c r="GD102">
        <f>IF($GQ102&gt;=29,INDEX($DL:$DL,$GP102+29),"")</f>
      </c>
      <c r="GE102">
        <f>IF($GQ102&gt;=30,INDEX($DL:$DL,$GP102+30),"")</f>
      </c>
      <c r="GF102">
        <f>IF($GQ102&gt;=31,INDEX($DL:$DL,$GP102+31),"")</f>
      </c>
      <c r="GG102">
        <f>IF($GQ102&gt;=32,INDEX($DL:$DL,$GP102+32),"")</f>
      </c>
      <c r="GH102">
        <f>IF($GQ102&gt;=33,INDEX($DL:$DL,$GP102+33),"")</f>
      </c>
      <c r="GI102">
        <f>IF($GQ102&gt;=34,INDEX($DL:$DL,$GP102+34),"")</f>
      </c>
      <c r="GJ102">
        <f>IF($GQ102&gt;=35,INDEX($DL:$DL,$GP102+35),"")</f>
      </c>
      <c r="GK102">
        <f>IF($GQ102&gt;=36,INDEX($DL:$DL,$GP102+36),"")</f>
      </c>
      <c r="GL102">
        <f>IF($GQ102&gt;=37,INDEX($DL:$DL,$GP102+37),"")</f>
      </c>
      <c r="GM102">
        <f>IF($GQ102&gt;=38,INDEX($DL:$DL,$GP102+38),"")</f>
      </c>
      <c r="GN102">
        <f>IF($GQ102&gt;=39,INDEX($DL:$DL,$GP102+39),"")</f>
      </c>
      <c r="GO102">
        <f>IF($GQ102&gt;=40,INDEX($DL:$DL,$GP102+40),"")</f>
      </c>
      <c r="GP102">
        <f>IFERROR(MATCH($DJ102,$DK$2:$DK$148,0)+1,0)</f>
      </c>
      <c r="GQ102">
        <f>IFERROR(INDEX($DM$2:$DM$148,MATCH($DJ102,$DK$2:$DK$148,0)),0)</f>
      </c>
      <c r="GR102">
        <f>IFERROR(MATCH($L102,$DN$102:$FA$102,0),0)</f>
      </c>
      <c r="GS102">
        <f>IF($GR102&gt;0,INDEX($FB$102:$GO$102,$GR102),"")</f>
      </c>
      <c r="GT102" t="s">
        <v>576</v>
      </c>
      <c r="GV102">
        <f>IF($JE102&gt;=1,INDEX($GT:$GT,$JD102+1),"")</f>
      </c>
      <c r="GW102">
        <f>IF($JE102&gt;=2,INDEX($GT:$GT,$JD102+2),"")</f>
      </c>
      <c r="GX102">
        <f>IF($JE102&gt;=3,INDEX($GT:$GT,$JD102+3),"")</f>
      </c>
      <c r="GY102">
        <f>IF($JE102&gt;=4,INDEX($GT:$GT,$JD102+4),"")</f>
      </c>
      <c r="GZ102">
        <f>IF($JE102&gt;=5,INDEX($GT:$GT,$JD102+5),"")</f>
      </c>
      <c r="HA102">
        <f>IF($JE102&gt;=6,INDEX($GT:$GT,$JD102+6),"")</f>
      </c>
      <c r="HB102">
        <f>IF($JE102&gt;=7,INDEX($GT:$GT,$JD102+7),"")</f>
      </c>
      <c r="HC102">
        <f>IF($JE102&gt;=8,INDEX($GT:$GT,$JD102+8),"")</f>
      </c>
      <c r="HD102">
        <f>IF($JE102&gt;=9,INDEX($GT:$GT,$JD102+9),"")</f>
      </c>
      <c r="HE102">
        <f>IF($JE102&gt;=10,INDEX($GT:$GT,$JD102+10),"")</f>
      </c>
      <c r="HF102">
        <f>IF($JE102&gt;=11,INDEX($GT:$GT,$JD102+11),"")</f>
      </c>
      <c r="HG102">
        <f>IF($JE102&gt;=12,INDEX($GT:$GT,$JD102+12),"")</f>
      </c>
      <c r="HH102">
        <f>IF($JE102&gt;=13,INDEX($GT:$GT,$JD102+13),"")</f>
      </c>
      <c r="HI102">
        <f>IF($JE102&gt;=14,INDEX($GT:$GT,$JD102+14),"")</f>
      </c>
      <c r="HJ102">
        <f>IF($JE102&gt;=15,INDEX($GT:$GT,$JD102+15),"")</f>
      </c>
      <c r="HK102">
        <f>IF($JE102&gt;=16,INDEX($GT:$GT,$JD102+16),"")</f>
      </c>
      <c r="HL102">
        <f>IF($JE102&gt;=17,INDEX($GT:$GT,$JD102+17),"")</f>
      </c>
      <c r="HM102">
        <f>IF($JE102&gt;=18,INDEX($GT:$GT,$JD102+18),"")</f>
      </c>
      <c r="HN102">
        <f>IF($JE102&gt;=19,INDEX($GT:$GT,$JD102+19),"")</f>
      </c>
      <c r="HO102">
        <f>IF($JE102&gt;=20,INDEX($GT:$GT,$JD102+20),"")</f>
      </c>
      <c r="HP102">
        <f>IF($JE102&gt;=21,INDEX($GT:$GT,$JD102+21),"")</f>
      </c>
      <c r="HQ102">
        <f>IF($JE102&gt;=22,INDEX($GT:$GT,$JD102+22),"")</f>
      </c>
      <c r="HR102">
        <f>IF($JE102&gt;=23,INDEX($GT:$GT,$JD102+23),"")</f>
      </c>
      <c r="HS102">
        <f>IF($JE102&gt;=24,INDEX($GT:$GT,$JD102+24),"")</f>
      </c>
      <c r="HT102">
        <f>IF($JE102&gt;=25,INDEX($GT:$GT,$JD102+25),"")</f>
      </c>
      <c r="HU102">
        <f>IF($JE102&gt;=26,INDEX($GT:$GT,$JD102+26),"")</f>
      </c>
      <c r="HV102">
        <f>IF($JE102&gt;=27,INDEX($GT:$GT,$JD102+27),"")</f>
      </c>
      <c r="HW102">
        <f>IF($JE102&gt;=28,INDEX($GT:$GT,$JD102+28),"")</f>
      </c>
      <c r="HX102">
        <f>IF($JE102&gt;=29,INDEX($GT:$GT,$JD102+29),"")</f>
      </c>
      <c r="HY102">
        <f>IF($JE102&gt;=30,INDEX($GT:$GT,$JD102+30),"")</f>
      </c>
      <c r="HZ102">
        <f>IF($JE102&gt;=31,INDEX($GT:$GT,$JD102+31),"")</f>
      </c>
      <c r="IA102">
        <f>IF($JE102&gt;=32,INDEX($GT:$GT,$JD102+32),"")</f>
      </c>
      <c r="IB102">
        <f>IF($JE102&gt;=33,INDEX($GT:$GT,$JD102+33),"")</f>
      </c>
      <c r="IC102">
        <f>IF($JE102&gt;=34,INDEX($GT:$GT,$JD102+34),"")</f>
      </c>
      <c r="ID102">
        <f>IF($JE102&gt;=35,INDEX($GT:$GT,$JD102+35),"")</f>
      </c>
      <c r="IE102">
        <f>IF($JE102&gt;=36,INDEX($GT:$GT,$JD102+36),"")</f>
      </c>
      <c r="IF102">
        <f>IF($JE102&gt;=37,INDEX($GT:$GT,$JD102+37),"")</f>
      </c>
      <c r="IG102">
        <f>IF($JE102&gt;=38,INDEX($GT:$GT,$JD102+38),"")</f>
      </c>
      <c r="IH102">
        <f>IF($JE102&gt;=39,INDEX($GT:$GT,$JD102+39),"")</f>
      </c>
      <c r="II102">
        <f>IF($JE102&gt;=40,INDEX($GT:$GT,$JD102+40),"")</f>
      </c>
      <c r="IJ102">
        <f>IF($JE102&gt;=41,INDEX($GT:$GT,$JD102+41),"")</f>
      </c>
      <c r="IK102">
        <f>IF($JE102&gt;=42,INDEX($GT:$GT,$JD102+42),"")</f>
      </c>
      <c r="IL102">
        <f>IF($JE102&gt;=43,INDEX($GT:$GT,$JD102+43),"")</f>
      </c>
      <c r="IM102">
        <f>IF($JE102&gt;=44,INDEX($GT:$GT,$JD102+44),"")</f>
      </c>
      <c r="IN102">
        <f>IF($JE102&gt;=45,INDEX($GT:$GT,$JD102+45),"")</f>
      </c>
      <c r="IO102">
        <f>IF($JE102&gt;=46,INDEX($GT:$GT,$JD102+46),"")</f>
      </c>
      <c r="IP102">
        <f>IF($JE102&gt;=47,INDEX($GT:$GT,$JD102+47),"")</f>
      </c>
      <c r="IQ102">
        <f>IF($JE102&gt;=48,INDEX($GT:$GT,$JD102+48),"")</f>
      </c>
      <c r="IR102">
        <f>IF($JE102&gt;=49,INDEX($GT:$GT,$JD102+49),"")</f>
      </c>
      <c r="IS102">
        <f>IF($JE102&gt;=50,INDEX($GT:$GT,$JD102+50),"")</f>
      </c>
      <c r="IT102">
        <f>IF($JE102&gt;=51,INDEX($GT:$GT,$JD102+51),"")</f>
      </c>
      <c r="IU102">
        <f>IF($JE102&gt;=52,INDEX($GT:$GT,$JD102+52),"")</f>
      </c>
      <c r="IV102">
        <f>IF($JE102&gt;=53,INDEX($GT:$GT,$JD102+53),"")</f>
      </c>
      <c r="IW102">
        <f>IF($JE102&gt;=54,INDEX($GT:$GT,$JD102+54),"")</f>
      </c>
      <c r="IX102">
        <f>IF($JE102&gt;=55,INDEX($GT:$GT,$JD102+55),"")</f>
      </c>
      <c r="IY102">
        <f>IF($JE102&gt;=56,INDEX($GT:$GT,$JD102+56),"")</f>
      </c>
      <c r="IZ102">
        <f>IF($JE102&gt;=57,INDEX($GT:$GT,$JD102+57),"")</f>
      </c>
      <c r="JA102">
        <f>IF($JE102&gt;=58,INDEX($GT:$GT,$JD102+58),"")</f>
      </c>
      <c r="JB102">
        <f>IF($JE102&gt;=59,INDEX($GT:$GT,$JD102+59),"")</f>
      </c>
      <c r="JC102">
        <f>IF($JE102&gt;=60,INDEX($GT:$GT,$JD102+60),"")</f>
      </c>
      <c r="JD102">
        <f>IFERROR(MATCH($GS102,$GT$2:$GT$322,0)+1,0)</f>
      </c>
      <c r="JE102">
        <f>IFERROR(INDEX($GU$2:$GU$322,MATCH($GS102,$GT$2:$GT$322,0)),0)</f>
      </c>
      <c r="JF102" t="s">
        <v>28</v>
      </c>
      <c r="JG102" t="s">
        <v>28</v>
      </c>
    </row>
    <row r="103" spans="1:267" x14ac:dyDescent="0.25">
      <c r="J103" s="1"/>
      <c r="K103" s="1"/>
      <c r="L103" s="1"/>
      <c r="M103" s="1"/>
      <c r="N103" s="1">
        <f>IFERROR(IF(FIND(" - ",$J103)&gt;0,MID($J103,FIND(" - ",$J103)+3,LEN($J103)),""),"")</f>
      </c>
      <c r="P103" s="1"/>
      <c r="S103" t="s">
        <v>28</v>
      </c>
      <c r="U103">
        <f>IF(OR($S103="",$T103=""),"",IFERROR($S103/$T103,0))</f>
      </c>
      <c r="V103">
        <f>IF($S103="","",
IF($K103="","",
IF(ISNUMBER(SEARCH("exempt",LOWER($K103))),0,
$S103*(VALUE(SUBSTITUTE($K103,"%",""))/100))))</f>
      </c>
      <c r="AB103">
        <f>IF($S103="","",
SUM($S103,$V103,$Z103,$W103,$Y103)-
IF($AA103="",0,VALUE($AA103)))</f>
      </c>
      <c r="AJ103" t="s">
        <v>589</v>
      </c>
      <c r="AN103" t="s">
        <v>590</v>
      </c>
      <c r="AO103" t="s">
        <v>552</v>
      </c>
      <c r="AR103">
        <f>IFERROR(LEFT($J103,FIND(" - ",$J103)-1),$J103)</f>
      </c>
      <c r="AS103" t="s">
        <v>591</v>
      </c>
      <c r="AT103">
        <v>1</v>
      </c>
      <c r="AU103">
        <f>IF($CJ103&gt;=1,INDEX($AS:$AS,$CI103+1),"")</f>
      </c>
      <c r="AV103">
        <f>IF($CJ103&gt;=2,INDEX($AS:$AS,$CI103+2),"")</f>
      </c>
      <c r="AW103">
        <f>IF($CJ103&gt;=3,INDEX($AS:$AS,$CI103+3),"")</f>
      </c>
      <c r="AX103">
        <f>IF($CJ103&gt;=4,INDEX($AS:$AS,$CI103+4),"")</f>
      </c>
      <c r="AY103">
        <f>IF($CJ103&gt;=5,INDEX($AS:$AS,$CI103+5),"")</f>
      </c>
      <c r="AZ103">
        <f>IF($CJ103&gt;=6,INDEX($AS:$AS,$CI103+6),"")</f>
      </c>
      <c r="BA103">
        <f>IF($CJ103&gt;=7,INDEX($AS:$AS,$CI103+7),"")</f>
      </c>
      <c r="BB103">
        <f>IF($CJ103&gt;=8,INDEX($AS:$AS,$CI103+8),"")</f>
      </c>
      <c r="BC103">
        <f>IF($CJ103&gt;=9,INDEX($AS:$AS,$CI103+9),"")</f>
      </c>
      <c r="BD103">
        <f>IF($CJ103&gt;=10,INDEX($AS:$AS,$CI103+10),"")</f>
      </c>
      <c r="BE103">
        <f>IF($CJ103&gt;=11,INDEX($AS:$AS,$CI103+11),"")</f>
      </c>
      <c r="BF103">
        <f>IF($CJ103&gt;=12,INDEX($AS:$AS,$CI103+12),"")</f>
      </c>
      <c r="BG103">
        <f>IF($CJ103&gt;=13,INDEX($AS:$AS,$CI103+13),"")</f>
      </c>
      <c r="BH103">
        <f>IF($CJ103&gt;=14,INDEX($AS:$AS,$CI103+14),"")</f>
      </c>
      <c r="BI103">
        <f>IF($CJ103&gt;=15,INDEX($AS:$AS,$CI103+15),"")</f>
      </c>
      <c r="BJ103">
        <f>IF($CJ103&gt;=16,INDEX($AS:$AS,$CI103+16),"")</f>
      </c>
      <c r="BK103">
        <f>IF($CJ103&gt;=17,INDEX($AS:$AS,$CI103+17),"")</f>
      </c>
      <c r="BL103">
        <f>IF($CJ103&gt;=18,INDEX($AS:$AS,$CI103+18),"")</f>
      </c>
      <c r="BM103">
        <f>IF($CJ103&gt;=19,INDEX($AS:$AS,$CI103+19),"")</f>
      </c>
      <c r="BN103">
        <f>IF($CJ103&gt;=20,INDEX($AS:$AS,$CI103+20),"")</f>
      </c>
      <c r="BO103">
        <f>IF($CJ103&gt;=21,INDEX($AS:$AS,$CI103+21),"")</f>
      </c>
      <c r="BP103">
        <f>IF($CJ103&gt;=22,INDEX($AS:$AS,$CI103+22),"")</f>
      </c>
      <c r="BQ103">
        <f>IF($CJ103&gt;=23,INDEX($AS:$AS,$CI103+23),"")</f>
      </c>
      <c r="BR103">
        <f>IF($CJ103&gt;=24,INDEX($AS:$AS,$CI103+24),"")</f>
      </c>
      <c r="BS103">
        <f>IF($CJ103&gt;=25,INDEX($AS:$AS,$CI103+25),"")</f>
      </c>
      <c r="BT103">
        <f>IF($CJ103&gt;=26,INDEX($AS:$AS,$CI103+26),"")</f>
      </c>
      <c r="BU103">
        <f>IF($CJ103&gt;=27,INDEX($AS:$AS,$CI103+27),"")</f>
      </c>
      <c r="BV103">
        <f>IF($CJ103&gt;=28,INDEX($AS:$AS,$CI103+28),"")</f>
      </c>
      <c r="BW103">
        <f>IF($CJ103&gt;=29,INDEX($AS:$AS,$CI103+29),"")</f>
      </c>
      <c r="BX103">
        <f>IF($CJ103&gt;=30,INDEX($AS:$AS,$CI103+30),"")</f>
      </c>
      <c r="BY103">
        <f>IF($CJ103&gt;=31,INDEX($AS:$AS,$CI103+31),"")</f>
      </c>
      <c r="BZ103">
        <f>IF($CJ103&gt;=32,INDEX($AS:$AS,$CI103+32),"")</f>
      </c>
      <c r="CA103">
        <f>IF($CJ103&gt;=33,INDEX($AS:$AS,$CI103+33),"")</f>
      </c>
      <c r="CB103">
        <f>IF($CJ103&gt;=34,INDEX($AS:$AS,$CI103+34),"")</f>
      </c>
      <c r="CC103">
        <f>IF($CJ103&gt;=35,INDEX($AS:$AS,$CI103+35),"")</f>
      </c>
      <c r="CD103">
        <f>IF($CJ103&gt;=36,INDEX($AS:$AS,$CI103+36),"")</f>
      </c>
      <c r="CE103">
        <f>IF($CJ103&gt;=37,INDEX($AS:$AS,$CI103+37),"")</f>
      </c>
      <c r="CF103">
        <f>IF($CJ103&gt;=38,INDEX($AS:$AS,$CI103+38),"")</f>
      </c>
      <c r="CG103">
        <f>IF($CJ103&gt;=39,INDEX($AS:$AS,$CI103+39),"")</f>
      </c>
      <c r="CH103">
        <f>IF($CJ103&gt;=40,INDEX($AS:$AS,$CI103+40),"")</f>
      </c>
      <c r="CI103">
        <f>IFERROR(MATCH($AR103,$AS$2:$AS$133,0)+1,0)</f>
      </c>
      <c r="CJ103">
        <f>IFERROR(INDEX($AT$2:$AT$133,MATCH($AR103,$AS$2:$AS$133,0)),0)</f>
      </c>
      <c r="CK103">
        <f>IFERROR(LEFT($O103,FIND(" - ",$O103)-1),$O103)</f>
      </c>
      <c r="CL103" t="s">
        <v>86</v>
      </c>
      <c r="CN103">
        <f>IF($DI103&gt;=1,INDEX($CL:$CL,$DH103+1),"")</f>
      </c>
      <c r="CO103">
        <f>IF($DI103&gt;=2,INDEX($CL:$CL,$DH103+2),"")</f>
      </c>
      <c r="CP103">
        <f>IF($DI103&gt;=3,INDEX($CL:$CL,$DH103+3),"")</f>
      </c>
      <c r="CQ103">
        <f>IF($DI103&gt;=4,INDEX($CL:$CL,$DH103+4),"")</f>
      </c>
      <c r="CR103">
        <f>IF($DI103&gt;=5,INDEX($CL:$CL,$DH103+5),"")</f>
      </c>
      <c r="CS103">
        <f>IF($DI103&gt;=6,INDEX($CL:$CL,$DH103+6),"")</f>
      </c>
      <c r="CT103">
        <f>IF($DI103&gt;=7,INDEX($CL:$CL,$DH103+7),"")</f>
      </c>
      <c r="CU103">
        <f>IF($DI103&gt;=8,INDEX($CL:$CL,$DH103+8),"")</f>
      </c>
      <c r="CV103">
        <f>IF($DI103&gt;=9,INDEX($CL:$CL,$DH103+9),"")</f>
      </c>
      <c r="CW103">
        <f>IF($DI103&gt;=10,INDEX($CL:$CL,$DH103+10),"")</f>
      </c>
      <c r="CX103">
        <f>IF($DI103&gt;=11,INDEX($CL:$CL,$DH103+11),"")</f>
      </c>
      <c r="CY103">
        <f>IF($DI103&gt;=12,INDEX($CL:$CL,$DH103+12),"")</f>
      </c>
      <c r="CZ103">
        <f>IF($DI103&gt;=13,INDEX($CL:$CL,$DH103+13),"")</f>
      </c>
      <c r="DA103">
        <f>IF($DI103&gt;=14,INDEX($CL:$CL,$DH103+14),"")</f>
      </c>
      <c r="DB103">
        <f>IF($DI103&gt;=15,INDEX($CL:$CL,$DH103+15),"")</f>
      </c>
      <c r="DC103">
        <f>IF($DI103&gt;=16,INDEX($CL:$CL,$DH103+16),"")</f>
      </c>
      <c r="DD103">
        <f>IF($DI103&gt;=17,INDEX($CL:$CL,$DH103+17),"")</f>
      </c>
      <c r="DE103">
        <f>IF($DI103&gt;=18,INDEX($CL:$CL,$DH103+18),"")</f>
      </c>
      <c r="DF103">
        <f>IF($DI103&gt;=19,INDEX($CL:$CL,$DH103+19),"")</f>
      </c>
      <c r="DG103">
        <f>IF($DI103&gt;=20,INDEX($CL:$CL,$DH103+20),"")</f>
      </c>
      <c r="DH103">
        <f>IFERROR(MATCH($CK103,$CL$2:$CL$1558,0)+1,0)</f>
      </c>
      <c r="DI103">
        <f>IFERROR(INDEX($CM$2:$CM$1558,MATCH($CK103,$CL$2:$CL$1558,0)),0)</f>
      </c>
      <c r="DJ103">
        <f>IFERROR(INDEX($AQ:$AQ,MATCH($K103,$AP:$AP,0))&amp;"","")</f>
      </c>
      <c r="DK103" t="s">
        <v>52</v>
      </c>
      <c r="DL103" t="s">
        <v>28</v>
      </c>
      <c r="DN103">
        <f>IF($GQ103&gt;=1,INDEX($DK:$DK,$GP103+1),"")</f>
      </c>
      <c r="DO103">
        <f>IF($GQ103&gt;=2,INDEX($DK:$DK,$GP103+2),"")</f>
      </c>
      <c r="DP103">
        <f>IF($GQ103&gt;=3,INDEX($DK:$DK,$GP103+3),"")</f>
      </c>
      <c r="DQ103">
        <f>IF($GQ103&gt;=4,INDEX($DK:$DK,$GP103+4),"")</f>
      </c>
      <c r="DR103">
        <f>IF($GQ103&gt;=5,INDEX($DK:$DK,$GP103+5),"")</f>
      </c>
      <c r="DS103">
        <f>IF($GQ103&gt;=6,INDEX($DK:$DK,$GP103+6),"")</f>
      </c>
      <c r="DT103">
        <f>IF($GQ103&gt;=7,INDEX($DK:$DK,$GP103+7),"")</f>
      </c>
      <c r="DU103">
        <f>IF($GQ103&gt;=8,INDEX($DK:$DK,$GP103+8),"")</f>
      </c>
      <c r="DV103">
        <f>IF($GQ103&gt;=9,INDEX($DK:$DK,$GP103+9),"")</f>
      </c>
      <c r="DW103">
        <f>IF($GQ103&gt;=10,INDEX($DK:$DK,$GP103+10),"")</f>
      </c>
      <c r="DX103">
        <f>IF($GQ103&gt;=11,INDEX($DK:$DK,$GP103+11),"")</f>
      </c>
      <c r="DY103">
        <f>IF($GQ103&gt;=12,INDEX($DK:$DK,$GP103+12),"")</f>
      </c>
      <c r="DZ103">
        <f>IF($GQ103&gt;=13,INDEX($DK:$DK,$GP103+13),"")</f>
      </c>
      <c r="EA103">
        <f>IF($GQ103&gt;=14,INDEX($DK:$DK,$GP103+14),"")</f>
      </c>
      <c r="EB103">
        <f>IF($GQ103&gt;=15,INDEX($DK:$DK,$GP103+15),"")</f>
      </c>
      <c r="EC103">
        <f>IF($GQ103&gt;=16,INDEX($DK:$DK,$GP103+16),"")</f>
      </c>
      <c r="ED103">
        <f>IF($GQ103&gt;=17,INDEX($DK:$DK,$GP103+17),"")</f>
      </c>
      <c r="EE103">
        <f>IF($GQ103&gt;=18,INDEX($DK:$DK,$GP103+18),"")</f>
      </c>
      <c r="EF103">
        <f>IF($GQ103&gt;=19,INDEX($DK:$DK,$GP103+19),"")</f>
      </c>
      <c r="EG103">
        <f>IF($GQ103&gt;=20,INDEX($DK:$DK,$GP103+20),"")</f>
      </c>
      <c r="EH103">
        <f>IF($GQ103&gt;=21,INDEX($DK:$DK,$GP103+21),"")</f>
      </c>
      <c r="EI103">
        <f>IF($GQ103&gt;=22,INDEX($DK:$DK,$GP103+22),"")</f>
      </c>
      <c r="EJ103">
        <f>IF($GQ103&gt;=23,INDEX($DK:$DK,$GP103+23),"")</f>
      </c>
      <c r="EK103">
        <f>IF($GQ103&gt;=24,INDEX($DK:$DK,$GP103+24),"")</f>
      </c>
      <c r="EL103">
        <f>IF($GQ103&gt;=25,INDEX($DK:$DK,$GP103+25),"")</f>
      </c>
      <c r="EM103">
        <f>IF($GQ103&gt;=26,INDEX($DK:$DK,$GP103+26),"")</f>
      </c>
      <c r="EN103">
        <f>IF($GQ103&gt;=27,INDEX($DK:$DK,$GP103+27),"")</f>
      </c>
      <c r="EO103">
        <f>IF($GQ103&gt;=28,INDEX($DK:$DK,$GP103+28),"")</f>
      </c>
      <c r="EP103">
        <f>IF($GQ103&gt;=29,INDEX($DK:$DK,$GP103+29),"")</f>
      </c>
      <c r="EQ103">
        <f>IF($GQ103&gt;=30,INDEX($DK:$DK,$GP103+30),"")</f>
      </c>
      <c r="ER103">
        <f>IF($GQ103&gt;=31,INDEX($DK:$DK,$GP103+31),"")</f>
      </c>
      <c r="ES103">
        <f>IF($GQ103&gt;=32,INDEX($DK:$DK,$GP103+32),"")</f>
      </c>
      <c r="ET103">
        <f>IF($GQ103&gt;=33,INDEX($DK:$DK,$GP103+33),"")</f>
      </c>
      <c r="EU103">
        <f>IF($GQ103&gt;=34,INDEX($DK:$DK,$GP103+34),"")</f>
      </c>
      <c r="EV103">
        <f>IF($GQ103&gt;=35,INDEX($DK:$DK,$GP103+35),"")</f>
      </c>
      <c r="EW103">
        <f>IF($GQ103&gt;=36,INDEX($DK:$DK,$GP103+36),"")</f>
      </c>
      <c r="EX103">
        <f>IF($GQ103&gt;=37,INDEX($DK:$DK,$GP103+37),"")</f>
      </c>
      <c r="EY103">
        <f>IF($GQ103&gt;=38,INDEX($DK:$DK,$GP103+38),"")</f>
      </c>
      <c r="EZ103">
        <f>IF($GQ103&gt;=39,INDEX($DK:$DK,$GP103+39),"")</f>
      </c>
      <c r="FA103">
        <f>IF($GQ103&gt;=40,INDEX($DK:$DK,$GP103+40),"")</f>
      </c>
      <c r="FB103">
        <f>IF($GQ103&gt;=1,INDEX($DL:$DL,$GP103+1),"")</f>
      </c>
      <c r="FC103">
        <f>IF($GQ103&gt;=2,INDEX($DL:$DL,$GP103+2),"")</f>
      </c>
      <c r="FD103">
        <f>IF($GQ103&gt;=3,INDEX($DL:$DL,$GP103+3),"")</f>
      </c>
      <c r="FE103">
        <f>IF($GQ103&gt;=4,INDEX($DL:$DL,$GP103+4),"")</f>
      </c>
      <c r="FF103">
        <f>IF($GQ103&gt;=5,INDEX($DL:$DL,$GP103+5),"")</f>
      </c>
      <c r="FG103">
        <f>IF($GQ103&gt;=6,INDEX($DL:$DL,$GP103+6),"")</f>
      </c>
      <c r="FH103">
        <f>IF($GQ103&gt;=7,INDEX($DL:$DL,$GP103+7),"")</f>
      </c>
      <c r="FI103">
        <f>IF($GQ103&gt;=8,INDEX($DL:$DL,$GP103+8),"")</f>
      </c>
      <c r="FJ103">
        <f>IF($GQ103&gt;=9,INDEX($DL:$DL,$GP103+9),"")</f>
      </c>
      <c r="FK103">
        <f>IF($GQ103&gt;=10,INDEX($DL:$DL,$GP103+10),"")</f>
      </c>
      <c r="FL103">
        <f>IF($GQ103&gt;=11,INDEX($DL:$DL,$GP103+11),"")</f>
      </c>
      <c r="FM103">
        <f>IF($GQ103&gt;=12,INDEX($DL:$DL,$GP103+12),"")</f>
      </c>
      <c r="FN103">
        <f>IF($GQ103&gt;=13,INDEX($DL:$DL,$GP103+13),"")</f>
      </c>
      <c r="FO103">
        <f>IF($GQ103&gt;=14,INDEX($DL:$DL,$GP103+14),"")</f>
      </c>
      <c r="FP103">
        <f>IF($GQ103&gt;=15,INDEX($DL:$DL,$GP103+15),"")</f>
      </c>
      <c r="FQ103">
        <f>IF($GQ103&gt;=16,INDEX($DL:$DL,$GP103+16),"")</f>
      </c>
      <c r="FR103">
        <f>IF($GQ103&gt;=17,INDEX($DL:$DL,$GP103+17),"")</f>
      </c>
      <c r="FS103">
        <f>IF($GQ103&gt;=18,INDEX($DL:$DL,$GP103+18),"")</f>
      </c>
      <c r="FT103">
        <f>IF($GQ103&gt;=19,INDEX($DL:$DL,$GP103+19),"")</f>
      </c>
      <c r="FU103">
        <f>IF($GQ103&gt;=20,INDEX($DL:$DL,$GP103+20),"")</f>
      </c>
      <c r="FV103">
        <f>IF($GQ103&gt;=21,INDEX($DL:$DL,$GP103+21),"")</f>
      </c>
      <c r="FW103">
        <f>IF($GQ103&gt;=22,INDEX($DL:$DL,$GP103+22),"")</f>
      </c>
      <c r="FX103">
        <f>IF($GQ103&gt;=23,INDEX($DL:$DL,$GP103+23),"")</f>
      </c>
      <c r="FY103">
        <f>IF($GQ103&gt;=24,INDEX($DL:$DL,$GP103+24),"")</f>
      </c>
      <c r="FZ103">
        <f>IF($GQ103&gt;=25,INDEX($DL:$DL,$GP103+25),"")</f>
      </c>
      <c r="GA103">
        <f>IF($GQ103&gt;=26,INDEX($DL:$DL,$GP103+26),"")</f>
      </c>
      <c r="GB103">
        <f>IF($GQ103&gt;=27,INDEX($DL:$DL,$GP103+27),"")</f>
      </c>
      <c r="GC103">
        <f>IF($GQ103&gt;=28,INDEX($DL:$DL,$GP103+28),"")</f>
      </c>
      <c r="GD103">
        <f>IF($GQ103&gt;=29,INDEX($DL:$DL,$GP103+29),"")</f>
      </c>
      <c r="GE103">
        <f>IF($GQ103&gt;=30,INDEX($DL:$DL,$GP103+30),"")</f>
      </c>
      <c r="GF103">
        <f>IF($GQ103&gt;=31,INDEX($DL:$DL,$GP103+31),"")</f>
      </c>
      <c r="GG103">
        <f>IF($GQ103&gt;=32,INDEX($DL:$DL,$GP103+32),"")</f>
      </c>
      <c r="GH103">
        <f>IF($GQ103&gt;=33,INDEX($DL:$DL,$GP103+33),"")</f>
      </c>
      <c r="GI103">
        <f>IF($GQ103&gt;=34,INDEX($DL:$DL,$GP103+34),"")</f>
      </c>
      <c r="GJ103">
        <f>IF($GQ103&gt;=35,INDEX($DL:$DL,$GP103+35),"")</f>
      </c>
      <c r="GK103">
        <f>IF($GQ103&gt;=36,INDEX($DL:$DL,$GP103+36),"")</f>
      </c>
      <c r="GL103">
        <f>IF($GQ103&gt;=37,INDEX($DL:$DL,$GP103+37),"")</f>
      </c>
      <c r="GM103">
        <f>IF($GQ103&gt;=38,INDEX($DL:$DL,$GP103+38),"")</f>
      </c>
      <c r="GN103">
        <f>IF($GQ103&gt;=39,INDEX($DL:$DL,$GP103+39),"")</f>
      </c>
      <c r="GO103">
        <f>IF($GQ103&gt;=40,INDEX($DL:$DL,$GP103+40),"")</f>
      </c>
      <c r="GP103">
        <f>IFERROR(MATCH($DJ103,$DK$2:$DK$148,0)+1,0)</f>
      </c>
      <c r="GQ103">
        <f>IFERROR(INDEX($DM$2:$DM$148,MATCH($DJ103,$DK$2:$DK$148,0)),0)</f>
      </c>
      <c r="GR103">
        <f>IFERROR(MATCH($L103,$DN$103:$FA$103,0),0)</f>
      </c>
      <c r="GS103">
        <f>IF($GR103&gt;0,INDEX($FB$103:$GO$103,$GR103),"")</f>
      </c>
      <c r="GT103" t="s">
        <v>579</v>
      </c>
      <c r="GV103">
        <f>IF($JE103&gt;=1,INDEX($GT:$GT,$JD103+1),"")</f>
      </c>
      <c r="GW103">
        <f>IF($JE103&gt;=2,INDEX($GT:$GT,$JD103+2),"")</f>
      </c>
      <c r="GX103">
        <f>IF($JE103&gt;=3,INDEX($GT:$GT,$JD103+3),"")</f>
      </c>
      <c r="GY103">
        <f>IF($JE103&gt;=4,INDEX($GT:$GT,$JD103+4),"")</f>
      </c>
      <c r="GZ103">
        <f>IF($JE103&gt;=5,INDEX($GT:$GT,$JD103+5),"")</f>
      </c>
      <c r="HA103">
        <f>IF($JE103&gt;=6,INDEX($GT:$GT,$JD103+6),"")</f>
      </c>
      <c r="HB103">
        <f>IF($JE103&gt;=7,INDEX($GT:$GT,$JD103+7),"")</f>
      </c>
      <c r="HC103">
        <f>IF($JE103&gt;=8,INDEX($GT:$GT,$JD103+8),"")</f>
      </c>
      <c r="HD103">
        <f>IF($JE103&gt;=9,INDEX($GT:$GT,$JD103+9),"")</f>
      </c>
      <c r="HE103">
        <f>IF($JE103&gt;=10,INDEX($GT:$GT,$JD103+10),"")</f>
      </c>
      <c r="HF103">
        <f>IF($JE103&gt;=11,INDEX($GT:$GT,$JD103+11),"")</f>
      </c>
      <c r="HG103">
        <f>IF($JE103&gt;=12,INDEX($GT:$GT,$JD103+12),"")</f>
      </c>
      <c r="HH103">
        <f>IF($JE103&gt;=13,INDEX($GT:$GT,$JD103+13),"")</f>
      </c>
      <c r="HI103">
        <f>IF($JE103&gt;=14,INDEX($GT:$GT,$JD103+14),"")</f>
      </c>
      <c r="HJ103">
        <f>IF($JE103&gt;=15,INDEX($GT:$GT,$JD103+15),"")</f>
      </c>
      <c r="HK103">
        <f>IF($JE103&gt;=16,INDEX($GT:$GT,$JD103+16),"")</f>
      </c>
      <c r="HL103">
        <f>IF($JE103&gt;=17,INDEX($GT:$GT,$JD103+17),"")</f>
      </c>
      <c r="HM103">
        <f>IF($JE103&gt;=18,INDEX($GT:$GT,$JD103+18),"")</f>
      </c>
      <c r="HN103">
        <f>IF($JE103&gt;=19,INDEX($GT:$GT,$JD103+19),"")</f>
      </c>
      <c r="HO103">
        <f>IF($JE103&gt;=20,INDEX($GT:$GT,$JD103+20),"")</f>
      </c>
      <c r="HP103">
        <f>IF($JE103&gt;=21,INDEX($GT:$GT,$JD103+21),"")</f>
      </c>
      <c r="HQ103">
        <f>IF($JE103&gt;=22,INDEX($GT:$GT,$JD103+22),"")</f>
      </c>
      <c r="HR103">
        <f>IF($JE103&gt;=23,INDEX($GT:$GT,$JD103+23),"")</f>
      </c>
      <c r="HS103">
        <f>IF($JE103&gt;=24,INDEX($GT:$GT,$JD103+24),"")</f>
      </c>
      <c r="HT103">
        <f>IF($JE103&gt;=25,INDEX($GT:$GT,$JD103+25),"")</f>
      </c>
      <c r="HU103">
        <f>IF($JE103&gt;=26,INDEX($GT:$GT,$JD103+26),"")</f>
      </c>
      <c r="HV103">
        <f>IF($JE103&gt;=27,INDEX($GT:$GT,$JD103+27),"")</f>
      </c>
      <c r="HW103">
        <f>IF($JE103&gt;=28,INDEX($GT:$GT,$JD103+28),"")</f>
      </c>
      <c r="HX103">
        <f>IF($JE103&gt;=29,INDEX($GT:$GT,$JD103+29),"")</f>
      </c>
      <c r="HY103">
        <f>IF($JE103&gt;=30,INDEX($GT:$GT,$JD103+30),"")</f>
      </c>
      <c r="HZ103">
        <f>IF($JE103&gt;=31,INDEX($GT:$GT,$JD103+31),"")</f>
      </c>
      <c r="IA103">
        <f>IF($JE103&gt;=32,INDEX($GT:$GT,$JD103+32),"")</f>
      </c>
      <c r="IB103">
        <f>IF($JE103&gt;=33,INDEX($GT:$GT,$JD103+33),"")</f>
      </c>
      <c r="IC103">
        <f>IF($JE103&gt;=34,INDEX($GT:$GT,$JD103+34),"")</f>
      </c>
      <c r="ID103">
        <f>IF($JE103&gt;=35,INDEX($GT:$GT,$JD103+35),"")</f>
      </c>
      <c r="IE103">
        <f>IF($JE103&gt;=36,INDEX($GT:$GT,$JD103+36),"")</f>
      </c>
      <c r="IF103">
        <f>IF($JE103&gt;=37,INDEX($GT:$GT,$JD103+37),"")</f>
      </c>
      <c r="IG103">
        <f>IF($JE103&gt;=38,INDEX($GT:$GT,$JD103+38),"")</f>
      </c>
      <c r="IH103">
        <f>IF($JE103&gt;=39,INDEX($GT:$GT,$JD103+39),"")</f>
      </c>
      <c r="II103">
        <f>IF($JE103&gt;=40,INDEX($GT:$GT,$JD103+40),"")</f>
      </c>
      <c r="IJ103">
        <f>IF($JE103&gt;=41,INDEX($GT:$GT,$JD103+41),"")</f>
      </c>
      <c r="IK103">
        <f>IF($JE103&gt;=42,INDEX($GT:$GT,$JD103+42),"")</f>
      </c>
      <c r="IL103">
        <f>IF($JE103&gt;=43,INDEX($GT:$GT,$JD103+43),"")</f>
      </c>
      <c r="IM103">
        <f>IF($JE103&gt;=44,INDEX($GT:$GT,$JD103+44),"")</f>
      </c>
      <c r="IN103">
        <f>IF($JE103&gt;=45,INDEX($GT:$GT,$JD103+45),"")</f>
      </c>
      <c r="IO103">
        <f>IF($JE103&gt;=46,INDEX($GT:$GT,$JD103+46),"")</f>
      </c>
      <c r="IP103">
        <f>IF($JE103&gt;=47,INDEX($GT:$GT,$JD103+47),"")</f>
      </c>
      <c r="IQ103">
        <f>IF($JE103&gt;=48,INDEX($GT:$GT,$JD103+48),"")</f>
      </c>
      <c r="IR103">
        <f>IF($JE103&gt;=49,INDEX($GT:$GT,$JD103+49),"")</f>
      </c>
      <c r="IS103">
        <f>IF($JE103&gt;=50,INDEX($GT:$GT,$JD103+50),"")</f>
      </c>
      <c r="IT103">
        <f>IF($JE103&gt;=51,INDEX($GT:$GT,$JD103+51),"")</f>
      </c>
      <c r="IU103">
        <f>IF($JE103&gt;=52,INDEX($GT:$GT,$JD103+52),"")</f>
      </c>
      <c r="IV103">
        <f>IF($JE103&gt;=53,INDEX($GT:$GT,$JD103+53),"")</f>
      </c>
      <c r="IW103">
        <f>IF($JE103&gt;=54,INDEX($GT:$GT,$JD103+54),"")</f>
      </c>
      <c r="IX103">
        <f>IF($JE103&gt;=55,INDEX($GT:$GT,$JD103+55),"")</f>
      </c>
      <c r="IY103">
        <f>IF($JE103&gt;=56,INDEX($GT:$GT,$JD103+56),"")</f>
      </c>
      <c r="IZ103">
        <f>IF($JE103&gt;=57,INDEX($GT:$GT,$JD103+57),"")</f>
      </c>
      <c r="JA103">
        <f>IF($JE103&gt;=58,INDEX($GT:$GT,$JD103+58),"")</f>
      </c>
      <c r="JB103">
        <f>IF($JE103&gt;=59,INDEX($GT:$GT,$JD103+59),"")</f>
      </c>
      <c r="JC103">
        <f>IF($JE103&gt;=60,INDEX($GT:$GT,$JD103+60),"")</f>
      </c>
      <c r="JD103">
        <f>IFERROR(MATCH($GS103,$GT$2:$GT$322,0)+1,0)</f>
      </c>
      <c r="JE103">
        <f>IFERROR(INDEX($GU$2:$GU$322,MATCH($GS103,$GT$2:$GT$322,0)),0)</f>
      </c>
      <c r="JF103" t="s">
        <v>28</v>
      </c>
      <c r="JG103" t="s">
        <v>28</v>
      </c>
    </row>
    <row r="104" spans="1:267" x14ac:dyDescent="0.25">
      <c r="J104" s="1"/>
      <c r="K104" s="1"/>
      <c r="L104" s="1"/>
      <c r="M104" s="1"/>
      <c r="N104" s="1">
        <f>IFERROR(IF(FIND(" - ",$J104)&gt;0,MID($J104,FIND(" - ",$J104)+3,LEN($J104)),""),"")</f>
      </c>
      <c r="P104" s="1"/>
      <c r="S104" t="s">
        <v>28</v>
      </c>
      <c r="U104">
        <f>IF(OR($S104="",$T104=""),"",IFERROR($S104/$T104,0))</f>
      </c>
      <c r="V104">
        <f>IF($S104="","",
IF($K104="","",
IF(ISNUMBER(SEARCH("exempt",LOWER($K104))),0,
$S104*(VALUE(SUBSTITUTE($K104,"%",""))/100))))</f>
      </c>
      <c r="AB104">
        <f>IF($S104="","",
SUM($S104,$V104,$Z104,$W104,$Y104)-
IF($AA104="",0,VALUE($AA104)))</f>
      </c>
      <c r="AJ104" t="s">
        <v>592</v>
      </c>
      <c r="AN104" t="s">
        <v>593</v>
      </c>
      <c r="AO104" t="s">
        <v>594</v>
      </c>
      <c r="AR104">
        <f>IFERROR(LEFT($J104,FIND(" - ",$J104)-1),$J104)</f>
      </c>
      <c r="AS104" t="s">
        <v>440</v>
      </c>
      <c r="AU104">
        <f>IF($CJ104&gt;=1,INDEX($AS:$AS,$CI104+1),"")</f>
      </c>
      <c r="AV104">
        <f>IF($CJ104&gt;=2,INDEX($AS:$AS,$CI104+2),"")</f>
      </c>
      <c r="AW104">
        <f>IF($CJ104&gt;=3,INDEX($AS:$AS,$CI104+3),"")</f>
      </c>
      <c r="AX104">
        <f>IF($CJ104&gt;=4,INDEX($AS:$AS,$CI104+4),"")</f>
      </c>
      <c r="AY104">
        <f>IF($CJ104&gt;=5,INDEX($AS:$AS,$CI104+5),"")</f>
      </c>
      <c r="AZ104">
        <f>IF($CJ104&gt;=6,INDEX($AS:$AS,$CI104+6),"")</f>
      </c>
      <c r="BA104">
        <f>IF($CJ104&gt;=7,INDEX($AS:$AS,$CI104+7),"")</f>
      </c>
      <c r="BB104">
        <f>IF($CJ104&gt;=8,INDEX($AS:$AS,$CI104+8),"")</f>
      </c>
      <c r="BC104">
        <f>IF($CJ104&gt;=9,INDEX($AS:$AS,$CI104+9),"")</f>
      </c>
      <c r="BD104">
        <f>IF($CJ104&gt;=10,INDEX($AS:$AS,$CI104+10),"")</f>
      </c>
      <c r="BE104">
        <f>IF($CJ104&gt;=11,INDEX($AS:$AS,$CI104+11),"")</f>
      </c>
      <c r="BF104">
        <f>IF($CJ104&gt;=12,INDEX($AS:$AS,$CI104+12),"")</f>
      </c>
      <c r="BG104">
        <f>IF($CJ104&gt;=13,INDEX($AS:$AS,$CI104+13),"")</f>
      </c>
      <c r="BH104">
        <f>IF($CJ104&gt;=14,INDEX($AS:$AS,$CI104+14),"")</f>
      </c>
      <c r="BI104">
        <f>IF($CJ104&gt;=15,INDEX($AS:$AS,$CI104+15),"")</f>
      </c>
      <c r="BJ104">
        <f>IF($CJ104&gt;=16,INDEX($AS:$AS,$CI104+16),"")</f>
      </c>
      <c r="BK104">
        <f>IF($CJ104&gt;=17,INDEX($AS:$AS,$CI104+17),"")</f>
      </c>
      <c r="BL104">
        <f>IF($CJ104&gt;=18,INDEX($AS:$AS,$CI104+18),"")</f>
      </c>
      <c r="BM104">
        <f>IF($CJ104&gt;=19,INDEX($AS:$AS,$CI104+19),"")</f>
      </c>
      <c r="BN104">
        <f>IF($CJ104&gt;=20,INDEX($AS:$AS,$CI104+20),"")</f>
      </c>
      <c r="BO104">
        <f>IF($CJ104&gt;=21,INDEX($AS:$AS,$CI104+21),"")</f>
      </c>
      <c r="BP104">
        <f>IF($CJ104&gt;=22,INDEX($AS:$AS,$CI104+22),"")</f>
      </c>
      <c r="BQ104">
        <f>IF($CJ104&gt;=23,INDEX($AS:$AS,$CI104+23),"")</f>
      </c>
      <c r="BR104">
        <f>IF($CJ104&gt;=24,INDEX($AS:$AS,$CI104+24),"")</f>
      </c>
      <c r="BS104">
        <f>IF($CJ104&gt;=25,INDEX($AS:$AS,$CI104+25),"")</f>
      </c>
      <c r="BT104">
        <f>IF($CJ104&gt;=26,INDEX($AS:$AS,$CI104+26),"")</f>
      </c>
      <c r="BU104">
        <f>IF($CJ104&gt;=27,INDEX($AS:$AS,$CI104+27),"")</f>
      </c>
      <c r="BV104">
        <f>IF($CJ104&gt;=28,INDEX($AS:$AS,$CI104+28),"")</f>
      </c>
      <c r="BW104">
        <f>IF($CJ104&gt;=29,INDEX($AS:$AS,$CI104+29),"")</f>
      </c>
      <c r="BX104">
        <f>IF($CJ104&gt;=30,INDEX($AS:$AS,$CI104+30),"")</f>
      </c>
      <c r="BY104">
        <f>IF($CJ104&gt;=31,INDEX($AS:$AS,$CI104+31),"")</f>
      </c>
      <c r="BZ104">
        <f>IF($CJ104&gt;=32,INDEX($AS:$AS,$CI104+32),"")</f>
      </c>
      <c r="CA104">
        <f>IF($CJ104&gt;=33,INDEX($AS:$AS,$CI104+33),"")</f>
      </c>
      <c r="CB104">
        <f>IF($CJ104&gt;=34,INDEX($AS:$AS,$CI104+34),"")</f>
      </c>
      <c r="CC104">
        <f>IF($CJ104&gt;=35,INDEX($AS:$AS,$CI104+35),"")</f>
      </c>
      <c r="CD104">
        <f>IF($CJ104&gt;=36,INDEX($AS:$AS,$CI104+36),"")</f>
      </c>
      <c r="CE104">
        <f>IF($CJ104&gt;=37,INDEX($AS:$AS,$CI104+37),"")</f>
      </c>
      <c r="CF104">
        <f>IF($CJ104&gt;=38,INDEX($AS:$AS,$CI104+38),"")</f>
      </c>
      <c r="CG104">
        <f>IF($CJ104&gt;=39,INDEX($AS:$AS,$CI104+39),"")</f>
      </c>
      <c r="CH104">
        <f>IF($CJ104&gt;=40,INDEX($AS:$AS,$CI104+40),"")</f>
      </c>
      <c r="CI104">
        <f>IFERROR(MATCH($AR104,$AS$2:$AS$133,0)+1,0)</f>
      </c>
      <c r="CJ104">
        <f>IFERROR(INDEX($AT$2:$AT$133,MATCH($AR104,$AS$2:$AS$133,0)),0)</f>
      </c>
      <c r="CK104">
        <f>IFERROR(LEFT($O104,FIND(" - ",$O104)-1),$O104)</f>
      </c>
      <c r="CL104" t="s">
        <v>96</v>
      </c>
      <c r="CN104">
        <f>IF($DI104&gt;=1,INDEX($CL:$CL,$DH104+1),"")</f>
      </c>
      <c r="CO104">
        <f>IF($DI104&gt;=2,INDEX($CL:$CL,$DH104+2),"")</f>
      </c>
      <c r="CP104">
        <f>IF($DI104&gt;=3,INDEX($CL:$CL,$DH104+3),"")</f>
      </c>
      <c r="CQ104">
        <f>IF($DI104&gt;=4,INDEX($CL:$CL,$DH104+4),"")</f>
      </c>
      <c r="CR104">
        <f>IF($DI104&gt;=5,INDEX($CL:$CL,$DH104+5),"")</f>
      </c>
      <c r="CS104">
        <f>IF($DI104&gt;=6,INDEX($CL:$CL,$DH104+6),"")</f>
      </c>
      <c r="CT104">
        <f>IF($DI104&gt;=7,INDEX($CL:$CL,$DH104+7),"")</f>
      </c>
      <c r="CU104">
        <f>IF($DI104&gt;=8,INDEX($CL:$CL,$DH104+8),"")</f>
      </c>
      <c r="CV104">
        <f>IF($DI104&gt;=9,INDEX($CL:$CL,$DH104+9),"")</f>
      </c>
      <c r="CW104">
        <f>IF($DI104&gt;=10,INDEX($CL:$CL,$DH104+10),"")</f>
      </c>
      <c r="CX104">
        <f>IF($DI104&gt;=11,INDEX($CL:$CL,$DH104+11),"")</f>
      </c>
      <c r="CY104">
        <f>IF($DI104&gt;=12,INDEX($CL:$CL,$DH104+12),"")</f>
      </c>
      <c r="CZ104">
        <f>IF($DI104&gt;=13,INDEX($CL:$CL,$DH104+13),"")</f>
      </c>
      <c r="DA104">
        <f>IF($DI104&gt;=14,INDEX($CL:$CL,$DH104+14),"")</f>
      </c>
      <c r="DB104">
        <f>IF($DI104&gt;=15,INDEX($CL:$CL,$DH104+15),"")</f>
      </c>
      <c r="DC104">
        <f>IF($DI104&gt;=16,INDEX($CL:$CL,$DH104+16),"")</f>
      </c>
      <c r="DD104">
        <f>IF($DI104&gt;=17,INDEX($CL:$CL,$DH104+17),"")</f>
      </c>
      <c r="DE104">
        <f>IF($DI104&gt;=18,INDEX($CL:$CL,$DH104+18),"")</f>
      </c>
      <c r="DF104">
        <f>IF($DI104&gt;=19,INDEX($CL:$CL,$DH104+19),"")</f>
      </c>
      <c r="DG104">
        <f>IF($DI104&gt;=20,INDEX($CL:$CL,$DH104+20),"")</f>
      </c>
      <c r="DH104">
        <f>IFERROR(MATCH($CK104,$CL$2:$CL$1558,0)+1,0)</f>
      </c>
      <c r="DI104">
        <f>IFERROR(INDEX($CM$2:$CM$1558,MATCH($CK104,$CL$2:$CL$1558,0)),0)</f>
      </c>
      <c r="DJ104">
        <f>IFERROR(INDEX($AQ:$AQ,MATCH($K104,$AP:$AP,0))&amp;"","")</f>
      </c>
      <c r="DK104" t="s">
        <v>349</v>
      </c>
      <c r="DM104">
        <v>1</v>
      </c>
      <c r="DN104">
        <f>IF($GQ104&gt;=1,INDEX($DK:$DK,$GP104+1),"")</f>
      </c>
      <c r="DO104">
        <f>IF($GQ104&gt;=2,INDEX($DK:$DK,$GP104+2),"")</f>
      </c>
      <c r="DP104">
        <f>IF($GQ104&gt;=3,INDEX($DK:$DK,$GP104+3),"")</f>
      </c>
      <c r="DQ104">
        <f>IF($GQ104&gt;=4,INDEX($DK:$DK,$GP104+4),"")</f>
      </c>
      <c r="DR104">
        <f>IF($GQ104&gt;=5,INDEX($DK:$DK,$GP104+5),"")</f>
      </c>
      <c r="DS104">
        <f>IF($GQ104&gt;=6,INDEX($DK:$DK,$GP104+6),"")</f>
      </c>
      <c r="DT104">
        <f>IF($GQ104&gt;=7,INDEX($DK:$DK,$GP104+7),"")</f>
      </c>
      <c r="DU104">
        <f>IF($GQ104&gt;=8,INDEX($DK:$DK,$GP104+8),"")</f>
      </c>
      <c r="DV104">
        <f>IF($GQ104&gt;=9,INDEX($DK:$DK,$GP104+9),"")</f>
      </c>
      <c r="DW104">
        <f>IF($GQ104&gt;=10,INDEX($DK:$DK,$GP104+10),"")</f>
      </c>
      <c r="DX104">
        <f>IF($GQ104&gt;=11,INDEX($DK:$DK,$GP104+11),"")</f>
      </c>
      <c r="DY104">
        <f>IF($GQ104&gt;=12,INDEX($DK:$DK,$GP104+12),"")</f>
      </c>
      <c r="DZ104">
        <f>IF($GQ104&gt;=13,INDEX($DK:$DK,$GP104+13),"")</f>
      </c>
      <c r="EA104">
        <f>IF($GQ104&gt;=14,INDEX($DK:$DK,$GP104+14),"")</f>
      </c>
      <c r="EB104">
        <f>IF($GQ104&gt;=15,INDEX($DK:$DK,$GP104+15),"")</f>
      </c>
      <c r="EC104">
        <f>IF($GQ104&gt;=16,INDEX($DK:$DK,$GP104+16),"")</f>
      </c>
      <c r="ED104">
        <f>IF($GQ104&gt;=17,INDEX($DK:$DK,$GP104+17),"")</f>
      </c>
      <c r="EE104">
        <f>IF($GQ104&gt;=18,INDEX($DK:$DK,$GP104+18),"")</f>
      </c>
      <c r="EF104">
        <f>IF($GQ104&gt;=19,INDEX($DK:$DK,$GP104+19),"")</f>
      </c>
      <c r="EG104">
        <f>IF($GQ104&gt;=20,INDEX($DK:$DK,$GP104+20),"")</f>
      </c>
      <c r="EH104">
        <f>IF($GQ104&gt;=21,INDEX($DK:$DK,$GP104+21),"")</f>
      </c>
      <c r="EI104">
        <f>IF($GQ104&gt;=22,INDEX($DK:$DK,$GP104+22),"")</f>
      </c>
      <c r="EJ104">
        <f>IF($GQ104&gt;=23,INDEX($DK:$DK,$GP104+23),"")</f>
      </c>
      <c r="EK104">
        <f>IF($GQ104&gt;=24,INDEX($DK:$DK,$GP104+24),"")</f>
      </c>
      <c r="EL104">
        <f>IF($GQ104&gt;=25,INDEX($DK:$DK,$GP104+25),"")</f>
      </c>
      <c r="EM104">
        <f>IF($GQ104&gt;=26,INDEX($DK:$DK,$GP104+26),"")</f>
      </c>
      <c r="EN104">
        <f>IF($GQ104&gt;=27,INDEX($DK:$DK,$GP104+27),"")</f>
      </c>
      <c r="EO104">
        <f>IF($GQ104&gt;=28,INDEX($DK:$DK,$GP104+28),"")</f>
      </c>
      <c r="EP104">
        <f>IF($GQ104&gt;=29,INDEX($DK:$DK,$GP104+29),"")</f>
      </c>
      <c r="EQ104">
        <f>IF($GQ104&gt;=30,INDEX($DK:$DK,$GP104+30),"")</f>
      </c>
      <c r="ER104">
        <f>IF($GQ104&gt;=31,INDEX($DK:$DK,$GP104+31),"")</f>
      </c>
      <c r="ES104">
        <f>IF($GQ104&gt;=32,INDEX($DK:$DK,$GP104+32),"")</f>
      </c>
      <c r="ET104">
        <f>IF($GQ104&gt;=33,INDEX($DK:$DK,$GP104+33),"")</f>
      </c>
      <c r="EU104">
        <f>IF($GQ104&gt;=34,INDEX($DK:$DK,$GP104+34),"")</f>
      </c>
      <c r="EV104">
        <f>IF($GQ104&gt;=35,INDEX($DK:$DK,$GP104+35),"")</f>
      </c>
      <c r="EW104">
        <f>IF($GQ104&gt;=36,INDEX($DK:$DK,$GP104+36),"")</f>
      </c>
      <c r="EX104">
        <f>IF($GQ104&gt;=37,INDEX($DK:$DK,$GP104+37),"")</f>
      </c>
      <c r="EY104">
        <f>IF($GQ104&gt;=38,INDEX($DK:$DK,$GP104+38),"")</f>
      </c>
      <c r="EZ104">
        <f>IF($GQ104&gt;=39,INDEX($DK:$DK,$GP104+39),"")</f>
      </c>
      <c r="FA104">
        <f>IF($GQ104&gt;=40,INDEX($DK:$DK,$GP104+40),"")</f>
      </c>
      <c r="FB104">
        <f>IF($GQ104&gt;=1,INDEX($DL:$DL,$GP104+1),"")</f>
      </c>
      <c r="FC104">
        <f>IF($GQ104&gt;=2,INDEX($DL:$DL,$GP104+2),"")</f>
      </c>
      <c r="FD104">
        <f>IF($GQ104&gt;=3,INDEX($DL:$DL,$GP104+3),"")</f>
      </c>
      <c r="FE104">
        <f>IF($GQ104&gt;=4,INDEX($DL:$DL,$GP104+4),"")</f>
      </c>
      <c r="FF104">
        <f>IF($GQ104&gt;=5,INDEX($DL:$DL,$GP104+5),"")</f>
      </c>
      <c r="FG104">
        <f>IF($GQ104&gt;=6,INDEX($DL:$DL,$GP104+6),"")</f>
      </c>
      <c r="FH104">
        <f>IF($GQ104&gt;=7,INDEX($DL:$DL,$GP104+7),"")</f>
      </c>
      <c r="FI104">
        <f>IF($GQ104&gt;=8,INDEX($DL:$DL,$GP104+8),"")</f>
      </c>
      <c r="FJ104">
        <f>IF($GQ104&gt;=9,INDEX($DL:$DL,$GP104+9),"")</f>
      </c>
      <c r="FK104">
        <f>IF($GQ104&gt;=10,INDEX($DL:$DL,$GP104+10),"")</f>
      </c>
      <c r="FL104">
        <f>IF($GQ104&gt;=11,INDEX($DL:$DL,$GP104+11),"")</f>
      </c>
      <c r="FM104">
        <f>IF($GQ104&gt;=12,INDEX($DL:$DL,$GP104+12),"")</f>
      </c>
      <c r="FN104">
        <f>IF($GQ104&gt;=13,INDEX($DL:$DL,$GP104+13),"")</f>
      </c>
      <c r="FO104">
        <f>IF($GQ104&gt;=14,INDEX($DL:$DL,$GP104+14),"")</f>
      </c>
      <c r="FP104">
        <f>IF($GQ104&gt;=15,INDEX($DL:$DL,$GP104+15),"")</f>
      </c>
      <c r="FQ104">
        <f>IF($GQ104&gt;=16,INDEX($DL:$DL,$GP104+16),"")</f>
      </c>
      <c r="FR104">
        <f>IF($GQ104&gt;=17,INDEX($DL:$DL,$GP104+17),"")</f>
      </c>
      <c r="FS104">
        <f>IF($GQ104&gt;=18,INDEX($DL:$DL,$GP104+18),"")</f>
      </c>
      <c r="FT104">
        <f>IF($GQ104&gt;=19,INDEX($DL:$DL,$GP104+19),"")</f>
      </c>
      <c r="FU104">
        <f>IF($GQ104&gt;=20,INDEX($DL:$DL,$GP104+20),"")</f>
      </c>
      <c r="FV104">
        <f>IF($GQ104&gt;=21,INDEX($DL:$DL,$GP104+21),"")</f>
      </c>
      <c r="FW104">
        <f>IF($GQ104&gt;=22,INDEX($DL:$DL,$GP104+22),"")</f>
      </c>
      <c r="FX104">
        <f>IF($GQ104&gt;=23,INDEX($DL:$DL,$GP104+23),"")</f>
      </c>
      <c r="FY104">
        <f>IF($GQ104&gt;=24,INDEX($DL:$DL,$GP104+24),"")</f>
      </c>
      <c r="FZ104">
        <f>IF($GQ104&gt;=25,INDEX($DL:$DL,$GP104+25),"")</f>
      </c>
      <c r="GA104">
        <f>IF($GQ104&gt;=26,INDEX($DL:$DL,$GP104+26),"")</f>
      </c>
      <c r="GB104">
        <f>IF($GQ104&gt;=27,INDEX($DL:$DL,$GP104+27),"")</f>
      </c>
      <c r="GC104">
        <f>IF($GQ104&gt;=28,INDEX($DL:$DL,$GP104+28),"")</f>
      </c>
      <c r="GD104">
        <f>IF($GQ104&gt;=29,INDEX($DL:$DL,$GP104+29),"")</f>
      </c>
      <c r="GE104">
        <f>IF($GQ104&gt;=30,INDEX($DL:$DL,$GP104+30),"")</f>
      </c>
      <c r="GF104">
        <f>IF($GQ104&gt;=31,INDEX($DL:$DL,$GP104+31),"")</f>
      </c>
      <c r="GG104">
        <f>IF($GQ104&gt;=32,INDEX($DL:$DL,$GP104+32),"")</f>
      </c>
      <c r="GH104">
        <f>IF($GQ104&gt;=33,INDEX($DL:$DL,$GP104+33),"")</f>
      </c>
      <c r="GI104">
        <f>IF($GQ104&gt;=34,INDEX($DL:$DL,$GP104+34),"")</f>
      </c>
      <c r="GJ104">
        <f>IF($GQ104&gt;=35,INDEX($DL:$DL,$GP104+35),"")</f>
      </c>
      <c r="GK104">
        <f>IF($GQ104&gt;=36,INDEX($DL:$DL,$GP104+36),"")</f>
      </c>
      <c r="GL104">
        <f>IF($GQ104&gt;=37,INDEX($DL:$DL,$GP104+37),"")</f>
      </c>
      <c r="GM104">
        <f>IF($GQ104&gt;=38,INDEX($DL:$DL,$GP104+38),"")</f>
      </c>
      <c r="GN104">
        <f>IF($GQ104&gt;=39,INDEX($DL:$DL,$GP104+39),"")</f>
      </c>
      <c r="GO104">
        <f>IF($GQ104&gt;=40,INDEX($DL:$DL,$GP104+40),"")</f>
      </c>
      <c r="GP104">
        <f>IFERROR(MATCH($DJ104,$DK$2:$DK$148,0)+1,0)</f>
      </c>
      <c r="GQ104">
        <f>IFERROR(INDEX($DM$2:$DM$148,MATCH($DJ104,$DK$2:$DK$148,0)),0)</f>
      </c>
      <c r="GR104">
        <f>IFERROR(MATCH($L104,$DN$104:$FA$104,0),0)</f>
      </c>
      <c r="GS104">
        <f>IF($GR104&gt;0,INDEX($FB$104:$GO$104,$GR104),"")</f>
      </c>
      <c r="GT104" t="s">
        <v>582</v>
      </c>
      <c r="GV104">
        <f>IF($JE104&gt;=1,INDEX($GT:$GT,$JD104+1),"")</f>
      </c>
      <c r="GW104">
        <f>IF($JE104&gt;=2,INDEX($GT:$GT,$JD104+2),"")</f>
      </c>
      <c r="GX104">
        <f>IF($JE104&gt;=3,INDEX($GT:$GT,$JD104+3),"")</f>
      </c>
      <c r="GY104">
        <f>IF($JE104&gt;=4,INDEX($GT:$GT,$JD104+4),"")</f>
      </c>
      <c r="GZ104">
        <f>IF($JE104&gt;=5,INDEX($GT:$GT,$JD104+5),"")</f>
      </c>
      <c r="HA104">
        <f>IF($JE104&gt;=6,INDEX($GT:$GT,$JD104+6),"")</f>
      </c>
      <c r="HB104">
        <f>IF($JE104&gt;=7,INDEX($GT:$GT,$JD104+7),"")</f>
      </c>
      <c r="HC104">
        <f>IF($JE104&gt;=8,INDEX($GT:$GT,$JD104+8),"")</f>
      </c>
      <c r="HD104">
        <f>IF($JE104&gt;=9,INDEX($GT:$GT,$JD104+9),"")</f>
      </c>
      <c r="HE104">
        <f>IF($JE104&gt;=10,INDEX($GT:$GT,$JD104+10),"")</f>
      </c>
      <c r="HF104">
        <f>IF($JE104&gt;=11,INDEX($GT:$GT,$JD104+11),"")</f>
      </c>
      <c r="HG104">
        <f>IF($JE104&gt;=12,INDEX($GT:$GT,$JD104+12),"")</f>
      </c>
      <c r="HH104">
        <f>IF($JE104&gt;=13,INDEX($GT:$GT,$JD104+13),"")</f>
      </c>
      <c r="HI104">
        <f>IF($JE104&gt;=14,INDEX($GT:$GT,$JD104+14),"")</f>
      </c>
      <c r="HJ104">
        <f>IF($JE104&gt;=15,INDEX($GT:$GT,$JD104+15),"")</f>
      </c>
      <c r="HK104">
        <f>IF($JE104&gt;=16,INDEX($GT:$GT,$JD104+16),"")</f>
      </c>
      <c r="HL104">
        <f>IF($JE104&gt;=17,INDEX($GT:$GT,$JD104+17),"")</f>
      </c>
      <c r="HM104">
        <f>IF($JE104&gt;=18,INDEX($GT:$GT,$JD104+18),"")</f>
      </c>
      <c r="HN104">
        <f>IF($JE104&gt;=19,INDEX($GT:$GT,$JD104+19),"")</f>
      </c>
      <c r="HO104">
        <f>IF($JE104&gt;=20,INDEX($GT:$GT,$JD104+20),"")</f>
      </c>
      <c r="HP104">
        <f>IF($JE104&gt;=21,INDEX($GT:$GT,$JD104+21),"")</f>
      </c>
      <c r="HQ104">
        <f>IF($JE104&gt;=22,INDEX($GT:$GT,$JD104+22),"")</f>
      </c>
      <c r="HR104">
        <f>IF($JE104&gt;=23,INDEX($GT:$GT,$JD104+23),"")</f>
      </c>
      <c r="HS104">
        <f>IF($JE104&gt;=24,INDEX($GT:$GT,$JD104+24),"")</f>
      </c>
      <c r="HT104">
        <f>IF($JE104&gt;=25,INDEX($GT:$GT,$JD104+25),"")</f>
      </c>
      <c r="HU104">
        <f>IF($JE104&gt;=26,INDEX($GT:$GT,$JD104+26),"")</f>
      </c>
      <c r="HV104">
        <f>IF($JE104&gt;=27,INDEX($GT:$GT,$JD104+27),"")</f>
      </c>
      <c r="HW104">
        <f>IF($JE104&gt;=28,INDEX($GT:$GT,$JD104+28),"")</f>
      </c>
      <c r="HX104">
        <f>IF($JE104&gt;=29,INDEX($GT:$GT,$JD104+29),"")</f>
      </c>
      <c r="HY104">
        <f>IF($JE104&gt;=30,INDEX($GT:$GT,$JD104+30),"")</f>
      </c>
      <c r="HZ104">
        <f>IF($JE104&gt;=31,INDEX($GT:$GT,$JD104+31),"")</f>
      </c>
      <c r="IA104">
        <f>IF($JE104&gt;=32,INDEX($GT:$GT,$JD104+32),"")</f>
      </c>
      <c r="IB104">
        <f>IF($JE104&gt;=33,INDEX($GT:$GT,$JD104+33),"")</f>
      </c>
      <c r="IC104">
        <f>IF($JE104&gt;=34,INDEX($GT:$GT,$JD104+34),"")</f>
      </c>
      <c r="ID104">
        <f>IF($JE104&gt;=35,INDEX($GT:$GT,$JD104+35),"")</f>
      </c>
      <c r="IE104">
        <f>IF($JE104&gt;=36,INDEX($GT:$GT,$JD104+36),"")</f>
      </c>
      <c r="IF104">
        <f>IF($JE104&gt;=37,INDEX($GT:$GT,$JD104+37),"")</f>
      </c>
      <c r="IG104">
        <f>IF($JE104&gt;=38,INDEX($GT:$GT,$JD104+38),"")</f>
      </c>
      <c r="IH104">
        <f>IF($JE104&gt;=39,INDEX($GT:$GT,$JD104+39),"")</f>
      </c>
      <c r="II104">
        <f>IF($JE104&gt;=40,INDEX($GT:$GT,$JD104+40),"")</f>
      </c>
      <c r="IJ104">
        <f>IF($JE104&gt;=41,INDEX($GT:$GT,$JD104+41),"")</f>
      </c>
      <c r="IK104">
        <f>IF($JE104&gt;=42,INDEX($GT:$GT,$JD104+42),"")</f>
      </c>
      <c r="IL104">
        <f>IF($JE104&gt;=43,INDEX($GT:$GT,$JD104+43),"")</f>
      </c>
      <c r="IM104">
        <f>IF($JE104&gt;=44,INDEX($GT:$GT,$JD104+44),"")</f>
      </c>
      <c r="IN104">
        <f>IF($JE104&gt;=45,INDEX($GT:$GT,$JD104+45),"")</f>
      </c>
      <c r="IO104">
        <f>IF($JE104&gt;=46,INDEX($GT:$GT,$JD104+46),"")</f>
      </c>
      <c r="IP104">
        <f>IF($JE104&gt;=47,INDEX($GT:$GT,$JD104+47),"")</f>
      </c>
      <c r="IQ104">
        <f>IF($JE104&gt;=48,INDEX($GT:$GT,$JD104+48),"")</f>
      </c>
      <c r="IR104">
        <f>IF($JE104&gt;=49,INDEX($GT:$GT,$JD104+49),"")</f>
      </c>
      <c r="IS104">
        <f>IF($JE104&gt;=50,INDEX($GT:$GT,$JD104+50),"")</f>
      </c>
      <c r="IT104">
        <f>IF($JE104&gt;=51,INDEX($GT:$GT,$JD104+51),"")</f>
      </c>
      <c r="IU104">
        <f>IF($JE104&gt;=52,INDEX($GT:$GT,$JD104+52),"")</f>
      </c>
      <c r="IV104">
        <f>IF($JE104&gt;=53,INDEX($GT:$GT,$JD104+53),"")</f>
      </c>
      <c r="IW104">
        <f>IF($JE104&gt;=54,INDEX($GT:$GT,$JD104+54),"")</f>
      </c>
      <c r="IX104">
        <f>IF($JE104&gt;=55,INDEX($GT:$GT,$JD104+55),"")</f>
      </c>
      <c r="IY104">
        <f>IF($JE104&gt;=56,INDEX($GT:$GT,$JD104+56),"")</f>
      </c>
      <c r="IZ104">
        <f>IF($JE104&gt;=57,INDEX($GT:$GT,$JD104+57),"")</f>
      </c>
      <c r="JA104">
        <f>IF($JE104&gt;=58,INDEX($GT:$GT,$JD104+58),"")</f>
      </c>
      <c r="JB104">
        <f>IF($JE104&gt;=59,INDEX($GT:$GT,$JD104+59),"")</f>
      </c>
      <c r="JC104">
        <f>IF($JE104&gt;=60,INDEX($GT:$GT,$JD104+60),"")</f>
      </c>
      <c r="JD104">
        <f>IFERROR(MATCH($GS104,$GT$2:$GT$322,0)+1,0)</f>
      </c>
      <c r="JE104">
        <f>IFERROR(INDEX($GU$2:$GU$322,MATCH($GS104,$GT$2:$GT$322,0)),0)</f>
      </c>
      <c r="JF104" t="s">
        <v>28</v>
      </c>
      <c r="JG104" t="s">
        <v>28</v>
      </c>
    </row>
    <row r="105" spans="1:267" x14ac:dyDescent="0.25">
      <c r="J105" s="1"/>
      <c r="K105" s="1"/>
      <c r="L105" s="1"/>
      <c r="M105" s="1"/>
      <c r="N105" s="1">
        <f>IFERROR(IF(FIND(" - ",$J105)&gt;0,MID($J105,FIND(" - ",$J105)+3,LEN($J105)),""),"")</f>
      </c>
      <c r="P105" s="1"/>
      <c r="S105" t="s">
        <v>28</v>
      </c>
      <c r="U105">
        <f>IF(OR($S105="",$T105=""),"",IFERROR($S105/$T105,0))</f>
      </c>
      <c r="V105">
        <f>IF($S105="","",
IF($K105="","",
IF(ISNUMBER(SEARCH("exempt",LOWER($K105))),0,
$S105*(VALUE(SUBSTITUTE($K105,"%",""))/100))))</f>
      </c>
      <c r="AB105">
        <f>IF($S105="","",
SUM($S105,$V105,$Z105,$W105,$Y105)-
IF($AA105="",0,VALUE($AA105)))</f>
      </c>
      <c r="AJ105" t="s">
        <v>595</v>
      </c>
      <c r="AN105" t="s">
        <v>596</v>
      </c>
      <c r="AO105" t="s">
        <v>597</v>
      </c>
      <c r="AR105">
        <f>IFERROR(LEFT($J105,FIND(" - ",$J105)-1),$J105)</f>
      </c>
      <c r="AS105" t="s">
        <v>598</v>
      </c>
      <c r="AT105">
        <v>1</v>
      </c>
      <c r="AU105">
        <f>IF($CJ105&gt;=1,INDEX($AS:$AS,$CI105+1),"")</f>
      </c>
      <c r="AV105">
        <f>IF($CJ105&gt;=2,INDEX($AS:$AS,$CI105+2),"")</f>
      </c>
      <c r="AW105">
        <f>IF($CJ105&gt;=3,INDEX($AS:$AS,$CI105+3),"")</f>
      </c>
      <c r="AX105">
        <f>IF($CJ105&gt;=4,INDEX($AS:$AS,$CI105+4),"")</f>
      </c>
      <c r="AY105">
        <f>IF($CJ105&gt;=5,INDEX($AS:$AS,$CI105+5),"")</f>
      </c>
      <c r="AZ105">
        <f>IF($CJ105&gt;=6,INDEX($AS:$AS,$CI105+6),"")</f>
      </c>
      <c r="BA105">
        <f>IF($CJ105&gt;=7,INDEX($AS:$AS,$CI105+7),"")</f>
      </c>
      <c r="BB105">
        <f>IF($CJ105&gt;=8,INDEX($AS:$AS,$CI105+8),"")</f>
      </c>
      <c r="BC105">
        <f>IF($CJ105&gt;=9,INDEX($AS:$AS,$CI105+9),"")</f>
      </c>
      <c r="BD105">
        <f>IF($CJ105&gt;=10,INDEX($AS:$AS,$CI105+10),"")</f>
      </c>
      <c r="BE105">
        <f>IF($CJ105&gt;=11,INDEX($AS:$AS,$CI105+11),"")</f>
      </c>
      <c r="BF105">
        <f>IF($CJ105&gt;=12,INDEX($AS:$AS,$CI105+12),"")</f>
      </c>
      <c r="BG105">
        <f>IF($CJ105&gt;=13,INDEX($AS:$AS,$CI105+13),"")</f>
      </c>
      <c r="BH105">
        <f>IF($CJ105&gt;=14,INDEX($AS:$AS,$CI105+14),"")</f>
      </c>
      <c r="BI105">
        <f>IF($CJ105&gt;=15,INDEX($AS:$AS,$CI105+15),"")</f>
      </c>
      <c r="BJ105">
        <f>IF($CJ105&gt;=16,INDEX($AS:$AS,$CI105+16),"")</f>
      </c>
      <c r="BK105">
        <f>IF($CJ105&gt;=17,INDEX($AS:$AS,$CI105+17),"")</f>
      </c>
      <c r="BL105">
        <f>IF($CJ105&gt;=18,INDEX($AS:$AS,$CI105+18),"")</f>
      </c>
      <c r="BM105">
        <f>IF($CJ105&gt;=19,INDEX($AS:$AS,$CI105+19),"")</f>
      </c>
      <c r="BN105">
        <f>IF($CJ105&gt;=20,INDEX($AS:$AS,$CI105+20),"")</f>
      </c>
      <c r="BO105">
        <f>IF($CJ105&gt;=21,INDEX($AS:$AS,$CI105+21),"")</f>
      </c>
      <c r="BP105">
        <f>IF($CJ105&gt;=22,INDEX($AS:$AS,$CI105+22),"")</f>
      </c>
      <c r="BQ105">
        <f>IF($CJ105&gt;=23,INDEX($AS:$AS,$CI105+23),"")</f>
      </c>
      <c r="BR105">
        <f>IF($CJ105&gt;=24,INDEX($AS:$AS,$CI105+24),"")</f>
      </c>
      <c r="BS105">
        <f>IF($CJ105&gt;=25,INDEX($AS:$AS,$CI105+25),"")</f>
      </c>
      <c r="BT105">
        <f>IF($CJ105&gt;=26,INDEX($AS:$AS,$CI105+26),"")</f>
      </c>
      <c r="BU105">
        <f>IF($CJ105&gt;=27,INDEX($AS:$AS,$CI105+27),"")</f>
      </c>
      <c r="BV105">
        <f>IF($CJ105&gt;=28,INDEX($AS:$AS,$CI105+28),"")</f>
      </c>
      <c r="BW105">
        <f>IF($CJ105&gt;=29,INDEX($AS:$AS,$CI105+29),"")</f>
      </c>
      <c r="BX105">
        <f>IF($CJ105&gt;=30,INDEX($AS:$AS,$CI105+30),"")</f>
      </c>
      <c r="BY105">
        <f>IF($CJ105&gt;=31,INDEX($AS:$AS,$CI105+31),"")</f>
      </c>
      <c r="BZ105">
        <f>IF($CJ105&gt;=32,INDEX($AS:$AS,$CI105+32),"")</f>
      </c>
      <c r="CA105">
        <f>IF($CJ105&gt;=33,INDEX($AS:$AS,$CI105+33),"")</f>
      </c>
      <c r="CB105">
        <f>IF($CJ105&gt;=34,INDEX($AS:$AS,$CI105+34),"")</f>
      </c>
      <c r="CC105">
        <f>IF($CJ105&gt;=35,INDEX($AS:$AS,$CI105+35),"")</f>
      </c>
      <c r="CD105">
        <f>IF($CJ105&gt;=36,INDEX($AS:$AS,$CI105+36),"")</f>
      </c>
      <c r="CE105">
        <f>IF($CJ105&gt;=37,INDEX($AS:$AS,$CI105+37),"")</f>
      </c>
      <c r="CF105">
        <f>IF($CJ105&gt;=38,INDEX($AS:$AS,$CI105+38),"")</f>
      </c>
      <c r="CG105">
        <f>IF($CJ105&gt;=39,INDEX($AS:$AS,$CI105+39),"")</f>
      </c>
      <c r="CH105">
        <f>IF($CJ105&gt;=40,INDEX($AS:$AS,$CI105+40),"")</f>
      </c>
      <c r="CI105">
        <f>IFERROR(MATCH($AR105,$AS$2:$AS$133,0)+1,0)</f>
      </c>
      <c r="CJ105">
        <f>IFERROR(INDEX($AT$2:$AT$133,MATCH($AR105,$AS$2:$AS$133,0)),0)</f>
      </c>
      <c r="CK105">
        <f>IFERROR(LEFT($O105,FIND(" - ",$O105)-1),$O105)</f>
      </c>
      <c r="CL105" t="s">
        <v>105</v>
      </c>
      <c r="CN105">
        <f>IF($DI105&gt;=1,INDEX($CL:$CL,$DH105+1),"")</f>
      </c>
      <c r="CO105">
        <f>IF($DI105&gt;=2,INDEX($CL:$CL,$DH105+2),"")</f>
      </c>
      <c r="CP105">
        <f>IF($DI105&gt;=3,INDEX($CL:$CL,$DH105+3),"")</f>
      </c>
      <c r="CQ105">
        <f>IF($DI105&gt;=4,INDEX($CL:$CL,$DH105+4),"")</f>
      </c>
      <c r="CR105">
        <f>IF($DI105&gt;=5,INDEX($CL:$CL,$DH105+5),"")</f>
      </c>
      <c r="CS105">
        <f>IF($DI105&gt;=6,INDEX($CL:$CL,$DH105+6),"")</f>
      </c>
      <c r="CT105">
        <f>IF($DI105&gt;=7,INDEX($CL:$CL,$DH105+7),"")</f>
      </c>
      <c r="CU105">
        <f>IF($DI105&gt;=8,INDEX($CL:$CL,$DH105+8),"")</f>
      </c>
      <c r="CV105">
        <f>IF($DI105&gt;=9,INDEX($CL:$CL,$DH105+9),"")</f>
      </c>
      <c r="CW105">
        <f>IF($DI105&gt;=10,INDEX($CL:$CL,$DH105+10),"")</f>
      </c>
      <c r="CX105">
        <f>IF($DI105&gt;=11,INDEX($CL:$CL,$DH105+11),"")</f>
      </c>
      <c r="CY105">
        <f>IF($DI105&gt;=12,INDEX($CL:$CL,$DH105+12),"")</f>
      </c>
      <c r="CZ105">
        <f>IF($DI105&gt;=13,INDEX($CL:$CL,$DH105+13),"")</f>
      </c>
      <c r="DA105">
        <f>IF($DI105&gt;=14,INDEX($CL:$CL,$DH105+14),"")</f>
      </c>
      <c r="DB105">
        <f>IF($DI105&gt;=15,INDEX($CL:$CL,$DH105+15),"")</f>
      </c>
      <c r="DC105">
        <f>IF($DI105&gt;=16,INDEX($CL:$CL,$DH105+16),"")</f>
      </c>
      <c r="DD105">
        <f>IF($DI105&gt;=17,INDEX($CL:$CL,$DH105+17),"")</f>
      </c>
      <c r="DE105">
        <f>IF($DI105&gt;=18,INDEX($CL:$CL,$DH105+18),"")</f>
      </c>
      <c r="DF105">
        <f>IF($DI105&gt;=19,INDEX($CL:$CL,$DH105+19),"")</f>
      </c>
      <c r="DG105">
        <f>IF($DI105&gt;=20,INDEX($CL:$CL,$DH105+20),"")</f>
      </c>
      <c r="DH105">
        <f>IFERROR(MATCH($CK105,$CL$2:$CL$1558,0)+1,0)</f>
      </c>
      <c r="DI105">
        <f>IFERROR(INDEX($CM$2:$CM$1558,MATCH($CK105,$CL$2:$CL$1558,0)),0)</f>
      </c>
      <c r="DJ105">
        <f>IFERROR(INDEX($AQ:$AQ,MATCH($K105,$AP:$AP,0))&amp;"","")</f>
      </c>
      <c r="DK105" t="s">
        <v>52</v>
      </c>
      <c r="DL105" t="s">
        <v>28</v>
      </c>
      <c r="DN105">
        <f>IF($GQ105&gt;=1,INDEX($DK:$DK,$GP105+1),"")</f>
      </c>
      <c r="DO105">
        <f>IF($GQ105&gt;=2,INDEX($DK:$DK,$GP105+2),"")</f>
      </c>
      <c r="DP105">
        <f>IF($GQ105&gt;=3,INDEX($DK:$DK,$GP105+3),"")</f>
      </c>
      <c r="DQ105">
        <f>IF($GQ105&gt;=4,INDEX($DK:$DK,$GP105+4),"")</f>
      </c>
      <c r="DR105">
        <f>IF($GQ105&gt;=5,INDEX($DK:$DK,$GP105+5),"")</f>
      </c>
      <c r="DS105">
        <f>IF($GQ105&gt;=6,INDEX($DK:$DK,$GP105+6),"")</f>
      </c>
      <c r="DT105">
        <f>IF($GQ105&gt;=7,INDEX($DK:$DK,$GP105+7),"")</f>
      </c>
      <c r="DU105">
        <f>IF($GQ105&gt;=8,INDEX($DK:$DK,$GP105+8),"")</f>
      </c>
      <c r="DV105">
        <f>IF($GQ105&gt;=9,INDEX($DK:$DK,$GP105+9),"")</f>
      </c>
      <c r="DW105">
        <f>IF($GQ105&gt;=10,INDEX($DK:$DK,$GP105+10),"")</f>
      </c>
      <c r="DX105">
        <f>IF($GQ105&gt;=11,INDEX($DK:$DK,$GP105+11),"")</f>
      </c>
      <c r="DY105">
        <f>IF($GQ105&gt;=12,INDEX($DK:$DK,$GP105+12),"")</f>
      </c>
      <c r="DZ105">
        <f>IF($GQ105&gt;=13,INDEX($DK:$DK,$GP105+13),"")</f>
      </c>
      <c r="EA105">
        <f>IF($GQ105&gt;=14,INDEX($DK:$DK,$GP105+14),"")</f>
      </c>
      <c r="EB105">
        <f>IF($GQ105&gt;=15,INDEX($DK:$DK,$GP105+15),"")</f>
      </c>
      <c r="EC105">
        <f>IF($GQ105&gt;=16,INDEX($DK:$DK,$GP105+16),"")</f>
      </c>
      <c r="ED105">
        <f>IF($GQ105&gt;=17,INDEX($DK:$DK,$GP105+17),"")</f>
      </c>
      <c r="EE105">
        <f>IF($GQ105&gt;=18,INDEX($DK:$DK,$GP105+18),"")</f>
      </c>
      <c r="EF105">
        <f>IF($GQ105&gt;=19,INDEX($DK:$DK,$GP105+19),"")</f>
      </c>
      <c r="EG105">
        <f>IF($GQ105&gt;=20,INDEX($DK:$DK,$GP105+20),"")</f>
      </c>
      <c r="EH105">
        <f>IF($GQ105&gt;=21,INDEX($DK:$DK,$GP105+21),"")</f>
      </c>
      <c r="EI105">
        <f>IF($GQ105&gt;=22,INDEX($DK:$DK,$GP105+22),"")</f>
      </c>
      <c r="EJ105">
        <f>IF($GQ105&gt;=23,INDEX($DK:$DK,$GP105+23),"")</f>
      </c>
      <c r="EK105">
        <f>IF($GQ105&gt;=24,INDEX($DK:$DK,$GP105+24),"")</f>
      </c>
      <c r="EL105">
        <f>IF($GQ105&gt;=25,INDEX($DK:$DK,$GP105+25),"")</f>
      </c>
      <c r="EM105">
        <f>IF($GQ105&gt;=26,INDEX($DK:$DK,$GP105+26),"")</f>
      </c>
      <c r="EN105">
        <f>IF($GQ105&gt;=27,INDEX($DK:$DK,$GP105+27),"")</f>
      </c>
      <c r="EO105">
        <f>IF($GQ105&gt;=28,INDEX($DK:$DK,$GP105+28),"")</f>
      </c>
      <c r="EP105">
        <f>IF($GQ105&gt;=29,INDEX($DK:$DK,$GP105+29),"")</f>
      </c>
      <c r="EQ105">
        <f>IF($GQ105&gt;=30,INDEX($DK:$DK,$GP105+30),"")</f>
      </c>
      <c r="ER105">
        <f>IF($GQ105&gt;=31,INDEX($DK:$DK,$GP105+31),"")</f>
      </c>
      <c r="ES105">
        <f>IF($GQ105&gt;=32,INDEX($DK:$DK,$GP105+32),"")</f>
      </c>
      <c r="ET105">
        <f>IF($GQ105&gt;=33,INDEX($DK:$DK,$GP105+33),"")</f>
      </c>
      <c r="EU105">
        <f>IF($GQ105&gt;=34,INDEX($DK:$DK,$GP105+34),"")</f>
      </c>
      <c r="EV105">
        <f>IF($GQ105&gt;=35,INDEX($DK:$DK,$GP105+35),"")</f>
      </c>
      <c r="EW105">
        <f>IF($GQ105&gt;=36,INDEX($DK:$DK,$GP105+36),"")</f>
      </c>
      <c r="EX105">
        <f>IF($GQ105&gt;=37,INDEX($DK:$DK,$GP105+37),"")</f>
      </c>
      <c r="EY105">
        <f>IF($GQ105&gt;=38,INDEX($DK:$DK,$GP105+38),"")</f>
      </c>
      <c r="EZ105">
        <f>IF($GQ105&gt;=39,INDEX($DK:$DK,$GP105+39),"")</f>
      </c>
      <c r="FA105">
        <f>IF($GQ105&gt;=40,INDEX($DK:$DK,$GP105+40),"")</f>
      </c>
      <c r="FB105">
        <f>IF($GQ105&gt;=1,INDEX($DL:$DL,$GP105+1),"")</f>
      </c>
      <c r="FC105">
        <f>IF($GQ105&gt;=2,INDEX($DL:$DL,$GP105+2),"")</f>
      </c>
      <c r="FD105">
        <f>IF($GQ105&gt;=3,INDEX($DL:$DL,$GP105+3),"")</f>
      </c>
      <c r="FE105">
        <f>IF($GQ105&gt;=4,INDEX($DL:$DL,$GP105+4),"")</f>
      </c>
      <c r="FF105">
        <f>IF($GQ105&gt;=5,INDEX($DL:$DL,$GP105+5),"")</f>
      </c>
      <c r="FG105">
        <f>IF($GQ105&gt;=6,INDEX($DL:$DL,$GP105+6),"")</f>
      </c>
      <c r="FH105">
        <f>IF($GQ105&gt;=7,INDEX($DL:$DL,$GP105+7),"")</f>
      </c>
      <c r="FI105">
        <f>IF($GQ105&gt;=8,INDEX($DL:$DL,$GP105+8),"")</f>
      </c>
      <c r="FJ105">
        <f>IF($GQ105&gt;=9,INDEX($DL:$DL,$GP105+9),"")</f>
      </c>
      <c r="FK105">
        <f>IF($GQ105&gt;=10,INDEX($DL:$DL,$GP105+10),"")</f>
      </c>
      <c r="FL105">
        <f>IF($GQ105&gt;=11,INDEX($DL:$DL,$GP105+11),"")</f>
      </c>
      <c r="FM105">
        <f>IF($GQ105&gt;=12,INDEX($DL:$DL,$GP105+12),"")</f>
      </c>
      <c r="FN105">
        <f>IF($GQ105&gt;=13,INDEX($DL:$DL,$GP105+13),"")</f>
      </c>
      <c r="FO105">
        <f>IF($GQ105&gt;=14,INDEX($DL:$DL,$GP105+14),"")</f>
      </c>
      <c r="FP105">
        <f>IF($GQ105&gt;=15,INDEX($DL:$DL,$GP105+15),"")</f>
      </c>
      <c r="FQ105">
        <f>IF($GQ105&gt;=16,INDEX($DL:$DL,$GP105+16),"")</f>
      </c>
      <c r="FR105">
        <f>IF($GQ105&gt;=17,INDEX($DL:$DL,$GP105+17),"")</f>
      </c>
      <c r="FS105">
        <f>IF($GQ105&gt;=18,INDEX($DL:$DL,$GP105+18),"")</f>
      </c>
      <c r="FT105">
        <f>IF($GQ105&gt;=19,INDEX($DL:$DL,$GP105+19),"")</f>
      </c>
      <c r="FU105">
        <f>IF($GQ105&gt;=20,INDEX($DL:$DL,$GP105+20),"")</f>
      </c>
      <c r="FV105">
        <f>IF($GQ105&gt;=21,INDEX($DL:$DL,$GP105+21),"")</f>
      </c>
      <c r="FW105">
        <f>IF($GQ105&gt;=22,INDEX($DL:$DL,$GP105+22),"")</f>
      </c>
      <c r="FX105">
        <f>IF($GQ105&gt;=23,INDEX($DL:$DL,$GP105+23),"")</f>
      </c>
      <c r="FY105">
        <f>IF($GQ105&gt;=24,INDEX($DL:$DL,$GP105+24),"")</f>
      </c>
      <c r="FZ105">
        <f>IF($GQ105&gt;=25,INDEX($DL:$DL,$GP105+25),"")</f>
      </c>
      <c r="GA105">
        <f>IF($GQ105&gt;=26,INDEX($DL:$DL,$GP105+26),"")</f>
      </c>
      <c r="GB105">
        <f>IF($GQ105&gt;=27,INDEX($DL:$DL,$GP105+27),"")</f>
      </c>
      <c r="GC105">
        <f>IF($GQ105&gt;=28,INDEX($DL:$DL,$GP105+28),"")</f>
      </c>
      <c r="GD105">
        <f>IF($GQ105&gt;=29,INDEX($DL:$DL,$GP105+29),"")</f>
      </c>
      <c r="GE105">
        <f>IF($GQ105&gt;=30,INDEX($DL:$DL,$GP105+30),"")</f>
      </c>
      <c r="GF105">
        <f>IF($GQ105&gt;=31,INDEX($DL:$DL,$GP105+31),"")</f>
      </c>
      <c r="GG105">
        <f>IF($GQ105&gt;=32,INDEX($DL:$DL,$GP105+32),"")</f>
      </c>
      <c r="GH105">
        <f>IF($GQ105&gt;=33,INDEX($DL:$DL,$GP105+33),"")</f>
      </c>
      <c r="GI105">
        <f>IF($GQ105&gt;=34,INDEX($DL:$DL,$GP105+34),"")</f>
      </c>
      <c r="GJ105">
        <f>IF($GQ105&gt;=35,INDEX($DL:$DL,$GP105+35),"")</f>
      </c>
      <c r="GK105">
        <f>IF($GQ105&gt;=36,INDEX($DL:$DL,$GP105+36),"")</f>
      </c>
      <c r="GL105">
        <f>IF($GQ105&gt;=37,INDEX($DL:$DL,$GP105+37),"")</f>
      </c>
      <c r="GM105">
        <f>IF($GQ105&gt;=38,INDEX($DL:$DL,$GP105+38),"")</f>
      </c>
      <c r="GN105">
        <f>IF($GQ105&gt;=39,INDEX($DL:$DL,$GP105+39),"")</f>
      </c>
      <c r="GO105">
        <f>IF($GQ105&gt;=40,INDEX($DL:$DL,$GP105+40),"")</f>
      </c>
      <c r="GP105">
        <f>IFERROR(MATCH($DJ105,$DK$2:$DK$148,0)+1,0)</f>
      </c>
      <c r="GQ105">
        <f>IFERROR(INDEX($DM$2:$DM$148,MATCH($DJ105,$DK$2:$DK$148,0)),0)</f>
      </c>
      <c r="GR105">
        <f>IFERROR(MATCH($L105,$DN$105:$FA$105,0),0)</f>
      </c>
      <c r="GS105">
        <f>IF($GR105&gt;0,INDEX($FB$105:$GO$105,$GR105),"")</f>
      </c>
      <c r="GT105" t="s">
        <v>585</v>
      </c>
      <c r="GV105">
        <f>IF($JE105&gt;=1,INDEX($GT:$GT,$JD105+1),"")</f>
      </c>
      <c r="GW105">
        <f>IF($JE105&gt;=2,INDEX($GT:$GT,$JD105+2),"")</f>
      </c>
      <c r="GX105">
        <f>IF($JE105&gt;=3,INDEX($GT:$GT,$JD105+3),"")</f>
      </c>
      <c r="GY105">
        <f>IF($JE105&gt;=4,INDEX($GT:$GT,$JD105+4),"")</f>
      </c>
      <c r="GZ105">
        <f>IF($JE105&gt;=5,INDEX($GT:$GT,$JD105+5),"")</f>
      </c>
      <c r="HA105">
        <f>IF($JE105&gt;=6,INDEX($GT:$GT,$JD105+6),"")</f>
      </c>
      <c r="HB105">
        <f>IF($JE105&gt;=7,INDEX($GT:$GT,$JD105+7),"")</f>
      </c>
      <c r="HC105">
        <f>IF($JE105&gt;=8,INDEX($GT:$GT,$JD105+8),"")</f>
      </c>
      <c r="HD105">
        <f>IF($JE105&gt;=9,INDEX($GT:$GT,$JD105+9),"")</f>
      </c>
      <c r="HE105">
        <f>IF($JE105&gt;=10,INDEX($GT:$GT,$JD105+10),"")</f>
      </c>
      <c r="HF105">
        <f>IF($JE105&gt;=11,INDEX($GT:$GT,$JD105+11),"")</f>
      </c>
      <c r="HG105">
        <f>IF($JE105&gt;=12,INDEX($GT:$GT,$JD105+12),"")</f>
      </c>
      <c r="HH105">
        <f>IF($JE105&gt;=13,INDEX($GT:$GT,$JD105+13),"")</f>
      </c>
      <c r="HI105">
        <f>IF($JE105&gt;=14,INDEX($GT:$GT,$JD105+14),"")</f>
      </c>
      <c r="HJ105">
        <f>IF($JE105&gt;=15,INDEX($GT:$GT,$JD105+15),"")</f>
      </c>
      <c r="HK105">
        <f>IF($JE105&gt;=16,INDEX($GT:$GT,$JD105+16),"")</f>
      </c>
      <c r="HL105">
        <f>IF($JE105&gt;=17,INDEX($GT:$GT,$JD105+17),"")</f>
      </c>
      <c r="HM105">
        <f>IF($JE105&gt;=18,INDEX($GT:$GT,$JD105+18),"")</f>
      </c>
      <c r="HN105">
        <f>IF($JE105&gt;=19,INDEX($GT:$GT,$JD105+19),"")</f>
      </c>
      <c r="HO105">
        <f>IF($JE105&gt;=20,INDEX($GT:$GT,$JD105+20),"")</f>
      </c>
      <c r="HP105">
        <f>IF($JE105&gt;=21,INDEX($GT:$GT,$JD105+21),"")</f>
      </c>
      <c r="HQ105">
        <f>IF($JE105&gt;=22,INDEX($GT:$GT,$JD105+22),"")</f>
      </c>
      <c r="HR105">
        <f>IF($JE105&gt;=23,INDEX($GT:$GT,$JD105+23),"")</f>
      </c>
      <c r="HS105">
        <f>IF($JE105&gt;=24,INDEX($GT:$GT,$JD105+24),"")</f>
      </c>
      <c r="HT105">
        <f>IF($JE105&gt;=25,INDEX($GT:$GT,$JD105+25),"")</f>
      </c>
      <c r="HU105">
        <f>IF($JE105&gt;=26,INDEX($GT:$GT,$JD105+26),"")</f>
      </c>
      <c r="HV105">
        <f>IF($JE105&gt;=27,INDEX($GT:$GT,$JD105+27),"")</f>
      </c>
      <c r="HW105">
        <f>IF($JE105&gt;=28,INDEX($GT:$GT,$JD105+28),"")</f>
      </c>
      <c r="HX105">
        <f>IF($JE105&gt;=29,INDEX($GT:$GT,$JD105+29),"")</f>
      </c>
      <c r="HY105">
        <f>IF($JE105&gt;=30,INDEX($GT:$GT,$JD105+30),"")</f>
      </c>
      <c r="HZ105">
        <f>IF($JE105&gt;=31,INDEX($GT:$GT,$JD105+31),"")</f>
      </c>
      <c r="IA105">
        <f>IF($JE105&gt;=32,INDEX($GT:$GT,$JD105+32),"")</f>
      </c>
      <c r="IB105">
        <f>IF($JE105&gt;=33,INDEX($GT:$GT,$JD105+33),"")</f>
      </c>
      <c r="IC105">
        <f>IF($JE105&gt;=34,INDEX($GT:$GT,$JD105+34),"")</f>
      </c>
      <c r="ID105">
        <f>IF($JE105&gt;=35,INDEX($GT:$GT,$JD105+35),"")</f>
      </c>
      <c r="IE105">
        <f>IF($JE105&gt;=36,INDEX($GT:$GT,$JD105+36),"")</f>
      </c>
      <c r="IF105">
        <f>IF($JE105&gt;=37,INDEX($GT:$GT,$JD105+37),"")</f>
      </c>
      <c r="IG105">
        <f>IF($JE105&gt;=38,INDEX($GT:$GT,$JD105+38),"")</f>
      </c>
      <c r="IH105">
        <f>IF($JE105&gt;=39,INDEX($GT:$GT,$JD105+39),"")</f>
      </c>
      <c r="II105">
        <f>IF($JE105&gt;=40,INDEX($GT:$GT,$JD105+40),"")</f>
      </c>
      <c r="IJ105">
        <f>IF($JE105&gt;=41,INDEX($GT:$GT,$JD105+41),"")</f>
      </c>
      <c r="IK105">
        <f>IF($JE105&gt;=42,INDEX($GT:$GT,$JD105+42),"")</f>
      </c>
      <c r="IL105">
        <f>IF($JE105&gt;=43,INDEX($GT:$GT,$JD105+43),"")</f>
      </c>
      <c r="IM105">
        <f>IF($JE105&gt;=44,INDEX($GT:$GT,$JD105+44),"")</f>
      </c>
      <c r="IN105">
        <f>IF($JE105&gt;=45,INDEX($GT:$GT,$JD105+45),"")</f>
      </c>
      <c r="IO105">
        <f>IF($JE105&gt;=46,INDEX($GT:$GT,$JD105+46),"")</f>
      </c>
      <c r="IP105">
        <f>IF($JE105&gt;=47,INDEX($GT:$GT,$JD105+47),"")</f>
      </c>
      <c r="IQ105">
        <f>IF($JE105&gt;=48,INDEX($GT:$GT,$JD105+48),"")</f>
      </c>
      <c r="IR105">
        <f>IF($JE105&gt;=49,INDEX($GT:$GT,$JD105+49),"")</f>
      </c>
      <c r="IS105">
        <f>IF($JE105&gt;=50,INDEX($GT:$GT,$JD105+50),"")</f>
      </c>
      <c r="IT105">
        <f>IF($JE105&gt;=51,INDEX($GT:$GT,$JD105+51),"")</f>
      </c>
      <c r="IU105">
        <f>IF($JE105&gt;=52,INDEX($GT:$GT,$JD105+52),"")</f>
      </c>
      <c r="IV105">
        <f>IF($JE105&gt;=53,INDEX($GT:$GT,$JD105+53),"")</f>
      </c>
      <c r="IW105">
        <f>IF($JE105&gt;=54,INDEX($GT:$GT,$JD105+54),"")</f>
      </c>
      <c r="IX105">
        <f>IF($JE105&gt;=55,INDEX($GT:$GT,$JD105+55),"")</f>
      </c>
      <c r="IY105">
        <f>IF($JE105&gt;=56,INDEX($GT:$GT,$JD105+56),"")</f>
      </c>
      <c r="IZ105">
        <f>IF($JE105&gt;=57,INDEX($GT:$GT,$JD105+57),"")</f>
      </c>
      <c r="JA105">
        <f>IF($JE105&gt;=58,INDEX($GT:$GT,$JD105+58),"")</f>
      </c>
      <c r="JB105">
        <f>IF($JE105&gt;=59,INDEX($GT:$GT,$JD105+59),"")</f>
      </c>
      <c r="JC105">
        <f>IF($JE105&gt;=60,INDEX($GT:$GT,$JD105+60),"")</f>
      </c>
      <c r="JD105">
        <f>IFERROR(MATCH($GS105,$GT$2:$GT$322,0)+1,0)</f>
      </c>
      <c r="JE105">
        <f>IFERROR(INDEX($GU$2:$GU$322,MATCH($GS105,$GT$2:$GT$322,0)),0)</f>
      </c>
      <c r="JF105" t="s">
        <v>28</v>
      </c>
      <c r="JG105" t="s">
        <v>28</v>
      </c>
    </row>
    <row r="106" spans="1:267" x14ac:dyDescent="0.25">
      <c r="J106" s="1"/>
      <c r="K106" s="1"/>
      <c r="L106" s="1"/>
      <c r="M106" s="1"/>
      <c r="N106" s="1">
        <f>IFERROR(IF(FIND(" - ",$J106)&gt;0,MID($J106,FIND(" - ",$J106)+3,LEN($J106)),""),"")</f>
      </c>
      <c r="P106" s="1"/>
      <c r="S106" t="s">
        <v>28</v>
      </c>
      <c r="U106">
        <f>IF(OR($S106="",$T106=""),"",IFERROR($S106/$T106,0))</f>
      </c>
      <c r="V106">
        <f>IF($S106="","",
IF($K106="","",
IF(ISNUMBER(SEARCH("exempt",LOWER($K106))),0,
$S106*(VALUE(SUBSTITUTE($K106,"%",""))/100))))</f>
      </c>
      <c r="AB106">
        <f>IF($S106="","",
SUM($S106,$V106,$Z106,$W106,$Y106)-
IF($AA106="",0,VALUE($AA106)))</f>
      </c>
      <c r="AJ106" t="s">
        <v>599</v>
      </c>
      <c r="AN106" t="s">
        <v>600</v>
      </c>
      <c r="AO106" t="s">
        <v>601</v>
      </c>
      <c r="AR106">
        <f>IFERROR(LEFT($J106,FIND(" - ",$J106)-1),$J106)</f>
      </c>
      <c r="AS106" t="s">
        <v>463</v>
      </c>
      <c r="AU106">
        <f>IF($CJ106&gt;=1,INDEX($AS:$AS,$CI106+1),"")</f>
      </c>
      <c r="AV106">
        <f>IF($CJ106&gt;=2,INDEX($AS:$AS,$CI106+2),"")</f>
      </c>
      <c r="AW106">
        <f>IF($CJ106&gt;=3,INDEX($AS:$AS,$CI106+3),"")</f>
      </c>
      <c r="AX106">
        <f>IF($CJ106&gt;=4,INDEX($AS:$AS,$CI106+4),"")</f>
      </c>
      <c r="AY106">
        <f>IF($CJ106&gt;=5,INDEX($AS:$AS,$CI106+5),"")</f>
      </c>
      <c r="AZ106">
        <f>IF($CJ106&gt;=6,INDEX($AS:$AS,$CI106+6),"")</f>
      </c>
      <c r="BA106">
        <f>IF($CJ106&gt;=7,INDEX($AS:$AS,$CI106+7),"")</f>
      </c>
      <c r="BB106">
        <f>IF($CJ106&gt;=8,INDEX($AS:$AS,$CI106+8),"")</f>
      </c>
      <c r="BC106">
        <f>IF($CJ106&gt;=9,INDEX($AS:$AS,$CI106+9),"")</f>
      </c>
      <c r="BD106">
        <f>IF($CJ106&gt;=10,INDEX($AS:$AS,$CI106+10),"")</f>
      </c>
      <c r="BE106">
        <f>IF($CJ106&gt;=11,INDEX($AS:$AS,$CI106+11),"")</f>
      </c>
      <c r="BF106">
        <f>IF($CJ106&gt;=12,INDEX($AS:$AS,$CI106+12),"")</f>
      </c>
      <c r="BG106">
        <f>IF($CJ106&gt;=13,INDEX($AS:$AS,$CI106+13),"")</f>
      </c>
      <c r="BH106">
        <f>IF($CJ106&gt;=14,INDEX($AS:$AS,$CI106+14),"")</f>
      </c>
      <c r="BI106">
        <f>IF($CJ106&gt;=15,INDEX($AS:$AS,$CI106+15),"")</f>
      </c>
      <c r="BJ106">
        <f>IF($CJ106&gt;=16,INDEX($AS:$AS,$CI106+16),"")</f>
      </c>
      <c r="BK106">
        <f>IF($CJ106&gt;=17,INDEX($AS:$AS,$CI106+17),"")</f>
      </c>
      <c r="BL106">
        <f>IF($CJ106&gt;=18,INDEX($AS:$AS,$CI106+18),"")</f>
      </c>
      <c r="BM106">
        <f>IF($CJ106&gt;=19,INDEX($AS:$AS,$CI106+19),"")</f>
      </c>
      <c r="BN106">
        <f>IF($CJ106&gt;=20,INDEX($AS:$AS,$CI106+20),"")</f>
      </c>
      <c r="BO106">
        <f>IF($CJ106&gt;=21,INDEX($AS:$AS,$CI106+21),"")</f>
      </c>
      <c r="BP106">
        <f>IF($CJ106&gt;=22,INDEX($AS:$AS,$CI106+22),"")</f>
      </c>
      <c r="BQ106">
        <f>IF($CJ106&gt;=23,INDEX($AS:$AS,$CI106+23),"")</f>
      </c>
      <c r="BR106">
        <f>IF($CJ106&gt;=24,INDEX($AS:$AS,$CI106+24),"")</f>
      </c>
      <c r="BS106">
        <f>IF($CJ106&gt;=25,INDEX($AS:$AS,$CI106+25),"")</f>
      </c>
      <c r="BT106">
        <f>IF($CJ106&gt;=26,INDEX($AS:$AS,$CI106+26),"")</f>
      </c>
      <c r="BU106">
        <f>IF($CJ106&gt;=27,INDEX($AS:$AS,$CI106+27),"")</f>
      </c>
      <c r="BV106">
        <f>IF($CJ106&gt;=28,INDEX($AS:$AS,$CI106+28),"")</f>
      </c>
      <c r="BW106">
        <f>IF($CJ106&gt;=29,INDEX($AS:$AS,$CI106+29),"")</f>
      </c>
      <c r="BX106">
        <f>IF($CJ106&gt;=30,INDEX($AS:$AS,$CI106+30),"")</f>
      </c>
      <c r="BY106">
        <f>IF($CJ106&gt;=31,INDEX($AS:$AS,$CI106+31),"")</f>
      </c>
      <c r="BZ106">
        <f>IF($CJ106&gt;=32,INDEX($AS:$AS,$CI106+32),"")</f>
      </c>
      <c r="CA106">
        <f>IF($CJ106&gt;=33,INDEX($AS:$AS,$CI106+33),"")</f>
      </c>
      <c r="CB106">
        <f>IF($CJ106&gt;=34,INDEX($AS:$AS,$CI106+34),"")</f>
      </c>
      <c r="CC106">
        <f>IF($CJ106&gt;=35,INDEX($AS:$AS,$CI106+35),"")</f>
      </c>
      <c r="CD106">
        <f>IF($CJ106&gt;=36,INDEX($AS:$AS,$CI106+36),"")</f>
      </c>
      <c r="CE106">
        <f>IF($CJ106&gt;=37,INDEX($AS:$AS,$CI106+37),"")</f>
      </c>
      <c r="CF106">
        <f>IF($CJ106&gt;=38,INDEX($AS:$AS,$CI106+38),"")</f>
      </c>
      <c r="CG106">
        <f>IF($CJ106&gt;=39,INDEX($AS:$AS,$CI106+39),"")</f>
      </c>
      <c r="CH106">
        <f>IF($CJ106&gt;=40,INDEX($AS:$AS,$CI106+40),"")</f>
      </c>
      <c r="CI106">
        <f>IFERROR(MATCH($AR106,$AS$2:$AS$133,0)+1,0)</f>
      </c>
      <c r="CJ106">
        <f>IFERROR(INDEX($AT$2:$AT$133,MATCH($AR106,$AS$2:$AS$133,0)),0)</f>
      </c>
      <c r="CK106">
        <f>IFERROR(LEFT($O106,FIND(" - ",$O106)-1),$O106)</f>
      </c>
      <c r="CL106" t="s">
        <v>133</v>
      </c>
      <c r="CN106">
        <f>IF($DI106&gt;=1,INDEX($CL:$CL,$DH106+1),"")</f>
      </c>
      <c r="CO106">
        <f>IF($DI106&gt;=2,INDEX($CL:$CL,$DH106+2),"")</f>
      </c>
      <c r="CP106">
        <f>IF($DI106&gt;=3,INDEX($CL:$CL,$DH106+3),"")</f>
      </c>
      <c r="CQ106">
        <f>IF($DI106&gt;=4,INDEX($CL:$CL,$DH106+4),"")</f>
      </c>
      <c r="CR106">
        <f>IF($DI106&gt;=5,INDEX($CL:$CL,$DH106+5),"")</f>
      </c>
      <c r="CS106">
        <f>IF($DI106&gt;=6,INDEX($CL:$CL,$DH106+6),"")</f>
      </c>
      <c r="CT106">
        <f>IF($DI106&gt;=7,INDEX($CL:$CL,$DH106+7),"")</f>
      </c>
      <c r="CU106">
        <f>IF($DI106&gt;=8,INDEX($CL:$CL,$DH106+8),"")</f>
      </c>
      <c r="CV106">
        <f>IF($DI106&gt;=9,INDEX($CL:$CL,$DH106+9),"")</f>
      </c>
      <c r="CW106">
        <f>IF($DI106&gt;=10,INDEX($CL:$CL,$DH106+10),"")</f>
      </c>
      <c r="CX106">
        <f>IF($DI106&gt;=11,INDEX($CL:$CL,$DH106+11),"")</f>
      </c>
      <c r="CY106">
        <f>IF($DI106&gt;=12,INDEX($CL:$CL,$DH106+12),"")</f>
      </c>
      <c r="CZ106">
        <f>IF($DI106&gt;=13,INDEX($CL:$CL,$DH106+13),"")</f>
      </c>
      <c r="DA106">
        <f>IF($DI106&gt;=14,INDEX($CL:$CL,$DH106+14),"")</f>
      </c>
      <c r="DB106">
        <f>IF($DI106&gt;=15,INDEX($CL:$CL,$DH106+15),"")</f>
      </c>
      <c r="DC106">
        <f>IF($DI106&gt;=16,INDEX($CL:$CL,$DH106+16),"")</f>
      </c>
      <c r="DD106">
        <f>IF($DI106&gt;=17,INDEX($CL:$CL,$DH106+17),"")</f>
      </c>
      <c r="DE106">
        <f>IF($DI106&gt;=18,INDEX($CL:$CL,$DH106+18),"")</f>
      </c>
      <c r="DF106">
        <f>IF($DI106&gt;=19,INDEX($CL:$CL,$DH106+19),"")</f>
      </c>
      <c r="DG106">
        <f>IF($DI106&gt;=20,INDEX($CL:$CL,$DH106+20),"")</f>
      </c>
      <c r="DH106">
        <f>IFERROR(MATCH($CK106,$CL$2:$CL$1558,0)+1,0)</f>
      </c>
      <c r="DI106">
        <f>IFERROR(INDEX($CM$2:$CM$1558,MATCH($CK106,$CL$2:$CL$1558,0)),0)</f>
      </c>
      <c r="DJ106">
        <f>IFERROR(INDEX($AQ:$AQ,MATCH($K106,$AP:$AP,0))&amp;"","")</f>
      </c>
      <c r="DK106" t="s">
        <v>292</v>
      </c>
      <c r="DM106">
        <v>1</v>
      </c>
      <c r="DN106">
        <f>IF($GQ106&gt;=1,INDEX($DK:$DK,$GP106+1),"")</f>
      </c>
      <c r="DO106">
        <f>IF($GQ106&gt;=2,INDEX($DK:$DK,$GP106+2),"")</f>
      </c>
      <c r="DP106">
        <f>IF($GQ106&gt;=3,INDEX($DK:$DK,$GP106+3),"")</f>
      </c>
      <c r="DQ106">
        <f>IF($GQ106&gt;=4,INDEX($DK:$DK,$GP106+4),"")</f>
      </c>
      <c r="DR106">
        <f>IF($GQ106&gt;=5,INDEX($DK:$DK,$GP106+5),"")</f>
      </c>
      <c r="DS106">
        <f>IF($GQ106&gt;=6,INDEX($DK:$DK,$GP106+6),"")</f>
      </c>
      <c r="DT106">
        <f>IF($GQ106&gt;=7,INDEX($DK:$DK,$GP106+7),"")</f>
      </c>
      <c r="DU106">
        <f>IF($GQ106&gt;=8,INDEX($DK:$DK,$GP106+8),"")</f>
      </c>
      <c r="DV106">
        <f>IF($GQ106&gt;=9,INDEX($DK:$DK,$GP106+9),"")</f>
      </c>
      <c r="DW106">
        <f>IF($GQ106&gt;=10,INDEX($DK:$DK,$GP106+10),"")</f>
      </c>
      <c r="DX106">
        <f>IF($GQ106&gt;=11,INDEX($DK:$DK,$GP106+11),"")</f>
      </c>
      <c r="DY106">
        <f>IF($GQ106&gt;=12,INDEX($DK:$DK,$GP106+12),"")</f>
      </c>
      <c r="DZ106">
        <f>IF($GQ106&gt;=13,INDEX($DK:$DK,$GP106+13),"")</f>
      </c>
      <c r="EA106">
        <f>IF($GQ106&gt;=14,INDEX($DK:$DK,$GP106+14),"")</f>
      </c>
      <c r="EB106">
        <f>IF($GQ106&gt;=15,INDEX($DK:$DK,$GP106+15),"")</f>
      </c>
      <c r="EC106">
        <f>IF($GQ106&gt;=16,INDEX($DK:$DK,$GP106+16),"")</f>
      </c>
      <c r="ED106">
        <f>IF($GQ106&gt;=17,INDEX($DK:$DK,$GP106+17),"")</f>
      </c>
      <c r="EE106">
        <f>IF($GQ106&gt;=18,INDEX($DK:$DK,$GP106+18),"")</f>
      </c>
      <c r="EF106">
        <f>IF($GQ106&gt;=19,INDEX($DK:$DK,$GP106+19),"")</f>
      </c>
      <c r="EG106">
        <f>IF($GQ106&gt;=20,INDEX($DK:$DK,$GP106+20),"")</f>
      </c>
      <c r="EH106">
        <f>IF($GQ106&gt;=21,INDEX($DK:$DK,$GP106+21),"")</f>
      </c>
      <c r="EI106">
        <f>IF($GQ106&gt;=22,INDEX($DK:$DK,$GP106+22),"")</f>
      </c>
      <c r="EJ106">
        <f>IF($GQ106&gt;=23,INDEX($DK:$DK,$GP106+23),"")</f>
      </c>
      <c r="EK106">
        <f>IF($GQ106&gt;=24,INDEX($DK:$DK,$GP106+24),"")</f>
      </c>
      <c r="EL106">
        <f>IF($GQ106&gt;=25,INDEX($DK:$DK,$GP106+25),"")</f>
      </c>
      <c r="EM106">
        <f>IF($GQ106&gt;=26,INDEX($DK:$DK,$GP106+26),"")</f>
      </c>
      <c r="EN106">
        <f>IF($GQ106&gt;=27,INDEX($DK:$DK,$GP106+27),"")</f>
      </c>
      <c r="EO106">
        <f>IF($GQ106&gt;=28,INDEX($DK:$DK,$GP106+28),"")</f>
      </c>
      <c r="EP106">
        <f>IF($GQ106&gt;=29,INDEX($DK:$DK,$GP106+29),"")</f>
      </c>
      <c r="EQ106">
        <f>IF($GQ106&gt;=30,INDEX($DK:$DK,$GP106+30),"")</f>
      </c>
      <c r="ER106">
        <f>IF($GQ106&gt;=31,INDEX($DK:$DK,$GP106+31),"")</f>
      </c>
      <c r="ES106">
        <f>IF($GQ106&gt;=32,INDEX($DK:$DK,$GP106+32),"")</f>
      </c>
      <c r="ET106">
        <f>IF($GQ106&gt;=33,INDEX($DK:$DK,$GP106+33),"")</f>
      </c>
      <c r="EU106">
        <f>IF($GQ106&gt;=34,INDEX($DK:$DK,$GP106+34),"")</f>
      </c>
      <c r="EV106">
        <f>IF($GQ106&gt;=35,INDEX($DK:$DK,$GP106+35),"")</f>
      </c>
      <c r="EW106">
        <f>IF($GQ106&gt;=36,INDEX($DK:$DK,$GP106+36),"")</f>
      </c>
      <c r="EX106">
        <f>IF($GQ106&gt;=37,INDEX($DK:$DK,$GP106+37),"")</f>
      </c>
      <c r="EY106">
        <f>IF($GQ106&gt;=38,INDEX($DK:$DK,$GP106+38),"")</f>
      </c>
      <c r="EZ106">
        <f>IF($GQ106&gt;=39,INDEX($DK:$DK,$GP106+39),"")</f>
      </c>
      <c r="FA106">
        <f>IF($GQ106&gt;=40,INDEX($DK:$DK,$GP106+40),"")</f>
      </c>
      <c r="FB106">
        <f>IF($GQ106&gt;=1,INDEX($DL:$DL,$GP106+1),"")</f>
      </c>
      <c r="FC106">
        <f>IF($GQ106&gt;=2,INDEX($DL:$DL,$GP106+2),"")</f>
      </c>
      <c r="FD106">
        <f>IF($GQ106&gt;=3,INDEX($DL:$DL,$GP106+3),"")</f>
      </c>
      <c r="FE106">
        <f>IF($GQ106&gt;=4,INDEX($DL:$DL,$GP106+4),"")</f>
      </c>
      <c r="FF106">
        <f>IF($GQ106&gt;=5,INDEX($DL:$DL,$GP106+5),"")</f>
      </c>
      <c r="FG106">
        <f>IF($GQ106&gt;=6,INDEX($DL:$DL,$GP106+6),"")</f>
      </c>
      <c r="FH106">
        <f>IF($GQ106&gt;=7,INDEX($DL:$DL,$GP106+7),"")</f>
      </c>
      <c r="FI106">
        <f>IF($GQ106&gt;=8,INDEX($DL:$DL,$GP106+8),"")</f>
      </c>
      <c r="FJ106">
        <f>IF($GQ106&gt;=9,INDEX($DL:$DL,$GP106+9),"")</f>
      </c>
      <c r="FK106">
        <f>IF($GQ106&gt;=10,INDEX($DL:$DL,$GP106+10),"")</f>
      </c>
      <c r="FL106">
        <f>IF($GQ106&gt;=11,INDEX($DL:$DL,$GP106+11),"")</f>
      </c>
      <c r="FM106">
        <f>IF($GQ106&gt;=12,INDEX($DL:$DL,$GP106+12),"")</f>
      </c>
      <c r="FN106">
        <f>IF($GQ106&gt;=13,INDEX($DL:$DL,$GP106+13),"")</f>
      </c>
      <c r="FO106">
        <f>IF($GQ106&gt;=14,INDEX($DL:$DL,$GP106+14),"")</f>
      </c>
      <c r="FP106">
        <f>IF($GQ106&gt;=15,INDEX($DL:$DL,$GP106+15),"")</f>
      </c>
      <c r="FQ106">
        <f>IF($GQ106&gt;=16,INDEX($DL:$DL,$GP106+16),"")</f>
      </c>
      <c r="FR106">
        <f>IF($GQ106&gt;=17,INDEX($DL:$DL,$GP106+17),"")</f>
      </c>
      <c r="FS106">
        <f>IF($GQ106&gt;=18,INDEX($DL:$DL,$GP106+18),"")</f>
      </c>
      <c r="FT106">
        <f>IF($GQ106&gt;=19,INDEX($DL:$DL,$GP106+19),"")</f>
      </c>
      <c r="FU106">
        <f>IF($GQ106&gt;=20,INDEX($DL:$DL,$GP106+20),"")</f>
      </c>
      <c r="FV106">
        <f>IF($GQ106&gt;=21,INDEX($DL:$DL,$GP106+21),"")</f>
      </c>
      <c r="FW106">
        <f>IF($GQ106&gt;=22,INDEX($DL:$DL,$GP106+22),"")</f>
      </c>
      <c r="FX106">
        <f>IF($GQ106&gt;=23,INDEX($DL:$DL,$GP106+23),"")</f>
      </c>
      <c r="FY106">
        <f>IF($GQ106&gt;=24,INDEX($DL:$DL,$GP106+24),"")</f>
      </c>
      <c r="FZ106">
        <f>IF($GQ106&gt;=25,INDEX($DL:$DL,$GP106+25),"")</f>
      </c>
      <c r="GA106">
        <f>IF($GQ106&gt;=26,INDEX($DL:$DL,$GP106+26),"")</f>
      </c>
      <c r="GB106">
        <f>IF($GQ106&gt;=27,INDEX($DL:$DL,$GP106+27),"")</f>
      </c>
      <c r="GC106">
        <f>IF($GQ106&gt;=28,INDEX($DL:$DL,$GP106+28),"")</f>
      </c>
      <c r="GD106">
        <f>IF($GQ106&gt;=29,INDEX($DL:$DL,$GP106+29),"")</f>
      </c>
      <c r="GE106">
        <f>IF($GQ106&gt;=30,INDEX($DL:$DL,$GP106+30),"")</f>
      </c>
      <c r="GF106">
        <f>IF($GQ106&gt;=31,INDEX($DL:$DL,$GP106+31),"")</f>
      </c>
      <c r="GG106">
        <f>IF($GQ106&gt;=32,INDEX($DL:$DL,$GP106+32),"")</f>
      </c>
      <c r="GH106">
        <f>IF($GQ106&gt;=33,INDEX($DL:$DL,$GP106+33),"")</f>
      </c>
      <c r="GI106">
        <f>IF($GQ106&gt;=34,INDEX($DL:$DL,$GP106+34),"")</f>
      </c>
      <c r="GJ106">
        <f>IF($GQ106&gt;=35,INDEX($DL:$DL,$GP106+35),"")</f>
      </c>
      <c r="GK106">
        <f>IF($GQ106&gt;=36,INDEX($DL:$DL,$GP106+36),"")</f>
      </c>
      <c r="GL106">
        <f>IF($GQ106&gt;=37,INDEX($DL:$DL,$GP106+37),"")</f>
      </c>
      <c r="GM106">
        <f>IF($GQ106&gt;=38,INDEX($DL:$DL,$GP106+38),"")</f>
      </c>
      <c r="GN106">
        <f>IF($GQ106&gt;=39,INDEX($DL:$DL,$GP106+39),"")</f>
      </c>
      <c r="GO106">
        <f>IF($GQ106&gt;=40,INDEX($DL:$DL,$GP106+40),"")</f>
      </c>
      <c r="GP106">
        <f>IFERROR(MATCH($DJ106,$DK$2:$DK$148,0)+1,0)</f>
      </c>
      <c r="GQ106">
        <f>IFERROR(INDEX($DM$2:$DM$148,MATCH($DJ106,$DK$2:$DK$148,0)),0)</f>
      </c>
      <c r="GR106">
        <f>IFERROR(MATCH($L106,$DN$106:$FA$106,0),0)</f>
      </c>
      <c r="GS106">
        <f>IF($GR106&gt;0,INDEX($FB$106:$GO$106,$GR106),"")</f>
      </c>
      <c r="GT106" t="s">
        <v>265</v>
      </c>
      <c r="GU106">
        <v>1</v>
      </c>
      <c r="GV106">
        <f>IF($JE106&gt;=1,INDEX($GT:$GT,$JD106+1),"")</f>
      </c>
      <c r="GW106">
        <f>IF($JE106&gt;=2,INDEX($GT:$GT,$JD106+2),"")</f>
      </c>
      <c r="GX106">
        <f>IF($JE106&gt;=3,INDEX($GT:$GT,$JD106+3),"")</f>
      </c>
      <c r="GY106">
        <f>IF($JE106&gt;=4,INDEX($GT:$GT,$JD106+4),"")</f>
      </c>
      <c r="GZ106">
        <f>IF($JE106&gt;=5,INDEX($GT:$GT,$JD106+5),"")</f>
      </c>
      <c r="HA106">
        <f>IF($JE106&gt;=6,INDEX($GT:$GT,$JD106+6),"")</f>
      </c>
      <c r="HB106">
        <f>IF($JE106&gt;=7,INDEX($GT:$GT,$JD106+7),"")</f>
      </c>
      <c r="HC106">
        <f>IF($JE106&gt;=8,INDEX($GT:$GT,$JD106+8),"")</f>
      </c>
      <c r="HD106">
        <f>IF($JE106&gt;=9,INDEX($GT:$GT,$JD106+9),"")</f>
      </c>
      <c r="HE106">
        <f>IF($JE106&gt;=10,INDEX($GT:$GT,$JD106+10),"")</f>
      </c>
      <c r="HF106">
        <f>IF($JE106&gt;=11,INDEX($GT:$GT,$JD106+11),"")</f>
      </c>
      <c r="HG106">
        <f>IF($JE106&gt;=12,INDEX($GT:$GT,$JD106+12),"")</f>
      </c>
      <c r="HH106">
        <f>IF($JE106&gt;=13,INDEX($GT:$GT,$JD106+13),"")</f>
      </c>
      <c r="HI106">
        <f>IF($JE106&gt;=14,INDEX($GT:$GT,$JD106+14),"")</f>
      </c>
      <c r="HJ106">
        <f>IF($JE106&gt;=15,INDEX($GT:$GT,$JD106+15),"")</f>
      </c>
      <c r="HK106">
        <f>IF($JE106&gt;=16,INDEX($GT:$GT,$JD106+16),"")</f>
      </c>
      <c r="HL106">
        <f>IF($JE106&gt;=17,INDEX($GT:$GT,$JD106+17),"")</f>
      </c>
      <c r="HM106">
        <f>IF($JE106&gt;=18,INDEX($GT:$GT,$JD106+18),"")</f>
      </c>
      <c r="HN106">
        <f>IF($JE106&gt;=19,INDEX($GT:$GT,$JD106+19),"")</f>
      </c>
      <c r="HO106">
        <f>IF($JE106&gt;=20,INDEX($GT:$GT,$JD106+20),"")</f>
      </c>
      <c r="HP106">
        <f>IF($JE106&gt;=21,INDEX($GT:$GT,$JD106+21),"")</f>
      </c>
      <c r="HQ106">
        <f>IF($JE106&gt;=22,INDEX($GT:$GT,$JD106+22),"")</f>
      </c>
      <c r="HR106">
        <f>IF($JE106&gt;=23,INDEX($GT:$GT,$JD106+23),"")</f>
      </c>
      <c r="HS106">
        <f>IF($JE106&gt;=24,INDEX($GT:$GT,$JD106+24),"")</f>
      </c>
      <c r="HT106">
        <f>IF($JE106&gt;=25,INDEX($GT:$GT,$JD106+25),"")</f>
      </c>
      <c r="HU106">
        <f>IF($JE106&gt;=26,INDEX($GT:$GT,$JD106+26),"")</f>
      </c>
      <c r="HV106">
        <f>IF($JE106&gt;=27,INDEX($GT:$GT,$JD106+27),"")</f>
      </c>
      <c r="HW106">
        <f>IF($JE106&gt;=28,INDEX($GT:$GT,$JD106+28),"")</f>
      </c>
      <c r="HX106">
        <f>IF($JE106&gt;=29,INDEX($GT:$GT,$JD106+29),"")</f>
      </c>
      <c r="HY106">
        <f>IF($JE106&gt;=30,INDEX($GT:$GT,$JD106+30),"")</f>
      </c>
      <c r="HZ106">
        <f>IF($JE106&gt;=31,INDEX($GT:$GT,$JD106+31),"")</f>
      </c>
      <c r="IA106">
        <f>IF($JE106&gt;=32,INDEX($GT:$GT,$JD106+32),"")</f>
      </c>
      <c r="IB106">
        <f>IF($JE106&gt;=33,INDEX($GT:$GT,$JD106+33),"")</f>
      </c>
      <c r="IC106">
        <f>IF($JE106&gt;=34,INDEX($GT:$GT,$JD106+34),"")</f>
      </c>
      <c r="ID106">
        <f>IF($JE106&gt;=35,INDEX($GT:$GT,$JD106+35),"")</f>
      </c>
      <c r="IE106">
        <f>IF($JE106&gt;=36,INDEX($GT:$GT,$JD106+36),"")</f>
      </c>
      <c r="IF106">
        <f>IF($JE106&gt;=37,INDEX($GT:$GT,$JD106+37),"")</f>
      </c>
      <c r="IG106">
        <f>IF($JE106&gt;=38,INDEX($GT:$GT,$JD106+38),"")</f>
      </c>
      <c r="IH106">
        <f>IF($JE106&gt;=39,INDEX($GT:$GT,$JD106+39),"")</f>
      </c>
      <c r="II106">
        <f>IF($JE106&gt;=40,INDEX($GT:$GT,$JD106+40),"")</f>
      </c>
      <c r="IJ106">
        <f>IF($JE106&gt;=41,INDEX($GT:$GT,$JD106+41),"")</f>
      </c>
      <c r="IK106">
        <f>IF($JE106&gt;=42,INDEX($GT:$GT,$JD106+42),"")</f>
      </c>
      <c r="IL106">
        <f>IF($JE106&gt;=43,INDEX($GT:$GT,$JD106+43),"")</f>
      </c>
      <c r="IM106">
        <f>IF($JE106&gt;=44,INDEX($GT:$GT,$JD106+44),"")</f>
      </c>
      <c r="IN106">
        <f>IF($JE106&gt;=45,INDEX($GT:$GT,$JD106+45),"")</f>
      </c>
      <c r="IO106">
        <f>IF($JE106&gt;=46,INDEX($GT:$GT,$JD106+46),"")</f>
      </c>
      <c r="IP106">
        <f>IF($JE106&gt;=47,INDEX($GT:$GT,$JD106+47),"")</f>
      </c>
      <c r="IQ106">
        <f>IF($JE106&gt;=48,INDEX($GT:$GT,$JD106+48),"")</f>
      </c>
      <c r="IR106">
        <f>IF($JE106&gt;=49,INDEX($GT:$GT,$JD106+49),"")</f>
      </c>
      <c r="IS106">
        <f>IF($JE106&gt;=50,INDEX($GT:$GT,$JD106+50),"")</f>
      </c>
      <c r="IT106">
        <f>IF($JE106&gt;=51,INDEX($GT:$GT,$JD106+51),"")</f>
      </c>
      <c r="IU106">
        <f>IF($JE106&gt;=52,INDEX($GT:$GT,$JD106+52),"")</f>
      </c>
      <c r="IV106">
        <f>IF($JE106&gt;=53,INDEX($GT:$GT,$JD106+53),"")</f>
      </c>
      <c r="IW106">
        <f>IF($JE106&gt;=54,INDEX($GT:$GT,$JD106+54),"")</f>
      </c>
      <c r="IX106">
        <f>IF($JE106&gt;=55,INDEX($GT:$GT,$JD106+55),"")</f>
      </c>
      <c r="IY106">
        <f>IF($JE106&gt;=56,INDEX($GT:$GT,$JD106+56),"")</f>
      </c>
      <c r="IZ106">
        <f>IF($JE106&gt;=57,INDEX($GT:$GT,$JD106+57),"")</f>
      </c>
      <c r="JA106">
        <f>IF($JE106&gt;=58,INDEX($GT:$GT,$JD106+58),"")</f>
      </c>
      <c r="JB106">
        <f>IF($JE106&gt;=59,INDEX($GT:$GT,$JD106+59),"")</f>
      </c>
      <c r="JC106">
        <f>IF($JE106&gt;=60,INDEX($GT:$GT,$JD106+60),"")</f>
      </c>
      <c r="JD106">
        <f>IFERROR(MATCH($GS106,$GT$2:$GT$322,0)+1,0)</f>
      </c>
      <c r="JE106">
        <f>IFERROR(INDEX($GU$2:$GU$322,MATCH($GS106,$GT$2:$GT$322,0)),0)</f>
      </c>
      <c r="JF106" t="s">
        <v>28</v>
      </c>
      <c r="JG106" t="s">
        <v>28</v>
      </c>
    </row>
    <row r="107" spans="1:267" x14ac:dyDescent="0.25">
      <c r="J107" s="1"/>
      <c r="K107" s="1"/>
      <c r="L107" s="1"/>
      <c r="M107" s="1"/>
      <c r="N107" s="1">
        <f>IFERROR(IF(FIND(" - ",$J107)&gt;0,MID($J107,FIND(" - ",$J107)+3,LEN($J107)),""),"")</f>
      </c>
      <c r="P107" s="1"/>
      <c r="S107" t="s">
        <v>28</v>
      </c>
      <c r="U107">
        <f>IF(OR($S107="",$T107=""),"",IFERROR($S107/$T107,0))</f>
      </c>
      <c r="V107">
        <f>IF($S107="","",
IF($K107="","",
IF(ISNUMBER(SEARCH("exempt",LOWER($K107))),0,
$S107*(VALUE(SUBSTITUTE($K107,"%",""))/100))))</f>
      </c>
      <c r="AB107">
        <f>IF($S107="","",
SUM($S107,$V107,$Z107,$W107,$Y107)-
IF($AA107="",0,VALUE($AA107)))</f>
      </c>
      <c r="AJ107" t="s">
        <v>602</v>
      </c>
      <c r="AN107" t="s">
        <v>603</v>
      </c>
      <c r="AO107" t="s">
        <v>604</v>
      </c>
      <c r="AR107">
        <f>IFERROR(LEFT($J107,FIND(" - ",$J107)-1),$J107)</f>
      </c>
      <c r="AS107" t="s">
        <v>605</v>
      </c>
      <c r="AT107">
        <v>1</v>
      </c>
      <c r="AU107">
        <f>IF($CJ107&gt;=1,INDEX($AS:$AS,$CI107+1),"")</f>
      </c>
      <c r="AV107">
        <f>IF($CJ107&gt;=2,INDEX($AS:$AS,$CI107+2),"")</f>
      </c>
      <c r="AW107">
        <f>IF($CJ107&gt;=3,INDEX($AS:$AS,$CI107+3),"")</f>
      </c>
      <c r="AX107">
        <f>IF($CJ107&gt;=4,INDEX($AS:$AS,$CI107+4),"")</f>
      </c>
      <c r="AY107">
        <f>IF($CJ107&gt;=5,INDEX($AS:$AS,$CI107+5),"")</f>
      </c>
      <c r="AZ107">
        <f>IF($CJ107&gt;=6,INDEX($AS:$AS,$CI107+6),"")</f>
      </c>
      <c r="BA107">
        <f>IF($CJ107&gt;=7,INDEX($AS:$AS,$CI107+7),"")</f>
      </c>
      <c r="BB107">
        <f>IF($CJ107&gt;=8,INDEX($AS:$AS,$CI107+8),"")</f>
      </c>
      <c r="BC107">
        <f>IF($CJ107&gt;=9,INDEX($AS:$AS,$CI107+9),"")</f>
      </c>
      <c r="BD107">
        <f>IF($CJ107&gt;=10,INDEX($AS:$AS,$CI107+10),"")</f>
      </c>
      <c r="BE107">
        <f>IF($CJ107&gt;=11,INDEX($AS:$AS,$CI107+11),"")</f>
      </c>
      <c r="BF107">
        <f>IF($CJ107&gt;=12,INDEX($AS:$AS,$CI107+12),"")</f>
      </c>
      <c r="BG107">
        <f>IF($CJ107&gt;=13,INDEX($AS:$AS,$CI107+13),"")</f>
      </c>
      <c r="BH107">
        <f>IF($CJ107&gt;=14,INDEX($AS:$AS,$CI107+14),"")</f>
      </c>
      <c r="BI107">
        <f>IF($CJ107&gt;=15,INDEX($AS:$AS,$CI107+15),"")</f>
      </c>
      <c r="BJ107">
        <f>IF($CJ107&gt;=16,INDEX($AS:$AS,$CI107+16),"")</f>
      </c>
      <c r="BK107">
        <f>IF($CJ107&gt;=17,INDEX($AS:$AS,$CI107+17),"")</f>
      </c>
      <c r="BL107">
        <f>IF($CJ107&gt;=18,INDEX($AS:$AS,$CI107+18),"")</f>
      </c>
      <c r="BM107">
        <f>IF($CJ107&gt;=19,INDEX($AS:$AS,$CI107+19),"")</f>
      </c>
      <c r="BN107">
        <f>IF($CJ107&gt;=20,INDEX($AS:$AS,$CI107+20),"")</f>
      </c>
      <c r="BO107">
        <f>IF($CJ107&gt;=21,INDEX($AS:$AS,$CI107+21),"")</f>
      </c>
      <c r="BP107">
        <f>IF($CJ107&gt;=22,INDEX($AS:$AS,$CI107+22),"")</f>
      </c>
      <c r="BQ107">
        <f>IF($CJ107&gt;=23,INDEX($AS:$AS,$CI107+23),"")</f>
      </c>
      <c r="BR107">
        <f>IF($CJ107&gt;=24,INDEX($AS:$AS,$CI107+24),"")</f>
      </c>
      <c r="BS107">
        <f>IF($CJ107&gt;=25,INDEX($AS:$AS,$CI107+25),"")</f>
      </c>
      <c r="BT107">
        <f>IF($CJ107&gt;=26,INDEX($AS:$AS,$CI107+26),"")</f>
      </c>
      <c r="BU107">
        <f>IF($CJ107&gt;=27,INDEX($AS:$AS,$CI107+27),"")</f>
      </c>
      <c r="BV107">
        <f>IF($CJ107&gt;=28,INDEX($AS:$AS,$CI107+28),"")</f>
      </c>
      <c r="BW107">
        <f>IF($CJ107&gt;=29,INDEX($AS:$AS,$CI107+29),"")</f>
      </c>
      <c r="BX107">
        <f>IF($CJ107&gt;=30,INDEX($AS:$AS,$CI107+30),"")</f>
      </c>
      <c r="BY107">
        <f>IF($CJ107&gt;=31,INDEX($AS:$AS,$CI107+31),"")</f>
      </c>
      <c r="BZ107">
        <f>IF($CJ107&gt;=32,INDEX($AS:$AS,$CI107+32),"")</f>
      </c>
      <c r="CA107">
        <f>IF($CJ107&gt;=33,INDEX($AS:$AS,$CI107+33),"")</f>
      </c>
      <c r="CB107">
        <f>IF($CJ107&gt;=34,INDEX($AS:$AS,$CI107+34),"")</f>
      </c>
      <c r="CC107">
        <f>IF($CJ107&gt;=35,INDEX($AS:$AS,$CI107+35),"")</f>
      </c>
      <c r="CD107">
        <f>IF($CJ107&gt;=36,INDEX($AS:$AS,$CI107+36),"")</f>
      </c>
      <c r="CE107">
        <f>IF($CJ107&gt;=37,INDEX($AS:$AS,$CI107+37),"")</f>
      </c>
      <c r="CF107">
        <f>IF($CJ107&gt;=38,INDEX($AS:$AS,$CI107+38),"")</f>
      </c>
      <c r="CG107">
        <f>IF($CJ107&gt;=39,INDEX($AS:$AS,$CI107+39),"")</f>
      </c>
      <c r="CH107">
        <f>IF($CJ107&gt;=40,INDEX($AS:$AS,$CI107+40),"")</f>
      </c>
      <c r="CI107">
        <f>IFERROR(MATCH($AR107,$AS$2:$AS$133,0)+1,0)</f>
      </c>
      <c r="CJ107">
        <f>IFERROR(INDEX($AT$2:$AT$133,MATCH($AR107,$AS$2:$AS$133,0)),0)</f>
      </c>
      <c r="CK107">
        <f>IFERROR(LEFT($O107,FIND(" - ",$O107)-1),$O107)</f>
      </c>
      <c r="CL107" t="s">
        <v>123</v>
      </c>
      <c r="CN107">
        <f>IF($DI107&gt;=1,INDEX($CL:$CL,$DH107+1),"")</f>
      </c>
      <c r="CO107">
        <f>IF($DI107&gt;=2,INDEX($CL:$CL,$DH107+2),"")</f>
      </c>
      <c r="CP107">
        <f>IF($DI107&gt;=3,INDEX($CL:$CL,$DH107+3),"")</f>
      </c>
      <c r="CQ107">
        <f>IF($DI107&gt;=4,INDEX($CL:$CL,$DH107+4),"")</f>
      </c>
      <c r="CR107">
        <f>IF($DI107&gt;=5,INDEX($CL:$CL,$DH107+5),"")</f>
      </c>
      <c r="CS107">
        <f>IF($DI107&gt;=6,INDEX($CL:$CL,$DH107+6),"")</f>
      </c>
      <c r="CT107">
        <f>IF($DI107&gt;=7,INDEX($CL:$CL,$DH107+7),"")</f>
      </c>
      <c r="CU107">
        <f>IF($DI107&gt;=8,INDEX($CL:$CL,$DH107+8),"")</f>
      </c>
      <c r="CV107">
        <f>IF($DI107&gt;=9,INDEX($CL:$CL,$DH107+9),"")</f>
      </c>
      <c r="CW107">
        <f>IF($DI107&gt;=10,INDEX($CL:$CL,$DH107+10),"")</f>
      </c>
      <c r="CX107">
        <f>IF($DI107&gt;=11,INDEX($CL:$CL,$DH107+11),"")</f>
      </c>
      <c r="CY107">
        <f>IF($DI107&gt;=12,INDEX($CL:$CL,$DH107+12),"")</f>
      </c>
      <c r="CZ107">
        <f>IF($DI107&gt;=13,INDEX($CL:$CL,$DH107+13),"")</f>
      </c>
      <c r="DA107">
        <f>IF($DI107&gt;=14,INDEX($CL:$CL,$DH107+14),"")</f>
      </c>
      <c r="DB107">
        <f>IF($DI107&gt;=15,INDEX($CL:$CL,$DH107+15),"")</f>
      </c>
      <c r="DC107">
        <f>IF($DI107&gt;=16,INDEX($CL:$CL,$DH107+16),"")</f>
      </c>
      <c r="DD107">
        <f>IF($DI107&gt;=17,INDEX($CL:$CL,$DH107+17),"")</f>
      </c>
      <c r="DE107">
        <f>IF($DI107&gt;=18,INDEX($CL:$CL,$DH107+18),"")</f>
      </c>
      <c r="DF107">
        <f>IF($DI107&gt;=19,INDEX($CL:$CL,$DH107+19),"")</f>
      </c>
      <c r="DG107">
        <f>IF($DI107&gt;=20,INDEX($CL:$CL,$DH107+20),"")</f>
      </c>
      <c r="DH107">
        <f>IFERROR(MATCH($CK107,$CL$2:$CL$1558,0)+1,0)</f>
      </c>
      <c r="DI107">
        <f>IFERROR(INDEX($CM$2:$CM$1558,MATCH($CK107,$CL$2:$CL$1558,0)),0)</f>
      </c>
      <c r="DJ107">
        <f>IFERROR(INDEX($AQ:$AQ,MATCH($K107,$AP:$AP,0))&amp;"","")</f>
      </c>
      <c r="DK107" t="s">
        <v>59</v>
      </c>
      <c r="DL107" t="s">
        <v>606</v>
      </c>
      <c r="DN107">
        <f>IF($GQ107&gt;=1,INDEX($DK:$DK,$GP107+1),"")</f>
      </c>
      <c r="DO107">
        <f>IF($GQ107&gt;=2,INDEX($DK:$DK,$GP107+2),"")</f>
      </c>
      <c r="DP107">
        <f>IF($GQ107&gt;=3,INDEX($DK:$DK,$GP107+3),"")</f>
      </c>
      <c r="DQ107">
        <f>IF($GQ107&gt;=4,INDEX($DK:$DK,$GP107+4),"")</f>
      </c>
      <c r="DR107">
        <f>IF($GQ107&gt;=5,INDEX($DK:$DK,$GP107+5),"")</f>
      </c>
      <c r="DS107">
        <f>IF($GQ107&gt;=6,INDEX($DK:$DK,$GP107+6),"")</f>
      </c>
      <c r="DT107">
        <f>IF($GQ107&gt;=7,INDEX($DK:$DK,$GP107+7),"")</f>
      </c>
      <c r="DU107">
        <f>IF($GQ107&gt;=8,INDEX($DK:$DK,$GP107+8),"")</f>
      </c>
      <c r="DV107">
        <f>IF($GQ107&gt;=9,INDEX($DK:$DK,$GP107+9),"")</f>
      </c>
      <c r="DW107">
        <f>IF($GQ107&gt;=10,INDEX($DK:$DK,$GP107+10),"")</f>
      </c>
      <c r="DX107">
        <f>IF($GQ107&gt;=11,INDEX($DK:$DK,$GP107+11),"")</f>
      </c>
      <c r="DY107">
        <f>IF($GQ107&gt;=12,INDEX($DK:$DK,$GP107+12),"")</f>
      </c>
      <c r="DZ107">
        <f>IF($GQ107&gt;=13,INDEX($DK:$DK,$GP107+13),"")</f>
      </c>
      <c r="EA107">
        <f>IF($GQ107&gt;=14,INDEX($DK:$DK,$GP107+14),"")</f>
      </c>
      <c r="EB107">
        <f>IF($GQ107&gt;=15,INDEX($DK:$DK,$GP107+15),"")</f>
      </c>
      <c r="EC107">
        <f>IF($GQ107&gt;=16,INDEX($DK:$DK,$GP107+16),"")</f>
      </c>
      <c r="ED107">
        <f>IF($GQ107&gt;=17,INDEX($DK:$DK,$GP107+17),"")</f>
      </c>
      <c r="EE107">
        <f>IF($GQ107&gt;=18,INDEX($DK:$DK,$GP107+18),"")</f>
      </c>
      <c r="EF107">
        <f>IF($GQ107&gt;=19,INDEX($DK:$DK,$GP107+19),"")</f>
      </c>
      <c r="EG107">
        <f>IF($GQ107&gt;=20,INDEX($DK:$DK,$GP107+20),"")</f>
      </c>
      <c r="EH107">
        <f>IF($GQ107&gt;=21,INDEX($DK:$DK,$GP107+21),"")</f>
      </c>
      <c r="EI107">
        <f>IF($GQ107&gt;=22,INDEX($DK:$DK,$GP107+22),"")</f>
      </c>
      <c r="EJ107">
        <f>IF($GQ107&gt;=23,INDEX($DK:$DK,$GP107+23),"")</f>
      </c>
      <c r="EK107">
        <f>IF($GQ107&gt;=24,INDEX($DK:$DK,$GP107+24),"")</f>
      </c>
      <c r="EL107">
        <f>IF($GQ107&gt;=25,INDEX($DK:$DK,$GP107+25),"")</f>
      </c>
      <c r="EM107">
        <f>IF($GQ107&gt;=26,INDEX($DK:$DK,$GP107+26),"")</f>
      </c>
      <c r="EN107">
        <f>IF($GQ107&gt;=27,INDEX($DK:$DK,$GP107+27),"")</f>
      </c>
      <c r="EO107">
        <f>IF($GQ107&gt;=28,INDEX($DK:$DK,$GP107+28),"")</f>
      </c>
      <c r="EP107">
        <f>IF($GQ107&gt;=29,INDEX($DK:$DK,$GP107+29),"")</f>
      </c>
      <c r="EQ107">
        <f>IF($GQ107&gt;=30,INDEX($DK:$DK,$GP107+30),"")</f>
      </c>
      <c r="ER107">
        <f>IF($GQ107&gt;=31,INDEX($DK:$DK,$GP107+31),"")</f>
      </c>
      <c r="ES107">
        <f>IF($GQ107&gt;=32,INDEX($DK:$DK,$GP107+32),"")</f>
      </c>
      <c r="ET107">
        <f>IF($GQ107&gt;=33,INDEX($DK:$DK,$GP107+33),"")</f>
      </c>
      <c r="EU107">
        <f>IF($GQ107&gt;=34,INDEX($DK:$DK,$GP107+34),"")</f>
      </c>
      <c r="EV107">
        <f>IF($GQ107&gt;=35,INDEX($DK:$DK,$GP107+35),"")</f>
      </c>
      <c r="EW107">
        <f>IF($GQ107&gt;=36,INDEX($DK:$DK,$GP107+36),"")</f>
      </c>
      <c r="EX107">
        <f>IF($GQ107&gt;=37,INDEX($DK:$DK,$GP107+37),"")</f>
      </c>
      <c r="EY107">
        <f>IF($GQ107&gt;=38,INDEX($DK:$DK,$GP107+38),"")</f>
      </c>
      <c r="EZ107">
        <f>IF($GQ107&gt;=39,INDEX($DK:$DK,$GP107+39),"")</f>
      </c>
      <c r="FA107">
        <f>IF($GQ107&gt;=40,INDEX($DK:$DK,$GP107+40),"")</f>
      </c>
      <c r="FB107">
        <f>IF($GQ107&gt;=1,INDEX($DL:$DL,$GP107+1),"")</f>
      </c>
      <c r="FC107">
        <f>IF($GQ107&gt;=2,INDEX($DL:$DL,$GP107+2),"")</f>
      </c>
      <c r="FD107">
        <f>IF($GQ107&gt;=3,INDEX($DL:$DL,$GP107+3),"")</f>
      </c>
      <c r="FE107">
        <f>IF($GQ107&gt;=4,INDEX($DL:$DL,$GP107+4),"")</f>
      </c>
      <c r="FF107">
        <f>IF($GQ107&gt;=5,INDEX($DL:$DL,$GP107+5),"")</f>
      </c>
      <c r="FG107">
        <f>IF($GQ107&gt;=6,INDEX($DL:$DL,$GP107+6),"")</f>
      </c>
      <c r="FH107">
        <f>IF($GQ107&gt;=7,INDEX($DL:$DL,$GP107+7),"")</f>
      </c>
      <c r="FI107">
        <f>IF($GQ107&gt;=8,INDEX($DL:$DL,$GP107+8),"")</f>
      </c>
      <c r="FJ107">
        <f>IF($GQ107&gt;=9,INDEX($DL:$DL,$GP107+9),"")</f>
      </c>
      <c r="FK107">
        <f>IF($GQ107&gt;=10,INDEX($DL:$DL,$GP107+10),"")</f>
      </c>
      <c r="FL107">
        <f>IF($GQ107&gt;=11,INDEX($DL:$DL,$GP107+11),"")</f>
      </c>
      <c r="FM107">
        <f>IF($GQ107&gt;=12,INDEX($DL:$DL,$GP107+12),"")</f>
      </c>
      <c r="FN107">
        <f>IF($GQ107&gt;=13,INDEX($DL:$DL,$GP107+13),"")</f>
      </c>
      <c r="FO107">
        <f>IF($GQ107&gt;=14,INDEX($DL:$DL,$GP107+14),"")</f>
      </c>
      <c r="FP107">
        <f>IF($GQ107&gt;=15,INDEX($DL:$DL,$GP107+15),"")</f>
      </c>
      <c r="FQ107">
        <f>IF($GQ107&gt;=16,INDEX($DL:$DL,$GP107+16),"")</f>
      </c>
      <c r="FR107">
        <f>IF($GQ107&gt;=17,INDEX($DL:$DL,$GP107+17),"")</f>
      </c>
      <c r="FS107">
        <f>IF($GQ107&gt;=18,INDEX($DL:$DL,$GP107+18),"")</f>
      </c>
      <c r="FT107">
        <f>IF($GQ107&gt;=19,INDEX($DL:$DL,$GP107+19),"")</f>
      </c>
      <c r="FU107">
        <f>IF($GQ107&gt;=20,INDEX($DL:$DL,$GP107+20),"")</f>
      </c>
      <c r="FV107">
        <f>IF($GQ107&gt;=21,INDEX($DL:$DL,$GP107+21),"")</f>
      </c>
      <c r="FW107">
        <f>IF($GQ107&gt;=22,INDEX($DL:$DL,$GP107+22),"")</f>
      </c>
      <c r="FX107">
        <f>IF($GQ107&gt;=23,INDEX($DL:$DL,$GP107+23),"")</f>
      </c>
      <c r="FY107">
        <f>IF($GQ107&gt;=24,INDEX($DL:$DL,$GP107+24),"")</f>
      </c>
      <c r="FZ107">
        <f>IF($GQ107&gt;=25,INDEX($DL:$DL,$GP107+25),"")</f>
      </c>
      <c r="GA107">
        <f>IF($GQ107&gt;=26,INDEX($DL:$DL,$GP107+26),"")</f>
      </c>
      <c r="GB107">
        <f>IF($GQ107&gt;=27,INDEX($DL:$DL,$GP107+27),"")</f>
      </c>
      <c r="GC107">
        <f>IF($GQ107&gt;=28,INDEX($DL:$DL,$GP107+28),"")</f>
      </c>
      <c r="GD107">
        <f>IF($GQ107&gt;=29,INDEX($DL:$DL,$GP107+29),"")</f>
      </c>
      <c r="GE107">
        <f>IF($GQ107&gt;=30,INDEX($DL:$DL,$GP107+30),"")</f>
      </c>
      <c r="GF107">
        <f>IF($GQ107&gt;=31,INDEX($DL:$DL,$GP107+31),"")</f>
      </c>
      <c r="GG107">
        <f>IF($GQ107&gt;=32,INDEX($DL:$DL,$GP107+32),"")</f>
      </c>
      <c r="GH107">
        <f>IF($GQ107&gt;=33,INDEX($DL:$DL,$GP107+33),"")</f>
      </c>
      <c r="GI107">
        <f>IF($GQ107&gt;=34,INDEX($DL:$DL,$GP107+34),"")</f>
      </c>
      <c r="GJ107">
        <f>IF($GQ107&gt;=35,INDEX($DL:$DL,$GP107+35),"")</f>
      </c>
      <c r="GK107">
        <f>IF($GQ107&gt;=36,INDEX($DL:$DL,$GP107+36),"")</f>
      </c>
      <c r="GL107">
        <f>IF($GQ107&gt;=37,INDEX($DL:$DL,$GP107+37),"")</f>
      </c>
      <c r="GM107">
        <f>IF($GQ107&gt;=38,INDEX($DL:$DL,$GP107+38),"")</f>
      </c>
      <c r="GN107">
        <f>IF($GQ107&gt;=39,INDEX($DL:$DL,$GP107+39),"")</f>
      </c>
      <c r="GO107">
        <f>IF($GQ107&gt;=40,INDEX($DL:$DL,$GP107+40),"")</f>
      </c>
      <c r="GP107">
        <f>IFERROR(MATCH($DJ107,$DK$2:$DK$148,0)+1,0)</f>
      </c>
      <c r="GQ107">
        <f>IFERROR(INDEX($DM$2:$DM$148,MATCH($DJ107,$DK$2:$DK$148,0)),0)</f>
      </c>
      <c r="GR107">
        <f>IFERROR(MATCH($L107,$DN$107:$FA$107,0),0)</f>
      </c>
      <c r="GS107">
        <f>IF($GR107&gt;0,INDEX($FB$107:$GO$107,$GR107),"")</f>
      </c>
      <c r="GT107" t="s">
        <v>570</v>
      </c>
      <c r="GV107">
        <f>IF($JE107&gt;=1,INDEX($GT:$GT,$JD107+1),"")</f>
      </c>
      <c r="GW107">
        <f>IF($JE107&gt;=2,INDEX($GT:$GT,$JD107+2),"")</f>
      </c>
      <c r="GX107">
        <f>IF($JE107&gt;=3,INDEX($GT:$GT,$JD107+3),"")</f>
      </c>
      <c r="GY107">
        <f>IF($JE107&gt;=4,INDEX($GT:$GT,$JD107+4),"")</f>
      </c>
      <c r="GZ107">
        <f>IF($JE107&gt;=5,INDEX($GT:$GT,$JD107+5),"")</f>
      </c>
      <c r="HA107">
        <f>IF($JE107&gt;=6,INDEX($GT:$GT,$JD107+6),"")</f>
      </c>
      <c r="HB107">
        <f>IF($JE107&gt;=7,INDEX($GT:$GT,$JD107+7),"")</f>
      </c>
      <c r="HC107">
        <f>IF($JE107&gt;=8,INDEX($GT:$GT,$JD107+8),"")</f>
      </c>
      <c r="HD107">
        <f>IF($JE107&gt;=9,INDEX($GT:$GT,$JD107+9),"")</f>
      </c>
      <c r="HE107">
        <f>IF($JE107&gt;=10,INDEX($GT:$GT,$JD107+10),"")</f>
      </c>
      <c r="HF107">
        <f>IF($JE107&gt;=11,INDEX($GT:$GT,$JD107+11),"")</f>
      </c>
      <c r="HG107">
        <f>IF($JE107&gt;=12,INDEX($GT:$GT,$JD107+12),"")</f>
      </c>
      <c r="HH107">
        <f>IF($JE107&gt;=13,INDEX($GT:$GT,$JD107+13),"")</f>
      </c>
      <c r="HI107">
        <f>IF($JE107&gt;=14,INDEX($GT:$GT,$JD107+14),"")</f>
      </c>
      <c r="HJ107">
        <f>IF($JE107&gt;=15,INDEX($GT:$GT,$JD107+15),"")</f>
      </c>
      <c r="HK107">
        <f>IF($JE107&gt;=16,INDEX($GT:$GT,$JD107+16),"")</f>
      </c>
      <c r="HL107">
        <f>IF($JE107&gt;=17,INDEX($GT:$GT,$JD107+17),"")</f>
      </c>
      <c r="HM107">
        <f>IF($JE107&gt;=18,INDEX($GT:$GT,$JD107+18),"")</f>
      </c>
      <c r="HN107">
        <f>IF($JE107&gt;=19,INDEX($GT:$GT,$JD107+19),"")</f>
      </c>
      <c r="HO107">
        <f>IF($JE107&gt;=20,INDEX($GT:$GT,$JD107+20),"")</f>
      </c>
      <c r="HP107">
        <f>IF($JE107&gt;=21,INDEX($GT:$GT,$JD107+21),"")</f>
      </c>
      <c r="HQ107">
        <f>IF($JE107&gt;=22,INDEX($GT:$GT,$JD107+22),"")</f>
      </c>
      <c r="HR107">
        <f>IF($JE107&gt;=23,INDEX($GT:$GT,$JD107+23),"")</f>
      </c>
      <c r="HS107">
        <f>IF($JE107&gt;=24,INDEX($GT:$GT,$JD107+24),"")</f>
      </c>
      <c r="HT107">
        <f>IF($JE107&gt;=25,INDEX($GT:$GT,$JD107+25),"")</f>
      </c>
      <c r="HU107">
        <f>IF($JE107&gt;=26,INDEX($GT:$GT,$JD107+26),"")</f>
      </c>
      <c r="HV107">
        <f>IF($JE107&gt;=27,INDEX($GT:$GT,$JD107+27),"")</f>
      </c>
      <c r="HW107">
        <f>IF($JE107&gt;=28,INDEX($GT:$GT,$JD107+28),"")</f>
      </c>
      <c r="HX107">
        <f>IF($JE107&gt;=29,INDEX($GT:$GT,$JD107+29),"")</f>
      </c>
      <c r="HY107">
        <f>IF($JE107&gt;=30,INDEX($GT:$GT,$JD107+30),"")</f>
      </c>
      <c r="HZ107">
        <f>IF($JE107&gt;=31,INDEX($GT:$GT,$JD107+31),"")</f>
      </c>
      <c r="IA107">
        <f>IF($JE107&gt;=32,INDEX($GT:$GT,$JD107+32),"")</f>
      </c>
      <c r="IB107">
        <f>IF($JE107&gt;=33,INDEX($GT:$GT,$JD107+33),"")</f>
      </c>
      <c r="IC107">
        <f>IF($JE107&gt;=34,INDEX($GT:$GT,$JD107+34),"")</f>
      </c>
      <c r="ID107">
        <f>IF($JE107&gt;=35,INDEX($GT:$GT,$JD107+35),"")</f>
      </c>
      <c r="IE107">
        <f>IF($JE107&gt;=36,INDEX($GT:$GT,$JD107+36),"")</f>
      </c>
      <c r="IF107">
        <f>IF($JE107&gt;=37,INDEX($GT:$GT,$JD107+37),"")</f>
      </c>
      <c r="IG107">
        <f>IF($JE107&gt;=38,INDEX($GT:$GT,$JD107+38),"")</f>
      </c>
      <c r="IH107">
        <f>IF($JE107&gt;=39,INDEX($GT:$GT,$JD107+39),"")</f>
      </c>
      <c r="II107">
        <f>IF($JE107&gt;=40,INDEX($GT:$GT,$JD107+40),"")</f>
      </c>
      <c r="IJ107">
        <f>IF($JE107&gt;=41,INDEX($GT:$GT,$JD107+41),"")</f>
      </c>
      <c r="IK107">
        <f>IF($JE107&gt;=42,INDEX($GT:$GT,$JD107+42),"")</f>
      </c>
      <c r="IL107">
        <f>IF($JE107&gt;=43,INDEX($GT:$GT,$JD107+43),"")</f>
      </c>
      <c r="IM107">
        <f>IF($JE107&gt;=44,INDEX($GT:$GT,$JD107+44),"")</f>
      </c>
      <c r="IN107">
        <f>IF($JE107&gt;=45,INDEX($GT:$GT,$JD107+45),"")</f>
      </c>
      <c r="IO107">
        <f>IF($JE107&gt;=46,INDEX($GT:$GT,$JD107+46),"")</f>
      </c>
      <c r="IP107">
        <f>IF($JE107&gt;=47,INDEX($GT:$GT,$JD107+47),"")</f>
      </c>
      <c r="IQ107">
        <f>IF($JE107&gt;=48,INDEX($GT:$GT,$JD107+48),"")</f>
      </c>
      <c r="IR107">
        <f>IF($JE107&gt;=49,INDEX($GT:$GT,$JD107+49),"")</f>
      </c>
      <c r="IS107">
        <f>IF($JE107&gt;=50,INDEX($GT:$GT,$JD107+50),"")</f>
      </c>
      <c r="IT107">
        <f>IF($JE107&gt;=51,INDEX($GT:$GT,$JD107+51),"")</f>
      </c>
      <c r="IU107">
        <f>IF($JE107&gt;=52,INDEX($GT:$GT,$JD107+52),"")</f>
      </c>
      <c r="IV107">
        <f>IF($JE107&gt;=53,INDEX($GT:$GT,$JD107+53),"")</f>
      </c>
      <c r="IW107">
        <f>IF($JE107&gt;=54,INDEX($GT:$GT,$JD107+54),"")</f>
      </c>
      <c r="IX107">
        <f>IF($JE107&gt;=55,INDEX($GT:$GT,$JD107+55),"")</f>
      </c>
      <c r="IY107">
        <f>IF($JE107&gt;=56,INDEX($GT:$GT,$JD107+56),"")</f>
      </c>
      <c r="IZ107">
        <f>IF($JE107&gt;=57,INDEX($GT:$GT,$JD107+57),"")</f>
      </c>
      <c r="JA107">
        <f>IF($JE107&gt;=58,INDEX($GT:$GT,$JD107+58),"")</f>
      </c>
      <c r="JB107">
        <f>IF($JE107&gt;=59,INDEX($GT:$GT,$JD107+59),"")</f>
      </c>
      <c r="JC107">
        <f>IF($JE107&gt;=60,INDEX($GT:$GT,$JD107+60),"")</f>
      </c>
      <c r="JD107">
        <f>IFERROR(MATCH($GS107,$GT$2:$GT$322,0)+1,0)</f>
      </c>
      <c r="JE107">
        <f>IFERROR(INDEX($GU$2:$GU$322,MATCH($GS107,$GT$2:$GT$322,0)),0)</f>
      </c>
      <c r="JF107" t="s">
        <v>28</v>
      </c>
      <c r="JG107" t="s">
        <v>28</v>
      </c>
    </row>
    <row r="108" spans="1:267" x14ac:dyDescent="0.25">
      <c r="J108" s="1"/>
      <c r="K108" s="1"/>
      <c r="L108" s="1"/>
      <c r="M108" s="1"/>
      <c r="N108" s="1">
        <f>IFERROR(IF(FIND(" - ",$J108)&gt;0,MID($J108,FIND(" - ",$J108)+3,LEN($J108)),""),"")</f>
      </c>
      <c r="P108" s="1"/>
      <c r="S108" t="s">
        <v>28</v>
      </c>
      <c r="U108">
        <f>IF(OR($S108="",$T108=""),"",IFERROR($S108/$T108,0))</f>
      </c>
      <c r="V108">
        <f>IF($S108="","",
IF($K108="","",
IF(ISNUMBER(SEARCH("exempt",LOWER($K108))),0,
$S108*(VALUE(SUBSTITUTE($K108,"%",""))/100))))</f>
      </c>
      <c r="AB108">
        <f>IF($S108="","",
SUM($S108,$V108,$Z108,$W108,$Y108)-
IF($AA108="",0,VALUE($AA108)))</f>
      </c>
      <c r="AJ108" t="s">
        <v>607</v>
      </c>
      <c r="AN108" t="s">
        <v>608</v>
      </c>
      <c r="AO108" t="s">
        <v>609</v>
      </c>
      <c r="AR108">
        <f>IFERROR(LEFT($J108,FIND(" - ",$J108)-1),$J108)</f>
      </c>
      <c r="AS108" t="s">
        <v>35</v>
      </c>
      <c r="AU108">
        <f>IF($CJ108&gt;=1,INDEX($AS:$AS,$CI108+1),"")</f>
      </c>
      <c r="AV108">
        <f>IF($CJ108&gt;=2,INDEX($AS:$AS,$CI108+2),"")</f>
      </c>
      <c r="AW108">
        <f>IF($CJ108&gt;=3,INDEX($AS:$AS,$CI108+3),"")</f>
      </c>
      <c r="AX108">
        <f>IF($CJ108&gt;=4,INDEX($AS:$AS,$CI108+4),"")</f>
      </c>
      <c r="AY108">
        <f>IF($CJ108&gt;=5,INDEX($AS:$AS,$CI108+5),"")</f>
      </c>
      <c r="AZ108">
        <f>IF($CJ108&gt;=6,INDEX($AS:$AS,$CI108+6),"")</f>
      </c>
      <c r="BA108">
        <f>IF($CJ108&gt;=7,INDEX($AS:$AS,$CI108+7),"")</f>
      </c>
      <c r="BB108">
        <f>IF($CJ108&gt;=8,INDEX($AS:$AS,$CI108+8),"")</f>
      </c>
      <c r="BC108">
        <f>IF($CJ108&gt;=9,INDEX($AS:$AS,$CI108+9),"")</f>
      </c>
      <c r="BD108">
        <f>IF($CJ108&gt;=10,INDEX($AS:$AS,$CI108+10),"")</f>
      </c>
      <c r="BE108">
        <f>IF($CJ108&gt;=11,INDEX($AS:$AS,$CI108+11),"")</f>
      </c>
      <c r="BF108">
        <f>IF($CJ108&gt;=12,INDEX($AS:$AS,$CI108+12),"")</f>
      </c>
      <c r="BG108">
        <f>IF($CJ108&gt;=13,INDEX($AS:$AS,$CI108+13),"")</f>
      </c>
      <c r="BH108">
        <f>IF($CJ108&gt;=14,INDEX($AS:$AS,$CI108+14),"")</f>
      </c>
      <c r="BI108">
        <f>IF($CJ108&gt;=15,INDEX($AS:$AS,$CI108+15),"")</f>
      </c>
      <c r="BJ108">
        <f>IF($CJ108&gt;=16,INDEX($AS:$AS,$CI108+16),"")</f>
      </c>
      <c r="BK108">
        <f>IF($CJ108&gt;=17,INDEX($AS:$AS,$CI108+17),"")</f>
      </c>
      <c r="BL108">
        <f>IF($CJ108&gt;=18,INDEX($AS:$AS,$CI108+18),"")</f>
      </c>
      <c r="BM108">
        <f>IF($CJ108&gt;=19,INDEX($AS:$AS,$CI108+19),"")</f>
      </c>
      <c r="BN108">
        <f>IF($CJ108&gt;=20,INDEX($AS:$AS,$CI108+20),"")</f>
      </c>
      <c r="BO108">
        <f>IF($CJ108&gt;=21,INDEX($AS:$AS,$CI108+21),"")</f>
      </c>
      <c r="BP108">
        <f>IF($CJ108&gt;=22,INDEX($AS:$AS,$CI108+22),"")</f>
      </c>
      <c r="BQ108">
        <f>IF($CJ108&gt;=23,INDEX($AS:$AS,$CI108+23),"")</f>
      </c>
      <c r="BR108">
        <f>IF($CJ108&gt;=24,INDEX($AS:$AS,$CI108+24),"")</f>
      </c>
      <c r="BS108">
        <f>IF($CJ108&gt;=25,INDEX($AS:$AS,$CI108+25),"")</f>
      </c>
      <c r="BT108">
        <f>IF($CJ108&gt;=26,INDEX($AS:$AS,$CI108+26),"")</f>
      </c>
      <c r="BU108">
        <f>IF($CJ108&gt;=27,INDEX($AS:$AS,$CI108+27),"")</f>
      </c>
      <c r="BV108">
        <f>IF($CJ108&gt;=28,INDEX($AS:$AS,$CI108+28),"")</f>
      </c>
      <c r="BW108">
        <f>IF($CJ108&gt;=29,INDEX($AS:$AS,$CI108+29),"")</f>
      </c>
      <c r="BX108">
        <f>IF($CJ108&gt;=30,INDEX($AS:$AS,$CI108+30),"")</f>
      </c>
      <c r="BY108">
        <f>IF($CJ108&gt;=31,INDEX($AS:$AS,$CI108+31),"")</f>
      </c>
      <c r="BZ108">
        <f>IF($CJ108&gt;=32,INDEX($AS:$AS,$CI108+32),"")</f>
      </c>
      <c r="CA108">
        <f>IF($CJ108&gt;=33,INDEX($AS:$AS,$CI108+33),"")</f>
      </c>
      <c r="CB108">
        <f>IF($CJ108&gt;=34,INDEX($AS:$AS,$CI108+34),"")</f>
      </c>
      <c r="CC108">
        <f>IF($CJ108&gt;=35,INDEX($AS:$AS,$CI108+35),"")</f>
      </c>
      <c r="CD108">
        <f>IF($CJ108&gt;=36,INDEX($AS:$AS,$CI108+36),"")</f>
      </c>
      <c r="CE108">
        <f>IF($CJ108&gt;=37,INDEX($AS:$AS,$CI108+37),"")</f>
      </c>
      <c r="CF108">
        <f>IF($CJ108&gt;=38,INDEX($AS:$AS,$CI108+38),"")</f>
      </c>
      <c r="CG108">
        <f>IF($CJ108&gt;=39,INDEX($AS:$AS,$CI108+39),"")</f>
      </c>
      <c r="CH108">
        <f>IF($CJ108&gt;=40,INDEX($AS:$AS,$CI108+40),"")</f>
      </c>
      <c r="CI108">
        <f>IFERROR(MATCH($AR108,$AS$2:$AS$133,0)+1,0)</f>
      </c>
      <c r="CJ108">
        <f>IFERROR(INDEX($AT$2:$AT$133,MATCH($AR108,$AS$2:$AS$133,0)),0)</f>
      </c>
      <c r="CK108">
        <f>IFERROR(LEFT($O108,FIND(" - ",$O108)-1),$O108)</f>
      </c>
      <c r="CL108" t="s">
        <v>156</v>
      </c>
      <c r="CN108">
        <f>IF($DI108&gt;=1,INDEX($CL:$CL,$DH108+1),"")</f>
      </c>
      <c r="CO108">
        <f>IF($DI108&gt;=2,INDEX($CL:$CL,$DH108+2),"")</f>
      </c>
      <c r="CP108">
        <f>IF($DI108&gt;=3,INDEX($CL:$CL,$DH108+3),"")</f>
      </c>
      <c r="CQ108">
        <f>IF($DI108&gt;=4,INDEX($CL:$CL,$DH108+4),"")</f>
      </c>
      <c r="CR108">
        <f>IF($DI108&gt;=5,INDEX($CL:$CL,$DH108+5),"")</f>
      </c>
      <c r="CS108">
        <f>IF($DI108&gt;=6,INDEX($CL:$CL,$DH108+6),"")</f>
      </c>
      <c r="CT108">
        <f>IF($DI108&gt;=7,INDEX($CL:$CL,$DH108+7),"")</f>
      </c>
      <c r="CU108">
        <f>IF($DI108&gt;=8,INDEX($CL:$CL,$DH108+8),"")</f>
      </c>
      <c r="CV108">
        <f>IF($DI108&gt;=9,INDEX($CL:$CL,$DH108+9),"")</f>
      </c>
      <c r="CW108">
        <f>IF($DI108&gt;=10,INDEX($CL:$CL,$DH108+10),"")</f>
      </c>
      <c r="CX108">
        <f>IF($DI108&gt;=11,INDEX($CL:$CL,$DH108+11),"")</f>
      </c>
      <c r="CY108">
        <f>IF($DI108&gt;=12,INDEX($CL:$CL,$DH108+12),"")</f>
      </c>
      <c r="CZ108">
        <f>IF($DI108&gt;=13,INDEX($CL:$CL,$DH108+13),"")</f>
      </c>
      <c r="DA108">
        <f>IF($DI108&gt;=14,INDEX($CL:$CL,$DH108+14),"")</f>
      </c>
      <c r="DB108">
        <f>IF($DI108&gt;=15,INDEX($CL:$CL,$DH108+15),"")</f>
      </c>
      <c r="DC108">
        <f>IF($DI108&gt;=16,INDEX($CL:$CL,$DH108+16),"")</f>
      </c>
      <c r="DD108">
        <f>IF($DI108&gt;=17,INDEX($CL:$CL,$DH108+17),"")</f>
      </c>
      <c r="DE108">
        <f>IF($DI108&gt;=18,INDEX($CL:$CL,$DH108+18),"")</f>
      </c>
      <c r="DF108">
        <f>IF($DI108&gt;=19,INDEX($CL:$CL,$DH108+19),"")</f>
      </c>
      <c r="DG108">
        <f>IF($DI108&gt;=20,INDEX($CL:$CL,$DH108+20),"")</f>
      </c>
      <c r="DH108">
        <f>IFERROR(MATCH($CK108,$CL$2:$CL$1558,0)+1,0)</f>
      </c>
      <c r="DI108">
        <f>IFERROR(INDEX($CM$2:$CM$1558,MATCH($CK108,$CL$2:$CL$1558,0)),0)</f>
      </c>
      <c r="DJ108">
        <f>IFERROR(INDEX($AQ:$AQ,MATCH($K108,$AP:$AP,0))&amp;"","")</f>
      </c>
      <c r="DK108" t="s">
        <v>234</v>
      </c>
      <c r="DM108">
        <v>1</v>
      </c>
      <c r="DN108">
        <f>IF($GQ108&gt;=1,INDEX($DK:$DK,$GP108+1),"")</f>
      </c>
      <c r="DO108">
        <f>IF($GQ108&gt;=2,INDEX($DK:$DK,$GP108+2),"")</f>
      </c>
      <c r="DP108">
        <f>IF($GQ108&gt;=3,INDEX($DK:$DK,$GP108+3),"")</f>
      </c>
      <c r="DQ108">
        <f>IF($GQ108&gt;=4,INDEX($DK:$DK,$GP108+4),"")</f>
      </c>
      <c r="DR108">
        <f>IF($GQ108&gt;=5,INDEX($DK:$DK,$GP108+5),"")</f>
      </c>
      <c r="DS108">
        <f>IF($GQ108&gt;=6,INDEX($DK:$DK,$GP108+6),"")</f>
      </c>
      <c r="DT108">
        <f>IF($GQ108&gt;=7,INDEX($DK:$DK,$GP108+7),"")</f>
      </c>
      <c r="DU108">
        <f>IF($GQ108&gt;=8,INDEX($DK:$DK,$GP108+8),"")</f>
      </c>
      <c r="DV108">
        <f>IF($GQ108&gt;=9,INDEX($DK:$DK,$GP108+9),"")</f>
      </c>
      <c r="DW108">
        <f>IF($GQ108&gt;=10,INDEX($DK:$DK,$GP108+10),"")</f>
      </c>
      <c r="DX108">
        <f>IF($GQ108&gt;=11,INDEX($DK:$DK,$GP108+11),"")</f>
      </c>
      <c r="DY108">
        <f>IF($GQ108&gt;=12,INDEX($DK:$DK,$GP108+12),"")</f>
      </c>
      <c r="DZ108">
        <f>IF($GQ108&gt;=13,INDEX($DK:$DK,$GP108+13),"")</f>
      </c>
      <c r="EA108">
        <f>IF($GQ108&gt;=14,INDEX($DK:$DK,$GP108+14),"")</f>
      </c>
      <c r="EB108">
        <f>IF($GQ108&gt;=15,INDEX($DK:$DK,$GP108+15),"")</f>
      </c>
      <c r="EC108">
        <f>IF($GQ108&gt;=16,INDEX($DK:$DK,$GP108+16),"")</f>
      </c>
      <c r="ED108">
        <f>IF($GQ108&gt;=17,INDEX($DK:$DK,$GP108+17),"")</f>
      </c>
      <c r="EE108">
        <f>IF($GQ108&gt;=18,INDEX($DK:$DK,$GP108+18),"")</f>
      </c>
      <c r="EF108">
        <f>IF($GQ108&gt;=19,INDEX($DK:$DK,$GP108+19),"")</f>
      </c>
      <c r="EG108">
        <f>IF($GQ108&gt;=20,INDEX($DK:$DK,$GP108+20),"")</f>
      </c>
      <c r="EH108">
        <f>IF($GQ108&gt;=21,INDEX($DK:$DK,$GP108+21),"")</f>
      </c>
      <c r="EI108">
        <f>IF($GQ108&gt;=22,INDEX($DK:$DK,$GP108+22),"")</f>
      </c>
      <c r="EJ108">
        <f>IF($GQ108&gt;=23,INDEX($DK:$DK,$GP108+23),"")</f>
      </c>
      <c r="EK108">
        <f>IF($GQ108&gt;=24,INDEX($DK:$DK,$GP108+24),"")</f>
      </c>
      <c r="EL108">
        <f>IF($GQ108&gt;=25,INDEX($DK:$DK,$GP108+25),"")</f>
      </c>
      <c r="EM108">
        <f>IF($GQ108&gt;=26,INDEX($DK:$DK,$GP108+26),"")</f>
      </c>
      <c r="EN108">
        <f>IF($GQ108&gt;=27,INDEX($DK:$DK,$GP108+27),"")</f>
      </c>
      <c r="EO108">
        <f>IF($GQ108&gt;=28,INDEX($DK:$DK,$GP108+28),"")</f>
      </c>
      <c r="EP108">
        <f>IF($GQ108&gt;=29,INDEX($DK:$DK,$GP108+29),"")</f>
      </c>
      <c r="EQ108">
        <f>IF($GQ108&gt;=30,INDEX($DK:$DK,$GP108+30),"")</f>
      </c>
      <c r="ER108">
        <f>IF($GQ108&gt;=31,INDEX($DK:$DK,$GP108+31),"")</f>
      </c>
      <c r="ES108">
        <f>IF($GQ108&gt;=32,INDEX($DK:$DK,$GP108+32),"")</f>
      </c>
      <c r="ET108">
        <f>IF($GQ108&gt;=33,INDEX($DK:$DK,$GP108+33),"")</f>
      </c>
      <c r="EU108">
        <f>IF($GQ108&gt;=34,INDEX($DK:$DK,$GP108+34),"")</f>
      </c>
      <c r="EV108">
        <f>IF($GQ108&gt;=35,INDEX($DK:$DK,$GP108+35),"")</f>
      </c>
      <c r="EW108">
        <f>IF($GQ108&gt;=36,INDEX($DK:$DK,$GP108+36),"")</f>
      </c>
      <c r="EX108">
        <f>IF($GQ108&gt;=37,INDEX($DK:$DK,$GP108+37),"")</f>
      </c>
      <c r="EY108">
        <f>IF($GQ108&gt;=38,INDEX($DK:$DK,$GP108+38),"")</f>
      </c>
      <c r="EZ108">
        <f>IF($GQ108&gt;=39,INDEX($DK:$DK,$GP108+39),"")</f>
      </c>
      <c r="FA108">
        <f>IF($GQ108&gt;=40,INDEX($DK:$DK,$GP108+40),"")</f>
      </c>
      <c r="FB108">
        <f>IF($GQ108&gt;=1,INDEX($DL:$DL,$GP108+1),"")</f>
      </c>
      <c r="FC108">
        <f>IF($GQ108&gt;=2,INDEX($DL:$DL,$GP108+2),"")</f>
      </c>
      <c r="FD108">
        <f>IF($GQ108&gt;=3,INDEX($DL:$DL,$GP108+3),"")</f>
      </c>
      <c r="FE108">
        <f>IF($GQ108&gt;=4,INDEX($DL:$DL,$GP108+4),"")</f>
      </c>
      <c r="FF108">
        <f>IF($GQ108&gt;=5,INDEX($DL:$DL,$GP108+5),"")</f>
      </c>
      <c r="FG108">
        <f>IF($GQ108&gt;=6,INDEX($DL:$DL,$GP108+6),"")</f>
      </c>
      <c r="FH108">
        <f>IF($GQ108&gt;=7,INDEX($DL:$DL,$GP108+7),"")</f>
      </c>
      <c r="FI108">
        <f>IF($GQ108&gt;=8,INDEX($DL:$DL,$GP108+8),"")</f>
      </c>
      <c r="FJ108">
        <f>IF($GQ108&gt;=9,INDEX($DL:$DL,$GP108+9),"")</f>
      </c>
      <c r="FK108">
        <f>IF($GQ108&gt;=10,INDEX($DL:$DL,$GP108+10),"")</f>
      </c>
      <c r="FL108">
        <f>IF($GQ108&gt;=11,INDEX($DL:$DL,$GP108+11),"")</f>
      </c>
      <c r="FM108">
        <f>IF($GQ108&gt;=12,INDEX($DL:$DL,$GP108+12),"")</f>
      </c>
      <c r="FN108">
        <f>IF($GQ108&gt;=13,INDEX($DL:$DL,$GP108+13),"")</f>
      </c>
      <c r="FO108">
        <f>IF($GQ108&gt;=14,INDEX($DL:$DL,$GP108+14),"")</f>
      </c>
      <c r="FP108">
        <f>IF($GQ108&gt;=15,INDEX($DL:$DL,$GP108+15),"")</f>
      </c>
      <c r="FQ108">
        <f>IF($GQ108&gt;=16,INDEX($DL:$DL,$GP108+16),"")</f>
      </c>
      <c r="FR108">
        <f>IF($GQ108&gt;=17,INDEX($DL:$DL,$GP108+17),"")</f>
      </c>
      <c r="FS108">
        <f>IF($GQ108&gt;=18,INDEX($DL:$DL,$GP108+18),"")</f>
      </c>
      <c r="FT108">
        <f>IF($GQ108&gt;=19,INDEX($DL:$DL,$GP108+19),"")</f>
      </c>
      <c r="FU108">
        <f>IF($GQ108&gt;=20,INDEX($DL:$DL,$GP108+20),"")</f>
      </c>
      <c r="FV108">
        <f>IF($GQ108&gt;=21,INDEX($DL:$DL,$GP108+21),"")</f>
      </c>
      <c r="FW108">
        <f>IF($GQ108&gt;=22,INDEX($DL:$DL,$GP108+22),"")</f>
      </c>
      <c r="FX108">
        <f>IF($GQ108&gt;=23,INDEX($DL:$DL,$GP108+23),"")</f>
      </c>
      <c r="FY108">
        <f>IF($GQ108&gt;=24,INDEX($DL:$DL,$GP108+24),"")</f>
      </c>
      <c r="FZ108">
        <f>IF($GQ108&gt;=25,INDEX($DL:$DL,$GP108+25),"")</f>
      </c>
      <c r="GA108">
        <f>IF($GQ108&gt;=26,INDEX($DL:$DL,$GP108+26),"")</f>
      </c>
      <c r="GB108">
        <f>IF($GQ108&gt;=27,INDEX($DL:$DL,$GP108+27),"")</f>
      </c>
      <c r="GC108">
        <f>IF($GQ108&gt;=28,INDEX($DL:$DL,$GP108+28),"")</f>
      </c>
      <c r="GD108">
        <f>IF($GQ108&gt;=29,INDEX($DL:$DL,$GP108+29),"")</f>
      </c>
      <c r="GE108">
        <f>IF($GQ108&gt;=30,INDEX($DL:$DL,$GP108+30),"")</f>
      </c>
      <c r="GF108">
        <f>IF($GQ108&gt;=31,INDEX($DL:$DL,$GP108+31),"")</f>
      </c>
      <c r="GG108">
        <f>IF($GQ108&gt;=32,INDEX($DL:$DL,$GP108+32),"")</f>
      </c>
      <c r="GH108">
        <f>IF($GQ108&gt;=33,INDEX($DL:$DL,$GP108+33),"")</f>
      </c>
      <c r="GI108">
        <f>IF($GQ108&gt;=34,INDEX($DL:$DL,$GP108+34),"")</f>
      </c>
      <c r="GJ108">
        <f>IF($GQ108&gt;=35,INDEX($DL:$DL,$GP108+35),"")</f>
      </c>
      <c r="GK108">
        <f>IF($GQ108&gt;=36,INDEX($DL:$DL,$GP108+36),"")</f>
      </c>
      <c r="GL108">
        <f>IF($GQ108&gt;=37,INDEX($DL:$DL,$GP108+37),"")</f>
      </c>
      <c r="GM108">
        <f>IF($GQ108&gt;=38,INDEX($DL:$DL,$GP108+38),"")</f>
      </c>
      <c r="GN108">
        <f>IF($GQ108&gt;=39,INDEX($DL:$DL,$GP108+39),"")</f>
      </c>
      <c r="GO108">
        <f>IF($GQ108&gt;=40,INDEX($DL:$DL,$GP108+40),"")</f>
      </c>
      <c r="GP108">
        <f>IFERROR(MATCH($DJ108,$DK$2:$DK$148,0)+1,0)</f>
      </c>
      <c r="GQ108">
        <f>IFERROR(INDEX($DM$2:$DM$148,MATCH($DJ108,$DK$2:$DK$148,0)),0)</f>
      </c>
      <c r="GR108">
        <f>IFERROR(MATCH($L108,$DN$108:$FA$108,0),0)</f>
      </c>
      <c r="GS108">
        <f>IF($GR108&gt;0,INDEX($FB$108:$GO$108,$GR108),"")</f>
      </c>
      <c r="GT108" t="s">
        <v>298</v>
      </c>
      <c r="GU108">
        <v>3</v>
      </c>
      <c r="GV108">
        <f>IF($JE108&gt;=1,INDEX($GT:$GT,$JD108+1),"")</f>
      </c>
      <c r="GW108">
        <f>IF($JE108&gt;=2,INDEX($GT:$GT,$JD108+2),"")</f>
      </c>
      <c r="GX108">
        <f>IF($JE108&gt;=3,INDEX($GT:$GT,$JD108+3),"")</f>
      </c>
      <c r="GY108">
        <f>IF($JE108&gt;=4,INDEX($GT:$GT,$JD108+4),"")</f>
      </c>
      <c r="GZ108">
        <f>IF($JE108&gt;=5,INDEX($GT:$GT,$JD108+5),"")</f>
      </c>
      <c r="HA108">
        <f>IF($JE108&gt;=6,INDEX($GT:$GT,$JD108+6),"")</f>
      </c>
      <c r="HB108">
        <f>IF($JE108&gt;=7,INDEX($GT:$GT,$JD108+7),"")</f>
      </c>
      <c r="HC108">
        <f>IF($JE108&gt;=8,INDEX($GT:$GT,$JD108+8),"")</f>
      </c>
      <c r="HD108">
        <f>IF($JE108&gt;=9,INDEX($GT:$GT,$JD108+9),"")</f>
      </c>
      <c r="HE108">
        <f>IF($JE108&gt;=10,INDEX($GT:$GT,$JD108+10),"")</f>
      </c>
      <c r="HF108">
        <f>IF($JE108&gt;=11,INDEX($GT:$GT,$JD108+11),"")</f>
      </c>
      <c r="HG108">
        <f>IF($JE108&gt;=12,INDEX($GT:$GT,$JD108+12),"")</f>
      </c>
      <c r="HH108">
        <f>IF($JE108&gt;=13,INDEX($GT:$GT,$JD108+13),"")</f>
      </c>
      <c r="HI108">
        <f>IF($JE108&gt;=14,INDEX($GT:$GT,$JD108+14),"")</f>
      </c>
      <c r="HJ108">
        <f>IF($JE108&gt;=15,INDEX($GT:$GT,$JD108+15),"")</f>
      </c>
      <c r="HK108">
        <f>IF($JE108&gt;=16,INDEX($GT:$GT,$JD108+16),"")</f>
      </c>
      <c r="HL108">
        <f>IF($JE108&gt;=17,INDEX($GT:$GT,$JD108+17),"")</f>
      </c>
      <c r="HM108">
        <f>IF($JE108&gt;=18,INDEX($GT:$GT,$JD108+18),"")</f>
      </c>
      <c r="HN108">
        <f>IF($JE108&gt;=19,INDEX($GT:$GT,$JD108+19),"")</f>
      </c>
      <c r="HO108">
        <f>IF($JE108&gt;=20,INDEX($GT:$GT,$JD108+20),"")</f>
      </c>
      <c r="HP108">
        <f>IF($JE108&gt;=21,INDEX($GT:$GT,$JD108+21),"")</f>
      </c>
      <c r="HQ108">
        <f>IF($JE108&gt;=22,INDEX($GT:$GT,$JD108+22),"")</f>
      </c>
      <c r="HR108">
        <f>IF($JE108&gt;=23,INDEX($GT:$GT,$JD108+23),"")</f>
      </c>
      <c r="HS108">
        <f>IF($JE108&gt;=24,INDEX($GT:$GT,$JD108+24),"")</f>
      </c>
      <c r="HT108">
        <f>IF($JE108&gt;=25,INDEX($GT:$GT,$JD108+25),"")</f>
      </c>
      <c r="HU108">
        <f>IF($JE108&gt;=26,INDEX($GT:$GT,$JD108+26),"")</f>
      </c>
      <c r="HV108">
        <f>IF($JE108&gt;=27,INDEX($GT:$GT,$JD108+27),"")</f>
      </c>
      <c r="HW108">
        <f>IF($JE108&gt;=28,INDEX($GT:$GT,$JD108+28),"")</f>
      </c>
      <c r="HX108">
        <f>IF($JE108&gt;=29,INDEX($GT:$GT,$JD108+29),"")</f>
      </c>
      <c r="HY108">
        <f>IF($JE108&gt;=30,INDEX($GT:$GT,$JD108+30),"")</f>
      </c>
      <c r="HZ108">
        <f>IF($JE108&gt;=31,INDEX($GT:$GT,$JD108+31),"")</f>
      </c>
      <c r="IA108">
        <f>IF($JE108&gt;=32,INDEX($GT:$GT,$JD108+32),"")</f>
      </c>
      <c r="IB108">
        <f>IF($JE108&gt;=33,INDEX($GT:$GT,$JD108+33),"")</f>
      </c>
      <c r="IC108">
        <f>IF($JE108&gt;=34,INDEX($GT:$GT,$JD108+34),"")</f>
      </c>
      <c r="ID108">
        <f>IF($JE108&gt;=35,INDEX($GT:$GT,$JD108+35),"")</f>
      </c>
      <c r="IE108">
        <f>IF($JE108&gt;=36,INDEX($GT:$GT,$JD108+36),"")</f>
      </c>
      <c r="IF108">
        <f>IF($JE108&gt;=37,INDEX($GT:$GT,$JD108+37),"")</f>
      </c>
      <c r="IG108">
        <f>IF($JE108&gt;=38,INDEX($GT:$GT,$JD108+38),"")</f>
      </c>
      <c r="IH108">
        <f>IF($JE108&gt;=39,INDEX($GT:$GT,$JD108+39),"")</f>
      </c>
      <c r="II108">
        <f>IF($JE108&gt;=40,INDEX($GT:$GT,$JD108+40),"")</f>
      </c>
      <c r="IJ108">
        <f>IF($JE108&gt;=41,INDEX($GT:$GT,$JD108+41),"")</f>
      </c>
      <c r="IK108">
        <f>IF($JE108&gt;=42,INDEX($GT:$GT,$JD108+42),"")</f>
      </c>
      <c r="IL108">
        <f>IF($JE108&gt;=43,INDEX($GT:$GT,$JD108+43),"")</f>
      </c>
      <c r="IM108">
        <f>IF($JE108&gt;=44,INDEX($GT:$GT,$JD108+44),"")</f>
      </c>
      <c r="IN108">
        <f>IF($JE108&gt;=45,INDEX($GT:$GT,$JD108+45),"")</f>
      </c>
      <c r="IO108">
        <f>IF($JE108&gt;=46,INDEX($GT:$GT,$JD108+46),"")</f>
      </c>
      <c r="IP108">
        <f>IF($JE108&gt;=47,INDEX($GT:$GT,$JD108+47),"")</f>
      </c>
      <c r="IQ108">
        <f>IF($JE108&gt;=48,INDEX($GT:$GT,$JD108+48),"")</f>
      </c>
      <c r="IR108">
        <f>IF($JE108&gt;=49,INDEX($GT:$GT,$JD108+49),"")</f>
      </c>
      <c r="IS108">
        <f>IF($JE108&gt;=50,INDEX($GT:$GT,$JD108+50),"")</f>
      </c>
      <c r="IT108">
        <f>IF($JE108&gt;=51,INDEX($GT:$GT,$JD108+51),"")</f>
      </c>
      <c r="IU108">
        <f>IF($JE108&gt;=52,INDEX($GT:$GT,$JD108+52),"")</f>
      </c>
      <c r="IV108">
        <f>IF($JE108&gt;=53,INDEX($GT:$GT,$JD108+53),"")</f>
      </c>
      <c r="IW108">
        <f>IF($JE108&gt;=54,INDEX($GT:$GT,$JD108+54),"")</f>
      </c>
      <c r="IX108">
        <f>IF($JE108&gt;=55,INDEX($GT:$GT,$JD108+55),"")</f>
      </c>
      <c r="IY108">
        <f>IF($JE108&gt;=56,INDEX($GT:$GT,$JD108+56),"")</f>
      </c>
      <c r="IZ108">
        <f>IF($JE108&gt;=57,INDEX($GT:$GT,$JD108+57),"")</f>
      </c>
      <c r="JA108">
        <f>IF($JE108&gt;=58,INDEX($GT:$GT,$JD108+58),"")</f>
      </c>
      <c r="JB108">
        <f>IF($JE108&gt;=59,INDEX($GT:$GT,$JD108+59),"")</f>
      </c>
      <c r="JC108">
        <f>IF($JE108&gt;=60,INDEX($GT:$GT,$JD108+60),"")</f>
      </c>
      <c r="JD108">
        <f>IFERROR(MATCH($GS108,$GT$2:$GT$322,0)+1,0)</f>
      </c>
      <c r="JE108">
        <f>IFERROR(INDEX($GU$2:$GU$322,MATCH($GS108,$GT$2:$GT$322,0)),0)</f>
      </c>
      <c r="JF108" t="s">
        <v>28</v>
      </c>
      <c r="JG108" t="s">
        <v>28</v>
      </c>
    </row>
    <row r="109" spans="1:267" x14ac:dyDescent="0.25">
      <c r="J109" s="1"/>
      <c r="K109" s="1"/>
      <c r="L109" s="1"/>
      <c r="M109" s="1"/>
      <c r="N109" s="1">
        <f>IFERROR(IF(FIND(" - ",$J109)&gt;0,MID($J109,FIND(" - ",$J109)+3,LEN($J109)),""),"")</f>
      </c>
      <c r="P109" s="1"/>
      <c r="S109" t="s">
        <v>28</v>
      </c>
      <c r="U109">
        <f>IF(OR($S109="",$T109=""),"",IFERROR($S109/$T109,0))</f>
      </c>
      <c r="V109">
        <f>IF($S109="","",
IF($K109="","",
IF(ISNUMBER(SEARCH("exempt",LOWER($K109))),0,
$S109*(VALUE(SUBSTITUTE($K109,"%",""))/100))))</f>
      </c>
      <c r="AB109">
        <f>IF($S109="","",
SUM($S109,$V109,$Z109,$W109,$Y109)-
IF($AA109="",0,VALUE($AA109)))</f>
      </c>
      <c r="AJ109" t="s">
        <v>610</v>
      </c>
      <c r="AN109" t="s">
        <v>611</v>
      </c>
      <c r="AO109" t="s">
        <v>612</v>
      </c>
      <c r="AR109">
        <f>IFERROR(LEFT($J109,FIND(" - ",$J109)-1),$J109)</f>
      </c>
      <c r="AS109" t="s">
        <v>613</v>
      </c>
      <c r="AT109">
        <v>1</v>
      </c>
      <c r="AU109">
        <f>IF($CJ109&gt;=1,INDEX($AS:$AS,$CI109+1),"")</f>
      </c>
      <c r="AV109">
        <f>IF($CJ109&gt;=2,INDEX($AS:$AS,$CI109+2),"")</f>
      </c>
      <c r="AW109">
        <f>IF($CJ109&gt;=3,INDEX($AS:$AS,$CI109+3),"")</f>
      </c>
      <c r="AX109">
        <f>IF($CJ109&gt;=4,INDEX($AS:$AS,$CI109+4),"")</f>
      </c>
      <c r="AY109">
        <f>IF($CJ109&gt;=5,INDEX($AS:$AS,$CI109+5),"")</f>
      </c>
      <c r="AZ109">
        <f>IF($CJ109&gt;=6,INDEX($AS:$AS,$CI109+6),"")</f>
      </c>
      <c r="BA109">
        <f>IF($CJ109&gt;=7,INDEX($AS:$AS,$CI109+7),"")</f>
      </c>
      <c r="BB109">
        <f>IF($CJ109&gt;=8,INDEX($AS:$AS,$CI109+8),"")</f>
      </c>
      <c r="BC109">
        <f>IF($CJ109&gt;=9,INDEX($AS:$AS,$CI109+9),"")</f>
      </c>
      <c r="BD109">
        <f>IF($CJ109&gt;=10,INDEX($AS:$AS,$CI109+10),"")</f>
      </c>
      <c r="BE109">
        <f>IF($CJ109&gt;=11,INDEX($AS:$AS,$CI109+11),"")</f>
      </c>
      <c r="BF109">
        <f>IF($CJ109&gt;=12,INDEX($AS:$AS,$CI109+12),"")</f>
      </c>
      <c r="BG109">
        <f>IF($CJ109&gt;=13,INDEX($AS:$AS,$CI109+13),"")</f>
      </c>
      <c r="BH109">
        <f>IF($CJ109&gt;=14,INDEX($AS:$AS,$CI109+14),"")</f>
      </c>
      <c r="BI109">
        <f>IF($CJ109&gt;=15,INDEX($AS:$AS,$CI109+15),"")</f>
      </c>
      <c r="BJ109">
        <f>IF($CJ109&gt;=16,INDEX($AS:$AS,$CI109+16),"")</f>
      </c>
      <c r="BK109">
        <f>IF($CJ109&gt;=17,INDEX($AS:$AS,$CI109+17),"")</f>
      </c>
      <c r="BL109">
        <f>IF($CJ109&gt;=18,INDEX($AS:$AS,$CI109+18),"")</f>
      </c>
      <c r="BM109">
        <f>IF($CJ109&gt;=19,INDEX($AS:$AS,$CI109+19),"")</f>
      </c>
      <c r="BN109">
        <f>IF($CJ109&gt;=20,INDEX($AS:$AS,$CI109+20),"")</f>
      </c>
      <c r="BO109">
        <f>IF($CJ109&gt;=21,INDEX($AS:$AS,$CI109+21),"")</f>
      </c>
      <c r="BP109">
        <f>IF($CJ109&gt;=22,INDEX($AS:$AS,$CI109+22),"")</f>
      </c>
      <c r="BQ109">
        <f>IF($CJ109&gt;=23,INDEX($AS:$AS,$CI109+23),"")</f>
      </c>
      <c r="BR109">
        <f>IF($CJ109&gt;=24,INDEX($AS:$AS,$CI109+24),"")</f>
      </c>
      <c r="BS109">
        <f>IF($CJ109&gt;=25,INDEX($AS:$AS,$CI109+25),"")</f>
      </c>
      <c r="BT109">
        <f>IF($CJ109&gt;=26,INDEX($AS:$AS,$CI109+26),"")</f>
      </c>
      <c r="BU109">
        <f>IF($CJ109&gt;=27,INDEX($AS:$AS,$CI109+27),"")</f>
      </c>
      <c r="BV109">
        <f>IF($CJ109&gt;=28,INDEX($AS:$AS,$CI109+28),"")</f>
      </c>
      <c r="BW109">
        <f>IF($CJ109&gt;=29,INDEX($AS:$AS,$CI109+29),"")</f>
      </c>
      <c r="BX109">
        <f>IF($CJ109&gt;=30,INDEX($AS:$AS,$CI109+30),"")</f>
      </c>
      <c r="BY109">
        <f>IF($CJ109&gt;=31,INDEX($AS:$AS,$CI109+31),"")</f>
      </c>
      <c r="BZ109">
        <f>IF($CJ109&gt;=32,INDEX($AS:$AS,$CI109+32),"")</f>
      </c>
      <c r="CA109">
        <f>IF($CJ109&gt;=33,INDEX($AS:$AS,$CI109+33),"")</f>
      </c>
      <c r="CB109">
        <f>IF($CJ109&gt;=34,INDEX($AS:$AS,$CI109+34),"")</f>
      </c>
      <c r="CC109">
        <f>IF($CJ109&gt;=35,INDEX($AS:$AS,$CI109+35),"")</f>
      </c>
      <c r="CD109">
        <f>IF($CJ109&gt;=36,INDEX($AS:$AS,$CI109+36),"")</f>
      </c>
      <c r="CE109">
        <f>IF($CJ109&gt;=37,INDEX($AS:$AS,$CI109+37),"")</f>
      </c>
      <c r="CF109">
        <f>IF($CJ109&gt;=38,INDEX($AS:$AS,$CI109+38),"")</f>
      </c>
      <c r="CG109">
        <f>IF($CJ109&gt;=39,INDEX($AS:$AS,$CI109+39),"")</f>
      </c>
      <c r="CH109">
        <f>IF($CJ109&gt;=40,INDEX($AS:$AS,$CI109+40),"")</f>
      </c>
      <c r="CI109">
        <f>IFERROR(MATCH($AR109,$AS$2:$AS$133,0)+1,0)</f>
      </c>
      <c r="CJ109">
        <f>IFERROR(INDEX($AT$2:$AT$133,MATCH($AR109,$AS$2:$AS$133,0)),0)</f>
      </c>
      <c r="CK109">
        <f>IFERROR(LEFT($O109,FIND(" - ",$O109)-1),$O109)</f>
      </c>
      <c r="CL109" t="s">
        <v>193</v>
      </c>
      <c r="CN109">
        <f>IF($DI109&gt;=1,INDEX($CL:$CL,$DH109+1),"")</f>
      </c>
      <c r="CO109">
        <f>IF($DI109&gt;=2,INDEX($CL:$CL,$DH109+2),"")</f>
      </c>
      <c r="CP109">
        <f>IF($DI109&gt;=3,INDEX($CL:$CL,$DH109+3),"")</f>
      </c>
      <c r="CQ109">
        <f>IF($DI109&gt;=4,INDEX($CL:$CL,$DH109+4),"")</f>
      </c>
      <c r="CR109">
        <f>IF($DI109&gt;=5,INDEX($CL:$CL,$DH109+5),"")</f>
      </c>
      <c r="CS109">
        <f>IF($DI109&gt;=6,INDEX($CL:$CL,$DH109+6),"")</f>
      </c>
      <c r="CT109">
        <f>IF($DI109&gt;=7,INDEX($CL:$CL,$DH109+7),"")</f>
      </c>
      <c r="CU109">
        <f>IF($DI109&gt;=8,INDEX($CL:$CL,$DH109+8),"")</f>
      </c>
      <c r="CV109">
        <f>IF($DI109&gt;=9,INDEX($CL:$CL,$DH109+9),"")</f>
      </c>
      <c r="CW109">
        <f>IF($DI109&gt;=10,INDEX($CL:$CL,$DH109+10),"")</f>
      </c>
      <c r="CX109">
        <f>IF($DI109&gt;=11,INDEX($CL:$CL,$DH109+11),"")</f>
      </c>
      <c r="CY109">
        <f>IF($DI109&gt;=12,INDEX($CL:$CL,$DH109+12),"")</f>
      </c>
      <c r="CZ109">
        <f>IF($DI109&gt;=13,INDEX($CL:$CL,$DH109+13),"")</f>
      </c>
      <c r="DA109">
        <f>IF($DI109&gt;=14,INDEX($CL:$CL,$DH109+14),"")</f>
      </c>
      <c r="DB109">
        <f>IF($DI109&gt;=15,INDEX($CL:$CL,$DH109+15),"")</f>
      </c>
      <c r="DC109">
        <f>IF($DI109&gt;=16,INDEX($CL:$CL,$DH109+16),"")</f>
      </c>
      <c r="DD109">
        <f>IF($DI109&gt;=17,INDEX($CL:$CL,$DH109+17),"")</f>
      </c>
      <c r="DE109">
        <f>IF($DI109&gt;=18,INDEX($CL:$CL,$DH109+18),"")</f>
      </c>
      <c r="DF109">
        <f>IF($DI109&gt;=19,INDEX($CL:$CL,$DH109+19),"")</f>
      </c>
      <c r="DG109">
        <f>IF($DI109&gt;=20,INDEX($CL:$CL,$DH109+20),"")</f>
      </c>
      <c r="DH109">
        <f>IFERROR(MATCH($CK109,$CL$2:$CL$1558,0)+1,0)</f>
      </c>
      <c r="DI109">
        <f>IFERROR(INDEX($CM$2:$CM$1558,MATCH($CK109,$CL$2:$CL$1558,0)),0)</f>
      </c>
      <c r="DJ109">
        <f>IFERROR(INDEX($AQ:$AQ,MATCH($K109,$AP:$AP,0))&amp;"","")</f>
      </c>
      <c r="DK109" t="s">
        <v>59</v>
      </c>
      <c r="DL109" t="s">
        <v>614</v>
      </c>
      <c r="DN109">
        <f>IF($GQ109&gt;=1,INDEX($DK:$DK,$GP109+1),"")</f>
      </c>
      <c r="DO109">
        <f>IF($GQ109&gt;=2,INDEX($DK:$DK,$GP109+2),"")</f>
      </c>
      <c r="DP109">
        <f>IF($GQ109&gt;=3,INDEX($DK:$DK,$GP109+3),"")</f>
      </c>
      <c r="DQ109">
        <f>IF($GQ109&gt;=4,INDEX($DK:$DK,$GP109+4),"")</f>
      </c>
      <c r="DR109">
        <f>IF($GQ109&gt;=5,INDEX($DK:$DK,$GP109+5),"")</f>
      </c>
      <c r="DS109">
        <f>IF($GQ109&gt;=6,INDEX($DK:$DK,$GP109+6),"")</f>
      </c>
      <c r="DT109">
        <f>IF($GQ109&gt;=7,INDEX($DK:$DK,$GP109+7),"")</f>
      </c>
      <c r="DU109">
        <f>IF($GQ109&gt;=8,INDEX($DK:$DK,$GP109+8),"")</f>
      </c>
      <c r="DV109">
        <f>IF($GQ109&gt;=9,INDEX($DK:$DK,$GP109+9),"")</f>
      </c>
      <c r="DW109">
        <f>IF($GQ109&gt;=10,INDEX($DK:$DK,$GP109+10),"")</f>
      </c>
      <c r="DX109">
        <f>IF($GQ109&gt;=11,INDEX($DK:$DK,$GP109+11),"")</f>
      </c>
      <c r="DY109">
        <f>IF($GQ109&gt;=12,INDEX($DK:$DK,$GP109+12),"")</f>
      </c>
      <c r="DZ109">
        <f>IF($GQ109&gt;=13,INDEX($DK:$DK,$GP109+13),"")</f>
      </c>
      <c r="EA109">
        <f>IF($GQ109&gt;=14,INDEX($DK:$DK,$GP109+14),"")</f>
      </c>
      <c r="EB109">
        <f>IF($GQ109&gt;=15,INDEX($DK:$DK,$GP109+15),"")</f>
      </c>
      <c r="EC109">
        <f>IF($GQ109&gt;=16,INDEX($DK:$DK,$GP109+16),"")</f>
      </c>
      <c r="ED109">
        <f>IF($GQ109&gt;=17,INDEX($DK:$DK,$GP109+17),"")</f>
      </c>
      <c r="EE109">
        <f>IF($GQ109&gt;=18,INDEX($DK:$DK,$GP109+18),"")</f>
      </c>
      <c r="EF109">
        <f>IF($GQ109&gt;=19,INDEX($DK:$DK,$GP109+19),"")</f>
      </c>
      <c r="EG109">
        <f>IF($GQ109&gt;=20,INDEX($DK:$DK,$GP109+20),"")</f>
      </c>
      <c r="EH109">
        <f>IF($GQ109&gt;=21,INDEX($DK:$DK,$GP109+21),"")</f>
      </c>
      <c r="EI109">
        <f>IF($GQ109&gt;=22,INDEX($DK:$DK,$GP109+22),"")</f>
      </c>
      <c r="EJ109">
        <f>IF($GQ109&gt;=23,INDEX($DK:$DK,$GP109+23),"")</f>
      </c>
      <c r="EK109">
        <f>IF($GQ109&gt;=24,INDEX($DK:$DK,$GP109+24),"")</f>
      </c>
      <c r="EL109">
        <f>IF($GQ109&gt;=25,INDEX($DK:$DK,$GP109+25),"")</f>
      </c>
      <c r="EM109">
        <f>IF($GQ109&gt;=26,INDEX($DK:$DK,$GP109+26),"")</f>
      </c>
      <c r="EN109">
        <f>IF($GQ109&gt;=27,INDEX($DK:$DK,$GP109+27),"")</f>
      </c>
      <c r="EO109">
        <f>IF($GQ109&gt;=28,INDEX($DK:$DK,$GP109+28),"")</f>
      </c>
      <c r="EP109">
        <f>IF($GQ109&gt;=29,INDEX($DK:$DK,$GP109+29),"")</f>
      </c>
      <c r="EQ109">
        <f>IF($GQ109&gt;=30,INDEX($DK:$DK,$GP109+30),"")</f>
      </c>
      <c r="ER109">
        <f>IF($GQ109&gt;=31,INDEX($DK:$DK,$GP109+31),"")</f>
      </c>
      <c r="ES109">
        <f>IF($GQ109&gt;=32,INDEX($DK:$DK,$GP109+32),"")</f>
      </c>
      <c r="ET109">
        <f>IF($GQ109&gt;=33,INDEX($DK:$DK,$GP109+33),"")</f>
      </c>
      <c r="EU109">
        <f>IF($GQ109&gt;=34,INDEX($DK:$DK,$GP109+34),"")</f>
      </c>
      <c r="EV109">
        <f>IF($GQ109&gt;=35,INDEX($DK:$DK,$GP109+35),"")</f>
      </c>
      <c r="EW109">
        <f>IF($GQ109&gt;=36,INDEX($DK:$DK,$GP109+36),"")</f>
      </c>
      <c r="EX109">
        <f>IF($GQ109&gt;=37,INDEX($DK:$DK,$GP109+37),"")</f>
      </c>
      <c r="EY109">
        <f>IF($GQ109&gt;=38,INDEX($DK:$DK,$GP109+38),"")</f>
      </c>
      <c r="EZ109">
        <f>IF($GQ109&gt;=39,INDEX($DK:$DK,$GP109+39),"")</f>
      </c>
      <c r="FA109">
        <f>IF($GQ109&gt;=40,INDEX($DK:$DK,$GP109+40),"")</f>
      </c>
      <c r="FB109">
        <f>IF($GQ109&gt;=1,INDEX($DL:$DL,$GP109+1),"")</f>
      </c>
      <c r="FC109">
        <f>IF($GQ109&gt;=2,INDEX($DL:$DL,$GP109+2),"")</f>
      </c>
      <c r="FD109">
        <f>IF($GQ109&gt;=3,INDEX($DL:$DL,$GP109+3),"")</f>
      </c>
      <c r="FE109">
        <f>IF($GQ109&gt;=4,INDEX($DL:$DL,$GP109+4),"")</f>
      </c>
      <c r="FF109">
        <f>IF($GQ109&gt;=5,INDEX($DL:$DL,$GP109+5),"")</f>
      </c>
      <c r="FG109">
        <f>IF($GQ109&gt;=6,INDEX($DL:$DL,$GP109+6),"")</f>
      </c>
      <c r="FH109">
        <f>IF($GQ109&gt;=7,INDEX($DL:$DL,$GP109+7),"")</f>
      </c>
      <c r="FI109">
        <f>IF($GQ109&gt;=8,INDEX($DL:$DL,$GP109+8),"")</f>
      </c>
      <c r="FJ109">
        <f>IF($GQ109&gt;=9,INDEX($DL:$DL,$GP109+9),"")</f>
      </c>
      <c r="FK109">
        <f>IF($GQ109&gt;=10,INDEX($DL:$DL,$GP109+10),"")</f>
      </c>
      <c r="FL109">
        <f>IF($GQ109&gt;=11,INDEX($DL:$DL,$GP109+11),"")</f>
      </c>
      <c r="FM109">
        <f>IF($GQ109&gt;=12,INDEX($DL:$DL,$GP109+12),"")</f>
      </c>
      <c r="FN109">
        <f>IF($GQ109&gt;=13,INDEX($DL:$DL,$GP109+13),"")</f>
      </c>
      <c r="FO109">
        <f>IF($GQ109&gt;=14,INDEX($DL:$DL,$GP109+14),"")</f>
      </c>
      <c r="FP109">
        <f>IF($GQ109&gt;=15,INDEX($DL:$DL,$GP109+15),"")</f>
      </c>
      <c r="FQ109">
        <f>IF($GQ109&gt;=16,INDEX($DL:$DL,$GP109+16),"")</f>
      </c>
      <c r="FR109">
        <f>IF($GQ109&gt;=17,INDEX($DL:$DL,$GP109+17),"")</f>
      </c>
      <c r="FS109">
        <f>IF($GQ109&gt;=18,INDEX($DL:$DL,$GP109+18),"")</f>
      </c>
      <c r="FT109">
        <f>IF($GQ109&gt;=19,INDEX($DL:$DL,$GP109+19),"")</f>
      </c>
      <c r="FU109">
        <f>IF($GQ109&gt;=20,INDEX($DL:$DL,$GP109+20),"")</f>
      </c>
      <c r="FV109">
        <f>IF($GQ109&gt;=21,INDEX($DL:$DL,$GP109+21),"")</f>
      </c>
      <c r="FW109">
        <f>IF($GQ109&gt;=22,INDEX($DL:$DL,$GP109+22),"")</f>
      </c>
      <c r="FX109">
        <f>IF($GQ109&gt;=23,INDEX($DL:$DL,$GP109+23),"")</f>
      </c>
      <c r="FY109">
        <f>IF($GQ109&gt;=24,INDEX($DL:$DL,$GP109+24),"")</f>
      </c>
      <c r="FZ109">
        <f>IF($GQ109&gt;=25,INDEX($DL:$DL,$GP109+25),"")</f>
      </c>
      <c r="GA109">
        <f>IF($GQ109&gt;=26,INDEX($DL:$DL,$GP109+26),"")</f>
      </c>
      <c r="GB109">
        <f>IF($GQ109&gt;=27,INDEX($DL:$DL,$GP109+27),"")</f>
      </c>
      <c r="GC109">
        <f>IF($GQ109&gt;=28,INDEX($DL:$DL,$GP109+28),"")</f>
      </c>
      <c r="GD109">
        <f>IF($GQ109&gt;=29,INDEX($DL:$DL,$GP109+29),"")</f>
      </c>
      <c r="GE109">
        <f>IF($GQ109&gt;=30,INDEX($DL:$DL,$GP109+30),"")</f>
      </c>
      <c r="GF109">
        <f>IF($GQ109&gt;=31,INDEX($DL:$DL,$GP109+31),"")</f>
      </c>
      <c r="GG109">
        <f>IF($GQ109&gt;=32,INDEX($DL:$DL,$GP109+32),"")</f>
      </c>
      <c r="GH109">
        <f>IF($GQ109&gt;=33,INDEX($DL:$DL,$GP109+33),"")</f>
      </c>
      <c r="GI109">
        <f>IF($GQ109&gt;=34,INDEX($DL:$DL,$GP109+34),"")</f>
      </c>
      <c r="GJ109">
        <f>IF($GQ109&gt;=35,INDEX($DL:$DL,$GP109+35),"")</f>
      </c>
      <c r="GK109">
        <f>IF($GQ109&gt;=36,INDEX($DL:$DL,$GP109+36),"")</f>
      </c>
      <c r="GL109">
        <f>IF($GQ109&gt;=37,INDEX($DL:$DL,$GP109+37),"")</f>
      </c>
      <c r="GM109">
        <f>IF($GQ109&gt;=38,INDEX($DL:$DL,$GP109+38),"")</f>
      </c>
      <c r="GN109">
        <f>IF($GQ109&gt;=39,INDEX($DL:$DL,$GP109+39),"")</f>
      </c>
      <c r="GO109">
        <f>IF($GQ109&gt;=40,INDEX($DL:$DL,$GP109+40),"")</f>
      </c>
      <c r="GP109">
        <f>IFERROR(MATCH($DJ109,$DK$2:$DK$148,0)+1,0)</f>
      </c>
      <c r="GQ109">
        <f>IFERROR(INDEX($DM$2:$DM$148,MATCH($DJ109,$DK$2:$DK$148,0)),0)</f>
      </c>
      <c r="GR109">
        <f>IFERROR(MATCH($L109,$DN$109:$FA$109,0),0)</f>
      </c>
      <c r="GS109">
        <f>IF($GR109&gt;0,INDEX($FB$109:$GO$109,$GR109),"")</f>
      </c>
      <c r="GT109" t="s">
        <v>594</v>
      </c>
      <c r="GV109">
        <f>IF($JE109&gt;=1,INDEX($GT:$GT,$JD109+1),"")</f>
      </c>
      <c r="GW109">
        <f>IF($JE109&gt;=2,INDEX($GT:$GT,$JD109+2),"")</f>
      </c>
      <c r="GX109">
        <f>IF($JE109&gt;=3,INDEX($GT:$GT,$JD109+3),"")</f>
      </c>
      <c r="GY109">
        <f>IF($JE109&gt;=4,INDEX($GT:$GT,$JD109+4),"")</f>
      </c>
      <c r="GZ109">
        <f>IF($JE109&gt;=5,INDEX($GT:$GT,$JD109+5),"")</f>
      </c>
      <c r="HA109">
        <f>IF($JE109&gt;=6,INDEX($GT:$GT,$JD109+6),"")</f>
      </c>
      <c r="HB109">
        <f>IF($JE109&gt;=7,INDEX($GT:$GT,$JD109+7),"")</f>
      </c>
      <c r="HC109">
        <f>IF($JE109&gt;=8,INDEX($GT:$GT,$JD109+8),"")</f>
      </c>
      <c r="HD109">
        <f>IF($JE109&gt;=9,INDEX($GT:$GT,$JD109+9),"")</f>
      </c>
      <c r="HE109">
        <f>IF($JE109&gt;=10,INDEX($GT:$GT,$JD109+10),"")</f>
      </c>
      <c r="HF109">
        <f>IF($JE109&gt;=11,INDEX($GT:$GT,$JD109+11),"")</f>
      </c>
      <c r="HG109">
        <f>IF($JE109&gt;=12,INDEX($GT:$GT,$JD109+12),"")</f>
      </c>
      <c r="HH109">
        <f>IF($JE109&gt;=13,INDEX($GT:$GT,$JD109+13),"")</f>
      </c>
      <c r="HI109">
        <f>IF($JE109&gt;=14,INDEX($GT:$GT,$JD109+14),"")</f>
      </c>
      <c r="HJ109">
        <f>IF($JE109&gt;=15,INDEX($GT:$GT,$JD109+15),"")</f>
      </c>
      <c r="HK109">
        <f>IF($JE109&gt;=16,INDEX($GT:$GT,$JD109+16),"")</f>
      </c>
      <c r="HL109">
        <f>IF($JE109&gt;=17,INDEX($GT:$GT,$JD109+17),"")</f>
      </c>
      <c r="HM109">
        <f>IF($JE109&gt;=18,INDEX($GT:$GT,$JD109+18),"")</f>
      </c>
      <c r="HN109">
        <f>IF($JE109&gt;=19,INDEX($GT:$GT,$JD109+19),"")</f>
      </c>
      <c r="HO109">
        <f>IF($JE109&gt;=20,INDEX($GT:$GT,$JD109+20),"")</f>
      </c>
      <c r="HP109">
        <f>IF($JE109&gt;=21,INDEX($GT:$GT,$JD109+21),"")</f>
      </c>
      <c r="HQ109">
        <f>IF($JE109&gt;=22,INDEX($GT:$GT,$JD109+22),"")</f>
      </c>
      <c r="HR109">
        <f>IF($JE109&gt;=23,INDEX($GT:$GT,$JD109+23),"")</f>
      </c>
      <c r="HS109">
        <f>IF($JE109&gt;=24,INDEX($GT:$GT,$JD109+24),"")</f>
      </c>
      <c r="HT109">
        <f>IF($JE109&gt;=25,INDEX($GT:$GT,$JD109+25),"")</f>
      </c>
      <c r="HU109">
        <f>IF($JE109&gt;=26,INDEX($GT:$GT,$JD109+26),"")</f>
      </c>
      <c r="HV109">
        <f>IF($JE109&gt;=27,INDEX($GT:$GT,$JD109+27),"")</f>
      </c>
      <c r="HW109">
        <f>IF($JE109&gt;=28,INDEX($GT:$GT,$JD109+28),"")</f>
      </c>
      <c r="HX109">
        <f>IF($JE109&gt;=29,INDEX($GT:$GT,$JD109+29),"")</f>
      </c>
      <c r="HY109">
        <f>IF($JE109&gt;=30,INDEX($GT:$GT,$JD109+30),"")</f>
      </c>
      <c r="HZ109">
        <f>IF($JE109&gt;=31,INDEX($GT:$GT,$JD109+31),"")</f>
      </c>
      <c r="IA109">
        <f>IF($JE109&gt;=32,INDEX($GT:$GT,$JD109+32),"")</f>
      </c>
      <c r="IB109">
        <f>IF($JE109&gt;=33,INDEX($GT:$GT,$JD109+33),"")</f>
      </c>
      <c r="IC109">
        <f>IF($JE109&gt;=34,INDEX($GT:$GT,$JD109+34),"")</f>
      </c>
      <c r="ID109">
        <f>IF($JE109&gt;=35,INDEX($GT:$GT,$JD109+35),"")</f>
      </c>
      <c r="IE109">
        <f>IF($JE109&gt;=36,INDEX($GT:$GT,$JD109+36),"")</f>
      </c>
      <c r="IF109">
        <f>IF($JE109&gt;=37,INDEX($GT:$GT,$JD109+37),"")</f>
      </c>
      <c r="IG109">
        <f>IF($JE109&gt;=38,INDEX($GT:$GT,$JD109+38),"")</f>
      </c>
      <c r="IH109">
        <f>IF($JE109&gt;=39,INDEX($GT:$GT,$JD109+39),"")</f>
      </c>
      <c r="II109">
        <f>IF($JE109&gt;=40,INDEX($GT:$GT,$JD109+40),"")</f>
      </c>
      <c r="IJ109">
        <f>IF($JE109&gt;=41,INDEX($GT:$GT,$JD109+41),"")</f>
      </c>
      <c r="IK109">
        <f>IF($JE109&gt;=42,INDEX($GT:$GT,$JD109+42),"")</f>
      </c>
      <c r="IL109">
        <f>IF($JE109&gt;=43,INDEX($GT:$GT,$JD109+43),"")</f>
      </c>
      <c r="IM109">
        <f>IF($JE109&gt;=44,INDEX($GT:$GT,$JD109+44),"")</f>
      </c>
      <c r="IN109">
        <f>IF($JE109&gt;=45,INDEX($GT:$GT,$JD109+45),"")</f>
      </c>
      <c r="IO109">
        <f>IF($JE109&gt;=46,INDEX($GT:$GT,$JD109+46),"")</f>
      </c>
      <c r="IP109">
        <f>IF($JE109&gt;=47,INDEX($GT:$GT,$JD109+47),"")</f>
      </c>
      <c r="IQ109">
        <f>IF($JE109&gt;=48,INDEX($GT:$GT,$JD109+48),"")</f>
      </c>
      <c r="IR109">
        <f>IF($JE109&gt;=49,INDEX($GT:$GT,$JD109+49),"")</f>
      </c>
      <c r="IS109">
        <f>IF($JE109&gt;=50,INDEX($GT:$GT,$JD109+50),"")</f>
      </c>
      <c r="IT109">
        <f>IF($JE109&gt;=51,INDEX($GT:$GT,$JD109+51),"")</f>
      </c>
      <c r="IU109">
        <f>IF($JE109&gt;=52,INDEX($GT:$GT,$JD109+52),"")</f>
      </c>
      <c r="IV109">
        <f>IF($JE109&gt;=53,INDEX($GT:$GT,$JD109+53),"")</f>
      </c>
      <c r="IW109">
        <f>IF($JE109&gt;=54,INDEX($GT:$GT,$JD109+54),"")</f>
      </c>
      <c r="IX109">
        <f>IF($JE109&gt;=55,INDEX($GT:$GT,$JD109+55),"")</f>
      </c>
      <c r="IY109">
        <f>IF($JE109&gt;=56,INDEX($GT:$GT,$JD109+56),"")</f>
      </c>
      <c r="IZ109">
        <f>IF($JE109&gt;=57,INDEX($GT:$GT,$JD109+57),"")</f>
      </c>
      <c r="JA109">
        <f>IF($JE109&gt;=58,INDEX($GT:$GT,$JD109+58),"")</f>
      </c>
      <c r="JB109">
        <f>IF($JE109&gt;=59,INDEX($GT:$GT,$JD109+59),"")</f>
      </c>
      <c r="JC109">
        <f>IF($JE109&gt;=60,INDEX($GT:$GT,$JD109+60),"")</f>
      </c>
      <c r="JD109">
        <f>IFERROR(MATCH($GS109,$GT$2:$GT$322,0)+1,0)</f>
      </c>
      <c r="JE109">
        <f>IFERROR(INDEX($GU$2:$GU$322,MATCH($GS109,$GT$2:$GT$322,0)),0)</f>
      </c>
      <c r="JF109" t="s">
        <v>28</v>
      </c>
      <c r="JG109" t="s">
        <v>28</v>
      </c>
    </row>
    <row r="110" spans="1:267" x14ac:dyDescent="0.25">
      <c r="J110" s="1"/>
      <c r="K110" s="1"/>
      <c r="L110" s="1"/>
      <c r="M110" s="1"/>
      <c r="N110" s="1">
        <f>IFERROR(IF(FIND(" - ",$J110)&gt;0,MID($J110,FIND(" - ",$J110)+3,LEN($J110)),""),"")</f>
      </c>
      <c r="P110" s="1"/>
      <c r="S110" t="s">
        <v>28</v>
      </c>
      <c r="U110">
        <f>IF(OR($S110="",$T110=""),"",IFERROR($S110/$T110,0))</f>
      </c>
      <c r="V110">
        <f>IF($S110="","",
IF($K110="","",
IF(ISNUMBER(SEARCH("exempt",LOWER($K110))),0,
$S110*(VALUE(SUBSTITUTE($K110,"%",""))/100))))</f>
      </c>
      <c r="AB110">
        <f>IF($S110="","",
SUM($S110,$V110,$Z110,$W110,$Y110)-
IF($AA110="",0,VALUE($AA110)))</f>
      </c>
      <c r="AJ110" t="s">
        <v>615</v>
      </c>
      <c r="AN110" t="s">
        <v>616</v>
      </c>
      <c r="AO110" t="s">
        <v>617</v>
      </c>
      <c r="AR110">
        <f>IFERROR(LEFT($J110,FIND(" - ",$J110)-1),$J110)</f>
      </c>
      <c r="AS110" t="s">
        <v>58</v>
      </c>
      <c r="AU110">
        <f>IF($CJ110&gt;=1,INDEX($AS:$AS,$CI110+1),"")</f>
      </c>
      <c r="AV110">
        <f>IF($CJ110&gt;=2,INDEX($AS:$AS,$CI110+2),"")</f>
      </c>
      <c r="AW110">
        <f>IF($CJ110&gt;=3,INDEX($AS:$AS,$CI110+3),"")</f>
      </c>
      <c r="AX110">
        <f>IF($CJ110&gt;=4,INDEX($AS:$AS,$CI110+4),"")</f>
      </c>
      <c r="AY110">
        <f>IF($CJ110&gt;=5,INDEX($AS:$AS,$CI110+5),"")</f>
      </c>
      <c r="AZ110">
        <f>IF($CJ110&gt;=6,INDEX($AS:$AS,$CI110+6),"")</f>
      </c>
      <c r="BA110">
        <f>IF($CJ110&gt;=7,INDEX($AS:$AS,$CI110+7),"")</f>
      </c>
      <c r="BB110">
        <f>IF($CJ110&gt;=8,INDEX($AS:$AS,$CI110+8),"")</f>
      </c>
      <c r="BC110">
        <f>IF($CJ110&gt;=9,INDEX($AS:$AS,$CI110+9),"")</f>
      </c>
      <c r="BD110">
        <f>IF($CJ110&gt;=10,INDEX($AS:$AS,$CI110+10),"")</f>
      </c>
      <c r="BE110">
        <f>IF($CJ110&gt;=11,INDEX($AS:$AS,$CI110+11),"")</f>
      </c>
      <c r="BF110">
        <f>IF($CJ110&gt;=12,INDEX($AS:$AS,$CI110+12),"")</f>
      </c>
      <c r="BG110">
        <f>IF($CJ110&gt;=13,INDEX($AS:$AS,$CI110+13),"")</f>
      </c>
      <c r="BH110">
        <f>IF($CJ110&gt;=14,INDEX($AS:$AS,$CI110+14),"")</f>
      </c>
      <c r="BI110">
        <f>IF($CJ110&gt;=15,INDEX($AS:$AS,$CI110+15),"")</f>
      </c>
      <c r="BJ110">
        <f>IF($CJ110&gt;=16,INDEX($AS:$AS,$CI110+16),"")</f>
      </c>
      <c r="BK110">
        <f>IF($CJ110&gt;=17,INDEX($AS:$AS,$CI110+17),"")</f>
      </c>
      <c r="BL110">
        <f>IF($CJ110&gt;=18,INDEX($AS:$AS,$CI110+18),"")</f>
      </c>
      <c r="BM110">
        <f>IF($CJ110&gt;=19,INDEX($AS:$AS,$CI110+19),"")</f>
      </c>
      <c r="BN110">
        <f>IF($CJ110&gt;=20,INDEX($AS:$AS,$CI110+20),"")</f>
      </c>
      <c r="BO110">
        <f>IF($CJ110&gt;=21,INDEX($AS:$AS,$CI110+21),"")</f>
      </c>
      <c r="BP110">
        <f>IF($CJ110&gt;=22,INDEX($AS:$AS,$CI110+22),"")</f>
      </c>
      <c r="BQ110">
        <f>IF($CJ110&gt;=23,INDEX($AS:$AS,$CI110+23),"")</f>
      </c>
      <c r="BR110">
        <f>IF($CJ110&gt;=24,INDEX($AS:$AS,$CI110+24),"")</f>
      </c>
      <c r="BS110">
        <f>IF($CJ110&gt;=25,INDEX($AS:$AS,$CI110+25),"")</f>
      </c>
      <c r="BT110">
        <f>IF($CJ110&gt;=26,INDEX($AS:$AS,$CI110+26),"")</f>
      </c>
      <c r="BU110">
        <f>IF($CJ110&gt;=27,INDEX($AS:$AS,$CI110+27),"")</f>
      </c>
      <c r="BV110">
        <f>IF($CJ110&gt;=28,INDEX($AS:$AS,$CI110+28),"")</f>
      </c>
      <c r="BW110">
        <f>IF($CJ110&gt;=29,INDEX($AS:$AS,$CI110+29),"")</f>
      </c>
      <c r="BX110">
        <f>IF($CJ110&gt;=30,INDEX($AS:$AS,$CI110+30),"")</f>
      </c>
      <c r="BY110">
        <f>IF($CJ110&gt;=31,INDEX($AS:$AS,$CI110+31),"")</f>
      </c>
      <c r="BZ110">
        <f>IF($CJ110&gt;=32,INDEX($AS:$AS,$CI110+32),"")</f>
      </c>
      <c r="CA110">
        <f>IF($CJ110&gt;=33,INDEX($AS:$AS,$CI110+33),"")</f>
      </c>
      <c r="CB110">
        <f>IF($CJ110&gt;=34,INDEX($AS:$AS,$CI110+34),"")</f>
      </c>
      <c r="CC110">
        <f>IF($CJ110&gt;=35,INDEX($AS:$AS,$CI110+35),"")</f>
      </c>
      <c r="CD110">
        <f>IF($CJ110&gt;=36,INDEX($AS:$AS,$CI110+36),"")</f>
      </c>
      <c r="CE110">
        <f>IF($CJ110&gt;=37,INDEX($AS:$AS,$CI110+37),"")</f>
      </c>
      <c r="CF110">
        <f>IF($CJ110&gt;=38,INDEX($AS:$AS,$CI110+38),"")</f>
      </c>
      <c r="CG110">
        <f>IF($CJ110&gt;=39,INDEX($AS:$AS,$CI110+39),"")</f>
      </c>
      <c r="CH110">
        <f>IF($CJ110&gt;=40,INDEX($AS:$AS,$CI110+40),"")</f>
      </c>
      <c r="CI110">
        <f>IFERROR(MATCH($AR110,$AS$2:$AS$133,0)+1,0)</f>
      </c>
      <c r="CJ110">
        <f>IFERROR(INDEX($AT$2:$AT$133,MATCH($AR110,$AS$2:$AS$133,0)),0)</f>
      </c>
      <c r="CK110">
        <f>IFERROR(LEFT($O110,FIND(" - ",$O110)-1),$O110)</f>
      </c>
      <c r="CL110" t="s">
        <v>202</v>
      </c>
      <c r="CN110">
        <f>IF($DI110&gt;=1,INDEX($CL:$CL,$DH110+1),"")</f>
      </c>
      <c r="CO110">
        <f>IF($DI110&gt;=2,INDEX($CL:$CL,$DH110+2),"")</f>
      </c>
      <c r="CP110">
        <f>IF($DI110&gt;=3,INDEX($CL:$CL,$DH110+3),"")</f>
      </c>
      <c r="CQ110">
        <f>IF($DI110&gt;=4,INDEX($CL:$CL,$DH110+4),"")</f>
      </c>
      <c r="CR110">
        <f>IF($DI110&gt;=5,INDEX($CL:$CL,$DH110+5),"")</f>
      </c>
      <c r="CS110">
        <f>IF($DI110&gt;=6,INDEX($CL:$CL,$DH110+6),"")</f>
      </c>
      <c r="CT110">
        <f>IF($DI110&gt;=7,INDEX($CL:$CL,$DH110+7),"")</f>
      </c>
      <c r="CU110">
        <f>IF($DI110&gt;=8,INDEX($CL:$CL,$DH110+8),"")</f>
      </c>
      <c r="CV110">
        <f>IF($DI110&gt;=9,INDEX($CL:$CL,$DH110+9),"")</f>
      </c>
      <c r="CW110">
        <f>IF($DI110&gt;=10,INDEX($CL:$CL,$DH110+10),"")</f>
      </c>
      <c r="CX110">
        <f>IF($DI110&gt;=11,INDEX($CL:$CL,$DH110+11),"")</f>
      </c>
      <c r="CY110">
        <f>IF($DI110&gt;=12,INDEX($CL:$CL,$DH110+12),"")</f>
      </c>
      <c r="CZ110">
        <f>IF($DI110&gt;=13,INDEX($CL:$CL,$DH110+13),"")</f>
      </c>
      <c r="DA110">
        <f>IF($DI110&gt;=14,INDEX($CL:$CL,$DH110+14),"")</f>
      </c>
      <c r="DB110">
        <f>IF($DI110&gt;=15,INDEX($CL:$CL,$DH110+15),"")</f>
      </c>
      <c r="DC110">
        <f>IF($DI110&gt;=16,INDEX($CL:$CL,$DH110+16),"")</f>
      </c>
      <c r="DD110">
        <f>IF($DI110&gt;=17,INDEX($CL:$CL,$DH110+17),"")</f>
      </c>
      <c r="DE110">
        <f>IF($DI110&gt;=18,INDEX($CL:$CL,$DH110+18),"")</f>
      </c>
      <c r="DF110">
        <f>IF($DI110&gt;=19,INDEX($CL:$CL,$DH110+19),"")</f>
      </c>
      <c r="DG110">
        <f>IF($DI110&gt;=20,INDEX($CL:$CL,$DH110+20),"")</f>
      </c>
      <c r="DH110">
        <f>IFERROR(MATCH($CK110,$CL$2:$CL$1558,0)+1,0)</f>
      </c>
      <c r="DI110">
        <f>IFERROR(INDEX($CM$2:$CM$1558,MATCH($CK110,$CL$2:$CL$1558,0)),0)</f>
      </c>
      <c r="DJ110">
        <f>IFERROR(INDEX($AQ:$AQ,MATCH($K110,$AP:$AP,0))&amp;"","")</f>
      </c>
      <c r="DK110" t="s">
        <v>303</v>
      </c>
      <c r="DM110">
        <v>1</v>
      </c>
      <c r="DN110">
        <f>IF($GQ110&gt;=1,INDEX($DK:$DK,$GP110+1),"")</f>
      </c>
      <c r="DO110">
        <f>IF($GQ110&gt;=2,INDEX($DK:$DK,$GP110+2),"")</f>
      </c>
      <c r="DP110">
        <f>IF($GQ110&gt;=3,INDEX($DK:$DK,$GP110+3),"")</f>
      </c>
      <c r="DQ110">
        <f>IF($GQ110&gt;=4,INDEX($DK:$DK,$GP110+4),"")</f>
      </c>
      <c r="DR110">
        <f>IF($GQ110&gt;=5,INDEX($DK:$DK,$GP110+5),"")</f>
      </c>
      <c r="DS110">
        <f>IF($GQ110&gt;=6,INDEX($DK:$DK,$GP110+6),"")</f>
      </c>
      <c r="DT110">
        <f>IF($GQ110&gt;=7,INDEX($DK:$DK,$GP110+7),"")</f>
      </c>
      <c r="DU110">
        <f>IF($GQ110&gt;=8,INDEX($DK:$DK,$GP110+8),"")</f>
      </c>
      <c r="DV110">
        <f>IF($GQ110&gt;=9,INDEX($DK:$DK,$GP110+9),"")</f>
      </c>
      <c r="DW110">
        <f>IF($GQ110&gt;=10,INDEX($DK:$DK,$GP110+10),"")</f>
      </c>
      <c r="DX110">
        <f>IF($GQ110&gt;=11,INDEX($DK:$DK,$GP110+11),"")</f>
      </c>
      <c r="DY110">
        <f>IF($GQ110&gt;=12,INDEX($DK:$DK,$GP110+12),"")</f>
      </c>
      <c r="DZ110">
        <f>IF($GQ110&gt;=13,INDEX($DK:$DK,$GP110+13),"")</f>
      </c>
      <c r="EA110">
        <f>IF($GQ110&gt;=14,INDEX($DK:$DK,$GP110+14),"")</f>
      </c>
      <c r="EB110">
        <f>IF($GQ110&gt;=15,INDEX($DK:$DK,$GP110+15),"")</f>
      </c>
      <c r="EC110">
        <f>IF($GQ110&gt;=16,INDEX($DK:$DK,$GP110+16),"")</f>
      </c>
      <c r="ED110">
        <f>IF($GQ110&gt;=17,INDEX($DK:$DK,$GP110+17),"")</f>
      </c>
      <c r="EE110">
        <f>IF($GQ110&gt;=18,INDEX($DK:$DK,$GP110+18),"")</f>
      </c>
      <c r="EF110">
        <f>IF($GQ110&gt;=19,INDEX($DK:$DK,$GP110+19),"")</f>
      </c>
      <c r="EG110">
        <f>IF($GQ110&gt;=20,INDEX($DK:$DK,$GP110+20),"")</f>
      </c>
      <c r="EH110">
        <f>IF($GQ110&gt;=21,INDEX($DK:$DK,$GP110+21),"")</f>
      </c>
      <c r="EI110">
        <f>IF($GQ110&gt;=22,INDEX($DK:$DK,$GP110+22),"")</f>
      </c>
      <c r="EJ110">
        <f>IF($GQ110&gt;=23,INDEX($DK:$DK,$GP110+23),"")</f>
      </c>
      <c r="EK110">
        <f>IF($GQ110&gt;=24,INDEX($DK:$DK,$GP110+24),"")</f>
      </c>
      <c r="EL110">
        <f>IF($GQ110&gt;=25,INDEX($DK:$DK,$GP110+25),"")</f>
      </c>
      <c r="EM110">
        <f>IF($GQ110&gt;=26,INDEX($DK:$DK,$GP110+26),"")</f>
      </c>
      <c r="EN110">
        <f>IF($GQ110&gt;=27,INDEX($DK:$DK,$GP110+27),"")</f>
      </c>
      <c r="EO110">
        <f>IF($GQ110&gt;=28,INDEX($DK:$DK,$GP110+28),"")</f>
      </c>
      <c r="EP110">
        <f>IF($GQ110&gt;=29,INDEX($DK:$DK,$GP110+29),"")</f>
      </c>
      <c r="EQ110">
        <f>IF($GQ110&gt;=30,INDEX($DK:$DK,$GP110+30),"")</f>
      </c>
      <c r="ER110">
        <f>IF($GQ110&gt;=31,INDEX($DK:$DK,$GP110+31),"")</f>
      </c>
      <c r="ES110">
        <f>IF($GQ110&gt;=32,INDEX($DK:$DK,$GP110+32),"")</f>
      </c>
      <c r="ET110">
        <f>IF($GQ110&gt;=33,INDEX($DK:$DK,$GP110+33),"")</f>
      </c>
      <c r="EU110">
        <f>IF($GQ110&gt;=34,INDEX($DK:$DK,$GP110+34),"")</f>
      </c>
      <c r="EV110">
        <f>IF($GQ110&gt;=35,INDEX($DK:$DK,$GP110+35),"")</f>
      </c>
      <c r="EW110">
        <f>IF($GQ110&gt;=36,INDEX($DK:$DK,$GP110+36),"")</f>
      </c>
      <c r="EX110">
        <f>IF($GQ110&gt;=37,INDEX($DK:$DK,$GP110+37),"")</f>
      </c>
      <c r="EY110">
        <f>IF($GQ110&gt;=38,INDEX($DK:$DK,$GP110+38),"")</f>
      </c>
      <c r="EZ110">
        <f>IF($GQ110&gt;=39,INDEX($DK:$DK,$GP110+39),"")</f>
      </c>
      <c r="FA110">
        <f>IF($GQ110&gt;=40,INDEX($DK:$DK,$GP110+40),"")</f>
      </c>
      <c r="FB110">
        <f>IF($GQ110&gt;=1,INDEX($DL:$DL,$GP110+1),"")</f>
      </c>
      <c r="FC110">
        <f>IF($GQ110&gt;=2,INDEX($DL:$DL,$GP110+2),"")</f>
      </c>
      <c r="FD110">
        <f>IF($GQ110&gt;=3,INDEX($DL:$DL,$GP110+3),"")</f>
      </c>
      <c r="FE110">
        <f>IF($GQ110&gt;=4,INDEX($DL:$DL,$GP110+4),"")</f>
      </c>
      <c r="FF110">
        <f>IF($GQ110&gt;=5,INDEX($DL:$DL,$GP110+5),"")</f>
      </c>
      <c r="FG110">
        <f>IF($GQ110&gt;=6,INDEX($DL:$DL,$GP110+6),"")</f>
      </c>
      <c r="FH110">
        <f>IF($GQ110&gt;=7,INDEX($DL:$DL,$GP110+7),"")</f>
      </c>
      <c r="FI110">
        <f>IF($GQ110&gt;=8,INDEX($DL:$DL,$GP110+8),"")</f>
      </c>
      <c r="FJ110">
        <f>IF($GQ110&gt;=9,INDEX($DL:$DL,$GP110+9),"")</f>
      </c>
      <c r="FK110">
        <f>IF($GQ110&gt;=10,INDEX($DL:$DL,$GP110+10),"")</f>
      </c>
      <c r="FL110">
        <f>IF($GQ110&gt;=11,INDEX($DL:$DL,$GP110+11),"")</f>
      </c>
      <c r="FM110">
        <f>IF($GQ110&gt;=12,INDEX($DL:$DL,$GP110+12),"")</f>
      </c>
      <c r="FN110">
        <f>IF($GQ110&gt;=13,INDEX($DL:$DL,$GP110+13),"")</f>
      </c>
      <c r="FO110">
        <f>IF($GQ110&gt;=14,INDEX($DL:$DL,$GP110+14),"")</f>
      </c>
      <c r="FP110">
        <f>IF($GQ110&gt;=15,INDEX($DL:$DL,$GP110+15),"")</f>
      </c>
      <c r="FQ110">
        <f>IF($GQ110&gt;=16,INDEX($DL:$DL,$GP110+16),"")</f>
      </c>
      <c r="FR110">
        <f>IF($GQ110&gt;=17,INDEX($DL:$DL,$GP110+17),"")</f>
      </c>
      <c r="FS110">
        <f>IF($GQ110&gt;=18,INDEX($DL:$DL,$GP110+18),"")</f>
      </c>
      <c r="FT110">
        <f>IF($GQ110&gt;=19,INDEX($DL:$DL,$GP110+19),"")</f>
      </c>
      <c r="FU110">
        <f>IF($GQ110&gt;=20,INDEX($DL:$DL,$GP110+20),"")</f>
      </c>
      <c r="FV110">
        <f>IF($GQ110&gt;=21,INDEX($DL:$DL,$GP110+21),"")</f>
      </c>
      <c r="FW110">
        <f>IF($GQ110&gt;=22,INDEX($DL:$DL,$GP110+22),"")</f>
      </c>
      <c r="FX110">
        <f>IF($GQ110&gt;=23,INDEX($DL:$DL,$GP110+23),"")</f>
      </c>
      <c r="FY110">
        <f>IF($GQ110&gt;=24,INDEX($DL:$DL,$GP110+24),"")</f>
      </c>
      <c r="FZ110">
        <f>IF($GQ110&gt;=25,INDEX($DL:$DL,$GP110+25),"")</f>
      </c>
      <c r="GA110">
        <f>IF($GQ110&gt;=26,INDEX($DL:$DL,$GP110+26),"")</f>
      </c>
      <c r="GB110">
        <f>IF($GQ110&gt;=27,INDEX($DL:$DL,$GP110+27),"")</f>
      </c>
      <c r="GC110">
        <f>IF($GQ110&gt;=28,INDEX($DL:$DL,$GP110+28),"")</f>
      </c>
      <c r="GD110">
        <f>IF($GQ110&gt;=29,INDEX($DL:$DL,$GP110+29),"")</f>
      </c>
      <c r="GE110">
        <f>IF($GQ110&gt;=30,INDEX($DL:$DL,$GP110+30),"")</f>
      </c>
      <c r="GF110">
        <f>IF($GQ110&gt;=31,INDEX($DL:$DL,$GP110+31),"")</f>
      </c>
      <c r="GG110">
        <f>IF($GQ110&gt;=32,INDEX($DL:$DL,$GP110+32),"")</f>
      </c>
      <c r="GH110">
        <f>IF($GQ110&gt;=33,INDEX($DL:$DL,$GP110+33),"")</f>
      </c>
      <c r="GI110">
        <f>IF($GQ110&gt;=34,INDEX($DL:$DL,$GP110+34),"")</f>
      </c>
      <c r="GJ110">
        <f>IF($GQ110&gt;=35,INDEX($DL:$DL,$GP110+35),"")</f>
      </c>
      <c r="GK110">
        <f>IF($GQ110&gt;=36,INDEX($DL:$DL,$GP110+36),"")</f>
      </c>
      <c r="GL110">
        <f>IF($GQ110&gt;=37,INDEX($DL:$DL,$GP110+37),"")</f>
      </c>
      <c r="GM110">
        <f>IF($GQ110&gt;=38,INDEX($DL:$DL,$GP110+38),"")</f>
      </c>
      <c r="GN110">
        <f>IF($GQ110&gt;=39,INDEX($DL:$DL,$GP110+39),"")</f>
      </c>
      <c r="GO110">
        <f>IF($GQ110&gt;=40,INDEX($DL:$DL,$GP110+40),"")</f>
      </c>
      <c r="GP110">
        <f>IFERROR(MATCH($DJ110,$DK$2:$DK$148,0)+1,0)</f>
      </c>
      <c r="GQ110">
        <f>IFERROR(INDEX($DM$2:$DM$148,MATCH($DJ110,$DK$2:$DK$148,0)),0)</f>
      </c>
      <c r="GR110">
        <f>IFERROR(MATCH($L110,$DN$110:$FA$110,0),0)</f>
      </c>
      <c r="GS110">
        <f>IF($GR110&gt;0,INDEX($FB$110:$GO$110,$GR110),"")</f>
      </c>
      <c r="GT110" t="s">
        <v>597</v>
      </c>
      <c r="GV110">
        <f>IF($JE110&gt;=1,INDEX($GT:$GT,$JD110+1),"")</f>
      </c>
      <c r="GW110">
        <f>IF($JE110&gt;=2,INDEX($GT:$GT,$JD110+2),"")</f>
      </c>
      <c r="GX110">
        <f>IF($JE110&gt;=3,INDEX($GT:$GT,$JD110+3),"")</f>
      </c>
      <c r="GY110">
        <f>IF($JE110&gt;=4,INDEX($GT:$GT,$JD110+4),"")</f>
      </c>
      <c r="GZ110">
        <f>IF($JE110&gt;=5,INDEX($GT:$GT,$JD110+5),"")</f>
      </c>
      <c r="HA110">
        <f>IF($JE110&gt;=6,INDEX($GT:$GT,$JD110+6),"")</f>
      </c>
      <c r="HB110">
        <f>IF($JE110&gt;=7,INDEX($GT:$GT,$JD110+7),"")</f>
      </c>
      <c r="HC110">
        <f>IF($JE110&gt;=8,INDEX($GT:$GT,$JD110+8),"")</f>
      </c>
      <c r="HD110">
        <f>IF($JE110&gt;=9,INDEX($GT:$GT,$JD110+9),"")</f>
      </c>
      <c r="HE110">
        <f>IF($JE110&gt;=10,INDEX($GT:$GT,$JD110+10),"")</f>
      </c>
      <c r="HF110">
        <f>IF($JE110&gt;=11,INDEX($GT:$GT,$JD110+11),"")</f>
      </c>
      <c r="HG110">
        <f>IF($JE110&gt;=12,INDEX($GT:$GT,$JD110+12),"")</f>
      </c>
      <c r="HH110">
        <f>IF($JE110&gt;=13,INDEX($GT:$GT,$JD110+13),"")</f>
      </c>
      <c r="HI110">
        <f>IF($JE110&gt;=14,INDEX($GT:$GT,$JD110+14),"")</f>
      </c>
      <c r="HJ110">
        <f>IF($JE110&gt;=15,INDEX($GT:$GT,$JD110+15),"")</f>
      </c>
      <c r="HK110">
        <f>IF($JE110&gt;=16,INDEX($GT:$GT,$JD110+16),"")</f>
      </c>
      <c r="HL110">
        <f>IF($JE110&gt;=17,INDEX($GT:$GT,$JD110+17),"")</f>
      </c>
      <c r="HM110">
        <f>IF($JE110&gt;=18,INDEX($GT:$GT,$JD110+18),"")</f>
      </c>
      <c r="HN110">
        <f>IF($JE110&gt;=19,INDEX($GT:$GT,$JD110+19),"")</f>
      </c>
      <c r="HO110">
        <f>IF($JE110&gt;=20,INDEX($GT:$GT,$JD110+20),"")</f>
      </c>
      <c r="HP110">
        <f>IF($JE110&gt;=21,INDEX($GT:$GT,$JD110+21),"")</f>
      </c>
      <c r="HQ110">
        <f>IF($JE110&gt;=22,INDEX($GT:$GT,$JD110+22),"")</f>
      </c>
      <c r="HR110">
        <f>IF($JE110&gt;=23,INDEX($GT:$GT,$JD110+23),"")</f>
      </c>
      <c r="HS110">
        <f>IF($JE110&gt;=24,INDEX($GT:$GT,$JD110+24),"")</f>
      </c>
      <c r="HT110">
        <f>IF($JE110&gt;=25,INDEX($GT:$GT,$JD110+25),"")</f>
      </c>
      <c r="HU110">
        <f>IF($JE110&gt;=26,INDEX($GT:$GT,$JD110+26),"")</f>
      </c>
      <c r="HV110">
        <f>IF($JE110&gt;=27,INDEX($GT:$GT,$JD110+27),"")</f>
      </c>
      <c r="HW110">
        <f>IF($JE110&gt;=28,INDEX($GT:$GT,$JD110+28),"")</f>
      </c>
      <c r="HX110">
        <f>IF($JE110&gt;=29,INDEX($GT:$GT,$JD110+29),"")</f>
      </c>
      <c r="HY110">
        <f>IF($JE110&gt;=30,INDEX($GT:$GT,$JD110+30),"")</f>
      </c>
      <c r="HZ110">
        <f>IF($JE110&gt;=31,INDEX($GT:$GT,$JD110+31),"")</f>
      </c>
      <c r="IA110">
        <f>IF($JE110&gt;=32,INDEX($GT:$GT,$JD110+32),"")</f>
      </c>
      <c r="IB110">
        <f>IF($JE110&gt;=33,INDEX($GT:$GT,$JD110+33),"")</f>
      </c>
      <c r="IC110">
        <f>IF($JE110&gt;=34,INDEX($GT:$GT,$JD110+34),"")</f>
      </c>
      <c r="ID110">
        <f>IF($JE110&gt;=35,INDEX($GT:$GT,$JD110+35),"")</f>
      </c>
      <c r="IE110">
        <f>IF($JE110&gt;=36,INDEX($GT:$GT,$JD110+36),"")</f>
      </c>
      <c r="IF110">
        <f>IF($JE110&gt;=37,INDEX($GT:$GT,$JD110+37),"")</f>
      </c>
      <c r="IG110">
        <f>IF($JE110&gt;=38,INDEX($GT:$GT,$JD110+38),"")</f>
      </c>
      <c r="IH110">
        <f>IF($JE110&gt;=39,INDEX($GT:$GT,$JD110+39),"")</f>
      </c>
      <c r="II110">
        <f>IF($JE110&gt;=40,INDEX($GT:$GT,$JD110+40),"")</f>
      </c>
      <c r="IJ110">
        <f>IF($JE110&gt;=41,INDEX($GT:$GT,$JD110+41),"")</f>
      </c>
      <c r="IK110">
        <f>IF($JE110&gt;=42,INDEX($GT:$GT,$JD110+42),"")</f>
      </c>
      <c r="IL110">
        <f>IF($JE110&gt;=43,INDEX($GT:$GT,$JD110+43),"")</f>
      </c>
      <c r="IM110">
        <f>IF($JE110&gt;=44,INDEX($GT:$GT,$JD110+44),"")</f>
      </c>
      <c r="IN110">
        <f>IF($JE110&gt;=45,INDEX($GT:$GT,$JD110+45),"")</f>
      </c>
      <c r="IO110">
        <f>IF($JE110&gt;=46,INDEX($GT:$GT,$JD110+46),"")</f>
      </c>
      <c r="IP110">
        <f>IF($JE110&gt;=47,INDEX($GT:$GT,$JD110+47),"")</f>
      </c>
      <c r="IQ110">
        <f>IF($JE110&gt;=48,INDEX($GT:$GT,$JD110+48),"")</f>
      </c>
      <c r="IR110">
        <f>IF($JE110&gt;=49,INDEX($GT:$GT,$JD110+49),"")</f>
      </c>
      <c r="IS110">
        <f>IF($JE110&gt;=50,INDEX($GT:$GT,$JD110+50),"")</f>
      </c>
      <c r="IT110">
        <f>IF($JE110&gt;=51,INDEX($GT:$GT,$JD110+51),"")</f>
      </c>
      <c r="IU110">
        <f>IF($JE110&gt;=52,INDEX($GT:$GT,$JD110+52),"")</f>
      </c>
      <c r="IV110">
        <f>IF($JE110&gt;=53,INDEX($GT:$GT,$JD110+53),"")</f>
      </c>
      <c r="IW110">
        <f>IF($JE110&gt;=54,INDEX($GT:$GT,$JD110+54),"")</f>
      </c>
      <c r="IX110">
        <f>IF($JE110&gt;=55,INDEX($GT:$GT,$JD110+55),"")</f>
      </c>
      <c r="IY110">
        <f>IF($JE110&gt;=56,INDEX($GT:$GT,$JD110+56),"")</f>
      </c>
      <c r="IZ110">
        <f>IF($JE110&gt;=57,INDEX($GT:$GT,$JD110+57),"")</f>
      </c>
      <c r="JA110">
        <f>IF($JE110&gt;=58,INDEX($GT:$GT,$JD110+58),"")</f>
      </c>
      <c r="JB110">
        <f>IF($JE110&gt;=59,INDEX($GT:$GT,$JD110+59),"")</f>
      </c>
      <c r="JC110">
        <f>IF($JE110&gt;=60,INDEX($GT:$GT,$JD110+60),"")</f>
      </c>
      <c r="JD110">
        <f>IFERROR(MATCH($GS110,$GT$2:$GT$322,0)+1,0)</f>
      </c>
      <c r="JE110">
        <f>IFERROR(INDEX($GU$2:$GU$322,MATCH($GS110,$GT$2:$GT$322,0)),0)</f>
      </c>
      <c r="JF110" t="s">
        <v>28</v>
      </c>
      <c r="JG110" t="s">
        <v>28</v>
      </c>
    </row>
    <row r="111" spans="1:267" x14ac:dyDescent="0.25">
      <c r="J111" s="1"/>
      <c r="K111" s="1"/>
      <c r="L111" s="1"/>
      <c r="M111" s="1"/>
      <c r="N111" s="1">
        <f>IFERROR(IF(FIND(" - ",$J111)&gt;0,MID($J111,FIND(" - ",$J111)+3,LEN($J111)),""),"")</f>
      </c>
      <c r="P111" s="1"/>
      <c r="S111" t="s">
        <v>28</v>
      </c>
      <c r="U111">
        <f>IF(OR($S111="",$T111=""),"",IFERROR($S111/$T111,0))</f>
      </c>
      <c r="V111">
        <f>IF($S111="","",
IF($K111="","",
IF(ISNUMBER(SEARCH("exempt",LOWER($K111))),0,
$S111*(VALUE(SUBSTITUTE($K111,"%",""))/100))))</f>
      </c>
      <c r="AB111">
        <f>IF($S111="","",
SUM($S111,$V111,$Z111,$W111,$Y111)-
IF($AA111="",0,VALUE($AA111)))</f>
      </c>
      <c r="AJ111" t="s">
        <v>618</v>
      </c>
      <c r="AN111" t="s">
        <v>619</v>
      </c>
      <c r="AO111" t="s">
        <v>620</v>
      </c>
      <c r="AR111">
        <f>IFERROR(LEFT($J111,FIND(" - ",$J111)-1),$J111)</f>
      </c>
      <c r="AS111" t="s">
        <v>226</v>
      </c>
      <c r="AT111">
        <v>4</v>
      </c>
      <c r="AU111">
        <f>IF($CJ111&gt;=1,INDEX($AS:$AS,$CI111+1),"")</f>
      </c>
      <c r="AV111">
        <f>IF($CJ111&gt;=2,INDEX($AS:$AS,$CI111+2),"")</f>
      </c>
      <c r="AW111">
        <f>IF($CJ111&gt;=3,INDEX($AS:$AS,$CI111+3),"")</f>
      </c>
      <c r="AX111">
        <f>IF($CJ111&gt;=4,INDEX($AS:$AS,$CI111+4),"")</f>
      </c>
      <c r="AY111">
        <f>IF($CJ111&gt;=5,INDEX($AS:$AS,$CI111+5),"")</f>
      </c>
      <c r="AZ111">
        <f>IF($CJ111&gt;=6,INDEX($AS:$AS,$CI111+6),"")</f>
      </c>
      <c r="BA111">
        <f>IF($CJ111&gt;=7,INDEX($AS:$AS,$CI111+7),"")</f>
      </c>
      <c r="BB111">
        <f>IF($CJ111&gt;=8,INDEX($AS:$AS,$CI111+8),"")</f>
      </c>
      <c r="BC111">
        <f>IF($CJ111&gt;=9,INDEX($AS:$AS,$CI111+9),"")</f>
      </c>
      <c r="BD111">
        <f>IF($CJ111&gt;=10,INDEX($AS:$AS,$CI111+10),"")</f>
      </c>
      <c r="BE111">
        <f>IF($CJ111&gt;=11,INDEX($AS:$AS,$CI111+11),"")</f>
      </c>
      <c r="BF111">
        <f>IF($CJ111&gt;=12,INDEX($AS:$AS,$CI111+12),"")</f>
      </c>
      <c r="BG111">
        <f>IF($CJ111&gt;=13,INDEX($AS:$AS,$CI111+13),"")</f>
      </c>
      <c r="BH111">
        <f>IF($CJ111&gt;=14,INDEX($AS:$AS,$CI111+14),"")</f>
      </c>
      <c r="BI111">
        <f>IF($CJ111&gt;=15,INDEX($AS:$AS,$CI111+15),"")</f>
      </c>
      <c r="BJ111">
        <f>IF($CJ111&gt;=16,INDEX($AS:$AS,$CI111+16),"")</f>
      </c>
      <c r="BK111">
        <f>IF($CJ111&gt;=17,INDEX($AS:$AS,$CI111+17),"")</f>
      </c>
      <c r="BL111">
        <f>IF($CJ111&gt;=18,INDEX($AS:$AS,$CI111+18),"")</f>
      </c>
      <c r="BM111">
        <f>IF($CJ111&gt;=19,INDEX($AS:$AS,$CI111+19),"")</f>
      </c>
      <c r="BN111">
        <f>IF($CJ111&gt;=20,INDEX($AS:$AS,$CI111+20),"")</f>
      </c>
      <c r="BO111">
        <f>IF($CJ111&gt;=21,INDEX($AS:$AS,$CI111+21),"")</f>
      </c>
      <c r="BP111">
        <f>IF($CJ111&gt;=22,INDEX($AS:$AS,$CI111+22),"")</f>
      </c>
      <c r="BQ111">
        <f>IF($CJ111&gt;=23,INDEX($AS:$AS,$CI111+23),"")</f>
      </c>
      <c r="BR111">
        <f>IF($CJ111&gt;=24,INDEX($AS:$AS,$CI111+24),"")</f>
      </c>
      <c r="BS111">
        <f>IF($CJ111&gt;=25,INDEX($AS:$AS,$CI111+25),"")</f>
      </c>
      <c r="BT111">
        <f>IF($CJ111&gt;=26,INDEX($AS:$AS,$CI111+26),"")</f>
      </c>
      <c r="BU111">
        <f>IF($CJ111&gt;=27,INDEX($AS:$AS,$CI111+27),"")</f>
      </c>
      <c r="BV111">
        <f>IF($CJ111&gt;=28,INDEX($AS:$AS,$CI111+28),"")</f>
      </c>
      <c r="BW111">
        <f>IF($CJ111&gt;=29,INDEX($AS:$AS,$CI111+29),"")</f>
      </c>
      <c r="BX111">
        <f>IF($CJ111&gt;=30,INDEX($AS:$AS,$CI111+30),"")</f>
      </c>
      <c r="BY111">
        <f>IF($CJ111&gt;=31,INDEX($AS:$AS,$CI111+31),"")</f>
      </c>
      <c r="BZ111">
        <f>IF($CJ111&gt;=32,INDEX($AS:$AS,$CI111+32),"")</f>
      </c>
      <c r="CA111">
        <f>IF($CJ111&gt;=33,INDEX($AS:$AS,$CI111+33),"")</f>
      </c>
      <c r="CB111">
        <f>IF($CJ111&gt;=34,INDEX($AS:$AS,$CI111+34),"")</f>
      </c>
      <c r="CC111">
        <f>IF($CJ111&gt;=35,INDEX($AS:$AS,$CI111+35),"")</f>
      </c>
      <c r="CD111">
        <f>IF($CJ111&gt;=36,INDEX($AS:$AS,$CI111+36),"")</f>
      </c>
      <c r="CE111">
        <f>IF($CJ111&gt;=37,INDEX($AS:$AS,$CI111+37),"")</f>
      </c>
      <c r="CF111">
        <f>IF($CJ111&gt;=38,INDEX($AS:$AS,$CI111+38),"")</f>
      </c>
      <c r="CG111">
        <f>IF($CJ111&gt;=39,INDEX($AS:$AS,$CI111+39),"")</f>
      </c>
      <c r="CH111">
        <f>IF($CJ111&gt;=40,INDEX($AS:$AS,$CI111+40),"")</f>
      </c>
      <c r="CI111">
        <f>IFERROR(MATCH($AR111,$AS$2:$AS$133,0)+1,0)</f>
      </c>
      <c r="CJ111">
        <f>IFERROR(INDEX($AT$2:$AT$133,MATCH($AR111,$AS$2:$AS$133,0)),0)</f>
      </c>
      <c r="CK111">
        <f>IFERROR(LEFT($O111,FIND(" - ",$O111)-1),$O111)</f>
      </c>
      <c r="CL111" t="s">
        <v>211</v>
      </c>
      <c r="CN111">
        <f>IF($DI111&gt;=1,INDEX($CL:$CL,$DH111+1),"")</f>
      </c>
      <c r="CO111">
        <f>IF($DI111&gt;=2,INDEX($CL:$CL,$DH111+2),"")</f>
      </c>
      <c r="CP111">
        <f>IF($DI111&gt;=3,INDEX($CL:$CL,$DH111+3),"")</f>
      </c>
      <c r="CQ111">
        <f>IF($DI111&gt;=4,INDEX($CL:$CL,$DH111+4),"")</f>
      </c>
      <c r="CR111">
        <f>IF($DI111&gt;=5,INDEX($CL:$CL,$DH111+5),"")</f>
      </c>
      <c r="CS111">
        <f>IF($DI111&gt;=6,INDEX($CL:$CL,$DH111+6),"")</f>
      </c>
      <c r="CT111">
        <f>IF($DI111&gt;=7,INDEX($CL:$CL,$DH111+7),"")</f>
      </c>
      <c r="CU111">
        <f>IF($DI111&gt;=8,INDEX($CL:$CL,$DH111+8),"")</f>
      </c>
      <c r="CV111">
        <f>IF($DI111&gt;=9,INDEX($CL:$CL,$DH111+9),"")</f>
      </c>
      <c r="CW111">
        <f>IF($DI111&gt;=10,INDEX($CL:$CL,$DH111+10),"")</f>
      </c>
      <c r="CX111">
        <f>IF($DI111&gt;=11,INDEX($CL:$CL,$DH111+11),"")</f>
      </c>
      <c r="CY111">
        <f>IF($DI111&gt;=12,INDEX($CL:$CL,$DH111+12),"")</f>
      </c>
      <c r="CZ111">
        <f>IF($DI111&gt;=13,INDEX($CL:$CL,$DH111+13),"")</f>
      </c>
      <c r="DA111">
        <f>IF($DI111&gt;=14,INDEX($CL:$CL,$DH111+14),"")</f>
      </c>
      <c r="DB111">
        <f>IF($DI111&gt;=15,INDEX($CL:$CL,$DH111+15),"")</f>
      </c>
      <c r="DC111">
        <f>IF($DI111&gt;=16,INDEX($CL:$CL,$DH111+16),"")</f>
      </c>
      <c r="DD111">
        <f>IF($DI111&gt;=17,INDEX($CL:$CL,$DH111+17),"")</f>
      </c>
      <c r="DE111">
        <f>IF($DI111&gt;=18,INDEX($CL:$CL,$DH111+18),"")</f>
      </c>
      <c r="DF111">
        <f>IF($DI111&gt;=19,INDEX($CL:$CL,$DH111+19),"")</f>
      </c>
      <c r="DG111">
        <f>IF($DI111&gt;=20,INDEX($CL:$CL,$DH111+20),"")</f>
      </c>
      <c r="DH111">
        <f>IFERROR(MATCH($CK111,$CL$2:$CL$1558,0)+1,0)</f>
      </c>
      <c r="DI111">
        <f>IFERROR(INDEX($CM$2:$CM$1558,MATCH($CK111,$CL$2:$CL$1558,0)),0)</f>
      </c>
      <c r="DJ111">
        <f>IFERROR(INDEX($AQ:$AQ,MATCH($K111,$AP:$AP,0))&amp;"","")</f>
      </c>
      <c r="DK111" t="s">
        <v>71</v>
      </c>
      <c r="DL111" t="s">
        <v>621</v>
      </c>
      <c r="DN111">
        <f>IF($GQ111&gt;=1,INDEX($DK:$DK,$GP111+1),"")</f>
      </c>
      <c r="DO111">
        <f>IF($GQ111&gt;=2,INDEX($DK:$DK,$GP111+2),"")</f>
      </c>
      <c r="DP111">
        <f>IF($GQ111&gt;=3,INDEX($DK:$DK,$GP111+3),"")</f>
      </c>
      <c r="DQ111">
        <f>IF($GQ111&gt;=4,INDEX($DK:$DK,$GP111+4),"")</f>
      </c>
      <c r="DR111">
        <f>IF($GQ111&gt;=5,INDEX($DK:$DK,$GP111+5),"")</f>
      </c>
      <c r="DS111">
        <f>IF($GQ111&gt;=6,INDEX($DK:$DK,$GP111+6),"")</f>
      </c>
      <c r="DT111">
        <f>IF($GQ111&gt;=7,INDEX($DK:$DK,$GP111+7),"")</f>
      </c>
      <c r="DU111">
        <f>IF($GQ111&gt;=8,INDEX($DK:$DK,$GP111+8),"")</f>
      </c>
      <c r="DV111">
        <f>IF($GQ111&gt;=9,INDEX($DK:$DK,$GP111+9),"")</f>
      </c>
      <c r="DW111">
        <f>IF($GQ111&gt;=10,INDEX($DK:$DK,$GP111+10),"")</f>
      </c>
      <c r="DX111">
        <f>IF($GQ111&gt;=11,INDEX($DK:$DK,$GP111+11),"")</f>
      </c>
      <c r="DY111">
        <f>IF($GQ111&gt;=12,INDEX($DK:$DK,$GP111+12),"")</f>
      </c>
      <c r="DZ111">
        <f>IF($GQ111&gt;=13,INDEX($DK:$DK,$GP111+13),"")</f>
      </c>
      <c r="EA111">
        <f>IF($GQ111&gt;=14,INDEX($DK:$DK,$GP111+14),"")</f>
      </c>
      <c r="EB111">
        <f>IF($GQ111&gt;=15,INDEX($DK:$DK,$GP111+15),"")</f>
      </c>
      <c r="EC111">
        <f>IF($GQ111&gt;=16,INDEX($DK:$DK,$GP111+16),"")</f>
      </c>
      <c r="ED111">
        <f>IF($GQ111&gt;=17,INDEX($DK:$DK,$GP111+17),"")</f>
      </c>
      <c r="EE111">
        <f>IF($GQ111&gt;=18,INDEX($DK:$DK,$GP111+18),"")</f>
      </c>
      <c r="EF111">
        <f>IF($GQ111&gt;=19,INDEX($DK:$DK,$GP111+19),"")</f>
      </c>
      <c r="EG111">
        <f>IF($GQ111&gt;=20,INDEX($DK:$DK,$GP111+20),"")</f>
      </c>
      <c r="EH111">
        <f>IF($GQ111&gt;=21,INDEX($DK:$DK,$GP111+21),"")</f>
      </c>
      <c r="EI111">
        <f>IF($GQ111&gt;=22,INDEX($DK:$DK,$GP111+22),"")</f>
      </c>
      <c r="EJ111">
        <f>IF($GQ111&gt;=23,INDEX($DK:$DK,$GP111+23),"")</f>
      </c>
      <c r="EK111">
        <f>IF($GQ111&gt;=24,INDEX($DK:$DK,$GP111+24),"")</f>
      </c>
      <c r="EL111">
        <f>IF($GQ111&gt;=25,INDEX($DK:$DK,$GP111+25),"")</f>
      </c>
      <c r="EM111">
        <f>IF($GQ111&gt;=26,INDEX($DK:$DK,$GP111+26),"")</f>
      </c>
      <c r="EN111">
        <f>IF($GQ111&gt;=27,INDEX($DK:$DK,$GP111+27),"")</f>
      </c>
      <c r="EO111">
        <f>IF($GQ111&gt;=28,INDEX($DK:$DK,$GP111+28),"")</f>
      </c>
      <c r="EP111">
        <f>IF($GQ111&gt;=29,INDEX($DK:$DK,$GP111+29),"")</f>
      </c>
      <c r="EQ111">
        <f>IF($GQ111&gt;=30,INDEX($DK:$DK,$GP111+30),"")</f>
      </c>
      <c r="ER111">
        <f>IF($GQ111&gt;=31,INDEX($DK:$DK,$GP111+31),"")</f>
      </c>
      <c r="ES111">
        <f>IF($GQ111&gt;=32,INDEX($DK:$DK,$GP111+32),"")</f>
      </c>
      <c r="ET111">
        <f>IF($GQ111&gt;=33,INDEX($DK:$DK,$GP111+33),"")</f>
      </c>
      <c r="EU111">
        <f>IF($GQ111&gt;=34,INDEX($DK:$DK,$GP111+34),"")</f>
      </c>
      <c r="EV111">
        <f>IF($GQ111&gt;=35,INDEX($DK:$DK,$GP111+35),"")</f>
      </c>
      <c r="EW111">
        <f>IF($GQ111&gt;=36,INDEX($DK:$DK,$GP111+36),"")</f>
      </c>
      <c r="EX111">
        <f>IF($GQ111&gt;=37,INDEX($DK:$DK,$GP111+37),"")</f>
      </c>
      <c r="EY111">
        <f>IF($GQ111&gt;=38,INDEX($DK:$DK,$GP111+38),"")</f>
      </c>
      <c r="EZ111">
        <f>IF($GQ111&gt;=39,INDEX($DK:$DK,$GP111+39),"")</f>
      </c>
      <c r="FA111">
        <f>IF($GQ111&gt;=40,INDEX($DK:$DK,$GP111+40),"")</f>
      </c>
      <c r="FB111">
        <f>IF($GQ111&gt;=1,INDEX($DL:$DL,$GP111+1),"")</f>
      </c>
      <c r="FC111">
        <f>IF($GQ111&gt;=2,INDEX($DL:$DL,$GP111+2),"")</f>
      </c>
      <c r="FD111">
        <f>IF($GQ111&gt;=3,INDEX($DL:$DL,$GP111+3),"")</f>
      </c>
      <c r="FE111">
        <f>IF($GQ111&gt;=4,INDEX($DL:$DL,$GP111+4),"")</f>
      </c>
      <c r="FF111">
        <f>IF($GQ111&gt;=5,INDEX($DL:$DL,$GP111+5),"")</f>
      </c>
      <c r="FG111">
        <f>IF($GQ111&gt;=6,INDEX($DL:$DL,$GP111+6),"")</f>
      </c>
      <c r="FH111">
        <f>IF($GQ111&gt;=7,INDEX($DL:$DL,$GP111+7),"")</f>
      </c>
      <c r="FI111">
        <f>IF($GQ111&gt;=8,INDEX($DL:$DL,$GP111+8),"")</f>
      </c>
      <c r="FJ111">
        <f>IF($GQ111&gt;=9,INDEX($DL:$DL,$GP111+9),"")</f>
      </c>
      <c r="FK111">
        <f>IF($GQ111&gt;=10,INDEX($DL:$DL,$GP111+10),"")</f>
      </c>
      <c r="FL111">
        <f>IF($GQ111&gt;=11,INDEX($DL:$DL,$GP111+11),"")</f>
      </c>
      <c r="FM111">
        <f>IF($GQ111&gt;=12,INDEX($DL:$DL,$GP111+12),"")</f>
      </c>
      <c r="FN111">
        <f>IF($GQ111&gt;=13,INDEX($DL:$DL,$GP111+13),"")</f>
      </c>
      <c r="FO111">
        <f>IF($GQ111&gt;=14,INDEX($DL:$DL,$GP111+14),"")</f>
      </c>
      <c r="FP111">
        <f>IF($GQ111&gt;=15,INDEX($DL:$DL,$GP111+15),"")</f>
      </c>
      <c r="FQ111">
        <f>IF($GQ111&gt;=16,INDEX($DL:$DL,$GP111+16),"")</f>
      </c>
      <c r="FR111">
        <f>IF($GQ111&gt;=17,INDEX($DL:$DL,$GP111+17),"")</f>
      </c>
      <c r="FS111">
        <f>IF($GQ111&gt;=18,INDEX($DL:$DL,$GP111+18),"")</f>
      </c>
      <c r="FT111">
        <f>IF($GQ111&gt;=19,INDEX($DL:$DL,$GP111+19),"")</f>
      </c>
      <c r="FU111">
        <f>IF($GQ111&gt;=20,INDEX($DL:$DL,$GP111+20),"")</f>
      </c>
      <c r="FV111">
        <f>IF($GQ111&gt;=21,INDEX($DL:$DL,$GP111+21),"")</f>
      </c>
      <c r="FW111">
        <f>IF($GQ111&gt;=22,INDEX($DL:$DL,$GP111+22),"")</f>
      </c>
      <c r="FX111">
        <f>IF($GQ111&gt;=23,INDEX($DL:$DL,$GP111+23),"")</f>
      </c>
      <c r="FY111">
        <f>IF($GQ111&gt;=24,INDEX($DL:$DL,$GP111+24),"")</f>
      </c>
      <c r="FZ111">
        <f>IF($GQ111&gt;=25,INDEX($DL:$DL,$GP111+25),"")</f>
      </c>
      <c r="GA111">
        <f>IF($GQ111&gt;=26,INDEX($DL:$DL,$GP111+26),"")</f>
      </c>
      <c r="GB111">
        <f>IF($GQ111&gt;=27,INDEX($DL:$DL,$GP111+27),"")</f>
      </c>
      <c r="GC111">
        <f>IF($GQ111&gt;=28,INDEX($DL:$DL,$GP111+28),"")</f>
      </c>
      <c r="GD111">
        <f>IF($GQ111&gt;=29,INDEX($DL:$DL,$GP111+29),"")</f>
      </c>
      <c r="GE111">
        <f>IF($GQ111&gt;=30,INDEX($DL:$DL,$GP111+30),"")</f>
      </c>
      <c r="GF111">
        <f>IF($GQ111&gt;=31,INDEX($DL:$DL,$GP111+31),"")</f>
      </c>
      <c r="GG111">
        <f>IF($GQ111&gt;=32,INDEX($DL:$DL,$GP111+32),"")</f>
      </c>
      <c r="GH111">
        <f>IF($GQ111&gt;=33,INDEX($DL:$DL,$GP111+33),"")</f>
      </c>
      <c r="GI111">
        <f>IF($GQ111&gt;=34,INDEX($DL:$DL,$GP111+34),"")</f>
      </c>
      <c r="GJ111">
        <f>IF($GQ111&gt;=35,INDEX($DL:$DL,$GP111+35),"")</f>
      </c>
      <c r="GK111">
        <f>IF($GQ111&gt;=36,INDEX($DL:$DL,$GP111+36),"")</f>
      </c>
      <c r="GL111">
        <f>IF($GQ111&gt;=37,INDEX($DL:$DL,$GP111+37),"")</f>
      </c>
      <c r="GM111">
        <f>IF($GQ111&gt;=38,INDEX($DL:$DL,$GP111+38),"")</f>
      </c>
      <c r="GN111">
        <f>IF($GQ111&gt;=39,INDEX($DL:$DL,$GP111+39),"")</f>
      </c>
      <c r="GO111">
        <f>IF($GQ111&gt;=40,INDEX($DL:$DL,$GP111+40),"")</f>
      </c>
      <c r="GP111">
        <f>IFERROR(MATCH($DJ111,$DK$2:$DK$148,0)+1,0)</f>
      </c>
      <c r="GQ111">
        <f>IFERROR(INDEX($DM$2:$DM$148,MATCH($DJ111,$DK$2:$DK$148,0)),0)</f>
      </c>
      <c r="GR111">
        <f>IFERROR(MATCH($L111,$DN$111:$FA$111,0),0)</f>
      </c>
      <c r="GS111">
        <f>IF($GR111&gt;0,INDEX($FB$111:$GO$111,$GR111),"")</f>
      </c>
      <c r="GT111" t="s">
        <v>622</v>
      </c>
      <c r="GV111">
        <f>IF($JE111&gt;=1,INDEX($GT:$GT,$JD111+1),"")</f>
      </c>
      <c r="GW111">
        <f>IF($JE111&gt;=2,INDEX($GT:$GT,$JD111+2),"")</f>
      </c>
      <c r="GX111">
        <f>IF($JE111&gt;=3,INDEX($GT:$GT,$JD111+3),"")</f>
      </c>
      <c r="GY111">
        <f>IF($JE111&gt;=4,INDEX($GT:$GT,$JD111+4),"")</f>
      </c>
      <c r="GZ111">
        <f>IF($JE111&gt;=5,INDEX($GT:$GT,$JD111+5),"")</f>
      </c>
      <c r="HA111">
        <f>IF($JE111&gt;=6,INDEX($GT:$GT,$JD111+6),"")</f>
      </c>
      <c r="HB111">
        <f>IF($JE111&gt;=7,INDEX($GT:$GT,$JD111+7),"")</f>
      </c>
      <c r="HC111">
        <f>IF($JE111&gt;=8,INDEX($GT:$GT,$JD111+8),"")</f>
      </c>
      <c r="HD111">
        <f>IF($JE111&gt;=9,INDEX($GT:$GT,$JD111+9),"")</f>
      </c>
      <c r="HE111">
        <f>IF($JE111&gt;=10,INDEX($GT:$GT,$JD111+10),"")</f>
      </c>
      <c r="HF111">
        <f>IF($JE111&gt;=11,INDEX($GT:$GT,$JD111+11),"")</f>
      </c>
      <c r="HG111">
        <f>IF($JE111&gt;=12,INDEX($GT:$GT,$JD111+12),"")</f>
      </c>
      <c r="HH111">
        <f>IF($JE111&gt;=13,INDEX($GT:$GT,$JD111+13),"")</f>
      </c>
      <c r="HI111">
        <f>IF($JE111&gt;=14,INDEX($GT:$GT,$JD111+14),"")</f>
      </c>
      <c r="HJ111">
        <f>IF($JE111&gt;=15,INDEX($GT:$GT,$JD111+15),"")</f>
      </c>
      <c r="HK111">
        <f>IF($JE111&gt;=16,INDEX($GT:$GT,$JD111+16),"")</f>
      </c>
      <c r="HL111">
        <f>IF($JE111&gt;=17,INDEX($GT:$GT,$JD111+17),"")</f>
      </c>
      <c r="HM111">
        <f>IF($JE111&gt;=18,INDEX($GT:$GT,$JD111+18),"")</f>
      </c>
      <c r="HN111">
        <f>IF($JE111&gt;=19,INDEX($GT:$GT,$JD111+19),"")</f>
      </c>
      <c r="HO111">
        <f>IF($JE111&gt;=20,INDEX($GT:$GT,$JD111+20),"")</f>
      </c>
      <c r="HP111">
        <f>IF($JE111&gt;=21,INDEX($GT:$GT,$JD111+21),"")</f>
      </c>
      <c r="HQ111">
        <f>IF($JE111&gt;=22,INDEX($GT:$GT,$JD111+22),"")</f>
      </c>
      <c r="HR111">
        <f>IF($JE111&gt;=23,INDEX($GT:$GT,$JD111+23),"")</f>
      </c>
      <c r="HS111">
        <f>IF($JE111&gt;=24,INDEX($GT:$GT,$JD111+24),"")</f>
      </c>
      <c r="HT111">
        <f>IF($JE111&gt;=25,INDEX($GT:$GT,$JD111+25),"")</f>
      </c>
      <c r="HU111">
        <f>IF($JE111&gt;=26,INDEX($GT:$GT,$JD111+26),"")</f>
      </c>
      <c r="HV111">
        <f>IF($JE111&gt;=27,INDEX($GT:$GT,$JD111+27),"")</f>
      </c>
      <c r="HW111">
        <f>IF($JE111&gt;=28,INDEX($GT:$GT,$JD111+28),"")</f>
      </c>
      <c r="HX111">
        <f>IF($JE111&gt;=29,INDEX($GT:$GT,$JD111+29),"")</f>
      </c>
      <c r="HY111">
        <f>IF($JE111&gt;=30,INDEX($GT:$GT,$JD111+30),"")</f>
      </c>
      <c r="HZ111">
        <f>IF($JE111&gt;=31,INDEX($GT:$GT,$JD111+31),"")</f>
      </c>
      <c r="IA111">
        <f>IF($JE111&gt;=32,INDEX($GT:$GT,$JD111+32),"")</f>
      </c>
      <c r="IB111">
        <f>IF($JE111&gt;=33,INDEX($GT:$GT,$JD111+33),"")</f>
      </c>
      <c r="IC111">
        <f>IF($JE111&gt;=34,INDEX($GT:$GT,$JD111+34),"")</f>
      </c>
      <c r="ID111">
        <f>IF($JE111&gt;=35,INDEX($GT:$GT,$JD111+35),"")</f>
      </c>
      <c r="IE111">
        <f>IF($JE111&gt;=36,INDEX($GT:$GT,$JD111+36),"")</f>
      </c>
      <c r="IF111">
        <f>IF($JE111&gt;=37,INDEX($GT:$GT,$JD111+37),"")</f>
      </c>
      <c r="IG111">
        <f>IF($JE111&gt;=38,INDEX($GT:$GT,$JD111+38),"")</f>
      </c>
      <c r="IH111">
        <f>IF($JE111&gt;=39,INDEX($GT:$GT,$JD111+39),"")</f>
      </c>
      <c r="II111">
        <f>IF($JE111&gt;=40,INDEX($GT:$GT,$JD111+40),"")</f>
      </c>
      <c r="IJ111">
        <f>IF($JE111&gt;=41,INDEX($GT:$GT,$JD111+41),"")</f>
      </c>
      <c r="IK111">
        <f>IF($JE111&gt;=42,INDEX($GT:$GT,$JD111+42),"")</f>
      </c>
      <c r="IL111">
        <f>IF($JE111&gt;=43,INDEX($GT:$GT,$JD111+43),"")</f>
      </c>
      <c r="IM111">
        <f>IF($JE111&gt;=44,INDEX($GT:$GT,$JD111+44),"")</f>
      </c>
      <c r="IN111">
        <f>IF($JE111&gt;=45,INDEX($GT:$GT,$JD111+45),"")</f>
      </c>
      <c r="IO111">
        <f>IF($JE111&gt;=46,INDEX($GT:$GT,$JD111+46),"")</f>
      </c>
      <c r="IP111">
        <f>IF($JE111&gt;=47,INDEX($GT:$GT,$JD111+47),"")</f>
      </c>
      <c r="IQ111">
        <f>IF($JE111&gt;=48,INDEX($GT:$GT,$JD111+48),"")</f>
      </c>
      <c r="IR111">
        <f>IF($JE111&gt;=49,INDEX($GT:$GT,$JD111+49),"")</f>
      </c>
      <c r="IS111">
        <f>IF($JE111&gt;=50,INDEX($GT:$GT,$JD111+50),"")</f>
      </c>
      <c r="IT111">
        <f>IF($JE111&gt;=51,INDEX($GT:$GT,$JD111+51),"")</f>
      </c>
      <c r="IU111">
        <f>IF($JE111&gt;=52,INDEX($GT:$GT,$JD111+52),"")</f>
      </c>
      <c r="IV111">
        <f>IF($JE111&gt;=53,INDEX($GT:$GT,$JD111+53),"")</f>
      </c>
      <c r="IW111">
        <f>IF($JE111&gt;=54,INDEX($GT:$GT,$JD111+54),"")</f>
      </c>
      <c r="IX111">
        <f>IF($JE111&gt;=55,INDEX($GT:$GT,$JD111+55),"")</f>
      </c>
      <c r="IY111">
        <f>IF($JE111&gt;=56,INDEX($GT:$GT,$JD111+56),"")</f>
      </c>
      <c r="IZ111">
        <f>IF($JE111&gt;=57,INDEX($GT:$GT,$JD111+57),"")</f>
      </c>
      <c r="JA111">
        <f>IF($JE111&gt;=58,INDEX($GT:$GT,$JD111+58),"")</f>
      </c>
      <c r="JB111">
        <f>IF($JE111&gt;=59,INDEX($GT:$GT,$JD111+59),"")</f>
      </c>
      <c r="JC111">
        <f>IF($JE111&gt;=60,INDEX($GT:$GT,$JD111+60),"")</f>
      </c>
      <c r="JD111">
        <f>IFERROR(MATCH($GS111,$GT$2:$GT$322,0)+1,0)</f>
      </c>
      <c r="JE111">
        <f>IFERROR(INDEX($GU$2:$GU$322,MATCH($GS111,$GT$2:$GT$322,0)),0)</f>
      </c>
      <c r="JF111" t="s">
        <v>28</v>
      </c>
      <c r="JG111" t="s">
        <v>28</v>
      </c>
    </row>
    <row r="112" spans="1:267" x14ac:dyDescent="0.25">
      <c r="J112" s="1"/>
      <c r="K112" s="1"/>
      <c r="L112" s="1"/>
      <c r="M112" s="1"/>
      <c r="N112" s="1">
        <f>IFERROR(IF(FIND(" - ",$J112)&gt;0,MID($J112,FIND(" - ",$J112)+3,LEN($J112)),""),"")</f>
      </c>
      <c r="P112" s="1"/>
      <c r="S112" t="s">
        <v>28</v>
      </c>
      <c r="U112">
        <f>IF(OR($S112="",$T112=""),"",IFERROR($S112/$T112,0))</f>
      </c>
      <c r="V112">
        <f>IF($S112="","",
IF($K112="","",
IF(ISNUMBER(SEARCH("exempt",LOWER($K112))),0,
$S112*(VALUE(SUBSTITUTE($K112,"%",""))/100))))</f>
      </c>
      <c r="AB112">
        <f>IF($S112="","",
SUM($S112,$V112,$Z112,$W112,$Y112)-
IF($AA112="",0,VALUE($AA112)))</f>
      </c>
      <c r="AJ112" t="s">
        <v>623</v>
      </c>
      <c r="AN112" t="s">
        <v>624</v>
      </c>
      <c r="AO112" t="s">
        <v>625</v>
      </c>
      <c r="AR112">
        <f>IFERROR(LEFT($J112,FIND(" - ",$J112)-1),$J112)</f>
      </c>
      <c r="AS112" t="s">
        <v>467</v>
      </c>
      <c r="AU112">
        <f>IF($CJ112&gt;=1,INDEX($AS:$AS,$CI112+1),"")</f>
      </c>
      <c r="AV112">
        <f>IF($CJ112&gt;=2,INDEX($AS:$AS,$CI112+2),"")</f>
      </c>
      <c r="AW112">
        <f>IF($CJ112&gt;=3,INDEX($AS:$AS,$CI112+3),"")</f>
      </c>
      <c r="AX112">
        <f>IF($CJ112&gt;=4,INDEX($AS:$AS,$CI112+4),"")</f>
      </c>
      <c r="AY112">
        <f>IF($CJ112&gt;=5,INDEX($AS:$AS,$CI112+5),"")</f>
      </c>
      <c r="AZ112">
        <f>IF($CJ112&gt;=6,INDEX($AS:$AS,$CI112+6),"")</f>
      </c>
      <c r="BA112">
        <f>IF($CJ112&gt;=7,INDEX($AS:$AS,$CI112+7),"")</f>
      </c>
      <c r="BB112">
        <f>IF($CJ112&gt;=8,INDEX($AS:$AS,$CI112+8),"")</f>
      </c>
      <c r="BC112">
        <f>IF($CJ112&gt;=9,INDEX($AS:$AS,$CI112+9),"")</f>
      </c>
      <c r="BD112">
        <f>IF($CJ112&gt;=10,INDEX($AS:$AS,$CI112+10),"")</f>
      </c>
      <c r="BE112">
        <f>IF($CJ112&gt;=11,INDEX($AS:$AS,$CI112+11),"")</f>
      </c>
      <c r="BF112">
        <f>IF($CJ112&gt;=12,INDEX($AS:$AS,$CI112+12),"")</f>
      </c>
      <c r="BG112">
        <f>IF($CJ112&gt;=13,INDEX($AS:$AS,$CI112+13),"")</f>
      </c>
      <c r="BH112">
        <f>IF($CJ112&gt;=14,INDEX($AS:$AS,$CI112+14),"")</f>
      </c>
      <c r="BI112">
        <f>IF($CJ112&gt;=15,INDEX($AS:$AS,$CI112+15),"")</f>
      </c>
      <c r="BJ112">
        <f>IF($CJ112&gt;=16,INDEX($AS:$AS,$CI112+16),"")</f>
      </c>
      <c r="BK112">
        <f>IF($CJ112&gt;=17,INDEX($AS:$AS,$CI112+17),"")</f>
      </c>
      <c r="BL112">
        <f>IF($CJ112&gt;=18,INDEX($AS:$AS,$CI112+18),"")</f>
      </c>
      <c r="BM112">
        <f>IF($CJ112&gt;=19,INDEX($AS:$AS,$CI112+19),"")</f>
      </c>
      <c r="BN112">
        <f>IF($CJ112&gt;=20,INDEX($AS:$AS,$CI112+20),"")</f>
      </c>
      <c r="BO112">
        <f>IF($CJ112&gt;=21,INDEX($AS:$AS,$CI112+21),"")</f>
      </c>
      <c r="BP112">
        <f>IF($CJ112&gt;=22,INDEX($AS:$AS,$CI112+22),"")</f>
      </c>
      <c r="BQ112">
        <f>IF($CJ112&gt;=23,INDEX($AS:$AS,$CI112+23),"")</f>
      </c>
      <c r="BR112">
        <f>IF($CJ112&gt;=24,INDEX($AS:$AS,$CI112+24),"")</f>
      </c>
      <c r="BS112">
        <f>IF($CJ112&gt;=25,INDEX($AS:$AS,$CI112+25),"")</f>
      </c>
      <c r="BT112">
        <f>IF($CJ112&gt;=26,INDEX($AS:$AS,$CI112+26),"")</f>
      </c>
      <c r="BU112">
        <f>IF($CJ112&gt;=27,INDEX($AS:$AS,$CI112+27),"")</f>
      </c>
      <c r="BV112">
        <f>IF($CJ112&gt;=28,INDEX($AS:$AS,$CI112+28),"")</f>
      </c>
      <c r="BW112">
        <f>IF($CJ112&gt;=29,INDEX($AS:$AS,$CI112+29),"")</f>
      </c>
      <c r="BX112">
        <f>IF($CJ112&gt;=30,INDEX($AS:$AS,$CI112+30),"")</f>
      </c>
      <c r="BY112">
        <f>IF($CJ112&gt;=31,INDEX($AS:$AS,$CI112+31),"")</f>
      </c>
      <c r="BZ112">
        <f>IF($CJ112&gt;=32,INDEX($AS:$AS,$CI112+32),"")</f>
      </c>
      <c r="CA112">
        <f>IF($CJ112&gt;=33,INDEX($AS:$AS,$CI112+33),"")</f>
      </c>
      <c r="CB112">
        <f>IF($CJ112&gt;=34,INDEX($AS:$AS,$CI112+34),"")</f>
      </c>
      <c r="CC112">
        <f>IF($CJ112&gt;=35,INDEX($AS:$AS,$CI112+35),"")</f>
      </c>
      <c r="CD112">
        <f>IF($CJ112&gt;=36,INDEX($AS:$AS,$CI112+36),"")</f>
      </c>
      <c r="CE112">
        <f>IF($CJ112&gt;=37,INDEX($AS:$AS,$CI112+37),"")</f>
      </c>
      <c r="CF112">
        <f>IF($CJ112&gt;=38,INDEX($AS:$AS,$CI112+38),"")</f>
      </c>
      <c r="CG112">
        <f>IF($CJ112&gt;=39,INDEX($AS:$AS,$CI112+39),"")</f>
      </c>
      <c r="CH112">
        <f>IF($CJ112&gt;=40,INDEX($AS:$AS,$CI112+40),"")</f>
      </c>
      <c r="CI112">
        <f>IFERROR(MATCH($AR112,$AS$2:$AS$133,0)+1,0)</f>
      </c>
      <c r="CJ112">
        <f>IFERROR(INDEX($AT$2:$AT$133,MATCH($AR112,$AS$2:$AS$133,0)),0)</f>
      </c>
      <c r="CK112">
        <f>IFERROR(LEFT($O112,FIND(" - ",$O112)-1),$O112)</f>
      </c>
      <c r="CL112" t="s">
        <v>220</v>
      </c>
      <c r="CN112">
        <f>IF($DI112&gt;=1,INDEX($CL:$CL,$DH112+1),"")</f>
      </c>
      <c r="CO112">
        <f>IF($DI112&gt;=2,INDEX($CL:$CL,$DH112+2),"")</f>
      </c>
      <c r="CP112">
        <f>IF($DI112&gt;=3,INDEX($CL:$CL,$DH112+3),"")</f>
      </c>
      <c r="CQ112">
        <f>IF($DI112&gt;=4,INDEX($CL:$CL,$DH112+4),"")</f>
      </c>
      <c r="CR112">
        <f>IF($DI112&gt;=5,INDEX($CL:$CL,$DH112+5),"")</f>
      </c>
      <c r="CS112">
        <f>IF($DI112&gt;=6,INDEX($CL:$CL,$DH112+6),"")</f>
      </c>
      <c r="CT112">
        <f>IF($DI112&gt;=7,INDEX($CL:$CL,$DH112+7),"")</f>
      </c>
      <c r="CU112">
        <f>IF($DI112&gt;=8,INDEX($CL:$CL,$DH112+8),"")</f>
      </c>
      <c r="CV112">
        <f>IF($DI112&gt;=9,INDEX($CL:$CL,$DH112+9),"")</f>
      </c>
      <c r="CW112">
        <f>IF($DI112&gt;=10,INDEX($CL:$CL,$DH112+10),"")</f>
      </c>
      <c r="CX112">
        <f>IF($DI112&gt;=11,INDEX($CL:$CL,$DH112+11),"")</f>
      </c>
      <c r="CY112">
        <f>IF($DI112&gt;=12,INDEX($CL:$CL,$DH112+12),"")</f>
      </c>
      <c r="CZ112">
        <f>IF($DI112&gt;=13,INDEX($CL:$CL,$DH112+13),"")</f>
      </c>
      <c r="DA112">
        <f>IF($DI112&gt;=14,INDEX($CL:$CL,$DH112+14),"")</f>
      </c>
      <c r="DB112">
        <f>IF($DI112&gt;=15,INDEX($CL:$CL,$DH112+15),"")</f>
      </c>
      <c r="DC112">
        <f>IF($DI112&gt;=16,INDEX($CL:$CL,$DH112+16),"")</f>
      </c>
      <c r="DD112">
        <f>IF($DI112&gt;=17,INDEX($CL:$CL,$DH112+17),"")</f>
      </c>
      <c r="DE112">
        <f>IF($DI112&gt;=18,INDEX($CL:$CL,$DH112+18),"")</f>
      </c>
      <c r="DF112">
        <f>IF($DI112&gt;=19,INDEX($CL:$CL,$DH112+19),"")</f>
      </c>
      <c r="DG112">
        <f>IF($DI112&gt;=20,INDEX($CL:$CL,$DH112+20),"")</f>
      </c>
      <c r="DH112">
        <f>IFERROR(MATCH($CK112,$CL$2:$CL$1558,0)+1,0)</f>
      </c>
      <c r="DI112">
        <f>IFERROR(INDEX($CM$2:$CM$1558,MATCH($CK112,$CL$2:$CL$1558,0)),0)</f>
      </c>
      <c r="DJ112">
        <f>IFERROR(INDEX($AQ:$AQ,MATCH($K112,$AP:$AP,0))&amp;"","")</f>
      </c>
      <c r="DK112" t="s">
        <v>242</v>
      </c>
      <c r="DM112">
        <v>1</v>
      </c>
      <c r="DN112">
        <f>IF($GQ112&gt;=1,INDEX($DK:$DK,$GP112+1),"")</f>
      </c>
      <c r="DO112">
        <f>IF($GQ112&gt;=2,INDEX($DK:$DK,$GP112+2),"")</f>
      </c>
      <c r="DP112">
        <f>IF($GQ112&gt;=3,INDEX($DK:$DK,$GP112+3),"")</f>
      </c>
      <c r="DQ112">
        <f>IF($GQ112&gt;=4,INDEX($DK:$DK,$GP112+4),"")</f>
      </c>
      <c r="DR112">
        <f>IF($GQ112&gt;=5,INDEX($DK:$DK,$GP112+5),"")</f>
      </c>
      <c r="DS112">
        <f>IF($GQ112&gt;=6,INDEX($DK:$DK,$GP112+6),"")</f>
      </c>
      <c r="DT112">
        <f>IF($GQ112&gt;=7,INDEX($DK:$DK,$GP112+7),"")</f>
      </c>
      <c r="DU112">
        <f>IF($GQ112&gt;=8,INDEX($DK:$DK,$GP112+8),"")</f>
      </c>
      <c r="DV112">
        <f>IF($GQ112&gt;=9,INDEX($DK:$DK,$GP112+9),"")</f>
      </c>
      <c r="DW112">
        <f>IF($GQ112&gt;=10,INDEX($DK:$DK,$GP112+10),"")</f>
      </c>
      <c r="DX112">
        <f>IF($GQ112&gt;=11,INDEX($DK:$DK,$GP112+11),"")</f>
      </c>
      <c r="DY112">
        <f>IF($GQ112&gt;=12,INDEX($DK:$DK,$GP112+12),"")</f>
      </c>
      <c r="DZ112">
        <f>IF($GQ112&gt;=13,INDEX($DK:$DK,$GP112+13),"")</f>
      </c>
      <c r="EA112">
        <f>IF($GQ112&gt;=14,INDEX($DK:$DK,$GP112+14),"")</f>
      </c>
      <c r="EB112">
        <f>IF($GQ112&gt;=15,INDEX($DK:$DK,$GP112+15),"")</f>
      </c>
      <c r="EC112">
        <f>IF($GQ112&gt;=16,INDEX($DK:$DK,$GP112+16),"")</f>
      </c>
      <c r="ED112">
        <f>IF($GQ112&gt;=17,INDEX($DK:$DK,$GP112+17),"")</f>
      </c>
      <c r="EE112">
        <f>IF($GQ112&gt;=18,INDEX($DK:$DK,$GP112+18),"")</f>
      </c>
      <c r="EF112">
        <f>IF($GQ112&gt;=19,INDEX($DK:$DK,$GP112+19),"")</f>
      </c>
      <c r="EG112">
        <f>IF($GQ112&gt;=20,INDEX($DK:$DK,$GP112+20),"")</f>
      </c>
      <c r="EH112">
        <f>IF($GQ112&gt;=21,INDEX($DK:$DK,$GP112+21),"")</f>
      </c>
      <c r="EI112">
        <f>IF($GQ112&gt;=22,INDEX($DK:$DK,$GP112+22),"")</f>
      </c>
      <c r="EJ112">
        <f>IF($GQ112&gt;=23,INDEX($DK:$DK,$GP112+23),"")</f>
      </c>
      <c r="EK112">
        <f>IF($GQ112&gt;=24,INDEX($DK:$DK,$GP112+24),"")</f>
      </c>
      <c r="EL112">
        <f>IF($GQ112&gt;=25,INDEX($DK:$DK,$GP112+25),"")</f>
      </c>
      <c r="EM112">
        <f>IF($GQ112&gt;=26,INDEX($DK:$DK,$GP112+26),"")</f>
      </c>
      <c r="EN112">
        <f>IF($GQ112&gt;=27,INDEX($DK:$DK,$GP112+27),"")</f>
      </c>
      <c r="EO112">
        <f>IF($GQ112&gt;=28,INDEX($DK:$DK,$GP112+28),"")</f>
      </c>
      <c r="EP112">
        <f>IF($GQ112&gt;=29,INDEX($DK:$DK,$GP112+29),"")</f>
      </c>
      <c r="EQ112">
        <f>IF($GQ112&gt;=30,INDEX($DK:$DK,$GP112+30),"")</f>
      </c>
      <c r="ER112">
        <f>IF($GQ112&gt;=31,INDEX($DK:$DK,$GP112+31),"")</f>
      </c>
      <c r="ES112">
        <f>IF($GQ112&gt;=32,INDEX($DK:$DK,$GP112+32),"")</f>
      </c>
      <c r="ET112">
        <f>IF($GQ112&gt;=33,INDEX($DK:$DK,$GP112+33),"")</f>
      </c>
      <c r="EU112">
        <f>IF($GQ112&gt;=34,INDEX($DK:$DK,$GP112+34),"")</f>
      </c>
      <c r="EV112">
        <f>IF($GQ112&gt;=35,INDEX($DK:$DK,$GP112+35),"")</f>
      </c>
      <c r="EW112">
        <f>IF($GQ112&gt;=36,INDEX($DK:$DK,$GP112+36),"")</f>
      </c>
      <c r="EX112">
        <f>IF($GQ112&gt;=37,INDEX($DK:$DK,$GP112+37),"")</f>
      </c>
      <c r="EY112">
        <f>IF($GQ112&gt;=38,INDEX($DK:$DK,$GP112+38),"")</f>
      </c>
      <c r="EZ112">
        <f>IF($GQ112&gt;=39,INDEX($DK:$DK,$GP112+39),"")</f>
      </c>
      <c r="FA112">
        <f>IF($GQ112&gt;=40,INDEX($DK:$DK,$GP112+40),"")</f>
      </c>
      <c r="FB112">
        <f>IF($GQ112&gt;=1,INDEX($DL:$DL,$GP112+1),"")</f>
      </c>
      <c r="FC112">
        <f>IF($GQ112&gt;=2,INDEX($DL:$DL,$GP112+2),"")</f>
      </c>
      <c r="FD112">
        <f>IF($GQ112&gt;=3,INDEX($DL:$DL,$GP112+3),"")</f>
      </c>
      <c r="FE112">
        <f>IF($GQ112&gt;=4,INDEX($DL:$DL,$GP112+4),"")</f>
      </c>
      <c r="FF112">
        <f>IF($GQ112&gt;=5,INDEX($DL:$DL,$GP112+5),"")</f>
      </c>
      <c r="FG112">
        <f>IF($GQ112&gt;=6,INDEX($DL:$DL,$GP112+6),"")</f>
      </c>
      <c r="FH112">
        <f>IF($GQ112&gt;=7,INDEX($DL:$DL,$GP112+7),"")</f>
      </c>
      <c r="FI112">
        <f>IF($GQ112&gt;=8,INDEX($DL:$DL,$GP112+8),"")</f>
      </c>
      <c r="FJ112">
        <f>IF($GQ112&gt;=9,INDEX($DL:$DL,$GP112+9),"")</f>
      </c>
      <c r="FK112">
        <f>IF($GQ112&gt;=10,INDEX($DL:$DL,$GP112+10),"")</f>
      </c>
      <c r="FL112">
        <f>IF($GQ112&gt;=11,INDEX($DL:$DL,$GP112+11),"")</f>
      </c>
      <c r="FM112">
        <f>IF($GQ112&gt;=12,INDEX($DL:$DL,$GP112+12),"")</f>
      </c>
      <c r="FN112">
        <f>IF($GQ112&gt;=13,INDEX($DL:$DL,$GP112+13),"")</f>
      </c>
      <c r="FO112">
        <f>IF($GQ112&gt;=14,INDEX($DL:$DL,$GP112+14),"")</f>
      </c>
      <c r="FP112">
        <f>IF($GQ112&gt;=15,INDEX($DL:$DL,$GP112+15),"")</f>
      </c>
      <c r="FQ112">
        <f>IF($GQ112&gt;=16,INDEX($DL:$DL,$GP112+16),"")</f>
      </c>
      <c r="FR112">
        <f>IF($GQ112&gt;=17,INDEX($DL:$DL,$GP112+17),"")</f>
      </c>
      <c r="FS112">
        <f>IF($GQ112&gt;=18,INDEX($DL:$DL,$GP112+18),"")</f>
      </c>
      <c r="FT112">
        <f>IF($GQ112&gt;=19,INDEX($DL:$DL,$GP112+19),"")</f>
      </c>
      <c r="FU112">
        <f>IF($GQ112&gt;=20,INDEX($DL:$DL,$GP112+20),"")</f>
      </c>
      <c r="FV112">
        <f>IF($GQ112&gt;=21,INDEX($DL:$DL,$GP112+21),"")</f>
      </c>
      <c r="FW112">
        <f>IF($GQ112&gt;=22,INDEX($DL:$DL,$GP112+22),"")</f>
      </c>
      <c r="FX112">
        <f>IF($GQ112&gt;=23,INDEX($DL:$DL,$GP112+23),"")</f>
      </c>
      <c r="FY112">
        <f>IF($GQ112&gt;=24,INDEX($DL:$DL,$GP112+24),"")</f>
      </c>
      <c r="FZ112">
        <f>IF($GQ112&gt;=25,INDEX($DL:$DL,$GP112+25),"")</f>
      </c>
      <c r="GA112">
        <f>IF($GQ112&gt;=26,INDEX($DL:$DL,$GP112+26),"")</f>
      </c>
      <c r="GB112">
        <f>IF($GQ112&gt;=27,INDEX($DL:$DL,$GP112+27),"")</f>
      </c>
      <c r="GC112">
        <f>IF($GQ112&gt;=28,INDEX($DL:$DL,$GP112+28),"")</f>
      </c>
      <c r="GD112">
        <f>IF($GQ112&gt;=29,INDEX($DL:$DL,$GP112+29),"")</f>
      </c>
      <c r="GE112">
        <f>IF($GQ112&gt;=30,INDEX($DL:$DL,$GP112+30),"")</f>
      </c>
      <c r="GF112">
        <f>IF($GQ112&gt;=31,INDEX($DL:$DL,$GP112+31),"")</f>
      </c>
      <c r="GG112">
        <f>IF($GQ112&gt;=32,INDEX($DL:$DL,$GP112+32),"")</f>
      </c>
      <c r="GH112">
        <f>IF($GQ112&gt;=33,INDEX($DL:$DL,$GP112+33),"")</f>
      </c>
      <c r="GI112">
        <f>IF($GQ112&gt;=34,INDEX($DL:$DL,$GP112+34),"")</f>
      </c>
      <c r="GJ112">
        <f>IF($GQ112&gt;=35,INDEX($DL:$DL,$GP112+35),"")</f>
      </c>
      <c r="GK112">
        <f>IF($GQ112&gt;=36,INDEX($DL:$DL,$GP112+36),"")</f>
      </c>
      <c r="GL112">
        <f>IF($GQ112&gt;=37,INDEX($DL:$DL,$GP112+37),"")</f>
      </c>
      <c r="GM112">
        <f>IF($GQ112&gt;=38,INDEX($DL:$DL,$GP112+38),"")</f>
      </c>
      <c r="GN112">
        <f>IF($GQ112&gt;=39,INDEX($DL:$DL,$GP112+39),"")</f>
      </c>
      <c r="GO112">
        <f>IF($GQ112&gt;=40,INDEX($DL:$DL,$GP112+40),"")</f>
      </c>
      <c r="GP112">
        <f>IFERROR(MATCH($DJ112,$DK$2:$DK$148,0)+1,0)</f>
      </c>
      <c r="GQ112">
        <f>IFERROR(INDEX($DM$2:$DM$148,MATCH($DJ112,$DK$2:$DK$148,0)),0)</f>
      </c>
      <c r="GR112">
        <f>IFERROR(MATCH($L112,$DN$112:$FA$112,0),0)</f>
      </c>
      <c r="GS112">
        <f>IF($GR112&gt;0,INDEX($FB$112:$GO$112,$GR112),"")</f>
      </c>
      <c r="GT112" t="s">
        <v>175</v>
      </c>
      <c r="GU112">
        <v>3</v>
      </c>
      <c r="GV112">
        <f>IF($JE112&gt;=1,INDEX($GT:$GT,$JD112+1),"")</f>
      </c>
      <c r="GW112">
        <f>IF($JE112&gt;=2,INDEX($GT:$GT,$JD112+2),"")</f>
      </c>
      <c r="GX112">
        <f>IF($JE112&gt;=3,INDEX($GT:$GT,$JD112+3),"")</f>
      </c>
      <c r="GY112">
        <f>IF($JE112&gt;=4,INDEX($GT:$GT,$JD112+4),"")</f>
      </c>
      <c r="GZ112">
        <f>IF($JE112&gt;=5,INDEX($GT:$GT,$JD112+5),"")</f>
      </c>
      <c r="HA112">
        <f>IF($JE112&gt;=6,INDEX($GT:$GT,$JD112+6),"")</f>
      </c>
      <c r="HB112">
        <f>IF($JE112&gt;=7,INDEX($GT:$GT,$JD112+7),"")</f>
      </c>
      <c r="HC112">
        <f>IF($JE112&gt;=8,INDEX($GT:$GT,$JD112+8),"")</f>
      </c>
      <c r="HD112">
        <f>IF($JE112&gt;=9,INDEX($GT:$GT,$JD112+9),"")</f>
      </c>
      <c r="HE112">
        <f>IF($JE112&gt;=10,INDEX($GT:$GT,$JD112+10),"")</f>
      </c>
      <c r="HF112">
        <f>IF($JE112&gt;=11,INDEX($GT:$GT,$JD112+11),"")</f>
      </c>
      <c r="HG112">
        <f>IF($JE112&gt;=12,INDEX($GT:$GT,$JD112+12),"")</f>
      </c>
      <c r="HH112">
        <f>IF($JE112&gt;=13,INDEX($GT:$GT,$JD112+13),"")</f>
      </c>
      <c r="HI112">
        <f>IF($JE112&gt;=14,INDEX($GT:$GT,$JD112+14),"")</f>
      </c>
      <c r="HJ112">
        <f>IF($JE112&gt;=15,INDEX($GT:$GT,$JD112+15),"")</f>
      </c>
      <c r="HK112">
        <f>IF($JE112&gt;=16,INDEX($GT:$GT,$JD112+16),"")</f>
      </c>
      <c r="HL112">
        <f>IF($JE112&gt;=17,INDEX($GT:$GT,$JD112+17),"")</f>
      </c>
      <c r="HM112">
        <f>IF($JE112&gt;=18,INDEX($GT:$GT,$JD112+18),"")</f>
      </c>
      <c r="HN112">
        <f>IF($JE112&gt;=19,INDEX($GT:$GT,$JD112+19),"")</f>
      </c>
      <c r="HO112">
        <f>IF($JE112&gt;=20,INDEX($GT:$GT,$JD112+20),"")</f>
      </c>
      <c r="HP112">
        <f>IF($JE112&gt;=21,INDEX($GT:$GT,$JD112+21),"")</f>
      </c>
      <c r="HQ112">
        <f>IF($JE112&gt;=22,INDEX($GT:$GT,$JD112+22),"")</f>
      </c>
      <c r="HR112">
        <f>IF($JE112&gt;=23,INDEX($GT:$GT,$JD112+23),"")</f>
      </c>
      <c r="HS112">
        <f>IF($JE112&gt;=24,INDEX($GT:$GT,$JD112+24),"")</f>
      </c>
      <c r="HT112">
        <f>IF($JE112&gt;=25,INDEX($GT:$GT,$JD112+25),"")</f>
      </c>
      <c r="HU112">
        <f>IF($JE112&gt;=26,INDEX($GT:$GT,$JD112+26),"")</f>
      </c>
      <c r="HV112">
        <f>IF($JE112&gt;=27,INDEX($GT:$GT,$JD112+27),"")</f>
      </c>
      <c r="HW112">
        <f>IF($JE112&gt;=28,INDEX($GT:$GT,$JD112+28),"")</f>
      </c>
      <c r="HX112">
        <f>IF($JE112&gt;=29,INDEX($GT:$GT,$JD112+29),"")</f>
      </c>
      <c r="HY112">
        <f>IF($JE112&gt;=30,INDEX($GT:$GT,$JD112+30),"")</f>
      </c>
      <c r="HZ112">
        <f>IF($JE112&gt;=31,INDEX($GT:$GT,$JD112+31),"")</f>
      </c>
      <c r="IA112">
        <f>IF($JE112&gt;=32,INDEX($GT:$GT,$JD112+32),"")</f>
      </c>
      <c r="IB112">
        <f>IF($JE112&gt;=33,INDEX($GT:$GT,$JD112+33),"")</f>
      </c>
      <c r="IC112">
        <f>IF($JE112&gt;=34,INDEX($GT:$GT,$JD112+34),"")</f>
      </c>
      <c r="ID112">
        <f>IF($JE112&gt;=35,INDEX($GT:$GT,$JD112+35),"")</f>
      </c>
      <c r="IE112">
        <f>IF($JE112&gt;=36,INDEX($GT:$GT,$JD112+36),"")</f>
      </c>
      <c r="IF112">
        <f>IF($JE112&gt;=37,INDEX($GT:$GT,$JD112+37),"")</f>
      </c>
      <c r="IG112">
        <f>IF($JE112&gt;=38,INDEX($GT:$GT,$JD112+38),"")</f>
      </c>
      <c r="IH112">
        <f>IF($JE112&gt;=39,INDEX($GT:$GT,$JD112+39),"")</f>
      </c>
      <c r="II112">
        <f>IF($JE112&gt;=40,INDEX($GT:$GT,$JD112+40),"")</f>
      </c>
      <c r="IJ112">
        <f>IF($JE112&gt;=41,INDEX($GT:$GT,$JD112+41),"")</f>
      </c>
      <c r="IK112">
        <f>IF($JE112&gt;=42,INDEX($GT:$GT,$JD112+42),"")</f>
      </c>
      <c r="IL112">
        <f>IF($JE112&gt;=43,INDEX($GT:$GT,$JD112+43),"")</f>
      </c>
      <c r="IM112">
        <f>IF($JE112&gt;=44,INDEX($GT:$GT,$JD112+44),"")</f>
      </c>
      <c r="IN112">
        <f>IF($JE112&gt;=45,INDEX($GT:$GT,$JD112+45),"")</f>
      </c>
      <c r="IO112">
        <f>IF($JE112&gt;=46,INDEX($GT:$GT,$JD112+46),"")</f>
      </c>
      <c r="IP112">
        <f>IF($JE112&gt;=47,INDEX($GT:$GT,$JD112+47),"")</f>
      </c>
      <c r="IQ112">
        <f>IF($JE112&gt;=48,INDEX($GT:$GT,$JD112+48),"")</f>
      </c>
      <c r="IR112">
        <f>IF($JE112&gt;=49,INDEX($GT:$GT,$JD112+49),"")</f>
      </c>
      <c r="IS112">
        <f>IF($JE112&gt;=50,INDEX($GT:$GT,$JD112+50),"")</f>
      </c>
      <c r="IT112">
        <f>IF($JE112&gt;=51,INDEX($GT:$GT,$JD112+51),"")</f>
      </c>
      <c r="IU112">
        <f>IF($JE112&gt;=52,INDEX($GT:$GT,$JD112+52),"")</f>
      </c>
      <c r="IV112">
        <f>IF($JE112&gt;=53,INDEX($GT:$GT,$JD112+53),"")</f>
      </c>
      <c r="IW112">
        <f>IF($JE112&gt;=54,INDEX($GT:$GT,$JD112+54),"")</f>
      </c>
      <c r="IX112">
        <f>IF($JE112&gt;=55,INDEX($GT:$GT,$JD112+55),"")</f>
      </c>
      <c r="IY112">
        <f>IF($JE112&gt;=56,INDEX($GT:$GT,$JD112+56),"")</f>
      </c>
      <c r="IZ112">
        <f>IF($JE112&gt;=57,INDEX($GT:$GT,$JD112+57),"")</f>
      </c>
      <c r="JA112">
        <f>IF($JE112&gt;=58,INDEX($GT:$GT,$JD112+58),"")</f>
      </c>
      <c r="JB112">
        <f>IF($JE112&gt;=59,INDEX($GT:$GT,$JD112+59),"")</f>
      </c>
      <c r="JC112">
        <f>IF($JE112&gt;=60,INDEX($GT:$GT,$JD112+60),"")</f>
      </c>
      <c r="JD112">
        <f>IFERROR(MATCH($GS112,$GT$2:$GT$322,0)+1,0)</f>
      </c>
      <c r="JE112">
        <f>IFERROR(INDEX($GU$2:$GU$322,MATCH($GS112,$GT$2:$GT$322,0)),0)</f>
      </c>
      <c r="JF112" t="s">
        <v>28</v>
      </c>
      <c r="JG112" t="s">
        <v>28</v>
      </c>
    </row>
    <row r="113" spans="1:267" x14ac:dyDescent="0.25">
      <c r="J113" s="1"/>
      <c r="K113" s="1"/>
      <c r="L113" s="1"/>
      <c r="M113" s="1"/>
      <c r="N113" s="1">
        <f>IFERROR(IF(FIND(" - ",$J113)&gt;0,MID($J113,FIND(" - ",$J113)+3,LEN($J113)),""),"")</f>
      </c>
      <c r="P113" s="1"/>
      <c r="S113" t="s">
        <v>28</v>
      </c>
      <c r="U113">
        <f>IF(OR($S113="",$T113=""),"",IFERROR($S113/$T113,0))</f>
      </c>
      <c r="V113">
        <f>IF($S113="","",
IF($K113="","",
IF(ISNUMBER(SEARCH("exempt",LOWER($K113))),0,
$S113*(VALUE(SUBSTITUTE($K113,"%",""))/100))))</f>
      </c>
      <c r="AB113">
        <f>IF($S113="","",
SUM($S113,$V113,$Z113,$W113,$Y113)-
IF($AA113="",0,VALUE($AA113)))</f>
      </c>
      <c r="AJ113" t="s">
        <v>626</v>
      </c>
      <c r="AN113" t="s">
        <v>627</v>
      </c>
      <c r="AO113" t="s">
        <v>628</v>
      </c>
      <c r="AR113">
        <f>IFERROR(LEFT($J113,FIND(" - ",$J113)-1),$J113)</f>
      </c>
      <c r="AS113" t="s">
        <v>472</v>
      </c>
      <c r="AU113">
        <f>IF($CJ113&gt;=1,INDEX($AS:$AS,$CI113+1),"")</f>
      </c>
      <c r="AV113">
        <f>IF($CJ113&gt;=2,INDEX($AS:$AS,$CI113+2),"")</f>
      </c>
      <c r="AW113">
        <f>IF($CJ113&gt;=3,INDEX($AS:$AS,$CI113+3),"")</f>
      </c>
      <c r="AX113">
        <f>IF($CJ113&gt;=4,INDEX($AS:$AS,$CI113+4),"")</f>
      </c>
      <c r="AY113">
        <f>IF($CJ113&gt;=5,INDEX($AS:$AS,$CI113+5),"")</f>
      </c>
      <c r="AZ113">
        <f>IF($CJ113&gt;=6,INDEX($AS:$AS,$CI113+6),"")</f>
      </c>
      <c r="BA113">
        <f>IF($CJ113&gt;=7,INDEX($AS:$AS,$CI113+7),"")</f>
      </c>
      <c r="BB113">
        <f>IF($CJ113&gt;=8,INDEX($AS:$AS,$CI113+8),"")</f>
      </c>
      <c r="BC113">
        <f>IF($CJ113&gt;=9,INDEX($AS:$AS,$CI113+9),"")</f>
      </c>
      <c r="BD113">
        <f>IF($CJ113&gt;=10,INDEX($AS:$AS,$CI113+10),"")</f>
      </c>
      <c r="BE113">
        <f>IF($CJ113&gt;=11,INDEX($AS:$AS,$CI113+11),"")</f>
      </c>
      <c r="BF113">
        <f>IF($CJ113&gt;=12,INDEX($AS:$AS,$CI113+12),"")</f>
      </c>
      <c r="BG113">
        <f>IF($CJ113&gt;=13,INDEX($AS:$AS,$CI113+13),"")</f>
      </c>
      <c r="BH113">
        <f>IF($CJ113&gt;=14,INDEX($AS:$AS,$CI113+14),"")</f>
      </c>
      <c r="BI113">
        <f>IF($CJ113&gt;=15,INDEX($AS:$AS,$CI113+15),"")</f>
      </c>
      <c r="BJ113">
        <f>IF($CJ113&gt;=16,INDEX($AS:$AS,$CI113+16),"")</f>
      </c>
      <c r="BK113">
        <f>IF($CJ113&gt;=17,INDEX($AS:$AS,$CI113+17),"")</f>
      </c>
      <c r="BL113">
        <f>IF($CJ113&gt;=18,INDEX($AS:$AS,$CI113+18),"")</f>
      </c>
      <c r="BM113">
        <f>IF($CJ113&gt;=19,INDEX($AS:$AS,$CI113+19),"")</f>
      </c>
      <c r="BN113">
        <f>IF($CJ113&gt;=20,INDEX($AS:$AS,$CI113+20),"")</f>
      </c>
      <c r="BO113">
        <f>IF($CJ113&gt;=21,INDEX($AS:$AS,$CI113+21),"")</f>
      </c>
      <c r="BP113">
        <f>IF($CJ113&gt;=22,INDEX($AS:$AS,$CI113+22),"")</f>
      </c>
      <c r="BQ113">
        <f>IF($CJ113&gt;=23,INDEX($AS:$AS,$CI113+23),"")</f>
      </c>
      <c r="BR113">
        <f>IF($CJ113&gt;=24,INDEX($AS:$AS,$CI113+24),"")</f>
      </c>
      <c r="BS113">
        <f>IF($CJ113&gt;=25,INDEX($AS:$AS,$CI113+25),"")</f>
      </c>
      <c r="BT113">
        <f>IF($CJ113&gt;=26,INDEX($AS:$AS,$CI113+26),"")</f>
      </c>
      <c r="BU113">
        <f>IF($CJ113&gt;=27,INDEX($AS:$AS,$CI113+27),"")</f>
      </c>
      <c r="BV113">
        <f>IF($CJ113&gt;=28,INDEX($AS:$AS,$CI113+28),"")</f>
      </c>
      <c r="BW113">
        <f>IF($CJ113&gt;=29,INDEX($AS:$AS,$CI113+29),"")</f>
      </c>
      <c r="BX113">
        <f>IF($CJ113&gt;=30,INDEX($AS:$AS,$CI113+30),"")</f>
      </c>
      <c r="BY113">
        <f>IF($CJ113&gt;=31,INDEX($AS:$AS,$CI113+31),"")</f>
      </c>
      <c r="BZ113">
        <f>IF($CJ113&gt;=32,INDEX($AS:$AS,$CI113+32),"")</f>
      </c>
      <c r="CA113">
        <f>IF($CJ113&gt;=33,INDEX($AS:$AS,$CI113+33),"")</f>
      </c>
      <c r="CB113">
        <f>IF($CJ113&gt;=34,INDEX($AS:$AS,$CI113+34),"")</f>
      </c>
      <c r="CC113">
        <f>IF($CJ113&gt;=35,INDEX($AS:$AS,$CI113+35),"")</f>
      </c>
      <c r="CD113">
        <f>IF($CJ113&gt;=36,INDEX($AS:$AS,$CI113+36),"")</f>
      </c>
      <c r="CE113">
        <f>IF($CJ113&gt;=37,INDEX($AS:$AS,$CI113+37),"")</f>
      </c>
      <c r="CF113">
        <f>IF($CJ113&gt;=38,INDEX($AS:$AS,$CI113+38),"")</f>
      </c>
      <c r="CG113">
        <f>IF($CJ113&gt;=39,INDEX($AS:$AS,$CI113+39),"")</f>
      </c>
      <c r="CH113">
        <f>IF($CJ113&gt;=40,INDEX($AS:$AS,$CI113+40),"")</f>
      </c>
      <c r="CI113">
        <f>IFERROR(MATCH($AR113,$AS$2:$AS$133,0)+1,0)</f>
      </c>
      <c r="CJ113">
        <f>IFERROR(INDEX($AT$2:$AT$133,MATCH($AR113,$AS$2:$AS$133,0)),0)</f>
      </c>
      <c r="CK113">
        <f>IFERROR(LEFT($O113,FIND(" - ",$O113)-1),$O113)</f>
      </c>
      <c r="CL113" t="s">
        <v>230</v>
      </c>
      <c r="CN113">
        <f>IF($DI113&gt;=1,INDEX($CL:$CL,$DH113+1),"")</f>
      </c>
      <c r="CO113">
        <f>IF($DI113&gt;=2,INDEX($CL:$CL,$DH113+2),"")</f>
      </c>
      <c r="CP113">
        <f>IF($DI113&gt;=3,INDEX($CL:$CL,$DH113+3),"")</f>
      </c>
      <c r="CQ113">
        <f>IF($DI113&gt;=4,INDEX($CL:$CL,$DH113+4),"")</f>
      </c>
      <c r="CR113">
        <f>IF($DI113&gt;=5,INDEX($CL:$CL,$DH113+5),"")</f>
      </c>
      <c r="CS113">
        <f>IF($DI113&gt;=6,INDEX($CL:$CL,$DH113+6),"")</f>
      </c>
      <c r="CT113">
        <f>IF($DI113&gt;=7,INDEX($CL:$CL,$DH113+7),"")</f>
      </c>
      <c r="CU113">
        <f>IF($DI113&gt;=8,INDEX($CL:$CL,$DH113+8),"")</f>
      </c>
      <c r="CV113">
        <f>IF($DI113&gt;=9,INDEX($CL:$CL,$DH113+9),"")</f>
      </c>
      <c r="CW113">
        <f>IF($DI113&gt;=10,INDEX($CL:$CL,$DH113+10),"")</f>
      </c>
      <c r="CX113">
        <f>IF($DI113&gt;=11,INDEX($CL:$CL,$DH113+11),"")</f>
      </c>
      <c r="CY113">
        <f>IF($DI113&gt;=12,INDEX($CL:$CL,$DH113+12),"")</f>
      </c>
      <c r="CZ113">
        <f>IF($DI113&gt;=13,INDEX($CL:$CL,$DH113+13),"")</f>
      </c>
      <c r="DA113">
        <f>IF($DI113&gt;=14,INDEX($CL:$CL,$DH113+14),"")</f>
      </c>
      <c r="DB113">
        <f>IF($DI113&gt;=15,INDEX($CL:$CL,$DH113+15),"")</f>
      </c>
      <c r="DC113">
        <f>IF($DI113&gt;=16,INDEX($CL:$CL,$DH113+16),"")</f>
      </c>
      <c r="DD113">
        <f>IF($DI113&gt;=17,INDEX($CL:$CL,$DH113+17),"")</f>
      </c>
      <c r="DE113">
        <f>IF($DI113&gt;=18,INDEX($CL:$CL,$DH113+18),"")</f>
      </c>
      <c r="DF113">
        <f>IF($DI113&gt;=19,INDEX($CL:$CL,$DH113+19),"")</f>
      </c>
      <c r="DG113">
        <f>IF($DI113&gt;=20,INDEX($CL:$CL,$DH113+20),"")</f>
      </c>
      <c r="DH113">
        <f>IFERROR(MATCH($CK113,$CL$2:$CL$1558,0)+1,0)</f>
      </c>
      <c r="DI113">
        <f>IFERROR(INDEX($CM$2:$CM$1558,MATCH($CK113,$CL$2:$CL$1558,0)),0)</f>
      </c>
      <c r="DJ113">
        <f>IFERROR(INDEX($AQ:$AQ,MATCH($K113,$AP:$AP,0))&amp;"","")</f>
      </c>
      <c r="DK113" t="s">
        <v>78</v>
      </c>
      <c r="DL113" t="s">
        <v>350</v>
      </c>
      <c r="DN113">
        <f>IF($GQ113&gt;=1,INDEX($DK:$DK,$GP113+1),"")</f>
      </c>
      <c r="DO113">
        <f>IF($GQ113&gt;=2,INDEX($DK:$DK,$GP113+2),"")</f>
      </c>
      <c r="DP113">
        <f>IF($GQ113&gt;=3,INDEX($DK:$DK,$GP113+3),"")</f>
      </c>
      <c r="DQ113">
        <f>IF($GQ113&gt;=4,INDEX($DK:$DK,$GP113+4),"")</f>
      </c>
      <c r="DR113">
        <f>IF($GQ113&gt;=5,INDEX($DK:$DK,$GP113+5),"")</f>
      </c>
      <c r="DS113">
        <f>IF($GQ113&gt;=6,INDEX($DK:$DK,$GP113+6),"")</f>
      </c>
      <c r="DT113">
        <f>IF($GQ113&gt;=7,INDEX($DK:$DK,$GP113+7),"")</f>
      </c>
      <c r="DU113">
        <f>IF($GQ113&gt;=8,INDEX($DK:$DK,$GP113+8),"")</f>
      </c>
      <c r="DV113">
        <f>IF($GQ113&gt;=9,INDEX($DK:$DK,$GP113+9),"")</f>
      </c>
      <c r="DW113">
        <f>IF($GQ113&gt;=10,INDEX($DK:$DK,$GP113+10),"")</f>
      </c>
      <c r="DX113">
        <f>IF($GQ113&gt;=11,INDEX($DK:$DK,$GP113+11),"")</f>
      </c>
      <c r="DY113">
        <f>IF($GQ113&gt;=12,INDEX($DK:$DK,$GP113+12),"")</f>
      </c>
      <c r="DZ113">
        <f>IF($GQ113&gt;=13,INDEX($DK:$DK,$GP113+13),"")</f>
      </c>
      <c r="EA113">
        <f>IF($GQ113&gt;=14,INDEX($DK:$DK,$GP113+14),"")</f>
      </c>
      <c r="EB113">
        <f>IF($GQ113&gt;=15,INDEX($DK:$DK,$GP113+15),"")</f>
      </c>
      <c r="EC113">
        <f>IF($GQ113&gt;=16,INDEX($DK:$DK,$GP113+16),"")</f>
      </c>
      <c r="ED113">
        <f>IF($GQ113&gt;=17,INDEX($DK:$DK,$GP113+17),"")</f>
      </c>
      <c r="EE113">
        <f>IF($GQ113&gt;=18,INDEX($DK:$DK,$GP113+18),"")</f>
      </c>
      <c r="EF113">
        <f>IF($GQ113&gt;=19,INDEX($DK:$DK,$GP113+19),"")</f>
      </c>
      <c r="EG113">
        <f>IF($GQ113&gt;=20,INDEX($DK:$DK,$GP113+20),"")</f>
      </c>
      <c r="EH113">
        <f>IF($GQ113&gt;=21,INDEX($DK:$DK,$GP113+21),"")</f>
      </c>
      <c r="EI113">
        <f>IF($GQ113&gt;=22,INDEX($DK:$DK,$GP113+22),"")</f>
      </c>
      <c r="EJ113">
        <f>IF($GQ113&gt;=23,INDEX($DK:$DK,$GP113+23),"")</f>
      </c>
      <c r="EK113">
        <f>IF($GQ113&gt;=24,INDEX($DK:$DK,$GP113+24),"")</f>
      </c>
      <c r="EL113">
        <f>IF($GQ113&gt;=25,INDEX($DK:$DK,$GP113+25),"")</f>
      </c>
      <c r="EM113">
        <f>IF($GQ113&gt;=26,INDEX($DK:$DK,$GP113+26),"")</f>
      </c>
      <c r="EN113">
        <f>IF($GQ113&gt;=27,INDEX($DK:$DK,$GP113+27),"")</f>
      </c>
      <c r="EO113">
        <f>IF($GQ113&gt;=28,INDEX($DK:$DK,$GP113+28),"")</f>
      </c>
      <c r="EP113">
        <f>IF($GQ113&gt;=29,INDEX($DK:$DK,$GP113+29),"")</f>
      </c>
      <c r="EQ113">
        <f>IF($GQ113&gt;=30,INDEX($DK:$DK,$GP113+30),"")</f>
      </c>
      <c r="ER113">
        <f>IF($GQ113&gt;=31,INDEX($DK:$DK,$GP113+31),"")</f>
      </c>
      <c r="ES113">
        <f>IF($GQ113&gt;=32,INDEX($DK:$DK,$GP113+32),"")</f>
      </c>
      <c r="ET113">
        <f>IF($GQ113&gt;=33,INDEX($DK:$DK,$GP113+33),"")</f>
      </c>
      <c r="EU113">
        <f>IF($GQ113&gt;=34,INDEX($DK:$DK,$GP113+34),"")</f>
      </c>
      <c r="EV113">
        <f>IF($GQ113&gt;=35,INDEX($DK:$DK,$GP113+35),"")</f>
      </c>
      <c r="EW113">
        <f>IF($GQ113&gt;=36,INDEX($DK:$DK,$GP113+36),"")</f>
      </c>
      <c r="EX113">
        <f>IF($GQ113&gt;=37,INDEX($DK:$DK,$GP113+37),"")</f>
      </c>
      <c r="EY113">
        <f>IF($GQ113&gt;=38,INDEX($DK:$DK,$GP113+38),"")</f>
      </c>
      <c r="EZ113">
        <f>IF($GQ113&gt;=39,INDEX($DK:$DK,$GP113+39),"")</f>
      </c>
      <c r="FA113">
        <f>IF($GQ113&gt;=40,INDEX($DK:$DK,$GP113+40),"")</f>
      </c>
      <c r="FB113">
        <f>IF($GQ113&gt;=1,INDEX($DL:$DL,$GP113+1),"")</f>
      </c>
      <c r="FC113">
        <f>IF($GQ113&gt;=2,INDEX($DL:$DL,$GP113+2),"")</f>
      </c>
      <c r="FD113">
        <f>IF($GQ113&gt;=3,INDEX($DL:$DL,$GP113+3),"")</f>
      </c>
      <c r="FE113">
        <f>IF($GQ113&gt;=4,INDEX($DL:$DL,$GP113+4),"")</f>
      </c>
      <c r="FF113">
        <f>IF($GQ113&gt;=5,INDEX($DL:$DL,$GP113+5),"")</f>
      </c>
      <c r="FG113">
        <f>IF($GQ113&gt;=6,INDEX($DL:$DL,$GP113+6),"")</f>
      </c>
      <c r="FH113">
        <f>IF($GQ113&gt;=7,INDEX($DL:$DL,$GP113+7),"")</f>
      </c>
      <c r="FI113">
        <f>IF($GQ113&gt;=8,INDEX($DL:$DL,$GP113+8),"")</f>
      </c>
      <c r="FJ113">
        <f>IF($GQ113&gt;=9,INDEX($DL:$DL,$GP113+9),"")</f>
      </c>
      <c r="FK113">
        <f>IF($GQ113&gt;=10,INDEX($DL:$DL,$GP113+10),"")</f>
      </c>
      <c r="FL113">
        <f>IF($GQ113&gt;=11,INDEX($DL:$DL,$GP113+11),"")</f>
      </c>
      <c r="FM113">
        <f>IF($GQ113&gt;=12,INDEX($DL:$DL,$GP113+12),"")</f>
      </c>
      <c r="FN113">
        <f>IF($GQ113&gt;=13,INDEX($DL:$DL,$GP113+13),"")</f>
      </c>
      <c r="FO113">
        <f>IF($GQ113&gt;=14,INDEX($DL:$DL,$GP113+14),"")</f>
      </c>
      <c r="FP113">
        <f>IF($GQ113&gt;=15,INDEX($DL:$DL,$GP113+15),"")</f>
      </c>
      <c r="FQ113">
        <f>IF($GQ113&gt;=16,INDEX($DL:$DL,$GP113+16),"")</f>
      </c>
      <c r="FR113">
        <f>IF($GQ113&gt;=17,INDEX($DL:$DL,$GP113+17),"")</f>
      </c>
      <c r="FS113">
        <f>IF($GQ113&gt;=18,INDEX($DL:$DL,$GP113+18),"")</f>
      </c>
      <c r="FT113">
        <f>IF($GQ113&gt;=19,INDEX($DL:$DL,$GP113+19),"")</f>
      </c>
      <c r="FU113">
        <f>IF($GQ113&gt;=20,INDEX($DL:$DL,$GP113+20),"")</f>
      </c>
      <c r="FV113">
        <f>IF($GQ113&gt;=21,INDEX($DL:$DL,$GP113+21),"")</f>
      </c>
      <c r="FW113">
        <f>IF($GQ113&gt;=22,INDEX($DL:$DL,$GP113+22),"")</f>
      </c>
      <c r="FX113">
        <f>IF($GQ113&gt;=23,INDEX($DL:$DL,$GP113+23),"")</f>
      </c>
      <c r="FY113">
        <f>IF($GQ113&gt;=24,INDEX($DL:$DL,$GP113+24),"")</f>
      </c>
      <c r="FZ113">
        <f>IF($GQ113&gt;=25,INDEX($DL:$DL,$GP113+25),"")</f>
      </c>
      <c r="GA113">
        <f>IF($GQ113&gt;=26,INDEX($DL:$DL,$GP113+26),"")</f>
      </c>
      <c r="GB113">
        <f>IF($GQ113&gt;=27,INDEX($DL:$DL,$GP113+27),"")</f>
      </c>
      <c r="GC113">
        <f>IF($GQ113&gt;=28,INDEX($DL:$DL,$GP113+28),"")</f>
      </c>
      <c r="GD113">
        <f>IF($GQ113&gt;=29,INDEX($DL:$DL,$GP113+29),"")</f>
      </c>
      <c r="GE113">
        <f>IF($GQ113&gt;=30,INDEX($DL:$DL,$GP113+30),"")</f>
      </c>
      <c r="GF113">
        <f>IF($GQ113&gt;=31,INDEX($DL:$DL,$GP113+31),"")</f>
      </c>
      <c r="GG113">
        <f>IF($GQ113&gt;=32,INDEX($DL:$DL,$GP113+32),"")</f>
      </c>
      <c r="GH113">
        <f>IF($GQ113&gt;=33,INDEX($DL:$DL,$GP113+33),"")</f>
      </c>
      <c r="GI113">
        <f>IF($GQ113&gt;=34,INDEX($DL:$DL,$GP113+34),"")</f>
      </c>
      <c r="GJ113">
        <f>IF($GQ113&gt;=35,INDEX($DL:$DL,$GP113+35),"")</f>
      </c>
      <c r="GK113">
        <f>IF($GQ113&gt;=36,INDEX($DL:$DL,$GP113+36),"")</f>
      </c>
      <c r="GL113">
        <f>IF($GQ113&gt;=37,INDEX($DL:$DL,$GP113+37),"")</f>
      </c>
      <c r="GM113">
        <f>IF($GQ113&gt;=38,INDEX($DL:$DL,$GP113+38),"")</f>
      </c>
      <c r="GN113">
        <f>IF($GQ113&gt;=39,INDEX($DL:$DL,$GP113+39),"")</f>
      </c>
      <c r="GO113">
        <f>IF($GQ113&gt;=40,INDEX($DL:$DL,$GP113+40),"")</f>
      </c>
      <c r="GP113">
        <f>IFERROR(MATCH($DJ113,$DK$2:$DK$148,0)+1,0)</f>
      </c>
      <c r="GQ113">
        <f>IFERROR(INDEX($DM$2:$DM$148,MATCH($DJ113,$DK$2:$DK$148,0)),0)</f>
      </c>
      <c r="GR113">
        <f>IFERROR(MATCH($L113,$DN$113:$FA$113,0),0)</f>
      </c>
      <c r="GS113">
        <f>IF($GR113&gt;0,INDEX($FB$113:$GO$113,$GR113),"")</f>
      </c>
      <c r="GT113" t="s">
        <v>60</v>
      </c>
      <c r="GV113">
        <f>IF($JE113&gt;=1,INDEX($GT:$GT,$JD113+1),"")</f>
      </c>
      <c r="GW113">
        <f>IF($JE113&gt;=2,INDEX($GT:$GT,$JD113+2),"")</f>
      </c>
      <c r="GX113">
        <f>IF($JE113&gt;=3,INDEX($GT:$GT,$JD113+3),"")</f>
      </c>
      <c r="GY113">
        <f>IF($JE113&gt;=4,INDEX($GT:$GT,$JD113+4),"")</f>
      </c>
      <c r="GZ113">
        <f>IF($JE113&gt;=5,INDEX($GT:$GT,$JD113+5),"")</f>
      </c>
      <c r="HA113">
        <f>IF($JE113&gt;=6,INDEX($GT:$GT,$JD113+6),"")</f>
      </c>
      <c r="HB113">
        <f>IF($JE113&gt;=7,INDEX($GT:$GT,$JD113+7),"")</f>
      </c>
      <c r="HC113">
        <f>IF($JE113&gt;=8,INDEX($GT:$GT,$JD113+8),"")</f>
      </c>
      <c r="HD113">
        <f>IF($JE113&gt;=9,INDEX($GT:$GT,$JD113+9),"")</f>
      </c>
      <c r="HE113">
        <f>IF($JE113&gt;=10,INDEX($GT:$GT,$JD113+10),"")</f>
      </c>
      <c r="HF113">
        <f>IF($JE113&gt;=11,INDEX($GT:$GT,$JD113+11),"")</f>
      </c>
      <c r="HG113">
        <f>IF($JE113&gt;=12,INDEX($GT:$GT,$JD113+12),"")</f>
      </c>
      <c r="HH113">
        <f>IF($JE113&gt;=13,INDEX($GT:$GT,$JD113+13),"")</f>
      </c>
      <c r="HI113">
        <f>IF($JE113&gt;=14,INDEX($GT:$GT,$JD113+14),"")</f>
      </c>
      <c r="HJ113">
        <f>IF($JE113&gt;=15,INDEX($GT:$GT,$JD113+15),"")</f>
      </c>
      <c r="HK113">
        <f>IF($JE113&gt;=16,INDEX($GT:$GT,$JD113+16),"")</f>
      </c>
      <c r="HL113">
        <f>IF($JE113&gt;=17,INDEX($GT:$GT,$JD113+17),"")</f>
      </c>
      <c r="HM113">
        <f>IF($JE113&gt;=18,INDEX($GT:$GT,$JD113+18),"")</f>
      </c>
      <c r="HN113">
        <f>IF($JE113&gt;=19,INDEX($GT:$GT,$JD113+19),"")</f>
      </c>
      <c r="HO113">
        <f>IF($JE113&gt;=20,INDEX($GT:$GT,$JD113+20),"")</f>
      </c>
      <c r="HP113">
        <f>IF($JE113&gt;=21,INDEX($GT:$GT,$JD113+21),"")</f>
      </c>
      <c r="HQ113">
        <f>IF($JE113&gt;=22,INDEX($GT:$GT,$JD113+22),"")</f>
      </c>
      <c r="HR113">
        <f>IF($JE113&gt;=23,INDEX($GT:$GT,$JD113+23),"")</f>
      </c>
      <c r="HS113">
        <f>IF($JE113&gt;=24,INDEX($GT:$GT,$JD113+24),"")</f>
      </c>
      <c r="HT113">
        <f>IF($JE113&gt;=25,INDEX($GT:$GT,$JD113+25),"")</f>
      </c>
      <c r="HU113">
        <f>IF($JE113&gt;=26,INDEX($GT:$GT,$JD113+26),"")</f>
      </c>
      <c r="HV113">
        <f>IF($JE113&gt;=27,INDEX($GT:$GT,$JD113+27),"")</f>
      </c>
      <c r="HW113">
        <f>IF($JE113&gt;=28,INDEX($GT:$GT,$JD113+28),"")</f>
      </c>
      <c r="HX113">
        <f>IF($JE113&gt;=29,INDEX($GT:$GT,$JD113+29),"")</f>
      </c>
      <c r="HY113">
        <f>IF($JE113&gt;=30,INDEX($GT:$GT,$JD113+30),"")</f>
      </c>
      <c r="HZ113">
        <f>IF($JE113&gt;=31,INDEX($GT:$GT,$JD113+31),"")</f>
      </c>
      <c r="IA113">
        <f>IF($JE113&gt;=32,INDEX($GT:$GT,$JD113+32),"")</f>
      </c>
      <c r="IB113">
        <f>IF($JE113&gt;=33,INDEX($GT:$GT,$JD113+33),"")</f>
      </c>
      <c r="IC113">
        <f>IF($JE113&gt;=34,INDEX($GT:$GT,$JD113+34),"")</f>
      </c>
      <c r="ID113">
        <f>IF($JE113&gt;=35,INDEX($GT:$GT,$JD113+35),"")</f>
      </c>
      <c r="IE113">
        <f>IF($JE113&gt;=36,INDEX($GT:$GT,$JD113+36),"")</f>
      </c>
      <c r="IF113">
        <f>IF($JE113&gt;=37,INDEX($GT:$GT,$JD113+37),"")</f>
      </c>
      <c r="IG113">
        <f>IF($JE113&gt;=38,INDEX($GT:$GT,$JD113+38),"")</f>
      </c>
      <c r="IH113">
        <f>IF($JE113&gt;=39,INDEX($GT:$GT,$JD113+39),"")</f>
      </c>
      <c r="II113">
        <f>IF($JE113&gt;=40,INDEX($GT:$GT,$JD113+40),"")</f>
      </c>
      <c r="IJ113">
        <f>IF($JE113&gt;=41,INDEX($GT:$GT,$JD113+41),"")</f>
      </c>
      <c r="IK113">
        <f>IF($JE113&gt;=42,INDEX($GT:$GT,$JD113+42),"")</f>
      </c>
      <c r="IL113">
        <f>IF($JE113&gt;=43,INDEX($GT:$GT,$JD113+43),"")</f>
      </c>
      <c r="IM113">
        <f>IF($JE113&gt;=44,INDEX($GT:$GT,$JD113+44),"")</f>
      </c>
      <c r="IN113">
        <f>IF($JE113&gt;=45,INDEX($GT:$GT,$JD113+45),"")</f>
      </c>
      <c r="IO113">
        <f>IF($JE113&gt;=46,INDEX($GT:$GT,$JD113+46),"")</f>
      </c>
      <c r="IP113">
        <f>IF($JE113&gt;=47,INDEX($GT:$GT,$JD113+47),"")</f>
      </c>
      <c r="IQ113">
        <f>IF($JE113&gt;=48,INDEX($GT:$GT,$JD113+48),"")</f>
      </c>
      <c r="IR113">
        <f>IF($JE113&gt;=49,INDEX($GT:$GT,$JD113+49),"")</f>
      </c>
      <c r="IS113">
        <f>IF($JE113&gt;=50,INDEX($GT:$GT,$JD113+50),"")</f>
      </c>
      <c r="IT113">
        <f>IF($JE113&gt;=51,INDEX($GT:$GT,$JD113+51),"")</f>
      </c>
      <c r="IU113">
        <f>IF($JE113&gt;=52,INDEX($GT:$GT,$JD113+52),"")</f>
      </c>
      <c r="IV113">
        <f>IF($JE113&gt;=53,INDEX($GT:$GT,$JD113+53),"")</f>
      </c>
      <c r="IW113">
        <f>IF($JE113&gt;=54,INDEX($GT:$GT,$JD113+54),"")</f>
      </c>
      <c r="IX113">
        <f>IF($JE113&gt;=55,INDEX($GT:$GT,$JD113+55),"")</f>
      </c>
      <c r="IY113">
        <f>IF($JE113&gt;=56,INDEX($GT:$GT,$JD113+56),"")</f>
      </c>
      <c r="IZ113">
        <f>IF($JE113&gt;=57,INDEX($GT:$GT,$JD113+57),"")</f>
      </c>
      <c r="JA113">
        <f>IF($JE113&gt;=58,INDEX($GT:$GT,$JD113+58),"")</f>
      </c>
      <c r="JB113">
        <f>IF($JE113&gt;=59,INDEX($GT:$GT,$JD113+59),"")</f>
      </c>
      <c r="JC113">
        <f>IF($JE113&gt;=60,INDEX($GT:$GT,$JD113+60),"")</f>
      </c>
      <c r="JD113">
        <f>IFERROR(MATCH($GS113,$GT$2:$GT$322,0)+1,0)</f>
      </c>
      <c r="JE113">
        <f>IFERROR(INDEX($GU$2:$GU$322,MATCH($GS113,$GT$2:$GT$322,0)),0)</f>
      </c>
      <c r="JF113" t="s">
        <v>28</v>
      </c>
      <c r="JG113" t="s">
        <v>28</v>
      </c>
    </row>
    <row r="114" spans="1:267" x14ac:dyDescent="0.25">
      <c r="J114" s="1"/>
      <c r="K114" s="1"/>
      <c r="L114" s="1"/>
      <c r="M114" s="1"/>
      <c r="N114" s="1">
        <f>IFERROR(IF(FIND(" - ",$J114)&gt;0,MID($J114,FIND(" - ",$J114)+3,LEN($J114)),""),"")</f>
      </c>
      <c r="P114" s="1"/>
      <c r="S114" t="s">
        <v>28</v>
      </c>
      <c r="U114">
        <f>IF(OR($S114="",$T114=""),"",IFERROR($S114/$T114,0))</f>
      </c>
      <c r="V114">
        <f>IF($S114="","",
IF($K114="","",
IF(ISNUMBER(SEARCH("exempt",LOWER($K114))),0,
$S114*(VALUE(SUBSTITUTE($K114,"%",""))/100))))</f>
      </c>
      <c r="AB114">
        <f>IF($S114="","",
SUM($S114,$V114,$Z114,$W114,$Y114)-
IF($AA114="",0,VALUE($AA114)))</f>
      </c>
      <c r="AJ114" t="s">
        <v>629</v>
      </c>
      <c r="AN114" t="s">
        <v>630</v>
      </c>
      <c r="AO114" t="s">
        <v>631</v>
      </c>
      <c r="AR114">
        <f>IFERROR(LEFT($J114,FIND(" - ",$J114)-1),$J114)</f>
      </c>
      <c r="AS114" t="s">
        <v>477</v>
      </c>
      <c r="AU114">
        <f>IF($CJ114&gt;=1,INDEX($AS:$AS,$CI114+1),"")</f>
      </c>
      <c r="AV114">
        <f>IF($CJ114&gt;=2,INDEX($AS:$AS,$CI114+2),"")</f>
      </c>
      <c r="AW114">
        <f>IF($CJ114&gt;=3,INDEX($AS:$AS,$CI114+3),"")</f>
      </c>
      <c r="AX114">
        <f>IF($CJ114&gt;=4,INDEX($AS:$AS,$CI114+4),"")</f>
      </c>
      <c r="AY114">
        <f>IF($CJ114&gt;=5,INDEX($AS:$AS,$CI114+5),"")</f>
      </c>
      <c r="AZ114">
        <f>IF($CJ114&gt;=6,INDEX($AS:$AS,$CI114+6),"")</f>
      </c>
      <c r="BA114">
        <f>IF($CJ114&gt;=7,INDEX($AS:$AS,$CI114+7),"")</f>
      </c>
      <c r="BB114">
        <f>IF($CJ114&gt;=8,INDEX($AS:$AS,$CI114+8),"")</f>
      </c>
      <c r="BC114">
        <f>IF($CJ114&gt;=9,INDEX($AS:$AS,$CI114+9),"")</f>
      </c>
      <c r="BD114">
        <f>IF($CJ114&gt;=10,INDEX($AS:$AS,$CI114+10),"")</f>
      </c>
      <c r="BE114">
        <f>IF($CJ114&gt;=11,INDEX($AS:$AS,$CI114+11),"")</f>
      </c>
      <c r="BF114">
        <f>IF($CJ114&gt;=12,INDEX($AS:$AS,$CI114+12),"")</f>
      </c>
      <c r="BG114">
        <f>IF($CJ114&gt;=13,INDEX($AS:$AS,$CI114+13),"")</f>
      </c>
      <c r="BH114">
        <f>IF($CJ114&gt;=14,INDEX($AS:$AS,$CI114+14),"")</f>
      </c>
      <c r="BI114">
        <f>IF($CJ114&gt;=15,INDEX($AS:$AS,$CI114+15),"")</f>
      </c>
      <c r="BJ114">
        <f>IF($CJ114&gt;=16,INDEX($AS:$AS,$CI114+16),"")</f>
      </c>
      <c r="BK114">
        <f>IF($CJ114&gt;=17,INDEX($AS:$AS,$CI114+17),"")</f>
      </c>
      <c r="BL114">
        <f>IF($CJ114&gt;=18,INDEX($AS:$AS,$CI114+18),"")</f>
      </c>
      <c r="BM114">
        <f>IF($CJ114&gt;=19,INDEX($AS:$AS,$CI114+19),"")</f>
      </c>
      <c r="BN114">
        <f>IF($CJ114&gt;=20,INDEX($AS:$AS,$CI114+20),"")</f>
      </c>
      <c r="BO114">
        <f>IF($CJ114&gt;=21,INDEX($AS:$AS,$CI114+21),"")</f>
      </c>
      <c r="BP114">
        <f>IF($CJ114&gt;=22,INDEX($AS:$AS,$CI114+22),"")</f>
      </c>
      <c r="BQ114">
        <f>IF($CJ114&gt;=23,INDEX($AS:$AS,$CI114+23),"")</f>
      </c>
      <c r="BR114">
        <f>IF($CJ114&gt;=24,INDEX($AS:$AS,$CI114+24),"")</f>
      </c>
      <c r="BS114">
        <f>IF($CJ114&gt;=25,INDEX($AS:$AS,$CI114+25),"")</f>
      </c>
      <c r="BT114">
        <f>IF($CJ114&gt;=26,INDEX($AS:$AS,$CI114+26),"")</f>
      </c>
      <c r="BU114">
        <f>IF($CJ114&gt;=27,INDEX($AS:$AS,$CI114+27),"")</f>
      </c>
      <c r="BV114">
        <f>IF($CJ114&gt;=28,INDEX($AS:$AS,$CI114+28),"")</f>
      </c>
      <c r="BW114">
        <f>IF($CJ114&gt;=29,INDEX($AS:$AS,$CI114+29),"")</f>
      </c>
      <c r="BX114">
        <f>IF($CJ114&gt;=30,INDEX($AS:$AS,$CI114+30),"")</f>
      </c>
      <c r="BY114">
        <f>IF($CJ114&gt;=31,INDEX($AS:$AS,$CI114+31),"")</f>
      </c>
      <c r="BZ114">
        <f>IF($CJ114&gt;=32,INDEX($AS:$AS,$CI114+32),"")</f>
      </c>
      <c r="CA114">
        <f>IF($CJ114&gt;=33,INDEX($AS:$AS,$CI114+33),"")</f>
      </c>
      <c r="CB114">
        <f>IF($CJ114&gt;=34,INDEX($AS:$AS,$CI114+34),"")</f>
      </c>
      <c r="CC114">
        <f>IF($CJ114&gt;=35,INDEX($AS:$AS,$CI114+35),"")</f>
      </c>
      <c r="CD114">
        <f>IF($CJ114&gt;=36,INDEX($AS:$AS,$CI114+36),"")</f>
      </c>
      <c r="CE114">
        <f>IF($CJ114&gt;=37,INDEX($AS:$AS,$CI114+37),"")</f>
      </c>
      <c r="CF114">
        <f>IF($CJ114&gt;=38,INDEX($AS:$AS,$CI114+38),"")</f>
      </c>
      <c r="CG114">
        <f>IF($CJ114&gt;=39,INDEX($AS:$AS,$CI114+39),"")</f>
      </c>
      <c r="CH114">
        <f>IF($CJ114&gt;=40,INDEX($AS:$AS,$CI114+40),"")</f>
      </c>
      <c r="CI114">
        <f>IFERROR(MATCH($AR114,$AS$2:$AS$133,0)+1,0)</f>
      </c>
      <c r="CJ114">
        <f>IFERROR(INDEX($AT$2:$AT$133,MATCH($AR114,$AS$2:$AS$133,0)),0)</f>
      </c>
      <c r="CK114">
        <f>IFERROR(LEFT($O114,FIND(" - ",$O114)-1),$O114)</f>
      </c>
      <c r="CL114" t="s">
        <v>239</v>
      </c>
      <c r="CN114">
        <f>IF($DI114&gt;=1,INDEX($CL:$CL,$DH114+1),"")</f>
      </c>
      <c r="CO114">
        <f>IF($DI114&gt;=2,INDEX($CL:$CL,$DH114+2),"")</f>
      </c>
      <c r="CP114">
        <f>IF($DI114&gt;=3,INDEX($CL:$CL,$DH114+3),"")</f>
      </c>
      <c r="CQ114">
        <f>IF($DI114&gt;=4,INDEX($CL:$CL,$DH114+4),"")</f>
      </c>
      <c r="CR114">
        <f>IF($DI114&gt;=5,INDEX($CL:$CL,$DH114+5),"")</f>
      </c>
      <c r="CS114">
        <f>IF($DI114&gt;=6,INDEX($CL:$CL,$DH114+6),"")</f>
      </c>
      <c r="CT114">
        <f>IF($DI114&gt;=7,INDEX($CL:$CL,$DH114+7),"")</f>
      </c>
      <c r="CU114">
        <f>IF($DI114&gt;=8,INDEX($CL:$CL,$DH114+8),"")</f>
      </c>
      <c r="CV114">
        <f>IF($DI114&gt;=9,INDEX($CL:$CL,$DH114+9),"")</f>
      </c>
      <c r="CW114">
        <f>IF($DI114&gt;=10,INDEX($CL:$CL,$DH114+10),"")</f>
      </c>
      <c r="CX114">
        <f>IF($DI114&gt;=11,INDEX($CL:$CL,$DH114+11),"")</f>
      </c>
      <c r="CY114">
        <f>IF($DI114&gt;=12,INDEX($CL:$CL,$DH114+12),"")</f>
      </c>
      <c r="CZ114">
        <f>IF($DI114&gt;=13,INDEX($CL:$CL,$DH114+13),"")</f>
      </c>
      <c r="DA114">
        <f>IF($DI114&gt;=14,INDEX($CL:$CL,$DH114+14),"")</f>
      </c>
      <c r="DB114">
        <f>IF($DI114&gt;=15,INDEX($CL:$CL,$DH114+15),"")</f>
      </c>
      <c r="DC114">
        <f>IF($DI114&gt;=16,INDEX($CL:$CL,$DH114+16),"")</f>
      </c>
      <c r="DD114">
        <f>IF($DI114&gt;=17,INDEX($CL:$CL,$DH114+17),"")</f>
      </c>
      <c r="DE114">
        <f>IF($DI114&gt;=18,INDEX($CL:$CL,$DH114+18),"")</f>
      </c>
      <c r="DF114">
        <f>IF($DI114&gt;=19,INDEX($CL:$CL,$DH114+19),"")</f>
      </c>
      <c r="DG114">
        <f>IF($DI114&gt;=20,INDEX($CL:$CL,$DH114+20),"")</f>
      </c>
      <c r="DH114">
        <f>IFERROR(MATCH($CK114,$CL$2:$CL$1558,0)+1,0)</f>
      </c>
      <c r="DI114">
        <f>IFERROR(INDEX($CM$2:$CM$1558,MATCH($CK114,$CL$2:$CL$1558,0)),0)</f>
      </c>
      <c r="DJ114">
        <f>IFERROR(INDEX($AQ:$AQ,MATCH($K114,$AP:$AP,0))&amp;"","")</f>
      </c>
      <c r="DK114" t="s">
        <v>308</v>
      </c>
      <c r="DM114">
        <v>1</v>
      </c>
      <c r="DN114">
        <f>IF($GQ114&gt;=1,INDEX($DK:$DK,$GP114+1),"")</f>
      </c>
      <c r="DO114">
        <f>IF($GQ114&gt;=2,INDEX($DK:$DK,$GP114+2),"")</f>
      </c>
      <c r="DP114">
        <f>IF($GQ114&gt;=3,INDEX($DK:$DK,$GP114+3),"")</f>
      </c>
      <c r="DQ114">
        <f>IF($GQ114&gt;=4,INDEX($DK:$DK,$GP114+4),"")</f>
      </c>
      <c r="DR114">
        <f>IF($GQ114&gt;=5,INDEX($DK:$DK,$GP114+5),"")</f>
      </c>
      <c r="DS114">
        <f>IF($GQ114&gt;=6,INDEX($DK:$DK,$GP114+6),"")</f>
      </c>
      <c r="DT114">
        <f>IF($GQ114&gt;=7,INDEX($DK:$DK,$GP114+7),"")</f>
      </c>
      <c r="DU114">
        <f>IF($GQ114&gt;=8,INDEX($DK:$DK,$GP114+8),"")</f>
      </c>
      <c r="DV114">
        <f>IF($GQ114&gt;=9,INDEX($DK:$DK,$GP114+9),"")</f>
      </c>
      <c r="DW114">
        <f>IF($GQ114&gt;=10,INDEX($DK:$DK,$GP114+10),"")</f>
      </c>
      <c r="DX114">
        <f>IF($GQ114&gt;=11,INDEX($DK:$DK,$GP114+11),"")</f>
      </c>
      <c r="DY114">
        <f>IF($GQ114&gt;=12,INDEX($DK:$DK,$GP114+12),"")</f>
      </c>
      <c r="DZ114">
        <f>IF($GQ114&gt;=13,INDEX($DK:$DK,$GP114+13),"")</f>
      </c>
      <c r="EA114">
        <f>IF($GQ114&gt;=14,INDEX($DK:$DK,$GP114+14),"")</f>
      </c>
      <c r="EB114">
        <f>IF($GQ114&gt;=15,INDEX($DK:$DK,$GP114+15),"")</f>
      </c>
      <c r="EC114">
        <f>IF($GQ114&gt;=16,INDEX($DK:$DK,$GP114+16),"")</f>
      </c>
      <c r="ED114">
        <f>IF($GQ114&gt;=17,INDEX($DK:$DK,$GP114+17),"")</f>
      </c>
      <c r="EE114">
        <f>IF($GQ114&gt;=18,INDEX($DK:$DK,$GP114+18),"")</f>
      </c>
      <c r="EF114">
        <f>IF($GQ114&gt;=19,INDEX($DK:$DK,$GP114+19),"")</f>
      </c>
      <c r="EG114">
        <f>IF($GQ114&gt;=20,INDEX($DK:$DK,$GP114+20),"")</f>
      </c>
      <c r="EH114">
        <f>IF($GQ114&gt;=21,INDEX($DK:$DK,$GP114+21),"")</f>
      </c>
      <c r="EI114">
        <f>IF($GQ114&gt;=22,INDEX($DK:$DK,$GP114+22),"")</f>
      </c>
      <c r="EJ114">
        <f>IF($GQ114&gt;=23,INDEX($DK:$DK,$GP114+23),"")</f>
      </c>
      <c r="EK114">
        <f>IF($GQ114&gt;=24,INDEX($DK:$DK,$GP114+24),"")</f>
      </c>
      <c r="EL114">
        <f>IF($GQ114&gt;=25,INDEX($DK:$DK,$GP114+25),"")</f>
      </c>
      <c r="EM114">
        <f>IF($GQ114&gt;=26,INDEX($DK:$DK,$GP114+26),"")</f>
      </c>
      <c r="EN114">
        <f>IF($GQ114&gt;=27,INDEX($DK:$DK,$GP114+27),"")</f>
      </c>
      <c r="EO114">
        <f>IF($GQ114&gt;=28,INDEX($DK:$DK,$GP114+28),"")</f>
      </c>
      <c r="EP114">
        <f>IF($GQ114&gt;=29,INDEX($DK:$DK,$GP114+29),"")</f>
      </c>
      <c r="EQ114">
        <f>IF($GQ114&gt;=30,INDEX($DK:$DK,$GP114+30),"")</f>
      </c>
      <c r="ER114">
        <f>IF($GQ114&gt;=31,INDEX($DK:$DK,$GP114+31),"")</f>
      </c>
      <c r="ES114">
        <f>IF($GQ114&gt;=32,INDEX($DK:$DK,$GP114+32),"")</f>
      </c>
      <c r="ET114">
        <f>IF($GQ114&gt;=33,INDEX($DK:$DK,$GP114+33),"")</f>
      </c>
      <c r="EU114">
        <f>IF($GQ114&gt;=34,INDEX($DK:$DK,$GP114+34),"")</f>
      </c>
      <c r="EV114">
        <f>IF($GQ114&gt;=35,INDEX($DK:$DK,$GP114+35),"")</f>
      </c>
      <c r="EW114">
        <f>IF($GQ114&gt;=36,INDEX($DK:$DK,$GP114+36),"")</f>
      </c>
      <c r="EX114">
        <f>IF($GQ114&gt;=37,INDEX($DK:$DK,$GP114+37),"")</f>
      </c>
      <c r="EY114">
        <f>IF($GQ114&gt;=38,INDEX($DK:$DK,$GP114+38),"")</f>
      </c>
      <c r="EZ114">
        <f>IF($GQ114&gt;=39,INDEX($DK:$DK,$GP114+39),"")</f>
      </c>
      <c r="FA114">
        <f>IF($GQ114&gt;=40,INDEX($DK:$DK,$GP114+40),"")</f>
      </c>
      <c r="FB114">
        <f>IF($GQ114&gt;=1,INDEX($DL:$DL,$GP114+1),"")</f>
      </c>
      <c r="FC114">
        <f>IF($GQ114&gt;=2,INDEX($DL:$DL,$GP114+2),"")</f>
      </c>
      <c r="FD114">
        <f>IF($GQ114&gt;=3,INDEX($DL:$DL,$GP114+3),"")</f>
      </c>
      <c r="FE114">
        <f>IF($GQ114&gt;=4,INDEX($DL:$DL,$GP114+4),"")</f>
      </c>
      <c r="FF114">
        <f>IF($GQ114&gt;=5,INDEX($DL:$DL,$GP114+5),"")</f>
      </c>
      <c r="FG114">
        <f>IF($GQ114&gt;=6,INDEX($DL:$DL,$GP114+6),"")</f>
      </c>
      <c r="FH114">
        <f>IF($GQ114&gt;=7,INDEX($DL:$DL,$GP114+7),"")</f>
      </c>
      <c r="FI114">
        <f>IF($GQ114&gt;=8,INDEX($DL:$DL,$GP114+8),"")</f>
      </c>
      <c r="FJ114">
        <f>IF($GQ114&gt;=9,INDEX($DL:$DL,$GP114+9),"")</f>
      </c>
      <c r="FK114">
        <f>IF($GQ114&gt;=10,INDEX($DL:$DL,$GP114+10),"")</f>
      </c>
      <c r="FL114">
        <f>IF($GQ114&gt;=11,INDEX($DL:$DL,$GP114+11),"")</f>
      </c>
      <c r="FM114">
        <f>IF($GQ114&gt;=12,INDEX($DL:$DL,$GP114+12),"")</f>
      </c>
      <c r="FN114">
        <f>IF($GQ114&gt;=13,INDEX($DL:$DL,$GP114+13),"")</f>
      </c>
      <c r="FO114">
        <f>IF($GQ114&gt;=14,INDEX($DL:$DL,$GP114+14),"")</f>
      </c>
      <c r="FP114">
        <f>IF($GQ114&gt;=15,INDEX($DL:$DL,$GP114+15),"")</f>
      </c>
      <c r="FQ114">
        <f>IF($GQ114&gt;=16,INDEX($DL:$DL,$GP114+16),"")</f>
      </c>
      <c r="FR114">
        <f>IF($GQ114&gt;=17,INDEX($DL:$DL,$GP114+17),"")</f>
      </c>
      <c r="FS114">
        <f>IF($GQ114&gt;=18,INDEX($DL:$DL,$GP114+18),"")</f>
      </c>
      <c r="FT114">
        <f>IF($GQ114&gt;=19,INDEX($DL:$DL,$GP114+19),"")</f>
      </c>
      <c r="FU114">
        <f>IF($GQ114&gt;=20,INDEX($DL:$DL,$GP114+20),"")</f>
      </c>
      <c r="FV114">
        <f>IF($GQ114&gt;=21,INDEX($DL:$DL,$GP114+21),"")</f>
      </c>
      <c r="FW114">
        <f>IF($GQ114&gt;=22,INDEX($DL:$DL,$GP114+22),"")</f>
      </c>
      <c r="FX114">
        <f>IF($GQ114&gt;=23,INDEX($DL:$DL,$GP114+23),"")</f>
      </c>
      <c r="FY114">
        <f>IF($GQ114&gt;=24,INDEX($DL:$DL,$GP114+24),"")</f>
      </c>
      <c r="FZ114">
        <f>IF($GQ114&gt;=25,INDEX($DL:$DL,$GP114+25),"")</f>
      </c>
      <c r="GA114">
        <f>IF($GQ114&gt;=26,INDEX($DL:$DL,$GP114+26),"")</f>
      </c>
      <c r="GB114">
        <f>IF($GQ114&gt;=27,INDEX($DL:$DL,$GP114+27),"")</f>
      </c>
      <c r="GC114">
        <f>IF($GQ114&gt;=28,INDEX($DL:$DL,$GP114+28),"")</f>
      </c>
      <c r="GD114">
        <f>IF($GQ114&gt;=29,INDEX($DL:$DL,$GP114+29),"")</f>
      </c>
      <c r="GE114">
        <f>IF($GQ114&gt;=30,INDEX($DL:$DL,$GP114+30),"")</f>
      </c>
      <c r="GF114">
        <f>IF($GQ114&gt;=31,INDEX($DL:$DL,$GP114+31),"")</f>
      </c>
      <c r="GG114">
        <f>IF($GQ114&gt;=32,INDEX($DL:$DL,$GP114+32),"")</f>
      </c>
      <c r="GH114">
        <f>IF($GQ114&gt;=33,INDEX($DL:$DL,$GP114+33),"")</f>
      </c>
      <c r="GI114">
        <f>IF($GQ114&gt;=34,INDEX($DL:$DL,$GP114+34),"")</f>
      </c>
      <c r="GJ114">
        <f>IF($GQ114&gt;=35,INDEX($DL:$DL,$GP114+35),"")</f>
      </c>
      <c r="GK114">
        <f>IF($GQ114&gt;=36,INDEX($DL:$DL,$GP114+36),"")</f>
      </c>
      <c r="GL114">
        <f>IF($GQ114&gt;=37,INDEX($DL:$DL,$GP114+37),"")</f>
      </c>
      <c r="GM114">
        <f>IF($GQ114&gt;=38,INDEX($DL:$DL,$GP114+38),"")</f>
      </c>
      <c r="GN114">
        <f>IF($GQ114&gt;=39,INDEX($DL:$DL,$GP114+39),"")</f>
      </c>
      <c r="GO114">
        <f>IF($GQ114&gt;=40,INDEX($DL:$DL,$GP114+40),"")</f>
      </c>
      <c r="GP114">
        <f>IFERROR(MATCH($DJ114,$DK$2:$DK$148,0)+1,0)</f>
      </c>
      <c r="GQ114">
        <f>IFERROR(INDEX($DM$2:$DM$148,MATCH($DJ114,$DK$2:$DK$148,0)),0)</f>
      </c>
      <c r="GR114">
        <f>IFERROR(MATCH($L114,$DN$114:$FA$114,0),0)</f>
      </c>
      <c r="GS114">
        <f>IF($GR114&gt;0,INDEX($FB$114:$GO$114,$GR114),"")</f>
      </c>
      <c r="GT114" t="s">
        <v>552</v>
      </c>
      <c r="GV114">
        <f>IF($JE114&gt;=1,INDEX($GT:$GT,$JD114+1),"")</f>
      </c>
      <c r="GW114">
        <f>IF($JE114&gt;=2,INDEX($GT:$GT,$JD114+2),"")</f>
      </c>
      <c r="GX114">
        <f>IF($JE114&gt;=3,INDEX($GT:$GT,$JD114+3),"")</f>
      </c>
      <c r="GY114">
        <f>IF($JE114&gt;=4,INDEX($GT:$GT,$JD114+4),"")</f>
      </c>
      <c r="GZ114">
        <f>IF($JE114&gt;=5,INDEX($GT:$GT,$JD114+5),"")</f>
      </c>
      <c r="HA114">
        <f>IF($JE114&gt;=6,INDEX($GT:$GT,$JD114+6),"")</f>
      </c>
      <c r="HB114">
        <f>IF($JE114&gt;=7,INDEX($GT:$GT,$JD114+7),"")</f>
      </c>
      <c r="HC114">
        <f>IF($JE114&gt;=8,INDEX($GT:$GT,$JD114+8),"")</f>
      </c>
      <c r="HD114">
        <f>IF($JE114&gt;=9,INDEX($GT:$GT,$JD114+9),"")</f>
      </c>
      <c r="HE114">
        <f>IF($JE114&gt;=10,INDEX($GT:$GT,$JD114+10),"")</f>
      </c>
      <c r="HF114">
        <f>IF($JE114&gt;=11,INDEX($GT:$GT,$JD114+11),"")</f>
      </c>
      <c r="HG114">
        <f>IF($JE114&gt;=12,INDEX($GT:$GT,$JD114+12),"")</f>
      </c>
      <c r="HH114">
        <f>IF($JE114&gt;=13,INDEX($GT:$GT,$JD114+13),"")</f>
      </c>
      <c r="HI114">
        <f>IF($JE114&gt;=14,INDEX($GT:$GT,$JD114+14),"")</f>
      </c>
      <c r="HJ114">
        <f>IF($JE114&gt;=15,INDEX($GT:$GT,$JD114+15),"")</f>
      </c>
      <c r="HK114">
        <f>IF($JE114&gt;=16,INDEX($GT:$GT,$JD114+16),"")</f>
      </c>
      <c r="HL114">
        <f>IF($JE114&gt;=17,INDEX($GT:$GT,$JD114+17),"")</f>
      </c>
      <c r="HM114">
        <f>IF($JE114&gt;=18,INDEX($GT:$GT,$JD114+18),"")</f>
      </c>
      <c r="HN114">
        <f>IF($JE114&gt;=19,INDEX($GT:$GT,$JD114+19),"")</f>
      </c>
      <c r="HO114">
        <f>IF($JE114&gt;=20,INDEX($GT:$GT,$JD114+20),"")</f>
      </c>
      <c r="HP114">
        <f>IF($JE114&gt;=21,INDEX($GT:$GT,$JD114+21),"")</f>
      </c>
      <c r="HQ114">
        <f>IF($JE114&gt;=22,INDEX($GT:$GT,$JD114+22),"")</f>
      </c>
      <c r="HR114">
        <f>IF($JE114&gt;=23,INDEX($GT:$GT,$JD114+23),"")</f>
      </c>
      <c r="HS114">
        <f>IF($JE114&gt;=24,INDEX($GT:$GT,$JD114+24),"")</f>
      </c>
      <c r="HT114">
        <f>IF($JE114&gt;=25,INDEX($GT:$GT,$JD114+25),"")</f>
      </c>
      <c r="HU114">
        <f>IF($JE114&gt;=26,INDEX($GT:$GT,$JD114+26),"")</f>
      </c>
      <c r="HV114">
        <f>IF($JE114&gt;=27,INDEX($GT:$GT,$JD114+27),"")</f>
      </c>
      <c r="HW114">
        <f>IF($JE114&gt;=28,INDEX($GT:$GT,$JD114+28),"")</f>
      </c>
      <c r="HX114">
        <f>IF($JE114&gt;=29,INDEX($GT:$GT,$JD114+29),"")</f>
      </c>
      <c r="HY114">
        <f>IF($JE114&gt;=30,INDEX($GT:$GT,$JD114+30),"")</f>
      </c>
      <c r="HZ114">
        <f>IF($JE114&gt;=31,INDEX($GT:$GT,$JD114+31),"")</f>
      </c>
      <c r="IA114">
        <f>IF($JE114&gt;=32,INDEX($GT:$GT,$JD114+32),"")</f>
      </c>
      <c r="IB114">
        <f>IF($JE114&gt;=33,INDEX($GT:$GT,$JD114+33),"")</f>
      </c>
      <c r="IC114">
        <f>IF($JE114&gt;=34,INDEX($GT:$GT,$JD114+34),"")</f>
      </c>
      <c r="ID114">
        <f>IF($JE114&gt;=35,INDEX($GT:$GT,$JD114+35),"")</f>
      </c>
      <c r="IE114">
        <f>IF($JE114&gt;=36,INDEX($GT:$GT,$JD114+36),"")</f>
      </c>
      <c r="IF114">
        <f>IF($JE114&gt;=37,INDEX($GT:$GT,$JD114+37),"")</f>
      </c>
      <c r="IG114">
        <f>IF($JE114&gt;=38,INDEX($GT:$GT,$JD114+38),"")</f>
      </c>
      <c r="IH114">
        <f>IF($JE114&gt;=39,INDEX($GT:$GT,$JD114+39),"")</f>
      </c>
      <c r="II114">
        <f>IF($JE114&gt;=40,INDEX($GT:$GT,$JD114+40),"")</f>
      </c>
      <c r="IJ114">
        <f>IF($JE114&gt;=41,INDEX($GT:$GT,$JD114+41),"")</f>
      </c>
      <c r="IK114">
        <f>IF($JE114&gt;=42,INDEX($GT:$GT,$JD114+42),"")</f>
      </c>
      <c r="IL114">
        <f>IF($JE114&gt;=43,INDEX($GT:$GT,$JD114+43),"")</f>
      </c>
      <c r="IM114">
        <f>IF($JE114&gt;=44,INDEX($GT:$GT,$JD114+44),"")</f>
      </c>
      <c r="IN114">
        <f>IF($JE114&gt;=45,INDEX($GT:$GT,$JD114+45),"")</f>
      </c>
      <c r="IO114">
        <f>IF($JE114&gt;=46,INDEX($GT:$GT,$JD114+46),"")</f>
      </c>
      <c r="IP114">
        <f>IF($JE114&gt;=47,INDEX($GT:$GT,$JD114+47),"")</f>
      </c>
      <c r="IQ114">
        <f>IF($JE114&gt;=48,INDEX($GT:$GT,$JD114+48),"")</f>
      </c>
      <c r="IR114">
        <f>IF($JE114&gt;=49,INDEX($GT:$GT,$JD114+49),"")</f>
      </c>
      <c r="IS114">
        <f>IF($JE114&gt;=50,INDEX($GT:$GT,$JD114+50),"")</f>
      </c>
      <c r="IT114">
        <f>IF($JE114&gt;=51,INDEX($GT:$GT,$JD114+51),"")</f>
      </c>
      <c r="IU114">
        <f>IF($JE114&gt;=52,INDEX($GT:$GT,$JD114+52),"")</f>
      </c>
      <c r="IV114">
        <f>IF($JE114&gt;=53,INDEX($GT:$GT,$JD114+53),"")</f>
      </c>
      <c r="IW114">
        <f>IF($JE114&gt;=54,INDEX($GT:$GT,$JD114+54),"")</f>
      </c>
      <c r="IX114">
        <f>IF($JE114&gt;=55,INDEX($GT:$GT,$JD114+55),"")</f>
      </c>
      <c r="IY114">
        <f>IF($JE114&gt;=56,INDEX($GT:$GT,$JD114+56),"")</f>
      </c>
      <c r="IZ114">
        <f>IF($JE114&gt;=57,INDEX($GT:$GT,$JD114+57),"")</f>
      </c>
      <c r="JA114">
        <f>IF($JE114&gt;=58,INDEX($GT:$GT,$JD114+58),"")</f>
      </c>
      <c r="JB114">
        <f>IF($JE114&gt;=59,INDEX($GT:$GT,$JD114+59),"")</f>
      </c>
      <c r="JC114">
        <f>IF($JE114&gt;=60,INDEX($GT:$GT,$JD114+60),"")</f>
      </c>
      <c r="JD114">
        <f>IFERROR(MATCH($GS114,$GT$2:$GT$322,0)+1,0)</f>
      </c>
      <c r="JE114">
        <f>IFERROR(INDEX($GU$2:$GU$322,MATCH($GS114,$GT$2:$GT$322,0)),0)</f>
      </c>
      <c r="JF114" t="s">
        <v>28</v>
      </c>
      <c r="JG114" t="s">
        <v>28</v>
      </c>
    </row>
    <row r="115" spans="1:267" x14ac:dyDescent="0.25">
      <c r="J115" s="1"/>
      <c r="K115" s="1"/>
      <c r="L115" s="1"/>
      <c r="M115" s="1"/>
      <c r="N115" s="1">
        <f>IFERROR(IF(FIND(" - ",$J115)&gt;0,MID($J115,FIND(" - ",$J115)+3,LEN($J115)),""),"")</f>
      </c>
      <c r="P115" s="1"/>
      <c r="S115" t="s">
        <v>28</v>
      </c>
      <c r="U115">
        <f>IF(OR($S115="",$T115=""),"",IFERROR($S115/$T115,0))</f>
      </c>
      <c r="V115">
        <f>IF($S115="","",
IF($K115="","",
IF(ISNUMBER(SEARCH("exempt",LOWER($K115))),0,
$S115*(VALUE(SUBSTITUTE($K115,"%",""))/100))))</f>
      </c>
      <c r="AB115">
        <f>IF($S115="","",
SUM($S115,$V115,$Z115,$W115,$Y115)-
IF($AA115="",0,VALUE($AA115)))</f>
      </c>
      <c r="AJ115" t="s">
        <v>632</v>
      </c>
      <c r="AN115" t="s">
        <v>633</v>
      </c>
      <c r="AO115" t="s">
        <v>634</v>
      </c>
      <c r="AR115">
        <f>IFERROR(LEFT($J115,FIND(" - ",$J115)-1),$J115)</f>
      </c>
      <c r="AS115" t="s">
        <v>386</v>
      </c>
      <c r="AU115">
        <f>IF($CJ115&gt;=1,INDEX($AS:$AS,$CI115+1),"")</f>
      </c>
      <c r="AV115">
        <f>IF($CJ115&gt;=2,INDEX($AS:$AS,$CI115+2),"")</f>
      </c>
      <c r="AW115">
        <f>IF($CJ115&gt;=3,INDEX($AS:$AS,$CI115+3),"")</f>
      </c>
      <c r="AX115">
        <f>IF($CJ115&gt;=4,INDEX($AS:$AS,$CI115+4),"")</f>
      </c>
      <c r="AY115">
        <f>IF($CJ115&gt;=5,INDEX($AS:$AS,$CI115+5),"")</f>
      </c>
      <c r="AZ115">
        <f>IF($CJ115&gt;=6,INDEX($AS:$AS,$CI115+6),"")</f>
      </c>
      <c r="BA115">
        <f>IF($CJ115&gt;=7,INDEX($AS:$AS,$CI115+7),"")</f>
      </c>
      <c r="BB115">
        <f>IF($CJ115&gt;=8,INDEX($AS:$AS,$CI115+8),"")</f>
      </c>
      <c r="BC115">
        <f>IF($CJ115&gt;=9,INDEX($AS:$AS,$CI115+9),"")</f>
      </c>
      <c r="BD115">
        <f>IF($CJ115&gt;=10,INDEX($AS:$AS,$CI115+10),"")</f>
      </c>
      <c r="BE115">
        <f>IF($CJ115&gt;=11,INDEX($AS:$AS,$CI115+11),"")</f>
      </c>
      <c r="BF115">
        <f>IF($CJ115&gt;=12,INDEX($AS:$AS,$CI115+12),"")</f>
      </c>
      <c r="BG115">
        <f>IF($CJ115&gt;=13,INDEX($AS:$AS,$CI115+13),"")</f>
      </c>
      <c r="BH115">
        <f>IF($CJ115&gt;=14,INDEX($AS:$AS,$CI115+14),"")</f>
      </c>
      <c r="BI115">
        <f>IF($CJ115&gt;=15,INDEX($AS:$AS,$CI115+15),"")</f>
      </c>
      <c r="BJ115">
        <f>IF($CJ115&gt;=16,INDEX($AS:$AS,$CI115+16),"")</f>
      </c>
      <c r="BK115">
        <f>IF($CJ115&gt;=17,INDEX($AS:$AS,$CI115+17),"")</f>
      </c>
      <c r="BL115">
        <f>IF($CJ115&gt;=18,INDEX($AS:$AS,$CI115+18),"")</f>
      </c>
      <c r="BM115">
        <f>IF($CJ115&gt;=19,INDEX($AS:$AS,$CI115+19),"")</f>
      </c>
      <c r="BN115">
        <f>IF($CJ115&gt;=20,INDEX($AS:$AS,$CI115+20),"")</f>
      </c>
      <c r="BO115">
        <f>IF($CJ115&gt;=21,INDEX($AS:$AS,$CI115+21),"")</f>
      </c>
      <c r="BP115">
        <f>IF($CJ115&gt;=22,INDEX($AS:$AS,$CI115+22),"")</f>
      </c>
      <c r="BQ115">
        <f>IF($CJ115&gt;=23,INDEX($AS:$AS,$CI115+23),"")</f>
      </c>
      <c r="BR115">
        <f>IF($CJ115&gt;=24,INDEX($AS:$AS,$CI115+24),"")</f>
      </c>
      <c r="BS115">
        <f>IF($CJ115&gt;=25,INDEX($AS:$AS,$CI115+25),"")</f>
      </c>
      <c r="BT115">
        <f>IF($CJ115&gt;=26,INDEX($AS:$AS,$CI115+26),"")</f>
      </c>
      <c r="BU115">
        <f>IF($CJ115&gt;=27,INDEX($AS:$AS,$CI115+27),"")</f>
      </c>
      <c r="BV115">
        <f>IF($CJ115&gt;=28,INDEX($AS:$AS,$CI115+28),"")</f>
      </c>
      <c r="BW115">
        <f>IF($CJ115&gt;=29,INDEX($AS:$AS,$CI115+29),"")</f>
      </c>
      <c r="BX115">
        <f>IF($CJ115&gt;=30,INDEX($AS:$AS,$CI115+30),"")</f>
      </c>
      <c r="BY115">
        <f>IF($CJ115&gt;=31,INDEX($AS:$AS,$CI115+31),"")</f>
      </c>
      <c r="BZ115">
        <f>IF($CJ115&gt;=32,INDEX($AS:$AS,$CI115+32),"")</f>
      </c>
      <c r="CA115">
        <f>IF($CJ115&gt;=33,INDEX($AS:$AS,$CI115+33),"")</f>
      </c>
      <c r="CB115">
        <f>IF($CJ115&gt;=34,INDEX($AS:$AS,$CI115+34),"")</f>
      </c>
      <c r="CC115">
        <f>IF($CJ115&gt;=35,INDEX($AS:$AS,$CI115+35),"")</f>
      </c>
      <c r="CD115">
        <f>IF($CJ115&gt;=36,INDEX($AS:$AS,$CI115+36),"")</f>
      </c>
      <c r="CE115">
        <f>IF($CJ115&gt;=37,INDEX($AS:$AS,$CI115+37),"")</f>
      </c>
      <c r="CF115">
        <f>IF($CJ115&gt;=38,INDEX($AS:$AS,$CI115+38),"")</f>
      </c>
      <c r="CG115">
        <f>IF($CJ115&gt;=39,INDEX($AS:$AS,$CI115+39),"")</f>
      </c>
      <c r="CH115">
        <f>IF($CJ115&gt;=40,INDEX($AS:$AS,$CI115+40),"")</f>
      </c>
      <c r="CI115">
        <f>IFERROR(MATCH($AR115,$AS$2:$AS$133,0)+1,0)</f>
      </c>
      <c r="CJ115">
        <f>IFERROR(INDEX($AT$2:$AT$133,MATCH($AR115,$AS$2:$AS$133,0)),0)</f>
      </c>
      <c r="CK115">
        <f>IFERROR(LEFT($O115,FIND(" - ",$O115)-1),$O115)</f>
      </c>
      <c r="CL115" t="s">
        <v>246</v>
      </c>
      <c r="CN115">
        <f>IF($DI115&gt;=1,INDEX($CL:$CL,$DH115+1),"")</f>
      </c>
      <c r="CO115">
        <f>IF($DI115&gt;=2,INDEX($CL:$CL,$DH115+2),"")</f>
      </c>
      <c r="CP115">
        <f>IF($DI115&gt;=3,INDEX($CL:$CL,$DH115+3),"")</f>
      </c>
      <c r="CQ115">
        <f>IF($DI115&gt;=4,INDEX($CL:$CL,$DH115+4),"")</f>
      </c>
      <c r="CR115">
        <f>IF($DI115&gt;=5,INDEX($CL:$CL,$DH115+5),"")</f>
      </c>
      <c r="CS115">
        <f>IF($DI115&gt;=6,INDEX($CL:$CL,$DH115+6),"")</f>
      </c>
      <c r="CT115">
        <f>IF($DI115&gt;=7,INDEX($CL:$CL,$DH115+7),"")</f>
      </c>
      <c r="CU115">
        <f>IF($DI115&gt;=8,INDEX($CL:$CL,$DH115+8),"")</f>
      </c>
      <c r="CV115">
        <f>IF($DI115&gt;=9,INDEX($CL:$CL,$DH115+9),"")</f>
      </c>
      <c r="CW115">
        <f>IF($DI115&gt;=10,INDEX($CL:$CL,$DH115+10),"")</f>
      </c>
      <c r="CX115">
        <f>IF($DI115&gt;=11,INDEX($CL:$CL,$DH115+11),"")</f>
      </c>
      <c r="CY115">
        <f>IF($DI115&gt;=12,INDEX($CL:$CL,$DH115+12),"")</f>
      </c>
      <c r="CZ115">
        <f>IF($DI115&gt;=13,INDEX($CL:$CL,$DH115+13),"")</f>
      </c>
      <c r="DA115">
        <f>IF($DI115&gt;=14,INDEX($CL:$CL,$DH115+14),"")</f>
      </c>
      <c r="DB115">
        <f>IF($DI115&gt;=15,INDEX($CL:$CL,$DH115+15),"")</f>
      </c>
      <c r="DC115">
        <f>IF($DI115&gt;=16,INDEX($CL:$CL,$DH115+16),"")</f>
      </c>
      <c r="DD115">
        <f>IF($DI115&gt;=17,INDEX($CL:$CL,$DH115+17),"")</f>
      </c>
      <c r="DE115">
        <f>IF($DI115&gt;=18,INDEX($CL:$CL,$DH115+18),"")</f>
      </c>
      <c r="DF115">
        <f>IF($DI115&gt;=19,INDEX($CL:$CL,$DH115+19),"")</f>
      </c>
      <c r="DG115">
        <f>IF($DI115&gt;=20,INDEX($CL:$CL,$DH115+20),"")</f>
      </c>
      <c r="DH115">
        <f>IFERROR(MATCH($CK115,$CL$2:$CL$1558,0)+1,0)</f>
      </c>
      <c r="DI115">
        <f>IFERROR(INDEX($CM$2:$CM$1558,MATCH($CK115,$CL$2:$CL$1558,0)),0)</f>
      </c>
      <c r="DJ115">
        <f>IFERROR(INDEX($AQ:$AQ,MATCH($K115,$AP:$AP,0))&amp;"","")</f>
      </c>
      <c r="DK115" t="s">
        <v>78</v>
      </c>
      <c r="DL115" t="s">
        <v>635</v>
      </c>
      <c r="DN115">
        <f>IF($GQ115&gt;=1,INDEX($DK:$DK,$GP115+1),"")</f>
      </c>
      <c r="DO115">
        <f>IF($GQ115&gt;=2,INDEX($DK:$DK,$GP115+2),"")</f>
      </c>
      <c r="DP115">
        <f>IF($GQ115&gt;=3,INDEX($DK:$DK,$GP115+3),"")</f>
      </c>
      <c r="DQ115">
        <f>IF($GQ115&gt;=4,INDEX($DK:$DK,$GP115+4),"")</f>
      </c>
      <c r="DR115">
        <f>IF($GQ115&gt;=5,INDEX($DK:$DK,$GP115+5),"")</f>
      </c>
      <c r="DS115">
        <f>IF($GQ115&gt;=6,INDEX($DK:$DK,$GP115+6),"")</f>
      </c>
      <c r="DT115">
        <f>IF($GQ115&gt;=7,INDEX($DK:$DK,$GP115+7),"")</f>
      </c>
      <c r="DU115">
        <f>IF($GQ115&gt;=8,INDEX($DK:$DK,$GP115+8),"")</f>
      </c>
      <c r="DV115">
        <f>IF($GQ115&gt;=9,INDEX($DK:$DK,$GP115+9),"")</f>
      </c>
      <c r="DW115">
        <f>IF($GQ115&gt;=10,INDEX($DK:$DK,$GP115+10),"")</f>
      </c>
      <c r="DX115">
        <f>IF($GQ115&gt;=11,INDEX($DK:$DK,$GP115+11),"")</f>
      </c>
      <c r="DY115">
        <f>IF($GQ115&gt;=12,INDEX($DK:$DK,$GP115+12),"")</f>
      </c>
      <c r="DZ115">
        <f>IF($GQ115&gt;=13,INDEX($DK:$DK,$GP115+13),"")</f>
      </c>
      <c r="EA115">
        <f>IF($GQ115&gt;=14,INDEX($DK:$DK,$GP115+14),"")</f>
      </c>
      <c r="EB115">
        <f>IF($GQ115&gt;=15,INDEX($DK:$DK,$GP115+15),"")</f>
      </c>
      <c r="EC115">
        <f>IF($GQ115&gt;=16,INDEX($DK:$DK,$GP115+16),"")</f>
      </c>
      <c r="ED115">
        <f>IF($GQ115&gt;=17,INDEX($DK:$DK,$GP115+17),"")</f>
      </c>
      <c r="EE115">
        <f>IF($GQ115&gt;=18,INDEX($DK:$DK,$GP115+18),"")</f>
      </c>
      <c r="EF115">
        <f>IF($GQ115&gt;=19,INDEX($DK:$DK,$GP115+19),"")</f>
      </c>
      <c r="EG115">
        <f>IF($GQ115&gt;=20,INDEX($DK:$DK,$GP115+20),"")</f>
      </c>
      <c r="EH115">
        <f>IF($GQ115&gt;=21,INDEX($DK:$DK,$GP115+21),"")</f>
      </c>
      <c r="EI115">
        <f>IF($GQ115&gt;=22,INDEX($DK:$DK,$GP115+22),"")</f>
      </c>
      <c r="EJ115">
        <f>IF($GQ115&gt;=23,INDEX($DK:$DK,$GP115+23),"")</f>
      </c>
      <c r="EK115">
        <f>IF($GQ115&gt;=24,INDEX($DK:$DK,$GP115+24),"")</f>
      </c>
      <c r="EL115">
        <f>IF($GQ115&gt;=25,INDEX($DK:$DK,$GP115+25),"")</f>
      </c>
      <c r="EM115">
        <f>IF($GQ115&gt;=26,INDEX($DK:$DK,$GP115+26),"")</f>
      </c>
      <c r="EN115">
        <f>IF($GQ115&gt;=27,INDEX($DK:$DK,$GP115+27),"")</f>
      </c>
      <c r="EO115">
        <f>IF($GQ115&gt;=28,INDEX($DK:$DK,$GP115+28),"")</f>
      </c>
      <c r="EP115">
        <f>IF($GQ115&gt;=29,INDEX($DK:$DK,$GP115+29),"")</f>
      </c>
      <c r="EQ115">
        <f>IF($GQ115&gt;=30,INDEX($DK:$DK,$GP115+30),"")</f>
      </c>
      <c r="ER115">
        <f>IF($GQ115&gt;=31,INDEX($DK:$DK,$GP115+31),"")</f>
      </c>
      <c r="ES115">
        <f>IF($GQ115&gt;=32,INDEX($DK:$DK,$GP115+32),"")</f>
      </c>
      <c r="ET115">
        <f>IF($GQ115&gt;=33,INDEX($DK:$DK,$GP115+33),"")</f>
      </c>
      <c r="EU115">
        <f>IF($GQ115&gt;=34,INDEX($DK:$DK,$GP115+34),"")</f>
      </c>
      <c r="EV115">
        <f>IF($GQ115&gt;=35,INDEX($DK:$DK,$GP115+35),"")</f>
      </c>
      <c r="EW115">
        <f>IF($GQ115&gt;=36,INDEX($DK:$DK,$GP115+36),"")</f>
      </c>
      <c r="EX115">
        <f>IF($GQ115&gt;=37,INDEX($DK:$DK,$GP115+37),"")</f>
      </c>
      <c r="EY115">
        <f>IF($GQ115&gt;=38,INDEX($DK:$DK,$GP115+38),"")</f>
      </c>
      <c r="EZ115">
        <f>IF($GQ115&gt;=39,INDEX($DK:$DK,$GP115+39),"")</f>
      </c>
      <c r="FA115">
        <f>IF($GQ115&gt;=40,INDEX($DK:$DK,$GP115+40),"")</f>
      </c>
      <c r="FB115">
        <f>IF($GQ115&gt;=1,INDEX($DL:$DL,$GP115+1),"")</f>
      </c>
      <c r="FC115">
        <f>IF($GQ115&gt;=2,INDEX($DL:$DL,$GP115+2),"")</f>
      </c>
      <c r="FD115">
        <f>IF($GQ115&gt;=3,INDEX($DL:$DL,$GP115+3),"")</f>
      </c>
      <c r="FE115">
        <f>IF($GQ115&gt;=4,INDEX($DL:$DL,$GP115+4),"")</f>
      </c>
      <c r="FF115">
        <f>IF($GQ115&gt;=5,INDEX($DL:$DL,$GP115+5),"")</f>
      </c>
      <c r="FG115">
        <f>IF($GQ115&gt;=6,INDEX($DL:$DL,$GP115+6),"")</f>
      </c>
      <c r="FH115">
        <f>IF($GQ115&gt;=7,INDEX($DL:$DL,$GP115+7),"")</f>
      </c>
      <c r="FI115">
        <f>IF($GQ115&gt;=8,INDEX($DL:$DL,$GP115+8),"")</f>
      </c>
      <c r="FJ115">
        <f>IF($GQ115&gt;=9,INDEX($DL:$DL,$GP115+9),"")</f>
      </c>
      <c r="FK115">
        <f>IF($GQ115&gt;=10,INDEX($DL:$DL,$GP115+10),"")</f>
      </c>
      <c r="FL115">
        <f>IF($GQ115&gt;=11,INDEX($DL:$DL,$GP115+11),"")</f>
      </c>
      <c r="FM115">
        <f>IF($GQ115&gt;=12,INDEX($DL:$DL,$GP115+12),"")</f>
      </c>
      <c r="FN115">
        <f>IF($GQ115&gt;=13,INDEX($DL:$DL,$GP115+13),"")</f>
      </c>
      <c r="FO115">
        <f>IF($GQ115&gt;=14,INDEX($DL:$DL,$GP115+14),"")</f>
      </c>
      <c r="FP115">
        <f>IF($GQ115&gt;=15,INDEX($DL:$DL,$GP115+15),"")</f>
      </c>
      <c r="FQ115">
        <f>IF($GQ115&gt;=16,INDEX($DL:$DL,$GP115+16),"")</f>
      </c>
      <c r="FR115">
        <f>IF($GQ115&gt;=17,INDEX($DL:$DL,$GP115+17),"")</f>
      </c>
      <c r="FS115">
        <f>IF($GQ115&gt;=18,INDEX($DL:$DL,$GP115+18),"")</f>
      </c>
      <c r="FT115">
        <f>IF($GQ115&gt;=19,INDEX($DL:$DL,$GP115+19),"")</f>
      </c>
      <c r="FU115">
        <f>IF($GQ115&gt;=20,INDEX($DL:$DL,$GP115+20),"")</f>
      </c>
      <c r="FV115">
        <f>IF($GQ115&gt;=21,INDEX($DL:$DL,$GP115+21),"")</f>
      </c>
      <c r="FW115">
        <f>IF($GQ115&gt;=22,INDEX($DL:$DL,$GP115+22),"")</f>
      </c>
      <c r="FX115">
        <f>IF($GQ115&gt;=23,INDEX($DL:$DL,$GP115+23),"")</f>
      </c>
      <c r="FY115">
        <f>IF($GQ115&gt;=24,INDEX($DL:$DL,$GP115+24),"")</f>
      </c>
      <c r="FZ115">
        <f>IF($GQ115&gt;=25,INDEX($DL:$DL,$GP115+25),"")</f>
      </c>
      <c r="GA115">
        <f>IF($GQ115&gt;=26,INDEX($DL:$DL,$GP115+26),"")</f>
      </c>
      <c r="GB115">
        <f>IF($GQ115&gt;=27,INDEX($DL:$DL,$GP115+27),"")</f>
      </c>
      <c r="GC115">
        <f>IF($GQ115&gt;=28,INDEX($DL:$DL,$GP115+28),"")</f>
      </c>
      <c r="GD115">
        <f>IF($GQ115&gt;=29,INDEX($DL:$DL,$GP115+29),"")</f>
      </c>
      <c r="GE115">
        <f>IF($GQ115&gt;=30,INDEX($DL:$DL,$GP115+30),"")</f>
      </c>
      <c r="GF115">
        <f>IF($GQ115&gt;=31,INDEX($DL:$DL,$GP115+31),"")</f>
      </c>
      <c r="GG115">
        <f>IF($GQ115&gt;=32,INDEX($DL:$DL,$GP115+32),"")</f>
      </c>
      <c r="GH115">
        <f>IF($GQ115&gt;=33,INDEX($DL:$DL,$GP115+33),"")</f>
      </c>
      <c r="GI115">
        <f>IF($GQ115&gt;=34,INDEX($DL:$DL,$GP115+34),"")</f>
      </c>
      <c r="GJ115">
        <f>IF($GQ115&gt;=35,INDEX($DL:$DL,$GP115+35),"")</f>
      </c>
      <c r="GK115">
        <f>IF($GQ115&gt;=36,INDEX($DL:$DL,$GP115+36),"")</f>
      </c>
      <c r="GL115">
        <f>IF($GQ115&gt;=37,INDEX($DL:$DL,$GP115+37),"")</f>
      </c>
      <c r="GM115">
        <f>IF($GQ115&gt;=38,INDEX($DL:$DL,$GP115+38),"")</f>
      </c>
      <c r="GN115">
        <f>IF($GQ115&gt;=39,INDEX($DL:$DL,$GP115+39),"")</f>
      </c>
      <c r="GO115">
        <f>IF($GQ115&gt;=40,INDEX($DL:$DL,$GP115+40),"")</f>
      </c>
      <c r="GP115">
        <f>IFERROR(MATCH($DJ115,$DK$2:$DK$148,0)+1,0)</f>
      </c>
      <c r="GQ115">
        <f>IFERROR(INDEX($DM$2:$DM$148,MATCH($DJ115,$DK$2:$DK$148,0)),0)</f>
      </c>
      <c r="GR115">
        <f>IFERROR(MATCH($L115,$DN$115:$FA$115,0),0)</f>
      </c>
      <c r="GS115">
        <f>IF($GR115&gt;0,INDEX($FB$115:$GO$115,$GR115),"")</f>
      </c>
      <c r="GT115" t="s">
        <v>636</v>
      </c>
      <c r="GV115">
        <f>IF($JE115&gt;=1,INDEX($GT:$GT,$JD115+1),"")</f>
      </c>
      <c r="GW115">
        <f>IF($JE115&gt;=2,INDEX($GT:$GT,$JD115+2),"")</f>
      </c>
      <c r="GX115">
        <f>IF($JE115&gt;=3,INDEX($GT:$GT,$JD115+3),"")</f>
      </c>
      <c r="GY115">
        <f>IF($JE115&gt;=4,INDEX($GT:$GT,$JD115+4),"")</f>
      </c>
      <c r="GZ115">
        <f>IF($JE115&gt;=5,INDEX($GT:$GT,$JD115+5),"")</f>
      </c>
      <c r="HA115">
        <f>IF($JE115&gt;=6,INDEX($GT:$GT,$JD115+6),"")</f>
      </c>
      <c r="HB115">
        <f>IF($JE115&gt;=7,INDEX($GT:$GT,$JD115+7),"")</f>
      </c>
      <c r="HC115">
        <f>IF($JE115&gt;=8,INDEX($GT:$GT,$JD115+8),"")</f>
      </c>
      <c r="HD115">
        <f>IF($JE115&gt;=9,INDEX($GT:$GT,$JD115+9),"")</f>
      </c>
      <c r="HE115">
        <f>IF($JE115&gt;=10,INDEX($GT:$GT,$JD115+10),"")</f>
      </c>
      <c r="HF115">
        <f>IF($JE115&gt;=11,INDEX($GT:$GT,$JD115+11),"")</f>
      </c>
      <c r="HG115">
        <f>IF($JE115&gt;=12,INDEX($GT:$GT,$JD115+12),"")</f>
      </c>
      <c r="HH115">
        <f>IF($JE115&gt;=13,INDEX($GT:$GT,$JD115+13),"")</f>
      </c>
      <c r="HI115">
        <f>IF($JE115&gt;=14,INDEX($GT:$GT,$JD115+14),"")</f>
      </c>
      <c r="HJ115">
        <f>IF($JE115&gt;=15,INDEX($GT:$GT,$JD115+15),"")</f>
      </c>
      <c r="HK115">
        <f>IF($JE115&gt;=16,INDEX($GT:$GT,$JD115+16),"")</f>
      </c>
      <c r="HL115">
        <f>IF($JE115&gt;=17,INDEX($GT:$GT,$JD115+17),"")</f>
      </c>
      <c r="HM115">
        <f>IF($JE115&gt;=18,INDEX($GT:$GT,$JD115+18),"")</f>
      </c>
      <c r="HN115">
        <f>IF($JE115&gt;=19,INDEX($GT:$GT,$JD115+19),"")</f>
      </c>
      <c r="HO115">
        <f>IF($JE115&gt;=20,INDEX($GT:$GT,$JD115+20),"")</f>
      </c>
      <c r="HP115">
        <f>IF($JE115&gt;=21,INDEX($GT:$GT,$JD115+21),"")</f>
      </c>
      <c r="HQ115">
        <f>IF($JE115&gt;=22,INDEX($GT:$GT,$JD115+22),"")</f>
      </c>
      <c r="HR115">
        <f>IF($JE115&gt;=23,INDEX($GT:$GT,$JD115+23),"")</f>
      </c>
      <c r="HS115">
        <f>IF($JE115&gt;=24,INDEX($GT:$GT,$JD115+24),"")</f>
      </c>
      <c r="HT115">
        <f>IF($JE115&gt;=25,INDEX($GT:$GT,$JD115+25),"")</f>
      </c>
      <c r="HU115">
        <f>IF($JE115&gt;=26,INDEX($GT:$GT,$JD115+26),"")</f>
      </c>
      <c r="HV115">
        <f>IF($JE115&gt;=27,INDEX($GT:$GT,$JD115+27),"")</f>
      </c>
      <c r="HW115">
        <f>IF($JE115&gt;=28,INDEX($GT:$GT,$JD115+28),"")</f>
      </c>
      <c r="HX115">
        <f>IF($JE115&gt;=29,INDEX($GT:$GT,$JD115+29),"")</f>
      </c>
      <c r="HY115">
        <f>IF($JE115&gt;=30,INDEX($GT:$GT,$JD115+30),"")</f>
      </c>
      <c r="HZ115">
        <f>IF($JE115&gt;=31,INDEX($GT:$GT,$JD115+31),"")</f>
      </c>
      <c r="IA115">
        <f>IF($JE115&gt;=32,INDEX($GT:$GT,$JD115+32),"")</f>
      </c>
      <c r="IB115">
        <f>IF($JE115&gt;=33,INDEX($GT:$GT,$JD115+33),"")</f>
      </c>
      <c r="IC115">
        <f>IF($JE115&gt;=34,INDEX($GT:$GT,$JD115+34),"")</f>
      </c>
      <c r="ID115">
        <f>IF($JE115&gt;=35,INDEX($GT:$GT,$JD115+35),"")</f>
      </c>
      <c r="IE115">
        <f>IF($JE115&gt;=36,INDEX($GT:$GT,$JD115+36),"")</f>
      </c>
      <c r="IF115">
        <f>IF($JE115&gt;=37,INDEX($GT:$GT,$JD115+37),"")</f>
      </c>
      <c r="IG115">
        <f>IF($JE115&gt;=38,INDEX($GT:$GT,$JD115+38),"")</f>
      </c>
      <c r="IH115">
        <f>IF($JE115&gt;=39,INDEX($GT:$GT,$JD115+39),"")</f>
      </c>
      <c r="II115">
        <f>IF($JE115&gt;=40,INDEX($GT:$GT,$JD115+40),"")</f>
      </c>
      <c r="IJ115">
        <f>IF($JE115&gt;=41,INDEX($GT:$GT,$JD115+41),"")</f>
      </c>
      <c r="IK115">
        <f>IF($JE115&gt;=42,INDEX($GT:$GT,$JD115+42),"")</f>
      </c>
      <c r="IL115">
        <f>IF($JE115&gt;=43,INDEX($GT:$GT,$JD115+43),"")</f>
      </c>
      <c r="IM115">
        <f>IF($JE115&gt;=44,INDEX($GT:$GT,$JD115+44),"")</f>
      </c>
      <c r="IN115">
        <f>IF($JE115&gt;=45,INDEX($GT:$GT,$JD115+45),"")</f>
      </c>
      <c r="IO115">
        <f>IF($JE115&gt;=46,INDEX($GT:$GT,$JD115+46),"")</f>
      </c>
      <c r="IP115">
        <f>IF($JE115&gt;=47,INDEX($GT:$GT,$JD115+47),"")</f>
      </c>
      <c r="IQ115">
        <f>IF($JE115&gt;=48,INDEX($GT:$GT,$JD115+48),"")</f>
      </c>
      <c r="IR115">
        <f>IF($JE115&gt;=49,INDEX($GT:$GT,$JD115+49),"")</f>
      </c>
      <c r="IS115">
        <f>IF($JE115&gt;=50,INDEX($GT:$GT,$JD115+50),"")</f>
      </c>
      <c r="IT115">
        <f>IF($JE115&gt;=51,INDEX($GT:$GT,$JD115+51),"")</f>
      </c>
      <c r="IU115">
        <f>IF($JE115&gt;=52,INDEX($GT:$GT,$JD115+52),"")</f>
      </c>
      <c r="IV115">
        <f>IF($JE115&gt;=53,INDEX($GT:$GT,$JD115+53),"")</f>
      </c>
      <c r="IW115">
        <f>IF($JE115&gt;=54,INDEX($GT:$GT,$JD115+54),"")</f>
      </c>
      <c r="IX115">
        <f>IF($JE115&gt;=55,INDEX($GT:$GT,$JD115+55),"")</f>
      </c>
      <c r="IY115">
        <f>IF($JE115&gt;=56,INDEX($GT:$GT,$JD115+56),"")</f>
      </c>
      <c r="IZ115">
        <f>IF($JE115&gt;=57,INDEX($GT:$GT,$JD115+57),"")</f>
      </c>
      <c r="JA115">
        <f>IF($JE115&gt;=58,INDEX($GT:$GT,$JD115+58),"")</f>
      </c>
      <c r="JB115">
        <f>IF($JE115&gt;=59,INDEX($GT:$GT,$JD115+59),"")</f>
      </c>
      <c r="JC115">
        <f>IF($JE115&gt;=60,INDEX($GT:$GT,$JD115+60),"")</f>
      </c>
      <c r="JD115">
        <f>IFERROR(MATCH($GS115,$GT$2:$GT$322,0)+1,0)</f>
      </c>
      <c r="JE115">
        <f>IFERROR(INDEX($GU$2:$GU$322,MATCH($GS115,$GT$2:$GT$322,0)),0)</f>
      </c>
      <c r="JF115" t="s">
        <v>28</v>
      </c>
      <c r="JG115" t="s">
        <v>28</v>
      </c>
    </row>
    <row r="116" spans="1:267" x14ac:dyDescent="0.25">
      <c r="J116" s="1"/>
      <c r="K116" s="1"/>
      <c r="L116" s="1"/>
      <c r="M116" s="1"/>
      <c r="N116" s="1">
        <f>IFERROR(IF(FIND(" - ",$J116)&gt;0,MID($J116,FIND(" - ",$J116)+3,LEN($J116)),""),"")</f>
      </c>
      <c r="P116" s="1"/>
      <c r="S116" t="s">
        <v>28</v>
      </c>
      <c r="U116">
        <f>IF(OR($S116="",$T116=""),"",IFERROR($S116/$T116,0))</f>
      </c>
      <c r="V116">
        <f>IF($S116="","",
IF($K116="","",
IF(ISNUMBER(SEARCH("exempt",LOWER($K116))),0,
$S116*(VALUE(SUBSTITUTE($K116,"%",""))/100))))</f>
      </c>
      <c r="AB116">
        <f>IF($S116="","",
SUM($S116,$V116,$Z116,$W116,$Y116)-
IF($AA116="",0,VALUE($AA116)))</f>
      </c>
      <c r="AJ116" t="s">
        <v>637</v>
      </c>
      <c r="AN116" t="s">
        <v>638</v>
      </c>
      <c r="AO116" t="s">
        <v>639</v>
      </c>
      <c r="AR116">
        <f>IFERROR(LEFT($J116,FIND(" - ",$J116)-1),$J116)</f>
      </c>
      <c r="AS116" t="s">
        <v>640</v>
      </c>
      <c r="AT116">
        <v>3</v>
      </c>
      <c r="AU116">
        <f>IF($CJ116&gt;=1,INDEX($AS:$AS,$CI116+1),"")</f>
      </c>
      <c r="AV116">
        <f>IF($CJ116&gt;=2,INDEX($AS:$AS,$CI116+2),"")</f>
      </c>
      <c r="AW116">
        <f>IF($CJ116&gt;=3,INDEX($AS:$AS,$CI116+3),"")</f>
      </c>
      <c r="AX116">
        <f>IF($CJ116&gt;=4,INDEX($AS:$AS,$CI116+4),"")</f>
      </c>
      <c r="AY116">
        <f>IF($CJ116&gt;=5,INDEX($AS:$AS,$CI116+5),"")</f>
      </c>
      <c r="AZ116">
        <f>IF($CJ116&gt;=6,INDEX($AS:$AS,$CI116+6),"")</f>
      </c>
      <c r="BA116">
        <f>IF($CJ116&gt;=7,INDEX($AS:$AS,$CI116+7),"")</f>
      </c>
      <c r="BB116">
        <f>IF($CJ116&gt;=8,INDEX($AS:$AS,$CI116+8),"")</f>
      </c>
      <c r="BC116">
        <f>IF($CJ116&gt;=9,INDEX($AS:$AS,$CI116+9),"")</f>
      </c>
      <c r="BD116">
        <f>IF($CJ116&gt;=10,INDEX($AS:$AS,$CI116+10),"")</f>
      </c>
      <c r="BE116">
        <f>IF($CJ116&gt;=11,INDEX($AS:$AS,$CI116+11),"")</f>
      </c>
      <c r="BF116">
        <f>IF($CJ116&gt;=12,INDEX($AS:$AS,$CI116+12),"")</f>
      </c>
      <c r="BG116">
        <f>IF($CJ116&gt;=13,INDEX($AS:$AS,$CI116+13),"")</f>
      </c>
      <c r="BH116">
        <f>IF($CJ116&gt;=14,INDEX($AS:$AS,$CI116+14),"")</f>
      </c>
      <c r="BI116">
        <f>IF($CJ116&gt;=15,INDEX($AS:$AS,$CI116+15),"")</f>
      </c>
      <c r="BJ116">
        <f>IF($CJ116&gt;=16,INDEX($AS:$AS,$CI116+16),"")</f>
      </c>
      <c r="BK116">
        <f>IF($CJ116&gt;=17,INDEX($AS:$AS,$CI116+17),"")</f>
      </c>
      <c r="BL116">
        <f>IF($CJ116&gt;=18,INDEX($AS:$AS,$CI116+18),"")</f>
      </c>
      <c r="BM116">
        <f>IF($CJ116&gt;=19,INDEX($AS:$AS,$CI116+19),"")</f>
      </c>
      <c r="BN116">
        <f>IF($CJ116&gt;=20,INDEX($AS:$AS,$CI116+20),"")</f>
      </c>
      <c r="BO116">
        <f>IF($CJ116&gt;=21,INDEX($AS:$AS,$CI116+21),"")</f>
      </c>
      <c r="BP116">
        <f>IF($CJ116&gt;=22,INDEX($AS:$AS,$CI116+22),"")</f>
      </c>
      <c r="BQ116">
        <f>IF($CJ116&gt;=23,INDEX($AS:$AS,$CI116+23),"")</f>
      </c>
      <c r="BR116">
        <f>IF($CJ116&gt;=24,INDEX($AS:$AS,$CI116+24),"")</f>
      </c>
      <c r="BS116">
        <f>IF($CJ116&gt;=25,INDEX($AS:$AS,$CI116+25),"")</f>
      </c>
      <c r="BT116">
        <f>IF($CJ116&gt;=26,INDEX($AS:$AS,$CI116+26),"")</f>
      </c>
      <c r="BU116">
        <f>IF($CJ116&gt;=27,INDEX($AS:$AS,$CI116+27),"")</f>
      </c>
      <c r="BV116">
        <f>IF($CJ116&gt;=28,INDEX($AS:$AS,$CI116+28),"")</f>
      </c>
      <c r="BW116">
        <f>IF($CJ116&gt;=29,INDEX($AS:$AS,$CI116+29),"")</f>
      </c>
      <c r="BX116">
        <f>IF($CJ116&gt;=30,INDEX($AS:$AS,$CI116+30),"")</f>
      </c>
      <c r="BY116">
        <f>IF($CJ116&gt;=31,INDEX($AS:$AS,$CI116+31),"")</f>
      </c>
      <c r="BZ116">
        <f>IF($CJ116&gt;=32,INDEX($AS:$AS,$CI116+32),"")</f>
      </c>
      <c r="CA116">
        <f>IF($CJ116&gt;=33,INDEX($AS:$AS,$CI116+33),"")</f>
      </c>
      <c r="CB116">
        <f>IF($CJ116&gt;=34,INDEX($AS:$AS,$CI116+34),"")</f>
      </c>
      <c r="CC116">
        <f>IF($CJ116&gt;=35,INDEX($AS:$AS,$CI116+35),"")</f>
      </c>
      <c r="CD116">
        <f>IF($CJ116&gt;=36,INDEX($AS:$AS,$CI116+36),"")</f>
      </c>
      <c r="CE116">
        <f>IF($CJ116&gt;=37,INDEX($AS:$AS,$CI116+37),"")</f>
      </c>
      <c r="CF116">
        <f>IF($CJ116&gt;=38,INDEX($AS:$AS,$CI116+38),"")</f>
      </c>
      <c r="CG116">
        <f>IF($CJ116&gt;=39,INDEX($AS:$AS,$CI116+39),"")</f>
      </c>
      <c r="CH116">
        <f>IF($CJ116&gt;=40,INDEX($AS:$AS,$CI116+40),"")</f>
      </c>
      <c r="CI116">
        <f>IFERROR(MATCH($AR116,$AS$2:$AS$133,0)+1,0)</f>
      </c>
      <c r="CJ116">
        <f>IFERROR(INDEX($AT$2:$AT$133,MATCH($AR116,$AS$2:$AS$133,0)),0)</f>
      </c>
      <c r="CK116">
        <f>IFERROR(LEFT($O116,FIND(" - ",$O116)-1),$O116)</f>
      </c>
      <c r="CL116" t="s">
        <v>255</v>
      </c>
      <c r="CN116">
        <f>IF($DI116&gt;=1,INDEX($CL:$CL,$DH116+1),"")</f>
      </c>
      <c r="CO116">
        <f>IF($DI116&gt;=2,INDEX($CL:$CL,$DH116+2),"")</f>
      </c>
      <c r="CP116">
        <f>IF($DI116&gt;=3,INDEX($CL:$CL,$DH116+3),"")</f>
      </c>
      <c r="CQ116">
        <f>IF($DI116&gt;=4,INDEX($CL:$CL,$DH116+4),"")</f>
      </c>
      <c r="CR116">
        <f>IF($DI116&gt;=5,INDEX($CL:$CL,$DH116+5),"")</f>
      </c>
      <c r="CS116">
        <f>IF($DI116&gt;=6,INDEX($CL:$CL,$DH116+6),"")</f>
      </c>
      <c r="CT116">
        <f>IF($DI116&gt;=7,INDEX($CL:$CL,$DH116+7),"")</f>
      </c>
      <c r="CU116">
        <f>IF($DI116&gt;=8,INDEX($CL:$CL,$DH116+8),"")</f>
      </c>
      <c r="CV116">
        <f>IF($DI116&gt;=9,INDEX($CL:$CL,$DH116+9),"")</f>
      </c>
      <c r="CW116">
        <f>IF($DI116&gt;=10,INDEX($CL:$CL,$DH116+10),"")</f>
      </c>
      <c r="CX116">
        <f>IF($DI116&gt;=11,INDEX($CL:$CL,$DH116+11),"")</f>
      </c>
      <c r="CY116">
        <f>IF($DI116&gt;=12,INDEX($CL:$CL,$DH116+12),"")</f>
      </c>
      <c r="CZ116">
        <f>IF($DI116&gt;=13,INDEX($CL:$CL,$DH116+13),"")</f>
      </c>
      <c r="DA116">
        <f>IF($DI116&gt;=14,INDEX($CL:$CL,$DH116+14),"")</f>
      </c>
      <c r="DB116">
        <f>IF($DI116&gt;=15,INDEX($CL:$CL,$DH116+15),"")</f>
      </c>
      <c r="DC116">
        <f>IF($DI116&gt;=16,INDEX($CL:$CL,$DH116+16),"")</f>
      </c>
      <c r="DD116">
        <f>IF($DI116&gt;=17,INDEX($CL:$CL,$DH116+17),"")</f>
      </c>
      <c r="DE116">
        <f>IF($DI116&gt;=18,INDEX($CL:$CL,$DH116+18),"")</f>
      </c>
      <c r="DF116">
        <f>IF($DI116&gt;=19,INDEX($CL:$CL,$DH116+19),"")</f>
      </c>
      <c r="DG116">
        <f>IF($DI116&gt;=20,INDEX($CL:$CL,$DH116+20),"")</f>
      </c>
      <c r="DH116">
        <f>IFERROR(MATCH($CK116,$CL$2:$CL$1558,0)+1,0)</f>
      </c>
      <c r="DI116">
        <f>IFERROR(INDEX($CM$2:$CM$1558,MATCH($CK116,$CL$2:$CL$1558,0)),0)</f>
      </c>
      <c r="DJ116">
        <f>IFERROR(INDEX($AQ:$AQ,MATCH($K116,$AP:$AP,0))&amp;"","")</f>
      </c>
      <c r="DK116" t="s">
        <v>319</v>
      </c>
      <c r="DM116">
        <v>1</v>
      </c>
      <c r="DN116">
        <f>IF($GQ116&gt;=1,INDEX($DK:$DK,$GP116+1),"")</f>
      </c>
      <c r="DO116">
        <f>IF($GQ116&gt;=2,INDEX($DK:$DK,$GP116+2),"")</f>
      </c>
      <c r="DP116">
        <f>IF($GQ116&gt;=3,INDEX($DK:$DK,$GP116+3),"")</f>
      </c>
      <c r="DQ116">
        <f>IF($GQ116&gt;=4,INDEX($DK:$DK,$GP116+4),"")</f>
      </c>
      <c r="DR116">
        <f>IF($GQ116&gt;=5,INDEX($DK:$DK,$GP116+5),"")</f>
      </c>
      <c r="DS116">
        <f>IF($GQ116&gt;=6,INDEX($DK:$DK,$GP116+6),"")</f>
      </c>
      <c r="DT116">
        <f>IF($GQ116&gt;=7,INDEX($DK:$DK,$GP116+7),"")</f>
      </c>
      <c r="DU116">
        <f>IF($GQ116&gt;=8,INDEX($DK:$DK,$GP116+8),"")</f>
      </c>
      <c r="DV116">
        <f>IF($GQ116&gt;=9,INDEX($DK:$DK,$GP116+9),"")</f>
      </c>
      <c r="DW116">
        <f>IF($GQ116&gt;=10,INDEX($DK:$DK,$GP116+10),"")</f>
      </c>
      <c r="DX116">
        <f>IF($GQ116&gt;=11,INDEX($DK:$DK,$GP116+11),"")</f>
      </c>
      <c r="DY116">
        <f>IF($GQ116&gt;=12,INDEX($DK:$DK,$GP116+12),"")</f>
      </c>
      <c r="DZ116">
        <f>IF($GQ116&gt;=13,INDEX($DK:$DK,$GP116+13),"")</f>
      </c>
      <c r="EA116">
        <f>IF($GQ116&gt;=14,INDEX($DK:$DK,$GP116+14),"")</f>
      </c>
      <c r="EB116">
        <f>IF($GQ116&gt;=15,INDEX($DK:$DK,$GP116+15),"")</f>
      </c>
      <c r="EC116">
        <f>IF($GQ116&gt;=16,INDEX($DK:$DK,$GP116+16),"")</f>
      </c>
      <c r="ED116">
        <f>IF($GQ116&gt;=17,INDEX($DK:$DK,$GP116+17),"")</f>
      </c>
      <c r="EE116">
        <f>IF($GQ116&gt;=18,INDEX($DK:$DK,$GP116+18),"")</f>
      </c>
      <c r="EF116">
        <f>IF($GQ116&gt;=19,INDEX($DK:$DK,$GP116+19),"")</f>
      </c>
      <c r="EG116">
        <f>IF($GQ116&gt;=20,INDEX($DK:$DK,$GP116+20),"")</f>
      </c>
      <c r="EH116">
        <f>IF($GQ116&gt;=21,INDEX($DK:$DK,$GP116+21),"")</f>
      </c>
      <c r="EI116">
        <f>IF($GQ116&gt;=22,INDEX($DK:$DK,$GP116+22),"")</f>
      </c>
      <c r="EJ116">
        <f>IF($GQ116&gt;=23,INDEX($DK:$DK,$GP116+23),"")</f>
      </c>
      <c r="EK116">
        <f>IF($GQ116&gt;=24,INDEX($DK:$DK,$GP116+24),"")</f>
      </c>
      <c r="EL116">
        <f>IF($GQ116&gt;=25,INDEX($DK:$DK,$GP116+25),"")</f>
      </c>
      <c r="EM116">
        <f>IF($GQ116&gt;=26,INDEX($DK:$DK,$GP116+26),"")</f>
      </c>
      <c r="EN116">
        <f>IF($GQ116&gt;=27,INDEX($DK:$DK,$GP116+27),"")</f>
      </c>
      <c r="EO116">
        <f>IF($GQ116&gt;=28,INDEX($DK:$DK,$GP116+28),"")</f>
      </c>
      <c r="EP116">
        <f>IF($GQ116&gt;=29,INDEX($DK:$DK,$GP116+29),"")</f>
      </c>
      <c r="EQ116">
        <f>IF($GQ116&gt;=30,INDEX($DK:$DK,$GP116+30),"")</f>
      </c>
      <c r="ER116">
        <f>IF($GQ116&gt;=31,INDEX($DK:$DK,$GP116+31),"")</f>
      </c>
      <c r="ES116">
        <f>IF($GQ116&gt;=32,INDEX($DK:$DK,$GP116+32),"")</f>
      </c>
      <c r="ET116">
        <f>IF($GQ116&gt;=33,INDEX($DK:$DK,$GP116+33),"")</f>
      </c>
      <c r="EU116">
        <f>IF($GQ116&gt;=34,INDEX($DK:$DK,$GP116+34),"")</f>
      </c>
      <c r="EV116">
        <f>IF($GQ116&gt;=35,INDEX($DK:$DK,$GP116+35),"")</f>
      </c>
      <c r="EW116">
        <f>IF($GQ116&gt;=36,INDEX($DK:$DK,$GP116+36),"")</f>
      </c>
      <c r="EX116">
        <f>IF($GQ116&gt;=37,INDEX($DK:$DK,$GP116+37),"")</f>
      </c>
      <c r="EY116">
        <f>IF($GQ116&gt;=38,INDEX($DK:$DK,$GP116+38),"")</f>
      </c>
      <c r="EZ116">
        <f>IF($GQ116&gt;=39,INDEX($DK:$DK,$GP116+39),"")</f>
      </c>
      <c r="FA116">
        <f>IF($GQ116&gt;=40,INDEX($DK:$DK,$GP116+40),"")</f>
      </c>
      <c r="FB116">
        <f>IF($GQ116&gt;=1,INDEX($DL:$DL,$GP116+1),"")</f>
      </c>
      <c r="FC116">
        <f>IF($GQ116&gt;=2,INDEX($DL:$DL,$GP116+2),"")</f>
      </c>
      <c r="FD116">
        <f>IF($GQ116&gt;=3,INDEX($DL:$DL,$GP116+3),"")</f>
      </c>
      <c r="FE116">
        <f>IF($GQ116&gt;=4,INDEX($DL:$DL,$GP116+4),"")</f>
      </c>
      <c r="FF116">
        <f>IF($GQ116&gt;=5,INDEX($DL:$DL,$GP116+5),"")</f>
      </c>
      <c r="FG116">
        <f>IF($GQ116&gt;=6,INDEX($DL:$DL,$GP116+6),"")</f>
      </c>
      <c r="FH116">
        <f>IF($GQ116&gt;=7,INDEX($DL:$DL,$GP116+7),"")</f>
      </c>
      <c r="FI116">
        <f>IF($GQ116&gt;=8,INDEX($DL:$DL,$GP116+8),"")</f>
      </c>
      <c r="FJ116">
        <f>IF($GQ116&gt;=9,INDEX($DL:$DL,$GP116+9),"")</f>
      </c>
      <c r="FK116">
        <f>IF($GQ116&gt;=10,INDEX($DL:$DL,$GP116+10),"")</f>
      </c>
      <c r="FL116">
        <f>IF($GQ116&gt;=11,INDEX($DL:$DL,$GP116+11),"")</f>
      </c>
      <c r="FM116">
        <f>IF($GQ116&gt;=12,INDEX($DL:$DL,$GP116+12),"")</f>
      </c>
      <c r="FN116">
        <f>IF($GQ116&gt;=13,INDEX($DL:$DL,$GP116+13),"")</f>
      </c>
      <c r="FO116">
        <f>IF($GQ116&gt;=14,INDEX($DL:$DL,$GP116+14),"")</f>
      </c>
      <c r="FP116">
        <f>IF($GQ116&gt;=15,INDEX($DL:$DL,$GP116+15),"")</f>
      </c>
      <c r="FQ116">
        <f>IF($GQ116&gt;=16,INDEX($DL:$DL,$GP116+16),"")</f>
      </c>
      <c r="FR116">
        <f>IF($GQ116&gt;=17,INDEX($DL:$DL,$GP116+17),"")</f>
      </c>
      <c r="FS116">
        <f>IF($GQ116&gt;=18,INDEX($DL:$DL,$GP116+18),"")</f>
      </c>
      <c r="FT116">
        <f>IF($GQ116&gt;=19,INDEX($DL:$DL,$GP116+19),"")</f>
      </c>
      <c r="FU116">
        <f>IF($GQ116&gt;=20,INDEX($DL:$DL,$GP116+20),"")</f>
      </c>
      <c r="FV116">
        <f>IF($GQ116&gt;=21,INDEX($DL:$DL,$GP116+21),"")</f>
      </c>
      <c r="FW116">
        <f>IF($GQ116&gt;=22,INDEX($DL:$DL,$GP116+22),"")</f>
      </c>
      <c r="FX116">
        <f>IF($GQ116&gt;=23,INDEX($DL:$DL,$GP116+23),"")</f>
      </c>
      <c r="FY116">
        <f>IF($GQ116&gt;=24,INDEX($DL:$DL,$GP116+24),"")</f>
      </c>
      <c r="FZ116">
        <f>IF($GQ116&gt;=25,INDEX($DL:$DL,$GP116+25),"")</f>
      </c>
      <c r="GA116">
        <f>IF($GQ116&gt;=26,INDEX($DL:$DL,$GP116+26),"")</f>
      </c>
      <c r="GB116">
        <f>IF($GQ116&gt;=27,INDEX($DL:$DL,$GP116+27),"")</f>
      </c>
      <c r="GC116">
        <f>IF($GQ116&gt;=28,INDEX($DL:$DL,$GP116+28),"")</f>
      </c>
      <c r="GD116">
        <f>IF($GQ116&gt;=29,INDEX($DL:$DL,$GP116+29),"")</f>
      </c>
      <c r="GE116">
        <f>IF($GQ116&gt;=30,INDEX($DL:$DL,$GP116+30),"")</f>
      </c>
      <c r="GF116">
        <f>IF($GQ116&gt;=31,INDEX($DL:$DL,$GP116+31),"")</f>
      </c>
      <c r="GG116">
        <f>IF($GQ116&gt;=32,INDEX($DL:$DL,$GP116+32),"")</f>
      </c>
      <c r="GH116">
        <f>IF($GQ116&gt;=33,INDEX($DL:$DL,$GP116+33),"")</f>
      </c>
      <c r="GI116">
        <f>IF($GQ116&gt;=34,INDEX($DL:$DL,$GP116+34),"")</f>
      </c>
      <c r="GJ116">
        <f>IF($GQ116&gt;=35,INDEX($DL:$DL,$GP116+35),"")</f>
      </c>
      <c r="GK116">
        <f>IF($GQ116&gt;=36,INDEX($DL:$DL,$GP116+36),"")</f>
      </c>
      <c r="GL116">
        <f>IF($GQ116&gt;=37,INDEX($DL:$DL,$GP116+37),"")</f>
      </c>
      <c r="GM116">
        <f>IF($GQ116&gt;=38,INDEX($DL:$DL,$GP116+38),"")</f>
      </c>
      <c r="GN116">
        <f>IF($GQ116&gt;=39,INDEX($DL:$DL,$GP116+39),"")</f>
      </c>
      <c r="GO116">
        <f>IF($GQ116&gt;=40,INDEX($DL:$DL,$GP116+40),"")</f>
      </c>
      <c r="GP116">
        <f>IFERROR(MATCH($DJ116,$DK$2:$DK$148,0)+1,0)</f>
      </c>
      <c r="GQ116">
        <f>IFERROR(INDEX($DM$2:$DM$148,MATCH($DJ116,$DK$2:$DK$148,0)),0)</f>
      </c>
      <c r="GR116">
        <f>IFERROR(MATCH($L116,$DN$116:$FA$116,0),0)</f>
      </c>
      <c r="GS116">
        <f>IF($GR116&gt;0,INDEX($FB$116:$GO$116,$GR116),"")</f>
      </c>
      <c r="GT116" t="s">
        <v>138</v>
      </c>
      <c r="GU116">
        <v>9</v>
      </c>
      <c r="GV116">
        <f>IF($JE116&gt;=1,INDEX($GT:$GT,$JD116+1),"")</f>
      </c>
      <c r="GW116">
        <f>IF($JE116&gt;=2,INDEX($GT:$GT,$JD116+2),"")</f>
      </c>
      <c r="GX116">
        <f>IF($JE116&gt;=3,INDEX($GT:$GT,$JD116+3),"")</f>
      </c>
      <c r="GY116">
        <f>IF($JE116&gt;=4,INDEX($GT:$GT,$JD116+4),"")</f>
      </c>
      <c r="GZ116">
        <f>IF($JE116&gt;=5,INDEX($GT:$GT,$JD116+5),"")</f>
      </c>
      <c r="HA116">
        <f>IF($JE116&gt;=6,INDEX($GT:$GT,$JD116+6),"")</f>
      </c>
      <c r="HB116">
        <f>IF($JE116&gt;=7,INDEX($GT:$GT,$JD116+7),"")</f>
      </c>
      <c r="HC116">
        <f>IF($JE116&gt;=8,INDEX($GT:$GT,$JD116+8),"")</f>
      </c>
      <c r="HD116">
        <f>IF($JE116&gt;=9,INDEX($GT:$GT,$JD116+9),"")</f>
      </c>
      <c r="HE116">
        <f>IF($JE116&gt;=10,INDEX($GT:$GT,$JD116+10),"")</f>
      </c>
      <c r="HF116">
        <f>IF($JE116&gt;=11,INDEX($GT:$GT,$JD116+11),"")</f>
      </c>
      <c r="HG116">
        <f>IF($JE116&gt;=12,INDEX($GT:$GT,$JD116+12),"")</f>
      </c>
      <c r="HH116">
        <f>IF($JE116&gt;=13,INDEX($GT:$GT,$JD116+13),"")</f>
      </c>
      <c r="HI116">
        <f>IF($JE116&gt;=14,INDEX($GT:$GT,$JD116+14),"")</f>
      </c>
      <c r="HJ116">
        <f>IF($JE116&gt;=15,INDEX($GT:$GT,$JD116+15),"")</f>
      </c>
      <c r="HK116">
        <f>IF($JE116&gt;=16,INDEX($GT:$GT,$JD116+16),"")</f>
      </c>
      <c r="HL116">
        <f>IF($JE116&gt;=17,INDEX($GT:$GT,$JD116+17),"")</f>
      </c>
      <c r="HM116">
        <f>IF($JE116&gt;=18,INDEX($GT:$GT,$JD116+18),"")</f>
      </c>
      <c r="HN116">
        <f>IF($JE116&gt;=19,INDEX($GT:$GT,$JD116+19),"")</f>
      </c>
      <c r="HO116">
        <f>IF($JE116&gt;=20,INDEX($GT:$GT,$JD116+20),"")</f>
      </c>
      <c r="HP116">
        <f>IF($JE116&gt;=21,INDEX($GT:$GT,$JD116+21),"")</f>
      </c>
      <c r="HQ116">
        <f>IF($JE116&gt;=22,INDEX($GT:$GT,$JD116+22),"")</f>
      </c>
      <c r="HR116">
        <f>IF($JE116&gt;=23,INDEX($GT:$GT,$JD116+23),"")</f>
      </c>
      <c r="HS116">
        <f>IF($JE116&gt;=24,INDEX($GT:$GT,$JD116+24),"")</f>
      </c>
      <c r="HT116">
        <f>IF($JE116&gt;=25,INDEX($GT:$GT,$JD116+25),"")</f>
      </c>
      <c r="HU116">
        <f>IF($JE116&gt;=26,INDEX($GT:$GT,$JD116+26),"")</f>
      </c>
      <c r="HV116">
        <f>IF($JE116&gt;=27,INDEX($GT:$GT,$JD116+27),"")</f>
      </c>
      <c r="HW116">
        <f>IF($JE116&gt;=28,INDEX($GT:$GT,$JD116+28),"")</f>
      </c>
      <c r="HX116">
        <f>IF($JE116&gt;=29,INDEX($GT:$GT,$JD116+29),"")</f>
      </c>
      <c r="HY116">
        <f>IF($JE116&gt;=30,INDEX($GT:$GT,$JD116+30),"")</f>
      </c>
      <c r="HZ116">
        <f>IF($JE116&gt;=31,INDEX($GT:$GT,$JD116+31),"")</f>
      </c>
      <c r="IA116">
        <f>IF($JE116&gt;=32,INDEX($GT:$GT,$JD116+32),"")</f>
      </c>
      <c r="IB116">
        <f>IF($JE116&gt;=33,INDEX($GT:$GT,$JD116+33),"")</f>
      </c>
      <c r="IC116">
        <f>IF($JE116&gt;=34,INDEX($GT:$GT,$JD116+34),"")</f>
      </c>
      <c r="ID116">
        <f>IF($JE116&gt;=35,INDEX($GT:$GT,$JD116+35),"")</f>
      </c>
      <c r="IE116">
        <f>IF($JE116&gt;=36,INDEX($GT:$GT,$JD116+36),"")</f>
      </c>
      <c r="IF116">
        <f>IF($JE116&gt;=37,INDEX($GT:$GT,$JD116+37),"")</f>
      </c>
      <c r="IG116">
        <f>IF($JE116&gt;=38,INDEX($GT:$GT,$JD116+38),"")</f>
      </c>
      <c r="IH116">
        <f>IF($JE116&gt;=39,INDEX($GT:$GT,$JD116+39),"")</f>
      </c>
      <c r="II116">
        <f>IF($JE116&gt;=40,INDEX($GT:$GT,$JD116+40),"")</f>
      </c>
      <c r="IJ116">
        <f>IF($JE116&gt;=41,INDEX($GT:$GT,$JD116+41),"")</f>
      </c>
      <c r="IK116">
        <f>IF($JE116&gt;=42,INDEX($GT:$GT,$JD116+42),"")</f>
      </c>
      <c r="IL116">
        <f>IF($JE116&gt;=43,INDEX($GT:$GT,$JD116+43),"")</f>
      </c>
      <c r="IM116">
        <f>IF($JE116&gt;=44,INDEX($GT:$GT,$JD116+44),"")</f>
      </c>
      <c r="IN116">
        <f>IF($JE116&gt;=45,INDEX($GT:$GT,$JD116+45),"")</f>
      </c>
      <c r="IO116">
        <f>IF($JE116&gt;=46,INDEX($GT:$GT,$JD116+46),"")</f>
      </c>
      <c r="IP116">
        <f>IF($JE116&gt;=47,INDEX($GT:$GT,$JD116+47),"")</f>
      </c>
      <c r="IQ116">
        <f>IF($JE116&gt;=48,INDEX($GT:$GT,$JD116+48),"")</f>
      </c>
      <c r="IR116">
        <f>IF($JE116&gt;=49,INDEX($GT:$GT,$JD116+49),"")</f>
      </c>
      <c r="IS116">
        <f>IF($JE116&gt;=50,INDEX($GT:$GT,$JD116+50),"")</f>
      </c>
      <c r="IT116">
        <f>IF($JE116&gt;=51,INDEX($GT:$GT,$JD116+51),"")</f>
      </c>
      <c r="IU116">
        <f>IF($JE116&gt;=52,INDEX($GT:$GT,$JD116+52),"")</f>
      </c>
      <c r="IV116">
        <f>IF($JE116&gt;=53,INDEX($GT:$GT,$JD116+53),"")</f>
      </c>
      <c r="IW116">
        <f>IF($JE116&gt;=54,INDEX($GT:$GT,$JD116+54),"")</f>
      </c>
      <c r="IX116">
        <f>IF($JE116&gt;=55,INDEX($GT:$GT,$JD116+55),"")</f>
      </c>
      <c r="IY116">
        <f>IF($JE116&gt;=56,INDEX($GT:$GT,$JD116+56),"")</f>
      </c>
      <c r="IZ116">
        <f>IF($JE116&gt;=57,INDEX($GT:$GT,$JD116+57),"")</f>
      </c>
      <c r="JA116">
        <f>IF($JE116&gt;=58,INDEX($GT:$GT,$JD116+58),"")</f>
      </c>
      <c r="JB116">
        <f>IF($JE116&gt;=59,INDEX($GT:$GT,$JD116+59),"")</f>
      </c>
      <c r="JC116">
        <f>IF($JE116&gt;=60,INDEX($GT:$GT,$JD116+60),"")</f>
      </c>
      <c r="JD116">
        <f>IFERROR(MATCH($GS116,$GT$2:$GT$322,0)+1,0)</f>
      </c>
      <c r="JE116">
        <f>IFERROR(INDEX($GU$2:$GU$322,MATCH($GS116,$GT$2:$GT$322,0)),0)</f>
      </c>
      <c r="JF116" t="s">
        <v>28</v>
      </c>
      <c r="JG116" t="s">
        <v>28</v>
      </c>
    </row>
    <row r="117" spans="1:267" x14ac:dyDescent="0.25">
      <c r="J117" s="1"/>
      <c r="K117" s="1"/>
      <c r="L117" s="1"/>
      <c r="M117" s="1"/>
      <c r="N117" s="1">
        <f>IFERROR(IF(FIND(" - ",$J117)&gt;0,MID($J117,FIND(" - ",$J117)+3,LEN($J117)),""),"")</f>
      </c>
      <c r="P117" s="1"/>
      <c r="S117" t="s">
        <v>28</v>
      </c>
      <c r="U117">
        <f>IF(OR($S117="",$T117=""),"",IFERROR($S117/$T117,0))</f>
      </c>
      <c r="V117">
        <f>IF($S117="","",
IF($K117="","",
IF(ISNUMBER(SEARCH("exempt",LOWER($K117))),0,
$S117*(VALUE(SUBSTITUTE($K117,"%",""))/100))))</f>
      </c>
      <c r="AB117">
        <f>IF($S117="","",
SUM($S117,$V117,$Z117,$W117,$Y117)-
IF($AA117="",0,VALUE($AA117)))</f>
      </c>
      <c r="AJ117" t="s">
        <v>641</v>
      </c>
      <c r="AN117" t="s">
        <v>642</v>
      </c>
      <c r="AO117" t="s">
        <v>643</v>
      </c>
      <c r="AR117">
        <f>IFERROR(LEFT($J117,FIND(" - ",$J117)-1),$J117)</f>
      </c>
      <c r="AS117" t="s">
        <v>186</v>
      </c>
      <c r="AU117">
        <f>IF($CJ117&gt;=1,INDEX($AS:$AS,$CI117+1),"")</f>
      </c>
      <c r="AV117">
        <f>IF($CJ117&gt;=2,INDEX($AS:$AS,$CI117+2),"")</f>
      </c>
      <c r="AW117">
        <f>IF($CJ117&gt;=3,INDEX($AS:$AS,$CI117+3),"")</f>
      </c>
      <c r="AX117">
        <f>IF($CJ117&gt;=4,INDEX($AS:$AS,$CI117+4),"")</f>
      </c>
      <c r="AY117">
        <f>IF($CJ117&gt;=5,INDEX($AS:$AS,$CI117+5),"")</f>
      </c>
      <c r="AZ117">
        <f>IF($CJ117&gt;=6,INDEX($AS:$AS,$CI117+6),"")</f>
      </c>
      <c r="BA117">
        <f>IF($CJ117&gt;=7,INDEX($AS:$AS,$CI117+7),"")</f>
      </c>
      <c r="BB117">
        <f>IF($CJ117&gt;=8,INDEX($AS:$AS,$CI117+8),"")</f>
      </c>
      <c r="BC117">
        <f>IF($CJ117&gt;=9,INDEX($AS:$AS,$CI117+9),"")</f>
      </c>
      <c r="BD117">
        <f>IF($CJ117&gt;=10,INDEX($AS:$AS,$CI117+10),"")</f>
      </c>
      <c r="BE117">
        <f>IF($CJ117&gt;=11,INDEX($AS:$AS,$CI117+11),"")</f>
      </c>
      <c r="BF117">
        <f>IF($CJ117&gt;=12,INDEX($AS:$AS,$CI117+12),"")</f>
      </c>
      <c r="BG117">
        <f>IF($CJ117&gt;=13,INDEX($AS:$AS,$CI117+13),"")</f>
      </c>
      <c r="BH117">
        <f>IF($CJ117&gt;=14,INDEX($AS:$AS,$CI117+14),"")</f>
      </c>
      <c r="BI117">
        <f>IF($CJ117&gt;=15,INDEX($AS:$AS,$CI117+15),"")</f>
      </c>
      <c r="BJ117">
        <f>IF($CJ117&gt;=16,INDEX($AS:$AS,$CI117+16),"")</f>
      </c>
      <c r="BK117">
        <f>IF($CJ117&gt;=17,INDEX($AS:$AS,$CI117+17),"")</f>
      </c>
      <c r="BL117">
        <f>IF($CJ117&gt;=18,INDEX($AS:$AS,$CI117+18),"")</f>
      </c>
      <c r="BM117">
        <f>IF($CJ117&gt;=19,INDEX($AS:$AS,$CI117+19),"")</f>
      </c>
      <c r="BN117">
        <f>IF($CJ117&gt;=20,INDEX($AS:$AS,$CI117+20),"")</f>
      </c>
      <c r="BO117">
        <f>IF($CJ117&gt;=21,INDEX($AS:$AS,$CI117+21),"")</f>
      </c>
      <c r="BP117">
        <f>IF($CJ117&gt;=22,INDEX($AS:$AS,$CI117+22),"")</f>
      </c>
      <c r="BQ117">
        <f>IF($CJ117&gt;=23,INDEX($AS:$AS,$CI117+23),"")</f>
      </c>
      <c r="BR117">
        <f>IF($CJ117&gt;=24,INDEX($AS:$AS,$CI117+24),"")</f>
      </c>
      <c r="BS117">
        <f>IF($CJ117&gt;=25,INDEX($AS:$AS,$CI117+25),"")</f>
      </c>
      <c r="BT117">
        <f>IF($CJ117&gt;=26,INDEX($AS:$AS,$CI117+26),"")</f>
      </c>
      <c r="BU117">
        <f>IF($CJ117&gt;=27,INDEX($AS:$AS,$CI117+27),"")</f>
      </c>
      <c r="BV117">
        <f>IF($CJ117&gt;=28,INDEX($AS:$AS,$CI117+28),"")</f>
      </c>
      <c r="BW117">
        <f>IF($CJ117&gt;=29,INDEX($AS:$AS,$CI117+29),"")</f>
      </c>
      <c r="BX117">
        <f>IF($CJ117&gt;=30,INDEX($AS:$AS,$CI117+30),"")</f>
      </c>
      <c r="BY117">
        <f>IF($CJ117&gt;=31,INDEX($AS:$AS,$CI117+31),"")</f>
      </c>
      <c r="BZ117">
        <f>IF($CJ117&gt;=32,INDEX($AS:$AS,$CI117+32),"")</f>
      </c>
      <c r="CA117">
        <f>IF($CJ117&gt;=33,INDEX($AS:$AS,$CI117+33),"")</f>
      </c>
      <c r="CB117">
        <f>IF($CJ117&gt;=34,INDEX($AS:$AS,$CI117+34),"")</f>
      </c>
      <c r="CC117">
        <f>IF($CJ117&gt;=35,INDEX($AS:$AS,$CI117+35),"")</f>
      </c>
      <c r="CD117">
        <f>IF($CJ117&gt;=36,INDEX($AS:$AS,$CI117+36),"")</f>
      </c>
      <c r="CE117">
        <f>IF($CJ117&gt;=37,INDEX($AS:$AS,$CI117+37),"")</f>
      </c>
      <c r="CF117">
        <f>IF($CJ117&gt;=38,INDEX($AS:$AS,$CI117+38),"")</f>
      </c>
      <c r="CG117">
        <f>IF($CJ117&gt;=39,INDEX($AS:$AS,$CI117+39),"")</f>
      </c>
      <c r="CH117">
        <f>IF($CJ117&gt;=40,INDEX($AS:$AS,$CI117+40),"")</f>
      </c>
      <c r="CI117">
        <f>IFERROR(MATCH($AR117,$AS$2:$AS$133,0)+1,0)</f>
      </c>
      <c r="CJ117">
        <f>IFERROR(INDEX($AT$2:$AT$133,MATCH($AR117,$AS$2:$AS$133,0)),0)</f>
      </c>
      <c r="CK117">
        <f>IFERROR(LEFT($O117,FIND(" - ",$O117)-1),$O117)</f>
      </c>
      <c r="CL117" t="s">
        <v>185</v>
      </c>
      <c r="CN117">
        <f>IF($DI117&gt;=1,INDEX($CL:$CL,$DH117+1),"")</f>
      </c>
      <c r="CO117">
        <f>IF($DI117&gt;=2,INDEX($CL:$CL,$DH117+2),"")</f>
      </c>
      <c r="CP117">
        <f>IF($DI117&gt;=3,INDEX($CL:$CL,$DH117+3),"")</f>
      </c>
      <c r="CQ117">
        <f>IF($DI117&gt;=4,INDEX($CL:$CL,$DH117+4),"")</f>
      </c>
      <c r="CR117">
        <f>IF($DI117&gt;=5,INDEX($CL:$CL,$DH117+5),"")</f>
      </c>
      <c r="CS117">
        <f>IF($DI117&gt;=6,INDEX($CL:$CL,$DH117+6),"")</f>
      </c>
      <c r="CT117">
        <f>IF($DI117&gt;=7,INDEX($CL:$CL,$DH117+7),"")</f>
      </c>
      <c r="CU117">
        <f>IF($DI117&gt;=8,INDEX($CL:$CL,$DH117+8),"")</f>
      </c>
      <c r="CV117">
        <f>IF($DI117&gt;=9,INDEX($CL:$CL,$DH117+9),"")</f>
      </c>
      <c r="CW117">
        <f>IF($DI117&gt;=10,INDEX($CL:$CL,$DH117+10),"")</f>
      </c>
      <c r="CX117">
        <f>IF($DI117&gt;=11,INDEX($CL:$CL,$DH117+11),"")</f>
      </c>
      <c r="CY117">
        <f>IF($DI117&gt;=12,INDEX($CL:$CL,$DH117+12),"")</f>
      </c>
      <c r="CZ117">
        <f>IF($DI117&gt;=13,INDEX($CL:$CL,$DH117+13),"")</f>
      </c>
      <c r="DA117">
        <f>IF($DI117&gt;=14,INDEX($CL:$CL,$DH117+14),"")</f>
      </c>
      <c r="DB117">
        <f>IF($DI117&gt;=15,INDEX($CL:$CL,$DH117+15),"")</f>
      </c>
      <c r="DC117">
        <f>IF($DI117&gt;=16,INDEX($CL:$CL,$DH117+16),"")</f>
      </c>
      <c r="DD117">
        <f>IF($DI117&gt;=17,INDEX($CL:$CL,$DH117+17),"")</f>
      </c>
      <c r="DE117">
        <f>IF($DI117&gt;=18,INDEX($CL:$CL,$DH117+18),"")</f>
      </c>
      <c r="DF117">
        <f>IF($DI117&gt;=19,INDEX($CL:$CL,$DH117+19),"")</f>
      </c>
      <c r="DG117">
        <f>IF($DI117&gt;=20,INDEX($CL:$CL,$DH117+20),"")</f>
      </c>
      <c r="DH117">
        <f>IFERROR(MATCH($CK117,$CL$2:$CL$1558,0)+1,0)</f>
      </c>
      <c r="DI117">
        <f>IFERROR(INDEX($CM$2:$CM$1558,MATCH($CK117,$CL$2:$CL$1558,0)),0)</f>
      </c>
      <c r="DJ117">
        <f>IFERROR(INDEX($AQ:$AQ,MATCH($K117,$AP:$AP,0))&amp;"","")</f>
      </c>
      <c r="DK117" t="s">
        <v>78</v>
      </c>
      <c r="DL117" t="s">
        <v>362</v>
      </c>
      <c r="DN117">
        <f>IF($GQ117&gt;=1,INDEX($DK:$DK,$GP117+1),"")</f>
      </c>
      <c r="DO117">
        <f>IF($GQ117&gt;=2,INDEX($DK:$DK,$GP117+2),"")</f>
      </c>
      <c r="DP117">
        <f>IF($GQ117&gt;=3,INDEX($DK:$DK,$GP117+3),"")</f>
      </c>
      <c r="DQ117">
        <f>IF($GQ117&gt;=4,INDEX($DK:$DK,$GP117+4),"")</f>
      </c>
      <c r="DR117">
        <f>IF($GQ117&gt;=5,INDEX($DK:$DK,$GP117+5),"")</f>
      </c>
      <c r="DS117">
        <f>IF($GQ117&gt;=6,INDEX($DK:$DK,$GP117+6),"")</f>
      </c>
      <c r="DT117">
        <f>IF($GQ117&gt;=7,INDEX($DK:$DK,$GP117+7),"")</f>
      </c>
      <c r="DU117">
        <f>IF($GQ117&gt;=8,INDEX($DK:$DK,$GP117+8),"")</f>
      </c>
      <c r="DV117">
        <f>IF($GQ117&gt;=9,INDEX($DK:$DK,$GP117+9),"")</f>
      </c>
      <c r="DW117">
        <f>IF($GQ117&gt;=10,INDEX($DK:$DK,$GP117+10),"")</f>
      </c>
      <c r="DX117">
        <f>IF($GQ117&gt;=11,INDEX($DK:$DK,$GP117+11),"")</f>
      </c>
      <c r="DY117">
        <f>IF($GQ117&gt;=12,INDEX($DK:$DK,$GP117+12),"")</f>
      </c>
      <c r="DZ117">
        <f>IF($GQ117&gt;=13,INDEX($DK:$DK,$GP117+13),"")</f>
      </c>
      <c r="EA117">
        <f>IF($GQ117&gt;=14,INDEX($DK:$DK,$GP117+14),"")</f>
      </c>
      <c r="EB117">
        <f>IF($GQ117&gt;=15,INDEX($DK:$DK,$GP117+15),"")</f>
      </c>
      <c r="EC117">
        <f>IF($GQ117&gt;=16,INDEX($DK:$DK,$GP117+16),"")</f>
      </c>
      <c r="ED117">
        <f>IF($GQ117&gt;=17,INDEX($DK:$DK,$GP117+17),"")</f>
      </c>
      <c r="EE117">
        <f>IF($GQ117&gt;=18,INDEX($DK:$DK,$GP117+18),"")</f>
      </c>
      <c r="EF117">
        <f>IF($GQ117&gt;=19,INDEX($DK:$DK,$GP117+19),"")</f>
      </c>
      <c r="EG117">
        <f>IF($GQ117&gt;=20,INDEX($DK:$DK,$GP117+20),"")</f>
      </c>
      <c r="EH117">
        <f>IF($GQ117&gt;=21,INDEX($DK:$DK,$GP117+21),"")</f>
      </c>
      <c r="EI117">
        <f>IF($GQ117&gt;=22,INDEX($DK:$DK,$GP117+22),"")</f>
      </c>
      <c r="EJ117">
        <f>IF($GQ117&gt;=23,INDEX($DK:$DK,$GP117+23),"")</f>
      </c>
      <c r="EK117">
        <f>IF($GQ117&gt;=24,INDEX($DK:$DK,$GP117+24),"")</f>
      </c>
      <c r="EL117">
        <f>IF($GQ117&gt;=25,INDEX($DK:$DK,$GP117+25),"")</f>
      </c>
      <c r="EM117">
        <f>IF($GQ117&gt;=26,INDEX($DK:$DK,$GP117+26),"")</f>
      </c>
      <c r="EN117">
        <f>IF($GQ117&gt;=27,INDEX($DK:$DK,$GP117+27),"")</f>
      </c>
      <c r="EO117">
        <f>IF($GQ117&gt;=28,INDEX($DK:$DK,$GP117+28),"")</f>
      </c>
      <c r="EP117">
        <f>IF($GQ117&gt;=29,INDEX($DK:$DK,$GP117+29),"")</f>
      </c>
      <c r="EQ117">
        <f>IF($GQ117&gt;=30,INDEX($DK:$DK,$GP117+30),"")</f>
      </c>
      <c r="ER117">
        <f>IF($GQ117&gt;=31,INDEX($DK:$DK,$GP117+31),"")</f>
      </c>
      <c r="ES117">
        <f>IF($GQ117&gt;=32,INDEX($DK:$DK,$GP117+32),"")</f>
      </c>
      <c r="ET117">
        <f>IF($GQ117&gt;=33,INDEX($DK:$DK,$GP117+33),"")</f>
      </c>
      <c r="EU117">
        <f>IF($GQ117&gt;=34,INDEX($DK:$DK,$GP117+34),"")</f>
      </c>
      <c r="EV117">
        <f>IF($GQ117&gt;=35,INDEX($DK:$DK,$GP117+35),"")</f>
      </c>
      <c r="EW117">
        <f>IF($GQ117&gt;=36,INDEX($DK:$DK,$GP117+36),"")</f>
      </c>
      <c r="EX117">
        <f>IF($GQ117&gt;=37,INDEX($DK:$DK,$GP117+37),"")</f>
      </c>
      <c r="EY117">
        <f>IF($GQ117&gt;=38,INDEX($DK:$DK,$GP117+38),"")</f>
      </c>
      <c r="EZ117">
        <f>IF($GQ117&gt;=39,INDEX($DK:$DK,$GP117+39),"")</f>
      </c>
      <c r="FA117">
        <f>IF($GQ117&gt;=40,INDEX($DK:$DK,$GP117+40),"")</f>
      </c>
      <c r="FB117">
        <f>IF($GQ117&gt;=1,INDEX($DL:$DL,$GP117+1),"")</f>
      </c>
      <c r="FC117">
        <f>IF($GQ117&gt;=2,INDEX($DL:$DL,$GP117+2),"")</f>
      </c>
      <c r="FD117">
        <f>IF($GQ117&gt;=3,INDEX($DL:$DL,$GP117+3),"")</f>
      </c>
      <c r="FE117">
        <f>IF($GQ117&gt;=4,INDEX($DL:$DL,$GP117+4),"")</f>
      </c>
      <c r="FF117">
        <f>IF($GQ117&gt;=5,INDEX($DL:$DL,$GP117+5),"")</f>
      </c>
      <c r="FG117">
        <f>IF($GQ117&gt;=6,INDEX($DL:$DL,$GP117+6),"")</f>
      </c>
      <c r="FH117">
        <f>IF($GQ117&gt;=7,INDEX($DL:$DL,$GP117+7),"")</f>
      </c>
      <c r="FI117">
        <f>IF($GQ117&gt;=8,INDEX($DL:$DL,$GP117+8),"")</f>
      </c>
      <c r="FJ117">
        <f>IF($GQ117&gt;=9,INDEX($DL:$DL,$GP117+9),"")</f>
      </c>
      <c r="FK117">
        <f>IF($GQ117&gt;=10,INDEX($DL:$DL,$GP117+10),"")</f>
      </c>
      <c r="FL117">
        <f>IF($GQ117&gt;=11,INDEX($DL:$DL,$GP117+11),"")</f>
      </c>
      <c r="FM117">
        <f>IF($GQ117&gt;=12,INDEX($DL:$DL,$GP117+12),"")</f>
      </c>
      <c r="FN117">
        <f>IF($GQ117&gt;=13,INDEX($DL:$DL,$GP117+13),"")</f>
      </c>
      <c r="FO117">
        <f>IF($GQ117&gt;=14,INDEX($DL:$DL,$GP117+14),"")</f>
      </c>
      <c r="FP117">
        <f>IF($GQ117&gt;=15,INDEX($DL:$DL,$GP117+15),"")</f>
      </c>
      <c r="FQ117">
        <f>IF($GQ117&gt;=16,INDEX($DL:$DL,$GP117+16),"")</f>
      </c>
      <c r="FR117">
        <f>IF($GQ117&gt;=17,INDEX($DL:$DL,$GP117+17),"")</f>
      </c>
      <c r="FS117">
        <f>IF($GQ117&gt;=18,INDEX($DL:$DL,$GP117+18),"")</f>
      </c>
      <c r="FT117">
        <f>IF($GQ117&gt;=19,INDEX($DL:$DL,$GP117+19),"")</f>
      </c>
      <c r="FU117">
        <f>IF($GQ117&gt;=20,INDEX($DL:$DL,$GP117+20),"")</f>
      </c>
      <c r="FV117">
        <f>IF($GQ117&gt;=21,INDEX($DL:$DL,$GP117+21),"")</f>
      </c>
      <c r="FW117">
        <f>IF($GQ117&gt;=22,INDEX($DL:$DL,$GP117+22),"")</f>
      </c>
      <c r="FX117">
        <f>IF($GQ117&gt;=23,INDEX($DL:$DL,$GP117+23),"")</f>
      </c>
      <c r="FY117">
        <f>IF($GQ117&gt;=24,INDEX($DL:$DL,$GP117+24),"")</f>
      </c>
      <c r="FZ117">
        <f>IF($GQ117&gt;=25,INDEX($DL:$DL,$GP117+25),"")</f>
      </c>
      <c r="GA117">
        <f>IF($GQ117&gt;=26,INDEX($DL:$DL,$GP117+26),"")</f>
      </c>
      <c r="GB117">
        <f>IF($GQ117&gt;=27,INDEX($DL:$DL,$GP117+27),"")</f>
      </c>
      <c r="GC117">
        <f>IF($GQ117&gt;=28,INDEX($DL:$DL,$GP117+28),"")</f>
      </c>
      <c r="GD117">
        <f>IF($GQ117&gt;=29,INDEX($DL:$DL,$GP117+29),"")</f>
      </c>
      <c r="GE117">
        <f>IF($GQ117&gt;=30,INDEX($DL:$DL,$GP117+30),"")</f>
      </c>
      <c r="GF117">
        <f>IF($GQ117&gt;=31,INDEX($DL:$DL,$GP117+31),"")</f>
      </c>
      <c r="GG117">
        <f>IF($GQ117&gt;=32,INDEX($DL:$DL,$GP117+32),"")</f>
      </c>
      <c r="GH117">
        <f>IF($GQ117&gt;=33,INDEX($DL:$DL,$GP117+33),"")</f>
      </c>
      <c r="GI117">
        <f>IF($GQ117&gt;=34,INDEX($DL:$DL,$GP117+34),"")</f>
      </c>
      <c r="GJ117">
        <f>IF($GQ117&gt;=35,INDEX($DL:$DL,$GP117+35),"")</f>
      </c>
      <c r="GK117">
        <f>IF($GQ117&gt;=36,INDEX($DL:$DL,$GP117+36),"")</f>
      </c>
      <c r="GL117">
        <f>IF($GQ117&gt;=37,INDEX($DL:$DL,$GP117+37),"")</f>
      </c>
      <c r="GM117">
        <f>IF($GQ117&gt;=38,INDEX($DL:$DL,$GP117+38),"")</f>
      </c>
      <c r="GN117">
        <f>IF($GQ117&gt;=39,INDEX($DL:$DL,$GP117+39),"")</f>
      </c>
      <c r="GO117">
        <f>IF($GQ117&gt;=40,INDEX($DL:$DL,$GP117+40),"")</f>
      </c>
      <c r="GP117">
        <f>IFERROR(MATCH($DJ117,$DK$2:$DK$148,0)+1,0)</f>
      </c>
      <c r="GQ117">
        <f>IFERROR(INDEX($DM$2:$DM$148,MATCH($DJ117,$DK$2:$DK$148,0)),0)</f>
      </c>
      <c r="GR117">
        <f>IFERROR(MATCH($L117,$DN$117:$FA$117,0),0)</f>
      </c>
      <c r="GS117">
        <f>IF($GR117&gt;0,INDEX($FB$117:$GO$117,$GR117),"")</f>
      </c>
      <c r="GT117" t="s">
        <v>91</v>
      </c>
      <c r="GV117">
        <f>IF($JE117&gt;=1,INDEX($GT:$GT,$JD117+1),"")</f>
      </c>
      <c r="GW117">
        <f>IF($JE117&gt;=2,INDEX($GT:$GT,$JD117+2),"")</f>
      </c>
      <c r="GX117">
        <f>IF($JE117&gt;=3,INDEX($GT:$GT,$JD117+3),"")</f>
      </c>
      <c r="GY117">
        <f>IF($JE117&gt;=4,INDEX($GT:$GT,$JD117+4),"")</f>
      </c>
      <c r="GZ117">
        <f>IF($JE117&gt;=5,INDEX($GT:$GT,$JD117+5),"")</f>
      </c>
      <c r="HA117">
        <f>IF($JE117&gt;=6,INDEX($GT:$GT,$JD117+6),"")</f>
      </c>
      <c r="HB117">
        <f>IF($JE117&gt;=7,INDEX($GT:$GT,$JD117+7),"")</f>
      </c>
      <c r="HC117">
        <f>IF($JE117&gt;=8,INDEX($GT:$GT,$JD117+8),"")</f>
      </c>
      <c r="HD117">
        <f>IF($JE117&gt;=9,INDEX($GT:$GT,$JD117+9),"")</f>
      </c>
      <c r="HE117">
        <f>IF($JE117&gt;=10,INDEX($GT:$GT,$JD117+10),"")</f>
      </c>
      <c r="HF117">
        <f>IF($JE117&gt;=11,INDEX($GT:$GT,$JD117+11),"")</f>
      </c>
      <c r="HG117">
        <f>IF($JE117&gt;=12,INDEX($GT:$GT,$JD117+12),"")</f>
      </c>
      <c r="HH117">
        <f>IF($JE117&gt;=13,INDEX($GT:$GT,$JD117+13),"")</f>
      </c>
      <c r="HI117">
        <f>IF($JE117&gt;=14,INDEX($GT:$GT,$JD117+14),"")</f>
      </c>
      <c r="HJ117">
        <f>IF($JE117&gt;=15,INDEX($GT:$GT,$JD117+15),"")</f>
      </c>
      <c r="HK117">
        <f>IF($JE117&gt;=16,INDEX($GT:$GT,$JD117+16),"")</f>
      </c>
      <c r="HL117">
        <f>IF($JE117&gt;=17,INDEX($GT:$GT,$JD117+17),"")</f>
      </c>
      <c r="HM117">
        <f>IF($JE117&gt;=18,INDEX($GT:$GT,$JD117+18),"")</f>
      </c>
      <c r="HN117">
        <f>IF($JE117&gt;=19,INDEX($GT:$GT,$JD117+19),"")</f>
      </c>
      <c r="HO117">
        <f>IF($JE117&gt;=20,INDEX($GT:$GT,$JD117+20),"")</f>
      </c>
      <c r="HP117">
        <f>IF($JE117&gt;=21,INDEX($GT:$GT,$JD117+21),"")</f>
      </c>
      <c r="HQ117">
        <f>IF($JE117&gt;=22,INDEX($GT:$GT,$JD117+22),"")</f>
      </c>
      <c r="HR117">
        <f>IF($JE117&gt;=23,INDEX($GT:$GT,$JD117+23),"")</f>
      </c>
      <c r="HS117">
        <f>IF($JE117&gt;=24,INDEX($GT:$GT,$JD117+24),"")</f>
      </c>
      <c r="HT117">
        <f>IF($JE117&gt;=25,INDEX($GT:$GT,$JD117+25),"")</f>
      </c>
      <c r="HU117">
        <f>IF($JE117&gt;=26,INDEX($GT:$GT,$JD117+26),"")</f>
      </c>
      <c r="HV117">
        <f>IF($JE117&gt;=27,INDEX($GT:$GT,$JD117+27),"")</f>
      </c>
      <c r="HW117">
        <f>IF($JE117&gt;=28,INDEX($GT:$GT,$JD117+28),"")</f>
      </c>
      <c r="HX117">
        <f>IF($JE117&gt;=29,INDEX($GT:$GT,$JD117+29),"")</f>
      </c>
      <c r="HY117">
        <f>IF($JE117&gt;=30,INDEX($GT:$GT,$JD117+30),"")</f>
      </c>
      <c r="HZ117">
        <f>IF($JE117&gt;=31,INDEX($GT:$GT,$JD117+31),"")</f>
      </c>
      <c r="IA117">
        <f>IF($JE117&gt;=32,INDEX($GT:$GT,$JD117+32),"")</f>
      </c>
      <c r="IB117">
        <f>IF($JE117&gt;=33,INDEX($GT:$GT,$JD117+33),"")</f>
      </c>
      <c r="IC117">
        <f>IF($JE117&gt;=34,INDEX($GT:$GT,$JD117+34),"")</f>
      </c>
      <c r="ID117">
        <f>IF($JE117&gt;=35,INDEX($GT:$GT,$JD117+35),"")</f>
      </c>
      <c r="IE117">
        <f>IF($JE117&gt;=36,INDEX($GT:$GT,$JD117+36),"")</f>
      </c>
      <c r="IF117">
        <f>IF($JE117&gt;=37,INDEX($GT:$GT,$JD117+37),"")</f>
      </c>
      <c r="IG117">
        <f>IF($JE117&gt;=38,INDEX($GT:$GT,$JD117+38),"")</f>
      </c>
      <c r="IH117">
        <f>IF($JE117&gt;=39,INDEX($GT:$GT,$JD117+39),"")</f>
      </c>
      <c r="II117">
        <f>IF($JE117&gt;=40,INDEX($GT:$GT,$JD117+40),"")</f>
      </c>
      <c r="IJ117">
        <f>IF($JE117&gt;=41,INDEX($GT:$GT,$JD117+41),"")</f>
      </c>
      <c r="IK117">
        <f>IF($JE117&gt;=42,INDEX($GT:$GT,$JD117+42),"")</f>
      </c>
      <c r="IL117">
        <f>IF($JE117&gt;=43,INDEX($GT:$GT,$JD117+43),"")</f>
      </c>
      <c r="IM117">
        <f>IF($JE117&gt;=44,INDEX($GT:$GT,$JD117+44),"")</f>
      </c>
      <c r="IN117">
        <f>IF($JE117&gt;=45,INDEX($GT:$GT,$JD117+45),"")</f>
      </c>
      <c r="IO117">
        <f>IF($JE117&gt;=46,INDEX($GT:$GT,$JD117+46),"")</f>
      </c>
      <c r="IP117">
        <f>IF($JE117&gt;=47,INDEX($GT:$GT,$JD117+47),"")</f>
      </c>
      <c r="IQ117">
        <f>IF($JE117&gt;=48,INDEX($GT:$GT,$JD117+48),"")</f>
      </c>
      <c r="IR117">
        <f>IF($JE117&gt;=49,INDEX($GT:$GT,$JD117+49),"")</f>
      </c>
      <c r="IS117">
        <f>IF($JE117&gt;=50,INDEX($GT:$GT,$JD117+50),"")</f>
      </c>
      <c r="IT117">
        <f>IF($JE117&gt;=51,INDEX($GT:$GT,$JD117+51),"")</f>
      </c>
      <c r="IU117">
        <f>IF($JE117&gt;=52,INDEX($GT:$GT,$JD117+52),"")</f>
      </c>
      <c r="IV117">
        <f>IF($JE117&gt;=53,INDEX($GT:$GT,$JD117+53),"")</f>
      </c>
      <c r="IW117">
        <f>IF($JE117&gt;=54,INDEX($GT:$GT,$JD117+54),"")</f>
      </c>
      <c r="IX117">
        <f>IF($JE117&gt;=55,INDEX($GT:$GT,$JD117+55),"")</f>
      </c>
      <c r="IY117">
        <f>IF($JE117&gt;=56,INDEX($GT:$GT,$JD117+56),"")</f>
      </c>
      <c r="IZ117">
        <f>IF($JE117&gt;=57,INDEX($GT:$GT,$JD117+57),"")</f>
      </c>
      <c r="JA117">
        <f>IF($JE117&gt;=58,INDEX($GT:$GT,$JD117+58),"")</f>
      </c>
      <c r="JB117">
        <f>IF($JE117&gt;=59,INDEX($GT:$GT,$JD117+59),"")</f>
      </c>
      <c r="JC117">
        <f>IF($JE117&gt;=60,INDEX($GT:$GT,$JD117+60),"")</f>
      </c>
      <c r="JD117">
        <f>IFERROR(MATCH($GS117,$GT$2:$GT$322,0)+1,0)</f>
      </c>
      <c r="JE117">
        <f>IFERROR(INDEX($GU$2:$GU$322,MATCH($GS117,$GT$2:$GT$322,0)),0)</f>
      </c>
      <c r="JF117" t="s">
        <v>28</v>
      </c>
      <c r="JG117" t="s">
        <v>28</v>
      </c>
    </row>
    <row r="118" spans="1:267" x14ac:dyDescent="0.25">
      <c r="J118" s="1"/>
      <c r="K118" s="1"/>
      <c r="L118" s="1"/>
      <c r="M118" s="1"/>
      <c r="N118" s="1">
        <f>IFERROR(IF(FIND(" - ",$J118)&gt;0,MID($J118,FIND(" - ",$J118)+3,LEN($J118)),""),"")</f>
      </c>
      <c r="P118" s="1"/>
      <c r="S118" t="s">
        <v>28</v>
      </c>
      <c r="U118">
        <f>IF(OR($S118="",$T118=""),"",IFERROR($S118/$T118,0))</f>
      </c>
      <c r="V118">
        <f>IF($S118="","",
IF($K118="","",
IF(ISNUMBER(SEARCH("exempt",LOWER($K118))),0,
$S118*(VALUE(SUBSTITUTE($K118,"%",""))/100))))</f>
      </c>
      <c r="AB118">
        <f>IF($S118="","",
SUM($S118,$V118,$Z118,$W118,$Y118)-
IF($AA118="",0,VALUE($AA118)))</f>
      </c>
      <c r="AJ118" t="s">
        <v>644</v>
      </c>
      <c r="AN118" t="s">
        <v>645</v>
      </c>
      <c r="AO118" t="s">
        <v>646</v>
      </c>
      <c r="AR118">
        <f>IFERROR(LEFT($J118,FIND(" - ",$J118)-1),$J118)</f>
      </c>
      <c r="AS118" t="s">
        <v>444</v>
      </c>
      <c r="AU118">
        <f>IF($CJ118&gt;=1,INDEX($AS:$AS,$CI118+1),"")</f>
      </c>
      <c r="AV118">
        <f>IF($CJ118&gt;=2,INDEX($AS:$AS,$CI118+2),"")</f>
      </c>
      <c r="AW118">
        <f>IF($CJ118&gt;=3,INDEX($AS:$AS,$CI118+3),"")</f>
      </c>
      <c r="AX118">
        <f>IF($CJ118&gt;=4,INDEX($AS:$AS,$CI118+4),"")</f>
      </c>
      <c r="AY118">
        <f>IF($CJ118&gt;=5,INDEX($AS:$AS,$CI118+5),"")</f>
      </c>
      <c r="AZ118">
        <f>IF($CJ118&gt;=6,INDEX($AS:$AS,$CI118+6),"")</f>
      </c>
      <c r="BA118">
        <f>IF($CJ118&gt;=7,INDEX($AS:$AS,$CI118+7),"")</f>
      </c>
      <c r="BB118">
        <f>IF($CJ118&gt;=8,INDEX($AS:$AS,$CI118+8),"")</f>
      </c>
      <c r="BC118">
        <f>IF($CJ118&gt;=9,INDEX($AS:$AS,$CI118+9),"")</f>
      </c>
      <c r="BD118">
        <f>IF($CJ118&gt;=10,INDEX($AS:$AS,$CI118+10),"")</f>
      </c>
      <c r="BE118">
        <f>IF($CJ118&gt;=11,INDEX($AS:$AS,$CI118+11),"")</f>
      </c>
      <c r="BF118">
        <f>IF($CJ118&gt;=12,INDEX($AS:$AS,$CI118+12),"")</f>
      </c>
      <c r="BG118">
        <f>IF($CJ118&gt;=13,INDEX($AS:$AS,$CI118+13),"")</f>
      </c>
      <c r="BH118">
        <f>IF($CJ118&gt;=14,INDEX($AS:$AS,$CI118+14),"")</f>
      </c>
      <c r="BI118">
        <f>IF($CJ118&gt;=15,INDEX($AS:$AS,$CI118+15),"")</f>
      </c>
      <c r="BJ118">
        <f>IF($CJ118&gt;=16,INDEX($AS:$AS,$CI118+16),"")</f>
      </c>
      <c r="BK118">
        <f>IF($CJ118&gt;=17,INDEX($AS:$AS,$CI118+17),"")</f>
      </c>
      <c r="BL118">
        <f>IF($CJ118&gt;=18,INDEX($AS:$AS,$CI118+18),"")</f>
      </c>
      <c r="BM118">
        <f>IF($CJ118&gt;=19,INDEX($AS:$AS,$CI118+19),"")</f>
      </c>
      <c r="BN118">
        <f>IF($CJ118&gt;=20,INDEX($AS:$AS,$CI118+20),"")</f>
      </c>
      <c r="BO118">
        <f>IF($CJ118&gt;=21,INDEX($AS:$AS,$CI118+21),"")</f>
      </c>
      <c r="BP118">
        <f>IF($CJ118&gt;=22,INDEX($AS:$AS,$CI118+22),"")</f>
      </c>
      <c r="BQ118">
        <f>IF($CJ118&gt;=23,INDEX($AS:$AS,$CI118+23),"")</f>
      </c>
      <c r="BR118">
        <f>IF($CJ118&gt;=24,INDEX($AS:$AS,$CI118+24),"")</f>
      </c>
      <c r="BS118">
        <f>IF($CJ118&gt;=25,INDEX($AS:$AS,$CI118+25),"")</f>
      </c>
      <c r="BT118">
        <f>IF($CJ118&gt;=26,INDEX($AS:$AS,$CI118+26),"")</f>
      </c>
      <c r="BU118">
        <f>IF($CJ118&gt;=27,INDEX($AS:$AS,$CI118+27),"")</f>
      </c>
      <c r="BV118">
        <f>IF($CJ118&gt;=28,INDEX($AS:$AS,$CI118+28),"")</f>
      </c>
      <c r="BW118">
        <f>IF($CJ118&gt;=29,INDEX($AS:$AS,$CI118+29),"")</f>
      </c>
      <c r="BX118">
        <f>IF($CJ118&gt;=30,INDEX($AS:$AS,$CI118+30),"")</f>
      </c>
      <c r="BY118">
        <f>IF($CJ118&gt;=31,INDEX($AS:$AS,$CI118+31),"")</f>
      </c>
      <c r="BZ118">
        <f>IF($CJ118&gt;=32,INDEX($AS:$AS,$CI118+32),"")</f>
      </c>
      <c r="CA118">
        <f>IF($CJ118&gt;=33,INDEX($AS:$AS,$CI118+33),"")</f>
      </c>
      <c r="CB118">
        <f>IF($CJ118&gt;=34,INDEX($AS:$AS,$CI118+34),"")</f>
      </c>
      <c r="CC118">
        <f>IF($CJ118&gt;=35,INDEX($AS:$AS,$CI118+35),"")</f>
      </c>
      <c r="CD118">
        <f>IF($CJ118&gt;=36,INDEX($AS:$AS,$CI118+36),"")</f>
      </c>
      <c r="CE118">
        <f>IF($CJ118&gt;=37,INDEX($AS:$AS,$CI118+37),"")</f>
      </c>
      <c r="CF118">
        <f>IF($CJ118&gt;=38,INDEX($AS:$AS,$CI118+38),"")</f>
      </c>
      <c r="CG118">
        <f>IF($CJ118&gt;=39,INDEX($AS:$AS,$CI118+39),"")</f>
      </c>
      <c r="CH118">
        <f>IF($CJ118&gt;=40,INDEX($AS:$AS,$CI118+40),"")</f>
      </c>
      <c r="CI118">
        <f>IFERROR(MATCH($AR118,$AS$2:$AS$133,0)+1,0)</f>
      </c>
      <c r="CJ118">
        <f>IFERROR(INDEX($AT$2:$AT$133,MATCH($AR118,$AS$2:$AS$133,0)),0)</f>
      </c>
      <c r="CK118">
        <f>IFERROR(LEFT($O118,FIND(" - ",$O118)-1),$O118)</f>
      </c>
      <c r="CL118" t="s">
        <v>114</v>
      </c>
      <c r="CN118">
        <f>IF($DI118&gt;=1,INDEX($CL:$CL,$DH118+1),"")</f>
      </c>
      <c r="CO118">
        <f>IF($DI118&gt;=2,INDEX($CL:$CL,$DH118+2),"")</f>
      </c>
      <c r="CP118">
        <f>IF($DI118&gt;=3,INDEX($CL:$CL,$DH118+3),"")</f>
      </c>
      <c r="CQ118">
        <f>IF($DI118&gt;=4,INDEX($CL:$CL,$DH118+4),"")</f>
      </c>
      <c r="CR118">
        <f>IF($DI118&gt;=5,INDEX($CL:$CL,$DH118+5),"")</f>
      </c>
      <c r="CS118">
        <f>IF($DI118&gt;=6,INDEX($CL:$CL,$DH118+6),"")</f>
      </c>
      <c r="CT118">
        <f>IF($DI118&gt;=7,INDEX($CL:$CL,$DH118+7),"")</f>
      </c>
      <c r="CU118">
        <f>IF($DI118&gt;=8,INDEX($CL:$CL,$DH118+8),"")</f>
      </c>
      <c r="CV118">
        <f>IF($DI118&gt;=9,INDEX($CL:$CL,$DH118+9),"")</f>
      </c>
      <c r="CW118">
        <f>IF($DI118&gt;=10,INDEX($CL:$CL,$DH118+10),"")</f>
      </c>
      <c r="CX118">
        <f>IF($DI118&gt;=11,INDEX($CL:$CL,$DH118+11),"")</f>
      </c>
      <c r="CY118">
        <f>IF($DI118&gt;=12,INDEX($CL:$CL,$DH118+12),"")</f>
      </c>
      <c r="CZ118">
        <f>IF($DI118&gt;=13,INDEX($CL:$CL,$DH118+13),"")</f>
      </c>
      <c r="DA118">
        <f>IF($DI118&gt;=14,INDEX($CL:$CL,$DH118+14),"")</f>
      </c>
      <c r="DB118">
        <f>IF($DI118&gt;=15,INDEX($CL:$CL,$DH118+15),"")</f>
      </c>
      <c r="DC118">
        <f>IF($DI118&gt;=16,INDEX($CL:$CL,$DH118+16),"")</f>
      </c>
      <c r="DD118">
        <f>IF($DI118&gt;=17,INDEX($CL:$CL,$DH118+17),"")</f>
      </c>
      <c r="DE118">
        <f>IF($DI118&gt;=18,INDEX($CL:$CL,$DH118+18),"")</f>
      </c>
      <c r="DF118">
        <f>IF($DI118&gt;=19,INDEX($CL:$CL,$DH118+19),"")</f>
      </c>
      <c r="DG118">
        <f>IF($DI118&gt;=20,INDEX($CL:$CL,$DH118+20),"")</f>
      </c>
      <c r="DH118">
        <f>IFERROR(MATCH($CK118,$CL$2:$CL$1558,0)+1,0)</f>
      </c>
      <c r="DI118">
        <f>IFERROR(INDEX($CM$2:$CM$1558,MATCH($CK118,$CL$2:$CL$1558,0)),0)</f>
      </c>
      <c r="DJ118">
        <f>IFERROR(INDEX($AQ:$AQ,MATCH($K118,$AP:$AP,0))&amp;"","")</f>
      </c>
      <c r="DK118" t="s">
        <v>225</v>
      </c>
      <c r="DM118">
        <v>2</v>
      </c>
      <c r="DN118">
        <f>IF($GQ118&gt;=1,INDEX($DK:$DK,$GP118+1),"")</f>
      </c>
      <c r="DO118">
        <f>IF($GQ118&gt;=2,INDEX($DK:$DK,$GP118+2),"")</f>
      </c>
      <c r="DP118">
        <f>IF($GQ118&gt;=3,INDEX($DK:$DK,$GP118+3),"")</f>
      </c>
      <c r="DQ118">
        <f>IF($GQ118&gt;=4,INDEX($DK:$DK,$GP118+4),"")</f>
      </c>
      <c r="DR118">
        <f>IF($GQ118&gt;=5,INDEX($DK:$DK,$GP118+5),"")</f>
      </c>
      <c r="DS118">
        <f>IF($GQ118&gt;=6,INDEX($DK:$DK,$GP118+6),"")</f>
      </c>
      <c r="DT118">
        <f>IF($GQ118&gt;=7,INDEX($DK:$DK,$GP118+7),"")</f>
      </c>
      <c r="DU118">
        <f>IF($GQ118&gt;=8,INDEX($DK:$DK,$GP118+8),"")</f>
      </c>
      <c r="DV118">
        <f>IF($GQ118&gt;=9,INDEX($DK:$DK,$GP118+9),"")</f>
      </c>
      <c r="DW118">
        <f>IF($GQ118&gt;=10,INDEX($DK:$DK,$GP118+10),"")</f>
      </c>
      <c r="DX118">
        <f>IF($GQ118&gt;=11,INDEX($DK:$DK,$GP118+11),"")</f>
      </c>
      <c r="DY118">
        <f>IF($GQ118&gt;=12,INDEX($DK:$DK,$GP118+12),"")</f>
      </c>
      <c r="DZ118">
        <f>IF($GQ118&gt;=13,INDEX($DK:$DK,$GP118+13),"")</f>
      </c>
      <c r="EA118">
        <f>IF($GQ118&gt;=14,INDEX($DK:$DK,$GP118+14),"")</f>
      </c>
      <c r="EB118">
        <f>IF($GQ118&gt;=15,INDEX($DK:$DK,$GP118+15),"")</f>
      </c>
      <c r="EC118">
        <f>IF($GQ118&gt;=16,INDEX($DK:$DK,$GP118+16),"")</f>
      </c>
      <c r="ED118">
        <f>IF($GQ118&gt;=17,INDEX($DK:$DK,$GP118+17),"")</f>
      </c>
      <c r="EE118">
        <f>IF($GQ118&gt;=18,INDEX($DK:$DK,$GP118+18),"")</f>
      </c>
      <c r="EF118">
        <f>IF($GQ118&gt;=19,INDEX($DK:$DK,$GP118+19),"")</f>
      </c>
      <c r="EG118">
        <f>IF($GQ118&gt;=20,INDEX($DK:$DK,$GP118+20),"")</f>
      </c>
      <c r="EH118">
        <f>IF($GQ118&gt;=21,INDEX($DK:$DK,$GP118+21),"")</f>
      </c>
      <c r="EI118">
        <f>IF($GQ118&gt;=22,INDEX($DK:$DK,$GP118+22),"")</f>
      </c>
      <c r="EJ118">
        <f>IF($GQ118&gt;=23,INDEX($DK:$DK,$GP118+23),"")</f>
      </c>
      <c r="EK118">
        <f>IF($GQ118&gt;=24,INDEX($DK:$DK,$GP118+24),"")</f>
      </c>
      <c r="EL118">
        <f>IF($GQ118&gt;=25,INDEX($DK:$DK,$GP118+25),"")</f>
      </c>
      <c r="EM118">
        <f>IF($GQ118&gt;=26,INDEX($DK:$DK,$GP118+26),"")</f>
      </c>
      <c r="EN118">
        <f>IF($GQ118&gt;=27,INDEX($DK:$DK,$GP118+27),"")</f>
      </c>
      <c r="EO118">
        <f>IF($GQ118&gt;=28,INDEX($DK:$DK,$GP118+28),"")</f>
      </c>
      <c r="EP118">
        <f>IF($GQ118&gt;=29,INDEX($DK:$DK,$GP118+29),"")</f>
      </c>
      <c r="EQ118">
        <f>IF($GQ118&gt;=30,INDEX($DK:$DK,$GP118+30),"")</f>
      </c>
      <c r="ER118">
        <f>IF($GQ118&gt;=31,INDEX($DK:$DK,$GP118+31),"")</f>
      </c>
      <c r="ES118">
        <f>IF($GQ118&gt;=32,INDEX($DK:$DK,$GP118+32),"")</f>
      </c>
      <c r="ET118">
        <f>IF($GQ118&gt;=33,INDEX($DK:$DK,$GP118+33),"")</f>
      </c>
      <c r="EU118">
        <f>IF($GQ118&gt;=34,INDEX($DK:$DK,$GP118+34),"")</f>
      </c>
      <c r="EV118">
        <f>IF($GQ118&gt;=35,INDEX($DK:$DK,$GP118+35),"")</f>
      </c>
      <c r="EW118">
        <f>IF($GQ118&gt;=36,INDEX($DK:$DK,$GP118+36),"")</f>
      </c>
      <c r="EX118">
        <f>IF($GQ118&gt;=37,INDEX($DK:$DK,$GP118+37),"")</f>
      </c>
      <c r="EY118">
        <f>IF($GQ118&gt;=38,INDEX($DK:$DK,$GP118+38),"")</f>
      </c>
      <c r="EZ118">
        <f>IF($GQ118&gt;=39,INDEX($DK:$DK,$GP118+39),"")</f>
      </c>
      <c r="FA118">
        <f>IF($GQ118&gt;=40,INDEX($DK:$DK,$GP118+40),"")</f>
      </c>
      <c r="FB118">
        <f>IF($GQ118&gt;=1,INDEX($DL:$DL,$GP118+1),"")</f>
      </c>
      <c r="FC118">
        <f>IF($GQ118&gt;=2,INDEX($DL:$DL,$GP118+2),"")</f>
      </c>
      <c r="FD118">
        <f>IF($GQ118&gt;=3,INDEX($DL:$DL,$GP118+3),"")</f>
      </c>
      <c r="FE118">
        <f>IF($GQ118&gt;=4,INDEX($DL:$DL,$GP118+4),"")</f>
      </c>
      <c r="FF118">
        <f>IF($GQ118&gt;=5,INDEX($DL:$DL,$GP118+5),"")</f>
      </c>
      <c r="FG118">
        <f>IF($GQ118&gt;=6,INDEX($DL:$DL,$GP118+6),"")</f>
      </c>
      <c r="FH118">
        <f>IF($GQ118&gt;=7,INDEX($DL:$DL,$GP118+7),"")</f>
      </c>
      <c r="FI118">
        <f>IF($GQ118&gt;=8,INDEX($DL:$DL,$GP118+8),"")</f>
      </c>
      <c r="FJ118">
        <f>IF($GQ118&gt;=9,INDEX($DL:$DL,$GP118+9),"")</f>
      </c>
      <c r="FK118">
        <f>IF($GQ118&gt;=10,INDEX($DL:$DL,$GP118+10),"")</f>
      </c>
      <c r="FL118">
        <f>IF($GQ118&gt;=11,INDEX($DL:$DL,$GP118+11),"")</f>
      </c>
      <c r="FM118">
        <f>IF($GQ118&gt;=12,INDEX($DL:$DL,$GP118+12),"")</f>
      </c>
      <c r="FN118">
        <f>IF($GQ118&gt;=13,INDEX($DL:$DL,$GP118+13),"")</f>
      </c>
      <c r="FO118">
        <f>IF($GQ118&gt;=14,INDEX($DL:$DL,$GP118+14),"")</f>
      </c>
      <c r="FP118">
        <f>IF($GQ118&gt;=15,INDEX($DL:$DL,$GP118+15),"")</f>
      </c>
      <c r="FQ118">
        <f>IF($GQ118&gt;=16,INDEX($DL:$DL,$GP118+16),"")</f>
      </c>
      <c r="FR118">
        <f>IF($GQ118&gt;=17,INDEX($DL:$DL,$GP118+17),"")</f>
      </c>
      <c r="FS118">
        <f>IF($GQ118&gt;=18,INDEX($DL:$DL,$GP118+18),"")</f>
      </c>
      <c r="FT118">
        <f>IF($GQ118&gt;=19,INDEX($DL:$DL,$GP118+19),"")</f>
      </c>
      <c r="FU118">
        <f>IF($GQ118&gt;=20,INDEX($DL:$DL,$GP118+20),"")</f>
      </c>
      <c r="FV118">
        <f>IF($GQ118&gt;=21,INDEX($DL:$DL,$GP118+21),"")</f>
      </c>
      <c r="FW118">
        <f>IF($GQ118&gt;=22,INDEX($DL:$DL,$GP118+22),"")</f>
      </c>
      <c r="FX118">
        <f>IF($GQ118&gt;=23,INDEX($DL:$DL,$GP118+23),"")</f>
      </c>
      <c r="FY118">
        <f>IF($GQ118&gt;=24,INDEX($DL:$DL,$GP118+24),"")</f>
      </c>
      <c r="FZ118">
        <f>IF($GQ118&gt;=25,INDEX($DL:$DL,$GP118+25),"")</f>
      </c>
      <c r="GA118">
        <f>IF($GQ118&gt;=26,INDEX($DL:$DL,$GP118+26),"")</f>
      </c>
      <c r="GB118">
        <f>IF($GQ118&gt;=27,INDEX($DL:$DL,$GP118+27),"")</f>
      </c>
      <c r="GC118">
        <f>IF($GQ118&gt;=28,INDEX($DL:$DL,$GP118+28),"")</f>
      </c>
      <c r="GD118">
        <f>IF($GQ118&gt;=29,INDEX($DL:$DL,$GP118+29),"")</f>
      </c>
      <c r="GE118">
        <f>IF($GQ118&gt;=30,INDEX($DL:$DL,$GP118+30),"")</f>
      </c>
      <c r="GF118">
        <f>IF($GQ118&gt;=31,INDEX($DL:$DL,$GP118+31),"")</f>
      </c>
      <c r="GG118">
        <f>IF($GQ118&gt;=32,INDEX($DL:$DL,$GP118+32),"")</f>
      </c>
      <c r="GH118">
        <f>IF($GQ118&gt;=33,INDEX($DL:$DL,$GP118+33),"")</f>
      </c>
      <c r="GI118">
        <f>IF($GQ118&gt;=34,INDEX($DL:$DL,$GP118+34),"")</f>
      </c>
      <c r="GJ118">
        <f>IF($GQ118&gt;=35,INDEX($DL:$DL,$GP118+35),"")</f>
      </c>
      <c r="GK118">
        <f>IF($GQ118&gt;=36,INDEX($DL:$DL,$GP118+36),"")</f>
      </c>
      <c r="GL118">
        <f>IF($GQ118&gt;=37,INDEX($DL:$DL,$GP118+37),"")</f>
      </c>
      <c r="GM118">
        <f>IF($GQ118&gt;=38,INDEX($DL:$DL,$GP118+38),"")</f>
      </c>
      <c r="GN118">
        <f>IF($GQ118&gt;=39,INDEX($DL:$DL,$GP118+39),"")</f>
      </c>
      <c r="GO118">
        <f>IF($GQ118&gt;=40,INDEX($DL:$DL,$GP118+40),"")</f>
      </c>
      <c r="GP118">
        <f>IFERROR(MATCH($DJ118,$DK$2:$DK$148,0)+1,0)</f>
      </c>
      <c r="GQ118">
        <f>IFERROR(INDEX($DM$2:$DM$148,MATCH($DJ118,$DK$2:$DK$148,0)),0)</f>
      </c>
      <c r="GR118">
        <f>IFERROR(MATCH($L118,$DN$118:$FA$118,0),0)</f>
      </c>
      <c r="GS118">
        <f>IF($GR118&gt;0,INDEX($FB$118:$GO$118,$GR118),"")</f>
      </c>
      <c r="GT118" t="s">
        <v>555</v>
      </c>
      <c r="GV118">
        <f>IF($JE118&gt;=1,INDEX($GT:$GT,$JD118+1),"")</f>
      </c>
      <c r="GW118">
        <f>IF($JE118&gt;=2,INDEX($GT:$GT,$JD118+2),"")</f>
      </c>
      <c r="GX118">
        <f>IF($JE118&gt;=3,INDEX($GT:$GT,$JD118+3),"")</f>
      </c>
      <c r="GY118">
        <f>IF($JE118&gt;=4,INDEX($GT:$GT,$JD118+4),"")</f>
      </c>
      <c r="GZ118">
        <f>IF($JE118&gt;=5,INDEX($GT:$GT,$JD118+5),"")</f>
      </c>
      <c r="HA118">
        <f>IF($JE118&gt;=6,INDEX($GT:$GT,$JD118+6),"")</f>
      </c>
      <c r="HB118">
        <f>IF($JE118&gt;=7,INDEX($GT:$GT,$JD118+7),"")</f>
      </c>
      <c r="HC118">
        <f>IF($JE118&gt;=8,INDEX($GT:$GT,$JD118+8),"")</f>
      </c>
      <c r="HD118">
        <f>IF($JE118&gt;=9,INDEX($GT:$GT,$JD118+9),"")</f>
      </c>
      <c r="HE118">
        <f>IF($JE118&gt;=10,INDEX($GT:$GT,$JD118+10),"")</f>
      </c>
      <c r="HF118">
        <f>IF($JE118&gt;=11,INDEX($GT:$GT,$JD118+11),"")</f>
      </c>
      <c r="HG118">
        <f>IF($JE118&gt;=12,INDEX($GT:$GT,$JD118+12),"")</f>
      </c>
      <c r="HH118">
        <f>IF($JE118&gt;=13,INDEX($GT:$GT,$JD118+13),"")</f>
      </c>
      <c r="HI118">
        <f>IF($JE118&gt;=14,INDEX($GT:$GT,$JD118+14),"")</f>
      </c>
      <c r="HJ118">
        <f>IF($JE118&gt;=15,INDEX($GT:$GT,$JD118+15),"")</f>
      </c>
      <c r="HK118">
        <f>IF($JE118&gt;=16,INDEX($GT:$GT,$JD118+16),"")</f>
      </c>
      <c r="HL118">
        <f>IF($JE118&gt;=17,INDEX($GT:$GT,$JD118+17),"")</f>
      </c>
      <c r="HM118">
        <f>IF($JE118&gt;=18,INDEX($GT:$GT,$JD118+18),"")</f>
      </c>
      <c r="HN118">
        <f>IF($JE118&gt;=19,INDEX($GT:$GT,$JD118+19),"")</f>
      </c>
      <c r="HO118">
        <f>IF($JE118&gt;=20,INDEX($GT:$GT,$JD118+20),"")</f>
      </c>
      <c r="HP118">
        <f>IF($JE118&gt;=21,INDEX($GT:$GT,$JD118+21),"")</f>
      </c>
      <c r="HQ118">
        <f>IF($JE118&gt;=22,INDEX($GT:$GT,$JD118+22),"")</f>
      </c>
      <c r="HR118">
        <f>IF($JE118&gt;=23,INDEX($GT:$GT,$JD118+23),"")</f>
      </c>
      <c r="HS118">
        <f>IF($JE118&gt;=24,INDEX($GT:$GT,$JD118+24),"")</f>
      </c>
      <c r="HT118">
        <f>IF($JE118&gt;=25,INDEX($GT:$GT,$JD118+25),"")</f>
      </c>
      <c r="HU118">
        <f>IF($JE118&gt;=26,INDEX($GT:$GT,$JD118+26),"")</f>
      </c>
      <c r="HV118">
        <f>IF($JE118&gt;=27,INDEX($GT:$GT,$JD118+27),"")</f>
      </c>
      <c r="HW118">
        <f>IF($JE118&gt;=28,INDEX($GT:$GT,$JD118+28),"")</f>
      </c>
      <c r="HX118">
        <f>IF($JE118&gt;=29,INDEX($GT:$GT,$JD118+29),"")</f>
      </c>
      <c r="HY118">
        <f>IF($JE118&gt;=30,INDEX($GT:$GT,$JD118+30),"")</f>
      </c>
      <c r="HZ118">
        <f>IF($JE118&gt;=31,INDEX($GT:$GT,$JD118+31),"")</f>
      </c>
      <c r="IA118">
        <f>IF($JE118&gt;=32,INDEX($GT:$GT,$JD118+32),"")</f>
      </c>
      <c r="IB118">
        <f>IF($JE118&gt;=33,INDEX($GT:$GT,$JD118+33),"")</f>
      </c>
      <c r="IC118">
        <f>IF($JE118&gt;=34,INDEX($GT:$GT,$JD118+34),"")</f>
      </c>
      <c r="ID118">
        <f>IF($JE118&gt;=35,INDEX($GT:$GT,$JD118+35),"")</f>
      </c>
      <c r="IE118">
        <f>IF($JE118&gt;=36,INDEX($GT:$GT,$JD118+36),"")</f>
      </c>
      <c r="IF118">
        <f>IF($JE118&gt;=37,INDEX($GT:$GT,$JD118+37),"")</f>
      </c>
      <c r="IG118">
        <f>IF($JE118&gt;=38,INDEX($GT:$GT,$JD118+38),"")</f>
      </c>
      <c r="IH118">
        <f>IF($JE118&gt;=39,INDEX($GT:$GT,$JD118+39),"")</f>
      </c>
      <c r="II118">
        <f>IF($JE118&gt;=40,INDEX($GT:$GT,$JD118+40),"")</f>
      </c>
      <c r="IJ118">
        <f>IF($JE118&gt;=41,INDEX($GT:$GT,$JD118+41),"")</f>
      </c>
      <c r="IK118">
        <f>IF($JE118&gt;=42,INDEX($GT:$GT,$JD118+42),"")</f>
      </c>
      <c r="IL118">
        <f>IF($JE118&gt;=43,INDEX($GT:$GT,$JD118+43),"")</f>
      </c>
      <c r="IM118">
        <f>IF($JE118&gt;=44,INDEX($GT:$GT,$JD118+44),"")</f>
      </c>
      <c r="IN118">
        <f>IF($JE118&gt;=45,INDEX($GT:$GT,$JD118+45),"")</f>
      </c>
      <c r="IO118">
        <f>IF($JE118&gt;=46,INDEX($GT:$GT,$JD118+46),"")</f>
      </c>
      <c r="IP118">
        <f>IF($JE118&gt;=47,INDEX($GT:$GT,$JD118+47),"")</f>
      </c>
      <c r="IQ118">
        <f>IF($JE118&gt;=48,INDEX($GT:$GT,$JD118+48),"")</f>
      </c>
      <c r="IR118">
        <f>IF($JE118&gt;=49,INDEX($GT:$GT,$JD118+49),"")</f>
      </c>
      <c r="IS118">
        <f>IF($JE118&gt;=50,INDEX($GT:$GT,$JD118+50),"")</f>
      </c>
      <c r="IT118">
        <f>IF($JE118&gt;=51,INDEX($GT:$GT,$JD118+51),"")</f>
      </c>
      <c r="IU118">
        <f>IF($JE118&gt;=52,INDEX($GT:$GT,$JD118+52),"")</f>
      </c>
      <c r="IV118">
        <f>IF($JE118&gt;=53,INDEX($GT:$GT,$JD118+53),"")</f>
      </c>
      <c r="IW118">
        <f>IF($JE118&gt;=54,INDEX($GT:$GT,$JD118+54),"")</f>
      </c>
      <c r="IX118">
        <f>IF($JE118&gt;=55,INDEX($GT:$GT,$JD118+55),"")</f>
      </c>
      <c r="IY118">
        <f>IF($JE118&gt;=56,INDEX($GT:$GT,$JD118+56),"")</f>
      </c>
      <c r="IZ118">
        <f>IF($JE118&gt;=57,INDEX($GT:$GT,$JD118+57),"")</f>
      </c>
      <c r="JA118">
        <f>IF($JE118&gt;=58,INDEX($GT:$GT,$JD118+58),"")</f>
      </c>
      <c r="JB118">
        <f>IF($JE118&gt;=59,INDEX($GT:$GT,$JD118+59),"")</f>
      </c>
      <c r="JC118">
        <f>IF($JE118&gt;=60,INDEX($GT:$GT,$JD118+60),"")</f>
      </c>
      <c r="JD118">
        <f>IFERROR(MATCH($GS118,$GT$2:$GT$322,0)+1,0)</f>
      </c>
      <c r="JE118">
        <f>IFERROR(INDEX($GU$2:$GU$322,MATCH($GS118,$GT$2:$GT$322,0)),0)</f>
      </c>
      <c r="JF118" t="s">
        <v>28</v>
      </c>
      <c r="JG118" t="s">
        <v>28</v>
      </c>
    </row>
    <row r="119" spans="1:267" x14ac:dyDescent="0.25">
      <c r="J119" s="1"/>
      <c r="K119" s="1"/>
      <c r="L119" s="1"/>
      <c r="M119" s="1"/>
      <c r="N119" s="1">
        <f>IFERROR(IF(FIND(" - ",$J119)&gt;0,MID($J119,FIND(" - ",$J119)+3,LEN($J119)),""),"")</f>
      </c>
      <c r="P119" s="1"/>
      <c r="S119" t="s">
        <v>28</v>
      </c>
      <c r="U119">
        <f>IF(OR($S119="",$T119=""),"",IFERROR($S119/$T119,0))</f>
      </c>
      <c r="V119">
        <f>IF($S119="","",
IF($K119="","",
IF(ISNUMBER(SEARCH("exempt",LOWER($K119))),0,
$S119*(VALUE(SUBSTITUTE($K119,"%",""))/100))))</f>
      </c>
      <c r="AB119">
        <f>IF($S119="","",
SUM($S119,$V119,$Z119,$W119,$Y119)-
IF($AA119="",0,VALUE($AA119)))</f>
      </c>
      <c r="AJ119" t="s">
        <v>647</v>
      </c>
      <c r="AN119" t="s">
        <v>648</v>
      </c>
      <c r="AO119" t="s">
        <v>649</v>
      </c>
      <c r="AR119">
        <f>IFERROR(LEFT($J119,FIND(" - ",$J119)-1),$J119)</f>
      </c>
      <c r="AS119" t="s">
        <v>431</v>
      </c>
      <c r="AU119">
        <f>IF($CJ119&gt;=1,INDEX($AS:$AS,$CI119+1),"")</f>
      </c>
      <c r="AV119">
        <f>IF($CJ119&gt;=2,INDEX($AS:$AS,$CI119+2),"")</f>
      </c>
      <c r="AW119">
        <f>IF($CJ119&gt;=3,INDEX($AS:$AS,$CI119+3),"")</f>
      </c>
      <c r="AX119">
        <f>IF($CJ119&gt;=4,INDEX($AS:$AS,$CI119+4),"")</f>
      </c>
      <c r="AY119">
        <f>IF($CJ119&gt;=5,INDEX($AS:$AS,$CI119+5),"")</f>
      </c>
      <c r="AZ119">
        <f>IF($CJ119&gt;=6,INDEX($AS:$AS,$CI119+6),"")</f>
      </c>
      <c r="BA119">
        <f>IF($CJ119&gt;=7,INDEX($AS:$AS,$CI119+7),"")</f>
      </c>
      <c r="BB119">
        <f>IF($CJ119&gt;=8,INDEX($AS:$AS,$CI119+8),"")</f>
      </c>
      <c r="BC119">
        <f>IF($CJ119&gt;=9,INDEX($AS:$AS,$CI119+9),"")</f>
      </c>
      <c r="BD119">
        <f>IF($CJ119&gt;=10,INDEX($AS:$AS,$CI119+10),"")</f>
      </c>
      <c r="BE119">
        <f>IF($CJ119&gt;=11,INDEX($AS:$AS,$CI119+11),"")</f>
      </c>
      <c r="BF119">
        <f>IF($CJ119&gt;=12,INDEX($AS:$AS,$CI119+12),"")</f>
      </c>
      <c r="BG119">
        <f>IF($CJ119&gt;=13,INDEX($AS:$AS,$CI119+13),"")</f>
      </c>
      <c r="BH119">
        <f>IF($CJ119&gt;=14,INDEX($AS:$AS,$CI119+14),"")</f>
      </c>
      <c r="BI119">
        <f>IF($CJ119&gt;=15,INDEX($AS:$AS,$CI119+15),"")</f>
      </c>
      <c r="BJ119">
        <f>IF($CJ119&gt;=16,INDEX($AS:$AS,$CI119+16),"")</f>
      </c>
      <c r="BK119">
        <f>IF($CJ119&gt;=17,INDEX($AS:$AS,$CI119+17),"")</f>
      </c>
      <c r="BL119">
        <f>IF($CJ119&gt;=18,INDEX($AS:$AS,$CI119+18),"")</f>
      </c>
      <c r="BM119">
        <f>IF($CJ119&gt;=19,INDEX($AS:$AS,$CI119+19),"")</f>
      </c>
      <c r="BN119">
        <f>IF($CJ119&gt;=20,INDEX($AS:$AS,$CI119+20),"")</f>
      </c>
      <c r="BO119">
        <f>IF($CJ119&gt;=21,INDEX($AS:$AS,$CI119+21),"")</f>
      </c>
      <c r="BP119">
        <f>IF($CJ119&gt;=22,INDEX($AS:$AS,$CI119+22),"")</f>
      </c>
      <c r="BQ119">
        <f>IF($CJ119&gt;=23,INDEX($AS:$AS,$CI119+23),"")</f>
      </c>
      <c r="BR119">
        <f>IF($CJ119&gt;=24,INDEX($AS:$AS,$CI119+24),"")</f>
      </c>
      <c r="BS119">
        <f>IF($CJ119&gt;=25,INDEX($AS:$AS,$CI119+25),"")</f>
      </c>
      <c r="BT119">
        <f>IF($CJ119&gt;=26,INDEX($AS:$AS,$CI119+26),"")</f>
      </c>
      <c r="BU119">
        <f>IF($CJ119&gt;=27,INDEX($AS:$AS,$CI119+27),"")</f>
      </c>
      <c r="BV119">
        <f>IF($CJ119&gt;=28,INDEX($AS:$AS,$CI119+28),"")</f>
      </c>
      <c r="BW119">
        <f>IF($CJ119&gt;=29,INDEX($AS:$AS,$CI119+29),"")</f>
      </c>
      <c r="BX119">
        <f>IF($CJ119&gt;=30,INDEX($AS:$AS,$CI119+30),"")</f>
      </c>
      <c r="BY119">
        <f>IF($CJ119&gt;=31,INDEX($AS:$AS,$CI119+31),"")</f>
      </c>
      <c r="BZ119">
        <f>IF($CJ119&gt;=32,INDEX($AS:$AS,$CI119+32),"")</f>
      </c>
      <c r="CA119">
        <f>IF($CJ119&gt;=33,INDEX($AS:$AS,$CI119+33),"")</f>
      </c>
      <c r="CB119">
        <f>IF($CJ119&gt;=34,INDEX($AS:$AS,$CI119+34),"")</f>
      </c>
      <c r="CC119">
        <f>IF($CJ119&gt;=35,INDEX($AS:$AS,$CI119+35),"")</f>
      </c>
      <c r="CD119">
        <f>IF($CJ119&gt;=36,INDEX($AS:$AS,$CI119+36),"")</f>
      </c>
      <c r="CE119">
        <f>IF($CJ119&gt;=37,INDEX($AS:$AS,$CI119+37),"")</f>
      </c>
      <c r="CF119">
        <f>IF($CJ119&gt;=38,INDEX($AS:$AS,$CI119+38),"")</f>
      </c>
      <c r="CG119">
        <f>IF($CJ119&gt;=39,INDEX($AS:$AS,$CI119+39),"")</f>
      </c>
      <c r="CH119">
        <f>IF($CJ119&gt;=40,INDEX($AS:$AS,$CI119+40),"")</f>
      </c>
      <c r="CI119">
        <f>IFERROR(MATCH($AR119,$AS$2:$AS$133,0)+1,0)</f>
      </c>
      <c r="CJ119">
        <f>IFERROR(INDEX($AT$2:$AT$133,MATCH($AR119,$AS$2:$AS$133,0)),0)</f>
      </c>
      <c r="CK119">
        <f>IFERROR(LEFT($O119,FIND(" - ",$O119)-1),$O119)</f>
      </c>
      <c r="CL119" t="s">
        <v>69</v>
      </c>
      <c r="CN119">
        <f>IF($DI119&gt;=1,INDEX($CL:$CL,$DH119+1),"")</f>
      </c>
      <c r="CO119">
        <f>IF($DI119&gt;=2,INDEX($CL:$CL,$DH119+2),"")</f>
      </c>
      <c r="CP119">
        <f>IF($DI119&gt;=3,INDEX($CL:$CL,$DH119+3),"")</f>
      </c>
      <c r="CQ119">
        <f>IF($DI119&gt;=4,INDEX($CL:$CL,$DH119+4),"")</f>
      </c>
      <c r="CR119">
        <f>IF($DI119&gt;=5,INDEX($CL:$CL,$DH119+5),"")</f>
      </c>
      <c r="CS119">
        <f>IF($DI119&gt;=6,INDEX($CL:$CL,$DH119+6),"")</f>
      </c>
      <c r="CT119">
        <f>IF($DI119&gt;=7,INDEX($CL:$CL,$DH119+7),"")</f>
      </c>
      <c r="CU119">
        <f>IF($DI119&gt;=8,INDEX($CL:$CL,$DH119+8),"")</f>
      </c>
      <c r="CV119">
        <f>IF($DI119&gt;=9,INDEX($CL:$CL,$DH119+9),"")</f>
      </c>
      <c r="CW119">
        <f>IF($DI119&gt;=10,INDEX($CL:$CL,$DH119+10),"")</f>
      </c>
      <c r="CX119">
        <f>IF($DI119&gt;=11,INDEX($CL:$CL,$DH119+11),"")</f>
      </c>
      <c r="CY119">
        <f>IF($DI119&gt;=12,INDEX($CL:$CL,$DH119+12),"")</f>
      </c>
      <c r="CZ119">
        <f>IF($DI119&gt;=13,INDEX($CL:$CL,$DH119+13),"")</f>
      </c>
      <c r="DA119">
        <f>IF($DI119&gt;=14,INDEX($CL:$CL,$DH119+14),"")</f>
      </c>
      <c r="DB119">
        <f>IF($DI119&gt;=15,INDEX($CL:$CL,$DH119+15),"")</f>
      </c>
      <c r="DC119">
        <f>IF($DI119&gt;=16,INDEX($CL:$CL,$DH119+16),"")</f>
      </c>
      <c r="DD119">
        <f>IF($DI119&gt;=17,INDEX($CL:$CL,$DH119+17),"")</f>
      </c>
      <c r="DE119">
        <f>IF($DI119&gt;=18,INDEX($CL:$CL,$DH119+18),"")</f>
      </c>
      <c r="DF119">
        <f>IF($DI119&gt;=19,INDEX($CL:$CL,$DH119+19),"")</f>
      </c>
      <c r="DG119">
        <f>IF($DI119&gt;=20,INDEX($CL:$CL,$DH119+20),"")</f>
      </c>
      <c r="DH119">
        <f>IFERROR(MATCH($CK119,$CL$2:$CL$1558,0)+1,0)</f>
      </c>
      <c r="DI119">
        <f>IFERROR(INDEX($CM$2:$CM$1558,MATCH($CK119,$CL$2:$CL$1558,0)),0)</f>
      </c>
      <c r="DJ119">
        <f>IFERROR(INDEX($AQ:$AQ,MATCH($K119,$AP:$AP,0))&amp;"","")</f>
      </c>
      <c r="DK119" t="s">
        <v>71</v>
      </c>
      <c r="DL119" t="s">
        <v>650</v>
      </c>
      <c r="DN119">
        <f>IF($GQ119&gt;=1,INDEX($DK:$DK,$GP119+1),"")</f>
      </c>
      <c r="DO119">
        <f>IF($GQ119&gt;=2,INDEX($DK:$DK,$GP119+2),"")</f>
      </c>
      <c r="DP119">
        <f>IF($GQ119&gt;=3,INDEX($DK:$DK,$GP119+3),"")</f>
      </c>
      <c r="DQ119">
        <f>IF($GQ119&gt;=4,INDEX($DK:$DK,$GP119+4),"")</f>
      </c>
      <c r="DR119">
        <f>IF($GQ119&gt;=5,INDEX($DK:$DK,$GP119+5),"")</f>
      </c>
      <c r="DS119">
        <f>IF($GQ119&gt;=6,INDEX($DK:$DK,$GP119+6),"")</f>
      </c>
      <c r="DT119">
        <f>IF($GQ119&gt;=7,INDEX($DK:$DK,$GP119+7),"")</f>
      </c>
      <c r="DU119">
        <f>IF($GQ119&gt;=8,INDEX($DK:$DK,$GP119+8),"")</f>
      </c>
      <c r="DV119">
        <f>IF($GQ119&gt;=9,INDEX($DK:$DK,$GP119+9),"")</f>
      </c>
      <c r="DW119">
        <f>IF($GQ119&gt;=10,INDEX($DK:$DK,$GP119+10),"")</f>
      </c>
      <c r="DX119">
        <f>IF($GQ119&gt;=11,INDEX($DK:$DK,$GP119+11),"")</f>
      </c>
      <c r="DY119">
        <f>IF($GQ119&gt;=12,INDEX($DK:$DK,$GP119+12),"")</f>
      </c>
      <c r="DZ119">
        <f>IF($GQ119&gt;=13,INDEX($DK:$DK,$GP119+13),"")</f>
      </c>
      <c r="EA119">
        <f>IF($GQ119&gt;=14,INDEX($DK:$DK,$GP119+14),"")</f>
      </c>
      <c r="EB119">
        <f>IF($GQ119&gt;=15,INDEX($DK:$DK,$GP119+15),"")</f>
      </c>
      <c r="EC119">
        <f>IF($GQ119&gt;=16,INDEX($DK:$DK,$GP119+16),"")</f>
      </c>
      <c r="ED119">
        <f>IF($GQ119&gt;=17,INDEX($DK:$DK,$GP119+17),"")</f>
      </c>
      <c r="EE119">
        <f>IF($GQ119&gt;=18,INDEX($DK:$DK,$GP119+18),"")</f>
      </c>
      <c r="EF119">
        <f>IF($GQ119&gt;=19,INDEX($DK:$DK,$GP119+19),"")</f>
      </c>
      <c r="EG119">
        <f>IF($GQ119&gt;=20,INDEX($DK:$DK,$GP119+20),"")</f>
      </c>
      <c r="EH119">
        <f>IF($GQ119&gt;=21,INDEX($DK:$DK,$GP119+21),"")</f>
      </c>
      <c r="EI119">
        <f>IF($GQ119&gt;=22,INDEX($DK:$DK,$GP119+22),"")</f>
      </c>
      <c r="EJ119">
        <f>IF($GQ119&gt;=23,INDEX($DK:$DK,$GP119+23),"")</f>
      </c>
      <c r="EK119">
        <f>IF($GQ119&gt;=24,INDEX($DK:$DK,$GP119+24),"")</f>
      </c>
      <c r="EL119">
        <f>IF($GQ119&gt;=25,INDEX($DK:$DK,$GP119+25),"")</f>
      </c>
      <c r="EM119">
        <f>IF($GQ119&gt;=26,INDEX($DK:$DK,$GP119+26),"")</f>
      </c>
      <c r="EN119">
        <f>IF($GQ119&gt;=27,INDEX($DK:$DK,$GP119+27),"")</f>
      </c>
      <c r="EO119">
        <f>IF($GQ119&gt;=28,INDEX($DK:$DK,$GP119+28),"")</f>
      </c>
      <c r="EP119">
        <f>IF($GQ119&gt;=29,INDEX($DK:$DK,$GP119+29),"")</f>
      </c>
      <c r="EQ119">
        <f>IF($GQ119&gt;=30,INDEX($DK:$DK,$GP119+30),"")</f>
      </c>
      <c r="ER119">
        <f>IF($GQ119&gt;=31,INDEX($DK:$DK,$GP119+31),"")</f>
      </c>
      <c r="ES119">
        <f>IF($GQ119&gt;=32,INDEX($DK:$DK,$GP119+32),"")</f>
      </c>
      <c r="ET119">
        <f>IF($GQ119&gt;=33,INDEX($DK:$DK,$GP119+33),"")</f>
      </c>
      <c r="EU119">
        <f>IF($GQ119&gt;=34,INDEX($DK:$DK,$GP119+34),"")</f>
      </c>
      <c r="EV119">
        <f>IF($GQ119&gt;=35,INDEX($DK:$DK,$GP119+35),"")</f>
      </c>
      <c r="EW119">
        <f>IF($GQ119&gt;=36,INDEX($DK:$DK,$GP119+36),"")</f>
      </c>
      <c r="EX119">
        <f>IF($GQ119&gt;=37,INDEX($DK:$DK,$GP119+37),"")</f>
      </c>
      <c r="EY119">
        <f>IF($GQ119&gt;=38,INDEX($DK:$DK,$GP119+38),"")</f>
      </c>
      <c r="EZ119">
        <f>IF($GQ119&gt;=39,INDEX($DK:$DK,$GP119+39),"")</f>
      </c>
      <c r="FA119">
        <f>IF($GQ119&gt;=40,INDEX($DK:$DK,$GP119+40),"")</f>
      </c>
      <c r="FB119">
        <f>IF($GQ119&gt;=1,INDEX($DL:$DL,$GP119+1),"")</f>
      </c>
      <c r="FC119">
        <f>IF($GQ119&gt;=2,INDEX($DL:$DL,$GP119+2),"")</f>
      </c>
      <c r="FD119">
        <f>IF($GQ119&gt;=3,INDEX($DL:$DL,$GP119+3),"")</f>
      </c>
      <c r="FE119">
        <f>IF($GQ119&gt;=4,INDEX($DL:$DL,$GP119+4),"")</f>
      </c>
      <c r="FF119">
        <f>IF($GQ119&gt;=5,INDEX($DL:$DL,$GP119+5),"")</f>
      </c>
      <c r="FG119">
        <f>IF($GQ119&gt;=6,INDEX($DL:$DL,$GP119+6),"")</f>
      </c>
      <c r="FH119">
        <f>IF($GQ119&gt;=7,INDEX($DL:$DL,$GP119+7),"")</f>
      </c>
      <c r="FI119">
        <f>IF($GQ119&gt;=8,INDEX($DL:$DL,$GP119+8),"")</f>
      </c>
      <c r="FJ119">
        <f>IF($GQ119&gt;=9,INDEX($DL:$DL,$GP119+9),"")</f>
      </c>
      <c r="FK119">
        <f>IF($GQ119&gt;=10,INDEX($DL:$DL,$GP119+10),"")</f>
      </c>
      <c r="FL119">
        <f>IF($GQ119&gt;=11,INDEX($DL:$DL,$GP119+11),"")</f>
      </c>
      <c r="FM119">
        <f>IF($GQ119&gt;=12,INDEX($DL:$DL,$GP119+12),"")</f>
      </c>
      <c r="FN119">
        <f>IF($GQ119&gt;=13,INDEX($DL:$DL,$GP119+13),"")</f>
      </c>
      <c r="FO119">
        <f>IF($GQ119&gt;=14,INDEX($DL:$DL,$GP119+14),"")</f>
      </c>
      <c r="FP119">
        <f>IF($GQ119&gt;=15,INDEX($DL:$DL,$GP119+15),"")</f>
      </c>
      <c r="FQ119">
        <f>IF($GQ119&gt;=16,INDEX($DL:$DL,$GP119+16),"")</f>
      </c>
      <c r="FR119">
        <f>IF($GQ119&gt;=17,INDEX($DL:$DL,$GP119+17),"")</f>
      </c>
      <c r="FS119">
        <f>IF($GQ119&gt;=18,INDEX($DL:$DL,$GP119+18),"")</f>
      </c>
      <c r="FT119">
        <f>IF($GQ119&gt;=19,INDEX($DL:$DL,$GP119+19),"")</f>
      </c>
      <c r="FU119">
        <f>IF($GQ119&gt;=20,INDEX($DL:$DL,$GP119+20),"")</f>
      </c>
      <c r="FV119">
        <f>IF($GQ119&gt;=21,INDEX($DL:$DL,$GP119+21),"")</f>
      </c>
      <c r="FW119">
        <f>IF($GQ119&gt;=22,INDEX($DL:$DL,$GP119+22),"")</f>
      </c>
      <c r="FX119">
        <f>IF($GQ119&gt;=23,INDEX($DL:$DL,$GP119+23),"")</f>
      </c>
      <c r="FY119">
        <f>IF($GQ119&gt;=24,INDEX($DL:$DL,$GP119+24),"")</f>
      </c>
      <c r="FZ119">
        <f>IF($GQ119&gt;=25,INDEX($DL:$DL,$GP119+25),"")</f>
      </c>
      <c r="GA119">
        <f>IF($GQ119&gt;=26,INDEX($DL:$DL,$GP119+26),"")</f>
      </c>
      <c r="GB119">
        <f>IF($GQ119&gt;=27,INDEX($DL:$DL,$GP119+27),"")</f>
      </c>
      <c r="GC119">
        <f>IF($GQ119&gt;=28,INDEX($DL:$DL,$GP119+28),"")</f>
      </c>
      <c r="GD119">
        <f>IF($GQ119&gt;=29,INDEX($DL:$DL,$GP119+29),"")</f>
      </c>
      <c r="GE119">
        <f>IF($GQ119&gt;=30,INDEX($DL:$DL,$GP119+30),"")</f>
      </c>
      <c r="GF119">
        <f>IF($GQ119&gt;=31,INDEX($DL:$DL,$GP119+31),"")</f>
      </c>
      <c r="GG119">
        <f>IF($GQ119&gt;=32,INDEX($DL:$DL,$GP119+32),"")</f>
      </c>
      <c r="GH119">
        <f>IF($GQ119&gt;=33,INDEX($DL:$DL,$GP119+33),"")</f>
      </c>
      <c r="GI119">
        <f>IF($GQ119&gt;=34,INDEX($DL:$DL,$GP119+34),"")</f>
      </c>
      <c r="GJ119">
        <f>IF($GQ119&gt;=35,INDEX($DL:$DL,$GP119+35),"")</f>
      </c>
      <c r="GK119">
        <f>IF($GQ119&gt;=36,INDEX($DL:$DL,$GP119+36),"")</f>
      </c>
      <c r="GL119">
        <f>IF($GQ119&gt;=37,INDEX($DL:$DL,$GP119+37),"")</f>
      </c>
      <c r="GM119">
        <f>IF($GQ119&gt;=38,INDEX($DL:$DL,$GP119+38),"")</f>
      </c>
      <c r="GN119">
        <f>IF($GQ119&gt;=39,INDEX($DL:$DL,$GP119+39),"")</f>
      </c>
      <c r="GO119">
        <f>IF($GQ119&gt;=40,INDEX($DL:$DL,$GP119+40),"")</f>
      </c>
      <c r="GP119">
        <f>IFERROR(MATCH($DJ119,$DK$2:$DK$148,0)+1,0)</f>
      </c>
      <c r="GQ119">
        <f>IFERROR(INDEX($DM$2:$DM$148,MATCH($DJ119,$DK$2:$DK$148,0)),0)</f>
      </c>
      <c r="GR119">
        <f>IFERROR(MATCH($L119,$DN$119:$FA$119,0),0)</f>
      </c>
      <c r="GS119">
        <f>IF($GR119&gt;0,INDEX($FB$119:$GO$119,$GR119),"")</f>
      </c>
      <c r="GT119" t="s">
        <v>560</v>
      </c>
      <c r="GV119">
        <f>IF($JE119&gt;=1,INDEX($GT:$GT,$JD119+1),"")</f>
      </c>
      <c r="GW119">
        <f>IF($JE119&gt;=2,INDEX($GT:$GT,$JD119+2),"")</f>
      </c>
      <c r="GX119">
        <f>IF($JE119&gt;=3,INDEX($GT:$GT,$JD119+3),"")</f>
      </c>
      <c r="GY119">
        <f>IF($JE119&gt;=4,INDEX($GT:$GT,$JD119+4),"")</f>
      </c>
      <c r="GZ119">
        <f>IF($JE119&gt;=5,INDEX($GT:$GT,$JD119+5),"")</f>
      </c>
      <c r="HA119">
        <f>IF($JE119&gt;=6,INDEX($GT:$GT,$JD119+6),"")</f>
      </c>
      <c r="HB119">
        <f>IF($JE119&gt;=7,INDEX($GT:$GT,$JD119+7),"")</f>
      </c>
      <c r="HC119">
        <f>IF($JE119&gt;=8,INDEX($GT:$GT,$JD119+8),"")</f>
      </c>
      <c r="HD119">
        <f>IF($JE119&gt;=9,INDEX($GT:$GT,$JD119+9),"")</f>
      </c>
      <c r="HE119">
        <f>IF($JE119&gt;=10,INDEX($GT:$GT,$JD119+10),"")</f>
      </c>
      <c r="HF119">
        <f>IF($JE119&gt;=11,INDEX($GT:$GT,$JD119+11),"")</f>
      </c>
      <c r="HG119">
        <f>IF($JE119&gt;=12,INDEX($GT:$GT,$JD119+12),"")</f>
      </c>
      <c r="HH119">
        <f>IF($JE119&gt;=13,INDEX($GT:$GT,$JD119+13),"")</f>
      </c>
      <c r="HI119">
        <f>IF($JE119&gt;=14,INDEX($GT:$GT,$JD119+14),"")</f>
      </c>
      <c r="HJ119">
        <f>IF($JE119&gt;=15,INDEX($GT:$GT,$JD119+15),"")</f>
      </c>
      <c r="HK119">
        <f>IF($JE119&gt;=16,INDEX($GT:$GT,$JD119+16),"")</f>
      </c>
      <c r="HL119">
        <f>IF($JE119&gt;=17,INDEX($GT:$GT,$JD119+17),"")</f>
      </c>
      <c r="HM119">
        <f>IF($JE119&gt;=18,INDEX($GT:$GT,$JD119+18),"")</f>
      </c>
      <c r="HN119">
        <f>IF($JE119&gt;=19,INDEX($GT:$GT,$JD119+19),"")</f>
      </c>
      <c r="HO119">
        <f>IF($JE119&gt;=20,INDEX($GT:$GT,$JD119+20),"")</f>
      </c>
      <c r="HP119">
        <f>IF($JE119&gt;=21,INDEX($GT:$GT,$JD119+21),"")</f>
      </c>
      <c r="HQ119">
        <f>IF($JE119&gt;=22,INDEX($GT:$GT,$JD119+22),"")</f>
      </c>
      <c r="HR119">
        <f>IF($JE119&gt;=23,INDEX($GT:$GT,$JD119+23),"")</f>
      </c>
      <c r="HS119">
        <f>IF($JE119&gt;=24,INDEX($GT:$GT,$JD119+24),"")</f>
      </c>
      <c r="HT119">
        <f>IF($JE119&gt;=25,INDEX($GT:$GT,$JD119+25),"")</f>
      </c>
      <c r="HU119">
        <f>IF($JE119&gt;=26,INDEX($GT:$GT,$JD119+26),"")</f>
      </c>
      <c r="HV119">
        <f>IF($JE119&gt;=27,INDEX($GT:$GT,$JD119+27),"")</f>
      </c>
      <c r="HW119">
        <f>IF($JE119&gt;=28,INDEX($GT:$GT,$JD119+28),"")</f>
      </c>
      <c r="HX119">
        <f>IF($JE119&gt;=29,INDEX($GT:$GT,$JD119+29),"")</f>
      </c>
      <c r="HY119">
        <f>IF($JE119&gt;=30,INDEX($GT:$GT,$JD119+30),"")</f>
      </c>
      <c r="HZ119">
        <f>IF($JE119&gt;=31,INDEX($GT:$GT,$JD119+31),"")</f>
      </c>
      <c r="IA119">
        <f>IF($JE119&gt;=32,INDEX($GT:$GT,$JD119+32),"")</f>
      </c>
      <c r="IB119">
        <f>IF($JE119&gt;=33,INDEX($GT:$GT,$JD119+33),"")</f>
      </c>
      <c r="IC119">
        <f>IF($JE119&gt;=34,INDEX($GT:$GT,$JD119+34),"")</f>
      </c>
      <c r="ID119">
        <f>IF($JE119&gt;=35,INDEX($GT:$GT,$JD119+35),"")</f>
      </c>
      <c r="IE119">
        <f>IF($JE119&gt;=36,INDEX($GT:$GT,$JD119+36),"")</f>
      </c>
      <c r="IF119">
        <f>IF($JE119&gt;=37,INDEX($GT:$GT,$JD119+37),"")</f>
      </c>
      <c r="IG119">
        <f>IF($JE119&gt;=38,INDEX($GT:$GT,$JD119+38),"")</f>
      </c>
      <c r="IH119">
        <f>IF($JE119&gt;=39,INDEX($GT:$GT,$JD119+39),"")</f>
      </c>
      <c r="II119">
        <f>IF($JE119&gt;=40,INDEX($GT:$GT,$JD119+40),"")</f>
      </c>
      <c r="IJ119">
        <f>IF($JE119&gt;=41,INDEX($GT:$GT,$JD119+41),"")</f>
      </c>
      <c r="IK119">
        <f>IF($JE119&gt;=42,INDEX($GT:$GT,$JD119+42),"")</f>
      </c>
      <c r="IL119">
        <f>IF($JE119&gt;=43,INDEX($GT:$GT,$JD119+43),"")</f>
      </c>
      <c r="IM119">
        <f>IF($JE119&gt;=44,INDEX($GT:$GT,$JD119+44),"")</f>
      </c>
      <c r="IN119">
        <f>IF($JE119&gt;=45,INDEX($GT:$GT,$JD119+45),"")</f>
      </c>
      <c r="IO119">
        <f>IF($JE119&gt;=46,INDEX($GT:$GT,$JD119+46),"")</f>
      </c>
      <c r="IP119">
        <f>IF($JE119&gt;=47,INDEX($GT:$GT,$JD119+47),"")</f>
      </c>
      <c r="IQ119">
        <f>IF($JE119&gt;=48,INDEX($GT:$GT,$JD119+48),"")</f>
      </c>
      <c r="IR119">
        <f>IF($JE119&gt;=49,INDEX($GT:$GT,$JD119+49),"")</f>
      </c>
      <c r="IS119">
        <f>IF($JE119&gt;=50,INDEX($GT:$GT,$JD119+50),"")</f>
      </c>
      <c r="IT119">
        <f>IF($JE119&gt;=51,INDEX($GT:$GT,$JD119+51),"")</f>
      </c>
      <c r="IU119">
        <f>IF($JE119&gt;=52,INDEX($GT:$GT,$JD119+52),"")</f>
      </c>
      <c r="IV119">
        <f>IF($JE119&gt;=53,INDEX($GT:$GT,$JD119+53),"")</f>
      </c>
      <c r="IW119">
        <f>IF($JE119&gt;=54,INDEX($GT:$GT,$JD119+54),"")</f>
      </c>
      <c r="IX119">
        <f>IF($JE119&gt;=55,INDEX($GT:$GT,$JD119+55),"")</f>
      </c>
      <c r="IY119">
        <f>IF($JE119&gt;=56,INDEX($GT:$GT,$JD119+56),"")</f>
      </c>
      <c r="IZ119">
        <f>IF($JE119&gt;=57,INDEX($GT:$GT,$JD119+57),"")</f>
      </c>
      <c r="JA119">
        <f>IF($JE119&gt;=58,INDEX($GT:$GT,$JD119+58),"")</f>
      </c>
      <c r="JB119">
        <f>IF($JE119&gt;=59,INDEX($GT:$GT,$JD119+59),"")</f>
      </c>
      <c r="JC119">
        <f>IF($JE119&gt;=60,INDEX($GT:$GT,$JD119+60),"")</f>
      </c>
      <c r="JD119">
        <f>IFERROR(MATCH($GS119,$GT$2:$GT$322,0)+1,0)</f>
      </c>
      <c r="JE119">
        <f>IFERROR(INDEX($GU$2:$GU$322,MATCH($GS119,$GT$2:$GT$322,0)),0)</f>
      </c>
      <c r="JF119" t="s">
        <v>28</v>
      </c>
      <c r="JG119" t="s">
        <v>28</v>
      </c>
    </row>
    <row r="120" spans="1:267" x14ac:dyDescent="0.25">
      <c r="J120" s="1"/>
      <c r="K120" s="1"/>
      <c r="L120" s="1"/>
      <c r="M120" s="1"/>
      <c r="N120" s="1">
        <f>IFERROR(IF(FIND(" - ",$J120)&gt;0,MID($J120,FIND(" - ",$J120)+3,LEN($J120)),""),"")</f>
      </c>
      <c r="P120" s="1"/>
      <c r="S120" t="s">
        <v>28</v>
      </c>
      <c r="U120">
        <f>IF(OR($S120="",$T120=""),"",IFERROR($S120/$T120,0))</f>
      </c>
      <c r="V120">
        <f>IF($S120="","",
IF($K120="","",
IF(ISNUMBER(SEARCH("exempt",LOWER($K120))),0,
$S120*(VALUE(SUBSTITUTE($K120,"%",""))/100))))</f>
      </c>
      <c r="AB120">
        <f>IF($S120="","",
SUM($S120,$V120,$Z120,$W120,$Y120)-
IF($AA120="",0,VALUE($AA120)))</f>
      </c>
      <c r="AJ120" t="s">
        <v>651</v>
      </c>
      <c r="AN120" t="s">
        <v>652</v>
      </c>
      <c r="AO120" t="s">
        <v>653</v>
      </c>
      <c r="AR120">
        <f>IFERROR(LEFT($J120,FIND(" - ",$J120)-1),$J120)</f>
      </c>
      <c r="AS120" t="s">
        <v>654</v>
      </c>
      <c r="AT120">
        <v>1</v>
      </c>
      <c r="AU120">
        <f>IF($CJ120&gt;=1,INDEX($AS:$AS,$CI120+1),"")</f>
      </c>
      <c r="AV120">
        <f>IF($CJ120&gt;=2,INDEX($AS:$AS,$CI120+2),"")</f>
      </c>
      <c r="AW120">
        <f>IF($CJ120&gt;=3,INDEX($AS:$AS,$CI120+3),"")</f>
      </c>
      <c r="AX120">
        <f>IF($CJ120&gt;=4,INDEX($AS:$AS,$CI120+4),"")</f>
      </c>
      <c r="AY120">
        <f>IF($CJ120&gt;=5,INDEX($AS:$AS,$CI120+5),"")</f>
      </c>
      <c r="AZ120">
        <f>IF($CJ120&gt;=6,INDEX($AS:$AS,$CI120+6),"")</f>
      </c>
      <c r="BA120">
        <f>IF($CJ120&gt;=7,INDEX($AS:$AS,$CI120+7),"")</f>
      </c>
      <c r="BB120">
        <f>IF($CJ120&gt;=8,INDEX($AS:$AS,$CI120+8),"")</f>
      </c>
      <c r="BC120">
        <f>IF($CJ120&gt;=9,INDEX($AS:$AS,$CI120+9),"")</f>
      </c>
      <c r="BD120">
        <f>IF($CJ120&gt;=10,INDEX($AS:$AS,$CI120+10),"")</f>
      </c>
      <c r="BE120">
        <f>IF($CJ120&gt;=11,INDEX($AS:$AS,$CI120+11),"")</f>
      </c>
      <c r="BF120">
        <f>IF($CJ120&gt;=12,INDEX($AS:$AS,$CI120+12),"")</f>
      </c>
      <c r="BG120">
        <f>IF($CJ120&gt;=13,INDEX($AS:$AS,$CI120+13),"")</f>
      </c>
      <c r="BH120">
        <f>IF($CJ120&gt;=14,INDEX($AS:$AS,$CI120+14),"")</f>
      </c>
      <c r="BI120">
        <f>IF($CJ120&gt;=15,INDEX($AS:$AS,$CI120+15),"")</f>
      </c>
      <c r="BJ120">
        <f>IF($CJ120&gt;=16,INDEX($AS:$AS,$CI120+16),"")</f>
      </c>
      <c r="BK120">
        <f>IF($CJ120&gt;=17,INDEX($AS:$AS,$CI120+17),"")</f>
      </c>
      <c r="BL120">
        <f>IF($CJ120&gt;=18,INDEX($AS:$AS,$CI120+18),"")</f>
      </c>
      <c r="BM120">
        <f>IF($CJ120&gt;=19,INDEX($AS:$AS,$CI120+19),"")</f>
      </c>
      <c r="BN120">
        <f>IF($CJ120&gt;=20,INDEX($AS:$AS,$CI120+20),"")</f>
      </c>
      <c r="BO120">
        <f>IF($CJ120&gt;=21,INDEX($AS:$AS,$CI120+21),"")</f>
      </c>
      <c r="BP120">
        <f>IF($CJ120&gt;=22,INDEX($AS:$AS,$CI120+22),"")</f>
      </c>
      <c r="BQ120">
        <f>IF($CJ120&gt;=23,INDEX($AS:$AS,$CI120+23),"")</f>
      </c>
      <c r="BR120">
        <f>IF($CJ120&gt;=24,INDEX($AS:$AS,$CI120+24),"")</f>
      </c>
      <c r="BS120">
        <f>IF($CJ120&gt;=25,INDEX($AS:$AS,$CI120+25),"")</f>
      </c>
      <c r="BT120">
        <f>IF($CJ120&gt;=26,INDEX($AS:$AS,$CI120+26),"")</f>
      </c>
      <c r="BU120">
        <f>IF($CJ120&gt;=27,INDEX($AS:$AS,$CI120+27),"")</f>
      </c>
      <c r="BV120">
        <f>IF($CJ120&gt;=28,INDEX($AS:$AS,$CI120+28),"")</f>
      </c>
      <c r="BW120">
        <f>IF($CJ120&gt;=29,INDEX($AS:$AS,$CI120+29),"")</f>
      </c>
      <c r="BX120">
        <f>IF($CJ120&gt;=30,INDEX($AS:$AS,$CI120+30),"")</f>
      </c>
      <c r="BY120">
        <f>IF($CJ120&gt;=31,INDEX($AS:$AS,$CI120+31),"")</f>
      </c>
      <c r="BZ120">
        <f>IF($CJ120&gt;=32,INDEX($AS:$AS,$CI120+32),"")</f>
      </c>
      <c r="CA120">
        <f>IF($CJ120&gt;=33,INDEX($AS:$AS,$CI120+33),"")</f>
      </c>
      <c r="CB120">
        <f>IF($CJ120&gt;=34,INDEX($AS:$AS,$CI120+34),"")</f>
      </c>
      <c r="CC120">
        <f>IF($CJ120&gt;=35,INDEX($AS:$AS,$CI120+35),"")</f>
      </c>
      <c r="CD120">
        <f>IF($CJ120&gt;=36,INDEX($AS:$AS,$CI120+36),"")</f>
      </c>
      <c r="CE120">
        <f>IF($CJ120&gt;=37,INDEX($AS:$AS,$CI120+37),"")</f>
      </c>
      <c r="CF120">
        <f>IF($CJ120&gt;=38,INDEX($AS:$AS,$CI120+38),"")</f>
      </c>
      <c r="CG120">
        <f>IF($CJ120&gt;=39,INDEX($AS:$AS,$CI120+39),"")</f>
      </c>
      <c r="CH120">
        <f>IF($CJ120&gt;=40,INDEX($AS:$AS,$CI120+40),"")</f>
      </c>
      <c r="CI120">
        <f>IFERROR(MATCH($AR120,$AS$2:$AS$133,0)+1,0)</f>
      </c>
      <c r="CJ120">
        <f>IFERROR(INDEX($AT$2:$AT$133,MATCH($AR120,$AS$2:$AS$133,0)),0)</f>
      </c>
      <c r="CK120">
        <f>IFERROR(LEFT($O120,FIND(" - ",$O120)-1),$O120)</f>
      </c>
      <c r="CL120" t="s">
        <v>203</v>
      </c>
      <c r="CN120">
        <f>IF($DI120&gt;=1,INDEX($CL:$CL,$DH120+1),"")</f>
      </c>
      <c r="CO120">
        <f>IF($DI120&gt;=2,INDEX($CL:$CL,$DH120+2),"")</f>
      </c>
      <c r="CP120">
        <f>IF($DI120&gt;=3,INDEX($CL:$CL,$DH120+3),"")</f>
      </c>
      <c r="CQ120">
        <f>IF($DI120&gt;=4,INDEX($CL:$CL,$DH120+4),"")</f>
      </c>
      <c r="CR120">
        <f>IF($DI120&gt;=5,INDEX($CL:$CL,$DH120+5),"")</f>
      </c>
      <c r="CS120">
        <f>IF($DI120&gt;=6,INDEX($CL:$CL,$DH120+6),"")</f>
      </c>
      <c r="CT120">
        <f>IF($DI120&gt;=7,INDEX($CL:$CL,$DH120+7),"")</f>
      </c>
      <c r="CU120">
        <f>IF($DI120&gt;=8,INDEX($CL:$CL,$DH120+8),"")</f>
      </c>
      <c r="CV120">
        <f>IF($DI120&gt;=9,INDEX($CL:$CL,$DH120+9),"")</f>
      </c>
      <c r="CW120">
        <f>IF($DI120&gt;=10,INDEX($CL:$CL,$DH120+10),"")</f>
      </c>
      <c r="CX120">
        <f>IF($DI120&gt;=11,INDEX($CL:$CL,$DH120+11),"")</f>
      </c>
      <c r="CY120">
        <f>IF($DI120&gt;=12,INDEX($CL:$CL,$DH120+12),"")</f>
      </c>
      <c r="CZ120">
        <f>IF($DI120&gt;=13,INDEX($CL:$CL,$DH120+13),"")</f>
      </c>
      <c r="DA120">
        <f>IF($DI120&gt;=14,INDEX($CL:$CL,$DH120+14),"")</f>
      </c>
      <c r="DB120">
        <f>IF($DI120&gt;=15,INDEX($CL:$CL,$DH120+15),"")</f>
      </c>
      <c r="DC120">
        <f>IF($DI120&gt;=16,INDEX($CL:$CL,$DH120+16),"")</f>
      </c>
      <c r="DD120">
        <f>IF($DI120&gt;=17,INDEX($CL:$CL,$DH120+17),"")</f>
      </c>
      <c r="DE120">
        <f>IF($DI120&gt;=18,INDEX($CL:$CL,$DH120+18),"")</f>
      </c>
      <c r="DF120">
        <f>IF($DI120&gt;=19,INDEX($CL:$CL,$DH120+19),"")</f>
      </c>
      <c r="DG120">
        <f>IF($DI120&gt;=20,INDEX($CL:$CL,$DH120+20),"")</f>
      </c>
      <c r="DH120">
        <f>IFERROR(MATCH($CK120,$CL$2:$CL$1558,0)+1,0)</f>
      </c>
      <c r="DI120">
        <f>IFERROR(INDEX($CM$2:$CM$1558,MATCH($CK120,$CL$2:$CL$1558,0)),0)</f>
      </c>
      <c r="DJ120">
        <f>IFERROR(INDEX($AQ:$AQ,MATCH($K120,$AP:$AP,0))&amp;"","")</f>
      </c>
      <c r="DK120" t="s">
        <v>78</v>
      </c>
      <c r="DL120" t="s">
        <v>655</v>
      </c>
      <c r="DN120">
        <f>IF($GQ120&gt;=1,INDEX($DK:$DK,$GP120+1),"")</f>
      </c>
      <c r="DO120">
        <f>IF($GQ120&gt;=2,INDEX($DK:$DK,$GP120+2),"")</f>
      </c>
      <c r="DP120">
        <f>IF($GQ120&gt;=3,INDEX($DK:$DK,$GP120+3),"")</f>
      </c>
      <c r="DQ120">
        <f>IF($GQ120&gt;=4,INDEX($DK:$DK,$GP120+4),"")</f>
      </c>
      <c r="DR120">
        <f>IF($GQ120&gt;=5,INDEX($DK:$DK,$GP120+5),"")</f>
      </c>
      <c r="DS120">
        <f>IF($GQ120&gt;=6,INDEX($DK:$DK,$GP120+6),"")</f>
      </c>
      <c r="DT120">
        <f>IF($GQ120&gt;=7,INDEX($DK:$DK,$GP120+7),"")</f>
      </c>
      <c r="DU120">
        <f>IF($GQ120&gt;=8,INDEX($DK:$DK,$GP120+8),"")</f>
      </c>
      <c r="DV120">
        <f>IF($GQ120&gt;=9,INDEX($DK:$DK,$GP120+9),"")</f>
      </c>
      <c r="DW120">
        <f>IF($GQ120&gt;=10,INDEX($DK:$DK,$GP120+10),"")</f>
      </c>
      <c r="DX120">
        <f>IF($GQ120&gt;=11,INDEX($DK:$DK,$GP120+11),"")</f>
      </c>
      <c r="DY120">
        <f>IF($GQ120&gt;=12,INDEX($DK:$DK,$GP120+12),"")</f>
      </c>
      <c r="DZ120">
        <f>IF($GQ120&gt;=13,INDEX($DK:$DK,$GP120+13),"")</f>
      </c>
      <c r="EA120">
        <f>IF($GQ120&gt;=14,INDEX($DK:$DK,$GP120+14),"")</f>
      </c>
      <c r="EB120">
        <f>IF($GQ120&gt;=15,INDEX($DK:$DK,$GP120+15),"")</f>
      </c>
      <c r="EC120">
        <f>IF($GQ120&gt;=16,INDEX($DK:$DK,$GP120+16),"")</f>
      </c>
      <c r="ED120">
        <f>IF($GQ120&gt;=17,INDEX($DK:$DK,$GP120+17),"")</f>
      </c>
      <c r="EE120">
        <f>IF($GQ120&gt;=18,INDEX($DK:$DK,$GP120+18),"")</f>
      </c>
      <c r="EF120">
        <f>IF($GQ120&gt;=19,INDEX($DK:$DK,$GP120+19),"")</f>
      </c>
      <c r="EG120">
        <f>IF($GQ120&gt;=20,INDEX($DK:$DK,$GP120+20),"")</f>
      </c>
      <c r="EH120">
        <f>IF($GQ120&gt;=21,INDEX($DK:$DK,$GP120+21),"")</f>
      </c>
      <c r="EI120">
        <f>IF($GQ120&gt;=22,INDEX($DK:$DK,$GP120+22),"")</f>
      </c>
      <c r="EJ120">
        <f>IF($GQ120&gt;=23,INDEX($DK:$DK,$GP120+23),"")</f>
      </c>
      <c r="EK120">
        <f>IF($GQ120&gt;=24,INDEX($DK:$DK,$GP120+24),"")</f>
      </c>
      <c r="EL120">
        <f>IF($GQ120&gt;=25,INDEX($DK:$DK,$GP120+25),"")</f>
      </c>
      <c r="EM120">
        <f>IF($GQ120&gt;=26,INDEX($DK:$DK,$GP120+26),"")</f>
      </c>
      <c r="EN120">
        <f>IF($GQ120&gt;=27,INDEX($DK:$DK,$GP120+27),"")</f>
      </c>
      <c r="EO120">
        <f>IF($GQ120&gt;=28,INDEX($DK:$DK,$GP120+28),"")</f>
      </c>
      <c r="EP120">
        <f>IF($GQ120&gt;=29,INDEX($DK:$DK,$GP120+29),"")</f>
      </c>
      <c r="EQ120">
        <f>IF($GQ120&gt;=30,INDEX($DK:$DK,$GP120+30),"")</f>
      </c>
      <c r="ER120">
        <f>IF($GQ120&gt;=31,INDEX($DK:$DK,$GP120+31),"")</f>
      </c>
      <c r="ES120">
        <f>IF($GQ120&gt;=32,INDEX($DK:$DK,$GP120+32),"")</f>
      </c>
      <c r="ET120">
        <f>IF($GQ120&gt;=33,INDEX($DK:$DK,$GP120+33),"")</f>
      </c>
      <c r="EU120">
        <f>IF($GQ120&gt;=34,INDEX($DK:$DK,$GP120+34),"")</f>
      </c>
      <c r="EV120">
        <f>IF($GQ120&gt;=35,INDEX($DK:$DK,$GP120+35),"")</f>
      </c>
      <c r="EW120">
        <f>IF($GQ120&gt;=36,INDEX($DK:$DK,$GP120+36),"")</f>
      </c>
      <c r="EX120">
        <f>IF($GQ120&gt;=37,INDEX($DK:$DK,$GP120+37),"")</f>
      </c>
      <c r="EY120">
        <f>IF($GQ120&gt;=38,INDEX($DK:$DK,$GP120+38),"")</f>
      </c>
      <c r="EZ120">
        <f>IF($GQ120&gt;=39,INDEX($DK:$DK,$GP120+39),"")</f>
      </c>
      <c r="FA120">
        <f>IF($GQ120&gt;=40,INDEX($DK:$DK,$GP120+40),"")</f>
      </c>
      <c r="FB120">
        <f>IF($GQ120&gt;=1,INDEX($DL:$DL,$GP120+1),"")</f>
      </c>
      <c r="FC120">
        <f>IF($GQ120&gt;=2,INDEX($DL:$DL,$GP120+2),"")</f>
      </c>
      <c r="FD120">
        <f>IF($GQ120&gt;=3,INDEX($DL:$DL,$GP120+3),"")</f>
      </c>
      <c r="FE120">
        <f>IF($GQ120&gt;=4,INDEX($DL:$DL,$GP120+4),"")</f>
      </c>
      <c r="FF120">
        <f>IF($GQ120&gt;=5,INDEX($DL:$DL,$GP120+5),"")</f>
      </c>
      <c r="FG120">
        <f>IF($GQ120&gt;=6,INDEX($DL:$DL,$GP120+6),"")</f>
      </c>
      <c r="FH120">
        <f>IF($GQ120&gt;=7,INDEX($DL:$DL,$GP120+7),"")</f>
      </c>
      <c r="FI120">
        <f>IF($GQ120&gt;=8,INDEX($DL:$DL,$GP120+8),"")</f>
      </c>
      <c r="FJ120">
        <f>IF($GQ120&gt;=9,INDEX($DL:$DL,$GP120+9),"")</f>
      </c>
      <c r="FK120">
        <f>IF($GQ120&gt;=10,INDEX($DL:$DL,$GP120+10),"")</f>
      </c>
      <c r="FL120">
        <f>IF($GQ120&gt;=11,INDEX($DL:$DL,$GP120+11),"")</f>
      </c>
      <c r="FM120">
        <f>IF($GQ120&gt;=12,INDEX($DL:$DL,$GP120+12),"")</f>
      </c>
      <c r="FN120">
        <f>IF($GQ120&gt;=13,INDEX($DL:$DL,$GP120+13),"")</f>
      </c>
      <c r="FO120">
        <f>IF($GQ120&gt;=14,INDEX($DL:$DL,$GP120+14),"")</f>
      </c>
      <c r="FP120">
        <f>IF($GQ120&gt;=15,INDEX($DL:$DL,$GP120+15),"")</f>
      </c>
      <c r="FQ120">
        <f>IF($GQ120&gt;=16,INDEX($DL:$DL,$GP120+16),"")</f>
      </c>
      <c r="FR120">
        <f>IF($GQ120&gt;=17,INDEX($DL:$DL,$GP120+17),"")</f>
      </c>
      <c r="FS120">
        <f>IF($GQ120&gt;=18,INDEX($DL:$DL,$GP120+18),"")</f>
      </c>
      <c r="FT120">
        <f>IF($GQ120&gt;=19,INDEX($DL:$DL,$GP120+19),"")</f>
      </c>
      <c r="FU120">
        <f>IF($GQ120&gt;=20,INDEX($DL:$DL,$GP120+20),"")</f>
      </c>
      <c r="FV120">
        <f>IF($GQ120&gt;=21,INDEX($DL:$DL,$GP120+21),"")</f>
      </c>
      <c r="FW120">
        <f>IF($GQ120&gt;=22,INDEX($DL:$DL,$GP120+22),"")</f>
      </c>
      <c r="FX120">
        <f>IF($GQ120&gt;=23,INDEX($DL:$DL,$GP120+23),"")</f>
      </c>
      <c r="FY120">
        <f>IF($GQ120&gt;=24,INDEX($DL:$DL,$GP120+24),"")</f>
      </c>
      <c r="FZ120">
        <f>IF($GQ120&gt;=25,INDEX($DL:$DL,$GP120+25),"")</f>
      </c>
      <c r="GA120">
        <f>IF($GQ120&gt;=26,INDEX($DL:$DL,$GP120+26),"")</f>
      </c>
      <c r="GB120">
        <f>IF($GQ120&gt;=27,INDEX($DL:$DL,$GP120+27),"")</f>
      </c>
      <c r="GC120">
        <f>IF($GQ120&gt;=28,INDEX($DL:$DL,$GP120+28),"")</f>
      </c>
      <c r="GD120">
        <f>IF($GQ120&gt;=29,INDEX($DL:$DL,$GP120+29),"")</f>
      </c>
      <c r="GE120">
        <f>IF($GQ120&gt;=30,INDEX($DL:$DL,$GP120+30),"")</f>
      </c>
      <c r="GF120">
        <f>IF($GQ120&gt;=31,INDEX($DL:$DL,$GP120+31),"")</f>
      </c>
      <c r="GG120">
        <f>IF($GQ120&gt;=32,INDEX($DL:$DL,$GP120+32),"")</f>
      </c>
      <c r="GH120">
        <f>IF($GQ120&gt;=33,INDEX($DL:$DL,$GP120+33),"")</f>
      </c>
      <c r="GI120">
        <f>IF($GQ120&gt;=34,INDEX($DL:$DL,$GP120+34),"")</f>
      </c>
      <c r="GJ120">
        <f>IF($GQ120&gt;=35,INDEX($DL:$DL,$GP120+35),"")</f>
      </c>
      <c r="GK120">
        <f>IF($GQ120&gt;=36,INDEX($DL:$DL,$GP120+36),"")</f>
      </c>
      <c r="GL120">
        <f>IF($GQ120&gt;=37,INDEX($DL:$DL,$GP120+37),"")</f>
      </c>
      <c r="GM120">
        <f>IF($GQ120&gt;=38,INDEX($DL:$DL,$GP120+38),"")</f>
      </c>
      <c r="GN120">
        <f>IF($GQ120&gt;=39,INDEX($DL:$DL,$GP120+39),"")</f>
      </c>
      <c r="GO120">
        <f>IF($GQ120&gt;=40,INDEX($DL:$DL,$GP120+40),"")</f>
      </c>
      <c r="GP120">
        <f>IFERROR(MATCH($DJ120,$DK$2:$DK$148,0)+1,0)</f>
      </c>
      <c r="GQ120">
        <f>IFERROR(INDEX($DM$2:$DM$148,MATCH($DJ120,$DK$2:$DK$148,0)),0)</f>
      </c>
      <c r="GR120">
        <f>IFERROR(MATCH($L120,$DN$120:$FA$120,0),0)</f>
      </c>
      <c r="GS120">
        <f>IF($GR120&gt;0,INDEX($FB$120:$GO$120,$GR120),"")</f>
      </c>
      <c r="GT120" t="s">
        <v>656</v>
      </c>
      <c r="GV120">
        <f>IF($JE120&gt;=1,INDEX($GT:$GT,$JD120+1),"")</f>
      </c>
      <c r="GW120">
        <f>IF($JE120&gt;=2,INDEX($GT:$GT,$JD120+2),"")</f>
      </c>
      <c r="GX120">
        <f>IF($JE120&gt;=3,INDEX($GT:$GT,$JD120+3),"")</f>
      </c>
      <c r="GY120">
        <f>IF($JE120&gt;=4,INDEX($GT:$GT,$JD120+4),"")</f>
      </c>
      <c r="GZ120">
        <f>IF($JE120&gt;=5,INDEX($GT:$GT,$JD120+5),"")</f>
      </c>
      <c r="HA120">
        <f>IF($JE120&gt;=6,INDEX($GT:$GT,$JD120+6),"")</f>
      </c>
      <c r="HB120">
        <f>IF($JE120&gt;=7,INDEX($GT:$GT,$JD120+7),"")</f>
      </c>
      <c r="HC120">
        <f>IF($JE120&gt;=8,INDEX($GT:$GT,$JD120+8),"")</f>
      </c>
      <c r="HD120">
        <f>IF($JE120&gt;=9,INDEX($GT:$GT,$JD120+9),"")</f>
      </c>
      <c r="HE120">
        <f>IF($JE120&gt;=10,INDEX($GT:$GT,$JD120+10),"")</f>
      </c>
      <c r="HF120">
        <f>IF($JE120&gt;=11,INDEX($GT:$GT,$JD120+11),"")</f>
      </c>
      <c r="HG120">
        <f>IF($JE120&gt;=12,INDEX($GT:$GT,$JD120+12),"")</f>
      </c>
      <c r="HH120">
        <f>IF($JE120&gt;=13,INDEX($GT:$GT,$JD120+13),"")</f>
      </c>
      <c r="HI120">
        <f>IF($JE120&gt;=14,INDEX($GT:$GT,$JD120+14),"")</f>
      </c>
      <c r="HJ120">
        <f>IF($JE120&gt;=15,INDEX($GT:$GT,$JD120+15),"")</f>
      </c>
      <c r="HK120">
        <f>IF($JE120&gt;=16,INDEX($GT:$GT,$JD120+16),"")</f>
      </c>
      <c r="HL120">
        <f>IF($JE120&gt;=17,INDEX($GT:$GT,$JD120+17),"")</f>
      </c>
      <c r="HM120">
        <f>IF($JE120&gt;=18,INDEX($GT:$GT,$JD120+18),"")</f>
      </c>
      <c r="HN120">
        <f>IF($JE120&gt;=19,INDEX($GT:$GT,$JD120+19),"")</f>
      </c>
      <c r="HO120">
        <f>IF($JE120&gt;=20,INDEX($GT:$GT,$JD120+20),"")</f>
      </c>
      <c r="HP120">
        <f>IF($JE120&gt;=21,INDEX($GT:$GT,$JD120+21),"")</f>
      </c>
      <c r="HQ120">
        <f>IF($JE120&gt;=22,INDEX($GT:$GT,$JD120+22),"")</f>
      </c>
      <c r="HR120">
        <f>IF($JE120&gt;=23,INDEX($GT:$GT,$JD120+23),"")</f>
      </c>
      <c r="HS120">
        <f>IF($JE120&gt;=24,INDEX($GT:$GT,$JD120+24),"")</f>
      </c>
      <c r="HT120">
        <f>IF($JE120&gt;=25,INDEX($GT:$GT,$JD120+25),"")</f>
      </c>
      <c r="HU120">
        <f>IF($JE120&gt;=26,INDEX($GT:$GT,$JD120+26),"")</f>
      </c>
      <c r="HV120">
        <f>IF($JE120&gt;=27,INDEX($GT:$GT,$JD120+27),"")</f>
      </c>
      <c r="HW120">
        <f>IF($JE120&gt;=28,INDEX($GT:$GT,$JD120+28),"")</f>
      </c>
      <c r="HX120">
        <f>IF($JE120&gt;=29,INDEX($GT:$GT,$JD120+29),"")</f>
      </c>
      <c r="HY120">
        <f>IF($JE120&gt;=30,INDEX($GT:$GT,$JD120+30),"")</f>
      </c>
      <c r="HZ120">
        <f>IF($JE120&gt;=31,INDEX($GT:$GT,$JD120+31),"")</f>
      </c>
      <c r="IA120">
        <f>IF($JE120&gt;=32,INDEX($GT:$GT,$JD120+32),"")</f>
      </c>
      <c r="IB120">
        <f>IF($JE120&gt;=33,INDEX($GT:$GT,$JD120+33),"")</f>
      </c>
      <c r="IC120">
        <f>IF($JE120&gt;=34,INDEX($GT:$GT,$JD120+34),"")</f>
      </c>
      <c r="ID120">
        <f>IF($JE120&gt;=35,INDEX($GT:$GT,$JD120+35),"")</f>
      </c>
      <c r="IE120">
        <f>IF($JE120&gt;=36,INDEX($GT:$GT,$JD120+36),"")</f>
      </c>
      <c r="IF120">
        <f>IF($JE120&gt;=37,INDEX($GT:$GT,$JD120+37),"")</f>
      </c>
      <c r="IG120">
        <f>IF($JE120&gt;=38,INDEX($GT:$GT,$JD120+38),"")</f>
      </c>
      <c r="IH120">
        <f>IF($JE120&gt;=39,INDEX($GT:$GT,$JD120+39),"")</f>
      </c>
      <c r="II120">
        <f>IF($JE120&gt;=40,INDEX($GT:$GT,$JD120+40),"")</f>
      </c>
      <c r="IJ120">
        <f>IF($JE120&gt;=41,INDEX($GT:$GT,$JD120+41),"")</f>
      </c>
      <c r="IK120">
        <f>IF($JE120&gt;=42,INDEX($GT:$GT,$JD120+42),"")</f>
      </c>
      <c r="IL120">
        <f>IF($JE120&gt;=43,INDEX($GT:$GT,$JD120+43),"")</f>
      </c>
      <c r="IM120">
        <f>IF($JE120&gt;=44,INDEX($GT:$GT,$JD120+44),"")</f>
      </c>
      <c r="IN120">
        <f>IF($JE120&gt;=45,INDEX($GT:$GT,$JD120+45),"")</f>
      </c>
      <c r="IO120">
        <f>IF($JE120&gt;=46,INDEX($GT:$GT,$JD120+46),"")</f>
      </c>
      <c r="IP120">
        <f>IF($JE120&gt;=47,INDEX($GT:$GT,$JD120+47),"")</f>
      </c>
      <c r="IQ120">
        <f>IF($JE120&gt;=48,INDEX($GT:$GT,$JD120+48),"")</f>
      </c>
      <c r="IR120">
        <f>IF($JE120&gt;=49,INDEX($GT:$GT,$JD120+49),"")</f>
      </c>
      <c r="IS120">
        <f>IF($JE120&gt;=50,INDEX($GT:$GT,$JD120+50),"")</f>
      </c>
      <c r="IT120">
        <f>IF($JE120&gt;=51,INDEX($GT:$GT,$JD120+51),"")</f>
      </c>
      <c r="IU120">
        <f>IF($JE120&gt;=52,INDEX($GT:$GT,$JD120+52),"")</f>
      </c>
      <c r="IV120">
        <f>IF($JE120&gt;=53,INDEX($GT:$GT,$JD120+53),"")</f>
      </c>
      <c r="IW120">
        <f>IF($JE120&gt;=54,INDEX($GT:$GT,$JD120+54),"")</f>
      </c>
      <c r="IX120">
        <f>IF($JE120&gt;=55,INDEX($GT:$GT,$JD120+55),"")</f>
      </c>
      <c r="IY120">
        <f>IF($JE120&gt;=56,INDEX($GT:$GT,$JD120+56),"")</f>
      </c>
      <c r="IZ120">
        <f>IF($JE120&gt;=57,INDEX($GT:$GT,$JD120+57),"")</f>
      </c>
      <c r="JA120">
        <f>IF($JE120&gt;=58,INDEX($GT:$GT,$JD120+58),"")</f>
      </c>
      <c r="JB120">
        <f>IF($JE120&gt;=59,INDEX($GT:$GT,$JD120+59),"")</f>
      </c>
      <c r="JC120">
        <f>IF($JE120&gt;=60,INDEX($GT:$GT,$JD120+60),"")</f>
      </c>
      <c r="JD120">
        <f>IFERROR(MATCH($GS120,$GT$2:$GT$322,0)+1,0)</f>
      </c>
      <c r="JE120">
        <f>IFERROR(INDEX($GU$2:$GU$322,MATCH($GS120,$GT$2:$GT$322,0)),0)</f>
      </c>
      <c r="JF120" t="s">
        <v>28</v>
      </c>
      <c r="JG120" t="s">
        <v>28</v>
      </c>
    </row>
    <row r="121" spans="1:267" x14ac:dyDescent="0.25">
      <c r="J121" s="1"/>
      <c r="K121" s="1"/>
      <c r="L121" s="1"/>
      <c r="M121" s="1"/>
      <c r="N121" s="1">
        <f>IFERROR(IF(FIND(" - ",$J121)&gt;0,MID($J121,FIND(" - ",$J121)+3,LEN($J121)),""),"")</f>
      </c>
      <c r="P121" s="1"/>
      <c r="S121" t="s">
        <v>28</v>
      </c>
      <c r="U121">
        <f>IF(OR($S121="",$T121=""),"",IFERROR($S121/$T121,0))</f>
      </c>
      <c r="V121">
        <f>IF($S121="","",
IF($K121="","",
IF(ISNUMBER(SEARCH("exempt",LOWER($K121))),0,
$S121*(VALUE(SUBSTITUTE($K121,"%",""))/100))))</f>
      </c>
      <c r="AB121">
        <f>IF($S121="","",
SUM($S121,$V121,$Z121,$W121,$Y121)-
IF($AA121="",0,VALUE($AA121)))</f>
      </c>
      <c r="AJ121" t="s">
        <v>657</v>
      </c>
      <c r="AN121" t="s">
        <v>658</v>
      </c>
      <c r="AO121" t="s">
        <v>659</v>
      </c>
      <c r="AR121">
        <f>IFERROR(LEFT($J121,FIND(" - ",$J121)-1),$J121)</f>
      </c>
      <c r="AS121" t="s">
        <v>35</v>
      </c>
      <c r="AU121">
        <f>IF($CJ121&gt;=1,INDEX($AS:$AS,$CI121+1),"")</f>
      </c>
      <c r="AV121">
        <f>IF($CJ121&gt;=2,INDEX($AS:$AS,$CI121+2),"")</f>
      </c>
      <c r="AW121">
        <f>IF($CJ121&gt;=3,INDEX($AS:$AS,$CI121+3),"")</f>
      </c>
      <c r="AX121">
        <f>IF($CJ121&gt;=4,INDEX($AS:$AS,$CI121+4),"")</f>
      </c>
      <c r="AY121">
        <f>IF($CJ121&gt;=5,INDEX($AS:$AS,$CI121+5),"")</f>
      </c>
      <c r="AZ121">
        <f>IF($CJ121&gt;=6,INDEX($AS:$AS,$CI121+6),"")</f>
      </c>
      <c r="BA121">
        <f>IF($CJ121&gt;=7,INDEX($AS:$AS,$CI121+7),"")</f>
      </c>
      <c r="BB121">
        <f>IF($CJ121&gt;=8,INDEX($AS:$AS,$CI121+8),"")</f>
      </c>
      <c r="BC121">
        <f>IF($CJ121&gt;=9,INDEX($AS:$AS,$CI121+9),"")</f>
      </c>
      <c r="BD121">
        <f>IF($CJ121&gt;=10,INDEX($AS:$AS,$CI121+10),"")</f>
      </c>
      <c r="BE121">
        <f>IF($CJ121&gt;=11,INDEX($AS:$AS,$CI121+11),"")</f>
      </c>
      <c r="BF121">
        <f>IF($CJ121&gt;=12,INDEX($AS:$AS,$CI121+12),"")</f>
      </c>
      <c r="BG121">
        <f>IF($CJ121&gt;=13,INDEX($AS:$AS,$CI121+13),"")</f>
      </c>
      <c r="BH121">
        <f>IF($CJ121&gt;=14,INDEX($AS:$AS,$CI121+14),"")</f>
      </c>
      <c r="BI121">
        <f>IF($CJ121&gt;=15,INDEX($AS:$AS,$CI121+15),"")</f>
      </c>
      <c r="BJ121">
        <f>IF($CJ121&gt;=16,INDEX($AS:$AS,$CI121+16),"")</f>
      </c>
      <c r="BK121">
        <f>IF($CJ121&gt;=17,INDEX($AS:$AS,$CI121+17),"")</f>
      </c>
      <c r="BL121">
        <f>IF($CJ121&gt;=18,INDEX($AS:$AS,$CI121+18),"")</f>
      </c>
      <c r="BM121">
        <f>IF($CJ121&gt;=19,INDEX($AS:$AS,$CI121+19),"")</f>
      </c>
      <c r="BN121">
        <f>IF($CJ121&gt;=20,INDEX($AS:$AS,$CI121+20),"")</f>
      </c>
      <c r="BO121">
        <f>IF($CJ121&gt;=21,INDEX($AS:$AS,$CI121+21),"")</f>
      </c>
      <c r="BP121">
        <f>IF($CJ121&gt;=22,INDEX($AS:$AS,$CI121+22),"")</f>
      </c>
      <c r="BQ121">
        <f>IF($CJ121&gt;=23,INDEX($AS:$AS,$CI121+23),"")</f>
      </c>
      <c r="BR121">
        <f>IF($CJ121&gt;=24,INDEX($AS:$AS,$CI121+24),"")</f>
      </c>
      <c r="BS121">
        <f>IF($CJ121&gt;=25,INDEX($AS:$AS,$CI121+25),"")</f>
      </c>
      <c r="BT121">
        <f>IF($CJ121&gt;=26,INDEX($AS:$AS,$CI121+26),"")</f>
      </c>
      <c r="BU121">
        <f>IF($CJ121&gt;=27,INDEX($AS:$AS,$CI121+27),"")</f>
      </c>
      <c r="BV121">
        <f>IF($CJ121&gt;=28,INDEX($AS:$AS,$CI121+28),"")</f>
      </c>
      <c r="BW121">
        <f>IF($CJ121&gt;=29,INDEX($AS:$AS,$CI121+29),"")</f>
      </c>
      <c r="BX121">
        <f>IF($CJ121&gt;=30,INDEX($AS:$AS,$CI121+30),"")</f>
      </c>
      <c r="BY121">
        <f>IF($CJ121&gt;=31,INDEX($AS:$AS,$CI121+31),"")</f>
      </c>
      <c r="BZ121">
        <f>IF($CJ121&gt;=32,INDEX($AS:$AS,$CI121+32),"")</f>
      </c>
      <c r="CA121">
        <f>IF($CJ121&gt;=33,INDEX($AS:$AS,$CI121+33),"")</f>
      </c>
      <c r="CB121">
        <f>IF($CJ121&gt;=34,INDEX($AS:$AS,$CI121+34),"")</f>
      </c>
      <c r="CC121">
        <f>IF($CJ121&gt;=35,INDEX($AS:$AS,$CI121+35),"")</f>
      </c>
      <c r="CD121">
        <f>IF($CJ121&gt;=36,INDEX($AS:$AS,$CI121+36),"")</f>
      </c>
      <c r="CE121">
        <f>IF($CJ121&gt;=37,INDEX($AS:$AS,$CI121+37),"")</f>
      </c>
      <c r="CF121">
        <f>IF($CJ121&gt;=38,INDEX($AS:$AS,$CI121+38),"")</f>
      </c>
      <c r="CG121">
        <f>IF($CJ121&gt;=39,INDEX($AS:$AS,$CI121+39),"")</f>
      </c>
      <c r="CH121">
        <f>IF($CJ121&gt;=40,INDEX($AS:$AS,$CI121+40),"")</f>
      </c>
      <c r="CI121">
        <f>IFERROR(MATCH($AR121,$AS$2:$AS$133,0)+1,0)</f>
      </c>
      <c r="CJ121">
        <f>IFERROR(INDEX($AT$2:$AT$133,MATCH($AR121,$AS$2:$AS$133,0)),0)</f>
      </c>
      <c r="CK121">
        <f>IFERROR(LEFT($O121,FIND(" - ",$O121)-1),$O121)</f>
      </c>
      <c r="CL121" t="s">
        <v>132</v>
      </c>
      <c r="CN121">
        <f>IF($DI121&gt;=1,INDEX($CL:$CL,$DH121+1),"")</f>
      </c>
      <c r="CO121">
        <f>IF($DI121&gt;=2,INDEX($CL:$CL,$DH121+2),"")</f>
      </c>
      <c r="CP121">
        <f>IF($DI121&gt;=3,INDEX($CL:$CL,$DH121+3),"")</f>
      </c>
      <c r="CQ121">
        <f>IF($DI121&gt;=4,INDEX($CL:$CL,$DH121+4),"")</f>
      </c>
      <c r="CR121">
        <f>IF($DI121&gt;=5,INDEX($CL:$CL,$DH121+5),"")</f>
      </c>
      <c r="CS121">
        <f>IF($DI121&gt;=6,INDEX($CL:$CL,$DH121+6),"")</f>
      </c>
      <c r="CT121">
        <f>IF($DI121&gt;=7,INDEX($CL:$CL,$DH121+7),"")</f>
      </c>
      <c r="CU121">
        <f>IF($DI121&gt;=8,INDEX($CL:$CL,$DH121+8),"")</f>
      </c>
      <c r="CV121">
        <f>IF($DI121&gt;=9,INDEX($CL:$CL,$DH121+9),"")</f>
      </c>
      <c r="CW121">
        <f>IF($DI121&gt;=10,INDEX($CL:$CL,$DH121+10),"")</f>
      </c>
      <c r="CX121">
        <f>IF($DI121&gt;=11,INDEX($CL:$CL,$DH121+11),"")</f>
      </c>
      <c r="CY121">
        <f>IF($DI121&gt;=12,INDEX($CL:$CL,$DH121+12),"")</f>
      </c>
      <c r="CZ121">
        <f>IF($DI121&gt;=13,INDEX($CL:$CL,$DH121+13),"")</f>
      </c>
      <c r="DA121">
        <f>IF($DI121&gt;=14,INDEX($CL:$CL,$DH121+14),"")</f>
      </c>
      <c r="DB121">
        <f>IF($DI121&gt;=15,INDEX($CL:$CL,$DH121+15),"")</f>
      </c>
      <c r="DC121">
        <f>IF($DI121&gt;=16,INDEX($CL:$CL,$DH121+16),"")</f>
      </c>
      <c r="DD121">
        <f>IF($DI121&gt;=17,INDEX($CL:$CL,$DH121+17),"")</f>
      </c>
      <c r="DE121">
        <f>IF($DI121&gt;=18,INDEX($CL:$CL,$DH121+18),"")</f>
      </c>
      <c r="DF121">
        <f>IF($DI121&gt;=19,INDEX($CL:$CL,$DH121+19),"")</f>
      </c>
      <c r="DG121">
        <f>IF($DI121&gt;=20,INDEX($CL:$CL,$DH121+20),"")</f>
      </c>
      <c r="DH121">
        <f>IFERROR(MATCH($CK121,$CL$2:$CL$1558,0)+1,0)</f>
      </c>
      <c r="DI121">
        <f>IFERROR(INDEX($CM$2:$CM$1558,MATCH($CK121,$CL$2:$CL$1558,0)),0)</f>
      </c>
      <c r="DJ121">
        <f>IFERROR(INDEX($AQ:$AQ,MATCH($K121,$AP:$AP,0))&amp;"","")</f>
      </c>
      <c r="DK121" t="s">
        <v>259</v>
      </c>
      <c r="DM121">
        <v>2</v>
      </c>
      <c r="DN121">
        <f>IF($GQ121&gt;=1,INDEX($DK:$DK,$GP121+1),"")</f>
      </c>
      <c r="DO121">
        <f>IF($GQ121&gt;=2,INDEX($DK:$DK,$GP121+2),"")</f>
      </c>
      <c r="DP121">
        <f>IF($GQ121&gt;=3,INDEX($DK:$DK,$GP121+3),"")</f>
      </c>
      <c r="DQ121">
        <f>IF($GQ121&gt;=4,INDEX($DK:$DK,$GP121+4),"")</f>
      </c>
      <c r="DR121">
        <f>IF($GQ121&gt;=5,INDEX($DK:$DK,$GP121+5),"")</f>
      </c>
      <c r="DS121">
        <f>IF($GQ121&gt;=6,INDEX($DK:$DK,$GP121+6),"")</f>
      </c>
      <c r="DT121">
        <f>IF($GQ121&gt;=7,INDEX($DK:$DK,$GP121+7),"")</f>
      </c>
      <c r="DU121">
        <f>IF($GQ121&gt;=8,INDEX($DK:$DK,$GP121+8),"")</f>
      </c>
      <c r="DV121">
        <f>IF($GQ121&gt;=9,INDEX($DK:$DK,$GP121+9),"")</f>
      </c>
      <c r="DW121">
        <f>IF($GQ121&gt;=10,INDEX($DK:$DK,$GP121+10),"")</f>
      </c>
      <c r="DX121">
        <f>IF($GQ121&gt;=11,INDEX($DK:$DK,$GP121+11),"")</f>
      </c>
      <c r="DY121">
        <f>IF($GQ121&gt;=12,INDEX($DK:$DK,$GP121+12),"")</f>
      </c>
      <c r="DZ121">
        <f>IF($GQ121&gt;=13,INDEX($DK:$DK,$GP121+13),"")</f>
      </c>
      <c r="EA121">
        <f>IF($GQ121&gt;=14,INDEX($DK:$DK,$GP121+14),"")</f>
      </c>
      <c r="EB121">
        <f>IF($GQ121&gt;=15,INDEX($DK:$DK,$GP121+15),"")</f>
      </c>
      <c r="EC121">
        <f>IF($GQ121&gt;=16,INDEX($DK:$DK,$GP121+16),"")</f>
      </c>
      <c r="ED121">
        <f>IF($GQ121&gt;=17,INDEX($DK:$DK,$GP121+17),"")</f>
      </c>
      <c r="EE121">
        <f>IF($GQ121&gt;=18,INDEX($DK:$DK,$GP121+18),"")</f>
      </c>
      <c r="EF121">
        <f>IF($GQ121&gt;=19,INDEX($DK:$DK,$GP121+19),"")</f>
      </c>
      <c r="EG121">
        <f>IF($GQ121&gt;=20,INDEX($DK:$DK,$GP121+20),"")</f>
      </c>
      <c r="EH121">
        <f>IF($GQ121&gt;=21,INDEX($DK:$DK,$GP121+21),"")</f>
      </c>
      <c r="EI121">
        <f>IF($GQ121&gt;=22,INDEX($DK:$DK,$GP121+22),"")</f>
      </c>
      <c r="EJ121">
        <f>IF($GQ121&gt;=23,INDEX($DK:$DK,$GP121+23),"")</f>
      </c>
      <c r="EK121">
        <f>IF($GQ121&gt;=24,INDEX($DK:$DK,$GP121+24),"")</f>
      </c>
      <c r="EL121">
        <f>IF($GQ121&gt;=25,INDEX($DK:$DK,$GP121+25),"")</f>
      </c>
      <c r="EM121">
        <f>IF($GQ121&gt;=26,INDEX($DK:$DK,$GP121+26),"")</f>
      </c>
      <c r="EN121">
        <f>IF($GQ121&gt;=27,INDEX($DK:$DK,$GP121+27),"")</f>
      </c>
      <c r="EO121">
        <f>IF($GQ121&gt;=28,INDEX($DK:$DK,$GP121+28),"")</f>
      </c>
      <c r="EP121">
        <f>IF($GQ121&gt;=29,INDEX($DK:$DK,$GP121+29),"")</f>
      </c>
      <c r="EQ121">
        <f>IF($GQ121&gt;=30,INDEX($DK:$DK,$GP121+30),"")</f>
      </c>
      <c r="ER121">
        <f>IF($GQ121&gt;=31,INDEX($DK:$DK,$GP121+31),"")</f>
      </c>
      <c r="ES121">
        <f>IF($GQ121&gt;=32,INDEX($DK:$DK,$GP121+32),"")</f>
      </c>
      <c r="ET121">
        <f>IF($GQ121&gt;=33,INDEX($DK:$DK,$GP121+33),"")</f>
      </c>
      <c r="EU121">
        <f>IF($GQ121&gt;=34,INDEX($DK:$DK,$GP121+34),"")</f>
      </c>
      <c r="EV121">
        <f>IF($GQ121&gt;=35,INDEX($DK:$DK,$GP121+35),"")</f>
      </c>
      <c r="EW121">
        <f>IF($GQ121&gt;=36,INDEX($DK:$DK,$GP121+36),"")</f>
      </c>
      <c r="EX121">
        <f>IF($GQ121&gt;=37,INDEX($DK:$DK,$GP121+37),"")</f>
      </c>
      <c r="EY121">
        <f>IF($GQ121&gt;=38,INDEX($DK:$DK,$GP121+38),"")</f>
      </c>
      <c r="EZ121">
        <f>IF($GQ121&gt;=39,INDEX($DK:$DK,$GP121+39),"")</f>
      </c>
      <c r="FA121">
        <f>IF($GQ121&gt;=40,INDEX($DK:$DK,$GP121+40),"")</f>
      </c>
      <c r="FB121">
        <f>IF($GQ121&gt;=1,INDEX($DL:$DL,$GP121+1),"")</f>
      </c>
      <c r="FC121">
        <f>IF($GQ121&gt;=2,INDEX($DL:$DL,$GP121+2),"")</f>
      </c>
      <c r="FD121">
        <f>IF($GQ121&gt;=3,INDEX($DL:$DL,$GP121+3),"")</f>
      </c>
      <c r="FE121">
        <f>IF($GQ121&gt;=4,INDEX($DL:$DL,$GP121+4),"")</f>
      </c>
      <c r="FF121">
        <f>IF($GQ121&gt;=5,INDEX($DL:$DL,$GP121+5),"")</f>
      </c>
      <c r="FG121">
        <f>IF($GQ121&gt;=6,INDEX($DL:$DL,$GP121+6),"")</f>
      </c>
      <c r="FH121">
        <f>IF($GQ121&gt;=7,INDEX($DL:$DL,$GP121+7),"")</f>
      </c>
      <c r="FI121">
        <f>IF($GQ121&gt;=8,INDEX($DL:$DL,$GP121+8),"")</f>
      </c>
      <c r="FJ121">
        <f>IF($GQ121&gt;=9,INDEX($DL:$DL,$GP121+9),"")</f>
      </c>
      <c r="FK121">
        <f>IF($GQ121&gt;=10,INDEX($DL:$DL,$GP121+10),"")</f>
      </c>
      <c r="FL121">
        <f>IF($GQ121&gt;=11,INDEX($DL:$DL,$GP121+11),"")</f>
      </c>
      <c r="FM121">
        <f>IF($GQ121&gt;=12,INDEX($DL:$DL,$GP121+12),"")</f>
      </c>
      <c r="FN121">
        <f>IF($GQ121&gt;=13,INDEX($DL:$DL,$GP121+13),"")</f>
      </c>
      <c r="FO121">
        <f>IF($GQ121&gt;=14,INDEX($DL:$DL,$GP121+14),"")</f>
      </c>
      <c r="FP121">
        <f>IF($GQ121&gt;=15,INDEX($DL:$DL,$GP121+15),"")</f>
      </c>
      <c r="FQ121">
        <f>IF($GQ121&gt;=16,INDEX($DL:$DL,$GP121+16),"")</f>
      </c>
      <c r="FR121">
        <f>IF($GQ121&gt;=17,INDEX($DL:$DL,$GP121+17),"")</f>
      </c>
      <c r="FS121">
        <f>IF($GQ121&gt;=18,INDEX($DL:$DL,$GP121+18),"")</f>
      </c>
      <c r="FT121">
        <f>IF($GQ121&gt;=19,INDEX($DL:$DL,$GP121+19),"")</f>
      </c>
      <c r="FU121">
        <f>IF($GQ121&gt;=20,INDEX($DL:$DL,$GP121+20),"")</f>
      </c>
      <c r="FV121">
        <f>IF($GQ121&gt;=21,INDEX($DL:$DL,$GP121+21),"")</f>
      </c>
      <c r="FW121">
        <f>IF($GQ121&gt;=22,INDEX($DL:$DL,$GP121+22),"")</f>
      </c>
      <c r="FX121">
        <f>IF($GQ121&gt;=23,INDEX($DL:$DL,$GP121+23),"")</f>
      </c>
      <c r="FY121">
        <f>IF($GQ121&gt;=24,INDEX($DL:$DL,$GP121+24),"")</f>
      </c>
      <c r="FZ121">
        <f>IF($GQ121&gt;=25,INDEX($DL:$DL,$GP121+25),"")</f>
      </c>
      <c r="GA121">
        <f>IF($GQ121&gt;=26,INDEX($DL:$DL,$GP121+26),"")</f>
      </c>
      <c r="GB121">
        <f>IF($GQ121&gt;=27,INDEX($DL:$DL,$GP121+27),"")</f>
      </c>
      <c r="GC121">
        <f>IF($GQ121&gt;=28,INDEX($DL:$DL,$GP121+28),"")</f>
      </c>
      <c r="GD121">
        <f>IF($GQ121&gt;=29,INDEX($DL:$DL,$GP121+29),"")</f>
      </c>
      <c r="GE121">
        <f>IF($GQ121&gt;=30,INDEX($DL:$DL,$GP121+30),"")</f>
      </c>
      <c r="GF121">
        <f>IF($GQ121&gt;=31,INDEX($DL:$DL,$GP121+31),"")</f>
      </c>
      <c r="GG121">
        <f>IF($GQ121&gt;=32,INDEX($DL:$DL,$GP121+32),"")</f>
      </c>
      <c r="GH121">
        <f>IF($GQ121&gt;=33,INDEX($DL:$DL,$GP121+33),"")</f>
      </c>
      <c r="GI121">
        <f>IF($GQ121&gt;=34,INDEX($DL:$DL,$GP121+34),"")</f>
      </c>
      <c r="GJ121">
        <f>IF($GQ121&gt;=35,INDEX($DL:$DL,$GP121+35),"")</f>
      </c>
      <c r="GK121">
        <f>IF($GQ121&gt;=36,INDEX($DL:$DL,$GP121+36),"")</f>
      </c>
      <c r="GL121">
        <f>IF($GQ121&gt;=37,INDEX($DL:$DL,$GP121+37),"")</f>
      </c>
      <c r="GM121">
        <f>IF($GQ121&gt;=38,INDEX($DL:$DL,$GP121+38),"")</f>
      </c>
      <c r="GN121">
        <f>IF($GQ121&gt;=39,INDEX($DL:$DL,$GP121+39),"")</f>
      </c>
      <c r="GO121">
        <f>IF($GQ121&gt;=40,INDEX($DL:$DL,$GP121+40),"")</f>
      </c>
      <c r="GP121">
        <f>IFERROR(MATCH($DJ121,$DK$2:$DK$148,0)+1,0)</f>
      </c>
      <c r="GQ121">
        <f>IFERROR(INDEX($DM$2:$DM$148,MATCH($DJ121,$DK$2:$DK$148,0)),0)</f>
      </c>
      <c r="GR121">
        <f>IFERROR(MATCH($L121,$DN$121:$FA$121,0),0)</f>
      </c>
      <c r="GS121">
        <f>IF($GR121&gt;0,INDEX($FB$121:$GO$121,$GR121),"")</f>
      </c>
      <c r="GT121" t="s">
        <v>660</v>
      </c>
      <c r="GV121">
        <f>IF($JE121&gt;=1,INDEX($GT:$GT,$JD121+1),"")</f>
      </c>
      <c r="GW121">
        <f>IF($JE121&gt;=2,INDEX($GT:$GT,$JD121+2),"")</f>
      </c>
      <c r="GX121">
        <f>IF($JE121&gt;=3,INDEX($GT:$GT,$JD121+3),"")</f>
      </c>
      <c r="GY121">
        <f>IF($JE121&gt;=4,INDEX($GT:$GT,$JD121+4),"")</f>
      </c>
      <c r="GZ121">
        <f>IF($JE121&gt;=5,INDEX($GT:$GT,$JD121+5),"")</f>
      </c>
      <c r="HA121">
        <f>IF($JE121&gt;=6,INDEX($GT:$GT,$JD121+6),"")</f>
      </c>
      <c r="HB121">
        <f>IF($JE121&gt;=7,INDEX($GT:$GT,$JD121+7),"")</f>
      </c>
      <c r="HC121">
        <f>IF($JE121&gt;=8,INDEX($GT:$GT,$JD121+8),"")</f>
      </c>
      <c r="HD121">
        <f>IF($JE121&gt;=9,INDEX($GT:$GT,$JD121+9),"")</f>
      </c>
      <c r="HE121">
        <f>IF($JE121&gt;=10,INDEX($GT:$GT,$JD121+10),"")</f>
      </c>
      <c r="HF121">
        <f>IF($JE121&gt;=11,INDEX($GT:$GT,$JD121+11),"")</f>
      </c>
      <c r="HG121">
        <f>IF($JE121&gt;=12,INDEX($GT:$GT,$JD121+12),"")</f>
      </c>
      <c r="HH121">
        <f>IF($JE121&gt;=13,INDEX($GT:$GT,$JD121+13),"")</f>
      </c>
      <c r="HI121">
        <f>IF($JE121&gt;=14,INDEX($GT:$GT,$JD121+14),"")</f>
      </c>
      <c r="HJ121">
        <f>IF($JE121&gt;=15,INDEX($GT:$GT,$JD121+15),"")</f>
      </c>
      <c r="HK121">
        <f>IF($JE121&gt;=16,INDEX($GT:$GT,$JD121+16),"")</f>
      </c>
      <c r="HL121">
        <f>IF($JE121&gt;=17,INDEX($GT:$GT,$JD121+17),"")</f>
      </c>
      <c r="HM121">
        <f>IF($JE121&gt;=18,INDEX($GT:$GT,$JD121+18),"")</f>
      </c>
      <c r="HN121">
        <f>IF($JE121&gt;=19,INDEX($GT:$GT,$JD121+19),"")</f>
      </c>
      <c r="HO121">
        <f>IF($JE121&gt;=20,INDEX($GT:$GT,$JD121+20),"")</f>
      </c>
      <c r="HP121">
        <f>IF($JE121&gt;=21,INDEX($GT:$GT,$JD121+21),"")</f>
      </c>
      <c r="HQ121">
        <f>IF($JE121&gt;=22,INDEX($GT:$GT,$JD121+22),"")</f>
      </c>
      <c r="HR121">
        <f>IF($JE121&gt;=23,INDEX($GT:$GT,$JD121+23),"")</f>
      </c>
      <c r="HS121">
        <f>IF($JE121&gt;=24,INDEX($GT:$GT,$JD121+24),"")</f>
      </c>
      <c r="HT121">
        <f>IF($JE121&gt;=25,INDEX($GT:$GT,$JD121+25),"")</f>
      </c>
      <c r="HU121">
        <f>IF($JE121&gt;=26,INDEX($GT:$GT,$JD121+26),"")</f>
      </c>
      <c r="HV121">
        <f>IF($JE121&gt;=27,INDEX($GT:$GT,$JD121+27),"")</f>
      </c>
      <c r="HW121">
        <f>IF($JE121&gt;=28,INDEX($GT:$GT,$JD121+28),"")</f>
      </c>
      <c r="HX121">
        <f>IF($JE121&gt;=29,INDEX($GT:$GT,$JD121+29),"")</f>
      </c>
      <c r="HY121">
        <f>IF($JE121&gt;=30,INDEX($GT:$GT,$JD121+30),"")</f>
      </c>
      <c r="HZ121">
        <f>IF($JE121&gt;=31,INDEX($GT:$GT,$JD121+31),"")</f>
      </c>
      <c r="IA121">
        <f>IF($JE121&gt;=32,INDEX($GT:$GT,$JD121+32),"")</f>
      </c>
      <c r="IB121">
        <f>IF($JE121&gt;=33,INDEX($GT:$GT,$JD121+33),"")</f>
      </c>
      <c r="IC121">
        <f>IF($JE121&gt;=34,INDEX($GT:$GT,$JD121+34),"")</f>
      </c>
      <c r="ID121">
        <f>IF($JE121&gt;=35,INDEX($GT:$GT,$JD121+35),"")</f>
      </c>
      <c r="IE121">
        <f>IF($JE121&gt;=36,INDEX($GT:$GT,$JD121+36),"")</f>
      </c>
      <c r="IF121">
        <f>IF($JE121&gt;=37,INDEX($GT:$GT,$JD121+37),"")</f>
      </c>
      <c r="IG121">
        <f>IF($JE121&gt;=38,INDEX($GT:$GT,$JD121+38),"")</f>
      </c>
      <c r="IH121">
        <f>IF($JE121&gt;=39,INDEX($GT:$GT,$JD121+39),"")</f>
      </c>
      <c r="II121">
        <f>IF($JE121&gt;=40,INDEX($GT:$GT,$JD121+40),"")</f>
      </c>
      <c r="IJ121">
        <f>IF($JE121&gt;=41,INDEX($GT:$GT,$JD121+41),"")</f>
      </c>
      <c r="IK121">
        <f>IF($JE121&gt;=42,INDEX($GT:$GT,$JD121+42),"")</f>
      </c>
      <c r="IL121">
        <f>IF($JE121&gt;=43,INDEX($GT:$GT,$JD121+43),"")</f>
      </c>
      <c r="IM121">
        <f>IF($JE121&gt;=44,INDEX($GT:$GT,$JD121+44),"")</f>
      </c>
      <c r="IN121">
        <f>IF($JE121&gt;=45,INDEX($GT:$GT,$JD121+45),"")</f>
      </c>
      <c r="IO121">
        <f>IF($JE121&gt;=46,INDEX($GT:$GT,$JD121+46),"")</f>
      </c>
      <c r="IP121">
        <f>IF($JE121&gt;=47,INDEX($GT:$GT,$JD121+47),"")</f>
      </c>
      <c r="IQ121">
        <f>IF($JE121&gt;=48,INDEX($GT:$GT,$JD121+48),"")</f>
      </c>
      <c r="IR121">
        <f>IF($JE121&gt;=49,INDEX($GT:$GT,$JD121+49),"")</f>
      </c>
      <c r="IS121">
        <f>IF($JE121&gt;=50,INDEX($GT:$GT,$JD121+50),"")</f>
      </c>
      <c r="IT121">
        <f>IF($JE121&gt;=51,INDEX($GT:$GT,$JD121+51),"")</f>
      </c>
      <c r="IU121">
        <f>IF($JE121&gt;=52,INDEX($GT:$GT,$JD121+52),"")</f>
      </c>
      <c r="IV121">
        <f>IF($JE121&gt;=53,INDEX($GT:$GT,$JD121+53),"")</f>
      </c>
      <c r="IW121">
        <f>IF($JE121&gt;=54,INDEX($GT:$GT,$JD121+54),"")</f>
      </c>
      <c r="IX121">
        <f>IF($JE121&gt;=55,INDEX($GT:$GT,$JD121+55),"")</f>
      </c>
      <c r="IY121">
        <f>IF($JE121&gt;=56,INDEX($GT:$GT,$JD121+56),"")</f>
      </c>
      <c r="IZ121">
        <f>IF($JE121&gt;=57,INDEX($GT:$GT,$JD121+57),"")</f>
      </c>
      <c r="JA121">
        <f>IF($JE121&gt;=58,INDEX($GT:$GT,$JD121+58),"")</f>
      </c>
      <c r="JB121">
        <f>IF($JE121&gt;=59,INDEX($GT:$GT,$JD121+59),"")</f>
      </c>
      <c r="JC121">
        <f>IF($JE121&gt;=60,INDEX($GT:$GT,$JD121+60),"")</f>
      </c>
      <c r="JD121">
        <f>IFERROR(MATCH($GS121,$GT$2:$GT$322,0)+1,0)</f>
      </c>
      <c r="JE121">
        <f>IFERROR(INDEX($GU$2:$GU$322,MATCH($GS121,$GT$2:$GT$322,0)),0)</f>
      </c>
      <c r="JF121" t="s">
        <v>28</v>
      </c>
      <c r="JG121" t="s">
        <v>28</v>
      </c>
    </row>
    <row r="122" spans="1:267" x14ac:dyDescent="0.25">
      <c r="J122" s="1"/>
      <c r="K122" s="1"/>
      <c r="L122" s="1"/>
      <c r="M122" s="1"/>
      <c r="N122" s="1">
        <f>IFERROR(IF(FIND(" - ",$J122)&gt;0,MID($J122,FIND(" - ",$J122)+3,LEN($J122)),""),"")</f>
      </c>
      <c r="P122" s="1"/>
      <c r="S122" t="s">
        <v>28</v>
      </c>
      <c r="U122">
        <f>IF(OR($S122="",$T122=""),"",IFERROR($S122/$T122,0))</f>
      </c>
      <c r="V122">
        <f>IF($S122="","",
IF($K122="","",
IF(ISNUMBER(SEARCH("exempt",LOWER($K122))),0,
$S122*(VALUE(SUBSTITUTE($K122,"%",""))/100))))</f>
      </c>
      <c r="AB122">
        <f>IF($S122="","",
SUM($S122,$V122,$Z122,$W122,$Y122)-
IF($AA122="",0,VALUE($AA122)))</f>
      </c>
      <c r="AJ122" t="s">
        <v>661</v>
      </c>
      <c r="AN122" t="s">
        <v>662</v>
      </c>
      <c r="AO122" t="s">
        <v>663</v>
      </c>
      <c r="AR122">
        <f>IFERROR(LEFT($J122,FIND(" - ",$J122)-1),$J122)</f>
      </c>
      <c r="AS122" t="s">
        <v>664</v>
      </c>
      <c r="AT122">
        <v>1</v>
      </c>
      <c r="AU122">
        <f>IF($CJ122&gt;=1,INDEX($AS:$AS,$CI122+1),"")</f>
      </c>
      <c r="AV122">
        <f>IF($CJ122&gt;=2,INDEX($AS:$AS,$CI122+2),"")</f>
      </c>
      <c r="AW122">
        <f>IF($CJ122&gt;=3,INDEX($AS:$AS,$CI122+3),"")</f>
      </c>
      <c r="AX122">
        <f>IF($CJ122&gt;=4,INDEX($AS:$AS,$CI122+4),"")</f>
      </c>
      <c r="AY122">
        <f>IF($CJ122&gt;=5,INDEX($AS:$AS,$CI122+5),"")</f>
      </c>
      <c r="AZ122">
        <f>IF($CJ122&gt;=6,INDEX($AS:$AS,$CI122+6),"")</f>
      </c>
      <c r="BA122">
        <f>IF($CJ122&gt;=7,INDEX($AS:$AS,$CI122+7),"")</f>
      </c>
      <c r="BB122">
        <f>IF($CJ122&gt;=8,INDEX($AS:$AS,$CI122+8),"")</f>
      </c>
      <c r="BC122">
        <f>IF($CJ122&gt;=9,INDEX($AS:$AS,$CI122+9),"")</f>
      </c>
      <c r="BD122">
        <f>IF($CJ122&gt;=10,INDEX($AS:$AS,$CI122+10),"")</f>
      </c>
      <c r="BE122">
        <f>IF($CJ122&gt;=11,INDEX($AS:$AS,$CI122+11),"")</f>
      </c>
      <c r="BF122">
        <f>IF($CJ122&gt;=12,INDEX($AS:$AS,$CI122+12),"")</f>
      </c>
      <c r="BG122">
        <f>IF($CJ122&gt;=13,INDEX($AS:$AS,$CI122+13),"")</f>
      </c>
      <c r="BH122">
        <f>IF($CJ122&gt;=14,INDEX($AS:$AS,$CI122+14),"")</f>
      </c>
      <c r="BI122">
        <f>IF($CJ122&gt;=15,INDEX($AS:$AS,$CI122+15),"")</f>
      </c>
      <c r="BJ122">
        <f>IF($CJ122&gt;=16,INDEX($AS:$AS,$CI122+16),"")</f>
      </c>
      <c r="BK122">
        <f>IF($CJ122&gt;=17,INDEX($AS:$AS,$CI122+17),"")</f>
      </c>
      <c r="BL122">
        <f>IF($CJ122&gt;=18,INDEX($AS:$AS,$CI122+18),"")</f>
      </c>
      <c r="BM122">
        <f>IF($CJ122&gt;=19,INDEX($AS:$AS,$CI122+19),"")</f>
      </c>
      <c r="BN122">
        <f>IF($CJ122&gt;=20,INDEX($AS:$AS,$CI122+20),"")</f>
      </c>
      <c r="BO122">
        <f>IF($CJ122&gt;=21,INDEX($AS:$AS,$CI122+21),"")</f>
      </c>
      <c r="BP122">
        <f>IF($CJ122&gt;=22,INDEX($AS:$AS,$CI122+22),"")</f>
      </c>
      <c r="BQ122">
        <f>IF($CJ122&gt;=23,INDEX($AS:$AS,$CI122+23),"")</f>
      </c>
      <c r="BR122">
        <f>IF($CJ122&gt;=24,INDEX($AS:$AS,$CI122+24),"")</f>
      </c>
      <c r="BS122">
        <f>IF($CJ122&gt;=25,INDEX($AS:$AS,$CI122+25),"")</f>
      </c>
      <c r="BT122">
        <f>IF($CJ122&gt;=26,INDEX($AS:$AS,$CI122+26),"")</f>
      </c>
      <c r="BU122">
        <f>IF($CJ122&gt;=27,INDEX($AS:$AS,$CI122+27),"")</f>
      </c>
      <c r="BV122">
        <f>IF($CJ122&gt;=28,INDEX($AS:$AS,$CI122+28),"")</f>
      </c>
      <c r="BW122">
        <f>IF($CJ122&gt;=29,INDEX($AS:$AS,$CI122+29),"")</f>
      </c>
      <c r="BX122">
        <f>IF($CJ122&gt;=30,INDEX($AS:$AS,$CI122+30),"")</f>
      </c>
      <c r="BY122">
        <f>IF($CJ122&gt;=31,INDEX($AS:$AS,$CI122+31),"")</f>
      </c>
      <c r="BZ122">
        <f>IF($CJ122&gt;=32,INDEX($AS:$AS,$CI122+32),"")</f>
      </c>
      <c r="CA122">
        <f>IF($CJ122&gt;=33,INDEX($AS:$AS,$CI122+33),"")</f>
      </c>
      <c r="CB122">
        <f>IF($CJ122&gt;=34,INDEX($AS:$AS,$CI122+34),"")</f>
      </c>
      <c r="CC122">
        <f>IF($CJ122&gt;=35,INDEX($AS:$AS,$CI122+35),"")</f>
      </c>
      <c r="CD122">
        <f>IF($CJ122&gt;=36,INDEX($AS:$AS,$CI122+36),"")</f>
      </c>
      <c r="CE122">
        <f>IF($CJ122&gt;=37,INDEX($AS:$AS,$CI122+37),"")</f>
      </c>
      <c r="CF122">
        <f>IF($CJ122&gt;=38,INDEX($AS:$AS,$CI122+38),"")</f>
      </c>
      <c r="CG122">
        <f>IF($CJ122&gt;=39,INDEX($AS:$AS,$CI122+39),"")</f>
      </c>
      <c r="CH122">
        <f>IF($CJ122&gt;=40,INDEX($AS:$AS,$CI122+40),"")</f>
      </c>
      <c r="CI122">
        <f>IFERROR(MATCH($AR122,$AS$2:$AS$133,0)+1,0)</f>
      </c>
      <c r="CJ122">
        <f>IFERROR(INDEX($AT$2:$AT$133,MATCH($AR122,$AS$2:$AS$133,0)),0)</f>
      </c>
      <c r="CK122">
        <f>IFERROR(LEFT($O122,FIND(" - ",$O122)-1),$O122)</f>
      </c>
      <c r="CL122" t="s">
        <v>68</v>
      </c>
      <c r="CN122">
        <f>IF($DI122&gt;=1,INDEX($CL:$CL,$DH122+1),"")</f>
      </c>
      <c r="CO122">
        <f>IF($DI122&gt;=2,INDEX($CL:$CL,$DH122+2),"")</f>
      </c>
      <c r="CP122">
        <f>IF($DI122&gt;=3,INDEX($CL:$CL,$DH122+3),"")</f>
      </c>
      <c r="CQ122">
        <f>IF($DI122&gt;=4,INDEX($CL:$CL,$DH122+4),"")</f>
      </c>
      <c r="CR122">
        <f>IF($DI122&gt;=5,INDEX($CL:$CL,$DH122+5),"")</f>
      </c>
      <c r="CS122">
        <f>IF($DI122&gt;=6,INDEX($CL:$CL,$DH122+6),"")</f>
      </c>
      <c r="CT122">
        <f>IF($DI122&gt;=7,INDEX($CL:$CL,$DH122+7),"")</f>
      </c>
      <c r="CU122">
        <f>IF($DI122&gt;=8,INDEX($CL:$CL,$DH122+8),"")</f>
      </c>
      <c r="CV122">
        <f>IF($DI122&gt;=9,INDEX($CL:$CL,$DH122+9),"")</f>
      </c>
      <c r="CW122">
        <f>IF($DI122&gt;=10,INDEX($CL:$CL,$DH122+10),"")</f>
      </c>
      <c r="CX122">
        <f>IF($DI122&gt;=11,INDEX($CL:$CL,$DH122+11),"")</f>
      </c>
      <c r="CY122">
        <f>IF($DI122&gt;=12,INDEX($CL:$CL,$DH122+12),"")</f>
      </c>
      <c r="CZ122">
        <f>IF($DI122&gt;=13,INDEX($CL:$CL,$DH122+13),"")</f>
      </c>
      <c r="DA122">
        <f>IF($DI122&gt;=14,INDEX($CL:$CL,$DH122+14),"")</f>
      </c>
      <c r="DB122">
        <f>IF($DI122&gt;=15,INDEX($CL:$CL,$DH122+15),"")</f>
      </c>
      <c r="DC122">
        <f>IF($DI122&gt;=16,INDEX($CL:$CL,$DH122+16),"")</f>
      </c>
      <c r="DD122">
        <f>IF($DI122&gt;=17,INDEX($CL:$CL,$DH122+17),"")</f>
      </c>
      <c r="DE122">
        <f>IF($DI122&gt;=18,INDEX($CL:$CL,$DH122+18),"")</f>
      </c>
      <c r="DF122">
        <f>IF($DI122&gt;=19,INDEX($CL:$CL,$DH122+19),"")</f>
      </c>
      <c r="DG122">
        <f>IF($DI122&gt;=20,INDEX($CL:$CL,$DH122+20),"")</f>
      </c>
      <c r="DH122">
        <f>IFERROR(MATCH($CK122,$CL$2:$CL$1558,0)+1,0)</f>
      </c>
      <c r="DI122">
        <f>IFERROR(INDEX($CM$2:$CM$1558,MATCH($CK122,$CL$2:$CL$1558,0)),0)</f>
      </c>
      <c r="DJ122">
        <f>IFERROR(INDEX($AQ:$AQ,MATCH($K122,$AP:$AP,0))&amp;"","")</f>
      </c>
      <c r="DK122" t="s">
        <v>49</v>
      </c>
      <c r="DL122" t="s">
        <v>665</v>
      </c>
      <c r="DN122">
        <f>IF($GQ122&gt;=1,INDEX($DK:$DK,$GP122+1),"")</f>
      </c>
      <c r="DO122">
        <f>IF($GQ122&gt;=2,INDEX($DK:$DK,$GP122+2),"")</f>
      </c>
      <c r="DP122">
        <f>IF($GQ122&gt;=3,INDEX($DK:$DK,$GP122+3),"")</f>
      </c>
      <c r="DQ122">
        <f>IF($GQ122&gt;=4,INDEX($DK:$DK,$GP122+4),"")</f>
      </c>
      <c r="DR122">
        <f>IF($GQ122&gt;=5,INDEX($DK:$DK,$GP122+5),"")</f>
      </c>
      <c r="DS122">
        <f>IF($GQ122&gt;=6,INDEX($DK:$DK,$GP122+6),"")</f>
      </c>
      <c r="DT122">
        <f>IF($GQ122&gt;=7,INDEX($DK:$DK,$GP122+7),"")</f>
      </c>
      <c r="DU122">
        <f>IF($GQ122&gt;=8,INDEX($DK:$DK,$GP122+8),"")</f>
      </c>
      <c r="DV122">
        <f>IF($GQ122&gt;=9,INDEX($DK:$DK,$GP122+9),"")</f>
      </c>
      <c r="DW122">
        <f>IF($GQ122&gt;=10,INDEX($DK:$DK,$GP122+10),"")</f>
      </c>
      <c r="DX122">
        <f>IF($GQ122&gt;=11,INDEX($DK:$DK,$GP122+11),"")</f>
      </c>
      <c r="DY122">
        <f>IF($GQ122&gt;=12,INDEX($DK:$DK,$GP122+12),"")</f>
      </c>
      <c r="DZ122">
        <f>IF($GQ122&gt;=13,INDEX($DK:$DK,$GP122+13),"")</f>
      </c>
      <c r="EA122">
        <f>IF($GQ122&gt;=14,INDEX($DK:$DK,$GP122+14),"")</f>
      </c>
      <c r="EB122">
        <f>IF($GQ122&gt;=15,INDEX($DK:$DK,$GP122+15),"")</f>
      </c>
      <c r="EC122">
        <f>IF($GQ122&gt;=16,INDEX($DK:$DK,$GP122+16),"")</f>
      </c>
      <c r="ED122">
        <f>IF($GQ122&gt;=17,INDEX($DK:$DK,$GP122+17),"")</f>
      </c>
      <c r="EE122">
        <f>IF($GQ122&gt;=18,INDEX($DK:$DK,$GP122+18),"")</f>
      </c>
      <c r="EF122">
        <f>IF($GQ122&gt;=19,INDEX($DK:$DK,$GP122+19),"")</f>
      </c>
      <c r="EG122">
        <f>IF($GQ122&gt;=20,INDEX($DK:$DK,$GP122+20),"")</f>
      </c>
      <c r="EH122">
        <f>IF($GQ122&gt;=21,INDEX($DK:$DK,$GP122+21),"")</f>
      </c>
      <c r="EI122">
        <f>IF($GQ122&gt;=22,INDEX($DK:$DK,$GP122+22),"")</f>
      </c>
      <c r="EJ122">
        <f>IF($GQ122&gt;=23,INDEX($DK:$DK,$GP122+23),"")</f>
      </c>
      <c r="EK122">
        <f>IF($GQ122&gt;=24,INDEX($DK:$DK,$GP122+24),"")</f>
      </c>
      <c r="EL122">
        <f>IF($GQ122&gt;=25,INDEX($DK:$DK,$GP122+25),"")</f>
      </c>
      <c r="EM122">
        <f>IF($GQ122&gt;=26,INDEX($DK:$DK,$GP122+26),"")</f>
      </c>
      <c r="EN122">
        <f>IF($GQ122&gt;=27,INDEX($DK:$DK,$GP122+27),"")</f>
      </c>
      <c r="EO122">
        <f>IF($GQ122&gt;=28,INDEX($DK:$DK,$GP122+28),"")</f>
      </c>
      <c r="EP122">
        <f>IF($GQ122&gt;=29,INDEX($DK:$DK,$GP122+29),"")</f>
      </c>
      <c r="EQ122">
        <f>IF($GQ122&gt;=30,INDEX($DK:$DK,$GP122+30),"")</f>
      </c>
      <c r="ER122">
        <f>IF($GQ122&gt;=31,INDEX($DK:$DK,$GP122+31),"")</f>
      </c>
      <c r="ES122">
        <f>IF($GQ122&gt;=32,INDEX($DK:$DK,$GP122+32),"")</f>
      </c>
      <c r="ET122">
        <f>IF($GQ122&gt;=33,INDEX($DK:$DK,$GP122+33),"")</f>
      </c>
      <c r="EU122">
        <f>IF($GQ122&gt;=34,INDEX($DK:$DK,$GP122+34),"")</f>
      </c>
      <c r="EV122">
        <f>IF($GQ122&gt;=35,INDEX($DK:$DK,$GP122+35),"")</f>
      </c>
      <c r="EW122">
        <f>IF($GQ122&gt;=36,INDEX($DK:$DK,$GP122+36),"")</f>
      </c>
      <c r="EX122">
        <f>IF($GQ122&gt;=37,INDEX($DK:$DK,$GP122+37),"")</f>
      </c>
      <c r="EY122">
        <f>IF($GQ122&gt;=38,INDEX($DK:$DK,$GP122+38),"")</f>
      </c>
      <c r="EZ122">
        <f>IF($GQ122&gt;=39,INDEX($DK:$DK,$GP122+39),"")</f>
      </c>
      <c r="FA122">
        <f>IF($GQ122&gt;=40,INDEX($DK:$DK,$GP122+40),"")</f>
      </c>
      <c r="FB122">
        <f>IF($GQ122&gt;=1,INDEX($DL:$DL,$GP122+1),"")</f>
      </c>
      <c r="FC122">
        <f>IF($GQ122&gt;=2,INDEX($DL:$DL,$GP122+2),"")</f>
      </c>
      <c r="FD122">
        <f>IF($GQ122&gt;=3,INDEX($DL:$DL,$GP122+3),"")</f>
      </c>
      <c r="FE122">
        <f>IF($GQ122&gt;=4,INDEX($DL:$DL,$GP122+4),"")</f>
      </c>
      <c r="FF122">
        <f>IF($GQ122&gt;=5,INDEX($DL:$DL,$GP122+5),"")</f>
      </c>
      <c r="FG122">
        <f>IF($GQ122&gt;=6,INDEX($DL:$DL,$GP122+6),"")</f>
      </c>
      <c r="FH122">
        <f>IF($GQ122&gt;=7,INDEX($DL:$DL,$GP122+7),"")</f>
      </c>
      <c r="FI122">
        <f>IF($GQ122&gt;=8,INDEX($DL:$DL,$GP122+8),"")</f>
      </c>
      <c r="FJ122">
        <f>IF($GQ122&gt;=9,INDEX($DL:$DL,$GP122+9),"")</f>
      </c>
      <c r="FK122">
        <f>IF($GQ122&gt;=10,INDEX($DL:$DL,$GP122+10),"")</f>
      </c>
      <c r="FL122">
        <f>IF($GQ122&gt;=11,INDEX($DL:$DL,$GP122+11),"")</f>
      </c>
      <c r="FM122">
        <f>IF($GQ122&gt;=12,INDEX($DL:$DL,$GP122+12),"")</f>
      </c>
      <c r="FN122">
        <f>IF($GQ122&gt;=13,INDEX($DL:$DL,$GP122+13),"")</f>
      </c>
      <c r="FO122">
        <f>IF($GQ122&gt;=14,INDEX($DL:$DL,$GP122+14),"")</f>
      </c>
      <c r="FP122">
        <f>IF($GQ122&gt;=15,INDEX($DL:$DL,$GP122+15),"")</f>
      </c>
      <c r="FQ122">
        <f>IF($GQ122&gt;=16,INDEX($DL:$DL,$GP122+16),"")</f>
      </c>
      <c r="FR122">
        <f>IF($GQ122&gt;=17,INDEX($DL:$DL,$GP122+17),"")</f>
      </c>
      <c r="FS122">
        <f>IF($GQ122&gt;=18,INDEX($DL:$DL,$GP122+18),"")</f>
      </c>
      <c r="FT122">
        <f>IF($GQ122&gt;=19,INDEX($DL:$DL,$GP122+19),"")</f>
      </c>
      <c r="FU122">
        <f>IF($GQ122&gt;=20,INDEX($DL:$DL,$GP122+20),"")</f>
      </c>
      <c r="FV122">
        <f>IF($GQ122&gt;=21,INDEX($DL:$DL,$GP122+21),"")</f>
      </c>
      <c r="FW122">
        <f>IF($GQ122&gt;=22,INDEX($DL:$DL,$GP122+22),"")</f>
      </c>
      <c r="FX122">
        <f>IF($GQ122&gt;=23,INDEX($DL:$DL,$GP122+23),"")</f>
      </c>
      <c r="FY122">
        <f>IF($GQ122&gt;=24,INDEX($DL:$DL,$GP122+24),"")</f>
      </c>
      <c r="FZ122">
        <f>IF($GQ122&gt;=25,INDEX($DL:$DL,$GP122+25),"")</f>
      </c>
      <c r="GA122">
        <f>IF($GQ122&gt;=26,INDEX($DL:$DL,$GP122+26),"")</f>
      </c>
      <c r="GB122">
        <f>IF($GQ122&gt;=27,INDEX($DL:$DL,$GP122+27),"")</f>
      </c>
      <c r="GC122">
        <f>IF($GQ122&gt;=28,INDEX($DL:$DL,$GP122+28),"")</f>
      </c>
      <c r="GD122">
        <f>IF($GQ122&gt;=29,INDEX($DL:$DL,$GP122+29),"")</f>
      </c>
      <c r="GE122">
        <f>IF($GQ122&gt;=30,INDEX($DL:$DL,$GP122+30),"")</f>
      </c>
      <c r="GF122">
        <f>IF($GQ122&gt;=31,INDEX($DL:$DL,$GP122+31),"")</f>
      </c>
      <c r="GG122">
        <f>IF($GQ122&gt;=32,INDEX($DL:$DL,$GP122+32),"")</f>
      </c>
      <c r="GH122">
        <f>IF($GQ122&gt;=33,INDEX($DL:$DL,$GP122+33),"")</f>
      </c>
      <c r="GI122">
        <f>IF($GQ122&gt;=34,INDEX($DL:$DL,$GP122+34),"")</f>
      </c>
      <c r="GJ122">
        <f>IF($GQ122&gt;=35,INDEX($DL:$DL,$GP122+35),"")</f>
      </c>
      <c r="GK122">
        <f>IF($GQ122&gt;=36,INDEX($DL:$DL,$GP122+36),"")</f>
      </c>
      <c r="GL122">
        <f>IF($GQ122&gt;=37,INDEX($DL:$DL,$GP122+37),"")</f>
      </c>
      <c r="GM122">
        <f>IF($GQ122&gt;=38,INDEX($DL:$DL,$GP122+38),"")</f>
      </c>
      <c r="GN122">
        <f>IF($GQ122&gt;=39,INDEX($DL:$DL,$GP122+39),"")</f>
      </c>
      <c r="GO122">
        <f>IF($GQ122&gt;=40,INDEX($DL:$DL,$GP122+40),"")</f>
      </c>
      <c r="GP122">
        <f>IFERROR(MATCH($DJ122,$DK$2:$DK$148,0)+1,0)</f>
      </c>
      <c r="GQ122">
        <f>IFERROR(INDEX($DM$2:$DM$148,MATCH($DJ122,$DK$2:$DK$148,0)),0)</f>
      </c>
      <c r="GR122">
        <f>IFERROR(MATCH($L122,$DN$122:$FA$122,0),0)</f>
      </c>
      <c r="GS122">
        <f>IF($GR122&gt;0,INDEX($FB$122:$GO$122,$GR122),"")</f>
      </c>
      <c r="GT122" t="s">
        <v>666</v>
      </c>
      <c r="GV122">
        <f>IF($JE122&gt;=1,INDEX($GT:$GT,$JD122+1),"")</f>
      </c>
      <c r="GW122">
        <f>IF($JE122&gt;=2,INDEX($GT:$GT,$JD122+2),"")</f>
      </c>
      <c r="GX122">
        <f>IF($JE122&gt;=3,INDEX($GT:$GT,$JD122+3),"")</f>
      </c>
      <c r="GY122">
        <f>IF($JE122&gt;=4,INDEX($GT:$GT,$JD122+4),"")</f>
      </c>
      <c r="GZ122">
        <f>IF($JE122&gt;=5,INDEX($GT:$GT,$JD122+5),"")</f>
      </c>
      <c r="HA122">
        <f>IF($JE122&gt;=6,INDEX($GT:$GT,$JD122+6),"")</f>
      </c>
      <c r="HB122">
        <f>IF($JE122&gt;=7,INDEX($GT:$GT,$JD122+7),"")</f>
      </c>
      <c r="HC122">
        <f>IF($JE122&gt;=8,INDEX($GT:$GT,$JD122+8),"")</f>
      </c>
      <c r="HD122">
        <f>IF($JE122&gt;=9,INDEX($GT:$GT,$JD122+9),"")</f>
      </c>
      <c r="HE122">
        <f>IF($JE122&gt;=10,INDEX($GT:$GT,$JD122+10),"")</f>
      </c>
      <c r="HF122">
        <f>IF($JE122&gt;=11,INDEX($GT:$GT,$JD122+11),"")</f>
      </c>
      <c r="HG122">
        <f>IF($JE122&gt;=12,INDEX($GT:$GT,$JD122+12),"")</f>
      </c>
      <c r="HH122">
        <f>IF($JE122&gt;=13,INDEX($GT:$GT,$JD122+13),"")</f>
      </c>
      <c r="HI122">
        <f>IF($JE122&gt;=14,INDEX($GT:$GT,$JD122+14),"")</f>
      </c>
      <c r="HJ122">
        <f>IF($JE122&gt;=15,INDEX($GT:$GT,$JD122+15),"")</f>
      </c>
      <c r="HK122">
        <f>IF($JE122&gt;=16,INDEX($GT:$GT,$JD122+16),"")</f>
      </c>
      <c r="HL122">
        <f>IF($JE122&gt;=17,INDEX($GT:$GT,$JD122+17),"")</f>
      </c>
      <c r="HM122">
        <f>IF($JE122&gt;=18,INDEX($GT:$GT,$JD122+18),"")</f>
      </c>
      <c r="HN122">
        <f>IF($JE122&gt;=19,INDEX($GT:$GT,$JD122+19),"")</f>
      </c>
      <c r="HO122">
        <f>IF($JE122&gt;=20,INDEX($GT:$GT,$JD122+20),"")</f>
      </c>
      <c r="HP122">
        <f>IF($JE122&gt;=21,INDEX($GT:$GT,$JD122+21),"")</f>
      </c>
      <c r="HQ122">
        <f>IF($JE122&gt;=22,INDEX($GT:$GT,$JD122+22),"")</f>
      </c>
      <c r="HR122">
        <f>IF($JE122&gt;=23,INDEX($GT:$GT,$JD122+23),"")</f>
      </c>
      <c r="HS122">
        <f>IF($JE122&gt;=24,INDEX($GT:$GT,$JD122+24),"")</f>
      </c>
      <c r="HT122">
        <f>IF($JE122&gt;=25,INDEX($GT:$GT,$JD122+25),"")</f>
      </c>
      <c r="HU122">
        <f>IF($JE122&gt;=26,INDEX($GT:$GT,$JD122+26),"")</f>
      </c>
      <c r="HV122">
        <f>IF($JE122&gt;=27,INDEX($GT:$GT,$JD122+27),"")</f>
      </c>
      <c r="HW122">
        <f>IF($JE122&gt;=28,INDEX($GT:$GT,$JD122+28),"")</f>
      </c>
      <c r="HX122">
        <f>IF($JE122&gt;=29,INDEX($GT:$GT,$JD122+29),"")</f>
      </c>
      <c r="HY122">
        <f>IF($JE122&gt;=30,INDEX($GT:$GT,$JD122+30),"")</f>
      </c>
      <c r="HZ122">
        <f>IF($JE122&gt;=31,INDEX($GT:$GT,$JD122+31),"")</f>
      </c>
      <c r="IA122">
        <f>IF($JE122&gt;=32,INDEX($GT:$GT,$JD122+32),"")</f>
      </c>
      <c r="IB122">
        <f>IF($JE122&gt;=33,INDEX($GT:$GT,$JD122+33),"")</f>
      </c>
      <c r="IC122">
        <f>IF($JE122&gt;=34,INDEX($GT:$GT,$JD122+34),"")</f>
      </c>
      <c r="ID122">
        <f>IF($JE122&gt;=35,INDEX($GT:$GT,$JD122+35),"")</f>
      </c>
      <c r="IE122">
        <f>IF($JE122&gt;=36,INDEX($GT:$GT,$JD122+36),"")</f>
      </c>
      <c r="IF122">
        <f>IF($JE122&gt;=37,INDEX($GT:$GT,$JD122+37),"")</f>
      </c>
      <c r="IG122">
        <f>IF($JE122&gt;=38,INDEX($GT:$GT,$JD122+38),"")</f>
      </c>
      <c r="IH122">
        <f>IF($JE122&gt;=39,INDEX($GT:$GT,$JD122+39),"")</f>
      </c>
      <c r="II122">
        <f>IF($JE122&gt;=40,INDEX($GT:$GT,$JD122+40),"")</f>
      </c>
      <c r="IJ122">
        <f>IF($JE122&gt;=41,INDEX($GT:$GT,$JD122+41),"")</f>
      </c>
      <c r="IK122">
        <f>IF($JE122&gt;=42,INDEX($GT:$GT,$JD122+42),"")</f>
      </c>
      <c r="IL122">
        <f>IF($JE122&gt;=43,INDEX($GT:$GT,$JD122+43),"")</f>
      </c>
      <c r="IM122">
        <f>IF($JE122&gt;=44,INDEX($GT:$GT,$JD122+44),"")</f>
      </c>
      <c r="IN122">
        <f>IF($JE122&gt;=45,INDEX($GT:$GT,$JD122+45),"")</f>
      </c>
      <c r="IO122">
        <f>IF($JE122&gt;=46,INDEX($GT:$GT,$JD122+46),"")</f>
      </c>
      <c r="IP122">
        <f>IF($JE122&gt;=47,INDEX($GT:$GT,$JD122+47),"")</f>
      </c>
      <c r="IQ122">
        <f>IF($JE122&gt;=48,INDEX($GT:$GT,$JD122+48),"")</f>
      </c>
      <c r="IR122">
        <f>IF($JE122&gt;=49,INDEX($GT:$GT,$JD122+49),"")</f>
      </c>
      <c r="IS122">
        <f>IF($JE122&gt;=50,INDEX($GT:$GT,$JD122+50),"")</f>
      </c>
      <c r="IT122">
        <f>IF($JE122&gt;=51,INDEX($GT:$GT,$JD122+51),"")</f>
      </c>
      <c r="IU122">
        <f>IF($JE122&gt;=52,INDEX($GT:$GT,$JD122+52),"")</f>
      </c>
      <c r="IV122">
        <f>IF($JE122&gt;=53,INDEX($GT:$GT,$JD122+53),"")</f>
      </c>
      <c r="IW122">
        <f>IF($JE122&gt;=54,INDEX($GT:$GT,$JD122+54),"")</f>
      </c>
      <c r="IX122">
        <f>IF($JE122&gt;=55,INDEX($GT:$GT,$JD122+55),"")</f>
      </c>
      <c r="IY122">
        <f>IF($JE122&gt;=56,INDEX($GT:$GT,$JD122+56),"")</f>
      </c>
      <c r="IZ122">
        <f>IF($JE122&gt;=57,INDEX($GT:$GT,$JD122+57),"")</f>
      </c>
      <c r="JA122">
        <f>IF($JE122&gt;=58,INDEX($GT:$GT,$JD122+58),"")</f>
      </c>
      <c r="JB122">
        <f>IF($JE122&gt;=59,INDEX($GT:$GT,$JD122+59),"")</f>
      </c>
      <c r="JC122">
        <f>IF($JE122&gt;=60,INDEX($GT:$GT,$JD122+60),"")</f>
      </c>
      <c r="JD122">
        <f>IFERROR(MATCH($GS122,$GT$2:$GT$322,0)+1,0)</f>
      </c>
      <c r="JE122">
        <f>IFERROR(INDEX($GU$2:$GU$322,MATCH($GS122,$GT$2:$GT$322,0)),0)</f>
      </c>
      <c r="JF122" t="s">
        <v>28</v>
      </c>
      <c r="JG122" t="s">
        <v>28</v>
      </c>
    </row>
    <row r="123" spans="1:267" x14ac:dyDescent="0.25">
      <c r="J123" s="1"/>
      <c r="K123" s="1"/>
      <c r="L123" s="1"/>
      <c r="M123" s="1"/>
      <c r="N123" s="1">
        <f>IFERROR(IF(FIND(" - ",$J123)&gt;0,MID($J123,FIND(" - ",$J123)+3,LEN($J123)),""),"")</f>
      </c>
      <c r="P123" s="1"/>
      <c r="S123" t="s">
        <v>28</v>
      </c>
      <c r="U123">
        <f>IF(OR($S123="",$T123=""),"",IFERROR($S123/$T123,0))</f>
      </c>
      <c r="V123">
        <f>IF($S123="","",
IF($K123="","",
IF(ISNUMBER(SEARCH("exempt",LOWER($K123))),0,
$S123*(VALUE(SUBSTITUTE($K123,"%",""))/100))))</f>
      </c>
      <c r="AB123">
        <f>IF($S123="","",
SUM($S123,$V123,$Z123,$W123,$Y123)-
IF($AA123="",0,VALUE($AA123)))</f>
      </c>
      <c r="AJ123" t="s">
        <v>667</v>
      </c>
      <c r="AN123" t="s">
        <v>668</v>
      </c>
      <c r="AO123" t="s">
        <v>669</v>
      </c>
      <c r="AR123">
        <f>IFERROR(LEFT($J123,FIND(" - ",$J123)-1),$J123)</f>
      </c>
      <c r="AS123" t="s">
        <v>35</v>
      </c>
      <c r="AU123">
        <f>IF($CJ123&gt;=1,INDEX($AS:$AS,$CI123+1),"")</f>
      </c>
      <c r="AV123">
        <f>IF($CJ123&gt;=2,INDEX($AS:$AS,$CI123+2),"")</f>
      </c>
      <c r="AW123">
        <f>IF($CJ123&gt;=3,INDEX($AS:$AS,$CI123+3),"")</f>
      </c>
      <c r="AX123">
        <f>IF($CJ123&gt;=4,INDEX($AS:$AS,$CI123+4),"")</f>
      </c>
      <c r="AY123">
        <f>IF($CJ123&gt;=5,INDEX($AS:$AS,$CI123+5),"")</f>
      </c>
      <c r="AZ123">
        <f>IF($CJ123&gt;=6,INDEX($AS:$AS,$CI123+6),"")</f>
      </c>
      <c r="BA123">
        <f>IF($CJ123&gt;=7,INDEX($AS:$AS,$CI123+7),"")</f>
      </c>
      <c r="BB123">
        <f>IF($CJ123&gt;=8,INDEX($AS:$AS,$CI123+8),"")</f>
      </c>
      <c r="BC123">
        <f>IF($CJ123&gt;=9,INDEX($AS:$AS,$CI123+9),"")</f>
      </c>
      <c r="BD123">
        <f>IF($CJ123&gt;=10,INDEX($AS:$AS,$CI123+10),"")</f>
      </c>
      <c r="BE123">
        <f>IF($CJ123&gt;=11,INDEX($AS:$AS,$CI123+11),"")</f>
      </c>
      <c r="BF123">
        <f>IF($CJ123&gt;=12,INDEX($AS:$AS,$CI123+12),"")</f>
      </c>
      <c r="BG123">
        <f>IF($CJ123&gt;=13,INDEX($AS:$AS,$CI123+13),"")</f>
      </c>
      <c r="BH123">
        <f>IF($CJ123&gt;=14,INDEX($AS:$AS,$CI123+14),"")</f>
      </c>
      <c r="BI123">
        <f>IF($CJ123&gt;=15,INDEX($AS:$AS,$CI123+15),"")</f>
      </c>
      <c r="BJ123">
        <f>IF($CJ123&gt;=16,INDEX($AS:$AS,$CI123+16),"")</f>
      </c>
      <c r="BK123">
        <f>IF($CJ123&gt;=17,INDEX($AS:$AS,$CI123+17),"")</f>
      </c>
      <c r="BL123">
        <f>IF($CJ123&gt;=18,INDEX($AS:$AS,$CI123+18),"")</f>
      </c>
      <c r="BM123">
        <f>IF($CJ123&gt;=19,INDEX($AS:$AS,$CI123+19),"")</f>
      </c>
      <c r="BN123">
        <f>IF($CJ123&gt;=20,INDEX($AS:$AS,$CI123+20),"")</f>
      </c>
      <c r="BO123">
        <f>IF($CJ123&gt;=21,INDEX($AS:$AS,$CI123+21),"")</f>
      </c>
      <c r="BP123">
        <f>IF($CJ123&gt;=22,INDEX($AS:$AS,$CI123+22),"")</f>
      </c>
      <c r="BQ123">
        <f>IF($CJ123&gt;=23,INDEX($AS:$AS,$CI123+23),"")</f>
      </c>
      <c r="BR123">
        <f>IF($CJ123&gt;=24,INDEX($AS:$AS,$CI123+24),"")</f>
      </c>
      <c r="BS123">
        <f>IF($CJ123&gt;=25,INDEX($AS:$AS,$CI123+25),"")</f>
      </c>
      <c r="BT123">
        <f>IF($CJ123&gt;=26,INDEX($AS:$AS,$CI123+26),"")</f>
      </c>
      <c r="BU123">
        <f>IF($CJ123&gt;=27,INDEX($AS:$AS,$CI123+27),"")</f>
      </c>
      <c r="BV123">
        <f>IF($CJ123&gt;=28,INDEX($AS:$AS,$CI123+28),"")</f>
      </c>
      <c r="BW123">
        <f>IF($CJ123&gt;=29,INDEX($AS:$AS,$CI123+29),"")</f>
      </c>
      <c r="BX123">
        <f>IF($CJ123&gt;=30,INDEX($AS:$AS,$CI123+30),"")</f>
      </c>
      <c r="BY123">
        <f>IF($CJ123&gt;=31,INDEX($AS:$AS,$CI123+31),"")</f>
      </c>
      <c r="BZ123">
        <f>IF($CJ123&gt;=32,INDEX($AS:$AS,$CI123+32),"")</f>
      </c>
      <c r="CA123">
        <f>IF($CJ123&gt;=33,INDEX($AS:$AS,$CI123+33),"")</f>
      </c>
      <c r="CB123">
        <f>IF($CJ123&gt;=34,INDEX($AS:$AS,$CI123+34),"")</f>
      </c>
      <c r="CC123">
        <f>IF($CJ123&gt;=35,INDEX($AS:$AS,$CI123+35),"")</f>
      </c>
      <c r="CD123">
        <f>IF($CJ123&gt;=36,INDEX($AS:$AS,$CI123+36),"")</f>
      </c>
      <c r="CE123">
        <f>IF($CJ123&gt;=37,INDEX($AS:$AS,$CI123+37),"")</f>
      </c>
      <c r="CF123">
        <f>IF($CJ123&gt;=38,INDEX($AS:$AS,$CI123+38),"")</f>
      </c>
      <c r="CG123">
        <f>IF($CJ123&gt;=39,INDEX($AS:$AS,$CI123+39),"")</f>
      </c>
      <c r="CH123">
        <f>IF($CJ123&gt;=40,INDEX($AS:$AS,$CI123+40),"")</f>
      </c>
      <c r="CI123">
        <f>IFERROR(MATCH($AR123,$AS$2:$AS$133,0)+1,0)</f>
      </c>
      <c r="CJ123">
        <f>IFERROR(INDEX($AT$2:$AT$133,MATCH($AR123,$AS$2:$AS$133,0)),0)</f>
      </c>
      <c r="CK123">
        <f>IFERROR(LEFT($O123,FIND(" - ",$O123)-1),$O123)</f>
      </c>
      <c r="CL123" t="s">
        <v>220</v>
      </c>
      <c r="CN123">
        <f>IF($DI123&gt;=1,INDEX($CL:$CL,$DH123+1),"")</f>
      </c>
      <c r="CO123">
        <f>IF($DI123&gt;=2,INDEX($CL:$CL,$DH123+2),"")</f>
      </c>
      <c r="CP123">
        <f>IF($DI123&gt;=3,INDEX($CL:$CL,$DH123+3),"")</f>
      </c>
      <c r="CQ123">
        <f>IF($DI123&gt;=4,INDEX($CL:$CL,$DH123+4),"")</f>
      </c>
      <c r="CR123">
        <f>IF($DI123&gt;=5,INDEX($CL:$CL,$DH123+5),"")</f>
      </c>
      <c r="CS123">
        <f>IF($DI123&gt;=6,INDEX($CL:$CL,$DH123+6),"")</f>
      </c>
      <c r="CT123">
        <f>IF($DI123&gt;=7,INDEX($CL:$CL,$DH123+7),"")</f>
      </c>
      <c r="CU123">
        <f>IF($DI123&gt;=8,INDEX($CL:$CL,$DH123+8),"")</f>
      </c>
      <c r="CV123">
        <f>IF($DI123&gt;=9,INDEX($CL:$CL,$DH123+9),"")</f>
      </c>
      <c r="CW123">
        <f>IF($DI123&gt;=10,INDEX($CL:$CL,$DH123+10),"")</f>
      </c>
      <c r="CX123">
        <f>IF($DI123&gt;=11,INDEX($CL:$CL,$DH123+11),"")</f>
      </c>
      <c r="CY123">
        <f>IF($DI123&gt;=12,INDEX($CL:$CL,$DH123+12),"")</f>
      </c>
      <c r="CZ123">
        <f>IF($DI123&gt;=13,INDEX($CL:$CL,$DH123+13),"")</f>
      </c>
      <c r="DA123">
        <f>IF($DI123&gt;=14,INDEX($CL:$CL,$DH123+14),"")</f>
      </c>
      <c r="DB123">
        <f>IF($DI123&gt;=15,INDEX($CL:$CL,$DH123+15),"")</f>
      </c>
      <c r="DC123">
        <f>IF($DI123&gt;=16,INDEX($CL:$CL,$DH123+16),"")</f>
      </c>
      <c r="DD123">
        <f>IF($DI123&gt;=17,INDEX($CL:$CL,$DH123+17),"")</f>
      </c>
      <c r="DE123">
        <f>IF($DI123&gt;=18,INDEX($CL:$CL,$DH123+18),"")</f>
      </c>
      <c r="DF123">
        <f>IF($DI123&gt;=19,INDEX($CL:$CL,$DH123+19),"")</f>
      </c>
      <c r="DG123">
        <f>IF($DI123&gt;=20,INDEX($CL:$CL,$DH123+20),"")</f>
      </c>
      <c r="DH123">
        <f>IFERROR(MATCH($CK123,$CL$2:$CL$1558,0)+1,0)</f>
      </c>
      <c r="DI123">
        <f>IFERROR(INDEX($CM$2:$CM$1558,MATCH($CK123,$CL$2:$CL$1558,0)),0)</f>
      </c>
      <c r="DJ123">
        <f>IFERROR(INDEX($AQ:$AQ,MATCH($K123,$AP:$AP,0))&amp;"","")</f>
      </c>
      <c r="DK123" t="s">
        <v>107</v>
      </c>
      <c r="DL123" t="s">
        <v>670</v>
      </c>
      <c r="DN123">
        <f>IF($GQ123&gt;=1,INDEX($DK:$DK,$GP123+1),"")</f>
      </c>
      <c r="DO123">
        <f>IF($GQ123&gt;=2,INDEX($DK:$DK,$GP123+2),"")</f>
      </c>
      <c r="DP123">
        <f>IF($GQ123&gt;=3,INDEX($DK:$DK,$GP123+3),"")</f>
      </c>
      <c r="DQ123">
        <f>IF($GQ123&gt;=4,INDEX($DK:$DK,$GP123+4),"")</f>
      </c>
      <c r="DR123">
        <f>IF($GQ123&gt;=5,INDEX($DK:$DK,$GP123+5),"")</f>
      </c>
      <c r="DS123">
        <f>IF($GQ123&gt;=6,INDEX($DK:$DK,$GP123+6),"")</f>
      </c>
      <c r="DT123">
        <f>IF($GQ123&gt;=7,INDEX($DK:$DK,$GP123+7),"")</f>
      </c>
      <c r="DU123">
        <f>IF($GQ123&gt;=8,INDEX($DK:$DK,$GP123+8),"")</f>
      </c>
      <c r="DV123">
        <f>IF($GQ123&gt;=9,INDEX($DK:$DK,$GP123+9),"")</f>
      </c>
      <c r="DW123">
        <f>IF($GQ123&gt;=10,INDEX($DK:$DK,$GP123+10),"")</f>
      </c>
      <c r="DX123">
        <f>IF($GQ123&gt;=11,INDEX($DK:$DK,$GP123+11),"")</f>
      </c>
      <c r="DY123">
        <f>IF($GQ123&gt;=12,INDEX($DK:$DK,$GP123+12),"")</f>
      </c>
      <c r="DZ123">
        <f>IF($GQ123&gt;=13,INDEX($DK:$DK,$GP123+13),"")</f>
      </c>
      <c r="EA123">
        <f>IF($GQ123&gt;=14,INDEX($DK:$DK,$GP123+14),"")</f>
      </c>
      <c r="EB123">
        <f>IF($GQ123&gt;=15,INDEX($DK:$DK,$GP123+15),"")</f>
      </c>
      <c r="EC123">
        <f>IF($GQ123&gt;=16,INDEX($DK:$DK,$GP123+16),"")</f>
      </c>
      <c r="ED123">
        <f>IF($GQ123&gt;=17,INDEX($DK:$DK,$GP123+17),"")</f>
      </c>
      <c r="EE123">
        <f>IF($GQ123&gt;=18,INDEX($DK:$DK,$GP123+18),"")</f>
      </c>
      <c r="EF123">
        <f>IF($GQ123&gt;=19,INDEX($DK:$DK,$GP123+19),"")</f>
      </c>
      <c r="EG123">
        <f>IF($GQ123&gt;=20,INDEX($DK:$DK,$GP123+20),"")</f>
      </c>
      <c r="EH123">
        <f>IF($GQ123&gt;=21,INDEX($DK:$DK,$GP123+21),"")</f>
      </c>
      <c r="EI123">
        <f>IF($GQ123&gt;=22,INDEX($DK:$DK,$GP123+22),"")</f>
      </c>
      <c r="EJ123">
        <f>IF($GQ123&gt;=23,INDEX($DK:$DK,$GP123+23),"")</f>
      </c>
      <c r="EK123">
        <f>IF($GQ123&gt;=24,INDEX($DK:$DK,$GP123+24),"")</f>
      </c>
      <c r="EL123">
        <f>IF($GQ123&gt;=25,INDEX($DK:$DK,$GP123+25),"")</f>
      </c>
      <c r="EM123">
        <f>IF($GQ123&gt;=26,INDEX($DK:$DK,$GP123+26),"")</f>
      </c>
      <c r="EN123">
        <f>IF($GQ123&gt;=27,INDEX($DK:$DK,$GP123+27),"")</f>
      </c>
      <c r="EO123">
        <f>IF($GQ123&gt;=28,INDEX($DK:$DK,$GP123+28),"")</f>
      </c>
      <c r="EP123">
        <f>IF($GQ123&gt;=29,INDEX($DK:$DK,$GP123+29),"")</f>
      </c>
      <c r="EQ123">
        <f>IF($GQ123&gt;=30,INDEX($DK:$DK,$GP123+30),"")</f>
      </c>
      <c r="ER123">
        <f>IF($GQ123&gt;=31,INDEX($DK:$DK,$GP123+31),"")</f>
      </c>
      <c r="ES123">
        <f>IF($GQ123&gt;=32,INDEX($DK:$DK,$GP123+32),"")</f>
      </c>
      <c r="ET123">
        <f>IF($GQ123&gt;=33,INDEX($DK:$DK,$GP123+33),"")</f>
      </c>
      <c r="EU123">
        <f>IF($GQ123&gt;=34,INDEX($DK:$DK,$GP123+34),"")</f>
      </c>
      <c r="EV123">
        <f>IF($GQ123&gt;=35,INDEX($DK:$DK,$GP123+35),"")</f>
      </c>
      <c r="EW123">
        <f>IF($GQ123&gt;=36,INDEX($DK:$DK,$GP123+36),"")</f>
      </c>
      <c r="EX123">
        <f>IF($GQ123&gt;=37,INDEX($DK:$DK,$GP123+37),"")</f>
      </c>
      <c r="EY123">
        <f>IF($GQ123&gt;=38,INDEX($DK:$DK,$GP123+38),"")</f>
      </c>
      <c r="EZ123">
        <f>IF($GQ123&gt;=39,INDEX($DK:$DK,$GP123+39),"")</f>
      </c>
      <c r="FA123">
        <f>IF($GQ123&gt;=40,INDEX($DK:$DK,$GP123+40),"")</f>
      </c>
      <c r="FB123">
        <f>IF($GQ123&gt;=1,INDEX($DL:$DL,$GP123+1),"")</f>
      </c>
      <c r="FC123">
        <f>IF($GQ123&gt;=2,INDEX($DL:$DL,$GP123+2),"")</f>
      </c>
      <c r="FD123">
        <f>IF($GQ123&gt;=3,INDEX($DL:$DL,$GP123+3),"")</f>
      </c>
      <c r="FE123">
        <f>IF($GQ123&gt;=4,INDEX($DL:$DL,$GP123+4),"")</f>
      </c>
      <c r="FF123">
        <f>IF($GQ123&gt;=5,INDEX($DL:$DL,$GP123+5),"")</f>
      </c>
      <c r="FG123">
        <f>IF($GQ123&gt;=6,INDEX($DL:$DL,$GP123+6),"")</f>
      </c>
      <c r="FH123">
        <f>IF($GQ123&gt;=7,INDEX($DL:$DL,$GP123+7),"")</f>
      </c>
      <c r="FI123">
        <f>IF($GQ123&gt;=8,INDEX($DL:$DL,$GP123+8),"")</f>
      </c>
      <c r="FJ123">
        <f>IF($GQ123&gt;=9,INDEX($DL:$DL,$GP123+9),"")</f>
      </c>
      <c r="FK123">
        <f>IF($GQ123&gt;=10,INDEX($DL:$DL,$GP123+10),"")</f>
      </c>
      <c r="FL123">
        <f>IF($GQ123&gt;=11,INDEX($DL:$DL,$GP123+11),"")</f>
      </c>
      <c r="FM123">
        <f>IF($GQ123&gt;=12,INDEX($DL:$DL,$GP123+12),"")</f>
      </c>
      <c r="FN123">
        <f>IF($GQ123&gt;=13,INDEX($DL:$DL,$GP123+13),"")</f>
      </c>
      <c r="FO123">
        <f>IF($GQ123&gt;=14,INDEX($DL:$DL,$GP123+14),"")</f>
      </c>
      <c r="FP123">
        <f>IF($GQ123&gt;=15,INDEX($DL:$DL,$GP123+15),"")</f>
      </c>
      <c r="FQ123">
        <f>IF($GQ123&gt;=16,INDEX($DL:$DL,$GP123+16),"")</f>
      </c>
      <c r="FR123">
        <f>IF($GQ123&gt;=17,INDEX($DL:$DL,$GP123+17),"")</f>
      </c>
      <c r="FS123">
        <f>IF($GQ123&gt;=18,INDEX($DL:$DL,$GP123+18),"")</f>
      </c>
      <c r="FT123">
        <f>IF($GQ123&gt;=19,INDEX($DL:$DL,$GP123+19),"")</f>
      </c>
      <c r="FU123">
        <f>IF($GQ123&gt;=20,INDEX($DL:$DL,$GP123+20),"")</f>
      </c>
      <c r="FV123">
        <f>IF($GQ123&gt;=21,INDEX($DL:$DL,$GP123+21),"")</f>
      </c>
      <c r="FW123">
        <f>IF($GQ123&gt;=22,INDEX($DL:$DL,$GP123+22),"")</f>
      </c>
      <c r="FX123">
        <f>IF($GQ123&gt;=23,INDEX($DL:$DL,$GP123+23),"")</f>
      </c>
      <c r="FY123">
        <f>IF($GQ123&gt;=24,INDEX($DL:$DL,$GP123+24),"")</f>
      </c>
      <c r="FZ123">
        <f>IF($GQ123&gt;=25,INDEX($DL:$DL,$GP123+25),"")</f>
      </c>
      <c r="GA123">
        <f>IF($GQ123&gt;=26,INDEX($DL:$DL,$GP123+26),"")</f>
      </c>
      <c r="GB123">
        <f>IF($GQ123&gt;=27,INDEX($DL:$DL,$GP123+27),"")</f>
      </c>
      <c r="GC123">
        <f>IF($GQ123&gt;=28,INDEX($DL:$DL,$GP123+28),"")</f>
      </c>
      <c r="GD123">
        <f>IF($GQ123&gt;=29,INDEX($DL:$DL,$GP123+29),"")</f>
      </c>
      <c r="GE123">
        <f>IF($GQ123&gt;=30,INDEX($DL:$DL,$GP123+30),"")</f>
      </c>
      <c r="GF123">
        <f>IF($GQ123&gt;=31,INDEX($DL:$DL,$GP123+31),"")</f>
      </c>
      <c r="GG123">
        <f>IF($GQ123&gt;=32,INDEX($DL:$DL,$GP123+32),"")</f>
      </c>
      <c r="GH123">
        <f>IF($GQ123&gt;=33,INDEX($DL:$DL,$GP123+33),"")</f>
      </c>
      <c r="GI123">
        <f>IF($GQ123&gt;=34,INDEX($DL:$DL,$GP123+34),"")</f>
      </c>
      <c r="GJ123">
        <f>IF($GQ123&gt;=35,INDEX($DL:$DL,$GP123+35),"")</f>
      </c>
      <c r="GK123">
        <f>IF($GQ123&gt;=36,INDEX($DL:$DL,$GP123+36),"")</f>
      </c>
      <c r="GL123">
        <f>IF($GQ123&gt;=37,INDEX($DL:$DL,$GP123+37),"")</f>
      </c>
      <c r="GM123">
        <f>IF($GQ123&gt;=38,INDEX($DL:$DL,$GP123+38),"")</f>
      </c>
      <c r="GN123">
        <f>IF($GQ123&gt;=39,INDEX($DL:$DL,$GP123+39),"")</f>
      </c>
      <c r="GO123">
        <f>IF($GQ123&gt;=40,INDEX($DL:$DL,$GP123+40),"")</f>
      </c>
      <c r="GP123">
        <f>IFERROR(MATCH($DJ123,$DK$2:$DK$148,0)+1,0)</f>
      </c>
      <c r="GQ123">
        <f>IFERROR(INDEX($DM$2:$DM$148,MATCH($DJ123,$DK$2:$DK$148,0)),0)</f>
      </c>
      <c r="GR123">
        <f>IFERROR(MATCH($L123,$DN$123:$FA$123,0),0)</f>
      </c>
      <c r="GS123">
        <f>IF($GR123&gt;0,INDEX($FB$123:$GO$123,$GR123),"")</f>
      </c>
      <c r="GT123" t="s">
        <v>671</v>
      </c>
      <c r="GV123">
        <f>IF($JE123&gt;=1,INDEX($GT:$GT,$JD123+1),"")</f>
      </c>
      <c r="GW123">
        <f>IF($JE123&gt;=2,INDEX($GT:$GT,$JD123+2),"")</f>
      </c>
      <c r="GX123">
        <f>IF($JE123&gt;=3,INDEX($GT:$GT,$JD123+3),"")</f>
      </c>
      <c r="GY123">
        <f>IF($JE123&gt;=4,INDEX($GT:$GT,$JD123+4),"")</f>
      </c>
      <c r="GZ123">
        <f>IF($JE123&gt;=5,INDEX($GT:$GT,$JD123+5),"")</f>
      </c>
      <c r="HA123">
        <f>IF($JE123&gt;=6,INDEX($GT:$GT,$JD123+6),"")</f>
      </c>
      <c r="HB123">
        <f>IF($JE123&gt;=7,INDEX($GT:$GT,$JD123+7),"")</f>
      </c>
      <c r="HC123">
        <f>IF($JE123&gt;=8,INDEX($GT:$GT,$JD123+8),"")</f>
      </c>
      <c r="HD123">
        <f>IF($JE123&gt;=9,INDEX($GT:$GT,$JD123+9),"")</f>
      </c>
      <c r="HE123">
        <f>IF($JE123&gt;=10,INDEX($GT:$GT,$JD123+10),"")</f>
      </c>
      <c r="HF123">
        <f>IF($JE123&gt;=11,INDEX($GT:$GT,$JD123+11),"")</f>
      </c>
      <c r="HG123">
        <f>IF($JE123&gt;=12,INDEX($GT:$GT,$JD123+12),"")</f>
      </c>
      <c r="HH123">
        <f>IF($JE123&gt;=13,INDEX($GT:$GT,$JD123+13),"")</f>
      </c>
      <c r="HI123">
        <f>IF($JE123&gt;=14,INDEX($GT:$GT,$JD123+14),"")</f>
      </c>
      <c r="HJ123">
        <f>IF($JE123&gt;=15,INDEX($GT:$GT,$JD123+15),"")</f>
      </c>
      <c r="HK123">
        <f>IF($JE123&gt;=16,INDEX($GT:$GT,$JD123+16),"")</f>
      </c>
      <c r="HL123">
        <f>IF($JE123&gt;=17,INDEX($GT:$GT,$JD123+17),"")</f>
      </c>
      <c r="HM123">
        <f>IF($JE123&gt;=18,INDEX($GT:$GT,$JD123+18),"")</f>
      </c>
      <c r="HN123">
        <f>IF($JE123&gt;=19,INDEX($GT:$GT,$JD123+19),"")</f>
      </c>
      <c r="HO123">
        <f>IF($JE123&gt;=20,INDEX($GT:$GT,$JD123+20),"")</f>
      </c>
      <c r="HP123">
        <f>IF($JE123&gt;=21,INDEX($GT:$GT,$JD123+21),"")</f>
      </c>
      <c r="HQ123">
        <f>IF($JE123&gt;=22,INDEX($GT:$GT,$JD123+22),"")</f>
      </c>
      <c r="HR123">
        <f>IF($JE123&gt;=23,INDEX($GT:$GT,$JD123+23),"")</f>
      </c>
      <c r="HS123">
        <f>IF($JE123&gt;=24,INDEX($GT:$GT,$JD123+24),"")</f>
      </c>
      <c r="HT123">
        <f>IF($JE123&gt;=25,INDEX($GT:$GT,$JD123+25),"")</f>
      </c>
      <c r="HU123">
        <f>IF($JE123&gt;=26,INDEX($GT:$GT,$JD123+26),"")</f>
      </c>
      <c r="HV123">
        <f>IF($JE123&gt;=27,INDEX($GT:$GT,$JD123+27),"")</f>
      </c>
      <c r="HW123">
        <f>IF($JE123&gt;=28,INDEX($GT:$GT,$JD123+28),"")</f>
      </c>
      <c r="HX123">
        <f>IF($JE123&gt;=29,INDEX($GT:$GT,$JD123+29),"")</f>
      </c>
      <c r="HY123">
        <f>IF($JE123&gt;=30,INDEX($GT:$GT,$JD123+30),"")</f>
      </c>
      <c r="HZ123">
        <f>IF($JE123&gt;=31,INDEX($GT:$GT,$JD123+31),"")</f>
      </c>
      <c r="IA123">
        <f>IF($JE123&gt;=32,INDEX($GT:$GT,$JD123+32),"")</f>
      </c>
      <c r="IB123">
        <f>IF($JE123&gt;=33,INDEX($GT:$GT,$JD123+33),"")</f>
      </c>
      <c r="IC123">
        <f>IF($JE123&gt;=34,INDEX($GT:$GT,$JD123+34),"")</f>
      </c>
      <c r="ID123">
        <f>IF($JE123&gt;=35,INDEX($GT:$GT,$JD123+35),"")</f>
      </c>
      <c r="IE123">
        <f>IF($JE123&gt;=36,INDEX($GT:$GT,$JD123+36),"")</f>
      </c>
      <c r="IF123">
        <f>IF($JE123&gt;=37,INDEX($GT:$GT,$JD123+37),"")</f>
      </c>
      <c r="IG123">
        <f>IF($JE123&gt;=38,INDEX($GT:$GT,$JD123+38),"")</f>
      </c>
      <c r="IH123">
        <f>IF($JE123&gt;=39,INDEX($GT:$GT,$JD123+39),"")</f>
      </c>
      <c r="II123">
        <f>IF($JE123&gt;=40,INDEX($GT:$GT,$JD123+40),"")</f>
      </c>
      <c r="IJ123">
        <f>IF($JE123&gt;=41,INDEX($GT:$GT,$JD123+41),"")</f>
      </c>
      <c r="IK123">
        <f>IF($JE123&gt;=42,INDEX($GT:$GT,$JD123+42),"")</f>
      </c>
      <c r="IL123">
        <f>IF($JE123&gt;=43,INDEX($GT:$GT,$JD123+43),"")</f>
      </c>
      <c r="IM123">
        <f>IF($JE123&gt;=44,INDEX($GT:$GT,$JD123+44),"")</f>
      </c>
      <c r="IN123">
        <f>IF($JE123&gt;=45,INDEX($GT:$GT,$JD123+45),"")</f>
      </c>
      <c r="IO123">
        <f>IF($JE123&gt;=46,INDEX($GT:$GT,$JD123+46),"")</f>
      </c>
      <c r="IP123">
        <f>IF($JE123&gt;=47,INDEX($GT:$GT,$JD123+47),"")</f>
      </c>
      <c r="IQ123">
        <f>IF($JE123&gt;=48,INDEX($GT:$GT,$JD123+48),"")</f>
      </c>
      <c r="IR123">
        <f>IF($JE123&gt;=49,INDEX($GT:$GT,$JD123+49),"")</f>
      </c>
      <c r="IS123">
        <f>IF($JE123&gt;=50,INDEX($GT:$GT,$JD123+50),"")</f>
      </c>
      <c r="IT123">
        <f>IF($JE123&gt;=51,INDEX($GT:$GT,$JD123+51),"")</f>
      </c>
      <c r="IU123">
        <f>IF($JE123&gt;=52,INDEX($GT:$GT,$JD123+52),"")</f>
      </c>
      <c r="IV123">
        <f>IF($JE123&gt;=53,INDEX($GT:$GT,$JD123+53),"")</f>
      </c>
      <c r="IW123">
        <f>IF($JE123&gt;=54,INDEX($GT:$GT,$JD123+54),"")</f>
      </c>
      <c r="IX123">
        <f>IF($JE123&gt;=55,INDEX($GT:$GT,$JD123+55),"")</f>
      </c>
      <c r="IY123">
        <f>IF($JE123&gt;=56,INDEX($GT:$GT,$JD123+56),"")</f>
      </c>
      <c r="IZ123">
        <f>IF($JE123&gt;=57,INDEX($GT:$GT,$JD123+57),"")</f>
      </c>
      <c r="JA123">
        <f>IF($JE123&gt;=58,INDEX($GT:$GT,$JD123+58),"")</f>
      </c>
      <c r="JB123">
        <f>IF($JE123&gt;=59,INDEX($GT:$GT,$JD123+59),"")</f>
      </c>
      <c r="JC123">
        <f>IF($JE123&gt;=60,INDEX($GT:$GT,$JD123+60),"")</f>
      </c>
      <c r="JD123">
        <f>IFERROR(MATCH($GS123,$GT$2:$GT$322,0)+1,0)</f>
      </c>
      <c r="JE123">
        <f>IFERROR(INDEX($GU$2:$GU$322,MATCH($GS123,$GT$2:$GT$322,0)),0)</f>
      </c>
      <c r="JF123" t="s">
        <v>28</v>
      </c>
      <c r="JG123" t="s">
        <v>28</v>
      </c>
    </row>
    <row r="124" spans="1:267" x14ac:dyDescent="0.25">
      <c r="J124" s="1"/>
      <c r="K124" s="1"/>
      <c r="L124" s="1"/>
      <c r="M124" s="1"/>
      <c r="N124" s="1">
        <f>IFERROR(IF(FIND(" - ",$J124)&gt;0,MID($J124,FIND(" - ",$J124)+3,LEN($J124)),""),"")</f>
      </c>
      <c r="P124" s="1"/>
      <c r="S124" t="s">
        <v>28</v>
      </c>
      <c r="U124">
        <f>IF(OR($S124="",$T124=""),"",IFERROR($S124/$T124,0))</f>
      </c>
      <c r="V124">
        <f>IF($S124="","",
IF($K124="","",
IF(ISNUMBER(SEARCH("exempt",LOWER($K124))),0,
$S124*(VALUE(SUBSTITUTE($K124,"%",""))/100))))</f>
      </c>
      <c r="AB124">
        <f>IF($S124="","",
SUM($S124,$V124,$Z124,$W124,$Y124)-
IF($AA124="",0,VALUE($AA124)))</f>
      </c>
      <c r="AJ124" t="s">
        <v>672</v>
      </c>
      <c r="AN124" t="s">
        <v>673</v>
      </c>
      <c r="AO124" t="s">
        <v>674</v>
      </c>
      <c r="AR124">
        <f>IFERROR(LEFT($J124,FIND(" - ",$J124)-1),$J124)</f>
      </c>
      <c r="AS124" t="s">
        <v>675</v>
      </c>
      <c r="AT124">
        <v>1</v>
      </c>
      <c r="AU124">
        <f>IF($CJ124&gt;=1,INDEX($AS:$AS,$CI124+1),"")</f>
      </c>
      <c r="AV124">
        <f>IF($CJ124&gt;=2,INDEX($AS:$AS,$CI124+2),"")</f>
      </c>
      <c r="AW124">
        <f>IF($CJ124&gt;=3,INDEX($AS:$AS,$CI124+3),"")</f>
      </c>
      <c r="AX124">
        <f>IF($CJ124&gt;=4,INDEX($AS:$AS,$CI124+4),"")</f>
      </c>
      <c r="AY124">
        <f>IF($CJ124&gt;=5,INDEX($AS:$AS,$CI124+5),"")</f>
      </c>
      <c r="AZ124">
        <f>IF($CJ124&gt;=6,INDEX($AS:$AS,$CI124+6),"")</f>
      </c>
      <c r="BA124">
        <f>IF($CJ124&gt;=7,INDEX($AS:$AS,$CI124+7),"")</f>
      </c>
      <c r="BB124">
        <f>IF($CJ124&gt;=8,INDEX($AS:$AS,$CI124+8),"")</f>
      </c>
      <c r="BC124">
        <f>IF($CJ124&gt;=9,INDEX($AS:$AS,$CI124+9),"")</f>
      </c>
      <c r="BD124">
        <f>IF($CJ124&gt;=10,INDEX($AS:$AS,$CI124+10),"")</f>
      </c>
      <c r="BE124">
        <f>IF($CJ124&gt;=11,INDEX($AS:$AS,$CI124+11),"")</f>
      </c>
      <c r="BF124">
        <f>IF($CJ124&gt;=12,INDEX($AS:$AS,$CI124+12),"")</f>
      </c>
      <c r="BG124">
        <f>IF($CJ124&gt;=13,INDEX($AS:$AS,$CI124+13),"")</f>
      </c>
      <c r="BH124">
        <f>IF($CJ124&gt;=14,INDEX($AS:$AS,$CI124+14),"")</f>
      </c>
      <c r="BI124">
        <f>IF($CJ124&gt;=15,INDEX($AS:$AS,$CI124+15),"")</f>
      </c>
      <c r="BJ124">
        <f>IF($CJ124&gt;=16,INDEX($AS:$AS,$CI124+16),"")</f>
      </c>
      <c r="BK124">
        <f>IF($CJ124&gt;=17,INDEX($AS:$AS,$CI124+17),"")</f>
      </c>
      <c r="BL124">
        <f>IF($CJ124&gt;=18,INDEX($AS:$AS,$CI124+18),"")</f>
      </c>
      <c r="BM124">
        <f>IF($CJ124&gt;=19,INDEX($AS:$AS,$CI124+19),"")</f>
      </c>
      <c r="BN124">
        <f>IF($CJ124&gt;=20,INDEX($AS:$AS,$CI124+20),"")</f>
      </c>
      <c r="BO124">
        <f>IF($CJ124&gt;=21,INDEX($AS:$AS,$CI124+21),"")</f>
      </c>
      <c r="BP124">
        <f>IF($CJ124&gt;=22,INDEX($AS:$AS,$CI124+22),"")</f>
      </c>
      <c r="BQ124">
        <f>IF($CJ124&gt;=23,INDEX($AS:$AS,$CI124+23),"")</f>
      </c>
      <c r="BR124">
        <f>IF($CJ124&gt;=24,INDEX($AS:$AS,$CI124+24),"")</f>
      </c>
      <c r="BS124">
        <f>IF($CJ124&gt;=25,INDEX($AS:$AS,$CI124+25),"")</f>
      </c>
      <c r="BT124">
        <f>IF($CJ124&gt;=26,INDEX($AS:$AS,$CI124+26),"")</f>
      </c>
      <c r="BU124">
        <f>IF($CJ124&gt;=27,INDEX($AS:$AS,$CI124+27),"")</f>
      </c>
      <c r="BV124">
        <f>IF($CJ124&gt;=28,INDEX($AS:$AS,$CI124+28),"")</f>
      </c>
      <c r="BW124">
        <f>IF($CJ124&gt;=29,INDEX($AS:$AS,$CI124+29),"")</f>
      </c>
      <c r="BX124">
        <f>IF($CJ124&gt;=30,INDEX($AS:$AS,$CI124+30),"")</f>
      </c>
      <c r="BY124">
        <f>IF($CJ124&gt;=31,INDEX($AS:$AS,$CI124+31),"")</f>
      </c>
      <c r="BZ124">
        <f>IF($CJ124&gt;=32,INDEX($AS:$AS,$CI124+32),"")</f>
      </c>
      <c r="CA124">
        <f>IF($CJ124&gt;=33,INDEX($AS:$AS,$CI124+33),"")</f>
      </c>
      <c r="CB124">
        <f>IF($CJ124&gt;=34,INDEX($AS:$AS,$CI124+34),"")</f>
      </c>
      <c r="CC124">
        <f>IF($CJ124&gt;=35,INDEX($AS:$AS,$CI124+35),"")</f>
      </c>
      <c r="CD124">
        <f>IF($CJ124&gt;=36,INDEX($AS:$AS,$CI124+36),"")</f>
      </c>
      <c r="CE124">
        <f>IF($CJ124&gt;=37,INDEX($AS:$AS,$CI124+37),"")</f>
      </c>
      <c r="CF124">
        <f>IF($CJ124&gt;=38,INDEX($AS:$AS,$CI124+38),"")</f>
      </c>
      <c r="CG124">
        <f>IF($CJ124&gt;=39,INDEX($AS:$AS,$CI124+39),"")</f>
      </c>
      <c r="CH124">
        <f>IF($CJ124&gt;=40,INDEX($AS:$AS,$CI124+40),"")</f>
      </c>
      <c r="CI124">
        <f>IFERROR(MATCH($AR124,$AS$2:$AS$133,0)+1,0)</f>
      </c>
      <c r="CJ124">
        <f>IFERROR(INDEX($AT$2:$AT$133,MATCH($AR124,$AS$2:$AS$133,0)),0)</f>
      </c>
      <c r="CK124">
        <f>IFERROR(LEFT($O124,FIND(" - ",$O124)-1),$O124)</f>
      </c>
      <c r="CL124" t="s">
        <v>132</v>
      </c>
      <c r="CN124">
        <f>IF($DI124&gt;=1,INDEX($CL:$CL,$DH124+1),"")</f>
      </c>
      <c r="CO124">
        <f>IF($DI124&gt;=2,INDEX($CL:$CL,$DH124+2),"")</f>
      </c>
      <c r="CP124">
        <f>IF($DI124&gt;=3,INDEX($CL:$CL,$DH124+3),"")</f>
      </c>
      <c r="CQ124">
        <f>IF($DI124&gt;=4,INDEX($CL:$CL,$DH124+4),"")</f>
      </c>
      <c r="CR124">
        <f>IF($DI124&gt;=5,INDEX($CL:$CL,$DH124+5),"")</f>
      </c>
      <c r="CS124">
        <f>IF($DI124&gt;=6,INDEX($CL:$CL,$DH124+6),"")</f>
      </c>
      <c r="CT124">
        <f>IF($DI124&gt;=7,INDEX($CL:$CL,$DH124+7),"")</f>
      </c>
      <c r="CU124">
        <f>IF($DI124&gt;=8,INDEX($CL:$CL,$DH124+8),"")</f>
      </c>
      <c r="CV124">
        <f>IF($DI124&gt;=9,INDEX($CL:$CL,$DH124+9),"")</f>
      </c>
      <c r="CW124">
        <f>IF($DI124&gt;=10,INDEX($CL:$CL,$DH124+10),"")</f>
      </c>
      <c r="CX124">
        <f>IF($DI124&gt;=11,INDEX($CL:$CL,$DH124+11),"")</f>
      </c>
      <c r="CY124">
        <f>IF($DI124&gt;=12,INDEX($CL:$CL,$DH124+12),"")</f>
      </c>
      <c r="CZ124">
        <f>IF($DI124&gt;=13,INDEX($CL:$CL,$DH124+13),"")</f>
      </c>
      <c r="DA124">
        <f>IF($DI124&gt;=14,INDEX($CL:$CL,$DH124+14),"")</f>
      </c>
      <c r="DB124">
        <f>IF($DI124&gt;=15,INDEX($CL:$CL,$DH124+15),"")</f>
      </c>
      <c r="DC124">
        <f>IF($DI124&gt;=16,INDEX($CL:$CL,$DH124+16),"")</f>
      </c>
      <c r="DD124">
        <f>IF($DI124&gt;=17,INDEX($CL:$CL,$DH124+17),"")</f>
      </c>
      <c r="DE124">
        <f>IF($DI124&gt;=18,INDEX($CL:$CL,$DH124+18),"")</f>
      </c>
      <c r="DF124">
        <f>IF($DI124&gt;=19,INDEX($CL:$CL,$DH124+19),"")</f>
      </c>
      <c r="DG124">
        <f>IF($DI124&gt;=20,INDEX($CL:$CL,$DH124+20),"")</f>
      </c>
      <c r="DH124">
        <f>IFERROR(MATCH($CK124,$CL$2:$CL$1558,0)+1,0)</f>
      </c>
      <c r="DI124">
        <f>IFERROR(INDEX($CM$2:$CM$1558,MATCH($CK124,$CL$2:$CL$1558,0)),0)</f>
      </c>
      <c r="DJ124">
        <f>IFERROR(INDEX($AQ:$AQ,MATCH($K124,$AP:$AP,0))&amp;"","")</f>
      </c>
      <c r="DK124" t="s">
        <v>276</v>
      </c>
      <c r="DM124">
        <v>1</v>
      </c>
      <c r="DN124">
        <f>IF($GQ124&gt;=1,INDEX($DK:$DK,$GP124+1),"")</f>
      </c>
      <c r="DO124">
        <f>IF($GQ124&gt;=2,INDEX($DK:$DK,$GP124+2),"")</f>
      </c>
      <c r="DP124">
        <f>IF($GQ124&gt;=3,INDEX($DK:$DK,$GP124+3),"")</f>
      </c>
      <c r="DQ124">
        <f>IF($GQ124&gt;=4,INDEX($DK:$DK,$GP124+4),"")</f>
      </c>
      <c r="DR124">
        <f>IF($GQ124&gt;=5,INDEX($DK:$DK,$GP124+5),"")</f>
      </c>
      <c r="DS124">
        <f>IF($GQ124&gt;=6,INDEX($DK:$DK,$GP124+6),"")</f>
      </c>
      <c r="DT124">
        <f>IF($GQ124&gt;=7,INDEX($DK:$DK,$GP124+7),"")</f>
      </c>
      <c r="DU124">
        <f>IF($GQ124&gt;=8,INDEX($DK:$DK,$GP124+8),"")</f>
      </c>
      <c r="DV124">
        <f>IF($GQ124&gt;=9,INDEX($DK:$DK,$GP124+9),"")</f>
      </c>
      <c r="DW124">
        <f>IF($GQ124&gt;=10,INDEX($DK:$DK,$GP124+10),"")</f>
      </c>
      <c r="DX124">
        <f>IF($GQ124&gt;=11,INDEX($DK:$DK,$GP124+11),"")</f>
      </c>
      <c r="DY124">
        <f>IF($GQ124&gt;=12,INDEX($DK:$DK,$GP124+12),"")</f>
      </c>
      <c r="DZ124">
        <f>IF($GQ124&gt;=13,INDEX($DK:$DK,$GP124+13),"")</f>
      </c>
      <c r="EA124">
        <f>IF($GQ124&gt;=14,INDEX($DK:$DK,$GP124+14),"")</f>
      </c>
      <c r="EB124">
        <f>IF($GQ124&gt;=15,INDEX($DK:$DK,$GP124+15),"")</f>
      </c>
      <c r="EC124">
        <f>IF($GQ124&gt;=16,INDEX($DK:$DK,$GP124+16),"")</f>
      </c>
      <c r="ED124">
        <f>IF($GQ124&gt;=17,INDEX($DK:$DK,$GP124+17),"")</f>
      </c>
      <c r="EE124">
        <f>IF($GQ124&gt;=18,INDEX($DK:$DK,$GP124+18),"")</f>
      </c>
      <c r="EF124">
        <f>IF($GQ124&gt;=19,INDEX($DK:$DK,$GP124+19),"")</f>
      </c>
      <c r="EG124">
        <f>IF($GQ124&gt;=20,INDEX($DK:$DK,$GP124+20),"")</f>
      </c>
      <c r="EH124">
        <f>IF($GQ124&gt;=21,INDEX($DK:$DK,$GP124+21),"")</f>
      </c>
      <c r="EI124">
        <f>IF($GQ124&gt;=22,INDEX($DK:$DK,$GP124+22),"")</f>
      </c>
      <c r="EJ124">
        <f>IF($GQ124&gt;=23,INDEX($DK:$DK,$GP124+23),"")</f>
      </c>
      <c r="EK124">
        <f>IF($GQ124&gt;=24,INDEX($DK:$DK,$GP124+24),"")</f>
      </c>
      <c r="EL124">
        <f>IF($GQ124&gt;=25,INDEX($DK:$DK,$GP124+25),"")</f>
      </c>
      <c r="EM124">
        <f>IF($GQ124&gt;=26,INDEX($DK:$DK,$GP124+26),"")</f>
      </c>
      <c r="EN124">
        <f>IF($GQ124&gt;=27,INDEX($DK:$DK,$GP124+27),"")</f>
      </c>
      <c r="EO124">
        <f>IF($GQ124&gt;=28,INDEX($DK:$DK,$GP124+28),"")</f>
      </c>
      <c r="EP124">
        <f>IF($GQ124&gt;=29,INDEX($DK:$DK,$GP124+29),"")</f>
      </c>
      <c r="EQ124">
        <f>IF($GQ124&gt;=30,INDEX($DK:$DK,$GP124+30),"")</f>
      </c>
      <c r="ER124">
        <f>IF($GQ124&gt;=31,INDEX($DK:$DK,$GP124+31),"")</f>
      </c>
      <c r="ES124">
        <f>IF($GQ124&gt;=32,INDEX($DK:$DK,$GP124+32),"")</f>
      </c>
      <c r="ET124">
        <f>IF($GQ124&gt;=33,INDEX($DK:$DK,$GP124+33),"")</f>
      </c>
      <c r="EU124">
        <f>IF($GQ124&gt;=34,INDEX($DK:$DK,$GP124+34),"")</f>
      </c>
      <c r="EV124">
        <f>IF($GQ124&gt;=35,INDEX($DK:$DK,$GP124+35),"")</f>
      </c>
      <c r="EW124">
        <f>IF($GQ124&gt;=36,INDEX($DK:$DK,$GP124+36),"")</f>
      </c>
      <c r="EX124">
        <f>IF($GQ124&gt;=37,INDEX($DK:$DK,$GP124+37),"")</f>
      </c>
      <c r="EY124">
        <f>IF($GQ124&gt;=38,INDEX($DK:$DK,$GP124+38),"")</f>
      </c>
      <c r="EZ124">
        <f>IF($GQ124&gt;=39,INDEX($DK:$DK,$GP124+39),"")</f>
      </c>
      <c r="FA124">
        <f>IF($GQ124&gt;=40,INDEX($DK:$DK,$GP124+40),"")</f>
      </c>
      <c r="FB124">
        <f>IF($GQ124&gt;=1,INDEX($DL:$DL,$GP124+1),"")</f>
      </c>
      <c r="FC124">
        <f>IF($GQ124&gt;=2,INDEX($DL:$DL,$GP124+2),"")</f>
      </c>
      <c r="FD124">
        <f>IF($GQ124&gt;=3,INDEX($DL:$DL,$GP124+3),"")</f>
      </c>
      <c r="FE124">
        <f>IF($GQ124&gt;=4,INDEX($DL:$DL,$GP124+4),"")</f>
      </c>
      <c r="FF124">
        <f>IF($GQ124&gt;=5,INDEX($DL:$DL,$GP124+5),"")</f>
      </c>
      <c r="FG124">
        <f>IF($GQ124&gt;=6,INDEX($DL:$DL,$GP124+6),"")</f>
      </c>
      <c r="FH124">
        <f>IF($GQ124&gt;=7,INDEX($DL:$DL,$GP124+7),"")</f>
      </c>
      <c r="FI124">
        <f>IF($GQ124&gt;=8,INDEX($DL:$DL,$GP124+8),"")</f>
      </c>
      <c r="FJ124">
        <f>IF($GQ124&gt;=9,INDEX($DL:$DL,$GP124+9),"")</f>
      </c>
      <c r="FK124">
        <f>IF($GQ124&gt;=10,INDEX($DL:$DL,$GP124+10),"")</f>
      </c>
      <c r="FL124">
        <f>IF($GQ124&gt;=11,INDEX($DL:$DL,$GP124+11),"")</f>
      </c>
      <c r="FM124">
        <f>IF($GQ124&gt;=12,INDEX($DL:$DL,$GP124+12),"")</f>
      </c>
      <c r="FN124">
        <f>IF($GQ124&gt;=13,INDEX($DL:$DL,$GP124+13),"")</f>
      </c>
      <c r="FO124">
        <f>IF($GQ124&gt;=14,INDEX($DL:$DL,$GP124+14),"")</f>
      </c>
      <c r="FP124">
        <f>IF($GQ124&gt;=15,INDEX($DL:$DL,$GP124+15),"")</f>
      </c>
      <c r="FQ124">
        <f>IF($GQ124&gt;=16,INDEX($DL:$DL,$GP124+16),"")</f>
      </c>
      <c r="FR124">
        <f>IF($GQ124&gt;=17,INDEX($DL:$DL,$GP124+17),"")</f>
      </c>
      <c r="FS124">
        <f>IF($GQ124&gt;=18,INDEX($DL:$DL,$GP124+18),"")</f>
      </c>
      <c r="FT124">
        <f>IF($GQ124&gt;=19,INDEX($DL:$DL,$GP124+19),"")</f>
      </c>
      <c r="FU124">
        <f>IF($GQ124&gt;=20,INDEX($DL:$DL,$GP124+20),"")</f>
      </c>
      <c r="FV124">
        <f>IF($GQ124&gt;=21,INDEX($DL:$DL,$GP124+21),"")</f>
      </c>
      <c r="FW124">
        <f>IF($GQ124&gt;=22,INDEX($DL:$DL,$GP124+22),"")</f>
      </c>
      <c r="FX124">
        <f>IF($GQ124&gt;=23,INDEX($DL:$DL,$GP124+23),"")</f>
      </c>
      <c r="FY124">
        <f>IF($GQ124&gt;=24,INDEX($DL:$DL,$GP124+24),"")</f>
      </c>
      <c r="FZ124">
        <f>IF($GQ124&gt;=25,INDEX($DL:$DL,$GP124+25),"")</f>
      </c>
      <c r="GA124">
        <f>IF($GQ124&gt;=26,INDEX($DL:$DL,$GP124+26),"")</f>
      </c>
      <c r="GB124">
        <f>IF($GQ124&gt;=27,INDEX($DL:$DL,$GP124+27),"")</f>
      </c>
      <c r="GC124">
        <f>IF($GQ124&gt;=28,INDEX($DL:$DL,$GP124+28),"")</f>
      </c>
      <c r="GD124">
        <f>IF($GQ124&gt;=29,INDEX($DL:$DL,$GP124+29),"")</f>
      </c>
      <c r="GE124">
        <f>IF($GQ124&gt;=30,INDEX($DL:$DL,$GP124+30),"")</f>
      </c>
      <c r="GF124">
        <f>IF($GQ124&gt;=31,INDEX($DL:$DL,$GP124+31),"")</f>
      </c>
      <c r="GG124">
        <f>IF($GQ124&gt;=32,INDEX($DL:$DL,$GP124+32),"")</f>
      </c>
      <c r="GH124">
        <f>IF($GQ124&gt;=33,INDEX($DL:$DL,$GP124+33),"")</f>
      </c>
      <c r="GI124">
        <f>IF($GQ124&gt;=34,INDEX($DL:$DL,$GP124+34),"")</f>
      </c>
      <c r="GJ124">
        <f>IF($GQ124&gt;=35,INDEX($DL:$DL,$GP124+35),"")</f>
      </c>
      <c r="GK124">
        <f>IF($GQ124&gt;=36,INDEX($DL:$DL,$GP124+36),"")</f>
      </c>
      <c r="GL124">
        <f>IF($GQ124&gt;=37,INDEX($DL:$DL,$GP124+37),"")</f>
      </c>
      <c r="GM124">
        <f>IF($GQ124&gt;=38,INDEX($DL:$DL,$GP124+38),"")</f>
      </c>
      <c r="GN124">
        <f>IF($GQ124&gt;=39,INDEX($DL:$DL,$GP124+39),"")</f>
      </c>
      <c r="GO124">
        <f>IF($GQ124&gt;=40,INDEX($DL:$DL,$GP124+40),"")</f>
      </c>
      <c r="GP124">
        <f>IFERROR(MATCH($DJ124,$DK$2:$DK$148,0)+1,0)</f>
      </c>
      <c r="GQ124">
        <f>IFERROR(INDEX($DM$2:$DM$148,MATCH($DJ124,$DK$2:$DK$148,0)),0)</f>
      </c>
      <c r="GR124">
        <f>IFERROR(MATCH($L124,$DN$124:$FA$124,0),0)</f>
      </c>
      <c r="GS124">
        <f>IF($GR124&gt;0,INDEX($FB$124:$GO$124,$GR124),"")</f>
      </c>
      <c r="GT124" t="s">
        <v>676</v>
      </c>
      <c r="GV124">
        <f>IF($JE124&gt;=1,INDEX($GT:$GT,$JD124+1),"")</f>
      </c>
      <c r="GW124">
        <f>IF($JE124&gt;=2,INDEX($GT:$GT,$JD124+2),"")</f>
      </c>
      <c r="GX124">
        <f>IF($JE124&gt;=3,INDEX($GT:$GT,$JD124+3),"")</f>
      </c>
      <c r="GY124">
        <f>IF($JE124&gt;=4,INDEX($GT:$GT,$JD124+4),"")</f>
      </c>
      <c r="GZ124">
        <f>IF($JE124&gt;=5,INDEX($GT:$GT,$JD124+5),"")</f>
      </c>
      <c r="HA124">
        <f>IF($JE124&gt;=6,INDEX($GT:$GT,$JD124+6),"")</f>
      </c>
      <c r="HB124">
        <f>IF($JE124&gt;=7,INDEX($GT:$GT,$JD124+7),"")</f>
      </c>
      <c r="HC124">
        <f>IF($JE124&gt;=8,INDEX($GT:$GT,$JD124+8),"")</f>
      </c>
      <c r="HD124">
        <f>IF($JE124&gt;=9,INDEX($GT:$GT,$JD124+9),"")</f>
      </c>
      <c r="HE124">
        <f>IF($JE124&gt;=10,INDEX($GT:$GT,$JD124+10),"")</f>
      </c>
      <c r="HF124">
        <f>IF($JE124&gt;=11,INDEX($GT:$GT,$JD124+11),"")</f>
      </c>
      <c r="HG124">
        <f>IF($JE124&gt;=12,INDEX($GT:$GT,$JD124+12),"")</f>
      </c>
      <c r="HH124">
        <f>IF($JE124&gt;=13,INDEX($GT:$GT,$JD124+13),"")</f>
      </c>
      <c r="HI124">
        <f>IF($JE124&gt;=14,INDEX($GT:$GT,$JD124+14),"")</f>
      </c>
      <c r="HJ124">
        <f>IF($JE124&gt;=15,INDEX($GT:$GT,$JD124+15),"")</f>
      </c>
      <c r="HK124">
        <f>IF($JE124&gt;=16,INDEX($GT:$GT,$JD124+16),"")</f>
      </c>
      <c r="HL124">
        <f>IF($JE124&gt;=17,INDEX($GT:$GT,$JD124+17),"")</f>
      </c>
      <c r="HM124">
        <f>IF($JE124&gt;=18,INDEX($GT:$GT,$JD124+18),"")</f>
      </c>
      <c r="HN124">
        <f>IF($JE124&gt;=19,INDEX($GT:$GT,$JD124+19),"")</f>
      </c>
      <c r="HO124">
        <f>IF($JE124&gt;=20,INDEX($GT:$GT,$JD124+20),"")</f>
      </c>
      <c r="HP124">
        <f>IF($JE124&gt;=21,INDEX($GT:$GT,$JD124+21),"")</f>
      </c>
      <c r="HQ124">
        <f>IF($JE124&gt;=22,INDEX($GT:$GT,$JD124+22),"")</f>
      </c>
      <c r="HR124">
        <f>IF($JE124&gt;=23,INDEX($GT:$GT,$JD124+23),"")</f>
      </c>
      <c r="HS124">
        <f>IF($JE124&gt;=24,INDEX($GT:$GT,$JD124+24),"")</f>
      </c>
      <c r="HT124">
        <f>IF($JE124&gt;=25,INDEX($GT:$GT,$JD124+25),"")</f>
      </c>
      <c r="HU124">
        <f>IF($JE124&gt;=26,INDEX($GT:$GT,$JD124+26),"")</f>
      </c>
      <c r="HV124">
        <f>IF($JE124&gt;=27,INDEX($GT:$GT,$JD124+27),"")</f>
      </c>
      <c r="HW124">
        <f>IF($JE124&gt;=28,INDEX($GT:$GT,$JD124+28),"")</f>
      </c>
      <c r="HX124">
        <f>IF($JE124&gt;=29,INDEX($GT:$GT,$JD124+29),"")</f>
      </c>
      <c r="HY124">
        <f>IF($JE124&gt;=30,INDEX($GT:$GT,$JD124+30),"")</f>
      </c>
      <c r="HZ124">
        <f>IF($JE124&gt;=31,INDEX($GT:$GT,$JD124+31),"")</f>
      </c>
      <c r="IA124">
        <f>IF($JE124&gt;=32,INDEX($GT:$GT,$JD124+32),"")</f>
      </c>
      <c r="IB124">
        <f>IF($JE124&gt;=33,INDEX($GT:$GT,$JD124+33),"")</f>
      </c>
      <c r="IC124">
        <f>IF($JE124&gt;=34,INDEX($GT:$GT,$JD124+34),"")</f>
      </c>
      <c r="ID124">
        <f>IF($JE124&gt;=35,INDEX($GT:$GT,$JD124+35),"")</f>
      </c>
      <c r="IE124">
        <f>IF($JE124&gt;=36,INDEX($GT:$GT,$JD124+36),"")</f>
      </c>
      <c r="IF124">
        <f>IF($JE124&gt;=37,INDEX($GT:$GT,$JD124+37),"")</f>
      </c>
      <c r="IG124">
        <f>IF($JE124&gt;=38,INDEX($GT:$GT,$JD124+38),"")</f>
      </c>
      <c r="IH124">
        <f>IF($JE124&gt;=39,INDEX($GT:$GT,$JD124+39),"")</f>
      </c>
      <c r="II124">
        <f>IF($JE124&gt;=40,INDEX($GT:$GT,$JD124+40),"")</f>
      </c>
      <c r="IJ124">
        <f>IF($JE124&gt;=41,INDEX($GT:$GT,$JD124+41),"")</f>
      </c>
      <c r="IK124">
        <f>IF($JE124&gt;=42,INDEX($GT:$GT,$JD124+42),"")</f>
      </c>
      <c r="IL124">
        <f>IF($JE124&gt;=43,INDEX($GT:$GT,$JD124+43),"")</f>
      </c>
      <c r="IM124">
        <f>IF($JE124&gt;=44,INDEX($GT:$GT,$JD124+44),"")</f>
      </c>
      <c r="IN124">
        <f>IF($JE124&gt;=45,INDEX($GT:$GT,$JD124+45),"")</f>
      </c>
      <c r="IO124">
        <f>IF($JE124&gt;=46,INDEX($GT:$GT,$JD124+46),"")</f>
      </c>
      <c r="IP124">
        <f>IF($JE124&gt;=47,INDEX($GT:$GT,$JD124+47),"")</f>
      </c>
      <c r="IQ124">
        <f>IF($JE124&gt;=48,INDEX($GT:$GT,$JD124+48),"")</f>
      </c>
      <c r="IR124">
        <f>IF($JE124&gt;=49,INDEX($GT:$GT,$JD124+49),"")</f>
      </c>
      <c r="IS124">
        <f>IF($JE124&gt;=50,INDEX($GT:$GT,$JD124+50),"")</f>
      </c>
      <c r="IT124">
        <f>IF($JE124&gt;=51,INDEX($GT:$GT,$JD124+51),"")</f>
      </c>
      <c r="IU124">
        <f>IF($JE124&gt;=52,INDEX($GT:$GT,$JD124+52),"")</f>
      </c>
      <c r="IV124">
        <f>IF($JE124&gt;=53,INDEX($GT:$GT,$JD124+53),"")</f>
      </c>
      <c r="IW124">
        <f>IF($JE124&gt;=54,INDEX($GT:$GT,$JD124+54),"")</f>
      </c>
      <c r="IX124">
        <f>IF($JE124&gt;=55,INDEX($GT:$GT,$JD124+55),"")</f>
      </c>
      <c r="IY124">
        <f>IF($JE124&gt;=56,INDEX($GT:$GT,$JD124+56),"")</f>
      </c>
      <c r="IZ124">
        <f>IF($JE124&gt;=57,INDEX($GT:$GT,$JD124+57),"")</f>
      </c>
      <c r="JA124">
        <f>IF($JE124&gt;=58,INDEX($GT:$GT,$JD124+58),"")</f>
      </c>
      <c r="JB124">
        <f>IF($JE124&gt;=59,INDEX($GT:$GT,$JD124+59),"")</f>
      </c>
      <c r="JC124">
        <f>IF($JE124&gt;=60,INDEX($GT:$GT,$JD124+60),"")</f>
      </c>
      <c r="JD124">
        <f>IFERROR(MATCH($GS124,$GT$2:$GT$322,0)+1,0)</f>
      </c>
      <c r="JE124">
        <f>IFERROR(INDEX($GU$2:$GU$322,MATCH($GS124,$GT$2:$GT$322,0)),0)</f>
      </c>
      <c r="JF124" t="s">
        <v>28</v>
      </c>
      <c r="JG124" t="s">
        <v>28</v>
      </c>
    </row>
    <row r="125" spans="1:267" x14ac:dyDescent="0.25">
      <c r="J125" s="1"/>
      <c r="K125" s="1"/>
      <c r="L125" s="1"/>
      <c r="M125" s="1"/>
      <c r="N125" s="1">
        <f>IFERROR(IF(FIND(" - ",$J125)&gt;0,MID($J125,FIND(" - ",$J125)+3,LEN($J125)),""),"")</f>
      </c>
      <c r="P125" s="1"/>
      <c r="S125" t="s">
        <v>28</v>
      </c>
      <c r="U125">
        <f>IF(OR($S125="",$T125=""),"",IFERROR($S125/$T125,0))</f>
      </c>
      <c r="V125">
        <f>IF($S125="","",
IF($K125="","",
IF(ISNUMBER(SEARCH("exempt",LOWER($K125))),0,
$S125*(VALUE(SUBSTITUTE($K125,"%",""))/100))))</f>
      </c>
      <c r="AB125">
        <f>IF($S125="","",
SUM($S125,$V125,$Z125,$W125,$Y125)-
IF($AA125="",0,VALUE($AA125)))</f>
      </c>
      <c r="AJ125" t="s">
        <v>677</v>
      </c>
      <c r="AN125" t="s">
        <v>678</v>
      </c>
      <c r="AO125" t="s">
        <v>679</v>
      </c>
      <c r="AR125">
        <f>IFERROR(LEFT($J125,FIND(" - ",$J125)-1),$J125)</f>
      </c>
      <c r="AS125" t="s">
        <v>483</v>
      </c>
      <c r="AU125">
        <f>IF($CJ125&gt;=1,INDEX($AS:$AS,$CI125+1),"")</f>
      </c>
      <c r="AV125">
        <f>IF($CJ125&gt;=2,INDEX($AS:$AS,$CI125+2),"")</f>
      </c>
      <c r="AW125">
        <f>IF($CJ125&gt;=3,INDEX($AS:$AS,$CI125+3),"")</f>
      </c>
      <c r="AX125">
        <f>IF($CJ125&gt;=4,INDEX($AS:$AS,$CI125+4),"")</f>
      </c>
      <c r="AY125">
        <f>IF($CJ125&gt;=5,INDEX($AS:$AS,$CI125+5),"")</f>
      </c>
      <c r="AZ125">
        <f>IF($CJ125&gt;=6,INDEX($AS:$AS,$CI125+6),"")</f>
      </c>
      <c r="BA125">
        <f>IF($CJ125&gt;=7,INDEX($AS:$AS,$CI125+7),"")</f>
      </c>
      <c r="BB125">
        <f>IF($CJ125&gt;=8,INDEX($AS:$AS,$CI125+8),"")</f>
      </c>
      <c r="BC125">
        <f>IF($CJ125&gt;=9,INDEX($AS:$AS,$CI125+9),"")</f>
      </c>
      <c r="BD125">
        <f>IF($CJ125&gt;=10,INDEX($AS:$AS,$CI125+10),"")</f>
      </c>
      <c r="BE125">
        <f>IF($CJ125&gt;=11,INDEX($AS:$AS,$CI125+11),"")</f>
      </c>
      <c r="BF125">
        <f>IF($CJ125&gt;=12,INDEX($AS:$AS,$CI125+12),"")</f>
      </c>
      <c r="BG125">
        <f>IF($CJ125&gt;=13,INDEX($AS:$AS,$CI125+13),"")</f>
      </c>
      <c r="BH125">
        <f>IF($CJ125&gt;=14,INDEX($AS:$AS,$CI125+14),"")</f>
      </c>
      <c r="BI125">
        <f>IF($CJ125&gt;=15,INDEX($AS:$AS,$CI125+15),"")</f>
      </c>
      <c r="BJ125">
        <f>IF($CJ125&gt;=16,INDEX($AS:$AS,$CI125+16),"")</f>
      </c>
      <c r="BK125">
        <f>IF($CJ125&gt;=17,INDEX($AS:$AS,$CI125+17),"")</f>
      </c>
      <c r="BL125">
        <f>IF($CJ125&gt;=18,INDEX($AS:$AS,$CI125+18),"")</f>
      </c>
      <c r="BM125">
        <f>IF($CJ125&gt;=19,INDEX($AS:$AS,$CI125+19),"")</f>
      </c>
      <c r="BN125">
        <f>IF($CJ125&gt;=20,INDEX($AS:$AS,$CI125+20),"")</f>
      </c>
      <c r="BO125">
        <f>IF($CJ125&gt;=21,INDEX($AS:$AS,$CI125+21),"")</f>
      </c>
      <c r="BP125">
        <f>IF($CJ125&gt;=22,INDEX($AS:$AS,$CI125+22),"")</f>
      </c>
      <c r="BQ125">
        <f>IF($CJ125&gt;=23,INDEX($AS:$AS,$CI125+23),"")</f>
      </c>
      <c r="BR125">
        <f>IF($CJ125&gt;=24,INDEX($AS:$AS,$CI125+24),"")</f>
      </c>
      <c r="BS125">
        <f>IF($CJ125&gt;=25,INDEX($AS:$AS,$CI125+25),"")</f>
      </c>
      <c r="BT125">
        <f>IF($CJ125&gt;=26,INDEX($AS:$AS,$CI125+26),"")</f>
      </c>
      <c r="BU125">
        <f>IF($CJ125&gt;=27,INDEX($AS:$AS,$CI125+27),"")</f>
      </c>
      <c r="BV125">
        <f>IF($CJ125&gt;=28,INDEX($AS:$AS,$CI125+28),"")</f>
      </c>
      <c r="BW125">
        <f>IF($CJ125&gt;=29,INDEX($AS:$AS,$CI125+29),"")</f>
      </c>
      <c r="BX125">
        <f>IF($CJ125&gt;=30,INDEX($AS:$AS,$CI125+30),"")</f>
      </c>
      <c r="BY125">
        <f>IF($CJ125&gt;=31,INDEX($AS:$AS,$CI125+31),"")</f>
      </c>
      <c r="BZ125">
        <f>IF($CJ125&gt;=32,INDEX($AS:$AS,$CI125+32),"")</f>
      </c>
      <c r="CA125">
        <f>IF($CJ125&gt;=33,INDEX($AS:$AS,$CI125+33),"")</f>
      </c>
      <c r="CB125">
        <f>IF($CJ125&gt;=34,INDEX($AS:$AS,$CI125+34),"")</f>
      </c>
      <c r="CC125">
        <f>IF($CJ125&gt;=35,INDEX($AS:$AS,$CI125+35),"")</f>
      </c>
      <c r="CD125">
        <f>IF($CJ125&gt;=36,INDEX($AS:$AS,$CI125+36),"")</f>
      </c>
      <c r="CE125">
        <f>IF($CJ125&gt;=37,INDEX($AS:$AS,$CI125+37),"")</f>
      </c>
      <c r="CF125">
        <f>IF($CJ125&gt;=38,INDEX($AS:$AS,$CI125+38),"")</f>
      </c>
      <c r="CG125">
        <f>IF($CJ125&gt;=39,INDEX($AS:$AS,$CI125+39),"")</f>
      </c>
      <c r="CH125">
        <f>IF($CJ125&gt;=40,INDEX($AS:$AS,$CI125+40),"")</f>
      </c>
      <c r="CI125">
        <f>IFERROR(MATCH($AR125,$AS$2:$AS$133,0)+1,0)</f>
      </c>
      <c r="CJ125">
        <f>IFERROR(INDEX($AT$2:$AT$133,MATCH($AR125,$AS$2:$AS$133,0)),0)</f>
      </c>
      <c r="CK125">
        <f>IFERROR(LEFT($O125,FIND(" - ",$O125)-1),$O125)</f>
      </c>
      <c r="CL125" t="s">
        <v>85</v>
      </c>
      <c r="CN125">
        <f>IF($DI125&gt;=1,INDEX($CL:$CL,$DH125+1),"")</f>
      </c>
      <c r="CO125">
        <f>IF($DI125&gt;=2,INDEX($CL:$CL,$DH125+2),"")</f>
      </c>
      <c r="CP125">
        <f>IF($DI125&gt;=3,INDEX($CL:$CL,$DH125+3),"")</f>
      </c>
      <c r="CQ125">
        <f>IF($DI125&gt;=4,INDEX($CL:$CL,$DH125+4),"")</f>
      </c>
      <c r="CR125">
        <f>IF($DI125&gt;=5,INDEX($CL:$CL,$DH125+5),"")</f>
      </c>
      <c r="CS125">
        <f>IF($DI125&gt;=6,INDEX($CL:$CL,$DH125+6),"")</f>
      </c>
      <c r="CT125">
        <f>IF($DI125&gt;=7,INDEX($CL:$CL,$DH125+7),"")</f>
      </c>
      <c r="CU125">
        <f>IF($DI125&gt;=8,INDEX($CL:$CL,$DH125+8),"")</f>
      </c>
      <c r="CV125">
        <f>IF($DI125&gt;=9,INDEX($CL:$CL,$DH125+9),"")</f>
      </c>
      <c r="CW125">
        <f>IF($DI125&gt;=10,INDEX($CL:$CL,$DH125+10),"")</f>
      </c>
      <c r="CX125">
        <f>IF($DI125&gt;=11,INDEX($CL:$CL,$DH125+11),"")</f>
      </c>
      <c r="CY125">
        <f>IF($DI125&gt;=12,INDEX($CL:$CL,$DH125+12),"")</f>
      </c>
      <c r="CZ125">
        <f>IF($DI125&gt;=13,INDEX($CL:$CL,$DH125+13),"")</f>
      </c>
      <c r="DA125">
        <f>IF($DI125&gt;=14,INDEX($CL:$CL,$DH125+14),"")</f>
      </c>
      <c r="DB125">
        <f>IF($DI125&gt;=15,INDEX($CL:$CL,$DH125+15),"")</f>
      </c>
      <c r="DC125">
        <f>IF($DI125&gt;=16,INDEX($CL:$CL,$DH125+16),"")</f>
      </c>
      <c r="DD125">
        <f>IF($DI125&gt;=17,INDEX($CL:$CL,$DH125+17),"")</f>
      </c>
      <c r="DE125">
        <f>IF($DI125&gt;=18,INDEX($CL:$CL,$DH125+18),"")</f>
      </c>
      <c r="DF125">
        <f>IF($DI125&gt;=19,INDEX($CL:$CL,$DH125+19),"")</f>
      </c>
      <c r="DG125">
        <f>IF($DI125&gt;=20,INDEX($CL:$CL,$DH125+20),"")</f>
      </c>
      <c r="DH125">
        <f>IFERROR(MATCH($CK125,$CL$2:$CL$1558,0)+1,0)</f>
      </c>
      <c r="DI125">
        <f>IFERROR(INDEX($CM$2:$CM$1558,MATCH($CK125,$CL$2:$CL$1558,0)),0)</f>
      </c>
      <c r="DJ125">
        <f>IFERROR(INDEX($AQ:$AQ,MATCH($K125,$AP:$AP,0))&amp;"","")</f>
      </c>
      <c r="DK125" t="s">
        <v>49</v>
      </c>
      <c r="DL125" t="s">
        <v>61</v>
      </c>
      <c r="DN125">
        <f>IF($GQ125&gt;=1,INDEX($DK:$DK,$GP125+1),"")</f>
      </c>
      <c r="DO125">
        <f>IF($GQ125&gt;=2,INDEX($DK:$DK,$GP125+2),"")</f>
      </c>
      <c r="DP125">
        <f>IF($GQ125&gt;=3,INDEX($DK:$DK,$GP125+3),"")</f>
      </c>
      <c r="DQ125">
        <f>IF($GQ125&gt;=4,INDEX($DK:$DK,$GP125+4),"")</f>
      </c>
      <c r="DR125">
        <f>IF($GQ125&gt;=5,INDEX($DK:$DK,$GP125+5),"")</f>
      </c>
      <c r="DS125">
        <f>IF($GQ125&gt;=6,INDEX($DK:$DK,$GP125+6),"")</f>
      </c>
      <c r="DT125">
        <f>IF($GQ125&gt;=7,INDEX($DK:$DK,$GP125+7),"")</f>
      </c>
      <c r="DU125">
        <f>IF($GQ125&gt;=8,INDEX($DK:$DK,$GP125+8),"")</f>
      </c>
      <c r="DV125">
        <f>IF($GQ125&gt;=9,INDEX($DK:$DK,$GP125+9),"")</f>
      </c>
      <c r="DW125">
        <f>IF($GQ125&gt;=10,INDEX($DK:$DK,$GP125+10),"")</f>
      </c>
      <c r="DX125">
        <f>IF($GQ125&gt;=11,INDEX($DK:$DK,$GP125+11),"")</f>
      </c>
      <c r="DY125">
        <f>IF($GQ125&gt;=12,INDEX($DK:$DK,$GP125+12),"")</f>
      </c>
      <c r="DZ125">
        <f>IF($GQ125&gt;=13,INDEX($DK:$DK,$GP125+13),"")</f>
      </c>
      <c r="EA125">
        <f>IF($GQ125&gt;=14,INDEX($DK:$DK,$GP125+14),"")</f>
      </c>
      <c r="EB125">
        <f>IF($GQ125&gt;=15,INDEX($DK:$DK,$GP125+15),"")</f>
      </c>
      <c r="EC125">
        <f>IF($GQ125&gt;=16,INDEX($DK:$DK,$GP125+16),"")</f>
      </c>
      <c r="ED125">
        <f>IF($GQ125&gt;=17,INDEX($DK:$DK,$GP125+17),"")</f>
      </c>
      <c r="EE125">
        <f>IF($GQ125&gt;=18,INDEX($DK:$DK,$GP125+18),"")</f>
      </c>
      <c r="EF125">
        <f>IF($GQ125&gt;=19,INDEX($DK:$DK,$GP125+19),"")</f>
      </c>
      <c r="EG125">
        <f>IF($GQ125&gt;=20,INDEX($DK:$DK,$GP125+20),"")</f>
      </c>
      <c r="EH125">
        <f>IF($GQ125&gt;=21,INDEX($DK:$DK,$GP125+21),"")</f>
      </c>
      <c r="EI125">
        <f>IF($GQ125&gt;=22,INDEX($DK:$DK,$GP125+22),"")</f>
      </c>
      <c r="EJ125">
        <f>IF($GQ125&gt;=23,INDEX($DK:$DK,$GP125+23),"")</f>
      </c>
      <c r="EK125">
        <f>IF($GQ125&gt;=24,INDEX($DK:$DK,$GP125+24),"")</f>
      </c>
      <c r="EL125">
        <f>IF($GQ125&gt;=25,INDEX($DK:$DK,$GP125+25),"")</f>
      </c>
      <c r="EM125">
        <f>IF($GQ125&gt;=26,INDEX($DK:$DK,$GP125+26),"")</f>
      </c>
      <c r="EN125">
        <f>IF($GQ125&gt;=27,INDEX($DK:$DK,$GP125+27),"")</f>
      </c>
      <c r="EO125">
        <f>IF($GQ125&gt;=28,INDEX($DK:$DK,$GP125+28),"")</f>
      </c>
      <c r="EP125">
        <f>IF($GQ125&gt;=29,INDEX($DK:$DK,$GP125+29),"")</f>
      </c>
      <c r="EQ125">
        <f>IF($GQ125&gt;=30,INDEX($DK:$DK,$GP125+30),"")</f>
      </c>
      <c r="ER125">
        <f>IF($GQ125&gt;=31,INDEX($DK:$DK,$GP125+31),"")</f>
      </c>
      <c r="ES125">
        <f>IF($GQ125&gt;=32,INDEX($DK:$DK,$GP125+32),"")</f>
      </c>
      <c r="ET125">
        <f>IF($GQ125&gt;=33,INDEX($DK:$DK,$GP125+33),"")</f>
      </c>
      <c r="EU125">
        <f>IF($GQ125&gt;=34,INDEX($DK:$DK,$GP125+34),"")</f>
      </c>
      <c r="EV125">
        <f>IF($GQ125&gt;=35,INDEX($DK:$DK,$GP125+35),"")</f>
      </c>
      <c r="EW125">
        <f>IF($GQ125&gt;=36,INDEX($DK:$DK,$GP125+36),"")</f>
      </c>
      <c r="EX125">
        <f>IF($GQ125&gt;=37,INDEX($DK:$DK,$GP125+37),"")</f>
      </c>
      <c r="EY125">
        <f>IF($GQ125&gt;=38,INDEX($DK:$DK,$GP125+38),"")</f>
      </c>
      <c r="EZ125">
        <f>IF($GQ125&gt;=39,INDEX($DK:$DK,$GP125+39),"")</f>
      </c>
      <c r="FA125">
        <f>IF($GQ125&gt;=40,INDEX($DK:$DK,$GP125+40),"")</f>
      </c>
      <c r="FB125">
        <f>IF($GQ125&gt;=1,INDEX($DL:$DL,$GP125+1),"")</f>
      </c>
      <c r="FC125">
        <f>IF($GQ125&gt;=2,INDEX($DL:$DL,$GP125+2),"")</f>
      </c>
      <c r="FD125">
        <f>IF($GQ125&gt;=3,INDEX($DL:$DL,$GP125+3),"")</f>
      </c>
      <c r="FE125">
        <f>IF($GQ125&gt;=4,INDEX($DL:$DL,$GP125+4),"")</f>
      </c>
      <c r="FF125">
        <f>IF($GQ125&gt;=5,INDEX($DL:$DL,$GP125+5),"")</f>
      </c>
      <c r="FG125">
        <f>IF($GQ125&gt;=6,INDEX($DL:$DL,$GP125+6),"")</f>
      </c>
      <c r="FH125">
        <f>IF($GQ125&gt;=7,INDEX($DL:$DL,$GP125+7),"")</f>
      </c>
      <c r="FI125">
        <f>IF($GQ125&gt;=8,INDEX($DL:$DL,$GP125+8),"")</f>
      </c>
      <c r="FJ125">
        <f>IF($GQ125&gt;=9,INDEX($DL:$DL,$GP125+9),"")</f>
      </c>
      <c r="FK125">
        <f>IF($GQ125&gt;=10,INDEX($DL:$DL,$GP125+10),"")</f>
      </c>
      <c r="FL125">
        <f>IF($GQ125&gt;=11,INDEX($DL:$DL,$GP125+11),"")</f>
      </c>
      <c r="FM125">
        <f>IF($GQ125&gt;=12,INDEX($DL:$DL,$GP125+12),"")</f>
      </c>
      <c r="FN125">
        <f>IF($GQ125&gt;=13,INDEX($DL:$DL,$GP125+13),"")</f>
      </c>
      <c r="FO125">
        <f>IF($GQ125&gt;=14,INDEX($DL:$DL,$GP125+14),"")</f>
      </c>
      <c r="FP125">
        <f>IF($GQ125&gt;=15,INDEX($DL:$DL,$GP125+15),"")</f>
      </c>
      <c r="FQ125">
        <f>IF($GQ125&gt;=16,INDEX($DL:$DL,$GP125+16),"")</f>
      </c>
      <c r="FR125">
        <f>IF($GQ125&gt;=17,INDEX($DL:$DL,$GP125+17),"")</f>
      </c>
      <c r="FS125">
        <f>IF($GQ125&gt;=18,INDEX($DL:$DL,$GP125+18),"")</f>
      </c>
      <c r="FT125">
        <f>IF($GQ125&gt;=19,INDEX($DL:$DL,$GP125+19),"")</f>
      </c>
      <c r="FU125">
        <f>IF($GQ125&gt;=20,INDEX($DL:$DL,$GP125+20),"")</f>
      </c>
      <c r="FV125">
        <f>IF($GQ125&gt;=21,INDEX($DL:$DL,$GP125+21),"")</f>
      </c>
      <c r="FW125">
        <f>IF($GQ125&gt;=22,INDEX($DL:$DL,$GP125+22),"")</f>
      </c>
      <c r="FX125">
        <f>IF($GQ125&gt;=23,INDEX($DL:$DL,$GP125+23),"")</f>
      </c>
      <c r="FY125">
        <f>IF($GQ125&gt;=24,INDEX($DL:$DL,$GP125+24),"")</f>
      </c>
      <c r="FZ125">
        <f>IF($GQ125&gt;=25,INDEX($DL:$DL,$GP125+25),"")</f>
      </c>
      <c r="GA125">
        <f>IF($GQ125&gt;=26,INDEX($DL:$DL,$GP125+26),"")</f>
      </c>
      <c r="GB125">
        <f>IF($GQ125&gt;=27,INDEX($DL:$DL,$GP125+27),"")</f>
      </c>
      <c r="GC125">
        <f>IF($GQ125&gt;=28,INDEX($DL:$DL,$GP125+28),"")</f>
      </c>
      <c r="GD125">
        <f>IF($GQ125&gt;=29,INDEX($DL:$DL,$GP125+29),"")</f>
      </c>
      <c r="GE125">
        <f>IF($GQ125&gt;=30,INDEX($DL:$DL,$GP125+30),"")</f>
      </c>
      <c r="GF125">
        <f>IF($GQ125&gt;=31,INDEX($DL:$DL,$GP125+31),"")</f>
      </c>
      <c r="GG125">
        <f>IF($GQ125&gt;=32,INDEX($DL:$DL,$GP125+32),"")</f>
      </c>
      <c r="GH125">
        <f>IF($GQ125&gt;=33,INDEX($DL:$DL,$GP125+33),"")</f>
      </c>
      <c r="GI125">
        <f>IF($GQ125&gt;=34,INDEX($DL:$DL,$GP125+34),"")</f>
      </c>
      <c r="GJ125">
        <f>IF($GQ125&gt;=35,INDEX($DL:$DL,$GP125+35),"")</f>
      </c>
      <c r="GK125">
        <f>IF($GQ125&gt;=36,INDEX($DL:$DL,$GP125+36),"")</f>
      </c>
      <c r="GL125">
        <f>IF($GQ125&gt;=37,INDEX($DL:$DL,$GP125+37),"")</f>
      </c>
      <c r="GM125">
        <f>IF($GQ125&gt;=38,INDEX($DL:$DL,$GP125+38),"")</f>
      </c>
      <c r="GN125">
        <f>IF($GQ125&gt;=39,INDEX($DL:$DL,$GP125+39),"")</f>
      </c>
      <c r="GO125">
        <f>IF($GQ125&gt;=40,INDEX($DL:$DL,$GP125+40),"")</f>
      </c>
      <c r="GP125">
        <f>IFERROR(MATCH($DJ125,$DK$2:$DK$148,0)+1,0)</f>
      </c>
      <c r="GQ125">
        <f>IFERROR(INDEX($DM$2:$DM$148,MATCH($DJ125,$DK$2:$DK$148,0)),0)</f>
      </c>
      <c r="GR125">
        <f>IFERROR(MATCH($L125,$DN$125:$FA$125,0),0)</f>
      </c>
      <c r="GS125">
        <f>IF($GR125&gt;0,INDEX($FB$125:$GO$125,$GR125),"")</f>
      </c>
      <c r="GT125" t="s">
        <v>680</v>
      </c>
      <c r="GV125">
        <f>IF($JE125&gt;=1,INDEX($GT:$GT,$JD125+1),"")</f>
      </c>
      <c r="GW125">
        <f>IF($JE125&gt;=2,INDEX($GT:$GT,$JD125+2),"")</f>
      </c>
      <c r="GX125">
        <f>IF($JE125&gt;=3,INDEX($GT:$GT,$JD125+3),"")</f>
      </c>
      <c r="GY125">
        <f>IF($JE125&gt;=4,INDEX($GT:$GT,$JD125+4),"")</f>
      </c>
      <c r="GZ125">
        <f>IF($JE125&gt;=5,INDEX($GT:$GT,$JD125+5),"")</f>
      </c>
      <c r="HA125">
        <f>IF($JE125&gt;=6,INDEX($GT:$GT,$JD125+6),"")</f>
      </c>
      <c r="HB125">
        <f>IF($JE125&gt;=7,INDEX($GT:$GT,$JD125+7),"")</f>
      </c>
      <c r="HC125">
        <f>IF($JE125&gt;=8,INDEX($GT:$GT,$JD125+8),"")</f>
      </c>
      <c r="HD125">
        <f>IF($JE125&gt;=9,INDEX($GT:$GT,$JD125+9),"")</f>
      </c>
      <c r="HE125">
        <f>IF($JE125&gt;=10,INDEX($GT:$GT,$JD125+10),"")</f>
      </c>
      <c r="HF125">
        <f>IF($JE125&gt;=11,INDEX($GT:$GT,$JD125+11),"")</f>
      </c>
      <c r="HG125">
        <f>IF($JE125&gt;=12,INDEX($GT:$GT,$JD125+12),"")</f>
      </c>
      <c r="HH125">
        <f>IF($JE125&gt;=13,INDEX($GT:$GT,$JD125+13),"")</f>
      </c>
      <c r="HI125">
        <f>IF($JE125&gt;=14,INDEX($GT:$GT,$JD125+14),"")</f>
      </c>
      <c r="HJ125">
        <f>IF($JE125&gt;=15,INDEX($GT:$GT,$JD125+15),"")</f>
      </c>
      <c r="HK125">
        <f>IF($JE125&gt;=16,INDEX($GT:$GT,$JD125+16),"")</f>
      </c>
      <c r="HL125">
        <f>IF($JE125&gt;=17,INDEX($GT:$GT,$JD125+17),"")</f>
      </c>
      <c r="HM125">
        <f>IF($JE125&gt;=18,INDEX($GT:$GT,$JD125+18),"")</f>
      </c>
      <c r="HN125">
        <f>IF($JE125&gt;=19,INDEX($GT:$GT,$JD125+19),"")</f>
      </c>
      <c r="HO125">
        <f>IF($JE125&gt;=20,INDEX($GT:$GT,$JD125+20),"")</f>
      </c>
      <c r="HP125">
        <f>IF($JE125&gt;=21,INDEX($GT:$GT,$JD125+21),"")</f>
      </c>
      <c r="HQ125">
        <f>IF($JE125&gt;=22,INDEX($GT:$GT,$JD125+22),"")</f>
      </c>
      <c r="HR125">
        <f>IF($JE125&gt;=23,INDEX($GT:$GT,$JD125+23),"")</f>
      </c>
      <c r="HS125">
        <f>IF($JE125&gt;=24,INDEX($GT:$GT,$JD125+24),"")</f>
      </c>
      <c r="HT125">
        <f>IF($JE125&gt;=25,INDEX($GT:$GT,$JD125+25),"")</f>
      </c>
      <c r="HU125">
        <f>IF($JE125&gt;=26,INDEX($GT:$GT,$JD125+26),"")</f>
      </c>
      <c r="HV125">
        <f>IF($JE125&gt;=27,INDEX($GT:$GT,$JD125+27),"")</f>
      </c>
      <c r="HW125">
        <f>IF($JE125&gt;=28,INDEX($GT:$GT,$JD125+28),"")</f>
      </c>
      <c r="HX125">
        <f>IF($JE125&gt;=29,INDEX($GT:$GT,$JD125+29),"")</f>
      </c>
      <c r="HY125">
        <f>IF($JE125&gt;=30,INDEX($GT:$GT,$JD125+30),"")</f>
      </c>
      <c r="HZ125">
        <f>IF($JE125&gt;=31,INDEX($GT:$GT,$JD125+31),"")</f>
      </c>
      <c r="IA125">
        <f>IF($JE125&gt;=32,INDEX($GT:$GT,$JD125+32),"")</f>
      </c>
      <c r="IB125">
        <f>IF($JE125&gt;=33,INDEX($GT:$GT,$JD125+33),"")</f>
      </c>
      <c r="IC125">
        <f>IF($JE125&gt;=34,INDEX($GT:$GT,$JD125+34),"")</f>
      </c>
      <c r="ID125">
        <f>IF($JE125&gt;=35,INDEX($GT:$GT,$JD125+35),"")</f>
      </c>
      <c r="IE125">
        <f>IF($JE125&gt;=36,INDEX($GT:$GT,$JD125+36),"")</f>
      </c>
      <c r="IF125">
        <f>IF($JE125&gt;=37,INDEX($GT:$GT,$JD125+37),"")</f>
      </c>
      <c r="IG125">
        <f>IF($JE125&gt;=38,INDEX($GT:$GT,$JD125+38),"")</f>
      </c>
      <c r="IH125">
        <f>IF($JE125&gt;=39,INDEX($GT:$GT,$JD125+39),"")</f>
      </c>
      <c r="II125">
        <f>IF($JE125&gt;=40,INDEX($GT:$GT,$JD125+40),"")</f>
      </c>
      <c r="IJ125">
        <f>IF($JE125&gt;=41,INDEX($GT:$GT,$JD125+41),"")</f>
      </c>
      <c r="IK125">
        <f>IF($JE125&gt;=42,INDEX($GT:$GT,$JD125+42),"")</f>
      </c>
      <c r="IL125">
        <f>IF($JE125&gt;=43,INDEX($GT:$GT,$JD125+43),"")</f>
      </c>
      <c r="IM125">
        <f>IF($JE125&gt;=44,INDEX($GT:$GT,$JD125+44),"")</f>
      </c>
      <c r="IN125">
        <f>IF($JE125&gt;=45,INDEX($GT:$GT,$JD125+45),"")</f>
      </c>
      <c r="IO125">
        <f>IF($JE125&gt;=46,INDEX($GT:$GT,$JD125+46),"")</f>
      </c>
      <c r="IP125">
        <f>IF($JE125&gt;=47,INDEX($GT:$GT,$JD125+47),"")</f>
      </c>
      <c r="IQ125">
        <f>IF($JE125&gt;=48,INDEX($GT:$GT,$JD125+48),"")</f>
      </c>
      <c r="IR125">
        <f>IF($JE125&gt;=49,INDEX($GT:$GT,$JD125+49),"")</f>
      </c>
      <c r="IS125">
        <f>IF($JE125&gt;=50,INDEX($GT:$GT,$JD125+50),"")</f>
      </c>
      <c r="IT125">
        <f>IF($JE125&gt;=51,INDEX($GT:$GT,$JD125+51),"")</f>
      </c>
      <c r="IU125">
        <f>IF($JE125&gt;=52,INDEX($GT:$GT,$JD125+52),"")</f>
      </c>
      <c r="IV125">
        <f>IF($JE125&gt;=53,INDEX($GT:$GT,$JD125+53),"")</f>
      </c>
      <c r="IW125">
        <f>IF($JE125&gt;=54,INDEX($GT:$GT,$JD125+54),"")</f>
      </c>
      <c r="IX125">
        <f>IF($JE125&gt;=55,INDEX($GT:$GT,$JD125+55),"")</f>
      </c>
      <c r="IY125">
        <f>IF($JE125&gt;=56,INDEX($GT:$GT,$JD125+56),"")</f>
      </c>
      <c r="IZ125">
        <f>IF($JE125&gt;=57,INDEX($GT:$GT,$JD125+57),"")</f>
      </c>
      <c r="JA125">
        <f>IF($JE125&gt;=58,INDEX($GT:$GT,$JD125+58),"")</f>
      </c>
      <c r="JB125">
        <f>IF($JE125&gt;=59,INDEX($GT:$GT,$JD125+59),"")</f>
      </c>
      <c r="JC125">
        <f>IF($JE125&gt;=60,INDEX($GT:$GT,$JD125+60),"")</f>
      </c>
      <c r="JD125">
        <f>IFERROR(MATCH($GS125,$GT$2:$GT$322,0)+1,0)</f>
      </c>
      <c r="JE125">
        <f>IFERROR(INDEX($GU$2:$GU$322,MATCH($GS125,$GT$2:$GT$322,0)),0)</f>
      </c>
      <c r="JF125" t="s">
        <v>28</v>
      </c>
      <c r="JG125" t="s">
        <v>28</v>
      </c>
    </row>
    <row r="126" spans="1:267" x14ac:dyDescent="0.25">
      <c r="J126" s="1"/>
      <c r="K126" s="1"/>
      <c r="L126" s="1"/>
      <c r="M126" s="1"/>
      <c r="N126" s="1">
        <f>IFERROR(IF(FIND(" - ",$J126)&gt;0,MID($J126,FIND(" - ",$J126)+3,LEN($J126)),""),"")</f>
      </c>
      <c r="P126" s="1"/>
      <c r="S126" t="s">
        <v>28</v>
      </c>
      <c r="U126">
        <f>IF(OR($S126="",$T126=""),"",IFERROR($S126/$T126,0))</f>
      </c>
      <c r="V126">
        <f>IF($S126="","",
IF($K126="","",
IF(ISNUMBER(SEARCH("exempt",LOWER($K126))),0,
$S126*(VALUE(SUBSTITUTE($K126,"%",""))/100))))</f>
      </c>
      <c r="AB126">
        <f>IF($S126="","",
SUM($S126,$V126,$Z126,$W126,$Y126)-
IF($AA126="",0,VALUE($AA126)))</f>
      </c>
      <c r="AJ126" t="s">
        <v>681</v>
      </c>
      <c r="AN126" t="s">
        <v>682</v>
      </c>
      <c r="AO126" t="s">
        <v>168</v>
      </c>
      <c r="AR126">
        <f>IFERROR(LEFT($J126,FIND(" - ",$J126)-1),$J126)</f>
      </c>
      <c r="AS126" t="s">
        <v>683</v>
      </c>
      <c r="AT126">
        <v>1</v>
      </c>
      <c r="AU126">
        <f>IF($CJ126&gt;=1,INDEX($AS:$AS,$CI126+1),"")</f>
      </c>
      <c r="AV126">
        <f>IF($CJ126&gt;=2,INDEX($AS:$AS,$CI126+2),"")</f>
      </c>
      <c r="AW126">
        <f>IF($CJ126&gt;=3,INDEX($AS:$AS,$CI126+3),"")</f>
      </c>
      <c r="AX126">
        <f>IF($CJ126&gt;=4,INDEX($AS:$AS,$CI126+4),"")</f>
      </c>
      <c r="AY126">
        <f>IF($CJ126&gt;=5,INDEX($AS:$AS,$CI126+5),"")</f>
      </c>
      <c r="AZ126">
        <f>IF($CJ126&gt;=6,INDEX($AS:$AS,$CI126+6),"")</f>
      </c>
      <c r="BA126">
        <f>IF($CJ126&gt;=7,INDEX($AS:$AS,$CI126+7),"")</f>
      </c>
      <c r="BB126">
        <f>IF($CJ126&gt;=8,INDEX($AS:$AS,$CI126+8),"")</f>
      </c>
      <c r="BC126">
        <f>IF($CJ126&gt;=9,INDEX($AS:$AS,$CI126+9),"")</f>
      </c>
      <c r="BD126">
        <f>IF($CJ126&gt;=10,INDEX($AS:$AS,$CI126+10),"")</f>
      </c>
      <c r="BE126">
        <f>IF($CJ126&gt;=11,INDEX($AS:$AS,$CI126+11),"")</f>
      </c>
      <c r="BF126">
        <f>IF($CJ126&gt;=12,INDEX($AS:$AS,$CI126+12),"")</f>
      </c>
      <c r="BG126">
        <f>IF($CJ126&gt;=13,INDEX($AS:$AS,$CI126+13),"")</f>
      </c>
      <c r="BH126">
        <f>IF($CJ126&gt;=14,INDEX($AS:$AS,$CI126+14),"")</f>
      </c>
      <c r="BI126">
        <f>IF($CJ126&gt;=15,INDEX($AS:$AS,$CI126+15),"")</f>
      </c>
      <c r="BJ126">
        <f>IF($CJ126&gt;=16,INDEX($AS:$AS,$CI126+16),"")</f>
      </c>
      <c r="BK126">
        <f>IF($CJ126&gt;=17,INDEX($AS:$AS,$CI126+17),"")</f>
      </c>
      <c r="BL126">
        <f>IF($CJ126&gt;=18,INDEX($AS:$AS,$CI126+18),"")</f>
      </c>
      <c r="BM126">
        <f>IF($CJ126&gt;=19,INDEX($AS:$AS,$CI126+19),"")</f>
      </c>
      <c r="BN126">
        <f>IF($CJ126&gt;=20,INDEX($AS:$AS,$CI126+20),"")</f>
      </c>
      <c r="BO126">
        <f>IF($CJ126&gt;=21,INDEX($AS:$AS,$CI126+21),"")</f>
      </c>
      <c r="BP126">
        <f>IF($CJ126&gt;=22,INDEX($AS:$AS,$CI126+22),"")</f>
      </c>
      <c r="BQ126">
        <f>IF($CJ126&gt;=23,INDEX($AS:$AS,$CI126+23),"")</f>
      </c>
      <c r="BR126">
        <f>IF($CJ126&gt;=24,INDEX($AS:$AS,$CI126+24),"")</f>
      </c>
      <c r="BS126">
        <f>IF($CJ126&gt;=25,INDEX($AS:$AS,$CI126+25),"")</f>
      </c>
      <c r="BT126">
        <f>IF($CJ126&gt;=26,INDEX($AS:$AS,$CI126+26),"")</f>
      </c>
      <c r="BU126">
        <f>IF($CJ126&gt;=27,INDEX($AS:$AS,$CI126+27),"")</f>
      </c>
      <c r="BV126">
        <f>IF($CJ126&gt;=28,INDEX($AS:$AS,$CI126+28),"")</f>
      </c>
      <c r="BW126">
        <f>IF($CJ126&gt;=29,INDEX($AS:$AS,$CI126+29),"")</f>
      </c>
      <c r="BX126">
        <f>IF($CJ126&gt;=30,INDEX($AS:$AS,$CI126+30),"")</f>
      </c>
      <c r="BY126">
        <f>IF($CJ126&gt;=31,INDEX($AS:$AS,$CI126+31),"")</f>
      </c>
      <c r="BZ126">
        <f>IF($CJ126&gt;=32,INDEX($AS:$AS,$CI126+32),"")</f>
      </c>
      <c r="CA126">
        <f>IF($CJ126&gt;=33,INDEX($AS:$AS,$CI126+33),"")</f>
      </c>
      <c r="CB126">
        <f>IF($CJ126&gt;=34,INDEX($AS:$AS,$CI126+34),"")</f>
      </c>
      <c r="CC126">
        <f>IF($CJ126&gt;=35,INDEX($AS:$AS,$CI126+35),"")</f>
      </c>
      <c r="CD126">
        <f>IF($CJ126&gt;=36,INDEX($AS:$AS,$CI126+36),"")</f>
      </c>
      <c r="CE126">
        <f>IF($CJ126&gt;=37,INDEX($AS:$AS,$CI126+37),"")</f>
      </c>
      <c r="CF126">
        <f>IF($CJ126&gt;=38,INDEX($AS:$AS,$CI126+38),"")</f>
      </c>
      <c r="CG126">
        <f>IF($CJ126&gt;=39,INDEX($AS:$AS,$CI126+39),"")</f>
      </c>
      <c r="CH126">
        <f>IF($CJ126&gt;=40,INDEX($AS:$AS,$CI126+40),"")</f>
      </c>
      <c r="CI126">
        <f>IFERROR(MATCH($AR126,$AS$2:$AS$133,0)+1,0)</f>
      </c>
      <c r="CJ126">
        <f>IFERROR(INDEX($AT$2:$AT$133,MATCH($AR126,$AS$2:$AS$133,0)),0)</f>
      </c>
      <c r="CK126">
        <f>IFERROR(LEFT($O126,FIND(" - ",$O126)-1),$O126)</f>
      </c>
      <c r="CL126" t="s">
        <v>57</v>
      </c>
      <c r="CN126">
        <f>IF($DI126&gt;=1,INDEX($CL:$CL,$DH126+1),"")</f>
      </c>
      <c r="CO126">
        <f>IF($DI126&gt;=2,INDEX($CL:$CL,$DH126+2),"")</f>
      </c>
      <c r="CP126">
        <f>IF($DI126&gt;=3,INDEX($CL:$CL,$DH126+3),"")</f>
      </c>
      <c r="CQ126">
        <f>IF($DI126&gt;=4,INDEX($CL:$CL,$DH126+4),"")</f>
      </c>
      <c r="CR126">
        <f>IF($DI126&gt;=5,INDEX($CL:$CL,$DH126+5),"")</f>
      </c>
      <c r="CS126">
        <f>IF($DI126&gt;=6,INDEX($CL:$CL,$DH126+6),"")</f>
      </c>
      <c r="CT126">
        <f>IF($DI126&gt;=7,INDEX($CL:$CL,$DH126+7),"")</f>
      </c>
      <c r="CU126">
        <f>IF($DI126&gt;=8,INDEX($CL:$CL,$DH126+8),"")</f>
      </c>
      <c r="CV126">
        <f>IF($DI126&gt;=9,INDEX($CL:$CL,$DH126+9),"")</f>
      </c>
      <c r="CW126">
        <f>IF($DI126&gt;=10,INDEX($CL:$CL,$DH126+10),"")</f>
      </c>
      <c r="CX126">
        <f>IF($DI126&gt;=11,INDEX($CL:$CL,$DH126+11),"")</f>
      </c>
      <c r="CY126">
        <f>IF($DI126&gt;=12,INDEX($CL:$CL,$DH126+12),"")</f>
      </c>
      <c r="CZ126">
        <f>IF($DI126&gt;=13,INDEX($CL:$CL,$DH126+13),"")</f>
      </c>
      <c r="DA126">
        <f>IF($DI126&gt;=14,INDEX($CL:$CL,$DH126+14),"")</f>
      </c>
      <c r="DB126">
        <f>IF($DI126&gt;=15,INDEX($CL:$CL,$DH126+15),"")</f>
      </c>
      <c r="DC126">
        <f>IF($DI126&gt;=16,INDEX($CL:$CL,$DH126+16),"")</f>
      </c>
      <c r="DD126">
        <f>IF($DI126&gt;=17,INDEX($CL:$CL,$DH126+17),"")</f>
      </c>
      <c r="DE126">
        <f>IF($DI126&gt;=18,INDEX($CL:$CL,$DH126+18),"")</f>
      </c>
      <c r="DF126">
        <f>IF($DI126&gt;=19,INDEX($CL:$CL,$DH126+19),"")</f>
      </c>
      <c r="DG126">
        <f>IF($DI126&gt;=20,INDEX($CL:$CL,$DH126+20),"")</f>
      </c>
      <c r="DH126">
        <f>IFERROR(MATCH($CK126,$CL$2:$CL$1558,0)+1,0)</f>
      </c>
      <c r="DI126">
        <f>IFERROR(INDEX($CM$2:$CM$1558,MATCH($CK126,$CL$2:$CL$1558,0)),0)</f>
      </c>
      <c r="DJ126">
        <f>IFERROR(INDEX($AQ:$AQ,MATCH($K126,$AP:$AP,0))&amp;"","")</f>
      </c>
      <c r="DK126" t="s">
        <v>325</v>
      </c>
      <c r="DM126">
        <v>2</v>
      </c>
      <c r="DN126">
        <f>IF($GQ126&gt;=1,INDEX($DK:$DK,$GP126+1),"")</f>
      </c>
      <c r="DO126">
        <f>IF($GQ126&gt;=2,INDEX($DK:$DK,$GP126+2),"")</f>
      </c>
      <c r="DP126">
        <f>IF($GQ126&gt;=3,INDEX($DK:$DK,$GP126+3),"")</f>
      </c>
      <c r="DQ126">
        <f>IF($GQ126&gt;=4,INDEX($DK:$DK,$GP126+4),"")</f>
      </c>
      <c r="DR126">
        <f>IF($GQ126&gt;=5,INDEX($DK:$DK,$GP126+5),"")</f>
      </c>
      <c r="DS126">
        <f>IF($GQ126&gt;=6,INDEX($DK:$DK,$GP126+6),"")</f>
      </c>
      <c r="DT126">
        <f>IF($GQ126&gt;=7,INDEX($DK:$DK,$GP126+7),"")</f>
      </c>
      <c r="DU126">
        <f>IF($GQ126&gt;=8,INDEX($DK:$DK,$GP126+8),"")</f>
      </c>
      <c r="DV126">
        <f>IF($GQ126&gt;=9,INDEX($DK:$DK,$GP126+9),"")</f>
      </c>
      <c r="DW126">
        <f>IF($GQ126&gt;=10,INDEX($DK:$DK,$GP126+10),"")</f>
      </c>
      <c r="DX126">
        <f>IF($GQ126&gt;=11,INDEX($DK:$DK,$GP126+11),"")</f>
      </c>
      <c r="DY126">
        <f>IF($GQ126&gt;=12,INDEX($DK:$DK,$GP126+12),"")</f>
      </c>
      <c r="DZ126">
        <f>IF($GQ126&gt;=13,INDEX($DK:$DK,$GP126+13),"")</f>
      </c>
      <c r="EA126">
        <f>IF($GQ126&gt;=14,INDEX($DK:$DK,$GP126+14),"")</f>
      </c>
      <c r="EB126">
        <f>IF($GQ126&gt;=15,INDEX($DK:$DK,$GP126+15),"")</f>
      </c>
      <c r="EC126">
        <f>IF($GQ126&gt;=16,INDEX($DK:$DK,$GP126+16),"")</f>
      </c>
      <c r="ED126">
        <f>IF($GQ126&gt;=17,INDEX($DK:$DK,$GP126+17),"")</f>
      </c>
      <c r="EE126">
        <f>IF($GQ126&gt;=18,INDEX($DK:$DK,$GP126+18),"")</f>
      </c>
      <c r="EF126">
        <f>IF($GQ126&gt;=19,INDEX($DK:$DK,$GP126+19),"")</f>
      </c>
      <c r="EG126">
        <f>IF($GQ126&gt;=20,INDEX($DK:$DK,$GP126+20),"")</f>
      </c>
      <c r="EH126">
        <f>IF($GQ126&gt;=21,INDEX($DK:$DK,$GP126+21),"")</f>
      </c>
      <c r="EI126">
        <f>IF($GQ126&gt;=22,INDEX($DK:$DK,$GP126+22),"")</f>
      </c>
      <c r="EJ126">
        <f>IF($GQ126&gt;=23,INDEX($DK:$DK,$GP126+23),"")</f>
      </c>
      <c r="EK126">
        <f>IF($GQ126&gt;=24,INDEX($DK:$DK,$GP126+24),"")</f>
      </c>
      <c r="EL126">
        <f>IF($GQ126&gt;=25,INDEX($DK:$DK,$GP126+25),"")</f>
      </c>
      <c r="EM126">
        <f>IF($GQ126&gt;=26,INDEX($DK:$DK,$GP126+26),"")</f>
      </c>
      <c r="EN126">
        <f>IF($GQ126&gt;=27,INDEX($DK:$DK,$GP126+27),"")</f>
      </c>
      <c r="EO126">
        <f>IF($GQ126&gt;=28,INDEX($DK:$DK,$GP126+28),"")</f>
      </c>
      <c r="EP126">
        <f>IF($GQ126&gt;=29,INDEX($DK:$DK,$GP126+29),"")</f>
      </c>
      <c r="EQ126">
        <f>IF($GQ126&gt;=30,INDEX($DK:$DK,$GP126+30),"")</f>
      </c>
      <c r="ER126">
        <f>IF($GQ126&gt;=31,INDEX($DK:$DK,$GP126+31),"")</f>
      </c>
      <c r="ES126">
        <f>IF($GQ126&gt;=32,INDEX($DK:$DK,$GP126+32),"")</f>
      </c>
      <c r="ET126">
        <f>IF($GQ126&gt;=33,INDEX($DK:$DK,$GP126+33),"")</f>
      </c>
      <c r="EU126">
        <f>IF($GQ126&gt;=34,INDEX($DK:$DK,$GP126+34),"")</f>
      </c>
      <c r="EV126">
        <f>IF($GQ126&gt;=35,INDEX($DK:$DK,$GP126+35),"")</f>
      </c>
      <c r="EW126">
        <f>IF($GQ126&gt;=36,INDEX($DK:$DK,$GP126+36),"")</f>
      </c>
      <c r="EX126">
        <f>IF($GQ126&gt;=37,INDEX($DK:$DK,$GP126+37),"")</f>
      </c>
      <c r="EY126">
        <f>IF($GQ126&gt;=38,INDEX($DK:$DK,$GP126+38),"")</f>
      </c>
      <c r="EZ126">
        <f>IF($GQ126&gt;=39,INDEX($DK:$DK,$GP126+39),"")</f>
      </c>
      <c r="FA126">
        <f>IF($GQ126&gt;=40,INDEX($DK:$DK,$GP126+40),"")</f>
      </c>
      <c r="FB126">
        <f>IF($GQ126&gt;=1,INDEX($DL:$DL,$GP126+1),"")</f>
      </c>
      <c r="FC126">
        <f>IF($GQ126&gt;=2,INDEX($DL:$DL,$GP126+2),"")</f>
      </c>
      <c r="FD126">
        <f>IF($GQ126&gt;=3,INDEX($DL:$DL,$GP126+3),"")</f>
      </c>
      <c r="FE126">
        <f>IF($GQ126&gt;=4,INDEX($DL:$DL,$GP126+4),"")</f>
      </c>
      <c r="FF126">
        <f>IF($GQ126&gt;=5,INDEX($DL:$DL,$GP126+5),"")</f>
      </c>
      <c r="FG126">
        <f>IF($GQ126&gt;=6,INDEX($DL:$DL,$GP126+6),"")</f>
      </c>
      <c r="FH126">
        <f>IF($GQ126&gt;=7,INDEX($DL:$DL,$GP126+7),"")</f>
      </c>
      <c r="FI126">
        <f>IF($GQ126&gt;=8,INDEX($DL:$DL,$GP126+8),"")</f>
      </c>
      <c r="FJ126">
        <f>IF($GQ126&gt;=9,INDEX($DL:$DL,$GP126+9),"")</f>
      </c>
      <c r="FK126">
        <f>IF($GQ126&gt;=10,INDEX($DL:$DL,$GP126+10),"")</f>
      </c>
      <c r="FL126">
        <f>IF($GQ126&gt;=11,INDEX($DL:$DL,$GP126+11),"")</f>
      </c>
      <c r="FM126">
        <f>IF($GQ126&gt;=12,INDEX($DL:$DL,$GP126+12),"")</f>
      </c>
      <c r="FN126">
        <f>IF($GQ126&gt;=13,INDEX($DL:$DL,$GP126+13),"")</f>
      </c>
      <c r="FO126">
        <f>IF($GQ126&gt;=14,INDEX($DL:$DL,$GP126+14),"")</f>
      </c>
      <c r="FP126">
        <f>IF($GQ126&gt;=15,INDEX($DL:$DL,$GP126+15),"")</f>
      </c>
      <c r="FQ126">
        <f>IF($GQ126&gt;=16,INDEX($DL:$DL,$GP126+16),"")</f>
      </c>
      <c r="FR126">
        <f>IF($GQ126&gt;=17,INDEX($DL:$DL,$GP126+17),"")</f>
      </c>
      <c r="FS126">
        <f>IF($GQ126&gt;=18,INDEX($DL:$DL,$GP126+18),"")</f>
      </c>
      <c r="FT126">
        <f>IF($GQ126&gt;=19,INDEX($DL:$DL,$GP126+19),"")</f>
      </c>
      <c r="FU126">
        <f>IF($GQ126&gt;=20,INDEX($DL:$DL,$GP126+20),"")</f>
      </c>
      <c r="FV126">
        <f>IF($GQ126&gt;=21,INDEX($DL:$DL,$GP126+21),"")</f>
      </c>
      <c r="FW126">
        <f>IF($GQ126&gt;=22,INDEX($DL:$DL,$GP126+22),"")</f>
      </c>
      <c r="FX126">
        <f>IF($GQ126&gt;=23,INDEX($DL:$DL,$GP126+23),"")</f>
      </c>
      <c r="FY126">
        <f>IF($GQ126&gt;=24,INDEX($DL:$DL,$GP126+24),"")</f>
      </c>
      <c r="FZ126">
        <f>IF($GQ126&gt;=25,INDEX($DL:$DL,$GP126+25),"")</f>
      </c>
      <c r="GA126">
        <f>IF($GQ126&gt;=26,INDEX($DL:$DL,$GP126+26),"")</f>
      </c>
      <c r="GB126">
        <f>IF($GQ126&gt;=27,INDEX($DL:$DL,$GP126+27),"")</f>
      </c>
      <c r="GC126">
        <f>IF($GQ126&gt;=28,INDEX($DL:$DL,$GP126+28),"")</f>
      </c>
      <c r="GD126">
        <f>IF($GQ126&gt;=29,INDEX($DL:$DL,$GP126+29),"")</f>
      </c>
      <c r="GE126">
        <f>IF($GQ126&gt;=30,INDEX($DL:$DL,$GP126+30),"")</f>
      </c>
      <c r="GF126">
        <f>IF($GQ126&gt;=31,INDEX($DL:$DL,$GP126+31),"")</f>
      </c>
      <c r="GG126">
        <f>IF($GQ126&gt;=32,INDEX($DL:$DL,$GP126+32),"")</f>
      </c>
      <c r="GH126">
        <f>IF($GQ126&gt;=33,INDEX($DL:$DL,$GP126+33),"")</f>
      </c>
      <c r="GI126">
        <f>IF($GQ126&gt;=34,INDEX($DL:$DL,$GP126+34),"")</f>
      </c>
      <c r="GJ126">
        <f>IF($GQ126&gt;=35,INDEX($DL:$DL,$GP126+35),"")</f>
      </c>
      <c r="GK126">
        <f>IF($GQ126&gt;=36,INDEX($DL:$DL,$GP126+36),"")</f>
      </c>
      <c r="GL126">
        <f>IF($GQ126&gt;=37,INDEX($DL:$DL,$GP126+37),"")</f>
      </c>
      <c r="GM126">
        <f>IF($GQ126&gt;=38,INDEX($DL:$DL,$GP126+38),"")</f>
      </c>
      <c r="GN126">
        <f>IF($GQ126&gt;=39,INDEX($DL:$DL,$GP126+39),"")</f>
      </c>
      <c r="GO126">
        <f>IF($GQ126&gt;=40,INDEX($DL:$DL,$GP126+40),"")</f>
      </c>
      <c r="GP126">
        <f>IFERROR(MATCH($DJ126,$DK$2:$DK$148,0)+1,0)</f>
      </c>
      <c r="GQ126">
        <f>IFERROR(INDEX($DM$2:$DM$148,MATCH($DJ126,$DK$2:$DK$148,0)),0)</f>
      </c>
      <c r="GR126">
        <f>IFERROR(MATCH($L126,$DN$126:$FA$126,0),0)</f>
      </c>
      <c r="GS126">
        <f>IF($GR126&gt;0,INDEX($FB$126:$GO$126,$GR126),"")</f>
      </c>
      <c r="GT126" t="s">
        <v>380</v>
      </c>
      <c r="GU126">
        <v>4</v>
      </c>
      <c r="GV126">
        <f>IF($JE126&gt;=1,INDEX($GT:$GT,$JD126+1),"")</f>
      </c>
      <c r="GW126">
        <f>IF($JE126&gt;=2,INDEX($GT:$GT,$JD126+2),"")</f>
      </c>
      <c r="GX126">
        <f>IF($JE126&gt;=3,INDEX($GT:$GT,$JD126+3),"")</f>
      </c>
      <c r="GY126">
        <f>IF($JE126&gt;=4,INDEX($GT:$GT,$JD126+4),"")</f>
      </c>
      <c r="GZ126">
        <f>IF($JE126&gt;=5,INDEX($GT:$GT,$JD126+5),"")</f>
      </c>
      <c r="HA126">
        <f>IF($JE126&gt;=6,INDEX($GT:$GT,$JD126+6),"")</f>
      </c>
      <c r="HB126">
        <f>IF($JE126&gt;=7,INDEX($GT:$GT,$JD126+7),"")</f>
      </c>
      <c r="HC126">
        <f>IF($JE126&gt;=8,INDEX($GT:$GT,$JD126+8),"")</f>
      </c>
      <c r="HD126">
        <f>IF($JE126&gt;=9,INDEX($GT:$GT,$JD126+9),"")</f>
      </c>
      <c r="HE126">
        <f>IF($JE126&gt;=10,INDEX($GT:$GT,$JD126+10),"")</f>
      </c>
      <c r="HF126">
        <f>IF($JE126&gt;=11,INDEX($GT:$GT,$JD126+11),"")</f>
      </c>
      <c r="HG126">
        <f>IF($JE126&gt;=12,INDEX($GT:$GT,$JD126+12),"")</f>
      </c>
      <c r="HH126">
        <f>IF($JE126&gt;=13,INDEX($GT:$GT,$JD126+13),"")</f>
      </c>
      <c r="HI126">
        <f>IF($JE126&gt;=14,INDEX($GT:$GT,$JD126+14),"")</f>
      </c>
      <c r="HJ126">
        <f>IF($JE126&gt;=15,INDEX($GT:$GT,$JD126+15),"")</f>
      </c>
      <c r="HK126">
        <f>IF($JE126&gt;=16,INDEX($GT:$GT,$JD126+16),"")</f>
      </c>
      <c r="HL126">
        <f>IF($JE126&gt;=17,INDEX($GT:$GT,$JD126+17),"")</f>
      </c>
      <c r="HM126">
        <f>IF($JE126&gt;=18,INDEX($GT:$GT,$JD126+18),"")</f>
      </c>
      <c r="HN126">
        <f>IF($JE126&gt;=19,INDEX($GT:$GT,$JD126+19),"")</f>
      </c>
      <c r="HO126">
        <f>IF($JE126&gt;=20,INDEX($GT:$GT,$JD126+20),"")</f>
      </c>
      <c r="HP126">
        <f>IF($JE126&gt;=21,INDEX($GT:$GT,$JD126+21),"")</f>
      </c>
      <c r="HQ126">
        <f>IF($JE126&gt;=22,INDEX($GT:$GT,$JD126+22),"")</f>
      </c>
      <c r="HR126">
        <f>IF($JE126&gt;=23,INDEX($GT:$GT,$JD126+23),"")</f>
      </c>
      <c r="HS126">
        <f>IF($JE126&gt;=24,INDEX($GT:$GT,$JD126+24),"")</f>
      </c>
      <c r="HT126">
        <f>IF($JE126&gt;=25,INDEX($GT:$GT,$JD126+25),"")</f>
      </c>
      <c r="HU126">
        <f>IF($JE126&gt;=26,INDEX($GT:$GT,$JD126+26),"")</f>
      </c>
      <c r="HV126">
        <f>IF($JE126&gt;=27,INDEX($GT:$GT,$JD126+27),"")</f>
      </c>
      <c r="HW126">
        <f>IF($JE126&gt;=28,INDEX($GT:$GT,$JD126+28),"")</f>
      </c>
      <c r="HX126">
        <f>IF($JE126&gt;=29,INDEX($GT:$GT,$JD126+29),"")</f>
      </c>
      <c r="HY126">
        <f>IF($JE126&gt;=30,INDEX($GT:$GT,$JD126+30),"")</f>
      </c>
      <c r="HZ126">
        <f>IF($JE126&gt;=31,INDEX($GT:$GT,$JD126+31),"")</f>
      </c>
      <c r="IA126">
        <f>IF($JE126&gt;=32,INDEX($GT:$GT,$JD126+32),"")</f>
      </c>
      <c r="IB126">
        <f>IF($JE126&gt;=33,INDEX($GT:$GT,$JD126+33),"")</f>
      </c>
      <c r="IC126">
        <f>IF($JE126&gt;=34,INDEX($GT:$GT,$JD126+34),"")</f>
      </c>
      <c r="ID126">
        <f>IF($JE126&gt;=35,INDEX($GT:$GT,$JD126+35),"")</f>
      </c>
      <c r="IE126">
        <f>IF($JE126&gt;=36,INDEX($GT:$GT,$JD126+36),"")</f>
      </c>
      <c r="IF126">
        <f>IF($JE126&gt;=37,INDEX($GT:$GT,$JD126+37),"")</f>
      </c>
      <c r="IG126">
        <f>IF($JE126&gt;=38,INDEX($GT:$GT,$JD126+38),"")</f>
      </c>
      <c r="IH126">
        <f>IF($JE126&gt;=39,INDEX($GT:$GT,$JD126+39),"")</f>
      </c>
      <c r="II126">
        <f>IF($JE126&gt;=40,INDEX($GT:$GT,$JD126+40),"")</f>
      </c>
      <c r="IJ126">
        <f>IF($JE126&gt;=41,INDEX($GT:$GT,$JD126+41),"")</f>
      </c>
      <c r="IK126">
        <f>IF($JE126&gt;=42,INDEX($GT:$GT,$JD126+42),"")</f>
      </c>
      <c r="IL126">
        <f>IF($JE126&gt;=43,INDEX($GT:$GT,$JD126+43),"")</f>
      </c>
      <c r="IM126">
        <f>IF($JE126&gt;=44,INDEX($GT:$GT,$JD126+44),"")</f>
      </c>
      <c r="IN126">
        <f>IF($JE126&gt;=45,INDEX($GT:$GT,$JD126+45),"")</f>
      </c>
      <c r="IO126">
        <f>IF($JE126&gt;=46,INDEX($GT:$GT,$JD126+46),"")</f>
      </c>
      <c r="IP126">
        <f>IF($JE126&gt;=47,INDEX($GT:$GT,$JD126+47),"")</f>
      </c>
      <c r="IQ126">
        <f>IF($JE126&gt;=48,INDEX($GT:$GT,$JD126+48),"")</f>
      </c>
      <c r="IR126">
        <f>IF($JE126&gt;=49,INDEX($GT:$GT,$JD126+49),"")</f>
      </c>
      <c r="IS126">
        <f>IF($JE126&gt;=50,INDEX($GT:$GT,$JD126+50),"")</f>
      </c>
      <c r="IT126">
        <f>IF($JE126&gt;=51,INDEX($GT:$GT,$JD126+51),"")</f>
      </c>
      <c r="IU126">
        <f>IF($JE126&gt;=52,INDEX($GT:$GT,$JD126+52),"")</f>
      </c>
      <c r="IV126">
        <f>IF($JE126&gt;=53,INDEX($GT:$GT,$JD126+53),"")</f>
      </c>
      <c r="IW126">
        <f>IF($JE126&gt;=54,INDEX($GT:$GT,$JD126+54),"")</f>
      </c>
      <c r="IX126">
        <f>IF($JE126&gt;=55,INDEX($GT:$GT,$JD126+55),"")</f>
      </c>
      <c r="IY126">
        <f>IF($JE126&gt;=56,INDEX($GT:$GT,$JD126+56),"")</f>
      </c>
      <c r="IZ126">
        <f>IF($JE126&gt;=57,INDEX($GT:$GT,$JD126+57),"")</f>
      </c>
      <c r="JA126">
        <f>IF($JE126&gt;=58,INDEX($GT:$GT,$JD126+58),"")</f>
      </c>
      <c r="JB126">
        <f>IF($JE126&gt;=59,INDEX($GT:$GT,$JD126+59),"")</f>
      </c>
      <c r="JC126">
        <f>IF($JE126&gt;=60,INDEX($GT:$GT,$JD126+60),"")</f>
      </c>
      <c r="JD126">
        <f>IFERROR(MATCH($GS126,$GT$2:$GT$322,0)+1,0)</f>
      </c>
      <c r="JE126">
        <f>IFERROR(INDEX($GU$2:$GU$322,MATCH($GS126,$GT$2:$GT$322,0)),0)</f>
      </c>
      <c r="JF126" t="s">
        <v>28</v>
      </c>
      <c r="JG126" t="s">
        <v>28</v>
      </c>
    </row>
    <row r="127" spans="1:267" x14ac:dyDescent="0.25">
      <c r="J127" s="1"/>
      <c r="K127" s="1"/>
      <c r="L127" s="1"/>
      <c r="M127" s="1"/>
      <c r="N127" s="1">
        <f>IFERROR(IF(FIND(" - ",$J127)&gt;0,MID($J127,FIND(" - ",$J127)+3,LEN($J127)),""),"")</f>
      </c>
      <c r="P127" s="1"/>
      <c r="S127" t="s">
        <v>28</v>
      </c>
      <c r="U127">
        <f>IF(OR($S127="",$T127=""),"",IFERROR($S127/$T127,0))</f>
      </c>
      <c r="V127">
        <f>IF($S127="","",
IF($K127="","",
IF(ISNUMBER(SEARCH("exempt",LOWER($K127))),0,
$S127*(VALUE(SUBSTITUTE($K127,"%",""))/100))))</f>
      </c>
      <c r="AB127">
        <f>IF($S127="","",
SUM($S127,$V127,$Z127,$W127,$Y127)-
IF($AA127="",0,VALUE($AA127)))</f>
      </c>
      <c r="AJ127" t="s">
        <v>684</v>
      </c>
      <c r="AN127" t="s">
        <v>685</v>
      </c>
      <c r="AO127" t="s">
        <v>636</v>
      </c>
      <c r="AR127">
        <f>IFERROR(LEFT($J127,FIND(" - ",$J127)-1),$J127)</f>
      </c>
      <c r="AS127" t="s">
        <v>686</v>
      </c>
      <c r="AU127">
        <f>IF($CJ127&gt;=1,INDEX($AS:$AS,$CI127+1),"")</f>
      </c>
      <c r="AV127">
        <f>IF($CJ127&gt;=2,INDEX($AS:$AS,$CI127+2),"")</f>
      </c>
      <c r="AW127">
        <f>IF($CJ127&gt;=3,INDEX($AS:$AS,$CI127+3),"")</f>
      </c>
      <c r="AX127">
        <f>IF($CJ127&gt;=4,INDEX($AS:$AS,$CI127+4),"")</f>
      </c>
      <c r="AY127">
        <f>IF($CJ127&gt;=5,INDEX($AS:$AS,$CI127+5),"")</f>
      </c>
      <c r="AZ127">
        <f>IF($CJ127&gt;=6,INDEX($AS:$AS,$CI127+6),"")</f>
      </c>
      <c r="BA127">
        <f>IF($CJ127&gt;=7,INDEX($AS:$AS,$CI127+7),"")</f>
      </c>
      <c r="BB127">
        <f>IF($CJ127&gt;=8,INDEX($AS:$AS,$CI127+8),"")</f>
      </c>
      <c r="BC127">
        <f>IF($CJ127&gt;=9,INDEX($AS:$AS,$CI127+9),"")</f>
      </c>
      <c r="BD127">
        <f>IF($CJ127&gt;=10,INDEX($AS:$AS,$CI127+10),"")</f>
      </c>
      <c r="BE127">
        <f>IF($CJ127&gt;=11,INDEX($AS:$AS,$CI127+11),"")</f>
      </c>
      <c r="BF127">
        <f>IF($CJ127&gt;=12,INDEX($AS:$AS,$CI127+12),"")</f>
      </c>
      <c r="BG127">
        <f>IF($CJ127&gt;=13,INDEX($AS:$AS,$CI127+13),"")</f>
      </c>
      <c r="BH127">
        <f>IF($CJ127&gt;=14,INDEX($AS:$AS,$CI127+14),"")</f>
      </c>
      <c r="BI127">
        <f>IF($CJ127&gt;=15,INDEX($AS:$AS,$CI127+15),"")</f>
      </c>
      <c r="BJ127">
        <f>IF($CJ127&gt;=16,INDEX($AS:$AS,$CI127+16),"")</f>
      </c>
      <c r="BK127">
        <f>IF($CJ127&gt;=17,INDEX($AS:$AS,$CI127+17),"")</f>
      </c>
      <c r="BL127">
        <f>IF($CJ127&gt;=18,INDEX($AS:$AS,$CI127+18),"")</f>
      </c>
      <c r="BM127">
        <f>IF($CJ127&gt;=19,INDEX($AS:$AS,$CI127+19),"")</f>
      </c>
      <c r="BN127">
        <f>IF($CJ127&gt;=20,INDEX($AS:$AS,$CI127+20),"")</f>
      </c>
      <c r="BO127">
        <f>IF($CJ127&gt;=21,INDEX($AS:$AS,$CI127+21),"")</f>
      </c>
      <c r="BP127">
        <f>IF($CJ127&gt;=22,INDEX($AS:$AS,$CI127+22),"")</f>
      </c>
      <c r="BQ127">
        <f>IF($CJ127&gt;=23,INDEX($AS:$AS,$CI127+23),"")</f>
      </c>
      <c r="BR127">
        <f>IF($CJ127&gt;=24,INDEX($AS:$AS,$CI127+24),"")</f>
      </c>
      <c r="BS127">
        <f>IF($CJ127&gt;=25,INDEX($AS:$AS,$CI127+25),"")</f>
      </c>
      <c r="BT127">
        <f>IF($CJ127&gt;=26,INDEX($AS:$AS,$CI127+26),"")</f>
      </c>
      <c r="BU127">
        <f>IF($CJ127&gt;=27,INDEX($AS:$AS,$CI127+27),"")</f>
      </c>
      <c r="BV127">
        <f>IF($CJ127&gt;=28,INDEX($AS:$AS,$CI127+28),"")</f>
      </c>
      <c r="BW127">
        <f>IF($CJ127&gt;=29,INDEX($AS:$AS,$CI127+29),"")</f>
      </c>
      <c r="BX127">
        <f>IF($CJ127&gt;=30,INDEX($AS:$AS,$CI127+30),"")</f>
      </c>
      <c r="BY127">
        <f>IF($CJ127&gt;=31,INDEX($AS:$AS,$CI127+31),"")</f>
      </c>
      <c r="BZ127">
        <f>IF($CJ127&gt;=32,INDEX($AS:$AS,$CI127+32),"")</f>
      </c>
      <c r="CA127">
        <f>IF($CJ127&gt;=33,INDEX($AS:$AS,$CI127+33),"")</f>
      </c>
      <c r="CB127">
        <f>IF($CJ127&gt;=34,INDEX($AS:$AS,$CI127+34),"")</f>
      </c>
      <c r="CC127">
        <f>IF($CJ127&gt;=35,INDEX($AS:$AS,$CI127+35),"")</f>
      </c>
      <c r="CD127">
        <f>IF($CJ127&gt;=36,INDEX($AS:$AS,$CI127+36),"")</f>
      </c>
      <c r="CE127">
        <f>IF($CJ127&gt;=37,INDEX($AS:$AS,$CI127+37),"")</f>
      </c>
      <c r="CF127">
        <f>IF($CJ127&gt;=38,INDEX($AS:$AS,$CI127+38),"")</f>
      </c>
      <c r="CG127">
        <f>IF($CJ127&gt;=39,INDEX($AS:$AS,$CI127+39),"")</f>
      </c>
      <c r="CH127">
        <f>IF($CJ127&gt;=40,INDEX($AS:$AS,$CI127+40),"")</f>
      </c>
      <c r="CI127">
        <f>IFERROR(MATCH($AR127,$AS$2:$AS$133,0)+1,0)</f>
      </c>
      <c r="CJ127">
        <f>IFERROR(INDEX($AT$2:$AT$133,MATCH($AR127,$AS$2:$AS$133,0)),0)</f>
      </c>
      <c r="CK127">
        <f>IFERROR(LEFT($O127,FIND(" - ",$O127)-1),$O127)</f>
      </c>
      <c r="CL127" t="s">
        <v>122</v>
      </c>
      <c r="CN127">
        <f>IF($DI127&gt;=1,INDEX($CL:$CL,$DH127+1),"")</f>
      </c>
      <c r="CO127">
        <f>IF($DI127&gt;=2,INDEX($CL:$CL,$DH127+2),"")</f>
      </c>
      <c r="CP127">
        <f>IF($DI127&gt;=3,INDEX($CL:$CL,$DH127+3),"")</f>
      </c>
      <c r="CQ127">
        <f>IF($DI127&gt;=4,INDEX($CL:$CL,$DH127+4),"")</f>
      </c>
      <c r="CR127">
        <f>IF($DI127&gt;=5,INDEX($CL:$CL,$DH127+5),"")</f>
      </c>
      <c r="CS127">
        <f>IF($DI127&gt;=6,INDEX($CL:$CL,$DH127+6),"")</f>
      </c>
      <c r="CT127">
        <f>IF($DI127&gt;=7,INDEX($CL:$CL,$DH127+7),"")</f>
      </c>
      <c r="CU127">
        <f>IF($DI127&gt;=8,INDEX($CL:$CL,$DH127+8),"")</f>
      </c>
      <c r="CV127">
        <f>IF($DI127&gt;=9,INDEX($CL:$CL,$DH127+9),"")</f>
      </c>
      <c r="CW127">
        <f>IF($DI127&gt;=10,INDEX($CL:$CL,$DH127+10),"")</f>
      </c>
      <c r="CX127">
        <f>IF($DI127&gt;=11,INDEX($CL:$CL,$DH127+11),"")</f>
      </c>
      <c r="CY127">
        <f>IF($DI127&gt;=12,INDEX($CL:$CL,$DH127+12),"")</f>
      </c>
      <c r="CZ127">
        <f>IF($DI127&gt;=13,INDEX($CL:$CL,$DH127+13),"")</f>
      </c>
      <c r="DA127">
        <f>IF($DI127&gt;=14,INDEX($CL:$CL,$DH127+14),"")</f>
      </c>
      <c r="DB127">
        <f>IF($DI127&gt;=15,INDEX($CL:$CL,$DH127+15),"")</f>
      </c>
      <c r="DC127">
        <f>IF($DI127&gt;=16,INDEX($CL:$CL,$DH127+16),"")</f>
      </c>
      <c r="DD127">
        <f>IF($DI127&gt;=17,INDEX($CL:$CL,$DH127+17),"")</f>
      </c>
      <c r="DE127">
        <f>IF($DI127&gt;=18,INDEX($CL:$CL,$DH127+18),"")</f>
      </c>
      <c r="DF127">
        <f>IF($DI127&gt;=19,INDEX($CL:$CL,$DH127+19),"")</f>
      </c>
      <c r="DG127">
        <f>IF($DI127&gt;=20,INDEX($CL:$CL,$DH127+20),"")</f>
      </c>
      <c r="DH127">
        <f>IFERROR(MATCH($CK127,$CL$2:$CL$1558,0)+1,0)</f>
      </c>
      <c r="DI127">
        <f>IFERROR(INDEX($CM$2:$CM$1558,MATCH($CK127,$CL$2:$CL$1558,0)),0)</f>
      </c>
      <c r="DJ127">
        <f>IFERROR(INDEX($AQ:$AQ,MATCH($K127,$AP:$AP,0))&amp;"","")</f>
      </c>
      <c r="DK127" t="s">
        <v>49</v>
      </c>
      <c r="DL127" t="s">
        <v>127</v>
      </c>
      <c r="DN127">
        <f>IF($GQ127&gt;=1,INDEX($DK:$DK,$GP127+1),"")</f>
      </c>
      <c r="DO127">
        <f>IF($GQ127&gt;=2,INDEX($DK:$DK,$GP127+2),"")</f>
      </c>
      <c r="DP127">
        <f>IF($GQ127&gt;=3,INDEX($DK:$DK,$GP127+3),"")</f>
      </c>
      <c r="DQ127">
        <f>IF($GQ127&gt;=4,INDEX($DK:$DK,$GP127+4),"")</f>
      </c>
      <c r="DR127">
        <f>IF($GQ127&gt;=5,INDEX($DK:$DK,$GP127+5),"")</f>
      </c>
      <c r="DS127">
        <f>IF($GQ127&gt;=6,INDEX($DK:$DK,$GP127+6),"")</f>
      </c>
      <c r="DT127">
        <f>IF($GQ127&gt;=7,INDEX($DK:$DK,$GP127+7),"")</f>
      </c>
      <c r="DU127">
        <f>IF($GQ127&gt;=8,INDEX($DK:$DK,$GP127+8),"")</f>
      </c>
      <c r="DV127">
        <f>IF($GQ127&gt;=9,INDEX($DK:$DK,$GP127+9),"")</f>
      </c>
      <c r="DW127">
        <f>IF($GQ127&gt;=10,INDEX($DK:$DK,$GP127+10),"")</f>
      </c>
      <c r="DX127">
        <f>IF($GQ127&gt;=11,INDEX($DK:$DK,$GP127+11),"")</f>
      </c>
      <c r="DY127">
        <f>IF($GQ127&gt;=12,INDEX($DK:$DK,$GP127+12),"")</f>
      </c>
      <c r="DZ127">
        <f>IF($GQ127&gt;=13,INDEX($DK:$DK,$GP127+13),"")</f>
      </c>
      <c r="EA127">
        <f>IF($GQ127&gt;=14,INDEX($DK:$DK,$GP127+14),"")</f>
      </c>
      <c r="EB127">
        <f>IF($GQ127&gt;=15,INDEX($DK:$DK,$GP127+15),"")</f>
      </c>
      <c r="EC127">
        <f>IF($GQ127&gt;=16,INDEX($DK:$DK,$GP127+16),"")</f>
      </c>
      <c r="ED127">
        <f>IF($GQ127&gt;=17,INDEX($DK:$DK,$GP127+17),"")</f>
      </c>
      <c r="EE127">
        <f>IF($GQ127&gt;=18,INDEX($DK:$DK,$GP127+18),"")</f>
      </c>
      <c r="EF127">
        <f>IF($GQ127&gt;=19,INDEX($DK:$DK,$GP127+19),"")</f>
      </c>
      <c r="EG127">
        <f>IF($GQ127&gt;=20,INDEX($DK:$DK,$GP127+20),"")</f>
      </c>
      <c r="EH127">
        <f>IF($GQ127&gt;=21,INDEX($DK:$DK,$GP127+21),"")</f>
      </c>
      <c r="EI127">
        <f>IF($GQ127&gt;=22,INDEX($DK:$DK,$GP127+22),"")</f>
      </c>
      <c r="EJ127">
        <f>IF($GQ127&gt;=23,INDEX($DK:$DK,$GP127+23),"")</f>
      </c>
      <c r="EK127">
        <f>IF($GQ127&gt;=24,INDEX($DK:$DK,$GP127+24),"")</f>
      </c>
      <c r="EL127">
        <f>IF($GQ127&gt;=25,INDEX($DK:$DK,$GP127+25),"")</f>
      </c>
      <c r="EM127">
        <f>IF($GQ127&gt;=26,INDEX($DK:$DK,$GP127+26),"")</f>
      </c>
      <c r="EN127">
        <f>IF($GQ127&gt;=27,INDEX($DK:$DK,$GP127+27),"")</f>
      </c>
      <c r="EO127">
        <f>IF($GQ127&gt;=28,INDEX($DK:$DK,$GP127+28),"")</f>
      </c>
      <c r="EP127">
        <f>IF($GQ127&gt;=29,INDEX($DK:$DK,$GP127+29),"")</f>
      </c>
      <c r="EQ127">
        <f>IF($GQ127&gt;=30,INDEX($DK:$DK,$GP127+30),"")</f>
      </c>
      <c r="ER127">
        <f>IF($GQ127&gt;=31,INDEX($DK:$DK,$GP127+31),"")</f>
      </c>
      <c r="ES127">
        <f>IF($GQ127&gt;=32,INDEX($DK:$DK,$GP127+32),"")</f>
      </c>
      <c r="ET127">
        <f>IF($GQ127&gt;=33,INDEX($DK:$DK,$GP127+33),"")</f>
      </c>
      <c r="EU127">
        <f>IF($GQ127&gt;=34,INDEX($DK:$DK,$GP127+34),"")</f>
      </c>
      <c r="EV127">
        <f>IF($GQ127&gt;=35,INDEX($DK:$DK,$GP127+35),"")</f>
      </c>
      <c r="EW127">
        <f>IF($GQ127&gt;=36,INDEX($DK:$DK,$GP127+36),"")</f>
      </c>
      <c r="EX127">
        <f>IF($GQ127&gt;=37,INDEX($DK:$DK,$GP127+37),"")</f>
      </c>
      <c r="EY127">
        <f>IF($GQ127&gt;=38,INDEX($DK:$DK,$GP127+38),"")</f>
      </c>
      <c r="EZ127">
        <f>IF($GQ127&gt;=39,INDEX($DK:$DK,$GP127+39),"")</f>
      </c>
      <c r="FA127">
        <f>IF($GQ127&gt;=40,INDEX($DK:$DK,$GP127+40),"")</f>
      </c>
      <c r="FB127">
        <f>IF($GQ127&gt;=1,INDEX($DL:$DL,$GP127+1),"")</f>
      </c>
      <c r="FC127">
        <f>IF($GQ127&gt;=2,INDEX($DL:$DL,$GP127+2),"")</f>
      </c>
      <c r="FD127">
        <f>IF($GQ127&gt;=3,INDEX($DL:$DL,$GP127+3),"")</f>
      </c>
      <c r="FE127">
        <f>IF($GQ127&gt;=4,INDEX($DL:$DL,$GP127+4),"")</f>
      </c>
      <c r="FF127">
        <f>IF($GQ127&gt;=5,INDEX($DL:$DL,$GP127+5),"")</f>
      </c>
      <c r="FG127">
        <f>IF($GQ127&gt;=6,INDEX($DL:$DL,$GP127+6),"")</f>
      </c>
      <c r="FH127">
        <f>IF($GQ127&gt;=7,INDEX($DL:$DL,$GP127+7),"")</f>
      </c>
      <c r="FI127">
        <f>IF($GQ127&gt;=8,INDEX($DL:$DL,$GP127+8),"")</f>
      </c>
      <c r="FJ127">
        <f>IF($GQ127&gt;=9,INDEX($DL:$DL,$GP127+9),"")</f>
      </c>
      <c r="FK127">
        <f>IF($GQ127&gt;=10,INDEX($DL:$DL,$GP127+10),"")</f>
      </c>
      <c r="FL127">
        <f>IF($GQ127&gt;=11,INDEX($DL:$DL,$GP127+11),"")</f>
      </c>
      <c r="FM127">
        <f>IF($GQ127&gt;=12,INDEX($DL:$DL,$GP127+12),"")</f>
      </c>
      <c r="FN127">
        <f>IF($GQ127&gt;=13,INDEX($DL:$DL,$GP127+13),"")</f>
      </c>
      <c r="FO127">
        <f>IF($GQ127&gt;=14,INDEX($DL:$DL,$GP127+14),"")</f>
      </c>
      <c r="FP127">
        <f>IF($GQ127&gt;=15,INDEX($DL:$DL,$GP127+15),"")</f>
      </c>
      <c r="FQ127">
        <f>IF($GQ127&gt;=16,INDEX($DL:$DL,$GP127+16),"")</f>
      </c>
      <c r="FR127">
        <f>IF($GQ127&gt;=17,INDEX($DL:$DL,$GP127+17),"")</f>
      </c>
      <c r="FS127">
        <f>IF($GQ127&gt;=18,INDEX($DL:$DL,$GP127+18),"")</f>
      </c>
      <c r="FT127">
        <f>IF($GQ127&gt;=19,INDEX($DL:$DL,$GP127+19),"")</f>
      </c>
      <c r="FU127">
        <f>IF($GQ127&gt;=20,INDEX($DL:$DL,$GP127+20),"")</f>
      </c>
      <c r="FV127">
        <f>IF($GQ127&gt;=21,INDEX($DL:$DL,$GP127+21),"")</f>
      </c>
      <c r="FW127">
        <f>IF($GQ127&gt;=22,INDEX($DL:$DL,$GP127+22),"")</f>
      </c>
      <c r="FX127">
        <f>IF($GQ127&gt;=23,INDEX($DL:$DL,$GP127+23),"")</f>
      </c>
      <c r="FY127">
        <f>IF($GQ127&gt;=24,INDEX($DL:$DL,$GP127+24),"")</f>
      </c>
      <c r="FZ127">
        <f>IF($GQ127&gt;=25,INDEX($DL:$DL,$GP127+25),"")</f>
      </c>
      <c r="GA127">
        <f>IF($GQ127&gt;=26,INDEX($DL:$DL,$GP127+26),"")</f>
      </c>
      <c r="GB127">
        <f>IF($GQ127&gt;=27,INDEX($DL:$DL,$GP127+27),"")</f>
      </c>
      <c r="GC127">
        <f>IF($GQ127&gt;=28,INDEX($DL:$DL,$GP127+28),"")</f>
      </c>
      <c r="GD127">
        <f>IF($GQ127&gt;=29,INDEX($DL:$DL,$GP127+29),"")</f>
      </c>
      <c r="GE127">
        <f>IF($GQ127&gt;=30,INDEX($DL:$DL,$GP127+30),"")</f>
      </c>
      <c r="GF127">
        <f>IF($GQ127&gt;=31,INDEX($DL:$DL,$GP127+31),"")</f>
      </c>
      <c r="GG127">
        <f>IF($GQ127&gt;=32,INDEX($DL:$DL,$GP127+32),"")</f>
      </c>
      <c r="GH127">
        <f>IF($GQ127&gt;=33,INDEX($DL:$DL,$GP127+33),"")</f>
      </c>
      <c r="GI127">
        <f>IF($GQ127&gt;=34,INDEX($DL:$DL,$GP127+34),"")</f>
      </c>
      <c r="GJ127">
        <f>IF($GQ127&gt;=35,INDEX($DL:$DL,$GP127+35),"")</f>
      </c>
      <c r="GK127">
        <f>IF($GQ127&gt;=36,INDEX($DL:$DL,$GP127+36),"")</f>
      </c>
      <c r="GL127">
        <f>IF($GQ127&gt;=37,INDEX($DL:$DL,$GP127+37),"")</f>
      </c>
      <c r="GM127">
        <f>IF($GQ127&gt;=38,INDEX($DL:$DL,$GP127+38),"")</f>
      </c>
      <c r="GN127">
        <f>IF($GQ127&gt;=39,INDEX($DL:$DL,$GP127+39),"")</f>
      </c>
      <c r="GO127">
        <f>IF($GQ127&gt;=40,INDEX($DL:$DL,$GP127+40),"")</f>
      </c>
      <c r="GP127">
        <f>IFERROR(MATCH($DJ127,$DK$2:$DK$148,0)+1,0)</f>
      </c>
      <c r="GQ127">
        <f>IFERROR(INDEX($DM$2:$DM$148,MATCH($DJ127,$DK$2:$DK$148,0)),0)</f>
      </c>
      <c r="GR127">
        <f>IFERROR(MATCH($L127,$DN$127:$FA$127,0),0)</f>
      </c>
      <c r="GS127">
        <f>IF($GR127&gt;0,INDEX($FB$127:$GO$127,$GR127),"")</f>
      </c>
      <c r="GT127" t="s">
        <v>687</v>
      </c>
      <c r="GV127">
        <f>IF($JE127&gt;=1,INDEX($GT:$GT,$JD127+1),"")</f>
      </c>
      <c r="GW127">
        <f>IF($JE127&gt;=2,INDEX($GT:$GT,$JD127+2),"")</f>
      </c>
      <c r="GX127">
        <f>IF($JE127&gt;=3,INDEX($GT:$GT,$JD127+3),"")</f>
      </c>
      <c r="GY127">
        <f>IF($JE127&gt;=4,INDEX($GT:$GT,$JD127+4),"")</f>
      </c>
      <c r="GZ127">
        <f>IF($JE127&gt;=5,INDEX($GT:$GT,$JD127+5),"")</f>
      </c>
      <c r="HA127">
        <f>IF($JE127&gt;=6,INDEX($GT:$GT,$JD127+6),"")</f>
      </c>
      <c r="HB127">
        <f>IF($JE127&gt;=7,INDEX($GT:$GT,$JD127+7),"")</f>
      </c>
      <c r="HC127">
        <f>IF($JE127&gt;=8,INDEX($GT:$GT,$JD127+8),"")</f>
      </c>
      <c r="HD127">
        <f>IF($JE127&gt;=9,INDEX($GT:$GT,$JD127+9),"")</f>
      </c>
      <c r="HE127">
        <f>IF($JE127&gt;=10,INDEX($GT:$GT,$JD127+10),"")</f>
      </c>
      <c r="HF127">
        <f>IF($JE127&gt;=11,INDEX($GT:$GT,$JD127+11),"")</f>
      </c>
      <c r="HG127">
        <f>IF($JE127&gt;=12,INDEX($GT:$GT,$JD127+12),"")</f>
      </c>
      <c r="HH127">
        <f>IF($JE127&gt;=13,INDEX($GT:$GT,$JD127+13),"")</f>
      </c>
      <c r="HI127">
        <f>IF($JE127&gt;=14,INDEX($GT:$GT,$JD127+14),"")</f>
      </c>
      <c r="HJ127">
        <f>IF($JE127&gt;=15,INDEX($GT:$GT,$JD127+15),"")</f>
      </c>
      <c r="HK127">
        <f>IF($JE127&gt;=16,INDEX($GT:$GT,$JD127+16),"")</f>
      </c>
      <c r="HL127">
        <f>IF($JE127&gt;=17,INDEX($GT:$GT,$JD127+17),"")</f>
      </c>
      <c r="HM127">
        <f>IF($JE127&gt;=18,INDEX($GT:$GT,$JD127+18),"")</f>
      </c>
      <c r="HN127">
        <f>IF($JE127&gt;=19,INDEX($GT:$GT,$JD127+19),"")</f>
      </c>
      <c r="HO127">
        <f>IF($JE127&gt;=20,INDEX($GT:$GT,$JD127+20),"")</f>
      </c>
      <c r="HP127">
        <f>IF($JE127&gt;=21,INDEX($GT:$GT,$JD127+21),"")</f>
      </c>
      <c r="HQ127">
        <f>IF($JE127&gt;=22,INDEX($GT:$GT,$JD127+22),"")</f>
      </c>
      <c r="HR127">
        <f>IF($JE127&gt;=23,INDEX($GT:$GT,$JD127+23),"")</f>
      </c>
      <c r="HS127">
        <f>IF($JE127&gt;=24,INDEX($GT:$GT,$JD127+24),"")</f>
      </c>
      <c r="HT127">
        <f>IF($JE127&gt;=25,INDEX($GT:$GT,$JD127+25),"")</f>
      </c>
      <c r="HU127">
        <f>IF($JE127&gt;=26,INDEX($GT:$GT,$JD127+26),"")</f>
      </c>
      <c r="HV127">
        <f>IF($JE127&gt;=27,INDEX($GT:$GT,$JD127+27),"")</f>
      </c>
      <c r="HW127">
        <f>IF($JE127&gt;=28,INDEX($GT:$GT,$JD127+28),"")</f>
      </c>
      <c r="HX127">
        <f>IF($JE127&gt;=29,INDEX($GT:$GT,$JD127+29),"")</f>
      </c>
      <c r="HY127">
        <f>IF($JE127&gt;=30,INDEX($GT:$GT,$JD127+30),"")</f>
      </c>
      <c r="HZ127">
        <f>IF($JE127&gt;=31,INDEX($GT:$GT,$JD127+31),"")</f>
      </c>
      <c r="IA127">
        <f>IF($JE127&gt;=32,INDEX($GT:$GT,$JD127+32),"")</f>
      </c>
      <c r="IB127">
        <f>IF($JE127&gt;=33,INDEX($GT:$GT,$JD127+33),"")</f>
      </c>
      <c r="IC127">
        <f>IF($JE127&gt;=34,INDEX($GT:$GT,$JD127+34),"")</f>
      </c>
      <c r="ID127">
        <f>IF($JE127&gt;=35,INDEX($GT:$GT,$JD127+35),"")</f>
      </c>
      <c r="IE127">
        <f>IF($JE127&gt;=36,INDEX($GT:$GT,$JD127+36),"")</f>
      </c>
      <c r="IF127">
        <f>IF($JE127&gt;=37,INDEX($GT:$GT,$JD127+37),"")</f>
      </c>
      <c r="IG127">
        <f>IF($JE127&gt;=38,INDEX($GT:$GT,$JD127+38),"")</f>
      </c>
      <c r="IH127">
        <f>IF($JE127&gt;=39,INDEX($GT:$GT,$JD127+39),"")</f>
      </c>
      <c r="II127">
        <f>IF($JE127&gt;=40,INDEX($GT:$GT,$JD127+40),"")</f>
      </c>
      <c r="IJ127">
        <f>IF($JE127&gt;=41,INDEX($GT:$GT,$JD127+41),"")</f>
      </c>
      <c r="IK127">
        <f>IF($JE127&gt;=42,INDEX($GT:$GT,$JD127+42),"")</f>
      </c>
      <c r="IL127">
        <f>IF($JE127&gt;=43,INDEX($GT:$GT,$JD127+43),"")</f>
      </c>
      <c r="IM127">
        <f>IF($JE127&gt;=44,INDEX($GT:$GT,$JD127+44),"")</f>
      </c>
      <c r="IN127">
        <f>IF($JE127&gt;=45,INDEX($GT:$GT,$JD127+45),"")</f>
      </c>
      <c r="IO127">
        <f>IF($JE127&gt;=46,INDEX($GT:$GT,$JD127+46),"")</f>
      </c>
      <c r="IP127">
        <f>IF($JE127&gt;=47,INDEX($GT:$GT,$JD127+47),"")</f>
      </c>
      <c r="IQ127">
        <f>IF($JE127&gt;=48,INDEX($GT:$GT,$JD127+48),"")</f>
      </c>
      <c r="IR127">
        <f>IF($JE127&gt;=49,INDEX($GT:$GT,$JD127+49),"")</f>
      </c>
      <c r="IS127">
        <f>IF($JE127&gt;=50,INDEX($GT:$GT,$JD127+50),"")</f>
      </c>
      <c r="IT127">
        <f>IF($JE127&gt;=51,INDEX($GT:$GT,$JD127+51),"")</f>
      </c>
      <c r="IU127">
        <f>IF($JE127&gt;=52,INDEX($GT:$GT,$JD127+52),"")</f>
      </c>
      <c r="IV127">
        <f>IF($JE127&gt;=53,INDEX($GT:$GT,$JD127+53),"")</f>
      </c>
      <c r="IW127">
        <f>IF($JE127&gt;=54,INDEX($GT:$GT,$JD127+54),"")</f>
      </c>
      <c r="IX127">
        <f>IF($JE127&gt;=55,INDEX($GT:$GT,$JD127+55),"")</f>
      </c>
      <c r="IY127">
        <f>IF($JE127&gt;=56,INDEX($GT:$GT,$JD127+56),"")</f>
      </c>
      <c r="IZ127">
        <f>IF($JE127&gt;=57,INDEX($GT:$GT,$JD127+57),"")</f>
      </c>
      <c r="JA127">
        <f>IF($JE127&gt;=58,INDEX($GT:$GT,$JD127+58),"")</f>
      </c>
      <c r="JB127">
        <f>IF($JE127&gt;=59,INDEX($GT:$GT,$JD127+59),"")</f>
      </c>
      <c r="JC127">
        <f>IF($JE127&gt;=60,INDEX($GT:$GT,$JD127+60),"")</f>
      </c>
      <c r="JD127">
        <f>IFERROR(MATCH($GS127,$GT$2:$GT$322,0)+1,0)</f>
      </c>
      <c r="JE127">
        <f>IFERROR(INDEX($GU$2:$GU$322,MATCH($GS127,$GT$2:$GT$322,0)),0)</f>
      </c>
      <c r="JF127" t="s">
        <v>28</v>
      </c>
      <c r="JG127" t="s">
        <v>28</v>
      </c>
    </row>
    <row r="128" spans="1:267" x14ac:dyDescent="0.25">
      <c r="J128" s="1"/>
      <c r="K128" s="1"/>
      <c r="L128" s="1"/>
      <c r="M128" s="1"/>
      <c r="N128" s="1">
        <f>IFERROR(IF(FIND(" - ",$J128)&gt;0,MID($J128,FIND(" - ",$J128)+3,LEN($J128)),""),"")</f>
      </c>
      <c r="P128" s="1"/>
      <c r="S128" t="s">
        <v>28</v>
      </c>
      <c r="U128">
        <f>IF(OR($S128="",$T128=""),"",IFERROR($S128/$T128,0))</f>
      </c>
      <c r="V128">
        <f>IF($S128="","",
IF($K128="","",
IF(ISNUMBER(SEARCH("exempt",LOWER($K128))),0,
$S128*(VALUE(SUBSTITUTE($K128,"%",""))/100))))</f>
      </c>
      <c r="AB128">
        <f>IF($S128="","",
SUM($S128,$V128,$Z128,$W128,$Y128)-
IF($AA128="",0,VALUE($AA128)))</f>
      </c>
      <c r="AJ128" t="s">
        <v>688</v>
      </c>
      <c r="AN128" t="s">
        <v>689</v>
      </c>
      <c r="AO128" t="s">
        <v>690</v>
      </c>
      <c r="AR128">
        <f>IFERROR(LEFT($J128,FIND(" - ",$J128)-1),$J128)</f>
      </c>
      <c r="AS128" t="s">
        <v>691</v>
      </c>
      <c r="AT128">
        <v>1</v>
      </c>
      <c r="AU128">
        <f>IF($CJ128&gt;=1,INDEX($AS:$AS,$CI128+1),"")</f>
      </c>
      <c r="AV128">
        <f>IF($CJ128&gt;=2,INDEX($AS:$AS,$CI128+2),"")</f>
      </c>
      <c r="AW128">
        <f>IF($CJ128&gt;=3,INDEX($AS:$AS,$CI128+3),"")</f>
      </c>
      <c r="AX128">
        <f>IF($CJ128&gt;=4,INDEX($AS:$AS,$CI128+4),"")</f>
      </c>
      <c r="AY128">
        <f>IF($CJ128&gt;=5,INDEX($AS:$AS,$CI128+5),"")</f>
      </c>
      <c r="AZ128">
        <f>IF($CJ128&gt;=6,INDEX($AS:$AS,$CI128+6),"")</f>
      </c>
      <c r="BA128">
        <f>IF($CJ128&gt;=7,INDEX($AS:$AS,$CI128+7),"")</f>
      </c>
      <c r="BB128">
        <f>IF($CJ128&gt;=8,INDEX($AS:$AS,$CI128+8),"")</f>
      </c>
      <c r="BC128">
        <f>IF($CJ128&gt;=9,INDEX($AS:$AS,$CI128+9),"")</f>
      </c>
      <c r="BD128">
        <f>IF($CJ128&gt;=10,INDEX($AS:$AS,$CI128+10),"")</f>
      </c>
      <c r="BE128">
        <f>IF($CJ128&gt;=11,INDEX($AS:$AS,$CI128+11),"")</f>
      </c>
      <c r="BF128">
        <f>IF($CJ128&gt;=12,INDEX($AS:$AS,$CI128+12),"")</f>
      </c>
      <c r="BG128">
        <f>IF($CJ128&gt;=13,INDEX($AS:$AS,$CI128+13),"")</f>
      </c>
      <c r="BH128">
        <f>IF($CJ128&gt;=14,INDEX($AS:$AS,$CI128+14),"")</f>
      </c>
      <c r="BI128">
        <f>IF($CJ128&gt;=15,INDEX($AS:$AS,$CI128+15),"")</f>
      </c>
      <c r="BJ128">
        <f>IF($CJ128&gt;=16,INDEX($AS:$AS,$CI128+16),"")</f>
      </c>
      <c r="BK128">
        <f>IF($CJ128&gt;=17,INDEX($AS:$AS,$CI128+17),"")</f>
      </c>
      <c r="BL128">
        <f>IF($CJ128&gt;=18,INDEX($AS:$AS,$CI128+18),"")</f>
      </c>
      <c r="BM128">
        <f>IF($CJ128&gt;=19,INDEX($AS:$AS,$CI128+19),"")</f>
      </c>
      <c r="BN128">
        <f>IF($CJ128&gt;=20,INDEX($AS:$AS,$CI128+20),"")</f>
      </c>
      <c r="BO128">
        <f>IF($CJ128&gt;=21,INDEX($AS:$AS,$CI128+21),"")</f>
      </c>
      <c r="BP128">
        <f>IF($CJ128&gt;=22,INDEX($AS:$AS,$CI128+22),"")</f>
      </c>
      <c r="BQ128">
        <f>IF($CJ128&gt;=23,INDEX($AS:$AS,$CI128+23),"")</f>
      </c>
      <c r="BR128">
        <f>IF($CJ128&gt;=24,INDEX($AS:$AS,$CI128+24),"")</f>
      </c>
      <c r="BS128">
        <f>IF($CJ128&gt;=25,INDEX($AS:$AS,$CI128+25),"")</f>
      </c>
      <c r="BT128">
        <f>IF($CJ128&gt;=26,INDEX($AS:$AS,$CI128+26),"")</f>
      </c>
      <c r="BU128">
        <f>IF($CJ128&gt;=27,INDEX($AS:$AS,$CI128+27),"")</f>
      </c>
      <c r="BV128">
        <f>IF($CJ128&gt;=28,INDEX($AS:$AS,$CI128+28),"")</f>
      </c>
      <c r="BW128">
        <f>IF($CJ128&gt;=29,INDEX($AS:$AS,$CI128+29),"")</f>
      </c>
      <c r="BX128">
        <f>IF($CJ128&gt;=30,INDEX($AS:$AS,$CI128+30),"")</f>
      </c>
      <c r="BY128">
        <f>IF($CJ128&gt;=31,INDEX($AS:$AS,$CI128+31),"")</f>
      </c>
      <c r="BZ128">
        <f>IF($CJ128&gt;=32,INDEX($AS:$AS,$CI128+32),"")</f>
      </c>
      <c r="CA128">
        <f>IF($CJ128&gt;=33,INDEX($AS:$AS,$CI128+33),"")</f>
      </c>
      <c r="CB128">
        <f>IF($CJ128&gt;=34,INDEX($AS:$AS,$CI128+34),"")</f>
      </c>
      <c r="CC128">
        <f>IF($CJ128&gt;=35,INDEX($AS:$AS,$CI128+35),"")</f>
      </c>
      <c r="CD128">
        <f>IF($CJ128&gt;=36,INDEX($AS:$AS,$CI128+36),"")</f>
      </c>
      <c r="CE128">
        <f>IF($CJ128&gt;=37,INDEX($AS:$AS,$CI128+37),"")</f>
      </c>
      <c r="CF128">
        <f>IF($CJ128&gt;=38,INDEX($AS:$AS,$CI128+38),"")</f>
      </c>
      <c r="CG128">
        <f>IF($CJ128&gt;=39,INDEX($AS:$AS,$CI128+39),"")</f>
      </c>
      <c r="CH128">
        <f>IF($CJ128&gt;=40,INDEX($AS:$AS,$CI128+40),"")</f>
      </c>
      <c r="CI128">
        <f>IFERROR(MATCH($AR128,$AS$2:$AS$133,0)+1,0)</f>
      </c>
      <c r="CJ128">
        <f>IFERROR(INDEX($AT$2:$AT$133,MATCH($AR128,$AS$2:$AS$133,0)),0)</f>
      </c>
      <c r="CK128">
        <f>IFERROR(LEFT($O128,FIND(" - ",$O128)-1),$O128)</f>
      </c>
      <c r="CL128" t="s">
        <v>211</v>
      </c>
      <c r="CN128">
        <f>IF($DI128&gt;=1,INDEX($CL:$CL,$DH128+1),"")</f>
      </c>
      <c r="CO128">
        <f>IF($DI128&gt;=2,INDEX($CL:$CL,$DH128+2),"")</f>
      </c>
      <c r="CP128">
        <f>IF($DI128&gt;=3,INDEX($CL:$CL,$DH128+3),"")</f>
      </c>
      <c r="CQ128">
        <f>IF($DI128&gt;=4,INDEX($CL:$CL,$DH128+4),"")</f>
      </c>
      <c r="CR128">
        <f>IF($DI128&gt;=5,INDEX($CL:$CL,$DH128+5),"")</f>
      </c>
      <c r="CS128">
        <f>IF($DI128&gt;=6,INDEX($CL:$CL,$DH128+6),"")</f>
      </c>
      <c r="CT128">
        <f>IF($DI128&gt;=7,INDEX($CL:$CL,$DH128+7),"")</f>
      </c>
      <c r="CU128">
        <f>IF($DI128&gt;=8,INDEX($CL:$CL,$DH128+8),"")</f>
      </c>
      <c r="CV128">
        <f>IF($DI128&gt;=9,INDEX($CL:$CL,$DH128+9),"")</f>
      </c>
      <c r="CW128">
        <f>IF($DI128&gt;=10,INDEX($CL:$CL,$DH128+10),"")</f>
      </c>
      <c r="CX128">
        <f>IF($DI128&gt;=11,INDEX($CL:$CL,$DH128+11),"")</f>
      </c>
      <c r="CY128">
        <f>IF($DI128&gt;=12,INDEX($CL:$CL,$DH128+12),"")</f>
      </c>
      <c r="CZ128">
        <f>IF($DI128&gt;=13,INDEX($CL:$CL,$DH128+13),"")</f>
      </c>
      <c r="DA128">
        <f>IF($DI128&gt;=14,INDEX($CL:$CL,$DH128+14),"")</f>
      </c>
      <c r="DB128">
        <f>IF($DI128&gt;=15,INDEX($CL:$CL,$DH128+15),"")</f>
      </c>
      <c r="DC128">
        <f>IF($DI128&gt;=16,INDEX($CL:$CL,$DH128+16),"")</f>
      </c>
      <c r="DD128">
        <f>IF($DI128&gt;=17,INDEX($CL:$CL,$DH128+17),"")</f>
      </c>
      <c r="DE128">
        <f>IF($DI128&gt;=18,INDEX($CL:$CL,$DH128+18),"")</f>
      </c>
      <c r="DF128">
        <f>IF($DI128&gt;=19,INDEX($CL:$CL,$DH128+19),"")</f>
      </c>
      <c r="DG128">
        <f>IF($DI128&gt;=20,INDEX($CL:$CL,$DH128+20),"")</f>
      </c>
      <c r="DH128">
        <f>IFERROR(MATCH($CK128,$CL$2:$CL$1558,0)+1,0)</f>
      </c>
      <c r="DI128">
        <f>IFERROR(INDEX($CM$2:$CM$1558,MATCH($CK128,$CL$2:$CL$1558,0)),0)</f>
      </c>
      <c r="DJ128">
        <f>IFERROR(INDEX($AQ:$AQ,MATCH($K128,$AP:$AP,0))&amp;"","")</f>
      </c>
      <c r="DK128" t="s">
        <v>107</v>
      </c>
      <c r="DL128" t="s">
        <v>73</v>
      </c>
      <c r="DN128">
        <f>IF($GQ128&gt;=1,INDEX($DK:$DK,$GP128+1),"")</f>
      </c>
      <c r="DO128">
        <f>IF($GQ128&gt;=2,INDEX($DK:$DK,$GP128+2),"")</f>
      </c>
      <c r="DP128">
        <f>IF($GQ128&gt;=3,INDEX($DK:$DK,$GP128+3),"")</f>
      </c>
      <c r="DQ128">
        <f>IF($GQ128&gt;=4,INDEX($DK:$DK,$GP128+4),"")</f>
      </c>
      <c r="DR128">
        <f>IF($GQ128&gt;=5,INDEX($DK:$DK,$GP128+5),"")</f>
      </c>
      <c r="DS128">
        <f>IF($GQ128&gt;=6,INDEX($DK:$DK,$GP128+6),"")</f>
      </c>
      <c r="DT128">
        <f>IF($GQ128&gt;=7,INDEX($DK:$DK,$GP128+7),"")</f>
      </c>
      <c r="DU128">
        <f>IF($GQ128&gt;=8,INDEX($DK:$DK,$GP128+8),"")</f>
      </c>
      <c r="DV128">
        <f>IF($GQ128&gt;=9,INDEX($DK:$DK,$GP128+9),"")</f>
      </c>
      <c r="DW128">
        <f>IF($GQ128&gt;=10,INDEX($DK:$DK,$GP128+10),"")</f>
      </c>
      <c r="DX128">
        <f>IF($GQ128&gt;=11,INDEX($DK:$DK,$GP128+11),"")</f>
      </c>
      <c r="DY128">
        <f>IF($GQ128&gt;=12,INDEX($DK:$DK,$GP128+12),"")</f>
      </c>
      <c r="DZ128">
        <f>IF($GQ128&gt;=13,INDEX($DK:$DK,$GP128+13),"")</f>
      </c>
      <c r="EA128">
        <f>IF($GQ128&gt;=14,INDEX($DK:$DK,$GP128+14),"")</f>
      </c>
      <c r="EB128">
        <f>IF($GQ128&gt;=15,INDEX($DK:$DK,$GP128+15),"")</f>
      </c>
      <c r="EC128">
        <f>IF($GQ128&gt;=16,INDEX($DK:$DK,$GP128+16),"")</f>
      </c>
      <c r="ED128">
        <f>IF($GQ128&gt;=17,INDEX($DK:$DK,$GP128+17),"")</f>
      </c>
      <c r="EE128">
        <f>IF($GQ128&gt;=18,INDEX($DK:$DK,$GP128+18),"")</f>
      </c>
      <c r="EF128">
        <f>IF($GQ128&gt;=19,INDEX($DK:$DK,$GP128+19),"")</f>
      </c>
      <c r="EG128">
        <f>IF($GQ128&gt;=20,INDEX($DK:$DK,$GP128+20),"")</f>
      </c>
      <c r="EH128">
        <f>IF($GQ128&gt;=21,INDEX($DK:$DK,$GP128+21),"")</f>
      </c>
      <c r="EI128">
        <f>IF($GQ128&gt;=22,INDEX($DK:$DK,$GP128+22),"")</f>
      </c>
      <c r="EJ128">
        <f>IF($GQ128&gt;=23,INDEX($DK:$DK,$GP128+23),"")</f>
      </c>
      <c r="EK128">
        <f>IF($GQ128&gt;=24,INDEX($DK:$DK,$GP128+24),"")</f>
      </c>
      <c r="EL128">
        <f>IF($GQ128&gt;=25,INDEX($DK:$DK,$GP128+25),"")</f>
      </c>
      <c r="EM128">
        <f>IF($GQ128&gt;=26,INDEX($DK:$DK,$GP128+26),"")</f>
      </c>
      <c r="EN128">
        <f>IF($GQ128&gt;=27,INDEX($DK:$DK,$GP128+27),"")</f>
      </c>
      <c r="EO128">
        <f>IF($GQ128&gt;=28,INDEX($DK:$DK,$GP128+28),"")</f>
      </c>
      <c r="EP128">
        <f>IF($GQ128&gt;=29,INDEX($DK:$DK,$GP128+29),"")</f>
      </c>
      <c r="EQ128">
        <f>IF($GQ128&gt;=30,INDEX($DK:$DK,$GP128+30),"")</f>
      </c>
      <c r="ER128">
        <f>IF($GQ128&gt;=31,INDEX($DK:$DK,$GP128+31),"")</f>
      </c>
      <c r="ES128">
        <f>IF($GQ128&gt;=32,INDEX($DK:$DK,$GP128+32),"")</f>
      </c>
      <c r="ET128">
        <f>IF($GQ128&gt;=33,INDEX($DK:$DK,$GP128+33),"")</f>
      </c>
      <c r="EU128">
        <f>IF($GQ128&gt;=34,INDEX($DK:$DK,$GP128+34),"")</f>
      </c>
      <c r="EV128">
        <f>IF($GQ128&gt;=35,INDEX($DK:$DK,$GP128+35),"")</f>
      </c>
      <c r="EW128">
        <f>IF($GQ128&gt;=36,INDEX($DK:$DK,$GP128+36),"")</f>
      </c>
      <c r="EX128">
        <f>IF($GQ128&gt;=37,INDEX($DK:$DK,$GP128+37),"")</f>
      </c>
      <c r="EY128">
        <f>IF($GQ128&gt;=38,INDEX($DK:$DK,$GP128+38),"")</f>
      </c>
      <c r="EZ128">
        <f>IF($GQ128&gt;=39,INDEX($DK:$DK,$GP128+39),"")</f>
      </c>
      <c r="FA128">
        <f>IF($GQ128&gt;=40,INDEX($DK:$DK,$GP128+40),"")</f>
      </c>
      <c r="FB128">
        <f>IF($GQ128&gt;=1,INDEX($DL:$DL,$GP128+1),"")</f>
      </c>
      <c r="FC128">
        <f>IF($GQ128&gt;=2,INDEX($DL:$DL,$GP128+2),"")</f>
      </c>
      <c r="FD128">
        <f>IF($GQ128&gt;=3,INDEX($DL:$DL,$GP128+3),"")</f>
      </c>
      <c r="FE128">
        <f>IF($GQ128&gt;=4,INDEX($DL:$DL,$GP128+4),"")</f>
      </c>
      <c r="FF128">
        <f>IF($GQ128&gt;=5,INDEX($DL:$DL,$GP128+5),"")</f>
      </c>
      <c r="FG128">
        <f>IF($GQ128&gt;=6,INDEX($DL:$DL,$GP128+6),"")</f>
      </c>
      <c r="FH128">
        <f>IF($GQ128&gt;=7,INDEX($DL:$DL,$GP128+7),"")</f>
      </c>
      <c r="FI128">
        <f>IF($GQ128&gt;=8,INDEX($DL:$DL,$GP128+8),"")</f>
      </c>
      <c r="FJ128">
        <f>IF($GQ128&gt;=9,INDEX($DL:$DL,$GP128+9),"")</f>
      </c>
      <c r="FK128">
        <f>IF($GQ128&gt;=10,INDEX($DL:$DL,$GP128+10),"")</f>
      </c>
      <c r="FL128">
        <f>IF($GQ128&gt;=11,INDEX($DL:$DL,$GP128+11),"")</f>
      </c>
      <c r="FM128">
        <f>IF($GQ128&gt;=12,INDEX($DL:$DL,$GP128+12),"")</f>
      </c>
      <c r="FN128">
        <f>IF($GQ128&gt;=13,INDEX($DL:$DL,$GP128+13),"")</f>
      </c>
      <c r="FO128">
        <f>IF($GQ128&gt;=14,INDEX($DL:$DL,$GP128+14),"")</f>
      </c>
      <c r="FP128">
        <f>IF($GQ128&gt;=15,INDEX($DL:$DL,$GP128+15),"")</f>
      </c>
      <c r="FQ128">
        <f>IF($GQ128&gt;=16,INDEX($DL:$DL,$GP128+16),"")</f>
      </c>
      <c r="FR128">
        <f>IF($GQ128&gt;=17,INDEX($DL:$DL,$GP128+17),"")</f>
      </c>
      <c r="FS128">
        <f>IF($GQ128&gt;=18,INDEX($DL:$DL,$GP128+18),"")</f>
      </c>
      <c r="FT128">
        <f>IF($GQ128&gt;=19,INDEX($DL:$DL,$GP128+19),"")</f>
      </c>
      <c r="FU128">
        <f>IF($GQ128&gt;=20,INDEX($DL:$DL,$GP128+20),"")</f>
      </c>
      <c r="FV128">
        <f>IF($GQ128&gt;=21,INDEX($DL:$DL,$GP128+21),"")</f>
      </c>
      <c r="FW128">
        <f>IF($GQ128&gt;=22,INDEX($DL:$DL,$GP128+22),"")</f>
      </c>
      <c r="FX128">
        <f>IF($GQ128&gt;=23,INDEX($DL:$DL,$GP128+23),"")</f>
      </c>
      <c r="FY128">
        <f>IF($GQ128&gt;=24,INDEX($DL:$DL,$GP128+24),"")</f>
      </c>
      <c r="FZ128">
        <f>IF($GQ128&gt;=25,INDEX($DL:$DL,$GP128+25),"")</f>
      </c>
      <c r="GA128">
        <f>IF($GQ128&gt;=26,INDEX($DL:$DL,$GP128+26),"")</f>
      </c>
      <c r="GB128">
        <f>IF($GQ128&gt;=27,INDEX($DL:$DL,$GP128+27),"")</f>
      </c>
      <c r="GC128">
        <f>IF($GQ128&gt;=28,INDEX($DL:$DL,$GP128+28),"")</f>
      </c>
      <c r="GD128">
        <f>IF($GQ128&gt;=29,INDEX($DL:$DL,$GP128+29),"")</f>
      </c>
      <c r="GE128">
        <f>IF($GQ128&gt;=30,INDEX($DL:$DL,$GP128+30),"")</f>
      </c>
      <c r="GF128">
        <f>IF($GQ128&gt;=31,INDEX($DL:$DL,$GP128+31),"")</f>
      </c>
      <c r="GG128">
        <f>IF($GQ128&gt;=32,INDEX($DL:$DL,$GP128+32),"")</f>
      </c>
      <c r="GH128">
        <f>IF($GQ128&gt;=33,INDEX($DL:$DL,$GP128+33),"")</f>
      </c>
      <c r="GI128">
        <f>IF($GQ128&gt;=34,INDEX($DL:$DL,$GP128+34),"")</f>
      </c>
      <c r="GJ128">
        <f>IF($GQ128&gt;=35,INDEX($DL:$DL,$GP128+35),"")</f>
      </c>
      <c r="GK128">
        <f>IF($GQ128&gt;=36,INDEX($DL:$DL,$GP128+36),"")</f>
      </c>
      <c r="GL128">
        <f>IF($GQ128&gt;=37,INDEX($DL:$DL,$GP128+37),"")</f>
      </c>
      <c r="GM128">
        <f>IF($GQ128&gt;=38,INDEX($DL:$DL,$GP128+38),"")</f>
      </c>
      <c r="GN128">
        <f>IF($GQ128&gt;=39,INDEX($DL:$DL,$GP128+39),"")</f>
      </c>
      <c r="GO128">
        <f>IF($GQ128&gt;=40,INDEX($DL:$DL,$GP128+40),"")</f>
      </c>
      <c r="GP128">
        <f>IFERROR(MATCH($DJ128,$DK$2:$DK$148,0)+1,0)</f>
      </c>
      <c r="GQ128">
        <f>IFERROR(INDEX($DM$2:$DM$148,MATCH($DJ128,$DK$2:$DK$148,0)),0)</f>
      </c>
      <c r="GR128">
        <f>IFERROR(MATCH($L128,$DN$128:$FA$128,0),0)</f>
      </c>
      <c r="GS128">
        <f>IF($GR128&gt;0,INDEX($FB$128:$GO$128,$GR128),"")</f>
      </c>
      <c r="GT128" t="s">
        <v>235</v>
      </c>
      <c r="GV128">
        <f>IF($JE128&gt;=1,INDEX($GT:$GT,$JD128+1),"")</f>
      </c>
      <c r="GW128">
        <f>IF($JE128&gt;=2,INDEX($GT:$GT,$JD128+2),"")</f>
      </c>
      <c r="GX128">
        <f>IF($JE128&gt;=3,INDEX($GT:$GT,$JD128+3),"")</f>
      </c>
      <c r="GY128">
        <f>IF($JE128&gt;=4,INDEX($GT:$GT,$JD128+4),"")</f>
      </c>
      <c r="GZ128">
        <f>IF($JE128&gt;=5,INDEX($GT:$GT,$JD128+5),"")</f>
      </c>
      <c r="HA128">
        <f>IF($JE128&gt;=6,INDEX($GT:$GT,$JD128+6),"")</f>
      </c>
      <c r="HB128">
        <f>IF($JE128&gt;=7,INDEX($GT:$GT,$JD128+7),"")</f>
      </c>
      <c r="HC128">
        <f>IF($JE128&gt;=8,INDEX($GT:$GT,$JD128+8),"")</f>
      </c>
      <c r="HD128">
        <f>IF($JE128&gt;=9,INDEX($GT:$GT,$JD128+9),"")</f>
      </c>
      <c r="HE128">
        <f>IF($JE128&gt;=10,INDEX($GT:$GT,$JD128+10),"")</f>
      </c>
      <c r="HF128">
        <f>IF($JE128&gt;=11,INDEX($GT:$GT,$JD128+11),"")</f>
      </c>
      <c r="HG128">
        <f>IF($JE128&gt;=12,INDEX($GT:$GT,$JD128+12),"")</f>
      </c>
      <c r="HH128">
        <f>IF($JE128&gt;=13,INDEX($GT:$GT,$JD128+13),"")</f>
      </c>
      <c r="HI128">
        <f>IF($JE128&gt;=14,INDEX($GT:$GT,$JD128+14),"")</f>
      </c>
      <c r="HJ128">
        <f>IF($JE128&gt;=15,INDEX($GT:$GT,$JD128+15),"")</f>
      </c>
      <c r="HK128">
        <f>IF($JE128&gt;=16,INDEX($GT:$GT,$JD128+16),"")</f>
      </c>
      <c r="HL128">
        <f>IF($JE128&gt;=17,INDEX($GT:$GT,$JD128+17),"")</f>
      </c>
      <c r="HM128">
        <f>IF($JE128&gt;=18,INDEX($GT:$GT,$JD128+18),"")</f>
      </c>
      <c r="HN128">
        <f>IF($JE128&gt;=19,INDEX($GT:$GT,$JD128+19),"")</f>
      </c>
      <c r="HO128">
        <f>IF($JE128&gt;=20,INDEX($GT:$GT,$JD128+20),"")</f>
      </c>
      <c r="HP128">
        <f>IF($JE128&gt;=21,INDEX($GT:$GT,$JD128+21),"")</f>
      </c>
      <c r="HQ128">
        <f>IF($JE128&gt;=22,INDEX($GT:$GT,$JD128+22),"")</f>
      </c>
      <c r="HR128">
        <f>IF($JE128&gt;=23,INDEX($GT:$GT,$JD128+23),"")</f>
      </c>
      <c r="HS128">
        <f>IF($JE128&gt;=24,INDEX($GT:$GT,$JD128+24),"")</f>
      </c>
      <c r="HT128">
        <f>IF($JE128&gt;=25,INDEX($GT:$GT,$JD128+25),"")</f>
      </c>
      <c r="HU128">
        <f>IF($JE128&gt;=26,INDEX($GT:$GT,$JD128+26),"")</f>
      </c>
      <c r="HV128">
        <f>IF($JE128&gt;=27,INDEX($GT:$GT,$JD128+27),"")</f>
      </c>
      <c r="HW128">
        <f>IF($JE128&gt;=28,INDEX($GT:$GT,$JD128+28),"")</f>
      </c>
      <c r="HX128">
        <f>IF($JE128&gt;=29,INDEX($GT:$GT,$JD128+29),"")</f>
      </c>
      <c r="HY128">
        <f>IF($JE128&gt;=30,INDEX($GT:$GT,$JD128+30),"")</f>
      </c>
      <c r="HZ128">
        <f>IF($JE128&gt;=31,INDEX($GT:$GT,$JD128+31),"")</f>
      </c>
      <c r="IA128">
        <f>IF($JE128&gt;=32,INDEX($GT:$GT,$JD128+32),"")</f>
      </c>
      <c r="IB128">
        <f>IF($JE128&gt;=33,INDEX($GT:$GT,$JD128+33),"")</f>
      </c>
      <c r="IC128">
        <f>IF($JE128&gt;=34,INDEX($GT:$GT,$JD128+34),"")</f>
      </c>
      <c r="ID128">
        <f>IF($JE128&gt;=35,INDEX($GT:$GT,$JD128+35),"")</f>
      </c>
      <c r="IE128">
        <f>IF($JE128&gt;=36,INDEX($GT:$GT,$JD128+36),"")</f>
      </c>
      <c r="IF128">
        <f>IF($JE128&gt;=37,INDEX($GT:$GT,$JD128+37),"")</f>
      </c>
      <c r="IG128">
        <f>IF($JE128&gt;=38,INDEX($GT:$GT,$JD128+38),"")</f>
      </c>
      <c r="IH128">
        <f>IF($JE128&gt;=39,INDEX($GT:$GT,$JD128+39),"")</f>
      </c>
      <c r="II128">
        <f>IF($JE128&gt;=40,INDEX($GT:$GT,$JD128+40),"")</f>
      </c>
      <c r="IJ128">
        <f>IF($JE128&gt;=41,INDEX($GT:$GT,$JD128+41),"")</f>
      </c>
      <c r="IK128">
        <f>IF($JE128&gt;=42,INDEX($GT:$GT,$JD128+42),"")</f>
      </c>
      <c r="IL128">
        <f>IF($JE128&gt;=43,INDEX($GT:$GT,$JD128+43),"")</f>
      </c>
      <c r="IM128">
        <f>IF($JE128&gt;=44,INDEX($GT:$GT,$JD128+44),"")</f>
      </c>
      <c r="IN128">
        <f>IF($JE128&gt;=45,INDEX($GT:$GT,$JD128+45),"")</f>
      </c>
      <c r="IO128">
        <f>IF($JE128&gt;=46,INDEX($GT:$GT,$JD128+46),"")</f>
      </c>
      <c r="IP128">
        <f>IF($JE128&gt;=47,INDEX($GT:$GT,$JD128+47),"")</f>
      </c>
      <c r="IQ128">
        <f>IF($JE128&gt;=48,INDEX($GT:$GT,$JD128+48),"")</f>
      </c>
      <c r="IR128">
        <f>IF($JE128&gt;=49,INDEX($GT:$GT,$JD128+49),"")</f>
      </c>
      <c r="IS128">
        <f>IF($JE128&gt;=50,INDEX($GT:$GT,$JD128+50),"")</f>
      </c>
      <c r="IT128">
        <f>IF($JE128&gt;=51,INDEX($GT:$GT,$JD128+51),"")</f>
      </c>
      <c r="IU128">
        <f>IF($JE128&gt;=52,INDEX($GT:$GT,$JD128+52),"")</f>
      </c>
      <c r="IV128">
        <f>IF($JE128&gt;=53,INDEX($GT:$GT,$JD128+53),"")</f>
      </c>
      <c r="IW128">
        <f>IF($JE128&gt;=54,INDEX($GT:$GT,$JD128+54),"")</f>
      </c>
      <c r="IX128">
        <f>IF($JE128&gt;=55,INDEX($GT:$GT,$JD128+55),"")</f>
      </c>
      <c r="IY128">
        <f>IF($JE128&gt;=56,INDEX($GT:$GT,$JD128+56),"")</f>
      </c>
      <c r="IZ128">
        <f>IF($JE128&gt;=57,INDEX($GT:$GT,$JD128+57),"")</f>
      </c>
      <c r="JA128">
        <f>IF($JE128&gt;=58,INDEX($GT:$GT,$JD128+58),"")</f>
      </c>
      <c r="JB128">
        <f>IF($JE128&gt;=59,INDEX($GT:$GT,$JD128+59),"")</f>
      </c>
      <c r="JC128">
        <f>IF($JE128&gt;=60,INDEX($GT:$GT,$JD128+60),"")</f>
      </c>
      <c r="JD128">
        <f>IFERROR(MATCH($GS128,$GT$2:$GT$322,0)+1,0)</f>
      </c>
      <c r="JE128">
        <f>IFERROR(INDEX($GU$2:$GU$322,MATCH($GS128,$GT$2:$GT$322,0)),0)</f>
      </c>
      <c r="JF128" t="s">
        <v>28</v>
      </c>
      <c r="JG128" t="s">
        <v>28</v>
      </c>
    </row>
    <row r="129" spans="1:267" x14ac:dyDescent="0.25">
      <c r="J129" s="1"/>
      <c r="K129" s="1"/>
      <c r="L129" s="1"/>
      <c r="M129" s="1"/>
      <c r="N129" s="1">
        <f>IFERROR(IF(FIND(" - ",$J129)&gt;0,MID($J129,FIND(" - ",$J129)+3,LEN($J129)),""),"")</f>
      </c>
      <c r="P129" s="1"/>
      <c r="S129" t="s">
        <v>28</v>
      </c>
      <c r="U129">
        <f>IF(OR($S129="",$T129=""),"",IFERROR($S129/$T129,0))</f>
      </c>
      <c r="V129">
        <f>IF($S129="","",
IF($K129="","",
IF(ISNUMBER(SEARCH("exempt",LOWER($K129))),0,
$S129*(VALUE(SUBSTITUTE($K129,"%",""))/100))))</f>
      </c>
      <c r="AB129">
        <f>IF($S129="","",
SUM($S129,$V129,$Z129,$W129,$Y129)-
IF($AA129="",0,VALUE($AA129)))</f>
      </c>
      <c r="AJ129" t="s">
        <v>692</v>
      </c>
      <c r="AN129" t="s">
        <v>693</v>
      </c>
      <c r="AO129" t="s">
        <v>694</v>
      </c>
      <c r="AR129">
        <f>IFERROR(LEFT($J129,FIND(" - ",$J129)-1),$J129)</f>
      </c>
      <c r="AS129" t="s">
        <v>686</v>
      </c>
      <c r="AU129">
        <f>IF($CJ129&gt;=1,INDEX($AS:$AS,$CI129+1),"")</f>
      </c>
      <c r="AV129">
        <f>IF($CJ129&gt;=2,INDEX($AS:$AS,$CI129+2),"")</f>
      </c>
      <c r="AW129">
        <f>IF($CJ129&gt;=3,INDEX($AS:$AS,$CI129+3),"")</f>
      </c>
      <c r="AX129">
        <f>IF($CJ129&gt;=4,INDEX($AS:$AS,$CI129+4),"")</f>
      </c>
      <c r="AY129">
        <f>IF($CJ129&gt;=5,INDEX($AS:$AS,$CI129+5),"")</f>
      </c>
      <c r="AZ129">
        <f>IF($CJ129&gt;=6,INDEX($AS:$AS,$CI129+6),"")</f>
      </c>
      <c r="BA129">
        <f>IF($CJ129&gt;=7,INDEX($AS:$AS,$CI129+7),"")</f>
      </c>
      <c r="BB129">
        <f>IF($CJ129&gt;=8,INDEX($AS:$AS,$CI129+8),"")</f>
      </c>
      <c r="BC129">
        <f>IF($CJ129&gt;=9,INDEX($AS:$AS,$CI129+9),"")</f>
      </c>
      <c r="BD129">
        <f>IF($CJ129&gt;=10,INDEX($AS:$AS,$CI129+10),"")</f>
      </c>
      <c r="BE129">
        <f>IF($CJ129&gt;=11,INDEX($AS:$AS,$CI129+11),"")</f>
      </c>
      <c r="BF129">
        <f>IF($CJ129&gt;=12,INDEX($AS:$AS,$CI129+12),"")</f>
      </c>
      <c r="BG129">
        <f>IF($CJ129&gt;=13,INDEX($AS:$AS,$CI129+13),"")</f>
      </c>
      <c r="BH129">
        <f>IF($CJ129&gt;=14,INDEX($AS:$AS,$CI129+14),"")</f>
      </c>
      <c r="BI129">
        <f>IF($CJ129&gt;=15,INDEX($AS:$AS,$CI129+15),"")</f>
      </c>
      <c r="BJ129">
        <f>IF($CJ129&gt;=16,INDEX($AS:$AS,$CI129+16),"")</f>
      </c>
      <c r="BK129">
        <f>IF($CJ129&gt;=17,INDEX($AS:$AS,$CI129+17),"")</f>
      </c>
      <c r="BL129">
        <f>IF($CJ129&gt;=18,INDEX($AS:$AS,$CI129+18),"")</f>
      </c>
      <c r="BM129">
        <f>IF($CJ129&gt;=19,INDEX($AS:$AS,$CI129+19),"")</f>
      </c>
      <c r="BN129">
        <f>IF($CJ129&gt;=20,INDEX($AS:$AS,$CI129+20),"")</f>
      </c>
      <c r="BO129">
        <f>IF($CJ129&gt;=21,INDEX($AS:$AS,$CI129+21),"")</f>
      </c>
      <c r="BP129">
        <f>IF($CJ129&gt;=22,INDEX($AS:$AS,$CI129+22),"")</f>
      </c>
      <c r="BQ129">
        <f>IF($CJ129&gt;=23,INDEX($AS:$AS,$CI129+23),"")</f>
      </c>
      <c r="BR129">
        <f>IF($CJ129&gt;=24,INDEX($AS:$AS,$CI129+24),"")</f>
      </c>
      <c r="BS129">
        <f>IF($CJ129&gt;=25,INDEX($AS:$AS,$CI129+25),"")</f>
      </c>
      <c r="BT129">
        <f>IF($CJ129&gt;=26,INDEX($AS:$AS,$CI129+26),"")</f>
      </c>
      <c r="BU129">
        <f>IF($CJ129&gt;=27,INDEX($AS:$AS,$CI129+27),"")</f>
      </c>
      <c r="BV129">
        <f>IF($CJ129&gt;=28,INDEX($AS:$AS,$CI129+28),"")</f>
      </c>
      <c r="BW129">
        <f>IF($CJ129&gt;=29,INDEX($AS:$AS,$CI129+29),"")</f>
      </c>
      <c r="BX129">
        <f>IF($CJ129&gt;=30,INDEX($AS:$AS,$CI129+30),"")</f>
      </c>
      <c r="BY129">
        <f>IF($CJ129&gt;=31,INDEX($AS:$AS,$CI129+31),"")</f>
      </c>
      <c r="BZ129">
        <f>IF($CJ129&gt;=32,INDEX($AS:$AS,$CI129+32),"")</f>
      </c>
      <c r="CA129">
        <f>IF($CJ129&gt;=33,INDEX($AS:$AS,$CI129+33),"")</f>
      </c>
      <c r="CB129">
        <f>IF($CJ129&gt;=34,INDEX($AS:$AS,$CI129+34),"")</f>
      </c>
      <c r="CC129">
        <f>IF($CJ129&gt;=35,INDEX($AS:$AS,$CI129+35),"")</f>
      </c>
      <c r="CD129">
        <f>IF($CJ129&gt;=36,INDEX($AS:$AS,$CI129+36),"")</f>
      </c>
      <c r="CE129">
        <f>IF($CJ129&gt;=37,INDEX($AS:$AS,$CI129+37),"")</f>
      </c>
      <c r="CF129">
        <f>IF($CJ129&gt;=38,INDEX($AS:$AS,$CI129+38),"")</f>
      </c>
      <c r="CG129">
        <f>IF($CJ129&gt;=39,INDEX($AS:$AS,$CI129+39),"")</f>
      </c>
      <c r="CH129">
        <f>IF($CJ129&gt;=40,INDEX($AS:$AS,$CI129+40),"")</f>
      </c>
      <c r="CI129">
        <f>IFERROR(MATCH($AR129,$AS$2:$AS$133,0)+1,0)</f>
      </c>
      <c r="CJ129">
        <f>IFERROR(INDEX($AT$2:$AT$133,MATCH($AR129,$AS$2:$AS$133,0)),0)</f>
      </c>
      <c r="CK129">
        <f>IFERROR(LEFT($O129,FIND(" - ",$O129)-1),$O129)</f>
      </c>
      <c r="CL129" t="s">
        <v>239</v>
      </c>
      <c r="CN129">
        <f>IF($DI129&gt;=1,INDEX($CL:$CL,$DH129+1),"")</f>
      </c>
      <c r="CO129">
        <f>IF($DI129&gt;=2,INDEX($CL:$CL,$DH129+2),"")</f>
      </c>
      <c r="CP129">
        <f>IF($DI129&gt;=3,INDEX($CL:$CL,$DH129+3),"")</f>
      </c>
      <c r="CQ129">
        <f>IF($DI129&gt;=4,INDEX($CL:$CL,$DH129+4),"")</f>
      </c>
      <c r="CR129">
        <f>IF($DI129&gt;=5,INDEX($CL:$CL,$DH129+5),"")</f>
      </c>
      <c r="CS129">
        <f>IF($DI129&gt;=6,INDEX($CL:$CL,$DH129+6),"")</f>
      </c>
      <c r="CT129">
        <f>IF($DI129&gt;=7,INDEX($CL:$CL,$DH129+7),"")</f>
      </c>
      <c r="CU129">
        <f>IF($DI129&gt;=8,INDEX($CL:$CL,$DH129+8),"")</f>
      </c>
      <c r="CV129">
        <f>IF($DI129&gt;=9,INDEX($CL:$CL,$DH129+9),"")</f>
      </c>
      <c r="CW129">
        <f>IF($DI129&gt;=10,INDEX($CL:$CL,$DH129+10),"")</f>
      </c>
      <c r="CX129">
        <f>IF($DI129&gt;=11,INDEX($CL:$CL,$DH129+11),"")</f>
      </c>
      <c r="CY129">
        <f>IF($DI129&gt;=12,INDEX($CL:$CL,$DH129+12),"")</f>
      </c>
      <c r="CZ129">
        <f>IF($DI129&gt;=13,INDEX($CL:$CL,$DH129+13),"")</f>
      </c>
      <c r="DA129">
        <f>IF($DI129&gt;=14,INDEX($CL:$CL,$DH129+14),"")</f>
      </c>
      <c r="DB129">
        <f>IF($DI129&gt;=15,INDEX($CL:$CL,$DH129+15),"")</f>
      </c>
      <c r="DC129">
        <f>IF($DI129&gt;=16,INDEX($CL:$CL,$DH129+16),"")</f>
      </c>
      <c r="DD129">
        <f>IF($DI129&gt;=17,INDEX($CL:$CL,$DH129+17),"")</f>
      </c>
      <c r="DE129">
        <f>IF($DI129&gt;=18,INDEX($CL:$CL,$DH129+18),"")</f>
      </c>
      <c r="DF129">
        <f>IF($DI129&gt;=19,INDEX($CL:$CL,$DH129+19),"")</f>
      </c>
      <c r="DG129">
        <f>IF($DI129&gt;=20,INDEX($CL:$CL,$DH129+20),"")</f>
      </c>
      <c r="DH129">
        <f>IFERROR(MATCH($CK129,$CL$2:$CL$1558,0)+1,0)</f>
      </c>
      <c r="DI129">
        <f>IFERROR(INDEX($CM$2:$CM$1558,MATCH($CK129,$CL$2:$CL$1558,0)),0)</f>
      </c>
      <c r="DJ129">
        <f>IFERROR(INDEX($AQ:$AQ,MATCH($K129,$AP:$AP,0))&amp;"","")</f>
      </c>
      <c r="DK129" t="s">
        <v>331</v>
      </c>
      <c r="DM129">
        <v>1</v>
      </c>
      <c r="DN129">
        <f>IF($GQ129&gt;=1,INDEX($DK:$DK,$GP129+1),"")</f>
      </c>
      <c r="DO129">
        <f>IF($GQ129&gt;=2,INDEX($DK:$DK,$GP129+2),"")</f>
      </c>
      <c r="DP129">
        <f>IF($GQ129&gt;=3,INDEX($DK:$DK,$GP129+3),"")</f>
      </c>
      <c r="DQ129">
        <f>IF($GQ129&gt;=4,INDEX($DK:$DK,$GP129+4),"")</f>
      </c>
      <c r="DR129">
        <f>IF($GQ129&gt;=5,INDEX($DK:$DK,$GP129+5),"")</f>
      </c>
      <c r="DS129">
        <f>IF($GQ129&gt;=6,INDEX($DK:$DK,$GP129+6),"")</f>
      </c>
      <c r="DT129">
        <f>IF($GQ129&gt;=7,INDEX($DK:$DK,$GP129+7),"")</f>
      </c>
      <c r="DU129">
        <f>IF($GQ129&gt;=8,INDEX($DK:$DK,$GP129+8),"")</f>
      </c>
      <c r="DV129">
        <f>IF($GQ129&gt;=9,INDEX($DK:$DK,$GP129+9),"")</f>
      </c>
      <c r="DW129">
        <f>IF($GQ129&gt;=10,INDEX($DK:$DK,$GP129+10),"")</f>
      </c>
      <c r="DX129">
        <f>IF($GQ129&gt;=11,INDEX($DK:$DK,$GP129+11),"")</f>
      </c>
      <c r="DY129">
        <f>IF($GQ129&gt;=12,INDEX($DK:$DK,$GP129+12),"")</f>
      </c>
      <c r="DZ129">
        <f>IF($GQ129&gt;=13,INDEX($DK:$DK,$GP129+13),"")</f>
      </c>
      <c r="EA129">
        <f>IF($GQ129&gt;=14,INDEX($DK:$DK,$GP129+14),"")</f>
      </c>
      <c r="EB129">
        <f>IF($GQ129&gt;=15,INDEX($DK:$DK,$GP129+15),"")</f>
      </c>
      <c r="EC129">
        <f>IF($GQ129&gt;=16,INDEX($DK:$DK,$GP129+16),"")</f>
      </c>
      <c r="ED129">
        <f>IF($GQ129&gt;=17,INDEX($DK:$DK,$GP129+17),"")</f>
      </c>
      <c r="EE129">
        <f>IF($GQ129&gt;=18,INDEX($DK:$DK,$GP129+18),"")</f>
      </c>
      <c r="EF129">
        <f>IF($GQ129&gt;=19,INDEX($DK:$DK,$GP129+19),"")</f>
      </c>
      <c r="EG129">
        <f>IF($GQ129&gt;=20,INDEX($DK:$DK,$GP129+20),"")</f>
      </c>
      <c r="EH129">
        <f>IF($GQ129&gt;=21,INDEX($DK:$DK,$GP129+21),"")</f>
      </c>
      <c r="EI129">
        <f>IF($GQ129&gt;=22,INDEX($DK:$DK,$GP129+22),"")</f>
      </c>
      <c r="EJ129">
        <f>IF($GQ129&gt;=23,INDEX($DK:$DK,$GP129+23),"")</f>
      </c>
      <c r="EK129">
        <f>IF($GQ129&gt;=24,INDEX($DK:$DK,$GP129+24),"")</f>
      </c>
      <c r="EL129">
        <f>IF($GQ129&gt;=25,INDEX($DK:$DK,$GP129+25),"")</f>
      </c>
      <c r="EM129">
        <f>IF($GQ129&gt;=26,INDEX($DK:$DK,$GP129+26),"")</f>
      </c>
      <c r="EN129">
        <f>IF($GQ129&gt;=27,INDEX($DK:$DK,$GP129+27),"")</f>
      </c>
      <c r="EO129">
        <f>IF($GQ129&gt;=28,INDEX($DK:$DK,$GP129+28),"")</f>
      </c>
      <c r="EP129">
        <f>IF($GQ129&gt;=29,INDEX($DK:$DK,$GP129+29),"")</f>
      </c>
      <c r="EQ129">
        <f>IF($GQ129&gt;=30,INDEX($DK:$DK,$GP129+30),"")</f>
      </c>
      <c r="ER129">
        <f>IF($GQ129&gt;=31,INDEX($DK:$DK,$GP129+31),"")</f>
      </c>
      <c r="ES129">
        <f>IF($GQ129&gt;=32,INDEX($DK:$DK,$GP129+32),"")</f>
      </c>
      <c r="ET129">
        <f>IF($GQ129&gt;=33,INDEX($DK:$DK,$GP129+33),"")</f>
      </c>
      <c r="EU129">
        <f>IF($GQ129&gt;=34,INDEX($DK:$DK,$GP129+34),"")</f>
      </c>
      <c r="EV129">
        <f>IF($GQ129&gt;=35,INDEX($DK:$DK,$GP129+35),"")</f>
      </c>
      <c r="EW129">
        <f>IF($GQ129&gt;=36,INDEX($DK:$DK,$GP129+36),"")</f>
      </c>
      <c r="EX129">
        <f>IF($GQ129&gt;=37,INDEX($DK:$DK,$GP129+37),"")</f>
      </c>
      <c r="EY129">
        <f>IF($GQ129&gt;=38,INDEX($DK:$DK,$GP129+38),"")</f>
      </c>
      <c r="EZ129">
        <f>IF($GQ129&gt;=39,INDEX($DK:$DK,$GP129+39),"")</f>
      </c>
      <c r="FA129">
        <f>IF($GQ129&gt;=40,INDEX($DK:$DK,$GP129+40),"")</f>
      </c>
      <c r="FB129">
        <f>IF($GQ129&gt;=1,INDEX($DL:$DL,$GP129+1),"")</f>
      </c>
      <c r="FC129">
        <f>IF($GQ129&gt;=2,INDEX($DL:$DL,$GP129+2),"")</f>
      </c>
      <c r="FD129">
        <f>IF($GQ129&gt;=3,INDEX($DL:$DL,$GP129+3),"")</f>
      </c>
      <c r="FE129">
        <f>IF($GQ129&gt;=4,INDEX($DL:$DL,$GP129+4),"")</f>
      </c>
      <c r="FF129">
        <f>IF($GQ129&gt;=5,INDEX($DL:$DL,$GP129+5),"")</f>
      </c>
      <c r="FG129">
        <f>IF($GQ129&gt;=6,INDEX($DL:$DL,$GP129+6),"")</f>
      </c>
      <c r="FH129">
        <f>IF($GQ129&gt;=7,INDEX($DL:$DL,$GP129+7),"")</f>
      </c>
      <c r="FI129">
        <f>IF($GQ129&gt;=8,INDEX($DL:$DL,$GP129+8),"")</f>
      </c>
      <c r="FJ129">
        <f>IF($GQ129&gt;=9,INDEX($DL:$DL,$GP129+9),"")</f>
      </c>
      <c r="FK129">
        <f>IF($GQ129&gt;=10,INDEX($DL:$DL,$GP129+10),"")</f>
      </c>
      <c r="FL129">
        <f>IF($GQ129&gt;=11,INDEX($DL:$DL,$GP129+11),"")</f>
      </c>
      <c r="FM129">
        <f>IF($GQ129&gt;=12,INDEX($DL:$DL,$GP129+12),"")</f>
      </c>
      <c r="FN129">
        <f>IF($GQ129&gt;=13,INDEX($DL:$DL,$GP129+13),"")</f>
      </c>
      <c r="FO129">
        <f>IF($GQ129&gt;=14,INDEX($DL:$DL,$GP129+14),"")</f>
      </c>
      <c r="FP129">
        <f>IF($GQ129&gt;=15,INDEX($DL:$DL,$GP129+15),"")</f>
      </c>
      <c r="FQ129">
        <f>IF($GQ129&gt;=16,INDEX($DL:$DL,$GP129+16),"")</f>
      </c>
      <c r="FR129">
        <f>IF($GQ129&gt;=17,INDEX($DL:$DL,$GP129+17),"")</f>
      </c>
      <c r="FS129">
        <f>IF($GQ129&gt;=18,INDEX($DL:$DL,$GP129+18),"")</f>
      </c>
      <c r="FT129">
        <f>IF($GQ129&gt;=19,INDEX($DL:$DL,$GP129+19),"")</f>
      </c>
      <c r="FU129">
        <f>IF($GQ129&gt;=20,INDEX($DL:$DL,$GP129+20),"")</f>
      </c>
      <c r="FV129">
        <f>IF($GQ129&gt;=21,INDEX($DL:$DL,$GP129+21),"")</f>
      </c>
      <c r="FW129">
        <f>IF($GQ129&gt;=22,INDEX($DL:$DL,$GP129+22),"")</f>
      </c>
      <c r="FX129">
        <f>IF($GQ129&gt;=23,INDEX($DL:$DL,$GP129+23),"")</f>
      </c>
      <c r="FY129">
        <f>IF($GQ129&gt;=24,INDEX($DL:$DL,$GP129+24),"")</f>
      </c>
      <c r="FZ129">
        <f>IF($GQ129&gt;=25,INDEX($DL:$DL,$GP129+25),"")</f>
      </c>
      <c r="GA129">
        <f>IF($GQ129&gt;=26,INDEX($DL:$DL,$GP129+26),"")</f>
      </c>
      <c r="GB129">
        <f>IF($GQ129&gt;=27,INDEX($DL:$DL,$GP129+27),"")</f>
      </c>
      <c r="GC129">
        <f>IF($GQ129&gt;=28,INDEX($DL:$DL,$GP129+28),"")</f>
      </c>
      <c r="GD129">
        <f>IF($GQ129&gt;=29,INDEX($DL:$DL,$GP129+29),"")</f>
      </c>
      <c r="GE129">
        <f>IF($GQ129&gt;=30,INDEX($DL:$DL,$GP129+30),"")</f>
      </c>
      <c r="GF129">
        <f>IF($GQ129&gt;=31,INDEX($DL:$DL,$GP129+31),"")</f>
      </c>
      <c r="GG129">
        <f>IF($GQ129&gt;=32,INDEX($DL:$DL,$GP129+32),"")</f>
      </c>
      <c r="GH129">
        <f>IF($GQ129&gt;=33,INDEX($DL:$DL,$GP129+33),"")</f>
      </c>
      <c r="GI129">
        <f>IF($GQ129&gt;=34,INDEX($DL:$DL,$GP129+34),"")</f>
      </c>
      <c r="GJ129">
        <f>IF($GQ129&gt;=35,INDEX($DL:$DL,$GP129+35),"")</f>
      </c>
      <c r="GK129">
        <f>IF($GQ129&gt;=36,INDEX($DL:$DL,$GP129+36),"")</f>
      </c>
      <c r="GL129">
        <f>IF($GQ129&gt;=37,INDEX($DL:$DL,$GP129+37),"")</f>
      </c>
      <c r="GM129">
        <f>IF($GQ129&gt;=38,INDEX($DL:$DL,$GP129+38),"")</f>
      </c>
      <c r="GN129">
        <f>IF($GQ129&gt;=39,INDEX($DL:$DL,$GP129+39),"")</f>
      </c>
      <c r="GO129">
        <f>IF($GQ129&gt;=40,INDEX($DL:$DL,$GP129+40),"")</f>
      </c>
      <c r="GP129">
        <f>IFERROR(MATCH($DJ129,$DK$2:$DK$148,0)+1,0)</f>
      </c>
      <c r="GQ129">
        <f>IFERROR(INDEX($DM$2:$DM$148,MATCH($DJ129,$DK$2:$DK$148,0)),0)</f>
      </c>
      <c r="GR129">
        <f>IFERROR(MATCH($L129,$DN$129:$FA$129,0),0)</f>
      </c>
      <c r="GS129">
        <f>IF($GR129&gt;0,INDEX($FB$129:$GO$129,$GR129),"")</f>
      </c>
      <c r="GT129" t="s">
        <v>591</v>
      </c>
      <c r="GV129">
        <f>IF($JE129&gt;=1,INDEX($GT:$GT,$JD129+1),"")</f>
      </c>
      <c r="GW129">
        <f>IF($JE129&gt;=2,INDEX($GT:$GT,$JD129+2),"")</f>
      </c>
      <c r="GX129">
        <f>IF($JE129&gt;=3,INDEX($GT:$GT,$JD129+3),"")</f>
      </c>
      <c r="GY129">
        <f>IF($JE129&gt;=4,INDEX($GT:$GT,$JD129+4),"")</f>
      </c>
      <c r="GZ129">
        <f>IF($JE129&gt;=5,INDEX($GT:$GT,$JD129+5),"")</f>
      </c>
      <c r="HA129">
        <f>IF($JE129&gt;=6,INDEX($GT:$GT,$JD129+6),"")</f>
      </c>
      <c r="HB129">
        <f>IF($JE129&gt;=7,INDEX($GT:$GT,$JD129+7),"")</f>
      </c>
      <c r="HC129">
        <f>IF($JE129&gt;=8,INDEX($GT:$GT,$JD129+8),"")</f>
      </c>
      <c r="HD129">
        <f>IF($JE129&gt;=9,INDEX($GT:$GT,$JD129+9),"")</f>
      </c>
      <c r="HE129">
        <f>IF($JE129&gt;=10,INDEX($GT:$GT,$JD129+10),"")</f>
      </c>
      <c r="HF129">
        <f>IF($JE129&gt;=11,INDEX($GT:$GT,$JD129+11),"")</f>
      </c>
      <c r="HG129">
        <f>IF($JE129&gt;=12,INDEX($GT:$GT,$JD129+12),"")</f>
      </c>
      <c r="HH129">
        <f>IF($JE129&gt;=13,INDEX($GT:$GT,$JD129+13),"")</f>
      </c>
      <c r="HI129">
        <f>IF($JE129&gt;=14,INDEX($GT:$GT,$JD129+14),"")</f>
      </c>
      <c r="HJ129">
        <f>IF($JE129&gt;=15,INDEX($GT:$GT,$JD129+15),"")</f>
      </c>
      <c r="HK129">
        <f>IF($JE129&gt;=16,INDEX($GT:$GT,$JD129+16),"")</f>
      </c>
      <c r="HL129">
        <f>IF($JE129&gt;=17,INDEX($GT:$GT,$JD129+17),"")</f>
      </c>
      <c r="HM129">
        <f>IF($JE129&gt;=18,INDEX($GT:$GT,$JD129+18),"")</f>
      </c>
      <c r="HN129">
        <f>IF($JE129&gt;=19,INDEX($GT:$GT,$JD129+19),"")</f>
      </c>
      <c r="HO129">
        <f>IF($JE129&gt;=20,INDEX($GT:$GT,$JD129+20),"")</f>
      </c>
      <c r="HP129">
        <f>IF($JE129&gt;=21,INDEX($GT:$GT,$JD129+21),"")</f>
      </c>
      <c r="HQ129">
        <f>IF($JE129&gt;=22,INDEX($GT:$GT,$JD129+22),"")</f>
      </c>
      <c r="HR129">
        <f>IF($JE129&gt;=23,INDEX($GT:$GT,$JD129+23),"")</f>
      </c>
      <c r="HS129">
        <f>IF($JE129&gt;=24,INDEX($GT:$GT,$JD129+24),"")</f>
      </c>
      <c r="HT129">
        <f>IF($JE129&gt;=25,INDEX($GT:$GT,$JD129+25),"")</f>
      </c>
      <c r="HU129">
        <f>IF($JE129&gt;=26,INDEX($GT:$GT,$JD129+26),"")</f>
      </c>
      <c r="HV129">
        <f>IF($JE129&gt;=27,INDEX($GT:$GT,$JD129+27),"")</f>
      </c>
      <c r="HW129">
        <f>IF($JE129&gt;=28,INDEX($GT:$GT,$JD129+28),"")</f>
      </c>
      <c r="HX129">
        <f>IF($JE129&gt;=29,INDEX($GT:$GT,$JD129+29),"")</f>
      </c>
      <c r="HY129">
        <f>IF($JE129&gt;=30,INDEX($GT:$GT,$JD129+30),"")</f>
      </c>
      <c r="HZ129">
        <f>IF($JE129&gt;=31,INDEX($GT:$GT,$JD129+31),"")</f>
      </c>
      <c r="IA129">
        <f>IF($JE129&gt;=32,INDEX($GT:$GT,$JD129+32),"")</f>
      </c>
      <c r="IB129">
        <f>IF($JE129&gt;=33,INDEX($GT:$GT,$JD129+33),"")</f>
      </c>
      <c r="IC129">
        <f>IF($JE129&gt;=34,INDEX($GT:$GT,$JD129+34),"")</f>
      </c>
      <c r="ID129">
        <f>IF($JE129&gt;=35,INDEX($GT:$GT,$JD129+35),"")</f>
      </c>
      <c r="IE129">
        <f>IF($JE129&gt;=36,INDEX($GT:$GT,$JD129+36),"")</f>
      </c>
      <c r="IF129">
        <f>IF($JE129&gt;=37,INDEX($GT:$GT,$JD129+37),"")</f>
      </c>
      <c r="IG129">
        <f>IF($JE129&gt;=38,INDEX($GT:$GT,$JD129+38),"")</f>
      </c>
      <c r="IH129">
        <f>IF($JE129&gt;=39,INDEX($GT:$GT,$JD129+39),"")</f>
      </c>
      <c r="II129">
        <f>IF($JE129&gt;=40,INDEX($GT:$GT,$JD129+40),"")</f>
      </c>
      <c r="IJ129">
        <f>IF($JE129&gt;=41,INDEX($GT:$GT,$JD129+41),"")</f>
      </c>
      <c r="IK129">
        <f>IF($JE129&gt;=42,INDEX($GT:$GT,$JD129+42),"")</f>
      </c>
      <c r="IL129">
        <f>IF($JE129&gt;=43,INDEX($GT:$GT,$JD129+43),"")</f>
      </c>
      <c r="IM129">
        <f>IF($JE129&gt;=44,INDEX($GT:$GT,$JD129+44),"")</f>
      </c>
      <c r="IN129">
        <f>IF($JE129&gt;=45,INDEX($GT:$GT,$JD129+45),"")</f>
      </c>
      <c r="IO129">
        <f>IF($JE129&gt;=46,INDEX($GT:$GT,$JD129+46),"")</f>
      </c>
      <c r="IP129">
        <f>IF($JE129&gt;=47,INDEX($GT:$GT,$JD129+47),"")</f>
      </c>
      <c r="IQ129">
        <f>IF($JE129&gt;=48,INDEX($GT:$GT,$JD129+48),"")</f>
      </c>
      <c r="IR129">
        <f>IF($JE129&gt;=49,INDEX($GT:$GT,$JD129+49),"")</f>
      </c>
      <c r="IS129">
        <f>IF($JE129&gt;=50,INDEX($GT:$GT,$JD129+50),"")</f>
      </c>
      <c r="IT129">
        <f>IF($JE129&gt;=51,INDEX($GT:$GT,$JD129+51),"")</f>
      </c>
      <c r="IU129">
        <f>IF($JE129&gt;=52,INDEX($GT:$GT,$JD129+52),"")</f>
      </c>
      <c r="IV129">
        <f>IF($JE129&gt;=53,INDEX($GT:$GT,$JD129+53),"")</f>
      </c>
      <c r="IW129">
        <f>IF($JE129&gt;=54,INDEX($GT:$GT,$JD129+54),"")</f>
      </c>
      <c r="IX129">
        <f>IF($JE129&gt;=55,INDEX($GT:$GT,$JD129+55),"")</f>
      </c>
      <c r="IY129">
        <f>IF($JE129&gt;=56,INDEX($GT:$GT,$JD129+56),"")</f>
      </c>
      <c r="IZ129">
        <f>IF($JE129&gt;=57,INDEX($GT:$GT,$JD129+57),"")</f>
      </c>
      <c r="JA129">
        <f>IF($JE129&gt;=58,INDEX($GT:$GT,$JD129+58),"")</f>
      </c>
      <c r="JB129">
        <f>IF($JE129&gt;=59,INDEX($GT:$GT,$JD129+59),"")</f>
      </c>
      <c r="JC129">
        <f>IF($JE129&gt;=60,INDEX($GT:$GT,$JD129+60),"")</f>
      </c>
      <c r="JD129">
        <f>IFERROR(MATCH($GS129,$GT$2:$GT$322,0)+1,0)</f>
      </c>
      <c r="JE129">
        <f>IFERROR(INDEX($GU$2:$GU$322,MATCH($GS129,$GT$2:$GT$322,0)),0)</f>
      </c>
      <c r="JF129" t="s">
        <v>28</v>
      </c>
      <c r="JG129" t="s">
        <v>28</v>
      </c>
    </row>
    <row r="130" spans="1:267" x14ac:dyDescent="0.25">
      <c r="J130" s="1"/>
      <c r="K130" s="1"/>
      <c r="L130" s="1"/>
      <c r="M130" s="1"/>
      <c r="N130" s="1">
        <f>IFERROR(IF(FIND(" - ",$J130)&gt;0,MID($J130,FIND(" - ",$J130)+3,LEN($J130)),""),"")</f>
      </c>
      <c r="P130" s="1"/>
      <c r="S130" t="s">
        <v>28</v>
      </c>
      <c r="U130">
        <f>IF(OR($S130="",$T130=""),"",IFERROR($S130/$T130,0))</f>
      </c>
      <c r="V130">
        <f>IF($S130="","",
IF($K130="","",
IF(ISNUMBER(SEARCH("exempt",LOWER($K130))),0,
$S130*(VALUE(SUBSTITUTE($K130,"%",""))/100))))</f>
      </c>
      <c r="AB130">
        <f>IF($S130="","",
SUM($S130,$V130,$Z130,$W130,$Y130)-
IF($AA130="",0,VALUE($AA130)))</f>
      </c>
      <c r="AJ130" t="s">
        <v>695</v>
      </c>
      <c r="AN130" t="s">
        <v>696</v>
      </c>
      <c r="AO130" t="s">
        <v>697</v>
      </c>
      <c r="AR130">
        <f>IFERROR(LEFT($J130,FIND(" - ",$J130)-1),$J130)</f>
      </c>
      <c r="AS130" t="s">
        <v>698</v>
      </c>
      <c r="AT130">
        <v>1</v>
      </c>
      <c r="AU130">
        <f>IF($CJ130&gt;=1,INDEX($AS:$AS,$CI130+1),"")</f>
      </c>
      <c r="AV130">
        <f>IF($CJ130&gt;=2,INDEX($AS:$AS,$CI130+2),"")</f>
      </c>
      <c r="AW130">
        <f>IF($CJ130&gt;=3,INDEX($AS:$AS,$CI130+3),"")</f>
      </c>
      <c r="AX130">
        <f>IF($CJ130&gt;=4,INDEX($AS:$AS,$CI130+4),"")</f>
      </c>
      <c r="AY130">
        <f>IF($CJ130&gt;=5,INDEX($AS:$AS,$CI130+5),"")</f>
      </c>
      <c r="AZ130">
        <f>IF($CJ130&gt;=6,INDEX($AS:$AS,$CI130+6),"")</f>
      </c>
      <c r="BA130">
        <f>IF($CJ130&gt;=7,INDEX($AS:$AS,$CI130+7),"")</f>
      </c>
      <c r="BB130">
        <f>IF($CJ130&gt;=8,INDEX($AS:$AS,$CI130+8),"")</f>
      </c>
      <c r="BC130">
        <f>IF($CJ130&gt;=9,INDEX($AS:$AS,$CI130+9),"")</f>
      </c>
      <c r="BD130">
        <f>IF($CJ130&gt;=10,INDEX($AS:$AS,$CI130+10),"")</f>
      </c>
      <c r="BE130">
        <f>IF($CJ130&gt;=11,INDEX($AS:$AS,$CI130+11),"")</f>
      </c>
      <c r="BF130">
        <f>IF($CJ130&gt;=12,INDEX($AS:$AS,$CI130+12),"")</f>
      </c>
      <c r="BG130">
        <f>IF($CJ130&gt;=13,INDEX($AS:$AS,$CI130+13),"")</f>
      </c>
      <c r="BH130">
        <f>IF($CJ130&gt;=14,INDEX($AS:$AS,$CI130+14),"")</f>
      </c>
      <c r="BI130">
        <f>IF($CJ130&gt;=15,INDEX($AS:$AS,$CI130+15),"")</f>
      </c>
      <c r="BJ130">
        <f>IF($CJ130&gt;=16,INDEX($AS:$AS,$CI130+16),"")</f>
      </c>
      <c r="BK130">
        <f>IF($CJ130&gt;=17,INDEX($AS:$AS,$CI130+17),"")</f>
      </c>
      <c r="BL130">
        <f>IF($CJ130&gt;=18,INDEX($AS:$AS,$CI130+18),"")</f>
      </c>
      <c r="BM130">
        <f>IF($CJ130&gt;=19,INDEX($AS:$AS,$CI130+19),"")</f>
      </c>
      <c r="BN130">
        <f>IF($CJ130&gt;=20,INDEX($AS:$AS,$CI130+20),"")</f>
      </c>
      <c r="BO130">
        <f>IF($CJ130&gt;=21,INDEX($AS:$AS,$CI130+21),"")</f>
      </c>
      <c r="BP130">
        <f>IF($CJ130&gt;=22,INDEX($AS:$AS,$CI130+22),"")</f>
      </c>
      <c r="BQ130">
        <f>IF($CJ130&gt;=23,INDEX($AS:$AS,$CI130+23),"")</f>
      </c>
      <c r="BR130">
        <f>IF($CJ130&gt;=24,INDEX($AS:$AS,$CI130+24),"")</f>
      </c>
      <c r="BS130">
        <f>IF($CJ130&gt;=25,INDEX($AS:$AS,$CI130+25),"")</f>
      </c>
      <c r="BT130">
        <f>IF($CJ130&gt;=26,INDEX($AS:$AS,$CI130+26),"")</f>
      </c>
      <c r="BU130">
        <f>IF($CJ130&gt;=27,INDEX($AS:$AS,$CI130+27),"")</f>
      </c>
      <c r="BV130">
        <f>IF($CJ130&gt;=28,INDEX($AS:$AS,$CI130+28),"")</f>
      </c>
      <c r="BW130">
        <f>IF($CJ130&gt;=29,INDEX($AS:$AS,$CI130+29),"")</f>
      </c>
      <c r="BX130">
        <f>IF($CJ130&gt;=30,INDEX($AS:$AS,$CI130+30),"")</f>
      </c>
      <c r="BY130">
        <f>IF($CJ130&gt;=31,INDEX($AS:$AS,$CI130+31),"")</f>
      </c>
      <c r="BZ130">
        <f>IF($CJ130&gt;=32,INDEX($AS:$AS,$CI130+32),"")</f>
      </c>
      <c r="CA130">
        <f>IF($CJ130&gt;=33,INDEX($AS:$AS,$CI130+33),"")</f>
      </c>
      <c r="CB130">
        <f>IF($CJ130&gt;=34,INDEX($AS:$AS,$CI130+34),"")</f>
      </c>
      <c r="CC130">
        <f>IF($CJ130&gt;=35,INDEX($AS:$AS,$CI130+35),"")</f>
      </c>
      <c r="CD130">
        <f>IF($CJ130&gt;=36,INDEX($AS:$AS,$CI130+36),"")</f>
      </c>
      <c r="CE130">
        <f>IF($CJ130&gt;=37,INDEX($AS:$AS,$CI130+37),"")</f>
      </c>
      <c r="CF130">
        <f>IF($CJ130&gt;=38,INDEX($AS:$AS,$CI130+38),"")</f>
      </c>
      <c r="CG130">
        <f>IF($CJ130&gt;=39,INDEX($AS:$AS,$CI130+39),"")</f>
      </c>
      <c r="CH130">
        <f>IF($CJ130&gt;=40,INDEX($AS:$AS,$CI130+40),"")</f>
      </c>
      <c r="CI130">
        <f>IFERROR(MATCH($AR130,$AS$2:$AS$133,0)+1,0)</f>
      </c>
      <c r="CJ130">
        <f>IFERROR(INDEX($AT$2:$AT$133,MATCH($AR130,$AS$2:$AS$133,0)),0)</f>
      </c>
      <c r="CK130">
        <f>IFERROR(LEFT($O130,FIND(" - ",$O130)-1),$O130)</f>
      </c>
      <c r="CL130" t="s">
        <v>255</v>
      </c>
      <c r="CN130">
        <f>IF($DI130&gt;=1,INDEX($CL:$CL,$DH130+1),"")</f>
      </c>
      <c r="CO130">
        <f>IF($DI130&gt;=2,INDEX($CL:$CL,$DH130+2),"")</f>
      </c>
      <c r="CP130">
        <f>IF($DI130&gt;=3,INDEX($CL:$CL,$DH130+3),"")</f>
      </c>
      <c r="CQ130">
        <f>IF($DI130&gt;=4,INDEX($CL:$CL,$DH130+4),"")</f>
      </c>
      <c r="CR130">
        <f>IF($DI130&gt;=5,INDEX($CL:$CL,$DH130+5),"")</f>
      </c>
      <c r="CS130">
        <f>IF($DI130&gt;=6,INDEX($CL:$CL,$DH130+6),"")</f>
      </c>
      <c r="CT130">
        <f>IF($DI130&gt;=7,INDEX($CL:$CL,$DH130+7),"")</f>
      </c>
      <c r="CU130">
        <f>IF($DI130&gt;=8,INDEX($CL:$CL,$DH130+8),"")</f>
      </c>
      <c r="CV130">
        <f>IF($DI130&gt;=9,INDEX($CL:$CL,$DH130+9),"")</f>
      </c>
      <c r="CW130">
        <f>IF($DI130&gt;=10,INDEX($CL:$CL,$DH130+10),"")</f>
      </c>
      <c r="CX130">
        <f>IF($DI130&gt;=11,INDEX($CL:$CL,$DH130+11),"")</f>
      </c>
      <c r="CY130">
        <f>IF($DI130&gt;=12,INDEX($CL:$CL,$DH130+12),"")</f>
      </c>
      <c r="CZ130">
        <f>IF($DI130&gt;=13,INDEX($CL:$CL,$DH130+13),"")</f>
      </c>
      <c r="DA130">
        <f>IF($DI130&gt;=14,INDEX($CL:$CL,$DH130+14),"")</f>
      </c>
      <c r="DB130">
        <f>IF($DI130&gt;=15,INDEX($CL:$CL,$DH130+15),"")</f>
      </c>
      <c r="DC130">
        <f>IF($DI130&gt;=16,INDEX($CL:$CL,$DH130+16),"")</f>
      </c>
      <c r="DD130">
        <f>IF($DI130&gt;=17,INDEX($CL:$CL,$DH130+17),"")</f>
      </c>
      <c r="DE130">
        <f>IF($DI130&gt;=18,INDEX($CL:$CL,$DH130+18),"")</f>
      </c>
      <c r="DF130">
        <f>IF($DI130&gt;=19,INDEX($CL:$CL,$DH130+19),"")</f>
      </c>
      <c r="DG130">
        <f>IF($DI130&gt;=20,INDEX($CL:$CL,$DH130+20),"")</f>
      </c>
      <c r="DH130">
        <f>IFERROR(MATCH($CK130,$CL$2:$CL$1558,0)+1,0)</f>
      </c>
      <c r="DI130">
        <f>IFERROR(INDEX($CM$2:$CM$1558,MATCH($CK130,$CL$2:$CL$1558,0)),0)</f>
      </c>
      <c r="DJ130">
        <f>IFERROR(INDEX($AQ:$AQ,MATCH($K130,$AP:$AP,0))&amp;"","")</f>
      </c>
      <c r="DK130" t="s">
        <v>49</v>
      </c>
      <c r="DL130" t="s">
        <v>699</v>
      </c>
      <c r="DN130">
        <f>IF($GQ130&gt;=1,INDEX($DK:$DK,$GP130+1),"")</f>
      </c>
      <c r="DO130">
        <f>IF($GQ130&gt;=2,INDEX($DK:$DK,$GP130+2),"")</f>
      </c>
      <c r="DP130">
        <f>IF($GQ130&gt;=3,INDEX($DK:$DK,$GP130+3),"")</f>
      </c>
      <c r="DQ130">
        <f>IF($GQ130&gt;=4,INDEX($DK:$DK,$GP130+4),"")</f>
      </c>
      <c r="DR130">
        <f>IF($GQ130&gt;=5,INDEX($DK:$DK,$GP130+5),"")</f>
      </c>
      <c r="DS130">
        <f>IF($GQ130&gt;=6,INDEX($DK:$DK,$GP130+6),"")</f>
      </c>
      <c r="DT130">
        <f>IF($GQ130&gt;=7,INDEX($DK:$DK,$GP130+7),"")</f>
      </c>
      <c r="DU130">
        <f>IF($GQ130&gt;=8,INDEX($DK:$DK,$GP130+8),"")</f>
      </c>
      <c r="DV130">
        <f>IF($GQ130&gt;=9,INDEX($DK:$DK,$GP130+9),"")</f>
      </c>
      <c r="DW130">
        <f>IF($GQ130&gt;=10,INDEX($DK:$DK,$GP130+10),"")</f>
      </c>
      <c r="DX130">
        <f>IF($GQ130&gt;=11,INDEX($DK:$DK,$GP130+11),"")</f>
      </c>
      <c r="DY130">
        <f>IF($GQ130&gt;=12,INDEX($DK:$DK,$GP130+12),"")</f>
      </c>
      <c r="DZ130">
        <f>IF($GQ130&gt;=13,INDEX($DK:$DK,$GP130+13),"")</f>
      </c>
      <c r="EA130">
        <f>IF($GQ130&gt;=14,INDEX($DK:$DK,$GP130+14),"")</f>
      </c>
      <c r="EB130">
        <f>IF($GQ130&gt;=15,INDEX($DK:$DK,$GP130+15),"")</f>
      </c>
      <c r="EC130">
        <f>IF($GQ130&gt;=16,INDEX($DK:$DK,$GP130+16),"")</f>
      </c>
      <c r="ED130">
        <f>IF($GQ130&gt;=17,INDEX($DK:$DK,$GP130+17),"")</f>
      </c>
      <c r="EE130">
        <f>IF($GQ130&gt;=18,INDEX($DK:$DK,$GP130+18),"")</f>
      </c>
      <c r="EF130">
        <f>IF($GQ130&gt;=19,INDEX($DK:$DK,$GP130+19),"")</f>
      </c>
      <c r="EG130">
        <f>IF($GQ130&gt;=20,INDEX($DK:$DK,$GP130+20),"")</f>
      </c>
      <c r="EH130">
        <f>IF($GQ130&gt;=21,INDEX($DK:$DK,$GP130+21),"")</f>
      </c>
      <c r="EI130">
        <f>IF($GQ130&gt;=22,INDEX($DK:$DK,$GP130+22),"")</f>
      </c>
      <c r="EJ130">
        <f>IF($GQ130&gt;=23,INDEX($DK:$DK,$GP130+23),"")</f>
      </c>
      <c r="EK130">
        <f>IF($GQ130&gt;=24,INDEX($DK:$DK,$GP130+24),"")</f>
      </c>
      <c r="EL130">
        <f>IF($GQ130&gt;=25,INDEX($DK:$DK,$GP130+25),"")</f>
      </c>
      <c r="EM130">
        <f>IF($GQ130&gt;=26,INDEX($DK:$DK,$GP130+26),"")</f>
      </c>
      <c r="EN130">
        <f>IF($GQ130&gt;=27,INDEX($DK:$DK,$GP130+27),"")</f>
      </c>
      <c r="EO130">
        <f>IF($GQ130&gt;=28,INDEX($DK:$DK,$GP130+28),"")</f>
      </c>
      <c r="EP130">
        <f>IF($GQ130&gt;=29,INDEX($DK:$DK,$GP130+29),"")</f>
      </c>
      <c r="EQ130">
        <f>IF($GQ130&gt;=30,INDEX($DK:$DK,$GP130+30),"")</f>
      </c>
      <c r="ER130">
        <f>IF($GQ130&gt;=31,INDEX($DK:$DK,$GP130+31),"")</f>
      </c>
      <c r="ES130">
        <f>IF($GQ130&gt;=32,INDEX($DK:$DK,$GP130+32),"")</f>
      </c>
      <c r="ET130">
        <f>IF($GQ130&gt;=33,INDEX($DK:$DK,$GP130+33),"")</f>
      </c>
      <c r="EU130">
        <f>IF($GQ130&gt;=34,INDEX($DK:$DK,$GP130+34),"")</f>
      </c>
      <c r="EV130">
        <f>IF($GQ130&gt;=35,INDEX($DK:$DK,$GP130+35),"")</f>
      </c>
      <c r="EW130">
        <f>IF($GQ130&gt;=36,INDEX($DK:$DK,$GP130+36),"")</f>
      </c>
      <c r="EX130">
        <f>IF($GQ130&gt;=37,INDEX($DK:$DK,$GP130+37),"")</f>
      </c>
      <c r="EY130">
        <f>IF($GQ130&gt;=38,INDEX($DK:$DK,$GP130+38),"")</f>
      </c>
      <c r="EZ130">
        <f>IF($GQ130&gt;=39,INDEX($DK:$DK,$GP130+39),"")</f>
      </c>
      <c r="FA130">
        <f>IF($GQ130&gt;=40,INDEX($DK:$DK,$GP130+40),"")</f>
      </c>
      <c r="FB130">
        <f>IF($GQ130&gt;=1,INDEX($DL:$DL,$GP130+1),"")</f>
      </c>
      <c r="FC130">
        <f>IF($GQ130&gt;=2,INDEX($DL:$DL,$GP130+2),"")</f>
      </c>
      <c r="FD130">
        <f>IF($GQ130&gt;=3,INDEX($DL:$DL,$GP130+3),"")</f>
      </c>
      <c r="FE130">
        <f>IF($GQ130&gt;=4,INDEX($DL:$DL,$GP130+4),"")</f>
      </c>
      <c r="FF130">
        <f>IF($GQ130&gt;=5,INDEX($DL:$DL,$GP130+5),"")</f>
      </c>
      <c r="FG130">
        <f>IF($GQ130&gt;=6,INDEX($DL:$DL,$GP130+6),"")</f>
      </c>
      <c r="FH130">
        <f>IF($GQ130&gt;=7,INDEX($DL:$DL,$GP130+7),"")</f>
      </c>
      <c r="FI130">
        <f>IF($GQ130&gt;=8,INDEX($DL:$DL,$GP130+8),"")</f>
      </c>
      <c r="FJ130">
        <f>IF($GQ130&gt;=9,INDEX($DL:$DL,$GP130+9),"")</f>
      </c>
      <c r="FK130">
        <f>IF($GQ130&gt;=10,INDEX($DL:$DL,$GP130+10),"")</f>
      </c>
      <c r="FL130">
        <f>IF($GQ130&gt;=11,INDEX($DL:$DL,$GP130+11),"")</f>
      </c>
      <c r="FM130">
        <f>IF($GQ130&gt;=12,INDEX($DL:$DL,$GP130+12),"")</f>
      </c>
      <c r="FN130">
        <f>IF($GQ130&gt;=13,INDEX($DL:$DL,$GP130+13),"")</f>
      </c>
      <c r="FO130">
        <f>IF($GQ130&gt;=14,INDEX($DL:$DL,$GP130+14),"")</f>
      </c>
      <c r="FP130">
        <f>IF($GQ130&gt;=15,INDEX($DL:$DL,$GP130+15),"")</f>
      </c>
      <c r="FQ130">
        <f>IF($GQ130&gt;=16,INDEX($DL:$DL,$GP130+16),"")</f>
      </c>
      <c r="FR130">
        <f>IF($GQ130&gt;=17,INDEX($DL:$DL,$GP130+17),"")</f>
      </c>
      <c r="FS130">
        <f>IF($GQ130&gt;=18,INDEX($DL:$DL,$GP130+18),"")</f>
      </c>
      <c r="FT130">
        <f>IF($GQ130&gt;=19,INDEX($DL:$DL,$GP130+19),"")</f>
      </c>
      <c r="FU130">
        <f>IF($GQ130&gt;=20,INDEX($DL:$DL,$GP130+20),"")</f>
      </c>
      <c r="FV130">
        <f>IF($GQ130&gt;=21,INDEX($DL:$DL,$GP130+21),"")</f>
      </c>
      <c r="FW130">
        <f>IF($GQ130&gt;=22,INDEX($DL:$DL,$GP130+22),"")</f>
      </c>
      <c r="FX130">
        <f>IF($GQ130&gt;=23,INDEX($DL:$DL,$GP130+23),"")</f>
      </c>
      <c r="FY130">
        <f>IF($GQ130&gt;=24,INDEX($DL:$DL,$GP130+24),"")</f>
      </c>
      <c r="FZ130">
        <f>IF($GQ130&gt;=25,INDEX($DL:$DL,$GP130+25),"")</f>
      </c>
      <c r="GA130">
        <f>IF($GQ130&gt;=26,INDEX($DL:$DL,$GP130+26),"")</f>
      </c>
      <c r="GB130">
        <f>IF($GQ130&gt;=27,INDEX($DL:$DL,$GP130+27),"")</f>
      </c>
      <c r="GC130">
        <f>IF($GQ130&gt;=28,INDEX($DL:$DL,$GP130+28),"")</f>
      </c>
      <c r="GD130">
        <f>IF($GQ130&gt;=29,INDEX($DL:$DL,$GP130+29),"")</f>
      </c>
      <c r="GE130">
        <f>IF($GQ130&gt;=30,INDEX($DL:$DL,$GP130+30),"")</f>
      </c>
      <c r="GF130">
        <f>IF($GQ130&gt;=31,INDEX($DL:$DL,$GP130+31),"")</f>
      </c>
      <c r="GG130">
        <f>IF($GQ130&gt;=32,INDEX($DL:$DL,$GP130+32),"")</f>
      </c>
      <c r="GH130">
        <f>IF($GQ130&gt;=33,INDEX($DL:$DL,$GP130+33),"")</f>
      </c>
      <c r="GI130">
        <f>IF($GQ130&gt;=34,INDEX($DL:$DL,$GP130+34),"")</f>
      </c>
      <c r="GJ130">
        <f>IF($GQ130&gt;=35,INDEX($DL:$DL,$GP130+35),"")</f>
      </c>
      <c r="GK130">
        <f>IF($GQ130&gt;=36,INDEX($DL:$DL,$GP130+36),"")</f>
      </c>
      <c r="GL130">
        <f>IF($GQ130&gt;=37,INDEX($DL:$DL,$GP130+37),"")</f>
      </c>
      <c r="GM130">
        <f>IF($GQ130&gt;=38,INDEX($DL:$DL,$GP130+38),"")</f>
      </c>
      <c r="GN130">
        <f>IF($GQ130&gt;=39,INDEX($DL:$DL,$GP130+39),"")</f>
      </c>
      <c r="GO130">
        <f>IF($GQ130&gt;=40,INDEX($DL:$DL,$GP130+40),"")</f>
      </c>
      <c r="GP130">
        <f>IFERROR(MATCH($DJ130,$DK$2:$DK$148,0)+1,0)</f>
      </c>
      <c r="GQ130">
        <f>IFERROR(INDEX($DM$2:$DM$148,MATCH($DJ130,$DK$2:$DK$148,0)),0)</f>
      </c>
      <c r="GR130">
        <f>IFERROR(MATCH($L130,$DN$130:$FA$130,0),0)</f>
      </c>
      <c r="GS130">
        <f>IF($GR130&gt;0,INDEX($FB$130:$GO$130,$GR130),"")</f>
      </c>
      <c r="GT130" t="s">
        <v>598</v>
      </c>
      <c r="GV130">
        <f>IF($JE130&gt;=1,INDEX($GT:$GT,$JD130+1),"")</f>
      </c>
      <c r="GW130">
        <f>IF($JE130&gt;=2,INDEX($GT:$GT,$JD130+2),"")</f>
      </c>
      <c r="GX130">
        <f>IF($JE130&gt;=3,INDEX($GT:$GT,$JD130+3),"")</f>
      </c>
      <c r="GY130">
        <f>IF($JE130&gt;=4,INDEX($GT:$GT,$JD130+4),"")</f>
      </c>
      <c r="GZ130">
        <f>IF($JE130&gt;=5,INDEX($GT:$GT,$JD130+5),"")</f>
      </c>
      <c r="HA130">
        <f>IF($JE130&gt;=6,INDEX($GT:$GT,$JD130+6),"")</f>
      </c>
      <c r="HB130">
        <f>IF($JE130&gt;=7,INDEX($GT:$GT,$JD130+7),"")</f>
      </c>
      <c r="HC130">
        <f>IF($JE130&gt;=8,INDEX($GT:$GT,$JD130+8),"")</f>
      </c>
      <c r="HD130">
        <f>IF($JE130&gt;=9,INDEX($GT:$GT,$JD130+9),"")</f>
      </c>
      <c r="HE130">
        <f>IF($JE130&gt;=10,INDEX($GT:$GT,$JD130+10),"")</f>
      </c>
      <c r="HF130">
        <f>IF($JE130&gt;=11,INDEX($GT:$GT,$JD130+11),"")</f>
      </c>
      <c r="HG130">
        <f>IF($JE130&gt;=12,INDEX($GT:$GT,$JD130+12),"")</f>
      </c>
      <c r="HH130">
        <f>IF($JE130&gt;=13,INDEX($GT:$GT,$JD130+13),"")</f>
      </c>
      <c r="HI130">
        <f>IF($JE130&gt;=14,INDEX($GT:$GT,$JD130+14),"")</f>
      </c>
      <c r="HJ130">
        <f>IF($JE130&gt;=15,INDEX($GT:$GT,$JD130+15),"")</f>
      </c>
      <c r="HK130">
        <f>IF($JE130&gt;=16,INDEX($GT:$GT,$JD130+16),"")</f>
      </c>
      <c r="HL130">
        <f>IF($JE130&gt;=17,INDEX($GT:$GT,$JD130+17),"")</f>
      </c>
      <c r="HM130">
        <f>IF($JE130&gt;=18,INDEX($GT:$GT,$JD130+18),"")</f>
      </c>
      <c r="HN130">
        <f>IF($JE130&gt;=19,INDEX($GT:$GT,$JD130+19),"")</f>
      </c>
      <c r="HO130">
        <f>IF($JE130&gt;=20,INDEX($GT:$GT,$JD130+20),"")</f>
      </c>
      <c r="HP130">
        <f>IF($JE130&gt;=21,INDEX($GT:$GT,$JD130+21),"")</f>
      </c>
      <c r="HQ130">
        <f>IF($JE130&gt;=22,INDEX($GT:$GT,$JD130+22),"")</f>
      </c>
      <c r="HR130">
        <f>IF($JE130&gt;=23,INDEX($GT:$GT,$JD130+23),"")</f>
      </c>
      <c r="HS130">
        <f>IF($JE130&gt;=24,INDEX($GT:$GT,$JD130+24),"")</f>
      </c>
      <c r="HT130">
        <f>IF($JE130&gt;=25,INDEX($GT:$GT,$JD130+25),"")</f>
      </c>
      <c r="HU130">
        <f>IF($JE130&gt;=26,INDEX($GT:$GT,$JD130+26),"")</f>
      </c>
      <c r="HV130">
        <f>IF($JE130&gt;=27,INDEX($GT:$GT,$JD130+27),"")</f>
      </c>
      <c r="HW130">
        <f>IF($JE130&gt;=28,INDEX($GT:$GT,$JD130+28),"")</f>
      </c>
      <c r="HX130">
        <f>IF($JE130&gt;=29,INDEX($GT:$GT,$JD130+29),"")</f>
      </c>
      <c r="HY130">
        <f>IF($JE130&gt;=30,INDEX($GT:$GT,$JD130+30),"")</f>
      </c>
      <c r="HZ130">
        <f>IF($JE130&gt;=31,INDEX($GT:$GT,$JD130+31),"")</f>
      </c>
      <c r="IA130">
        <f>IF($JE130&gt;=32,INDEX($GT:$GT,$JD130+32),"")</f>
      </c>
      <c r="IB130">
        <f>IF($JE130&gt;=33,INDEX($GT:$GT,$JD130+33),"")</f>
      </c>
      <c r="IC130">
        <f>IF($JE130&gt;=34,INDEX($GT:$GT,$JD130+34),"")</f>
      </c>
      <c r="ID130">
        <f>IF($JE130&gt;=35,INDEX($GT:$GT,$JD130+35),"")</f>
      </c>
      <c r="IE130">
        <f>IF($JE130&gt;=36,INDEX($GT:$GT,$JD130+36),"")</f>
      </c>
      <c r="IF130">
        <f>IF($JE130&gt;=37,INDEX($GT:$GT,$JD130+37),"")</f>
      </c>
      <c r="IG130">
        <f>IF($JE130&gt;=38,INDEX($GT:$GT,$JD130+38),"")</f>
      </c>
      <c r="IH130">
        <f>IF($JE130&gt;=39,INDEX($GT:$GT,$JD130+39),"")</f>
      </c>
      <c r="II130">
        <f>IF($JE130&gt;=40,INDEX($GT:$GT,$JD130+40),"")</f>
      </c>
      <c r="IJ130">
        <f>IF($JE130&gt;=41,INDEX($GT:$GT,$JD130+41),"")</f>
      </c>
      <c r="IK130">
        <f>IF($JE130&gt;=42,INDEX($GT:$GT,$JD130+42),"")</f>
      </c>
      <c r="IL130">
        <f>IF($JE130&gt;=43,INDEX($GT:$GT,$JD130+43),"")</f>
      </c>
      <c r="IM130">
        <f>IF($JE130&gt;=44,INDEX($GT:$GT,$JD130+44),"")</f>
      </c>
      <c r="IN130">
        <f>IF($JE130&gt;=45,INDEX($GT:$GT,$JD130+45),"")</f>
      </c>
      <c r="IO130">
        <f>IF($JE130&gt;=46,INDEX($GT:$GT,$JD130+46),"")</f>
      </c>
      <c r="IP130">
        <f>IF($JE130&gt;=47,INDEX($GT:$GT,$JD130+47),"")</f>
      </c>
      <c r="IQ130">
        <f>IF($JE130&gt;=48,INDEX($GT:$GT,$JD130+48),"")</f>
      </c>
      <c r="IR130">
        <f>IF($JE130&gt;=49,INDEX($GT:$GT,$JD130+49),"")</f>
      </c>
      <c r="IS130">
        <f>IF($JE130&gt;=50,INDEX($GT:$GT,$JD130+50),"")</f>
      </c>
      <c r="IT130">
        <f>IF($JE130&gt;=51,INDEX($GT:$GT,$JD130+51),"")</f>
      </c>
      <c r="IU130">
        <f>IF($JE130&gt;=52,INDEX($GT:$GT,$JD130+52),"")</f>
      </c>
      <c r="IV130">
        <f>IF($JE130&gt;=53,INDEX($GT:$GT,$JD130+53),"")</f>
      </c>
      <c r="IW130">
        <f>IF($JE130&gt;=54,INDEX($GT:$GT,$JD130+54),"")</f>
      </c>
      <c r="IX130">
        <f>IF($JE130&gt;=55,INDEX($GT:$GT,$JD130+55),"")</f>
      </c>
      <c r="IY130">
        <f>IF($JE130&gt;=56,INDEX($GT:$GT,$JD130+56),"")</f>
      </c>
      <c r="IZ130">
        <f>IF($JE130&gt;=57,INDEX($GT:$GT,$JD130+57),"")</f>
      </c>
      <c r="JA130">
        <f>IF($JE130&gt;=58,INDEX($GT:$GT,$JD130+58),"")</f>
      </c>
      <c r="JB130">
        <f>IF($JE130&gt;=59,INDEX($GT:$GT,$JD130+59),"")</f>
      </c>
      <c r="JC130">
        <f>IF($JE130&gt;=60,INDEX($GT:$GT,$JD130+60),"")</f>
      </c>
      <c r="JD130">
        <f>IFERROR(MATCH($GS130,$GT$2:$GT$322,0)+1,0)</f>
      </c>
      <c r="JE130">
        <f>IFERROR(INDEX($GU$2:$GU$322,MATCH($GS130,$GT$2:$GT$322,0)),0)</f>
      </c>
      <c r="JF130" t="s">
        <v>28</v>
      </c>
      <c r="JG130" t="s">
        <v>28</v>
      </c>
    </row>
    <row r="131" spans="1:267" x14ac:dyDescent="0.25">
      <c r="J131" s="1"/>
      <c r="K131" s="1"/>
      <c r="L131" s="1"/>
      <c r="M131" s="1"/>
      <c r="N131" s="1">
        <f>IFERROR(IF(FIND(" - ",$J131)&gt;0,MID($J131,FIND(" - ",$J131)+3,LEN($J131)),""),"")</f>
      </c>
      <c r="P131" s="1"/>
      <c r="S131" t="s">
        <v>28</v>
      </c>
      <c r="U131">
        <f>IF(OR($S131="",$T131=""),"",IFERROR($S131/$T131,0))</f>
      </c>
      <c r="V131">
        <f>IF($S131="","",
IF($K131="","",
IF(ISNUMBER(SEARCH("exempt",LOWER($K131))),0,
$S131*(VALUE(SUBSTITUTE($K131,"%",""))/100))))</f>
      </c>
      <c r="AB131">
        <f>IF($S131="","",
SUM($S131,$V131,$Z131,$W131,$Y131)-
IF($AA131="",0,VALUE($AA131)))</f>
      </c>
      <c r="AJ131" t="s">
        <v>700</v>
      </c>
      <c r="AN131" t="s">
        <v>701</v>
      </c>
      <c r="AO131" t="s">
        <v>702</v>
      </c>
      <c r="AR131">
        <f>IFERROR(LEFT($J131,FIND(" - ",$J131)-1),$J131)</f>
      </c>
      <c r="AS131" t="s">
        <v>204</v>
      </c>
      <c r="AU131">
        <f>IF($CJ131&gt;=1,INDEX($AS:$AS,$CI131+1),"")</f>
      </c>
      <c r="AV131">
        <f>IF($CJ131&gt;=2,INDEX($AS:$AS,$CI131+2),"")</f>
      </c>
      <c r="AW131">
        <f>IF($CJ131&gt;=3,INDEX($AS:$AS,$CI131+3),"")</f>
      </c>
      <c r="AX131">
        <f>IF($CJ131&gt;=4,INDEX($AS:$AS,$CI131+4),"")</f>
      </c>
      <c r="AY131">
        <f>IF($CJ131&gt;=5,INDEX($AS:$AS,$CI131+5),"")</f>
      </c>
      <c r="AZ131">
        <f>IF($CJ131&gt;=6,INDEX($AS:$AS,$CI131+6),"")</f>
      </c>
      <c r="BA131">
        <f>IF($CJ131&gt;=7,INDEX($AS:$AS,$CI131+7),"")</f>
      </c>
      <c r="BB131">
        <f>IF($CJ131&gt;=8,INDEX($AS:$AS,$CI131+8),"")</f>
      </c>
      <c r="BC131">
        <f>IF($CJ131&gt;=9,INDEX($AS:$AS,$CI131+9),"")</f>
      </c>
      <c r="BD131">
        <f>IF($CJ131&gt;=10,INDEX($AS:$AS,$CI131+10),"")</f>
      </c>
      <c r="BE131">
        <f>IF($CJ131&gt;=11,INDEX($AS:$AS,$CI131+11),"")</f>
      </c>
      <c r="BF131">
        <f>IF($CJ131&gt;=12,INDEX($AS:$AS,$CI131+12),"")</f>
      </c>
      <c r="BG131">
        <f>IF($CJ131&gt;=13,INDEX($AS:$AS,$CI131+13),"")</f>
      </c>
      <c r="BH131">
        <f>IF($CJ131&gt;=14,INDEX($AS:$AS,$CI131+14),"")</f>
      </c>
      <c r="BI131">
        <f>IF($CJ131&gt;=15,INDEX($AS:$AS,$CI131+15),"")</f>
      </c>
      <c r="BJ131">
        <f>IF($CJ131&gt;=16,INDEX($AS:$AS,$CI131+16),"")</f>
      </c>
      <c r="BK131">
        <f>IF($CJ131&gt;=17,INDEX($AS:$AS,$CI131+17),"")</f>
      </c>
      <c r="BL131">
        <f>IF($CJ131&gt;=18,INDEX($AS:$AS,$CI131+18),"")</f>
      </c>
      <c r="BM131">
        <f>IF($CJ131&gt;=19,INDEX($AS:$AS,$CI131+19),"")</f>
      </c>
      <c r="BN131">
        <f>IF($CJ131&gt;=20,INDEX($AS:$AS,$CI131+20),"")</f>
      </c>
      <c r="BO131">
        <f>IF($CJ131&gt;=21,INDEX($AS:$AS,$CI131+21),"")</f>
      </c>
      <c r="BP131">
        <f>IF($CJ131&gt;=22,INDEX($AS:$AS,$CI131+22),"")</f>
      </c>
      <c r="BQ131">
        <f>IF($CJ131&gt;=23,INDEX($AS:$AS,$CI131+23),"")</f>
      </c>
      <c r="BR131">
        <f>IF($CJ131&gt;=24,INDEX($AS:$AS,$CI131+24),"")</f>
      </c>
      <c r="BS131">
        <f>IF($CJ131&gt;=25,INDEX($AS:$AS,$CI131+25),"")</f>
      </c>
      <c r="BT131">
        <f>IF($CJ131&gt;=26,INDEX($AS:$AS,$CI131+26),"")</f>
      </c>
      <c r="BU131">
        <f>IF($CJ131&gt;=27,INDEX($AS:$AS,$CI131+27),"")</f>
      </c>
      <c r="BV131">
        <f>IF($CJ131&gt;=28,INDEX($AS:$AS,$CI131+28),"")</f>
      </c>
      <c r="BW131">
        <f>IF($CJ131&gt;=29,INDEX($AS:$AS,$CI131+29),"")</f>
      </c>
      <c r="BX131">
        <f>IF($CJ131&gt;=30,INDEX($AS:$AS,$CI131+30),"")</f>
      </c>
      <c r="BY131">
        <f>IF($CJ131&gt;=31,INDEX($AS:$AS,$CI131+31),"")</f>
      </c>
      <c r="BZ131">
        <f>IF($CJ131&gt;=32,INDEX($AS:$AS,$CI131+32),"")</f>
      </c>
      <c r="CA131">
        <f>IF($CJ131&gt;=33,INDEX($AS:$AS,$CI131+33),"")</f>
      </c>
      <c r="CB131">
        <f>IF($CJ131&gt;=34,INDEX($AS:$AS,$CI131+34),"")</f>
      </c>
      <c r="CC131">
        <f>IF($CJ131&gt;=35,INDEX($AS:$AS,$CI131+35),"")</f>
      </c>
      <c r="CD131">
        <f>IF($CJ131&gt;=36,INDEX($AS:$AS,$CI131+36),"")</f>
      </c>
      <c r="CE131">
        <f>IF($CJ131&gt;=37,INDEX($AS:$AS,$CI131+37),"")</f>
      </c>
      <c r="CF131">
        <f>IF($CJ131&gt;=38,INDEX($AS:$AS,$CI131+38),"")</f>
      </c>
      <c r="CG131">
        <f>IF($CJ131&gt;=39,INDEX($AS:$AS,$CI131+39),"")</f>
      </c>
      <c r="CH131">
        <f>IF($CJ131&gt;=40,INDEX($AS:$AS,$CI131+40),"")</f>
      </c>
      <c r="CI131">
        <f>IFERROR(MATCH($AR131,$AS$2:$AS$133,0)+1,0)</f>
      </c>
      <c r="CJ131">
        <f>IFERROR(INDEX($AT$2:$AT$133,MATCH($AR131,$AS$2:$AS$133,0)),0)</f>
      </c>
      <c r="CK131">
        <f>IFERROR(LEFT($O131,FIND(" - ",$O131)-1),$O131)</f>
      </c>
      <c r="CL131" t="s">
        <v>69</v>
      </c>
      <c r="CN131">
        <f>IF($DI131&gt;=1,INDEX($CL:$CL,$DH131+1),"")</f>
      </c>
      <c r="CO131">
        <f>IF($DI131&gt;=2,INDEX($CL:$CL,$DH131+2),"")</f>
      </c>
      <c r="CP131">
        <f>IF($DI131&gt;=3,INDEX($CL:$CL,$DH131+3),"")</f>
      </c>
      <c r="CQ131">
        <f>IF($DI131&gt;=4,INDEX($CL:$CL,$DH131+4),"")</f>
      </c>
      <c r="CR131">
        <f>IF($DI131&gt;=5,INDEX($CL:$CL,$DH131+5),"")</f>
      </c>
      <c r="CS131">
        <f>IF($DI131&gt;=6,INDEX($CL:$CL,$DH131+6),"")</f>
      </c>
      <c r="CT131">
        <f>IF($DI131&gt;=7,INDEX($CL:$CL,$DH131+7),"")</f>
      </c>
      <c r="CU131">
        <f>IF($DI131&gt;=8,INDEX($CL:$CL,$DH131+8),"")</f>
      </c>
      <c r="CV131">
        <f>IF($DI131&gt;=9,INDEX($CL:$CL,$DH131+9),"")</f>
      </c>
      <c r="CW131">
        <f>IF($DI131&gt;=10,INDEX($CL:$CL,$DH131+10),"")</f>
      </c>
      <c r="CX131">
        <f>IF($DI131&gt;=11,INDEX($CL:$CL,$DH131+11),"")</f>
      </c>
      <c r="CY131">
        <f>IF($DI131&gt;=12,INDEX($CL:$CL,$DH131+12),"")</f>
      </c>
      <c r="CZ131">
        <f>IF($DI131&gt;=13,INDEX($CL:$CL,$DH131+13),"")</f>
      </c>
      <c r="DA131">
        <f>IF($DI131&gt;=14,INDEX($CL:$CL,$DH131+14),"")</f>
      </c>
      <c r="DB131">
        <f>IF($DI131&gt;=15,INDEX($CL:$CL,$DH131+15),"")</f>
      </c>
      <c r="DC131">
        <f>IF($DI131&gt;=16,INDEX($CL:$CL,$DH131+16),"")</f>
      </c>
      <c r="DD131">
        <f>IF($DI131&gt;=17,INDEX($CL:$CL,$DH131+17),"")</f>
      </c>
      <c r="DE131">
        <f>IF($DI131&gt;=18,INDEX($CL:$CL,$DH131+18),"")</f>
      </c>
      <c r="DF131">
        <f>IF($DI131&gt;=19,INDEX($CL:$CL,$DH131+19),"")</f>
      </c>
      <c r="DG131">
        <f>IF($DI131&gt;=20,INDEX($CL:$CL,$DH131+20),"")</f>
      </c>
      <c r="DH131">
        <f>IFERROR(MATCH($CK131,$CL$2:$CL$1558,0)+1,0)</f>
      </c>
      <c r="DI131">
        <f>IFERROR(INDEX($CM$2:$CM$1558,MATCH($CK131,$CL$2:$CL$1558,0)),0)</f>
      </c>
      <c r="DJ131">
        <f>IFERROR(INDEX($AQ:$AQ,MATCH($K131,$AP:$AP,0))&amp;"","")</f>
      </c>
      <c r="DK131" t="s">
        <v>250</v>
      </c>
      <c r="DM131">
        <v>1</v>
      </c>
      <c r="DN131">
        <f>IF($GQ131&gt;=1,INDEX($DK:$DK,$GP131+1),"")</f>
      </c>
      <c r="DO131">
        <f>IF($GQ131&gt;=2,INDEX($DK:$DK,$GP131+2),"")</f>
      </c>
      <c r="DP131">
        <f>IF($GQ131&gt;=3,INDEX($DK:$DK,$GP131+3),"")</f>
      </c>
      <c r="DQ131">
        <f>IF($GQ131&gt;=4,INDEX($DK:$DK,$GP131+4),"")</f>
      </c>
      <c r="DR131">
        <f>IF($GQ131&gt;=5,INDEX($DK:$DK,$GP131+5),"")</f>
      </c>
      <c r="DS131">
        <f>IF($GQ131&gt;=6,INDEX($DK:$DK,$GP131+6),"")</f>
      </c>
      <c r="DT131">
        <f>IF($GQ131&gt;=7,INDEX($DK:$DK,$GP131+7),"")</f>
      </c>
      <c r="DU131">
        <f>IF($GQ131&gt;=8,INDEX($DK:$DK,$GP131+8),"")</f>
      </c>
      <c r="DV131">
        <f>IF($GQ131&gt;=9,INDEX($DK:$DK,$GP131+9),"")</f>
      </c>
      <c r="DW131">
        <f>IF($GQ131&gt;=10,INDEX($DK:$DK,$GP131+10),"")</f>
      </c>
      <c r="DX131">
        <f>IF($GQ131&gt;=11,INDEX($DK:$DK,$GP131+11),"")</f>
      </c>
      <c r="DY131">
        <f>IF($GQ131&gt;=12,INDEX($DK:$DK,$GP131+12),"")</f>
      </c>
      <c r="DZ131">
        <f>IF($GQ131&gt;=13,INDEX($DK:$DK,$GP131+13),"")</f>
      </c>
      <c r="EA131">
        <f>IF($GQ131&gt;=14,INDEX($DK:$DK,$GP131+14),"")</f>
      </c>
      <c r="EB131">
        <f>IF($GQ131&gt;=15,INDEX($DK:$DK,$GP131+15),"")</f>
      </c>
      <c r="EC131">
        <f>IF($GQ131&gt;=16,INDEX($DK:$DK,$GP131+16),"")</f>
      </c>
      <c r="ED131">
        <f>IF($GQ131&gt;=17,INDEX($DK:$DK,$GP131+17),"")</f>
      </c>
      <c r="EE131">
        <f>IF($GQ131&gt;=18,INDEX($DK:$DK,$GP131+18),"")</f>
      </c>
      <c r="EF131">
        <f>IF($GQ131&gt;=19,INDEX($DK:$DK,$GP131+19),"")</f>
      </c>
      <c r="EG131">
        <f>IF($GQ131&gt;=20,INDEX($DK:$DK,$GP131+20),"")</f>
      </c>
      <c r="EH131">
        <f>IF($GQ131&gt;=21,INDEX($DK:$DK,$GP131+21),"")</f>
      </c>
      <c r="EI131">
        <f>IF($GQ131&gt;=22,INDEX($DK:$DK,$GP131+22),"")</f>
      </c>
      <c r="EJ131">
        <f>IF($GQ131&gt;=23,INDEX($DK:$DK,$GP131+23),"")</f>
      </c>
      <c r="EK131">
        <f>IF($GQ131&gt;=24,INDEX($DK:$DK,$GP131+24),"")</f>
      </c>
      <c r="EL131">
        <f>IF($GQ131&gt;=25,INDEX($DK:$DK,$GP131+25),"")</f>
      </c>
      <c r="EM131">
        <f>IF($GQ131&gt;=26,INDEX($DK:$DK,$GP131+26),"")</f>
      </c>
      <c r="EN131">
        <f>IF($GQ131&gt;=27,INDEX($DK:$DK,$GP131+27),"")</f>
      </c>
      <c r="EO131">
        <f>IF($GQ131&gt;=28,INDEX($DK:$DK,$GP131+28),"")</f>
      </c>
      <c r="EP131">
        <f>IF($GQ131&gt;=29,INDEX($DK:$DK,$GP131+29),"")</f>
      </c>
      <c r="EQ131">
        <f>IF($GQ131&gt;=30,INDEX($DK:$DK,$GP131+30),"")</f>
      </c>
      <c r="ER131">
        <f>IF($GQ131&gt;=31,INDEX($DK:$DK,$GP131+31),"")</f>
      </c>
      <c r="ES131">
        <f>IF($GQ131&gt;=32,INDEX($DK:$DK,$GP131+32),"")</f>
      </c>
      <c r="ET131">
        <f>IF($GQ131&gt;=33,INDEX($DK:$DK,$GP131+33),"")</f>
      </c>
      <c r="EU131">
        <f>IF($GQ131&gt;=34,INDEX($DK:$DK,$GP131+34),"")</f>
      </c>
      <c r="EV131">
        <f>IF($GQ131&gt;=35,INDEX($DK:$DK,$GP131+35),"")</f>
      </c>
      <c r="EW131">
        <f>IF($GQ131&gt;=36,INDEX($DK:$DK,$GP131+36),"")</f>
      </c>
      <c r="EX131">
        <f>IF($GQ131&gt;=37,INDEX($DK:$DK,$GP131+37),"")</f>
      </c>
      <c r="EY131">
        <f>IF($GQ131&gt;=38,INDEX($DK:$DK,$GP131+38),"")</f>
      </c>
      <c r="EZ131">
        <f>IF($GQ131&gt;=39,INDEX($DK:$DK,$GP131+39),"")</f>
      </c>
      <c r="FA131">
        <f>IF($GQ131&gt;=40,INDEX($DK:$DK,$GP131+40),"")</f>
      </c>
      <c r="FB131">
        <f>IF($GQ131&gt;=1,INDEX($DL:$DL,$GP131+1),"")</f>
      </c>
      <c r="FC131">
        <f>IF($GQ131&gt;=2,INDEX($DL:$DL,$GP131+2),"")</f>
      </c>
      <c r="FD131">
        <f>IF($GQ131&gt;=3,INDEX($DL:$DL,$GP131+3),"")</f>
      </c>
      <c r="FE131">
        <f>IF($GQ131&gt;=4,INDEX($DL:$DL,$GP131+4),"")</f>
      </c>
      <c r="FF131">
        <f>IF($GQ131&gt;=5,INDEX($DL:$DL,$GP131+5),"")</f>
      </c>
      <c r="FG131">
        <f>IF($GQ131&gt;=6,INDEX($DL:$DL,$GP131+6),"")</f>
      </c>
      <c r="FH131">
        <f>IF($GQ131&gt;=7,INDEX($DL:$DL,$GP131+7),"")</f>
      </c>
      <c r="FI131">
        <f>IF($GQ131&gt;=8,INDEX($DL:$DL,$GP131+8),"")</f>
      </c>
      <c r="FJ131">
        <f>IF($GQ131&gt;=9,INDEX($DL:$DL,$GP131+9),"")</f>
      </c>
      <c r="FK131">
        <f>IF($GQ131&gt;=10,INDEX($DL:$DL,$GP131+10),"")</f>
      </c>
      <c r="FL131">
        <f>IF($GQ131&gt;=11,INDEX($DL:$DL,$GP131+11),"")</f>
      </c>
      <c r="FM131">
        <f>IF($GQ131&gt;=12,INDEX($DL:$DL,$GP131+12),"")</f>
      </c>
      <c r="FN131">
        <f>IF($GQ131&gt;=13,INDEX($DL:$DL,$GP131+13),"")</f>
      </c>
      <c r="FO131">
        <f>IF($GQ131&gt;=14,INDEX($DL:$DL,$GP131+14),"")</f>
      </c>
      <c r="FP131">
        <f>IF($GQ131&gt;=15,INDEX($DL:$DL,$GP131+15),"")</f>
      </c>
      <c r="FQ131">
        <f>IF($GQ131&gt;=16,INDEX($DL:$DL,$GP131+16),"")</f>
      </c>
      <c r="FR131">
        <f>IF($GQ131&gt;=17,INDEX($DL:$DL,$GP131+17),"")</f>
      </c>
      <c r="FS131">
        <f>IF($GQ131&gt;=18,INDEX($DL:$DL,$GP131+18),"")</f>
      </c>
      <c r="FT131">
        <f>IF($GQ131&gt;=19,INDEX($DL:$DL,$GP131+19),"")</f>
      </c>
      <c r="FU131">
        <f>IF($GQ131&gt;=20,INDEX($DL:$DL,$GP131+20),"")</f>
      </c>
      <c r="FV131">
        <f>IF($GQ131&gt;=21,INDEX($DL:$DL,$GP131+21),"")</f>
      </c>
      <c r="FW131">
        <f>IF($GQ131&gt;=22,INDEX($DL:$DL,$GP131+22),"")</f>
      </c>
      <c r="FX131">
        <f>IF($GQ131&gt;=23,INDEX($DL:$DL,$GP131+23),"")</f>
      </c>
      <c r="FY131">
        <f>IF($GQ131&gt;=24,INDEX($DL:$DL,$GP131+24),"")</f>
      </c>
      <c r="FZ131">
        <f>IF($GQ131&gt;=25,INDEX($DL:$DL,$GP131+25),"")</f>
      </c>
      <c r="GA131">
        <f>IF($GQ131&gt;=26,INDEX($DL:$DL,$GP131+26),"")</f>
      </c>
      <c r="GB131">
        <f>IF($GQ131&gt;=27,INDEX($DL:$DL,$GP131+27),"")</f>
      </c>
      <c r="GC131">
        <f>IF($GQ131&gt;=28,INDEX($DL:$DL,$GP131+28),"")</f>
      </c>
      <c r="GD131">
        <f>IF($GQ131&gt;=29,INDEX($DL:$DL,$GP131+29),"")</f>
      </c>
      <c r="GE131">
        <f>IF($GQ131&gt;=30,INDEX($DL:$DL,$GP131+30),"")</f>
      </c>
      <c r="GF131">
        <f>IF($GQ131&gt;=31,INDEX($DL:$DL,$GP131+31),"")</f>
      </c>
      <c r="GG131">
        <f>IF($GQ131&gt;=32,INDEX($DL:$DL,$GP131+32),"")</f>
      </c>
      <c r="GH131">
        <f>IF($GQ131&gt;=33,INDEX($DL:$DL,$GP131+33),"")</f>
      </c>
      <c r="GI131">
        <f>IF($GQ131&gt;=34,INDEX($DL:$DL,$GP131+34),"")</f>
      </c>
      <c r="GJ131">
        <f>IF($GQ131&gt;=35,INDEX($DL:$DL,$GP131+35),"")</f>
      </c>
      <c r="GK131">
        <f>IF($GQ131&gt;=36,INDEX($DL:$DL,$GP131+36),"")</f>
      </c>
      <c r="GL131">
        <f>IF($GQ131&gt;=37,INDEX($DL:$DL,$GP131+37),"")</f>
      </c>
      <c r="GM131">
        <f>IF($GQ131&gt;=38,INDEX($DL:$DL,$GP131+38),"")</f>
      </c>
      <c r="GN131">
        <f>IF($GQ131&gt;=39,INDEX($DL:$DL,$GP131+39),"")</f>
      </c>
      <c r="GO131">
        <f>IF($GQ131&gt;=40,INDEX($DL:$DL,$GP131+40),"")</f>
      </c>
      <c r="GP131">
        <f>IFERROR(MATCH($DJ131,$DK$2:$DK$148,0)+1,0)</f>
      </c>
      <c r="GQ131">
        <f>IFERROR(INDEX($DM$2:$DM$148,MATCH($DJ131,$DK$2:$DK$148,0)),0)</f>
      </c>
      <c r="GR131">
        <f>IFERROR(MATCH($L131,$DN$131:$FA$131,0),0)</f>
      </c>
      <c r="GS131">
        <f>IF($GR131&gt;0,INDEX($FB$131:$GO$131,$GR131),"")</f>
      </c>
      <c r="GT131" t="s">
        <v>390</v>
      </c>
      <c r="GU131">
        <v>1</v>
      </c>
      <c r="GV131">
        <f>IF($JE131&gt;=1,INDEX($GT:$GT,$JD131+1),"")</f>
      </c>
      <c r="GW131">
        <f>IF($JE131&gt;=2,INDEX($GT:$GT,$JD131+2),"")</f>
      </c>
      <c r="GX131">
        <f>IF($JE131&gt;=3,INDEX($GT:$GT,$JD131+3),"")</f>
      </c>
      <c r="GY131">
        <f>IF($JE131&gt;=4,INDEX($GT:$GT,$JD131+4),"")</f>
      </c>
      <c r="GZ131">
        <f>IF($JE131&gt;=5,INDEX($GT:$GT,$JD131+5),"")</f>
      </c>
      <c r="HA131">
        <f>IF($JE131&gt;=6,INDEX($GT:$GT,$JD131+6),"")</f>
      </c>
      <c r="HB131">
        <f>IF($JE131&gt;=7,INDEX($GT:$GT,$JD131+7),"")</f>
      </c>
      <c r="HC131">
        <f>IF($JE131&gt;=8,INDEX($GT:$GT,$JD131+8),"")</f>
      </c>
      <c r="HD131">
        <f>IF($JE131&gt;=9,INDEX($GT:$GT,$JD131+9),"")</f>
      </c>
      <c r="HE131">
        <f>IF($JE131&gt;=10,INDEX($GT:$GT,$JD131+10),"")</f>
      </c>
      <c r="HF131">
        <f>IF($JE131&gt;=11,INDEX($GT:$GT,$JD131+11),"")</f>
      </c>
      <c r="HG131">
        <f>IF($JE131&gt;=12,INDEX($GT:$GT,$JD131+12),"")</f>
      </c>
      <c r="HH131">
        <f>IF($JE131&gt;=13,INDEX($GT:$GT,$JD131+13),"")</f>
      </c>
      <c r="HI131">
        <f>IF($JE131&gt;=14,INDEX($GT:$GT,$JD131+14),"")</f>
      </c>
      <c r="HJ131">
        <f>IF($JE131&gt;=15,INDEX($GT:$GT,$JD131+15),"")</f>
      </c>
      <c r="HK131">
        <f>IF($JE131&gt;=16,INDEX($GT:$GT,$JD131+16),"")</f>
      </c>
      <c r="HL131">
        <f>IF($JE131&gt;=17,INDEX($GT:$GT,$JD131+17),"")</f>
      </c>
      <c r="HM131">
        <f>IF($JE131&gt;=18,INDEX($GT:$GT,$JD131+18),"")</f>
      </c>
      <c r="HN131">
        <f>IF($JE131&gt;=19,INDEX($GT:$GT,$JD131+19),"")</f>
      </c>
      <c r="HO131">
        <f>IF($JE131&gt;=20,INDEX($GT:$GT,$JD131+20),"")</f>
      </c>
      <c r="HP131">
        <f>IF($JE131&gt;=21,INDEX($GT:$GT,$JD131+21),"")</f>
      </c>
      <c r="HQ131">
        <f>IF($JE131&gt;=22,INDEX($GT:$GT,$JD131+22),"")</f>
      </c>
      <c r="HR131">
        <f>IF($JE131&gt;=23,INDEX($GT:$GT,$JD131+23),"")</f>
      </c>
      <c r="HS131">
        <f>IF($JE131&gt;=24,INDEX($GT:$GT,$JD131+24),"")</f>
      </c>
      <c r="HT131">
        <f>IF($JE131&gt;=25,INDEX($GT:$GT,$JD131+25),"")</f>
      </c>
      <c r="HU131">
        <f>IF($JE131&gt;=26,INDEX($GT:$GT,$JD131+26),"")</f>
      </c>
      <c r="HV131">
        <f>IF($JE131&gt;=27,INDEX($GT:$GT,$JD131+27),"")</f>
      </c>
      <c r="HW131">
        <f>IF($JE131&gt;=28,INDEX($GT:$GT,$JD131+28),"")</f>
      </c>
      <c r="HX131">
        <f>IF($JE131&gt;=29,INDEX($GT:$GT,$JD131+29),"")</f>
      </c>
      <c r="HY131">
        <f>IF($JE131&gt;=30,INDEX($GT:$GT,$JD131+30),"")</f>
      </c>
      <c r="HZ131">
        <f>IF($JE131&gt;=31,INDEX($GT:$GT,$JD131+31),"")</f>
      </c>
      <c r="IA131">
        <f>IF($JE131&gt;=32,INDEX($GT:$GT,$JD131+32),"")</f>
      </c>
      <c r="IB131">
        <f>IF($JE131&gt;=33,INDEX($GT:$GT,$JD131+33),"")</f>
      </c>
      <c r="IC131">
        <f>IF($JE131&gt;=34,INDEX($GT:$GT,$JD131+34),"")</f>
      </c>
      <c r="ID131">
        <f>IF($JE131&gt;=35,INDEX($GT:$GT,$JD131+35),"")</f>
      </c>
      <c r="IE131">
        <f>IF($JE131&gt;=36,INDEX($GT:$GT,$JD131+36),"")</f>
      </c>
      <c r="IF131">
        <f>IF($JE131&gt;=37,INDEX($GT:$GT,$JD131+37),"")</f>
      </c>
      <c r="IG131">
        <f>IF($JE131&gt;=38,INDEX($GT:$GT,$JD131+38),"")</f>
      </c>
      <c r="IH131">
        <f>IF($JE131&gt;=39,INDEX($GT:$GT,$JD131+39),"")</f>
      </c>
      <c r="II131">
        <f>IF($JE131&gt;=40,INDEX($GT:$GT,$JD131+40),"")</f>
      </c>
      <c r="IJ131">
        <f>IF($JE131&gt;=41,INDEX($GT:$GT,$JD131+41),"")</f>
      </c>
      <c r="IK131">
        <f>IF($JE131&gt;=42,INDEX($GT:$GT,$JD131+42),"")</f>
      </c>
      <c r="IL131">
        <f>IF($JE131&gt;=43,INDEX($GT:$GT,$JD131+43),"")</f>
      </c>
      <c r="IM131">
        <f>IF($JE131&gt;=44,INDEX($GT:$GT,$JD131+44),"")</f>
      </c>
      <c r="IN131">
        <f>IF($JE131&gt;=45,INDEX($GT:$GT,$JD131+45),"")</f>
      </c>
      <c r="IO131">
        <f>IF($JE131&gt;=46,INDEX($GT:$GT,$JD131+46),"")</f>
      </c>
      <c r="IP131">
        <f>IF($JE131&gt;=47,INDEX($GT:$GT,$JD131+47),"")</f>
      </c>
      <c r="IQ131">
        <f>IF($JE131&gt;=48,INDEX($GT:$GT,$JD131+48),"")</f>
      </c>
      <c r="IR131">
        <f>IF($JE131&gt;=49,INDEX($GT:$GT,$JD131+49),"")</f>
      </c>
      <c r="IS131">
        <f>IF($JE131&gt;=50,INDEX($GT:$GT,$JD131+50),"")</f>
      </c>
      <c r="IT131">
        <f>IF($JE131&gt;=51,INDEX($GT:$GT,$JD131+51),"")</f>
      </c>
      <c r="IU131">
        <f>IF($JE131&gt;=52,INDEX($GT:$GT,$JD131+52),"")</f>
      </c>
      <c r="IV131">
        <f>IF($JE131&gt;=53,INDEX($GT:$GT,$JD131+53),"")</f>
      </c>
      <c r="IW131">
        <f>IF($JE131&gt;=54,INDEX($GT:$GT,$JD131+54),"")</f>
      </c>
      <c r="IX131">
        <f>IF($JE131&gt;=55,INDEX($GT:$GT,$JD131+55),"")</f>
      </c>
      <c r="IY131">
        <f>IF($JE131&gt;=56,INDEX($GT:$GT,$JD131+56),"")</f>
      </c>
      <c r="IZ131">
        <f>IF($JE131&gt;=57,INDEX($GT:$GT,$JD131+57),"")</f>
      </c>
      <c r="JA131">
        <f>IF($JE131&gt;=58,INDEX($GT:$GT,$JD131+58),"")</f>
      </c>
      <c r="JB131">
        <f>IF($JE131&gt;=59,INDEX($GT:$GT,$JD131+59),"")</f>
      </c>
      <c r="JC131">
        <f>IF($JE131&gt;=60,INDEX($GT:$GT,$JD131+60),"")</f>
      </c>
      <c r="JD131">
        <f>IFERROR(MATCH($GS131,$GT$2:$GT$322,0)+1,0)</f>
      </c>
      <c r="JE131">
        <f>IFERROR(INDEX($GU$2:$GU$322,MATCH($GS131,$GT$2:$GT$322,0)),0)</f>
      </c>
      <c r="JF131" t="s">
        <v>28</v>
      </c>
      <c r="JG131" t="s">
        <v>28</v>
      </c>
    </row>
    <row r="132" spans="1:267" x14ac:dyDescent="0.25">
      <c r="J132" s="1"/>
      <c r="K132" s="1"/>
      <c r="L132" s="1"/>
      <c r="M132" s="1"/>
      <c r="N132" s="1">
        <f>IFERROR(IF(FIND(" - ",$J132)&gt;0,MID($J132,FIND(" - ",$J132)+3,LEN($J132)),""),"")</f>
      </c>
      <c r="P132" s="1"/>
      <c r="S132" t="s">
        <v>28</v>
      </c>
      <c r="U132">
        <f>IF(OR($S132="",$T132=""),"",IFERROR($S132/$T132,0))</f>
      </c>
      <c r="V132">
        <f>IF($S132="","",
IF($K132="","",
IF(ISNUMBER(SEARCH("exempt",LOWER($K132))),0,
$S132*(VALUE(SUBSTITUTE($K132,"%",""))/100))))</f>
      </c>
      <c r="AB132">
        <f>IF($S132="","",
SUM($S132,$V132,$Z132,$W132,$Y132)-
IF($AA132="",0,VALUE($AA132)))</f>
      </c>
      <c r="AJ132" t="s">
        <v>703</v>
      </c>
      <c r="AN132" t="s">
        <v>704</v>
      </c>
      <c r="AO132" t="s">
        <v>705</v>
      </c>
      <c r="AR132">
        <f>IFERROR(LEFT($J132,FIND(" - ",$J132)-1),$J132)</f>
      </c>
      <c r="AS132" t="s">
        <v>706</v>
      </c>
      <c r="AT132">
        <v>1</v>
      </c>
      <c r="AU132">
        <f>IF($CJ132&gt;=1,INDEX($AS:$AS,$CI132+1),"")</f>
      </c>
      <c r="AV132">
        <f>IF($CJ132&gt;=2,INDEX($AS:$AS,$CI132+2),"")</f>
      </c>
      <c r="AW132">
        <f>IF($CJ132&gt;=3,INDEX($AS:$AS,$CI132+3),"")</f>
      </c>
      <c r="AX132">
        <f>IF($CJ132&gt;=4,INDEX($AS:$AS,$CI132+4),"")</f>
      </c>
      <c r="AY132">
        <f>IF($CJ132&gt;=5,INDEX($AS:$AS,$CI132+5),"")</f>
      </c>
      <c r="AZ132">
        <f>IF($CJ132&gt;=6,INDEX($AS:$AS,$CI132+6),"")</f>
      </c>
      <c r="BA132">
        <f>IF($CJ132&gt;=7,INDEX($AS:$AS,$CI132+7),"")</f>
      </c>
      <c r="BB132">
        <f>IF($CJ132&gt;=8,INDEX($AS:$AS,$CI132+8),"")</f>
      </c>
      <c r="BC132">
        <f>IF($CJ132&gt;=9,INDEX($AS:$AS,$CI132+9),"")</f>
      </c>
      <c r="BD132">
        <f>IF($CJ132&gt;=10,INDEX($AS:$AS,$CI132+10),"")</f>
      </c>
      <c r="BE132">
        <f>IF($CJ132&gt;=11,INDEX($AS:$AS,$CI132+11),"")</f>
      </c>
      <c r="BF132">
        <f>IF($CJ132&gt;=12,INDEX($AS:$AS,$CI132+12),"")</f>
      </c>
      <c r="BG132">
        <f>IF($CJ132&gt;=13,INDEX($AS:$AS,$CI132+13),"")</f>
      </c>
      <c r="BH132">
        <f>IF($CJ132&gt;=14,INDEX($AS:$AS,$CI132+14),"")</f>
      </c>
      <c r="BI132">
        <f>IF($CJ132&gt;=15,INDEX($AS:$AS,$CI132+15),"")</f>
      </c>
      <c r="BJ132">
        <f>IF($CJ132&gt;=16,INDEX($AS:$AS,$CI132+16),"")</f>
      </c>
      <c r="BK132">
        <f>IF($CJ132&gt;=17,INDEX($AS:$AS,$CI132+17),"")</f>
      </c>
      <c r="BL132">
        <f>IF($CJ132&gt;=18,INDEX($AS:$AS,$CI132+18),"")</f>
      </c>
      <c r="BM132">
        <f>IF($CJ132&gt;=19,INDEX($AS:$AS,$CI132+19),"")</f>
      </c>
      <c r="BN132">
        <f>IF($CJ132&gt;=20,INDEX($AS:$AS,$CI132+20),"")</f>
      </c>
      <c r="BO132">
        <f>IF($CJ132&gt;=21,INDEX($AS:$AS,$CI132+21),"")</f>
      </c>
      <c r="BP132">
        <f>IF($CJ132&gt;=22,INDEX($AS:$AS,$CI132+22),"")</f>
      </c>
      <c r="BQ132">
        <f>IF($CJ132&gt;=23,INDEX($AS:$AS,$CI132+23),"")</f>
      </c>
      <c r="BR132">
        <f>IF($CJ132&gt;=24,INDEX($AS:$AS,$CI132+24),"")</f>
      </c>
      <c r="BS132">
        <f>IF($CJ132&gt;=25,INDEX($AS:$AS,$CI132+25),"")</f>
      </c>
      <c r="BT132">
        <f>IF($CJ132&gt;=26,INDEX($AS:$AS,$CI132+26),"")</f>
      </c>
      <c r="BU132">
        <f>IF($CJ132&gt;=27,INDEX($AS:$AS,$CI132+27),"")</f>
      </c>
      <c r="BV132">
        <f>IF($CJ132&gt;=28,INDEX($AS:$AS,$CI132+28),"")</f>
      </c>
      <c r="BW132">
        <f>IF($CJ132&gt;=29,INDEX($AS:$AS,$CI132+29),"")</f>
      </c>
      <c r="BX132">
        <f>IF($CJ132&gt;=30,INDEX($AS:$AS,$CI132+30),"")</f>
      </c>
      <c r="BY132">
        <f>IF($CJ132&gt;=31,INDEX($AS:$AS,$CI132+31),"")</f>
      </c>
      <c r="BZ132">
        <f>IF($CJ132&gt;=32,INDEX($AS:$AS,$CI132+32),"")</f>
      </c>
      <c r="CA132">
        <f>IF($CJ132&gt;=33,INDEX($AS:$AS,$CI132+33),"")</f>
      </c>
      <c r="CB132">
        <f>IF($CJ132&gt;=34,INDEX($AS:$AS,$CI132+34),"")</f>
      </c>
      <c r="CC132">
        <f>IF($CJ132&gt;=35,INDEX($AS:$AS,$CI132+35),"")</f>
      </c>
      <c r="CD132">
        <f>IF($CJ132&gt;=36,INDEX($AS:$AS,$CI132+36),"")</f>
      </c>
      <c r="CE132">
        <f>IF($CJ132&gt;=37,INDEX($AS:$AS,$CI132+37),"")</f>
      </c>
      <c r="CF132">
        <f>IF($CJ132&gt;=38,INDEX($AS:$AS,$CI132+38),"")</f>
      </c>
      <c r="CG132">
        <f>IF($CJ132&gt;=39,INDEX($AS:$AS,$CI132+39),"")</f>
      </c>
      <c r="CH132">
        <f>IF($CJ132&gt;=40,INDEX($AS:$AS,$CI132+40),"")</f>
      </c>
      <c r="CI132">
        <f>IFERROR(MATCH($AR132,$AS$2:$AS$133,0)+1,0)</f>
      </c>
      <c r="CJ132">
        <f>IFERROR(INDEX($AT$2:$AT$133,MATCH($AR132,$AS$2:$AS$133,0)),0)</f>
      </c>
      <c r="CK132">
        <f>IFERROR(LEFT($O132,FIND(" - ",$O132)-1),$O132)</f>
      </c>
      <c r="CL132" t="s">
        <v>221</v>
      </c>
      <c r="CN132">
        <f>IF($DI132&gt;=1,INDEX($CL:$CL,$DH132+1),"")</f>
      </c>
      <c r="CO132">
        <f>IF($DI132&gt;=2,INDEX($CL:$CL,$DH132+2),"")</f>
      </c>
      <c r="CP132">
        <f>IF($DI132&gt;=3,INDEX($CL:$CL,$DH132+3),"")</f>
      </c>
      <c r="CQ132">
        <f>IF($DI132&gt;=4,INDEX($CL:$CL,$DH132+4),"")</f>
      </c>
      <c r="CR132">
        <f>IF($DI132&gt;=5,INDEX($CL:$CL,$DH132+5),"")</f>
      </c>
      <c r="CS132">
        <f>IF($DI132&gt;=6,INDEX($CL:$CL,$DH132+6),"")</f>
      </c>
      <c r="CT132">
        <f>IF($DI132&gt;=7,INDEX($CL:$CL,$DH132+7),"")</f>
      </c>
      <c r="CU132">
        <f>IF($DI132&gt;=8,INDEX($CL:$CL,$DH132+8),"")</f>
      </c>
      <c r="CV132">
        <f>IF($DI132&gt;=9,INDEX($CL:$CL,$DH132+9),"")</f>
      </c>
      <c r="CW132">
        <f>IF($DI132&gt;=10,INDEX($CL:$CL,$DH132+10),"")</f>
      </c>
      <c r="CX132">
        <f>IF($DI132&gt;=11,INDEX($CL:$CL,$DH132+11),"")</f>
      </c>
      <c r="CY132">
        <f>IF($DI132&gt;=12,INDEX($CL:$CL,$DH132+12),"")</f>
      </c>
      <c r="CZ132">
        <f>IF($DI132&gt;=13,INDEX($CL:$CL,$DH132+13),"")</f>
      </c>
      <c r="DA132">
        <f>IF($DI132&gt;=14,INDEX($CL:$CL,$DH132+14),"")</f>
      </c>
      <c r="DB132">
        <f>IF($DI132&gt;=15,INDEX($CL:$CL,$DH132+15),"")</f>
      </c>
      <c r="DC132">
        <f>IF($DI132&gt;=16,INDEX($CL:$CL,$DH132+16),"")</f>
      </c>
      <c r="DD132">
        <f>IF($DI132&gt;=17,INDEX($CL:$CL,$DH132+17),"")</f>
      </c>
      <c r="DE132">
        <f>IF($DI132&gt;=18,INDEX($CL:$CL,$DH132+18),"")</f>
      </c>
      <c r="DF132">
        <f>IF($DI132&gt;=19,INDEX($CL:$CL,$DH132+19),"")</f>
      </c>
      <c r="DG132">
        <f>IF($DI132&gt;=20,INDEX($CL:$CL,$DH132+20),"")</f>
      </c>
      <c r="DH132">
        <f>IFERROR(MATCH($CK132,$CL$2:$CL$1558,0)+1,0)</f>
      </c>
      <c r="DI132">
        <f>IFERROR(INDEX($CM$2:$CM$1558,MATCH($CK132,$CL$2:$CL$1558,0)),0)</f>
      </c>
      <c r="DJ132">
        <f>IFERROR(INDEX($AQ:$AQ,MATCH($K132,$AP:$AP,0))&amp;"","")</f>
      </c>
      <c r="DK132" t="s">
        <v>107</v>
      </c>
      <c r="DL132" t="s">
        <v>707</v>
      </c>
      <c r="DN132">
        <f>IF($GQ132&gt;=1,INDEX($DK:$DK,$GP132+1),"")</f>
      </c>
      <c r="DO132">
        <f>IF($GQ132&gt;=2,INDEX($DK:$DK,$GP132+2),"")</f>
      </c>
      <c r="DP132">
        <f>IF($GQ132&gt;=3,INDEX($DK:$DK,$GP132+3),"")</f>
      </c>
      <c r="DQ132">
        <f>IF($GQ132&gt;=4,INDEX($DK:$DK,$GP132+4),"")</f>
      </c>
      <c r="DR132">
        <f>IF($GQ132&gt;=5,INDEX($DK:$DK,$GP132+5),"")</f>
      </c>
      <c r="DS132">
        <f>IF($GQ132&gt;=6,INDEX($DK:$DK,$GP132+6),"")</f>
      </c>
      <c r="DT132">
        <f>IF($GQ132&gt;=7,INDEX($DK:$DK,$GP132+7),"")</f>
      </c>
      <c r="DU132">
        <f>IF($GQ132&gt;=8,INDEX($DK:$DK,$GP132+8),"")</f>
      </c>
      <c r="DV132">
        <f>IF($GQ132&gt;=9,INDEX($DK:$DK,$GP132+9),"")</f>
      </c>
      <c r="DW132">
        <f>IF($GQ132&gt;=10,INDEX($DK:$DK,$GP132+10),"")</f>
      </c>
      <c r="DX132">
        <f>IF($GQ132&gt;=11,INDEX($DK:$DK,$GP132+11),"")</f>
      </c>
      <c r="DY132">
        <f>IF($GQ132&gt;=12,INDEX($DK:$DK,$GP132+12),"")</f>
      </c>
      <c r="DZ132">
        <f>IF($GQ132&gt;=13,INDEX($DK:$DK,$GP132+13),"")</f>
      </c>
      <c r="EA132">
        <f>IF($GQ132&gt;=14,INDEX($DK:$DK,$GP132+14),"")</f>
      </c>
      <c r="EB132">
        <f>IF($GQ132&gt;=15,INDEX($DK:$DK,$GP132+15),"")</f>
      </c>
      <c r="EC132">
        <f>IF($GQ132&gt;=16,INDEX($DK:$DK,$GP132+16),"")</f>
      </c>
      <c r="ED132">
        <f>IF($GQ132&gt;=17,INDEX($DK:$DK,$GP132+17),"")</f>
      </c>
      <c r="EE132">
        <f>IF($GQ132&gt;=18,INDEX($DK:$DK,$GP132+18),"")</f>
      </c>
      <c r="EF132">
        <f>IF($GQ132&gt;=19,INDEX($DK:$DK,$GP132+19),"")</f>
      </c>
      <c r="EG132">
        <f>IF($GQ132&gt;=20,INDEX($DK:$DK,$GP132+20),"")</f>
      </c>
      <c r="EH132">
        <f>IF($GQ132&gt;=21,INDEX($DK:$DK,$GP132+21),"")</f>
      </c>
      <c r="EI132">
        <f>IF($GQ132&gt;=22,INDEX($DK:$DK,$GP132+22),"")</f>
      </c>
      <c r="EJ132">
        <f>IF($GQ132&gt;=23,INDEX($DK:$DK,$GP132+23),"")</f>
      </c>
      <c r="EK132">
        <f>IF($GQ132&gt;=24,INDEX($DK:$DK,$GP132+24),"")</f>
      </c>
      <c r="EL132">
        <f>IF($GQ132&gt;=25,INDEX($DK:$DK,$GP132+25),"")</f>
      </c>
      <c r="EM132">
        <f>IF($GQ132&gt;=26,INDEX($DK:$DK,$GP132+26),"")</f>
      </c>
      <c r="EN132">
        <f>IF($GQ132&gt;=27,INDEX($DK:$DK,$GP132+27),"")</f>
      </c>
      <c r="EO132">
        <f>IF($GQ132&gt;=28,INDEX($DK:$DK,$GP132+28),"")</f>
      </c>
      <c r="EP132">
        <f>IF($GQ132&gt;=29,INDEX($DK:$DK,$GP132+29),"")</f>
      </c>
      <c r="EQ132">
        <f>IF($GQ132&gt;=30,INDEX($DK:$DK,$GP132+30),"")</f>
      </c>
      <c r="ER132">
        <f>IF($GQ132&gt;=31,INDEX($DK:$DK,$GP132+31),"")</f>
      </c>
      <c r="ES132">
        <f>IF($GQ132&gt;=32,INDEX($DK:$DK,$GP132+32),"")</f>
      </c>
      <c r="ET132">
        <f>IF($GQ132&gt;=33,INDEX($DK:$DK,$GP132+33),"")</f>
      </c>
      <c r="EU132">
        <f>IF($GQ132&gt;=34,INDEX($DK:$DK,$GP132+34),"")</f>
      </c>
      <c r="EV132">
        <f>IF($GQ132&gt;=35,INDEX($DK:$DK,$GP132+35),"")</f>
      </c>
      <c r="EW132">
        <f>IF($GQ132&gt;=36,INDEX($DK:$DK,$GP132+36),"")</f>
      </c>
      <c r="EX132">
        <f>IF($GQ132&gt;=37,INDEX($DK:$DK,$GP132+37),"")</f>
      </c>
      <c r="EY132">
        <f>IF($GQ132&gt;=38,INDEX($DK:$DK,$GP132+38),"")</f>
      </c>
      <c r="EZ132">
        <f>IF($GQ132&gt;=39,INDEX($DK:$DK,$GP132+39),"")</f>
      </c>
      <c r="FA132">
        <f>IF($GQ132&gt;=40,INDEX($DK:$DK,$GP132+40),"")</f>
      </c>
      <c r="FB132">
        <f>IF($GQ132&gt;=1,INDEX($DL:$DL,$GP132+1),"")</f>
      </c>
      <c r="FC132">
        <f>IF($GQ132&gt;=2,INDEX($DL:$DL,$GP132+2),"")</f>
      </c>
      <c r="FD132">
        <f>IF($GQ132&gt;=3,INDEX($DL:$DL,$GP132+3),"")</f>
      </c>
      <c r="FE132">
        <f>IF($GQ132&gt;=4,INDEX($DL:$DL,$GP132+4),"")</f>
      </c>
      <c r="FF132">
        <f>IF($GQ132&gt;=5,INDEX($DL:$DL,$GP132+5),"")</f>
      </c>
      <c r="FG132">
        <f>IF($GQ132&gt;=6,INDEX($DL:$DL,$GP132+6),"")</f>
      </c>
      <c r="FH132">
        <f>IF($GQ132&gt;=7,INDEX($DL:$DL,$GP132+7),"")</f>
      </c>
      <c r="FI132">
        <f>IF($GQ132&gt;=8,INDEX($DL:$DL,$GP132+8),"")</f>
      </c>
      <c r="FJ132">
        <f>IF($GQ132&gt;=9,INDEX($DL:$DL,$GP132+9),"")</f>
      </c>
      <c r="FK132">
        <f>IF($GQ132&gt;=10,INDEX($DL:$DL,$GP132+10),"")</f>
      </c>
      <c r="FL132">
        <f>IF($GQ132&gt;=11,INDEX($DL:$DL,$GP132+11),"")</f>
      </c>
      <c r="FM132">
        <f>IF($GQ132&gt;=12,INDEX($DL:$DL,$GP132+12),"")</f>
      </c>
      <c r="FN132">
        <f>IF($GQ132&gt;=13,INDEX($DL:$DL,$GP132+13),"")</f>
      </c>
      <c r="FO132">
        <f>IF($GQ132&gt;=14,INDEX($DL:$DL,$GP132+14),"")</f>
      </c>
      <c r="FP132">
        <f>IF($GQ132&gt;=15,INDEX($DL:$DL,$GP132+15),"")</f>
      </c>
      <c r="FQ132">
        <f>IF($GQ132&gt;=16,INDEX($DL:$DL,$GP132+16),"")</f>
      </c>
      <c r="FR132">
        <f>IF($GQ132&gt;=17,INDEX($DL:$DL,$GP132+17),"")</f>
      </c>
      <c r="FS132">
        <f>IF($GQ132&gt;=18,INDEX($DL:$DL,$GP132+18),"")</f>
      </c>
      <c r="FT132">
        <f>IF($GQ132&gt;=19,INDEX($DL:$DL,$GP132+19),"")</f>
      </c>
      <c r="FU132">
        <f>IF($GQ132&gt;=20,INDEX($DL:$DL,$GP132+20),"")</f>
      </c>
      <c r="FV132">
        <f>IF($GQ132&gt;=21,INDEX($DL:$DL,$GP132+21),"")</f>
      </c>
      <c r="FW132">
        <f>IF($GQ132&gt;=22,INDEX($DL:$DL,$GP132+22),"")</f>
      </c>
      <c r="FX132">
        <f>IF($GQ132&gt;=23,INDEX($DL:$DL,$GP132+23),"")</f>
      </c>
      <c r="FY132">
        <f>IF($GQ132&gt;=24,INDEX($DL:$DL,$GP132+24),"")</f>
      </c>
      <c r="FZ132">
        <f>IF($GQ132&gt;=25,INDEX($DL:$DL,$GP132+25),"")</f>
      </c>
      <c r="GA132">
        <f>IF($GQ132&gt;=26,INDEX($DL:$DL,$GP132+26),"")</f>
      </c>
      <c r="GB132">
        <f>IF($GQ132&gt;=27,INDEX($DL:$DL,$GP132+27),"")</f>
      </c>
      <c r="GC132">
        <f>IF($GQ132&gt;=28,INDEX($DL:$DL,$GP132+28),"")</f>
      </c>
      <c r="GD132">
        <f>IF($GQ132&gt;=29,INDEX($DL:$DL,$GP132+29),"")</f>
      </c>
      <c r="GE132">
        <f>IF($GQ132&gt;=30,INDEX($DL:$DL,$GP132+30),"")</f>
      </c>
      <c r="GF132">
        <f>IF($GQ132&gt;=31,INDEX($DL:$DL,$GP132+31),"")</f>
      </c>
      <c r="GG132">
        <f>IF($GQ132&gt;=32,INDEX($DL:$DL,$GP132+32),"")</f>
      </c>
      <c r="GH132">
        <f>IF($GQ132&gt;=33,INDEX($DL:$DL,$GP132+33),"")</f>
      </c>
      <c r="GI132">
        <f>IF($GQ132&gt;=34,INDEX($DL:$DL,$GP132+34),"")</f>
      </c>
      <c r="GJ132">
        <f>IF($GQ132&gt;=35,INDEX($DL:$DL,$GP132+35),"")</f>
      </c>
      <c r="GK132">
        <f>IF($GQ132&gt;=36,INDEX($DL:$DL,$GP132+36),"")</f>
      </c>
      <c r="GL132">
        <f>IF($GQ132&gt;=37,INDEX($DL:$DL,$GP132+37),"")</f>
      </c>
      <c r="GM132">
        <f>IF($GQ132&gt;=38,INDEX($DL:$DL,$GP132+38),"")</f>
      </c>
      <c r="GN132">
        <f>IF($GQ132&gt;=39,INDEX($DL:$DL,$GP132+39),"")</f>
      </c>
      <c r="GO132">
        <f>IF($GQ132&gt;=40,INDEX($DL:$DL,$GP132+40),"")</f>
      </c>
      <c r="GP132">
        <f>IFERROR(MATCH($DJ132,$DK$2:$DK$148,0)+1,0)</f>
      </c>
      <c r="GQ132">
        <f>IFERROR(INDEX($DM$2:$DM$148,MATCH($DJ132,$DK$2:$DK$148,0)),0)</f>
      </c>
      <c r="GR132">
        <f>IFERROR(MATCH($L132,$DN$132:$FA$132,0),0)</f>
      </c>
      <c r="GS132">
        <f>IF($GR132&gt;0,INDEX($FB$132:$GO$132,$GR132),"")</f>
      </c>
      <c r="GT132" t="s">
        <v>570</v>
      </c>
      <c r="GV132">
        <f>IF($JE132&gt;=1,INDEX($GT:$GT,$JD132+1),"")</f>
      </c>
      <c r="GW132">
        <f>IF($JE132&gt;=2,INDEX($GT:$GT,$JD132+2),"")</f>
      </c>
      <c r="GX132">
        <f>IF($JE132&gt;=3,INDEX($GT:$GT,$JD132+3),"")</f>
      </c>
      <c r="GY132">
        <f>IF($JE132&gt;=4,INDEX($GT:$GT,$JD132+4),"")</f>
      </c>
      <c r="GZ132">
        <f>IF($JE132&gt;=5,INDEX($GT:$GT,$JD132+5),"")</f>
      </c>
      <c r="HA132">
        <f>IF($JE132&gt;=6,INDEX($GT:$GT,$JD132+6),"")</f>
      </c>
      <c r="HB132">
        <f>IF($JE132&gt;=7,INDEX($GT:$GT,$JD132+7),"")</f>
      </c>
      <c r="HC132">
        <f>IF($JE132&gt;=8,INDEX($GT:$GT,$JD132+8),"")</f>
      </c>
      <c r="HD132">
        <f>IF($JE132&gt;=9,INDEX($GT:$GT,$JD132+9),"")</f>
      </c>
      <c r="HE132">
        <f>IF($JE132&gt;=10,INDEX($GT:$GT,$JD132+10),"")</f>
      </c>
      <c r="HF132">
        <f>IF($JE132&gt;=11,INDEX($GT:$GT,$JD132+11),"")</f>
      </c>
      <c r="HG132">
        <f>IF($JE132&gt;=12,INDEX($GT:$GT,$JD132+12),"")</f>
      </c>
      <c r="HH132">
        <f>IF($JE132&gt;=13,INDEX($GT:$GT,$JD132+13),"")</f>
      </c>
      <c r="HI132">
        <f>IF($JE132&gt;=14,INDEX($GT:$GT,$JD132+14),"")</f>
      </c>
      <c r="HJ132">
        <f>IF($JE132&gt;=15,INDEX($GT:$GT,$JD132+15),"")</f>
      </c>
      <c r="HK132">
        <f>IF($JE132&gt;=16,INDEX($GT:$GT,$JD132+16),"")</f>
      </c>
      <c r="HL132">
        <f>IF($JE132&gt;=17,INDEX($GT:$GT,$JD132+17),"")</f>
      </c>
      <c r="HM132">
        <f>IF($JE132&gt;=18,INDEX($GT:$GT,$JD132+18),"")</f>
      </c>
      <c r="HN132">
        <f>IF($JE132&gt;=19,INDEX($GT:$GT,$JD132+19),"")</f>
      </c>
      <c r="HO132">
        <f>IF($JE132&gt;=20,INDEX($GT:$GT,$JD132+20),"")</f>
      </c>
      <c r="HP132">
        <f>IF($JE132&gt;=21,INDEX($GT:$GT,$JD132+21),"")</f>
      </c>
      <c r="HQ132">
        <f>IF($JE132&gt;=22,INDEX($GT:$GT,$JD132+22),"")</f>
      </c>
      <c r="HR132">
        <f>IF($JE132&gt;=23,INDEX($GT:$GT,$JD132+23),"")</f>
      </c>
      <c r="HS132">
        <f>IF($JE132&gt;=24,INDEX($GT:$GT,$JD132+24),"")</f>
      </c>
      <c r="HT132">
        <f>IF($JE132&gt;=25,INDEX($GT:$GT,$JD132+25),"")</f>
      </c>
      <c r="HU132">
        <f>IF($JE132&gt;=26,INDEX($GT:$GT,$JD132+26),"")</f>
      </c>
      <c r="HV132">
        <f>IF($JE132&gt;=27,INDEX($GT:$GT,$JD132+27),"")</f>
      </c>
      <c r="HW132">
        <f>IF($JE132&gt;=28,INDEX($GT:$GT,$JD132+28),"")</f>
      </c>
      <c r="HX132">
        <f>IF($JE132&gt;=29,INDEX($GT:$GT,$JD132+29),"")</f>
      </c>
      <c r="HY132">
        <f>IF($JE132&gt;=30,INDEX($GT:$GT,$JD132+30),"")</f>
      </c>
      <c r="HZ132">
        <f>IF($JE132&gt;=31,INDEX($GT:$GT,$JD132+31),"")</f>
      </c>
      <c r="IA132">
        <f>IF($JE132&gt;=32,INDEX($GT:$GT,$JD132+32),"")</f>
      </c>
      <c r="IB132">
        <f>IF($JE132&gt;=33,INDEX($GT:$GT,$JD132+33),"")</f>
      </c>
      <c r="IC132">
        <f>IF($JE132&gt;=34,INDEX($GT:$GT,$JD132+34),"")</f>
      </c>
      <c r="ID132">
        <f>IF($JE132&gt;=35,INDEX($GT:$GT,$JD132+35),"")</f>
      </c>
      <c r="IE132">
        <f>IF($JE132&gt;=36,INDEX($GT:$GT,$JD132+36),"")</f>
      </c>
      <c r="IF132">
        <f>IF($JE132&gt;=37,INDEX($GT:$GT,$JD132+37),"")</f>
      </c>
      <c r="IG132">
        <f>IF($JE132&gt;=38,INDEX($GT:$GT,$JD132+38),"")</f>
      </c>
      <c r="IH132">
        <f>IF($JE132&gt;=39,INDEX($GT:$GT,$JD132+39),"")</f>
      </c>
      <c r="II132">
        <f>IF($JE132&gt;=40,INDEX($GT:$GT,$JD132+40),"")</f>
      </c>
      <c r="IJ132">
        <f>IF($JE132&gt;=41,INDEX($GT:$GT,$JD132+41),"")</f>
      </c>
      <c r="IK132">
        <f>IF($JE132&gt;=42,INDEX($GT:$GT,$JD132+42),"")</f>
      </c>
      <c r="IL132">
        <f>IF($JE132&gt;=43,INDEX($GT:$GT,$JD132+43),"")</f>
      </c>
      <c r="IM132">
        <f>IF($JE132&gt;=44,INDEX($GT:$GT,$JD132+44),"")</f>
      </c>
      <c r="IN132">
        <f>IF($JE132&gt;=45,INDEX($GT:$GT,$JD132+45),"")</f>
      </c>
      <c r="IO132">
        <f>IF($JE132&gt;=46,INDEX($GT:$GT,$JD132+46),"")</f>
      </c>
      <c r="IP132">
        <f>IF($JE132&gt;=47,INDEX($GT:$GT,$JD132+47),"")</f>
      </c>
      <c r="IQ132">
        <f>IF($JE132&gt;=48,INDEX($GT:$GT,$JD132+48),"")</f>
      </c>
      <c r="IR132">
        <f>IF($JE132&gt;=49,INDEX($GT:$GT,$JD132+49),"")</f>
      </c>
      <c r="IS132">
        <f>IF($JE132&gt;=50,INDEX($GT:$GT,$JD132+50),"")</f>
      </c>
      <c r="IT132">
        <f>IF($JE132&gt;=51,INDEX($GT:$GT,$JD132+51),"")</f>
      </c>
      <c r="IU132">
        <f>IF($JE132&gt;=52,INDEX($GT:$GT,$JD132+52),"")</f>
      </c>
      <c r="IV132">
        <f>IF($JE132&gt;=53,INDEX($GT:$GT,$JD132+53),"")</f>
      </c>
      <c r="IW132">
        <f>IF($JE132&gt;=54,INDEX($GT:$GT,$JD132+54),"")</f>
      </c>
      <c r="IX132">
        <f>IF($JE132&gt;=55,INDEX($GT:$GT,$JD132+55),"")</f>
      </c>
      <c r="IY132">
        <f>IF($JE132&gt;=56,INDEX($GT:$GT,$JD132+56),"")</f>
      </c>
      <c r="IZ132">
        <f>IF($JE132&gt;=57,INDEX($GT:$GT,$JD132+57),"")</f>
      </c>
      <c r="JA132">
        <f>IF($JE132&gt;=58,INDEX($GT:$GT,$JD132+58),"")</f>
      </c>
      <c r="JB132">
        <f>IF($JE132&gt;=59,INDEX($GT:$GT,$JD132+59),"")</f>
      </c>
      <c r="JC132">
        <f>IF($JE132&gt;=60,INDEX($GT:$GT,$JD132+60),"")</f>
      </c>
      <c r="JD132">
        <f>IFERROR(MATCH($GS132,$GT$2:$GT$322,0)+1,0)</f>
      </c>
      <c r="JE132">
        <f>IFERROR(INDEX($GU$2:$GU$322,MATCH($GS132,$GT$2:$GT$322,0)),0)</f>
      </c>
      <c r="JF132" t="s">
        <v>28</v>
      </c>
      <c r="JG132" t="s">
        <v>28</v>
      </c>
    </row>
    <row r="133" spans="1:267" x14ac:dyDescent="0.25">
      <c r="J133" s="1"/>
      <c r="K133" s="1"/>
      <c r="L133" s="1"/>
      <c r="M133" s="1"/>
      <c r="N133" s="1">
        <f>IFERROR(IF(FIND(" - ",$J133)&gt;0,MID($J133,FIND(" - ",$J133)+3,LEN($J133)),""),"")</f>
      </c>
      <c r="P133" s="1"/>
      <c r="S133" t="s">
        <v>28</v>
      </c>
      <c r="U133">
        <f>IF(OR($S133="",$T133=""),"",IFERROR($S133/$T133,0))</f>
      </c>
      <c r="V133">
        <f>IF($S133="","",
IF($K133="","",
IF(ISNUMBER(SEARCH("exempt",LOWER($K133))),0,
$S133*(VALUE(SUBSTITUTE($K133,"%",""))/100))))</f>
      </c>
      <c r="AB133">
        <f>IF($S133="","",
SUM($S133,$V133,$Z133,$W133,$Y133)-
IF($AA133="",0,VALUE($AA133)))</f>
      </c>
      <c r="AJ133" t="s">
        <v>708</v>
      </c>
      <c r="AN133" t="s">
        <v>709</v>
      </c>
      <c r="AO133" t="s">
        <v>710</v>
      </c>
      <c r="AR133">
        <f>IFERROR(LEFT($J133,FIND(" - ",$J133)-1),$J133)</f>
      </c>
      <c r="AS133" t="s">
        <v>392</v>
      </c>
      <c r="AU133">
        <f>IF($CJ133&gt;=1,INDEX($AS:$AS,$CI133+1),"")</f>
      </c>
      <c r="AV133">
        <f>IF($CJ133&gt;=2,INDEX($AS:$AS,$CI133+2),"")</f>
      </c>
      <c r="AW133">
        <f>IF($CJ133&gt;=3,INDEX($AS:$AS,$CI133+3),"")</f>
      </c>
      <c r="AX133">
        <f>IF($CJ133&gt;=4,INDEX($AS:$AS,$CI133+4),"")</f>
      </c>
      <c r="AY133">
        <f>IF($CJ133&gt;=5,INDEX($AS:$AS,$CI133+5),"")</f>
      </c>
      <c r="AZ133">
        <f>IF($CJ133&gt;=6,INDEX($AS:$AS,$CI133+6),"")</f>
      </c>
      <c r="BA133">
        <f>IF($CJ133&gt;=7,INDEX($AS:$AS,$CI133+7),"")</f>
      </c>
      <c r="BB133">
        <f>IF($CJ133&gt;=8,INDEX($AS:$AS,$CI133+8),"")</f>
      </c>
      <c r="BC133">
        <f>IF($CJ133&gt;=9,INDEX($AS:$AS,$CI133+9),"")</f>
      </c>
      <c r="BD133">
        <f>IF($CJ133&gt;=10,INDEX($AS:$AS,$CI133+10),"")</f>
      </c>
      <c r="BE133">
        <f>IF($CJ133&gt;=11,INDEX($AS:$AS,$CI133+11),"")</f>
      </c>
      <c r="BF133">
        <f>IF($CJ133&gt;=12,INDEX($AS:$AS,$CI133+12),"")</f>
      </c>
      <c r="BG133">
        <f>IF($CJ133&gt;=13,INDEX($AS:$AS,$CI133+13),"")</f>
      </c>
      <c r="BH133">
        <f>IF($CJ133&gt;=14,INDEX($AS:$AS,$CI133+14),"")</f>
      </c>
      <c r="BI133">
        <f>IF($CJ133&gt;=15,INDEX($AS:$AS,$CI133+15),"")</f>
      </c>
      <c r="BJ133">
        <f>IF($CJ133&gt;=16,INDEX($AS:$AS,$CI133+16),"")</f>
      </c>
      <c r="BK133">
        <f>IF($CJ133&gt;=17,INDEX($AS:$AS,$CI133+17),"")</f>
      </c>
      <c r="BL133">
        <f>IF($CJ133&gt;=18,INDEX($AS:$AS,$CI133+18),"")</f>
      </c>
      <c r="BM133">
        <f>IF($CJ133&gt;=19,INDEX($AS:$AS,$CI133+19),"")</f>
      </c>
      <c r="BN133">
        <f>IF($CJ133&gt;=20,INDEX($AS:$AS,$CI133+20),"")</f>
      </c>
      <c r="BO133">
        <f>IF($CJ133&gt;=21,INDEX($AS:$AS,$CI133+21),"")</f>
      </c>
      <c r="BP133">
        <f>IF($CJ133&gt;=22,INDEX($AS:$AS,$CI133+22),"")</f>
      </c>
      <c r="BQ133">
        <f>IF($CJ133&gt;=23,INDEX($AS:$AS,$CI133+23),"")</f>
      </c>
      <c r="BR133">
        <f>IF($CJ133&gt;=24,INDEX($AS:$AS,$CI133+24),"")</f>
      </c>
      <c r="BS133">
        <f>IF($CJ133&gt;=25,INDEX($AS:$AS,$CI133+25),"")</f>
      </c>
      <c r="BT133">
        <f>IF($CJ133&gt;=26,INDEX($AS:$AS,$CI133+26),"")</f>
      </c>
      <c r="BU133">
        <f>IF($CJ133&gt;=27,INDEX($AS:$AS,$CI133+27),"")</f>
      </c>
      <c r="BV133">
        <f>IF($CJ133&gt;=28,INDEX($AS:$AS,$CI133+28),"")</f>
      </c>
      <c r="BW133">
        <f>IF($CJ133&gt;=29,INDEX($AS:$AS,$CI133+29),"")</f>
      </c>
      <c r="BX133">
        <f>IF($CJ133&gt;=30,INDEX($AS:$AS,$CI133+30),"")</f>
      </c>
      <c r="BY133">
        <f>IF($CJ133&gt;=31,INDEX($AS:$AS,$CI133+31),"")</f>
      </c>
      <c r="BZ133">
        <f>IF($CJ133&gt;=32,INDEX($AS:$AS,$CI133+32),"")</f>
      </c>
      <c r="CA133">
        <f>IF($CJ133&gt;=33,INDEX($AS:$AS,$CI133+33),"")</f>
      </c>
      <c r="CB133">
        <f>IF($CJ133&gt;=34,INDEX($AS:$AS,$CI133+34),"")</f>
      </c>
      <c r="CC133">
        <f>IF($CJ133&gt;=35,INDEX($AS:$AS,$CI133+35),"")</f>
      </c>
      <c r="CD133">
        <f>IF($CJ133&gt;=36,INDEX($AS:$AS,$CI133+36),"")</f>
      </c>
      <c r="CE133">
        <f>IF($CJ133&gt;=37,INDEX($AS:$AS,$CI133+37),"")</f>
      </c>
      <c r="CF133">
        <f>IF($CJ133&gt;=38,INDEX($AS:$AS,$CI133+38),"")</f>
      </c>
      <c r="CG133">
        <f>IF($CJ133&gt;=39,INDEX($AS:$AS,$CI133+39),"")</f>
      </c>
      <c r="CH133">
        <f>IF($CJ133&gt;=40,INDEX($AS:$AS,$CI133+40),"")</f>
      </c>
      <c r="CI133">
        <f>IFERROR(MATCH($AR133,$AS$2:$AS$133,0)+1,0)</f>
      </c>
      <c r="CJ133">
        <f>IFERROR(INDEX($AT$2:$AT$133,MATCH($AR133,$AS$2:$AS$133,0)),0)</f>
      </c>
      <c r="CK133">
        <f>IFERROR(LEFT($O133,FIND(" - ",$O133)-1),$O133)</f>
      </c>
      <c r="CL133" t="s">
        <v>34</v>
      </c>
      <c r="CN133">
        <f>IF($DI133&gt;=1,INDEX($CL:$CL,$DH133+1),"")</f>
      </c>
      <c r="CO133">
        <f>IF($DI133&gt;=2,INDEX($CL:$CL,$DH133+2),"")</f>
      </c>
      <c r="CP133">
        <f>IF($DI133&gt;=3,INDEX($CL:$CL,$DH133+3),"")</f>
      </c>
      <c r="CQ133">
        <f>IF($DI133&gt;=4,INDEX($CL:$CL,$DH133+4),"")</f>
      </c>
      <c r="CR133">
        <f>IF($DI133&gt;=5,INDEX($CL:$CL,$DH133+5),"")</f>
      </c>
      <c r="CS133">
        <f>IF($DI133&gt;=6,INDEX($CL:$CL,$DH133+6),"")</f>
      </c>
      <c r="CT133">
        <f>IF($DI133&gt;=7,INDEX($CL:$CL,$DH133+7),"")</f>
      </c>
      <c r="CU133">
        <f>IF($DI133&gt;=8,INDEX($CL:$CL,$DH133+8),"")</f>
      </c>
      <c r="CV133">
        <f>IF($DI133&gt;=9,INDEX($CL:$CL,$DH133+9),"")</f>
      </c>
      <c r="CW133">
        <f>IF($DI133&gt;=10,INDEX($CL:$CL,$DH133+10),"")</f>
      </c>
      <c r="CX133">
        <f>IF($DI133&gt;=11,INDEX($CL:$CL,$DH133+11),"")</f>
      </c>
      <c r="CY133">
        <f>IF($DI133&gt;=12,INDEX($CL:$CL,$DH133+12),"")</f>
      </c>
      <c r="CZ133">
        <f>IF($DI133&gt;=13,INDEX($CL:$CL,$DH133+13),"")</f>
      </c>
      <c r="DA133">
        <f>IF($DI133&gt;=14,INDEX($CL:$CL,$DH133+14),"")</f>
      </c>
      <c r="DB133">
        <f>IF($DI133&gt;=15,INDEX($CL:$CL,$DH133+15),"")</f>
      </c>
      <c r="DC133">
        <f>IF($DI133&gt;=16,INDEX($CL:$CL,$DH133+16),"")</f>
      </c>
      <c r="DD133">
        <f>IF($DI133&gt;=17,INDEX($CL:$CL,$DH133+17),"")</f>
      </c>
      <c r="DE133">
        <f>IF($DI133&gt;=18,INDEX($CL:$CL,$DH133+18),"")</f>
      </c>
      <c r="DF133">
        <f>IF($DI133&gt;=19,INDEX($CL:$CL,$DH133+19),"")</f>
      </c>
      <c r="DG133">
        <f>IF($DI133&gt;=20,INDEX($CL:$CL,$DH133+20),"")</f>
      </c>
      <c r="DH133">
        <f>IFERROR(MATCH($CK133,$CL$2:$CL$1558,0)+1,0)</f>
      </c>
      <c r="DI133">
        <f>IFERROR(INDEX($CM$2:$CM$1558,MATCH($CK133,$CL$2:$CL$1558,0)),0)</f>
      </c>
      <c r="DJ133">
        <f>IFERROR(INDEX($AQ:$AQ,MATCH($K133,$AP:$AP,0))&amp;"","")</f>
      </c>
      <c r="DK133" t="s">
        <v>281</v>
      </c>
      <c r="DM133">
        <v>1</v>
      </c>
      <c r="DN133">
        <f>IF($GQ133&gt;=1,INDEX($DK:$DK,$GP133+1),"")</f>
      </c>
      <c r="DO133">
        <f>IF($GQ133&gt;=2,INDEX($DK:$DK,$GP133+2),"")</f>
      </c>
      <c r="DP133">
        <f>IF($GQ133&gt;=3,INDEX($DK:$DK,$GP133+3),"")</f>
      </c>
      <c r="DQ133">
        <f>IF($GQ133&gt;=4,INDEX($DK:$DK,$GP133+4),"")</f>
      </c>
      <c r="DR133">
        <f>IF($GQ133&gt;=5,INDEX($DK:$DK,$GP133+5),"")</f>
      </c>
      <c r="DS133">
        <f>IF($GQ133&gt;=6,INDEX($DK:$DK,$GP133+6),"")</f>
      </c>
      <c r="DT133">
        <f>IF($GQ133&gt;=7,INDEX($DK:$DK,$GP133+7),"")</f>
      </c>
      <c r="DU133">
        <f>IF($GQ133&gt;=8,INDEX($DK:$DK,$GP133+8),"")</f>
      </c>
      <c r="DV133">
        <f>IF($GQ133&gt;=9,INDEX($DK:$DK,$GP133+9),"")</f>
      </c>
      <c r="DW133">
        <f>IF($GQ133&gt;=10,INDEX($DK:$DK,$GP133+10),"")</f>
      </c>
      <c r="DX133">
        <f>IF($GQ133&gt;=11,INDEX($DK:$DK,$GP133+11),"")</f>
      </c>
      <c r="DY133">
        <f>IF($GQ133&gt;=12,INDEX($DK:$DK,$GP133+12),"")</f>
      </c>
      <c r="DZ133">
        <f>IF($GQ133&gt;=13,INDEX($DK:$DK,$GP133+13),"")</f>
      </c>
      <c r="EA133">
        <f>IF($GQ133&gt;=14,INDEX($DK:$DK,$GP133+14),"")</f>
      </c>
      <c r="EB133">
        <f>IF($GQ133&gt;=15,INDEX($DK:$DK,$GP133+15),"")</f>
      </c>
      <c r="EC133">
        <f>IF($GQ133&gt;=16,INDEX($DK:$DK,$GP133+16),"")</f>
      </c>
      <c r="ED133">
        <f>IF($GQ133&gt;=17,INDEX($DK:$DK,$GP133+17),"")</f>
      </c>
      <c r="EE133">
        <f>IF($GQ133&gt;=18,INDEX($DK:$DK,$GP133+18),"")</f>
      </c>
      <c r="EF133">
        <f>IF($GQ133&gt;=19,INDEX($DK:$DK,$GP133+19),"")</f>
      </c>
      <c r="EG133">
        <f>IF($GQ133&gt;=20,INDEX($DK:$DK,$GP133+20),"")</f>
      </c>
      <c r="EH133">
        <f>IF($GQ133&gt;=21,INDEX($DK:$DK,$GP133+21),"")</f>
      </c>
      <c r="EI133">
        <f>IF($GQ133&gt;=22,INDEX($DK:$DK,$GP133+22),"")</f>
      </c>
      <c r="EJ133">
        <f>IF($GQ133&gt;=23,INDEX($DK:$DK,$GP133+23),"")</f>
      </c>
      <c r="EK133">
        <f>IF($GQ133&gt;=24,INDEX($DK:$DK,$GP133+24),"")</f>
      </c>
      <c r="EL133">
        <f>IF($GQ133&gt;=25,INDEX($DK:$DK,$GP133+25),"")</f>
      </c>
      <c r="EM133">
        <f>IF($GQ133&gt;=26,INDEX($DK:$DK,$GP133+26),"")</f>
      </c>
      <c r="EN133">
        <f>IF($GQ133&gt;=27,INDEX($DK:$DK,$GP133+27),"")</f>
      </c>
      <c r="EO133">
        <f>IF($GQ133&gt;=28,INDEX($DK:$DK,$GP133+28),"")</f>
      </c>
      <c r="EP133">
        <f>IF($GQ133&gt;=29,INDEX($DK:$DK,$GP133+29),"")</f>
      </c>
      <c r="EQ133">
        <f>IF($GQ133&gt;=30,INDEX($DK:$DK,$GP133+30),"")</f>
      </c>
      <c r="ER133">
        <f>IF($GQ133&gt;=31,INDEX($DK:$DK,$GP133+31),"")</f>
      </c>
      <c r="ES133">
        <f>IF($GQ133&gt;=32,INDEX($DK:$DK,$GP133+32),"")</f>
      </c>
      <c r="ET133">
        <f>IF($GQ133&gt;=33,INDEX($DK:$DK,$GP133+33),"")</f>
      </c>
      <c r="EU133">
        <f>IF($GQ133&gt;=34,INDEX($DK:$DK,$GP133+34),"")</f>
      </c>
      <c r="EV133">
        <f>IF($GQ133&gt;=35,INDEX($DK:$DK,$GP133+35),"")</f>
      </c>
      <c r="EW133">
        <f>IF($GQ133&gt;=36,INDEX($DK:$DK,$GP133+36),"")</f>
      </c>
      <c r="EX133">
        <f>IF($GQ133&gt;=37,INDEX($DK:$DK,$GP133+37),"")</f>
      </c>
      <c r="EY133">
        <f>IF($GQ133&gt;=38,INDEX($DK:$DK,$GP133+38),"")</f>
      </c>
      <c r="EZ133">
        <f>IF($GQ133&gt;=39,INDEX($DK:$DK,$GP133+39),"")</f>
      </c>
      <c r="FA133">
        <f>IF($GQ133&gt;=40,INDEX($DK:$DK,$GP133+40),"")</f>
      </c>
      <c r="FB133">
        <f>IF($GQ133&gt;=1,INDEX($DL:$DL,$GP133+1),"")</f>
      </c>
      <c r="FC133">
        <f>IF($GQ133&gt;=2,INDEX($DL:$DL,$GP133+2),"")</f>
      </c>
      <c r="FD133">
        <f>IF($GQ133&gt;=3,INDEX($DL:$DL,$GP133+3),"")</f>
      </c>
      <c r="FE133">
        <f>IF($GQ133&gt;=4,INDEX($DL:$DL,$GP133+4),"")</f>
      </c>
      <c r="FF133">
        <f>IF($GQ133&gt;=5,INDEX($DL:$DL,$GP133+5),"")</f>
      </c>
      <c r="FG133">
        <f>IF($GQ133&gt;=6,INDEX($DL:$DL,$GP133+6),"")</f>
      </c>
      <c r="FH133">
        <f>IF($GQ133&gt;=7,INDEX($DL:$DL,$GP133+7),"")</f>
      </c>
      <c r="FI133">
        <f>IF($GQ133&gt;=8,INDEX($DL:$DL,$GP133+8),"")</f>
      </c>
      <c r="FJ133">
        <f>IF($GQ133&gt;=9,INDEX($DL:$DL,$GP133+9),"")</f>
      </c>
      <c r="FK133">
        <f>IF($GQ133&gt;=10,INDEX($DL:$DL,$GP133+10),"")</f>
      </c>
      <c r="FL133">
        <f>IF($GQ133&gt;=11,INDEX($DL:$DL,$GP133+11),"")</f>
      </c>
      <c r="FM133">
        <f>IF($GQ133&gt;=12,INDEX($DL:$DL,$GP133+12),"")</f>
      </c>
      <c r="FN133">
        <f>IF($GQ133&gt;=13,INDEX($DL:$DL,$GP133+13),"")</f>
      </c>
      <c r="FO133">
        <f>IF($GQ133&gt;=14,INDEX($DL:$DL,$GP133+14),"")</f>
      </c>
      <c r="FP133">
        <f>IF($GQ133&gt;=15,INDEX($DL:$DL,$GP133+15),"")</f>
      </c>
      <c r="FQ133">
        <f>IF($GQ133&gt;=16,INDEX($DL:$DL,$GP133+16),"")</f>
      </c>
      <c r="FR133">
        <f>IF($GQ133&gt;=17,INDEX($DL:$DL,$GP133+17),"")</f>
      </c>
      <c r="FS133">
        <f>IF($GQ133&gt;=18,INDEX($DL:$DL,$GP133+18),"")</f>
      </c>
      <c r="FT133">
        <f>IF($GQ133&gt;=19,INDEX($DL:$DL,$GP133+19),"")</f>
      </c>
      <c r="FU133">
        <f>IF($GQ133&gt;=20,INDEX($DL:$DL,$GP133+20),"")</f>
      </c>
      <c r="FV133">
        <f>IF($GQ133&gt;=21,INDEX($DL:$DL,$GP133+21),"")</f>
      </c>
      <c r="FW133">
        <f>IF($GQ133&gt;=22,INDEX($DL:$DL,$GP133+22),"")</f>
      </c>
      <c r="FX133">
        <f>IF($GQ133&gt;=23,INDEX($DL:$DL,$GP133+23),"")</f>
      </c>
      <c r="FY133">
        <f>IF($GQ133&gt;=24,INDEX($DL:$DL,$GP133+24),"")</f>
      </c>
      <c r="FZ133">
        <f>IF($GQ133&gt;=25,INDEX($DL:$DL,$GP133+25),"")</f>
      </c>
      <c r="GA133">
        <f>IF($GQ133&gt;=26,INDEX($DL:$DL,$GP133+26),"")</f>
      </c>
      <c r="GB133">
        <f>IF($GQ133&gt;=27,INDEX($DL:$DL,$GP133+27),"")</f>
      </c>
      <c r="GC133">
        <f>IF($GQ133&gt;=28,INDEX($DL:$DL,$GP133+28),"")</f>
      </c>
      <c r="GD133">
        <f>IF($GQ133&gt;=29,INDEX($DL:$DL,$GP133+29),"")</f>
      </c>
      <c r="GE133">
        <f>IF($GQ133&gt;=30,INDEX($DL:$DL,$GP133+30),"")</f>
      </c>
      <c r="GF133">
        <f>IF($GQ133&gt;=31,INDEX($DL:$DL,$GP133+31),"")</f>
      </c>
      <c r="GG133">
        <f>IF($GQ133&gt;=32,INDEX($DL:$DL,$GP133+32),"")</f>
      </c>
      <c r="GH133">
        <f>IF($GQ133&gt;=33,INDEX($DL:$DL,$GP133+33),"")</f>
      </c>
      <c r="GI133">
        <f>IF($GQ133&gt;=34,INDEX($DL:$DL,$GP133+34),"")</f>
      </c>
      <c r="GJ133">
        <f>IF($GQ133&gt;=35,INDEX($DL:$DL,$GP133+35),"")</f>
      </c>
      <c r="GK133">
        <f>IF($GQ133&gt;=36,INDEX($DL:$DL,$GP133+36),"")</f>
      </c>
      <c r="GL133">
        <f>IF($GQ133&gt;=37,INDEX($DL:$DL,$GP133+37),"")</f>
      </c>
      <c r="GM133">
        <f>IF($GQ133&gt;=38,INDEX($DL:$DL,$GP133+38),"")</f>
      </c>
      <c r="GN133">
        <f>IF($GQ133&gt;=39,INDEX($DL:$DL,$GP133+39),"")</f>
      </c>
      <c r="GO133">
        <f>IF($GQ133&gt;=40,INDEX($DL:$DL,$GP133+40),"")</f>
      </c>
      <c r="GP133">
        <f>IFERROR(MATCH($DJ133,$DK$2:$DK$148,0)+1,0)</f>
      </c>
      <c r="GQ133">
        <f>IFERROR(INDEX($DM$2:$DM$148,MATCH($DJ133,$DK$2:$DK$148,0)),0)</f>
      </c>
      <c r="GR133">
        <f>IFERROR(MATCH($L133,$DN$133:$FA$133,0),0)</f>
      </c>
      <c r="GS133">
        <f>IF($GR133&gt;0,INDEX($FB$133:$GO$133,$GR133),"")</f>
      </c>
      <c r="GT133" t="s">
        <v>401</v>
      </c>
      <c r="GU133">
        <v>1</v>
      </c>
      <c r="GV133">
        <f>IF($JE133&gt;=1,INDEX($GT:$GT,$JD133+1),"")</f>
      </c>
      <c r="GW133">
        <f>IF($JE133&gt;=2,INDEX($GT:$GT,$JD133+2),"")</f>
      </c>
      <c r="GX133">
        <f>IF($JE133&gt;=3,INDEX($GT:$GT,$JD133+3),"")</f>
      </c>
      <c r="GY133">
        <f>IF($JE133&gt;=4,INDEX($GT:$GT,$JD133+4),"")</f>
      </c>
      <c r="GZ133">
        <f>IF($JE133&gt;=5,INDEX($GT:$GT,$JD133+5),"")</f>
      </c>
      <c r="HA133">
        <f>IF($JE133&gt;=6,INDEX($GT:$GT,$JD133+6),"")</f>
      </c>
      <c r="HB133">
        <f>IF($JE133&gt;=7,INDEX($GT:$GT,$JD133+7),"")</f>
      </c>
      <c r="HC133">
        <f>IF($JE133&gt;=8,INDEX($GT:$GT,$JD133+8),"")</f>
      </c>
      <c r="HD133">
        <f>IF($JE133&gt;=9,INDEX($GT:$GT,$JD133+9),"")</f>
      </c>
      <c r="HE133">
        <f>IF($JE133&gt;=10,INDEX($GT:$GT,$JD133+10),"")</f>
      </c>
      <c r="HF133">
        <f>IF($JE133&gt;=11,INDEX($GT:$GT,$JD133+11),"")</f>
      </c>
      <c r="HG133">
        <f>IF($JE133&gt;=12,INDEX($GT:$GT,$JD133+12),"")</f>
      </c>
      <c r="HH133">
        <f>IF($JE133&gt;=13,INDEX($GT:$GT,$JD133+13),"")</f>
      </c>
      <c r="HI133">
        <f>IF($JE133&gt;=14,INDEX($GT:$GT,$JD133+14),"")</f>
      </c>
      <c r="HJ133">
        <f>IF($JE133&gt;=15,INDEX($GT:$GT,$JD133+15),"")</f>
      </c>
      <c r="HK133">
        <f>IF($JE133&gt;=16,INDEX($GT:$GT,$JD133+16),"")</f>
      </c>
      <c r="HL133">
        <f>IF($JE133&gt;=17,INDEX($GT:$GT,$JD133+17),"")</f>
      </c>
      <c r="HM133">
        <f>IF($JE133&gt;=18,INDEX($GT:$GT,$JD133+18),"")</f>
      </c>
      <c r="HN133">
        <f>IF($JE133&gt;=19,INDEX($GT:$GT,$JD133+19),"")</f>
      </c>
      <c r="HO133">
        <f>IF($JE133&gt;=20,INDEX($GT:$GT,$JD133+20),"")</f>
      </c>
      <c r="HP133">
        <f>IF($JE133&gt;=21,INDEX($GT:$GT,$JD133+21),"")</f>
      </c>
      <c r="HQ133">
        <f>IF($JE133&gt;=22,INDEX($GT:$GT,$JD133+22),"")</f>
      </c>
      <c r="HR133">
        <f>IF($JE133&gt;=23,INDEX($GT:$GT,$JD133+23),"")</f>
      </c>
      <c r="HS133">
        <f>IF($JE133&gt;=24,INDEX($GT:$GT,$JD133+24),"")</f>
      </c>
      <c r="HT133">
        <f>IF($JE133&gt;=25,INDEX($GT:$GT,$JD133+25),"")</f>
      </c>
      <c r="HU133">
        <f>IF($JE133&gt;=26,INDEX($GT:$GT,$JD133+26),"")</f>
      </c>
      <c r="HV133">
        <f>IF($JE133&gt;=27,INDEX($GT:$GT,$JD133+27),"")</f>
      </c>
      <c r="HW133">
        <f>IF($JE133&gt;=28,INDEX($GT:$GT,$JD133+28),"")</f>
      </c>
      <c r="HX133">
        <f>IF($JE133&gt;=29,INDEX($GT:$GT,$JD133+29),"")</f>
      </c>
      <c r="HY133">
        <f>IF($JE133&gt;=30,INDEX($GT:$GT,$JD133+30),"")</f>
      </c>
      <c r="HZ133">
        <f>IF($JE133&gt;=31,INDEX($GT:$GT,$JD133+31),"")</f>
      </c>
      <c r="IA133">
        <f>IF($JE133&gt;=32,INDEX($GT:$GT,$JD133+32),"")</f>
      </c>
      <c r="IB133">
        <f>IF($JE133&gt;=33,INDEX($GT:$GT,$JD133+33),"")</f>
      </c>
      <c r="IC133">
        <f>IF($JE133&gt;=34,INDEX($GT:$GT,$JD133+34),"")</f>
      </c>
      <c r="ID133">
        <f>IF($JE133&gt;=35,INDEX($GT:$GT,$JD133+35),"")</f>
      </c>
      <c r="IE133">
        <f>IF($JE133&gt;=36,INDEX($GT:$GT,$JD133+36),"")</f>
      </c>
      <c r="IF133">
        <f>IF($JE133&gt;=37,INDEX($GT:$GT,$JD133+37),"")</f>
      </c>
      <c r="IG133">
        <f>IF($JE133&gt;=38,INDEX($GT:$GT,$JD133+38),"")</f>
      </c>
      <c r="IH133">
        <f>IF($JE133&gt;=39,INDEX($GT:$GT,$JD133+39),"")</f>
      </c>
      <c r="II133">
        <f>IF($JE133&gt;=40,INDEX($GT:$GT,$JD133+40),"")</f>
      </c>
      <c r="IJ133">
        <f>IF($JE133&gt;=41,INDEX($GT:$GT,$JD133+41),"")</f>
      </c>
      <c r="IK133">
        <f>IF($JE133&gt;=42,INDEX($GT:$GT,$JD133+42),"")</f>
      </c>
      <c r="IL133">
        <f>IF($JE133&gt;=43,INDEX($GT:$GT,$JD133+43),"")</f>
      </c>
      <c r="IM133">
        <f>IF($JE133&gt;=44,INDEX($GT:$GT,$JD133+44),"")</f>
      </c>
      <c r="IN133">
        <f>IF($JE133&gt;=45,INDEX($GT:$GT,$JD133+45),"")</f>
      </c>
      <c r="IO133">
        <f>IF($JE133&gt;=46,INDEX($GT:$GT,$JD133+46),"")</f>
      </c>
      <c r="IP133">
        <f>IF($JE133&gt;=47,INDEX($GT:$GT,$JD133+47),"")</f>
      </c>
      <c r="IQ133">
        <f>IF($JE133&gt;=48,INDEX($GT:$GT,$JD133+48),"")</f>
      </c>
      <c r="IR133">
        <f>IF($JE133&gt;=49,INDEX($GT:$GT,$JD133+49),"")</f>
      </c>
      <c r="IS133">
        <f>IF($JE133&gt;=50,INDEX($GT:$GT,$JD133+50),"")</f>
      </c>
      <c r="IT133">
        <f>IF($JE133&gt;=51,INDEX($GT:$GT,$JD133+51),"")</f>
      </c>
      <c r="IU133">
        <f>IF($JE133&gt;=52,INDEX($GT:$GT,$JD133+52),"")</f>
      </c>
      <c r="IV133">
        <f>IF($JE133&gt;=53,INDEX($GT:$GT,$JD133+53),"")</f>
      </c>
      <c r="IW133">
        <f>IF($JE133&gt;=54,INDEX($GT:$GT,$JD133+54),"")</f>
      </c>
      <c r="IX133">
        <f>IF($JE133&gt;=55,INDEX($GT:$GT,$JD133+55),"")</f>
      </c>
      <c r="IY133">
        <f>IF($JE133&gt;=56,INDEX($GT:$GT,$JD133+56),"")</f>
      </c>
      <c r="IZ133">
        <f>IF($JE133&gt;=57,INDEX($GT:$GT,$JD133+57),"")</f>
      </c>
      <c r="JA133">
        <f>IF($JE133&gt;=58,INDEX($GT:$GT,$JD133+58),"")</f>
      </c>
      <c r="JB133">
        <f>IF($JE133&gt;=59,INDEX($GT:$GT,$JD133+59),"")</f>
      </c>
      <c r="JC133">
        <f>IF($JE133&gt;=60,INDEX($GT:$GT,$JD133+60),"")</f>
      </c>
      <c r="JD133">
        <f>IFERROR(MATCH($GS133,$GT$2:$GT$322,0)+1,0)</f>
      </c>
      <c r="JE133">
        <f>IFERROR(INDEX($GU$2:$GU$322,MATCH($GS133,$GT$2:$GT$322,0)),0)</f>
      </c>
      <c r="JF133" t="s">
        <v>28</v>
      </c>
      <c r="JG133" t="s">
        <v>28</v>
      </c>
    </row>
    <row r="134" spans="1:267" x14ac:dyDescent="0.25">
      <c r="J134" s="1"/>
      <c r="K134" s="1"/>
      <c r="L134" s="1"/>
      <c r="M134" s="1"/>
      <c r="N134" s="1">
        <f>IFERROR(IF(FIND(" - ",$J134)&gt;0,MID($J134,FIND(" - ",$J134)+3,LEN($J134)),""),"")</f>
      </c>
      <c r="P134" s="1"/>
      <c r="S134" t="s">
        <v>28</v>
      </c>
      <c r="U134">
        <f>IF(OR($S134="",$T134=""),"",IFERROR($S134/$T134,0))</f>
      </c>
      <c r="V134">
        <f>IF($S134="","",
IF($K134="","",
IF(ISNUMBER(SEARCH("exempt",LOWER($K134))),0,
$S134*(VALUE(SUBSTITUTE($K134,"%",""))/100))))</f>
      </c>
      <c r="AB134">
        <f>IF($S134="","",
SUM($S134,$V134,$Z134,$W134,$Y134)-
IF($AA134="",0,VALUE($AA134)))</f>
      </c>
      <c r="AJ134" t="s">
        <v>711</v>
      </c>
      <c r="AN134" t="s">
        <v>712</v>
      </c>
      <c r="AO134" t="s">
        <v>713</v>
      </c>
      <c r="AR134">
        <f>IFERROR(LEFT($J134,FIND(" - ",$J134)-1),$J134)</f>
      </c>
      <c r="AU134">
        <f>IF($CJ134&gt;=1,INDEX($AS:$AS,$CI134+1),"")</f>
      </c>
      <c r="AV134">
        <f>IF($CJ134&gt;=2,INDEX($AS:$AS,$CI134+2),"")</f>
      </c>
      <c r="AW134">
        <f>IF($CJ134&gt;=3,INDEX($AS:$AS,$CI134+3),"")</f>
      </c>
      <c r="AX134">
        <f>IF($CJ134&gt;=4,INDEX($AS:$AS,$CI134+4),"")</f>
      </c>
      <c r="AY134">
        <f>IF($CJ134&gt;=5,INDEX($AS:$AS,$CI134+5),"")</f>
      </c>
      <c r="AZ134">
        <f>IF($CJ134&gt;=6,INDEX($AS:$AS,$CI134+6),"")</f>
      </c>
      <c r="BA134">
        <f>IF($CJ134&gt;=7,INDEX($AS:$AS,$CI134+7),"")</f>
      </c>
      <c r="BB134">
        <f>IF($CJ134&gt;=8,INDEX($AS:$AS,$CI134+8),"")</f>
      </c>
      <c r="BC134">
        <f>IF($CJ134&gt;=9,INDEX($AS:$AS,$CI134+9),"")</f>
      </c>
      <c r="BD134">
        <f>IF($CJ134&gt;=10,INDEX($AS:$AS,$CI134+10),"")</f>
      </c>
      <c r="BE134">
        <f>IF($CJ134&gt;=11,INDEX($AS:$AS,$CI134+11),"")</f>
      </c>
      <c r="BF134">
        <f>IF($CJ134&gt;=12,INDEX($AS:$AS,$CI134+12),"")</f>
      </c>
      <c r="BG134">
        <f>IF($CJ134&gt;=13,INDEX($AS:$AS,$CI134+13),"")</f>
      </c>
      <c r="BH134">
        <f>IF($CJ134&gt;=14,INDEX($AS:$AS,$CI134+14),"")</f>
      </c>
      <c r="BI134">
        <f>IF($CJ134&gt;=15,INDEX($AS:$AS,$CI134+15),"")</f>
      </c>
      <c r="BJ134">
        <f>IF($CJ134&gt;=16,INDEX($AS:$AS,$CI134+16),"")</f>
      </c>
      <c r="BK134">
        <f>IF($CJ134&gt;=17,INDEX($AS:$AS,$CI134+17),"")</f>
      </c>
      <c r="BL134">
        <f>IF($CJ134&gt;=18,INDEX($AS:$AS,$CI134+18),"")</f>
      </c>
      <c r="BM134">
        <f>IF($CJ134&gt;=19,INDEX($AS:$AS,$CI134+19),"")</f>
      </c>
      <c r="BN134">
        <f>IF($CJ134&gt;=20,INDEX($AS:$AS,$CI134+20),"")</f>
      </c>
      <c r="BO134">
        <f>IF($CJ134&gt;=21,INDEX($AS:$AS,$CI134+21),"")</f>
      </c>
      <c r="BP134">
        <f>IF($CJ134&gt;=22,INDEX($AS:$AS,$CI134+22),"")</f>
      </c>
      <c r="BQ134">
        <f>IF($CJ134&gt;=23,INDEX($AS:$AS,$CI134+23),"")</f>
      </c>
      <c r="BR134">
        <f>IF($CJ134&gt;=24,INDEX($AS:$AS,$CI134+24),"")</f>
      </c>
      <c r="BS134">
        <f>IF($CJ134&gt;=25,INDEX($AS:$AS,$CI134+25),"")</f>
      </c>
      <c r="BT134">
        <f>IF($CJ134&gt;=26,INDEX($AS:$AS,$CI134+26),"")</f>
      </c>
      <c r="BU134">
        <f>IF($CJ134&gt;=27,INDEX($AS:$AS,$CI134+27),"")</f>
      </c>
      <c r="BV134">
        <f>IF($CJ134&gt;=28,INDEX($AS:$AS,$CI134+28),"")</f>
      </c>
      <c r="BW134">
        <f>IF($CJ134&gt;=29,INDEX($AS:$AS,$CI134+29),"")</f>
      </c>
      <c r="BX134">
        <f>IF($CJ134&gt;=30,INDEX($AS:$AS,$CI134+30),"")</f>
      </c>
      <c r="BY134">
        <f>IF($CJ134&gt;=31,INDEX($AS:$AS,$CI134+31),"")</f>
      </c>
      <c r="BZ134">
        <f>IF($CJ134&gt;=32,INDEX($AS:$AS,$CI134+32),"")</f>
      </c>
      <c r="CA134">
        <f>IF($CJ134&gt;=33,INDEX($AS:$AS,$CI134+33),"")</f>
      </c>
      <c r="CB134">
        <f>IF($CJ134&gt;=34,INDEX($AS:$AS,$CI134+34),"")</f>
      </c>
      <c r="CC134">
        <f>IF($CJ134&gt;=35,INDEX($AS:$AS,$CI134+35),"")</f>
      </c>
      <c r="CD134">
        <f>IF($CJ134&gt;=36,INDEX($AS:$AS,$CI134+36),"")</f>
      </c>
      <c r="CE134">
        <f>IF($CJ134&gt;=37,INDEX($AS:$AS,$CI134+37),"")</f>
      </c>
      <c r="CF134">
        <f>IF($CJ134&gt;=38,INDEX($AS:$AS,$CI134+38),"")</f>
      </c>
      <c r="CG134">
        <f>IF($CJ134&gt;=39,INDEX($AS:$AS,$CI134+39),"")</f>
      </c>
      <c r="CH134">
        <f>IF($CJ134&gt;=40,INDEX($AS:$AS,$CI134+40),"")</f>
      </c>
      <c r="CI134">
        <f>IFERROR(MATCH($AR134,$AS$2:$AS$133,0)+1,0)</f>
      </c>
      <c r="CJ134">
        <f>IFERROR(INDEX($AT$2:$AT$133,MATCH($AR134,$AS$2:$AS$133,0)),0)</f>
      </c>
      <c r="CK134">
        <f>IFERROR(LEFT($O134,FIND(" - ",$O134)-1),$O134)</f>
      </c>
      <c r="CL134" t="s">
        <v>714</v>
      </c>
      <c r="CM134">
        <v>43</v>
      </c>
      <c r="CN134">
        <f>IF($DI134&gt;=1,INDEX($CL:$CL,$DH134+1),"")</f>
      </c>
      <c r="CO134">
        <f>IF($DI134&gt;=2,INDEX($CL:$CL,$DH134+2),"")</f>
      </c>
      <c r="CP134">
        <f>IF($DI134&gt;=3,INDEX($CL:$CL,$DH134+3),"")</f>
      </c>
      <c r="CQ134">
        <f>IF($DI134&gt;=4,INDEX($CL:$CL,$DH134+4),"")</f>
      </c>
      <c r="CR134">
        <f>IF($DI134&gt;=5,INDEX($CL:$CL,$DH134+5),"")</f>
      </c>
      <c r="CS134">
        <f>IF($DI134&gt;=6,INDEX($CL:$CL,$DH134+6),"")</f>
      </c>
      <c r="CT134">
        <f>IF($DI134&gt;=7,INDEX($CL:$CL,$DH134+7),"")</f>
      </c>
      <c r="CU134">
        <f>IF($DI134&gt;=8,INDEX($CL:$CL,$DH134+8),"")</f>
      </c>
      <c r="CV134">
        <f>IF($DI134&gt;=9,INDEX($CL:$CL,$DH134+9),"")</f>
      </c>
      <c r="CW134">
        <f>IF($DI134&gt;=10,INDEX($CL:$CL,$DH134+10),"")</f>
      </c>
      <c r="CX134">
        <f>IF($DI134&gt;=11,INDEX($CL:$CL,$DH134+11),"")</f>
      </c>
      <c r="CY134">
        <f>IF($DI134&gt;=12,INDEX($CL:$CL,$DH134+12),"")</f>
      </c>
      <c r="CZ134">
        <f>IF($DI134&gt;=13,INDEX($CL:$CL,$DH134+13),"")</f>
      </c>
      <c r="DA134">
        <f>IF($DI134&gt;=14,INDEX($CL:$CL,$DH134+14),"")</f>
      </c>
      <c r="DB134">
        <f>IF($DI134&gt;=15,INDEX($CL:$CL,$DH134+15),"")</f>
      </c>
      <c r="DC134">
        <f>IF($DI134&gt;=16,INDEX($CL:$CL,$DH134+16),"")</f>
      </c>
      <c r="DD134">
        <f>IF($DI134&gt;=17,INDEX($CL:$CL,$DH134+17),"")</f>
      </c>
      <c r="DE134">
        <f>IF($DI134&gt;=18,INDEX($CL:$CL,$DH134+18),"")</f>
      </c>
      <c r="DF134">
        <f>IF($DI134&gt;=19,INDEX($CL:$CL,$DH134+19),"")</f>
      </c>
      <c r="DG134">
        <f>IF($DI134&gt;=20,INDEX($CL:$CL,$DH134+20),"")</f>
      </c>
      <c r="DH134">
        <f>IFERROR(MATCH($CK134,$CL$2:$CL$1558,0)+1,0)</f>
      </c>
      <c r="DI134">
        <f>IFERROR(INDEX($CM$2:$CM$1558,MATCH($CK134,$CL$2:$CL$1558,0)),0)</f>
      </c>
      <c r="DJ134">
        <f>IFERROR(INDEX($AQ:$AQ,MATCH($K134,$AP:$AP,0))&amp;"","")</f>
      </c>
      <c r="DK134" t="s">
        <v>107</v>
      </c>
      <c r="DL134" t="s">
        <v>715</v>
      </c>
      <c r="DN134">
        <f>IF($GQ134&gt;=1,INDEX($DK:$DK,$GP134+1),"")</f>
      </c>
      <c r="DO134">
        <f>IF($GQ134&gt;=2,INDEX($DK:$DK,$GP134+2),"")</f>
      </c>
      <c r="DP134">
        <f>IF($GQ134&gt;=3,INDEX($DK:$DK,$GP134+3),"")</f>
      </c>
      <c r="DQ134">
        <f>IF($GQ134&gt;=4,INDEX($DK:$DK,$GP134+4),"")</f>
      </c>
      <c r="DR134">
        <f>IF($GQ134&gt;=5,INDEX($DK:$DK,$GP134+5),"")</f>
      </c>
      <c r="DS134">
        <f>IF($GQ134&gt;=6,INDEX($DK:$DK,$GP134+6),"")</f>
      </c>
      <c r="DT134">
        <f>IF($GQ134&gt;=7,INDEX($DK:$DK,$GP134+7),"")</f>
      </c>
      <c r="DU134">
        <f>IF($GQ134&gt;=8,INDEX($DK:$DK,$GP134+8),"")</f>
      </c>
      <c r="DV134">
        <f>IF($GQ134&gt;=9,INDEX($DK:$DK,$GP134+9),"")</f>
      </c>
      <c r="DW134">
        <f>IF($GQ134&gt;=10,INDEX($DK:$DK,$GP134+10),"")</f>
      </c>
      <c r="DX134">
        <f>IF($GQ134&gt;=11,INDEX($DK:$DK,$GP134+11),"")</f>
      </c>
      <c r="DY134">
        <f>IF($GQ134&gt;=12,INDEX($DK:$DK,$GP134+12),"")</f>
      </c>
      <c r="DZ134">
        <f>IF($GQ134&gt;=13,INDEX($DK:$DK,$GP134+13),"")</f>
      </c>
      <c r="EA134">
        <f>IF($GQ134&gt;=14,INDEX($DK:$DK,$GP134+14),"")</f>
      </c>
      <c r="EB134">
        <f>IF($GQ134&gt;=15,INDEX($DK:$DK,$GP134+15),"")</f>
      </c>
      <c r="EC134">
        <f>IF($GQ134&gt;=16,INDEX($DK:$DK,$GP134+16),"")</f>
      </c>
      <c r="ED134">
        <f>IF($GQ134&gt;=17,INDEX($DK:$DK,$GP134+17),"")</f>
      </c>
      <c r="EE134">
        <f>IF($GQ134&gt;=18,INDEX($DK:$DK,$GP134+18),"")</f>
      </c>
      <c r="EF134">
        <f>IF($GQ134&gt;=19,INDEX($DK:$DK,$GP134+19),"")</f>
      </c>
      <c r="EG134">
        <f>IF($GQ134&gt;=20,INDEX($DK:$DK,$GP134+20),"")</f>
      </c>
      <c r="EH134">
        <f>IF($GQ134&gt;=21,INDEX($DK:$DK,$GP134+21),"")</f>
      </c>
      <c r="EI134">
        <f>IF($GQ134&gt;=22,INDEX($DK:$DK,$GP134+22),"")</f>
      </c>
      <c r="EJ134">
        <f>IF($GQ134&gt;=23,INDEX($DK:$DK,$GP134+23),"")</f>
      </c>
      <c r="EK134">
        <f>IF($GQ134&gt;=24,INDEX($DK:$DK,$GP134+24),"")</f>
      </c>
      <c r="EL134">
        <f>IF($GQ134&gt;=25,INDEX($DK:$DK,$GP134+25),"")</f>
      </c>
      <c r="EM134">
        <f>IF($GQ134&gt;=26,INDEX($DK:$DK,$GP134+26),"")</f>
      </c>
      <c r="EN134">
        <f>IF($GQ134&gt;=27,INDEX($DK:$DK,$GP134+27),"")</f>
      </c>
      <c r="EO134">
        <f>IF($GQ134&gt;=28,INDEX($DK:$DK,$GP134+28),"")</f>
      </c>
      <c r="EP134">
        <f>IF($GQ134&gt;=29,INDEX($DK:$DK,$GP134+29),"")</f>
      </c>
      <c r="EQ134">
        <f>IF($GQ134&gt;=30,INDEX($DK:$DK,$GP134+30),"")</f>
      </c>
      <c r="ER134">
        <f>IF($GQ134&gt;=31,INDEX($DK:$DK,$GP134+31),"")</f>
      </c>
      <c r="ES134">
        <f>IF($GQ134&gt;=32,INDEX($DK:$DK,$GP134+32),"")</f>
      </c>
      <c r="ET134">
        <f>IF($GQ134&gt;=33,INDEX($DK:$DK,$GP134+33),"")</f>
      </c>
      <c r="EU134">
        <f>IF($GQ134&gt;=34,INDEX($DK:$DK,$GP134+34),"")</f>
      </c>
      <c r="EV134">
        <f>IF($GQ134&gt;=35,INDEX($DK:$DK,$GP134+35),"")</f>
      </c>
      <c r="EW134">
        <f>IF($GQ134&gt;=36,INDEX($DK:$DK,$GP134+36),"")</f>
      </c>
      <c r="EX134">
        <f>IF($GQ134&gt;=37,INDEX($DK:$DK,$GP134+37),"")</f>
      </c>
      <c r="EY134">
        <f>IF($GQ134&gt;=38,INDEX($DK:$DK,$GP134+38),"")</f>
      </c>
      <c r="EZ134">
        <f>IF($GQ134&gt;=39,INDEX($DK:$DK,$GP134+39),"")</f>
      </c>
      <c r="FA134">
        <f>IF($GQ134&gt;=40,INDEX($DK:$DK,$GP134+40),"")</f>
      </c>
      <c r="FB134">
        <f>IF($GQ134&gt;=1,INDEX($DL:$DL,$GP134+1),"")</f>
      </c>
      <c r="FC134">
        <f>IF($GQ134&gt;=2,INDEX($DL:$DL,$GP134+2),"")</f>
      </c>
      <c r="FD134">
        <f>IF($GQ134&gt;=3,INDEX($DL:$DL,$GP134+3),"")</f>
      </c>
      <c r="FE134">
        <f>IF($GQ134&gt;=4,INDEX($DL:$DL,$GP134+4),"")</f>
      </c>
      <c r="FF134">
        <f>IF($GQ134&gt;=5,INDEX($DL:$DL,$GP134+5),"")</f>
      </c>
      <c r="FG134">
        <f>IF($GQ134&gt;=6,INDEX($DL:$DL,$GP134+6),"")</f>
      </c>
      <c r="FH134">
        <f>IF($GQ134&gt;=7,INDEX($DL:$DL,$GP134+7),"")</f>
      </c>
      <c r="FI134">
        <f>IF($GQ134&gt;=8,INDEX($DL:$DL,$GP134+8),"")</f>
      </c>
      <c r="FJ134">
        <f>IF($GQ134&gt;=9,INDEX($DL:$DL,$GP134+9),"")</f>
      </c>
      <c r="FK134">
        <f>IF($GQ134&gt;=10,INDEX($DL:$DL,$GP134+10),"")</f>
      </c>
      <c r="FL134">
        <f>IF($GQ134&gt;=11,INDEX($DL:$DL,$GP134+11),"")</f>
      </c>
      <c r="FM134">
        <f>IF($GQ134&gt;=12,INDEX($DL:$DL,$GP134+12),"")</f>
      </c>
      <c r="FN134">
        <f>IF($GQ134&gt;=13,INDEX($DL:$DL,$GP134+13),"")</f>
      </c>
      <c r="FO134">
        <f>IF($GQ134&gt;=14,INDEX($DL:$DL,$GP134+14),"")</f>
      </c>
      <c r="FP134">
        <f>IF($GQ134&gt;=15,INDEX($DL:$DL,$GP134+15),"")</f>
      </c>
      <c r="FQ134">
        <f>IF($GQ134&gt;=16,INDEX($DL:$DL,$GP134+16),"")</f>
      </c>
      <c r="FR134">
        <f>IF($GQ134&gt;=17,INDEX($DL:$DL,$GP134+17),"")</f>
      </c>
      <c r="FS134">
        <f>IF($GQ134&gt;=18,INDEX($DL:$DL,$GP134+18),"")</f>
      </c>
      <c r="FT134">
        <f>IF($GQ134&gt;=19,INDEX($DL:$DL,$GP134+19),"")</f>
      </c>
      <c r="FU134">
        <f>IF($GQ134&gt;=20,INDEX($DL:$DL,$GP134+20),"")</f>
      </c>
      <c r="FV134">
        <f>IF($GQ134&gt;=21,INDEX($DL:$DL,$GP134+21),"")</f>
      </c>
      <c r="FW134">
        <f>IF($GQ134&gt;=22,INDEX($DL:$DL,$GP134+22),"")</f>
      </c>
      <c r="FX134">
        <f>IF($GQ134&gt;=23,INDEX($DL:$DL,$GP134+23),"")</f>
      </c>
      <c r="FY134">
        <f>IF($GQ134&gt;=24,INDEX($DL:$DL,$GP134+24),"")</f>
      </c>
      <c r="FZ134">
        <f>IF($GQ134&gt;=25,INDEX($DL:$DL,$GP134+25),"")</f>
      </c>
      <c r="GA134">
        <f>IF($GQ134&gt;=26,INDEX($DL:$DL,$GP134+26),"")</f>
      </c>
      <c r="GB134">
        <f>IF($GQ134&gt;=27,INDEX($DL:$DL,$GP134+27),"")</f>
      </c>
      <c r="GC134">
        <f>IF($GQ134&gt;=28,INDEX($DL:$DL,$GP134+28),"")</f>
      </c>
      <c r="GD134">
        <f>IF($GQ134&gt;=29,INDEX($DL:$DL,$GP134+29),"")</f>
      </c>
      <c r="GE134">
        <f>IF($GQ134&gt;=30,INDEX($DL:$DL,$GP134+30),"")</f>
      </c>
      <c r="GF134">
        <f>IF($GQ134&gt;=31,INDEX($DL:$DL,$GP134+31),"")</f>
      </c>
      <c r="GG134">
        <f>IF($GQ134&gt;=32,INDEX($DL:$DL,$GP134+32),"")</f>
      </c>
      <c r="GH134">
        <f>IF($GQ134&gt;=33,INDEX($DL:$DL,$GP134+33),"")</f>
      </c>
      <c r="GI134">
        <f>IF($GQ134&gt;=34,INDEX($DL:$DL,$GP134+34),"")</f>
      </c>
      <c r="GJ134">
        <f>IF($GQ134&gt;=35,INDEX($DL:$DL,$GP134+35),"")</f>
      </c>
      <c r="GK134">
        <f>IF($GQ134&gt;=36,INDEX($DL:$DL,$GP134+36),"")</f>
      </c>
      <c r="GL134">
        <f>IF($GQ134&gt;=37,INDEX($DL:$DL,$GP134+37),"")</f>
      </c>
      <c r="GM134">
        <f>IF($GQ134&gt;=38,INDEX($DL:$DL,$GP134+38),"")</f>
      </c>
      <c r="GN134">
        <f>IF($GQ134&gt;=39,INDEX($DL:$DL,$GP134+39),"")</f>
      </c>
      <c r="GO134">
        <f>IF($GQ134&gt;=40,INDEX($DL:$DL,$GP134+40),"")</f>
      </c>
      <c r="GP134">
        <f>IFERROR(MATCH($DJ134,$DK$2:$DK$148,0)+1,0)</f>
      </c>
      <c r="GQ134">
        <f>IFERROR(INDEX($DM$2:$DM$148,MATCH($DJ134,$DK$2:$DK$148,0)),0)</f>
      </c>
      <c r="GR134">
        <f>IFERROR(MATCH($L134,$DN$134:$FA$134,0),0)</f>
      </c>
      <c r="GS134">
        <f>IF($GR134&gt;0,INDEX($FB$134:$GO$134,$GR134),"")</f>
      </c>
      <c r="GT134" t="s">
        <v>570</v>
      </c>
      <c r="GV134">
        <f>IF($JE134&gt;=1,INDEX($GT:$GT,$JD134+1),"")</f>
      </c>
      <c r="GW134">
        <f>IF($JE134&gt;=2,INDEX($GT:$GT,$JD134+2),"")</f>
      </c>
      <c r="GX134">
        <f>IF($JE134&gt;=3,INDEX($GT:$GT,$JD134+3),"")</f>
      </c>
      <c r="GY134">
        <f>IF($JE134&gt;=4,INDEX($GT:$GT,$JD134+4),"")</f>
      </c>
      <c r="GZ134">
        <f>IF($JE134&gt;=5,INDEX($GT:$GT,$JD134+5),"")</f>
      </c>
      <c r="HA134">
        <f>IF($JE134&gt;=6,INDEX($GT:$GT,$JD134+6),"")</f>
      </c>
      <c r="HB134">
        <f>IF($JE134&gt;=7,INDEX($GT:$GT,$JD134+7),"")</f>
      </c>
      <c r="HC134">
        <f>IF($JE134&gt;=8,INDEX($GT:$GT,$JD134+8),"")</f>
      </c>
      <c r="HD134">
        <f>IF($JE134&gt;=9,INDEX($GT:$GT,$JD134+9),"")</f>
      </c>
      <c r="HE134">
        <f>IF($JE134&gt;=10,INDEX($GT:$GT,$JD134+10),"")</f>
      </c>
      <c r="HF134">
        <f>IF($JE134&gt;=11,INDEX($GT:$GT,$JD134+11),"")</f>
      </c>
      <c r="HG134">
        <f>IF($JE134&gt;=12,INDEX($GT:$GT,$JD134+12),"")</f>
      </c>
      <c r="HH134">
        <f>IF($JE134&gt;=13,INDEX($GT:$GT,$JD134+13),"")</f>
      </c>
      <c r="HI134">
        <f>IF($JE134&gt;=14,INDEX($GT:$GT,$JD134+14),"")</f>
      </c>
      <c r="HJ134">
        <f>IF($JE134&gt;=15,INDEX($GT:$GT,$JD134+15),"")</f>
      </c>
      <c r="HK134">
        <f>IF($JE134&gt;=16,INDEX($GT:$GT,$JD134+16),"")</f>
      </c>
      <c r="HL134">
        <f>IF($JE134&gt;=17,INDEX($GT:$GT,$JD134+17),"")</f>
      </c>
      <c r="HM134">
        <f>IF($JE134&gt;=18,INDEX($GT:$GT,$JD134+18),"")</f>
      </c>
      <c r="HN134">
        <f>IF($JE134&gt;=19,INDEX($GT:$GT,$JD134+19),"")</f>
      </c>
      <c r="HO134">
        <f>IF($JE134&gt;=20,INDEX($GT:$GT,$JD134+20),"")</f>
      </c>
      <c r="HP134">
        <f>IF($JE134&gt;=21,INDEX($GT:$GT,$JD134+21),"")</f>
      </c>
      <c r="HQ134">
        <f>IF($JE134&gt;=22,INDEX($GT:$GT,$JD134+22),"")</f>
      </c>
      <c r="HR134">
        <f>IF($JE134&gt;=23,INDEX($GT:$GT,$JD134+23),"")</f>
      </c>
      <c r="HS134">
        <f>IF($JE134&gt;=24,INDEX($GT:$GT,$JD134+24),"")</f>
      </c>
      <c r="HT134">
        <f>IF($JE134&gt;=25,INDEX($GT:$GT,$JD134+25),"")</f>
      </c>
      <c r="HU134">
        <f>IF($JE134&gt;=26,INDEX($GT:$GT,$JD134+26),"")</f>
      </c>
      <c r="HV134">
        <f>IF($JE134&gt;=27,INDEX($GT:$GT,$JD134+27),"")</f>
      </c>
      <c r="HW134">
        <f>IF($JE134&gt;=28,INDEX($GT:$GT,$JD134+28),"")</f>
      </c>
      <c r="HX134">
        <f>IF($JE134&gt;=29,INDEX($GT:$GT,$JD134+29),"")</f>
      </c>
      <c r="HY134">
        <f>IF($JE134&gt;=30,INDEX($GT:$GT,$JD134+30),"")</f>
      </c>
      <c r="HZ134">
        <f>IF($JE134&gt;=31,INDEX($GT:$GT,$JD134+31),"")</f>
      </c>
      <c r="IA134">
        <f>IF($JE134&gt;=32,INDEX($GT:$GT,$JD134+32),"")</f>
      </c>
      <c r="IB134">
        <f>IF($JE134&gt;=33,INDEX($GT:$GT,$JD134+33),"")</f>
      </c>
      <c r="IC134">
        <f>IF($JE134&gt;=34,INDEX($GT:$GT,$JD134+34),"")</f>
      </c>
      <c r="ID134">
        <f>IF($JE134&gt;=35,INDEX($GT:$GT,$JD134+35),"")</f>
      </c>
      <c r="IE134">
        <f>IF($JE134&gt;=36,INDEX($GT:$GT,$JD134+36),"")</f>
      </c>
      <c r="IF134">
        <f>IF($JE134&gt;=37,INDEX($GT:$GT,$JD134+37),"")</f>
      </c>
      <c r="IG134">
        <f>IF($JE134&gt;=38,INDEX($GT:$GT,$JD134+38),"")</f>
      </c>
      <c r="IH134">
        <f>IF($JE134&gt;=39,INDEX($GT:$GT,$JD134+39),"")</f>
      </c>
      <c r="II134">
        <f>IF($JE134&gt;=40,INDEX($GT:$GT,$JD134+40),"")</f>
      </c>
      <c r="IJ134">
        <f>IF($JE134&gt;=41,INDEX($GT:$GT,$JD134+41),"")</f>
      </c>
      <c r="IK134">
        <f>IF($JE134&gt;=42,INDEX($GT:$GT,$JD134+42),"")</f>
      </c>
      <c r="IL134">
        <f>IF($JE134&gt;=43,INDEX($GT:$GT,$JD134+43),"")</f>
      </c>
      <c r="IM134">
        <f>IF($JE134&gt;=44,INDEX($GT:$GT,$JD134+44),"")</f>
      </c>
      <c r="IN134">
        <f>IF($JE134&gt;=45,INDEX($GT:$GT,$JD134+45),"")</f>
      </c>
      <c r="IO134">
        <f>IF($JE134&gt;=46,INDEX($GT:$GT,$JD134+46),"")</f>
      </c>
      <c r="IP134">
        <f>IF($JE134&gt;=47,INDEX($GT:$GT,$JD134+47),"")</f>
      </c>
      <c r="IQ134">
        <f>IF($JE134&gt;=48,INDEX($GT:$GT,$JD134+48),"")</f>
      </c>
      <c r="IR134">
        <f>IF($JE134&gt;=49,INDEX($GT:$GT,$JD134+49),"")</f>
      </c>
      <c r="IS134">
        <f>IF($JE134&gt;=50,INDEX($GT:$GT,$JD134+50),"")</f>
      </c>
      <c r="IT134">
        <f>IF($JE134&gt;=51,INDEX($GT:$GT,$JD134+51),"")</f>
      </c>
      <c r="IU134">
        <f>IF($JE134&gt;=52,INDEX($GT:$GT,$JD134+52),"")</f>
      </c>
      <c r="IV134">
        <f>IF($JE134&gt;=53,INDEX($GT:$GT,$JD134+53),"")</f>
      </c>
      <c r="IW134">
        <f>IF($JE134&gt;=54,INDEX($GT:$GT,$JD134+54),"")</f>
      </c>
      <c r="IX134">
        <f>IF($JE134&gt;=55,INDEX($GT:$GT,$JD134+55),"")</f>
      </c>
      <c r="IY134">
        <f>IF($JE134&gt;=56,INDEX($GT:$GT,$JD134+56),"")</f>
      </c>
      <c r="IZ134">
        <f>IF($JE134&gt;=57,INDEX($GT:$GT,$JD134+57),"")</f>
      </c>
      <c r="JA134">
        <f>IF($JE134&gt;=58,INDEX($GT:$GT,$JD134+58),"")</f>
      </c>
      <c r="JB134">
        <f>IF($JE134&gt;=59,INDEX($GT:$GT,$JD134+59),"")</f>
      </c>
      <c r="JC134">
        <f>IF($JE134&gt;=60,INDEX($GT:$GT,$JD134+60),"")</f>
      </c>
      <c r="JD134">
        <f>IFERROR(MATCH($GS134,$GT$2:$GT$322,0)+1,0)</f>
      </c>
      <c r="JE134">
        <f>IFERROR(INDEX($GU$2:$GU$322,MATCH($GS134,$GT$2:$GT$322,0)),0)</f>
      </c>
      <c r="JF134" t="s">
        <v>28</v>
      </c>
      <c r="JG134" t="s">
        <v>28</v>
      </c>
    </row>
    <row r="135" spans="1:267" x14ac:dyDescent="0.25">
      <c r="J135" s="1"/>
      <c r="K135" s="1"/>
      <c r="L135" s="1"/>
      <c r="M135" s="1"/>
      <c r="N135" s="1">
        <f>IFERROR(IF(FIND(" - ",$J135)&gt;0,MID($J135,FIND(" - ",$J135)+3,LEN($J135)),""),"")</f>
      </c>
      <c r="P135" s="1"/>
      <c r="S135" t="s">
        <v>28</v>
      </c>
      <c r="U135">
        <f>IF(OR($S135="",$T135=""),"",IFERROR($S135/$T135,0))</f>
      </c>
      <c r="V135">
        <f>IF($S135="","",
IF($K135="","",
IF(ISNUMBER(SEARCH("exempt",LOWER($K135))),0,
$S135*(VALUE(SUBSTITUTE($K135,"%",""))/100))))</f>
      </c>
      <c r="AB135">
        <f>IF($S135="","",
SUM($S135,$V135,$Z135,$W135,$Y135)-
IF($AA135="",0,VALUE($AA135)))</f>
      </c>
      <c r="AJ135" t="s">
        <v>716</v>
      </c>
      <c r="AN135" t="s">
        <v>717</v>
      </c>
      <c r="AO135" t="s">
        <v>718</v>
      </c>
      <c r="AR135">
        <f>IFERROR(LEFT($J135,FIND(" - ",$J135)-1),$J135)</f>
      </c>
      <c r="AU135">
        <f>IF($CJ135&gt;=1,INDEX($AS:$AS,$CI135+1),"")</f>
      </c>
      <c r="AV135">
        <f>IF($CJ135&gt;=2,INDEX($AS:$AS,$CI135+2),"")</f>
      </c>
      <c r="AW135">
        <f>IF($CJ135&gt;=3,INDEX($AS:$AS,$CI135+3),"")</f>
      </c>
      <c r="AX135">
        <f>IF($CJ135&gt;=4,INDEX($AS:$AS,$CI135+4),"")</f>
      </c>
      <c r="AY135">
        <f>IF($CJ135&gt;=5,INDEX($AS:$AS,$CI135+5),"")</f>
      </c>
      <c r="AZ135">
        <f>IF($CJ135&gt;=6,INDEX($AS:$AS,$CI135+6),"")</f>
      </c>
      <c r="BA135">
        <f>IF($CJ135&gt;=7,INDEX($AS:$AS,$CI135+7),"")</f>
      </c>
      <c r="BB135">
        <f>IF($CJ135&gt;=8,INDEX($AS:$AS,$CI135+8),"")</f>
      </c>
      <c r="BC135">
        <f>IF($CJ135&gt;=9,INDEX($AS:$AS,$CI135+9),"")</f>
      </c>
      <c r="BD135">
        <f>IF($CJ135&gt;=10,INDEX($AS:$AS,$CI135+10),"")</f>
      </c>
      <c r="BE135">
        <f>IF($CJ135&gt;=11,INDEX($AS:$AS,$CI135+11),"")</f>
      </c>
      <c r="BF135">
        <f>IF($CJ135&gt;=12,INDEX($AS:$AS,$CI135+12),"")</f>
      </c>
      <c r="BG135">
        <f>IF($CJ135&gt;=13,INDEX($AS:$AS,$CI135+13),"")</f>
      </c>
      <c r="BH135">
        <f>IF($CJ135&gt;=14,INDEX($AS:$AS,$CI135+14),"")</f>
      </c>
      <c r="BI135">
        <f>IF($CJ135&gt;=15,INDEX($AS:$AS,$CI135+15),"")</f>
      </c>
      <c r="BJ135">
        <f>IF($CJ135&gt;=16,INDEX($AS:$AS,$CI135+16),"")</f>
      </c>
      <c r="BK135">
        <f>IF($CJ135&gt;=17,INDEX($AS:$AS,$CI135+17),"")</f>
      </c>
      <c r="BL135">
        <f>IF($CJ135&gt;=18,INDEX($AS:$AS,$CI135+18),"")</f>
      </c>
      <c r="BM135">
        <f>IF($CJ135&gt;=19,INDEX($AS:$AS,$CI135+19),"")</f>
      </c>
      <c r="BN135">
        <f>IF($CJ135&gt;=20,INDEX($AS:$AS,$CI135+20),"")</f>
      </c>
      <c r="BO135">
        <f>IF($CJ135&gt;=21,INDEX($AS:$AS,$CI135+21),"")</f>
      </c>
      <c r="BP135">
        <f>IF($CJ135&gt;=22,INDEX($AS:$AS,$CI135+22),"")</f>
      </c>
      <c r="BQ135">
        <f>IF($CJ135&gt;=23,INDEX($AS:$AS,$CI135+23),"")</f>
      </c>
      <c r="BR135">
        <f>IF($CJ135&gt;=24,INDEX($AS:$AS,$CI135+24),"")</f>
      </c>
      <c r="BS135">
        <f>IF($CJ135&gt;=25,INDEX($AS:$AS,$CI135+25),"")</f>
      </c>
      <c r="BT135">
        <f>IF($CJ135&gt;=26,INDEX($AS:$AS,$CI135+26),"")</f>
      </c>
      <c r="BU135">
        <f>IF($CJ135&gt;=27,INDEX($AS:$AS,$CI135+27),"")</f>
      </c>
      <c r="BV135">
        <f>IF($CJ135&gt;=28,INDEX($AS:$AS,$CI135+28),"")</f>
      </c>
      <c r="BW135">
        <f>IF($CJ135&gt;=29,INDEX($AS:$AS,$CI135+29),"")</f>
      </c>
      <c r="BX135">
        <f>IF($CJ135&gt;=30,INDEX($AS:$AS,$CI135+30),"")</f>
      </c>
      <c r="BY135">
        <f>IF($CJ135&gt;=31,INDEX($AS:$AS,$CI135+31),"")</f>
      </c>
      <c r="BZ135">
        <f>IF($CJ135&gt;=32,INDEX($AS:$AS,$CI135+32),"")</f>
      </c>
      <c r="CA135">
        <f>IF($CJ135&gt;=33,INDEX($AS:$AS,$CI135+33),"")</f>
      </c>
      <c r="CB135">
        <f>IF($CJ135&gt;=34,INDEX($AS:$AS,$CI135+34),"")</f>
      </c>
      <c r="CC135">
        <f>IF($CJ135&gt;=35,INDEX($AS:$AS,$CI135+35),"")</f>
      </c>
      <c r="CD135">
        <f>IF($CJ135&gt;=36,INDEX($AS:$AS,$CI135+36),"")</f>
      </c>
      <c r="CE135">
        <f>IF($CJ135&gt;=37,INDEX($AS:$AS,$CI135+37),"")</f>
      </c>
      <c r="CF135">
        <f>IF($CJ135&gt;=38,INDEX($AS:$AS,$CI135+38),"")</f>
      </c>
      <c r="CG135">
        <f>IF($CJ135&gt;=39,INDEX($AS:$AS,$CI135+39),"")</f>
      </c>
      <c r="CH135">
        <f>IF($CJ135&gt;=40,INDEX($AS:$AS,$CI135+40),"")</f>
      </c>
      <c r="CI135">
        <f>IFERROR(MATCH($AR135,$AS$2:$AS$133,0)+1,0)</f>
      </c>
      <c r="CJ135">
        <f>IFERROR(INDEX($AT$2:$AT$133,MATCH($AR135,$AS$2:$AS$133,0)),0)</f>
      </c>
      <c r="CK135">
        <f>IFERROR(LEFT($O135,FIND(" - ",$O135)-1),$O135)</f>
      </c>
      <c r="CL135" t="s">
        <v>33</v>
      </c>
      <c r="CN135">
        <f>IF($DI135&gt;=1,INDEX($CL:$CL,$DH135+1),"")</f>
      </c>
      <c r="CO135">
        <f>IF($DI135&gt;=2,INDEX($CL:$CL,$DH135+2),"")</f>
      </c>
      <c r="CP135">
        <f>IF($DI135&gt;=3,INDEX($CL:$CL,$DH135+3),"")</f>
      </c>
      <c r="CQ135">
        <f>IF($DI135&gt;=4,INDEX($CL:$CL,$DH135+4),"")</f>
      </c>
      <c r="CR135">
        <f>IF($DI135&gt;=5,INDEX($CL:$CL,$DH135+5),"")</f>
      </c>
      <c r="CS135">
        <f>IF($DI135&gt;=6,INDEX($CL:$CL,$DH135+6),"")</f>
      </c>
      <c r="CT135">
        <f>IF($DI135&gt;=7,INDEX($CL:$CL,$DH135+7),"")</f>
      </c>
      <c r="CU135">
        <f>IF($DI135&gt;=8,INDEX($CL:$CL,$DH135+8),"")</f>
      </c>
      <c r="CV135">
        <f>IF($DI135&gt;=9,INDEX($CL:$CL,$DH135+9),"")</f>
      </c>
      <c r="CW135">
        <f>IF($DI135&gt;=10,INDEX($CL:$CL,$DH135+10),"")</f>
      </c>
      <c r="CX135">
        <f>IF($DI135&gt;=11,INDEX($CL:$CL,$DH135+11),"")</f>
      </c>
      <c r="CY135">
        <f>IF($DI135&gt;=12,INDEX($CL:$CL,$DH135+12),"")</f>
      </c>
      <c r="CZ135">
        <f>IF($DI135&gt;=13,INDEX($CL:$CL,$DH135+13),"")</f>
      </c>
      <c r="DA135">
        <f>IF($DI135&gt;=14,INDEX($CL:$CL,$DH135+14),"")</f>
      </c>
      <c r="DB135">
        <f>IF($DI135&gt;=15,INDEX($CL:$CL,$DH135+15),"")</f>
      </c>
      <c r="DC135">
        <f>IF($DI135&gt;=16,INDEX($CL:$CL,$DH135+16),"")</f>
      </c>
      <c r="DD135">
        <f>IF($DI135&gt;=17,INDEX($CL:$CL,$DH135+17),"")</f>
      </c>
      <c r="DE135">
        <f>IF($DI135&gt;=18,INDEX($CL:$CL,$DH135+18),"")</f>
      </c>
      <c r="DF135">
        <f>IF($DI135&gt;=19,INDEX($CL:$CL,$DH135+19),"")</f>
      </c>
      <c r="DG135">
        <f>IF($DI135&gt;=20,INDEX($CL:$CL,$DH135+20),"")</f>
      </c>
      <c r="DH135">
        <f>IFERROR(MATCH($CK135,$CL$2:$CL$1558,0)+1,0)</f>
      </c>
      <c r="DI135">
        <f>IFERROR(INDEX($CM$2:$CM$1558,MATCH($CK135,$CL$2:$CL$1558,0)),0)</f>
      </c>
      <c r="DJ135">
        <f>IFERROR(INDEX($AQ:$AQ,MATCH($K135,$AP:$AP,0))&amp;"","")</f>
      </c>
      <c r="DK135" t="s">
        <v>461</v>
      </c>
      <c r="DM135">
        <v>1</v>
      </c>
      <c r="DN135">
        <f>IF($GQ135&gt;=1,INDEX($DK:$DK,$GP135+1),"")</f>
      </c>
      <c r="DO135">
        <f>IF($GQ135&gt;=2,INDEX($DK:$DK,$GP135+2),"")</f>
      </c>
      <c r="DP135">
        <f>IF($GQ135&gt;=3,INDEX($DK:$DK,$GP135+3),"")</f>
      </c>
      <c r="DQ135">
        <f>IF($GQ135&gt;=4,INDEX($DK:$DK,$GP135+4),"")</f>
      </c>
      <c r="DR135">
        <f>IF($GQ135&gt;=5,INDEX($DK:$DK,$GP135+5),"")</f>
      </c>
      <c r="DS135">
        <f>IF($GQ135&gt;=6,INDEX($DK:$DK,$GP135+6),"")</f>
      </c>
      <c r="DT135">
        <f>IF($GQ135&gt;=7,INDEX($DK:$DK,$GP135+7),"")</f>
      </c>
      <c r="DU135">
        <f>IF($GQ135&gt;=8,INDEX($DK:$DK,$GP135+8),"")</f>
      </c>
      <c r="DV135">
        <f>IF($GQ135&gt;=9,INDEX($DK:$DK,$GP135+9),"")</f>
      </c>
      <c r="DW135">
        <f>IF($GQ135&gt;=10,INDEX($DK:$DK,$GP135+10),"")</f>
      </c>
      <c r="DX135">
        <f>IF($GQ135&gt;=11,INDEX($DK:$DK,$GP135+11),"")</f>
      </c>
      <c r="DY135">
        <f>IF($GQ135&gt;=12,INDEX($DK:$DK,$GP135+12),"")</f>
      </c>
      <c r="DZ135">
        <f>IF($GQ135&gt;=13,INDEX($DK:$DK,$GP135+13),"")</f>
      </c>
      <c r="EA135">
        <f>IF($GQ135&gt;=14,INDEX($DK:$DK,$GP135+14),"")</f>
      </c>
      <c r="EB135">
        <f>IF($GQ135&gt;=15,INDEX($DK:$DK,$GP135+15),"")</f>
      </c>
      <c r="EC135">
        <f>IF($GQ135&gt;=16,INDEX($DK:$DK,$GP135+16),"")</f>
      </c>
      <c r="ED135">
        <f>IF($GQ135&gt;=17,INDEX($DK:$DK,$GP135+17),"")</f>
      </c>
      <c r="EE135">
        <f>IF($GQ135&gt;=18,INDEX($DK:$DK,$GP135+18),"")</f>
      </c>
      <c r="EF135">
        <f>IF($GQ135&gt;=19,INDEX($DK:$DK,$GP135+19),"")</f>
      </c>
      <c r="EG135">
        <f>IF($GQ135&gt;=20,INDEX($DK:$DK,$GP135+20),"")</f>
      </c>
      <c r="EH135">
        <f>IF($GQ135&gt;=21,INDEX($DK:$DK,$GP135+21),"")</f>
      </c>
      <c r="EI135">
        <f>IF($GQ135&gt;=22,INDEX($DK:$DK,$GP135+22),"")</f>
      </c>
      <c r="EJ135">
        <f>IF($GQ135&gt;=23,INDEX($DK:$DK,$GP135+23),"")</f>
      </c>
      <c r="EK135">
        <f>IF($GQ135&gt;=24,INDEX($DK:$DK,$GP135+24),"")</f>
      </c>
      <c r="EL135">
        <f>IF($GQ135&gt;=25,INDEX($DK:$DK,$GP135+25),"")</f>
      </c>
      <c r="EM135">
        <f>IF($GQ135&gt;=26,INDEX($DK:$DK,$GP135+26),"")</f>
      </c>
      <c r="EN135">
        <f>IF($GQ135&gt;=27,INDEX($DK:$DK,$GP135+27),"")</f>
      </c>
      <c r="EO135">
        <f>IF($GQ135&gt;=28,INDEX($DK:$DK,$GP135+28),"")</f>
      </c>
      <c r="EP135">
        <f>IF($GQ135&gt;=29,INDEX($DK:$DK,$GP135+29),"")</f>
      </c>
      <c r="EQ135">
        <f>IF($GQ135&gt;=30,INDEX($DK:$DK,$GP135+30),"")</f>
      </c>
      <c r="ER135">
        <f>IF($GQ135&gt;=31,INDEX($DK:$DK,$GP135+31),"")</f>
      </c>
      <c r="ES135">
        <f>IF($GQ135&gt;=32,INDEX($DK:$DK,$GP135+32),"")</f>
      </c>
      <c r="ET135">
        <f>IF($GQ135&gt;=33,INDEX($DK:$DK,$GP135+33),"")</f>
      </c>
      <c r="EU135">
        <f>IF($GQ135&gt;=34,INDEX($DK:$DK,$GP135+34),"")</f>
      </c>
      <c r="EV135">
        <f>IF($GQ135&gt;=35,INDEX($DK:$DK,$GP135+35),"")</f>
      </c>
      <c r="EW135">
        <f>IF($GQ135&gt;=36,INDEX($DK:$DK,$GP135+36),"")</f>
      </c>
      <c r="EX135">
        <f>IF($GQ135&gt;=37,INDEX($DK:$DK,$GP135+37),"")</f>
      </c>
      <c r="EY135">
        <f>IF($GQ135&gt;=38,INDEX($DK:$DK,$GP135+38),"")</f>
      </c>
      <c r="EZ135">
        <f>IF($GQ135&gt;=39,INDEX($DK:$DK,$GP135+39),"")</f>
      </c>
      <c r="FA135">
        <f>IF($GQ135&gt;=40,INDEX($DK:$DK,$GP135+40),"")</f>
      </c>
      <c r="FB135">
        <f>IF($GQ135&gt;=1,INDEX($DL:$DL,$GP135+1),"")</f>
      </c>
      <c r="FC135">
        <f>IF($GQ135&gt;=2,INDEX($DL:$DL,$GP135+2),"")</f>
      </c>
      <c r="FD135">
        <f>IF($GQ135&gt;=3,INDEX($DL:$DL,$GP135+3),"")</f>
      </c>
      <c r="FE135">
        <f>IF($GQ135&gt;=4,INDEX($DL:$DL,$GP135+4),"")</f>
      </c>
      <c r="FF135">
        <f>IF($GQ135&gt;=5,INDEX($DL:$DL,$GP135+5),"")</f>
      </c>
      <c r="FG135">
        <f>IF($GQ135&gt;=6,INDEX($DL:$DL,$GP135+6),"")</f>
      </c>
      <c r="FH135">
        <f>IF($GQ135&gt;=7,INDEX($DL:$DL,$GP135+7),"")</f>
      </c>
      <c r="FI135">
        <f>IF($GQ135&gt;=8,INDEX($DL:$DL,$GP135+8),"")</f>
      </c>
      <c r="FJ135">
        <f>IF($GQ135&gt;=9,INDEX($DL:$DL,$GP135+9),"")</f>
      </c>
      <c r="FK135">
        <f>IF($GQ135&gt;=10,INDEX($DL:$DL,$GP135+10),"")</f>
      </c>
      <c r="FL135">
        <f>IF($GQ135&gt;=11,INDEX($DL:$DL,$GP135+11),"")</f>
      </c>
      <c r="FM135">
        <f>IF($GQ135&gt;=12,INDEX($DL:$DL,$GP135+12),"")</f>
      </c>
      <c r="FN135">
        <f>IF($GQ135&gt;=13,INDEX($DL:$DL,$GP135+13),"")</f>
      </c>
      <c r="FO135">
        <f>IF($GQ135&gt;=14,INDEX($DL:$DL,$GP135+14),"")</f>
      </c>
      <c r="FP135">
        <f>IF($GQ135&gt;=15,INDEX($DL:$DL,$GP135+15),"")</f>
      </c>
      <c r="FQ135">
        <f>IF($GQ135&gt;=16,INDEX($DL:$DL,$GP135+16),"")</f>
      </c>
      <c r="FR135">
        <f>IF($GQ135&gt;=17,INDEX($DL:$DL,$GP135+17),"")</f>
      </c>
      <c r="FS135">
        <f>IF($GQ135&gt;=18,INDEX($DL:$DL,$GP135+18),"")</f>
      </c>
      <c r="FT135">
        <f>IF($GQ135&gt;=19,INDEX($DL:$DL,$GP135+19),"")</f>
      </c>
      <c r="FU135">
        <f>IF($GQ135&gt;=20,INDEX($DL:$DL,$GP135+20),"")</f>
      </c>
      <c r="FV135">
        <f>IF($GQ135&gt;=21,INDEX($DL:$DL,$GP135+21),"")</f>
      </c>
      <c r="FW135">
        <f>IF($GQ135&gt;=22,INDEX($DL:$DL,$GP135+22),"")</f>
      </c>
      <c r="FX135">
        <f>IF($GQ135&gt;=23,INDEX($DL:$DL,$GP135+23),"")</f>
      </c>
      <c r="FY135">
        <f>IF($GQ135&gt;=24,INDEX($DL:$DL,$GP135+24),"")</f>
      </c>
      <c r="FZ135">
        <f>IF($GQ135&gt;=25,INDEX($DL:$DL,$GP135+25),"")</f>
      </c>
      <c r="GA135">
        <f>IF($GQ135&gt;=26,INDEX($DL:$DL,$GP135+26),"")</f>
      </c>
      <c r="GB135">
        <f>IF($GQ135&gt;=27,INDEX($DL:$DL,$GP135+27),"")</f>
      </c>
      <c r="GC135">
        <f>IF($GQ135&gt;=28,INDEX($DL:$DL,$GP135+28),"")</f>
      </c>
      <c r="GD135">
        <f>IF($GQ135&gt;=29,INDEX($DL:$DL,$GP135+29),"")</f>
      </c>
      <c r="GE135">
        <f>IF($GQ135&gt;=30,INDEX($DL:$DL,$GP135+30),"")</f>
      </c>
      <c r="GF135">
        <f>IF($GQ135&gt;=31,INDEX($DL:$DL,$GP135+31),"")</f>
      </c>
      <c r="GG135">
        <f>IF($GQ135&gt;=32,INDEX($DL:$DL,$GP135+32),"")</f>
      </c>
      <c r="GH135">
        <f>IF($GQ135&gt;=33,INDEX($DL:$DL,$GP135+33),"")</f>
      </c>
      <c r="GI135">
        <f>IF($GQ135&gt;=34,INDEX($DL:$DL,$GP135+34),"")</f>
      </c>
      <c r="GJ135">
        <f>IF($GQ135&gt;=35,INDEX($DL:$DL,$GP135+35),"")</f>
      </c>
      <c r="GK135">
        <f>IF($GQ135&gt;=36,INDEX($DL:$DL,$GP135+36),"")</f>
      </c>
      <c r="GL135">
        <f>IF($GQ135&gt;=37,INDEX($DL:$DL,$GP135+37),"")</f>
      </c>
      <c r="GM135">
        <f>IF($GQ135&gt;=38,INDEX($DL:$DL,$GP135+38),"")</f>
      </c>
      <c r="GN135">
        <f>IF($GQ135&gt;=39,INDEX($DL:$DL,$GP135+39),"")</f>
      </c>
      <c r="GO135">
        <f>IF($GQ135&gt;=40,INDEX($DL:$DL,$GP135+40),"")</f>
      </c>
      <c r="GP135">
        <f>IFERROR(MATCH($DJ135,$DK$2:$DK$148,0)+1,0)</f>
      </c>
      <c r="GQ135">
        <f>IFERROR(INDEX($DM$2:$DM$148,MATCH($DJ135,$DK$2:$DK$148,0)),0)</f>
      </c>
      <c r="GR135">
        <f>IFERROR(MATCH($L135,$DN$135:$FA$135,0),0)</f>
      </c>
      <c r="GS135">
        <f>IF($GR135&gt;0,INDEX($FB$135:$GO$135,$GR135),"")</f>
      </c>
      <c r="GT135" t="s">
        <v>369</v>
      </c>
      <c r="GU135">
        <v>1</v>
      </c>
      <c r="GV135">
        <f>IF($JE135&gt;=1,INDEX($GT:$GT,$JD135+1),"")</f>
      </c>
      <c r="GW135">
        <f>IF($JE135&gt;=2,INDEX($GT:$GT,$JD135+2),"")</f>
      </c>
      <c r="GX135">
        <f>IF($JE135&gt;=3,INDEX($GT:$GT,$JD135+3),"")</f>
      </c>
      <c r="GY135">
        <f>IF($JE135&gt;=4,INDEX($GT:$GT,$JD135+4),"")</f>
      </c>
      <c r="GZ135">
        <f>IF($JE135&gt;=5,INDEX($GT:$GT,$JD135+5),"")</f>
      </c>
      <c r="HA135">
        <f>IF($JE135&gt;=6,INDEX($GT:$GT,$JD135+6),"")</f>
      </c>
      <c r="HB135">
        <f>IF($JE135&gt;=7,INDEX($GT:$GT,$JD135+7),"")</f>
      </c>
      <c r="HC135">
        <f>IF($JE135&gt;=8,INDEX($GT:$GT,$JD135+8),"")</f>
      </c>
      <c r="HD135">
        <f>IF($JE135&gt;=9,INDEX($GT:$GT,$JD135+9),"")</f>
      </c>
      <c r="HE135">
        <f>IF($JE135&gt;=10,INDEX($GT:$GT,$JD135+10),"")</f>
      </c>
      <c r="HF135">
        <f>IF($JE135&gt;=11,INDEX($GT:$GT,$JD135+11),"")</f>
      </c>
      <c r="HG135">
        <f>IF($JE135&gt;=12,INDEX($GT:$GT,$JD135+12),"")</f>
      </c>
      <c r="HH135">
        <f>IF($JE135&gt;=13,INDEX($GT:$GT,$JD135+13),"")</f>
      </c>
      <c r="HI135">
        <f>IF($JE135&gt;=14,INDEX($GT:$GT,$JD135+14),"")</f>
      </c>
      <c r="HJ135">
        <f>IF($JE135&gt;=15,INDEX($GT:$GT,$JD135+15),"")</f>
      </c>
      <c r="HK135">
        <f>IF($JE135&gt;=16,INDEX($GT:$GT,$JD135+16),"")</f>
      </c>
      <c r="HL135">
        <f>IF($JE135&gt;=17,INDEX($GT:$GT,$JD135+17),"")</f>
      </c>
      <c r="HM135">
        <f>IF($JE135&gt;=18,INDEX($GT:$GT,$JD135+18),"")</f>
      </c>
      <c r="HN135">
        <f>IF($JE135&gt;=19,INDEX($GT:$GT,$JD135+19),"")</f>
      </c>
      <c r="HO135">
        <f>IF($JE135&gt;=20,INDEX($GT:$GT,$JD135+20),"")</f>
      </c>
      <c r="HP135">
        <f>IF($JE135&gt;=21,INDEX($GT:$GT,$JD135+21),"")</f>
      </c>
      <c r="HQ135">
        <f>IF($JE135&gt;=22,INDEX($GT:$GT,$JD135+22),"")</f>
      </c>
      <c r="HR135">
        <f>IF($JE135&gt;=23,INDEX($GT:$GT,$JD135+23),"")</f>
      </c>
      <c r="HS135">
        <f>IF($JE135&gt;=24,INDEX($GT:$GT,$JD135+24),"")</f>
      </c>
      <c r="HT135">
        <f>IF($JE135&gt;=25,INDEX($GT:$GT,$JD135+25),"")</f>
      </c>
      <c r="HU135">
        <f>IF($JE135&gt;=26,INDEX($GT:$GT,$JD135+26),"")</f>
      </c>
      <c r="HV135">
        <f>IF($JE135&gt;=27,INDEX($GT:$GT,$JD135+27),"")</f>
      </c>
      <c r="HW135">
        <f>IF($JE135&gt;=28,INDEX($GT:$GT,$JD135+28),"")</f>
      </c>
      <c r="HX135">
        <f>IF($JE135&gt;=29,INDEX($GT:$GT,$JD135+29),"")</f>
      </c>
      <c r="HY135">
        <f>IF($JE135&gt;=30,INDEX($GT:$GT,$JD135+30),"")</f>
      </c>
      <c r="HZ135">
        <f>IF($JE135&gt;=31,INDEX($GT:$GT,$JD135+31),"")</f>
      </c>
      <c r="IA135">
        <f>IF($JE135&gt;=32,INDEX($GT:$GT,$JD135+32),"")</f>
      </c>
      <c r="IB135">
        <f>IF($JE135&gt;=33,INDEX($GT:$GT,$JD135+33),"")</f>
      </c>
      <c r="IC135">
        <f>IF($JE135&gt;=34,INDEX($GT:$GT,$JD135+34),"")</f>
      </c>
      <c r="ID135">
        <f>IF($JE135&gt;=35,INDEX($GT:$GT,$JD135+35),"")</f>
      </c>
      <c r="IE135">
        <f>IF($JE135&gt;=36,INDEX($GT:$GT,$JD135+36),"")</f>
      </c>
      <c r="IF135">
        <f>IF($JE135&gt;=37,INDEX($GT:$GT,$JD135+37),"")</f>
      </c>
      <c r="IG135">
        <f>IF($JE135&gt;=38,INDEX($GT:$GT,$JD135+38),"")</f>
      </c>
      <c r="IH135">
        <f>IF($JE135&gt;=39,INDEX($GT:$GT,$JD135+39),"")</f>
      </c>
      <c r="II135">
        <f>IF($JE135&gt;=40,INDEX($GT:$GT,$JD135+40),"")</f>
      </c>
      <c r="IJ135">
        <f>IF($JE135&gt;=41,INDEX($GT:$GT,$JD135+41),"")</f>
      </c>
      <c r="IK135">
        <f>IF($JE135&gt;=42,INDEX($GT:$GT,$JD135+42),"")</f>
      </c>
      <c r="IL135">
        <f>IF($JE135&gt;=43,INDEX($GT:$GT,$JD135+43),"")</f>
      </c>
      <c r="IM135">
        <f>IF($JE135&gt;=44,INDEX($GT:$GT,$JD135+44),"")</f>
      </c>
      <c r="IN135">
        <f>IF($JE135&gt;=45,INDEX($GT:$GT,$JD135+45),"")</f>
      </c>
      <c r="IO135">
        <f>IF($JE135&gt;=46,INDEX($GT:$GT,$JD135+46),"")</f>
      </c>
      <c r="IP135">
        <f>IF($JE135&gt;=47,INDEX($GT:$GT,$JD135+47),"")</f>
      </c>
      <c r="IQ135">
        <f>IF($JE135&gt;=48,INDEX($GT:$GT,$JD135+48),"")</f>
      </c>
      <c r="IR135">
        <f>IF($JE135&gt;=49,INDEX($GT:$GT,$JD135+49),"")</f>
      </c>
      <c r="IS135">
        <f>IF($JE135&gt;=50,INDEX($GT:$GT,$JD135+50),"")</f>
      </c>
      <c r="IT135">
        <f>IF($JE135&gt;=51,INDEX($GT:$GT,$JD135+51),"")</f>
      </c>
      <c r="IU135">
        <f>IF($JE135&gt;=52,INDEX($GT:$GT,$JD135+52),"")</f>
      </c>
      <c r="IV135">
        <f>IF($JE135&gt;=53,INDEX($GT:$GT,$JD135+53),"")</f>
      </c>
      <c r="IW135">
        <f>IF($JE135&gt;=54,INDEX($GT:$GT,$JD135+54),"")</f>
      </c>
      <c r="IX135">
        <f>IF($JE135&gt;=55,INDEX($GT:$GT,$JD135+55),"")</f>
      </c>
      <c r="IY135">
        <f>IF($JE135&gt;=56,INDEX($GT:$GT,$JD135+56),"")</f>
      </c>
      <c r="IZ135">
        <f>IF($JE135&gt;=57,INDEX($GT:$GT,$JD135+57),"")</f>
      </c>
      <c r="JA135">
        <f>IF($JE135&gt;=58,INDEX($GT:$GT,$JD135+58),"")</f>
      </c>
      <c r="JB135">
        <f>IF($JE135&gt;=59,INDEX($GT:$GT,$JD135+59),"")</f>
      </c>
      <c r="JC135">
        <f>IF($JE135&gt;=60,INDEX($GT:$GT,$JD135+60),"")</f>
      </c>
      <c r="JD135">
        <f>IFERROR(MATCH($GS135,$GT$2:$GT$322,0)+1,0)</f>
      </c>
      <c r="JE135">
        <f>IFERROR(INDEX($GU$2:$GU$322,MATCH($GS135,$GT$2:$GT$322,0)),0)</f>
      </c>
      <c r="JF135" t="s">
        <v>28</v>
      </c>
      <c r="JG135" t="s">
        <v>28</v>
      </c>
    </row>
    <row r="136" spans="1:267" x14ac:dyDescent="0.25">
      <c r="J136" s="1"/>
      <c r="K136" s="1"/>
      <c r="L136" s="1"/>
      <c r="M136" s="1"/>
      <c r="N136" s="1">
        <f>IFERROR(IF(FIND(" - ",$J136)&gt;0,MID($J136,FIND(" - ",$J136)+3,LEN($J136)),""),"")</f>
      </c>
      <c r="P136" s="1"/>
      <c r="S136" t="s">
        <v>28</v>
      </c>
      <c r="U136">
        <f>IF(OR($S136="",$T136=""),"",IFERROR($S136/$T136,0))</f>
      </c>
      <c r="V136">
        <f>IF($S136="","",
IF($K136="","",
IF(ISNUMBER(SEARCH("exempt",LOWER($K136))),0,
$S136*(VALUE(SUBSTITUTE($K136,"%",""))/100))))</f>
      </c>
      <c r="AB136">
        <f>IF($S136="","",
SUM($S136,$V136,$Z136,$W136,$Y136)-
IF($AA136="",0,VALUE($AA136)))</f>
      </c>
      <c r="AJ136" t="s">
        <v>719</v>
      </c>
      <c r="AN136" t="s">
        <v>720</v>
      </c>
      <c r="AO136" t="s">
        <v>721</v>
      </c>
      <c r="AR136">
        <f>IFERROR(LEFT($J136,FIND(" - ",$J136)-1),$J136)</f>
      </c>
      <c r="AU136">
        <f>IF($CJ136&gt;=1,INDEX($AS:$AS,$CI136+1),"")</f>
      </c>
      <c r="AV136">
        <f>IF($CJ136&gt;=2,INDEX($AS:$AS,$CI136+2),"")</f>
      </c>
      <c r="AW136">
        <f>IF($CJ136&gt;=3,INDEX($AS:$AS,$CI136+3),"")</f>
      </c>
      <c r="AX136">
        <f>IF($CJ136&gt;=4,INDEX($AS:$AS,$CI136+4),"")</f>
      </c>
      <c r="AY136">
        <f>IF($CJ136&gt;=5,INDEX($AS:$AS,$CI136+5),"")</f>
      </c>
      <c r="AZ136">
        <f>IF($CJ136&gt;=6,INDEX($AS:$AS,$CI136+6),"")</f>
      </c>
      <c r="BA136">
        <f>IF($CJ136&gt;=7,INDEX($AS:$AS,$CI136+7),"")</f>
      </c>
      <c r="BB136">
        <f>IF($CJ136&gt;=8,INDEX($AS:$AS,$CI136+8),"")</f>
      </c>
      <c r="BC136">
        <f>IF($CJ136&gt;=9,INDEX($AS:$AS,$CI136+9),"")</f>
      </c>
      <c r="BD136">
        <f>IF($CJ136&gt;=10,INDEX($AS:$AS,$CI136+10),"")</f>
      </c>
      <c r="BE136">
        <f>IF($CJ136&gt;=11,INDEX($AS:$AS,$CI136+11),"")</f>
      </c>
      <c r="BF136">
        <f>IF($CJ136&gt;=12,INDEX($AS:$AS,$CI136+12),"")</f>
      </c>
      <c r="BG136">
        <f>IF($CJ136&gt;=13,INDEX($AS:$AS,$CI136+13),"")</f>
      </c>
      <c r="BH136">
        <f>IF($CJ136&gt;=14,INDEX($AS:$AS,$CI136+14),"")</f>
      </c>
      <c r="BI136">
        <f>IF($CJ136&gt;=15,INDEX($AS:$AS,$CI136+15),"")</f>
      </c>
      <c r="BJ136">
        <f>IF($CJ136&gt;=16,INDEX($AS:$AS,$CI136+16),"")</f>
      </c>
      <c r="BK136">
        <f>IF($CJ136&gt;=17,INDEX($AS:$AS,$CI136+17),"")</f>
      </c>
      <c r="BL136">
        <f>IF($CJ136&gt;=18,INDEX($AS:$AS,$CI136+18),"")</f>
      </c>
      <c r="BM136">
        <f>IF($CJ136&gt;=19,INDEX($AS:$AS,$CI136+19),"")</f>
      </c>
      <c r="BN136">
        <f>IF($CJ136&gt;=20,INDEX($AS:$AS,$CI136+20),"")</f>
      </c>
      <c r="BO136">
        <f>IF($CJ136&gt;=21,INDEX($AS:$AS,$CI136+21),"")</f>
      </c>
      <c r="BP136">
        <f>IF($CJ136&gt;=22,INDEX($AS:$AS,$CI136+22),"")</f>
      </c>
      <c r="BQ136">
        <f>IF($CJ136&gt;=23,INDEX($AS:$AS,$CI136+23),"")</f>
      </c>
      <c r="BR136">
        <f>IF($CJ136&gt;=24,INDEX($AS:$AS,$CI136+24),"")</f>
      </c>
      <c r="BS136">
        <f>IF($CJ136&gt;=25,INDEX($AS:$AS,$CI136+25),"")</f>
      </c>
      <c r="BT136">
        <f>IF($CJ136&gt;=26,INDEX($AS:$AS,$CI136+26),"")</f>
      </c>
      <c r="BU136">
        <f>IF($CJ136&gt;=27,INDEX($AS:$AS,$CI136+27),"")</f>
      </c>
      <c r="BV136">
        <f>IF($CJ136&gt;=28,INDEX($AS:$AS,$CI136+28),"")</f>
      </c>
      <c r="BW136">
        <f>IF($CJ136&gt;=29,INDEX($AS:$AS,$CI136+29),"")</f>
      </c>
      <c r="BX136">
        <f>IF($CJ136&gt;=30,INDEX($AS:$AS,$CI136+30),"")</f>
      </c>
      <c r="BY136">
        <f>IF($CJ136&gt;=31,INDEX($AS:$AS,$CI136+31),"")</f>
      </c>
      <c r="BZ136">
        <f>IF($CJ136&gt;=32,INDEX($AS:$AS,$CI136+32),"")</f>
      </c>
      <c r="CA136">
        <f>IF($CJ136&gt;=33,INDEX($AS:$AS,$CI136+33),"")</f>
      </c>
      <c r="CB136">
        <f>IF($CJ136&gt;=34,INDEX($AS:$AS,$CI136+34),"")</f>
      </c>
      <c r="CC136">
        <f>IF($CJ136&gt;=35,INDEX($AS:$AS,$CI136+35),"")</f>
      </c>
      <c r="CD136">
        <f>IF($CJ136&gt;=36,INDEX($AS:$AS,$CI136+36),"")</f>
      </c>
      <c r="CE136">
        <f>IF($CJ136&gt;=37,INDEX($AS:$AS,$CI136+37),"")</f>
      </c>
      <c r="CF136">
        <f>IF($CJ136&gt;=38,INDEX($AS:$AS,$CI136+38),"")</f>
      </c>
      <c r="CG136">
        <f>IF($CJ136&gt;=39,INDEX($AS:$AS,$CI136+39),"")</f>
      </c>
      <c r="CH136">
        <f>IF($CJ136&gt;=40,INDEX($AS:$AS,$CI136+40),"")</f>
      </c>
      <c r="CI136">
        <f>IFERROR(MATCH($AR136,$AS$2:$AS$133,0)+1,0)</f>
      </c>
      <c r="CJ136">
        <f>IFERROR(INDEX($AT$2:$AT$133,MATCH($AR136,$AS$2:$AS$133,0)),0)</f>
      </c>
      <c r="CK136">
        <f>IFERROR(LEFT($O136,FIND(" - ",$O136)-1),$O136)</f>
      </c>
      <c r="CL136" t="s">
        <v>46</v>
      </c>
      <c r="CN136">
        <f>IF($DI136&gt;=1,INDEX($CL:$CL,$DH136+1),"")</f>
      </c>
      <c r="CO136">
        <f>IF($DI136&gt;=2,INDEX($CL:$CL,$DH136+2),"")</f>
      </c>
      <c r="CP136">
        <f>IF($DI136&gt;=3,INDEX($CL:$CL,$DH136+3),"")</f>
      </c>
      <c r="CQ136">
        <f>IF($DI136&gt;=4,INDEX($CL:$CL,$DH136+4),"")</f>
      </c>
      <c r="CR136">
        <f>IF($DI136&gt;=5,INDEX($CL:$CL,$DH136+5),"")</f>
      </c>
      <c r="CS136">
        <f>IF($DI136&gt;=6,INDEX($CL:$CL,$DH136+6),"")</f>
      </c>
      <c r="CT136">
        <f>IF($DI136&gt;=7,INDEX($CL:$CL,$DH136+7),"")</f>
      </c>
      <c r="CU136">
        <f>IF($DI136&gt;=8,INDEX($CL:$CL,$DH136+8),"")</f>
      </c>
      <c r="CV136">
        <f>IF($DI136&gt;=9,INDEX($CL:$CL,$DH136+9),"")</f>
      </c>
      <c r="CW136">
        <f>IF($DI136&gt;=10,INDEX($CL:$CL,$DH136+10),"")</f>
      </c>
      <c r="CX136">
        <f>IF($DI136&gt;=11,INDEX($CL:$CL,$DH136+11),"")</f>
      </c>
      <c r="CY136">
        <f>IF($DI136&gt;=12,INDEX($CL:$CL,$DH136+12),"")</f>
      </c>
      <c r="CZ136">
        <f>IF($DI136&gt;=13,INDEX($CL:$CL,$DH136+13),"")</f>
      </c>
      <c r="DA136">
        <f>IF($DI136&gt;=14,INDEX($CL:$CL,$DH136+14),"")</f>
      </c>
      <c r="DB136">
        <f>IF($DI136&gt;=15,INDEX($CL:$CL,$DH136+15),"")</f>
      </c>
      <c r="DC136">
        <f>IF($DI136&gt;=16,INDEX($CL:$CL,$DH136+16),"")</f>
      </c>
      <c r="DD136">
        <f>IF($DI136&gt;=17,INDEX($CL:$CL,$DH136+17),"")</f>
      </c>
      <c r="DE136">
        <f>IF($DI136&gt;=18,INDEX($CL:$CL,$DH136+18),"")</f>
      </c>
      <c r="DF136">
        <f>IF($DI136&gt;=19,INDEX($CL:$CL,$DH136+19),"")</f>
      </c>
      <c r="DG136">
        <f>IF($DI136&gt;=20,INDEX($CL:$CL,$DH136+20),"")</f>
      </c>
      <c r="DH136">
        <f>IFERROR(MATCH($CK136,$CL$2:$CL$1558,0)+1,0)</f>
      </c>
      <c r="DI136">
        <f>IFERROR(INDEX($CM$2:$CM$1558,MATCH($CK136,$CL$2:$CL$1558,0)),0)</f>
      </c>
      <c r="DJ136">
        <f>IFERROR(INDEX($AQ:$AQ,MATCH($K136,$AP:$AP,0))&amp;"","")</f>
      </c>
      <c r="DK136" t="s">
        <v>144</v>
      </c>
      <c r="DL136" t="s">
        <v>722</v>
      </c>
      <c r="DN136">
        <f>IF($GQ136&gt;=1,INDEX($DK:$DK,$GP136+1),"")</f>
      </c>
      <c r="DO136">
        <f>IF($GQ136&gt;=2,INDEX($DK:$DK,$GP136+2),"")</f>
      </c>
      <c r="DP136">
        <f>IF($GQ136&gt;=3,INDEX($DK:$DK,$GP136+3),"")</f>
      </c>
      <c r="DQ136">
        <f>IF($GQ136&gt;=4,INDEX($DK:$DK,$GP136+4),"")</f>
      </c>
      <c r="DR136">
        <f>IF($GQ136&gt;=5,INDEX($DK:$DK,$GP136+5),"")</f>
      </c>
      <c r="DS136">
        <f>IF($GQ136&gt;=6,INDEX($DK:$DK,$GP136+6),"")</f>
      </c>
      <c r="DT136">
        <f>IF($GQ136&gt;=7,INDEX($DK:$DK,$GP136+7),"")</f>
      </c>
      <c r="DU136">
        <f>IF($GQ136&gt;=8,INDEX($DK:$DK,$GP136+8),"")</f>
      </c>
      <c r="DV136">
        <f>IF($GQ136&gt;=9,INDEX($DK:$DK,$GP136+9),"")</f>
      </c>
      <c r="DW136">
        <f>IF($GQ136&gt;=10,INDEX($DK:$DK,$GP136+10),"")</f>
      </c>
      <c r="DX136">
        <f>IF($GQ136&gt;=11,INDEX($DK:$DK,$GP136+11),"")</f>
      </c>
      <c r="DY136">
        <f>IF($GQ136&gt;=12,INDEX($DK:$DK,$GP136+12),"")</f>
      </c>
      <c r="DZ136">
        <f>IF($GQ136&gt;=13,INDEX($DK:$DK,$GP136+13),"")</f>
      </c>
      <c r="EA136">
        <f>IF($GQ136&gt;=14,INDEX($DK:$DK,$GP136+14),"")</f>
      </c>
      <c r="EB136">
        <f>IF($GQ136&gt;=15,INDEX($DK:$DK,$GP136+15),"")</f>
      </c>
      <c r="EC136">
        <f>IF($GQ136&gt;=16,INDEX($DK:$DK,$GP136+16),"")</f>
      </c>
      <c r="ED136">
        <f>IF($GQ136&gt;=17,INDEX($DK:$DK,$GP136+17),"")</f>
      </c>
      <c r="EE136">
        <f>IF($GQ136&gt;=18,INDEX($DK:$DK,$GP136+18),"")</f>
      </c>
      <c r="EF136">
        <f>IF($GQ136&gt;=19,INDEX($DK:$DK,$GP136+19),"")</f>
      </c>
      <c r="EG136">
        <f>IF($GQ136&gt;=20,INDEX($DK:$DK,$GP136+20),"")</f>
      </c>
      <c r="EH136">
        <f>IF($GQ136&gt;=21,INDEX($DK:$DK,$GP136+21),"")</f>
      </c>
      <c r="EI136">
        <f>IF($GQ136&gt;=22,INDEX($DK:$DK,$GP136+22),"")</f>
      </c>
      <c r="EJ136">
        <f>IF($GQ136&gt;=23,INDEX($DK:$DK,$GP136+23),"")</f>
      </c>
      <c r="EK136">
        <f>IF($GQ136&gt;=24,INDEX($DK:$DK,$GP136+24),"")</f>
      </c>
      <c r="EL136">
        <f>IF($GQ136&gt;=25,INDEX($DK:$DK,$GP136+25),"")</f>
      </c>
      <c r="EM136">
        <f>IF($GQ136&gt;=26,INDEX($DK:$DK,$GP136+26),"")</f>
      </c>
      <c r="EN136">
        <f>IF($GQ136&gt;=27,INDEX($DK:$DK,$GP136+27),"")</f>
      </c>
      <c r="EO136">
        <f>IF($GQ136&gt;=28,INDEX($DK:$DK,$GP136+28),"")</f>
      </c>
      <c r="EP136">
        <f>IF($GQ136&gt;=29,INDEX($DK:$DK,$GP136+29),"")</f>
      </c>
      <c r="EQ136">
        <f>IF($GQ136&gt;=30,INDEX($DK:$DK,$GP136+30),"")</f>
      </c>
      <c r="ER136">
        <f>IF($GQ136&gt;=31,INDEX($DK:$DK,$GP136+31),"")</f>
      </c>
      <c r="ES136">
        <f>IF($GQ136&gt;=32,INDEX($DK:$DK,$GP136+32),"")</f>
      </c>
      <c r="ET136">
        <f>IF($GQ136&gt;=33,INDEX($DK:$DK,$GP136+33),"")</f>
      </c>
      <c r="EU136">
        <f>IF($GQ136&gt;=34,INDEX($DK:$DK,$GP136+34),"")</f>
      </c>
      <c r="EV136">
        <f>IF($GQ136&gt;=35,INDEX($DK:$DK,$GP136+35),"")</f>
      </c>
      <c r="EW136">
        <f>IF($GQ136&gt;=36,INDEX($DK:$DK,$GP136+36),"")</f>
      </c>
      <c r="EX136">
        <f>IF($GQ136&gt;=37,INDEX($DK:$DK,$GP136+37),"")</f>
      </c>
      <c r="EY136">
        <f>IF($GQ136&gt;=38,INDEX($DK:$DK,$GP136+38),"")</f>
      </c>
      <c r="EZ136">
        <f>IF($GQ136&gt;=39,INDEX($DK:$DK,$GP136+39),"")</f>
      </c>
      <c r="FA136">
        <f>IF($GQ136&gt;=40,INDEX($DK:$DK,$GP136+40),"")</f>
      </c>
      <c r="FB136">
        <f>IF($GQ136&gt;=1,INDEX($DL:$DL,$GP136+1),"")</f>
      </c>
      <c r="FC136">
        <f>IF($GQ136&gt;=2,INDEX($DL:$DL,$GP136+2),"")</f>
      </c>
      <c r="FD136">
        <f>IF($GQ136&gt;=3,INDEX($DL:$DL,$GP136+3),"")</f>
      </c>
      <c r="FE136">
        <f>IF($GQ136&gt;=4,INDEX($DL:$DL,$GP136+4),"")</f>
      </c>
      <c r="FF136">
        <f>IF($GQ136&gt;=5,INDEX($DL:$DL,$GP136+5),"")</f>
      </c>
      <c r="FG136">
        <f>IF($GQ136&gt;=6,INDEX($DL:$DL,$GP136+6),"")</f>
      </c>
      <c r="FH136">
        <f>IF($GQ136&gt;=7,INDEX($DL:$DL,$GP136+7),"")</f>
      </c>
      <c r="FI136">
        <f>IF($GQ136&gt;=8,INDEX($DL:$DL,$GP136+8),"")</f>
      </c>
      <c r="FJ136">
        <f>IF($GQ136&gt;=9,INDEX($DL:$DL,$GP136+9),"")</f>
      </c>
      <c r="FK136">
        <f>IF($GQ136&gt;=10,INDEX($DL:$DL,$GP136+10),"")</f>
      </c>
      <c r="FL136">
        <f>IF($GQ136&gt;=11,INDEX($DL:$DL,$GP136+11),"")</f>
      </c>
      <c r="FM136">
        <f>IF($GQ136&gt;=12,INDEX($DL:$DL,$GP136+12),"")</f>
      </c>
      <c r="FN136">
        <f>IF($GQ136&gt;=13,INDEX($DL:$DL,$GP136+13),"")</f>
      </c>
      <c r="FO136">
        <f>IF($GQ136&gt;=14,INDEX($DL:$DL,$GP136+14),"")</f>
      </c>
      <c r="FP136">
        <f>IF($GQ136&gt;=15,INDEX($DL:$DL,$GP136+15),"")</f>
      </c>
      <c r="FQ136">
        <f>IF($GQ136&gt;=16,INDEX($DL:$DL,$GP136+16),"")</f>
      </c>
      <c r="FR136">
        <f>IF($GQ136&gt;=17,INDEX($DL:$DL,$GP136+17),"")</f>
      </c>
      <c r="FS136">
        <f>IF($GQ136&gt;=18,INDEX($DL:$DL,$GP136+18),"")</f>
      </c>
      <c r="FT136">
        <f>IF($GQ136&gt;=19,INDEX($DL:$DL,$GP136+19),"")</f>
      </c>
      <c r="FU136">
        <f>IF($GQ136&gt;=20,INDEX($DL:$DL,$GP136+20),"")</f>
      </c>
      <c r="FV136">
        <f>IF($GQ136&gt;=21,INDEX($DL:$DL,$GP136+21),"")</f>
      </c>
      <c r="FW136">
        <f>IF($GQ136&gt;=22,INDEX($DL:$DL,$GP136+22),"")</f>
      </c>
      <c r="FX136">
        <f>IF($GQ136&gt;=23,INDEX($DL:$DL,$GP136+23),"")</f>
      </c>
      <c r="FY136">
        <f>IF($GQ136&gt;=24,INDEX($DL:$DL,$GP136+24),"")</f>
      </c>
      <c r="FZ136">
        <f>IF($GQ136&gt;=25,INDEX($DL:$DL,$GP136+25),"")</f>
      </c>
      <c r="GA136">
        <f>IF($GQ136&gt;=26,INDEX($DL:$DL,$GP136+26),"")</f>
      </c>
      <c r="GB136">
        <f>IF($GQ136&gt;=27,INDEX($DL:$DL,$GP136+27),"")</f>
      </c>
      <c r="GC136">
        <f>IF($GQ136&gt;=28,INDEX($DL:$DL,$GP136+28),"")</f>
      </c>
      <c r="GD136">
        <f>IF($GQ136&gt;=29,INDEX($DL:$DL,$GP136+29),"")</f>
      </c>
      <c r="GE136">
        <f>IF($GQ136&gt;=30,INDEX($DL:$DL,$GP136+30),"")</f>
      </c>
      <c r="GF136">
        <f>IF($GQ136&gt;=31,INDEX($DL:$DL,$GP136+31),"")</f>
      </c>
      <c r="GG136">
        <f>IF($GQ136&gt;=32,INDEX($DL:$DL,$GP136+32),"")</f>
      </c>
      <c r="GH136">
        <f>IF($GQ136&gt;=33,INDEX($DL:$DL,$GP136+33),"")</f>
      </c>
      <c r="GI136">
        <f>IF($GQ136&gt;=34,INDEX($DL:$DL,$GP136+34),"")</f>
      </c>
      <c r="GJ136">
        <f>IF($GQ136&gt;=35,INDEX($DL:$DL,$GP136+35),"")</f>
      </c>
      <c r="GK136">
        <f>IF($GQ136&gt;=36,INDEX($DL:$DL,$GP136+36),"")</f>
      </c>
      <c r="GL136">
        <f>IF($GQ136&gt;=37,INDEX($DL:$DL,$GP136+37),"")</f>
      </c>
      <c r="GM136">
        <f>IF($GQ136&gt;=38,INDEX($DL:$DL,$GP136+38),"")</f>
      </c>
      <c r="GN136">
        <f>IF($GQ136&gt;=39,INDEX($DL:$DL,$GP136+39),"")</f>
      </c>
      <c r="GO136">
        <f>IF($GQ136&gt;=40,INDEX($DL:$DL,$GP136+40),"")</f>
      </c>
      <c r="GP136">
        <f>IFERROR(MATCH($DJ136,$DK$2:$DK$148,0)+1,0)</f>
      </c>
      <c r="GQ136">
        <f>IFERROR(INDEX($DM$2:$DM$148,MATCH($DJ136,$DK$2:$DK$148,0)),0)</f>
      </c>
      <c r="GR136">
        <f>IFERROR(MATCH($L136,$DN$136:$FA$136,0),0)</f>
      </c>
      <c r="GS136">
        <f>IF($GR136&gt;0,INDEX($FB$136:$GO$136,$GR136),"")</f>
      </c>
      <c r="GT136" t="s">
        <v>60</v>
      </c>
      <c r="GV136">
        <f>IF($JE136&gt;=1,INDEX($GT:$GT,$JD136+1),"")</f>
      </c>
      <c r="GW136">
        <f>IF($JE136&gt;=2,INDEX($GT:$GT,$JD136+2),"")</f>
      </c>
      <c r="GX136">
        <f>IF($JE136&gt;=3,INDEX($GT:$GT,$JD136+3),"")</f>
      </c>
      <c r="GY136">
        <f>IF($JE136&gt;=4,INDEX($GT:$GT,$JD136+4),"")</f>
      </c>
      <c r="GZ136">
        <f>IF($JE136&gt;=5,INDEX($GT:$GT,$JD136+5),"")</f>
      </c>
      <c r="HA136">
        <f>IF($JE136&gt;=6,INDEX($GT:$GT,$JD136+6),"")</f>
      </c>
      <c r="HB136">
        <f>IF($JE136&gt;=7,INDEX($GT:$GT,$JD136+7),"")</f>
      </c>
      <c r="HC136">
        <f>IF($JE136&gt;=8,INDEX($GT:$GT,$JD136+8),"")</f>
      </c>
      <c r="HD136">
        <f>IF($JE136&gt;=9,INDEX($GT:$GT,$JD136+9),"")</f>
      </c>
      <c r="HE136">
        <f>IF($JE136&gt;=10,INDEX($GT:$GT,$JD136+10),"")</f>
      </c>
      <c r="HF136">
        <f>IF($JE136&gt;=11,INDEX($GT:$GT,$JD136+11),"")</f>
      </c>
      <c r="HG136">
        <f>IF($JE136&gt;=12,INDEX($GT:$GT,$JD136+12),"")</f>
      </c>
      <c r="HH136">
        <f>IF($JE136&gt;=13,INDEX($GT:$GT,$JD136+13),"")</f>
      </c>
      <c r="HI136">
        <f>IF($JE136&gt;=14,INDEX($GT:$GT,$JD136+14),"")</f>
      </c>
      <c r="HJ136">
        <f>IF($JE136&gt;=15,INDEX($GT:$GT,$JD136+15),"")</f>
      </c>
      <c r="HK136">
        <f>IF($JE136&gt;=16,INDEX($GT:$GT,$JD136+16),"")</f>
      </c>
      <c r="HL136">
        <f>IF($JE136&gt;=17,INDEX($GT:$GT,$JD136+17),"")</f>
      </c>
      <c r="HM136">
        <f>IF($JE136&gt;=18,INDEX($GT:$GT,$JD136+18),"")</f>
      </c>
      <c r="HN136">
        <f>IF($JE136&gt;=19,INDEX($GT:$GT,$JD136+19),"")</f>
      </c>
      <c r="HO136">
        <f>IF($JE136&gt;=20,INDEX($GT:$GT,$JD136+20),"")</f>
      </c>
      <c r="HP136">
        <f>IF($JE136&gt;=21,INDEX($GT:$GT,$JD136+21),"")</f>
      </c>
      <c r="HQ136">
        <f>IF($JE136&gt;=22,INDEX($GT:$GT,$JD136+22),"")</f>
      </c>
      <c r="HR136">
        <f>IF($JE136&gt;=23,INDEX($GT:$GT,$JD136+23),"")</f>
      </c>
      <c r="HS136">
        <f>IF($JE136&gt;=24,INDEX($GT:$GT,$JD136+24),"")</f>
      </c>
      <c r="HT136">
        <f>IF($JE136&gt;=25,INDEX($GT:$GT,$JD136+25),"")</f>
      </c>
      <c r="HU136">
        <f>IF($JE136&gt;=26,INDEX($GT:$GT,$JD136+26),"")</f>
      </c>
      <c r="HV136">
        <f>IF($JE136&gt;=27,INDEX($GT:$GT,$JD136+27),"")</f>
      </c>
      <c r="HW136">
        <f>IF($JE136&gt;=28,INDEX($GT:$GT,$JD136+28),"")</f>
      </c>
      <c r="HX136">
        <f>IF($JE136&gt;=29,INDEX($GT:$GT,$JD136+29),"")</f>
      </c>
      <c r="HY136">
        <f>IF($JE136&gt;=30,INDEX($GT:$GT,$JD136+30),"")</f>
      </c>
      <c r="HZ136">
        <f>IF($JE136&gt;=31,INDEX($GT:$GT,$JD136+31),"")</f>
      </c>
      <c r="IA136">
        <f>IF($JE136&gt;=32,INDEX($GT:$GT,$JD136+32),"")</f>
      </c>
      <c r="IB136">
        <f>IF($JE136&gt;=33,INDEX($GT:$GT,$JD136+33),"")</f>
      </c>
      <c r="IC136">
        <f>IF($JE136&gt;=34,INDEX($GT:$GT,$JD136+34),"")</f>
      </c>
      <c r="ID136">
        <f>IF($JE136&gt;=35,INDEX($GT:$GT,$JD136+35),"")</f>
      </c>
      <c r="IE136">
        <f>IF($JE136&gt;=36,INDEX($GT:$GT,$JD136+36),"")</f>
      </c>
      <c r="IF136">
        <f>IF($JE136&gt;=37,INDEX($GT:$GT,$JD136+37),"")</f>
      </c>
      <c r="IG136">
        <f>IF($JE136&gt;=38,INDEX($GT:$GT,$JD136+38),"")</f>
      </c>
      <c r="IH136">
        <f>IF($JE136&gt;=39,INDEX($GT:$GT,$JD136+39),"")</f>
      </c>
      <c r="II136">
        <f>IF($JE136&gt;=40,INDEX($GT:$GT,$JD136+40),"")</f>
      </c>
      <c r="IJ136">
        <f>IF($JE136&gt;=41,INDEX($GT:$GT,$JD136+41),"")</f>
      </c>
      <c r="IK136">
        <f>IF($JE136&gt;=42,INDEX($GT:$GT,$JD136+42),"")</f>
      </c>
      <c r="IL136">
        <f>IF($JE136&gt;=43,INDEX($GT:$GT,$JD136+43),"")</f>
      </c>
      <c r="IM136">
        <f>IF($JE136&gt;=44,INDEX($GT:$GT,$JD136+44),"")</f>
      </c>
      <c r="IN136">
        <f>IF($JE136&gt;=45,INDEX($GT:$GT,$JD136+45),"")</f>
      </c>
      <c r="IO136">
        <f>IF($JE136&gt;=46,INDEX($GT:$GT,$JD136+46),"")</f>
      </c>
      <c r="IP136">
        <f>IF($JE136&gt;=47,INDEX($GT:$GT,$JD136+47),"")</f>
      </c>
      <c r="IQ136">
        <f>IF($JE136&gt;=48,INDEX($GT:$GT,$JD136+48),"")</f>
      </c>
      <c r="IR136">
        <f>IF($JE136&gt;=49,INDEX($GT:$GT,$JD136+49),"")</f>
      </c>
      <c r="IS136">
        <f>IF($JE136&gt;=50,INDEX($GT:$GT,$JD136+50),"")</f>
      </c>
      <c r="IT136">
        <f>IF($JE136&gt;=51,INDEX($GT:$GT,$JD136+51),"")</f>
      </c>
      <c r="IU136">
        <f>IF($JE136&gt;=52,INDEX($GT:$GT,$JD136+52),"")</f>
      </c>
      <c r="IV136">
        <f>IF($JE136&gt;=53,INDEX($GT:$GT,$JD136+53),"")</f>
      </c>
      <c r="IW136">
        <f>IF($JE136&gt;=54,INDEX($GT:$GT,$JD136+54),"")</f>
      </c>
      <c r="IX136">
        <f>IF($JE136&gt;=55,INDEX($GT:$GT,$JD136+55),"")</f>
      </c>
      <c r="IY136">
        <f>IF($JE136&gt;=56,INDEX($GT:$GT,$JD136+56),"")</f>
      </c>
      <c r="IZ136">
        <f>IF($JE136&gt;=57,INDEX($GT:$GT,$JD136+57),"")</f>
      </c>
      <c r="JA136">
        <f>IF($JE136&gt;=58,INDEX($GT:$GT,$JD136+58),"")</f>
      </c>
      <c r="JB136">
        <f>IF($JE136&gt;=59,INDEX($GT:$GT,$JD136+59),"")</f>
      </c>
      <c r="JC136">
        <f>IF($JE136&gt;=60,INDEX($GT:$GT,$JD136+60),"")</f>
      </c>
      <c r="JD136">
        <f>IFERROR(MATCH($GS136,$GT$2:$GT$322,0)+1,0)</f>
      </c>
      <c r="JE136">
        <f>IFERROR(INDEX($GU$2:$GU$322,MATCH($GS136,$GT$2:$GT$322,0)),0)</f>
      </c>
      <c r="JF136" t="s">
        <v>28</v>
      </c>
      <c r="JG136" t="s">
        <v>28</v>
      </c>
    </row>
    <row r="137" spans="1:267" x14ac:dyDescent="0.25">
      <c r="J137" s="1"/>
      <c r="K137" s="1"/>
      <c r="L137" s="1"/>
      <c r="M137" s="1"/>
      <c r="N137" s="1">
        <f>IFERROR(IF(FIND(" - ",$J137)&gt;0,MID($J137,FIND(" - ",$J137)+3,LEN($J137)),""),"")</f>
      </c>
      <c r="P137" s="1"/>
      <c r="S137" t="s">
        <v>28</v>
      </c>
      <c r="U137">
        <f>IF(OR($S137="",$T137=""),"",IFERROR($S137/$T137,0))</f>
      </c>
      <c r="V137">
        <f>IF($S137="","",
IF($K137="","",
IF(ISNUMBER(SEARCH("exempt",LOWER($K137))),0,
$S137*(VALUE(SUBSTITUTE($K137,"%",""))/100))))</f>
      </c>
      <c r="AB137">
        <f>IF($S137="","",
SUM($S137,$V137,$Z137,$W137,$Y137)-
IF($AA137="",0,VALUE($AA137)))</f>
      </c>
      <c r="AJ137" t="s">
        <v>723</v>
      </c>
      <c r="AN137" t="s">
        <v>724</v>
      </c>
      <c r="AO137" t="s">
        <v>725</v>
      </c>
      <c r="AR137">
        <f>IFERROR(LEFT($J137,FIND(" - ",$J137)-1),$J137)</f>
      </c>
      <c r="AU137">
        <f>IF($CJ137&gt;=1,INDEX($AS:$AS,$CI137+1),"")</f>
      </c>
      <c r="AV137">
        <f>IF($CJ137&gt;=2,INDEX($AS:$AS,$CI137+2),"")</f>
      </c>
      <c r="AW137">
        <f>IF($CJ137&gt;=3,INDEX($AS:$AS,$CI137+3),"")</f>
      </c>
      <c r="AX137">
        <f>IF($CJ137&gt;=4,INDEX($AS:$AS,$CI137+4),"")</f>
      </c>
      <c r="AY137">
        <f>IF($CJ137&gt;=5,INDEX($AS:$AS,$CI137+5),"")</f>
      </c>
      <c r="AZ137">
        <f>IF($CJ137&gt;=6,INDEX($AS:$AS,$CI137+6),"")</f>
      </c>
      <c r="BA137">
        <f>IF($CJ137&gt;=7,INDEX($AS:$AS,$CI137+7),"")</f>
      </c>
      <c r="BB137">
        <f>IF($CJ137&gt;=8,INDEX($AS:$AS,$CI137+8),"")</f>
      </c>
      <c r="BC137">
        <f>IF($CJ137&gt;=9,INDEX($AS:$AS,$CI137+9),"")</f>
      </c>
      <c r="BD137">
        <f>IF($CJ137&gt;=10,INDEX($AS:$AS,$CI137+10),"")</f>
      </c>
      <c r="BE137">
        <f>IF($CJ137&gt;=11,INDEX($AS:$AS,$CI137+11),"")</f>
      </c>
      <c r="BF137">
        <f>IF($CJ137&gt;=12,INDEX($AS:$AS,$CI137+12),"")</f>
      </c>
      <c r="BG137">
        <f>IF($CJ137&gt;=13,INDEX($AS:$AS,$CI137+13),"")</f>
      </c>
      <c r="BH137">
        <f>IF($CJ137&gt;=14,INDEX($AS:$AS,$CI137+14),"")</f>
      </c>
      <c r="BI137">
        <f>IF($CJ137&gt;=15,INDEX($AS:$AS,$CI137+15),"")</f>
      </c>
      <c r="BJ137">
        <f>IF($CJ137&gt;=16,INDEX($AS:$AS,$CI137+16),"")</f>
      </c>
      <c r="BK137">
        <f>IF($CJ137&gt;=17,INDEX($AS:$AS,$CI137+17),"")</f>
      </c>
      <c r="BL137">
        <f>IF($CJ137&gt;=18,INDEX($AS:$AS,$CI137+18),"")</f>
      </c>
      <c r="BM137">
        <f>IF($CJ137&gt;=19,INDEX($AS:$AS,$CI137+19),"")</f>
      </c>
      <c r="BN137">
        <f>IF($CJ137&gt;=20,INDEX($AS:$AS,$CI137+20),"")</f>
      </c>
      <c r="BO137">
        <f>IF($CJ137&gt;=21,INDEX($AS:$AS,$CI137+21),"")</f>
      </c>
      <c r="BP137">
        <f>IF($CJ137&gt;=22,INDEX($AS:$AS,$CI137+22),"")</f>
      </c>
      <c r="BQ137">
        <f>IF($CJ137&gt;=23,INDEX($AS:$AS,$CI137+23),"")</f>
      </c>
      <c r="BR137">
        <f>IF($CJ137&gt;=24,INDEX($AS:$AS,$CI137+24),"")</f>
      </c>
      <c r="BS137">
        <f>IF($CJ137&gt;=25,INDEX($AS:$AS,$CI137+25),"")</f>
      </c>
      <c r="BT137">
        <f>IF($CJ137&gt;=26,INDEX($AS:$AS,$CI137+26),"")</f>
      </c>
      <c r="BU137">
        <f>IF($CJ137&gt;=27,INDEX($AS:$AS,$CI137+27),"")</f>
      </c>
      <c r="BV137">
        <f>IF($CJ137&gt;=28,INDEX($AS:$AS,$CI137+28),"")</f>
      </c>
      <c r="BW137">
        <f>IF($CJ137&gt;=29,INDEX($AS:$AS,$CI137+29),"")</f>
      </c>
      <c r="BX137">
        <f>IF($CJ137&gt;=30,INDEX($AS:$AS,$CI137+30),"")</f>
      </c>
      <c r="BY137">
        <f>IF($CJ137&gt;=31,INDEX($AS:$AS,$CI137+31),"")</f>
      </c>
      <c r="BZ137">
        <f>IF($CJ137&gt;=32,INDEX($AS:$AS,$CI137+32),"")</f>
      </c>
      <c r="CA137">
        <f>IF($CJ137&gt;=33,INDEX($AS:$AS,$CI137+33),"")</f>
      </c>
      <c r="CB137">
        <f>IF($CJ137&gt;=34,INDEX($AS:$AS,$CI137+34),"")</f>
      </c>
      <c r="CC137">
        <f>IF($CJ137&gt;=35,INDEX($AS:$AS,$CI137+35),"")</f>
      </c>
      <c r="CD137">
        <f>IF($CJ137&gt;=36,INDEX($AS:$AS,$CI137+36),"")</f>
      </c>
      <c r="CE137">
        <f>IF($CJ137&gt;=37,INDEX($AS:$AS,$CI137+37),"")</f>
      </c>
      <c r="CF137">
        <f>IF($CJ137&gt;=38,INDEX($AS:$AS,$CI137+38),"")</f>
      </c>
      <c r="CG137">
        <f>IF($CJ137&gt;=39,INDEX($AS:$AS,$CI137+39),"")</f>
      </c>
      <c r="CH137">
        <f>IF($CJ137&gt;=40,INDEX($AS:$AS,$CI137+40),"")</f>
      </c>
      <c r="CI137">
        <f>IFERROR(MATCH($AR137,$AS$2:$AS$133,0)+1,0)</f>
      </c>
      <c r="CJ137">
        <f>IFERROR(INDEX($AT$2:$AT$133,MATCH($AR137,$AS$2:$AS$133,0)),0)</f>
      </c>
      <c r="CK137">
        <f>IFERROR(LEFT($O137,FIND(" - ",$O137)-1),$O137)</f>
      </c>
      <c r="CL137" t="s">
        <v>56</v>
      </c>
      <c r="CN137">
        <f>IF($DI137&gt;=1,INDEX($CL:$CL,$DH137+1),"")</f>
      </c>
      <c r="CO137">
        <f>IF($DI137&gt;=2,INDEX($CL:$CL,$DH137+2),"")</f>
      </c>
      <c r="CP137">
        <f>IF($DI137&gt;=3,INDEX($CL:$CL,$DH137+3),"")</f>
      </c>
      <c r="CQ137">
        <f>IF($DI137&gt;=4,INDEX($CL:$CL,$DH137+4),"")</f>
      </c>
      <c r="CR137">
        <f>IF($DI137&gt;=5,INDEX($CL:$CL,$DH137+5),"")</f>
      </c>
      <c r="CS137">
        <f>IF($DI137&gt;=6,INDEX($CL:$CL,$DH137+6),"")</f>
      </c>
      <c r="CT137">
        <f>IF($DI137&gt;=7,INDEX($CL:$CL,$DH137+7),"")</f>
      </c>
      <c r="CU137">
        <f>IF($DI137&gt;=8,INDEX($CL:$CL,$DH137+8),"")</f>
      </c>
      <c r="CV137">
        <f>IF($DI137&gt;=9,INDEX($CL:$CL,$DH137+9),"")</f>
      </c>
      <c r="CW137">
        <f>IF($DI137&gt;=10,INDEX($CL:$CL,$DH137+10),"")</f>
      </c>
      <c r="CX137">
        <f>IF($DI137&gt;=11,INDEX($CL:$CL,$DH137+11),"")</f>
      </c>
      <c r="CY137">
        <f>IF($DI137&gt;=12,INDEX($CL:$CL,$DH137+12),"")</f>
      </c>
      <c r="CZ137">
        <f>IF($DI137&gt;=13,INDEX($CL:$CL,$DH137+13),"")</f>
      </c>
      <c r="DA137">
        <f>IF($DI137&gt;=14,INDEX($CL:$CL,$DH137+14),"")</f>
      </c>
      <c r="DB137">
        <f>IF($DI137&gt;=15,INDEX($CL:$CL,$DH137+15),"")</f>
      </c>
      <c r="DC137">
        <f>IF($DI137&gt;=16,INDEX($CL:$CL,$DH137+16),"")</f>
      </c>
      <c r="DD137">
        <f>IF($DI137&gt;=17,INDEX($CL:$CL,$DH137+17),"")</f>
      </c>
      <c r="DE137">
        <f>IF($DI137&gt;=18,INDEX($CL:$CL,$DH137+18),"")</f>
      </c>
      <c r="DF137">
        <f>IF($DI137&gt;=19,INDEX($CL:$CL,$DH137+19),"")</f>
      </c>
      <c r="DG137">
        <f>IF($DI137&gt;=20,INDEX($CL:$CL,$DH137+20),"")</f>
      </c>
      <c r="DH137">
        <f>IFERROR(MATCH($CK137,$CL$2:$CL$1558,0)+1,0)</f>
      </c>
      <c r="DI137">
        <f>IFERROR(INDEX($CM$2:$CM$1558,MATCH($CK137,$CL$2:$CL$1558,0)),0)</f>
      </c>
      <c r="DJ137">
        <f>IFERROR(INDEX($AQ:$AQ,MATCH($K137,$AP:$AP,0))&amp;"","")</f>
      </c>
      <c r="DK137" t="s">
        <v>197</v>
      </c>
      <c r="DM137">
        <v>1</v>
      </c>
      <c r="DN137">
        <f>IF($GQ137&gt;=1,INDEX($DK:$DK,$GP137+1),"")</f>
      </c>
      <c r="DO137">
        <f>IF($GQ137&gt;=2,INDEX($DK:$DK,$GP137+2),"")</f>
      </c>
      <c r="DP137">
        <f>IF($GQ137&gt;=3,INDEX($DK:$DK,$GP137+3),"")</f>
      </c>
      <c r="DQ137">
        <f>IF($GQ137&gt;=4,INDEX($DK:$DK,$GP137+4),"")</f>
      </c>
      <c r="DR137">
        <f>IF($GQ137&gt;=5,INDEX($DK:$DK,$GP137+5),"")</f>
      </c>
      <c r="DS137">
        <f>IF($GQ137&gt;=6,INDEX($DK:$DK,$GP137+6),"")</f>
      </c>
      <c r="DT137">
        <f>IF($GQ137&gt;=7,INDEX($DK:$DK,$GP137+7),"")</f>
      </c>
      <c r="DU137">
        <f>IF($GQ137&gt;=8,INDEX($DK:$DK,$GP137+8),"")</f>
      </c>
      <c r="DV137">
        <f>IF($GQ137&gt;=9,INDEX($DK:$DK,$GP137+9),"")</f>
      </c>
      <c r="DW137">
        <f>IF($GQ137&gt;=10,INDEX($DK:$DK,$GP137+10),"")</f>
      </c>
      <c r="DX137">
        <f>IF($GQ137&gt;=11,INDEX($DK:$DK,$GP137+11),"")</f>
      </c>
      <c r="DY137">
        <f>IF($GQ137&gt;=12,INDEX($DK:$DK,$GP137+12),"")</f>
      </c>
      <c r="DZ137">
        <f>IF($GQ137&gt;=13,INDEX($DK:$DK,$GP137+13),"")</f>
      </c>
      <c r="EA137">
        <f>IF($GQ137&gt;=14,INDEX($DK:$DK,$GP137+14),"")</f>
      </c>
      <c r="EB137">
        <f>IF($GQ137&gt;=15,INDEX($DK:$DK,$GP137+15),"")</f>
      </c>
      <c r="EC137">
        <f>IF($GQ137&gt;=16,INDEX($DK:$DK,$GP137+16),"")</f>
      </c>
      <c r="ED137">
        <f>IF($GQ137&gt;=17,INDEX($DK:$DK,$GP137+17),"")</f>
      </c>
      <c r="EE137">
        <f>IF($GQ137&gt;=18,INDEX($DK:$DK,$GP137+18),"")</f>
      </c>
      <c r="EF137">
        <f>IF($GQ137&gt;=19,INDEX($DK:$DK,$GP137+19),"")</f>
      </c>
      <c r="EG137">
        <f>IF($GQ137&gt;=20,INDEX($DK:$DK,$GP137+20),"")</f>
      </c>
      <c r="EH137">
        <f>IF($GQ137&gt;=21,INDEX($DK:$DK,$GP137+21),"")</f>
      </c>
      <c r="EI137">
        <f>IF($GQ137&gt;=22,INDEX($DK:$DK,$GP137+22),"")</f>
      </c>
      <c r="EJ137">
        <f>IF($GQ137&gt;=23,INDEX($DK:$DK,$GP137+23),"")</f>
      </c>
      <c r="EK137">
        <f>IF($GQ137&gt;=24,INDEX($DK:$DK,$GP137+24),"")</f>
      </c>
      <c r="EL137">
        <f>IF($GQ137&gt;=25,INDEX($DK:$DK,$GP137+25),"")</f>
      </c>
      <c r="EM137">
        <f>IF($GQ137&gt;=26,INDEX($DK:$DK,$GP137+26),"")</f>
      </c>
      <c r="EN137">
        <f>IF($GQ137&gt;=27,INDEX($DK:$DK,$GP137+27),"")</f>
      </c>
      <c r="EO137">
        <f>IF($GQ137&gt;=28,INDEX($DK:$DK,$GP137+28),"")</f>
      </c>
      <c r="EP137">
        <f>IF($GQ137&gt;=29,INDEX($DK:$DK,$GP137+29),"")</f>
      </c>
      <c r="EQ137">
        <f>IF($GQ137&gt;=30,INDEX($DK:$DK,$GP137+30),"")</f>
      </c>
      <c r="ER137">
        <f>IF($GQ137&gt;=31,INDEX($DK:$DK,$GP137+31),"")</f>
      </c>
      <c r="ES137">
        <f>IF($GQ137&gt;=32,INDEX($DK:$DK,$GP137+32),"")</f>
      </c>
      <c r="ET137">
        <f>IF($GQ137&gt;=33,INDEX($DK:$DK,$GP137+33),"")</f>
      </c>
      <c r="EU137">
        <f>IF($GQ137&gt;=34,INDEX($DK:$DK,$GP137+34),"")</f>
      </c>
      <c r="EV137">
        <f>IF($GQ137&gt;=35,INDEX($DK:$DK,$GP137+35),"")</f>
      </c>
      <c r="EW137">
        <f>IF($GQ137&gt;=36,INDEX($DK:$DK,$GP137+36),"")</f>
      </c>
      <c r="EX137">
        <f>IF($GQ137&gt;=37,INDEX($DK:$DK,$GP137+37),"")</f>
      </c>
      <c r="EY137">
        <f>IF($GQ137&gt;=38,INDEX($DK:$DK,$GP137+38),"")</f>
      </c>
      <c r="EZ137">
        <f>IF($GQ137&gt;=39,INDEX($DK:$DK,$GP137+39),"")</f>
      </c>
      <c r="FA137">
        <f>IF($GQ137&gt;=40,INDEX($DK:$DK,$GP137+40),"")</f>
      </c>
      <c r="FB137">
        <f>IF($GQ137&gt;=1,INDEX($DL:$DL,$GP137+1),"")</f>
      </c>
      <c r="FC137">
        <f>IF($GQ137&gt;=2,INDEX($DL:$DL,$GP137+2),"")</f>
      </c>
      <c r="FD137">
        <f>IF($GQ137&gt;=3,INDEX($DL:$DL,$GP137+3),"")</f>
      </c>
      <c r="FE137">
        <f>IF($GQ137&gt;=4,INDEX($DL:$DL,$GP137+4),"")</f>
      </c>
      <c r="FF137">
        <f>IF($GQ137&gt;=5,INDEX($DL:$DL,$GP137+5),"")</f>
      </c>
      <c r="FG137">
        <f>IF($GQ137&gt;=6,INDEX($DL:$DL,$GP137+6),"")</f>
      </c>
      <c r="FH137">
        <f>IF($GQ137&gt;=7,INDEX($DL:$DL,$GP137+7),"")</f>
      </c>
      <c r="FI137">
        <f>IF($GQ137&gt;=8,INDEX($DL:$DL,$GP137+8),"")</f>
      </c>
      <c r="FJ137">
        <f>IF($GQ137&gt;=9,INDEX($DL:$DL,$GP137+9),"")</f>
      </c>
      <c r="FK137">
        <f>IF($GQ137&gt;=10,INDEX($DL:$DL,$GP137+10),"")</f>
      </c>
      <c r="FL137">
        <f>IF($GQ137&gt;=11,INDEX($DL:$DL,$GP137+11),"")</f>
      </c>
      <c r="FM137">
        <f>IF($GQ137&gt;=12,INDEX($DL:$DL,$GP137+12),"")</f>
      </c>
      <c r="FN137">
        <f>IF($GQ137&gt;=13,INDEX($DL:$DL,$GP137+13),"")</f>
      </c>
      <c r="FO137">
        <f>IF($GQ137&gt;=14,INDEX($DL:$DL,$GP137+14),"")</f>
      </c>
      <c r="FP137">
        <f>IF($GQ137&gt;=15,INDEX($DL:$DL,$GP137+15),"")</f>
      </c>
      <c r="FQ137">
        <f>IF($GQ137&gt;=16,INDEX($DL:$DL,$GP137+16),"")</f>
      </c>
      <c r="FR137">
        <f>IF($GQ137&gt;=17,INDEX($DL:$DL,$GP137+17),"")</f>
      </c>
      <c r="FS137">
        <f>IF($GQ137&gt;=18,INDEX($DL:$DL,$GP137+18),"")</f>
      </c>
      <c r="FT137">
        <f>IF($GQ137&gt;=19,INDEX($DL:$DL,$GP137+19),"")</f>
      </c>
      <c r="FU137">
        <f>IF($GQ137&gt;=20,INDEX($DL:$DL,$GP137+20),"")</f>
      </c>
      <c r="FV137">
        <f>IF($GQ137&gt;=21,INDEX($DL:$DL,$GP137+21),"")</f>
      </c>
      <c r="FW137">
        <f>IF($GQ137&gt;=22,INDEX($DL:$DL,$GP137+22),"")</f>
      </c>
      <c r="FX137">
        <f>IF($GQ137&gt;=23,INDEX($DL:$DL,$GP137+23),"")</f>
      </c>
      <c r="FY137">
        <f>IF($GQ137&gt;=24,INDEX($DL:$DL,$GP137+24),"")</f>
      </c>
      <c r="FZ137">
        <f>IF($GQ137&gt;=25,INDEX($DL:$DL,$GP137+25),"")</f>
      </c>
      <c r="GA137">
        <f>IF($GQ137&gt;=26,INDEX($DL:$DL,$GP137+26),"")</f>
      </c>
      <c r="GB137">
        <f>IF($GQ137&gt;=27,INDEX($DL:$DL,$GP137+27),"")</f>
      </c>
      <c r="GC137">
        <f>IF($GQ137&gt;=28,INDEX($DL:$DL,$GP137+28),"")</f>
      </c>
      <c r="GD137">
        <f>IF($GQ137&gt;=29,INDEX($DL:$DL,$GP137+29),"")</f>
      </c>
      <c r="GE137">
        <f>IF($GQ137&gt;=30,INDEX($DL:$DL,$GP137+30),"")</f>
      </c>
      <c r="GF137">
        <f>IF($GQ137&gt;=31,INDEX($DL:$DL,$GP137+31),"")</f>
      </c>
      <c r="GG137">
        <f>IF($GQ137&gt;=32,INDEX($DL:$DL,$GP137+32),"")</f>
      </c>
      <c r="GH137">
        <f>IF($GQ137&gt;=33,INDEX($DL:$DL,$GP137+33),"")</f>
      </c>
      <c r="GI137">
        <f>IF($GQ137&gt;=34,INDEX($DL:$DL,$GP137+34),"")</f>
      </c>
      <c r="GJ137">
        <f>IF($GQ137&gt;=35,INDEX($DL:$DL,$GP137+35),"")</f>
      </c>
      <c r="GK137">
        <f>IF($GQ137&gt;=36,INDEX($DL:$DL,$GP137+36),"")</f>
      </c>
      <c r="GL137">
        <f>IF($GQ137&gt;=37,INDEX($DL:$DL,$GP137+37),"")</f>
      </c>
      <c r="GM137">
        <f>IF($GQ137&gt;=38,INDEX($DL:$DL,$GP137+38),"")</f>
      </c>
      <c r="GN137">
        <f>IF($GQ137&gt;=39,INDEX($DL:$DL,$GP137+39),"")</f>
      </c>
      <c r="GO137">
        <f>IF($GQ137&gt;=40,INDEX($DL:$DL,$GP137+40),"")</f>
      </c>
      <c r="GP137">
        <f>IFERROR(MATCH($DJ137,$DK$2:$DK$148,0)+1,0)</f>
      </c>
      <c r="GQ137">
        <f>IFERROR(INDEX($DM$2:$DM$148,MATCH($DJ137,$DK$2:$DK$148,0)),0)</f>
      </c>
      <c r="GR137">
        <f>IFERROR(MATCH($L137,$DN$137:$FA$137,0),0)</f>
      </c>
      <c r="GS137">
        <f>IF($GR137&gt;0,INDEX($FB$137:$GO$137,$GR137),"")</f>
      </c>
      <c r="GT137" t="s">
        <v>320</v>
      </c>
      <c r="GU137">
        <v>1</v>
      </c>
      <c r="GV137">
        <f>IF($JE137&gt;=1,INDEX($GT:$GT,$JD137+1),"")</f>
      </c>
      <c r="GW137">
        <f>IF($JE137&gt;=2,INDEX($GT:$GT,$JD137+2),"")</f>
      </c>
      <c r="GX137">
        <f>IF($JE137&gt;=3,INDEX($GT:$GT,$JD137+3),"")</f>
      </c>
      <c r="GY137">
        <f>IF($JE137&gt;=4,INDEX($GT:$GT,$JD137+4),"")</f>
      </c>
      <c r="GZ137">
        <f>IF($JE137&gt;=5,INDEX($GT:$GT,$JD137+5),"")</f>
      </c>
      <c r="HA137">
        <f>IF($JE137&gt;=6,INDEX($GT:$GT,$JD137+6),"")</f>
      </c>
      <c r="HB137">
        <f>IF($JE137&gt;=7,INDEX($GT:$GT,$JD137+7),"")</f>
      </c>
      <c r="HC137">
        <f>IF($JE137&gt;=8,INDEX($GT:$GT,$JD137+8),"")</f>
      </c>
      <c r="HD137">
        <f>IF($JE137&gt;=9,INDEX($GT:$GT,$JD137+9),"")</f>
      </c>
      <c r="HE137">
        <f>IF($JE137&gt;=10,INDEX($GT:$GT,$JD137+10),"")</f>
      </c>
      <c r="HF137">
        <f>IF($JE137&gt;=11,INDEX($GT:$GT,$JD137+11),"")</f>
      </c>
      <c r="HG137">
        <f>IF($JE137&gt;=12,INDEX($GT:$GT,$JD137+12),"")</f>
      </c>
      <c r="HH137">
        <f>IF($JE137&gt;=13,INDEX($GT:$GT,$JD137+13),"")</f>
      </c>
      <c r="HI137">
        <f>IF($JE137&gt;=14,INDEX($GT:$GT,$JD137+14),"")</f>
      </c>
      <c r="HJ137">
        <f>IF($JE137&gt;=15,INDEX($GT:$GT,$JD137+15),"")</f>
      </c>
      <c r="HK137">
        <f>IF($JE137&gt;=16,INDEX($GT:$GT,$JD137+16),"")</f>
      </c>
      <c r="HL137">
        <f>IF($JE137&gt;=17,INDEX($GT:$GT,$JD137+17),"")</f>
      </c>
      <c r="HM137">
        <f>IF($JE137&gt;=18,INDEX($GT:$GT,$JD137+18),"")</f>
      </c>
      <c r="HN137">
        <f>IF($JE137&gt;=19,INDEX($GT:$GT,$JD137+19),"")</f>
      </c>
      <c r="HO137">
        <f>IF($JE137&gt;=20,INDEX($GT:$GT,$JD137+20),"")</f>
      </c>
      <c r="HP137">
        <f>IF($JE137&gt;=21,INDEX($GT:$GT,$JD137+21),"")</f>
      </c>
      <c r="HQ137">
        <f>IF($JE137&gt;=22,INDEX($GT:$GT,$JD137+22),"")</f>
      </c>
      <c r="HR137">
        <f>IF($JE137&gt;=23,INDEX($GT:$GT,$JD137+23),"")</f>
      </c>
      <c r="HS137">
        <f>IF($JE137&gt;=24,INDEX($GT:$GT,$JD137+24),"")</f>
      </c>
      <c r="HT137">
        <f>IF($JE137&gt;=25,INDEX($GT:$GT,$JD137+25),"")</f>
      </c>
      <c r="HU137">
        <f>IF($JE137&gt;=26,INDEX($GT:$GT,$JD137+26),"")</f>
      </c>
      <c r="HV137">
        <f>IF($JE137&gt;=27,INDEX($GT:$GT,$JD137+27),"")</f>
      </c>
      <c r="HW137">
        <f>IF($JE137&gt;=28,INDEX($GT:$GT,$JD137+28),"")</f>
      </c>
      <c r="HX137">
        <f>IF($JE137&gt;=29,INDEX($GT:$GT,$JD137+29),"")</f>
      </c>
      <c r="HY137">
        <f>IF($JE137&gt;=30,INDEX($GT:$GT,$JD137+30),"")</f>
      </c>
      <c r="HZ137">
        <f>IF($JE137&gt;=31,INDEX($GT:$GT,$JD137+31),"")</f>
      </c>
      <c r="IA137">
        <f>IF($JE137&gt;=32,INDEX($GT:$GT,$JD137+32),"")</f>
      </c>
      <c r="IB137">
        <f>IF($JE137&gt;=33,INDEX($GT:$GT,$JD137+33),"")</f>
      </c>
      <c r="IC137">
        <f>IF($JE137&gt;=34,INDEX($GT:$GT,$JD137+34),"")</f>
      </c>
      <c r="ID137">
        <f>IF($JE137&gt;=35,INDEX($GT:$GT,$JD137+35),"")</f>
      </c>
      <c r="IE137">
        <f>IF($JE137&gt;=36,INDEX($GT:$GT,$JD137+36),"")</f>
      </c>
      <c r="IF137">
        <f>IF($JE137&gt;=37,INDEX($GT:$GT,$JD137+37),"")</f>
      </c>
      <c r="IG137">
        <f>IF($JE137&gt;=38,INDEX($GT:$GT,$JD137+38),"")</f>
      </c>
      <c r="IH137">
        <f>IF($JE137&gt;=39,INDEX($GT:$GT,$JD137+39),"")</f>
      </c>
      <c r="II137">
        <f>IF($JE137&gt;=40,INDEX($GT:$GT,$JD137+40),"")</f>
      </c>
      <c r="IJ137">
        <f>IF($JE137&gt;=41,INDEX($GT:$GT,$JD137+41),"")</f>
      </c>
      <c r="IK137">
        <f>IF($JE137&gt;=42,INDEX($GT:$GT,$JD137+42),"")</f>
      </c>
      <c r="IL137">
        <f>IF($JE137&gt;=43,INDEX($GT:$GT,$JD137+43),"")</f>
      </c>
      <c r="IM137">
        <f>IF($JE137&gt;=44,INDEX($GT:$GT,$JD137+44),"")</f>
      </c>
      <c r="IN137">
        <f>IF($JE137&gt;=45,INDEX($GT:$GT,$JD137+45),"")</f>
      </c>
      <c r="IO137">
        <f>IF($JE137&gt;=46,INDEX($GT:$GT,$JD137+46),"")</f>
      </c>
      <c r="IP137">
        <f>IF($JE137&gt;=47,INDEX($GT:$GT,$JD137+47),"")</f>
      </c>
      <c r="IQ137">
        <f>IF($JE137&gt;=48,INDEX($GT:$GT,$JD137+48),"")</f>
      </c>
      <c r="IR137">
        <f>IF($JE137&gt;=49,INDEX($GT:$GT,$JD137+49),"")</f>
      </c>
      <c r="IS137">
        <f>IF($JE137&gt;=50,INDEX($GT:$GT,$JD137+50),"")</f>
      </c>
      <c r="IT137">
        <f>IF($JE137&gt;=51,INDEX($GT:$GT,$JD137+51),"")</f>
      </c>
      <c r="IU137">
        <f>IF($JE137&gt;=52,INDEX($GT:$GT,$JD137+52),"")</f>
      </c>
      <c r="IV137">
        <f>IF($JE137&gt;=53,INDEX($GT:$GT,$JD137+53),"")</f>
      </c>
      <c r="IW137">
        <f>IF($JE137&gt;=54,INDEX($GT:$GT,$JD137+54),"")</f>
      </c>
      <c r="IX137">
        <f>IF($JE137&gt;=55,INDEX($GT:$GT,$JD137+55),"")</f>
      </c>
      <c r="IY137">
        <f>IF($JE137&gt;=56,INDEX($GT:$GT,$JD137+56),"")</f>
      </c>
      <c r="IZ137">
        <f>IF($JE137&gt;=57,INDEX($GT:$GT,$JD137+57),"")</f>
      </c>
      <c r="JA137">
        <f>IF($JE137&gt;=58,INDEX($GT:$GT,$JD137+58),"")</f>
      </c>
      <c r="JB137">
        <f>IF($JE137&gt;=59,INDEX($GT:$GT,$JD137+59),"")</f>
      </c>
      <c r="JC137">
        <f>IF($JE137&gt;=60,INDEX($GT:$GT,$JD137+60),"")</f>
      </c>
      <c r="JD137">
        <f>IFERROR(MATCH($GS137,$GT$2:$GT$322,0)+1,0)</f>
      </c>
      <c r="JE137">
        <f>IFERROR(INDEX($GU$2:$GU$322,MATCH($GS137,$GT$2:$GT$322,0)),0)</f>
      </c>
      <c r="JF137" t="s">
        <v>28</v>
      </c>
      <c r="JG137" t="s">
        <v>28</v>
      </c>
    </row>
    <row r="138" spans="1:267" x14ac:dyDescent="0.25">
      <c r="J138" s="1"/>
      <c r="K138" s="1"/>
      <c r="L138" s="1"/>
      <c r="M138" s="1"/>
      <c r="N138" s="1">
        <f>IFERROR(IF(FIND(" - ",$J138)&gt;0,MID($J138,FIND(" - ",$J138)+3,LEN($J138)),""),"")</f>
      </c>
      <c r="P138" s="1"/>
      <c r="S138" t="s">
        <v>28</v>
      </c>
      <c r="U138">
        <f>IF(OR($S138="",$T138=""),"",IFERROR($S138/$T138,0))</f>
      </c>
      <c r="V138">
        <f>IF($S138="","",
IF($K138="","",
IF(ISNUMBER(SEARCH("exempt",LOWER($K138))),0,
$S138*(VALUE(SUBSTITUTE($K138,"%",""))/100))))</f>
      </c>
      <c r="AB138">
        <f>IF($S138="","",
SUM($S138,$V138,$Z138,$W138,$Y138)-
IF($AA138="",0,VALUE($AA138)))</f>
      </c>
      <c r="AJ138" t="s">
        <v>726</v>
      </c>
      <c r="AN138" t="s">
        <v>727</v>
      </c>
      <c r="AO138" t="s">
        <v>41</v>
      </c>
      <c r="AR138">
        <f>IFERROR(LEFT($J138,FIND(" - ",$J138)-1),$J138)</f>
      </c>
      <c r="AU138">
        <f>IF($CJ138&gt;=1,INDEX($AS:$AS,$CI138+1),"")</f>
      </c>
      <c r="AV138">
        <f>IF($CJ138&gt;=2,INDEX($AS:$AS,$CI138+2),"")</f>
      </c>
      <c r="AW138">
        <f>IF($CJ138&gt;=3,INDEX($AS:$AS,$CI138+3),"")</f>
      </c>
      <c r="AX138">
        <f>IF($CJ138&gt;=4,INDEX($AS:$AS,$CI138+4),"")</f>
      </c>
      <c r="AY138">
        <f>IF($CJ138&gt;=5,INDEX($AS:$AS,$CI138+5),"")</f>
      </c>
      <c r="AZ138">
        <f>IF($CJ138&gt;=6,INDEX($AS:$AS,$CI138+6),"")</f>
      </c>
      <c r="BA138">
        <f>IF($CJ138&gt;=7,INDEX($AS:$AS,$CI138+7),"")</f>
      </c>
      <c r="BB138">
        <f>IF($CJ138&gt;=8,INDEX($AS:$AS,$CI138+8),"")</f>
      </c>
      <c r="BC138">
        <f>IF($CJ138&gt;=9,INDEX($AS:$AS,$CI138+9),"")</f>
      </c>
      <c r="BD138">
        <f>IF($CJ138&gt;=10,INDEX($AS:$AS,$CI138+10),"")</f>
      </c>
      <c r="BE138">
        <f>IF($CJ138&gt;=11,INDEX($AS:$AS,$CI138+11),"")</f>
      </c>
      <c r="BF138">
        <f>IF($CJ138&gt;=12,INDEX($AS:$AS,$CI138+12),"")</f>
      </c>
      <c r="BG138">
        <f>IF($CJ138&gt;=13,INDEX($AS:$AS,$CI138+13),"")</f>
      </c>
      <c r="BH138">
        <f>IF($CJ138&gt;=14,INDEX($AS:$AS,$CI138+14),"")</f>
      </c>
      <c r="BI138">
        <f>IF($CJ138&gt;=15,INDEX($AS:$AS,$CI138+15),"")</f>
      </c>
      <c r="BJ138">
        <f>IF($CJ138&gt;=16,INDEX($AS:$AS,$CI138+16),"")</f>
      </c>
      <c r="BK138">
        <f>IF($CJ138&gt;=17,INDEX($AS:$AS,$CI138+17),"")</f>
      </c>
      <c r="BL138">
        <f>IF($CJ138&gt;=18,INDEX($AS:$AS,$CI138+18),"")</f>
      </c>
      <c r="BM138">
        <f>IF($CJ138&gt;=19,INDEX($AS:$AS,$CI138+19),"")</f>
      </c>
      <c r="BN138">
        <f>IF($CJ138&gt;=20,INDEX($AS:$AS,$CI138+20),"")</f>
      </c>
      <c r="BO138">
        <f>IF($CJ138&gt;=21,INDEX($AS:$AS,$CI138+21),"")</f>
      </c>
      <c r="BP138">
        <f>IF($CJ138&gt;=22,INDEX($AS:$AS,$CI138+22),"")</f>
      </c>
      <c r="BQ138">
        <f>IF($CJ138&gt;=23,INDEX($AS:$AS,$CI138+23),"")</f>
      </c>
      <c r="BR138">
        <f>IF($CJ138&gt;=24,INDEX($AS:$AS,$CI138+24),"")</f>
      </c>
      <c r="BS138">
        <f>IF($CJ138&gt;=25,INDEX($AS:$AS,$CI138+25),"")</f>
      </c>
      <c r="BT138">
        <f>IF($CJ138&gt;=26,INDEX($AS:$AS,$CI138+26),"")</f>
      </c>
      <c r="BU138">
        <f>IF($CJ138&gt;=27,INDEX($AS:$AS,$CI138+27),"")</f>
      </c>
      <c r="BV138">
        <f>IF($CJ138&gt;=28,INDEX($AS:$AS,$CI138+28),"")</f>
      </c>
      <c r="BW138">
        <f>IF($CJ138&gt;=29,INDEX($AS:$AS,$CI138+29),"")</f>
      </c>
      <c r="BX138">
        <f>IF($CJ138&gt;=30,INDEX($AS:$AS,$CI138+30),"")</f>
      </c>
      <c r="BY138">
        <f>IF($CJ138&gt;=31,INDEX($AS:$AS,$CI138+31),"")</f>
      </c>
      <c r="BZ138">
        <f>IF($CJ138&gt;=32,INDEX($AS:$AS,$CI138+32),"")</f>
      </c>
      <c r="CA138">
        <f>IF($CJ138&gt;=33,INDEX($AS:$AS,$CI138+33),"")</f>
      </c>
      <c r="CB138">
        <f>IF($CJ138&gt;=34,INDEX($AS:$AS,$CI138+34),"")</f>
      </c>
      <c r="CC138">
        <f>IF($CJ138&gt;=35,INDEX($AS:$AS,$CI138+35),"")</f>
      </c>
      <c r="CD138">
        <f>IF($CJ138&gt;=36,INDEX($AS:$AS,$CI138+36),"")</f>
      </c>
      <c r="CE138">
        <f>IF($CJ138&gt;=37,INDEX($AS:$AS,$CI138+37),"")</f>
      </c>
      <c r="CF138">
        <f>IF($CJ138&gt;=38,INDEX($AS:$AS,$CI138+38),"")</f>
      </c>
      <c r="CG138">
        <f>IF($CJ138&gt;=39,INDEX($AS:$AS,$CI138+39),"")</f>
      </c>
      <c r="CH138">
        <f>IF($CJ138&gt;=40,INDEX($AS:$AS,$CI138+40),"")</f>
      </c>
      <c r="CI138">
        <f>IFERROR(MATCH($AR138,$AS$2:$AS$133,0)+1,0)</f>
      </c>
      <c r="CJ138">
        <f>IFERROR(INDEX($AT$2:$AT$133,MATCH($AR138,$AS$2:$AS$133,0)),0)</f>
      </c>
      <c r="CK138">
        <f>IFERROR(LEFT($O138,FIND(" - ",$O138)-1),$O138)</f>
      </c>
      <c r="CL138" t="s">
        <v>68</v>
      </c>
      <c r="CN138">
        <f>IF($DI138&gt;=1,INDEX($CL:$CL,$DH138+1),"")</f>
      </c>
      <c r="CO138">
        <f>IF($DI138&gt;=2,INDEX($CL:$CL,$DH138+2),"")</f>
      </c>
      <c r="CP138">
        <f>IF($DI138&gt;=3,INDEX($CL:$CL,$DH138+3),"")</f>
      </c>
      <c r="CQ138">
        <f>IF($DI138&gt;=4,INDEX($CL:$CL,$DH138+4),"")</f>
      </c>
      <c r="CR138">
        <f>IF($DI138&gt;=5,INDEX($CL:$CL,$DH138+5),"")</f>
      </c>
      <c r="CS138">
        <f>IF($DI138&gt;=6,INDEX($CL:$CL,$DH138+6),"")</f>
      </c>
      <c r="CT138">
        <f>IF($DI138&gt;=7,INDEX($CL:$CL,$DH138+7),"")</f>
      </c>
      <c r="CU138">
        <f>IF($DI138&gt;=8,INDEX($CL:$CL,$DH138+8),"")</f>
      </c>
      <c r="CV138">
        <f>IF($DI138&gt;=9,INDEX($CL:$CL,$DH138+9),"")</f>
      </c>
      <c r="CW138">
        <f>IF($DI138&gt;=10,INDEX($CL:$CL,$DH138+10),"")</f>
      </c>
      <c r="CX138">
        <f>IF($DI138&gt;=11,INDEX($CL:$CL,$DH138+11),"")</f>
      </c>
      <c r="CY138">
        <f>IF($DI138&gt;=12,INDEX($CL:$CL,$DH138+12),"")</f>
      </c>
      <c r="CZ138">
        <f>IF($DI138&gt;=13,INDEX($CL:$CL,$DH138+13),"")</f>
      </c>
      <c r="DA138">
        <f>IF($DI138&gt;=14,INDEX($CL:$CL,$DH138+14),"")</f>
      </c>
      <c r="DB138">
        <f>IF($DI138&gt;=15,INDEX($CL:$CL,$DH138+15),"")</f>
      </c>
      <c r="DC138">
        <f>IF($DI138&gt;=16,INDEX($CL:$CL,$DH138+16),"")</f>
      </c>
      <c r="DD138">
        <f>IF($DI138&gt;=17,INDEX($CL:$CL,$DH138+17),"")</f>
      </c>
      <c r="DE138">
        <f>IF($DI138&gt;=18,INDEX($CL:$CL,$DH138+18),"")</f>
      </c>
      <c r="DF138">
        <f>IF($DI138&gt;=19,INDEX($CL:$CL,$DH138+19),"")</f>
      </c>
      <c r="DG138">
        <f>IF($DI138&gt;=20,INDEX($CL:$CL,$DH138+20),"")</f>
      </c>
      <c r="DH138">
        <f>IFERROR(MATCH($CK138,$CL$2:$CL$1558,0)+1,0)</f>
      </c>
      <c r="DI138">
        <f>IFERROR(INDEX($CM$2:$CM$1558,MATCH($CK138,$CL$2:$CL$1558,0)),0)</f>
      </c>
      <c r="DJ138">
        <f>IFERROR(INDEX($AQ:$AQ,MATCH($K138,$AP:$AP,0))&amp;"","")</f>
      </c>
      <c r="DK138" t="s">
        <v>116</v>
      </c>
      <c r="DL138" t="s">
        <v>728</v>
      </c>
      <c r="DN138">
        <f>IF($GQ138&gt;=1,INDEX($DK:$DK,$GP138+1),"")</f>
      </c>
      <c r="DO138">
        <f>IF($GQ138&gt;=2,INDEX($DK:$DK,$GP138+2),"")</f>
      </c>
      <c r="DP138">
        <f>IF($GQ138&gt;=3,INDEX($DK:$DK,$GP138+3),"")</f>
      </c>
      <c r="DQ138">
        <f>IF($GQ138&gt;=4,INDEX($DK:$DK,$GP138+4),"")</f>
      </c>
      <c r="DR138">
        <f>IF($GQ138&gt;=5,INDEX($DK:$DK,$GP138+5),"")</f>
      </c>
      <c r="DS138">
        <f>IF($GQ138&gt;=6,INDEX($DK:$DK,$GP138+6),"")</f>
      </c>
      <c r="DT138">
        <f>IF($GQ138&gt;=7,INDEX($DK:$DK,$GP138+7),"")</f>
      </c>
      <c r="DU138">
        <f>IF($GQ138&gt;=8,INDEX($DK:$DK,$GP138+8),"")</f>
      </c>
      <c r="DV138">
        <f>IF($GQ138&gt;=9,INDEX($DK:$DK,$GP138+9),"")</f>
      </c>
      <c r="DW138">
        <f>IF($GQ138&gt;=10,INDEX($DK:$DK,$GP138+10),"")</f>
      </c>
      <c r="DX138">
        <f>IF($GQ138&gt;=11,INDEX($DK:$DK,$GP138+11),"")</f>
      </c>
      <c r="DY138">
        <f>IF($GQ138&gt;=12,INDEX($DK:$DK,$GP138+12),"")</f>
      </c>
      <c r="DZ138">
        <f>IF($GQ138&gt;=13,INDEX($DK:$DK,$GP138+13),"")</f>
      </c>
      <c r="EA138">
        <f>IF($GQ138&gt;=14,INDEX($DK:$DK,$GP138+14),"")</f>
      </c>
      <c r="EB138">
        <f>IF($GQ138&gt;=15,INDEX($DK:$DK,$GP138+15),"")</f>
      </c>
      <c r="EC138">
        <f>IF($GQ138&gt;=16,INDEX($DK:$DK,$GP138+16),"")</f>
      </c>
      <c r="ED138">
        <f>IF($GQ138&gt;=17,INDEX($DK:$DK,$GP138+17),"")</f>
      </c>
      <c r="EE138">
        <f>IF($GQ138&gt;=18,INDEX($DK:$DK,$GP138+18),"")</f>
      </c>
      <c r="EF138">
        <f>IF($GQ138&gt;=19,INDEX($DK:$DK,$GP138+19),"")</f>
      </c>
      <c r="EG138">
        <f>IF($GQ138&gt;=20,INDEX($DK:$DK,$GP138+20),"")</f>
      </c>
      <c r="EH138">
        <f>IF($GQ138&gt;=21,INDEX($DK:$DK,$GP138+21),"")</f>
      </c>
      <c r="EI138">
        <f>IF($GQ138&gt;=22,INDEX($DK:$DK,$GP138+22),"")</f>
      </c>
      <c r="EJ138">
        <f>IF($GQ138&gt;=23,INDEX($DK:$DK,$GP138+23),"")</f>
      </c>
      <c r="EK138">
        <f>IF($GQ138&gt;=24,INDEX($DK:$DK,$GP138+24),"")</f>
      </c>
      <c r="EL138">
        <f>IF($GQ138&gt;=25,INDEX($DK:$DK,$GP138+25),"")</f>
      </c>
      <c r="EM138">
        <f>IF($GQ138&gt;=26,INDEX($DK:$DK,$GP138+26),"")</f>
      </c>
      <c r="EN138">
        <f>IF($GQ138&gt;=27,INDEX($DK:$DK,$GP138+27),"")</f>
      </c>
      <c r="EO138">
        <f>IF($GQ138&gt;=28,INDEX($DK:$DK,$GP138+28),"")</f>
      </c>
      <c r="EP138">
        <f>IF($GQ138&gt;=29,INDEX($DK:$DK,$GP138+29),"")</f>
      </c>
      <c r="EQ138">
        <f>IF($GQ138&gt;=30,INDEX($DK:$DK,$GP138+30),"")</f>
      </c>
      <c r="ER138">
        <f>IF($GQ138&gt;=31,INDEX($DK:$DK,$GP138+31),"")</f>
      </c>
      <c r="ES138">
        <f>IF($GQ138&gt;=32,INDEX($DK:$DK,$GP138+32),"")</f>
      </c>
      <c r="ET138">
        <f>IF($GQ138&gt;=33,INDEX($DK:$DK,$GP138+33),"")</f>
      </c>
      <c r="EU138">
        <f>IF($GQ138&gt;=34,INDEX($DK:$DK,$GP138+34),"")</f>
      </c>
      <c r="EV138">
        <f>IF($GQ138&gt;=35,INDEX($DK:$DK,$GP138+35),"")</f>
      </c>
      <c r="EW138">
        <f>IF($GQ138&gt;=36,INDEX($DK:$DK,$GP138+36),"")</f>
      </c>
      <c r="EX138">
        <f>IF($GQ138&gt;=37,INDEX($DK:$DK,$GP138+37),"")</f>
      </c>
      <c r="EY138">
        <f>IF($GQ138&gt;=38,INDEX($DK:$DK,$GP138+38),"")</f>
      </c>
      <c r="EZ138">
        <f>IF($GQ138&gt;=39,INDEX($DK:$DK,$GP138+39),"")</f>
      </c>
      <c r="FA138">
        <f>IF($GQ138&gt;=40,INDEX($DK:$DK,$GP138+40),"")</f>
      </c>
      <c r="FB138">
        <f>IF($GQ138&gt;=1,INDEX($DL:$DL,$GP138+1),"")</f>
      </c>
      <c r="FC138">
        <f>IF($GQ138&gt;=2,INDEX($DL:$DL,$GP138+2),"")</f>
      </c>
      <c r="FD138">
        <f>IF($GQ138&gt;=3,INDEX($DL:$DL,$GP138+3),"")</f>
      </c>
      <c r="FE138">
        <f>IF($GQ138&gt;=4,INDEX($DL:$DL,$GP138+4),"")</f>
      </c>
      <c r="FF138">
        <f>IF($GQ138&gt;=5,INDEX($DL:$DL,$GP138+5),"")</f>
      </c>
      <c r="FG138">
        <f>IF($GQ138&gt;=6,INDEX($DL:$DL,$GP138+6),"")</f>
      </c>
      <c r="FH138">
        <f>IF($GQ138&gt;=7,INDEX($DL:$DL,$GP138+7),"")</f>
      </c>
      <c r="FI138">
        <f>IF($GQ138&gt;=8,INDEX($DL:$DL,$GP138+8),"")</f>
      </c>
      <c r="FJ138">
        <f>IF($GQ138&gt;=9,INDEX($DL:$DL,$GP138+9),"")</f>
      </c>
      <c r="FK138">
        <f>IF($GQ138&gt;=10,INDEX($DL:$DL,$GP138+10),"")</f>
      </c>
      <c r="FL138">
        <f>IF($GQ138&gt;=11,INDEX($DL:$DL,$GP138+11),"")</f>
      </c>
      <c r="FM138">
        <f>IF($GQ138&gt;=12,INDEX($DL:$DL,$GP138+12),"")</f>
      </c>
      <c r="FN138">
        <f>IF($GQ138&gt;=13,INDEX($DL:$DL,$GP138+13),"")</f>
      </c>
      <c r="FO138">
        <f>IF($GQ138&gt;=14,INDEX($DL:$DL,$GP138+14),"")</f>
      </c>
      <c r="FP138">
        <f>IF($GQ138&gt;=15,INDEX($DL:$DL,$GP138+15),"")</f>
      </c>
      <c r="FQ138">
        <f>IF($GQ138&gt;=16,INDEX($DL:$DL,$GP138+16),"")</f>
      </c>
      <c r="FR138">
        <f>IF($GQ138&gt;=17,INDEX($DL:$DL,$GP138+17),"")</f>
      </c>
      <c r="FS138">
        <f>IF($GQ138&gt;=18,INDEX($DL:$DL,$GP138+18),"")</f>
      </c>
      <c r="FT138">
        <f>IF($GQ138&gt;=19,INDEX($DL:$DL,$GP138+19),"")</f>
      </c>
      <c r="FU138">
        <f>IF($GQ138&gt;=20,INDEX($DL:$DL,$GP138+20),"")</f>
      </c>
      <c r="FV138">
        <f>IF($GQ138&gt;=21,INDEX($DL:$DL,$GP138+21),"")</f>
      </c>
      <c r="FW138">
        <f>IF($GQ138&gt;=22,INDEX($DL:$DL,$GP138+22),"")</f>
      </c>
      <c r="FX138">
        <f>IF($GQ138&gt;=23,INDEX($DL:$DL,$GP138+23),"")</f>
      </c>
      <c r="FY138">
        <f>IF($GQ138&gt;=24,INDEX($DL:$DL,$GP138+24),"")</f>
      </c>
      <c r="FZ138">
        <f>IF($GQ138&gt;=25,INDEX($DL:$DL,$GP138+25),"")</f>
      </c>
      <c r="GA138">
        <f>IF($GQ138&gt;=26,INDEX($DL:$DL,$GP138+26),"")</f>
      </c>
      <c r="GB138">
        <f>IF($GQ138&gt;=27,INDEX($DL:$DL,$GP138+27),"")</f>
      </c>
      <c r="GC138">
        <f>IF($GQ138&gt;=28,INDEX($DL:$DL,$GP138+28),"")</f>
      </c>
      <c r="GD138">
        <f>IF($GQ138&gt;=29,INDEX($DL:$DL,$GP138+29),"")</f>
      </c>
      <c r="GE138">
        <f>IF($GQ138&gt;=30,INDEX($DL:$DL,$GP138+30),"")</f>
      </c>
      <c r="GF138">
        <f>IF($GQ138&gt;=31,INDEX($DL:$DL,$GP138+31),"")</f>
      </c>
      <c r="GG138">
        <f>IF($GQ138&gt;=32,INDEX($DL:$DL,$GP138+32),"")</f>
      </c>
      <c r="GH138">
        <f>IF($GQ138&gt;=33,INDEX($DL:$DL,$GP138+33),"")</f>
      </c>
      <c r="GI138">
        <f>IF($GQ138&gt;=34,INDEX($DL:$DL,$GP138+34),"")</f>
      </c>
      <c r="GJ138">
        <f>IF($GQ138&gt;=35,INDEX($DL:$DL,$GP138+35),"")</f>
      </c>
      <c r="GK138">
        <f>IF($GQ138&gt;=36,INDEX($DL:$DL,$GP138+36),"")</f>
      </c>
      <c r="GL138">
        <f>IF($GQ138&gt;=37,INDEX($DL:$DL,$GP138+37),"")</f>
      </c>
      <c r="GM138">
        <f>IF($GQ138&gt;=38,INDEX($DL:$DL,$GP138+38),"")</f>
      </c>
      <c r="GN138">
        <f>IF($GQ138&gt;=39,INDEX($DL:$DL,$GP138+39),"")</f>
      </c>
      <c r="GO138">
        <f>IF($GQ138&gt;=40,INDEX($DL:$DL,$GP138+40),"")</f>
      </c>
      <c r="GP138">
        <f>IFERROR(MATCH($DJ138,$DK$2:$DK$148,0)+1,0)</f>
      </c>
      <c r="GQ138">
        <f>IFERROR(INDEX($DM$2:$DM$148,MATCH($DJ138,$DK$2:$DK$148,0)),0)</f>
      </c>
      <c r="GR138">
        <f>IFERROR(MATCH($L138,$DN$138:$FA$138,0),0)</f>
      </c>
      <c r="GS138">
        <f>IF($GR138&gt;0,INDEX($FB$138:$GO$138,$GR138),"")</f>
      </c>
      <c r="GT138" t="s">
        <v>517</v>
      </c>
      <c r="GV138">
        <f>IF($JE138&gt;=1,INDEX($GT:$GT,$JD138+1),"")</f>
      </c>
      <c r="GW138">
        <f>IF($JE138&gt;=2,INDEX($GT:$GT,$JD138+2),"")</f>
      </c>
      <c r="GX138">
        <f>IF($JE138&gt;=3,INDEX($GT:$GT,$JD138+3),"")</f>
      </c>
      <c r="GY138">
        <f>IF($JE138&gt;=4,INDEX($GT:$GT,$JD138+4),"")</f>
      </c>
      <c r="GZ138">
        <f>IF($JE138&gt;=5,INDEX($GT:$GT,$JD138+5),"")</f>
      </c>
      <c r="HA138">
        <f>IF($JE138&gt;=6,INDEX($GT:$GT,$JD138+6),"")</f>
      </c>
      <c r="HB138">
        <f>IF($JE138&gt;=7,INDEX($GT:$GT,$JD138+7),"")</f>
      </c>
      <c r="HC138">
        <f>IF($JE138&gt;=8,INDEX($GT:$GT,$JD138+8),"")</f>
      </c>
      <c r="HD138">
        <f>IF($JE138&gt;=9,INDEX($GT:$GT,$JD138+9),"")</f>
      </c>
      <c r="HE138">
        <f>IF($JE138&gt;=10,INDEX($GT:$GT,$JD138+10),"")</f>
      </c>
      <c r="HF138">
        <f>IF($JE138&gt;=11,INDEX($GT:$GT,$JD138+11),"")</f>
      </c>
      <c r="HG138">
        <f>IF($JE138&gt;=12,INDEX($GT:$GT,$JD138+12),"")</f>
      </c>
      <c r="HH138">
        <f>IF($JE138&gt;=13,INDEX($GT:$GT,$JD138+13),"")</f>
      </c>
      <c r="HI138">
        <f>IF($JE138&gt;=14,INDEX($GT:$GT,$JD138+14),"")</f>
      </c>
      <c r="HJ138">
        <f>IF($JE138&gt;=15,INDEX($GT:$GT,$JD138+15),"")</f>
      </c>
      <c r="HK138">
        <f>IF($JE138&gt;=16,INDEX($GT:$GT,$JD138+16),"")</f>
      </c>
      <c r="HL138">
        <f>IF($JE138&gt;=17,INDEX($GT:$GT,$JD138+17),"")</f>
      </c>
      <c r="HM138">
        <f>IF($JE138&gt;=18,INDEX($GT:$GT,$JD138+18),"")</f>
      </c>
      <c r="HN138">
        <f>IF($JE138&gt;=19,INDEX($GT:$GT,$JD138+19),"")</f>
      </c>
      <c r="HO138">
        <f>IF($JE138&gt;=20,INDEX($GT:$GT,$JD138+20),"")</f>
      </c>
      <c r="HP138">
        <f>IF($JE138&gt;=21,INDEX($GT:$GT,$JD138+21),"")</f>
      </c>
      <c r="HQ138">
        <f>IF($JE138&gt;=22,INDEX($GT:$GT,$JD138+22),"")</f>
      </c>
      <c r="HR138">
        <f>IF($JE138&gt;=23,INDEX($GT:$GT,$JD138+23),"")</f>
      </c>
      <c r="HS138">
        <f>IF($JE138&gt;=24,INDEX($GT:$GT,$JD138+24),"")</f>
      </c>
      <c r="HT138">
        <f>IF($JE138&gt;=25,INDEX($GT:$GT,$JD138+25),"")</f>
      </c>
      <c r="HU138">
        <f>IF($JE138&gt;=26,INDEX($GT:$GT,$JD138+26),"")</f>
      </c>
      <c r="HV138">
        <f>IF($JE138&gt;=27,INDEX($GT:$GT,$JD138+27),"")</f>
      </c>
      <c r="HW138">
        <f>IF($JE138&gt;=28,INDEX($GT:$GT,$JD138+28),"")</f>
      </c>
      <c r="HX138">
        <f>IF($JE138&gt;=29,INDEX($GT:$GT,$JD138+29),"")</f>
      </c>
      <c r="HY138">
        <f>IF($JE138&gt;=30,INDEX($GT:$GT,$JD138+30),"")</f>
      </c>
      <c r="HZ138">
        <f>IF($JE138&gt;=31,INDEX($GT:$GT,$JD138+31),"")</f>
      </c>
      <c r="IA138">
        <f>IF($JE138&gt;=32,INDEX($GT:$GT,$JD138+32),"")</f>
      </c>
      <c r="IB138">
        <f>IF($JE138&gt;=33,INDEX($GT:$GT,$JD138+33),"")</f>
      </c>
      <c r="IC138">
        <f>IF($JE138&gt;=34,INDEX($GT:$GT,$JD138+34),"")</f>
      </c>
      <c r="ID138">
        <f>IF($JE138&gt;=35,INDEX($GT:$GT,$JD138+35),"")</f>
      </c>
      <c r="IE138">
        <f>IF($JE138&gt;=36,INDEX($GT:$GT,$JD138+36),"")</f>
      </c>
      <c r="IF138">
        <f>IF($JE138&gt;=37,INDEX($GT:$GT,$JD138+37),"")</f>
      </c>
      <c r="IG138">
        <f>IF($JE138&gt;=38,INDEX($GT:$GT,$JD138+38),"")</f>
      </c>
      <c r="IH138">
        <f>IF($JE138&gt;=39,INDEX($GT:$GT,$JD138+39),"")</f>
      </c>
      <c r="II138">
        <f>IF($JE138&gt;=40,INDEX($GT:$GT,$JD138+40),"")</f>
      </c>
      <c r="IJ138">
        <f>IF($JE138&gt;=41,INDEX($GT:$GT,$JD138+41),"")</f>
      </c>
      <c r="IK138">
        <f>IF($JE138&gt;=42,INDEX($GT:$GT,$JD138+42),"")</f>
      </c>
      <c r="IL138">
        <f>IF($JE138&gt;=43,INDEX($GT:$GT,$JD138+43),"")</f>
      </c>
      <c r="IM138">
        <f>IF($JE138&gt;=44,INDEX($GT:$GT,$JD138+44),"")</f>
      </c>
      <c r="IN138">
        <f>IF($JE138&gt;=45,INDEX($GT:$GT,$JD138+45),"")</f>
      </c>
      <c r="IO138">
        <f>IF($JE138&gt;=46,INDEX($GT:$GT,$JD138+46),"")</f>
      </c>
      <c r="IP138">
        <f>IF($JE138&gt;=47,INDEX($GT:$GT,$JD138+47),"")</f>
      </c>
      <c r="IQ138">
        <f>IF($JE138&gt;=48,INDEX($GT:$GT,$JD138+48),"")</f>
      </c>
      <c r="IR138">
        <f>IF($JE138&gt;=49,INDEX($GT:$GT,$JD138+49),"")</f>
      </c>
      <c r="IS138">
        <f>IF($JE138&gt;=50,INDEX($GT:$GT,$JD138+50),"")</f>
      </c>
      <c r="IT138">
        <f>IF($JE138&gt;=51,INDEX($GT:$GT,$JD138+51),"")</f>
      </c>
      <c r="IU138">
        <f>IF($JE138&gt;=52,INDEX($GT:$GT,$JD138+52),"")</f>
      </c>
      <c r="IV138">
        <f>IF($JE138&gt;=53,INDEX($GT:$GT,$JD138+53),"")</f>
      </c>
      <c r="IW138">
        <f>IF($JE138&gt;=54,INDEX($GT:$GT,$JD138+54),"")</f>
      </c>
      <c r="IX138">
        <f>IF($JE138&gt;=55,INDEX($GT:$GT,$JD138+55),"")</f>
      </c>
      <c r="IY138">
        <f>IF($JE138&gt;=56,INDEX($GT:$GT,$JD138+56),"")</f>
      </c>
      <c r="IZ138">
        <f>IF($JE138&gt;=57,INDEX($GT:$GT,$JD138+57),"")</f>
      </c>
      <c r="JA138">
        <f>IF($JE138&gt;=58,INDEX($GT:$GT,$JD138+58),"")</f>
      </c>
      <c r="JB138">
        <f>IF($JE138&gt;=59,INDEX($GT:$GT,$JD138+59),"")</f>
      </c>
      <c r="JC138">
        <f>IF($JE138&gt;=60,INDEX($GT:$GT,$JD138+60),"")</f>
      </c>
      <c r="JD138">
        <f>IFERROR(MATCH($GS138,$GT$2:$GT$322,0)+1,0)</f>
      </c>
      <c r="JE138">
        <f>IFERROR(INDEX($GU$2:$GU$322,MATCH($GS138,$GT$2:$GT$322,0)),0)</f>
      </c>
      <c r="JF138" t="s">
        <v>28</v>
      </c>
      <c r="JG138" t="s">
        <v>28</v>
      </c>
    </row>
    <row r="139" spans="1:267" x14ac:dyDescent="0.25">
      <c r="J139" s="1"/>
      <c r="K139" s="1"/>
      <c r="L139" s="1"/>
      <c r="M139" s="1"/>
      <c r="N139" s="1">
        <f>IFERROR(IF(FIND(" - ",$J139)&gt;0,MID($J139,FIND(" - ",$J139)+3,LEN($J139)),""),"")</f>
      </c>
      <c r="P139" s="1"/>
      <c r="S139" t="s">
        <v>28</v>
      </c>
      <c r="U139">
        <f>IF(OR($S139="",$T139=""),"",IFERROR($S139/$T139,0))</f>
      </c>
      <c r="V139">
        <f>IF($S139="","",
IF($K139="","",
IF(ISNUMBER(SEARCH("exempt",LOWER($K139))),0,
$S139*(VALUE(SUBSTITUTE($K139,"%",""))/100))))</f>
      </c>
      <c r="AB139">
        <f>IF($S139="","",
SUM($S139,$V139,$Z139,$W139,$Y139)-
IF($AA139="",0,VALUE($AA139)))</f>
      </c>
      <c r="AJ139" t="s">
        <v>729</v>
      </c>
      <c r="AN139" t="s">
        <v>730</v>
      </c>
      <c r="AO139" t="s">
        <v>731</v>
      </c>
      <c r="AR139">
        <f>IFERROR(LEFT($J139,FIND(" - ",$J139)-1),$J139)</f>
      </c>
      <c r="AU139">
        <f>IF($CJ139&gt;=1,INDEX($AS:$AS,$CI139+1),"")</f>
      </c>
      <c r="AV139">
        <f>IF($CJ139&gt;=2,INDEX($AS:$AS,$CI139+2),"")</f>
      </c>
      <c r="AW139">
        <f>IF($CJ139&gt;=3,INDEX($AS:$AS,$CI139+3),"")</f>
      </c>
      <c r="AX139">
        <f>IF($CJ139&gt;=4,INDEX($AS:$AS,$CI139+4),"")</f>
      </c>
      <c r="AY139">
        <f>IF($CJ139&gt;=5,INDEX($AS:$AS,$CI139+5),"")</f>
      </c>
      <c r="AZ139">
        <f>IF($CJ139&gt;=6,INDEX($AS:$AS,$CI139+6),"")</f>
      </c>
      <c r="BA139">
        <f>IF($CJ139&gt;=7,INDEX($AS:$AS,$CI139+7),"")</f>
      </c>
      <c r="BB139">
        <f>IF($CJ139&gt;=8,INDEX($AS:$AS,$CI139+8),"")</f>
      </c>
      <c r="BC139">
        <f>IF($CJ139&gt;=9,INDEX($AS:$AS,$CI139+9),"")</f>
      </c>
      <c r="BD139">
        <f>IF($CJ139&gt;=10,INDEX($AS:$AS,$CI139+10),"")</f>
      </c>
      <c r="BE139">
        <f>IF($CJ139&gt;=11,INDEX($AS:$AS,$CI139+11),"")</f>
      </c>
      <c r="BF139">
        <f>IF($CJ139&gt;=12,INDEX($AS:$AS,$CI139+12),"")</f>
      </c>
      <c r="BG139">
        <f>IF($CJ139&gt;=13,INDEX($AS:$AS,$CI139+13),"")</f>
      </c>
      <c r="BH139">
        <f>IF($CJ139&gt;=14,INDEX($AS:$AS,$CI139+14),"")</f>
      </c>
      <c r="BI139">
        <f>IF($CJ139&gt;=15,INDEX($AS:$AS,$CI139+15),"")</f>
      </c>
      <c r="BJ139">
        <f>IF($CJ139&gt;=16,INDEX($AS:$AS,$CI139+16),"")</f>
      </c>
      <c r="BK139">
        <f>IF($CJ139&gt;=17,INDEX($AS:$AS,$CI139+17),"")</f>
      </c>
      <c r="BL139">
        <f>IF($CJ139&gt;=18,INDEX($AS:$AS,$CI139+18),"")</f>
      </c>
      <c r="BM139">
        <f>IF($CJ139&gt;=19,INDEX($AS:$AS,$CI139+19),"")</f>
      </c>
      <c r="BN139">
        <f>IF($CJ139&gt;=20,INDEX($AS:$AS,$CI139+20),"")</f>
      </c>
      <c r="BO139">
        <f>IF($CJ139&gt;=21,INDEX($AS:$AS,$CI139+21),"")</f>
      </c>
      <c r="BP139">
        <f>IF($CJ139&gt;=22,INDEX($AS:$AS,$CI139+22),"")</f>
      </c>
      <c r="BQ139">
        <f>IF($CJ139&gt;=23,INDEX($AS:$AS,$CI139+23),"")</f>
      </c>
      <c r="BR139">
        <f>IF($CJ139&gt;=24,INDEX($AS:$AS,$CI139+24),"")</f>
      </c>
      <c r="BS139">
        <f>IF($CJ139&gt;=25,INDEX($AS:$AS,$CI139+25),"")</f>
      </c>
      <c r="BT139">
        <f>IF($CJ139&gt;=26,INDEX($AS:$AS,$CI139+26),"")</f>
      </c>
      <c r="BU139">
        <f>IF($CJ139&gt;=27,INDEX($AS:$AS,$CI139+27),"")</f>
      </c>
      <c r="BV139">
        <f>IF($CJ139&gt;=28,INDEX($AS:$AS,$CI139+28),"")</f>
      </c>
      <c r="BW139">
        <f>IF($CJ139&gt;=29,INDEX($AS:$AS,$CI139+29),"")</f>
      </c>
      <c r="BX139">
        <f>IF($CJ139&gt;=30,INDEX($AS:$AS,$CI139+30),"")</f>
      </c>
      <c r="BY139">
        <f>IF($CJ139&gt;=31,INDEX($AS:$AS,$CI139+31),"")</f>
      </c>
      <c r="BZ139">
        <f>IF($CJ139&gt;=32,INDEX($AS:$AS,$CI139+32),"")</f>
      </c>
      <c r="CA139">
        <f>IF($CJ139&gt;=33,INDEX($AS:$AS,$CI139+33),"")</f>
      </c>
      <c r="CB139">
        <f>IF($CJ139&gt;=34,INDEX($AS:$AS,$CI139+34),"")</f>
      </c>
      <c r="CC139">
        <f>IF($CJ139&gt;=35,INDEX($AS:$AS,$CI139+35),"")</f>
      </c>
      <c r="CD139">
        <f>IF($CJ139&gt;=36,INDEX($AS:$AS,$CI139+36),"")</f>
      </c>
      <c r="CE139">
        <f>IF($CJ139&gt;=37,INDEX($AS:$AS,$CI139+37),"")</f>
      </c>
      <c r="CF139">
        <f>IF($CJ139&gt;=38,INDEX($AS:$AS,$CI139+38),"")</f>
      </c>
      <c r="CG139">
        <f>IF($CJ139&gt;=39,INDEX($AS:$AS,$CI139+39),"")</f>
      </c>
      <c r="CH139">
        <f>IF($CJ139&gt;=40,INDEX($AS:$AS,$CI139+40),"")</f>
      </c>
      <c r="CI139">
        <f>IFERROR(MATCH($AR139,$AS$2:$AS$133,0)+1,0)</f>
      </c>
      <c r="CJ139">
        <f>IFERROR(INDEX($AT$2:$AT$133,MATCH($AR139,$AS$2:$AS$133,0)),0)</f>
      </c>
      <c r="CK139">
        <f>IFERROR(LEFT($O139,FIND(" - ",$O139)-1),$O139)</f>
      </c>
      <c r="CL139" t="s">
        <v>47</v>
      </c>
      <c r="CN139">
        <f>IF($DI139&gt;=1,INDEX($CL:$CL,$DH139+1),"")</f>
      </c>
      <c r="CO139">
        <f>IF($DI139&gt;=2,INDEX($CL:$CL,$DH139+2),"")</f>
      </c>
      <c r="CP139">
        <f>IF($DI139&gt;=3,INDEX($CL:$CL,$DH139+3),"")</f>
      </c>
      <c r="CQ139">
        <f>IF($DI139&gt;=4,INDEX($CL:$CL,$DH139+4),"")</f>
      </c>
      <c r="CR139">
        <f>IF($DI139&gt;=5,INDEX($CL:$CL,$DH139+5),"")</f>
      </c>
      <c r="CS139">
        <f>IF($DI139&gt;=6,INDEX($CL:$CL,$DH139+6),"")</f>
      </c>
      <c r="CT139">
        <f>IF($DI139&gt;=7,INDEX($CL:$CL,$DH139+7),"")</f>
      </c>
      <c r="CU139">
        <f>IF($DI139&gt;=8,INDEX($CL:$CL,$DH139+8),"")</f>
      </c>
      <c r="CV139">
        <f>IF($DI139&gt;=9,INDEX($CL:$CL,$DH139+9),"")</f>
      </c>
      <c r="CW139">
        <f>IF($DI139&gt;=10,INDEX($CL:$CL,$DH139+10),"")</f>
      </c>
      <c r="CX139">
        <f>IF($DI139&gt;=11,INDEX($CL:$CL,$DH139+11),"")</f>
      </c>
      <c r="CY139">
        <f>IF($DI139&gt;=12,INDEX($CL:$CL,$DH139+12),"")</f>
      </c>
      <c r="CZ139">
        <f>IF($DI139&gt;=13,INDEX($CL:$CL,$DH139+13),"")</f>
      </c>
      <c r="DA139">
        <f>IF($DI139&gt;=14,INDEX($CL:$CL,$DH139+14),"")</f>
      </c>
      <c r="DB139">
        <f>IF($DI139&gt;=15,INDEX($CL:$CL,$DH139+15),"")</f>
      </c>
      <c r="DC139">
        <f>IF($DI139&gt;=16,INDEX($CL:$CL,$DH139+16),"")</f>
      </c>
      <c r="DD139">
        <f>IF($DI139&gt;=17,INDEX($CL:$CL,$DH139+17),"")</f>
      </c>
      <c r="DE139">
        <f>IF($DI139&gt;=18,INDEX($CL:$CL,$DH139+18),"")</f>
      </c>
      <c r="DF139">
        <f>IF($DI139&gt;=19,INDEX($CL:$CL,$DH139+19),"")</f>
      </c>
      <c r="DG139">
        <f>IF($DI139&gt;=20,INDEX($CL:$CL,$DH139+20),"")</f>
      </c>
      <c r="DH139">
        <f>IFERROR(MATCH($CK139,$CL$2:$CL$1558,0)+1,0)</f>
      </c>
      <c r="DI139">
        <f>IFERROR(INDEX($CM$2:$CM$1558,MATCH($CK139,$CL$2:$CL$1558,0)),0)</f>
      </c>
      <c r="DJ139">
        <f>IFERROR(INDEX($AQ:$AQ,MATCH($K139,$AP:$AP,0))&amp;"","")</f>
      </c>
      <c r="DK139" t="s">
        <v>37</v>
      </c>
      <c r="DM139">
        <v>1</v>
      </c>
      <c r="DN139">
        <f>IF($GQ139&gt;=1,INDEX($DK:$DK,$GP139+1),"")</f>
      </c>
      <c r="DO139">
        <f>IF($GQ139&gt;=2,INDEX($DK:$DK,$GP139+2),"")</f>
      </c>
      <c r="DP139">
        <f>IF($GQ139&gt;=3,INDEX($DK:$DK,$GP139+3),"")</f>
      </c>
      <c r="DQ139">
        <f>IF($GQ139&gt;=4,INDEX($DK:$DK,$GP139+4),"")</f>
      </c>
      <c r="DR139">
        <f>IF($GQ139&gt;=5,INDEX($DK:$DK,$GP139+5),"")</f>
      </c>
      <c r="DS139">
        <f>IF($GQ139&gt;=6,INDEX($DK:$DK,$GP139+6),"")</f>
      </c>
      <c r="DT139">
        <f>IF($GQ139&gt;=7,INDEX($DK:$DK,$GP139+7),"")</f>
      </c>
      <c r="DU139">
        <f>IF($GQ139&gt;=8,INDEX($DK:$DK,$GP139+8),"")</f>
      </c>
      <c r="DV139">
        <f>IF($GQ139&gt;=9,INDEX($DK:$DK,$GP139+9),"")</f>
      </c>
      <c r="DW139">
        <f>IF($GQ139&gt;=10,INDEX($DK:$DK,$GP139+10),"")</f>
      </c>
      <c r="DX139">
        <f>IF($GQ139&gt;=11,INDEX($DK:$DK,$GP139+11),"")</f>
      </c>
      <c r="DY139">
        <f>IF($GQ139&gt;=12,INDEX($DK:$DK,$GP139+12),"")</f>
      </c>
      <c r="DZ139">
        <f>IF($GQ139&gt;=13,INDEX($DK:$DK,$GP139+13),"")</f>
      </c>
      <c r="EA139">
        <f>IF($GQ139&gt;=14,INDEX($DK:$DK,$GP139+14),"")</f>
      </c>
      <c r="EB139">
        <f>IF($GQ139&gt;=15,INDEX($DK:$DK,$GP139+15),"")</f>
      </c>
      <c r="EC139">
        <f>IF($GQ139&gt;=16,INDEX($DK:$DK,$GP139+16),"")</f>
      </c>
      <c r="ED139">
        <f>IF($GQ139&gt;=17,INDEX($DK:$DK,$GP139+17),"")</f>
      </c>
      <c r="EE139">
        <f>IF($GQ139&gt;=18,INDEX($DK:$DK,$GP139+18),"")</f>
      </c>
      <c r="EF139">
        <f>IF($GQ139&gt;=19,INDEX($DK:$DK,$GP139+19),"")</f>
      </c>
      <c r="EG139">
        <f>IF($GQ139&gt;=20,INDEX($DK:$DK,$GP139+20),"")</f>
      </c>
      <c r="EH139">
        <f>IF($GQ139&gt;=21,INDEX($DK:$DK,$GP139+21),"")</f>
      </c>
      <c r="EI139">
        <f>IF($GQ139&gt;=22,INDEX($DK:$DK,$GP139+22),"")</f>
      </c>
      <c r="EJ139">
        <f>IF($GQ139&gt;=23,INDEX($DK:$DK,$GP139+23),"")</f>
      </c>
      <c r="EK139">
        <f>IF($GQ139&gt;=24,INDEX($DK:$DK,$GP139+24),"")</f>
      </c>
      <c r="EL139">
        <f>IF($GQ139&gt;=25,INDEX($DK:$DK,$GP139+25),"")</f>
      </c>
      <c r="EM139">
        <f>IF($GQ139&gt;=26,INDEX($DK:$DK,$GP139+26),"")</f>
      </c>
      <c r="EN139">
        <f>IF($GQ139&gt;=27,INDEX($DK:$DK,$GP139+27),"")</f>
      </c>
      <c r="EO139">
        <f>IF($GQ139&gt;=28,INDEX($DK:$DK,$GP139+28),"")</f>
      </c>
      <c r="EP139">
        <f>IF($GQ139&gt;=29,INDEX($DK:$DK,$GP139+29),"")</f>
      </c>
      <c r="EQ139">
        <f>IF($GQ139&gt;=30,INDEX($DK:$DK,$GP139+30),"")</f>
      </c>
      <c r="ER139">
        <f>IF($GQ139&gt;=31,INDEX($DK:$DK,$GP139+31),"")</f>
      </c>
      <c r="ES139">
        <f>IF($GQ139&gt;=32,INDEX($DK:$DK,$GP139+32),"")</f>
      </c>
      <c r="ET139">
        <f>IF($GQ139&gt;=33,INDEX($DK:$DK,$GP139+33),"")</f>
      </c>
      <c r="EU139">
        <f>IF($GQ139&gt;=34,INDEX($DK:$DK,$GP139+34),"")</f>
      </c>
      <c r="EV139">
        <f>IF($GQ139&gt;=35,INDEX($DK:$DK,$GP139+35),"")</f>
      </c>
      <c r="EW139">
        <f>IF($GQ139&gt;=36,INDEX($DK:$DK,$GP139+36),"")</f>
      </c>
      <c r="EX139">
        <f>IF($GQ139&gt;=37,INDEX($DK:$DK,$GP139+37),"")</f>
      </c>
      <c r="EY139">
        <f>IF($GQ139&gt;=38,INDEX($DK:$DK,$GP139+38),"")</f>
      </c>
      <c r="EZ139">
        <f>IF($GQ139&gt;=39,INDEX($DK:$DK,$GP139+39),"")</f>
      </c>
      <c r="FA139">
        <f>IF($GQ139&gt;=40,INDEX($DK:$DK,$GP139+40),"")</f>
      </c>
      <c r="FB139">
        <f>IF($GQ139&gt;=1,INDEX($DL:$DL,$GP139+1),"")</f>
      </c>
      <c r="FC139">
        <f>IF($GQ139&gt;=2,INDEX($DL:$DL,$GP139+2),"")</f>
      </c>
      <c r="FD139">
        <f>IF($GQ139&gt;=3,INDEX($DL:$DL,$GP139+3),"")</f>
      </c>
      <c r="FE139">
        <f>IF($GQ139&gt;=4,INDEX($DL:$DL,$GP139+4),"")</f>
      </c>
      <c r="FF139">
        <f>IF($GQ139&gt;=5,INDEX($DL:$DL,$GP139+5),"")</f>
      </c>
      <c r="FG139">
        <f>IF($GQ139&gt;=6,INDEX($DL:$DL,$GP139+6),"")</f>
      </c>
      <c r="FH139">
        <f>IF($GQ139&gt;=7,INDEX($DL:$DL,$GP139+7),"")</f>
      </c>
      <c r="FI139">
        <f>IF($GQ139&gt;=8,INDEX($DL:$DL,$GP139+8),"")</f>
      </c>
      <c r="FJ139">
        <f>IF($GQ139&gt;=9,INDEX($DL:$DL,$GP139+9),"")</f>
      </c>
      <c r="FK139">
        <f>IF($GQ139&gt;=10,INDEX($DL:$DL,$GP139+10),"")</f>
      </c>
      <c r="FL139">
        <f>IF($GQ139&gt;=11,INDEX($DL:$DL,$GP139+11),"")</f>
      </c>
      <c r="FM139">
        <f>IF($GQ139&gt;=12,INDEX($DL:$DL,$GP139+12),"")</f>
      </c>
      <c r="FN139">
        <f>IF($GQ139&gt;=13,INDEX($DL:$DL,$GP139+13),"")</f>
      </c>
      <c r="FO139">
        <f>IF($GQ139&gt;=14,INDEX($DL:$DL,$GP139+14),"")</f>
      </c>
      <c r="FP139">
        <f>IF($GQ139&gt;=15,INDEX($DL:$DL,$GP139+15),"")</f>
      </c>
      <c r="FQ139">
        <f>IF($GQ139&gt;=16,INDEX($DL:$DL,$GP139+16),"")</f>
      </c>
      <c r="FR139">
        <f>IF($GQ139&gt;=17,INDEX($DL:$DL,$GP139+17),"")</f>
      </c>
      <c r="FS139">
        <f>IF($GQ139&gt;=18,INDEX($DL:$DL,$GP139+18),"")</f>
      </c>
      <c r="FT139">
        <f>IF($GQ139&gt;=19,INDEX($DL:$DL,$GP139+19),"")</f>
      </c>
      <c r="FU139">
        <f>IF($GQ139&gt;=20,INDEX($DL:$DL,$GP139+20),"")</f>
      </c>
      <c r="FV139">
        <f>IF($GQ139&gt;=21,INDEX($DL:$DL,$GP139+21),"")</f>
      </c>
      <c r="FW139">
        <f>IF($GQ139&gt;=22,INDEX($DL:$DL,$GP139+22),"")</f>
      </c>
      <c r="FX139">
        <f>IF($GQ139&gt;=23,INDEX($DL:$DL,$GP139+23),"")</f>
      </c>
      <c r="FY139">
        <f>IF($GQ139&gt;=24,INDEX($DL:$DL,$GP139+24),"")</f>
      </c>
      <c r="FZ139">
        <f>IF($GQ139&gt;=25,INDEX($DL:$DL,$GP139+25),"")</f>
      </c>
      <c r="GA139">
        <f>IF($GQ139&gt;=26,INDEX($DL:$DL,$GP139+26),"")</f>
      </c>
      <c r="GB139">
        <f>IF($GQ139&gt;=27,INDEX($DL:$DL,$GP139+27),"")</f>
      </c>
      <c r="GC139">
        <f>IF($GQ139&gt;=28,INDEX($DL:$DL,$GP139+28),"")</f>
      </c>
      <c r="GD139">
        <f>IF($GQ139&gt;=29,INDEX($DL:$DL,$GP139+29),"")</f>
      </c>
      <c r="GE139">
        <f>IF($GQ139&gt;=30,INDEX($DL:$DL,$GP139+30),"")</f>
      </c>
      <c r="GF139">
        <f>IF($GQ139&gt;=31,INDEX($DL:$DL,$GP139+31),"")</f>
      </c>
      <c r="GG139">
        <f>IF($GQ139&gt;=32,INDEX($DL:$DL,$GP139+32),"")</f>
      </c>
      <c r="GH139">
        <f>IF($GQ139&gt;=33,INDEX($DL:$DL,$GP139+33),"")</f>
      </c>
      <c r="GI139">
        <f>IF($GQ139&gt;=34,INDEX($DL:$DL,$GP139+34),"")</f>
      </c>
      <c r="GJ139">
        <f>IF($GQ139&gt;=35,INDEX($DL:$DL,$GP139+35),"")</f>
      </c>
      <c r="GK139">
        <f>IF($GQ139&gt;=36,INDEX($DL:$DL,$GP139+36),"")</f>
      </c>
      <c r="GL139">
        <f>IF($GQ139&gt;=37,INDEX($DL:$DL,$GP139+37),"")</f>
      </c>
      <c r="GM139">
        <f>IF($GQ139&gt;=38,INDEX($DL:$DL,$GP139+38),"")</f>
      </c>
      <c r="GN139">
        <f>IF($GQ139&gt;=39,INDEX($DL:$DL,$GP139+39),"")</f>
      </c>
      <c r="GO139">
        <f>IF($GQ139&gt;=40,INDEX($DL:$DL,$GP139+40),"")</f>
      </c>
      <c r="GP139">
        <f>IFERROR(MATCH($DJ139,$DK$2:$DK$148,0)+1,0)</f>
      </c>
      <c r="GQ139">
        <f>IFERROR(INDEX($DM$2:$DM$148,MATCH($DJ139,$DK$2:$DK$148,0)),0)</f>
      </c>
      <c r="GR139">
        <f>IFERROR(MATCH($L139,$DN$139:$FA$139,0),0)</f>
      </c>
      <c r="GS139">
        <f>IF($GR139&gt;0,INDEX($FB$139:$GO$139,$GR139),"")</f>
      </c>
      <c r="GT139" t="s">
        <v>332</v>
      </c>
      <c r="GU139">
        <v>1</v>
      </c>
      <c r="GV139">
        <f>IF($JE139&gt;=1,INDEX($GT:$GT,$JD139+1),"")</f>
      </c>
      <c r="GW139">
        <f>IF($JE139&gt;=2,INDEX($GT:$GT,$JD139+2),"")</f>
      </c>
      <c r="GX139">
        <f>IF($JE139&gt;=3,INDEX($GT:$GT,$JD139+3),"")</f>
      </c>
      <c r="GY139">
        <f>IF($JE139&gt;=4,INDEX($GT:$GT,$JD139+4),"")</f>
      </c>
      <c r="GZ139">
        <f>IF($JE139&gt;=5,INDEX($GT:$GT,$JD139+5),"")</f>
      </c>
      <c r="HA139">
        <f>IF($JE139&gt;=6,INDEX($GT:$GT,$JD139+6),"")</f>
      </c>
      <c r="HB139">
        <f>IF($JE139&gt;=7,INDEX($GT:$GT,$JD139+7),"")</f>
      </c>
      <c r="HC139">
        <f>IF($JE139&gt;=8,INDEX($GT:$GT,$JD139+8),"")</f>
      </c>
      <c r="HD139">
        <f>IF($JE139&gt;=9,INDEX($GT:$GT,$JD139+9),"")</f>
      </c>
      <c r="HE139">
        <f>IF($JE139&gt;=10,INDEX($GT:$GT,$JD139+10),"")</f>
      </c>
      <c r="HF139">
        <f>IF($JE139&gt;=11,INDEX($GT:$GT,$JD139+11),"")</f>
      </c>
      <c r="HG139">
        <f>IF($JE139&gt;=12,INDEX($GT:$GT,$JD139+12),"")</f>
      </c>
      <c r="HH139">
        <f>IF($JE139&gt;=13,INDEX($GT:$GT,$JD139+13),"")</f>
      </c>
      <c r="HI139">
        <f>IF($JE139&gt;=14,INDEX($GT:$GT,$JD139+14),"")</f>
      </c>
      <c r="HJ139">
        <f>IF($JE139&gt;=15,INDEX($GT:$GT,$JD139+15),"")</f>
      </c>
      <c r="HK139">
        <f>IF($JE139&gt;=16,INDEX($GT:$GT,$JD139+16),"")</f>
      </c>
      <c r="HL139">
        <f>IF($JE139&gt;=17,INDEX($GT:$GT,$JD139+17),"")</f>
      </c>
      <c r="HM139">
        <f>IF($JE139&gt;=18,INDEX($GT:$GT,$JD139+18),"")</f>
      </c>
      <c r="HN139">
        <f>IF($JE139&gt;=19,INDEX($GT:$GT,$JD139+19),"")</f>
      </c>
      <c r="HO139">
        <f>IF($JE139&gt;=20,INDEX($GT:$GT,$JD139+20),"")</f>
      </c>
      <c r="HP139">
        <f>IF($JE139&gt;=21,INDEX($GT:$GT,$JD139+21),"")</f>
      </c>
      <c r="HQ139">
        <f>IF($JE139&gt;=22,INDEX($GT:$GT,$JD139+22),"")</f>
      </c>
      <c r="HR139">
        <f>IF($JE139&gt;=23,INDEX($GT:$GT,$JD139+23),"")</f>
      </c>
      <c r="HS139">
        <f>IF($JE139&gt;=24,INDEX($GT:$GT,$JD139+24),"")</f>
      </c>
      <c r="HT139">
        <f>IF($JE139&gt;=25,INDEX($GT:$GT,$JD139+25),"")</f>
      </c>
      <c r="HU139">
        <f>IF($JE139&gt;=26,INDEX($GT:$GT,$JD139+26),"")</f>
      </c>
      <c r="HV139">
        <f>IF($JE139&gt;=27,INDEX($GT:$GT,$JD139+27),"")</f>
      </c>
      <c r="HW139">
        <f>IF($JE139&gt;=28,INDEX($GT:$GT,$JD139+28),"")</f>
      </c>
      <c r="HX139">
        <f>IF($JE139&gt;=29,INDEX($GT:$GT,$JD139+29),"")</f>
      </c>
      <c r="HY139">
        <f>IF($JE139&gt;=30,INDEX($GT:$GT,$JD139+30),"")</f>
      </c>
      <c r="HZ139">
        <f>IF($JE139&gt;=31,INDEX($GT:$GT,$JD139+31),"")</f>
      </c>
      <c r="IA139">
        <f>IF($JE139&gt;=32,INDEX($GT:$GT,$JD139+32),"")</f>
      </c>
      <c r="IB139">
        <f>IF($JE139&gt;=33,INDEX($GT:$GT,$JD139+33),"")</f>
      </c>
      <c r="IC139">
        <f>IF($JE139&gt;=34,INDEX($GT:$GT,$JD139+34),"")</f>
      </c>
      <c r="ID139">
        <f>IF($JE139&gt;=35,INDEX($GT:$GT,$JD139+35),"")</f>
      </c>
      <c r="IE139">
        <f>IF($JE139&gt;=36,INDEX($GT:$GT,$JD139+36),"")</f>
      </c>
      <c r="IF139">
        <f>IF($JE139&gt;=37,INDEX($GT:$GT,$JD139+37),"")</f>
      </c>
      <c r="IG139">
        <f>IF($JE139&gt;=38,INDEX($GT:$GT,$JD139+38),"")</f>
      </c>
      <c r="IH139">
        <f>IF($JE139&gt;=39,INDEX($GT:$GT,$JD139+39),"")</f>
      </c>
      <c r="II139">
        <f>IF($JE139&gt;=40,INDEX($GT:$GT,$JD139+40),"")</f>
      </c>
      <c r="IJ139">
        <f>IF($JE139&gt;=41,INDEX($GT:$GT,$JD139+41),"")</f>
      </c>
      <c r="IK139">
        <f>IF($JE139&gt;=42,INDEX($GT:$GT,$JD139+42),"")</f>
      </c>
      <c r="IL139">
        <f>IF($JE139&gt;=43,INDEX($GT:$GT,$JD139+43),"")</f>
      </c>
      <c r="IM139">
        <f>IF($JE139&gt;=44,INDEX($GT:$GT,$JD139+44),"")</f>
      </c>
      <c r="IN139">
        <f>IF($JE139&gt;=45,INDEX($GT:$GT,$JD139+45),"")</f>
      </c>
      <c r="IO139">
        <f>IF($JE139&gt;=46,INDEX($GT:$GT,$JD139+46),"")</f>
      </c>
      <c r="IP139">
        <f>IF($JE139&gt;=47,INDEX($GT:$GT,$JD139+47),"")</f>
      </c>
      <c r="IQ139">
        <f>IF($JE139&gt;=48,INDEX($GT:$GT,$JD139+48),"")</f>
      </c>
      <c r="IR139">
        <f>IF($JE139&gt;=49,INDEX($GT:$GT,$JD139+49),"")</f>
      </c>
      <c r="IS139">
        <f>IF($JE139&gt;=50,INDEX($GT:$GT,$JD139+50),"")</f>
      </c>
      <c r="IT139">
        <f>IF($JE139&gt;=51,INDEX($GT:$GT,$JD139+51),"")</f>
      </c>
      <c r="IU139">
        <f>IF($JE139&gt;=52,INDEX($GT:$GT,$JD139+52),"")</f>
      </c>
      <c r="IV139">
        <f>IF($JE139&gt;=53,INDEX($GT:$GT,$JD139+53),"")</f>
      </c>
      <c r="IW139">
        <f>IF($JE139&gt;=54,INDEX($GT:$GT,$JD139+54),"")</f>
      </c>
      <c r="IX139">
        <f>IF($JE139&gt;=55,INDEX($GT:$GT,$JD139+55),"")</f>
      </c>
      <c r="IY139">
        <f>IF($JE139&gt;=56,INDEX($GT:$GT,$JD139+56),"")</f>
      </c>
      <c r="IZ139">
        <f>IF($JE139&gt;=57,INDEX($GT:$GT,$JD139+57),"")</f>
      </c>
      <c r="JA139">
        <f>IF($JE139&gt;=58,INDEX($GT:$GT,$JD139+58),"")</f>
      </c>
      <c r="JB139">
        <f>IF($JE139&gt;=59,INDEX($GT:$GT,$JD139+59),"")</f>
      </c>
      <c r="JC139">
        <f>IF($JE139&gt;=60,INDEX($GT:$GT,$JD139+60),"")</f>
      </c>
      <c r="JD139">
        <f>IFERROR(MATCH($GS139,$GT$2:$GT$322,0)+1,0)</f>
      </c>
      <c r="JE139">
        <f>IFERROR(INDEX($GU$2:$GU$322,MATCH($GS139,$GT$2:$GT$322,0)),0)</f>
      </c>
      <c r="JF139" t="s">
        <v>28</v>
      </c>
      <c r="JG139" t="s">
        <v>28</v>
      </c>
    </row>
    <row r="140" spans="1:267" x14ac:dyDescent="0.25">
      <c r="J140" s="1"/>
      <c r="K140" s="1"/>
      <c r="L140" s="1"/>
      <c r="M140" s="1"/>
      <c r="N140" s="1">
        <f>IFERROR(IF(FIND(" - ",$J140)&gt;0,MID($J140,FIND(" - ",$J140)+3,LEN($J140)),""),"")</f>
      </c>
      <c r="P140" s="1"/>
      <c r="S140" t="s">
        <v>28</v>
      </c>
      <c r="U140">
        <f>IF(OR($S140="",$T140=""),"",IFERROR($S140/$T140,0))</f>
      </c>
      <c r="V140">
        <f>IF($S140="","",
IF($K140="","",
IF(ISNUMBER(SEARCH("exempt",LOWER($K140))),0,
$S140*(VALUE(SUBSTITUTE($K140,"%",""))/100))))</f>
      </c>
      <c r="AB140">
        <f>IF($S140="","",
SUM($S140,$V140,$Z140,$W140,$Y140)-
IF($AA140="",0,VALUE($AA140)))</f>
      </c>
      <c r="AJ140" t="s">
        <v>732</v>
      </c>
      <c r="AN140" t="s">
        <v>733</v>
      </c>
      <c r="AO140" t="s">
        <v>557</v>
      </c>
      <c r="AR140">
        <f>IFERROR(LEFT($J140,FIND(" - ",$J140)-1),$J140)</f>
      </c>
      <c r="AU140">
        <f>IF($CJ140&gt;=1,INDEX($AS:$AS,$CI140+1),"")</f>
      </c>
      <c r="AV140">
        <f>IF($CJ140&gt;=2,INDEX($AS:$AS,$CI140+2),"")</f>
      </c>
      <c r="AW140">
        <f>IF($CJ140&gt;=3,INDEX($AS:$AS,$CI140+3),"")</f>
      </c>
      <c r="AX140">
        <f>IF($CJ140&gt;=4,INDEX($AS:$AS,$CI140+4),"")</f>
      </c>
      <c r="AY140">
        <f>IF($CJ140&gt;=5,INDEX($AS:$AS,$CI140+5),"")</f>
      </c>
      <c r="AZ140">
        <f>IF($CJ140&gt;=6,INDEX($AS:$AS,$CI140+6),"")</f>
      </c>
      <c r="BA140">
        <f>IF($CJ140&gt;=7,INDEX($AS:$AS,$CI140+7),"")</f>
      </c>
      <c r="BB140">
        <f>IF($CJ140&gt;=8,INDEX($AS:$AS,$CI140+8),"")</f>
      </c>
      <c r="BC140">
        <f>IF($CJ140&gt;=9,INDEX($AS:$AS,$CI140+9),"")</f>
      </c>
      <c r="BD140">
        <f>IF($CJ140&gt;=10,INDEX($AS:$AS,$CI140+10),"")</f>
      </c>
      <c r="BE140">
        <f>IF($CJ140&gt;=11,INDEX($AS:$AS,$CI140+11),"")</f>
      </c>
      <c r="BF140">
        <f>IF($CJ140&gt;=12,INDEX($AS:$AS,$CI140+12),"")</f>
      </c>
      <c r="BG140">
        <f>IF($CJ140&gt;=13,INDEX($AS:$AS,$CI140+13),"")</f>
      </c>
      <c r="BH140">
        <f>IF($CJ140&gt;=14,INDEX($AS:$AS,$CI140+14),"")</f>
      </c>
      <c r="BI140">
        <f>IF($CJ140&gt;=15,INDEX($AS:$AS,$CI140+15),"")</f>
      </c>
      <c r="BJ140">
        <f>IF($CJ140&gt;=16,INDEX($AS:$AS,$CI140+16),"")</f>
      </c>
      <c r="BK140">
        <f>IF($CJ140&gt;=17,INDEX($AS:$AS,$CI140+17),"")</f>
      </c>
      <c r="BL140">
        <f>IF($CJ140&gt;=18,INDEX($AS:$AS,$CI140+18),"")</f>
      </c>
      <c r="BM140">
        <f>IF($CJ140&gt;=19,INDEX($AS:$AS,$CI140+19),"")</f>
      </c>
      <c r="BN140">
        <f>IF($CJ140&gt;=20,INDEX($AS:$AS,$CI140+20),"")</f>
      </c>
      <c r="BO140">
        <f>IF($CJ140&gt;=21,INDEX($AS:$AS,$CI140+21),"")</f>
      </c>
      <c r="BP140">
        <f>IF($CJ140&gt;=22,INDEX($AS:$AS,$CI140+22),"")</f>
      </c>
      <c r="BQ140">
        <f>IF($CJ140&gt;=23,INDEX($AS:$AS,$CI140+23),"")</f>
      </c>
      <c r="BR140">
        <f>IF($CJ140&gt;=24,INDEX($AS:$AS,$CI140+24),"")</f>
      </c>
      <c r="BS140">
        <f>IF($CJ140&gt;=25,INDEX($AS:$AS,$CI140+25),"")</f>
      </c>
      <c r="BT140">
        <f>IF($CJ140&gt;=26,INDEX($AS:$AS,$CI140+26),"")</f>
      </c>
      <c r="BU140">
        <f>IF($CJ140&gt;=27,INDEX($AS:$AS,$CI140+27),"")</f>
      </c>
      <c r="BV140">
        <f>IF($CJ140&gt;=28,INDEX($AS:$AS,$CI140+28),"")</f>
      </c>
      <c r="BW140">
        <f>IF($CJ140&gt;=29,INDEX($AS:$AS,$CI140+29),"")</f>
      </c>
      <c r="BX140">
        <f>IF($CJ140&gt;=30,INDEX($AS:$AS,$CI140+30),"")</f>
      </c>
      <c r="BY140">
        <f>IF($CJ140&gt;=31,INDEX($AS:$AS,$CI140+31),"")</f>
      </c>
      <c r="BZ140">
        <f>IF($CJ140&gt;=32,INDEX($AS:$AS,$CI140+32),"")</f>
      </c>
      <c r="CA140">
        <f>IF($CJ140&gt;=33,INDEX($AS:$AS,$CI140+33),"")</f>
      </c>
      <c r="CB140">
        <f>IF($CJ140&gt;=34,INDEX($AS:$AS,$CI140+34),"")</f>
      </c>
      <c r="CC140">
        <f>IF($CJ140&gt;=35,INDEX($AS:$AS,$CI140+35),"")</f>
      </c>
      <c r="CD140">
        <f>IF($CJ140&gt;=36,INDEX($AS:$AS,$CI140+36),"")</f>
      </c>
      <c r="CE140">
        <f>IF($CJ140&gt;=37,INDEX($AS:$AS,$CI140+37),"")</f>
      </c>
      <c r="CF140">
        <f>IF($CJ140&gt;=38,INDEX($AS:$AS,$CI140+38),"")</f>
      </c>
      <c r="CG140">
        <f>IF($CJ140&gt;=39,INDEX($AS:$AS,$CI140+39),"")</f>
      </c>
      <c r="CH140">
        <f>IF($CJ140&gt;=40,INDEX($AS:$AS,$CI140+40),"")</f>
      </c>
      <c r="CI140">
        <f>IFERROR(MATCH($AR140,$AS$2:$AS$133,0)+1,0)</f>
      </c>
      <c r="CJ140">
        <f>IFERROR(INDEX($AT$2:$AT$133,MATCH($AR140,$AS$2:$AS$133,0)),0)</f>
      </c>
      <c r="CK140">
        <f>IFERROR(LEFT($O140,FIND(" - ",$O140)-1),$O140)</f>
      </c>
      <c r="CL140" t="s">
        <v>85</v>
      </c>
      <c r="CN140">
        <f>IF($DI140&gt;=1,INDEX($CL:$CL,$DH140+1),"")</f>
      </c>
      <c r="CO140">
        <f>IF($DI140&gt;=2,INDEX($CL:$CL,$DH140+2),"")</f>
      </c>
      <c r="CP140">
        <f>IF($DI140&gt;=3,INDEX($CL:$CL,$DH140+3),"")</f>
      </c>
      <c r="CQ140">
        <f>IF($DI140&gt;=4,INDEX($CL:$CL,$DH140+4),"")</f>
      </c>
      <c r="CR140">
        <f>IF($DI140&gt;=5,INDEX($CL:$CL,$DH140+5),"")</f>
      </c>
      <c r="CS140">
        <f>IF($DI140&gt;=6,INDEX($CL:$CL,$DH140+6),"")</f>
      </c>
      <c r="CT140">
        <f>IF($DI140&gt;=7,INDEX($CL:$CL,$DH140+7),"")</f>
      </c>
      <c r="CU140">
        <f>IF($DI140&gt;=8,INDEX($CL:$CL,$DH140+8),"")</f>
      </c>
      <c r="CV140">
        <f>IF($DI140&gt;=9,INDEX($CL:$CL,$DH140+9),"")</f>
      </c>
      <c r="CW140">
        <f>IF($DI140&gt;=10,INDEX($CL:$CL,$DH140+10),"")</f>
      </c>
      <c r="CX140">
        <f>IF($DI140&gt;=11,INDEX($CL:$CL,$DH140+11),"")</f>
      </c>
      <c r="CY140">
        <f>IF($DI140&gt;=12,INDEX($CL:$CL,$DH140+12),"")</f>
      </c>
      <c r="CZ140">
        <f>IF($DI140&gt;=13,INDEX($CL:$CL,$DH140+13),"")</f>
      </c>
      <c r="DA140">
        <f>IF($DI140&gt;=14,INDEX($CL:$CL,$DH140+14),"")</f>
      </c>
      <c r="DB140">
        <f>IF($DI140&gt;=15,INDEX($CL:$CL,$DH140+15),"")</f>
      </c>
      <c r="DC140">
        <f>IF($DI140&gt;=16,INDEX($CL:$CL,$DH140+16),"")</f>
      </c>
      <c r="DD140">
        <f>IF($DI140&gt;=17,INDEX($CL:$CL,$DH140+17),"")</f>
      </c>
      <c r="DE140">
        <f>IF($DI140&gt;=18,INDEX($CL:$CL,$DH140+18),"")</f>
      </c>
      <c r="DF140">
        <f>IF($DI140&gt;=19,INDEX($CL:$CL,$DH140+19),"")</f>
      </c>
      <c r="DG140">
        <f>IF($DI140&gt;=20,INDEX($CL:$CL,$DH140+20),"")</f>
      </c>
      <c r="DH140">
        <f>IFERROR(MATCH($CK140,$CL$2:$CL$1558,0)+1,0)</f>
      </c>
      <c r="DI140">
        <f>IFERROR(INDEX($CM$2:$CM$1558,MATCH($CK140,$CL$2:$CL$1558,0)),0)</f>
      </c>
      <c r="DJ140">
        <f>IFERROR(INDEX($AQ:$AQ,MATCH($K140,$AP:$AP,0))&amp;"","")</f>
      </c>
      <c r="DK140" t="s">
        <v>52</v>
      </c>
      <c r="DL140" t="s">
        <v>28</v>
      </c>
      <c r="DN140">
        <f>IF($GQ140&gt;=1,INDEX($DK:$DK,$GP140+1),"")</f>
      </c>
      <c r="DO140">
        <f>IF($GQ140&gt;=2,INDEX($DK:$DK,$GP140+2),"")</f>
      </c>
      <c r="DP140">
        <f>IF($GQ140&gt;=3,INDEX($DK:$DK,$GP140+3),"")</f>
      </c>
      <c r="DQ140">
        <f>IF($GQ140&gt;=4,INDEX($DK:$DK,$GP140+4),"")</f>
      </c>
      <c r="DR140">
        <f>IF($GQ140&gt;=5,INDEX($DK:$DK,$GP140+5),"")</f>
      </c>
      <c r="DS140">
        <f>IF($GQ140&gt;=6,INDEX($DK:$DK,$GP140+6),"")</f>
      </c>
      <c r="DT140">
        <f>IF($GQ140&gt;=7,INDEX($DK:$DK,$GP140+7),"")</f>
      </c>
      <c r="DU140">
        <f>IF($GQ140&gt;=8,INDEX($DK:$DK,$GP140+8),"")</f>
      </c>
      <c r="DV140">
        <f>IF($GQ140&gt;=9,INDEX($DK:$DK,$GP140+9),"")</f>
      </c>
      <c r="DW140">
        <f>IF($GQ140&gt;=10,INDEX($DK:$DK,$GP140+10),"")</f>
      </c>
      <c r="DX140">
        <f>IF($GQ140&gt;=11,INDEX($DK:$DK,$GP140+11),"")</f>
      </c>
      <c r="DY140">
        <f>IF($GQ140&gt;=12,INDEX($DK:$DK,$GP140+12),"")</f>
      </c>
      <c r="DZ140">
        <f>IF($GQ140&gt;=13,INDEX($DK:$DK,$GP140+13),"")</f>
      </c>
      <c r="EA140">
        <f>IF($GQ140&gt;=14,INDEX($DK:$DK,$GP140+14),"")</f>
      </c>
      <c r="EB140">
        <f>IF($GQ140&gt;=15,INDEX($DK:$DK,$GP140+15),"")</f>
      </c>
      <c r="EC140">
        <f>IF($GQ140&gt;=16,INDEX($DK:$DK,$GP140+16),"")</f>
      </c>
      <c r="ED140">
        <f>IF($GQ140&gt;=17,INDEX($DK:$DK,$GP140+17),"")</f>
      </c>
      <c r="EE140">
        <f>IF($GQ140&gt;=18,INDEX($DK:$DK,$GP140+18),"")</f>
      </c>
      <c r="EF140">
        <f>IF($GQ140&gt;=19,INDEX($DK:$DK,$GP140+19),"")</f>
      </c>
      <c r="EG140">
        <f>IF($GQ140&gt;=20,INDEX($DK:$DK,$GP140+20),"")</f>
      </c>
      <c r="EH140">
        <f>IF($GQ140&gt;=21,INDEX($DK:$DK,$GP140+21),"")</f>
      </c>
      <c r="EI140">
        <f>IF($GQ140&gt;=22,INDEX($DK:$DK,$GP140+22),"")</f>
      </c>
      <c r="EJ140">
        <f>IF($GQ140&gt;=23,INDEX($DK:$DK,$GP140+23),"")</f>
      </c>
      <c r="EK140">
        <f>IF($GQ140&gt;=24,INDEX($DK:$DK,$GP140+24),"")</f>
      </c>
      <c r="EL140">
        <f>IF($GQ140&gt;=25,INDEX($DK:$DK,$GP140+25),"")</f>
      </c>
      <c r="EM140">
        <f>IF($GQ140&gt;=26,INDEX($DK:$DK,$GP140+26),"")</f>
      </c>
      <c r="EN140">
        <f>IF($GQ140&gt;=27,INDEX($DK:$DK,$GP140+27),"")</f>
      </c>
      <c r="EO140">
        <f>IF($GQ140&gt;=28,INDEX($DK:$DK,$GP140+28),"")</f>
      </c>
      <c r="EP140">
        <f>IF($GQ140&gt;=29,INDEX($DK:$DK,$GP140+29),"")</f>
      </c>
      <c r="EQ140">
        <f>IF($GQ140&gt;=30,INDEX($DK:$DK,$GP140+30),"")</f>
      </c>
      <c r="ER140">
        <f>IF($GQ140&gt;=31,INDEX($DK:$DK,$GP140+31),"")</f>
      </c>
      <c r="ES140">
        <f>IF($GQ140&gt;=32,INDEX($DK:$DK,$GP140+32),"")</f>
      </c>
      <c r="ET140">
        <f>IF($GQ140&gt;=33,INDEX($DK:$DK,$GP140+33),"")</f>
      </c>
      <c r="EU140">
        <f>IF($GQ140&gt;=34,INDEX($DK:$DK,$GP140+34),"")</f>
      </c>
      <c r="EV140">
        <f>IF($GQ140&gt;=35,INDEX($DK:$DK,$GP140+35),"")</f>
      </c>
      <c r="EW140">
        <f>IF($GQ140&gt;=36,INDEX($DK:$DK,$GP140+36),"")</f>
      </c>
      <c r="EX140">
        <f>IF($GQ140&gt;=37,INDEX($DK:$DK,$GP140+37),"")</f>
      </c>
      <c r="EY140">
        <f>IF($GQ140&gt;=38,INDEX($DK:$DK,$GP140+38),"")</f>
      </c>
      <c r="EZ140">
        <f>IF($GQ140&gt;=39,INDEX($DK:$DK,$GP140+39),"")</f>
      </c>
      <c r="FA140">
        <f>IF($GQ140&gt;=40,INDEX($DK:$DK,$GP140+40),"")</f>
      </c>
      <c r="FB140">
        <f>IF($GQ140&gt;=1,INDEX($DL:$DL,$GP140+1),"")</f>
      </c>
      <c r="FC140">
        <f>IF($GQ140&gt;=2,INDEX($DL:$DL,$GP140+2),"")</f>
      </c>
      <c r="FD140">
        <f>IF($GQ140&gt;=3,INDEX($DL:$DL,$GP140+3),"")</f>
      </c>
      <c r="FE140">
        <f>IF($GQ140&gt;=4,INDEX($DL:$DL,$GP140+4),"")</f>
      </c>
      <c r="FF140">
        <f>IF($GQ140&gt;=5,INDEX($DL:$DL,$GP140+5),"")</f>
      </c>
      <c r="FG140">
        <f>IF($GQ140&gt;=6,INDEX($DL:$DL,$GP140+6),"")</f>
      </c>
      <c r="FH140">
        <f>IF($GQ140&gt;=7,INDEX($DL:$DL,$GP140+7),"")</f>
      </c>
      <c r="FI140">
        <f>IF($GQ140&gt;=8,INDEX($DL:$DL,$GP140+8),"")</f>
      </c>
      <c r="FJ140">
        <f>IF($GQ140&gt;=9,INDEX($DL:$DL,$GP140+9),"")</f>
      </c>
      <c r="FK140">
        <f>IF($GQ140&gt;=10,INDEX($DL:$DL,$GP140+10),"")</f>
      </c>
      <c r="FL140">
        <f>IF($GQ140&gt;=11,INDEX($DL:$DL,$GP140+11),"")</f>
      </c>
      <c r="FM140">
        <f>IF($GQ140&gt;=12,INDEX($DL:$DL,$GP140+12),"")</f>
      </c>
      <c r="FN140">
        <f>IF($GQ140&gt;=13,INDEX($DL:$DL,$GP140+13),"")</f>
      </c>
      <c r="FO140">
        <f>IF($GQ140&gt;=14,INDEX($DL:$DL,$GP140+14),"")</f>
      </c>
      <c r="FP140">
        <f>IF($GQ140&gt;=15,INDEX($DL:$DL,$GP140+15),"")</f>
      </c>
      <c r="FQ140">
        <f>IF($GQ140&gt;=16,INDEX($DL:$DL,$GP140+16),"")</f>
      </c>
      <c r="FR140">
        <f>IF($GQ140&gt;=17,INDEX($DL:$DL,$GP140+17),"")</f>
      </c>
      <c r="FS140">
        <f>IF($GQ140&gt;=18,INDEX($DL:$DL,$GP140+18),"")</f>
      </c>
      <c r="FT140">
        <f>IF($GQ140&gt;=19,INDEX($DL:$DL,$GP140+19),"")</f>
      </c>
      <c r="FU140">
        <f>IF($GQ140&gt;=20,INDEX($DL:$DL,$GP140+20),"")</f>
      </c>
      <c r="FV140">
        <f>IF($GQ140&gt;=21,INDEX($DL:$DL,$GP140+21),"")</f>
      </c>
      <c r="FW140">
        <f>IF($GQ140&gt;=22,INDEX($DL:$DL,$GP140+22),"")</f>
      </c>
      <c r="FX140">
        <f>IF($GQ140&gt;=23,INDEX($DL:$DL,$GP140+23),"")</f>
      </c>
      <c r="FY140">
        <f>IF($GQ140&gt;=24,INDEX($DL:$DL,$GP140+24),"")</f>
      </c>
      <c r="FZ140">
        <f>IF($GQ140&gt;=25,INDEX($DL:$DL,$GP140+25),"")</f>
      </c>
      <c r="GA140">
        <f>IF($GQ140&gt;=26,INDEX($DL:$DL,$GP140+26),"")</f>
      </c>
      <c r="GB140">
        <f>IF($GQ140&gt;=27,INDEX($DL:$DL,$GP140+27),"")</f>
      </c>
      <c r="GC140">
        <f>IF($GQ140&gt;=28,INDEX($DL:$DL,$GP140+28),"")</f>
      </c>
      <c r="GD140">
        <f>IF($GQ140&gt;=29,INDEX($DL:$DL,$GP140+29),"")</f>
      </c>
      <c r="GE140">
        <f>IF($GQ140&gt;=30,INDEX($DL:$DL,$GP140+30),"")</f>
      </c>
      <c r="GF140">
        <f>IF($GQ140&gt;=31,INDEX($DL:$DL,$GP140+31),"")</f>
      </c>
      <c r="GG140">
        <f>IF($GQ140&gt;=32,INDEX($DL:$DL,$GP140+32),"")</f>
      </c>
      <c r="GH140">
        <f>IF($GQ140&gt;=33,INDEX($DL:$DL,$GP140+33),"")</f>
      </c>
      <c r="GI140">
        <f>IF($GQ140&gt;=34,INDEX($DL:$DL,$GP140+34),"")</f>
      </c>
      <c r="GJ140">
        <f>IF($GQ140&gt;=35,INDEX($DL:$DL,$GP140+35),"")</f>
      </c>
      <c r="GK140">
        <f>IF($GQ140&gt;=36,INDEX($DL:$DL,$GP140+36),"")</f>
      </c>
      <c r="GL140">
        <f>IF($GQ140&gt;=37,INDEX($DL:$DL,$GP140+37),"")</f>
      </c>
      <c r="GM140">
        <f>IF($GQ140&gt;=38,INDEX($DL:$DL,$GP140+38),"")</f>
      </c>
      <c r="GN140">
        <f>IF($GQ140&gt;=39,INDEX($DL:$DL,$GP140+39),"")</f>
      </c>
      <c r="GO140">
        <f>IF($GQ140&gt;=40,INDEX($DL:$DL,$GP140+40),"")</f>
      </c>
      <c r="GP140">
        <f>IFERROR(MATCH($DJ140,$DK$2:$DK$148,0)+1,0)</f>
      </c>
      <c r="GQ140">
        <f>IFERROR(INDEX($DM$2:$DM$148,MATCH($DJ140,$DK$2:$DK$148,0)),0)</f>
      </c>
      <c r="GR140">
        <f>IFERROR(MATCH($L140,$DN$140:$FA$140,0),0)</f>
      </c>
      <c r="GS140">
        <f>IF($GR140&gt;0,INDEX($FB$140:$GO$140,$GR140),"")</f>
      </c>
      <c r="GT140" t="s">
        <v>520</v>
      </c>
      <c r="GV140">
        <f>IF($JE140&gt;=1,INDEX($GT:$GT,$JD140+1),"")</f>
      </c>
      <c r="GW140">
        <f>IF($JE140&gt;=2,INDEX($GT:$GT,$JD140+2),"")</f>
      </c>
      <c r="GX140">
        <f>IF($JE140&gt;=3,INDEX($GT:$GT,$JD140+3),"")</f>
      </c>
      <c r="GY140">
        <f>IF($JE140&gt;=4,INDEX($GT:$GT,$JD140+4),"")</f>
      </c>
      <c r="GZ140">
        <f>IF($JE140&gt;=5,INDEX($GT:$GT,$JD140+5),"")</f>
      </c>
      <c r="HA140">
        <f>IF($JE140&gt;=6,INDEX($GT:$GT,$JD140+6),"")</f>
      </c>
      <c r="HB140">
        <f>IF($JE140&gt;=7,INDEX($GT:$GT,$JD140+7),"")</f>
      </c>
      <c r="HC140">
        <f>IF($JE140&gt;=8,INDEX($GT:$GT,$JD140+8),"")</f>
      </c>
      <c r="HD140">
        <f>IF($JE140&gt;=9,INDEX($GT:$GT,$JD140+9),"")</f>
      </c>
      <c r="HE140">
        <f>IF($JE140&gt;=10,INDEX($GT:$GT,$JD140+10),"")</f>
      </c>
      <c r="HF140">
        <f>IF($JE140&gt;=11,INDEX($GT:$GT,$JD140+11),"")</f>
      </c>
      <c r="HG140">
        <f>IF($JE140&gt;=12,INDEX($GT:$GT,$JD140+12),"")</f>
      </c>
      <c r="HH140">
        <f>IF($JE140&gt;=13,INDEX($GT:$GT,$JD140+13),"")</f>
      </c>
      <c r="HI140">
        <f>IF($JE140&gt;=14,INDEX($GT:$GT,$JD140+14),"")</f>
      </c>
      <c r="HJ140">
        <f>IF($JE140&gt;=15,INDEX($GT:$GT,$JD140+15),"")</f>
      </c>
      <c r="HK140">
        <f>IF($JE140&gt;=16,INDEX($GT:$GT,$JD140+16),"")</f>
      </c>
      <c r="HL140">
        <f>IF($JE140&gt;=17,INDEX($GT:$GT,$JD140+17),"")</f>
      </c>
      <c r="HM140">
        <f>IF($JE140&gt;=18,INDEX($GT:$GT,$JD140+18),"")</f>
      </c>
      <c r="HN140">
        <f>IF($JE140&gt;=19,INDEX($GT:$GT,$JD140+19),"")</f>
      </c>
      <c r="HO140">
        <f>IF($JE140&gt;=20,INDEX($GT:$GT,$JD140+20),"")</f>
      </c>
      <c r="HP140">
        <f>IF($JE140&gt;=21,INDEX($GT:$GT,$JD140+21),"")</f>
      </c>
      <c r="HQ140">
        <f>IF($JE140&gt;=22,INDEX($GT:$GT,$JD140+22),"")</f>
      </c>
      <c r="HR140">
        <f>IF($JE140&gt;=23,INDEX($GT:$GT,$JD140+23),"")</f>
      </c>
      <c r="HS140">
        <f>IF($JE140&gt;=24,INDEX($GT:$GT,$JD140+24),"")</f>
      </c>
      <c r="HT140">
        <f>IF($JE140&gt;=25,INDEX($GT:$GT,$JD140+25),"")</f>
      </c>
      <c r="HU140">
        <f>IF($JE140&gt;=26,INDEX($GT:$GT,$JD140+26),"")</f>
      </c>
      <c r="HV140">
        <f>IF($JE140&gt;=27,INDEX($GT:$GT,$JD140+27),"")</f>
      </c>
      <c r="HW140">
        <f>IF($JE140&gt;=28,INDEX($GT:$GT,$JD140+28),"")</f>
      </c>
      <c r="HX140">
        <f>IF($JE140&gt;=29,INDEX($GT:$GT,$JD140+29),"")</f>
      </c>
      <c r="HY140">
        <f>IF($JE140&gt;=30,INDEX($GT:$GT,$JD140+30),"")</f>
      </c>
      <c r="HZ140">
        <f>IF($JE140&gt;=31,INDEX($GT:$GT,$JD140+31),"")</f>
      </c>
      <c r="IA140">
        <f>IF($JE140&gt;=32,INDEX($GT:$GT,$JD140+32),"")</f>
      </c>
      <c r="IB140">
        <f>IF($JE140&gt;=33,INDEX($GT:$GT,$JD140+33),"")</f>
      </c>
      <c r="IC140">
        <f>IF($JE140&gt;=34,INDEX($GT:$GT,$JD140+34),"")</f>
      </c>
      <c r="ID140">
        <f>IF($JE140&gt;=35,INDEX($GT:$GT,$JD140+35),"")</f>
      </c>
      <c r="IE140">
        <f>IF($JE140&gt;=36,INDEX($GT:$GT,$JD140+36),"")</f>
      </c>
      <c r="IF140">
        <f>IF($JE140&gt;=37,INDEX($GT:$GT,$JD140+37),"")</f>
      </c>
      <c r="IG140">
        <f>IF($JE140&gt;=38,INDEX($GT:$GT,$JD140+38),"")</f>
      </c>
      <c r="IH140">
        <f>IF($JE140&gt;=39,INDEX($GT:$GT,$JD140+39),"")</f>
      </c>
      <c r="II140">
        <f>IF($JE140&gt;=40,INDEX($GT:$GT,$JD140+40),"")</f>
      </c>
      <c r="IJ140">
        <f>IF($JE140&gt;=41,INDEX($GT:$GT,$JD140+41),"")</f>
      </c>
      <c r="IK140">
        <f>IF($JE140&gt;=42,INDEX($GT:$GT,$JD140+42),"")</f>
      </c>
      <c r="IL140">
        <f>IF($JE140&gt;=43,INDEX($GT:$GT,$JD140+43),"")</f>
      </c>
      <c r="IM140">
        <f>IF($JE140&gt;=44,INDEX($GT:$GT,$JD140+44),"")</f>
      </c>
      <c r="IN140">
        <f>IF($JE140&gt;=45,INDEX($GT:$GT,$JD140+45),"")</f>
      </c>
      <c r="IO140">
        <f>IF($JE140&gt;=46,INDEX($GT:$GT,$JD140+46),"")</f>
      </c>
      <c r="IP140">
        <f>IF($JE140&gt;=47,INDEX($GT:$GT,$JD140+47),"")</f>
      </c>
      <c r="IQ140">
        <f>IF($JE140&gt;=48,INDEX($GT:$GT,$JD140+48),"")</f>
      </c>
      <c r="IR140">
        <f>IF($JE140&gt;=49,INDEX($GT:$GT,$JD140+49),"")</f>
      </c>
      <c r="IS140">
        <f>IF($JE140&gt;=50,INDEX($GT:$GT,$JD140+50),"")</f>
      </c>
      <c r="IT140">
        <f>IF($JE140&gt;=51,INDEX($GT:$GT,$JD140+51),"")</f>
      </c>
      <c r="IU140">
        <f>IF($JE140&gt;=52,INDEX($GT:$GT,$JD140+52),"")</f>
      </c>
      <c r="IV140">
        <f>IF($JE140&gt;=53,INDEX($GT:$GT,$JD140+53),"")</f>
      </c>
      <c r="IW140">
        <f>IF($JE140&gt;=54,INDEX($GT:$GT,$JD140+54),"")</f>
      </c>
      <c r="IX140">
        <f>IF($JE140&gt;=55,INDEX($GT:$GT,$JD140+55),"")</f>
      </c>
      <c r="IY140">
        <f>IF($JE140&gt;=56,INDEX($GT:$GT,$JD140+56),"")</f>
      </c>
      <c r="IZ140">
        <f>IF($JE140&gt;=57,INDEX($GT:$GT,$JD140+57),"")</f>
      </c>
      <c r="JA140">
        <f>IF($JE140&gt;=58,INDEX($GT:$GT,$JD140+58),"")</f>
      </c>
      <c r="JB140">
        <f>IF($JE140&gt;=59,INDEX($GT:$GT,$JD140+59),"")</f>
      </c>
      <c r="JC140">
        <f>IF($JE140&gt;=60,INDEX($GT:$GT,$JD140+60),"")</f>
      </c>
      <c r="JD140">
        <f>IFERROR(MATCH($GS140,$GT$2:$GT$322,0)+1,0)</f>
      </c>
      <c r="JE140">
        <f>IFERROR(INDEX($GU$2:$GU$322,MATCH($GS140,$GT$2:$GT$322,0)),0)</f>
      </c>
      <c r="JF140" t="s">
        <v>28</v>
      </c>
      <c r="JG140" t="s">
        <v>28</v>
      </c>
    </row>
    <row r="141" spans="1:267" x14ac:dyDescent="0.25">
      <c r="J141" s="1"/>
      <c r="K141" s="1"/>
      <c r="L141" s="1"/>
      <c r="M141" s="1"/>
      <c r="N141" s="1">
        <f>IFERROR(IF(FIND(" - ",$J141)&gt;0,MID($J141,FIND(" - ",$J141)+3,LEN($J141)),""),"")</f>
      </c>
      <c r="P141" s="1"/>
      <c r="S141" t="s">
        <v>28</v>
      </c>
      <c r="U141">
        <f>IF(OR($S141="",$T141=""),"",IFERROR($S141/$T141,0))</f>
      </c>
      <c r="V141">
        <f>IF($S141="","",
IF($K141="","",
IF(ISNUMBER(SEARCH("exempt",LOWER($K141))),0,
$S141*(VALUE(SUBSTITUTE($K141,"%",""))/100))))</f>
      </c>
      <c r="AB141">
        <f>IF($S141="","",
SUM($S141,$V141,$Z141,$W141,$Y141)-
IF($AA141="",0,VALUE($AA141)))</f>
      </c>
      <c r="AJ141" t="s">
        <v>734</v>
      </c>
      <c r="AN141" t="s">
        <v>735</v>
      </c>
      <c r="AO141" t="s">
        <v>736</v>
      </c>
      <c r="AR141">
        <f>IFERROR(LEFT($J141,FIND(" - ",$J141)-1),$J141)</f>
      </c>
      <c r="AU141">
        <f>IF($CJ141&gt;=1,INDEX($AS:$AS,$CI141+1),"")</f>
      </c>
      <c r="AV141">
        <f>IF($CJ141&gt;=2,INDEX($AS:$AS,$CI141+2),"")</f>
      </c>
      <c r="AW141">
        <f>IF($CJ141&gt;=3,INDEX($AS:$AS,$CI141+3),"")</f>
      </c>
      <c r="AX141">
        <f>IF($CJ141&gt;=4,INDEX($AS:$AS,$CI141+4),"")</f>
      </c>
      <c r="AY141">
        <f>IF($CJ141&gt;=5,INDEX($AS:$AS,$CI141+5),"")</f>
      </c>
      <c r="AZ141">
        <f>IF($CJ141&gt;=6,INDEX($AS:$AS,$CI141+6),"")</f>
      </c>
      <c r="BA141">
        <f>IF($CJ141&gt;=7,INDEX($AS:$AS,$CI141+7),"")</f>
      </c>
      <c r="BB141">
        <f>IF($CJ141&gt;=8,INDEX($AS:$AS,$CI141+8),"")</f>
      </c>
      <c r="BC141">
        <f>IF($CJ141&gt;=9,INDEX($AS:$AS,$CI141+9),"")</f>
      </c>
      <c r="BD141">
        <f>IF($CJ141&gt;=10,INDEX($AS:$AS,$CI141+10),"")</f>
      </c>
      <c r="BE141">
        <f>IF($CJ141&gt;=11,INDEX($AS:$AS,$CI141+11),"")</f>
      </c>
      <c r="BF141">
        <f>IF($CJ141&gt;=12,INDEX($AS:$AS,$CI141+12),"")</f>
      </c>
      <c r="BG141">
        <f>IF($CJ141&gt;=13,INDEX($AS:$AS,$CI141+13),"")</f>
      </c>
      <c r="BH141">
        <f>IF($CJ141&gt;=14,INDEX($AS:$AS,$CI141+14),"")</f>
      </c>
      <c r="BI141">
        <f>IF($CJ141&gt;=15,INDEX($AS:$AS,$CI141+15),"")</f>
      </c>
      <c r="BJ141">
        <f>IF($CJ141&gt;=16,INDEX($AS:$AS,$CI141+16),"")</f>
      </c>
      <c r="BK141">
        <f>IF($CJ141&gt;=17,INDEX($AS:$AS,$CI141+17),"")</f>
      </c>
      <c r="BL141">
        <f>IF($CJ141&gt;=18,INDEX($AS:$AS,$CI141+18),"")</f>
      </c>
      <c r="BM141">
        <f>IF($CJ141&gt;=19,INDEX($AS:$AS,$CI141+19),"")</f>
      </c>
      <c r="BN141">
        <f>IF($CJ141&gt;=20,INDEX($AS:$AS,$CI141+20),"")</f>
      </c>
      <c r="BO141">
        <f>IF($CJ141&gt;=21,INDEX($AS:$AS,$CI141+21),"")</f>
      </c>
      <c r="BP141">
        <f>IF($CJ141&gt;=22,INDEX($AS:$AS,$CI141+22),"")</f>
      </c>
      <c r="BQ141">
        <f>IF($CJ141&gt;=23,INDEX($AS:$AS,$CI141+23),"")</f>
      </c>
      <c r="BR141">
        <f>IF($CJ141&gt;=24,INDEX($AS:$AS,$CI141+24),"")</f>
      </c>
      <c r="BS141">
        <f>IF($CJ141&gt;=25,INDEX($AS:$AS,$CI141+25),"")</f>
      </c>
      <c r="BT141">
        <f>IF($CJ141&gt;=26,INDEX($AS:$AS,$CI141+26),"")</f>
      </c>
      <c r="BU141">
        <f>IF($CJ141&gt;=27,INDEX($AS:$AS,$CI141+27),"")</f>
      </c>
      <c r="BV141">
        <f>IF($CJ141&gt;=28,INDEX($AS:$AS,$CI141+28),"")</f>
      </c>
      <c r="BW141">
        <f>IF($CJ141&gt;=29,INDEX($AS:$AS,$CI141+29),"")</f>
      </c>
      <c r="BX141">
        <f>IF($CJ141&gt;=30,INDEX($AS:$AS,$CI141+30),"")</f>
      </c>
      <c r="BY141">
        <f>IF($CJ141&gt;=31,INDEX($AS:$AS,$CI141+31),"")</f>
      </c>
      <c r="BZ141">
        <f>IF($CJ141&gt;=32,INDEX($AS:$AS,$CI141+32),"")</f>
      </c>
      <c r="CA141">
        <f>IF($CJ141&gt;=33,INDEX($AS:$AS,$CI141+33),"")</f>
      </c>
      <c r="CB141">
        <f>IF($CJ141&gt;=34,INDEX($AS:$AS,$CI141+34),"")</f>
      </c>
      <c r="CC141">
        <f>IF($CJ141&gt;=35,INDEX($AS:$AS,$CI141+35),"")</f>
      </c>
      <c r="CD141">
        <f>IF($CJ141&gt;=36,INDEX($AS:$AS,$CI141+36),"")</f>
      </c>
      <c r="CE141">
        <f>IF($CJ141&gt;=37,INDEX($AS:$AS,$CI141+37),"")</f>
      </c>
      <c r="CF141">
        <f>IF($CJ141&gt;=38,INDEX($AS:$AS,$CI141+38),"")</f>
      </c>
      <c r="CG141">
        <f>IF($CJ141&gt;=39,INDEX($AS:$AS,$CI141+39),"")</f>
      </c>
      <c r="CH141">
        <f>IF($CJ141&gt;=40,INDEX($AS:$AS,$CI141+40),"")</f>
      </c>
      <c r="CI141">
        <f>IFERROR(MATCH($AR141,$AS$2:$AS$133,0)+1,0)</f>
      </c>
      <c r="CJ141">
        <f>IFERROR(INDEX($AT$2:$AT$133,MATCH($AR141,$AS$2:$AS$133,0)),0)</f>
      </c>
      <c r="CK141">
        <f>IFERROR(LEFT($O141,FIND(" - ",$O141)-1),$O141)</f>
      </c>
      <c r="CL141" t="s">
        <v>95</v>
      </c>
      <c r="CN141">
        <f>IF($DI141&gt;=1,INDEX($CL:$CL,$DH141+1),"")</f>
      </c>
      <c r="CO141">
        <f>IF($DI141&gt;=2,INDEX($CL:$CL,$DH141+2),"")</f>
      </c>
      <c r="CP141">
        <f>IF($DI141&gt;=3,INDEX($CL:$CL,$DH141+3),"")</f>
      </c>
      <c r="CQ141">
        <f>IF($DI141&gt;=4,INDEX($CL:$CL,$DH141+4),"")</f>
      </c>
      <c r="CR141">
        <f>IF($DI141&gt;=5,INDEX($CL:$CL,$DH141+5),"")</f>
      </c>
      <c r="CS141">
        <f>IF($DI141&gt;=6,INDEX($CL:$CL,$DH141+6),"")</f>
      </c>
      <c r="CT141">
        <f>IF($DI141&gt;=7,INDEX($CL:$CL,$DH141+7),"")</f>
      </c>
      <c r="CU141">
        <f>IF($DI141&gt;=8,INDEX($CL:$CL,$DH141+8),"")</f>
      </c>
      <c r="CV141">
        <f>IF($DI141&gt;=9,INDEX($CL:$CL,$DH141+9),"")</f>
      </c>
      <c r="CW141">
        <f>IF($DI141&gt;=10,INDEX($CL:$CL,$DH141+10),"")</f>
      </c>
      <c r="CX141">
        <f>IF($DI141&gt;=11,INDEX($CL:$CL,$DH141+11),"")</f>
      </c>
      <c r="CY141">
        <f>IF($DI141&gt;=12,INDEX($CL:$CL,$DH141+12),"")</f>
      </c>
      <c r="CZ141">
        <f>IF($DI141&gt;=13,INDEX($CL:$CL,$DH141+13),"")</f>
      </c>
      <c r="DA141">
        <f>IF($DI141&gt;=14,INDEX($CL:$CL,$DH141+14),"")</f>
      </c>
      <c r="DB141">
        <f>IF($DI141&gt;=15,INDEX($CL:$CL,$DH141+15),"")</f>
      </c>
      <c r="DC141">
        <f>IF($DI141&gt;=16,INDEX($CL:$CL,$DH141+16),"")</f>
      </c>
      <c r="DD141">
        <f>IF($DI141&gt;=17,INDEX($CL:$CL,$DH141+17),"")</f>
      </c>
      <c r="DE141">
        <f>IF($DI141&gt;=18,INDEX($CL:$CL,$DH141+18),"")</f>
      </c>
      <c r="DF141">
        <f>IF($DI141&gt;=19,INDEX($CL:$CL,$DH141+19),"")</f>
      </c>
      <c r="DG141">
        <f>IF($DI141&gt;=20,INDEX($CL:$CL,$DH141+20),"")</f>
      </c>
      <c r="DH141">
        <f>IFERROR(MATCH($CK141,$CL$2:$CL$1558,0)+1,0)</f>
      </c>
      <c r="DI141">
        <f>IFERROR(INDEX($CM$2:$CM$1558,MATCH($CK141,$CL$2:$CL$1558,0)),0)</f>
      </c>
      <c r="DJ141">
        <f>IFERROR(INDEX($AQ:$AQ,MATCH($K141,$AP:$AP,0))&amp;"","")</f>
      </c>
      <c r="DK141" t="s">
        <v>189</v>
      </c>
      <c r="DM141">
        <v>1</v>
      </c>
      <c r="DN141">
        <f>IF($GQ141&gt;=1,INDEX($DK:$DK,$GP141+1),"")</f>
      </c>
      <c r="DO141">
        <f>IF($GQ141&gt;=2,INDEX($DK:$DK,$GP141+2),"")</f>
      </c>
      <c r="DP141">
        <f>IF($GQ141&gt;=3,INDEX($DK:$DK,$GP141+3),"")</f>
      </c>
      <c r="DQ141">
        <f>IF($GQ141&gt;=4,INDEX($DK:$DK,$GP141+4),"")</f>
      </c>
      <c r="DR141">
        <f>IF($GQ141&gt;=5,INDEX($DK:$DK,$GP141+5),"")</f>
      </c>
      <c r="DS141">
        <f>IF($GQ141&gt;=6,INDEX($DK:$DK,$GP141+6),"")</f>
      </c>
      <c r="DT141">
        <f>IF($GQ141&gt;=7,INDEX($DK:$DK,$GP141+7),"")</f>
      </c>
      <c r="DU141">
        <f>IF($GQ141&gt;=8,INDEX($DK:$DK,$GP141+8),"")</f>
      </c>
      <c r="DV141">
        <f>IF($GQ141&gt;=9,INDEX($DK:$DK,$GP141+9),"")</f>
      </c>
      <c r="DW141">
        <f>IF($GQ141&gt;=10,INDEX($DK:$DK,$GP141+10),"")</f>
      </c>
      <c r="DX141">
        <f>IF($GQ141&gt;=11,INDEX($DK:$DK,$GP141+11),"")</f>
      </c>
      <c r="DY141">
        <f>IF($GQ141&gt;=12,INDEX($DK:$DK,$GP141+12),"")</f>
      </c>
      <c r="DZ141">
        <f>IF($GQ141&gt;=13,INDEX($DK:$DK,$GP141+13),"")</f>
      </c>
      <c r="EA141">
        <f>IF($GQ141&gt;=14,INDEX($DK:$DK,$GP141+14),"")</f>
      </c>
      <c r="EB141">
        <f>IF($GQ141&gt;=15,INDEX($DK:$DK,$GP141+15),"")</f>
      </c>
      <c r="EC141">
        <f>IF($GQ141&gt;=16,INDEX($DK:$DK,$GP141+16),"")</f>
      </c>
      <c r="ED141">
        <f>IF($GQ141&gt;=17,INDEX($DK:$DK,$GP141+17),"")</f>
      </c>
      <c r="EE141">
        <f>IF($GQ141&gt;=18,INDEX($DK:$DK,$GP141+18),"")</f>
      </c>
      <c r="EF141">
        <f>IF($GQ141&gt;=19,INDEX($DK:$DK,$GP141+19),"")</f>
      </c>
      <c r="EG141">
        <f>IF($GQ141&gt;=20,INDEX($DK:$DK,$GP141+20),"")</f>
      </c>
      <c r="EH141">
        <f>IF($GQ141&gt;=21,INDEX($DK:$DK,$GP141+21),"")</f>
      </c>
      <c r="EI141">
        <f>IF($GQ141&gt;=22,INDEX($DK:$DK,$GP141+22),"")</f>
      </c>
      <c r="EJ141">
        <f>IF($GQ141&gt;=23,INDEX($DK:$DK,$GP141+23),"")</f>
      </c>
      <c r="EK141">
        <f>IF($GQ141&gt;=24,INDEX($DK:$DK,$GP141+24),"")</f>
      </c>
      <c r="EL141">
        <f>IF($GQ141&gt;=25,INDEX($DK:$DK,$GP141+25),"")</f>
      </c>
      <c r="EM141">
        <f>IF($GQ141&gt;=26,INDEX($DK:$DK,$GP141+26),"")</f>
      </c>
      <c r="EN141">
        <f>IF($GQ141&gt;=27,INDEX($DK:$DK,$GP141+27),"")</f>
      </c>
      <c r="EO141">
        <f>IF($GQ141&gt;=28,INDEX($DK:$DK,$GP141+28),"")</f>
      </c>
      <c r="EP141">
        <f>IF($GQ141&gt;=29,INDEX($DK:$DK,$GP141+29),"")</f>
      </c>
      <c r="EQ141">
        <f>IF($GQ141&gt;=30,INDEX($DK:$DK,$GP141+30),"")</f>
      </c>
      <c r="ER141">
        <f>IF($GQ141&gt;=31,INDEX($DK:$DK,$GP141+31),"")</f>
      </c>
      <c r="ES141">
        <f>IF($GQ141&gt;=32,INDEX($DK:$DK,$GP141+32),"")</f>
      </c>
      <c r="ET141">
        <f>IF($GQ141&gt;=33,INDEX($DK:$DK,$GP141+33),"")</f>
      </c>
      <c r="EU141">
        <f>IF($GQ141&gt;=34,INDEX($DK:$DK,$GP141+34),"")</f>
      </c>
      <c r="EV141">
        <f>IF($GQ141&gt;=35,INDEX($DK:$DK,$GP141+35),"")</f>
      </c>
      <c r="EW141">
        <f>IF($GQ141&gt;=36,INDEX($DK:$DK,$GP141+36),"")</f>
      </c>
      <c r="EX141">
        <f>IF($GQ141&gt;=37,INDEX($DK:$DK,$GP141+37),"")</f>
      </c>
      <c r="EY141">
        <f>IF($GQ141&gt;=38,INDEX($DK:$DK,$GP141+38),"")</f>
      </c>
      <c r="EZ141">
        <f>IF($GQ141&gt;=39,INDEX($DK:$DK,$GP141+39),"")</f>
      </c>
      <c r="FA141">
        <f>IF($GQ141&gt;=40,INDEX($DK:$DK,$GP141+40),"")</f>
      </c>
      <c r="FB141">
        <f>IF($GQ141&gt;=1,INDEX($DL:$DL,$GP141+1),"")</f>
      </c>
      <c r="FC141">
        <f>IF($GQ141&gt;=2,INDEX($DL:$DL,$GP141+2),"")</f>
      </c>
      <c r="FD141">
        <f>IF($GQ141&gt;=3,INDEX($DL:$DL,$GP141+3),"")</f>
      </c>
      <c r="FE141">
        <f>IF($GQ141&gt;=4,INDEX($DL:$DL,$GP141+4),"")</f>
      </c>
      <c r="FF141">
        <f>IF($GQ141&gt;=5,INDEX($DL:$DL,$GP141+5),"")</f>
      </c>
      <c r="FG141">
        <f>IF($GQ141&gt;=6,INDEX($DL:$DL,$GP141+6),"")</f>
      </c>
      <c r="FH141">
        <f>IF($GQ141&gt;=7,INDEX($DL:$DL,$GP141+7),"")</f>
      </c>
      <c r="FI141">
        <f>IF($GQ141&gt;=8,INDEX($DL:$DL,$GP141+8),"")</f>
      </c>
      <c r="FJ141">
        <f>IF($GQ141&gt;=9,INDEX($DL:$DL,$GP141+9),"")</f>
      </c>
      <c r="FK141">
        <f>IF($GQ141&gt;=10,INDEX($DL:$DL,$GP141+10),"")</f>
      </c>
      <c r="FL141">
        <f>IF($GQ141&gt;=11,INDEX($DL:$DL,$GP141+11),"")</f>
      </c>
      <c r="FM141">
        <f>IF($GQ141&gt;=12,INDEX($DL:$DL,$GP141+12),"")</f>
      </c>
      <c r="FN141">
        <f>IF($GQ141&gt;=13,INDEX($DL:$DL,$GP141+13),"")</f>
      </c>
      <c r="FO141">
        <f>IF($GQ141&gt;=14,INDEX($DL:$DL,$GP141+14),"")</f>
      </c>
      <c r="FP141">
        <f>IF($GQ141&gt;=15,INDEX($DL:$DL,$GP141+15),"")</f>
      </c>
      <c r="FQ141">
        <f>IF($GQ141&gt;=16,INDEX($DL:$DL,$GP141+16),"")</f>
      </c>
      <c r="FR141">
        <f>IF($GQ141&gt;=17,INDEX($DL:$DL,$GP141+17),"")</f>
      </c>
      <c r="FS141">
        <f>IF($GQ141&gt;=18,INDEX($DL:$DL,$GP141+18),"")</f>
      </c>
      <c r="FT141">
        <f>IF($GQ141&gt;=19,INDEX($DL:$DL,$GP141+19),"")</f>
      </c>
      <c r="FU141">
        <f>IF($GQ141&gt;=20,INDEX($DL:$DL,$GP141+20),"")</f>
      </c>
      <c r="FV141">
        <f>IF($GQ141&gt;=21,INDEX($DL:$DL,$GP141+21),"")</f>
      </c>
      <c r="FW141">
        <f>IF($GQ141&gt;=22,INDEX($DL:$DL,$GP141+22),"")</f>
      </c>
      <c r="FX141">
        <f>IF($GQ141&gt;=23,INDEX($DL:$DL,$GP141+23),"")</f>
      </c>
      <c r="FY141">
        <f>IF($GQ141&gt;=24,INDEX($DL:$DL,$GP141+24),"")</f>
      </c>
      <c r="FZ141">
        <f>IF($GQ141&gt;=25,INDEX($DL:$DL,$GP141+25),"")</f>
      </c>
      <c r="GA141">
        <f>IF($GQ141&gt;=26,INDEX($DL:$DL,$GP141+26),"")</f>
      </c>
      <c r="GB141">
        <f>IF($GQ141&gt;=27,INDEX($DL:$DL,$GP141+27),"")</f>
      </c>
      <c r="GC141">
        <f>IF($GQ141&gt;=28,INDEX($DL:$DL,$GP141+28),"")</f>
      </c>
      <c r="GD141">
        <f>IF($GQ141&gt;=29,INDEX($DL:$DL,$GP141+29),"")</f>
      </c>
      <c r="GE141">
        <f>IF($GQ141&gt;=30,INDEX($DL:$DL,$GP141+30),"")</f>
      </c>
      <c r="GF141">
        <f>IF($GQ141&gt;=31,INDEX($DL:$DL,$GP141+31),"")</f>
      </c>
      <c r="GG141">
        <f>IF($GQ141&gt;=32,INDEX($DL:$DL,$GP141+32),"")</f>
      </c>
      <c r="GH141">
        <f>IF($GQ141&gt;=33,INDEX($DL:$DL,$GP141+33),"")</f>
      </c>
      <c r="GI141">
        <f>IF($GQ141&gt;=34,INDEX($DL:$DL,$GP141+34),"")</f>
      </c>
      <c r="GJ141">
        <f>IF($GQ141&gt;=35,INDEX($DL:$DL,$GP141+35),"")</f>
      </c>
      <c r="GK141">
        <f>IF($GQ141&gt;=36,INDEX($DL:$DL,$GP141+36),"")</f>
      </c>
      <c r="GL141">
        <f>IF($GQ141&gt;=37,INDEX($DL:$DL,$GP141+37),"")</f>
      </c>
      <c r="GM141">
        <f>IF($GQ141&gt;=38,INDEX($DL:$DL,$GP141+38),"")</f>
      </c>
      <c r="GN141">
        <f>IF($GQ141&gt;=39,INDEX($DL:$DL,$GP141+39),"")</f>
      </c>
      <c r="GO141">
        <f>IF($GQ141&gt;=40,INDEX($DL:$DL,$GP141+40),"")</f>
      </c>
      <c r="GP141">
        <f>IFERROR(MATCH($DJ141,$DK$2:$DK$148,0)+1,0)</f>
      </c>
      <c r="GQ141">
        <f>IFERROR(INDEX($DM$2:$DM$148,MATCH($DJ141,$DK$2:$DK$148,0)),0)</f>
      </c>
      <c r="GR141">
        <f>IFERROR(MATCH($L141,$DN$141:$FA$141,0),0)</f>
      </c>
      <c r="GS141">
        <f>IF($GR141&gt;0,INDEX($FB$141:$GO$141,$GR141),"")</f>
      </c>
      <c r="GT141" t="s">
        <v>344</v>
      </c>
      <c r="GU141">
        <v>1</v>
      </c>
      <c r="GV141">
        <f>IF($JE141&gt;=1,INDEX($GT:$GT,$JD141+1),"")</f>
      </c>
      <c r="GW141">
        <f>IF($JE141&gt;=2,INDEX($GT:$GT,$JD141+2),"")</f>
      </c>
      <c r="GX141">
        <f>IF($JE141&gt;=3,INDEX($GT:$GT,$JD141+3),"")</f>
      </c>
      <c r="GY141">
        <f>IF($JE141&gt;=4,INDEX($GT:$GT,$JD141+4),"")</f>
      </c>
      <c r="GZ141">
        <f>IF($JE141&gt;=5,INDEX($GT:$GT,$JD141+5),"")</f>
      </c>
      <c r="HA141">
        <f>IF($JE141&gt;=6,INDEX($GT:$GT,$JD141+6),"")</f>
      </c>
      <c r="HB141">
        <f>IF($JE141&gt;=7,INDEX($GT:$GT,$JD141+7),"")</f>
      </c>
      <c r="HC141">
        <f>IF($JE141&gt;=8,INDEX($GT:$GT,$JD141+8),"")</f>
      </c>
      <c r="HD141">
        <f>IF($JE141&gt;=9,INDEX($GT:$GT,$JD141+9),"")</f>
      </c>
      <c r="HE141">
        <f>IF($JE141&gt;=10,INDEX($GT:$GT,$JD141+10),"")</f>
      </c>
      <c r="HF141">
        <f>IF($JE141&gt;=11,INDEX($GT:$GT,$JD141+11),"")</f>
      </c>
      <c r="HG141">
        <f>IF($JE141&gt;=12,INDEX($GT:$GT,$JD141+12),"")</f>
      </c>
      <c r="HH141">
        <f>IF($JE141&gt;=13,INDEX($GT:$GT,$JD141+13),"")</f>
      </c>
      <c r="HI141">
        <f>IF($JE141&gt;=14,INDEX($GT:$GT,$JD141+14),"")</f>
      </c>
      <c r="HJ141">
        <f>IF($JE141&gt;=15,INDEX($GT:$GT,$JD141+15),"")</f>
      </c>
      <c r="HK141">
        <f>IF($JE141&gt;=16,INDEX($GT:$GT,$JD141+16),"")</f>
      </c>
      <c r="HL141">
        <f>IF($JE141&gt;=17,INDEX($GT:$GT,$JD141+17),"")</f>
      </c>
      <c r="HM141">
        <f>IF($JE141&gt;=18,INDEX($GT:$GT,$JD141+18),"")</f>
      </c>
      <c r="HN141">
        <f>IF($JE141&gt;=19,INDEX($GT:$GT,$JD141+19),"")</f>
      </c>
      <c r="HO141">
        <f>IF($JE141&gt;=20,INDEX($GT:$GT,$JD141+20),"")</f>
      </c>
      <c r="HP141">
        <f>IF($JE141&gt;=21,INDEX($GT:$GT,$JD141+21),"")</f>
      </c>
      <c r="HQ141">
        <f>IF($JE141&gt;=22,INDEX($GT:$GT,$JD141+22),"")</f>
      </c>
      <c r="HR141">
        <f>IF($JE141&gt;=23,INDEX($GT:$GT,$JD141+23),"")</f>
      </c>
      <c r="HS141">
        <f>IF($JE141&gt;=24,INDEX($GT:$GT,$JD141+24),"")</f>
      </c>
      <c r="HT141">
        <f>IF($JE141&gt;=25,INDEX($GT:$GT,$JD141+25),"")</f>
      </c>
      <c r="HU141">
        <f>IF($JE141&gt;=26,INDEX($GT:$GT,$JD141+26),"")</f>
      </c>
      <c r="HV141">
        <f>IF($JE141&gt;=27,INDEX($GT:$GT,$JD141+27),"")</f>
      </c>
      <c r="HW141">
        <f>IF($JE141&gt;=28,INDEX($GT:$GT,$JD141+28),"")</f>
      </c>
      <c r="HX141">
        <f>IF($JE141&gt;=29,INDEX($GT:$GT,$JD141+29),"")</f>
      </c>
      <c r="HY141">
        <f>IF($JE141&gt;=30,INDEX($GT:$GT,$JD141+30),"")</f>
      </c>
      <c r="HZ141">
        <f>IF($JE141&gt;=31,INDEX($GT:$GT,$JD141+31),"")</f>
      </c>
      <c r="IA141">
        <f>IF($JE141&gt;=32,INDEX($GT:$GT,$JD141+32),"")</f>
      </c>
      <c r="IB141">
        <f>IF($JE141&gt;=33,INDEX($GT:$GT,$JD141+33),"")</f>
      </c>
      <c r="IC141">
        <f>IF($JE141&gt;=34,INDEX($GT:$GT,$JD141+34),"")</f>
      </c>
      <c r="ID141">
        <f>IF($JE141&gt;=35,INDEX($GT:$GT,$JD141+35),"")</f>
      </c>
      <c r="IE141">
        <f>IF($JE141&gt;=36,INDEX($GT:$GT,$JD141+36),"")</f>
      </c>
      <c r="IF141">
        <f>IF($JE141&gt;=37,INDEX($GT:$GT,$JD141+37),"")</f>
      </c>
      <c r="IG141">
        <f>IF($JE141&gt;=38,INDEX($GT:$GT,$JD141+38),"")</f>
      </c>
      <c r="IH141">
        <f>IF($JE141&gt;=39,INDEX($GT:$GT,$JD141+39),"")</f>
      </c>
      <c r="II141">
        <f>IF($JE141&gt;=40,INDEX($GT:$GT,$JD141+40),"")</f>
      </c>
      <c r="IJ141">
        <f>IF($JE141&gt;=41,INDEX($GT:$GT,$JD141+41),"")</f>
      </c>
      <c r="IK141">
        <f>IF($JE141&gt;=42,INDEX($GT:$GT,$JD141+42),"")</f>
      </c>
      <c r="IL141">
        <f>IF($JE141&gt;=43,INDEX($GT:$GT,$JD141+43),"")</f>
      </c>
      <c r="IM141">
        <f>IF($JE141&gt;=44,INDEX($GT:$GT,$JD141+44),"")</f>
      </c>
      <c r="IN141">
        <f>IF($JE141&gt;=45,INDEX($GT:$GT,$JD141+45),"")</f>
      </c>
      <c r="IO141">
        <f>IF($JE141&gt;=46,INDEX($GT:$GT,$JD141+46),"")</f>
      </c>
      <c r="IP141">
        <f>IF($JE141&gt;=47,INDEX($GT:$GT,$JD141+47),"")</f>
      </c>
      <c r="IQ141">
        <f>IF($JE141&gt;=48,INDEX($GT:$GT,$JD141+48),"")</f>
      </c>
      <c r="IR141">
        <f>IF($JE141&gt;=49,INDEX($GT:$GT,$JD141+49),"")</f>
      </c>
      <c r="IS141">
        <f>IF($JE141&gt;=50,INDEX($GT:$GT,$JD141+50),"")</f>
      </c>
      <c r="IT141">
        <f>IF($JE141&gt;=51,INDEX($GT:$GT,$JD141+51),"")</f>
      </c>
      <c r="IU141">
        <f>IF($JE141&gt;=52,INDEX($GT:$GT,$JD141+52),"")</f>
      </c>
      <c r="IV141">
        <f>IF($JE141&gt;=53,INDEX($GT:$GT,$JD141+53),"")</f>
      </c>
      <c r="IW141">
        <f>IF($JE141&gt;=54,INDEX($GT:$GT,$JD141+54),"")</f>
      </c>
      <c r="IX141">
        <f>IF($JE141&gt;=55,INDEX($GT:$GT,$JD141+55),"")</f>
      </c>
      <c r="IY141">
        <f>IF($JE141&gt;=56,INDEX($GT:$GT,$JD141+56),"")</f>
      </c>
      <c r="IZ141">
        <f>IF($JE141&gt;=57,INDEX($GT:$GT,$JD141+57),"")</f>
      </c>
      <c r="JA141">
        <f>IF($JE141&gt;=58,INDEX($GT:$GT,$JD141+58),"")</f>
      </c>
      <c r="JB141">
        <f>IF($JE141&gt;=59,INDEX($GT:$GT,$JD141+59),"")</f>
      </c>
      <c r="JC141">
        <f>IF($JE141&gt;=60,INDEX($GT:$GT,$JD141+60),"")</f>
      </c>
      <c r="JD141">
        <f>IFERROR(MATCH($GS141,$GT$2:$GT$322,0)+1,0)</f>
      </c>
      <c r="JE141">
        <f>IFERROR(INDEX($GU$2:$GU$322,MATCH($GS141,$GT$2:$GT$322,0)),0)</f>
      </c>
      <c r="JF141" t="s">
        <v>28</v>
      </c>
      <c r="JG141" t="s">
        <v>28</v>
      </c>
    </row>
    <row r="142" spans="1:267" x14ac:dyDescent="0.25">
      <c r="J142" s="1"/>
      <c r="K142" s="1"/>
      <c r="L142" s="1"/>
      <c r="M142" s="1"/>
      <c r="N142" s="1">
        <f>IFERROR(IF(FIND(" - ",$J142)&gt;0,MID($J142,FIND(" - ",$J142)+3,LEN($J142)),""),"")</f>
      </c>
      <c r="P142" s="1"/>
      <c r="S142" t="s">
        <v>28</v>
      </c>
      <c r="U142">
        <f>IF(OR($S142="",$T142=""),"",IFERROR($S142/$T142,0))</f>
      </c>
      <c r="V142">
        <f>IF($S142="","",
IF($K142="","",
IF(ISNUMBER(SEARCH("exempt",LOWER($K142))),0,
$S142*(VALUE(SUBSTITUTE($K142,"%",""))/100))))</f>
      </c>
      <c r="AB142">
        <f>IF($S142="","",
SUM($S142,$V142,$Z142,$W142,$Y142)-
IF($AA142="",0,VALUE($AA142)))</f>
      </c>
      <c r="AJ142" t="s">
        <v>737</v>
      </c>
      <c r="AN142" t="s">
        <v>216</v>
      </c>
      <c r="AO142" t="s">
        <v>687</v>
      </c>
      <c r="AR142">
        <f>IFERROR(LEFT($J142,FIND(" - ",$J142)-1),$J142)</f>
      </c>
      <c r="AU142">
        <f>IF($CJ142&gt;=1,INDEX($AS:$AS,$CI142+1),"")</f>
      </c>
      <c r="AV142">
        <f>IF($CJ142&gt;=2,INDEX($AS:$AS,$CI142+2),"")</f>
      </c>
      <c r="AW142">
        <f>IF($CJ142&gt;=3,INDEX($AS:$AS,$CI142+3),"")</f>
      </c>
      <c r="AX142">
        <f>IF($CJ142&gt;=4,INDEX($AS:$AS,$CI142+4),"")</f>
      </c>
      <c r="AY142">
        <f>IF($CJ142&gt;=5,INDEX($AS:$AS,$CI142+5),"")</f>
      </c>
      <c r="AZ142">
        <f>IF($CJ142&gt;=6,INDEX($AS:$AS,$CI142+6),"")</f>
      </c>
      <c r="BA142">
        <f>IF($CJ142&gt;=7,INDEX($AS:$AS,$CI142+7),"")</f>
      </c>
      <c r="BB142">
        <f>IF($CJ142&gt;=8,INDEX($AS:$AS,$CI142+8),"")</f>
      </c>
      <c r="BC142">
        <f>IF($CJ142&gt;=9,INDEX($AS:$AS,$CI142+9),"")</f>
      </c>
      <c r="BD142">
        <f>IF($CJ142&gt;=10,INDEX($AS:$AS,$CI142+10),"")</f>
      </c>
      <c r="BE142">
        <f>IF($CJ142&gt;=11,INDEX($AS:$AS,$CI142+11),"")</f>
      </c>
      <c r="BF142">
        <f>IF($CJ142&gt;=12,INDEX($AS:$AS,$CI142+12),"")</f>
      </c>
      <c r="BG142">
        <f>IF($CJ142&gt;=13,INDEX($AS:$AS,$CI142+13),"")</f>
      </c>
      <c r="BH142">
        <f>IF($CJ142&gt;=14,INDEX($AS:$AS,$CI142+14),"")</f>
      </c>
      <c r="BI142">
        <f>IF($CJ142&gt;=15,INDEX($AS:$AS,$CI142+15),"")</f>
      </c>
      <c r="BJ142">
        <f>IF($CJ142&gt;=16,INDEX($AS:$AS,$CI142+16),"")</f>
      </c>
      <c r="BK142">
        <f>IF($CJ142&gt;=17,INDEX($AS:$AS,$CI142+17),"")</f>
      </c>
      <c r="BL142">
        <f>IF($CJ142&gt;=18,INDEX($AS:$AS,$CI142+18),"")</f>
      </c>
      <c r="BM142">
        <f>IF($CJ142&gt;=19,INDEX($AS:$AS,$CI142+19),"")</f>
      </c>
      <c r="BN142">
        <f>IF($CJ142&gt;=20,INDEX($AS:$AS,$CI142+20),"")</f>
      </c>
      <c r="BO142">
        <f>IF($CJ142&gt;=21,INDEX($AS:$AS,$CI142+21),"")</f>
      </c>
      <c r="BP142">
        <f>IF($CJ142&gt;=22,INDEX($AS:$AS,$CI142+22),"")</f>
      </c>
      <c r="BQ142">
        <f>IF($CJ142&gt;=23,INDEX($AS:$AS,$CI142+23),"")</f>
      </c>
      <c r="BR142">
        <f>IF($CJ142&gt;=24,INDEX($AS:$AS,$CI142+24),"")</f>
      </c>
      <c r="BS142">
        <f>IF($CJ142&gt;=25,INDEX($AS:$AS,$CI142+25),"")</f>
      </c>
      <c r="BT142">
        <f>IF($CJ142&gt;=26,INDEX($AS:$AS,$CI142+26),"")</f>
      </c>
      <c r="BU142">
        <f>IF($CJ142&gt;=27,INDEX($AS:$AS,$CI142+27),"")</f>
      </c>
      <c r="BV142">
        <f>IF($CJ142&gt;=28,INDEX($AS:$AS,$CI142+28),"")</f>
      </c>
      <c r="BW142">
        <f>IF($CJ142&gt;=29,INDEX($AS:$AS,$CI142+29),"")</f>
      </c>
      <c r="BX142">
        <f>IF($CJ142&gt;=30,INDEX($AS:$AS,$CI142+30),"")</f>
      </c>
      <c r="BY142">
        <f>IF($CJ142&gt;=31,INDEX($AS:$AS,$CI142+31),"")</f>
      </c>
      <c r="BZ142">
        <f>IF($CJ142&gt;=32,INDEX($AS:$AS,$CI142+32),"")</f>
      </c>
      <c r="CA142">
        <f>IF($CJ142&gt;=33,INDEX($AS:$AS,$CI142+33),"")</f>
      </c>
      <c r="CB142">
        <f>IF($CJ142&gt;=34,INDEX($AS:$AS,$CI142+34),"")</f>
      </c>
      <c r="CC142">
        <f>IF($CJ142&gt;=35,INDEX($AS:$AS,$CI142+35),"")</f>
      </c>
      <c r="CD142">
        <f>IF($CJ142&gt;=36,INDEX($AS:$AS,$CI142+36),"")</f>
      </c>
      <c r="CE142">
        <f>IF($CJ142&gt;=37,INDEX($AS:$AS,$CI142+37),"")</f>
      </c>
      <c r="CF142">
        <f>IF($CJ142&gt;=38,INDEX($AS:$AS,$CI142+38),"")</f>
      </c>
      <c r="CG142">
        <f>IF($CJ142&gt;=39,INDEX($AS:$AS,$CI142+39),"")</f>
      </c>
      <c r="CH142">
        <f>IF($CJ142&gt;=40,INDEX($AS:$AS,$CI142+40),"")</f>
      </c>
      <c r="CI142">
        <f>IFERROR(MATCH($AR142,$AS$2:$AS$133,0)+1,0)</f>
      </c>
      <c r="CJ142">
        <f>IFERROR(INDEX($AT$2:$AT$133,MATCH($AR142,$AS$2:$AS$133,0)),0)</f>
      </c>
      <c r="CK142">
        <f>IFERROR(LEFT($O142,FIND(" - ",$O142)-1),$O142)</f>
      </c>
      <c r="CL142" t="s">
        <v>57</v>
      </c>
      <c r="CN142">
        <f>IF($DI142&gt;=1,INDEX($CL:$CL,$DH142+1),"")</f>
      </c>
      <c r="CO142">
        <f>IF($DI142&gt;=2,INDEX($CL:$CL,$DH142+2),"")</f>
      </c>
      <c r="CP142">
        <f>IF($DI142&gt;=3,INDEX($CL:$CL,$DH142+3),"")</f>
      </c>
      <c r="CQ142">
        <f>IF($DI142&gt;=4,INDEX($CL:$CL,$DH142+4),"")</f>
      </c>
      <c r="CR142">
        <f>IF($DI142&gt;=5,INDEX($CL:$CL,$DH142+5),"")</f>
      </c>
      <c r="CS142">
        <f>IF($DI142&gt;=6,INDEX($CL:$CL,$DH142+6),"")</f>
      </c>
      <c r="CT142">
        <f>IF($DI142&gt;=7,INDEX($CL:$CL,$DH142+7),"")</f>
      </c>
      <c r="CU142">
        <f>IF($DI142&gt;=8,INDEX($CL:$CL,$DH142+8),"")</f>
      </c>
      <c r="CV142">
        <f>IF($DI142&gt;=9,INDEX($CL:$CL,$DH142+9),"")</f>
      </c>
      <c r="CW142">
        <f>IF($DI142&gt;=10,INDEX($CL:$CL,$DH142+10),"")</f>
      </c>
      <c r="CX142">
        <f>IF($DI142&gt;=11,INDEX($CL:$CL,$DH142+11),"")</f>
      </c>
      <c r="CY142">
        <f>IF($DI142&gt;=12,INDEX($CL:$CL,$DH142+12),"")</f>
      </c>
      <c r="CZ142">
        <f>IF($DI142&gt;=13,INDEX($CL:$CL,$DH142+13),"")</f>
      </c>
      <c r="DA142">
        <f>IF($DI142&gt;=14,INDEX($CL:$CL,$DH142+14),"")</f>
      </c>
      <c r="DB142">
        <f>IF($DI142&gt;=15,INDEX($CL:$CL,$DH142+15),"")</f>
      </c>
      <c r="DC142">
        <f>IF($DI142&gt;=16,INDEX($CL:$CL,$DH142+16),"")</f>
      </c>
      <c r="DD142">
        <f>IF($DI142&gt;=17,INDEX($CL:$CL,$DH142+17),"")</f>
      </c>
      <c r="DE142">
        <f>IF($DI142&gt;=18,INDEX($CL:$CL,$DH142+18),"")</f>
      </c>
      <c r="DF142">
        <f>IF($DI142&gt;=19,INDEX($CL:$CL,$DH142+19),"")</f>
      </c>
      <c r="DG142">
        <f>IF($DI142&gt;=20,INDEX($CL:$CL,$DH142+20),"")</f>
      </c>
      <c r="DH142">
        <f>IFERROR(MATCH($CK142,$CL$2:$CL$1558,0)+1,0)</f>
      </c>
      <c r="DI142">
        <f>IFERROR(INDEX($CM$2:$CM$1558,MATCH($CK142,$CL$2:$CL$1558,0)),0)</f>
      </c>
      <c r="DJ142">
        <f>IFERROR(INDEX($AQ:$AQ,MATCH($K142,$AP:$AP,0))&amp;"","")</f>
      </c>
      <c r="DK142" t="s">
        <v>116</v>
      </c>
      <c r="DL142" t="s">
        <v>738</v>
      </c>
      <c r="DN142">
        <f>IF($GQ142&gt;=1,INDEX($DK:$DK,$GP142+1),"")</f>
      </c>
      <c r="DO142">
        <f>IF($GQ142&gt;=2,INDEX($DK:$DK,$GP142+2),"")</f>
      </c>
      <c r="DP142">
        <f>IF($GQ142&gt;=3,INDEX($DK:$DK,$GP142+3),"")</f>
      </c>
      <c r="DQ142">
        <f>IF($GQ142&gt;=4,INDEX($DK:$DK,$GP142+4),"")</f>
      </c>
      <c r="DR142">
        <f>IF($GQ142&gt;=5,INDEX($DK:$DK,$GP142+5),"")</f>
      </c>
      <c r="DS142">
        <f>IF($GQ142&gt;=6,INDEX($DK:$DK,$GP142+6),"")</f>
      </c>
      <c r="DT142">
        <f>IF($GQ142&gt;=7,INDEX($DK:$DK,$GP142+7),"")</f>
      </c>
      <c r="DU142">
        <f>IF($GQ142&gt;=8,INDEX($DK:$DK,$GP142+8),"")</f>
      </c>
      <c r="DV142">
        <f>IF($GQ142&gt;=9,INDEX($DK:$DK,$GP142+9),"")</f>
      </c>
      <c r="DW142">
        <f>IF($GQ142&gt;=10,INDEX($DK:$DK,$GP142+10),"")</f>
      </c>
      <c r="DX142">
        <f>IF($GQ142&gt;=11,INDEX($DK:$DK,$GP142+11),"")</f>
      </c>
      <c r="DY142">
        <f>IF($GQ142&gt;=12,INDEX($DK:$DK,$GP142+12),"")</f>
      </c>
      <c r="DZ142">
        <f>IF($GQ142&gt;=13,INDEX($DK:$DK,$GP142+13),"")</f>
      </c>
      <c r="EA142">
        <f>IF($GQ142&gt;=14,INDEX($DK:$DK,$GP142+14),"")</f>
      </c>
      <c r="EB142">
        <f>IF($GQ142&gt;=15,INDEX($DK:$DK,$GP142+15),"")</f>
      </c>
      <c r="EC142">
        <f>IF($GQ142&gt;=16,INDEX($DK:$DK,$GP142+16),"")</f>
      </c>
      <c r="ED142">
        <f>IF($GQ142&gt;=17,INDEX($DK:$DK,$GP142+17),"")</f>
      </c>
      <c r="EE142">
        <f>IF($GQ142&gt;=18,INDEX($DK:$DK,$GP142+18),"")</f>
      </c>
      <c r="EF142">
        <f>IF($GQ142&gt;=19,INDEX($DK:$DK,$GP142+19),"")</f>
      </c>
      <c r="EG142">
        <f>IF($GQ142&gt;=20,INDEX($DK:$DK,$GP142+20),"")</f>
      </c>
      <c r="EH142">
        <f>IF($GQ142&gt;=21,INDEX($DK:$DK,$GP142+21),"")</f>
      </c>
      <c r="EI142">
        <f>IF($GQ142&gt;=22,INDEX($DK:$DK,$GP142+22),"")</f>
      </c>
      <c r="EJ142">
        <f>IF($GQ142&gt;=23,INDEX($DK:$DK,$GP142+23),"")</f>
      </c>
      <c r="EK142">
        <f>IF($GQ142&gt;=24,INDEX($DK:$DK,$GP142+24),"")</f>
      </c>
      <c r="EL142">
        <f>IF($GQ142&gt;=25,INDEX($DK:$DK,$GP142+25),"")</f>
      </c>
      <c r="EM142">
        <f>IF($GQ142&gt;=26,INDEX($DK:$DK,$GP142+26),"")</f>
      </c>
      <c r="EN142">
        <f>IF($GQ142&gt;=27,INDEX($DK:$DK,$GP142+27),"")</f>
      </c>
      <c r="EO142">
        <f>IF($GQ142&gt;=28,INDEX($DK:$DK,$GP142+28),"")</f>
      </c>
      <c r="EP142">
        <f>IF($GQ142&gt;=29,INDEX($DK:$DK,$GP142+29),"")</f>
      </c>
      <c r="EQ142">
        <f>IF($GQ142&gt;=30,INDEX($DK:$DK,$GP142+30),"")</f>
      </c>
      <c r="ER142">
        <f>IF($GQ142&gt;=31,INDEX($DK:$DK,$GP142+31),"")</f>
      </c>
      <c r="ES142">
        <f>IF($GQ142&gt;=32,INDEX($DK:$DK,$GP142+32),"")</f>
      </c>
      <c r="ET142">
        <f>IF($GQ142&gt;=33,INDEX($DK:$DK,$GP142+33),"")</f>
      </c>
      <c r="EU142">
        <f>IF($GQ142&gt;=34,INDEX($DK:$DK,$GP142+34),"")</f>
      </c>
      <c r="EV142">
        <f>IF($GQ142&gt;=35,INDEX($DK:$DK,$GP142+35),"")</f>
      </c>
      <c r="EW142">
        <f>IF($GQ142&gt;=36,INDEX($DK:$DK,$GP142+36),"")</f>
      </c>
      <c r="EX142">
        <f>IF($GQ142&gt;=37,INDEX($DK:$DK,$GP142+37),"")</f>
      </c>
      <c r="EY142">
        <f>IF($GQ142&gt;=38,INDEX($DK:$DK,$GP142+38),"")</f>
      </c>
      <c r="EZ142">
        <f>IF($GQ142&gt;=39,INDEX($DK:$DK,$GP142+39),"")</f>
      </c>
      <c r="FA142">
        <f>IF($GQ142&gt;=40,INDEX($DK:$DK,$GP142+40),"")</f>
      </c>
      <c r="FB142">
        <f>IF($GQ142&gt;=1,INDEX($DL:$DL,$GP142+1),"")</f>
      </c>
      <c r="FC142">
        <f>IF($GQ142&gt;=2,INDEX($DL:$DL,$GP142+2),"")</f>
      </c>
      <c r="FD142">
        <f>IF($GQ142&gt;=3,INDEX($DL:$DL,$GP142+3),"")</f>
      </c>
      <c r="FE142">
        <f>IF($GQ142&gt;=4,INDEX($DL:$DL,$GP142+4),"")</f>
      </c>
      <c r="FF142">
        <f>IF($GQ142&gt;=5,INDEX($DL:$DL,$GP142+5),"")</f>
      </c>
      <c r="FG142">
        <f>IF($GQ142&gt;=6,INDEX($DL:$DL,$GP142+6),"")</f>
      </c>
      <c r="FH142">
        <f>IF($GQ142&gt;=7,INDEX($DL:$DL,$GP142+7),"")</f>
      </c>
      <c r="FI142">
        <f>IF($GQ142&gt;=8,INDEX($DL:$DL,$GP142+8),"")</f>
      </c>
      <c r="FJ142">
        <f>IF($GQ142&gt;=9,INDEX($DL:$DL,$GP142+9),"")</f>
      </c>
      <c r="FK142">
        <f>IF($GQ142&gt;=10,INDEX($DL:$DL,$GP142+10),"")</f>
      </c>
      <c r="FL142">
        <f>IF($GQ142&gt;=11,INDEX($DL:$DL,$GP142+11),"")</f>
      </c>
      <c r="FM142">
        <f>IF($GQ142&gt;=12,INDEX($DL:$DL,$GP142+12),"")</f>
      </c>
      <c r="FN142">
        <f>IF($GQ142&gt;=13,INDEX($DL:$DL,$GP142+13),"")</f>
      </c>
      <c r="FO142">
        <f>IF($GQ142&gt;=14,INDEX($DL:$DL,$GP142+14),"")</f>
      </c>
      <c r="FP142">
        <f>IF($GQ142&gt;=15,INDEX($DL:$DL,$GP142+15),"")</f>
      </c>
      <c r="FQ142">
        <f>IF($GQ142&gt;=16,INDEX($DL:$DL,$GP142+16),"")</f>
      </c>
      <c r="FR142">
        <f>IF($GQ142&gt;=17,INDEX($DL:$DL,$GP142+17),"")</f>
      </c>
      <c r="FS142">
        <f>IF($GQ142&gt;=18,INDEX($DL:$DL,$GP142+18),"")</f>
      </c>
      <c r="FT142">
        <f>IF($GQ142&gt;=19,INDEX($DL:$DL,$GP142+19),"")</f>
      </c>
      <c r="FU142">
        <f>IF($GQ142&gt;=20,INDEX($DL:$DL,$GP142+20),"")</f>
      </c>
      <c r="FV142">
        <f>IF($GQ142&gt;=21,INDEX($DL:$DL,$GP142+21),"")</f>
      </c>
      <c r="FW142">
        <f>IF($GQ142&gt;=22,INDEX($DL:$DL,$GP142+22),"")</f>
      </c>
      <c r="FX142">
        <f>IF($GQ142&gt;=23,INDEX($DL:$DL,$GP142+23),"")</f>
      </c>
      <c r="FY142">
        <f>IF($GQ142&gt;=24,INDEX($DL:$DL,$GP142+24),"")</f>
      </c>
      <c r="FZ142">
        <f>IF($GQ142&gt;=25,INDEX($DL:$DL,$GP142+25),"")</f>
      </c>
      <c r="GA142">
        <f>IF($GQ142&gt;=26,INDEX($DL:$DL,$GP142+26),"")</f>
      </c>
      <c r="GB142">
        <f>IF($GQ142&gt;=27,INDEX($DL:$DL,$GP142+27),"")</f>
      </c>
      <c r="GC142">
        <f>IF($GQ142&gt;=28,INDEX($DL:$DL,$GP142+28),"")</f>
      </c>
      <c r="GD142">
        <f>IF($GQ142&gt;=29,INDEX($DL:$DL,$GP142+29),"")</f>
      </c>
      <c r="GE142">
        <f>IF($GQ142&gt;=30,INDEX($DL:$DL,$GP142+30),"")</f>
      </c>
      <c r="GF142">
        <f>IF($GQ142&gt;=31,INDEX($DL:$DL,$GP142+31),"")</f>
      </c>
      <c r="GG142">
        <f>IF($GQ142&gt;=32,INDEX($DL:$DL,$GP142+32),"")</f>
      </c>
      <c r="GH142">
        <f>IF($GQ142&gt;=33,INDEX($DL:$DL,$GP142+33),"")</f>
      </c>
      <c r="GI142">
        <f>IF($GQ142&gt;=34,INDEX($DL:$DL,$GP142+34),"")</f>
      </c>
      <c r="GJ142">
        <f>IF($GQ142&gt;=35,INDEX($DL:$DL,$GP142+35),"")</f>
      </c>
      <c r="GK142">
        <f>IF($GQ142&gt;=36,INDEX($DL:$DL,$GP142+36),"")</f>
      </c>
      <c r="GL142">
        <f>IF($GQ142&gt;=37,INDEX($DL:$DL,$GP142+37),"")</f>
      </c>
      <c r="GM142">
        <f>IF($GQ142&gt;=38,INDEX($DL:$DL,$GP142+38),"")</f>
      </c>
      <c r="GN142">
        <f>IF($GQ142&gt;=39,INDEX($DL:$DL,$GP142+39),"")</f>
      </c>
      <c r="GO142">
        <f>IF($GQ142&gt;=40,INDEX($DL:$DL,$GP142+40),"")</f>
      </c>
      <c r="GP142">
        <f>IFERROR(MATCH($DJ142,$DK$2:$DK$148,0)+1,0)</f>
      </c>
      <c r="GQ142">
        <f>IFERROR(INDEX($DM$2:$DM$148,MATCH($DJ142,$DK$2:$DK$148,0)),0)</f>
      </c>
      <c r="GR142">
        <f>IFERROR(MATCH($L142,$DN$142:$FA$142,0),0)</f>
      </c>
      <c r="GS142">
        <f>IF($GR142&gt;0,INDEX($FB$142:$GO$142,$GR142),"")</f>
      </c>
      <c r="GT142" t="s">
        <v>523</v>
      </c>
      <c r="GV142">
        <f>IF($JE142&gt;=1,INDEX($GT:$GT,$JD142+1),"")</f>
      </c>
      <c r="GW142">
        <f>IF($JE142&gt;=2,INDEX($GT:$GT,$JD142+2),"")</f>
      </c>
      <c r="GX142">
        <f>IF($JE142&gt;=3,INDEX($GT:$GT,$JD142+3),"")</f>
      </c>
      <c r="GY142">
        <f>IF($JE142&gt;=4,INDEX($GT:$GT,$JD142+4),"")</f>
      </c>
      <c r="GZ142">
        <f>IF($JE142&gt;=5,INDEX($GT:$GT,$JD142+5),"")</f>
      </c>
      <c r="HA142">
        <f>IF($JE142&gt;=6,INDEX($GT:$GT,$JD142+6),"")</f>
      </c>
      <c r="HB142">
        <f>IF($JE142&gt;=7,INDEX($GT:$GT,$JD142+7),"")</f>
      </c>
      <c r="HC142">
        <f>IF($JE142&gt;=8,INDEX($GT:$GT,$JD142+8),"")</f>
      </c>
      <c r="HD142">
        <f>IF($JE142&gt;=9,INDEX($GT:$GT,$JD142+9),"")</f>
      </c>
      <c r="HE142">
        <f>IF($JE142&gt;=10,INDEX($GT:$GT,$JD142+10),"")</f>
      </c>
      <c r="HF142">
        <f>IF($JE142&gt;=11,INDEX($GT:$GT,$JD142+11),"")</f>
      </c>
      <c r="HG142">
        <f>IF($JE142&gt;=12,INDEX($GT:$GT,$JD142+12),"")</f>
      </c>
      <c r="HH142">
        <f>IF($JE142&gt;=13,INDEX($GT:$GT,$JD142+13),"")</f>
      </c>
      <c r="HI142">
        <f>IF($JE142&gt;=14,INDEX($GT:$GT,$JD142+14),"")</f>
      </c>
      <c r="HJ142">
        <f>IF($JE142&gt;=15,INDEX($GT:$GT,$JD142+15),"")</f>
      </c>
      <c r="HK142">
        <f>IF($JE142&gt;=16,INDEX($GT:$GT,$JD142+16),"")</f>
      </c>
      <c r="HL142">
        <f>IF($JE142&gt;=17,INDEX($GT:$GT,$JD142+17),"")</f>
      </c>
      <c r="HM142">
        <f>IF($JE142&gt;=18,INDEX($GT:$GT,$JD142+18),"")</f>
      </c>
      <c r="HN142">
        <f>IF($JE142&gt;=19,INDEX($GT:$GT,$JD142+19),"")</f>
      </c>
      <c r="HO142">
        <f>IF($JE142&gt;=20,INDEX($GT:$GT,$JD142+20),"")</f>
      </c>
      <c r="HP142">
        <f>IF($JE142&gt;=21,INDEX($GT:$GT,$JD142+21),"")</f>
      </c>
      <c r="HQ142">
        <f>IF($JE142&gt;=22,INDEX($GT:$GT,$JD142+22),"")</f>
      </c>
      <c r="HR142">
        <f>IF($JE142&gt;=23,INDEX($GT:$GT,$JD142+23),"")</f>
      </c>
      <c r="HS142">
        <f>IF($JE142&gt;=24,INDEX($GT:$GT,$JD142+24),"")</f>
      </c>
      <c r="HT142">
        <f>IF($JE142&gt;=25,INDEX($GT:$GT,$JD142+25),"")</f>
      </c>
      <c r="HU142">
        <f>IF($JE142&gt;=26,INDEX($GT:$GT,$JD142+26),"")</f>
      </c>
      <c r="HV142">
        <f>IF($JE142&gt;=27,INDEX($GT:$GT,$JD142+27),"")</f>
      </c>
      <c r="HW142">
        <f>IF($JE142&gt;=28,INDEX($GT:$GT,$JD142+28),"")</f>
      </c>
      <c r="HX142">
        <f>IF($JE142&gt;=29,INDEX($GT:$GT,$JD142+29),"")</f>
      </c>
      <c r="HY142">
        <f>IF($JE142&gt;=30,INDEX($GT:$GT,$JD142+30),"")</f>
      </c>
      <c r="HZ142">
        <f>IF($JE142&gt;=31,INDEX($GT:$GT,$JD142+31),"")</f>
      </c>
      <c r="IA142">
        <f>IF($JE142&gt;=32,INDEX($GT:$GT,$JD142+32),"")</f>
      </c>
      <c r="IB142">
        <f>IF($JE142&gt;=33,INDEX($GT:$GT,$JD142+33),"")</f>
      </c>
      <c r="IC142">
        <f>IF($JE142&gt;=34,INDEX($GT:$GT,$JD142+34),"")</f>
      </c>
      <c r="ID142">
        <f>IF($JE142&gt;=35,INDEX($GT:$GT,$JD142+35),"")</f>
      </c>
      <c r="IE142">
        <f>IF($JE142&gt;=36,INDEX($GT:$GT,$JD142+36),"")</f>
      </c>
      <c r="IF142">
        <f>IF($JE142&gt;=37,INDEX($GT:$GT,$JD142+37),"")</f>
      </c>
      <c r="IG142">
        <f>IF($JE142&gt;=38,INDEX($GT:$GT,$JD142+38),"")</f>
      </c>
      <c r="IH142">
        <f>IF($JE142&gt;=39,INDEX($GT:$GT,$JD142+39),"")</f>
      </c>
      <c r="II142">
        <f>IF($JE142&gt;=40,INDEX($GT:$GT,$JD142+40),"")</f>
      </c>
      <c r="IJ142">
        <f>IF($JE142&gt;=41,INDEX($GT:$GT,$JD142+41),"")</f>
      </c>
      <c r="IK142">
        <f>IF($JE142&gt;=42,INDEX($GT:$GT,$JD142+42),"")</f>
      </c>
      <c r="IL142">
        <f>IF($JE142&gt;=43,INDEX($GT:$GT,$JD142+43),"")</f>
      </c>
      <c r="IM142">
        <f>IF($JE142&gt;=44,INDEX($GT:$GT,$JD142+44),"")</f>
      </c>
      <c r="IN142">
        <f>IF($JE142&gt;=45,INDEX($GT:$GT,$JD142+45),"")</f>
      </c>
      <c r="IO142">
        <f>IF($JE142&gt;=46,INDEX($GT:$GT,$JD142+46),"")</f>
      </c>
      <c r="IP142">
        <f>IF($JE142&gt;=47,INDEX($GT:$GT,$JD142+47),"")</f>
      </c>
      <c r="IQ142">
        <f>IF($JE142&gt;=48,INDEX($GT:$GT,$JD142+48),"")</f>
      </c>
      <c r="IR142">
        <f>IF($JE142&gt;=49,INDEX($GT:$GT,$JD142+49),"")</f>
      </c>
      <c r="IS142">
        <f>IF($JE142&gt;=50,INDEX($GT:$GT,$JD142+50),"")</f>
      </c>
      <c r="IT142">
        <f>IF($JE142&gt;=51,INDEX($GT:$GT,$JD142+51),"")</f>
      </c>
      <c r="IU142">
        <f>IF($JE142&gt;=52,INDEX($GT:$GT,$JD142+52),"")</f>
      </c>
      <c r="IV142">
        <f>IF($JE142&gt;=53,INDEX($GT:$GT,$JD142+53),"")</f>
      </c>
      <c r="IW142">
        <f>IF($JE142&gt;=54,INDEX($GT:$GT,$JD142+54),"")</f>
      </c>
      <c r="IX142">
        <f>IF($JE142&gt;=55,INDEX($GT:$GT,$JD142+55),"")</f>
      </c>
      <c r="IY142">
        <f>IF($JE142&gt;=56,INDEX($GT:$GT,$JD142+56),"")</f>
      </c>
      <c r="IZ142">
        <f>IF($JE142&gt;=57,INDEX($GT:$GT,$JD142+57),"")</f>
      </c>
      <c r="JA142">
        <f>IF($JE142&gt;=58,INDEX($GT:$GT,$JD142+58),"")</f>
      </c>
      <c r="JB142">
        <f>IF($JE142&gt;=59,INDEX($GT:$GT,$JD142+59),"")</f>
      </c>
      <c r="JC142">
        <f>IF($JE142&gt;=60,INDEX($GT:$GT,$JD142+60),"")</f>
      </c>
      <c r="JD142">
        <f>IFERROR(MATCH($GS142,$GT$2:$GT$322,0)+1,0)</f>
      </c>
      <c r="JE142">
        <f>IFERROR(INDEX($GU$2:$GU$322,MATCH($GS142,$GT$2:$GT$322,0)),0)</f>
      </c>
      <c r="JF142" t="s">
        <v>28</v>
      </c>
      <c r="JG142" t="s">
        <v>28</v>
      </c>
    </row>
    <row r="143" spans="1:267" x14ac:dyDescent="0.25">
      <c r="J143" s="1"/>
      <c r="K143" s="1"/>
      <c r="L143" s="1"/>
      <c r="M143" s="1"/>
      <c r="N143" s="1">
        <f>IFERROR(IF(FIND(" - ",$J143)&gt;0,MID($J143,FIND(" - ",$J143)+3,LEN($J143)),""),"")</f>
      </c>
      <c r="P143" s="1"/>
      <c r="S143" t="s">
        <v>28</v>
      </c>
      <c r="U143">
        <f>IF(OR($S143="",$T143=""),"",IFERROR($S143/$T143,0))</f>
      </c>
      <c r="V143">
        <f>IF($S143="","",
IF($K143="","",
IF(ISNUMBER(SEARCH("exempt",LOWER($K143))),0,
$S143*(VALUE(SUBSTITUTE($K143,"%",""))/100))))</f>
      </c>
      <c r="AB143">
        <f>IF($S143="","",
SUM($S143,$V143,$Z143,$W143,$Y143)-
IF($AA143="",0,VALUE($AA143)))</f>
      </c>
      <c r="AJ143" t="s">
        <v>739</v>
      </c>
      <c r="AO143" t="s">
        <v>129</v>
      </c>
      <c r="AR143">
        <f>IFERROR(LEFT($J143,FIND(" - ",$J143)-1),$J143)</f>
      </c>
      <c r="AU143">
        <f>IF($CJ143&gt;=1,INDEX($AS:$AS,$CI143+1),"")</f>
      </c>
      <c r="AV143">
        <f>IF($CJ143&gt;=2,INDEX($AS:$AS,$CI143+2),"")</f>
      </c>
      <c r="AW143">
        <f>IF($CJ143&gt;=3,INDEX($AS:$AS,$CI143+3),"")</f>
      </c>
      <c r="AX143">
        <f>IF($CJ143&gt;=4,INDEX($AS:$AS,$CI143+4),"")</f>
      </c>
      <c r="AY143">
        <f>IF($CJ143&gt;=5,INDEX($AS:$AS,$CI143+5),"")</f>
      </c>
      <c r="AZ143">
        <f>IF($CJ143&gt;=6,INDEX($AS:$AS,$CI143+6),"")</f>
      </c>
      <c r="BA143">
        <f>IF($CJ143&gt;=7,INDEX($AS:$AS,$CI143+7),"")</f>
      </c>
      <c r="BB143">
        <f>IF($CJ143&gt;=8,INDEX($AS:$AS,$CI143+8),"")</f>
      </c>
      <c r="BC143">
        <f>IF($CJ143&gt;=9,INDEX($AS:$AS,$CI143+9),"")</f>
      </c>
      <c r="BD143">
        <f>IF($CJ143&gt;=10,INDEX($AS:$AS,$CI143+10),"")</f>
      </c>
      <c r="BE143">
        <f>IF($CJ143&gt;=11,INDEX($AS:$AS,$CI143+11),"")</f>
      </c>
      <c r="BF143">
        <f>IF($CJ143&gt;=12,INDEX($AS:$AS,$CI143+12),"")</f>
      </c>
      <c r="BG143">
        <f>IF($CJ143&gt;=13,INDEX($AS:$AS,$CI143+13),"")</f>
      </c>
      <c r="BH143">
        <f>IF($CJ143&gt;=14,INDEX($AS:$AS,$CI143+14),"")</f>
      </c>
      <c r="BI143">
        <f>IF($CJ143&gt;=15,INDEX($AS:$AS,$CI143+15),"")</f>
      </c>
      <c r="BJ143">
        <f>IF($CJ143&gt;=16,INDEX($AS:$AS,$CI143+16),"")</f>
      </c>
      <c r="BK143">
        <f>IF($CJ143&gt;=17,INDEX($AS:$AS,$CI143+17),"")</f>
      </c>
      <c r="BL143">
        <f>IF($CJ143&gt;=18,INDEX($AS:$AS,$CI143+18),"")</f>
      </c>
      <c r="BM143">
        <f>IF($CJ143&gt;=19,INDEX($AS:$AS,$CI143+19),"")</f>
      </c>
      <c r="BN143">
        <f>IF($CJ143&gt;=20,INDEX($AS:$AS,$CI143+20),"")</f>
      </c>
      <c r="BO143">
        <f>IF($CJ143&gt;=21,INDEX($AS:$AS,$CI143+21),"")</f>
      </c>
      <c r="BP143">
        <f>IF($CJ143&gt;=22,INDEX($AS:$AS,$CI143+22),"")</f>
      </c>
      <c r="BQ143">
        <f>IF($CJ143&gt;=23,INDEX($AS:$AS,$CI143+23),"")</f>
      </c>
      <c r="BR143">
        <f>IF($CJ143&gt;=24,INDEX($AS:$AS,$CI143+24),"")</f>
      </c>
      <c r="BS143">
        <f>IF($CJ143&gt;=25,INDEX($AS:$AS,$CI143+25),"")</f>
      </c>
      <c r="BT143">
        <f>IF($CJ143&gt;=26,INDEX($AS:$AS,$CI143+26),"")</f>
      </c>
      <c r="BU143">
        <f>IF($CJ143&gt;=27,INDEX($AS:$AS,$CI143+27),"")</f>
      </c>
      <c r="BV143">
        <f>IF($CJ143&gt;=28,INDEX($AS:$AS,$CI143+28),"")</f>
      </c>
      <c r="BW143">
        <f>IF($CJ143&gt;=29,INDEX($AS:$AS,$CI143+29),"")</f>
      </c>
      <c r="BX143">
        <f>IF($CJ143&gt;=30,INDEX($AS:$AS,$CI143+30),"")</f>
      </c>
      <c r="BY143">
        <f>IF($CJ143&gt;=31,INDEX($AS:$AS,$CI143+31),"")</f>
      </c>
      <c r="BZ143">
        <f>IF($CJ143&gt;=32,INDEX($AS:$AS,$CI143+32),"")</f>
      </c>
      <c r="CA143">
        <f>IF($CJ143&gt;=33,INDEX($AS:$AS,$CI143+33),"")</f>
      </c>
      <c r="CB143">
        <f>IF($CJ143&gt;=34,INDEX($AS:$AS,$CI143+34),"")</f>
      </c>
      <c r="CC143">
        <f>IF($CJ143&gt;=35,INDEX($AS:$AS,$CI143+35),"")</f>
      </c>
      <c r="CD143">
        <f>IF($CJ143&gt;=36,INDEX($AS:$AS,$CI143+36),"")</f>
      </c>
      <c r="CE143">
        <f>IF($CJ143&gt;=37,INDEX($AS:$AS,$CI143+37),"")</f>
      </c>
      <c r="CF143">
        <f>IF($CJ143&gt;=38,INDEX($AS:$AS,$CI143+38),"")</f>
      </c>
      <c r="CG143">
        <f>IF($CJ143&gt;=39,INDEX($AS:$AS,$CI143+39),"")</f>
      </c>
      <c r="CH143">
        <f>IF($CJ143&gt;=40,INDEX($AS:$AS,$CI143+40),"")</f>
      </c>
      <c r="CI143">
        <f>IFERROR(MATCH($AR143,$AS$2:$AS$133,0)+1,0)</f>
      </c>
      <c r="CJ143">
        <f>IFERROR(INDEX($AT$2:$AT$133,MATCH($AR143,$AS$2:$AS$133,0)),0)</f>
      </c>
      <c r="CK143">
        <f>IFERROR(LEFT($O143,FIND(" - ",$O143)-1),$O143)</f>
      </c>
      <c r="CL143" t="s">
        <v>113</v>
      </c>
      <c r="CN143">
        <f>IF($DI143&gt;=1,INDEX($CL:$CL,$DH143+1),"")</f>
      </c>
      <c r="CO143">
        <f>IF($DI143&gt;=2,INDEX($CL:$CL,$DH143+2),"")</f>
      </c>
      <c r="CP143">
        <f>IF($DI143&gt;=3,INDEX($CL:$CL,$DH143+3),"")</f>
      </c>
      <c r="CQ143">
        <f>IF($DI143&gt;=4,INDEX($CL:$CL,$DH143+4),"")</f>
      </c>
      <c r="CR143">
        <f>IF($DI143&gt;=5,INDEX($CL:$CL,$DH143+5),"")</f>
      </c>
      <c r="CS143">
        <f>IF($DI143&gt;=6,INDEX($CL:$CL,$DH143+6),"")</f>
      </c>
      <c r="CT143">
        <f>IF($DI143&gt;=7,INDEX($CL:$CL,$DH143+7),"")</f>
      </c>
      <c r="CU143">
        <f>IF($DI143&gt;=8,INDEX($CL:$CL,$DH143+8),"")</f>
      </c>
      <c r="CV143">
        <f>IF($DI143&gt;=9,INDEX($CL:$CL,$DH143+9),"")</f>
      </c>
      <c r="CW143">
        <f>IF($DI143&gt;=10,INDEX($CL:$CL,$DH143+10),"")</f>
      </c>
      <c r="CX143">
        <f>IF($DI143&gt;=11,INDEX($CL:$CL,$DH143+11),"")</f>
      </c>
      <c r="CY143">
        <f>IF($DI143&gt;=12,INDEX($CL:$CL,$DH143+12),"")</f>
      </c>
      <c r="CZ143">
        <f>IF($DI143&gt;=13,INDEX($CL:$CL,$DH143+13),"")</f>
      </c>
      <c r="DA143">
        <f>IF($DI143&gt;=14,INDEX($CL:$CL,$DH143+14),"")</f>
      </c>
      <c r="DB143">
        <f>IF($DI143&gt;=15,INDEX($CL:$CL,$DH143+15),"")</f>
      </c>
      <c r="DC143">
        <f>IF($DI143&gt;=16,INDEX($CL:$CL,$DH143+16),"")</f>
      </c>
      <c r="DD143">
        <f>IF($DI143&gt;=17,INDEX($CL:$CL,$DH143+17),"")</f>
      </c>
      <c r="DE143">
        <f>IF($DI143&gt;=18,INDEX($CL:$CL,$DH143+18),"")</f>
      </c>
      <c r="DF143">
        <f>IF($DI143&gt;=19,INDEX($CL:$CL,$DH143+19),"")</f>
      </c>
      <c r="DG143">
        <f>IF($DI143&gt;=20,INDEX($CL:$CL,$DH143+20),"")</f>
      </c>
      <c r="DH143">
        <f>IFERROR(MATCH($CK143,$CL$2:$CL$1558,0)+1,0)</f>
      </c>
      <c r="DI143">
        <f>IFERROR(INDEX($CM$2:$CM$1558,MATCH($CK143,$CL$2:$CL$1558,0)),0)</f>
      </c>
      <c r="DJ143">
        <f>IFERROR(INDEX($AQ:$AQ,MATCH($K143,$AP:$AP,0))&amp;"","")</f>
      </c>
      <c r="DK143" t="s">
        <v>486</v>
      </c>
      <c r="DM143">
        <v>1</v>
      </c>
      <c r="DN143">
        <f>IF($GQ143&gt;=1,INDEX($DK:$DK,$GP143+1),"")</f>
      </c>
      <c r="DO143">
        <f>IF($GQ143&gt;=2,INDEX($DK:$DK,$GP143+2),"")</f>
      </c>
      <c r="DP143">
        <f>IF($GQ143&gt;=3,INDEX($DK:$DK,$GP143+3),"")</f>
      </c>
      <c r="DQ143">
        <f>IF($GQ143&gt;=4,INDEX($DK:$DK,$GP143+4),"")</f>
      </c>
      <c r="DR143">
        <f>IF($GQ143&gt;=5,INDEX($DK:$DK,$GP143+5),"")</f>
      </c>
      <c r="DS143">
        <f>IF($GQ143&gt;=6,INDEX($DK:$DK,$GP143+6),"")</f>
      </c>
      <c r="DT143">
        <f>IF($GQ143&gt;=7,INDEX($DK:$DK,$GP143+7),"")</f>
      </c>
      <c r="DU143">
        <f>IF($GQ143&gt;=8,INDEX($DK:$DK,$GP143+8),"")</f>
      </c>
      <c r="DV143">
        <f>IF($GQ143&gt;=9,INDEX($DK:$DK,$GP143+9),"")</f>
      </c>
      <c r="DW143">
        <f>IF($GQ143&gt;=10,INDEX($DK:$DK,$GP143+10),"")</f>
      </c>
      <c r="DX143">
        <f>IF($GQ143&gt;=11,INDEX($DK:$DK,$GP143+11),"")</f>
      </c>
      <c r="DY143">
        <f>IF($GQ143&gt;=12,INDEX($DK:$DK,$GP143+12),"")</f>
      </c>
      <c r="DZ143">
        <f>IF($GQ143&gt;=13,INDEX($DK:$DK,$GP143+13),"")</f>
      </c>
      <c r="EA143">
        <f>IF($GQ143&gt;=14,INDEX($DK:$DK,$GP143+14),"")</f>
      </c>
      <c r="EB143">
        <f>IF($GQ143&gt;=15,INDEX($DK:$DK,$GP143+15),"")</f>
      </c>
      <c r="EC143">
        <f>IF($GQ143&gt;=16,INDEX($DK:$DK,$GP143+16),"")</f>
      </c>
      <c r="ED143">
        <f>IF($GQ143&gt;=17,INDEX($DK:$DK,$GP143+17),"")</f>
      </c>
      <c r="EE143">
        <f>IF($GQ143&gt;=18,INDEX($DK:$DK,$GP143+18),"")</f>
      </c>
      <c r="EF143">
        <f>IF($GQ143&gt;=19,INDEX($DK:$DK,$GP143+19),"")</f>
      </c>
      <c r="EG143">
        <f>IF($GQ143&gt;=20,INDEX($DK:$DK,$GP143+20),"")</f>
      </c>
      <c r="EH143">
        <f>IF($GQ143&gt;=21,INDEX($DK:$DK,$GP143+21),"")</f>
      </c>
      <c r="EI143">
        <f>IF($GQ143&gt;=22,INDEX($DK:$DK,$GP143+22),"")</f>
      </c>
      <c r="EJ143">
        <f>IF($GQ143&gt;=23,INDEX($DK:$DK,$GP143+23),"")</f>
      </c>
      <c r="EK143">
        <f>IF($GQ143&gt;=24,INDEX($DK:$DK,$GP143+24),"")</f>
      </c>
      <c r="EL143">
        <f>IF($GQ143&gt;=25,INDEX($DK:$DK,$GP143+25),"")</f>
      </c>
      <c r="EM143">
        <f>IF($GQ143&gt;=26,INDEX($DK:$DK,$GP143+26),"")</f>
      </c>
      <c r="EN143">
        <f>IF($GQ143&gt;=27,INDEX($DK:$DK,$GP143+27),"")</f>
      </c>
      <c r="EO143">
        <f>IF($GQ143&gt;=28,INDEX($DK:$DK,$GP143+28),"")</f>
      </c>
      <c r="EP143">
        <f>IF($GQ143&gt;=29,INDEX($DK:$DK,$GP143+29),"")</f>
      </c>
      <c r="EQ143">
        <f>IF($GQ143&gt;=30,INDEX($DK:$DK,$GP143+30),"")</f>
      </c>
      <c r="ER143">
        <f>IF($GQ143&gt;=31,INDEX($DK:$DK,$GP143+31),"")</f>
      </c>
      <c r="ES143">
        <f>IF($GQ143&gt;=32,INDEX($DK:$DK,$GP143+32),"")</f>
      </c>
      <c r="ET143">
        <f>IF($GQ143&gt;=33,INDEX($DK:$DK,$GP143+33),"")</f>
      </c>
      <c r="EU143">
        <f>IF($GQ143&gt;=34,INDEX($DK:$DK,$GP143+34),"")</f>
      </c>
      <c r="EV143">
        <f>IF($GQ143&gt;=35,INDEX($DK:$DK,$GP143+35),"")</f>
      </c>
      <c r="EW143">
        <f>IF($GQ143&gt;=36,INDEX($DK:$DK,$GP143+36),"")</f>
      </c>
      <c r="EX143">
        <f>IF($GQ143&gt;=37,INDEX($DK:$DK,$GP143+37),"")</f>
      </c>
      <c r="EY143">
        <f>IF($GQ143&gt;=38,INDEX($DK:$DK,$GP143+38),"")</f>
      </c>
      <c r="EZ143">
        <f>IF($GQ143&gt;=39,INDEX($DK:$DK,$GP143+39),"")</f>
      </c>
      <c r="FA143">
        <f>IF($GQ143&gt;=40,INDEX($DK:$DK,$GP143+40),"")</f>
      </c>
      <c r="FB143">
        <f>IF($GQ143&gt;=1,INDEX($DL:$DL,$GP143+1),"")</f>
      </c>
      <c r="FC143">
        <f>IF($GQ143&gt;=2,INDEX($DL:$DL,$GP143+2),"")</f>
      </c>
      <c r="FD143">
        <f>IF($GQ143&gt;=3,INDEX($DL:$DL,$GP143+3),"")</f>
      </c>
      <c r="FE143">
        <f>IF($GQ143&gt;=4,INDEX($DL:$DL,$GP143+4),"")</f>
      </c>
      <c r="FF143">
        <f>IF($GQ143&gt;=5,INDEX($DL:$DL,$GP143+5),"")</f>
      </c>
      <c r="FG143">
        <f>IF($GQ143&gt;=6,INDEX($DL:$DL,$GP143+6),"")</f>
      </c>
      <c r="FH143">
        <f>IF($GQ143&gt;=7,INDEX($DL:$DL,$GP143+7),"")</f>
      </c>
      <c r="FI143">
        <f>IF($GQ143&gt;=8,INDEX($DL:$DL,$GP143+8),"")</f>
      </c>
      <c r="FJ143">
        <f>IF($GQ143&gt;=9,INDEX($DL:$DL,$GP143+9),"")</f>
      </c>
      <c r="FK143">
        <f>IF($GQ143&gt;=10,INDEX($DL:$DL,$GP143+10),"")</f>
      </c>
      <c r="FL143">
        <f>IF($GQ143&gt;=11,INDEX($DL:$DL,$GP143+11),"")</f>
      </c>
      <c r="FM143">
        <f>IF($GQ143&gt;=12,INDEX($DL:$DL,$GP143+12),"")</f>
      </c>
      <c r="FN143">
        <f>IF($GQ143&gt;=13,INDEX($DL:$DL,$GP143+13),"")</f>
      </c>
      <c r="FO143">
        <f>IF($GQ143&gt;=14,INDEX($DL:$DL,$GP143+14),"")</f>
      </c>
      <c r="FP143">
        <f>IF($GQ143&gt;=15,INDEX($DL:$DL,$GP143+15),"")</f>
      </c>
      <c r="FQ143">
        <f>IF($GQ143&gt;=16,INDEX($DL:$DL,$GP143+16),"")</f>
      </c>
      <c r="FR143">
        <f>IF($GQ143&gt;=17,INDEX($DL:$DL,$GP143+17),"")</f>
      </c>
      <c r="FS143">
        <f>IF($GQ143&gt;=18,INDEX($DL:$DL,$GP143+18),"")</f>
      </c>
      <c r="FT143">
        <f>IF($GQ143&gt;=19,INDEX($DL:$DL,$GP143+19),"")</f>
      </c>
      <c r="FU143">
        <f>IF($GQ143&gt;=20,INDEX($DL:$DL,$GP143+20),"")</f>
      </c>
      <c r="FV143">
        <f>IF($GQ143&gt;=21,INDEX($DL:$DL,$GP143+21),"")</f>
      </c>
      <c r="FW143">
        <f>IF($GQ143&gt;=22,INDEX($DL:$DL,$GP143+22),"")</f>
      </c>
      <c r="FX143">
        <f>IF($GQ143&gt;=23,INDEX($DL:$DL,$GP143+23),"")</f>
      </c>
      <c r="FY143">
        <f>IF($GQ143&gt;=24,INDEX($DL:$DL,$GP143+24),"")</f>
      </c>
      <c r="FZ143">
        <f>IF($GQ143&gt;=25,INDEX($DL:$DL,$GP143+25),"")</f>
      </c>
      <c r="GA143">
        <f>IF($GQ143&gt;=26,INDEX($DL:$DL,$GP143+26),"")</f>
      </c>
      <c r="GB143">
        <f>IF($GQ143&gt;=27,INDEX($DL:$DL,$GP143+27),"")</f>
      </c>
      <c r="GC143">
        <f>IF($GQ143&gt;=28,INDEX($DL:$DL,$GP143+28),"")</f>
      </c>
      <c r="GD143">
        <f>IF($GQ143&gt;=29,INDEX($DL:$DL,$GP143+29),"")</f>
      </c>
      <c r="GE143">
        <f>IF($GQ143&gt;=30,INDEX($DL:$DL,$GP143+30),"")</f>
      </c>
      <c r="GF143">
        <f>IF($GQ143&gt;=31,INDEX($DL:$DL,$GP143+31),"")</f>
      </c>
      <c r="GG143">
        <f>IF($GQ143&gt;=32,INDEX($DL:$DL,$GP143+32),"")</f>
      </c>
      <c r="GH143">
        <f>IF($GQ143&gt;=33,INDEX($DL:$DL,$GP143+33),"")</f>
      </c>
      <c r="GI143">
        <f>IF($GQ143&gt;=34,INDEX($DL:$DL,$GP143+34),"")</f>
      </c>
      <c r="GJ143">
        <f>IF($GQ143&gt;=35,INDEX($DL:$DL,$GP143+35),"")</f>
      </c>
      <c r="GK143">
        <f>IF($GQ143&gt;=36,INDEX($DL:$DL,$GP143+36),"")</f>
      </c>
      <c r="GL143">
        <f>IF($GQ143&gt;=37,INDEX($DL:$DL,$GP143+37),"")</f>
      </c>
      <c r="GM143">
        <f>IF($GQ143&gt;=38,INDEX($DL:$DL,$GP143+38),"")</f>
      </c>
      <c r="GN143">
        <f>IF($GQ143&gt;=39,INDEX($DL:$DL,$GP143+39),"")</f>
      </c>
      <c r="GO143">
        <f>IF($GQ143&gt;=40,INDEX($DL:$DL,$GP143+40),"")</f>
      </c>
      <c r="GP143">
        <f>IFERROR(MATCH($DJ143,$DK$2:$DK$148,0)+1,0)</f>
      </c>
      <c r="GQ143">
        <f>IFERROR(INDEX($DM$2:$DM$148,MATCH($DJ143,$DK$2:$DK$148,0)),0)</f>
      </c>
      <c r="GR143">
        <f>IFERROR(MATCH($L143,$DN$143:$FA$143,0),0)</f>
      </c>
      <c r="GS143">
        <f>IF($GR143&gt;0,INDEX($FB$143:$GO$143,$GR143),"")</f>
      </c>
      <c r="GT143" t="s">
        <v>356</v>
      </c>
      <c r="GU143">
        <v>1</v>
      </c>
      <c r="GV143">
        <f>IF($JE143&gt;=1,INDEX($GT:$GT,$JD143+1),"")</f>
      </c>
      <c r="GW143">
        <f>IF($JE143&gt;=2,INDEX($GT:$GT,$JD143+2),"")</f>
      </c>
      <c r="GX143">
        <f>IF($JE143&gt;=3,INDEX($GT:$GT,$JD143+3),"")</f>
      </c>
      <c r="GY143">
        <f>IF($JE143&gt;=4,INDEX($GT:$GT,$JD143+4),"")</f>
      </c>
      <c r="GZ143">
        <f>IF($JE143&gt;=5,INDEX($GT:$GT,$JD143+5),"")</f>
      </c>
      <c r="HA143">
        <f>IF($JE143&gt;=6,INDEX($GT:$GT,$JD143+6),"")</f>
      </c>
      <c r="HB143">
        <f>IF($JE143&gt;=7,INDEX($GT:$GT,$JD143+7),"")</f>
      </c>
      <c r="HC143">
        <f>IF($JE143&gt;=8,INDEX($GT:$GT,$JD143+8),"")</f>
      </c>
      <c r="HD143">
        <f>IF($JE143&gt;=9,INDEX($GT:$GT,$JD143+9),"")</f>
      </c>
      <c r="HE143">
        <f>IF($JE143&gt;=10,INDEX($GT:$GT,$JD143+10),"")</f>
      </c>
      <c r="HF143">
        <f>IF($JE143&gt;=11,INDEX($GT:$GT,$JD143+11),"")</f>
      </c>
      <c r="HG143">
        <f>IF($JE143&gt;=12,INDEX($GT:$GT,$JD143+12),"")</f>
      </c>
      <c r="HH143">
        <f>IF($JE143&gt;=13,INDEX($GT:$GT,$JD143+13),"")</f>
      </c>
      <c r="HI143">
        <f>IF($JE143&gt;=14,INDEX($GT:$GT,$JD143+14),"")</f>
      </c>
      <c r="HJ143">
        <f>IF($JE143&gt;=15,INDEX($GT:$GT,$JD143+15),"")</f>
      </c>
      <c r="HK143">
        <f>IF($JE143&gt;=16,INDEX($GT:$GT,$JD143+16),"")</f>
      </c>
      <c r="HL143">
        <f>IF($JE143&gt;=17,INDEX($GT:$GT,$JD143+17),"")</f>
      </c>
      <c r="HM143">
        <f>IF($JE143&gt;=18,INDEX($GT:$GT,$JD143+18),"")</f>
      </c>
      <c r="HN143">
        <f>IF($JE143&gt;=19,INDEX($GT:$GT,$JD143+19),"")</f>
      </c>
      <c r="HO143">
        <f>IF($JE143&gt;=20,INDEX($GT:$GT,$JD143+20),"")</f>
      </c>
      <c r="HP143">
        <f>IF($JE143&gt;=21,INDEX($GT:$GT,$JD143+21),"")</f>
      </c>
      <c r="HQ143">
        <f>IF($JE143&gt;=22,INDEX($GT:$GT,$JD143+22),"")</f>
      </c>
      <c r="HR143">
        <f>IF($JE143&gt;=23,INDEX($GT:$GT,$JD143+23),"")</f>
      </c>
      <c r="HS143">
        <f>IF($JE143&gt;=24,INDEX($GT:$GT,$JD143+24),"")</f>
      </c>
      <c r="HT143">
        <f>IF($JE143&gt;=25,INDEX($GT:$GT,$JD143+25),"")</f>
      </c>
      <c r="HU143">
        <f>IF($JE143&gt;=26,INDEX($GT:$GT,$JD143+26),"")</f>
      </c>
      <c r="HV143">
        <f>IF($JE143&gt;=27,INDEX($GT:$GT,$JD143+27),"")</f>
      </c>
      <c r="HW143">
        <f>IF($JE143&gt;=28,INDEX($GT:$GT,$JD143+28),"")</f>
      </c>
      <c r="HX143">
        <f>IF($JE143&gt;=29,INDEX($GT:$GT,$JD143+29),"")</f>
      </c>
      <c r="HY143">
        <f>IF($JE143&gt;=30,INDEX($GT:$GT,$JD143+30),"")</f>
      </c>
      <c r="HZ143">
        <f>IF($JE143&gt;=31,INDEX($GT:$GT,$JD143+31),"")</f>
      </c>
      <c r="IA143">
        <f>IF($JE143&gt;=32,INDEX($GT:$GT,$JD143+32),"")</f>
      </c>
      <c r="IB143">
        <f>IF($JE143&gt;=33,INDEX($GT:$GT,$JD143+33),"")</f>
      </c>
      <c r="IC143">
        <f>IF($JE143&gt;=34,INDEX($GT:$GT,$JD143+34),"")</f>
      </c>
      <c r="ID143">
        <f>IF($JE143&gt;=35,INDEX($GT:$GT,$JD143+35),"")</f>
      </c>
      <c r="IE143">
        <f>IF($JE143&gt;=36,INDEX($GT:$GT,$JD143+36),"")</f>
      </c>
      <c r="IF143">
        <f>IF($JE143&gt;=37,INDEX($GT:$GT,$JD143+37),"")</f>
      </c>
      <c r="IG143">
        <f>IF($JE143&gt;=38,INDEX($GT:$GT,$JD143+38),"")</f>
      </c>
      <c r="IH143">
        <f>IF($JE143&gt;=39,INDEX($GT:$GT,$JD143+39),"")</f>
      </c>
      <c r="II143">
        <f>IF($JE143&gt;=40,INDEX($GT:$GT,$JD143+40),"")</f>
      </c>
      <c r="IJ143">
        <f>IF($JE143&gt;=41,INDEX($GT:$GT,$JD143+41),"")</f>
      </c>
      <c r="IK143">
        <f>IF($JE143&gt;=42,INDEX($GT:$GT,$JD143+42),"")</f>
      </c>
      <c r="IL143">
        <f>IF($JE143&gt;=43,INDEX($GT:$GT,$JD143+43),"")</f>
      </c>
      <c r="IM143">
        <f>IF($JE143&gt;=44,INDEX($GT:$GT,$JD143+44),"")</f>
      </c>
      <c r="IN143">
        <f>IF($JE143&gt;=45,INDEX($GT:$GT,$JD143+45),"")</f>
      </c>
      <c r="IO143">
        <f>IF($JE143&gt;=46,INDEX($GT:$GT,$JD143+46),"")</f>
      </c>
      <c r="IP143">
        <f>IF($JE143&gt;=47,INDEX($GT:$GT,$JD143+47),"")</f>
      </c>
      <c r="IQ143">
        <f>IF($JE143&gt;=48,INDEX($GT:$GT,$JD143+48),"")</f>
      </c>
      <c r="IR143">
        <f>IF($JE143&gt;=49,INDEX($GT:$GT,$JD143+49),"")</f>
      </c>
      <c r="IS143">
        <f>IF($JE143&gt;=50,INDEX($GT:$GT,$JD143+50),"")</f>
      </c>
      <c r="IT143">
        <f>IF($JE143&gt;=51,INDEX($GT:$GT,$JD143+51),"")</f>
      </c>
      <c r="IU143">
        <f>IF($JE143&gt;=52,INDEX($GT:$GT,$JD143+52),"")</f>
      </c>
      <c r="IV143">
        <f>IF($JE143&gt;=53,INDEX($GT:$GT,$JD143+53),"")</f>
      </c>
      <c r="IW143">
        <f>IF($JE143&gt;=54,INDEX($GT:$GT,$JD143+54),"")</f>
      </c>
      <c r="IX143">
        <f>IF($JE143&gt;=55,INDEX($GT:$GT,$JD143+55),"")</f>
      </c>
      <c r="IY143">
        <f>IF($JE143&gt;=56,INDEX($GT:$GT,$JD143+56),"")</f>
      </c>
      <c r="IZ143">
        <f>IF($JE143&gt;=57,INDEX($GT:$GT,$JD143+57),"")</f>
      </c>
      <c r="JA143">
        <f>IF($JE143&gt;=58,INDEX($GT:$GT,$JD143+58),"")</f>
      </c>
      <c r="JB143">
        <f>IF($JE143&gt;=59,INDEX($GT:$GT,$JD143+59),"")</f>
      </c>
      <c r="JC143">
        <f>IF($JE143&gt;=60,INDEX($GT:$GT,$JD143+60),"")</f>
      </c>
      <c r="JD143">
        <f>IFERROR(MATCH($GS143,$GT$2:$GT$322,0)+1,0)</f>
      </c>
      <c r="JE143">
        <f>IFERROR(INDEX($GU$2:$GU$322,MATCH($GS143,$GT$2:$GT$322,0)),0)</f>
      </c>
      <c r="JF143" t="s">
        <v>28</v>
      </c>
      <c r="JG143" t="s">
        <v>28</v>
      </c>
    </row>
    <row r="144" spans="1:267" x14ac:dyDescent="0.25">
      <c r="J144" s="1"/>
      <c r="K144" s="1"/>
      <c r="L144" s="1"/>
      <c r="M144" s="1"/>
      <c r="N144" s="1">
        <f>IFERROR(IF(FIND(" - ",$J144)&gt;0,MID($J144,FIND(" - ",$J144)+3,LEN($J144)),""),"")</f>
      </c>
      <c r="P144" s="1"/>
      <c r="S144" t="s">
        <v>28</v>
      </c>
      <c r="U144">
        <f>IF(OR($S144="",$T144=""),"",IFERROR($S144/$T144,0))</f>
      </c>
      <c r="V144">
        <f>IF($S144="","",
IF($K144="","",
IF(ISNUMBER(SEARCH("exempt",LOWER($K144))),0,
$S144*(VALUE(SUBSTITUTE($K144,"%",""))/100))))</f>
      </c>
      <c r="AB144">
        <f>IF($S144="","",
SUM($S144,$V144,$Z144,$W144,$Y144)-
IF($AA144="",0,VALUE($AA144)))</f>
      </c>
      <c r="AJ144" t="s">
        <v>740</v>
      </c>
      <c r="AO144" t="s">
        <v>741</v>
      </c>
      <c r="AR144">
        <f>IFERROR(LEFT($J144,FIND(" - ",$J144)-1),$J144)</f>
      </c>
      <c r="AU144">
        <f>IF($CJ144&gt;=1,INDEX($AS:$AS,$CI144+1),"")</f>
      </c>
      <c r="AV144">
        <f>IF($CJ144&gt;=2,INDEX($AS:$AS,$CI144+2),"")</f>
      </c>
      <c r="AW144">
        <f>IF($CJ144&gt;=3,INDEX($AS:$AS,$CI144+3),"")</f>
      </c>
      <c r="AX144">
        <f>IF($CJ144&gt;=4,INDEX($AS:$AS,$CI144+4),"")</f>
      </c>
      <c r="AY144">
        <f>IF($CJ144&gt;=5,INDEX($AS:$AS,$CI144+5),"")</f>
      </c>
      <c r="AZ144">
        <f>IF($CJ144&gt;=6,INDEX($AS:$AS,$CI144+6),"")</f>
      </c>
      <c r="BA144">
        <f>IF($CJ144&gt;=7,INDEX($AS:$AS,$CI144+7),"")</f>
      </c>
      <c r="BB144">
        <f>IF($CJ144&gt;=8,INDEX($AS:$AS,$CI144+8),"")</f>
      </c>
      <c r="BC144">
        <f>IF($CJ144&gt;=9,INDEX($AS:$AS,$CI144+9),"")</f>
      </c>
      <c r="BD144">
        <f>IF($CJ144&gt;=10,INDEX($AS:$AS,$CI144+10),"")</f>
      </c>
      <c r="BE144">
        <f>IF($CJ144&gt;=11,INDEX($AS:$AS,$CI144+11),"")</f>
      </c>
      <c r="BF144">
        <f>IF($CJ144&gt;=12,INDEX($AS:$AS,$CI144+12),"")</f>
      </c>
      <c r="BG144">
        <f>IF($CJ144&gt;=13,INDEX($AS:$AS,$CI144+13),"")</f>
      </c>
      <c r="BH144">
        <f>IF($CJ144&gt;=14,INDEX($AS:$AS,$CI144+14),"")</f>
      </c>
      <c r="BI144">
        <f>IF($CJ144&gt;=15,INDEX($AS:$AS,$CI144+15),"")</f>
      </c>
      <c r="BJ144">
        <f>IF($CJ144&gt;=16,INDEX($AS:$AS,$CI144+16),"")</f>
      </c>
      <c r="BK144">
        <f>IF($CJ144&gt;=17,INDEX($AS:$AS,$CI144+17),"")</f>
      </c>
      <c r="BL144">
        <f>IF($CJ144&gt;=18,INDEX($AS:$AS,$CI144+18),"")</f>
      </c>
      <c r="BM144">
        <f>IF($CJ144&gt;=19,INDEX($AS:$AS,$CI144+19),"")</f>
      </c>
      <c r="BN144">
        <f>IF($CJ144&gt;=20,INDEX($AS:$AS,$CI144+20),"")</f>
      </c>
      <c r="BO144">
        <f>IF($CJ144&gt;=21,INDEX($AS:$AS,$CI144+21),"")</f>
      </c>
      <c r="BP144">
        <f>IF($CJ144&gt;=22,INDEX($AS:$AS,$CI144+22),"")</f>
      </c>
      <c r="BQ144">
        <f>IF($CJ144&gt;=23,INDEX($AS:$AS,$CI144+23),"")</f>
      </c>
      <c r="BR144">
        <f>IF($CJ144&gt;=24,INDEX($AS:$AS,$CI144+24),"")</f>
      </c>
      <c r="BS144">
        <f>IF($CJ144&gt;=25,INDEX($AS:$AS,$CI144+25),"")</f>
      </c>
      <c r="BT144">
        <f>IF($CJ144&gt;=26,INDEX($AS:$AS,$CI144+26),"")</f>
      </c>
      <c r="BU144">
        <f>IF($CJ144&gt;=27,INDEX($AS:$AS,$CI144+27),"")</f>
      </c>
      <c r="BV144">
        <f>IF($CJ144&gt;=28,INDEX($AS:$AS,$CI144+28),"")</f>
      </c>
      <c r="BW144">
        <f>IF($CJ144&gt;=29,INDEX($AS:$AS,$CI144+29),"")</f>
      </c>
      <c r="BX144">
        <f>IF($CJ144&gt;=30,INDEX($AS:$AS,$CI144+30),"")</f>
      </c>
      <c r="BY144">
        <f>IF($CJ144&gt;=31,INDEX($AS:$AS,$CI144+31),"")</f>
      </c>
      <c r="BZ144">
        <f>IF($CJ144&gt;=32,INDEX($AS:$AS,$CI144+32),"")</f>
      </c>
      <c r="CA144">
        <f>IF($CJ144&gt;=33,INDEX($AS:$AS,$CI144+33),"")</f>
      </c>
      <c r="CB144">
        <f>IF($CJ144&gt;=34,INDEX($AS:$AS,$CI144+34),"")</f>
      </c>
      <c r="CC144">
        <f>IF($CJ144&gt;=35,INDEX($AS:$AS,$CI144+35),"")</f>
      </c>
      <c r="CD144">
        <f>IF($CJ144&gt;=36,INDEX($AS:$AS,$CI144+36),"")</f>
      </c>
      <c r="CE144">
        <f>IF($CJ144&gt;=37,INDEX($AS:$AS,$CI144+37),"")</f>
      </c>
      <c r="CF144">
        <f>IF($CJ144&gt;=38,INDEX($AS:$AS,$CI144+38),"")</f>
      </c>
      <c r="CG144">
        <f>IF($CJ144&gt;=39,INDEX($AS:$AS,$CI144+39),"")</f>
      </c>
      <c r="CH144">
        <f>IF($CJ144&gt;=40,INDEX($AS:$AS,$CI144+40),"")</f>
      </c>
      <c r="CI144">
        <f>IFERROR(MATCH($AR144,$AS$2:$AS$133,0)+1,0)</f>
      </c>
      <c r="CJ144">
        <f>IFERROR(INDEX($AT$2:$AT$133,MATCH($AR144,$AS$2:$AS$133,0)),0)</f>
      </c>
      <c r="CK144">
        <f>IFERROR(LEFT($O144,FIND(" - ",$O144)-1),$O144)</f>
      </c>
      <c r="CL144" t="s">
        <v>122</v>
      </c>
      <c r="CN144">
        <f>IF($DI144&gt;=1,INDEX($CL:$CL,$DH144+1),"")</f>
      </c>
      <c r="CO144">
        <f>IF($DI144&gt;=2,INDEX($CL:$CL,$DH144+2),"")</f>
      </c>
      <c r="CP144">
        <f>IF($DI144&gt;=3,INDEX($CL:$CL,$DH144+3),"")</f>
      </c>
      <c r="CQ144">
        <f>IF($DI144&gt;=4,INDEX($CL:$CL,$DH144+4),"")</f>
      </c>
      <c r="CR144">
        <f>IF($DI144&gt;=5,INDEX($CL:$CL,$DH144+5),"")</f>
      </c>
      <c r="CS144">
        <f>IF($DI144&gt;=6,INDEX($CL:$CL,$DH144+6),"")</f>
      </c>
      <c r="CT144">
        <f>IF($DI144&gt;=7,INDEX($CL:$CL,$DH144+7),"")</f>
      </c>
      <c r="CU144">
        <f>IF($DI144&gt;=8,INDEX($CL:$CL,$DH144+8),"")</f>
      </c>
      <c r="CV144">
        <f>IF($DI144&gt;=9,INDEX($CL:$CL,$DH144+9),"")</f>
      </c>
      <c r="CW144">
        <f>IF($DI144&gt;=10,INDEX($CL:$CL,$DH144+10),"")</f>
      </c>
      <c r="CX144">
        <f>IF($DI144&gt;=11,INDEX($CL:$CL,$DH144+11),"")</f>
      </c>
      <c r="CY144">
        <f>IF($DI144&gt;=12,INDEX($CL:$CL,$DH144+12),"")</f>
      </c>
      <c r="CZ144">
        <f>IF($DI144&gt;=13,INDEX($CL:$CL,$DH144+13),"")</f>
      </c>
      <c r="DA144">
        <f>IF($DI144&gt;=14,INDEX($CL:$CL,$DH144+14),"")</f>
      </c>
      <c r="DB144">
        <f>IF($DI144&gt;=15,INDEX($CL:$CL,$DH144+15),"")</f>
      </c>
      <c r="DC144">
        <f>IF($DI144&gt;=16,INDEX($CL:$CL,$DH144+16),"")</f>
      </c>
      <c r="DD144">
        <f>IF($DI144&gt;=17,INDEX($CL:$CL,$DH144+17),"")</f>
      </c>
      <c r="DE144">
        <f>IF($DI144&gt;=18,INDEX($CL:$CL,$DH144+18),"")</f>
      </c>
      <c r="DF144">
        <f>IF($DI144&gt;=19,INDEX($CL:$CL,$DH144+19),"")</f>
      </c>
      <c r="DG144">
        <f>IF($DI144&gt;=20,INDEX($CL:$CL,$DH144+20),"")</f>
      </c>
      <c r="DH144">
        <f>IFERROR(MATCH($CK144,$CL$2:$CL$1558,0)+1,0)</f>
      </c>
      <c r="DI144">
        <f>IFERROR(INDEX($CM$2:$CM$1558,MATCH($CK144,$CL$2:$CL$1558,0)),0)</f>
      </c>
      <c r="DJ144">
        <f>IFERROR(INDEX($AQ:$AQ,MATCH($K144,$AP:$AP,0))&amp;"","")</f>
      </c>
      <c r="DK144" t="s">
        <v>116</v>
      </c>
      <c r="DL144" t="s">
        <v>742</v>
      </c>
      <c r="DN144">
        <f>IF($GQ144&gt;=1,INDEX($DK:$DK,$GP144+1),"")</f>
      </c>
      <c r="DO144">
        <f>IF($GQ144&gt;=2,INDEX($DK:$DK,$GP144+2),"")</f>
      </c>
      <c r="DP144">
        <f>IF($GQ144&gt;=3,INDEX($DK:$DK,$GP144+3),"")</f>
      </c>
      <c r="DQ144">
        <f>IF($GQ144&gt;=4,INDEX($DK:$DK,$GP144+4),"")</f>
      </c>
      <c r="DR144">
        <f>IF($GQ144&gt;=5,INDEX($DK:$DK,$GP144+5),"")</f>
      </c>
      <c r="DS144">
        <f>IF($GQ144&gt;=6,INDEX($DK:$DK,$GP144+6),"")</f>
      </c>
      <c r="DT144">
        <f>IF($GQ144&gt;=7,INDEX($DK:$DK,$GP144+7),"")</f>
      </c>
      <c r="DU144">
        <f>IF($GQ144&gt;=8,INDEX($DK:$DK,$GP144+8),"")</f>
      </c>
      <c r="DV144">
        <f>IF($GQ144&gt;=9,INDEX($DK:$DK,$GP144+9),"")</f>
      </c>
      <c r="DW144">
        <f>IF($GQ144&gt;=10,INDEX($DK:$DK,$GP144+10),"")</f>
      </c>
      <c r="DX144">
        <f>IF($GQ144&gt;=11,INDEX($DK:$DK,$GP144+11),"")</f>
      </c>
      <c r="DY144">
        <f>IF($GQ144&gt;=12,INDEX($DK:$DK,$GP144+12),"")</f>
      </c>
      <c r="DZ144">
        <f>IF($GQ144&gt;=13,INDEX($DK:$DK,$GP144+13),"")</f>
      </c>
      <c r="EA144">
        <f>IF($GQ144&gt;=14,INDEX($DK:$DK,$GP144+14),"")</f>
      </c>
      <c r="EB144">
        <f>IF($GQ144&gt;=15,INDEX($DK:$DK,$GP144+15),"")</f>
      </c>
      <c r="EC144">
        <f>IF($GQ144&gt;=16,INDEX($DK:$DK,$GP144+16),"")</f>
      </c>
      <c r="ED144">
        <f>IF($GQ144&gt;=17,INDEX($DK:$DK,$GP144+17),"")</f>
      </c>
      <c r="EE144">
        <f>IF($GQ144&gt;=18,INDEX($DK:$DK,$GP144+18),"")</f>
      </c>
      <c r="EF144">
        <f>IF($GQ144&gt;=19,INDEX($DK:$DK,$GP144+19),"")</f>
      </c>
      <c r="EG144">
        <f>IF($GQ144&gt;=20,INDEX($DK:$DK,$GP144+20),"")</f>
      </c>
      <c r="EH144">
        <f>IF($GQ144&gt;=21,INDEX($DK:$DK,$GP144+21),"")</f>
      </c>
      <c r="EI144">
        <f>IF($GQ144&gt;=22,INDEX($DK:$DK,$GP144+22),"")</f>
      </c>
      <c r="EJ144">
        <f>IF($GQ144&gt;=23,INDEX($DK:$DK,$GP144+23),"")</f>
      </c>
      <c r="EK144">
        <f>IF($GQ144&gt;=24,INDEX($DK:$DK,$GP144+24),"")</f>
      </c>
      <c r="EL144">
        <f>IF($GQ144&gt;=25,INDEX($DK:$DK,$GP144+25),"")</f>
      </c>
      <c r="EM144">
        <f>IF($GQ144&gt;=26,INDEX($DK:$DK,$GP144+26),"")</f>
      </c>
      <c r="EN144">
        <f>IF($GQ144&gt;=27,INDEX($DK:$DK,$GP144+27),"")</f>
      </c>
      <c r="EO144">
        <f>IF($GQ144&gt;=28,INDEX($DK:$DK,$GP144+28),"")</f>
      </c>
      <c r="EP144">
        <f>IF($GQ144&gt;=29,INDEX($DK:$DK,$GP144+29),"")</f>
      </c>
      <c r="EQ144">
        <f>IF($GQ144&gt;=30,INDEX($DK:$DK,$GP144+30),"")</f>
      </c>
      <c r="ER144">
        <f>IF($GQ144&gt;=31,INDEX($DK:$DK,$GP144+31),"")</f>
      </c>
      <c r="ES144">
        <f>IF($GQ144&gt;=32,INDEX($DK:$DK,$GP144+32),"")</f>
      </c>
      <c r="ET144">
        <f>IF($GQ144&gt;=33,INDEX($DK:$DK,$GP144+33),"")</f>
      </c>
      <c r="EU144">
        <f>IF($GQ144&gt;=34,INDEX($DK:$DK,$GP144+34),"")</f>
      </c>
      <c r="EV144">
        <f>IF($GQ144&gt;=35,INDEX($DK:$DK,$GP144+35),"")</f>
      </c>
      <c r="EW144">
        <f>IF($GQ144&gt;=36,INDEX($DK:$DK,$GP144+36),"")</f>
      </c>
      <c r="EX144">
        <f>IF($GQ144&gt;=37,INDEX($DK:$DK,$GP144+37),"")</f>
      </c>
      <c r="EY144">
        <f>IF($GQ144&gt;=38,INDEX($DK:$DK,$GP144+38),"")</f>
      </c>
      <c r="EZ144">
        <f>IF($GQ144&gt;=39,INDEX($DK:$DK,$GP144+39),"")</f>
      </c>
      <c r="FA144">
        <f>IF($GQ144&gt;=40,INDEX($DK:$DK,$GP144+40),"")</f>
      </c>
      <c r="FB144">
        <f>IF($GQ144&gt;=1,INDEX($DL:$DL,$GP144+1),"")</f>
      </c>
      <c r="FC144">
        <f>IF($GQ144&gt;=2,INDEX($DL:$DL,$GP144+2),"")</f>
      </c>
      <c r="FD144">
        <f>IF($GQ144&gt;=3,INDEX($DL:$DL,$GP144+3),"")</f>
      </c>
      <c r="FE144">
        <f>IF($GQ144&gt;=4,INDEX($DL:$DL,$GP144+4),"")</f>
      </c>
      <c r="FF144">
        <f>IF($GQ144&gt;=5,INDEX($DL:$DL,$GP144+5),"")</f>
      </c>
      <c r="FG144">
        <f>IF($GQ144&gt;=6,INDEX($DL:$DL,$GP144+6),"")</f>
      </c>
      <c r="FH144">
        <f>IF($GQ144&gt;=7,INDEX($DL:$DL,$GP144+7),"")</f>
      </c>
      <c r="FI144">
        <f>IF($GQ144&gt;=8,INDEX($DL:$DL,$GP144+8),"")</f>
      </c>
      <c r="FJ144">
        <f>IF($GQ144&gt;=9,INDEX($DL:$DL,$GP144+9),"")</f>
      </c>
      <c r="FK144">
        <f>IF($GQ144&gt;=10,INDEX($DL:$DL,$GP144+10),"")</f>
      </c>
      <c r="FL144">
        <f>IF($GQ144&gt;=11,INDEX($DL:$DL,$GP144+11),"")</f>
      </c>
      <c r="FM144">
        <f>IF($GQ144&gt;=12,INDEX($DL:$DL,$GP144+12),"")</f>
      </c>
      <c r="FN144">
        <f>IF($GQ144&gt;=13,INDEX($DL:$DL,$GP144+13),"")</f>
      </c>
      <c r="FO144">
        <f>IF($GQ144&gt;=14,INDEX($DL:$DL,$GP144+14),"")</f>
      </c>
      <c r="FP144">
        <f>IF($GQ144&gt;=15,INDEX($DL:$DL,$GP144+15),"")</f>
      </c>
      <c r="FQ144">
        <f>IF($GQ144&gt;=16,INDEX($DL:$DL,$GP144+16),"")</f>
      </c>
      <c r="FR144">
        <f>IF($GQ144&gt;=17,INDEX($DL:$DL,$GP144+17),"")</f>
      </c>
      <c r="FS144">
        <f>IF($GQ144&gt;=18,INDEX($DL:$DL,$GP144+18),"")</f>
      </c>
      <c r="FT144">
        <f>IF($GQ144&gt;=19,INDEX($DL:$DL,$GP144+19),"")</f>
      </c>
      <c r="FU144">
        <f>IF($GQ144&gt;=20,INDEX($DL:$DL,$GP144+20),"")</f>
      </c>
      <c r="FV144">
        <f>IF($GQ144&gt;=21,INDEX($DL:$DL,$GP144+21),"")</f>
      </c>
      <c r="FW144">
        <f>IF($GQ144&gt;=22,INDEX($DL:$DL,$GP144+22),"")</f>
      </c>
      <c r="FX144">
        <f>IF($GQ144&gt;=23,INDEX($DL:$DL,$GP144+23),"")</f>
      </c>
      <c r="FY144">
        <f>IF($GQ144&gt;=24,INDEX($DL:$DL,$GP144+24),"")</f>
      </c>
      <c r="FZ144">
        <f>IF($GQ144&gt;=25,INDEX($DL:$DL,$GP144+25),"")</f>
      </c>
      <c r="GA144">
        <f>IF($GQ144&gt;=26,INDEX($DL:$DL,$GP144+26),"")</f>
      </c>
      <c r="GB144">
        <f>IF($GQ144&gt;=27,INDEX($DL:$DL,$GP144+27),"")</f>
      </c>
      <c r="GC144">
        <f>IF($GQ144&gt;=28,INDEX($DL:$DL,$GP144+28),"")</f>
      </c>
      <c r="GD144">
        <f>IF($GQ144&gt;=29,INDEX($DL:$DL,$GP144+29),"")</f>
      </c>
      <c r="GE144">
        <f>IF($GQ144&gt;=30,INDEX($DL:$DL,$GP144+30),"")</f>
      </c>
      <c r="GF144">
        <f>IF($GQ144&gt;=31,INDEX($DL:$DL,$GP144+31),"")</f>
      </c>
      <c r="GG144">
        <f>IF($GQ144&gt;=32,INDEX($DL:$DL,$GP144+32),"")</f>
      </c>
      <c r="GH144">
        <f>IF($GQ144&gt;=33,INDEX($DL:$DL,$GP144+33),"")</f>
      </c>
      <c r="GI144">
        <f>IF($GQ144&gt;=34,INDEX($DL:$DL,$GP144+34),"")</f>
      </c>
      <c r="GJ144">
        <f>IF($GQ144&gt;=35,INDEX($DL:$DL,$GP144+35),"")</f>
      </c>
      <c r="GK144">
        <f>IF($GQ144&gt;=36,INDEX($DL:$DL,$GP144+36),"")</f>
      </c>
      <c r="GL144">
        <f>IF($GQ144&gt;=37,INDEX($DL:$DL,$GP144+37),"")</f>
      </c>
      <c r="GM144">
        <f>IF($GQ144&gt;=38,INDEX($DL:$DL,$GP144+38),"")</f>
      </c>
      <c r="GN144">
        <f>IF($GQ144&gt;=39,INDEX($DL:$DL,$GP144+39),"")</f>
      </c>
      <c r="GO144">
        <f>IF($GQ144&gt;=40,INDEX($DL:$DL,$GP144+40),"")</f>
      </c>
      <c r="GP144">
        <f>IFERROR(MATCH($DJ144,$DK$2:$DK$148,0)+1,0)</f>
      </c>
      <c r="GQ144">
        <f>IFERROR(INDEX($DM$2:$DM$148,MATCH($DJ144,$DK$2:$DK$148,0)),0)</f>
      </c>
      <c r="GR144">
        <f>IFERROR(MATCH($L144,$DN$144:$FA$144,0),0)</f>
      </c>
      <c r="GS144">
        <f>IF($GR144&gt;0,INDEX($FB$144:$GO$144,$GR144),"")</f>
      </c>
      <c r="GT144" t="s">
        <v>526</v>
      </c>
      <c r="GV144">
        <f>IF($JE144&gt;=1,INDEX($GT:$GT,$JD144+1),"")</f>
      </c>
      <c r="GW144">
        <f>IF($JE144&gt;=2,INDEX($GT:$GT,$JD144+2),"")</f>
      </c>
      <c r="GX144">
        <f>IF($JE144&gt;=3,INDEX($GT:$GT,$JD144+3),"")</f>
      </c>
      <c r="GY144">
        <f>IF($JE144&gt;=4,INDEX($GT:$GT,$JD144+4),"")</f>
      </c>
      <c r="GZ144">
        <f>IF($JE144&gt;=5,INDEX($GT:$GT,$JD144+5),"")</f>
      </c>
      <c r="HA144">
        <f>IF($JE144&gt;=6,INDEX($GT:$GT,$JD144+6),"")</f>
      </c>
      <c r="HB144">
        <f>IF($JE144&gt;=7,INDEX($GT:$GT,$JD144+7),"")</f>
      </c>
      <c r="HC144">
        <f>IF($JE144&gt;=8,INDEX($GT:$GT,$JD144+8),"")</f>
      </c>
      <c r="HD144">
        <f>IF($JE144&gt;=9,INDEX($GT:$GT,$JD144+9),"")</f>
      </c>
      <c r="HE144">
        <f>IF($JE144&gt;=10,INDEX($GT:$GT,$JD144+10),"")</f>
      </c>
      <c r="HF144">
        <f>IF($JE144&gt;=11,INDEX($GT:$GT,$JD144+11),"")</f>
      </c>
      <c r="HG144">
        <f>IF($JE144&gt;=12,INDEX($GT:$GT,$JD144+12),"")</f>
      </c>
      <c r="HH144">
        <f>IF($JE144&gt;=13,INDEX($GT:$GT,$JD144+13),"")</f>
      </c>
      <c r="HI144">
        <f>IF($JE144&gt;=14,INDEX($GT:$GT,$JD144+14),"")</f>
      </c>
      <c r="HJ144">
        <f>IF($JE144&gt;=15,INDEX($GT:$GT,$JD144+15),"")</f>
      </c>
      <c r="HK144">
        <f>IF($JE144&gt;=16,INDEX($GT:$GT,$JD144+16),"")</f>
      </c>
      <c r="HL144">
        <f>IF($JE144&gt;=17,INDEX($GT:$GT,$JD144+17),"")</f>
      </c>
      <c r="HM144">
        <f>IF($JE144&gt;=18,INDEX($GT:$GT,$JD144+18),"")</f>
      </c>
      <c r="HN144">
        <f>IF($JE144&gt;=19,INDEX($GT:$GT,$JD144+19),"")</f>
      </c>
      <c r="HO144">
        <f>IF($JE144&gt;=20,INDEX($GT:$GT,$JD144+20),"")</f>
      </c>
      <c r="HP144">
        <f>IF($JE144&gt;=21,INDEX($GT:$GT,$JD144+21),"")</f>
      </c>
      <c r="HQ144">
        <f>IF($JE144&gt;=22,INDEX($GT:$GT,$JD144+22),"")</f>
      </c>
      <c r="HR144">
        <f>IF($JE144&gt;=23,INDEX($GT:$GT,$JD144+23),"")</f>
      </c>
      <c r="HS144">
        <f>IF($JE144&gt;=24,INDEX($GT:$GT,$JD144+24),"")</f>
      </c>
      <c r="HT144">
        <f>IF($JE144&gt;=25,INDEX($GT:$GT,$JD144+25),"")</f>
      </c>
      <c r="HU144">
        <f>IF($JE144&gt;=26,INDEX($GT:$GT,$JD144+26),"")</f>
      </c>
      <c r="HV144">
        <f>IF($JE144&gt;=27,INDEX($GT:$GT,$JD144+27),"")</f>
      </c>
      <c r="HW144">
        <f>IF($JE144&gt;=28,INDEX($GT:$GT,$JD144+28),"")</f>
      </c>
      <c r="HX144">
        <f>IF($JE144&gt;=29,INDEX($GT:$GT,$JD144+29),"")</f>
      </c>
      <c r="HY144">
        <f>IF($JE144&gt;=30,INDEX($GT:$GT,$JD144+30),"")</f>
      </c>
      <c r="HZ144">
        <f>IF($JE144&gt;=31,INDEX($GT:$GT,$JD144+31),"")</f>
      </c>
      <c r="IA144">
        <f>IF($JE144&gt;=32,INDEX($GT:$GT,$JD144+32),"")</f>
      </c>
      <c r="IB144">
        <f>IF($JE144&gt;=33,INDEX($GT:$GT,$JD144+33),"")</f>
      </c>
      <c r="IC144">
        <f>IF($JE144&gt;=34,INDEX($GT:$GT,$JD144+34),"")</f>
      </c>
      <c r="ID144">
        <f>IF($JE144&gt;=35,INDEX($GT:$GT,$JD144+35),"")</f>
      </c>
      <c r="IE144">
        <f>IF($JE144&gt;=36,INDEX($GT:$GT,$JD144+36),"")</f>
      </c>
      <c r="IF144">
        <f>IF($JE144&gt;=37,INDEX($GT:$GT,$JD144+37),"")</f>
      </c>
      <c r="IG144">
        <f>IF($JE144&gt;=38,INDEX($GT:$GT,$JD144+38),"")</f>
      </c>
      <c r="IH144">
        <f>IF($JE144&gt;=39,INDEX($GT:$GT,$JD144+39),"")</f>
      </c>
      <c r="II144">
        <f>IF($JE144&gt;=40,INDEX($GT:$GT,$JD144+40),"")</f>
      </c>
      <c r="IJ144">
        <f>IF($JE144&gt;=41,INDEX($GT:$GT,$JD144+41),"")</f>
      </c>
      <c r="IK144">
        <f>IF($JE144&gt;=42,INDEX($GT:$GT,$JD144+42),"")</f>
      </c>
      <c r="IL144">
        <f>IF($JE144&gt;=43,INDEX($GT:$GT,$JD144+43),"")</f>
      </c>
      <c r="IM144">
        <f>IF($JE144&gt;=44,INDEX($GT:$GT,$JD144+44),"")</f>
      </c>
      <c r="IN144">
        <f>IF($JE144&gt;=45,INDEX($GT:$GT,$JD144+45),"")</f>
      </c>
      <c r="IO144">
        <f>IF($JE144&gt;=46,INDEX($GT:$GT,$JD144+46),"")</f>
      </c>
      <c r="IP144">
        <f>IF($JE144&gt;=47,INDEX($GT:$GT,$JD144+47),"")</f>
      </c>
      <c r="IQ144">
        <f>IF($JE144&gt;=48,INDEX($GT:$GT,$JD144+48),"")</f>
      </c>
      <c r="IR144">
        <f>IF($JE144&gt;=49,INDEX($GT:$GT,$JD144+49),"")</f>
      </c>
      <c r="IS144">
        <f>IF($JE144&gt;=50,INDEX($GT:$GT,$JD144+50),"")</f>
      </c>
      <c r="IT144">
        <f>IF($JE144&gt;=51,INDEX($GT:$GT,$JD144+51),"")</f>
      </c>
      <c r="IU144">
        <f>IF($JE144&gt;=52,INDEX($GT:$GT,$JD144+52),"")</f>
      </c>
      <c r="IV144">
        <f>IF($JE144&gt;=53,INDEX($GT:$GT,$JD144+53),"")</f>
      </c>
      <c r="IW144">
        <f>IF($JE144&gt;=54,INDEX($GT:$GT,$JD144+54),"")</f>
      </c>
      <c r="IX144">
        <f>IF($JE144&gt;=55,INDEX($GT:$GT,$JD144+55),"")</f>
      </c>
      <c r="IY144">
        <f>IF($JE144&gt;=56,INDEX($GT:$GT,$JD144+56),"")</f>
      </c>
      <c r="IZ144">
        <f>IF($JE144&gt;=57,INDEX($GT:$GT,$JD144+57),"")</f>
      </c>
      <c r="JA144">
        <f>IF($JE144&gt;=58,INDEX($GT:$GT,$JD144+58),"")</f>
      </c>
      <c r="JB144">
        <f>IF($JE144&gt;=59,INDEX($GT:$GT,$JD144+59),"")</f>
      </c>
      <c r="JC144">
        <f>IF($JE144&gt;=60,INDEX($GT:$GT,$JD144+60),"")</f>
      </c>
      <c r="JD144">
        <f>IFERROR(MATCH($GS144,$GT$2:$GT$322,0)+1,0)</f>
      </c>
      <c r="JE144">
        <f>IFERROR(INDEX($GU$2:$GU$322,MATCH($GS144,$GT$2:$GT$322,0)),0)</f>
      </c>
      <c r="JF144" t="s">
        <v>28</v>
      </c>
      <c r="JG144" t="s">
        <v>28</v>
      </c>
    </row>
    <row r="145" spans="1:267" x14ac:dyDescent="0.25">
      <c r="J145" s="1"/>
      <c r="K145" s="1"/>
      <c r="L145" s="1"/>
      <c r="M145" s="1"/>
      <c r="N145" s="1">
        <f>IFERROR(IF(FIND(" - ",$J145)&gt;0,MID($J145,FIND(" - ",$J145)+3,LEN($J145)),""),"")</f>
      </c>
      <c r="P145" s="1"/>
      <c r="S145" t="s">
        <v>28</v>
      </c>
      <c r="U145">
        <f>IF(OR($S145="",$T145=""),"",IFERROR($S145/$T145,0))</f>
      </c>
      <c r="V145">
        <f>IF($S145="","",
IF($K145="","",
IF(ISNUMBER(SEARCH("exempt",LOWER($K145))),0,
$S145*(VALUE(SUBSTITUTE($K145,"%",""))/100))))</f>
      </c>
      <c r="AB145">
        <f>IF($S145="","",
SUM($S145,$V145,$Z145,$W145,$Y145)-
IF($AA145="",0,VALUE($AA145)))</f>
      </c>
      <c r="AJ145" t="s">
        <v>743</v>
      </c>
      <c r="AO145" t="s">
        <v>182</v>
      </c>
      <c r="AR145">
        <f>IFERROR(LEFT($J145,FIND(" - ",$J145)-1),$J145)</f>
      </c>
      <c r="AU145">
        <f>IF($CJ145&gt;=1,INDEX($AS:$AS,$CI145+1),"")</f>
      </c>
      <c r="AV145">
        <f>IF($CJ145&gt;=2,INDEX($AS:$AS,$CI145+2),"")</f>
      </c>
      <c r="AW145">
        <f>IF($CJ145&gt;=3,INDEX($AS:$AS,$CI145+3),"")</f>
      </c>
      <c r="AX145">
        <f>IF($CJ145&gt;=4,INDEX($AS:$AS,$CI145+4),"")</f>
      </c>
      <c r="AY145">
        <f>IF($CJ145&gt;=5,INDEX($AS:$AS,$CI145+5),"")</f>
      </c>
      <c r="AZ145">
        <f>IF($CJ145&gt;=6,INDEX($AS:$AS,$CI145+6),"")</f>
      </c>
      <c r="BA145">
        <f>IF($CJ145&gt;=7,INDEX($AS:$AS,$CI145+7),"")</f>
      </c>
      <c r="BB145">
        <f>IF($CJ145&gt;=8,INDEX($AS:$AS,$CI145+8),"")</f>
      </c>
      <c r="BC145">
        <f>IF($CJ145&gt;=9,INDEX($AS:$AS,$CI145+9),"")</f>
      </c>
      <c r="BD145">
        <f>IF($CJ145&gt;=10,INDEX($AS:$AS,$CI145+10),"")</f>
      </c>
      <c r="BE145">
        <f>IF($CJ145&gt;=11,INDEX($AS:$AS,$CI145+11),"")</f>
      </c>
      <c r="BF145">
        <f>IF($CJ145&gt;=12,INDEX($AS:$AS,$CI145+12),"")</f>
      </c>
      <c r="BG145">
        <f>IF($CJ145&gt;=13,INDEX($AS:$AS,$CI145+13),"")</f>
      </c>
      <c r="BH145">
        <f>IF($CJ145&gt;=14,INDEX($AS:$AS,$CI145+14),"")</f>
      </c>
      <c r="BI145">
        <f>IF($CJ145&gt;=15,INDEX($AS:$AS,$CI145+15),"")</f>
      </c>
      <c r="BJ145">
        <f>IF($CJ145&gt;=16,INDEX($AS:$AS,$CI145+16),"")</f>
      </c>
      <c r="BK145">
        <f>IF($CJ145&gt;=17,INDEX($AS:$AS,$CI145+17),"")</f>
      </c>
      <c r="BL145">
        <f>IF($CJ145&gt;=18,INDEX($AS:$AS,$CI145+18),"")</f>
      </c>
      <c r="BM145">
        <f>IF($CJ145&gt;=19,INDEX($AS:$AS,$CI145+19),"")</f>
      </c>
      <c r="BN145">
        <f>IF($CJ145&gt;=20,INDEX($AS:$AS,$CI145+20),"")</f>
      </c>
      <c r="BO145">
        <f>IF($CJ145&gt;=21,INDEX($AS:$AS,$CI145+21),"")</f>
      </c>
      <c r="BP145">
        <f>IF($CJ145&gt;=22,INDEX($AS:$AS,$CI145+22),"")</f>
      </c>
      <c r="BQ145">
        <f>IF($CJ145&gt;=23,INDEX($AS:$AS,$CI145+23),"")</f>
      </c>
      <c r="BR145">
        <f>IF($CJ145&gt;=24,INDEX($AS:$AS,$CI145+24),"")</f>
      </c>
      <c r="BS145">
        <f>IF($CJ145&gt;=25,INDEX($AS:$AS,$CI145+25),"")</f>
      </c>
      <c r="BT145">
        <f>IF($CJ145&gt;=26,INDEX($AS:$AS,$CI145+26),"")</f>
      </c>
      <c r="BU145">
        <f>IF($CJ145&gt;=27,INDEX($AS:$AS,$CI145+27),"")</f>
      </c>
      <c r="BV145">
        <f>IF($CJ145&gt;=28,INDEX($AS:$AS,$CI145+28),"")</f>
      </c>
      <c r="BW145">
        <f>IF($CJ145&gt;=29,INDEX($AS:$AS,$CI145+29),"")</f>
      </c>
      <c r="BX145">
        <f>IF($CJ145&gt;=30,INDEX($AS:$AS,$CI145+30),"")</f>
      </c>
      <c r="BY145">
        <f>IF($CJ145&gt;=31,INDEX($AS:$AS,$CI145+31),"")</f>
      </c>
      <c r="BZ145">
        <f>IF($CJ145&gt;=32,INDEX($AS:$AS,$CI145+32),"")</f>
      </c>
      <c r="CA145">
        <f>IF($CJ145&gt;=33,INDEX($AS:$AS,$CI145+33),"")</f>
      </c>
      <c r="CB145">
        <f>IF($CJ145&gt;=34,INDEX($AS:$AS,$CI145+34),"")</f>
      </c>
      <c r="CC145">
        <f>IF($CJ145&gt;=35,INDEX($AS:$AS,$CI145+35),"")</f>
      </c>
      <c r="CD145">
        <f>IF($CJ145&gt;=36,INDEX($AS:$AS,$CI145+36),"")</f>
      </c>
      <c r="CE145">
        <f>IF($CJ145&gt;=37,INDEX($AS:$AS,$CI145+37),"")</f>
      </c>
      <c r="CF145">
        <f>IF($CJ145&gt;=38,INDEX($AS:$AS,$CI145+38),"")</f>
      </c>
      <c r="CG145">
        <f>IF($CJ145&gt;=39,INDEX($AS:$AS,$CI145+39),"")</f>
      </c>
      <c r="CH145">
        <f>IF($CJ145&gt;=40,INDEX($AS:$AS,$CI145+40),"")</f>
      </c>
      <c r="CI145">
        <f>IFERROR(MATCH($AR145,$AS$2:$AS$133,0)+1,0)</f>
      </c>
      <c r="CJ145">
        <f>IFERROR(INDEX($AT$2:$AT$133,MATCH($AR145,$AS$2:$AS$133,0)),0)</f>
      </c>
      <c r="CK145">
        <f>IFERROR(LEFT($O145,FIND(" - ",$O145)-1),$O145)</f>
      </c>
      <c r="CL145" t="s">
        <v>132</v>
      </c>
      <c r="CN145">
        <f>IF($DI145&gt;=1,INDEX($CL:$CL,$DH145+1),"")</f>
      </c>
      <c r="CO145">
        <f>IF($DI145&gt;=2,INDEX($CL:$CL,$DH145+2),"")</f>
      </c>
      <c r="CP145">
        <f>IF($DI145&gt;=3,INDEX($CL:$CL,$DH145+3),"")</f>
      </c>
      <c r="CQ145">
        <f>IF($DI145&gt;=4,INDEX($CL:$CL,$DH145+4),"")</f>
      </c>
      <c r="CR145">
        <f>IF($DI145&gt;=5,INDEX($CL:$CL,$DH145+5),"")</f>
      </c>
      <c r="CS145">
        <f>IF($DI145&gt;=6,INDEX($CL:$CL,$DH145+6),"")</f>
      </c>
      <c r="CT145">
        <f>IF($DI145&gt;=7,INDEX($CL:$CL,$DH145+7),"")</f>
      </c>
      <c r="CU145">
        <f>IF($DI145&gt;=8,INDEX($CL:$CL,$DH145+8),"")</f>
      </c>
      <c r="CV145">
        <f>IF($DI145&gt;=9,INDEX($CL:$CL,$DH145+9),"")</f>
      </c>
      <c r="CW145">
        <f>IF($DI145&gt;=10,INDEX($CL:$CL,$DH145+10),"")</f>
      </c>
      <c r="CX145">
        <f>IF($DI145&gt;=11,INDEX($CL:$CL,$DH145+11),"")</f>
      </c>
      <c r="CY145">
        <f>IF($DI145&gt;=12,INDEX($CL:$CL,$DH145+12),"")</f>
      </c>
      <c r="CZ145">
        <f>IF($DI145&gt;=13,INDEX($CL:$CL,$DH145+13),"")</f>
      </c>
      <c r="DA145">
        <f>IF($DI145&gt;=14,INDEX($CL:$CL,$DH145+14),"")</f>
      </c>
      <c r="DB145">
        <f>IF($DI145&gt;=15,INDEX($CL:$CL,$DH145+15),"")</f>
      </c>
      <c r="DC145">
        <f>IF($DI145&gt;=16,INDEX($CL:$CL,$DH145+16),"")</f>
      </c>
      <c r="DD145">
        <f>IF($DI145&gt;=17,INDEX($CL:$CL,$DH145+17),"")</f>
      </c>
      <c r="DE145">
        <f>IF($DI145&gt;=18,INDEX($CL:$CL,$DH145+18),"")</f>
      </c>
      <c r="DF145">
        <f>IF($DI145&gt;=19,INDEX($CL:$CL,$DH145+19),"")</f>
      </c>
      <c r="DG145">
        <f>IF($DI145&gt;=20,INDEX($CL:$CL,$DH145+20),"")</f>
      </c>
      <c r="DH145">
        <f>IFERROR(MATCH($CK145,$CL$2:$CL$1558,0)+1,0)</f>
      </c>
      <c r="DI145">
        <f>IFERROR(INDEX($CM$2:$CM$1558,MATCH($CK145,$CL$2:$CL$1558,0)),0)</f>
      </c>
      <c r="DJ145">
        <f>IFERROR(INDEX($AQ:$AQ,MATCH($K145,$AP:$AP,0))&amp;"","")</f>
      </c>
      <c r="DK145" t="s">
        <v>395</v>
      </c>
      <c r="DM145">
        <v>1</v>
      </c>
      <c r="DN145">
        <f>IF($GQ145&gt;=1,INDEX($DK:$DK,$GP145+1),"")</f>
      </c>
      <c r="DO145">
        <f>IF($GQ145&gt;=2,INDEX($DK:$DK,$GP145+2),"")</f>
      </c>
      <c r="DP145">
        <f>IF($GQ145&gt;=3,INDEX($DK:$DK,$GP145+3),"")</f>
      </c>
      <c r="DQ145">
        <f>IF($GQ145&gt;=4,INDEX($DK:$DK,$GP145+4),"")</f>
      </c>
      <c r="DR145">
        <f>IF($GQ145&gt;=5,INDEX($DK:$DK,$GP145+5),"")</f>
      </c>
      <c r="DS145">
        <f>IF($GQ145&gt;=6,INDEX($DK:$DK,$GP145+6),"")</f>
      </c>
      <c r="DT145">
        <f>IF($GQ145&gt;=7,INDEX($DK:$DK,$GP145+7),"")</f>
      </c>
      <c r="DU145">
        <f>IF($GQ145&gt;=8,INDEX($DK:$DK,$GP145+8),"")</f>
      </c>
      <c r="DV145">
        <f>IF($GQ145&gt;=9,INDEX($DK:$DK,$GP145+9),"")</f>
      </c>
      <c r="DW145">
        <f>IF($GQ145&gt;=10,INDEX($DK:$DK,$GP145+10),"")</f>
      </c>
      <c r="DX145">
        <f>IF($GQ145&gt;=11,INDEX($DK:$DK,$GP145+11),"")</f>
      </c>
      <c r="DY145">
        <f>IF($GQ145&gt;=12,INDEX($DK:$DK,$GP145+12),"")</f>
      </c>
      <c r="DZ145">
        <f>IF($GQ145&gt;=13,INDEX($DK:$DK,$GP145+13),"")</f>
      </c>
      <c r="EA145">
        <f>IF($GQ145&gt;=14,INDEX($DK:$DK,$GP145+14),"")</f>
      </c>
      <c r="EB145">
        <f>IF($GQ145&gt;=15,INDEX($DK:$DK,$GP145+15),"")</f>
      </c>
      <c r="EC145">
        <f>IF($GQ145&gt;=16,INDEX($DK:$DK,$GP145+16),"")</f>
      </c>
      <c r="ED145">
        <f>IF($GQ145&gt;=17,INDEX($DK:$DK,$GP145+17),"")</f>
      </c>
      <c r="EE145">
        <f>IF($GQ145&gt;=18,INDEX($DK:$DK,$GP145+18),"")</f>
      </c>
      <c r="EF145">
        <f>IF($GQ145&gt;=19,INDEX($DK:$DK,$GP145+19),"")</f>
      </c>
      <c r="EG145">
        <f>IF($GQ145&gt;=20,INDEX($DK:$DK,$GP145+20),"")</f>
      </c>
      <c r="EH145">
        <f>IF($GQ145&gt;=21,INDEX($DK:$DK,$GP145+21),"")</f>
      </c>
      <c r="EI145">
        <f>IF($GQ145&gt;=22,INDEX($DK:$DK,$GP145+22),"")</f>
      </c>
      <c r="EJ145">
        <f>IF($GQ145&gt;=23,INDEX($DK:$DK,$GP145+23),"")</f>
      </c>
      <c r="EK145">
        <f>IF($GQ145&gt;=24,INDEX($DK:$DK,$GP145+24),"")</f>
      </c>
      <c r="EL145">
        <f>IF($GQ145&gt;=25,INDEX($DK:$DK,$GP145+25),"")</f>
      </c>
      <c r="EM145">
        <f>IF($GQ145&gt;=26,INDEX($DK:$DK,$GP145+26),"")</f>
      </c>
      <c r="EN145">
        <f>IF($GQ145&gt;=27,INDEX($DK:$DK,$GP145+27),"")</f>
      </c>
      <c r="EO145">
        <f>IF($GQ145&gt;=28,INDEX($DK:$DK,$GP145+28),"")</f>
      </c>
      <c r="EP145">
        <f>IF($GQ145&gt;=29,INDEX($DK:$DK,$GP145+29),"")</f>
      </c>
      <c r="EQ145">
        <f>IF($GQ145&gt;=30,INDEX($DK:$DK,$GP145+30),"")</f>
      </c>
      <c r="ER145">
        <f>IF($GQ145&gt;=31,INDEX($DK:$DK,$GP145+31),"")</f>
      </c>
      <c r="ES145">
        <f>IF($GQ145&gt;=32,INDEX($DK:$DK,$GP145+32),"")</f>
      </c>
      <c r="ET145">
        <f>IF($GQ145&gt;=33,INDEX($DK:$DK,$GP145+33),"")</f>
      </c>
      <c r="EU145">
        <f>IF($GQ145&gt;=34,INDEX($DK:$DK,$GP145+34),"")</f>
      </c>
      <c r="EV145">
        <f>IF($GQ145&gt;=35,INDEX($DK:$DK,$GP145+35),"")</f>
      </c>
      <c r="EW145">
        <f>IF($GQ145&gt;=36,INDEX($DK:$DK,$GP145+36),"")</f>
      </c>
      <c r="EX145">
        <f>IF($GQ145&gt;=37,INDEX($DK:$DK,$GP145+37),"")</f>
      </c>
      <c r="EY145">
        <f>IF($GQ145&gt;=38,INDEX($DK:$DK,$GP145+38),"")</f>
      </c>
      <c r="EZ145">
        <f>IF($GQ145&gt;=39,INDEX($DK:$DK,$GP145+39),"")</f>
      </c>
      <c r="FA145">
        <f>IF($GQ145&gt;=40,INDEX($DK:$DK,$GP145+40),"")</f>
      </c>
      <c r="FB145">
        <f>IF($GQ145&gt;=1,INDEX($DL:$DL,$GP145+1),"")</f>
      </c>
      <c r="FC145">
        <f>IF($GQ145&gt;=2,INDEX($DL:$DL,$GP145+2),"")</f>
      </c>
      <c r="FD145">
        <f>IF($GQ145&gt;=3,INDEX($DL:$DL,$GP145+3),"")</f>
      </c>
      <c r="FE145">
        <f>IF($GQ145&gt;=4,INDEX($DL:$DL,$GP145+4),"")</f>
      </c>
      <c r="FF145">
        <f>IF($GQ145&gt;=5,INDEX($DL:$DL,$GP145+5),"")</f>
      </c>
      <c r="FG145">
        <f>IF($GQ145&gt;=6,INDEX($DL:$DL,$GP145+6),"")</f>
      </c>
      <c r="FH145">
        <f>IF($GQ145&gt;=7,INDEX($DL:$DL,$GP145+7),"")</f>
      </c>
      <c r="FI145">
        <f>IF($GQ145&gt;=8,INDEX($DL:$DL,$GP145+8),"")</f>
      </c>
      <c r="FJ145">
        <f>IF($GQ145&gt;=9,INDEX($DL:$DL,$GP145+9),"")</f>
      </c>
      <c r="FK145">
        <f>IF($GQ145&gt;=10,INDEX($DL:$DL,$GP145+10),"")</f>
      </c>
      <c r="FL145">
        <f>IF($GQ145&gt;=11,INDEX($DL:$DL,$GP145+11),"")</f>
      </c>
      <c r="FM145">
        <f>IF($GQ145&gt;=12,INDEX($DL:$DL,$GP145+12),"")</f>
      </c>
      <c r="FN145">
        <f>IF($GQ145&gt;=13,INDEX($DL:$DL,$GP145+13),"")</f>
      </c>
      <c r="FO145">
        <f>IF($GQ145&gt;=14,INDEX($DL:$DL,$GP145+14),"")</f>
      </c>
      <c r="FP145">
        <f>IF($GQ145&gt;=15,INDEX($DL:$DL,$GP145+15),"")</f>
      </c>
      <c r="FQ145">
        <f>IF($GQ145&gt;=16,INDEX($DL:$DL,$GP145+16),"")</f>
      </c>
      <c r="FR145">
        <f>IF($GQ145&gt;=17,INDEX($DL:$DL,$GP145+17),"")</f>
      </c>
      <c r="FS145">
        <f>IF($GQ145&gt;=18,INDEX($DL:$DL,$GP145+18),"")</f>
      </c>
      <c r="FT145">
        <f>IF($GQ145&gt;=19,INDEX($DL:$DL,$GP145+19),"")</f>
      </c>
      <c r="FU145">
        <f>IF($GQ145&gt;=20,INDEX($DL:$DL,$GP145+20),"")</f>
      </c>
      <c r="FV145">
        <f>IF($GQ145&gt;=21,INDEX($DL:$DL,$GP145+21),"")</f>
      </c>
      <c r="FW145">
        <f>IF($GQ145&gt;=22,INDEX($DL:$DL,$GP145+22),"")</f>
      </c>
      <c r="FX145">
        <f>IF($GQ145&gt;=23,INDEX($DL:$DL,$GP145+23),"")</f>
      </c>
      <c r="FY145">
        <f>IF($GQ145&gt;=24,INDEX($DL:$DL,$GP145+24),"")</f>
      </c>
      <c r="FZ145">
        <f>IF($GQ145&gt;=25,INDEX($DL:$DL,$GP145+25),"")</f>
      </c>
      <c r="GA145">
        <f>IF($GQ145&gt;=26,INDEX($DL:$DL,$GP145+26),"")</f>
      </c>
      <c r="GB145">
        <f>IF($GQ145&gt;=27,INDEX($DL:$DL,$GP145+27),"")</f>
      </c>
      <c r="GC145">
        <f>IF($GQ145&gt;=28,INDEX($DL:$DL,$GP145+28),"")</f>
      </c>
      <c r="GD145">
        <f>IF($GQ145&gt;=29,INDEX($DL:$DL,$GP145+29),"")</f>
      </c>
      <c r="GE145">
        <f>IF($GQ145&gt;=30,INDEX($DL:$DL,$GP145+30),"")</f>
      </c>
      <c r="GF145">
        <f>IF($GQ145&gt;=31,INDEX($DL:$DL,$GP145+31),"")</f>
      </c>
      <c r="GG145">
        <f>IF($GQ145&gt;=32,INDEX($DL:$DL,$GP145+32),"")</f>
      </c>
      <c r="GH145">
        <f>IF($GQ145&gt;=33,INDEX($DL:$DL,$GP145+33),"")</f>
      </c>
      <c r="GI145">
        <f>IF($GQ145&gt;=34,INDEX($DL:$DL,$GP145+34),"")</f>
      </c>
      <c r="GJ145">
        <f>IF($GQ145&gt;=35,INDEX($DL:$DL,$GP145+35),"")</f>
      </c>
      <c r="GK145">
        <f>IF($GQ145&gt;=36,INDEX($DL:$DL,$GP145+36),"")</f>
      </c>
      <c r="GL145">
        <f>IF($GQ145&gt;=37,INDEX($DL:$DL,$GP145+37),"")</f>
      </c>
      <c r="GM145">
        <f>IF($GQ145&gt;=38,INDEX($DL:$DL,$GP145+38),"")</f>
      </c>
      <c r="GN145">
        <f>IF($GQ145&gt;=39,INDEX($DL:$DL,$GP145+39),"")</f>
      </c>
      <c r="GO145">
        <f>IF($GQ145&gt;=40,INDEX($DL:$DL,$GP145+40),"")</f>
      </c>
      <c r="GP145">
        <f>IFERROR(MATCH($DJ145,$DK$2:$DK$148,0)+1,0)</f>
      </c>
      <c r="GQ145">
        <f>IFERROR(INDEX($DM$2:$DM$148,MATCH($DJ145,$DK$2:$DK$148,0)),0)</f>
      </c>
      <c r="GR145">
        <f>IFERROR(MATCH($L145,$DN$145:$FA$145,0),0)</f>
      </c>
      <c r="GS145">
        <f>IF($GR145&gt;0,INDEX($FB$145:$GO$145,$GR145),"")</f>
      </c>
      <c r="GT145" t="s">
        <v>198</v>
      </c>
      <c r="GU145">
        <v>35</v>
      </c>
      <c r="GV145">
        <f>IF($JE145&gt;=1,INDEX($GT:$GT,$JD145+1),"")</f>
      </c>
      <c r="GW145">
        <f>IF($JE145&gt;=2,INDEX($GT:$GT,$JD145+2),"")</f>
      </c>
      <c r="GX145">
        <f>IF($JE145&gt;=3,INDEX($GT:$GT,$JD145+3),"")</f>
      </c>
      <c r="GY145">
        <f>IF($JE145&gt;=4,INDEX($GT:$GT,$JD145+4),"")</f>
      </c>
      <c r="GZ145">
        <f>IF($JE145&gt;=5,INDEX($GT:$GT,$JD145+5),"")</f>
      </c>
      <c r="HA145">
        <f>IF($JE145&gt;=6,INDEX($GT:$GT,$JD145+6),"")</f>
      </c>
      <c r="HB145">
        <f>IF($JE145&gt;=7,INDEX($GT:$GT,$JD145+7),"")</f>
      </c>
      <c r="HC145">
        <f>IF($JE145&gt;=8,INDEX($GT:$GT,$JD145+8),"")</f>
      </c>
      <c r="HD145">
        <f>IF($JE145&gt;=9,INDEX($GT:$GT,$JD145+9),"")</f>
      </c>
      <c r="HE145">
        <f>IF($JE145&gt;=10,INDEX($GT:$GT,$JD145+10),"")</f>
      </c>
      <c r="HF145">
        <f>IF($JE145&gt;=11,INDEX($GT:$GT,$JD145+11),"")</f>
      </c>
      <c r="HG145">
        <f>IF($JE145&gt;=12,INDEX($GT:$GT,$JD145+12),"")</f>
      </c>
      <c r="HH145">
        <f>IF($JE145&gt;=13,INDEX($GT:$GT,$JD145+13),"")</f>
      </c>
      <c r="HI145">
        <f>IF($JE145&gt;=14,INDEX($GT:$GT,$JD145+14),"")</f>
      </c>
      <c r="HJ145">
        <f>IF($JE145&gt;=15,INDEX($GT:$GT,$JD145+15),"")</f>
      </c>
      <c r="HK145">
        <f>IF($JE145&gt;=16,INDEX($GT:$GT,$JD145+16),"")</f>
      </c>
      <c r="HL145">
        <f>IF($JE145&gt;=17,INDEX($GT:$GT,$JD145+17),"")</f>
      </c>
      <c r="HM145">
        <f>IF($JE145&gt;=18,INDEX($GT:$GT,$JD145+18),"")</f>
      </c>
      <c r="HN145">
        <f>IF($JE145&gt;=19,INDEX($GT:$GT,$JD145+19),"")</f>
      </c>
      <c r="HO145">
        <f>IF($JE145&gt;=20,INDEX($GT:$GT,$JD145+20),"")</f>
      </c>
      <c r="HP145">
        <f>IF($JE145&gt;=21,INDEX($GT:$GT,$JD145+21),"")</f>
      </c>
      <c r="HQ145">
        <f>IF($JE145&gt;=22,INDEX($GT:$GT,$JD145+22),"")</f>
      </c>
      <c r="HR145">
        <f>IF($JE145&gt;=23,INDEX($GT:$GT,$JD145+23),"")</f>
      </c>
      <c r="HS145">
        <f>IF($JE145&gt;=24,INDEX($GT:$GT,$JD145+24),"")</f>
      </c>
      <c r="HT145">
        <f>IF($JE145&gt;=25,INDEX($GT:$GT,$JD145+25),"")</f>
      </c>
      <c r="HU145">
        <f>IF($JE145&gt;=26,INDEX($GT:$GT,$JD145+26),"")</f>
      </c>
      <c r="HV145">
        <f>IF($JE145&gt;=27,INDEX($GT:$GT,$JD145+27),"")</f>
      </c>
      <c r="HW145">
        <f>IF($JE145&gt;=28,INDEX($GT:$GT,$JD145+28),"")</f>
      </c>
      <c r="HX145">
        <f>IF($JE145&gt;=29,INDEX($GT:$GT,$JD145+29),"")</f>
      </c>
      <c r="HY145">
        <f>IF($JE145&gt;=30,INDEX($GT:$GT,$JD145+30),"")</f>
      </c>
      <c r="HZ145">
        <f>IF($JE145&gt;=31,INDEX($GT:$GT,$JD145+31),"")</f>
      </c>
      <c r="IA145">
        <f>IF($JE145&gt;=32,INDEX($GT:$GT,$JD145+32),"")</f>
      </c>
      <c r="IB145">
        <f>IF($JE145&gt;=33,INDEX($GT:$GT,$JD145+33),"")</f>
      </c>
      <c r="IC145">
        <f>IF($JE145&gt;=34,INDEX($GT:$GT,$JD145+34),"")</f>
      </c>
      <c r="ID145">
        <f>IF($JE145&gt;=35,INDEX($GT:$GT,$JD145+35),"")</f>
      </c>
      <c r="IE145">
        <f>IF($JE145&gt;=36,INDEX($GT:$GT,$JD145+36),"")</f>
      </c>
      <c r="IF145">
        <f>IF($JE145&gt;=37,INDEX($GT:$GT,$JD145+37),"")</f>
      </c>
      <c r="IG145">
        <f>IF($JE145&gt;=38,INDEX($GT:$GT,$JD145+38),"")</f>
      </c>
      <c r="IH145">
        <f>IF($JE145&gt;=39,INDEX($GT:$GT,$JD145+39),"")</f>
      </c>
      <c r="II145">
        <f>IF($JE145&gt;=40,INDEX($GT:$GT,$JD145+40),"")</f>
      </c>
      <c r="IJ145">
        <f>IF($JE145&gt;=41,INDEX($GT:$GT,$JD145+41),"")</f>
      </c>
      <c r="IK145">
        <f>IF($JE145&gt;=42,INDEX($GT:$GT,$JD145+42),"")</f>
      </c>
      <c r="IL145">
        <f>IF($JE145&gt;=43,INDEX($GT:$GT,$JD145+43),"")</f>
      </c>
      <c r="IM145">
        <f>IF($JE145&gt;=44,INDEX($GT:$GT,$JD145+44),"")</f>
      </c>
      <c r="IN145">
        <f>IF($JE145&gt;=45,INDEX($GT:$GT,$JD145+45),"")</f>
      </c>
      <c r="IO145">
        <f>IF($JE145&gt;=46,INDEX($GT:$GT,$JD145+46),"")</f>
      </c>
      <c r="IP145">
        <f>IF($JE145&gt;=47,INDEX($GT:$GT,$JD145+47),"")</f>
      </c>
      <c r="IQ145">
        <f>IF($JE145&gt;=48,INDEX($GT:$GT,$JD145+48),"")</f>
      </c>
      <c r="IR145">
        <f>IF($JE145&gt;=49,INDEX($GT:$GT,$JD145+49),"")</f>
      </c>
      <c r="IS145">
        <f>IF($JE145&gt;=50,INDEX($GT:$GT,$JD145+50),"")</f>
      </c>
      <c r="IT145">
        <f>IF($JE145&gt;=51,INDEX($GT:$GT,$JD145+51),"")</f>
      </c>
      <c r="IU145">
        <f>IF($JE145&gt;=52,INDEX($GT:$GT,$JD145+52),"")</f>
      </c>
      <c r="IV145">
        <f>IF($JE145&gt;=53,INDEX($GT:$GT,$JD145+53),"")</f>
      </c>
      <c r="IW145">
        <f>IF($JE145&gt;=54,INDEX($GT:$GT,$JD145+54),"")</f>
      </c>
      <c r="IX145">
        <f>IF($JE145&gt;=55,INDEX($GT:$GT,$JD145+55),"")</f>
      </c>
      <c r="IY145">
        <f>IF($JE145&gt;=56,INDEX($GT:$GT,$JD145+56),"")</f>
      </c>
      <c r="IZ145">
        <f>IF($JE145&gt;=57,INDEX($GT:$GT,$JD145+57),"")</f>
      </c>
      <c r="JA145">
        <f>IF($JE145&gt;=58,INDEX($GT:$GT,$JD145+58),"")</f>
      </c>
      <c r="JB145">
        <f>IF($JE145&gt;=59,INDEX($GT:$GT,$JD145+59),"")</f>
      </c>
      <c r="JC145">
        <f>IF($JE145&gt;=60,INDEX($GT:$GT,$JD145+60),"")</f>
      </c>
      <c r="JD145">
        <f>IFERROR(MATCH($GS145,$GT$2:$GT$322,0)+1,0)</f>
      </c>
      <c r="JE145">
        <f>IFERROR(INDEX($GU$2:$GU$322,MATCH($GS145,$GT$2:$GT$322,0)),0)</f>
      </c>
      <c r="JF145" t="s">
        <v>28</v>
      </c>
      <c r="JG145" t="s">
        <v>28</v>
      </c>
    </row>
    <row r="146" spans="1:267" x14ac:dyDescent="0.25">
      <c r="J146" s="1"/>
      <c r="K146" s="1"/>
      <c r="L146" s="1"/>
      <c r="M146" s="1"/>
      <c r="N146" s="1">
        <f>IFERROR(IF(FIND(" - ",$J146)&gt;0,MID($J146,FIND(" - ",$J146)+3,LEN($J146)),""),"")</f>
      </c>
      <c r="P146" s="1"/>
      <c r="S146" t="s">
        <v>28</v>
      </c>
      <c r="U146">
        <f>IF(OR($S146="",$T146=""),"",IFERROR($S146/$T146,0))</f>
      </c>
      <c r="V146">
        <f>IF($S146="","",
IF($K146="","",
IF(ISNUMBER(SEARCH("exempt",LOWER($K146))),0,
$S146*(VALUE(SUBSTITUTE($K146,"%",""))/100))))</f>
      </c>
      <c r="AB146">
        <f>IF($S146="","",
SUM($S146,$V146,$Z146,$W146,$Y146)-
IF($AA146="",0,VALUE($AA146)))</f>
      </c>
      <c r="AJ146" t="s">
        <v>744</v>
      </c>
      <c r="AO146" t="s">
        <v>745</v>
      </c>
      <c r="AR146">
        <f>IFERROR(LEFT($J146,FIND(" - ",$J146)-1),$J146)</f>
      </c>
      <c r="AU146">
        <f>IF($CJ146&gt;=1,INDEX($AS:$AS,$CI146+1),"")</f>
      </c>
      <c r="AV146">
        <f>IF($CJ146&gt;=2,INDEX($AS:$AS,$CI146+2),"")</f>
      </c>
      <c r="AW146">
        <f>IF($CJ146&gt;=3,INDEX($AS:$AS,$CI146+3),"")</f>
      </c>
      <c r="AX146">
        <f>IF($CJ146&gt;=4,INDEX($AS:$AS,$CI146+4),"")</f>
      </c>
      <c r="AY146">
        <f>IF($CJ146&gt;=5,INDEX($AS:$AS,$CI146+5),"")</f>
      </c>
      <c r="AZ146">
        <f>IF($CJ146&gt;=6,INDEX($AS:$AS,$CI146+6),"")</f>
      </c>
      <c r="BA146">
        <f>IF($CJ146&gt;=7,INDEX($AS:$AS,$CI146+7),"")</f>
      </c>
      <c r="BB146">
        <f>IF($CJ146&gt;=8,INDEX($AS:$AS,$CI146+8),"")</f>
      </c>
      <c r="BC146">
        <f>IF($CJ146&gt;=9,INDEX($AS:$AS,$CI146+9),"")</f>
      </c>
      <c r="BD146">
        <f>IF($CJ146&gt;=10,INDEX($AS:$AS,$CI146+10),"")</f>
      </c>
      <c r="BE146">
        <f>IF($CJ146&gt;=11,INDEX($AS:$AS,$CI146+11),"")</f>
      </c>
      <c r="BF146">
        <f>IF($CJ146&gt;=12,INDEX($AS:$AS,$CI146+12),"")</f>
      </c>
      <c r="BG146">
        <f>IF($CJ146&gt;=13,INDEX($AS:$AS,$CI146+13),"")</f>
      </c>
      <c r="BH146">
        <f>IF($CJ146&gt;=14,INDEX($AS:$AS,$CI146+14),"")</f>
      </c>
      <c r="BI146">
        <f>IF($CJ146&gt;=15,INDEX($AS:$AS,$CI146+15),"")</f>
      </c>
      <c r="BJ146">
        <f>IF($CJ146&gt;=16,INDEX($AS:$AS,$CI146+16),"")</f>
      </c>
      <c r="BK146">
        <f>IF($CJ146&gt;=17,INDEX($AS:$AS,$CI146+17),"")</f>
      </c>
      <c r="BL146">
        <f>IF($CJ146&gt;=18,INDEX($AS:$AS,$CI146+18),"")</f>
      </c>
      <c r="BM146">
        <f>IF($CJ146&gt;=19,INDEX($AS:$AS,$CI146+19),"")</f>
      </c>
      <c r="BN146">
        <f>IF($CJ146&gt;=20,INDEX($AS:$AS,$CI146+20),"")</f>
      </c>
      <c r="BO146">
        <f>IF($CJ146&gt;=21,INDEX($AS:$AS,$CI146+21),"")</f>
      </c>
      <c r="BP146">
        <f>IF($CJ146&gt;=22,INDEX($AS:$AS,$CI146+22),"")</f>
      </c>
      <c r="BQ146">
        <f>IF($CJ146&gt;=23,INDEX($AS:$AS,$CI146+23),"")</f>
      </c>
      <c r="BR146">
        <f>IF($CJ146&gt;=24,INDEX($AS:$AS,$CI146+24),"")</f>
      </c>
      <c r="BS146">
        <f>IF($CJ146&gt;=25,INDEX($AS:$AS,$CI146+25),"")</f>
      </c>
      <c r="BT146">
        <f>IF($CJ146&gt;=26,INDEX($AS:$AS,$CI146+26),"")</f>
      </c>
      <c r="BU146">
        <f>IF($CJ146&gt;=27,INDEX($AS:$AS,$CI146+27),"")</f>
      </c>
      <c r="BV146">
        <f>IF($CJ146&gt;=28,INDEX($AS:$AS,$CI146+28),"")</f>
      </c>
      <c r="BW146">
        <f>IF($CJ146&gt;=29,INDEX($AS:$AS,$CI146+29),"")</f>
      </c>
      <c r="BX146">
        <f>IF($CJ146&gt;=30,INDEX($AS:$AS,$CI146+30),"")</f>
      </c>
      <c r="BY146">
        <f>IF($CJ146&gt;=31,INDEX($AS:$AS,$CI146+31),"")</f>
      </c>
      <c r="BZ146">
        <f>IF($CJ146&gt;=32,INDEX($AS:$AS,$CI146+32),"")</f>
      </c>
      <c r="CA146">
        <f>IF($CJ146&gt;=33,INDEX($AS:$AS,$CI146+33),"")</f>
      </c>
      <c r="CB146">
        <f>IF($CJ146&gt;=34,INDEX($AS:$AS,$CI146+34),"")</f>
      </c>
      <c r="CC146">
        <f>IF($CJ146&gt;=35,INDEX($AS:$AS,$CI146+35),"")</f>
      </c>
      <c r="CD146">
        <f>IF($CJ146&gt;=36,INDEX($AS:$AS,$CI146+36),"")</f>
      </c>
      <c r="CE146">
        <f>IF($CJ146&gt;=37,INDEX($AS:$AS,$CI146+37),"")</f>
      </c>
      <c r="CF146">
        <f>IF($CJ146&gt;=38,INDEX($AS:$AS,$CI146+38),"")</f>
      </c>
      <c r="CG146">
        <f>IF($CJ146&gt;=39,INDEX($AS:$AS,$CI146+39),"")</f>
      </c>
      <c r="CH146">
        <f>IF($CJ146&gt;=40,INDEX($AS:$AS,$CI146+40),"")</f>
      </c>
      <c r="CI146">
        <f>IFERROR(MATCH($AR146,$AS$2:$AS$133,0)+1,0)</f>
      </c>
      <c r="CJ146">
        <f>IFERROR(INDEX($AT$2:$AT$133,MATCH($AR146,$AS$2:$AS$133,0)),0)</f>
      </c>
      <c r="CK146">
        <f>IFERROR(LEFT($O146,FIND(" - ",$O146)-1),$O146)</f>
      </c>
      <c r="CL146" t="s">
        <v>142</v>
      </c>
      <c r="CN146">
        <f>IF($DI146&gt;=1,INDEX($CL:$CL,$DH146+1),"")</f>
      </c>
      <c r="CO146">
        <f>IF($DI146&gt;=2,INDEX($CL:$CL,$DH146+2),"")</f>
      </c>
      <c r="CP146">
        <f>IF($DI146&gt;=3,INDEX($CL:$CL,$DH146+3),"")</f>
      </c>
      <c r="CQ146">
        <f>IF($DI146&gt;=4,INDEX($CL:$CL,$DH146+4),"")</f>
      </c>
      <c r="CR146">
        <f>IF($DI146&gt;=5,INDEX($CL:$CL,$DH146+5),"")</f>
      </c>
      <c r="CS146">
        <f>IF($DI146&gt;=6,INDEX($CL:$CL,$DH146+6),"")</f>
      </c>
      <c r="CT146">
        <f>IF($DI146&gt;=7,INDEX($CL:$CL,$DH146+7),"")</f>
      </c>
      <c r="CU146">
        <f>IF($DI146&gt;=8,INDEX($CL:$CL,$DH146+8),"")</f>
      </c>
      <c r="CV146">
        <f>IF($DI146&gt;=9,INDEX($CL:$CL,$DH146+9),"")</f>
      </c>
      <c r="CW146">
        <f>IF($DI146&gt;=10,INDEX($CL:$CL,$DH146+10),"")</f>
      </c>
      <c r="CX146">
        <f>IF($DI146&gt;=11,INDEX($CL:$CL,$DH146+11),"")</f>
      </c>
      <c r="CY146">
        <f>IF($DI146&gt;=12,INDEX($CL:$CL,$DH146+12),"")</f>
      </c>
      <c r="CZ146">
        <f>IF($DI146&gt;=13,INDEX($CL:$CL,$DH146+13),"")</f>
      </c>
      <c r="DA146">
        <f>IF($DI146&gt;=14,INDEX($CL:$CL,$DH146+14),"")</f>
      </c>
      <c r="DB146">
        <f>IF($DI146&gt;=15,INDEX($CL:$CL,$DH146+15),"")</f>
      </c>
      <c r="DC146">
        <f>IF($DI146&gt;=16,INDEX($CL:$CL,$DH146+16),"")</f>
      </c>
      <c r="DD146">
        <f>IF($DI146&gt;=17,INDEX($CL:$CL,$DH146+17),"")</f>
      </c>
      <c r="DE146">
        <f>IF($DI146&gt;=18,INDEX($CL:$CL,$DH146+18),"")</f>
      </c>
      <c r="DF146">
        <f>IF($DI146&gt;=19,INDEX($CL:$CL,$DH146+19),"")</f>
      </c>
      <c r="DG146">
        <f>IF($DI146&gt;=20,INDEX($CL:$CL,$DH146+20),"")</f>
      </c>
      <c r="DH146">
        <f>IFERROR(MATCH($CK146,$CL$2:$CL$1558,0)+1,0)</f>
      </c>
      <c r="DI146">
        <f>IFERROR(INDEX($CM$2:$CM$1558,MATCH($CK146,$CL$2:$CL$1558,0)),0)</f>
      </c>
      <c r="DJ146">
        <f>IFERROR(INDEX($AQ:$AQ,MATCH($K146,$AP:$AP,0))&amp;"","")</f>
      </c>
      <c r="DK146" t="s">
        <v>150</v>
      </c>
      <c r="DL146" t="s">
        <v>746</v>
      </c>
      <c r="DN146">
        <f>IF($GQ146&gt;=1,INDEX($DK:$DK,$GP146+1),"")</f>
      </c>
      <c r="DO146">
        <f>IF($GQ146&gt;=2,INDEX($DK:$DK,$GP146+2),"")</f>
      </c>
      <c r="DP146">
        <f>IF($GQ146&gt;=3,INDEX($DK:$DK,$GP146+3),"")</f>
      </c>
      <c r="DQ146">
        <f>IF($GQ146&gt;=4,INDEX($DK:$DK,$GP146+4),"")</f>
      </c>
      <c r="DR146">
        <f>IF($GQ146&gt;=5,INDEX($DK:$DK,$GP146+5),"")</f>
      </c>
      <c r="DS146">
        <f>IF($GQ146&gt;=6,INDEX($DK:$DK,$GP146+6),"")</f>
      </c>
      <c r="DT146">
        <f>IF($GQ146&gt;=7,INDEX($DK:$DK,$GP146+7),"")</f>
      </c>
      <c r="DU146">
        <f>IF($GQ146&gt;=8,INDEX($DK:$DK,$GP146+8),"")</f>
      </c>
      <c r="DV146">
        <f>IF($GQ146&gt;=9,INDEX($DK:$DK,$GP146+9),"")</f>
      </c>
      <c r="DW146">
        <f>IF($GQ146&gt;=10,INDEX($DK:$DK,$GP146+10),"")</f>
      </c>
      <c r="DX146">
        <f>IF($GQ146&gt;=11,INDEX($DK:$DK,$GP146+11),"")</f>
      </c>
      <c r="DY146">
        <f>IF($GQ146&gt;=12,INDEX($DK:$DK,$GP146+12),"")</f>
      </c>
      <c r="DZ146">
        <f>IF($GQ146&gt;=13,INDEX($DK:$DK,$GP146+13),"")</f>
      </c>
      <c r="EA146">
        <f>IF($GQ146&gt;=14,INDEX($DK:$DK,$GP146+14),"")</f>
      </c>
      <c r="EB146">
        <f>IF($GQ146&gt;=15,INDEX($DK:$DK,$GP146+15),"")</f>
      </c>
      <c r="EC146">
        <f>IF($GQ146&gt;=16,INDEX($DK:$DK,$GP146+16),"")</f>
      </c>
      <c r="ED146">
        <f>IF($GQ146&gt;=17,INDEX($DK:$DK,$GP146+17),"")</f>
      </c>
      <c r="EE146">
        <f>IF($GQ146&gt;=18,INDEX($DK:$DK,$GP146+18),"")</f>
      </c>
      <c r="EF146">
        <f>IF($GQ146&gt;=19,INDEX($DK:$DK,$GP146+19),"")</f>
      </c>
      <c r="EG146">
        <f>IF($GQ146&gt;=20,INDEX($DK:$DK,$GP146+20),"")</f>
      </c>
      <c r="EH146">
        <f>IF($GQ146&gt;=21,INDEX($DK:$DK,$GP146+21),"")</f>
      </c>
      <c r="EI146">
        <f>IF($GQ146&gt;=22,INDEX($DK:$DK,$GP146+22),"")</f>
      </c>
      <c r="EJ146">
        <f>IF($GQ146&gt;=23,INDEX($DK:$DK,$GP146+23),"")</f>
      </c>
      <c r="EK146">
        <f>IF($GQ146&gt;=24,INDEX($DK:$DK,$GP146+24),"")</f>
      </c>
      <c r="EL146">
        <f>IF($GQ146&gt;=25,INDEX($DK:$DK,$GP146+25),"")</f>
      </c>
      <c r="EM146">
        <f>IF($GQ146&gt;=26,INDEX($DK:$DK,$GP146+26),"")</f>
      </c>
      <c r="EN146">
        <f>IF($GQ146&gt;=27,INDEX($DK:$DK,$GP146+27),"")</f>
      </c>
      <c r="EO146">
        <f>IF($GQ146&gt;=28,INDEX($DK:$DK,$GP146+28),"")</f>
      </c>
      <c r="EP146">
        <f>IF($GQ146&gt;=29,INDEX($DK:$DK,$GP146+29),"")</f>
      </c>
      <c r="EQ146">
        <f>IF($GQ146&gt;=30,INDEX($DK:$DK,$GP146+30),"")</f>
      </c>
      <c r="ER146">
        <f>IF($GQ146&gt;=31,INDEX($DK:$DK,$GP146+31),"")</f>
      </c>
      <c r="ES146">
        <f>IF($GQ146&gt;=32,INDEX($DK:$DK,$GP146+32),"")</f>
      </c>
      <c r="ET146">
        <f>IF($GQ146&gt;=33,INDEX($DK:$DK,$GP146+33),"")</f>
      </c>
      <c r="EU146">
        <f>IF($GQ146&gt;=34,INDEX($DK:$DK,$GP146+34),"")</f>
      </c>
      <c r="EV146">
        <f>IF($GQ146&gt;=35,INDEX($DK:$DK,$GP146+35),"")</f>
      </c>
      <c r="EW146">
        <f>IF($GQ146&gt;=36,INDEX($DK:$DK,$GP146+36),"")</f>
      </c>
      <c r="EX146">
        <f>IF($GQ146&gt;=37,INDEX($DK:$DK,$GP146+37),"")</f>
      </c>
      <c r="EY146">
        <f>IF($GQ146&gt;=38,INDEX($DK:$DK,$GP146+38),"")</f>
      </c>
      <c r="EZ146">
        <f>IF($GQ146&gt;=39,INDEX($DK:$DK,$GP146+39),"")</f>
      </c>
      <c r="FA146">
        <f>IF($GQ146&gt;=40,INDEX($DK:$DK,$GP146+40),"")</f>
      </c>
      <c r="FB146">
        <f>IF($GQ146&gt;=1,INDEX($DL:$DL,$GP146+1),"")</f>
      </c>
      <c r="FC146">
        <f>IF($GQ146&gt;=2,INDEX($DL:$DL,$GP146+2),"")</f>
      </c>
      <c r="FD146">
        <f>IF($GQ146&gt;=3,INDEX($DL:$DL,$GP146+3),"")</f>
      </c>
      <c r="FE146">
        <f>IF($GQ146&gt;=4,INDEX($DL:$DL,$GP146+4),"")</f>
      </c>
      <c r="FF146">
        <f>IF($GQ146&gt;=5,INDEX($DL:$DL,$GP146+5),"")</f>
      </c>
      <c r="FG146">
        <f>IF($GQ146&gt;=6,INDEX($DL:$DL,$GP146+6),"")</f>
      </c>
      <c r="FH146">
        <f>IF($GQ146&gt;=7,INDEX($DL:$DL,$GP146+7),"")</f>
      </c>
      <c r="FI146">
        <f>IF($GQ146&gt;=8,INDEX($DL:$DL,$GP146+8),"")</f>
      </c>
      <c r="FJ146">
        <f>IF($GQ146&gt;=9,INDEX($DL:$DL,$GP146+9),"")</f>
      </c>
      <c r="FK146">
        <f>IF($GQ146&gt;=10,INDEX($DL:$DL,$GP146+10),"")</f>
      </c>
      <c r="FL146">
        <f>IF($GQ146&gt;=11,INDEX($DL:$DL,$GP146+11),"")</f>
      </c>
      <c r="FM146">
        <f>IF($GQ146&gt;=12,INDEX($DL:$DL,$GP146+12),"")</f>
      </c>
      <c r="FN146">
        <f>IF($GQ146&gt;=13,INDEX($DL:$DL,$GP146+13),"")</f>
      </c>
      <c r="FO146">
        <f>IF($GQ146&gt;=14,INDEX($DL:$DL,$GP146+14),"")</f>
      </c>
      <c r="FP146">
        <f>IF($GQ146&gt;=15,INDEX($DL:$DL,$GP146+15),"")</f>
      </c>
      <c r="FQ146">
        <f>IF($GQ146&gt;=16,INDEX($DL:$DL,$GP146+16),"")</f>
      </c>
      <c r="FR146">
        <f>IF($GQ146&gt;=17,INDEX($DL:$DL,$GP146+17),"")</f>
      </c>
      <c r="FS146">
        <f>IF($GQ146&gt;=18,INDEX($DL:$DL,$GP146+18),"")</f>
      </c>
      <c r="FT146">
        <f>IF($GQ146&gt;=19,INDEX($DL:$DL,$GP146+19),"")</f>
      </c>
      <c r="FU146">
        <f>IF($GQ146&gt;=20,INDEX($DL:$DL,$GP146+20),"")</f>
      </c>
      <c r="FV146">
        <f>IF($GQ146&gt;=21,INDEX($DL:$DL,$GP146+21),"")</f>
      </c>
      <c r="FW146">
        <f>IF($GQ146&gt;=22,INDEX($DL:$DL,$GP146+22),"")</f>
      </c>
      <c r="FX146">
        <f>IF($GQ146&gt;=23,INDEX($DL:$DL,$GP146+23),"")</f>
      </c>
      <c r="FY146">
        <f>IF($GQ146&gt;=24,INDEX($DL:$DL,$GP146+24),"")</f>
      </c>
      <c r="FZ146">
        <f>IF($GQ146&gt;=25,INDEX($DL:$DL,$GP146+25),"")</f>
      </c>
      <c r="GA146">
        <f>IF($GQ146&gt;=26,INDEX($DL:$DL,$GP146+26),"")</f>
      </c>
      <c r="GB146">
        <f>IF($GQ146&gt;=27,INDEX($DL:$DL,$GP146+27),"")</f>
      </c>
      <c r="GC146">
        <f>IF($GQ146&gt;=28,INDEX($DL:$DL,$GP146+28),"")</f>
      </c>
      <c r="GD146">
        <f>IF($GQ146&gt;=29,INDEX($DL:$DL,$GP146+29),"")</f>
      </c>
      <c r="GE146">
        <f>IF($GQ146&gt;=30,INDEX($DL:$DL,$GP146+30),"")</f>
      </c>
      <c r="GF146">
        <f>IF($GQ146&gt;=31,INDEX($DL:$DL,$GP146+31),"")</f>
      </c>
      <c r="GG146">
        <f>IF($GQ146&gt;=32,INDEX($DL:$DL,$GP146+32),"")</f>
      </c>
      <c r="GH146">
        <f>IF($GQ146&gt;=33,INDEX($DL:$DL,$GP146+33),"")</f>
      </c>
      <c r="GI146">
        <f>IF($GQ146&gt;=34,INDEX($DL:$DL,$GP146+34),"")</f>
      </c>
      <c r="GJ146">
        <f>IF($GQ146&gt;=35,INDEX($DL:$DL,$GP146+35),"")</f>
      </c>
      <c r="GK146">
        <f>IF($GQ146&gt;=36,INDEX($DL:$DL,$GP146+36),"")</f>
      </c>
      <c r="GL146">
        <f>IF($GQ146&gt;=37,INDEX($DL:$DL,$GP146+37),"")</f>
      </c>
      <c r="GM146">
        <f>IF($GQ146&gt;=38,INDEX($DL:$DL,$GP146+38),"")</f>
      </c>
      <c r="GN146">
        <f>IF($GQ146&gt;=39,INDEX($DL:$DL,$GP146+39),"")</f>
      </c>
      <c r="GO146">
        <f>IF($GQ146&gt;=40,INDEX($DL:$DL,$GP146+40),"")</f>
      </c>
      <c r="GP146">
        <f>IFERROR(MATCH($DJ146,$DK$2:$DK$148,0)+1,0)</f>
      </c>
      <c r="GQ146">
        <f>IFERROR(INDEX($DM$2:$DM$148,MATCH($DJ146,$DK$2:$DK$148,0)),0)</f>
      </c>
      <c r="GR146">
        <f>IFERROR(MATCH($L146,$DN$146:$FA$146,0),0)</f>
      </c>
      <c r="GS146">
        <f>IF($GR146&gt;0,INDEX($FB$146:$GO$146,$GR146),"")</f>
      </c>
      <c r="GT146" t="s">
        <v>89</v>
      </c>
      <c r="GV146">
        <f>IF($JE146&gt;=1,INDEX($GT:$GT,$JD146+1),"")</f>
      </c>
      <c r="GW146">
        <f>IF($JE146&gt;=2,INDEX($GT:$GT,$JD146+2),"")</f>
      </c>
      <c r="GX146">
        <f>IF($JE146&gt;=3,INDEX($GT:$GT,$JD146+3),"")</f>
      </c>
      <c r="GY146">
        <f>IF($JE146&gt;=4,INDEX($GT:$GT,$JD146+4),"")</f>
      </c>
      <c r="GZ146">
        <f>IF($JE146&gt;=5,INDEX($GT:$GT,$JD146+5),"")</f>
      </c>
      <c r="HA146">
        <f>IF($JE146&gt;=6,INDEX($GT:$GT,$JD146+6),"")</f>
      </c>
      <c r="HB146">
        <f>IF($JE146&gt;=7,INDEX($GT:$GT,$JD146+7),"")</f>
      </c>
      <c r="HC146">
        <f>IF($JE146&gt;=8,INDEX($GT:$GT,$JD146+8),"")</f>
      </c>
      <c r="HD146">
        <f>IF($JE146&gt;=9,INDEX($GT:$GT,$JD146+9),"")</f>
      </c>
      <c r="HE146">
        <f>IF($JE146&gt;=10,INDEX($GT:$GT,$JD146+10),"")</f>
      </c>
      <c r="HF146">
        <f>IF($JE146&gt;=11,INDEX($GT:$GT,$JD146+11),"")</f>
      </c>
      <c r="HG146">
        <f>IF($JE146&gt;=12,INDEX($GT:$GT,$JD146+12),"")</f>
      </c>
      <c r="HH146">
        <f>IF($JE146&gt;=13,INDEX($GT:$GT,$JD146+13),"")</f>
      </c>
      <c r="HI146">
        <f>IF($JE146&gt;=14,INDEX($GT:$GT,$JD146+14),"")</f>
      </c>
      <c r="HJ146">
        <f>IF($JE146&gt;=15,INDEX($GT:$GT,$JD146+15),"")</f>
      </c>
      <c r="HK146">
        <f>IF($JE146&gt;=16,INDEX($GT:$GT,$JD146+16),"")</f>
      </c>
      <c r="HL146">
        <f>IF($JE146&gt;=17,INDEX($GT:$GT,$JD146+17),"")</f>
      </c>
      <c r="HM146">
        <f>IF($JE146&gt;=18,INDEX($GT:$GT,$JD146+18),"")</f>
      </c>
      <c r="HN146">
        <f>IF($JE146&gt;=19,INDEX($GT:$GT,$JD146+19),"")</f>
      </c>
      <c r="HO146">
        <f>IF($JE146&gt;=20,INDEX($GT:$GT,$JD146+20),"")</f>
      </c>
      <c r="HP146">
        <f>IF($JE146&gt;=21,INDEX($GT:$GT,$JD146+21),"")</f>
      </c>
      <c r="HQ146">
        <f>IF($JE146&gt;=22,INDEX($GT:$GT,$JD146+22),"")</f>
      </c>
      <c r="HR146">
        <f>IF($JE146&gt;=23,INDEX($GT:$GT,$JD146+23),"")</f>
      </c>
      <c r="HS146">
        <f>IF($JE146&gt;=24,INDEX($GT:$GT,$JD146+24),"")</f>
      </c>
      <c r="HT146">
        <f>IF($JE146&gt;=25,INDEX($GT:$GT,$JD146+25),"")</f>
      </c>
      <c r="HU146">
        <f>IF($JE146&gt;=26,INDEX($GT:$GT,$JD146+26),"")</f>
      </c>
      <c r="HV146">
        <f>IF($JE146&gt;=27,INDEX($GT:$GT,$JD146+27),"")</f>
      </c>
      <c r="HW146">
        <f>IF($JE146&gt;=28,INDEX($GT:$GT,$JD146+28),"")</f>
      </c>
      <c r="HX146">
        <f>IF($JE146&gt;=29,INDEX($GT:$GT,$JD146+29),"")</f>
      </c>
      <c r="HY146">
        <f>IF($JE146&gt;=30,INDEX($GT:$GT,$JD146+30),"")</f>
      </c>
      <c r="HZ146">
        <f>IF($JE146&gt;=31,INDEX($GT:$GT,$JD146+31),"")</f>
      </c>
      <c r="IA146">
        <f>IF($JE146&gt;=32,INDEX($GT:$GT,$JD146+32),"")</f>
      </c>
      <c r="IB146">
        <f>IF($JE146&gt;=33,INDEX($GT:$GT,$JD146+33),"")</f>
      </c>
      <c r="IC146">
        <f>IF($JE146&gt;=34,INDEX($GT:$GT,$JD146+34),"")</f>
      </c>
      <c r="ID146">
        <f>IF($JE146&gt;=35,INDEX($GT:$GT,$JD146+35),"")</f>
      </c>
      <c r="IE146">
        <f>IF($JE146&gt;=36,INDEX($GT:$GT,$JD146+36),"")</f>
      </c>
      <c r="IF146">
        <f>IF($JE146&gt;=37,INDEX($GT:$GT,$JD146+37),"")</f>
      </c>
      <c r="IG146">
        <f>IF($JE146&gt;=38,INDEX($GT:$GT,$JD146+38),"")</f>
      </c>
      <c r="IH146">
        <f>IF($JE146&gt;=39,INDEX($GT:$GT,$JD146+39),"")</f>
      </c>
      <c r="II146">
        <f>IF($JE146&gt;=40,INDEX($GT:$GT,$JD146+40),"")</f>
      </c>
      <c r="IJ146">
        <f>IF($JE146&gt;=41,INDEX($GT:$GT,$JD146+41),"")</f>
      </c>
      <c r="IK146">
        <f>IF($JE146&gt;=42,INDEX($GT:$GT,$JD146+42),"")</f>
      </c>
      <c r="IL146">
        <f>IF($JE146&gt;=43,INDEX($GT:$GT,$JD146+43),"")</f>
      </c>
      <c r="IM146">
        <f>IF($JE146&gt;=44,INDEX($GT:$GT,$JD146+44),"")</f>
      </c>
      <c r="IN146">
        <f>IF($JE146&gt;=45,INDEX($GT:$GT,$JD146+45),"")</f>
      </c>
      <c r="IO146">
        <f>IF($JE146&gt;=46,INDEX($GT:$GT,$JD146+46),"")</f>
      </c>
      <c r="IP146">
        <f>IF($JE146&gt;=47,INDEX($GT:$GT,$JD146+47),"")</f>
      </c>
      <c r="IQ146">
        <f>IF($JE146&gt;=48,INDEX($GT:$GT,$JD146+48),"")</f>
      </c>
      <c r="IR146">
        <f>IF($JE146&gt;=49,INDEX($GT:$GT,$JD146+49),"")</f>
      </c>
      <c r="IS146">
        <f>IF($JE146&gt;=50,INDEX($GT:$GT,$JD146+50),"")</f>
      </c>
      <c r="IT146">
        <f>IF($JE146&gt;=51,INDEX($GT:$GT,$JD146+51),"")</f>
      </c>
      <c r="IU146">
        <f>IF($JE146&gt;=52,INDEX($GT:$GT,$JD146+52),"")</f>
      </c>
      <c r="IV146">
        <f>IF($JE146&gt;=53,INDEX($GT:$GT,$JD146+53),"")</f>
      </c>
      <c r="IW146">
        <f>IF($JE146&gt;=54,INDEX($GT:$GT,$JD146+54),"")</f>
      </c>
      <c r="IX146">
        <f>IF($JE146&gt;=55,INDEX($GT:$GT,$JD146+55),"")</f>
      </c>
      <c r="IY146">
        <f>IF($JE146&gt;=56,INDEX($GT:$GT,$JD146+56),"")</f>
      </c>
      <c r="IZ146">
        <f>IF($JE146&gt;=57,INDEX($GT:$GT,$JD146+57),"")</f>
      </c>
      <c r="JA146">
        <f>IF($JE146&gt;=58,INDEX($GT:$GT,$JD146+58),"")</f>
      </c>
      <c r="JB146">
        <f>IF($JE146&gt;=59,INDEX($GT:$GT,$JD146+59),"")</f>
      </c>
      <c r="JC146">
        <f>IF($JE146&gt;=60,INDEX($GT:$GT,$JD146+60),"")</f>
      </c>
      <c r="JD146">
        <f>IFERROR(MATCH($GS146,$GT$2:$GT$322,0)+1,0)</f>
      </c>
      <c r="JE146">
        <f>IFERROR(INDEX($GU$2:$GU$322,MATCH($GS146,$GT$2:$GT$322,0)),0)</f>
      </c>
      <c r="JF146" t="s">
        <v>28</v>
      </c>
      <c r="JG146" t="s">
        <v>28</v>
      </c>
    </row>
    <row r="147" spans="1:267" x14ac:dyDescent="0.25">
      <c r="J147" s="1"/>
      <c r="K147" s="1"/>
      <c r="L147" s="1"/>
      <c r="M147" s="1"/>
      <c r="N147" s="1">
        <f>IFERROR(IF(FIND(" - ",$J147)&gt;0,MID($J147,FIND(" - ",$J147)+3,LEN($J147)),""),"")</f>
      </c>
      <c r="P147" s="1"/>
      <c r="S147" t="s">
        <v>28</v>
      </c>
      <c r="U147">
        <f>IF(OR($S147="",$T147=""),"",IFERROR($S147/$T147,0))</f>
      </c>
      <c r="V147">
        <f>IF($S147="","",
IF($K147="","",
IF(ISNUMBER(SEARCH("exempt",LOWER($K147))),0,
$S147*(VALUE(SUBSTITUTE($K147,"%",""))/100))))</f>
      </c>
      <c r="AB147">
        <f>IF($S147="","",
SUM($S147,$V147,$Z147,$W147,$Y147)-
IF($AA147="",0,VALUE($AA147)))</f>
      </c>
      <c r="AJ147" t="s">
        <v>747</v>
      </c>
      <c r="AO147" t="s">
        <v>622</v>
      </c>
      <c r="AR147">
        <f>IFERROR(LEFT($J147,FIND(" - ",$J147)-1),$J147)</f>
      </c>
      <c r="AU147">
        <f>IF($CJ147&gt;=1,INDEX($AS:$AS,$CI147+1),"")</f>
      </c>
      <c r="AV147">
        <f>IF($CJ147&gt;=2,INDEX($AS:$AS,$CI147+2),"")</f>
      </c>
      <c r="AW147">
        <f>IF($CJ147&gt;=3,INDEX($AS:$AS,$CI147+3),"")</f>
      </c>
      <c r="AX147">
        <f>IF($CJ147&gt;=4,INDEX($AS:$AS,$CI147+4),"")</f>
      </c>
      <c r="AY147">
        <f>IF($CJ147&gt;=5,INDEX($AS:$AS,$CI147+5),"")</f>
      </c>
      <c r="AZ147">
        <f>IF($CJ147&gt;=6,INDEX($AS:$AS,$CI147+6),"")</f>
      </c>
      <c r="BA147">
        <f>IF($CJ147&gt;=7,INDEX($AS:$AS,$CI147+7),"")</f>
      </c>
      <c r="BB147">
        <f>IF($CJ147&gt;=8,INDEX($AS:$AS,$CI147+8),"")</f>
      </c>
      <c r="BC147">
        <f>IF($CJ147&gt;=9,INDEX($AS:$AS,$CI147+9),"")</f>
      </c>
      <c r="BD147">
        <f>IF($CJ147&gt;=10,INDEX($AS:$AS,$CI147+10),"")</f>
      </c>
      <c r="BE147">
        <f>IF($CJ147&gt;=11,INDEX($AS:$AS,$CI147+11),"")</f>
      </c>
      <c r="BF147">
        <f>IF($CJ147&gt;=12,INDEX($AS:$AS,$CI147+12),"")</f>
      </c>
      <c r="BG147">
        <f>IF($CJ147&gt;=13,INDEX($AS:$AS,$CI147+13),"")</f>
      </c>
      <c r="BH147">
        <f>IF($CJ147&gt;=14,INDEX($AS:$AS,$CI147+14),"")</f>
      </c>
      <c r="BI147">
        <f>IF($CJ147&gt;=15,INDEX($AS:$AS,$CI147+15),"")</f>
      </c>
      <c r="BJ147">
        <f>IF($CJ147&gt;=16,INDEX($AS:$AS,$CI147+16),"")</f>
      </c>
      <c r="BK147">
        <f>IF($CJ147&gt;=17,INDEX($AS:$AS,$CI147+17),"")</f>
      </c>
      <c r="BL147">
        <f>IF($CJ147&gt;=18,INDEX($AS:$AS,$CI147+18),"")</f>
      </c>
      <c r="BM147">
        <f>IF($CJ147&gt;=19,INDEX($AS:$AS,$CI147+19),"")</f>
      </c>
      <c r="BN147">
        <f>IF($CJ147&gt;=20,INDEX($AS:$AS,$CI147+20),"")</f>
      </c>
      <c r="BO147">
        <f>IF($CJ147&gt;=21,INDEX($AS:$AS,$CI147+21),"")</f>
      </c>
      <c r="BP147">
        <f>IF($CJ147&gt;=22,INDEX($AS:$AS,$CI147+22),"")</f>
      </c>
      <c r="BQ147">
        <f>IF($CJ147&gt;=23,INDEX($AS:$AS,$CI147+23),"")</f>
      </c>
      <c r="BR147">
        <f>IF($CJ147&gt;=24,INDEX($AS:$AS,$CI147+24),"")</f>
      </c>
      <c r="BS147">
        <f>IF($CJ147&gt;=25,INDEX($AS:$AS,$CI147+25),"")</f>
      </c>
      <c r="BT147">
        <f>IF($CJ147&gt;=26,INDEX($AS:$AS,$CI147+26),"")</f>
      </c>
      <c r="BU147">
        <f>IF($CJ147&gt;=27,INDEX($AS:$AS,$CI147+27),"")</f>
      </c>
      <c r="BV147">
        <f>IF($CJ147&gt;=28,INDEX($AS:$AS,$CI147+28),"")</f>
      </c>
      <c r="BW147">
        <f>IF($CJ147&gt;=29,INDEX($AS:$AS,$CI147+29),"")</f>
      </c>
      <c r="BX147">
        <f>IF($CJ147&gt;=30,INDEX($AS:$AS,$CI147+30),"")</f>
      </c>
      <c r="BY147">
        <f>IF($CJ147&gt;=31,INDEX($AS:$AS,$CI147+31),"")</f>
      </c>
      <c r="BZ147">
        <f>IF($CJ147&gt;=32,INDEX($AS:$AS,$CI147+32),"")</f>
      </c>
      <c r="CA147">
        <f>IF($CJ147&gt;=33,INDEX($AS:$AS,$CI147+33),"")</f>
      </c>
      <c r="CB147">
        <f>IF($CJ147&gt;=34,INDEX($AS:$AS,$CI147+34),"")</f>
      </c>
      <c r="CC147">
        <f>IF($CJ147&gt;=35,INDEX($AS:$AS,$CI147+35),"")</f>
      </c>
      <c r="CD147">
        <f>IF($CJ147&gt;=36,INDEX($AS:$AS,$CI147+36),"")</f>
      </c>
      <c r="CE147">
        <f>IF($CJ147&gt;=37,INDEX($AS:$AS,$CI147+37),"")</f>
      </c>
      <c r="CF147">
        <f>IF($CJ147&gt;=38,INDEX($AS:$AS,$CI147+38),"")</f>
      </c>
      <c r="CG147">
        <f>IF($CJ147&gt;=39,INDEX($AS:$AS,$CI147+39),"")</f>
      </c>
      <c r="CH147">
        <f>IF($CJ147&gt;=40,INDEX($AS:$AS,$CI147+40),"")</f>
      </c>
      <c r="CI147">
        <f>IFERROR(MATCH($AR147,$AS$2:$AS$133,0)+1,0)</f>
      </c>
      <c r="CJ147">
        <f>IFERROR(INDEX($AT$2:$AT$133,MATCH($AR147,$AS$2:$AS$133,0)),0)</f>
      </c>
      <c r="CK147">
        <f>IFERROR(LEFT($O147,FIND(" - ",$O147)-1),$O147)</f>
      </c>
      <c r="CL147" t="s">
        <v>86</v>
      </c>
      <c r="CN147">
        <f>IF($DI147&gt;=1,INDEX($CL:$CL,$DH147+1),"")</f>
      </c>
      <c r="CO147">
        <f>IF($DI147&gt;=2,INDEX($CL:$CL,$DH147+2),"")</f>
      </c>
      <c r="CP147">
        <f>IF($DI147&gt;=3,INDEX($CL:$CL,$DH147+3),"")</f>
      </c>
      <c r="CQ147">
        <f>IF($DI147&gt;=4,INDEX($CL:$CL,$DH147+4),"")</f>
      </c>
      <c r="CR147">
        <f>IF($DI147&gt;=5,INDEX($CL:$CL,$DH147+5),"")</f>
      </c>
      <c r="CS147">
        <f>IF($DI147&gt;=6,INDEX($CL:$CL,$DH147+6),"")</f>
      </c>
      <c r="CT147">
        <f>IF($DI147&gt;=7,INDEX($CL:$CL,$DH147+7),"")</f>
      </c>
      <c r="CU147">
        <f>IF($DI147&gt;=8,INDEX($CL:$CL,$DH147+8),"")</f>
      </c>
      <c r="CV147">
        <f>IF($DI147&gt;=9,INDEX($CL:$CL,$DH147+9),"")</f>
      </c>
      <c r="CW147">
        <f>IF($DI147&gt;=10,INDEX($CL:$CL,$DH147+10),"")</f>
      </c>
      <c r="CX147">
        <f>IF($DI147&gt;=11,INDEX($CL:$CL,$DH147+11),"")</f>
      </c>
      <c r="CY147">
        <f>IF($DI147&gt;=12,INDEX($CL:$CL,$DH147+12),"")</f>
      </c>
      <c r="CZ147">
        <f>IF($DI147&gt;=13,INDEX($CL:$CL,$DH147+13),"")</f>
      </c>
      <c r="DA147">
        <f>IF($DI147&gt;=14,INDEX($CL:$CL,$DH147+14),"")</f>
      </c>
      <c r="DB147">
        <f>IF($DI147&gt;=15,INDEX($CL:$CL,$DH147+15),"")</f>
      </c>
      <c r="DC147">
        <f>IF($DI147&gt;=16,INDEX($CL:$CL,$DH147+16),"")</f>
      </c>
      <c r="DD147">
        <f>IF($DI147&gt;=17,INDEX($CL:$CL,$DH147+17),"")</f>
      </c>
      <c r="DE147">
        <f>IF($DI147&gt;=18,INDEX($CL:$CL,$DH147+18),"")</f>
      </c>
      <c r="DF147">
        <f>IF($DI147&gt;=19,INDEX($CL:$CL,$DH147+19),"")</f>
      </c>
      <c r="DG147">
        <f>IF($DI147&gt;=20,INDEX($CL:$CL,$DH147+20),"")</f>
      </c>
      <c r="DH147">
        <f>IFERROR(MATCH($CK147,$CL$2:$CL$1558,0)+1,0)</f>
      </c>
      <c r="DI147">
        <f>IFERROR(INDEX($CM$2:$CM$1558,MATCH($CK147,$CL$2:$CL$1558,0)),0)</f>
      </c>
      <c r="DJ147">
        <f>IFERROR(INDEX($AQ:$AQ,MATCH($K147,$AP:$AP,0))&amp;"","")</f>
      </c>
      <c r="DK147" t="s">
        <v>181</v>
      </c>
      <c r="DM147">
        <v>1</v>
      </c>
      <c r="DN147">
        <f>IF($GQ147&gt;=1,INDEX($DK:$DK,$GP147+1),"")</f>
      </c>
      <c r="DO147">
        <f>IF($GQ147&gt;=2,INDEX($DK:$DK,$GP147+2),"")</f>
      </c>
      <c r="DP147">
        <f>IF($GQ147&gt;=3,INDEX($DK:$DK,$GP147+3),"")</f>
      </c>
      <c r="DQ147">
        <f>IF($GQ147&gt;=4,INDEX($DK:$DK,$GP147+4),"")</f>
      </c>
      <c r="DR147">
        <f>IF($GQ147&gt;=5,INDEX($DK:$DK,$GP147+5),"")</f>
      </c>
      <c r="DS147">
        <f>IF($GQ147&gt;=6,INDEX($DK:$DK,$GP147+6),"")</f>
      </c>
      <c r="DT147">
        <f>IF($GQ147&gt;=7,INDEX($DK:$DK,$GP147+7),"")</f>
      </c>
      <c r="DU147">
        <f>IF($GQ147&gt;=8,INDEX($DK:$DK,$GP147+8),"")</f>
      </c>
      <c r="DV147">
        <f>IF($GQ147&gt;=9,INDEX($DK:$DK,$GP147+9),"")</f>
      </c>
      <c r="DW147">
        <f>IF($GQ147&gt;=10,INDEX($DK:$DK,$GP147+10),"")</f>
      </c>
      <c r="DX147">
        <f>IF($GQ147&gt;=11,INDEX($DK:$DK,$GP147+11),"")</f>
      </c>
      <c r="DY147">
        <f>IF($GQ147&gt;=12,INDEX($DK:$DK,$GP147+12),"")</f>
      </c>
      <c r="DZ147">
        <f>IF($GQ147&gt;=13,INDEX($DK:$DK,$GP147+13),"")</f>
      </c>
      <c r="EA147">
        <f>IF($GQ147&gt;=14,INDEX($DK:$DK,$GP147+14),"")</f>
      </c>
      <c r="EB147">
        <f>IF($GQ147&gt;=15,INDEX($DK:$DK,$GP147+15),"")</f>
      </c>
      <c r="EC147">
        <f>IF($GQ147&gt;=16,INDEX($DK:$DK,$GP147+16),"")</f>
      </c>
      <c r="ED147">
        <f>IF($GQ147&gt;=17,INDEX($DK:$DK,$GP147+17),"")</f>
      </c>
      <c r="EE147">
        <f>IF($GQ147&gt;=18,INDEX($DK:$DK,$GP147+18),"")</f>
      </c>
      <c r="EF147">
        <f>IF($GQ147&gt;=19,INDEX($DK:$DK,$GP147+19),"")</f>
      </c>
      <c r="EG147">
        <f>IF($GQ147&gt;=20,INDEX($DK:$DK,$GP147+20),"")</f>
      </c>
      <c r="EH147">
        <f>IF($GQ147&gt;=21,INDEX($DK:$DK,$GP147+21),"")</f>
      </c>
      <c r="EI147">
        <f>IF($GQ147&gt;=22,INDEX($DK:$DK,$GP147+22),"")</f>
      </c>
      <c r="EJ147">
        <f>IF($GQ147&gt;=23,INDEX($DK:$DK,$GP147+23),"")</f>
      </c>
      <c r="EK147">
        <f>IF($GQ147&gt;=24,INDEX($DK:$DK,$GP147+24),"")</f>
      </c>
      <c r="EL147">
        <f>IF($GQ147&gt;=25,INDEX($DK:$DK,$GP147+25),"")</f>
      </c>
      <c r="EM147">
        <f>IF($GQ147&gt;=26,INDEX($DK:$DK,$GP147+26),"")</f>
      </c>
      <c r="EN147">
        <f>IF($GQ147&gt;=27,INDEX($DK:$DK,$GP147+27),"")</f>
      </c>
      <c r="EO147">
        <f>IF($GQ147&gt;=28,INDEX($DK:$DK,$GP147+28),"")</f>
      </c>
      <c r="EP147">
        <f>IF($GQ147&gt;=29,INDEX($DK:$DK,$GP147+29),"")</f>
      </c>
      <c r="EQ147">
        <f>IF($GQ147&gt;=30,INDEX($DK:$DK,$GP147+30),"")</f>
      </c>
      <c r="ER147">
        <f>IF($GQ147&gt;=31,INDEX($DK:$DK,$GP147+31),"")</f>
      </c>
      <c r="ES147">
        <f>IF($GQ147&gt;=32,INDEX($DK:$DK,$GP147+32),"")</f>
      </c>
      <c r="ET147">
        <f>IF($GQ147&gt;=33,INDEX($DK:$DK,$GP147+33),"")</f>
      </c>
      <c r="EU147">
        <f>IF($GQ147&gt;=34,INDEX($DK:$DK,$GP147+34),"")</f>
      </c>
      <c r="EV147">
        <f>IF($GQ147&gt;=35,INDEX($DK:$DK,$GP147+35),"")</f>
      </c>
      <c r="EW147">
        <f>IF($GQ147&gt;=36,INDEX($DK:$DK,$GP147+36),"")</f>
      </c>
      <c r="EX147">
        <f>IF($GQ147&gt;=37,INDEX($DK:$DK,$GP147+37),"")</f>
      </c>
      <c r="EY147">
        <f>IF($GQ147&gt;=38,INDEX($DK:$DK,$GP147+38),"")</f>
      </c>
      <c r="EZ147">
        <f>IF($GQ147&gt;=39,INDEX($DK:$DK,$GP147+39),"")</f>
      </c>
      <c r="FA147">
        <f>IF($GQ147&gt;=40,INDEX($DK:$DK,$GP147+40),"")</f>
      </c>
      <c r="FB147">
        <f>IF($GQ147&gt;=1,INDEX($DL:$DL,$GP147+1),"")</f>
      </c>
      <c r="FC147">
        <f>IF($GQ147&gt;=2,INDEX($DL:$DL,$GP147+2),"")</f>
      </c>
      <c r="FD147">
        <f>IF($GQ147&gt;=3,INDEX($DL:$DL,$GP147+3),"")</f>
      </c>
      <c r="FE147">
        <f>IF($GQ147&gt;=4,INDEX($DL:$DL,$GP147+4),"")</f>
      </c>
      <c r="FF147">
        <f>IF($GQ147&gt;=5,INDEX($DL:$DL,$GP147+5),"")</f>
      </c>
      <c r="FG147">
        <f>IF($GQ147&gt;=6,INDEX($DL:$DL,$GP147+6),"")</f>
      </c>
      <c r="FH147">
        <f>IF($GQ147&gt;=7,INDEX($DL:$DL,$GP147+7),"")</f>
      </c>
      <c r="FI147">
        <f>IF($GQ147&gt;=8,INDEX($DL:$DL,$GP147+8),"")</f>
      </c>
      <c r="FJ147">
        <f>IF($GQ147&gt;=9,INDEX($DL:$DL,$GP147+9),"")</f>
      </c>
      <c r="FK147">
        <f>IF($GQ147&gt;=10,INDEX($DL:$DL,$GP147+10),"")</f>
      </c>
      <c r="FL147">
        <f>IF($GQ147&gt;=11,INDEX($DL:$DL,$GP147+11),"")</f>
      </c>
      <c r="FM147">
        <f>IF($GQ147&gt;=12,INDEX($DL:$DL,$GP147+12),"")</f>
      </c>
      <c r="FN147">
        <f>IF($GQ147&gt;=13,INDEX($DL:$DL,$GP147+13),"")</f>
      </c>
      <c r="FO147">
        <f>IF($GQ147&gt;=14,INDEX($DL:$DL,$GP147+14),"")</f>
      </c>
      <c r="FP147">
        <f>IF($GQ147&gt;=15,INDEX($DL:$DL,$GP147+15),"")</f>
      </c>
      <c r="FQ147">
        <f>IF($GQ147&gt;=16,INDEX($DL:$DL,$GP147+16),"")</f>
      </c>
      <c r="FR147">
        <f>IF($GQ147&gt;=17,INDEX($DL:$DL,$GP147+17),"")</f>
      </c>
      <c r="FS147">
        <f>IF($GQ147&gt;=18,INDEX($DL:$DL,$GP147+18),"")</f>
      </c>
      <c r="FT147">
        <f>IF($GQ147&gt;=19,INDEX($DL:$DL,$GP147+19),"")</f>
      </c>
      <c r="FU147">
        <f>IF($GQ147&gt;=20,INDEX($DL:$DL,$GP147+20),"")</f>
      </c>
      <c r="FV147">
        <f>IF($GQ147&gt;=21,INDEX($DL:$DL,$GP147+21),"")</f>
      </c>
      <c r="FW147">
        <f>IF($GQ147&gt;=22,INDEX($DL:$DL,$GP147+22),"")</f>
      </c>
      <c r="FX147">
        <f>IF($GQ147&gt;=23,INDEX($DL:$DL,$GP147+23),"")</f>
      </c>
      <c r="FY147">
        <f>IF($GQ147&gt;=24,INDEX($DL:$DL,$GP147+24),"")</f>
      </c>
      <c r="FZ147">
        <f>IF($GQ147&gt;=25,INDEX($DL:$DL,$GP147+25),"")</f>
      </c>
      <c r="GA147">
        <f>IF($GQ147&gt;=26,INDEX($DL:$DL,$GP147+26),"")</f>
      </c>
      <c r="GB147">
        <f>IF($GQ147&gt;=27,INDEX($DL:$DL,$GP147+27),"")</f>
      </c>
      <c r="GC147">
        <f>IF($GQ147&gt;=28,INDEX($DL:$DL,$GP147+28),"")</f>
      </c>
      <c r="GD147">
        <f>IF($GQ147&gt;=29,INDEX($DL:$DL,$GP147+29),"")</f>
      </c>
      <c r="GE147">
        <f>IF($GQ147&gt;=30,INDEX($DL:$DL,$GP147+30),"")</f>
      </c>
      <c r="GF147">
        <f>IF($GQ147&gt;=31,INDEX($DL:$DL,$GP147+31),"")</f>
      </c>
      <c r="GG147">
        <f>IF($GQ147&gt;=32,INDEX($DL:$DL,$GP147+32),"")</f>
      </c>
      <c r="GH147">
        <f>IF($GQ147&gt;=33,INDEX($DL:$DL,$GP147+33),"")</f>
      </c>
      <c r="GI147">
        <f>IF($GQ147&gt;=34,INDEX($DL:$DL,$GP147+34),"")</f>
      </c>
      <c r="GJ147">
        <f>IF($GQ147&gt;=35,INDEX($DL:$DL,$GP147+35),"")</f>
      </c>
      <c r="GK147">
        <f>IF($GQ147&gt;=36,INDEX($DL:$DL,$GP147+36),"")</f>
      </c>
      <c r="GL147">
        <f>IF($GQ147&gt;=37,INDEX($DL:$DL,$GP147+37),"")</f>
      </c>
      <c r="GM147">
        <f>IF($GQ147&gt;=38,INDEX($DL:$DL,$GP147+38),"")</f>
      </c>
      <c r="GN147">
        <f>IF($GQ147&gt;=39,INDEX($DL:$DL,$GP147+39),"")</f>
      </c>
      <c r="GO147">
        <f>IF($GQ147&gt;=40,INDEX($DL:$DL,$GP147+40),"")</f>
      </c>
      <c r="GP147">
        <f>IFERROR(MATCH($DJ147,$DK$2:$DK$148,0)+1,0)</f>
      </c>
      <c r="GQ147">
        <f>IFERROR(INDEX($DM$2:$DM$148,MATCH($DJ147,$DK$2:$DK$148,0)),0)</f>
      </c>
      <c r="GR147">
        <f>IFERROR(MATCH($L147,$DN$147:$FA$147,0),0)</f>
      </c>
      <c r="GS147">
        <f>IF($GR147&gt;0,INDEX($FB$147:$GO$147,$GR147),"")</f>
      </c>
      <c r="GT147" t="s">
        <v>99</v>
      </c>
      <c r="GV147">
        <f>IF($JE147&gt;=1,INDEX($GT:$GT,$JD147+1),"")</f>
      </c>
      <c r="GW147">
        <f>IF($JE147&gt;=2,INDEX($GT:$GT,$JD147+2),"")</f>
      </c>
      <c r="GX147">
        <f>IF($JE147&gt;=3,INDEX($GT:$GT,$JD147+3),"")</f>
      </c>
      <c r="GY147">
        <f>IF($JE147&gt;=4,INDEX($GT:$GT,$JD147+4),"")</f>
      </c>
      <c r="GZ147">
        <f>IF($JE147&gt;=5,INDEX($GT:$GT,$JD147+5),"")</f>
      </c>
      <c r="HA147">
        <f>IF($JE147&gt;=6,INDEX($GT:$GT,$JD147+6),"")</f>
      </c>
      <c r="HB147">
        <f>IF($JE147&gt;=7,INDEX($GT:$GT,$JD147+7),"")</f>
      </c>
      <c r="HC147">
        <f>IF($JE147&gt;=8,INDEX($GT:$GT,$JD147+8),"")</f>
      </c>
      <c r="HD147">
        <f>IF($JE147&gt;=9,INDEX($GT:$GT,$JD147+9),"")</f>
      </c>
      <c r="HE147">
        <f>IF($JE147&gt;=10,INDEX($GT:$GT,$JD147+10),"")</f>
      </c>
      <c r="HF147">
        <f>IF($JE147&gt;=11,INDEX($GT:$GT,$JD147+11),"")</f>
      </c>
      <c r="HG147">
        <f>IF($JE147&gt;=12,INDEX($GT:$GT,$JD147+12),"")</f>
      </c>
      <c r="HH147">
        <f>IF($JE147&gt;=13,INDEX($GT:$GT,$JD147+13),"")</f>
      </c>
      <c r="HI147">
        <f>IF($JE147&gt;=14,INDEX($GT:$GT,$JD147+14),"")</f>
      </c>
      <c r="HJ147">
        <f>IF($JE147&gt;=15,INDEX($GT:$GT,$JD147+15),"")</f>
      </c>
      <c r="HK147">
        <f>IF($JE147&gt;=16,INDEX($GT:$GT,$JD147+16),"")</f>
      </c>
      <c r="HL147">
        <f>IF($JE147&gt;=17,INDEX($GT:$GT,$JD147+17),"")</f>
      </c>
      <c r="HM147">
        <f>IF($JE147&gt;=18,INDEX($GT:$GT,$JD147+18),"")</f>
      </c>
      <c r="HN147">
        <f>IF($JE147&gt;=19,INDEX($GT:$GT,$JD147+19),"")</f>
      </c>
      <c r="HO147">
        <f>IF($JE147&gt;=20,INDEX($GT:$GT,$JD147+20),"")</f>
      </c>
      <c r="HP147">
        <f>IF($JE147&gt;=21,INDEX($GT:$GT,$JD147+21),"")</f>
      </c>
      <c r="HQ147">
        <f>IF($JE147&gt;=22,INDEX($GT:$GT,$JD147+22),"")</f>
      </c>
      <c r="HR147">
        <f>IF($JE147&gt;=23,INDEX($GT:$GT,$JD147+23),"")</f>
      </c>
      <c r="HS147">
        <f>IF($JE147&gt;=24,INDEX($GT:$GT,$JD147+24),"")</f>
      </c>
      <c r="HT147">
        <f>IF($JE147&gt;=25,INDEX($GT:$GT,$JD147+25),"")</f>
      </c>
      <c r="HU147">
        <f>IF($JE147&gt;=26,INDEX($GT:$GT,$JD147+26),"")</f>
      </c>
      <c r="HV147">
        <f>IF($JE147&gt;=27,INDEX($GT:$GT,$JD147+27),"")</f>
      </c>
      <c r="HW147">
        <f>IF($JE147&gt;=28,INDEX($GT:$GT,$JD147+28),"")</f>
      </c>
      <c r="HX147">
        <f>IF($JE147&gt;=29,INDEX($GT:$GT,$JD147+29),"")</f>
      </c>
      <c r="HY147">
        <f>IF($JE147&gt;=30,INDEX($GT:$GT,$JD147+30),"")</f>
      </c>
      <c r="HZ147">
        <f>IF($JE147&gt;=31,INDEX($GT:$GT,$JD147+31),"")</f>
      </c>
      <c r="IA147">
        <f>IF($JE147&gt;=32,INDEX($GT:$GT,$JD147+32),"")</f>
      </c>
      <c r="IB147">
        <f>IF($JE147&gt;=33,INDEX($GT:$GT,$JD147+33),"")</f>
      </c>
      <c r="IC147">
        <f>IF($JE147&gt;=34,INDEX($GT:$GT,$JD147+34),"")</f>
      </c>
      <c r="ID147">
        <f>IF($JE147&gt;=35,INDEX($GT:$GT,$JD147+35),"")</f>
      </c>
      <c r="IE147">
        <f>IF($JE147&gt;=36,INDEX($GT:$GT,$JD147+36),"")</f>
      </c>
      <c r="IF147">
        <f>IF($JE147&gt;=37,INDEX($GT:$GT,$JD147+37),"")</f>
      </c>
      <c r="IG147">
        <f>IF($JE147&gt;=38,INDEX($GT:$GT,$JD147+38),"")</f>
      </c>
      <c r="IH147">
        <f>IF($JE147&gt;=39,INDEX($GT:$GT,$JD147+39),"")</f>
      </c>
      <c r="II147">
        <f>IF($JE147&gt;=40,INDEX($GT:$GT,$JD147+40),"")</f>
      </c>
      <c r="IJ147">
        <f>IF($JE147&gt;=41,INDEX($GT:$GT,$JD147+41),"")</f>
      </c>
      <c r="IK147">
        <f>IF($JE147&gt;=42,INDEX($GT:$GT,$JD147+42),"")</f>
      </c>
      <c r="IL147">
        <f>IF($JE147&gt;=43,INDEX($GT:$GT,$JD147+43),"")</f>
      </c>
      <c r="IM147">
        <f>IF($JE147&gt;=44,INDEX($GT:$GT,$JD147+44),"")</f>
      </c>
      <c r="IN147">
        <f>IF($JE147&gt;=45,INDEX($GT:$GT,$JD147+45),"")</f>
      </c>
      <c r="IO147">
        <f>IF($JE147&gt;=46,INDEX($GT:$GT,$JD147+46),"")</f>
      </c>
      <c r="IP147">
        <f>IF($JE147&gt;=47,INDEX($GT:$GT,$JD147+47),"")</f>
      </c>
      <c r="IQ147">
        <f>IF($JE147&gt;=48,INDEX($GT:$GT,$JD147+48),"")</f>
      </c>
      <c r="IR147">
        <f>IF($JE147&gt;=49,INDEX($GT:$GT,$JD147+49),"")</f>
      </c>
      <c r="IS147">
        <f>IF($JE147&gt;=50,INDEX($GT:$GT,$JD147+50),"")</f>
      </c>
      <c r="IT147">
        <f>IF($JE147&gt;=51,INDEX($GT:$GT,$JD147+51),"")</f>
      </c>
      <c r="IU147">
        <f>IF($JE147&gt;=52,INDEX($GT:$GT,$JD147+52),"")</f>
      </c>
      <c r="IV147">
        <f>IF($JE147&gt;=53,INDEX($GT:$GT,$JD147+53),"")</f>
      </c>
      <c r="IW147">
        <f>IF($JE147&gt;=54,INDEX($GT:$GT,$JD147+54),"")</f>
      </c>
      <c r="IX147">
        <f>IF($JE147&gt;=55,INDEX($GT:$GT,$JD147+55),"")</f>
      </c>
      <c r="IY147">
        <f>IF($JE147&gt;=56,INDEX($GT:$GT,$JD147+56),"")</f>
      </c>
      <c r="IZ147">
        <f>IF($JE147&gt;=57,INDEX($GT:$GT,$JD147+57),"")</f>
      </c>
      <c r="JA147">
        <f>IF($JE147&gt;=58,INDEX($GT:$GT,$JD147+58),"")</f>
      </c>
      <c r="JB147">
        <f>IF($JE147&gt;=59,INDEX($GT:$GT,$JD147+59),"")</f>
      </c>
      <c r="JC147">
        <f>IF($JE147&gt;=60,INDEX($GT:$GT,$JD147+60),"")</f>
      </c>
      <c r="JD147">
        <f>IFERROR(MATCH($GS147,$GT$2:$GT$322,0)+1,0)</f>
      </c>
      <c r="JE147">
        <f>IFERROR(INDEX($GU$2:$GU$322,MATCH($GS147,$GT$2:$GT$322,0)),0)</f>
      </c>
      <c r="JF147" t="s">
        <v>28</v>
      </c>
      <c r="JG147" t="s">
        <v>28</v>
      </c>
    </row>
    <row r="148" spans="1:267" x14ac:dyDescent="0.25">
      <c r="J148" s="1"/>
      <c r="K148" s="1"/>
      <c r="L148" s="1"/>
      <c r="M148" s="1"/>
      <c r="N148" s="1">
        <f>IFERROR(IF(FIND(" - ",$J148)&gt;0,MID($J148,FIND(" - ",$J148)+3,LEN($J148)),""),"")</f>
      </c>
      <c r="P148" s="1"/>
      <c r="S148" t="s">
        <v>28</v>
      </c>
      <c r="U148">
        <f>IF(OR($S148="",$T148=""),"",IFERROR($S148/$T148,0))</f>
      </c>
      <c r="V148">
        <f>IF($S148="","",
IF($K148="","",
IF(ISNUMBER(SEARCH("exempt",LOWER($K148))),0,
$S148*(VALUE(SUBSTITUTE($K148,"%",""))/100))))</f>
      </c>
      <c r="AB148">
        <f>IF($S148="","",
SUM($S148,$V148,$Z148,$W148,$Y148)-
IF($AA148="",0,VALUE($AA148)))</f>
      </c>
      <c r="AJ148" t="s">
        <v>748</v>
      </c>
      <c r="AO148" t="s">
        <v>749</v>
      </c>
      <c r="AR148">
        <f>IFERROR(LEFT($J148,FIND(" - ",$J148)-1),$J148)</f>
      </c>
      <c r="AU148">
        <f>IF($CJ148&gt;=1,INDEX($AS:$AS,$CI148+1),"")</f>
      </c>
      <c r="AV148">
        <f>IF($CJ148&gt;=2,INDEX($AS:$AS,$CI148+2),"")</f>
      </c>
      <c r="AW148">
        <f>IF($CJ148&gt;=3,INDEX($AS:$AS,$CI148+3),"")</f>
      </c>
      <c r="AX148">
        <f>IF($CJ148&gt;=4,INDEX($AS:$AS,$CI148+4),"")</f>
      </c>
      <c r="AY148">
        <f>IF($CJ148&gt;=5,INDEX($AS:$AS,$CI148+5),"")</f>
      </c>
      <c r="AZ148">
        <f>IF($CJ148&gt;=6,INDEX($AS:$AS,$CI148+6),"")</f>
      </c>
      <c r="BA148">
        <f>IF($CJ148&gt;=7,INDEX($AS:$AS,$CI148+7),"")</f>
      </c>
      <c r="BB148">
        <f>IF($CJ148&gt;=8,INDEX($AS:$AS,$CI148+8),"")</f>
      </c>
      <c r="BC148">
        <f>IF($CJ148&gt;=9,INDEX($AS:$AS,$CI148+9),"")</f>
      </c>
      <c r="BD148">
        <f>IF($CJ148&gt;=10,INDEX($AS:$AS,$CI148+10),"")</f>
      </c>
      <c r="BE148">
        <f>IF($CJ148&gt;=11,INDEX($AS:$AS,$CI148+11),"")</f>
      </c>
      <c r="BF148">
        <f>IF($CJ148&gt;=12,INDEX($AS:$AS,$CI148+12),"")</f>
      </c>
      <c r="BG148">
        <f>IF($CJ148&gt;=13,INDEX($AS:$AS,$CI148+13),"")</f>
      </c>
      <c r="BH148">
        <f>IF($CJ148&gt;=14,INDEX($AS:$AS,$CI148+14),"")</f>
      </c>
      <c r="BI148">
        <f>IF($CJ148&gt;=15,INDEX($AS:$AS,$CI148+15),"")</f>
      </c>
      <c r="BJ148">
        <f>IF($CJ148&gt;=16,INDEX($AS:$AS,$CI148+16),"")</f>
      </c>
      <c r="BK148">
        <f>IF($CJ148&gt;=17,INDEX($AS:$AS,$CI148+17),"")</f>
      </c>
      <c r="BL148">
        <f>IF($CJ148&gt;=18,INDEX($AS:$AS,$CI148+18),"")</f>
      </c>
      <c r="BM148">
        <f>IF($CJ148&gt;=19,INDEX($AS:$AS,$CI148+19),"")</f>
      </c>
      <c r="BN148">
        <f>IF($CJ148&gt;=20,INDEX($AS:$AS,$CI148+20),"")</f>
      </c>
      <c r="BO148">
        <f>IF($CJ148&gt;=21,INDEX($AS:$AS,$CI148+21),"")</f>
      </c>
      <c r="BP148">
        <f>IF($CJ148&gt;=22,INDEX($AS:$AS,$CI148+22),"")</f>
      </c>
      <c r="BQ148">
        <f>IF($CJ148&gt;=23,INDEX($AS:$AS,$CI148+23),"")</f>
      </c>
      <c r="BR148">
        <f>IF($CJ148&gt;=24,INDEX($AS:$AS,$CI148+24),"")</f>
      </c>
      <c r="BS148">
        <f>IF($CJ148&gt;=25,INDEX($AS:$AS,$CI148+25),"")</f>
      </c>
      <c r="BT148">
        <f>IF($CJ148&gt;=26,INDEX($AS:$AS,$CI148+26),"")</f>
      </c>
      <c r="BU148">
        <f>IF($CJ148&gt;=27,INDEX($AS:$AS,$CI148+27),"")</f>
      </c>
      <c r="BV148">
        <f>IF($CJ148&gt;=28,INDEX($AS:$AS,$CI148+28),"")</f>
      </c>
      <c r="BW148">
        <f>IF($CJ148&gt;=29,INDEX($AS:$AS,$CI148+29),"")</f>
      </c>
      <c r="BX148">
        <f>IF($CJ148&gt;=30,INDEX($AS:$AS,$CI148+30),"")</f>
      </c>
      <c r="BY148">
        <f>IF($CJ148&gt;=31,INDEX($AS:$AS,$CI148+31),"")</f>
      </c>
      <c r="BZ148">
        <f>IF($CJ148&gt;=32,INDEX($AS:$AS,$CI148+32),"")</f>
      </c>
      <c r="CA148">
        <f>IF($CJ148&gt;=33,INDEX($AS:$AS,$CI148+33),"")</f>
      </c>
      <c r="CB148">
        <f>IF($CJ148&gt;=34,INDEX($AS:$AS,$CI148+34),"")</f>
      </c>
      <c r="CC148">
        <f>IF($CJ148&gt;=35,INDEX($AS:$AS,$CI148+35),"")</f>
      </c>
      <c r="CD148">
        <f>IF($CJ148&gt;=36,INDEX($AS:$AS,$CI148+36),"")</f>
      </c>
      <c r="CE148">
        <f>IF($CJ148&gt;=37,INDEX($AS:$AS,$CI148+37),"")</f>
      </c>
      <c r="CF148">
        <f>IF($CJ148&gt;=38,INDEX($AS:$AS,$CI148+38),"")</f>
      </c>
      <c r="CG148">
        <f>IF($CJ148&gt;=39,INDEX($AS:$AS,$CI148+39),"")</f>
      </c>
      <c r="CH148">
        <f>IF($CJ148&gt;=40,INDEX($AS:$AS,$CI148+40),"")</f>
      </c>
      <c r="CI148">
        <f>IFERROR(MATCH($AR148,$AS$2:$AS$133,0)+1,0)</f>
      </c>
      <c r="CJ148">
        <f>IFERROR(INDEX($AT$2:$AT$133,MATCH($AR148,$AS$2:$AS$133,0)),0)</f>
      </c>
      <c r="CK148">
        <f>IFERROR(LEFT($O148,FIND(" - ",$O148)-1),$O148)</f>
      </c>
      <c r="CL148" t="s">
        <v>96</v>
      </c>
      <c r="CN148">
        <f>IF($DI148&gt;=1,INDEX($CL:$CL,$DH148+1),"")</f>
      </c>
      <c r="CO148">
        <f>IF($DI148&gt;=2,INDEX($CL:$CL,$DH148+2),"")</f>
      </c>
      <c r="CP148">
        <f>IF($DI148&gt;=3,INDEX($CL:$CL,$DH148+3),"")</f>
      </c>
      <c r="CQ148">
        <f>IF($DI148&gt;=4,INDEX($CL:$CL,$DH148+4),"")</f>
      </c>
      <c r="CR148">
        <f>IF($DI148&gt;=5,INDEX($CL:$CL,$DH148+5),"")</f>
      </c>
      <c r="CS148">
        <f>IF($DI148&gt;=6,INDEX($CL:$CL,$DH148+6),"")</f>
      </c>
      <c r="CT148">
        <f>IF($DI148&gt;=7,INDEX($CL:$CL,$DH148+7),"")</f>
      </c>
      <c r="CU148">
        <f>IF($DI148&gt;=8,INDEX($CL:$CL,$DH148+8),"")</f>
      </c>
      <c r="CV148">
        <f>IF($DI148&gt;=9,INDEX($CL:$CL,$DH148+9),"")</f>
      </c>
      <c r="CW148">
        <f>IF($DI148&gt;=10,INDEX($CL:$CL,$DH148+10),"")</f>
      </c>
      <c r="CX148">
        <f>IF($DI148&gt;=11,INDEX($CL:$CL,$DH148+11),"")</f>
      </c>
      <c r="CY148">
        <f>IF($DI148&gt;=12,INDEX($CL:$CL,$DH148+12),"")</f>
      </c>
      <c r="CZ148">
        <f>IF($DI148&gt;=13,INDEX($CL:$CL,$DH148+13),"")</f>
      </c>
      <c r="DA148">
        <f>IF($DI148&gt;=14,INDEX($CL:$CL,$DH148+14),"")</f>
      </c>
      <c r="DB148">
        <f>IF($DI148&gt;=15,INDEX($CL:$CL,$DH148+15),"")</f>
      </c>
      <c r="DC148">
        <f>IF($DI148&gt;=16,INDEX($CL:$CL,$DH148+16),"")</f>
      </c>
      <c r="DD148">
        <f>IF($DI148&gt;=17,INDEX($CL:$CL,$DH148+17),"")</f>
      </c>
      <c r="DE148">
        <f>IF($DI148&gt;=18,INDEX($CL:$CL,$DH148+18),"")</f>
      </c>
      <c r="DF148">
        <f>IF($DI148&gt;=19,INDEX($CL:$CL,$DH148+19),"")</f>
      </c>
      <c r="DG148">
        <f>IF($DI148&gt;=20,INDEX($CL:$CL,$DH148+20),"")</f>
      </c>
      <c r="DH148">
        <f>IFERROR(MATCH($CK148,$CL$2:$CL$1558,0)+1,0)</f>
      </c>
      <c r="DI148">
        <f>IFERROR(INDEX($CM$2:$CM$1558,MATCH($CK148,$CL$2:$CL$1558,0)),0)</f>
      </c>
      <c r="DJ148">
        <f>IFERROR(INDEX($AQ:$AQ,MATCH($K148,$AP:$AP,0))&amp;"","")</f>
      </c>
      <c r="DK148" t="s">
        <v>116</v>
      </c>
      <c r="DL148" t="s">
        <v>750</v>
      </c>
      <c r="DN148">
        <f>IF($GQ148&gt;=1,INDEX($DK:$DK,$GP148+1),"")</f>
      </c>
      <c r="DO148">
        <f>IF($GQ148&gt;=2,INDEX($DK:$DK,$GP148+2),"")</f>
      </c>
      <c r="DP148">
        <f>IF($GQ148&gt;=3,INDEX($DK:$DK,$GP148+3),"")</f>
      </c>
      <c r="DQ148">
        <f>IF($GQ148&gt;=4,INDEX($DK:$DK,$GP148+4),"")</f>
      </c>
      <c r="DR148">
        <f>IF($GQ148&gt;=5,INDEX($DK:$DK,$GP148+5),"")</f>
      </c>
      <c r="DS148">
        <f>IF($GQ148&gt;=6,INDEX($DK:$DK,$GP148+6),"")</f>
      </c>
      <c r="DT148">
        <f>IF($GQ148&gt;=7,INDEX($DK:$DK,$GP148+7),"")</f>
      </c>
      <c r="DU148">
        <f>IF($GQ148&gt;=8,INDEX($DK:$DK,$GP148+8),"")</f>
      </c>
      <c r="DV148">
        <f>IF($GQ148&gt;=9,INDEX($DK:$DK,$GP148+9),"")</f>
      </c>
      <c r="DW148">
        <f>IF($GQ148&gt;=10,INDEX($DK:$DK,$GP148+10),"")</f>
      </c>
      <c r="DX148">
        <f>IF($GQ148&gt;=11,INDEX($DK:$DK,$GP148+11),"")</f>
      </c>
      <c r="DY148">
        <f>IF($GQ148&gt;=12,INDEX($DK:$DK,$GP148+12),"")</f>
      </c>
      <c r="DZ148">
        <f>IF($GQ148&gt;=13,INDEX($DK:$DK,$GP148+13),"")</f>
      </c>
      <c r="EA148">
        <f>IF($GQ148&gt;=14,INDEX($DK:$DK,$GP148+14),"")</f>
      </c>
      <c r="EB148">
        <f>IF($GQ148&gt;=15,INDEX($DK:$DK,$GP148+15),"")</f>
      </c>
      <c r="EC148">
        <f>IF($GQ148&gt;=16,INDEX($DK:$DK,$GP148+16),"")</f>
      </c>
      <c r="ED148">
        <f>IF($GQ148&gt;=17,INDEX($DK:$DK,$GP148+17),"")</f>
      </c>
      <c r="EE148">
        <f>IF($GQ148&gt;=18,INDEX($DK:$DK,$GP148+18),"")</f>
      </c>
      <c r="EF148">
        <f>IF($GQ148&gt;=19,INDEX($DK:$DK,$GP148+19),"")</f>
      </c>
      <c r="EG148">
        <f>IF($GQ148&gt;=20,INDEX($DK:$DK,$GP148+20),"")</f>
      </c>
      <c r="EH148">
        <f>IF($GQ148&gt;=21,INDEX($DK:$DK,$GP148+21),"")</f>
      </c>
      <c r="EI148">
        <f>IF($GQ148&gt;=22,INDEX($DK:$DK,$GP148+22),"")</f>
      </c>
      <c r="EJ148">
        <f>IF($GQ148&gt;=23,INDEX($DK:$DK,$GP148+23),"")</f>
      </c>
      <c r="EK148">
        <f>IF($GQ148&gt;=24,INDEX($DK:$DK,$GP148+24),"")</f>
      </c>
      <c r="EL148">
        <f>IF($GQ148&gt;=25,INDEX($DK:$DK,$GP148+25),"")</f>
      </c>
      <c r="EM148">
        <f>IF($GQ148&gt;=26,INDEX($DK:$DK,$GP148+26),"")</f>
      </c>
      <c r="EN148">
        <f>IF($GQ148&gt;=27,INDEX($DK:$DK,$GP148+27),"")</f>
      </c>
      <c r="EO148">
        <f>IF($GQ148&gt;=28,INDEX($DK:$DK,$GP148+28),"")</f>
      </c>
      <c r="EP148">
        <f>IF($GQ148&gt;=29,INDEX($DK:$DK,$GP148+29),"")</f>
      </c>
      <c r="EQ148">
        <f>IF($GQ148&gt;=30,INDEX($DK:$DK,$GP148+30),"")</f>
      </c>
      <c r="ER148">
        <f>IF($GQ148&gt;=31,INDEX($DK:$DK,$GP148+31),"")</f>
      </c>
      <c r="ES148">
        <f>IF($GQ148&gt;=32,INDEX($DK:$DK,$GP148+32),"")</f>
      </c>
      <c r="ET148">
        <f>IF($GQ148&gt;=33,INDEX($DK:$DK,$GP148+33),"")</f>
      </c>
      <c r="EU148">
        <f>IF($GQ148&gt;=34,INDEX($DK:$DK,$GP148+34),"")</f>
      </c>
      <c r="EV148">
        <f>IF($GQ148&gt;=35,INDEX($DK:$DK,$GP148+35),"")</f>
      </c>
      <c r="EW148">
        <f>IF($GQ148&gt;=36,INDEX($DK:$DK,$GP148+36),"")</f>
      </c>
      <c r="EX148">
        <f>IF($GQ148&gt;=37,INDEX($DK:$DK,$GP148+37),"")</f>
      </c>
      <c r="EY148">
        <f>IF($GQ148&gt;=38,INDEX($DK:$DK,$GP148+38),"")</f>
      </c>
      <c r="EZ148">
        <f>IF($GQ148&gt;=39,INDEX($DK:$DK,$GP148+39),"")</f>
      </c>
      <c r="FA148">
        <f>IF($GQ148&gt;=40,INDEX($DK:$DK,$GP148+40),"")</f>
      </c>
      <c r="FB148">
        <f>IF($GQ148&gt;=1,INDEX($DL:$DL,$GP148+1),"")</f>
      </c>
      <c r="FC148">
        <f>IF($GQ148&gt;=2,INDEX($DL:$DL,$GP148+2),"")</f>
      </c>
      <c r="FD148">
        <f>IF($GQ148&gt;=3,INDEX($DL:$DL,$GP148+3),"")</f>
      </c>
      <c r="FE148">
        <f>IF($GQ148&gt;=4,INDEX($DL:$DL,$GP148+4),"")</f>
      </c>
      <c r="FF148">
        <f>IF($GQ148&gt;=5,INDEX($DL:$DL,$GP148+5),"")</f>
      </c>
      <c r="FG148">
        <f>IF($GQ148&gt;=6,INDEX($DL:$DL,$GP148+6),"")</f>
      </c>
      <c r="FH148">
        <f>IF($GQ148&gt;=7,INDEX($DL:$DL,$GP148+7),"")</f>
      </c>
      <c r="FI148">
        <f>IF($GQ148&gt;=8,INDEX($DL:$DL,$GP148+8),"")</f>
      </c>
      <c r="FJ148">
        <f>IF($GQ148&gt;=9,INDEX($DL:$DL,$GP148+9),"")</f>
      </c>
      <c r="FK148">
        <f>IF($GQ148&gt;=10,INDEX($DL:$DL,$GP148+10),"")</f>
      </c>
      <c r="FL148">
        <f>IF($GQ148&gt;=11,INDEX($DL:$DL,$GP148+11),"")</f>
      </c>
      <c r="FM148">
        <f>IF($GQ148&gt;=12,INDEX($DL:$DL,$GP148+12),"")</f>
      </c>
      <c r="FN148">
        <f>IF($GQ148&gt;=13,INDEX($DL:$DL,$GP148+13),"")</f>
      </c>
      <c r="FO148">
        <f>IF($GQ148&gt;=14,INDEX($DL:$DL,$GP148+14),"")</f>
      </c>
      <c r="FP148">
        <f>IF($GQ148&gt;=15,INDEX($DL:$DL,$GP148+15),"")</f>
      </c>
      <c r="FQ148">
        <f>IF($GQ148&gt;=16,INDEX($DL:$DL,$GP148+16),"")</f>
      </c>
      <c r="FR148">
        <f>IF($GQ148&gt;=17,INDEX($DL:$DL,$GP148+17),"")</f>
      </c>
      <c r="FS148">
        <f>IF($GQ148&gt;=18,INDEX($DL:$DL,$GP148+18),"")</f>
      </c>
      <c r="FT148">
        <f>IF($GQ148&gt;=19,INDEX($DL:$DL,$GP148+19),"")</f>
      </c>
      <c r="FU148">
        <f>IF($GQ148&gt;=20,INDEX($DL:$DL,$GP148+20),"")</f>
      </c>
      <c r="FV148">
        <f>IF($GQ148&gt;=21,INDEX($DL:$DL,$GP148+21),"")</f>
      </c>
      <c r="FW148">
        <f>IF($GQ148&gt;=22,INDEX($DL:$DL,$GP148+22),"")</f>
      </c>
      <c r="FX148">
        <f>IF($GQ148&gt;=23,INDEX($DL:$DL,$GP148+23),"")</f>
      </c>
      <c r="FY148">
        <f>IF($GQ148&gt;=24,INDEX($DL:$DL,$GP148+24),"")</f>
      </c>
      <c r="FZ148">
        <f>IF($GQ148&gt;=25,INDEX($DL:$DL,$GP148+25),"")</f>
      </c>
      <c r="GA148">
        <f>IF($GQ148&gt;=26,INDEX($DL:$DL,$GP148+26),"")</f>
      </c>
      <c r="GB148">
        <f>IF($GQ148&gt;=27,INDEX($DL:$DL,$GP148+27),"")</f>
      </c>
      <c r="GC148">
        <f>IF($GQ148&gt;=28,INDEX($DL:$DL,$GP148+28),"")</f>
      </c>
      <c r="GD148">
        <f>IF($GQ148&gt;=29,INDEX($DL:$DL,$GP148+29),"")</f>
      </c>
      <c r="GE148">
        <f>IF($GQ148&gt;=30,INDEX($DL:$DL,$GP148+30),"")</f>
      </c>
      <c r="GF148">
        <f>IF($GQ148&gt;=31,INDEX($DL:$DL,$GP148+31),"")</f>
      </c>
      <c r="GG148">
        <f>IF($GQ148&gt;=32,INDEX($DL:$DL,$GP148+32),"")</f>
      </c>
      <c r="GH148">
        <f>IF($GQ148&gt;=33,INDEX($DL:$DL,$GP148+33),"")</f>
      </c>
      <c r="GI148">
        <f>IF($GQ148&gt;=34,INDEX($DL:$DL,$GP148+34),"")</f>
      </c>
      <c r="GJ148">
        <f>IF($GQ148&gt;=35,INDEX($DL:$DL,$GP148+35),"")</f>
      </c>
      <c r="GK148">
        <f>IF($GQ148&gt;=36,INDEX($DL:$DL,$GP148+36),"")</f>
      </c>
      <c r="GL148">
        <f>IF($GQ148&gt;=37,INDEX($DL:$DL,$GP148+37),"")</f>
      </c>
      <c r="GM148">
        <f>IF($GQ148&gt;=38,INDEX($DL:$DL,$GP148+38),"")</f>
      </c>
      <c r="GN148">
        <f>IF($GQ148&gt;=39,INDEX($DL:$DL,$GP148+39),"")</f>
      </c>
      <c r="GO148">
        <f>IF($GQ148&gt;=40,INDEX($DL:$DL,$GP148+40),"")</f>
      </c>
      <c r="GP148">
        <f>IFERROR(MATCH($DJ148,$DK$2:$DK$148,0)+1,0)</f>
      </c>
      <c r="GQ148">
        <f>IFERROR(INDEX($DM$2:$DM$148,MATCH($DJ148,$DK$2:$DK$148,0)),0)</f>
      </c>
      <c r="GR148">
        <f>IFERROR(MATCH($L148,$DN$148:$FA$148,0),0)</f>
      </c>
      <c r="GS148">
        <f>IF($GR148&gt;0,INDEX($FB$148:$GO$148,$GR148),"")</f>
      </c>
      <c r="GT148" t="s">
        <v>108</v>
      </c>
      <c r="GV148">
        <f>IF($JE148&gt;=1,INDEX($GT:$GT,$JD148+1),"")</f>
      </c>
      <c r="GW148">
        <f>IF($JE148&gt;=2,INDEX($GT:$GT,$JD148+2),"")</f>
      </c>
      <c r="GX148">
        <f>IF($JE148&gt;=3,INDEX($GT:$GT,$JD148+3),"")</f>
      </c>
      <c r="GY148">
        <f>IF($JE148&gt;=4,INDEX($GT:$GT,$JD148+4),"")</f>
      </c>
      <c r="GZ148">
        <f>IF($JE148&gt;=5,INDEX($GT:$GT,$JD148+5),"")</f>
      </c>
      <c r="HA148">
        <f>IF($JE148&gt;=6,INDEX($GT:$GT,$JD148+6),"")</f>
      </c>
      <c r="HB148">
        <f>IF($JE148&gt;=7,INDEX($GT:$GT,$JD148+7),"")</f>
      </c>
      <c r="HC148">
        <f>IF($JE148&gt;=8,INDEX($GT:$GT,$JD148+8),"")</f>
      </c>
      <c r="HD148">
        <f>IF($JE148&gt;=9,INDEX($GT:$GT,$JD148+9),"")</f>
      </c>
      <c r="HE148">
        <f>IF($JE148&gt;=10,INDEX($GT:$GT,$JD148+10),"")</f>
      </c>
      <c r="HF148">
        <f>IF($JE148&gt;=11,INDEX($GT:$GT,$JD148+11),"")</f>
      </c>
      <c r="HG148">
        <f>IF($JE148&gt;=12,INDEX($GT:$GT,$JD148+12),"")</f>
      </c>
      <c r="HH148">
        <f>IF($JE148&gt;=13,INDEX($GT:$GT,$JD148+13),"")</f>
      </c>
      <c r="HI148">
        <f>IF($JE148&gt;=14,INDEX($GT:$GT,$JD148+14),"")</f>
      </c>
      <c r="HJ148">
        <f>IF($JE148&gt;=15,INDEX($GT:$GT,$JD148+15),"")</f>
      </c>
      <c r="HK148">
        <f>IF($JE148&gt;=16,INDEX($GT:$GT,$JD148+16),"")</f>
      </c>
      <c r="HL148">
        <f>IF($JE148&gt;=17,INDEX($GT:$GT,$JD148+17),"")</f>
      </c>
      <c r="HM148">
        <f>IF($JE148&gt;=18,INDEX($GT:$GT,$JD148+18),"")</f>
      </c>
      <c r="HN148">
        <f>IF($JE148&gt;=19,INDEX($GT:$GT,$JD148+19),"")</f>
      </c>
      <c r="HO148">
        <f>IF($JE148&gt;=20,INDEX($GT:$GT,$JD148+20),"")</f>
      </c>
      <c r="HP148">
        <f>IF($JE148&gt;=21,INDEX($GT:$GT,$JD148+21),"")</f>
      </c>
      <c r="HQ148">
        <f>IF($JE148&gt;=22,INDEX($GT:$GT,$JD148+22),"")</f>
      </c>
      <c r="HR148">
        <f>IF($JE148&gt;=23,INDEX($GT:$GT,$JD148+23),"")</f>
      </c>
      <c r="HS148">
        <f>IF($JE148&gt;=24,INDEX($GT:$GT,$JD148+24),"")</f>
      </c>
      <c r="HT148">
        <f>IF($JE148&gt;=25,INDEX($GT:$GT,$JD148+25),"")</f>
      </c>
      <c r="HU148">
        <f>IF($JE148&gt;=26,INDEX($GT:$GT,$JD148+26),"")</f>
      </c>
      <c r="HV148">
        <f>IF($JE148&gt;=27,INDEX($GT:$GT,$JD148+27),"")</f>
      </c>
      <c r="HW148">
        <f>IF($JE148&gt;=28,INDEX($GT:$GT,$JD148+28),"")</f>
      </c>
      <c r="HX148">
        <f>IF($JE148&gt;=29,INDEX($GT:$GT,$JD148+29),"")</f>
      </c>
      <c r="HY148">
        <f>IF($JE148&gt;=30,INDEX($GT:$GT,$JD148+30),"")</f>
      </c>
      <c r="HZ148">
        <f>IF($JE148&gt;=31,INDEX($GT:$GT,$JD148+31),"")</f>
      </c>
      <c r="IA148">
        <f>IF($JE148&gt;=32,INDEX($GT:$GT,$JD148+32),"")</f>
      </c>
      <c r="IB148">
        <f>IF($JE148&gt;=33,INDEX($GT:$GT,$JD148+33),"")</f>
      </c>
      <c r="IC148">
        <f>IF($JE148&gt;=34,INDEX($GT:$GT,$JD148+34),"")</f>
      </c>
      <c r="ID148">
        <f>IF($JE148&gt;=35,INDEX($GT:$GT,$JD148+35),"")</f>
      </c>
      <c r="IE148">
        <f>IF($JE148&gt;=36,INDEX($GT:$GT,$JD148+36),"")</f>
      </c>
      <c r="IF148">
        <f>IF($JE148&gt;=37,INDEX($GT:$GT,$JD148+37),"")</f>
      </c>
      <c r="IG148">
        <f>IF($JE148&gt;=38,INDEX($GT:$GT,$JD148+38),"")</f>
      </c>
      <c r="IH148">
        <f>IF($JE148&gt;=39,INDEX($GT:$GT,$JD148+39),"")</f>
      </c>
      <c r="II148">
        <f>IF($JE148&gt;=40,INDEX($GT:$GT,$JD148+40),"")</f>
      </c>
      <c r="IJ148">
        <f>IF($JE148&gt;=41,INDEX($GT:$GT,$JD148+41),"")</f>
      </c>
      <c r="IK148">
        <f>IF($JE148&gt;=42,INDEX($GT:$GT,$JD148+42),"")</f>
      </c>
      <c r="IL148">
        <f>IF($JE148&gt;=43,INDEX($GT:$GT,$JD148+43),"")</f>
      </c>
      <c r="IM148">
        <f>IF($JE148&gt;=44,INDEX($GT:$GT,$JD148+44),"")</f>
      </c>
      <c r="IN148">
        <f>IF($JE148&gt;=45,INDEX($GT:$GT,$JD148+45),"")</f>
      </c>
      <c r="IO148">
        <f>IF($JE148&gt;=46,INDEX($GT:$GT,$JD148+46),"")</f>
      </c>
      <c r="IP148">
        <f>IF($JE148&gt;=47,INDEX($GT:$GT,$JD148+47),"")</f>
      </c>
      <c r="IQ148">
        <f>IF($JE148&gt;=48,INDEX($GT:$GT,$JD148+48),"")</f>
      </c>
      <c r="IR148">
        <f>IF($JE148&gt;=49,INDEX($GT:$GT,$JD148+49),"")</f>
      </c>
      <c r="IS148">
        <f>IF($JE148&gt;=50,INDEX($GT:$GT,$JD148+50),"")</f>
      </c>
      <c r="IT148">
        <f>IF($JE148&gt;=51,INDEX($GT:$GT,$JD148+51),"")</f>
      </c>
      <c r="IU148">
        <f>IF($JE148&gt;=52,INDEX($GT:$GT,$JD148+52),"")</f>
      </c>
      <c r="IV148">
        <f>IF($JE148&gt;=53,INDEX($GT:$GT,$JD148+53),"")</f>
      </c>
      <c r="IW148">
        <f>IF($JE148&gt;=54,INDEX($GT:$GT,$JD148+54),"")</f>
      </c>
      <c r="IX148">
        <f>IF($JE148&gt;=55,INDEX($GT:$GT,$JD148+55),"")</f>
      </c>
      <c r="IY148">
        <f>IF($JE148&gt;=56,INDEX($GT:$GT,$JD148+56),"")</f>
      </c>
      <c r="IZ148">
        <f>IF($JE148&gt;=57,INDEX($GT:$GT,$JD148+57),"")</f>
      </c>
      <c r="JA148">
        <f>IF($JE148&gt;=58,INDEX($GT:$GT,$JD148+58),"")</f>
      </c>
      <c r="JB148">
        <f>IF($JE148&gt;=59,INDEX($GT:$GT,$JD148+59),"")</f>
      </c>
      <c r="JC148">
        <f>IF($JE148&gt;=60,INDEX($GT:$GT,$JD148+60),"")</f>
      </c>
      <c r="JD148">
        <f>IFERROR(MATCH($GS148,$GT$2:$GT$322,0)+1,0)</f>
      </c>
      <c r="JE148">
        <f>IFERROR(INDEX($GU$2:$GU$322,MATCH($GS148,$GT$2:$GT$322,0)),0)</f>
      </c>
      <c r="JF148" t="s">
        <v>28</v>
      </c>
      <c r="JG148" t="s">
        <v>28</v>
      </c>
    </row>
    <row r="149" spans="1:267" x14ac:dyDescent="0.25">
      <c r="J149" s="1"/>
      <c r="K149" s="1"/>
      <c r="L149" s="1"/>
      <c r="M149" s="1"/>
      <c r="N149" s="1">
        <f>IFERROR(IF(FIND(" - ",$J149)&gt;0,MID($J149,FIND(" - ",$J149)+3,LEN($J149)),""),"")</f>
      </c>
      <c r="P149" s="1"/>
      <c r="S149" t="s">
        <v>28</v>
      </c>
      <c r="U149">
        <f>IF(OR($S149="",$T149=""),"",IFERROR($S149/$T149,0))</f>
      </c>
      <c r="V149">
        <f>IF($S149="","",
IF($K149="","",
IF(ISNUMBER(SEARCH("exempt",LOWER($K149))),0,
$S149*(VALUE(SUBSTITUTE($K149,"%",""))/100))))</f>
      </c>
      <c r="AB149">
        <f>IF($S149="","",
SUM($S149,$V149,$Z149,$W149,$Y149)-
IF($AA149="",0,VALUE($AA149)))</f>
      </c>
      <c r="AJ149" t="s">
        <v>751</v>
      </c>
      <c r="AO149" t="s">
        <v>656</v>
      </c>
      <c r="AR149">
        <f>IFERROR(LEFT($J149,FIND(" - ",$J149)-1),$J149)</f>
      </c>
      <c r="AU149">
        <f>IF($CJ149&gt;=1,INDEX($AS:$AS,$CI149+1),"")</f>
      </c>
      <c r="AV149">
        <f>IF($CJ149&gt;=2,INDEX($AS:$AS,$CI149+2),"")</f>
      </c>
      <c r="AW149">
        <f>IF($CJ149&gt;=3,INDEX($AS:$AS,$CI149+3),"")</f>
      </c>
      <c r="AX149">
        <f>IF($CJ149&gt;=4,INDEX($AS:$AS,$CI149+4),"")</f>
      </c>
      <c r="AY149">
        <f>IF($CJ149&gt;=5,INDEX($AS:$AS,$CI149+5),"")</f>
      </c>
      <c r="AZ149">
        <f>IF($CJ149&gt;=6,INDEX($AS:$AS,$CI149+6),"")</f>
      </c>
      <c r="BA149">
        <f>IF($CJ149&gt;=7,INDEX($AS:$AS,$CI149+7),"")</f>
      </c>
      <c r="BB149">
        <f>IF($CJ149&gt;=8,INDEX($AS:$AS,$CI149+8),"")</f>
      </c>
      <c r="BC149">
        <f>IF($CJ149&gt;=9,INDEX($AS:$AS,$CI149+9),"")</f>
      </c>
      <c r="BD149">
        <f>IF($CJ149&gt;=10,INDEX($AS:$AS,$CI149+10),"")</f>
      </c>
      <c r="BE149">
        <f>IF($CJ149&gt;=11,INDEX($AS:$AS,$CI149+11),"")</f>
      </c>
      <c r="BF149">
        <f>IF($CJ149&gt;=12,INDEX($AS:$AS,$CI149+12),"")</f>
      </c>
      <c r="BG149">
        <f>IF($CJ149&gt;=13,INDEX($AS:$AS,$CI149+13),"")</f>
      </c>
      <c r="BH149">
        <f>IF($CJ149&gt;=14,INDEX($AS:$AS,$CI149+14),"")</f>
      </c>
      <c r="BI149">
        <f>IF($CJ149&gt;=15,INDEX($AS:$AS,$CI149+15),"")</f>
      </c>
      <c r="BJ149">
        <f>IF($CJ149&gt;=16,INDEX($AS:$AS,$CI149+16),"")</f>
      </c>
      <c r="BK149">
        <f>IF($CJ149&gt;=17,INDEX($AS:$AS,$CI149+17),"")</f>
      </c>
      <c r="BL149">
        <f>IF($CJ149&gt;=18,INDEX($AS:$AS,$CI149+18),"")</f>
      </c>
      <c r="BM149">
        <f>IF($CJ149&gt;=19,INDEX($AS:$AS,$CI149+19),"")</f>
      </c>
      <c r="BN149">
        <f>IF($CJ149&gt;=20,INDEX($AS:$AS,$CI149+20),"")</f>
      </c>
      <c r="BO149">
        <f>IF($CJ149&gt;=21,INDEX($AS:$AS,$CI149+21),"")</f>
      </c>
      <c r="BP149">
        <f>IF($CJ149&gt;=22,INDEX($AS:$AS,$CI149+22),"")</f>
      </c>
      <c r="BQ149">
        <f>IF($CJ149&gt;=23,INDEX($AS:$AS,$CI149+23),"")</f>
      </c>
      <c r="BR149">
        <f>IF($CJ149&gt;=24,INDEX($AS:$AS,$CI149+24),"")</f>
      </c>
      <c r="BS149">
        <f>IF($CJ149&gt;=25,INDEX($AS:$AS,$CI149+25),"")</f>
      </c>
      <c r="BT149">
        <f>IF($CJ149&gt;=26,INDEX($AS:$AS,$CI149+26),"")</f>
      </c>
      <c r="BU149">
        <f>IF($CJ149&gt;=27,INDEX($AS:$AS,$CI149+27),"")</f>
      </c>
      <c r="BV149">
        <f>IF($CJ149&gt;=28,INDEX($AS:$AS,$CI149+28),"")</f>
      </c>
      <c r="BW149">
        <f>IF($CJ149&gt;=29,INDEX($AS:$AS,$CI149+29),"")</f>
      </c>
      <c r="BX149">
        <f>IF($CJ149&gt;=30,INDEX($AS:$AS,$CI149+30),"")</f>
      </c>
      <c r="BY149">
        <f>IF($CJ149&gt;=31,INDEX($AS:$AS,$CI149+31),"")</f>
      </c>
      <c r="BZ149">
        <f>IF($CJ149&gt;=32,INDEX($AS:$AS,$CI149+32),"")</f>
      </c>
      <c r="CA149">
        <f>IF($CJ149&gt;=33,INDEX($AS:$AS,$CI149+33),"")</f>
      </c>
      <c r="CB149">
        <f>IF($CJ149&gt;=34,INDEX($AS:$AS,$CI149+34),"")</f>
      </c>
      <c r="CC149">
        <f>IF($CJ149&gt;=35,INDEX($AS:$AS,$CI149+35),"")</f>
      </c>
      <c r="CD149">
        <f>IF($CJ149&gt;=36,INDEX($AS:$AS,$CI149+36),"")</f>
      </c>
      <c r="CE149">
        <f>IF($CJ149&gt;=37,INDEX($AS:$AS,$CI149+37),"")</f>
      </c>
      <c r="CF149">
        <f>IF($CJ149&gt;=38,INDEX($AS:$AS,$CI149+38),"")</f>
      </c>
      <c r="CG149">
        <f>IF($CJ149&gt;=39,INDEX($AS:$AS,$CI149+39),"")</f>
      </c>
      <c r="CH149">
        <f>IF($CJ149&gt;=40,INDEX($AS:$AS,$CI149+40),"")</f>
      </c>
      <c r="CI149">
        <f>IFERROR(MATCH($AR149,$AS$2:$AS$133,0)+1,0)</f>
      </c>
      <c r="CJ149">
        <f>IFERROR(INDEX($AT$2:$AT$133,MATCH($AR149,$AS$2:$AS$133,0)),0)</f>
      </c>
      <c r="CK149">
        <f>IFERROR(LEFT($O149,FIND(" - ",$O149)-1),$O149)</f>
      </c>
      <c r="CL149" t="s">
        <v>105</v>
      </c>
      <c r="CN149">
        <f>IF($DI149&gt;=1,INDEX($CL:$CL,$DH149+1),"")</f>
      </c>
      <c r="CO149">
        <f>IF($DI149&gt;=2,INDEX($CL:$CL,$DH149+2),"")</f>
      </c>
      <c r="CP149">
        <f>IF($DI149&gt;=3,INDEX($CL:$CL,$DH149+3),"")</f>
      </c>
      <c r="CQ149">
        <f>IF($DI149&gt;=4,INDEX($CL:$CL,$DH149+4),"")</f>
      </c>
      <c r="CR149">
        <f>IF($DI149&gt;=5,INDEX($CL:$CL,$DH149+5),"")</f>
      </c>
      <c r="CS149">
        <f>IF($DI149&gt;=6,INDEX($CL:$CL,$DH149+6),"")</f>
      </c>
      <c r="CT149">
        <f>IF($DI149&gt;=7,INDEX($CL:$CL,$DH149+7),"")</f>
      </c>
      <c r="CU149">
        <f>IF($DI149&gt;=8,INDEX($CL:$CL,$DH149+8),"")</f>
      </c>
      <c r="CV149">
        <f>IF($DI149&gt;=9,INDEX($CL:$CL,$DH149+9),"")</f>
      </c>
      <c r="CW149">
        <f>IF($DI149&gt;=10,INDEX($CL:$CL,$DH149+10),"")</f>
      </c>
      <c r="CX149">
        <f>IF($DI149&gt;=11,INDEX($CL:$CL,$DH149+11),"")</f>
      </c>
      <c r="CY149">
        <f>IF($DI149&gt;=12,INDEX($CL:$CL,$DH149+12),"")</f>
      </c>
      <c r="CZ149">
        <f>IF($DI149&gt;=13,INDEX($CL:$CL,$DH149+13),"")</f>
      </c>
      <c r="DA149">
        <f>IF($DI149&gt;=14,INDEX($CL:$CL,$DH149+14),"")</f>
      </c>
      <c r="DB149">
        <f>IF($DI149&gt;=15,INDEX($CL:$CL,$DH149+15),"")</f>
      </c>
      <c r="DC149">
        <f>IF($DI149&gt;=16,INDEX($CL:$CL,$DH149+16),"")</f>
      </c>
      <c r="DD149">
        <f>IF($DI149&gt;=17,INDEX($CL:$CL,$DH149+17),"")</f>
      </c>
      <c r="DE149">
        <f>IF($DI149&gt;=18,INDEX($CL:$CL,$DH149+18),"")</f>
      </c>
      <c r="DF149">
        <f>IF($DI149&gt;=19,INDEX($CL:$CL,$DH149+19),"")</f>
      </c>
      <c r="DG149">
        <f>IF($DI149&gt;=20,INDEX($CL:$CL,$DH149+20),"")</f>
      </c>
      <c r="DH149">
        <f>IFERROR(MATCH($CK149,$CL$2:$CL$1558,0)+1,0)</f>
      </c>
      <c r="DI149">
        <f>IFERROR(INDEX($CM$2:$CM$1558,MATCH($CK149,$CL$2:$CL$1558,0)),0)</f>
      </c>
      <c r="DJ149">
        <f>IFERROR(INDEX($AQ:$AQ,MATCH($K149,$AP:$AP,0))&amp;"","")</f>
      </c>
      <c r="DN149">
        <f>IF($GQ149&gt;=1,INDEX($DK:$DK,$GP149+1),"")</f>
      </c>
      <c r="DO149">
        <f>IF($GQ149&gt;=2,INDEX($DK:$DK,$GP149+2),"")</f>
      </c>
      <c r="DP149">
        <f>IF($GQ149&gt;=3,INDEX($DK:$DK,$GP149+3),"")</f>
      </c>
      <c r="DQ149">
        <f>IF($GQ149&gt;=4,INDEX($DK:$DK,$GP149+4),"")</f>
      </c>
      <c r="DR149">
        <f>IF($GQ149&gt;=5,INDEX($DK:$DK,$GP149+5),"")</f>
      </c>
      <c r="DS149">
        <f>IF($GQ149&gt;=6,INDEX($DK:$DK,$GP149+6),"")</f>
      </c>
      <c r="DT149">
        <f>IF($GQ149&gt;=7,INDEX($DK:$DK,$GP149+7),"")</f>
      </c>
      <c r="DU149">
        <f>IF($GQ149&gt;=8,INDEX($DK:$DK,$GP149+8),"")</f>
      </c>
      <c r="DV149">
        <f>IF($GQ149&gt;=9,INDEX($DK:$DK,$GP149+9),"")</f>
      </c>
      <c r="DW149">
        <f>IF($GQ149&gt;=10,INDEX($DK:$DK,$GP149+10),"")</f>
      </c>
      <c r="DX149">
        <f>IF($GQ149&gt;=11,INDEX($DK:$DK,$GP149+11),"")</f>
      </c>
      <c r="DY149">
        <f>IF($GQ149&gt;=12,INDEX($DK:$DK,$GP149+12),"")</f>
      </c>
      <c r="DZ149">
        <f>IF($GQ149&gt;=13,INDEX($DK:$DK,$GP149+13),"")</f>
      </c>
      <c r="EA149">
        <f>IF($GQ149&gt;=14,INDEX($DK:$DK,$GP149+14),"")</f>
      </c>
      <c r="EB149">
        <f>IF($GQ149&gt;=15,INDEX($DK:$DK,$GP149+15),"")</f>
      </c>
      <c r="EC149">
        <f>IF($GQ149&gt;=16,INDEX($DK:$DK,$GP149+16),"")</f>
      </c>
      <c r="ED149">
        <f>IF($GQ149&gt;=17,INDEX($DK:$DK,$GP149+17),"")</f>
      </c>
      <c r="EE149">
        <f>IF($GQ149&gt;=18,INDEX($DK:$DK,$GP149+18),"")</f>
      </c>
      <c r="EF149">
        <f>IF($GQ149&gt;=19,INDEX($DK:$DK,$GP149+19),"")</f>
      </c>
      <c r="EG149">
        <f>IF($GQ149&gt;=20,INDEX($DK:$DK,$GP149+20),"")</f>
      </c>
      <c r="EH149">
        <f>IF($GQ149&gt;=21,INDEX($DK:$DK,$GP149+21),"")</f>
      </c>
      <c r="EI149">
        <f>IF($GQ149&gt;=22,INDEX($DK:$DK,$GP149+22),"")</f>
      </c>
      <c r="EJ149">
        <f>IF($GQ149&gt;=23,INDEX($DK:$DK,$GP149+23),"")</f>
      </c>
      <c r="EK149">
        <f>IF($GQ149&gt;=24,INDEX($DK:$DK,$GP149+24),"")</f>
      </c>
      <c r="EL149">
        <f>IF($GQ149&gt;=25,INDEX($DK:$DK,$GP149+25),"")</f>
      </c>
      <c r="EM149">
        <f>IF($GQ149&gt;=26,INDEX($DK:$DK,$GP149+26),"")</f>
      </c>
      <c r="EN149">
        <f>IF($GQ149&gt;=27,INDEX($DK:$DK,$GP149+27),"")</f>
      </c>
      <c r="EO149">
        <f>IF($GQ149&gt;=28,INDEX($DK:$DK,$GP149+28),"")</f>
      </c>
      <c r="EP149">
        <f>IF($GQ149&gt;=29,INDEX($DK:$DK,$GP149+29),"")</f>
      </c>
      <c r="EQ149">
        <f>IF($GQ149&gt;=30,INDEX($DK:$DK,$GP149+30),"")</f>
      </c>
      <c r="ER149">
        <f>IF($GQ149&gt;=31,INDEX($DK:$DK,$GP149+31),"")</f>
      </c>
      <c r="ES149">
        <f>IF($GQ149&gt;=32,INDEX($DK:$DK,$GP149+32),"")</f>
      </c>
      <c r="ET149">
        <f>IF($GQ149&gt;=33,INDEX($DK:$DK,$GP149+33),"")</f>
      </c>
      <c r="EU149">
        <f>IF($GQ149&gt;=34,INDEX($DK:$DK,$GP149+34),"")</f>
      </c>
      <c r="EV149">
        <f>IF($GQ149&gt;=35,INDEX($DK:$DK,$GP149+35),"")</f>
      </c>
      <c r="EW149">
        <f>IF($GQ149&gt;=36,INDEX($DK:$DK,$GP149+36),"")</f>
      </c>
      <c r="EX149">
        <f>IF($GQ149&gt;=37,INDEX($DK:$DK,$GP149+37),"")</f>
      </c>
      <c r="EY149">
        <f>IF($GQ149&gt;=38,INDEX($DK:$DK,$GP149+38),"")</f>
      </c>
      <c r="EZ149">
        <f>IF($GQ149&gt;=39,INDEX($DK:$DK,$GP149+39),"")</f>
      </c>
      <c r="FA149">
        <f>IF($GQ149&gt;=40,INDEX($DK:$DK,$GP149+40),"")</f>
      </c>
      <c r="FB149">
        <f>IF($GQ149&gt;=1,INDEX($DL:$DL,$GP149+1),"")</f>
      </c>
      <c r="FC149">
        <f>IF($GQ149&gt;=2,INDEX($DL:$DL,$GP149+2),"")</f>
      </c>
      <c r="FD149">
        <f>IF($GQ149&gt;=3,INDEX($DL:$DL,$GP149+3),"")</f>
      </c>
      <c r="FE149">
        <f>IF($GQ149&gt;=4,INDEX($DL:$DL,$GP149+4),"")</f>
      </c>
      <c r="FF149">
        <f>IF($GQ149&gt;=5,INDEX($DL:$DL,$GP149+5),"")</f>
      </c>
      <c r="FG149">
        <f>IF($GQ149&gt;=6,INDEX($DL:$DL,$GP149+6),"")</f>
      </c>
      <c r="FH149">
        <f>IF($GQ149&gt;=7,INDEX($DL:$DL,$GP149+7),"")</f>
      </c>
      <c r="FI149">
        <f>IF($GQ149&gt;=8,INDEX($DL:$DL,$GP149+8),"")</f>
      </c>
      <c r="FJ149">
        <f>IF($GQ149&gt;=9,INDEX($DL:$DL,$GP149+9),"")</f>
      </c>
      <c r="FK149">
        <f>IF($GQ149&gt;=10,INDEX($DL:$DL,$GP149+10),"")</f>
      </c>
      <c r="FL149">
        <f>IF($GQ149&gt;=11,INDEX($DL:$DL,$GP149+11),"")</f>
      </c>
      <c r="FM149">
        <f>IF($GQ149&gt;=12,INDEX($DL:$DL,$GP149+12),"")</f>
      </c>
      <c r="FN149">
        <f>IF($GQ149&gt;=13,INDEX($DL:$DL,$GP149+13),"")</f>
      </c>
      <c r="FO149">
        <f>IF($GQ149&gt;=14,INDEX($DL:$DL,$GP149+14),"")</f>
      </c>
      <c r="FP149">
        <f>IF($GQ149&gt;=15,INDEX($DL:$DL,$GP149+15),"")</f>
      </c>
      <c r="FQ149">
        <f>IF($GQ149&gt;=16,INDEX($DL:$DL,$GP149+16),"")</f>
      </c>
      <c r="FR149">
        <f>IF($GQ149&gt;=17,INDEX($DL:$DL,$GP149+17),"")</f>
      </c>
      <c r="FS149">
        <f>IF($GQ149&gt;=18,INDEX($DL:$DL,$GP149+18),"")</f>
      </c>
      <c r="FT149">
        <f>IF($GQ149&gt;=19,INDEX($DL:$DL,$GP149+19),"")</f>
      </c>
      <c r="FU149">
        <f>IF($GQ149&gt;=20,INDEX($DL:$DL,$GP149+20),"")</f>
      </c>
      <c r="FV149">
        <f>IF($GQ149&gt;=21,INDEX($DL:$DL,$GP149+21),"")</f>
      </c>
      <c r="FW149">
        <f>IF($GQ149&gt;=22,INDEX($DL:$DL,$GP149+22),"")</f>
      </c>
      <c r="FX149">
        <f>IF($GQ149&gt;=23,INDEX($DL:$DL,$GP149+23),"")</f>
      </c>
      <c r="FY149">
        <f>IF($GQ149&gt;=24,INDEX($DL:$DL,$GP149+24),"")</f>
      </c>
      <c r="FZ149">
        <f>IF($GQ149&gt;=25,INDEX($DL:$DL,$GP149+25),"")</f>
      </c>
      <c r="GA149">
        <f>IF($GQ149&gt;=26,INDEX($DL:$DL,$GP149+26),"")</f>
      </c>
      <c r="GB149">
        <f>IF($GQ149&gt;=27,INDEX($DL:$DL,$GP149+27),"")</f>
      </c>
      <c r="GC149">
        <f>IF($GQ149&gt;=28,INDEX($DL:$DL,$GP149+28),"")</f>
      </c>
      <c r="GD149">
        <f>IF($GQ149&gt;=29,INDEX($DL:$DL,$GP149+29),"")</f>
      </c>
      <c r="GE149">
        <f>IF($GQ149&gt;=30,INDEX($DL:$DL,$GP149+30),"")</f>
      </c>
      <c r="GF149">
        <f>IF($GQ149&gt;=31,INDEX($DL:$DL,$GP149+31),"")</f>
      </c>
      <c r="GG149">
        <f>IF($GQ149&gt;=32,INDEX($DL:$DL,$GP149+32),"")</f>
      </c>
      <c r="GH149">
        <f>IF($GQ149&gt;=33,INDEX($DL:$DL,$GP149+33),"")</f>
      </c>
      <c r="GI149">
        <f>IF($GQ149&gt;=34,INDEX($DL:$DL,$GP149+34),"")</f>
      </c>
      <c r="GJ149">
        <f>IF($GQ149&gt;=35,INDEX($DL:$DL,$GP149+35),"")</f>
      </c>
      <c r="GK149">
        <f>IF($GQ149&gt;=36,INDEX($DL:$DL,$GP149+36),"")</f>
      </c>
      <c r="GL149">
        <f>IF($GQ149&gt;=37,INDEX($DL:$DL,$GP149+37),"")</f>
      </c>
      <c r="GM149">
        <f>IF($GQ149&gt;=38,INDEX($DL:$DL,$GP149+38),"")</f>
      </c>
      <c r="GN149">
        <f>IF($GQ149&gt;=39,INDEX($DL:$DL,$GP149+39),"")</f>
      </c>
      <c r="GO149">
        <f>IF($GQ149&gt;=40,INDEX($DL:$DL,$GP149+40),"")</f>
      </c>
      <c r="GP149">
        <f>IFERROR(MATCH($DJ149,$DK$2:$DK$148,0)+1,0)</f>
      </c>
      <c r="GQ149">
        <f>IFERROR(INDEX($DM$2:$DM$148,MATCH($DJ149,$DK$2:$DK$148,0)),0)</f>
      </c>
      <c r="GR149">
        <f>IFERROR(MATCH($L149,$DN$149:$FA$149,0),0)</f>
      </c>
      <c r="GS149">
        <f>IF($GR149&gt;0,INDEX($FB$149:$GO$149,$GR149),"")</f>
      </c>
      <c r="GT149" t="s">
        <v>117</v>
      </c>
      <c r="GV149">
        <f>IF($JE149&gt;=1,INDEX($GT:$GT,$JD149+1),"")</f>
      </c>
      <c r="GW149">
        <f>IF($JE149&gt;=2,INDEX($GT:$GT,$JD149+2),"")</f>
      </c>
      <c r="GX149">
        <f>IF($JE149&gt;=3,INDEX($GT:$GT,$JD149+3),"")</f>
      </c>
      <c r="GY149">
        <f>IF($JE149&gt;=4,INDEX($GT:$GT,$JD149+4),"")</f>
      </c>
      <c r="GZ149">
        <f>IF($JE149&gt;=5,INDEX($GT:$GT,$JD149+5),"")</f>
      </c>
      <c r="HA149">
        <f>IF($JE149&gt;=6,INDEX($GT:$GT,$JD149+6),"")</f>
      </c>
      <c r="HB149">
        <f>IF($JE149&gt;=7,INDEX($GT:$GT,$JD149+7),"")</f>
      </c>
      <c r="HC149">
        <f>IF($JE149&gt;=8,INDEX($GT:$GT,$JD149+8),"")</f>
      </c>
      <c r="HD149">
        <f>IF($JE149&gt;=9,INDEX($GT:$GT,$JD149+9),"")</f>
      </c>
      <c r="HE149">
        <f>IF($JE149&gt;=10,INDEX($GT:$GT,$JD149+10),"")</f>
      </c>
      <c r="HF149">
        <f>IF($JE149&gt;=11,INDEX($GT:$GT,$JD149+11),"")</f>
      </c>
      <c r="HG149">
        <f>IF($JE149&gt;=12,INDEX($GT:$GT,$JD149+12),"")</f>
      </c>
      <c r="HH149">
        <f>IF($JE149&gt;=13,INDEX($GT:$GT,$JD149+13),"")</f>
      </c>
      <c r="HI149">
        <f>IF($JE149&gt;=14,INDEX($GT:$GT,$JD149+14),"")</f>
      </c>
      <c r="HJ149">
        <f>IF($JE149&gt;=15,INDEX($GT:$GT,$JD149+15),"")</f>
      </c>
      <c r="HK149">
        <f>IF($JE149&gt;=16,INDEX($GT:$GT,$JD149+16),"")</f>
      </c>
      <c r="HL149">
        <f>IF($JE149&gt;=17,INDEX($GT:$GT,$JD149+17),"")</f>
      </c>
      <c r="HM149">
        <f>IF($JE149&gt;=18,INDEX($GT:$GT,$JD149+18),"")</f>
      </c>
      <c r="HN149">
        <f>IF($JE149&gt;=19,INDEX($GT:$GT,$JD149+19),"")</f>
      </c>
      <c r="HO149">
        <f>IF($JE149&gt;=20,INDEX($GT:$GT,$JD149+20),"")</f>
      </c>
      <c r="HP149">
        <f>IF($JE149&gt;=21,INDEX($GT:$GT,$JD149+21),"")</f>
      </c>
      <c r="HQ149">
        <f>IF($JE149&gt;=22,INDEX($GT:$GT,$JD149+22),"")</f>
      </c>
      <c r="HR149">
        <f>IF($JE149&gt;=23,INDEX($GT:$GT,$JD149+23),"")</f>
      </c>
      <c r="HS149">
        <f>IF($JE149&gt;=24,INDEX($GT:$GT,$JD149+24),"")</f>
      </c>
      <c r="HT149">
        <f>IF($JE149&gt;=25,INDEX($GT:$GT,$JD149+25),"")</f>
      </c>
      <c r="HU149">
        <f>IF($JE149&gt;=26,INDEX($GT:$GT,$JD149+26),"")</f>
      </c>
      <c r="HV149">
        <f>IF($JE149&gt;=27,INDEX($GT:$GT,$JD149+27),"")</f>
      </c>
      <c r="HW149">
        <f>IF($JE149&gt;=28,INDEX($GT:$GT,$JD149+28),"")</f>
      </c>
      <c r="HX149">
        <f>IF($JE149&gt;=29,INDEX($GT:$GT,$JD149+29),"")</f>
      </c>
      <c r="HY149">
        <f>IF($JE149&gt;=30,INDEX($GT:$GT,$JD149+30),"")</f>
      </c>
      <c r="HZ149">
        <f>IF($JE149&gt;=31,INDEX($GT:$GT,$JD149+31),"")</f>
      </c>
      <c r="IA149">
        <f>IF($JE149&gt;=32,INDEX($GT:$GT,$JD149+32),"")</f>
      </c>
      <c r="IB149">
        <f>IF($JE149&gt;=33,INDEX($GT:$GT,$JD149+33),"")</f>
      </c>
      <c r="IC149">
        <f>IF($JE149&gt;=34,INDEX($GT:$GT,$JD149+34),"")</f>
      </c>
      <c r="ID149">
        <f>IF($JE149&gt;=35,INDEX($GT:$GT,$JD149+35),"")</f>
      </c>
      <c r="IE149">
        <f>IF($JE149&gt;=36,INDEX($GT:$GT,$JD149+36),"")</f>
      </c>
      <c r="IF149">
        <f>IF($JE149&gt;=37,INDEX($GT:$GT,$JD149+37),"")</f>
      </c>
      <c r="IG149">
        <f>IF($JE149&gt;=38,INDEX($GT:$GT,$JD149+38),"")</f>
      </c>
      <c r="IH149">
        <f>IF($JE149&gt;=39,INDEX($GT:$GT,$JD149+39),"")</f>
      </c>
      <c r="II149">
        <f>IF($JE149&gt;=40,INDEX($GT:$GT,$JD149+40),"")</f>
      </c>
      <c r="IJ149">
        <f>IF($JE149&gt;=41,INDEX($GT:$GT,$JD149+41),"")</f>
      </c>
      <c r="IK149">
        <f>IF($JE149&gt;=42,INDEX($GT:$GT,$JD149+42),"")</f>
      </c>
      <c r="IL149">
        <f>IF($JE149&gt;=43,INDEX($GT:$GT,$JD149+43),"")</f>
      </c>
      <c r="IM149">
        <f>IF($JE149&gt;=44,INDEX($GT:$GT,$JD149+44),"")</f>
      </c>
      <c r="IN149">
        <f>IF($JE149&gt;=45,INDEX($GT:$GT,$JD149+45),"")</f>
      </c>
      <c r="IO149">
        <f>IF($JE149&gt;=46,INDEX($GT:$GT,$JD149+46),"")</f>
      </c>
      <c r="IP149">
        <f>IF($JE149&gt;=47,INDEX($GT:$GT,$JD149+47),"")</f>
      </c>
      <c r="IQ149">
        <f>IF($JE149&gt;=48,INDEX($GT:$GT,$JD149+48),"")</f>
      </c>
      <c r="IR149">
        <f>IF($JE149&gt;=49,INDEX($GT:$GT,$JD149+49),"")</f>
      </c>
      <c r="IS149">
        <f>IF($JE149&gt;=50,INDEX($GT:$GT,$JD149+50),"")</f>
      </c>
      <c r="IT149">
        <f>IF($JE149&gt;=51,INDEX($GT:$GT,$JD149+51),"")</f>
      </c>
      <c r="IU149">
        <f>IF($JE149&gt;=52,INDEX($GT:$GT,$JD149+52),"")</f>
      </c>
      <c r="IV149">
        <f>IF($JE149&gt;=53,INDEX($GT:$GT,$JD149+53),"")</f>
      </c>
      <c r="IW149">
        <f>IF($JE149&gt;=54,INDEX($GT:$GT,$JD149+54),"")</f>
      </c>
      <c r="IX149">
        <f>IF($JE149&gt;=55,INDEX($GT:$GT,$JD149+55),"")</f>
      </c>
      <c r="IY149">
        <f>IF($JE149&gt;=56,INDEX($GT:$GT,$JD149+56),"")</f>
      </c>
      <c r="IZ149">
        <f>IF($JE149&gt;=57,INDEX($GT:$GT,$JD149+57),"")</f>
      </c>
      <c r="JA149">
        <f>IF($JE149&gt;=58,INDEX($GT:$GT,$JD149+58),"")</f>
      </c>
      <c r="JB149">
        <f>IF($JE149&gt;=59,INDEX($GT:$GT,$JD149+59),"")</f>
      </c>
      <c r="JC149">
        <f>IF($JE149&gt;=60,INDEX($GT:$GT,$JD149+60),"")</f>
      </c>
      <c r="JD149">
        <f>IFERROR(MATCH($GS149,$GT$2:$GT$322,0)+1,0)</f>
      </c>
      <c r="JE149">
        <f>IFERROR(INDEX($GU$2:$GU$322,MATCH($GS149,$GT$2:$GT$322,0)),0)</f>
      </c>
      <c r="JF149" t="s">
        <v>28</v>
      </c>
      <c r="JG149" t="s">
        <v>28</v>
      </c>
    </row>
    <row r="150" spans="1:267" x14ac:dyDescent="0.25">
      <c r="J150" s="1"/>
      <c r="K150" s="1"/>
      <c r="L150" s="1"/>
      <c r="M150" s="1"/>
      <c r="N150" s="1">
        <f>IFERROR(IF(FIND(" - ",$J150)&gt;0,MID($J150,FIND(" - ",$J150)+3,LEN($J150)),""),"")</f>
      </c>
      <c r="P150" s="1"/>
      <c r="S150" t="s">
        <v>28</v>
      </c>
      <c r="U150">
        <f>IF(OR($S150="",$T150=""),"",IFERROR($S150/$T150,0))</f>
      </c>
      <c r="V150">
        <f>IF($S150="","",
IF($K150="","",
IF(ISNUMBER(SEARCH("exempt",LOWER($K150))),0,
$S150*(VALUE(SUBSTITUTE($K150,"%",""))/100))))</f>
      </c>
      <c r="AB150">
        <f>IF($S150="","",
SUM($S150,$V150,$Z150,$W150,$Y150)-
IF($AA150="",0,VALUE($AA150)))</f>
      </c>
      <c r="AJ150" t="s">
        <v>752</v>
      </c>
      <c r="AO150" t="s">
        <v>660</v>
      </c>
      <c r="AR150">
        <f>IFERROR(LEFT($J150,FIND(" - ",$J150)-1),$J150)</f>
      </c>
      <c r="AU150">
        <f>IF($CJ150&gt;=1,INDEX($AS:$AS,$CI150+1),"")</f>
      </c>
      <c r="AV150">
        <f>IF($CJ150&gt;=2,INDEX($AS:$AS,$CI150+2),"")</f>
      </c>
      <c r="AW150">
        <f>IF($CJ150&gt;=3,INDEX($AS:$AS,$CI150+3),"")</f>
      </c>
      <c r="AX150">
        <f>IF($CJ150&gt;=4,INDEX($AS:$AS,$CI150+4),"")</f>
      </c>
      <c r="AY150">
        <f>IF($CJ150&gt;=5,INDEX($AS:$AS,$CI150+5),"")</f>
      </c>
      <c r="AZ150">
        <f>IF($CJ150&gt;=6,INDEX($AS:$AS,$CI150+6),"")</f>
      </c>
      <c r="BA150">
        <f>IF($CJ150&gt;=7,INDEX($AS:$AS,$CI150+7),"")</f>
      </c>
      <c r="BB150">
        <f>IF($CJ150&gt;=8,INDEX($AS:$AS,$CI150+8),"")</f>
      </c>
      <c r="BC150">
        <f>IF($CJ150&gt;=9,INDEX($AS:$AS,$CI150+9),"")</f>
      </c>
      <c r="BD150">
        <f>IF($CJ150&gt;=10,INDEX($AS:$AS,$CI150+10),"")</f>
      </c>
      <c r="BE150">
        <f>IF($CJ150&gt;=11,INDEX($AS:$AS,$CI150+11),"")</f>
      </c>
      <c r="BF150">
        <f>IF($CJ150&gt;=12,INDEX($AS:$AS,$CI150+12),"")</f>
      </c>
      <c r="BG150">
        <f>IF($CJ150&gt;=13,INDEX($AS:$AS,$CI150+13),"")</f>
      </c>
      <c r="BH150">
        <f>IF($CJ150&gt;=14,INDEX($AS:$AS,$CI150+14),"")</f>
      </c>
      <c r="BI150">
        <f>IF($CJ150&gt;=15,INDEX($AS:$AS,$CI150+15),"")</f>
      </c>
      <c r="BJ150">
        <f>IF($CJ150&gt;=16,INDEX($AS:$AS,$CI150+16),"")</f>
      </c>
      <c r="BK150">
        <f>IF($CJ150&gt;=17,INDEX($AS:$AS,$CI150+17),"")</f>
      </c>
      <c r="BL150">
        <f>IF($CJ150&gt;=18,INDEX($AS:$AS,$CI150+18),"")</f>
      </c>
      <c r="BM150">
        <f>IF($CJ150&gt;=19,INDEX($AS:$AS,$CI150+19),"")</f>
      </c>
      <c r="BN150">
        <f>IF($CJ150&gt;=20,INDEX($AS:$AS,$CI150+20),"")</f>
      </c>
      <c r="BO150">
        <f>IF($CJ150&gt;=21,INDEX($AS:$AS,$CI150+21),"")</f>
      </c>
      <c r="BP150">
        <f>IF($CJ150&gt;=22,INDEX($AS:$AS,$CI150+22),"")</f>
      </c>
      <c r="BQ150">
        <f>IF($CJ150&gt;=23,INDEX($AS:$AS,$CI150+23),"")</f>
      </c>
      <c r="BR150">
        <f>IF($CJ150&gt;=24,INDEX($AS:$AS,$CI150+24),"")</f>
      </c>
      <c r="BS150">
        <f>IF($CJ150&gt;=25,INDEX($AS:$AS,$CI150+25),"")</f>
      </c>
      <c r="BT150">
        <f>IF($CJ150&gt;=26,INDEX($AS:$AS,$CI150+26),"")</f>
      </c>
      <c r="BU150">
        <f>IF($CJ150&gt;=27,INDEX($AS:$AS,$CI150+27),"")</f>
      </c>
      <c r="BV150">
        <f>IF($CJ150&gt;=28,INDEX($AS:$AS,$CI150+28),"")</f>
      </c>
      <c r="BW150">
        <f>IF($CJ150&gt;=29,INDEX($AS:$AS,$CI150+29),"")</f>
      </c>
      <c r="BX150">
        <f>IF($CJ150&gt;=30,INDEX($AS:$AS,$CI150+30),"")</f>
      </c>
      <c r="BY150">
        <f>IF($CJ150&gt;=31,INDEX($AS:$AS,$CI150+31),"")</f>
      </c>
      <c r="BZ150">
        <f>IF($CJ150&gt;=32,INDEX($AS:$AS,$CI150+32),"")</f>
      </c>
      <c r="CA150">
        <f>IF($CJ150&gt;=33,INDEX($AS:$AS,$CI150+33),"")</f>
      </c>
      <c r="CB150">
        <f>IF($CJ150&gt;=34,INDEX($AS:$AS,$CI150+34),"")</f>
      </c>
      <c r="CC150">
        <f>IF($CJ150&gt;=35,INDEX($AS:$AS,$CI150+35),"")</f>
      </c>
      <c r="CD150">
        <f>IF($CJ150&gt;=36,INDEX($AS:$AS,$CI150+36),"")</f>
      </c>
      <c r="CE150">
        <f>IF($CJ150&gt;=37,INDEX($AS:$AS,$CI150+37),"")</f>
      </c>
      <c r="CF150">
        <f>IF($CJ150&gt;=38,INDEX($AS:$AS,$CI150+38),"")</f>
      </c>
      <c r="CG150">
        <f>IF($CJ150&gt;=39,INDEX($AS:$AS,$CI150+39),"")</f>
      </c>
      <c r="CH150">
        <f>IF($CJ150&gt;=40,INDEX($AS:$AS,$CI150+40),"")</f>
      </c>
      <c r="CI150">
        <f>IFERROR(MATCH($AR150,$AS$2:$AS$133,0)+1,0)</f>
      </c>
      <c r="CJ150">
        <f>IFERROR(INDEX($AT$2:$AT$133,MATCH($AR150,$AS$2:$AS$133,0)),0)</f>
      </c>
      <c r="CK150">
        <f>IFERROR(LEFT($O150,FIND(" - ",$O150)-1),$O150)</f>
      </c>
      <c r="CL150" t="s">
        <v>133</v>
      </c>
      <c r="CN150">
        <f>IF($DI150&gt;=1,INDEX($CL:$CL,$DH150+1),"")</f>
      </c>
      <c r="CO150">
        <f>IF($DI150&gt;=2,INDEX($CL:$CL,$DH150+2),"")</f>
      </c>
      <c r="CP150">
        <f>IF($DI150&gt;=3,INDEX($CL:$CL,$DH150+3),"")</f>
      </c>
      <c r="CQ150">
        <f>IF($DI150&gt;=4,INDEX($CL:$CL,$DH150+4),"")</f>
      </c>
      <c r="CR150">
        <f>IF($DI150&gt;=5,INDEX($CL:$CL,$DH150+5),"")</f>
      </c>
      <c r="CS150">
        <f>IF($DI150&gt;=6,INDEX($CL:$CL,$DH150+6),"")</f>
      </c>
      <c r="CT150">
        <f>IF($DI150&gt;=7,INDEX($CL:$CL,$DH150+7),"")</f>
      </c>
      <c r="CU150">
        <f>IF($DI150&gt;=8,INDEX($CL:$CL,$DH150+8),"")</f>
      </c>
      <c r="CV150">
        <f>IF($DI150&gt;=9,INDEX($CL:$CL,$DH150+9),"")</f>
      </c>
      <c r="CW150">
        <f>IF($DI150&gt;=10,INDEX($CL:$CL,$DH150+10),"")</f>
      </c>
      <c r="CX150">
        <f>IF($DI150&gt;=11,INDEX($CL:$CL,$DH150+11),"")</f>
      </c>
      <c r="CY150">
        <f>IF($DI150&gt;=12,INDEX($CL:$CL,$DH150+12),"")</f>
      </c>
      <c r="CZ150">
        <f>IF($DI150&gt;=13,INDEX($CL:$CL,$DH150+13),"")</f>
      </c>
      <c r="DA150">
        <f>IF($DI150&gt;=14,INDEX($CL:$CL,$DH150+14),"")</f>
      </c>
      <c r="DB150">
        <f>IF($DI150&gt;=15,INDEX($CL:$CL,$DH150+15),"")</f>
      </c>
      <c r="DC150">
        <f>IF($DI150&gt;=16,INDEX($CL:$CL,$DH150+16),"")</f>
      </c>
      <c r="DD150">
        <f>IF($DI150&gt;=17,INDEX($CL:$CL,$DH150+17),"")</f>
      </c>
      <c r="DE150">
        <f>IF($DI150&gt;=18,INDEX($CL:$CL,$DH150+18),"")</f>
      </c>
      <c r="DF150">
        <f>IF($DI150&gt;=19,INDEX($CL:$CL,$DH150+19),"")</f>
      </c>
      <c r="DG150">
        <f>IF($DI150&gt;=20,INDEX($CL:$CL,$DH150+20),"")</f>
      </c>
      <c r="DH150">
        <f>IFERROR(MATCH($CK150,$CL$2:$CL$1558,0)+1,0)</f>
      </c>
      <c r="DI150">
        <f>IFERROR(INDEX($CM$2:$CM$1558,MATCH($CK150,$CL$2:$CL$1558,0)),0)</f>
      </c>
      <c r="DJ150">
        <f>IFERROR(INDEX($AQ:$AQ,MATCH($K150,$AP:$AP,0))&amp;"","")</f>
      </c>
      <c r="DN150">
        <f>IF($GQ150&gt;=1,INDEX($DK:$DK,$GP150+1),"")</f>
      </c>
      <c r="DO150">
        <f>IF($GQ150&gt;=2,INDEX($DK:$DK,$GP150+2),"")</f>
      </c>
      <c r="DP150">
        <f>IF($GQ150&gt;=3,INDEX($DK:$DK,$GP150+3),"")</f>
      </c>
      <c r="DQ150">
        <f>IF($GQ150&gt;=4,INDEX($DK:$DK,$GP150+4),"")</f>
      </c>
      <c r="DR150">
        <f>IF($GQ150&gt;=5,INDEX($DK:$DK,$GP150+5),"")</f>
      </c>
      <c r="DS150">
        <f>IF($GQ150&gt;=6,INDEX($DK:$DK,$GP150+6),"")</f>
      </c>
      <c r="DT150">
        <f>IF($GQ150&gt;=7,INDEX($DK:$DK,$GP150+7),"")</f>
      </c>
      <c r="DU150">
        <f>IF($GQ150&gt;=8,INDEX($DK:$DK,$GP150+8),"")</f>
      </c>
      <c r="DV150">
        <f>IF($GQ150&gt;=9,INDEX($DK:$DK,$GP150+9),"")</f>
      </c>
      <c r="DW150">
        <f>IF($GQ150&gt;=10,INDEX($DK:$DK,$GP150+10),"")</f>
      </c>
      <c r="DX150">
        <f>IF($GQ150&gt;=11,INDEX($DK:$DK,$GP150+11),"")</f>
      </c>
      <c r="DY150">
        <f>IF($GQ150&gt;=12,INDEX($DK:$DK,$GP150+12),"")</f>
      </c>
      <c r="DZ150">
        <f>IF($GQ150&gt;=13,INDEX($DK:$DK,$GP150+13),"")</f>
      </c>
      <c r="EA150">
        <f>IF($GQ150&gt;=14,INDEX($DK:$DK,$GP150+14),"")</f>
      </c>
      <c r="EB150">
        <f>IF($GQ150&gt;=15,INDEX($DK:$DK,$GP150+15),"")</f>
      </c>
      <c r="EC150">
        <f>IF($GQ150&gt;=16,INDEX($DK:$DK,$GP150+16),"")</f>
      </c>
      <c r="ED150">
        <f>IF($GQ150&gt;=17,INDEX($DK:$DK,$GP150+17),"")</f>
      </c>
      <c r="EE150">
        <f>IF($GQ150&gt;=18,INDEX($DK:$DK,$GP150+18),"")</f>
      </c>
      <c r="EF150">
        <f>IF($GQ150&gt;=19,INDEX($DK:$DK,$GP150+19),"")</f>
      </c>
      <c r="EG150">
        <f>IF($GQ150&gt;=20,INDEX($DK:$DK,$GP150+20),"")</f>
      </c>
      <c r="EH150">
        <f>IF($GQ150&gt;=21,INDEX($DK:$DK,$GP150+21),"")</f>
      </c>
      <c r="EI150">
        <f>IF($GQ150&gt;=22,INDEX($DK:$DK,$GP150+22),"")</f>
      </c>
      <c r="EJ150">
        <f>IF($GQ150&gt;=23,INDEX($DK:$DK,$GP150+23),"")</f>
      </c>
      <c r="EK150">
        <f>IF($GQ150&gt;=24,INDEX($DK:$DK,$GP150+24),"")</f>
      </c>
      <c r="EL150">
        <f>IF($GQ150&gt;=25,INDEX($DK:$DK,$GP150+25),"")</f>
      </c>
      <c r="EM150">
        <f>IF($GQ150&gt;=26,INDEX($DK:$DK,$GP150+26),"")</f>
      </c>
      <c r="EN150">
        <f>IF($GQ150&gt;=27,INDEX($DK:$DK,$GP150+27),"")</f>
      </c>
      <c r="EO150">
        <f>IF($GQ150&gt;=28,INDEX($DK:$DK,$GP150+28),"")</f>
      </c>
      <c r="EP150">
        <f>IF($GQ150&gt;=29,INDEX($DK:$DK,$GP150+29),"")</f>
      </c>
      <c r="EQ150">
        <f>IF($GQ150&gt;=30,INDEX($DK:$DK,$GP150+30),"")</f>
      </c>
      <c r="ER150">
        <f>IF($GQ150&gt;=31,INDEX($DK:$DK,$GP150+31),"")</f>
      </c>
      <c r="ES150">
        <f>IF($GQ150&gt;=32,INDEX($DK:$DK,$GP150+32),"")</f>
      </c>
      <c r="ET150">
        <f>IF($GQ150&gt;=33,INDEX($DK:$DK,$GP150+33),"")</f>
      </c>
      <c r="EU150">
        <f>IF($GQ150&gt;=34,INDEX($DK:$DK,$GP150+34),"")</f>
      </c>
      <c r="EV150">
        <f>IF($GQ150&gt;=35,INDEX($DK:$DK,$GP150+35),"")</f>
      </c>
      <c r="EW150">
        <f>IF($GQ150&gt;=36,INDEX($DK:$DK,$GP150+36),"")</f>
      </c>
      <c r="EX150">
        <f>IF($GQ150&gt;=37,INDEX($DK:$DK,$GP150+37),"")</f>
      </c>
      <c r="EY150">
        <f>IF($GQ150&gt;=38,INDEX($DK:$DK,$GP150+38),"")</f>
      </c>
      <c r="EZ150">
        <f>IF($GQ150&gt;=39,INDEX($DK:$DK,$GP150+39),"")</f>
      </c>
      <c r="FA150">
        <f>IF($GQ150&gt;=40,INDEX($DK:$DK,$GP150+40),"")</f>
      </c>
      <c r="FB150">
        <f>IF($GQ150&gt;=1,INDEX($DL:$DL,$GP150+1),"")</f>
      </c>
      <c r="FC150">
        <f>IF($GQ150&gt;=2,INDEX($DL:$DL,$GP150+2),"")</f>
      </c>
      <c r="FD150">
        <f>IF($GQ150&gt;=3,INDEX($DL:$DL,$GP150+3),"")</f>
      </c>
      <c r="FE150">
        <f>IF($GQ150&gt;=4,INDEX($DL:$DL,$GP150+4),"")</f>
      </c>
      <c r="FF150">
        <f>IF($GQ150&gt;=5,INDEX($DL:$DL,$GP150+5),"")</f>
      </c>
      <c r="FG150">
        <f>IF($GQ150&gt;=6,INDEX($DL:$DL,$GP150+6),"")</f>
      </c>
      <c r="FH150">
        <f>IF($GQ150&gt;=7,INDEX($DL:$DL,$GP150+7),"")</f>
      </c>
      <c r="FI150">
        <f>IF($GQ150&gt;=8,INDEX($DL:$DL,$GP150+8),"")</f>
      </c>
      <c r="FJ150">
        <f>IF($GQ150&gt;=9,INDEX($DL:$DL,$GP150+9),"")</f>
      </c>
      <c r="FK150">
        <f>IF($GQ150&gt;=10,INDEX($DL:$DL,$GP150+10),"")</f>
      </c>
      <c r="FL150">
        <f>IF($GQ150&gt;=11,INDEX($DL:$DL,$GP150+11),"")</f>
      </c>
      <c r="FM150">
        <f>IF($GQ150&gt;=12,INDEX($DL:$DL,$GP150+12),"")</f>
      </c>
      <c r="FN150">
        <f>IF($GQ150&gt;=13,INDEX($DL:$DL,$GP150+13),"")</f>
      </c>
      <c r="FO150">
        <f>IF($GQ150&gt;=14,INDEX($DL:$DL,$GP150+14),"")</f>
      </c>
      <c r="FP150">
        <f>IF($GQ150&gt;=15,INDEX($DL:$DL,$GP150+15),"")</f>
      </c>
      <c r="FQ150">
        <f>IF($GQ150&gt;=16,INDEX($DL:$DL,$GP150+16),"")</f>
      </c>
      <c r="FR150">
        <f>IF($GQ150&gt;=17,INDEX($DL:$DL,$GP150+17),"")</f>
      </c>
      <c r="FS150">
        <f>IF($GQ150&gt;=18,INDEX($DL:$DL,$GP150+18),"")</f>
      </c>
      <c r="FT150">
        <f>IF($GQ150&gt;=19,INDEX($DL:$DL,$GP150+19),"")</f>
      </c>
      <c r="FU150">
        <f>IF($GQ150&gt;=20,INDEX($DL:$DL,$GP150+20),"")</f>
      </c>
      <c r="FV150">
        <f>IF($GQ150&gt;=21,INDEX($DL:$DL,$GP150+21),"")</f>
      </c>
      <c r="FW150">
        <f>IF($GQ150&gt;=22,INDEX($DL:$DL,$GP150+22),"")</f>
      </c>
      <c r="FX150">
        <f>IF($GQ150&gt;=23,INDEX($DL:$DL,$GP150+23),"")</f>
      </c>
      <c r="FY150">
        <f>IF($GQ150&gt;=24,INDEX($DL:$DL,$GP150+24),"")</f>
      </c>
      <c r="FZ150">
        <f>IF($GQ150&gt;=25,INDEX($DL:$DL,$GP150+25),"")</f>
      </c>
      <c r="GA150">
        <f>IF($GQ150&gt;=26,INDEX($DL:$DL,$GP150+26),"")</f>
      </c>
      <c r="GB150">
        <f>IF($GQ150&gt;=27,INDEX($DL:$DL,$GP150+27),"")</f>
      </c>
      <c r="GC150">
        <f>IF($GQ150&gt;=28,INDEX($DL:$DL,$GP150+28),"")</f>
      </c>
      <c r="GD150">
        <f>IF($GQ150&gt;=29,INDEX($DL:$DL,$GP150+29),"")</f>
      </c>
      <c r="GE150">
        <f>IF($GQ150&gt;=30,INDEX($DL:$DL,$GP150+30),"")</f>
      </c>
      <c r="GF150">
        <f>IF($GQ150&gt;=31,INDEX($DL:$DL,$GP150+31),"")</f>
      </c>
      <c r="GG150">
        <f>IF($GQ150&gt;=32,INDEX($DL:$DL,$GP150+32),"")</f>
      </c>
      <c r="GH150">
        <f>IF($GQ150&gt;=33,INDEX($DL:$DL,$GP150+33),"")</f>
      </c>
      <c r="GI150">
        <f>IF($GQ150&gt;=34,INDEX($DL:$DL,$GP150+34),"")</f>
      </c>
      <c r="GJ150">
        <f>IF($GQ150&gt;=35,INDEX($DL:$DL,$GP150+35),"")</f>
      </c>
      <c r="GK150">
        <f>IF($GQ150&gt;=36,INDEX($DL:$DL,$GP150+36),"")</f>
      </c>
      <c r="GL150">
        <f>IF($GQ150&gt;=37,INDEX($DL:$DL,$GP150+37),"")</f>
      </c>
      <c r="GM150">
        <f>IF($GQ150&gt;=38,INDEX($DL:$DL,$GP150+38),"")</f>
      </c>
      <c r="GN150">
        <f>IF($GQ150&gt;=39,INDEX($DL:$DL,$GP150+39),"")</f>
      </c>
      <c r="GO150">
        <f>IF($GQ150&gt;=40,INDEX($DL:$DL,$GP150+40),"")</f>
      </c>
      <c r="GP150">
        <f>IFERROR(MATCH($DJ150,$DK$2:$DK$148,0)+1,0)</f>
      </c>
      <c r="GQ150">
        <f>IFERROR(INDEX($DM$2:$DM$148,MATCH($DJ150,$DK$2:$DK$148,0)),0)</f>
      </c>
      <c r="GR150">
        <f>IFERROR(MATCH($L150,$DN$150:$FA$150,0),0)</f>
      </c>
      <c r="GS150">
        <f>IF($GR150&gt;0,INDEX($FB$150:$GO$150,$GR150),"")</f>
      </c>
      <c r="GT150" t="s">
        <v>126</v>
      </c>
      <c r="GV150">
        <f>IF($JE150&gt;=1,INDEX($GT:$GT,$JD150+1),"")</f>
      </c>
      <c r="GW150">
        <f>IF($JE150&gt;=2,INDEX($GT:$GT,$JD150+2),"")</f>
      </c>
      <c r="GX150">
        <f>IF($JE150&gt;=3,INDEX($GT:$GT,$JD150+3),"")</f>
      </c>
      <c r="GY150">
        <f>IF($JE150&gt;=4,INDEX($GT:$GT,$JD150+4),"")</f>
      </c>
      <c r="GZ150">
        <f>IF($JE150&gt;=5,INDEX($GT:$GT,$JD150+5),"")</f>
      </c>
      <c r="HA150">
        <f>IF($JE150&gt;=6,INDEX($GT:$GT,$JD150+6),"")</f>
      </c>
      <c r="HB150">
        <f>IF($JE150&gt;=7,INDEX($GT:$GT,$JD150+7),"")</f>
      </c>
      <c r="HC150">
        <f>IF($JE150&gt;=8,INDEX($GT:$GT,$JD150+8),"")</f>
      </c>
      <c r="HD150">
        <f>IF($JE150&gt;=9,INDEX($GT:$GT,$JD150+9),"")</f>
      </c>
      <c r="HE150">
        <f>IF($JE150&gt;=10,INDEX($GT:$GT,$JD150+10),"")</f>
      </c>
      <c r="HF150">
        <f>IF($JE150&gt;=11,INDEX($GT:$GT,$JD150+11),"")</f>
      </c>
      <c r="HG150">
        <f>IF($JE150&gt;=12,INDEX($GT:$GT,$JD150+12),"")</f>
      </c>
      <c r="HH150">
        <f>IF($JE150&gt;=13,INDEX($GT:$GT,$JD150+13),"")</f>
      </c>
      <c r="HI150">
        <f>IF($JE150&gt;=14,INDEX($GT:$GT,$JD150+14),"")</f>
      </c>
      <c r="HJ150">
        <f>IF($JE150&gt;=15,INDEX($GT:$GT,$JD150+15),"")</f>
      </c>
      <c r="HK150">
        <f>IF($JE150&gt;=16,INDEX($GT:$GT,$JD150+16),"")</f>
      </c>
      <c r="HL150">
        <f>IF($JE150&gt;=17,INDEX($GT:$GT,$JD150+17),"")</f>
      </c>
      <c r="HM150">
        <f>IF($JE150&gt;=18,INDEX($GT:$GT,$JD150+18),"")</f>
      </c>
      <c r="HN150">
        <f>IF($JE150&gt;=19,INDEX($GT:$GT,$JD150+19),"")</f>
      </c>
      <c r="HO150">
        <f>IF($JE150&gt;=20,INDEX($GT:$GT,$JD150+20),"")</f>
      </c>
      <c r="HP150">
        <f>IF($JE150&gt;=21,INDEX($GT:$GT,$JD150+21),"")</f>
      </c>
      <c r="HQ150">
        <f>IF($JE150&gt;=22,INDEX($GT:$GT,$JD150+22),"")</f>
      </c>
      <c r="HR150">
        <f>IF($JE150&gt;=23,INDEX($GT:$GT,$JD150+23),"")</f>
      </c>
      <c r="HS150">
        <f>IF($JE150&gt;=24,INDEX($GT:$GT,$JD150+24),"")</f>
      </c>
      <c r="HT150">
        <f>IF($JE150&gt;=25,INDEX($GT:$GT,$JD150+25),"")</f>
      </c>
      <c r="HU150">
        <f>IF($JE150&gt;=26,INDEX($GT:$GT,$JD150+26),"")</f>
      </c>
      <c r="HV150">
        <f>IF($JE150&gt;=27,INDEX($GT:$GT,$JD150+27),"")</f>
      </c>
      <c r="HW150">
        <f>IF($JE150&gt;=28,INDEX($GT:$GT,$JD150+28),"")</f>
      </c>
      <c r="HX150">
        <f>IF($JE150&gt;=29,INDEX($GT:$GT,$JD150+29),"")</f>
      </c>
      <c r="HY150">
        <f>IF($JE150&gt;=30,INDEX($GT:$GT,$JD150+30),"")</f>
      </c>
      <c r="HZ150">
        <f>IF($JE150&gt;=31,INDEX($GT:$GT,$JD150+31),"")</f>
      </c>
      <c r="IA150">
        <f>IF($JE150&gt;=32,INDEX($GT:$GT,$JD150+32),"")</f>
      </c>
      <c r="IB150">
        <f>IF($JE150&gt;=33,INDEX($GT:$GT,$JD150+33),"")</f>
      </c>
      <c r="IC150">
        <f>IF($JE150&gt;=34,INDEX($GT:$GT,$JD150+34),"")</f>
      </c>
      <c r="ID150">
        <f>IF($JE150&gt;=35,INDEX($GT:$GT,$JD150+35),"")</f>
      </c>
      <c r="IE150">
        <f>IF($JE150&gt;=36,INDEX($GT:$GT,$JD150+36),"")</f>
      </c>
      <c r="IF150">
        <f>IF($JE150&gt;=37,INDEX($GT:$GT,$JD150+37),"")</f>
      </c>
      <c r="IG150">
        <f>IF($JE150&gt;=38,INDEX($GT:$GT,$JD150+38),"")</f>
      </c>
      <c r="IH150">
        <f>IF($JE150&gt;=39,INDEX($GT:$GT,$JD150+39),"")</f>
      </c>
      <c r="II150">
        <f>IF($JE150&gt;=40,INDEX($GT:$GT,$JD150+40),"")</f>
      </c>
      <c r="IJ150">
        <f>IF($JE150&gt;=41,INDEX($GT:$GT,$JD150+41),"")</f>
      </c>
      <c r="IK150">
        <f>IF($JE150&gt;=42,INDEX($GT:$GT,$JD150+42),"")</f>
      </c>
      <c r="IL150">
        <f>IF($JE150&gt;=43,INDEX($GT:$GT,$JD150+43),"")</f>
      </c>
      <c r="IM150">
        <f>IF($JE150&gt;=44,INDEX($GT:$GT,$JD150+44),"")</f>
      </c>
      <c r="IN150">
        <f>IF($JE150&gt;=45,INDEX($GT:$GT,$JD150+45),"")</f>
      </c>
      <c r="IO150">
        <f>IF($JE150&gt;=46,INDEX($GT:$GT,$JD150+46),"")</f>
      </c>
      <c r="IP150">
        <f>IF($JE150&gt;=47,INDEX($GT:$GT,$JD150+47),"")</f>
      </c>
      <c r="IQ150">
        <f>IF($JE150&gt;=48,INDEX($GT:$GT,$JD150+48),"")</f>
      </c>
      <c r="IR150">
        <f>IF($JE150&gt;=49,INDEX($GT:$GT,$JD150+49),"")</f>
      </c>
      <c r="IS150">
        <f>IF($JE150&gt;=50,INDEX($GT:$GT,$JD150+50),"")</f>
      </c>
      <c r="IT150">
        <f>IF($JE150&gt;=51,INDEX($GT:$GT,$JD150+51),"")</f>
      </c>
      <c r="IU150">
        <f>IF($JE150&gt;=52,INDEX($GT:$GT,$JD150+52),"")</f>
      </c>
      <c r="IV150">
        <f>IF($JE150&gt;=53,INDEX($GT:$GT,$JD150+53),"")</f>
      </c>
      <c r="IW150">
        <f>IF($JE150&gt;=54,INDEX($GT:$GT,$JD150+54),"")</f>
      </c>
      <c r="IX150">
        <f>IF($JE150&gt;=55,INDEX($GT:$GT,$JD150+55),"")</f>
      </c>
      <c r="IY150">
        <f>IF($JE150&gt;=56,INDEX($GT:$GT,$JD150+56),"")</f>
      </c>
      <c r="IZ150">
        <f>IF($JE150&gt;=57,INDEX($GT:$GT,$JD150+57),"")</f>
      </c>
      <c r="JA150">
        <f>IF($JE150&gt;=58,INDEX($GT:$GT,$JD150+58),"")</f>
      </c>
      <c r="JB150">
        <f>IF($JE150&gt;=59,INDEX($GT:$GT,$JD150+59),"")</f>
      </c>
      <c r="JC150">
        <f>IF($JE150&gt;=60,INDEX($GT:$GT,$JD150+60),"")</f>
      </c>
      <c r="JD150">
        <f>IFERROR(MATCH($GS150,$GT$2:$GT$322,0)+1,0)</f>
      </c>
      <c r="JE150">
        <f>IFERROR(INDEX($GU$2:$GU$322,MATCH($GS150,$GT$2:$GT$322,0)),0)</f>
      </c>
      <c r="JF150" t="s">
        <v>28</v>
      </c>
      <c r="JG150" t="s">
        <v>28</v>
      </c>
    </row>
    <row r="151" spans="1:267" x14ac:dyDescent="0.25">
      <c r="J151" s="1"/>
      <c r="K151" s="1"/>
      <c r="L151" s="1"/>
      <c r="M151" s="1"/>
      <c r="N151" s="1">
        <f>IFERROR(IF(FIND(" - ",$J151)&gt;0,MID($J151,FIND(" - ",$J151)+3,LEN($J151)),""),"")</f>
      </c>
      <c r="P151" s="1"/>
      <c r="S151" t="s">
        <v>28</v>
      </c>
      <c r="U151">
        <f>IF(OR($S151="",$T151=""),"",IFERROR($S151/$T151,0))</f>
      </c>
      <c r="V151">
        <f>IF($S151="","",
IF($K151="","",
IF(ISNUMBER(SEARCH("exempt",LOWER($K151))),0,
$S151*(VALUE(SUBSTITUTE($K151,"%",""))/100))))</f>
      </c>
      <c r="AB151">
        <f>IF($S151="","",
SUM($S151,$V151,$Z151,$W151,$Y151)-
IF($AA151="",0,VALUE($AA151)))</f>
      </c>
      <c r="AJ151" t="s">
        <v>753</v>
      </c>
      <c r="AO151" t="s">
        <v>666</v>
      </c>
      <c r="AR151">
        <f>IFERROR(LEFT($J151,FIND(" - ",$J151)-1),$J151)</f>
      </c>
      <c r="AU151">
        <f>IF($CJ151&gt;=1,INDEX($AS:$AS,$CI151+1),"")</f>
      </c>
      <c r="AV151">
        <f>IF($CJ151&gt;=2,INDEX($AS:$AS,$CI151+2),"")</f>
      </c>
      <c r="AW151">
        <f>IF($CJ151&gt;=3,INDEX($AS:$AS,$CI151+3),"")</f>
      </c>
      <c r="AX151">
        <f>IF($CJ151&gt;=4,INDEX($AS:$AS,$CI151+4),"")</f>
      </c>
      <c r="AY151">
        <f>IF($CJ151&gt;=5,INDEX($AS:$AS,$CI151+5),"")</f>
      </c>
      <c r="AZ151">
        <f>IF($CJ151&gt;=6,INDEX($AS:$AS,$CI151+6),"")</f>
      </c>
      <c r="BA151">
        <f>IF($CJ151&gt;=7,INDEX($AS:$AS,$CI151+7),"")</f>
      </c>
      <c r="BB151">
        <f>IF($CJ151&gt;=8,INDEX($AS:$AS,$CI151+8),"")</f>
      </c>
      <c r="BC151">
        <f>IF($CJ151&gt;=9,INDEX($AS:$AS,$CI151+9),"")</f>
      </c>
      <c r="BD151">
        <f>IF($CJ151&gt;=10,INDEX($AS:$AS,$CI151+10),"")</f>
      </c>
      <c r="BE151">
        <f>IF($CJ151&gt;=11,INDEX($AS:$AS,$CI151+11),"")</f>
      </c>
      <c r="BF151">
        <f>IF($CJ151&gt;=12,INDEX($AS:$AS,$CI151+12),"")</f>
      </c>
      <c r="BG151">
        <f>IF($CJ151&gt;=13,INDEX($AS:$AS,$CI151+13),"")</f>
      </c>
      <c r="BH151">
        <f>IF($CJ151&gt;=14,INDEX($AS:$AS,$CI151+14),"")</f>
      </c>
      <c r="BI151">
        <f>IF($CJ151&gt;=15,INDEX($AS:$AS,$CI151+15),"")</f>
      </c>
      <c r="BJ151">
        <f>IF($CJ151&gt;=16,INDEX($AS:$AS,$CI151+16),"")</f>
      </c>
      <c r="BK151">
        <f>IF($CJ151&gt;=17,INDEX($AS:$AS,$CI151+17),"")</f>
      </c>
      <c r="BL151">
        <f>IF($CJ151&gt;=18,INDEX($AS:$AS,$CI151+18),"")</f>
      </c>
      <c r="BM151">
        <f>IF($CJ151&gt;=19,INDEX($AS:$AS,$CI151+19),"")</f>
      </c>
      <c r="BN151">
        <f>IF($CJ151&gt;=20,INDEX($AS:$AS,$CI151+20),"")</f>
      </c>
      <c r="BO151">
        <f>IF($CJ151&gt;=21,INDEX($AS:$AS,$CI151+21),"")</f>
      </c>
      <c r="BP151">
        <f>IF($CJ151&gt;=22,INDEX($AS:$AS,$CI151+22),"")</f>
      </c>
      <c r="BQ151">
        <f>IF($CJ151&gt;=23,INDEX($AS:$AS,$CI151+23),"")</f>
      </c>
      <c r="BR151">
        <f>IF($CJ151&gt;=24,INDEX($AS:$AS,$CI151+24),"")</f>
      </c>
      <c r="BS151">
        <f>IF($CJ151&gt;=25,INDEX($AS:$AS,$CI151+25),"")</f>
      </c>
      <c r="BT151">
        <f>IF($CJ151&gt;=26,INDEX($AS:$AS,$CI151+26),"")</f>
      </c>
      <c r="BU151">
        <f>IF($CJ151&gt;=27,INDEX($AS:$AS,$CI151+27),"")</f>
      </c>
      <c r="BV151">
        <f>IF($CJ151&gt;=28,INDEX($AS:$AS,$CI151+28),"")</f>
      </c>
      <c r="BW151">
        <f>IF($CJ151&gt;=29,INDEX($AS:$AS,$CI151+29),"")</f>
      </c>
      <c r="BX151">
        <f>IF($CJ151&gt;=30,INDEX($AS:$AS,$CI151+30),"")</f>
      </c>
      <c r="BY151">
        <f>IF($CJ151&gt;=31,INDEX($AS:$AS,$CI151+31),"")</f>
      </c>
      <c r="BZ151">
        <f>IF($CJ151&gt;=32,INDEX($AS:$AS,$CI151+32),"")</f>
      </c>
      <c r="CA151">
        <f>IF($CJ151&gt;=33,INDEX($AS:$AS,$CI151+33),"")</f>
      </c>
      <c r="CB151">
        <f>IF($CJ151&gt;=34,INDEX($AS:$AS,$CI151+34),"")</f>
      </c>
      <c r="CC151">
        <f>IF($CJ151&gt;=35,INDEX($AS:$AS,$CI151+35),"")</f>
      </c>
      <c r="CD151">
        <f>IF($CJ151&gt;=36,INDEX($AS:$AS,$CI151+36),"")</f>
      </c>
      <c r="CE151">
        <f>IF($CJ151&gt;=37,INDEX($AS:$AS,$CI151+37),"")</f>
      </c>
      <c r="CF151">
        <f>IF($CJ151&gt;=38,INDEX($AS:$AS,$CI151+38),"")</f>
      </c>
      <c r="CG151">
        <f>IF($CJ151&gt;=39,INDEX($AS:$AS,$CI151+39),"")</f>
      </c>
      <c r="CH151">
        <f>IF($CJ151&gt;=40,INDEX($AS:$AS,$CI151+40),"")</f>
      </c>
      <c r="CI151">
        <f>IFERROR(MATCH($AR151,$AS$2:$AS$133,0)+1,0)</f>
      </c>
      <c r="CJ151">
        <f>IFERROR(INDEX($AT$2:$AT$133,MATCH($AR151,$AS$2:$AS$133,0)),0)</f>
      </c>
      <c r="CK151">
        <f>IFERROR(LEFT($O151,FIND(" - ",$O151)-1),$O151)</f>
      </c>
      <c r="CL151" t="s">
        <v>123</v>
      </c>
      <c r="CN151">
        <f>IF($DI151&gt;=1,INDEX($CL:$CL,$DH151+1),"")</f>
      </c>
      <c r="CO151">
        <f>IF($DI151&gt;=2,INDEX($CL:$CL,$DH151+2),"")</f>
      </c>
      <c r="CP151">
        <f>IF($DI151&gt;=3,INDEX($CL:$CL,$DH151+3),"")</f>
      </c>
      <c r="CQ151">
        <f>IF($DI151&gt;=4,INDEX($CL:$CL,$DH151+4),"")</f>
      </c>
      <c r="CR151">
        <f>IF($DI151&gt;=5,INDEX($CL:$CL,$DH151+5),"")</f>
      </c>
      <c r="CS151">
        <f>IF($DI151&gt;=6,INDEX($CL:$CL,$DH151+6),"")</f>
      </c>
      <c r="CT151">
        <f>IF($DI151&gt;=7,INDEX($CL:$CL,$DH151+7),"")</f>
      </c>
      <c r="CU151">
        <f>IF($DI151&gt;=8,INDEX($CL:$CL,$DH151+8),"")</f>
      </c>
      <c r="CV151">
        <f>IF($DI151&gt;=9,INDEX($CL:$CL,$DH151+9),"")</f>
      </c>
      <c r="CW151">
        <f>IF($DI151&gt;=10,INDEX($CL:$CL,$DH151+10),"")</f>
      </c>
      <c r="CX151">
        <f>IF($DI151&gt;=11,INDEX($CL:$CL,$DH151+11),"")</f>
      </c>
      <c r="CY151">
        <f>IF($DI151&gt;=12,INDEX($CL:$CL,$DH151+12),"")</f>
      </c>
      <c r="CZ151">
        <f>IF($DI151&gt;=13,INDEX($CL:$CL,$DH151+13),"")</f>
      </c>
      <c r="DA151">
        <f>IF($DI151&gt;=14,INDEX($CL:$CL,$DH151+14),"")</f>
      </c>
      <c r="DB151">
        <f>IF($DI151&gt;=15,INDEX($CL:$CL,$DH151+15),"")</f>
      </c>
      <c r="DC151">
        <f>IF($DI151&gt;=16,INDEX($CL:$CL,$DH151+16),"")</f>
      </c>
      <c r="DD151">
        <f>IF($DI151&gt;=17,INDEX($CL:$CL,$DH151+17),"")</f>
      </c>
      <c r="DE151">
        <f>IF($DI151&gt;=18,INDEX($CL:$CL,$DH151+18),"")</f>
      </c>
      <c r="DF151">
        <f>IF($DI151&gt;=19,INDEX($CL:$CL,$DH151+19),"")</f>
      </c>
      <c r="DG151">
        <f>IF($DI151&gt;=20,INDEX($CL:$CL,$DH151+20),"")</f>
      </c>
      <c r="DH151">
        <f>IFERROR(MATCH($CK151,$CL$2:$CL$1558,0)+1,0)</f>
      </c>
      <c r="DI151">
        <f>IFERROR(INDEX($CM$2:$CM$1558,MATCH($CK151,$CL$2:$CL$1558,0)),0)</f>
      </c>
      <c r="DJ151">
        <f>IFERROR(INDEX($AQ:$AQ,MATCH($K151,$AP:$AP,0))&amp;"","")</f>
      </c>
      <c r="DN151">
        <f>IF($GQ151&gt;=1,INDEX($DK:$DK,$GP151+1),"")</f>
      </c>
      <c r="DO151">
        <f>IF($GQ151&gt;=2,INDEX($DK:$DK,$GP151+2),"")</f>
      </c>
      <c r="DP151">
        <f>IF($GQ151&gt;=3,INDEX($DK:$DK,$GP151+3),"")</f>
      </c>
      <c r="DQ151">
        <f>IF($GQ151&gt;=4,INDEX($DK:$DK,$GP151+4),"")</f>
      </c>
      <c r="DR151">
        <f>IF($GQ151&gt;=5,INDEX($DK:$DK,$GP151+5),"")</f>
      </c>
      <c r="DS151">
        <f>IF($GQ151&gt;=6,INDEX($DK:$DK,$GP151+6),"")</f>
      </c>
      <c r="DT151">
        <f>IF($GQ151&gt;=7,INDEX($DK:$DK,$GP151+7),"")</f>
      </c>
      <c r="DU151">
        <f>IF($GQ151&gt;=8,INDEX($DK:$DK,$GP151+8),"")</f>
      </c>
      <c r="DV151">
        <f>IF($GQ151&gt;=9,INDEX($DK:$DK,$GP151+9),"")</f>
      </c>
      <c r="DW151">
        <f>IF($GQ151&gt;=10,INDEX($DK:$DK,$GP151+10),"")</f>
      </c>
      <c r="DX151">
        <f>IF($GQ151&gt;=11,INDEX($DK:$DK,$GP151+11),"")</f>
      </c>
      <c r="DY151">
        <f>IF($GQ151&gt;=12,INDEX($DK:$DK,$GP151+12),"")</f>
      </c>
      <c r="DZ151">
        <f>IF($GQ151&gt;=13,INDEX($DK:$DK,$GP151+13),"")</f>
      </c>
      <c r="EA151">
        <f>IF($GQ151&gt;=14,INDEX($DK:$DK,$GP151+14),"")</f>
      </c>
      <c r="EB151">
        <f>IF($GQ151&gt;=15,INDEX($DK:$DK,$GP151+15),"")</f>
      </c>
      <c r="EC151">
        <f>IF($GQ151&gt;=16,INDEX($DK:$DK,$GP151+16),"")</f>
      </c>
      <c r="ED151">
        <f>IF($GQ151&gt;=17,INDEX($DK:$DK,$GP151+17),"")</f>
      </c>
      <c r="EE151">
        <f>IF($GQ151&gt;=18,INDEX($DK:$DK,$GP151+18),"")</f>
      </c>
      <c r="EF151">
        <f>IF($GQ151&gt;=19,INDEX($DK:$DK,$GP151+19),"")</f>
      </c>
      <c r="EG151">
        <f>IF($GQ151&gt;=20,INDEX($DK:$DK,$GP151+20),"")</f>
      </c>
      <c r="EH151">
        <f>IF($GQ151&gt;=21,INDEX($DK:$DK,$GP151+21),"")</f>
      </c>
      <c r="EI151">
        <f>IF($GQ151&gt;=22,INDEX($DK:$DK,$GP151+22),"")</f>
      </c>
      <c r="EJ151">
        <f>IF($GQ151&gt;=23,INDEX($DK:$DK,$GP151+23),"")</f>
      </c>
      <c r="EK151">
        <f>IF($GQ151&gt;=24,INDEX($DK:$DK,$GP151+24),"")</f>
      </c>
      <c r="EL151">
        <f>IF($GQ151&gt;=25,INDEX($DK:$DK,$GP151+25),"")</f>
      </c>
      <c r="EM151">
        <f>IF($GQ151&gt;=26,INDEX($DK:$DK,$GP151+26),"")</f>
      </c>
      <c r="EN151">
        <f>IF($GQ151&gt;=27,INDEX($DK:$DK,$GP151+27),"")</f>
      </c>
      <c r="EO151">
        <f>IF($GQ151&gt;=28,INDEX($DK:$DK,$GP151+28),"")</f>
      </c>
      <c r="EP151">
        <f>IF($GQ151&gt;=29,INDEX($DK:$DK,$GP151+29),"")</f>
      </c>
      <c r="EQ151">
        <f>IF($GQ151&gt;=30,INDEX($DK:$DK,$GP151+30),"")</f>
      </c>
      <c r="ER151">
        <f>IF($GQ151&gt;=31,INDEX($DK:$DK,$GP151+31),"")</f>
      </c>
      <c r="ES151">
        <f>IF($GQ151&gt;=32,INDEX($DK:$DK,$GP151+32),"")</f>
      </c>
      <c r="ET151">
        <f>IF($GQ151&gt;=33,INDEX($DK:$DK,$GP151+33),"")</f>
      </c>
      <c r="EU151">
        <f>IF($GQ151&gt;=34,INDEX($DK:$DK,$GP151+34),"")</f>
      </c>
      <c r="EV151">
        <f>IF($GQ151&gt;=35,INDEX($DK:$DK,$GP151+35),"")</f>
      </c>
      <c r="EW151">
        <f>IF($GQ151&gt;=36,INDEX($DK:$DK,$GP151+36),"")</f>
      </c>
      <c r="EX151">
        <f>IF($GQ151&gt;=37,INDEX($DK:$DK,$GP151+37),"")</f>
      </c>
      <c r="EY151">
        <f>IF($GQ151&gt;=38,INDEX($DK:$DK,$GP151+38),"")</f>
      </c>
      <c r="EZ151">
        <f>IF($GQ151&gt;=39,INDEX($DK:$DK,$GP151+39),"")</f>
      </c>
      <c r="FA151">
        <f>IF($GQ151&gt;=40,INDEX($DK:$DK,$GP151+40),"")</f>
      </c>
      <c r="FB151">
        <f>IF($GQ151&gt;=1,INDEX($DL:$DL,$GP151+1),"")</f>
      </c>
      <c r="FC151">
        <f>IF($GQ151&gt;=2,INDEX($DL:$DL,$GP151+2),"")</f>
      </c>
      <c r="FD151">
        <f>IF($GQ151&gt;=3,INDEX($DL:$DL,$GP151+3),"")</f>
      </c>
      <c r="FE151">
        <f>IF($GQ151&gt;=4,INDEX($DL:$DL,$GP151+4),"")</f>
      </c>
      <c r="FF151">
        <f>IF($GQ151&gt;=5,INDEX($DL:$DL,$GP151+5),"")</f>
      </c>
      <c r="FG151">
        <f>IF($GQ151&gt;=6,INDEX($DL:$DL,$GP151+6),"")</f>
      </c>
      <c r="FH151">
        <f>IF($GQ151&gt;=7,INDEX($DL:$DL,$GP151+7),"")</f>
      </c>
      <c r="FI151">
        <f>IF($GQ151&gt;=8,INDEX($DL:$DL,$GP151+8),"")</f>
      </c>
      <c r="FJ151">
        <f>IF($GQ151&gt;=9,INDEX($DL:$DL,$GP151+9),"")</f>
      </c>
      <c r="FK151">
        <f>IF($GQ151&gt;=10,INDEX($DL:$DL,$GP151+10),"")</f>
      </c>
      <c r="FL151">
        <f>IF($GQ151&gt;=11,INDEX($DL:$DL,$GP151+11),"")</f>
      </c>
      <c r="FM151">
        <f>IF($GQ151&gt;=12,INDEX($DL:$DL,$GP151+12),"")</f>
      </c>
      <c r="FN151">
        <f>IF($GQ151&gt;=13,INDEX($DL:$DL,$GP151+13),"")</f>
      </c>
      <c r="FO151">
        <f>IF($GQ151&gt;=14,INDEX($DL:$DL,$GP151+14),"")</f>
      </c>
      <c r="FP151">
        <f>IF($GQ151&gt;=15,INDEX($DL:$DL,$GP151+15),"")</f>
      </c>
      <c r="FQ151">
        <f>IF($GQ151&gt;=16,INDEX($DL:$DL,$GP151+16),"")</f>
      </c>
      <c r="FR151">
        <f>IF($GQ151&gt;=17,INDEX($DL:$DL,$GP151+17),"")</f>
      </c>
      <c r="FS151">
        <f>IF($GQ151&gt;=18,INDEX($DL:$DL,$GP151+18),"")</f>
      </c>
      <c r="FT151">
        <f>IF($GQ151&gt;=19,INDEX($DL:$DL,$GP151+19),"")</f>
      </c>
      <c r="FU151">
        <f>IF($GQ151&gt;=20,INDEX($DL:$DL,$GP151+20),"")</f>
      </c>
      <c r="FV151">
        <f>IF($GQ151&gt;=21,INDEX($DL:$DL,$GP151+21),"")</f>
      </c>
      <c r="FW151">
        <f>IF($GQ151&gt;=22,INDEX($DL:$DL,$GP151+22),"")</f>
      </c>
      <c r="FX151">
        <f>IF($GQ151&gt;=23,INDEX($DL:$DL,$GP151+23),"")</f>
      </c>
      <c r="FY151">
        <f>IF($GQ151&gt;=24,INDEX($DL:$DL,$GP151+24),"")</f>
      </c>
      <c r="FZ151">
        <f>IF($GQ151&gt;=25,INDEX($DL:$DL,$GP151+25),"")</f>
      </c>
      <c r="GA151">
        <f>IF($GQ151&gt;=26,INDEX($DL:$DL,$GP151+26),"")</f>
      </c>
      <c r="GB151">
        <f>IF($GQ151&gt;=27,INDEX($DL:$DL,$GP151+27),"")</f>
      </c>
      <c r="GC151">
        <f>IF($GQ151&gt;=28,INDEX($DL:$DL,$GP151+28),"")</f>
      </c>
      <c r="GD151">
        <f>IF($GQ151&gt;=29,INDEX($DL:$DL,$GP151+29),"")</f>
      </c>
      <c r="GE151">
        <f>IF($GQ151&gt;=30,INDEX($DL:$DL,$GP151+30),"")</f>
      </c>
      <c r="GF151">
        <f>IF($GQ151&gt;=31,INDEX($DL:$DL,$GP151+31),"")</f>
      </c>
      <c r="GG151">
        <f>IF($GQ151&gt;=32,INDEX($DL:$DL,$GP151+32),"")</f>
      </c>
      <c r="GH151">
        <f>IF($GQ151&gt;=33,INDEX($DL:$DL,$GP151+33),"")</f>
      </c>
      <c r="GI151">
        <f>IF($GQ151&gt;=34,INDEX($DL:$DL,$GP151+34),"")</f>
      </c>
      <c r="GJ151">
        <f>IF($GQ151&gt;=35,INDEX($DL:$DL,$GP151+35),"")</f>
      </c>
      <c r="GK151">
        <f>IF($GQ151&gt;=36,INDEX($DL:$DL,$GP151+36),"")</f>
      </c>
      <c r="GL151">
        <f>IF($GQ151&gt;=37,INDEX($DL:$DL,$GP151+37),"")</f>
      </c>
      <c r="GM151">
        <f>IF($GQ151&gt;=38,INDEX($DL:$DL,$GP151+38),"")</f>
      </c>
      <c r="GN151">
        <f>IF($GQ151&gt;=39,INDEX($DL:$DL,$GP151+39),"")</f>
      </c>
      <c r="GO151">
        <f>IF($GQ151&gt;=40,INDEX($DL:$DL,$GP151+40),"")</f>
      </c>
      <c r="GP151">
        <f>IFERROR(MATCH($DJ151,$DK$2:$DK$148,0)+1,0)</f>
      </c>
      <c r="GQ151">
        <f>IFERROR(INDEX($DM$2:$DM$148,MATCH($DJ151,$DK$2:$DK$148,0)),0)</f>
      </c>
      <c r="GR151">
        <f>IFERROR(MATCH($L151,$DN$151:$FA$151,0),0)</f>
      </c>
      <c r="GS151">
        <f>IF($GR151&gt;0,INDEX($FB$151:$GO$151,$GR151),"")</f>
      </c>
      <c r="GT151" t="s">
        <v>136</v>
      </c>
      <c r="GV151">
        <f>IF($JE151&gt;=1,INDEX($GT:$GT,$JD151+1),"")</f>
      </c>
      <c r="GW151">
        <f>IF($JE151&gt;=2,INDEX($GT:$GT,$JD151+2),"")</f>
      </c>
      <c r="GX151">
        <f>IF($JE151&gt;=3,INDEX($GT:$GT,$JD151+3),"")</f>
      </c>
      <c r="GY151">
        <f>IF($JE151&gt;=4,INDEX($GT:$GT,$JD151+4),"")</f>
      </c>
      <c r="GZ151">
        <f>IF($JE151&gt;=5,INDEX($GT:$GT,$JD151+5),"")</f>
      </c>
      <c r="HA151">
        <f>IF($JE151&gt;=6,INDEX($GT:$GT,$JD151+6),"")</f>
      </c>
      <c r="HB151">
        <f>IF($JE151&gt;=7,INDEX($GT:$GT,$JD151+7),"")</f>
      </c>
      <c r="HC151">
        <f>IF($JE151&gt;=8,INDEX($GT:$GT,$JD151+8),"")</f>
      </c>
      <c r="HD151">
        <f>IF($JE151&gt;=9,INDEX($GT:$GT,$JD151+9),"")</f>
      </c>
      <c r="HE151">
        <f>IF($JE151&gt;=10,INDEX($GT:$GT,$JD151+10),"")</f>
      </c>
      <c r="HF151">
        <f>IF($JE151&gt;=11,INDEX($GT:$GT,$JD151+11),"")</f>
      </c>
      <c r="HG151">
        <f>IF($JE151&gt;=12,INDEX($GT:$GT,$JD151+12),"")</f>
      </c>
      <c r="HH151">
        <f>IF($JE151&gt;=13,INDEX($GT:$GT,$JD151+13),"")</f>
      </c>
      <c r="HI151">
        <f>IF($JE151&gt;=14,INDEX($GT:$GT,$JD151+14),"")</f>
      </c>
      <c r="HJ151">
        <f>IF($JE151&gt;=15,INDEX($GT:$GT,$JD151+15),"")</f>
      </c>
      <c r="HK151">
        <f>IF($JE151&gt;=16,INDEX($GT:$GT,$JD151+16),"")</f>
      </c>
      <c r="HL151">
        <f>IF($JE151&gt;=17,INDEX($GT:$GT,$JD151+17),"")</f>
      </c>
      <c r="HM151">
        <f>IF($JE151&gt;=18,INDEX($GT:$GT,$JD151+18),"")</f>
      </c>
      <c r="HN151">
        <f>IF($JE151&gt;=19,INDEX($GT:$GT,$JD151+19),"")</f>
      </c>
      <c r="HO151">
        <f>IF($JE151&gt;=20,INDEX($GT:$GT,$JD151+20),"")</f>
      </c>
      <c r="HP151">
        <f>IF($JE151&gt;=21,INDEX($GT:$GT,$JD151+21),"")</f>
      </c>
      <c r="HQ151">
        <f>IF($JE151&gt;=22,INDEX($GT:$GT,$JD151+22),"")</f>
      </c>
      <c r="HR151">
        <f>IF($JE151&gt;=23,INDEX($GT:$GT,$JD151+23),"")</f>
      </c>
      <c r="HS151">
        <f>IF($JE151&gt;=24,INDEX($GT:$GT,$JD151+24),"")</f>
      </c>
      <c r="HT151">
        <f>IF($JE151&gt;=25,INDEX($GT:$GT,$JD151+25),"")</f>
      </c>
      <c r="HU151">
        <f>IF($JE151&gt;=26,INDEX($GT:$GT,$JD151+26),"")</f>
      </c>
      <c r="HV151">
        <f>IF($JE151&gt;=27,INDEX($GT:$GT,$JD151+27),"")</f>
      </c>
      <c r="HW151">
        <f>IF($JE151&gt;=28,INDEX($GT:$GT,$JD151+28),"")</f>
      </c>
      <c r="HX151">
        <f>IF($JE151&gt;=29,INDEX($GT:$GT,$JD151+29),"")</f>
      </c>
      <c r="HY151">
        <f>IF($JE151&gt;=30,INDEX($GT:$GT,$JD151+30),"")</f>
      </c>
      <c r="HZ151">
        <f>IF($JE151&gt;=31,INDEX($GT:$GT,$JD151+31),"")</f>
      </c>
      <c r="IA151">
        <f>IF($JE151&gt;=32,INDEX($GT:$GT,$JD151+32),"")</f>
      </c>
      <c r="IB151">
        <f>IF($JE151&gt;=33,INDEX($GT:$GT,$JD151+33),"")</f>
      </c>
      <c r="IC151">
        <f>IF($JE151&gt;=34,INDEX($GT:$GT,$JD151+34),"")</f>
      </c>
      <c r="ID151">
        <f>IF($JE151&gt;=35,INDEX($GT:$GT,$JD151+35),"")</f>
      </c>
      <c r="IE151">
        <f>IF($JE151&gt;=36,INDEX($GT:$GT,$JD151+36),"")</f>
      </c>
      <c r="IF151">
        <f>IF($JE151&gt;=37,INDEX($GT:$GT,$JD151+37),"")</f>
      </c>
      <c r="IG151">
        <f>IF($JE151&gt;=38,INDEX($GT:$GT,$JD151+38),"")</f>
      </c>
      <c r="IH151">
        <f>IF($JE151&gt;=39,INDEX($GT:$GT,$JD151+39),"")</f>
      </c>
      <c r="II151">
        <f>IF($JE151&gt;=40,INDEX($GT:$GT,$JD151+40),"")</f>
      </c>
      <c r="IJ151">
        <f>IF($JE151&gt;=41,INDEX($GT:$GT,$JD151+41),"")</f>
      </c>
      <c r="IK151">
        <f>IF($JE151&gt;=42,INDEX($GT:$GT,$JD151+42),"")</f>
      </c>
      <c r="IL151">
        <f>IF($JE151&gt;=43,INDEX($GT:$GT,$JD151+43),"")</f>
      </c>
      <c r="IM151">
        <f>IF($JE151&gt;=44,INDEX($GT:$GT,$JD151+44),"")</f>
      </c>
      <c r="IN151">
        <f>IF($JE151&gt;=45,INDEX($GT:$GT,$JD151+45),"")</f>
      </c>
      <c r="IO151">
        <f>IF($JE151&gt;=46,INDEX($GT:$GT,$JD151+46),"")</f>
      </c>
      <c r="IP151">
        <f>IF($JE151&gt;=47,INDEX($GT:$GT,$JD151+47),"")</f>
      </c>
      <c r="IQ151">
        <f>IF($JE151&gt;=48,INDEX($GT:$GT,$JD151+48),"")</f>
      </c>
      <c r="IR151">
        <f>IF($JE151&gt;=49,INDEX($GT:$GT,$JD151+49),"")</f>
      </c>
      <c r="IS151">
        <f>IF($JE151&gt;=50,INDEX($GT:$GT,$JD151+50),"")</f>
      </c>
      <c r="IT151">
        <f>IF($JE151&gt;=51,INDEX($GT:$GT,$JD151+51),"")</f>
      </c>
      <c r="IU151">
        <f>IF($JE151&gt;=52,INDEX($GT:$GT,$JD151+52),"")</f>
      </c>
      <c r="IV151">
        <f>IF($JE151&gt;=53,INDEX($GT:$GT,$JD151+53),"")</f>
      </c>
      <c r="IW151">
        <f>IF($JE151&gt;=54,INDEX($GT:$GT,$JD151+54),"")</f>
      </c>
      <c r="IX151">
        <f>IF($JE151&gt;=55,INDEX($GT:$GT,$JD151+55),"")</f>
      </c>
      <c r="IY151">
        <f>IF($JE151&gt;=56,INDEX($GT:$GT,$JD151+56),"")</f>
      </c>
      <c r="IZ151">
        <f>IF($JE151&gt;=57,INDEX($GT:$GT,$JD151+57),"")</f>
      </c>
      <c r="JA151">
        <f>IF($JE151&gt;=58,INDEX($GT:$GT,$JD151+58),"")</f>
      </c>
      <c r="JB151">
        <f>IF($JE151&gt;=59,INDEX($GT:$GT,$JD151+59),"")</f>
      </c>
      <c r="JC151">
        <f>IF($JE151&gt;=60,INDEX($GT:$GT,$JD151+60),"")</f>
      </c>
      <c r="JD151">
        <f>IFERROR(MATCH($GS151,$GT$2:$GT$322,0)+1,0)</f>
      </c>
      <c r="JE151">
        <f>IFERROR(INDEX($GU$2:$GU$322,MATCH($GS151,$GT$2:$GT$322,0)),0)</f>
      </c>
      <c r="JF151" t="s">
        <v>28</v>
      </c>
      <c r="JG151" t="s">
        <v>28</v>
      </c>
    </row>
    <row r="152" spans="1:267" x14ac:dyDescent="0.25">
      <c r="J152" s="1"/>
      <c r="K152" s="1"/>
      <c r="L152" s="1"/>
      <c r="M152" s="1"/>
      <c r="N152" s="1">
        <f>IFERROR(IF(FIND(" - ",$J152)&gt;0,MID($J152,FIND(" - ",$J152)+3,LEN($J152)),""),"")</f>
      </c>
      <c r="P152" s="1"/>
      <c r="S152" t="s">
        <v>28</v>
      </c>
      <c r="U152">
        <f>IF(OR($S152="",$T152=""),"",IFERROR($S152/$T152,0))</f>
      </c>
      <c r="V152">
        <f>IF($S152="","",
IF($K152="","",
IF(ISNUMBER(SEARCH("exempt",LOWER($K152))),0,
$S152*(VALUE(SUBSTITUTE($K152,"%",""))/100))))</f>
      </c>
      <c r="AB152">
        <f>IF($S152="","",
SUM($S152,$V152,$Z152,$W152,$Y152)-
IF($AA152="",0,VALUE($AA152)))</f>
      </c>
      <c r="AJ152" t="s">
        <v>754</v>
      </c>
      <c r="AO152" t="s">
        <v>671</v>
      </c>
      <c r="AR152">
        <f>IFERROR(LEFT($J152,FIND(" - ",$J152)-1),$J152)</f>
      </c>
      <c r="AU152">
        <f>IF($CJ152&gt;=1,INDEX($AS:$AS,$CI152+1),"")</f>
      </c>
      <c r="AV152">
        <f>IF($CJ152&gt;=2,INDEX($AS:$AS,$CI152+2),"")</f>
      </c>
      <c r="AW152">
        <f>IF($CJ152&gt;=3,INDEX($AS:$AS,$CI152+3),"")</f>
      </c>
      <c r="AX152">
        <f>IF($CJ152&gt;=4,INDEX($AS:$AS,$CI152+4),"")</f>
      </c>
      <c r="AY152">
        <f>IF($CJ152&gt;=5,INDEX($AS:$AS,$CI152+5),"")</f>
      </c>
      <c r="AZ152">
        <f>IF($CJ152&gt;=6,INDEX($AS:$AS,$CI152+6),"")</f>
      </c>
      <c r="BA152">
        <f>IF($CJ152&gt;=7,INDEX($AS:$AS,$CI152+7),"")</f>
      </c>
      <c r="BB152">
        <f>IF($CJ152&gt;=8,INDEX($AS:$AS,$CI152+8),"")</f>
      </c>
      <c r="BC152">
        <f>IF($CJ152&gt;=9,INDEX($AS:$AS,$CI152+9),"")</f>
      </c>
      <c r="BD152">
        <f>IF($CJ152&gt;=10,INDEX($AS:$AS,$CI152+10),"")</f>
      </c>
      <c r="BE152">
        <f>IF($CJ152&gt;=11,INDEX($AS:$AS,$CI152+11),"")</f>
      </c>
      <c r="BF152">
        <f>IF($CJ152&gt;=12,INDEX($AS:$AS,$CI152+12),"")</f>
      </c>
      <c r="BG152">
        <f>IF($CJ152&gt;=13,INDEX($AS:$AS,$CI152+13),"")</f>
      </c>
      <c r="BH152">
        <f>IF($CJ152&gt;=14,INDEX($AS:$AS,$CI152+14),"")</f>
      </c>
      <c r="BI152">
        <f>IF($CJ152&gt;=15,INDEX($AS:$AS,$CI152+15),"")</f>
      </c>
      <c r="BJ152">
        <f>IF($CJ152&gt;=16,INDEX($AS:$AS,$CI152+16),"")</f>
      </c>
      <c r="BK152">
        <f>IF($CJ152&gt;=17,INDEX($AS:$AS,$CI152+17),"")</f>
      </c>
      <c r="BL152">
        <f>IF($CJ152&gt;=18,INDEX($AS:$AS,$CI152+18),"")</f>
      </c>
      <c r="BM152">
        <f>IF($CJ152&gt;=19,INDEX($AS:$AS,$CI152+19),"")</f>
      </c>
      <c r="BN152">
        <f>IF($CJ152&gt;=20,INDEX($AS:$AS,$CI152+20),"")</f>
      </c>
      <c r="BO152">
        <f>IF($CJ152&gt;=21,INDEX($AS:$AS,$CI152+21),"")</f>
      </c>
      <c r="BP152">
        <f>IF($CJ152&gt;=22,INDEX($AS:$AS,$CI152+22),"")</f>
      </c>
      <c r="BQ152">
        <f>IF($CJ152&gt;=23,INDEX($AS:$AS,$CI152+23),"")</f>
      </c>
      <c r="BR152">
        <f>IF($CJ152&gt;=24,INDEX($AS:$AS,$CI152+24),"")</f>
      </c>
      <c r="BS152">
        <f>IF($CJ152&gt;=25,INDEX($AS:$AS,$CI152+25),"")</f>
      </c>
      <c r="BT152">
        <f>IF($CJ152&gt;=26,INDEX($AS:$AS,$CI152+26),"")</f>
      </c>
      <c r="BU152">
        <f>IF($CJ152&gt;=27,INDEX($AS:$AS,$CI152+27),"")</f>
      </c>
      <c r="BV152">
        <f>IF($CJ152&gt;=28,INDEX($AS:$AS,$CI152+28),"")</f>
      </c>
      <c r="BW152">
        <f>IF($CJ152&gt;=29,INDEX($AS:$AS,$CI152+29),"")</f>
      </c>
      <c r="BX152">
        <f>IF($CJ152&gt;=30,INDEX($AS:$AS,$CI152+30),"")</f>
      </c>
      <c r="BY152">
        <f>IF($CJ152&gt;=31,INDEX($AS:$AS,$CI152+31),"")</f>
      </c>
      <c r="BZ152">
        <f>IF($CJ152&gt;=32,INDEX($AS:$AS,$CI152+32),"")</f>
      </c>
      <c r="CA152">
        <f>IF($CJ152&gt;=33,INDEX($AS:$AS,$CI152+33),"")</f>
      </c>
      <c r="CB152">
        <f>IF($CJ152&gt;=34,INDEX($AS:$AS,$CI152+34),"")</f>
      </c>
      <c r="CC152">
        <f>IF($CJ152&gt;=35,INDEX($AS:$AS,$CI152+35),"")</f>
      </c>
      <c r="CD152">
        <f>IF($CJ152&gt;=36,INDEX($AS:$AS,$CI152+36),"")</f>
      </c>
      <c r="CE152">
        <f>IF($CJ152&gt;=37,INDEX($AS:$AS,$CI152+37),"")</f>
      </c>
      <c r="CF152">
        <f>IF($CJ152&gt;=38,INDEX($AS:$AS,$CI152+38),"")</f>
      </c>
      <c r="CG152">
        <f>IF($CJ152&gt;=39,INDEX($AS:$AS,$CI152+39),"")</f>
      </c>
      <c r="CH152">
        <f>IF($CJ152&gt;=40,INDEX($AS:$AS,$CI152+40),"")</f>
      </c>
      <c r="CI152">
        <f>IFERROR(MATCH($AR152,$AS$2:$AS$133,0)+1,0)</f>
      </c>
      <c r="CJ152">
        <f>IFERROR(INDEX($AT$2:$AT$133,MATCH($AR152,$AS$2:$AS$133,0)),0)</f>
      </c>
      <c r="CK152">
        <f>IFERROR(LEFT($O152,FIND(" - ",$O152)-1),$O152)</f>
      </c>
      <c r="CL152" t="s">
        <v>156</v>
      </c>
      <c r="CN152">
        <f>IF($DI152&gt;=1,INDEX($CL:$CL,$DH152+1),"")</f>
      </c>
      <c r="CO152">
        <f>IF($DI152&gt;=2,INDEX($CL:$CL,$DH152+2),"")</f>
      </c>
      <c r="CP152">
        <f>IF($DI152&gt;=3,INDEX($CL:$CL,$DH152+3),"")</f>
      </c>
      <c r="CQ152">
        <f>IF($DI152&gt;=4,INDEX($CL:$CL,$DH152+4),"")</f>
      </c>
      <c r="CR152">
        <f>IF($DI152&gt;=5,INDEX($CL:$CL,$DH152+5),"")</f>
      </c>
      <c r="CS152">
        <f>IF($DI152&gt;=6,INDEX($CL:$CL,$DH152+6),"")</f>
      </c>
      <c r="CT152">
        <f>IF($DI152&gt;=7,INDEX($CL:$CL,$DH152+7),"")</f>
      </c>
      <c r="CU152">
        <f>IF($DI152&gt;=8,INDEX($CL:$CL,$DH152+8),"")</f>
      </c>
      <c r="CV152">
        <f>IF($DI152&gt;=9,INDEX($CL:$CL,$DH152+9),"")</f>
      </c>
      <c r="CW152">
        <f>IF($DI152&gt;=10,INDEX($CL:$CL,$DH152+10),"")</f>
      </c>
      <c r="CX152">
        <f>IF($DI152&gt;=11,INDEX($CL:$CL,$DH152+11),"")</f>
      </c>
      <c r="CY152">
        <f>IF($DI152&gt;=12,INDEX($CL:$CL,$DH152+12),"")</f>
      </c>
      <c r="CZ152">
        <f>IF($DI152&gt;=13,INDEX($CL:$CL,$DH152+13),"")</f>
      </c>
      <c r="DA152">
        <f>IF($DI152&gt;=14,INDEX($CL:$CL,$DH152+14),"")</f>
      </c>
      <c r="DB152">
        <f>IF($DI152&gt;=15,INDEX($CL:$CL,$DH152+15),"")</f>
      </c>
      <c r="DC152">
        <f>IF($DI152&gt;=16,INDEX($CL:$CL,$DH152+16),"")</f>
      </c>
      <c r="DD152">
        <f>IF($DI152&gt;=17,INDEX($CL:$CL,$DH152+17),"")</f>
      </c>
      <c r="DE152">
        <f>IF($DI152&gt;=18,INDEX($CL:$CL,$DH152+18),"")</f>
      </c>
      <c r="DF152">
        <f>IF($DI152&gt;=19,INDEX($CL:$CL,$DH152+19),"")</f>
      </c>
      <c r="DG152">
        <f>IF($DI152&gt;=20,INDEX($CL:$CL,$DH152+20),"")</f>
      </c>
      <c r="DH152">
        <f>IFERROR(MATCH($CK152,$CL$2:$CL$1558,0)+1,0)</f>
      </c>
      <c r="DI152">
        <f>IFERROR(INDEX($CM$2:$CM$1558,MATCH($CK152,$CL$2:$CL$1558,0)),0)</f>
      </c>
      <c r="DJ152">
        <f>IFERROR(INDEX($AQ:$AQ,MATCH($K152,$AP:$AP,0))&amp;"","")</f>
      </c>
      <c r="DN152">
        <f>IF($GQ152&gt;=1,INDEX($DK:$DK,$GP152+1),"")</f>
      </c>
      <c r="DO152">
        <f>IF($GQ152&gt;=2,INDEX($DK:$DK,$GP152+2),"")</f>
      </c>
      <c r="DP152">
        <f>IF($GQ152&gt;=3,INDEX($DK:$DK,$GP152+3),"")</f>
      </c>
      <c r="DQ152">
        <f>IF($GQ152&gt;=4,INDEX($DK:$DK,$GP152+4),"")</f>
      </c>
      <c r="DR152">
        <f>IF($GQ152&gt;=5,INDEX($DK:$DK,$GP152+5),"")</f>
      </c>
      <c r="DS152">
        <f>IF($GQ152&gt;=6,INDEX($DK:$DK,$GP152+6),"")</f>
      </c>
      <c r="DT152">
        <f>IF($GQ152&gt;=7,INDEX($DK:$DK,$GP152+7),"")</f>
      </c>
      <c r="DU152">
        <f>IF($GQ152&gt;=8,INDEX($DK:$DK,$GP152+8),"")</f>
      </c>
      <c r="DV152">
        <f>IF($GQ152&gt;=9,INDEX($DK:$DK,$GP152+9),"")</f>
      </c>
      <c r="DW152">
        <f>IF($GQ152&gt;=10,INDEX($DK:$DK,$GP152+10),"")</f>
      </c>
      <c r="DX152">
        <f>IF($GQ152&gt;=11,INDEX($DK:$DK,$GP152+11),"")</f>
      </c>
      <c r="DY152">
        <f>IF($GQ152&gt;=12,INDEX($DK:$DK,$GP152+12),"")</f>
      </c>
      <c r="DZ152">
        <f>IF($GQ152&gt;=13,INDEX($DK:$DK,$GP152+13),"")</f>
      </c>
      <c r="EA152">
        <f>IF($GQ152&gt;=14,INDEX($DK:$DK,$GP152+14),"")</f>
      </c>
      <c r="EB152">
        <f>IF($GQ152&gt;=15,INDEX($DK:$DK,$GP152+15),"")</f>
      </c>
      <c r="EC152">
        <f>IF($GQ152&gt;=16,INDEX($DK:$DK,$GP152+16),"")</f>
      </c>
      <c r="ED152">
        <f>IF($GQ152&gt;=17,INDEX($DK:$DK,$GP152+17),"")</f>
      </c>
      <c r="EE152">
        <f>IF($GQ152&gt;=18,INDEX($DK:$DK,$GP152+18),"")</f>
      </c>
      <c r="EF152">
        <f>IF($GQ152&gt;=19,INDEX($DK:$DK,$GP152+19),"")</f>
      </c>
      <c r="EG152">
        <f>IF($GQ152&gt;=20,INDEX($DK:$DK,$GP152+20),"")</f>
      </c>
      <c r="EH152">
        <f>IF($GQ152&gt;=21,INDEX($DK:$DK,$GP152+21),"")</f>
      </c>
      <c r="EI152">
        <f>IF($GQ152&gt;=22,INDEX($DK:$DK,$GP152+22),"")</f>
      </c>
      <c r="EJ152">
        <f>IF($GQ152&gt;=23,INDEX($DK:$DK,$GP152+23),"")</f>
      </c>
      <c r="EK152">
        <f>IF($GQ152&gt;=24,INDEX($DK:$DK,$GP152+24),"")</f>
      </c>
      <c r="EL152">
        <f>IF($GQ152&gt;=25,INDEX($DK:$DK,$GP152+25),"")</f>
      </c>
      <c r="EM152">
        <f>IF($GQ152&gt;=26,INDEX($DK:$DK,$GP152+26),"")</f>
      </c>
      <c r="EN152">
        <f>IF($GQ152&gt;=27,INDEX($DK:$DK,$GP152+27),"")</f>
      </c>
      <c r="EO152">
        <f>IF($GQ152&gt;=28,INDEX($DK:$DK,$GP152+28),"")</f>
      </c>
      <c r="EP152">
        <f>IF($GQ152&gt;=29,INDEX($DK:$DK,$GP152+29),"")</f>
      </c>
      <c r="EQ152">
        <f>IF($GQ152&gt;=30,INDEX($DK:$DK,$GP152+30),"")</f>
      </c>
      <c r="ER152">
        <f>IF($GQ152&gt;=31,INDEX($DK:$DK,$GP152+31),"")</f>
      </c>
      <c r="ES152">
        <f>IF($GQ152&gt;=32,INDEX($DK:$DK,$GP152+32),"")</f>
      </c>
      <c r="ET152">
        <f>IF($GQ152&gt;=33,INDEX($DK:$DK,$GP152+33),"")</f>
      </c>
      <c r="EU152">
        <f>IF($GQ152&gt;=34,INDEX($DK:$DK,$GP152+34),"")</f>
      </c>
      <c r="EV152">
        <f>IF($GQ152&gt;=35,INDEX($DK:$DK,$GP152+35),"")</f>
      </c>
      <c r="EW152">
        <f>IF($GQ152&gt;=36,INDEX($DK:$DK,$GP152+36),"")</f>
      </c>
      <c r="EX152">
        <f>IF($GQ152&gt;=37,INDEX($DK:$DK,$GP152+37),"")</f>
      </c>
      <c r="EY152">
        <f>IF($GQ152&gt;=38,INDEX($DK:$DK,$GP152+38),"")</f>
      </c>
      <c r="EZ152">
        <f>IF($GQ152&gt;=39,INDEX($DK:$DK,$GP152+39),"")</f>
      </c>
      <c r="FA152">
        <f>IF($GQ152&gt;=40,INDEX($DK:$DK,$GP152+40),"")</f>
      </c>
      <c r="FB152">
        <f>IF($GQ152&gt;=1,INDEX($DL:$DL,$GP152+1),"")</f>
      </c>
      <c r="FC152">
        <f>IF($GQ152&gt;=2,INDEX($DL:$DL,$GP152+2),"")</f>
      </c>
      <c r="FD152">
        <f>IF($GQ152&gt;=3,INDEX($DL:$DL,$GP152+3),"")</f>
      </c>
      <c r="FE152">
        <f>IF($GQ152&gt;=4,INDEX($DL:$DL,$GP152+4),"")</f>
      </c>
      <c r="FF152">
        <f>IF($GQ152&gt;=5,INDEX($DL:$DL,$GP152+5),"")</f>
      </c>
      <c r="FG152">
        <f>IF($GQ152&gt;=6,INDEX($DL:$DL,$GP152+6),"")</f>
      </c>
      <c r="FH152">
        <f>IF($GQ152&gt;=7,INDEX($DL:$DL,$GP152+7),"")</f>
      </c>
      <c r="FI152">
        <f>IF($GQ152&gt;=8,INDEX($DL:$DL,$GP152+8),"")</f>
      </c>
      <c r="FJ152">
        <f>IF($GQ152&gt;=9,INDEX($DL:$DL,$GP152+9),"")</f>
      </c>
      <c r="FK152">
        <f>IF($GQ152&gt;=10,INDEX($DL:$DL,$GP152+10),"")</f>
      </c>
      <c r="FL152">
        <f>IF($GQ152&gt;=11,INDEX($DL:$DL,$GP152+11),"")</f>
      </c>
      <c r="FM152">
        <f>IF($GQ152&gt;=12,INDEX($DL:$DL,$GP152+12),"")</f>
      </c>
      <c r="FN152">
        <f>IF($GQ152&gt;=13,INDEX($DL:$DL,$GP152+13),"")</f>
      </c>
      <c r="FO152">
        <f>IF($GQ152&gt;=14,INDEX($DL:$DL,$GP152+14),"")</f>
      </c>
      <c r="FP152">
        <f>IF($GQ152&gt;=15,INDEX($DL:$DL,$GP152+15),"")</f>
      </c>
      <c r="FQ152">
        <f>IF($GQ152&gt;=16,INDEX($DL:$DL,$GP152+16),"")</f>
      </c>
      <c r="FR152">
        <f>IF($GQ152&gt;=17,INDEX($DL:$DL,$GP152+17),"")</f>
      </c>
      <c r="FS152">
        <f>IF($GQ152&gt;=18,INDEX($DL:$DL,$GP152+18),"")</f>
      </c>
      <c r="FT152">
        <f>IF($GQ152&gt;=19,INDEX($DL:$DL,$GP152+19),"")</f>
      </c>
      <c r="FU152">
        <f>IF($GQ152&gt;=20,INDEX($DL:$DL,$GP152+20),"")</f>
      </c>
      <c r="FV152">
        <f>IF($GQ152&gt;=21,INDEX($DL:$DL,$GP152+21),"")</f>
      </c>
      <c r="FW152">
        <f>IF($GQ152&gt;=22,INDEX($DL:$DL,$GP152+22),"")</f>
      </c>
      <c r="FX152">
        <f>IF($GQ152&gt;=23,INDEX($DL:$DL,$GP152+23),"")</f>
      </c>
      <c r="FY152">
        <f>IF($GQ152&gt;=24,INDEX($DL:$DL,$GP152+24),"")</f>
      </c>
      <c r="FZ152">
        <f>IF($GQ152&gt;=25,INDEX($DL:$DL,$GP152+25),"")</f>
      </c>
      <c r="GA152">
        <f>IF($GQ152&gt;=26,INDEX($DL:$DL,$GP152+26),"")</f>
      </c>
      <c r="GB152">
        <f>IF($GQ152&gt;=27,INDEX($DL:$DL,$GP152+27),"")</f>
      </c>
      <c r="GC152">
        <f>IF($GQ152&gt;=28,INDEX($DL:$DL,$GP152+28),"")</f>
      </c>
      <c r="GD152">
        <f>IF($GQ152&gt;=29,INDEX($DL:$DL,$GP152+29),"")</f>
      </c>
      <c r="GE152">
        <f>IF($GQ152&gt;=30,INDEX($DL:$DL,$GP152+30),"")</f>
      </c>
      <c r="GF152">
        <f>IF($GQ152&gt;=31,INDEX($DL:$DL,$GP152+31),"")</f>
      </c>
      <c r="GG152">
        <f>IF($GQ152&gt;=32,INDEX($DL:$DL,$GP152+32),"")</f>
      </c>
      <c r="GH152">
        <f>IF($GQ152&gt;=33,INDEX($DL:$DL,$GP152+33),"")</f>
      </c>
      <c r="GI152">
        <f>IF($GQ152&gt;=34,INDEX($DL:$DL,$GP152+34),"")</f>
      </c>
      <c r="GJ152">
        <f>IF($GQ152&gt;=35,INDEX($DL:$DL,$GP152+35),"")</f>
      </c>
      <c r="GK152">
        <f>IF($GQ152&gt;=36,INDEX($DL:$DL,$GP152+36),"")</f>
      </c>
      <c r="GL152">
        <f>IF($GQ152&gt;=37,INDEX($DL:$DL,$GP152+37),"")</f>
      </c>
      <c r="GM152">
        <f>IF($GQ152&gt;=38,INDEX($DL:$DL,$GP152+38),"")</f>
      </c>
      <c r="GN152">
        <f>IF($GQ152&gt;=39,INDEX($DL:$DL,$GP152+39),"")</f>
      </c>
      <c r="GO152">
        <f>IF($GQ152&gt;=40,INDEX($DL:$DL,$GP152+40),"")</f>
      </c>
      <c r="GP152">
        <f>IFERROR(MATCH($DJ152,$DK$2:$DK$148,0)+1,0)</f>
      </c>
      <c r="GQ152">
        <f>IFERROR(INDEX($DM$2:$DM$148,MATCH($DJ152,$DK$2:$DK$148,0)),0)</f>
      </c>
      <c r="GR152">
        <f>IFERROR(MATCH($L152,$DN$152:$FA$152,0),0)</f>
      </c>
      <c r="GS152">
        <f>IF($GR152&gt;0,INDEX($FB$152:$GO$152,$GR152),"")</f>
      </c>
      <c r="GT152" t="s">
        <v>145</v>
      </c>
      <c r="GV152">
        <f>IF($JE152&gt;=1,INDEX($GT:$GT,$JD152+1),"")</f>
      </c>
      <c r="GW152">
        <f>IF($JE152&gt;=2,INDEX($GT:$GT,$JD152+2),"")</f>
      </c>
      <c r="GX152">
        <f>IF($JE152&gt;=3,INDEX($GT:$GT,$JD152+3),"")</f>
      </c>
      <c r="GY152">
        <f>IF($JE152&gt;=4,INDEX($GT:$GT,$JD152+4),"")</f>
      </c>
      <c r="GZ152">
        <f>IF($JE152&gt;=5,INDEX($GT:$GT,$JD152+5),"")</f>
      </c>
      <c r="HA152">
        <f>IF($JE152&gt;=6,INDEX($GT:$GT,$JD152+6),"")</f>
      </c>
      <c r="HB152">
        <f>IF($JE152&gt;=7,INDEX($GT:$GT,$JD152+7),"")</f>
      </c>
      <c r="HC152">
        <f>IF($JE152&gt;=8,INDEX($GT:$GT,$JD152+8),"")</f>
      </c>
      <c r="HD152">
        <f>IF($JE152&gt;=9,INDEX($GT:$GT,$JD152+9),"")</f>
      </c>
      <c r="HE152">
        <f>IF($JE152&gt;=10,INDEX($GT:$GT,$JD152+10),"")</f>
      </c>
      <c r="HF152">
        <f>IF($JE152&gt;=11,INDEX($GT:$GT,$JD152+11),"")</f>
      </c>
      <c r="HG152">
        <f>IF($JE152&gt;=12,INDEX($GT:$GT,$JD152+12),"")</f>
      </c>
      <c r="HH152">
        <f>IF($JE152&gt;=13,INDEX($GT:$GT,$JD152+13),"")</f>
      </c>
      <c r="HI152">
        <f>IF($JE152&gt;=14,INDEX($GT:$GT,$JD152+14),"")</f>
      </c>
      <c r="HJ152">
        <f>IF($JE152&gt;=15,INDEX($GT:$GT,$JD152+15),"")</f>
      </c>
      <c r="HK152">
        <f>IF($JE152&gt;=16,INDEX($GT:$GT,$JD152+16),"")</f>
      </c>
      <c r="HL152">
        <f>IF($JE152&gt;=17,INDEX($GT:$GT,$JD152+17),"")</f>
      </c>
      <c r="HM152">
        <f>IF($JE152&gt;=18,INDEX($GT:$GT,$JD152+18),"")</f>
      </c>
      <c r="HN152">
        <f>IF($JE152&gt;=19,INDEX($GT:$GT,$JD152+19),"")</f>
      </c>
      <c r="HO152">
        <f>IF($JE152&gt;=20,INDEX($GT:$GT,$JD152+20),"")</f>
      </c>
      <c r="HP152">
        <f>IF($JE152&gt;=21,INDEX($GT:$GT,$JD152+21),"")</f>
      </c>
      <c r="HQ152">
        <f>IF($JE152&gt;=22,INDEX($GT:$GT,$JD152+22),"")</f>
      </c>
      <c r="HR152">
        <f>IF($JE152&gt;=23,INDEX($GT:$GT,$JD152+23),"")</f>
      </c>
      <c r="HS152">
        <f>IF($JE152&gt;=24,INDEX($GT:$GT,$JD152+24),"")</f>
      </c>
      <c r="HT152">
        <f>IF($JE152&gt;=25,INDEX($GT:$GT,$JD152+25),"")</f>
      </c>
      <c r="HU152">
        <f>IF($JE152&gt;=26,INDEX($GT:$GT,$JD152+26),"")</f>
      </c>
      <c r="HV152">
        <f>IF($JE152&gt;=27,INDEX($GT:$GT,$JD152+27),"")</f>
      </c>
      <c r="HW152">
        <f>IF($JE152&gt;=28,INDEX($GT:$GT,$JD152+28),"")</f>
      </c>
      <c r="HX152">
        <f>IF($JE152&gt;=29,INDEX($GT:$GT,$JD152+29),"")</f>
      </c>
      <c r="HY152">
        <f>IF($JE152&gt;=30,INDEX($GT:$GT,$JD152+30),"")</f>
      </c>
      <c r="HZ152">
        <f>IF($JE152&gt;=31,INDEX($GT:$GT,$JD152+31),"")</f>
      </c>
      <c r="IA152">
        <f>IF($JE152&gt;=32,INDEX($GT:$GT,$JD152+32),"")</f>
      </c>
      <c r="IB152">
        <f>IF($JE152&gt;=33,INDEX($GT:$GT,$JD152+33),"")</f>
      </c>
      <c r="IC152">
        <f>IF($JE152&gt;=34,INDEX($GT:$GT,$JD152+34),"")</f>
      </c>
      <c r="ID152">
        <f>IF($JE152&gt;=35,INDEX($GT:$GT,$JD152+35),"")</f>
      </c>
      <c r="IE152">
        <f>IF($JE152&gt;=36,INDEX($GT:$GT,$JD152+36),"")</f>
      </c>
      <c r="IF152">
        <f>IF($JE152&gt;=37,INDEX($GT:$GT,$JD152+37),"")</f>
      </c>
      <c r="IG152">
        <f>IF($JE152&gt;=38,INDEX($GT:$GT,$JD152+38),"")</f>
      </c>
      <c r="IH152">
        <f>IF($JE152&gt;=39,INDEX($GT:$GT,$JD152+39),"")</f>
      </c>
      <c r="II152">
        <f>IF($JE152&gt;=40,INDEX($GT:$GT,$JD152+40),"")</f>
      </c>
      <c r="IJ152">
        <f>IF($JE152&gt;=41,INDEX($GT:$GT,$JD152+41),"")</f>
      </c>
      <c r="IK152">
        <f>IF($JE152&gt;=42,INDEX($GT:$GT,$JD152+42),"")</f>
      </c>
      <c r="IL152">
        <f>IF($JE152&gt;=43,INDEX($GT:$GT,$JD152+43),"")</f>
      </c>
      <c r="IM152">
        <f>IF($JE152&gt;=44,INDEX($GT:$GT,$JD152+44),"")</f>
      </c>
      <c r="IN152">
        <f>IF($JE152&gt;=45,INDEX($GT:$GT,$JD152+45),"")</f>
      </c>
      <c r="IO152">
        <f>IF($JE152&gt;=46,INDEX($GT:$GT,$JD152+46),"")</f>
      </c>
      <c r="IP152">
        <f>IF($JE152&gt;=47,INDEX($GT:$GT,$JD152+47),"")</f>
      </c>
      <c r="IQ152">
        <f>IF($JE152&gt;=48,INDEX($GT:$GT,$JD152+48),"")</f>
      </c>
      <c r="IR152">
        <f>IF($JE152&gt;=49,INDEX($GT:$GT,$JD152+49),"")</f>
      </c>
      <c r="IS152">
        <f>IF($JE152&gt;=50,INDEX($GT:$GT,$JD152+50),"")</f>
      </c>
      <c r="IT152">
        <f>IF($JE152&gt;=51,INDEX($GT:$GT,$JD152+51),"")</f>
      </c>
      <c r="IU152">
        <f>IF($JE152&gt;=52,INDEX($GT:$GT,$JD152+52),"")</f>
      </c>
      <c r="IV152">
        <f>IF($JE152&gt;=53,INDEX($GT:$GT,$JD152+53),"")</f>
      </c>
      <c r="IW152">
        <f>IF($JE152&gt;=54,INDEX($GT:$GT,$JD152+54),"")</f>
      </c>
      <c r="IX152">
        <f>IF($JE152&gt;=55,INDEX($GT:$GT,$JD152+55),"")</f>
      </c>
      <c r="IY152">
        <f>IF($JE152&gt;=56,INDEX($GT:$GT,$JD152+56),"")</f>
      </c>
      <c r="IZ152">
        <f>IF($JE152&gt;=57,INDEX($GT:$GT,$JD152+57),"")</f>
      </c>
      <c r="JA152">
        <f>IF($JE152&gt;=58,INDEX($GT:$GT,$JD152+58),"")</f>
      </c>
      <c r="JB152">
        <f>IF($JE152&gt;=59,INDEX($GT:$GT,$JD152+59),"")</f>
      </c>
      <c r="JC152">
        <f>IF($JE152&gt;=60,INDEX($GT:$GT,$JD152+60),"")</f>
      </c>
      <c r="JD152">
        <f>IFERROR(MATCH($GS152,$GT$2:$GT$322,0)+1,0)</f>
      </c>
      <c r="JE152">
        <f>IFERROR(INDEX($GU$2:$GU$322,MATCH($GS152,$GT$2:$GT$322,0)),0)</f>
      </c>
      <c r="JF152" t="s">
        <v>28</v>
      </c>
      <c r="JG152" t="s">
        <v>28</v>
      </c>
    </row>
    <row r="153" spans="1:267" x14ac:dyDescent="0.25">
      <c r="J153" s="1"/>
      <c r="K153" s="1"/>
      <c r="L153" s="1"/>
      <c r="M153" s="1"/>
      <c r="N153" s="1">
        <f>IFERROR(IF(FIND(" - ",$J153)&gt;0,MID($J153,FIND(" - ",$J153)+3,LEN($J153)),""),"")</f>
      </c>
      <c r="P153" s="1"/>
      <c r="S153" t="s">
        <v>28</v>
      </c>
      <c r="U153">
        <f>IF(OR($S153="",$T153=""),"",IFERROR($S153/$T153,0))</f>
      </c>
      <c r="V153">
        <f>IF($S153="","",
IF($K153="","",
IF(ISNUMBER(SEARCH("exempt",LOWER($K153))),0,
$S153*(VALUE(SUBSTITUTE($K153,"%",""))/100))))</f>
      </c>
      <c r="AB153">
        <f>IF($S153="","",
SUM($S153,$V153,$Z153,$W153,$Y153)-
IF($AA153="",0,VALUE($AA153)))</f>
      </c>
      <c r="AJ153" t="s">
        <v>755</v>
      </c>
      <c r="AO153" t="s">
        <v>676</v>
      </c>
      <c r="AR153">
        <f>IFERROR(LEFT($J153,FIND(" - ",$J153)-1),$J153)</f>
      </c>
      <c r="AU153">
        <f>IF($CJ153&gt;=1,INDEX($AS:$AS,$CI153+1),"")</f>
      </c>
      <c r="AV153">
        <f>IF($CJ153&gt;=2,INDEX($AS:$AS,$CI153+2),"")</f>
      </c>
      <c r="AW153">
        <f>IF($CJ153&gt;=3,INDEX($AS:$AS,$CI153+3),"")</f>
      </c>
      <c r="AX153">
        <f>IF($CJ153&gt;=4,INDEX($AS:$AS,$CI153+4),"")</f>
      </c>
      <c r="AY153">
        <f>IF($CJ153&gt;=5,INDEX($AS:$AS,$CI153+5),"")</f>
      </c>
      <c r="AZ153">
        <f>IF($CJ153&gt;=6,INDEX($AS:$AS,$CI153+6),"")</f>
      </c>
      <c r="BA153">
        <f>IF($CJ153&gt;=7,INDEX($AS:$AS,$CI153+7),"")</f>
      </c>
      <c r="BB153">
        <f>IF($CJ153&gt;=8,INDEX($AS:$AS,$CI153+8),"")</f>
      </c>
      <c r="BC153">
        <f>IF($CJ153&gt;=9,INDEX($AS:$AS,$CI153+9),"")</f>
      </c>
      <c r="BD153">
        <f>IF($CJ153&gt;=10,INDEX($AS:$AS,$CI153+10),"")</f>
      </c>
      <c r="BE153">
        <f>IF($CJ153&gt;=11,INDEX($AS:$AS,$CI153+11),"")</f>
      </c>
      <c r="BF153">
        <f>IF($CJ153&gt;=12,INDEX($AS:$AS,$CI153+12),"")</f>
      </c>
      <c r="BG153">
        <f>IF($CJ153&gt;=13,INDEX($AS:$AS,$CI153+13),"")</f>
      </c>
      <c r="BH153">
        <f>IF($CJ153&gt;=14,INDEX($AS:$AS,$CI153+14),"")</f>
      </c>
      <c r="BI153">
        <f>IF($CJ153&gt;=15,INDEX($AS:$AS,$CI153+15),"")</f>
      </c>
      <c r="BJ153">
        <f>IF($CJ153&gt;=16,INDEX($AS:$AS,$CI153+16),"")</f>
      </c>
      <c r="BK153">
        <f>IF($CJ153&gt;=17,INDEX($AS:$AS,$CI153+17),"")</f>
      </c>
      <c r="BL153">
        <f>IF($CJ153&gt;=18,INDEX($AS:$AS,$CI153+18),"")</f>
      </c>
      <c r="BM153">
        <f>IF($CJ153&gt;=19,INDEX($AS:$AS,$CI153+19),"")</f>
      </c>
      <c r="BN153">
        <f>IF($CJ153&gt;=20,INDEX($AS:$AS,$CI153+20),"")</f>
      </c>
      <c r="BO153">
        <f>IF($CJ153&gt;=21,INDEX($AS:$AS,$CI153+21),"")</f>
      </c>
      <c r="BP153">
        <f>IF($CJ153&gt;=22,INDEX($AS:$AS,$CI153+22),"")</f>
      </c>
      <c r="BQ153">
        <f>IF($CJ153&gt;=23,INDEX($AS:$AS,$CI153+23),"")</f>
      </c>
      <c r="BR153">
        <f>IF($CJ153&gt;=24,INDEX($AS:$AS,$CI153+24),"")</f>
      </c>
      <c r="BS153">
        <f>IF($CJ153&gt;=25,INDEX($AS:$AS,$CI153+25),"")</f>
      </c>
      <c r="BT153">
        <f>IF($CJ153&gt;=26,INDEX($AS:$AS,$CI153+26),"")</f>
      </c>
      <c r="BU153">
        <f>IF($CJ153&gt;=27,INDEX($AS:$AS,$CI153+27),"")</f>
      </c>
      <c r="BV153">
        <f>IF($CJ153&gt;=28,INDEX($AS:$AS,$CI153+28),"")</f>
      </c>
      <c r="BW153">
        <f>IF($CJ153&gt;=29,INDEX($AS:$AS,$CI153+29),"")</f>
      </c>
      <c r="BX153">
        <f>IF($CJ153&gt;=30,INDEX($AS:$AS,$CI153+30),"")</f>
      </c>
      <c r="BY153">
        <f>IF($CJ153&gt;=31,INDEX($AS:$AS,$CI153+31),"")</f>
      </c>
      <c r="BZ153">
        <f>IF($CJ153&gt;=32,INDEX($AS:$AS,$CI153+32),"")</f>
      </c>
      <c r="CA153">
        <f>IF($CJ153&gt;=33,INDEX($AS:$AS,$CI153+33),"")</f>
      </c>
      <c r="CB153">
        <f>IF($CJ153&gt;=34,INDEX($AS:$AS,$CI153+34),"")</f>
      </c>
      <c r="CC153">
        <f>IF($CJ153&gt;=35,INDEX($AS:$AS,$CI153+35),"")</f>
      </c>
      <c r="CD153">
        <f>IF($CJ153&gt;=36,INDEX($AS:$AS,$CI153+36),"")</f>
      </c>
      <c r="CE153">
        <f>IF($CJ153&gt;=37,INDEX($AS:$AS,$CI153+37),"")</f>
      </c>
      <c r="CF153">
        <f>IF($CJ153&gt;=38,INDEX($AS:$AS,$CI153+38),"")</f>
      </c>
      <c r="CG153">
        <f>IF($CJ153&gt;=39,INDEX($AS:$AS,$CI153+39),"")</f>
      </c>
      <c r="CH153">
        <f>IF($CJ153&gt;=40,INDEX($AS:$AS,$CI153+40),"")</f>
      </c>
      <c r="CI153">
        <f>IFERROR(MATCH($AR153,$AS$2:$AS$133,0)+1,0)</f>
      </c>
      <c r="CJ153">
        <f>IFERROR(INDEX($AT$2:$AT$133,MATCH($AR153,$AS$2:$AS$133,0)),0)</f>
      </c>
      <c r="CK153">
        <f>IFERROR(LEFT($O153,FIND(" - ",$O153)-1),$O153)</f>
      </c>
      <c r="CL153" t="s">
        <v>193</v>
      </c>
      <c r="CN153">
        <f>IF($DI153&gt;=1,INDEX($CL:$CL,$DH153+1),"")</f>
      </c>
      <c r="CO153">
        <f>IF($DI153&gt;=2,INDEX($CL:$CL,$DH153+2),"")</f>
      </c>
      <c r="CP153">
        <f>IF($DI153&gt;=3,INDEX($CL:$CL,$DH153+3),"")</f>
      </c>
      <c r="CQ153">
        <f>IF($DI153&gt;=4,INDEX($CL:$CL,$DH153+4),"")</f>
      </c>
      <c r="CR153">
        <f>IF($DI153&gt;=5,INDEX($CL:$CL,$DH153+5),"")</f>
      </c>
      <c r="CS153">
        <f>IF($DI153&gt;=6,INDEX($CL:$CL,$DH153+6),"")</f>
      </c>
      <c r="CT153">
        <f>IF($DI153&gt;=7,INDEX($CL:$CL,$DH153+7),"")</f>
      </c>
      <c r="CU153">
        <f>IF($DI153&gt;=8,INDEX($CL:$CL,$DH153+8),"")</f>
      </c>
      <c r="CV153">
        <f>IF($DI153&gt;=9,INDEX($CL:$CL,$DH153+9),"")</f>
      </c>
      <c r="CW153">
        <f>IF($DI153&gt;=10,INDEX($CL:$CL,$DH153+10),"")</f>
      </c>
      <c r="CX153">
        <f>IF($DI153&gt;=11,INDEX($CL:$CL,$DH153+11),"")</f>
      </c>
      <c r="CY153">
        <f>IF($DI153&gt;=12,INDEX($CL:$CL,$DH153+12),"")</f>
      </c>
      <c r="CZ153">
        <f>IF($DI153&gt;=13,INDEX($CL:$CL,$DH153+13),"")</f>
      </c>
      <c r="DA153">
        <f>IF($DI153&gt;=14,INDEX($CL:$CL,$DH153+14),"")</f>
      </c>
      <c r="DB153">
        <f>IF($DI153&gt;=15,INDEX($CL:$CL,$DH153+15),"")</f>
      </c>
      <c r="DC153">
        <f>IF($DI153&gt;=16,INDEX($CL:$CL,$DH153+16),"")</f>
      </c>
      <c r="DD153">
        <f>IF($DI153&gt;=17,INDEX($CL:$CL,$DH153+17),"")</f>
      </c>
      <c r="DE153">
        <f>IF($DI153&gt;=18,INDEX($CL:$CL,$DH153+18),"")</f>
      </c>
      <c r="DF153">
        <f>IF($DI153&gt;=19,INDEX($CL:$CL,$DH153+19),"")</f>
      </c>
      <c r="DG153">
        <f>IF($DI153&gt;=20,INDEX($CL:$CL,$DH153+20),"")</f>
      </c>
      <c r="DH153">
        <f>IFERROR(MATCH($CK153,$CL$2:$CL$1558,0)+1,0)</f>
      </c>
      <c r="DI153">
        <f>IFERROR(INDEX($CM$2:$CM$1558,MATCH($CK153,$CL$2:$CL$1558,0)),0)</f>
      </c>
      <c r="DJ153">
        <f>IFERROR(INDEX($AQ:$AQ,MATCH($K153,$AP:$AP,0))&amp;"","")</f>
      </c>
      <c r="DN153">
        <f>IF($GQ153&gt;=1,INDEX($DK:$DK,$GP153+1),"")</f>
      </c>
      <c r="DO153">
        <f>IF($GQ153&gt;=2,INDEX($DK:$DK,$GP153+2),"")</f>
      </c>
      <c r="DP153">
        <f>IF($GQ153&gt;=3,INDEX($DK:$DK,$GP153+3),"")</f>
      </c>
      <c r="DQ153">
        <f>IF($GQ153&gt;=4,INDEX($DK:$DK,$GP153+4),"")</f>
      </c>
      <c r="DR153">
        <f>IF($GQ153&gt;=5,INDEX($DK:$DK,$GP153+5),"")</f>
      </c>
      <c r="DS153">
        <f>IF($GQ153&gt;=6,INDEX($DK:$DK,$GP153+6),"")</f>
      </c>
      <c r="DT153">
        <f>IF($GQ153&gt;=7,INDEX($DK:$DK,$GP153+7),"")</f>
      </c>
      <c r="DU153">
        <f>IF($GQ153&gt;=8,INDEX($DK:$DK,$GP153+8),"")</f>
      </c>
      <c r="DV153">
        <f>IF($GQ153&gt;=9,INDEX($DK:$DK,$GP153+9),"")</f>
      </c>
      <c r="DW153">
        <f>IF($GQ153&gt;=10,INDEX($DK:$DK,$GP153+10),"")</f>
      </c>
      <c r="DX153">
        <f>IF($GQ153&gt;=11,INDEX($DK:$DK,$GP153+11),"")</f>
      </c>
      <c r="DY153">
        <f>IF($GQ153&gt;=12,INDEX($DK:$DK,$GP153+12),"")</f>
      </c>
      <c r="DZ153">
        <f>IF($GQ153&gt;=13,INDEX($DK:$DK,$GP153+13),"")</f>
      </c>
      <c r="EA153">
        <f>IF($GQ153&gt;=14,INDEX($DK:$DK,$GP153+14),"")</f>
      </c>
      <c r="EB153">
        <f>IF($GQ153&gt;=15,INDEX($DK:$DK,$GP153+15),"")</f>
      </c>
      <c r="EC153">
        <f>IF($GQ153&gt;=16,INDEX($DK:$DK,$GP153+16),"")</f>
      </c>
      <c r="ED153">
        <f>IF($GQ153&gt;=17,INDEX($DK:$DK,$GP153+17),"")</f>
      </c>
      <c r="EE153">
        <f>IF($GQ153&gt;=18,INDEX($DK:$DK,$GP153+18),"")</f>
      </c>
      <c r="EF153">
        <f>IF($GQ153&gt;=19,INDEX($DK:$DK,$GP153+19),"")</f>
      </c>
      <c r="EG153">
        <f>IF($GQ153&gt;=20,INDEX($DK:$DK,$GP153+20),"")</f>
      </c>
      <c r="EH153">
        <f>IF($GQ153&gt;=21,INDEX($DK:$DK,$GP153+21),"")</f>
      </c>
      <c r="EI153">
        <f>IF($GQ153&gt;=22,INDEX($DK:$DK,$GP153+22),"")</f>
      </c>
      <c r="EJ153">
        <f>IF($GQ153&gt;=23,INDEX($DK:$DK,$GP153+23),"")</f>
      </c>
      <c r="EK153">
        <f>IF($GQ153&gt;=24,INDEX($DK:$DK,$GP153+24),"")</f>
      </c>
      <c r="EL153">
        <f>IF($GQ153&gt;=25,INDEX($DK:$DK,$GP153+25),"")</f>
      </c>
      <c r="EM153">
        <f>IF($GQ153&gt;=26,INDEX($DK:$DK,$GP153+26),"")</f>
      </c>
      <c r="EN153">
        <f>IF($GQ153&gt;=27,INDEX($DK:$DK,$GP153+27),"")</f>
      </c>
      <c r="EO153">
        <f>IF($GQ153&gt;=28,INDEX($DK:$DK,$GP153+28),"")</f>
      </c>
      <c r="EP153">
        <f>IF($GQ153&gt;=29,INDEX($DK:$DK,$GP153+29),"")</f>
      </c>
      <c r="EQ153">
        <f>IF($GQ153&gt;=30,INDEX($DK:$DK,$GP153+30),"")</f>
      </c>
      <c r="ER153">
        <f>IF($GQ153&gt;=31,INDEX($DK:$DK,$GP153+31),"")</f>
      </c>
      <c r="ES153">
        <f>IF($GQ153&gt;=32,INDEX($DK:$DK,$GP153+32),"")</f>
      </c>
      <c r="ET153">
        <f>IF($GQ153&gt;=33,INDEX($DK:$DK,$GP153+33),"")</f>
      </c>
      <c r="EU153">
        <f>IF($GQ153&gt;=34,INDEX($DK:$DK,$GP153+34),"")</f>
      </c>
      <c r="EV153">
        <f>IF($GQ153&gt;=35,INDEX($DK:$DK,$GP153+35),"")</f>
      </c>
      <c r="EW153">
        <f>IF($GQ153&gt;=36,INDEX($DK:$DK,$GP153+36),"")</f>
      </c>
      <c r="EX153">
        <f>IF($GQ153&gt;=37,INDEX($DK:$DK,$GP153+37),"")</f>
      </c>
      <c r="EY153">
        <f>IF($GQ153&gt;=38,INDEX($DK:$DK,$GP153+38),"")</f>
      </c>
      <c r="EZ153">
        <f>IF($GQ153&gt;=39,INDEX($DK:$DK,$GP153+39),"")</f>
      </c>
      <c r="FA153">
        <f>IF($GQ153&gt;=40,INDEX($DK:$DK,$GP153+40),"")</f>
      </c>
      <c r="FB153">
        <f>IF($GQ153&gt;=1,INDEX($DL:$DL,$GP153+1),"")</f>
      </c>
      <c r="FC153">
        <f>IF($GQ153&gt;=2,INDEX($DL:$DL,$GP153+2),"")</f>
      </c>
      <c r="FD153">
        <f>IF($GQ153&gt;=3,INDEX($DL:$DL,$GP153+3),"")</f>
      </c>
      <c r="FE153">
        <f>IF($GQ153&gt;=4,INDEX($DL:$DL,$GP153+4),"")</f>
      </c>
      <c r="FF153">
        <f>IF($GQ153&gt;=5,INDEX($DL:$DL,$GP153+5),"")</f>
      </c>
      <c r="FG153">
        <f>IF($GQ153&gt;=6,INDEX($DL:$DL,$GP153+6),"")</f>
      </c>
      <c r="FH153">
        <f>IF($GQ153&gt;=7,INDEX($DL:$DL,$GP153+7),"")</f>
      </c>
      <c r="FI153">
        <f>IF($GQ153&gt;=8,INDEX($DL:$DL,$GP153+8),"")</f>
      </c>
      <c r="FJ153">
        <f>IF($GQ153&gt;=9,INDEX($DL:$DL,$GP153+9),"")</f>
      </c>
      <c r="FK153">
        <f>IF($GQ153&gt;=10,INDEX($DL:$DL,$GP153+10),"")</f>
      </c>
      <c r="FL153">
        <f>IF($GQ153&gt;=11,INDEX($DL:$DL,$GP153+11),"")</f>
      </c>
      <c r="FM153">
        <f>IF($GQ153&gt;=12,INDEX($DL:$DL,$GP153+12),"")</f>
      </c>
      <c r="FN153">
        <f>IF($GQ153&gt;=13,INDEX($DL:$DL,$GP153+13),"")</f>
      </c>
      <c r="FO153">
        <f>IF($GQ153&gt;=14,INDEX($DL:$DL,$GP153+14),"")</f>
      </c>
      <c r="FP153">
        <f>IF($GQ153&gt;=15,INDEX($DL:$DL,$GP153+15),"")</f>
      </c>
      <c r="FQ153">
        <f>IF($GQ153&gt;=16,INDEX($DL:$DL,$GP153+16),"")</f>
      </c>
      <c r="FR153">
        <f>IF($GQ153&gt;=17,INDEX($DL:$DL,$GP153+17),"")</f>
      </c>
      <c r="FS153">
        <f>IF($GQ153&gt;=18,INDEX($DL:$DL,$GP153+18),"")</f>
      </c>
      <c r="FT153">
        <f>IF($GQ153&gt;=19,INDEX($DL:$DL,$GP153+19),"")</f>
      </c>
      <c r="FU153">
        <f>IF($GQ153&gt;=20,INDEX($DL:$DL,$GP153+20),"")</f>
      </c>
      <c r="FV153">
        <f>IF($GQ153&gt;=21,INDEX($DL:$DL,$GP153+21),"")</f>
      </c>
      <c r="FW153">
        <f>IF($GQ153&gt;=22,INDEX($DL:$DL,$GP153+22),"")</f>
      </c>
      <c r="FX153">
        <f>IF($GQ153&gt;=23,INDEX($DL:$DL,$GP153+23),"")</f>
      </c>
      <c r="FY153">
        <f>IF($GQ153&gt;=24,INDEX($DL:$DL,$GP153+24),"")</f>
      </c>
      <c r="FZ153">
        <f>IF($GQ153&gt;=25,INDEX($DL:$DL,$GP153+25),"")</f>
      </c>
      <c r="GA153">
        <f>IF($GQ153&gt;=26,INDEX($DL:$DL,$GP153+26),"")</f>
      </c>
      <c r="GB153">
        <f>IF($GQ153&gt;=27,INDEX($DL:$DL,$GP153+27),"")</f>
      </c>
      <c r="GC153">
        <f>IF($GQ153&gt;=28,INDEX($DL:$DL,$GP153+28),"")</f>
      </c>
      <c r="GD153">
        <f>IF($GQ153&gt;=29,INDEX($DL:$DL,$GP153+29),"")</f>
      </c>
      <c r="GE153">
        <f>IF($GQ153&gt;=30,INDEX($DL:$DL,$GP153+30),"")</f>
      </c>
      <c r="GF153">
        <f>IF($GQ153&gt;=31,INDEX($DL:$DL,$GP153+31),"")</f>
      </c>
      <c r="GG153">
        <f>IF($GQ153&gt;=32,INDEX($DL:$DL,$GP153+32),"")</f>
      </c>
      <c r="GH153">
        <f>IF($GQ153&gt;=33,INDEX($DL:$DL,$GP153+33),"")</f>
      </c>
      <c r="GI153">
        <f>IF($GQ153&gt;=34,INDEX($DL:$DL,$GP153+34),"")</f>
      </c>
      <c r="GJ153">
        <f>IF($GQ153&gt;=35,INDEX($DL:$DL,$GP153+35),"")</f>
      </c>
      <c r="GK153">
        <f>IF($GQ153&gt;=36,INDEX($DL:$DL,$GP153+36),"")</f>
      </c>
      <c r="GL153">
        <f>IF($GQ153&gt;=37,INDEX($DL:$DL,$GP153+37),"")</f>
      </c>
      <c r="GM153">
        <f>IF($GQ153&gt;=38,INDEX($DL:$DL,$GP153+38),"")</f>
      </c>
      <c r="GN153">
        <f>IF($GQ153&gt;=39,INDEX($DL:$DL,$GP153+39),"")</f>
      </c>
      <c r="GO153">
        <f>IF($GQ153&gt;=40,INDEX($DL:$DL,$GP153+40),"")</f>
      </c>
      <c r="GP153">
        <f>IFERROR(MATCH($DJ153,$DK$2:$DK$148,0)+1,0)</f>
      </c>
      <c r="GQ153">
        <f>IFERROR(INDEX($DM$2:$DM$148,MATCH($DJ153,$DK$2:$DK$148,0)),0)</f>
      </c>
      <c r="GR153">
        <f>IFERROR(MATCH($L153,$DN$153:$FA$153,0),0)</f>
      </c>
      <c r="GS153">
        <f>IF($GR153&gt;0,INDEX($FB$153:$GO$153,$GR153),"")</f>
      </c>
      <c r="GT153" t="s">
        <v>151</v>
      </c>
      <c r="GV153">
        <f>IF($JE153&gt;=1,INDEX($GT:$GT,$JD153+1),"")</f>
      </c>
      <c r="GW153">
        <f>IF($JE153&gt;=2,INDEX($GT:$GT,$JD153+2),"")</f>
      </c>
      <c r="GX153">
        <f>IF($JE153&gt;=3,INDEX($GT:$GT,$JD153+3),"")</f>
      </c>
      <c r="GY153">
        <f>IF($JE153&gt;=4,INDEX($GT:$GT,$JD153+4),"")</f>
      </c>
      <c r="GZ153">
        <f>IF($JE153&gt;=5,INDEX($GT:$GT,$JD153+5),"")</f>
      </c>
      <c r="HA153">
        <f>IF($JE153&gt;=6,INDEX($GT:$GT,$JD153+6),"")</f>
      </c>
      <c r="HB153">
        <f>IF($JE153&gt;=7,INDEX($GT:$GT,$JD153+7),"")</f>
      </c>
      <c r="HC153">
        <f>IF($JE153&gt;=8,INDEX($GT:$GT,$JD153+8),"")</f>
      </c>
      <c r="HD153">
        <f>IF($JE153&gt;=9,INDEX($GT:$GT,$JD153+9),"")</f>
      </c>
      <c r="HE153">
        <f>IF($JE153&gt;=10,INDEX($GT:$GT,$JD153+10),"")</f>
      </c>
      <c r="HF153">
        <f>IF($JE153&gt;=11,INDEX($GT:$GT,$JD153+11),"")</f>
      </c>
      <c r="HG153">
        <f>IF($JE153&gt;=12,INDEX($GT:$GT,$JD153+12),"")</f>
      </c>
      <c r="HH153">
        <f>IF($JE153&gt;=13,INDEX($GT:$GT,$JD153+13),"")</f>
      </c>
      <c r="HI153">
        <f>IF($JE153&gt;=14,INDEX($GT:$GT,$JD153+14),"")</f>
      </c>
      <c r="HJ153">
        <f>IF($JE153&gt;=15,INDEX($GT:$GT,$JD153+15),"")</f>
      </c>
      <c r="HK153">
        <f>IF($JE153&gt;=16,INDEX($GT:$GT,$JD153+16),"")</f>
      </c>
      <c r="HL153">
        <f>IF($JE153&gt;=17,INDEX($GT:$GT,$JD153+17),"")</f>
      </c>
      <c r="HM153">
        <f>IF($JE153&gt;=18,INDEX($GT:$GT,$JD153+18),"")</f>
      </c>
      <c r="HN153">
        <f>IF($JE153&gt;=19,INDEX($GT:$GT,$JD153+19),"")</f>
      </c>
      <c r="HO153">
        <f>IF($JE153&gt;=20,INDEX($GT:$GT,$JD153+20),"")</f>
      </c>
      <c r="HP153">
        <f>IF($JE153&gt;=21,INDEX($GT:$GT,$JD153+21),"")</f>
      </c>
      <c r="HQ153">
        <f>IF($JE153&gt;=22,INDEX($GT:$GT,$JD153+22),"")</f>
      </c>
      <c r="HR153">
        <f>IF($JE153&gt;=23,INDEX($GT:$GT,$JD153+23),"")</f>
      </c>
      <c r="HS153">
        <f>IF($JE153&gt;=24,INDEX($GT:$GT,$JD153+24),"")</f>
      </c>
      <c r="HT153">
        <f>IF($JE153&gt;=25,INDEX($GT:$GT,$JD153+25),"")</f>
      </c>
      <c r="HU153">
        <f>IF($JE153&gt;=26,INDEX($GT:$GT,$JD153+26),"")</f>
      </c>
      <c r="HV153">
        <f>IF($JE153&gt;=27,INDEX($GT:$GT,$JD153+27),"")</f>
      </c>
      <c r="HW153">
        <f>IF($JE153&gt;=28,INDEX($GT:$GT,$JD153+28),"")</f>
      </c>
      <c r="HX153">
        <f>IF($JE153&gt;=29,INDEX($GT:$GT,$JD153+29),"")</f>
      </c>
      <c r="HY153">
        <f>IF($JE153&gt;=30,INDEX($GT:$GT,$JD153+30),"")</f>
      </c>
      <c r="HZ153">
        <f>IF($JE153&gt;=31,INDEX($GT:$GT,$JD153+31),"")</f>
      </c>
      <c r="IA153">
        <f>IF($JE153&gt;=32,INDEX($GT:$GT,$JD153+32),"")</f>
      </c>
      <c r="IB153">
        <f>IF($JE153&gt;=33,INDEX($GT:$GT,$JD153+33),"")</f>
      </c>
      <c r="IC153">
        <f>IF($JE153&gt;=34,INDEX($GT:$GT,$JD153+34),"")</f>
      </c>
      <c r="ID153">
        <f>IF($JE153&gt;=35,INDEX($GT:$GT,$JD153+35),"")</f>
      </c>
      <c r="IE153">
        <f>IF($JE153&gt;=36,INDEX($GT:$GT,$JD153+36),"")</f>
      </c>
      <c r="IF153">
        <f>IF($JE153&gt;=37,INDEX($GT:$GT,$JD153+37),"")</f>
      </c>
      <c r="IG153">
        <f>IF($JE153&gt;=38,INDEX($GT:$GT,$JD153+38),"")</f>
      </c>
      <c r="IH153">
        <f>IF($JE153&gt;=39,INDEX($GT:$GT,$JD153+39),"")</f>
      </c>
      <c r="II153">
        <f>IF($JE153&gt;=40,INDEX($GT:$GT,$JD153+40),"")</f>
      </c>
      <c r="IJ153">
        <f>IF($JE153&gt;=41,INDEX($GT:$GT,$JD153+41),"")</f>
      </c>
      <c r="IK153">
        <f>IF($JE153&gt;=42,INDEX($GT:$GT,$JD153+42),"")</f>
      </c>
      <c r="IL153">
        <f>IF($JE153&gt;=43,INDEX($GT:$GT,$JD153+43),"")</f>
      </c>
      <c r="IM153">
        <f>IF($JE153&gt;=44,INDEX($GT:$GT,$JD153+44),"")</f>
      </c>
      <c r="IN153">
        <f>IF($JE153&gt;=45,INDEX($GT:$GT,$JD153+45),"")</f>
      </c>
      <c r="IO153">
        <f>IF($JE153&gt;=46,INDEX($GT:$GT,$JD153+46),"")</f>
      </c>
      <c r="IP153">
        <f>IF($JE153&gt;=47,INDEX($GT:$GT,$JD153+47),"")</f>
      </c>
      <c r="IQ153">
        <f>IF($JE153&gt;=48,INDEX($GT:$GT,$JD153+48),"")</f>
      </c>
      <c r="IR153">
        <f>IF($JE153&gt;=49,INDEX($GT:$GT,$JD153+49),"")</f>
      </c>
      <c r="IS153">
        <f>IF($JE153&gt;=50,INDEX($GT:$GT,$JD153+50),"")</f>
      </c>
      <c r="IT153">
        <f>IF($JE153&gt;=51,INDEX($GT:$GT,$JD153+51),"")</f>
      </c>
      <c r="IU153">
        <f>IF($JE153&gt;=52,INDEX($GT:$GT,$JD153+52),"")</f>
      </c>
      <c r="IV153">
        <f>IF($JE153&gt;=53,INDEX($GT:$GT,$JD153+53),"")</f>
      </c>
      <c r="IW153">
        <f>IF($JE153&gt;=54,INDEX($GT:$GT,$JD153+54),"")</f>
      </c>
      <c r="IX153">
        <f>IF($JE153&gt;=55,INDEX($GT:$GT,$JD153+55),"")</f>
      </c>
      <c r="IY153">
        <f>IF($JE153&gt;=56,INDEX($GT:$GT,$JD153+56),"")</f>
      </c>
      <c r="IZ153">
        <f>IF($JE153&gt;=57,INDEX($GT:$GT,$JD153+57),"")</f>
      </c>
      <c r="JA153">
        <f>IF($JE153&gt;=58,INDEX($GT:$GT,$JD153+58),"")</f>
      </c>
      <c r="JB153">
        <f>IF($JE153&gt;=59,INDEX($GT:$GT,$JD153+59),"")</f>
      </c>
      <c r="JC153">
        <f>IF($JE153&gt;=60,INDEX($GT:$GT,$JD153+60),"")</f>
      </c>
      <c r="JD153">
        <f>IFERROR(MATCH($GS153,$GT$2:$GT$322,0)+1,0)</f>
      </c>
      <c r="JE153">
        <f>IFERROR(INDEX($GU$2:$GU$322,MATCH($GS153,$GT$2:$GT$322,0)),0)</f>
      </c>
      <c r="JF153" t="s">
        <v>28</v>
      </c>
      <c r="JG153" t="s">
        <v>28</v>
      </c>
    </row>
    <row r="154" spans="1:267" x14ac:dyDescent="0.25">
      <c r="J154" s="1"/>
      <c r="K154" s="1"/>
      <c r="L154" s="1"/>
      <c r="M154" s="1"/>
      <c r="N154" s="1">
        <f>IFERROR(IF(FIND(" - ",$J154)&gt;0,MID($J154,FIND(" - ",$J154)+3,LEN($J154)),""),"")</f>
      </c>
      <c r="P154" s="1"/>
      <c r="S154" t="s">
        <v>28</v>
      </c>
      <c r="U154">
        <f>IF(OR($S154="",$T154=""),"",IFERROR($S154/$T154,0))</f>
      </c>
      <c r="V154">
        <f>IF($S154="","",
IF($K154="","",
IF(ISNUMBER(SEARCH("exempt",LOWER($K154))),0,
$S154*(VALUE(SUBSTITUTE($K154,"%",""))/100))))</f>
      </c>
      <c r="AB154">
        <f>IF($S154="","",
SUM($S154,$V154,$Z154,$W154,$Y154)-
IF($AA154="",0,VALUE($AA154)))</f>
      </c>
      <c r="AJ154" t="s">
        <v>756</v>
      </c>
      <c r="AO154" t="s">
        <v>235</v>
      </c>
      <c r="AR154">
        <f>IFERROR(LEFT($J154,FIND(" - ",$J154)-1),$J154)</f>
      </c>
      <c r="AU154">
        <f>IF($CJ154&gt;=1,INDEX($AS:$AS,$CI154+1),"")</f>
      </c>
      <c r="AV154">
        <f>IF($CJ154&gt;=2,INDEX($AS:$AS,$CI154+2),"")</f>
      </c>
      <c r="AW154">
        <f>IF($CJ154&gt;=3,INDEX($AS:$AS,$CI154+3),"")</f>
      </c>
      <c r="AX154">
        <f>IF($CJ154&gt;=4,INDEX($AS:$AS,$CI154+4),"")</f>
      </c>
      <c r="AY154">
        <f>IF($CJ154&gt;=5,INDEX($AS:$AS,$CI154+5),"")</f>
      </c>
      <c r="AZ154">
        <f>IF($CJ154&gt;=6,INDEX($AS:$AS,$CI154+6),"")</f>
      </c>
      <c r="BA154">
        <f>IF($CJ154&gt;=7,INDEX($AS:$AS,$CI154+7),"")</f>
      </c>
      <c r="BB154">
        <f>IF($CJ154&gt;=8,INDEX($AS:$AS,$CI154+8),"")</f>
      </c>
      <c r="BC154">
        <f>IF($CJ154&gt;=9,INDEX($AS:$AS,$CI154+9),"")</f>
      </c>
      <c r="BD154">
        <f>IF($CJ154&gt;=10,INDEX($AS:$AS,$CI154+10),"")</f>
      </c>
      <c r="BE154">
        <f>IF($CJ154&gt;=11,INDEX($AS:$AS,$CI154+11),"")</f>
      </c>
      <c r="BF154">
        <f>IF($CJ154&gt;=12,INDEX($AS:$AS,$CI154+12),"")</f>
      </c>
      <c r="BG154">
        <f>IF($CJ154&gt;=13,INDEX($AS:$AS,$CI154+13),"")</f>
      </c>
      <c r="BH154">
        <f>IF($CJ154&gt;=14,INDEX($AS:$AS,$CI154+14),"")</f>
      </c>
      <c r="BI154">
        <f>IF($CJ154&gt;=15,INDEX($AS:$AS,$CI154+15),"")</f>
      </c>
      <c r="BJ154">
        <f>IF($CJ154&gt;=16,INDEX($AS:$AS,$CI154+16),"")</f>
      </c>
      <c r="BK154">
        <f>IF($CJ154&gt;=17,INDEX($AS:$AS,$CI154+17),"")</f>
      </c>
      <c r="BL154">
        <f>IF($CJ154&gt;=18,INDEX($AS:$AS,$CI154+18),"")</f>
      </c>
      <c r="BM154">
        <f>IF($CJ154&gt;=19,INDEX($AS:$AS,$CI154+19),"")</f>
      </c>
      <c r="BN154">
        <f>IF($CJ154&gt;=20,INDEX($AS:$AS,$CI154+20),"")</f>
      </c>
      <c r="BO154">
        <f>IF($CJ154&gt;=21,INDEX($AS:$AS,$CI154+21),"")</f>
      </c>
      <c r="BP154">
        <f>IF($CJ154&gt;=22,INDEX($AS:$AS,$CI154+22),"")</f>
      </c>
      <c r="BQ154">
        <f>IF($CJ154&gt;=23,INDEX($AS:$AS,$CI154+23),"")</f>
      </c>
      <c r="BR154">
        <f>IF($CJ154&gt;=24,INDEX($AS:$AS,$CI154+24),"")</f>
      </c>
      <c r="BS154">
        <f>IF($CJ154&gt;=25,INDEX($AS:$AS,$CI154+25),"")</f>
      </c>
      <c r="BT154">
        <f>IF($CJ154&gt;=26,INDEX($AS:$AS,$CI154+26),"")</f>
      </c>
      <c r="BU154">
        <f>IF($CJ154&gt;=27,INDEX($AS:$AS,$CI154+27),"")</f>
      </c>
      <c r="BV154">
        <f>IF($CJ154&gt;=28,INDEX($AS:$AS,$CI154+28),"")</f>
      </c>
      <c r="BW154">
        <f>IF($CJ154&gt;=29,INDEX($AS:$AS,$CI154+29),"")</f>
      </c>
      <c r="BX154">
        <f>IF($CJ154&gt;=30,INDEX($AS:$AS,$CI154+30),"")</f>
      </c>
      <c r="BY154">
        <f>IF($CJ154&gt;=31,INDEX($AS:$AS,$CI154+31),"")</f>
      </c>
      <c r="BZ154">
        <f>IF($CJ154&gt;=32,INDEX($AS:$AS,$CI154+32),"")</f>
      </c>
      <c r="CA154">
        <f>IF($CJ154&gt;=33,INDEX($AS:$AS,$CI154+33),"")</f>
      </c>
      <c r="CB154">
        <f>IF($CJ154&gt;=34,INDEX($AS:$AS,$CI154+34),"")</f>
      </c>
      <c r="CC154">
        <f>IF($CJ154&gt;=35,INDEX($AS:$AS,$CI154+35),"")</f>
      </c>
      <c r="CD154">
        <f>IF($CJ154&gt;=36,INDEX($AS:$AS,$CI154+36),"")</f>
      </c>
      <c r="CE154">
        <f>IF($CJ154&gt;=37,INDEX($AS:$AS,$CI154+37),"")</f>
      </c>
      <c r="CF154">
        <f>IF($CJ154&gt;=38,INDEX($AS:$AS,$CI154+38),"")</f>
      </c>
      <c r="CG154">
        <f>IF($CJ154&gt;=39,INDEX($AS:$AS,$CI154+39),"")</f>
      </c>
      <c r="CH154">
        <f>IF($CJ154&gt;=40,INDEX($AS:$AS,$CI154+40),"")</f>
      </c>
      <c r="CI154">
        <f>IFERROR(MATCH($AR154,$AS$2:$AS$133,0)+1,0)</f>
      </c>
      <c r="CJ154">
        <f>IFERROR(INDEX($AT$2:$AT$133,MATCH($AR154,$AS$2:$AS$133,0)),0)</f>
      </c>
      <c r="CK154">
        <f>IFERROR(LEFT($O154,FIND(" - ",$O154)-1),$O154)</f>
      </c>
      <c r="CL154" t="s">
        <v>202</v>
      </c>
      <c r="CN154">
        <f>IF($DI154&gt;=1,INDEX($CL:$CL,$DH154+1),"")</f>
      </c>
      <c r="CO154">
        <f>IF($DI154&gt;=2,INDEX($CL:$CL,$DH154+2),"")</f>
      </c>
      <c r="CP154">
        <f>IF($DI154&gt;=3,INDEX($CL:$CL,$DH154+3),"")</f>
      </c>
      <c r="CQ154">
        <f>IF($DI154&gt;=4,INDEX($CL:$CL,$DH154+4),"")</f>
      </c>
      <c r="CR154">
        <f>IF($DI154&gt;=5,INDEX($CL:$CL,$DH154+5),"")</f>
      </c>
      <c r="CS154">
        <f>IF($DI154&gt;=6,INDEX($CL:$CL,$DH154+6),"")</f>
      </c>
      <c r="CT154">
        <f>IF($DI154&gt;=7,INDEX($CL:$CL,$DH154+7),"")</f>
      </c>
      <c r="CU154">
        <f>IF($DI154&gt;=8,INDEX($CL:$CL,$DH154+8),"")</f>
      </c>
      <c r="CV154">
        <f>IF($DI154&gt;=9,INDEX($CL:$CL,$DH154+9),"")</f>
      </c>
      <c r="CW154">
        <f>IF($DI154&gt;=10,INDEX($CL:$CL,$DH154+10),"")</f>
      </c>
      <c r="CX154">
        <f>IF($DI154&gt;=11,INDEX($CL:$CL,$DH154+11),"")</f>
      </c>
      <c r="CY154">
        <f>IF($DI154&gt;=12,INDEX($CL:$CL,$DH154+12),"")</f>
      </c>
      <c r="CZ154">
        <f>IF($DI154&gt;=13,INDEX($CL:$CL,$DH154+13),"")</f>
      </c>
      <c r="DA154">
        <f>IF($DI154&gt;=14,INDEX($CL:$CL,$DH154+14),"")</f>
      </c>
      <c r="DB154">
        <f>IF($DI154&gt;=15,INDEX($CL:$CL,$DH154+15),"")</f>
      </c>
      <c r="DC154">
        <f>IF($DI154&gt;=16,INDEX($CL:$CL,$DH154+16),"")</f>
      </c>
      <c r="DD154">
        <f>IF($DI154&gt;=17,INDEX($CL:$CL,$DH154+17),"")</f>
      </c>
      <c r="DE154">
        <f>IF($DI154&gt;=18,INDEX($CL:$CL,$DH154+18),"")</f>
      </c>
      <c r="DF154">
        <f>IF($DI154&gt;=19,INDEX($CL:$CL,$DH154+19),"")</f>
      </c>
      <c r="DG154">
        <f>IF($DI154&gt;=20,INDEX($CL:$CL,$DH154+20),"")</f>
      </c>
      <c r="DH154">
        <f>IFERROR(MATCH($CK154,$CL$2:$CL$1558,0)+1,0)</f>
      </c>
      <c r="DI154">
        <f>IFERROR(INDEX($CM$2:$CM$1558,MATCH($CK154,$CL$2:$CL$1558,0)),0)</f>
      </c>
      <c r="DJ154">
        <f>IFERROR(INDEX($AQ:$AQ,MATCH($K154,$AP:$AP,0))&amp;"","")</f>
      </c>
      <c r="DN154">
        <f>IF($GQ154&gt;=1,INDEX($DK:$DK,$GP154+1),"")</f>
      </c>
      <c r="DO154">
        <f>IF($GQ154&gt;=2,INDEX($DK:$DK,$GP154+2),"")</f>
      </c>
      <c r="DP154">
        <f>IF($GQ154&gt;=3,INDEX($DK:$DK,$GP154+3),"")</f>
      </c>
      <c r="DQ154">
        <f>IF($GQ154&gt;=4,INDEX($DK:$DK,$GP154+4),"")</f>
      </c>
      <c r="DR154">
        <f>IF($GQ154&gt;=5,INDEX($DK:$DK,$GP154+5),"")</f>
      </c>
      <c r="DS154">
        <f>IF($GQ154&gt;=6,INDEX($DK:$DK,$GP154+6),"")</f>
      </c>
      <c r="DT154">
        <f>IF($GQ154&gt;=7,INDEX($DK:$DK,$GP154+7),"")</f>
      </c>
      <c r="DU154">
        <f>IF($GQ154&gt;=8,INDEX($DK:$DK,$GP154+8),"")</f>
      </c>
      <c r="DV154">
        <f>IF($GQ154&gt;=9,INDEX($DK:$DK,$GP154+9),"")</f>
      </c>
      <c r="DW154">
        <f>IF($GQ154&gt;=10,INDEX($DK:$DK,$GP154+10),"")</f>
      </c>
      <c r="DX154">
        <f>IF($GQ154&gt;=11,INDEX($DK:$DK,$GP154+11),"")</f>
      </c>
      <c r="DY154">
        <f>IF($GQ154&gt;=12,INDEX($DK:$DK,$GP154+12),"")</f>
      </c>
      <c r="DZ154">
        <f>IF($GQ154&gt;=13,INDEX($DK:$DK,$GP154+13),"")</f>
      </c>
      <c r="EA154">
        <f>IF($GQ154&gt;=14,INDEX($DK:$DK,$GP154+14),"")</f>
      </c>
      <c r="EB154">
        <f>IF($GQ154&gt;=15,INDEX($DK:$DK,$GP154+15),"")</f>
      </c>
      <c r="EC154">
        <f>IF($GQ154&gt;=16,INDEX($DK:$DK,$GP154+16),"")</f>
      </c>
      <c r="ED154">
        <f>IF($GQ154&gt;=17,INDEX($DK:$DK,$GP154+17),"")</f>
      </c>
      <c r="EE154">
        <f>IF($GQ154&gt;=18,INDEX($DK:$DK,$GP154+18),"")</f>
      </c>
      <c r="EF154">
        <f>IF($GQ154&gt;=19,INDEX($DK:$DK,$GP154+19),"")</f>
      </c>
      <c r="EG154">
        <f>IF($GQ154&gt;=20,INDEX($DK:$DK,$GP154+20),"")</f>
      </c>
      <c r="EH154">
        <f>IF($GQ154&gt;=21,INDEX($DK:$DK,$GP154+21),"")</f>
      </c>
      <c r="EI154">
        <f>IF($GQ154&gt;=22,INDEX($DK:$DK,$GP154+22),"")</f>
      </c>
      <c r="EJ154">
        <f>IF($GQ154&gt;=23,INDEX($DK:$DK,$GP154+23),"")</f>
      </c>
      <c r="EK154">
        <f>IF($GQ154&gt;=24,INDEX($DK:$DK,$GP154+24),"")</f>
      </c>
      <c r="EL154">
        <f>IF($GQ154&gt;=25,INDEX($DK:$DK,$GP154+25),"")</f>
      </c>
      <c r="EM154">
        <f>IF($GQ154&gt;=26,INDEX($DK:$DK,$GP154+26),"")</f>
      </c>
      <c r="EN154">
        <f>IF($GQ154&gt;=27,INDEX($DK:$DK,$GP154+27),"")</f>
      </c>
      <c r="EO154">
        <f>IF($GQ154&gt;=28,INDEX($DK:$DK,$GP154+28),"")</f>
      </c>
      <c r="EP154">
        <f>IF($GQ154&gt;=29,INDEX($DK:$DK,$GP154+29),"")</f>
      </c>
      <c r="EQ154">
        <f>IF($GQ154&gt;=30,INDEX($DK:$DK,$GP154+30),"")</f>
      </c>
      <c r="ER154">
        <f>IF($GQ154&gt;=31,INDEX($DK:$DK,$GP154+31),"")</f>
      </c>
      <c r="ES154">
        <f>IF($GQ154&gt;=32,INDEX($DK:$DK,$GP154+32),"")</f>
      </c>
      <c r="ET154">
        <f>IF($GQ154&gt;=33,INDEX($DK:$DK,$GP154+33),"")</f>
      </c>
      <c r="EU154">
        <f>IF($GQ154&gt;=34,INDEX($DK:$DK,$GP154+34),"")</f>
      </c>
      <c r="EV154">
        <f>IF($GQ154&gt;=35,INDEX($DK:$DK,$GP154+35),"")</f>
      </c>
      <c r="EW154">
        <f>IF($GQ154&gt;=36,INDEX($DK:$DK,$GP154+36),"")</f>
      </c>
      <c r="EX154">
        <f>IF($GQ154&gt;=37,INDEX($DK:$DK,$GP154+37),"")</f>
      </c>
      <c r="EY154">
        <f>IF($GQ154&gt;=38,INDEX($DK:$DK,$GP154+38),"")</f>
      </c>
      <c r="EZ154">
        <f>IF($GQ154&gt;=39,INDEX($DK:$DK,$GP154+39),"")</f>
      </c>
      <c r="FA154">
        <f>IF($GQ154&gt;=40,INDEX($DK:$DK,$GP154+40),"")</f>
      </c>
      <c r="FB154">
        <f>IF($GQ154&gt;=1,INDEX($DL:$DL,$GP154+1),"")</f>
      </c>
      <c r="FC154">
        <f>IF($GQ154&gt;=2,INDEX($DL:$DL,$GP154+2),"")</f>
      </c>
      <c r="FD154">
        <f>IF($GQ154&gt;=3,INDEX($DL:$DL,$GP154+3),"")</f>
      </c>
      <c r="FE154">
        <f>IF($GQ154&gt;=4,INDEX($DL:$DL,$GP154+4),"")</f>
      </c>
      <c r="FF154">
        <f>IF($GQ154&gt;=5,INDEX($DL:$DL,$GP154+5),"")</f>
      </c>
      <c r="FG154">
        <f>IF($GQ154&gt;=6,INDEX($DL:$DL,$GP154+6),"")</f>
      </c>
      <c r="FH154">
        <f>IF($GQ154&gt;=7,INDEX($DL:$DL,$GP154+7),"")</f>
      </c>
      <c r="FI154">
        <f>IF($GQ154&gt;=8,INDEX($DL:$DL,$GP154+8),"")</f>
      </c>
      <c r="FJ154">
        <f>IF($GQ154&gt;=9,INDEX($DL:$DL,$GP154+9),"")</f>
      </c>
      <c r="FK154">
        <f>IF($GQ154&gt;=10,INDEX($DL:$DL,$GP154+10),"")</f>
      </c>
      <c r="FL154">
        <f>IF($GQ154&gt;=11,INDEX($DL:$DL,$GP154+11),"")</f>
      </c>
      <c r="FM154">
        <f>IF($GQ154&gt;=12,INDEX($DL:$DL,$GP154+12),"")</f>
      </c>
      <c r="FN154">
        <f>IF($GQ154&gt;=13,INDEX($DL:$DL,$GP154+13),"")</f>
      </c>
      <c r="FO154">
        <f>IF($GQ154&gt;=14,INDEX($DL:$DL,$GP154+14),"")</f>
      </c>
      <c r="FP154">
        <f>IF($GQ154&gt;=15,INDEX($DL:$DL,$GP154+15),"")</f>
      </c>
      <c r="FQ154">
        <f>IF($GQ154&gt;=16,INDEX($DL:$DL,$GP154+16),"")</f>
      </c>
      <c r="FR154">
        <f>IF($GQ154&gt;=17,INDEX($DL:$DL,$GP154+17),"")</f>
      </c>
      <c r="FS154">
        <f>IF($GQ154&gt;=18,INDEX($DL:$DL,$GP154+18),"")</f>
      </c>
      <c r="FT154">
        <f>IF($GQ154&gt;=19,INDEX($DL:$DL,$GP154+19),"")</f>
      </c>
      <c r="FU154">
        <f>IF($GQ154&gt;=20,INDEX($DL:$DL,$GP154+20),"")</f>
      </c>
      <c r="FV154">
        <f>IF($GQ154&gt;=21,INDEX($DL:$DL,$GP154+21),"")</f>
      </c>
      <c r="FW154">
        <f>IF($GQ154&gt;=22,INDEX($DL:$DL,$GP154+22),"")</f>
      </c>
      <c r="FX154">
        <f>IF($GQ154&gt;=23,INDEX($DL:$DL,$GP154+23),"")</f>
      </c>
      <c r="FY154">
        <f>IF($GQ154&gt;=24,INDEX($DL:$DL,$GP154+24),"")</f>
      </c>
      <c r="FZ154">
        <f>IF($GQ154&gt;=25,INDEX($DL:$DL,$GP154+25),"")</f>
      </c>
      <c r="GA154">
        <f>IF($GQ154&gt;=26,INDEX($DL:$DL,$GP154+26),"")</f>
      </c>
      <c r="GB154">
        <f>IF($GQ154&gt;=27,INDEX($DL:$DL,$GP154+27),"")</f>
      </c>
      <c r="GC154">
        <f>IF($GQ154&gt;=28,INDEX($DL:$DL,$GP154+28),"")</f>
      </c>
      <c r="GD154">
        <f>IF($GQ154&gt;=29,INDEX($DL:$DL,$GP154+29),"")</f>
      </c>
      <c r="GE154">
        <f>IF($GQ154&gt;=30,INDEX($DL:$DL,$GP154+30),"")</f>
      </c>
      <c r="GF154">
        <f>IF($GQ154&gt;=31,INDEX($DL:$DL,$GP154+31),"")</f>
      </c>
      <c r="GG154">
        <f>IF($GQ154&gt;=32,INDEX($DL:$DL,$GP154+32),"")</f>
      </c>
      <c r="GH154">
        <f>IF($GQ154&gt;=33,INDEX($DL:$DL,$GP154+33),"")</f>
      </c>
      <c r="GI154">
        <f>IF($GQ154&gt;=34,INDEX($DL:$DL,$GP154+34),"")</f>
      </c>
      <c r="GJ154">
        <f>IF($GQ154&gt;=35,INDEX($DL:$DL,$GP154+35),"")</f>
      </c>
      <c r="GK154">
        <f>IF($GQ154&gt;=36,INDEX($DL:$DL,$GP154+36),"")</f>
      </c>
      <c r="GL154">
        <f>IF($GQ154&gt;=37,INDEX($DL:$DL,$GP154+37),"")</f>
      </c>
      <c r="GM154">
        <f>IF($GQ154&gt;=38,INDEX($DL:$DL,$GP154+38),"")</f>
      </c>
      <c r="GN154">
        <f>IF($GQ154&gt;=39,INDEX($DL:$DL,$GP154+39),"")</f>
      </c>
      <c r="GO154">
        <f>IF($GQ154&gt;=40,INDEX($DL:$DL,$GP154+40),"")</f>
      </c>
      <c r="GP154">
        <f>IFERROR(MATCH($DJ154,$DK$2:$DK$148,0)+1,0)</f>
      </c>
      <c r="GQ154">
        <f>IFERROR(INDEX($DM$2:$DM$148,MATCH($DJ154,$DK$2:$DK$148,0)),0)</f>
      </c>
      <c r="GR154">
        <f>IFERROR(MATCH($L154,$DN$154:$FA$154,0),0)</f>
      </c>
      <c r="GS154">
        <f>IF($GR154&gt;0,INDEX($FB$154:$GO$154,$GR154),"")</f>
      </c>
      <c r="GT154" t="s">
        <v>159</v>
      </c>
      <c r="GV154">
        <f>IF($JE154&gt;=1,INDEX($GT:$GT,$JD154+1),"")</f>
      </c>
      <c r="GW154">
        <f>IF($JE154&gt;=2,INDEX($GT:$GT,$JD154+2),"")</f>
      </c>
      <c r="GX154">
        <f>IF($JE154&gt;=3,INDEX($GT:$GT,$JD154+3),"")</f>
      </c>
      <c r="GY154">
        <f>IF($JE154&gt;=4,INDEX($GT:$GT,$JD154+4),"")</f>
      </c>
      <c r="GZ154">
        <f>IF($JE154&gt;=5,INDEX($GT:$GT,$JD154+5),"")</f>
      </c>
      <c r="HA154">
        <f>IF($JE154&gt;=6,INDEX($GT:$GT,$JD154+6),"")</f>
      </c>
      <c r="HB154">
        <f>IF($JE154&gt;=7,INDEX($GT:$GT,$JD154+7),"")</f>
      </c>
      <c r="HC154">
        <f>IF($JE154&gt;=8,INDEX($GT:$GT,$JD154+8),"")</f>
      </c>
      <c r="HD154">
        <f>IF($JE154&gt;=9,INDEX($GT:$GT,$JD154+9),"")</f>
      </c>
      <c r="HE154">
        <f>IF($JE154&gt;=10,INDEX($GT:$GT,$JD154+10),"")</f>
      </c>
      <c r="HF154">
        <f>IF($JE154&gt;=11,INDEX($GT:$GT,$JD154+11),"")</f>
      </c>
      <c r="HG154">
        <f>IF($JE154&gt;=12,INDEX($GT:$GT,$JD154+12),"")</f>
      </c>
      <c r="HH154">
        <f>IF($JE154&gt;=13,INDEX($GT:$GT,$JD154+13),"")</f>
      </c>
      <c r="HI154">
        <f>IF($JE154&gt;=14,INDEX($GT:$GT,$JD154+14),"")</f>
      </c>
      <c r="HJ154">
        <f>IF($JE154&gt;=15,INDEX($GT:$GT,$JD154+15),"")</f>
      </c>
      <c r="HK154">
        <f>IF($JE154&gt;=16,INDEX($GT:$GT,$JD154+16),"")</f>
      </c>
      <c r="HL154">
        <f>IF($JE154&gt;=17,INDEX($GT:$GT,$JD154+17),"")</f>
      </c>
      <c r="HM154">
        <f>IF($JE154&gt;=18,INDEX($GT:$GT,$JD154+18),"")</f>
      </c>
      <c r="HN154">
        <f>IF($JE154&gt;=19,INDEX($GT:$GT,$JD154+19),"")</f>
      </c>
      <c r="HO154">
        <f>IF($JE154&gt;=20,INDEX($GT:$GT,$JD154+20),"")</f>
      </c>
      <c r="HP154">
        <f>IF($JE154&gt;=21,INDEX($GT:$GT,$JD154+21),"")</f>
      </c>
      <c r="HQ154">
        <f>IF($JE154&gt;=22,INDEX($GT:$GT,$JD154+22),"")</f>
      </c>
      <c r="HR154">
        <f>IF($JE154&gt;=23,INDEX($GT:$GT,$JD154+23),"")</f>
      </c>
      <c r="HS154">
        <f>IF($JE154&gt;=24,INDEX($GT:$GT,$JD154+24),"")</f>
      </c>
      <c r="HT154">
        <f>IF($JE154&gt;=25,INDEX($GT:$GT,$JD154+25),"")</f>
      </c>
      <c r="HU154">
        <f>IF($JE154&gt;=26,INDEX($GT:$GT,$JD154+26),"")</f>
      </c>
      <c r="HV154">
        <f>IF($JE154&gt;=27,INDEX($GT:$GT,$JD154+27),"")</f>
      </c>
      <c r="HW154">
        <f>IF($JE154&gt;=28,INDEX($GT:$GT,$JD154+28),"")</f>
      </c>
      <c r="HX154">
        <f>IF($JE154&gt;=29,INDEX($GT:$GT,$JD154+29),"")</f>
      </c>
      <c r="HY154">
        <f>IF($JE154&gt;=30,INDEX($GT:$GT,$JD154+30),"")</f>
      </c>
      <c r="HZ154">
        <f>IF($JE154&gt;=31,INDEX($GT:$GT,$JD154+31),"")</f>
      </c>
      <c r="IA154">
        <f>IF($JE154&gt;=32,INDEX($GT:$GT,$JD154+32),"")</f>
      </c>
      <c r="IB154">
        <f>IF($JE154&gt;=33,INDEX($GT:$GT,$JD154+33),"")</f>
      </c>
      <c r="IC154">
        <f>IF($JE154&gt;=34,INDEX($GT:$GT,$JD154+34),"")</f>
      </c>
      <c r="ID154">
        <f>IF($JE154&gt;=35,INDEX($GT:$GT,$JD154+35),"")</f>
      </c>
      <c r="IE154">
        <f>IF($JE154&gt;=36,INDEX($GT:$GT,$JD154+36),"")</f>
      </c>
      <c r="IF154">
        <f>IF($JE154&gt;=37,INDEX($GT:$GT,$JD154+37),"")</f>
      </c>
      <c r="IG154">
        <f>IF($JE154&gt;=38,INDEX($GT:$GT,$JD154+38),"")</f>
      </c>
      <c r="IH154">
        <f>IF($JE154&gt;=39,INDEX($GT:$GT,$JD154+39),"")</f>
      </c>
      <c r="II154">
        <f>IF($JE154&gt;=40,INDEX($GT:$GT,$JD154+40),"")</f>
      </c>
      <c r="IJ154">
        <f>IF($JE154&gt;=41,INDEX($GT:$GT,$JD154+41),"")</f>
      </c>
      <c r="IK154">
        <f>IF($JE154&gt;=42,INDEX($GT:$GT,$JD154+42),"")</f>
      </c>
      <c r="IL154">
        <f>IF($JE154&gt;=43,INDEX($GT:$GT,$JD154+43),"")</f>
      </c>
      <c r="IM154">
        <f>IF($JE154&gt;=44,INDEX($GT:$GT,$JD154+44),"")</f>
      </c>
      <c r="IN154">
        <f>IF($JE154&gt;=45,INDEX($GT:$GT,$JD154+45),"")</f>
      </c>
      <c r="IO154">
        <f>IF($JE154&gt;=46,INDEX($GT:$GT,$JD154+46),"")</f>
      </c>
      <c r="IP154">
        <f>IF($JE154&gt;=47,INDEX($GT:$GT,$JD154+47),"")</f>
      </c>
      <c r="IQ154">
        <f>IF($JE154&gt;=48,INDEX($GT:$GT,$JD154+48),"")</f>
      </c>
      <c r="IR154">
        <f>IF($JE154&gt;=49,INDEX($GT:$GT,$JD154+49),"")</f>
      </c>
      <c r="IS154">
        <f>IF($JE154&gt;=50,INDEX($GT:$GT,$JD154+50),"")</f>
      </c>
      <c r="IT154">
        <f>IF($JE154&gt;=51,INDEX($GT:$GT,$JD154+51),"")</f>
      </c>
      <c r="IU154">
        <f>IF($JE154&gt;=52,INDEX($GT:$GT,$JD154+52),"")</f>
      </c>
      <c r="IV154">
        <f>IF($JE154&gt;=53,INDEX($GT:$GT,$JD154+53),"")</f>
      </c>
      <c r="IW154">
        <f>IF($JE154&gt;=54,INDEX($GT:$GT,$JD154+54),"")</f>
      </c>
      <c r="IX154">
        <f>IF($JE154&gt;=55,INDEX($GT:$GT,$JD154+55),"")</f>
      </c>
      <c r="IY154">
        <f>IF($JE154&gt;=56,INDEX($GT:$GT,$JD154+56),"")</f>
      </c>
      <c r="IZ154">
        <f>IF($JE154&gt;=57,INDEX($GT:$GT,$JD154+57),"")</f>
      </c>
      <c r="JA154">
        <f>IF($JE154&gt;=58,INDEX($GT:$GT,$JD154+58),"")</f>
      </c>
      <c r="JB154">
        <f>IF($JE154&gt;=59,INDEX($GT:$GT,$JD154+59),"")</f>
      </c>
      <c r="JC154">
        <f>IF($JE154&gt;=60,INDEX($GT:$GT,$JD154+60),"")</f>
      </c>
      <c r="JD154">
        <f>IFERROR(MATCH($GS154,$GT$2:$GT$322,0)+1,0)</f>
      </c>
      <c r="JE154">
        <f>IFERROR(INDEX($GU$2:$GU$322,MATCH($GS154,$GT$2:$GT$322,0)),0)</f>
      </c>
      <c r="JF154" t="s">
        <v>28</v>
      </c>
      <c r="JG154" t="s">
        <v>28</v>
      </c>
    </row>
    <row r="155" spans="1:267" x14ac:dyDescent="0.25">
      <c r="J155" s="1"/>
      <c r="K155" s="1"/>
      <c r="L155" s="1"/>
      <c r="M155" s="1"/>
      <c r="N155" s="1">
        <f>IFERROR(IF(FIND(" - ",$J155)&gt;0,MID($J155,FIND(" - ",$J155)+3,LEN($J155)),""),"")</f>
      </c>
      <c r="P155" s="1"/>
      <c r="S155" t="s">
        <v>28</v>
      </c>
      <c r="U155">
        <f>IF(OR($S155="",$T155=""),"",IFERROR($S155/$T155,0))</f>
      </c>
      <c r="V155">
        <f>IF($S155="","",
IF($K155="","",
IF(ISNUMBER(SEARCH("exempt",LOWER($K155))),0,
$S155*(VALUE(SUBSTITUTE($K155,"%",""))/100))))</f>
      </c>
      <c r="AB155">
        <f>IF($S155="","",
SUM($S155,$V155,$Z155,$W155,$Y155)-
IF($AA155="",0,VALUE($AA155)))</f>
      </c>
      <c r="AJ155" t="s">
        <v>757</v>
      </c>
      <c r="AO155" t="s">
        <v>591</v>
      </c>
      <c r="AR155">
        <f>IFERROR(LEFT($J155,FIND(" - ",$J155)-1),$J155)</f>
      </c>
      <c r="AU155">
        <f>IF($CJ155&gt;=1,INDEX($AS:$AS,$CI155+1),"")</f>
      </c>
      <c r="AV155">
        <f>IF($CJ155&gt;=2,INDEX($AS:$AS,$CI155+2),"")</f>
      </c>
      <c r="AW155">
        <f>IF($CJ155&gt;=3,INDEX($AS:$AS,$CI155+3),"")</f>
      </c>
      <c r="AX155">
        <f>IF($CJ155&gt;=4,INDEX($AS:$AS,$CI155+4),"")</f>
      </c>
      <c r="AY155">
        <f>IF($CJ155&gt;=5,INDEX($AS:$AS,$CI155+5),"")</f>
      </c>
      <c r="AZ155">
        <f>IF($CJ155&gt;=6,INDEX($AS:$AS,$CI155+6),"")</f>
      </c>
      <c r="BA155">
        <f>IF($CJ155&gt;=7,INDEX($AS:$AS,$CI155+7),"")</f>
      </c>
      <c r="BB155">
        <f>IF($CJ155&gt;=8,INDEX($AS:$AS,$CI155+8),"")</f>
      </c>
      <c r="BC155">
        <f>IF($CJ155&gt;=9,INDEX($AS:$AS,$CI155+9),"")</f>
      </c>
      <c r="BD155">
        <f>IF($CJ155&gt;=10,INDEX($AS:$AS,$CI155+10),"")</f>
      </c>
      <c r="BE155">
        <f>IF($CJ155&gt;=11,INDEX($AS:$AS,$CI155+11),"")</f>
      </c>
      <c r="BF155">
        <f>IF($CJ155&gt;=12,INDEX($AS:$AS,$CI155+12),"")</f>
      </c>
      <c r="BG155">
        <f>IF($CJ155&gt;=13,INDEX($AS:$AS,$CI155+13),"")</f>
      </c>
      <c r="BH155">
        <f>IF($CJ155&gt;=14,INDEX($AS:$AS,$CI155+14),"")</f>
      </c>
      <c r="BI155">
        <f>IF($CJ155&gt;=15,INDEX($AS:$AS,$CI155+15),"")</f>
      </c>
      <c r="BJ155">
        <f>IF($CJ155&gt;=16,INDEX($AS:$AS,$CI155+16),"")</f>
      </c>
      <c r="BK155">
        <f>IF($CJ155&gt;=17,INDEX($AS:$AS,$CI155+17),"")</f>
      </c>
      <c r="BL155">
        <f>IF($CJ155&gt;=18,INDEX($AS:$AS,$CI155+18),"")</f>
      </c>
      <c r="BM155">
        <f>IF($CJ155&gt;=19,INDEX($AS:$AS,$CI155+19),"")</f>
      </c>
      <c r="BN155">
        <f>IF($CJ155&gt;=20,INDEX($AS:$AS,$CI155+20),"")</f>
      </c>
      <c r="BO155">
        <f>IF($CJ155&gt;=21,INDEX($AS:$AS,$CI155+21),"")</f>
      </c>
      <c r="BP155">
        <f>IF($CJ155&gt;=22,INDEX($AS:$AS,$CI155+22),"")</f>
      </c>
      <c r="BQ155">
        <f>IF($CJ155&gt;=23,INDEX($AS:$AS,$CI155+23),"")</f>
      </c>
      <c r="BR155">
        <f>IF($CJ155&gt;=24,INDEX($AS:$AS,$CI155+24),"")</f>
      </c>
      <c r="BS155">
        <f>IF($CJ155&gt;=25,INDEX($AS:$AS,$CI155+25),"")</f>
      </c>
      <c r="BT155">
        <f>IF($CJ155&gt;=26,INDEX($AS:$AS,$CI155+26),"")</f>
      </c>
      <c r="BU155">
        <f>IF($CJ155&gt;=27,INDEX($AS:$AS,$CI155+27),"")</f>
      </c>
      <c r="BV155">
        <f>IF($CJ155&gt;=28,INDEX($AS:$AS,$CI155+28),"")</f>
      </c>
      <c r="BW155">
        <f>IF($CJ155&gt;=29,INDEX($AS:$AS,$CI155+29),"")</f>
      </c>
      <c r="BX155">
        <f>IF($CJ155&gt;=30,INDEX($AS:$AS,$CI155+30),"")</f>
      </c>
      <c r="BY155">
        <f>IF($CJ155&gt;=31,INDEX($AS:$AS,$CI155+31),"")</f>
      </c>
      <c r="BZ155">
        <f>IF($CJ155&gt;=32,INDEX($AS:$AS,$CI155+32),"")</f>
      </c>
      <c r="CA155">
        <f>IF($CJ155&gt;=33,INDEX($AS:$AS,$CI155+33),"")</f>
      </c>
      <c r="CB155">
        <f>IF($CJ155&gt;=34,INDEX($AS:$AS,$CI155+34),"")</f>
      </c>
      <c r="CC155">
        <f>IF($CJ155&gt;=35,INDEX($AS:$AS,$CI155+35),"")</f>
      </c>
      <c r="CD155">
        <f>IF($CJ155&gt;=36,INDEX($AS:$AS,$CI155+36),"")</f>
      </c>
      <c r="CE155">
        <f>IF($CJ155&gt;=37,INDEX($AS:$AS,$CI155+37),"")</f>
      </c>
      <c r="CF155">
        <f>IF($CJ155&gt;=38,INDEX($AS:$AS,$CI155+38),"")</f>
      </c>
      <c r="CG155">
        <f>IF($CJ155&gt;=39,INDEX($AS:$AS,$CI155+39),"")</f>
      </c>
      <c r="CH155">
        <f>IF($CJ155&gt;=40,INDEX($AS:$AS,$CI155+40),"")</f>
      </c>
      <c r="CI155">
        <f>IFERROR(MATCH($AR155,$AS$2:$AS$133,0)+1,0)</f>
      </c>
      <c r="CJ155">
        <f>IFERROR(INDEX($AT$2:$AT$133,MATCH($AR155,$AS$2:$AS$133,0)),0)</f>
      </c>
      <c r="CK155">
        <f>IFERROR(LEFT($O155,FIND(" - ",$O155)-1),$O155)</f>
      </c>
      <c r="CL155" t="s">
        <v>211</v>
      </c>
      <c r="CN155">
        <f>IF($DI155&gt;=1,INDEX($CL:$CL,$DH155+1),"")</f>
      </c>
      <c r="CO155">
        <f>IF($DI155&gt;=2,INDEX($CL:$CL,$DH155+2),"")</f>
      </c>
      <c r="CP155">
        <f>IF($DI155&gt;=3,INDEX($CL:$CL,$DH155+3),"")</f>
      </c>
      <c r="CQ155">
        <f>IF($DI155&gt;=4,INDEX($CL:$CL,$DH155+4),"")</f>
      </c>
      <c r="CR155">
        <f>IF($DI155&gt;=5,INDEX($CL:$CL,$DH155+5),"")</f>
      </c>
      <c r="CS155">
        <f>IF($DI155&gt;=6,INDEX($CL:$CL,$DH155+6),"")</f>
      </c>
      <c r="CT155">
        <f>IF($DI155&gt;=7,INDEX($CL:$CL,$DH155+7),"")</f>
      </c>
      <c r="CU155">
        <f>IF($DI155&gt;=8,INDEX($CL:$CL,$DH155+8),"")</f>
      </c>
      <c r="CV155">
        <f>IF($DI155&gt;=9,INDEX($CL:$CL,$DH155+9),"")</f>
      </c>
      <c r="CW155">
        <f>IF($DI155&gt;=10,INDEX($CL:$CL,$DH155+10),"")</f>
      </c>
      <c r="CX155">
        <f>IF($DI155&gt;=11,INDEX($CL:$CL,$DH155+11),"")</f>
      </c>
      <c r="CY155">
        <f>IF($DI155&gt;=12,INDEX($CL:$CL,$DH155+12),"")</f>
      </c>
      <c r="CZ155">
        <f>IF($DI155&gt;=13,INDEX($CL:$CL,$DH155+13),"")</f>
      </c>
      <c r="DA155">
        <f>IF($DI155&gt;=14,INDEX($CL:$CL,$DH155+14),"")</f>
      </c>
      <c r="DB155">
        <f>IF($DI155&gt;=15,INDEX($CL:$CL,$DH155+15),"")</f>
      </c>
      <c r="DC155">
        <f>IF($DI155&gt;=16,INDEX($CL:$CL,$DH155+16),"")</f>
      </c>
      <c r="DD155">
        <f>IF($DI155&gt;=17,INDEX($CL:$CL,$DH155+17),"")</f>
      </c>
      <c r="DE155">
        <f>IF($DI155&gt;=18,INDEX($CL:$CL,$DH155+18),"")</f>
      </c>
      <c r="DF155">
        <f>IF($DI155&gt;=19,INDEX($CL:$CL,$DH155+19),"")</f>
      </c>
      <c r="DG155">
        <f>IF($DI155&gt;=20,INDEX($CL:$CL,$DH155+20),"")</f>
      </c>
      <c r="DH155">
        <f>IFERROR(MATCH($CK155,$CL$2:$CL$1558,0)+1,0)</f>
      </c>
      <c r="DI155">
        <f>IFERROR(INDEX($CM$2:$CM$1558,MATCH($CK155,$CL$2:$CL$1558,0)),0)</f>
      </c>
      <c r="DJ155">
        <f>IFERROR(INDEX($AQ:$AQ,MATCH($K155,$AP:$AP,0))&amp;"","")</f>
      </c>
      <c r="DN155">
        <f>IF($GQ155&gt;=1,INDEX($DK:$DK,$GP155+1),"")</f>
      </c>
      <c r="DO155">
        <f>IF($GQ155&gt;=2,INDEX($DK:$DK,$GP155+2),"")</f>
      </c>
      <c r="DP155">
        <f>IF($GQ155&gt;=3,INDEX($DK:$DK,$GP155+3),"")</f>
      </c>
      <c r="DQ155">
        <f>IF($GQ155&gt;=4,INDEX($DK:$DK,$GP155+4),"")</f>
      </c>
      <c r="DR155">
        <f>IF($GQ155&gt;=5,INDEX($DK:$DK,$GP155+5),"")</f>
      </c>
      <c r="DS155">
        <f>IF($GQ155&gt;=6,INDEX($DK:$DK,$GP155+6),"")</f>
      </c>
      <c r="DT155">
        <f>IF($GQ155&gt;=7,INDEX($DK:$DK,$GP155+7),"")</f>
      </c>
      <c r="DU155">
        <f>IF($GQ155&gt;=8,INDEX($DK:$DK,$GP155+8),"")</f>
      </c>
      <c r="DV155">
        <f>IF($GQ155&gt;=9,INDEX($DK:$DK,$GP155+9),"")</f>
      </c>
      <c r="DW155">
        <f>IF($GQ155&gt;=10,INDEX($DK:$DK,$GP155+10),"")</f>
      </c>
      <c r="DX155">
        <f>IF($GQ155&gt;=11,INDEX($DK:$DK,$GP155+11),"")</f>
      </c>
      <c r="DY155">
        <f>IF($GQ155&gt;=12,INDEX($DK:$DK,$GP155+12),"")</f>
      </c>
      <c r="DZ155">
        <f>IF($GQ155&gt;=13,INDEX($DK:$DK,$GP155+13),"")</f>
      </c>
      <c r="EA155">
        <f>IF($GQ155&gt;=14,INDEX($DK:$DK,$GP155+14),"")</f>
      </c>
      <c r="EB155">
        <f>IF($GQ155&gt;=15,INDEX($DK:$DK,$GP155+15),"")</f>
      </c>
      <c r="EC155">
        <f>IF($GQ155&gt;=16,INDEX($DK:$DK,$GP155+16),"")</f>
      </c>
      <c r="ED155">
        <f>IF($GQ155&gt;=17,INDEX($DK:$DK,$GP155+17),"")</f>
      </c>
      <c r="EE155">
        <f>IF($GQ155&gt;=18,INDEX($DK:$DK,$GP155+18),"")</f>
      </c>
      <c r="EF155">
        <f>IF($GQ155&gt;=19,INDEX($DK:$DK,$GP155+19),"")</f>
      </c>
      <c r="EG155">
        <f>IF($GQ155&gt;=20,INDEX($DK:$DK,$GP155+20),"")</f>
      </c>
      <c r="EH155">
        <f>IF($GQ155&gt;=21,INDEX($DK:$DK,$GP155+21),"")</f>
      </c>
      <c r="EI155">
        <f>IF($GQ155&gt;=22,INDEX($DK:$DK,$GP155+22),"")</f>
      </c>
      <c r="EJ155">
        <f>IF($GQ155&gt;=23,INDEX($DK:$DK,$GP155+23),"")</f>
      </c>
      <c r="EK155">
        <f>IF($GQ155&gt;=24,INDEX($DK:$DK,$GP155+24),"")</f>
      </c>
      <c r="EL155">
        <f>IF($GQ155&gt;=25,INDEX($DK:$DK,$GP155+25),"")</f>
      </c>
      <c r="EM155">
        <f>IF($GQ155&gt;=26,INDEX($DK:$DK,$GP155+26),"")</f>
      </c>
      <c r="EN155">
        <f>IF($GQ155&gt;=27,INDEX($DK:$DK,$GP155+27),"")</f>
      </c>
      <c r="EO155">
        <f>IF($GQ155&gt;=28,INDEX($DK:$DK,$GP155+28),"")</f>
      </c>
      <c r="EP155">
        <f>IF($GQ155&gt;=29,INDEX($DK:$DK,$GP155+29),"")</f>
      </c>
      <c r="EQ155">
        <f>IF($GQ155&gt;=30,INDEX($DK:$DK,$GP155+30),"")</f>
      </c>
      <c r="ER155">
        <f>IF($GQ155&gt;=31,INDEX($DK:$DK,$GP155+31),"")</f>
      </c>
      <c r="ES155">
        <f>IF($GQ155&gt;=32,INDEX($DK:$DK,$GP155+32),"")</f>
      </c>
      <c r="ET155">
        <f>IF($GQ155&gt;=33,INDEX($DK:$DK,$GP155+33),"")</f>
      </c>
      <c r="EU155">
        <f>IF($GQ155&gt;=34,INDEX($DK:$DK,$GP155+34),"")</f>
      </c>
      <c r="EV155">
        <f>IF($GQ155&gt;=35,INDEX($DK:$DK,$GP155+35),"")</f>
      </c>
      <c r="EW155">
        <f>IF($GQ155&gt;=36,INDEX($DK:$DK,$GP155+36),"")</f>
      </c>
      <c r="EX155">
        <f>IF($GQ155&gt;=37,INDEX($DK:$DK,$GP155+37),"")</f>
      </c>
      <c r="EY155">
        <f>IF($GQ155&gt;=38,INDEX($DK:$DK,$GP155+38),"")</f>
      </c>
      <c r="EZ155">
        <f>IF($GQ155&gt;=39,INDEX($DK:$DK,$GP155+39),"")</f>
      </c>
      <c r="FA155">
        <f>IF($GQ155&gt;=40,INDEX($DK:$DK,$GP155+40),"")</f>
      </c>
      <c r="FB155">
        <f>IF($GQ155&gt;=1,INDEX($DL:$DL,$GP155+1),"")</f>
      </c>
      <c r="FC155">
        <f>IF($GQ155&gt;=2,INDEX($DL:$DL,$GP155+2),"")</f>
      </c>
      <c r="FD155">
        <f>IF($GQ155&gt;=3,INDEX($DL:$DL,$GP155+3),"")</f>
      </c>
      <c r="FE155">
        <f>IF($GQ155&gt;=4,INDEX($DL:$DL,$GP155+4),"")</f>
      </c>
      <c r="FF155">
        <f>IF($GQ155&gt;=5,INDEX($DL:$DL,$GP155+5),"")</f>
      </c>
      <c r="FG155">
        <f>IF($GQ155&gt;=6,INDEX($DL:$DL,$GP155+6),"")</f>
      </c>
      <c r="FH155">
        <f>IF($GQ155&gt;=7,INDEX($DL:$DL,$GP155+7),"")</f>
      </c>
      <c r="FI155">
        <f>IF($GQ155&gt;=8,INDEX($DL:$DL,$GP155+8),"")</f>
      </c>
      <c r="FJ155">
        <f>IF($GQ155&gt;=9,INDEX($DL:$DL,$GP155+9),"")</f>
      </c>
      <c r="FK155">
        <f>IF($GQ155&gt;=10,INDEX($DL:$DL,$GP155+10),"")</f>
      </c>
      <c r="FL155">
        <f>IF($GQ155&gt;=11,INDEX($DL:$DL,$GP155+11),"")</f>
      </c>
      <c r="FM155">
        <f>IF($GQ155&gt;=12,INDEX($DL:$DL,$GP155+12),"")</f>
      </c>
      <c r="FN155">
        <f>IF($GQ155&gt;=13,INDEX($DL:$DL,$GP155+13),"")</f>
      </c>
      <c r="FO155">
        <f>IF($GQ155&gt;=14,INDEX($DL:$DL,$GP155+14),"")</f>
      </c>
      <c r="FP155">
        <f>IF($GQ155&gt;=15,INDEX($DL:$DL,$GP155+15),"")</f>
      </c>
      <c r="FQ155">
        <f>IF($GQ155&gt;=16,INDEX($DL:$DL,$GP155+16),"")</f>
      </c>
      <c r="FR155">
        <f>IF($GQ155&gt;=17,INDEX($DL:$DL,$GP155+17),"")</f>
      </c>
      <c r="FS155">
        <f>IF($GQ155&gt;=18,INDEX($DL:$DL,$GP155+18),"")</f>
      </c>
      <c r="FT155">
        <f>IF($GQ155&gt;=19,INDEX($DL:$DL,$GP155+19),"")</f>
      </c>
      <c r="FU155">
        <f>IF($GQ155&gt;=20,INDEX($DL:$DL,$GP155+20),"")</f>
      </c>
      <c r="FV155">
        <f>IF($GQ155&gt;=21,INDEX($DL:$DL,$GP155+21),"")</f>
      </c>
      <c r="FW155">
        <f>IF($GQ155&gt;=22,INDEX($DL:$DL,$GP155+22),"")</f>
      </c>
      <c r="FX155">
        <f>IF($GQ155&gt;=23,INDEX($DL:$DL,$GP155+23),"")</f>
      </c>
      <c r="FY155">
        <f>IF($GQ155&gt;=24,INDEX($DL:$DL,$GP155+24),"")</f>
      </c>
      <c r="FZ155">
        <f>IF($GQ155&gt;=25,INDEX($DL:$DL,$GP155+25),"")</f>
      </c>
      <c r="GA155">
        <f>IF($GQ155&gt;=26,INDEX($DL:$DL,$GP155+26),"")</f>
      </c>
      <c r="GB155">
        <f>IF($GQ155&gt;=27,INDEX($DL:$DL,$GP155+27),"")</f>
      </c>
      <c r="GC155">
        <f>IF($GQ155&gt;=28,INDEX($DL:$DL,$GP155+28),"")</f>
      </c>
      <c r="GD155">
        <f>IF($GQ155&gt;=29,INDEX($DL:$DL,$GP155+29),"")</f>
      </c>
      <c r="GE155">
        <f>IF($GQ155&gt;=30,INDEX($DL:$DL,$GP155+30),"")</f>
      </c>
      <c r="GF155">
        <f>IF($GQ155&gt;=31,INDEX($DL:$DL,$GP155+31),"")</f>
      </c>
      <c r="GG155">
        <f>IF($GQ155&gt;=32,INDEX($DL:$DL,$GP155+32),"")</f>
      </c>
      <c r="GH155">
        <f>IF($GQ155&gt;=33,INDEX($DL:$DL,$GP155+33),"")</f>
      </c>
      <c r="GI155">
        <f>IF($GQ155&gt;=34,INDEX($DL:$DL,$GP155+34),"")</f>
      </c>
      <c r="GJ155">
        <f>IF($GQ155&gt;=35,INDEX($DL:$DL,$GP155+35),"")</f>
      </c>
      <c r="GK155">
        <f>IF($GQ155&gt;=36,INDEX($DL:$DL,$GP155+36),"")</f>
      </c>
      <c r="GL155">
        <f>IF($GQ155&gt;=37,INDEX($DL:$DL,$GP155+37),"")</f>
      </c>
      <c r="GM155">
        <f>IF($GQ155&gt;=38,INDEX($DL:$DL,$GP155+38),"")</f>
      </c>
      <c r="GN155">
        <f>IF($GQ155&gt;=39,INDEX($DL:$DL,$GP155+39),"")</f>
      </c>
      <c r="GO155">
        <f>IF($GQ155&gt;=40,INDEX($DL:$DL,$GP155+40),"")</f>
      </c>
      <c r="GP155">
        <f>IFERROR(MATCH($DJ155,$DK$2:$DK$148,0)+1,0)</f>
      </c>
      <c r="GQ155">
        <f>IFERROR(INDEX($DM$2:$DM$148,MATCH($DJ155,$DK$2:$DK$148,0)),0)</f>
      </c>
      <c r="GR155">
        <f>IFERROR(MATCH($L155,$DN$155:$FA$155,0),0)</f>
      </c>
      <c r="GS155">
        <f>IF($GR155&gt;0,INDEX($FB$155:$GO$155,$GR155),"")</f>
      </c>
      <c r="GT155" t="s">
        <v>166</v>
      </c>
      <c r="GV155">
        <f>IF($JE155&gt;=1,INDEX($GT:$GT,$JD155+1),"")</f>
      </c>
      <c r="GW155">
        <f>IF($JE155&gt;=2,INDEX($GT:$GT,$JD155+2),"")</f>
      </c>
      <c r="GX155">
        <f>IF($JE155&gt;=3,INDEX($GT:$GT,$JD155+3),"")</f>
      </c>
      <c r="GY155">
        <f>IF($JE155&gt;=4,INDEX($GT:$GT,$JD155+4),"")</f>
      </c>
      <c r="GZ155">
        <f>IF($JE155&gt;=5,INDEX($GT:$GT,$JD155+5),"")</f>
      </c>
      <c r="HA155">
        <f>IF($JE155&gt;=6,INDEX($GT:$GT,$JD155+6),"")</f>
      </c>
      <c r="HB155">
        <f>IF($JE155&gt;=7,INDEX($GT:$GT,$JD155+7),"")</f>
      </c>
      <c r="HC155">
        <f>IF($JE155&gt;=8,INDEX($GT:$GT,$JD155+8),"")</f>
      </c>
      <c r="HD155">
        <f>IF($JE155&gt;=9,INDEX($GT:$GT,$JD155+9),"")</f>
      </c>
      <c r="HE155">
        <f>IF($JE155&gt;=10,INDEX($GT:$GT,$JD155+10),"")</f>
      </c>
      <c r="HF155">
        <f>IF($JE155&gt;=11,INDEX($GT:$GT,$JD155+11),"")</f>
      </c>
      <c r="HG155">
        <f>IF($JE155&gt;=12,INDEX($GT:$GT,$JD155+12),"")</f>
      </c>
      <c r="HH155">
        <f>IF($JE155&gt;=13,INDEX($GT:$GT,$JD155+13),"")</f>
      </c>
      <c r="HI155">
        <f>IF($JE155&gt;=14,INDEX($GT:$GT,$JD155+14),"")</f>
      </c>
      <c r="HJ155">
        <f>IF($JE155&gt;=15,INDEX($GT:$GT,$JD155+15),"")</f>
      </c>
      <c r="HK155">
        <f>IF($JE155&gt;=16,INDEX($GT:$GT,$JD155+16),"")</f>
      </c>
      <c r="HL155">
        <f>IF($JE155&gt;=17,INDEX($GT:$GT,$JD155+17),"")</f>
      </c>
      <c r="HM155">
        <f>IF($JE155&gt;=18,INDEX($GT:$GT,$JD155+18),"")</f>
      </c>
      <c r="HN155">
        <f>IF($JE155&gt;=19,INDEX($GT:$GT,$JD155+19),"")</f>
      </c>
      <c r="HO155">
        <f>IF($JE155&gt;=20,INDEX($GT:$GT,$JD155+20),"")</f>
      </c>
      <c r="HP155">
        <f>IF($JE155&gt;=21,INDEX($GT:$GT,$JD155+21),"")</f>
      </c>
      <c r="HQ155">
        <f>IF($JE155&gt;=22,INDEX($GT:$GT,$JD155+22),"")</f>
      </c>
      <c r="HR155">
        <f>IF($JE155&gt;=23,INDEX($GT:$GT,$JD155+23),"")</f>
      </c>
      <c r="HS155">
        <f>IF($JE155&gt;=24,INDEX($GT:$GT,$JD155+24),"")</f>
      </c>
      <c r="HT155">
        <f>IF($JE155&gt;=25,INDEX($GT:$GT,$JD155+25),"")</f>
      </c>
      <c r="HU155">
        <f>IF($JE155&gt;=26,INDEX($GT:$GT,$JD155+26),"")</f>
      </c>
      <c r="HV155">
        <f>IF($JE155&gt;=27,INDEX($GT:$GT,$JD155+27),"")</f>
      </c>
      <c r="HW155">
        <f>IF($JE155&gt;=28,INDEX($GT:$GT,$JD155+28),"")</f>
      </c>
      <c r="HX155">
        <f>IF($JE155&gt;=29,INDEX($GT:$GT,$JD155+29),"")</f>
      </c>
      <c r="HY155">
        <f>IF($JE155&gt;=30,INDEX($GT:$GT,$JD155+30),"")</f>
      </c>
      <c r="HZ155">
        <f>IF($JE155&gt;=31,INDEX($GT:$GT,$JD155+31),"")</f>
      </c>
      <c r="IA155">
        <f>IF($JE155&gt;=32,INDEX($GT:$GT,$JD155+32),"")</f>
      </c>
      <c r="IB155">
        <f>IF($JE155&gt;=33,INDEX($GT:$GT,$JD155+33),"")</f>
      </c>
      <c r="IC155">
        <f>IF($JE155&gt;=34,INDEX($GT:$GT,$JD155+34),"")</f>
      </c>
      <c r="ID155">
        <f>IF($JE155&gt;=35,INDEX($GT:$GT,$JD155+35),"")</f>
      </c>
      <c r="IE155">
        <f>IF($JE155&gt;=36,INDEX($GT:$GT,$JD155+36),"")</f>
      </c>
      <c r="IF155">
        <f>IF($JE155&gt;=37,INDEX($GT:$GT,$JD155+37),"")</f>
      </c>
      <c r="IG155">
        <f>IF($JE155&gt;=38,INDEX($GT:$GT,$JD155+38),"")</f>
      </c>
      <c r="IH155">
        <f>IF($JE155&gt;=39,INDEX($GT:$GT,$JD155+39),"")</f>
      </c>
      <c r="II155">
        <f>IF($JE155&gt;=40,INDEX($GT:$GT,$JD155+40),"")</f>
      </c>
      <c r="IJ155">
        <f>IF($JE155&gt;=41,INDEX($GT:$GT,$JD155+41),"")</f>
      </c>
      <c r="IK155">
        <f>IF($JE155&gt;=42,INDEX($GT:$GT,$JD155+42),"")</f>
      </c>
      <c r="IL155">
        <f>IF($JE155&gt;=43,INDEX($GT:$GT,$JD155+43),"")</f>
      </c>
      <c r="IM155">
        <f>IF($JE155&gt;=44,INDEX($GT:$GT,$JD155+44),"")</f>
      </c>
      <c r="IN155">
        <f>IF($JE155&gt;=45,INDEX($GT:$GT,$JD155+45),"")</f>
      </c>
      <c r="IO155">
        <f>IF($JE155&gt;=46,INDEX($GT:$GT,$JD155+46),"")</f>
      </c>
      <c r="IP155">
        <f>IF($JE155&gt;=47,INDEX($GT:$GT,$JD155+47),"")</f>
      </c>
      <c r="IQ155">
        <f>IF($JE155&gt;=48,INDEX($GT:$GT,$JD155+48),"")</f>
      </c>
      <c r="IR155">
        <f>IF($JE155&gt;=49,INDEX($GT:$GT,$JD155+49),"")</f>
      </c>
      <c r="IS155">
        <f>IF($JE155&gt;=50,INDEX($GT:$GT,$JD155+50),"")</f>
      </c>
      <c r="IT155">
        <f>IF($JE155&gt;=51,INDEX($GT:$GT,$JD155+51),"")</f>
      </c>
      <c r="IU155">
        <f>IF($JE155&gt;=52,INDEX($GT:$GT,$JD155+52),"")</f>
      </c>
      <c r="IV155">
        <f>IF($JE155&gt;=53,INDEX($GT:$GT,$JD155+53),"")</f>
      </c>
      <c r="IW155">
        <f>IF($JE155&gt;=54,INDEX($GT:$GT,$JD155+54),"")</f>
      </c>
      <c r="IX155">
        <f>IF($JE155&gt;=55,INDEX($GT:$GT,$JD155+55),"")</f>
      </c>
      <c r="IY155">
        <f>IF($JE155&gt;=56,INDEX($GT:$GT,$JD155+56),"")</f>
      </c>
      <c r="IZ155">
        <f>IF($JE155&gt;=57,INDEX($GT:$GT,$JD155+57),"")</f>
      </c>
      <c r="JA155">
        <f>IF($JE155&gt;=58,INDEX($GT:$GT,$JD155+58),"")</f>
      </c>
      <c r="JB155">
        <f>IF($JE155&gt;=59,INDEX($GT:$GT,$JD155+59),"")</f>
      </c>
      <c r="JC155">
        <f>IF($JE155&gt;=60,INDEX($GT:$GT,$JD155+60),"")</f>
      </c>
      <c r="JD155">
        <f>IFERROR(MATCH($GS155,$GT$2:$GT$322,0)+1,0)</f>
      </c>
      <c r="JE155">
        <f>IFERROR(INDEX($GU$2:$GU$322,MATCH($GS155,$GT$2:$GT$322,0)),0)</f>
      </c>
      <c r="JF155" t="s">
        <v>28</v>
      </c>
      <c r="JG155" t="s">
        <v>28</v>
      </c>
    </row>
    <row r="156" spans="1:267" x14ac:dyDescent="0.25">
      <c r="J156" s="1"/>
      <c r="K156" s="1"/>
      <c r="L156" s="1"/>
      <c r="M156" s="1"/>
      <c r="N156" s="1">
        <f>IFERROR(IF(FIND(" - ",$J156)&gt;0,MID($J156,FIND(" - ",$J156)+3,LEN($J156)),""),"")</f>
      </c>
      <c r="P156" s="1"/>
      <c r="S156" t="s">
        <v>28</v>
      </c>
      <c r="U156">
        <f>IF(OR($S156="",$T156=""),"",IFERROR($S156/$T156,0))</f>
      </c>
      <c r="V156">
        <f>IF($S156="","",
IF($K156="","",
IF(ISNUMBER(SEARCH("exempt",LOWER($K156))),0,
$S156*(VALUE(SUBSTITUTE($K156,"%",""))/100))))</f>
      </c>
      <c r="AB156">
        <f>IF($S156="","",
SUM($S156,$V156,$Z156,$W156,$Y156)-
IF($AA156="",0,VALUE($AA156)))</f>
      </c>
      <c r="AJ156" t="s">
        <v>758</v>
      </c>
      <c r="AO156" t="s">
        <v>598</v>
      </c>
      <c r="AR156">
        <f>IFERROR(LEFT($J156,FIND(" - ",$J156)-1),$J156)</f>
      </c>
      <c r="AU156">
        <f>IF($CJ156&gt;=1,INDEX($AS:$AS,$CI156+1),"")</f>
      </c>
      <c r="AV156">
        <f>IF($CJ156&gt;=2,INDEX($AS:$AS,$CI156+2),"")</f>
      </c>
      <c r="AW156">
        <f>IF($CJ156&gt;=3,INDEX($AS:$AS,$CI156+3),"")</f>
      </c>
      <c r="AX156">
        <f>IF($CJ156&gt;=4,INDEX($AS:$AS,$CI156+4),"")</f>
      </c>
      <c r="AY156">
        <f>IF($CJ156&gt;=5,INDEX($AS:$AS,$CI156+5),"")</f>
      </c>
      <c r="AZ156">
        <f>IF($CJ156&gt;=6,INDEX($AS:$AS,$CI156+6),"")</f>
      </c>
      <c r="BA156">
        <f>IF($CJ156&gt;=7,INDEX($AS:$AS,$CI156+7),"")</f>
      </c>
      <c r="BB156">
        <f>IF($CJ156&gt;=8,INDEX($AS:$AS,$CI156+8),"")</f>
      </c>
      <c r="BC156">
        <f>IF($CJ156&gt;=9,INDEX($AS:$AS,$CI156+9),"")</f>
      </c>
      <c r="BD156">
        <f>IF($CJ156&gt;=10,INDEX($AS:$AS,$CI156+10),"")</f>
      </c>
      <c r="BE156">
        <f>IF($CJ156&gt;=11,INDEX($AS:$AS,$CI156+11),"")</f>
      </c>
      <c r="BF156">
        <f>IF($CJ156&gt;=12,INDEX($AS:$AS,$CI156+12),"")</f>
      </c>
      <c r="BG156">
        <f>IF($CJ156&gt;=13,INDEX($AS:$AS,$CI156+13),"")</f>
      </c>
      <c r="BH156">
        <f>IF($CJ156&gt;=14,INDEX($AS:$AS,$CI156+14),"")</f>
      </c>
      <c r="BI156">
        <f>IF($CJ156&gt;=15,INDEX($AS:$AS,$CI156+15),"")</f>
      </c>
      <c r="BJ156">
        <f>IF($CJ156&gt;=16,INDEX($AS:$AS,$CI156+16),"")</f>
      </c>
      <c r="BK156">
        <f>IF($CJ156&gt;=17,INDEX($AS:$AS,$CI156+17),"")</f>
      </c>
      <c r="BL156">
        <f>IF($CJ156&gt;=18,INDEX($AS:$AS,$CI156+18),"")</f>
      </c>
      <c r="BM156">
        <f>IF($CJ156&gt;=19,INDEX($AS:$AS,$CI156+19),"")</f>
      </c>
      <c r="BN156">
        <f>IF($CJ156&gt;=20,INDEX($AS:$AS,$CI156+20),"")</f>
      </c>
      <c r="BO156">
        <f>IF($CJ156&gt;=21,INDEX($AS:$AS,$CI156+21),"")</f>
      </c>
      <c r="BP156">
        <f>IF($CJ156&gt;=22,INDEX($AS:$AS,$CI156+22),"")</f>
      </c>
      <c r="BQ156">
        <f>IF($CJ156&gt;=23,INDEX($AS:$AS,$CI156+23),"")</f>
      </c>
      <c r="BR156">
        <f>IF($CJ156&gt;=24,INDEX($AS:$AS,$CI156+24),"")</f>
      </c>
      <c r="BS156">
        <f>IF($CJ156&gt;=25,INDEX($AS:$AS,$CI156+25),"")</f>
      </c>
      <c r="BT156">
        <f>IF($CJ156&gt;=26,INDEX($AS:$AS,$CI156+26),"")</f>
      </c>
      <c r="BU156">
        <f>IF($CJ156&gt;=27,INDEX($AS:$AS,$CI156+27),"")</f>
      </c>
      <c r="BV156">
        <f>IF($CJ156&gt;=28,INDEX($AS:$AS,$CI156+28),"")</f>
      </c>
      <c r="BW156">
        <f>IF($CJ156&gt;=29,INDEX($AS:$AS,$CI156+29),"")</f>
      </c>
      <c r="BX156">
        <f>IF($CJ156&gt;=30,INDEX($AS:$AS,$CI156+30),"")</f>
      </c>
      <c r="BY156">
        <f>IF($CJ156&gt;=31,INDEX($AS:$AS,$CI156+31),"")</f>
      </c>
      <c r="BZ156">
        <f>IF($CJ156&gt;=32,INDEX($AS:$AS,$CI156+32),"")</f>
      </c>
      <c r="CA156">
        <f>IF($CJ156&gt;=33,INDEX($AS:$AS,$CI156+33),"")</f>
      </c>
      <c r="CB156">
        <f>IF($CJ156&gt;=34,INDEX($AS:$AS,$CI156+34),"")</f>
      </c>
      <c r="CC156">
        <f>IF($CJ156&gt;=35,INDEX($AS:$AS,$CI156+35),"")</f>
      </c>
      <c r="CD156">
        <f>IF($CJ156&gt;=36,INDEX($AS:$AS,$CI156+36),"")</f>
      </c>
      <c r="CE156">
        <f>IF($CJ156&gt;=37,INDEX($AS:$AS,$CI156+37),"")</f>
      </c>
      <c r="CF156">
        <f>IF($CJ156&gt;=38,INDEX($AS:$AS,$CI156+38),"")</f>
      </c>
      <c r="CG156">
        <f>IF($CJ156&gt;=39,INDEX($AS:$AS,$CI156+39),"")</f>
      </c>
      <c r="CH156">
        <f>IF($CJ156&gt;=40,INDEX($AS:$AS,$CI156+40),"")</f>
      </c>
      <c r="CI156">
        <f>IFERROR(MATCH($AR156,$AS$2:$AS$133,0)+1,0)</f>
      </c>
      <c r="CJ156">
        <f>IFERROR(INDEX($AT$2:$AT$133,MATCH($AR156,$AS$2:$AS$133,0)),0)</f>
      </c>
      <c r="CK156">
        <f>IFERROR(LEFT($O156,FIND(" - ",$O156)-1),$O156)</f>
      </c>
      <c r="CL156" t="s">
        <v>220</v>
      </c>
      <c r="CN156">
        <f>IF($DI156&gt;=1,INDEX($CL:$CL,$DH156+1),"")</f>
      </c>
      <c r="CO156">
        <f>IF($DI156&gt;=2,INDEX($CL:$CL,$DH156+2),"")</f>
      </c>
      <c r="CP156">
        <f>IF($DI156&gt;=3,INDEX($CL:$CL,$DH156+3),"")</f>
      </c>
      <c r="CQ156">
        <f>IF($DI156&gt;=4,INDEX($CL:$CL,$DH156+4),"")</f>
      </c>
      <c r="CR156">
        <f>IF($DI156&gt;=5,INDEX($CL:$CL,$DH156+5),"")</f>
      </c>
      <c r="CS156">
        <f>IF($DI156&gt;=6,INDEX($CL:$CL,$DH156+6),"")</f>
      </c>
      <c r="CT156">
        <f>IF($DI156&gt;=7,INDEX($CL:$CL,$DH156+7),"")</f>
      </c>
      <c r="CU156">
        <f>IF($DI156&gt;=8,INDEX($CL:$CL,$DH156+8),"")</f>
      </c>
      <c r="CV156">
        <f>IF($DI156&gt;=9,INDEX($CL:$CL,$DH156+9),"")</f>
      </c>
      <c r="CW156">
        <f>IF($DI156&gt;=10,INDEX($CL:$CL,$DH156+10),"")</f>
      </c>
      <c r="CX156">
        <f>IF($DI156&gt;=11,INDEX($CL:$CL,$DH156+11),"")</f>
      </c>
      <c r="CY156">
        <f>IF($DI156&gt;=12,INDEX($CL:$CL,$DH156+12),"")</f>
      </c>
      <c r="CZ156">
        <f>IF($DI156&gt;=13,INDEX($CL:$CL,$DH156+13),"")</f>
      </c>
      <c r="DA156">
        <f>IF($DI156&gt;=14,INDEX($CL:$CL,$DH156+14),"")</f>
      </c>
      <c r="DB156">
        <f>IF($DI156&gt;=15,INDEX($CL:$CL,$DH156+15),"")</f>
      </c>
      <c r="DC156">
        <f>IF($DI156&gt;=16,INDEX($CL:$CL,$DH156+16),"")</f>
      </c>
      <c r="DD156">
        <f>IF($DI156&gt;=17,INDEX($CL:$CL,$DH156+17),"")</f>
      </c>
      <c r="DE156">
        <f>IF($DI156&gt;=18,INDEX($CL:$CL,$DH156+18),"")</f>
      </c>
      <c r="DF156">
        <f>IF($DI156&gt;=19,INDEX($CL:$CL,$DH156+19),"")</f>
      </c>
      <c r="DG156">
        <f>IF($DI156&gt;=20,INDEX($CL:$CL,$DH156+20),"")</f>
      </c>
      <c r="DH156">
        <f>IFERROR(MATCH($CK156,$CL$2:$CL$1558,0)+1,0)</f>
      </c>
      <c r="DI156">
        <f>IFERROR(INDEX($CM$2:$CM$1558,MATCH($CK156,$CL$2:$CL$1558,0)),0)</f>
      </c>
      <c r="DJ156">
        <f>IFERROR(INDEX($AQ:$AQ,MATCH($K156,$AP:$AP,0))&amp;"","")</f>
      </c>
      <c r="DN156">
        <f>IF($GQ156&gt;=1,INDEX($DK:$DK,$GP156+1),"")</f>
      </c>
      <c r="DO156">
        <f>IF($GQ156&gt;=2,INDEX($DK:$DK,$GP156+2),"")</f>
      </c>
      <c r="DP156">
        <f>IF($GQ156&gt;=3,INDEX($DK:$DK,$GP156+3),"")</f>
      </c>
      <c r="DQ156">
        <f>IF($GQ156&gt;=4,INDEX($DK:$DK,$GP156+4),"")</f>
      </c>
      <c r="DR156">
        <f>IF($GQ156&gt;=5,INDEX($DK:$DK,$GP156+5),"")</f>
      </c>
      <c r="DS156">
        <f>IF($GQ156&gt;=6,INDEX($DK:$DK,$GP156+6),"")</f>
      </c>
      <c r="DT156">
        <f>IF($GQ156&gt;=7,INDEX($DK:$DK,$GP156+7),"")</f>
      </c>
      <c r="DU156">
        <f>IF($GQ156&gt;=8,INDEX($DK:$DK,$GP156+8),"")</f>
      </c>
      <c r="DV156">
        <f>IF($GQ156&gt;=9,INDEX($DK:$DK,$GP156+9),"")</f>
      </c>
      <c r="DW156">
        <f>IF($GQ156&gt;=10,INDEX($DK:$DK,$GP156+10),"")</f>
      </c>
      <c r="DX156">
        <f>IF($GQ156&gt;=11,INDEX($DK:$DK,$GP156+11),"")</f>
      </c>
      <c r="DY156">
        <f>IF($GQ156&gt;=12,INDEX($DK:$DK,$GP156+12),"")</f>
      </c>
      <c r="DZ156">
        <f>IF($GQ156&gt;=13,INDEX($DK:$DK,$GP156+13),"")</f>
      </c>
      <c r="EA156">
        <f>IF($GQ156&gt;=14,INDEX($DK:$DK,$GP156+14),"")</f>
      </c>
      <c r="EB156">
        <f>IF($GQ156&gt;=15,INDEX($DK:$DK,$GP156+15),"")</f>
      </c>
      <c r="EC156">
        <f>IF($GQ156&gt;=16,INDEX($DK:$DK,$GP156+16),"")</f>
      </c>
      <c r="ED156">
        <f>IF($GQ156&gt;=17,INDEX($DK:$DK,$GP156+17),"")</f>
      </c>
      <c r="EE156">
        <f>IF($GQ156&gt;=18,INDEX($DK:$DK,$GP156+18),"")</f>
      </c>
      <c r="EF156">
        <f>IF($GQ156&gt;=19,INDEX($DK:$DK,$GP156+19),"")</f>
      </c>
      <c r="EG156">
        <f>IF($GQ156&gt;=20,INDEX($DK:$DK,$GP156+20),"")</f>
      </c>
      <c r="EH156">
        <f>IF($GQ156&gt;=21,INDEX($DK:$DK,$GP156+21),"")</f>
      </c>
      <c r="EI156">
        <f>IF($GQ156&gt;=22,INDEX($DK:$DK,$GP156+22),"")</f>
      </c>
      <c r="EJ156">
        <f>IF($GQ156&gt;=23,INDEX($DK:$DK,$GP156+23),"")</f>
      </c>
      <c r="EK156">
        <f>IF($GQ156&gt;=24,INDEX($DK:$DK,$GP156+24),"")</f>
      </c>
      <c r="EL156">
        <f>IF($GQ156&gt;=25,INDEX($DK:$DK,$GP156+25),"")</f>
      </c>
      <c r="EM156">
        <f>IF($GQ156&gt;=26,INDEX($DK:$DK,$GP156+26),"")</f>
      </c>
      <c r="EN156">
        <f>IF($GQ156&gt;=27,INDEX($DK:$DK,$GP156+27),"")</f>
      </c>
      <c r="EO156">
        <f>IF($GQ156&gt;=28,INDEX($DK:$DK,$GP156+28),"")</f>
      </c>
      <c r="EP156">
        <f>IF($GQ156&gt;=29,INDEX($DK:$DK,$GP156+29),"")</f>
      </c>
      <c r="EQ156">
        <f>IF($GQ156&gt;=30,INDEX($DK:$DK,$GP156+30),"")</f>
      </c>
      <c r="ER156">
        <f>IF($GQ156&gt;=31,INDEX($DK:$DK,$GP156+31),"")</f>
      </c>
      <c r="ES156">
        <f>IF($GQ156&gt;=32,INDEX($DK:$DK,$GP156+32),"")</f>
      </c>
      <c r="ET156">
        <f>IF($GQ156&gt;=33,INDEX($DK:$DK,$GP156+33),"")</f>
      </c>
      <c r="EU156">
        <f>IF($GQ156&gt;=34,INDEX($DK:$DK,$GP156+34),"")</f>
      </c>
      <c r="EV156">
        <f>IF($GQ156&gt;=35,INDEX($DK:$DK,$GP156+35),"")</f>
      </c>
      <c r="EW156">
        <f>IF($GQ156&gt;=36,INDEX($DK:$DK,$GP156+36),"")</f>
      </c>
      <c r="EX156">
        <f>IF($GQ156&gt;=37,INDEX($DK:$DK,$GP156+37),"")</f>
      </c>
      <c r="EY156">
        <f>IF($GQ156&gt;=38,INDEX($DK:$DK,$GP156+38),"")</f>
      </c>
      <c r="EZ156">
        <f>IF($GQ156&gt;=39,INDEX($DK:$DK,$GP156+39),"")</f>
      </c>
      <c r="FA156">
        <f>IF($GQ156&gt;=40,INDEX($DK:$DK,$GP156+40),"")</f>
      </c>
      <c r="FB156">
        <f>IF($GQ156&gt;=1,INDEX($DL:$DL,$GP156+1),"")</f>
      </c>
      <c r="FC156">
        <f>IF($GQ156&gt;=2,INDEX($DL:$DL,$GP156+2),"")</f>
      </c>
      <c r="FD156">
        <f>IF($GQ156&gt;=3,INDEX($DL:$DL,$GP156+3),"")</f>
      </c>
      <c r="FE156">
        <f>IF($GQ156&gt;=4,INDEX($DL:$DL,$GP156+4),"")</f>
      </c>
      <c r="FF156">
        <f>IF($GQ156&gt;=5,INDEX($DL:$DL,$GP156+5),"")</f>
      </c>
      <c r="FG156">
        <f>IF($GQ156&gt;=6,INDEX($DL:$DL,$GP156+6),"")</f>
      </c>
      <c r="FH156">
        <f>IF($GQ156&gt;=7,INDEX($DL:$DL,$GP156+7),"")</f>
      </c>
      <c r="FI156">
        <f>IF($GQ156&gt;=8,INDEX($DL:$DL,$GP156+8),"")</f>
      </c>
      <c r="FJ156">
        <f>IF($GQ156&gt;=9,INDEX($DL:$DL,$GP156+9),"")</f>
      </c>
      <c r="FK156">
        <f>IF($GQ156&gt;=10,INDEX($DL:$DL,$GP156+10),"")</f>
      </c>
      <c r="FL156">
        <f>IF($GQ156&gt;=11,INDEX($DL:$DL,$GP156+11),"")</f>
      </c>
      <c r="FM156">
        <f>IF($GQ156&gt;=12,INDEX($DL:$DL,$GP156+12),"")</f>
      </c>
      <c r="FN156">
        <f>IF($GQ156&gt;=13,INDEX($DL:$DL,$GP156+13),"")</f>
      </c>
      <c r="FO156">
        <f>IF($GQ156&gt;=14,INDEX($DL:$DL,$GP156+14),"")</f>
      </c>
      <c r="FP156">
        <f>IF($GQ156&gt;=15,INDEX($DL:$DL,$GP156+15),"")</f>
      </c>
      <c r="FQ156">
        <f>IF($GQ156&gt;=16,INDEX($DL:$DL,$GP156+16),"")</f>
      </c>
      <c r="FR156">
        <f>IF($GQ156&gt;=17,INDEX($DL:$DL,$GP156+17),"")</f>
      </c>
      <c r="FS156">
        <f>IF($GQ156&gt;=18,INDEX($DL:$DL,$GP156+18),"")</f>
      </c>
      <c r="FT156">
        <f>IF($GQ156&gt;=19,INDEX($DL:$DL,$GP156+19),"")</f>
      </c>
      <c r="FU156">
        <f>IF($GQ156&gt;=20,INDEX($DL:$DL,$GP156+20),"")</f>
      </c>
      <c r="FV156">
        <f>IF($GQ156&gt;=21,INDEX($DL:$DL,$GP156+21),"")</f>
      </c>
      <c r="FW156">
        <f>IF($GQ156&gt;=22,INDEX($DL:$DL,$GP156+22),"")</f>
      </c>
      <c r="FX156">
        <f>IF($GQ156&gt;=23,INDEX($DL:$DL,$GP156+23),"")</f>
      </c>
      <c r="FY156">
        <f>IF($GQ156&gt;=24,INDEX($DL:$DL,$GP156+24),"")</f>
      </c>
      <c r="FZ156">
        <f>IF($GQ156&gt;=25,INDEX($DL:$DL,$GP156+25),"")</f>
      </c>
      <c r="GA156">
        <f>IF($GQ156&gt;=26,INDEX($DL:$DL,$GP156+26),"")</f>
      </c>
      <c r="GB156">
        <f>IF($GQ156&gt;=27,INDEX($DL:$DL,$GP156+27),"")</f>
      </c>
      <c r="GC156">
        <f>IF($GQ156&gt;=28,INDEX($DL:$DL,$GP156+28),"")</f>
      </c>
      <c r="GD156">
        <f>IF($GQ156&gt;=29,INDEX($DL:$DL,$GP156+29),"")</f>
      </c>
      <c r="GE156">
        <f>IF($GQ156&gt;=30,INDEX($DL:$DL,$GP156+30),"")</f>
      </c>
      <c r="GF156">
        <f>IF($GQ156&gt;=31,INDEX($DL:$DL,$GP156+31),"")</f>
      </c>
      <c r="GG156">
        <f>IF($GQ156&gt;=32,INDEX($DL:$DL,$GP156+32),"")</f>
      </c>
      <c r="GH156">
        <f>IF($GQ156&gt;=33,INDEX($DL:$DL,$GP156+33),"")</f>
      </c>
      <c r="GI156">
        <f>IF($GQ156&gt;=34,INDEX($DL:$DL,$GP156+34),"")</f>
      </c>
      <c r="GJ156">
        <f>IF($GQ156&gt;=35,INDEX($DL:$DL,$GP156+35),"")</f>
      </c>
      <c r="GK156">
        <f>IF($GQ156&gt;=36,INDEX($DL:$DL,$GP156+36),"")</f>
      </c>
      <c r="GL156">
        <f>IF($GQ156&gt;=37,INDEX($DL:$DL,$GP156+37),"")</f>
      </c>
      <c r="GM156">
        <f>IF($GQ156&gt;=38,INDEX($DL:$DL,$GP156+38),"")</f>
      </c>
      <c r="GN156">
        <f>IF($GQ156&gt;=39,INDEX($DL:$DL,$GP156+39),"")</f>
      </c>
      <c r="GO156">
        <f>IF($GQ156&gt;=40,INDEX($DL:$DL,$GP156+40),"")</f>
      </c>
      <c r="GP156">
        <f>IFERROR(MATCH($DJ156,$DK$2:$DK$148,0)+1,0)</f>
      </c>
      <c r="GQ156">
        <f>IFERROR(INDEX($DM$2:$DM$148,MATCH($DJ156,$DK$2:$DK$148,0)),0)</f>
      </c>
      <c r="GR156">
        <f>IFERROR(MATCH($L156,$DN$156:$FA$156,0),0)</f>
      </c>
      <c r="GS156">
        <f>IF($GR156&gt;0,INDEX($FB$156:$GO$156,$GR156),"")</f>
      </c>
      <c r="GT156" t="s">
        <v>173</v>
      </c>
      <c r="GV156">
        <f>IF($JE156&gt;=1,INDEX($GT:$GT,$JD156+1),"")</f>
      </c>
      <c r="GW156">
        <f>IF($JE156&gt;=2,INDEX($GT:$GT,$JD156+2),"")</f>
      </c>
      <c r="GX156">
        <f>IF($JE156&gt;=3,INDEX($GT:$GT,$JD156+3),"")</f>
      </c>
      <c r="GY156">
        <f>IF($JE156&gt;=4,INDEX($GT:$GT,$JD156+4),"")</f>
      </c>
      <c r="GZ156">
        <f>IF($JE156&gt;=5,INDEX($GT:$GT,$JD156+5),"")</f>
      </c>
      <c r="HA156">
        <f>IF($JE156&gt;=6,INDEX($GT:$GT,$JD156+6),"")</f>
      </c>
      <c r="HB156">
        <f>IF($JE156&gt;=7,INDEX($GT:$GT,$JD156+7),"")</f>
      </c>
      <c r="HC156">
        <f>IF($JE156&gt;=8,INDEX($GT:$GT,$JD156+8),"")</f>
      </c>
      <c r="HD156">
        <f>IF($JE156&gt;=9,INDEX($GT:$GT,$JD156+9),"")</f>
      </c>
      <c r="HE156">
        <f>IF($JE156&gt;=10,INDEX($GT:$GT,$JD156+10),"")</f>
      </c>
      <c r="HF156">
        <f>IF($JE156&gt;=11,INDEX($GT:$GT,$JD156+11),"")</f>
      </c>
      <c r="HG156">
        <f>IF($JE156&gt;=12,INDEX($GT:$GT,$JD156+12),"")</f>
      </c>
      <c r="HH156">
        <f>IF($JE156&gt;=13,INDEX($GT:$GT,$JD156+13),"")</f>
      </c>
      <c r="HI156">
        <f>IF($JE156&gt;=14,INDEX($GT:$GT,$JD156+14),"")</f>
      </c>
      <c r="HJ156">
        <f>IF($JE156&gt;=15,INDEX($GT:$GT,$JD156+15),"")</f>
      </c>
      <c r="HK156">
        <f>IF($JE156&gt;=16,INDEX($GT:$GT,$JD156+16),"")</f>
      </c>
      <c r="HL156">
        <f>IF($JE156&gt;=17,INDEX($GT:$GT,$JD156+17),"")</f>
      </c>
      <c r="HM156">
        <f>IF($JE156&gt;=18,INDEX($GT:$GT,$JD156+18),"")</f>
      </c>
      <c r="HN156">
        <f>IF($JE156&gt;=19,INDEX($GT:$GT,$JD156+19),"")</f>
      </c>
      <c r="HO156">
        <f>IF($JE156&gt;=20,INDEX($GT:$GT,$JD156+20),"")</f>
      </c>
      <c r="HP156">
        <f>IF($JE156&gt;=21,INDEX($GT:$GT,$JD156+21),"")</f>
      </c>
      <c r="HQ156">
        <f>IF($JE156&gt;=22,INDEX($GT:$GT,$JD156+22),"")</f>
      </c>
      <c r="HR156">
        <f>IF($JE156&gt;=23,INDEX($GT:$GT,$JD156+23),"")</f>
      </c>
      <c r="HS156">
        <f>IF($JE156&gt;=24,INDEX($GT:$GT,$JD156+24),"")</f>
      </c>
      <c r="HT156">
        <f>IF($JE156&gt;=25,INDEX($GT:$GT,$JD156+25),"")</f>
      </c>
      <c r="HU156">
        <f>IF($JE156&gt;=26,INDEX($GT:$GT,$JD156+26),"")</f>
      </c>
      <c r="HV156">
        <f>IF($JE156&gt;=27,INDEX($GT:$GT,$JD156+27),"")</f>
      </c>
      <c r="HW156">
        <f>IF($JE156&gt;=28,INDEX($GT:$GT,$JD156+28),"")</f>
      </c>
      <c r="HX156">
        <f>IF($JE156&gt;=29,INDEX($GT:$GT,$JD156+29),"")</f>
      </c>
      <c r="HY156">
        <f>IF($JE156&gt;=30,INDEX($GT:$GT,$JD156+30),"")</f>
      </c>
      <c r="HZ156">
        <f>IF($JE156&gt;=31,INDEX($GT:$GT,$JD156+31),"")</f>
      </c>
      <c r="IA156">
        <f>IF($JE156&gt;=32,INDEX($GT:$GT,$JD156+32),"")</f>
      </c>
      <c r="IB156">
        <f>IF($JE156&gt;=33,INDEX($GT:$GT,$JD156+33),"")</f>
      </c>
      <c r="IC156">
        <f>IF($JE156&gt;=34,INDEX($GT:$GT,$JD156+34),"")</f>
      </c>
      <c r="ID156">
        <f>IF($JE156&gt;=35,INDEX($GT:$GT,$JD156+35),"")</f>
      </c>
      <c r="IE156">
        <f>IF($JE156&gt;=36,INDEX($GT:$GT,$JD156+36),"")</f>
      </c>
      <c r="IF156">
        <f>IF($JE156&gt;=37,INDEX($GT:$GT,$JD156+37),"")</f>
      </c>
      <c r="IG156">
        <f>IF($JE156&gt;=38,INDEX($GT:$GT,$JD156+38),"")</f>
      </c>
      <c r="IH156">
        <f>IF($JE156&gt;=39,INDEX($GT:$GT,$JD156+39),"")</f>
      </c>
      <c r="II156">
        <f>IF($JE156&gt;=40,INDEX($GT:$GT,$JD156+40),"")</f>
      </c>
      <c r="IJ156">
        <f>IF($JE156&gt;=41,INDEX($GT:$GT,$JD156+41),"")</f>
      </c>
      <c r="IK156">
        <f>IF($JE156&gt;=42,INDEX($GT:$GT,$JD156+42),"")</f>
      </c>
      <c r="IL156">
        <f>IF($JE156&gt;=43,INDEX($GT:$GT,$JD156+43),"")</f>
      </c>
      <c r="IM156">
        <f>IF($JE156&gt;=44,INDEX($GT:$GT,$JD156+44),"")</f>
      </c>
      <c r="IN156">
        <f>IF($JE156&gt;=45,INDEX($GT:$GT,$JD156+45),"")</f>
      </c>
      <c r="IO156">
        <f>IF($JE156&gt;=46,INDEX($GT:$GT,$JD156+46),"")</f>
      </c>
      <c r="IP156">
        <f>IF($JE156&gt;=47,INDEX($GT:$GT,$JD156+47),"")</f>
      </c>
      <c r="IQ156">
        <f>IF($JE156&gt;=48,INDEX($GT:$GT,$JD156+48),"")</f>
      </c>
      <c r="IR156">
        <f>IF($JE156&gt;=49,INDEX($GT:$GT,$JD156+49),"")</f>
      </c>
      <c r="IS156">
        <f>IF($JE156&gt;=50,INDEX($GT:$GT,$JD156+50),"")</f>
      </c>
      <c r="IT156">
        <f>IF($JE156&gt;=51,INDEX($GT:$GT,$JD156+51),"")</f>
      </c>
      <c r="IU156">
        <f>IF($JE156&gt;=52,INDEX($GT:$GT,$JD156+52),"")</f>
      </c>
      <c r="IV156">
        <f>IF($JE156&gt;=53,INDEX($GT:$GT,$JD156+53),"")</f>
      </c>
      <c r="IW156">
        <f>IF($JE156&gt;=54,INDEX($GT:$GT,$JD156+54),"")</f>
      </c>
      <c r="IX156">
        <f>IF($JE156&gt;=55,INDEX($GT:$GT,$JD156+55),"")</f>
      </c>
      <c r="IY156">
        <f>IF($JE156&gt;=56,INDEX($GT:$GT,$JD156+56),"")</f>
      </c>
      <c r="IZ156">
        <f>IF($JE156&gt;=57,INDEX($GT:$GT,$JD156+57),"")</f>
      </c>
      <c r="JA156">
        <f>IF($JE156&gt;=58,INDEX($GT:$GT,$JD156+58),"")</f>
      </c>
      <c r="JB156">
        <f>IF($JE156&gt;=59,INDEX($GT:$GT,$JD156+59),"")</f>
      </c>
      <c r="JC156">
        <f>IF($JE156&gt;=60,INDEX($GT:$GT,$JD156+60),"")</f>
      </c>
      <c r="JD156">
        <f>IFERROR(MATCH($GS156,$GT$2:$GT$322,0)+1,0)</f>
      </c>
      <c r="JE156">
        <f>IFERROR(INDEX($GU$2:$GU$322,MATCH($GS156,$GT$2:$GT$322,0)),0)</f>
      </c>
      <c r="JF156" t="s">
        <v>28</v>
      </c>
      <c r="JG156" t="s">
        <v>28</v>
      </c>
    </row>
    <row r="157" spans="1:267" x14ac:dyDescent="0.25">
      <c r="J157" s="1"/>
      <c r="K157" s="1"/>
      <c r="L157" s="1"/>
      <c r="M157" s="1"/>
      <c r="N157" s="1">
        <f>IFERROR(IF(FIND(" - ",$J157)&gt;0,MID($J157,FIND(" - ",$J157)+3,LEN($J157)),""),"")</f>
      </c>
      <c r="P157" s="1"/>
      <c r="S157" t="s">
        <v>28</v>
      </c>
      <c r="U157">
        <f>IF(OR($S157="",$T157=""),"",IFERROR($S157/$T157,0))</f>
      </c>
      <c r="V157">
        <f>IF($S157="","",
IF($K157="","",
IF(ISNUMBER(SEARCH("exempt",LOWER($K157))),0,
$S157*(VALUE(SUBSTITUTE($K157,"%",""))/100))))</f>
      </c>
      <c r="AB157">
        <f>IF($S157="","",
SUM($S157,$V157,$Z157,$W157,$Y157)-
IF($AA157="",0,VALUE($AA157)))</f>
      </c>
      <c r="AJ157" t="s">
        <v>759</v>
      </c>
      <c r="AO157" t="s">
        <v>564</v>
      </c>
      <c r="AR157">
        <f>IFERROR(LEFT($J157,FIND(" - ",$J157)-1),$J157)</f>
      </c>
      <c r="AU157">
        <f>IF($CJ157&gt;=1,INDEX($AS:$AS,$CI157+1),"")</f>
      </c>
      <c r="AV157">
        <f>IF($CJ157&gt;=2,INDEX($AS:$AS,$CI157+2),"")</f>
      </c>
      <c r="AW157">
        <f>IF($CJ157&gt;=3,INDEX($AS:$AS,$CI157+3),"")</f>
      </c>
      <c r="AX157">
        <f>IF($CJ157&gt;=4,INDEX($AS:$AS,$CI157+4),"")</f>
      </c>
      <c r="AY157">
        <f>IF($CJ157&gt;=5,INDEX($AS:$AS,$CI157+5),"")</f>
      </c>
      <c r="AZ157">
        <f>IF($CJ157&gt;=6,INDEX($AS:$AS,$CI157+6),"")</f>
      </c>
      <c r="BA157">
        <f>IF($CJ157&gt;=7,INDEX($AS:$AS,$CI157+7),"")</f>
      </c>
      <c r="BB157">
        <f>IF($CJ157&gt;=8,INDEX($AS:$AS,$CI157+8),"")</f>
      </c>
      <c r="BC157">
        <f>IF($CJ157&gt;=9,INDEX($AS:$AS,$CI157+9),"")</f>
      </c>
      <c r="BD157">
        <f>IF($CJ157&gt;=10,INDEX($AS:$AS,$CI157+10),"")</f>
      </c>
      <c r="BE157">
        <f>IF($CJ157&gt;=11,INDEX($AS:$AS,$CI157+11),"")</f>
      </c>
      <c r="BF157">
        <f>IF($CJ157&gt;=12,INDEX($AS:$AS,$CI157+12),"")</f>
      </c>
      <c r="BG157">
        <f>IF($CJ157&gt;=13,INDEX($AS:$AS,$CI157+13),"")</f>
      </c>
      <c r="BH157">
        <f>IF($CJ157&gt;=14,INDEX($AS:$AS,$CI157+14),"")</f>
      </c>
      <c r="BI157">
        <f>IF($CJ157&gt;=15,INDEX($AS:$AS,$CI157+15),"")</f>
      </c>
      <c r="BJ157">
        <f>IF($CJ157&gt;=16,INDEX($AS:$AS,$CI157+16),"")</f>
      </c>
      <c r="BK157">
        <f>IF($CJ157&gt;=17,INDEX($AS:$AS,$CI157+17),"")</f>
      </c>
      <c r="BL157">
        <f>IF($CJ157&gt;=18,INDEX($AS:$AS,$CI157+18),"")</f>
      </c>
      <c r="BM157">
        <f>IF($CJ157&gt;=19,INDEX($AS:$AS,$CI157+19),"")</f>
      </c>
      <c r="BN157">
        <f>IF($CJ157&gt;=20,INDEX($AS:$AS,$CI157+20),"")</f>
      </c>
      <c r="BO157">
        <f>IF($CJ157&gt;=21,INDEX($AS:$AS,$CI157+21),"")</f>
      </c>
      <c r="BP157">
        <f>IF($CJ157&gt;=22,INDEX($AS:$AS,$CI157+22),"")</f>
      </c>
      <c r="BQ157">
        <f>IF($CJ157&gt;=23,INDEX($AS:$AS,$CI157+23),"")</f>
      </c>
      <c r="BR157">
        <f>IF($CJ157&gt;=24,INDEX($AS:$AS,$CI157+24),"")</f>
      </c>
      <c r="BS157">
        <f>IF($CJ157&gt;=25,INDEX($AS:$AS,$CI157+25),"")</f>
      </c>
      <c r="BT157">
        <f>IF($CJ157&gt;=26,INDEX($AS:$AS,$CI157+26),"")</f>
      </c>
      <c r="BU157">
        <f>IF($CJ157&gt;=27,INDEX($AS:$AS,$CI157+27),"")</f>
      </c>
      <c r="BV157">
        <f>IF($CJ157&gt;=28,INDEX($AS:$AS,$CI157+28),"")</f>
      </c>
      <c r="BW157">
        <f>IF($CJ157&gt;=29,INDEX($AS:$AS,$CI157+29),"")</f>
      </c>
      <c r="BX157">
        <f>IF($CJ157&gt;=30,INDEX($AS:$AS,$CI157+30),"")</f>
      </c>
      <c r="BY157">
        <f>IF($CJ157&gt;=31,INDEX($AS:$AS,$CI157+31),"")</f>
      </c>
      <c r="BZ157">
        <f>IF($CJ157&gt;=32,INDEX($AS:$AS,$CI157+32),"")</f>
      </c>
      <c r="CA157">
        <f>IF($CJ157&gt;=33,INDEX($AS:$AS,$CI157+33),"")</f>
      </c>
      <c r="CB157">
        <f>IF($CJ157&gt;=34,INDEX($AS:$AS,$CI157+34),"")</f>
      </c>
      <c r="CC157">
        <f>IF($CJ157&gt;=35,INDEX($AS:$AS,$CI157+35),"")</f>
      </c>
      <c r="CD157">
        <f>IF($CJ157&gt;=36,INDEX($AS:$AS,$CI157+36),"")</f>
      </c>
      <c r="CE157">
        <f>IF($CJ157&gt;=37,INDEX($AS:$AS,$CI157+37),"")</f>
      </c>
      <c r="CF157">
        <f>IF($CJ157&gt;=38,INDEX($AS:$AS,$CI157+38),"")</f>
      </c>
      <c r="CG157">
        <f>IF($CJ157&gt;=39,INDEX($AS:$AS,$CI157+39),"")</f>
      </c>
      <c r="CH157">
        <f>IF($CJ157&gt;=40,INDEX($AS:$AS,$CI157+40),"")</f>
      </c>
      <c r="CI157">
        <f>IFERROR(MATCH($AR157,$AS$2:$AS$133,0)+1,0)</f>
      </c>
      <c r="CJ157">
        <f>IFERROR(INDEX($AT$2:$AT$133,MATCH($AR157,$AS$2:$AS$133,0)),0)</f>
      </c>
      <c r="CK157">
        <f>IFERROR(LEFT($O157,FIND(" - ",$O157)-1),$O157)</f>
      </c>
      <c r="CL157" t="s">
        <v>230</v>
      </c>
      <c r="CN157">
        <f>IF($DI157&gt;=1,INDEX($CL:$CL,$DH157+1),"")</f>
      </c>
      <c r="CO157">
        <f>IF($DI157&gt;=2,INDEX($CL:$CL,$DH157+2),"")</f>
      </c>
      <c r="CP157">
        <f>IF($DI157&gt;=3,INDEX($CL:$CL,$DH157+3),"")</f>
      </c>
      <c r="CQ157">
        <f>IF($DI157&gt;=4,INDEX($CL:$CL,$DH157+4),"")</f>
      </c>
      <c r="CR157">
        <f>IF($DI157&gt;=5,INDEX($CL:$CL,$DH157+5),"")</f>
      </c>
      <c r="CS157">
        <f>IF($DI157&gt;=6,INDEX($CL:$CL,$DH157+6),"")</f>
      </c>
      <c r="CT157">
        <f>IF($DI157&gt;=7,INDEX($CL:$CL,$DH157+7),"")</f>
      </c>
      <c r="CU157">
        <f>IF($DI157&gt;=8,INDEX($CL:$CL,$DH157+8),"")</f>
      </c>
      <c r="CV157">
        <f>IF($DI157&gt;=9,INDEX($CL:$CL,$DH157+9),"")</f>
      </c>
      <c r="CW157">
        <f>IF($DI157&gt;=10,INDEX($CL:$CL,$DH157+10),"")</f>
      </c>
      <c r="CX157">
        <f>IF($DI157&gt;=11,INDEX($CL:$CL,$DH157+11),"")</f>
      </c>
      <c r="CY157">
        <f>IF($DI157&gt;=12,INDEX($CL:$CL,$DH157+12),"")</f>
      </c>
      <c r="CZ157">
        <f>IF($DI157&gt;=13,INDEX($CL:$CL,$DH157+13),"")</f>
      </c>
      <c r="DA157">
        <f>IF($DI157&gt;=14,INDEX($CL:$CL,$DH157+14),"")</f>
      </c>
      <c r="DB157">
        <f>IF($DI157&gt;=15,INDEX($CL:$CL,$DH157+15),"")</f>
      </c>
      <c r="DC157">
        <f>IF($DI157&gt;=16,INDEX($CL:$CL,$DH157+16),"")</f>
      </c>
      <c r="DD157">
        <f>IF($DI157&gt;=17,INDEX($CL:$CL,$DH157+17),"")</f>
      </c>
      <c r="DE157">
        <f>IF($DI157&gt;=18,INDEX($CL:$CL,$DH157+18),"")</f>
      </c>
      <c r="DF157">
        <f>IF($DI157&gt;=19,INDEX($CL:$CL,$DH157+19),"")</f>
      </c>
      <c r="DG157">
        <f>IF($DI157&gt;=20,INDEX($CL:$CL,$DH157+20),"")</f>
      </c>
      <c r="DH157">
        <f>IFERROR(MATCH($CK157,$CL$2:$CL$1558,0)+1,0)</f>
      </c>
      <c r="DI157">
        <f>IFERROR(INDEX($CM$2:$CM$1558,MATCH($CK157,$CL$2:$CL$1558,0)),0)</f>
      </c>
      <c r="DJ157">
        <f>IFERROR(INDEX($AQ:$AQ,MATCH($K157,$AP:$AP,0))&amp;"","")</f>
      </c>
      <c r="DN157">
        <f>IF($GQ157&gt;=1,INDEX($DK:$DK,$GP157+1),"")</f>
      </c>
      <c r="DO157">
        <f>IF($GQ157&gt;=2,INDEX($DK:$DK,$GP157+2),"")</f>
      </c>
      <c r="DP157">
        <f>IF($GQ157&gt;=3,INDEX($DK:$DK,$GP157+3),"")</f>
      </c>
      <c r="DQ157">
        <f>IF($GQ157&gt;=4,INDEX($DK:$DK,$GP157+4),"")</f>
      </c>
      <c r="DR157">
        <f>IF($GQ157&gt;=5,INDEX($DK:$DK,$GP157+5),"")</f>
      </c>
      <c r="DS157">
        <f>IF($GQ157&gt;=6,INDEX($DK:$DK,$GP157+6),"")</f>
      </c>
      <c r="DT157">
        <f>IF($GQ157&gt;=7,INDEX($DK:$DK,$GP157+7),"")</f>
      </c>
      <c r="DU157">
        <f>IF($GQ157&gt;=8,INDEX($DK:$DK,$GP157+8),"")</f>
      </c>
      <c r="DV157">
        <f>IF($GQ157&gt;=9,INDEX($DK:$DK,$GP157+9),"")</f>
      </c>
      <c r="DW157">
        <f>IF($GQ157&gt;=10,INDEX($DK:$DK,$GP157+10),"")</f>
      </c>
      <c r="DX157">
        <f>IF($GQ157&gt;=11,INDEX($DK:$DK,$GP157+11),"")</f>
      </c>
      <c r="DY157">
        <f>IF($GQ157&gt;=12,INDEX($DK:$DK,$GP157+12),"")</f>
      </c>
      <c r="DZ157">
        <f>IF($GQ157&gt;=13,INDEX($DK:$DK,$GP157+13),"")</f>
      </c>
      <c r="EA157">
        <f>IF($GQ157&gt;=14,INDEX($DK:$DK,$GP157+14),"")</f>
      </c>
      <c r="EB157">
        <f>IF($GQ157&gt;=15,INDEX($DK:$DK,$GP157+15),"")</f>
      </c>
      <c r="EC157">
        <f>IF($GQ157&gt;=16,INDEX($DK:$DK,$GP157+16),"")</f>
      </c>
      <c r="ED157">
        <f>IF($GQ157&gt;=17,INDEX($DK:$DK,$GP157+17),"")</f>
      </c>
      <c r="EE157">
        <f>IF($GQ157&gt;=18,INDEX($DK:$DK,$GP157+18),"")</f>
      </c>
      <c r="EF157">
        <f>IF($GQ157&gt;=19,INDEX($DK:$DK,$GP157+19),"")</f>
      </c>
      <c r="EG157">
        <f>IF($GQ157&gt;=20,INDEX($DK:$DK,$GP157+20),"")</f>
      </c>
      <c r="EH157">
        <f>IF($GQ157&gt;=21,INDEX($DK:$DK,$GP157+21),"")</f>
      </c>
      <c r="EI157">
        <f>IF($GQ157&gt;=22,INDEX($DK:$DK,$GP157+22),"")</f>
      </c>
      <c r="EJ157">
        <f>IF($GQ157&gt;=23,INDEX($DK:$DK,$GP157+23),"")</f>
      </c>
      <c r="EK157">
        <f>IF($GQ157&gt;=24,INDEX($DK:$DK,$GP157+24),"")</f>
      </c>
      <c r="EL157">
        <f>IF($GQ157&gt;=25,INDEX($DK:$DK,$GP157+25),"")</f>
      </c>
      <c r="EM157">
        <f>IF($GQ157&gt;=26,INDEX($DK:$DK,$GP157+26),"")</f>
      </c>
      <c r="EN157">
        <f>IF($GQ157&gt;=27,INDEX($DK:$DK,$GP157+27),"")</f>
      </c>
      <c r="EO157">
        <f>IF($GQ157&gt;=28,INDEX($DK:$DK,$GP157+28),"")</f>
      </c>
      <c r="EP157">
        <f>IF($GQ157&gt;=29,INDEX($DK:$DK,$GP157+29),"")</f>
      </c>
      <c r="EQ157">
        <f>IF($GQ157&gt;=30,INDEX($DK:$DK,$GP157+30),"")</f>
      </c>
      <c r="ER157">
        <f>IF($GQ157&gt;=31,INDEX($DK:$DK,$GP157+31),"")</f>
      </c>
      <c r="ES157">
        <f>IF($GQ157&gt;=32,INDEX($DK:$DK,$GP157+32),"")</f>
      </c>
      <c r="ET157">
        <f>IF($GQ157&gt;=33,INDEX($DK:$DK,$GP157+33),"")</f>
      </c>
      <c r="EU157">
        <f>IF($GQ157&gt;=34,INDEX($DK:$DK,$GP157+34),"")</f>
      </c>
      <c r="EV157">
        <f>IF($GQ157&gt;=35,INDEX($DK:$DK,$GP157+35),"")</f>
      </c>
      <c r="EW157">
        <f>IF($GQ157&gt;=36,INDEX($DK:$DK,$GP157+36),"")</f>
      </c>
      <c r="EX157">
        <f>IF($GQ157&gt;=37,INDEX($DK:$DK,$GP157+37),"")</f>
      </c>
      <c r="EY157">
        <f>IF($GQ157&gt;=38,INDEX($DK:$DK,$GP157+38),"")</f>
      </c>
      <c r="EZ157">
        <f>IF($GQ157&gt;=39,INDEX($DK:$DK,$GP157+39),"")</f>
      </c>
      <c r="FA157">
        <f>IF($GQ157&gt;=40,INDEX($DK:$DK,$GP157+40),"")</f>
      </c>
      <c r="FB157">
        <f>IF($GQ157&gt;=1,INDEX($DL:$DL,$GP157+1),"")</f>
      </c>
      <c r="FC157">
        <f>IF($GQ157&gt;=2,INDEX($DL:$DL,$GP157+2),"")</f>
      </c>
      <c r="FD157">
        <f>IF($GQ157&gt;=3,INDEX($DL:$DL,$GP157+3),"")</f>
      </c>
      <c r="FE157">
        <f>IF($GQ157&gt;=4,INDEX($DL:$DL,$GP157+4),"")</f>
      </c>
      <c r="FF157">
        <f>IF($GQ157&gt;=5,INDEX($DL:$DL,$GP157+5),"")</f>
      </c>
      <c r="FG157">
        <f>IF($GQ157&gt;=6,INDEX($DL:$DL,$GP157+6),"")</f>
      </c>
      <c r="FH157">
        <f>IF($GQ157&gt;=7,INDEX($DL:$DL,$GP157+7),"")</f>
      </c>
      <c r="FI157">
        <f>IF($GQ157&gt;=8,INDEX($DL:$DL,$GP157+8),"")</f>
      </c>
      <c r="FJ157">
        <f>IF($GQ157&gt;=9,INDEX($DL:$DL,$GP157+9),"")</f>
      </c>
      <c r="FK157">
        <f>IF($GQ157&gt;=10,INDEX($DL:$DL,$GP157+10),"")</f>
      </c>
      <c r="FL157">
        <f>IF($GQ157&gt;=11,INDEX($DL:$DL,$GP157+11),"")</f>
      </c>
      <c r="FM157">
        <f>IF($GQ157&gt;=12,INDEX($DL:$DL,$GP157+12),"")</f>
      </c>
      <c r="FN157">
        <f>IF($GQ157&gt;=13,INDEX($DL:$DL,$GP157+13),"")</f>
      </c>
      <c r="FO157">
        <f>IF($GQ157&gt;=14,INDEX($DL:$DL,$GP157+14),"")</f>
      </c>
      <c r="FP157">
        <f>IF($GQ157&gt;=15,INDEX($DL:$DL,$GP157+15),"")</f>
      </c>
      <c r="FQ157">
        <f>IF($GQ157&gt;=16,INDEX($DL:$DL,$GP157+16),"")</f>
      </c>
      <c r="FR157">
        <f>IF($GQ157&gt;=17,INDEX($DL:$DL,$GP157+17),"")</f>
      </c>
      <c r="FS157">
        <f>IF($GQ157&gt;=18,INDEX($DL:$DL,$GP157+18),"")</f>
      </c>
      <c r="FT157">
        <f>IF($GQ157&gt;=19,INDEX($DL:$DL,$GP157+19),"")</f>
      </c>
      <c r="FU157">
        <f>IF($GQ157&gt;=20,INDEX($DL:$DL,$GP157+20),"")</f>
      </c>
      <c r="FV157">
        <f>IF($GQ157&gt;=21,INDEX($DL:$DL,$GP157+21),"")</f>
      </c>
      <c r="FW157">
        <f>IF($GQ157&gt;=22,INDEX($DL:$DL,$GP157+22),"")</f>
      </c>
      <c r="FX157">
        <f>IF($GQ157&gt;=23,INDEX($DL:$DL,$GP157+23),"")</f>
      </c>
      <c r="FY157">
        <f>IF($GQ157&gt;=24,INDEX($DL:$DL,$GP157+24),"")</f>
      </c>
      <c r="FZ157">
        <f>IF($GQ157&gt;=25,INDEX($DL:$DL,$GP157+25),"")</f>
      </c>
      <c r="GA157">
        <f>IF($GQ157&gt;=26,INDEX($DL:$DL,$GP157+26),"")</f>
      </c>
      <c r="GB157">
        <f>IF($GQ157&gt;=27,INDEX($DL:$DL,$GP157+27),"")</f>
      </c>
      <c r="GC157">
        <f>IF($GQ157&gt;=28,INDEX($DL:$DL,$GP157+28),"")</f>
      </c>
      <c r="GD157">
        <f>IF($GQ157&gt;=29,INDEX($DL:$DL,$GP157+29),"")</f>
      </c>
      <c r="GE157">
        <f>IF($GQ157&gt;=30,INDEX($DL:$DL,$GP157+30),"")</f>
      </c>
      <c r="GF157">
        <f>IF($GQ157&gt;=31,INDEX($DL:$DL,$GP157+31),"")</f>
      </c>
      <c r="GG157">
        <f>IF($GQ157&gt;=32,INDEX($DL:$DL,$GP157+32),"")</f>
      </c>
      <c r="GH157">
        <f>IF($GQ157&gt;=33,INDEX($DL:$DL,$GP157+33),"")</f>
      </c>
      <c r="GI157">
        <f>IF($GQ157&gt;=34,INDEX($DL:$DL,$GP157+34),"")</f>
      </c>
      <c r="GJ157">
        <f>IF($GQ157&gt;=35,INDEX($DL:$DL,$GP157+35),"")</f>
      </c>
      <c r="GK157">
        <f>IF($GQ157&gt;=36,INDEX($DL:$DL,$GP157+36),"")</f>
      </c>
      <c r="GL157">
        <f>IF($GQ157&gt;=37,INDEX($DL:$DL,$GP157+37),"")</f>
      </c>
      <c r="GM157">
        <f>IF($GQ157&gt;=38,INDEX($DL:$DL,$GP157+38),"")</f>
      </c>
      <c r="GN157">
        <f>IF($GQ157&gt;=39,INDEX($DL:$DL,$GP157+39),"")</f>
      </c>
      <c r="GO157">
        <f>IF($GQ157&gt;=40,INDEX($DL:$DL,$GP157+40),"")</f>
      </c>
      <c r="GP157">
        <f>IFERROR(MATCH($DJ157,$DK$2:$DK$148,0)+1,0)</f>
      </c>
      <c r="GQ157">
        <f>IFERROR(INDEX($DM$2:$DM$148,MATCH($DJ157,$DK$2:$DK$148,0)),0)</f>
      </c>
      <c r="GR157">
        <f>IFERROR(MATCH($L157,$DN$157:$FA$157,0),0)</f>
      </c>
      <c r="GS157">
        <f>IF($GR157&gt;0,INDEX($FB$157:$GO$157,$GR157),"")</f>
      </c>
      <c r="GT157" t="s">
        <v>180</v>
      </c>
      <c r="GV157">
        <f>IF($JE157&gt;=1,INDEX($GT:$GT,$JD157+1),"")</f>
      </c>
      <c r="GW157">
        <f>IF($JE157&gt;=2,INDEX($GT:$GT,$JD157+2),"")</f>
      </c>
      <c r="GX157">
        <f>IF($JE157&gt;=3,INDEX($GT:$GT,$JD157+3),"")</f>
      </c>
      <c r="GY157">
        <f>IF($JE157&gt;=4,INDEX($GT:$GT,$JD157+4),"")</f>
      </c>
      <c r="GZ157">
        <f>IF($JE157&gt;=5,INDEX($GT:$GT,$JD157+5),"")</f>
      </c>
      <c r="HA157">
        <f>IF($JE157&gt;=6,INDEX($GT:$GT,$JD157+6),"")</f>
      </c>
      <c r="HB157">
        <f>IF($JE157&gt;=7,INDEX($GT:$GT,$JD157+7),"")</f>
      </c>
      <c r="HC157">
        <f>IF($JE157&gt;=8,INDEX($GT:$GT,$JD157+8),"")</f>
      </c>
      <c r="HD157">
        <f>IF($JE157&gt;=9,INDEX($GT:$GT,$JD157+9),"")</f>
      </c>
      <c r="HE157">
        <f>IF($JE157&gt;=10,INDEX($GT:$GT,$JD157+10),"")</f>
      </c>
      <c r="HF157">
        <f>IF($JE157&gt;=11,INDEX($GT:$GT,$JD157+11),"")</f>
      </c>
      <c r="HG157">
        <f>IF($JE157&gt;=12,INDEX($GT:$GT,$JD157+12),"")</f>
      </c>
      <c r="HH157">
        <f>IF($JE157&gt;=13,INDEX($GT:$GT,$JD157+13),"")</f>
      </c>
      <c r="HI157">
        <f>IF($JE157&gt;=14,INDEX($GT:$GT,$JD157+14),"")</f>
      </c>
      <c r="HJ157">
        <f>IF($JE157&gt;=15,INDEX($GT:$GT,$JD157+15),"")</f>
      </c>
      <c r="HK157">
        <f>IF($JE157&gt;=16,INDEX($GT:$GT,$JD157+16),"")</f>
      </c>
      <c r="HL157">
        <f>IF($JE157&gt;=17,INDEX($GT:$GT,$JD157+17),"")</f>
      </c>
      <c r="HM157">
        <f>IF($JE157&gt;=18,INDEX($GT:$GT,$JD157+18),"")</f>
      </c>
      <c r="HN157">
        <f>IF($JE157&gt;=19,INDEX($GT:$GT,$JD157+19),"")</f>
      </c>
      <c r="HO157">
        <f>IF($JE157&gt;=20,INDEX($GT:$GT,$JD157+20),"")</f>
      </c>
      <c r="HP157">
        <f>IF($JE157&gt;=21,INDEX($GT:$GT,$JD157+21),"")</f>
      </c>
      <c r="HQ157">
        <f>IF($JE157&gt;=22,INDEX($GT:$GT,$JD157+22),"")</f>
      </c>
      <c r="HR157">
        <f>IF($JE157&gt;=23,INDEX($GT:$GT,$JD157+23),"")</f>
      </c>
      <c r="HS157">
        <f>IF($JE157&gt;=24,INDEX($GT:$GT,$JD157+24),"")</f>
      </c>
      <c r="HT157">
        <f>IF($JE157&gt;=25,INDEX($GT:$GT,$JD157+25),"")</f>
      </c>
      <c r="HU157">
        <f>IF($JE157&gt;=26,INDEX($GT:$GT,$JD157+26),"")</f>
      </c>
      <c r="HV157">
        <f>IF($JE157&gt;=27,INDEX($GT:$GT,$JD157+27),"")</f>
      </c>
      <c r="HW157">
        <f>IF($JE157&gt;=28,INDEX($GT:$GT,$JD157+28),"")</f>
      </c>
      <c r="HX157">
        <f>IF($JE157&gt;=29,INDEX($GT:$GT,$JD157+29),"")</f>
      </c>
      <c r="HY157">
        <f>IF($JE157&gt;=30,INDEX($GT:$GT,$JD157+30),"")</f>
      </c>
      <c r="HZ157">
        <f>IF($JE157&gt;=31,INDEX($GT:$GT,$JD157+31),"")</f>
      </c>
      <c r="IA157">
        <f>IF($JE157&gt;=32,INDEX($GT:$GT,$JD157+32),"")</f>
      </c>
      <c r="IB157">
        <f>IF($JE157&gt;=33,INDEX($GT:$GT,$JD157+33),"")</f>
      </c>
      <c r="IC157">
        <f>IF($JE157&gt;=34,INDEX($GT:$GT,$JD157+34),"")</f>
      </c>
      <c r="ID157">
        <f>IF($JE157&gt;=35,INDEX($GT:$GT,$JD157+35),"")</f>
      </c>
      <c r="IE157">
        <f>IF($JE157&gt;=36,INDEX($GT:$GT,$JD157+36),"")</f>
      </c>
      <c r="IF157">
        <f>IF($JE157&gt;=37,INDEX($GT:$GT,$JD157+37),"")</f>
      </c>
      <c r="IG157">
        <f>IF($JE157&gt;=38,INDEX($GT:$GT,$JD157+38),"")</f>
      </c>
      <c r="IH157">
        <f>IF($JE157&gt;=39,INDEX($GT:$GT,$JD157+39),"")</f>
      </c>
      <c r="II157">
        <f>IF($JE157&gt;=40,INDEX($GT:$GT,$JD157+40),"")</f>
      </c>
      <c r="IJ157">
        <f>IF($JE157&gt;=41,INDEX($GT:$GT,$JD157+41),"")</f>
      </c>
      <c r="IK157">
        <f>IF($JE157&gt;=42,INDEX($GT:$GT,$JD157+42),"")</f>
      </c>
      <c r="IL157">
        <f>IF($JE157&gt;=43,INDEX($GT:$GT,$JD157+43),"")</f>
      </c>
      <c r="IM157">
        <f>IF($JE157&gt;=44,INDEX($GT:$GT,$JD157+44),"")</f>
      </c>
      <c r="IN157">
        <f>IF($JE157&gt;=45,INDEX($GT:$GT,$JD157+45),"")</f>
      </c>
      <c r="IO157">
        <f>IF($JE157&gt;=46,INDEX($GT:$GT,$JD157+46),"")</f>
      </c>
      <c r="IP157">
        <f>IF($JE157&gt;=47,INDEX($GT:$GT,$JD157+47),"")</f>
      </c>
      <c r="IQ157">
        <f>IF($JE157&gt;=48,INDEX($GT:$GT,$JD157+48),"")</f>
      </c>
      <c r="IR157">
        <f>IF($JE157&gt;=49,INDEX($GT:$GT,$JD157+49),"")</f>
      </c>
      <c r="IS157">
        <f>IF($JE157&gt;=50,INDEX($GT:$GT,$JD157+50),"")</f>
      </c>
      <c r="IT157">
        <f>IF($JE157&gt;=51,INDEX($GT:$GT,$JD157+51),"")</f>
      </c>
      <c r="IU157">
        <f>IF($JE157&gt;=52,INDEX($GT:$GT,$JD157+52),"")</f>
      </c>
      <c r="IV157">
        <f>IF($JE157&gt;=53,INDEX($GT:$GT,$JD157+53),"")</f>
      </c>
      <c r="IW157">
        <f>IF($JE157&gt;=54,INDEX($GT:$GT,$JD157+54),"")</f>
      </c>
      <c r="IX157">
        <f>IF($JE157&gt;=55,INDEX($GT:$GT,$JD157+55),"")</f>
      </c>
      <c r="IY157">
        <f>IF($JE157&gt;=56,INDEX($GT:$GT,$JD157+56),"")</f>
      </c>
      <c r="IZ157">
        <f>IF($JE157&gt;=57,INDEX($GT:$GT,$JD157+57),"")</f>
      </c>
      <c r="JA157">
        <f>IF($JE157&gt;=58,INDEX($GT:$GT,$JD157+58),"")</f>
      </c>
      <c r="JB157">
        <f>IF($JE157&gt;=59,INDEX($GT:$GT,$JD157+59),"")</f>
      </c>
      <c r="JC157">
        <f>IF($JE157&gt;=60,INDEX($GT:$GT,$JD157+60),"")</f>
      </c>
      <c r="JD157">
        <f>IFERROR(MATCH($GS157,$GT$2:$GT$322,0)+1,0)</f>
      </c>
      <c r="JE157">
        <f>IFERROR(INDEX($GU$2:$GU$322,MATCH($GS157,$GT$2:$GT$322,0)),0)</f>
      </c>
      <c r="JF157" t="s">
        <v>28</v>
      </c>
      <c r="JG157" t="s">
        <v>28</v>
      </c>
    </row>
    <row r="158" spans="1:267" x14ac:dyDescent="0.25">
      <c r="J158" s="1"/>
      <c r="K158" s="1"/>
      <c r="L158" s="1"/>
      <c r="M158" s="1"/>
      <c r="N158" s="1">
        <f>IFERROR(IF(FIND(" - ",$J158)&gt;0,MID($J158,FIND(" - ",$J158)+3,LEN($J158)),""),"")</f>
      </c>
      <c r="P158" s="1"/>
      <c r="S158" t="s">
        <v>28</v>
      </c>
      <c r="U158">
        <f>IF(OR($S158="",$T158=""),"",IFERROR($S158/$T158,0))</f>
      </c>
      <c r="V158">
        <f>IF($S158="","",
IF($K158="","",
IF(ISNUMBER(SEARCH("exempt",LOWER($K158))),0,
$S158*(VALUE(SUBSTITUTE($K158,"%",""))/100))))</f>
      </c>
      <c r="AB158">
        <f>IF($S158="","",
SUM($S158,$V158,$Z158,$W158,$Y158)-
IF($AA158="",0,VALUE($AA158)))</f>
      </c>
      <c r="AJ158" t="s">
        <v>760</v>
      </c>
      <c r="AO158" t="s">
        <v>190</v>
      </c>
      <c r="AR158">
        <f>IFERROR(LEFT($J158,FIND(" - ",$J158)-1),$J158)</f>
      </c>
      <c r="AU158">
        <f>IF($CJ158&gt;=1,INDEX($AS:$AS,$CI158+1),"")</f>
      </c>
      <c r="AV158">
        <f>IF($CJ158&gt;=2,INDEX($AS:$AS,$CI158+2),"")</f>
      </c>
      <c r="AW158">
        <f>IF($CJ158&gt;=3,INDEX($AS:$AS,$CI158+3),"")</f>
      </c>
      <c r="AX158">
        <f>IF($CJ158&gt;=4,INDEX($AS:$AS,$CI158+4),"")</f>
      </c>
      <c r="AY158">
        <f>IF($CJ158&gt;=5,INDEX($AS:$AS,$CI158+5),"")</f>
      </c>
      <c r="AZ158">
        <f>IF($CJ158&gt;=6,INDEX($AS:$AS,$CI158+6),"")</f>
      </c>
      <c r="BA158">
        <f>IF($CJ158&gt;=7,INDEX($AS:$AS,$CI158+7),"")</f>
      </c>
      <c r="BB158">
        <f>IF($CJ158&gt;=8,INDEX($AS:$AS,$CI158+8),"")</f>
      </c>
      <c r="BC158">
        <f>IF($CJ158&gt;=9,INDEX($AS:$AS,$CI158+9),"")</f>
      </c>
      <c r="BD158">
        <f>IF($CJ158&gt;=10,INDEX($AS:$AS,$CI158+10),"")</f>
      </c>
      <c r="BE158">
        <f>IF($CJ158&gt;=11,INDEX($AS:$AS,$CI158+11),"")</f>
      </c>
      <c r="BF158">
        <f>IF($CJ158&gt;=12,INDEX($AS:$AS,$CI158+12),"")</f>
      </c>
      <c r="BG158">
        <f>IF($CJ158&gt;=13,INDEX($AS:$AS,$CI158+13),"")</f>
      </c>
      <c r="BH158">
        <f>IF($CJ158&gt;=14,INDEX($AS:$AS,$CI158+14),"")</f>
      </c>
      <c r="BI158">
        <f>IF($CJ158&gt;=15,INDEX($AS:$AS,$CI158+15),"")</f>
      </c>
      <c r="BJ158">
        <f>IF($CJ158&gt;=16,INDEX($AS:$AS,$CI158+16),"")</f>
      </c>
      <c r="BK158">
        <f>IF($CJ158&gt;=17,INDEX($AS:$AS,$CI158+17),"")</f>
      </c>
      <c r="BL158">
        <f>IF($CJ158&gt;=18,INDEX($AS:$AS,$CI158+18),"")</f>
      </c>
      <c r="BM158">
        <f>IF($CJ158&gt;=19,INDEX($AS:$AS,$CI158+19),"")</f>
      </c>
      <c r="BN158">
        <f>IF($CJ158&gt;=20,INDEX($AS:$AS,$CI158+20),"")</f>
      </c>
      <c r="BO158">
        <f>IF($CJ158&gt;=21,INDEX($AS:$AS,$CI158+21),"")</f>
      </c>
      <c r="BP158">
        <f>IF($CJ158&gt;=22,INDEX($AS:$AS,$CI158+22),"")</f>
      </c>
      <c r="BQ158">
        <f>IF($CJ158&gt;=23,INDEX($AS:$AS,$CI158+23),"")</f>
      </c>
      <c r="BR158">
        <f>IF($CJ158&gt;=24,INDEX($AS:$AS,$CI158+24),"")</f>
      </c>
      <c r="BS158">
        <f>IF($CJ158&gt;=25,INDEX($AS:$AS,$CI158+25),"")</f>
      </c>
      <c r="BT158">
        <f>IF($CJ158&gt;=26,INDEX($AS:$AS,$CI158+26),"")</f>
      </c>
      <c r="BU158">
        <f>IF($CJ158&gt;=27,INDEX($AS:$AS,$CI158+27),"")</f>
      </c>
      <c r="BV158">
        <f>IF($CJ158&gt;=28,INDEX($AS:$AS,$CI158+28),"")</f>
      </c>
      <c r="BW158">
        <f>IF($CJ158&gt;=29,INDEX($AS:$AS,$CI158+29),"")</f>
      </c>
      <c r="BX158">
        <f>IF($CJ158&gt;=30,INDEX($AS:$AS,$CI158+30),"")</f>
      </c>
      <c r="BY158">
        <f>IF($CJ158&gt;=31,INDEX($AS:$AS,$CI158+31),"")</f>
      </c>
      <c r="BZ158">
        <f>IF($CJ158&gt;=32,INDEX($AS:$AS,$CI158+32),"")</f>
      </c>
      <c r="CA158">
        <f>IF($CJ158&gt;=33,INDEX($AS:$AS,$CI158+33),"")</f>
      </c>
      <c r="CB158">
        <f>IF($CJ158&gt;=34,INDEX($AS:$AS,$CI158+34),"")</f>
      </c>
      <c r="CC158">
        <f>IF($CJ158&gt;=35,INDEX($AS:$AS,$CI158+35),"")</f>
      </c>
      <c r="CD158">
        <f>IF($CJ158&gt;=36,INDEX($AS:$AS,$CI158+36),"")</f>
      </c>
      <c r="CE158">
        <f>IF($CJ158&gt;=37,INDEX($AS:$AS,$CI158+37),"")</f>
      </c>
      <c r="CF158">
        <f>IF($CJ158&gt;=38,INDEX($AS:$AS,$CI158+38),"")</f>
      </c>
      <c r="CG158">
        <f>IF($CJ158&gt;=39,INDEX($AS:$AS,$CI158+39),"")</f>
      </c>
      <c r="CH158">
        <f>IF($CJ158&gt;=40,INDEX($AS:$AS,$CI158+40),"")</f>
      </c>
      <c r="CI158">
        <f>IFERROR(MATCH($AR158,$AS$2:$AS$133,0)+1,0)</f>
      </c>
      <c r="CJ158">
        <f>IFERROR(INDEX($AT$2:$AT$133,MATCH($AR158,$AS$2:$AS$133,0)),0)</f>
      </c>
      <c r="CK158">
        <f>IFERROR(LEFT($O158,FIND(" - ",$O158)-1),$O158)</f>
      </c>
      <c r="CL158" t="s">
        <v>239</v>
      </c>
      <c r="CN158">
        <f>IF($DI158&gt;=1,INDEX($CL:$CL,$DH158+1),"")</f>
      </c>
      <c r="CO158">
        <f>IF($DI158&gt;=2,INDEX($CL:$CL,$DH158+2),"")</f>
      </c>
      <c r="CP158">
        <f>IF($DI158&gt;=3,INDEX($CL:$CL,$DH158+3),"")</f>
      </c>
      <c r="CQ158">
        <f>IF($DI158&gt;=4,INDEX($CL:$CL,$DH158+4),"")</f>
      </c>
      <c r="CR158">
        <f>IF($DI158&gt;=5,INDEX($CL:$CL,$DH158+5),"")</f>
      </c>
      <c r="CS158">
        <f>IF($DI158&gt;=6,INDEX($CL:$CL,$DH158+6),"")</f>
      </c>
      <c r="CT158">
        <f>IF($DI158&gt;=7,INDEX($CL:$CL,$DH158+7),"")</f>
      </c>
      <c r="CU158">
        <f>IF($DI158&gt;=8,INDEX($CL:$CL,$DH158+8),"")</f>
      </c>
      <c r="CV158">
        <f>IF($DI158&gt;=9,INDEX($CL:$CL,$DH158+9),"")</f>
      </c>
      <c r="CW158">
        <f>IF($DI158&gt;=10,INDEX($CL:$CL,$DH158+10),"")</f>
      </c>
      <c r="CX158">
        <f>IF($DI158&gt;=11,INDEX($CL:$CL,$DH158+11),"")</f>
      </c>
      <c r="CY158">
        <f>IF($DI158&gt;=12,INDEX($CL:$CL,$DH158+12),"")</f>
      </c>
      <c r="CZ158">
        <f>IF($DI158&gt;=13,INDEX($CL:$CL,$DH158+13),"")</f>
      </c>
      <c r="DA158">
        <f>IF($DI158&gt;=14,INDEX($CL:$CL,$DH158+14),"")</f>
      </c>
      <c r="DB158">
        <f>IF($DI158&gt;=15,INDEX($CL:$CL,$DH158+15),"")</f>
      </c>
      <c r="DC158">
        <f>IF($DI158&gt;=16,INDEX($CL:$CL,$DH158+16),"")</f>
      </c>
      <c r="DD158">
        <f>IF($DI158&gt;=17,INDEX($CL:$CL,$DH158+17),"")</f>
      </c>
      <c r="DE158">
        <f>IF($DI158&gt;=18,INDEX($CL:$CL,$DH158+18),"")</f>
      </c>
      <c r="DF158">
        <f>IF($DI158&gt;=19,INDEX($CL:$CL,$DH158+19),"")</f>
      </c>
      <c r="DG158">
        <f>IF($DI158&gt;=20,INDEX($CL:$CL,$DH158+20),"")</f>
      </c>
      <c r="DH158">
        <f>IFERROR(MATCH($CK158,$CL$2:$CL$1558,0)+1,0)</f>
      </c>
      <c r="DI158">
        <f>IFERROR(INDEX($CM$2:$CM$1558,MATCH($CK158,$CL$2:$CL$1558,0)),0)</f>
      </c>
      <c r="DJ158">
        <f>IFERROR(INDEX($AQ:$AQ,MATCH($K158,$AP:$AP,0))&amp;"","")</f>
      </c>
      <c r="DN158">
        <f>IF($GQ158&gt;=1,INDEX($DK:$DK,$GP158+1),"")</f>
      </c>
      <c r="DO158">
        <f>IF($GQ158&gt;=2,INDEX($DK:$DK,$GP158+2),"")</f>
      </c>
      <c r="DP158">
        <f>IF($GQ158&gt;=3,INDEX($DK:$DK,$GP158+3),"")</f>
      </c>
      <c r="DQ158">
        <f>IF($GQ158&gt;=4,INDEX($DK:$DK,$GP158+4),"")</f>
      </c>
      <c r="DR158">
        <f>IF($GQ158&gt;=5,INDEX($DK:$DK,$GP158+5),"")</f>
      </c>
      <c r="DS158">
        <f>IF($GQ158&gt;=6,INDEX($DK:$DK,$GP158+6),"")</f>
      </c>
      <c r="DT158">
        <f>IF($GQ158&gt;=7,INDEX($DK:$DK,$GP158+7),"")</f>
      </c>
      <c r="DU158">
        <f>IF($GQ158&gt;=8,INDEX($DK:$DK,$GP158+8),"")</f>
      </c>
      <c r="DV158">
        <f>IF($GQ158&gt;=9,INDEX($DK:$DK,$GP158+9),"")</f>
      </c>
      <c r="DW158">
        <f>IF($GQ158&gt;=10,INDEX($DK:$DK,$GP158+10),"")</f>
      </c>
      <c r="DX158">
        <f>IF($GQ158&gt;=11,INDEX($DK:$DK,$GP158+11),"")</f>
      </c>
      <c r="DY158">
        <f>IF($GQ158&gt;=12,INDEX($DK:$DK,$GP158+12),"")</f>
      </c>
      <c r="DZ158">
        <f>IF($GQ158&gt;=13,INDEX($DK:$DK,$GP158+13),"")</f>
      </c>
      <c r="EA158">
        <f>IF($GQ158&gt;=14,INDEX($DK:$DK,$GP158+14),"")</f>
      </c>
      <c r="EB158">
        <f>IF($GQ158&gt;=15,INDEX($DK:$DK,$GP158+15),"")</f>
      </c>
      <c r="EC158">
        <f>IF($GQ158&gt;=16,INDEX($DK:$DK,$GP158+16),"")</f>
      </c>
      <c r="ED158">
        <f>IF($GQ158&gt;=17,INDEX($DK:$DK,$GP158+17),"")</f>
      </c>
      <c r="EE158">
        <f>IF($GQ158&gt;=18,INDEX($DK:$DK,$GP158+18),"")</f>
      </c>
      <c r="EF158">
        <f>IF($GQ158&gt;=19,INDEX($DK:$DK,$GP158+19),"")</f>
      </c>
      <c r="EG158">
        <f>IF($GQ158&gt;=20,INDEX($DK:$DK,$GP158+20),"")</f>
      </c>
      <c r="EH158">
        <f>IF($GQ158&gt;=21,INDEX($DK:$DK,$GP158+21),"")</f>
      </c>
      <c r="EI158">
        <f>IF($GQ158&gt;=22,INDEX($DK:$DK,$GP158+22),"")</f>
      </c>
      <c r="EJ158">
        <f>IF($GQ158&gt;=23,INDEX($DK:$DK,$GP158+23),"")</f>
      </c>
      <c r="EK158">
        <f>IF($GQ158&gt;=24,INDEX($DK:$DK,$GP158+24),"")</f>
      </c>
      <c r="EL158">
        <f>IF($GQ158&gt;=25,INDEX($DK:$DK,$GP158+25),"")</f>
      </c>
      <c r="EM158">
        <f>IF($GQ158&gt;=26,INDEX($DK:$DK,$GP158+26),"")</f>
      </c>
      <c r="EN158">
        <f>IF($GQ158&gt;=27,INDEX($DK:$DK,$GP158+27),"")</f>
      </c>
      <c r="EO158">
        <f>IF($GQ158&gt;=28,INDEX($DK:$DK,$GP158+28),"")</f>
      </c>
      <c r="EP158">
        <f>IF($GQ158&gt;=29,INDEX($DK:$DK,$GP158+29),"")</f>
      </c>
      <c r="EQ158">
        <f>IF($GQ158&gt;=30,INDEX($DK:$DK,$GP158+30),"")</f>
      </c>
      <c r="ER158">
        <f>IF($GQ158&gt;=31,INDEX($DK:$DK,$GP158+31),"")</f>
      </c>
      <c r="ES158">
        <f>IF($GQ158&gt;=32,INDEX($DK:$DK,$GP158+32),"")</f>
      </c>
      <c r="ET158">
        <f>IF($GQ158&gt;=33,INDEX($DK:$DK,$GP158+33),"")</f>
      </c>
      <c r="EU158">
        <f>IF($GQ158&gt;=34,INDEX($DK:$DK,$GP158+34),"")</f>
      </c>
      <c r="EV158">
        <f>IF($GQ158&gt;=35,INDEX($DK:$DK,$GP158+35),"")</f>
      </c>
      <c r="EW158">
        <f>IF($GQ158&gt;=36,INDEX($DK:$DK,$GP158+36),"")</f>
      </c>
      <c r="EX158">
        <f>IF($GQ158&gt;=37,INDEX($DK:$DK,$GP158+37),"")</f>
      </c>
      <c r="EY158">
        <f>IF($GQ158&gt;=38,INDEX($DK:$DK,$GP158+38),"")</f>
      </c>
      <c r="EZ158">
        <f>IF($GQ158&gt;=39,INDEX($DK:$DK,$GP158+39),"")</f>
      </c>
      <c r="FA158">
        <f>IF($GQ158&gt;=40,INDEX($DK:$DK,$GP158+40),"")</f>
      </c>
      <c r="FB158">
        <f>IF($GQ158&gt;=1,INDEX($DL:$DL,$GP158+1),"")</f>
      </c>
      <c r="FC158">
        <f>IF($GQ158&gt;=2,INDEX($DL:$DL,$GP158+2),"")</f>
      </c>
      <c r="FD158">
        <f>IF($GQ158&gt;=3,INDEX($DL:$DL,$GP158+3),"")</f>
      </c>
      <c r="FE158">
        <f>IF($GQ158&gt;=4,INDEX($DL:$DL,$GP158+4),"")</f>
      </c>
      <c r="FF158">
        <f>IF($GQ158&gt;=5,INDEX($DL:$DL,$GP158+5),"")</f>
      </c>
      <c r="FG158">
        <f>IF($GQ158&gt;=6,INDEX($DL:$DL,$GP158+6),"")</f>
      </c>
      <c r="FH158">
        <f>IF($GQ158&gt;=7,INDEX($DL:$DL,$GP158+7),"")</f>
      </c>
      <c r="FI158">
        <f>IF($GQ158&gt;=8,INDEX($DL:$DL,$GP158+8),"")</f>
      </c>
      <c r="FJ158">
        <f>IF($GQ158&gt;=9,INDEX($DL:$DL,$GP158+9),"")</f>
      </c>
      <c r="FK158">
        <f>IF($GQ158&gt;=10,INDEX($DL:$DL,$GP158+10),"")</f>
      </c>
      <c r="FL158">
        <f>IF($GQ158&gt;=11,INDEX($DL:$DL,$GP158+11),"")</f>
      </c>
      <c r="FM158">
        <f>IF($GQ158&gt;=12,INDEX($DL:$DL,$GP158+12),"")</f>
      </c>
      <c r="FN158">
        <f>IF($GQ158&gt;=13,INDEX($DL:$DL,$GP158+13),"")</f>
      </c>
      <c r="FO158">
        <f>IF($GQ158&gt;=14,INDEX($DL:$DL,$GP158+14),"")</f>
      </c>
      <c r="FP158">
        <f>IF($GQ158&gt;=15,INDEX($DL:$DL,$GP158+15),"")</f>
      </c>
      <c r="FQ158">
        <f>IF($GQ158&gt;=16,INDEX($DL:$DL,$GP158+16),"")</f>
      </c>
      <c r="FR158">
        <f>IF($GQ158&gt;=17,INDEX($DL:$DL,$GP158+17),"")</f>
      </c>
      <c r="FS158">
        <f>IF($GQ158&gt;=18,INDEX($DL:$DL,$GP158+18),"")</f>
      </c>
      <c r="FT158">
        <f>IF($GQ158&gt;=19,INDEX($DL:$DL,$GP158+19),"")</f>
      </c>
      <c r="FU158">
        <f>IF($GQ158&gt;=20,INDEX($DL:$DL,$GP158+20),"")</f>
      </c>
      <c r="FV158">
        <f>IF($GQ158&gt;=21,INDEX($DL:$DL,$GP158+21),"")</f>
      </c>
      <c r="FW158">
        <f>IF($GQ158&gt;=22,INDEX($DL:$DL,$GP158+22),"")</f>
      </c>
      <c r="FX158">
        <f>IF($GQ158&gt;=23,INDEX($DL:$DL,$GP158+23),"")</f>
      </c>
      <c r="FY158">
        <f>IF($GQ158&gt;=24,INDEX($DL:$DL,$GP158+24),"")</f>
      </c>
      <c r="FZ158">
        <f>IF($GQ158&gt;=25,INDEX($DL:$DL,$GP158+25),"")</f>
      </c>
      <c r="GA158">
        <f>IF($GQ158&gt;=26,INDEX($DL:$DL,$GP158+26),"")</f>
      </c>
      <c r="GB158">
        <f>IF($GQ158&gt;=27,INDEX($DL:$DL,$GP158+27),"")</f>
      </c>
      <c r="GC158">
        <f>IF($GQ158&gt;=28,INDEX($DL:$DL,$GP158+28),"")</f>
      </c>
      <c r="GD158">
        <f>IF($GQ158&gt;=29,INDEX($DL:$DL,$GP158+29),"")</f>
      </c>
      <c r="GE158">
        <f>IF($GQ158&gt;=30,INDEX($DL:$DL,$GP158+30),"")</f>
      </c>
      <c r="GF158">
        <f>IF($GQ158&gt;=31,INDEX($DL:$DL,$GP158+31),"")</f>
      </c>
      <c r="GG158">
        <f>IF($GQ158&gt;=32,INDEX($DL:$DL,$GP158+32),"")</f>
      </c>
      <c r="GH158">
        <f>IF($GQ158&gt;=33,INDEX($DL:$DL,$GP158+33),"")</f>
      </c>
      <c r="GI158">
        <f>IF($GQ158&gt;=34,INDEX($DL:$DL,$GP158+34),"")</f>
      </c>
      <c r="GJ158">
        <f>IF($GQ158&gt;=35,INDEX($DL:$DL,$GP158+35),"")</f>
      </c>
      <c r="GK158">
        <f>IF($GQ158&gt;=36,INDEX($DL:$DL,$GP158+36),"")</f>
      </c>
      <c r="GL158">
        <f>IF($GQ158&gt;=37,INDEX($DL:$DL,$GP158+37),"")</f>
      </c>
      <c r="GM158">
        <f>IF($GQ158&gt;=38,INDEX($DL:$DL,$GP158+38),"")</f>
      </c>
      <c r="GN158">
        <f>IF($GQ158&gt;=39,INDEX($DL:$DL,$GP158+39),"")</f>
      </c>
      <c r="GO158">
        <f>IF($GQ158&gt;=40,INDEX($DL:$DL,$GP158+40),"")</f>
      </c>
      <c r="GP158">
        <f>IFERROR(MATCH($DJ158,$DK$2:$DK$148,0)+1,0)</f>
      </c>
      <c r="GQ158">
        <f>IFERROR(INDEX($DM$2:$DM$148,MATCH($DJ158,$DK$2:$DK$148,0)),0)</f>
      </c>
      <c r="GR158">
        <f>IFERROR(MATCH($L158,$DN$158:$FA$158,0),0)</f>
      </c>
      <c r="GS158">
        <f>IF($GR158&gt;0,INDEX($FB$158:$GO$158,$GR158),"")</f>
      </c>
      <c r="GT158" t="s">
        <v>188</v>
      </c>
      <c r="GV158">
        <f>IF($JE158&gt;=1,INDEX($GT:$GT,$JD158+1),"")</f>
      </c>
      <c r="GW158">
        <f>IF($JE158&gt;=2,INDEX($GT:$GT,$JD158+2),"")</f>
      </c>
      <c r="GX158">
        <f>IF($JE158&gt;=3,INDEX($GT:$GT,$JD158+3),"")</f>
      </c>
      <c r="GY158">
        <f>IF($JE158&gt;=4,INDEX($GT:$GT,$JD158+4),"")</f>
      </c>
      <c r="GZ158">
        <f>IF($JE158&gt;=5,INDEX($GT:$GT,$JD158+5),"")</f>
      </c>
      <c r="HA158">
        <f>IF($JE158&gt;=6,INDEX($GT:$GT,$JD158+6),"")</f>
      </c>
      <c r="HB158">
        <f>IF($JE158&gt;=7,INDEX($GT:$GT,$JD158+7),"")</f>
      </c>
      <c r="HC158">
        <f>IF($JE158&gt;=8,INDEX($GT:$GT,$JD158+8),"")</f>
      </c>
      <c r="HD158">
        <f>IF($JE158&gt;=9,INDEX($GT:$GT,$JD158+9),"")</f>
      </c>
      <c r="HE158">
        <f>IF($JE158&gt;=10,INDEX($GT:$GT,$JD158+10),"")</f>
      </c>
      <c r="HF158">
        <f>IF($JE158&gt;=11,INDEX($GT:$GT,$JD158+11),"")</f>
      </c>
      <c r="HG158">
        <f>IF($JE158&gt;=12,INDEX($GT:$GT,$JD158+12),"")</f>
      </c>
      <c r="HH158">
        <f>IF($JE158&gt;=13,INDEX($GT:$GT,$JD158+13),"")</f>
      </c>
      <c r="HI158">
        <f>IF($JE158&gt;=14,INDEX($GT:$GT,$JD158+14),"")</f>
      </c>
      <c r="HJ158">
        <f>IF($JE158&gt;=15,INDEX($GT:$GT,$JD158+15),"")</f>
      </c>
      <c r="HK158">
        <f>IF($JE158&gt;=16,INDEX($GT:$GT,$JD158+16),"")</f>
      </c>
      <c r="HL158">
        <f>IF($JE158&gt;=17,INDEX($GT:$GT,$JD158+17),"")</f>
      </c>
      <c r="HM158">
        <f>IF($JE158&gt;=18,INDEX($GT:$GT,$JD158+18),"")</f>
      </c>
      <c r="HN158">
        <f>IF($JE158&gt;=19,INDEX($GT:$GT,$JD158+19),"")</f>
      </c>
      <c r="HO158">
        <f>IF($JE158&gt;=20,INDEX($GT:$GT,$JD158+20),"")</f>
      </c>
      <c r="HP158">
        <f>IF($JE158&gt;=21,INDEX($GT:$GT,$JD158+21),"")</f>
      </c>
      <c r="HQ158">
        <f>IF($JE158&gt;=22,INDEX($GT:$GT,$JD158+22),"")</f>
      </c>
      <c r="HR158">
        <f>IF($JE158&gt;=23,INDEX($GT:$GT,$JD158+23),"")</f>
      </c>
      <c r="HS158">
        <f>IF($JE158&gt;=24,INDEX($GT:$GT,$JD158+24),"")</f>
      </c>
      <c r="HT158">
        <f>IF($JE158&gt;=25,INDEX($GT:$GT,$JD158+25),"")</f>
      </c>
      <c r="HU158">
        <f>IF($JE158&gt;=26,INDEX($GT:$GT,$JD158+26),"")</f>
      </c>
      <c r="HV158">
        <f>IF($JE158&gt;=27,INDEX($GT:$GT,$JD158+27),"")</f>
      </c>
      <c r="HW158">
        <f>IF($JE158&gt;=28,INDEX($GT:$GT,$JD158+28),"")</f>
      </c>
      <c r="HX158">
        <f>IF($JE158&gt;=29,INDEX($GT:$GT,$JD158+29),"")</f>
      </c>
      <c r="HY158">
        <f>IF($JE158&gt;=30,INDEX($GT:$GT,$JD158+30),"")</f>
      </c>
      <c r="HZ158">
        <f>IF($JE158&gt;=31,INDEX($GT:$GT,$JD158+31),"")</f>
      </c>
      <c r="IA158">
        <f>IF($JE158&gt;=32,INDEX($GT:$GT,$JD158+32),"")</f>
      </c>
      <c r="IB158">
        <f>IF($JE158&gt;=33,INDEX($GT:$GT,$JD158+33),"")</f>
      </c>
      <c r="IC158">
        <f>IF($JE158&gt;=34,INDEX($GT:$GT,$JD158+34),"")</f>
      </c>
      <c r="ID158">
        <f>IF($JE158&gt;=35,INDEX($GT:$GT,$JD158+35),"")</f>
      </c>
      <c r="IE158">
        <f>IF($JE158&gt;=36,INDEX($GT:$GT,$JD158+36),"")</f>
      </c>
      <c r="IF158">
        <f>IF($JE158&gt;=37,INDEX($GT:$GT,$JD158+37),"")</f>
      </c>
      <c r="IG158">
        <f>IF($JE158&gt;=38,INDEX($GT:$GT,$JD158+38),"")</f>
      </c>
      <c r="IH158">
        <f>IF($JE158&gt;=39,INDEX($GT:$GT,$JD158+39),"")</f>
      </c>
      <c r="II158">
        <f>IF($JE158&gt;=40,INDEX($GT:$GT,$JD158+40),"")</f>
      </c>
      <c r="IJ158">
        <f>IF($JE158&gt;=41,INDEX($GT:$GT,$JD158+41),"")</f>
      </c>
      <c r="IK158">
        <f>IF($JE158&gt;=42,INDEX($GT:$GT,$JD158+42),"")</f>
      </c>
      <c r="IL158">
        <f>IF($JE158&gt;=43,INDEX($GT:$GT,$JD158+43),"")</f>
      </c>
      <c r="IM158">
        <f>IF($JE158&gt;=44,INDEX($GT:$GT,$JD158+44),"")</f>
      </c>
      <c r="IN158">
        <f>IF($JE158&gt;=45,INDEX($GT:$GT,$JD158+45),"")</f>
      </c>
      <c r="IO158">
        <f>IF($JE158&gt;=46,INDEX($GT:$GT,$JD158+46),"")</f>
      </c>
      <c r="IP158">
        <f>IF($JE158&gt;=47,INDEX($GT:$GT,$JD158+47),"")</f>
      </c>
      <c r="IQ158">
        <f>IF($JE158&gt;=48,INDEX($GT:$GT,$JD158+48),"")</f>
      </c>
      <c r="IR158">
        <f>IF($JE158&gt;=49,INDEX($GT:$GT,$JD158+49),"")</f>
      </c>
      <c r="IS158">
        <f>IF($JE158&gt;=50,INDEX($GT:$GT,$JD158+50),"")</f>
      </c>
      <c r="IT158">
        <f>IF($JE158&gt;=51,INDEX($GT:$GT,$JD158+51),"")</f>
      </c>
      <c r="IU158">
        <f>IF($JE158&gt;=52,INDEX($GT:$GT,$JD158+52),"")</f>
      </c>
      <c r="IV158">
        <f>IF($JE158&gt;=53,INDEX($GT:$GT,$JD158+53),"")</f>
      </c>
      <c r="IW158">
        <f>IF($JE158&gt;=54,INDEX($GT:$GT,$JD158+54),"")</f>
      </c>
      <c r="IX158">
        <f>IF($JE158&gt;=55,INDEX($GT:$GT,$JD158+55),"")</f>
      </c>
      <c r="IY158">
        <f>IF($JE158&gt;=56,INDEX($GT:$GT,$JD158+56),"")</f>
      </c>
      <c r="IZ158">
        <f>IF($JE158&gt;=57,INDEX($GT:$GT,$JD158+57),"")</f>
      </c>
      <c r="JA158">
        <f>IF($JE158&gt;=58,INDEX($GT:$GT,$JD158+58),"")</f>
      </c>
      <c r="JB158">
        <f>IF($JE158&gt;=59,INDEX($GT:$GT,$JD158+59),"")</f>
      </c>
      <c r="JC158">
        <f>IF($JE158&gt;=60,INDEX($GT:$GT,$JD158+60),"")</f>
      </c>
      <c r="JD158">
        <f>IFERROR(MATCH($GS158,$GT$2:$GT$322,0)+1,0)</f>
      </c>
      <c r="JE158">
        <f>IFERROR(INDEX($GU$2:$GU$322,MATCH($GS158,$GT$2:$GT$322,0)),0)</f>
      </c>
      <c r="JF158" t="s">
        <v>28</v>
      </c>
      <c r="JG158" t="s">
        <v>28</v>
      </c>
    </row>
    <row r="159" spans="1:267" x14ac:dyDescent="0.25">
      <c r="J159" s="1"/>
      <c r="K159" s="1"/>
      <c r="L159" s="1"/>
      <c r="M159" s="1"/>
      <c r="N159" s="1">
        <f>IFERROR(IF(FIND(" - ",$J159)&gt;0,MID($J159,FIND(" - ",$J159)+3,LEN($J159)),""),"")</f>
      </c>
      <c r="P159" s="1"/>
      <c r="S159" t="s">
        <v>28</v>
      </c>
      <c r="U159">
        <f>IF(OR($S159="",$T159=""),"",IFERROR($S159/$T159,0))</f>
      </c>
      <c r="V159">
        <f>IF($S159="","",
IF($K159="","",
IF(ISNUMBER(SEARCH("exempt",LOWER($K159))),0,
$S159*(VALUE(SUBSTITUTE($K159,"%",""))/100))))</f>
      </c>
      <c r="AB159">
        <f>IF($S159="","",
SUM($S159,$V159,$Z159,$W159,$Y159)-
IF($AA159="",0,VALUE($AA159)))</f>
      </c>
      <c r="AJ159" t="s">
        <v>761</v>
      </c>
      <c r="AO159" t="s">
        <v>199</v>
      </c>
      <c r="AR159">
        <f>IFERROR(LEFT($J159,FIND(" - ",$J159)-1),$J159)</f>
      </c>
      <c r="AU159">
        <f>IF($CJ159&gt;=1,INDEX($AS:$AS,$CI159+1),"")</f>
      </c>
      <c r="AV159">
        <f>IF($CJ159&gt;=2,INDEX($AS:$AS,$CI159+2),"")</f>
      </c>
      <c r="AW159">
        <f>IF($CJ159&gt;=3,INDEX($AS:$AS,$CI159+3),"")</f>
      </c>
      <c r="AX159">
        <f>IF($CJ159&gt;=4,INDEX($AS:$AS,$CI159+4),"")</f>
      </c>
      <c r="AY159">
        <f>IF($CJ159&gt;=5,INDEX($AS:$AS,$CI159+5),"")</f>
      </c>
      <c r="AZ159">
        <f>IF($CJ159&gt;=6,INDEX($AS:$AS,$CI159+6),"")</f>
      </c>
      <c r="BA159">
        <f>IF($CJ159&gt;=7,INDEX($AS:$AS,$CI159+7),"")</f>
      </c>
      <c r="BB159">
        <f>IF($CJ159&gt;=8,INDEX($AS:$AS,$CI159+8),"")</f>
      </c>
      <c r="BC159">
        <f>IF($CJ159&gt;=9,INDEX($AS:$AS,$CI159+9),"")</f>
      </c>
      <c r="BD159">
        <f>IF($CJ159&gt;=10,INDEX($AS:$AS,$CI159+10),"")</f>
      </c>
      <c r="BE159">
        <f>IF($CJ159&gt;=11,INDEX($AS:$AS,$CI159+11),"")</f>
      </c>
      <c r="BF159">
        <f>IF($CJ159&gt;=12,INDEX($AS:$AS,$CI159+12),"")</f>
      </c>
      <c r="BG159">
        <f>IF($CJ159&gt;=13,INDEX($AS:$AS,$CI159+13),"")</f>
      </c>
      <c r="BH159">
        <f>IF($CJ159&gt;=14,INDEX($AS:$AS,$CI159+14),"")</f>
      </c>
      <c r="BI159">
        <f>IF($CJ159&gt;=15,INDEX($AS:$AS,$CI159+15),"")</f>
      </c>
      <c r="BJ159">
        <f>IF($CJ159&gt;=16,INDEX($AS:$AS,$CI159+16),"")</f>
      </c>
      <c r="BK159">
        <f>IF($CJ159&gt;=17,INDEX($AS:$AS,$CI159+17),"")</f>
      </c>
      <c r="BL159">
        <f>IF($CJ159&gt;=18,INDEX($AS:$AS,$CI159+18),"")</f>
      </c>
      <c r="BM159">
        <f>IF($CJ159&gt;=19,INDEX($AS:$AS,$CI159+19),"")</f>
      </c>
      <c r="BN159">
        <f>IF($CJ159&gt;=20,INDEX($AS:$AS,$CI159+20),"")</f>
      </c>
      <c r="BO159">
        <f>IF($CJ159&gt;=21,INDEX($AS:$AS,$CI159+21),"")</f>
      </c>
      <c r="BP159">
        <f>IF($CJ159&gt;=22,INDEX($AS:$AS,$CI159+22),"")</f>
      </c>
      <c r="BQ159">
        <f>IF($CJ159&gt;=23,INDEX($AS:$AS,$CI159+23),"")</f>
      </c>
      <c r="BR159">
        <f>IF($CJ159&gt;=24,INDEX($AS:$AS,$CI159+24),"")</f>
      </c>
      <c r="BS159">
        <f>IF($CJ159&gt;=25,INDEX($AS:$AS,$CI159+25),"")</f>
      </c>
      <c r="BT159">
        <f>IF($CJ159&gt;=26,INDEX($AS:$AS,$CI159+26),"")</f>
      </c>
      <c r="BU159">
        <f>IF($CJ159&gt;=27,INDEX($AS:$AS,$CI159+27),"")</f>
      </c>
      <c r="BV159">
        <f>IF($CJ159&gt;=28,INDEX($AS:$AS,$CI159+28),"")</f>
      </c>
      <c r="BW159">
        <f>IF($CJ159&gt;=29,INDEX($AS:$AS,$CI159+29),"")</f>
      </c>
      <c r="BX159">
        <f>IF($CJ159&gt;=30,INDEX($AS:$AS,$CI159+30),"")</f>
      </c>
      <c r="BY159">
        <f>IF($CJ159&gt;=31,INDEX($AS:$AS,$CI159+31),"")</f>
      </c>
      <c r="BZ159">
        <f>IF($CJ159&gt;=32,INDEX($AS:$AS,$CI159+32),"")</f>
      </c>
      <c r="CA159">
        <f>IF($CJ159&gt;=33,INDEX($AS:$AS,$CI159+33),"")</f>
      </c>
      <c r="CB159">
        <f>IF($CJ159&gt;=34,INDEX($AS:$AS,$CI159+34),"")</f>
      </c>
      <c r="CC159">
        <f>IF($CJ159&gt;=35,INDEX($AS:$AS,$CI159+35),"")</f>
      </c>
      <c r="CD159">
        <f>IF($CJ159&gt;=36,INDEX($AS:$AS,$CI159+36),"")</f>
      </c>
      <c r="CE159">
        <f>IF($CJ159&gt;=37,INDEX($AS:$AS,$CI159+37),"")</f>
      </c>
      <c r="CF159">
        <f>IF($CJ159&gt;=38,INDEX($AS:$AS,$CI159+38),"")</f>
      </c>
      <c r="CG159">
        <f>IF($CJ159&gt;=39,INDEX($AS:$AS,$CI159+39),"")</f>
      </c>
      <c r="CH159">
        <f>IF($CJ159&gt;=40,INDEX($AS:$AS,$CI159+40),"")</f>
      </c>
      <c r="CI159">
        <f>IFERROR(MATCH($AR159,$AS$2:$AS$133,0)+1,0)</f>
      </c>
      <c r="CJ159">
        <f>IFERROR(INDEX($AT$2:$AT$133,MATCH($AR159,$AS$2:$AS$133,0)),0)</f>
      </c>
      <c r="CK159">
        <f>IFERROR(LEFT($O159,FIND(" - ",$O159)-1),$O159)</f>
      </c>
      <c r="CL159" t="s">
        <v>246</v>
      </c>
      <c r="CN159">
        <f>IF($DI159&gt;=1,INDEX($CL:$CL,$DH159+1),"")</f>
      </c>
      <c r="CO159">
        <f>IF($DI159&gt;=2,INDEX($CL:$CL,$DH159+2),"")</f>
      </c>
      <c r="CP159">
        <f>IF($DI159&gt;=3,INDEX($CL:$CL,$DH159+3),"")</f>
      </c>
      <c r="CQ159">
        <f>IF($DI159&gt;=4,INDEX($CL:$CL,$DH159+4),"")</f>
      </c>
      <c r="CR159">
        <f>IF($DI159&gt;=5,INDEX($CL:$CL,$DH159+5),"")</f>
      </c>
      <c r="CS159">
        <f>IF($DI159&gt;=6,INDEX($CL:$CL,$DH159+6),"")</f>
      </c>
      <c r="CT159">
        <f>IF($DI159&gt;=7,INDEX($CL:$CL,$DH159+7),"")</f>
      </c>
      <c r="CU159">
        <f>IF($DI159&gt;=8,INDEX($CL:$CL,$DH159+8),"")</f>
      </c>
      <c r="CV159">
        <f>IF($DI159&gt;=9,INDEX($CL:$CL,$DH159+9),"")</f>
      </c>
      <c r="CW159">
        <f>IF($DI159&gt;=10,INDEX($CL:$CL,$DH159+10),"")</f>
      </c>
      <c r="CX159">
        <f>IF($DI159&gt;=11,INDEX($CL:$CL,$DH159+11),"")</f>
      </c>
      <c r="CY159">
        <f>IF($DI159&gt;=12,INDEX($CL:$CL,$DH159+12),"")</f>
      </c>
      <c r="CZ159">
        <f>IF($DI159&gt;=13,INDEX($CL:$CL,$DH159+13),"")</f>
      </c>
      <c r="DA159">
        <f>IF($DI159&gt;=14,INDEX($CL:$CL,$DH159+14),"")</f>
      </c>
      <c r="DB159">
        <f>IF($DI159&gt;=15,INDEX($CL:$CL,$DH159+15),"")</f>
      </c>
      <c r="DC159">
        <f>IF($DI159&gt;=16,INDEX($CL:$CL,$DH159+16),"")</f>
      </c>
      <c r="DD159">
        <f>IF($DI159&gt;=17,INDEX($CL:$CL,$DH159+17),"")</f>
      </c>
      <c r="DE159">
        <f>IF($DI159&gt;=18,INDEX($CL:$CL,$DH159+18),"")</f>
      </c>
      <c r="DF159">
        <f>IF($DI159&gt;=19,INDEX($CL:$CL,$DH159+19),"")</f>
      </c>
      <c r="DG159">
        <f>IF($DI159&gt;=20,INDEX($CL:$CL,$DH159+20),"")</f>
      </c>
      <c r="DH159">
        <f>IFERROR(MATCH($CK159,$CL$2:$CL$1558,0)+1,0)</f>
      </c>
      <c r="DI159">
        <f>IFERROR(INDEX($CM$2:$CM$1558,MATCH($CK159,$CL$2:$CL$1558,0)),0)</f>
      </c>
      <c r="DJ159">
        <f>IFERROR(INDEX($AQ:$AQ,MATCH($K159,$AP:$AP,0))&amp;"","")</f>
      </c>
      <c r="DN159">
        <f>IF($GQ159&gt;=1,INDEX($DK:$DK,$GP159+1),"")</f>
      </c>
      <c r="DO159">
        <f>IF($GQ159&gt;=2,INDEX($DK:$DK,$GP159+2),"")</f>
      </c>
      <c r="DP159">
        <f>IF($GQ159&gt;=3,INDEX($DK:$DK,$GP159+3),"")</f>
      </c>
      <c r="DQ159">
        <f>IF($GQ159&gt;=4,INDEX($DK:$DK,$GP159+4),"")</f>
      </c>
      <c r="DR159">
        <f>IF($GQ159&gt;=5,INDEX($DK:$DK,$GP159+5),"")</f>
      </c>
      <c r="DS159">
        <f>IF($GQ159&gt;=6,INDEX($DK:$DK,$GP159+6),"")</f>
      </c>
      <c r="DT159">
        <f>IF($GQ159&gt;=7,INDEX($DK:$DK,$GP159+7),"")</f>
      </c>
      <c r="DU159">
        <f>IF($GQ159&gt;=8,INDEX($DK:$DK,$GP159+8),"")</f>
      </c>
      <c r="DV159">
        <f>IF($GQ159&gt;=9,INDEX($DK:$DK,$GP159+9),"")</f>
      </c>
      <c r="DW159">
        <f>IF($GQ159&gt;=10,INDEX($DK:$DK,$GP159+10),"")</f>
      </c>
      <c r="DX159">
        <f>IF($GQ159&gt;=11,INDEX($DK:$DK,$GP159+11),"")</f>
      </c>
      <c r="DY159">
        <f>IF($GQ159&gt;=12,INDEX($DK:$DK,$GP159+12),"")</f>
      </c>
      <c r="DZ159">
        <f>IF($GQ159&gt;=13,INDEX($DK:$DK,$GP159+13),"")</f>
      </c>
      <c r="EA159">
        <f>IF($GQ159&gt;=14,INDEX($DK:$DK,$GP159+14),"")</f>
      </c>
      <c r="EB159">
        <f>IF($GQ159&gt;=15,INDEX($DK:$DK,$GP159+15),"")</f>
      </c>
      <c r="EC159">
        <f>IF($GQ159&gt;=16,INDEX($DK:$DK,$GP159+16),"")</f>
      </c>
      <c r="ED159">
        <f>IF($GQ159&gt;=17,INDEX($DK:$DK,$GP159+17),"")</f>
      </c>
      <c r="EE159">
        <f>IF($GQ159&gt;=18,INDEX($DK:$DK,$GP159+18),"")</f>
      </c>
      <c r="EF159">
        <f>IF($GQ159&gt;=19,INDEX($DK:$DK,$GP159+19),"")</f>
      </c>
      <c r="EG159">
        <f>IF($GQ159&gt;=20,INDEX($DK:$DK,$GP159+20),"")</f>
      </c>
      <c r="EH159">
        <f>IF($GQ159&gt;=21,INDEX($DK:$DK,$GP159+21),"")</f>
      </c>
      <c r="EI159">
        <f>IF($GQ159&gt;=22,INDEX($DK:$DK,$GP159+22),"")</f>
      </c>
      <c r="EJ159">
        <f>IF($GQ159&gt;=23,INDEX($DK:$DK,$GP159+23),"")</f>
      </c>
      <c r="EK159">
        <f>IF($GQ159&gt;=24,INDEX($DK:$DK,$GP159+24),"")</f>
      </c>
      <c r="EL159">
        <f>IF($GQ159&gt;=25,INDEX($DK:$DK,$GP159+25),"")</f>
      </c>
      <c r="EM159">
        <f>IF($GQ159&gt;=26,INDEX($DK:$DK,$GP159+26),"")</f>
      </c>
      <c r="EN159">
        <f>IF($GQ159&gt;=27,INDEX($DK:$DK,$GP159+27),"")</f>
      </c>
      <c r="EO159">
        <f>IF($GQ159&gt;=28,INDEX($DK:$DK,$GP159+28),"")</f>
      </c>
      <c r="EP159">
        <f>IF($GQ159&gt;=29,INDEX($DK:$DK,$GP159+29),"")</f>
      </c>
      <c r="EQ159">
        <f>IF($GQ159&gt;=30,INDEX($DK:$DK,$GP159+30),"")</f>
      </c>
      <c r="ER159">
        <f>IF($GQ159&gt;=31,INDEX($DK:$DK,$GP159+31),"")</f>
      </c>
      <c r="ES159">
        <f>IF($GQ159&gt;=32,INDEX($DK:$DK,$GP159+32),"")</f>
      </c>
      <c r="ET159">
        <f>IF($GQ159&gt;=33,INDEX($DK:$DK,$GP159+33),"")</f>
      </c>
      <c r="EU159">
        <f>IF($GQ159&gt;=34,INDEX($DK:$DK,$GP159+34),"")</f>
      </c>
      <c r="EV159">
        <f>IF($GQ159&gt;=35,INDEX($DK:$DK,$GP159+35),"")</f>
      </c>
      <c r="EW159">
        <f>IF($GQ159&gt;=36,INDEX($DK:$DK,$GP159+36),"")</f>
      </c>
      <c r="EX159">
        <f>IF($GQ159&gt;=37,INDEX($DK:$DK,$GP159+37),"")</f>
      </c>
      <c r="EY159">
        <f>IF($GQ159&gt;=38,INDEX($DK:$DK,$GP159+38),"")</f>
      </c>
      <c r="EZ159">
        <f>IF($GQ159&gt;=39,INDEX($DK:$DK,$GP159+39),"")</f>
      </c>
      <c r="FA159">
        <f>IF($GQ159&gt;=40,INDEX($DK:$DK,$GP159+40),"")</f>
      </c>
      <c r="FB159">
        <f>IF($GQ159&gt;=1,INDEX($DL:$DL,$GP159+1),"")</f>
      </c>
      <c r="FC159">
        <f>IF($GQ159&gt;=2,INDEX($DL:$DL,$GP159+2),"")</f>
      </c>
      <c r="FD159">
        <f>IF($GQ159&gt;=3,INDEX($DL:$DL,$GP159+3),"")</f>
      </c>
      <c r="FE159">
        <f>IF($GQ159&gt;=4,INDEX($DL:$DL,$GP159+4),"")</f>
      </c>
      <c r="FF159">
        <f>IF($GQ159&gt;=5,INDEX($DL:$DL,$GP159+5),"")</f>
      </c>
      <c r="FG159">
        <f>IF($GQ159&gt;=6,INDEX($DL:$DL,$GP159+6),"")</f>
      </c>
      <c r="FH159">
        <f>IF($GQ159&gt;=7,INDEX($DL:$DL,$GP159+7),"")</f>
      </c>
      <c r="FI159">
        <f>IF($GQ159&gt;=8,INDEX($DL:$DL,$GP159+8),"")</f>
      </c>
      <c r="FJ159">
        <f>IF($GQ159&gt;=9,INDEX($DL:$DL,$GP159+9),"")</f>
      </c>
      <c r="FK159">
        <f>IF($GQ159&gt;=10,INDEX($DL:$DL,$GP159+10),"")</f>
      </c>
      <c r="FL159">
        <f>IF($GQ159&gt;=11,INDEX($DL:$DL,$GP159+11),"")</f>
      </c>
      <c r="FM159">
        <f>IF($GQ159&gt;=12,INDEX($DL:$DL,$GP159+12),"")</f>
      </c>
      <c r="FN159">
        <f>IF($GQ159&gt;=13,INDEX($DL:$DL,$GP159+13),"")</f>
      </c>
      <c r="FO159">
        <f>IF($GQ159&gt;=14,INDEX($DL:$DL,$GP159+14),"")</f>
      </c>
      <c r="FP159">
        <f>IF($GQ159&gt;=15,INDEX($DL:$DL,$GP159+15),"")</f>
      </c>
      <c r="FQ159">
        <f>IF($GQ159&gt;=16,INDEX($DL:$DL,$GP159+16),"")</f>
      </c>
      <c r="FR159">
        <f>IF($GQ159&gt;=17,INDEX($DL:$DL,$GP159+17),"")</f>
      </c>
      <c r="FS159">
        <f>IF($GQ159&gt;=18,INDEX($DL:$DL,$GP159+18),"")</f>
      </c>
      <c r="FT159">
        <f>IF($GQ159&gt;=19,INDEX($DL:$DL,$GP159+19),"")</f>
      </c>
      <c r="FU159">
        <f>IF($GQ159&gt;=20,INDEX($DL:$DL,$GP159+20),"")</f>
      </c>
      <c r="FV159">
        <f>IF($GQ159&gt;=21,INDEX($DL:$DL,$GP159+21),"")</f>
      </c>
      <c r="FW159">
        <f>IF($GQ159&gt;=22,INDEX($DL:$DL,$GP159+22),"")</f>
      </c>
      <c r="FX159">
        <f>IF($GQ159&gt;=23,INDEX($DL:$DL,$GP159+23),"")</f>
      </c>
      <c r="FY159">
        <f>IF($GQ159&gt;=24,INDEX($DL:$DL,$GP159+24),"")</f>
      </c>
      <c r="FZ159">
        <f>IF($GQ159&gt;=25,INDEX($DL:$DL,$GP159+25),"")</f>
      </c>
      <c r="GA159">
        <f>IF($GQ159&gt;=26,INDEX($DL:$DL,$GP159+26),"")</f>
      </c>
      <c r="GB159">
        <f>IF($GQ159&gt;=27,INDEX($DL:$DL,$GP159+27),"")</f>
      </c>
      <c r="GC159">
        <f>IF($GQ159&gt;=28,INDEX($DL:$DL,$GP159+28),"")</f>
      </c>
      <c r="GD159">
        <f>IF($GQ159&gt;=29,INDEX($DL:$DL,$GP159+29),"")</f>
      </c>
      <c r="GE159">
        <f>IF($GQ159&gt;=30,INDEX($DL:$DL,$GP159+30),"")</f>
      </c>
      <c r="GF159">
        <f>IF($GQ159&gt;=31,INDEX($DL:$DL,$GP159+31),"")</f>
      </c>
      <c r="GG159">
        <f>IF($GQ159&gt;=32,INDEX($DL:$DL,$GP159+32),"")</f>
      </c>
      <c r="GH159">
        <f>IF($GQ159&gt;=33,INDEX($DL:$DL,$GP159+33),"")</f>
      </c>
      <c r="GI159">
        <f>IF($GQ159&gt;=34,INDEX($DL:$DL,$GP159+34),"")</f>
      </c>
      <c r="GJ159">
        <f>IF($GQ159&gt;=35,INDEX($DL:$DL,$GP159+35),"")</f>
      </c>
      <c r="GK159">
        <f>IF($GQ159&gt;=36,INDEX($DL:$DL,$GP159+36),"")</f>
      </c>
      <c r="GL159">
        <f>IF($GQ159&gt;=37,INDEX($DL:$DL,$GP159+37),"")</f>
      </c>
      <c r="GM159">
        <f>IF($GQ159&gt;=38,INDEX($DL:$DL,$GP159+38),"")</f>
      </c>
      <c r="GN159">
        <f>IF($GQ159&gt;=39,INDEX($DL:$DL,$GP159+39),"")</f>
      </c>
      <c r="GO159">
        <f>IF($GQ159&gt;=40,INDEX($DL:$DL,$GP159+40),"")</f>
      </c>
      <c r="GP159">
        <f>IFERROR(MATCH($DJ159,$DK$2:$DK$148,0)+1,0)</f>
      </c>
      <c r="GQ159">
        <f>IFERROR(INDEX($DM$2:$DM$148,MATCH($DJ159,$DK$2:$DK$148,0)),0)</f>
      </c>
      <c r="GR159">
        <f>IFERROR(MATCH($L159,$DN$159:$FA$159,0),0)</f>
      </c>
      <c r="GS159">
        <f>IF($GR159&gt;0,INDEX($FB$159:$GO$159,$GR159),"")</f>
      </c>
      <c r="GT159" t="s">
        <v>196</v>
      </c>
      <c r="GV159">
        <f>IF($JE159&gt;=1,INDEX($GT:$GT,$JD159+1),"")</f>
      </c>
      <c r="GW159">
        <f>IF($JE159&gt;=2,INDEX($GT:$GT,$JD159+2),"")</f>
      </c>
      <c r="GX159">
        <f>IF($JE159&gt;=3,INDEX($GT:$GT,$JD159+3),"")</f>
      </c>
      <c r="GY159">
        <f>IF($JE159&gt;=4,INDEX($GT:$GT,$JD159+4),"")</f>
      </c>
      <c r="GZ159">
        <f>IF($JE159&gt;=5,INDEX($GT:$GT,$JD159+5),"")</f>
      </c>
      <c r="HA159">
        <f>IF($JE159&gt;=6,INDEX($GT:$GT,$JD159+6),"")</f>
      </c>
      <c r="HB159">
        <f>IF($JE159&gt;=7,INDEX($GT:$GT,$JD159+7),"")</f>
      </c>
      <c r="HC159">
        <f>IF($JE159&gt;=8,INDEX($GT:$GT,$JD159+8),"")</f>
      </c>
      <c r="HD159">
        <f>IF($JE159&gt;=9,INDEX($GT:$GT,$JD159+9),"")</f>
      </c>
      <c r="HE159">
        <f>IF($JE159&gt;=10,INDEX($GT:$GT,$JD159+10),"")</f>
      </c>
      <c r="HF159">
        <f>IF($JE159&gt;=11,INDEX($GT:$GT,$JD159+11),"")</f>
      </c>
      <c r="HG159">
        <f>IF($JE159&gt;=12,INDEX($GT:$GT,$JD159+12),"")</f>
      </c>
      <c r="HH159">
        <f>IF($JE159&gt;=13,INDEX($GT:$GT,$JD159+13),"")</f>
      </c>
      <c r="HI159">
        <f>IF($JE159&gt;=14,INDEX($GT:$GT,$JD159+14),"")</f>
      </c>
      <c r="HJ159">
        <f>IF($JE159&gt;=15,INDEX($GT:$GT,$JD159+15),"")</f>
      </c>
      <c r="HK159">
        <f>IF($JE159&gt;=16,INDEX($GT:$GT,$JD159+16),"")</f>
      </c>
      <c r="HL159">
        <f>IF($JE159&gt;=17,INDEX($GT:$GT,$JD159+17),"")</f>
      </c>
      <c r="HM159">
        <f>IF($JE159&gt;=18,INDEX($GT:$GT,$JD159+18),"")</f>
      </c>
      <c r="HN159">
        <f>IF($JE159&gt;=19,INDEX($GT:$GT,$JD159+19),"")</f>
      </c>
      <c r="HO159">
        <f>IF($JE159&gt;=20,INDEX($GT:$GT,$JD159+20),"")</f>
      </c>
      <c r="HP159">
        <f>IF($JE159&gt;=21,INDEX($GT:$GT,$JD159+21),"")</f>
      </c>
      <c r="HQ159">
        <f>IF($JE159&gt;=22,INDEX($GT:$GT,$JD159+22),"")</f>
      </c>
      <c r="HR159">
        <f>IF($JE159&gt;=23,INDEX($GT:$GT,$JD159+23),"")</f>
      </c>
      <c r="HS159">
        <f>IF($JE159&gt;=24,INDEX($GT:$GT,$JD159+24),"")</f>
      </c>
      <c r="HT159">
        <f>IF($JE159&gt;=25,INDEX($GT:$GT,$JD159+25),"")</f>
      </c>
      <c r="HU159">
        <f>IF($JE159&gt;=26,INDEX($GT:$GT,$JD159+26),"")</f>
      </c>
      <c r="HV159">
        <f>IF($JE159&gt;=27,INDEX($GT:$GT,$JD159+27),"")</f>
      </c>
      <c r="HW159">
        <f>IF($JE159&gt;=28,INDEX($GT:$GT,$JD159+28),"")</f>
      </c>
      <c r="HX159">
        <f>IF($JE159&gt;=29,INDEX($GT:$GT,$JD159+29),"")</f>
      </c>
      <c r="HY159">
        <f>IF($JE159&gt;=30,INDEX($GT:$GT,$JD159+30),"")</f>
      </c>
      <c r="HZ159">
        <f>IF($JE159&gt;=31,INDEX($GT:$GT,$JD159+31),"")</f>
      </c>
      <c r="IA159">
        <f>IF($JE159&gt;=32,INDEX($GT:$GT,$JD159+32),"")</f>
      </c>
      <c r="IB159">
        <f>IF($JE159&gt;=33,INDEX($GT:$GT,$JD159+33),"")</f>
      </c>
      <c r="IC159">
        <f>IF($JE159&gt;=34,INDEX($GT:$GT,$JD159+34),"")</f>
      </c>
      <c r="ID159">
        <f>IF($JE159&gt;=35,INDEX($GT:$GT,$JD159+35),"")</f>
      </c>
      <c r="IE159">
        <f>IF($JE159&gt;=36,INDEX($GT:$GT,$JD159+36),"")</f>
      </c>
      <c r="IF159">
        <f>IF($JE159&gt;=37,INDEX($GT:$GT,$JD159+37),"")</f>
      </c>
      <c r="IG159">
        <f>IF($JE159&gt;=38,INDEX($GT:$GT,$JD159+38),"")</f>
      </c>
      <c r="IH159">
        <f>IF($JE159&gt;=39,INDEX($GT:$GT,$JD159+39),"")</f>
      </c>
      <c r="II159">
        <f>IF($JE159&gt;=40,INDEX($GT:$GT,$JD159+40),"")</f>
      </c>
      <c r="IJ159">
        <f>IF($JE159&gt;=41,INDEX($GT:$GT,$JD159+41),"")</f>
      </c>
      <c r="IK159">
        <f>IF($JE159&gt;=42,INDEX($GT:$GT,$JD159+42),"")</f>
      </c>
      <c r="IL159">
        <f>IF($JE159&gt;=43,INDEX($GT:$GT,$JD159+43),"")</f>
      </c>
      <c r="IM159">
        <f>IF($JE159&gt;=44,INDEX($GT:$GT,$JD159+44),"")</f>
      </c>
      <c r="IN159">
        <f>IF($JE159&gt;=45,INDEX($GT:$GT,$JD159+45),"")</f>
      </c>
      <c r="IO159">
        <f>IF($JE159&gt;=46,INDEX($GT:$GT,$JD159+46),"")</f>
      </c>
      <c r="IP159">
        <f>IF($JE159&gt;=47,INDEX($GT:$GT,$JD159+47),"")</f>
      </c>
      <c r="IQ159">
        <f>IF($JE159&gt;=48,INDEX($GT:$GT,$JD159+48),"")</f>
      </c>
      <c r="IR159">
        <f>IF($JE159&gt;=49,INDEX($GT:$GT,$JD159+49),"")</f>
      </c>
      <c r="IS159">
        <f>IF($JE159&gt;=50,INDEX($GT:$GT,$JD159+50),"")</f>
      </c>
      <c r="IT159">
        <f>IF($JE159&gt;=51,INDEX($GT:$GT,$JD159+51),"")</f>
      </c>
      <c r="IU159">
        <f>IF($JE159&gt;=52,INDEX($GT:$GT,$JD159+52),"")</f>
      </c>
      <c r="IV159">
        <f>IF($JE159&gt;=53,INDEX($GT:$GT,$JD159+53),"")</f>
      </c>
      <c r="IW159">
        <f>IF($JE159&gt;=54,INDEX($GT:$GT,$JD159+54),"")</f>
      </c>
      <c r="IX159">
        <f>IF($JE159&gt;=55,INDEX($GT:$GT,$JD159+55),"")</f>
      </c>
      <c r="IY159">
        <f>IF($JE159&gt;=56,INDEX($GT:$GT,$JD159+56),"")</f>
      </c>
      <c r="IZ159">
        <f>IF($JE159&gt;=57,INDEX($GT:$GT,$JD159+57),"")</f>
      </c>
      <c r="JA159">
        <f>IF($JE159&gt;=58,INDEX($GT:$GT,$JD159+58),"")</f>
      </c>
      <c r="JB159">
        <f>IF($JE159&gt;=59,INDEX($GT:$GT,$JD159+59),"")</f>
      </c>
      <c r="JC159">
        <f>IF($JE159&gt;=60,INDEX($GT:$GT,$JD159+60),"")</f>
      </c>
      <c r="JD159">
        <f>IFERROR(MATCH($GS159,$GT$2:$GT$322,0)+1,0)</f>
      </c>
      <c r="JE159">
        <f>IFERROR(INDEX($GU$2:$GU$322,MATCH($GS159,$GT$2:$GT$322,0)),0)</f>
      </c>
      <c r="JF159" t="s">
        <v>28</v>
      </c>
      <c r="JG159" t="s">
        <v>28</v>
      </c>
    </row>
    <row r="160" spans="1:267" x14ac:dyDescent="0.25">
      <c r="J160" s="1"/>
      <c r="K160" s="1"/>
      <c r="L160" s="1"/>
      <c r="M160" s="1"/>
      <c r="N160" s="1">
        <f>IFERROR(IF(FIND(" - ",$J160)&gt;0,MID($J160,FIND(" - ",$J160)+3,LEN($J160)),""),"")</f>
      </c>
      <c r="P160" s="1"/>
      <c r="S160" t="s">
        <v>28</v>
      </c>
      <c r="U160">
        <f>IF(OR($S160="",$T160=""),"",IFERROR($S160/$T160,0))</f>
      </c>
      <c r="V160">
        <f>IF($S160="","",
IF($K160="","",
IF(ISNUMBER(SEARCH("exempt",LOWER($K160))),0,
$S160*(VALUE(SUBSTITUTE($K160,"%",""))/100))))</f>
      </c>
      <c r="AB160">
        <f>IF($S160="","",
SUM($S160,$V160,$Z160,$W160,$Y160)-
IF($AA160="",0,VALUE($AA160)))</f>
      </c>
      <c r="AJ160" t="s">
        <v>762</v>
      </c>
      <c r="AO160" t="s">
        <v>208</v>
      </c>
      <c r="AR160">
        <f>IFERROR(LEFT($J160,FIND(" - ",$J160)-1),$J160)</f>
      </c>
      <c r="AU160">
        <f>IF($CJ160&gt;=1,INDEX($AS:$AS,$CI160+1),"")</f>
      </c>
      <c r="AV160">
        <f>IF($CJ160&gt;=2,INDEX($AS:$AS,$CI160+2),"")</f>
      </c>
      <c r="AW160">
        <f>IF($CJ160&gt;=3,INDEX($AS:$AS,$CI160+3),"")</f>
      </c>
      <c r="AX160">
        <f>IF($CJ160&gt;=4,INDEX($AS:$AS,$CI160+4),"")</f>
      </c>
      <c r="AY160">
        <f>IF($CJ160&gt;=5,INDEX($AS:$AS,$CI160+5),"")</f>
      </c>
      <c r="AZ160">
        <f>IF($CJ160&gt;=6,INDEX($AS:$AS,$CI160+6),"")</f>
      </c>
      <c r="BA160">
        <f>IF($CJ160&gt;=7,INDEX($AS:$AS,$CI160+7),"")</f>
      </c>
      <c r="BB160">
        <f>IF($CJ160&gt;=8,INDEX($AS:$AS,$CI160+8),"")</f>
      </c>
      <c r="BC160">
        <f>IF($CJ160&gt;=9,INDEX($AS:$AS,$CI160+9),"")</f>
      </c>
      <c r="BD160">
        <f>IF($CJ160&gt;=10,INDEX($AS:$AS,$CI160+10),"")</f>
      </c>
      <c r="BE160">
        <f>IF($CJ160&gt;=11,INDEX($AS:$AS,$CI160+11),"")</f>
      </c>
      <c r="BF160">
        <f>IF($CJ160&gt;=12,INDEX($AS:$AS,$CI160+12),"")</f>
      </c>
      <c r="BG160">
        <f>IF($CJ160&gt;=13,INDEX($AS:$AS,$CI160+13),"")</f>
      </c>
      <c r="BH160">
        <f>IF($CJ160&gt;=14,INDEX($AS:$AS,$CI160+14),"")</f>
      </c>
      <c r="BI160">
        <f>IF($CJ160&gt;=15,INDEX($AS:$AS,$CI160+15),"")</f>
      </c>
      <c r="BJ160">
        <f>IF($CJ160&gt;=16,INDEX($AS:$AS,$CI160+16),"")</f>
      </c>
      <c r="BK160">
        <f>IF($CJ160&gt;=17,INDEX($AS:$AS,$CI160+17),"")</f>
      </c>
      <c r="BL160">
        <f>IF($CJ160&gt;=18,INDEX($AS:$AS,$CI160+18),"")</f>
      </c>
      <c r="BM160">
        <f>IF($CJ160&gt;=19,INDEX($AS:$AS,$CI160+19),"")</f>
      </c>
      <c r="BN160">
        <f>IF($CJ160&gt;=20,INDEX($AS:$AS,$CI160+20),"")</f>
      </c>
      <c r="BO160">
        <f>IF($CJ160&gt;=21,INDEX($AS:$AS,$CI160+21),"")</f>
      </c>
      <c r="BP160">
        <f>IF($CJ160&gt;=22,INDEX($AS:$AS,$CI160+22),"")</f>
      </c>
      <c r="BQ160">
        <f>IF($CJ160&gt;=23,INDEX($AS:$AS,$CI160+23),"")</f>
      </c>
      <c r="BR160">
        <f>IF($CJ160&gt;=24,INDEX($AS:$AS,$CI160+24),"")</f>
      </c>
      <c r="BS160">
        <f>IF($CJ160&gt;=25,INDEX($AS:$AS,$CI160+25),"")</f>
      </c>
      <c r="BT160">
        <f>IF($CJ160&gt;=26,INDEX($AS:$AS,$CI160+26),"")</f>
      </c>
      <c r="BU160">
        <f>IF($CJ160&gt;=27,INDEX($AS:$AS,$CI160+27),"")</f>
      </c>
      <c r="BV160">
        <f>IF($CJ160&gt;=28,INDEX($AS:$AS,$CI160+28),"")</f>
      </c>
      <c r="BW160">
        <f>IF($CJ160&gt;=29,INDEX($AS:$AS,$CI160+29),"")</f>
      </c>
      <c r="BX160">
        <f>IF($CJ160&gt;=30,INDEX($AS:$AS,$CI160+30),"")</f>
      </c>
      <c r="BY160">
        <f>IF($CJ160&gt;=31,INDEX($AS:$AS,$CI160+31),"")</f>
      </c>
      <c r="BZ160">
        <f>IF($CJ160&gt;=32,INDEX($AS:$AS,$CI160+32),"")</f>
      </c>
      <c r="CA160">
        <f>IF($CJ160&gt;=33,INDEX($AS:$AS,$CI160+33),"")</f>
      </c>
      <c r="CB160">
        <f>IF($CJ160&gt;=34,INDEX($AS:$AS,$CI160+34),"")</f>
      </c>
      <c r="CC160">
        <f>IF($CJ160&gt;=35,INDEX($AS:$AS,$CI160+35),"")</f>
      </c>
      <c r="CD160">
        <f>IF($CJ160&gt;=36,INDEX($AS:$AS,$CI160+36),"")</f>
      </c>
      <c r="CE160">
        <f>IF($CJ160&gt;=37,INDEX($AS:$AS,$CI160+37),"")</f>
      </c>
      <c r="CF160">
        <f>IF($CJ160&gt;=38,INDEX($AS:$AS,$CI160+38),"")</f>
      </c>
      <c r="CG160">
        <f>IF($CJ160&gt;=39,INDEX($AS:$AS,$CI160+39),"")</f>
      </c>
      <c r="CH160">
        <f>IF($CJ160&gt;=40,INDEX($AS:$AS,$CI160+40),"")</f>
      </c>
      <c r="CI160">
        <f>IFERROR(MATCH($AR160,$AS$2:$AS$133,0)+1,0)</f>
      </c>
      <c r="CJ160">
        <f>IFERROR(INDEX($AT$2:$AT$133,MATCH($AR160,$AS$2:$AS$133,0)),0)</f>
      </c>
      <c r="CK160">
        <f>IFERROR(LEFT($O160,FIND(" - ",$O160)-1),$O160)</f>
      </c>
      <c r="CL160" t="s">
        <v>255</v>
      </c>
      <c r="CN160">
        <f>IF($DI160&gt;=1,INDEX($CL:$CL,$DH160+1),"")</f>
      </c>
      <c r="CO160">
        <f>IF($DI160&gt;=2,INDEX($CL:$CL,$DH160+2),"")</f>
      </c>
      <c r="CP160">
        <f>IF($DI160&gt;=3,INDEX($CL:$CL,$DH160+3),"")</f>
      </c>
      <c r="CQ160">
        <f>IF($DI160&gt;=4,INDEX($CL:$CL,$DH160+4),"")</f>
      </c>
      <c r="CR160">
        <f>IF($DI160&gt;=5,INDEX($CL:$CL,$DH160+5),"")</f>
      </c>
      <c r="CS160">
        <f>IF($DI160&gt;=6,INDEX($CL:$CL,$DH160+6),"")</f>
      </c>
      <c r="CT160">
        <f>IF($DI160&gt;=7,INDEX($CL:$CL,$DH160+7),"")</f>
      </c>
      <c r="CU160">
        <f>IF($DI160&gt;=8,INDEX($CL:$CL,$DH160+8),"")</f>
      </c>
      <c r="CV160">
        <f>IF($DI160&gt;=9,INDEX($CL:$CL,$DH160+9),"")</f>
      </c>
      <c r="CW160">
        <f>IF($DI160&gt;=10,INDEX($CL:$CL,$DH160+10),"")</f>
      </c>
      <c r="CX160">
        <f>IF($DI160&gt;=11,INDEX($CL:$CL,$DH160+11),"")</f>
      </c>
      <c r="CY160">
        <f>IF($DI160&gt;=12,INDEX($CL:$CL,$DH160+12),"")</f>
      </c>
      <c r="CZ160">
        <f>IF($DI160&gt;=13,INDEX($CL:$CL,$DH160+13),"")</f>
      </c>
      <c r="DA160">
        <f>IF($DI160&gt;=14,INDEX($CL:$CL,$DH160+14),"")</f>
      </c>
      <c r="DB160">
        <f>IF($DI160&gt;=15,INDEX($CL:$CL,$DH160+15),"")</f>
      </c>
      <c r="DC160">
        <f>IF($DI160&gt;=16,INDEX($CL:$CL,$DH160+16),"")</f>
      </c>
      <c r="DD160">
        <f>IF($DI160&gt;=17,INDEX($CL:$CL,$DH160+17),"")</f>
      </c>
      <c r="DE160">
        <f>IF($DI160&gt;=18,INDEX($CL:$CL,$DH160+18),"")</f>
      </c>
      <c r="DF160">
        <f>IF($DI160&gt;=19,INDEX($CL:$CL,$DH160+19),"")</f>
      </c>
      <c r="DG160">
        <f>IF($DI160&gt;=20,INDEX($CL:$CL,$DH160+20),"")</f>
      </c>
      <c r="DH160">
        <f>IFERROR(MATCH($CK160,$CL$2:$CL$1558,0)+1,0)</f>
      </c>
      <c r="DI160">
        <f>IFERROR(INDEX($CM$2:$CM$1558,MATCH($CK160,$CL$2:$CL$1558,0)),0)</f>
      </c>
      <c r="DJ160">
        <f>IFERROR(INDEX($AQ:$AQ,MATCH($K160,$AP:$AP,0))&amp;"","")</f>
      </c>
      <c r="DN160">
        <f>IF($GQ160&gt;=1,INDEX($DK:$DK,$GP160+1),"")</f>
      </c>
      <c r="DO160">
        <f>IF($GQ160&gt;=2,INDEX($DK:$DK,$GP160+2),"")</f>
      </c>
      <c r="DP160">
        <f>IF($GQ160&gt;=3,INDEX($DK:$DK,$GP160+3),"")</f>
      </c>
      <c r="DQ160">
        <f>IF($GQ160&gt;=4,INDEX($DK:$DK,$GP160+4),"")</f>
      </c>
      <c r="DR160">
        <f>IF($GQ160&gt;=5,INDEX($DK:$DK,$GP160+5),"")</f>
      </c>
      <c r="DS160">
        <f>IF($GQ160&gt;=6,INDEX($DK:$DK,$GP160+6),"")</f>
      </c>
      <c r="DT160">
        <f>IF($GQ160&gt;=7,INDEX($DK:$DK,$GP160+7),"")</f>
      </c>
      <c r="DU160">
        <f>IF($GQ160&gt;=8,INDEX($DK:$DK,$GP160+8),"")</f>
      </c>
      <c r="DV160">
        <f>IF($GQ160&gt;=9,INDEX($DK:$DK,$GP160+9),"")</f>
      </c>
      <c r="DW160">
        <f>IF($GQ160&gt;=10,INDEX($DK:$DK,$GP160+10),"")</f>
      </c>
      <c r="DX160">
        <f>IF($GQ160&gt;=11,INDEX($DK:$DK,$GP160+11),"")</f>
      </c>
      <c r="DY160">
        <f>IF($GQ160&gt;=12,INDEX($DK:$DK,$GP160+12),"")</f>
      </c>
      <c r="DZ160">
        <f>IF($GQ160&gt;=13,INDEX($DK:$DK,$GP160+13),"")</f>
      </c>
      <c r="EA160">
        <f>IF($GQ160&gt;=14,INDEX($DK:$DK,$GP160+14),"")</f>
      </c>
      <c r="EB160">
        <f>IF($GQ160&gt;=15,INDEX($DK:$DK,$GP160+15),"")</f>
      </c>
      <c r="EC160">
        <f>IF($GQ160&gt;=16,INDEX($DK:$DK,$GP160+16),"")</f>
      </c>
      <c r="ED160">
        <f>IF($GQ160&gt;=17,INDEX($DK:$DK,$GP160+17),"")</f>
      </c>
      <c r="EE160">
        <f>IF($GQ160&gt;=18,INDEX($DK:$DK,$GP160+18),"")</f>
      </c>
      <c r="EF160">
        <f>IF($GQ160&gt;=19,INDEX($DK:$DK,$GP160+19),"")</f>
      </c>
      <c r="EG160">
        <f>IF($GQ160&gt;=20,INDEX($DK:$DK,$GP160+20),"")</f>
      </c>
      <c r="EH160">
        <f>IF($GQ160&gt;=21,INDEX($DK:$DK,$GP160+21),"")</f>
      </c>
      <c r="EI160">
        <f>IF($GQ160&gt;=22,INDEX($DK:$DK,$GP160+22),"")</f>
      </c>
      <c r="EJ160">
        <f>IF($GQ160&gt;=23,INDEX($DK:$DK,$GP160+23),"")</f>
      </c>
      <c r="EK160">
        <f>IF($GQ160&gt;=24,INDEX($DK:$DK,$GP160+24),"")</f>
      </c>
      <c r="EL160">
        <f>IF($GQ160&gt;=25,INDEX($DK:$DK,$GP160+25),"")</f>
      </c>
      <c r="EM160">
        <f>IF($GQ160&gt;=26,INDEX($DK:$DK,$GP160+26),"")</f>
      </c>
      <c r="EN160">
        <f>IF($GQ160&gt;=27,INDEX($DK:$DK,$GP160+27),"")</f>
      </c>
      <c r="EO160">
        <f>IF($GQ160&gt;=28,INDEX($DK:$DK,$GP160+28),"")</f>
      </c>
      <c r="EP160">
        <f>IF($GQ160&gt;=29,INDEX($DK:$DK,$GP160+29),"")</f>
      </c>
      <c r="EQ160">
        <f>IF($GQ160&gt;=30,INDEX($DK:$DK,$GP160+30),"")</f>
      </c>
      <c r="ER160">
        <f>IF($GQ160&gt;=31,INDEX($DK:$DK,$GP160+31),"")</f>
      </c>
      <c r="ES160">
        <f>IF($GQ160&gt;=32,INDEX($DK:$DK,$GP160+32),"")</f>
      </c>
      <c r="ET160">
        <f>IF($GQ160&gt;=33,INDEX($DK:$DK,$GP160+33),"")</f>
      </c>
      <c r="EU160">
        <f>IF($GQ160&gt;=34,INDEX($DK:$DK,$GP160+34),"")</f>
      </c>
      <c r="EV160">
        <f>IF($GQ160&gt;=35,INDEX($DK:$DK,$GP160+35),"")</f>
      </c>
      <c r="EW160">
        <f>IF($GQ160&gt;=36,INDEX($DK:$DK,$GP160+36),"")</f>
      </c>
      <c r="EX160">
        <f>IF($GQ160&gt;=37,INDEX($DK:$DK,$GP160+37),"")</f>
      </c>
      <c r="EY160">
        <f>IF($GQ160&gt;=38,INDEX($DK:$DK,$GP160+38),"")</f>
      </c>
      <c r="EZ160">
        <f>IF($GQ160&gt;=39,INDEX($DK:$DK,$GP160+39),"")</f>
      </c>
      <c r="FA160">
        <f>IF($GQ160&gt;=40,INDEX($DK:$DK,$GP160+40),"")</f>
      </c>
      <c r="FB160">
        <f>IF($GQ160&gt;=1,INDEX($DL:$DL,$GP160+1),"")</f>
      </c>
      <c r="FC160">
        <f>IF($GQ160&gt;=2,INDEX($DL:$DL,$GP160+2),"")</f>
      </c>
      <c r="FD160">
        <f>IF($GQ160&gt;=3,INDEX($DL:$DL,$GP160+3),"")</f>
      </c>
      <c r="FE160">
        <f>IF($GQ160&gt;=4,INDEX($DL:$DL,$GP160+4),"")</f>
      </c>
      <c r="FF160">
        <f>IF($GQ160&gt;=5,INDEX($DL:$DL,$GP160+5),"")</f>
      </c>
      <c r="FG160">
        <f>IF($GQ160&gt;=6,INDEX($DL:$DL,$GP160+6),"")</f>
      </c>
      <c r="FH160">
        <f>IF($GQ160&gt;=7,INDEX($DL:$DL,$GP160+7),"")</f>
      </c>
      <c r="FI160">
        <f>IF($GQ160&gt;=8,INDEX($DL:$DL,$GP160+8),"")</f>
      </c>
      <c r="FJ160">
        <f>IF($GQ160&gt;=9,INDEX($DL:$DL,$GP160+9),"")</f>
      </c>
      <c r="FK160">
        <f>IF($GQ160&gt;=10,INDEX($DL:$DL,$GP160+10),"")</f>
      </c>
      <c r="FL160">
        <f>IF($GQ160&gt;=11,INDEX($DL:$DL,$GP160+11),"")</f>
      </c>
      <c r="FM160">
        <f>IF($GQ160&gt;=12,INDEX($DL:$DL,$GP160+12),"")</f>
      </c>
      <c r="FN160">
        <f>IF($GQ160&gt;=13,INDEX($DL:$DL,$GP160+13),"")</f>
      </c>
      <c r="FO160">
        <f>IF($GQ160&gt;=14,INDEX($DL:$DL,$GP160+14),"")</f>
      </c>
      <c r="FP160">
        <f>IF($GQ160&gt;=15,INDEX($DL:$DL,$GP160+15),"")</f>
      </c>
      <c r="FQ160">
        <f>IF($GQ160&gt;=16,INDEX($DL:$DL,$GP160+16),"")</f>
      </c>
      <c r="FR160">
        <f>IF($GQ160&gt;=17,INDEX($DL:$DL,$GP160+17),"")</f>
      </c>
      <c r="FS160">
        <f>IF($GQ160&gt;=18,INDEX($DL:$DL,$GP160+18),"")</f>
      </c>
      <c r="FT160">
        <f>IF($GQ160&gt;=19,INDEX($DL:$DL,$GP160+19),"")</f>
      </c>
      <c r="FU160">
        <f>IF($GQ160&gt;=20,INDEX($DL:$DL,$GP160+20),"")</f>
      </c>
      <c r="FV160">
        <f>IF($GQ160&gt;=21,INDEX($DL:$DL,$GP160+21),"")</f>
      </c>
      <c r="FW160">
        <f>IF($GQ160&gt;=22,INDEX($DL:$DL,$GP160+22),"")</f>
      </c>
      <c r="FX160">
        <f>IF($GQ160&gt;=23,INDEX($DL:$DL,$GP160+23),"")</f>
      </c>
      <c r="FY160">
        <f>IF($GQ160&gt;=24,INDEX($DL:$DL,$GP160+24),"")</f>
      </c>
      <c r="FZ160">
        <f>IF($GQ160&gt;=25,INDEX($DL:$DL,$GP160+25),"")</f>
      </c>
      <c r="GA160">
        <f>IF($GQ160&gt;=26,INDEX($DL:$DL,$GP160+26),"")</f>
      </c>
      <c r="GB160">
        <f>IF($GQ160&gt;=27,INDEX($DL:$DL,$GP160+27),"")</f>
      </c>
      <c r="GC160">
        <f>IF($GQ160&gt;=28,INDEX($DL:$DL,$GP160+28),"")</f>
      </c>
      <c r="GD160">
        <f>IF($GQ160&gt;=29,INDEX($DL:$DL,$GP160+29),"")</f>
      </c>
      <c r="GE160">
        <f>IF($GQ160&gt;=30,INDEX($DL:$DL,$GP160+30),"")</f>
      </c>
      <c r="GF160">
        <f>IF($GQ160&gt;=31,INDEX($DL:$DL,$GP160+31),"")</f>
      </c>
      <c r="GG160">
        <f>IF($GQ160&gt;=32,INDEX($DL:$DL,$GP160+32),"")</f>
      </c>
      <c r="GH160">
        <f>IF($GQ160&gt;=33,INDEX($DL:$DL,$GP160+33),"")</f>
      </c>
      <c r="GI160">
        <f>IF($GQ160&gt;=34,INDEX($DL:$DL,$GP160+34),"")</f>
      </c>
      <c r="GJ160">
        <f>IF($GQ160&gt;=35,INDEX($DL:$DL,$GP160+35),"")</f>
      </c>
      <c r="GK160">
        <f>IF($GQ160&gt;=36,INDEX($DL:$DL,$GP160+36),"")</f>
      </c>
      <c r="GL160">
        <f>IF($GQ160&gt;=37,INDEX($DL:$DL,$GP160+37),"")</f>
      </c>
      <c r="GM160">
        <f>IF($GQ160&gt;=38,INDEX($DL:$DL,$GP160+38),"")</f>
      </c>
      <c r="GN160">
        <f>IF($GQ160&gt;=39,INDEX($DL:$DL,$GP160+39),"")</f>
      </c>
      <c r="GO160">
        <f>IF($GQ160&gt;=40,INDEX($DL:$DL,$GP160+40),"")</f>
      </c>
      <c r="GP160">
        <f>IFERROR(MATCH($DJ160,$DK$2:$DK$148,0)+1,0)</f>
      </c>
      <c r="GQ160">
        <f>IFERROR(INDEX($DM$2:$DM$148,MATCH($DJ160,$DK$2:$DK$148,0)),0)</f>
      </c>
      <c r="GR160">
        <f>IFERROR(MATCH($L160,$DN$160:$FA$160,0),0)</f>
      </c>
      <c r="GS160">
        <f>IF($GR160&gt;0,INDEX($FB$160:$GO$160,$GR160),"")</f>
      </c>
      <c r="GT160" t="s">
        <v>206</v>
      </c>
      <c r="GV160">
        <f>IF($JE160&gt;=1,INDEX($GT:$GT,$JD160+1),"")</f>
      </c>
      <c r="GW160">
        <f>IF($JE160&gt;=2,INDEX($GT:$GT,$JD160+2),"")</f>
      </c>
      <c r="GX160">
        <f>IF($JE160&gt;=3,INDEX($GT:$GT,$JD160+3),"")</f>
      </c>
      <c r="GY160">
        <f>IF($JE160&gt;=4,INDEX($GT:$GT,$JD160+4),"")</f>
      </c>
      <c r="GZ160">
        <f>IF($JE160&gt;=5,INDEX($GT:$GT,$JD160+5),"")</f>
      </c>
      <c r="HA160">
        <f>IF($JE160&gt;=6,INDEX($GT:$GT,$JD160+6),"")</f>
      </c>
      <c r="HB160">
        <f>IF($JE160&gt;=7,INDEX($GT:$GT,$JD160+7),"")</f>
      </c>
      <c r="HC160">
        <f>IF($JE160&gt;=8,INDEX($GT:$GT,$JD160+8),"")</f>
      </c>
      <c r="HD160">
        <f>IF($JE160&gt;=9,INDEX($GT:$GT,$JD160+9),"")</f>
      </c>
      <c r="HE160">
        <f>IF($JE160&gt;=10,INDEX($GT:$GT,$JD160+10),"")</f>
      </c>
      <c r="HF160">
        <f>IF($JE160&gt;=11,INDEX($GT:$GT,$JD160+11),"")</f>
      </c>
      <c r="HG160">
        <f>IF($JE160&gt;=12,INDEX($GT:$GT,$JD160+12),"")</f>
      </c>
      <c r="HH160">
        <f>IF($JE160&gt;=13,INDEX($GT:$GT,$JD160+13),"")</f>
      </c>
      <c r="HI160">
        <f>IF($JE160&gt;=14,INDEX($GT:$GT,$JD160+14),"")</f>
      </c>
      <c r="HJ160">
        <f>IF($JE160&gt;=15,INDEX($GT:$GT,$JD160+15),"")</f>
      </c>
      <c r="HK160">
        <f>IF($JE160&gt;=16,INDEX($GT:$GT,$JD160+16),"")</f>
      </c>
      <c r="HL160">
        <f>IF($JE160&gt;=17,INDEX($GT:$GT,$JD160+17),"")</f>
      </c>
      <c r="HM160">
        <f>IF($JE160&gt;=18,INDEX($GT:$GT,$JD160+18),"")</f>
      </c>
      <c r="HN160">
        <f>IF($JE160&gt;=19,INDEX($GT:$GT,$JD160+19),"")</f>
      </c>
      <c r="HO160">
        <f>IF($JE160&gt;=20,INDEX($GT:$GT,$JD160+20),"")</f>
      </c>
      <c r="HP160">
        <f>IF($JE160&gt;=21,INDEX($GT:$GT,$JD160+21),"")</f>
      </c>
      <c r="HQ160">
        <f>IF($JE160&gt;=22,INDEX($GT:$GT,$JD160+22),"")</f>
      </c>
      <c r="HR160">
        <f>IF($JE160&gt;=23,INDEX($GT:$GT,$JD160+23),"")</f>
      </c>
      <c r="HS160">
        <f>IF($JE160&gt;=24,INDEX($GT:$GT,$JD160+24),"")</f>
      </c>
      <c r="HT160">
        <f>IF($JE160&gt;=25,INDEX($GT:$GT,$JD160+25),"")</f>
      </c>
      <c r="HU160">
        <f>IF($JE160&gt;=26,INDEX($GT:$GT,$JD160+26),"")</f>
      </c>
      <c r="HV160">
        <f>IF($JE160&gt;=27,INDEX($GT:$GT,$JD160+27),"")</f>
      </c>
      <c r="HW160">
        <f>IF($JE160&gt;=28,INDEX($GT:$GT,$JD160+28),"")</f>
      </c>
      <c r="HX160">
        <f>IF($JE160&gt;=29,INDEX($GT:$GT,$JD160+29),"")</f>
      </c>
      <c r="HY160">
        <f>IF($JE160&gt;=30,INDEX($GT:$GT,$JD160+30),"")</f>
      </c>
      <c r="HZ160">
        <f>IF($JE160&gt;=31,INDEX($GT:$GT,$JD160+31),"")</f>
      </c>
      <c r="IA160">
        <f>IF($JE160&gt;=32,INDEX($GT:$GT,$JD160+32),"")</f>
      </c>
      <c r="IB160">
        <f>IF($JE160&gt;=33,INDEX($GT:$GT,$JD160+33),"")</f>
      </c>
      <c r="IC160">
        <f>IF($JE160&gt;=34,INDEX($GT:$GT,$JD160+34),"")</f>
      </c>
      <c r="ID160">
        <f>IF($JE160&gt;=35,INDEX($GT:$GT,$JD160+35),"")</f>
      </c>
      <c r="IE160">
        <f>IF($JE160&gt;=36,INDEX($GT:$GT,$JD160+36),"")</f>
      </c>
      <c r="IF160">
        <f>IF($JE160&gt;=37,INDEX($GT:$GT,$JD160+37),"")</f>
      </c>
      <c r="IG160">
        <f>IF($JE160&gt;=38,INDEX($GT:$GT,$JD160+38),"")</f>
      </c>
      <c r="IH160">
        <f>IF($JE160&gt;=39,INDEX($GT:$GT,$JD160+39),"")</f>
      </c>
      <c r="II160">
        <f>IF($JE160&gt;=40,INDEX($GT:$GT,$JD160+40),"")</f>
      </c>
      <c r="IJ160">
        <f>IF($JE160&gt;=41,INDEX($GT:$GT,$JD160+41),"")</f>
      </c>
      <c r="IK160">
        <f>IF($JE160&gt;=42,INDEX($GT:$GT,$JD160+42),"")</f>
      </c>
      <c r="IL160">
        <f>IF($JE160&gt;=43,INDEX($GT:$GT,$JD160+43),"")</f>
      </c>
      <c r="IM160">
        <f>IF($JE160&gt;=44,INDEX($GT:$GT,$JD160+44),"")</f>
      </c>
      <c r="IN160">
        <f>IF($JE160&gt;=45,INDEX($GT:$GT,$JD160+45),"")</f>
      </c>
      <c r="IO160">
        <f>IF($JE160&gt;=46,INDEX($GT:$GT,$JD160+46),"")</f>
      </c>
      <c r="IP160">
        <f>IF($JE160&gt;=47,INDEX($GT:$GT,$JD160+47),"")</f>
      </c>
      <c r="IQ160">
        <f>IF($JE160&gt;=48,INDEX($GT:$GT,$JD160+48),"")</f>
      </c>
      <c r="IR160">
        <f>IF($JE160&gt;=49,INDEX($GT:$GT,$JD160+49),"")</f>
      </c>
      <c r="IS160">
        <f>IF($JE160&gt;=50,INDEX($GT:$GT,$JD160+50),"")</f>
      </c>
      <c r="IT160">
        <f>IF($JE160&gt;=51,INDEX($GT:$GT,$JD160+51),"")</f>
      </c>
      <c r="IU160">
        <f>IF($JE160&gt;=52,INDEX($GT:$GT,$JD160+52),"")</f>
      </c>
      <c r="IV160">
        <f>IF($JE160&gt;=53,INDEX($GT:$GT,$JD160+53),"")</f>
      </c>
      <c r="IW160">
        <f>IF($JE160&gt;=54,INDEX($GT:$GT,$JD160+54),"")</f>
      </c>
      <c r="IX160">
        <f>IF($JE160&gt;=55,INDEX($GT:$GT,$JD160+55),"")</f>
      </c>
      <c r="IY160">
        <f>IF($JE160&gt;=56,INDEX($GT:$GT,$JD160+56),"")</f>
      </c>
      <c r="IZ160">
        <f>IF($JE160&gt;=57,INDEX($GT:$GT,$JD160+57),"")</f>
      </c>
      <c r="JA160">
        <f>IF($JE160&gt;=58,INDEX($GT:$GT,$JD160+58),"")</f>
      </c>
      <c r="JB160">
        <f>IF($JE160&gt;=59,INDEX($GT:$GT,$JD160+59),"")</f>
      </c>
      <c r="JC160">
        <f>IF($JE160&gt;=60,INDEX($GT:$GT,$JD160+60),"")</f>
      </c>
      <c r="JD160">
        <f>IFERROR(MATCH($GS160,$GT$2:$GT$322,0)+1,0)</f>
      </c>
      <c r="JE160">
        <f>IFERROR(INDEX($GU$2:$GU$322,MATCH($GS160,$GT$2:$GT$322,0)),0)</f>
      </c>
      <c r="JF160" t="s">
        <v>28</v>
      </c>
      <c r="JG160" t="s">
        <v>28</v>
      </c>
    </row>
    <row r="161" spans="1:267" x14ac:dyDescent="0.25">
      <c r="J161" s="1"/>
      <c r="K161" s="1"/>
      <c r="L161" s="1"/>
      <c r="M161" s="1"/>
      <c r="N161" s="1">
        <f>IFERROR(IF(FIND(" - ",$J161)&gt;0,MID($J161,FIND(" - ",$J161)+3,LEN($J161)),""),"")</f>
      </c>
      <c r="P161" s="1"/>
      <c r="S161" t="s">
        <v>28</v>
      </c>
      <c r="U161">
        <f>IF(OR($S161="",$T161=""),"",IFERROR($S161/$T161,0))</f>
      </c>
      <c r="V161">
        <f>IF($S161="","",
IF($K161="","",
IF(ISNUMBER(SEARCH("exempt",LOWER($K161))),0,
$S161*(VALUE(SUBSTITUTE($K161,"%",""))/100))))</f>
      </c>
      <c r="AB161">
        <f>IF($S161="","",
SUM($S161,$V161,$Z161,$W161,$Y161)-
IF($AA161="",0,VALUE($AA161)))</f>
      </c>
      <c r="AJ161" t="s">
        <v>763</v>
      </c>
      <c r="AO161" t="s">
        <v>217</v>
      </c>
      <c r="AR161">
        <f>IFERROR(LEFT($J161,FIND(" - ",$J161)-1),$J161)</f>
      </c>
      <c r="AU161">
        <f>IF($CJ161&gt;=1,INDEX($AS:$AS,$CI161+1),"")</f>
      </c>
      <c r="AV161">
        <f>IF($CJ161&gt;=2,INDEX($AS:$AS,$CI161+2),"")</f>
      </c>
      <c r="AW161">
        <f>IF($CJ161&gt;=3,INDEX($AS:$AS,$CI161+3),"")</f>
      </c>
      <c r="AX161">
        <f>IF($CJ161&gt;=4,INDEX($AS:$AS,$CI161+4),"")</f>
      </c>
      <c r="AY161">
        <f>IF($CJ161&gt;=5,INDEX($AS:$AS,$CI161+5),"")</f>
      </c>
      <c r="AZ161">
        <f>IF($CJ161&gt;=6,INDEX($AS:$AS,$CI161+6),"")</f>
      </c>
      <c r="BA161">
        <f>IF($CJ161&gt;=7,INDEX($AS:$AS,$CI161+7),"")</f>
      </c>
      <c r="BB161">
        <f>IF($CJ161&gt;=8,INDEX($AS:$AS,$CI161+8),"")</f>
      </c>
      <c r="BC161">
        <f>IF($CJ161&gt;=9,INDEX($AS:$AS,$CI161+9),"")</f>
      </c>
      <c r="BD161">
        <f>IF($CJ161&gt;=10,INDEX($AS:$AS,$CI161+10),"")</f>
      </c>
      <c r="BE161">
        <f>IF($CJ161&gt;=11,INDEX($AS:$AS,$CI161+11),"")</f>
      </c>
      <c r="BF161">
        <f>IF($CJ161&gt;=12,INDEX($AS:$AS,$CI161+12),"")</f>
      </c>
      <c r="BG161">
        <f>IF($CJ161&gt;=13,INDEX($AS:$AS,$CI161+13),"")</f>
      </c>
      <c r="BH161">
        <f>IF($CJ161&gt;=14,INDEX($AS:$AS,$CI161+14),"")</f>
      </c>
      <c r="BI161">
        <f>IF($CJ161&gt;=15,INDEX($AS:$AS,$CI161+15),"")</f>
      </c>
      <c r="BJ161">
        <f>IF($CJ161&gt;=16,INDEX($AS:$AS,$CI161+16),"")</f>
      </c>
      <c r="BK161">
        <f>IF($CJ161&gt;=17,INDEX($AS:$AS,$CI161+17),"")</f>
      </c>
      <c r="BL161">
        <f>IF($CJ161&gt;=18,INDEX($AS:$AS,$CI161+18),"")</f>
      </c>
      <c r="BM161">
        <f>IF($CJ161&gt;=19,INDEX($AS:$AS,$CI161+19),"")</f>
      </c>
      <c r="BN161">
        <f>IF($CJ161&gt;=20,INDEX($AS:$AS,$CI161+20),"")</f>
      </c>
      <c r="BO161">
        <f>IF($CJ161&gt;=21,INDEX($AS:$AS,$CI161+21),"")</f>
      </c>
      <c r="BP161">
        <f>IF($CJ161&gt;=22,INDEX($AS:$AS,$CI161+22),"")</f>
      </c>
      <c r="BQ161">
        <f>IF($CJ161&gt;=23,INDEX($AS:$AS,$CI161+23),"")</f>
      </c>
      <c r="BR161">
        <f>IF($CJ161&gt;=24,INDEX($AS:$AS,$CI161+24),"")</f>
      </c>
      <c r="BS161">
        <f>IF($CJ161&gt;=25,INDEX($AS:$AS,$CI161+25),"")</f>
      </c>
      <c r="BT161">
        <f>IF($CJ161&gt;=26,INDEX($AS:$AS,$CI161+26),"")</f>
      </c>
      <c r="BU161">
        <f>IF($CJ161&gt;=27,INDEX($AS:$AS,$CI161+27),"")</f>
      </c>
      <c r="BV161">
        <f>IF($CJ161&gt;=28,INDEX($AS:$AS,$CI161+28),"")</f>
      </c>
      <c r="BW161">
        <f>IF($CJ161&gt;=29,INDEX($AS:$AS,$CI161+29),"")</f>
      </c>
      <c r="BX161">
        <f>IF($CJ161&gt;=30,INDEX($AS:$AS,$CI161+30),"")</f>
      </c>
      <c r="BY161">
        <f>IF($CJ161&gt;=31,INDEX($AS:$AS,$CI161+31),"")</f>
      </c>
      <c r="BZ161">
        <f>IF($CJ161&gt;=32,INDEX($AS:$AS,$CI161+32),"")</f>
      </c>
      <c r="CA161">
        <f>IF($CJ161&gt;=33,INDEX($AS:$AS,$CI161+33),"")</f>
      </c>
      <c r="CB161">
        <f>IF($CJ161&gt;=34,INDEX($AS:$AS,$CI161+34),"")</f>
      </c>
      <c r="CC161">
        <f>IF($CJ161&gt;=35,INDEX($AS:$AS,$CI161+35),"")</f>
      </c>
      <c r="CD161">
        <f>IF($CJ161&gt;=36,INDEX($AS:$AS,$CI161+36),"")</f>
      </c>
      <c r="CE161">
        <f>IF($CJ161&gt;=37,INDEX($AS:$AS,$CI161+37),"")</f>
      </c>
      <c r="CF161">
        <f>IF($CJ161&gt;=38,INDEX($AS:$AS,$CI161+38),"")</f>
      </c>
      <c r="CG161">
        <f>IF($CJ161&gt;=39,INDEX($AS:$AS,$CI161+39),"")</f>
      </c>
      <c r="CH161">
        <f>IF($CJ161&gt;=40,INDEX($AS:$AS,$CI161+40),"")</f>
      </c>
      <c r="CI161">
        <f>IFERROR(MATCH($AR161,$AS$2:$AS$133,0)+1,0)</f>
      </c>
      <c r="CJ161">
        <f>IFERROR(INDEX($AT$2:$AT$133,MATCH($AR161,$AS$2:$AS$133,0)),0)</f>
      </c>
      <c r="CK161">
        <f>IFERROR(LEFT($O161,FIND(" - ",$O161)-1),$O161)</f>
      </c>
      <c r="CL161" t="s">
        <v>185</v>
      </c>
      <c r="CN161">
        <f>IF($DI161&gt;=1,INDEX($CL:$CL,$DH161+1),"")</f>
      </c>
      <c r="CO161">
        <f>IF($DI161&gt;=2,INDEX($CL:$CL,$DH161+2),"")</f>
      </c>
      <c r="CP161">
        <f>IF($DI161&gt;=3,INDEX($CL:$CL,$DH161+3),"")</f>
      </c>
      <c r="CQ161">
        <f>IF($DI161&gt;=4,INDEX($CL:$CL,$DH161+4),"")</f>
      </c>
      <c r="CR161">
        <f>IF($DI161&gt;=5,INDEX($CL:$CL,$DH161+5),"")</f>
      </c>
      <c r="CS161">
        <f>IF($DI161&gt;=6,INDEX($CL:$CL,$DH161+6),"")</f>
      </c>
      <c r="CT161">
        <f>IF($DI161&gt;=7,INDEX($CL:$CL,$DH161+7),"")</f>
      </c>
      <c r="CU161">
        <f>IF($DI161&gt;=8,INDEX($CL:$CL,$DH161+8),"")</f>
      </c>
      <c r="CV161">
        <f>IF($DI161&gt;=9,INDEX($CL:$CL,$DH161+9),"")</f>
      </c>
      <c r="CW161">
        <f>IF($DI161&gt;=10,INDEX($CL:$CL,$DH161+10),"")</f>
      </c>
      <c r="CX161">
        <f>IF($DI161&gt;=11,INDEX($CL:$CL,$DH161+11),"")</f>
      </c>
      <c r="CY161">
        <f>IF($DI161&gt;=12,INDEX($CL:$CL,$DH161+12),"")</f>
      </c>
      <c r="CZ161">
        <f>IF($DI161&gt;=13,INDEX($CL:$CL,$DH161+13),"")</f>
      </c>
      <c r="DA161">
        <f>IF($DI161&gt;=14,INDEX($CL:$CL,$DH161+14),"")</f>
      </c>
      <c r="DB161">
        <f>IF($DI161&gt;=15,INDEX($CL:$CL,$DH161+15),"")</f>
      </c>
      <c r="DC161">
        <f>IF($DI161&gt;=16,INDEX($CL:$CL,$DH161+16),"")</f>
      </c>
      <c r="DD161">
        <f>IF($DI161&gt;=17,INDEX($CL:$CL,$DH161+17),"")</f>
      </c>
      <c r="DE161">
        <f>IF($DI161&gt;=18,INDEX($CL:$CL,$DH161+18),"")</f>
      </c>
      <c r="DF161">
        <f>IF($DI161&gt;=19,INDEX($CL:$CL,$DH161+19),"")</f>
      </c>
      <c r="DG161">
        <f>IF($DI161&gt;=20,INDEX($CL:$CL,$DH161+20),"")</f>
      </c>
      <c r="DH161">
        <f>IFERROR(MATCH($CK161,$CL$2:$CL$1558,0)+1,0)</f>
      </c>
      <c r="DI161">
        <f>IFERROR(INDEX($CM$2:$CM$1558,MATCH($CK161,$CL$2:$CL$1558,0)),0)</f>
      </c>
      <c r="DJ161">
        <f>IFERROR(INDEX($AQ:$AQ,MATCH($K161,$AP:$AP,0))&amp;"","")</f>
      </c>
      <c r="DN161">
        <f>IF($GQ161&gt;=1,INDEX($DK:$DK,$GP161+1),"")</f>
      </c>
      <c r="DO161">
        <f>IF($GQ161&gt;=2,INDEX($DK:$DK,$GP161+2),"")</f>
      </c>
      <c r="DP161">
        <f>IF($GQ161&gt;=3,INDEX($DK:$DK,$GP161+3),"")</f>
      </c>
      <c r="DQ161">
        <f>IF($GQ161&gt;=4,INDEX($DK:$DK,$GP161+4),"")</f>
      </c>
      <c r="DR161">
        <f>IF($GQ161&gt;=5,INDEX($DK:$DK,$GP161+5),"")</f>
      </c>
      <c r="DS161">
        <f>IF($GQ161&gt;=6,INDEX($DK:$DK,$GP161+6),"")</f>
      </c>
      <c r="DT161">
        <f>IF($GQ161&gt;=7,INDEX($DK:$DK,$GP161+7),"")</f>
      </c>
      <c r="DU161">
        <f>IF($GQ161&gt;=8,INDEX($DK:$DK,$GP161+8),"")</f>
      </c>
      <c r="DV161">
        <f>IF($GQ161&gt;=9,INDEX($DK:$DK,$GP161+9),"")</f>
      </c>
      <c r="DW161">
        <f>IF($GQ161&gt;=10,INDEX($DK:$DK,$GP161+10),"")</f>
      </c>
      <c r="DX161">
        <f>IF($GQ161&gt;=11,INDEX($DK:$DK,$GP161+11),"")</f>
      </c>
      <c r="DY161">
        <f>IF($GQ161&gt;=12,INDEX($DK:$DK,$GP161+12),"")</f>
      </c>
      <c r="DZ161">
        <f>IF($GQ161&gt;=13,INDEX($DK:$DK,$GP161+13),"")</f>
      </c>
      <c r="EA161">
        <f>IF($GQ161&gt;=14,INDEX($DK:$DK,$GP161+14),"")</f>
      </c>
      <c r="EB161">
        <f>IF($GQ161&gt;=15,INDEX($DK:$DK,$GP161+15),"")</f>
      </c>
      <c r="EC161">
        <f>IF($GQ161&gt;=16,INDEX($DK:$DK,$GP161+16),"")</f>
      </c>
      <c r="ED161">
        <f>IF($GQ161&gt;=17,INDEX($DK:$DK,$GP161+17),"")</f>
      </c>
      <c r="EE161">
        <f>IF($GQ161&gt;=18,INDEX($DK:$DK,$GP161+18),"")</f>
      </c>
      <c r="EF161">
        <f>IF($GQ161&gt;=19,INDEX($DK:$DK,$GP161+19),"")</f>
      </c>
      <c r="EG161">
        <f>IF($GQ161&gt;=20,INDEX($DK:$DK,$GP161+20),"")</f>
      </c>
      <c r="EH161">
        <f>IF($GQ161&gt;=21,INDEX($DK:$DK,$GP161+21),"")</f>
      </c>
      <c r="EI161">
        <f>IF($GQ161&gt;=22,INDEX($DK:$DK,$GP161+22),"")</f>
      </c>
      <c r="EJ161">
        <f>IF($GQ161&gt;=23,INDEX($DK:$DK,$GP161+23),"")</f>
      </c>
      <c r="EK161">
        <f>IF($GQ161&gt;=24,INDEX($DK:$DK,$GP161+24),"")</f>
      </c>
      <c r="EL161">
        <f>IF($GQ161&gt;=25,INDEX($DK:$DK,$GP161+25),"")</f>
      </c>
      <c r="EM161">
        <f>IF($GQ161&gt;=26,INDEX($DK:$DK,$GP161+26),"")</f>
      </c>
      <c r="EN161">
        <f>IF($GQ161&gt;=27,INDEX($DK:$DK,$GP161+27),"")</f>
      </c>
      <c r="EO161">
        <f>IF($GQ161&gt;=28,INDEX($DK:$DK,$GP161+28),"")</f>
      </c>
      <c r="EP161">
        <f>IF($GQ161&gt;=29,INDEX($DK:$DK,$GP161+29),"")</f>
      </c>
      <c r="EQ161">
        <f>IF($GQ161&gt;=30,INDEX($DK:$DK,$GP161+30),"")</f>
      </c>
      <c r="ER161">
        <f>IF($GQ161&gt;=31,INDEX($DK:$DK,$GP161+31),"")</f>
      </c>
      <c r="ES161">
        <f>IF($GQ161&gt;=32,INDEX($DK:$DK,$GP161+32),"")</f>
      </c>
      <c r="ET161">
        <f>IF($GQ161&gt;=33,INDEX($DK:$DK,$GP161+33),"")</f>
      </c>
      <c r="EU161">
        <f>IF($GQ161&gt;=34,INDEX($DK:$DK,$GP161+34),"")</f>
      </c>
      <c r="EV161">
        <f>IF($GQ161&gt;=35,INDEX($DK:$DK,$GP161+35),"")</f>
      </c>
      <c r="EW161">
        <f>IF($GQ161&gt;=36,INDEX($DK:$DK,$GP161+36),"")</f>
      </c>
      <c r="EX161">
        <f>IF($GQ161&gt;=37,INDEX($DK:$DK,$GP161+37),"")</f>
      </c>
      <c r="EY161">
        <f>IF($GQ161&gt;=38,INDEX($DK:$DK,$GP161+38),"")</f>
      </c>
      <c r="EZ161">
        <f>IF($GQ161&gt;=39,INDEX($DK:$DK,$GP161+39),"")</f>
      </c>
      <c r="FA161">
        <f>IF($GQ161&gt;=40,INDEX($DK:$DK,$GP161+40),"")</f>
      </c>
      <c r="FB161">
        <f>IF($GQ161&gt;=1,INDEX($DL:$DL,$GP161+1),"")</f>
      </c>
      <c r="FC161">
        <f>IF($GQ161&gt;=2,INDEX($DL:$DL,$GP161+2),"")</f>
      </c>
      <c r="FD161">
        <f>IF($GQ161&gt;=3,INDEX($DL:$DL,$GP161+3),"")</f>
      </c>
      <c r="FE161">
        <f>IF($GQ161&gt;=4,INDEX($DL:$DL,$GP161+4),"")</f>
      </c>
      <c r="FF161">
        <f>IF($GQ161&gt;=5,INDEX($DL:$DL,$GP161+5),"")</f>
      </c>
      <c r="FG161">
        <f>IF($GQ161&gt;=6,INDEX($DL:$DL,$GP161+6),"")</f>
      </c>
      <c r="FH161">
        <f>IF($GQ161&gt;=7,INDEX($DL:$DL,$GP161+7),"")</f>
      </c>
      <c r="FI161">
        <f>IF($GQ161&gt;=8,INDEX($DL:$DL,$GP161+8),"")</f>
      </c>
      <c r="FJ161">
        <f>IF($GQ161&gt;=9,INDEX($DL:$DL,$GP161+9),"")</f>
      </c>
      <c r="FK161">
        <f>IF($GQ161&gt;=10,INDEX($DL:$DL,$GP161+10),"")</f>
      </c>
      <c r="FL161">
        <f>IF($GQ161&gt;=11,INDEX($DL:$DL,$GP161+11),"")</f>
      </c>
      <c r="FM161">
        <f>IF($GQ161&gt;=12,INDEX($DL:$DL,$GP161+12),"")</f>
      </c>
      <c r="FN161">
        <f>IF($GQ161&gt;=13,INDEX($DL:$DL,$GP161+13),"")</f>
      </c>
      <c r="FO161">
        <f>IF($GQ161&gt;=14,INDEX($DL:$DL,$GP161+14),"")</f>
      </c>
      <c r="FP161">
        <f>IF($GQ161&gt;=15,INDEX($DL:$DL,$GP161+15),"")</f>
      </c>
      <c r="FQ161">
        <f>IF($GQ161&gt;=16,INDEX($DL:$DL,$GP161+16),"")</f>
      </c>
      <c r="FR161">
        <f>IF($GQ161&gt;=17,INDEX($DL:$DL,$GP161+17),"")</f>
      </c>
      <c r="FS161">
        <f>IF($GQ161&gt;=18,INDEX($DL:$DL,$GP161+18),"")</f>
      </c>
      <c r="FT161">
        <f>IF($GQ161&gt;=19,INDEX($DL:$DL,$GP161+19),"")</f>
      </c>
      <c r="FU161">
        <f>IF($GQ161&gt;=20,INDEX($DL:$DL,$GP161+20),"")</f>
      </c>
      <c r="FV161">
        <f>IF($GQ161&gt;=21,INDEX($DL:$DL,$GP161+21),"")</f>
      </c>
      <c r="FW161">
        <f>IF($GQ161&gt;=22,INDEX($DL:$DL,$GP161+22),"")</f>
      </c>
      <c r="FX161">
        <f>IF($GQ161&gt;=23,INDEX($DL:$DL,$GP161+23),"")</f>
      </c>
      <c r="FY161">
        <f>IF($GQ161&gt;=24,INDEX($DL:$DL,$GP161+24),"")</f>
      </c>
      <c r="FZ161">
        <f>IF($GQ161&gt;=25,INDEX($DL:$DL,$GP161+25),"")</f>
      </c>
      <c r="GA161">
        <f>IF($GQ161&gt;=26,INDEX($DL:$DL,$GP161+26),"")</f>
      </c>
      <c r="GB161">
        <f>IF($GQ161&gt;=27,INDEX($DL:$DL,$GP161+27),"")</f>
      </c>
      <c r="GC161">
        <f>IF($GQ161&gt;=28,INDEX($DL:$DL,$GP161+28),"")</f>
      </c>
      <c r="GD161">
        <f>IF($GQ161&gt;=29,INDEX($DL:$DL,$GP161+29),"")</f>
      </c>
      <c r="GE161">
        <f>IF($GQ161&gt;=30,INDEX($DL:$DL,$GP161+30),"")</f>
      </c>
      <c r="GF161">
        <f>IF($GQ161&gt;=31,INDEX($DL:$DL,$GP161+31),"")</f>
      </c>
      <c r="GG161">
        <f>IF($GQ161&gt;=32,INDEX($DL:$DL,$GP161+32),"")</f>
      </c>
      <c r="GH161">
        <f>IF($GQ161&gt;=33,INDEX($DL:$DL,$GP161+33),"")</f>
      </c>
      <c r="GI161">
        <f>IF($GQ161&gt;=34,INDEX($DL:$DL,$GP161+34),"")</f>
      </c>
      <c r="GJ161">
        <f>IF($GQ161&gt;=35,INDEX($DL:$DL,$GP161+35),"")</f>
      </c>
      <c r="GK161">
        <f>IF($GQ161&gt;=36,INDEX($DL:$DL,$GP161+36),"")</f>
      </c>
      <c r="GL161">
        <f>IF($GQ161&gt;=37,INDEX($DL:$DL,$GP161+37),"")</f>
      </c>
      <c r="GM161">
        <f>IF($GQ161&gt;=38,INDEX($DL:$DL,$GP161+38),"")</f>
      </c>
      <c r="GN161">
        <f>IF($GQ161&gt;=39,INDEX($DL:$DL,$GP161+39),"")</f>
      </c>
      <c r="GO161">
        <f>IF($GQ161&gt;=40,INDEX($DL:$DL,$GP161+40),"")</f>
      </c>
      <c r="GP161">
        <f>IFERROR(MATCH($DJ161,$DK$2:$DK$148,0)+1,0)</f>
      </c>
      <c r="GQ161">
        <f>IFERROR(INDEX($DM$2:$DM$148,MATCH($DJ161,$DK$2:$DK$148,0)),0)</f>
      </c>
      <c r="GR161">
        <f>IFERROR(MATCH($L161,$DN$161:$FA$161,0),0)</f>
      </c>
      <c r="GS161">
        <f>IF($GR161&gt;0,INDEX($FB$161:$GO$161,$GR161),"")</f>
      </c>
      <c r="GT161" t="s">
        <v>214</v>
      </c>
      <c r="GV161">
        <f>IF($JE161&gt;=1,INDEX($GT:$GT,$JD161+1),"")</f>
      </c>
      <c r="GW161">
        <f>IF($JE161&gt;=2,INDEX($GT:$GT,$JD161+2),"")</f>
      </c>
      <c r="GX161">
        <f>IF($JE161&gt;=3,INDEX($GT:$GT,$JD161+3),"")</f>
      </c>
      <c r="GY161">
        <f>IF($JE161&gt;=4,INDEX($GT:$GT,$JD161+4),"")</f>
      </c>
      <c r="GZ161">
        <f>IF($JE161&gt;=5,INDEX($GT:$GT,$JD161+5),"")</f>
      </c>
      <c r="HA161">
        <f>IF($JE161&gt;=6,INDEX($GT:$GT,$JD161+6),"")</f>
      </c>
      <c r="HB161">
        <f>IF($JE161&gt;=7,INDEX($GT:$GT,$JD161+7),"")</f>
      </c>
      <c r="HC161">
        <f>IF($JE161&gt;=8,INDEX($GT:$GT,$JD161+8),"")</f>
      </c>
      <c r="HD161">
        <f>IF($JE161&gt;=9,INDEX($GT:$GT,$JD161+9),"")</f>
      </c>
      <c r="HE161">
        <f>IF($JE161&gt;=10,INDEX($GT:$GT,$JD161+10),"")</f>
      </c>
      <c r="HF161">
        <f>IF($JE161&gt;=11,INDEX($GT:$GT,$JD161+11),"")</f>
      </c>
      <c r="HG161">
        <f>IF($JE161&gt;=12,INDEX($GT:$GT,$JD161+12),"")</f>
      </c>
      <c r="HH161">
        <f>IF($JE161&gt;=13,INDEX($GT:$GT,$JD161+13),"")</f>
      </c>
      <c r="HI161">
        <f>IF($JE161&gt;=14,INDEX($GT:$GT,$JD161+14),"")</f>
      </c>
      <c r="HJ161">
        <f>IF($JE161&gt;=15,INDEX($GT:$GT,$JD161+15),"")</f>
      </c>
      <c r="HK161">
        <f>IF($JE161&gt;=16,INDEX($GT:$GT,$JD161+16),"")</f>
      </c>
      <c r="HL161">
        <f>IF($JE161&gt;=17,INDEX($GT:$GT,$JD161+17),"")</f>
      </c>
      <c r="HM161">
        <f>IF($JE161&gt;=18,INDEX($GT:$GT,$JD161+18),"")</f>
      </c>
      <c r="HN161">
        <f>IF($JE161&gt;=19,INDEX($GT:$GT,$JD161+19),"")</f>
      </c>
      <c r="HO161">
        <f>IF($JE161&gt;=20,INDEX($GT:$GT,$JD161+20),"")</f>
      </c>
      <c r="HP161">
        <f>IF($JE161&gt;=21,INDEX($GT:$GT,$JD161+21),"")</f>
      </c>
      <c r="HQ161">
        <f>IF($JE161&gt;=22,INDEX($GT:$GT,$JD161+22),"")</f>
      </c>
      <c r="HR161">
        <f>IF($JE161&gt;=23,INDEX($GT:$GT,$JD161+23),"")</f>
      </c>
      <c r="HS161">
        <f>IF($JE161&gt;=24,INDEX($GT:$GT,$JD161+24),"")</f>
      </c>
      <c r="HT161">
        <f>IF($JE161&gt;=25,INDEX($GT:$GT,$JD161+25),"")</f>
      </c>
      <c r="HU161">
        <f>IF($JE161&gt;=26,INDEX($GT:$GT,$JD161+26),"")</f>
      </c>
      <c r="HV161">
        <f>IF($JE161&gt;=27,INDEX($GT:$GT,$JD161+27),"")</f>
      </c>
      <c r="HW161">
        <f>IF($JE161&gt;=28,INDEX($GT:$GT,$JD161+28),"")</f>
      </c>
      <c r="HX161">
        <f>IF($JE161&gt;=29,INDEX($GT:$GT,$JD161+29),"")</f>
      </c>
      <c r="HY161">
        <f>IF($JE161&gt;=30,INDEX($GT:$GT,$JD161+30),"")</f>
      </c>
      <c r="HZ161">
        <f>IF($JE161&gt;=31,INDEX($GT:$GT,$JD161+31),"")</f>
      </c>
      <c r="IA161">
        <f>IF($JE161&gt;=32,INDEX($GT:$GT,$JD161+32),"")</f>
      </c>
      <c r="IB161">
        <f>IF($JE161&gt;=33,INDEX($GT:$GT,$JD161+33),"")</f>
      </c>
      <c r="IC161">
        <f>IF($JE161&gt;=34,INDEX($GT:$GT,$JD161+34),"")</f>
      </c>
      <c r="ID161">
        <f>IF($JE161&gt;=35,INDEX($GT:$GT,$JD161+35),"")</f>
      </c>
      <c r="IE161">
        <f>IF($JE161&gt;=36,INDEX($GT:$GT,$JD161+36),"")</f>
      </c>
      <c r="IF161">
        <f>IF($JE161&gt;=37,INDEX($GT:$GT,$JD161+37),"")</f>
      </c>
      <c r="IG161">
        <f>IF($JE161&gt;=38,INDEX($GT:$GT,$JD161+38),"")</f>
      </c>
      <c r="IH161">
        <f>IF($JE161&gt;=39,INDEX($GT:$GT,$JD161+39),"")</f>
      </c>
      <c r="II161">
        <f>IF($JE161&gt;=40,INDEX($GT:$GT,$JD161+40),"")</f>
      </c>
      <c r="IJ161">
        <f>IF($JE161&gt;=41,INDEX($GT:$GT,$JD161+41),"")</f>
      </c>
      <c r="IK161">
        <f>IF($JE161&gt;=42,INDEX($GT:$GT,$JD161+42),"")</f>
      </c>
      <c r="IL161">
        <f>IF($JE161&gt;=43,INDEX($GT:$GT,$JD161+43),"")</f>
      </c>
      <c r="IM161">
        <f>IF($JE161&gt;=44,INDEX($GT:$GT,$JD161+44),"")</f>
      </c>
      <c r="IN161">
        <f>IF($JE161&gt;=45,INDEX($GT:$GT,$JD161+45),"")</f>
      </c>
      <c r="IO161">
        <f>IF($JE161&gt;=46,INDEX($GT:$GT,$JD161+46),"")</f>
      </c>
      <c r="IP161">
        <f>IF($JE161&gt;=47,INDEX($GT:$GT,$JD161+47),"")</f>
      </c>
      <c r="IQ161">
        <f>IF($JE161&gt;=48,INDEX($GT:$GT,$JD161+48),"")</f>
      </c>
      <c r="IR161">
        <f>IF($JE161&gt;=49,INDEX($GT:$GT,$JD161+49),"")</f>
      </c>
      <c r="IS161">
        <f>IF($JE161&gt;=50,INDEX($GT:$GT,$JD161+50),"")</f>
      </c>
      <c r="IT161">
        <f>IF($JE161&gt;=51,INDEX($GT:$GT,$JD161+51),"")</f>
      </c>
      <c r="IU161">
        <f>IF($JE161&gt;=52,INDEX($GT:$GT,$JD161+52),"")</f>
      </c>
      <c r="IV161">
        <f>IF($JE161&gt;=53,INDEX($GT:$GT,$JD161+53),"")</f>
      </c>
      <c r="IW161">
        <f>IF($JE161&gt;=54,INDEX($GT:$GT,$JD161+54),"")</f>
      </c>
      <c r="IX161">
        <f>IF($JE161&gt;=55,INDEX($GT:$GT,$JD161+55),"")</f>
      </c>
      <c r="IY161">
        <f>IF($JE161&gt;=56,INDEX($GT:$GT,$JD161+56),"")</f>
      </c>
      <c r="IZ161">
        <f>IF($JE161&gt;=57,INDEX($GT:$GT,$JD161+57),"")</f>
      </c>
      <c r="JA161">
        <f>IF($JE161&gt;=58,INDEX($GT:$GT,$JD161+58),"")</f>
      </c>
      <c r="JB161">
        <f>IF($JE161&gt;=59,INDEX($GT:$GT,$JD161+59),"")</f>
      </c>
      <c r="JC161">
        <f>IF($JE161&gt;=60,INDEX($GT:$GT,$JD161+60),"")</f>
      </c>
      <c r="JD161">
        <f>IFERROR(MATCH($GS161,$GT$2:$GT$322,0)+1,0)</f>
      </c>
      <c r="JE161">
        <f>IFERROR(INDEX($GU$2:$GU$322,MATCH($GS161,$GT$2:$GT$322,0)),0)</f>
      </c>
      <c r="JF161" t="s">
        <v>28</v>
      </c>
      <c r="JG161" t="s">
        <v>28</v>
      </c>
    </row>
    <row r="162" spans="1:267" x14ac:dyDescent="0.25">
      <c r="J162" s="1"/>
      <c r="K162" s="1"/>
      <c r="L162" s="1"/>
      <c r="M162" s="1"/>
      <c r="N162" s="1">
        <f>IFERROR(IF(FIND(" - ",$J162)&gt;0,MID($J162,FIND(" - ",$J162)+3,LEN($J162)),""),"")</f>
      </c>
      <c r="P162" s="1"/>
      <c r="S162" t="s">
        <v>28</v>
      </c>
      <c r="U162">
        <f>IF(OR($S162="",$T162=""),"",IFERROR($S162/$T162,0))</f>
      </c>
      <c r="V162">
        <f>IF($S162="","",
IF($K162="","",
IF(ISNUMBER(SEARCH("exempt",LOWER($K162))),0,
$S162*(VALUE(SUBSTITUTE($K162,"%",""))/100))))</f>
      </c>
      <c r="AB162">
        <f>IF($S162="","",
SUM($S162,$V162,$Z162,$W162,$Y162)-
IF($AA162="",0,VALUE($AA162)))</f>
      </c>
      <c r="AJ162" t="s">
        <v>764</v>
      </c>
      <c r="AO162" t="s">
        <v>227</v>
      </c>
      <c r="AR162">
        <f>IFERROR(LEFT($J162,FIND(" - ",$J162)-1),$J162)</f>
      </c>
      <c r="AU162">
        <f>IF($CJ162&gt;=1,INDEX($AS:$AS,$CI162+1),"")</f>
      </c>
      <c r="AV162">
        <f>IF($CJ162&gt;=2,INDEX($AS:$AS,$CI162+2),"")</f>
      </c>
      <c r="AW162">
        <f>IF($CJ162&gt;=3,INDEX($AS:$AS,$CI162+3),"")</f>
      </c>
      <c r="AX162">
        <f>IF($CJ162&gt;=4,INDEX($AS:$AS,$CI162+4),"")</f>
      </c>
      <c r="AY162">
        <f>IF($CJ162&gt;=5,INDEX($AS:$AS,$CI162+5),"")</f>
      </c>
      <c r="AZ162">
        <f>IF($CJ162&gt;=6,INDEX($AS:$AS,$CI162+6),"")</f>
      </c>
      <c r="BA162">
        <f>IF($CJ162&gt;=7,INDEX($AS:$AS,$CI162+7),"")</f>
      </c>
      <c r="BB162">
        <f>IF($CJ162&gt;=8,INDEX($AS:$AS,$CI162+8),"")</f>
      </c>
      <c r="BC162">
        <f>IF($CJ162&gt;=9,INDEX($AS:$AS,$CI162+9),"")</f>
      </c>
      <c r="BD162">
        <f>IF($CJ162&gt;=10,INDEX($AS:$AS,$CI162+10),"")</f>
      </c>
      <c r="BE162">
        <f>IF($CJ162&gt;=11,INDEX($AS:$AS,$CI162+11),"")</f>
      </c>
      <c r="BF162">
        <f>IF($CJ162&gt;=12,INDEX($AS:$AS,$CI162+12),"")</f>
      </c>
      <c r="BG162">
        <f>IF($CJ162&gt;=13,INDEX($AS:$AS,$CI162+13),"")</f>
      </c>
      <c r="BH162">
        <f>IF($CJ162&gt;=14,INDEX($AS:$AS,$CI162+14),"")</f>
      </c>
      <c r="BI162">
        <f>IF($CJ162&gt;=15,INDEX($AS:$AS,$CI162+15),"")</f>
      </c>
      <c r="BJ162">
        <f>IF($CJ162&gt;=16,INDEX($AS:$AS,$CI162+16),"")</f>
      </c>
      <c r="BK162">
        <f>IF($CJ162&gt;=17,INDEX($AS:$AS,$CI162+17),"")</f>
      </c>
      <c r="BL162">
        <f>IF($CJ162&gt;=18,INDEX($AS:$AS,$CI162+18),"")</f>
      </c>
      <c r="BM162">
        <f>IF($CJ162&gt;=19,INDEX($AS:$AS,$CI162+19),"")</f>
      </c>
      <c r="BN162">
        <f>IF($CJ162&gt;=20,INDEX($AS:$AS,$CI162+20),"")</f>
      </c>
      <c r="BO162">
        <f>IF($CJ162&gt;=21,INDEX($AS:$AS,$CI162+21),"")</f>
      </c>
      <c r="BP162">
        <f>IF($CJ162&gt;=22,INDEX($AS:$AS,$CI162+22),"")</f>
      </c>
      <c r="BQ162">
        <f>IF($CJ162&gt;=23,INDEX($AS:$AS,$CI162+23),"")</f>
      </c>
      <c r="BR162">
        <f>IF($CJ162&gt;=24,INDEX($AS:$AS,$CI162+24),"")</f>
      </c>
      <c r="BS162">
        <f>IF($CJ162&gt;=25,INDEX($AS:$AS,$CI162+25),"")</f>
      </c>
      <c r="BT162">
        <f>IF($CJ162&gt;=26,INDEX($AS:$AS,$CI162+26),"")</f>
      </c>
      <c r="BU162">
        <f>IF($CJ162&gt;=27,INDEX($AS:$AS,$CI162+27),"")</f>
      </c>
      <c r="BV162">
        <f>IF($CJ162&gt;=28,INDEX($AS:$AS,$CI162+28),"")</f>
      </c>
      <c r="BW162">
        <f>IF($CJ162&gt;=29,INDEX($AS:$AS,$CI162+29),"")</f>
      </c>
      <c r="BX162">
        <f>IF($CJ162&gt;=30,INDEX($AS:$AS,$CI162+30),"")</f>
      </c>
      <c r="BY162">
        <f>IF($CJ162&gt;=31,INDEX($AS:$AS,$CI162+31),"")</f>
      </c>
      <c r="BZ162">
        <f>IF($CJ162&gt;=32,INDEX($AS:$AS,$CI162+32),"")</f>
      </c>
      <c r="CA162">
        <f>IF($CJ162&gt;=33,INDEX($AS:$AS,$CI162+33),"")</f>
      </c>
      <c r="CB162">
        <f>IF($CJ162&gt;=34,INDEX($AS:$AS,$CI162+34),"")</f>
      </c>
      <c r="CC162">
        <f>IF($CJ162&gt;=35,INDEX($AS:$AS,$CI162+35),"")</f>
      </c>
      <c r="CD162">
        <f>IF($CJ162&gt;=36,INDEX($AS:$AS,$CI162+36),"")</f>
      </c>
      <c r="CE162">
        <f>IF($CJ162&gt;=37,INDEX($AS:$AS,$CI162+37),"")</f>
      </c>
      <c r="CF162">
        <f>IF($CJ162&gt;=38,INDEX($AS:$AS,$CI162+38),"")</f>
      </c>
      <c r="CG162">
        <f>IF($CJ162&gt;=39,INDEX($AS:$AS,$CI162+39),"")</f>
      </c>
      <c r="CH162">
        <f>IF($CJ162&gt;=40,INDEX($AS:$AS,$CI162+40),"")</f>
      </c>
      <c r="CI162">
        <f>IFERROR(MATCH($AR162,$AS$2:$AS$133,0)+1,0)</f>
      </c>
      <c r="CJ162">
        <f>IFERROR(INDEX($AT$2:$AT$133,MATCH($AR162,$AS$2:$AS$133,0)),0)</f>
      </c>
      <c r="CK162">
        <f>IFERROR(LEFT($O162,FIND(" - ",$O162)-1),$O162)</f>
      </c>
      <c r="CL162" t="s">
        <v>114</v>
      </c>
      <c r="CN162">
        <f>IF($DI162&gt;=1,INDEX($CL:$CL,$DH162+1),"")</f>
      </c>
      <c r="CO162">
        <f>IF($DI162&gt;=2,INDEX($CL:$CL,$DH162+2),"")</f>
      </c>
      <c r="CP162">
        <f>IF($DI162&gt;=3,INDEX($CL:$CL,$DH162+3),"")</f>
      </c>
      <c r="CQ162">
        <f>IF($DI162&gt;=4,INDEX($CL:$CL,$DH162+4),"")</f>
      </c>
      <c r="CR162">
        <f>IF($DI162&gt;=5,INDEX($CL:$CL,$DH162+5),"")</f>
      </c>
      <c r="CS162">
        <f>IF($DI162&gt;=6,INDEX($CL:$CL,$DH162+6),"")</f>
      </c>
      <c r="CT162">
        <f>IF($DI162&gt;=7,INDEX($CL:$CL,$DH162+7),"")</f>
      </c>
      <c r="CU162">
        <f>IF($DI162&gt;=8,INDEX($CL:$CL,$DH162+8),"")</f>
      </c>
      <c r="CV162">
        <f>IF($DI162&gt;=9,INDEX($CL:$CL,$DH162+9),"")</f>
      </c>
      <c r="CW162">
        <f>IF($DI162&gt;=10,INDEX($CL:$CL,$DH162+10),"")</f>
      </c>
      <c r="CX162">
        <f>IF($DI162&gt;=11,INDEX($CL:$CL,$DH162+11),"")</f>
      </c>
      <c r="CY162">
        <f>IF($DI162&gt;=12,INDEX($CL:$CL,$DH162+12),"")</f>
      </c>
      <c r="CZ162">
        <f>IF($DI162&gt;=13,INDEX($CL:$CL,$DH162+13),"")</f>
      </c>
      <c r="DA162">
        <f>IF($DI162&gt;=14,INDEX($CL:$CL,$DH162+14),"")</f>
      </c>
      <c r="DB162">
        <f>IF($DI162&gt;=15,INDEX($CL:$CL,$DH162+15),"")</f>
      </c>
      <c r="DC162">
        <f>IF($DI162&gt;=16,INDEX($CL:$CL,$DH162+16),"")</f>
      </c>
      <c r="DD162">
        <f>IF($DI162&gt;=17,INDEX($CL:$CL,$DH162+17),"")</f>
      </c>
      <c r="DE162">
        <f>IF($DI162&gt;=18,INDEX($CL:$CL,$DH162+18),"")</f>
      </c>
      <c r="DF162">
        <f>IF($DI162&gt;=19,INDEX($CL:$CL,$DH162+19),"")</f>
      </c>
      <c r="DG162">
        <f>IF($DI162&gt;=20,INDEX($CL:$CL,$DH162+20),"")</f>
      </c>
      <c r="DH162">
        <f>IFERROR(MATCH($CK162,$CL$2:$CL$1558,0)+1,0)</f>
      </c>
      <c r="DI162">
        <f>IFERROR(INDEX($CM$2:$CM$1558,MATCH($CK162,$CL$2:$CL$1558,0)),0)</f>
      </c>
      <c r="DJ162">
        <f>IFERROR(INDEX($AQ:$AQ,MATCH($K162,$AP:$AP,0))&amp;"","")</f>
      </c>
      <c r="DN162">
        <f>IF($GQ162&gt;=1,INDEX($DK:$DK,$GP162+1),"")</f>
      </c>
      <c r="DO162">
        <f>IF($GQ162&gt;=2,INDEX($DK:$DK,$GP162+2),"")</f>
      </c>
      <c r="DP162">
        <f>IF($GQ162&gt;=3,INDEX($DK:$DK,$GP162+3),"")</f>
      </c>
      <c r="DQ162">
        <f>IF($GQ162&gt;=4,INDEX($DK:$DK,$GP162+4),"")</f>
      </c>
      <c r="DR162">
        <f>IF($GQ162&gt;=5,INDEX($DK:$DK,$GP162+5),"")</f>
      </c>
      <c r="DS162">
        <f>IF($GQ162&gt;=6,INDEX($DK:$DK,$GP162+6),"")</f>
      </c>
      <c r="DT162">
        <f>IF($GQ162&gt;=7,INDEX($DK:$DK,$GP162+7),"")</f>
      </c>
      <c r="DU162">
        <f>IF($GQ162&gt;=8,INDEX($DK:$DK,$GP162+8),"")</f>
      </c>
      <c r="DV162">
        <f>IF($GQ162&gt;=9,INDEX($DK:$DK,$GP162+9),"")</f>
      </c>
      <c r="DW162">
        <f>IF($GQ162&gt;=10,INDEX($DK:$DK,$GP162+10),"")</f>
      </c>
      <c r="DX162">
        <f>IF($GQ162&gt;=11,INDEX($DK:$DK,$GP162+11),"")</f>
      </c>
      <c r="DY162">
        <f>IF($GQ162&gt;=12,INDEX($DK:$DK,$GP162+12),"")</f>
      </c>
      <c r="DZ162">
        <f>IF($GQ162&gt;=13,INDEX($DK:$DK,$GP162+13),"")</f>
      </c>
      <c r="EA162">
        <f>IF($GQ162&gt;=14,INDEX($DK:$DK,$GP162+14),"")</f>
      </c>
      <c r="EB162">
        <f>IF($GQ162&gt;=15,INDEX($DK:$DK,$GP162+15),"")</f>
      </c>
      <c r="EC162">
        <f>IF($GQ162&gt;=16,INDEX($DK:$DK,$GP162+16),"")</f>
      </c>
      <c r="ED162">
        <f>IF($GQ162&gt;=17,INDEX($DK:$DK,$GP162+17),"")</f>
      </c>
      <c r="EE162">
        <f>IF($GQ162&gt;=18,INDEX($DK:$DK,$GP162+18),"")</f>
      </c>
      <c r="EF162">
        <f>IF($GQ162&gt;=19,INDEX($DK:$DK,$GP162+19),"")</f>
      </c>
      <c r="EG162">
        <f>IF($GQ162&gt;=20,INDEX($DK:$DK,$GP162+20),"")</f>
      </c>
      <c r="EH162">
        <f>IF($GQ162&gt;=21,INDEX($DK:$DK,$GP162+21),"")</f>
      </c>
      <c r="EI162">
        <f>IF($GQ162&gt;=22,INDEX($DK:$DK,$GP162+22),"")</f>
      </c>
      <c r="EJ162">
        <f>IF($GQ162&gt;=23,INDEX($DK:$DK,$GP162+23),"")</f>
      </c>
      <c r="EK162">
        <f>IF($GQ162&gt;=24,INDEX($DK:$DK,$GP162+24),"")</f>
      </c>
      <c r="EL162">
        <f>IF($GQ162&gt;=25,INDEX($DK:$DK,$GP162+25),"")</f>
      </c>
      <c r="EM162">
        <f>IF($GQ162&gt;=26,INDEX($DK:$DK,$GP162+26),"")</f>
      </c>
      <c r="EN162">
        <f>IF($GQ162&gt;=27,INDEX($DK:$DK,$GP162+27),"")</f>
      </c>
      <c r="EO162">
        <f>IF($GQ162&gt;=28,INDEX($DK:$DK,$GP162+28),"")</f>
      </c>
      <c r="EP162">
        <f>IF($GQ162&gt;=29,INDEX($DK:$DK,$GP162+29),"")</f>
      </c>
      <c r="EQ162">
        <f>IF($GQ162&gt;=30,INDEX($DK:$DK,$GP162+30),"")</f>
      </c>
      <c r="ER162">
        <f>IF($GQ162&gt;=31,INDEX($DK:$DK,$GP162+31),"")</f>
      </c>
      <c r="ES162">
        <f>IF($GQ162&gt;=32,INDEX($DK:$DK,$GP162+32),"")</f>
      </c>
      <c r="ET162">
        <f>IF($GQ162&gt;=33,INDEX($DK:$DK,$GP162+33),"")</f>
      </c>
      <c r="EU162">
        <f>IF($GQ162&gt;=34,INDEX($DK:$DK,$GP162+34),"")</f>
      </c>
      <c r="EV162">
        <f>IF($GQ162&gt;=35,INDEX($DK:$DK,$GP162+35),"")</f>
      </c>
      <c r="EW162">
        <f>IF($GQ162&gt;=36,INDEX($DK:$DK,$GP162+36),"")</f>
      </c>
      <c r="EX162">
        <f>IF($GQ162&gt;=37,INDEX($DK:$DK,$GP162+37),"")</f>
      </c>
      <c r="EY162">
        <f>IF($GQ162&gt;=38,INDEX($DK:$DK,$GP162+38),"")</f>
      </c>
      <c r="EZ162">
        <f>IF($GQ162&gt;=39,INDEX($DK:$DK,$GP162+39),"")</f>
      </c>
      <c r="FA162">
        <f>IF($GQ162&gt;=40,INDEX($DK:$DK,$GP162+40),"")</f>
      </c>
      <c r="FB162">
        <f>IF($GQ162&gt;=1,INDEX($DL:$DL,$GP162+1),"")</f>
      </c>
      <c r="FC162">
        <f>IF($GQ162&gt;=2,INDEX($DL:$DL,$GP162+2),"")</f>
      </c>
      <c r="FD162">
        <f>IF($GQ162&gt;=3,INDEX($DL:$DL,$GP162+3),"")</f>
      </c>
      <c r="FE162">
        <f>IF($GQ162&gt;=4,INDEX($DL:$DL,$GP162+4),"")</f>
      </c>
      <c r="FF162">
        <f>IF($GQ162&gt;=5,INDEX($DL:$DL,$GP162+5),"")</f>
      </c>
      <c r="FG162">
        <f>IF($GQ162&gt;=6,INDEX($DL:$DL,$GP162+6),"")</f>
      </c>
      <c r="FH162">
        <f>IF($GQ162&gt;=7,INDEX($DL:$DL,$GP162+7),"")</f>
      </c>
      <c r="FI162">
        <f>IF($GQ162&gt;=8,INDEX($DL:$DL,$GP162+8),"")</f>
      </c>
      <c r="FJ162">
        <f>IF($GQ162&gt;=9,INDEX($DL:$DL,$GP162+9),"")</f>
      </c>
      <c r="FK162">
        <f>IF($GQ162&gt;=10,INDEX($DL:$DL,$GP162+10),"")</f>
      </c>
      <c r="FL162">
        <f>IF($GQ162&gt;=11,INDEX($DL:$DL,$GP162+11),"")</f>
      </c>
      <c r="FM162">
        <f>IF($GQ162&gt;=12,INDEX($DL:$DL,$GP162+12),"")</f>
      </c>
      <c r="FN162">
        <f>IF($GQ162&gt;=13,INDEX($DL:$DL,$GP162+13),"")</f>
      </c>
      <c r="FO162">
        <f>IF($GQ162&gt;=14,INDEX($DL:$DL,$GP162+14),"")</f>
      </c>
      <c r="FP162">
        <f>IF($GQ162&gt;=15,INDEX($DL:$DL,$GP162+15),"")</f>
      </c>
      <c r="FQ162">
        <f>IF($GQ162&gt;=16,INDEX($DL:$DL,$GP162+16),"")</f>
      </c>
      <c r="FR162">
        <f>IF($GQ162&gt;=17,INDEX($DL:$DL,$GP162+17),"")</f>
      </c>
      <c r="FS162">
        <f>IF($GQ162&gt;=18,INDEX($DL:$DL,$GP162+18),"")</f>
      </c>
      <c r="FT162">
        <f>IF($GQ162&gt;=19,INDEX($DL:$DL,$GP162+19),"")</f>
      </c>
      <c r="FU162">
        <f>IF($GQ162&gt;=20,INDEX($DL:$DL,$GP162+20),"")</f>
      </c>
      <c r="FV162">
        <f>IF($GQ162&gt;=21,INDEX($DL:$DL,$GP162+21),"")</f>
      </c>
      <c r="FW162">
        <f>IF($GQ162&gt;=22,INDEX($DL:$DL,$GP162+22),"")</f>
      </c>
      <c r="FX162">
        <f>IF($GQ162&gt;=23,INDEX($DL:$DL,$GP162+23),"")</f>
      </c>
      <c r="FY162">
        <f>IF($GQ162&gt;=24,INDEX($DL:$DL,$GP162+24),"")</f>
      </c>
      <c r="FZ162">
        <f>IF($GQ162&gt;=25,INDEX($DL:$DL,$GP162+25),"")</f>
      </c>
      <c r="GA162">
        <f>IF($GQ162&gt;=26,INDEX($DL:$DL,$GP162+26),"")</f>
      </c>
      <c r="GB162">
        <f>IF($GQ162&gt;=27,INDEX($DL:$DL,$GP162+27),"")</f>
      </c>
      <c r="GC162">
        <f>IF($GQ162&gt;=28,INDEX($DL:$DL,$GP162+28),"")</f>
      </c>
      <c r="GD162">
        <f>IF($GQ162&gt;=29,INDEX($DL:$DL,$GP162+29),"")</f>
      </c>
      <c r="GE162">
        <f>IF($GQ162&gt;=30,INDEX($DL:$DL,$GP162+30),"")</f>
      </c>
      <c r="GF162">
        <f>IF($GQ162&gt;=31,INDEX($DL:$DL,$GP162+31),"")</f>
      </c>
      <c r="GG162">
        <f>IF($GQ162&gt;=32,INDEX($DL:$DL,$GP162+32),"")</f>
      </c>
      <c r="GH162">
        <f>IF($GQ162&gt;=33,INDEX($DL:$DL,$GP162+33),"")</f>
      </c>
      <c r="GI162">
        <f>IF($GQ162&gt;=34,INDEX($DL:$DL,$GP162+34),"")</f>
      </c>
      <c r="GJ162">
        <f>IF($GQ162&gt;=35,INDEX($DL:$DL,$GP162+35),"")</f>
      </c>
      <c r="GK162">
        <f>IF($GQ162&gt;=36,INDEX($DL:$DL,$GP162+36),"")</f>
      </c>
      <c r="GL162">
        <f>IF($GQ162&gt;=37,INDEX($DL:$DL,$GP162+37),"")</f>
      </c>
      <c r="GM162">
        <f>IF($GQ162&gt;=38,INDEX($DL:$DL,$GP162+38),"")</f>
      </c>
      <c r="GN162">
        <f>IF($GQ162&gt;=39,INDEX($DL:$DL,$GP162+39),"")</f>
      </c>
      <c r="GO162">
        <f>IF($GQ162&gt;=40,INDEX($DL:$DL,$GP162+40),"")</f>
      </c>
      <c r="GP162">
        <f>IFERROR(MATCH($DJ162,$DK$2:$DK$148,0)+1,0)</f>
      </c>
      <c r="GQ162">
        <f>IFERROR(INDEX($DM$2:$DM$148,MATCH($DJ162,$DK$2:$DK$148,0)),0)</f>
      </c>
      <c r="GR162">
        <f>IFERROR(MATCH($L162,$DN$162:$FA$162,0),0)</f>
      </c>
      <c r="GS162">
        <f>IF($GR162&gt;0,INDEX($FB$162:$GO$162,$GR162),"")</f>
      </c>
      <c r="GT162" t="s">
        <v>224</v>
      </c>
      <c r="GV162">
        <f>IF($JE162&gt;=1,INDEX($GT:$GT,$JD162+1),"")</f>
      </c>
      <c r="GW162">
        <f>IF($JE162&gt;=2,INDEX($GT:$GT,$JD162+2),"")</f>
      </c>
      <c r="GX162">
        <f>IF($JE162&gt;=3,INDEX($GT:$GT,$JD162+3),"")</f>
      </c>
      <c r="GY162">
        <f>IF($JE162&gt;=4,INDEX($GT:$GT,$JD162+4),"")</f>
      </c>
      <c r="GZ162">
        <f>IF($JE162&gt;=5,INDEX($GT:$GT,$JD162+5),"")</f>
      </c>
      <c r="HA162">
        <f>IF($JE162&gt;=6,INDEX($GT:$GT,$JD162+6),"")</f>
      </c>
      <c r="HB162">
        <f>IF($JE162&gt;=7,INDEX($GT:$GT,$JD162+7),"")</f>
      </c>
      <c r="HC162">
        <f>IF($JE162&gt;=8,INDEX($GT:$GT,$JD162+8),"")</f>
      </c>
      <c r="HD162">
        <f>IF($JE162&gt;=9,INDEX($GT:$GT,$JD162+9),"")</f>
      </c>
      <c r="HE162">
        <f>IF($JE162&gt;=10,INDEX($GT:$GT,$JD162+10),"")</f>
      </c>
      <c r="HF162">
        <f>IF($JE162&gt;=11,INDEX($GT:$GT,$JD162+11),"")</f>
      </c>
      <c r="HG162">
        <f>IF($JE162&gt;=12,INDEX($GT:$GT,$JD162+12),"")</f>
      </c>
      <c r="HH162">
        <f>IF($JE162&gt;=13,INDEX($GT:$GT,$JD162+13),"")</f>
      </c>
      <c r="HI162">
        <f>IF($JE162&gt;=14,INDEX($GT:$GT,$JD162+14),"")</f>
      </c>
      <c r="HJ162">
        <f>IF($JE162&gt;=15,INDEX($GT:$GT,$JD162+15),"")</f>
      </c>
      <c r="HK162">
        <f>IF($JE162&gt;=16,INDEX($GT:$GT,$JD162+16),"")</f>
      </c>
      <c r="HL162">
        <f>IF($JE162&gt;=17,INDEX($GT:$GT,$JD162+17),"")</f>
      </c>
      <c r="HM162">
        <f>IF($JE162&gt;=18,INDEX($GT:$GT,$JD162+18),"")</f>
      </c>
      <c r="HN162">
        <f>IF($JE162&gt;=19,INDEX($GT:$GT,$JD162+19),"")</f>
      </c>
      <c r="HO162">
        <f>IF($JE162&gt;=20,INDEX($GT:$GT,$JD162+20),"")</f>
      </c>
      <c r="HP162">
        <f>IF($JE162&gt;=21,INDEX($GT:$GT,$JD162+21),"")</f>
      </c>
      <c r="HQ162">
        <f>IF($JE162&gt;=22,INDEX($GT:$GT,$JD162+22),"")</f>
      </c>
      <c r="HR162">
        <f>IF($JE162&gt;=23,INDEX($GT:$GT,$JD162+23),"")</f>
      </c>
      <c r="HS162">
        <f>IF($JE162&gt;=24,INDEX($GT:$GT,$JD162+24),"")</f>
      </c>
      <c r="HT162">
        <f>IF($JE162&gt;=25,INDEX($GT:$GT,$JD162+25),"")</f>
      </c>
      <c r="HU162">
        <f>IF($JE162&gt;=26,INDEX($GT:$GT,$JD162+26),"")</f>
      </c>
      <c r="HV162">
        <f>IF($JE162&gt;=27,INDEX($GT:$GT,$JD162+27),"")</f>
      </c>
      <c r="HW162">
        <f>IF($JE162&gt;=28,INDEX($GT:$GT,$JD162+28),"")</f>
      </c>
      <c r="HX162">
        <f>IF($JE162&gt;=29,INDEX($GT:$GT,$JD162+29),"")</f>
      </c>
      <c r="HY162">
        <f>IF($JE162&gt;=30,INDEX($GT:$GT,$JD162+30),"")</f>
      </c>
      <c r="HZ162">
        <f>IF($JE162&gt;=31,INDEX($GT:$GT,$JD162+31),"")</f>
      </c>
      <c r="IA162">
        <f>IF($JE162&gt;=32,INDEX($GT:$GT,$JD162+32),"")</f>
      </c>
      <c r="IB162">
        <f>IF($JE162&gt;=33,INDEX($GT:$GT,$JD162+33),"")</f>
      </c>
      <c r="IC162">
        <f>IF($JE162&gt;=34,INDEX($GT:$GT,$JD162+34),"")</f>
      </c>
      <c r="ID162">
        <f>IF($JE162&gt;=35,INDEX($GT:$GT,$JD162+35),"")</f>
      </c>
      <c r="IE162">
        <f>IF($JE162&gt;=36,INDEX($GT:$GT,$JD162+36),"")</f>
      </c>
      <c r="IF162">
        <f>IF($JE162&gt;=37,INDEX($GT:$GT,$JD162+37),"")</f>
      </c>
      <c r="IG162">
        <f>IF($JE162&gt;=38,INDEX($GT:$GT,$JD162+38),"")</f>
      </c>
      <c r="IH162">
        <f>IF($JE162&gt;=39,INDEX($GT:$GT,$JD162+39),"")</f>
      </c>
      <c r="II162">
        <f>IF($JE162&gt;=40,INDEX($GT:$GT,$JD162+40),"")</f>
      </c>
      <c r="IJ162">
        <f>IF($JE162&gt;=41,INDEX($GT:$GT,$JD162+41),"")</f>
      </c>
      <c r="IK162">
        <f>IF($JE162&gt;=42,INDEX($GT:$GT,$JD162+42),"")</f>
      </c>
      <c r="IL162">
        <f>IF($JE162&gt;=43,INDEX($GT:$GT,$JD162+43),"")</f>
      </c>
      <c r="IM162">
        <f>IF($JE162&gt;=44,INDEX($GT:$GT,$JD162+44),"")</f>
      </c>
      <c r="IN162">
        <f>IF($JE162&gt;=45,INDEX($GT:$GT,$JD162+45),"")</f>
      </c>
      <c r="IO162">
        <f>IF($JE162&gt;=46,INDEX($GT:$GT,$JD162+46),"")</f>
      </c>
      <c r="IP162">
        <f>IF($JE162&gt;=47,INDEX($GT:$GT,$JD162+47),"")</f>
      </c>
      <c r="IQ162">
        <f>IF($JE162&gt;=48,INDEX($GT:$GT,$JD162+48),"")</f>
      </c>
      <c r="IR162">
        <f>IF($JE162&gt;=49,INDEX($GT:$GT,$JD162+49),"")</f>
      </c>
      <c r="IS162">
        <f>IF($JE162&gt;=50,INDEX($GT:$GT,$JD162+50),"")</f>
      </c>
      <c r="IT162">
        <f>IF($JE162&gt;=51,INDEX($GT:$GT,$JD162+51),"")</f>
      </c>
      <c r="IU162">
        <f>IF($JE162&gt;=52,INDEX($GT:$GT,$JD162+52),"")</f>
      </c>
      <c r="IV162">
        <f>IF($JE162&gt;=53,INDEX($GT:$GT,$JD162+53),"")</f>
      </c>
      <c r="IW162">
        <f>IF($JE162&gt;=54,INDEX($GT:$GT,$JD162+54),"")</f>
      </c>
      <c r="IX162">
        <f>IF($JE162&gt;=55,INDEX($GT:$GT,$JD162+55),"")</f>
      </c>
      <c r="IY162">
        <f>IF($JE162&gt;=56,INDEX($GT:$GT,$JD162+56),"")</f>
      </c>
      <c r="IZ162">
        <f>IF($JE162&gt;=57,INDEX($GT:$GT,$JD162+57),"")</f>
      </c>
      <c r="JA162">
        <f>IF($JE162&gt;=58,INDEX($GT:$GT,$JD162+58),"")</f>
      </c>
      <c r="JB162">
        <f>IF($JE162&gt;=59,INDEX($GT:$GT,$JD162+59),"")</f>
      </c>
      <c r="JC162">
        <f>IF($JE162&gt;=60,INDEX($GT:$GT,$JD162+60),"")</f>
      </c>
      <c r="JD162">
        <f>IFERROR(MATCH($GS162,$GT$2:$GT$322,0)+1,0)</f>
      </c>
      <c r="JE162">
        <f>IFERROR(INDEX($GU$2:$GU$322,MATCH($GS162,$GT$2:$GT$322,0)),0)</f>
      </c>
      <c r="JF162" t="s">
        <v>28</v>
      </c>
      <c r="JG162" t="s">
        <v>28</v>
      </c>
    </row>
    <row r="163" spans="1:267" x14ac:dyDescent="0.25">
      <c r="J163" s="1"/>
      <c r="K163" s="1"/>
      <c r="L163" s="1"/>
      <c r="M163" s="1"/>
      <c r="N163" s="1">
        <f>IFERROR(IF(FIND(" - ",$J163)&gt;0,MID($J163,FIND(" - ",$J163)+3,LEN($J163)),""),"")</f>
      </c>
      <c r="P163" s="1"/>
      <c r="S163" t="s">
        <v>28</v>
      </c>
      <c r="U163">
        <f>IF(OR($S163="",$T163=""),"",IFERROR($S163/$T163,0))</f>
      </c>
      <c r="V163">
        <f>IF($S163="","",
IF($K163="","",
IF(ISNUMBER(SEARCH("exempt",LOWER($K163))),0,
$S163*(VALUE(SUBSTITUTE($K163,"%",""))/100))))</f>
      </c>
      <c r="AB163">
        <f>IF($S163="","",
SUM($S163,$V163,$Z163,$W163,$Y163)-
IF($AA163="",0,VALUE($AA163)))</f>
      </c>
      <c r="AJ163" t="s">
        <v>765</v>
      </c>
      <c r="AO163" t="s">
        <v>236</v>
      </c>
      <c r="AR163">
        <f>IFERROR(LEFT($J163,FIND(" - ",$J163)-1),$J163)</f>
      </c>
      <c r="AU163">
        <f>IF($CJ163&gt;=1,INDEX($AS:$AS,$CI163+1),"")</f>
      </c>
      <c r="AV163">
        <f>IF($CJ163&gt;=2,INDEX($AS:$AS,$CI163+2),"")</f>
      </c>
      <c r="AW163">
        <f>IF($CJ163&gt;=3,INDEX($AS:$AS,$CI163+3),"")</f>
      </c>
      <c r="AX163">
        <f>IF($CJ163&gt;=4,INDEX($AS:$AS,$CI163+4),"")</f>
      </c>
      <c r="AY163">
        <f>IF($CJ163&gt;=5,INDEX($AS:$AS,$CI163+5),"")</f>
      </c>
      <c r="AZ163">
        <f>IF($CJ163&gt;=6,INDEX($AS:$AS,$CI163+6),"")</f>
      </c>
      <c r="BA163">
        <f>IF($CJ163&gt;=7,INDEX($AS:$AS,$CI163+7),"")</f>
      </c>
      <c r="BB163">
        <f>IF($CJ163&gt;=8,INDEX($AS:$AS,$CI163+8),"")</f>
      </c>
      <c r="BC163">
        <f>IF($CJ163&gt;=9,INDEX($AS:$AS,$CI163+9),"")</f>
      </c>
      <c r="BD163">
        <f>IF($CJ163&gt;=10,INDEX($AS:$AS,$CI163+10),"")</f>
      </c>
      <c r="BE163">
        <f>IF($CJ163&gt;=11,INDEX($AS:$AS,$CI163+11),"")</f>
      </c>
      <c r="BF163">
        <f>IF($CJ163&gt;=12,INDEX($AS:$AS,$CI163+12),"")</f>
      </c>
      <c r="BG163">
        <f>IF($CJ163&gt;=13,INDEX($AS:$AS,$CI163+13),"")</f>
      </c>
      <c r="BH163">
        <f>IF($CJ163&gt;=14,INDEX($AS:$AS,$CI163+14),"")</f>
      </c>
      <c r="BI163">
        <f>IF($CJ163&gt;=15,INDEX($AS:$AS,$CI163+15),"")</f>
      </c>
      <c r="BJ163">
        <f>IF($CJ163&gt;=16,INDEX($AS:$AS,$CI163+16),"")</f>
      </c>
      <c r="BK163">
        <f>IF($CJ163&gt;=17,INDEX($AS:$AS,$CI163+17),"")</f>
      </c>
      <c r="BL163">
        <f>IF($CJ163&gt;=18,INDEX($AS:$AS,$CI163+18),"")</f>
      </c>
      <c r="BM163">
        <f>IF($CJ163&gt;=19,INDEX($AS:$AS,$CI163+19),"")</f>
      </c>
      <c r="BN163">
        <f>IF($CJ163&gt;=20,INDEX($AS:$AS,$CI163+20),"")</f>
      </c>
      <c r="BO163">
        <f>IF($CJ163&gt;=21,INDEX($AS:$AS,$CI163+21),"")</f>
      </c>
      <c r="BP163">
        <f>IF($CJ163&gt;=22,INDEX($AS:$AS,$CI163+22),"")</f>
      </c>
      <c r="BQ163">
        <f>IF($CJ163&gt;=23,INDEX($AS:$AS,$CI163+23),"")</f>
      </c>
      <c r="BR163">
        <f>IF($CJ163&gt;=24,INDEX($AS:$AS,$CI163+24),"")</f>
      </c>
      <c r="BS163">
        <f>IF($CJ163&gt;=25,INDEX($AS:$AS,$CI163+25),"")</f>
      </c>
      <c r="BT163">
        <f>IF($CJ163&gt;=26,INDEX($AS:$AS,$CI163+26),"")</f>
      </c>
      <c r="BU163">
        <f>IF($CJ163&gt;=27,INDEX($AS:$AS,$CI163+27),"")</f>
      </c>
      <c r="BV163">
        <f>IF($CJ163&gt;=28,INDEX($AS:$AS,$CI163+28),"")</f>
      </c>
      <c r="BW163">
        <f>IF($CJ163&gt;=29,INDEX($AS:$AS,$CI163+29),"")</f>
      </c>
      <c r="BX163">
        <f>IF($CJ163&gt;=30,INDEX($AS:$AS,$CI163+30),"")</f>
      </c>
      <c r="BY163">
        <f>IF($CJ163&gt;=31,INDEX($AS:$AS,$CI163+31),"")</f>
      </c>
      <c r="BZ163">
        <f>IF($CJ163&gt;=32,INDEX($AS:$AS,$CI163+32),"")</f>
      </c>
      <c r="CA163">
        <f>IF($CJ163&gt;=33,INDEX($AS:$AS,$CI163+33),"")</f>
      </c>
      <c r="CB163">
        <f>IF($CJ163&gt;=34,INDEX($AS:$AS,$CI163+34),"")</f>
      </c>
      <c r="CC163">
        <f>IF($CJ163&gt;=35,INDEX($AS:$AS,$CI163+35),"")</f>
      </c>
      <c r="CD163">
        <f>IF($CJ163&gt;=36,INDEX($AS:$AS,$CI163+36),"")</f>
      </c>
      <c r="CE163">
        <f>IF($CJ163&gt;=37,INDEX($AS:$AS,$CI163+37),"")</f>
      </c>
      <c r="CF163">
        <f>IF($CJ163&gt;=38,INDEX($AS:$AS,$CI163+38),"")</f>
      </c>
      <c r="CG163">
        <f>IF($CJ163&gt;=39,INDEX($AS:$AS,$CI163+39),"")</f>
      </c>
      <c r="CH163">
        <f>IF($CJ163&gt;=40,INDEX($AS:$AS,$CI163+40),"")</f>
      </c>
      <c r="CI163">
        <f>IFERROR(MATCH($AR163,$AS$2:$AS$133,0)+1,0)</f>
      </c>
      <c r="CJ163">
        <f>IFERROR(INDEX($AT$2:$AT$133,MATCH($AR163,$AS$2:$AS$133,0)),0)</f>
      </c>
      <c r="CK163">
        <f>IFERROR(LEFT($O163,FIND(" - ",$O163)-1),$O163)</f>
      </c>
      <c r="CL163" t="s">
        <v>69</v>
      </c>
      <c r="CN163">
        <f>IF($DI163&gt;=1,INDEX($CL:$CL,$DH163+1),"")</f>
      </c>
      <c r="CO163">
        <f>IF($DI163&gt;=2,INDEX($CL:$CL,$DH163+2),"")</f>
      </c>
      <c r="CP163">
        <f>IF($DI163&gt;=3,INDEX($CL:$CL,$DH163+3),"")</f>
      </c>
      <c r="CQ163">
        <f>IF($DI163&gt;=4,INDEX($CL:$CL,$DH163+4),"")</f>
      </c>
      <c r="CR163">
        <f>IF($DI163&gt;=5,INDEX($CL:$CL,$DH163+5),"")</f>
      </c>
      <c r="CS163">
        <f>IF($DI163&gt;=6,INDEX($CL:$CL,$DH163+6),"")</f>
      </c>
      <c r="CT163">
        <f>IF($DI163&gt;=7,INDEX($CL:$CL,$DH163+7),"")</f>
      </c>
      <c r="CU163">
        <f>IF($DI163&gt;=8,INDEX($CL:$CL,$DH163+8),"")</f>
      </c>
      <c r="CV163">
        <f>IF($DI163&gt;=9,INDEX($CL:$CL,$DH163+9),"")</f>
      </c>
      <c r="CW163">
        <f>IF($DI163&gt;=10,INDEX($CL:$CL,$DH163+10),"")</f>
      </c>
      <c r="CX163">
        <f>IF($DI163&gt;=11,INDEX($CL:$CL,$DH163+11),"")</f>
      </c>
      <c r="CY163">
        <f>IF($DI163&gt;=12,INDEX($CL:$CL,$DH163+12),"")</f>
      </c>
      <c r="CZ163">
        <f>IF($DI163&gt;=13,INDEX($CL:$CL,$DH163+13),"")</f>
      </c>
      <c r="DA163">
        <f>IF($DI163&gt;=14,INDEX($CL:$CL,$DH163+14),"")</f>
      </c>
      <c r="DB163">
        <f>IF($DI163&gt;=15,INDEX($CL:$CL,$DH163+15),"")</f>
      </c>
      <c r="DC163">
        <f>IF($DI163&gt;=16,INDEX($CL:$CL,$DH163+16),"")</f>
      </c>
      <c r="DD163">
        <f>IF($DI163&gt;=17,INDEX($CL:$CL,$DH163+17),"")</f>
      </c>
      <c r="DE163">
        <f>IF($DI163&gt;=18,INDEX($CL:$CL,$DH163+18),"")</f>
      </c>
      <c r="DF163">
        <f>IF($DI163&gt;=19,INDEX($CL:$CL,$DH163+19),"")</f>
      </c>
      <c r="DG163">
        <f>IF($DI163&gt;=20,INDEX($CL:$CL,$DH163+20),"")</f>
      </c>
      <c r="DH163">
        <f>IFERROR(MATCH($CK163,$CL$2:$CL$1558,0)+1,0)</f>
      </c>
      <c r="DI163">
        <f>IFERROR(INDEX($CM$2:$CM$1558,MATCH($CK163,$CL$2:$CL$1558,0)),0)</f>
      </c>
      <c r="DJ163">
        <f>IFERROR(INDEX($AQ:$AQ,MATCH($K163,$AP:$AP,0))&amp;"","")</f>
      </c>
      <c r="DN163">
        <f>IF($GQ163&gt;=1,INDEX($DK:$DK,$GP163+1),"")</f>
      </c>
      <c r="DO163">
        <f>IF($GQ163&gt;=2,INDEX($DK:$DK,$GP163+2),"")</f>
      </c>
      <c r="DP163">
        <f>IF($GQ163&gt;=3,INDEX($DK:$DK,$GP163+3),"")</f>
      </c>
      <c r="DQ163">
        <f>IF($GQ163&gt;=4,INDEX($DK:$DK,$GP163+4),"")</f>
      </c>
      <c r="DR163">
        <f>IF($GQ163&gt;=5,INDEX($DK:$DK,$GP163+5),"")</f>
      </c>
      <c r="DS163">
        <f>IF($GQ163&gt;=6,INDEX($DK:$DK,$GP163+6),"")</f>
      </c>
      <c r="DT163">
        <f>IF($GQ163&gt;=7,INDEX($DK:$DK,$GP163+7),"")</f>
      </c>
      <c r="DU163">
        <f>IF($GQ163&gt;=8,INDEX($DK:$DK,$GP163+8),"")</f>
      </c>
      <c r="DV163">
        <f>IF($GQ163&gt;=9,INDEX($DK:$DK,$GP163+9),"")</f>
      </c>
      <c r="DW163">
        <f>IF($GQ163&gt;=10,INDEX($DK:$DK,$GP163+10),"")</f>
      </c>
      <c r="DX163">
        <f>IF($GQ163&gt;=11,INDEX($DK:$DK,$GP163+11),"")</f>
      </c>
      <c r="DY163">
        <f>IF($GQ163&gt;=12,INDEX($DK:$DK,$GP163+12),"")</f>
      </c>
      <c r="DZ163">
        <f>IF($GQ163&gt;=13,INDEX($DK:$DK,$GP163+13),"")</f>
      </c>
      <c r="EA163">
        <f>IF($GQ163&gt;=14,INDEX($DK:$DK,$GP163+14),"")</f>
      </c>
      <c r="EB163">
        <f>IF($GQ163&gt;=15,INDEX($DK:$DK,$GP163+15),"")</f>
      </c>
      <c r="EC163">
        <f>IF($GQ163&gt;=16,INDEX($DK:$DK,$GP163+16),"")</f>
      </c>
      <c r="ED163">
        <f>IF($GQ163&gt;=17,INDEX($DK:$DK,$GP163+17),"")</f>
      </c>
      <c r="EE163">
        <f>IF($GQ163&gt;=18,INDEX($DK:$DK,$GP163+18),"")</f>
      </c>
      <c r="EF163">
        <f>IF($GQ163&gt;=19,INDEX($DK:$DK,$GP163+19),"")</f>
      </c>
      <c r="EG163">
        <f>IF($GQ163&gt;=20,INDEX($DK:$DK,$GP163+20),"")</f>
      </c>
      <c r="EH163">
        <f>IF($GQ163&gt;=21,INDEX($DK:$DK,$GP163+21),"")</f>
      </c>
      <c r="EI163">
        <f>IF($GQ163&gt;=22,INDEX($DK:$DK,$GP163+22),"")</f>
      </c>
      <c r="EJ163">
        <f>IF($GQ163&gt;=23,INDEX($DK:$DK,$GP163+23),"")</f>
      </c>
      <c r="EK163">
        <f>IF($GQ163&gt;=24,INDEX($DK:$DK,$GP163+24),"")</f>
      </c>
      <c r="EL163">
        <f>IF($GQ163&gt;=25,INDEX($DK:$DK,$GP163+25),"")</f>
      </c>
      <c r="EM163">
        <f>IF($GQ163&gt;=26,INDEX($DK:$DK,$GP163+26),"")</f>
      </c>
      <c r="EN163">
        <f>IF($GQ163&gt;=27,INDEX($DK:$DK,$GP163+27),"")</f>
      </c>
      <c r="EO163">
        <f>IF($GQ163&gt;=28,INDEX($DK:$DK,$GP163+28),"")</f>
      </c>
      <c r="EP163">
        <f>IF($GQ163&gt;=29,INDEX($DK:$DK,$GP163+29),"")</f>
      </c>
      <c r="EQ163">
        <f>IF($GQ163&gt;=30,INDEX($DK:$DK,$GP163+30),"")</f>
      </c>
      <c r="ER163">
        <f>IF($GQ163&gt;=31,INDEX($DK:$DK,$GP163+31),"")</f>
      </c>
      <c r="ES163">
        <f>IF($GQ163&gt;=32,INDEX($DK:$DK,$GP163+32),"")</f>
      </c>
      <c r="ET163">
        <f>IF($GQ163&gt;=33,INDEX($DK:$DK,$GP163+33),"")</f>
      </c>
      <c r="EU163">
        <f>IF($GQ163&gt;=34,INDEX($DK:$DK,$GP163+34),"")</f>
      </c>
      <c r="EV163">
        <f>IF($GQ163&gt;=35,INDEX($DK:$DK,$GP163+35),"")</f>
      </c>
      <c r="EW163">
        <f>IF($GQ163&gt;=36,INDEX($DK:$DK,$GP163+36),"")</f>
      </c>
      <c r="EX163">
        <f>IF($GQ163&gt;=37,INDEX($DK:$DK,$GP163+37),"")</f>
      </c>
      <c r="EY163">
        <f>IF($GQ163&gt;=38,INDEX($DK:$DK,$GP163+38),"")</f>
      </c>
      <c r="EZ163">
        <f>IF($GQ163&gt;=39,INDEX($DK:$DK,$GP163+39),"")</f>
      </c>
      <c r="FA163">
        <f>IF($GQ163&gt;=40,INDEX($DK:$DK,$GP163+40),"")</f>
      </c>
      <c r="FB163">
        <f>IF($GQ163&gt;=1,INDEX($DL:$DL,$GP163+1),"")</f>
      </c>
      <c r="FC163">
        <f>IF($GQ163&gt;=2,INDEX($DL:$DL,$GP163+2),"")</f>
      </c>
      <c r="FD163">
        <f>IF($GQ163&gt;=3,INDEX($DL:$DL,$GP163+3),"")</f>
      </c>
      <c r="FE163">
        <f>IF($GQ163&gt;=4,INDEX($DL:$DL,$GP163+4),"")</f>
      </c>
      <c r="FF163">
        <f>IF($GQ163&gt;=5,INDEX($DL:$DL,$GP163+5),"")</f>
      </c>
      <c r="FG163">
        <f>IF($GQ163&gt;=6,INDEX($DL:$DL,$GP163+6),"")</f>
      </c>
      <c r="FH163">
        <f>IF($GQ163&gt;=7,INDEX($DL:$DL,$GP163+7),"")</f>
      </c>
      <c r="FI163">
        <f>IF($GQ163&gt;=8,INDEX($DL:$DL,$GP163+8),"")</f>
      </c>
      <c r="FJ163">
        <f>IF($GQ163&gt;=9,INDEX($DL:$DL,$GP163+9),"")</f>
      </c>
      <c r="FK163">
        <f>IF($GQ163&gt;=10,INDEX($DL:$DL,$GP163+10),"")</f>
      </c>
      <c r="FL163">
        <f>IF($GQ163&gt;=11,INDEX($DL:$DL,$GP163+11),"")</f>
      </c>
      <c r="FM163">
        <f>IF($GQ163&gt;=12,INDEX($DL:$DL,$GP163+12),"")</f>
      </c>
      <c r="FN163">
        <f>IF($GQ163&gt;=13,INDEX($DL:$DL,$GP163+13),"")</f>
      </c>
      <c r="FO163">
        <f>IF($GQ163&gt;=14,INDEX($DL:$DL,$GP163+14),"")</f>
      </c>
      <c r="FP163">
        <f>IF($GQ163&gt;=15,INDEX($DL:$DL,$GP163+15),"")</f>
      </c>
      <c r="FQ163">
        <f>IF($GQ163&gt;=16,INDEX($DL:$DL,$GP163+16),"")</f>
      </c>
      <c r="FR163">
        <f>IF($GQ163&gt;=17,INDEX($DL:$DL,$GP163+17),"")</f>
      </c>
      <c r="FS163">
        <f>IF($GQ163&gt;=18,INDEX($DL:$DL,$GP163+18),"")</f>
      </c>
      <c r="FT163">
        <f>IF($GQ163&gt;=19,INDEX($DL:$DL,$GP163+19),"")</f>
      </c>
      <c r="FU163">
        <f>IF($GQ163&gt;=20,INDEX($DL:$DL,$GP163+20),"")</f>
      </c>
      <c r="FV163">
        <f>IF($GQ163&gt;=21,INDEX($DL:$DL,$GP163+21),"")</f>
      </c>
      <c r="FW163">
        <f>IF($GQ163&gt;=22,INDEX($DL:$DL,$GP163+22),"")</f>
      </c>
      <c r="FX163">
        <f>IF($GQ163&gt;=23,INDEX($DL:$DL,$GP163+23),"")</f>
      </c>
      <c r="FY163">
        <f>IF($GQ163&gt;=24,INDEX($DL:$DL,$GP163+24),"")</f>
      </c>
      <c r="FZ163">
        <f>IF($GQ163&gt;=25,INDEX($DL:$DL,$GP163+25),"")</f>
      </c>
      <c r="GA163">
        <f>IF($GQ163&gt;=26,INDEX($DL:$DL,$GP163+26),"")</f>
      </c>
      <c r="GB163">
        <f>IF($GQ163&gt;=27,INDEX($DL:$DL,$GP163+27),"")</f>
      </c>
      <c r="GC163">
        <f>IF($GQ163&gt;=28,INDEX($DL:$DL,$GP163+28),"")</f>
      </c>
      <c r="GD163">
        <f>IF($GQ163&gt;=29,INDEX($DL:$DL,$GP163+29),"")</f>
      </c>
      <c r="GE163">
        <f>IF($GQ163&gt;=30,INDEX($DL:$DL,$GP163+30),"")</f>
      </c>
      <c r="GF163">
        <f>IF($GQ163&gt;=31,INDEX($DL:$DL,$GP163+31),"")</f>
      </c>
      <c r="GG163">
        <f>IF($GQ163&gt;=32,INDEX($DL:$DL,$GP163+32),"")</f>
      </c>
      <c r="GH163">
        <f>IF($GQ163&gt;=33,INDEX($DL:$DL,$GP163+33),"")</f>
      </c>
      <c r="GI163">
        <f>IF($GQ163&gt;=34,INDEX($DL:$DL,$GP163+34),"")</f>
      </c>
      <c r="GJ163">
        <f>IF($GQ163&gt;=35,INDEX($DL:$DL,$GP163+35),"")</f>
      </c>
      <c r="GK163">
        <f>IF($GQ163&gt;=36,INDEX($DL:$DL,$GP163+36),"")</f>
      </c>
      <c r="GL163">
        <f>IF($GQ163&gt;=37,INDEX($DL:$DL,$GP163+37),"")</f>
      </c>
      <c r="GM163">
        <f>IF($GQ163&gt;=38,INDEX($DL:$DL,$GP163+38),"")</f>
      </c>
      <c r="GN163">
        <f>IF($GQ163&gt;=39,INDEX($DL:$DL,$GP163+39),"")</f>
      </c>
      <c r="GO163">
        <f>IF($GQ163&gt;=40,INDEX($DL:$DL,$GP163+40),"")</f>
      </c>
      <c r="GP163">
        <f>IFERROR(MATCH($DJ163,$DK$2:$DK$148,0)+1,0)</f>
      </c>
      <c r="GQ163">
        <f>IFERROR(INDEX($DM$2:$DM$148,MATCH($DJ163,$DK$2:$DK$148,0)),0)</f>
      </c>
      <c r="GR163">
        <f>IFERROR(MATCH($L163,$DN$163:$FA$163,0),0)</f>
      </c>
      <c r="GS163">
        <f>IF($GR163&gt;0,INDEX($FB$163:$GO$163,$GR163),"")</f>
      </c>
      <c r="GT163" t="s">
        <v>91</v>
      </c>
      <c r="GV163">
        <f>IF($JE163&gt;=1,INDEX($GT:$GT,$JD163+1),"")</f>
      </c>
      <c r="GW163">
        <f>IF($JE163&gt;=2,INDEX($GT:$GT,$JD163+2),"")</f>
      </c>
      <c r="GX163">
        <f>IF($JE163&gt;=3,INDEX($GT:$GT,$JD163+3),"")</f>
      </c>
      <c r="GY163">
        <f>IF($JE163&gt;=4,INDEX($GT:$GT,$JD163+4),"")</f>
      </c>
      <c r="GZ163">
        <f>IF($JE163&gt;=5,INDEX($GT:$GT,$JD163+5),"")</f>
      </c>
      <c r="HA163">
        <f>IF($JE163&gt;=6,INDEX($GT:$GT,$JD163+6),"")</f>
      </c>
      <c r="HB163">
        <f>IF($JE163&gt;=7,INDEX($GT:$GT,$JD163+7),"")</f>
      </c>
      <c r="HC163">
        <f>IF($JE163&gt;=8,INDEX($GT:$GT,$JD163+8),"")</f>
      </c>
      <c r="HD163">
        <f>IF($JE163&gt;=9,INDEX($GT:$GT,$JD163+9),"")</f>
      </c>
      <c r="HE163">
        <f>IF($JE163&gt;=10,INDEX($GT:$GT,$JD163+10),"")</f>
      </c>
      <c r="HF163">
        <f>IF($JE163&gt;=11,INDEX($GT:$GT,$JD163+11),"")</f>
      </c>
      <c r="HG163">
        <f>IF($JE163&gt;=12,INDEX($GT:$GT,$JD163+12),"")</f>
      </c>
      <c r="HH163">
        <f>IF($JE163&gt;=13,INDEX($GT:$GT,$JD163+13),"")</f>
      </c>
      <c r="HI163">
        <f>IF($JE163&gt;=14,INDEX($GT:$GT,$JD163+14),"")</f>
      </c>
      <c r="HJ163">
        <f>IF($JE163&gt;=15,INDEX($GT:$GT,$JD163+15),"")</f>
      </c>
      <c r="HK163">
        <f>IF($JE163&gt;=16,INDEX($GT:$GT,$JD163+16),"")</f>
      </c>
      <c r="HL163">
        <f>IF($JE163&gt;=17,INDEX($GT:$GT,$JD163+17),"")</f>
      </c>
      <c r="HM163">
        <f>IF($JE163&gt;=18,INDEX($GT:$GT,$JD163+18),"")</f>
      </c>
      <c r="HN163">
        <f>IF($JE163&gt;=19,INDEX($GT:$GT,$JD163+19),"")</f>
      </c>
      <c r="HO163">
        <f>IF($JE163&gt;=20,INDEX($GT:$GT,$JD163+20),"")</f>
      </c>
      <c r="HP163">
        <f>IF($JE163&gt;=21,INDEX($GT:$GT,$JD163+21),"")</f>
      </c>
      <c r="HQ163">
        <f>IF($JE163&gt;=22,INDEX($GT:$GT,$JD163+22),"")</f>
      </c>
      <c r="HR163">
        <f>IF($JE163&gt;=23,INDEX($GT:$GT,$JD163+23),"")</f>
      </c>
      <c r="HS163">
        <f>IF($JE163&gt;=24,INDEX($GT:$GT,$JD163+24),"")</f>
      </c>
      <c r="HT163">
        <f>IF($JE163&gt;=25,INDEX($GT:$GT,$JD163+25),"")</f>
      </c>
      <c r="HU163">
        <f>IF($JE163&gt;=26,INDEX($GT:$GT,$JD163+26),"")</f>
      </c>
      <c r="HV163">
        <f>IF($JE163&gt;=27,INDEX($GT:$GT,$JD163+27),"")</f>
      </c>
      <c r="HW163">
        <f>IF($JE163&gt;=28,INDEX($GT:$GT,$JD163+28),"")</f>
      </c>
      <c r="HX163">
        <f>IF($JE163&gt;=29,INDEX($GT:$GT,$JD163+29),"")</f>
      </c>
      <c r="HY163">
        <f>IF($JE163&gt;=30,INDEX($GT:$GT,$JD163+30),"")</f>
      </c>
      <c r="HZ163">
        <f>IF($JE163&gt;=31,INDEX($GT:$GT,$JD163+31),"")</f>
      </c>
      <c r="IA163">
        <f>IF($JE163&gt;=32,INDEX($GT:$GT,$JD163+32),"")</f>
      </c>
      <c r="IB163">
        <f>IF($JE163&gt;=33,INDEX($GT:$GT,$JD163+33),"")</f>
      </c>
      <c r="IC163">
        <f>IF($JE163&gt;=34,INDEX($GT:$GT,$JD163+34),"")</f>
      </c>
      <c r="ID163">
        <f>IF($JE163&gt;=35,INDEX($GT:$GT,$JD163+35),"")</f>
      </c>
      <c r="IE163">
        <f>IF($JE163&gt;=36,INDEX($GT:$GT,$JD163+36),"")</f>
      </c>
      <c r="IF163">
        <f>IF($JE163&gt;=37,INDEX($GT:$GT,$JD163+37),"")</f>
      </c>
      <c r="IG163">
        <f>IF($JE163&gt;=38,INDEX($GT:$GT,$JD163+38),"")</f>
      </c>
      <c r="IH163">
        <f>IF($JE163&gt;=39,INDEX($GT:$GT,$JD163+39),"")</f>
      </c>
      <c r="II163">
        <f>IF($JE163&gt;=40,INDEX($GT:$GT,$JD163+40),"")</f>
      </c>
      <c r="IJ163">
        <f>IF($JE163&gt;=41,INDEX($GT:$GT,$JD163+41),"")</f>
      </c>
      <c r="IK163">
        <f>IF($JE163&gt;=42,INDEX($GT:$GT,$JD163+42),"")</f>
      </c>
      <c r="IL163">
        <f>IF($JE163&gt;=43,INDEX($GT:$GT,$JD163+43),"")</f>
      </c>
      <c r="IM163">
        <f>IF($JE163&gt;=44,INDEX($GT:$GT,$JD163+44),"")</f>
      </c>
      <c r="IN163">
        <f>IF($JE163&gt;=45,INDEX($GT:$GT,$JD163+45),"")</f>
      </c>
      <c r="IO163">
        <f>IF($JE163&gt;=46,INDEX($GT:$GT,$JD163+46),"")</f>
      </c>
      <c r="IP163">
        <f>IF($JE163&gt;=47,INDEX($GT:$GT,$JD163+47),"")</f>
      </c>
      <c r="IQ163">
        <f>IF($JE163&gt;=48,INDEX($GT:$GT,$JD163+48),"")</f>
      </c>
      <c r="IR163">
        <f>IF($JE163&gt;=49,INDEX($GT:$GT,$JD163+49),"")</f>
      </c>
      <c r="IS163">
        <f>IF($JE163&gt;=50,INDEX($GT:$GT,$JD163+50),"")</f>
      </c>
      <c r="IT163">
        <f>IF($JE163&gt;=51,INDEX($GT:$GT,$JD163+51),"")</f>
      </c>
      <c r="IU163">
        <f>IF($JE163&gt;=52,INDEX($GT:$GT,$JD163+52),"")</f>
      </c>
      <c r="IV163">
        <f>IF($JE163&gt;=53,INDEX($GT:$GT,$JD163+53),"")</f>
      </c>
      <c r="IW163">
        <f>IF($JE163&gt;=54,INDEX($GT:$GT,$JD163+54),"")</f>
      </c>
      <c r="IX163">
        <f>IF($JE163&gt;=55,INDEX($GT:$GT,$JD163+55),"")</f>
      </c>
      <c r="IY163">
        <f>IF($JE163&gt;=56,INDEX($GT:$GT,$JD163+56),"")</f>
      </c>
      <c r="IZ163">
        <f>IF($JE163&gt;=57,INDEX($GT:$GT,$JD163+57),"")</f>
      </c>
      <c r="JA163">
        <f>IF($JE163&gt;=58,INDEX($GT:$GT,$JD163+58),"")</f>
      </c>
      <c r="JB163">
        <f>IF($JE163&gt;=59,INDEX($GT:$GT,$JD163+59),"")</f>
      </c>
      <c r="JC163">
        <f>IF($JE163&gt;=60,INDEX($GT:$GT,$JD163+60),"")</f>
      </c>
      <c r="JD163">
        <f>IFERROR(MATCH($GS163,$GT$2:$GT$322,0)+1,0)</f>
      </c>
      <c r="JE163">
        <f>IFERROR(INDEX($GU$2:$GU$322,MATCH($GS163,$GT$2:$GT$322,0)),0)</f>
      </c>
      <c r="JF163" t="s">
        <v>28</v>
      </c>
      <c r="JG163" t="s">
        <v>28</v>
      </c>
    </row>
    <row r="164" spans="1:267" x14ac:dyDescent="0.25">
      <c r="J164" s="1"/>
      <c r="K164" s="1"/>
      <c r="L164" s="1"/>
      <c r="M164" s="1"/>
      <c r="N164" s="1">
        <f>IFERROR(IF(FIND(" - ",$J164)&gt;0,MID($J164,FIND(" - ",$J164)+3,LEN($J164)),""),"")</f>
      </c>
      <c r="P164" s="1"/>
      <c r="S164" t="s">
        <v>28</v>
      </c>
      <c r="U164">
        <f>IF(OR($S164="",$T164=""),"",IFERROR($S164/$T164,0))</f>
      </c>
      <c r="V164">
        <f>IF($S164="","",
IF($K164="","",
IF(ISNUMBER(SEARCH("exempt",LOWER($K164))),0,
$S164*(VALUE(SUBSTITUTE($K164,"%",""))/100))))</f>
      </c>
      <c r="AB164">
        <f>IF($S164="","",
SUM($S164,$V164,$Z164,$W164,$Y164)-
IF($AA164="",0,VALUE($AA164)))</f>
      </c>
      <c r="AJ164" t="s">
        <v>766</v>
      </c>
      <c r="AO164" t="s">
        <v>243</v>
      </c>
      <c r="AR164">
        <f>IFERROR(LEFT($J164,FIND(" - ",$J164)-1),$J164)</f>
      </c>
      <c r="AU164">
        <f>IF($CJ164&gt;=1,INDEX($AS:$AS,$CI164+1),"")</f>
      </c>
      <c r="AV164">
        <f>IF($CJ164&gt;=2,INDEX($AS:$AS,$CI164+2),"")</f>
      </c>
      <c r="AW164">
        <f>IF($CJ164&gt;=3,INDEX($AS:$AS,$CI164+3),"")</f>
      </c>
      <c r="AX164">
        <f>IF($CJ164&gt;=4,INDEX($AS:$AS,$CI164+4),"")</f>
      </c>
      <c r="AY164">
        <f>IF($CJ164&gt;=5,INDEX($AS:$AS,$CI164+5),"")</f>
      </c>
      <c r="AZ164">
        <f>IF($CJ164&gt;=6,INDEX($AS:$AS,$CI164+6),"")</f>
      </c>
      <c r="BA164">
        <f>IF($CJ164&gt;=7,INDEX($AS:$AS,$CI164+7),"")</f>
      </c>
      <c r="BB164">
        <f>IF($CJ164&gt;=8,INDEX($AS:$AS,$CI164+8),"")</f>
      </c>
      <c r="BC164">
        <f>IF($CJ164&gt;=9,INDEX($AS:$AS,$CI164+9),"")</f>
      </c>
      <c r="BD164">
        <f>IF($CJ164&gt;=10,INDEX($AS:$AS,$CI164+10),"")</f>
      </c>
      <c r="BE164">
        <f>IF($CJ164&gt;=11,INDEX($AS:$AS,$CI164+11),"")</f>
      </c>
      <c r="BF164">
        <f>IF($CJ164&gt;=12,INDEX($AS:$AS,$CI164+12),"")</f>
      </c>
      <c r="BG164">
        <f>IF($CJ164&gt;=13,INDEX($AS:$AS,$CI164+13),"")</f>
      </c>
      <c r="BH164">
        <f>IF($CJ164&gt;=14,INDEX($AS:$AS,$CI164+14),"")</f>
      </c>
      <c r="BI164">
        <f>IF($CJ164&gt;=15,INDEX($AS:$AS,$CI164+15),"")</f>
      </c>
      <c r="BJ164">
        <f>IF($CJ164&gt;=16,INDEX($AS:$AS,$CI164+16),"")</f>
      </c>
      <c r="BK164">
        <f>IF($CJ164&gt;=17,INDEX($AS:$AS,$CI164+17),"")</f>
      </c>
      <c r="BL164">
        <f>IF($CJ164&gt;=18,INDEX($AS:$AS,$CI164+18),"")</f>
      </c>
      <c r="BM164">
        <f>IF($CJ164&gt;=19,INDEX($AS:$AS,$CI164+19),"")</f>
      </c>
      <c r="BN164">
        <f>IF($CJ164&gt;=20,INDEX($AS:$AS,$CI164+20),"")</f>
      </c>
      <c r="BO164">
        <f>IF($CJ164&gt;=21,INDEX($AS:$AS,$CI164+21),"")</f>
      </c>
      <c r="BP164">
        <f>IF($CJ164&gt;=22,INDEX($AS:$AS,$CI164+22),"")</f>
      </c>
      <c r="BQ164">
        <f>IF($CJ164&gt;=23,INDEX($AS:$AS,$CI164+23),"")</f>
      </c>
      <c r="BR164">
        <f>IF($CJ164&gt;=24,INDEX($AS:$AS,$CI164+24),"")</f>
      </c>
      <c r="BS164">
        <f>IF($CJ164&gt;=25,INDEX($AS:$AS,$CI164+25),"")</f>
      </c>
      <c r="BT164">
        <f>IF($CJ164&gt;=26,INDEX($AS:$AS,$CI164+26),"")</f>
      </c>
      <c r="BU164">
        <f>IF($CJ164&gt;=27,INDEX($AS:$AS,$CI164+27),"")</f>
      </c>
      <c r="BV164">
        <f>IF($CJ164&gt;=28,INDEX($AS:$AS,$CI164+28),"")</f>
      </c>
      <c r="BW164">
        <f>IF($CJ164&gt;=29,INDEX($AS:$AS,$CI164+29),"")</f>
      </c>
      <c r="BX164">
        <f>IF($CJ164&gt;=30,INDEX($AS:$AS,$CI164+30),"")</f>
      </c>
      <c r="BY164">
        <f>IF($CJ164&gt;=31,INDEX($AS:$AS,$CI164+31),"")</f>
      </c>
      <c r="BZ164">
        <f>IF($CJ164&gt;=32,INDEX($AS:$AS,$CI164+32),"")</f>
      </c>
      <c r="CA164">
        <f>IF($CJ164&gt;=33,INDEX($AS:$AS,$CI164+33),"")</f>
      </c>
      <c r="CB164">
        <f>IF($CJ164&gt;=34,INDEX($AS:$AS,$CI164+34),"")</f>
      </c>
      <c r="CC164">
        <f>IF($CJ164&gt;=35,INDEX($AS:$AS,$CI164+35),"")</f>
      </c>
      <c r="CD164">
        <f>IF($CJ164&gt;=36,INDEX($AS:$AS,$CI164+36),"")</f>
      </c>
      <c r="CE164">
        <f>IF($CJ164&gt;=37,INDEX($AS:$AS,$CI164+37),"")</f>
      </c>
      <c r="CF164">
        <f>IF($CJ164&gt;=38,INDEX($AS:$AS,$CI164+38),"")</f>
      </c>
      <c r="CG164">
        <f>IF($CJ164&gt;=39,INDEX($AS:$AS,$CI164+39),"")</f>
      </c>
      <c r="CH164">
        <f>IF($CJ164&gt;=40,INDEX($AS:$AS,$CI164+40),"")</f>
      </c>
      <c r="CI164">
        <f>IFERROR(MATCH($AR164,$AS$2:$AS$133,0)+1,0)</f>
      </c>
      <c r="CJ164">
        <f>IFERROR(INDEX($AT$2:$AT$133,MATCH($AR164,$AS$2:$AS$133,0)),0)</f>
      </c>
      <c r="CK164">
        <f>IFERROR(LEFT($O164,FIND(" - ",$O164)-1),$O164)</f>
      </c>
      <c r="CL164" t="s">
        <v>203</v>
      </c>
      <c r="CN164">
        <f>IF($DI164&gt;=1,INDEX($CL:$CL,$DH164+1),"")</f>
      </c>
      <c r="CO164">
        <f>IF($DI164&gt;=2,INDEX($CL:$CL,$DH164+2),"")</f>
      </c>
      <c r="CP164">
        <f>IF($DI164&gt;=3,INDEX($CL:$CL,$DH164+3),"")</f>
      </c>
      <c r="CQ164">
        <f>IF($DI164&gt;=4,INDEX($CL:$CL,$DH164+4),"")</f>
      </c>
      <c r="CR164">
        <f>IF($DI164&gt;=5,INDEX($CL:$CL,$DH164+5),"")</f>
      </c>
      <c r="CS164">
        <f>IF($DI164&gt;=6,INDEX($CL:$CL,$DH164+6),"")</f>
      </c>
      <c r="CT164">
        <f>IF($DI164&gt;=7,INDEX($CL:$CL,$DH164+7),"")</f>
      </c>
      <c r="CU164">
        <f>IF($DI164&gt;=8,INDEX($CL:$CL,$DH164+8),"")</f>
      </c>
      <c r="CV164">
        <f>IF($DI164&gt;=9,INDEX($CL:$CL,$DH164+9),"")</f>
      </c>
      <c r="CW164">
        <f>IF($DI164&gt;=10,INDEX($CL:$CL,$DH164+10),"")</f>
      </c>
      <c r="CX164">
        <f>IF($DI164&gt;=11,INDEX($CL:$CL,$DH164+11),"")</f>
      </c>
      <c r="CY164">
        <f>IF($DI164&gt;=12,INDEX($CL:$CL,$DH164+12),"")</f>
      </c>
      <c r="CZ164">
        <f>IF($DI164&gt;=13,INDEX($CL:$CL,$DH164+13),"")</f>
      </c>
      <c r="DA164">
        <f>IF($DI164&gt;=14,INDEX($CL:$CL,$DH164+14),"")</f>
      </c>
      <c r="DB164">
        <f>IF($DI164&gt;=15,INDEX($CL:$CL,$DH164+15),"")</f>
      </c>
      <c r="DC164">
        <f>IF($DI164&gt;=16,INDEX($CL:$CL,$DH164+16),"")</f>
      </c>
      <c r="DD164">
        <f>IF($DI164&gt;=17,INDEX($CL:$CL,$DH164+17),"")</f>
      </c>
      <c r="DE164">
        <f>IF($DI164&gt;=18,INDEX($CL:$CL,$DH164+18),"")</f>
      </c>
      <c r="DF164">
        <f>IF($DI164&gt;=19,INDEX($CL:$CL,$DH164+19),"")</f>
      </c>
      <c r="DG164">
        <f>IF($DI164&gt;=20,INDEX($CL:$CL,$DH164+20),"")</f>
      </c>
      <c r="DH164">
        <f>IFERROR(MATCH($CK164,$CL$2:$CL$1558,0)+1,0)</f>
      </c>
      <c r="DI164">
        <f>IFERROR(INDEX($CM$2:$CM$1558,MATCH($CK164,$CL$2:$CL$1558,0)),0)</f>
      </c>
      <c r="DJ164">
        <f>IFERROR(INDEX($AQ:$AQ,MATCH($K164,$AP:$AP,0))&amp;"","")</f>
      </c>
      <c r="DN164">
        <f>IF($GQ164&gt;=1,INDEX($DK:$DK,$GP164+1),"")</f>
      </c>
      <c r="DO164">
        <f>IF($GQ164&gt;=2,INDEX($DK:$DK,$GP164+2),"")</f>
      </c>
      <c r="DP164">
        <f>IF($GQ164&gt;=3,INDEX($DK:$DK,$GP164+3),"")</f>
      </c>
      <c r="DQ164">
        <f>IF($GQ164&gt;=4,INDEX($DK:$DK,$GP164+4),"")</f>
      </c>
      <c r="DR164">
        <f>IF($GQ164&gt;=5,INDEX($DK:$DK,$GP164+5),"")</f>
      </c>
      <c r="DS164">
        <f>IF($GQ164&gt;=6,INDEX($DK:$DK,$GP164+6),"")</f>
      </c>
      <c r="DT164">
        <f>IF($GQ164&gt;=7,INDEX($DK:$DK,$GP164+7),"")</f>
      </c>
      <c r="DU164">
        <f>IF($GQ164&gt;=8,INDEX($DK:$DK,$GP164+8),"")</f>
      </c>
      <c r="DV164">
        <f>IF($GQ164&gt;=9,INDEX($DK:$DK,$GP164+9),"")</f>
      </c>
      <c r="DW164">
        <f>IF($GQ164&gt;=10,INDEX($DK:$DK,$GP164+10),"")</f>
      </c>
      <c r="DX164">
        <f>IF($GQ164&gt;=11,INDEX($DK:$DK,$GP164+11),"")</f>
      </c>
      <c r="DY164">
        <f>IF($GQ164&gt;=12,INDEX($DK:$DK,$GP164+12),"")</f>
      </c>
      <c r="DZ164">
        <f>IF($GQ164&gt;=13,INDEX($DK:$DK,$GP164+13),"")</f>
      </c>
      <c r="EA164">
        <f>IF($GQ164&gt;=14,INDEX($DK:$DK,$GP164+14),"")</f>
      </c>
      <c r="EB164">
        <f>IF($GQ164&gt;=15,INDEX($DK:$DK,$GP164+15),"")</f>
      </c>
      <c r="EC164">
        <f>IF($GQ164&gt;=16,INDEX($DK:$DK,$GP164+16),"")</f>
      </c>
      <c r="ED164">
        <f>IF($GQ164&gt;=17,INDEX($DK:$DK,$GP164+17),"")</f>
      </c>
      <c r="EE164">
        <f>IF($GQ164&gt;=18,INDEX($DK:$DK,$GP164+18),"")</f>
      </c>
      <c r="EF164">
        <f>IF($GQ164&gt;=19,INDEX($DK:$DK,$GP164+19),"")</f>
      </c>
      <c r="EG164">
        <f>IF($GQ164&gt;=20,INDEX($DK:$DK,$GP164+20),"")</f>
      </c>
      <c r="EH164">
        <f>IF($GQ164&gt;=21,INDEX($DK:$DK,$GP164+21),"")</f>
      </c>
      <c r="EI164">
        <f>IF($GQ164&gt;=22,INDEX($DK:$DK,$GP164+22),"")</f>
      </c>
      <c r="EJ164">
        <f>IF($GQ164&gt;=23,INDEX($DK:$DK,$GP164+23),"")</f>
      </c>
      <c r="EK164">
        <f>IF($GQ164&gt;=24,INDEX($DK:$DK,$GP164+24),"")</f>
      </c>
      <c r="EL164">
        <f>IF($GQ164&gt;=25,INDEX($DK:$DK,$GP164+25),"")</f>
      </c>
      <c r="EM164">
        <f>IF($GQ164&gt;=26,INDEX($DK:$DK,$GP164+26),"")</f>
      </c>
      <c r="EN164">
        <f>IF($GQ164&gt;=27,INDEX($DK:$DK,$GP164+27),"")</f>
      </c>
      <c r="EO164">
        <f>IF($GQ164&gt;=28,INDEX($DK:$DK,$GP164+28),"")</f>
      </c>
      <c r="EP164">
        <f>IF($GQ164&gt;=29,INDEX($DK:$DK,$GP164+29),"")</f>
      </c>
      <c r="EQ164">
        <f>IF($GQ164&gt;=30,INDEX($DK:$DK,$GP164+30),"")</f>
      </c>
      <c r="ER164">
        <f>IF($GQ164&gt;=31,INDEX($DK:$DK,$GP164+31),"")</f>
      </c>
      <c r="ES164">
        <f>IF($GQ164&gt;=32,INDEX($DK:$DK,$GP164+32),"")</f>
      </c>
      <c r="ET164">
        <f>IF($GQ164&gt;=33,INDEX($DK:$DK,$GP164+33),"")</f>
      </c>
      <c r="EU164">
        <f>IF($GQ164&gt;=34,INDEX($DK:$DK,$GP164+34),"")</f>
      </c>
      <c r="EV164">
        <f>IF($GQ164&gt;=35,INDEX($DK:$DK,$GP164+35),"")</f>
      </c>
      <c r="EW164">
        <f>IF($GQ164&gt;=36,INDEX($DK:$DK,$GP164+36),"")</f>
      </c>
      <c r="EX164">
        <f>IF($GQ164&gt;=37,INDEX($DK:$DK,$GP164+37),"")</f>
      </c>
      <c r="EY164">
        <f>IF($GQ164&gt;=38,INDEX($DK:$DK,$GP164+38),"")</f>
      </c>
      <c r="EZ164">
        <f>IF($GQ164&gt;=39,INDEX($DK:$DK,$GP164+39),"")</f>
      </c>
      <c r="FA164">
        <f>IF($GQ164&gt;=40,INDEX($DK:$DK,$GP164+40),"")</f>
      </c>
      <c r="FB164">
        <f>IF($GQ164&gt;=1,INDEX($DL:$DL,$GP164+1),"")</f>
      </c>
      <c r="FC164">
        <f>IF($GQ164&gt;=2,INDEX($DL:$DL,$GP164+2),"")</f>
      </c>
      <c r="FD164">
        <f>IF($GQ164&gt;=3,INDEX($DL:$DL,$GP164+3),"")</f>
      </c>
      <c r="FE164">
        <f>IF($GQ164&gt;=4,INDEX($DL:$DL,$GP164+4),"")</f>
      </c>
      <c r="FF164">
        <f>IF($GQ164&gt;=5,INDEX($DL:$DL,$GP164+5),"")</f>
      </c>
      <c r="FG164">
        <f>IF($GQ164&gt;=6,INDEX($DL:$DL,$GP164+6),"")</f>
      </c>
      <c r="FH164">
        <f>IF($GQ164&gt;=7,INDEX($DL:$DL,$GP164+7),"")</f>
      </c>
      <c r="FI164">
        <f>IF($GQ164&gt;=8,INDEX($DL:$DL,$GP164+8),"")</f>
      </c>
      <c r="FJ164">
        <f>IF($GQ164&gt;=9,INDEX($DL:$DL,$GP164+9),"")</f>
      </c>
      <c r="FK164">
        <f>IF($GQ164&gt;=10,INDEX($DL:$DL,$GP164+10),"")</f>
      </c>
      <c r="FL164">
        <f>IF($GQ164&gt;=11,INDEX($DL:$DL,$GP164+11),"")</f>
      </c>
      <c r="FM164">
        <f>IF($GQ164&gt;=12,INDEX($DL:$DL,$GP164+12),"")</f>
      </c>
      <c r="FN164">
        <f>IF($GQ164&gt;=13,INDEX($DL:$DL,$GP164+13),"")</f>
      </c>
      <c r="FO164">
        <f>IF($GQ164&gt;=14,INDEX($DL:$DL,$GP164+14),"")</f>
      </c>
      <c r="FP164">
        <f>IF($GQ164&gt;=15,INDEX($DL:$DL,$GP164+15),"")</f>
      </c>
      <c r="FQ164">
        <f>IF($GQ164&gt;=16,INDEX($DL:$DL,$GP164+16),"")</f>
      </c>
      <c r="FR164">
        <f>IF($GQ164&gt;=17,INDEX($DL:$DL,$GP164+17),"")</f>
      </c>
      <c r="FS164">
        <f>IF($GQ164&gt;=18,INDEX($DL:$DL,$GP164+18),"")</f>
      </c>
      <c r="FT164">
        <f>IF($GQ164&gt;=19,INDEX($DL:$DL,$GP164+19),"")</f>
      </c>
      <c r="FU164">
        <f>IF($GQ164&gt;=20,INDEX($DL:$DL,$GP164+20),"")</f>
      </c>
      <c r="FV164">
        <f>IF($GQ164&gt;=21,INDEX($DL:$DL,$GP164+21),"")</f>
      </c>
      <c r="FW164">
        <f>IF($GQ164&gt;=22,INDEX($DL:$DL,$GP164+22),"")</f>
      </c>
      <c r="FX164">
        <f>IF($GQ164&gt;=23,INDEX($DL:$DL,$GP164+23),"")</f>
      </c>
      <c r="FY164">
        <f>IF($GQ164&gt;=24,INDEX($DL:$DL,$GP164+24),"")</f>
      </c>
      <c r="FZ164">
        <f>IF($GQ164&gt;=25,INDEX($DL:$DL,$GP164+25),"")</f>
      </c>
      <c r="GA164">
        <f>IF($GQ164&gt;=26,INDEX($DL:$DL,$GP164+26),"")</f>
      </c>
      <c r="GB164">
        <f>IF($GQ164&gt;=27,INDEX($DL:$DL,$GP164+27),"")</f>
      </c>
      <c r="GC164">
        <f>IF($GQ164&gt;=28,INDEX($DL:$DL,$GP164+28),"")</f>
      </c>
      <c r="GD164">
        <f>IF($GQ164&gt;=29,INDEX($DL:$DL,$GP164+29),"")</f>
      </c>
      <c r="GE164">
        <f>IF($GQ164&gt;=30,INDEX($DL:$DL,$GP164+30),"")</f>
      </c>
      <c r="GF164">
        <f>IF($GQ164&gt;=31,INDEX($DL:$DL,$GP164+31),"")</f>
      </c>
      <c r="GG164">
        <f>IF($GQ164&gt;=32,INDEX($DL:$DL,$GP164+32),"")</f>
      </c>
      <c r="GH164">
        <f>IF($GQ164&gt;=33,INDEX($DL:$DL,$GP164+33),"")</f>
      </c>
      <c r="GI164">
        <f>IF($GQ164&gt;=34,INDEX($DL:$DL,$GP164+34),"")</f>
      </c>
      <c r="GJ164">
        <f>IF($GQ164&gt;=35,INDEX($DL:$DL,$GP164+35),"")</f>
      </c>
      <c r="GK164">
        <f>IF($GQ164&gt;=36,INDEX($DL:$DL,$GP164+36),"")</f>
      </c>
      <c r="GL164">
        <f>IF($GQ164&gt;=37,INDEX($DL:$DL,$GP164+37),"")</f>
      </c>
      <c r="GM164">
        <f>IF($GQ164&gt;=38,INDEX($DL:$DL,$GP164+38),"")</f>
      </c>
      <c r="GN164">
        <f>IF($GQ164&gt;=39,INDEX($DL:$DL,$GP164+39),"")</f>
      </c>
      <c r="GO164">
        <f>IF($GQ164&gt;=40,INDEX($DL:$DL,$GP164+40),"")</f>
      </c>
      <c r="GP164">
        <f>IFERROR(MATCH($DJ164,$DK$2:$DK$148,0)+1,0)</f>
      </c>
      <c r="GQ164">
        <f>IFERROR(INDEX($DM$2:$DM$148,MATCH($DJ164,$DK$2:$DK$148,0)),0)</f>
      </c>
      <c r="GR164">
        <f>IFERROR(MATCH($L164,$DN$164:$FA$164,0),0)</f>
      </c>
      <c r="GS164">
        <f>IF($GR164&gt;0,INDEX($FB$164:$GO$164,$GR164),"")</f>
      </c>
      <c r="GT164" t="s">
        <v>249</v>
      </c>
      <c r="GV164">
        <f>IF($JE164&gt;=1,INDEX($GT:$GT,$JD164+1),"")</f>
      </c>
      <c r="GW164">
        <f>IF($JE164&gt;=2,INDEX($GT:$GT,$JD164+2),"")</f>
      </c>
      <c r="GX164">
        <f>IF($JE164&gt;=3,INDEX($GT:$GT,$JD164+3),"")</f>
      </c>
      <c r="GY164">
        <f>IF($JE164&gt;=4,INDEX($GT:$GT,$JD164+4),"")</f>
      </c>
      <c r="GZ164">
        <f>IF($JE164&gt;=5,INDEX($GT:$GT,$JD164+5),"")</f>
      </c>
      <c r="HA164">
        <f>IF($JE164&gt;=6,INDEX($GT:$GT,$JD164+6),"")</f>
      </c>
      <c r="HB164">
        <f>IF($JE164&gt;=7,INDEX($GT:$GT,$JD164+7),"")</f>
      </c>
      <c r="HC164">
        <f>IF($JE164&gt;=8,INDEX($GT:$GT,$JD164+8),"")</f>
      </c>
      <c r="HD164">
        <f>IF($JE164&gt;=9,INDEX($GT:$GT,$JD164+9),"")</f>
      </c>
      <c r="HE164">
        <f>IF($JE164&gt;=10,INDEX($GT:$GT,$JD164+10),"")</f>
      </c>
      <c r="HF164">
        <f>IF($JE164&gt;=11,INDEX($GT:$GT,$JD164+11),"")</f>
      </c>
      <c r="HG164">
        <f>IF($JE164&gt;=12,INDEX($GT:$GT,$JD164+12),"")</f>
      </c>
      <c r="HH164">
        <f>IF($JE164&gt;=13,INDEX($GT:$GT,$JD164+13),"")</f>
      </c>
      <c r="HI164">
        <f>IF($JE164&gt;=14,INDEX($GT:$GT,$JD164+14),"")</f>
      </c>
      <c r="HJ164">
        <f>IF($JE164&gt;=15,INDEX($GT:$GT,$JD164+15),"")</f>
      </c>
      <c r="HK164">
        <f>IF($JE164&gt;=16,INDEX($GT:$GT,$JD164+16),"")</f>
      </c>
      <c r="HL164">
        <f>IF($JE164&gt;=17,INDEX($GT:$GT,$JD164+17),"")</f>
      </c>
      <c r="HM164">
        <f>IF($JE164&gt;=18,INDEX($GT:$GT,$JD164+18),"")</f>
      </c>
      <c r="HN164">
        <f>IF($JE164&gt;=19,INDEX($GT:$GT,$JD164+19),"")</f>
      </c>
      <c r="HO164">
        <f>IF($JE164&gt;=20,INDEX($GT:$GT,$JD164+20),"")</f>
      </c>
      <c r="HP164">
        <f>IF($JE164&gt;=21,INDEX($GT:$GT,$JD164+21),"")</f>
      </c>
      <c r="HQ164">
        <f>IF($JE164&gt;=22,INDEX($GT:$GT,$JD164+22),"")</f>
      </c>
      <c r="HR164">
        <f>IF($JE164&gt;=23,INDEX($GT:$GT,$JD164+23),"")</f>
      </c>
      <c r="HS164">
        <f>IF($JE164&gt;=24,INDEX($GT:$GT,$JD164+24),"")</f>
      </c>
      <c r="HT164">
        <f>IF($JE164&gt;=25,INDEX($GT:$GT,$JD164+25),"")</f>
      </c>
      <c r="HU164">
        <f>IF($JE164&gt;=26,INDEX($GT:$GT,$JD164+26),"")</f>
      </c>
      <c r="HV164">
        <f>IF($JE164&gt;=27,INDEX($GT:$GT,$JD164+27),"")</f>
      </c>
      <c r="HW164">
        <f>IF($JE164&gt;=28,INDEX($GT:$GT,$JD164+28),"")</f>
      </c>
      <c r="HX164">
        <f>IF($JE164&gt;=29,INDEX($GT:$GT,$JD164+29),"")</f>
      </c>
      <c r="HY164">
        <f>IF($JE164&gt;=30,INDEX($GT:$GT,$JD164+30),"")</f>
      </c>
      <c r="HZ164">
        <f>IF($JE164&gt;=31,INDEX($GT:$GT,$JD164+31),"")</f>
      </c>
      <c r="IA164">
        <f>IF($JE164&gt;=32,INDEX($GT:$GT,$JD164+32),"")</f>
      </c>
      <c r="IB164">
        <f>IF($JE164&gt;=33,INDEX($GT:$GT,$JD164+33),"")</f>
      </c>
      <c r="IC164">
        <f>IF($JE164&gt;=34,INDEX($GT:$GT,$JD164+34),"")</f>
      </c>
      <c r="ID164">
        <f>IF($JE164&gt;=35,INDEX($GT:$GT,$JD164+35),"")</f>
      </c>
      <c r="IE164">
        <f>IF($JE164&gt;=36,INDEX($GT:$GT,$JD164+36),"")</f>
      </c>
      <c r="IF164">
        <f>IF($JE164&gt;=37,INDEX($GT:$GT,$JD164+37),"")</f>
      </c>
      <c r="IG164">
        <f>IF($JE164&gt;=38,INDEX($GT:$GT,$JD164+38),"")</f>
      </c>
      <c r="IH164">
        <f>IF($JE164&gt;=39,INDEX($GT:$GT,$JD164+39),"")</f>
      </c>
      <c r="II164">
        <f>IF($JE164&gt;=40,INDEX($GT:$GT,$JD164+40),"")</f>
      </c>
      <c r="IJ164">
        <f>IF($JE164&gt;=41,INDEX($GT:$GT,$JD164+41),"")</f>
      </c>
      <c r="IK164">
        <f>IF($JE164&gt;=42,INDEX($GT:$GT,$JD164+42),"")</f>
      </c>
      <c r="IL164">
        <f>IF($JE164&gt;=43,INDEX($GT:$GT,$JD164+43),"")</f>
      </c>
      <c r="IM164">
        <f>IF($JE164&gt;=44,INDEX($GT:$GT,$JD164+44),"")</f>
      </c>
      <c r="IN164">
        <f>IF($JE164&gt;=45,INDEX($GT:$GT,$JD164+45),"")</f>
      </c>
      <c r="IO164">
        <f>IF($JE164&gt;=46,INDEX($GT:$GT,$JD164+46),"")</f>
      </c>
      <c r="IP164">
        <f>IF($JE164&gt;=47,INDEX($GT:$GT,$JD164+47),"")</f>
      </c>
      <c r="IQ164">
        <f>IF($JE164&gt;=48,INDEX($GT:$GT,$JD164+48),"")</f>
      </c>
      <c r="IR164">
        <f>IF($JE164&gt;=49,INDEX($GT:$GT,$JD164+49),"")</f>
      </c>
      <c r="IS164">
        <f>IF($JE164&gt;=50,INDEX($GT:$GT,$JD164+50),"")</f>
      </c>
      <c r="IT164">
        <f>IF($JE164&gt;=51,INDEX($GT:$GT,$JD164+51),"")</f>
      </c>
      <c r="IU164">
        <f>IF($JE164&gt;=52,INDEX($GT:$GT,$JD164+52),"")</f>
      </c>
      <c r="IV164">
        <f>IF($JE164&gt;=53,INDEX($GT:$GT,$JD164+53),"")</f>
      </c>
      <c r="IW164">
        <f>IF($JE164&gt;=54,INDEX($GT:$GT,$JD164+54),"")</f>
      </c>
      <c r="IX164">
        <f>IF($JE164&gt;=55,INDEX($GT:$GT,$JD164+55),"")</f>
      </c>
      <c r="IY164">
        <f>IF($JE164&gt;=56,INDEX($GT:$GT,$JD164+56),"")</f>
      </c>
      <c r="IZ164">
        <f>IF($JE164&gt;=57,INDEX($GT:$GT,$JD164+57),"")</f>
      </c>
      <c r="JA164">
        <f>IF($JE164&gt;=58,INDEX($GT:$GT,$JD164+58),"")</f>
      </c>
      <c r="JB164">
        <f>IF($JE164&gt;=59,INDEX($GT:$GT,$JD164+59),"")</f>
      </c>
      <c r="JC164">
        <f>IF($JE164&gt;=60,INDEX($GT:$GT,$JD164+60),"")</f>
      </c>
      <c r="JD164">
        <f>IFERROR(MATCH($GS164,$GT$2:$GT$322,0)+1,0)</f>
      </c>
      <c r="JE164">
        <f>IFERROR(INDEX($GU$2:$GU$322,MATCH($GS164,$GT$2:$GT$322,0)),0)</f>
      </c>
      <c r="JF164" t="s">
        <v>28</v>
      </c>
      <c r="JG164" t="s">
        <v>28</v>
      </c>
    </row>
    <row r="165" spans="1:267" x14ac:dyDescent="0.25">
      <c r="J165" s="1"/>
      <c r="K165" s="1"/>
      <c r="L165" s="1"/>
      <c r="M165" s="1"/>
      <c r="N165" s="1">
        <f>IFERROR(IF(FIND(" - ",$J165)&gt;0,MID($J165,FIND(" - ",$J165)+3,LEN($J165)),""),"")</f>
      </c>
      <c r="P165" s="1"/>
      <c r="S165" t="s">
        <v>28</v>
      </c>
      <c r="U165">
        <f>IF(OR($S165="",$T165=""),"",IFERROR($S165/$T165,0))</f>
      </c>
      <c r="V165">
        <f>IF($S165="","",
IF($K165="","",
IF(ISNUMBER(SEARCH("exempt",LOWER($K165))),0,
$S165*(VALUE(SUBSTITUTE($K165,"%",""))/100))))</f>
      </c>
      <c r="AB165">
        <f>IF($S165="","",
SUM($S165,$V165,$Z165,$W165,$Y165)-
IF($AA165="",0,VALUE($AA165)))</f>
      </c>
      <c r="AJ165" t="s">
        <v>767</v>
      </c>
      <c r="AO165" t="s">
        <v>251</v>
      </c>
      <c r="AR165">
        <f>IFERROR(LEFT($J165,FIND(" - ",$J165)-1),$J165)</f>
      </c>
      <c r="AU165">
        <f>IF($CJ165&gt;=1,INDEX($AS:$AS,$CI165+1),"")</f>
      </c>
      <c r="AV165">
        <f>IF($CJ165&gt;=2,INDEX($AS:$AS,$CI165+2),"")</f>
      </c>
      <c r="AW165">
        <f>IF($CJ165&gt;=3,INDEX($AS:$AS,$CI165+3),"")</f>
      </c>
      <c r="AX165">
        <f>IF($CJ165&gt;=4,INDEX($AS:$AS,$CI165+4),"")</f>
      </c>
      <c r="AY165">
        <f>IF($CJ165&gt;=5,INDEX($AS:$AS,$CI165+5),"")</f>
      </c>
      <c r="AZ165">
        <f>IF($CJ165&gt;=6,INDEX($AS:$AS,$CI165+6),"")</f>
      </c>
      <c r="BA165">
        <f>IF($CJ165&gt;=7,INDEX($AS:$AS,$CI165+7),"")</f>
      </c>
      <c r="BB165">
        <f>IF($CJ165&gt;=8,INDEX($AS:$AS,$CI165+8),"")</f>
      </c>
      <c r="BC165">
        <f>IF($CJ165&gt;=9,INDEX($AS:$AS,$CI165+9),"")</f>
      </c>
      <c r="BD165">
        <f>IF($CJ165&gt;=10,INDEX($AS:$AS,$CI165+10),"")</f>
      </c>
      <c r="BE165">
        <f>IF($CJ165&gt;=11,INDEX($AS:$AS,$CI165+11),"")</f>
      </c>
      <c r="BF165">
        <f>IF($CJ165&gt;=12,INDEX($AS:$AS,$CI165+12),"")</f>
      </c>
      <c r="BG165">
        <f>IF($CJ165&gt;=13,INDEX($AS:$AS,$CI165+13),"")</f>
      </c>
      <c r="BH165">
        <f>IF($CJ165&gt;=14,INDEX($AS:$AS,$CI165+14),"")</f>
      </c>
      <c r="BI165">
        <f>IF($CJ165&gt;=15,INDEX($AS:$AS,$CI165+15),"")</f>
      </c>
      <c r="BJ165">
        <f>IF($CJ165&gt;=16,INDEX($AS:$AS,$CI165+16),"")</f>
      </c>
      <c r="BK165">
        <f>IF($CJ165&gt;=17,INDEX($AS:$AS,$CI165+17),"")</f>
      </c>
      <c r="BL165">
        <f>IF($CJ165&gt;=18,INDEX($AS:$AS,$CI165+18),"")</f>
      </c>
      <c r="BM165">
        <f>IF($CJ165&gt;=19,INDEX($AS:$AS,$CI165+19),"")</f>
      </c>
      <c r="BN165">
        <f>IF($CJ165&gt;=20,INDEX($AS:$AS,$CI165+20),"")</f>
      </c>
      <c r="BO165">
        <f>IF($CJ165&gt;=21,INDEX($AS:$AS,$CI165+21),"")</f>
      </c>
      <c r="BP165">
        <f>IF($CJ165&gt;=22,INDEX($AS:$AS,$CI165+22),"")</f>
      </c>
      <c r="BQ165">
        <f>IF($CJ165&gt;=23,INDEX($AS:$AS,$CI165+23),"")</f>
      </c>
      <c r="BR165">
        <f>IF($CJ165&gt;=24,INDEX($AS:$AS,$CI165+24),"")</f>
      </c>
      <c r="BS165">
        <f>IF($CJ165&gt;=25,INDEX($AS:$AS,$CI165+25),"")</f>
      </c>
      <c r="BT165">
        <f>IF($CJ165&gt;=26,INDEX($AS:$AS,$CI165+26),"")</f>
      </c>
      <c r="BU165">
        <f>IF($CJ165&gt;=27,INDEX($AS:$AS,$CI165+27),"")</f>
      </c>
      <c r="BV165">
        <f>IF($CJ165&gt;=28,INDEX($AS:$AS,$CI165+28),"")</f>
      </c>
      <c r="BW165">
        <f>IF($CJ165&gt;=29,INDEX($AS:$AS,$CI165+29),"")</f>
      </c>
      <c r="BX165">
        <f>IF($CJ165&gt;=30,INDEX($AS:$AS,$CI165+30),"")</f>
      </c>
      <c r="BY165">
        <f>IF($CJ165&gt;=31,INDEX($AS:$AS,$CI165+31),"")</f>
      </c>
      <c r="BZ165">
        <f>IF($CJ165&gt;=32,INDEX($AS:$AS,$CI165+32),"")</f>
      </c>
      <c r="CA165">
        <f>IF($CJ165&gt;=33,INDEX($AS:$AS,$CI165+33),"")</f>
      </c>
      <c r="CB165">
        <f>IF($CJ165&gt;=34,INDEX($AS:$AS,$CI165+34),"")</f>
      </c>
      <c r="CC165">
        <f>IF($CJ165&gt;=35,INDEX($AS:$AS,$CI165+35),"")</f>
      </c>
      <c r="CD165">
        <f>IF($CJ165&gt;=36,INDEX($AS:$AS,$CI165+36),"")</f>
      </c>
      <c r="CE165">
        <f>IF($CJ165&gt;=37,INDEX($AS:$AS,$CI165+37),"")</f>
      </c>
      <c r="CF165">
        <f>IF($CJ165&gt;=38,INDEX($AS:$AS,$CI165+38),"")</f>
      </c>
      <c r="CG165">
        <f>IF($CJ165&gt;=39,INDEX($AS:$AS,$CI165+39),"")</f>
      </c>
      <c r="CH165">
        <f>IF($CJ165&gt;=40,INDEX($AS:$AS,$CI165+40),"")</f>
      </c>
      <c r="CI165">
        <f>IFERROR(MATCH($AR165,$AS$2:$AS$133,0)+1,0)</f>
      </c>
      <c r="CJ165">
        <f>IFERROR(INDEX($AT$2:$AT$133,MATCH($AR165,$AS$2:$AS$133,0)),0)</f>
      </c>
      <c r="CK165">
        <f>IFERROR(LEFT($O165,FIND(" - ",$O165)-1),$O165)</f>
      </c>
      <c r="CL165" t="s">
        <v>132</v>
      </c>
      <c r="CN165">
        <f>IF($DI165&gt;=1,INDEX($CL:$CL,$DH165+1),"")</f>
      </c>
      <c r="CO165">
        <f>IF($DI165&gt;=2,INDEX($CL:$CL,$DH165+2),"")</f>
      </c>
      <c r="CP165">
        <f>IF($DI165&gt;=3,INDEX($CL:$CL,$DH165+3),"")</f>
      </c>
      <c r="CQ165">
        <f>IF($DI165&gt;=4,INDEX($CL:$CL,$DH165+4),"")</f>
      </c>
      <c r="CR165">
        <f>IF($DI165&gt;=5,INDEX($CL:$CL,$DH165+5),"")</f>
      </c>
      <c r="CS165">
        <f>IF($DI165&gt;=6,INDEX($CL:$CL,$DH165+6),"")</f>
      </c>
      <c r="CT165">
        <f>IF($DI165&gt;=7,INDEX($CL:$CL,$DH165+7),"")</f>
      </c>
      <c r="CU165">
        <f>IF($DI165&gt;=8,INDEX($CL:$CL,$DH165+8),"")</f>
      </c>
      <c r="CV165">
        <f>IF($DI165&gt;=9,INDEX($CL:$CL,$DH165+9),"")</f>
      </c>
      <c r="CW165">
        <f>IF($DI165&gt;=10,INDEX($CL:$CL,$DH165+10),"")</f>
      </c>
      <c r="CX165">
        <f>IF($DI165&gt;=11,INDEX($CL:$CL,$DH165+11),"")</f>
      </c>
      <c r="CY165">
        <f>IF($DI165&gt;=12,INDEX($CL:$CL,$DH165+12),"")</f>
      </c>
      <c r="CZ165">
        <f>IF($DI165&gt;=13,INDEX($CL:$CL,$DH165+13),"")</f>
      </c>
      <c r="DA165">
        <f>IF($DI165&gt;=14,INDEX($CL:$CL,$DH165+14),"")</f>
      </c>
      <c r="DB165">
        <f>IF($DI165&gt;=15,INDEX($CL:$CL,$DH165+15),"")</f>
      </c>
      <c r="DC165">
        <f>IF($DI165&gt;=16,INDEX($CL:$CL,$DH165+16),"")</f>
      </c>
      <c r="DD165">
        <f>IF($DI165&gt;=17,INDEX($CL:$CL,$DH165+17),"")</f>
      </c>
      <c r="DE165">
        <f>IF($DI165&gt;=18,INDEX($CL:$CL,$DH165+18),"")</f>
      </c>
      <c r="DF165">
        <f>IF($DI165&gt;=19,INDEX($CL:$CL,$DH165+19),"")</f>
      </c>
      <c r="DG165">
        <f>IF($DI165&gt;=20,INDEX($CL:$CL,$DH165+20),"")</f>
      </c>
      <c r="DH165">
        <f>IFERROR(MATCH($CK165,$CL$2:$CL$1558,0)+1,0)</f>
      </c>
      <c r="DI165">
        <f>IFERROR(INDEX($CM$2:$CM$1558,MATCH($CK165,$CL$2:$CL$1558,0)),0)</f>
      </c>
      <c r="DJ165">
        <f>IFERROR(INDEX($AQ:$AQ,MATCH($K165,$AP:$AP,0))&amp;"","")</f>
      </c>
      <c r="DN165">
        <f>IF($GQ165&gt;=1,INDEX($DK:$DK,$GP165+1),"")</f>
      </c>
      <c r="DO165">
        <f>IF($GQ165&gt;=2,INDEX($DK:$DK,$GP165+2),"")</f>
      </c>
      <c r="DP165">
        <f>IF($GQ165&gt;=3,INDEX($DK:$DK,$GP165+3),"")</f>
      </c>
      <c r="DQ165">
        <f>IF($GQ165&gt;=4,INDEX($DK:$DK,$GP165+4),"")</f>
      </c>
      <c r="DR165">
        <f>IF($GQ165&gt;=5,INDEX($DK:$DK,$GP165+5),"")</f>
      </c>
      <c r="DS165">
        <f>IF($GQ165&gt;=6,INDEX($DK:$DK,$GP165+6),"")</f>
      </c>
      <c r="DT165">
        <f>IF($GQ165&gt;=7,INDEX($DK:$DK,$GP165+7),"")</f>
      </c>
      <c r="DU165">
        <f>IF($GQ165&gt;=8,INDEX($DK:$DK,$GP165+8),"")</f>
      </c>
      <c r="DV165">
        <f>IF($GQ165&gt;=9,INDEX($DK:$DK,$GP165+9),"")</f>
      </c>
      <c r="DW165">
        <f>IF($GQ165&gt;=10,INDEX($DK:$DK,$GP165+10),"")</f>
      </c>
      <c r="DX165">
        <f>IF($GQ165&gt;=11,INDEX($DK:$DK,$GP165+11),"")</f>
      </c>
      <c r="DY165">
        <f>IF($GQ165&gt;=12,INDEX($DK:$DK,$GP165+12),"")</f>
      </c>
      <c r="DZ165">
        <f>IF($GQ165&gt;=13,INDEX($DK:$DK,$GP165+13),"")</f>
      </c>
      <c r="EA165">
        <f>IF($GQ165&gt;=14,INDEX($DK:$DK,$GP165+14),"")</f>
      </c>
      <c r="EB165">
        <f>IF($GQ165&gt;=15,INDEX($DK:$DK,$GP165+15),"")</f>
      </c>
      <c r="EC165">
        <f>IF($GQ165&gt;=16,INDEX($DK:$DK,$GP165+16),"")</f>
      </c>
      <c r="ED165">
        <f>IF($GQ165&gt;=17,INDEX($DK:$DK,$GP165+17),"")</f>
      </c>
      <c r="EE165">
        <f>IF($GQ165&gt;=18,INDEX($DK:$DK,$GP165+18),"")</f>
      </c>
      <c r="EF165">
        <f>IF($GQ165&gt;=19,INDEX($DK:$DK,$GP165+19),"")</f>
      </c>
      <c r="EG165">
        <f>IF($GQ165&gt;=20,INDEX($DK:$DK,$GP165+20),"")</f>
      </c>
      <c r="EH165">
        <f>IF($GQ165&gt;=21,INDEX($DK:$DK,$GP165+21),"")</f>
      </c>
      <c r="EI165">
        <f>IF($GQ165&gt;=22,INDEX($DK:$DK,$GP165+22),"")</f>
      </c>
      <c r="EJ165">
        <f>IF($GQ165&gt;=23,INDEX($DK:$DK,$GP165+23),"")</f>
      </c>
      <c r="EK165">
        <f>IF($GQ165&gt;=24,INDEX($DK:$DK,$GP165+24),"")</f>
      </c>
      <c r="EL165">
        <f>IF($GQ165&gt;=25,INDEX($DK:$DK,$GP165+25),"")</f>
      </c>
      <c r="EM165">
        <f>IF($GQ165&gt;=26,INDEX($DK:$DK,$GP165+26),"")</f>
      </c>
      <c r="EN165">
        <f>IF($GQ165&gt;=27,INDEX($DK:$DK,$GP165+27),"")</f>
      </c>
      <c r="EO165">
        <f>IF($GQ165&gt;=28,INDEX($DK:$DK,$GP165+28),"")</f>
      </c>
      <c r="EP165">
        <f>IF($GQ165&gt;=29,INDEX($DK:$DK,$GP165+29),"")</f>
      </c>
      <c r="EQ165">
        <f>IF($GQ165&gt;=30,INDEX($DK:$DK,$GP165+30),"")</f>
      </c>
      <c r="ER165">
        <f>IF($GQ165&gt;=31,INDEX($DK:$DK,$GP165+31),"")</f>
      </c>
      <c r="ES165">
        <f>IF($GQ165&gt;=32,INDEX($DK:$DK,$GP165+32),"")</f>
      </c>
      <c r="ET165">
        <f>IF($GQ165&gt;=33,INDEX($DK:$DK,$GP165+33),"")</f>
      </c>
      <c r="EU165">
        <f>IF($GQ165&gt;=34,INDEX($DK:$DK,$GP165+34),"")</f>
      </c>
      <c r="EV165">
        <f>IF($GQ165&gt;=35,INDEX($DK:$DK,$GP165+35),"")</f>
      </c>
      <c r="EW165">
        <f>IF($GQ165&gt;=36,INDEX($DK:$DK,$GP165+36),"")</f>
      </c>
      <c r="EX165">
        <f>IF($GQ165&gt;=37,INDEX($DK:$DK,$GP165+37),"")</f>
      </c>
      <c r="EY165">
        <f>IF($GQ165&gt;=38,INDEX($DK:$DK,$GP165+38),"")</f>
      </c>
      <c r="EZ165">
        <f>IF($GQ165&gt;=39,INDEX($DK:$DK,$GP165+39),"")</f>
      </c>
      <c r="FA165">
        <f>IF($GQ165&gt;=40,INDEX($DK:$DK,$GP165+40),"")</f>
      </c>
      <c r="FB165">
        <f>IF($GQ165&gt;=1,INDEX($DL:$DL,$GP165+1),"")</f>
      </c>
      <c r="FC165">
        <f>IF($GQ165&gt;=2,INDEX($DL:$DL,$GP165+2),"")</f>
      </c>
      <c r="FD165">
        <f>IF($GQ165&gt;=3,INDEX($DL:$DL,$GP165+3),"")</f>
      </c>
      <c r="FE165">
        <f>IF($GQ165&gt;=4,INDEX($DL:$DL,$GP165+4),"")</f>
      </c>
      <c r="FF165">
        <f>IF($GQ165&gt;=5,INDEX($DL:$DL,$GP165+5),"")</f>
      </c>
      <c r="FG165">
        <f>IF($GQ165&gt;=6,INDEX($DL:$DL,$GP165+6),"")</f>
      </c>
      <c r="FH165">
        <f>IF($GQ165&gt;=7,INDEX($DL:$DL,$GP165+7),"")</f>
      </c>
      <c r="FI165">
        <f>IF($GQ165&gt;=8,INDEX($DL:$DL,$GP165+8),"")</f>
      </c>
      <c r="FJ165">
        <f>IF($GQ165&gt;=9,INDEX($DL:$DL,$GP165+9),"")</f>
      </c>
      <c r="FK165">
        <f>IF($GQ165&gt;=10,INDEX($DL:$DL,$GP165+10),"")</f>
      </c>
      <c r="FL165">
        <f>IF($GQ165&gt;=11,INDEX($DL:$DL,$GP165+11),"")</f>
      </c>
      <c r="FM165">
        <f>IF($GQ165&gt;=12,INDEX($DL:$DL,$GP165+12),"")</f>
      </c>
      <c r="FN165">
        <f>IF($GQ165&gt;=13,INDEX($DL:$DL,$GP165+13),"")</f>
      </c>
      <c r="FO165">
        <f>IF($GQ165&gt;=14,INDEX($DL:$DL,$GP165+14),"")</f>
      </c>
      <c r="FP165">
        <f>IF($GQ165&gt;=15,INDEX($DL:$DL,$GP165+15),"")</f>
      </c>
      <c r="FQ165">
        <f>IF($GQ165&gt;=16,INDEX($DL:$DL,$GP165+16),"")</f>
      </c>
      <c r="FR165">
        <f>IF($GQ165&gt;=17,INDEX($DL:$DL,$GP165+17),"")</f>
      </c>
      <c r="FS165">
        <f>IF($GQ165&gt;=18,INDEX($DL:$DL,$GP165+18),"")</f>
      </c>
      <c r="FT165">
        <f>IF($GQ165&gt;=19,INDEX($DL:$DL,$GP165+19),"")</f>
      </c>
      <c r="FU165">
        <f>IF($GQ165&gt;=20,INDEX($DL:$DL,$GP165+20),"")</f>
      </c>
      <c r="FV165">
        <f>IF($GQ165&gt;=21,INDEX($DL:$DL,$GP165+21),"")</f>
      </c>
      <c r="FW165">
        <f>IF($GQ165&gt;=22,INDEX($DL:$DL,$GP165+22),"")</f>
      </c>
      <c r="FX165">
        <f>IF($GQ165&gt;=23,INDEX($DL:$DL,$GP165+23),"")</f>
      </c>
      <c r="FY165">
        <f>IF($GQ165&gt;=24,INDEX($DL:$DL,$GP165+24),"")</f>
      </c>
      <c r="FZ165">
        <f>IF($GQ165&gt;=25,INDEX($DL:$DL,$GP165+25),"")</f>
      </c>
      <c r="GA165">
        <f>IF($GQ165&gt;=26,INDEX($DL:$DL,$GP165+26),"")</f>
      </c>
      <c r="GB165">
        <f>IF($GQ165&gt;=27,INDEX($DL:$DL,$GP165+27),"")</f>
      </c>
      <c r="GC165">
        <f>IF($GQ165&gt;=28,INDEX($DL:$DL,$GP165+28),"")</f>
      </c>
      <c r="GD165">
        <f>IF($GQ165&gt;=29,INDEX($DL:$DL,$GP165+29),"")</f>
      </c>
      <c r="GE165">
        <f>IF($GQ165&gt;=30,INDEX($DL:$DL,$GP165+30),"")</f>
      </c>
      <c r="GF165">
        <f>IF($GQ165&gt;=31,INDEX($DL:$DL,$GP165+31),"")</f>
      </c>
      <c r="GG165">
        <f>IF($GQ165&gt;=32,INDEX($DL:$DL,$GP165+32),"")</f>
      </c>
      <c r="GH165">
        <f>IF($GQ165&gt;=33,INDEX($DL:$DL,$GP165+33),"")</f>
      </c>
      <c r="GI165">
        <f>IF($GQ165&gt;=34,INDEX($DL:$DL,$GP165+34),"")</f>
      </c>
      <c r="GJ165">
        <f>IF($GQ165&gt;=35,INDEX($DL:$DL,$GP165+35),"")</f>
      </c>
      <c r="GK165">
        <f>IF($GQ165&gt;=36,INDEX($DL:$DL,$GP165+36),"")</f>
      </c>
      <c r="GL165">
        <f>IF($GQ165&gt;=37,INDEX($DL:$DL,$GP165+37),"")</f>
      </c>
      <c r="GM165">
        <f>IF($GQ165&gt;=38,INDEX($DL:$DL,$GP165+38),"")</f>
      </c>
      <c r="GN165">
        <f>IF($GQ165&gt;=39,INDEX($DL:$DL,$GP165+39),"")</f>
      </c>
      <c r="GO165">
        <f>IF($GQ165&gt;=40,INDEX($DL:$DL,$GP165+40),"")</f>
      </c>
      <c r="GP165">
        <f>IFERROR(MATCH($DJ165,$DK$2:$DK$148,0)+1,0)</f>
      </c>
      <c r="GQ165">
        <f>IFERROR(INDEX($DM$2:$DM$148,MATCH($DJ165,$DK$2:$DK$148,0)),0)</f>
      </c>
      <c r="GR165">
        <f>IFERROR(MATCH($L165,$DN$165:$FA$165,0),0)</f>
      </c>
      <c r="GS165">
        <f>IF($GR165&gt;0,INDEX($FB$165:$GO$165,$GR165),"")</f>
      </c>
      <c r="GT165" t="s">
        <v>258</v>
      </c>
      <c r="GV165">
        <f>IF($JE165&gt;=1,INDEX($GT:$GT,$JD165+1),"")</f>
      </c>
      <c r="GW165">
        <f>IF($JE165&gt;=2,INDEX($GT:$GT,$JD165+2),"")</f>
      </c>
      <c r="GX165">
        <f>IF($JE165&gt;=3,INDEX($GT:$GT,$JD165+3),"")</f>
      </c>
      <c r="GY165">
        <f>IF($JE165&gt;=4,INDEX($GT:$GT,$JD165+4),"")</f>
      </c>
      <c r="GZ165">
        <f>IF($JE165&gt;=5,INDEX($GT:$GT,$JD165+5),"")</f>
      </c>
      <c r="HA165">
        <f>IF($JE165&gt;=6,INDEX($GT:$GT,$JD165+6),"")</f>
      </c>
      <c r="HB165">
        <f>IF($JE165&gt;=7,INDEX($GT:$GT,$JD165+7),"")</f>
      </c>
      <c r="HC165">
        <f>IF($JE165&gt;=8,INDEX($GT:$GT,$JD165+8),"")</f>
      </c>
      <c r="HD165">
        <f>IF($JE165&gt;=9,INDEX($GT:$GT,$JD165+9),"")</f>
      </c>
      <c r="HE165">
        <f>IF($JE165&gt;=10,INDEX($GT:$GT,$JD165+10),"")</f>
      </c>
      <c r="HF165">
        <f>IF($JE165&gt;=11,INDEX($GT:$GT,$JD165+11),"")</f>
      </c>
      <c r="HG165">
        <f>IF($JE165&gt;=12,INDEX($GT:$GT,$JD165+12),"")</f>
      </c>
      <c r="HH165">
        <f>IF($JE165&gt;=13,INDEX($GT:$GT,$JD165+13),"")</f>
      </c>
      <c r="HI165">
        <f>IF($JE165&gt;=14,INDEX($GT:$GT,$JD165+14),"")</f>
      </c>
      <c r="HJ165">
        <f>IF($JE165&gt;=15,INDEX($GT:$GT,$JD165+15),"")</f>
      </c>
      <c r="HK165">
        <f>IF($JE165&gt;=16,INDEX($GT:$GT,$JD165+16),"")</f>
      </c>
      <c r="HL165">
        <f>IF($JE165&gt;=17,INDEX($GT:$GT,$JD165+17),"")</f>
      </c>
      <c r="HM165">
        <f>IF($JE165&gt;=18,INDEX($GT:$GT,$JD165+18),"")</f>
      </c>
      <c r="HN165">
        <f>IF($JE165&gt;=19,INDEX($GT:$GT,$JD165+19),"")</f>
      </c>
      <c r="HO165">
        <f>IF($JE165&gt;=20,INDEX($GT:$GT,$JD165+20),"")</f>
      </c>
      <c r="HP165">
        <f>IF($JE165&gt;=21,INDEX($GT:$GT,$JD165+21),"")</f>
      </c>
      <c r="HQ165">
        <f>IF($JE165&gt;=22,INDEX($GT:$GT,$JD165+22),"")</f>
      </c>
      <c r="HR165">
        <f>IF($JE165&gt;=23,INDEX($GT:$GT,$JD165+23),"")</f>
      </c>
      <c r="HS165">
        <f>IF($JE165&gt;=24,INDEX($GT:$GT,$JD165+24),"")</f>
      </c>
      <c r="HT165">
        <f>IF($JE165&gt;=25,INDEX($GT:$GT,$JD165+25),"")</f>
      </c>
      <c r="HU165">
        <f>IF($JE165&gt;=26,INDEX($GT:$GT,$JD165+26),"")</f>
      </c>
      <c r="HV165">
        <f>IF($JE165&gt;=27,INDEX($GT:$GT,$JD165+27),"")</f>
      </c>
      <c r="HW165">
        <f>IF($JE165&gt;=28,INDEX($GT:$GT,$JD165+28),"")</f>
      </c>
      <c r="HX165">
        <f>IF($JE165&gt;=29,INDEX($GT:$GT,$JD165+29),"")</f>
      </c>
      <c r="HY165">
        <f>IF($JE165&gt;=30,INDEX($GT:$GT,$JD165+30),"")</f>
      </c>
      <c r="HZ165">
        <f>IF($JE165&gt;=31,INDEX($GT:$GT,$JD165+31),"")</f>
      </c>
      <c r="IA165">
        <f>IF($JE165&gt;=32,INDEX($GT:$GT,$JD165+32),"")</f>
      </c>
      <c r="IB165">
        <f>IF($JE165&gt;=33,INDEX($GT:$GT,$JD165+33),"")</f>
      </c>
      <c r="IC165">
        <f>IF($JE165&gt;=34,INDEX($GT:$GT,$JD165+34),"")</f>
      </c>
      <c r="ID165">
        <f>IF($JE165&gt;=35,INDEX($GT:$GT,$JD165+35),"")</f>
      </c>
      <c r="IE165">
        <f>IF($JE165&gt;=36,INDEX($GT:$GT,$JD165+36),"")</f>
      </c>
      <c r="IF165">
        <f>IF($JE165&gt;=37,INDEX($GT:$GT,$JD165+37),"")</f>
      </c>
      <c r="IG165">
        <f>IF($JE165&gt;=38,INDEX($GT:$GT,$JD165+38),"")</f>
      </c>
      <c r="IH165">
        <f>IF($JE165&gt;=39,INDEX($GT:$GT,$JD165+39),"")</f>
      </c>
      <c r="II165">
        <f>IF($JE165&gt;=40,INDEX($GT:$GT,$JD165+40),"")</f>
      </c>
      <c r="IJ165">
        <f>IF($JE165&gt;=41,INDEX($GT:$GT,$JD165+41),"")</f>
      </c>
      <c r="IK165">
        <f>IF($JE165&gt;=42,INDEX($GT:$GT,$JD165+42),"")</f>
      </c>
      <c r="IL165">
        <f>IF($JE165&gt;=43,INDEX($GT:$GT,$JD165+43),"")</f>
      </c>
      <c r="IM165">
        <f>IF($JE165&gt;=44,INDEX($GT:$GT,$JD165+44),"")</f>
      </c>
      <c r="IN165">
        <f>IF($JE165&gt;=45,INDEX($GT:$GT,$JD165+45),"")</f>
      </c>
      <c r="IO165">
        <f>IF($JE165&gt;=46,INDEX($GT:$GT,$JD165+46),"")</f>
      </c>
      <c r="IP165">
        <f>IF($JE165&gt;=47,INDEX($GT:$GT,$JD165+47),"")</f>
      </c>
      <c r="IQ165">
        <f>IF($JE165&gt;=48,INDEX($GT:$GT,$JD165+48),"")</f>
      </c>
      <c r="IR165">
        <f>IF($JE165&gt;=49,INDEX($GT:$GT,$JD165+49),"")</f>
      </c>
      <c r="IS165">
        <f>IF($JE165&gt;=50,INDEX($GT:$GT,$JD165+50),"")</f>
      </c>
      <c r="IT165">
        <f>IF($JE165&gt;=51,INDEX($GT:$GT,$JD165+51),"")</f>
      </c>
      <c r="IU165">
        <f>IF($JE165&gt;=52,INDEX($GT:$GT,$JD165+52),"")</f>
      </c>
      <c r="IV165">
        <f>IF($JE165&gt;=53,INDEX($GT:$GT,$JD165+53),"")</f>
      </c>
      <c r="IW165">
        <f>IF($JE165&gt;=54,INDEX($GT:$GT,$JD165+54),"")</f>
      </c>
      <c r="IX165">
        <f>IF($JE165&gt;=55,INDEX($GT:$GT,$JD165+55),"")</f>
      </c>
      <c r="IY165">
        <f>IF($JE165&gt;=56,INDEX($GT:$GT,$JD165+56),"")</f>
      </c>
      <c r="IZ165">
        <f>IF($JE165&gt;=57,INDEX($GT:$GT,$JD165+57),"")</f>
      </c>
      <c r="JA165">
        <f>IF($JE165&gt;=58,INDEX($GT:$GT,$JD165+58),"")</f>
      </c>
      <c r="JB165">
        <f>IF($JE165&gt;=59,INDEX($GT:$GT,$JD165+59),"")</f>
      </c>
      <c r="JC165">
        <f>IF($JE165&gt;=60,INDEX($GT:$GT,$JD165+60),"")</f>
      </c>
      <c r="JD165">
        <f>IFERROR(MATCH($GS165,$GT$2:$GT$322,0)+1,0)</f>
      </c>
      <c r="JE165">
        <f>IFERROR(INDEX($GU$2:$GU$322,MATCH($GS165,$GT$2:$GT$322,0)),0)</f>
      </c>
      <c r="JF165" t="s">
        <v>28</v>
      </c>
      <c r="JG165" t="s">
        <v>28</v>
      </c>
    </row>
    <row r="166" spans="1:267" x14ac:dyDescent="0.25">
      <c r="J166" s="1"/>
      <c r="K166" s="1"/>
      <c r="L166" s="1"/>
      <c r="M166" s="1"/>
      <c r="N166" s="1">
        <f>IFERROR(IF(FIND(" - ",$J166)&gt;0,MID($J166,FIND(" - ",$J166)+3,LEN($J166)),""),"")</f>
      </c>
      <c r="P166" s="1"/>
      <c r="S166" t="s">
        <v>28</v>
      </c>
      <c r="U166">
        <f>IF(OR($S166="",$T166=""),"",IFERROR($S166/$T166,0))</f>
      </c>
      <c r="V166">
        <f>IF($S166="","",
IF($K166="","",
IF(ISNUMBER(SEARCH("exempt",LOWER($K166))),0,
$S166*(VALUE(SUBSTITUTE($K166,"%",""))/100))))</f>
      </c>
      <c r="AB166">
        <f>IF($S166="","",
SUM($S166,$V166,$Z166,$W166,$Y166)-
IF($AA166="",0,VALUE($AA166)))</f>
      </c>
      <c r="AJ166" t="s">
        <v>768</v>
      </c>
      <c r="AO166" t="s">
        <v>260</v>
      </c>
      <c r="AR166">
        <f>IFERROR(LEFT($J166,FIND(" - ",$J166)-1),$J166)</f>
      </c>
      <c r="AU166">
        <f>IF($CJ166&gt;=1,INDEX($AS:$AS,$CI166+1),"")</f>
      </c>
      <c r="AV166">
        <f>IF($CJ166&gt;=2,INDEX($AS:$AS,$CI166+2),"")</f>
      </c>
      <c r="AW166">
        <f>IF($CJ166&gt;=3,INDEX($AS:$AS,$CI166+3),"")</f>
      </c>
      <c r="AX166">
        <f>IF($CJ166&gt;=4,INDEX($AS:$AS,$CI166+4),"")</f>
      </c>
      <c r="AY166">
        <f>IF($CJ166&gt;=5,INDEX($AS:$AS,$CI166+5),"")</f>
      </c>
      <c r="AZ166">
        <f>IF($CJ166&gt;=6,INDEX($AS:$AS,$CI166+6),"")</f>
      </c>
      <c r="BA166">
        <f>IF($CJ166&gt;=7,INDEX($AS:$AS,$CI166+7),"")</f>
      </c>
      <c r="BB166">
        <f>IF($CJ166&gt;=8,INDEX($AS:$AS,$CI166+8),"")</f>
      </c>
      <c r="BC166">
        <f>IF($CJ166&gt;=9,INDEX($AS:$AS,$CI166+9),"")</f>
      </c>
      <c r="BD166">
        <f>IF($CJ166&gt;=10,INDEX($AS:$AS,$CI166+10),"")</f>
      </c>
      <c r="BE166">
        <f>IF($CJ166&gt;=11,INDEX($AS:$AS,$CI166+11),"")</f>
      </c>
      <c r="BF166">
        <f>IF($CJ166&gt;=12,INDEX($AS:$AS,$CI166+12),"")</f>
      </c>
      <c r="BG166">
        <f>IF($CJ166&gt;=13,INDEX($AS:$AS,$CI166+13),"")</f>
      </c>
      <c r="BH166">
        <f>IF($CJ166&gt;=14,INDEX($AS:$AS,$CI166+14),"")</f>
      </c>
      <c r="BI166">
        <f>IF($CJ166&gt;=15,INDEX($AS:$AS,$CI166+15),"")</f>
      </c>
      <c r="BJ166">
        <f>IF($CJ166&gt;=16,INDEX($AS:$AS,$CI166+16),"")</f>
      </c>
      <c r="BK166">
        <f>IF($CJ166&gt;=17,INDEX($AS:$AS,$CI166+17),"")</f>
      </c>
      <c r="BL166">
        <f>IF($CJ166&gt;=18,INDEX($AS:$AS,$CI166+18),"")</f>
      </c>
      <c r="BM166">
        <f>IF($CJ166&gt;=19,INDEX($AS:$AS,$CI166+19),"")</f>
      </c>
      <c r="BN166">
        <f>IF($CJ166&gt;=20,INDEX($AS:$AS,$CI166+20),"")</f>
      </c>
      <c r="BO166">
        <f>IF($CJ166&gt;=21,INDEX($AS:$AS,$CI166+21),"")</f>
      </c>
      <c r="BP166">
        <f>IF($CJ166&gt;=22,INDEX($AS:$AS,$CI166+22),"")</f>
      </c>
      <c r="BQ166">
        <f>IF($CJ166&gt;=23,INDEX($AS:$AS,$CI166+23),"")</f>
      </c>
      <c r="BR166">
        <f>IF($CJ166&gt;=24,INDEX($AS:$AS,$CI166+24),"")</f>
      </c>
      <c r="BS166">
        <f>IF($CJ166&gt;=25,INDEX($AS:$AS,$CI166+25),"")</f>
      </c>
      <c r="BT166">
        <f>IF($CJ166&gt;=26,INDEX($AS:$AS,$CI166+26),"")</f>
      </c>
      <c r="BU166">
        <f>IF($CJ166&gt;=27,INDEX($AS:$AS,$CI166+27),"")</f>
      </c>
      <c r="BV166">
        <f>IF($CJ166&gt;=28,INDEX($AS:$AS,$CI166+28),"")</f>
      </c>
      <c r="BW166">
        <f>IF($CJ166&gt;=29,INDEX($AS:$AS,$CI166+29),"")</f>
      </c>
      <c r="BX166">
        <f>IF($CJ166&gt;=30,INDEX($AS:$AS,$CI166+30),"")</f>
      </c>
      <c r="BY166">
        <f>IF($CJ166&gt;=31,INDEX($AS:$AS,$CI166+31),"")</f>
      </c>
      <c r="BZ166">
        <f>IF($CJ166&gt;=32,INDEX($AS:$AS,$CI166+32),"")</f>
      </c>
      <c r="CA166">
        <f>IF($CJ166&gt;=33,INDEX($AS:$AS,$CI166+33),"")</f>
      </c>
      <c r="CB166">
        <f>IF($CJ166&gt;=34,INDEX($AS:$AS,$CI166+34),"")</f>
      </c>
      <c r="CC166">
        <f>IF($CJ166&gt;=35,INDEX($AS:$AS,$CI166+35),"")</f>
      </c>
      <c r="CD166">
        <f>IF($CJ166&gt;=36,INDEX($AS:$AS,$CI166+36),"")</f>
      </c>
      <c r="CE166">
        <f>IF($CJ166&gt;=37,INDEX($AS:$AS,$CI166+37),"")</f>
      </c>
      <c r="CF166">
        <f>IF($CJ166&gt;=38,INDEX($AS:$AS,$CI166+38),"")</f>
      </c>
      <c r="CG166">
        <f>IF($CJ166&gt;=39,INDEX($AS:$AS,$CI166+39),"")</f>
      </c>
      <c r="CH166">
        <f>IF($CJ166&gt;=40,INDEX($AS:$AS,$CI166+40),"")</f>
      </c>
      <c r="CI166">
        <f>IFERROR(MATCH($AR166,$AS$2:$AS$133,0)+1,0)</f>
      </c>
      <c r="CJ166">
        <f>IFERROR(INDEX($AT$2:$AT$133,MATCH($AR166,$AS$2:$AS$133,0)),0)</f>
      </c>
      <c r="CK166">
        <f>IFERROR(LEFT($O166,FIND(" - ",$O166)-1),$O166)</f>
      </c>
      <c r="CL166" t="s">
        <v>68</v>
      </c>
      <c r="CN166">
        <f>IF($DI166&gt;=1,INDEX($CL:$CL,$DH166+1),"")</f>
      </c>
      <c r="CO166">
        <f>IF($DI166&gt;=2,INDEX($CL:$CL,$DH166+2),"")</f>
      </c>
      <c r="CP166">
        <f>IF($DI166&gt;=3,INDEX($CL:$CL,$DH166+3),"")</f>
      </c>
      <c r="CQ166">
        <f>IF($DI166&gt;=4,INDEX($CL:$CL,$DH166+4),"")</f>
      </c>
      <c r="CR166">
        <f>IF($DI166&gt;=5,INDEX($CL:$CL,$DH166+5),"")</f>
      </c>
      <c r="CS166">
        <f>IF($DI166&gt;=6,INDEX($CL:$CL,$DH166+6),"")</f>
      </c>
      <c r="CT166">
        <f>IF($DI166&gt;=7,INDEX($CL:$CL,$DH166+7),"")</f>
      </c>
      <c r="CU166">
        <f>IF($DI166&gt;=8,INDEX($CL:$CL,$DH166+8),"")</f>
      </c>
      <c r="CV166">
        <f>IF($DI166&gt;=9,INDEX($CL:$CL,$DH166+9),"")</f>
      </c>
      <c r="CW166">
        <f>IF($DI166&gt;=10,INDEX($CL:$CL,$DH166+10),"")</f>
      </c>
      <c r="CX166">
        <f>IF($DI166&gt;=11,INDEX($CL:$CL,$DH166+11),"")</f>
      </c>
      <c r="CY166">
        <f>IF($DI166&gt;=12,INDEX($CL:$CL,$DH166+12),"")</f>
      </c>
      <c r="CZ166">
        <f>IF($DI166&gt;=13,INDEX($CL:$CL,$DH166+13),"")</f>
      </c>
      <c r="DA166">
        <f>IF($DI166&gt;=14,INDEX($CL:$CL,$DH166+14),"")</f>
      </c>
      <c r="DB166">
        <f>IF($DI166&gt;=15,INDEX($CL:$CL,$DH166+15),"")</f>
      </c>
      <c r="DC166">
        <f>IF($DI166&gt;=16,INDEX($CL:$CL,$DH166+16),"")</f>
      </c>
      <c r="DD166">
        <f>IF($DI166&gt;=17,INDEX($CL:$CL,$DH166+17),"")</f>
      </c>
      <c r="DE166">
        <f>IF($DI166&gt;=18,INDEX($CL:$CL,$DH166+18),"")</f>
      </c>
      <c r="DF166">
        <f>IF($DI166&gt;=19,INDEX($CL:$CL,$DH166+19),"")</f>
      </c>
      <c r="DG166">
        <f>IF($DI166&gt;=20,INDEX($CL:$CL,$DH166+20),"")</f>
      </c>
      <c r="DH166">
        <f>IFERROR(MATCH($CK166,$CL$2:$CL$1558,0)+1,0)</f>
      </c>
      <c r="DI166">
        <f>IFERROR(INDEX($CM$2:$CM$1558,MATCH($CK166,$CL$2:$CL$1558,0)),0)</f>
      </c>
      <c r="DJ166">
        <f>IFERROR(INDEX($AQ:$AQ,MATCH($K166,$AP:$AP,0))&amp;"","")</f>
      </c>
      <c r="DN166">
        <f>IF($GQ166&gt;=1,INDEX($DK:$DK,$GP166+1),"")</f>
      </c>
      <c r="DO166">
        <f>IF($GQ166&gt;=2,INDEX($DK:$DK,$GP166+2),"")</f>
      </c>
      <c r="DP166">
        <f>IF($GQ166&gt;=3,INDEX($DK:$DK,$GP166+3),"")</f>
      </c>
      <c r="DQ166">
        <f>IF($GQ166&gt;=4,INDEX($DK:$DK,$GP166+4),"")</f>
      </c>
      <c r="DR166">
        <f>IF($GQ166&gt;=5,INDEX($DK:$DK,$GP166+5),"")</f>
      </c>
      <c r="DS166">
        <f>IF($GQ166&gt;=6,INDEX($DK:$DK,$GP166+6),"")</f>
      </c>
      <c r="DT166">
        <f>IF($GQ166&gt;=7,INDEX($DK:$DK,$GP166+7),"")</f>
      </c>
      <c r="DU166">
        <f>IF($GQ166&gt;=8,INDEX($DK:$DK,$GP166+8),"")</f>
      </c>
      <c r="DV166">
        <f>IF($GQ166&gt;=9,INDEX($DK:$DK,$GP166+9),"")</f>
      </c>
      <c r="DW166">
        <f>IF($GQ166&gt;=10,INDEX($DK:$DK,$GP166+10),"")</f>
      </c>
      <c r="DX166">
        <f>IF($GQ166&gt;=11,INDEX($DK:$DK,$GP166+11),"")</f>
      </c>
      <c r="DY166">
        <f>IF($GQ166&gt;=12,INDEX($DK:$DK,$GP166+12),"")</f>
      </c>
      <c r="DZ166">
        <f>IF($GQ166&gt;=13,INDEX($DK:$DK,$GP166+13),"")</f>
      </c>
      <c r="EA166">
        <f>IF($GQ166&gt;=14,INDEX($DK:$DK,$GP166+14),"")</f>
      </c>
      <c r="EB166">
        <f>IF($GQ166&gt;=15,INDEX($DK:$DK,$GP166+15),"")</f>
      </c>
      <c r="EC166">
        <f>IF($GQ166&gt;=16,INDEX($DK:$DK,$GP166+16),"")</f>
      </c>
      <c r="ED166">
        <f>IF($GQ166&gt;=17,INDEX($DK:$DK,$GP166+17),"")</f>
      </c>
      <c r="EE166">
        <f>IF($GQ166&gt;=18,INDEX($DK:$DK,$GP166+18),"")</f>
      </c>
      <c r="EF166">
        <f>IF($GQ166&gt;=19,INDEX($DK:$DK,$GP166+19),"")</f>
      </c>
      <c r="EG166">
        <f>IF($GQ166&gt;=20,INDEX($DK:$DK,$GP166+20),"")</f>
      </c>
      <c r="EH166">
        <f>IF($GQ166&gt;=21,INDEX($DK:$DK,$GP166+21),"")</f>
      </c>
      <c r="EI166">
        <f>IF($GQ166&gt;=22,INDEX($DK:$DK,$GP166+22),"")</f>
      </c>
      <c r="EJ166">
        <f>IF($GQ166&gt;=23,INDEX($DK:$DK,$GP166+23),"")</f>
      </c>
      <c r="EK166">
        <f>IF($GQ166&gt;=24,INDEX($DK:$DK,$GP166+24),"")</f>
      </c>
      <c r="EL166">
        <f>IF($GQ166&gt;=25,INDEX($DK:$DK,$GP166+25),"")</f>
      </c>
      <c r="EM166">
        <f>IF($GQ166&gt;=26,INDEX($DK:$DK,$GP166+26),"")</f>
      </c>
      <c r="EN166">
        <f>IF($GQ166&gt;=27,INDEX($DK:$DK,$GP166+27),"")</f>
      </c>
      <c r="EO166">
        <f>IF($GQ166&gt;=28,INDEX($DK:$DK,$GP166+28),"")</f>
      </c>
      <c r="EP166">
        <f>IF($GQ166&gt;=29,INDEX($DK:$DK,$GP166+29),"")</f>
      </c>
      <c r="EQ166">
        <f>IF($GQ166&gt;=30,INDEX($DK:$DK,$GP166+30),"")</f>
      </c>
      <c r="ER166">
        <f>IF($GQ166&gt;=31,INDEX($DK:$DK,$GP166+31),"")</f>
      </c>
      <c r="ES166">
        <f>IF($GQ166&gt;=32,INDEX($DK:$DK,$GP166+32),"")</f>
      </c>
      <c r="ET166">
        <f>IF($GQ166&gt;=33,INDEX($DK:$DK,$GP166+33),"")</f>
      </c>
      <c r="EU166">
        <f>IF($GQ166&gt;=34,INDEX($DK:$DK,$GP166+34),"")</f>
      </c>
      <c r="EV166">
        <f>IF($GQ166&gt;=35,INDEX($DK:$DK,$GP166+35),"")</f>
      </c>
      <c r="EW166">
        <f>IF($GQ166&gt;=36,INDEX($DK:$DK,$GP166+36),"")</f>
      </c>
      <c r="EX166">
        <f>IF($GQ166&gt;=37,INDEX($DK:$DK,$GP166+37),"")</f>
      </c>
      <c r="EY166">
        <f>IF($GQ166&gt;=38,INDEX($DK:$DK,$GP166+38),"")</f>
      </c>
      <c r="EZ166">
        <f>IF($GQ166&gt;=39,INDEX($DK:$DK,$GP166+39),"")</f>
      </c>
      <c r="FA166">
        <f>IF($GQ166&gt;=40,INDEX($DK:$DK,$GP166+40),"")</f>
      </c>
      <c r="FB166">
        <f>IF($GQ166&gt;=1,INDEX($DL:$DL,$GP166+1),"")</f>
      </c>
      <c r="FC166">
        <f>IF($GQ166&gt;=2,INDEX($DL:$DL,$GP166+2),"")</f>
      </c>
      <c r="FD166">
        <f>IF($GQ166&gt;=3,INDEX($DL:$DL,$GP166+3),"")</f>
      </c>
      <c r="FE166">
        <f>IF($GQ166&gt;=4,INDEX($DL:$DL,$GP166+4),"")</f>
      </c>
      <c r="FF166">
        <f>IF($GQ166&gt;=5,INDEX($DL:$DL,$GP166+5),"")</f>
      </c>
      <c r="FG166">
        <f>IF($GQ166&gt;=6,INDEX($DL:$DL,$GP166+6),"")</f>
      </c>
      <c r="FH166">
        <f>IF($GQ166&gt;=7,INDEX($DL:$DL,$GP166+7),"")</f>
      </c>
      <c r="FI166">
        <f>IF($GQ166&gt;=8,INDEX($DL:$DL,$GP166+8),"")</f>
      </c>
      <c r="FJ166">
        <f>IF($GQ166&gt;=9,INDEX($DL:$DL,$GP166+9),"")</f>
      </c>
      <c r="FK166">
        <f>IF($GQ166&gt;=10,INDEX($DL:$DL,$GP166+10),"")</f>
      </c>
      <c r="FL166">
        <f>IF($GQ166&gt;=11,INDEX($DL:$DL,$GP166+11),"")</f>
      </c>
      <c r="FM166">
        <f>IF($GQ166&gt;=12,INDEX($DL:$DL,$GP166+12),"")</f>
      </c>
      <c r="FN166">
        <f>IF($GQ166&gt;=13,INDEX($DL:$DL,$GP166+13),"")</f>
      </c>
      <c r="FO166">
        <f>IF($GQ166&gt;=14,INDEX($DL:$DL,$GP166+14),"")</f>
      </c>
      <c r="FP166">
        <f>IF($GQ166&gt;=15,INDEX($DL:$DL,$GP166+15),"")</f>
      </c>
      <c r="FQ166">
        <f>IF($GQ166&gt;=16,INDEX($DL:$DL,$GP166+16),"")</f>
      </c>
      <c r="FR166">
        <f>IF($GQ166&gt;=17,INDEX($DL:$DL,$GP166+17),"")</f>
      </c>
      <c r="FS166">
        <f>IF($GQ166&gt;=18,INDEX($DL:$DL,$GP166+18),"")</f>
      </c>
      <c r="FT166">
        <f>IF($GQ166&gt;=19,INDEX($DL:$DL,$GP166+19),"")</f>
      </c>
      <c r="FU166">
        <f>IF($GQ166&gt;=20,INDEX($DL:$DL,$GP166+20),"")</f>
      </c>
      <c r="FV166">
        <f>IF($GQ166&gt;=21,INDEX($DL:$DL,$GP166+21),"")</f>
      </c>
      <c r="FW166">
        <f>IF($GQ166&gt;=22,INDEX($DL:$DL,$GP166+22),"")</f>
      </c>
      <c r="FX166">
        <f>IF($GQ166&gt;=23,INDEX($DL:$DL,$GP166+23),"")</f>
      </c>
      <c r="FY166">
        <f>IF($GQ166&gt;=24,INDEX($DL:$DL,$GP166+24),"")</f>
      </c>
      <c r="FZ166">
        <f>IF($GQ166&gt;=25,INDEX($DL:$DL,$GP166+25),"")</f>
      </c>
      <c r="GA166">
        <f>IF($GQ166&gt;=26,INDEX($DL:$DL,$GP166+26),"")</f>
      </c>
      <c r="GB166">
        <f>IF($GQ166&gt;=27,INDEX($DL:$DL,$GP166+27),"")</f>
      </c>
      <c r="GC166">
        <f>IF($GQ166&gt;=28,INDEX($DL:$DL,$GP166+28),"")</f>
      </c>
      <c r="GD166">
        <f>IF($GQ166&gt;=29,INDEX($DL:$DL,$GP166+29),"")</f>
      </c>
      <c r="GE166">
        <f>IF($GQ166&gt;=30,INDEX($DL:$DL,$GP166+30),"")</f>
      </c>
      <c r="GF166">
        <f>IF($GQ166&gt;=31,INDEX($DL:$DL,$GP166+31),"")</f>
      </c>
      <c r="GG166">
        <f>IF($GQ166&gt;=32,INDEX($DL:$DL,$GP166+32),"")</f>
      </c>
      <c r="GH166">
        <f>IF($GQ166&gt;=33,INDEX($DL:$DL,$GP166+33),"")</f>
      </c>
      <c r="GI166">
        <f>IF($GQ166&gt;=34,INDEX($DL:$DL,$GP166+34),"")</f>
      </c>
      <c r="GJ166">
        <f>IF($GQ166&gt;=35,INDEX($DL:$DL,$GP166+35),"")</f>
      </c>
      <c r="GK166">
        <f>IF($GQ166&gt;=36,INDEX($DL:$DL,$GP166+36),"")</f>
      </c>
      <c r="GL166">
        <f>IF($GQ166&gt;=37,INDEX($DL:$DL,$GP166+37),"")</f>
      </c>
      <c r="GM166">
        <f>IF($GQ166&gt;=38,INDEX($DL:$DL,$GP166+38),"")</f>
      </c>
      <c r="GN166">
        <f>IF($GQ166&gt;=39,INDEX($DL:$DL,$GP166+39),"")</f>
      </c>
      <c r="GO166">
        <f>IF($GQ166&gt;=40,INDEX($DL:$DL,$GP166+40),"")</f>
      </c>
      <c r="GP166">
        <f>IFERROR(MATCH($DJ166,$DK$2:$DK$148,0)+1,0)</f>
      </c>
      <c r="GQ166">
        <f>IFERROR(INDEX($DM$2:$DM$148,MATCH($DJ166,$DK$2:$DK$148,0)),0)</f>
      </c>
      <c r="GR166">
        <f>IFERROR(MATCH($L166,$DN$166:$FA$166,0),0)</f>
      </c>
      <c r="GS166">
        <f>IF($GR166&gt;0,INDEX($FB$166:$GO$166,$GR166),"")</f>
      </c>
      <c r="GT166" t="s">
        <v>552</v>
      </c>
      <c r="GV166">
        <f>IF($JE166&gt;=1,INDEX($GT:$GT,$JD166+1),"")</f>
      </c>
      <c r="GW166">
        <f>IF($JE166&gt;=2,INDEX($GT:$GT,$JD166+2),"")</f>
      </c>
      <c r="GX166">
        <f>IF($JE166&gt;=3,INDEX($GT:$GT,$JD166+3),"")</f>
      </c>
      <c r="GY166">
        <f>IF($JE166&gt;=4,INDEX($GT:$GT,$JD166+4),"")</f>
      </c>
      <c r="GZ166">
        <f>IF($JE166&gt;=5,INDEX($GT:$GT,$JD166+5),"")</f>
      </c>
      <c r="HA166">
        <f>IF($JE166&gt;=6,INDEX($GT:$GT,$JD166+6),"")</f>
      </c>
      <c r="HB166">
        <f>IF($JE166&gt;=7,INDEX($GT:$GT,$JD166+7),"")</f>
      </c>
      <c r="HC166">
        <f>IF($JE166&gt;=8,INDEX($GT:$GT,$JD166+8),"")</f>
      </c>
      <c r="HD166">
        <f>IF($JE166&gt;=9,INDEX($GT:$GT,$JD166+9),"")</f>
      </c>
      <c r="HE166">
        <f>IF($JE166&gt;=10,INDEX($GT:$GT,$JD166+10),"")</f>
      </c>
      <c r="HF166">
        <f>IF($JE166&gt;=11,INDEX($GT:$GT,$JD166+11),"")</f>
      </c>
      <c r="HG166">
        <f>IF($JE166&gt;=12,INDEX($GT:$GT,$JD166+12),"")</f>
      </c>
      <c r="HH166">
        <f>IF($JE166&gt;=13,INDEX($GT:$GT,$JD166+13),"")</f>
      </c>
      <c r="HI166">
        <f>IF($JE166&gt;=14,INDEX($GT:$GT,$JD166+14),"")</f>
      </c>
      <c r="HJ166">
        <f>IF($JE166&gt;=15,INDEX($GT:$GT,$JD166+15),"")</f>
      </c>
      <c r="HK166">
        <f>IF($JE166&gt;=16,INDEX($GT:$GT,$JD166+16),"")</f>
      </c>
      <c r="HL166">
        <f>IF($JE166&gt;=17,INDEX($GT:$GT,$JD166+17),"")</f>
      </c>
      <c r="HM166">
        <f>IF($JE166&gt;=18,INDEX($GT:$GT,$JD166+18),"")</f>
      </c>
      <c r="HN166">
        <f>IF($JE166&gt;=19,INDEX($GT:$GT,$JD166+19),"")</f>
      </c>
      <c r="HO166">
        <f>IF($JE166&gt;=20,INDEX($GT:$GT,$JD166+20),"")</f>
      </c>
      <c r="HP166">
        <f>IF($JE166&gt;=21,INDEX($GT:$GT,$JD166+21),"")</f>
      </c>
      <c r="HQ166">
        <f>IF($JE166&gt;=22,INDEX($GT:$GT,$JD166+22),"")</f>
      </c>
      <c r="HR166">
        <f>IF($JE166&gt;=23,INDEX($GT:$GT,$JD166+23),"")</f>
      </c>
      <c r="HS166">
        <f>IF($JE166&gt;=24,INDEX($GT:$GT,$JD166+24),"")</f>
      </c>
      <c r="HT166">
        <f>IF($JE166&gt;=25,INDEX($GT:$GT,$JD166+25),"")</f>
      </c>
      <c r="HU166">
        <f>IF($JE166&gt;=26,INDEX($GT:$GT,$JD166+26),"")</f>
      </c>
      <c r="HV166">
        <f>IF($JE166&gt;=27,INDEX($GT:$GT,$JD166+27),"")</f>
      </c>
      <c r="HW166">
        <f>IF($JE166&gt;=28,INDEX($GT:$GT,$JD166+28),"")</f>
      </c>
      <c r="HX166">
        <f>IF($JE166&gt;=29,INDEX($GT:$GT,$JD166+29),"")</f>
      </c>
      <c r="HY166">
        <f>IF($JE166&gt;=30,INDEX($GT:$GT,$JD166+30),"")</f>
      </c>
      <c r="HZ166">
        <f>IF($JE166&gt;=31,INDEX($GT:$GT,$JD166+31),"")</f>
      </c>
      <c r="IA166">
        <f>IF($JE166&gt;=32,INDEX($GT:$GT,$JD166+32),"")</f>
      </c>
      <c r="IB166">
        <f>IF($JE166&gt;=33,INDEX($GT:$GT,$JD166+33),"")</f>
      </c>
      <c r="IC166">
        <f>IF($JE166&gt;=34,INDEX($GT:$GT,$JD166+34),"")</f>
      </c>
      <c r="ID166">
        <f>IF($JE166&gt;=35,INDEX($GT:$GT,$JD166+35),"")</f>
      </c>
      <c r="IE166">
        <f>IF($JE166&gt;=36,INDEX($GT:$GT,$JD166+36),"")</f>
      </c>
      <c r="IF166">
        <f>IF($JE166&gt;=37,INDEX($GT:$GT,$JD166+37),"")</f>
      </c>
      <c r="IG166">
        <f>IF($JE166&gt;=38,INDEX($GT:$GT,$JD166+38),"")</f>
      </c>
      <c r="IH166">
        <f>IF($JE166&gt;=39,INDEX($GT:$GT,$JD166+39),"")</f>
      </c>
      <c r="II166">
        <f>IF($JE166&gt;=40,INDEX($GT:$GT,$JD166+40),"")</f>
      </c>
      <c r="IJ166">
        <f>IF($JE166&gt;=41,INDEX($GT:$GT,$JD166+41),"")</f>
      </c>
      <c r="IK166">
        <f>IF($JE166&gt;=42,INDEX($GT:$GT,$JD166+42),"")</f>
      </c>
      <c r="IL166">
        <f>IF($JE166&gt;=43,INDEX($GT:$GT,$JD166+43),"")</f>
      </c>
      <c r="IM166">
        <f>IF($JE166&gt;=44,INDEX($GT:$GT,$JD166+44),"")</f>
      </c>
      <c r="IN166">
        <f>IF($JE166&gt;=45,INDEX($GT:$GT,$JD166+45),"")</f>
      </c>
      <c r="IO166">
        <f>IF($JE166&gt;=46,INDEX($GT:$GT,$JD166+46),"")</f>
      </c>
      <c r="IP166">
        <f>IF($JE166&gt;=47,INDEX($GT:$GT,$JD166+47),"")</f>
      </c>
      <c r="IQ166">
        <f>IF($JE166&gt;=48,INDEX($GT:$GT,$JD166+48),"")</f>
      </c>
      <c r="IR166">
        <f>IF($JE166&gt;=49,INDEX($GT:$GT,$JD166+49),"")</f>
      </c>
      <c r="IS166">
        <f>IF($JE166&gt;=50,INDEX($GT:$GT,$JD166+50),"")</f>
      </c>
      <c r="IT166">
        <f>IF($JE166&gt;=51,INDEX($GT:$GT,$JD166+51),"")</f>
      </c>
      <c r="IU166">
        <f>IF($JE166&gt;=52,INDEX($GT:$GT,$JD166+52),"")</f>
      </c>
      <c r="IV166">
        <f>IF($JE166&gt;=53,INDEX($GT:$GT,$JD166+53),"")</f>
      </c>
      <c r="IW166">
        <f>IF($JE166&gt;=54,INDEX($GT:$GT,$JD166+54),"")</f>
      </c>
      <c r="IX166">
        <f>IF($JE166&gt;=55,INDEX($GT:$GT,$JD166+55),"")</f>
      </c>
      <c r="IY166">
        <f>IF($JE166&gt;=56,INDEX($GT:$GT,$JD166+56),"")</f>
      </c>
      <c r="IZ166">
        <f>IF($JE166&gt;=57,INDEX($GT:$GT,$JD166+57),"")</f>
      </c>
      <c r="JA166">
        <f>IF($JE166&gt;=58,INDEX($GT:$GT,$JD166+58),"")</f>
      </c>
      <c r="JB166">
        <f>IF($JE166&gt;=59,INDEX($GT:$GT,$JD166+59),"")</f>
      </c>
      <c r="JC166">
        <f>IF($JE166&gt;=60,INDEX($GT:$GT,$JD166+60),"")</f>
      </c>
      <c r="JD166">
        <f>IFERROR(MATCH($GS166,$GT$2:$GT$322,0)+1,0)</f>
      </c>
      <c r="JE166">
        <f>IFERROR(INDEX($GU$2:$GU$322,MATCH($GS166,$GT$2:$GT$322,0)),0)</f>
      </c>
      <c r="JF166" t="s">
        <v>28</v>
      </c>
      <c r="JG166" t="s">
        <v>28</v>
      </c>
    </row>
    <row r="167" spans="1:267" x14ac:dyDescent="0.25">
      <c r="J167" s="1"/>
      <c r="K167" s="1"/>
      <c r="L167" s="1"/>
      <c r="M167" s="1"/>
      <c r="N167" s="1">
        <f>IFERROR(IF(FIND(" - ",$J167)&gt;0,MID($J167,FIND(" - ",$J167)+3,LEN($J167)),""),"")</f>
      </c>
      <c r="P167" s="1"/>
      <c r="S167" t="s">
        <v>28</v>
      </c>
      <c r="U167">
        <f>IF(OR($S167="",$T167=""),"",IFERROR($S167/$T167,0))</f>
      </c>
      <c r="V167">
        <f>IF($S167="","",
IF($K167="","",
IF(ISNUMBER(SEARCH("exempt",LOWER($K167))),0,
$S167*(VALUE(SUBSTITUTE($K167,"%",""))/100))))</f>
      </c>
      <c r="AB167">
        <f>IF($S167="","",
SUM($S167,$V167,$Z167,$W167,$Y167)-
IF($AA167="",0,VALUE($AA167)))</f>
      </c>
      <c r="AJ167" t="s">
        <v>769</v>
      </c>
      <c r="AO167" t="s">
        <v>266</v>
      </c>
      <c r="AR167">
        <f>IFERROR(LEFT($J167,FIND(" - ",$J167)-1),$J167)</f>
      </c>
      <c r="AU167">
        <f>IF($CJ167&gt;=1,INDEX($AS:$AS,$CI167+1),"")</f>
      </c>
      <c r="AV167">
        <f>IF($CJ167&gt;=2,INDEX($AS:$AS,$CI167+2),"")</f>
      </c>
      <c r="AW167">
        <f>IF($CJ167&gt;=3,INDEX($AS:$AS,$CI167+3),"")</f>
      </c>
      <c r="AX167">
        <f>IF($CJ167&gt;=4,INDEX($AS:$AS,$CI167+4),"")</f>
      </c>
      <c r="AY167">
        <f>IF($CJ167&gt;=5,INDEX($AS:$AS,$CI167+5),"")</f>
      </c>
      <c r="AZ167">
        <f>IF($CJ167&gt;=6,INDEX($AS:$AS,$CI167+6),"")</f>
      </c>
      <c r="BA167">
        <f>IF($CJ167&gt;=7,INDEX($AS:$AS,$CI167+7),"")</f>
      </c>
      <c r="BB167">
        <f>IF($CJ167&gt;=8,INDEX($AS:$AS,$CI167+8),"")</f>
      </c>
      <c r="BC167">
        <f>IF($CJ167&gt;=9,INDEX($AS:$AS,$CI167+9),"")</f>
      </c>
      <c r="BD167">
        <f>IF($CJ167&gt;=10,INDEX($AS:$AS,$CI167+10),"")</f>
      </c>
      <c r="BE167">
        <f>IF($CJ167&gt;=11,INDEX($AS:$AS,$CI167+11),"")</f>
      </c>
      <c r="BF167">
        <f>IF($CJ167&gt;=12,INDEX($AS:$AS,$CI167+12),"")</f>
      </c>
      <c r="BG167">
        <f>IF($CJ167&gt;=13,INDEX($AS:$AS,$CI167+13),"")</f>
      </c>
      <c r="BH167">
        <f>IF($CJ167&gt;=14,INDEX($AS:$AS,$CI167+14),"")</f>
      </c>
      <c r="BI167">
        <f>IF($CJ167&gt;=15,INDEX($AS:$AS,$CI167+15),"")</f>
      </c>
      <c r="BJ167">
        <f>IF($CJ167&gt;=16,INDEX($AS:$AS,$CI167+16),"")</f>
      </c>
      <c r="BK167">
        <f>IF($CJ167&gt;=17,INDEX($AS:$AS,$CI167+17),"")</f>
      </c>
      <c r="BL167">
        <f>IF($CJ167&gt;=18,INDEX($AS:$AS,$CI167+18),"")</f>
      </c>
      <c r="BM167">
        <f>IF($CJ167&gt;=19,INDEX($AS:$AS,$CI167+19),"")</f>
      </c>
      <c r="BN167">
        <f>IF($CJ167&gt;=20,INDEX($AS:$AS,$CI167+20),"")</f>
      </c>
      <c r="BO167">
        <f>IF($CJ167&gt;=21,INDEX($AS:$AS,$CI167+21),"")</f>
      </c>
      <c r="BP167">
        <f>IF($CJ167&gt;=22,INDEX($AS:$AS,$CI167+22),"")</f>
      </c>
      <c r="BQ167">
        <f>IF($CJ167&gt;=23,INDEX($AS:$AS,$CI167+23),"")</f>
      </c>
      <c r="BR167">
        <f>IF($CJ167&gt;=24,INDEX($AS:$AS,$CI167+24),"")</f>
      </c>
      <c r="BS167">
        <f>IF($CJ167&gt;=25,INDEX($AS:$AS,$CI167+25),"")</f>
      </c>
      <c r="BT167">
        <f>IF($CJ167&gt;=26,INDEX($AS:$AS,$CI167+26),"")</f>
      </c>
      <c r="BU167">
        <f>IF($CJ167&gt;=27,INDEX($AS:$AS,$CI167+27),"")</f>
      </c>
      <c r="BV167">
        <f>IF($CJ167&gt;=28,INDEX($AS:$AS,$CI167+28),"")</f>
      </c>
      <c r="BW167">
        <f>IF($CJ167&gt;=29,INDEX($AS:$AS,$CI167+29),"")</f>
      </c>
      <c r="BX167">
        <f>IF($CJ167&gt;=30,INDEX($AS:$AS,$CI167+30),"")</f>
      </c>
      <c r="BY167">
        <f>IF($CJ167&gt;=31,INDEX($AS:$AS,$CI167+31),"")</f>
      </c>
      <c r="BZ167">
        <f>IF($CJ167&gt;=32,INDEX($AS:$AS,$CI167+32),"")</f>
      </c>
      <c r="CA167">
        <f>IF($CJ167&gt;=33,INDEX($AS:$AS,$CI167+33),"")</f>
      </c>
      <c r="CB167">
        <f>IF($CJ167&gt;=34,INDEX($AS:$AS,$CI167+34),"")</f>
      </c>
      <c r="CC167">
        <f>IF($CJ167&gt;=35,INDEX($AS:$AS,$CI167+35),"")</f>
      </c>
      <c r="CD167">
        <f>IF($CJ167&gt;=36,INDEX($AS:$AS,$CI167+36),"")</f>
      </c>
      <c r="CE167">
        <f>IF($CJ167&gt;=37,INDEX($AS:$AS,$CI167+37),"")</f>
      </c>
      <c r="CF167">
        <f>IF($CJ167&gt;=38,INDEX($AS:$AS,$CI167+38),"")</f>
      </c>
      <c r="CG167">
        <f>IF($CJ167&gt;=39,INDEX($AS:$AS,$CI167+39),"")</f>
      </c>
      <c r="CH167">
        <f>IF($CJ167&gt;=40,INDEX($AS:$AS,$CI167+40),"")</f>
      </c>
      <c r="CI167">
        <f>IFERROR(MATCH($AR167,$AS$2:$AS$133,0)+1,0)</f>
      </c>
      <c r="CJ167">
        <f>IFERROR(INDEX($AT$2:$AT$133,MATCH($AR167,$AS$2:$AS$133,0)),0)</f>
      </c>
      <c r="CK167">
        <f>IFERROR(LEFT($O167,FIND(" - ",$O167)-1),$O167)</f>
      </c>
      <c r="CL167" t="s">
        <v>220</v>
      </c>
      <c r="CN167">
        <f>IF($DI167&gt;=1,INDEX($CL:$CL,$DH167+1),"")</f>
      </c>
      <c r="CO167">
        <f>IF($DI167&gt;=2,INDEX($CL:$CL,$DH167+2),"")</f>
      </c>
      <c r="CP167">
        <f>IF($DI167&gt;=3,INDEX($CL:$CL,$DH167+3),"")</f>
      </c>
      <c r="CQ167">
        <f>IF($DI167&gt;=4,INDEX($CL:$CL,$DH167+4),"")</f>
      </c>
      <c r="CR167">
        <f>IF($DI167&gt;=5,INDEX($CL:$CL,$DH167+5),"")</f>
      </c>
      <c r="CS167">
        <f>IF($DI167&gt;=6,INDEX($CL:$CL,$DH167+6),"")</f>
      </c>
      <c r="CT167">
        <f>IF($DI167&gt;=7,INDEX($CL:$CL,$DH167+7),"")</f>
      </c>
      <c r="CU167">
        <f>IF($DI167&gt;=8,INDEX($CL:$CL,$DH167+8),"")</f>
      </c>
      <c r="CV167">
        <f>IF($DI167&gt;=9,INDEX($CL:$CL,$DH167+9),"")</f>
      </c>
      <c r="CW167">
        <f>IF($DI167&gt;=10,INDEX($CL:$CL,$DH167+10),"")</f>
      </c>
      <c r="CX167">
        <f>IF($DI167&gt;=11,INDEX($CL:$CL,$DH167+11),"")</f>
      </c>
      <c r="CY167">
        <f>IF($DI167&gt;=12,INDEX($CL:$CL,$DH167+12),"")</f>
      </c>
      <c r="CZ167">
        <f>IF($DI167&gt;=13,INDEX($CL:$CL,$DH167+13),"")</f>
      </c>
      <c r="DA167">
        <f>IF($DI167&gt;=14,INDEX($CL:$CL,$DH167+14),"")</f>
      </c>
      <c r="DB167">
        <f>IF($DI167&gt;=15,INDEX($CL:$CL,$DH167+15),"")</f>
      </c>
      <c r="DC167">
        <f>IF($DI167&gt;=16,INDEX($CL:$CL,$DH167+16),"")</f>
      </c>
      <c r="DD167">
        <f>IF($DI167&gt;=17,INDEX($CL:$CL,$DH167+17),"")</f>
      </c>
      <c r="DE167">
        <f>IF($DI167&gt;=18,INDEX($CL:$CL,$DH167+18),"")</f>
      </c>
      <c r="DF167">
        <f>IF($DI167&gt;=19,INDEX($CL:$CL,$DH167+19),"")</f>
      </c>
      <c r="DG167">
        <f>IF($DI167&gt;=20,INDEX($CL:$CL,$DH167+20),"")</f>
      </c>
      <c r="DH167">
        <f>IFERROR(MATCH($CK167,$CL$2:$CL$1558,0)+1,0)</f>
      </c>
      <c r="DI167">
        <f>IFERROR(INDEX($CM$2:$CM$1558,MATCH($CK167,$CL$2:$CL$1558,0)),0)</f>
      </c>
      <c r="DJ167">
        <f>IFERROR(INDEX($AQ:$AQ,MATCH($K167,$AP:$AP,0))&amp;"","")</f>
      </c>
      <c r="DN167">
        <f>IF($GQ167&gt;=1,INDEX($DK:$DK,$GP167+1),"")</f>
      </c>
      <c r="DO167">
        <f>IF($GQ167&gt;=2,INDEX($DK:$DK,$GP167+2),"")</f>
      </c>
      <c r="DP167">
        <f>IF($GQ167&gt;=3,INDEX($DK:$DK,$GP167+3),"")</f>
      </c>
      <c r="DQ167">
        <f>IF($GQ167&gt;=4,INDEX($DK:$DK,$GP167+4),"")</f>
      </c>
      <c r="DR167">
        <f>IF($GQ167&gt;=5,INDEX($DK:$DK,$GP167+5),"")</f>
      </c>
      <c r="DS167">
        <f>IF($GQ167&gt;=6,INDEX($DK:$DK,$GP167+6),"")</f>
      </c>
      <c r="DT167">
        <f>IF($GQ167&gt;=7,INDEX($DK:$DK,$GP167+7),"")</f>
      </c>
      <c r="DU167">
        <f>IF($GQ167&gt;=8,INDEX($DK:$DK,$GP167+8),"")</f>
      </c>
      <c r="DV167">
        <f>IF($GQ167&gt;=9,INDEX($DK:$DK,$GP167+9),"")</f>
      </c>
      <c r="DW167">
        <f>IF($GQ167&gt;=10,INDEX($DK:$DK,$GP167+10),"")</f>
      </c>
      <c r="DX167">
        <f>IF($GQ167&gt;=11,INDEX($DK:$DK,$GP167+11),"")</f>
      </c>
      <c r="DY167">
        <f>IF($GQ167&gt;=12,INDEX($DK:$DK,$GP167+12),"")</f>
      </c>
      <c r="DZ167">
        <f>IF($GQ167&gt;=13,INDEX($DK:$DK,$GP167+13),"")</f>
      </c>
      <c r="EA167">
        <f>IF($GQ167&gt;=14,INDEX($DK:$DK,$GP167+14),"")</f>
      </c>
      <c r="EB167">
        <f>IF($GQ167&gt;=15,INDEX($DK:$DK,$GP167+15),"")</f>
      </c>
      <c r="EC167">
        <f>IF($GQ167&gt;=16,INDEX($DK:$DK,$GP167+16),"")</f>
      </c>
      <c r="ED167">
        <f>IF($GQ167&gt;=17,INDEX($DK:$DK,$GP167+17),"")</f>
      </c>
      <c r="EE167">
        <f>IF($GQ167&gt;=18,INDEX($DK:$DK,$GP167+18),"")</f>
      </c>
      <c r="EF167">
        <f>IF($GQ167&gt;=19,INDEX($DK:$DK,$GP167+19),"")</f>
      </c>
      <c r="EG167">
        <f>IF($GQ167&gt;=20,INDEX($DK:$DK,$GP167+20),"")</f>
      </c>
      <c r="EH167">
        <f>IF($GQ167&gt;=21,INDEX($DK:$DK,$GP167+21),"")</f>
      </c>
      <c r="EI167">
        <f>IF($GQ167&gt;=22,INDEX($DK:$DK,$GP167+22),"")</f>
      </c>
      <c r="EJ167">
        <f>IF($GQ167&gt;=23,INDEX($DK:$DK,$GP167+23),"")</f>
      </c>
      <c r="EK167">
        <f>IF($GQ167&gt;=24,INDEX($DK:$DK,$GP167+24),"")</f>
      </c>
      <c r="EL167">
        <f>IF($GQ167&gt;=25,INDEX($DK:$DK,$GP167+25),"")</f>
      </c>
      <c r="EM167">
        <f>IF($GQ167&gt;=26,INDEX($DK:$DK,$GP167+26),"")</f>
      </c>
      <c r="EN167">
        <f>IF($GQ167&gt;=27,INDEX($DK:$DK,$GP167+27),"")</f>
      </c>
      <c r="EO167">
        <f>IF($GQ167&gt;=28,INDEX($DK:$DK,$GP167+28),"")</f>
      </c>
      <c r="EP167">
        <f>IF($GQ167&gt;=29,INDEX($DK:$DK,$GP167+29),"")</f>
      </c>
      <c r="EQ167">
        <f>IF($GQ167&gt;=30,INDEX($DK:$DK,$GP167+30),"")</f>
      </c>
      <c r="ER167">
        <f>IF($GQ167&gt;=31,INDEX($DK:$DK,$GP167+31),"")</f>
      </c>
      <c r="ES167">
        <f>IF($GQ167&gt;=32,INDEX($DK:$DK,$GP167+32),"")</f>
      </c>
      <c r="ET167">
        <f>IF($GQ167&gt;=33,INDEX($DK:$DK,$GP167+33),"")</f>
      </c>
      <c r="EU167">
        <f>IF($GQ167&gt;=34,INDEX($DK:$DK,$GP167+34),"")</f>
      </c>
      <c r="EV167">
        <f>IF($GQ167&gt;=35,INDEX($DK:$DK,$GP167+35),"")</f>
      </c>
      <c r="EW167">
        <f>IF($GQ167&gt;=36,INDEX($DK:$DK,$GP167+36),"")</f>
      </c>
      <c r="EX167">
        <f>IF($GQ167&gt;=37,INDEX($DK:$DK,$GP167+37),"")</f>
      </c>
      <c r="EY167">
        <f>IF($GQ167&gt;=38,INDEX($DK:$DK,$GP167+38),"")</f>
      </c>
      <c r="EZ167">
        <f>IF($GQ167&gt;=39,INDEX($DK:$DK,$GP167+39),"")</f>
      </c>
      <c r="FA167">
        <f>IF($GQ167&gt;=40,INDEX($DK:$DK,$GP167+40),"")</f>
      </c>
      <c r="FB167">
        <f>IF($GQ167&gt;=1,INDEX($DL:$DL,$GP167+1),"")</f>
      </c>
      <c r="FC167">
        <f>IF($GQ167&gt;=2,INDEX($DL:$DL,$GP167+2),"")</f>
      </c>
      <c r="FD167">
        <f>IF($GQ167&gt;=3,INDEX($DL:$DL,$GP167+3),"")</f>
      </c>
      <c r="FE167">
        <f>IF($GQ167&gt;=4,INDEX($DL:$DL,$GP167+4),"")</f>
      </c>
      <c r="FF167">
        <f>IF($GQ167&gt;=5,INDEX($DL:$DL,$GP167+5),"")</f>
      </c>
      <c r="FG167">
        <f>IF($GQ167&gt;=6,INDEX($DL:$DL,$GP167+6),"")</f>
      </c>
      <c r="FH167">
        <f>IF($GQ167&gt;=7,INDEX($DL:$DL,$GP167+7),"")</f>
      </c>
      <c r="FI167">
        <f>IF($GQ167&gt;=8,INDEX($DL:$DL,$GP167+8),"")</f>
      </c>
      <c r="FJ167">
        <f>IF($GQ167&gt;=9,INDEX($DL:$DL,$GP167+9),"")</f>
      </c>
      <c r="FK167">
        <f>IF($GQ167&gt;=10,INDEX($DL:$DL,$GP167+10),"")</f>
      </c>
      <c r="FL167">
        <f>IF($GQ167&gt;=11,INDEX($DL:$DL,$GP167+11),"")</f>
      </c>
      <c r="FM167">
        <f>IF($GQ167&gt;=12,INDEX($DL:$DL,$GP167+12),"")</f>
      </c>
      <c r="FN167">
        <f>IF($GQ167&gt;=13,INDEX($DL:$DL,$GP167+13),"")</f>
      </c>
      <c r="FO167">
        <f>IF($GQ167&gt;=14,INDEX($DL:$DL,$GP167+14),"")</f>
      </c>
      <c r="FP167">
        <f>IF($GQ167&gt;=15,INDEX($DL:$DL,$GP167+15),"")</f>
      </c>
      <c r="FQ167">
        <f>IF($GQ167&gt;=16,INDEX($DL:$DL,$GP167+16),"")</f>
      </c>
      <c r="FR167">
        <f>IF($GQ167&gt;=17,INDEX($DL:$DL,$GP167+17),"")</f>
      </c>
      <c r="FS167">
        <f>IF($GQ167&gt;=18,INDEX($DL:$DL,$GP167+18),"")</f>
      </c>
      <c r="FT167">
        <f>IF($GQ167&gt;=19,INDEX($DL:$DL,$GP167+19),"")</f>
      </c>
      <c r="FU167">
        <f>IF($GQ167&gt;=20,INDEX($DL:$DL,$GP167+20),"")</f>
      </c>
      <c r="FV167">
        <f>IF($GQ167&gt;=21,INDEX($DL:$DL,$GP167+21),"")</f>
      </c>
      <c r="FW167">
        <f>IF($GQ167&gt;=22,INDEX($DL:$DL,$GP167+22),"")</f>
      </c>
      <c r="FX167">
        <f>IF($GQ167&gt;=23,INDEX($DL:$DL,$GP167+23),"")</f>
      </c>
      <c r="FY167">
        <f>IF($GQ167&gt;=24,INDEX($DL:$DL,$GP167+24),"")</f>
      </c>
      <c r="FZ167">
        <f>IF($GQ167&gt;=25,INDEX($DL:$DL,$GP167+25),"")</f>
      </c>
      <c r="GA167">
        <f>IF($GQ167&gt;=26,INDEX($DL:$DL,$GP167+26),"")</f>
      </c>
      <c r="GB167">
        <f>IF($GQ167&gt;=27,INDEX($DL:$DL,$GP167+27),"")</f>
      </c>
      <c r="GC167">
        <f>IF($GQ167&gt;=28,INDEX($DL:$DL,$GP167+28),"")</f>
      </c>
      <c r="GD167">
        <f>IF($GQ167&gt;=29,INDEX($DL:$DL,$GP167+29),"")</f>
      </c>
      <c r="GE167">
        <f>IF($GQ167&gt;=30,INDEX($DL:$DL,$GP167+30),"")</f>
      </c>
      <c r="GF167">
        <f>IF($GQ167&gt;=31,INDEX($DL:$DL,$GP167+31),"")</f>
      </c>
      <c r="GG167">
        <f>IF($GQ167&gt;=32,INDEX($DL:$DL,$GP167+32),"")</f>
      </c>
      <c r="GH167">
        <f>IF($GQ167&gt;=33,INDEX($DL:$DL,$GP167+33),"")</f>
      </c>
      <c r="GI167">
        <f>IF($GQ167&gt;=34,INDEX($DL:$DL,$GP167+34),"")</f>
      </c>
      <c r="GJ167">
        <f>IF($GQ167&gt;=35,INDEX($DL:$DL,$GP167+35),"")</f>
      </c>
      <c r="GK167">
        <f>IF($GQ167&gt;=36,INDEX($DL:$DL,$GP167+36),"")</f>
      </c>
      <c r="GL167">
        <f>IF($GQ167&gt;=37,INDEX($DL:$DL,$GP167+37),"")</f>
      </c>
      <c r="GM167">
        <f>IF($GQ167&gt;=38,INDEX($DL:$DL,$GP167+38),"")</f>
      </c>
      <c r="GN167">
        <f>IF($GQ167&gt;=39,INDEX($DL:$DL,$GP167+39),"")</f>
      </c>
      <c r="GO167">
        <f>IF($GQ167&gt;=40,INDEX($DL:$DL,$GP167+40),"")</f>
      </c>
      <c r="GP167">
        <f>IFERROR(MATCH($DJ167,$DK$2:$DK$148,0)+1,0)</f>
      </c>
      <c r="GQ167">
        <f>IFERROR(INDEX($DM$2:$DM$148,MATCH($DJ167,$DK$2:$DK$148,0)),0)</f>
      </c>
      <c r="GR167">
        <f>IFERROR(MATCH($L167,$DN$167:$FA$167,0),0)</f>
      </c>
      <c r="GS167">
        <f>IF($GR167&gt;0,INDEX($FB$167:$GO$167,$GR167),"")</f>
      </c>
      <c r="GT167" t="s">
        <v>636</v>
      </c>
      <c r="GV167">
        <f>IF($JE167&gt;=1,INDEX($GT:$GT,$JD167+1),"")</f>
      </c>
      <c r="GW167">
        <f>IF($JE167&gt;=2,INDEX($GT:$GT,$JD167+2),"")</f>
      </c>
      <c r="GX167">
        <f>IF($JE167&gt;=3,INDEX($GT:$GT,$JD167+3),"")</f>
      </c>
      <c r="GY167">
        <f>IF($JE167&gt;=4,INDEX($GT:$GT,$JD167+4),"")</f>
      </c>
      <c r="GZ167">
        <f>IF($JE167&gt;=5,INDEX($GT:$GT,$JD167+5),"")</f>
      </c>
      <c r="HA167">
        <f>IF($JE167&gt;=6,INDEX($GT:$GT,$JD167+6),"")</f>
      </c>
      <c r="HB167">
        <f>IF($JE167&gt;=7,INDEX($GT:$GT,$JD167+7),"")</f>
      </c>
      <c r="HC167">
        <f>IF($JE167&gt;=8,INDEX($GT:$GT,$JD167+8),"")</f>
      </c>
      <c r="HD167">
        <f>IF($JE167&gt;=9,INDEX($GT:$GT,$JD167+9),"")</f>
      </c>
      <c r="HE167">
        <f>IF($JE167&gt;=10,INDEX($GT:$GT,$JD167+10),"")</f>
      </c>
      <c r="HF167">
        <f>IF($JE167&gt;=11,INDEX($GT:$GT,$JD167+11),"")</f>
      </c>
      <c r="HG167">
        <f>IF($JE167&gt;=12,INDEX($GT:$GT,$JD167+12),"")</f>
      </c>
      <c r="HH167">
        <f>IF($JE167&gt;=13,INDEX($GT:$GT,$JD167+13),"")</f>
      </c>
      <c r="HI167">
        <f>IF($JE167&gt;=14,INDEX($GT:$GT,$JD167+14),"")</f>
      </c>
      <c r="HJ167">
        <f>IF($JE167&gt;=15,INDEX($GT:$GT,$JD167+15),"")</f>
      </c>
      <c r="HK167">
        <f>IF($JE167&gt;=16,INDEX($GT:$GT,$JD167+16),"")</f>
      </c>
      <c r="HL167">
        <f>IF($JE167&gt;=17,INDEX($GT:$GT,$JD167+17),"")</f>
      </c>
      <c r="HM167">
        <f>IF($JE167&gt;=18,INDEX($GT:$GT,$JD167+18),"")</f>
      </c>
      <c r="HN167">
        <f>IF($JE167&gt;=19,INDEX($GT:$GT,$JD167+19),"")</f>
      </c>
      <c r="HO167">
        <f>IF($JE167&gt;=20,INDEX($GT:$GT,$JD167+20),"")</f>
      </c>
      <c r="HP167">
        <f>IF($JE167&gt;=21,INDEX($GT:$GT,$JD167+21),"")</f>
      </c>
      <c r="HQ167">
        <f>IF($JE167&gt;=22,INDEX($GT:$GT,$JD167+22),"")</f>
      </c>
      <c r="HR167">
        <f>IF($JE167&gt;=23,INDEX($GT:$GT,$JD167+23),"")</f>
      </c>
      <c r="HS167">
        <f>IF($JE167&gt;=24,INDEX($GT:$GT,$JD167+24),"")</f>
      </c>
      <c r="HT167">
        <f>IF($JE167&gt;=25,INDEX($GT:$GT,$JD167+25),"")</f>
      </c>
      <c r="HU167">
        <f>IF($JE167&gt;=26,INDEX($GT:$GT,$JD167+26),"")</f>
      </c>
      <c r="HV167">
        <f>IF($JE167&gt;=27,INDEX($GT:$GT,$JD167+27),"")</f>
      </c>
      <c r="HW167">
        <f>IF($JE167&gt;=28,INDEX($GT:$GT,$JD167+28),"")</f>
      </c>
      <c r="HX167">
        <f>IF($JE167&gt;=29,INDEX($GT:$GT,$JD167+29),"")</f>
      </c>
      <c r="HY167">
        <f>IF($JE167&gt;=30,INDEX($GT:$GT,$JD167+30),"")</f>
      </c>
      <c r="HZ167">
        <f>IF($JE167&gt;=31,INDEX($GT:$GT,$JD167+31),"")</f>
      </c>
      <c r="IA167">
        <f>IF($JE167&gt;=32,INDEX($GT:$GT,$JD167+32),"")</f>
      </c>
      <c r="IB167">
        <f>IF($JE167&gt;=33,INDEX($GT:$GT,$JD167+33),"")</f>
      </c>
      <c r="IC167">
        <f>IF($JE167&gt;=34,INDEX($GT:$GT,$JD167+34),"")</f>
      </c>
      <c r="ID167">
        <f>IF($JE167&gt;=35,INDEX($GT:$GT,$JD167+35),"")</f>
      </c>
      <c r="IE167">
        <f>IF($JE167&gt;=36,INDEX($GT:$GT,$JD167+36),"")</f>
      </c>
      <c r="IF167">
        <f>IF($JE167&gt;=37,INDEX($GT:$GT,$JD167+37),"")</f>
      </c>
      <c r="IG167">
        <f>IF($JE167&gt;=38,INDEX($GT:$GT,$JD167+38),"")</f>
      </c>
      <c r="IH167">
        <f>IF($JE167&gt;=39,INDEX($GT:$GT,$JD167+39),"")</f>
      </c>
      <c r="II167">
        <f>IF($JE167&gt;=40,INDEX($GT:$GT,$JD167+40),"")</f>
      </c>
      <c r="IJ167">
        <f>IF($JE167&gt;=41,INDEX($GT:$GT,$JD167+41),"")</f>
      </c>
      <c r="IK167">
        <f>IF($JE167&gt;=42,INDEX($GT:$GT,$JD167+42),"")</f>
      </c>
      <c r="IL167">
        <f>IF($JE167&gt;=43,INDEX($GT:$GT,$JD167+43),"")</f>
      </c>
      <c r="IM167">
        <f>IF($JE167&gt;=44,INDEX($GT:$GT,$JD167+44),"")</f>
      </c>
      <c r="IN167">
        <f>IF($JE167&gt;=45,INDEX($GT:$GT,$JD167+45),"")</f>
      </c>
      <c r="IO167">
        <f>IF($JE167&gt;=46,INDEX($GT:$GT,$JD167+46),"")</f>
      </c>
      <c r="IP167">
        <f>IF($JE167&gt;=47,INDEX($GT:$GT,$JD167+47),"")</f>
      </c>
      <c r="IQ167">
        <f>IF($JE167&gt;=48,INDEX($GT:$GT,$JD167+48),"")</f>
      </c>
      <c r="IR167">
        <f>IF($JE167&gt;=49,INDEX($GT:$GT,$JD167+49),"")</f>
      </c>
      <c r="IS167">
        <f>IF($JE167&gt;=50,INDEX($GT:$GT,$JD167+50),"")</f>
      </c>
      <c r="IT167">
        <f>IF($JE167&gt;=51,INDEX($GT:$GT,$JD167+51),"")</f>
      </c>
      <c r="IU167">
        <f>IF($JE167&gt;=52,INDEX($GT:$GT,$JD167+52),"")</f>
      </c>
      <c r="IV167">
        <f>IF($JE167&gt;=53,INDEX($GT:$GT,$JD167+53),"")</f>
      </c>
      <c r="IW167">
        <f>IF($JE167&gt;=54,INDEX($GT:$GT,$JD167+54),"")</f>
      </c>
      <c r="IX167">
        <f>IF($JE167&gt;=55,INDEX($GT:$GT,$JD167+55),"")</f>
      </c>
      <c r="IY167">
        <f>IF($JE167&gt;=56,INDEX($GT:$GT,$JD167+56),"")</f>
      </c>
      <c r="IZ167">
        <f>IF($JE167&gt;=57,INDEX($GT:$GT,$JD167+57),"")</f>
      </c>
      <c r="JA167">
        <f>IF($JE167&gt;=58,INDEX($GT:$GT,$JD167+58),"")</f>
      </c>
      <c r="JB167">
        <f>IF($JE167&gt;=59,INDEX($GT:$GT,$JD167+59),"")</f>
      </c>
      <c r="JC167">
        <f>IF($JE167&gt;=60,INDEX($GT:$GT,$JD167+60),"")</f>
      </c>
      <c r="JD167">
        <f>IFERROR(MATCH($GS167,$GT$2:$GT$322,0)+1,0)</f>
      </c>
      <c r="JE167">
        <f>IFERROR(INDEX($GU$2:$GU$322,MATCH($GS167,$GT$2:$GT$322,0)),0)</f>
      </c>
      <c r="JF167" t="s">
        <v>28</v>
      </c>
      <c r="JG167" t="s">
        <v>28</v>
      </c>
    </row>
    <row r="168" spans="1:267" x14ac:dyDescent="0.25">
      <c r="J168" s="1"/>
      <c r="K168" s="1"/>
      <c r="L168" s="1"/>
      <c r="M168" s="1"/>
      <c r="N168" s="1">
        <f>IFERROR(IF(FIND(" - ",$J168)&gt;0,MID($J168,FIND(" - ",$J168)+3,LEN($J168)),""),"")</f>
      </c>
      <c r="P168" s="1"/>
      <c r="S168" t="s">
        <v>28</v>
      </c>
      <c r="U168">
        <f>IF(OR($S168="",$T168=""),"",IFERROR($S168/$T168,0))</f>
      </c>
      <c r="V168">
        <f>IF($S168="","",
IF($K168="","",
IF(ISNUMBER(SEARCH("exempt",LOWER($K168))),0,
$S168*(VALUE(SUBSTITUTE($K168,"%",""))/100))))</f>
      </c>
      <c r="AB168">
        <f>IF($S168="","",
SUM($S168,$V168,$Z168,$W168,$Y168)-
IF($AA168="",0,VALUE($AA168)))</f>
      </c>
      <c r="AJ168" t="s">
        <v>770</v>
      </c>
      <c r="AO168" t="s">
        <v>771</v>
      </c>
      <c r="AR168">
        <f>IFERROR(LEFT($J168,FIND(" - ",$J168)-1),$J168)</f>
      </c>
      <c r="AU168">
        <f>IF($CJ168&gt;=1,INDEX($AS:$AS,$CI168+1),"")</f>
      </c>
      <c r="AV168">
        <f>IF($CJ168&gt;=2,INDEX($AS:$AS,$CI168+2),"")</f>
      </c>
      <c r="AW168">
        <f>IF($CJ168&gt;=3,INDEX($AS:$AS,$CI168+3),"")</f>
      </c>
      <c r="AX168">
        <f>IF($CJ168&gt;=4,INDEX($AS:$AS,$CI168+4),"")</f>
      </c>
      <c r="AY168">
        <f>IF($CJ168&gt;=5,INDEX($AS:$AS,$CI168+5),"")</f>
      </c>
      <c r="AZ168">
        <f>IF($CJ168&gt;=6,INDEX($AS:$AS,$CI168+6),"")</f>
      </c>
      <c r="BA168">
        <f>IF($CJ168&gt;=7,INDEX($AS:$AS,$CI168+7),"")</f>
      </c>
      <c r="BB168">
        <f>IF($CJ168&gt;=8,INDEX($AS:$AS,$CI168+8),"")</f>
      </c>
      <c r="BC168">
        <f>IF($CJ168&gt;=9,INDEX($AS:$AS,$CI168+9),"")</f>
      </c>
      <c r="BD168">
        <f>IF($CJ168&gt;=10,INDEX($AS:$AS,$CI168+10),"")</f>
      </c>
      <c r="BE168">
        <f>IF($CJ168&gt;=11,INDEX($AS:$AS,$CI168+11),"")</f>
      </c>
      <c r="BF168">
        <f>IF($CJ168&gt;=12,INDEX($AS:$AS,$CI168+12),"")</f>
      </c>
      <c r="BG168">
        <f>IF($CJ168&gt;=13,INDEX($AS:$AS,$CI168+13),"")</f>
      </c>
      <c r="BH168">
        <f>IF($CJ168&gt;=14,INDEX($AS:$AS,$CI168+14),"")</f>
      </c>
      <c r="BI168">
        <f>IF($CJ168&gt;=15,INDEX($AS:$AS,$CI168+15),"")</f>
      </c>
      <c r="BJ168">
        <f>IF($CJ168&gt;=16,INDEX($AS:$AS,$CI168+16),"")</f>
      </c>
      <c r="BK168">
        <f>IF($CJ168&gt;=17,INDEX($AS:$AS,$CI168+17),"")</f>
      </c>
      <c r="BL168">
        <f>IF($CJ168&gt;=18,INDEX($AS:$AS,$CI168+18),"")</f>
      </c>
      <c r="BM168">
        <f>IF($CJ168&gt;=19,INDEX($AS:$AS,$CI168+19),"")</f>
      </c>
      <c r="BN168">
        <f>IF($CJ168&gt;=20,INDEX($AS:$AS,$CI168+20),"")</f>
      </c>
      <c r="BO168">
        <f>IF($CJ168&gt;=21,INDEX($AS:$AS,$CI168+21),"")</f>
      </c>
      <c r="BP168">
        <f>IF($CJ168&gt;=22,INDEX($AS:$AS,$CI168+22),"")</f>
      </c>
      <c r="BQ168">
        <f>IF($CJ168&gt;=23,INDEX($AS:$AS,$CI168+23),"")</f>
      </c>
      <c r="BR168">
        <f>IF($CJ168&gt;=24,INDEX($AS:$AS,$CI168+24),"")</f>
      </c>
      <c r="BS168">
        <f>IF($CJ168&gt;=25,INDEX($AS:$AS,$CI168+25),"")</f>
      </c>
      <c r="BT168">
        <f>IF($CJ168&gt;=26,INDEX($AS:$AS,$CI168+26),"")</f>
      </c>
      <c r="BU168">
        <f>IF($CJ168&gt;=27,INDEX($AS:$AS,$CI168+27),"")</f>
      </c>
      <c r="BV168">
        <f>IF($CJ168&gt;=28,INDEX($AS:$AS,$CI168+28),"")</f>
      </c>
      <c r="BW168">
        <f>IF($CJ168&gt;=29,INDEX($AS:$AS,$CI168+29),"")</f>
      </c>
      <c r="BX168">
        <f>IF($CJ168&gt;=30,INDEX($AS:$AS,$CI168+30),"")</f>
      </c>
      <c r="BY168">
        <f>IF($CJ168&gt;=31,INDEX($AS:$AS,$CI168+31),"")</f>
      </c>
      <c r="BZ168">
        <f>IF($CJ168&gt;=32,INDEX($AS:$AS,$CI168+32),"")</f>
      </c>
      <c r="CA168">
        <f>IF($CJ168&gt;=33,INDEX($AS:$AS,$CI168+33),"")</f>
      </c>
      <c r="CB168">
        <f>IF($CJ168&gt;=34,INDEX($AS:$AS,$CI168+34),"")</f>
      </c>
      <c r="CC168">
        <f>IF($CJ168&gt;=35,INDEX($AS:$AS,$CI168+35),"")</f>
      </c>
      <c r="CD168">
        <f>IF($CJ168&gt;=36,INDEX($AS:$AS,$CI168+36),"")</f>
      </c>
      <c r="CE168">
        <f>IF($CJ168&gt;=37,INDEX($AS:$AS,$CI168+37),"")</f>
      </c>
      <c r="CF168">
        <f>IF($CJ168&gt;=38,INDEX($AS:$AS,$CI168+38),"")</f>
      </c>
      <c r="CG168">
        <f>IF($CJ168&gt;=39,INDEX($AS:$AS,$CI168+39),"")</f>
      </c>
      <c r="CH168">
        <f>IF($CJ168&gt;=40,INDEX($AS:$AS,$CI168+40),"")</f>
      </c>
      <c r="CI168">
        <f>IFERROR(MATCH($AR168,$AS$2:$AS$133,0)+1,0)</f>
      </c>
      <c r="CJ168">
        <f>IFERROR(INDEX($AT$2:$AT$133,MATCH($AR168,$AS$2:$AS$133,0)),0)</f>
      </c>
      <c r="CK168">
        <f>IFERROR(LEFT($O168,FIND(" - ",$O168)-1),$O168)</f>
      </c>
      <c r="CL168" t="s">
        <v>132</v>
      </c>
      <c r="CN168">
        <f>IF($DI168&gt;=1,INDEX($CL:$CL,$DH168+1),"")</f>
      </c>
      <c r="CO168">
        <f>IF($DI168&gt;=2,INDEX($CL:$CL,$DH168+2),"")</f>
      </c>
      <c r="CP168">
        <f>IF($DI168&gt;=3,INDEX($CL:$CL,$DH168+3),"")</f>
      </c>
      <c r="CQ168">
        <f>IF($DI168&gt;=4,INDEX($CL:$CL,$DH168+4),"")</f>
      </c>
      <c r="CR168">
        <f>IF($DI168&gt;=5,INDEX($CL:$CL,$DH168+5),"")</f>
      </c>
      <c r="CS168">
        <f>IF($DI168&gt;=6,INDEX($CL:$CL,$DH168+6),"")</f>
      </c>
      <c r="CT168">
        <f>IF($DI168&gt;=7,INDEX($CL:$CL,$DH168+7),"")</f>
      </c>
      <c r="CU168">
        <f>IF($DI168&gt;=8,INDEX($CL:$CL,$DH168+8),"")</f>
      </c>
      <c r="CV168">
        <f>IF($DI168&gt;=9,INDEX($CL:$CL,$DH168+9),"")</f>
      </c>
      <c r="CW168">
        <f>IF($DI168&gt;=10,INDEX($CL:$CL,$DH168+10),"")</f>
      </c>
      <c r="CX168">
        <f>IF($DI168&gt;=11,INDEX($CL:$CL,$DH168+11),"")</f>
      </c>
      <c r="CY168">
        <f>IF($DI168&gt;=12,INDEX($CL:$CL,$DH168+12),"")</f>
      </c>
      <c r="CZ168">
        <f>IF($DI168&gt;=13,INDEX($CL:$CL,$DH168+13),"")</f>
      </c>
      <c r="DA168">
        <f>IF($DI168&gt;=14,INDEX($CL:$CL,$DH168+14),"")</f>
      </c>
      <c r="DB168">
        <f>IF($DI168&gt;=15,INDEX($CL:$CL,$DH168+15),"")</f>
      </c>
      <c r="DC168">
        <f>IF($DI168&gt;=16,INDEX($CL:$CL,$DH168+16),"")</f>
      </c>
      <c r="DD168">
        <f>IF($DI168&gt;=17,INDEX($CL:$CL,$DH168+17),"")</f>
      </c>
      <c r="DE168">
        <f>IF($DI168&gt;=18,INDEX($CL:$CL,$DH168+18),"")</f>
      </c>
      <c r="DF168">
        <f>IF($DI168&gt;=19,INDEX($CL:$CL,$DH168+19),"")</f>
      </c>
      <c r="DG168">
        <f>IF($DI168&gt;=20,INDEX($CL:$CL,$DH168+20),"")</f>
      </c>
      <c r="DH168">
        <f>IFERROR(MATCH($CK168,$CL$2:$CL$1558,0)+1,0)</f>
      </c>
      <c r="DI168">
        <f>IFERROR(INDEX($CM$2:$CM$1558,MATCH($CK168,$CL$2:$CL$1558,0)),0)</f>
      </c>
      <c r="DJ168">
        <f>IFERROR(INDEX($AQ:$AQ,MATCH($K168,$AP:$AP,0))&amp;"","")</f>
      </c>
      <c r="DN168">
        <f>IF($GQ168&gt;=1,INDEX($DK:$DK,$GP168+1),"")</f>
      </c>
      <c r="DO168">
        <f>IF($GQ168&gt;=2,INDEX($DK:$DK,$GP168+2),"")</f>
      </c>
      <c r="DP168">
        <f>IF($GQ168&gt;=3,INDEX($DK:$DK,$GP168+3),"")</f>
      </c>
      <c r="DQ168">
        <f>IF($GQ168&gt;=4,INDEX($DK:$DK,$GP168+4),"")</f>
      </c>
      <c r="DR168">
        <f>IF($GQ168&gt;=5,INDEX($DK:$DK,$GP168+5),"")</f>
      </c>
      <c r="DS168">
        <f>IF($GQ168&gt;=6,INDEX($DK:$DK,$GP168+6),"")</f>
      </c>
      <c r="DT168">
        <f>IF($GQ168&gt;=7,INDEX($DK:$DK,$GP168+7),"")</f>
      </c>
      <c r="DU168">
        <f>IF($GQ168&gt;=8,INDEX($DK:$DK,$GP168+8),"")</f>
      </c>
      <c r="DV168">
        <f>IF($GQ168&gt;=9,INDEX($DK:$DK,$GP168+9),"")</f>
      </c>
      <c r="DW168">
        <f>IF($GQ168&gt;=10,INDEX($DK:$DK,$GP168+10),"")</f>
      </c>
      <c r="DX168">
        <f>IF($GQ168&gt;=11,INDEX($DK:$DK,$GP168+11),"")</f>
      </c>
      <c r="DY168">
        <f>IF($GQ168&gt;=12,INDEX($DK:$DK,$GP168+12),"")</f>
      </c>
      <c r="DZ168">
        <f>IF($GQ168&gt;=13,INDEX($DK:$DK,$GP168+13),"")</f>
      </c>
      <c r="EA168">
        <f>IF($GQ168&gt;=14,INDEX($DK:$DK,$GP168+14),"")</f>
      </c>
      <c r="EB168">
        <f>IF($GQ168&gt;=15,INDEX($DK:$DK,$GP168+15),"")</f>
      </c>
      <c r="EC168">
        <f>IF($GQ168&gt;=16,INDEX($DK:$DK,$GP168+16),"")</f>
      </c>
      <c r="ED168">
        <f>IF($GQ168&gt;=17,INDEX($DK:$DK,$GP168+17),"")</f>
      </c>
      <c r="EE168">
        <f>IF($GQ168&gt;=18,INDEX($DK:$DK,$GP168+18),"")</f>
      </c>
      <c r="EF168">
        <f>IF($GQ168&gt;=19,INDEX($DK:$DK,$GP168+19),"")</f>
      </c>
      <c r="EG168">
        <f>IF($GQ168&gt;=20,INDEX($DK:$DK,$GP168+20),"")</f>
      </c>
      <c r="EH168">
        <f>IF($GQ168&gt;=21,INDEX($DK:$DK,$GP168+21),"")</f>
      </c>
      <c r="EI168">
        <f>IF($GQ168&gt;=22,INDEX($DK:$DK,$GP168+22),"")</f>
      </c>
      <c r="EJ168">
        <f>IF($GQ168&gt;=23,INDEX($DK:$DK,$GP168+23),"")</f>
      </c>
      <c r="EK168">
        <f>IF($GQ168&gt;=24,INDEX($DK:$DK,$GP168+24),"")</f>
      </c>
      <c r="EL168">
        <f>IF($GQ168&gt;=25,INDEX($DK:$DK,$GP168+25),"")</f>
      </c>
      <c r="EM168">
        <f>IF($GQ168&gt;=26,INDEX($DK:$DK,$GP168+26),"")</f>
      </c>
      <c r="EN168">
        <f>IF($GQ168&gt;=27,INDEX($DK:$DK,$GP168+27),"")</f>
      </c>
      <c r="EO168">
        <f>IF($GQ168&gt;=28,INDEX($DK:$DK,$GP168+28),"")</f>
      </c>
      <c r="EP168">
        <f>IF($GQ168&gt;=29,INDEX($DK:$DK,$GP168+29),"")</f>
      </c>
      <c r="EQ168">
        <f>IF($GQ168&gt;=30,INDEX($DK:$DK,$GP168+30),"")</f>
      </c>
      <c r="ER168">
        <f>IF($GQ168&gt;=31,INDEX($DK:$DK,$GP168+31),"")</f>
      </c>
      <c r="ES168">
        <f>IF($GQ168&gt;=32,INDEX($DK:$DK,$GP168+32),"")</f>
      </c>
      <c r="ET168">
        <f>IF($GQ168&gt;=33,INDEX($DK:$DK,$GP168+33),"")</f>
      </c>
      <c r="EU168">
        <f>IF($GQ168&gt;=34,INDEX($DK:$DK,$GP168+34),"")</f>
      </c>
      <c r="EV168">
        <f>IF($GQ168&gt;=35,INDEX($DK:$DK,$GP168+35),"")</f>
      </c>
      <c r="EW168">
        <f>IF($GQ168&gt;=36,INDEX($DK:$DK,$GP168+36),"")</f>
      </c>
      <c r="EX168">
        <f>IF($GQ168&gt;=37,INDEX($DK:$DK,$GP168+37),"")</f>
      </c>
      <c r="EY168">
        <f>IF($GQ168&gt;=38,INDEX($DK:$DK,$GP168+38),"")</f>
      </c>
      <c r="EZ168">
        <f>IF($GQ168&gt;=39,INDEX($DK:$DK,$GP168+39),"")</f>
      </c>
      <c r="FA168">
        <f>IF($GQ168&gt;=40,INDEX($DK:$DK,$GP168+40),"")</f>
      </c>
      <c r="FB168">
        <f>IF($GQ168&gt;=1,INDEX($DL:$DL,$GP168+1),"")</f>
      </c>
      <c r="FC168">
        <f>IF($GQ168&gt;=2,INDEX($DL:$DL,$GP168+2),"")</f>
      </c>
      <c r="FD168">
        <f>IF($GQ168&gt;=3,INDEX($DL:$DL,$GP168+3),"")</f>
      </c>
      <c r="FE168">
        <f>IF($GQ168&gt;=4,INDEX($DL:$DL,$GP168+4),"")</f>
      </c>
      <c r="FF168">
        <f>IF($GQ168&gt;=5,INDEX($DL:$DL,$GP168+5),"")</f>
      </c>
      <c r="FG168">
        <f>IF($GQ168&gt;=6,INDEX($DL:$DL,$GP168+6),"")</f>
      </c>
      <c r="FH168">
        <f>IF($GQ168&gt;=7,INDEX($DL:$DL,$GP168+7),"")</f>
      </c>
      <c r="FI168">
        <f>IF($GQ168&gt;=8,INDEX($DL:$DL,$GP168+8),"")</f>
      </c>
      <c r="FJ168">
        <f>IF($GQ168&gt;=9,INDEX($DL:$DL,$GP168+9),"")</f>
      </c>
      <c r="FK168">
        <f>IF($GQ168&gt;=10,INDEX($DL:$DL,$GP168+10),"")</f>
      </c>
      <c r="FL168">
        <f>IF($GQ168&gt;=11,INDEX($DL:$DL,$GP168+11),"")</f>
      </c>
      <c r="FM168">
        <f>IF($GQ168&gt;=12,INDEX($DL:$DL,$GP168+12),"")</f>
      </c>
      <c r="FN168">
        <f>IF($GQ168&gt;=13,INDEX($DL:$DL,$GP168+13),"")</f>
      </c>
      <c r="FO168">
        <f>IF($GQ168&gt;=14,INDEX($DL:$DL,$GP168+14),"")</f>
      </c>
      <c r="FP168">
        <f>IF($GQ168&gt;=15,INDEX($DL:$DL,$GP168+15),"")</f>
      </c>
      <c r="FQ168">
        <f>IF($GQ168&gt;=16,INDEX($DL:$DL,$GP168+16),"")</f>
      </c>
      <c r="FR168">
        <f>IF($GQ168&gt;=17,INDEX($DL:$DL,$GP168+17),"")</f>
      </c>
      <c r="FS168">
        <f>IF($GQ168&gt;=18,INDEX($DL:$DL,$GP168+18),"")</f>
      </c>
      <c r="FT168">
        <f>IF($GQ168&gt;=19,INDEX($DL:$DL,$GP168+19),"")</f>
      </c>
      <c r="FU168">
        <f>IF($GQ168&gt;=20,INDEX($DL:$DL,$GP168+20),"")</f>
      </c>
      <c r="FV168">
        <f>IF($GQ168&gt;=21,INDEX($DL:$DL,$GP168+21),"")</f>
      </c>
      <c r="FW168">
        <f>IF($GQ168&gt;=22,INDEX($DL:$DL,$GP168+22),"")</f>
      </c>
      <c r="FX168">
        <f>IF($GQ168&gt;=23,INDEX($DL:$DL,$GP168+23),"")</f>
      </c>
      <c r="FY168">
        <f>IF($GQ168&gt;=24,INDEX($DL:$DL,$GP168+24),"")</f>
      </c>
      <c r="FZ168">
        <f>IF($GQ168&gt;=25,INDEX($DL:$DL,$GP168+25),"")</f>
      </c>
      <c r="GA168">
        <f>IF($GQ168&gt;=26,INDEX($DL:$DL,$GP168+26),"")</f>
      </c>
      <c r="GB168">
        <f>IF($GQ168&gt;=27,INDEX($DL:$DL,$GP168+27),"")</f>
      </c>
      <c r="GC168">
        <f>IF($GQ168&gt;=28,INDEX($DL:$DL,$GP168+28),"")</f>
      </c>
      <c r="GD168">
        <f>IF($GQ168&gt;=29,INDEX($DL:$DL,$GP168+29),"")</f>
      </c>
      <c r="GE168">
        <f>IF($GQ168&gt;=30,INDEX($DL:$DL,$GP168+30),"")</f>
      </c>
      <c r="GF168">
        <f>IF($GQ168&gt;=31,INDEX($DL:$DL,$GP168+31),"")</f>
      </c>
      <c r="GG168">
        <f>IF($GQ168&gt;=32,INDEX($DL:$DL,$GP168+32),"")</f>
      </c>
      <c r="GH168">
        <f>IF($GQ168&gt;=33,INDEX($DL:$DL,$GP168+33),"")</f>
      </c>
      <c r="GI168">
        <f>IF($GQ168&gt;=34,INDEX($DL:$DL,$GP168+34),"")</f>
      </c>
      <c r="GJ168">
        <f>IF($GQ168&gt;=35,INDEX($DL:$DL,$GP168+35),"")</f>
      </c>
      <c r="GK168">
        <f>IF($GQ168&gt;=36,INDEX($DL:$DL,$GP168+36),"")</f>
      </c>
      <c r="GL168">
        <f>IF($GQ168&gt;=37,INDEX($DL:$DL,$GP168+37),"")</f>
      </c>
      <c r="GM168">
        <f>IF($GQ168&gt;=38,INDEX($DL:$DL,$GP168+38),"")</f>
      </c>
      <c r="GN168">
        <f>IF($GQ168&gt;=39,INDEX($DL:$DL,$GP168+39),"")</f>
      </c>
      <c r="GO168">
        <f>IF($GQ168&gt;=40,INDEX($DL:$DL,$GP168+40),"")</f>
      </c>
      <c r="GP168">
        <f>IFERROR(MATCH($DJ168,$DK$2:$DK$148,0)+1,0)</f>
      </c>
      <c r="GQ168">
        <f>IFERROR(INDEX($DM$2:$DM$148,MATCH($DJ168,$DK$2:$DK$148,0)),0)</f>
      </c>
      <c r="GR168">
        <f>IFERROR(MATCH($L168,$DN$168:$FA$168,0),0)</f>
      </c>
      <c r="GS168">
        <f>IF($GR168&gt;0,INDEX($FB$168:$GO$168,$GR168),"")</f>
      </c>
      <c r="GT168" t="s">
        <v>690</v>
      </c>
      <c r="GV168">
        <f>IF($JE168&gt;=1,INDEX($GT:$GT,$JD168+1),"")</f>
      </c>
      <c r="GW168">
        <f>IF($JE168&gt;=2,INDEX($GT:$GT,$JD168+2),"")</f>
      </c>
      <c r="GX168">
        <f>IF($JE168&gt;=3,INDEX($GT:$GT,$JD168+3),"")</f>
      </c>
      <c r="GY168">
        <f>IF($JE168&gt;=4,INDEX($GT:$GT,$JD168+4),"")</f>
      </c>
      <c r="GZ168">
        <f>IF($JE168&gt;=5,INDEX($GT:$GT,$JD168+5),"")</f>
      </c>
      <c r="HA168">
        <f>IF($JE168&gt;=6,INDEX($GT:$GT,$JD168+6),"")</f>
      </c>
      <c r="HB168">
        <f>IF($JE168&gt;=7,INDEX($GT:$GT,$JD168+7),"")</f>
      </c>
      <c r="HC168">
        <f>IF($JE168&gt;=8,INDEX($GT:$GT,$JD168+8),"")</f>
      </c>
      <c r="HD168">
        <f>IF($JE168&gt;=9,INDEX($GT:$GT,$JD168+9),"")</f>
      </c>
      <c r="HE168">
        <f>IF($JE168&gt;=10,INDEX($GT:$GT,$JD168+10),"")</f>
      </c>
      <c r="HF168">
        <f>IF($JE168&gt;=11,INDEX($GT:$GT,$JD168+11),"")</f>
      </c>
      <c r="HG168">
        <f>IF($JE168&gt;=12,INDEX($GT:$GT,$JD168+12),"")</f>
      </c>
      <c r="HH168">
        <f>IF($JE168&gt;=13,INDEX($GT:$GT,$JD168+13),"")</f>
      </c>
      <c r="HI168">
        <f>IF($JE168&gt;=14,INDEX($GT:$GT,$JD168+14),"")</f>
      </c>
      <c r="HJ168">
        <f>IF($JE168&gt;=15,INDEX($GT:$GT,$JD168+15),"")</f>
      </c>
      <c r="HK168">
        <f>IF($JE168&gt;=16,INDEX($GT:$GT,$JD168+16),"")</f>
      </c>
      <c r="HL168">
        <f>IF($JE168&gt;=17,INDEX($GT:$GT,$JD168+17),"")</f>
      </c>
      <c r="HM168">
        <f>IF($JE168&gt;=18,INDEX($GT:$GT,$JD168+18),"")</f>
      </c>
      <c r="HN168">
        <f>IF($JE168&gt;=19,INDEX($GT:$GT,$JD168+19),"")</f>
      </c>
      <c r="HO168">
        <f>IF($JE168&gt;=20,INDEX($GT:$GT,$JD168+20),"")</f>
      </c>
      <c r="HP168">
        <f>IF($JE168&gt;=21,INDEX($GT:$GT,$JD168+21),"")</f>
      </c>
      <c r="HQ168">
        <f>IF($JE168&gt;=22,INDEX($GT:$GT,$JD168+22),"")</f>
      </c>
      <c r="HR168">
        <f>IF($JE168&gt;=23,INDEX($GT:$GT,$JD168+23),"")</f>
      </c>
      <c r="HS168">
        <f>IF($JE168&gt;=24,INDEX($GT:$GT,$JD168+24),"")</f>
      </c>
      <c r="HT168">
        <f>IF($JE168&gt;=25,INDEX($GT:$GT,$JD168+25),"")</f>
      </c>
      <c r="HU168">
        <f>IF($JE168&gt;=26,INDEX($GT:$GT,$JD168+26),"")</f>
      </c>
      <c r="HV168">
        <f>IF($JE168&gt;=27,INDEX($GT:$GT,$JD168+27),"")</f>
      </c>
      <c r="HW168">
        <f>IF($JE168&gt;=28,INDEX($GT:$GT,$JD168+28),"")</f>
      </c>
      <c r="HX168">
        <f>IF($JE168&gt;=29,INDEX($GT:$GT,$JD168+29),"")</f>
      </c>
      <c r="HY168">
        <f>IF($JE168&gt;=30,INDEX($GT:$GT,$JD168+30),"")</f>
      </c>
      <c r="HZ168">
        <f>IF($JE168&gt;=31,INDEX($GT:$GT,$JD168+31),"")</f>
      </c>
      <c r="IA168">
        <f>IF($JE168&gt;=32,INDEX($GT:$GT,$JD168+32),"")</f>
      </c>
      <c r="IB168">
        <f>IF($JE168&gt;=33,INDEX($GT:$GT,$JD168+33),"")</f>
      </c>
      <c r="IC168">
        <f>IF($JE168&gt;=34,INDEX($GT:$GT,$JD168+34),"")</f>
      </c>
      <c r="ID168">
        <f>IF($JE168&gt;=35,INDEX($GT:$GT,$JD168+35),"")</f>
      </c>
      <c r="IE168">
        <f>IF($JE168&gt;=36,INDEX($GT:$GT,$JD168+36),"")</f>
      </c>
      <c r="IF168">
        <f>IF($JE168&gt;=37,INDEX($GT:$GT,$JD168+37),"")</f>
      </c>
      <c r="IG168">
        <f>IF($JE168&gt;=38,INDEX($GT:$GT,$JD168+38),"")</f>
      </c>
      <c r="IH168">
        <f>IF($JE168&gt;=39,INDEX($GT:$GT,$JD168+39),"")</f>
      </c>
      <c r="II168">
        <f>IF($JE168&gt;=40,INDEX($GT:$GT,$JD168+40),"")</f>
      </c>
      <c r="IJ168">
        <f>IF($JE168&gt;=41,INDEX($GT:$GT,$JD168+41),"")</f>
      </c>
      <c r="IK168">
        <f>IF($JE168&gt;=42,INDEX($GT:$GT,$JD168+42),"")</f>
      </c>
      <c r="IL168">
        <f>IF($JE168&gt;=43,INDEX($GT:$GT,$JD168+43),"")</f>
      </c>
      <c r="IM168">
        <f>IF($JE168&gt;=44,INDEX($GT:$GT,$JD168+44),"")</f>
      </c>
      <c r="IN168">
        <f>IF($JE168&gt;=45,INDEX($GT:$GT,$JD168+45),"")</f>
      </c>
      <c r="IO168">
        <f>IF($JE168&gt;=46,INDEX($GT:$GT,$JD168+46),"")</f>
      </c>
      <c r="IP168">
        <f>IF($JE168&gt;=47,INDEX($GT:$GT,$JD168+47),"")</f>
      </c>
      <c r="IQ168">
        <f>IF($JE168&gt;=48,INDEX($GT:$GT,$JD168+48),"")</f>
      </c>
      <c r="IR168">
        <f>IF($JE168&gt;=49,INDEX($GT:$GT,$JD168+49),"")</f>
      </c>
      <c r="IS168">
        <f>IF($JE168&gt;=50,INDEX($GT:$GT,$JD168+50),"")</f>
      </c>
      <c r="IT168">
        <f>IF($JE168&gt;=51,INDEX($GT:$GT,$JD168+51),"")</f>
      </c>
      <c r="IU168">
        <f>IF($JE168&gt;=52,INDEX($GT:$GT,$JD168+52),"")</f>
      </c>
      <c r="IV168">
        <f>IF($JE168&gt;=53,INDEX($GT:$GT,$JD168+53),"")</f>
      </c>
      <c r="IW168">
        <f>IF($JE168&gt;=54,INDEX($GT:$GT,$JD168+54),"")</f>
      </c>
      <c r="IX168">
        <f>IF($JE168&gt;=55,INDEX($GT:$GT,$JD168+55),"")</f>
      </c>
      <c r="IY168">
        <f>IF($JE168&gt;=56,INDEX($GT:$GT,$JD168+56),"")</f>
      </c>
      <c r="IZ168">
        <f>IF($JE168&gt;=57,INDEX($GT:$GT,$JD168+57),"")</f>
      </c>
      <c r="JA168">
        <f>IF($JE168&gt;=58,INDEX($GT:$GT,$JD168+58),"")</f>
      </c>
      <c r="JB168">
        <f>IF($JE168&gt;=59,INDEX($GT:$GT,$JD168+59),"")</f>
      </c>
      <c r="JC168">
        <f>IF($JE168&gt;=60,INDEX($GT:$GT,$JD168+60),"")</f>
      </c>
      <c r="JD168">
        <f>IFERROR(MATCH($GS168,$GT$2:$GT$322,0)+1,0)</f>
      </c>
      <c r="JE168">
        <f>IFERROR(INDEX($GU$2:$GU$322,MATCH($GS168,$GT$2:$GT$322,0)),0)</f>
      </c>
      <c r="JF168" t="s">
        <v>28</v>
      </c>
      <c r="JG168" t="s">
        <v>28</v>
      </c>
    </row>
    <row r="169" spans="1:267" x14ac:dyDescent="0.25">
      <c r="J169" s="1"/>
      <c r="K169" s="1"/>
      <c r="L169" s="1"/>
      <c r="M169" s="1"/>
      <c r="N169" s="1">
        <f>IFERROR(IF(FIND(" - ",$J169)&gt;0,MID($J169,FIND(" - ",$J169)+3,LEN($J169)),""),"")</f>
      </c>
      <c r="P169" s="1"/>
      <c r="S169" t="s">
        <v>28</v>
      </c>
      <c r="U169">
        <f>IF(OR($S169="",$T169=""),"",IFERROR($S169/$T169,0))</f>
      </c>
      <c r="V169">
        <f>IF($S169="","",
IF($K169="","",
IF(ISNUMBER(SEARCH("exempt",LOWER($K169))),0,
$S169*(VALUE(SUBSTITUTE($K169,"%",""))/100))))</f>
      </c>
      <c r="AB169">
        <f>IF($S169="","",
SUM($S169,$V169,$Z169,$W169,$Y169)-
IF($AA169="",0,VALUE($AA169)))</f>
      </c>
      <c r="AJ169" t="s">
        <v>772</v>
      </c>
      <c r="AO169" t="s">
        <v>680</v>
      </c>
      <c r="AR169">
        <f>IFERROR(LEFT($J169,FIND(" - ",$J169)-1),$J169)</f>
      </c>
      <c r="AU169">
        <f>IF($CJ169&gt;=1,INDEX($AS:$AS,$CI169+1),"")</f>
      </c>
      <c r="AV169">
        <f>IF($CJ169&gt;=2,INDEX($AS:$AS,$CI169+2),"")</f>
      </c>
      <c r="AW169">
        <f>IF($CJ169&gt;=3,INDEX($AS:$AS,$CI169+3),"")</f>
      </c>
      <c r="AX169">
        <f>IF($CJ169&gt;=4,INDEX($AS:$AS,$CI169+4),"")</f>
      </c>
      <c r="AY169">
        <f>IF($CJ169&gt;=5,INDEX($AS:$AS,$CI169+5),"")</f>
      </c>
      <c r="AZ169">
        <f>IF($CJ169&gt;=6,INDEX($AS:$AS,$CI169+6),"")</f>
      </c>
      <c r="BA169">
        <f>IF($CJ169&gt;=7,INDEX($AS:$AS,$CI169+7),"")</f>
      </c>
      <c r="BB169">
        <f>IF($CJ169&gt;=8,INDEX($AS:$AS,$CI169+8),"")</f>
      </c>
      <c r="BC169">
        <f>IF($CJ169&gt;=9,INDEX($AS:$AS,$CI169+9),"")</f>
      </c>
      <c r="BD169">
        <f>IF($CJ169&gt;=10,INDEX($AS:$AS,$CI169+10),"")</f>
      </c>
      <c r="BE169">
        <f>IF($CJ169&gt;=11,INDEX($AS:$AS,$CI169+11),"")</f>
      </c>
      <c r="BF169">
        <f>IF($CJ169&gt;=12,INDEX($AS:$AS,$CI169+12),"")</f>
      </c>
      <c r="BG169">
        <f>IF($CJ169&gt;=13,INDEX($AS:$AS,$CI169+13),"")</f>
      </c>
      <c r="BH169">
        <f>IF($CJ169&gt;=14,INDEX($AS:$AS,$CI169+14),"")</f>
      </c>
      <c r="BI169">
        <f>IF($CJ169&gt;=15,INDEX($AS:$AS,$CI169+15),"")</f>
      </c>
      <c r="BJ169">
        <f>IF($CJ169&gt;=16,INDEX($AS:$AS,$CI169+16),"")</f>
      </c>
      <c r="BK169">
        <f>IF($CJ169&gt;=17,INDEX($AS:$AS,$CI169+17),"")</f>
      </c>
      <c r="BL169">
        <f>IF($CJ169&gt;=18,INDEX($AS:$AS,$CI169+18),"")</f>
      </c>
      <c r="BM169">
        <f>IF($CJ169&gt;=19,INDEX($AS:$AS,$CI169+19),"")</f>
      </c>
      <c r="BN169">
        <f>IF($CJ169&gt;=20,INDEX($AS:$AS,$CI169+20),"")</f>
      </c>
      <c r="BO169">
        <f>IF($CJ169&gt;=21,INDEX($AS:$AS,$CI169+21),"")</f>
      </c>
      <c r="BP169">
        <f>IF($CJ169&gt;=22,INDEX($AS:$AS,$CI169+22),"")</f>
      </c>
      <c r="BQ169">
        <f>IF($CJ169&gt;=23,INDEX($AS:$AS,$CI169+23),"")</f>
      </c>
      <c r="BR169">
        <f>IF($CJ169&gt;=24,INDEX($AS:$AS,$CI169+24),"")</f>
      </c>
      <c r="BS169">
        <f>IF($CJ169&gt;=25,INDEX($AS:$AS,$CI169+25),"")</f>
      </c>
      <c r="BT169">
        <f>IF($CJ169&gt;=26,INDEX($AS:$AS,$CI169+26),"")</f>
      </c>
      <c r="BU169">
        <f>IF($CJ169&gt;=27,INDEX($AS:$AS,$CI169+27),"")</f>
      </c>
      <c r="BV169">
        <f>IF($CJ169&gt;=28,INDEX($AS:$AS,$CI169+28),"")</f>
      </c>
      <c r="BW169">
        <f>IF($CJ169&gt;=29,INDEX($AS:$AS,$CI169+29),"")</f>
      </c>
      <c r="BX169">
        <f>IF($CJ169&gt;=30,INDEX($AS:$AS,$CI169+30),"")</f>
      </c>
      <c r="BY169">
        <f>IF($CJ169&gt;=31,INDEX($AS:$AS,$CI169+31),"")</f>
      </c>
      <c r="BZ169">
        <f>IF($CJ169&gt;=32,INDEX($AS:$AS,$CI169+32),"")</f>
      </c>
      <c r="CA169">
        <f>IF($CJ169&gt;=33,INDEX($AS:$AS,$CI169+33),"")</f>
      </c>
      <c r="CB169">
        <f>IF($CJ169&gt;=34,INDEX($AS:$AS,$CI169+34),"")</f>
      </c>
      <c r="CC169">
        <f>IF($CJ169&gt;=35,INDEX($AS:$AS,$CI169+35),"")</f>
      </c>
      <c r="CD169">
        <f>IF($CJ169&gt;=36,INDEX($AS:$AS,$CI169+36),"")</f>
      </c>
      <c r="CE169">
        <f>IF($CJ169&gt;=37,INDEX($AS:$AS,$CI169+37),"")</f>
      </c>
      <c r="CF169">
        <f>IF($CJ169&gt;=38,INDEX($AS:$AS,$CI169+38),"")</f>
      </c>
      <c r="CG169">
        <f>IF($CJ169&gt;=39,INDEX($AS:$AS,$CI169+39),"")</f>
      </c>
      <c r="CH169">
        <f>IF($CJ169&gt;=40,INDEX($AS:$AS,$CI169+40),"")</f>
      </c>
      <c r="CI169">
        <f>IFERROR(MATCH($AR169,$AS$2:$AS$133,0)+1,0)</f>
      </c>
      <c r="CJ169">
        <f>IFERROR(INDEX($AT$2:$AT$133,MATCH($AR169,$AS$2:$AS$133,0)),0)</f>
      </c>
      <c r="CK169">
        <f>IFERROR(LEFT($O169,FIND(" - ",$O169)-1),$O169)</f>
      </c>
      <c r="CL169" t="s">
        <v>85</v>
      </c>
      <c r="CN169">
        <f>IF($DI169&gt;=1,INDEX($CL:$CL,$DH169+1),"")</f>
      </c>
      <c r="CO169">
        <f>IF($DI169&gt;=2,INDEX($CL:$CL,$DH169+2),"")</f>
      </c>
      <c r="CP169">
        <f>IF($DI169&gt;=3,INDEX($CL:$CL,$DH169+3),"")</f>
      </c>
      <c r="CQ169">
        <f>IF($DI169&gt;=4,INDEX($CL:$CL,$DH169+4),"")</f>
      </c>
      <c r="CR169">
        <f>IF($DI169&gt;=5,INDEX($CL:$CL,$DH169+5),"")</f>
      </c>
      <c r="CS169">
        <f>IF($DI169&gt;=6,INDEX($CL:$CL,$DH169+6),"")</f>
      </c>
      <c r="CT169">
        <f>IF($DI169&gt;=7,INDEX($CL:$CL,$DH169+7),"")</f>
      </c>
      <c r="CU169">
        <f>IF($DI169&gt;=8,INDEX($CL:$CL,$DH169+8),"")</f>
      </c>
      <c r="CV169">
        <f>IF($DI169&gt;=9,INDEX($CL:$CL,$DH169+9),"")</f>
      </c>
      <c r="CW169">
        <f>IF($DI169&gt;=10,INDEX($CL:$CL,$DH169+10),"")</f>
      </c>
      <c r="CX169">
        <f>IF($DI169&gt;=11,INDEX($CL:$CL,$DH169+11),"")</f>
      </c>
      <c r="CY169">
        <f>IF($DI169&gt;=12,INDEX($CL:$CL,$DH169+12),"")</f>
      </c>
      <c r="CZ169">
        <f>IF($DI169&gt;=13,INDEX($CL:$CL,$DH169+13),"")</f>
      </c>
      <c r="DA169">
        <f>IF($DI169&gt;=14,INDEX($CL:$CL,$DH169+14),"")</f>
      </c>
      <c r="DB169">
        <f>IF($DI169&gt;=15,INDEX($CL:$CL,$DH169+15),"")</f>
      </c>
      <c r="DC169">
        <f>IF($DI169&gt;=16,INDEX($CL:$CL,$DH169+16),"")</f>
      </c>
      <c r="DD169">
        <f>IF($DI169&gt;=17,INDEX($CL:$CL,$DH169+17),"")</f>
      </c>
      <c r="DE169">
        <f>IF($DI169&gt;=18,INDEX($CL:$CL,$DH169+18),"")</f>
      </c>
      <c r="DF169">
        <f>IF($DI169&gt;=19,INDEX($CL:$CL,$DH169+19),"")</f>
      </c>
      <c r="DG169">
        <f>IF($DI169&gt;=20,INDEX($CL:$CL,$DH169+20),"")</f>
      </c>
      <c r="DH169">
        <f>IFERROR(MATCH($CK169,$CL$2:$CL$1558,0)+1,0)</f>
      </c>
      <c r="DI169">
        <f>IFERROR(INDEX($CM$2:$CM$1558,MATCH($CK169,$CL$2:$CL$1558,0)),0)</f>
      </c>
      <c r="DJ169">
        <f>IFERROR(INDEX($AQ:$AQ,MATCH($K169,$AP:$AP,0))&amp;"","")</f>
      </c>
      <c r="DN169">
        <f>IF($GQ169&gt;=1,INDEX($DK:$DK,$GP169+1),"")</f>
      </c>
      <c r="DO169">
        <f>IF($GQ169&gt;=2,INDEX($DK:$DK,$GP169+2),"")</f>
      </c>
      <c r="DP169">
        <f>IF($GQ169&gt;=3,INDEX($DK:$DK,$GP169+3),"")</f>
      </c>
      <c r="DQ169">
        <f>IF($GQ169&gt;=4,INDEX($DK:$DK,$GP169+4),"")</f>
      </c>
      <c r="DR169">
        <f>IF($GQ169&gt;=5,INDEX($DK:$DK,$GP169+5),"")</f>
      </c>
      <c r="DS169">
        <f>IF($GQ169&gt;=6,INDEX($DK:$DK,$GP169+6),"")</f>
      </c>
      <c r="DT169">
        <f>IF($GQ169&gt;=7,INDEX($DK:$DK,$GP169+7),"")</f>
      </c>
      <c r="DU169">
        <f>IF($GQ169&gt;=8,INDEX($DK:$DK,$GP169+8),"")</f>
      </c>
      <c r="DV169">
        <f>IF($GQ169&gt;=9,INDEX($DK:$DK,$GP169+9),"")</f>
      </c>
      <c r="DW169">
        <f>IF($GQ169&gt;=10,INDEX($DK:$DK,$GP169+10),"")</f>
      </c>
      <c r="DX169">
        <f>IF($GQ169&gt;=11,INDEX($DK:$DK,$GP169+11),"")</f>
      </c>
      <c r="DY169">
        <f>IF($GQ169&gt;=12,INDEX($DK:$DK,$GP169+12),"")</f>
      </c>
      <c r="DZ169">
        <f>IF($GQ169&gt;=13,INDEX($DK:$DK,$GP169+13),"")</f>
      </c>
      <c r="EA169">
        <f>IF($GQ169&gt;=14,INDEX($DK:$DK,$GP169+14),"")</f>
      </c>
      <c r="EB169">
        <f>IF($GQ169&gt;=15,INDEX($DK:$DK,$GP169+15),"")</f>
      </c>
      <c r="EC169">
        <f>IF($GQ169&gt;=16,INDEX($DK:$DK,$GP169+16),"")</f>
      </c>
      <c r="ED169">
        <f>IF($GQ169&gt;=17,INDEX($DK:$DK,$GP169+17),"")</f>
      </c>
      <c r="EE169">
        <f>IF($GQ169&gt;=18,INDEX($DK:$DK,$GP169+18),"")</f>
      </c>
      <c r="EF169">
        <f>IF($GQ169&gt;=19,INDEX($DK:$DK,$GP169+19),"")</f>
      </c>
      <c r="EG169">
        <f>IF($GQ169&gt;=20,INDEX($DK:$DK,$GP169+20),"")</f>
      </c>
      <c r="EH169">
        <f>IF($GQ169&gt;=21,INDEX($DK:$DK,$GP169+21),"")</f>
      </c>
      <c r="EI169">
        <f>IF($GQ169&gt;=22,INDEX($DK:$DK,$GP169+22),"")</f>
      </c>
      <c r="EJ169">
        <f>IF($GQ169&gt;=23,INDEX($DK:$DK,$GP169+23),"")</f>
      </c>
      <c r="EK169">
        <f>IF($GQ169&gt;=24,INDEX($DK:$DK,$GP169+24),"")</f>
      </c>
      <c r="EL169">
        <f>IF($GQ169&gt;=25,INDEX($DK:$DK,$GP169+25),"")</f>
      </c>
      <c r="EM169">
        <f>IF($GQ169&gt;=26,INDEX($DK:$DK,$GP169+26),"")</f>
      </c>
      <c r="EN169">
        <f>IF($GQ169&gt;=27,INDEX($DK:$DK,$GP169+27),"")</f>
      </c>
      <c r="EO169">
        <f>IF($GQ169&gt;=28,INDEX($DK:$DK,$GP169+28),"")</f>
      </c>
      <c r="EP169">
        <f>IF($GQ169&gt;=29,INDEX($DK:$DK,$GP169+29),"")</f>
      </c>
      <c r="EQ169">
        <f>IF($GQ169&gt;=30,INDEX($DK:$DK,$GP169+30),"")</f>
      </c>
      <c r="ER169">
        <f>IF($GQ169&gt;=31,INDEX($DK:$DK,$GP169+31),"")</f>
      </c>
      <c r="ES169">
        <f>IF($GQ169&gt;=32,INDEX($DK:$DK,$GP169+32),"")</f>
      </c>
      <c r="ET169">
        <f>IF($GQ169&gt;=33,INDEX($DK:$DK,$GP169+33),"")</f>
      </c>
      <c r="EU169">
        <f>IF($GQ169&gt;=34,INDEX($DK:$DK,$GP169+34),"")</f>
      </c>
      <c r="EV169">
        <f>IF($GQ169&gt;=35,INDEX($DK:$DK,$GP169+35),"")</f>
      </c>
      <c r="EW169">
        <f>IF($GQ169&gt;=36,INDEX($DK:$DK,$GP169+36),"")</f>
      </c>
      <c r="EX169">
        <f>IF($GQ169&gt;=37,INDEX($DK:$DK,$GP169+37),"")</f>
      </c>
      <c r="EY169">
        <f>IF($GQ169&gt;=38,INDEX($DK:$DK,$GP169+38),"")</f>
      </c>
      <c r="EZ169">
        <f>IF($GQ169&gt;=39,INDEX($DK:$DK,$GP169+39),"")</f>
      </c>
      <c r="FA169">
        <f>IF($GQ169&gt;=40,INDEX($DK:$DK,$GP169+40),"")</f>
      </c>
      <c r="FB169">
        <f>IF($GQ169&gt;=1,INDEX($DL:$DL,$GP169+1),"")</f>
      </c>
      <c r="FC169">
        <f>IF($GQ169&gt;=2,INDEX($DL:$DL,$GP169+2),"")</f>
      </c>
      <c r="FD169">
        <f>IF($GQ169&gt;=3,INDEX($DL:$DL,$GP169+3),"")</f>
      </c>
      <c r="FE169">
        <f>IF($GQ169&gt;=4,INDEX($DL:$DL,$GP169+4),"")</f>
      </c>
      <c r="FF169">
        <f>IF($GQ169&gt;=5,INDEX($DL:$DL,$GP169+5),"")</f>
      </c>
      <c r="FG169">
        <f>IF($GQ169&gt;=6,INDEX($DL:$DL,$GP169+6),"")</f>
      </c>
      <c r="FH169">
        <f>IF($GQ169&gt;=7,INDEX($DL:$DL,$GP169+7),"")</f>
      </c>
      <c r="FI169">
        <f>IF($GQ169&gt;=8,INDEX($DL:$DL,$GP169+8),"")</f>
      </c>
      <c r="FJ169">
        <f>IF($GQ169&gt;=9,INDEX($DL:$DL,$GP169+9),"")</f>
      </c>
      <c r="FK169">
        <f>IF($GQ169&gt;=10,INDEX($DL:$DL,$GP169+10),"")</f>
      </c>
      <c r="FL169">
        <f>IF($GQ169&gt;=11,INDEX($DL:$DL,$GP169+11),"")</f>
      </c>
      <c r="FM169">
        <f>IF($GQ169&gt;=12,INDEX($DL:$DL,$GP169+12),"")</f>
      </c>
      <c r="FN169">
        <f>IF($GQ169&gt;=13,INDEX($DL:$DL,$GP169+13),"")</f>
      </c>
      <c r="FO169">
        <f>IF($GQ169&gt;=14,INDEX($DL:$DL,$GP169+14),"")</f>
      </c>
      <c r="FP169">
        <f>IF($GQ169&gt;=15,INDEX($DL:$DL,$GP169+15),"")</f>
      </c>
      <c r="FQ169">
        <f>IF($GQ169&gt;=16,INDEX($DL:$DL,$GP169+16),"")</f>
      </c>
      <c r="FR169">
        <f>IF($GQ169&gt;=17,INDEX($DL:$DL,$GP169+17),"")</f>
      </c>
      <c r="FS169">
        <f>IF($GQ169&gt;=18,INDEX($DL:$DL,$GP169+18),"")</f>
      </c>
      <c r="FT169">
        <f>IF($GQ169&gt;=19,INDEX($DL:$DL,$GP169+19),"")</f>
      </c>
      <c r="FU169">
        <f>IF($GQ169&gt;=20,INDEX($DL:$DL,$GP169+20),"")</f>
      </c>
      <c r="FV169">
        <f>IF($GQ169&gt;=21,INDEX($DL:$DL,$GP169+21),"")</f>
      </c>
      <c r="FW169">
        <f>IF($GQ169&gt;=22,INDEX($DL:$DL,$GP169+22),"")</f>
      </c>
      <c r="FX169">
        <f>IF($GQ169&gt;=23,INDEX($DL:$DL,$GP169+23),"")</f>
      </c>
      <c r="FY169">
        <f>IF($GQ169&gt;=24,INDEX($DL:$DL,$GP169+24),"")</f>
      </c>
      <c r="FZ169">
        <f>IF($GQ169&gt;=25,INDEX($DL:$DL,$GP169+25),"")</f>
      </c>
      <c r="GA169">
        <f>IF($GQ169&gt;=26,INDEX($DL:$DL,$GP169+26),"")</f>
      </c>
      <c r="GB169">
        <f>IF($GQ169&gt;=27,INDEX($DL:$DL,$GP169+27),"")</f>
      </c>
      <c r="GC169">
        <f>IF($GQ169&gt;=28,INDEX($DL:$DL,$GP169+28),"")</f>
      </c>
      <c r="GD169">
        <f>IF($GQ169&gt;=29,INDEX($DL:$DL,$GP169+29),"")</f>
      </c>
      <c r="GE169">
        <f>IF($GQ169&gt;=30,INDEX($DL:$DL,$GP169+30),"")</f>
      </c>
      <c r="GF169">
        <f>IF($GQ169&gt;=31,INDEX($DL:$DL,$GP169+31),"")</f>
      </c>
      <c r="GG169">
        <f>IF($GQ169&gt;=32,INDEX($DL:$DL,$GP169+32),"")</f>
      </c>
      <c r="GH169">
        <f>IF($GQ169&gt;=33,INDEX($DL:$DL,$GP169+33),"")</f>
      </c>
      <c r="GI169">
        <f>IF($GQ169&gt;=34,INDEX($DL:$DL,$GP169+34),"")</f>
      </c>
      <c r="GJ169">
        <f>IF($GQ169&gt;=35,INDEX($DL:$DL,$GP169+35),"")</f>
      </c>
      <c r="GK169">
        <f>IF($GQ169&gt;=36,INDEX($DL:$DL,$GP169+36),"")</f>
      </c>
      <c r="GL169">
        <f>IF($GQ169&gt;=37,INDEX($DL:$DL,$GP169+37),"")</f>
      </c>
      <c r="GM169">
        <f>IF($GQ169&gt;=38,INDEX($DL:$DL,$GP169+38),"")</f>
      </c>
      <c r="GN169">
        <f>IF($GQ169&gt;=39,INDEX($DL:$DL,$GP169+39),"")</f>
      </c>
      <c r="GO169">
        <f>IF($GQ169&gt;=40,INDEX($DL:$DL,$GP169+40),"")</f>
      </c>
      <c r="GP169">
        <f>IFERROR(MATCH($DJ169,$DK$2:$DK$148,0)+1,0)</f>
      </c>
      <c r="GQ169">
        <f>IFERROR(INDEX($DM$2:$DM$148,MATCH($DJ169,$DK$2:$DK$148,0)),0)</f>
      </c>
      <c r="GR169">
        <f>IFERROR(MATCH($L169,$DN$169:$FA$169,0),0)</f>
      </c>
      <c r="GS169">
        <f>IF($GR169&gt;0,INDEX($FB$169:$GO$169,$GR169),"")</f>
      </c>
      <c r="GT169" t="s">
        <v>694</v>
      </c>
      <c r="GV169">
        <f>IF($JE169&gt;=1,INDEX($GT:$GT,$JD169+1),"")</f>
      </c>
      <c r="GW169">
        <f>IF($JE169&gt;=2,INDEX($GT:$GT,$JD169+2),"")</f>
      </c>
      <c r="GX169">
        <f>IF($JE169&gt;=3,INDEX($GT:$GT,$JD169+3),"")</f>
      </c>
      <c r="GY169">
        <f>IF($JE169&gt;=4,INDEX($GT:$GT,$JD169+4),"")</f>
      </c>
      <c r="GZ169">
        <f>IF($JE169&gt;=5,INDEX($GT:$GT,$JD169+5),"")</f>
      </c>
      <c r="HA169">
        <f>IF($JE169&gt;=6,INDEX($GT:$GT,$JD169+6),"")</f>
      </c>
      <c r="HB169">
        <f>IF($JE169&gt;=7,INDEX($GT:$GT,$JD169+7),"")</f>
      </c>
      <c r="HC169">
        <f>IF($JE169&gt;=8,INDEX($GT:$GT,$JD169+8),"")</f>
      </c>
      <c r="HD169">
        <f>IF($JE169&gt;=9,INDEX($GT:$GT,$JD169+9),"")</f>
      </c>
      <c r="HE169">
        <f>IF($JE169&gt;=10,INDEX($GT:$GT,$JD169+10),"")</f>
      </c>
      <c r="HF169">
        <f>IF($JE169&gt;=11,INDEX($GT:$GT,$JD169+11),"")</f>
      </c>
      <c r="HG169">
        <f>IF($JE169&gt;=12,INDEX($GT:$GT,$JD169+12),"")</f>
      </c>
      <c r="HH169">
        <f>IF($JE169&gt;=13,INDEX($GT:$GT,$JD169+13),"")</f>
      </c>
      <c r="HI169">
        <f>IF($JE169&gt;=14,INDEX($GT:$GT,$JD169+14),"")</f>
      </c>
      <c r="HJ169">
        <f>IF($JE169&gt;=15,INDEX($GT:$GT,$JD169+15),"")</f>
      </c>
      <c r="HK169">
        <f>IF($JE169&gt;=16,INDEX($GT:$GT,$JD169+16),"")</f>
      </c>
      <c r="HL169">
        <f>IF($JE169&gt;=17,INDEX($GT:$GT,$JD169+17),"")</f>
      </c>
      <c r="HM169">
        <f>IF($JE169&gt;=18,INDEX($GT:$GT,$JD169+18),"")</f>
      </c>
      <c r="HN169">
        <f>IF($JE169&gt;=19,INDEX($GT:$GT,$JD169+19),"")</f>
      </c>
      <c r="HO169">
        <f>IF($JE169&gt;=20,INDEX($GT:$GT,$JD169+20),"")</f>
      </c>
      <c r="HP169">
        <f>IF($JE169&gt;=21,INDEX($GT:$GT,$JD169+21),"")</f>
      </c>
      <c r="HQ169">
        <f>IF($JE169&gt;=22,INDEX($GT:$GT,$JD169+22),"")</f>
      </c>
      <c r="HR169">
        <f>IF($JE169&gt;=23,INDEX($GT:$GT,$JD169+23),"")</f>
      </c>
      <c r="HS169">
        <f>IF($JE169&gt;=24,INDEX($GT:$GT,$JD169+24),"")</f>
      </c>
      <c r="HT169">
        <f>IF($JE169&gt;=25,INDEX($GT:$GT,$JD169+25),"")</f>
      </c>
      <c r="HU169">
        <f>IF($JE169&gt;=26,INDEX($GT:$GT,$JD169+26),"")</f>
      </c>
      <c r="HV169">
        <f>IF($JE169&gt;=27,INDEX($GT:$GT,$JD169+27),"")</f>
      </c>
      <c r="HW169">
        <f>IF($JE169&gt;=28,INDEX($GT:$GT,$JD169+28),"")</f>
      </c>
      <c r="HX169">
        <f>IF($JE169&gt;=29,INDEX($GT:$GT,$JD169+29),"")</f>
      </c>
      <c r="HY169">
        <f>IF($JE169&gt;=30,INDEX($GT:$GT,$JD169+30),"")</f>
      </c>
      <c r="HZ169">
        <f>IF($JE169&gt;=31,INDEX($GT:$GT,$JD169+31),"")</f>
      </c>
      <c r="IA169">
        <f>IF($JE169&gt;=32,INDEX($GT:$GT,$JD169+32),"")</f>
      </c>
      <c r="IB169">
        <f>IF($JE169&gt;=33,INDEX($GT:$GT,$JD169+33),"")</f>
      </c>
      <c r="IC169">
        <f>IF($JE169&gt;=34,INDEX($GT:$GT,$JD169+34),"")</f>
      </c>
      <c r="ID169">
        <f>IF($JE169&gt;=35,INDEX($GT:$GT,$JD169+35),"")</f>
      </c>
      <c r="IE169">
        <f>IF($JE169&gt;=36,INDEX($GT:$GT,$JD169+36),"")</f>
      </c>
      <c r="IF169">
        <f>IF($JE169&gt;=37,INDEX($GT:$GT,$JD169+37),"")</f>
      </c>
      <c r="IG169">
        <f>IF($JE169&gt;=38,INDEX($GT:$GT,$JD169+38),"")</f>
      </c>
      <c r="IH169">
        <f>IF($JE169&gt;=39,INDEX($GT:$GT,$JD169+39),"")</f>
      </c>
      <c r="II169">
        <f>IF($JE169&gt;=40,INDEX($GT:$GT,$JD169+40),"")</f>
      </c>
      <c r="IJ169">
        <f>IF($JE169&gt;=41,INDEX($GT:$GT,$JD169+41),"")</f>
      </c>
      <c r="IK169">
        <f>IF($JE169&gt;=42,INDEX($GT:$GT,$JD169+42),"")</f>
      </c>
      <c r="IL169">
        <f>IF($JE169&gt;=43,INDEX($GT:$GT,$JD169+43),"")</f>
      </c>
      <c r="IM169">
        <f>IF($JE169&gt;=44,INDEX($GT:$GT,$JD169+44),"")</f>
      </c>
      <c r="IN169">
        <f>IF($JE169&gt;=45,INDEX($GT:$GT,$JD169+45),"")</f>
      </c>
      <c r="IO169">
        <f>IF($JE169&gt;=46,INDEX($GT:$GT,$JD169+46),"")</f>
      </c>
      <c r="IP169">
        <f>IF($JE169&gt;=47,INDEX($GT:$GT,$JD169+47),"")</f>
      </c>
      <c r="IQ169">
        <f>IF($JE169&gt;=48,INDEX($GT:$GT,$JD169+48),"")</f>
      </c>
      <c r="IR169">
        <f>IF($JE169&gt;=49,INDEX($GT:$GT,$JD169+49),"")</f>
      </c>
      <c r="IS169">
        <f>IF($JE169&gt;=50,INDEX($GT:$GT,$JD169+50),"")</f>
      </c>
      <c r="IT169">
        <f>IF($JE169&gt;=51,INDEX($GT:$GT,$JD169+51),"")</f>
      </c>
      <c r="IU169">
        <f>IF($JE169&gt;=52,INDEX($GT:$GT,$JD169+52),"")</f>
      </c>
      <c r="IV169">
        <f>IF($JE169&gt;=53,INDEX($GT:$GT,$JD169+53),"")</f>
      </c>
      <c r="IW169">
        <f>IF($JE169&gt;=54,INDEX($GT:$GT,$JD169+54),"")</f>
      </c>
      <c r="IX169">
        <f>IF($JE169&gt;=55,INDEX($GT:$GT,$JD169+55),"")</f>
      </c>
      <c r="IY169">
        <f>IF($JE169&gt;=56,INDEX($GT:$GT,$JD169+56),"")</f>
      </c>
      <c r="IZ169">
        <f>IF($JE169&gt;=57,INDEX($GT:$GT,$JD169+57),"")</f>
      </c>
      <c r="JA169">
        <f>IF($JE169&gt;=58,INDEX($GT:$GT,$JD169+58),"")</f>
      </c>
      <c r="JB169">
        <f>IF($JE169&gt;=59,INDEX($GT:$GT,$JD169+59),"")</f>
      </c>
      <c r="JC169">
        <f>IF($JE169&gt;=60,INDEX($GT:$GT,$JD169+60),"")</f>
      </c>
      <c r="JD169">
        <f>IFERROR(MATCH($GS169,$GT$2:$GT$322,0)+1,0)</f>
      </c>
      <c r="JE169">
        <f>IFERROR(INDEX($GU$2:$GU$322,MATCH($GS169,$GT$2:$GT$322,0)),0)</f>
      </c>
      <c r="JF169" t="s">
        <v>28</v>
      </c>
      <c r="JG169" t="s">
        <v>28</v>
      </c>
    </row>
    <row r="170" spans="1:267" x14ac:dyDescent="0.25">
      <c r="J170" s="1"/>
      <c r="K170" s="1"/>
      <c r="L170" s="1"/>
      <c r="M170" s="1"/>
      <c r="N170" s="1">
        <f>IFERROR(IF(FIND(" - ",$J170)&gt;0,MID($J170,FIND(" - ",$J170)+3,LEN($J170)),""),"")</f>
      </c>
      <c r="P170" s="1"/>
      <c r="S170" t="s">
        <v>28</v>
      </c>
      <c r="U170">
        <f>IF(OR($S170="",$T170=""),"",IFERROR($S170/$T170,0))</f>
      </c>
      <c r="V170">
        <f>IF($S170="","",
IF($K170="","",
IF(ISNUMBER(SEARCH("exempt",LOWER($K170))),0,
$S170*(VALUE(SUBSTITUTE($K170,"%",""))/100))))</f>
      </c>
      <c r="AB170">
        <f>IF($S170="","",
SUM($S170,$V170,$Z170,$W170,$Y170)-
IF($AA170="",0,VALUE($AA170)))</f>
      </c>
      <c r="AJ170" t="s">
        <v>773</v>
      </c>
      <c r="AO170" t="s">
        <v>774</v>
      </c>
      <c r="AR170">
        <f>IFERROR(LEFT($J170,FIND(" - ",$J170)-1),$J170)</f>
      </c>
      <c r="AU170">
        <f>IF($CJ170&gt;=1,INDEX($AS:$AS,$CI170+1),"")</f>
      </c>
      <c r="AV170">
        <f>IF($CJ170&gt;=2,INDEX($AS:$AS,$CI170+2),"")</f>
      </c>
      <c r="AW170">
        <f>IF($CJ170&gt;=3,INDEX($AS:$AS,$CI170+3),"")</f>
      </c>
      <c r="AX170">
        <f>IF($CJ170&gt;=4,INDEX($AS:$AS,$CI170+4),"")</f>
      </c>
      <c r="AY170">
        <f>IF($CJ170&gt;=5,INDEX($AS:$AS,$CI170+5),"")</f>
      </c>
      <c r="AZ170">
        <f>IF($CJ170&gt;=6,INDEX($AS:$AS,$CI170+6),"")</f>
      </c>
      <c r="BA170">
        <f>IF($CJ170&gt;=7,INDEX($AS:$AS,$CI170+7),"")</f>
      </c>
      <c r="BB170">
        <f>IF($CJ170&gt;=8,INDEX($AS:$AS,$CI170+8),"")</f>
      </c>
      <c r="BC170">
        <f>IF($CJ170&gt;=9,INDEX($AS:$AS,$CI170+9),"")</f>
      </c>
      <c r="BD170">
        <f>IF($CJ170&gt;=10,INDEX($AS:$AS,$CI170+10),"")</f>
      </c>
      <c r="BE170">
        <f>IF($CJ170&gt;=11,INDEX($AS:$AS,$CI170+11),"")</f>
      </c>
      <c r="BF170">
        <f>IF($CJ170&gt;=12,INDEX($AS:$AS,$CI170+12),"")</f>
      </c>
      <c r="BG170">
        <f>IF($CJ170&gt;=13,INDEX($AS:$AS,$CI170+13),"")</f>
      </c>
      <c r="BH170">
        <f>IF($CJ170&gt;=14,INDEX($AS:$AS,$CI170+14),"")</f>
      </c>
      <c r="BI170">
        <f>IF($CJ170&gt;=15,INDEX($AS:$AS,$CI170+15),"")</f>
      </c>
      <c r="BJ170">
        <f>IF($CJ170&gt;=16,INDEX($AS:$AS,$CI170+16),"")</f>
      </c>
      <c r="BK170">
        <f>IF($CJ170&gt;=17,INDEX($AS:$AS,$CI170+17),"")</f>
      </c>
      <c r="BL170">
        <f>IF($CJ170&gt;=18,INDEX($AS:$AS,$CI170+18),"")</f>
      </c>
      <c r="BM170">
        <f>IF($CJ170&gt;=19,INDEX($AS:$AS,$CI170+19),"")</f>
      </c>
      <c r="BN170">
        <f>IF($CJ170&gt;=20,INDEX($AS:$AS,$CI170+20),"")</f>
      </c>
      <c r="BO170">
        <f>IF($CJ170&gt;=21,INDEX($AS:$AS,$CI170+21),"")</f>
      </c>
      <c r="BP170">
        <f>IF($CJ170&gt;=22,INDEX($AS:$AS,$CI170+22),"")</f>
      </c>
      <c r="BQ170">
        <f>IF($CJ170&gt;=23,INDEX($AS:$AS,$CI170+23),"")</f>
      </c>
      <c r="BR170">
        <f>IF($CJ170&gt;=24,INDEX($AS:$AS,$CI170+24),"")</f>
      </c>
      <c r="BS170">
        <f>IF($CJ170&gt;=25,INDEX($AS:$AS,$CI170+25),"")</f>
      </c>
      <c r="BT170">
        <f>IF($CJ170&gt;=26,INDEX($AS:$AS,$CI170+26),"")</f>
      </c>
      <c r="BU170">
        <f>IF($CJ170&gt;=27,INDEX($AS:$AS,$CI170+27),"")</f>
      </c>
      <c r="BV170">
        <f>IF($CJ170&gt;=28,INDEX($AS:$AS,$CI170+28),"")</f>
      </c>
      <c r="BW170">
        <f>IF($CJ170&gt;=29,INDEX($AS:$AS,$CI170+29),"")</f>
      </c>
      <c r="BX170">
        <f>IF($CJ170&gt;=30,INDEX($AS:$AS,$CI170+30),"")</f>
      </c>
      <c r="BY170">
        <f>IF($CJ170&gt;=31,INDEX($AS:$AS,$CI170+31),"")</f>
      </c>
      <c r="BZ170">
        <f>IF($CJ170&gt;=32,INDEX($AS:$AS,$CI170+32),"")</f>
      </c>
      <c r="CA170">
        <f>IF($CJ170&gt;=33,INDEX($AS:$AS,$CI170+33),"")</f>
      </c>
      <c r="CB170">
        <f>IF($CJ170&gt;=34,INDEX($AS:$AS,$CI170+34),"")</f>
      </c>
      <c r="CC170">
        <f>IF($CJ170&gt;=35,INDEX($AS:$AS,$CI170+35),"")</f>
      </c>
      <c r="CD170">
        <f>IF($CJ170&gt;=36,INDEX($AS:$AS,$CI170+36),"")</f>
      </c>
      <c r="CE170">
        <f>IF($CJ170&gt;=37,INDEX($AS:$AS,$CI170+37),"")</f>
      </c>
      <c r="CF170">
        <f>IF($CJ170&gt;=38,INDEX($AS:$AS,$CI170+38),"")</f>
      </c>
      <c r="CG170">
        <f>IF($CJ170&gt;=39,INDEX($AS:$AS,$CI170+39),"")</f>
      </c>
      <c r="CH170">
        <f>IF($CJ170&gt;=40,INDEX($AS:$AS,$CI170+40),"")</f>
      </c>
      <c r="CI170">
        <f>IFERROR(MATCH($AR170,$AS$2:$AS$133,0)+1,0)</f>
      </c>
      <c r="CJ170">
        <f>IFERROR(INDEX($AT$2:$AT$133,MATCH($AR170,$AS$2:$AS$133,0)),0)</f>
      </c>
      <c r="CK170">
        <f>IFERROR(LEFT($O170,FIND(" - ",$O170)-1),$O170)</f>
      </c>
      <c r="CL170" t="s">
        <v>57</v>
      </c>
      <c r="CN170">
        <f>IF($DI170&gt;=1,INDEX($CL:$CL,$DH170+1),"")</f>
      </c>
      <c r="CO170">
        <f>IF($DI170&gt;=2,INDEX($CL:$CL,$DH170+2),"")</f>
      </c>
      <c r="CP170">
        <f>IF($DI170&gt;=3,INDEX($CL:$CL,$DH170+3),"")</f>
      </c>
      <c r="CQ170">
        <f>IF($DI170&gt;=4,INDEX($CL:$CL,$DH170+4),"")</f>
      </c>
      <c r="CR170">
        <f>IF($DI170&gt;=5,INDEX($CL:$CL,$DH170+5),"")</f>
      </c>
      <c r="CS170">
        <f>IF($DI170&gt;=6,INDEX($CL:$CL,$DH170+6),"")</f>
      </c>
      <c r="CT170">
        <f>IF($DI170&gt;=7,INDEX($CL:$CL,$DH170+7),"")</f>
      </c>
      <c r="CU170">
        <f>IF($DI170&gt;=8,INDEX($CL:$CL,$DH170+8),"")</f>
      </c>
      <c r="CV170">
        <f>IF($DI170&gt;=9,INDEX($CL:$CL,$DH170+9),"")</f>
      </c>
      <c r="CW170">
        <f>IF($DI170&gt;=10,INDEX($CL:$CL,$DH170+10),"")</f>
      </c>
      <c r="CX170">
        <f>IF($DI170&gt;=11,INDEX($CL:$CL,$DH170+11),"")</f>
      </c>
      <c r="CY170">
        <f>IF($DI170&gt;=12,INDEX($CL:$CL,$DH170+12),"")</f>
      </c>
      <c r="CZ170">
        <f>IF($DI170&gt;=13,INDEX($CL:$CL,$DH170+13),"")</f>
      </c>
      <c r="DA170">
        <f>IF($DI170&gt;=14,INDEX($CL:$CL,$DH170+14),"")</f>
      </c>
      <c r="DB170">
        <f>IF($DI170&gt;=15,INDEX($CL:$CL,$DH170+15),"")</f>
      </c>
      <c r="DC170">
        <f>IF($DI170&gt;=16,INDEX($CL:$CL,$DH170+16),"")</f>
      </c>
      <c r="DD170">
        <f>IF($DI170&gt;=17,INDEX($CL:$CL,$DH170+17),"")</f>
      </c>
      <c r="DE170">
        <f>IF($DI170&gt;=18,INDEX($CL:$CL,$DH170+18),"")</f>
      </c>
      <c r="DF170">
        <f>IF($DI170&gt;=19,INDEX($CL:$CL,$DH170+19),"")</f>
      </c>
      <c r="DG170">
        <f>IF($DI170&gt;=20,INDEX($CL:$CL,$DH170+20),"")</f>
      </c>
      <c r="DH170">
        <f>IFERROR(MATCH($CK170,$CL$2:$CL$1558,0)+1,0)</f>
      </c>
      <c r="DI170">
        <f>IFERROR(INDEX($CM$2:$CM$1558,MATCH($CK170,$CL$2:$CL$1558,0)),0)</f>
      </c>
      <c r="DJ170">
        <f>IFERROR(INDEX($AQ:$AQ,MATCH($K170,$AP:$AP,0))&amp;"","")</f>
      </c>
      <c r="DN170">
        <f>IF($GQ170&gt;=1,INDEX($DK:$DK,$GP170+1),"")</f>
      </c>
      <c r="DO170">
        <f>IF($GQ170&gt;=2,INDEX($DK:$DK,$GP170+2),"")</f>
      </c>
      <c r="DP170">
        <f>IF($GQ170&gt;=3,INDEX($DK:$DK,$GP170+3),"")</f>
      </c>
      <c r="DQ170">
        <f>IF($GQ170&gt;=4,INDEX($DK:$DK,$GP170+4),"")</f>
      </c>
      <c r="DR170">
        <f>IF($GQ170&gt;=5,INDEX($DK:$DK,$GP170+5),"")</f>
      </c>
      <c r="DS170">
        <f>IF($GQ170&gt;=6,INDEX($DK:$DK,$GP170+6),"")</f>
      </c>
      <c r="DT170">
        <f>IF($GQ170&gt;=7,INDEX($DK:$DK,$GP170+7),"")</f>
      </c>
      <c r="DU170">
        <f>IF($GQ170&gt;=8,INDEX($DK:$DK,$GP170+8),"")</f>
      </c>
      <c r="DV170">
        <f>IF($GQ170&gt;=9,INDEX($DK:$DK,$GP170+9),"")</f>
      </c>
      <c r="DW170">
        <f>IF($GQ170&gt;=10,INDEX($DK:$DK,$GP170+10),"")</f>
      </c>
      <c r="DX170">
        <f>IF($GQ170&gt;=11,INDEX($DK:$DK,$GP170+11),"")</f>
      </c>
      <c r="DY170">
        <f>IF($GQ170&gt;=12,INDEX($DK:$DK,$GP170+12),"")</f>
      </c>
      <c r="DZ170">
        <f>IF($GQ170&gt;=13,INDEX($DK:$DK,$GP170+13),"")</f>
      </c>
      <c r="EA170">
        <f>IF($GQ170&gt;=14,INDEX($DK:$DK,$GP170+14),"")</f>
      </c>
      <c r="EB170">
        <f>IF($GQ170&gt;=15,INDEX($DK:$DK,$GP170+15),"")</f>
      </c>
      <c r="EC170">
        <f>IF($GQ170&gt;=16,INDEX($DK:$DK,$GP170+16),"")</f>
      </c>
      <c r="ED170">
        <f>IF($GQ170&gt;=17,INDEX($DK:$DK,$GP170+17),"")</f>
      </c>
      <c r="EE170">
        <f>IF($GQ170&gt;=18,INDEX($DK:$DK,$GP170+18),"")</f>
      </c>
      <c r="EF170">
        <f>IF($GQ170&gt;=19,INDEX($DK:$DK,$GP170+19),"")</f>
      </c>
      <c r="EG170">
        <f>IF($GQ170&gt;=20,INDEX($DK:$DK,$GP170+20),"")</f>
      </c>
      <c r="EH170">
        <f>IF($GQ170&gt;=21,INDEX($DK:$DK,$GP170+21),"")</f>
      </c>
      <c r="EI170">
        <f>IF($GQ170&gt;=22,INDEX($DK:$DK,$GP170+22),"")</f>
      </c>
      <c r="EJ170">
        <f>IF($GQ170&gt;=23,INDEX($DK:$DK,$GP170+23),"")</f>
      </c>
      <c r="EK170">
        <f>IF($GQ170&gt;=24,INDEX($DK:$DK,$GP170+24),"")</f>
      </c>
      <c r="EL170">
        <f>IF($GQ170&gt;=25,INDEX($DK:$DK,$GP170+25),"")</f>
      </c>
      <c r="EM170">
        <f>IF($GQ170&gt;=26,INDEX($DK:$DK,$GP170+26),"")</f>
      </c>
      <c r="EN170">
        <f>IF($GQ170&gt;=27,INDEX($DK:$DK,$GP170+27),"")</f>
      </c>
      <c r="EO170">
        <f>IF($GQ170&gt;=28,INDEX($DK:$DK,$GP170+28),"")</f>
      </c>
      <c r="EP170">
        <f>IF($GQ170&gt;=29,INDEX($DK:$DK,$GP170+29),"")</f>
      </c>
      <c r="EQ170">
        <f>IF($GQ170&gt;=30,INDEX($DK:$DK,$GP170+30),"")</f>
      </c>
      <c r="ER170">
        <f>IF($GQ170&gt;=31,INDEX($DK:$DK,$GP170+31),"")</f>
      </c>
      <c r="ES170">
        <f>IF($GQ170&gt;=32,INDEX($DK:$DK,$GP170+32),"")</f>
      </c>
      <c r="ET170">
        <f>IF($GQ170&gt;=33,INDEX($DK:$DK,$GP170+33),"")</f>
      </c>
      <c r="EU170">
        <f>IF($GQ170&gt;=34,INDEX($DK:$DK,$GP170+34),"")</f>
      </c>
      <c r="EV170">
        <f>IF($GQ170&gt;=35,INDEX($DK:$DK,$GP170+35),"")</f>
      </c>
      <c r="EW170">
        <f>IF($GQ170&gt;=36,INDEX($DK:$DK,$GP170+36),"")</f>
      </c>
      <c r="EX170">
        <f>IF($GQ170&gt;=37,INDEX($DK:$DK,$GP170+37),"")</f>
      </c>
      <c r="EY170">
        <f>IF($GQ170&gt;=38,INDEX($DK:$DK,$GP170+38),"")</f>
      </c>
      <c r="EZ170">
        <f>IF($GQ170&gt;=39,INDEX($DK:$DK,$GP170+39),"")</f>
      </c>
      <c r="FA170">
        <f>IF($GQ170&gt;=40,INDEX($DK:$DK,$GP170+40),"")</f>
      </c>
      <c r="FB170">
        <f>IF($GQ170&gt;=1,INDEX($DL:$DL,$GP170+1),"")</f>
      </c>
      <c r="FC170">
        <f>IF($GQ170&gt;=2,INDEX($DL:$DL,$GP170+2),"")</f>
      </c>
      <c r="FD170">
        <f>IF($GQ170&gt;=3,INDEX($DL:$DL,$GP170+3),"")</f>
      </c>
      <c r="FE170">
        <f>IF($GQ170&gt;=4,INDEX($DL:$DL,$GP170+4),"")</f>
      </c>
      <c r="FF170">
        <f>IF($GQ170&gt;=5,INDEX($DL:$DL,$GP170+5),"")</f>
      </c>
      <c r="FG170">
        <f>IF($GQ170&gt;=6,INDEX($DL:$DL,$GP170+6),"")</f>
      </c>
      <c r="FH170">
        <f>IF($GQ170&gt;=7,INDEX($DL:$DL,$GP170+7),"")</f>
      </c>
      <c r="FI170">
        <f>IF($GQ170&gt;=8,INDEX($DL:$DL,$GP170+8),"")</f>
      </c>
      <c r="FJ170">
        <f>IF($GQ170&gt;=9,INDEX($DL:$DL,$GP170+9),"")</f>
      </c>
      <c r="FK170">
        <f>IF($GQ170&gt;=10,INDEX($DL:$DL,$GP170+10),"")</f>
      </c>
      <c r="FL170">
        <f>IF($GQ170&gt;=11,INDEX($DL:$DL,$GP170+11),"")</f>
      </c>
      <c r="FM170">
        <f>IF($GQ170&gt;=12,INDEX($DL:$DL,$GP170+12),"")</f>
      </c>
      <c r="FN170">
        <f>IF($GQ170&gt;=13,INDEX($DL:$DL,$GP170+13),"")</f>
      </c>
      <c r="FO170">
        <f>IF($GQ170&gt;=14,INDEX($DL:$DL,$GP170+14),"")</f>
      </c>
      <c r="FP170">
        <f>IF($GQ170&gt;=15,INDEX($DL:$DL,$GP170+15),"")</f>
      </c>
      <c r="FQ170">
        <f>IF($GQ170&gt;=16,INDEX($DL:$DL,$GP170+16),"")</f>
      </c>
      <c r="FR170">
        <f>IF($GQ170&gt;=17,INDEX($DL:$DL,$GP170+17),"")</f>
      </c>
      <c r="FS170">
        <f>IF($GQ170&gt;=18,INDEX($DL:$DL,$GP170+18),"")</f>
      </c>
      <c r="FT170">
        <f>IF($GQ170&gt;=19,INDEX($DL:$DL,$GP170+19),"")</f>
      </c>
      <c r="FU170">
        <f>IF($GQ170&gt;=20,INDEX($DL:$DL,$GP170+20),"")</f>
      </c>
      <c r="FV170">
        <f>IF($GQ170&gt;=21,INDEX($DL:$DL,$GP170+21),"")</f>
      </c>
      <c r="FW170">
        <f>IF($GQ170&gt;=22,INDEX($DL:$DL,$GP170+22),"")</f>
      </c>
      <c r="FX170">
        <f>IF($GQ170&gt;=23,INDEX($DL:$DL,$GP170+23),"")</f>
      </c>
      <c r="FY170">
        <f>IF($GQ170&gt;=24,INDEX($DL:$DL,$GP170+24),"")</f>
      </c>
      <c r="FZ170">
        <f>IF($GQ170&gt;=25,INDEX($DL:$DL,$GP170+25),"")</f>
      </c>
      <c r="GA170">
        <f>IF($GQ170&gt;=26,INDEX($DL:$DL,$GP170+26),"")</f>
      </c>
      <c r="GB170">
        <f>IF($GQ170&gt;=27,INDEX($DL:$DL,$GP170+27),"")</f>
      </c>
      <c r="GC170">
        <f>IF($GQ170&gt;=28,INDEX($DL:$DL,$GP170+28),"")</f>
      </c>
      <c r="GD170">
        <f>IF($GQ170&gt;=29,INDEX($DL:$DL,$GP170+29),"")</f>
      </c>
      <c r="GE170">
        <f>IF($GQ170&gt;=30,INDEX($DL:$DL,$GP170+30),"")</f>
      </c>
      <c r="GF170">
        <f>IF($GQ170&gt;=31,INDEX($DL:$DL,$GP170+31),"")</f>
      </c>
      <c r="GG170">
        <f>IF($GQ170&gt;=32,INDEX($DL:$DL,$GP170+32),"")</f>
      </c>
      <c r="GH170">
        <f>IF($GQ170&gt;=33,INDEX($DL:$DL,$GP170+33),"")</f>
      </c>
      <c r="GI170">
        <f>IF($GQ170&gt;=34,INDEX($DL:$DL,$GP170+34),"")</f>
      </c>
      <c r="GJ170">
        <f>IF($GQ170&gt;=35,INDEX($DL:$DL,$GP170+35),"")</f>
      </c>
      <c r="GK170">
        <f>IF($GQ170&gt;=36,INDEX($DL:$DL,$GP170+36),"")</f>
      </c>
      <c r="GL170">
        <f>IF($GQ170&gt;=37,INDEX($DL:$DL,$GP170+37),"")</f>
      </c>
      <c r="GM170">
        <f>IF($GQ170&gt;=38,INDEX($DL:$DL,$GP170+38),"")</f>
      </c>
      <c r="GN170">
        <f>IF($GQ170&gt;=39,INDEX($DL:$DL,$GP170+39),"")</f>
      </c>
      <c r="GO170">
        <f>IF($GQ170&gt;=40,INDEX($DL:$DL,$GP170+40),"")</f>
      </c>
      <c r="GP170">
        <f>IFERROR(MATCH($DJ170,$DK$2:$DK$148,0)+1,0)</f>
      </c>
      <c r="GQ170">
        <f>IFERROR(INDEX($DM$2:$DM$148,MATCH($DJ170,$DK$2:$DK$148,0)),0)</f>
      </c>
      <c r="GR170">
        <f>IFERROR(MATCH($L170,$DN$170:$FA$170,0),0)</f>
      </c>
      <c r="GS170">
        <f>IF($GR170&gt;0,INDEX($FB$170:$GO$170,$GR170),"")</f>
      </c>
      <c r="GT170" t="s">
        <v>697</v>
      </c>
      <c r="GV170">
        <f>IF($JE170&gt;=1,INDEX($GT:$GT,$JD170+1),"")</f>
      </c>
      <c r="GW170">
        <f>IF($JE170&gt;=2,INDEX($GT:$GT,$JD170+2),"")</f>
      </c>
      <c r="GX170">
        <f>IF($JE170&gt;=3,INDEX($GT:$GT,$JD170+3),"")</f>
      </c>
      <c r="GY170">
        <f>IF($JE170&gt;=4,INDEX($GT:$GT,$JD170+4),"")</f>
      </c>
      <c r="GZ170">
        <f>IF($JE170&gt;=5,INDEX($GT:$GT,$JD170+5),"")</f>
      </c>
      <c r="HA170">
        <f>IF($JE170&gt;=6,INDEX($GT:$GT,$JD170+6),"")</f>
      </c>
      <c r="HB170">
        <f>IF($JE170&gt;=7,INDEX($GT:$GT,$JD170+7),"")</f>
      </c>
      <c r="HC170">
        <f>IF($JE170&gt;=8,INDEX($GT:$GT,$JD170+8),"")</f>
      </c>
      <c r="HD170">
        <f>IF($JE170&gt;=9,INDEX($GT:$GT,$JD170+9),"")</f>
      </c>
      <c r="HE170">
        <f>IF($JE170&gt;=10,INDEX($GT:$GT,$JD170+10),"")</f>
      </c>
      <c r="HF170">
        <f>IF($JE170&gt;=11,INDEX($GT:$GT,$JD170+11),"")</f>
      </c>
      <c r="HG170">
        <f>IF($JE170&gt;=12,INDEX($GT:$GT,$JD170+12),"")</f>
      </c>
      <c r="HH170">
        <f>IF($JE170&gt;=13,INDEX($GT:$GT,$JD170+13),"")</f>
      </c>
      <c r="HI170">
        <f>IF($JE170&gt;=14,INDEX($GT:$GT,$JD170+14),"")</f>
      </c>
      <c r="HJ170">
        <f>IF($JE170&gt;=15,INDEX($GT:$GT,$JD170+15),"")</f>
      </c>
      <c r="HK170">
        <f>IF($JE170&gt;=16,INDEX($GT:$GT,$JD170+16),"")</f>
      </c>
      <c r="HL170">
        <f>IF($JE170&gt;=17,INDEX($GT:$GT,$JD170+17),"")</f>
      </c>
      <c r="HM170">
        <f>IF($JE170&gt;=18,INDEX($GT:$GT,$JD170+18),"")</f>
      </c>
      <c r="HN170">
        <f>IF($JE170&gt;=19,INDEX($GT:$GT,$JD170+19),"")</f>
      </c>
      <c r="HO170">
        <f>IF($JE170&gt;=20,INDEX($GT:$GT,$JD170+20),"")</f>
      </c>
      <c r="HP170">
        <f>IF($JE170&gt;=21,INDEX($GT:$GT,$JD170+21),"")</f>
      </c>
      <c r="HQ170">
        <f>IF($JE170&gt;=22,INDEX($GT:$GT,$JD170+22),"")</f>
      </c>
      <c r="HR170">
        <f>IF($JE170&gt;=23,INDEX($GT:$GT,$JD170+23),"")</f>
      </c>
      <c r="HS170">
        <f>IF($JE170&gt;=24,INDEX($GT:$GT,$JD170+24),"")</f>
      </c>
      <c r="HT170">
        <f>IF($JE170&gt;=25,INDEX($GT:$GT,$JD170+25),"")</f>
      </c>
      <c r="HU170">
        <f>IF($JE170&gt;=26,INDEX($GT:$GT,$JD170+26),"")</f>
      </c>
      <c r="HV170">
        <f>IF($JE170&gt;=27,INDEX($GT:$GT,$JD170+27),"")</f>
      </c>
      <c r="HW170">
        <f>IF($JE170&gt;=28,INDEX($GT:$GT,$JD170+28),"")</f>
      </c>
      <c r="HX170">
        <f>IF($JE170&gt;=29,INDEX($GT:$GT,$JD170+29),"")</f>
      </c>
      <c r="HY170">
        <f>IF($JE170&gt;=30,INDEX($GT:$GT,$JD170+30),"")</f>
      </c>
      <c r="HZ170">
        <f>IF($JE170&gt;=31,INDEX($GT:$GT,$JD170+31),"")</f>
      </c>
      <c r="IA170">
        <f>IF($JE170&gt;=32,INDEX($GT:$GT,$JD170+32),"")</f>
      </c>
      <c r="IB170">
        <f>IF($JE170&gt;=33,INDEX($GT:$GT,$JD170+33),"")</f>
      </c>
      <c r="IC170">
        <f>IF($JE170&gt;=34,INDEX($GT:$GT,$JD170+34),"")</f>
      </c>
      <c r="ID170">
        <f>IF($JE170&gt;=35,INDEX($GT:$GT,$JD170+35),"")</f>
      </c>
      <c r="IE170">
        <f>IF($JE170&gt;=36,INDEX($GT:$GT,$JD170+36),"")</f>
      </c>
      <c r="IF170">
        <f>IF($JE170&gt;=37,INDEX($GT:$GT,$JD170+37),"")</f>
      </c>
      <c r="IG170">
        <f>IF($JE170&gt;=38,INDEX($GT:$GT,$JD170+38),"")</f>
      </c>
      <c r="IH170">
        <f>IF($JE170&gt;=39,INDEX($GT:$GT,$JD170+39),"")</f>
      </c>
      <c r="II170">
        <f>IF($JE170&gt;=40,INDEX($GT:$GT,$JD170+40),"")</f>
      </c>
      <c r="IJ170">
        <f>IF($JE170&gt;=41,INDEX($GT:$GT,$JD170+41),"")</f>
      </c>
      <c r="IK170">
        <f>IF($JE170&gt;=42,INDEX($GT:$GT,$JD170+42),"")</f>
      </c>
      <c r="IL170">
        <f>IF($JE170&gt;=43,INDEX($GT:$GT,$JD170+43),"")</f>
      </c>
      <c r="IM170">
        <f>IF($JE170&gt;=44,INDEX($GT:$GT,$JD170+44),"")</f>
      </c>
      <c r="IN170">
        <f>IF($JE170&gt;=45,INDEX($GT:$GT,$JD170+45),"")</f>
      </c>
      <c r="IO170">
        <f>IF($JE170&gt;=46,INDEX($GT:$GT,$JD170+46),"")</f>
      </c>
      <c r="IP170">
        <f>IF($JE170&gt;=47,INDEX($GT:$GT,$JD170+47),"")</f>
      </c>
      <c r="IQ170">
        <f>IF($JE170&gt;=48,INDEX($GT:$GT,$JD170+48),"")</f>
      </c>
      <c r="IR170">
        <f>IF($JE170&gt;=49,INDEX($GT:$GT,$JD170+49),"")</f>
      </c>
      <c r="IS170">
        <f>IF($JE170&gt;=50,INDEX($GT:$GT,$JD170+50),"")</f>
      </c>
      <c r="IT170">
        <f>IF($JE170&gt;=51,INDEX($GT:$GT,$JD170+51),"")</f>
      </c>
      <c r="IU170">
        <f>IF($JE170&gt;=52,INDEX($GT:$GT,$JD170+52),"")</f>
      </c>
      <c r="IV170">
        <f>IF($JE170&gt;=53,INDEX($GT:$GT,$JD170+53),"")</f>
      </c>
      <c r="IW170">
        <f>IF($JE170&gt;=54,INDEX($GT:$GT,$JD170+54),"")</f>
      </c>
      <c r="IX170">
        <f>IF($JE170&gt;=55,INDEX($GT:$GT,$JD170+55),"")</f>
      </c>
      <c r="IY170">
        <f>IF($JE170&gt;=56,INDEX($GT:$GT,$JD170+56),"")</f>
      </c>
      <c r="IZ170">
        <f>IF($JE170&gt;=57,INDEX($GT:$GT,$JD170+57),"")</f>
      </c>
      <c r="JA170">
        <f>IF($JE170&gt;=58,INDEX($GT:$GT,$JD170+58),"")</f>
      </c>
      <c r="JB170">
        <f>IF($JE170&gt;=59,INDEX($GT:$GT,$JD170+59),"")</f>
      </c>
      <c r="JC170">
        <f>IF($JE170&gt;=60,INDEX($GT:$GT,$JD170+60),"")</f>
      </c>
      <c r="JD170">
        <f>IFERROR(MATCH($GS170,$GT$2:$GT$322,0)+1,0)</f>
      </c>
      <c r="JE170">
        <f>IFERROR(INDEX($GU$2:$GU$322,MATCH($GS170,$GT$2:$GT$322,0)),0)</f>
      </c>
      <c r="JF170" t="s">
        <v>28</v>
      </c>
      <c r="JG170" t="s">
        <v>28</v>
      </c>
    </row>
    <row r="171" spans="1:267" x14ac:dyDescent="0.25">
      <c r="J171" s="1"/>
      <c r="K171" s="1"/>
      <c r="L171" s="1"/>
      <c r="M171" s="1"/>
      <c r="N171" s="1">
        <f>IFERROR(IF(FIND(" - ",$J171)&gt;0,MID($J171,FIND(" - ",$J171)+3,LEN($J171)),""),"")</f>
      </c>
      <c r="P171" s="1"/>
      <c r="S171" t="s">
        <v>28</v>
      </c>
      <c r="U171">
        <f>IF(OR($S171="",$T171=""),"",IFERROR($S171/$T171,0))</f>
      </c>
      <c r="V171">
        <f>IF($S171="","",
IF($K171="","",
IF(ISNUMBER(SEARCH("exempt",LOWER($K171))),0,
$S171*(VALUE(SUBSTITUTE($K171,"%",""))/100))))</f>
      </c>
      <c r="AB171">
        <f>IF($S171="","",
SUM($S171,$V171,$Z171,$W171,$Y171)-
IF($AA171="",0,VALUE($AA171)))</f>
      </c>
      <c r="AJ171" t="s">
        <v>775</v>
      </c>
      <c r="AO171" t="s">
        <v>776</v>
      </c>
      <c r="AR171">
        <f>IFERROR(LEFT($J171,FIND(" - ",$J171)-1),$J171)</f>
      </c>
      <c r="AU171">
        <f>IF($CJ171&gt;=1,INDEX($AS:$AS,$CI171+1),"")</f>
      </c>
      <c r="AV171">
        <f>IF($CJ171&gt;=2,INDEX($AS:$AS,$CI171+2),"")</f>
      </c>
      <c r="AW171">
        <f>IF($CJ171&gt;=3,INDEX($AS:$AS,$CI171+3),"")</f>
      </c>
      <c r="AX171">
        <f>IF($CJ171&gt;=4,INDEX($AS:$AS,$CI171+4),"")</f>
      </c>
      <c r="AY171">
        <f>IF($CJ171&gt;=5,INDEX($AS:$AS,$CI171+5),"")</f>
      </c>
      <c r="AZ171">
        <f>IF($CJ171&gt;=6,INDEX($AS:$AS,$CI171+6),"")</f>
      </c>
      <c r="BA171">
        <f>IF($CJ171&gt;=7,INDEX($AS:$AS,$CI171+7),"")</f>
      </c>
      <c r="BB171">
        <f>IF($CJ171&gt;=8,INDEX($AS:$AS,$CI171+8),"")</f>
      </c>
      <c r="BC171">
        <f>IF($CJ171&gt;=9,INDEX($AS:$AS,$CI171+9),"")</f>
      </c>
      <c r="BD171">
        <f>IF($CJ171&gt;=10,INDEX($AS:$AS,$CI171+10),"")</f>
      </c>
      <c r="BE171">
        <f>IF($CJ171&gt;=11,INDEX($AS:$AS,$CI171+11),"")</f>
      </c>
      <c r="BF171">
        <f>IF($CJ171&gt;=12,INDEX($AS:$AS,$CI171+12),"")</f>
      </c>
      <c r="BG171">
        <f>IF($CJ171&gt;=13,INDEX($AS:$AS,$CI171+13),"")</f>
      </c>
      <c r="BH171">
        <f>IF($CJ171&gt;=14,INDEX($AS:$AS,$CI171+14),"")</f>
      </c>
      <c r="BI171">
        <f>IF($CJ171&gt;=15,INDEX($AS:$AS,$CI171+15),"")</f>
      </c>
      <c r="BJ171">
        <f>IF($CJ171&gt;=16,INDEX($AS:$AS,$CI171+16),"")</f>
      </c>
      <c r="BK171">
        <f>IF($CJ171&gt;=17,INDEX($AS:$AS,$CI171+17),"")</f>
      </c>
      <c r="BL171">
        <f>IF($CJ171&gt;=18,INDEX($AS:$AS,$CI171+18),"")</f>
      </c>
      <c r="BM171">
        <f>IF($CJ171&gt;=19,INDEX($AS:$AS,$CI171+19),"")</f>
      </c>
      <c r="BN171">
        <f>IF($CJ171&gt;=20,INDEX($AS:$AS,$CI171+20),"")</f>
      </c>
      <c r="BO171">
        <f>IF($CJ171&gt;=21,INDEX($AS:$AS,$CI171+21),"")</f>
      </c>
      <c r="BP171">
        <f>IF($CJ171&gt;=22,INDEX($AS:$AS,$CI171+22),"")</f>
      </c>
      <c r="BQ171">
        <f>IF($CJ171&gt;=23,INDEX($AS:$AS,$CI171+23),"")</f>
      </c>
      <c r="BR171">
        <f>IF($CJ171&gt;=24,INDEX($AS:$AS,$CI171+24),"")</f>
      </c>
      <c r="BS171">
        <f>IF($CJ171&gt;=25,INDEX($AS:$AS,$CI171+25),"")</f>
      </c>
      <c r="BT171">
        <f>IF($CJ171&gt;=26,INDEX($AS:$AS,$CI171+26),"")</f>
      </c>
      <c r="BU171">
        <f>IF($CJ171&gt;=27,INDEX($AS:$AS,$CI171+27),"")</f>
      </c>
      <c r="BV171">
        <f>IF($CJ171&gt;=28,INDEX($AS:$AS,$CI171+28),"")</f>
      </c>
      <c r="BW171">
        <f>IF($CJ171&gt;=29,INDEX($AS:$AS,$CI171+29),"")</f>
      </c>
      <c r="BX171">
        <f>IF($CJ171&gt;=30,INDEX($AS:$AS,$CI171+30),"")</f>
      </c>
      <c r="BY171">
        <f>IF($CJ171&gt;=31,INDEX($AS:$AS,$CI171+31),"")</f>
      </c>
      <c r="BZ171">
        <f>IF($CJ171&gt;=32,INDEX($AS:$AS,$CI171+32),"")</f>
      </c>
      <c r="CA171">
        <f>IF($CJ171&gt;=33,INDEX($AS:$AS,$CI171+33),"")</f>
      </c>
      <c r="CB171">
        <f>IF($CJ171&gt;=34,INDEX($AS:$AS,$CI171+34),"")</f>
      </c>
      <c r="CC171">
        <f>IF($CJ171&gt;=35,INDEX($AS:$AS,$CI171+35),"")</f>
      </c>
      <c r="CD171">
        <f>IF($CJ171&gt;=36,INDEX($AS:$AS,$CI171+36),"")</f>
      </c>
      <c r="CE171">
        <f>IF($CJ171&gt;=37,INDEX($AS:$AS,$CI171+37),"")</f>
      </c>
      <c r="CF171">
        <f>IF($CJ171&gt;=38,INDEX($AS:$AS,$CI171+38),"")</f>
      </c>
      <c r="CG171">
        <f>IF($CJ171&gt;=39,INDEX($AS:$AS,$CI171+39),"")</f>
      </c>
      <c r="CH171">
        <f>IF($CJ171&gt;=40,INDEX($AS:$AS,$CI171+40),"")</f>
      </c>
      <c r="CI171">
        <f>IFERROR(MATCH($AR171,$AS$2:$AS$133,0)+1,0)</f>
      </c>
      <c r="CJ171">
        <f>IFERROR(INDEX($AT$2:$AT$133,MATCH($AR171,$AS$2:$AS$133,0)),0)</f>
      </c>
      <c r="CK171">
        <f>IFERROR(LEFT($O171,FIND(" - ",$O171)-1),$O171)</f>
      </c>
      <c r="CL171" t="s">
        <v>122</v>
      </c>
      <c r="CN171">
        <f>IF($DI171&gt;=1,INDEX($CL:$CL,$DH171+1),"")</f>
      </c>
      <c r="CO171">
        <f>IF($DI171&gt;=2,INDEX($CL:$CL,$DH171+2),"")</f>
      </c>
      <c r="CP171">
        <f>IF($DI171&gt;=3,INDEX($CL:$CL,$DH171+3),"")</f>
      </c>
      <c r="CQ171">
        <f>IF($DI171&gt;=4,INDEX($CL:$CL,$DH171+4),"")</f>
      </c>
      <c r="CR171">
        <f>IF($DI171&gt;=5,INDEX($CL:$CL,$DH171+5),"")</f>
      </c>
      <c r="CS171">
        <f>IF($DI171&gt;=6,INDEX($CL:$CL,$DH171+6),"")</f>
      </c>
      <c r="CT171">
        <f>IF($DI171&gt;=7,INDEX($CL:$CL,$DH171+7),"")</f>
      </c>
      <c r="CU171">
        <f>IF($DI171&gt;=8,INDEX($CL:$CL,$DH171+8),"")</f>
      </c>
      <c r="CV171">
        <f>IF($DI171&gt;=9,INDEX($CL:$CL,$DH171+9),"")</f>
      </c>
      <c r="CW171">
        <f>IF($DI171&gt;=10,INDEX($CL:$CL,$DH171+10),"")</f>
      </c>
      <c r="CX171">
        <f>IF($DI171&gt;=11,INDEX($CL:$CL,$DH171+11),"")</f>
      </c>
      <c r="CY171">
        <f>IF($DI171&gt;=12,INDEX($CL:$CL,$DH171+12),"")</f>
      </c>
      <c r="CZ171">
        <f>IF($DI171&gt;=13,INDEX($CL:$CL,$DH171+13),"")</f>
      </c>
      <c r="DA171">
        <f>IF($DI171&gt;=14,INDEX($CL:$CL,$DH171+14),"")</f>
      </c>
      <c r="DB171">
        <f>IF($DI171&gt;=15,INDEX($CL:$CL,$DH171+15),"")</f>
      </c>
      <c r="DC171">
        <f>IF($DI171&gt;=16,INDEX($CL:$CL,$DH171+16),"")</f>
      </c>
      <c r="DD171">
        <f>IF($DI171&gt;=17,INDEX($CL:$CL,$DH171+17),"")</f>
      </c>
      <c r="DE171">
        <f>IF($DI171&gt;=18,INDEX($CL:$CL,$DH171+18),"")</f>
      </c>
      <c r="DF171">
        <f>IF($DI171&gt;=19,INDEX($CL:$CL,$DH171+19),"")</f>
      </c>
      <c r="DG171">
        <f>IF($DI171&gt;=20,INDEX($CL:$CL,$DH171+20),"")</f>
      </c>
      <c r="DH171">
        <f>IFERROR(MATCH($CK171,$CL$2:$CL$1558,0)+1,0)</f>
      </c>
      <c r="DI171">
        <f>IFERROR(INDEX($CM$2:$CM$1558,MATCH($CK171,$CL$2:$CL$1558,0)),0)</f>
      </c>
      <c r="DJ171">
        <f>IFERROR(INDEX($AQ:$AQ,MATCH($K171,$AP:$AP,0))&amp;"","")</f>
      </c>
      <c r="DN171">
        <f>IF($GQ171&gt;=1,INDEX($DK:$DK,$GP171+1),"")</f>
      </c>
      <c r="DO171">
        <f>IF($GQ171&gt;=2,INDEX($DK:$DK,$GP171+2),"")</f>
      </c>
      <c r="DP171">
        <f>IF($GQ171&gt;=3,INDEX($DK:$DK,$GP171+3),"")</f>
      </c>
      <c r="DQ171">
        <f>IF($GQ171&gt;=4,INDEX($DK:$DK,$GP171+4),"")</f>
      </c>
      <c r="DR171">
        <f>IF($GQ171&gt;=5,INDEX($DK:$DK,$GP171+5),"")</f>
      </c>
      <c r="DS171">
        <f>IF($GQ171&gt;=6,INDEX($DK:$DK,$GP171+6),"")</f>
      </c>
      <c r="DT171">
        <f>IF($GQ171&gt;=7,INDEX($DK:$DK,$GP171+7),"")</f>
      </c>
      <c r="DU171">
        <f>IF($GQ171&gt;=8,INDEX($DK:$DK,$GP171+8),"")</f>
      </c>
      <c r="DV171">
        <f>IF($GQ171&gt;=9,INDEX($DK:$DK,$GP171+9),"")</f>
      </c>
      <c r="DW171">
        <f>IF($GQ171&gt;=10,INDEX($DK:$DK,$GP171+10),"")</f>
      </c>
      <c r="DX171">
        <f>IF($GQ171&gt;=11,INDEX($DK:$DK,$GP171+11),"")</f>
      </c>
      <c r="DY171">
        <f>IF($GQ171&gt;=12,INDEX($DK:$DK,$GP171+12),"")</f>
      </c>
      <c r="DZ171">
        <f>IF($GQ171&gt;=13,INDEX($DK:$DK,$GP171+13),"")</f>
      </c>
      <c r="EA171">
        <f>IF($GQ171&gt;=14,INDEX($DK:$DK,$GP171+14),"")</f>
      </c>
      <c r="EB171">
        <f>IF($GQ171&gt;=15,INDEX($DK:$DK,$GP171+15),"")</f>
      </c>
      <c r="EC171">
        <f>IF($GQ171&gt;=16,INDEX($DK:$DK,$GP171+16),"")</f>
      </c>
      <c r="ED171">
        <f>IF($GQ171&gt;=17,INDEX($DK:$DK,$GP171+17),"")</f>
      </c>
      <c r="EE171">
        <f>IF($GQ171&gt;=18,INDEX($DK:$DK,$GP171+18),"")</f>
      </c>
      <c r="EF171">
        <f>IF($GQ171&gt;=19,INDEX($DK:$DK,$GP171+19),"")</f>
      </c>
      <c r="EG171">
        <f>IF($GQ171&gt;=20,INDEX($DK:$DK,$GP171+20),"")</f>
      </c>
      <c r="EH171">
        <f>IF($GQ171&gt;=21,INDEX($DK:$DK,$GP171+21),"")</f>
      </c>
      <c r="EI171">
        <f>IF($GQ171&gt;=22,INDEX($DK:$DK,$GP171+22),"")</f>
      </c>
      <c r="EJ171">
        <f>IF($GQ171&gt;=23,INDEX($DK:$DK,$GP171+23),"")</f>
      </c>
      <c r="EK171">
        <f>IF($GQ171&gt;=24,INDEX($DK:$DK,$GP171+24),"")</f>
      </c>
      <c r="EL171">
        <f>IF($GQ171&gt;=25,INDEX($DK:$DK,$GP171+25),"")</f>
      </c>
      <c r="EM171">
        <f>IF($GQ171&gt;=26,INDEX($DK:$DK,$GP171+26),"")</f>
      </c>
      <c r="EN171">
        <f>IF($GQ171&gt;=27,INDEX($DK:$DK,$GP171+27),"")</f>
      </c>
      <c r="EO171">
        <f>IF($GQ171&gt;=28,INDEX($DK:$DK,$GP171+28),"")</f>
      </c>
      <c r="EP171">
        <f>IF($GQ171&gt;=29,INDEX($DK:$DK,$GP171+29),"")</f>
      </c>
      <c r="EQ171">
        <f>IF($GQ171&gt;=30,INDEX($DK:$DK,$GP171+30),"")</f>
      </c>
      <c r="ER171">
        <f>IF($GQ171&gt;=31,INDEX($DK:$DK,$GP171+31),"")</f>
      </c>
      <c r="ES171">
        <f>IF($GQ171&gt;=32,INDEX($DK:$DK,$GP171+32),"")</f>
      </c>
      <c r="ET171">
        <f>IF($GQ171&gt;=33,INDEX($DK:$DK,$GP171+33),"")</f>
      </c>
      <c r="EU171">
        <f>IF($GQ171&gt;=34,INDEX($DK:$DK,$GP171+34),"")</f>
      </c>
      <c r="EV171">
        <f>IF($GQ171&gt;=35,INDEX($DK:$DK,$GP171+35),"")</f>
      </c>
      <c r="EW171">
        <f>IF($GQ171&gt;=36,INDEX($DK:$DK,$GP171+36),"")</f>
      </c>
      <c r="EX171">
        <f>IF($GQ171&gt;=37,INDEX($DK:$DK,$GP171+37),"")</f>
      </c>
      <c r="EY171">
        <f>IF($GQ171&gt;=38,INDEX($DK:$DK,$GP171+38),"")</f>
      </c>
      <c r="EZ171">
        <f>IF($GQ171&gt;=39,INDEX($DK:$DK,$GP171+39),"")</f>
      </c>
      <c r="FA171">
        <f>IF($GQ171&gt;=40,INDEX($DK:$DK,$GP171+40),"")</f>
      </c>
      <c r="FB171">
        <f>IF($GQ171&gt;=1,INDEX($DL:$DL,$GP171+1),"")</f>
      </c>
      <c r="FC171">
        <f>IF($GQ171&gt;=2,INDEX($DL:$DL,$GP171+2),"")</f>
      </c>
      <c r="FD171">
        <f>IF($GQ171&gt;=3,INDEX($DL:$DL,$GP171+3),"")</f>
      </c>
      <c r="FE171">
        <f>IF($GQ171&gt;=4,INDEX($DL:$DL,$GP171+4),"")</f>
      </c>
      <c r="FF171">
        <f>IF($GQ171&gt;=5,INDEX($DL:$DL,$GP171+5),"")</f>
      </c>
      <c r="FG171">
        <f>IF($GQ171&gt;=6,INDEX($DL:$DL,$GP171+6),"")</f>
      </c>
      <c r="FH171">
        <f>IF($GQ171&gt;=7,INDEX($DL:$DL,$GP171+7),"")</f>
      </c>
      <c r="FI171">
        <f>IF($GQ171&gt;=8,INDEX($DL:$DL,$GP171+8),"")</f>
      </c>
      <c r="FJ171">
        <f>IF($GQ171&gt;=9,INDEX($DL:$DL,$GP171+9),"")</f>
      </c>
      <c r="FK171">
        <f>IF($GQ171&gt;=10,INDEX($DL:$DL,$GP171+10),"")</f>
      </c>
      <c r="FL171">
        <f>IF($GQ171&gt;=11,INDEX($DL:$DL,$GP171+11),"")</f>
      </c>
      <c r="FM171">
        <f>IF($GQ171&gt;=12,INDEX($DL:$DL,$GP171+12),"")</f>
      </c>
      <c r="FN171">
        <f>IF($GQ171&gt;=13,INDEX($DL:$DL,$GP171+13),"")</f>
      </c>
      <c r="FO171">
        <f>IF($GQ171&gt;=14,INDEX($DL:$DL,$GP171+14),"")</f>
      </c>
      <c r="FP171">
        <f>IF($GQ171&gt;=15,INDEX($DL:$DL,$GP171+15),"")</f>
      </c>
      <c r="FQ171">
        <f>IF($GQ171&gt;=16,INDEX($DL:$DL,$GP171+16),"")</f>
      </c>
      <c r="FR171">
        <f>IF($GQ171&gt;=17,INDEX($DL:$DL,$GP171+17),"")</f>
      </c>
      <c r="FS171">
        <f>IF($GQ171&gt;=18,INDEX($DL:$DL,$GP171+18),"")</f>
      </c>
      <c r="FT171">
        <f>IF($GQ171&gt;=19,INDEX($DL:$DL,$GP171+19),"")</f>
      </c>
      <c r="FU171">
        <f>IF($GQ171&gt;=20,INDEX($DL:$DL,$GP171+20),"")</f>
      </c>
      <c r="FV171">
        <f>IF($GQ171&gt;=21,INDEX($DL:$DL,$GP171+21),"")</f>
      </c>
      <c r="FW171">
        <f>IF($GQ171&gt;=22,INDEX($DL:$DL,$GP171+22),"")</f>
      </c>
      <c r="FX171">
        <f>IF($GQ171&gt;=23,INDEX($DL:$DL,$GP171+23),"")</f>
      </c>
      <c r="FY171">
        <f>IF($GQ171&gt;=24,INDEX($DL:$DL,$GP171+24),"")</f>
      </c>
      <c r="FZ171">
        <f>IF($GQ171&gt;=25,INDEX($DL:$DL,$GP171+25),"")</f>
      </c>
      <c r="GA171">
        <f>IF($GQ171&gt;=26,INDEX($DL:$DL,$GP171+26),"")</f>
      </c>
      <c r="GB171">
        <f>IF($GQ171&gt;=27,INDEX($DL:$DL,$GP171+27),"")</f>
      </c>
      <c r="GC171">
        <f>IF($GQ171&gt;=28,INDEX($DL:$DL,$GP171+28),"")</f>
      </c>
      <c r="GD171">
        <f>IF($GQ171&gt;=29,INDEX($DL:$DL,$GP171+29),"")</f>
      </c>
      <c r="GE171">
        <f>IF($GQ171&gt;=30,INDEX($DL:$DL,$GP171+30),"")</f>
      </c>
      <c r="GF171">
        <f>IF($GQ171&gt;=31,INDEX($DL:$DL,$GP171+31),"")</f>
      </c>
      <c r="GG171">
        <f>IF($GQ171&gt;=32,INDEX($DL:$DL,$GP171+32),"")</f>
      </c>
      <c r="GH171">
        <f>IF($GQ171&gt;=33,INDEX($DL:$DL,$GP171+33),"")</f>
      </c>
      <c r="GI171">
        <f>IF($GQ171&gt;=34,INDEX($DL:$DL,$GP171+34),"")</f>
      </c>
      <c r="GJ171">
        <f>IF($GQ171&gt;=35,INDEX($DL:$DL,$GP171+35),"")</f>
      </c>
      <c r="GK171">
        <f>IF($GQ171&gt;=36,INDEX($DL:$DL,$GP171+36),"")</f>
      </c>
      <c r="GL171">
        <f>IF($GQ171&gt;=37,INDEX($DL:$DL,$GP171+37),"")</f>
      </c>
      <c r="GM171">
        <f>IF($GQ171&gt;=38,INDEX($DL:$DL,$GP171+38),"")</f>
      </c>
      <c r="GN171">
        <f>IF($GQ171&gt;=39,INDEX($DL:$DL,$GP171+39),"")</f>
      </c>
      <c r="GO171">
        <f>IF($GQ171&gt;=40,INDEX($DL:$DL,$GP171+40),"")</f>
      </c>
      <c r="GP171">
        <f>IFERROR(MATCH($DJ171,$DK$2:$DK$148,0)+1,0)</f>
      </c>
      <c r="GQ171">
        <f>IFERROR(INDEX($DM$2:$DM$148,MATCH($DJ171,$DK$2:$DK$148,0)),0)</f>
      </c>
      <c r="GR171">
        <f>IFERROR(MATCH($L171,$DN$171:$FA$171,0),0)</f>
      </c>
      <c r="GS171">
        <f>IF($GR171&gt;0,INDEX($FB$171:$GO$171,$GR171),"")</f>
      </c>
      <c r="GT171" t="s">
        <v>702</v>
      </c>
      <c r="GV171">
        <f>IF($JE171&gt;=1,INDEX($GT:$GT,$JD171+1),"")</f>
      </c>
      <c r="GW171">
        <f>IF($JE171&gt;=2,INDEX($GT:$GT,$JD171+2),"")</f>
      </c>
      <c r="GX171">
        <f>IF($JE171&gt;=3,INDEX($GT:$GT,$JD171+3),"")</f>
      </c>
      <c r="GY171">
        <f>IF($JE171&gt;=4,INDEX($GT:$GT,$JD171+4),"")</f>
      </c>
      <c r="GZ171">
        <f>IF($JE171&gt;=5,INDEX($GT:$GT,$JD171+5),"")</f>
      </c>
      <c r="HA171">
        <f>IF($JE171&gt;=6,INDEX($GT:$GT,$JD171+6),"")</f>
      </c>
      <c r="HB171">
        <f>IF($JE171&gt;=7,INDEX($GT:$GT,$JD171+7),"")</f>
      </c>
      <c r="HC171">
        <f>IF($JE171&gt;=8,INDEX($GT:$GT,$JD171+8),"")</f>
      </c>
      <c r="HD171">
        <f>IF($JE171&gt;=9,INDEX($GT:$GT,$JD171+9),"")</f>
      </c>
      <c r="HE171">
        <f>IF($JE171&gt;=10,INDEX($GT:$GT,$JD171+10),"")</f>
      </c>
      <c r="HF171">
        <f>IF($JE171&gt;=11,INDEX($GT:$GT,$JD171+11),"")</f>
      </c>
      <c r="HG171">
        <f>IF($JE171&gt;=12,INDEX($GT:$GT,$JD171+12),"")</f>
      </c>
      <c r="HH171">
        <f>IF($JE171&gt;=13,INDEX($GT:$GT,$JD171+13),"")</f>
      </c>
      <c r="HI171">
        <f>IF($JE171&gt;=14,INDEX($GT:$GT,$JD171+14),"")</f>
      </c>
      <c r="HJ171">
        <f>IF($JE171&gt;=15,INDEX($GT:$GT,$JD171+15),"")</f>
      </c>
      <c r="HK171">
        <f>IF($JE171&gt;=16,INDEX($GT:$GT,$JD171+16),"")</f>
      </c>
      <c r="HL171">
        <f>IF($JE171&gt;=17,INDEX($GT:$GT,$JD171+17),"")</f>
      </c>
      <c r="HM171">
        <f>IF($JE171&gt;=18,INDEX($GT:$GT,$JD171+18),"")</f>
      </c>
      <c r="HN171">
        <f>IF($JE171&gt;=19,INDEX($GT:$GT,$JD171+19),"")</f>
      </c>
      <c r="HO171">
        <f>IF($JE171&gt;=20,INDEX($GT:$GT,$JD171+20),"")</f>
      </c>
      <c r="HP171">
        <f>IF($JE171&gt;=21,INDEX($GT:$GT,$JD171+21),"")</f>
      </c>
      <c r="HQ171">
        <f>IF($JE171&gt;=22,INDEX($GT:$GT,$JD171+22),"")</f>
      </c>
      <c r="HR171">
        <f>IF($JE171&gt;=23,INDEX($GT:$GT,$JD171+23),"")</f>
      </c>
      <c r="HS171">
        <f>IF($JE171&gt;=24,INDEX($GT:$GT,$JD171+24),"")</f>
      </c>
      <c r="HT171">
        <f>IF($JE171&gt;=25,INDEX($GT:$GT,$JD171+25),"")</f>
      </c>
      <c r="HU171">
        <f>IF($JE171&gt;=26,INDEX($GT:$GT,$JD171+26),"")</f>
      </c>
      <c r="HV171">
        <f>IF($JE171&gt;=27,INDEX($GT:$GT,$JD171+27),"")</f>
      </c>
      <c r="HW171">
        <f>IF($JE171&gt;=28,INDEX($GT:$GT,$JD171+28),"")</f>
      </c>
      <c r="HX171">
        <f>IF($JE171&gt;=29,INDEX($GT:$GT,$JD171+29),"")</f>
      </c>
      <c r="HY171">
        <f>IF($JE171&gt;=30,INDEX($GT:$GT,$JD171+30),"")</f>
      </c>
      <c r="HZ171">
        <f>IF($JE171&gt;=31,INDEX($GT:$GT,$JD171+31),"")</f>
      </c>
      <c r="IA171">
        <f>IF($JE171&gt;=32,INDEX($GT:$GT,$JD171+32),"")</f>
      </c>
      <c r="IB171">
        <f>IF($JE171&gt;=33,INDEX($GT:$GT,$JD171+33),"")</f>
      </c>
      <c r="IC171">
        <f>IF($JE171&gt;=34,INDEX($GT:$GT,$JD171+34),"")</f>
      </c>
      <c r="ID171">
        <f>IF($JE171&gt;=35,INDEX($GT:$GT,$JD171+35),"")</f>
      </c>
      <c r="IE171">
        <f>IF($JE171&gt;=36,INDEX($GT:$GT,$JD171+36),"")</f>
      </c>
      <c r="IF171">
        <f>IF($JE171&gt;=37,INDEX($GT:$GT,$JD171+37),"")</f>
      </c>
      <c r="IG171">
        <f>IF($JE171&gt;=38,INDEX($GT:$GT,$JD171+38),"")</f>
      </c>
      <c r="IH171">
        <f>IF($JE171&gt;=39,INDEX($GT:$GT,$JD171+39),"")</f>
      </c>
      <c r="II171">
        <f>IF($JE171&gt;=40,INDEX($GT:$GT,$JD171+40),"")</f>
      </c>
      <c r="IJ171">
        <f>IF($JE171&gt;=41,INDEX($GT:$GT,$JD171+41),"")</f>
      </c>
      <c r="IK171">
        <f>IF($JE171&gt;=42,INDEX($GT:$GT,$JD171+42),"")</f>
      </c>
      <c r="IL171">
        <f>IF($JE171&gt;=43,INDEX($GT:$GT,$JD171+43),"")</f>
      </c>
      <c r="IM171">
        <f>IF($JE171&gt;=44,INDEX($GT:$GT,$JD171+44),"")</f>
      </c>
      <c r="IN171">
        <f>IF($JE171&gt;=45,INDEX($GT:$GT,$JD171+45),"")</f>
      </c>
      <c r="IO171">
        <f>IF($JE171&gt;=46,INDEX($GT:$GT,$JD171+46),"")</f>
      </c>
      <c r="IP171">
        <f>IF($JE171&gt;=47,INDEX($GT:$GT,$JD171+47),"")</f>
      </c>
      <c r="IQ171">
        <f>IF($JE171&gt;=48,INDEX($GT:$GT,$JD171+48),"")</f>
      </c>
      <c r="IR171">
        <f>IF($JE171&gt;=49,INDEX($GT:$GT,$JD171+49),"")</f>
      </c>
      <c r="IS171">
        <f>IF($JE171&gt;=50,INDEX($GT:$GT,$JD171+50),"")</f>
      </c>
      <c r="IT171">
        <f>IF($JE171&gt;=51,INDEX($GT:$GT,$JD171+51),"")</f>
      </c>
      <c r="IU171">
        <f>IF($JE171&gt;=52,INDEX($GT:$GT,$JD171+52),"")</f>
      </c>
      <c r="IV171">
        <f>IF($JE171&gt;=53,INDEX($GT:$GT,$JD171+53),"")</f>
      </c>
      <c r="IW171">
        <f>IF($JE171&gt;=54,INDEX($GT:$GT,$JD171+54),"")</f>
      </c>
      <c r="IX171">
        <f>IF($JE171&gt;=55,INDEX($GT:$GT,$JD171+55),"")</f>
      </c>
      <c r="IY171">
        <f>IF($JE171&gt;=56,INDEX($GT:$GT,$JD171+56),"")</f>
      </c>
      <c r="IZ171">
        <f>IF($JE171&gt;=57,INDEX($GT:$GT,$JD171+57),"")</f>
      </c>
      <c r="JA171">
        <f>IF($JE171&gt;=58,INDEX($GT:$GT,$JD171+58),"")</f>
      </c>
      <c r="JB171">
        <f>IF($JE171&gt;=59,INDEX($GT:$GT,$JD171+59),"")</f>
      </c>
      <c r="JC171">
        <f>IF($JE171&gt;=60,INDEX($GT:$GT,$JD171+60),"")</f>
      </c>
      <c r="JD171">
        <f>IFERROR(MATCH($GS171,$GT$2:$GT$322,0)+1,0)</f>
      </c>
      <c r="JE171">
        <f>IFERROR(INDEX($GU$2:$GU$322,MATCH($GS171,$GT$2:$GT$322,0)),0)</f>
      </c>
      <c r="JF171" t="s">
        <v>28</v>
      </c>
      <c r="JG171" t="s">
        <v>28</v>
      </c>
    </row>
    <row r="172" spans="1:267" x14ac:dyDescent="0.25">
      <c r="J172" s="1"/>
      <c r="K172" s="1"/>
      <c r="L172" s="1"/>
      <c r="M172" s="1"/>
      <c r="N172" s="1">
        <f>IFERROR(IF(FIND(" - ",$J172)&gt;0,MID($J172,FIND(" - ",$J172)+3,LEN($J172)),""),"")</f>
      </c>
      <c r="P172" s="1"/>
      <c r="S172" t="s">
        <v>28</v>
      </c>
      <c r="U172">
        <f>IF(OR($S172="",$T172=""),"",IFERROR($S172/$T172,0))</f>
      </c>
      <c r="V172">
        <f>IF($S172="","",
IF($K172="","",
IF(ISNUMBER(SEARCH("exempt",LOWER($K172))),0,
$S172*(VALUE(SUBSTITUTE($K172,"%",""))/100))))</f>
      </c>
      <c r="AB172">
        <f>IF($S172="","",
SUM($S172,$V172,$Z172,$W172,$Y172)-
IF($AA172="",0,VALUE($AA172)))</f>
      </c>
      <c r="AJ172" t="s">
        <v>777</v>
      </c>
      <c r="AO172" t="s">
        <v>778</v>
      </c>
      <c r="AR172">
        <f>IFERROR(LEFT($J172,FIND(" - ",$J172)-1),$J172)</f>
      </c>
      <c r="AU172">
        <f>IF($CJ172&gt;=1,INDEX($AS:$AS,$CI172+1),"")</f>
      </c>
      <c r="AV172">
        <f>IF($CJ172&gt;=2,INDEX($AS:$AS,$CI172+2),"")</f>
      </c>
      <c r="AW172">
        <f>IF($CJ172&gt;=3,INDEX($AS:$AS,$CI172+3),"")</f>
      </c>
      <c r="AX172">
        <f>IF($CJ172&gt;=4,INDEX($AS:$AS,$CI172+4),"")</f>
      </c>
      <c r="AY172">
        <f>IF($CJ172&gt;=5,INDEX($AS:$AS,$CI172+5),"")</f>
      </c>
      <c r="AZ172">
        <f>IF($CJ172&gt;=6,INDEX($AS:$AS,$CI172+6),"")</f>
      </c>
      <c r="BA172">
        <f>IF($CJ172&gt;=7,INDEX($AS:$AS,$CI172+7),"")</f>
      </c>
      <c r="BB172">
        <f>IF($CJ172&gt;=8,INDEX($AS:$AS,$CI172+8),"")</f>
      </c>
      <c r="BC172">
        <f>IF($CJ172&gt;=9,INDEX($AS:$AS,$CI172+9),"")</f>
      </c>
      <c r="BD172">
        <f>IF($CJ172&gt;=10,INDEX($AS:$AS,$CI172+10),"")</f>
      </c>
      <c r="BE172">
        <f>IF($CJ172&gt;=11,INDEX($AS:$AS,$CI172+11),"")</f>
      </c>
      <c r="BF172">
        <f>IF($CJ172&gt;=12,INDEX($AS:$AS,$CI172+12),"")</f>
      </c>
      <c r="BG172">
        <f>IF($CJ172&gt;=13,INDEX($AS:$AS,$CI172+13),"")</f>
      </c>
      <c r="BH172">
        <f>IF($CJ172&gt;=14,INDEX($AS:$AS,$CI172+14),"")</f>
      </c>
      <c r="BI172">
        <f>IF($CJ172&gt;=15,INDEX($AS:$AS,$CI172+15),"")</f>
      </c>
      <c r="BJ172">
        <f>IF($CJ172&gt;=16,INDEX($AS:$AS,$CI172+16),"")</f>
      </c>
      <c r="BK172">
        <f>IF($CJ172&gt;=17,INDEX($AS:$AS,$CI172+17),"")</f>
      </c>
      <c r="BL172">
        <f>IF($CJ172&gt;=18,INDEX($AS:$AS,$CI172+18),"")</f>
      </c>
      <c r="BM172">
        <f>IF($CJ172&gt;=19,INDEX($AS:$AS,$CI172+19),"")</f>
      </c>
      <c r="BN172">
        <f>IF($CJ172&gt;=20,INDEX($AS:$AS,$CI172+20),"")</f>
      </c>
      <c r="BO172">
        <f>IF($CJ172&gt;=21,INDEX($AS:$AS,$CI172+21),"")</f>
      </c>
      <c r="BP172">
        <f>IF($CJ172&gt;=22,INDEX($AS:$AS,$CI172+22),"")</f>
      </c>
      <c r="BQ172">
        <f>IF($CJ172&gt;=23,INDEX($AS:$AS,$CI172+23),"")</f>
      </c>
      <c r="BR172">
        <f>IF($CJ172&gt;=24,INDEX($AS:$AS,$CI172+24),"")</f>
      </c>
      <c r="BS172">
        <f>IF($CJ172&gt;=25,INDEX($AS:$AS,$CI172+25),"")</f>
      </c>
      <c r="BT172">
        <f>IF($CJ172&gt;=26,INDEX($AS:$AS,$CI172+26),"")</f>
      </c>
      <c r="BU172">
        <f>IF($CJ172&gt;=27,INDEX($AS:$AS,$CI172+27),"")</f>
      </c>
      <c r="BV172">
        <f>IF($CJ172&gt;=28,INDEX($AS:$AS,$CI172+28),"")</f>
      </c>
      <c r="BW172">
        <f>IF($CJ172&gt;=29,INDEX($AS:$AS,$CI172+29),"")</f>
      </c>
      <c r="BX172">
        <f>IF($CJ172&gt;=30,INDEX($AS:$AS,$CI172+30),"")</f>
      </c>
      <c r="BY172">
        <f>IF($CJ172&gt;=31,INDEX($AS:$AS,$CI172+31),"")</f>
      </c>
      <c r="BZ172">
        <f>IF($CJ172&gt;=32,INDEX($AS:$AS,$CI172+32),"")</f>
      </c>
      <c r="CA172">
        <f>IF($CJ172&gt;=33,INDEX($AS:$AS,$CI172+33),"")</f>
      </c>
      <c r="CB172">
        <f>IF($CJ172&gt;=34,INDEX($AS:$AS,$CI172+34),"")</f>
      </c>
      <c r="CC172">
        <f>IF($CJ172&gt;=35,INDEX($AS:$AS,$CI172+35),"")</f>
      </c>
      <c r="CD172">
        <f>IF($CJ172&gt;=36,INDEX($AS:$AS,$CI172+36),"")</f>
      </c>
      <c r="CE172">
        <f>IF($CJ172&gt;=37,INDEX($AS:$AS,$CI172+37),"")</f>
      </c>
      <c r="CF172">
        <f>IF($CJ172&gt;=38,INDEX($AS:$AS,$CI172+38),"")</f>
      </c>
      <c r="CG172">
        <f>IF($CJ172&gt;=39,INDEX($AS:$AS,$CI172+39),"")</f>
      </c>
      <c r="CH172">
        <f>IF($CJ172&gt;=40,INDEX($AS:$AS,$CI172+40),"")</f>
      </c>
      <c r="CI172">
        <f>IFERROR(MATCH($AR172,$AS$2:$AS$133,0)+1,0)</f>
      </c>
      <c r="CJ172">
        <f>IFERROR(INDEX($AT$2:$AT$133,MATCH($AR172,$AS$2:$AS$133,0)),0)</f>
      </c>
      <c r="CK172">
        <f>IFERROR(LEFT($O172,FIND(" - ",$O172)-1),$O172)</f>
      </c>
      <c r="CL172" t="s">
        <v>211</v>
      </c>
      <c r="CN172">
        <f>IF($DI172&gt;=1,INDEX($CL:$CL,$DH172+1),"")</f>
      </c>
      <c r="CO172">
        <f>IF($DI172&gt;=2,INDEX($CL:$CL,$DH172+2),"")</f>
      </c>
      <c r="CP172">
        <f>IF($DI172&gt;=3,INDEX($CL:$CL,$DH172+3),"")</f>
      </c>
      <c r="CQ172">
        <f>IF($DI172&gt;=4,INDEX($CL:$CL,$DH172+4),"")</f>
      </c>
      <c r="CR172">
        <f>IF($DI172&gt;=5,INDEX($CL:$CL,$DH172+5),"")</f>
      </c>
      <c r="CS172">
        <f>IF($DI172&gt;=6,INDEX($CL:$CL,$DH172+6),"")</f>
      </c>
      <c r="CT172">
        <f>IF($DI172&gt;=7,INDEX($CL:$CL,$DH172+7),"")</f>
      </c>
      <c r="CU172">
        <f>IF($DI172&gt;=8,INDEX($CL:$CL,$DH172+8),"")</f>
      </c>
      <c r="CV172">
        <f>IF($DI172&gt;=9,INDEX($CL:$CL,$DH172+9),"")</f>
      </c>
      <c r="CW172">
        <f>IF($DI172&gt;=10,INDEX($CL:$CL,$DH172+10),"")</f>
      </c>
      <c r="CX172">
        <f>IF($DI172&gt;=11,INDEX($CL:$CL,$DH172+11),"")</f>
      </c>
      <c r="CY172">
        <f>IF($DI172&gt;=12,INDEX($CL:$CL,$DH172+12),"")</f>
      </c>
      <c r="CZ172">
        <f>IF($DI172&gt;=13,INDEX($CL:$CL,$DH172+13),"")</f>
      </c>
      <c r="DA172">
        <f>IF($DI172&gt;=14,INDEX($CL:$CL,$DH172+14),"")</f>
      </c>
      <c r="DB172">
        <f>IF($DI172&gt;=15,INDEX($CL:$CL,$DH172+15),"")</f>
      </c>
      <c r="DC172">
        <f>IF($DI172&gt;=16,INDEX($CL:$CL,$DH172+16),"")</f>
      </c>
      <c r="DD172">
        <f>IF($DI172&gt;=17,INDEX($CL:$CL,$DH172+17),"")</f>
      </c>
      <c r="DE172">
        <f>IF($DI172&gt;=18,INDEX($CL:$CL,$DH172+18),"")</f>
      </c>
      <c r="DF172">
        <f>IF($DI172&gt;=19,INDEX($CL:$CL,$DH172+19),"")</f>
      </c>
      <c r="DG172">
        <f>IF($DI172&gt;=20,INDEX($CL:$CL,$DH172+20),"")</f>
      </c>
      <c r="DH172">
        <f>IFERROR(MATCH($CK172,$CL$2:$CL$1558,0)+1,0)</f>
      </c>
      <c r="DI172">
        <f>IFERROR(INDEX($CM$2:$CM$1558,MATCH($CK172,$CL$2:$CL$1558,0)),0)</f>
      </c>
      <c r="DJ172">
        <f>IFERROR(INDEX($AQ:$AQ,MATCH($K172,$AP:$AP,0))&amp;"","")</f>
      </c>
      <c r="DN172">
        <f>IF($GQ172&gt;=1,INDEX($DK:$DK,$GP172+1),"")</f>
      </c>
      <c r="DO172">
        <f>IF($GQ172&gt;=2,INDEX($DK:$DK,$GP172+2),"")</f>
      </c>
      <c r="DP172">
        <f>IF($GQ172&gt;=3,INDEX($DK:$DK,$GP172+3),"")</f>
      </c>
      <c r="DQ172">
        <f>IF($GQ172&gt;=4,INDEX($DK:$DK,$GP172+4),"")</f>
      </c>
      <c r="DR172">
        <f>IF($GQ172&gt;=5,INDEX($DK:$DK,$GP172+5),"")</f>
      </c>
      <c r="DS172">
        <f>IF($GQ172&gt;=6,INDEX($DK:$DK,$GP172+6),"")</f>
      </c>
      <c r="DT172">
        <f>IF($GQ172&gt;=7,INDEX($DK:$DK,$GP172+7),"")</f>
      </c>
      <c r="DU172">
        <f>IF($GQ172&gt;=8,INDEX($DK:$DK,$GP172+8),"")</f>
      </c>
      <c r="DV172">
        <f>IF($GQ172&gt;=9,INDEX($DK:$DK,$GP172+9),"")</f>
      </c>
      <c r="DW172">
        <f>IF($GQ172&gt;=10,INDEX($DK:$DK,$GP172+10),"")</f>
      </c>
      <c r="DX172">
        <f>IF($GQ172&gt;=11,INDEX($DK:$DK,$GP172+11),"")</f>
      </c>
      <c r="DY172">
        <f>IF($GQ172&gt;=12,INDEX($DK:$DK,$GP172+12),"")</f>
      </c>
      <c r="DZ172">
        <f>IF($GQ172&gt;=13,INDEX($DK:$DK,$GP172+13),"")</f>
      </c>
      <c r="EA172">
        <f>IF($GQ172&gt;=14,INDEX($DK:$DK,$GP172+14),"")</f>
      </c>
      <c r="EB172">
        <f>IF($GQ172&gt;=15,INDEX($DK:$DK,$GP172+15),"")</f>
      </c>
      <c r="EC172">
        <f>IF($GQ172&gt;=16,INDEX($DK:$DK,$GP172+16),"")</f>
      </c>
      <c r="ED172">
        <f>IF($GQ172&gt;=17,INDEX($DK:$DK,$GP172+17),"")</f>
      </c>
      <c r="EE172">
        <f>IF($GQ172&gt;=18,INDEX($DK:$DK,$GP172+18),"")</f>
      </c>
      <c r="EF172">
        <f>IF($GQ172&gt;=19,INDEX($DK:$DK,$GP172+19),"")</f>
      </c>
      <c r="EG172">
        <f>IF($GQ172&gt;=20,INDEX($DK:$DK,$GP172+20),"")</f>
      </c>
      <c r="EH172">
        <f>IF($GQ172&gt;=21,INDEX($DK:$DK,$GP172+21),"")</f>
      </c>
      <c r="EI172">
        <f>IF($GQ172&gt;=22,INDEX($DK:$DK,$GP172+22),"")</f>
      </c>
      <c r="EJ172">
        <f>IF($GQ172&gt;=23,INDEX($DK:$DK,$GP172+23),"")</f>
      </c>
      <c r="EK172">
        <f>IF($GQ172&gt;=24,INDEX($DK:$DK,$GP172+24),"")</f>
      </c>
      <c r="EL172">
        <f>IF($GQ172&gt;=25,INDEX($DK:$DK,$GP172+25),"")</f>
      </c>
      <c r="EM172">
        <f>IF($GQ172&gt;=26,INDEX($DK:$DK,$GP172+26),"")</f>
      </c>
      <c r="EN172">
        <f>IF($GQ172&gt;=27,INDEX($DK:$DK,$GP172+27),"")</f>
      </c>
      <c r="EO172">
        <f>IF($GQ172&gt;=28,INDEX($DK:$DK,$GP172+28),"")</f>
      </c>
      <c r="EP172">
        <f>IF($GQ172&gt;=29,INDEX($DK:$DK,$GP172+29),"")</f>
      </c>
      <c r="EQ172">
        <f>IF($GQ172&gt;=30,INDEX($DK:$DK,$GP172+30),"")</f>
      </c>
      <c r="ER172">
        <f>IF($GQ172&gt;=31,INDEX($DK:$DK,$GP172+31),"")</f>
      </c>
      <c r="ES172">
        <f>IF($GQ172&gt;=32,INDEX($DK:$DK,$GP172+32),"")</f>
      </c>
      <c r="ET172">
        <f>IF($GQ172&gt;=33,INDEX($DK:$DK,$GP172+33),"")</f>
      </c>
      <c r="EU172">
        <f>IF($GQ172&gt;=34,INDEX($DK:$DK,$GP172+34),"")</f>
      </c>
      <c r="EV172">
        <f>IF($GQ172&gt;=35,INDEX($DK:$DK,$GP172+35),"")</f>
      </c>
      <c r="EW172">
        <f>IF($GQ172&gt;=36,INDEX($DK:$DK,$GP172+36),"")</f>
      </c>
      <c r="EX172">
        <f>IF($GQ172&gt;=37,INDEX($DK:$DK,$GP172+37),"")</f>
      </c>
      <c r="EY172">
        <f>IF($GQ172&gt;=38,INDEX($DK:$DK,$GP172+38),"")</f>
      </c>
      <c r="EZ172">
        <f>IF($GQ172&gt;=39,INDEX($DK:$DK,$GP172+39),"")</f>
      </c>
      <c r="FA172">
        <f>IF($GQ172&gt;=40,INDEX($DK:$DK,$GP172+40),"")</f>
      </c>
      <c r="FB172">
        <f>IF($GQ172&gt;=1,INDEX($DL:$DL,$GP172+1),"")</f>
      </c>
      <c r="FC172">
        <f>IF($GQ172&gt;=2,INDEX($DL:$DL,$GP172+2),"")</f>
      </c>
      <c r="FD172">
        <f>IF($GQ172&gt;=3,INDEX($DL:$DL,$GP172+3),"")</f>
      </c>
      <c r="FE172">
        <f>IF($GQ172&gt;=4,INDEX($DL:$DL,$GP172+4),"")</f>
      </c>
      <c r="FF172">
        <f>IF($GQ172&gt;=5,INDEX($DL:$DL,$GP172+5),"")</f>
      </c>
      <c r="FG172">
        <f>IF($GQ172&gt;=6,INDEX($DL:$DL,$GP172+6),"")</f>
      </c>
      <c r="FH172">
        <f>IF($GQ172&gt;=7,INDEX($DL:$DL,$GP172+7),"")</f>
      </c>
      <c r="FI172">
        <f>IF($GQ172&gt;=8,INDEX($DL:$DL,$GP172+8),"")</f>
      </c>
      <c r="FJ172">
        <f>IF($GQ172&gt;=9,INDEX($DL:$DL,$GP172+9),"")</f>
      </c>
      <c r="FK172">
        <f>IF($GQ172&gt;=10,INDEX($DL:$DL,$GP172+10),"")</f>
      </c>
      <c r="FL172">
        <f>IF($GQ172&gt;=11,INDEX($DL:$DL,$GP172+11),"")</f>
      </c>
      <c r="FM172">
        <f>IF($GQ172&gt;=12,INDEX($DL:$DL,$GP172+12),"")</f>
      </c>
      <c r="FN172">
        <f>IF($GQ172&gt;=13,INDEX($DL:$DL,$GP172+13),"")</f>
      </c>
      <c r="FO172">
        <f>IF($GQ172&gt;=14,INDEX($DL:$DL,$GP172+14),"")</f>
      </c>
      <c r="FP172">
        <f>IF($GQ172&gt;=15,INDEX($DL:$DL,$GP172+15),"")</f>
      </c>
      <c r="FQ172">
        <f>IF($GQ172&gt;=16,INDEX($DL:$DL,$GP172+16),"")</f>
      </c>
      <c r="FR172">
        <f>IF($GQ172&gt;=17,INDEX($DL:$DL,$GP172+17),"")</f>
      </c>
      <c r="FS172">
        <f>IF($GQ172&gt;=18,INDEX($DL:$DL,$GP172+18),"")</f>
      </c>
      <c r="FT172">
        <f>IF($GQ172&gt;=19,INDEX($DL:$DL,$GP172+19),"")</f>
      </c>
      <c r="FU172">
        <f>IF($GQ172&gt;=20,INDEX($DL:$DL,$GP172+20),"")</f>
      </c>
      <c r="FV172">
        <f>IF($GQ172&gt;=21,INDEX($DL:$DL,$GP172+21),"")</f>
      </c>
      <c r="FW172">
        <f>IF($GQ172&gt;=22,INDEX($DL:$DL,$GP172+22),"")</f>
      </c>
      <c r="FX172">
        <f>IF($GQ172&gt;=23,INDEX($DL:$DL,$GP172+23),"")</f>
      </c>
      <c r="FY172">
        <f>IF($GQ172&gt;=24,INDEX($DL:$DL,$GP172+24),"")</f>
      </c>
      <c r="FZ172">
        <f>IF($GQ172&gt;=25,INDEX($DL:$DL,$GP172+25),"")</f>
      </c>
      <c r="GA172">
        <f>IF($GQ172&gt;=26,INDEX($DL:$DL,$GP172+26),"")</f>
      </c>
      <c r="GB172">
        <f>IF($GQ172&gt;=27,INDEX($DL:$DL,$GP172+27),"")</f>
      </c>
      <c r="GC172">
        <f>IF($GQ172&gt;=28,INDEX($DL:$DL,$GP172+28),"")</f>
      </c>
      <c r="GD172">
        <f>IF($GQ172&gt;=29,INDEX($DL:$DL,$GP172+29),"")</f>
      </c>
      <c r="GE172">
        <f>IF($GQ172&gt;=30,INDEX($DL:$DL,$GP172+30),"")</f>
      </c>
      <c r="GF172">
        <f>IF($GQ172&gt;=31,INDEX($DL:$DL,$GP172+31),"")</f>
      </c>
      <c r="GG172">
        <f>IF($GQ172&gt;=32,INDEX($DL:$DL,$GP172+32),"")</f>
      </c>
      <c r="GH172">
        <f>IF($GQ172&gt;=33,INDEX($DL:$DL,$GP172+33),"")</f>
      </c>
      <c r="GI172">
        <f>IF($GQ172&gt;=34,INDEX($DL:$DL,$GP172+34),"")</f>
      </c>
      <c r="GJ172">
        <f>IF($GQ172&gt;=35,INDEX($DL:$DL,$GP172+35),"")</f>
      </c>
      <c r="GK172">
        <f>IF($GQ172&gt;=36,INDEX($DL:$DL,$GP172+36),"")</f>
      </c>
      <c r="GL172">
        <f>IF($GQ172&gt;=37,INDEX($DL:$DL,$GP172+37),"")</f>
      </c>
      <c r="GM172">
        <f>IF($GQ172&gt;=38,INDEX($DL:$DL,$GP172+38),"")</f>
      </c>
      <c r="GN172">
        <f>IF($GQ172&gt;=39,INDEX($DL:$DL,$GP172+39),"")</f>
      </c>
      <c r="GO172">
        <f>IF($GQ172&gt;=40,INDEX($DL:$DL,$GP172+40),"")</f>
      </c>
      <c r="GP172">
        <f>IFERROR(MATCH($DJ172,$DK$2:$DK$148,0)+1,0)</f>
      </c>
      <c r="GQ172">
        <f>IFERROR(INDEX($DM$2:$DM$148,MATCH($DJ172,$DK$2:$DK$148,0)),0)</f>
      </c>
      <c r="GR172">
        <f>IFERROR(MATCH($L172,$DN$172:$FA$172,0),0)</f>
      </c>
      <c r="GS172">
        <f>IF($GR172&gt;0,INDEX($FB$172:$GO$172,$GR172),"")</f>
      </c>
      <c r="GT172" t="s">
        <v>705</v>
      </c>
      <c r="GV172">
        <f>IF($JE172&gt;=1,INDEX($GT:$GT,$JD172+1),"")</f>
      </c>
      <c r="GW172">
        <f>IF($JE172&gt;=2,INDEX($GT:$GT,$JD172+2),"")</f>
      </c>
      <c r="GX172">
        <f>IF($JE172&gt;=3,INDEX($GT:$GT,$JD172+3),"")</f>
      </c>
      <c r="GY172">
        <f>IF($JE172&gt;=4,INDEX($GT:$GT,$JD172+4),"")</f>
      </c>
      <c r="GZ172">
        <f>IF($JE172&gt;=5,INDEX($GT:$GT,$JD172+5),"")</f>
      </c>
      <c r="HA172">
        <f>IF($JE172&gt;=6,INDEX($GT:$GT,$JD172+6),"")</f>
      </c>
      <c r="HB172">
        <f>IF($JE172&gt;=7,INDEX($GT:$GT,$JD172+7),"")</f>
      </c>
      <c r="HC172">
        <f>IF($JE172&gt;=8,INDEX($GT:$GT,$JD172+8),"")</f>
      </c>
      <c r="HD172">
        <f>IF($JE172&gt;=9,INDEX($GT:$GT,$JD172+9),"")</f>
      </c>
      <c r="HE172">
        <f>IF($JE172&gt;=10,INDEX($GT:$GT,$JD172+10),"")</f>
      </c>
      <c r="HF172">
        <f>IF($JE172&gt;=11,INDEX($GT:$GT,$JD172+11),"")</f>
      </c>
      <c r="HG172">
        <f>IF($JE172&gt;=12,INDEX($GT:$GT,$JD172+12),"")</f>
      </c>
      <c r="HH172">
        <f>IF($JE172&gt;=13,INDEX($GT:$GT,$JD172+13),"")</f>
      </c>
      <c r="HI172">
        <f>IF($JE172&gt;=14,INDEX($GT:$GT,$JD172+14),"")</f>
      </c>
      <c r="HJ172">
        <f>IF($JE172&gt;=15,INDEX($GT:$GT,$JD172+15),"")</f>
      </c>
      <c r="HK172">
        <f>IF($JE172&gt;=16,INDEX($GT:$GT,$JD172+16),"")</f>
      </c>
      <c r="HL172">
        <f>IF($JE172&gt;=17,INDEX($GT:$GT,$JD172+17),"")</f>
      </c>
      <c r="HM172">
        <f>IF($JE172&gt;=18,INDEX($GT:$GT,$JD172+18),"")</f>
      </c>
      <c r="HN172">
        <f>IF($JE172&gt;=19,INDEX($GT:$GT,$JD172+19),"")</f>
      </c>
      <c r="HO172">
        <f>IF($JE172&gt;=20,INDEX($GT:$GT,$JD172+20),"")</f>
      </c>
      <c r="HP172">
        <f>IF($JE172&gt;=21,INDEX($GT:$GT,$JD172+21),"")</f>
      </c>
      <c r="HQ172">
        <f>IF($JE172&gt;=22,INDEX($GT:$GT,$JD172+22),"")</f>
      </c>
      <c r="HR172">
        <f>IF($JE172&gt;=23,INDEX($GT:$GT,$JD172+23),"")</f>
      </c>
      <c r="HS172">
        <f>IF($JE172&gt;=24,INDEX($GT:$GT,$JD172+24),"")</f>
      </c>
      <c r="HT172">
        <f>IF($JE172&gt;=25,INDEX($GT:$GT,$JD172+25),"")</f>
      </c>
      <c r="HU172">
        <f>IF($JE172&gt;=26,INDEX($GT:$GT,$JD172+26),"")</f>
      </c>
      <c r="HV172">
        <f>IF($JE172&gt;=27,INDEX($GT:$GT,$JD172+27),"")</f>
      </c>
      <c r="HW172">
        <f>IF($JE172&gt;=28,INDEX($GT:$GT,$JD172+28),"")</f>
      </c>
      <c r="HX172">
        <f>IF($JE172&gt;=29,INDEX($GT:$GT,$JD172+29),"")</f>
      </c>
      <c r="HY172">
        <f>IF($JE172&gt;=30,INDEX($GT:$GT,$JD172+30),"")</f>
      </c>
      <c r="HZ172">
        <f>IF($JE172&gt;=31,INDEX($GT:$GT,$JD172+31),"")</f>
      </c>
      <c r="IA172">
        <f>IF($JE172&gt;=32,INDEX($GT:$GT,$JD172+32),"")</f>
      </c>
      <c r="IB172">
        <f>IF($JE172&gt;=33,INDEX($GT:$GT,$JD172+33),"")</f>
      </c>
      <c r="IC172">
        <f>IF($JE172&gt;=34,INDEX($GT:$GT,$JD172+34),"")</f>
      </c>
      <c r="ID172">
        <f>IF($JE172&gt;=35,INDEX($GT:$GT,$JD172+35),"")</f>
      </c>
      <c r="IE172">
        <f>IF($JE172&gt;=36,INDEX($GT:$GT,$JD172+36),"")</f>
      </c>
      <c r="IF172">
        <f>IF($JE172&gt;=37,INDEX($GT:$GT,$JD172+37),"")</f>
      </c>
      <c r="IG172">
        <f>IF($JE172&gt;=38,INDEX($GT:$GT,$JD172+38),"")</f>
      </c>
      <c r="IH172">
        <f>IF($JE172&gt;=39,INDEX($GT:$GT,$JD172+39),"")</f>
      </c>
      <c r="II172">
        <f>IF($JE172&gt;=40,INDEX($GT:$GT,$JD172+40),"")</f>
      </c>
      <c r="IJ172">
        <f>IF($JE172&gt;=41,INDEX($GT:$GT,$JD172+41),"")</f>
      </c>
      <c r="IK172">
        <f>IF($JE172&gt;=42,INDEX($GT:$GT,$JD172+42),"")</f>
      </c>
      <c r="IL172">
        <f>IF($JE172&gt;=43,INDEX($GT:$GT,$JD172+43),"")</f>
      </c>
      <c r="IM172">
        <f>IF($JE172&gt;=44,INDEX($GT:$GT,$JD172+44),"")</f>
      </c>
      <c r="IN172">
        <f>IF($JE172&gt;=45,INDEX($GT:$GT,$JD172+45),"")</f>
      </c>
      <c r="IO172">
        <f>IF($JE172&gt;=46,INDEX($GT:$GT,$JD172+46),"")</f>
      </c>
      <c r="IP172">
        <f>IF($JE172&gt;=47,INDEX($GT:$GT,$JD172+47),"")</f>
      </c>
      <c r="IQ172">
        <f>IF($JE172&gt;=48,INDEX($GT:$GT,$JD172+48),"")</f>
      </c>
      <c r="IR172">
        <f>IF($JE172&gt;=49,INDEX($GT:$GT,$JD172+49),"")</f>
      </c>
      <c r="IS172">
        <f>IF($JE172&gt;=50,INDEX($GT:$GT,$JD172+50),"")</f>
      </c>
      <c r="IT172">
        <f>IF($JE172&gt;=51,INDEX($GT:$GT,$JD172+51),"")</f>
      </c>
      <c r="IU172">
        <f>IF($JE172&gt;=52,INDEX($GT:$GT,$JD172+52),"")</f>
      </c>
      <c r="IV172">
        <f>IF($JE172&gt;=53,INDEX($GT:$GT,$JD172+53),"")</f>
      </c>
      <c r="IW172">
        <f>IF($JE172&gt;=54,INDEX($GT:$GT,$JD172+54),"")</f>
      </c>
      <c r="IX172">
        <f>IF($JE172&gt;=55,INDEX($GT:$GT,$JD172+55),"")</f>
      </c>
      <c r="IY172">
        <f>IF($JE172&gt;=56,INDEX($GT:$GT,$JD172+56),"")</f>
      </c>
      <c r="IZ172">
        <f>IF($JE172&gt;=57,INDEX($GT:$GT,$JD172+57),"")</f>
      </c>
      <c r="JA172">
        <f>IF($JE172&gt;=58,INDEX($GT:$GT,$JD172+58),"")</f>
      </c>
      <c r="JB172">
        <f>IF($JE172&gt;=59,INDEX($GT:$GT,$JD172+59),"")</f>
      </c>
      <c r="JC172">
        <f>IF($JE172&gt;=60,INDEX($GT:$GT,$JD172+60),"")</f>
      </c>
      <c r="JD172">
        <f>IFERROR(MATCH($GS172,$GT$2:$GT$322,0)+1,0)</f>
      </c>
      <c r="JE172">
        <f>IFERROR(INDEX($GU$2:$GU$322,MATCH($GS172,$GT$2:$GT$322,0)),0)</f>
      </c>
      <c r="JF172" t="s">
        <v>28</v>
      </c>
      <c r="JG172" t="s">
        <v>28</v>
      </c>
    </row>
    <row r="173" spans="1:267" x14ac:dyDescent="0.25">
      <c r="J173" s="1"/>
      <c r="K173" s="1"/>
      <c r="L173" s="1"/>
      <c r="M173" s="1"/>
      <c r="N173" s="1">
        <f>IFERROR(IF(FIND(" - ",$J173)&gt;0,MID($J173,FIND(" - ",$J173)+3,LEN($J173)),""),"")</f>
      </c>
      <c r="P173" s="1"/>
      <c r="S173" t="s">
        <v>28</v>
      </c>
      <c r="U173">
        <f>IF(OR($S173="",$T173=""),"",IFERROR($S173/$T173,0))</f>
      </c>
      <c r="V173">
        <f>IF($S173="","",
IF($K173="","",
IF(ISNUMBER(SEARCH("exempt",LOWER($K173))),0,
$S173*(VALUE(SUBSTITUTE($K173,"%",""))/100))))</f>
      </c>
      <c r="AB173">
        <f>IF($S173="","",
SUM($S173,$V173,$Z173,$W173,$Y173)-
IF($AA173="",0,VALUE($AA173)))</f>
      </c>
      <c r="AJ173" t="s">
        <v>779</v>
      </c>
      <c r="AO173" t="s">
        <v>780</v>
      </c>
      <c r="AR173">
        <f>IFERROR(LEFT($J173,FIND(" - ",$J173)-1),$J173)</f>
      </c>
      <c r="AU173">
        <f>IF($CJ173&gt;=1,INDEX($AS:$AS,$CI173+1),"")</f>
      </c>
      <c r="AV173">
        <f>IF($CJ173&gt;=2,INDEX($AS:$AS,$CI173+2),"")</f>
      </c>
      <c r="AW173">
        <f>IF($CJ173&gt;=3,INDEX($AS:$AS,$CI173+3),"")</f>
      </c>
      <c r="AX173">
        <f>IF($CJ173&gt;=4,INDEX($AS:$AS,$CI173+4),"")</f>
      </c>
      <c r="AY173">
        <f>IF($CJ173&gt;=5,INDEX($AS:$AS,$CI173+5),"")</f>
      </c>
      <c r="AZ173">
        <f>IF($CJ173&gt;=6,INDEX($AS:$AS,$CI173+6),"")</f>
      </c>
      <c r="BA173">
        <f>IF($CJ173&gt;=7,INDEX($AS:$AS,$CI173+7),"")</f>
      </c>
      <c r="BB173">
        <f>IF($CJ173&gt;=8,INDEX($AS:$AS,$CI173+8),"")</f>
      </c>
      <c r="BC173">
        <f>IF($CJ173&gt;=9,INDEX($AS:$AS,$CI173+9),"")</f>
      </c>
      <c r="BD173">
        <f>IF($CJ173&gt;=10,INDEX($AS:$AS,$CI173+10),"")</f>
      </c>
      <c r="BE173">
        <f>IF($CJ173&gt;=11,INDEX($AS:$AS,$CI173+11),"")</f>
      </c>
      <c r="BF173">
        <f>IF($CJ173&gt;=12,INDEX($AS:$AS,$CI173+12),"")</f>
      </c>
      <c r="BG173">
        <f>IF($CJ173&gt;=13,INDEX($AS:$AS,$CI173+13),"")</f>
      </c>
      <c r="BH173">
        <f>IF($CJ173&gt;=14,INDEX($AS:$AS,$CI173+14),"")</f>
      </c>
      <c r="BI173">
        <f>IF($CJ173&gt;=15,INDEX($AS:$AS,$CI173+15),"")</f>
      </c>
      <c r="BJ173">
        <f>IF($CJ173&gt;=16,INDEX($AS:$AS,$CI173+16),"")</f>
      </c>
      <c r="BK173">
        <f>IF($CJ173&gt;=17,INDEX($AS:$AS,$CI173+17),"")</f>
      </c>
      <c r="BL173">
        <f>IF($CJ173&gt;=18,INDEX($AS:$AS,$CI173+18),"")</f>
      </c>
      <c r="BM173">
        <f>IF($CJ173&gt;=19,INDEX($AS:$AS,$CI173+19),"")</f>
      </c>
      <c r="BN173">
        <f>IF($CJ173&gt;=20,INDEX($AS:$AS,$CI173+20),"")</f>
      </c>
      <c r="BO173">
        <f>IF($CJ173&gt;=21,INDEX($AS:$AS,$CI173+21),"")</f>
      </c>
      <c r="BP173">
        <f>IF($CJ173&gt;=22,INDEX($AS:$AS,$CI173+22),"")</f>
      </c>
      <c r="BQ173">
        <f>IF($CJ173&gt;=23,INDEX($AS:$AS,$CI173+23),"")</f>
      </c>
      <c r="BR173">
        <f>IF($CJ173&gt;=24,INDEX($AS:$AS,$CI173+24),"")</f>
      </c>
      <c r="BS173">
        <f>IF($CJ173&gt;=25,INDEX($AS:$AS,$CI173+25),"")</f>
      </c>
      <c r="BT173">
        <f>IF($CJ173&gt;=26,INDEX($AS:$AS,$CI173+26),"")</f>
      </c>
      <c r="BU173">
        <f>IF($CJ173&gt;=27,INDEX($AS:$AS,$CI173+27),"")</f>
      </c>
      <c r="BV173">
        <f>IF($CJ173&gt;=28,INDEX($AS:$AS,$CI173+28),"")</f>
      </c>
      <c r="BW173">
        <f>IF($CJ173&gt;=29,INDEX($AS:$AS,$CI173+29),"")</f>
      </c>
      <c r="BX173">
        <f>IF($CJ173&gt;=30,INDEX($AS:$AS,$CI173+30),"")</f>
      </c>
      <c r="BY173">
        <f>IF($CJ173&gt;=31,INDEX($AS:$AS,$CI173+31),"")</f>
      </c>
      <c r="BZ173">
        <f>IF($CJ173&gt;=32,INDEX($AS:$AS,$CI173+32),"")</f>
      </c>
      <c r="CA173">
        <f>IF($CJ173&gt;=33,INDEX($AS:$AS,$CI173+33),"")</f>
      </c>
      <c r="CB173">
        <f>IF($CJ173&gt;=34,INDEX($AS:$AS,$CI173+34),"")</f>
      </c>
      <c r="CC173">
        <f>IF($CJ173&gt;=35,INDEX($AS:$AS,$CI173+35),"")</f>
      </c>
      <c r="CD173">
        <f>IF($CJ173&gt;=36,INDEX($AS:$AS,$CI173+36),"")</f>
      </c>
      <c r="CE173">
        <f>IF($CJ173&gt;=37,INDEX($AS:$AS,$CI173+37),"")</f>
      </c>
      <c r="CF173">
        <f>IF($CJ173&gt;=38,INDEX($AS:$AS,$CI173+38),"")</f>
      </c>
      <c r="CG173">
        <f>IF($CJ173&gt;=39,INDEX($AS:$AS,$CI173+39),"")</f>
      </c>
      <c r="CH173">
        <f>IF($CJ173&gt;=40,INDEX($AS:$AS,$CI173+40),"")</f>
      </c>
      <c r="CI173">
        <f>IFERROR(MATCH($AR173,$AS$2:$AS$133,0)+1,0)</f>
      </c>
      <c r="CJ173">
        <f>IFERROR(INDEX($AT$2:$AT$133,MATCH($AR173,$AS$2:$AS$133,0)),0)</f>
      </c>
      <c r="CK173">
        <f>IFERROR(LEFT($O173,FIND(" - ",$O173)-1),$O173)</f>
      </c>
      <c r="CL173" t="s">
        <v>239</v>
      </c>
      <c r="CN173">
        <f>IF($DI173&gt;=1,INDEX($CL:$CL,$DH173+1),"")</f>
      </c>
      <c r="CO173">
        <f>IF($DI173&gt;=2,INDEX($CL:$CL,$DH173+2),"")</f>
      </c>
      <c r="CP173">
        <f>IF($DI173&gt;=3,INDEX($CL:$CL,$DH173+3),"")</f>
      </c>
      <c r="CQ173">
        <f>IF($DI173&gt;=4,INDEX($CL:$CL,$DH173+4),"")</f>
      </c>
      <c r="CR173">
        <f>IF($DI173&gt;=5,INDEX($CL:$CL,$DH173+5),"")</f>
      </c>
      <c r="CS173">
        <f>IF($DI173&gt;=6,INDEX($CL:$CL,$DH173+6),"")</f>
      </c>
      <c r="CT173">
        <f>IF($DI173&gt;=7,INDEX($CL:$CL,$DH173+7),"")</f>
      </c>
      <c r="CU173">
        <f>IF($DI173&gt;=8,INDEX($CL:$CL,$DH173+8),"")</f>
      </c>
      <c r="CV173">
        <f>IF($DI173&gt;=9,INDEX($CL:$CL,$DH173+9),"")</f>
      </c>
      <c r="CW173">
        <f>IF($DI173&gt;=10,INDEX($CL:$CL,$DH173+10),"")</f>
      </c>
      <c r="CX173">
        <f>IF($DI173&gt;=11,INDEX($CL:$CL,$DH173+11),"")</f>
      </c>
      <c r="CY173">
        <f>IF($DI173&gt;=12,INDEX($CL:$CL,$DH173+12),"")</f>
      </c>
      <c r="CZ173">
        <f>IF($DI173&gt;=13,INDEX($CL:$CL,$DH173+13),"")</f>
      </c>
      <c r="DA173">
        <f>IF($DI173&gt;=14,INDEX($CL:$CL,$DH173+14),"")</f>
      </c>
      <c r="DB173">
        <f>IF($DI173&gt;=15,INDEX($CL:$CL,$DH173+15),"")</f>
      </c>
      <c r="DC173">
        <f>IF($DI173&gt;=16,INDEX($CL:$CL,$DH173+16),"")</f>
      </c>
      <c r="DD173">
        <f>IF($DI173&gt;=17,INDEX($CL:$CL,$DH173+17),"")</f>
      </c>
      <c r="DE173">
        <f>IF($DI173&gt;=18,INDEX($CL:$CL,$DH173+18),"")</f>
      </c>
      <c r="DF173">
        <f>IF($DI173&gt;=19,INDEX($CL:$CL,$DH173+19),"")</f>
      </c>
      <c r="DG173">
        <f>IF($DI173&gt;=20,INDEX($CL:$CL,$DH173+20),"")</f>
      </c>
      <c r="DH173">
        <f>IFERROR(MATCH($CK173,$CL$2:$CL$1558,0)+1,0)</f>
      </c>
      <c r="DI173">
        <f>IFERROR(INDEX($CM$2:$CM$1558,MATCH($CK173,$CL$2:$CL$1558,0)),0)</f>
      </c>
      <c r="DJ173">
        <f>IFERROR(INDEX($AQ:$AQ,MATCH($K173,$AP:$AP,0))&amp;"","")</f>
      </c>
      <c r="DN173">
        <f>IF($GQ173&gt;=1,INDEX($DK:$DK,$GP173+1),"")</f>
      </c>
      <c r="DO173">
        <f>IF($GQ173&gt;=2,INDEX($DK:$DK,$GP173+2),"")</f>
      </c>
      <c r="DP173">
        <f>IF($GQ173&gt;=3,INDEX($DK:$DK,$GP173+3),"")</f>
      </c>
      <c r="DQ173">
        <f>IF($GQ173&gt;=4,INDEX($DK:$DK,$GP173+4),"")</f>
      </c>
      <c r="DR173">
        <f>IF($GQ173&gt;=5,INDEX($DK:$DK,$GP173+5),"")</f>
      </c>
      <c r="DS173">
        <f>IF($GQ173&gt;=6,INDEX($DK:$DK,$GP173+6),"")</f>
      </c>
      <c r="DT173">
        <f>IF($GQ173&gt;=7,INDEX($DK:$DK,$GP173+7),"")</f>
      </c>
      <c r="DU173">
        <f>IF($GQ173&gt;=8,INDEX($DK:$DK,$GP173+8),"")</f>
      </c>
      <c r="DV173">
        <f>IF($GQ173&gt;=9,INDEX($DK:$DK,$GP173+9),"")</f>
      </c>
      <c r="DW173">
        <f>IF($GQ173&gt;=10,INDEX($DK:$DK,$GP173+10),"")</f>
      </c>
      <c r="DX173">
        <f>IF($GQ173&gt;=11,INDEX($DK:$DK,$GP173+11),"")</f>
      </c>
      <c r="DY173">
        <f>IF($GQ173&gt;=12,INDEX($DK:$DK,$GP173+12),"")</f>
      </c>
      <c r="DZ173">
        <f>IF($GQ173&gt;=13,INDEX($DK:$DK,$GP173+13),"")</f>
      </c>
      <c r="EA173">
        <f>IF($GQ173&gt;=14,INDEX($DK:$DK,$GP173+14),"")</f>
      </c>
      <c r="EB173">
        <f>IF($GQ173&gt;=15,INDEX($DK:$DK,$GP173+15),"")</f>
      </c>
      <c r="EC173">
        <f>IF($GQ173&gt;=16,INDEX($DK:$DK,$GP173+16),"")</f>
      </c>
      <c r="ED173">
        <f>IF($GQ173&gt;=17,INDEX($DK:$DK,$GP173+17),"")</f>
      </c>
      <c r="EE173">
        <f>IF($GQ173&gt;=18,INDEX($DK:$DK,$GP173+18),"")</f>
      </c>
      <c r="EF173">
        <f>IF($GQ173&gt;=19,INDEX($DK:$DK,$GP173+19),"")</f>
      </c>
      <c r="EG173">
        <f>IF($GQ173&gt;=20,INDEX($DK:$DK,$GP173+20),"")</f>
      </c>
      <c r="EH173">
        <f>IF($GQ173&gt;=21,INDEX($DK:$DK,$GP173+21),"")</f>
      </c>
      <c r="EI173">
        <f>IF($GQ173&gt;=22,INDEX($DK:$DK,$GP173+22),"")</f>
      </c>
      <c r="EJ173">
        <f>IF($GQ173&gt;=23,INDEX($DK:$DK,$GP173+23),"")</f>
      </c>
      <c r="EK173">
        <f>IF($GQ173&gt;=24,INDEX($DK:$DK,$GP173+24),"")</f>
      </c>
      <c r="EL173">
        <f>IF($GQ173&gt;=25,INDEX($DK:$DK,$GP173+25),"")</f>
      </c>
      <c r="EM173">
        <f>IF($GQ173&gt;=26,INDEX($DK:$DK,$GP173+26),"")</f>
      </c>
      <c r="EN173">
        <f>IF($GQ173&gt;=27,INDEX($DK:$DK,$GP173+27),"")</f>
      </c>
      <c r="EO173">
        <f>IF($GQ173&gt;=28,INDEX($DK:$DK,$GP173+28),"")</f>
      </c>
      <c r="EP173">
        <f>IF($GQ173&gt;=29,INDEX($DK:$DK,$GP173+29),"")</f>
      </c>
      <c r="EQ173">
        <f>IF($GQ173&gt;=30,INDEX($DK:$DK,$GP173+30),"")</f>
      </c>
      <c r="ER173">
        <f>IF($GQ173&gt;=31,INDEX($DK:$DK,$GP173+31),"")</f>
      </c>
      <c r="ES173">
        <f>IF($GQ173&gt;=32,INDEX($DK:$DK,$GP173+32),"")</f>
      </c>
      <c r="ET173">
        <f>IF($GQ173&gt;=33,INDEX($DK:$DK,$GP173+33),"")</f>
      </c>
      <c r="EU173">
        <f>IF($GQ173&gt;=34,INDEX($DK:$DK,$GP173+34),"")</f>
      </c>
      <c r="EV173">
        <f>IF($GQ173&gt;=35,INDEX($DK:$DK,$GP173+35),"")</f>
      </c>
      <c r="EW173">
        <f>IF($GQ173&gt;=36,INDEX($DK:$DK,$GP173+36),"")</f>
      </c>
      <c r="EX173">
        <f>IF($GQ173&gt;=37,INDEX($DK:$DK,$GP173+37),"")</f>
      </c>
      <c r="EY173">
        <f>IF($GQ173&gt;=38,INDEX($DK:$DK,$GP173+38),"")</f>
      </c>
      <c r="EZ173">
        <f>IF($GQ173&gt;=39,INDEX($DK:$DK,$GP173+39),"")</f>
      </c>
      <c r="FA173">
        <f>IF($GQ173&gt;=40,INDEX($DK:$DK,$GP173+40),"")</f>
      </c>
      <c r="FB173">
        <f>IF($GQ173&gt;=1,INDEX($DL:$DL,$GP173+1),"")</f>
      </c>
      <c r="FC173">
        <f>IF($GQ173&gt;=2,INDEX($DL:$DL,$GP173+2),"")</f>
      </c>
      <c r="FD173">
        <f>IF($GQ173&gt;=3,INDEX($DL:$DL,$GP173+3),"")</f>
      </c>
      <c r="FE173">
        <f>IF($GQ173&gt;=4,INDEX($DL:$DL,$GP173+4),"")</f>
      </c>
      <c r="FF173">
        <f>IF($GQ173&gt;=5,INDEX($DL:$DL,$GP173+5),"")</f>
      </c>
      <c r="FG173">
        <f>IF($GQ173&gt;=6,INDEX($DL:$DL,$GP173+6),"")</f>
      </c>
      <c r="FH173">
        <f>IF($GQ173&gt;=7,INDEX($DL:$DL,$GP173+7),"")</f>
      </c>
      <c r="FI173">
        <f>IF($GQ173&gt;=8,INDEX($DL:$DL,$GP173+8),"")</f>
      </c>
      <c r="FJ173">
        <f>IF($GQ173&gt;=9,INDEX($DL:$DL,$GP173+9),"")</f>
      </c>
      <c r="FK173">
        <f>IF($GQ173&gt;=10,INDEX($DL:$DL,$GP173+10),"")</f>
      </c>
      <c r="FL173">
        <f>IF($GQ173&gt;=11,INDEX($DL:$DL,$GP173+11),"")</f>
      </c>
      <c r="FM173">
        <f>IF($GQ173&gt;=12,INDEX($DL:$DL,$GP173+12),"")</f>
      </c>
      <c r="FN173">
        <f>IF($GQ173&gt;=13,INDEX($DL:$DL,$GP173+13),"")</f>
      </c>
      <c r="FO173">
        <f>IF($GQ173&gt;=14,INDEX($DL:$DL,$GP173+14),"")</f>
      </c>
      <c r="FP173">
        <f>IF($GQ173&gt;=15,INDEX($DL:$DL,$GP173+15),"")</f>
      </c>
      <c r="FQ173">
        <f>IF($GQ173&gt;=16,INDEX($DL:$DL,$GP173+16),"")</f>
      </c>
      <c r="FR173">
        <f>IF($GQ173&gt;=17,INDEX($DL:$DL,$GP173+17),"")</f>
      </c>
      <c r="FS173">
        <f>IF($GQ173&gt;=18,INDEX($DL:$DL,$GP173+18),"")</f>
      </c>
      <c r="FT173">
        <f>IF($GQ173&gt;=19,INDEX($DL:$DL,$GP173+19),"")</f>
      </c>
      <c r="FU173">
        <f>IF($GQ173&gt;=20,INDEX($DL:$DL,$GP173+20),"")</f>
      </c>
      <c r="FV173">
        <f>IF($GQ173&gt;=21,INDEX($DL:$DL,$GP173+21),"")</f>
      </c>
      <c r="FW173">
        <f>IF($GQ173&gt;=22,INDEX($DL:$DL,$GP173+22),"")</f>
      </c>
      <c r="FX173">
        <f>IF($GQ173&gt;=23,INDEX($DL:$DL,$GP173+23),"")</f>
      </c>
      <c r="FY173">
        <f>IF($GQ173&gt;=24,INDEX($DL:$DL,$GP173+24),"")</f>
      </c>
      <c r="FZ173">
        <f>IF($GQ173&gt;=25,INDEX($DL:$DL,$GP173+25),"")</f>
      </c>
      <c r="GA173">
        <f>IF($GQ173&gt;=26,INDEX($DL:$DL,$GP173+26),"")</f>
      </c>
      <c r="GB173">
        <f>IF($GQ173&gt;=27,INDEX($DL:$DL,$GP173+27),"")</f>
      </c>
      <c r="GC173">
        <f>IF($GQ173&gt;=28,INDEX($DL:$DL,$GP173+28),"")</f>
      </c>
      <c r="GD173">
        <f>IF($GQ173&gt;=29,INDEX($DL:$DL,$GP173+29),"")</f>
      </c>
      <c r="GE173">
        <f>IF($GQ173&gt;=30,INDEX($DL:$DL,$GP173+30),"")</f>
      </c>
      <c r="GF173">
        <f>IF($GQ173&gt;=31,INDEX($DL:$DL,$GP173+31),"")</f>
      </c>
      <c r="GG173">
        <f>IF($GQ173&gt;=32,INDEX($DL:$DL,$GP173+32),"")</f>
      </c>
      <c r="GH173">
        <f>IF($GQ173&gt;=33,INDEX($DL:$DL,$GP173+33),"")</f>
      </c>
      <c r="GI173">
        <f>IF($GQ173&gt;=34,INDEX($DL:$DL,$GP173+34),"")</f>
      </c>
      <c r="GJ173">
        <f>IF($GQ173&gt;=35,INDEX($DL:$DL,$GP173+35),"")</f>
      </c>
      <c r="GK173">
        <f>IF($GQ173&gt;=36,INDEX($DL:$DL,$GP173+36),"")</f>
      </c>
      <c r="GL173">
        <f>IF($GQ173&gt;=37,INDEX($DL:$DL,$GP173+37),"")</f>
      </c>
      <c r="GM173">
        <f>IF($GQ173&gt;=38,INDEX($DL:$DL,$GP173+38),"")</f>
      </c>
      <c r="GN173">
        <f>IF($GQ173&gt;=39,INDEX($DL:$DL,$GP173+39),"")</f>
      </c>
      <c r="GO173">
        <f>IF($GQ173&gt;=40,INDEX($DL:$DL,$GP173+40),"")</f>
      </c>
      <c r="GP173">
        <f>IFERROR(MATCH($DJ173,$DK$2:$DK$148,0)+1,0)</f>
      </c>
      <c r="GQ173">
        <f>IFERROR(INDEX($DM$2:$DM$148,MATCH($DJ173,$DK$2:$DK$148,0)),0)</f>
      </c>
      <c r="GR173">
        <f>IFERROR(MATCH($L173,$DN$173:$FA$173,0),0)</f>
      </c>
      <c r="GS173">
        <f>IF($GR173&gt;0,INDEX($FB$173:$GO$173,$GR173),"")</f>
      </c>
      <c r="GT173" t="s">
        <v>710</v>
      </c>
      <c r="GV173">
        <f>IF($JE173&gt;=1,INDEX($GT:$GT,$JD173+1),"")</f>
      </c>
      <c r="GW173">
        <f>IF($JE173&gt;=2,INDEX($GT:$GT,$JD173+2),"")</f>
      </c>
      <c r="GX173">
        <f>IF($JE173&gt;=3,INDEX($GT:$GT,$JD173+3),"")</f>
      </c>
      <c r="GY173">
        <f>IF($JE173&gt;=4,INDEX($GT:$GT,$JD173+4),"")</f>
      </c>
      <c r="GZ173">
        <f>IF($JE173&gt;=5,INDEX($GT:$GT,$JD173+5),"")</f>
      </c>
      <c r="HA173">
        <f>IF($JE173&gt;=6,INDEX($GT:$GT,$JD173+6),"")</f>
      </c>
      <c r="HB173">
        <f>IF($JE173&gt;=7,INDEX($GT:$GT,$JD173+7),"")</f>
      </c>
      <c r="HC173">
        <f>IF($JE173&gt;=8,INDEX($GT:$GT,$JD173+8),"")</f>
      </c>
      <c r="HD173">
        <f>IF($JE173&gt;=9,INDEX($GT:$GT,$JD173+9),"")</f>
      </c>
      <c r="HE173">
        <f>IF($JE173&gt;=10,INDEX($GT:$GT,$JD173+10),"")</f>
      </c>
      <c r="HF173">
        <f>IF($JE173&gt;=11,INDEX($GT:$GT,$JD173+11),"")</f>
      </c>
      <c r="HG173">
        <f>IF($JE173&gt;=12,INDEX($GT:$GT,$JD173+12),"")</f>
      </c>
      <c r="HH173">
        <f>IF($JE173&gt;=13,INDEX($GT:$GT,$JD173+13),"")</f>
      </c>
      <c r="HI173">
        <f>IF($JE173&gt;=14,INDEX($GT:$GT,$JD173+14),"")</f>
      </c>
      <c r="HJ173">
        <f>IF($JE173&gt;=15,INDEX($GT:$GT,$JD173+15),"")</f>
      </c>
      <c r="HK173">
        <f>IF($JE173&gt;=16,INDEX($GT:$GT,$JD173+16),"")</f>
      </c>
      <c r="HL173">
        <f>IF($JE173&gt;=17,INDEX($GT:$GT,$JD173+17),"")</f>
      </c>
      <c r="HM173">
        <f>IF($JE173&gt;=18,INDEX($GT:$GT,$JD173+18),"")</f>
      </c>
      <c r="HN173">
        <f>IF($JE173&gt;=19,INDEX($GT:$GT,$JD173+19),"")</f>
      </c>
      <c r="HO173">
        <f>IF($JE173&gt;=20,INDEX($GT:$GT,$JD173+20),"")</f>
      </c>
      <c r="HP173">
        <f>IF($JE173&gt;=21,INDEX($GT:$GT,$JD173+21),"")</f>
      </c>
      <c r="HQ173">
        <f>IF($JE173&gt;=22,INDEX($GT:$GT,$JD173+22),"")</f>
      </c>
      <c r="HR173">
        <f>IF($JE173&gt;=23,INDEX($GT:$GT,$JD173+23),"")</f>
      </c>
      <c r="HS173">
        <f>IF($JE173&gt;=24,INDEX($GT:$GT,$JD173+24),"")</f>
      </c>
      <c r="HT173">
        <f>IF($JE173&gt;=25,INDEX($GT:$GT,$JD173+25),"")</f>
      </c>
      <c r="HU173">
        <f>IF($JE173&gt;=26,INDEX($GT:$GT,$JD173+26),"")</f>
      </c>
      <c r="HV173">
        <f>IF($JE173&gt;=27,INDEX($GT:$GT,$JD173+27),"")</f>
      </c>
      <c r="HW173">
        <f>IF($JE173&gt;=28,INDEX($GT:$GT,$JD173+28),"")</f>
      </c>
      <c r="HX173">
        <f>IF($JE173&gt;=29,INDEX($GT:$GT,$JD173+29),"")</f>
      </c>
      <c r="HY173">
        <f>IF($JE173&gt;=30,INDEX($GT:$GT,$JD173+30),"")</f>
      </c>
      <c r="HZ173">
        <f>IF($JE173&gt;=31,INDEX($GT:$GT,$JD173+31),"")</f>
      </c>
      <c r="IA173">
        <f>IF($JE173&gt;=32,INDEX($GT:$GT,$JD173+32),"")</f>
      </c>
      <c r="IB173">
        <f>IF($JE173&gt;=33,INDEX($GT:$GT,$JD173+33),"")</f>
      </c>
      <c r="IC173">
        <f>IF($JE173&gt;=34,INDEX($GT:$GT,$JD173+34),"")</f>
      </c>
      <c r="ID173">
        <f>IF($JE173&gt;=35,INDEX($GT:$GT,$JD173+35),"")</f>
      </c>
      <c r="IE173">
        <f>IF($JE173&gt;=36,INDEX($GT:$GT,$JD173+36),"")</f>
      </c>
      <c r="IF173">
        <f>IF($JE173&gt;=37,INDEX($GT:$GT,$JD173+37),"")</f>
      </c>
      <c r="IG173">
        <f>IF($JE173&gt;=38,INDEX($GT:$GT,$JD173+38),"")</f>
      </c>
      <c r="IH173">
        <f>IF($JE173&gt;=39,INDEX($GT:$GT,$JD173+39),"")</f>
      </c>
      <c r="II173">
        <f>IF($JE173&gt;=40,INDEX($GT:$GT,$JD173+40),"")</f>
      </c>
      <c r="IJ173">
        <f>IF($JE173&gt;=41,INDEX($GT:$GT,$JD173+41),"")</f>
      </c>
      <c r="IK173">
        <f>IF($JE173&gt;=42,INDEX($GT:$GT,$JD173+42),"")</f>
      </c>
      <c r="IL173">
        <f>IF($JE173&gt;=43,INDEX($GT:$GT,$JD173+43),"")</f>
      </c>
      <c r="IM173">
        <f>IF($JE173&gt;=44,INDEX($GT:$GT,$JD173+44),"")</f>
      </c>
      <c r="IN173">
        <f>IF($JE173&gt;=45,INDEX($GT:$GT,$JD173+45),"")</f>
      </c>
      <c r="IO173">
        <f>IF($JE173&gt;=46,INDEX($GT:$GT,$JD173+46),"")</f>
      </c>
      <c r="IP173">
        <f>IF($JE173&gt;=47,INDEX($GT:$GT,$JD173+47),"")</f>
      </c>
      <c r="IQ173">
        <f>IF($JE173&gt;=48,INDEX($GT:$GT,$JD173+48),"")</f>
      </c>
      <c r="IR173">
        <f>IF($JE173&gt;=49,INDEX($GT:$GT,$JD173+49),"")</f>
      </c>
      <c r="IS173">
        <f>IF($JE173&gt;=50,INDEX($GT:$GT,$JD173+50),"")</f>
      </c>
      <c r="IT173">
        <f>IF($JE173&gt;=51,INDEX($GT:$GT,$JD173+51),"")</f>
      </c>
      <c r="IU173">
        <f>IF($JE173&gt;=52,INDEX($GT:$GT,$JD173+52),"")</f>
      </c>
      <c r="IV173">
        <f>IF($JE173&gt;=53,INDEX($GT:$GT,$JD173+53),"")</f>
      </c>
      <c r="IW173">
        <f>IF($JE173&gt;=54,INDEX($GT:$GT,$JD173+54),"")</f>
      </c>
      <c r="IX173">
        <f>IF($JE173&gt;=55,INDEX($GT:$GT,$JD173+55),"")</f>
      </c>
      <c r="IY173">
        <f>IF($JE173&gt;=56,INDEX($GT:$GT,$JD173+56),"")</f>
      </c>
      <c r="IZ173">
        <f>IF($JE173&gt;=57,INDEX($GT:$GT,$JD173+57),"")</f>
      </c>
      <c r="JA173">
        <f>IF($JE173&gt;=58,INDEX($GT:$GT,$JD173+58),"")</f>
      </c>
      <c r="JB173">
        <f>IF($JE173&gt;=59,INDEX($GT:$GT,$JD173+59),"")</f>
      </c>
      <c r="JC173">
        <f>IF($JE173&gt;=60,INDEX($GT:$GT,$JD173+60),"")</f>
      </c>
      <c r="JD173">
        <f>IFERROR(MATCH($GS173,$GT$2:$GT$322,0)+1,0)</f>
      </c>
      <c r="JE173">
        <f>IFERROR(INDEX($GU$2:$GU$322,MATCH($GS173,$GT$2:$GT$322,0)),0)</f>
      </c>
      <c r="JF173" t="s">
        <v>28</v>
      </c>
      <c r="JG173" t="s">
        <v>28</v>
      </c>
    </row>
    <row r="174" spans="1:267" x14ac:dyDescent="0.25">
      <c r="J174" s="1"/>
      <c r="K174" s="1"/>
      <c r="L174" s="1"/>
      <c r="M174" s="1"/>
      <c r="N174" s="1">
        <f>IFERROR(IF(FIND(" - ",$J174)&gt;0,MID($J174,FIND(" - ",$J174)+3,LEN($J174)),""),"")</f>
      </c>
      <c r="P174" s="1"/>
      <c r="S174" t="s">
        <v>28</v>
      </c>
      <c r="U174">
        <f>IF(OR($S174="",$T174=""),"",IFERROR($S174/$T174,0))</f>
      </c>
      <c r="V174">
        <f>IF($S174="","",
IF($K174="","",
IF(ISNUMBER(SEARCH("exempt",LOWER($K174))),0,
$S174*(VALUE(SUBSTITUTE($K174,"%",""))/100))))</f>
      </c>
      <c r="AB174">
        <f>IF($S174="","",
SUM($S174,$V174,$Z174,$W174,$Y174)-
IF($AA174="",0,VALUE($AA174)))</f>
      </c>
      <c r="AJ174" t="s">
        <v>781</v>
      </c>
      <c r="AO174" t="s">
        <v>782</v>
      </c>
      <c r="AR174">
        <f>IFERROR(LEFT($J174,FIND(" - ",$J174)-1),$J174)</f>
      </c>
      <c r="AU174">
        <f>IF($CJ174&gt;=1,INDEX($AS:$AS,$CI174+1),"")</f>
      </c>
      <c r="AV174">
        <f>IF($CJ174&gt;=2,INDEX($AS:$AS,$CI174+2),"")</f>
      </c>
      <c r="AW174">
        <f>IF($CJ174&gt;=3,INDEX($AS:$AS,$CI174+3),"")</f>
      </c>
      <c r="AX174">
        <f>IF($CJ174&gt;=4,INDEX($AS:$AS,$CI174+4),"")</f>
      </c>
      <c r="AY174">
        <f>IF($CJ174&gt;=5,INDEX($AS:$AS,$CI174+5),"")</f>
      </c>
      <c r="AZ174">
        <f>IF($CJ174&gt;=6,INDEX($AS:$AS,$CI174+6),"")</f>
      </c>
      <c r="BA174">
        <f>IF($CJ174&gt;=7,INDEX($AS:$AS,$CI174+7),"")</f>
      </c>
      <c r="BB174">
        <f>IF($CJ174&gt;=8,INDEX($AS:$AS,$CI174+8),"")</f>
      </c>
      <c r="BC174">
        <f>IF($CJ174&gt;=9,INDEX($AS:$AS,$CI174+9),"")</f>
      </c>
      <c r="BD174">
        <f>IF($CJ174&gt;=10,INDEX($AS:$AS,$CI174+10),"")</f>
      </c>
      <c r="BE174">
        <f>IF($CJ174&gt;=11,INDEX($AS:$AS,$CI174+11),"")</f>
      </c>
      <c r="BF174">
        <f>IF($CJ174&gt;=12,INDEX($AS:$AS,$CI174+12),"")</f>
      </c>
      <c r="BG174">
        <f>IF($CJ174&gt;=13,INDEX($AS:$AS,$CI174+13),"")</f>
      </c>
      <c r="BH174">
        <f>IF($CJ174&gt;=14,INDEX($AS:$AS,$CI174+14),"")</f>
      </c>
      <c r="BI174">
        <f>IF($CJ174&gt;=15,INDEX($AS:$AS,$CI174+15),"")</f>
      </c>
      <c r="BJ174">
        <f>IF($CJ174&gt;=16,INDEX($AS:$AS,$CI174+16),"")</f>
      </c>
      <c r="BK174">
        <f>IF($CJ174&gt;=17,INDEX($AS:$AS,$CI174+17),"")</f>
      </c>
      <c r="BL174">
        <f>IF($CJ174&gt;=18,INDEX($AS:$AS,$CI174+18),"")</f>
      </c>
      <c r="BM174">
        <f>IF($CJ174&gt;=19,INDEX($AS:$AS,$CI174+19),"")</f>
      </c>
      <c r="BN174">
        <f>IF($CJ174&gt;=20,INDEX($AS:$AS,$CI174+20),"")</f>
      </c>
      <c r="BO174">
        <f>IF($CJ174&gt;=21,INDEX($AS:$AS,$CI174+21),"")</f>
      </c>
      <c r="BP174">
        <f>IF($CJ174&gt;=22,INDEX($AS:$AS,$CI174+22),"")</f>
      </c>
      <c r="BQ174">
        <f>IF($CJ174&gt;=23,INDEX($AS:$AS,$CI174+23),"")</f>
      </c>
      <c r="BR174">
        <f>IF($CJ174&gt;=24,INDEX($AS:$AS,$CI174+24),"")</f>
      </c>
      <c r="BS174">
        <f>IF($CJ174&gt;=25,INDEX($AS:$AS,$CI174+25),"")</f>
      </c>
      <c r="BT174">
        <f>IF($CJ174&gt;=26,INDEX($AS:$AS,$CI174+26),"")</f>
      </c>
      <c r="BU174">
        <f>IF($CJ174&gt;=27,INDEX($AS:$AS,$CI174+27),"")</f>
      </c>
      <c r="BV174">
        <f>IF($CJ174&gt;=28,INDEX($AS:$AS,$CI174+28),"")</f>
      </c>
      <c r="BW174">
        <f>IF($CJ174&gt;=29,INDEX($AS:$AS,$CI174+29),"")</f>
      </c>
      <c r="BX174">
        <f>IF($CJ174&gt;=30,INDEX($AS:$AS,$CI174+30),"")</f>
      </c>
      <c r="BY174">
        <f>IF($CJ174&gt;=31,INDEX($AS:$AS,$CI174+31),"")</f>
      </c>
      <c r="BZ174">
        <f>IF($CJ174&gt;=32,INDEX($AS:$AS,$CI174+32),"")</f>
      </c>
      <c r="CA174">
        <f>IF($CJ174&gt;=33,INDEX($AS:$AS,$CI174+33),"")</f>
      </c>
      <c r="CB174">
        <f>IF($CJ174&gt;=34,INDEX($AS:$AS,$CI174+34),"")</f>
      </c>
      <c r="CC174">
        <f>IF($CJ174&gt;=35,INDEX($AS:$AS,$CI174+35),"")</f>
      </c>
      <c r="CD174">
        <f>IF($CJ174&gt;=36,INDEX($AS:$AS,$CI174+36),"")</f>
      </c>
      <c r="CE174">
        <f>IF($CJ174&gt;=37,INDEX($AS:$AS,$CI174+37),"")</f>
      </c>
      <c r="CF174">
        <f>IF($CJ174&gt;=38,INDEX($AS:$AS,$CI174+38),"")</f>
      </c>
      <c r="CG174">
        <f>IF($CJ174&gt;=39,INDEX($AS:$AS,$CI174+39),"")</f>
      </c>
      <c r="CH174">
        <f>IF($CJ174&gt;=40,INDEX($AS:$AS,$CI174+40),"")</f>
      </c>
      <c r="CI174">
        <f>IFERROR(MATCH($AR174,$AS$2:$AS$133,0)+1,0)</f>
      </c>
      <c r="CJ174">
        <f>IFERROR(INDEX($AT$2:$AT$133,MATCH($AR174,$AS$2:$AS$133,0)),0)</f>
      </c>
      <c r="CK174">
        <f>IFERROR(LEFT($O174,FIND(" - ",$O174)-1),$O174)</f>
      </c>
      <c r="CL174" t="s">
        <v>255</v>
      </c>
      <c r="CN174">
        <f>IF($DI174&gt;=1,INDEX($CL:$CL,$DH174+1),"")</f>
      </c>
      <c r="CO174">
        <f>IF($DI174&gt;=2,INDEX($CL:$CL,$DH174+2),"")</f>
      </c>
      <c r="CP174">
        <f>IF($DI174&gt;=3,INDEX($CL:$CL,$DH174+3),"")</f>
      </c>
      <c r="CQ174">
        <f>IF($DI174&gt;=4,INDEX($CL:$CL,$DH174+4),"")</f>
      </c>
      <c r="CR174">
        <f>IF($DI174&gt;=5,INDEX($CL:$CL,$DH174+5),"")</f>
      </c>
      <c r="CS174">
        <f>IF($DI174&gt;=6,INDEX($CL:$CL,$DH174+6),"")</f>
      </c>
      <c r="CT174">
        <f>IF($DI174&gt;=7,INDEX($CL:$CL,$DH174+7),"")</f>
      </c>
      <c r="CU174">
        <f>IF($DI174&gt;=8,INDEX($CL:$CL,$DH174+8),"")</f>
      </c>
      <c r="CV174">
        <f>IF($DI174&gt;=9,INDEX($CL:$CL,$DH174+9),"")</f>
      </c>
      <c r="CW174">
        <f>IF($DI174&gt;=10,INDEX($CL:$CL,$DH174+10),"")</f>
      </c>
      <c r="CX174">
        <f>IF($DI174&gt;=11,INDEX($CL:$CL,$DH174+11),"")</f>
      </c>
      <c r="CY174">
        <f>IF($DI174&gt;=12,INDEX($CL:$CL,$DH174+12),"")</f>
      </c>
      <c r="CZ174">
        <f>IF($DI174&gt;=13,INDEX($CL:$CL,$DH174+13),"")</f>
      </c>
      <c r="DA174">
        <f>IF($DI174&gt;=14,INDEX($CL:$CL,$DH174+14),"")</f>
      </c>
      <c r="DB174">
        <f>IF($DI174&gt;=15,INDEX($CL:$CL,$DH174+15),"")</f>
      </c>
      <c r="DC174">
        <f>IF($DI174&gt;=16,INDEX($CL:$CL,$DH174+16),"")</f>
      </c>
      <c r="DD174">
        <f>IF($DI174&gt;=17,INDEX($CL:$CL,$DH174+17),"")</f>
      </c>
      <c r="DE174">
        <f>IF($DI174&gt;=18,INDEX($CL:$CL,$DH174+18),"")</f>
      </c>
      <c r="DF174">
        <f>IF($DI174&gt;=19,INDEX($CL:$CL,$DH174+19),"")</f>
      </c>
      <c r="DG174">
        <f>IF($DI174&gt;=20,INDEX($CL:$CL,$DH174+20),"")</f>
      </c>
      <c r="DH174">
        <f>IFERROR(MATCH($CK174,$CL$2:$CL$1558,0)+1,0)</f>
      </c>
      <c r="DI174">
        <f>IFERROR(INDEX($CM$2:$CM$1558,MATCH($CK174,$CL$2:$CL$1558,0)),0)</f>
      </c>
      <c r="DJ174">
        <f>IFERROR(INDEX($AQ:$AQ,MATCH($K174,$AP:$AP,0))&amp;"","")</f>
      </c>
      <c r="DN174">
        <f>IF($GQ174&gt;=1,INDEX($DK:$DK,$GP174+1),"")</f>
      </c>
      <c r="DO174">
        <f>IF($GQ174&gt;=2,INDEX($DK:$DK,$GP174+2),"")</f>
      </c>
      <c r="DP174">
        <f>IF($GQ174&gt;=3,INDEX($DK:$DK,$GP174+3),"")</f>
      </c>
      <c r="DQ174">
        <f>IF($GQ174&gt;=4,INDEX($DK:$DK,$GP174+4),"")</f>
      </c>
      <c r="DR174">
        <f>IF($GQ174&gt;=5,INDEX($DK:$DK,$GP174+5),"")</f>
      </c>
      <c r="DS174">
        <f>IF($GQ174&gt;=6,INDEX($DK:$DK,$GP174+6),"")</f>
      </c>
      <c r="DT174">
        <f>IF($GQ174&gt;=7,INDEX($DK:$DK,$GP174+7),"")</f>
      </c>
      <c r="DU174">
        <f>IF($GQ174&gt;=8,INDEX($DK:$DK,$GP174+8),"")</f>
      </c>
      <c r="DV174">
        <f>IF($GQ174&gt;=9,INDEX($DK:$DK,$GP174+9),"")</f>
      </c>
      <c r="DW174">
        <f>IF($GQ174&gt;=10,INDEX($DK:$DK,$GP174+10),"")</f>
      </c>
      <c r="DX174">
        <f>IF($GQ174&gt;=11,INDEX($DK:$DK,$GP174+11),"")</f>
      </c>
      <c r="DY174">
        <f>IF($GQ174&gt;=12,INDEX($DK:$DK,$GP174+12),"")</f>
      </c>
      <c r="DZ174">
        <f>IF($GQ174&gt;=13,INDEX($DK:$DK,$GP174+13),"")</f>
      </c>
      <c r="EA174">
        <f>IF($GQ174&gt;=14,INDEX($DK:$DK,$GP174+14),"")</f>
      </c>
      <c r="EB174">
        <f>IF($GQ174&gt;=15,INDEX($DK:$DK,$GP174+15),"")</f>
      </c>
      <c r="EC174">
        <f>IF($GQ174&gt;=16,INDEX($DK:$DK,$GP174+16),"")</f>
      </c>
      <c r="ED174">
        <f>IF($GQ174&gt;=17,INDEX($DK:$DK,$GP174+17),"")</f>
      </c>
      <c r="EE174">
        <f>IF($GQ174&gt;=18,INDEX($DK:$DK,$GP174+18),"")</f>
      </c>
      <c r="EF174">
        <f>IF($GQ174&gt;=19,INDEX($DK:$DK,$GP174+19),"")</f>
      </c>
      <c r="EG174">
        <f>IF($GQ174&gt;=20,INDEX($DK:$DK,$GP174+20),"")</f>
      </c>
      <c r="EH174">
        <f>IF($GQ174&gt;=21,INDEX($DK:$DK,$GP174+21),"")</f>
      </c>
      <c r="EI174">
        <f>IF($GQ174&gt;=22,INDEX($DK:$DK,$GP174+22),"")</f>
      </c>
      <c r="EJ174">
        <f>IF($GQ174&gt;=23,INDEX($DK:$DK,$GP174+23),"")</f>
      </c>
      <c r="EK174">
        <f>IF($GQ174&gt;=24,INDEX($DK:$DK,$GP174+24),"")</f>
      </c>
      <c r="EL174">
        <f>IF($GQ174&gt;=25,INDEX($DK:$DK,$GP174+25),"")</f>
      </c>
      <c r="EM174">
        <f>IF($GQ174&gt;=26,INDEX($DK:$DK,$GP174+26),"")</f>
      </c>
      <c r="EN174">
        <f>IF($GQ174&gt;=27,INDEX($DK:$DK,$GP174+27),"")</f>
      </c>
      <c r="EO174">
        <f>IF($GQ174&gt;=28,INDEX($DK:$DK,$GP174+28),"")</f>
      </c>
      <c r="EP174">
        <f>IF($GQ174&gt;=29,INDEX($DK:$DK,$GP174+29),"")</f>
      </c>
      <c r="EQ174">
        <f>IF($GQ174&gt;=30,INDEX($DK:$DK,$GP174+30),"")</f>
      </c>
      <c r="ER174">
        <f>IF($GQ174&gt;=31,INDEX($DK:$DK,$GP174+31),"")</f>
      </c>
      <c r="ES174">
        <f>IF($GQ174&gt;=32,INDEX($DK:$DK,$GP174+32),"")</f>
      </c>
      <c r="ET174">
        <f>IF($GQ174&gt;=33,INDEX($DK:$DK,$GP174+33),"")</f>
      </c>
      <c r="EU174">
        <f>IF($GQ174&gt;=34,INDEX($DK:$DK,$GP174+34),"")</f>
      </c>
      <c r="EV174">
        <f>IF($GQ174&gt;=35,INDEX($DK:$DK,$GP174+35),"")</f>
      </c>
      <c r="EW174">
        <f>IF($GQ174&gt;=36,INDEX($DK:$DK,$GP174+36),"")</f>
      </c>
      <c r="EX174">
        <f>IF($GQ174&gt;=37,INDEX($DK:$DK,$GP174+37),"")</f>
      </c>
      <c r="EY174">
        <f>IF($GQ174&gt;=38,INDEX($DK:$DK,$GP174+38),"")</f>
      </c>
      <c r="EZ174">
        <f>IF($GQ174&gt;=39,INDEX($DK:$DK,$GP174+39),"")</f>
      </c>
      <c r="FA174">
        <f>IF($GQ174&gt;=40,INDEX($DK:$DK,$GP174+40),"")</f>
      </c>
      <c r="FB174">
        <f>IF($GQ174&gt;=1,INDEX($DL:$DL,$GP174+1),"")</f>
      </c>
      <c r="FC174">
        <f>IF($GQ174&gt;=2,INDEX($DL:$DL,$GP174+2),"")</f>
      </c>
      <c r="FD174">
        <f>IF($GQ174&gt;=3,INDEX($DL:$DL,$GP174+3),"")</f>
      </c>
      <c r="FE174">
        <f>IF($GQ174&gt;=4,INDEX($DL:$DL,$GP174+4),"")</f>
      </c>
      <c r="FF174">
        <f>IF($GQ174&gt;=5,INDEX($DL:$DL,$GP174+5),"")</f>
      </c>
      <c r="FG174">
        <f>IF($GQ174&gt;=6,INDEX($DL:$DL,$GP174+6),"")</f>
      </c>
      <c r="FH174">
        <f>IF($GQ174&gt;=7,INDEX($DL:$DL,$GP174+7),"")</f>
      </c>
      <c r="FI174">
        <f>IF($GQ174&gt;=8,INDEX($DL:$DL,$GP174+8),"")</f>
      </c>
      <c r="FJ174">
        <f>IF($GQ174&gt;=9,INDEX($DL:$DL,$GP174+9),"")</f>
      </c>
      <c r="FK174">
        <f>IF($GQ174&gt;=10,INDEX($DL:$DL,$GP174+10),"")</f>
      </c>
      <c r="FL174">
        <f>IF($GQ174&gt;=11,INDEX($DL:$DL,$GP174+11),"")</f>
      </c>
      <c r="FM174">
        <f>IF($GQ174&gt;=12,INDEX($DL:$DL,$GP174+12),"")</f>
      </c>
      <c r="FN174">
        <f>IF($GQ174&gt;=13,INDEX($DL:$DL,$GP174+13),"")</f>
      </c>
      <c r="FO174">
        <f>IF($GQ174&gt;=14,INDEX($DL:$DL,$GP174+14),"")</f>
      </c>
      <c r="FP174">
        <f>IF($GQ174&gt;=15,INDEX($DL:$DL,$GP174+15),"")</f>
      </c>
      <c r="FQ174">
        <f>IF($GQ174&gt;=16,INDEX($DL:$DL,$GP174+16),"")</f>
      </c>
      <c r="FR174">
        <f>IF($GQ174&gt;=17,INDEX($DL:$DL,$GP174+17),"")</f>
      </c>
      <c r="FS174">
        <f>IF($GQ174&gt;=18,INDEX($DL:$DL,$GP174+18),"")</f>
      </c>
      <c r="FT174">
        <f>IF($GQ174&gt;=19,INDEX($DL:$DL,$GP174+19),"")</f>
      </c>
      <c r="FU174">
        <f>IF($GQ174&gt;=20,INDEX($DL:$DL,$GP174+20),"")</f>
      </c>
      <c r="FV174">
        <f>IF($GQ174&gt;=21,INDEX($DL:$DL,$GP174+21),"")</f>
      </c>
      <c r="FW174">
        <f>IF($GQ174&gt;=22,INDEX($DL:$DL,$GP174+22),"")</f>
      </c>
      <c r="FX174">
        <f>IF($GQ174&gt;=23,INDEX($DL:$DL,$GP174+23),"")</f>
      </c>
      <c r="FY174">
        <f>IF($GQ174&gt;=24,INDEX($DL:$DL,$GP174+24),"")</f>
      </c>
      <c r="FZ174">
        <f>IF($GQ174&gt;=25,INDEX($DL:$DL,$GP174+25),"")</f>
      </c>
      <c r="GA174">
        <f>IF($GQ174&gt;=26,INDEX($DL:$DL,$GP174+26),"")</f>
      </c>
      <c r="GB174">
        <f>IF($GQ174&gt;=27,INDEX($DL:$DL,$GP174+27),"")</f>
      </c>
      <c r="GC174">
        <f>IF($GQ174&gt;=28,INDEX($DL:$DL,$GP174+28),"")</f>
      </c>
      <c r="GD174">
        <f>IF($GQ174&gt;=29,INDEX($DL:$DL,$GP174+29),"")</f>
      </c>
      <c r="GE174">
        <f>IF($GQ174&gt;=30,INDEX($DL:$DL,$GP174+30),"")</f>
      </c>
      <c r="GF174">
        <f>IF($GQ174&gt;=31,INDEX($DL:$DL,$GP174+31),"")</f>
      </c>
      <c r="GG174">
        <f>IF($GQ174&gt;=32,INDEX($DL:$DL,$GP174+32),"")</f>
      </c>
      <c r="GH174">
        <f>IF($GQ174&gt;=33,INDEX($DL:$DL,$GP174+33),"")</f>
      </c>
      <c r="GI174">
        <f>IF($GQ174&gt;=34,INDEX($DL:$DL,$GP174+34),"")</f>
      </c>
      <c r="GJ174">
        <f>IF($GQ174&gt;=35,INDEX($DL:$DL,$GP174+35),"")</f>
      </c>
      <c r="GK174">
        <f>IF($GQ174&gt;=36,INDEX($DL:$DL,$GP174+36),"")</f>
      </c>
      <c r="GL174">
        <f>IF($GQ174&gt;=37,INDEX($DL:$DL,$GP174+37),"")</f>
      </c>
      <c r="GM174">
        <f>IF($GQ174&gt;=38,INDEX($DL:$DL,$GP174+38),"")</f>
      </c>
      <c r="GN174">
        <f>IF($GQ174&gt;=39,INDEX($DL:$DL,$GP174+39),"")</f>
      </c>
      <c r="GO174">
        <f>IF($GQ174&gt;=40,INDEX($DL:$DL,$GP174+40),"")</f>
      </c>
      <c r="GP174">
        <f>IFERROR(MATCH($DJ174,$DK$2:$DK$148,0)+1,0)</f>
      </c>
      <c r="GQ174">
        <f>IFERROR(INDEX($DM$2:$DM$148,MATCH($DJ174,$DK$2:$DK$148,0)),0)</f>
      </c>
      <c r="GR174">
        <f>IFERROR(MATCH($L174,$DN$174:$FA$174,0),0)</f>
      </c>
      <c r="GS174">
        <f>IF($GR174&gt;0,INDEX($FB$174:$GO$174,$GR174),"")</f>
      </c>
      <c r="GT174" t="s">
        <v>713</v>
      </c>
      <c r="GV174">
        <f>IF($JE174&gt;=1,INDEX($GT:$GT,$JD174+1),"")</f>
      </c>
      <c r="GW174">
        <f>IF($JE174&gt;=2,INDEX($GT:$GT,$JD174+2),"")</f>
      </c>
      <c r="GX174">
        <f>IF($JE174&gt;=3,INDEX($GT:$GT,$JD174+3),"")</f>
      </c>
      <c r="GY174">
        <f>IF($JE174&gt;=4,INDEX($GT:$GT,$JD174+4),"")</f>
      </c>
      <c r="GZ174">
        <f>IF($JE174&gt;=5,INDEX($GT:$GT,$JD174+5),"")</f>
      </c>
      <c r="HA174">
        <f>IF($JE174&gt;=6,INDEX($GT:$GT,$JD174+6),"")</f>
      </c>
      <c r="HB174">
        <f>IF($JE174&gt;=7,INDEX($GT:$GT,$JD174+7),"")</f>
      </c>
      <c r="HC174">
        <f>IF($JE174&gt;=8,INDEX($GT:$GT,$JD174+8),"")</f>
      </c>
      <c r="HD174">
        <f>IF($JE174&gt;=9,INDEX($GT:$GT,$JD174+9),"")</f>
      </c>
      <c r="HE174">
        <f>IF($JE174&gt;=10,INDEX($GT:$GT,$JD174+10),"")</f>
      </c>
      <c r="HF174">
        <f>IF($JE174&gt;=11,INDEX($GT:$GT,$JD174+11),"")</f>
      </c>
      <c r="HG174">
        <f>IF($JE174&gt;=12,INDEX($GT:$GT,$JD174+12),"")</f>
      </c>
      <c r="HH174">
        <f>IF($JE174&gt;=13,INDEX($GT:$GT,$JD174+13),"")</f>
      </c>
      <c r="HI174">
        <f>IF($JE174&gt;=14,INDEX($GT:$GT,$JD174+14),"")</f>
      </c>
      <c r="HJ174">
        <f>IF($JE174&gt;=15,INDEX($GT:$GT,$JD174+15),"")</f>
      </c>
      <c r="HK174">
        <f>IF($JE174&gt;=16,INDEX($GT:$GT,$JD174+16),"")</f>
      </c>
      <c r="HL174">
        <f>IF($JE174&gt;=17,INDEX($GT:$GT,$JD174+17),"")</f>
      </c>
      <c r="HM174">
        <f>IF($JE174&gt;=18,INDEX($GT:$GT,$JD174+18),"")</f>
      </c>
      <c r="HN174">
        <f>IF($JE174&gt;=19,INDEX($GT:$GT,$JD174+19),"")</f>
      </c>
      <c r="HO174">
        <f>IF($JE174&gt;=20,INDEX($GT:$GT,$JD174+20),"")</f>
      </c>
      <c r="HP174">
        <f>IF($JE174&gt;=21,INDEX($GT:$GT,$JD174+21),"")</f>
      </c>
      <c r="HQ174">
        <f>IF($JE174&gt;=22,INDEX($GT:$GT,$JD174+22),"")</f>
      </c>
      <c r="HR174">
        <f>IF($JE174&gt;=23,INDEX($GT:$GT,$JD174+23),"")</f>
      </c>
      <c r="HS174">
        <f>IF($JE174&gt;=24,INDEX($GT:$GT,$JD174+24),"")</f>
      </c>
      <c r="HT174">
        <f>IF($JE174&gt;=25,INDEX($GT:$GT,$JD174+25),"")</f>
      </c>
      <c r="HU174">
        <f>IF($JE174&gt;=26,INDEX($GT:$GT,$JD174+26),"")</f>
      </c>
      <c r="HV174">
        <f>IF($JE174&gt;=27,INDEX($GT:$GT,$JD174+27),"")</f>
      </c>
      <c r="HW174">
        <f>IF($JE174&gt;=28,INDEX($GT:$GT,$JD174+28),"")</f>
      </c>
      <c r="HX174">
        <f>IF($JE174&gt;=29,INDEX($GT:$GT,$JD174+29),"")</f>
      </c>
      <c r="HY174">
        <f>IF($JE174&gt;=30,INDEX($GT:$GT,$JD174+30),"")</f>
      </c>
      <c r="HZ174">
        <f>IF($JE174&gt;=31,INDEX($GT:$GT,$JD174+31),"")</f>
      </c>
      <c r="IA174">
        <f>IF($JE174&gt;=32,INDEX($GT:$GT,$JD174+32),"")</f>
      </c>
      <c r="IB174">
        <f>IF($JE174&gt;=33,INDEX($GT:$GT,$JD174+33),"")</f>
      </c>
      <c r="IC174">
        <f>IF($JE174&gt;=34,INDEX($GT:$GT,$JD174+34),"")</f>
      </c>
      <c r="ID174">
        <f>IF($JE174&gt;=35,INDEX($GT:$GT,$JD174+35),"")</f>
      </c>
      <c r="IE174">
        <f>IF($JE174&gt;=36,INDEX($GT:$GT,$JD174+36),"")</f>
      </c>
      <c r="IF174">
        <f>IF($JE174&gt;=37,INDEX($GT:$GT,$JD174+37),"")</f>
      </c>
      <c r="IG174">
        <f>IF($JE174&gt;=38,INDEX($GT:$GT,$JD174+38),"")</f>
      </c>
      <c r="IH174">
        <f>IF($JE174&gt;=39,INDEX($GT:$GT,$JD174+39),"")</f>
      </c>
      <c r="II174">
        <f>IF($JE174&gt;=40,INDEX($GT:$GT,$JD174+40),"")</f>
      </c>
      <c r="IJ174">
        <f>IF($JE174&gt;=41,INDEX($GT:$GT,$JD174+41),"")</f>
      </c>
      <c r="IK174">
        <f>IF($JE174&gt;=42,INDEX($GT:$GT,$JD174+42),"")</f>
      </c>
      <c r="IL174">
        <f>IF($JE174&gt;=43,INDEX($GT:$GT,$JD174+43),"")</f>
      </c>
      <c r="IM174">
        <f>IF($JE174&gt;=44,INDEX($GT:$GT,$JD174+44),"")</f>
      </c>
      <c r="IN174">
        <f>IF($JE174&gt;=45,INDEX($GT:$GT,$JD174+45),"")</f>
      </c>
      <c r="IO174">
        <f>IF($JE174&gt;=46,INDEX($GT:$GT,$JD174+46),"")</f>
      </c>
      <c r="IP174">
        <f>IF($JE174&gt;=47,INDEX($GT:$GT,$JD174+47),"")</f>
      </c>
      <c r="IQ174">
        <f>IF($JE174&gt;=48,INDEX($GT:$GT,$JD174+48),"")</f>
      </c>
      <c r="IR174">
        <f>IF($JE174&gt;=49,INDEX($GT:$GT,$JD174+49),"")</f>
      </c>
      <c r="IS174">
        <f>IF($JE174&gt;=50,INDEX($GT:$GT,$JD174+50),"")</f>
      </c>
      <c r="IT174">
        <f>IF($JE174&gt;=51,INDEX($GT:$GT,$JD174+51),"")</f>
      </c>
      <c r="IU174">
        <f>IF($JE174&gt;=52,INDEX($GT:$GT,$JD174+52),"")</f>
      </c>
      <c r="IV174">
        <f>IF($JE174&gt;=53,INDEX($GT:$GT,$JD174+53),"")</f>
      </c>
      <c r="IW174">
        <f>IF($JE174&gt;=54,INDEX($GT:$GT,$JD174+54),"")</f>
      </c>
      <c r="IX174">
        <f>IF($JE174&gt;=55,INDEX($GT:$GT,$JD174+55),"")</f>
      </c>
      <c r="IY174">
        <f>IF($JE174&gt;=56,INDEX($GT:$GT,$JD174+56),"")</f>
      </c>
      <c r="IZ174">
        <f>IF($JE174&gt;=57,INDEX($GT:$GT,$JD174+57),"")</f>
      </c>
      <c r="JA174">
        <f>IF($JE174&gt;=58,INDEX($GT:$GT,$JD174+58),"")</f>
      </c>
      <c r="JB174">
        <f>IF($JE174&gt;=59,INDEX($GT:$GT,$JD174+59),"")</f>
      </c>
      <c r="JC174">
        <f>IF($JE174&gt;=60,INDEX($GT:$GT,$JD174+60),"")</f>
      </c>
      <c r="JD174">
        <f>IFERROR(MATCH($GS174,$GT$2:$GT$322,0)+1,0)</f>
      </c>
      <c r="JE174">
        <f>IFERROR(INDEX($GU$2:$GU$322,MATCH($GS174,$GT$2:$GT$322,0)),0)</f>
      </c>
      <c r="JF174" t="s">
        <v>28</v>
      </c>
      <c r="JG174" t="s">
        <v>28</v>
      </c>
    </row>
    <row r="175" spans="1:267" x14ac:dyDescent="0.25">
      <c r="J175" s="1"/>
      <c r="K175" s="1"/>
      <c r="L175" s="1"/>
      <c r="M175" s="1"/>
      <c r="N175" s="1">
        <f>IFERROR(IF(FIND(" - ",$J175)&gt;0,MID($J175,FIND(" - ",$J175)+3,LEN($J175)),""),"")</f>
      </c>
      <c r="P175" s="1"/>
      <c r="S175" t="s">
        <v>28</v>
      </c>
      <c r="U175">
        <f>IF(OR($S175="",$T175=""),"",IFERROR($S175/$T175,0))</f>
      </c>
      <c r="V175">
        <f>IF($S175="","",
IF($K175="","",
IF(ISNUMBER(SEARCH("exempt",LOWER($K175))),0,
$S175*(VALUE(SUBSTITUTE($K175,"%",""))/100))))</f>
      </c>
      <c r="AB175">
        <f>IF($S175="","",
SUM($S175,$V175,$Z175,$W175,$Y175)-
IF($AA175="",0,VALUE($AA175)))</f>
      </c>
      <c r="AJ175" t="s">
        <v>783</v>
      </c>
      <c r="AO175" t="s">
        <v>784</v>
      </c>
      <c r="AR175">
        <f>IFERROR(LEFT($J175,FIND(" - ",$J175)-1),$J175)</f>
      </c>
      <c r="AU175">
        <f>IF($CJ175&gt;=1,INDEX($AS:$AS,$CI175+1),"")</f>
      </c>
      <c r="AV175">
        <f>IF($CJ175&gt;=2,INDEX($AS:$AS,$CI175+2),"")</f>
      </c>
      <c r="AW175">
        <f>IF($CJ175&gt;=3,INDEX($AS:$AS,$CI175+3),"")</f>
      </c>
      <c r="AX175">
        <f>IF($CJ175&gt;=4,INDEX($AS:$AS,$CI175+4),"")</f>
      </c>
      <c r="AY175">
        <f>IF($CJ175&gt;=5,INDEX($AS:$AS,$CI175+5),"")</f>
      </c>
      <c r="AZ175">
        <f>IF($CJ175&gt;=6,INDEX($AS:$AS,$CI175+6),"")</f>
      </c>
      <c r="BA175">
        <f>IF($CJ175&gt;=7,INDEX($AS:$AS,$CI175+7),"")</f>
      </c>
      <c r="BB175">
        <f>IF($CJ175&gt;=8,INDEX($AS:$AS,$CI175+8),"")</f>
      </c>
      <c r="BC175">
        <f>IF($CJ175&gt;=9,INDEX($AS:$AS,$CI175+9),"")</f>
      </c>
      <c r="BD175">
        <f>IF($CJ175&gt;=10,INDEX($AS:$AS,$CI175+10),"")</f>
      </c>
      <c r="BE175">
        <f>IF($CJ175&gt;=11,INDEX($AS:$AS,$CI175+11),"")</f>
      </c>
      <c r="BF175">
        <f>IF($CJ175&gt;=12,INDEX($AS:$AS,$CI175+12),"")</f>
      </c>
      <c r="BG175">
        <f>IF($CJ175&gt;=13,INDEX($AS:$AS,$CI175+13),"")</f>
      </c>
      <c r="BH175">
        <f>IF($CJ175&gt;=14,INDEX($AS:$AS,$CI175+14),"")</f>
      </c>
      <c r="BI175">
        <f>IF($CJ175&gt;=15,INDEX($AS:$AS,$CI175+15),"")</f>
      </c>
      <c r="BJ175">
        <f>IF($CJ175&gt;=16,INDEX($AS:$AS,$CI175+16),"")</f>
      </c>
      <c r="BK175">
        <f>IF($CJ175&gt;=17,INDEX($AS:$AS,$CI175+17),"")</f>
      </c>
      <c r="BL175">
        <f>IF($CJ175&gt;=18,INDEX($AS:$AS,$CI175+18),"")</f>
      </c>
      <c r="BM175">
        <f>IF($CJ175&gt;=19,INDEX($AS:$AS,$CI175+19),"")</f>
      </c>
      <c r="BN175">
        <f>IF($CJ175&gt;=20,INDEX($AS:$AS,$CI175+20),"")</f>
      </c>
      <c r="BO175">
        <f>IF($CJ175&gt;=21,INDEX($AS:$AS,$CI175+21),"")</f>
      </c>
      <c r="BP175">
        <f>IF($CJ175&gt;=22,INDEX($AS:$AS,$CI175+22),"")</f>
      </c>
      <c r="BQ175">
        <f>IF($CJ175&gt;=23,INDEX($AS:$AS,$CI175+23),"")</f>
      </c>
      <c r="BR175">
        <f>IF($CJ175&gt;=24,INDEX($AS:$AS,$CI175+24),"")</f>
      </c>
      <c r="BS175">
        <f>IF($CJ175&gt;=25,INDEX($AS:$AS,$CI175+25),"")</f>
      </c>
      <c r="BT175">
        <f>IF($CJ175&gt;=26,INDEX($AS:$AS,$CI175+26),"")</f>
      </c>
      <c r="BU175">
        <f>IF($CJ175&gt;=27,INDEX($AS:$AS,$CI175+27),"")</f>
      </c>
      <c r="BV175">
        <f>IF($CJ175&gt;=28,INDEX($AS:$AS,$CI175+28),"")</f>
      </c>
      <c r="BW175">
        <f>IF($CJ175&gt;=29,INDEX($AS:$AS,$CI175+29),"")</f>
      </c>
      <c r="BX175">
        <f>IF($CJ175&gt;=30,INDEX($AS:$AS,$CI175+30),"")</f>
      </c>
      <c r="BY175">
        <f>IF($CJ175&gt;=31,INDEX($AS:$AS,$CI175+31),"")</f>
      </c>
      <c r="BZ175">
        <f>IF($CJ175&gt;=32,INDEX($AS:$AS,$CI175+32),"")</f>
      </c>
      <c r="CA175">
        <f>IF($CJ175&gt;=33,INDEX($AS:$AS,$CI175+33),"")</f>
      </c>
      <c r="CB175">
        <f>IF($CJ175&gt;=34,INDEX($AS:$AS,$CI175+34),"")</f>
      </c>
      <c r="CC175">
        <f>IF($CJ175&gt;=35,INDEX($AS:$AS,$CI175+35),"")</f>
      </c>
      <c r="CD175">
        <f>IF($CJ175&gt;=36,INDEX($AS:$AS,$CI175+36),"")</f>
      </c>
      <c r="CE175">
        <f>IF($CJ175&gt;=37,INDEX($AS:$AS,$CI175+37),"")</f>
      </c>
      <c r="CF175">
        <f>IF($CJ175&gt;=38,INDEX($AS:$AS,$CI175+38),"")</f>
      </c>
      <c r="CG175">
        <f>IF($CJ175&gt;=39,INDEX($AS:$AS,$CI175+39),"")</f>
      </c>
      <c r="CH175">
        <f>IF($CJ175&gt;=40,INDEX($AS:$AS,$CI175+40),"")</f>
      </c>
      <c r="CI175">
        <f>IFERROR(MATCH($AR175,$AS$2:$AS$133,0)+1,0)</f>
      </c>
      <c r="CJ175">
        <f>IFERROR(INDEX($AT$2:$AT$133,MATCH($AR175,$AS$2:$AS$133,0)),0)</f>
      </c>
      <c r="CK175">
        <f>IFERROR(LEFT($O175,FIND(" - ",$O175)-1),$O175)</f>
      </c>
      <c r="CL175" t="s">
        <v>69</v>
      </c>
      <c r="CN175">
        <f>IF($DI175&gt;=1,INDEX($CL:$CL,$DH175+1),"")</f>
      </c>
      <c r="CO175">
        <f>IF($DI175&gt;=2,INDEX($CL:$CL,$DH175+2),"")</f>
      </c>
      <c r="CP175">
        <f>IF($DI175&gt;=3,INDEX($CL:$CL,$DH175+3),"")</f>
      </c>
      <c r="CQ175">
        <f>IF($DI175&gt;=4,INDEX($CL:$CL,$DH175+4),"")</f>
      </c>
      <c r="CR175">
        <f>IF($DI175&gt;=5,INDEX($CL:$CL,$DH175+5),"")</f>
      </c>
      <c r="CS175">
        <f>IF($DI175&gt;=6,INDEX($CL:$CL,$DH175+6),"")</f>
      </c>
      <c r="CT175">
        <f>IF($DI175&gt;=7,INDEX($CL:$CL,$DH175+7),"")</f>
      </c>
      <c r="CU175">
        <f>IF($DI175&gt;=8,INDEX($CL:$CL,$DH175+8),"")</f>
      </c>
      <c r="CV175">
        <f>IF($DI175&gt;=9,INDEX($CL:$CL,$DH175+9),"")</f>
      </c>
      <c r="CW175">
        <f>IF($DI175&gt;=10,INDEX($CL:$CL,$DH175+10),"")</f>
      </c>
      <c r="CX175">
        <f>IF($DI175&gt;=11,INDEX($CL:$CL,$DH175+11),"")</f>
      </c>
      <c r="CY175">
        <f>IF($DI175&gt;=12,INDEX($CL:$CL,$DH175+12),"")</f>
      </c>
      <c r="CZ175">
        <f>IF($DI175&gt;=13,INDEX($CL:$CL,$DH175+13),"")</f>
      </c>
      <c r="DA175">
        <f>IF($DI175&gt;=14,INDEX($CL:$CL,$DH175+14),"")</f>
      </c>
      <c r="DB175">
        <f>IF($DI175&gt;=15,INDEX($CL:$CL,$DH175+15),"")</f>
      </c>
      <c r="DC175">
        <f>IF($DI175&gt;=16,INDEX($CL:$CL,$DH175+16),"")</f>
      </c>
      <c r="DD175">
        <f>IF($DI175&gt;=17,INDEX($CL:$CL,$DH175+17),"")</f>
      </c>
      <c r="DE175">
        <f>IF($DI175&gt;=18,INDEX($CL:$CL,$DH175+18),"")</f>
      </c>
      <c r="DF175">
        <f>IF($DI175&gt;=19,INDEX($CL:$CL,$DH175+19),"")</f>
      </c>
      <c r="DG175">
        <f>IF($DI175&gt;=20,INDEX($CL:$CL,$DH175+20),"")</f>
      </c>
      <c r="DH175">
        <f>IFERROR(MATCH($CK175,$CL$2:$CL$1558,0)+1,0)</f>
      </c>
      <c r="DI175">
        <f>IFERROR(INDEX($CM$2:$CM$1558,MATCH($CK175,$CL$2:$CL$1558,0)),0)</f>
      </c>
      <c r="DJ175">
        <f>IFERROR(INDEX($AQ:$AQ,MATCH($K175,$AP:$AP,0))&amp;"","")</f>
      </c>
      <c r="DN175">
        <f>IF($GQ175&gt;=1,INDEX($DK:$DK,$GP175+1),"")</f>
      </c>
      <c r="DO175">
        <f>IF($GQ175&gt;=2,INDEX($DK:$DK,$GP175+2),"")</f>
      </c>
      <c r="DP175">
        <f>IF($GQ175&gt;=3,INDEX($DK:$DK,$GP175+3),"")</f>
      </c>
      <c r="DQ175">
        <f>IF($GQ175&gt;=4,INDEX($DK:$DK,$GP175+4),"")</f>
      </c>
      <c r="DR175">
        <f>IF($GQ175&gt;=5,INDEX($DK:$DK,$GP175+5),"")</f>
      </c>
      <c r="DS175">
        <f>IF($GQ175&gt;=6,INDEX($DK:$DK,$GP175+6),"")</f>
      </c>
      <c r="DT175">
        <f>IF($GQ175&gt;=7,INDEX($DK:$DK,$GP175+7),"")</f>
      </c>
      <c r="DU175">
        <f>IF($GQ175&gt;=8,INDEX($DK:$DK,$GP175+8),"")</f>
      </c>
      <c r="DV175">
        <f>IF($GQ175&gt;=9,INDEX($DK:$DK,$GP175+9),"")</f>
      </c>
      <c r="DW175">
        <f>IF($GQ175&gt;=10,INDEX($DK:$DK,$GP175+10),"")</f>
      </c>
      <c r="DX175">
        <f>IF($GQ175&gt;=11,INDEX($DK:$DK,$GP175+11),"")</f>
      </c>
      <c r="DY175">
        <f>IF($GQ175&gt;=12,INDEX($DK:$DK,$GP175+12),"")</f>
      </c>
      <c r="DZ175">
        <f>IF($GQ175&gt;=13,INDEX($DK:$DK,$GP175+13),"")</f>
      </c>
      <c r="EA175">
        <f>IF($GQ175&gt;=14,INDEX($DK:$DK,$GP175+14),"")</f>
      </c>
      <c r="EB175">
        <f>IF($GQ175&gt;=15,INDEX($DK:$DK,$GP175+15),"")</f>
      </c>
      <c r="EC175">
        <f>IF($GQ175&gt;=16,INDEX($DK:$DK,$GP175+16),"")</f>
      </c>
      <c r="ED175">
        <f>IF($GQ175&gt;=17,INDEX($DK:$DK,$GP175+17),"")</f>
      </c>
      <c r="EE175">
        <f>IF($GQ175&gt;=18,INDEX($DK:$DK,$GP175+18),"")</f>
      </c>
      <c r="EF175">
        <f>IF($GQ175&gt;=19,INDEX($DK:$DK,$GP175+19),"")</f>
      </c>
      <c r="EG175">
        <f>IF($GQ175&gt;=20,INDEX($DK:$DK,$GP175+20),"")</f>
      </c>
      <c r="EH175">
        <f>IF($GQ175&gt;=21,INDEX($DK:$DK,$GP175+21),"")</f>
      </c>
      <c r="EI175">
        <f>IF($GQ175&gt;=22,INDEX($DK:$DK,$GP175+22),"")</f>
      </c>
      <c r="EJ175">
        <f>IF($GQ175&gt;=23,INDEX($DK:$DK,$GP175+23),"")</f>
      </c>
      <c r="EK175">
        <f>IF($GQ175&gt;=24,INDEX($DK:$DK,$GP175+24),"")</f>
      </c>
      <c r="EL175">
        <f>IF($GQ175&gt;=25,INDEX($DK:$DK,$GP175+25),"")</f>
      </c>
      <c r="EM175">
        <f>IF($GQ175&gt;=26,INDEX($DK:$DK,$GP175+26),"")</f>
      </c>
      <c r="EN175">
        <f>IF($GQ175&gt;=27,INDEX($DK:$DK,$GP175+27),"")</f>
      </c>
      <c r="EO175">
        <f>IF($GQ175&gt;=28,INDEX($DK:$DK,$GP175+28),"")</f>
      </c>
      <c r="EP175">
        <f>IF($GQ175&gt;=29,INDEX($DK:$DK,$GP175+29),"")</f>
      </c>
      <c r="EQ175">
        <f>IF($GQ175&gt;=30,INDEX($DK:$DK,$GP175+30),"")</f>
      </c>
      <c r="ER175">
        <f>IF($GQ175&gt;=31,INDEX($DK:$DK,$GP175+31),"")</f>
      </c>
      <c r="ES175">
        <f>IF($GQ175&gt;=32,INDEX($DK:$DK,$GP175+32),"")</f>
      </c>
      <c r="ET175">
        <f>IF($GQ175&gt;=33,INDEX($DK:$DK,$GP175+33),"")</f>
      </c>
      <c r="EU175">
        <f>IF($GQ175&gt;=34,INDEX($DK:$DK,$GP175+34),"")</f>
      </c>
      <c r="EV175">
        <f>IF($GQ175&gt;=35,INDEX($DK:$DK,$GP175+35),"")</f>
      </c>
      <c r="EW175">
        <f>IF($GQ175&gt;=36,INDEX($DK:$DK,$GP175+36),"")</f>
      </c>
      <c r="EX175">
        <f>IF($GQ175&gt;=37,INDEX($DK:$DK,$GP175+37),"")</f>
      </c>
      <c r="EY175">
        <f>IF($GQ175&gt;=38,INDEX($DK:$DK,$GP175+38),"")</f>
      </c>
      <c r="EZ175">
        <f>IF($GQ175&gt;=39,INDEX($DK:$DK,$GP175+39),"")</f>
      </c>
      <c r="FA175">
        <f>IF($GQ175&gt;=40,INDEX($DK:$DK,$GP175+40),"")</f>
      </c>
      <c r="FB175">
        <f>IF($GQ175&gt;=1,INDEX($DL:$DL,$GP175+1),"")</f>
      </c>
      <c r="FC175">
        <f>IF($GQ175&gt;=2,INDEX($DL:$DL,$GP175+2),"")</f>
      </c>
      <c r="FD175">
        <f>IF($GQ175&gt;=3,INDEX($DL:$DL,$GP175+3),"")</f>
      </c>
      <c r="FE175">
        <f>IF($GQ175&gt;=4,INDEX($DL:$DL,$GP175+4),"")</f>
      </c>
      <c r="FF175">
        <f>IF($GQ175&gt;=5,INDEX($DL:$DL,$GP175+5),"")</f>
      </c>
      <c r="FG175">
        <f>IF($GQ175&gt;=6,INDEX($DL:$DL,$GP175+6),"")</f>
      </c>
      <c r="FH175">
        <f>IF($GQ175&gt;=7,INDEX($DL:$DL,$GP175+7),"")</f>
      </c>
      <c r="FI175">
        <f>IF($GQ175&gt;=8,INDEX($DL:$DL,$GP175+8),"")</f>
      </c>
      <c r="FJ175">
        <f>IF($GQ175&gt;=9,INDEX($DL:$DL,$GP175+9),"")</f>
      </c>
      <c r="FK175">
        <f>IF($GQ175&gt;=10,INDEX($DL:$DL,$GP175+10),"")</f>
      </c>
      <c r="FL175">
        <f>IF($GQ175&gt;=11,INDEX($DL:$DL,$GP175+11),"")</f>
      </c>
      <c r="FM175">
        <f>IF($GQ175&gt;=12,INDEX($DL:$DL,$GP175+12),"")</f>
      </c>
      <c r="FN175">
        <f>IF($GQ175&gt;=13,INDEX($DL:$DL,$GP175+13),"")</f>
      </c>
      <c r="FO175">
        <f>IF($GQ175&gt;=14,INDEX($DL:$DL,$GP175+14),"")</f>
      </c>
      <c r="FP175">
        <f>IF($GQ175&gt;=15,INDEX($DL:$DL,$GP175+15),"")</f>
      </c>
      <c r="FQ175">
        <f>IF($GQ175&gt;=16,INDEX($DL:$DL,$GP175+16),"")</f>
      </c>
      <c r="FR175">
        <f>IF($GQ175&gt;=17,INDEX($DL:$DL,$GP175+17),"")</f>
      </c>
      <c r="FS175">
        <f>IF($GQ175&gt;=18,INDEX($DL:$DL,$GP175+18),"")</f>
      </c>
      <c r="FT175">
        <f>IF($GQ175&gt;=19,INDEX($DL:$DL,$GP175+19),"")</f>
      </c>
      <c r="FU175">
        <f>IF($GQ175&gt;=20,INDEX($DL:$DL,$GP175+20),"")</f>
      </c>
      <c r="FV175">
        <f>IF($GQ175&gt;=21,INDEX($DL:$DL,$GP175+21),"")</f>
      </c>
      <c r="FW175">
        <f>IF($GQ175&gt;=22,INDEX($DL:$DL,$GP175+22),"")</f>
      </c>
      <c r="FX175">
        <f>IF($GQ175&gt;=23,INDEX($DL:$DL,$GP175+23),"")</f>
      </c>
      <c r="FY175">
        <f>IF($GQ175&gt;=24,INDEX($DL:$DL,$GP175+24),"")</f>
      </c>
      <c r="FZ175">
        <f>IF($GQ175&gt;=25,INDEX($DL:$DL,$GP175+25),"")</f>
      </c>
      <c r="GA175">
        <f>IF($GQ175&gt;=26,INDEX($DL:$DL,$GP175+26),"")</f>
      </c>
      <c r="GB175">
        <f>IF($GQ175&gt;=27,INDEX($DL:$DL,$GP175+27),"")</f>
      </c>
      <c r="GC175">
        <f>IF($GQ175&gt;=28,INDEX($DL:$DL,$GP175+28),"")</f>
      </c>
      <c r="GD175">
        <f>IF($GQ175&gt;=29,INDEX($DL:$DL,$GP175+29),"")</f>
      </c>
      <c r="GE175">
        <f>IF($GQ175&gt;=30,INDEX($DL:$DL,$GP175+30),"")</f>
      </c>
      <c r="GF175">
        <f>IF($GQ175&gt;=31,INDEX($DL:$DL,$GP175+31),"")</f>
      </c>
      <c r="GG175">
        <f>IF($GQ175&gt;=32,INDEX($DL:$DL,$GP175+32),"")</f>
      </c>
      <c r="GH175">
        <f>IF($GQ175&gt;=33,INDEX($DL:$DL,$GP175+33),"")</f>
      </c>
      <c r="GI175">
        <f>IF($GQ175&gt;=34,INDEX($DL:$DL,$GP175+34),"")</f>
      </c>
      <c r="GJ175">
        <f>IF($GQ175&gt;=35,INDEX($DL:$DL,$GP175+35),"")</f>
      </c>
      <c r="GK175">
        <f>IF($GQ175&gt;=36,INDEX($DL:$DL,$GP175+36),"")</f>
      </c>
      <c r="GL175">
        <f>IF($GQ175&gt;=37,INDEX($DL:$DL,$GP175+37),"")</f>
      </c>
      <c r="GM175">
        <f>IF($GQ175&gt;=38,INDEX($DL:$DL,$GP175+38),"")</f>
      </c>
      <c r="GN175">
        <f>IF($GQ175&gt;=39,INDEX($DL:$DL,$GP175+39),"")</f>
      </c>
      <c r="GO175">
        <f>IF($GQ175&gt;=40,INDEX($DL:$DL,$GP175+40),"")</f>
      </c>
      <c r="GP175">
        <f>IFERROR(MATCH($DJ175,$DK$2:$DK$148,0)+1,0)</f>
      </c>
      <c r="GQ175">
        <f>IFERROR(INDEX($DM$2:$DM$148,MATCH($DJ175,$DK$2:$DK$148,0)),0)</f>
      </c>
      <c r="GR175">
        <f>IFERROR(MATCH($L175,$DN$175:$FA$175,0),0)</f>
      </c>
      <c r="GS175">
        <f>IF($GR175&gt;0,INDEX($FB$175:$GO$175,$GR175),"")</f>
      </c>
      <c r="GT175" t="s">
        <v>718</v>
      </c>
      <c r="GV175">
        <f>IF($JE175&gt;=1,INDEX($GT:$GT,$JD175+1),"")</f>
      </c>
      <c r="GW175">
        <f>IF($JE175&gt;=2,INDEX($GT:$GT,$JD175+2),"")</f>
      </c>
      <c r="GX175">
        <f>IF($JE175&gt;=3,INDEX($GT:$GT,$JD175+3),"")</f>
      </c>
      <c r="GY175">
        <f>IF($JE175&gt;=4,INDEX($GT:$GT,$JD175+4),"")</f>
      </c>
      <c r="GZ175">
        <f>IF($JE175&gt;=5,INDEX($GT:$GT,$JD175+5),"")</f>
      </c>
      <c r="HA175">
        <f>IF($JE175&gt;=6,INDEX($GT:$GT,$JD175+6),"")</f>
      </c>
      <c r="HB175">
        <f>IF($JE175&gt;=7,INDEX($GT:$GT,$JD175+7),"")</f>
      </c>
      <c r="HC175">
        <f>IF($JE175&gt;=8,INDEX($GT:$GT,$JD175+8),"")</f>
      </c>
      <c r="HD175">
        <f>IF($JE175&gt;=9,INDEX($GT:$GT,$JD175+9),"")</f>
      </c>
      <c r="HE175">
        <f>IF($JE175&gt;=10,INDEX($GT:$GT,$JD175+10),"")</f>
      </c>
      <c r="HF175">
        <f>IF($JE175&gt;=11,INDEX($GT:$GT,$JD175+11),"")</f>
      </c>
      <c r="HG175">
        <f>IF($JE175&gt;=12,INDEX($GT:$GT,$JD175+12),"")</f>
      </c>
      <c r="HH175">
        <f>IF($JE175&gt;=13,INDEX($GT:$GT,$JD175+13),"")</f>
      </c>
      <c r="HI175">
        <f>IF($JE175&gt;=14,INDEX($GT:$GT,$JD175+14),"")</f>
      </c>
      <c r="HJ175">
        <f>IF($JE175&gt;=15,INDEX($GT:$GT,$JD175+15),"")</f>
      </c>
      <c r="HK175">
        <f>IF($JE175&gt;=16,INDEX($GT:$GT,$JD175+16),"")</f>
      </c>
      <c r="HL175">
        <f>IF($JE175&gt;=17,INDEX($GT:$GT,$JD175+17),"")</f>
      </c>
      <c r="HM175">
        <f>IF($JE175&gt;=18,INDEX($GT:$GT,$JD175+18),"")</f>
      </c>
      <c r="HN175">
        <f>IF($JE175&gt;=19,INDEX($GT:$GT,$JD175+19),"")</f>
      </c>
      <c r="HO175">
        <f>IF($JE175&gt;=20,INDEX($GT:$GT,$JD175+20),"")</f>
      </c>
      <c r="HP175">
        <f>IF($JE175&gt;=21,INDEX($GT:$GT,$JD175+21),"")</f>
      </c>
      <c r="HQ175">
        <f>IF($JE175&gt;=22,INDEX($GT:$GT,$JD175+22),"")</f>
      </c>
      <c r="HR175">
        <f>IF($JE175&gt;=23,INDEX($GT:$GT,$JD175+23),"")</f>
      </c>
      <c r="HS175">
        <f>IF($JE175&gt;=24,INDEX($GT:$GT,$JD175+24),"")</f>
      </c>
      <c r="HT175">
        <f>IF($JE175&gt;=25,INDEX($GT:$GT,$JD175+25),"")</f>
      </c>
      <c r="HU175">
        <f>IF($JE175&gt;=26,INDEX($GT:$GT,$JD175+26),"")</f>
      </c>
      <c r="HV175">
        <f>IF($JE175&gt;=27,INDEX($GT:$GT,$JD175+27),"")</f>
      </c>
      <c r="HW175">
        <f>IF($JE175&gt;=28,INDEX($GT:$GT,$JD175+28),"")</f>
      </c>
      <c r="HX175">
        <f>IF($JE175&gt;=29,INDEX($GT:$GT,$JD175+29),"")</f>
      </c>
      <c r="HY175">
        <f>IF($JE175&gt;=30,INDEX($GT:$GT,$JD175+30),"")</f>
      </c>
      <c r="HZ175">
        <f>IF($JE175&gt;=31,INDEX($GT:$GT,$JD175+31),"")</f>
      </c>
      <c r="IA175">
        <f>IF($JE175&gt;=32,INDEX($GT:$GT,$JD175+32),"")</f>
      </c>
      <c r="IB175">
        <f>IF($JE175&gt;=33,INDEX($GT:$GT,$JD175+33),"")</f>
      </c>
      <c r="IC175">
        <f>IF($JE175&gt;=34,INDEX($GT:$GT,$JD175+34),"")</f>
      </c>
      <c r="ID175">
        <f>IF($JE175&gt;=35,INDEX($GT:$GT,$JD175+35),"")</f>
      </c>
      <c r="IE175">
        <f>IF($JE175&gt;=36,INDEX($GT:$GT,$JD175+36),"")</f>
      </c>
      <c r="IF175">
        <f>IF($JE175&gt;=37,INDEX($GT:$GT,$JD175+37),"")</f>
      </c>
      <c r="IG175">
        <f>IF($JE175&gt;=38,INDEX($GT:$GT,$JD175+38),"")</f>
      </c>
      <c r="IH175">
        <f>IF($JE175&gt;=39,INDEX($GT:$GT,$JD175+39),"")</f>
      </c>
      <c r="II175">
        <f>IF($JE175&gt;=40,INDEX($GT:$GT,$JD175+40),"")</f>
      </c>
      <c r="IJ175">
        <f>IF($JE175&gt;=41,INDEX($GT:$GT,$JD175+41),"")</f>
      </c>
      <c r="IK175">
        <f>IF($JE175&gt;=42,INDEX($GT:$GT,$JD175+42),"")</f>
      </c>
      <c r="IL175">
        <f>IF($JE175&gt;=43,INDEX($GT:$GT,$JD175+43),"")</f>
      </c>
      <c r="IM175">
        <f>IF($JE175&gt;=44,INDEX($GT:$GT,$JD175+44),"")</f>
      </c>
      <c r="IN175">
        <f>IF($JE175&gt;=45,INDEX($GT:$GT,$JD175+45),"")</f>
      </c>
      <c r="IO175">
        <f>IF($JE175&gt;=46,INDEX($GT:$GT,$JD175+46),"")</f>
      </c>
      <c r="IP175">
        <f>IF($JE175&gt;=47,INDEX($GT:$GT,$JD175+47),"")</f>
      </c>
      <c r="IQ175">
        <f>IF($JE175&gt;=48,INDEX($GT:$GT,$JD175+48),"")</f>
      </c>
      <c r="IR175">
        <f>IF($JE175&gt;=49,INDEX($GT:$GT,$JD175+49),"")</f>
      </c>
      <c r="IS175">
        <f>IF($JE175&gt;=50,INDEX($GT:$GT,$JD175+50),"")</f>
      </c>
      <c r="IT175">
        <f>IF($JE175&gt;=51,INDEX($GT:$GT,$JD175+51),"")</f>
      </c>
      <c r="IU175">
        <f>IF($JE175&gt;=52,INDEX($GT:$GT,$JD175+52),"")</f>
      </c>
      <c r="IV175">
        <f>IF($JE175&gt;=53,INDEX($GT:$GT,$JD175+53),"")</f>
      </c>
      <c r="IW175">
        <f>IF($JE175&gt;=54,INDEX($GT:$GT,$JD175+54),"")</f>
      </c>
      <c r="IX175">
        <f>IF($JE175&gt;=55,INDEX($GT:$GT,$JD175+55),"")</f>
      </c>
      <c r="IY175">
        <f>IF($JE175&gt;=56,INDEX($GT:$GT,$JD175+56),"")</f>
      </c>
      <c r="IZ175">
        <f>IF($JE175&gt;=57,INDEX($GT:$GT,$JD175+57),"")</f>
      </c>
      <c r="JA175">
        <f>IF($JE175&gt;=58,INDEX($GT:$GT,$JD175+58),"")</f>
      </c>
      <c r="JB175">
        <f>IF($JE175&gt;=59,INDEX($GT:$GT,$JD175+59),"")</f>
      </c>
      <c r="JC175">
        <f>IF($JE175&gt;=60,INDEX($GT:$GT,$JD175+60),"")</f>
      </c>
      <c r="JD175">
        <f>IFERROR(MATCH($GS175,$GT$2:$GT$322,0)+1,0)</f>
      </c>
      <c r="JE175">
        <f>IFERROR(INDEX($GU$2:$GU$322,MATCH($GS175,$GT$2:$GT$322,0)),0)</f>
      </c>
      <c r="JF175" t="s">
        <v>28</v>
      </c>
      <c r="JG175" t="s">
        <v>28</v>
      </c>
    </row>
    <row r="176" spans="1:267" x14ac:dyDescent="0.25">
      <c r="J176" s="1"/>
      <c r="K176" s="1"/>
      <c r="L176" s="1"/>
      <c r="M176" s="1"/>
      <c r="N176" s="1">
        <f>IFERROR(IF(FIND(" - ",$J176)&gt;0,MID($J176,FIND(" - ",$J176)+3,LEN($J176)),""),"")</f>
      </c>
      <c r="P176" s="1"/>
      <c r="S176" t="s">
        <v>28</v>
      </c>
      <c r="U176">
        <f>IF(OR($S176="",$T176=""),"",IFERROR($S176/$T176,0))</f>
      </c>
      <c r="V176">
        <f>IF($S176="","",
IF($K176="","",
IF(ISNUMBER(SEARCH("exempt",LOWER($K176))),0,
$S176*(VALUE(SUBSTITUTE($K176,"%",""))/100))))</f>
      </c>
      <c r="AB176">
        <f>IF($S176="","",
SUM($S176,$V176,$Z176,$W176,$Y176)-
IF($AA176="",0,VALUE($AA176)))</f>
      </c>
      <c r="AJ176" t="s">
        <v>785</v>
      </c>
      <c r="AO176" t="s">
        <v>786</v>
      </c>
      <c r="AR176">
        <f>IFERROR(LEFT($J176,FIND(" - ",$J176)-1),$J176)</f>
      </c>
      <c r="AU176">
        <f>IF($CJ176&gt;=1,INDEX($AS:$AS,$CI176+1),"")</f>
      </c>
      <c r="AV176">
        <f>IF($CJ176&gt;=2,INDEX($AS:$AS,$CI176+2),"")</f>
      </c>
      <c r="AW176">
        <f>IF($CJ176&gt;=3,INDEX($AS:$AS,$CI176+3),"")</f>
      </c>
      <c r="AX176">
        <f>IF($CJ176&gt;=4,INDEX($AS:$AS,$CI176+4),"")</f>
      </c>
      <c r="AY176">
        <f>IF($CJ176&gt;=5,INDEX($AS:$AS,$CI176+5),"")</f>
      </c>
      <c r="AZ176">
        <f>IF($CJ176&gt;=6,INDEX($AS:$AS,$CI176+6),"")</f>
      </c>
      <c r="BA176">
        <f>IF($CJ176&gt;=7,INDEX($AS:$AS,$CI176+7),"")</f>
      </c>
      <c r="BB176">
        <f>IF($CJ176&gt;=8,INDEX($AS:$AS,$CI176+8),"")</f>
      </c>
      <c r="BC176">
        <f>IF($CJ176&gt;=9,INDEX($AS:$AS,$CI176+9),"")</f>
      </c>
      <c r="BD176">
        <f>IF($CJ176&gt;=10,INDEX($AS:$AS,$CI176+10),"")</f>
      </c>
      <c r="BE176">
        <f>IF($CJ176&gt;=11,INDEX($AS:$AS,$CI176+11),"")</f>
      </c>
      <c r="BF176">
        <f>IF($CJ176&gt;=12,INDEX($AS:$AS,$CI176+12),"")</f>
      </c>
      <c r="BG176">
        <f>IF($CJ176&gt;=13,INDEX($AS:$AS,$CI176+13),"")</f>
      </c>
      <c r="BH176">
        <f>IF($CJ176&gt;=14,INDEX($AS:$AS,$CI176+14),"")</f>
      </c>
      <c r="BI176">
        <f>IF($CJ176&gt;=15,INDEX($AS:$AS,$CI176+15),"")</f>
      </c>
      <c r="BJ176">
        <f>IF($CJ176&gt;=16,INDEX($AS:$AS,$CI176+16),"")</f>
      </c>
      <c r="BK176">
        <f>IF($CJ176&gt;=17,INDEX($AS:$AS,$CI176+17),"")</f>
      </c>
      <c r="BL176">
        <f>IF($CJ176&gt;=18,INDEX($AS:$AS,$CI176+18),"")</f>
      </c>
      <c r="BM176">
        <f>IF($CJ176&gt;=19,INDEX($AS:$AS,$CI176+19),"")</f>
      </c>
      <c r="BN176">
        <f>IF($CJ176&gt;=20,INDEX($AS:$AS,$CI176+20),"")</f>
      </c>
      <c r="BO176">
        <f>IF($CJ176&gt;=21,INDEX($AS:$AS,$CI176+21),"")</f>
      </c>
      <c r="BP176">
        <f>IF($CJ176&gt;=22,INDEX($AS:$AS,$CI176+22),"")</f>
      </c>
      <c r="BQ176">
        <f>IF($CJ176&gt;=23,INDEX($AS:$AS,$CI176+23),"")</f>
      </c>
      <c r="BR176">
        <f>IF($CJ176&gt;=24,INDEX($AS:$AS,$CI176+24),"")</f>
      </c>
      <c r="BS176">
        <f>IF($CJ176&gt;=25,INDEX($AS:$AS,$CI176+25),"")</f>
      </c>
      <c r="BT176">
        <f>IF($CJ176&gt;=26,INDEX($AS:$AS,$CI176+26),"")</f>
      </c>
      <c r="BU176">
        <f>IF($CJ176&gt;=27,INDEX($AS:$AS,$CI176+27),"")</f>
      </c>
      <c r="BV176">
        <f>IF($CJ176&gt;=28,INDEX($AS:$AS,$CI176+28),"")</f>
      </c>
      <c r="BW176">
        <f>IF($CJ176&gt;=29,INDEX($AS:$AS,$CI176+29),"")</f>
      </c>
      <c r="BX176">
        <f>IF($CJ176&gt;=30,INDEX($AS:$AS,$CI176+30),"")</f>
      </c>
      <c r="BY176">
        <f>IF($CJ176&gt;=31,INDEX($AS:$AS,$CI176+31),"")</f>
      </c>
      <c r="BZ176">
        <f>IF($CJ176&gt;=32,INDEX($AS:$AS,$CI176+32),"")</f>
      </c>
      <c r="CA176">
        <f>IF($CJ176&gt;=33,INDEX($AS:$AS,$CI176+33),"")</f>
      </c>
      <c r="CB176">
        <f>IF($CJ176&gt;=34,INDEX($AS:$AS,$CI176+34),"")</f>
      </c>
      <c r="CC176">
        <f>IF($CJ176&gt;=35,INDEX($AS:$AS,$CI176+35),"")</f>
      </c>
      <c r="CD176">
        <f>IF($CJ176&gt;=36,INDEX($AS:$AS,$CI176+36),"")</f>
      </c>
      <c r="CE176">
        <f>IF($CJ176&gt;=37,INDEX($AS:$AS,$CI176+37),"")</f>
      </c>
      <c r="CF176">
        <f>IF($CJ176&gt;=38,INDEX($AS:$AS,$CI176+38),"")</f>
      </c>
      <c r="CG176">
        <f>IF($CJ176&gt;=39,INDEX($AS:$AS,$CI176+39),"")</f>
      </c>
      <c r="CH176">
        <f>IF($CJ176&gt;=40,INDEX($AS:$AS,$CI176+40),"")</f>
      </c>
      <c r="CI176">
        <f>IFERROR(MATCH($AR176,$AS$2:$AS$133,0)+1,0)</f>
      </c>
      <c r="CJ176">
        <f>IFERROR(INDEX($AT$2:$AT$133,MATCH($AR176,$AS$2:$AS$133,0)),0)</f>
      </c>
      <c r="CK176">
        <f>IFERROR(LEFT($O176,FIND(" - ",$O176)-1),$O176)</f>
      </c>
      <c r="CL176" t="s">
        <v>221</v>
      </c>
      <c r="CN176">
        <f>IF($DI176&gt;=1,INDEX($CL:$CL,$DH176+1),"")</f>
      </c>
      <c r="CO176">
        <f>IF($DI176&gt;=2,INDEX($CL:$CL,$DH176+2),"")</f>
      </c>
      <c r="CP176">
        <f>IF($DI176&gt;=3,INDEX($CL:$CL,$DH176+3),"")</f>
      </c>
      <c r="CQ176">
        <f>IF($DI176&gt;=4,INDEX($CL:$CL,$DH176+4),"")</f>
      </c>
      <c r="CR176">
        <f>IF($DI176&gt;=5,INDEX($CL:$CL,$DH176+5),"")</f>
      </c>
      <c r="CS176">
        <f>IF($DI176&gt;=6,INDEX($CL:$CL,$DH176+6),"")</f>
      </c>
      <c r="CT176">
        <f>IF($DI176&gt;=7,INDEX($CL:$CL,$DH176+7),"")</f>
      </c>
      <c r="CU176">
        <f>IF($DI176&gt;=8,INDEX($CL:$CL,$DH176+8),"")</f>
      </c>
      <c r="CV176">
        <f>IF($DI176&gt;=9,INDEX($CL:$CL,$DH176+9),"")</f>
      </c>
      <c r="CW176">
        <f>IF($DI176&gt;=10,INDEX($CL:$CL,$DH176+10),"")</f>
      </c>
      <c r="CX176">
        <f>IF($DI176&gt;=11,INDEX($CL:$CL,$DH176+11),"")</f>
      </c>
      <c r="CY176">
        <f>IF($DI176&gt;=12,INDEX($CL:$CL,$DH176+12),"")</f>
      </c>
      <c r="CZ176">
        <f>IF($DI176&gt;=13,INDEX($CL:$CL,$DH176+13),"")</f>
      </c>
      <c r="DA176">
        <f>IF($DI176&gt;=14,INDEX($CL:$CL,$DH176+14),"")</f>
      </c>
      <c r="DB176">
        <f>IF($DI176&gt;=15,INDEX($CL:$CL,$DH176+15),"")</f>
      </c>
      <c r="DC176">
        <f>IF($DI176&gt;=16,INDEX($CL:$CL,$DH176+16),"")</f>
      </c>
      <c r="DD176">
        <f>IF($DI176&gt;=17,INDEX($CL:$CL,$DH176+17),"")</f>
      </c>
      <c r="DE176">
        <f>IF($DI176&gt;=18,INDEX($CL:$CL,$DH176+18),"")</f>
      </c>
      <c r="DF176">
        <f>IF($DI176&gt;=19,INDEX($CL:$CL,$DH176+19),"")</f>
      </c>
      <c r="DG176">
        <f>IF($DI176&gt;=20,INDEX($CL:$CL,$DH176+20),"")</f>
      </c>
      <c r="DH176">
        <f>IFERROR(MATCH($CK176,$CL$2:$CL$1558,0)+1,0)</f>
      </c>
      <c r="DI176">
        <f>IFERROR(INDEX($CM$2:$CM$1558,MATCH($CK176,$CL$2:$CL$1558,0)),0)</f>
      </c>
      <c r="DJ176">
        <f>IFERROR(INDEX($AQ:$AQ,MATCH($K176,$AP:$AP,0))&amp;"","")</f>
      </c>
      <c r="DN176">
        <f>IF($GQ176&gt;=1,INDEX($DK:$DK,$GP176+1),"")</f>
      </c>
      <c r="DO176">
        <f>IF($GQ176&gt;=2,INDEX($DK:$DK,$GP176+2),"")</f>
      </c>
      <c r="DP176">
        <f>IF($GQ176&gt;=3,INDEX($DK:$DK,$GP176+3),"")</f>
      </c>
      <c r="DQ176">
        <f>IF($GQ176&gt;=4,INDEX($DK:$DK,$GP176+4),"")</f>
      </c>
      <c r="DR176">
        <f>IF($GQ176&gt;=5,INDEX($DK:$DK,$GP176+5),"")</f>
      </c>
      <c r="DS176">
        <f>IF($GQ176&gt;=6,INDEX($DK:$DK,$GP176+6),"")</f>
      </c>
      <c r="DT176">
        <f>IF($GQ176&gt;=7,INDEX($DK:$DK,$GP176+7),"")</f>
      </c>
      <c r="DU176">
        <f>IF($GQ176&gt;=8,INDEX($DK:$DK,$GP176+8),"")</f>
      </c>
      <c r="DV176">
        <f>IF($GQ176&gt;=9,INDEX($DK:$DK,$GP176+9),"")</f>
      </c>
      <c r="DW176">
        <f>IF($GQ176&gt;=10,INDEX($DK:$DK,$GP176+10),"")</f>
      </c>
      <c r="DX176">
        <f>IF($GQ176&gt;=11,INDEX($DK:$DK,$GP176+11),"")</f>
      </c>
      <c r="DY176">
        <f>IF($GQ176&gt;=12,INDEX($DK:$DK,$GP176+12),"")</f>
      </c>
      <c r="DZ176">
        <f>IF($GQ176&gt;=13,INDEX($DK:$DK,$GP176+13),"")</f>
      </c>
      <c r="EA176">
        <f>IF($GQ176&gt;=14,INDEX($DK:$DK,$GP176+14),"")</f>
      </c>
      <c r="EB176">
        <f>IF($GQ176&gt;=15,INDEX($DK:$DK,$GP176+15),"")</f>
      </c>
      <c r="EC176">
        <f>IF($GQ176&gt;=16,INDEX($DK:$DK,$GP176+16),"")</f>
      </c>
      <c r="ED176">
        <f>IF($GQ176&gt;=17,INDEX($DK:$DK,$GP176+17),"")</f>
      </c>
      <c r="EE176">
        <f>IF($GQ176&gt;=18,INDEX($DK:$DK,$GP176+18),"")</f>
      </c>
      <c r="EF176">
        <f>IF($GQ176&gt;=19,INDEX($DK:$DK,$GP176+19),"")</f>
      </c>
      <c r="EG176">
        <f>IF($GQ176&gt;=20,INDEX($DK:$DK,$GP176+20),"")</f>
      </c>
      <c r="EH176">
        <f>IF($GQ176&gt;=21,INDEX($DK:$DK,$GP176+21),"")</f>
      </c>
      <c r="EI176">
        <f>IF($GQ176&gt;=22,INDEX($DK:$DK,$GP176+22),"")</f>
      </c>
      <c r="EJ176">
        <f>IF($GQ176&gt;=23,INDEX($DK:$DK,$GP176+23),"")</f>
      </c>
      <c r="EK176">
        <f>IF($GQ176&gt;=24,INDEX($DK:$DK,$GP176+24),"")</f>
      </c>
      <c r="EL176">
        <f>IF($GQ176&gt;=25,INDEX($DK:$DK,$GP176+25),"")</f>
      </c>
      <c r="EM176">
        <f>IF($GQ176&gt;=26,INDEX($DK:$DK,$GP176+26),"")</f>
      </c>
      <c r="EN176">
        <f>IF($GQ176&gt;=27,INDEX($DK:$DK,$GP176+27),"")</f>
      </c>
      <c r="EO176">
        <f>IF($GQ176&gt;=28,INDEX($DK:$DK,$GP176+28),"")</f>
      </c>
      <c r="EP176">
        <f>IF($GQ176&gt;=29,INDEX($DK:$DK,$GP176+29),"")</f>
      </c>
      <c r="EQ176">
        <f>IF($GQ176&gt;=30,INDEX($DK:$DK,$GP176+30),"")</f>
      </c>
      <c r="ER176">
        <f>IF($GQ176&gt;=31,INDEX($DK:$DK,$GP176+31),"")</f>
      </c>
      <c r="ES176">
        <f>IF($GQ176&gt;=32,INDEX($DK:$DK,$GP176+32),"")</f>
      </c>
      <c r="ET176">
        <f>IF($GQ176&gt;=33,INDEX($DK:$DK,$GP176+33),"")</f>
      </c>
      <c r="EU176">
        <f>IF($GQ176&gt;=34,INDEX($DK:$DK,$GP176+34),"")</f>
      </c>
      <c r="EV176">
        <f>IF($GQ176&gt;=35,INDEX($DK:$DK,$GP176+35),"")</f>
      </c>
      <c r="EW176">
        <f>IF($GQ176&gt;=36,INDEX($DK:$DK,$GP176+36),"")</f>
      </c>
      <c r="EX176">
        <f>IF($GQ176&gt;=37,INDEX($DK:$DK,$GP176+37),"")</f>
      </c>
      <c r="EY176">
        <f>IF($GQ176&gt;=38,INDEX($DK:$DK,$GP176+38),"")</f>
      </c>
      <c r="EZ176">
        <f>IF($GQ176&gt;=39,INDEX($DK:$DK,$GP176+39),"")</f>
      </c>
      <c r="FA176">
        <f>IF($GQ176&gt;=40,INDEX($DK:$DK,$GP176+40),"")</f>
      </c>
      <c r="FB176">
        <f>IF($GQ176&gt;=1,INDEX($DL:$DL,$GP176+1),"")</f>
      </c>
      <c r="FC176">
        <f>IF($GQ176&gt;=2,INDEX($DL:$DL,$GP176+2),"")</f>
      </c>
      <c r="FD176">
        <f>IF($GQ176&gt;=3,INDEX($DL:$DL,$GP176+3),"")</f>
      </c>
      <c r="FE176">
        <f>IF($GQ176&gt;=4,INDEX($DL:$DL,$GP176+4),"")</f>
      </c>
      <c r="FF176">
        <f>IF($GQ176&gt;=5,INDEX($DL:$DL,$GP176+5),"")</f>
      </c>
      <c r="FG176">
        <f>IF($GQ176&gt;=6,INDEX($DL:$DL,$GP176+6),"")</f>
      </c>
      <c r="FH176">
        <f>IF($GQ176&gt;=7,INDEX($DL:$DL,$GP176+7),"")</f>
      </c>
      <c r="FI176">
        <f>IF($GQ176&gt;=8,INDEX($DL:$DL,$GP176+8),"")</f>
      </c>
      <c r="FJ176">
        <f>IF($GQ176&gt;=9,INDEX($DL:$DL,$GP176+9),"")</f>
      </c>
      <c r="FK176">
        <f>IF($GQ176&gt;=10,INDEX($DL:$DL,$GP176+10),"")</f>
      </c>
      <c r="FL176">
        <f>IF($GQ176&gt;=11,INDEX($DL:$DL,$GP176+11),"")</f>
      </c>
      <c r="FM176">
        <f>IF($GQ176&gt;=12,INDEX($DL:$DL,$GP176+12),"")</f>
      </c>
      <c r="FN176">
        <f>IF($GQ176&gt;=13,INDEX($DL:$DL,$GP176+13),"")</f>
      </c>
      <c r="FO176">
        <f>IF($GQ176&gt;=14,INDEX($DL:$DL,$GP176+14),"")</f>
      </c>
      <c r="FP176">
        <f>IF($GQ176&gt;=15,INDEX($DL:$DL,$GP176+15),"")</f>
      </c>
      <c r="FQ176">
        <f>IF($GQ176&gt;=16,INDEX($DL:$DL,$GP176+16),"")</f>
      </c>
      <c r="FR176">
        <f>IF($GQ176&gt;=17,INDEX($DL:$DL,$GP176+17),"")</f>
      </c>
      <c r="FS176">
        <f>IF($GQ176&gt;=18,INDEX($DL:$DL,$GP176+18),"")</f>
      </c>
      <c r="FT176">
        <f>IF($GQ176&gt;=19,INDEX($DL:$DL,$GP176+19),"")</f>
      </c>
      <c r="FU176">
        <f>IF($GQ176&gt;=20,INDEX($DL:$DL,$GP176+20),"")</f>
      </c>
      <c r="FV176">
        <f>IF($GQ176&gt;=21,INDEX($DL:$DL,$GP176+21),"")</f>
      </c>
      <c r="FW176">
        <f>IF($GQ176&gt;=22,INDEX($DL:$DL,$GP176+22),"")</f>
      </c>
      <c r="FX176">
        <f>IF($GQ176&gt;=23,INDEX($DL:$DL,$GP176+23),"")</f>
      </c>
      <c r="FY176">
        <f>IF($GQ176&gt;=24,INDEX($DL:$DL,$GP176+24),"")</f>
      </c>
      <c r="FZ176">
        <f>IF($GQ176&gt;=25,INDEX($DL:$DL,$GP176+25),"")</f>
      </c>
      <c r="GA176">
        <f>IF($GQ176&gt;=26,INDEX($DL:$DL,$GP176+26),"")</f>
      </c>
      <c r="GB176">
        <f>IF($GQ176&gt;=27,INDEX($DL:$DL,$GP176+27),"")</f>
      </c>
      <c r="GC176">
        <f>IF($GQ176&gt;=28,INDEX($DL:$DL,$GP176+28),"")</f>
      </c>
      <c r="GD176">
        <f>IF($GQ176&gt;=29,INDEX($DL:$DL,$GP176+29),"")</f>
      </c>
      <c r="GE176">
        <f>IF($GQ176&gt;=30,INDEX($DL:$DL,$GP176+30),"")</f>
      </c>
      <c r="GF176">
        <f>IF($GQ176&gt;=31,INDEX($DL:$DL,$GP176+31),"")</f>
      </c>
      <c r="GG176">
        <f>IF($GQ176&gt;=32,INDEX($DL:$DL,$GP176+32),"")</f>
      </c>
      <c r="GH176">
        <f>IF($GQ176&gt;=33,INDEX($DL:$DL,$GP176+33),"")</f>
      </c>
      <c r="GI176">
        <f>IF($GQ176&gt;=34,INDEX($DL:$DL,$GP176+34),"")</f>
      </c>
      <c r="GJ176">
        <f>IF($GQ176&gt;=35,INDEX($DL:$DL,$GP176+35),"")</f>
      </c>
      <c r="GK176">
        <f>IF($GQ176&gt;=36,INDEX($DL:$DL,$GP176+36),"")</f>
      </c>
      <c r="GL176">
        <f>IF($GQ176&gt;=37,INDEX($DL:$DL,$GP176+37),"")</f>
      </c>
      <c r="GM176">
        <f>IF($GQ176&gt;=38,INDEX($DL:$DL,$GP176+38),"")</f>
      </c>
      <c r="GN176">
        <f>IF($GQ176&gt;=39,INDEX($DL:$DL,$GP176+39),"")</f>
      </c>
      <c r="GO176">
        <f>IF($GQ176&gt;=40,INDEX($DL:$DL,$GP176+40),"")</f>
      </c>
      <c r="GP176">
        <f>IFERROR(MATCH($DJ176,$DK$2:$DK$148,0)+1,0)</f>
      </c>
      <c r="GQ176">
        <f>IFERROR(INDEX($DM$2:$DM$148,MATCH($DJ176,$DK$2:$DK$148,0)),0)</f>
      </c>
      <c r="GR176">
        <f>IFERROR(MATCH($L176,$DN$176:$FA$176,0),0)</f>
      </c>
      <c r="GS176">
        <f>IF($GR176&gt;0,INDEX($FB$176:$GO$176,$GR176),"")</f>
      </c>
      <c r="GT176" t="s">
        <v>721</v>
      </c>
      <c r="GV176">
        <f>IF($JE176&gt;=1,INDEX($GT:$GT,$JD176+1),"")</f>
      </c>
      <c r="GW176">
        <f>IF($JE176&gt;=2,INDEX($GT:$GT,$JD176+2),"")</f>
      </c>
      <c r="GX176">
        <f>IF($JE176&gt;=3,INDEX($GT:$GT,$JD176+3),"")</f>
      </c>
      <c r="GY176">
        <f>IF($JE176&gt;=4,INDEX($GT:$GT,$JD176+4),"")</f>
      </c>
      <c r="GZ176">
        <f>IF($JE176&gt;=5,INDEX($GT:$GT,$JD176+5),"")</f>
      </c>
      <c r="HA176">
        <f>IF($JE176&gt;=6,INDEX($GT:$GT,$JD176+6),"")</f>
      </c>
      <c r="HB176">
        <f>IF($JE176&gt;=7,INDEX($GT:$GT,$JD176+7),"")</f>
      </c>
      <c r="HC176">
        <f>IF($JE176&gt;=8,INDEX($GT:$GT,$JD176+8),"")</f>
      </c>
      <c r="HD176">
        <f>IF($JE176&gt;=9,INDEX($GT:$GT,$JD176+9),"")</f>
      </c>
      <c r="HE176">
        <f>IF($JE176&gt;=10,INDEX($GT:$GT,$JD176+10),"")</f>
      </c>
      <c r="HF176">
        <f>IF($JE176&gt;=11,INDEX($GT:$GT,$JD176+11),"")</f>
      </c>
      <c r="HG176">
        <f>IF($JE176&gt;=12,INDEX($GT:$GT,$JD176+12),"")</f>
      </c>
      <c r="HH176">
        <f>IF($JE176&gt;=13,INDEX($GT:$GT,$JD176+13),"")</f>
      </c>
      <c r="HI176">
        <f>IF($JE176&gt;=14,INDEX($GT:$GT,$JD176+14),"")</f>
      </c>
      <c r="HJ176">
        <f>IF($JE176&gt;=15,INDEX($GT:$GT,$JD176+15),"")</f>
      </c>
      <c r="HK176">
        <f>IF($JE176&gt;=16,INDEX($GT:$GT,$JD176+16),"")</f>
      </c>
      <c r="HL176">
        <f>IF($JE176&gt;=17,INDEX($GT:$GT,$JD176+17),"")</f>
      </c>
      <c r="HM176">
        <f>IF($JE176&gt;=18,INDEX($GT:$GT,$JD176+18),"")</f>
      </c>
      <c r="HN176">
        <f>IF($JE176&gt;=19,INDEX($GT:$GT,$JD176+19),"")</f>
      </c>
      <c r="HO176">
        <f>IF($JE176&gt;=20,INDEX($GT:$GT,$JD176+20),"")</f>
      </c>
      <c r="HP176">
        <f>IF($JE176&gt;=21,INDEX($GT:$GT,$JD176+21),"")</f>
      </c>
      <c r="HQ176">
        <f>IF($JE176&gt;=22,INDEX($GT:$GT,$JD176+22),"")</f>
      </c>
      <c r="HR176">
        <f>IF($JE176&gt;=23,INDEX($GT:$GT,$JD176+23),"")</f>
      </c>
      <c r="HS176">
        <f>IF($JE176&gt;=24,INDEX($GT:$GT,$JD176+24),"")</f>
      </c>
      <c r="HT176">
        <f>IF($JE176&gt;=25,INDEX($GT:$GT,$JD176+25),"")</f>
      </c>
      <c r="HU176">
        <f>IF($JE176&gt;=26,INDEX($GT:$GT,$JD176+26),"")</f>
      </c>
      <c r="HV176">
        <f>IF($JE176&gt;=27,INDEX($GT:$GT,$JD176+27),"")</f>
      </c>
      <c r="HW176">
        <f>IF($JE176&gt;=28,INDEX($GT:$GT,$JD176+28),"")</f>
      </c>
      <c r="HX176">
        <f>IF($JE176&gt;=29,INDEX($GT:$GT,$JD176+29),"")</f>
      </c>
      <c r="HY176">
        <f>IF($JE176&gt;=30,INDEX($GT:$GT,$JD176+30),"")</f>
      </c>
      <c r="HZ176">
        <f>IF($JE176&gt;=31,INDEX($GT:$GT,$JD176+31),"")</f>
      </c>
      <c r="IA176">
        <f>IF($JE176&gt;=32,INDEX($GT:$GT,$JD176+32),"")</f>
      </c>
      <c r="IB176">
        <f>IF($JE176&gt;=33,INDEX($GT:$GT,$JD176+33),"")</f>
      </c>
      <c r="IC176">
        <f>IF($JE176&gt;=34,INDEX($GT:$GT,$JD176+34),"")</f>
      </c>
      <c r="ID176">
        <f>IF($JE176&gt;=35,INDEX($GT:$GT,$JD176+35),"")</f>
      </c>
      <c r="IE176">
        <f>IF($JE176&gt;=36,INDEX($GT:$GT,$JD176+36),"")</f>
      </c>
      <c r="IF176">
        <f>IF($JE176&gt;=37,INDEX($GT:$GT,$JD176+37),"")</f>
      </c>
      <c r="IG176">
        <f>IF($JE176&gt;=38,INDEX($GT:$GT,$JD176+38),"")</f>
      </c>
      <c r="IH176">
        <f>IF($JE176&gt;=39,INDEX($GT:$GT,$JD176+39),"")</f>
      </c>
      <c r="II176">
        <f>IF($JE176&gt;=40,INDEX($GT:$GT,$JD176+40),"")</f>
      </c>
      <c r="IJ176">
        <f>IF($JE176&gt;=41,INDEX($GT:$GT,$JD176+41),"")</f>
      </c>
      <c r="IK176">
        <f>IF($JE176&gt;=42,INDEX($GT:$GT,$JD176+42),"")</f>
      </c>
      <c r="IL176">
        <f>IF($JE176&gt;=43,INDEX($GT:$GT,$JD176+43),"")</f>
      </c>
      <c r="IM176">
        <f>IF($JE176&gt;=44,INDEX($GT:$GT,$JD176+44),"")</f>
      </c>
      <c r="IN176">
        <f>IF($JE176&gt;=45,INDEX($GT:$GT,$JD176+45),"")</f>
      </c>
      <c r="IO176">
        <f>IF($JE176&gt;=46,INDEX($GT:$GT,$JD176+46),"")</f>
      </c>
      <c r="IP176">
        <f>IF($JE176&gt;=47,INDEX($GT:$GT,$JD176+47),"")</f>
      </c>
      <c r="IQ176">
        <f>IF($JE176&gt;=48,INDEX($GT:$GT,$JD176+48),"")</f>
      </c>
      <c r="IR176">
        <f>IF($JE176&gt;=49,INDEX($GT:$GT,$JD176+49),"")</f>
      </c>
      <c r="IS176">
        <f>IF($JE176&gt;=50,INDEX($GT:$GT,$JD176+50),"")</f>
      </c>
      <c r="IT176">
        <f>IF($JE176&gt;=51,INDEX($GT:$GT,$JD176+51),"")</f>
      </c>
      <c r="IU176">
        <f>IF($JE176&gt;=52,INDEX($GT:$GT,$JD176+52),"")</f>
      </c>
      <c r="IV176">
        <f>IF($JE176&gt;=53,INDEX($GT:$GT,$JD176+53),"")</f>
      </c>
      <c r="IW176">
        <f>IF($JE176&gt;=54,INDEX($GT:$GT,$JD176+54),"")</f>
      </c>
      <c r="IX176">
        <f>IF($JE176&gt;=55,INDEX($GT:$GT,$JD176+55),"")</f>
      </c>
      <c r="IY176">
        <f>IF($JE176&gt;=56,INDEX($GT:$GT,$JD176+56),"")</f>
      </c>
      <c r="IZ176">
        <f>IF($JE176&gt;=57,INDEX($GT:$GT,$JD176+57),"")</f>
      </c>
      <c r="JA176">
        <f>IF($JE176&gt;=58,INDEX($GT:$GT,$JD176+58),"")</f>
      </c>
      <c r="JB176">
        <f>IF($JE176&gt;=59,INDEX($GT:$GT,$JD176+59),"")</f>
      </c>
      <c r="JC176">
        <f>IF($JE176&gt;=60,INDEX($GT:$GT,$JD176+60),"")</f>
      </c>
      <c r="JD176">
        <f>IFERROR(MATCH($GS176,$GT$2:$GT$322,0)+1,0)</f>
      </c>
      <c r="JE176">
        <f>IFERROR(INDEX($GU$2:$GU$322,MATCH($GS176,$GT$2:$GT$322,0)),0)</f>
      </c>
      <c r="JF176" t="s">
        <v>28</v>
      </c>
      <c r="JG176" t="s">
        <v>28</v>
      </c>
    </row>
    <row r="177" spans="1:267" x14ac:dyDescent="0.25">
      <c r="J177" s="1"/>
      <c r="K177" s="1"/>
      <c r="L177" s="1"/>
      <c r="M177" s="1"/>
      <c r="N177" s="1">
        <f>IFERROR(IF(FIND(" - ",$J177)&gt;0,MID($J177,FIND(" - ",$J177)+3,LEN($J177)),""),"")</f>
      </c>
      <c r="P177" s="1"/>
      <c r="S177" t="s">
        <v>28</v>
      </c>
      <c r="U177">
        <f>IF(OR($S177="",$T177=""),"",IFERROR($S177/$T177,0))</f>
      </c>
      <c r="V177">
        <f>IF($S177="","",
IF($K177="","",
IF(ISNUMBER(SEARCH("exempt",LOWER($K177))),0,
$S177*(VALUE(SUBSTITUTE($K177,"%",""))/100))))</f>
      </c>
      <c r="AB177">
        <f>IF($S177="","",
SUM($S177,$V177,$Z177,$W177,$Y177)-
IF($AA177="",0,VALUE($AA177)))</f>
      </c>
      <c r="AJ177" t="s">
        <v>787</v>
      </c>
      <c r="AO177" t="s">
        <v>788</v>
      </c>
      <c r="AR177">
        <f>IFERROR(LEFT($J177,FIND(" - ",$J177)-1),$J177)</f>
      </c>
      <c r="AU177">
        <f>IF($CJ177&gt;=1,INDEX($AS:$AS,$CI177+1),"")</f>
      </c>
      <c r="AV177">
        <f>IF($CJ177&gt;=2,INDEX($AS:$AS,$CI177+2),"")</f>
      </c>
      <c r="AW177">
        <f>IF($CJ177&gt;=3,INDEX($AS:$AS,$CI177+3),"")</f>
      </c>
      <c r="AX177">
        <f>IF($CJ177&gt;=4,INDEX($AS:$AS,$CI177+4),"")</f>
      </c>
      <c r="AY177">
        <f>IF($CJ177&gt;=5,INDEX($AS:$AS,$CI177+5),"")</f>
      </c>
      <c r="AZ177">
        <f>IF($CJ177&gt;=6,INDEX($AS:$AS,$CI177+6),"")</f>
      </c>
      <c r="BA177">
        <f>IF($CJ177&gt;=7,INDEX($AS:$AS,$CI177+7),"")</f>
      </c>
      <c r="BB177">
        <f>IF($CJ177&gt;=8,INDEX($AS:$AS,$CI177+8),"")</f>
      </c>
      <c r="BC177">
        <f>IF($CJ177&gt;=9,INDEX($AS:$AS,$CI177+9),"")</f>
      </c>
      <c r="BD177">
        <f>IF($CJ177&gt;=10,INDEX($AS:$AS,$CI177+10),"")</f>
      </c>
      <c r="BE177">
        <f>IF($CJ177&gt;=11,INDEX($AS:$AS,$CI177+11),"")</f>
      </c>
      <c r="BF177">
        <f>IF($CJ177&gt;=12,INDEX($AS:$AS,$CI177+12),"")</f>
      </c>
      <c r="BG177">
        <f>IF($CJ177&gt;=13,INDEX($AS:$AS,$CI177+13),"")</f>
      </c>
      <c r="BH177">
        <f>IF($CJ177&gt;=14,INDEX($AS:$AS,$CI177+14),"")</f>
      </c>
      <c r="BI177">
        <f>IF($CJ177&gt;=15,INDEX($AS:$AS,$CI177+15),"")</f>
      </c>
      <c r="BJ177">
        <f>IF($CJ177&gt;=16,INDEX($AS:$AS,$CI177+16),"")</f>
      </c>
      <c r="BK177">
        <f>IF($CJ177&gt;=17,INDEX($AS:$AS,$CI177+17),"")</f>
      </c>
      <c r="BL177">
        <f>IF($CJ177&gt;=18,INDEX($AS:$AS,$CI177+18),"")</f>
      </c>
      <c r="BM177">
        <f>IF($CJ177&gt;=19,INDEX($AS:$AS,$CI177+19),"")</f>
      </c>
      <c r="BN177">
        <f>IF($CJ177&gt;=20,INDEX($AS:$AS,$CI177+20),"")</f>
      </c>
      <c r="BO177">
        <f>IF($CJ177&gt;=21,INDEX($AS:$AS,$CI177+21),"")</f>
      </c>
      <c r="BP177">
        <f>IF($CJ177&gt;=22,INDEX($AS:$AS,$CI177+22),"")</f>
      </c>
      <c r="BQ177">
        <f>IF($CJ177&gt;=23,INDEX($AS:$AS,$CI177+23),"")</f>
      </c>
      <c r="BR177">
        <f>IF($CJ177&gt;=24,INDEX($AS:$AS,$CI177+24),"")</f>
      </c>
      <c r="BS177">
        <f>IF($CJ177&gt;=25,INDEX($AS:$AS,$CI177+25),"")</f>
      </c>
      <c r="BT177">
        <f>IF($CJ177&gt;=26,INDEX($AS:$AS,$CI177+26),"")</f>
      </c>
      <c r="BU177">
        <f>IF($CJ177&gt;=27,INDEX($AS:$AS,$CI177+27),"")</f>
      </c>
      <c r="BV177">
        <f>IF($CJ177&gt;=28,INDEX($AS:$AS,$CI177+28),"")</f>
      </c>
      <c r="BW177">
        <f>IF($CJ177&gt;=29,INDEX($AS:$AS,$CI177+29),"")</f>
      </c>
      <c r="BX177">
        <f>IF($CJ177&gt;=30,INDEX($AS:$AS,$CI177+30),"")</f>
      </c>
      <c r="BY177">
        <f>IF($CJ177&gt;=31,INDEX($AS:$AS,$CI177+31),"")</f>
      </c>
      <c r="BZ177">
        <f>IF($CJ177&gt;=32,INDEX($AS:$AS,$CI177+32),"")</f>
      </c>
      <c r="CA177">
        <f>IF($CJ177&gt;=33,INDEX($AS:$AS,$CI177+33),"")</f>
      </c>
      <c r="CB177">
        <f>IF($CJ177&gt;=34,INDEX($AS:$AS,$CI177+34),"")</f>
      </c>
      <c r="CC177">
        <f>IF($CJ177&gt;=35,INDEX($AS:$AS,$CI177+35),"")</f>
      </c>
      <c r="CD177">
        <f>IF($CJ177&gt;=36,INDEX($AS:$AS,$CI177+36),"")</f>
      </c>
      <c r="CE177">
        <f>IF($CJ177&gt;=37,INDEX($AS:$AS,$CI177+37),"")</f>
      </c>
      <c r="CF177">
        <f>IF($CJ177&gt;=38,INDEX($AS:$AS,$CI177+38),"")</f>
      </c>
      <c r="CG177">
        <f>IF($CJ177&gt;=39,INDEX($AS:$AS,$CI177+39),"")</f>
      </c>
      <c r="CH177">
        <f>IF($CJ177&gt;=40,INDEX($AS:$AS,$CI177+40),"")</f>
      </c>
      <c r="CI177">
        <f>IFERROR(MATCH($AR177,$AS$2:$AS$133,0)+1,0)</f>
      </c>
      <c r="CJ177">
        <f>IFERROR(INDEX($AT$2:$AT$133,MATCH($AR177,$AS$2:$AS$133,0)),0)</f>
      </c>
      <c r="CK177">
        <f>IFERROR(LEFT($O177,FIND(" - ",$O177)-1),$O177)</f>
      </c>
      <c r="CL177" t="s">
        <v>34</v>
      </c>
      <c r="CN177">
        <f>IF($DI177&gt;=1,INDEX($CL:$CL,$DH177+1),"")</f>
      </c>
      <c r="CO177">
        <f>IF($DI177&gt;=2,INDEX($CL:$CL,$DH177+2),"")</f>
      </c>
      <c r="CP177">
        <f>IF($DI177&gt;=3,INDEX($CL:$CL,$DH177+3),"")</f>
      </c>
      <c r="CQ177">
        <f>IF($DI177&gt;=4,INDEX($CL:$CL,$DH177+4),"")</f>
      </c>
      <c r="CR177">
        <f>IF($DI177&gt;=5,INDEX($CL:$CL,$DH177+5),"")</f>
      </c>
      <c r="CS177">
        <f>IF($DI177&gt;=6,INDEX($CL:$CL,$DH177+6),"")</f>
      </c>
      <c r="CT177">
        <f>IF($DI177&gt;=7,INDEX($CL:$CL,$DH177+7),"")</f>
      </c>
      <c r="CU177">
        <f>IF($DI177&gt;=8,INDEX($CL:$CL,$DH177+8),"")</f>
      </c>
      <c r="CV177">
        <f>IF($DI177&gt;=9,INDEX($CL:$CL,$DH177+9),"")</f>
      </c>
      <c r="CW177">
        <f>IF($DI177&gt;=10,INDEX($CL:$CL,$DH177+10),"")</f>
      </c>
      <c r="CX177">
        <f>IF($DI177&gt;=11,INDEX($CL:$CL,$DH177+11),"")</f>
      </c>
      <c r="CY177">
        <f>IF($DI177&gt;=12,INDEX($CL:$CL,$DH177+12),"")</f>
      </c>
      <c r="CZ177">
        <f>IF($DI177&gt;=13,INDEX($CL:$CL,$DH177+13),"")</f>
      </c>
      <c r="DA177">
        <f>IF($DI177&gt;=14,INDEX($CL:$CL,$DH177+14),"")</f>
      </c>
      <c r="DB177">
        <f>IF($DI177&gt;=15,INDEX($CL:$CL,$DH177+15),"")</f>
      </c>
      <c r="DC177">
        <f>IF($DI177&gt;=16,INDEX($CL:$CL,$DH177+16),"")</f>
      </c>
      <c r="DD177">
        <f>IF($DI177&gt;=17,INDEX($CL:$CL,$DH177+17),"")</f>
      </c>
      <c r="DE177">
        <f>IF($DI177&gt;=18,INDEX($CL:$CL,$DH177+18),"")</f>
      </c>
      <c r="DF177">
        <f>IF($DI177&gt;=19,INDEX($CL:$CL,$DH177+19),"")</f>
      </c>
      <c r="DG177">
        <f>IF($DI177&gt;=20,INDEX($CL:$CL,$DH177+20),"")</f>
      </c>
      <c r="DH177">
        <f>IFERROR(MATCH($CK177,$CL$2:$CL$1558,0)+1,0)</f>
      </c>
      <c r="DI177">
        <f>IFERROR(INDEX($CM$2:$CM$1558,MATCH($CK177,$CL$2:$CL$1558,0)),0)</f>
      </c>
      <c r="DJ177">
        <f>IFERROR(INDEX($AQ:$AQ,MATCH($K177,$AP:$AP,0))&amp;"","")</f>
      </c>
      <c r="DN177">
        <f>IF($GQ177&gt;=1,INDEX($DK:$DK,$GP177+1),"")</f>
      </c>
      <c r="DO177">
        <f>IF($GQ177&gt;=2,INDEX($DK:$DK,$GP177+2),"")</f>
      </c>
      <c r="DP177">
        <f>IF($GQ177&gt;=3,INDEX($DK:$DK,$GP177+3),"")</f>
      </c>
      <c r="DQ177">
        <f>IF($GQ177&gt;=4,INDEX($DK:$DK,$GP177+4),"")</f>
      </c>
      <c r="DR177">
        <f>IF($GQ177&gt;=5,INDEX($DK:$DK,$GP177+5),"")</f>
      </c>
      <c r="DS177">
        <f>IF($GQ177&gt;=6,INDEX($DK:$DK,$GP177+6),"")</f>
      </c>
      <c r="DT177">
        <f>IF($GQ177&gt;=7,INDEX($DK:$DK,$GP177+7),"")</f>
      </c>
      <c r="DU177">
        <f>IF($GQ177&gt;=8,INDEX($DK:$DK,$GP177+8),"")</f>
      </c>
      <c r="DV177">
        <f>IF($GQ177&gt;=9,INDEX($DK:$DK,$GP177+9),"")</f>
      </c>
      <c r="DW177">
        <f>IF($GQ177&gt;=10,INDEX($DK:$DK,$GP177+10),"")</f>
      </c>
      <c r="DX177">
        <f>IF($GQ177&gt;=11,INDEX($DK:$DK,$GP177+11),"")</f>
      </c>
      <c r="DY177">
        <f>IF($GQ177&gt;=12,INDEX($DK:$DK,$GP177+12),"")</f>
      </c>
      <c r="DZ177">
        <f>IF($GQ177&gt;=13,INDEX($DK:$DK,$GP177+13),"")</f>
      </c>
      <c r="EA177">
        <f>IF($GQ177&gt;=14,INDEX($DK:$DK,$GP177+14),"")</f>
      </c>
      <c r="EB177">
        <f>IF($GQ177&gt;=15,INDEX($DK:$DK,$GP177+15),"")</f>
      </c>
      <c r="EC177">
        <f>IF($GQ177&gt;=16,INDEX($DK:$DK,$GP177+16),"")</f>
      </c>
      <c r="ED177">
        <f>IF($GQ177&gt;=17,INDEX($DK:$DK,$GP177+17),"")</f>
      </c>
      <c r="EE177">
        <f>IF($GQ177&gt;=18,INDEX($DK:$DK,$GP177+18),"")</f>
      </c>
      <c r="EF177">
        <f>IF($GQ177&gt;=19,INDEX($DK:$DK,$GP177+19),"")</f>
      </c>
      <c r="EG177">
        <f>IF($GQ177&gt;=20,INDEX($DK:$DK,$GP177+20),"")</f>
      </c>
      <c r="EH177">
        <f>IF($GQ177&gt;=21,INDEX($DK:$DK,$GP177+21),"")</f>
      </c>
      <c r="EI177">
        <f>IF($GQ177&gt;=22,INDEX($DK:$DK,$GP177+22),"")</f>
      </c>
      <c r="EJ177">
        <f>IF($GQ177&gt;=23,INDEX($DK:$DK,$GP177+23),"")</f>
      </c>
      <c r="EK177">
        <f>IF($GQ177&gt;=24,INDEX($DK:$DK,$GP177+24),"")</f>
      </c>
      <c r="EL177">
        <f>IF($GQ177&gt;=25,INDEX($DK:$DK,$GP177+25),"")</f>
      </c>
      <c r="EM177">
        <f>IF($GQ177&gt;=26,INDEX($DK:$DK,$GP177+26),"")</f>
      </c>
      <c r="EN177">
        <f>IF($GQ177&gt;=27,INDEX($DK:$DK,$GP177+27),"")</f>
      </c>
      <c r="EO177">
        <f>IF($GQ177&gt;=28,INDEX($DK:$DK,$GP177+28),"")</f>
      </c>
      <c r="EP177">
        <f>IF($GQ177&gt;=29,INDEX($DK:$DK,$GP177+29),"")</f>
      </c>
      <c r="EQ177">
        <f>IF($GQ177&gt;=30,INDEX($DK:$DK,$GP177+30),"")</f>
      </c>
      <c r="ER177">
        <f>IF($GQ177&gt;=31,INDEX($DK:$DK,$GP177+31),"")</f>
      </c>
      <c r="ES177">
        <f>IF($GQ177&gt;=32,INDEX($DK:$DK,$GP177+32),"")</f>
      </c>
      <c r="ET177">
        <f>IF($GQ177&gt;=33,INDEX($DK:$DK,$GP177+33),"")</f>
      </c>
      <c r="EU177">
        <f>IF($GQ177&gt;=34,INDEX($DK:$DK,$GP177+34),"")</f>
      </c>
      <c r="EV177">
        <f>IF($GQ177&gt;=35,INDEX($DK:$DK,$GP177+35),"")</f>
      </c>
      <c r="EW177">
        <f>IF($GQ177&gt;=36,INDEX($DK:$DK,$GP177+36),"")</f>
      </c>
      <c r="EX177">
        <f>IF($GQ177&gt;=37,INDEX($DK:$DK,$GP177+37),"")</f>
      </c>
      <c r="EY177">
        <f>IF($GQ177&gt;=38,INDEX($DK:$DK,$GP177+38),"")</f>
      </c>
      <c r="EZ177">
        <f>IF($GQ177&gt;=39,INDEX($DK:$DK,$GP177+39),"")</f>
      </c>
      <c r="FA177">
        <f>IF($GQ177&gt;=40,INDEX($DK:$DK,$GP177+40),"")</f>
      </c>
      <c r="FB177">
        <f>IF($GQ177&gt;=1,INDEX($DL:$DL,$GP177+1),"")</f>
      </c>
      <c r="FC177">
        <f>IF($GQ177&gt;=2,INDEX($DL:$DL,$GP177+2),"")</f>
      </c>
      <c r="FD177">
        <f>IF($GQ177&gt;=3,INDEX($DL:$DL,$GP177+3),"")</f>
      </c>
      <c r="FE177">
        <f>IF($GQ177&gt;=4,INDEX($DL:$DL,$GP177+4),"")</f>
      </c>
      <c r="FF177">
        <f>IF($GQ177&gt;=5,INDEX($DL:$DL,$GP177+5),"")</f>
      </c>
      <c r="FG177">
        <f>IF($GQ177&gt;=6,INDEX($DL:$DL,$GP177+6),"")</f>
      </c>
      <c r="FH177">
        <f>IF($GQ177&gt;=7,INDEX($DL:$DL,$GP177+7),"")</f>
      </c>
      <c r="FI177">
        <f>IF($GQ177&gt;=8,INDEX($DL:$DL,$GP177+8),"")</f>
      </c>
      <c r="FJ177">
        <f>IF($GQ177&gt;=9,INDEX($DL:$DL,$GP177+9),"")</f>
      </c>
      <c r="FK177">
        <f>IF($GQ177&gt;=10,INDEX($DL:$DL,$GP177+10),"")</f>
      </c>
      <c r="FL177">
        <f>IF($GQ177&gt;=11,INDEX($DL:$DL,$GP177+11),"")</f>
      </c>
      <c r="FM177">
        <f>IF($GQ177&gt;=12,INDEX($DL:$DL,$GP177+12),"")</f>
      </c>
      <c r="FN177">
        <f>IF($GQ177&gt;=13,INDEX($DL:$DL,$GP177+13),"")</f>
      </c>
      <c r="FO177">
        <f>IF($GQ177&gt;=14,INDEX($DL:$DL,$GP177+14),"")</f>
      </c>
      <c r="FP177">
        <f>IF($GQ177&gt;=15,INDEX($DL:$DL,$GP177+15),"")</f>
      </c>
      <c r="FQ177">
        <f>IF($GQ177&gt;=16,INDEX($DL:$DL,$GP177+16),"")</f>
      </c>
      <c r="FR177">
        <f>IF($GQ177&gt;=17,INDEX($DL:$DL,$GP177+17),"")</f>
      </c>
      <c r="FS177">
        <f>IF($GQ177&gt;=18,INDEX($DL:$DL,$GP177+18),"")</f>
      </c>
      <c r="FT177">
        <f>IF($GQ177&gt;=19,INDEX($DL:$DL,$GP177+19),"")</f>
      </c>
      <c r="FU177">
        <f>IF($GQ177&gt;=20,INDEX($DL:$DL,$GP177+20),"")</f>
      </c>
      <c r="FV177">
        <f>IF($GQ177&gt;=21,INDEX($DL:$DL,$GP177+21),"")</f>
      </c>
      <c r="FW177">
        <f>IF($GQ177&gt;=22,INDEX($DL:$DL,$GP177+22),"")</f>
      </c>
      <c r="FX177">
        <f>IF($GQ177&gt;=23,INDEX($DL:$DL,$GP177+23),"")</f>
      </c>
      <c r="FY177">
        <f>IF($GQ177&gt;=24,INDEX($DL:$DL,$GP177+24),"")</f>
      </c>
      <c r="FZ177">
        <f>IF($GQ177&gt;=25,INDEX($DL:$DL,$GP177+25),"")</f>
      </c>
      <c r="GA177">
        <f>IF($GQ177&gt;=26,INDEX($DL:$DL,$GP177+26),"")</f>
      </c>
      <c r="GB177">
        <f>IF($GQ177&gt;=27,INDEX($DL:$DL,$GP177+27),"")</f>
      </c>
      <c r="GC177">
        <f>IF($GQ177&gt;=28,INDEX($DL:$DL,$GP177+28),"")</f>
      </c>
      <c r="GD177">
        <f>IF($GQ177&gt;=29,INDEX($DL:$DL,$GP177+29),"")</f>
      </c>
      <c r="GE177">
        <f>IF($GQ177&gt;=30,INDEX($DL:$DL,$GP177+30),"")</f>
      </c>
      <c r="GF177">
        <f>IF($GQ177&gt;=31,INDEX($DL:$DL,$GP177+31),"")</f>
      </c>
      <c r="GG177">
        <f>IF($GQ177&gt;=32,INDEX($DL:$DL,$GP177+32),"")</f>
      </c>
      <c r="GH177">
        <f>IF($GQ177&gt;=33,INDEX($DL:$DL,$GP177+33),"")</f>
      </c>
      <c r="GI177">
        <f>IF($GQ177&gt;=34,INDEX($DL:$DL,$GP177+34),"")</f>
      </c>
      <c r="GJ177">
        <f>IF($GQ177&gt;=35,INDEX($DL:$DL,$GP177+35),"")</f>
      </c>
      <c r="GK177">
        <f>IF($GQ177&gt;=36,INDEX($DL:$DL,$GP177+36),"")</f>
      </c>
      <c r="GL177">
        <f>IF($GQ177&gt;=37,INDEX($DL:$DL,$GP177+37),"")</f>
      </c>
      <c r="GM177">
        <f>IF($GQ177&gt;=38,INDEX($DL:$DL,$GP177+38),"")</f>
      </c>
      <c r="GN177">
        <f>IF($GQ177&gt;=39,INDEX($DL:$DL,$GP177+39),"")</f>
      </c>
      <c r="GO177">
        <f>IF($GQ177&gt;=40,INDEX($DL:$DL,$GP177+40),"")</f>
      </c>
      <c r="GP177">
        <f>IFERROR(MATCH($DJ177,$DK$2:$DK$148,0)+1,0)</f>
      </c>
      <c r="GQ177">
        <f>IFERROR(INDEX($DM$2:$DM$148,MATCH($DJ177,$DK$2:$DK$148,0)),0)</f>
      </c>
      <c r="GR177">
        <f>IFERROR(MATCH($L177,$DN$177:$FA$177,0),0)</f>
      </c>
      <c r="GS177">
        <f>IF($GR177&gt;0,INDEX($FB$177:$GO$177,$GR177),"")</f>
      </c>
      <c r="GT177" t="s">
        <v>725</v>
      </c>
      <c r="GV177">
        <f>IF($JE177&gt;=1,INDEX($GT:$GT,$JD177+1),"")</f>
      </c>
      <c r="GW177">
        <f>IF($JE177&gt;=2,INDEX($GT:$GT,$JD177+2),"")</f>
      </c>
      <c r="GX177">
        <f>IF($JE177&gt;=3,INDEX($GT:$GT,$JD177+3),"")</f>
      </c>
      <c r="GY177">
        <f>IF($JE177&gt;=4,INDEX($GT:$GT,$JD177+4),"")</f>
      </c>
      <c r="GZ177">
        <f>IF($JE177&gt;=5,INDEX($GT:$GT,$JD177+5),"")</f>
      </c>
      <c r="HA177">
        <f>IF($JE177&gt;=6,INDEX($GT:$GT,$JD177+6),"")</f>
      </c>
      <c r="HB177">
        <f>IF($JE177&gt;=7,INDEX($GT:$GT,$JD177+7),"")</f>
      </c>
      <c r="HC177">
        <f>IF($JE177&gt;=8,INDEX($GT:$GT,$JD177+8),"")</f>
      </c>
      <c r="HD177">
        <f>IF($JE177&gt;=9,INDEX($GT:$GT,$JD177+9),"")</f>
      </c>
      <c r="HE177">
        <f>IF($JE177&gt;=10,INDEX($GT:$GT,$JD177+10),"")</f>
      </c>
      <c r="HF177">
        <f>IF($JE177&gt;=11,INDEX($GT:$GT,$JD177+11),"")</f>
      </c>
      <c r="HG177">
        <f>IF($JE177&gt;=12,INDEX($GT:$GT,$JD177+12),"")</f>
      </c>
      <c r="HH177">
        <f>IF($JE177&gt;=13,INDEX($GT:$GT,$JD177+13),"")</f>
      </c>
      <c r="HI177">
        <f>IF($JE177&gt;=14,INDEX($GT:$GT,$JD177+14),"")</f>
      </c>
      <c r="HJ177">
        <f>IF($JE177&gt;=15,INDEX($GT:$GT,$JD177+15),"")</f>
      </c>
      <c r="HK177">
        <f>IF($JE177&gt;=16,INDEX($GT:$GT,$JD177+16),"")</f>
      </c>
      <c r="HL177">
        <f>IF($JE177&gt;=17,INDEX($GT:$GT,$JD177+17),"")</f>
      </c>
      <c r="HM177">
        <f>IF($JE177&gt;=18,INDEX($GT:$GT,$JD177+18),"")</f>
      </c>
      <c r="HN177">
        <f>IF($JE177&gt;=19,INDEX($GT:$GT,$JD177+19),"")</f>
      </c>
      <c r="HO177">
        <f>IF($JE177&gt;=20,INDEX($GT:$GT,$JD177+20),"")</f>
      </c>
      <c r="HP177">
        <f>IF($JE177&gt;=21,INDEX($GT:$GT,$JD177+21),"")</f>
      </c>
      <c r="HQ177">
        <f>IF($JE177&gt;=22,INDEX($GT:$GT,$JD177+22),"")</f>
      </c>
      <c r="HR177">
        <f>IF($JE177&gt;=23,INDEX($GT:$GT,$JD177+23),"")</f>
      </c>
      <c r="HS177">
        <f>IF($JE177&gt;=24,INDEX($GT:$GT,$JD177+24),"")</f>
      </c>
      <c r="HT177">
        <f>IF($JE177&gt;=25,INDEX($GT:$GT,$JD177+25),"")</f>
      </c>
      <c r="HU177">
        <f>IF($JE177&gt;=26,INDEX($GT:$GT,$JD177+26),"")</f>
      </c>
      <c r="HV177">
        <f>IF($JE177&gt;=27,INDEX($GT:$GT,$JD177+27),"")</f>
      </c>
      <c r="HW177">
        <f>IF($JE177&gt;=28,INDEX($GT:$GT,$JD177+28),"")</f>
      </c>
      <c r="HX177">
        <f>IF($JE177&gt;=29,INDEX($GT:$GT,$JD177+29),"")</f>
      </c>
      <c r="HY177">
        <f>IF($JE177&gt;=30,INDEX($GT:$GT,$JD177+30),"")</f>
      </c>
      <c r="HZ177">
        <f>IF($JE177&gt;=31,INDEX($GT:$GT,$JD177+31),"")</f>
      </c>
      <c r="IA177">
        <f>IF($JE177&gt;=32,INDEX($GT:$GT,$JD177+32),"")</f>
      </c>
      <c r="IB177">
        <f>IF($JE177&gt;=33,INDEX($GT:$GT,$JD177+33),"")</f>
      </c>
      <c r="IC177">
        <f>IF($JE177&gt;=34,INDEX($GT:$GT,$JD177+34),"")</f>
      </c>
      <c r="ID177">
        <f>IF($JE177&gt;=35,INDEX($GT:$GT,$JD177+35),"")</f>
      </c>
      <c r="IE177">
        <f>IF($JE177&gt;=36,INDEX($GT:$GT,$JD177+36),"")</f>
      </c>
      <c r="IF177">
        <f>IF($JE177&gt;=37,INDEX($GT:$GT,$JD177+37),"")</f>
      </c>
      <c r="IG177">
        <f>IF($JE177&gt;=38,INDEX($GT:$GT,$JD177+38),"")</f>
      </c>
      <c r="IH177">
        <f>IF($JE177&gt;=39,INDEX($GT:$GT,$JD177+39),"")</f>
      </c>
      <c r="II177">
        <f>IF($JE177&gt;=40,INDEX($GT:$GT,$JD177+40),"")</f>
      </c>
      <c r="IJ177">
        <f>IF($JE177&gt;=41,INDEX($GT:$GT,$JD177+41),"")</f>
      </c>
      <c r="IK177">
        <f>IF($JE177&gt;=42,INDEX($GT:$GT,$JD177+42),"")</f>
      </c>
      <c r="IL177">
        <f>IF($JE177&gt;=43,INDEX($GT:$GT,$JD177+43),"")</f>
      </c>
      <c r="IM177">
        <f>IF($JE177&gt;=44,INDEX($GT:$GT,$JD177+44),"")</f>
      </c>
      <c r="IN177">
        <f>IF($JE177&gt;=45,INDEX($GT:$GT,$JD177+45),"")</f>
      </c>
      <c r="IO177">
        <f>IF($JE177&gt;=46,INDEX($GT:$GT,$JD177+46),"")</f>
      </c>
      <c r="IP177">
        <f>IF($JE177&gt;=47,INDEX($GT:$GT,$JD177+47),"")</f>
      </c>
      <c r="IQ177">
        <f>IF($JE177&gt;=48,INDEX($GT:$GT,$JD177+48),"")</f>
      </c>
      <c r="IR177">
        <f>IF($JE177&gt;=49,INDEX($GT:$GT,$JD177+49),"")</f>
      </c>
      <c r="IS177">
        <f>IF($JE177&gt;=50,INDEX($GT:$GT,$JD177+50),"")</f>
      </c>
      <c r="IT177">
        <f>IF($JE177&gt;=51,INDEX($GT:$GT,$JD177+51),"")</f>
      </c>
      <c r="IU177">
        <f>IF($JE177&gt;=52,INDEX($GT:$GT,$JD177+52),"")</f>
      </c>
      <c r="IV177">
        <f>IF($JE177&gt;=53,INDEX($GT:$GT,$JD177+53),"")</f>
      </c>
      <c r="IW177">
        <f>IF($JE177&gt;=54,INDEX($GT:$GT,$JD177+54),"")</f>
      </c>
      <c r="IX177">
        <f>IF($JE177&gt;=55,INDEX($GT:$GT,$JD177+55),"")</f>
      </c>
      <c r="IY177">
        <f>IF($JE177&gt;=56,INDEX($GT:$GT,$JD177+56),"")</f>
      </c>
      <c r="IZ177">
        <f>IF($JE177&gt;=57,INDEX($GT:$GT,$JD177+57),"")</f>
      </c>
      <c r="JA177">
        <f>IF($JE177&gt;=58,INDEX($GT:$GT,$JD177+58),"")</f>
      </c>
      <c r="JB177">
        <f>IF($JE177&gt;=59,INDEX($GT:$GT,$JD177+59),"")</f>
      </c>
      <c r="JC177">
        <f>IF($JE177&gt;=60,INDEX($GT:$GT,$JD177+60),"")</f>
      </c>
      <c r="JD177">
        <f>IFERROR(MATCH($GS177,$GT$2:$GT$322,0)+1,0)</f>
      </c>
      <c r="JE177">
        <f>IFERROR(INDEX($GU$2:$GU$322,MATCH($GS177,$GT$2:$GT$322,0)),0)</f>
      </c>
      <c r="JF177" t="s">
        <v>28</v>
      </c>
      <c r="JG177" t="s">
        <v>28</v>
      </c>
    </row>
    <row r="178" spans="1:267" x14ac:dyDescent="0.25">
      <c r="J178" s="1"/>
      <c r="K178" s="1"/>
      <c r="L178" s="1"/>
      <c r="M178" s="1"/>
      <c r="N178" s="1">
        <f>IFERROR(IF(FIND(" - ",$J178)&gt;0,MID($J178,FIND(" - ",$J178)+3,LEN($J178)),""),"")</f>
      </c>
      <c r="P178" s="1"/>
      <c r="S178" t="s">
        <v>28</v>
      </c>
      <c r="U178">
        <f>IF(OR($S178="",$T178=""),"",IFERROR($S178/$T178,0))</f>
      </c>
      <c r="V178">
        <f>IF($S178="","",
IF($K178="","",
IF(ISNUMBER(SEARCH("exempt",LOWER($K178))),0,
$S178*(VALUE(SUBSTITUTE($K178,"%",""))/100))))</f>
      </c>
      <c r="AB178">
        <f>IF($S178="","",
SUM($S178,$V178,$Z178,$W178,$Y178)-
IF($AA178="",0,VALUE($AA178)))</f>
      </c>
      <c r="AJ178" t="s">
        <v>789</v>
      </c>
      <c r="AO178" t="s">
        <v>790</v>
      </c>
      <c r="AR178">
        <f>IFERROR(LEFT($J178,FIND(" - ",$J178)-1),$J178)</f>
      </c>
      <c r="AU178">
        <f>IF($CJ178&gt;=1,INDEX($AS:$AS,$CI178+1),"")</f>
      </c>
      <c r="AV178">
        <f>IF($CJ178&gt;=2,INDEX($AS:$AS,$CI178+2),"")</f>
      </c>
      <c r="AW178">
        <f>IF($CJ178&gt;=3,INDEX($AS:$AS,$CI178+3),"")</f>
      </c>
      <c r="AX178">
        <f>IF($CJ178&gt;=4,INDEX($AS:$AS,$CI178+4),"")</f>
      </c>
      <c r="AY178">
        <f>IF($CJ178&gt;=5,INDEX($AS:$AS,$CI178+5),"")</f>
      </c>
      <c r="AZ178">
        <f>IF($CJ178&gt;=6,INDEX($AS:$AS,$CI178+6),"")</f>
      </c>
      <c r="BA178">
        <f>IF($CJ178&gt;=7,INDEX($AS:$AS,$CI178+7),"")</f>
      </c>
      <c r="BB178">
        <f>IF($CJ178&gt;=8,INDEX($AS:$AS,$CI178+8),"")</f>
      </c>
      <c r="BC178">
        <f>IF($CJ178&gt;=9,INDEX($AS:$AS,$CI178+9),"")</f>
      </c>
      <c r="BD178">
        <f>IF($CJ178&gt;=10,INDEX($AS:$AS,$CI178+10),"")</f>
      </c>
      <c r="BE178">
        <f>IF($CJ178&gt;=11,INDEX($AS:$AS,$CI178+11),"")</f>
      </c>
      <c r="BF178">
        <f>IF($CJ178&gt;=12,INDEX($AS:$AS,$CI178+12),"")</f>
      </c>
      <c r="BG178">
        <f>IF($CJ178&gt;=13,INDEX($AS:$AS,$CI178+13),"")</f>
      </c>
      <c r="BH178">
        <f>IF($CJ178&gt;=14,INDEX($AS:$AS,$CI178+14),"")</f>
      </c>
      <c r="BI178">
        <f>IF($CJ178&gt;=15,INDEX($AS:$AS,$CI178+15),"")</f>
      </c>
      <c r="BJ178">
        <f>IF($CJ178&gt;=16,INDEX($AS:$AS,$CI178+16),"")</f>
      </c>
      <c r="BK178">
        <f>IF($CJ178&gt;=17,INDEX($AS:$AS,$CI178+17),"")</f>
      </c>
      <c r="BL178">
        <f>IF($CJ178&gt;=18,INDEX($AS:$AS,$CI178+18),"")</f>
      </c>
      <c r="BM178">
        <f>IF($CJ178&gt;=19,INDEX($AS:$AS,$CI178+19),"")</f>
      </c>
      <c r="BN178">
        <f>IF($CJ178&gt;=20,INDEX($AS:$AS,$CI178+20),"")</f>
      </c>
      <c r="BO178">
        <f>IF($CJ178&gt;=21,INDEX($AS:$AS,$CI178+21),"")</f>
      </c>
      <c r="BP178">
        <f>IF($CJ178&gt;=22,INDEX($AS:$AS,$CI178+22),"")</f>
      </c>
      <c r="BQ178">
        <f>IF($CJ178&gt;=23,INDEX($AS:$AS,$CI178+23),"")</f>
      </c>
      <c r="BR178">
        <f>IF($CJ178&gt;=24,INDEX($AS:$AS,$CI178+24),"")</f>
      </c>
      <c r="BS178">
        <f>IF($CJ178&gt;=25,INDEX($AS:$AS,$CI178+25),"")</f>
      </c>
      <c r="BT178">
        <f>IF($CJ178&gt;=26,INDEX($AS:$AS,$CI178+26),"")</f>
      </c>
      <c r="BU178">
        <f>IF($CJ178&gt;=27,INDEX($AS:$AS,$CI178+27),"")</f>
      </c>
      <c r="BV178">
        <f>IF($CJ178&gt;=28,INDEX($AS:$AS,$CI178+28),"")</f>
      </c>
      <c r="BW178">
        <f>IF($CJ178&gt;=29,INDEX($AS:$AS,$CI178+29),"")</f>
      </c>
      <c r="BX178">
        <f>IF($CJ178&gt;=30,INDEX($AS:$AS,$CI178+30),"")</f>
      </c>
      <c r="BY178">
        <f>IF($CJ178&gt;=31,INDEX($AS:$AS,$CI178+31),"")</f>
      </c>
      <c r="BZ178">
        <f>IF($CJ178&gt;=32,INDEX($AS:$AS,$CI178+32),"")</f>
      </c>
      <c r="CA178">
        <f>IF($CJ178&gt;=33,INDEX($AS:$AS,$CI178+33),"")</f>
      </c>
      <c r="CB178">
        <f>IF($CJ178&gt;=34,INDEX($AS:$AS,$CI178+34),"")</f>
      </c>
      <c r="CC178">
        <f>IF($CJ178&gt;=35,INDEX($AS:$AS,$CI178+35),"")</f>
      </c>
      <c r="CD178">
        <f>IF($CJ178&gt;=36,INDEX($AS:$AS,$CI178+36),"")</f>
      </c>
      <c r="CE178">
        <f>IF($CJ178&gt;=37,INDEX($AS:$AS,$CI178+37),"")</f>
      </c>
      <c r="CF178">
        <f>IF($CJ178&gt;=38,INDEX($AS:$AS,$CI178+38),"")</f>
      </c>
      <c r="CG178">
        <f>IF($CJ178&gt;=39,INDEX($AS:$AS,$CI178+39),"")</f>
      </c>
      <c r="CH178">
        <f>IF($CJ178&gt;=40,INDEX($AS:$AS,$CI178+40),"")</f>
      </c>
      <c r="CI178">
        <f>IFERROR(MATCH($AR178,$AS$2:$AS$133,0)+1,0)</f>
      </c>
      <c r="CJ178">
        <f>IFERROR(INDEX($AT$2:$AT$133,MATCH($AR178,$AS$2:$AS$133,0)),0)</f>
      </c>
      <c r="CK178">
        <f>IFERROR(LEFT($O178,FIND(" - ",$O178)-1),$O178)</f>
      </c>
      <c r="CL178" t="s">
        <v>791</v>
      </c>
      <c r="CM178">
        <v>43</v>
      </c>
      <c r="CN178">
        <f>IF($DI178&gt;=1,INDEX($CL:$CL,$DH178+1),"")</f>
      </c>
      <c r="CO178">
        <f>IF($DI178&gt;=2,INDEX($CL:$CL,$DH178+2),"")</f>
      </c>
      <c r="CP178">
        <f>IF($DI178&gt;=3,INDEX($CL:$CL,$DH178+3),"")</f>
      </c>
      <c r="CQ178">
        <f>IF($DI178&gt;=4,INDEX($CL:$CL,$DH178+4),"")</f>
      </c>
      <c r="CR178">
        <f>IF($DI178&gt;=5,INDEX($CL:$CL,$DH178+5),"")</f>
      </c>
      <c r="CS178">
        <f>IF($DI178&gt;=6,INDEX($CL:$CL,$DH178+6),"")</f>
      </c>
      <c r="CT178">
        <f>IF($DI178&gt;=7,INDEX($CL:$CL,$DH178+7),"")</f>
      </c>
      <c r="CU178">
        <f>IF($DI178&gt;=8,INDEX($CL:$CL,$DH178+8),"")</f>
      </c>
      <c r="CV178">
        <f>IF($DI178&gt;=9,INDEX($CL:$CL,$DH178+9),"")</f>
      </c>
      <c r="CW178">
        <f>IF($DI178&gt;=10,INDEX($CL:$CL,$DH178+10),"")</f>
      </c>
      <c r="CX178">
        <f>IF($DI178&gt;=11,INDEX($CL:$CL,$DH178+11),"")</f>
      </c>
      <c r="CY178">
        <f>IF($DI178&gt;=12,INDEX($CL:$CL,$DH178+12),"")</f>
      </c>
      <c r="CZ178">
        <f>IF($DI178&gt;=13,INDEX($CL:$CL,$DH178+13),"")</f>
      </c>
      <c r="DA178">
        <f>IF($DI178&gt;=14,INDEX($CL:$CL,$DH178+14),"")</f>
      </c>
      <c r="DB178">
        <f>IF($DI178&gt;=15,INDEX($CL:$CL,$DH178+15),"")</f>
      </c>
      <c r="DC178">
        <f>IF($DI178&gt;=16,INDEX($CL:$CL,$DH178+16),"")</f>
      </c>
      <c r="DD178">
        <f>IF($DI178&gt;=17,INDEX($CL:$CL,$DH178+17),"")</f>
      </c>
      <c r="DE178">
        <f>IF($DI178&gt;=18,INDEX($CL:$CL,$DH178+18),"")</f>
      </c>
      <c r="DF178">
        <f>IF($DI178&gt;=19,INDEX($CL:$CL,$DH178+19),"")</f>
      </c>
      <c r="DG178">
        <f>IF($DI178&gt;=20,INDEX($CL:$CL,$DH178+20),"")</f>
      </c>
      <c r="DH178">
        <f>IFERROR(MATCH($CK178,$CL$2:$CL$1558,0)+1,0)</f>
      </c>
      <c r="DI178">
        <f>IFERROR(INDEX($CM$2:$CM$1558,MATCH($CK178,$CL$2:$CL$1558,0)),0)</f>
      </c>
      <c r="DJ178">
        <f>IFERROR(INDEX($AQ:$AQ,MATCH($K178,$AP:$AP,0))&amp;"","")</f>
      </c>
      <c r="DN178">
        <f>IF($GQ178&gt;=1,INDEX($DK:$DK,$GP178+1),"")</f>
      </c>
      <c r="DO178">
        <f>IF($GQ178&gt;=2,INDEX($DK:$DK,$GP178+2),"")</f>
      </c>
      <c r="DP178">
        <f>IF($GQ178&gt;=3,INDEX($DK:$DK,$GP178+3),"")</f>
      </c>
      <c r="DQ178">
        <f>IF($GQ178&gt;=4,INDEX($DK:$DK,$GP178+4),"")</f>
      </c>
      <c r="DR178">
        <f>IF($GQ178&gt;=5,INDEX($DK:$DK,$GP178+5),"")</f>
      </c>
      <c r="DS178">
        <f>IF($GQ178&gt;=6,INDEX($DK:$DK,$GP178+6),"")</f>
      </c>
      <c r="DT178">
        <f>IF($GQ178&gt;=7,INDEX($DK:$DK,$GP178+7),"")</f>
      </c>
      <c r="DU178">
        <f>IF($GQ178&gt;=8,INDEX($DK:$DK,$GP178+8),"")</f>
      </c>
      <c r="DV178">
        <f>IF($GQ178&gt;=9,INDEX($DK:$DK,$GP178+9),"")</f>
      </c>
      <c r="DW178">
        <f>IF($GQ178&gt;=10,INDEX($DK:$DK,$GP178+10),"")</f>
      </c>
      <c r="DX178">
        <f>IF($GQ178&gt;=11,INDEX($DK:$DK,$GP178+11),"")</f>
      </c>
      <c r="DY178">
        <f>IF($GQ178&gt;=12,INDEX($DK:$DK,$GP178+12),"")</f>
      </c>
      <c r="DZ178">
        <f>IF($GQ178&gt;=13,INDEX($DK:$DK,$GP178+13),"")</f>
      </c>
      <c r="EA178">
        <f>IF($GQ178&gt;=14,INDEX($DK:$DK,$GP178+14),"")</f>
      </c>
      <c r="EB178">
        <f>IF($GQ178&gt;=15,INDEX($DK:$DK,$GP178+15),"")</f>
      </c>
      <c r="EC178">
        <f>IF($GQ178&gt;=16,INDEX($DK:$DK,$GP178+16),"")</f>
      </c>
      <c r="ED178">
        <f>IF($GQ178&gt;=17,INDEX($DK:$DK,$GP178+17),"")</f>
      </c>
      <c r="EE178">
        <f>IF($GQ178&gt;=18,INDEX($DK:$DK,$GP178+18),"")</f>
      </c>
      <c r="EF178">
        <f>IF($GQ178&gt;=19,INDEX($DK:$DK,$GP178+19),"")</f>
      </c>
      <c r="EG178">
        <f>IF($GQ178&gt;=20,INDEX($DK:$DK,$GP178+20),"")</f>
      </c>
      <c r="EH178">
        <f>IF($GQ178&gt;=21,INDEX($DK:$DK,$GP178+21),"")</f>
      </c>
      <c r="EI178">
        <f>IF($GQ178&gt;=22,INDEX($DK:$DK,$GP178+22),"")</f>
      </c>
      <c r="EJ178">
        <f>IF($GQ178&gt;=23,INDEX($DK:$DK,$GP178+23),"")</f>
      </c>
      <c r="EK178">
        <f>IF($GQ178&gt;=24,INDEX($DK:$DK,$GP178+24),"")</f>
      </c>
      <c r="EL178">
        <f>IF($GQ178&gt;=25,INDEX($DK:$DK,$GP178+25),"")</f>
      </c>
      <c r="EM178">
        <f>IF($GQ178&gt;=26,INDEX($DK:$DK,$GP178+26),"")</f>
      </c>
      <c r="EN178">
        <f>IF($GQ178&gt;=27,INDEX($DK:$DK,$GP178+27),"")</f>
      </c>
      <c r="EO178">
        <f>IF($GQ178&gt;=28,INDEX($DK:$DK,$GP178+28),"")</f>
      </c>
      <c r="EP178">
        <f>IF($GQ178&gt;=29,INDEX($DK:$DK,$GP178+29),"")</f>
      </c>
      <c r="EQ178">
        <f>IF($GQ178&gt;=30,INDEX($DK:$DK,$GP178+30),"")</f>
      </c>
      <c r="ER178">
        <f>IF($GQ178&gt;=31,INDEX($DK:$DK,$GP178+31),"")</f>
      </c>
      <c r="ES178">
        <f>IF($GQ178&gt;=32,INDEX($DK:$DK,$GP178+32),"")</f>
      </c>
      <c r="ET178">
        <f>IF($GQ178&gt;=33,INDEX($DK:$DK,$GP178+33),"")</f>
      </c>
      <c r="EU178">
        <f>IF($GQ178&gt;=34,INDEX($DK:$DK,$GP178+34),"")</f>
      </c>
      <c r="EV178">
        <f>IF($GQ178&gt;=35,INDEX($DK:$DK,$GP178+35),"")</f>
      </c>
      <c r="EW178">
        <f>IF($GQ178&gt;=36,INDEX($DK:$DK,$GP178+36),"")</f>
      </c>
      <c r="EX178">
        <f>IF($GQ178&gt;=37,INDEX($DK:$DK,$GP178+37),"")</f>
      </c>
      <c r="EY178">
        <f>IF($GQ178&gt;=38,INDEX($DK:$DK,$GP178+38),"")</f>
      </c>
      <c r="EZ178">
        <f>IF($GQ178&gt;=39,INDEX($DK:$DK,$GP178+39),"")</f>
      </c>
      <c r="FA178">
        <f>IF($GQ178&gt;=40,INDEX($DK:$DK,$GP178+40),"")</f>
      </c>
      <c r="FB178">
        <f>IF($GQ178&gt;=1,INDEX($DL:$DL,$GP178+1),"")</f>
      </c>
      <c r="FC178">
        <f>IF($GQ178&gt;=2,INDEX($DL:$DL,$GP178+2),"")</f>
      </c>
      <c r="FD178">
        <f>IF($GQ178&gt;=3,INDEX($DL:$DL,$GP178+3),"")</f>
      </c>
      <c r="FE178">
        <f>IF($GQ178&gt;=4,INDEX($DL:$DL,$GP178+4),"")</f>
      </c>
      <c r="FF178">
        <f>IF($GQ178&gt;=5,INDEX($DL:$DL,$GP178+5),"")</f>
      </c>
      <c r="FG178">
        <f>IF($GQ178&gt;=6,INDEX($DL:$DL,$GP178+6),"")</f>
      </c>
      <c r="FH178">
        <f>IF($GQ178&gt;=7,INDEX($DL:$DL,$GP178+7),"")</f>
      </c>
      <c r="FI178">
        <f>IF($GQ178&gt;=8,INDEX($DL:$DL,$GP178+8),"")</f>
      </c>
      <c r="FJ178">
        <f>IF($GQ178&gt;=9,INDEX($DL:$DL,$GP178+9),"")</f>
      </c>
      <c r="FK178">
        <f>IF($GQ178&gt;=10,INDEX($DL:$DL,$GP178+10),"")</f>
      </c>
      <c r="FL178">
        <f>IF($GQ178&gt;=11,INDEX($DL:$DL,$GP178+11),"")</f>
      </c>
      <c r="FM178">
        <f>IF($GQ178&gt;=12,INDEX($DL:$DL,$GP178+12),"")</f>
      </c>
      <c r="FN178">
        <f>IF($GQ178&gt;=13,INDEX($DL:$DL,$GP178+13),"")</f>
      </c>
      <c r="FO178">
        <f>IF($GQ178&gt;=14,INDEX($DL:$DL,$GP178+14),"")</f>
      </c>
      <c r="FP178">
        <f>IF($GQ178&gt;=15,INDEX($DL:$DL,$GP178+15),"")</f>
      </c>
      <c r="FQ178">
        <f>IF($GQ178&gt;=16,INDEX($DL:$DL,$GP178+16),"")</f>
      </c>
      <c r="FR178">
        <f>IF($GQ178&gt;=17,INDEX($DL:$DL,$GP178+17),"")</f>
      </c>
      <c r="FS178">
        <f>IF($GQ178&gt;=18,INDEX($DL:$DL,$GP178+18),"")</f>
      </c>
      <c r="FT178">
        <f>IF($GQ178&gt;=19,INDEX($DL:$DL,$GP178+19),"")</f>
      </c>
      <c r="FU178">
        <f>IF($GQ178&gt;=20,INDEX($DL:$DL,$GP178+20),"")</f>
      </c>
      <c r="FV178">
        <f>IF($GQ178&gt;=21,INDEX($DL:$DL,$GP178+21),"")</f>
      </c>
      <c r="FW178">
        <f>IF($GQ178&gt;=22,INDEX($DL:$DL,$GP178+22),"")</f>
      </c>
      <c r="FX178">
        <f>IF($GQ178&gt;=23,INDEX($DL:$DL,$GP178+23),"")</f>
      </c>
      <c r="FY178">
        <f>IF($GQ178&gt;=24,INDEX($DL:$DL,$GP178+24),"")</f>
      </c>
      <c r="FZ178">
        <f>IF($GQ178&gt;=25,INDEX($DL:$DL,$GP178+25),"")</f>
      </c>
      <c r="GA178">
        <f>IF($GQ178&gt;=26,INDEX($DL:$DL,$GP178+26),"")</f>
      </c>
      <c r="GB178">
        <f>IF($GQ178&gt;=27,INDEX($DL:$DL,$GP178+27),"")</f>
      </c>
      <c r="GC178">
        <f>IF($GQ178&gt;=28,INDEX($DL:$DL,$GP178+28),"")</f>
      </c>
      <c r="GD178">
        <f>IF($GQ178&gt;=29,INDEX($DL:$DL,$GP178+29),"")</f>
      </c>
      <c r="GE178">
        <f>IF($GQ178&gt;=30,INDEX($DL:$DL,$GP178+30),"")</f>
      </c>
      <c r="GF178">
        <f>IF($GQ178&gt;=31,INDEX($DL:$DL,$GP178+31),"")</f>
      </c>
      <c r="GG178">
        <f>IF($GQ178&gt;=32,INDEX($DL:$DL,$GP178+32),"")</f>
      </c>
      <c r="GH178">
        <f>IF($GQ178&gt;=33,INDEX($DL:$DL,$GP178+33),"")</f>
      </c>
      <c r="GI178">
        <f>IF($GQ178&gt;=34,INDEX($DL:$DL,$GP178+34),"")</f>
      </c>
      <c r="GJ178">
        <f>IF($GQ178&gt;=35,INDEX($DL:$DL,$GP178+35),"")</f>
      </c>
      <c r="GK178">
        <f>IF($GQ178&gt;=36,INDEX($DL:$DL,$GP178+36),"")</f>
      </c>
      <c r="GL178">
        <f>IF($GQ178&gt;=37,INDEX($DL:$DL,$GP178+37),"")</f>
      </c>
      <c r="GM178">
        <f>IF($GQ178&gt;=38,INDEX($DL:$DL,$GP178+38),"")</f>
      </c>
      <c r="GN178">
        <f>IF($GQ178&gt;=39,INDEX($DL:$DL,$GP178+39),"")</f>
      </c>
      <c r="GO178">
        <f>IF($GQ178&gt;=40,INDEX($DL:$DL,$GP178+40),"")</f>
      </c>
      <c r="GP178">
        <f>IFERROR(MATCH($DJ178,$DK$2:$DK$148,0)+1,0)</f>
      </c>
      <c r="GQ178">
        <f>IFERROR(INDEX($DM$2:$DM$148,MATCH($DJ178,$DK$2:$DK$148,0)),0)</f>
      </c>
      <c r="GR178">
        <f>IFERROR(MATCH($L178,$DN$178:$FA$178,0),0)</f>
      </c>
      <c r="GS178">
        <f>IF($GR178&gt;0,INDEX($FB$178:$GO$178,$GR178),"")</f>
      </c>
      <c r="GT178" t="s">
        <v>736</v>
      </c>
      <c r="GV178">
        <f>IF($JE178&gt;=1,INDEX($GT:$GT,$JD178+1),"")</f>
      </c>
      <c r="GW178">
        <f>IF($JE178&gt;=2,INDEX($GT:$GT,$JD178+2),"")</f>
      </c>
      <c r="GX178">
        <f>IF($JE178&gt;=3,INDEX($GT:$GT,$JD178+3),"")</f>
      </c>
      <c r="GY178">
        <f>IF($JE178&gt;=4,INDEX($GT:$GT,$JD178+4),"")</f>
      </c>
      <c r="GZ178">
        <f>IF($JE178&gt;=5,INDEX($GT:$GT,$JD178+5),"")</f>
      </c>
      <c r="HA178">
        <f>IF($JE178&gt;=6,INDEX($GT:$GT,$JD178+6),"")</f>
      </c>
      <c r="HB178">
        <f>IF($JE178&gt;=7,INDEX($GT:$GT,$JD178+7),"")</f>
      </c>
      <c r="HC178">
        <f>IF($JE178&gt;=8,INDEX($GT:$GT,$JD178+8),"")</f>
      </c>
      <c r="HD178">
        <f>IF($JE178&gt;=9,INDEX($GT:$GT,$JD178+9),"")</f>
      </c>
      <c r="HE178">
        <f>IF($JE178&gt;=10,INDEX($GT:$GT,$JD178+10),"")</f>
      </c>
      <c r="HF178">
        <f>IF($JE178&gt;=11,INDEX($GT:$GT,$JD178+11),"")</f>
      </c>
      <c r="HG178">
        <f>IF($JE178&gt;=12,INDEX($GT:$GT,$JD178+12),"")</f>
      </c>
      <c r="HH178">
        <f>IF($JE178&gt;=13,INDEX($GT:$GT,$JD178+13),"")</f>
      </c>
      <c r="HI178">
        <f>IF($JE178&gt;=14,INDEX($GT:$GT,$JD178+14),"")</f>
      </c>
      <c r="HJ178">
        <f>IF($JE178&gt;=15,INDEX($GT:$GT,$JD178+15),"")</f>
      </c>
      <c r="HK178">
        <f>IF($JE178&gt;=16,INDEX($GT:$GT,$JD178+16),"")</f>
      </c>
      <c r="HL178">
        <f>IF($JE178&gt;=17,INDEX($GT:$GT,$JD178+17),"")</f>
      </c>
      <c r="HM178">
        <f>IF($JE178&gt;=18,INDEX($GT:$GT,$JD178+18),"")</f>
      </c>
      <c r="HN178">
        <f>IF($JE178&gt;=19,INDEX($GT:$GT,$JD178+19),"")</f>
      </c>
      <c r="HO178">
        <f>IF($JE178&gt;=20,INDEX($GT:$GT,$JD178+20),"")</f>
      </c>
      <c r="HP178">
        <f>IF($JE178&gt;=21,INDEX($GT:$GT,$JD178+21),"")</f>
      </c>
      <c r="HQ178">
        <f>IF($JE178&gt;=22,INDEX($GT:$GT,$JD178+22),"")</f>
      </c>
      <c r="HR178">
        <f>IF($JE178&gt;=23,INDEX($GT:$GT,$JD178+23),"")</f>
      </c>
      <c r="HS178">
        <f>IF($JE178&gt;=24,INDEX($GT:$GT,$JD178+24),"")</f>
      </c>
      <c r="HT178">
        <f>IF($JE178&gt;=25,INDEX($GT:$GT,$JD178+25),"")</f>
      </c>
      <c r="HU178">
        <f>IF($JE178&gt;=26,INDEX($GT:$GT,$JD178+26),"")</f>
      </c>
      <c r="HV178">
        <f>IF($JE178&gt;=27,INDEX($GT:$GT,$JD178+27),"")</f>
      </c>
      <c r="HW178">
        <f>IF($JE178&gt;=28,INDEX($GT:$GT,$JD178+28),"")</f>
      </c>
      <c r="HX178">
        <f>IF($JE178&gt;=29,INDEX($GT:$GT,$JD178+29),"")</f>
      </c>
      <c r="HY178">
        <f>IF($JE178&gt;=30,INDEX($GT:$GT,$JD178+30),"")</f>
      </c>
      <c r="HZ178">
        <f>IF($JE178&gt;=31,INDEX($GT:$GT,$JD178+31),"")</f>
      </c>
      <c r="IA178">
        <f>IF($JE178&gt;=32,INDEX($GT:$GT,$JD178+32),"")</f>
      </c>
      <c r="IB178">
        <f>IF($JE178&gt;=33,INDEX($GT:$GT,$JD178+33),"")</f>
      </c>
      <c r="IC178">
        <f>IF($JE178&gt;=34,INDEX($GT:$GT,$JD178+34),"")</f>
      </c>
      <c r="ID178">
        <f>IF($JE178&gt;=35,INDEX($GT:$GT,$JD178+35),"")</f>
      </c>
      <c r="IE178">
        <f>IF($JE178&gt;=36,INDEX($GT:$GT,$JD178+36),"")</f>
      </c>
      <c r="IF178">
        <f>IF($JE178&gt;=37,INDEX($GT:$GT,$JD178+37),"")</f>
      </c>
      <c r="IG178">
        <f>IF($JE178&gt;=38,INDEX($GT:$GT,$JD178+38),"")</f>
      </c>
      <c r="IH178">
        <f>IF($JE178&gt;=39,INDEX($GT:$GT,$JD178+39),"")</f>
      </c>
      <c r="II178">
        <f>IF($JE178&gt;=40,INDEX($GT:$GT,$JD178+40),"")</f>
      </c>
      <c r="IJ178">
        <f>IF($JE178&gt;=41,INDEX($GT:$GT,$JD178+41),"")</f>
      </c>
      <c r="IK178">
        <f>IF($JE178&gt;=42,INDEX($GT:$GT,$JD178+42),"")</f>
      </c>
      <c r="IL178">
        <f>IF($JE178&gt;=43,INDEX($GT:$GT,$JD178+43),"")</f>
      </c>
      <c r="IM178">
        <f>IF($JE178&gt;=44,INDEX($GT:$GT,$JD178+44),"")</f>
      </c>
      <c r="IN178">
        <f>IF($JE178&gt;=45,INDEX($GT:$GT,$JD178+45),"")</f>
      </c>
      <c r="IO178">
        <f>IF($JE178&gt;=46,INDEX($GT:$GT,$JD178+46),"")</f>
      </c>
      <c r="IP178">
        <f>IF($JE178&gt;=47,INDEX($GT:$GT,$JD178+47),"")</f>
      </c>
      <c r="IQ178">
        <f>IF($JE178&gt;=48,INDEX($GT:$GT,$JD178+48),"")</f>
      </c>
      <c r="IR178">
        <f>IF($JE178&gt;=49,INDEX($GT:$GT,$JD178+49),"")</f>
      </c>
      <c r="IS178">
        <f>IF($JE178&gt;=50,INDEX($GT:$GT,$JD178+50),"")</f>
      </c>
      <c r="IT178">
        <f>IF($JE178&gt;=51,INDEX($GT:$GT,$JD178+51),"")</f>
      </c>
      <c r="IU178">
        <f>IF($JE178&gt;=52,INDEX($GT:$GT,$JD178+52),"")</f>
      </c>
      <c r="IV178">
        <f>IF($JE178&gt;=53,INDEX($GT:$GT,$JD178+53),"")</f>
      </c>
      <c r="IW178">
        <f>IF($JE178&gt;=54,INDEX($GT:$GT,$JD178+54),"")</f>
      </c>
      <c r="IX178">
        <f>IF($JE178&gt;=55,INDEX($GT:$GT,$JD178+55),"")</f>
      </c>
      <c r="IY178">
        <f>IF($JE178&gt;=56,INDEX($GT:$GT,$JD178+56),"")</f>
      </c>
      <c r="IZ178">
        <f>IF($JE178&gt;=57,INDEX($GT:$GT,$JD178+57),"")</f>
      </c>
      <c r="JA178">
        <f>IF($JE178&gt;=58,INDEX($GT:$GT,$JD178+58),"")</f>
      </c>
      <c r="JB178">
        <f>IF($JE178&gt;=59,INDEX($GT:$GT,$JD178+59),"")</f>
      </c>
      <c r="JC178">
        <f>IF($JE178&gt;=60,INDEX($GT:$GT,$JD178+60),"")</f>
      </c>
      <c r="JD178">
        <f>IFERROR(MATCH($GS178,$GT$2:$GT$322,0)+1,0)</f>
      </c>
      <c r="JE178">
        <f>IFERROR(INDEX($GU$2:$GU$322,MATCH($GS178,$GT$2:$GT$322,0)),0)</f>
      </c>
      <c r="JF178" t="s">
        <v>28</v>
      </c>
      <c r="JG178" t="s">
        <v>28</v>
      </c>
    </row>
    <row r="179" spans="1:267" x14ac:dyDescent="0.25">
      <c r="J179" s="1"/>
      <c r="K179" s="1"/>
      <c r="L179" s="1"/>
      <c r="M179" s="1"/>
      <c r="N179" s="1">
        <f>IFERROR(IF(FIND(" - ",$J179)&gt;0,MID($J179,FIND(" - ",$J179)+3,LEN($J179)),""),"")</f>
      </c>
      <c r="P179" s="1"/>
      <c r="S179" t="s">
        <v>28</v>
      </c>
      <c r="U179">
        <f>IF(OR($S179="",$T179=""),"",IFERROR($S179/$T179,0))</f>
      </c>
      <c r="V179">
        <f>IF($S179="","",
IF($K179="","",
IF(ISNUMBER(SEARCH("exempt",LOWER($K179))),0,
$S179*(VALUE(SUBSTITUTE($K179,"%",""))/100))))</f>
      </c>
      <c r="AB179">
        <f>IF($S179="","",
SUM($S179,$V179,$Z179,$W179,$Y179)-
IF($AA179="",0,VALUE($AA179)))</f>
      </c>
      <c r="AJ179" t="s">
        <v>792</v>
      </c>
      <c r="AO179" t="s">
        <v>793</v>
      </c>
      <c r="AR179">
        <f>IFERROR(LEFT($J179,FIND(" - ",$J179)-1),$J179)</f>
      </c>
      <c r="AU179">
        <f>IF($CJ179&gt;=1,INDEX($AS:$AS,$CI179+1),"")</f>
      </c>
      <c r="AV179">
        <f>IF($CJ179&gt;=2,INDEX($AS:$AS,$CI179+2),"")</f>
      </c>
      <c r="AW179">
        <f>IF($CJ179&gt;=3,INDEX($AS:$AS,$CI179+3),"")</f>
      </c>
      <c r="AX179">
        <f>IF($CJ179&gt;=4,INDEX($AS:$AS,$CI179+4),"")</f>
      </c>
      <c r="AY179">
        <f>IF($CJ179&gt;=5,INDEX($AS:$AS,$CI179+5),"")</f>
      </c>
      <c r="AZ179">
        <f>IF($CJ179&gt;=6,INDEX($AS:$AS,$CI179+6),"")</f>
      </c>
      <c r="BA179">
        <f>IF($CJ179&gt;=7,INDEX($AS:$AS,$CI179+7),"")</f>
      </c>
      <c r="BB179">
        <f>IF($CJ179&gt;=8,INDEX($AS:$AS,$CI179+8),"")</f>
      </c>
      <c r="BC179">
        <f>IF($CJ179&gt;=9,INDEX($AS:$AS,$CI179+9),"")</f>
      </c>
      <c r="BD179">
        <f>IF($CJ179&gt;=10,INDEX($AS:$AS,$CI179+10),"")</f>
      </c>
      <c r="BE179">
        <f>IF($CJ179&gt;=11,INDEX($AS:$AS,$CI179+11),"")</f>
      </c>
      <c r="BF179">
        <f>IF($CJ179&gt;=12,INDEX($AS:$AS,$CI179+12),"")</f>
      </c>
      <c r="BG179">
        <f>IF($CJ179&gt;=13,INDEX($AS:$AS,$CI179+13),"")</f>
      </c>
      <c r="BH179">
        <f>IF($CJ179&gt;=14,INDEX($AS:$AS,$CI179+14),"")</f>
      </c>
      <c r="BI179">
        <f>IF($CJ179&gt;=15,INDEX($AS:$AS,$CI179+15),"")</f>
      </c>
      <c r="BJ179">
        <f>IF($CJ179&gt;=16,INDEX($AS:$AS,$CI179+16),"")</f>
      </c>
      <c r="BK179">
        <f>IF($CJ179&gt;=17,INDEX($AS:$AS,$CI179+17),"")</f>
      </c>
      <c r="BL179">
        <f>IF($CJ179&gt;=18,INDEX($AS:$AS,$CI179+18),"")</f>
      </c>
      <c r="BM179">
        <f>IF($CJ179&gt;=19,INDEX($AS:$AS,$CI179+19),"")</f>
      </c>
      <c r="BN179">
        <f>IF($CJ179&gt;=20,INDEX($AS:$AS,$CI179+20),"")</f>
      </c>
      <c r="BO179">
        <f>IF($CJ179&gt;=21,INDEX($AS:$AS,$CI179+21),"")</f>
      </c>
      <c r="BP179">
        <f>IF($CJ179&gt;=22,INDEX($AS:$AS,$CI179+22),"")</f>
      </c>
      <c r="BQ179">
        <f>IF($CJ179&gt;=23,INDEX($AS:$AS,$CI179+23),"")</f>
      </c>
      <c r="BR179">
        <f>IF($CJ179&gt;=24,INDEX($AS:$AS,$CI179+24),"")</f>
      </c>
      <c r="BS179">
        <f>IF($CJ179&gt;=25,INDEX($AS:$AS,$CI179+25),"")</f>
      </c>
      <c r="BT179">
        <f>IF($CJ179&gt;=26,INDEX($AS:$AS,$CI179+26),"")</f>
      </c>
      <c r="BU179">
        <f>IF($CJ179&gt;=27,INDEX($AS:$AS,$CI179+27),"")</f>
      </c>
      <c r="BV179">
        <f>IF($CJ179&gt;=28,INDEX($AS:$AS,$CI179+28),"")</f>
      </c>
      <c r="BW179">
        <f>IF($CJ179&gt;=29,INDEX($AS:$AS,$CI179+29),"")</f>
      </c>
      <c r="BX179">
        <f>IF($CJ179&gt;=30,INDEX($AS:$AS,$CI179+30),"")</f>
      </c>
      <c r="BY179">
        <f>IF($CJ179&gt;=31,INDEX($AS:$AS,$CI179+31),"")</f>
      </c>
      <c r="BZ179">
        <f>IF($CJ179&gt;=32,INDEX($AS:$AS,$CI179+32),"")</f>
      </c>
      <c r="CA179">
        <f>IF($CJ179&gt;=33,INDEX($AS:$AS,$CI179+33),"")</f>
      </c>
      <c r="CB179">
        <f>IF($CJ179&gt;=34,INDEX($AS:$AS,$CI179+34),"")</f>
      </c>
      <c r="CC179">
        <f>IF($CJ179&gt;=35,INDEX($AS:$AS,$CI179+35),"")</f>
      </c>
      <c r="CD179">
        <f>IF($CJ179&gt;=36,INDEX($AS:$AS,$CI179+36),"")</f>
      </c>
      <c r="CE179">
        <f>IF($CJ179&gt;=37,INDEX($AS:$AS,$CI179+37),"")</f>
      </c>
      <c r="CF179">
        <f>IF($CJ179&gt;=38,INDEX($AS:$AS,$CI179+38),"")</f>
      </c>
      <c r="CG179">
        <f>IF($CJ179&gt;=39,INDEX($AS:$AS,$CI179+39),"")</f>
      </c>
      <c r="CH179">
        <f>IF($CJ179&gt;=40,INDEX($AS:$AS,$CI179+40),"")</f>
      </c>
      <c r="CI179">
        <f>IFERROR(MATCH($AR179,$AS$2:$AS$133,0)+1,0)</f>
      </c>
      <c r="CJ179">
        <f>IFERROR(INDEX($AT$2:$AT$133,MATCH($AR179,$AS$2:$AS$133,0)),0)</f>
      </c>
      <c r="CK179">
        <f>IFERROR(LEFT($O179,FIND(" - ",$O179)-1),$O179)</f>
      </c>
      <c r="CL179" t="s">
        <v>33</v>
      </c>
      <c r="CN179">
        <f>IF($DI179&gt;=1,INDEX($CL:$CL,$DH179+1),"")</f>
      </c>
      <c r="CO179">
        <f>IF($DI179&gt;=2,INDEX($CL:$CL,$DH179+2),"")</f>
      </c>
      <c r="CP179">
        <f>IF($DI179&gt;=3,INDEX($CL:$CL,$DH179+3),"")</f>
      </c>
      <c r="CQ179">
        <f>IF($DI179&gt;=4,INDEX($CL:$CL,$DH179+4),"")</f>
      </c>
      <c r="CR179">
        <f>IF($DI179&gt;=5,INDEX($CL:$CL,$DH179+5),"")</f>
      </c>
      <c r="CS179">
        <f>IF($DI179&gt;=6,INDEX($CL:$CL,$DH179+6),"")</f>
      </c>
      <c r="CT179">
        <f>IF($DI179&gt;=7,INDEX($CL:$CL,$DH179+7),"")</f>
      </c>
      <c r="CU179">
        <f>IF($DI179&gt;=8,INDEX($CL:$CL,$DH179+8),"")</f>
      </c>
      <c r="CV179">
        <f>IF($DI179&gt;=9,INDEX($CL:$CL,$DH179+9),"")</f>
      </c>
      <c r="CW179">
        <f>IF($DI179&gt;=10,INDEX($CL:$CL,$DH179+10),"")</f>
      </c>
      <c r="CX179">
        <f>IF($DI179&gt;=11,INDEX($CL:$CL,$DH179+11),"")</f>
      </c>
      <c r="CY179">
        <f>IF($DI179&gt;=12,INDEX($CL:$CL,$DH179+12),"")</f>
      </c>
      <c r="CZ179">
        <f>IF($DI179&gt;=13,INDEX($CL:$CL,$DH179+13),"")</f>
      </c>
      <c r="DA179">
        <f>IF($DI179&gt;=14,INDEX($CL:$CL,$DH179+14),"")</f>
      </c>
      <c r="DB179">
        <f>IF($DI179&gt;=15,INDEX($CL:$CL,$DH179+15),"")</f>
      </c>
      <c r="DC179">
        <f>IF($DI179&gt;=16,INDEX($CL:$CL,$DH179+16),"")</f>
      </c>
      <c r="DD179">
        <f>IF($DI179&gt;=17,INDEX($CL:$CL,$DH179+17),"")</f>
      </c>
      <c r="DE179">
        <f>IF($DI179&gt;=18,INDEX($CL:$CL,$DH179+18),"")</f>
      </c>
      <c r="DF179">
        <f>IF($DI179&gt;=19,INDEX($CL:$CL,$DH179+19),"")</f>
      </c>
      <c r="DG179">
        <f>IF($DI179&gt;=20,INDEX($CL:$CL,$DH179+20),"")</f>
      </c>
      <c r="DH179">
        <f>IFERROR(MATCH($CK179,$CL$2:$CL$1558,0)+1,0)</f>
      </c>
      <c r="DI179">
        <f>IFERROR(INDEX($CM$2:$CM$1558,MATCH($CK179,$CL$2:$CL$1558,0)),0)</f>
      </c>
      <c r="DJ179">
        <f>IFERROR(INDEX($AQ:$AQ,MATCH($K179,$AP:$AP,0))&amp;"","")</f>
      </c>
      <c r="DN179">
        <f>IF($GQ179&gt;=1,INDEX($DK:$DK,$GP179+1),"")</f>
      </c>
      <c r="DO179">
        <f>IF($GQ179&gt;=2,INDEX($DK:$DK,$GP179+2),"")</f>
      </c>
      <c r="DP179">
        <f>IF($GQ179&gt;=3,INDEX($DK:$DK,$GP179+3),"")</f>
      </c>
      <c r="DQ179">
        <f>IF($GQ179&gt;=4,INDEX($DK:$DK,$GP179+4),"")</f>
      </c>
      <c r="DR179">
        <f>IF($GQ179&gt;=5,INDEX($DK:$DK,$GP179+5),"")</f>
      </c>
      <c r="DS179">
        <f>IF($GQ179&gt;=6,INDEX($DK:$DK,$GP179+6),"")</f>
      </c>
      <c r="DT179">
        <f>IF($GQ179&gt;=7,INDEX($DK:$DK,$GP179+7),"")</f>
      </c>
      <c r="DU179">
        <f>IF($GQ179&gt;=8,INDEX($DK:$DK,$GP179+8),"")</f>
      </c>
      <c r="DV179">
        <f>IF($GQ179&gt;=9,INDEX($DK:$DK,$GP179+9),"")</f>
      </c>
      <c r="DW179">
        <f>IF($GQ179&gt;=10,INDEX($DK:$DK,$GP179+10),"")</f>
      </c>
      <c r="DX179">
        <f>IF($GQ179&gt;=11,INDEX($DK:$DK,$GP179+11),"")</f>
      </c>
      <c r="DY179">
        <f>IF($GQ179&gt;=12,INDEX($DK:$DK,$GP179+12),"")</f>
      </c>
      <c r="DZ179">
        <f>IF($GQ179&gt;=13,INDEX($DK:$DK,$GP179+13),"")</f>
      </c>
      <c r="EA179">
        <f>IF($GQ179&gt;=14,INDEX($DK:$DK,$GP179+14),"")</f>
      </c>
      <c r="EB179">
        <f>IF($GQ179&gt;=15,INDEX($DK:$DK,$GP179+15),"")</f>
      </c>
      <c r="EC179">
        <f>IF($GQ179&gt;=16,INDEX($DK:$DK,$GP179+16),"")</f>
      </c>
      <c r="ED179">
        <f>IF($GQ179&gt;=17,INDEX($DK:$DK,$GP179+17),"")</f>
      </c>
      <c r="EE179">
        <f>IF($GQ179&gt;=18,INDEX($DK:$DK,$GP179+18),"")</f>
      </c>
      <c r="EF179">
        <f>IF($GQ179&gt;=19,INDEX($DK:$DK,$GP179+19),"")</f>
      </c>
      <c r="EG179">
        <f>IF($GQ179&gt;=20,INDEX($DK:$DK,$GP179+20),"")</f>
      </c>
      <c r="EH179">
        <f>IF($GQ179&gt;=21,INDEX($DK:$DK,$GP179+21),"")</f>
      </c>
      <c r="EI179">
        <f>IF($GQ179&gt;=22,INDEX($DK:$DK,$GP179+22),"")</f>
      </c>
      <c r="EJ179">
        <f>IF($GQ179&gt;=23,INDEX($DK:$DK,$GP179+23),"")</f>
      </c>
      <c r="EK179">
        <f>IF($GQ179&gt;=24,INDEX($DK:$DK,$GP179+24),"")</f>
      </c>
      <c r="EL179">
        <f>IF($GQ179&gt;=25,INDEX($DK:$DK,$GP179+25),"")</f>
      </c>
      <c r="EM179">
        <f>IF($GQ179&gt;=26,INDEX($DK:$DK,$GP179+26),"")</f>
      </c>
      <c r="EN179">
        <f>IF($GQ179&gt;=27,INDEX($DK:$DK,$GP179+27),"")</f>
      </c>
      <c r="EO179">
        <f>IF($GQ179&gt;=28,INDEX($DK:$DK,$GP179+28),"")</f>
      </c>
      <c r="EP179">
        <f>IF($GQ179&gt;=29,INDEX($DK:$DK,$GP179+29),"")</f>
      </c>
      <c r="EQ179">
        <f>IF($GQ179&gt;=30,INDEX($DK:$DK,$GP179+30),"")</f>
      </c>
      <c r="ER179">
        <f>IF($GQ179&gt;=31,INDEX($DK:$DK,$GP179+31),"")</f>
      </c>
      <c r="ES179">
        <f>IF($GQ179&gt;=32,INDEX($DK:$DK,$GP179+32),"")</f>
      </c>
      <c r="ET179">
        <f>IF($GQ179&gt;=33,INDEX($DK:$DK,$GP179+33),"")</f>
      </c>
      <c r="EU179">
        <f>IF($GQ179&gt;=34,INDEX($DK:$DK,$GP179+34),"")</f>
      </c>
      <c r="EV179">
        <f>IF($GQ179&gt;=35,INDEX($DK:$DK,$GP179+35),"")</f>
      </c>
      <c r="EW179">
        <f>IF($GQ179&gt;=36,INDEX($DK:$DK,$GP179+36),"")</f>
      </c>
      <c r="EX179">
        <f>IF($GQ179&gt;=37,INDEX($DK:$DK,$GP179+37),"")</f>
      </c>
      <c r="EY179">
        <f>IF($GQ179&gt;=38,INDEX($DK:$DK,$GP179+38),"")</f>
      </c>
      <c r="EZ179">
        <f>IF($GQ179&gt;=39,INDEX($DK:$DK,$GP179+39),"")</f>
      </c>
      <c r="FA179">
        <f>IF($GQ179&gt;=40,INDEX($DK:$DK,$GP179+40),"")</f>
      </c>
      <c r="FB179">
        <f>IF($GQ179&gt;=1,INDEX($DL:$DL,$GP179+1),"")</f>
      </c>
      <c r="FC179">
        <f>IF($GQ179&gt;=2,INDEX($DL:$DL,$GP179+2),"")</f>
      </c>
      <c r="FD179">
        <f>IF($GQ179&gt;=3,INDEX($DL:$DL,$GP179+3),"")</f>
      </c>
      <c r="FE179">
        <f>IF($GQ179&gt;=4,INDEX($DL:$DL,$GP179+4),"")</f>
      </c>
      <c r="FF179">
        <f>IF($GQ179&gt;=5,INDEX($DL:$DL,$GP179+5),"")</f>
      </c>
      <c r="FG179">
        <f>IF($GQ179&gt;=6,INDEX($DL:$DL,$GP179+6),"")</f>
      </c>
      <c r="FH179">
        <f>IF($GQ179&gt;=7,INDEX($DL:$DL,$GP179+7),"")</f>
      </c>
      <c r="FI179">
        <f>IF($GQ179&gt;=8,INDEX($DL:$DL,$GP179+8),"")</f>
      </c>
      <c r="FJ179">
        <f>IF($GQ179&gt;=9,INDEX($DL:$DL,$GP179+9),"")</f>
      </c>
      <c r="FK179">
        <f>IF($GQ179&gt;=10,INDEX($DL:$DL,$GP179+10),"")</f>
      </c>
      <c r="FL179">
        <f>IF($GQ179&gt;=11,INDEX($DL:$DL,$GP179+11),"")</f>
      </c>
      <c r="FM179">
        <f>IF($GQ179&gt;=12,INDEX($DL:$DL,$GP179+12),"")</f>
      </c>
      <c r="FN179">
        <f>IF($GQ179&gt;=13,INDEX($DL:$DL,$GP179+13),"")</f>
      </c>
      <c r="FO179">
        <f>IF($GQ179&gt;=14,INDEX($DL:$DL,$GP179+14),"")</f>
      </c>
      <c r="FP179">
        <f>IF($GQ179&gt;=15,INDEX($DL:$DL,$GP179+15),"")</f>
      </c>
      <c r="FQ179">
        <f>IF($GQ179&gt;=16,INDEX($DL:$DL,$GP179+16),"")</f>
      </c>
      <c r="FR179">
        <f>IF($GQ179&gt;=17,INDEX($DL:$DL,$GP179+17),"")</f>
      </c>
      <c r="FS179">
        <f>IF($GQ179&gt;=18,INDEX($DL:$DL,$GP179+18),"")</f>
      </c>
      <c r="FT179">
        <f>IF($GQ179&gt;=19,INDEX($DL:$DL,$GP179+19),"")</f>
      </c>
      <c r="FU179">
        <f>IF($GQ179&gt;=20,INDEX($DL:$DL,$GP179+20),"")</f>
      </c>
      <c r="FV179">
        <f>IF($GQ179&gt;=21,INDEX($DL:$DL,$GP179+21),"")</f>
      </c>
      <c r="FW179">
        <f>IF($GQ179&gt;=22,INDEX($DL:$DL,$GP179+22),"")</f>
      </c>
      <c r="FX179">
        <f>IF($GQ179&gt;=23,INDEX($DL:$DL,$GP179+23),"")</f>
      </c>
      <c r="FY179">
        <f>IF($GQ179&gt;=24,INDEX($DL:$DL,$GP179+24),"")</f>
      </c>
      <c r="FZ179">
        <f>IF($GQ179&gt;=25,INDEX($DL:$DL,$GP179+25),"")</f>
      </c>
      <c r="GA179">
        <f>IF($GQ179&gt;=26,INDEX($DL:$DL,$GP179+26),"")</f>
      </c>
      <c r="GB179">
        <f>IF($GQ179&gt;=27,INDEX($DL:$DL,$GP179+27),"")</f>
      </c>
      <c r="GC179">
        <f>IF($GQ179&gt;=28,INDEX($DL:$DL,$GP179+28),"")</f>
      </c>
      <c r="GD179">
        <f>IF($GQ179&gt;=29,INDEX($DL:$DL,$GP179+29),"")</f>
      </c>
      <c r="GE179">
        <f>IF($GQ179&gt;=30,INDEX($DL:$DL,$GP179+30),"")</f>
      </c>
      <c r="GF179">
        <f>IF($GQ179&gt;=31,INDEX($DL:$DL,$GP179+31),"")</f>
      </c>
      <c r="GG179">
        <f>IF($GQ179&gt;=32,INDEX($DL:$DL,$GP179+32),"")</f>
      </c>
      <c r="GH179">
        <f>IF($GQ179&gt;=33,INDEX($DL:$DL,$GP179+33),"")</f>
      </c>
      <c r="GI179">
        <f>IF($GQ179&gt;=34,INDEX($DL:$DL,$GP179+34),"")</f>
      </c>
      <c r="GJ179">
        <f>IF($GQ179&gt;=35,INDEX($DL:$DL,$GP179+35),"")</f>
      </c>
      <c r="GK179">
        <f>IF($GQ179&gt;=36,INDEX($DL:$DL,$GP179+36),"")</f>
      </c>
      <c r="GL179">
        <f>IF($GQ179&gt;=37,INDEX($DL:$DL,$GP179+37),"")</f>
      </c>
      <c r="GM179">
        <f>IF($GQ179&gt;=38,INDEX($DL:$DL,$GP179+38),"")</f>
      </c>
      <c r="GN179">
        <f>IF($GQ179&gt;=39,INDEX($DL:$DL,$GP179+39),"")</f>
      </c>
      <c r="GO179">
        <f>IF($GQ179&gt;=40,INDEX($DL:$DL,$GP179+40),"")</f>
      </c>
      <c r="GP179">
        <f>IFERROR(MATCH($DJ179,$DK$2:$DK$148,0)+1,0)</f>
      </c>
      <c r="GQ179">
        <f>IFERROR(INDEX($DM$2:$DM$148,MATCH($DJ179,$DK$2:$DK$148,0)),0)</f>
      </c>
      <c r="GR179">
        <f>IFERROR(MATCH($L179,$DN$179:$FA$179,0),0)</f>
      </c>
      <c r="GS179">
        <f>IF($GR179&gt;0,INDEX($FB$179:$GO$179,$GR179),"")</f>
      </c>
      <c r="GT179" t="s">
        <v>749</v>
      </c>
      <c r="GV179">
        <f>IF($JE179&gt;=1,INDEX($GT:$GT,$JD179+1),"")</f>
      </c>
      <c r="GW179">
        <f>IF($JE179&gt;=2,INDEX($GT:$GT,$JD179+2),"")</f>
      </c>
      <c r="GX179">
        <f>IF($JE179&gt;=3,INDEX($GT:$GT,$JD179+3),"")</f>
      </c>
      <c r="GY179">
        <f>IF($JE179&gt;=4,INDEX($GT:$GT,$JD179+4),"")</f>
      </c>
      <c r="GZ179">
        <f>IF($JE179&gt;=5,INDEX($GT:$GT,$JD179+5),"")</f>
      </c>
      <c r="HA179">
        <f>IF($JE179&gt;=6,INDEX($GT:$GT,$JD179+6),"")</f>
      </c>
      <c r="HB179">
        <f>IF($JE179&gt;=7,INDEX($GT:$GT,$JD179+7),"")</f>
      </c>
      <c r="HC179">
        <f>IF($JE179&gt;=8,INDEX($GT:$GT,$JD179+8),"")</f>
      </c>
      <c r="HD179">
        <f>IF($JE179&gt;=9,INDEX($GT:$GT,$JD179+9),"")</f>
      </c>
      <c r="HE179">
        <f>IF($JE179&gt;=10,INDEX($GT:$GT,$JD179+10),"")</f>
      </c>
      <c r="HF179">
        <f>IF($JE179&gt;=11,INDEX($GT:$GT,$JD179+11),"")</f>
      </c>
      <c r="HG179">
        <f>IF($JE179&gt;=12,INDEX($GT:$GT,$JD179+12),"")</f>
      </c>
      <c r="HH179">
        <f>IF($JE179&gt;=13,INDEX($GT:$GT,$JD179+13),"")</f>
      </c>
      <c r="HI179">
        <f>IF($JE179&gt;=14,INDEX($GT:$GT,$JD179+14),"")</f>
      </c>
      <c r="HJ179">
        <f>IF($JE179&gt;=15,INDEX($GT:$GT,$JD179+15),"")</f>
      </c>
      <c r="HK179">
        <f>IF($JE179&gt;=16,INDEX($GT:$GT,$JD179+16),"")</f>
      </c>
      <c r="HL179">
        <f>IF($JE179&gt;=17,INDEX($GT:$GT,$JD179+17),"")</f>
      </c>
      <c r="HM179">
        <f>IF($JE179&gt;=18,INDEX($GT:$GT,$JD179+18),"")</f>
      </c>
      <c r="HN179">
        <f>IF($JE179&gt;=19,INDEX($GT:$GT,$JD179+19),"")</f>
      </c>
      <c r="HO179">
        <f>IF($JE179&gt;=20,INDEX($GT:$GT,$JD179+20),"")</f>
      </c>
      <c r="HP179">
        <f>IF($JE179&gt;=21,INDEX($GT:$GT,$JD179+21),"")</f>
      </c>
      <c r="HQ179">
        <f>IF($JE179&gt;=22,INDEX($GT:$GT,$JD179+22),"")</f>
      </c>
      <c r="HR179">
        <f>IF($JE179&gt;=23,INDEX($GT:$GT,$JD179+23),"")</f>
      </c>
      <c r="HS179">
        <f>IF($JE179&gt;=24,INDEX($GT:$GT,$JD179+24),"")</f>
      </c>
      <c r="HT179">
        <f>IF($JE179&gt;=25,INDEX($GT:$GT,$JD179+25),"")</f>
      </c>
      <c r="HU179">
        <f>IF($JE179&gt;=26,INDEX($GT:$GT,$JD179+26),"")</f>
      </c>
      <c r="HV179">
        <f>IF($JE179&gt;=27,INDEX($GT:$GT,$JD179+27),"")</f>
      </c>
      <c r="HW179">
        <f>IF($JE179&gt;=28,INDEX($GT:$GT,$JD179+28),"")</f>
      </c>
      <c r="HX179">
        <f>IF($JE179&gt;=29,INDEX($GT:$GT,$JD179+29),"")</f>
      </c>
      <c r="HY179">
        <f>IF($JE179&gt;=30,INDEX($GT:$GT,$JD179+30),"")</f>
      </c>
      <c r="HZ179">
        <f>IF($JE179&gt;=31,INDEX($GT:$GT,$JD179+31),"")</f>
      </c>
      <c r="IA179">
        <f>IF($JE179&gt;=32,INDEX($GT:$GT,$JD179+32),"")</f>
      </c>
      <c r="IB179">
        <f>IF($JE179&gt;=33,INDEX($GT:$GT,$JD179+33),"")</f>
      </c>
      <c r="IC179">
        <f>IF($JE179&gt;=34,INDEX($GT:$GT,$JD179+34),"")</f>
      </c>
      <c r="ID179">
        <f>IF($JE179&gt;=35,INDEX($GT:$GT,$JD179+35),"")</f>
      </c>
      <c r="IE179">
        <f>IF($JE179&gt;=36,INDEX($GT:$GT,$JD179+36),"")</f>
      </c>
      <c r="IF179">
        <f>IF($JE179&gt;=37,INDEX($GT:$GT,$JD179+37),"")</f>
      </c>
      <c r="IG179">
        <f>IF($JE179&gt;=38,INDEX($GT:$GT,$JD179+38),"")</f>
      </c>
      <c r="IH179">
        <f>IF($JE179&gt;=39,INDEX($GT:$GT,$JD179+39),"")</f>
      </c>
      <c r="II179">
        <f>IF($JE179&gt;=40,INDEX($GT:$GT,$JD179+40),"")</f>
      </c>
      <c r="IJ179">
        <f>IF($JE179&gt;=41,INDEX($GT:$GT,$JD179+41),"")</f>
      </c>
      <c r="IK179">
        <f>IF($JE179&gt;=42,INDEX($GT:$GT,$JD179+42),"")</f>
      </c>
      <c r="IL179">
        <f>IF($JE179&gt;=43,INDEX($GT:$GT,$JD179+43),"")</f>
      </c>
      <c r="IM179">
        <f>IF($JE179&gt;=44,INDEX($GT:$GT,$JD179+44),"")</f>
      </c>
      <c r="IN179">
        <f>IF($JE179&gt;=45,INDEX($GT:$GT,$JD179+45),"")</f>
      </c>
      <c r="IO179">
        <f>IF($JE179&gt;=46,INDEX($GT:$GT,$JD179+46),"")</f>
      </c>
      <c r="IP179">
        <f>IF($JE179&gt;=47,INDEX($GT:$GT,$JD179+47),"")</f>
      </c>
      <c r="IQ179">
        <f>IF($JE179&gt;=48,INDEX($GT:$GT,$JD179+48),"")</f>
      </c>
      <c r="IR179">
        <f>IF($JE179&gt;=49,INDEX($GT:$GT,$JD179+49),"")</f>
      </c>
      <c r="IS179">
        <f>IF($JE179&gt;=50,INDEX($GT:$GT,$JD179+50),"")</f>
      </c>
      <c r="IT179">
        <f>IF($JE179&gt;=51,INDEX($GT:$GT,$JD179+51),"")</f>
      </c>
      <c r="IU179">
        <f>IF($JE179&gt;=52,INDEX($GT:$GT,$JD179+52),"")</f>
      </c>
      <c r="IV179">
        <f>IF($JE179&gt;=53,INDEX($GT:$GT,$JD179+53),"")</f>
      </c>
      <c r="IW179">
        <f>IF($JE179&gt;=54,INDEX($GT:$GT,$JD179+54),"")</f>
      </c>
      <c r="IX179">
        <f>IF($JE179&gt;=55,INDEX($GT:$GT,$JD179+55),"")</f>
      </c>
      <c r="IY179">
        <f>IF($JE179&gt;=56,INDEX($GT:$GT,$JD179+56),"")</f>
      </c>
      <c r="IZ179">
        <f>IF($JE179&gt;=57,INDEX($GT:$GT,$JD179+57),"")</f>
      </c>
      <c r="JA179">
        <f>IF($JE179&gt;=58,INDEX($GT:$GT,$JD179+58),"")</f>
      </c>
      <c r="JB179">
        <f>IF($JE179&gt;=59,INDEX($GT:$GT,$JD179+59),"")</f>
      </c>
      <c r="JC179">
        <f>IF($JE179&gt;=60,INDEX($GT:$GT,$JD179+60),"")</f>
      </c>
      <c r="JD179">
        <f>IFERROR(MATCH($GS179,$GT$2:$GT$322,0)+1,0)</f>
      </c>
      <c r="JE179">
        <f>IFERROR(INDEX($GU$2:$GU$322,MATCH($GS179,$GT$2:$GT$322,0)),0)</f>
      </c>
      <c r="JF179" t="s">
        <v>28</v>
      </c>
      <c r="JG179" t="s">
        <v>28</v>
      </c>
    </row>
    <row r="180" spans="1:267" x14ac:dyDescent="0.25">
      <c r="J180" s="1"/>
      <c r="K180" s="1"/>
      <c r="L180" s="1"/>
      <c r="M180" s="1"/>
      <c r="N180" s="1">
        <f>IFERROR(IF(FIND(" - ",$J180)&gt;0,MID($J180,FIND(" - ",$J180)+3,LEN($J180)),""),"")</f>
      </c>
      <c r="P180" s="1"/>
      <c r="S180" t="s">
        <v>28</v>
      </c>
      <c r="U180">
        <f>IF(OR($S180="",$T180=""),"",IFERROR($S180/$T180,0))</f>
      </c>
      <c r="V180">
        <f>IF($S180="","",
IF($K180="","",
IF(ISNUMBER(SEARCH("exempt",LOWER($K180))),0,
$S180*(VALUE(SUBSTITUTE($K180,"%",""))/100))))</f>
      </c>
      <c r="AB180">
        <f>IF($S180="","",
SUM($S180,$V180,$Z180,$W180,$Y180)-
IF($AA180="",0,VALUE($AA180)))</f>
      </c>
      <c r="AJ180" t="s">
        <v>794</v>
      </c>
      <c r="AO180" t="s">
        <v>795</v>
      </c>
      <c r="AR180">
        <f>IFERROR(LEFT($J180,FIND(" - ",$J180)-1),$J180)</f>
      </c>
      <c r="AU180">
        <f>IF($CJ180&gt;=1,INDEX($AS:$AS,$CI180+1),"")</f>
      </c>
      <c r="AV180">
        <f>IF($CJ180&gt;=2,INDEX($AS:$AS,$CI180+2),"")</f>
      </c>
      <c r="AW180">
        <f>IF($CJ180&gt;=3,INDEX($AS:$AS,$CI180+3),"")</f>
      </c>
      <c r="AX180">
        <f>IF($CJ180&gt;=4,INDEX($AS:$AS,$CI180+4),"")</f>
      </c>
      <c r="AY180">
        <f>IF($CJ180&gt;=5,INDEX($AS:$AS,$CI180+5),"")</f>
      </c>
      <c r="AZ180">
        <f>IF($CJ180&gt;=6,INDEX($AS:$AS,$CI180+6),"")</f>
      </c>
      <c r="BA180">
        <f>IF($CJ180&gt;=7,INDEX($AS:$AS,$CI180+7),"")</f>
      </c>
      <c r="BB180">
        <f>IF($CJ180&gt;=8,INDEX($AS:$AS,$CI180+8),"")</f>
      </c>
      <c r="BC180">
        <f>IF($CJ180&gt;=9,INDEX($AS:$AS,$CI180+9),"")</f>
      </c>
      <c r="BD180">
        <f>IF($CJ180&gt;=10,INDEX($AS:$AS,$CI180+10),"")</f>
      </c>
      <c r="BE180">
        <f>IF($CJ180&gt;=11,INDEX($AS:$AS,$CI180+11),"")</f>
      </c>
      <c r="BF180">
        <f>IF($CJ180&gt;=12,INDEX($AS:$AS,$CI180+12),"")</f>
      </c>
      <c r="BG180">
        <f>IF($CJ180&gt;=13,INDEX($AS:$AS,$CI180+13),"")</f>
      </c>
      <c r="BH180">
        <f>IF($CJ180&gt;=14,INDEX($AS:$AS,$CI180+14),"")</f>
      </c>
      <c r="BI180">
        <f>IF($CJ180&gt;=15,INDEX($AS:$AS,$CI180+15),"")</f>
      </c>
      <c r="BJ180">
        <f>IF($CJ180&gt;=16,INDEX($AS:$AS,$CI180+16),"")</f>
      </c>
      <c r="BK180">
        <f>IF($CJ180&gt;=17,INDEX($AS:$AS,$CI180+17),"")</f>
      </c>
      <c r="BL180">
        <f>IF($CJ180&gt;=18,INDEX($AS:$AS,$CI180+18),"")</f>
      </c>
      <c r="BM180">
        <f>IF($CJ180&gt;=19,INDEX($AS:$AS,$CI180+19),"")</f>
      </c>
      <c r="BN180">
        <f>IF($CJ180&gt;=20,INDEX($AS:$AS,$CI180+20),"")</f>
      </c>
      <c r="BO180">
        <f>IF($CJ180&gt;=21,INDEX($AS:$AS,$CI180+21),"")</f>
      </c>
      <c r="BP180">
        <f>IF($CJ180&gt;=22,INDEX($AS:$AS,$CI180+22),"")</f>
      </c>
      <c r="BQ180">
        <f>IF($CJ180&gt;=23,INDEX($AS:$AS,$CI180+23),"")</f>
      </c>
      <c r="BR180">
        <f>IF($CJ180&gt;=24,INDEX($AS:$AS,$CI180+24),"")</f>
      </c>
      <c r="BS180">
        <f>IF($CJ180&gt;=25,INDEX($AS:$AS,$CI180+25),"")</f>
      </c>
      <c r="BT180">
        <f>IF($CJ180&gt;=26,INDEX($AS:$AS,$CI180+26),"")</f>
      </c>
      <c r="BU180">
        <f>IF($CJ180&gt;=27,INDEX($AS:$AS,$CI180+27),"")</f>
      </c>
      <c r="BV180">
        <f>IF($CJ180&gt;=28,INDEX($AS:$AS,$CI180+28),"")</f>
      </c>
      <c r="BW180">
        <f>IF($CJ180&gt;=29,INDEX($AS:$AS,$CI180+29),"")</f>
      </c>
      <c r="BX180">
        <f>IF($CJ180&gt;=30,INDEX($AS:$AS,$CI180+30),"")</f>
      </c>
      <c r="BY180">
        <f>IF($CJ180&gt;=31,INDEX($AS:$AS,$CI180+31),"")</f>
      </c>
      <c r="BZ180">
        <f>IF($CJ180&gt;=32,INDEX($AS:$AS,$CI180+32),"")</f>
      </c>
      <c r="CA180">
        <f>IF($CJ180&gt;=33,INDEX($AS:$AS,$CI180+33),"")</f>
      </c>
      <c r="CB180">
        <f>IF($CJ180&gt;=34,INDEX($AS:$AS,$CI180+34),"")</f>
      </c>
      <c r="CC180">
        <f>IF($CJ180&gt;=35,INDEX($AS:$AS,$CI180+35),"")</f>
      </c>
      <c r="CD180">
        <f>IF($CJ180&gt;=36,INDEX($AS:$AS,$CI180+36),"")</f>
      </c>
      <c r="CE180">
        <f>IF($CJ180&gt;=37,INDEX($AS:$AS,$CI180+37),"")</f>
      </c>
      <c r="CF180">
        <f>IF($CJ180&gt;=38,INDEX($AS:$AS,$CI180+38),"")</f>
      </c>
      <c r="CG180">
        <f>IF($CJ180&gt;=39,INDEX($AS:$AS,$CI180+39),"")</f>
      </c>
      <c r="CH180">
        <f>IF($CJ180&gt;=40,INDEX($AS:$AS,$CI180+40),"")</f>
      </c>
      <c r="CI180">
        <f>IFERROR(MATCH($AR180,$AS$2:$AS$133,0)+1,0)</f>
      </c>
      <c r="CJ180">
        <f>IFERROR(INDEX($AT$2:$AT$133,MATCH($AR180,$AS$2:$AS$133,0)),0)</f>
      </c>
      <c r="CK180">
        <f>IFERROR(LEFT($O180,FIND(" - ",$O180)-1),$O180)</f>
      </c>
      <c r="CL180" t="s">
        <v>46</v>
      </c>
      <c r="CN180">
        <f>IF($DI180&gt;=1,INDEX($CL:$CL,$DH180+1),"")</f>
      </c>
      <c r="CO180">
        <f>IF($DI180&gt;=2,INDEX($CL:$CL,$DH180+2),"")</f>
      </c>
      <c r="CP180">
        <f>IF($DI180&gt;=3,INDEX($CL:$CL,$DH180+3),"")</f>
      </c>
      <c r="CQ180">
        <f>IF($DI180&gt;=4,INDEX($CL:$CL,$DH180+4),"")</f>
      </c>
      <c r="CR180">
        <f>IF($DI180&gt;=5,INDEX($CL:$CL,$DH180+5),"")</f>
      </c>
      <c r="CS180">
        <f>IF($DI180&gt;=6,INDEX($CL:$CL,$DH180+6),"")</f>
      </c>
      <c r="CT180">
        <f>IF($DI180&gt;=7,INDEX($CL:$CL,$DH180+7),"")</f>
      </c>
      <c r="CU180">
        <f>IF($DI180&gt;=8,INDEX($CL:$CL,$DH180+8),"")</f>
      </c>
      <c r="CV180">
        <f>IF($DI180&gt;=9,INDEX($CL:$CL,$DH180+9),"")</f>
      </c>
      <c r="CW180">
        <f>IF($DI180&gt;=10,INDEX($CL:$CL,$DH180+10),"")</f>
      </c>
      <c r="CX180">
        <f>IF($DI180&gt;=11,INDEX($CL:$CL,$DH180+11),"")</f>
      </c>
      <c r="CY180">
        <f>IF($DI180&gt;=12,INDEX($CL:$CL,$DH180+12),"")</f>
      </c>
      <c r="CZ180">
        <f>IF($DI180&gt;=13,INDEX($CL:$CL,$DH180+13),"")</f>
      </c>
      <c r="DA180">
        <f>IF($DI180&gt;=14,INDEX($CL:$CL,$DH180+14),"")</f>
      </c>
      <c r="DB180">
        <f>IF($DI180&gt;=15,INDEX($CL:$CL,$DH180+15),"")</f>
      </c>
      <c r="DC180">
        <f>IF($DI180&gt;=16,INDEX($CL:$CL,$DH180+16),"")</f>
      </c>
      <c r="DD180">
        <f>IF($DI180&gt;=17,INDEX($CL:$CL,$DH180+17),"")</f>
      </c>
      <c r="DE180">
        <f>IF($DI180&gt;=18,INDEX($CL:$CL,$DH180+18),"")</f>
      </c>
      <c r="DF180">
        <f>IF($DI180&gt;=19,INDEX($CL:$CL,$DH180+19),"")</f>
      </c>
      <c r="DG180">
        <f>IF($DI180&gt;=20,INDEX($CL:$CL,$DH180+20),"")</f>
      </c>
      <c r="DH180">
        <f>IFERROR(MATCH($CK180,$CL$2:$CL$1558,0)+1,0)</f>
      </c>
      <c r="DI180">
        <f>IFERROR(INDEX($CM$2:$CM$1558,MATCH($CK180,$CL$2:$CL$1558,0)),0)</f>
      </c>
      <c r="DJ180">
        <f>IFERROR(INDEX($AQ:$AQ,MATCH($K180,$AP:$AP,0))&amp;"","")</f>
      </c>
      <c r="DN180">
        <f>IF($GQ180&gt;=1,INDEX($DK:$DK,$GP180+1),"")</f>
      </c>
      <c r="DO180">
        <f>IF($GQ180&gt;=2,INDEX($DK:$DK,$GP180+2),"")</f>
      </c>
      <c r="DP180">
        <f>IF($GQ180&gt;=3,INDEX($DK:$DK,$GP180+3),"")</f>
      </c>
      <c r="DQ180">
        <f>IF($GQ180&gt;=4,INDEX($DK:$DK,$GP180+4),"")</f>
      </c>
      <c r="DR180">
        <f>IF($GQ180&gt;=5,INDEX($DK:$DK,$GP180+5),"")</f>
      </c>
      <c r="DS180">
        <f>IF($GQ180&gt;=6,INDEX($DK:$DK,$GP180+6),"")</f>
      </c>
      <c r="DT180">
        <f>IF($GQ180&gt;=7,INDEX($DK:$DK,$GP180+7),"")</f>
      </c>
      <c r="DU180">
        <f>IF($GQ180&gt;=8,INDEX($DK:$DK,$GP180+8),"")</f>
      </c>
      <c r="DV180">
        <f>IF($GQ180&gt;=9,INDEX($DK:$DK,$GP180+9),"")</f>
      </c>
      <c r="DW180">
        <f>IF($GQ180&gt;=10,INDEX($DK:$DK,$GP180+10),"")</f>
      </c>
      <c r="DX180">
        <f>IF($GQ180&gt;=11,INDEX($DK:$DK,$GP180+11),"")</f>
      </c>
      <c r="DY180">
        <f>IF($GQ180&gt;=12,INDEX($DK:$DK,$GP180+12),"")</f>
      </c>
      <c r="DZ180">
        <f>IF($GQ180&gt;=13,INDEX($DK:$DK,$GP180+13),"")</f>
      </c>
      <c r="EA180">
        <f>IF($GQ180&gt;=14,INDEX($DK:$DK,$GP180+14),"")</f>
      </c>
      <c r="EB180">
        <f>IF($GQ180&gt;=15,INDEX($DK:$DK,$GP180+15),"")</f>
      </c>
      <c r="EC180">
        <f>IF($GQ180&gt;=16,INDEX($DK:$DK,$GP180+16),"")</f>
      </c>
      <c r="ED180">
        <f>IF($GQ180&gt;=17,INDEX($DK:$DK,$GP180+17),"")</f>
      </c>
      <c r="EE180">
        <f>IF($GQ180&gt;=18,INDEX($DK:$DK,$GP180+18),"")</f>
      </c>
      <c r="EF180">
        <f>IF($GQ180&gt;=19,INDEX($DK:$DK,$GP180+19),"")</f>
      </c>
      <c r="EG180">
        <f>IF($GQ180&gt;=20,INDEX($DK:$DK,$GP180+20),"")</f>
      </c>
      <c r="EH180">
        <f>IF($GQ180&gt;=21,INDEX($DK:$DK,$GP180+21),"")</f>
      </c>
      <c r="EI180">
        <f>IF($GQ180&gt;=22,INDEX($DK:$DK,$GP180+22),"")</f>
      </c>
      <c r="EJ180">
        <f>IF($GQ180&gt;=23,INDEX($DK:$DK,$GP180+23),"")</f>
      </c>
      <c r="EK180">
        <f>IF($GQ180&gt;=24,INDEX($DK:$DK,$GP180+24),"")</f>
      </c>
      <c r="EL180">
        <f>IF($GQ180&gt;=25,INDEX($DK:$DK,$GP180+25),"")</f>
      </c>
      <c r="EM180">
        <f>IF($GQ180&gt;=26,INDEX($DK:$DK,$GP180+26),"")</f>
      </c>
      <c r="EN180">
        <f>IF($GQ180&gt;=27,INDEX($DK:$DK,$GP180+27),"")</f>
      </c>
      <c r="EO180">
        <f>IF($GQ180&gt;=28,INDEX($DK:$DK,$GP180+28),"")</f>
      </c>
      <c r="EP180">
        <f>IF($GQ180&gt;=29,INDEX($DK:$DK,$GP180+29),"")</f>
      </c>
      <c r="EQ180">
        <f>IF($GQ180&gt;=30,INDEX($DK:$DK,$GP180+30),"")</f>
      </c>
      <c r="ER180">
        <f>IF($GQ180&gt;=31,INDEX($DK:$DK,$GP180+31),"")</f>
      </c>
      <c r="ES180">
        <f>IF($GQ180&gt;=32,INDEX($DK:$DK,$GP180+32),"")</f>
      </c>
      <c r="ET180">
        <f>IF($GQ180&gt;=33,INDEX($DK:$DK,$GP180+33),"")</f>
      </c>
      <c r="EU180">
        <f>IF($GQ180&gt;=34,INDEX($DK:$DK,$GP180+34),"")</f>
      </c>
      <c r="EV180">
        <f>IF($GQ180&gt;=35,INDEX($DK:$DK,$GP180+35),"")</f>
      </c>
      <c r="EW180">
        <f>IF($GQ180&gt;=36,INDEX($DK:$DK,$GP180+36),"")</f>
      </c>
      <c r="EX180">
        <f>IF($GQ180&gt;=37,INDEX($DK:$DK,$GP180+37),"")</f>
      </c>
      <c r="EY180">
        <f>IF($GQ180&gt;=38,INDEX($DK:$DK,$GP180+38),"")</f>
      </c>
      <c r="EZ180">
        <f>IF($GQ180&gt;=39,INDEX($DK:$DK,$GP180+39),"")</f>
      </c>
      <c r="FA180">
        <f>IF($GQ180&gt;=40,INDEX($DK:$DK,$GP180+40),"")</f>
      </c>
      <c r="FB180">
        <f>IF($GQ180&gt;=1,INDEX($DL:$DL,$GP180+1),"")</f>
      </c>
      <c r="FC180">
        <f>IF($GQ180&gt;=2,INDEX($DL:$DL,$GP180+2),"")</f>
      </c>
      <c r="FD180">
        <f>IF($GQ180&gt;=3,INDEX($DL:$DL,$GP180+3),"")</f>
      </c>
      <c r="FE180">
        <f>IF($GQ180&gt;=4,INDEX($DL:$DL,$GP180+4),"")</f>
      </c>
      <c r="FF180">
        <f>IF($GQ180&gt;=5,INDEX($DL:$DL,$GP180+5),"")</f>
      </c>
      <c r="FG180">
        <f>IF($GQ180&gt;=6,INDEX($DL:$DL,$GP180+6),"")</f>
      </c>
      <c r="FH180">
        <f>IF($GQ180&gt;=7,INDEX($DL:$DL,$GP180+7),"")</f>
      </c>
      <c r="FI180">
        <f>IF($GQ180&gt;=8,INDEX($DL:$DL,$GP180+8),"")</f>
      </c>
      <c r="FJ180">
        <f>IF($GQ180&gt;=9,INDEX($DL:$DL,$GP180+9),"")</f>
      </c>
      <c r="FK180">
        <f>IF($GQ180&gt;=10,INDEX($DL:$DL,$GP180+10),"")</f>
      </c>
      <c r="FL180">
        <f>IF($GQ180&gt;=11,INDEX($DL:$DL,$GP180+11),"")</f>
      </c>
      <c r="FM180">
        <f>IF($GQ180&gt;=12,INDEX($DL:$DL,$GP180+12),"")</f>
      </c>
      <c r="FN180">
        <f>IF($GQ180&gt;=13,INDEX($DL:$DL,$GP180+13),"")</f>
      </c>
      <c r="FO180">
        <f>IF($GQ180&gt;=14,INDEX($DL:$DL,$GP180+14),"")</f>
      </c>
      <c r="FP180">
        <f>IF($GQ180&gt;=15,INDEX($DL:$DL,$GP180+15),"")</f>
      </c>
      <c r="FQ180">
        <f>IF($GQ180&gt;=16,INDEX($DL:$DL,$GP180+16),"")</f>
      </c>
      <c r="FR180">
        <f>IF($GQ180&gt;=17,INDEX($DL:$DL,$GP180+17),"")</f>
      </c>
      <c r="FS180">
        <f>IF($GQ180&gt;=18,INDEX($DL:$DL,$GP180+18),"")</f>
      </c>
      <c r="FT180">
        <f>IF($GQ180&gt;=19,INDEX($DL:$DL,$GP180+19),"")</f>
      </c>
      <c r="FU180">
        <f>IF($GQ180&gt;=20,INDEX($DL:$DL,$GP180+20),"")</f>
      </c>
      <c r="FV180">
        <f>IF($GQ180&gt;=21,INDEX($DL:$DL,$GP180+21),"")</f>
      </c>
      <c r="FW180">
        <f>IF($GQ180&gt;=22,INDEX($DL:$DL,$GP180+22),"")</f>
      </c>
      <c r="FX180">
        <f>IF($GQ180&gt;=23,INDEX($DL:$DL,$GP180+23),"")</f>
      </c>
      <c r="FY180">
        <f>IF($GQ180&gt;=24,INDEX($DL:$DL,$GP180+24),"")</f>
      </c>
      <c r="FZ180">
        <f>IF($GQ180&gt;=25,INDEX($DL:$DL,$GP180+25),"")</f>
      </c>
      <c r="GA180">
        <f>IF($GQ180&gt;=26,INDEX($DL:$DL,$GP180+26),"")</f>
      </c>
      <c r="GB180">
        <f>IF($GQ180&gt;=27,INDEX($DL:$DL,$GP180+27),"")</f>
      </c>
      <c r="GC180">
        <f>IF($GQ180&gt;=28,INDEX($DL:$DL,$GP180+28),"")</f>
      </c>
      <c r="GD180">
        <f>IF($GQ180&gt;=29,INDEX($DL:$DL,$GP180+29),"")</f>
      </c>
      <c r="GE180">
        <f>IF($GQ180&gt;=30,INDEX($DL:$DL,$GP180+30),"")</f>
      </c>
      <c r="GF180">
        <f>IF($GQ180&gt;=31,INDEX($DL:$DL,$GP180+31),"")</f>
      </c>
      <c r="GG180">
        <f>IF($GQ180&gt;=32,INDEX($DL:$DL,$GP180+32),"")</f>
      </c>
      <c r="GH180">
        <f>IF($GQ180&gt;=33,INDEX($DL:$DL,$GP180+33),"")</f>
      </c>
      <c r="GI180">
        <f>IF($GQ180&gt;=34,INDEX($DL:$DL,$GP180+34),"")</f>
      </c>
      <c r="GJ180">
        <f>IF($GQ180&gt;=35,INDEX($DL:$DL,$GP180+35),"")</f>
      </c>
      <c r="GK180">
        <f>IF($GQ180&gt;=36,INDEX($DL:$DL,$GP180+36),"")</f>
      </c>
      <c r="GL180">
        <f>IF($GQ180&gt;=37,INDEX($DL:$DL,$GP180+37),"")</f>
      </c>
      <c r="GM180">
        <f>IF($GQ180&gt;=38,INDEX($DL:$DL,$GP180+38),"")</f>
      </c>
      <c r="GN180">
        <f>IF($GQ180&gt;=39,INDEX($DL:$DL,$GP180+39),"")</f>
      </c>
      <c r="GO180">
        <f>IF($GQ180&gt;=40,INDEX($DL:$DL,$GP180+40),"")</f>
      </c>
      <c r="GP180">
        <f>IFERROR(MATCH($DJ180,$DK$2:$DK$148,0)+1,0)</f>
      </c>
      <c r="GQ180">
        <f>IFERROR(INDEX($DM$2:$DM$148,MATCH($DJ180,$DK$2:$DK$148,0)),0)</f>
      </c>
      <c r="GR180">
        <f>IFERROR(MATCH($L180,$DN$180:$FA$180,0),0)</f>
      </c>
      <c r="GS180">
        <f>IF($GR180&gt;0,INDEX($FB$180:$GO$180,$GR180),"")</f>
      </c>
      <c r="GT180" t="s">
        <v>771</v>
      </c>
      <c r="GV180">
        <f>IF($JE180&gt;=1,INDEX($GT:$GT,$JD180+1),"")</f>
      </c>
      <c r="GW180">
        <f>IF($JE180&gt;=2,INDEX($GT:$GT,$JD180+2),"")</f>
      </c>
      <c r="GX180">
        <f>IF($JE180&gt;=3,INDEX($GT:$GT,$JD180+3),"")</f>
      </c>
      <c r="GY180">
        <f>IF($JE180&gt;=4,INDEX($GT:$GT,$JD180+4),"")</f>
      </c>
      <c r="GZ180">
        <f>IF($JE180&gt;=5,INDEX($GT:$GT,$JD180+5),"")</f>
      </c>
      <c r="HA180">
        <f>IF($JE180&gt;=6,INDEX($GT:$GT,$JD180+6),"")</f>
      </c>
      <c r="HB180">
        <f>IF($JE180&gt;=7,INDEX($GT:$GT,$JD180+7),"")</f>
      </c>
      <c r="HC180">
        <f>IF($JE180&gt;=8,INDEX($GT:$GT,$JD180+8),"")</f>
      </c>
      <c r="HD180">
        <f>IF($JE180&gt;=9,INDEX($GT:$GT,$JD180+9),"")</f>
      </c>
      <c r="HE180">
        <f>IF($JE180&gt;=10,INDEX($GT:$GT,$JD180+10),"")</f>
      </c>
      <c r="HF180">
        <f>IF($JE180&gt;=11,INDEX($GT:$GT,$JD180+11),"")</f>
      </c>
      <c r="HG180">
        <f>IF($JE180&gt;=12,INDEX($GT:$GT,$JD180+12),"")</f>
      </c>
      <c r="HH180">
        <f>IF($JE180&gt;=13,INDEX($GT:$GT,$JD180+13),"")</f>
      </c>
      <c r="HI180">
        <f>IF($JE180&gt;=14,INDEX($GT:$GT,$JD180+14),"")</f>
      </c>
      <c r="HJ180">
        <f>IF($JE180&gt;=15,INDEX($GT:$GT,$JD180+15),"")</f>
      </c>
      <c r="HK180">
        <f>IF($JE180&gt;=16,INDEX($GT:$GT,$JD180+16),"")</f>
      </c>
      <c r="HL180">
        <f>IF($JE180&gt;=17,INDEX($GT:$GT,$JD180+17),"")</f>
      </c>
      <c r="HM180">
        <f>IF($JE180&gt;=18,INDEX($GT:$GT,$JD180+18),"")</f>
      </c>
      <c r="HN180">
        <f>IF($JE180&gt;=19,INDEX($GT:$GT,$JD180+19),"")</f>
      </c>
      <c r="HO180">
        <f>IF($JE180&gt;=20,INDEX($GT:$GT,$JD180+20),"")</f>
      </c>
      <c r="HP180">
        <f>IF($JE180&gt;=21,INDEX($GT:$GT,$JD180+21),"")</f>
      </c>
      <c r="HQ180">
        <f>IF($JE180&gt;=22,INDEX($GT:$GT,$JD180+22),"")</f>
      </c>
      <c r="HR180">
        <f>IF($JE180&gt;=23,INDEX($GT:$GT,$JD180+23),"")</f>
      </c>
      <c r="HS180">
        <f>IF($JE180&gt;=24,INDEX($GT:$GT,$JD180+24),"")</f>
      </c>
      <c r="HT180">
        <f>IF($JE180&gt;=25,INDEX($GT:$GT,$JD180+25),"")</f>
      </c>
      <c r="HU180">
        <f>IF($JE180&gt;=26,INDEX($GT:$GT,$JD180+26),"")</f>
      </c>
      <c r="HV180">
        <f>IF($JE180&gt;=27,INDEX($GT:$GT,$JD180+27),"")</f>
      </c>
      <c r="HW180">
        <f>IF($JE180&gt;=28,INDEX($GT:$GT,$JD180+28),"")</f>
      </c>
      <c r="HX180">
        <f>IF($JE180&gt;=29,INDEX($GT:$GT,$JD180+29),"")</f>
      </c>
      <c r="HY180">
        <f>IF($JE180&gt;=30,INDEX($GT:$GT,$JD180+30),"")</f>
      </c>
      <c r="HZ180">
        <f>IF($JE180&gt;=31,INDEX($GT:$GT,$JD180+31),"")</f>
      </c>
      <c r="IA180">
        <f>IF($JE180&gt;=32,INDEX($GT:$GT,$JD180+32),"")</f>
      </c>
      <c r="IB180">
        <f>IF($JE180&gt;=33,INDEX($GT:$GT,$JD180+33),"")</f>
      </c>
      <c r="IC180">
        <f>IF($JE180&gt;=34,INDEX($GT:$GT,$JD180+34),"")</f>
      </c>
      <c r="ID180">
        <f>IF($JE180&gt;=35,INDEX($GT:$GT,$JD180+35),"")</f>
      </c>
      <c r="IE180">
        <f>IF($JE180&gt;=36,INDEX($GT:$GT,$JD180+36),"")</f>
      </c>
      <c r="IF180">
        <f>IF($JE180&gt;=37,INDEX($GT:$GT,$JD180+37),"")</f>
      </c>
      <c r="IG180">
        <f>IF($JE180&gt;=38,INDEX($GT:$GT,$JD180+38),"")</f>
      </c>
      <c r="IH180">
        <f>IF($JE180&gt;=39,INDEX($GT:$GT,$JD180+39),"")</f>
      </c>
      <c r="II180">
        <f>IF($JE180&gt;=40,INDEX($GT:$GT,$JD180+40),"")</f>
      </c>
      <c r="IJ180">
        <f>IF($JE180&gt;=41,INDEX($GT:$GT,$JD180+41),"")</f>
      </c>
      <c r="IK180">
        <f>IF($JE180&gt;=42,INDEX($GT:$GT,$JD180+42),"")</f>
      </c>
      <c r="IL180">
        <f>IF($JE180&gt;=43,INDEX($GT:$GT,$JD180+43),"")</f>
      </c>
      <c r="IM180">
        <f>IF($JE180&gt;=44,INDEX($GT:$GT,$JD180+44),"")</f>
      </c>
      <c r="IN180">
        <f>IF($JE180&gt;=45,INDEX($GT:$GT,$JD180+45),"")</f>
      </c>
      <c r="IO180">
        <f>IF($JE180&gt;=46,INDEX($GT:$GT,$JD180+46),"")</f>
      </c>
      <c r="IP180">
        <f>IF($JE180&gt;=47,INDEX($GT:$GT,$JD180+47),"")</f>
      </c>
      <c r="IQ180">
        <f>IF($JE180&gt;=48,INDEX($GT:$GT,$JD180+48),"")</f>
      </c>
      <c r="IR180">
        <f>IF($JE180&gt;=49,INDEX($GT:$GT,$JD180+49),"")</f>
      </c>
      <c r="IS180">
        <f>IF($JE180&gt;=50,INDEX($GT:$GT,$JD180+50),"")</f>
      </c>
      <c r="IT180">
        <f>IF($JE180&gt;=51,INDEX($GT:$GT,$JD180+51),"")</f>
      </c>
      <c r="IU180">
        <f>IF($JE180&gt;=52,INDEX($GT:$GT,$JD180+52),"")</f>
      </c>
      <c r="IV180">
        <f>IF($JE180&gt;=53,INDEX($GT:$GT,$JD180+53),"")</f>
      </c>
      <c r="IW180">
        <f>IF($JE180&gt;=54,INDEX($GT:$GT,$JD180+54),"")</f>
      </c>
      <c r="IX180">
        <f>IF($JE180&gt;=55,INDEX($GT:$GT,$JD180+55),"")</f>
      </c>
      <c r="IY180">
        <f>IF($JE180&gt;=56,INDEX($GT:$GT,$JD180+56),"")</f>
      </c>
      <c r="IZ180">
        <f>IF($JE180&gt;=57,INDEX($GT:$GT,$JD180+57),"")</f>
      </c>
      <c r="JA180">
        <f>IF($JE180&gt;=58,INDEX($GT:$GT,$JD180+58),"")</f>
      </c>
      <c r="JB180">
        <f>IF($JE180&gt;=59,INDEX($GT:$GT,$JD180+59),"")</f>
      </c>
      <c r="JC180">
        <f>IF($JE180&gt;=60,INDEX($GT:$GT,$JD180+60),"")</f>
      </c>
      <c r="JD180">
        <f>IFERROR(MATCH($GS180,$GT$2:$GT$322,0)+1,0)</f>
      </c>
      <c r="JE180">
        <f>IFERROR(INDEX($GU$2:$GU$322,MATCH($GS180,$GT$2:$GT$322,0)),0)</f>
      </c>
      <c r="JF180" t="s">
        <v>28</v>
      </c>
      <c r="JG180" t="s">
        <v>28</v>
      </c>
    </row>
    <row r="181" spans="1:267" x14ac:dyDescent="0.25">
      <c r="J181" s="1"/>
      <c r="K181" s="1"/>
      <c r="L181" s="1"/>
      <c r="M181" s="1"/>
      <c r="N181" s="1">
        <f>IFERROR(IF(FIND(" - ",$J181)&gt;0,MID($J181,FIND(" - ",$J181)+3,LEN($J181)),""),"")</f>
      </c>
      <c r="P181" s="1"/>
      <c r="S181" t="s">
        <v>28</v>
      </c>
      <c r="U181">
        <f>IF(OR($S181="",$T181=""),"",IFERROR($S181/$T181,0))</f>
      </c>
      <c r="V181">
        <f>IF($S181="","",
IF($K181="","",
IF(ISNUMBER(SEARCH("exempt",LOWER($K181))),0,
$S181*(VALUE(SUBSTITUTE($K181,"%",""))/100))))</f>
      </c>
      <c r="AB181">
        <f>IF($S181="","",
SUM($S181,$V181,$Z181,$W181,$Y181)-
IF($AA181="",0,VALUE($AA181)))</f>
      </c>
      <c r="AJ181" t="s">
        <v>796</v>
      </c>
      <c r="AO181" t="s">
        <v>797</v>
      </c>
      <c r="AR181">
        <f>IFERROR(LEFT($J181,FIND(" - ",$J181)-1),$J181)</f>
      </c>
      <c r="AU181">
        <f>IF($CJ181&gt;=1,INDEX($AS:$AS,$CI181+1),"")</f>
      </c>
      <c r="AV181">
        <f>IF($CJ181&gt;=2,INDEX($AS:$AS,$CI181+2),"")</f>
      </c>
      <c r="AW181">
        <f>IF($CJ181&gt;=3,INDEX($AS:$AS,$CI181+3),"")</f>
      </c>
      <c r="AX181">
        <f>IF($CJ181&gt;=4,INDEX($AS:$AS,$CI181+4),"")</f>
      </c>
      <c r="AY181">
        <f>IF($CJ181&gt;=5,INDEX($AS:$AS,$CI181+5),"")</f>
      </c>
      <c r="AZ181">
        <f>IF($CJ181&gt;=6,INDEX($AS:$AS,$CI181+6),"")</f>
      </c>
      <c r="BA181">
        <f>IF($CJ181&gt;=7,INDEX($AS:$AS,$CI181+7),"")</f>
      </c>
      <c r="BB181">
        <f>IF($CJ181&gt;=8,INDEX($AS:$AS,$CI181+8),"")</f>
      </c>
      <c r="BC181">
        <f>IF($CJ181&gt;=9,INDEX($AS:$AS,$CI181+9),"")</f>
      </c>
      <c r="BD181">
        <f>IF($CJ181&gt;=10,INDEX($AS:$AS,$CI181+10),"")</f>
      </c>
      <c r="BE181">
        <f>IF($CJ181&gt;=11,INDEX($AS:$AS,$CI181+11),"")</f>
      </c>
      <c r="BF181">
        <f>IF($CJ181&gt;=12,INDEX($AS:$AS,$CI181+12),"")</f>
      </c>
      <c r="BG181">
        <f>IF($CJ181&gt;=13,INDEX($AS:$AS,$CI181+13),"")</f>
      </c>
      <c r="BH181">
        <f>IF($CJ181&gt;=14,INDEX($AS:$AS,$CI181+14),"")</f>
      </c>
      <c r="BI181">
        <f>IF($CJ181&gt;=15,INDEX($AS:$AS,$CI181+15),"")</f>
      </c>
      <c r="BJ181">
        <f>IF($CJ181&gt;=16,INDEX($AS:$AS,$CI181+16),"")</f>
      </c>
      <c r="BK181">
        <f>IF($CJ181&gt;=17,INDEX($AS:$AS,$CI181+17),"")</f>
      </c>
      <c r="BL181">
        <f>IF($CJ181&gt;=18,INDEX($AS:$AS,$CI181+18),"")</f>
      </c>
      <c r="BM181">
        <f>IF($CJ181&gt;=19,INDEX($AS:$AS,$CI181+19),"")</f>
      </c>
      <c r="BN181">
        <f>IF($CJ181&gt;=20,INDEX($AS:$AS,$CI181+20),"")</f>
      </c>
      <c r="BO181">
        <f>IF($CJ181&gt;=21,INDEX($AS:$AS,$CI181+21),"")</f>
      </c>
      <c r="BP181">
        <f>IF($CJ181&gt;=22,INDEX($AS:$AS,$CI181+22),"")</f>
      </c>
      <c r="BQ181">
        <f>IF($CJ181&gt;=23,INDEX($AS:$AS,$CI181+23),"")</f>
      </c>
      <c r="BR181">
        <f>IF($CJ181&gt;=24,INDEX($AS:$AS,$CI181+24),"")</f>
      </c>
      <c r="BS181">
        <f>IF($CJ181&gt;=25,INDEX($AS:$AS,$CI181+25),"")</f>
      </c>
      <c r="BT181">
        <f>IF($CJ181&gt;=26,INDEX($AS:$AS,$CI181+26),"")</f>
      </c>
      <c r="BU181">
        <f>IF($CJ181&gt;=27,INDEX($AS:$AS,$CI181+27),"")</f>
      </c>
      <c r="BV181">
        <f>IF($CJ181&gt;=28,INDEX($AS:$AS,$CI181+28),"")</f>
      </c>
      <c r="BW181">
        <f>IF($CJ181&gt;=29,INDEX($AS:$AS,$CI181+29),"")</f>
      </c>
      <c r="BX181">
        <f>IF($CJ181&gt;=30,INDEX($AS:$AS,$CI181+30),"")</f>
      </c>
      <c r="BY181">
        <f>IF($CJ181&gt;=31,INDEX($AS:$AS,$CI181+31),"")</f>
      </c>
      <c r="BZ181">
        <f>IF($CJ181&gt;=32,INDEX($AS:$AS,$CI181+32),"")</f>
      </c>
      <c r="CA181">
        <f>IF($CJ181&gt;=33,INDEX($AS:$AS,$CI181+33),"")</f>
      </c>
      <c r="CB181">
        <f>IF($CJ181&gt;=34,INDEX($AS:$AS,$CI181+34),"")</f>
      </c>
      <c r="CC181">
        <f>IF($CJ181&gt;=35,INDEX($AS:$AS,$CI181+35),"")</f>
      </c>
      <c r="CD181">
        <f>IF($CJ181&gt;=36,INDEX($AS:$AS,$CI181+36),"")</f>
      </c>
      <c r="CE181">
        <f>IF($CJ181&gt;=37,INDEX($AS:$AS,$CI181+37),"")</f>
      </c>
      <c r="CF181">
        <f>IF($CJ181&gt;=38,INDEX($AS:$AS,$CI181+38),"")</f>
      </c>
      <c r="CG181">
        <f>IF($CJ181&gt;=39,INDEX($AS:$AS,$CI181+39),"")</f>
      </c>
      <c r="CH181">
        <f>IF($CJ181&gt;=40,INDEX($AS:$AS,$CI181+40),"")</f>
      </c>
      <c r="CI181">
        <f>IFERROR(MATCH($AR181,$AS$2:$AS$133,0)+1,0)</f>
      </c>
      <c r="CJ181">
        <f>IFERROR(INDEX($AT$2:$AT$133,MATCH($AR181,$AS$2:$AS$133,0)),0)</f>
      </c>
      <c r="CK181">
        <f>IFERROR(LEFT($O181,FIND(" - ",$O181)-1),$O181)</f>
      </c>
      <c r="CL181" t="s">
        <v>56</v>
      </c>
      <c r="CN181">
        <f>IF($DI181&gt;=1,INDEX($CL:$CL,$DH181+1),"")</f>
      </c>
      <c r="CO181">
        <f>IF($DI181&gt;=2,INDEX($CL:$CL,$DH181+2),"")</f>
      </c>
      <c r="CP181">
        <f>IF($DI181&gt;=3,INDEX($CL:$CL,$DH181+3),"")</f>
      </c>
      <c r="CQ181">
        <f>IF($DI181&gt;=4,INDEX($CL:$CL,$DH181+4),"")</f>
      </c>
      <c r="CR181">
        <f>IF($DI181&gt;=5,INDEX($CL:$CL,$DH181+5),"")</f>
      </c>
      <c r="CS181">
        <f>IF($DI181&gt;=6,INDEX($CL:$CL,$DH181+6),"")</f>
      </c>
      <c r="CT181">
        <f>IF($DI181&gt;=7,INDEX($CL:$CL,$DH181+7),"")</f>
      </c>
      <c r="CU181">
        <f>IF($DI181&gt;=8,INDEX($CL:$CL,$DH181+8),"")</f>
      </c>
      <c r="CV181">
        <f>IF($DI181&gt;=9,INDEX($CL:$CL,$DH181+9),"")</f>
      </c>
      <c r="CW181">
        <f>IF($DI181&gt;=10,INDEX($CL:$CL,$DH181+10),"")</f>
      </c>
      <c r="CX181">
        <f>IF($DI181&gt;=11,INDEX($CL:$CL,$DH181+11),"")</f>
      </c>
      <c r="CY181">
        <f>IF($DI181&gt;=12,INDEX($CL:$CL,$DH181+12),"")</f>
      </c>
      <c r="CZ181">
        <f>IF($DI181&gt;=13,INDEX($CL:$CL,$DH181+13),"")</f>
      </c>
      <c r="DA181">
        <f>IF($DI181&gt;=14,INDEX($CL:$CL,$DH181+14),"")</f>
      </c>
      <c r="DB181">
        <f>IF($DI181&gt;=15,INDEX($CL:$CL,$DH181+15),"")</f>
      </c>
      <c r="DC181">
        <f>IF($DI181&gt;=16,INDEX($CL:$CL,$DH181+16),"")</f>
      </c>
      <c r="DD181">
        <f>IF($DI181&gt;=17,INDEX($CL:$CL,$DH181+17),"")</f>
      </c>
      <c r="DE181">
        <f>IF($DI181&gt;=18,INDEX($CL:$CL,$DH181+18),"")</f>
      </c>
      <c r="DF181">
        <f>IF($DI181&gt;=19,INDEX($CL:$CL,$DH181+19),"")</f>
      </c>
      <c r="DG181">
        <f>IF($DI181&gt;=20,INDEX($CL:$CL,$DH181+20),"")</f>
      </c>
      <c r="DH181">
        <f>IFERROR(MATCH($CK181,$CL$2:$CL$1558,0)+1,0)</f>
      </c>
      <c r="DI181">
        <f>IFERROR(INDEX($CM$2:$CM$1558,MATCH($CK181,$CL$2:$CL$1558,0)),0)</f>
      </c>
      <c r="DJ181">
        <f>IFERROR(INDEX($AQ:$AQ,MATCH($K181,$AP:$AP,0))&amp;"","")</f>
      </c>
      <c r="DN181">
        <f>IF($GQ181&gt;=1,INDEX($DK:$DK,$GP181+1),"")</f>
      </c>
      <c r="DO181">
        <f>IF($GQ181&gt;=2,INDEX($DK:$DK,$GP181+2),"")</f>
      </c>
      <c r="DP181">
        <f>IF($GQ181&gt;=3,INDEX($DK:$DK,$GP181+3),"")</f>
      </c>
      <c r="DQ181">
        <f>IF($GQ181&gt;=4,INDEX($DK:$DK,$GP181+4),"")</f>
      </c>
      <c r="DR181">
        <f>IF($GQ181&gt;=5,INDEX($DK:$DK,$GP181+5),"")</f>
      </c>
      <c r="DS181">
        <f>IF($GQ181&gt;=6,INDEX($DK:$DK,$GP181+6),"")</f>
      </c>
      <c r="DT181">
        <f>IF($GQ181&gt;=7,INDEX($DK:$DK,$GP181+7),"")</f>
      </c>
      <c r="DU181">
        <f>IF($GQ181&gt;=8,INDEX($DK:$DK,$GP181+8),"")</f>
      </c>
      <c r="DV181">
        <f>IF($GQ181&gt;=9,INDEX($DK:$DK,$GP181+9),"")</f>
      </c>
      <c r="DW181">
        <f>IF($GQ181&gt;=10,INDEX($DK:$DK,$GP181+10),"")</f>
      </c>
      <c r="DX181">
        <f>IF($GQ181&gt;=11,INDEX($DK:$DK,$GP181+11),"")</f>
      </c>
      <c r="DY181">
        <f>IF($GQ181&gt;=12,INDEX($DK:$DK,$GP181+12),"")</f>
      </c>
      <c r="DZ181">
        <f>IF($GQ181&gt;=13,INDEX($DK:$DK,$GP181+13),"")</f>
      </c>
      <c r="EA181">
        <f>IF($GQ181&gt;=14,INDEX($DK:$DK,$GP181+14),"")</f>
      </c>
      <c r="EB181">
        <f>IF($GQ181&gt;=15,INDEX($DK:$DK,$GP181+15),"")</f>
      </c>
      <c r="EC181">
        <f>IF($GQ181&gt;=16,INDEX($DK:$DK,$GP181+16),"")</f>
      </c>
      <c r="ED181">
        <f>IF($GQ181&gt;=17,INDEX($DK:$DK,$GP181+17),"")</f>
      </c>
      <c r="EE181">
        <f>IF($GQ181&gt;=18,INDEX($DK:$DK,$GP181+18),"")</f>
      </c>
      <c r="EF181">
        <f>IF($GQ181&gt;=19,INDEX($DK:$DK,$GP181+19),"")</f>
      </c>
      <c r="EG181">
        <f>IF($GQ181&gt;=20,INDEX($DK:$DK,$GP181+20),"")</f>
      </c>
      <c r="EH181">
        <f>IF($GQ181&gt;=21,INDEX($DK:$DK,$GP181+21),"")</f>
      </c>
      <c r="EI181">
        <f>IF($GQ181&gt;=22,INDEX($DK:$DK,$GP181+22),"")</f>
      </c>
      <c r="EJ181">
        <f>IF($GQ181&gt;=23,INDEX($DK:$DK,$GP181+23),"")</f>
      </c>
      <c r="EK181">
        <f>IF($GQ181&gt;=24,INDEX($DK:$DK,$GP181+24),"")</f>
      </c>
      <c r="EL181">
        <f>IF($GQ181&gt;=25,INDEX($DK:$DK,$GP181+25),"")</f>
      </c>
      <c r="EM181">
        <f>IF($GQ181&gt;=26,INDEX($DK:$DK,$GP181+26),"")</f>
      </c>
      <c r="EN181">
        <f>IF($GQ181&gt;=27,INDEX($DK:$DK,$GP181+27),"")</f>
      </c>
      <c r="EO181">
        <f>IF($GQ181&gt;=28,INDEX($DK:$DK,$GP181+28),"")</f>
      </c>
      <c r="EP181">
        <f>IF($GQ181&gt;=29,INDEX($DK:$DK,$GP181+29),"")</f>
      </c>
      <c r="EQ181">
        <f>IF($GQ181&gt;=30,INDEX($DK:$DK,$GP181+30),"")</f>
      </c>
      <c r="ER181">
        <f>IF($GQ181&gt;=31,INDEX($DK:$DK,$GP181+31),"")</f>
      </c>
      <c r="ES181">
        <f>IF($GQ181&gt;=32,INDEX($DK:$DK,$GP181+32),"")</f>
      </c>
      <c r="ET181">
        <f>IF($GQ181&gt;=33,INDEX($DK:$DK,$GP181+33),"")</f>
      </c>
      <c r="EU181">
        <f>IF($GQ181&gt;=34,INDEX($DK:$DK,$GP181+34),"")</f>
      </c>
      <c r="EV181">
        <f>IF($GQ181&gt;=35,INDEX($DK:$DK,$GP181+35),"")</f>
      </c>
      <c r="EW181">
        <f>IF($GQ181&gt;=36,INDEX($DK:$DK,$GP181+36),"")</f>
      </c>
      <c r="EX181">
        <f>IF($GQ181&gt;=37,INDEX($DK:$DK,$GP181+37),"")</f>
      </c>
      <c r="EY181">
        <f>IF($GQ181&gt;=38,INDEX($DK:$DK,$GP181+38),"")</f>
      </c>
      <c r="EZ181">
        <f>IF($GQ181&gt;=39,INDEX($DK:$DK,$GP181+39),"")</f>
      </c>
      <c r="FA181">
        <f>IF($GQ181&gt;=40,INDEX($DK:$DK,$GP181+40),"")</f>
      </c>
      <c r="FB181">
        <f>IF($GQ181&gt;=1,INDEX($DL:$DL,$GP181+1),"")</f>
      </c>
      <c r="FC181">
        <f>IF($GQ181&gt;=2,INDEX($DL:$DL,$GP181+2),"")</f>
      </c>
      <c r="FD181">
        <f>IF($GQ181&gt;=3,INDEX($DL:$DL,$GP181+3),"")</f>
      </c>
      <c r="FE181">
        <f>IF($GQ181&gt;=4,INDEX($DL:$DL,$GP181+4),"")</f>
      </c>
      <c r="FF181">
        <f>IF($GQ181&gt;=5,INDEX($DL:$DL,$GP181+5),"")</f>
      </c>
      <c r="FG181">
        <f>IF($GQ181&gt;=6,INDEX($DL:$DL,$GP181+6),"")</f>
      </c>
      <c r="FH181">
        <f>IF($GQ181&gt;=7,INDEX($DL:$DL,$GP181+7),"")</f>
      </c>
      <c r="FI181">
        <f>IF($GQ181&gt;=8,INDEX($DL:$DL,$GP181+8),"")</f>
      </c>
      <c r="FJ181">
        <f>IF($GQ181&gt;=9,INDEX($DL:$DL,$GP181+9),"")</f>
      </c>
      <c r="FK181">
        <f>IF($GQ181&gt;=10,INDEX($DL:$DL,$GP181+10),"")</f>
      </c>
      <c r="FL181">
        <f>IF($GQ181&gt;=11,INDEX($DL:$DL,$GP181+11),"")</f>
      </c>
      <c r="FM181">
        <f>IF($GQ181&gt;=12,INDEX($DL:$DL,$GP181+12),"")</f>
      </c>
      <c r="FN181">
        <f>IF($GQ181&gt;=13,INDEX($DL:$DL,$GP181+13),"")</f>
      </c>
      <c r="FO181">
        <f>IF($GQ181&gt;=14,INDEX($DL:$DL,$GP181+14),"")</f>
      </c>
      <c r="FP181">
        <f>IF($GQ181&gt;=15,INDEX($DL:$DL,$GP181+15),"")</f>
      </c>
      <c r="FQ181">
        <f>IF($GQ181&gt;=16,INDEX($DL:$DL,$GP181+16),"")</f>
      </c>
      <c r="FR181">
        <f>IF($GQ181&gt;=17,INDEX($DL:$DL,$GP181+17),"")</f>
      </c>
      <c r="FS181">
        <f>IF($GQ181&gt;=18,INDEX($DL:$DL,$GP181+18),"")</f>
      </c>
      <c r="FT181">
        <f>IF($GQ181&gt;=19,INDEX($DL:$DL,$GP181+19),"")</f>
      </c>
      <c r="FU181">
        <f>IF($GQ181&gt;=20,INDEX($DL:$DL,$GP181+20),"")</f>
      </c>
      <c r="FV181">
        <f>IF($GQ181&gt;=21,INDEX($DL:$DL,$GP181+21),"")</f>
      </c>
      <c r="FW181">
        <f>IF($GQ181&gt;=22,INDEX($DL:$DL,$GP181+22),"")</f>
      </c>
      <c r="FX181">
        <f>IF($GQ181&gt;=23,INDEX($DL:$DL,$GP181+23),"")</f>
      </c>
      <c r="FY181">
        <f>IF($GQ181&gt;=24,INDEX($DL:$DL,$GP181+24),"")</f>
      </c>
      <c r="FZ181">
        <f>IF($GQ181&gt;=25,INDEX($DL:$DL,$GP181+25),"")</f>
      </c>
      <c r="GA181">
        <f>IF($GQ181&gt;=26,INDEX($DL:$DL,$GP181+26),"")</f>
      </c>
      <c r="GB181">
        <f>IF($GQ181&gt;=27,INDEX($DL:$DL,$GP181+27),"")</f>
      </c>
      <c r="GC181">
        <f>IF($GQ181&gt;=28,INDEX($DL:$DL,$GP181+28),"")</f>
      </c>
      <c r="GD181">
        <f>IF($GQ181&gt;=29,INDEX($DL:$DL,$GP181+29),"")</f>
      </c>
      <c r="GE181">
        <f>IF($GQ181&gt;=30,INDEX($DL:$DL,$GP181+30),"")</f>
      </c>
      <c r="GF181">
        <f>IF($GQ181&gt;=31,INDEX($DL:$DL,$GP181+31),"")</f>
      </c>
      <c r="GG181">
        <f>IF($GQ181&gt;=32,INDEX($DL:$DL,$GP181+32),"")</f>
      </c>
      <c r="GH181">
        <f>IF($GQ181&gt;=33,INDEX($DL:$DL,$GP181+33),"")</f>
      </c>
      <c r="GI181">
        <f>IF($GQ181&gt;=34,INDEX($DL:$DL,$GP181+34),"")</f>
      </c>
      <c r="GJ181">
        <f>IF($GQ181&gt;=35,INDEX($DL:$DL,$GP181+35),"")</f>
      </c>
      <c r="GK181">
        <f>IF($GQ181&gt;=36,INDEX($DL:$DL,$GP181+36),"")</f>
      </c>
      <c r="GL181">
        <f>IF($GQ181&gt;=37,INDEX($DL:$DL,$GP181+37),"")</f>
      </c>
      <c r="GM181">
        <f>IF($GQ181&gt;=38,INDEX($DL:$DL,$GP181+38),"")</f>
      </c>
      <c r="GN181">
        <f>IF($GQ181&gt;=39,INDEX($DL:$DL,$GP181+39),"")</f>
      </c>
      <c r="GO181">
        <f>IF($GQ181&gt;=40,INDEX($DL:$DL,$GP181+40),"")</f>
      </c>
      <c r="GP181">
        <f>IFERROR(MATCH($DJ181,$DK$2:$DK$148,0)+1,0)</f>
      </c>
      <c r="GQ181">
        <f>IFERROR(INDEX($DM$2:$DM$148,MATCH($DJ181,$DK$2:$DK$148,0)),0)</f>
      </c>
      <c r="GR181">
        <f>IFERROR(MATCH($L181,$DN$181:$FA$181,0),0)</f>
      </c>
      <c r="GS181">
        <f>IF($GR181&gt;0,INDEX($FB$181:$GO$181,$GR181),"")</f>
      </c>
      <c r="GT181" t="s">
        <v>411</v>
      </c>
      <c r="GU181">
        <v>82</v>
      </c>
      <c r="GV181">
        <f>IF($JE181&gt;=1,INDEX($GT:$GT,$JD181+1),"")</f>
      </c>
      <c r="GW181">
        <f>IF($JE181&gt;=2,INDEX($GT:$GT,$JD181+2),"")</f>
      </c>
      <c r="GX181">
        <f>IF($JE181&gt;=3,INDEX($GT:$GT,$JD181+3),"")</f>
      </c>
      <c r="GY181">
        <f>IF($JE181&gt;=4,INDEX($GT:$GT,$JD181+4),"")</f>
      </c>
      <c r="GZ181">
        <f>IF($JE181&gt;=5,INDEX($GT:$GT,$JD181+5),"")</f>
      </c>
      <c r="HA181">
        <f>IF($JE181&gt;=6,INDEX($GT:$GT,$JD181+6),"")</f>
      </c>
      <c r="HB181">
        <f>IF($JE181&gt;=7,INDEX($GT:$GT,$JD181+7),"")</f>
      </c>
      <c r="HC181">
        <f>IF($JE181&gt;=8,INDEX($GT:$GT,$JD181+8),"")</f>
      </c>
      <c r="HD181">
        <f>IF($JE181&gt;=9,INDEX($GT:$GT,$JD181+9),"")</f>
      </c>
      <c r="HE181">
        <f>IF($JE181&gt;=10,INDEX($GT:$GT,$JD181+10),"")</f>
      </c>
      <c r="HF181">
        <f>IF($JE181&gt;=11,INDEX($GT:$GT,$JD181+11),"")</f>
      </c>
      <c r="HG181">
        <f>IF($JE181&gt;=12,INDEX($GT:$GT,$JD181+12),"")</f>
      </c>
      <c r="HH181">
        <f>IF($JE181&gt;=13,INDEX($GT:$GT,$JD181+13),"")</f>
      </c>
      <c r="HI181">
        <f>IF($JE181&gt;=14,INDEX($GT:$GT,$JD181+14),"")</f>
      </c>
      <c r="HJ181">
        <f>IF($JE181&gt;=15,INDEX($GT:$GT,$JD181+15),"")</f>
      </c>
      <c r="HK181">
        <f>IF($JE181&gt;=16,INDEX($GT:$GT,$JD181+16),"")</f>
      </c>
      <c r="HL181">
        <f>IF($JE181&gt;=17,INDEX($GT:$GT,$JD181+17),"")</f>
      </c>
      <c r="HM181">
        <f>IF($JE181&gt;=18,INDEX($GT:$GT,$JD181+18),"")</f>
      </c>
      <c r="HN181">
        <f>IF($JE181&gt;=19,INDEX($GT:$GT,$JD181+19),"")</f>
      </c>
      <c r="HO181">
        <f>IF($JE181&gt;=20,INDEX($GT:$GT,$JD181+20),"")</f>
      </c>
      <c r="HP181">
        <f>IF($JE181&gt;=21,INDEX($GT:$GT,$JD181+21),"")</f>
      </c>
      <c r="HQ181">
        <f>IF($JE181&gt;=22,INDEX($GT:$GT,$JD181+22),"")</f>
      </c>
      <c r="HR181">
        <f>IF($JE181&gt;=23,INDEX($GT:$GT,$JD181+23),"")</f>
      </c>
      <c r="HS181">
        <f>IF($JE181&gt;=24,INDEX($GT:$GT,$JD181+24),"")</f>
      </c>
      <c r="HT181">
        <f>IF($JE181&gt;=25,INDEX($GT:$GT,$JD181+25),"")</f>
      </c>
      <c r="HU181">
        <f>IF($JE181&gt;=26,INDEX($GT:$GT,$JD181+26),"")</f>
      </c>
      <c r="HV181">
        <f>IF($JE181&gt;=27,INDEX($GT:$GT,$JD181+27),"")</f>
      </c>
      <c r="HW181">
        <f>IF($JE181&gt;=28,INDEX($GT:$GT,$JD181+28),"")</f>
      </c>
      <c r="HX181">
        <f>IF($JE181&gt;=29,INDEX($GT:$GT,$JD181+29),"")</f>
      </c>
      <c r="HY181">
        <f>IF($JE181&gt;=30,INDEX($GT:$GT,$JD181+30),"")</f>
      </c>
      <c r="HZ181">
        <f>IF($JE181&gt;=31,INDEX($GT:$GT,$JD181+31),"")</f>
      </c>
      <c r="IA181">
        <f>IF($JE181&gt;=32,INDEX($GT:$GT,$JD181+32),"")</f>
      </c>
      <c r="IB181">
        <f>IF($JE181&gt;=33,INDEX($GT:$GT,$JD181+33),"")</f>
      </c>
      <c r="IC181">
        <f>IF($JE181&gt;=34,INDEX($GT:$GT,$JD181+34),"")</f>
      </c>
      <c r="ID181">
        <f>IF($JE181&gt;=35,INDEX($GT:$GT,$JD181+35),"")</f>
      </c>
      <c r="IE181">
        <f>IF($JE181&gt;=36,INDEX($GT:$GT,$JD181+36),"")</f>
      </c>
      <c r="IF181">
        <f>IF($JE181&gt;=37,INDEX($GT:$GT,$JD181+37),"")</f>
      </c>
      <c r="IG181">
        <f>IF($JE181&gt;=38,INDEX($GT:$GT,$JD181+38),"")</f>
      </c>
      <c r="IH181">
        <f>IF($JE181&gt;=39,INDEX($GT:$GT,$JD181+39),"")</f>
      </c>
      <c r="II181">
        <f>IF($JE181&gt;=40,INDEX($GT:$GT,$JD181+40),"")</f>
      </c>
      <c r="IJ181">
        <f>IF($JE181&gt;=41,INDEX($GT:$GT,$JD181+41),"")</f>
      </c>
      <c r="IK181">
        <f>IF($JE181&gt;=42,INDEX($GT:$GT,$JD181+42),"")</f>
      </c>
      <c r="IL181">
        <f>IF($JE181&gt;=43,INDEX($GT:$GT,$JD181+43),"")</f>
      </c>
      <c r="IM181">
        <f>IF($JE181&gt;=44,INDEX($GT:$GT,$JD181+44),"")</f>
      </c>
      <c r="IN181">
        <f>IF($JE181&gt;=45,INDEX($GT:$GT,$JD181+45),"")</f>
      </c>
      <c r="IO181">
        <f>IF($JE181&gt;=46,INDEX($GT:$GT,$JD181+46),"")</f>
      </c>
      <c r="IP181">
        <f>IF($JE181&gt;=47,INDEX($GT:$GT,$JD181+47),"")</f>
      </c>
      <c r="IQ181">
        <f>IF($JE181&gt;=48,INDEX($GT:$GT,$JD181+48),"")</f>
      </c>
      <c r="IR181">
        <f>IF($JE181&gt;=49,INDEX($GT:$GT,$JD181+49),"")</f>
      </c>
      <c r="IS181">
        <f>IF($JE181&gt;=50,INDEX($GT:$GT,$JD181+50),"")</f>
      </c>
      <c r="IT181">
        <f>IF($JE181&gt;=51,INDEX($GT:$GT,$JD181+51),"")</f>
      </c>
      <c r="IU181">
        <f>IF($JE181&gt;=52,INDEX($GT:$GT,$JD181+52),"")</f>
      </c>
      <c r="IV181">
        <f>IF($JE181&gt;=53,INDEX($GT:$GT,$JD181+53),"")</f>
      </c>
      <c r="IW181">
        <f>IF($JE181&gt;=54,INDEX($GT:$GT,$JD181+54),"")</f>
      </c>
      <c r="IX181">
        <f>IF($JE181&gt;=55,INDEX($GT:$GT,$JD181+55),"")</f>
      </c>
      <c r="IY181">
        <f>IF($JE181&gt;=56,INDEX($GT:$GT,$JD181+56),"")</f>
      </c>
      <c r="IZ181">
        <f>IF($JE181&gt;=57,INDEX($GT:$GT,$JD181+57),"")</f>
      </c>
      <c r="JA181">
        <f>IF($JE181&gt;=58,INDEX($GT:$GT,$JD181+58),"")</f>
      </c>
      <c r="JB181">
        <f>IF($JE181&gt;=59,INDEX($GT:$GT,$JD181+59),"")</f>
      </c>
      <c r="JC181">
        <f>IF($JE181&gt;=60,INDEX($GT:$GT,$JD181+60),"")</f>
      </c>
      <c r="JD181">
        <f>IFERROR(MATCH($GS181,$GT$2:$GT$322,0)+1,0)</f>
      </c>
      <c r="JE181">
        <f>IFERROR(INDEX($GU$2:$GU$322,MATCH($GS181,$GT$2:$GT$322,0)),0)</f>
      </c>
      <c r="JF181" t="s">
        <v>28</v>
      </c>
      <c r="JG181" t="s">
        <v>28</v>
      </c>
    </row>
    <row r="182" spans="1:267" x14ac:dyDescent="0.25">
      <c r="J182" s="1"/>
      <c r="K182" s="1"/>
      <c r="L182" s="1"/>
      <c r="M182" s="1"/>
      <c r="N182" s="1">
        <f>IFERROR(IF(FIND(" - ",$J182)&gt;0,MID($J182,FIND(" - ",$J182)+3,LEN($J182)),""),"")</f>
      </c>
      <c r="P182" s="1"/>
      <c r="S182" t="s">
        <v>28</v>
      </c>
      <c r="U182">
        <f>IF(OR($S182="",$T182=""),"",IFERROR($S182/$T182,0))</f>
      </c>
      <c r="V182">
        <f>IF($S182="","",
IF($K182="","",
IF(ISNUMBER(SEARCH("exempt",LOWER($K182))),0,
$S182*(VALUE(SUBSTITUTE($K182,"%",""))/100))))</f>
      </c>
      <c r="AB182">
        <f>IF($S182="","",
SUM($S182,$V182,$Z182,$W182,$Y182)-
IF($AA182="",0,VALUE($AA182)))</f>
      </c>
      <c r="AJ182" t="s">
        <v>798</v>
      </c>
      <c r="AO182" t="s">
        <v>799</v>
      </c>
      <c r="AR182">
        <f>IFERROR(LEFT($J182,FIND(" - ",$J182)-1),$J182)</f>
      </c>
      <c r="AU182">
        <f>IF($CJ182&gt;=1,INDEX($AS:$AS,$CI182+1),"")</f>
      </c>
      <c r="AV182">
        <f>IF($CJ182&gt;=2,INDEX($AS:$AS,$CI182+2),"")</f>
      </c>
      <c r="AW182">
        <f>IF($CJ182&gt;=3,INDEX($AS:$AS,$CI182+3),"")</f>
      </c>
      <c r="AX182">
        <f>IF($CJ182&gt;=4,INDEX($AS:$AS,$CI182+4),"")</f>
      </c>
      <c r="AY182">
        <f>IF($CJ182&gt;=5,INDEX($AS:$AS,$CI182+5),"")</f>
      </c>
      <c r="AZ182">
        <f>IF($CJ182&gt;=6,INDEX($AS:$AS,$CI182+6),"")</f>
      </c>
      <c r="BA182">
        <f>IF($CJ182&gt;=7,INDEX($AS:$AS,$CI182+7),"")</f>
      </c>
      <c r="BB182">
        <f>IF($CJ182&gt;=8,INDEX($AS:$AS,$CI182+8),"")</f>
      </c>
      <c r="BC182">
        <f>IF($CJ182&gt;=9,INDEX($AS:$AS,$CI182+9),"")</f>
      </c>
      <c r="BD182">
        <f>IF($CJ182&gt;=10,INDEX($AS:$AS,$CI182+10),"")</f>
      </c>
      <c r="BE182">
        <f>IF($CJ182&gt;=11,INDEX($AS:$AS,$CI182+11),"")</f>
      </c>
      <c r="BF182">
        <f>IF($CJ182&gt;=12,INDEX($AS:$AS,$CI182+12),"")</f>
      </c>
      <c r="BG182">
        <f>IF($CJ182&gt;=13,INDEX($AS:$AS,$CI182+13),"")</f>
      </c>
      <c r="BH182">
        <f>IF($CJ182&gt;=14,INDEX($AS:$AS,$CI182+14),"")</f>
      </c>
      <c r="BI182">
        <f>IF($CJ182&gt;=15,INDEX($AS:$AS,$CI182+15),"")</f>
      </c>
      <c r="BJ182">
        <f>IF($CJ182&gt;=16,INDEX($AS:$AS,$CI182+16),"")</f>
      </c>
      <c r="BK182">
        <f>IF($CJ182&gt;=17,INDEX($AS:$AS,$CI182+17),"")</f>
      </c>
      <c r="BL182">
        <f>IF($CJ182&gt;=18,INDEX($AS:$AS,$CI182+18),"")</f>
      </c>
      <c r="BM182">
        <f>IF($CJ182&gt;=19,INDEX($AS:$AS,$CI182+19),"")</f>
      </c>
      <c r="BN182">
        <f>IF($CJ182&gt;=20,INDEX($AS:$AS,$CI182+20),"")</f>
      </c>
      <c r="BO182">
        <f>IF($CJ182&gt;=21,INDEX($AS:$AS,$CI182+21),"")</f>
      </c>
      <c r="BP182">
        <f>IF($CJ182&gt;=22,INDEX($AS:$AS,$CI182+22),"")</f>
      </c>
      <c r="BQ182">
        <f>IF($CJ182&gt;=23,INDEX($AS:$AS,$CI182+23),"")</f>
      </c>
      <c r="BR182">
        <f>IF($CJ182&gt;=24,INDEX($AS:$AS,$CI182+24),"")</f>
      </c>
      <c r="BS182">
        <f>IF($CJ182&gt;=25,INDEX($AS:$AS,$CI182+25),"")</f>
      </c>
      <c r="BT182">
        <f>IF($CJ182&gt;=26,INDEX($AS:$AS,$CI182+26),"")</f>
      </c>
      <c r="BU182">
        <f>IF($CJ182&gt;=27,INDEX($AS:$AS,$CI182+27),"")</f>
      </c>
      <c r="BV182">
        <f>IF($CJ182&gt;=28,INDEX($AS:$AS,$CI182+28),"")</f>
      </c>
      <c r="BW182">
        <f>IF($CJ182&gt;=29,INDEX($AS:$AS,$CI182+29),"")</f>
      </c>
      <c r="BX182">
        <f>IF($CJ182&gt;=30,INDEX($AS:$AS,$CI182+30),"")</f>
      </c>
      <c r="BY182">
        <f>IF($CJ182&gt;=31,INDEX($AS:$AS,$CI182+31),"")</f>
      </c>
      <c r="BZ182">
        <f>IF($CJ182&gt;=32,INDEX($AS:$AS,$CI182+32),"")</f>
      </c>
      <c r="CA182">
        <f>IF($CJ182&gt;=33,INDEX($AS:$AS,$CI182+33),"")</f>
      </c>
      <c r="CB182">
        <f>IF($CJ182&gt;=34,INDEX($AS:$AS,$CI182+34),"")</f>
      </c>
      <c r="CC182">
        <f>IF($CJ182&gt;=35,INDEX($AS:$AS,$CI182+35),"")</f>
      </c>
      <c r="CD182">
        <f>IF($CJ182&gt;=36,INDEX($AS:$AS,$CI182+36),"")</f>
      </c>
      <c r="CE182">
        <f>IF($CJ182&gt;=37,INDEX($AS:$AS,$CI182+37),"")</f>
      </c>
      <c r="CF182">
        <f>IF($CJ182&gt;=38,INDEX($AS:$AS,$CI182+38),"")</f>
      </c>
      <c r="CG182">
        <f>IF($CJ182&gt;=39,INDEX($AS:$AS,$CI182+39),"")</f>
      </c>
      <c r="CH182">
        <f>IF($CJ182&gt;=40,INDEX($AS:$AS,$CI182+40),"")</f>
      </c>
      <c r="CI182">
        <f>IFERROR(MATCH($AR182,$AS$2:$AS$133,0)+1,0)</f>
      </c>
      <c r="CJ182">
        <f>IFERROR(INDEX($AT$2:$AT$133,MATCH($AR182,$AS$2:$AS$133,0)),0)</f>
      </c>
      <c r="CK182">
        <f>IFERROR(LEFT($O182,FIND(" - ",$O182)-1),$O182)</f>
      </c>
      <c r="CL182" t="s">
        <v>68</v>
      </c>
      <c r="CN182">
        <f>IF($DI182&gt;=1,INDEX($CL:$CL,$DH182+1),"")</f>
      </c>
      <c r="CO182">
        <f>IF($DI182&gt;=2,INDEX($CL:$CL,$DH182+2),"")</f>
      </c>
      <c r="CP182">
        <f>IF($DI182&gt;=3,INDEX($CL:$CL,$DH182+3),"")</f>
      </c>
      <c r="CQ182">
        <f>IF($DI182&gt;=4,INDEX($CL:$CL,$DH182+4),"")</f>
      </c>
      <c r="CR182">
        <f>IF($DI182&gt;=5,INDEX($CL:$CL,$DH182+5),"")</f>
      </c>
      <c r="CS182">
        <f>IF($DI182&gt;=6,INDEX($CL:$CL,$DH182+6),"")</f>
      </c>
      <c r="CT182">
        <f>IF($DI182&gt;=7,INDEX($CL:$CL,$DH182+7),"")</f>
      </c>
      <c r="CU182">
        <f>IF($DI182&gt;=8,INDEX($CL:$CL,$DH182+8),"")</f>
      </c>
      <c r="CV182">
        <f>IF($DI182&gt;=9,INDEX($CL:$CL,$DH182+9),"")</f>
      </c>
      <c r="CW182">
        <f>IF($DI182&gt;=10,INDEX($CL:$CL,$DH182+10),"")</f>
      </c>
      <c r="CX182">
        <f>IF($DI182&gt;=11,INDEX($CL:$CL,$DH182+11),"")</f>
      </c>
      <c r="CY182">
        <f>IF($DI182&gt;=12,INDEX($CL:$CL,$DH182+12),"")</f>
      </c>
      <c r="CZ182">
        <f>IF($DI182&gt;=13,INDEX($CL:$CL,$DH182+13),"")</f>
      </c>
      <c r="DA182">
        <f>IF($DI182&gt;=14,INDEX($CL:$CL,$DH182+14),"")</f>
      </c>
      <c r="DB182">
        <f>IF($DI182&gt;=15,INDEX($CL:$CL,$DH182+15),"")</f>
      </c>
      <c r="DC182">
        <f>IF($DI182&gt;=16,INDEX($CL:$CL,$DH182+16),"")</f>
      </c>
      <c r="DD182">
        <f>IF($DI182&gt;=17,INDEX($CL:$CL,$DH182+17),"")</f>
      </c>
      <c r="DE182">
        <f>IF($DI182&gt;=18,INDEX($CL:$CL,$DH182+18),"")</f>
      </c>
      <c r="DF182">
        <f>IF($DI182&gt;=19,INDEX($CL:$CL,$DH182+19),"")</f>
      </c>
      <c r="DG182">
        <f>IF($DI182&gt;=20,INDEX($CL:$CL,$DH182+20),"")</f>
      </c>
      <c r="DH182">
        <f>IFERROR(MATCH($CK182,$CL$2:$CL$1558,0)+1,0)</f>
      </c>
      <c r="DI182">
        <f>IFERROR(INDEX($CM$2:$CM$1558,MATCH($CK182,$CL$2:$CL$1558,0)),0)</f>
      </c>
      <c r="DJ182">
        <f>IFERROR(INDEX($AQ:$AQ,MATCH($K182,$AP:$AP,0))&amp;"","")</f>
      </c>
      <c r="DN182">
        <f>IF($GQ182&gt;=1,INDEX($DK:$DK,$GP182+1),"")</f>
      </c>
      <c r="DO182">
        <f>IF($GQ182&gt;=2,INDEX($DK:$DK,$GP182+2),"")</f>
      </c>
      <c r="DP182">
        <f>IF($GQ182&gt;=3,INDEX($DK:$DK,$GP182+3),"")</f>
      </c>
      <c r="DQ182">
        <f>IF($GQ182&gt;=4,INDEX($DK:$DK,$GP182+4),"")</f>
      </c>
      <c r="DR182">
        <f>IF($GQ182&gt;=5,INDEX($DK:$DK,$GP182+5),"")</f>
      </c>
      <c r="DS182">
        <f>IF($GQ182&gt;=6,INDEX($DK:$DK,$GP182+6),"")</f>
      </c>
      <c r="DT182">
        <f>IF($GQ182&gt;=7,INDEX($DK:$DK,$GP182+7),"")</f>
      </c>
      <c r="DU182">
        <f>IF($GQ182&gt;=8,INDEX($DK:$DK,$GP182+8),"")</f>
      </c>
      <c r="DV182">
        <f>IF($GQ182&gt;=9,INDEX($DK:$DK,$GP182+9),"")</f>
      </c>
      <c r="DW182">
        <f>IF($GQ182&gt;=10,INDEX($DK:$DK,$GP182+10),"")</f>
      </c>
      <c r="DX182">
        <f>IF($GQ182&gt;=11,INDEX($DK:$DK,$GP182+11),"")</f>
      </c>
      <c r="DY182">
        <f>IF($GQ182&gt;=12,INDEX($DK:$DK,$GP182+12),"")</f>
      </c>
      <c r="DZ182">
        <f>IF($GQ182&gt;=13,INDEX($DK:$DK,$GP182+13),"")</f>
      </c>
      <c r="EA182">
        <f>IF($GQ182&gt;=14,INDEX($DK:$DK,$GP182+14),"")</f>
      </c>
      <c r="EB182">
        <f>IF($GQ182&gt;=15,INDEX($DK:$DK,$GP182+15),"")</f>
      </c>
      <c r="EC182">
        <f>IF($GQ182&gt;=16,INDEX($DK:$DK,$GP182+16),"")</f>
      </c>
      <c r="ED182">
        <f>IF($GQ182&gt;=17,INDEX($DK:$DK,$GP182+17),"")</f>
      </c>
      <c r="EE182">
        <f>IF($GQ182&gt;=18,INDEX($DK:$DK,$GP182+18),"")</f>
      </c>
      <c r="EF182">
        <f>IF($GQ182&gt;=19,INDEX($DK:$DK,$GP182+19),"")</f>
      </c>
      <c r="EG182">
        <f>IF($GQ182&gt;=20,INDEX($DK:$DK,$GP182+20),"")</f>
      </c>
      <c r="EH182">
        <f>IF($GQ182&gt;=21,INDEX($DK:$DK,$GP182+21),"")</f>
      </c>
      <c r="EI182">
        <f>IF($GQ182&gt;=22,INDEX($DK:$DK,$GP182+22),"")</f>
      </c>
      <c r="EJ182">
        <f>IF($GQ182&gt;=23,INDEX($DK:$DK,$GP182+23),"")</f>
      </c>
      <c r="EK182">
        <f>IF($GQ182&gt;=24,INDEX($DK:$DK,$GP182+24),"")</f>
      </c>
      <c r="EL182">
        <f>IF($GQ182&gt;=25,INDEX($DK:$DK,$GP182+25),"")</f>
      </c>
      <c r="EM182">
        <f>IF($GQ182&gt;=26,INDEX($DK:$DK,$GP182+26),"")</f>
      </c>
      <c r="EN182">
        <f>IF($GQ182&gt;=27,INDEX($DK:$DK,$GP182+27),"")</f>
      </c>
      <c r="EO182">
        <f>IF($GQ182&gt;=28,INDEX($DK:$DK,$GP182+28),"")</f>
      </c>
      <c r="EP182">
        <f>IF($GQ182&gt;=29,INDEX($DK:$DK,$GP182+29),"")</f>
      </c>
      <c r="EQ182">
        <f>IF($GQ182&gt;=30,INDEX($DK:$DK,$GP182+30),"")</f>
      </c>
      <c r="ER182">
        <f>IF($GQ182&gt;=31,INDEX($DK:$DK,$GP182+31),"")</f>
      </c>
      <c r="ES182">
        <f>IF($GQ182&gt;=32,INDEX($DK:$DK,$GP182+32),"")</f>
      </c>
      <c r="ET182">
        <f>IF($GQ182&gt;=33,INDEX($DK:$DK,$GP182+33),"")</f>
      </c>
      <c r="EU182">
        <f>IF($GQ182&gt;=34,INDEX($DK:$DK,$GP182+34),"")</f>
      </c>
      <c r="EV182">
        <f>IF($GQ182&gt;=35,INDEX($DK:$DK,$GP182+35),"")</f>
      </c>
      <c r="EW182">
        <f>IF($GQ182&gt;=36,INDEX($DK:$DK,$GP182+36),"")</f>
      </c>
      <c r="EX182">
        <f>IF($GQ182&gt;=37,INDEX($DK:$DK,$GP182+37),"")</f>
      </c>
      <c r="EY182">
        <f>IF($GQ182&gt;=38,INDEX($DK:$DK,$GP182+38),"")</f>
      </c>
      <c r="EZ182">
        <f>IF($GQ182&gt;=39,INDEX($DK:$DK,$GP182+39),"")</f>
      </c>
      <c r="FA182">
        <f>IF($GQ182&gt;=40,INDEX($DK:$DK,$GP182+40),"")</f>
      </c>
      <c r="FB182">
        <f>IF($GQ182&gt;=1,INDEX($DL:$DL,$GP182+1),"")</f>
      </c>
      <c r="FC182">
        <f>IF($GQ182&gt;=2,INDEX($DL:$DL,$GP182+2),"")</f>
      </c>
      <c r="FD182">
        <f>IF($GQ182&gt;=3,INDEX($DL:$DL,$GP182+3),"")</f>
      </c>
      <c r="FE182">
        <f>IF($GQ182&gt;=4,INDEX($DL:$DL,$GP182+4),"")</f>
      </c>
      <c r="FF182">
        <f>IF($GQ182&gt;=5,INDEX($DL:$DL,$GP182+5),"")</f>
      </c>
      <c r="FG182">
        <f>IF($GQ182&gt;=6,INDEX($DL:$DL,$GP182+6),"")</f>
      </c>
      <c r="FH182">
        <f>IF($GQ182&gt;=7,INDEX($DL:$DL,$GP182+7),"")</f>
      </c>
      <c r="FI182">
        <f>IF($GQ182&gt;=8,INDEX($DL:$DL,$GP182+8),"")</f>
      </c>
      <c r="FJ182">
        <f>IF($GQ182&gt;=9,INDEX($DL:$DL,$GP182+9),"")</f>
      </c>
      <c r="FK182">
        <f>IF($GQ182&gt;=10,INDEX($DL:$DL,$GP182+10),"")</f>
      </c>
      <c r="FL182">
        <f>IF($GQ182&gt;=11,INDEX($DL:$DL,$GP182+11),"")</f>
      </c>
      <c r="FM182">
        <f>IF($GQ182&gt;=12,INDEX($DL:$DL,$GP182+12),"")</f>
      </c>
      <c r="FN182">
        <f>IF($GQ182&gt;=13,INDEX($DL:$DL,$GP182+13),"")</f>
      </c>
      <c r="FO182">
        <f>IF($GQ182&gt;=14,INDEX($DL:$DL,$GP182+14),"")</f>
      </c>
      <c r="FP182">
        <f>IF($GQ182&gt;=15,INDEX($DL:$DL,$GP182+15),"")</f>
      </c>
      <c r="FQ182">
        <f>IF($GQ182&gt;=16,INDEX($DL:$DL,$GP182+16),"")</f>
      </c>
      <c r="FR182">
        <f>IF($GQ182&gt;=17,INDEX($DL:$DL,$GP182+17),"")</f>
      </c>
      <c r="FS182">
        <f>IF($GQ182&gt;=18,INDEX($DL:$DL,$GP182+18),"")</f>
      </c>
      <c r="FT182">
        <f>IF($GQ182&gt;=19,INDEX($DL:$DL,$GP182+19),"")</f>
      </c>
      <c r="FU182">
        <f>IF($GQ182&gt;=20,INDEX($DL:$DL,$GP182+20),"")</f>
      </c>
      <c r="FV182">
        <f>IF($GQ182&gt;=21,INDEX($DL:$DL,$GP182+21),"")</f>
      </c>
      <c r="FW182">
        <f>IF($GQ182&gt;=22,INDEX($DL:$DL,$GP182+22),"")</f>
      </c>
      <c r="FX182">
        <f>IF($GQ182&gt;=23,INDEX($DL:$DL,$GP182+23),"")</f>
      </c>
      <c r="FY182">
        <f>IF($GQ182&gt;=24,INDEX($DL:$DL,$GP182+24),"")</f>
      </c>
      <c r="FZ182">
        <f>IF($GQ182&gt;=25,INDEX($DL:$DL,$GP182+25),"")</f>
      </c>
      <c r="GA182">
        <f>IF($GQ182&gt;=26,INDEX($DL:$DL,$GP182+26),"")</f>
      </c>
      <c r="GB182">
        <f>IF($GQ182&gt;=27,INDEX($DL:$DL,$GP182+27),"")</f>
      </c>
      <c r="GC182">
        <f>IF($GQ182&gt;=28,INDEX($DL:$DL,$GP182+28),"")</f>
      </c>
      <c r="GD182">
        <f>IF($GQ182&gt;=29,INDEX($DL:$DL,$GP182+29),"")</f>
      </c>
      <c r="GE182">
        <f>IF($GQ182&gt;=30,INDEX($DL:$DL,$GP182+30),"")</f>
      </c>
      <c r="GF182">
        <f>IF($GQ182&gt;=31,INDEX($DL:$DL,$GP182+31),"")</f>
      </c>
      <c r="GG182">
        <f>IF($GQ182&gt;=32,INDEX($DL:$DL,$GP182+32),"")</f>
      </c>
      <c r="GH182">
        <f>IF($GQ182&gt;=33,INDEX($DL:$DL,$GP182+33),"")</f>
      </c>
      <c r="GI182">
        <f>IF($GQ182&gt;=34,INDEX($DL:$DL,$GP182+34),"")</f>
      </c>
      <c r="GJ182">
        <f>IF($GQ182&gt;=35,INDEX($DL:$DL,$GP182+35),"")</f>
      </c>
      <c r="GK182">
        <f>IF($GQ182&gt;=36,INDEX($DL:$DL,$GP182+36),"")</f>
      </c>
      <c r="GL182">
        <f>IF($GQ182&gt;=37,INDEX($DL:$DL,$GP182+37),"")</f>
      </c>
      <c r="GM182">
        <f>IF($GQ182&gt;=38,INDEX($DL:$DL,$GP182+38),"")</f>
      </c>
      <c r="GN182">
        <f>IF($GQ182&gt;=39,INDEX($DL:$DL,$GP182+39),"")</f>
      </c>
      <c r="GO182">
        <f>IF($GQ182&gt;=40,INDEX($DL:$DL,$GP182+40),"")</f>
      </c>
      <c r="GP182">
        <f>IFERROR(MATCH($DJ182,$DK$2:$DK$148,0)+1,0)</f>
      </c>
      <c r="GQ182">
        <f>IFERROR(INDEX($DM$2:$DM$148,MATCH($DJ182,$DK$2:$DK$148,0)),0)</f>
      </c>
      <c r="GR182">
        <f>IFERROR(MATCH($L182,$DN$182:$FA$182,0),0)</f>
      </c>
      <c r="GS182">
        <f>IF($GR182&gt;0,INDEX($FB$182:$GO$182,$GR182),"")</f>
      </c>
      <c r="GT182" t="s">
        <v>233</v>
      </c>
      <c r="GV182">
        <f>IF($JE182&gt;=1,INDEX($GT:$GT,$JD182+1),"")</f>
      </c>
      <c r="GW182">
        <f>IF($JE182&gt;=2,INDEX($GT:$GT,$JD182+2),"")</f>
      </c>
      <c r="GX182">
        <f>IF($JE182&gt;=3,INDEX($GT:$GT,$JD182+3),"")</f>
      </c>
      <c r="GY182">
        <f>IF($JE182&gt;=4,INDEX($GT:$GT,$JD182+4),"")</f>
      </c>
      <c r="GZ182">
        <f>IF($JE182&gt;=5,INDEX($GT:$GT,$JD182+5),"")</f>
      </c>
      <c r="HA182">
        <f>IF($JE182&gt;=6,INDEX($GT:$GT,$JD182+6),"")</f>
      </c>
      <c r="HB182">
        <f>IF($JE182&gt;=7,INDEX($GT:$GT,$JD182+7),"")</f>
      </c>
      <c r="HC182">
        <f>IF($JE182&gt;=8,INDEX($GT:$GT,$JD182+8),"")</f>
      </c>
      <c r="HD182">
        <f>IF($JE182&gt;=9,INDEX($GT:$GT,$JD182+9),"")</f>
      </c>
      <c r="HE182">
        <f>IF($JE182&gt;=10,INDEX($GT:$GT,$JD182+10),"")</f>
      </c>
      <c r="HF182">
        <f>IF($JE182&gt;=11,INDEX($GT:$GT,$JD182+11),"")</f>
      </c>
      <c r="HG182">
        <f>IF($JE182&gt;=12,INDEX($GT:$GT,$JD182+12),"")</f>
      </c>
      <c r="HH182">
        <f>IF($JE182&gt;=13,INDEX($GT:$GT,$JD182+13),"")</f>
      </c>
      <c r="HI182">
        <f>IF($JE182&gt;=14,INDEX($GT:$GT,$JD182+14),"")</f>
      </c>
      <c r="HJ182">
        <f>IF($JE182&gt;=15,INDEX($GT:$GT,$JD182+15),"")</f>
      </c>
      <c r="HK182">
        <f>IF($JE182&gt;=16,INDEX($GT:$GT,$JD182+16),"")</f>
      </c>
      <c r="HL182">
        <f>IF($JE182&gt;=17,INDEX($GT:$GT,$JD182+17),"")</f>
      </c>
      <c r="HM182">
        <f>IF($JE182&gt;=18,INDEX($GT:$GT,$JD182+18),"")</f>
      </c>
      <c r="HN182">
        <f>IF($JE182&gt;=19,INDEX($GT:$GT,$JD182+19),"")</f>
      </c>
      <c r="HO182">
        <f>IF($JE182&gt;=20,INDEX($GT:$GT,$JD182+20),"")</f>
      </c>
      <c r="HP182">
        <f>IF($JE182&gt;=21,INDEX($GT:$GT,$JD182+21),"")</f>
      </c>
      <c r="HQ182">
        <f>IF($JE182&gt;=22,INDEX($GT:$GT,$JD182+22),"")</f>
      </c>
      <c r="HR182">
        <f>IF($JE182&gt;=23,INDEX($GT:$GT,$JD182+23),"")</f>
      </c>
      <c r="HS182">
        <f>IF($JE182&gt;=24,INDEX($GT:$GT,$JD182+24),"")</f>
      </c>
      <c r="HT182">
        <f>IF($JE182&gt;=25,INDEX($GT:$GT,$JD182+25),"")</f>
      </c>
      <c r="HU182">
        <f>IF($JE182&gt;=26,INDEX($GT:$GT,$JD182+26),"")</f>
      </c>
      <c r="HV182">
        <f>IF($JE182&gt;=27,INDEX($GT:$GT,$JD182+27),"")</f>
      </c>
      <c r="HW182">
        <f>IF($JE182&gt;=28,INDEX($GT:$GT,$JD182+28),"")</f>
      </c>
      <c r="HX182">
        <f>IF($JE182&gt;=29,INDEX($GT:$GT,$JD182+29),"")</f>
      </c>
      <c r="HY182">
        <f>IF($JE182&gt;=30,INDEX($GT:$GT,$JD182+30),"")</f>
      </c>
      <c r="HZ182">
        <f>IF($JE182&gt;=31,INDEX($GT:$GT,$JD182+31),"")</f>
      </c>
      <c r="IA182">
        <f>IF($JE182&gt;=32,INDEX($GT:$GT,$JD182+32),"")</f>
      </c>
      <c r="IB182">
        <f>IF($JE182&gt;=33,INDEX($GT:$GT,$JD182+33),"")</f>
      </c>
      <c r="IC182">
        <f>IF($JE182&gt;=34,INDEX($GT:$GT,$JD182+34),"")</f>
      </c>
      <c r="ID182">
        <f>IF($JE182&gt;=35,INDEX($GT:$GT,$JD182+35),"")</f>
      </c>
      <c r="IE182">
        <f>IF($JE182&gt;=36,INDEX($GT:$GT,$JD182+36),"")</f>
      </c>
      <c r="IF182">
        <f>IF($JE182&gt;=37,INDEX($GT:$GT,$JD182+37),"")</f>
      </c>
      <c r="IG182">
        <f>IF($JE182&gt;=38,INDEX($GT:$GT,$JD182+38),"")</f>
      </c>
      <c r="IH182">
        <f>IF($JE182&gt;=39,INDEX($GT:$GT,$JD182+39),"")</f>
      </c>
      <c r="II182">
        <f>IF($JE182&gt;=40,INDEX($GT:$GT,$JD182+40),"")</f>
      </c>
      <c r="IJ182">
        <f>IF($JE182&gt;=41,INDEX($GT:$GT,$JD182+41),"")</f>
      </c>
      <c r="IK182">
        <f>IF($JE182&gt;=42,INDEX($GT:$GT,$JD182+42),"")</f>
      </c>
      <c r="IL182">
        <f>IF($JE182&gt;=43,INDEX($GT:$GT,$JD182+43),"")</f>
      </c>
      <c r="IM182">
        <f>IF($JE182&gt;=44,INDEX($GT:$GT,$JD182+44),"")</f>
      </c>
      <c r="IN182">
        <f>IF($JE182&gt;=45,INDEX($GT:$GT,$JD182+45),"")</f>
      </c>
      <c r="IO182">
        <f>IF($JE182&gt;=46,INDEX($GT:$GT,$JD182+46),"")</f>
      </c>
      <c r="IP182">
        <f>IF($JE182&gt;=47,INDEX($GT:$GT,$JD182+47),"")</f>
      </c>
      <c r="IQ182">
        <f>IF($JE182&gt;=48,INDEX($GT:$GT,$JD182+48),"")</f>
      </c>
      <c r="IR182">
        <f>IF($JE182&gt;=49,INDEX($GT:$GT,$JD182+49),"")</f>
      </c>
      <c r="IS182">
        <f>IF($JE182&gt;=50,INDEX($GT:$GT,$JD182+50),"")</f>
      </c>
      <c r="IT182">
        <f>IF($JE182&gt;=51,INDEX($GT:$GT,$JD182+51),"")</f>
      </c>
      <c r="IU182">
        <f>IF($JE182&gt;=52,INDEX($GT:$GT,$JD182+52),"")</f>
      </c>
      <c r="IV182">
        <f>IF($JE182&gt;=53,INDEX($GT:$GT,$JD182+53),"")</f>
      </c>
      <c r="IW182">
        <f>IF($JE182&gt;=54,INDEX($GT:$GT,$JD182+54),"")</f>
      </c>
      <c r="IX182">
        <f>IF($JE182&gt;=55,INDEX($GT:$GT,$JD182+55),"")</f>
      </c>
      <c r="IY182">
        <f>IF($JE182&gt;=56,INDEX($GT:$GT,$JD182+56),"")</f>
      </c>
      <c r="IZ182">
        <f>IF($JE182&gt;=57,INDEX($GT:$GT,$JD182+57),"")</f>
      </c>
      <c r="JA182">
        <f>IF($JE182&gt;=58,INDEX($GT:$GT,$JD182+58),"")</f>
      </c>
      <c r="JB182">
        <f>IF($JE182&gt;=59,INDEX($GT:$GT,$JD182+59),"")</f>
      </c>
      <c r="JC182">
        <f>IF($JE182&gt;=60,INDEX($GT:$GT,$JD182+60),"")</f>
      </c>
      <c r="JD182">
        <f>IFERROR(MATCH($GS182,$GT$2:$GT$322,0)+1,0)</f>
      </c>
      <c r="JE182">
        <f>IFERROR(INDEX($GU$2:$GU$322,MATCH($GS182,$GT$2:$GT$322,0)),0)</f>
      </c>
      <c r="JF182" t="s">
        <v>28</v>
      </c>
      <c r="JG182" t="s">
        <v>28</v>
      </c>
    </row>
    <row r="183" spans="1:267" x14ac:dyDescent="0.25">
      <c r="J183" s="1"/>
      <c r="K183" s="1"/>
      <c r="L183" s="1"/>
      <c r="M183" s="1"/>
      <c r="N183" s="1">
        <f>IFERROR(IF(FIND(" - ",$J183)&gt;0,MID($J183,FIND(" - ",$J183)+3,LEN($J183)),""),"")</f>
      </c>
      <c r="P183" s="1"/>
      <c r="S183" t="s">
        <v>28</v>
      </c>
      <c r="U183">
        <f>IF(OR($S183="",$T183=""),"",IFERROR($S183/$T183,0))</f>
      </c>
      <c r="V183">
        <f>IF($S183="","",
IF($K183="","",
IF(ISNUMBER(SEARCH("exempt",LOWER($K183))),0,
$S183*(VALUE(SUBSTITUTE($K183,"%",""))/100))))</f>
      </c>
      <c r="AB183">
        <f>IF($S183="","",
SUM($S183,$V183,$Z183,$W183,$Y183)-
IF($AA183="",0,VALUE($AA183)))</f>
      </c>
      <c r="AJ183" t="s">
        <v>800</v>
      </c>
      <c r="AO183" t="s">
        <v>801</v>
      </c>
      <c r="AR183">
        <f>IFERROR(LEFT($J183,FIND(" - ",$J183)-1),$J183)</f>
      </c>
      <c r="AU183">
        <f>IF($CJ183&gt;=1,INDEX($AS:$AS,$CI183+1),"")</f>
      </c>
      <c r="AV183">
        <f>IF($CJ183&gt;=2,INDEX($AS:$AS,$CI183+2),"")</f>
      </c>
      <c r="AW183">
        <f>IF($CJ183&gt;=3,INDEX($AS:$AS,$CI183+3),"")</f>
      </c>
      <c r="AX183">
        <f>IF($CJ183&gt;=4,INDEX($AS:$AS,$CI183+4),"")</f>
      </c>
      <c r="AY183">
        <f>IF($CJ183&gt;=5,INDEX($AS:$AS,$CI183+5),"")</f>
      </c>
      <c r="AZ183">
        <f>IF($CJ183&gt;=6,INDEX($AS:$AS,$CI183+6),"")</f>
      </c>
      <c r="BA183">
        <f>IF($CJ183&gt;=7,INDEX($AS:$AS,$CI183+7),"")</f>
      </c>
      <c r="BB183">
        <f>IF($CJ183&gt;=8,INDEX($AS:$AS,$CI183+8),"")</f>
      </c>
      <c r="BC183">
        <f>IF($CJ183&gt;=9,INDEX($AS:$AS,$CI183+9),"")</f>
      </c>
      <c r="BD183">
        <f>IF($CJ183&gt;=10,INDEX($AS:$AS,$CI183+10),"")</f>
      </c>
      <c r="BE183">
        <f>IF($CJ183&gt;=11,INDEX($AS:$AS,$CI183+11),"")</f>
      </c>
      <c r="BF183">
        <f>IF($CJ183&gt;=12,INDEX($AS:$AS,$CI183+12),"")</f>
      </c>
      <c r="BG183">
        <f>IF($CJ183&gt;=13,INDEX($AS:$AS,$CI183+13),"")</f>
      </c>
      <c r="BH183">
        <f>IF($CJ183&gt;=14,INDEX($AS:$AS,$CI183+14),"")</f>
      </c>
      <c r="BI183">
        <f>IF($CJ183&gt;=15,INDEX($AS:$AS,$CI183+15),"")</f>
      </c>
      <c r="BJ183">
        <f>IF($CJ183&gt;=16,INDEX($AS:$AS,$CI183+16),"")</f>
      </c>
      <c r="BK183">
        <f>IF($CJ183&gt;=17,INDEX($AS:$AS,$CI183+17),"")</f>
      </c>
      <c r="BL183">
        <f>IF($CJ183&gt;=18,INDEX($AS:$AS,$CI183+18),"")</f>
      </c>
      <c r="BM183">
        <f>IF($CJ183&gt;=19,INDEX($AS:$AS,$CI183+19),"")</f>
      </c>
      <c r="BN183">
        <f>IF($CJ183&gt;=20,INDEX($AS:$AS,$CI183+20),"")</f>
      </c>
      <c r="BO183">
        <f>IF($CJ183&gt;=21,INDEX($AS:$AS,$CI183+21),"")</f>
      </c>
      <c r="BP183">
        <f>IF($CJ183&gt;=22,INDEX($AS:$AS,$CI183+22),"")</f>
      </c>
      <c r="BQ183">
        <f>IF($CJ183&gt;=23,INDEX($AS:$AS,$CI183+23),"")</f>
      </c>
      <c r="BR183">
        <f>IF($CJ183&gt;=24,INDEX($AS:$AS,$CI183+24),"")</f>
      </c>
      <c r="BS183">
        <f>IF($CJ183&gt;=25,INDEX($AS:$AS,$CI183+25),"")</f>
      </c>
      <c r="BT183">
        <f>IF($CJ183&gt;=26,INDEX($AS:$AS,$CI183+26),"")</f>
      </c>
      <c r="BU183">
        <f>IF($CJ183&gt;=27,INDEX($AS:$AS,$CI183+27),"")</f>
      </c>
      <c r="BV183">
        <f>IF($CJ183&gt;=28,INDEX($AS:$AS,$CI183+28),"")</f>
      </c>
      <c r="BW183">
        <f>IF($CJ183&gt;=29,INDEX($AS:$AS,$CI183+29),"")</f>
      </c>
      <c r="BX183">
        <f>IF($CJ183&gt;=30,INDEX($AS:$AS,$CI183+30),"")</f>
      </c>
      <c r="BY183">
        <f>IF($CJ183&gt;=31,INDEX($AS:$AS,$CI183+31),"")</f>
      </c>
      <c r="BZ183">
        <f>IF($CJ183&gt;=32,INDEX($AS:$AS,$CI183+32),"")</f>
      </c>
      <c r="CA183">
        <f>IF($CJ183&gt;=33,INDEX($AS:$AS,$CI183+33),"")</f>
      </c>
      <c r="CB183">
        <f>IF($CJ183&gt;=34,INDEX($AS:$AS,$CI183+34),"")</f>
      </c>
      <c r="CC183">
        <f>IF($CJ183&gt;=35,INDEX($AS:$AS,$CI183+35),"")</f>
      </c>
      <c r="CD183">
        <f>IF($CJ183&gt;=36,INDEX($AS:$AS,$CI183+36),"")</f>
      </c>
      <c r="CE183">
        <f>IF($CJ183&gt;=37,INDEX($AS:$AS,$CI183+37),"")</f>
      </c>
      <c r="CF183">
        <f>IF($CJ183&gt;=38,INDEX($AS:$AS,$CI183+38),"")</f>
      </c>
      <c r="CG183">
        <f>IF($CJ183&gt;=39,INDEX($AS:$AS,$CI183+39),"")</f>
      </c>
      <c r="CH183">
        <f>IF($CJ183&gt;=40,INDEX($AS:$AS,$CI183+40),"")</f>
      </c>
      <c r="CI183">
        <f>IFERROR(MATCH($AR183,$AS$2:$AS$133,0)+1,0)</f>
      </c>
      <c r="CJ183">
        <f>IFERROR(INDEX($AT$2:$AT$133,MATCH($AR183,$AS$2:$AS$133,0)),0)</f>
      </c>
      <c r="CK183">
        <f>IFERROR(LEFT($O183,FIND(" - ",$O183)-1),$O183)</f>
      </c>
      <c r="CL183" t="s">
        <v>47</v>
      </c>
      <c r="CN183">
        <f>IF($DI183&gt;=1,INDEX($CL:$CL,$DH183+1),"")</f>
      </c>
      <c r="CO183">
        <f>IF($DI183&gt;=2,INDEX($CL:$CL,$DH183+2),"")</f>
      </c>
      <c r="CP183">
        <f>IF($DI183&gt;=3,INDEX($CL:$CL,$DH183+3),"")</f>
      </c>
      <c r="CQ183">
        <f>IF($DI183&gt;=4,INDEX($CL:$CL,$DH183+4),"")</f>
      </c>
      <c r="CR183">
        <f>IF($DI183&gt;=5,INDEX($CL:$CL,$DH183+5),"")</f>
      </c>
      <c r="CS183">
        <f>IF($DI183&gt;=6,INDEX($CL:$CL,$DH183+6),"")</f>
      </c>
      <c r="CT183">
        <f>IF($DI183&gt;=7,INDEX($CL:$CL,$DH183+7),"")</f>
      </c>
      <c r="CU183">
        <f>IF($DI183&gt;=8,INDEX($CL:$CL,$DH183+8),"")</f>
      </c>
      <c r="CV183">
        <f>IF($DI183&gt;=9,INDEX($CL:$CL,$DH183+9),"")</f>
      </c>
      <c r="CW183">
        <f>IF($DI183&gt;=10,INDEX($CL:$CL,$DH183+10),"")</f>
      </c>
      <c r="CX183">
        <f>IF($DI183&gt;=11,INDEX($CL:$CL,$DH183+11),"")</f>
      </c>
      <c r="CY183">
        <f>IF($DI183&gt;=12,INDEX($CL:$CL,$DH183+12),"")</f>
      </c>
      <c r="CZ183">
        <f>IF($DI183&gt;=13,INDEX($CL:$CL,$DH183+13),"")</f>
      </c>
      <c r="DA183">
        <f>IF($DI183&gt;=14,INDEX($CL:$CL,$DH183+14),"")</f>
      </c>
      <c r="DB183">
        <f>IF($DI183&gt;=15,INDEX($CL:$CL,$DH183+15),"")</f>
      </c>
      <c r="DC183">
        <f>IF($DI183&gt;=16,INDEX($CL:$CL,$DH183+16),"")</f>
      </c>
      <c r="DD183">
        <f>IF($DI183&gt;=17,INDEX($CL:$CL,$DH183+17),"")</f>
      </c>
      <c r="DE183">
        <f>IF($DI183&gt;=18,INDEX($CL:$CL,$DH183+18),"")</f>
      </c>
      <c r="DF183">
        <f>IF($DI183&gt;=19,INDEX($CL:$CL,$DH183+19),"")</f>
      </c>
      <c r="DG183">
        <f>IF($DI183&gt;=20,INDEX($CL:$CL,$DH183+20),"")</f>
      </c>
      <c r="DH183">
        <f>IFERROR(MATCH($CK183,$CL$2:$CL$1558,0)+1,0)</f>
      </c>
      <c r="DI183">
        <f>IFERROR(INDEX($CM$2:$CM$1558,MATCH($CK183,$CL$2:$CL$1558,0)),0)</f>
      </c>
      <c r="DJ183">
        <f>IFERROR(INDEX($AQ:$AQ,MATCH($K183,$AP:$AP,0))&amp;"","")</f>
      </c>
      <c r="DN183">
        <f>IF($GQ183&gt;=1,INDEX($DK:$DK,$GP183+1),"")</f>
      </c>
      <c r="DO183">
        <f>IF($GQ183&gt;=2,INDEX($DK:$DK,$GP183+2),"")</f>
      </c>
      <c r="DP183">
        <f>IF($GQ183&gt;=3,INDEX($DK:$DK,$GP183+3),"")</f>
      </c>
      <c r="DQ183">
        <f>IF($GQ183&gt;=4,INDEX($DK:$DK,$GP183+4),"")</f>
      </c>
      <c r="DR183">
        <f>IF($GQ183&gt;=5,INDEX($DK:$DK,$GP183+5),"")</f>
      </c>
      <c r="DS183">
        <f>IF($GQ183&gt;=6,INDEX($DK:$DK,$GP183+6),"")</f>
      </c>
      <c r="DT183">
        <f>IF($GQ183&gt;=7,INDEX($DK:$DK,$GP183+7),"")</f>
      </c>
      <c r="DU183">
        <f>IF($GQ183&gt;=8,INDEX($DK:$DK,$GP183+8),"")</f>
      </c>
      <c r="DV183">
        <f>IF($GQ183&gt;=9,INDEX($DK:$DK,$GP183+9),"")</f>
      </c>
      <c r="DW183">
        <f>IF($GQ183&gt;=10,INDEX($DK:$DK,$GP183+10),"")</f>
      </c>
      <c r="DX183">
        <f>IF($GQ183&gt;=11,INDEX($DK:$DK,$GP183+11),"")</f>
      </c>
      <c r="DY183">
        <f>IF($GQ183&gt;=12,INDEX($DK:$DK,$GP183+12),"")</f>
      </c>
      <c r="DZ183">
        <f>IF($GQ183&gt;=13,INDEX($DK:$DK,$GP183+13),"")</f>
      </c>
      <c r="EA183">
        <f>IF($GQ183&gt;=14,INDEX($DK:$DK,$GP183+14),"")</f>
      </c>
      <c r="EB183">
        <f>IF($GQ183&gt;=15,INDEX($DK:$DK,$GP183+15),"")</f>
      </c>
      <c r="EC183">
        <f>IF($GQ183&gt;=16,INDEX($DK:$DK,$GP183+16),"")</f>
      </c>
      <c r="ED183">
        <f>IF($GQ183&gt;=17,INDEX($DK:$DK,$GP183+17),"")</f>
      </c>
      <c r="EE183">
        <f>IF($GQ183&gt;=18,INDEX($DK:$DK,$GP183+18),"")</f>
      </c>
      <c r="EF183">
        <f>IF($GQ183&gt;=19,INDEX($DK:$DK,$GP183+19),"")</f>
      </c>
      <c r="EG183">
        <f>IF($GQ183&gt;=20,INDEX($DK:$DK,$GP183+20),"")</f>
      </c>
      <c r="EH183">
        <f>IF($GQ183&gt;=21,INDEX($DK:$DK,$GP183+21),"")</f>
      </c>
      <c r="EI183">
        <f>IF($GQ183&gt;=22,INDEX($DK:$DK,$GP183+22),"")</f>
      </c>
      <c r="EJ183">
        <f>IF($GQ183&gt;=23,INDEX($DK:$DK,$GP183+23),"")</f>
      </c>
      <c r="EK183">
        <f>IF($GQ183&gt;=24,INDEX($DK:$DK,$GP183+24),"")</f>
      </c>
      <c r="EL183">
        <f>IF($GQ183&gt;=25,INDEX($DK:$DK,$GP183+25),"")</f>
      </c>
      <c r="EM183">
        <f>IF($GQ183&gt;=26,INDEX($DK:$DK,$GP183+26),"")</f>
      </c>
      <c r="EN183">
        <f>IF($GQ183&gt;=27,INDEX($DK:$DK,$GP183+27),"")</f>
      </c>
      <c r="EO183">
        <f>IF($GQ183&gt;=28,INDEX($DK:$DK,$GP183+28),"")</f>
      </c>
      <c r="EP183">
        <f>IF($GQ183&gt;=29,INDEX($DK:$DK,$GP183+29),"")</f>
      </c>
      <c r="EQ183">
        <f>IF($GQ183&gt;=30,INDEX($DK:$DK,$GP183+30),"")</f>
      </c>
      <c r="ER183">
        <f>IF($GQ183&gt;=31,INDEX($DK:$DK,$GP183+31),"")</f>
      </c>
      <c r="ES183">
        <f>IF($GQ183&gt;=32,INDEX($DK:$DK,$GP183+32),"")</f>
      </c>
      <c r="ET183">
        <f>IF($GQ183&gt;=33,INDEX($DK:$DK,$GP183+33),"")</f>
      </c>
      <c r="EU183">
        <f>IF($GQ183&gt;=34,INDEX($DK:$DK,$GP183+34),"")</f>
      </c>
      <c r="EV183">
        <f>IF($GQ183&gt;=35,INDEX($DK:$DK,$GP183+35),"")</f>
      </c>
      <c r="EW183">
        <f>IF($GQ183&gt;=36,INDEX($DK:$DK,$GP183+36),"")</f>
      </c>
      <c r="EX183">
        <f>IF($GQ183&gt;=37,INDEX($DK:$DK,$GP183+37),"")</f>
      </c>
      <c r="EY183">
        <f>IF($GQ183&gt;=38,INDEX($DK:$DK,$GP183+38),"")</f>
      </c>
      <c r="EZ183">
        <f>IF($GQ183&gt;=39,INDEX($DK:$DK,$GP183+39),"")</f>
      </c>
      <c r="FA183">
        <f>IF($GQ183&gt;=40,INDEX($DK:$DK,$GP183+40),"")</f>
      </c>
      <c r="FB183">
        <f>IF($GQ183&gt;=1,INDEX($DL:$DL,$GP183+1),"")</f>
      </c>
      <c r="FC183">
        <f>IF($GQ183&gt;=2,INDEX($DL:$DL,$GP183+2),"")</f>
      </c>
      <c r="FD183">
        <f>IF($GQ183&gt;=3,INDEX($DL:$DL,$GP183+3),"")</f>
      </c>
      <c r="FE183">
        <f>IF($GQ183&gt;=4,INDEX($DL:$DL,$GP183+4),"")</f>
      </c>
      <c r="FF183">
        <f>IF($GQ183&gt;=5,INDEX($DL:$DL,$GP183+5),"")</f>
      </c>
      <c r="FG183">
        <f>IF($GQ183&gt;=6,INDEX($DL:$DL,$GP183+6),"")</f>
      </c>
      <c r="FH183">
        <f>IF($GQ183&gt;=7,INDEX($DL:$DL,$GP183+7),"")</f>
      </c>
      <c r="FI183">
        <f>IF($GQ183&gt;=8,INDEX($DL:$DL,$GP183+8),"")</f>
      </c>
      <c r="FJ183">
        <f>IF($GQ183&gt;=9,INDEX($DL:$DL,$GP183+9),"")</f>
      </c>
      <c r="FK183">
        <f>IF($GQ183&gt;=10,INDEX($DL:$DL,$GP183+10),"")</f>
      </c>
      <c r="FL183">
        <f>IF($GQ183&gt;=11,INDEX($DL:$DL,$GP183+11),"")</f>
      </c>
      <c r="FM183">
        <f>IF($GQ183&gt;=12,INDEX($DL:$DL,$GP183+12),"")</f>
      </c>
      <c r="FN183">
        <f>IF($GQ183&gt;=13,INDEX($DL:$DL,$GP183+13),"")</f>
      </c>
      <c r="FO183">
        <f>IF($GQ183&gt;=14,INDEX($DL:$DL,$GP183+14),"")</f>
      </c>
      <c r="FP183">
        <f>IF($GQ183&gt;=15,INDEX($DL:$DL,$GP183+15),"")</f>
      </c>
      <c r="FQ183">
        <f>IF($GQ183&gt;=16,INDEX($DL:$DL,$GP183+16),"")</f>
      </c>
      <c r="FR183">
        <f>IF($GQ183&gt;=17,INDEX($DL:$DL,$GP183+17),"")</f>
      </c>
      <c r="FS183">
        <f>IF($GQ183&gt;=18,INDEX($DL:$DL,$GP183+18),"")</f>
      </c>
      <c r="FT183">
        <f>IF($GQ183&gt;=19,INDEX($DL:$DL,$GP183+19),"")</f>
      </c>
      <c r="FU183">
        <f>IF($GQ183&gt;=20,INDEX($DL:$DL,$GP183+20),"")</f>
      </c>
      <c r="FV183">
        <f>IF($GQ183&gt;=21,INDEX($DL:$DL,$GP183+21),"")</f>
      </c>
      <c r="FW183">
        <f>IF($GQ183&gt;=22,INDEX($DL:$DL,$GP183+22),"")</f>
      </c>
      <c r="FX183">
        <f>IF($GQ183&gt;=23,INDEX($DL:$DL,$GP183+23),"")</f>
      </c>
      <c r="FY183">
        <f>IF($GQ183&gt;=24,INDEX($DL:$DL,$GP183+24),"")</f>
      </c>
      <c r="FZ183">
        <f>IF($GQ183&gt;=25,INDEX($DL:$DL,$GP183+25),"")</f>
      </c>
      <c r="GA183">
        <f>IF($GQ183&gt;=26,INDEX($DL:$DL,$GP183+26),"")</f>
      </c>
      <c r="GB183">
        <f>IF($GQ183&gt;=27,INDEX($DL:$DL,$GP183+27),"")</f>
      </c>
      <c r="GC183">
        <f>IF($GQ183&gt;=28,INDEX($DL:$DL,$GP183+28),"")</f>
      </c>
      <c r="GD183">
        <f>IF($GQ183&gt;=29,INDEX($DL:$DL,$GP183+29),"")</f>
      </c>
      <c r="GE183">
        <f>IF($GQ183&gt;=30,INDEX($DL:$DL,$GP183+30),"")</f>
      </c>
      <c r="GF183">
        <f>IF($GQ183&gt;=31,INDEX($DL:$DL,$GP183+31),"")</f>
      </c>
      <c r="GG183">
        <f>IF($GQ183&gt;=32,INDEX($DL:$DL,$GP183+32),"")</f>
      </c>
      <c r="GH183">
        <f>IF($GQ183&gt;=33,INDEX($DL:$DL,$GP183+33),"")</f>
      </c>
      <c r="GI183">
        <f>IF($GQ183&gt;=34,INDEX($DL:$DL,$GP183+34),"")</f>
      </c>
      <c r="GJ183">
        <f>IF($GQ183&gt;=35,INDEX($DL:$DL,$GP183+35),"")</f>
      </c>
      <c r="GK183">
        <f>IF($GQ183&gt;=36,INDEX($DL:$DL,$GP183+36),"")</f>
      </c>
      <c r="GL183">
        <f>IF($GQ183&gt;=37,INDEX($DL:$DL,$GP183+37),"")</f>
      </c>
      <c r="GM183">
        <f>IF($GQ183&gt;=38,INDEX($DL:$DL,$GP183+38),"")</f>
      </c>
      <c r="GN183">
        <f>IF($GQ183&gt;=39,INDEX($DL:$DL,$GP183+39),"")</f>
      </c>
      <c r="GO183">
        <f>IF($GQ183&gt;=40,INDEX($DL:$DL,$GP183+40),"")</f>
      </c>
      <c r="GP183">
        <f>IFERROR(MATCH($DJ183,$DK$2:$DK$148,0)+1,0)</f>
      </c>
      <c r="GQ183">
        <f>IFERROR(INDEX($DM$2:$DM$148,MATCH($DJ183,$DK$2:$DK$148,0)),0)</f>
      </c>
      <c r="GR183">
        <f>IFERROR(MATCH($L183,$DN$183:$FA$183,0),0)</f>
      </c>
      <c r="GS183">
        <f>IF($GR183&gt;0,INDEX($FB$183:$GO$183,$GR183),"")</f>
      </c>
      <c r="GT183" t="s">
        <v>91</v>
      </c>
      <c r="GV183">
        <f>IF($JE183&gt;=1,INDEX($GT:$GT,$JD183+1),"")</f>
      </c>
      <c r="GW183">
        <f>IF($JE183&gt;=2,INDEX($GT:$GT,$JD183+2),"")</f>
      </c>
      <c r="GX183">
        <f>IF($JE183&gt;=3,INDEX($GT:$GT,$JD183+3),"")</f>
      </c>
      <c r="GY183">
        <f>IF($JE183&gt;=4,INDEX($GT:$GT,$JD183+4),"")</f>
      </c>
      <c r="GZ183">
        <f>IF($JE183&gt;=5,INDEX($GT:$GT,$JD183+5),"")</f>
      </c>
      <c r="HA183">
        <f>IF($JE183&gt;=6,INDEX($GT:$GT,$JD183+6),"")</f>
      </c>
      <c r="HB183">
        <f>IF($JE183&gt;=7,INDEX($GT:$GT,$JD183+7),"")</f>
      </c>
      <c r="HC183">
        <f>IF($JE183&gt;=8,INDEX($GT:$GT,$JD183+8),"")</f>
      </c>
      <c r="HD183">
        <f>IF($JE183&gt;=9,INDEX($GT:$GT,$JD183+9),"")</f>
      </c>
      <c r="HE183">
        <f>IF($JE183&gt;=10,INDEX($GT:$GT,$JD183+10),"")</f>
      </c>
      <c r="HF183">
        <f>IF($JE183&gt;=11,INDEX($GT:$GT,$JD183+11),"")</f>
      </c>
      <c r="HG183">
        <f>IF($JE183&gt;=12,INDEX($GT:$GT,$JD183+12),"")</f>
      </c>
      <c r="HH183">
        <f>IF($JE183&gt;=13,INDEX($GT:$GT,$JD183+13),"")</f>
      </c>
      <c r="HI183">
        <f>IF($JE183&gt;=14,INDEX($GT:$GT,$JD183+14),"")</f>
      </c>
      <c r="HJ183">
        <f>IF($JE183&gt;=15,INDEX($GT:$GT,$JD183+15),"")</f>
      </c>
      <c r="HK183">
        <f>IF($JE183&gt;=16,INDEX($GT:$GT,$JD183+16),"")</f>
      </c>
      <c r="HL183">
        <f>IF($JE183&gt;=17,INDEX($GT:$GT,$JD183+17),"")</f>
      </c>
      <c r="HM183">
        <f>IF($JE183&gt;=18,INDEX($GT:$GT,$JD183+18),"")</f>
      </c>
      <c r="HN183">
        <f>IF($JE183&gt;=19,INDEX($GT:$GT,$JD183+19),"")</f>
      </c>
      <c r="HO183">
        <f>IF($JE183&gt;=20,INDEX($GT:$GT,$JD183+20),"")</f>
      </c>
      <c r="HP183">
        <f>IF($JE183&gt;=21,INDEX($GT:$GT,$JD183+21),"")</f>
      </c>
      <c r="HQ183">
        <f>IF($JE183&gt;=22,INDEX($GT:$GT,$JD183+22),"")</f>
      </c>
      <c r="HR183">
        <f>IF($JE183&gt;=23,INDEX($GT:$GT,$JD183+23),"")</f>
      </c>
      <c r="HS183">
        <f>IF($JE183&gt;=24,INDEX($GT:$GT,$JD183+24),"")</f>
      </c>
      <c r="HT183">
        <f>IF($JE183&gt;=25,INDEX($GT:$GT,$JD183+25),"")</f>
      </c>
      <c r="HU183">
        <f>IF($JE183&gt;=26,INDEX($GT:$GT,$JD183+26),"")</f>
      </c>
      <c r="HV183">
        <f>IF($JE183&gt;=27,INDEX($GT:$GT,$JD183+27),"")</f>
      </c>
      <c r="HW183">
        <f>IF($JE183&gt;=28,INDEX($GT:$GT,$JD183+28),"")</f>
      </c>
      <c r="HX183">
        <f>IF($JE183&gt;=29,INDEX($GT:$GT,$JD183+29),"")</f>
      </c>
      <c r="HY183">
        <f>IF($JE183&gt;=30,INDEX($GT:$GT,$JD183+30),"")</f>
      </c>
      <c r="HZ183">
        <f>IF($JE183&gt;=31,INDEX($GT:$GT,$JD183+31),"")</f>
      </c>
      <c r="IA183">
        <f>IF($JE183&gt;=32,INDEX($GT:$GT,$JD183+32),"")</f>
      </c>
      <c r="IB183">
        <f>IF($JE183&gt;=33,INDEX($GT:$GT,$JD183+33),"")</f>
      </c>
      <c r="IC183">
        <f>IF($JE183&gt;=34,INDEX($GT:$GT,$JD183+34),"")</f>
      </c>
      <c r="ID183">
        <f>IF($JE183&gt;=35,INDEX($GT:$GT,$JD183+35),"")</f>
      </c>
      <c r="IE183">
        <f>IF($JE183&gt;=36,INDEX($GT:$GT,$JD183+36),"")</f>
      </c>
      <c r="IF183">
        <f>IF($JE183&gt;=37,INDEX($GT:$GT,$JD183+37),"")</f>
      </c>
      <c r="IG183">
        <f>IF($JE183&gt;=38,INDEX($GT:$GT,$JD183+38),"")</f>
      </c>
      <c r="IH183">
        <f>IF($JE183&gt;=39,INDEX($GT:$GT,$JD183+39),"")</f>
      </c>
      <c r="II183">
        <f>IF($JE183&gt;=40,INDEX($GT:$GT,$JD183+40),"")</f>
      </c>
      <c r="IJ183">
        <f>IF($JE183&gt;=41,INDEX($GT:$GT,$JD183+41),"")</f>
      </c>
      <c r="IK183">
        <f>IF($JE183&gt;=42,INDEX($GT:$GT,$JD183+42),"")</f>
      </c>
      <c r="IL183">
        <f>IF($JE183&gt;=43,INDEX($GT:$GT,$JD183+43),"")</f>
      </c>
      <c r="IM183">
        <f>IF($JE183&gt;=44,INDEX($GT:$GT,$JD183+44),"")</f>
      </c>
      <c r="IN183">
        <f>IF($JE183&gt;=45,INDEX($GT:$GT,$JD183+45),"")</f>
      </c>
      <c r="IO183">
        <f>IF($JE183&gt;=46,INDEX($GT:$GT,$JD183+46),"")</f>
      </c>
      <c r="IP183">
        <f>IF($JE183&gt;=47,INDEX($GT:$GT,$JD183+47),"")</f>
      </c>
      <c r="IQ183">
        <f>IF($JE183&gt;=48,INDEX($GT:$GT,$JD183+48),"")</f>
      </c>
      <c r="IR183">
        <f>IF($JE183&gt;=49,INDEX($GT:$GT,$JD183+49),"")</f>
      </c>
      <c r="IS183">
        <f>IF($JE183&gt;=50,INDEX($GT:$GT,$JD183+50),"")</f>
      </c>
      <c r="IT183">
        <f>IF($JE183&gt;=51,INDEX($GT:$GT,$JD183+51),"")</f>
      </c>
      <c r="IU183">
        <f>IF($JE183&gt;=52,INDEX($GT:$GT,$JD183+52),"")</f>
      </c>
      <c r="IV183">
        <f>IF($JE183&gt;=53,INDEX($GT:$GT,$JD183+53),"")</f>
      </c>
      <c r="IW183">
        <f>IF($JE183&gt;=54,INDEX($GT:$GT,$JD183+54),"")</f>
      </c>
      <c r="IX183">
        <f>IF($JE183&gt;=55,INDEX($GT:$GT,$JD183+55),"")</f>
      </c>
      <c r="IY183">
        <f>IF($JE183&gt;=56,INDEX($GT:$GT,$JD183+56),"")</f>
      </c>
      <c r="IZ183">
        <f>IF($JE183&gt;=57,INDEX($GT:$GT,$JD183+57),"")</f>
      </c>
      <c r="JA183">
        <f>IF($JE183&gt;=58,INDEX($GT:$GT,$JD183+58),"")</f>
      </c>
      <c r="JB183">
        <f>IF($JE183&gt;=59,INDEX($GT:$GT,$JD183+59),"")</f>
      </c>
      <c r="JC183">
        <f>IF($JE183&gt;=60,INDEX($GT:$GT,$JD183+60),"")</f>
      </c>
      <c r="JD183">
        <f>IFERROR(MATCH($GS183,$GT$2:$GT$322,0)+1,0)</f>
      </c>
      <c r="JE183">
        <f>IFERROR(INDEX($GU$2:$GU$322,MATCH($GS183,$GT$2:$GT$322,0)),0)</f>
      </c>
      <c r="JF183" t="s">
        <v>28</v>
      </c>
      <c r="JG183" t="s">
        <v>28</v>
      </c>
    </row>
    <row r="184" spans="1:267" x14ac:dyDescent="0.25">
      <c r="J184" s="1"/>
      <c r="K184" s="1"/>
      <c r="L184" s="1"/>
      <c r="M184" s="1"/>
      <c r="N184" s="1">
        <f>IFERROR(IF(FIND(" - ",$J184)&gt;0,MID($J184,FIND(" - ",$J184)+3,LEN($J184)),""),"")</f>
      </c>
      <c r="P184" s="1"/>
      <c r="S184" t="s">
        <v>28</v>
      </c>
      <c r="U184">
        <f>IF(OR($S184="",$T184=""),"",IFERROR($S184/$T184,0))</f>
      </c>
      <c r="V184">
        <f>IF($S184="","",
IF($K184="","",
IF(ISNUMBER(SEARCH("exempt",LOWER($K184))),0,
$S184*(VALUE(SUBSTITUTE($K184,"%",""))/100))))</f>
      </c>
      <c r="AB184">
        <f>IF($S184="","",
SUM($S184,$V184,$Z184,$W184,$Y184)-
IF($AA184="",0,VALUE($AA184)))</f>
      </c>
      <c r="AJ184" t="s">
        <v>802</v>
      </c>
      <c r="AO184" t="s">
        <v>803</v>
      </c>
      <c r="AR184">
        <f>IFERROR(LEFT($J184,FIND(" - ",$J184)-1),$J184)</f>
      </c>
      <c r="AU184">
        <f>IF($CJ184&gt;=1,INDEX($AS:$AS,$CI184+1),"")</f>
      </c>
      <c r="AV184">
        <f>IF($CJ184&gt;=2,INDEX($AS:$AS,$CI184+2),"")</f>
      </c>
      <c r="AW184">
        <f>IF($CJ184&gt;=3,INDEX($AS:$AS,$CI184+3),"")</f>
      </c>
      <c r="AX184">
        <f>IF($CJ184&gt;=4,INDEX($AS:$AS,$CI184+4),"")</f>
      </c>
      <c r="AY184">
        <f>IF($CJ184&gt;=5,INDEX($AS:$AS,$CI184+5),"")</f>
      </c>
      <c r="AZ184">
        <f>IF($CJ184&gt;=6,INDEX($AS:$AS,$CI184+6),"")</f>
      </c>
      <c r="BA184">
        <f>IF($CJ184&gt;=7,INDEX($AS:$AS,$CI184+7),"")</f>
      </c>
      <c r="BB184">
        <f>IF($CJ184&gt;=8,INDEX($AS:$AS,$CI184+8),"")</f>
      </c>
      <c r="BC184">
        <f>IF($CJ184&gt;=9,INDEX($AS:$AS,$CI184+9),"")</f>
      </c>
      <c r="BD184">
        <f>IF($CJ184&gt;=10,INDEX($AS:$AS,$CI184+10),"")</f>
      </c>
      <c r="BE184">
        <f>IF($CJ184&gt;=11,INDEX($AS:$AS,$CI184+11),"")</f>
      </c>
      <c r="BF184">
        <f>IF($CJ184&gt;=12,INDEX($AS:$AS,$CI184+12),"")</f>
      </c>
      <c r="BG184">
        <f>IF($CJ184&gt;=13,INDEX($AS:$AS,$CI184+13),"")</f>
      </c>
      <c r="BH184">
        <f>IF($CJ184&gt;=14,INDEX($AS:$AS,$CI184+14),"")</f>
      </c>
      <c r="BI184">
        <f>IF($CJ184&gt;=15,INDEX($AS:$AS,$CI184+15),"")</f>
      </c>
      <c r="BJ184">
        <f>IF($CJ184&gt;=16,INDEX($AS:$AS,$CI184+16),"")</f>
      </c>
      <c r="BK184">
        <f>IF($CJ184&gt;=17,INDEX($AS:$AS,$CI184+17),"")</f>
      </c>
      <c r="BL184">
        <f>IF($CJ184&gt;=18,INDEX($AS:$AS,$CI184+18),"")</f>
      </c>
      <c r="BM184">
        <f>IF($CJ184&gt;=19,INDEX($AS:$AS,$CI184+19),"")</f>
      </c>
      <c r="BN184">
        <f>IF($CJ184&gt;=20,INDEX($AS:$AS,$CI184+20),"")</f>
      </c>
      <c r="BO184">
        <f>IF($CJ184&gt;=21,INDEX($AS:$AS,$CI184+21),"")</f>
      </c>
      <c r="BP184">
        <f>IF($CJ184&gt;=22,INDEX($AS:$AS,$CI184+22),"")</f>
      </c>
      <c r="BQ184">
        <f>IF($CJ184&gt;=23,INDEX($AS:$AS,$CI184+23),"")</f>
      </c>
      <c r="BR184">
        <f>IF($CJ184&gt;=24,INDEX($AS:$AS,$CI184+24),"")</f>
      </c>
      <c r="BS184">
        <f>IF($CJ184&gt;=25,INDEX($AS:$AS,$CI184+25),"")</f>
      </c>
      <c r="BT184">
        <f>IF($CJ184&gt;=26,INDEX($AS:$AS,$CI184+26),"")</f>
      </c>
      <c r="BU184">
        <f>IF($CJ184&gt;=27,INDEX($AS:$AS,$CI184+27),"")</f>
      </c>
      <c r="BV184">
        <f>IF($CJ184&gt;=28,INDEX($AS:$AS,$CI184+28),"")</f>
      </c>
      <c r="BW184">
        <f>IF($CJ184&gt;=29,INDEX($AS:$AS,$CI184+29),"")</f>
      </c>
      <c r="BX184">
        <f>IF($CJ184&gt;=30,INDEX($AS:$AS,$CI184+30),"")</f>
      </c>
      <c r="BY184">
        <f>IF($CJ184&gt;=31,INDEX($AS:$AS,$CI184+31),"")</f>
      </c>
      <c r="BZ184">
        <f>IF($CJ184&gt;=32,INDEX($AS:$AS,$CI184+32),"")</f>
      </c>
      <c r="CA184">
        <f>IF($CJ184&gt;=33,INDEX($AS:$AS,$CI184+33),"")</f>
      </c>
      <c r="CB184">
        <f>IF($CJ184&gt;=34,INDEX($AS:$AS,$CI184+34),"")</f>
      </c>
      <c r="CC184">
        <f>IF($CJ184&gt;=35,INDEX($AS:$AS,$CI184+35),"")</f>
      </c>
      <c r="CD184">
        <f>IF($CJ184&gt;=36,INDEX($AS:$AS,$CI184+36),"")</f>
      </c>
      <c r="CE184">
        <f>IF($CJ184&gt;=37,INDEX($AS:$AS,$CI184+37),"")</f>
      </c>
      <c r="CF184">
        <f>IF($CJ184&gt;=38,INDEX($AS:$AS,$CI184+38),"")</f>
      </c>
      <c r="CG184">
        <f>IF($CJ184&gt;=39,INDEX($AS:$AS,$CI184+39),"")</f>
      </c>
      <c r="CH184">
        <f>IF($CJ184&gt;=40,INDEX($AS:$AS,$CI184+40),"")</f>
      </c>
      <c r="CI184">
        <f>IFERROR(MATCH($AR184,$AS$2:$AS$133,0)+1,0)</f>
      </c>
      <c r="CJ184">
        <f>IFERROR(INDEX($AT$2:$AT$133,MATCH($AR184,$AS$2:$AS$133,0)),0)</f>
      </c>
      <c r="CK184">
        <f>IFERROR(LEFT($O184,FIND(" - ",$O184)-1),$O184)</f>
      </c>
      <c r="CL184" t="s">
        <v>85</v>
      </c>
      <c r="CN184">
        <f>IF($DI184&gt;=1,INDEX($CL:$CL,$DH184+1),"")</f>
      </c>
      <c r="CO184">
        <f>IF($DI184&gt;=2,INDEX($CL:$CL,$DH184+2),"")</f>
      </c>
      <c r="CP184">
        <f>IF($DI184&gt;=3,INDEX($CL:$CL,$DH184+3),"")</f>
      </c>
      <c r="CQ184">
        <f>IF($DI184&gt;=4,INDEX($CL:$CL,$DH184+4),"")</f>
      </c>
      <c r="CR184">
        <f>IF($DI184&gt;=5,INDEX($CL:$CL,$DH184+5),"")</f>
      </c>
      <c r="CS184">
        <f>IF($DI184&gt;=6,INDEX($CL:$CL,$DH184+6),"")</f>
      </c>
      <c r="CT184">
        <f>IF($DI184&gt;=7,INDEX($CL:$CL,$DH184+7),"")</f>
      </c>
      <c r="CU184">
        <f>IF($DI184&gt;=8,INDEX($CL:$CL,$DH184+8),"")</f>
      </c>
      <c r="CV184">
        <f>IF($DI184&gt;=9,INDEX($CL:$CL,$DH184+9),"")</f>
      </c>
      <c r="CW184">
        <f>IF($DI184&gt;=10,INDEX($CL:$CL,$DH184+10),"")</f>
      </c>
      <c r="CX184">
        <f>IF($DI184&gt;=11,INDEX($CL:$CL,$DH184+11),"")</f>
      </c>
      <c r="CY184">
        <f>IF($DI184&gt;=12,INDEX($CL:$CL,$DH184+12),"")</f>
      </c>
      <c r="CZ184">
        <f>IF($DI184&gt;=13,INDEX($CL:$CL,$DH184+13),"")</f>
      </c>
      <c r="DA184">
        <f>IF($DI184&gt;=14,INDEX($CL:$CL,$DH184+14),"")</f>
      </c>
      <c r="DB184">
        <f>IF($DI184&gt;=15,INDEX($CL:$CL,$DH184+15),"")</f>
      </c>
      <c r="DC184">
        <f>IF($DI184&gt;=16,INDEX($CL:$CL,$DH184+16),"")</f>
      </c>
      <c r="DD184">
        <f>IF($DI184&gt;=17,INDEX($CL:$CL,$DH184+17),"")</f>
      </c>
      <c r="DE184">
        <f>IF($DI184&gt;=18,INDEX($CL:$CL,$DH184+18),"")</f>
      </c>
      <c r="DF184">
        <f>IF($DI184&gt;=19,INDEX($CL:$CL,$DH184+19),"")</f>
      </c>
      <c r="DG184">
        <f>IF($DI184&gt;=20,INDEX($CL:$CL,$DH184+20),"")</f>
      </c>
      <c r="DH184">
        <f>IFERROR(MATCH($CK184,$CL$2:$CL$1558,0)+1,0)</f>
      </c>
      <c r="DI184">
        <f>IFERROR(INDEX($CM$2:$CM$1558,MATCH($CK184,$CL$2:$CL$1558,0)),0)</f>
      </c>
      <c r="DJ184">
        <f>IFERROR(INDEX($AQ:$AQ,MATCH($K184,$AP:$AP,0))&amp;"","")</f>
      </c>
      <c r="DN184">
        <f>IF($GQ184&gt;=1,INDEX($DK:$DK,$GP184+1),"")</f>
      </c>
      <c r="DO184">
        <f>IF($GQ184&gt;=2,INDEX($DK:$DK,$GP184+2),"")</f>
      </c>
      <c r="DP184">
        <f>IF($GQ184&gt;=3,INDEX($DK:$DK,$GP184+3),"")</f>
      </c>
      <c r="DQ184">
        <f>IF($GQ184&gt;=4,INDEX($DK:$DK,$GP184+4),"")</f>
      </c>
      <c r="DR184">
        <f>IF($GQ184&gt;=5,INDEX($DK:$DK,$GP184+5),"")</f>
      </c>
      <c r="DS184">
        <f>IF($GQ184&gt;=6,INDEX($DK:$DK,$GP184+6),"")</f>
      </c>
      <c r="DT184">
        <f>IF($GQ184&gt;=7,INDEX($DK:$DK,$GP184+7),"")</f>
      </c>
      <c r="DU184">
        <f>IF($GQ184&gt;=8,INDEX($DK:$DK,$GP184+8),"")</f>
      </c>
      <c r="DV184">
        <f>IF($GQ184&gt;=9,INDEX($DK:$DK,$GP184+9),"")</f>
      </c>
      <c r="DW184">
        <f>IF($GQ184&gt;=10,INDEX($DK:$DK,$GP184+10),"")</f>
      </c>
      <c r="DX184">
        <f>IF($GQ184&gt;=11,INDEX($DK:$DK,$GP184+11),"")</f>
      </c>
      <c r="DY184">
        <f>IF($GQ184&gt;=12,INDEX($DK:$DK,$GP184+12),"")</f>
      </c>
      <c r="DZ184">
        <f>IF($GQ184&gt;=13,INDEX($DK:$DK,$GP184+13),"")</f>
      </c>
      <c r="EA184">
        <f>IF($GQ184&gt;=14,INDEX($DK:$DK,$GP184+14),"")</f>
      </c>
      <c r="EB184">
        <f>IF($GQ184&gt;=15,INDEX($DK:$DK,$GP184+15),"")</f>
      </c>
      <c r="EC184">
        <f>IF($GQ184&gt;=16,INDEX($DK:$DK,$GP184+16),"")</f>
      </c>
      <c r="ED184">
        <f>IF($GQ184&gt;=17,INDEX($DK:$DK,$GP184+17),"")</f>
      </c>
      <c r="EE184">
        <f>IF($GQ184&gt;=18,INDEX($DK:$DK,$GP184+18),"")</f>
      </c>
      <c r="EF184">
        <f>IF($GQ184&gt;=19,INDEX($DK:$DK,$GP184+19),"")</f>
      </c>
      <c r="EG184">
        <f>IF($GQ184&gt;=20,INDEX($DK:$DK,$GP184+20),"")</f>
      </c>
      <c r="EH184">
        <f>IF($GQ184&gt;=21,INDEX($DK:$DK,$GP184+21),"")</f>
      </c>
      <c r="EI184">
        <f>IF($GQ184&gt;=22,INDEX($DK:$DK,$GP184+22),"")</f>
      </c>
      <c r="EJ184">
        <f>IF($GQ184&gt;=23,INDEX($DK:$DK,$GP184+23),"")</f>
      </c>
      <c r="EK184">
        <f>IF($GQ184&gt;=24,INDEX($DK:$DK,$GP184+24),"")</f>
      </c>
      <c r="EL184">
        <f>IF($GQ184&gt;=25,INDEX($DK:$DK,$GP184+25),"")</f>
      </c>
      <c r="EM184">
        <f>IF($GQ184&gt;=26,INDEX($DK:$DK,$GP184+26),"")</f>
      </c>
      <c r="EN184">
        <f>IF($GQ184&gt;=27,INDEX($DK:$DK,$GP184+27),"")</f>
      </c>
      <c r="EO184">
        <f>IF($GQ184&gt;=28,INDEX($DK:$DK,$GP184+28),"")</f>
      </c>
      <c r="EP184">
        <f>IF($GQ184&gt;=29,INDEX($DK:$DK,$GP184+29),"")</f>
      </c>
      <c r="EQ184">
        <f>IF($GQ184&gt;=30,INDEX($DK:$DK,$GP184+30),"")</f>
      </c>
      <c r="ER184">
        <f>IF($GQ184&gt;=31,INDEX($DK:$DK,$GP184+31),"")</f>
      </c>
      <c r="ES184">
        <f>IF($GQ184&gt;=32,INDEX($DK:$DK,$GP184+32),"")</f>
      </c>
      <c r="ET184">
        <f>IF($GQ184&gt;=33,INDEX($DK:$DK,$GP184+33),"")</f>
      </c>
      <c r="EU184">
        <f>IF($GQ184&gt;=34,INDEX($DK:$DK,$GP184+34),"")</f>
      </c>
      <c r="EV184">
        <f>IF($GQ184&gt;=35,INDEX($DK:$DK,$GP184+35),"")</f>
      </c>
      <c r="EW184">
        <f>IF($GQ184&gt;=36,INDEX($DK:$DK,$GP184+36),"")</f>
      </c>
      <c r="EX184">
        <f>IF($GQ184&gt;=37,INDEX($DK:$DK,$GP184+37),"")</f>
      </c>
      <c r="EY184">
        <f>IF($GQ184&gt;=38,INDEX($DK:$DK,$GP184+38),"")</f>
      </c>
      <c r="EZ184">
        <f>IF($GQ184&gt;=39,INDEX($DK:$DK,$GP184+39),"")</f>
      </c>
      <c r="FA184">
        <f>IF($GQ184&gt;=40,INDEX($DK:$DK,$GP184+40),"")</f>
      </c>
      <c r="FB184">
        <f>IF($GQ184&gt;=1,INDEX($DL:$DL,$GP184+1),"")</f>
      </c>
      <c r="FC184">
        <f>IF($GQ184&gt;=2,INDEX($DL:$DL,$GP184+2),"")</f>
      </c>
      <c r="FD184">
        <f>IF($GQ184&gt;=3,INDEX($DL:$DL,$GP184+3),"")</f>
      </c>
      <c r="FE184">
        <f>IF($GQ184&gt;=4,INDEX($DL:$DL,$GP184+4),"")</f>
      </c>
      <c r="FF184">
        <f>IF($GQ184&gt;=5,INDEX($DL:$DL,$GP184+5),"")</f>
      </c>
      <c r="FG184">
        <f>IF($GQ184&gt;=6,INDEX($DL:$DL,$GP184+6),"")</f>
      </c>
      <c r="FH184">
        <f>IF($GQ184&gt;=7,INDEX($DL:$DL,$GP184+7),"")</f>
      </c>
      <c r="FI184">
        <f>IF($GQ184&gt;=8,INDEX($DL:$DL,$GP184+8),"")</f>
      </c>
      <c r="FJ184">
        <f>IF($GQ184&gt;=9,INDEX($DL:$DL,$GP184+9),"")</f>
      </c>
      <c r="FK184">
        <f>IF($GQ184&gt;=10,INDEX($DL:$DL,$GP184+10),"")</f>
      </c>
      <c r="FL184">
        <f>IF($GQ184&gt;=11,INDEX($DL:$DL,$GP184+11),"")</f>
      </c>
      <c r="FM184">
        <f>IF($GQ184&gt;=12,INDEX($DL:$DL,$GP184+12),"")</f>
      </c>
      <c r="FN184">
        <f>IF($GQ184&gt;=13,INDEX($DL:$DL,$GP184+13),"")</f>
      </c>
      <c r="FO184">
        <f>IF($GQ184&gt;=14,INDEX($DL:$DL,$GP184+14),"")</f>
      </c>
      <c r="FP184">
        <f>IF($GQ184&gt;=15,INDEX($DL:$DL,$GP184+15),"")</f>
      </c>
      <c r="FQ184">
        <f>IF($GQ184&gt;=16,INDEX($DL:$DL,$GP184+16),"")</f>
      </c>
      <c r="FR184">
        <f>IF($GQ184&gt;=17,INDEX($DL:$DL,$GP184+17),"")</f>
      </c>
      <c r="FS184">
        <f>IF($GQ184&gt;=18,INDEX($DL:$DL,$GP184+18),"")</f>
      </c>
      <c r="FT184">
        <f>IF($GQ184&gt;=19,INDEX($DL:$DL,$GP184+19),"")</f>
      </c>
      <c r="FU184">
        <f>IF($GQ184&gt;=20,INDEX($DL:$DL,$GP184+20),"")</f>
      </c>
      <c r="FV184">
        <f>IF($GQ184&gt;=21,INDEX($DL:$DL,$GP184+21),"")</f>
      </c>
      <c r="FW184">
        <f>IF($GQ184&gt;=22,INDEX($DL:$DL,$GP184+22),"")</f>
      </c>
      <c r="FX184">
        <f>IF($GQ184&gt;=23,INDEX($DL:$DL,$GP184+23),"")</f>
      </c>
      <c r="FY184">
        <f>IF($GQ184&gt;=24,INDEX($DL:$DL,$GP184+24),"")</f>
      </c>
      <c r="FZ184">
        <f>IF($GQ184&gt;=25,INDEX($DL:$DL,$GP184+25),"")</f>
      </c>
      <c r="GA184">
        <f>IF($GQ184&gt;=26,INDEX($DL:$DL,$GP184+26),"")</f>
      </c>
      <c r="GB184">
        <f>IF($GQ184&gt;=27,INDEX($DL:$DL,$GP184+27),"")</f>
      </c>
      <c r="GC184">
        <f>IF($GQ184&gt;=28,INDEX($DL:$DL,$GP184+28),"")</f>
      </c>
      <c r="GD184">
        <f>IF($GQ184&gt;=29,INDEX($DL:$DL,$GP184+29),"")</f>
      </c>
      <c r="GE184">
        <f>IF($GQ184&gt;=30,INDEX($DL:$DL,$GP184+30),"")</f>
      </c>
      <c r="GF184">
        <f>IF($GQ184&gt;=31,INDEX($DL:$DL,$GP184+31),"")</f>
      </c>
      <c r="GG184">
        <f>IF($GQ184&gt;=32,INDEX($DL:$DL,$GP184+32),"")</f>
      </c>
      <c r="GH184">
        <f>IF($GQ184&gt;=33,INDEX($DL:$DL,$GP184+33),"")</f>
      </c>
      <c r="GI184">
        <f>IF($GQ184&gt;=34,INDEX($DL:$DL,$GP184+34),"")</f>
      </c>
      <c r="GJ184">
        <f>IF($GQ184&gt;=35,INDEX($DL:$DL,$GP184+35),"")</f>
      </c>
      <c r="GK184">
        <f>IF($GQ184&gt;=36,INDEX($DL:$DL,$GP184+36),"")</f>
      </c>
      <c r="GL184">
        <f>IF($GQ184&gt;=37,INDEX($DL:$DL,$GP184+37),"")</f>
      </c>
      <c r="GM184">
        <f>IF($GQ184&gt;=38,INDEX($DL:$DL,$GP184+38),"")</f>
      </c>
      <c r="GN184">
        <f>IF($GQ184&gt;=39,INDEX($DL:$DL,$GP184+39),"")</f>
      </c>
      <c r="GO184">
        <f>IF($GQ184&gt;=40,INDEX($DL:$DL,$GP184+40),"")</f>
      </c>
      <c r="GP184">
        <f>IFERROR(MATCH($DJ184,$DK$2:$DK$148,0)+1,0)</f>
      </c>
      <c r="GQ184">
        <f>IFERROR(INDEX($DM$2:$DM$148,MATCH($DJ184,$DK$2:$DK$148,0)),0)</f>
      </c>
      <c r="GR184">
        <f>IFERROR(MATCH($L184,$DN$184:$FA$184,0),0)</f>
      </c>
      <c r="GS184">
        <f>IF($GR184&gt;0,INDEX($FB$184:$GO$184,$GR184),"")</f>
      </c>
      <c r="GT184" t="s">
        <v>63</v>
      </c>
      <c r="GV184">
        <f>IF($JE184&gt;=1,INDEX($GT:$GT,$JD184+1),"")</f>
      </c>
      <c r="GW184">
        <f>IF($JE184&gt;=2,INDEX($GT:$GT,$JD184+2),"")</f>
      </c>
      <c r="GX184">
        <f>IF($JE184&gt;=3,INDEX($GT:$GT,$JD184+3),"")</f>
      </c>
      <c r="GY184">
        <f>IF($JE184&gt;=4,INDEX($GT:$GT,$JD184+4),"")</f>
      </c>
      <c r="GZ184">
        <f>IF($JE184&gt;=5,INDEX($GT:$GT,$JD184+5),"")</f>
      </c>
      <c r="HA184">
        <f>IF($JE184&gt;=6,INDEX($GT:$GT,$JD184+6),"")</f>
      </c>
      <c r="HB184">
        <f>IF($JE184&gt;=7,INDEX($GT:$GT,$JD184+7),"")</f>
      </c>
      <c r="HC184">
        <f>IF($JE184&gt;=8,INDEX($GT:$GT,$JD184+8),"")</f>
      </c>
      <c r="HD184">
        <f>IF($JE184&gt;=9,INDEX($GT:$GT,$JD184+9),"")</f>
      </c>
      <c r="HE184">
        <f>IF($JE184&gt;=10,INDEX($GT:$GT,$JD184+10),"")</f>
      </c>
      <c r="HF184">
        <f>IF($JE184&gt;=11,INDEX($GT:$GT,$JD184+11),"")</f>
      </c>
      <c r="HG184">
        <f>IF($JE184&gt;=12,INDEX($GT:$GT,$JD184+12),"")</f>
      </c>
      <c r="HH184">
        <f>IF($JE184&gt;=13,INDEX($GT:$GT,$JD184+13),"")</f>
      </c>
      <c r="HI184">
        <f>IF($JE184&gt;=14,INDEX($GT:$GT,$JD184+14),"")</f>
      </c>
      <c r="HJ184">
        <f>IF($JE184&gt;=15,INDEX($GT:$GT,$JD184+15),"")</f>
      </c>
      <c r="HK184">
        <f>IF($JE184&gt;=16,INDEX($GT:$GT,$JD184+16),"")</f>
      </c>
      <c r="HL184">
        <f>IF($JE184&gt;=17,INDEX($GT:$GT,$JD184+17),"")</f>
      </c>
      <c r="HM184">
        <f>IF($JE184&gt;=18,INDEX($GT:$GT,$JD184+18),"")</f>
      </c>
      <c r="HN184">
        <f>IF($JE184&gt;=19,INDEX($GT:$GT,$JD184+19),"")</f>
      </c>
      <c r="HO184">
        <f>IF($JE184&gt;=20,INDEX($GT:$GT,$JD184+20),"")</f>
      </c>
      <c r="HP184">
        <f>IF($JE184&gt;=21,INDEX($GT:$GT,$JD184+21),"")</f>
      </c>
      <c r="HQ184">
        <f>IF($JE184&gt;=22,INDEX($GT:$GT,$JD184+22),"")</f>
      </c>
      <c r="HR184">
        <f>IF($JE184&gt;=23,INDEX($GT:$GT,$JD184+23),"")</f>
      </c>
      <c r="HS184">
        <f>IF($JE184&gt;=24,INDEX($GT:$GT,$JD184+24),"")</f>
      </c>
      <c r="HT184">
        <f>IF($JE184&gt;=25,INDEX($GT:$GT,$JD184+25),"")</f>
      </c>
      <c r="HU184">
        <f>IF($JE184&gt;=26,INDEX($GT:$GT,$JD184+26),"")</f>
      </c>
      <c r="HV184">
        <f>IF($JE184&gt;=27,INDEX($GT:$GT,$JD184+27),"")</f>
      </c>
      <c r="HW184">
        <f>IF($JE184&gt;=28,INDEX($GT:$GT,$JD184+28),"")</f>
      </c>
      <c r="HX184">
        <f>IF($JE184&gt;=29,INDEX($GT:$GT,$JD184+29),"")</f>
      </c>
      <c r="HY184">
        <f>IF($JE184&gt;=30,INDEX($GT:$GT,$JD184+30),"")</f>
      </c>
      <c r="HZ184">
        <f>IF($JE184&gt;=31,INDEX($GT:$GT,$JD184+31),"")</f>
      </c>
      <c r="IA184">
        <f>IF($JE184&gt;=32,INDEX($GT:$GT,$JD184+32),"")</f>
      </c>
      <c r="IB184">
        <f>IF($JE184&gt;=33,INDEX($GT:$GT,$JD184+33),"")</f>
      </c>
      <c r="IC184">
        <f>IF($JE184&gt;=34,INDEX($GT:$GT,$JD184+34),"")</f>
      </c>
      <c r="ID184">
        <f>IF($JE184&gt;=35,INDEX($GT:$GT,$JD184+35),"")</f>
      </c>
      <c r="IE184">
        <f>IF($JE184&gt;=36,INDEX($GT:$GT,$JD184+36),"")</f>
      </c>
      <c r="IF184">
        <f>IF($JE184&gt;=37,INDEX($GT:$GT,$JD184+37),"")</f>
      </c>
      <c r="IG184">
        <f>IF($JE184&gt;=38,INDEX($GT:$GT,$JD184+38),"")</f>
      </c>
      <c r="IH184">
        <f>IF($JE184&gt;=39,INDEX($GT:$GT,$JD184+39),"")</f>
      </c>
      <c r="II184">
        <f>IF($JE184&gt;=40,INDEX($GT:$GT,$JD184+40),"")</f>
      </c>
      <c r="IJ184">
        <f>IF($JE184&gt;=41,INDEX($GT:$GT,$JD184+41),"")</f>
      </c>
      <c r="IK184">
        <f>IF($JE184&gt;=42,INDEX($GT:$GT,$JD184+42),"")</f>
      </c>
      <c r="IL184">
        <f>IF($JE184&gt;=43,INDEX($GT:$GT,$JD184+43),"")</f>
      </c>
      <c r="IM184">
        <f>IF($JE184&gt;=44,INDEX($GT:$GT,$JD184+44),"")</f>
      </c>
      <c r="IN184">
        <f>IF($JE184&gt;=45,INDEX($GT:$GT,$JD184+45),"")</f>
      </c>
      <c r="IO184">
        <f>IF($JE184&gt;=46,INDEX($GT:$GT,$JD184+46),"")</f>
      </c>
      <c r="IP184">
        <f>IF($JE184&gt;=47,INDEX($GT:$GT,$JD184+47),"")</f>
      </c>
      <c r="IQ184">
        <f>IF($JE184&gt;=48,INDEX($GT:$GT,$JD184+48),"")</f>
      </c>
      <c r="IR184">
        <f>IF($JE184&gt;=49,INDEX($GT:$GT,$JD184+49),"")</f>
      </c>
      <c r="IS184">
        <f>IF($JE184&gt;=50,INDEX($GT:$GT,$JD184+50),"")</f>
      </c>
      <c r="IT184">
        <f>IF($JE184&gt;=51,INDEX($GT:$GT,$JD184+51),"")</f>
      </c>
      <c r="IU184">
        <f>IF($JE184&gt;=52,INDEX($GT:$GT,$JD184+52),"")</f>
      </c>
      <c r="IV184">
        <f>IF($JE184&gt;=53,INDEX($GT:$GT,$JD184+53),"")</f>
      </c>
      <c r="IW184">
        <f>IF($JE184&gt;=54,INDEX($GT:$GT,$JD184+54),"")</f>
      </c>
      <c r="IX184">
        <f>IF($JE184&gt;=55,INDEX($GT:$GT,$JD184+55),"")</f>
      </c>
      <c r="IY184">
        <f>IF($JE184&gt;=56,INDEX($GT:$GT,$JD184+56),"")</f>
      </c>
      <c r="IZ184">
        <f>IF($JE184&gt;=57,INDEX($GT:$GT,$JD184+57),"")</f>
      </c>
      <c r="JA184">
        <f>IF($JE184&gt;=58,INDEX($GT:$GT,$JD184+58),"")</f>
      </c>
      <c r="JB184">
        <f>IF($JE184&gt;=59,INDEX($GT:$GT,$JD184+59),"")</f>
      </c>
      <c r="JC184">
        <f>IF($JE184&gt;=60,INDEX($GT:$GT,$JD184+60),"")</f>
      </c>
      <c r="JD184">
        <f>IFERROR(MATCH($GS184,$GT$2:$GT$322,0)+1,0)</f>
      </c>
      <c r="JE184">
        <f>IFERROR(INDEX($GU$2:$GU$322,MATCH($GS184,$GT$2:$GT$322,0)),0)</f>
      </c>
      <c r="JF184" t="s">
        <v>28</v>
      </c>
      <c r="JG184" t="s">
        <v>28</v>
      </c>
    </row>
    <row r="185" spans="1:267" x14ac:dyDescent="0.25">
      <c r="J185" s="1"/>
      <c r="K185" s="1"/>
      <c r="L185" s="1"/>
      <c r="M185" s="1"/>
      <c r="N185" s="1">
        <f>IFERROR(IF(FIND(" - ",$J185)&gt;0,MID($J185,FIND(" - ",$J185)+3,LEN($J185)),""),"")</f>
      </c>
      <c r="P185" s="1"/>
      <c r="S185" t="s">
        <v>28</v>
      </c>
      <c r="U185">
        <f>IF(OR($S185="",$T185=""),"",IFERROR($S185/$T185,0))</f>
      </c>
      <c r="V185">
        <f>IF($S185="","",
IF($K185="","",
IF(ISNUMBER(SEARCH("exempt",LOWER($K185))),0,
$S185*(VALUE(SUBSTITUTE($K185,"%",""))/100))))</f>
      </c>
      <c r="AB185">
        <f>IF($S185="","",
SUM($S185,$V185,$Z185,$W185,$Y185)-
IF($AA185="",0,VALUE($AA185)))</f>
      </c>
      <c r="AJ185" t="s">
        <v>804</v>
      </c>
      <c r="AO185" t="s">
        <v>805</v>
      </c>
      <c r="AR185">
        <f>IFERROR(LEFT($J185,FIND(" - ",$J185)-1),$J185)</f>
      </c>
      <c r="AU185">
        <f>IF($CJ185&gt;=1,INDEX($AS:$AS,$CI185+1),"")</f>
      </c>
      <c r="AV185">
        <f>IF($CJ185&gt;=2,INDEX($AS:$AS,$CI185+2),"")</f>
      </c>
      <c r="AW185">
        <f>IF($CJ185&gt;=3,INDEX($AS:$AS,$CI185+3),"")</f>
      </c>
      <c r="AX185">
        <f>IF($CJ185&gt;=4,INDEX($AS:$AS,$CI185+4),"")</f>
      </c>
      <c r="AY185">
        <f>IF($CJ185&gt;=5,INDEX($AS:$AS,$CI185+5),"")</f>
      </c>
      <c r="AZ185">
        <f>IF($CJ185&gt;=6,INDEX($AS:$AS,$CI185+6),"")</f>
      </c>
      <c r="BA185">
        <f>IF($CJ185&gt;=7,INDEX($AS:$AS,$CI185+7),"")</f>
      </c>
      <c r="BB185">
        <f>IF($CJ185&gt;=8,INDEX($AS:$AS,$CI185+8),"")</f>
      </c>
      <c r="BC185">
        <f>IF($CJ185&gt;=9,INDEX($AS:$AS,$CI185+9),"")</f>
      </c>
      <c r="BD185">
        <f>IF($CJ185&gt;=10,INDEX($AS:$AS,$CI185+10),"")</f>
      </c>
      <c r="BE185">
        <f>IF($CJ185&gt;=11,INDEX($AS:$AS,$CI185+11),"")</f>
      </c>
      <c r="BF185">
        <f>IF($CJ185&gt;=12,INDEX($AS:$AS,$CI185+12),"")</f>
      </c>
      <c r="BG185">
        <f>IF($CJ185&gt;=13,INDEX($AS:$AS,$CI185+13),"")</f>
      </c>
      <c r="BH185">
        <f>IF($CJ185&gt;=14,INDEX($AS:$AS,$CI185+14),"")</f>
      </c>
      <c r="BI185">
        <f>IF($CJ185&gt;=15,INDEX($AS:$AS,$CI185+15),"")</f>
      </c>
      <c r="BJ185">
        <f>IF($CJ185&gt;=16,INDEX($AS:$AS,$CI185+16),"")</f>
      </c>
      <c r="BK185">
        <f>IF($CJ185&gt;=17,INDEX($AS:$AS,$CI185+17),"")</f>
      </c>
      <c r="BL185">
        <f>IF($CJ185&gt;=18,INDEX($AS:$AS,$CI185+18),"")</f>
      </c>
      <c r="BM185">
        <f>IF($CJ185&gt;=19,INDEX($AS:$AS,$CI185+19),"")</f>
      </c>
      <c r="BN185">
        <f>IF($CJ185&gt;=20,INDEX($AS:$AS,$CI185+20),"")</f>
      </c>
      <c r="BO185">
        <f>IF($CJ185&gt;=21,INDEX($AS:$AS,$CI185+21),"")</f>
      </c>
      <c r="BP185">
        <f>IF($CJ185&gt;=22,INDEX($AS:$AS,$CI185+22),"")</f>
      </c>
      <c r="BQ185">
        <f>IF($CJ185&gt;=23,INDEX($AS:$AS,$CI185+23),"")</f>
      </c>
      <c r="BR185">
        <f>IF($CJ185&gt;=24,INDEX($AS:$AS,$CI185+24),"")</f>
      </c>
      <c r="BS185">
        <f>IF($CJ185&gt;=25,INDEX($AS:$AS,$CI185+25),"")</f>
      </c>
      <c r="BT185">
        <f>IF($CJ185&gt;=26,INDEX($AS:$AS,$CI185+26),"")</f>
      </c>
      <c r="BU185">
        <f>IF($CJ185&gt;=27,INDEX($AS:$AS,$CI185+27),"")</f>
      </c>
      <c r="BV185">
        <f>IF($CJ185&gt;=28,INDEX($AS:$AS,$CI185+28),"")</f>
      </c>
      <c r="BW185">
        <f>IF($CJ185&gt;=29,INDEX($AS:$AS,$CI185+29),"")</f>
      </c>
      <c r="BX185">
        <f>IF($CJ185&gt;=30,INDEX($AS:$AS,$CI185+30),"")</f>
      </c>
      <c r="BY185">
        <f>IF($CJ185&gt;=31,INDEX($AS:$AS,$CI185+31),"")</f>
      </c>
      <c r="BZ185">
        <f>IF($CJ185&gt;=32,INDEX($AS:$AS,$CI185+32),"")</f>
      </c>
      <c r="CA185">
        <f>IF($CJ185&gt;=33,INDEX($AS:$AS,$CI185+33),"")</f>
      </c>
      <c r="CB185">
        <f>IF($CJ185&gt;=34,INDEX($AS:$AS,$CI185+34),"")</f>
      </c>
      <c r="CC185">
        <f>IF($CJ185&gt;=35,INDEX($AS:$AS,$CI185+35),"")</f>
      </c>
      <c r="CD185">
        <f>IF($CJ185&gt;=36,INDEX($AS:$AS,$CI185+36),"")</f>
      </c>
      <c r="CE185">
        <f>IF($CJ185&gt;=37,INDEX($AS:$AS,$CI185+37),"")</f>
      </c>
      <c r="CF185">
        <f>IF($CJ185&gt;=38,INDEX($AS:$AS,$CI185+38),"")</f>
      </c>
      <c r="CG185">
        <f>IF($CJ185&gt;=39,INDEX($AS:$AS,$CI185+39),"")</f>
      </c>
      <c r="CH185">
        <f>IF($CJ185&gt;=40,INDEX($AS:$AS,$CI185+40),"")</f>
      </c>
      <c r="CI185">
        <f>IFERROR(MATCH($AR185,$AS$2:$AS$133,0)+1,0)</f>
      </c>
      <c r="CJ185">
        <f>IFERROR(INDEX($AT$2:$AT$133,MATCH($AR185,$AS$2:$AS$133,0)),0)</f>
      </c>
      <c r="CK185">
        <f>IFERROR(LEFT($O185,FIND(" - ",$O185)-1),$O185)</f>
      </c>
      <c r="CL185" t="s">
        <v>95</v>
      </c>
      <c r="CN185">
        <f>IF($DI185&gt;=1,INDEX($CL:$CL,$DH185+1),"")</f>
      </c>
      <c r="CO185">
        <f>IF($DI185&gt;=2,INDEX($CL:$CL,$DH185+2),"")</f>
      </c>
      <c r="CP185">
        <f>IF($DI185&gt;=3,INDEX($CL:$CL,$DH185+3),"")</f>
      </c>
      <c r="CQ185">
        <f>IF($DI185&gt;=4,INDEX($CL:$CL,$DH185+4),"")</f>
      </c>
      <c r="CR185">
        <f>IF($DI185&gt;=5,INDEX($CL:$CL,$DH185+5),"")</f>
      </c>
      <c r="CS185">
        <f>IF($DI185&gt;=6,INDEX($CL:$CL,$DH185+6),"")</f>
      </c>
      <c r="CT185">
        <f>IF($DI185&gt;=7,INDEX($CL:$CL,$DH185+7),"")</f>
      </c>
      <c r="CU185">
        <f>IF($DI185&gt;=8,INDEX($CL:$CL,$DH185+8),"")</f>
      </c>
      <c r="CV185">
        <f>IF($DI185&gt;=9,INDEX($CL:$CL,$DH185+9),"")</f>
      </c>
      <c r="CW185">
        <f>IF($DI185&gt;=10,INDEX($CL:$CL,$DH185+10),"")</f>
      </c>
      <c r="CX185">
        <f>IF($DI185&gt;=11,INDEX($CL:$CL,$DH185+11),"")</f>
      </c>
      <c r="CY185">
        <f>IF($DI185&gt;=12,INDEX($CL:$CL,$DH185+12),"")</f>
      </c>
      <c r="CZ185">
        <f>IF($DI185&gt;=13,INDEX($CL:$CL,$DH185+13),"")</f>
      </c>
      <c r="DA185">
        <f>IF($DI185&gt;=14,INDEX($CL:$CL,$DH185+14),"")</f>
      </c>
      <c r="DB185">
        <f>IF($DI185&gt;=15,INDEX($CL:$CL,$DH185+15),"")</f>
      </c>
      <c r="DC185">
        <f>IF($DI185&gt;=16,INDEX($CL:$CL,$DH185+16),"")</f>
      </c>
      <c r="DD185">
        <f>IF($DI185&gt;=17,INDEX($CL:$CL,$DH185+17),"")</f>
      </c>
      <c r="DE185">
        <f>IF($DI185&gt;=18,INDEX($CL:$CL,$DH185+18),"")</f>
      </c>
      <c r="DF185">
        <f>IF($DI185&gt;=19,INDEX($CL:$CL,$DH185+19),"")</f>
      </c>
      <c r="DG185">
        <f>IF($DI185&gt;=20,INDEX($CL:$CL,$DH185+20),"")</f>
      </c>
      <c r="DH185">
        <f>IFERROR(MATCH($CK185,$CL$2:$CL$1558,0)+1,0)</f>
      </c>
      <c r="DI185">
        <f>IFERROR(INDEX($CM$2:$CM$1558,MATCH($CK185,$CL$2:$CL$1558,0)),0)</f>
      </c>
      <c r="DJ185">
        <f>IFERROR(INDEX($AQ:$AQ,MATCH($K185,$AP:$AP,0))&amp;"","")</f>
      </c>
      <c r="DN185">
        <f>IF($GQ185&gt;=1,INDEX($DK:$DK,$GP185+1),"")</f>
      </c>
      <c r="DO185">
        <f>IF($GQ185&gt;=2,INDEX($DK:$DK,$GP185+2),"")</f>
      </c>
      <c r="DP185">
        <f>IF($GQ185&gt;=3,INDEX($DK:$DK,$GP185+3),"")</f>
      </c>
      <c r="DQ185">
        <f>IF($GQ185&gt;=4,INDEX($DK:$DK,$GP185+4),"")</f>
      </c>
      <c r="DR185">
        <f>IF($GQ185&gt;=5,INDEX($DK:$DK,$GP185+5),"")</f>
      </c>
      <c r="DS185">
        <f>IF($GQ185&gt;=6,INDEX($DK:$DK,$GP185+6),"")</f>
      </c>
      <c r="DT185">
        <f>IF($GQ185&gt;=7,INDEX($DK:$DK,$GP185+7),"")</f>
      </c>
      <c r="DU185">
        <f>IF($GQ185&gt;=8,INDEX($DK:$DK,$GP185+8),"")</f>
      </c>
      <c r="DV185">
        <f>IF($GQ185&gt;=9,INDEX($DK:$DK,$GP185+9),"")</f>
      </c>
      <c r="DW185">
        <f>IF($GQ185&gt;=10,INDEX($DK:$DK,$GP185+10),"")</f>
      </c>
      <c r="DX185">
        <f>IF($GQ185&gt;=11,INDEX($DK:$DK,$GP185+11),"")</f>
      </c>
      <c r="DY185">
        <f>IF($GQ185&gt;=12,INDEX($DK:$DK,$GP185+12),"")</f>
      </c>
      <c r="DZ185">
        <f>IF($GQ185&gt;=13,INDEX($DK:$DK,$GP185+13),"")</f>
      </c>
      <c r="EA185">
        <f>IF($GQ185&gt;=14,INDEX($DK:$DK,$GP185+14),"")</f>
      </c>
      <c r="EB185">
        <f>IF($GQ185&gt;=15,INDEX($DK:$DK,$GP185+15),"")</f>
      </c>
      <c r="EC185">
        <f>IF($GQ185&gt;=16,INDEX($DK:$DK,$GP185+16),"")</f>
      </c>
      <c r="ED185">
        <f>IF($GQ185&gt;=17,INDEX($DK:$DK,$GP185+17),"")</f>
      </c>
      <c r="EE185">
        <f>IF($GQ185&gt;=18,INDEX($DK:$DK,$GP185+18),"")</f>
      </c>
      <c r="EF185">
        <f>IF($GQ185&gt;=19,INDEX($DK:$DK,$GP185+19),"")</f>
      </c>
      <c r="EG185">
        <f>IF($GQ185&gt;=20,INDEX($DK:$DK,$GP185+20),"")</f>
      </c>
      <c r="EH185">
        <f>IF($GQ185&gt;=21,INDEX($DK:$DK,$GP185+21),"")</f>
      </c>
      <c r="EI185">
        <f>IF($GQ185&gt;=22,INDEX($DK:$DK,$GP185+22),"")</f>
      </c>
      <c r="EJ185">
        <f>IF($GQ185&gt;=23,INDEX($DK:$DK,$GP185+23),"")</f>
      </c>
      <c r="EK185">
        <f>IF($GQ185&gt;=24,INDEX($DK:$DK,$GP185+24),"")</f>
      </c>
      <c r="EL185">
        <f>IF($GQ185&gt;=25,INDEX($DK:$DK,$GP185+25),"")</f>
      </c>
      <c r="EM185">
        <f>IF($GQ185&gt;=26,INDEX($DK:$DK,$GP185+26),"")</f>
      </c>
      <c r="EN185">
        <f>IF($GQ185&gt;=27,INDEX($DK:$DK,$GP185+27),"")</f>
      </c>
      <c r="EO185">
        <f>IF($GQ185&gt;=28,INDEX($DK:$DK,$GP185+28),"")</f>
      </c>
      <c r="EP185">
        <f>IF($GQ185&gt;=29,INDEX($DK:$DK,$GP185+29),"")</f>
      </c>
      <c r="EQ185">
        <f>IF($GQ185&gt;=30,INDEX($DK:$DK,$GP185+30),"")</f>
      </c>
      <c r="ER185">
        <f>IF($GQ185&gt;=31,INDEX($DK:$DK,$GP185+31),"")</f>
      </c>
      <c r="ES185">
        <f>IF($GQ185&gt;=32,INDEX($DK:$DK,$GP185+32),"")</f>
      </c>
      <c r="ET185">
        <f>IF($GQ185&gt;=33,INDEX($DK:$DK,$GP185+33),"")</f>
      </c>
      <c r="EU185">
        <f>IF($GQ185&gt;=34,INDEX($DK:$DK,$GP185+34),"")</f>
      </c>
      <c r="EV185">
        <f>IF($GQ185&gt;=35,INDEX($DK:$DK,$GP185+35),"")</f>
      </c>
      <c r="EW185">
        <f>IF($GQ185&gt;=36,INDEX($DK:$DK,$GP185+36),"")</f>
      </c>
      <c r="EX185">
        <f>IF($GQ185&gt;=37,INDEX($DK:$DK,$GP185+37),"")</f>
      </c>
      <c r="EY185">
        <f>IF($GQ185&gt;=38,INDEX($DK:$DK,$GP185+38),"")</f>
      </c>
      <c r="EZ185">
        <f>IF($GQ185&gt;=39,INDEX($DK:$DK,$GP185+39),"")</f>
      </c>
      <c r="FA185">
        <f>IF($GQ185&gt;=40,INDEX($DK:$DK,$GP185+40),"")</f>
      </c>
      <c r="FB185">
        <f>IF($GQ185&gt;=1,INDEX($DL:$DL,$GP185+1),"")</f>
      </c>
      <c r="FC185">
        <f>IF($GQ185&gt;=2,INDEX($DL:$DL,$GP185+2),"")</f>
      </c>
      <c r="FD185">
        <f>IF($GQ185&gt;=3,INDEX($DL:$DL,$GP185+3),"")</f>
      </c>
      <c r="FE185">
        <f>IF($GQ185&gt;=4,INDEX($DL:$DL,$GP185+4),"")</f>
      </c>
      <c r="FF185">
        <f>IF($GQ185&gt;=5,INDEX($DL:$DL,$GP185+5),"")</f>
      </c>
      <c r="FG185">
        <f>IF($GQ185&gt;=6,INDEX($DL:$DL,$GP185+6),"")</f>
      </c>
      <c r="FH185">
        <f>IF($GQ185&gt;=7,INDEX($DL:$DL,$GP185+7),"")</f>
      </c>
      <c r="FI185">
        <f>IF($GQ185&gt;=8,INDEX($DL:$DL,$GP185+8),"")</f>
      </c>
      <c r="FJ185">
        <f>IF($GQ185&gt;=9,INDEX($DL:$DL,$GP185+9),"")</f>
      </c>
      <c r="FK185">
        <f>IF($GQ185&gt;=10,INDEX($DL:$DL,$GP185+10),"")</f>
      </c>
      <c r="FL185">
        <f>IF($GQ185&gt;=11,INDEX($DL:$DL,$GP185+11),"")</f>
      </c>
      <c r="FM185">
        <f>IF($GQ185&gt;=12,INDEX($DL:$DL,$GP185+12),"")</f>
      </c>
      <c r="FN185">
        <f>IF($GQ185&gt;=13,INDEX($DL:$DL,$GP185+13),"")</f>
      </c>
      <c r="FO185">
        <f>IF($GQ185&gt;=14,INDEX($DL:$DL,$GP185+14),"")</f>
      </c>
      <c r="FP185">
        <f>IF($GQ185&gt;=15,INDEX($DL:$DL,$GP185+15),"")</f>
      </c>
      <c r="FQ185">
        <f>IF($GQ185&gt;=16,INDEX($DL:$DL,$GP185+16),"")</f>
      </c>
      <c r="FR185">
        <f>IF($GQ185&gt;=17,INDEX($DL:$DL,$GP185+17),"")</f>
      </c>
      <c r="FS185">
        <f>IF($GQ185&gt;=18,INDEX($DL:$DL,$GP185+18),"")</f>
      </c>
      <c r="FT185">
        <f>IF($GQ185&gt;=19,INDEX($DL:$DL,$GP185+19),"")</f>
      </c>
      <c r="FU185">
        <f>IF($GQ185&gt;=20,INDEX($DL:$DL,$GP185+20),"")</f>
      </c>
      <c r="FV185">
        <f>IF($GQ185&gt;=21,INDEX($DL:$DL,$GP185+21),"")</f>
      </c>
      <c r="FW185">
        <f>IF($GQ185&gt;=22,INDEX($DL:$DL,$GP185+22),"")</f>
      </c>
      <c r="FX185">
        <f>IF($GQ185&gt;=23,INDEX($DL:$DL,$GP185+23),"")</f>
      </c>
      <c r="FY185">
        <f>IF($GQ185&gt;=24,INDEX($DL:$DL,$GP185+24),"")</f>
      </c>
      <c r="FZ185">
        <f>IF($GQ185&gt;=25,INDEX($DL:$DL,$GP185+25),"")</f>
      </c>
      <c r="GA185">
        <f>IF($GQ185&gt;=26,INDEX($DL:$DL,$GP185+26),"")</f>
      </c>
      <c r="GB185">
        <f>IF($GQ185&gt;=27,INDEX($DL:$DL,$GP185+27),"")</f>
      </c>
      <c r="GC185">
        <f>IF($GQ185&gt;=28,INDEX($DL:$DL,$GP185+28),"")</f>
      </c>
      <c r="GD185">
        <f>IF($GQ185&gt;=29,INDEX($DL:$DL,$GP185+29),"")</f>
      </c>
      <c r="GE185">
        <f>IF($GQ185&gt;=30,INDEX($DL:$DL,$GP185+30),"")</f>
      </c>
      <c r="GF185">
        <f>IF($GQ185&gt;=31,INDEX($DL:$DL,$GP185+31),"")</f>
      </c>
      <c r="GG185">
        <f>IF($GQ185&gt;=32,INDEX($DL:$DL,$GP185+32),"")</f>
      </c>
      <c r="GH185">
        <f>IF($GQ185&gt;=33,INDEX($DL:$DL,$GP185+33),"")</f>
      </c>
      <c r="GI185">
        <f>IF($GQ185&gt;=34,INDEX($DL:$DL,$GP185+34),"")</f>
      </c>
      <c r="GJ185">
        <f>IF($GQ185&gt;=35,INDEX($DL:$DL,$GP185+35),"")</f>
      </c>
      <c r="GK185">
        <f>IF($GQ185&gt;=36,INDEX($DL:$DL,$GP185+36),"")</f>
      </c>
      <c r="GL185">
        <f>IF($GQ185&gt;=37,INDEX($DL:$DL,$GP185+37),"")</f>
      </c>
      <c r="GM185">
        <f>IF($GQ185&gt;=38,INDEX($DL:$DL,$GP185+38),"")</f>
      </c>
      <c r="GN185">
        <f>IF($GQ185&gt;=39,INDEX($DL:$DL,$GP185+39),"")</f>
      </c>
      <c r="GO185">
        <f>IF($GQ185&gt;=40,INDEX($DL:$DL,$GP185+40),"")</f>
      </c>
      <c r="GP185">
        <f>IFERROR(MATCH($DJ185,$DK$2:$DK$148,0)+1,0)</f>
      </c>
      <c r="GQ185">
        <f>IFERROR(INDEX($DM$2:$DM$148,MATCH($DJ185,$DK$2:$DK$148,0)),0)</f>
      </c>
      <c r="GR185">
        <f>IFERROR(MATCH($L185,$DN$185:$FA$185,0),0)</f>
      </c>
      <c r="GS185">
        <f>IF($GR185&gt;0,INDEX($FB$185:$GO$185,$GR185),"")</f>
      </c>
      <c r="GT185" t="s">
        <v>275</v>
      </c>
      <c r="GV185">
        <f>IF($JE185&gt;=1,INDEX($GT:$GT,$JD185+1),"")</f>
      </c>
      <c r="GW185">
        <f>IF($JE185&gt;=2,INDEX($GT:$GT,$JD185+2),"")</f>
      </c>
      <c r="GX185">
        <f>IF($JE185&gt;=3,INDEX($GT:$GT,$JD185+3),"")</f>
      </c>
      <c r="GY185">
        <f>IF($JE185&gt;=4,INDEX($GT:$GT,$JD185+4),"")</f>
      </c>
      <c r="GZ185">
        <f>IF($JE185&gt;=5,INDEX($GT:$GT,$JD185+5),"")</f>
      </c>
      <c r="HA185">
        <f>IF($JE185&gt;=6,INDEX($GT:$GT,$JD185+6),"")</f>
      </c>
      <c r="HB185">
        <f>IF($JE185&gt;=7,INDEX($GT:$GT,$JD185+7),"")</f>
      </c>
      <c r="HC185">
        <f>IF($JE185&gt;=8,INDEX($GT:$GT,$JD185+8),"")</f>
      </c>
      <c r="HD185">
        <f>IF($JE185&gt;=9,INDEX($GT:$GT,$JD185+9),"")</f>
      </c>
      <c r="HE185">
        <f>IF($JE185&gt;=10,INDEX($GT:$GT,$JD185+10),"")</f>
      </c>
      <c r="HF185">
        <f>IF($JE185&gt;=11,INDEX($GT:$GT,$JD185+11),"")</f>
      </c>
      <c r="HG185">
        <f>IF($JE185&gt;=12,INDEX($GT:$GT,$JD185+12),"")</f>
      </c>
      <c r="HH185">
        <f>IF($JE185&gt;=13,INDEX($GT:$GT,$JD185+13),"")</f>
      </c>
      <c r="HI185">
        <f>IF($JE185&gt;=14,INDEX($GT:$GT,$JD185+14),"")</f>
      </c>
      <c r="HJ185">
        <f>IF($JE185&gt;=15,INDEX($GT:$GT,$JD185+15),"")</f>
      </c>
      <c r="HK185">
        <f>IF($JE185&gt;=16,INDEX($GT:$GT,$JD185+16),"")</f>
      </c>
      <c r="HL185">
        <f>IF($JE185&gt;=17,INDEX($GT:$GT,$JD185+17),"")</f>
      </c>
      <c r="HM185">
        <f>IF($JE185&gt;=18,INDEX($GT:$GT,$JD185+18),"")</f>
      </c>
      <c r="HN185">
        <f>IF($JE185&gt;=19,INDEX($GT:$GT,$JD185+19),"")</f>
      </c>
      <c r="HO185">
        <f>IF($JE185&gt;=20,INDEX($GT:$GT,$JD185+20),"")</f>
      </c>
      <c r="HP185">
        <f>IF($JE185&gt;=21,INDEX($GT:$GT,$JD185+21),"")</f>
      </c>
      <c r="HQ185">
        <f>IF($JE185&gt;=22,INDEX($GT:$GT,$JD185+22),"")</f>
      </c>
      <c r="HR185">
        <f>IF($JE185&gt;=23,INDEX($GT:$GT,$JD185+23),"")</f>
      </c>
      <c r="HS185">
        <f>IF($JE185&gt;=24,INDEX($GT:$GT,$JD185+24),"")</f>
      </c>
      <c r="HT185">
        <f>IF($JE185&gt;=25,INDEX($GT:$GT,$JD185+25),"")</f>
      </c>
      <c r="HU185">
        <f>IF($JE185&gt;=26,INDEX($GT:$GT,$JD185+26),"")</f>
      </c>
      <c r="HV185">
        <f>IF($JE185&gt;=27,INDEX($GT:$GT,$JD185+27),"")</f>
      </c>
      <c r="HW185">
        <f>IF($JE185&gt;=28,INDEX($GT:$GT,$JD185+28),"")</f>
      </c>
      <c r="HX185">
        <f>IF($JE185&gt;=29,INDEX($GT:$GT,$JD185+29),"")</f>
      </c>
      <c r="HY185">
        <f>IF($JE185&gt;=30,INDEX($GT:$GT,$JD185+30),"")</f>
      </c>
      <c r="HZ185">
        <f>IF($JE185&gt;=31,INDEX($GT:$GT,$JD185+31),"")</f>
      </c>
      <c r="IA185">
        <f>IF($JE185&gt;=32,INDEX($GT:$GT,$JD185+32),"")</f>
      </c>
      <c r="IB185">
        <f>IF($JE185&gt;=33,INDEX($GT:$GT,$JD185+33),"")</f>
      </c>
      <c r="IC185">
        <f>IF($JE185&gt;=34,INDEX($GT:$GT,$JD185+34),"")</f>
      </c>
      <c r="ID185">
        <f>IF($JE185&gt;=35,INDEX($GT:$GT,$JD185+35),"")</f>
      </c>
      <c r="IE185">
        <f>IF($JE185&gt;=36,INDEX($GT:$GT,$JD185+36),"")</f>
      </c>
      <c r="IF185">
        <f>IF($JE185&gt;=37,INDEX($GT:$GT,$JD185+37),"")</f>
      </c>
      <c r="IG185">
        <f>IF($JE185&gt;=38,INDEX($GT:$GT,$JD185+38),"")</f>
      </c>
      <c r="IH185">
        <f>IF($JE185&gt;=39,INDEX($GT:$GT,$JD185+39),"")</f>
      </c>
      <c r="II185">
        <f>IF($JE185&gt;=40,INDEX($GT:$GT,$JD185+40),"")</f>
      </c>
      <c r="IJ185">
        <f>IF($JE185&gt;=41,INDEX($GT:$GT,$JD185+41),"")</f>
      </c>
      <c r="IK185">
        <f>IF($JE185&gt;=42,INDEX($GT:$GT,$JD185+42),"")</f>
      </c>
      <c r="IL185">
        <f>IF($JE185&gt;=43,INDEX($GT:$GT,$JD185+43),"")</f>
      </c>
      <c r="IM185">
        <f>IF($JE185&gt;=44,INDEX($GT:$GT,$JD185+44),"")</f>
      </c>
      <c r="IN185">
        <f>IF($JE185&gt;=45,INDEX($GT:$GT,$JD185+45),"")</f>
      </c>
      <c r="IO185">
        <f>IF($JE185&gt;=46,INDEX($GT:$GT,$JD185+46),"")</f>
      </c>
      <c r="IP185">
        <f>IF($JE185&gt;=47,INDEX($GT:$GT,$JD185+47),"")</f>
      </c>
      <c r="IQ185">
        <f>IF($JE185&gt;=48,INDEX($GT:$GT,$JD185+48),"")</f>
      </c>
      <c r="IR185">
        <f>IF($JE185&gt;=49,INDEX($GT:$GT,$JD185+49),"")</f>
      </c>
      <c r="IS185">
        <f>IF($JE185&gt;=50,INDEX($GT:$GT,$JD185+50),"")</f>
      </c>
      <c r="IT185">
        <f>IF($JE185&gt;=51,INDEX($GT:$GT,$JD185+51),"")</f>
      </c>
      <c r="IU185">
        <f>IF($JE185&gt;=52,INDEX($GT:$GT,$JD185+52),"")</f>
      </c>
      <c r="IV185">
        <f>IF($JE185&gt;=53,INDEX($GT:$GT,$JD185+53),"")</f>
      </c>
      <c r="IW185">
        <f>IF($JE185&gt;=54,INDEX($GT:$GT,$JD185+54),"")</f>
      </c>
      <c r="IX185">
        <f>IF($JE185&gt;=55,INDEX($GT:$GT,$JD185+55),"")</f>
      </c>
      <c r="IY185">
        <f>IF($JE185&gt;=56,INDEX($GT:$GT,$JD185+56),"")</f>
      </c>
      <c r="IZ185">
        <f>IF($JE185&gt;=57,INDEX($GT:$GT,$JD185+57),"")</f>
      </c>
      <c r="JA185">
        <f>IF($JE185&gt;=58,INDEX($GT:$GT,$JD185+58),"")</f>
      </c>
      <c r="JB185">
        <f>IF($JE185&gt;=59,INDEX($GT:$GT,$JD185+59),"")</f>
      </c>
      <c r="JC185">
        <f>IF($JE185&gt;=60,INDEX($GT:$GT,$JD185+60),"")</f>
      </c>
      <c r="JD185">
        <f>IFERROR(MATCH($GS185,$GT$2:$GT$322,0)+1,0)</f>
      </c>
      <c r="JE185">
        <f>IFERROR(INDEX($GU$2:$GU$322,MATCH($GS185,$GT$2:$GT$322,0)),0)</f>
      </c>
      <c r="JF185" t="s">
        <v>28</v>
      </c>
      <c r="JG185" t="s">
        <v>28</v>
      </c>
    </row>
    <row r="186" spans="1:267" x14ac:dyDescent="0.25">
      <c r="J186" s="1"/>
      <c r="K186" s="1"/>
      <c r="L186" s="1"/>
      <c r="M186" s="1"/>
      <c r="N186" s="1">
        <f>IFERROR(IF(FIND(" - ",$J186)&gt;0,MID($J186,FIND(" - ",$J186)+3,LEN($J186)),""),"")</f>
      </c>
      <c r="P186" s="1"/>
      <c r="S186" t="s">
        <v>28</v>
      </c>
      <c r="U186">
        <f>IF(OR($S186="",$T186=""),"",IFERROR($S186/$T186,0))</f>
      </c>
      <c r="V186">
        <f>IF($S186="","",
IF($K186="","",
IF(ISNUMBER(SEARCH("exempt",LOWER($K186))),0,
$S186*(VALUE(SUBSTITUTE($K186,"%",""))/100))))</f>
      </c>
      <c r="AB186">
        <f>IF($S186="","",
SUM($S186,$V186,$Z186,$W186,$Y186)-
IF($AA186="",0,VALUE($AA186)))</f>
      </c>
      <c r="AJ186" t="s">
        <v>806</v>
      </c>
      <c r="AO186" t="s">
        <v>807</v>
      </c>
      <c r="AR186">
        <f>IFERROR(LEFT($J186,FIND(" - ",$J186)-1),$J186)</f>
      </c>
      <c r="AU186">
        <f>IF($CJ186&gt;=1,INDEX($AS:$AS,$CI186+1),"")</f>
      </c>
      <c r="AV186">
        <f>IF($CJ186&gt;=2,INDEX($AS:$AS,$CI186+2),"")</f>
      </c>
      <c r="AW186">
        <f>IF($CJ186&gt;=3,INDEX($AS:$AS,$CI186+3),"")</f>
      </c>
      <c r="AX186">
        <f>IF($CJ186&gt;=4,INDEX($AS:$AS,$CI186+4),"")</f>
      </c>
      <c r="AY186">
        <f>IF($CJ186&gt;=5,INDEX($AS:$AS,$CI186+5),"")</f>
      </c>
      <c r="AZ186">
        <f>IF($CJ186&gt;=6,INDEX($AS:$AS,$CI186+6),"")</f>
      </c>
      <c r="BA186">
        <f>IF($CJ186&gt;=7,INDEX($AS:$AS,$CI186+7),"")</f>
      </c>
      <c r="BB186">
        <f>IF($CJ186&gt;=8,INDEX($AS:$AS,$CI186+8),"")</f>
      </c>
      <c r="BC186">
        <f>IF($CJ186&gt;=9,INDEX($AS:$AS,$CI186+9),"")</f>
      </c>
      <c r="BD186">
        <f>IF($CJ186&gt;=10,INDEX($AS:$AS,$CI186+10),"")</f>
      </c>
      <c r="BE186">
        <f>IF($CJ186&gt;=11,INDEX($AS:$AS,$CI186+11),"")</f>
      </c>
      <c r="BF186">
        <f>IF($CJ186&gt;=12,INDEX($AS:$AS,$CI186+12),"")</f>
      </c>
      <c r="BG186">
        <f>IF($CJ186&gt;=13,INDEX($AS:$AS,$CI186+13),"")</f>
      </c>
      <c r="BH186">
        <f>IF($CJ186&gt;=14,INDEX($AS:$AS,$CI186+14),"")</f>
      </c>
      <c r="BI186">
        <f>IF($CJ186&gt;=15,INDEX($AS:$AS,$CI186+15),"")</f>
      </c>
      <c r="BJ186">
        <f>IF($CJ186&gt;=16,INDEX($AS:$AS,$CI186+16),"")</f>
      </c>
      <c r="BK186">
        <f>IF($CJ186&gt;=17,INDEX($AS:$AS,$CI186+17),"")</f>
      </c>
      <c r="BL186">
        <f>IF($CJ186&gt;=18,INDEX($AS:$AS,$CI186+18),"")</f>
      </c>
      <c r="BM186">
        <f>IF($CJ186&gt;=19,INDEX($AS:$AS,$CI186+19),"")</f>
      </c>
      <c r="BN186">
        <f>IF($CJ186&gt;=20,INDEX($AS:$AS,$CI186+20),"")</f>
      </c>
      <c r="BO186">
        <f>IF($CJ186&gt;=21,INDEX($AS:$AS,$CI186+21),"")</f>
      </c>
      <c r="BP186">
        <f>IF($CJ186&gt;=22,INDEX($AS:$AS,$CI186+22),"")</f>
      </c>
      <c r="BQ186">
        <f>IF($CJ186&gt;=23,INDEX($AS:$AS,$CI186+23),"")</f>
      </c>
      <c r="BR186">
        <f>IF($CJ186&gt;=24,INDEX($AS:$AS,$CI186+24),"")</f>
      </c>
      <c r="BS186">
        <f>IF($CJ186&gt;=25,INDEX($AS:$AS,$CI186+25),"")</f>
      </c>
      <c r="BT186">
        <f>IF($CJ186&gt;=26,INDEX($AS:$AS,$CI186+26),"")</f>
      </c>
      <c r="BU186">
        <f>IF($CJ186&gt;=27,INDEX($AS:$AS,$CI186+27),"")</f>
      </c>
      <c r="BV186">
        <f>IF($CJ186&gt;=28,INDEX($AS:$AS,$CI186+28),"")</f>
      </c>
      <c r="BW186">
        <f>IF($CJ186&gt;=29,INDEX($AS:$AS,$CI186+29),"")</f>
      </c>
      <c r="BX186">
        <f>IF($CJ186&gt;=30,INDEX($AS:$AS,$CI186+30),"")</f>
      </c>
      <c r="BY186">
        <f>IF($CJ186&gt;=31,INDEX($AS:$AS,$CI186+31),"")</f>
      </c>
      <c r="BZ186">
        <f>IF($CJ186&gt;=32,INDEX($AS:$AS,$CI186+32),"")</f>
      </c>
      <c r="CA186">
        <f>IF($CJ186&gt;=33,INDEX($AS:$AS,$CI186+33),"")</f>
      </c>
      <c r="CB186">
        <f>IF($CJ186&gt;=34,INDEX($AS:$AS,$CI186+34),"")</f>
      </c>
      <c r="CC186">
        <f>IF($CJ186&gt;=35,INDEX($AS:$AS,$CI186+35),"")</f>
      </c>
      <c r="CD186">
        <f>IF($CJ186&gt;=36,INDEX($AS:$AS,$CI186+36),"")</f>
      </c>
      <c r="CE186">
        <f>IF($CJ186&gt;=37,INDEX($AS:$AS,$CI186+37),"")</f>
      </c>
      <c r="CF186">
        <f>IF($CJ186&gt;=38,INDEX($AS:$AS,$CI186+38),"")</f>
      </c>
      <c r="CG186">
        <f>IF($CJ186&gt;=39,INDEX($AS:$AS,$CI186+39),"")</f>
      </c>
      <c r="CH186">
        <f>IF($CJ186&gt;=40,INDEX($AS:$AS,$CI186+40),"")</f>
      </c>
      <c r="CI186">
        <f>IFERROR(MATCH($AR186,$AS$2:$AS$133,0)+1,0)</f>
      </c>
      <c r="CJ186">
        <f>IFERROR(INDEX($AT$2:$AT$133,MATCH($AR186,$AS$2:$AS$133,0)),0)</f>
      </c>
      <c r="CK186">
        <f>IFERROR(LEFT($O186,FIND(" - ",$O186)-1),$O186)</f>
      </c>
      <c r="CL186" t="s">
        <v>57</v>
      </c>
      <c r="CN186">
        <f>IF($DI186&gt;=1,INDEX($CL:$CL,$DH186+1),"")</f>
      </c>
      <c r="CO186">
        <f>IF($DI186&gt;=2,INDEX($CL:$CL,$DH186+2),"")</f>
      </c>
      <c r="CP186">
        <f>IF($DI186&gt;=3,INDEX($CL:$CL,$DH186+3),"")</f>
      </c>
      <c r="CQ186">
        <f>IF($DI186&gt;=4,INDEX($CL:$CL,$DH186+4),"")</f>
      </c>
      <c r="CR186">
        <f>IF($DI186&gt;=5,INDEX($CL:$CL,$DH186+5),"")</f>
      </c>
      <c r="CS186">
        <f>IF($DI186&gt;=6,INDEX($CL:$CL,$DH186+6),"")</f>
      </c>
      <c r="CT186">
        <f>IF($DI186&gt;=7,INDEX($CL:$CL,$DH186+7),"")</f>
      </c>
      <c r="CU186">
        <f>IF($DI186&gt;=8,INDEX($CL:$CL,$DH186+8),"")</f>
      </c>
      <c r="CV186">
        <f>IF($DI186&gt;=9,INDEX($CL:$CL,$DH186+9),"")</f>
      </c>
      <c r="CW186">
        <f>IF($DI186&gt;=10,INDEX($CL:$CL,$DH186+10),"")</f>
      </c>
      <c r="CX186">
        <f>IF($DI186&gt;=11,INDEX($CL:$CL,$DH186+11),"")</f>
      </c>
      <c r="CY186">
        <f>IF($DI186&gt;=12,INDEX($CL:$CL,$DH186+12),"")</f>
      </c>
      <c r="CZ186">
        <f>IF($DI186&gt;=13,INDEX($CL:$CL,$DH186+13),"")</f>
      </c>
      <c r="DA186">
        <f>IF($DI186&gt;=14,INDEX($CL:$CL,$DH186+14),"")</f>
      </c>
      <c r="DB186">
        <f>IF($DI186&gt;=15,INDEX($CL:$CL,$DH186+15),"")</f>
      </c>
      <c r="DC186">
        <f>IF($DI186&gt;=16,INDEX($CL:$CL,$DH186+16),"")</f>
      </c>
      <c r="DD186">
        <f>IF($DI186&gt;=17,INDEX($CL:$CL,$DH186+17),"")</f>
      </c>
      <c r="DE186">
        <f>IF($DI186&gt;=18,INDEX($CL:$CL,$DH186+18),"")</f>
      </c>
      <c r="DF186">
        <f>IF($DI186&gt;=19,INDEX($CL:$CL,$DH186+19),"")</f>
      </c>
      <c r="DG186">
        <f>IF($DI186&gt;=20,INDEX($CL:$CL,$DH186+20),"")</f>
      </c>
      <c r="DH186">
        <f>IFERROR(MATCH($CK186,$CL$2:$CL$1558,0)+1,0)</f>
      </c>
      <c r="DI186">
        <f>IFERROR(INDEX($CM$2:$CM$1558,MATCH($CK186,$CL$2:$CL$1558,0)),0)</f>
      </c>
      <c r="DJ186">
        <f>IFERROR(INDEX($AQ:$AQ,MATCH($K186,$AP:$AP,0))&amp;"","")</f>
      </c>
      <c r="DN186">
        <f>IF($GQ186&gt;=1,INDEX($DK:$DK,$GP186+1),"")</f>
      </c>
      <c r="DO186">
        <f>IF($GQ186&gt;=2,INDEX($DK:$DK,$GP186+2),"")</f>
      </c>
      <c r="DP186">
        <f>IF($GQ186&gt;=3,INDEX($DK:$DK,$GP186+3),"")</f>
      </c>
      <c r="DQ186">
        <f>IF($GQ186&gt;=4,INDEX($DK:$DK,$GP186+4),"")</f>
      </c>
      <c r="DR186">
        <f>IF($GQ186&gt;=5,INDEX($DK:$DK,$GP186+5),"")</f>
      </c>
      <c r="DS186">
        <f>IF($GQ186&gt;=6,INDEX($DK:$DK,$GP186+6),"")</f>
      </c>
      <c r="DT186">
        <f>IF($GQ186&gt;=7,INDEX($DK:$DK,$GP186+7),"")</f>
      </c>
      <c r="DU186">
        <f>IF($GQ186&gt;=8,INDEX($DK:$DK,$GP186+8),"")</f>
      </c>
      <c r="DV186">
        <f>IF($GQ186&gt;=9,INDEX($DK:$DK,$GP186+9),"")</f>
      </c>
      <c r="DW186">
        <f>IF($GQ186&gt;=10,INDEX($DK:$DK,$GP186+10),"")</f>
      </c>
      <c r="DX186">
        <f>IF($GQ186&gt;=11,INDEX($DK:$DK,$GP186+11),"")</f>
      </c>
      <c r="DY186">
        <f>IF($GQ186&gt;=12,INDEX($DK:$DK,$GP186+12),"")</f>
      </c>
      <c r="DZ186">
        <f>IF($GQ186&gt;=13,INDEX($DK:$DK,$GP186+13),"")</f>
      </c>
      <c r="EA186">
        <f>IF($GQ186&gt;=14,INDEX($DK:$DK,$GP186+14),"")</f>
      </c>
      <c r="EB186">
        <f>IF($GQ186&gt;=15,INDEX($DK:$DK,$GP186+15),"")</f>
      </c>
      <c r="EC186">
        <f>IF($GQ186&gt;=16,INDEX($DK:$DK,$GP186+16),"")</f>
      </c>
      <c r="ED186">
        <f>IF($GQ186&gt;=17,INDEX($DK:$DK,$GP186+17),"")</f>
      </c>
      <c r="EE186">
        <f>IF($GQ186&gt;=18,INDEX($DK:$DK,$GP186+18),"")</f>
      </c>
      <c r="EF186">
        <f>IF($GQ186&gt;=19,INDEX($DK:$DK,$GP186+19),"")</f>
      </c>
      <c r="EG186">
        <f>IF($GQ186&gt;=20,INDEX($DK:$DK,$GP186+20),"")</f>
      </c>
      <c r="EH186">
        <f>IF($GQ186&gt;=21,INDEX($DK:$DK,$GP186+21),"")</f>
      </c>
      <c r="EI186">
        <f>IF($GQ186&gt;=22,INDEX($DK:$DK,$GP186+22),"")</f>
      </c>
      <c r="EJ186">
        <f>IF($GQ186&gt;=23,INDEX($DK:$DK,$GP186+23),"")</f>
      </c>
      <c r="EK186">
        <f>IF($GQ186&gt;=24,INDEX($DK:$DK,$GP186+24),"")</f>
      </c>
      <c r="EL186">
        <f>IF($GQ186&gt;=25,INDEX($DK:$DK,$GP186+25),"")</f>
      </c>
      <c r="EM186">
        <f>IF($GQ186&gt;=26,INDEX($DK:$DK,$GP186+26),"")</f>
      </c>
      <c r="EN186">
        <f>IF($GQ186&gt;=27,INDEX($DK:$DK,$GP186+27),"")</f>
      </c>
      <c r="EO186">
        <f>IF($GQ186&gt;=28,INDEX($DK:$DK,$GP186+28),"")</f>
      </c>
      <c r="EP186">
        <f>IF($GQ186&gt;=29,INDEX($DK:$DK,$GP186+29),"")</f>
      </c>
      <c r="EQ186">
        <f>IF($GQ186&gt;=30,INDEX($DK:$DK,$GP186+30),"")</f>
      </c>
      <c r="ER186">
        <f>IF($GQ186&gt;=31,INDEX($DK:$DK,$GP186+31),"")</f>
      </c>
      <c r="ES186">
        <f>IF($GQ186&gt;=32,INDEX($DK:$DK,$GP186+32),"")</f>
      </c>
      <c r="ET186">
        <f>IF($GQ186&gt;=33,INDEX($DK:$DK,$GP186+33),"")</f>
      </c>
      <c r="EU186">
        <f>IF($GQ186&gt;=34,INDEX($DK:$DK,$GP186+34),"")</f>
      </c>
      <c r="EV186">
        <f>IF($GQ186&gt;=35,INDEX($DK:$DK,$GP186+35),"")</f>
      </c>
      <c r="EW186">
        <f>IF($GQ186&gt;=36,INDEX($DK:$DK,$GP186+36),"")</f>
      </c>
      <c r="EX186">
        <f>IF($GQ186&gt;=37,INDEX($DK:$DK,$GP186+37),"")</f>
      </c>
      <c r="EY186">
        <f>IF($GQ186&gt;=38,INDEX($DK:$DK,$GP186+38),"")</f>
      </c>
      <c r="EZ186">
        <f>IF($GQ186&gt;=39,INDEX($DK:$DK,$GP186+39),"")</f>
      </c>
      <c r="FA186">
        <f>IF($GQ186&gt;=40,INDEX($DK:$DK,$GP186+40),"")</f>
      </c>
      <c r="FB186">
        <f>IF($GQ186&gt;=1,INDEX($DL:$DL,$GP186+1),"")</f>
      </c>
      <c r="FC186">
        <f>IF($GQ186&gt;=2,INDEX($DL:$DL,$GP186+2),"")</f>
      </c>
      <c r="FD186">
        <f>IF($GQ186&gt;=3,INDEX($DL:$DL,$GP186+3),"")</f>
      </c>
      <c r="FE186">
        <f>IF($GQ186&gt;=4,INDEX($DL:$DL,$GP186+4),"")</f>
      </c>
      <c r="FF186">
        <f>IF($GQ186&gt;=5,INDEX($DL:$DL,$GP186+5),"")</f>
      </c>
      <c r="FG186">
        <f>IF($GQ186&gt;=6,INDEX($DL:$DL,$GP186+6),"")</f>
      </c>
      <c r="FH186">
        <f>IF($GQ186&gt;=7,INDEX($DL:$DL,$GP186+7),"")</f>
      </c>
      <c r="FI186">
        <f>IF($GQ186&gt;=8,INDEX($DL:$DL,$GP186+8),"")</f>
      </c>
      <c r="FJ186">
        <f>IF($GQ186&gt;=9,INDEX($DL:$DL,$GP186+9),"")</f>
      </c>
      <c r="FK186">
        <f>IF($GQ186&gt;=10,INDEX($DL:$DL,$GP186+10),"")</f>
      </c>
      <c r="FL186">
        <f>IF($GQ186&gt;=11,INDEX($DL:$DL,$GP186+11),"")</f>
      </c>
      <c r="FM186">
        <f>IF($GQ186&gt;=12,INDEX($DL:$DL,$GP186+12),"")</f>
      </c>
      <c r="FN186">
        <f>IF($GQ186&gt;=13,INDEX($DL:$DL,$GP186+13),"")</f>
      </c>
      <c r="FO186">
        <f>IF($GQ186&gt;=14,INDEX($DL:$DL,$GP186+14),"")</f>
      </c>
      <c r="FP186">
        <f>IF($GQ186&gt;=15,INDEX($DL:$DL,$GP186+15),"")</f>
      </c>
      <c r="FQ186">
        <f>IF($GQ186&gt;=16,INDEX($DL:$DL,$GP186+16),"")</f>
      </c>
      <c r="FR186">
        <f>IF($GQ186&gt;=17,INDEX($DL:$DL,$GP186+17),"")</f>
      </c>
      <c r="FS186">
        <f>IF($GQ186&gt;=18,INDEX($DL:$DL,$GP186+18),"")</f>
      </c>
      <c r="FT186">
        <f>IF($GQ186&gt;=19,INDEX($DL:$DL,$GP186+19),"")</f>
      </c>
      <c r="FU186">
        <f>IF($GQ186&gt;=20,INDEX($DL:$DL,$GP186+20),"")</f>
      </c>
      <c r="FV186">
        <f>IF($GQ186&gt;=21,INDEX($DL:$DL,$GP186+21),"")</f>
      </c>
      <c r="FW186">
        <f>IF($GQ186&gt;=22,INDEX($DL:$DL,$GP186+22),"")</f>
      </c>
      <c r="FX186">
        <f>IF($GQ186&gt;=23,INDEX($DL:$DL,$GP186+23),"")</f>
      </c>
      <c r="FY186">
        <f>IF($GQ186&gt;=24,INDEX($DL:$DL,$GP186+24),"")</f>
      </c>
      <c r="FZ186">
        <f>IF($GQ186&gt;=25,INDEX($DL:$DL,$GP186+25),"")</f>
      </c>
      <c r="GA186">
        <f>IF($GQ186&gt;=26,INDEX($DL:$DL,$GP186+26),"")</f>
      </c>
      <c r="GB186">
        <f>IF($GQ186&gt;=27,INDEX($DL:$DL,$GP186+27),"")</f>
      </c>
      <c r="GC186">
        <f>IF($GQ186&gt;=28,INDEX($DL:$DL,$GP186+28),"")</f>
      </c>
      <c r="GD186">
        <f>IF($GQ186&gt;=29,INDEX($DL:$DL,$GP186+29),"")</f>
      </c>
      <c r="GE186">
        <f>IF($GQ186&gt;=30,INDEX($DL:$DL,$GP186+30),"")</f>
      </c>
      <c r="GF186">
        <f>IF($GQ186&gt;=31,INDEX($DL:$DL,$GP186+31),"")</f>
      </c>
      <c r="GG186">
        <f>IF($GQ186&gt;=32,INDEX($DL:$DL,$GP186+32),"")</f>
      </c>
      <c r="GH186">
        <f>IF($GQ186&gt;=33,INDEX($DL:$DL,$GP186+33),"")</f>
      </c>
      <c r="GI186">
        <f>IF($GQ186&gt;=34,INDEX($DL:$DL,$GP186+34),"")</f>
      </c>
      <c r="GJ186">
        <f>IF($GQ186&gt;=35,INDEX($DL:$DL,$GP186+35),"")</f>
      </c>
      <c r="GK186">
        <f>IF($GQ186&gt;=36,INDEX($DL:$DL,$GP186+36),"")</f>
      </c>
      <c r="GL186">
        <f>IF($GQ186&gt;=37,INDEX($DL:$DL,$GP186+37),"")</f>
      </c>
      <c r="GM186">
        <f>IF($GQ186&gt;=38,INDEX($DL:$DL,$GP186+38),"")</f>
      </c>
      <c r="GN186">
        <f>IF($GQ186&gt;=39,INDEX($DL:$DL,$GP186+39),"")</f>
      </c>
      <c r="GO186">
        <f>IF($GQ186&gt;=40,INDEX($DL:$DL,$GP186+40),"")</f>
      </c>
      <c r="GP186">
        <f>IFERROR(MATCH($DJ186,$DK$2:$DK$148,0)+1,0)</f>
      </c>
      <c r="GQ186">
        <f>IFERROR(INDEX($DM$2:$DM$148,MATCH($DJ186,$DK$2:$DK$148,0)),0)</f>
      </c>
      <c r="GR186">
        <f>IFERROR(MATCH($L186,$DN$186:$FA$186,0),0)</f>
      </c>
      <c r="GS186">
        <f>IF($GR186&gt;0,INDEX($FB$186:$GO$186,$GR186),"")</f>
      </c>
      <c r="GT186" t="s">
        <v>280</v>
      </c>
      <c r="GV186">
        <f>IF($JE186&gt;=1,INDEX($GT:$GT,$JD186+1),"")</f>
      </c>
      <c r="GW186">
        <f>IF($JE186&gt;=2,INDEX($GT:$GT,$JD186+2),"")</f>
      </c>
      <c r="GX186">
        <f>IF($JE186&gt;=3,INDEX($GT:$GT,$JD186+3),"")</f>
      </c>
      <c r="GY186">
        <f>IF($JE186&gt;=4,INDEX($GT:$GT,$JD186+4),"")</f>
      </c>
      <c r="GZ186">
        <f>IF($JE186&gt;=5,INDEX($GT:$GT,$JD186+5),"")</f>
      </c>
      <c r="HA186">
        <f>IF($JE186&gt;=6,INDEX($GT:$GT,$JD186+6),"")</f>
      </c>
      <c r="HB186">
        <f>IF($JE186&gt;=7,INDEX($GT:$GT,$JD186+7),"")</f>
      </c>
      <c r="HC186">
        <f>IF($JE186&gt;=8,INDEX($GT:$GT,$JD186+8),"")</f>
      </c>
      <c r="HD186">
        <f>IF($JE186&gt;=9,INDEX($GT:$GT,$JD186+9),"")</f>
      </c>
      <c r="HE186">
        <f>IF($JE186&gt;=10,INDEX($GT:$GT,$JD186+10),"")</f>
      </c>
      <c r="HF186">
        <f>IF($JE186&gt;=11,INDEX($GT:$GT,$JD186+11),"")</f>
      </c>
      <c r="HG186">
        <f>IF($JE186&gt;=12,INDEX($GT:$GT,$JD186+12),"")</f>
      </c>
      <c r="HH186">
        <f>IF($JE186&gt;=13,INDEX($GT:$GT,$JD186+13),"")</f>
      </c>
      <c r="HI186">
        <f>IF($JE186&gt;=14,INDEX($GT:$GT,$JD186+14),"")</f>
      </c>
      <c r="HJ186">
        <f>IF($JE186&gt;=15,INDEX($GT:$GT,$JD186+15),"")</f>
      </c>
      <c r="HK186">
        <f>IF($JE186&gt;=16,INDEX($GT:$GT,$JD186+16),"")</f>
      </c>
      <c r="HL186">
        <f>IF($JE186&gt;=17,INDEX($GT:$GT,$JD186+17),"")</f>
      </c>
      <c r="HM186">
        <f>IF($JE186&gt;=18,INDEX($GT:$GT,$JD186+18),"")</f>
      </c>
      <c r="HN186">
        <f>IF($JE186&gt;=19,INDEX($GT:$GT,$JD186+19),"")</f>
      </c>
      <c r="HO186">
        <f>IF($JE186&gt;=20,INDEX($GT:$GT,$JD186+20),"")</f>
      </c>
      <c r="HP186">
        <f>IF($JE186&gt;=21,INDEX($GT:$GT,$JD186+21),"")</f>
      </c>
      <c r="HQ186">
        <f>IF($JE186&gt;=22,INDEX($GT:$GT,$JD186+22),"")</f>
      </c>
      <c r="HR186">
        <f>IF($JE186&gt;=23,INDEX($GT:$GT,$JD186+23),"")</f>
      </c>
      <c r="HS186">
        <f>IF($JE186&gt;=24,INDEX($GT:$GT,$JD186+24),"")</f>
      </c>
      <c r="HT186">
        <f>IF($JE186&gt;=25,INDEX($GT:$GT,$JD186+25),"")</f>
      </c>
      <c r="HU186">
        <f>IF($JE186&gt;=26,INDEX($GT:$GT,$JD186+26),"")</f>
      </c>
      <c r="HV186">
        <f>IF($JE186&gt;=27,INDEX($GT:$GT,$JD186+27),"")</f>
      </c>
      <c r="HW186">
        <f>IF($JE186&gt;=28,INDEX($GT:$GT,$JD186+28),"")</f>
      </c>
      <c r="HX186">
        <f>IF($JE186&gt;=29,INDEX($GT:$GT,$JD186+29),"")</f>
      </c>
      <c r="HY186">
        <f>IF($JE186&gt;=30,INDEX($GT:$GT,$JD186+30),"")</f>
      </c>
      <c r="HZ186">
        <f>IF($JE186&gt;=31,INDEX($GT:$GT,$JD186+31),"")</f>
      </c>
      <c r="IA186">
        <f>IF($JE186&gt;=32,INDEX($GT:$GT,$JD186+32),"")</f>
      </c>
      <c r="IB186">
        <f>IF($JE186&gt;=33,INDEX($GT:$GT,$JD186+33),"")</f>
      </c>
      <c r="IC186">
        <f>IF($JE186&gt;=34,INDEX($GT:$GT,$JD186+34),"")</f>
      </c>
      <c r="ID186">
        <f>IF($JE186&gt;=35,INDEX($GT:$GT,$JD186+35),"")</f>
      </c>
      <c r="IE186">
        <f>IF($JE186&gt;=36,INDEX($GT:$GT,$JD186+36),"")</f>
      </c>
      <c r="IF186">
        <f>IF($JE186&gt;=37,INDEX($GT:$GT,$JD186+37),"")</f>
      </c>
      <c r="IG186">
        <f>IF($JE186&gt;=38,INDEX($GT:$GT,$JD186+38),"")</f>
      </c>
      <c r="IH186">
        <f>IF($JE186&gt;=39,INDEX($GT:$GT,$JD186+39),"")</f>
      </c>
      <c r="II186">
        <f>IF($JE186&gt;=40,INDEX($GT:$GT,$JD186+40),"")</f>
      </c>
      <c r="IJ186">
        <f>IF($JE186&gt;=41,INDEX($GT:$GT,$JD186+41),"")</f>
      </c>
      <c r="IK186">
        <f>IF($JE186&gt;=42,INDEX($GT:$GT,$JD186+42),"")</f>
      </c>
      <c r="IL186">
        <f>IF($JE186&gt;=43,INDEX($GT:$GT,$JD186+43),"")</f>
      </c>
      <c r="IM186">
        <f>IF($JE186&gt;=44,INDEX($GT:$GT,$JD186+44),"")</f>
      </c>
      <c r="IN186">
        <f>IF($JE186&gt;=45,INDEX($GT:$GT,$JD186+45),"")</f>
      </c>
      <c r="IO186">
        <f>IF($JE186&gt;=46,INDEX($GT:$GT,$JD186+46),"")</f>
      </c>
      <c r="IP186">
        <f>IF($JE186&gt;=47,INDEX($GT:$GT,$JD186+47),"")</f>
      </c>
      <c r="IQ186">
        <f>IF($JE186&gt;=48,INDEX($GT:$GT,$JD186+48),"")</f>
      </c>
      <c r="IR186">
        <f>IF($JE186&gt;=49,INDEX($GT:$GT,$JD186+49),"")</f>
      </c>
      <c r="IS186">
        <f>IF($JE186&gt;=50,INDEX($GT:$GT,$JD186+50),"")</f>
      </c>
      <c r="IT186">
        <f>IF($JE186&gt;=51,INDEX($GT:$GT,$JD186+51),"")</f>
      </c>
      <c r="IU186">
        <f>IF($JE186&gt;=52,INDEX($GT:$GT,$JD186+52),"")</f>
      </c>
      <c r="IV186">
        <f>IF($JE186&gt;=53,INDEX($GT:$GT,$JD186+53),"")</f>
      </c>
      <c r="IW186">
        <f>IF($JE186&gt;=54,INDEX($GT:$GT,$JD186+54),"")</f>
      </c>
      <c r="IX186">
        <f>IF($JE186&gt;=55,INDEX($GT:$GT,$JD186+55),"")</f>
      </c>
      <c r="IY186">
        <f>IF($JE186&gt;=56,INDEX($GT:$GT,$JD186+56),"")</f>
      </c>
      <c r="IZ186">
        <f>IF($JE186&gt;=57,INDEX($GT:$GT,$JD186+57),"")</f>
      </c>
      <c r="JA186">
        <f>IF($JE186&gt;=58,INDEX($GT:$GT,$JD186+58),"")</f>
      </c>
      <c r="JB186">
        <f>IF($JE186&gt;=59,INDEX($GT:$GT,$JD186+59),"")</f>
      </c>
      <c r="JC186">
        <f>IF($JE186&gt;=60,INDEX($GT:$GT,$JD186+60),"")</f>
      </c>
      <c r="JD186">
        <f>IFERROR(MATCH($GS186,$GT$2:$GT$322,0)+1,0)</f>
      </c>
      <c r="JE186">
        <f>IFERROR(INDEX($GU$2:$GU$322,MATCH($GS186,$GT$2:$GT$322,0)),0)</f>
      </c>
      <c r="JF186" t="s">
        <v>28</v>
      </c>
      <c r="JG186" t="s">
        <v>28</v>
      </c>
    </row>
    <row r="187" spans="1:267" x14ac:dyDescent="0.25">
      <c r="J187" s="1"/>
      <c r="K187" s="1"/>
      <c r="L187" s="1"/>
      <c r="M187" s="1"/>
      <c r="N187" s="1">
        <f>IFERROR(IF(FIND(" - ",$J187)&gt;0,MID($J187,FIND(" - ",$J187)+3,LEN($J187)),""),"")</f>
      </c>
      <c r="P187" s="1"/>
      <c r="S187" t="s">
        <v>28</v>
      </c>
      <c r="U187">
        <f>IF(OR($S187="",$T187=""),"",IFERROR($S187/$T187,0))</f>
      </c>
      <c r="V187">
        <f>IF($S187="","",
IF($K187="","",
IF(ISNUMBER(SEARCH("exempt",LOWER($K187))),0,
$S187*(VALUE(SUBSTITUTE($K187,"%",""))/100))))</f>
      </c>
      <c r="AB187">
        <f>IF($S187="","",
SUM($S187,$V187,$Z187,$W187,$Y187)-
IF($AA187="",0,VALUE($AA187)))</f>
      </c>
      <c r="AJ187" t="s">
        <v>808</v>
      </c>
      <c r="AO187" t="s">
        <v>809</v>
      </c>
      <c r="AR187">
        <f>IFERROR(LEFT($J187,FIND(" - ",$J187)-1),$J187)</f>
      </c>
      <c r="AU187">
        <f>IF($CJ187&gt;=1,INDEX($AS:$AS,$CI187+1),"")</f>
      </c>
      <c r="AV187">
        <f>IF($CJ187&gt;=2,INDEX($AS:$AS,$CI187+2),"")</f>
      </c>
      <c r="AW187">
        <f>IF($CJ187&gt;=3,INDEX($AS:$AS,$CI187+3),"")</f>
      </c>
      <c r="AX187">
        <f>IF($CJ187&gt;=4,INDEX($AS:$AS,$CI187+4),"")</f>
      </c>
      <c r="AY187">
        <f>IF($CJ187&gt;=5,INDEX($AS:$AS,$CI187+5),"")</f>
      </c>
      <c r="AZ187">
        <f>IF($CJ187&gt;=6,INDEX($AS:$AS,$CI187+6),"")</f>
      </c>
      <c r="BA187">
        <f>IF($CJ187&gt;=7,INDEX($AS:$AS,$CI187+7),"")</f>
      </c>
      <c r="BB187">
        <f>IF($CJ187&gt;=8,INDEX($AS:$AS,$CI187+8),"")</f>
      </c>
      <c r="BC187">
        <f>IF($CJ187&gt;=9,INDEX($AS:$AS,$CI187+9),"")</f>
      </c>
      <c r="BD187">
        <f>IF($CJ187&gt;=10,INDEX($AS:$AS,$CI187+10),"")</f>
      </c>
      <c r="BE187">
        <f>IF($CJ187&gt;=11,INDEX($AS:$AS,$CI187+11),"")</f>
      </c>
      <c r="BF187">
        <f>IF($CJ187&gt;=12,INDEX($AS:$AS,$CI187+12),"")</f>
      </c>
      <c r="BG187">
        <f>IF($CJ187&gt;=13,INDEX($AS:$AS,$CI187+13),"")</f>
      </c>
      <c r="BH187">
        <f>IF($CJ187&gt;=14,INDEX($AS:$AS,$CI187+14),"")</f>
      </c>
      <c r="BI187">
        <f>IF($CJ187&gt;=15,INDEX($AS:$AS,$CI187+15),"")</f>
      </c>
      <c r="BJ187">
        <f>IF($CJ187&gt;=16,INDEX($AS:$AS,$CI187+16),"")</f>
      </c>
      <c r="BK187">
        <f>IF($CJ187&gt;=17,INDEX($AS:$AS,$CI187+17),"")</f>
      </c>
      <c r="BL187">
        <f>IF($CJ187&gt;=18,INDEX($AS:$AS,$CI187+18),"")</f>
      </c>
      <c r="BM187">
        <f>IF($CJ187&gt;=19,INDEX($AS:$AS,$CI187+19),"")</f>
      </c>
      <c r="BN187">
        <f>IF($CJ187&gt;=20,INDEX($AS:$AS,$CI187+20),"")</f>
      </c>
      <c r="BO187">
        <f>IF($CJ187&gt;=21,INDEX($AS:$AS,$CI187+21),"")</f>
      </c>
      <c r="BP187">
        <f>IF($CJ187&gt;=22,INDEX($AS:$AS,$CI187+22),"")</f>
      </c>
      <c r="BQ187">
        <f>IF($CJ187&gt;=23,INDEX($AS:$AS,$CI187+23),"")</f>
      </c>
      <c r="BR187">
        <f>IF($CJ187&gt;=24,INDEX($AS:$AS,$CI187+24),"")</f>
      </c>
      <c r="BS187">
        <f>IF($CJ187&gt;=25,INDEX($AS:$AS,$CI187+25),"")</f>
      </c>
      <c r="BT187">
        <f>IF($CJ187&gt;=26,INDEX($AS:$AS,$CI187+26),"")</f>
      </c>
      <c r="BU187">
        <f>IF($CJ187&gt;=27,INDEX($AS:$AS,$CI187+27),"")</f>
      </c>
      <c r="BV187">
        <f>IF($CJ187&gt;=28,INDEX($AS:$AS,$CI187+28),"")</f>
      </c>
      <c r="BW187">
        <f>IF($CJ187&gt;=29,INDEX($AS:$AS,$CI187+29),"")</f>
      </c>
      <c r="BX187">
        <f>IF($CJ187&gt;=30,INDEX($AS:$AS,$CI187+30),"")</f>
      </c>
      <c r="BY187">
        <f>IF($CJ187&gt;=31,INDEX($AS:$AS,$CI187+31),"")</f>
      </c>
      <c r="BZ187">
        <f>IF($CJ187&gt;=32,INDEX($AS:$AS,$CI187+32),"")</f>
      </c>
      <c r="CA187">
        <f>IF($CJ187&gt;=33,INDEX($AS:$AS,$CI187+33),"")</f>
      </c>
      <c r="CB187">
        <f>IF($CJ187&gt;=34,INDEX($AS:$AS,$CI187+34),"")</f>
      </c>
      <c r="CC187">
        <f>IF($CJ187&gt;=35,INDEX($AS:$AS,$CI187+35),"")</f>
      </c>
      <c r="CD187">
        <f>IF($CJ187&gt;=36,INDEX($AS:$AS,$CI187+36),"")</f>
      </c>
      <c r="CE187">
        <f>IF($CJ187&gt;=37,INDEX($AS:$AS,$CI187+37),"")</f>
      </c>
      <c r="CF187">
        <f>IF($CJ187&gt;=38,INDEX($AS:$AS,$CI187+38),"")</f>
      </c>
      <c r="CG187">
        <f>IF($CJ187&gt;=39,INDEX($AS:$AS,$CI187+39),"")</f>
      </c>
      <c r="CH187">
        <f>IF($CJ187&gt;=40,INDEX($AS:$AS,$CI187+40),"")</f>
      </c>
      <c r="CI187">
        <f>IFERROR(MATCH($AR187,$AS$2:$AS$133,0)+1,0)</f>
      </c>
      <c r="CJ187">
        <f>IFERROR(INDEX($AT$2:$AT$133,MATCH($AR187,$AS$2:$AS$133,0)),0)</f>
      </c>
      <c r="CK187">
        <f>IFERROR(LEFT($O187,FIND(" - ",$O187)-1),$O187)</f>
      </c>
      <c r="CL187" t="s">
        <v>113</v>
      </c>
      <c r="CN187">
        <f>IF($DI187&gt;=1,INDEX($CL:$CL,$DH187+1),"")</f>
      </c>
      <c r="CO187">
        <f>IF($DI187&gt;=2,INDEX($CL:$CL,$DH187+2),"")</f>
      </c>
      <c r="CP187">
        <f>IF($DI187&gt;=3,INDEX($CL:$CL,$DH187+3),"")</f>
      </c>
      <c r="CQ187">
        <f>IF($DI187&gt;=4,INDEX($CL:$CL,$DH187+4),"")</f>
      </c>
      <c r="CR187">
        <f>IF($DI187&gt;=5,INDEX($CL:$CL,$DH187+5),"")</f>
      </c>
      <c r="CS187">
        <f>IF($DI187&gt;=6,INDEX($CL:$CL,$DH187+6),"")</f>
      </c>
      <c r="CT187">
        <f>IF($DI187&gt;=7,INDEX($CL:$CL,$DH187+7),"")</f>
      </c>
      <c r="CU187">
        <f>IF($DI187&gt;=8,INDEX($CL:$CL,$DH187+8),"")</f>
      </c>
      <c r="CV187">
        <f>IF($DI187&gt;=9,INDEX($CL:$CL,$DH187+9),"")</f>
      </c>
      <c r="CW187">
        <f>IF($DI187&gt;=10,INDEX($CL:$CL,$DH187+10),"")</f>
      </c>
      <c r="CX187">
        <f>IF($DI187&gt;=11,INDEX($CL:$CL,$DH187+11),"")</f>
      </c>
      <c r="CY187">
        <f>IF($DI187&gt;=12,INDEX($CL:$CL,$DH187+12),"")</f>
      </c>
      <c r="CZ187">
        <f>IF($DI187&gt;=13,INDEX($CL:$CL,$DH187+13),"")</f>
      </c>
      <c r="DA187">
        <f>IF($DI187&gt;=14,INDEX($CL:$CL,$DH187+14),"")</f>
      </c>
      <c r="DB187">
        <f>IF($DI187&gt;=15,INDEX($CL:$CL,$DH187+15),"")</f>
      </c>
      <c r="DC187">
        <f>IF($DI187&gt;=16,INDEX($CL:$CL,$DH187+16),"")</f>
      </c>
      <c r="DD187">
        <f>IF($DI187&gt;=17,INDEX($CL:$CL,$DH187+17),"")</f>
      </c>
      <c r="DE187">
        <f>IF($DI187&gt;=18,INDEX($CL:$CL,$DH187+18),"")</f>
      </c>
      <c r="DF187">
        <f>IF($DI187&gt;=19,INDEX($CL:$CL,$DH187+19),"")</f>
      </c>
      <c r="DG187">
        <f>IF($DI187&gt;=20,INDEX($CL:$CL,$DH187+20),"")</f>
      </c>
      <c r="DH187">
        <f>IFERROR(MATCH($CK187,$CL$2:$CL$1558,0)+1,0)</f>
      </c>
      <c r="DI187">
        <f>IFERROR(INDEX($CM$2:$CM$1558,MATCH($CK187,$CL$2:$CL$1558,0)),0)</f>
      </c>
      <c r="DJ187">
        <f>IFERROR(INDEX($AQ:$AQ,MATCH($K187,$AP:$AP,0))&amp;"","")</f>
      </c>
      <c r="DN187">
        <f>IF($GQ187&gt;=1,INDEX($DK:$DK,$GP187+1),"")</f>
      </c>
      <c r="DO187">
        <f>IF($GQ187&gt;=2,INDEX($DK:$DK,$GP187+2),"")</f>
      </c>
      <c r="DP187">
        <f>IF($GQ187&gt;=3,INDEX($DK:$DK,$GP187+3),"")</f>
      </c>
      <c r="DQ187">
        <f>IF($GQ187&gt;=4,INDEX($DK:$DK,$GP187+4),"")</f>
      </c>
      <c r="DR187">
        <f>IF($GQ187&gt;=5,INDEX($DK:$DK,$GP187+5),"")</f>
      </c>
      <c r="DS187">
        <f>IF($GQ187&gt;=6,INDEX($DK:$DK,$GP187+6),"")</f>
      </c>
      <c r="DT187">
        <f>IF($GQ187&gt;=7,INDEX($DK:$DK,$GP187+7),"")</f>
      </c>
      <c r="DU187">
        <f>IF($GQ187&gt;=8,INDEX($DK:$DK,$GP187+8),"")</f>
      </c>
      <c r="DV187">
        <f>IF($GQ187&gt;=9,INDEX($DK:$DK,$GP187+9),"")</f>
      </c>
      <c r="DW187">
        <f>IF($GQ187&gt;=10,INDEX($DK:$DK,$GP187+10),"")</f>
      </c>
      <c r="DX187">
        <f>IF($GQ187&gt;=11,INDEX($DK:$DK,$GP187+11),"")</f>
      </c>
      <c r="DY187">
        <f>IF($GQ187&gt;=12,INDEX($DK:$DK,$GP187+12),"")</f>
      </c>
      <c r="DZ187">
        <f>IF($GQ187&gt;=13,INDEX($DK:$DK,$GP187+13),"")</f>
      </c>
      <c r="EA187">
        <f>IF($GQ187&gt;=14,INDEX($DK:$DK,$GP187+14),"")</f>
      </c>
      <c r="EB187">
        <f>IF($GQ187&gt;=15,INDEX($DK:$DK,$GP187+15),"")</f>
      </c>
      <c r="EC187">
        <f>IF($GQ187&gt;=16,INDEX($DK:$DK,$GP187+16),"")</f>
      </c>
      <c r="ED187">
        <f>IF($GQ187&gt;=17,INDEX($DK:$DK,$GP187+17),"")</f>
      </c>
      <c r="EE187">
        <f>IF($GQ187&gt;=18,INDEX($DK:$DK,$GP187+18),"")</f>
      </c>
      <c r="EF187">
        <f>IF($GQ187&gt;=19,INDEX($DK:$DK,$GP187+19),"")</f>
      </c>
      <c r="EG187">
        <f>IF($GQ187&gt;=20,INDEX($DK:$DK,$GP187+20),"")</f>
      </c>
      <c r="EH187">
        <f>IF($GQ187&gt;=21,INDEX($DK:$DK,$GP187+21),"")</f>
      </c>
      <c r="EI187">
        <f>IF($GQ187&gt;=22,INDEX($DK:$DK,$GP187+22),"")</f>
      </c>
      <c r="EJ187">
        <f>IF($GQ187&gt;=23,INDEX($DK:$DK,$GP187+23),"")</f>
      </c>
      <c r="EK187">
        <f>IF($GQ187&gt;=24,INDEX($DK:$DK,$GP187+24),"")</f>
      </c>
      <c r="EL187">
        <f>IF($GQ187&gt;=25,INDEX($DK:$DK,$GP187+25),"")</f>
      </c>
      <c r="EM187">
        <f>IF($GQ187&gt;=26,INDEX($DK:$DK,$GP187+26),"")</f>
      </c>
      <c r="EN187">
        <f>IF($GQ187&gt;=27,INDEX($DK:$DK,$GP187+27),"")</f>
      </c>
      <c r="EO187">
        <f>IF($GQ187&gt;=28,INDEX($DK:$DK,$GP187+28),"")</f>
      </c>
      <c r="EP187">
        <f>IF($GQ187&gt;=29,INDEX($DK:$DK,$GP187+29),"")</f>
      </c>
      <c r="EQ187">
        <f>IF($GQ187&gt;=30,INDEX($DK:$DK,$GP187+30),"")</f>
      </c>
      <c r="ER187">
        <f>IF($GQ187&gt;=31,INDEX($DK:$DK,$GP187+31),"")</f>
      </c>
      <c r="ES187">
        <f>IF($GQ187&gt;=32,INDEX($DK:$DK,$GP187+32),"")</f>
      </c>
      <c r="ET187">
        <f>IF($GQ187&gt;=33,INDEX($DK:$DK,$GP187+33),"")</f>
      </c>
      <c r="EU187">
        <f>IF($GQ187&gt;=34,INDEX($DK:$DK,$GP187+34),"")</f>
      </c>
      <c r="EV187">
        <f>IF($GQ187&gt;=35,INDEX($DK:$DK,$GP187+35),"")</f>
      </c>
      <c r="EW187">
        <f>IF($GQ187&gt;=36,INDEX($DK:$DK,$GP187+36),"")</f>
      </c>
      <c r="EX187">
        <f>IF($GQ187&gt;=37,INDEX($DK:$DK,$GP187+37),"")</f>
      </c>
      <c r="EY187">
        <f>IF($GQ187&gt;=38,INDEX($DK:$DK,$GP187+38),"")</f>
      </c>
      <c r="EZ187">
        <f>IF($GQ187&gt;=39,INDEX($DK:$DK,$GP187+39),"")</f>
      </c>
      <c r="FA187">
        <f>IF($GQ187&gt;=40,INDEX($DK:$DK,$GP187+40),"")</f>
      </c>
      <c r="FB187">
        <f>IF($GQ187&gt;=1,INDEX($DL:$DL,$GP187+1),"")</f>
      </c>
      <c r="FC187">
        <f>IF($GQ187&gt;=2,INDEX($DL:$DL,$GP187+2),"")</f>
      </c>
      <c r="FD187">
        <f>IF($GQ187&gt;=3,INDEX($DL:$DL,$GP187+3),"")</f>
      </c>
      <c r="FE187">
        <f>IF($GQ187&gt;=4,INDEX($DL:$DL,$GP187+4),"")</f>
      </c>
      <c r="FF187">
        <f>IF($GQ187&gt;=5,INDEX($DL:$DL,$GP187+5),"")</f>
      </c>
      <c r="FG187">
        <f>IF($GQ187&gt;=6,INDEX($DL:$DL,$GP187+6),"")</f>
      </c>
      <c r="FH187">
        <f>IF($GQ187&gt;=7,INDEX($DL:$DL,$GP187+7),"")</f>
      </c>
      <c r="FI187">
        <f>IF($GQ187&gt;=8,INDEX($DL:$DL,$GP187+8),"")</f>
      </c>
      <c r="FJ187">
        <f>IF($GQ187&gt;=9,INDEX($DL:$DL,$GP187+9),"")</f>
      </c>
      <c r="FK187">
        <f>IF($GQ187&gt;=10,INDEX($DL:$DL,$GP187+10),"")</f>
      </c>
      <c r="FL187">
        <f>IF($GQ187&gt;=11,INDEX($DL:$DL,$GP187+11),"")</f>
      </c>
      <c r="FM187">
        <f>IF($GQ187&gt;=12,INDEX($DL:$DL,$GP187+12),"")</f>
      </c>
      <c r="FN187">
        <f>IF($GQ187&gt;=13,INDEX($DL:$DL,$GP187+13),"")</f>
      </c>
      <c r="FO187">
        <f>IF($GQ187&gt;=14,INDEX($DL:$DL,$GP187+14),"")</f>
      </c>
      <c r="FP187">
        <f>IF($GQ187&gt;=15,INDEX($DL:$DL,$GP187+15),"")</f>
      </c>
      <c r="FQ187">
        <f>IF($GQ187&gt;=16,INDEX($DL:$DL,$GP187+16),"")</f>
      </c>
      <c r="FR187">
        <f>IF($GQ187&gt;=17,INDEX($DL:$DL,$GP187+17),"")</f>
      </c>
      <c r="FS187">
        <f>IF($GQ187&gt;=18,INDEX($DL:$DL,$GP187+18),"")</f>
      </c>
      <c r="FT187">
        <f>IF($GQ187&gt;=19,INDEX($DL:$DL,$GP187+19),"")</f>
      </c>
      <c r="FU187">
        <f>IF($GQ187&gt;=20,INDEX($DL:$DL,$GP187+20),"")</f>
      </c>
      <c r="FV187">
        <f>IF($GQ187&gt;=21,INDEX($DL:$DL,$GP187+21),"")</f>
      </c>
      <c r="FW187">
        <f>IF($GQ187&gt;=22,INDEX($DL:$DL,$GP187+22),"")</f>
      </c>
      <c r="FX187">
        <f>IF($GQ187&gt;=23,INDEX($DL:$DL,$GP187+23),"")</f>
      </c>
      <c r="FY187">
        <f>IF($GQ187&gt;=24,INDEX($DL:$DL,$GP187+24),"")</f>
      </c>
      <c r="FZ187">
        <f>IF($GQ187&gt;=25,INDEX($DL:$DL,$GP187+25),"")</f>
      </c>
      <c r="GA187">
        <f>IF($GQ187&gt;=26,INDEX($DL:$DL,$GP187+26),"")</f>
      </c>
      <c r="GB187">
        <f>IF($GQ187&gt;=27,INDEX($DL:$DL,$GP187+27),"")</f>
      </c>
      <c r="GC187">
        <f>IF($GQ187&gt;=28,INDEX($DL:$DL,$GP187+28),"")</f>
      </c>
      <c r="GD187">
        <f>IF($GQ187&gt;=29,INDEX($DL:$DL,$GP187+29),"")</f>
      </c>
      <c r="GE187">
        <f>IF($GQ187&gt;=30,INDEX($DL:$DL,$GP187+30),"")</f>
      </c>
      <c r="GF187">
        <f>IF($GQ187&gt;=31,INDEX($DL:$DL,$GP187+31),"")</f>
      </c>
      <c r="GG187">
        <f>IF($GQ187&gt;=32,INDEX($DL:$DL,$GP187+32),"")</f>
      </c>
      <c r="GH187">
        <f>IF($GQ187&gt;=33,INDEX($DL:$DL,$GP187+33),"")</f>
      </c>
      <c r="GI187">
        <f>IF($GQ187&gt;=34,INDEX($DL:$DL,$GP187+34),"")</f>
      </c>
      <c r="GJ187">
        <f>IF($GQ187&gt;=35,INDEX($DL:$DL,$GP187+35),"")</f>
      </c>
      <c r="GK187">
        <f>IF($GQ187&gt;=36,INDEX($DL:$DL,$GP187+36),"")</f>
      </c>
      <c r="GL187">
        <f>IF($GQ187&gt;=37,INDEX($DL:$DL,$GP187+37),"")</f>
      </c>
      <c r="GM187">
        <f>IF($GQ187&gt;=38,INDEX($DL:$DL,$GP187+38),"")</f>
      </c>
      <c r="GN187">
        <f>IF($GQ187&gt;=39,INDEX($DL:$DL,$GP187+39),"")</f>
      </c>
      <c r="GO187">
        <f>IF($GQ187&gt;=40,INDEX($DL:$DL,$GP187+40),"")</f>
      </c>
      <c r="GP187">
        <f>IFERROR(MATCH($DJ187,$DK$2:$DK$148,0)+1,0)</f>
      </c>
      <c r="GQ187">
        <f>IFERROR(INDEX($DM$2:$DM$148,MATCH($DJ187,$DK$2:$DK$148,0)),0)</f>
      </c>
      <c r="GR187">
        <f>IFERROR(MATCH($L187,$DN$187:$FA$187,0),0)</f>
      </c>
      <c r="GS187">
        <f>IF($GR187&gt;0,INDEX($FB$187:$GO$187,$GR187),"")</f>
      </c>
      <c r="GT187" t="s">
        <v>286</v>
      </c>
      <c r="GV187">
        <f>IF($JE187&gt;=1,INDEX($GT:$GT,$JD187+1),"")</f>
      </c>
      <c r="GW187">
        <f>IF($JE187&gt;=2,INDEX($GT:$GT,$JD187+2),"")</f>
      </c>
      <c r="GX187">
        <f>IF($JE187&gt;=3,INDEX($GT:$GT,$JD187+3),"")</f>
      </c>
      <c r="GY187">
        <f>IF($JE187&gt;=4,INDEX($GT:$GT,$JD187+4),"")</f>
      </c>
      <c r="GZ187">
        <f>IF($JE187&gt;=5,INDEX($GT:$GT,$JD187+5),"")</f>
      </c>
      <c r="HA187">
        <f>IF($JE187&gt;=6,INDEX($GT:$GT,$JD187+6),"")</f>
      </c>
      <c r="HB187">
        <f>IF($JE187&gt;=7,INDEX($GT:$GT,$JD187+7),"")</f>
      </c>
      <c r="HC187">
        <f>IF($JE187&gt;=8,INDEX($GT:$GT,$JD187+8),"")</f>
      </c>
      <c r="HD187">
        <f>IF($JE187&gt;=9,INDEX($GT:$GT,$JD187+9),"")</f>
      </c>
      <c r="HE187">
        <f>IF($JE187&gt;=10,INDEX($GT:$GT,$JD187+10),"")</f>
      </c>
      <c r="HF187">
        <f>IF($JE187&gt;=11,INDEX($GT:$GT,$JD187+11),"")</f>
      </c>
      <c r="HG187">
        <f>IF($JE187&gt;=12,INDEX($GT:$GT,$JD187+12),"")</f>
      </c>
      <c r="HH187">
        <f>IF($JE187&gt;=13,INDEX($GT:$GT,$JD187+13),"")</f>
      </c>
      <c r="HI187">
        <f>IF($JE187&gt;=14,INDEX($GT:$GT,$JD187+14),"")</f>
      </c>
      <c r="HJ187">
        <f>IF($JE187&gt;=15,INDEX($GT:$GT,$JD187+15),"")</f>
      </c>
      <c r="HK187">
        <f>IF($JE187&gt;=16,INDEX($GT:$GT,$JD187+16),"")</f>
      </c>
      <c r="HL187">
        <f>IF($JE187&gt;=17,INDEX($GT:$GT,$JD187+17),"")</f>
      </c>
      <c r="HM187">
        <f>IF($JE187&gt;=18,INDEX($GT:$GT,$JD187+18),"")</f>
      </c>
      <c r="HN187">
        <f>IF($JE187&gt;=19,INDEX($GT:$GT,$JD187+19),"")</f>
      </c>
      <c r="HO187">
        <f>IF($JE187&gt;=20,INDEX($GT:$GT,$JD187+20),"")</f>
      </c>
      <c r="HP187">
        <f>IF($JE187&gt;=21,INDEX($GT:$GT,$JD187+21),"")</f>
      </c>
      <c r="HQ187">
        <f>IF($JE187&gt;=22,INDEX($GT:$GT,$JD187+22),"")</f>
      </c>
      <c r="HR187">
        <f>IF($JE187&gt;=23,INDEX($GT:$GT,$JD187+23),"")</f>
      </c>
      <c r="HS187">
        <f>IF($JE187&gt;=24,INDEX($GT:$GT,$JD187+24),"")</f>
      </c>
      <c r="HT187">
        <f>IF($JE187&gt;=25,INDEX($GT:$GT,$JD187+25),"")</f>
      </c>
      <c r="HU187">
        <f>IF($JE187&gt;=26,INDEX($GT:$GT,$JD187+26),"")</f>
      </c>
      <c r="HV187">
        <f>IF($JE187&gt;=27,INDEX($GT:$GT,$JD187+27),"")</f>
      </c>
      <c r="HW187">
        <f>IF($JE187&gt;=28,INDEX($GT:$GT,$JD187+28),"")</f>
      </c>
      <c r="HX187">
        <f>IF($JE187&gt;=29,INDEX($GT:$GT,$JD187+29),"")</f>
      </c>
      <c r="HY187">
        <f>IF($JE187&gt;=30,INDEX($GT:$GT,$JD187+30),"")</f>
      </c>
      <c r="HZ187">
        <f>IF($JE187&gt;=31,INDEX($GT:$GT,$JD187+31),"")</f>
      </c>
      <c r="IA187">
        <f>IF($JE187&gt;=32,INDEX($GT:$GT,$JD187+32),"")</f>
      </c>
      <c r="IB187">
        <f>IF($JE187&gt;=33,INDEX($GT:$GT,$JD187+33),"")</f>
      </c>
      <c r="IC187">
        <f>IF($JE187&gt;=34,INDEX($GT:$GT,$JD187+34),"")</f>
      </c>
      <c r="ID187">
        <f>IF($JE187&gt;=35,INDEX($GT:$GT,$JD187+35),"")</f>
      </c>
      <c r="IE187">
        <f>IF($JE187&gt;=36,INDEX($GT:$GT,$JD187+36),"")</f>
      </c>
      <c r="IF187">
        <f>IF($JE187&gt;=37,INDEX($GT:$GT,$JD187+37),"")</f>
      </c>
      <c r="IG187">
        <f>IF($JE187&gt;=38,INDEX($GT:$GT,$JD187+38),"")</f>
      </c>
      <c r="IH187">
        <f>IF($JE187&gt;=39,INDEX($GT:$GT,$JD187+39),"")</f>
      </c>
      <c r="II187">
        <f>IF($JE187&gt;=40,INDEX($GT:$GT,$JD187+40),"")</f>
      </c>
      <c r="IJ187">
        <f>IF($JE187&gt;=41,INDEX($GT:$GT,$JD187+41),"")</f>
      </c>
      <c r="IK187">
        <f>IF($JE187&gt;=42,INDEX($GT:$GT,$JD187+42),"")</f>
      </c>
      <c r="IL187">
        <f>IF($JE187&gt;=43,INDEX($GT:$GT,$JD187+43),"")</f>
      </c>
      <c r="IM187">
        <f>IF($JE187&gt;=44,INDEX($GT:$GT,$JD187+44),"")</f>
      </c>
      <c r="IN187">
        <f>IF($JE187&gt;=45,INDEX($GT:$GT,$JD187+45),"")</f>
      </c>
      <c r="IO187">
        <f>IF($JE187&gt;=46,INDEX($GT:$GT,$JD187+46),"")</f>
      </c>
      <c r="IP187">
        <f>IF($JE187&gt;=47,INDEX($GT:$GT,$JD187+47),"")</f>
      </c>
      <c r="IQ187">
        <f>IF($JE187&gt;=48,INDEX($GT:$GT,$JD187+48),"")</f>
      </c>
      <c r="IR187">
        <f>IF($JE187&gt;=49,INDEX($GT:$GT,$JD187+49),"")</f>
      </c>
      <c r="IS187">
        <f>IF($JE187&gt;=50,INDEX($GT:$GT,$JD187+50),"")</f>
      </c>
      <c r="IT187">
        <f>IF($JE187&gt;=51,INDEX($GT:$GT,$JD187+51),"")</f>
      </c>
      <c r="IU187">
        <f>IF($JE187&gt;=52,INDEX($GT:$GT,$JD187+52),"")</f>
      </c>
      <c r="IV187">
        <f>IF($JE187&gt;=53,INDEX($GT:$GT,$JD187+53),"")</f>
      </c>
      <c r="IW187">
        <f>IF($JE187&gt;=54,INDEX($GT:$GT,$JD187+54),"")</f>
      </c>
      <c r="IX187">
        <f>IF($JE187&gt;=55,INDEX($GT:$GT,$JD187+55),"")</f>
      </c>
      <c r="IY187">
        <f>IF($JE187&gt;=56,INDEX($GT:$GT,$JD187+56),"")</f>
      </c>
      <c r="IZ187">
        <f>IF($JE187&gt;=57,INDEX($GT:$GT,$JD187+57),"")</f>
      </c>
      <c r="JA187">
        <f>IF($JE187&gt;=58,INDEX($GT:$GT,$JD187+58),"")</f>
      </c>
      <c r="JB187">
        <f>IF($JE187&gt;=59,INDEX($GT:$GT,$JD187+59),"")</f>
      </c>
      <c r="JC187">
        <f>IF($JE187&gt;=60,INDEX($GT:$GT,$JD187+60),"")</f>
      </c>
      <c r="JD187">
        <f>IFERROR(MATCH($GS187,$GT$2:$GT$322,0)+1,0)</f>
      </c>
      <c r="JE187">
        <f>IFERROR(INDEX($GU$2:$GU$322,MATCH($GS187,$GT$2:$GT$322,0)),0)</f>
      </c>
      <c r="JF187" t="s">
        <v>28</v>
      </c>
      <c r="JG187" t="s">
        <v>28</v>
      </c>
    </row>
    <row r="188" spans="1:267" x14ac:dyDescent="0.25">
      <c r="J188" s="1"/>
      <c r="K188" s="1"/>
      <c r="L188" s="1"/>
      <c r="M188" s="1"/>
      <c r="N188" s="1">
        <f>IFERROR(IF(FIND(" - ",$J188)&gt;0,MID($J188,FIND(" - ",$J188)+3,LEN($J188)),""),"")</f>
      </c>
      <c r="P188" s="1"/>
      <c r="S188" t="s">
        <v>28</v>
      </c>
      <c r="U188">
        <f>IF(OR($S188="",$T188=""),"",IFERROR($S188/$T188,0))</f>
      </c>
      <c r="V188">
        <f>IF($S188="","",
IF($K188="","",
IF(ISNUMBER(SEARCH("exempt",LOWER($K188))),0,
$S188*(VALUE(SUBSTITUTE($K188,"%",""))/100))))</f>
      </c>
      <c r="AB188">
        <f>IF($S188="","",
SUM($S188,$V188,$Z188,$W188,$Y188)-
IF($AA188="",0,VALUE($AA188)))</f>
      </c>
      <c r="AJ188" t="s">
        <v>810</v>
      </c>
      <c r="AO188" t="s">
        <v>811</v>
      </c>
      <c r="AR188">
        <f>IFERROR(LEFT($J188,FIND(" - ",$J188)-1),$J188)</f>
      </c>
      <c r="AU188">
        <f>IF($CJ188&gt;=1,INDEX($AS:$AS,$CI188+1),"")</f>
      </c>
      <c r="AV188">
        <f>IF($CJ188&gt;=2,INDEX($AS:$AS,$CI188+2),"")</f>
      </c>
      <c r="AW188">
        <f>IF($CJ188&gt;=3,INDEX($AS:$AS,$CI188+3),"")</f>
      </c>
      <c r="AX188">
        <f>IF($CJ188&gt;=4,INDEX($AS:$AS,$CI188+4),"")</f>
      </c>
      <c r="AY188">
        <f>IF($CJ188&gt;=5,INDEX($AS:$AS,$CI188+5),"")</f>
      </c>
      <c r="AZ188">
        <f>IF($CJ188&gt;=6,INDEX($AS:$AS,$CI188+6),"")</f>
      </c>
      <c r="BA188">
        <f>IF($CJ188&gt;=7,INDEX($AS:$AS,$CI188+7),"")</f>
      </c>
      <c r="BB188">
        <f>IF($CJ188&gt;=8,INDEX($AS:$AS,$CI188+8),"")</f>
      </c>
      <c r="BC188">
        <f>IF($CJ188&gt;=9,INDEX($AS:$AS,$CI188+9),"")</f>
      </c>
      <c r="BD188">
        <f>IF($CJ188&gt;=10,INDEX($AS:$AS,$CI188+10),"")</f>
      </c>
      <c r="BE188">
        <f>IF($CJ188&gt;=11,INDEX($AS:$AS,$CI188+11),"")</f>
      </c>
      <c r="BF188">
        <f>IF($CJ188&gt;=12,INDEX($AS:$AS,$CI188+12),"")</f>
      </c>
      <c r="BG188">
        <f>IF($CJ188&gt;=13,INDEX($AS:$AS,$CI188+13),"")</f>
      </c>
      <c r="BH188">
        <f>IF($CJ188&gt;=14,INDEX($AS:$AS,$CI188+14),"")</f>
      </c>
      <c r="BI188">
        <f>IF($CJ188&gt;=15,INDEX($AS:$AS,$CI188+15),"")</f>
      </c>
      <c r="BJ188">
        <f>IF($CJ188&gt;=16,INDEX($AS:$AS,$CI188+16),"")</f>
      </c>
      <c r="BK188">
        <f>IF($CJ188&gt;=17,INDEX($AS:$AS,$CI188+17),"")</f>
      </c>
      <c r="BL188">
        <f>IF($CJ188&gt;=18,INDEX($AS:$AS,$CI188+18),"")</f>
      </c>
      <c r="BM188">
        <f>IF($CJ188&gt;=19,INDEX($AS:$AS,$CI188+19),"")</f>
      </c>
      <c r="BN188">
        <f>IF($CJ188&gt;=20,INDEX($AS:$AS,$CI188+20),"")</f>
      </c>
      <c r="BO188">
        <f>IF($CJ188&gt;=21,INDEX($AS:$AS,$CI188+21),"")</f>
      </c>
      <c r="BP188">
        <f>IF($CJ188&gt;=22,INDEX($AS:$AS,$CI188+22),"")</f>
      </c>
      <c r="BQ188">
        <f>IF($CJ188&gt;=23,INDEX($AS:$AS,$CI188+23),"")</f>
      </c>
      <c r="BR188">
        <f>IF($CJ188&gt;=24,INDEX($AS:$AS,$CI188+24),"")</f>
      </c>
      <c r="BS188">
        <f>IF($CJ188&gt;=25,INDEX($AS:$AS,$CI188+25),"")</f>
      </c>
      <c r="BT188">
        <f>IF($CJ188&gt;=26,INDEX($AS:$AS,$CI188+26),"")</f>
      </c>
      <c r="BU188">
        <f>IF($CJ188&gt;=27,INDEX($AS:$AS,$CI188+27),"")</f>
      </c>
      <c r="BV188">
        <f>IF($CJ188&gt;=28,INDEX($AS:$AS,$CI188+28),"")</f>
      </c>
      <c r="BW188">
        <f>IF($CJ188&gt;=29,INDEX($AS:$AS,$CI188+29),"")</f>
      </c>
      <c r="BX188">
        <f>IF($CJ188&gt;=30,INDEX($AS:$AS,$CI188+30),"")</f>
      </c>
      <c r="BY188">
        <f>IF($CJ188&gt;=31,INDEX($AS:$AS,$CI188+31),"")</f>
      </c>
      <c r="BZ188">
        <f>IF($CJ188&gt;=32,INDEX($AS:$AS,$CI188+32),"")</f>
      </c>
      <c r="CA188">
        <f>IF($CJ188&gt;=33,INDEX($AS:$AS,$CI188+33),"")</f>
      </c>
      <c r="CB188">
        <f>IF($CJ188&gt;=34,INDEX($AS:$AS,$CI188+34),"")</f>
      </c>
      <c r="CC188">
        <f>IF($CJ188&gt;=35,INDEX($AS:$AS,$CI188+35),"")</f>
      </c>
      <c r="CD188">
        <f>IF($CJ188&gt;=36,INDEX($AS:$AS,$CI188+36),"")</f>
      </c>
      <c r="CE188">
        <f>IF($CJ188&gt;=37,INDEX($AS:$AS,$CI188+37),"")</f>
      </c>
      <c r="CF188">
        <f>IF($CJ188&gt;=38,INDEX($AS:$AS,$CI188+38),"")</f>
      </c>
      <c r="CG188">
        <f>IF($CJ188&gt;=39,INDEX($AS:$AS,$CI188+39),"")</f>
      </c>
      <c r="CH188">
        <f>IF($CJ188&gt;=40,INDEX($AS:$AS,$CI188+40),"")</f>
      </c>
      <c r="CI188">
        <f>IFERROR(MATCH($AR188,$AS$2:$AS$133,0)+1,0)</f>
      </c>
      <c r="CJ188">
        <f>IFERROR(INDEX($AT$2:$AT$133,MATCH($AR188,$AS$2:$AS$133,0)),0)</f>
      </c>
      <c r="CK188">
        <f>IFERROR(LEFT($O188,FIND(" - ",$O188)-1),$O188)</f>
      </c>
      <c r="CL188" t="s">
        <v>122</v>
      </c>
      <c r="CN188">
        <f>IF($DI188&gt;=1,INDEX($CL:$CL,$DH188+1),"")</f>
      </c>
      <c r="CO188">
        <f>IF($DI188&gt;=2,INDEX($CL:$CL,$DH188+2),"")</f>
      </c>
      <c r="CP188">
        <f>IF($DI188&gt;=3,INDEX($CL:$CL,$DH188+3),"")</f>
      </c>
      <c r="CQ188">
        <f>IF($DI188&gt;=4,INDEX($CL:$CL,$DH188+4),"")</f>
      </c>
      <c r="CR188">
        <f>IF($DI188&gt;=5,INDEX($CL:$CL,$DH188+5),"")</f>
      </c>
      <c r="CS188">
        <f>IF($DI188&gt;=6,INDEX($CL:$CL,$DH188+6),"")</f>
      </c>
      <c r="CT188">
        <f>IF($DI188&gt;=7,INDEX($CL:$CL,$DH188+7),"")</f>
      </c>
      <c r="CU188">
        <f>IF($DI188&gt;=8,INDEX($CL:$CL,$DH188+8),"")</f>
      </c>
      <c r="CV188">
        <f>IF($DI188&gt;=9,INDEX($CL:$CL,$DH188+9),"")</f>
      </c>
      <c r="CW188">
        <f>IF($DI188&gt;=10,INDEX($CL:$CL,$DH188+10),"")</f>
      </c>
      <c r="CX188">
        <f>IF($DI188&gt;=11,INDEX($CL:$CL,$DH188+11),"")</f>
      </c>
      <c r="CY188">
        <f>IF($DI188&gt;=12,INDEX($CL:$CL,$DH188+12),"")</f>
      </c>
      <c r="CZ188">
        <f>IF($DI188&gt;=13,INDEX($CL:$CL,$DH188+13),"")</f>
      </c>
      <c r="DA188">
        <f>IF($DI188&gt;=14,INDEX($CL:$CL,$DH188+14),"")</f>
      </c>
      <c r="DB188">
        <f>IF($DI188&gt;=15,INDEX($CL:$CL,$DH188+15),"")</f>
      </c>
      <c r="DC188">
        <f>IF($DI188&gt;=16,INDEX($CL:$CL,$DH188+16),"")</f>
      </c>
      <c r="DD188">
        <f>IF($DI188&gt;=17,INDEX($CL:$CL,$DH188+17),"")</f>
      </c>
      <c r="DE188">
        <f>IF($DI188&gt;=18,INDEX($CL:$CL,$DH188+18),"")</f>
      </c>
      <c r="DF188">
        <f>IF($DI188&gt;=19,INDEX($CL:$CL,$DH188+19),"")</f>
      </c>
      <c r="DG188">
        <f>IF($DI188&gt;=20,INDEX($CL:$CL,$DH188+20),"")</f>
      </c>
      <c r="DH188">
        <f>IFERROR(MATCH($CK188,$CL$2:$CL$1558,0)+1,0)</f>
      </c>
      <c r="DI188">
        <f>IFERROR(INDEX($CM$2:$CM$1558,MATCH($CK188,$CL$2:$CL$1558,0)),0)</f>
      </c>
      <c r="DJ188">
        <f>IFERROR(INDEX($AQ:$AQ,MATCH($K188,$AP:$AP,0))&amp;"","")</f>
      </c>
      <c r="DN188">
        <f>IF($GQ188&gt;=1,INDEX($DK:$DK,$GP188+1),"")</f>
      </c>
      <c r="DO188">
        <f>IF($GQ188&gt;=2,INDEX($DK:$DK,$GP188+2),"")</f>
      </c>
      <c r="DP188">
        <f>IF($GQ188&gt;=3,INDEX($DK:$DK,$GP188+3),"")</f>
      </c>
      <c r="DQ188">
        <f>IF($GQ188&gt;=4,INDEX($DK:$DK,$GP188+4),"")</f>
      </c>
      <c r="DR188">
        <f>IF($GQ188&gt;=5,INDEX($DK:$DK,$GP188+5),"")</f>
      </c>
      <c r="DS188">
        <f>IF($GQ188&gt;=6,INDEX($DK:$DK,$GP188+6),"")</f>
      </c>
      <c r="DT188">
        <f>IF($GQ188&gt;=7,INDEX($DK:$DK,$GP188+7),"")</f>
      </c>
      <c r="DU188">
        <f>IF($GQ188&gt;=8,INDEX($DK:$DK,$GP188+8),"")</f>
      </c>
      <c r="DV188">
        <f>IF($GQ188&gt;=9,INDEX($DK:$DK,$GP188+9),"")</f>
      </c>
      <c r="DW188">
        <f>IF($GQ188&gt;=10,INDEX($DK:$DK,$GP188+10),"")</f>
      </c>
      <c r="DX188">
        <f>IF($GQ188&gt;=11,INDEX($DK:$DK,$GP188+11),"")</f>
      </c>
      <c r="DY188">
        <f>IF($GQ188&gt;=12,INDEX($DK:$DK,$GP188+12),"")</f>
      </c>
      <c r="DZ188">
        <f>IF($GQ188&gt;=13,INDEX($DK:$DK,$GP188+13),"")</f>
      </c>
      <c r="EA188">
        <f>IF($GQ188&gt;=14,INDEX($DK:$DK,$GP188+14),"")</f>
      </c>
      <c r="EB188">
        <f>IF($GQ188&gt;=15,INDEX($DK:$DK,$GP188+15),"")</f>
      </c>
      <c r="EC188">
        <f>IF($GQ188&gt;=16,INDEX($DK:$DK,$GP188+16),"")</f>
      </c>
      <c r="ED188">
        <f>IF($GQ188&gt;=17,INDEX($DK:$DK,$GP188+17),"")</f>
      </c>
      <c r="EE188">
        <f>IF($GQ188&gt;=18,INDEX($DK:$DK,$GP188+18),"")</f>
      </c>
      <c r="EF188">
        <f>IF($GQ188&gt;=19,INDEX($DK:$DK,$GP188+19),"")</f>
      </c>
      <c r="EG188">
        <f>IF($GQ188&gt;=20,INDEX($DK:$DK,$GP188+20),"")</f>
      </c>
      <c r="EH188">
        <f>IF($GQ188&gt;=21,INDEX($DK:$DK,$GP188+21),"")</f>
      </c>
      <c r="EI188">
        <f>IF($GQ188&gt;=22,INDEX($DK:$DK,$GP188+22),"")</f>
      </c>
      <c r="EJ188">
        <f>IF($GQ188&gt;=23,INDEX($DK:$DK,$GP188+23),"")</f>
      </c>
      <c r="EK188">
        <f>IF($GQ188&gt;=24,INDEX($DK:$DK,$GP188+24),"")</f>
      </c>
      <c r="EL188">
        <f>IF($GQ188&gt;=25,INDEX($DK:$DK,$GP188+25),"")</f>
      </c>
      <c r="EM188">
        <f>IF($GQ188&gt;=26,INDEX($DK:$DK,$GP188+26),"")</f>
      </c>
      <c r="EN188">
        <f>IF($GQ188&gt;=27,INDEX($DK:$DK,$GP188+27),"")</f>
      </c>
      <c r="EO188">
        <f>IF($GQ188&gt;=28,INDEX($DK:$DK,$GP188+28),"")</f>
      </c>
      <c r="EP188">
        <f>IF($GQ188&gt;=29,INDEX($DK:$DK,$GP188+29),"")</f>
      </c>
      <c r="EQ188">
        <f>IF($GQ188&gt;=30,INDEX($DK:$DK,$GP188+30),"")</f>
      </c>
      <c r="ER188">
        <f>IF($GQ188&gt;=31,INDEX($DK:$DK,$GP188+31),"")</f>
      </c>
      <c r="ES188">
        <f>IF($GQ188&gt;=32,INDEX($DK:$DK,$GP188+32),"")</f>
      </c>
      <c r="ET188">
        <f>IF($GQ188&gt;=33,INDEX($DK:$DK,$GP188+33),"")</f>
      </c>
      <c r="EU188">
        <f>IF($GQ188&gt;=34,INDEX($DK:$DK,$GP188+34),"")</f>
      </c>
      <c r="EV188">
        <f>IF($GQ188&gt;=35,INDEX($DK:$DK,$GP188+35),"")</f>
      </c>
      <c r="EW188">
        <f>IF($GQ188&gt;=36,INDEX($DK:$DK,$GP188+36),"")</f>
      </c>
      <c r="EX188">
        <f>IF($GQ188&gt;=37,INDEX($DK:$DK,$GP188+37),"")</f>
      </c>
      <c r="EY188">
        <f>IF($GQ188&gt;=38,INDEX($DK:$DK,$GP188+38),"")</f>
      </c>
      <c r="EZ188">
        <f>IF($GQ188&gt;=39,INDEX($DK:$DK,$GP188+39),"")</f>
      </c>
      <c r="FA188">
        <f>IF($GQ188&gt;=40,INDEX($DK:$DK,$GP188+40),"")</f>
      </c>
      <c r="FB188">
        <f>IF($GQ188&gt;=1,INDEX($DL:$DL,$GP188+1),"")</f>
      </c>
      <c r="FC188">
        <f>IF($GQ188&gt;=2,INDEX($DL:$DL,$GP188+2),"")</f>
      </c>
      <c r="FD188">
        <f>IF($GQ188&gt;=3,INDEX($DL:$DL,$GP188+3),"")</f>
      </c>
      <c r="FE188">
        <f>IF($GQ188&gt;=4,INDEX($DL:$DL,$GP188+4),"")</f>
      </c>
      <c r="FF188">
        <f>IF($GQ188&gt;=5,INDEX($DL:$DL,$GP188+5),"")</f>
      </c>
      <c r="FG188">
        <f>IF($GQ188&gt;=6,INDEX($DL:$DL,$GP188+6),"")</f>
      </c>
      <c r="FH188">
        <f>IF($GQ188&gt;=7,INDEX($DL:$DL,$GP188+7),"")</f>
      </c>
      <c r="FI188">
        <f>IF($GQ188&gt;=8,INDEX($DL:$DL,$GP188+8),"")</f>
      </c>
      <c r="FJ188">
        <f>IF($GQ188&gt;=9,INDEX($DL:$DL,$GP188+9),"")</f>
      </c>
      <c r="FK188">
        <f>IF($GQ188&gt;=10,INDEX($DL:$DL,$GP188+10),"")</f>
      </c>
      <c r="FL188">
        <f>IF($GQ188&gt;=11,INDEX($DL:$DL,$GP188+11),"")</f>
      </c>
      <c r="FM188">
        <f>IF($GQ188&gt;=12,INDEX($DL:$DL,$GP188+12),"")</f>
      </c>
      <c r="FN188">
        <f>IF($GQ188&gt;=13,INDEX($DL:$DL,$GP188+13),"")</f>
      </c>
      <c r="FO188">
        <f>IF($GQ188&gt;=14,INDEX($DL:$DL,$GP188+14),"")</f>
      </c>
      <c r="FP188">
        <f>IF($GQ188&gt;=15,INDEX($DL:$DL,$GP188+15),"")</f>
      </c>
      <c r="FQ188">
        <f>IF($GQ188&gt;=16,INDEX($DL:$DL,$GP188+16),"")</f>
      </c>
      <c r="FR188">
        <f>IF($GQ188&gt;=17,INDEX($DL:$DL,$GP188+17),"")</f>
      </c>
      <c r="FS188">
        <f>IF($GQ188&gt;=18,INDEX($DL:$DL,$GP188+18),"")</f>
      </c>
      <c r="FT188">
        <f>IF($GQ188&gt;=19,INDEX($DL:$DL,$GP188+19),"")</f>
      </c>
      <c r="FU188">
        <f>IF($GQ188&gt;=20,INDEX($DL:$DL,$GP188+20),"")</f>
      </c>
      <c r="FV188">
        <f>IF($GQ188&gt;=21,INDEX($DL:$DL,$GP188+21),"")</f>
      </c>
      <c r="FW188">
        <f>IF($GQ188&gt;=22,INDEX($DL:$DL,$GP188+22),"")</f>
      </c>
      <c r="FX188">
        <f>IF($GQ188&gt;=23,INDEX($DL:$DL,$GP188+23),"")</f>
      </c>
      <c r="FY188">
        <f>IF($GQ188&gt;=24,INDEX($DL:$DL,$GP188+24),"")</f>
      </c>
      <c r="FZ188">
        <f>IF($GQ188&gt;=25,INDEX($DL:$DL,$GP188+25),"")</f>
      </c>
      <c r="GA188">
        <f>IF($GQ188&gt;=26,INDEX($DL:$DL,$GP188+26),"")</f>
      </c>
      <c r="GB188">
        <f>IF($GQ188&gt;=27,INDEX($DL:$DL,$GP188+27),"")</f>
      </c>
      <c r="GC188">
        <f>IF($GQ188&gt;=28,INDEX($DL:$DL,$GP188+28),"")</f>
      </c>
      <c r="GD188">
        <f>IF($GQ188&gt;=29,INDEX($DL:$DL,$GP188+29),"")</f>
      </c>
      <c r="GE188">
        <f>IF($GQ188&gt;=30,INDEX($DL:$DL,$GP188+30),"")</f>
      </c>
      <c r="GF188">
        <f>IF($GQ188&gt;=31,INDEX($DL:$DL,$GP188+31),"")</f>
      </c>
      <c r="GG188">
        <f>IF($GQ188&gt;=32,INDEX($DL:$DL,$GP188+32),"")</f>
      </c>
      <c r="GH188">
        <f>IF($GQ188&gt;=33,INDEX($DL:$DL,$GP188+33),"")</f>
      </c>
      <c r="GI188">
        <f>IF($GQ188&gt;=34,INDEX($DL:$DL,$GP188+34),"")</f>
      </c>
      <c r="GJ188">
        <f>IF($GQ188&gt;=35,INDEX($DL:$DL,$GP188+35),"")</f>
      </c>
      <c r="GK188">
        <f>IF($GQ188&gt;=36,INDEX($DL:$DL,$GP188+36),"")</f>
      </c>
      <c r="GL188">
        <f>IF($GQ188&gt;=37,INDEX($DL:$DL,$GP188+37),"")</f>
      </c>
      <c r="GM188">
        <f>IF($GQ188&gt;=38,INDEX($DL:$DL,$GP188+38),"")</f>
      </c>
      <c r="GN188">
        <f>IF($GQ188&gt;=39,INDEX($DL:$DL,$GP188+39),"")</f>
      </c>
      <c r="GO188">
        <f>IF($GQ188&gt;=40,INDEX($DL:$DL,$GP188+40),"")</f>
      </c>
      <c r="GP188">
        <f>IFERROR(MATCH($DJ188,$DK$2:$DK$148,0)+1,0)</f>
      </c>
      <c r="GQ188">
        <f>IFERROR(INDEX($DM$2:$DM$148,MATCH($DJ188,$DK$2:$DK$148,0)),0)</f>
      </c>
      <c r="GR188">
        <f>IFERROR(MATCH($L188,$DN$188:$FA$188,0),0)</f>
      </c>
      <c r="GS188">
        <f>IF($GR188&gt;0,INDEX($FB$188:$GO$188,$GR188),"")</f>
      </c>
      <c r="GT188" t="s">
        <v>291</v>
      </c>
      <c r="GV188">
        <f>IF($JE188&gt;=1,INDEX($GT:$GT,$JD188+1),"")</f>
      </c>
      <c r="GW188">
        <f>IF($JE188&gt;=2,INDEX($GT:$GT,$JD188+2),"")</f>
      </c>
      <c r="GX188">
        <f>IF($JE188&gt;=3,INDEX($GT:$GT,$JD188+3),"")</f>
      </c>
      <c r="GY188">
        <f>IF($JE188&gt;=4,INDEX($GT:$GT,$JD188+4),"")</f>
      </c>
      <c r="GZ188">
        <f>IF($JE188&gt;=5,INDEX($GT:$GT,$JD188+5),"")</f>
      </c>
      <c r="HA188">
        <f>IF($JE188&gt;=6,INDEX($GT:$GT,$JD188+6),"")</f>
      </c>
      <c r="HB188">
        <f>IF($JE188&gt;=7,INDEX($GT:$GT,$JD188+7),"")</f>
      </c>
      <c r="HC188">
        <f>IF($JE188&gt;=8,INDEX($GT:$GT,$JD188+8),"")</f>
      </c>
      <c r="HD188">
        <f>IF($JE188&gt;=9,INDEX($GT:$GT,$JD188+9),"")</f>
      </c>
      <c r="HE188">
        <f>IF($JE188&gt;=10,INDEX($GT:$GT,$JD188+10),"")</f>
      </c>
      <c r="HF188">
        <f>IF($JE188&gt;=11,INDEX($GT:$GT,$JD188+11),"")</f>
      </c>
      <c r="HG188">
        <f>IF($JE188&gt;=12,INDEX($GT:$GT,$JD188+12),"")</f>
      </c>
      <c r="HH188">
        <f>IF($JE188&gt;=13,INDEX($GT:$GT,$JD188+13),"")</f>
      </c>
      <c r="HI188">
        <f>IF($JE188&gt;=14,INDEX($GT:$GT,$JD188+14),"")</f>
      </c>
      <c r="HJ188">
        <f>IF($JE188&gt;=15,INDEX($GT:$GT,$JD188+15),"")</f>
      </c>
      <c r="HK188">
        <f>IF($JE188&gt;=16,INDEX($GT:$GT,$JD188+16),"")</f>
      </c>
      <c r="HL188">
        <f>IF($JE188&gt;=17,INDEX($GT:$GT,$JD188+17),"")</f>
      </c>
      <c r="HM188">
        <f>IF($JE188&gt;=18,INDEX($GT:$GT,$JD188+18),"")</f>
      </c>
      <c r="HN188">
        <f>IF($JE188&gt;=19,INDEX($GT:$GT,$JD188+19),"")</f>
      </c>
      <c r="HO188">
        <f>IF($JE188&gt;=20,INDEX($GT:$GT,$JD188+20),"")</f>
      </c>
      <c r="HP188">
        <f>IF($JE188&gt;=21,INDEX($GT:$GT,$JD188+21),"")</f>
      </c>
      <c r="HQ188">
        <f>IF($JE188&gt;=22,INDEX($GT:$GT,$JD188+22),"")</f>
      </c>
      <c r="HR188">
        <f>IF($JE188&gt;=23,INDEX($GT:$GT,$JD188+23),"")</f>
      </c>
      <c r="HS188">
        <f>IF($JE188&gt;=24,INDEX($GT:$GT,$JD188+24),"")</f>
      </c>
      <c r="HT188">
        <f>IF($JE188&gt;=25,INDEX($GT:$GT,$JD188+25),"")</f>
      </c>
      <c r="HU188">
        <f>IF($JE188&gt;=26,INDEX($GT:$GT,$JD188+26),"")</f>
      </c>
      <c r="HV188">
        <f>IF($JE188&gt;=27,INDEX($GT:$GT,$JD188+27),"")</f>
      </c>
      <c r="HW188">
        <f>IF($JE188&gt;=28,INDEX($GT:$GT,$JD188+28),"")</f>
      </c>
      <c r="HX188">
        <f>IF($JE188&gt;=29,INDEX($GT:$GT,$JD188+29),"")</f>
      </c>
      <c r="HY188">
        <f>IF($JE188&gt;=30,INDEX($GT:$GT,$JD188+30),"")</f>
      </c>
      <c r="HZ188">
        <f>IF($JE188&gt;=31,INDEX($GT:$GT,$JD188+31),"")</f>
      </c>
      <c r="IA188">
        <f>IF($JE188&gt;=32,INDEX($GT:$GT,$JD188+32),"")</f>
      </c>
      <c r="IB188">
        <f>IF($JE188&gt;=33,INDEX($GT:$GT,$JD188+33),"")</f>
      </c>
      <c r="IC188">
        <f>IF($JE188&gt;=34,INDEX($GT:$GT,$JD188+34),"")</f>
      </c>
      <c r="ID188">
        <f>IF($JE188&gt;=35,INDEX($GT:$GT,$JD188+35),"")</f>
      </c>
      <c r="IE188">
        <f>IF($JE188&gt;=36,INDEX($GT:$GT,$JD188+36),"")</f>
      </c>
      <c r="IF188">
        <f>IF($JE188&gt;=37,INDEX($GT:$GT,$JD188+37),"")</f>
      </c>
      <c r="IG188">
        <f>IF($JE188&gt;=38,INDEX($GT:$GT,$JD188+38),"")</f>
      </c>
      <c r="IH188">
        <f>IF($JE188&gt;=39,INDEX($GT:$GT,$JD188+39),"")</f>
      </c>
      <c r="II188">
        <f>IF($JE188&gt;=40,INDEX($GT:$GT,$JD188+40),"")</f>
      </c>
      <c r="IJ188">
        <f>IF($JE188&gt;=41,INDEX($GT:$GT,$JD188+41),"")</f>
      </c>
      <c r="IK188">
        <f>IF($JE188&gt;=42,INDEX($GT:$GT,$JD188+42),"")</f>
      </c>
      <c r="IL188">
        <f>IF($JE188&gt;=43,INDEX($GT:$GT,$JD188+43),"")</f>
      </c>
      <c r="IM188">
        <f>IF($JE188&gt;=44,INDEX($GT:$GT,$JD188+44),"")</f>
      </c>
      <c r="IN188">
        <f>IF($JE188&gt;=45,INDEX($GT:$GT,$JD188+45),"")</f>
      </c>
      <c r="IO188">
        <f>IF($JE188&gt;=46,INDEX($GT:$GT,$JD188+46),"")</f>
      </c>
      <c r="IP188">
        <f>IF($JE188&gt;=47,INDEX($GT:$GT,$JD188+47),"")</f>
      </c>
      <c r="IQ188">
        <f>IF($JE188&gt;=48,INDEX($GT:$GT,$JD188+48),"")</f>
      </c>
      <c r="IR188">
        <f>IF($JE188&gt;=49,INDEX($GT:$GT,$JD188+49),"")</f>
      </c>
      <c r="IS188">
        <f>IF($JE188&gt;=50,INDEX($GT:$GT,$JD188+50),"")</f>
      </c>
      <c r="IT188">
        <f>IF($JE188&gt;=51,INDEX($GT:$GT,$JD188+51),"")</f>
      </c>
      <c r="IU188">
        <f>IF($JE188&gt;=52,INDEX($GT:$GT,$JD188+52),"")</f>
      </c>
      <c r="IV188">
        <f>IF($JE188&gt;=53,INDEX($GT:$GT,$JD188+53),"")</f>
      </c>
      <c r="IW188">
        <f>IF($JE188&gt;=54,INDEX($GT:$GT,$JD188+54),"")</f>
      </c>
      <c r="IX188">
        <f>IF($JE188&gt;=55,INDEX($GT:$GT,$JD188+55),"")</f>
      </c>
      <c r="IY188">
        <f>IF($JE188&gt;=56,INDEX($GT:$GT,$JD188+56),"")</f>
      </c>
      <c r="IZ188">
        <f>IF($JE188&gt;=57,INDEX($GT:$GT,$JD188+57),"")</f>
      </c>
      <c r="JA188">
        <f>IF($JE188&gt;=58,INDEX($GT:$GT,$JD188+58),"")</f>
      </c>
      <c r="JB188">
        <f>IF($JE188&gt;=59,INDEX($GT:$GT,$JD188+59),"")</f>
      </c>
      <c r="JC188">
        <f>IF($JE188&gt;=60,INDEX($GT:$GT,$JD188+60),"")</f>
      </c>
      <c r="JD188">
        <f>IFERROR(MATCH($GS188,$GT$2:$GT$322,0)+1,0)</f>
      </c>
      <c r="JE188">
        <f>IFERROR(INDEX($GU$2:$GU$322,MATCH($GS188,$GT$2:$GT$322,0)),0)</f>
      </c>
      <c r="JF188" t="s">
        <v>28</v>
      </c>
      <c r="JG188" t="s">
        <v>28</v>
      </c>
    </row>
    <row r="189" spans="1:267" x14ac:dyDescent="0.25">
      <c r="J189" s="1"/>
      <c r="K189" s="1"/>
      <c r="L189" s="1"/>
      <c r="M189" s="1"/>
      <c r="N189" s="1">
        <f>IFERROR(IF(FIND(" - ",$J189)&gt;0,MID($J189,FIND(" - ",$J189)+3,LEN($J189)),""),"")</f>
      </c>
      <c r="P189" s="1"/>
      <c r="S189" t="s">
        <v>28</v>
      </c>
      <c r="U189">
        <f>IF(OR($S189="",$T189=""),"",IFERROR($S189/$T189,0))</f>
      </c>
      <c r="V189">
        <f>IF($S189="","",
IF($K189="","",
IF(ISNUMBER(SEARCH("exempt",LOWER($K189))),0,
$S189*(VALUE(SUBSTITUTE($K189,"%",""))/100))))</f>
      </c>
      <c r="AB189">
        <f>IF($S189="","",
SUM($S189,$V189,$Z189,$W189,$Y189)-
IF($AA189="",0,VALUE($AA189)))</f>
      </c>
      <c r="AJ189" t="s">
        <v>812</v>
      </c>
      <c r="AO189" t="s">
        <v>813</v>
      </c>
      <c r="AR189">
        <f>IFERROR(LEFT($J189,FIND(" - ",$J189)-1),$J189)</f>
      </c>
      <c r="AU189">
        <f>IF($CJ189&gt;=1,INDEX($AS:$AS,$CI189+1),"")</f>
      </c>
      <c r="AV189">
        <f>IF($CJ189&gt;=2,INDEX($AS:$AS,$CI189+2),"")</f>
      </c>
      <c r="AW189">
        <f>IF($CJ189&gt;=3,INDEX($AS:$AS,$CI189+3),"")</f>
      </c>
      <c r="AX189">
        <f>IF($CJ189&gt;=4,INDEX($AS:$AS,$CI189+4),"")</f>
      </c>
      <c r="AY189">
        <f>IF($CJ189&gt;=5,INDEX($AS:$AS,$CI189+5),"")</f>
      </c>
      <c r="AZ189">
        <f>IF($CJ189&gt;=6,INDEX($AS:$AS,$CI189+6),"")</f>
      </c>
      <c r="BA189">
        <f>IF($CJ189&gt;=7,INDEX($AS:$AS,$CI189+7),"")</f>
      </c>
      <c r="BB189">
        <f>IF($CJ189&gt;=8,INDEX($AS:$AS,$CI189+8),"")</f>
      </c>
      <c r="BC189">
        <f>IF($CJ189&gt;=9,INDEX($AS:$AS,$CI189+9),"")</f>
      </c>
      <c r="BD189">
        <f>IF($CJ189&gt;=10,INDEX($AS:$AS,$CI189+10),"")</f>
      </c>
      <c r="BE189">
        <f>IF($CJ189&gt;=11,INDEX($AS:$AS,$CI189+11),"")</f>
      </c>
      <c r="BF189">
        <f>IF($CJ189&gt;=12,INDEX($AS:$AS,$CI189+12),"")</f>
      </c>
      <c r="BG189">
        <f>IF($CJ189&gt;=13,INDEX($AS:$AS,$CI189+13),"")</f>
      </c>
      <c r="BH189">
        <f>IF($CJ189&gt;=14,INDEX($AS:$AS,$CI189+14),"")</f>
      </c>
      <c r="BI189">
        <f>IF($CJ189&gt;=15,INDEX($AS:$AS,$CI189+15),"")</f>
      </c>
      <c r="BJ189">
        <f>IF($CJ189&gt;=16,INDEX($AS:$AS,$CI189+16),"")</f>
      </c>
      <c r="BK189">
        <f>IF($CJ189&gt;=17,INDEX($AS:$AS,$CI189+17),"")</f>
      </c>
      <c r="BL189">
        <f>IF($CJ189&gt;=18,INDEX($AS:$AS,$CI189+18),"")</f>
      </c>
      <c r="BM189">
        <f>IF($CJ189&gt;=19,INDEX($AS:$AS,$CI189+19),"")</f>
      </c>
      <c r="BN189">
        <f>IF($CJ189&gt;=20,INDEX($AS:$AS,$CI189+20),"")</f>
      </c>
      <c r="BO189">
        <f>IF($CJ189&gt;=21,INDEX($AS:$AS,$CI189+21),"")</f>
      </c>
      <c r="BP189">
        <f>IF($CJ189&gt;=22,INDEX($AS:$AS,$CI189+22),"")</f>
      </c>
      <c r="BQ189">
        <f>IF($CJ189&gt;=23,INDEX($AS:$AS,$CI189+23),"")</f>
      </c>
      <c r="BR189">
        <f>IF($CJ189&gt;=24,INDEX($AS:$AS,$CI189+24),"")</f>
      </c>
      <c r="BS189">
        <f>IF($CJ189&gt;=25,INDEX($AS:$AS,$CI189+25),"")</f>
      </c>
      <c r="BT189">
        <f>IF($CJ189&gt;=26,INDEX($AS:$AS,$CI189+26),"")</f>
      </c>
      <c r="BU189">
        <f>IF($CJ189&gt;=27,INDEX($AS:$AS,$CI189+27),"")</f>
      </c>
      <c r="BV189">
        <f>IF($CJ189&gt;=28,INDEX($AS:$AS,$CI189+28),"")</f>
      </c>
      <c r="BW189">
        <f>IF($CJ189&gt;=29,INDEX($AS:$AS,$CI189+29),"")</f>
      </c>
      <c r="BX189">
        <f>IF($CJ189&gt;=30,INDEX($AS:$AS,$CI189+30),"")</f>
      </c>
      <c r="BY189">
        <f>IF($CJ189&gt;=31,INDEX($AS:$AS,$CI189+31),"")</f>
      </c>
      <c r="BZ189">
        <f>IF($CJ189&gt;=32,INDEX($AS:$AS,$CI189+32),"")</f>
      </c>
      <c r="CA189">
        <f>IF($CJ189&gt;=33,INDEX($AS:$AS,$CI189+33),"")</f>
      </c>
      <c r="CB189">
        <f>IF($CJ189&gt;=34,INDEX($AS:$AS,$CI189+34),"")</f>
      </c>
      <c r="CC189">
        <f>IF($CJ189&gt;=35,INDEX($AS:$AS,$CI189+35),"")</f>
      </c>
      <c r="CD189">
        <f>IF($CJ189&gt;=36,INDEX($AS:$AS,$CI189+36),"")</f>
      </c>
      <c r="CE189">
        <f>IF($CJ189&gt;=37,INDEX($AS:$AS,$CI189+37),"")</f>
      </c>
      <c r="CF189">
        <f>IF($CJ189&gt;=38,INDEX($AS:$AS,$CI189+38),"")</f>
      </c>
      <c r="CG189">
        <f>IF($CJ189&gt;=39,INDEX($AS:$AS,$CI189+39),"")</f>
      </c>
      <c r="CH189">
        <f>IF($CJ189&gt;=40,INDEX($AS:$AS,$CI189+40),"")</f>
      </c>
      <c r="CI189">
        <f>IFERROR(MATCH($AR189,$AS$2:$AS$133,0)+1,0)</f>
      </c>
      <c r="CJ189">
        <f>IFERROR(INDEX($AT$2:$AT$133,MATCH($AR189,$AS$2:$AS$133,0)),0)</f>
      </c>
      <c r="CK189">
        <f>IFERROR(LEFT($O189,FIND(" - ",$O189)-1),$O189)</f>
      </c>
      <c r="CL189" t="s">
        <v>132</v>
      </c>
      <c r="CN189">
        <f>IF($DI189&gt;=1,INDEX($CL:$CL,$DH189+1),"")</f>
      </c>
      <c r="CO189">
        <f>IF($DI189&gt;=2,INDEX($CL:$CL,$DH189+2),"")</f>
      </c>
      <c r="CP189">
        <f>IF($DI189&gt;=3,INDEX($CL:$CL,$DH189+3),"")</f>
      </c>
      <c r="CQ189">
        <f>IF($DI189&gt;=4,INDEX($CL:$CL,$DH189+4),"")</f>
      </c>
      <c r="CR189">
        <f>IF($DI189&gt;=5,INDEX($CL:$CL,$DH189+5),"")</f>
      </c>
      <c r="CS189">
        <f>IF($DI189&gt;=6,INDEX($CL:$CL,$DH189+6),"")</f>
      </c>
      <c r="CT189">
        <f>IF($DI189&gt;=7,INDEX($CL:$CL,$DH189+7),"")</f>
      </c>
      <c r="CU189">
        <f>IF($DI189&gt;=8,INDEX($CL:$CL,$DH189+8),"")</f>
      </c>
      <c r="CV189">
        <f>IF($DI189&gt;=9,INDEX($CL:$CL,$DH189+9),"")</f>
      </c>
      <c r="CW189">
        <f>IF($DI189&gt;=10,INDEX($CL:$CL,$DH189+10),"")</f>
      </c>
      <c r="CX189">
        <f>IF($DI189&gt;=11,INDEX($CL:$CL,$DH189+11),"")</f>
      </c>
      <c r="CY189">
        <f>IF($DI189&gt;=12,INDEX($CL:$CL,$DH189+12),"")</f>
      </c>
      <c r="CZ189">
        <f>IF($DI189&gt;=13,INDEX($CL:$CL,$DH189+13),"")</f>
      </c>
      <c r="DA189">
        <f>IF($DI189&gt;=14,INDEX($CL:$CL,$DH189+14),"")</f>
      </c>
      <c r="DB189">
        <f>IF($DI189&gt;=15,INDEX($CL:$CL,$DH189+15),"")</f>
      </c>
      <c r="DC189">
        <f>IF($DI189&gt;=16,INDEX($CL:$CL,$DH189+16),"")</f>
      </c>
      <c r="DD189">
        <f>IF($DI189&gt;=17,INDEX($CL:$CL,$DH189+17),"")</f>
      </c>
      <c r="DE189">
        <f>IF($DI189&gt;=18,INDEX($CL:$CL,$DH189+18),"")</f>
      </c>
      <c r="DF189">
        <f>IF($DI189&gt;=19,INDEX($CL:$CL,$DH189+19),"")</f>
      </c>
      <c r="DG189">
        <f>IF($DI189&gt;=20,INDEX($CL:$CL,$DH189+20),"")</f>
      </c>
      <c r="DH189">
        <f>IFERROR(MATCH($CK189,$CL$2:$CL$1558,0)+1,0)</f>
      </c>
      <c r="DI189">
        <f>IFERROR(INDEX($CM$2:$CM$1558,MATCH($CK189,$CL$2:$CL$1558,0)),0)</f>
      </c>
      <c r="DJ189">
        <f>IFERROR(INDEX($AQ:$AQ,MATCH($K189,$AP:$AP,0))&amp;"","")</f>
      </c>
      <c r="DN189">
        <f>IF($GQ189&gt;=1,INDEX($DK:$DK,$GP189+1),"")</f>
      </c>
      <c r="DO189">
        <f>IF($GQ189&gt;=2,INDEX($DK:$DK,$GP189+2),"")</f>
      </c>
      <c r="DP189">
        <f>IF($GQ189&gt;=3,INDEX($DK:$DK,$GP189+3),"")</f>
      </c>
      <c r="DQ189">
        <f>IF($GQ189&gt;=4,INDEX($DK:$DK,$GP189+4),"")</f>
      </c>
      <c r="DR189">
        <f>IF($GQ189&gt;=5,INDEX($DK:$DK,$GP189+5),"")</f>
      </c>
      <c r="DS189">
        <f>IF($GQ189&gt;=6,INDEX($DK:$DK,$GP189+6),"")</f>
      </c>
      <c r="DT189">
        <f>IF($GQ189&gt;=7,INDEX($DK:$DK,$GP189+7),"")</f>
      </c>
      <c r="DU189">
        <f>IF($GQ189&gt;=8,INDEX($DK:$DK,$GP189+8),"")</f>
      </c>
      <c r="DV189">
        <f>IF($GQ189&gt;=9,INDEX($DK:$DK,$GP189+9),"")</f>
      </c>
      <c r="DW189">
        <f>IF($GQ189&gt;=10,INDEX($DK:$DK,$GP189+10),"")</f>
      </c>
      <c r="DX189">
        <f>IF($GQ189&gt;=11,INDEX($DK:$DK,$GP189+11),"")</f>
      </c>
      <c r="DY189">
        <f>IF($GQ189&gt;=12,INDEX($DK:$DK,$GP189+12),"")</f>
      </c>
      <c r="DZ189">
        <f>IF($GQ189&gt;=13,INDEX($DK:$DK,$GP189+13),"")</f>
      </c>
      <c r="EA189">
        <f>IF($GQ189&gt;=14,INDEX($DK:$DK,$GP189+14),"")</f>
      </c>
      <c r="EB189">
        <f>IF($GQ189&gt;=15,INDEX($DK:$DK,$GP189+15),"")</f>
      </c>
      <c r="EC189">
        <f>IF($GQ189&gt;=16,INDEX($DK:$DK,$GP189+16),"")</f>
      </c>
      <c r="ED189">
        <f>IF($GQ189&gt;=17,INDEX($DK:$DK,$GP189+17),"")</f>
      </c>
      <c r="EE189">
        <f>IF($GQ189&gt;=18,INDEX($DK:$DK,$GP189+18),"")</f>
      </c>
      <c r="EF189">
        <f>IF($GQ189&gt;=19,INDEX($DK:$DK,$GP189+19),"")</f>
      </c>
      <c r="EG189">
        <f>IF($GQ189&gt;=20,INDEX($DK:$DK,$GP189+20),"")</f>
      </c>
      <c r="EH189">
        <f>IF($GQ189&gt;=21,INDEX($DK:$DK,$GP189+21),"")</f>
      </c>
      <c r="EI189">
        <f>IF($GQ189&gt;=22,INDEX($DK:$DK,$GP189+22),"")</f>
      </c>
      <c r="EJ189">
        <f>IF($GQ189&gt;=23,INDEX($DK:$DK,$GP189+23),"")</f>
      </c>
      <c r="EK189">
        <f>IF($GQ189&gt;=24,INDEX($DK:$DK,$GP189+24),"")</f>
      </c>
      <c r="EL189">
        <f>IF($GQ189&gt;=25,INDEX($DK:$DK,$GP189+25),"")</f>
      </c>
      <c r="EM189">
        <f>IF($GQ189&gt;=26,INDEX($DK:$DK,$GP189+26),"")</f>
      </c>
      <c r="EN189">
        <f>IF($GQ189&gt;=27,INDEX($DK:$DK,$GP189+27),"")</f>
      </c>
      <c r="EO189">
        <f>IF($GQ189&gt;=28,INDEX($DK:$DK,$GP189+28),"")</f>
      </c>
      <c r="EP189">
        <f>IF($GQ189&gt;=29,INDEX($DK:$DK,$GP189+29),"")</f>
      </c>
      <c r="EQ189">
        <f>IF($GQ189&gt;=30,INDEX($DK:$DK,$GP189+30),"")</f>
      </c>
      <c r="ER189">
        <f>IF($GQ189&gt;=31,INDEX($DK:$DK,$GP189+31),"")</f>
      </c>
      <c r="ES189">
        <f>IF($GQ189&gt;=32,INDEX($DK:$DK,$GP189+32),"")</f>
      </c>
      <c r="ET189">
        <f>IF($GQ189&gt;=33,INDEX($DK:$DK,$GP189+33),"")</f>
      </c>
      <c r="EU189">
        <f>IF($GQ189&gt;=34,INDEX($DK:$DK,$GP189+34),"")</f>
      </c>
      <c r="EV189">
        <f>IF($GQ189&gt;=35,INDEX($DK:$DK,$GP189+35),"")</f>
      </c>
      <c r="EW189">
        <f>IF($GQ189&gt;=36,INDEX($DK:$DK,$GP189+36),"")</f>
      </c>
      <c r="EX189">
        <f>IF($GQ189&gt;=37,INDEX($DK:$DK,$GP189+37),"")</f>
      </c>
      <c r="EY189">
        <f>IF($GQ189&gt;=38,INDEX($DK:$DK,$GP189+38),"")</f>
      </c>
      <c r="EZ189">
        <f>IF($GQ189&gt;=39,INDEX($DK:$DK,$GP189+39),"")</f>
      </c>
      <c r="FA189">
        <f>IF($GQ189&gt;=40,INDEX($DK:$DK,$GP189+40),"")</f>
      </c>
      <c r="FB189">
        <f>IF($GQ189&gt;=1,INDEX($DL:$DL,$GP189+1),"")</f>
      </c>
      <c r="FC189">
        <f>IF($GQ189&gt;=2,INDEX($DL:$DL,$GP189+2),"")</f>
      </c>
      <c r="FD189">
        <f>IF($GQ189&gt;=3,INDEX($DL:$DL,$GP189+3),"")</f>
      </c>
      <c r="FE189">
        <f>IF($GQ189&gt;=4,INDEX($DL:$DL,$GP189+4),"")</f>
      </c>
      <c r="FF189">
        <f>IF($GQ189&gt;=5,INDEX($DL:$DL,$GP189+5),"")</f>
      </c>
      <c r="FG189">
        <f>IF($GQ189&gt;=6,INDEX($DL:$DL,$GP189+6),"")</f>
      </c>
      <c r="FH189">
        <f>IF($GQ189&gt;=7,INDEX($DL:$DL,$GP189+7),"")</f>
      </c>
      <c r="FI189">
        <f>IF($GQ189&gt;=8,INDEX($DL:$DL,$GP189+8),"")</f>
      </c>
      <c r="FJ189">
        <f>IF($GQ189&gt;=9,INDEX($DL:$DL,$GP189+9),"")</f>
      </c>
      <c r="FK189">
        <f>IF($GQ189&gt;=10,INDEX($DL:$DL,$GP189+10),"")</f>
      </c>
      <c r="FL189">
        <f>IF($GQ189&gt;=11,INDEX($DL:$DL,$GP189+11),"")</f>
      </c>
      <c r="FM189">
        <f>IF($GQ189&gt;=12,INDEX($DL:$DL,$GP189+12),"")</f>
      </c>
      <c r="FN189">
        <f>IF($GQ189&gt;=13,INDEX($DL:$DL,$GP189+13),"")</f>
      </c>
      <c r="FO189">
        <f>IF($GQ189&gt;=14,INDEX($DL:$DL,$GP189+14),"")</f>
      </c>
      <c r="FP189">
        <f>IF($GQ189&gt;=15,INDEX($DL:$DL,$GP189+15),"")</f>
      </c>
      <c r="FQ189">
        <f>IF($GQ189&gt;=16,INDEX($DL:$DL,$GP189+16),"")</f>
      </c>
      <c r="FR189">
        <f>IF($GQ189&gt;=17,INDEX($DL:$DL,$GP189+17),"")</f>
      </c>
      <c r="FS189">
        <f>IF($GQ189&gt;=18,INDEX($DL:$DL,$GP189+18),"")</f>
      </c>
      <c r="FT189">
        <f>IF($GQ189&gt;=19,INDEX($DL:$DL,$GP189+19),"")</f>
      </c>
      <c r="FU189">
        <f>IF($GQ189&gt;=20,INDEX($DL:$DL,$GP189+20),"")</f>
      </c>
      <c r="FV189">
        <f>IF($GQ189&gt;=21,INDEX($DL:$DL,$GP189+21),"")</f>
      </c>
      <c r="FW189">
        <f>IF($GQ189&gt;=22,INDEX($DL:$DL,$GP189+22),"")</f>
      </c>
      <c r="FX189">
        <f>IF($GQ189&gt;=23,INDEX($DL:$DL,$GP189+23),"")</f>
      </c>
      <c r="FY189">
        <f>IF($GQ189&gt;=24,INDEX($DL:$DL,$GP189+24),"")</f>
      </c>
      <c r="FZ189">
        <f>IF($GQ189&gt;=25,INDEX($DL:$DL,$GP189+25),"")</f>
      </c>
      <c r="GA189">
        <f>IF($GQ189&gt;=26,INDEX($DL:$DL,$GP189+26),"")</f>
      </c>
      <c r="GB189">
        <f>IF($GQ189&gt;=27,INDEX($DL:$DL,$GP189+27),"")</f>
      </c>
      <c r="GC189">
        <f>IF($GQ189&gt;=28,INDEX($DL:$DL,$GP189+28),"")</f>
      </c>
      <c r="GD189">
        <f>IF($GQ189&gt;=29,INDEX($DL:$DL,$GP189+29),"")</f>
      </c>
      <c r="GE189">
        <f>IF($GQ189&gt;=30,INDEX($DL:$DL,$GP189+30),"")</f>
      </c>
      <c r="GF189">
        <f>IF($GQ189&gt;=31,INDEX($DL:$DL,$GP189+31),"")</f>
      </c>
      <c r="GG189">
        <f>IF($GQ189&gt;=32,INDEX($DL:$DL,$GP189+32),"")</f>
      </c>
      <c r="GH189">
        <f>IF($GQ189&gt;=33,INDEX($DL:$DL,$GP189+33),"")</f>
      </c>
      <c r="GI189">
        <f>IF($GQ189&gt;=34,INDEX($DL:$DL,$GP189+34),"")</f>
      </c>
      <c r="GJ189">
        <f>IF($GQ189&gt;=35,INDEX($DL:$DL,$GP189+35),"")</f>
      </c>
      <c r="GK189">
        <f>IF($GQ189&gt;=36,INDEX($DL:$DL,$GP189+36),"")</f>
      </c>
      <c r="GL189">
        <f>IF($GQ189&gt;=37,INDEX($DL:$DL,$GP189+37),"")</f>
      </c>
      <c r="GM189">
        <f>IF($GQ189&gt;=38,INDEX($DL:$DL,$GP189+38),"")</f>
      </c>
      <c r="GN189">
        <f>IF($GQ189&gt;=39,INDEX($DL:$DL,$GP189+39),"")</f>
      </c>
      <c r="GO189">
        <f>IF($GQ189&gt;=40,INDEX($DL:$DL,$GP189+40),"")</f>
      </c>
      <c r="GP189">
        <f>IFERROR(MATCH($DJ189,$DK$2:$DK$148,0)+1,0)</f>
      </c>
      <c r="GQ189">
        <f>IFERROR(INDEX($DM$2:$DM$148,MATCH($DJ189,$DK$2:$DK$148,0)),0)</f>
      </c>
      <c r="GR189">
        <f>IFERROR(MATCH($L189,$DN$189:$FA$189,0),0)</f>
      </c>
      <c r="GS189">
        <f>IF($GR189&gt;0,INDEX($FB$189:$GO$189,$GR189),"")</f>
      </c>
      <c r="GT189" t="s">
        <v>296</v>
      </c>
      <c r="GV189">
        <f>IF($JE189&gt;=1,INDEX($GT:$GT,$JD189+1),"")</f>
      </c>
      <c r="GW189">
        <f>IF($JE189&gt;=2,INDEX($GT:$GT,$JD189+2),"")</f>
      </c>
      <c r="GX189">
        <f>IF($JE189&gt;=3,INDEX($GT:$GT,$JD189+3),"")</f>
      </c>
      <c r="GY189">
        <f>IF($JE189&gt;=4,INDEX($GT:$GT,$JD189+4),"")</f>
      </c>
      <c r="GZ189">
        <f>IF($JE189&gt;=5,INDEX($GT:$GT,$JD189+5),"")</f>
      </c>
      <c r="HA189">
        <f>IF($JE189&gt;=6,INDEX($GT:$GT,$JD189+6),"")</f>
      </c>
      <c r="HB189">
        <f>IF($JE189&gt;=7,INDEX($GT:$GT,$JD189+7),"")</f>
      </c>
      <c r="HC189">
        <f>IF($JE189&gt;=8,INDEX($GT:$GT,$JD189+8),"")</f>
      </c>
      <c r="HD189">
        <f>IF($JE189&gt;=9,INDEX($GT:$GT,$JD189+9),"")</f>
      </c>
      <c r="HE189">
        <f>IF($JE189&gt;=10,INDEX($GT:$GT,$JD189+10),"")</f>
      </c>
      <c r="HF189">
        <f>IF($JE189&gt;=11,INDEX($GT:$GT,$JD189+11),"")</f>
      </c>
      <c r="HG189">
        <f>IF($JE189&gt;=12,INDEX($GT:$GT,$JD189+12),"")</f>
      </c>
      <c r="HH189">
        <f>IF($JE189&gt;=13,INDEX($GT:$GT,$JD189+13),"")</f>
      </c>
      <c r="HI189">
        <f>IF($JE189&gt;=14,INDEX($GT:$GT,$JD189+14),"")</f>
      </c>
      <c r="HJ189">
        <f>IF($JE189&gt;=15,INDEX($GT:$GT,$JD189+15),"")</f>
      </c>
      <c r="HK189">
        <f>IF($JE189&gt;=16,INDEX($GT:$GT,$JD189+16),"")</f>
      </c>
      <c r="HL189">
        <f>IF($JE189&gt;=17,INDEX($GT:$GT,$JD189+17),"")</f>
      </c>
      <c r="HM189">
        <f>IF($JE189&gt;=18,INDEX($GT:$GT,$JD189+18),"")</f>
      </c>
      <c r="HN189">
        <f>IF($JE189&gt;=19,INDEX($GT:$GT,$JD189+19),"")</f>
      </c>
      <c r="HO189">
        <f>IF($JE189&gt;=20,INDEX($GT:$GT,$JD189+20),"")</f>
      </c>
      <c r="HP189">
        <f>IF($JE189&gt;=21,INDEX($GT:$GT,$JD189+21),"")</f>
      </c>
      <c r="HQ189">
        <f>IF($JE189&gt;=22,INDEX($GT:$GT,$JD189+22),"")</f>
      </c>
      <c r="HR189">
        <f>IF($JE189&gt;=23,INDEX($GT:$GT,$JD189+23),"")</f>
      </c>
      <c r="HS189">
        <f>IF($JE189&gt;=24,INDEX($GT:$GT,$JD189+24),"")</f>
      </c>
      <c r="HT189">
        <f>IF($JE189&gt;=25,INDEX($GT:$GT,$JD189+25),"")</f>
      </c>
      <c r="HU189">
        <f>IF($JE189&gt;=26,INDEX($GT:$GT,$JD189+26),"")</f>
      </c>
      <c r="HV189">
        <f>IF($JE189&gt;=27,INDEX($GT:$GT,$JD189+27),"")</f>
      </c>
      <c r="HW189">
        <f>IF($JE189&gt;=28,INDEX($GT:$GT,$JD189+28),"")</f>
      </c>
      <c r="HX189">
        <f>IF($JE189&gt;=29,INDEX($GT:$GT,$JD189+29),"")</f>
      </c>
      <c r="HY189">
        <f>IF($JE189&gt;=30,INDEX($GT:$GT,$JD189+30),"")</f>
      </c>
      <c r="HZ189">
        <f>IF($JE189&gt;=31,INDEX($GT:$GT,$JD189+31),"")</f>
      </c>
      <c r="IA189">
        <f>IF($JE189&gt;=32,INDEX($GT:$GT,$JD189+32),"")</f>
      </c>
      <c r="IB189">
        <f>IF($JE189&gt;=33,INDEX($GT:$GT,$JD189+33),"")</f>
      </c>
      <c r="IC189">
        <f>IF($JE189&gt;=34,INDEX($GT:$GT,$JD189+34),"")</f>
      </c>
      <c r="ID189">
        <f>IF($JE189&gt;=35,INDEX($GT:$GT,$JD189+35),"")</f>
      </c>
      <c r="IE189">
        <f>IF($JE189&gt;=36,INDEX($GT:$GT,$JD189+36),"")</f>
      </c>
      <c r="IF189">
        <f>IF($JE189&gt;=37,INDEX($GT:$GT,$JD189+37),"")</f>
      </c>
      <c r="IG189">
        <f>IF($JE189&gt;=38,INDEX($GT:$GT,$JD189+38),"")</f>
      </c>
      <c r="IH189">
        <f>IF($JE189&gt;=39,INDEX($GT:$GT,$JD189+39),"")</f>
      </c>
      <c r="II189">
        <f>IF($JE189&gt;=40,INDEX($GT:$GT,$JD189+40),"")</f>
      </c>
      <c r="IJ189">
        <f>IF($JE189&gt;=41,INDEX($GT:$GT,$JD189+41),"")</f>
      </c>
      <c r="IK189">
        <f>IF($JE189&gt;=42,INDEX($GT:$GT,$JD189+42),"")</f>
      </c>
      <c r="IL189">
        <f>IF($JE189&gt;=43,INDEX($GT:$GT,$JD189+43),"")</f>
      </c>
      <c r="IM189">
        <f>IF($JE189&gt;=44,INDEX($GT:$GT,$JD189+44),"")</f>
      </c>
      <c r="IN189">
        <f>IF($JE189&gt;=45,INDEX($GT:$GT,$JD189+45),"")</f>
      </c>
      <c r="IO189">
        <f>IF($JE189&gt;=46,INDEX($GT:$GT,$JD189+46),"")</f>
      </c>
      <c r="IP189">
        <f>IF($JE189&gt;=47,INDEX($GT:$GT,$JD189+47),"")</f>
      </c>
      <c r="IQ189">
        <f>IF($JE189&gt;=48,INDEX($GT:$GT,$JD189+48),"")</f>
      </c>
      <c r="IR189">
        <f>IF($JE189&gt;=49,INDEX($GT:$GT,$JD189+49),"")</f>
      </c>
      <c r="IS189">
        <f>IF($JE189&gt;=50,INDEX($GT:$GT,$JD189+50),"")</f>
      </c>
      <c r="IT189">
        <f>IF($JE189&gt;=51,INDEX($GT:$GT,$JD189+51),"")</f>
      </c>
      <c r="IU189">
        <f>IF($JE189&gt;=52,INDEX($GT:$GT,$JD189+52),"")</f>
      </c>
      <c r="IV189">
        <f>IF($JE189&gt;=53,INDEX($GT:$GT,$JD189+53),"")</f>
      </c>
      <c r="IW189">
        <f>IF($JE189&gt;=54,INDEX($GT:$GT,$JD189+54),"")</f>
      </c>
      <c r="IX189">
        <f>IF($JE189&gt;=55,INDEX($GT:$GT,$JD189+55),"")</f>
      </c>
      <c r="IY189">
        <f>IF($JE189&gt;=56,INDEX($GT:$GT,$JD189+56),"")</f>
      </c>
      <c r="IZ189">
        <f>IF($JE189&gt;=57,INDEX($GT:$GT,$JD189+57),"")</f>
      </c>
      <c r="JA189">
        <f>IF($JE189&gt;=58,INDEX($GT:$GT,$JD189+58),"")</f>
      </c>
      <c r="JB189">
        <f>IF($JE189&gt;=59,INDEX($GT:$GT,$JD189+59),"")</f>
      </c>
      <c r="JC189">
        <f>IF($JE189&gt;=60,INDEX($GT:$GT,$JD189+60),"")</f>
      </c>
      <c r="JD189">
        <f>IFERROR(MATCH($GS189,$GT$2:$GT$322,0)+1,0)</f>
      </c>
      <c r="JE189">
        <f>IFERROR(INDEX($GU$2:$GU$322,MATCH($GS189,$GT$2:$GT$322,0)),0)</f>
      </c>
      <c r="JF189" t="s">
        <v>28</v>
      </c>
      <c r="JG189" t="s">
        <v>28</v>
      </c>
    </row>
    <row r="190" spans="1:267" x14ac:dyDescent="0.25">
      <c r="J190" s="1"/>
      <c r="K190" s="1"/>
      <c r="L190" s="1"/>
      <c r="M190" s="1"/>
      <c r="N190" s="1">
        <f>IFERROR(IF(FIND(" - ",$J190)&gt;0,MID($J190,FIND(" - ",$J190)+3,LEN($J190)),""),"")</f>
      </c>
      <c r="P190" s="1"/>
      <c r="S190" t="s">
        <v>28</v>
      </c>
      <c r="U190">
        <f>IF(OR($S190="",$T190=""),"",IFERROR($S190/$T190,0))</f>
      </c>
      <c r="V190">
        <f>IF($S190="","",
IF($K190="","",
IF(ISNUMBER(SEARCH("exempt",LOWER($K190))),0,
$S190*(VALUE(SUBSTITUTE($K190,"%",""))/100))))</f>
      </c>
      <c r="AB190">
        <f>IF($S190="","",
SUM($S190,$V190,$Z190,$W190,$Y190)-
IF($AA190="",0,VALUE($AA190)))</f>
      </c>
      <c r="AJ190" t="s">
        <v>814</v>
      </c>
      <c r="AO190" t="s">
        <v>815</v>
      </c>
      <c r="AR190">
        <f>IFERROR(LEFT($J190,FIND(" - ",$J190)-1),$J190)</f>
      </c>
      <c r="AU190">
        <f>IF($CJ190&gt;=1,INDEX($AS:$AS,$CI190+1),"")</f>
      </c>
      <c r="AV190">
        <f>IF($CJ190&gt;=2,INDEX($AS:$AS,$CI190+2),"")</f>
      </c>
      <c r="AW190">
        <f>IF($CJ190&gt;=3,INDEX($AS:$AS,$CI190+3),"")</f>
      </c>
      <c r="AX190">
        <f>IF($CJ190&gt;=4,INDEX($AS:$AS,$CI190+4),"")</f>
      </c>
      <c r="AY190">
        <f>IF($CJ190&gt;=5,INDEX($AS:$AS,$CI190+5),"")</f>
      </c>
      <c r="AZ190">
        <f>IF($CJ190&gt;=6,INDEX($AS:$AS,$CI190+6),"")</f>
      </c>
      <c r="BA190">
        <f>IF($CJ190&gt;=7,INDEX($AS:$AS,$CI190+7),"")</f>
      </c>
      <c r="BB190">
        <f>IF($CJ190&gt;=8,INDEX($AS:$AS,$CI190+8),"")</f>
      </c>
      <c r="BC190">
        <f>IF($CJ190&gt;=9,INDEX($AS:$AS,$CI190+9),"")</f>
      </c>
      <c r="BD190">
        <f>IF($CJ190&gt;=10,INDEX($AS:$AS,$CI190+10),"")</f>
      </c>
      <c r="BE190">
        <f>IF($CJ190&gt;=11,INDEX($AS:$AS,$CI190+11),"")</f>
      </c>
      <c r="BF190">
        <f>IF($CJ190&gt;=12,INDEX($AS:$AS,$CI190+12),"")</f>
      </c>
      <c r="BG190">
        <f>IF($CJ190&gt;=13,INDEX($AS:$AS,$CI190+13),"")</f>
      </c>
      <c r="BH190">
        <f>IF($CJ190&gt;=14,INDEX($AS:$AS,$CI190+14),"")</f>
      </c>
      <c r="BI190">
        <f>IF($CJ190&gt;=15,INDEX($AS:$AS,$CI190+15),"")</f>
      </c>
      <c r="BJ190">
        <f>IF($CJ190&gt;=16,INDEX($AS:$AS,$CI190+16),"")</f>
      </c>
      <c r="BK190">
        <f>IF($CJ190&gt;=17,INDEX($AS:$AS,$CI190+17),"")</f>
      </c>
      <c r="BL190">
        <f>IF($CJ190&gt;=18,INDEX($AS:$AS,$CI190+18),"")</f>
      </c>
      <c r="BM190">
        <f>IF($CJ190&gt;=19,INDEX($AS:$AS,$CI190+19),"")</f>
      </c>
      <c r="BN190">
        <f>IF($CJ190&gt;=20,INDEX($AS:$AS,$CI190+20),"")</f>
      </c>
      <c r="BO190">
        <f>IF($CJ190&gt;=21,INDEX($AS:$AS,$CI190+21),"")</f>
      </c>
      <c r="BP190">
        <f>IF($CJ190&gt;=22,INDEX($AS:$AS,$CI190+22),"")</f>
      </c>
      <c r="BQ190">
        <f>IF($CJ190&gt;=23,INDEX($AS:$AS,$CI190+23),"")</f>
      </c>
      <c r="BR190">
        <f>IF($CJ190&gt;=24,INDEX($AS:$AS,$CI190+24),"")</f>
      </c>
      <c r="BS190">
        <f>IF($CJ190&gt;=25,INDEX($AS:$AS,$CI190+25),"")</f>
      </c>
      <c r="BT190">
        <f>IF($CJ190&gt;=26,INDEX($AS:$AS,$CI190+26),"")</f>
      </c>
      <c r="BU190">
        <f>IF($CJ190&gt;=27,INDEX($AS:$AS,$CI190+27),"")</f>
      </c>
      <c r="BV190">
        <f>IF($CJ190&gt;=28,INDEX($AS:$AS,$CI190+28),"")</f>
      </c>
      <c r="BW190">
        <f>IF($CJ190&gt;=29,INDEX($AS:$AS,$CI190+29),"")</f>
      </c>
      <c r="BX190">
        <f>IF($CJ190&gt;=30,INDEX($AS:$AS,$CI190+30),"")</f>
      </c>
      <c r="BY190">
        <f>IF($CJ190&gt;=31,INDEX($AS:$AS,$CI190+31),"")</f>
      </c>
      <c r="BZ190">
        <f>IF($CJ190&gt;=32,INDEX($AS:$AS,$CI190+32),"")</f>
      </c>
      <c r="CA190">
        <f>IF($CJ190&gt;=33,INDEX($AS:$AS,$CI190+33),"")</f>
      </c>
      <c r="CB190">
        <f>IF($CJ190&gt;=34,INDEX($AS:$AS,$CI190+34),"")</f>
      </c>
      <c r="CC190">
        <f>IF($CJ190&gt;=35,INDEX($AS:$AS,$CI190+35),"")</f>
      </c>
      <c r="CD190">
        <f>IF($CJ190&gt;=36,INDEX($AS:$AS,$CI190+36),"")</f>
      </c>
      <c r="CE190">
        <f>IF($CJ190&gt;=37,INDEX($AS:$AS,$CI190+37),"")</f>
      </c>
      <c r="CF190">
        <f>IF($CJ190&gt;=38,INDEX($AS:$AS,$CI190+38),"")</f>
      </c>
      <c r="CG190">
        <f>IF($CJ190&gt;=39,INDEX($AS:$AS,$CI190+39),"")</f>
      </c>
      <c r="CH190">
        <f>IF($CJ190&gt;=40,INDEX($AS:$AS,$CI190+40),"")</f>
      </c>
      <c r="CI190">
        <f>IFERROR(MATCH($AR190,$AS$2:$AS$133,0)+1,0)</f>
      </c>
      <c r="CJ190">
        <f>IFERROR(INDEX($AT$2:$AT$133,MATCH($AR190,$AS$2:$AS$133,0)),0)</f>
      </c>
      <c r="CK190">
        <f>IFERROR(LEFT($O190,FIND(" - ",$O190)-1),$O190)</f>
      </c>
      <c r="CL190" t="s">
        <v>142</v>
      </c>
      <c r="CN190">
        <f>IF($DI190&gt;=1,INDEX($CL:$CL,$DH190+1),"")</f>
      </c>
      <c r="CO190">
        <f>IF($DI190&gt;=2,INDEX($CL:$CL,$DH190+2),"")</f>
      </c>
      <c r="CP190">
        <f>IF($DI190&gt;=3,INDEX($CL:$CL,$DH190+3),"")</f>
      </c>
      <c r="CQ190">
        <f>IF($DI190&gt;=4,INDEX($CL:$CL,$DH190+4),"")</f>
      </c>
      <c r="CR190">
        <f>IF($DI190&gt;=5,INDEX($CL:$CL,$DH190+5),"")</f>
      </c>
      <c r="CS190">
        <f>IF($DI190&gt;=6,INDEX($CL:$CL,$DH190+6),"")</f>
      </c>
      <c r="CT190">
        <f>IF($DI190&gt;=7,INDEX($CL:$CL,$DH190+7),"")</f>
      </c>
      <c r="CU190">
        <f>IF($DI190&gt;=8,INDEX($CL:$CL,$DH190+8),"")</f>
      </c>
      <c r="CV190">
        <f>IF($DI190&gt;=9,INDEX($CL:$CL,$DH190+9),"")</f>
      </c>
      <c r="CW190">
        <f>IF($DI190&gt;=10,INDEX($CL:$CL,$DH190+10),"")</f>
      </c>
      <c r="CX190">
        <f>IF($DI190&gt;=11,INDEX($CL:$CL,$DH190+11),"")</f>
      </c>
      <c r="CY190">
        <f>IF($DI190&gt;=12,INDEX($CL:$CL,$DH190+12),"")</f>
      </c>
      <c r="CZ190">
        <f>IF($DI190&gt;=13,INDEX($CL:$CL,$DH190+13),"")</f>
      </c>
      <c r="DA190">
        <f>IF($DI190&gt;=14,INDEX($CL:$CL,$DH190+14),"")</f>
      </c>
      <c r="DB190">
        <f>IF($DI190&gt;=15,INDEX($CL:$CL,$DH190+15),"")</f>
      </c>
      <c r="DC190">
        <f>IF($DI190&gt;=16,INDEX($CL:$CL,$DH190+16),"")</f>
      </c>
      <c r="DD190">
        <f>IF($DI190&gt;=17,INDEX($CL:$CL,$DH190+17),"")</f>
      </c>
      <c r="DE190">
        <f>IF($DI190&gt;=18,INDEX($CL:$CL,$DH190+18),"")</f>
      </c>
      <c r="DF190">
        <f>IF($DI190&gt;=19,INDEX($CL:$CL,$DH190+19),"")</f>
      </c>
      <c r="DG190">
        <f>IF($DI190&gt;=20,INDEX($CL:$CL,$DH190+20),"")</f>
      </c>
      <c r="DH190">
        <f>IFERROR(MATCH($CK190,$CL$2:$CL$1558,0)+1,0)</f>
      </c>
      <c r="DI190">
        <f>IFERROR(INDEX($CM$2:$CM$1558,MATCH($CK190,$CL$2:$CL$1558,0)),0)</f>
      </c>
      <c r="DJ190">
        <f>IFERROR(INDEX($AQ:$AQ,MATCH($K190,$AP:$AP,0))&amp;"","")</f>
      </c>
      <c r="DN190">
        <f>IF($GQ190&gt;=1,INDEX($DK:$DK,$GP190+1),"")</f>
      </c>
      <c r="DO190">
        <f>IF($GQ190&gt;=2,INDEX($DK:$DK,$GP190+2),"")</f>
      </c>
      <c r="DP190">
        <f>IF($GQ190&gt;=3,INDEX($DK:$DK,$GP190+3),"")</f>
      </c>
      <c r="DQ190">
        <f>IF($GQ190&gt;=4,INDEX($DK:$DK,$GP190+4),"")</f>
      </c>
      <c r="DR190">
        <f>IF($GQ190&gt;=5,INDEX($DK:$DK,$GP190+5),"")</f>
      </c>
      <c r="DS190">
        <f>IF($GQ190&gt;=6,INDEX($DK:$DK,$GP190+6),"")</f>
      </c>
      <c r="DT190">
        <f>IF($GQ190&gt;=7,INDEX($DK:$DK,$GP190+7),"")</f>
      </c>
      <c r="DU190">
        <f>IF($GQ190&gt;=8,INDEX($DK:$DK,$GP190+8),"")</f>
      </c>
      <c r="DV190">
        <f>IF($GQ190&gt;=9,INDEX($DK:$DK,$GP190+9),"")</f>
      </c>
      <c r="DW190">
        <f>IF($GQ190&gt;=10,INDEX($DK:$DK,$GP190+10),"")</f>
      </c>
      <c r="DX190">
        <f>IF($GQ190&gt;=11,INDEX($DK:$DK,$GP190+11),"")</f>
      </c>
      <c r="DY190">
        <f>IF($GQ190&gt;=12,INDEX($DK:$DK,$GP190+12),"")</f>
      </c>
      <c r="DZ190">
        <f>IF($GQ190&gt;=13,INDEX($DK:$DK,$GP190+13),"")</f>
      </c>
      <c r="EA190">
        <f>IF($GQ190&gt;=14,INDEX($DK:$DK,$GP190+14),"")</f>
      </c>
      <c r="EB190">
        <f>IF($GQ190&gt;=15,INDEX($DK:$DK,$GP190+15),"")</f>
      </c>
      <c r="EC190">
        <f>IF($GQ190&gt;=16,INDEX($DK:$DK,$GP190+16),"")</f>
      </c>
      <c r="ED190">
        <f>IF($GQ190&gt;=17,INDEX($DK:$DK,$GP190+17),"")</f>
      </c>
      <c r="EE190">
        <f>IF($GQ190&gt;=18,INDEX($DK:$DK,$GP190+18),"")</f>
      </c>
      <c r="EF190">
        <f>IF($GQ190&gt;=19,INDEX($DK:$DK,$GP190+19),"")</f>
      </c>
      <c r="EG190">
        <f>IF($GQ190&gt;=20,INDEX($DK:$DK,$GP190+20),"")</f>
      </c>
      <c r="EH190">
        <f>IF($GQ190&gt;=21,INDEX($DK:$DK,$GP190+21),"")</f>
      </c>
      <c r="EI190">
        <f>IF($GQ190&gt;=22,INDEX($DK:$DK,$GP190+22),"")</f>
      </c>
      <c r="EJ190">
        <f>IF($GQ190&gt;=23,INDEX($DK:$DK,$GP190+23),"")</f>
      </c>
      <c r="EK190">
        <f>IF($GQ190&gt;=24,INDEX($DK:$DK,$GP190+24),"")</f>
      </c>
      <c r="EL190">
        <f>IF($GQ190&gt;=25,INDEX($DK:$DK,$GP190+25),"")</f>
      </c>
      <c r="EM190">
        <f>IF($GQ190&gt;=26,INDEX($DK:$DK,$GP190+26),"")</f>
      </c>
      <c r="EN190">
        <f>IF($GQ190&gt;=27,INDEX($DK:$DK,$GP190+27),"")</f>
      </c>
      <c r="EO190">
        <f>IF($GQ190&gt;=28,INDEX($DK:$DK,$GP190+28),"")</f>
      </c>
      <c r="EP190">
        <f>IF($GQ190&gt;=29,INDEX($DK:$DK,$GP190+29),"")</f>
      </c>
      <c r="EQ190">
        <f>IF($GQ190&gt;=30,INDEX($DK:$DK,$GP190+30),"")</f>
      </c>
      <c r="ER190">
        <f>IF($GQ190&gt;=31,INDEX($DK:$DK,$GP190+31),"")</f>
      </c>
      <c r="ES190">
        <f>IF($GQ190&gt;=32,INDEX($DK:$DK,$GP190+32),"")</f>
      </c>
      <c r="ET190">
        <f>IF($GQ190&gt;=33,INDEX($DK:$DK,$GP190+33),"")</f>
      </c>
      <c r="EU190">
        <f>IF($GQ190&gt;=34,INDEX($DK:$DK,$GP190+34),"")</f>
      </c>
      <c r="EV190">
        <f>IF($GQ190&gt;=35,INDEX($DK:$DK,$GP190+35),"")</f>
      </c>
      <c r="EW190">
        <f>IF($GQ190&gt;=36,INDEX($DK:$DK,$GP190+36),"")</f>
      </c>
      <c r="EX190">
        <f>IF($GQ190&gt;=37,INDEX($DK:$DK,$GP190+37),"")</f>
      </c>
      <c r="EY190">
        <f>IF($GQ190&gt;=38,INDEX($DK:$DK,$GP190+38),"")</f>
      </c>
      <c r="EZ190">
        <f>IF($GQ190&gt;=39,INDEX($DK:$DK,$GP190+39),"")</f>
      </c>
      <c r="FA190">
        <f>IF($GQ190&gt;=40,INDEX($DK:$DK,$GP190+40),"")</f>
      </c>
      <c r="FB190">
        <f>IF($GQ190&gt;=1,INDEX($DL:$DL,$GP190+1),"")</f>
      </c>
      <c r="FC190">
        <f>IF($GQ190&gt;=2,INDEX($DL:$DL,$GP190+2),"")</f>
      </c>
      <c r="FD190">
        <f>IF($GQ190&gt;=3,INDEX($DL:$DL,$GP190+3),"")</f>
      </c>
      <c r="FE190">
        <f>IF($GQ190&gt;=4,INDEX($DL:$DL,$GP190+4),"")</f>
      </c>
      <c r="FF190">
        <f>IF($GQ190&gt;=5,INDEX($DL:$DL,$GP190+5),"")</f>
      </c>
      <c r="FG190">
        <f>IF($GQ190&gt;=6,INDEX($DL:$DL,$GP190+6),"")</f>
      </c>
      <c r="FH190">
        <f>IF($GQ190&gt;=7,INDEX($DL:$DL,$GP190+7),"")</f>
      </c>
      <c r="FI190">
        <f>IF($GQ190&gt;=8,INDEX($DL:$DL,$GP190+8),"")</f>
      </c>
      <c r="FJ190">
        <f>IF($GQ190&gt;=9,INDEX($DL:$DL,$GP190+9),"")</f>
      </c>
      <c r="FK190">
        <f>IF($GQ190&gt;=10,INDEX($DL:$DL,$GP190+10),"")</f>
      </c>
      <c r="FL190">
        <f>IF($GQ190&gt;=11,INDEX($DL:$DL,$GP190+11),"")</f>
      </c>
      <c r="FM190">
        <f>IF($GQ190&gt;=12,INDEX($DL:$DL,$GP190+12),"")</f>
      </c>
      <c r="FN190">
        <f>IF($GQ190&gt;=13,INDEX($DL:$DL,$GP190+13),"")</f>
      </c>
      <c r="FO190">
        <f>IF($GQ190&gt;=14,INDEX($DL:$DL,$GP190+14),"")</f>
      </c>
      <c r="FP190">
        <f>IF($GQ190&gt;=15,INDEX($DL:$DL,$GP190+15),"")</f>
      </c>
      <c r="FQ190">
        <f>IF($GQ190&gt;=16,INDEX($DL:$DL,$GP190+16),"")</f>
      </c>
      <c r="FR190">
        <f>IF($GQ190&gt;=17,INDEX($DL:$DL,$GP190+17),"")</f>
      </c>
      <c r="FS190">
        <f>IF($GQ190&gt;=18,INDEX($DL:$DL,$GP190+18),"")</f>
      </c>
      <c r="FT190">
        <f>IF($GQ190&gt;=19,INDEX($DL:$DL,$GP190+19),"")</f>
      </c>
      <c r="FU190">
        <f>IF($GQ190&gt;=20,INDEX($DL:$DL,$GP190+20),"")</f>
      </c>
      <c r="FV190">
        <f>IF($GQ190&gt;=21,INDEX($DL:$DL,$GP190+21),"")</f>
      </c>
      <c r="FW190">
        <f>IF($GQ190&gt;=22,INDEX($DL:$DL,$GP190+22),"")</f>
      </c>
      <c r="FX190">
        <f>IF($GQ190&gt;=23,INDEX($DL:$DL,$GP190+23),"")</f>
      </c>
      <c r="FY190">
        <f>IF($GQ190&gt;=24,INDEX($DL:$DL,$GP190+24),"")</f>
      </c>
      <c r="FZ190">
        <f>IF($GQ190&gt;=25,INDEX($DL:$DL,$GP190+25),"")</f>
      </c>
      <c r="GA190">
        <f>IF($GQ190&gt;=26,INDEX($DL:$DL,$GP190+26),"")</f>
      </c>
      <c r="GB190">
        <f>IF($GQ190&gt;=27,INDEX($DL:$DL,$GP190+27),"")</f>
      </c>
      <c r="GC190">
        <f>IF($GQ190&gt;=28,INDEX($DL:$DL,$GP190+28),"")</f>
      </c>
      <c r="GD190">
        <f>IF($GQ190&gt;=29,INDEX($DL:$DL,$GP190+29),"")</f>
      </c>
      <c r="GE190">
        <f>IF($GQ190&gt;=30,INDEX($DL:$DL,$GP190+30),"")</f>
      </c>
      <c r="GF190">
        <f>IF($GQ190&gt;=31,INDEX($DL:$DL,$GP190+31),"")</f>
      </c>
      <c r="GG190">
        <f>IF($GQ190&gt;=32,INDEX($DL:$DL,$GP190+32),"")</f>
      </c>
      <c r="GH190">
        <f>IF($GQ190&gt;=33,INDEX($DL:$DL,$GP190+33),"")</f>
      </c>
      <c r="GI190">
        <f>IF($GQ190&gt;=34,INDEX($DL:$DL,$GP190+34),"")</f>
      </c>
      <c r="GJ190">
        <f>IF($GQ190&gt;=35,INDEX($DL:$DL,$GP190+35),"")</f>
      </c>
      <c r="GK190">
        <f>IF($GQ190&gt;=36,INDEX($DL:$DL,$GP190+36),"")</f>
      </c>
      <c r="GL190">
        <f>IF($GQ190&gt;=37,INDEX($DL:$DL,$GP190+37),"")</f>
      </c>
      <c r="GM190">
        <f>IF($GQ190&gt;=38,INDEX($DL:$DL,$GP190+38),"")</f>
      </c>
      <c r="GN190">
        <f>IF($GQ190&gt;=39,INDEX($DL:$DL,$GP190+39),"")</f>
      </c>
      <c r="GO190">
        <f>IF($GQ190&gt;=40,INDEX($DL:$DL,$GP190+40),"")</f>
      </c>
      <c r="GP190">
        <f>IFERROR(MATCH($DJ190,$DK$2:$DK$148,0)+1,0)</f>
      </c>
      <c r="GQ190">
        <f>IFERROR(INDEX($DM$2:$DM$148,MATCH($DJ190,$DK$2:$DK$148,0)),0)</f>
      </c>
      <c r="GR190">
        <f>IFERROR(MATCH($L190,$DN$190:$FA$190,0),0)</f>
      </c>
      <c r="GS190">
        <f>IF($GR190&gt;0,INDEX($FB$190:$GO$190,$GR190),"")</f>
      </c>
      <c r="GT190" t="s">
        <v>302</v>
      </c>
      <c r="GV190">
        <f>IF($JE190&gt;=1,INDEX($GT:$GT,$JD190+1),"")</f>
      </c>
      <c r="GW190">
        <f>IF($JE190&gt;=2,INDEX($GT:$GT,$JD190+2),"")</f>
      </c>
      <c r="GX190">
        <f>IF($JE190&gt;=3,INDEX($GT:$GT,$JD190+3),"")</f>
      </c>
      <c r="GY190">
        <f>IF($JE190&gt;=4,INDEX($GT:$GT,$JD190+4),"")</f>
      </c>
      <c r="GZ190">
        <f>IF($JE190&gt;=5,INDEX($GT:$GT,$JD190+5),"")</f>
      </c>
      <c r="HA190">
        <f>IF($JE190&gt;=6,INDEX($GT:$GT,$JD190+6),"")</f>
      </c>
      <c r="HB190">
        <f>IF($JE190&gt;=7,INDEX($GT:$GT,$JD190+7),"")</f>
      </c>
      <c r="HC190">
        <f>IF($JE190&gt;=8,INDEX($GT:$GT,$JD190+8),"")</f>
      </c>
      <c r="HD190">
        <f>IF($JE190&gt;=9,INDEX($GT:$GT,$JD190+9),"")</f>
      </c>
      <c r="HE190">
        <f>IF($JE190&gt;=10,INDEX($GT:$GT,$JD190+10),"")</f>
      </c>
      <c r="HF190">
        <f>IF($JE190&gt;=11,INDEX($GT:$GT,$JD190+11),"")</f>
      </c>
      <c r="HG190">
        <f>IF($JE190&gt;=12,INDEX($GT:$GT,$JD190+12),"")</f>
      </c>
      <c r="HH190">
        <f>IF($JE190&gt;=13,INDEX($GT:$GT,$JD190+13),"")</f>
      </c>
      <c r="HI190">
        <f>IF($JE190&gt;=14,INDEX($GT:$GT,$JD190+14),"")</f>
      </c>
      <c r="HJ190">
        <f>IF($JE190&gt;=15,INDEX($GT:$GT,$JD190+15),"")</f>
      </c>
      <c r="HK190">
        <f>IF($JE190&gt;=16,INDEX($GT:$GT,$JD190+16),"")</f>
      </c>
      <c r="HL190">
        <f>IF($JE190&gt;=17,INDEX($GT:$GT,$JD190+17),"")</f>
      </c>
      <c r="HM190">
        <f>IF($JE190&gt;=18,INDEX($GT:$GT,$JD190+18),"")</f>
      </c>
      <c r="HN190">
        <f>IF($JE190&gt;=19,INDEX($GT:$GT,$JD190+19),"")</f>
      </c>
      <c r="HO190">
        <f>IF($JE190&gt;=20,INDEX($GT:$GT,$JD190+20),"")</f>
      </c>
      <c r="HP190">
        <f>IF($JE190&gt;=21,INDEX($GT:$GT,$JD190+21),"")</f>
      </c>
      <c r="HQ190">
        <f>IF($JE190&gt;=22,INDEX($GT:$GT,$JD190+22),"")</f>
      </c>
      <c r="HR190">
        <f>IF($JE190&gt;=23,INDEX($GT:$GT,$JD190+23),"")</f>
      </c>
      <c r="HS190">
        <f>IF($JE190&gt;=24,INDEX($GT:$GT,$JD190+24),"")</f>
      </c>
      <c r="HT190">
        <f>IF($JE190&gt;=25,INDEX($GT:$GT,$JD190+25),"")</f>
      </c>
      <c r="HU190">
        <f>IF($JE190&gt;=26,INDEX($GT:$GT,$JD190+26),"")</f>
      </c>
      <c r="HV190">
        <f>IF($JE190&gt;=27,INDEX($GT:$GT,$JD190+27),"")</f>
      </c>
      <c r="HW190">
        <f>IF($JE190&gt;=28,INDEX($GT:$GT,$JD190+28),"")</f>
      </c>
      <c r="HX190">
        <f>IF($JE190&gt;=29,INDEX($GT:$GT,$JD190+29),"")</f>
      </c>
      <c r="HY190">
        <f>IF($JE190&gt;=30,INDEX($GT:$GT,$JD190+30),"")</f>
      </c>
      <c r="HZ190">
        <f>IF($JE190&gt;=31,INDEX($GT:$GT,$JD190+31),"")</f>
      </c>
      <c r="IA190">
        <f>IF($JE190&gt;=32,INDEX($GT:$GT,$JD190+32),"")</f>
      </c>
      <c r="IB190">
        <f>IF($JE190&gt;=33,INDEX($GT:$GT,$JD190+33),"")</f>
      </c>
      <c r="IC190">
        <f>IF($JE190&gt;=34,INDEX($GT:$GT,$JD190+34),"")</f>
      </c>
      <c r="ID190">
        <f>IF($JE190&gt;=35,INDEX($GT:$GT,$JD190+35),"")</f>
      </c>
      <c r="IE190">
        <f>IF($JE190&gt;=36,INDEX($GT:$GT,$JD190+36),"")</f>
      </c>
      <c r="IF190">
        <f>IF($JE190&gt;=37,INDEX($GT:$GT,$JD190+37),"")</f>
      </c>
      <c r="IG190">
        <f>IF($JE190&gt;=38,INDEX($GT:$GT,$JD190+38),"")</f>
      </c>
      <c r="IH190">
        <f>IF($JE190&gt;=39,INDEX($GT:$GT,$JD190+39),"")</f>
      </c>
      <c r="II190">
        <f>IF($JE190&gt;=40,INDEX($GT:$GT,$JD190+40),"")</f>
      </c>
      <c r="IJ190">
        <f>IF($JE190&gt;=41,INDEX($GT:$GT,$JD190+41),"")</f>
      </c>
      <c r="IK190">
        <f>IF($JE190&gt;=42,INDEX($GT:$GT,$JD190+42),"")</f>
      </c>
      <c r="IL190">
        <f>IF($JE190&gt;=43,INDEX($GT:$GT,$JD190+43),"")</f>
      </c>
      <c r="IM190">
        <f>IF($JE190&gt;=44,INDEX($GT:$GT,$JD190+44),"")</f>
      </c>
      <c r="IN190">
        <f>IF($JE190&gt;=45,INDEX($GT:$GT,$JD190+45),"")</f>
      </c>
      <c r="IO190">
        <f>IF($JE190&gt;=46,INDEX($GT:$GT,$JD190+46),"")</f>
      </c>
      <c r="IP190">
        <f>IF($JE190&gt;=47,INDEX($GT:$GT,$JD190+47),"")</f>
      </c>
      <c r="IQ190">
        <f>IF($JE190&gt;=48,INDEX($GT:$GT,$JD190+48),"")</f>
      </c>
      <c r="IR190">
        <f>IF($JE190&gt;=49,INDEX($GT:$GT,$JD190+49),"")</f>
      </c>
      <c r="IS190">
        <f>IF($JE190&gt;=50,INDEX($GT:$GT,$JD190+50),"")</f>
      </c>
      <c r="IT190">
        <f>IF($JE190&gt;=51,INDEX($GT:$GT,$JD190+51),"")</f>
      </c>
      <c r="IU190">
        <f>IF($JE190&gt;=52,INDEX($GT:$GT,$JD190+52),"")</f>
      </c>
      <c r="IV190">
        <f>IF($JE190&gt;=53,INDEX($GT:$GT,$JD190+53),"")</f>
      </c>
      <c r="IW190">
        <f>IF($JE190&gt;=54,INDEX($GT:$GT,$JD190+54),"")</f>
      </c>
      <c r="IX190">
        <f>IF($JE190&gt;=55,INDEX($GT:$GT,$JD190+55),"")</f>
      </c>
      <c r="IY190">
        <f>IF($JE190&gt;=56,INDEX($GT:$GT,$JD190+56),"")</f>
      </c>
      <c r="IZ190">
        <f>IF($JE190&gt;=57,INDEX($GT:$GT,$JD190+57),"")</f>
      </c>
      <c r="JA190">
        <f>IF($JE190&gt;=58,INDEX($GT:$GT,$JD190+58),"")</f>
      </c>
      <c r="JB190">
        <f>IF($JE190&gt;=59,INDEX($GT:$GT,$JD190+59),"")</f>
      </c>
      <c r="JC190">
        <f>IF($JE190&gt;=60,INDEX($GT:$GT,$JD190+60),"")</f>
      </c>
      <c r="JD190">
        <f>IFERROR(MATCH($GS190,$GT$2:$GT$322,0)+1,0)</f>
      </c>
      <c r="JE190">
        <f>IFERROR(INDEX($GU$2:$GU$322,MATCH($GS190,$GT$2:$GT$322,0)),0)</f>
      </c>
      <c r="JF190" t="s">
        <v>28</v>
      </c>
      <c r="JG190" t="s">
        <v>28</v>
      </c>
    </row>
    <row r="191" spans="1:267" x14ac:dyDescent="0.25">
      <c r="J191" s="1"/>
      <c r="K191" s="1"/>
      <c r="L191" s="1"/>
      <c r="M191" s="1"/>
      <c r="N191" s="1">
        <f>IFERROR(IF(FIND(" - ",$J191)&gt;0,MID($J191,FIND(" - ",$J191)+3,LEN($J191)),""),"")</f>
      </c>
      <c r="P191" s="1"/>
      <c r="S191" t="s">
        <v>28</v>
      </c>
      <c r="U191">
        <f>IF(OR($S191="",$T191=""),"",IFERROR($S191/$T191,0))</f>
      </c>
      <c r="V191">
        <f>IF($S191="","",
IF($K191="","",
IF(ISNUMBER(SEARCH("exempt",LOWER($K191))),0,
$S191*(VALUE(SUBSTITUTE($K191,"%",""))/100))))</f>
      </c>
      <c r="AB191">
        <f>IF($S191="","",
SUM($S191,$V191,$Z191,$W191,$Y191)-
IF($AA191="",0,VALUE($AA191)))</f>
      </c>
      <c r="AJ191" t="s">
        <v>816</v>
      </c>
      <c r="AO191" t="s">
        <v>817</v>
      </c>
      <c r="AR191">
        <f>IFERROR(LEFT($J191,FIND(" - ",$J191)-1),$J191)</f>
      </c>
      <c r="AU191">
        <f>IF($CJ191&gt;=1,INDEX($AS:$AS,$CI191+1),"")</f>
      </c>
      <c r="AV191">
        <f>IF($CJ191&gt;=2,INDEX($AS:$AS,$CI191+2),"")</f>
      </c>
      <c r="AW191">
        <f>IF($CJ191&gt;=3,INDEX($AS:$AS,$CI191+3),"")</f>
      </c>
      <c r="AX191">
        <f>IF($CJ191&gt;=4,INDEX($AS:$AS,$CI191+4),"")</f>
      </c>
      <c r="AY191">
        <f>IF($CJ191&gt;=5,INDEX($AS:$AS,$CI191+5),"")</f>
      </c>
      <c r="AZ191">
        <f>IF($CJ191&gt;=6,INDEX($AS:$AS,$CI191+6),"")</f>
      </c>
      <c r="BA191">
        <f>IF($CJ191&gt;=7,INDEX($AS:$AS,$CI191+7),"")</f>
      </c>
      <c r="BB191">
        <f>IF($CJ191&gt;=8,INDEX($AS:$AS,$CI191+8),"")</f>
      </c>
      <c r="BC191">
        <f>IF($CJ191&gt;=9,INDEX($AS:$AS,$CI191+9),"")</f>
      </c>
      <c r="BD191">
        <f>IF($CJ191&gt;=10,INDEX($AS:$AS,$CI191+10),"")</f>
      </c>
      <c r="BE191">
        <f>IF($CJ191&gt;=11,INDEX($AS:$AS,$CI191+11),"")</f>
      </c>
      <c r="BF191">
        <f>IF($CJ191&gt;=12,INDEX($AS:$AS,$CI191+12),"")</f>
      </c>
      <c r="BG191">
        <f>IF($CJ191&gt;=13,INDEX($AS:$AS,$CI191+13),"")</f>
      </c>
      <c r="BH191">
        <f>IF($CJ191&gt;=14,INDEX($AS:$AS,$CI191+14),"")</f>
      </c>
      <c r="BI191">
        <f>IF($CJ191&gt;=15,INDEX($AS:$AS,$CI191+15),"")</f>
      </c>
      <c r="BJ191">
        <f>IF($CJ191&gt;=16,INDEX($AS:$AS,$CI191+16),"")</f>
      </c>
      <c r="BK191">
        <f>IF($CJ191&gt;=17,INDEX($AS:$AS,$CI191+17),"")</f>
      </c>
      <c r="BL191">
        <f>IF($CJ191&gt;=18,INDEX($AS:$AS,$CI191+18),"")</f>
      </c>
      <c r="BM191">
        <f>IF($CJ191&gt;=19,INDEX($AS:$AS,$CI191+19),"")</f>
      </c>
      <c r="BN191">
        <f>IF($CJ191&gt;=20,INDEX($AS:$AS,$CI191+20),"")</f>
      </c>
      <c r="BO191">
        <f>IF($CJ191&gt;=21,INDEX($AS:$AS,$CI191+21),"")</f>
      </c>
      <c r="BP191">
        <f>IF($CJ191&gt;=22,INDEX($AS:$AS,$CI191+22),"")</f>
      </c>
      <c r="BQ191">
        <f>IF($CJ191&gt;=23,INDEX($AS:$AS,$CI191+23),"")</f>
      </c>
      <c r="BR191">
        <f>IF($CJ191&gt;=24,INDEX($AS:$AS,$CI191+24),"")</f>
      </c>
      <c r="BS191">
        <f>IF($CJ191&gt;=25,INDEX($AS:$AS,$CI191+25),"")</f>
      </c>
      <c r="BT191">
        <f>IF($CJ191&gt;=26,INDEX($AS:$AS,$CI191+26),"")</f>
      </c>
      <c r="BU191">
        <f>IF($CJ191&gt;=27,INDEX($AS:$AS,$CI191+27),"")</f>
      </c>
      <c r="BV191">
        <f>IF($CJ191&gt;=28,INDEX($AS:$AS,$CI191+28),"")</f>
      </c>
      <c r="BW191">
        <f>IF($CJ191&gt;=29,INDEX($AS:$AS,$CI191+29),"")</f>
      </c>
      <c r="BX191">
        <f>IF($CJ191&gt;=30,INDEX($AS:$AS,$CI191+30),"")</f>
      </c>
      <c r="BY191">
        <f>IF($CJ191&gt;=31,INDEX($AS:$AS,$CI191+31),"")</f>
      </c>
      <c r="BZ191">
        <f>IF($CJ191&gt;=32,INDEX($AS:$AS,$CI191+32),"")</f>
      </c>
      <c r="CA191">
        <f>IF($CJ191&gt;=33,INDEX($AS:$AS,$CI191+33),"")</f>
      </c>
      <c r="CB191">
        <f>IF($CJ191&gt;=34,INDEX($AS:$AS,$CI191+34),"")</f>
      </c>
      <c r="CC191">
        <f>IF($CJ191&gt;=35,INDEX($AS:$AS,$CI191+35),"")</f>
      </c>
      <c r="CD191">
        <f>IF($CJ191&gt;=36,INDEX($AS:$AS,$CI191+36),"")</f>
      </c>
      <c r="CE191">
        <f>IF($CJ191&gt;=37,INDEX($AS:$AS,$CI191+37),"")</f>
      </c>
      <c r="CF191">
        <f>IF($CJ191&gt;=38,INDEX($AS:$AS,$CI191+38),"")</f>
      </c>
      <c r="CG191">
        <f>IF($CJ191&gt;=39,INDEX($AS:$AS,$CI191+39),"")</f>
      </c>
      <c r="CH191">
        <f>IF($CJ191&gt;=40,INDEX($AS:$AS,$CI191+40),"")</f>
      </c>
      <c r="CI191">
        <f>IFERROR(MATCH($AR191,$AS$2:$AS$133,0)+1,0)</f>
      </c>
      <c r="CJ191">
        <f>IFERROR(INDEX($AT$2:$AT$133,MATCH($AR191,$AS$2:$AS$133,0)),0)</f>
      </c>
      <c r="CK191">
        <f>IFERROR(LEFT($O191,FIND(" - ",$O191)-1),$O191)</f>
      </c>
      <c r="CL191" t="s">
        <v>86</v>
      </c>
      <c r="CN191">
        <f>IF($DI191&gt;=1,INDEX($CL:$CL,$DH191+1),"")</f>
      </c>
      <c r="CO191">
        <f>IF($DI191&gt;=2,INDEX($CL:$CL,$DH191+2),"")</f>
      </c>
      <c r="CP191">
        <f>IF($DI191&gt;=3,INDEX($CL:$CL,$DH191+3),"")</f>
      </c>
      <c r="CQ191">
        <f>IF($DI191&gt;=4,INDEX($CL:$CL,$DH191+4),"")</f>
      </c>
      <c r="CR191">
        <f>IF($DI191&gt;=5,INDEX($CL:$CL,$DH191+5),"")</f>
      </c>
      <c r="CS191">
        <f>IF($DI191&gt;=6,INDEX($CL:$CL,$DH191+6),"")</f>
      </c>
      <c r="CT191">
        <f>IF($DI191&gt;=7,INDEX($CL:$CL,$DH191+7),"")</f>
      </c>
      <c r="CU191">
        <f>IF($DI191&gt;=8,INDEX($CL:$CL,$DH191+8),"")</f>
      </c>
      <c r="CV191">
        <f>IF($DI191&gt;=9,INDEX($CL:$CL,$DH191+9),"")</f>
      </c>
      <c r="CW191">
        <f>IF($DI191&gt;=10,INDEX($CL:$CL,$DH191+10),"")</f>
      </c>
      <c r="CX191">
        <f>IF($DI191&gt;=11,INDEX($CL:$CL,$DH191+11),"")</f>
      </c>
      <c r="CY191">
        <f>IF($DI191&gt;=12,INDEX($CL:$CL,$DH191+12),"")</f>
      </c>
      <c r="CZ191">
        <f>IF($DI191&gt;=13,INDEX($CL:$CL,$DH191+13),"")</f>
      </c>
      <c r="DA191">
        <f>IF($DI191&gt;=14,INDEX($CL:$CL,$DH191+14),"")</f>
      </c>
      <c r="DB191">
        <f>IF($DI191&gt;=15,INDEX($CL:$CL,$DH191+15),"")</f>
      </c>
      <c r="DC191">
        <f>IF($DI191&gt;=16,INDEX($CL:$CL,$DH191+16),"")</f>
      </c>
      <c r="DD191">
        <f>IF($DI191&gt;=17,INDEX($CL:$CL,$DH191+17),"")</f>
      </c>
      <c r="DE191">
        <f>IF($DI191&gt;=18,INDEX($CL:$CL,$DH191+18),"")</f>
      </c>
      <c r="DF191">
        <f>IF($DI191&gt;=19,INDEX($CL:$CL,$DH191+19),"")</f>
      </c>
      <c r="DG191">
        <f>IF($DI191&gt;=20,INDEX($CL:$CL,$DH191+20),"")</f>
      </c>
      <c r="DH191">
        <f>IFERROR(MATCH($CK191,$CL$2:$CL$1558,0)+1,0)</f>
      </c>
      <c r="DI191">
        <f>IFERROR(INDEX($CM$2:$CM$1558,MATCH($CK191,$CL$2:$CL$1558,0)),0)</f>
      </c>
      <c r="DJ191">
        <f>IFERROR(INDEX($AQ:$AQ,MATCH($K191,$AP:$AP,0))&amp;"","")</f>
      </c>
      <c r="DN191">
        <f>IF($GQ191&gt;=1,INDEX($DK:$DK,$GP191+1),"")</f>
      </c>
      <c r="DO191">
        <f>IF($GQ191&gt;=2,INDEX($DK:$DK,$GP191+2),"")</f>
      </c>
      <c r="DP191">
        <f>IF($GQ191&gt;=3,INDEX($DK:$DK,$GP191+3),"")</f>
      </c>
      <c r="DQ191">
        <f>IF($GQ191&gt;=4,INDEX($DK:$DK,$GP191+4),"")</f>
      </c>
      <c r="DR191">
        <f>IF($GQ191&gt;=5,INDEX($DK:$DK,$GP191+5),"")</f>
      </c>
      <c r="DS191">
        <f>IF($GQ191&gt;=6,INDEX($DK:$DK,$GP191+6),"")</f>
      </c>
      <c r="DT191">
        <f>IF($GQ191&gt;=7,INDEX($DK:$DK,$GP191+7),"")</f>
      </c>
      <c r="DU191">
        <f>IF($GQ191&gt;=8,INDEX($DK:$DK,$GP191+8),"")</f>
      </c>
      <c r="DV191">
        <f>IF($GQ191&gt;=9,INDEX($DK:$DK,$GP191+9),"")</f>
      </c>
      <c r="DW191">
        <f>IF($GQ191&gt;=10,INDEX($DK:$DK,$GP191+10),"")</f>
      </c>
      <c r="DX191">
        <f>IF($GQ191&gt;=11,INDEX($DK:$DK,$GP191+11),"")</f>
      </c>
      <c r="DY191">
        <f>IF($GQ191&gt;=12,INDEX($DK:$DK,$GP191+12),"")</f>
      </c>
      <c r="DZ191">
        <f>IF($GQ191&gt;=13,INDEX($DK:$DK,$GP191+13),"")</f>
      </c>
      <c r="EA191">
        <f>IF($GQ191&gt;=14,INDEX($DK:$DK,$GP191+14),"")</f>
      </c>
      <c r="EB191">
        <f>IF($GQ191&gt;=15,INDEX($DK:$DK,$GP191+15),"")</f>
      </c>
      <c r="EC191">
        <f>IF($GQ191&gt;=16,INDEX($DK:$DK,$GP191+16),"")</f>
      </c>
      <c r="ED191">
        <f>IF($GQ191&gt;=17,INDEX($DK:$DK,$GP191+17),"")</f>
      </c>
      <c r="EE191">
        <f>IF($GQ191&gt;=18,INDEX($DK:$DK,$GP191+18),"")</f>
      </c>
      <c r="EF191">
        <f>IF($GQ191&gt;=19,INDEX($DK:$DK,$GP191+19),"")</f>
      </c>
      <c r="EG191">
        <f>IF($GQ191&gt;=20,INDEX($DK:$DK,$GP191+20),"")</f>
      </c>
      <c r="EH191">
        <f>IF($GQ191&gt;=21,INDEX($DK:$DK,$GP191+21),"")</f>
      </c>
      <c r="EI191">
        <f>IF($GQ191&gt;=22,INDEX($DK:$DK,$GP191+22),"")</f>
      </c>
      <c r="EJ191">
        <f>IF($GQ191&gt;=23,INDEX($DK:$DK,$GP191+23),"")</f>
      </c>
      <c r="EK191">
        <f>IF($GQ191&gt;=24,INDEX($DK:$DK,$GP191+24),"")</f>
      </c>
      <c r="EL191">
        <f>IF($GQ191&gt;=25,INDEX($DK:$DK,$GP191+25),"")</f>
      </c>
      <c r="EM191">
        <f>IF($GQ191&gt;=26,INDEX($DK:$DK,$GP191+26),"")</f>
      </c>
      <c r="EN191">
        <f>IF($GQ191&gt;=27,INDEX($DK:$DK,$GP191+27),"")</f>
      </c>
      <c r="EO191">
        <f>IF($GQ191&gt;=28,INDEX($DK:$DK,$GP191+28),"")</f>
      </c>
      <c r="EP191">
        <f>IF($GQ191&gt;=29,INDEX($DK:$DK,$GP191+29),"")</f>
      </c>
      <c r="EQ191">
        <f>IF($GQ191&gt;=30,INDEX($DK:$DK,$GP191+30),"")</f>
      </c>
      <c r="ER191">
        <f>IF($GQ191&gt;=31,INDEX($DK:$DK,$GP191+31),"")</f>
      </c>
      <c r="ES191">
        <f>IF($GQ191&gt;=32,INDEX($DK:$DK,$GP191+32),"")</f>
      </c>
      <c r="ET191">
        <f>IF($GQ191&gt;=33,INDEX($DK:$DK,$GP191+33),"")</f>
      </c>
      <c r="EU191">
        <f>IF($GQ191&gt;=34,INDEX($DK:$DK,$GP191+34),"")</f>
      </c>
      <c r="EV191">
        <f>IF($GQ191&gt;=35,INDEX($DK:$DK,$GP191+35),"")</f>
      </c>
      <c r="EW191">
        <f>IF($GQ191&gt;=36,INDEX($DK:$DK,$GP191+36),"")</f>
      </c>
      <c r="EX191">
        <f>IF($GQ191&gt;=37,INDEX($DK:$DK,$GP191+37),"")</f>
      </c>
      <c r="EY191">
        <f>IF($GQ191&gt;=38,INDEX($DK:$DK,$GP191+38),"")</f>
      </c>
      <c r="EZ191">
        <f>IF($GQ191&gt;=39,INDEX($DK:$DK,$GP191+39),"")</f>
      </c>
      <c r="FA191">
        <f>IF($GQ191&gt;=40,INDEX($DK:$DK,$GP191+40),"")</f>
      </c>
      <c r="FB191">
        <f>IF($GQ191&gt;=1,INDEX($DL:$DL,$GP191+1),"")</f>
      </c>
      <c r="FC191">
        <f>IF($GQ191&gt;=2,INDEX($DL:$DL,$GP191+2),"")</f>
      </c>
      <c r="FD191">
        <f>IF($GQ191&gt;=3,INDEX($DL:$DL,$GP191+3),"")</f>
      </c>
      <c r="FE191">
        <f>IF($GQ191&gt;=4,INDEX($DL:$DL,$GP191+4),"")</f>
      </c>
      <c r="FF191">
        <f>IF($GQ191&gt;=5,INDEX($DL:$DL,$GP191+5),"")</f>
      </c>
      <c r="FG191">
        <f>IF($GQ191&gt;=6,INDEX($DL:$DL,$GP191+6),"")</f>
      </c>
      <c r="FH191">
        <f>IF($GQ191&gt;=7,INDEX($DL:$DL,$GP191+7),"")</f>
      </c>
      <c r="FI191">
        <f>IF($GQ191&gt;=8,INDEX($DL:$DL,$GP191+8),"")</f>
      </c>
      <c r="FJ191">
        <f>IF($GQ191&gt;=9,INDEX($DL:$DL,$GP191+9),"")</f>
      </c>
      <c r="FK191">
        <f>IF($GQ191&gt;=10,INDEX($DL:$DL,$GP191+10),"")</f>
      </c>
      <c r="FL191">
        <f>IF($GQ191&gt;=11,INDEX($DL:$DL,$GP191+11),"")</f>
      </c>
      <c r="FM191">
        <f>IF($GQ191&gt;=12,INDEX($DL:$DL,$GP191+12),"")</f>
      </c>
      <c r="FN191">
        <f>IF($GQ191&gt;=13,INDEX($DL:$DL,$GP191+13),"")</f>
      </c>
      <c r="FO191">
        <f>IF($GQ191&gt;=14,INDEX($DL:$DL,$GP191+14),"")</f>
      </c>
      <c r="FP191">
        <f>IF($GQ191&gt;=15,INDEX($DL:$DL,$GP191+15),"")</f>
      </c>
      <c r="FQ191">
        <f>IF($GQ191&gt;=16,INDEX($DL:$DL,$GP191+16),"")</f>
      </c>
      <c r="FR191">
        <f>IF($GQ191&gt;=17,INDEX($DL:$DL,$GP191+17),"")</f>
      </c>
      <c r="FS191">
        <f>IF($GQ191&gt;=18,INDEX($DL:$DL,$GP191+18),"")</f>
      </c>
      <c r="FT191">
        <f>IF($GQ191&gt;=19,INDEX($DL:$DL,$GP191+19),"")</f>
      </c>
      <c r="FU191">
        <f>IF($GQ191&gt;=20,INDEX($DL:$DL,$GP191+20),"")</f>
      </c>
      <c r="FV191">
        <f>IF($GQ191&gt;=21,INDEX($DL:$DL,$GP191+21),"")</f>
      </c>
      <c r="FW191">
        <f>IF($GQ191&gt;=22,INDEX($DL:$DL,$GP191+22),"")</f>
      </c>
      <c r="FX191">
        <f>IF($GQ191&gt;=23,INDEX($DL:$DL,$GP191+23),"")</f>
      </c>
      <c r="FY191">
        <f>IF($GQ191&gt;=24,INDEX($DL:$DL,$GP191+24),"")</f>
      </c>
      <c r="FZ191">
        <f>IF($GQ191&gt;=25,INDEX($DL:$DL,$GP191+25),"")</f>
      </c>
      <c r="GA191">
        <f>IF($GQ191&gt;=26,INDEX($DL:$DL,$GP191+26),"")</f>
      </c>
      <c r="GB191">
        <f>IF($GQ191&gt;=27,INDEX($DL:$DL,$GP191+27),"")</f>
      </c>
      <c r="GC191">
        <f>IF($GQ191&gt;=28,INDEX($DL:$DL,$GP191+28),"")</f>
      </c>
      <c r="GD191">
        <f>IF($GQ191&gt;=29,INDEX($DL:$DL,$GP191+29),"")</f>
      </c>
      <c r="GE191">
        <f>IF($GQ191&gt;=30,INDEX($DL:$DL,$GP191+30),"")</f>
      </c>
      <c r="GF191">
        <f>IF($GQ191&gt;=31,INDEX($DL:$DL,$GP191+31),"")</f>
      </c>
      <c r="GG191">
        <f>IF($GQ191&gt;=32,INDEX($DL:$DL,$GP191+32),"")</f>
      </c>
      <c r="GH191">
        <f>IF($GQ191&gt;=33,INDEX($DL:$DL,$GP191+33),"")</f>
      </c>
      <c r="GI191">
        <f>IF($GQ191&gt;=34,INDEX($DL:$DL,$GP191+34),"")</f>
      </c>
      <c r="GJ191">
        <f>IF($GQ191&gt;=35,INDEX($DL:$DL,$GP191+35),"")</f>
      </c>
      <c r="GK191">
        <f>IF($GQ191&gt;=36,INDEX($DL:$DL,$GP191+36),"")</f>
      </c>
      <c r="GL191">
        <f>IF($GQ191&gt;=37,INDEX($DL:$DL,$GP191+37),"")</f>
      </c>
      <c r="GM191">
        <f>IF($GQ191&gt;=38,INDEX($DL:$DL,$GP191+38),"")</f>
      </c>
      <c r="GN191">
        <f>IF($GQ191&gt;=39,INDEX($DL:$DL,$GP191+39),"")</f>
      </c>
      <c r="GO191">
        <f>IF($GQ191&gt;=40,INDEX($DL:$DL,$GP191+40),"")</f>
      </c>
      <c r="GP191">
        <f>IFERROR(MATCH($DJ191,$DK$2:$DK$148,0)+1,0)</f>
      </c>
      <c r="GQ191">
        <f>IFERROR(INDEX($DM$2:$DM$148,MATCH($DJ191,$DK$2:$DK$148,0)),0)</f>
      </c>
      <c r="GR191">
        <f>IFERROR(MATCH($L191,$DN$191:$FA$191,0),0)</f>
      </c>
      <c r="GS191">
        <f>IF($GR191&gt;0,INDEX($FB$191:$GO$191,$GR191),"")</f>
      </c>
      <c r="GT191" t="s">
        <v>307</v>
      </c>
      <c r="GV191">
        <f>IF($JE191&gt;=1,INDEX($GT:$GT,$JD191+1),"")</f>
      </c>
      <c r="GW191">
        <f>IF($JE191&gt;=2,INDEX($GT:$GT,$JD191+2),"")</f>
      </c>
      <c r="GX191">
        <f>IF($JE191&gt;=3,INDEX($GT:$GT,$JD191+3),"")</f>
      </c>
      <c r="GY191">
        <f>IF($JE191&gt;=4,INDEX($GT:$GT,$JD191+4),"")</f>
      </c>
      <c r="GZ191">
        <f>IF($JE191&gt;=5,INDEX($GT:$GT,$JD191+5),"")</f>
      </c>
      <c r="HA191">
        <f>IF($JE191&gt;=6,INDEX($GT:$GT,$JD191+6),"")</f>
      </c>
      <c r="HB191">
        <f>IF($JE191&gt;=7,INDEX($GT:$GT,$JD191+7),"")</f>
      </c>
      <c r="HC191">
        <f>IF($JE191&gt;=8,INDEX($GT:$GT,$JD191+8),"")</f>
      </c>
      <c r="HD191">
        <f>IF($JE191&gt;=9,INDEX($GT:$GT,$JD191+9),"")</f>
      </c>
      <c r="HE191">
        <f>IF($JE191&gt;=10,INDEX($GT:$GT,$JD191+10),"")</f>
      </c>
      <c r="HF191">
        <f>IF($JE191&gt;=11,INDEX($GT:$GT,$JD191+11),"")</f>
      </c>
      <c r="HG191">
        <f>IF($JE191&gt;=12,INDEX($GT:$GT,$JD191+12),"")</f>
      </c>
      <c r="HH191">
        <f>IF($JE191&gt;=13,INDEX($GT:$GT,$JD191+13),"")</f>
      </c>
      <c r="HI191">
        <f>IF($JE191&gt;=14,INDEX($GT:$GT,$JD191+14),"")</f>
      </c>
      <c r="HJ191">
        <f>IF($JE191&gt;=15,INDEX($GT:$GT,$JD191+15),"")</f>
      </c>
      <c r="HK191">
        <f>IF($JE191&gt;=16,INDEX($GT:$GT,$JD191+16),"")</f>
      </c>
      <c r="HL191">
        <f>IF($JE191&gt;=17,INDEX($GT:$GT,$JD191+17),"")</f>
      </c>
      <c r="HM191">
        <f>IF($JE191&gt;=18,INDEX($GT:$GT,$JD191+18),"")</f>
      </c>
      <c r="HN191">
        <f>IF($JE191&gt;=19,INDEX($GT:$GT,$JD191+19),"")</f>
      </c>
      <c r="HO191">
        <f>IF($JE191&gt;=20,INDEX($GT:$GT,$JD191+20),"")</f>
      </c>
      <c r="HP191">
        <f>IF($JE191&gt;=21,INDEX($GT:$GT,$JD191+21),"")</f>
      </c>
      <c r="HQ191">
        <f>IF($JE191&gt;=22,INDEX($GT:$GT,$JD191+22),"")</f>
      </c>
      <c r="HR191">
        <f>IF($JE191&gt;=23,INDEX($GT:$GT,$JD191+23),"")</f>
      </c>
      <c r="HS191">
        <f>IF($JE191&gt;=24,INDEX($GT:$GT,$JD191+24),"")</f>
      </c>
      <c r="HT191">
        <f>IF($JE191&gt;=25,INDEX($GT:$GT,$JD191+25),"")</f>
      </c>
      <c r="HU191">
        <f>IF($JE191&gt;=26,INDEX($GT:$GT,$JD191+26),"")</f>
      </c>
      <c r="HV191">
        <f>IF($JE191&gt;=27,INDEX($GT:$GT,$JD191+27),"")</f>
      </c>
      <c r="HW191">
        <f>IF($JE191&gt;=28,INDEX($GT:$GT,$JD191+28),"")</f>
      </c>
      <c r="HX191">
        <f>IF($JE191&gt;=29,INDEX($GT:$GT,$JD191+29),"")</f>
      </c>
      <c r="HY191">
        <f>IF($JE191&gt;=30,INDEX($GT:$GT,$JD191+30),"")</f>
      </c>
      <c r="HZ191">
        <f>IF($JE191&gt;=31,INDEX($GT:$GT,$JD191+31),"")</f>
      </c>
      <c r="IA191">
        <f>IF($JE191&gt;=32,INDEX($GT:$GT,$JD191+32),"")</f>
      </c>
      <c r="IB191">
        <f>IF($JE191&gt;=33,INDEX($GT:$GT,$JD191+33),"")</f>
      </c>
      <c r="IC191">
        <f>IF($JE191&gt;=34,INDEX($GT:$GT,$JD191+34),"")</f>
      </c>
      <c r="ID191">
        <f>IF($JE191&gt;=35,INDEX($GT:$GT,$JD191+35),"")</f>
      </c>
      <c r="IE191">
        <f>IF($JE191&gt;=36,INDEX($GT:$GT,$JD191+36),"")</f>
      </c>
      <c r="IF191">
        <f>IF($JE191&gt;=37,INDEX($GT:$GT,$JD191+37),"")</f>
      </c>
      <c r="IG191">
        <f>IF($JE191&gt;=38,INDEX($GT:$GT,$JD191+38),"")</f>
      </c>
      <c r="IH191">
        <f>IF($JE191&gt;=39,INDEX($GT:$GT,$JD191+39),"")</f>
      </c>
      <c r="II191">
        <f>IF($JE191&gt;=40,INDEX($GT:$GT,$JD191+40),"")</f>
      </c>
      <c r="IJ191">
        <f>IF($JE191&gt;=41,INDEX($GT:$GT,$JD191+41),"")</f>
      </c>
      <c r="IK191">
        <f>IF($JE191&gt;=42,INDEX($GT:$GT,$JD191+42),"")</f>
      </c>
      <c r="IL191">
        <f>IF($JE191&gt;=43,INDEX($GT:$GT,$JD191+43),"")</f>
      </c>
      <c r="IM191">
        <f>IF($JE191&gt;=44,INDEX($GT:$GT,$JD191+44),"")</f>
      </c>
      <c r="IN191">
        <f>IF($JE191&gt;=45,INDEX($GT:$GT,$JD191+45),"")</f>
      </c>
      <c r="IO191">
        <f>IF($JE191&gt;=46,INDEX($GT:$GT,$JD191+46),"")</f>
      </c>
      <c r="IP191">
        <f>IF($JE191&gt;=47,INDEX($GT:$GT,$JD191+47),"")</f>
      </c>
      <c r="IQ191">
        <f>IF($JE191&gt;=48,INDEX($GT:$GT,$JD191+48),"")</f>
      </c>
      <c r="IR191">
        <f>IF($JE191&gt;=49,INDEX($GT:$GT,$JD191+49),"")</f>
      </c>
      <c r="IS191">
        <f>IF($JE191&gt;=50,INDEX($GT:$GT,$JD191+50),"")</f>
      </c>
      <c r="IT191">
        <f>IF($JE191&gt;=51,INDEX($GT:$GT,$JD191+51),"")</f>
      </c>
      <c r="IU191">
        <f>IF($JE191&gt;=52,INDEX($GT:$GT,$JD191+52),"")</f>
      </c>
      <c r="IV191">
        <f>IF($JE191&gt;=53,INDEX($GT:$GT,$JD191+53),"")</f>
      </c>
      <c r="IW191">
        <f>IF($JE191&gt;=54,INDEX($GT:$GT,$JD191+54),"")</f>
      </c>
      <c r="IX191">
        <f>IF($JE191&gt;=55,INDEX($GT:$GT,$JD191+55),"")</f>
      </c>
      <c r="IY191">
        <f>IF($JE191&gt;=56,INDEX($GT:$GT,$JD191+56),"")</f>
      </c>
      <c r="IZ191">
        <f>IF($JE191&gt;=57,INDEX($GT:$GT,$JD191+57),"")</f>
      </c>
      <c r="JA191">
        <f>IF($JE191&gt;=58,INDEX($GT:$GT,$JD191+58),"")</f>
      </c>
      <c r="JB191">
        <f>IF($JE191&gt;=59,INDEX($GT:$GT,$JD191+59),"")</f>
      </c>
      <c r="JC191">
        <f>IF($JE191&gt;=60,INDEX($GT:$GT,$JD191+60),"")</f>
      </c>
      <c r="JD191">
        <f>IFERROR(MATCH($GS191,$GT$2:$GT$322,0)+1,0)</f>
      </c>
      <c r="JE191">
        <f>IFERROR(INDEX($GU$2:$GU$322,MATCH($GS191,$GT$2:$GT$322,0)),0)</f>
      </c>
      <c r="JF191" t="s">
        <v>28</v>
      </c>
      <c r="JG191" t="s">
        <v>28</v>
      </c>
    </row>
    <row r="192" spans="1:267" x14ac:dyDescent="0.25">
      <c r="J192" s="1"/>
      <c r="K192" s="1"/>
      <c r="L192" s="1"/>
      <c r="M192" s="1"/>
      <c r="N192" s="1">
        <f>IFERROR(IF(FIND(" - ",$J192)&gt;0,MID($J192,FIND(" - ",$J192)+3,LEN($J192)),""),"")</f>
      </c>
      <c r="P192" s="1"/>
      <c r="S192" t="s">
        <v>28</v>
      </c>
      <c r="U192">
        <f>IF(OR($S192="",$T192=""),"",IFERROR($S192/$T192,0))</f>
      </c>
      <c r="V192">
        <f>IF($S192="","",
IF($K192="","",
IF(ISNUMBER(SEARCH("exempt",LOWER($K192))),0,
$S192*(VALUE(SUBSTITUTE($K192,"%",""))/100))))</f>
      </c>
      <c r="AB192">
        <f>IF($S192="","",
SUM($S192,$V192,$Z192,$W192,$Y192)-
IF($AA192="",0,VALUE($AA192)))</f>
      </c>
      <c r="AJ192" t="s">
        <v>818</v>
      </c>
      <c r="AO192" t="s">
        <v>819</v>
      </c>
      <c r="AR192">
        <f>IFERROR(LEFT($J192,FIND(" - ",$J192)-1),$J192)</f>
      </c>
      <c r="AU192">
        <f>IF($CJ192&gt;=1,INDEX($AS:$AS,$CI192+1),"")</f>
      </c>
      <c r="AV192">
        <f>IF($CJ192&gt;=2,INDEX($AS:$AS,$CI192+2),"")</f>
      </c>
      <c r="AW192">
        <f>IF($CJ192&gt;=3,INDEX($AS:$AS,$CI192+3),"")</f>
      </c>
      <c r="AX192">
        <f>IF($CJ192&gt;=4,INDEX($AS:$AS,$CI192+4),"")</f>
      </c>
      <c r="AY192">
        <f>IF($CJ192&gt;=5,INDEX($AS:$AS,$CI192+5),"")</f>
      </c>
      <c r="AZ192">
        <f>IF($CJ192&gt;=6,INDEX($AS:$AS,$CI192+6),"")</f>
      </c>
      <c r="BA192">
        <f>IF($CJ192&gt;=7,INDEX($AS:$AS,$CI192+7),"")</f>
      </c>
      <c r="BB192">
        <f>IF($CJ192&gt;=8,INDEX($AS:$AS,$CI192+8),"")</f>
      </c>
      <c r="BC192">
        <f>IF($CJ192&gt;=9,INDEX($AS:$AS,$CI192+9),"")</f>
      </c>
      <c r="BD192">
        <f>IF($CJ192&gt;=10,INDEX($AS:$AS,$CI192+10),"")</f>
      </c>
      <c r="BE192">
        <f>IF($CJ192&gt;=11,INDEX($AS:$AS,$CI192+11),"")</f>
      </c>
      <c r="BF192">
        <f>IF($CJ192&gt;=12,INDEX($AS:$AS,$CI192+12),"")</f>
      </c>
      <c r="BG192">
        <f>IF($CJ192&gt;=13,INDEX($AS:$AS,$CI192+13),"")</f>
      </c>
      <c r="BH192">
        <f>IF($CJ192&gt;=14,INDEX($AS:$AS,$CI192+14),"")</f>
      </c>
      <c r="BI192">
        <f>IF($CJ192&gt;=15,INDEX($AS:$AS,$CI192+15),"")</f>
      </c>
      <c r="BJ192">
        <f>IF($CJ192&gt;=16,INDEX($AS:$AS,$CI192+16),"")</f>
      </c>
      <c r="BK192">
        <f>IF($CJ192&gt;=17,INDEX($AS:$AS,$CI192+17),"")</f>
      </c>
      <c r="BL192">
        <f>IF($CJ192&gt;=18,INDEX($AS:$AS,$CI192+18),"")</f>
      </c>
      <c r="BM192">
        <f>IF($CJ192&gt;=19,INDEX($AS:$AS,$CI192+19),"")</f>
      </c>
      <c r="BN192">
        <f>IF($CJ192&gt;=20,INDEX($AS:$AS,$CI192+20),"")</f>
      </c>
      <c r="BO192">
        <f>IF($CJ192&gt;=21,INDEX($AS:$AS,$CI192+21),"")</f>
      </c>
      <c r="BP192">
        <f>IF($CJ192&gt;=22,INDEX($AS:$AS,$CI192+22),"")</f>
      </c>
      <c r="BQ192">
        <f>IF($CJ192&gt;=23,INDEX($AS:$AS,$CI192+23),"")</f>
      </c>
      <c r="BR192">
        <f>IF($CJ192&gt;=24,INDEX($AS:$AS,$CI192+24),"")</f>
      </c>
      <c r="BS192">
        <f>IF($CJ192&gt;=25,INDEX($AS:$AS,$CI192+25),"")</f>
      </c>
      <c r="BT192">
        <f>IF($CJ192&gt;=26,INDEX($AS:$AS,$CI192+26),"")</f>
      </c>
      <c r="BU192">
        <f>IF($CJ192&gt;=27,INDEX($AS:$AS,$CI192+27),"")</f>
      </c>
      <c r="BV192">
        <f>IF($CJ192&gt;=28,INDEX($AS:$AS,$CI192+28),"")</f>
      </c>
      <c r="BW192">
        <f>IF($CJ192&gt;=29,INDEX($AS:$AS,$CI192+29),"")</f>
      </c>
      <c r="BX192">
        <f>IF($CJ192&gt;=30,INDEX($AS:$AS,$CI192+30),"")</f>
      </c>
      <c r="BY192">
        <f>IF($CJ192&gt;=31,INDEX($AS:$AS,$CI192+31),"")</f>
      </c>
      <c r="BZ192">
        <f>IF($CJ192&gt;=32,INDEX($AS:$AS,$CI192+32),"")</f>
      </c>
      <c r="CA192">
        <f>IF($CJ192&gt;=33,INDEX($AS:$AS,$CI192+33),"")</f>
      </c>
      <c r="CB192">
        <f>IF($CJ192&gt;=34,INDEX($AS:$AS,$CI192+34),"")</f>
      </c>
      <c r="CC192">
        <f>IF($CJ192&gt;=35,INDEX($AS:$AS,$CI192+35),"")</f>
      </c>
      <c r="CD192">
        <f>IF($CJ192&gt;=36,INDEX($AS:$AS,$CI192+36),"")</f>
      </c>
      <c r="CE192">
        <f>IF($CJ192&gt;=37,INDEX($AS:$AS,$CI192+37),"")</f>
      </c>
      <c r="CF192">
        <f>IF($CJ192&gt;=38,INDEX($AS:$AS,$CI192+38),"")</f>
      </c>
      <c r="CG192">
        <f>IF($CJ192&gt;=39,INDEX($AS:$AS,$CI192+39),"")</f>
      </c>
      <c r="CH192">
        <f>IF($CJ192&gt;=40,INDEX($AS:$AS,$CI192+40),"")</f>
      </c>
      <c r="CI192">
        <f>IFERROR(MATCH($AR192,$AS$2:$AS$133,0)+1,0)</f>
      </c>
      <c r="CJ192">
        <f>IFERROR(INDEX($AT$2:$AT$133,MATCH($AR192,$AS$2:$AS$133,0)),0)</f>
      </c>
      <c r="CK192">
        <f>IFERROR(LEFT($O192,FIND(" - ",$O192)-1),$O192)</f>
      </c>
      <c r="CL192" t="s">
        <v>96</v>
      </c>
      <c r="CN192">
        <f>IF($DI192&gt;=1,INDEX($CL:$CL,$DH192+1),"")</f>
      </c>
      <c r="CO192">
        <f>IF($DI192&gt;=2,INDEX($CL:$CL,$DH192+2),"")</f>
      </c>
      <c r="CP192">
        <f>IF($DI192&gt;=3,INDEX($CL:$CL,$DH192+3),"")</f>
      </c>
      <c r="CQ192">
        <f>IF($DI192&gt;=4,INDEX($CL:$CL,$DH192+4),"")</f>
      </c>
      <c r="CR192">
        <f>IF($DI192&gt;=5,INDEX($CL:$CL,$DH192+5),"")</f>
      </c>
      <c r="CS192">
        <f>IF($DI192&gt;=6,INDEX($CL:$CL,$DH192+6),"")</f>
      </c>
      <c r="CT192">
        <f>IF($DI192&gt;=7,INDEX($CL:$CL,$DH192+7),"")</f>
      </c>
      <c r="CU192">
        <f>IF($DI192&gt;=8,INDEX($CL:$CL,$DH192+8),"")</f>
      </c>
      <c r="CV192">
        <f>IF($DI192&gt;=9,INDEX($CL:$CL,$DH192+9),"")</f>
      </c>
      <c r="CW192">
        <f>IF($DI192&gt;=10,INDEX($CL:$CL,$DH192+10),"")</f>
      </c>
      <c r="CX192">
        <f>IF($DI192&gt;=11,INDEX($CL:$CL,$DH192+11),"")</f>
      </c>
      <c r="CY192">
        <f>IF($DI192&gt;=12,INDEX($CL:$CL,$DH192+12),"")</f>
      </c>
      <c r="CZ192">
        <f>IF($DI192&gt;=13,INDEX($CL:$CL,$DH192+13),"")</f>
      </c>
      <c r="DA192">
        <f>IF($DI192&gt;=14,INDEX($CL:$CL,$DH192+14),"")</f>
      </c>
      <c r="DB192">
        <f>IF($DI192&gt;=15,INDEX($CL:$CL,$DH192+15),"")</f>
      </c>
      <c r="DC192">
        <f>IF($DI192&gt;=16,INDEX($CL:$CL,$DH192+16),"")</f>
      </c>
      <c r="DD192">
        <f>IF($DI192&gt;=17,INDEX($CL:$CL,$DH192+17),"")</f>
      </c>
      <c r="DE192">
        <f>IF($DI192&gt;=18,INDEX($CL:$CL,$DH192+18),"")</f>
      </c>
      <c r="DF192">
        <f>IF($DI192&gt;=19,INDEX($CL:$CL,$DH192+19),"")</f>
      </c>
      <c r="DG192">
        <f>IF($DI192&gt;=20,INDEX($CL:$CL,$DH192+20),"")</f>
      </c>
      <c r="DH192">
        <f>IFERROR(MATCH($CK192,$CL$2:$CL$1558,0)+1,0)</f>
      </c>
      <c r="DI192">
        <f>IFERROR(INDEX($CM$2:$CM$1558,MATCH($CK192,$CL$2:$CL$1558,0)),0)</f>
      </c>
      <c r="DJ192">
        <f>IFERROR(INDEX($AQ:$AQ,MATCH($K192,$AP:$AP,0))&amp;"","")</f>
      </c>
      <c r="DN192">
        <f>IF($GQ192&gt;=1,INDEX($DK:$DK,$GP192+1),"")</f>
      </c>
      <c r="DO192">
        <f>IF($GQ192&gt;=2,INDEX($DK:$DK,$GP192+2),"")</f>
      </c>
      <c r="DP192">
        <f>IF($GQ192&gt;=3,INDEX($DK:$DK,$GP192+3),"")</f>
      </c>
      <c r="DQ192">
        <f>IF($GQ192&gt;=4,INDEX($DK:$DK,$GP192+4),"")</f>
      </c>
      <c r="DR192">
        <f>IF($GQ192&gt;=5,INDEX($DK:$DK,$GP192+5),"")</f>
      </c>
      <c r="DS192">
        <f>IF($GQ192&gt;=6,INDEX($DK:$DK,$GP192+6),"")</f>
      </c>
      <c r="DT192">
        <f>IF($GQ192&gt;=7,INDEX($DK:$DK,$GP192+7),"")</f>
      </c>
      <c r="DU192">
        <f>IF($GQ192&gt;=8,INDEX($DK:$DK,$GP192+8),"")</f>
      </c>
      <c r="DV192">
        <f>IF($GQ192&gt;=9,INDEX($DK:$DK,$GP192+9),"")</f>
      </c>
      <c r="DW192">
        <f>IF($GQ192&gt;=10,INDEX($DK:$DK,$GP192+10),"")</f>
      </c>
      <c r="DX192">
        <f>IF($GQ192&gt;=11,INDEX($DK:$DK,$GP192+11),"")</f>
      </c>
      <c r="DY192">
        <f>IF($GQ192&gt;=12,INDEX($DK:$DK,$GP192+12),"")</f>
      </c>
      <c r="DZ192">
        <f>IF($GQ192&gt;=13,INDEX($DK:$DK,$GP192+13),"")</f>
      </c>
      <c r="EA192">
        <f>IF($GQ192&gt;=14,INDEX($DK:$DK,$GP192+14),"")</f>
      </c>
      <c r="EB192">
        <f>IF($GQ192&gt;=15,INDEX($DK:$DK,$GP192+15),"")</f>
      </c>
      <c r="EC192">
        <f>IF($GQ192&gt;=16,INDEX($DK:$DK,$GP192+16),"")</f>
      </c>
      <c r="ED192">
        <f>IF($GQ192&gt;=17,INDEX($DK:$DK,$GP192+17),"")</f>
      </c>
      <c r="EE192">
        <f>IF($GQ192&gt;=18,INDEX($DK:$DK,$GP192+18),"")</f>
      </c>
      <c r="EF192">
        <f>IF($GQ192&gt;=19,INDEX($DK:$DK,$GP192+19),"")</f>
      </c>
      <c r="EG192">
        <f>IF($GQ192&gt;=20,INDEX($DK:$DK,$GP192+20),"")</f>
      </c>
      <c r="EH192">
        <f>IF($GQ192&gt;=21,INDEX($DK:$DK,$GP192+21),"")</f>
      </c>
      <c r="EI192">
        <f>IF($GQ192&gt;=22,INDEX($DK:$DK,$GP192+22),"")</f>
      </c>
      <c r="EJ192">
        <f>IF($GQ192&gt;=23,INDEX($DK:$DK,$GP192+23),"")</f>
      </c>
      <c r="EK192">
        <f>IF($GQ192&gt;=24,INDEX($DK:$DK,$GP192+24),"")</f>
      </c>
      <c r="EL192">
        <f>IF($GQ192&gt;=25,INDEX($DK:$DK,$GP192+25),"")</f>
      </c>
      <c r="EM192">
        <f>IF($GQ192&gt;=26,INDEX($DK:$DK,$GP192+26),"")</f>
      </c>
      <c r="EN192">
        <f>IF($GQ192&gt;=27,INDEX($DK:$DK,$GP192+27),"")</f>
      </c>
      <c r="EO192">
        <f>IF($GQ192&gt;=28,INDEX($DK:$DK,$GP192+28),"")</f>
      </c>
      <c r="EP192">
        <f>IF($GQ192&gt;=29,INDEX($DK:$DK,$GP192+29),"")</f>
      </c>
      <c r="EQ192">
        <f>IF($GQ192&gt;=30,INDEX($DK:$DK,$GP192+30),"")</f>
      </c>
      <c r="ER192">
        <f>IF($GQ192&gt;=31,INDEX($DK:$DK,$GP192+31),"")</f>
      </c>
      <c r="ES192">
        <f>IF($GQ192&gt;=32,INDEX($DK:$DK,$GP192+32),"")</f>
      </c>
      <c r="ET192">
        <f>IF($GQ192&gt;=33,INDEX($DK:$DK,$GP192+33),"")</f>
      </c>
      <c r="EU192">
        <f>IF($GQ192&gt;=34,INDEX($DK:$DK,$GP192+34),"")</f>
      </c>
      <c r="EV192">
        <f>IF($GQ192&gt;=35,INDEX($DK:$DK,$GP192+35),"")</f>
      </c>
      <c r="EW192">
        <f>IF($GQ192&gt;=36,INDEX($DK:$DK,$GP192+36),"")</f>
      </c>
      <c r="EX192">
        <f>IF($GQ192&gt;=37,INDEX($DK:$DK,$GP192+37),"")</f>
      </c>
      <c r="EY192">
        <f>IF($GQ192&gt;=38,INDEX($DK:$DK,$GP192+38),"")</f>
      </c>
      <c r="EZ192">
        <f>IF($GQ192&gt;=39,INDEX($DK:$DK,$GP192+39),"")</f>
      </c>
      <c r="FA192">
        <f>IF($GQ192&gt;=40,INDEX($DK:$DK,$GP192+40),"")</f>
      </c>
      <c r="FB192">
        <f>IF($GQ192&gt;=1,INDEX($DL:$DL,$GP192+1),"")</f>
      </c>
      <c r="FC192">
        <f>IF($GQ192&gt;=2,INDEX($DL:$DL,$GP192+2),"")</f>
      </c>
      <c r="FD192">
        <f>IF($GQ192&gt;=3,INDEX($DL:$DL,$GP192+3),"")</f>
      </c>
      <c r="FE192">
        <f>IF($GQ192&gt;=4,INDEX($DL:$DL,$GP192+4),"")</f>
      </c>
      <c r="FF192">
        <f>IF($GQ192&gt;=5,INDEX($DL:$DL,$GP192+5),"")</f>
      </c>
      <c r="FG192">
        <f>IF($GQ192&gt;=6,INDEX($DL:$DL,$GP192+6),"")</f>
      </c>
      <c r="FH192">
        <f>IF($GQ192&gt;=7,INDEX($DL:$DL,$GP192+7),"")</f>
      </c>
      <c r="FI192">
        <f>IF($GQ192&gt;=8,INDEX($DL:$DL,$GP192+8),"")</f>
      </c>
      <c r="FJ192">
        <f>IF($GQ192&gt;=9,INDEX($DL:$DL,$GP192+9),"")</f>
      </c>
      <c r="FK192">
        <f>IF($GQ192&gt;=10,INDEX($DL:$DL,$GP192+10),"")</f>
      </c>
      <c r="FL192">
        <f>IF($GQ192&gt;=11,INDEX($DL:$DL,$GP192+11),"")</f>
      </c>
      <c r="FM192">
        <f>IF($GQ192&gt;=12,INDEX($DL:$DL,$GP192+12),"")</f>
      </c>
      <c r="FN192">
        <f>IF($GQ192&gt;=13,INDEX($DL:$DL,$GP192+13),"")</f>
      </c>
      <c r="FO192">
        <f>IF($GQ192&gt;=14,INDEX($DL:$DL,$GP192+14),"")</f>
      </c>
      <c r="FP192">
        <f>IF($GQ192&gt;=15,INDEX($DL:$DL,$GP192+15),"")</f>
      </c>
      <c r="FQ192">
        <f>IF($GQ192&gt;=16,INDEX($DL:$DL,$GP192+16),"")</f>
      </c>
      <c r="FR192">
        <f>IF($GQ192&gt;=17,INDEX($DL:$DL,$GP192+17),"")</f>
      </c>
      <c r="FS192">
        <f>IF($GQ192&gt;=18,INDEX($DL:$DL,$GP192+18),"")</f>
      </c>
      <c r="FT192">
        <f>IF($GQ192&gt;=19,INDEX($DL:$DL,$GP192+19),"")</f>
      </c>
      <c r="FU192">
        <f>IF($GQ192&gt;=20,INDEX($DL:$DL,$GP192+20),"")</f>
      </c>
      <c r="FV192">
        <f>IF($GQ192&gt;=21,INDEX($DL:$DL,$GP192+21),"")</f>
      </c>
      <c r="FW192">
        <f>IF($GQ192&gt;=22,INDEX($DL:$DL,$GP192+22),"")</f>
      </c>
      <c r="FX192">
        <f>IF($GQ192&gt;=23,INDEX($DL:$DL,$GP192+23),"")</f>
      </c>
      <c r="FY192">
        <f>IF($GQ192&gt;=24,INDEX($DL:$DL,$GP192+24),"")</f>
      </c>
      <c r="FZ192">
        <f>IF($GQ192&gt;=25,INDEX($DL:$DL,$GP192+25),"")</f>
      </c>
      <c r="GA192">
        <f>IF($GQ192&gt;=26,INDEX($DL:$DL,$GP192+26),"")</f>
      </c>
      <c r="GB192">
        <f>IF($GQ192&gt;=27,INDEX($DL:$DL,$GP192+27),"")</f>
      </c>
      <c r="GC192">
        <f>IF($GQ192&gt;=28,INDEX($DL:$DL,$GP192+28),"")</f>
      </c>
      <c r="GD192">
        <f>IF($GQ192&gt;=29,INDEX($DL:$DL,$GP192+29),"")</f>
      </c>
      <c r="GE192">
        <f>IF($GQ192&gt;=30,INDEX($DL:$DL,$GP192+30),"")</f>
      </c>
      <c r="GF192">
        <f>IF($GQ192&gt;=31,INDEX($DL:$DL,$GP192+31),"")</f>
      </c>
      <c r="GG192">
        <f>IF($GQ192&gt;=32,INDEX($DL:$DL,$GP192+32),"")</f>
      </c>
      <c r="GH192">
        <f>IF($GQ192&gt;=33,INDEX($DL:$DL,$GP192+33),"")</f>
      </c>
      <c r="GI192">
        <f>IF($GQ192&gt;=34,INDEX($DL:$DL,$GP192+34),"")</f>
      </c>
      <c r="GJ192">
        <f>IF($GQ192&gt;=35,INDEX($DL:$DL,$GP192+35),"")</f>
      </c>
      <c r="GK192">
        <f>IF($GQ192&gt;=36,INDEX($DL:$DL,$GP192+36),"")</f>
      </c>
      <c r="GL192">
        <f>IF($GQ192&gt;=37,INDEX($DL:$DL,$GP192+37),"")</f>
      </c>
      <c r="GM192">
        <f>IF($GQ192&gt;=38,INDEX($DL:$DL,$GP192+38),"")</f>
      </c>
      <c r="GN192">
        <f>IF($GQ192&gt;=39,INDEX($DL:$DL,$GP192+39),"")</f>
      </c>
      <c r="GO192">
        <f>IF($GQ192&gt;=40,INDEX($DL:$DL,$GP192+40),"")</f>
      </c>
      <c r="GP192">
        <f>IFERROR(MATCH($DJ192,$DK$2:$DK$148,0)+1,0)</f>
      </c>
      <c r="GQ192">
        <f>IFERROR(INDEX($DM$2:$DM$148,MATCH($DJ192,$DK$2:$DK$148,0)),0)</f>
      </c>
      <c r="GR192">
        <f>IFERROR(MATCH($L192,$DN$192:$FA$192,0),0)</f>
      </c>
      <c r="GS192">
        <f>IF($GR192&gt;0,INDEX($FB$192:$GO$192,$GR192),"")</f>
      </c>
      <c r="GT192" t="s">
        <v>312</v>
      </c>
      <c r="GV192">
        <f>IF($JE192&gt;=1,INDEX($GT:$GT,$JD192+1),"")</f>
      </c>
      <c r="GW192">
        <f>IF($JE192&gt;=2,INDEX($GT:$GT,$JD192+2),"")</f>
      </c>
      <c r="GX192">
        <f>IF($JE192&gt;=3,INDEX($GT:$GT,$JD192+3),"")</f>
      </c>
      <c r="GY192">
        <f>IF($JE192&gt;=4,INDEX($GT:$GT,$JD192+4),"")</f>
      </c>
      <c r="GZ192">
        <f>IF($JE192&gt;=5,INDEX($GT:$GT,$JD192+5),"")</f>
      </c>
      <c r="HA192">
        <f>IF($JE192&gt;=6,INDEX($GT:$GT,$JD192+6),"")</f>
      </c>
      <c r="HB192">
        <f>IF($JE192&gt;=7,INDEX($GT:$GT,$JD192+7),"")</f>
      </c>
      <c r="HC192">
        <f>IF($JE192&gt;=8,INDEX($GT:$GT,$JD192+8),"")</f>
      </c>
      <c r="HD192">
        <f>IF($JE192&gt;=9,INDEX($GT:$GT,$JD192+9),"")</f>
      </c>
      <c r="HE192">
        <f>IF($JE192&gt;=10,INDEX($GT:$GT,$JD192+10),"")</f>
      </c>
      <c r="HF192">
        <f>IF($JE192&gt;=11,INDEX($GT:$GT,$JD192+11),"")</f>
      </c>
      <c r="HG192">
        <f>IF($JE192&gt;=12,INDEX($GT:$GT,$JD192+12),"")</f>
      </c>
      <c r="HH192">
        <f>IF($JE192&gt;=13,INDEX($GT:$GT,$JD192+13),"")</f>
      </c>
      <c r="HI192">
        <f>IF($JE192&gt;=14,INDEX($GT:$GT,$JD192+14),"")</f>
      </c>
      <c r="HJ192">
        <f>IF($JE192&gt;=15,INDEX($GT:$GT,$JD192+15),"")</f>
      </c>
      <c r="HK192">
        <f>IF($JE192&gt;=16,INDEX($GT:$GT,$JD192+16),"")</f>
      </c>
      <c r="HL192">
        <f>IF($JE192&gt;=17,INDEX($GT:$GT,$JD192+17),"")</f>
      </c>
      <c r="HM192">
        <f>IF($JE192&gt;=18,INDEX($GT:$GT,$JD192+18),"")</f>
      </c>
      <c r="HN192">
        <f>IF($JE192&gt;=19,INDEX($GT:$GT,$JD192+19),"")</f>
      </c>
      <c r="HO192">
        <f>IF($JE192&gt;=20,INDEX($GT:$GT,$JD192+20),"")</f>
      </c>
      <c r="HP192">
        <f>IF($JE192&gt;=21,INDEX($GT:$GT,$JD192+21),"")</f>
      </c>
      <c r="HQ192">
        <f>IF($JE192&gt;=22,INDEX($GT:$GT,$JD192+22),"")</f>
      </c>
      <c r="HR192">
        <f>IF($JE192&gt;=23,INDEX($GT:$GT,$JD192+23),"")</f>
      </c>
      <c r="HS192">
        <f>IF($JE192&gt;=24,INDEX($GT:$GT,$JD192+24),"")</f>
      </c>
      <c r="HT192">
        <f>IF($JE192&gt;=25,INDEX($GT:$GT,$JD192+25),"")</f>
      </c>
      <c r="HU192">
        <f>IF($JE192&gt;=26,INDEX($GT:$GT,$JD192+26),"")</f>
      </c>
      <c r="HV192">
        <f>IF($JE192&gt;=27,INDEX($GT:$GT,$JD192+27),"")</f>
      </c>
      <c r="HW192">
        <f>IF($JE192&gt;=28,INDEX($GT:$GT,$JD192+28),"")</f>
      </c>
      <c r="HX192">
        <f>IF($JE192&gt;=29,INDEX($GT:$GT,$JD192+29),"")</f>
      </c>
      <c r="HY192">
        <f>IF($JE192&gt;=30,INDEX($GT:$GT,$JD192+30),"")</f>
      </c>
      <c r="HZ192">
        <f>IF($JE192&gt;=31,INDEX($GT:$GT,$JD192+31),"")</f>
      </c>
      <c r="IA192">
        <f>IF($JE192&gt;=32,INDEX($GT:$GT,$JD192+32),"")</f>
      </c>
      <c r="IB192">
        <f>IF($JE192&gt;=33,INDEX($GT:$GT,$JD192+33),"")</f>
      </c>
      <c r="IC192">
        <f>IF($JE192&gt;=34,INDEX($GT:$GT,$JD192+34),"")</f>
      </c>
      <c r="ID192">
        <f>IF($JE192&gt;=35,INDEX($GT:$GT,$JD192+35),"")</f>
      </c>
      <c r="IE192">
        <f>IF($JE192&gt;=36,INDEX($GT:$GT,$JD192+36),"")</f>
      </c>
      <c r="IF192">
        <f>IF($JE192&gt;=37,INDEX($GT:$GT,$JD192+37),"")</f>
      </c>
      <c r="IG192">
        <f>IF($JE192&gt;=38,INDEX($GT:$GT,$JD192+38),"")</f>
      </c>
      <c r="IH192">
        <f>IF($JE192&gt;=39,INDEX($GT:$GT,$JD192+39),"")</f>
      </c>
      <c r="II192">
        <f>IF($JE192&gt;=40,INDEX($GT:$GT,$JD192+40),"")</f>
      </c>
      <c r="IJ192">
        <f>IF($JE192&gt;=41,INDEX($GT:$GT,$JD192+41),"")</f>
      </c>
      <c r="IK192">
        <f>IF($JE192&gt;=42,INDEX($GT:$GT,$JD192+42),"")</f>
      </c>
      <c r="IL192">
        <f>IF($JE192&gt;=43,INDEX($GT:$GT,$JD192+43),"")</f>
      </c>
      <c r="IM192">
        <f>IF($JE192&gt;=44,INDEX($GT:$GT,$JD192+44),"")</f>
      </c>
      <c r="IN192">
        <f>IF($JE192&gt;=45,INDEX($GT:$GT,$JD192+45),"")</f>
      </c>
      <c r="IO192">
        <f>IF($JE192&gt;=46,INDEX($GT:$GT,$JD192+46),"")</f>
      </c>
      <c r="IP192">
        <f>IF($JE192&gt;=47,INDEX($GT:$GT,$JD192+47),"")</f>
      </c>
      <c r="IQ192">
        <f>IF($JE192&gt;=48,INDEX($GT:$GT,$JD192+48),"")</f>
      </c>
      <c r="IR192">
        <f>IF($JE192&gt;=49,INDEX($GT:$GT,$JD192+49),"")</f>
      </c>
      <c r="IS192">
        <f>IF($JE192&gt;=50,INDEX($GT:$GT,$JD192+50),"")</f>
      </c>
      <c r="IT192">
        <f>IF($JE192&gt;=51,INDEX($GT:$GT,$JD192+51),"")</f>
      </c>
      <c r="IU192">
        <f>IF($JE192&gt;=52,INDEX($GT:$GT,$JD192+52),"")</f>
      </c>
      <c r="IV192">
        <f>IF($JE192&gt;=53,INDEX($GT:$GT,$JD192+53),"")</f>
      </c>
      <c r="IW192">
        <f>IF($JE192&gt;=54,INDEX($GT:$GT,$JD192+54),"")</f>
      </c>
      <c r="IX192">
        <f>IF($JE192&gt;=55,INDEX($GT:$GT,$JD192+55),"")</f>
      </c>
      <c r="IY192">
        <f>IF($JE192&gt;=56,INDEX($GT:$GT,$JD192+56),"")</f>
      </c>
      <c r="IZ192">
        <f>IF($JE192&gt;=57,INDEX($GT:$GT,$JD192+57),"")</f>
      </c>
      <c r="JA192">
        <f>IF($JE192&gt;=58,INDEX($GT:$GT,$JD192+58),"")</f>
      </c>
      <c r="JB192">
        <f>IF($JE192&gt;=59,INDEX($GT:$GT,$JD192+59),"")</f>
      </c>
      <c r="JC192">
        <f>IF($JE192&gt;=60,INDEX($GT:$GT,$JD192+60),"")</f>
      </c>
      <c r="JD192">
        <f>IFERROR(MATCH($GS192,$GT$2:$GT$322,0)+1,0)</f>
      </c>
      <c r="JE192">
        <f>IFERROR(INDEX($GU$2:$GU$322,MATCH($GS192,$GT$2:$GT$322,0)),0)</f>
      </c>
      <c r="JF192" t="s">
        <v>28</v>
      </c>
      <c r="JG192" t="s">
        <v>28</v>
      </c>
    </row>
    <row r="193" spans="1:267" x14ac:dyDescent="0.25">
      <c r="J193" s="1"/>
      <c r="K193" s="1"/>
      <c r="L193" s="1"/>
      <c r="M193" s="1"/>
      <c r="N193" s="1">
        <f>IFERROR(IF(FIND(" - ",$J193)&gt;0,MID($J193,FIND(" - ",$J193)+3,LEN($J193)),""),"")</f>
      </c>
      <c r="P193" s="1"/>
      <c r="S193" t="s">
        <v>28</v>
      </c>
      <c r="U193">
        <f>IF(OR($S193="",$T193=""),"",IFERROR($S193/$T193,0))</f>
      </c>
      <c r="V193">
        <f>IF($S193="","",
IF($K193="","",
IF(ISNUMBER(SEARCH("exempt",LOWER($K193))),0,
$S193*(VALUE(SUBSTITUTE($K193,"%",""))/100))))</f>
      </c>
      <c r="AB193">
        <f>IF($S193="","",
SUM($S193,$V193,$Z193,$W193,$Y193)-
IF($AA193="",0,VALUE($AA193)))</f>
      </c>
      <c r="AJ193" t="s">
        <v>820</v>
      </c>
      <c r="AO193" t="s">
        <v>821</v>
      </c>
      <c r="AR193">
        <f>IFERROR(LEFT($J193,FIND(" - ",$J193)-1),$J193)</f>
      </c>
      <c r="AU193">
        <f>IF($CJ193&gt;=1,INDEX($AS:$AS,$CI193+1),"")</f>
      </c>
      <c r="AV193">
        <f>IF($CJ193&gt;=2,INDEX($AS:$AS,$CI193+2),"")</f>
      </c>
      <c r="AW193">
        <f>IF($CJ193&gt;=3,INDEX($AS:$AS,$CI193+3),"")</f>
      </c>
      <c r="AX193">
        <f>IF($CJ193&gt;=4,INDEX($AS:$AS,$CI193+4),"")</f>
      </c>
      <c r="AY193">
        <f>IF($CJ193&gt;=5,INDEX($AS:$AS,$CI193+5),"")</f>
      </c>
      <c r="AZ193">
        <f>IF($CJ193&gt;=6,INDEX($AS:$AS,$CI193+6),"")</f>
      </c>
      <c r="BA193">
        <f>IF($CJ193&gt;=7,INDEX($AS:$AS,$CI193+7),"")</f>
      </c>
      <c r="BB193">
        <f>IF($CJ193&gt;=8,INDEX($AS:$AS,$CI193+8),"")</f>
      </c>
      <c r="BC193">
        <f>IF($CJ193&gt;=9,INDEX($AS:$AS,$CI193+9),"")</f>
      </c>
      <c r="BD193">
        <f>IF($CJ193&gt;=10,INDEX($AS:$AS,$CI193+10),"")</f>
      </c>
      <c r="BE193">
        <f>IF($CJ193&gt;=11,INDEX($AS:$AS,$CI193+11),"")</f>
      </c>
      <c r="BF193">
        <f>IF($CJ193&gt;=12,INDEX($AS:$AS,$CI193+12),"")</f>
      </c>
      <c r="BG193">
        <f>IF($CJ193&gt;=13,INDEX($AS:$AS,$CI193+13),"")</f>
      </c>
      <c r="BH193">
        <f>IF($CJ193&gt;=14,INDEX($AS:$AS,$CI193+14),"")</f>
      </c>
      <c r="BI193">
        <f>IF($CJ193&gt;=15,INDEX($AS:$AS,$CI193+15),"")</f>
      </c>
      <c r="BJ193">
        <f>IF($CJ193&gt;=16,INDEX($AS:$AS,$CI193+16),"")</f>
      </c>
      <c r="BK193">
        <f>IF($CJ193&gt;=17,INDEX($AS:$AS,$CI193+17),"")</f>
      </c>
      <c r="BL193">
        <f>IF($CJ193&gt;=18,INDEX($AS:$AS,$CI193+18),"")</f>
      </c>
      <c r="BM193">
        <f>IF($CJ193&gt;=19,INDEX($AS:$AS,$CI193+19),"")</f>
      </c>
      <c r="BN193">
        <f>IF($CJ193&gt;=20,INDEX($AS:$AS,$CI193+20),"")</f>
      </c>
      <c r="BO193">
        <f>IF($CJ193&gt;=21,INDEX($AS:$AS,$CI193+21),"")</f>
      </c>
      <c r="BP193">
        <f>IF($CJ193&gt;=22,INDEX($AS:$AS,$CI193+22),"")</f>
      </c>
      <c r="BQ193">
        <f>IF($CJ193&gt;=23,INDEX($AS:$AS,$CI193+23),"")</f>
      </c>
      <c r="BR193">
        <f>IF($CJ193&gt;=24,INDEX($AS:$AS,$CI193+24),"")</f>
      </c>
      <c r="BS193">
        <f>IF($CJ193&gt;=25,INDEX($AS:$AS,$CI193+25),"")</f>
      </c>
      <c r="BT193">
        <f>IF($CJ193&gt;=26,INDEX($AS:$AS,$CI193+26),"")</f>
      </c>
      <c r="BU193">
        <f>IF($CJ193&gt;=27,INDEX($AS:$AS,$CI193+27),"")</f>
      </c>
      <c r="BV193">
        <f>IF($CJ193&gt;=28,INDEX($AS:$AS,$CI193+28),"")</f>
      </c>
      <c r="BW193">
        <f>IF($CJ193&gt;=29,INDEX($AS:$AS,$CI193+29),"")</f>
      </c>
      <c r="BX193">
        <f>IF($CJ193&gt;=30,INDEX($AS:$AS,$CI193+30),"")</f>
      </c>
      <c r="BY193">
        <f>IF($CJ193&gt;=31,INDEX($AS:$AS,$CI193+31),"")</f>
      </c>
      <c r="BZ193">
        <f>IF($CJ193&gt;=32,INDEX($AS:$AS,$CI193+32),"")</f>
      </c>
      <c r="CA193">
        <f>IF($CJ193&gt;=33,INDEX($AS:$AS,$CI193+33),"")</f>
      </c>
      <c r="CB193">
        <f>IF($CJ193&gt;=34,INDEX($AS:$AS,$CI193+34),"")</f>
      </c>
      <c r="CC193">
        <f>IF($CJ193&gt;=35,INDEX($AS:$AS,$CI193+35),"")</f>
      </c>
      <c r="CD193">
        <f>IF($CJ193&gt;=36,INDEX($AS:$AS,$CI193+36),"")</f>
      </c>
      <c r="CE193">
        <f>IF($CJ193&gt;=37,INDEX($AS:$AS,$CI193+37),"")</f>
      </c>
      <c r="CF193">
        <f>IF($CJ193&gt;=38,INDEX($AS:$AS,$CI193+38),"")</f>
      </c>
      <c r="CG193">
        <f>IF($CJ193&gt;=39,INDEX($AS:$AS,$CI193+39),"")</f>
      </c>
      <c r="CH193">
        <f>IF($CJ193&gt;=40,INDEX($AS:$AS,$CI193+40),"")</f>
      </c>
      <c r="CI193">
        <f>IFERROR(MATCH($AR193,$AS$2:$AS$133,0)+1,0)</f>
      </c>
      <c r="CJ193">
        <f>IFERROR(INDEX($AT$2:$AT$133,MATCH($AR193,$AS$2:$AS$133,0)),0)</f>
      </c>
      <c r="CK193">
        <f>IFERROR(LEFT($O193,FIND(" - ",$O193)-1),$O193)</f>
      </c>
      <c r="CL193" t="s">
        <v>105</v>
      </c>
      <c r="CN193">
        <f>IF($DI193&gt;=1,INDEX($CL:$CL,$DH193+1),"")</f>
      </c>
      <c r="CO193">
        <f>IF($DI193&gt;=2,INDEX($CL:$CL,$DH193+2),"")</f>
      </c>
      <c r="CP193">
        <f>IF($DI193&gt;=3,INDEX($CL:$CL,$DH193+3),"")</f>
      </c>
      <c r="CQ193">
        <f>IF($DI193&gt;=4,INDEX($CL:$CL,$DH193+4),"")</f>
      </c>
      <c r="CR193">
        <f>IF($DI193&gt;=5,INDEX($CL:$CL,$DH193+5),"")</f>
      </c>
      <c r="CS193">
        <f>IF($DI193&gt;=6,INDEX($CL:$CL,$DH193+6),"")</f>
      </c>
      <c r="CT193">
        <f>IF($DI193&gt;=7,INDEX($CL:$CL,$DH193+7),"")</f>
      </c>
      <c r="CU193">
        <f>IF($DI193&gt;=8,INDEX($CL:$CL,$DH193+8),"")</f>
      </c>
      <c r="CV193">
        <f>IF($DI193&gt;=9,INDEX($CL:$CL,$DH193+9),"")</f>
      </c>
      <c r="CW193">
        <f>IF($DI193&gt;=10,INDEX($CL:$CL,$DH193+10),"")</f>
      </c>
      <c r="CX193">
        <f>IF($DI193&gt;=11,INDEX($CL:$CL,$DH193+11),"")</f>
      </c>
      <c r="CY193">
        <f>IF($DI193&gt;=12,INDEX($CL:$CL,$DH193+12),"")</f>
      </c>
      <c r="CZ193">
        <f>IF($DI193&gt;=13,INDEX($CL:$CL,$DH193+13),"")</f>
      </c>
      <c r="DA193">
        <f>IF($DI193&gt;=14,INDEX($CL:$CL,$DH193+14),"")</f>
      </c>
      <c r="DB193">
        <f>IF($DI193&gt;=15,INDEX($CL:$CL,$DH193+15),"")</f>
      </c>
      <c r="DC193">
        <f>IF($DI193&gt;=16,INDEX($CL:$CL,$DH193+16),"")</f>
      </c>
      <c r="DD193">
        <f>IF($DI193&gt;=17,INDEX($CL:$CL,$DH193+17),"")</f>
      </c>
      <c r="DE193">
        <f>IF($DI193&gt;=18,INDEX($CL:$CL,$DH193+18),"")</f>
      </c>
      <c r="DF193">
        <f>IF($DI193&gt;=19,INDEX($CL:$CL,$DH193+19),"")</f>
      </c>
      <c r="DG193">
        <f>IF($DI193&gt;=20,INDEX($CL:$CL,$DH193+20),"")</f>
      </c>
      <c r="DH193">
        <f>IFERROR(MATCH($CK193,$CL$2:$CL$1558,0)+1,0)</f>
      </c>
      <c r="DI193">
        <f>IFERROR(INDEX($CM$2:$CM$1558,MATCH($CK193,$CL$2:$CL$1558,0)),0)</f>
      </c>
      <c r="DJ193">
        <f>IFERROR(INDEX($AQ:$AQ,MATCH($K193,$AP:$AP,0))&amp;"","")</f>
      </c>
      <c r="DN193">
        <f>IF($GQ193&gt;=1,INDEX($DK:$DK,$GP193+1),"")</f>
      </c>
      <c r="DO193">
        <f>IF($GQ193&gt;=2,INDEX($DK:$DK,$GP193+2),"")</f>
      </c>
      <c r="DP193">
        <f>IF($GQ193&gt;=3,INDEX($DK:$DK,$GP193+3),"")</f>
      </c>
      <c r="DQ193">
        <f>IF($GQ193&gt;=4,INDEX($DK:$DK,$GP193+4),"")</f>
      </c>
      <c r="DR193">
        <f>IF($GQ193&gt;=5,INDEX($DK:$DK,$GP193+5),"")</f>
      </c>
      <c r="DS193">
        <f>IF($GQ193&gt;=6,INDEX($DK:$DK,$GP193+6),"")</f>
      </c>
      <c r="DT193">
        <f>IF($GQ193&gt;=7,INDEX($DK:$DK,$GP193+7),"")</f>
      </c>
      <c r="DU193">
        <f>IF($GQ193&gt;=8,INDEX($DK:$DK,$GP193+8),"")</f>
      </c>
      <c r="DV193">
        <f>IF($GQ193&gt;=9,INDEX($DK:$DK,$GP193+9),"")</f>
      </c>
      <c r="DW193">
        <f>IF($GQ193&gt;=10,INDEX($DK:$DK,$GP193+10),"")</f>
      </c>
      <c r="DX193">
        <f>IF($GQ193&gt;=11,INDEX($DK:$DK,$GP193+11),"")</f>
      </c>
      <c r="DY193">
        <f>IF($GQ193&gt;=12,INDEX($DK:$DK,$GP193+12),"")</f>
      </c>
      <c r="DZ193">
        <f>IF($GQ193&gt;=13,INDEX($DK:$DK,$GP193+13),"")</f>
      </c>
      <c r="EA193">
        <f>IF($GQ193&gt;=14,INDEX($DK:$DK,$GP193+14),"")</f>
      </c>
      <c r="EB193">
        <f>IF($GQ193&gt;=15,INDEX($DK:$DK,$GP193+15),"")</f>
      </c>
      <c r="EC193">
        <f>IF($GQ193&gt;=16,INDEX($DK:$DK,$GP193+16),"")</f>
      </c>
      <c r="ED193">
        <f>IF($GQ193&gt;=17,INDEX($DK:$DK,$GP193+17),"")</f>
      </c>
      <c r="EE193">
        <f>IF($GQ193&gt;=18,INDEX($DK:$DK,$GP193+18),"")</f>
      </c>
      <c r="EF193">
        <f>IF($GQ193&gt;=19,INDEX($DK:$DK,$GP193+19),"")</f>
      </c>
      <c r="EG193">
        <f>IF($GQ193&gt;=20,INDEX($DK:$DK,$GP193+20),"")</f>
      </c>
      <c r="EH193">
        <f>IF($GQ193&gt;=21,INDEX($DK:$DK,$GP193+21),"")</f>
      </c>
      <c r="EI193">
        <f>IF($GQ193&gt;=22,INDEX($DK:$DK,$GP193+22),"")</f>
      </c>
      <c r="EJ193">
        <f>IF($GQ193&gt;=23,INDEX($DK:$DK,$GP193+23),"")</f>
      </c>
      <c r="EK193">
        <f>IF($GQ193&gt;=24,INDEX($DK:$DK,$GP193+24),"")</f>
      </c>
      <c r="EL193">
        <f>IF($GQ193&gt;=25,INDEX($DK:$DK,$GP193+25),"")</f>
      </c>
      <c r="EM193">
        <f>IF($GQ193&gt;=26,INDEX($DK:$DK,$GP193+26),"")</f>
      </c>
      <c r="EN193">
        <f>IF($GQ193&gt;=27,INDEX($DK:$DK,$GP193+27),"")</f>
      </c>
      <c r="EO193">
        <f>IF($GQ193&gt;=28,INDEX($DK:$DK,$GP193+28),"")</f>
      </c>
      <c r="EP193">
        <f>IF($GQ193&gt;=29,INDEX($DK:$DK,$GP193+29),"")</f>
      </c>
      <c r="EQ193">
        <f>IF($GQ193&gt;=30,INDEX($DK:$DK,$GP193+30),"")</f>
      </c>
      <c r="ER193">
        <f>IF($GQ193&gt;=31,INDEX($DK:$DK,$GP193+31),"")</f>
      </c>
      <c r="ES193">
        <f>IF($GQ193&gt;=32,INDEX($DK:$DK,$GP193+32),"")</f>
      </c>
      <c r="ET193">
        <f>IF($GQ193&gt;=33,INDEX($DK:$DK,$GP193+33),"")</f>
      </c>
      <c r="EU193">
        <f>IF($GQ193&gt;=34,INDEX($DK:$DK,$GP193+34),"")</f>
      </c>
      <c r="EV193">
        <f>IF($GQ193&gt;=35,INDEX($DK:$DK,$GP193+35),"")</f>
      </c>
      <c r="EW193">
        <f>IF($GQ193&gt;=36,INDEX($DK:$DK,$GP193+36),"")</f>
      </c>
      <c r="EX193">
        <f>IF($GQ193&gt;=37,INDEX($DK:$DK,$GP193+37),"")</f>
      </c>
      <c r="EY193">
        <f>IF($GQ193&gt;=38,INDEX($DK:$DK,$GP193+38),"")</f>
      </c>
      <c r="EZ193">
        <f>IF($GQ193&gt;=39,INDEX($DK:$DK,$GP193+39),"")</f>
      </c>
      <c r="FA193">
        <f>IF($GQ193&gt;=40,INDEX($DK:$DK,$GP193+40),"")</f>
      </c>
      <c r="FB193">
        <f>IF($GQ193&gt;=1,INDEX($DL:$DL,$GP193+1),"")</f>
      </c>
      <c r="FC193">
        <f>IF($GQ193&gt;=2,INDEX($DL:$DL,$GP193+2),"")</f>
      </c>
      <c r="FD193">
        <f>IF($GQ193&gt;=3,INDEX($DL:$DL,$GP193+3),"")</f>
      </c>
      <c r="FE193">
        <f>IF($GQ193&gt;=4,INDEX($DL:$DL,$GP193+4),"")</f>
      </c>
      <c r="FF193">
        <f>IF($GQ193&gt;=5,INDEX($DL:$DL,$GP193+5),"")</f>
      </c>
      <c r="FG193">
        <f>IF($GQ193&gt;=6,INDEX($DL:$DL,$GP193+6),"")</f>
      </c>
      <c r="FH193">
        <f>IF($GQ193&gt;=7,INDEX($DL:$DL,$GP193+7),"")</f>
      </c>
      <c r="FI193">
        <f>IF($GQ193&gt;=8,INDEX($DL:$DL,$GP193+8),"")</f>
      </c>
      <c r="FJ193">
        <f>IF($GQ193&gt;=9,INDEX($DL:$DL,$GP193+9),"")</f>
      </c>
      <c r="FK193">
        <f>IF($GQ193&gt;=10,INDEX($DL:$DL,$GP193+10),"")</f>
      </c>
      <c r="FL193">
        <f>IF($GQ193&gt;=11,INDEX($DL:$DL,$GP193+11),"")</f>
      </c>
      <c r="FM193">
        <f>IF($GQ193&gt;=12,INDEX($DL:$DL,$GP193+12),"")</f>
      </c>
      <c r="FN193">
        <f>IF($GQ193&gt;=13,INDEX($DL:$DL,$GP193+13),"")</f>
      </c>
      <c r="FO193">
        <f>IF($GQ193&gt;=14,INDEX($DL:$DL,$GP193+14),"")</f>
      </c>
      <c r="FP193">
        <f>IF($GQ193&gt;=15,INDEX($DL:$DL,$GP193+15),"")</f>
      </c>
      <c r="FQ193">
        <f>IF($GQ193&gt;=16,INDEX($DL:$DL,$GP193+16),"")</f>
      </c>
      <c r="FR193">
        <f>IF($GQ193&gt;=17,INDEX($DL:$DL,$GP193+17),"")</f>
      </c>
      <c r="FS193">
        <f>IF($GQ193&gt;=18,INDEX($DL:$DL,$GP193+18),"")</f>
      </c>
      <c r="FT193">
        <f>IF($GQ193&gt;=19,INDEX($DL:$DL,$GP193+19),"")</f>
      </c>
      <c r="FU193">
        <f>IF($GQ193&gt;=20,INDEX($DL:$DL,$GP193+20),"")</f>
      </c>
      <c r="FV193">
        <f>IF($GQ193&gt;=21,INDEX($DL:$DL,$GP193+21),"")</f>
      </c>
      <c r="FW193">
        <f>IF($GQ193&gt;=22,INDEX($DL:$DL,$GP193+22),"")</f>
      </c>
      <c r="FX193">
        <f>IF($GQ193&gt;=23,INDEX($DL:$DL,$GP193+23),"")</f>
      </c>
      <c r="FY193">
        <f>IF($GQ193&gt;=24,INDEX($DL:$DL,$GP193+24),"")</f>
      </c>
      <c r="FZ193">
        <f>IF($GQ193&gt;=25,INDEX($DL:$DL,$GP193+25),"")</f>
      </c>
      <c r="GA193">
        <f>IF($GQ193&gt;=26,INDEX($DL:$DL,$GP193+26),"")</f>
      </c>
      <c r="GB193">
        <f>IF($GQ193&gt;=27,INDEX($DL:$DL,$GP193+27),"")</f>
      </c>
      <c r="GC193">
        <f>IF($GQ193&gt;=28,INDEX($DL:$DL,$GP193+28),"")</f>
      </c>
      <c r="GD193">
        <f>IF($GQ193&gt;=29,INDEX($DL:$DL,$GP193+29),"")</f>
      </c>
      <c r="GE193">
        <f>IF($GQ193&gt;=30,INDEX($DL:$DL,$GP193+30),"")</f>
      </c>
      <c r="GF193">
        <f>IF($GQ193&gt;=31,INDEX($DL:$DL,$GP193+31),"")</f>
      </c>
      <c r="GG193">
        <f>IF($GQ193&gt;=32,INDEX($DL:$DL,$GP193+32),"")</f>
      </c>
      <c r="GH193">
        <f>IF($GQ193&gt;=33,INDEX($DL:$DL,$GP193+33),"")</f>
      </c>
      <c r="GI193">
        <f>IF($GQ193&gt;=34,INDEX($DL:$DL,$GP193+34),"")</f>
      </c>
      <c r="GJ193">
        <f>IF($GQ193&gt;=35,INDEX($DL:$DL,$GP193+35),"")</f>
      </c>
      <c r="GK193">
        <f>IF($GQ193&gt;=36,INDEX($DL:$DL,$GP193+36),"")</f>
      </c>
      <c r="GL193">
        <f>IF($GQ193&gt;=37,INDEX($DL:$DL,$GP193+37),"")</f>
      </c>
      <c r="GM193">
        <f>IF($GQ193&gt;=38,INDEX($DL:$DL,$GP193+38),"")</f>
      </c>
      <c r="GN193">
        <f>IF($GQ193&gt;=39,INDEX($DL:$DL,$GP193+39),"")</f>
      </c>
      <c r="GO193">
        <f>IF($GQ193&gt;=40,INDEX($DL:$DL,$GP193+40),"")</f>
      </c>
      <c r="GP193">
        <f>IFERROR(MATCH($DJ193,$DK$2:$DK$148,0)+1,0)</f>
      </c>
      <c r="GQ193">
        <f>IFERROR(INDEX($DM$2:$DM$148,MATCH($DJ193,$DK$2:$DK$148,0)),0)</f>
      </c>
      <c r="GR193">
        <f>IFERROR(MATCH($L193,$DN$193:$FA$193,0),0)</f>
      </c>
      <c r="GS193">
        <f>IF($GR193&gt;0,INDEX($FB$193:$GO$193,$GR193),"")</f>
      </c>
      <c r="GT193" t="s">
        <v>318</v>
      </c>
      <c r="GV193">
        <f>IF($JE193&gt;=1,INDEX($GT:$GT,$JD193+1),"")</f>
      </c>
      <c r="GW193">
        <f>IF($JE193&gt;=2,INDEX($GT:$GT,$JD193+2),"")</f>
      </c>
      <c r="GX193">
        <f>IF($JE193&gt;=3,INDEX($GT:$GT,$JD193+3),"")</f>
      </c>
      <c r="GY193">
        <f>IF($JE193&gt;=4,INDEX($GT:$GT,$JD193+4),"")</f>
      </c>
      <c r="GZ193">
        <f>IF($JE193&gt;=5,INDEX($GT:$GT,$JD193+5),"")</f>
      </c>
      <c r="HA193">
        <f>IF($JE193&gt;=6,INDEX($GT:$GT,$JD193+6),"")</f>
      </c>
      <c r="HB193">
        <f>IF($JE193&gt;=7,INDEX($GT:$GT,$JD193+7),"")</f>
      </c>
      <c r="HC193">
        <f>IF($JE193&gt;=8,INDEX($GT:$GT,$JD193+8),"")</f>
      </c>
      <c r="HD193">
        <f>IF($JE193&gt;=9,INDEX($GT:$GT,$JD193+9),"")</f>
      </c>
      <c r="HE193">
        <f>IF($JE193&gt;=10,INDEX($GT:$GT,$JD193+10),"")</f>
      </c>
      <c r="HF193">
        <f>IF($JE193&gt;=11,INDEX($GT:$GT,$JD193+11),"")</f>
      </c>
      <c r="HG193">
        <f>IF($JE193&gt;=12,INDEX($GT:$GT,$JD193+12),"")</f>
      </c>
      <c r="HH193">
        <f>IF($JE193&gt;=13,INDEX($GT:$GT,$JD193+13),"")</f>
      </c>
      <c r="HI193">
        <f>IF($JE193&gt;=14,INDEX($GT:$GT,$JD193+14),"")</f>
      </c>
      <c r="HJ193">
        <f>IF($JE193&gt;=15,INDEX($GT:$GT,$JD193+15),"")</f>
      </c>
      <c r="HK193">
        <f>IF($JE193&gt;=16,INDEX($GT:$GT,$JD193+16),"")</f>
      </c>
      <c r="HL193">
        <f>IF($JE193&gt;=17,INDEX($GT:$GT,$JD193+17),"")</f>
      </c>
      <c r="HM193">
        <f>IF($JE193&gt;=18,INDEX($GT:$GT,$JD193+18),"")</f>
      </c>
      <c r="HN193">
        <f>IF($JE193&gt;=19,INDEX($GT:$GT,$JD193+19),"")</f>
      </c>
      <c r="HO193">
        <f>IF($JE193&gt;=20,INDEX($GT:$GT,$JD193+20),"")</f>
      </c>
      <c r="HP193">
        <f>IF($JE193&gt;=21,INDEX($GT:$GT,$JD193+21),"")</f>
      </c>
      <c r="HQ193">
        <f>IF($JE193&gt;=22,INDEX($GT:$GT,$JD193+22),"")</f>
      </c>
      <c r="HR193">
        <f>IF($JE193&gt;=23,INDEX($GT:$GT,$JD193+23),"")</f>
      </c>
      <c r="HS193">
        <f>IF($JE193&gt;=24,INDEX($GT:$GT,$JD193+24),"")</f>
      </c>
      <c r="HT193">
        <f>IF($JE193&gt;=25,INDEX($GT:$GT,$JD193+25),"")</f>
      </c>
      <c r="HU193">
        <f>IF($JE193&gt;=26,INDEX($GT:$GT,$JD193+26),"")</f>
      </c>
      <c r="HV193">
        <f>IF($JE193&gt;=27,INDEX($GT:$GT,$JD193+27),"")</f>
      </c>
      <c r="HW193">
        <f>IF($JE193&gt;=28,INDEX($GT:$GT,$JD193+28),"")</f>
      </c>
      <c r="HX193">
        <f>IF($JE193&gt;=29,INDEX($GT:$GT,$JD193+29),"")</f>
      </c>
      <c r="HY193">
        <f>IF($JE193&gt;=30,INDEX($GT:$GT,$JD193+30),"")</f>
      </c>
      <c r="HZ193">
        <f>IF($JE193&gt;=31,INDEX($GT:$GT,$JD193+31),"")</f>
      </c>
      <c r="IA193">
        <f>IF($JE193&gt;=32,INDEX($GT:$GT,$JD193+32),"")</f>
      </c>
      <c r="IB193">
        <f>IF($JE193&gt;=33,INDEX($GT:$GT,$JD193+33),"")</f>
      </c>
      <c r="IC193">
        <f>IF($JE193&gt;=34,INDEX($GT:$GT,$JD193+34),"")</f>
      </c>
      <c r="ID193">
        <f>IF($JE193&gt;=35,INDEX($GT:$GT,$JD193+35),"")</f>
      </c>
      <c r="IE193">
        <f>IF($JE193&gt;=36,INDEX($GT:$GT,$JD193+36),"")</f>
      </c>
      <c r="IF193">
        <f>IF($JE193&gt;=37,INDEX($GT:$GT,$JD193+37),"")</f>
      </c>
      <c r="IG193">
        <f>IF($JE193&gt;=38,INDEX($GT:$GT,$JD193+38),"")</f>
      </c>
      <c r="IH193">
        <f>IF($JE193&gt;=39,INDEX($GT:$GT,$JD193+39),"")</f>
      </c>
      <c r="II193">
        <f>IF($JE193&gt;=40,INDEX($GT:$GT,$JD193+40),"")</f>
      </c>
      <c r="IJ193">
        <f>IF($JE193&gt;=41,INDEX($GT:$GT,$JD193+41),"")</f>
      </c>
      <c r="IK193">
        <f>IF($JE193&gt;=42,INDEX($GT:$GT,$JD193+42),"")</f>
      </c>
      <c r="IL193">
        <f>IF($JE193&gt;=43,INDEX($GT:$GT,$JD193+43),"")</f>
      </c>
      <c r="IM193">
        <f>IF($JE193&gt;=44,INDEX($GT:$GT,$JD193+44),"")</f>
      </c>
      <c r="IN193">
        <f>IF($JE193&gt;=45,INDEX($GT:$GT,$JD193+45),"")</f>
      </c>
      <c r="IO193">
        <f>IF($JE193&gt;=46,INDEX($GT:$GT,$JD193+46),"")</f>
      </c>
      <c r="IP193">
        <f>IF($JE193&gt;=47,INDEX($GT:$GT,$JD193+47),"")</f>
      </c>
      <c r="IQ193">
        <f>IF($JE193&gt;=48,INDEX($GT:$GT,$JD193+48),"")</f>
      </c>
      <c r="IR193">
        <f>IF($JE193&gt;=49,INDEX($GT:$GT,$JD193+49),"")</f>
      </c>
      <c r="IS193">
        <f>IF($JE193&gt;=50,INDEX($GT:$GT,$JD193+50),"")</f>
      </c>
      <c r="IT193">
        <f>IF($JE193&gt;=51,INDEX($GT:$GT,$JD193+51),"")</f>
      </c>
      <c r="IU193">
        <f>IF($JE193&gt;=52,INDEX($GT:$GT,$JD193+52),"")</f>
      </c>
      <c r="IV193">
        <f>IF($JE193&gt;=53,INDEX($GT:$GT,$JD193+53),"")</f>
      </c>
      <c r="IW193">
        <f>IF($JE193&gt;=54,INDEX($GT:$GT,$JD193+54),"")</f>
      </c>
      <c r="IX193">
        <f>IF($JE193&gt;=55,INDEX($GT:$GT,$JD193+55),"")</f>
      </c>
      <c r="IY193">
        <f>IF($JE193&gt;=56,INDEX($GT:$GT,$JD193+56),"")</f>
      </c>
      <c r="IZ193">
        <f>IF($JE193&gt;=57,INDEX($GT:$GT,$JD193+57),"")</f>
      </c>
      <c r="JA193">
        <f>IF($JE193&gt;=58,INDEX($GT:$GT,$JD193+58),"")</f>
      </c>
      <c r="JB193">
        <f>IF($JE193&gt;=59,INDEX($GT:$GT,$JD193+59),"")</f>
      </c>
      <c r="JC193">
        <f>IF($JE193&gt;=60,INDEX($GT:$GT,$JD193+60),"")</f>
      </c>
      <c r="JD193">
        <f>IFERROR(MATCH($GS193,$GT$2:$GT$322,0)+1,0)</f>
      </c>
      <c r="JE193">
        <f>IFERROR(INDEX($GU$2:$GU$322,MATCH($GS193,$GT$2:$GT$322,0)),0)</f>
      </c>
      <c r="JF193" t="s">
        <v>28</v>
      </c>
      <c r="JG193" t="s">
        <v>28</v>
      </c>
    </row>
    <row r="194" spans="1:267" x14ac:dyDescent="0.25">
      <c r="J194" s="1"/>
      <c r="K194" s="1"/>
      <c r="L194" s="1"/>
      <c r="M194" s="1"/>
      <c r="N194" s="1">
        <f>IFERROR(IF(FIND(" - ",$J194)&gt;0,MID($J194,FIND(" - ",$J194)+3,LEN($J194)),""),"")</f>
      </c>
      <c r="P194" s="1"/>
      <c r="S194" t="s">
        <v>28</v>
      </c>
      <c r="U194">
        <f>IF(OR($S194="",$T194=""),"",IFERROR($S194/$T194,0))</f>
      </c>
      <c r="V194">
        <f>IF($S194="","",
IF($K194="","",
IF(ISNUMBER(SEARCH("exempt",LOWER($K194))),0,
$S194*(VALUE(SUBSTITUTE($K194,"%",""))/100))))</f>
      </c>
      <c r="AB194">
        <f>IF($S194="","",
SUM($S194,$V194,$Z194,$W194,$Y194)-
IF($AA194="",0,VALUE($AA194)))</f>
      </c>
      <c r="AJ194" t="s">
        <v>822</v>
      </c>
      <c r="AO194" t="s">
        <v>823</v>
      </c>
      <c r="AR194">
        <f>IFERROR(LEFT($J194,FIND(" - ",$J194)-1),$J194)</f>
      </c>
      <c r="AU194">
        <f>IF($CJ194&gt;=1,INDEX($AS:$AS,$CI194+1),"")</f>
      </c>
      <c r="AV194">
        <f>IF($CJ194&gt;=2,INDEX($AS:$AS,$CI194+2),"")</f>
      </c>
      <c r="AW194">
        <f>IF($CJ194&gt;=3,INDEX($AS:$AS,$CI194+3),"")</f>
      </c>
      <c r="AX194">
        <f>IF($CJ194&gt;=4,INDEX($AS:$AS,$CI194+4),"")</f>
      </c>
      <c r="AY194">
        <f>IF($CJ194&gt;=5,INDEX($AS:$AS,$CI194+5),"")</f>
      </c>
      <c r="AZ194">
        <f>IF($CJ194&gt;=6,INDEX($AS:$AS,$CI194+6),"")</f>
      </c>
      <c r="BA194">
        <f>IF($CJ194&gt;=7,INDEX($AS:$AS,$CI194+7),"")</f>
      </c>
      <c r="BB194">
        <f>IF($CJ194&gt;=8,INDEX($AS:$AS,$CI194+8),"")</f>
      </c>
      <c r="BC194">
        <f>IF($CJ194&gt;=9,INDEX($AS:$AS,$CI194+9),"")</f>
      </c>
      <c r="BD194">
        <f>IF($CJ194&gt;=10,INDEX($AS:$AS,$CI194+10),"")</f>
      </c>
      <c r="BE194">
        <f>IF($CJ194&gt;=11,INDEX($AS:$AS,$CI194+11),"")</f>
      </c>
      <c r="BF194">
        <f>IF($CJ194&gt;=12,INDEX($AS:$AS,$CI194+12),"")</f>
      </c>
      <c r="BG194">
        <f>IF($CJ194&gt;=13,INDEX($AS:$AS,$CI194+13),"")</f>
      </c>
      <c r="BH194">
        <f>IF($CJ194&gt;=14,INDEX($AS:$AS,$CI194+14),"")</f>
      </c>
      <c r="BI194">
        <f>IF($CJ194&gt;=15,INDEX($AS:$AS,$CI194+15),"")</f>
      </c>
      <c r="BJ194">
        <f>IF($CJ194&gt;=16,INDEX($AS:$AS,$CI194+16),"")</f>
      </c>
      <c r="BK194">
        <f>IF($CJ194&gt;=17,INDEX($AS:$AS,$CI194+17),"")</f>
      </c>
      <c r="BL194">
        <f>IF($CJ194&gt;=18,INDEX($AS:$AS,$CI194+18),"")</f>
      </c>
      <c r="BM194">
        <f>IF($CJ194&gt;=19,INDEX($AS:$AS,$CI194+19),"")</f>
      </c>
      <c r="BN194">
        <f>IF($CJ194&gt;=20,INDEX($AS:$AS,$CI194+20),"")</f>
      </c>
      <c r="BO194">
        <f>IF($CJ194&gt;=21,INDEX($AS:$AS,$CI194+21),"")</f>
      </c>
      <c r="BP194">
        <f>IF($CJ194&gt;=22,INDEX($AS:$AS,$CI194+22),"")</f>
      </c>
      <c r="BQ194">
        <f>IF($CJ194&gt;=23,INDEX($AS:$AS,$CI194+23),"")</f>
      </c>
      <c r="BR194">
        <f>IF($CJ194&gt;=24,INDEX($AS:$AS,$CI194+24),"")</f>
      </c>
      <c r="BS194">
        <f>IF($CJ194&gt;=25,INDEX($AS:$AS,$CI194+25),"")</f>
      </c>
      <c r="BT194">
        <f>IF($CJ194&gt;=26,INDEX($AS:$AS,$CI194+26),"")</f>
      </c>
      <c r="BU194">
        <f>IF($CJ194&gt;=27,INDEX($AS:$AS,$CI194+27),"")</f>
      </c>
      <c r="BV194">
        <f>IF($CJ194&gt;=28,INDEX($AS:$AS,$CI194+28),"")</f>
      </c>
      <c r="BW194">
        <f>IF($CJ194&gt;=29,INDEX($AS:$AS,$CI194+29),"")</f>
      </c>
      <c r="BX194">
        <f>IF($CJ194&gt;=30,INDEX($AS:$AS,$CI194+30),"")</f>
      </c>
      <c r="BY194">
        <f>IF($CJ194&gt;=31,INDEX($AS:$AS,$CI194+31),"")</f>
      </c>
      <c r="BZ194">
        <f>IF($CJ194&gt;=32,INDEX($AS:$AS,$CI194+32),"")</f>
      </c>
      <c r="CA194">
        <f>IF($CJ194&gt;=33,INDEX($AS:$AS,$CI194+33),"")</f>
      </c>
      <c r="CB194">
        <f>IF($CJ194&gt;=34,INDEX($AS:$AS,$CI194+34),"")</f>
      </c>
      <c r="CC194">
        <f>IF($CJ194&gt;=35,INDEX($AS:$AS,$CI194+35),"")</f>
      </c>
      <c r="CD194">
        <f>IF($CJ194&gt;=36,INDEX($AS:$AS,$CI194+36),"")</f>
      </c>
      <c r="CE194">
        <f>IF($CJ194&gt;=37,INDEX($AS:$AS,$CI194+37),"")</f>
      </c>
      <c r="CF194">
        <f>IF($CJ194&gt;=38,INDEX($AS:$AS,$CI194+38),"")</f>
      </c>
      <c r="CG194">
        <f>IF($CJ194&gt;=39,INDEX($AS:$AS,$CI194+39),"")</f>
      </c>
      <c r="CH194">
        <f>IF($CJ194&gt;=40,INDEX($AS:$AS,$CI194+40),"")</f>
      </c>
      <c r="CI194">
        <f>IFERROR(MATCH($AR194,$AS$2:$AS$133,0)+1,0)</f>
      </c>
      <c r="CJ194">
        <f>IFERROR(INDEX($AT$2:$AT$133,MATCH($AR194,$AS$2:$AS$133,0)),0)</f>
      </c>
      <c r="CK194">
        <f>IFERROR(LEFT($O194,FIND(" - ",$O194)-1),$O194)</f>
      </c>
      <c r="CL194" t="s">
        <v>133</v>
      </c>
      <c r="CN194">
        <f>IF($DI194&gt;=1,INDEX($CL:$CL,$DH194+1),"")</f>
      </c>
      <c r="CO194">
        <f>IF($DI194&gt;=2,INDEX($CL:$CL,$DH194+2),"")</f>
      </c>
      <c r="CP194">
        <f>IF($DI194&gt;=3,INDEX($CL:$CL,$DH194+3),"")</f>
      </c>
      <c r="CQ194">
        <f>IF($DI194&gt;=4,INDEX($CL:$CL,$DH194+4),"")</f>
      </c>
      <c r="CR194">
        <f>IF($DI194&gt;=5,INDEX($CL:$CL,$DH194+5),"")</f>
      </c>
      <c r="CS194">
        <f>IF($DI194&gt;=6,INDEX($CL:$CL,$DH194+6),"")</f>
      </c>
      <c r="CT194">
        <f>IF($DI194&gt;=7,INDEX($CL:$CL,$DH194+7),"")</f>
      </c>
      <c r="CU194">
        <f>IF($DI194&gt;=8,INDEX($CL:$CL,$DH194+8),"")</f>
      </c>
      <c r="CV194">
        <f>IF($DI194&gt;=9,INDEX($CL:$CL,$DH194+9),"")</f>
      </c>
      <c r="CW194">
        <f>IF($DI194&gt;=10,INDEX($CL:$CL,$DH194+10),"")</f>
      </c>
      <c r="CX194">
        <f>IF($DI194&gt;=11,INDEX($CL:$CL,$DH194+11),"")</f>
      </c>
      <c r="CY194">
        <f>IF($DI194&gt;=12,INDEX($CL:$CL,$DH194+12),"")</f>
      </c>
      <c r="CZ194">
        <f>IF($DI194&gt;=13,INDEX($CL:$CL,$DH194+13),"")</f>
      </c>
      <c r="DA194">
        <f>IF($DI194&gt;=14,INDEX($CL:$CL,$DH194+14),"")</f>
      </c>
      <c r="DB194">
        <f>IF($DI194&gt;=15,INDEX($CL:$CL,$DH194+15),"")</f>
      </c>
      <c r="DC194">
        <f>IF($DI194&gt;=16,INDEX($CL:$CL,$DH194+16),"")</f>
      </c>
      <c r="DD194">
        <f>IF($DI194&gt;=17,INDEX($CL:$CL,$DH194+17),"")</f>
      </c>
      <c r="DE194">
        <f>IF($DI194&gt;=18,INDEX($CL:$CL,$DH194+18),"")</f>
      </c>
      <c r="DF194">
        <f>IF($DI194&gt;=19,INDEX($CL:$CL,$DH194+19),"")</f>
      </c>
      <c r="DG194">
        <f>IF($DI194&gt;=20,INDEX($CL:$CL,$DH194+20),"")</f>
      </c>
      <c r="DH194">
        <f>IFERROR(MATCH($CK194,$CL$2:$CL$1558,0)+1,0)</f>
      </c>
      <c r="DI194">
        <f>IFERROR(INDEX($CM$2:$CM$1558,MATCH($CK194,$CL$2:$CL$1558,0)),0)</f>
      </c>
      <c r="DJ194">
        <f>IFERROR(INDEX($AQ:$AQ,MATCH($K194,$AP:$AP,0))&amp;"","")</f>
      </c>
      <c r="DN194">
        <f>IF($GQ194&gt;=1,INDEX($DK:$DK,$GP194+1),"")</f>
      </c>
      <c r="DO194">
        <f>IF($GQ194&gt;=2,INDEX($DK:$DK,$GP194+2),"")</f>
      </c>
      <c r="DP194">
        <f>IF($GQ194&gt;=3,INDEX($DK:$DK,$GP194+3),"")</f>
      </c>
      <c r="DQ194">
        <f>IF($GQ194&gt;=4,INDEX($DK:$DK,$GP194+4),"")</f>
      </c>
      <c r="DR194">
        <f>IF($GQ194&gt;=5,INDEX($DK:$DK,$GP194+5),"")</f>
      </c>
      <c r="DS194">
        <f>IF($GQ194&gt;=6,INDEX($DK:$DK,$GP194+6),"")</f>
      </c>
      <c r="DT194">
        <f>IF($GQ194&gt;=7,INDEX($DK:$DK,$GP194+7),"")</f>
      </c>
      <c r="DU194">
        <f>IF($GQ194&gt;=8,INDEX($DK:$DK,$GP194+8),"")</f>
      </c>
      <c r="DV194">
        <f>IF($GQ194&gt;=9,INDEX($DK:$DK,$GP194+9),"")</f>
      </c>
      <c r="DW194">
        <f>IF($GQ194&gt;=10,INDEX($DK:$DK,$GP194+10),"")</f>
      </c>
      <c r="DX194">
        <f>IF($GQ194&gt;=11,INDEX($DK:$DK,$GP194+11),"")</f>
      </c>
      <c r="DY194">
        <f>IF($GQ194&gt;=12,INDEX($DK:$DK,$GP194+12),"")</f>
      </c>
      <c r="DZ194">
        <f>IF($GQ194&gt;=13,INDEX($DK:$DK,$GP194+13),"")</f>
      </c>
      <c r="EA194">
        <f>IF($GQ194&gt;=14,INDEX($DK:$DK,$GP194+14),"")</f>
      </c>
      <c r="EB194">
        <f>IF($GQ194&gt;=15,INDEX($DK:$DK,$GP194+15),"")</f>
      </c>
      <c r="EC194">
        <f>IF($GQ194&gt;=16,INDEX($DK:$DK,$GP194+16),"")</f>
      </c>
      <c r="ED194">
        <f>IF($GQ194&gt;=17,INDEX($DK:$DK,$GP194+17),"")</f>
      </c>
      <c r="EE194">
        <f>IF($GQ194&gt;=18,INDEX($DK:$DK,$GP194+18),"")</f>
      </c>
      <c r="EF194">
        <f>IF($GQ194&gt;=19,INDEX($DK:$DK,$GP194+19),"")</f>
      </c>
      <c r="EG194">
        <f>IF($GQ194&gt;=20,INDEX($DK:$DK,$GP194+20),"")</f>
      </c>
      <c r="EH194">
        <f>IF($GQ194&gt;=21,INDEX($DK:$DK,$GP194+21),"")</f>
      </c>
      <c r="EI194">
        <f>IF($GQ194&gt;=22,INDEX($DK:$DK,$GP194+22),"")</f>
      </c>
      <c r="EJ194">
        <f>IF($GQ194&gt;=23,INDEX($DK:$DK,$GP194+23),"")</f>
      </c>
      <c r="EK194">
        <f>IF($GQ194&gt;=24,INDEX($DK:$DK,$GP194+24),"")</f>
      </c>
      <c r="EL194">
        <f>IF($GQ194&gt;=25,INDEX($DK:$DK,$GP194+25),"")</f>
      </c>
      <c r="EM194">
        <f>IF($GQ194&gt;=26,INDEX($DK:$DK,$GP194+26),"")</f>
      </c>
      <c r="EN194">
        <f>IF($GQ194&gt;=27,INDEX($DK:$DK,$GP194+27),"")</f>
      </c>
      <c r="EO194">
        <f>IF($GQ194&gt;=28,INDEX($DK:$DK,$GP194+28),"")</f>
      </c>
      <c r="EP194">
        <f>IF($GQ194&gt;=29,INDEX($DK:$DK,$GP194+29),"")</f>
      </c>
      <c r="EQ194">
        <f>IF($GQ194&gt;=30,INDEX($DK:$DK,$GP194+30),"")</f>
      </c>
      <c r="ER194">
        <f>IF($GQ194&gt;=31,INDEX($DK:$DK,$GP194+31),"")</f>
      </c>
      <c r="ES194">
        <f>IF($GQ194&gt;=32,INDEX($DK:$DK,$GP194+32),"")</f>
      </c>
      <c r="ET194">
        <f>IF($GQ194&gt;=33,INDEX($DK:$DK,$GP194+33),"")</f>
      </c>
      <c r="EU194">
        <f>IF($GQ194&gt;=34,INDEX($DK:$DK,$GP194+34),"")</f>
      </c>
      <c r="EV194">
        <f>IF($GQ194&gt;=35,INDEX($DK:$DK,$GP194+35),"")</f>
      </c>
      <c r="EW194">
        <f>IF($GQ194&gt;=36,INDEX($DK:$DK,$GP194+36),"")</f>
      </c>
      <c r="EX194">
        <f>IF($GQ194&gt;=37,INDEX($DK:$DK,$GP194+37),"")</f>
      </c>
      <c r="EY194">
        <f>IF($GQ194&gt;=38,INDEX($DK:$DK,$GP194+38),"")</f>
      </c>
      <c r="EZ194">
        <f>IF($GQ194&gt;=39,INDEX($DK:$DK,$GP194+39),"")</f>
      </c>
      <c r="FA194">
        <f>IF($GQ194&gt;=40,INDEX($DK:$DK,$GP194+40),"")</f>
      </c>
      <c r="FB194">
        <f>IF($GQ194&gt;=1,INDEX($DL:$DL,$GP194+1),"")</f>
      </c>
      <c r="FC194">
        <f>IF($GQ194&gt;=2,INDEX($DL:$DL,$GP194+2),"")</f>
      </c>
      <c r="FD194">
        <f>IF($GQ194&gt;=3,INDEX($DL:$DL,$GP194+3),"")</f>
      </c>
      <c r="FE194">
        <f>IF($GQ194&gt;=4,INDEX($DL:$DL,$GP194+4),"")</f>
      </c>
      <c r="FF194">
        <f>IF($GQ194&gt;=5,INDEX($DL:$DL,$GP194+5),"")</f>
      </c>
      <c r="FG194">
        <f>IF($GQ194&gt;=6,INDEX($DL:$DL,$GP194+6),"")</f>
      </c>
      <c r="FH194">
        <f>IF($GQ194&gt;=7,INDEX($DL:$DL,$GP194+7),"")</f>
      </c>
      <c r="FI194">
        <f>IF($GQ194&gt;=8,INDEX($DL:$DL,$GP194+8),"")</f>
      </c>
      <c r="FJ194">
        <f>IF($GQ194&gt;=9,INDEX($DL:$DL,$GP194+9),"")</f>
      </c>
      <c r="FK194">
        <f>IF($GQ194&gt;=10,INDEX($DL:$DL,$GP194+10),"")</f>
      </c>
      <c r="FL194">
        <f>IF($GQ194&gt;=11,INDEX($DL:$DL,$GP194+11),"")</f>
      </c>
      <c r="FM194">
        <f>IF($GQ194&gt;=12,INDEX($DL:$DL,$GP194+12),"")</f>
      </c>
      <c r="FN194">
        <f>IF($GQ194&gt;=13,INDEX($DL:$DL,$GP194+13),"")</f>
      </c>
      <c r="FO194">
        <f>IF($GQ194&gt;=14,INDEX($DL:$DL,$GP194+14),"")</f>
      </c>
      <c r="FP194">
        <f>IF($GQ194&gt;=15,INDEX($DL:$DL,$GP194+15),"")</f>
      </c>
      <c r="FQ194">
        <f>IF($GQ194&gt;=16,INDEX($DL:$DL,$GP194+16),"")</f>
      </c>
      <c r="FR194">
        <f>IF($GQ194&gt;=17,INDEX($DL:$DL,$GP194+17),"")</f>
      </c>
      <c r="FS194">
        <f>IF($GQ194&gt;=18,INDEX($DL:$DL,$GP194+18),"")</f>
      </c>
      <c r="FT194">
        <f>IF($GQ194&gt;=19,INDEX($DL:$DL,$GP194+19),"")</f>
      </c>
      <c r="FU194">
        <f>IF($GQ194&gt;=20,INDEX($DL:$DL,$GP194+20),"")</f>
      </c>
      <c r="FV194">
        <f>IF($GQ194&gt;=21,INDEX($DL:$DL,$GP194+21),"")</f>
      </c>
      <c r="FW194">
        <f>IF($GQ194&gt;=22,INDEX($DL:$DL,$GP194+22),"")</f>
      </c>
      <c r="FX194">
        <f>IF($GQ194&gt;=23,INDEX($DL:$DL,$GP194+23),"")</f>
      </c>
      <c r="FY194">
        <f>IF($GQ194&gt;=24,INDEX($DL:$DL,$GP194+24),"")</f>
      </c>
      <c r="FZ194">
        <f>IF($GQ194&gt;=25,INDEX($DL:$DL,$GP194+25),"")</f>
      </c>
      <c r="GA194">
        <f>IF($GQ194&gt;=26,INDEX($DL:$DL,$GP194+26),"")</f>
      </c>
      <c r="GB194">
        <f>IF($GQ194&gt;=27,INDEX($DL:$DL,$GP194+27),"")</f>
      </c>
      <c r="GC194">
        <f>IF($GQ194&gt;=28,INDEX($DL:$DL,$GP194+28),"")</f>
      </c>
      <c r="GD194">
        <f>IF($GQ194&gt;=29,INDEX($DL:$DL,$GP194+29),"")</f>
      </c>
      <c r="GE194">
        <f>IF($GQ194&gt;=30,INDEX($DL:$DL,$GP194+30),"")</f>
      </c>
      <c r="GF194">
        <f>IF($GQ194&gt;=31,INDEX($DL:$DL,$GP194+31),"")</f>
      </c>
      <c r="GG194">
        <f>IF($GQ194&gt;=32,INDEX($DL:$DL,$GP194+32),"")</f>
      </c>
      <c r="GH194">
        <f>IF($GQ194&gt;=33,INDEX($DL:$DL,$GP194+33),"")</f>
      </c>
      <c r="GI194">
        <f>IF($GQ194&gt;=34,INDEX($DL:$DL,$GP194+34),"")</f>
      </c>
      <c r="GJ194">
        <f>IF($GQ194&gt;=35,INDEX($DL:$DL,$GP194+35),"")</f>
      </c>
      <c r="GK194">
        <f>IF($GQ194&gt;=36,INDEX($DL:$DL,$GP194+36),"")</f>
      </c>
      <c r="GL194">
        <f>IF($GQ194&gt;=37,INDEX($DL:$DL,$GP194+37),"")</f>
      </c>
      <c r="GM194">
        <f>IF($GQ194&gt;=38,INDEX($DL:$DL,$GP194+38),"")</f>
      </c>
      <c r="GN194">
        <f>IF($GQ194&gt;=39,INDEX($DL:$DL,$GP194+39),"")</f>
      </c>
      <c r="GO194">
        <f>IF($GQ194&gt;=40,INDEX($DL:$DL,$GP194+40),"")</f>
      </c>
      <c r="GP194">
        <f>IFERROR(MATCH($DJ194,$DK$2:$DK$148,0)+1,0)</f>
      </c>
      <c r="GQ194">
        <f>IFERROR(INDEX($DM$2:$DM$148,MATCH($DJ194,$DK$2:$DK$148,0)),0)</f>
      </c>
      <c r="GR194">
        <f>IFERROR(MATCH($L194,$DN$194:$FA$194,0),0)</f>
      </c>
      <c r="GS194">
        <f>IF($GR194&gt;0,INDEX($FB$194:$GO$194,$GR194),"")</f>
      </c>
      <c r="GT194" t="s">
        <v>324</v>
      </c>
      <c r="GV194">
        <f>IF($JE194&gt;=1,INDEX($GT:$GT,$JD194+1),"")</f>
      </c>
      <c r="GW194">
        <f>IF($JE194&gt;=2,INDEX($GT:$GT,$JD194+2),"")</f>
      </c>
      <c r="GX194">
        <f>IF($JE194&gt;=3,INDEX($GT:$GT,$JD194+3),"")</f>
      </c>
      <c r="GY194">
        <f>IF($JE194&gt;=4,INDEX($GT:$GT,$JD194+4),"")</f>
      </c>
      <c r="GZ194">
        <f>IF($JE194&gt;=5,INDEX($GT:$GT,$JD194+5),"")</f>
      </c>
      <c r="HA194">
        <f>IF($JE194&gt;=6,INDEX($GT:$GT,$JD194+6),"")</f>
      </c>
      <c r="HB194">
        <f>IF($JE194&gt;=7,INDEX($GT:$GT,$JD194+7),"")</f>
      </c>
      <c r="HC194">
        <f>IF($JE194&gt;=8,INDEX($GT:$GT,$JD194+8),"")</f>
      </c>
      <c r="HD194">
        <f>IF($JE194&gt;=9,INDEX($GT:$GT,$JD194+9),"")</f>
      </c>
      <c r="HE194">
        <f>IF($JE194&gt;=10,INDEX($GT:$GT,$JD194+10),"")</f>
      </c>
      <c r="HF194">
        <f>IF($JE194&gt;=11,INDEX($GT:$GT,$JD194+11),"")</f>
      </c>
      <c r="HG194">
        <f>IF($JE194&gt;=12,INDEX($GT:$GT,$JD194+12),"")</f>
      </c>
      <c r="HH194">
        <f>IF($JE194&gt;=13,INDEX($GT:$GT,$JD194+13),"")</f>
      </c>
      <c r="HI194">
        <f>IF($JE194&gt;=14,INDEX($GT:$GT,$JD194+14),"")</f>
      </c>
      <c r="HJ194">
        <f>IF($JE194&gt;=15,INDEX($GT:$GT,$JD194+15),"")</f>
      </c>
      <c r="HK194">
        <f>IF($JE194&gt;=16,INDEX($GT:$GT,$JD194+16),"")</f>
      </c>
      <c r="HL194">
        <f>IF($JE194&gt;=17,INDEX($GT:$GT,$JD194+17),"")</f>
      </c>
      <c r="HM194">
        <f>IF($JE194&gt;=18,INDEX($GT:$GT,$JD194+18),"")</f>
      </c>
      <c r="HN194">
        <f>IF($JE194&gt;=19,INDEX($GT:$GT,$JD194+19),"")</f>
      </c>
      <c r="HO194">
        <f>IF($JE194&gt;=20,INDEX($GT:$GT,$JD194+20),"")</f>
      </c>
      <c r="HP194">
        <f>IF($JE194&gt;=21,INDEX($GT:$GT,$JD194+21),"")</f>
      </c>
      <c r="HQ194">
        <f>IF($JE194&gt;=22,INDEX($GT:$GT,$JD194+22),"")</f>
      </c>
      <c r="HR194">
        <f>IF($JE194&gt;=23,INDEX($GT:$GT,$JD194+23),"")</f>
      </c>
      <c r="HS194">
        <f>IF($JE194&gt;=24,INDEX($GT:$GT,$JD194+24),"")</f>
      </c>
      <c r="HT194">
        <f>IF($JE194&gt;=25,INDEX($GT:$GT,$JD194+25),"")</f>
      </c>
      <c r="HU194">
        <f>IF($JE194&gt;=26,INDEX($GT:$GT,$JD194+26),"")</f>
      </c>
      <c r="HV194">
        <f>IF($JE194&gt;=27,INDEX($GT:$GT,$JD194+27),"")</f>
      </c>
      <c r="HW194">
        <f>IF($JE194&gt;=28,INDEX($GT:$GT,$JD194+28),"")</f>
      </c>
      <c r="HX194">
        <f>IF($JE194&gt;=29,INDEX($GT:$GT,$JD194+29),"")</f>
      </c>
      <c r="HY194">
        <f>IF($JE194&gt;=30,INDEX($GT:$GT,$JD194+30),"")</f>
      </c>
      <c r="HZ194">
        <f>IF($JE194&gt;=31,INDEX($GT:$GT,$JD194+31),"")</f>
      </c>
      <c r="IA194">
        <f>IF($JE194&gt;=32,INDEX($GT:$GT,$JD194+32),"")</f>
      </c>
      <c r="IB194">
        <f>IF($JE194&gt;=33,INDEX($GT:$GT,$JD194+33),"")</f>
      </c>
      <c r="IC194">
        <f>IF($JE194&gt;=34,INDEX($GT:$GT,$JD194+34),"")</f>
      </c>
      <c r="ID194">
        <f>IF($JE194&gt;=35,INDEX($GT:$GT,$JD194+35),"")</f>
      </c>
      <c r="IE194">
        <f>IF($JE194&gt;=36,INDEX($GT:$GT,$JD194+36),"")</f>
      </c>
      <c r="IF194">
        <f>IF($JE194&gt;=37,INDEX($GT:$GT,$JD194+37),"")</f>
      </c>
      <c r="IG194">
        <f>IF($JE194&gt;=38,INDEX($GT:$GT,$JD194+38),"")</f>
      </c>
      <c r="IH194">
        <f>IF($JE194&gt;=39,INDEX($GT:$GT,$JD194+39),"")</f>
      </c>
      <c r="II194">
        <f>IF($JE194&gt;=40,INDEX($GT:$GT,$JD194+40),"")</f>
      </c>
      <c r="IJ194">
        <f>IF($JE194&gt;=41,INDEX($GT:$GT,$JD194+41),"")</f>
      </c>
      <c r="IK194">
        <f>IF($JE194&gt;=42,INDEX($GT:$GT,$JD194+42),"")</f>
      </c>
      <c r="IL194">
        <f>IF($JE194&gt;=43,INDEX($GT:$GT,$JD194+43),"")</f>
      </c>
      <c r="IM194">
        <f>IF($JE194&gt;=44,INDEX($GT:$GT,$JD194+44),"")</f>
      </c>
      <c r="IN194">
        <f>IF($JE194&gt;=45,INDEX($GT:$GT,$JD194+45),"")</f>
      </c>
      <c r="IO194">
        <f>IF($JE194&gt;=46,INDEX($GT:$GT,$JD194+46),"")</f>
      </c>
      <c r="IP194">
        <f>IF($JE194&gt;=47,INDEX($GT:$GT,$JD194+47),"")</f>
      </c>
      <c r="IQ194">
        <f>IF($JE194&gt;=48,INDEX($GT:$GT,$JD194+48),"")</f>
      </c>
      <c r="IR194">
        <f>IF($JE194&gt;=49,INDEX($GT:$GT,$JD194+49),"")</f>
      </c>
      <c r="IS194">
        <f>IF($JE194&gt;=50,INDEX($GT:$GT,$JD194+50),"")</f>
      </c>
      <c r="IT194">
        <f>IF($JE194&gt;=51,INDEX($GT:$GT,$JD194+51),"")</f>
      </c>
      <c r="IU194">
        <f>IF($JE194&gt;=52,INDEX($GT:$GT,$JD194+52),"")</f>
      </c>
      <c r="IV194">
        <f>IF($JE194&gt;=53,INDEX($GT:$GT,$JD194+53),"")</f>
      </c>
      <c r="IW194">
        <f>IF($JE194&gt;=54,INDEX($GT:$GT,$JD194+54),"")</f>
      </c>
      <c r="IX194">
        <f>IF($JE194&gt;=55,INDEX($GT:$GT,$JD194+55),"")</f>
      </c>
      <c r="IY194">
        <f>IF($JE194&gt;=56,INDEX($GT:$GT,$JD194+56),"")</f>
      </c>
      <c r="IZ194">
        <f>IF($JE194&gt;=57,INDEX($GT:$GT,$JD194+57),"")</f>
      </c>
      <c r="JA194">
        <f>IF($JE194&gt;=58,INDEX($GT:$GT,$JD194+58),"")</f>
      </c>
      <c r="JB194">
        <f>IF($JE194&gt;=59,INDEX($GT:$GT,$JD194+59),"")</f>
      </c>
      <c r="JC194">
        <f>IF($JE194&gt;=60,INDEX($GT:$GT,$JD194+60),"")</f>
      </c>
      <c r="JD194">
        <f>IFERROR(MATCH($GS194,$GT$2:$GT$322,0)+1,0)</f>
      </c>
      <c r="JE194">
        <f>IFERROR(INDEX($GU$2:$GU$322,MATCH($GS194,$GT$2:$GT$322,0)),0)</f>
      </c>
      <c r="JF194" t="s">
        <v>28</v>
      </c>
      <c r="JG194" t="s">
        <v>28</v>
      </c>
    </row>
    <row r="195" spans="1:267" x14ac:dyDescent="0.25">
      <c r="J195" s="1"/>
      <c r="K195" s="1"/>
      <c r="L195" s="1"/>
      <c r="M195" s="1"/>
      <c r="N195" s="1">
        <f>IFERROR(IF(FIND(" - ",$J195)&gt;0,MID($J195,FIND(" - ",$J195)+3,LEN($J195)),""),"")</f>
      </c>
      <c r="P195" s="1"/>
      <c r="S195" t="s">
        <v>28</v>
      </c>
      <c r="U195">
        <f>IF(OR($S195="",$T195=""),"",IFERROR($S195/$T195,0))</f>
      </c>
      <c r="V195">
        <f>IF($S195="","",
IF($K195="","",
IF(ISNUMBER(SEARCH("exempt",LOWER($K195))),0,
$S195*(VALUE(SUBSTITUTE($K195,"%",""))/100))))</f>
      </c>
      <c r="AB195">
        <f>IF($S195="","",
SUM($S195,$V195,$Z195,$W195,$Y195)-
IF($AA195="",0,VALUE($AA195)))</f>
      </c>
      <c r="AJ195" t="s">
        <v>824</v>
      </c>
      <c r="AO195" t="s">
        <v>825</v>
      </c>
      <c r="AR195">
        <f>IFERROR(LEFT($J195,FIND(" - ",$J195)-1),$J195)</f>
      </c>
      <c r="AU195">
        <f>IF($CJ195&gt;=1,INDEX($AS:$AS,$CI195+1),"")</f>
      </c>
      <c r="AV195">
        <f>IF($CJ195&gt;=2,INDEX($AS:$AS,$CI195+2),"")</f>
      </c>
      <c r="AW195">
        <f>IF($CJ195&gt;=3,INDEX($AS:$AS,$CI195+3),"")</f>
      </c>
      <c r="AX195">
        <f>IF($CJ195&gt;=4,INDEX($AS:$AS,$CI195+4),"")</f>
      </c>
      <c r="AY195">
        <f>IF($CJ195&gt;=5,INDEX($AS:$AS,$CI195+5),"")</f>
      </c>
      <c r="AZ195">
        <f>IF($CJ195&gt;=6,INDEX($AS:$AS,$CI195+6),"")</f>
      </c>
      <c r="BA195">
        <f>IF($CJ195&gt;=7,INDEX($AS:$AS,$CI195+7),"")</f>
      </c>
      <c r="BB195">
        <f>IF($CJ195&gt;=8,INDEX($AS:$AS,$CI195+8),"")</f>
      </c>
      <c r="BC195">
        <f>IF($CJ195&gt;=9,INDEX($AS:$AS,$CI195+9),"")</f>
      </c>
      <c r="BD195">
        <f>IF($CJ195&gt;=10,INDEX($AS:$AS,$CI195+10),"")</f>
      </c>
      <c r="BE195">
        <f>IF($CJ195&gt;=11,INDEX($AS:$AS,$CI195+11),"")</f>
      </c>
      <c r="BF195">
        <f>IF($CJ195&gt;=12,INDEX($AS:$AS,$CI195+12),"")</f>
      </c>
      <c r="BG195">
        <f>IF($CJ195&gt;=13,INDEX($AS:$AS,$CI195+13),"")</f>
      </c>
      <c r="BH195">
        <f>IF($CJ195&gt;=14,INDEX($AS:$AS,$CI195+14),"")</f>
      </c>
      <c r="BI195">
        <f>IF($CJ195&gt;=15,INDEX($AS:$AS,$CI195+15),"")</f>
      </c>
      <c r="BJ195">
        <f>IF($CJ195&gt;=16,INDEX($AS:$AS,$CI195+16),"")</f>
      </c>
      <c r="BK195">
        <f>IF($CJ195&gt;=17,INDEX($AS:$AS,$CI195+17),"")</f>
      </c>
      <c r="BL195">
        <f>IF($CJ195&gt;=18,INDEX($AS:$AS,$CI195+18),"")</f>
      </c>
      <c r="BM195">
        <f>IF($CJ195&gt;=19,INDEX($AS:$AS,$CI195+19),"")</f>
      </c>
      <c r="BN195">
        <f>IF($CJ195&gt;=20,INDEX($AS:$AS,$CI195+20),"")</f>
      </c>
      <c r="BO195">
        <f>IF($CJ195&gt;=21,INDEX($AS:$AS,$CI195+21),"")</f>
      </c>
      <c r="BP195">
        <f>IF($CJ195&gt;=22,INDEX($AS:$AS,$CI195+22),"")</f>
      </c>
      <c r="BQ195">
        <f>IF($CJ195&gt;=23,INDEX($AS:$AS,$CI195+23),"")</f>
      </c>
      <c r="BR195">
        <f>IF($CJ195&gt;=24,INDEX($AS:$AS,$CI195+24),"")</f>
      </c>
      <c r="BS195">
        <f>IF($CJ195&gt;=25,INDEX($AS:$AS,$CI195+25),"")</f>
      </c>
      <c r="BT195">
        <f>IF($CJ195&gt;=26,INDEX($AS:$AS,$CI195+26),"")</f>
      </c>
      <c r="BU195">
        <f>IF($CJ195&gt;=27,INDEX($AS:$AS,$CI195+27),"")</f>
      </c>
      <c r="BV195">
        <f>IF($CJ195&gt;=28,INDEX($AS:$AS,$CI195+28),"")</f>
      </c>
      <c r="BW195">
        <f>IF($CJ195&gt;=29,INDEX($AS:$AS,$CI195+29),"")</f>
      </c>
      <c r="BX195">
        <f>IF($CJ195&gt;=30,INDEX($AS:$AS,$CI195+30),"")</f>
      </c>
      <c r="BY195">
        <f>IF($CJ195&gt;=31,INDEX($AS:$AS,$CI195+31),"")</f>
      </c>
      <c r="BZ195">
        <f>IF($CJ195&gt;=32,INDEX($AS:$AS,$CI195+32),"")</f>
      </c>
      <c r="CA195">
        <f>IF($CJ195&gt;=33,INDEX($AS:$AS,$CI195+33),"")</f>
      </c>
      <c r="CB195">
        <f>IF($CJ195&gt;=34,INDEX($AS:$AS,$CI195+34),"")</f>
      </c>
      <c r="CC195">
        <f>IF($CJ195&gt;=35,INDEX($AS:$AS,$CI195+35),"")</f>
      </c>
      <c r="CD195">
        <f>IF($CJ195&gt;=36,INDEX($AS:$AS,$CI195+36),"")</f>
      </c>
      <c r="CE195">
        <f>IF($CJ195&gt;=37,INDEX($AS:$AS,$CI195+37),"")</f>
      </c>
      <c r="CF195">
        <f>IF($CJ195&gt;=38,INDEX($AS:$AS,$CI195+38),"")</f>
      </c>
      <c r="CG195">
        <f>IF($CJ195&gt;=39,INDEX($AS:$AS,$CI195+39),"")</f>
      </c>
      <c r="CH195">
        <f>IF($CJ195&gt;=40,INDEX($AS:$AS,$CI195+40),"")</f>
      </c>
      <c r="CI195">
        <f>IFERROR(MATCH($AR195,$AS$2:$AS$133,0)+1,0)</f>
      </c>
      <c r="CJ195">
        <f>IFERROR(INDEX($AT$2:$AT$133,MATCH($AR195,$AS$2:$AS$133,0)),0)</f>
      </c>
      <c r="CK195">
        <f>IFERROR(LEFT($O195,FIND(" - ",$O195)-1),$O195)</f>
      </c>
      <c r="CL195" t="s">
        <v>123</v>
      </c>
      <c r="CN195">
        <f>IF($DI195&gt;=1,INDEX($CL:$CL,$DH195+1),"")</f>
      </c>
      <c r="CO195">
        <f>IF($DI195&gt;=2,INDEX($CL:$CL,$DH195+2),"")</f>
      </c>
      <c r="CP195">
        <f>IF($DI195&gt;=3,INDEX($CL:$CL,$DH195+3),"")</f>
      </c>
      <c r="CQ195">
        <f>IF($DI195&gt;=4,INDEX($CL:$CL,$DH195+4),"")</f>
      </c>
      <c r="CR195">
        <f>IF($DI195&gt;=5,INDEX($CL:$CL,$DH195+5),"")</f>
      </c>
      <c r="CS195">
        <f>IF($DI195&gt;=6,INDEX($CL:$CL,$DH195+6),"")</f>
      </c>
      <c r="CT195">
        <f>IF($DI195&gt;=7,INDEX($CL:$CL,$DH195+7),"")</f>
      </c>
      <c r="CU195">
        <f>IF($DI195&gt;=8,INDEX($CL:$CL,$DH195+8),"")</f>
      </c>
      <c r="CV195">
        <f>IF($DI195&gt;=9,INDEX($CL:$CL,$DH195+9),"")</f>
      </c>
      <c r="CW195">
        <f>IF($DI195&gt;=10,INDEX($CL:$CL,$DH195+10),"")</f>
      </c>
      <c r="CX195">
        <f>IF($DI195&gt;=11,INDEX($CL:$CL,$DH195+11),"")</f>
      </c>
      <c r="CY195">
        <f>IF($DI195&gt;=12,INDEX($CL:$CL,$DH195+12),"")</f>
      </c>
      <c r="CZ195">
        <f>IF($DI195&gt;=13,INDEX($CL:$CL,$DH195+13),"")</f>
      </c>
      <c r="DA195">
        <f>IF($DI195&gt;=14,INDEX($CL:$CL,$DH195+14),"")</f>
      </c>
      <c r="DB195">
        <f>IF($DI195&gt;=15,INDEX($CL:$CL,$DH195+15),"")</f>
      </c>
      <c r="DC195">
        <f>IF($DI195&gt;=16,INDEX($CL:$CL,$DH195+16),"")</f>
      </c>
      <c r="DD195">
        <f>IF($DI195&gt;=17,INDEX($CL:$CL,$DH195+17),"")</f>
      </c>
      <c r="DE195">
        <f>IF($DI195&gt;=18,INDEX($CL:$CL,$DH195+18),"")</f>
      </c>
      <c r="DF195">
        <f>IF($DI195&gt;=19,INDEX($CL:$CL,$DH195+19),"")</f>
      </c>
      <c r="DG195">
        <f>IF($DI195&gt;=20,INDEX($CL:$CL,$DH195+20),"")</f>
      </c>
      <c r="DH195">
        <f>IFERROR(MATCH($CK195,$CL$2:$CL$1558,0)+1,0)</f>
      </c>
      <c r="DI195">
        <f>IFERROR(INDEX($CM$2:$CM$1558,MATCH($CK195,$CL$2:$CL$1558,0)),0)</f>
      </c>
      <c r="DJ195">
        <f>IFERROR(INDEX($AQ:$AQ,MATCH($K195,$AP:$AP,0))&amp;"","")</f>
      </c>
      <c r="DN195">
        <f>IF($GQ195&gt;=1,INDEX($DK:$DK,$GP195+1),"")</f>
      </c>
      <c r="DO195">
        <f>IF($GQ195&gt;=2,INDEX($DK:$DK,$GP195+2),"")</f>
      </c>
      <c r="DP195">
        <f>IF($GQ195&gt;=3,INDEX($DK:$DK,$GP195+3),"")</f>
      </c>
      <c r="DQ195">
        <f>IF($GQ195&gt;=4,INDEX($DK:$DK,$GP195+4),"")</f>
      </c>
      <c r="DR195">
        <f>IF($GQ195&gt;=5,INDEX($DK:$DK,$GP195+5),"")</f>
      </c>
      <c r="DS195">
        <f>IF($GQ195&gt;=6,INDEX($DK:$DK,$GP195+6),"")</f>
      </c>
      <c r="DT195">
        <f>IF($GQ195&gt;=7,INDEX($DK:$DK,$GP195+7),"")</f>
      </c>
      <c r="DU195">
        <f>IF($GQ195&gt;=8,INDEX($DK:$DK,$GP195+8),"")</f>
      </c>
      <c r="DV195">
        <f>IF($GQ195&gt;=9,INDEX($DK:$DK,$GP195+9),"")</f>
      </c>
      <c r="DW195">
        <f>IF($GQ195&gt;=10,INDEX($DK:$DK,$GP195+10),"")</f>
      </c>
      <c r="DX195">
        <f>IF($GQ195&gt;=11,INDEX($DK:$DK,$GP195+11),"")</f>
      </c>
      <c r="DY195">
        <f>IF($GQ195&gt;=12,INDEX($DK:$DK,$GP195+12),"")</f>
      </c>
      <c r="DZ195">
        <f>IF($GQ195&gt;=13,INDEX($DK:$DK,$GP195+13),"")</f>
      </c>
      <c r="EA195">
        <f>IF($GQ195&gt;=14,INDEX($DK:$DK,$GP195+14),"")</f>
      </c>
      <c r="EB195">
        <f>IF($GQ195&gt;=15,INDEX($DK:$DK,$GP195+15),"")</f>
      </c>
      <c r="EC195">
        <f>IF($GQ195&gt;=16,INDEX($DK:$DK,$GP195+16),"")</f>
      </c>
      <c r="ED195">
        <f>IF($GQ195&gt;=17,INDEX($DK:$DK,$GP195+17),"")</f>
      </c>
      <c r="EE195">
        <f>IF($GQ195&gt;=18,INDEX($DK:$DK,$GP195+18),"")</f>
      </c>
      <c r="EF195">
        <f>IF($GQ195&gt;=19,INDEX($DK:$DK,$GP195+19),"")</f>
      </c>
      <c r="EG195">
        <f>IF($GQ195&gt;=20,INDEX($DK:$DK,$GP195+20),"")</f>
      </c>
      <c r="EH195">
        <f>IF($GQ195&gt;=21,INDEX($DK:$DK,$GP195+21),"")</f>
      </c>
      <c r="EI195">
        <f>IF($GQ195&gt;=22,INDEX($DK:$DK,$GP195+22),"")</f>
      </c>
      <c r="EJ195">
        <f>IF($GQ195&gt;=23,INDEX($DK:$DK,$GP195+23),"")</f>
      </c>
      <c r="EK195">
        <f>IF($GQ195&gt;=24,INDEX($DK:$DK,$GP195+24),"")</f>
      </c>
      <c r="EL195">
        <f>IF($GQ195&gt;=25,INDEX($DK:$DK,$GP195+25),"")</f>
      </c>
      <c r="EM195">
        <f>IF($GQ195&gt;=26,INDEX($DK:$DK,$GP195+26),"")</f>
      </c>
      <c r="EN195">
        <f>IF($GQ195&gt;=27,INDEX($DK:$DK,$GP195+27),"")</f>
      </c>
      <c r="EO195">
        <f>IF($GQ195&gt;=28,INDEX($DK:$DK,$GP195+28),"")</f>
      </c>
      <c r="EP195">
        <f>IF($GQ195&gt;=29,INDEX($DK:$DK,$GP195+29),"")</f>
      </c>
      <c r="EQ195">
        <f>IF($GQ195&gt;=30,INDEX($DK:$DK,$GP195+30),"")</f>
      </c>
      <c r="ER195">
        <f>IF($GQ195&gt;=31,INDEX($DK:$DK,$GP195+31),"")</f>
      </c>
      <c r="ES195">
        <f>IF($GQ195&gt;=32,INDEX($DK:$DK,$GP195+32),"")</f>
      </c>
      <c r="ET195">
        <f>IF($GQ195&gt;=33,INDEX($DK:$DK,$GP195+33),"")</f>
      </c>
      <c r="EU195">
        <f>IF($GQ195&gt;=34,INDEX($DK:$DK,$GP195+34),"")</f>
      </c>
      <c r="EV195">
        <f>IF($GQ195&gt;=35,INDEX($DK:$DK,$GP195+35),"")</f>
      </c>
      <c r="EW195">
        <f>IF($GQ195&gt;=36,INDEX($DK:$DK,$GP195+36),"")</f>
      </c>
      <c r="EX195">
        <f>IF($GQ195&gt;=37,INDEX($DK:$DK,$GP195+37),"")</f>
      </c>
      <c r="EY195">
        <f>IF($GQ195&gt;=38,INDEX($DK:$DK,$GP195+38),"")</f>
      </c>
      <c r="EZ195">
        <f>IF($GQ195&gt;=39,INDEX($DK:$DK,$GP195+39),"")</f>
      </c>
      <c r="FA195">
        <f>IF($GQ195&gt;=40,INDEX($DK:$DK,$GP195+40),"")</f>
      </c>
      <c r="FB195">
        <f>IF($GQ195&gt;=1,INDEX($DL:$DL,$GP195+1),"")</f>
      </c>
      <c r="FC195">
        <f>IF($GQ195&gt;=2,INDEX($DL:$DL,$GP195+2),"")</f>
      </c>
      <c r="FD195">
        <f>IF($GQ195&gt;=3,INDEX($DL:$DL,$GP195+3),"")</f>
      </c>
      <c r="FE195">
        <f>IF($GQ195&gt;=4,INDEX($DL:$DL,$GP195+4),"")</f>
      </c>
      <c r="FF195">
        <f>IF($GQ195&gt;=5,INDEX($DL:$DL,$GP195+5),"")</f>
      </c>
      <c r="FG195">
        <f>IF($GQ195&gt;=6,INDEX($DL:$DL,$GP195+6),"")</f>
      </c>
      <c r="FH195">
        <f>IF($GQ195&gt;=7,INDEX($DL:$DL,$GP195+7),"")</f>
      </c>
      <c r="FI195">
        <f>IF($GQ195&gt;=8,INDEX($DL:$DL,$GP195+8),"")</f>
      </c>
      <c r="FJ195">
        <f>IF($GQ195&gt;=9,INDEX($DL:$DL,$GP195+9),"")</f>
      </c>
      <c r="FK195">
        <f>IF($GQ195&gt;=10,INDEX($DL:$DL,$GP195+10),"")</f>
      </c>
      <c r="FL195">
        <f>IF($GQ195&gt;=11,INDEX($DL:$DL,$GP195+11),"")</f>
      </c>
      <c r="FM195">
        <f>IF($GQ195&gt;=12,INDEX($DL:$DL,$GP195+12),"")</f>
      </c>
      <c r="FN195">
        <f>IF($GQ195&gt;=13,INDEX($DL:$DL,$GP195+13),"")</f>
      </c>
      <c r="FO195">
        <f>IF($GQ195&gt;=14,INDEX($DL:$DL,$GP195+14),"")</f>
      </c>
      <c r="FP195">
        <f>IF($GQ195&gt;=15,INDEX($DL:$DL,$GP195+15),"")</f>
      </c>
      <c r="FQ195">
        <f>IF($GQ195&gt;=16,INDEX($DL:$DL,$GP195+16),"")</f>
      </c>
      <c r="FR195">
        <f>IF($GQ195&gt;=17,INDEX($DL:$DL,$GP195+17),"")</f>
      </c>
      <c r="FS195">
        <f>IF($GQ195&gt;=18,INDEX($DL:$DL,$GP195+18),"")</f>
      </c>
      <c r="FT195">
        <f>IF($GQ195&gt;=19,INDEX($DL:$DL,$GP195+19),"")</f>
      </c>
      <c r="FU195">
        <f>IF($GQ195&gt;=20,INDEX($DL:$DL,$GP195+20),"")</f>
      </c>
      <c r="FV195">
        <f>IF($GQ195&gt;=21,INDEX($DL:$DL,$GP195+21),"")</f>
      </c>
      <c r="FW195">
        <f>IF($GQ195&gt;=22,INDEX($DL:$DL,$GP195+22),"")</f>
      </c>
      <c r="FX195">
        <f>IF($GQ195&gt;=23,INDEX($DL:$DL,$GP195+23),"")</f>
      </c>
      <c r="FY195">
        <f>IF($GQ195&gt;=24,INDEX($DL:$DL,$GP195+24),"")</f>
      </c>
      <c r="FZ195">
        <f>IF($GQ195&gt;=25,INDEX($DL:$DL,$GP195+25),"")</f>
      </c>
      <c r="GA195">
        <f>IF($GQ195&gt;=26,INDEX($DL:$DL,$GP195+26),"")</f>
      </c>
      <c r="GB195">
        <f>IF($GQ195&gt;=27,INDEX($DL:$DL,$GP195+27),"")</f>
      </c>
      <c r="GC195">
        <f>IF($GQ195&gt;=28,INDEX($DL:$DL,$GP195+28),"")</f>
      </c>
      <c r="GD195">
        <f>IF($GQ195&gt;=29,INDEX($DL:$DL,$GP195+29),"")</f>
      </c>
      <c r="GE195">
        <f>IF($GQ195&gt;=30,INDEX($DL:$DL,$GP195+30),"")</f>
      </c>
      <c r="GF195">
        <f>IF($GQ195&gt;=31,INDEX($DL:$DL,$GP195+31),"")</f>
      </c>
      <c r="GG195">
        <f>IF($GQ195&gt;=32,INDEX($DL:$DL,$GP195+32),"")</f>
      </c>
      <c r="GH195">
        <f>IF($GQ195&gt;=33,INDEX($DL:$DL,$GP195+33),"")</f>
      </c>
      <c r="GI195">
        <f>IF($GQ195&gt;=34,INDEX($DL:$DL,$GP195+34),"")</f>
      </c>
      <c r="GJ195">
        <f>IF($GQ195&gt;=35,INDEX($DL:$DL,$GP195+35),"")</f>
      </c>
      <c r="GK195">
        <f>IF($GQ195&gt;=36,INDEX($DL:$DL,$GP195+36),"")</f>
      </c>
      <c r="GL195">
        <f>IF($GQ195&gt;=37,INDEX($DL:$DL,$GP195+37),"")</f>
      </c>
      <c r="GM195">
        <f>IF($GQ195&gt;=38,INDEX($DL:$DL,$GP195+38),"")</f>
      </c>
      <c r="GN195">
        <f>IF($GQ195&gt;=39,INDEX($DL:$DL,$GP195+39),"")</f>
      </c>
      <c r="GO195">
        <f>IF($GQ195&gt;=40,INDEX($DL:$DL,$GP195+40),"")</f>
      </c>
      <c r="GP195">
        <f>IFERROR(MATCH($DJ195,$DK$2:$DK$148,0)+1,0)</f>
      </c>
      <c r="GQ195">
        <f>IFERROR(INDEX($DM$2:$DM$148,MATCH($DJ195,$DK$2:$DK$148,0)),0)</f>
      </c>
      <c r="GR195">
        <f>IFERROR(MATCH($L195,$DN$195:$FA$195,0),0)</f>
      </c>
      <c r="GS195">
        <f>IF($GR195&gt;0,INDEX($FB$195:$GO$195,$GR195),"")</f>
      </c>
      <c r="GT195" t="s">
        <v>330</v>
      </c>
      <c r="GV195">
        <f>IF($JE195&gt;=1,INDEX($GT:$GT,$JD195+1),"")</f>
      </c>
      <c r="GW195">
        <f>IF($JE195&gt;=2,INDEX($GT:$GT,$JD195+2),"")</f>
      </c>
      <c r="GX195">
        <f>IF($JE195&gt;=3,INDEX($GT:$GT,$JD195+3),"")</f>
      </c>
      <c r="GY195">
        <f>IF($JE195&gt;=4,INDEX($GT:$GT,$JD195+4),"")</f>
      </c>
      <c r="GZ195">
        <f>IF($JE195&gt;=5,INDEX($GT:$GT,$JD195+5),"")</f>
      </c>
      <c r="HA195">
        <f>IF($JE195&gt;=6,INDEX($GT:$GT,$JD195+6),"")</f>
      </c>
      <c r="HB195">
        <f>IF($JE195&gt;=7,INDEX($GT:$GT,$JD195+7),"")</f>
      </c>
      <c r="HC195">
        <f>IF($JE195&gt;=8,INDEX($GT:$GT,$JD195+8),"")</f>
      </c>
      <c r="HD195">
        <f>IF($JE195&gt;=9,INDEX($GT:$GT,$JD195+9),"")</f>
      </c>
      <c r="HE195">
        <f>IF($JE195&gt;=10,INDEX($GT:$GT,$JD195+10),"")</f>
      </c>
      <c r="HF195">
        <f>IF($JE195&gt;=11,INDEX($GT:$GT,$JD195+11),"")</f>
      </c>
      <c r="HG195">
        <f>IF($JE195&gt;=12,INDEX($GT:$GT,$JD195+12),"")</f>
      </c>
      <c r="HH195">
        <f>IF($JE195&gt;=13,INDEX($GT:$GT,$JD195+13),"")</f>
      </c>
      <c r="HI195">
        <f>IF($JE195&gt;=14,INDEX($GT:$GT,$JD195+14),"")</f>
      </c>
      <c r="HJ195">
        <f>IF($JE195&gt;=15,INDEX($GT:$GT,$JD195+15),"")</f>
      </c>
      <c r="HK195">
        <f>IF($JE195&gt;=16,INDEX($GT:$GT,$JD195+16),"")</f>
      </c>
      <c r="HL195">
        <f>IF($JE195&gt;=17,INDEX($GT:$GT,$JD195+17),"")</f>
      </c>
      <c r="HM195">
        <f>IF($JE195&gt;=18,INDEX($GT:$GT,$JD195+18),"")</f>
      </c>
      <c r="HN195">
        <f>IF($JE195&gt;=19,INDEX($GT:$GT,$JD195+19),"")</f>
      </c>
      <c r="HO195">
        <f>IF($JE195&gt;=20,INDEX($GT:$GT,$JD195+20),"")</f>
      </c>
      <c r="HP195">
        <f>IF($JE195&gt;=21,INDEX($GT:$GT,$JD195+21),"")</f>
      </c>
      <c r="HQ195">
        <f>IF($JE195&gt;=22,INDEX($GT:$GT,$JD195+22),"")</f>
      </c>
      <c r="HR195">
        <f>IF($JE195&gt;=23,INDEX($GT:$GT,$JD195+23),"")</f>
      </c>
      <c r="HS195">
        <f>IF($JE195&gt;=24,INDEX($GT:$GT,$JD195+24),"")</f>
      </c>
      <c r="HT195">
        <f>IF($JE195&gt;=25,INDEX($GT:$GT,$JD195+25),"")</f>
      </c>
      <c r="HU195">
        <f>IF($JE195&gt;=26,INDEX($GT:$GT,$JD195+26),"")</f>
      </c>
      <c r="HV195">
        <f>IF($JE195&gt;=27,INDEX($GT:$GT,$JD195+27),"")</f>
      </c>
      <c r="HW195">
        <f>IF($JE195&gt;=28,INDEX($GT:$GT,$JD195+28),"")</f>
      </c>
      <c r="HX195">
        <f>IF($JE195&gt;=29,INDEX($GT:$GT,$JD195+29),"")</f>
      </c>
      <c r="HY195">
        <f>IF($JE195&gt;=30,INDEX($GT:$GT,$JD195+30),"")</f>
      </c>
      <c r="HZ195">
        <f>IF($JE195&gt;=31,INDEX($GT:$GT,$JD195+31),"")</f>
      </c>
      <c r="IA195">
        <f>IF($JE195&gt;=32,INDEX($GT:$GT,$JD195+32),"")</f>
      </c>
      <c r="IB195">
        <f>IF($JE195&gt;=33,INDEX($GT:$GT,$JD195+33),"")</f>
      </c>
      <c r="IC195">
        <f>IF($JE195&gt;=34,INDEX($GT:$GT,$JD195+34),"")</f>
      </c>
      <c r="ID195">
        <f>IF($JE195&gt;=35,INDEX($GT:$GT,$JD195+35),"")</f>
      </c>
      <c r="IE195">
        <f>IF($JE195&gt;=36,INDEX($GT:$GT,$JD195+36),"")</f>
      </c>
      <c r="IF195">
        <f>IF($JE195&gt;=37,INDEX($GT:$GT,$JD195+37),"")</f>
      </c>
      <c r="IG195">
        <f>IF($JE195&gt;=38,INDEX($GT:$GT,$JD195+38),"")</f>
      </c>
      <c r="IH195">
        <f>IF($JE195&gt;=39,INDEX($GT:$GT,$JD195+39),"")</f>
      </c>
      <c r="II195">
        <f>IF($JE195&gt;=40,INDEX($GT:$GT,$JD195+40),"")</f>
      </c>
      <c r="IJ195">
        <f>IF($JE195&gt;=41,INDEX($GT:$GT,$JD195+41),"")</f>
      </c>
      <c r="IK195">
        <f>IF($JE195&gt;=42,INDEX($GT:$GT,$JD195+42),"")</f>
      </c>
      <c r="IL195">
        <f>IF($JE195&gt;=43,INDEX($GT:$GT,$JD195+43),"")</f>
      </c>
      <c r="IM195">
        <f>IF($JE195&gt;=44,INDEX($GT:$GT,$JD195+44),"")</f>
      </c>
      <c r="IN195">
        <f>IF($JE195&gt;=45,INDEX($GT:$GT,$JD195+45),"")</f>
      </c>
      <c r="IO195">
        <f>IF($JE195&gt;=46,INDEX($GT:$GT,$JD195+46),"")</f>
      </c>
      <c r="IP195">
        <f>IF($JE195&gt;=47,INDEX($GT:$GT,$JD195+47),"")</f>
      </c>
      <c r="IQ195">
        <f>IF($JE195&gt;=48,INDEX($GT:$GT,$JD195+48),"")</f>
      </c>
      <c r="IR195">
        <f>IF($JE195&gt;=49,INDEX($GT:$GT,$JD195+49),"")</f>
      </c>
      <c r="IS195">
        <f>IF($JE195&gt;=50,INDEX($GT:$GT,$JD195+50),"")</f>
      </c>
      <c r="IT195">
        <f>IF($JE195&gt;=51,INDEX($GT:$GT,$JD195+51),"")</f>
      </c>
      <c r="IU195">
        <f>IF($JE195&gt;=52,INDEX($GT:$GT,$JD195+52),"")</f>
      </c>
      <c r="IV195">
        <f>IF($JE195&gt;=53,INDEX($GT:$GT,$JD195+53),"")</f>
      </c>
      <c r="IW195">
        <f>IF($JE195&gt;=54,INDEX($GT:$GT,$JD195+54),"")</f>
      </c>
      <c r="IX195">
        <f>IF($JE195&gt;=55,INDEX($GT:$GT,$JD195+55),"")</f>
      </c>
      <c r="IY195">
        <f>IF($JE195&gt;=56,INDEX($GT:$GT,$JD195+56),"")</f>
      </c>
      <c r="IZ195">
        <f>IF($JE195&gt;=57,INDEX($GT:$GT,$JD195+57),"")</f>
      </c>
      <c r="JA195">
        <f>IF($JE195&gt;=58,INDEX($GT:$GT,$JD195+58),"")</f>
      </c>
      <c r="JB195">
        <f>IF($JE195&gt;=59,INDEX($GT:$GT,$JD195+59),"")</f>
      </c>
      <c r="JC195">
        <f>IF($JE195&gt;=60,INDEX($GT:$GT,$JD195+60),"")</f>
      </c>
      <c r="JD195">
        <f>IFERROR(MATCH($GS195,$GT$2:$GT$322,0)+1,0)</f>
      </c>
      <c r="JE195">
        <f>IFERROR(INDEX($GU$2:$GU$322,MATCH($GS195,$GT$2:$GT$322,0)),0)</f>
      </c>
      <c r="JF195" t="s">
        <v>28</v>
      </c>
      <c r="JG195" t="s">
        <v>28</v>
      </c>
    </row>
    <row r="196" spans="1:267" x14ac:dyDescent="0.25">
      <c r="J196" s="1"/>
      <c r="K196" s="1"/>
      <c r="L196" s="1"/>
      <c r="M196" s="1"/>
      <c r="N196" s="1">
        <f>IFERROR(IF(FIND(" - ",$J196)&gt;0,MID($J196,FIND(" - ",$J196)+3,LEN($J196)),""),"")</f>
      </c>
      <c r="P196" s="1"/>
      <c r="S196" t="s">
        <v>28</v>
      </c>
      <c r="U196">
        <f>IF(OR($S196="",$T196=""),"",IFERROR($S196/$T196,0))</f>
      </c>
      <c r="V196">
        <f>IF($S196="","",
IF($K196="","",
IF(ISNUMBER(SEARCH("exempt",LOWER($K196))),0,
$S196*(VALUE(SUBSTITUTE($K196,"%",""))/100))))</f>
      </c>
      <c r="AB196">
        <f>IF($S196="","",
SUM($S196,$V196,$Z196,$W196,$Y196)-
IF($AA196="",0,VALUE($AA196)))</f>
      </c>
      <c r="AJ196" t="s">
        <v>826</v>
      </c>
      <c r="AO196" t="s">
        <v>827</v>
      </c>
      <c r="AR196">
        <f>IFERROR(LEFT($J196,FIND(" - ",$J196)-1),$J196)</f>
      </c>
      <c r="AU196">
        <f>IF($CJ196&gt;=1,INDEX($AS:$AS,$CI196+1),"")</f>
      </c>
      <c r="AV196">
        <f>IF($CJ196&gt;=2,INDEX($AS:$AS,$CI196+2),"")</f>
      </c>
      <c r="AW196">
        <f>IF($CJ196&gt;=3,INDEX($AS:$AS,$CI196+3),"")</f>
      </c>
      <c r="AX196">
        <f>IF($CJ196&gt;=4,INDEX($AS:$AS,$CI196+4),"")</f>
      </c>
      <c r="AY196">
        <f>IF($CJ196&gt;=5,INDEX($AS:$AS,$CI196+5),"")</f>
      </c>
      <c r="AZ196">
        <f>IF($CJ196&gt;=6,INDEX($AS:$AS,$CI196+6),"")</f>
      </c>
      <c r="BA196">
        <f>IF($CJ196&gt;=7,INDEX($AS:$AS,$CI196+7),"")</f>
      </c>
      <c r="BB196">
        <f>IF($CJ196&gt;=8,INDEX($AS:$AS,$CI196+8),"")</f>
      </c>
      <c r="BC196">
        <f>IF($CJ196&gt;=9,INDEX($AS:$AS,$CI196+9),"")</f>
      </c>
      <c r="BD196">
        <f>IF($CJ196&gt;=10,INDEX($AS:$AS,$CI196+10),"")</f>
      </c>
      <c r="BE196">
        <f>IF($CJ196&gt;=11,INDEX($AS:$AS,$CI196+11),"")</f>
      </c>
      <c r="BF196">
        <f>IF($CJ196&gt;=12,INDEX($AS:$AS,$CI196+12),"")</f>
      </c>
      <c r="BG196">
        <f>IF($CJ196&gt;=13,INDEX($AS:$AS,$CI196+13),"")</f>
      </c>
      <c r="BH196">
        <f>IF($CJ196&gt;=14,INDEX($AS:$AS,$CI196+14),"")</f>
      </c>
      <c r="BI196">
        <f>IF($CJ196&gt;=15,INDEX($AS:$AS,$CI196+15),"")</f>
      </c>
      <c r="BJ196">
        <f>IF($CJ196&gt;=16,INDEX($AS:$AS,$CI196+16),"")</f>
      </c>
      <c r="BK196">
        <f>IF($CJ196&gt;=17,INDEX($AS:$AS,$CI196+17),"")</f>
      </c>
      <c r="BL196">
        <f>IF($CJ196&gt;=18,INDEX($AS:$AS,$CI196+18),"")</f>
      </c>
      <c r="BM196">
        <f>IF($CJ196&gt;=19,INDEX($AS:$AS,$CI196+19),"")</f>
      </c>
      <c r="BN196">
        <f>IF($CJ196&gt;=20,INDEX($AS:$AS,$CI196+20),"")</f>
      </c>
      <c r="BO196">
        <f>IF($CJ196&gt;=21,INDEX($AS:$AS,$CI196+21),"")</f>
      </c>
      <c r="BP196">
        <f>IF($CJ196&gt;=22,INDEX($AS:$AS,$CI196+22),"")</f>
      </c>
      <c r="BQ196">
        <f>IF($CJ196&gt;=23,INDEX($AS:$AS,$CI196+23),"")</f>
      </c>
      <c r="BR196">
        <f>IF($CJ196&gt;=24,INDEX($AS:$AS,$CI196+24),"")</f>
      </c>
      <c r="BS196">
        <f>IF($CJ196&gt;=25,INDEX($AS:$AS,$CI196+25),"")</f>
      </c>
      <c r="BT196">
        <f>IF($CJ196&gt;=26,INDEX($AS:$AS,$CI196+26),"")</f>
      </c>
      <c r="BU196">
        <f>IF($CJ196&gt;=27,INDEX($AS:$AS,$CI196+27),"")</f>
      </c>
      <c r="BV196">
        <f>IF($CJ196&gt;=28,INDEX($AS:$AS,$CI196+28),"")</f>
      </c>
      <c r="BW196">
        <f>IF($CJ196&gt;=29,INDEX($AS:$AS,$CI196+29),"")</f>
      </c>
      <c r="BX196">
        <f>IF($CJ196&gt;=30,INDEX($AS:$AS,$CI196+30),"")</f>
      </c>
      <c r="BY196">
        <f>IF($CJ196&gt;=31,INDEX($AS:$AS,$CI196+31),"")</f>
      </c>
      <c r="BZ196">
        <f>IF($CJ196&gt;=32,INDEX($AS:$AS,$CI196+32),"")</f>
      </c>
      <c r="CA196">
        <f>IF($CJ196&gt;=33,INDEX($AS:$AS,$CI196+33),"")</f>
      </c>
      <c r="CB196">
        <f>IF($CJ196&gt;=34,INDEX($AS:$AS,$CI196+34),"")</f>
      </c>
      <c r="CC196">
        <f>IF($CJ196&gt;=35,INDEX($AS:$AS,$CI196+35),"")</f>
      </c>
      <c r="CD196">
        <f>IF($CJ196&gt;=36,INDEX($AS:$AS,$CI196+36),"")</f>
      </c>
      <c r="CE196">
        <f>IF($CJ196&gt;=37,INDEX($AS:$AS,$CI196+37),"")</f>
      </c>
      <c r="CF196">
        <f>IF($CJ196&gt;=38,INDEX($AS:$AS,$CI196+38),"")</f>
      </c>
      <c r="CG196">
        <f>IF($CJ196&gt;=39,INDEX($AS:$AS,$CI196+39),"")</f>
      </c>
      <c r="CH196">
        <f>IF($CJ196&gt;=40,INDEX($AS:$AS,$CI196+40),"")</f>
      </c>
      <c r="CI196">
        <f>IFERROR(MATCH($AR196,$AS$2:$AS$133,0)+1,0)</f>
      </c>
      <c r="CJ196">
        <f>IFERROR(INDEX($AT$2:$AT$133,MATCH($AR196,$AS$2:$AS$133,0)),0)</f>
      </c>
      <c r="CK196">
        <f>IFERROR(LEFT($O196,FIND(" - ",$O196)-1),$O196)</f>
      </c>
      <c r="CL196" t="s">
        <v>156</v>
      </c>
      <c r="CN196">
        <f>IF($DI196&gt;=1,INDEX($CL:$CL,$DH196+1),"")</f>
      </c>
      <c r="CO196">
        <f>IF($DI196&gt;=2,INDEX($CL:$CL,$DH196+2),"")</f>
      </c>
      <c r="CP196">
        <f>IF($DI196&gt;=3,INDEX($CL:$CL,$DH196+3),"")</f>
      </c>
      <c r="CQ196">
        <f>IF($DI196&gt;=4,INDEX($CL:$CL,$DH196+4),"")</f>
      </c>
      <c r="CR196">
        <f>IF($DI196&gt;=5,INDEX($CL:$CL,$DH196+5),"")</f>
      </c>
      <c r="CS196">
        <f>IF($DI196&gt;=6,INDEX($CL:$CL,$DH196+6),"")</f>
      </c>
      <c r="CT196">
        <f>IF($DI196&gt;=7,INDEX($CL:$CL,$DH196+7),"")</f>
      </c>
      <c r="CU196">
        <f>IF($DI196&gt;=8,INDEX($CL:$CL,$DH196+8),"")</f>
      </c>
      <c r="CV196">
        <f>IF($DI196&gt;=9,INDEX($CL:$CL,$DH196+9),"")</f>
      </c>
      <c r="CW196">
        <f>IF($DI196&gt;=10,INDEX($CL:$CL,$DH196+10),"")</f>
      </c>
      <c r="CX196">
        <f>IF($DI196&gt;=11,INDEX($CL:$CL,$DH196+11),"")</f>
      </c>
      <c r="CY196">
        <f>IF($DI196&gt;=12,INDEX($CL:$CL,$DH196+12),"")</f>
      </c>
      <c r="CZ196">
        <f>IF($DI196&gt;=13,INDEX($CL:$CL,$DH196+13),"")</f>
      </c>
      <c r="DA196">
        <f>IF($DI196&gt;=14,INDEX($CL:$CL,$DH196+14),"")</f>
      </c>
      <c r="DB196">
        <f>IF($DI196&gt;=15,INDEX($CL:$CL,$DH196+15),"")</f>
      </c>
      <c r="DC196">
        <f>IF($DI196&gt;=16,INDEX($CL:$CL,$DH196+16),"")</f>
      </c>
      <c r="DD196">
        <f>IF($DI196&gt;=17,INDEX($CL:$CL,$DH196+17),"")</f>
      </c>
      <c r="DE196">
        <f>IF($DI196&gt;=18,INDEX($CL:$CL,$DH196+18),"")</f>
      </c>
      <c r="DF196">
        <f>IF($DI196&gt;=19,INDEX($CL:$CL,$DH196+19),"")</f>
      </c>
      <c r="DG196">
        <f>IF($DI196&gt;=20,INDEX($CL:$CL,$DH196+20),"")</f>
      </c>
      <c r="DH196">
        <f>IFERROR(MATCH($CK196,$CL$2:$CL$1558,0)+1,0)</f>
      </c>
      <c r="DI196">
        <f>IFERROR(INDEX($CM$2:$CM$1558,MATCH($CK196,$CL$2:$CL$1558,0)),0)</f>
      </c>
      <c r="DJ196">
        <f>IFERROR(INDEX($AQ:$AQ,MATCH($K196,$AP:$AP,0))&amp;"","")</f>
      </c>
      <c r="DN196">
        <f>IF($GQ196&gt;=1,INDEX($DK:$DK,$GP196+1),"")</f>
      </c>
      <c r="DO196">
        <f>IF($GQ196&gt;=2,INDEX($DK:$DK,$GP196+2),"")</f>
      </c>
      <c r="DP196">
        <f>IF($GQ196&gt;=3,INDEX($DK:$DK,$GP196+3),"")</f>
      </c>
      <c r="DQ196">
        <f>IF($GQ196&gt;=4,INDEX($DK:$DK,$GP196+4),"")</f>
      </c>
      <c r="DR196">
        <f>IF($GQ196&gt;=5,INDEX($DK:$DK,$GP196+5),"")</f>
      </c>
      <c r="DS196">
        <f>IF($GQ196&gt;=6,INDEX($DK:$DK,$GP196+6),"")</f>
      </c>
      <c r="DT196">
        <f>IF($GQ196&gt;=7,INDEX($DK:$DK,$GP196+7),"")</f>
      </c>
      <c r="DU196">
        <f>IF($GQ196&gt;=8,INDEX($DK:$DK,$GP196+8),"")</f>
      </c>
      <c r="DV196">
        <f>IF($GQ196&gt;=9,INDEX($DK:$DK,$GP196+9),"")</f>
      </c>
      <c r="DW196">
        <f>IF($GQ196&gt;=10,INDEX($DK:$DK,$GP196+10),"")</f>
      </c>
      <c r="DX196">
        <f>IF($GQ196&gt;=11,INDEX($DK:$DK,$GP196+11),"")</f>
      </c>
      <c r="DY196">
        <f>IF($GQ196&gt;=12,INDEX($DK:$DK,$GP196+12),"")</f>
      </c>
      <c r="DZ196">
        <f>IF($GQ196&gt;=13,INDEX($DK:$DK,$GP196+13),"")</f>
      </c>
      <c r="EA196">
        <f>IF($GQ196&gt;=14,INDEX($DK:$DK,$GP196+14),"")</f>
      </c>
      <c r="EB196">
        <f>IF($GQ196&gt;=15,INDEX($DK:$DK,$GP196+15),"")</f>
      </c>
      <c r="EC196">
        <f>IF($GQ196&gt;=16,INDEX($DK:$DK,$GP196+16),"")</f>
      </c>
      <c r="ED196">
        <f>IF($GQ196&gt;=17,INDEX($DK:$DK,$GP196+17),"")</f>
      </c>
      <c r="EE196">
        <f>IF($GQ196&gt;=18,INDEX($DK:$DK,$GP196+18),"")</f>
      </c>
      <c r="EF196">
        <f>IF($GQ196&gt;=19,INDEX($DK:$DK,$GP196+19),"")</f>
      </c>
      <c r="EG196">
        <f>IF($GQ196&gt;=20,INDEX($DK:$DK,$GP196+20),"")</f>
      </c>
      <c r="EH196">
        <f>IF($GQ196&gt;=21,INDEX($DK:$DK,$GP196+21),"")</f>
      </c>
      <c r="EI196">
        <f>IF($GQ196&gt;=22,INDEX($DK:$DK,$GP196+22),"")</f>
      </c>
      <c r="EJ196">
        <f>IF($GQ196&gt;=23,INDEX($DK:$DK,$GP196+23),"")</f>
      </c>
      <c r="EK196">
        <f>IF($GQ196&gt;=24,INDEX($DK:$DK,$GP196+24),"")</f>
      </c>
      <c r="EL196">
        <f>IF($GQ196&gt;=25,INDEX($DK:$DK,$GP196+25),"")</f>
      </c>
      <c r="EM196">
        <f>IF($GQ196&gt;=26,INDEX($DK:$DK,$GP196+26),"")</f>
      </c>
      <c r="EN196">
        <f>IF($GQ196&gt;=27,INDEX($DK:$DK,$GP196+27),"")</f>
      </c>
      <c r="EO196">
        <f>IF($GQ196&gt;=28,INDEX($DK:$DK,$GP196+28),"")</f>
      </c>
      <c r="EP196">
        <f>IF($GQ196&gt;=29,INDEX($DK:$DK,$GP196+29),"")</f>
      </c>
      <c r="EQ196">
        <f>IF($GQ196&gt;=30,INDEX($DK:$DK,$GP196+30),"")</f>
      </c>
      <c r="ER196">
        <f>IF($GQ196&gt;=31,INDEX($DK:$DK,$GP196+31),"")</f>
      </c>
      <c r="ES196">
        <f>IF($GQ196&gt;=32,INDEX($DK:$DK,$GP196+32),"")</f>
      </c>
      <c r="ET196">
        <f>IF($GQ196&gt;=33,INDEX($DK:$DK,$GP196+33),"")</f>
      </c>
      <c r="EU196">
        <f>IF($GQ196&gt;=34,INDEX($DK:$DK,$GP196+34),"")</f>
      </c>
      <c r="EV196">
        <f>IF($GQ196&gt;=35,INDEX($DK:$DK,$GP196+35),"")</f>
      </c>
      <c r="EW196">
        <f>IF($GQ196&gt;=36,INDEX($DK:$DK,$GP196+36),"")</f>
      </c>
      <c r="EX196">
        <f>IF($GQ196&gt;=37,INDEX($DK:$DK,$GP196+37),"")</f>
      </c>
      <c r="EY196">
        <f>IF($GQ196&gt;=38,INDEX($DK:$DK,$GP196+38),"")</f>
      </c>
      <c r="EZ196">
        <f>IF($GQ196&gt;=39,INDEX($DK:$DK,$GP196+39),"")</f>
      </c>
      <c r="FA196">
        <f>IF($GQ196&gt;=40,INDEX($DK:$DK,$GP196+40),"")</f>
      </c>
      <c r="FB196">
        <f>IF($GQ196&gt;=1,INDEX($DL:$DL,$GP196+1),"")</f>
      </c>
      <c r="FC196">
        <f>IF($GQ196&gt;=2,INDEX($DL:$DL,$GP196+2),"")</f>
      </c>
      <c r="FD196">
        <f>IF($GQ196&gt;=3,INDEX($DL:$DL,$GP196+3),"")</f>
      </c>
      <c r="FE196">
        <f>IF($GQ196&gt;=4,INDEX($DL:$DL,$GP196+4),"")</f>
      </c>
      <c r="FF196">
        <f>IF($GQ196&gt;=5,INDEX($DL:$DL,$GP196+5),"")</f>
      </c>
      <c r="FG196">
        <f>IF($GQ196&gt;=6,INDEX($DL:$DL,$GP196+6),"")</f>
      </c>
      <c r="FH196">
        <f>IF($GQ196&gt;=7,INDEX($DL:$DL,$GP196+7),"")</f>
      </c>
      <c r="FI196">
        <f>IF($GQ196&gt;=8,INDEX($DL:$DL,$GP196+8),"")</f>
      </c>
      <c r="FJ196">
        <f>IF($GQ196&gt;=9,INDEX($DL:$DL,$GP196+9),"")</f>
      </c>
      <c r="FK196">
        <f>IF($GQ196&gt;=10,INDEX($DL:$DL,$GP196+10),"")</f>
      </c>
      <c r="FL196">
        <f>IF($GQ196&gt;=11,INDEX($DL:$DL,$GP196+11),"")</f>
      </c>
      <c r="FM196">
        <f>IF($GQ196&gt;=12,INDEX($DL:$DL,$GP196+12),"")</f>
      </c>
      <c r="FN196">
        <f>IF($GQ196&gt;=13,INDEX($DL:$DL,$GP196+13),"")</f>
      </c>
      <c r="FO196">
        <f>IF($GQ196&gt;=14,INDEX($DL:$DL,$GP196+14),"")</f>
      </c>
      <c r="FP196">
        <f>IF($GQ196&gt;=15,INDEX($DL:$DL,$GP196+15),"")</f>
      </c>
      <c r="FQ196">
        <f>IF($GQ196&gt;=16,INDEX($DL:$DL,$GP196+16),"")</f>
      </c>
      <c r="FR196">
        <f>IF($GQ196&gt;=17,INDEX($DL:$DL,$GP196+17),"")</f>
      </c>
      <c r="FS196">
        <f>IF($GQ196&gt;=18,INDEX($DL:$DL,$GP196+18),"")</f>
      </c>
      <c r="FT196">
        <f>IF($GQ196&gt;=19,INDEX($DL:$DL,$GP196+19),"")</f>
      </c>
      <c r="FU196">
        <f>IF($GQ196&gt;=20,INDEX($DL:$DL,$GP196+20),"")</f>
      </c>
      <c r="FV196">
        <f>IF($GQ196&gt;=21,INDEX($DL:$DL,$GP196+21),"")</f>
      </c>
      <c r="FW196">
        <f>IF($GQ196&gt;=22,INDEX($DL:$DL,$GP196+22),"")</f>
      </c>
      <c r="FX196">
        <f>IF($GQ196&gt;=23,INDEX($DL:$DL,$GP196+23),"")</f>
      </c>
      <c r="FY196">
        <f>IF($GQ196&gt;=24,INDEX($DL:$DL,$GP196+24),"")</f>
      </c>
      <c r="FZ196">
        <f>IF($GQ196&gt;=25,INDEX($DL:$DL,$GP196+25),"")</f>
      </c>
      <c r="GA196">
        <f>IF($GQ196&gt;=26,INDEX($DL:$DL,$GP196+26),"")</f>
      </c>
      <c r="GB196">
        <f>IF($GQ196&gt;=27,INDEX($DL:$DL,$GP196+27),"")</f>
      </c>
      <c r="GC196">
        <f>IF($GQ196&gt;=28,INDEX($DL:$DL,$GP196+28),"")</f>
      </c>
      <c r="GD196">
        <f>IF($GQ196&gt;=29,INDEX($DL:$DL,$GP196+29),"")</f>
      </c>
      <c r="GE196">
        <f>IF($GQ196&gt;=30,INDEX($DL:$DL,$GP196+30),"")</f>
      </c>
      <c r="GF196">
        <f>IF($GQ196&gt;=31,INDEX($DL:$DL,$GP196+31),"")</f>
      </c>
      <c r="GG196">
        <f>IF($GQ196&gt;=32,INDEX($DL:$DL,$GP196+32),"")</f>
      </c>
      <c r="GH196">
        <f>IF($GQ196&gt;=33,INDEX($DL:$DL,$GP196+33),"")</f>
      </c>
      <c r="GI196">
        <f>IF($GQ196&gt;=34,INDEX($DL:$DL,$GP196+34),"")</f>
      </c>
      <c r="GJ196">
        <f>IF($GQ196&gt;=35,INDEX($DL:$DL,$GP196+35),"")</f>
      </c>
      <c r="GK196">
        <f>IF($GQ196&gt;=36,INDEX($DL:$DL,$GP196+36),"")</f>
      </c>
      <c r="GL196">
        <f>IF($GQ196&gt;=37,INDEX($DL:$DL,$GP196+37),"")</f>
      </c>
      <c r="GM196">
        <f>IF($GQ196&gt;=38,INDEX($DL:$DL,$GP196+38),"")</f>
      </c>
      <c r="GN196">
        <f>IF($GQ196&gt;=39,INDEX($DL:$DL,$GP196+39),"")</f>
      </c>
      <c r="GO196">
        <f>IF($GQ196&gt;=40,INDEX($DL:$DL,$GP196+40),"")</f>
      </c>
      <c r="GP196">
        <f>IFERROR(MATCH($DJ196,$DK$2:$DK$148,0)+1,0)</f>
      </c>
      <c r="GQ196">
        <f>IFERROR(INDEX($DM$2:$DM$148,MATCH($DJ196,$DK$2:$DK$148,0)),0)</f>
      </c>
      <c r="GR196">
        <f>IFERROR(MATCH($L196,$DN$196:$FA$196,0),0)</f>
      </c>
      <c r="GS196">
        <f>IF($GR196&gt;0,INDEX($FB$196:$GO$196,$GR196),"")</f>
      </c>
      <c r="GT196" t="s">
        <v>336</v>
      </c>
      <c r="GV196">
        <f>IF($JE196&gt;=1,INDEX($GT:$GT,$JD196+1),"")</f>
      </c>
      <c r="GW196">
        <f>IF($JE196&gt;=2,INDEX($GT:$GT,$JD196+2),"")</f>
      </c>
      <c r="GX196">
        <f>IF($JE196&gt;=3,INDEX($GT:$GT,$JD196+3),"")</f>
      </c>
      <c r="GY196">
        <f>IF($JE196&gt;=4,INDEX($GT:$GT,$JD196+4),"")</f>
      </c>
      <c r="GZ196">
        <f>IF($JE196&gt;=5,INDEX($GT:$GT,$JD196+5),"")</f>
      </c>
      <c r="HA196">
        <f>IF($JE196&gt;=6,INDEX($GT:$GT,$JD196+6),"")</f>
      </c>
      <c r="HB196">
        <f>IF($JE196&gt;=7,INDEX($GT:$GT,$JD196+7),"")</f>
      </c>
      <c r="HC196">
        <f>IF($JE196&gt;=8,INDEX($GT:$GT,$JD196+8),"")</f>
      </c>
      <c r="HD196">
        <f>IF($JE196&gt;=9,INDEX($GT:$GT,$JD196+9),"")</f>
      </c>
      <c r="HE196">
        <f>IF($JE196&gt;=10,INDEX($GT:$GT,$JD196+10),"")</f>
      </c>
      <c r="HF196">
        <f>IF($JE196&gt;=11,INDEX($GT:$GT,$JD196+11),"")</f>
      </c>
      <c r="HG196">
        <f>IF($JE196&gt;=12,INDEX($GT:$GT,$JD196+12),"")</f>
      </c>
      <c r="HH196">
        <f>IF($JE196&gt;=13,INDEX($GT:$GT,$JD196+13),"")</f>
      </c>
      <c r="HI196">
        <f>IF($JE196&gt;=14,INDEX($GT:$GT,$JD196+14),"")</f>
      </c>
      <c r="HJ196">
        <f>IF($JE196&gt;=15,INDEX($GT:$GT,$JD196+15),"")</f>
      </c>
      <c r="HK196">
        <f>IF($JE196&gt;=16,INDEX($GT:$GT,$JD196+16),"")</f>
      </c>
      <c r="HL196">
        <f>IF($JE196&gt;=17,INDEX($GT:$GT,$JD196+17),"")</f>
      </c>
      <c r="HM196">
        <f>IF($JE196&gt;=18,INDEX($GT:$GT,$JD196+18),"")</f>
      </c>
      <c r="HN196">
        <f>IF($JE196&gt;=19,INDEX($GT:$GT,$JD196+19),"")</f>
      </c>
      <c r="HO196">
        <f>IF($JE196&gt;=20,INDEX($GT:$GT,$JD196+20),"")</f>
      </c>
      <c r="HP196">
        <f>IF($JE196&gt;=21,INDEX($GT:$GT,$JD196+21),"")</f>
      </c>
      <c r="HQ196">
        <f>IF($JE196&gt;=22,INDEX($GT:$GT,$JD196+22),"")</f>
      </c>
      <c r="HR196">
        <f>IF($JE196&gt;=23,INDEX($GT:$GT,$JD196+23),"")</f>
      </c>
      <c r="HS196">
        <f>IF($JE196&gt;=24,INDEX($GT:$GT,$JD196+24),"")</f>
      </c>
      <c r="HT196">
        <f>IF($JE196&gt;=25,INDEX($GT:$GT,$JD196+25),"")</f>
      </c>
      <c r="HU196">
        <f>IF($JE196&gt;=26,INDEX($GT:$GT,$JD196+26),"")</f>
      </c>
      <c r="HV196">
        <f>IF($JE196&gt;=27,INDEX($GT:$GT,$JD196+27),"")</f>
      </c>
      <c r="HW196">
        <f>IF($JE196&gt;=28,INDEX($GT:$GT,$JD196+28),"")</f>
      </c>
      <c r="HX196">
        <f>IF($JE196&gt;=29,INDEX($GT:$GT,$JD196+29),"")</f>
      </c>
      <c r="HY196">
        <f>IF($JE196&gt;=30,INDEX($GT:$GT,$JD196+30),"")</f>
      </c>
      <c r="HZ196">
        <f>IF($JE196&gt;=31,INDEX($GT:$GT,$JD196+31),"")</f>
      </c>
      <c r="IA196">
        <f>IF($JE196&gt;=32,INDEX($GT:$GT,$JD196+32),"")</f>
      </c>
      <c r="IB196">
        <f>IF($JE196&gt;=33,INDEX($GT:$GT,$JD196+33),"")</f>
      </c>
      <c r="IC196">
        <f>IF($JE196&gt;=34,INDEX($GT:$GT,$JD196+34),"")</f>
      </c>
      <c r="ID196">
        <f>IF($JE196&gt;=35,INDEX($GT:$GT,$JD196+35),"")</f>
      </c>
      <c r="IE196">
        <f>IF($JE196&gt;=36,INDEX($GT:$GT,$JD196+36),"")</f>
      </c>
      <c r="IF196">
        <f>IF($JE196&gt;=37,INDEX($GT:$GT,$JD196+37),"")</f>
      </c>
      <c r="IG196">
        <f>IF($JE196&gt;=38,INDEX($GT:$GT,$JD196+38),"")</f>
      </c>
      <c r="IH196">
        <f>IF($JE196&gt;=39,INDEX($GT:$GT,$JD196+39),"")</f>
      </c>
      <c r="II196">
        <f>IF($JE196&gt;=40,INDEX($GT:$GT,$JD196+40),"")</f>
      </c>
      <c r="IJ196">
        <f>IF($JE196&gt;=41,INDEX($GT:$GT,$JD196+41),"")</f>
      </c>
      <c r="IK196">
        <f>IF($JE196&gt;=42,INDEX($GT:$GT,$JD196+42),"")</f>
      </c>
      <c r="IL196">
        <f>IF($JE196&gt;=43,INDEX($GT:$GT,$JD196+43),"")</f>
      </c>
      <c r="IM196">
        <f>IF($JE196&gt;=44,INDEX($GT:$GT,$JD196+44),"")</f>
      </c>
      <c r="IN196">
        <f>IF($JE196&gt;=45,INDEX($GT:$GT,$JD196+45),"")</f>
      </c>
      <c r="IO196">
        <f>IF($JE196&gt;=46,INDEX($GT:$GT,$JD196+46),"")</f>
      </c>
      <c r="IP196">
        <f>IF($JE196&gt;=47,INDEX($GT:$GT,$JD196+47),"")</f>
      </c>
      <c r="IQ196">
        <f>IF($JE196&gt;=48,INDEX($GT:$GT,$JD196+48),"")</f>
      </c>
      <c r="IR196">
        <f>IF($JE196&gt;=49,INDEX($GT:$GT,$JD196+49),"")</f>
      </c>
      <c r="IS196">
        <f>IF($JE196&gt;=50,INDEX($GT:$GT,$JD196+50),"")</f>
      </c>
      <c r="IT196">
        <f>IF($JE196&gt;=51,INDEX($GT:$GT,$JD196+51),"")</f>
      </c>
      <c r="IU196">
        <f>IF($JE196&gt;=52,INDEX($GT:$GT,$JD196+52),"")</f>
      </c>
      <c r="IV196">
        <f>IF($JE196&gt;=53,INDEX($GT:$GT,$JD196+53),"")</f>
      </c>
      <c r="IW196">
        <f>IF($JE196&gt;=54,INDEX($GT:$GT,$JD196+54),"")</f>
      </c>
      <c r="IX196">
        <f>IF($JE196&gt;=55,INDEX($GT:$GT,$JD196+55),"")</f>
      </c>
      <c r="IY196">
        <f>IF($JE196&gt;=56,INDEX($GT:$GT,$JD196+56),"")</f>
      </c>
      <c r="IZ196">
        <f>IF($JE196&gt;=57,INDEX($GT:$GT,$JD196+57),"")</f>
      </c>
      <c r="JA196">
        <f>IF($JE196&gt;=58,INDEX($GT:$GT,$JD196+58),"")</f>
      </c>
      <c r="JB196">
        <f>IF($JE196&gt;=59,INDEX($GT:$GT,$JD196+59),"")</f>
      </c>
      <c r="JC196">
        <f>IF($JE196&gt;=60,INDEX($GT:$GT,$JD196+60),"")</f>
      </c>
      <c r="JD196">
        <f>IFERROR(MATCH($GS196,$GT$2:$GT$322,0)+1,0)</f>
      </c>
      <c r="JE196">
        <f>IFERROR(INDEX($GU$2:$GU$322,MATCH($GS196,$GT$2:$GT$322,0)),0)</f>
      </c>
      <c r="JF196" t="s">
        <v>28</v>
      </c>
      <c r="JG196" t="s">
        <v>28</v>
      </c>
    </row>
    <row r="197" spans="1:267" x14ac:dyDescent="0.25">
      <c r="J197" s="1"/>
      <c r="K197" s="1"/>
      <c r="L197" s="1"/>
      <c r="M197" s="1"/>
      <c r="N197" s="1">
        <f>IFERROR(IF(FIND(" - ",$J197)&gt;0,MID($J197,FIND(" - ",$J197)+3,LEN($J197)),""),"")</f>
      </c>
      <c r="P197" s="1"/>
      <c r="S197" t="s">
        <v>28</v>
      </c>
      <c r="U197">
        <f>IF(OR($S197="",$T197=""),"",IFERROR($S197/$T197,0))</f>
      </c>
      <c r="V197">
        <f>IF($S197="","",
IF($K197="","",
IF(ISNUMBER(SEARCH("exempt",LOWER($K197))),0,
$S197*(VALUE(SUBSTITUTE($K197,"%",""))/100))))</f>
      </c>
      <c r="AB197">
        <f>IF($S197="","",
SUM($S197,$V197,$Z197,$W197,$Y197)-
IF($AA197="",0,VALUE($AA197)))</f>
      </c>
      <c r="AJ197" t="s">
        <v>828</v>
      </c>
      <c r="AO197" t="s">
        <v>829</v>
      </c>
      <c r="AR197">
        <f>IFERROR(LEFT($J197,FIND(" - ",$J197)-1),$J197)</f>
      </c>
      <c r="AU197">
        <f>IF($CJ197&gt;=1,INDEX($AS:$AS,$CI197+1),"")</f>
      </c>
      <c r="AV197">
        <f>IF($CJ197&gt;=2,INDEX($AS:$AS,$CI197+2),"")</f>
      </c>
      <c r="AW197">
        <f>IF($CJ197&gt;=3,INDEX($AS:$AS,$CI197+3),"")</f>
      </c>
      <c r="AX197">
        <f>IF($CJ197&gt;=4,INDEX($AS:$AS,$CI197+4),"")</f>
      </c>
      <c r="AY197">
        <f>IF($CJ197&gt;=5,INDEX($AS:$AS,$CI197+5),"")</f>
      </c>
      <c r="AZ197">
        <f>IF($CJ197&gt;=6,INDEX($AS:$AS,$CI197+6),"")</f>
      </c>
      <c r="BA197">
        <f>IF($CJ197&gt;=7,INDEX($AS:$AS,$CI197+7),"")</f>
      </c>
      <c r="BB197">
        <f>IF($CJ197&gt;=8,INDEX($AS:$AS,$CI197+8),"")</f>
      </c>
      <c r="BC197">
        <f>IF($CJ197&gt;=9,INDEX($AS:$AS,$CI197+9),"")</f>
      </c>
      <c r="BD197">
        <f>IF($CJ197&gt;=10,INDEX($AS:$AS,$CI197+10),"")</f>
      </c>
      <c r="BE197">
        <f>IF($CJ197&gt;=11,INDEX($AS:$AS,$CI197+11),"")</f>
      </c>
      <c r="BF197">
        <f>IF($CJ197&gt;=12,INDEX($AS:$AS,$CI197+12),"")</f>
      </c>
      <c r="BG197">
        <f>IF($CJ197&gt;=13,INDEX($AS:$AS,$CI197+13),"")</f>
      </c>
      <c r="BH197">
        <f>IF($CJ197&gt;=14,INDEX($AS:$AS,$CI197+14),"")</f>
      </c>
      <c r="BI197">
        <f>IF($CJ197&gt;=15,INDEX($AS:$AS,$CI197+15),"")</f>
      </c>
      <c r="BJ197">
        <f>IF($CJ197&gt;=16,INDEX($AS:$AS,$CI197+16),"")</f>
      </c>
      <c r="BK197">
        <f>IF($CJ197&gt;=17,INDEX($AS:$AS,$CI197+17),"")</f>
      </c>
      <c r="BL197">
        <f>IF($CJ197&gt;=18,INDEX($AS:$AS,$CI197+18),"")</f>
      </c>
      <c r="BM197">
        <f>IF($CJ197&gt;=19,INDEX($AS:$AS,$CI197+19),"")</f>
      </c>
      <c r="BN197">
        <f>IF($CJ197&gt;=20,INDEX($AS:$AS,$CI197+20),"")</f>
      </c>
      <c r="BO197">
        <f>IF($CJ197&gt;=21,INDEX($AS:$AS,$CI197+21),"")</f>
      </c>
      <c r="BP197">
        <f>IF($CJ197&gt;=22,INDEX($AS:$AS,$CI197+22),"")</f>
      </c>
      <c r="BQ197">
        <f>IF($CJ197&gt;=23,INDEX($AS:$AS,$CI197+23),"")</f>
      </c>
      <c r="BR197">
        <f>IF($CJ197&gt;=24,INDEX($AS:$AS,$CI197+24),"")</f>
      </c>
      <c r="BS197">
        <f>IF($CJ197&gt;=25,INDEX($AS:$AS,$CI197+25),"")</f>
      </c>
      <c r="BT197">
        <f>IF($CJ197&gt;=26,INDEX($AS:$AS,$CI197+26),"")</f>
      </c>
      <c r="BU197">
        <f>IF($CJ197&gt;=27,INDEX($AS:$AS,$CI197+27),"")</f>
      </c>
      <c r="BV197">
        <f>IF($CJ197&gt;=28,INDEX($AS:$AS,$CI197+28),"")</f>
      </c>
      <c r="BW197">
        <f>IF($CJ197&gt;=29,INDEX($AS:$AS,$CI197+29),"")</f>
      </c>
      <c r="BX197">
        <f>IF($CJ197&gt;=30,INDEX($AS:$AS,$CI197+30),"")</f>
      </c>
      <c r="BY197">
        <f>IF($CJ197&gt;=31,INDEX($AS:$AS,$CI197+31),"")</f>
      </c>
      <c r="BZ197">
        <f>IF($CJ197&gt;=32,INDEX($AS:$AS,$CI197+32),"")</f>
      </c>
      <c r="CA197">
        <f>IF($CJ197&gt;=33,INDEX($AS:$AS,$CI197+33),"")</f>
      </c>
      <c r="CB197">
        <f>IF($CJ197&gt;=34,INDEX($AS:$AS,$CI197+34),"")</f>
      </c>
      <c r="CC197">
        <f>IF($CJ197&gt;=35,INDEX($AS:$AS,$CI197+35),"")</f>
      </c>
      <c r="CD197">
        <f>IF($CJ197&gt;=36,INDEX($AS:$AS,$CI197+36),"")</f>
      </c>
      <c r="CE197">
        <f>IF($CJ197&gt;=37,INDEX($AS:$AS,$CI197+37),"")</f>
      </c>
      <c r="CF197">
        <f>IF($CJ197&gt;=38,INDEX($AS:$AS,$CI197+38),"")</f>
      </c>
      <c r="CG197">
        <f>IF($CJ197&gt;=39,INDEX($AS:$AS,$CI197+39),"")</f>
      </c>
      <c r="CH197">
        <f>IF($CJ197&gt;=40,INDEX($AS:$AS,$CI197+40),"")</f>
      </c>
      <c r="CI197">
        <f>IFERROR(MATCH($AR197,$AS$2:$AS$133,0)+1,0)</f>
      </c>
      <c r="CJ197">
        <f>IFERROR(INDEX($AT$2:$AT$133,MATCH($AR197,$AS$2:$AS$133,0)),0)</f>
      </c>
      <c r="CK197">
        <f>IFERROR(LEFT($O197,FIND(" - ",$O197)-1),$O197)</f>
      </c>
      <c r="CL197" t="s">
        <v>193</v>
      </c>
      <c r="CN197">
        <f>IF($DI197&gt;=1,INDEX($CL:$CL,$DH197+1),"")</f>
      </c>
      <c r="CO197">
        <f>IF($DI197&gt;=2,INDEX($CL:$CL,$DH197+2),"")</f>
      </c>
      <c r="CP197">
        <f>IF($DI197&gt;=3,INDEX($CL:$CL,$DH197+3),"")</f>
      </c>
      <c r="CQ197">
        <f>IF($DI197&gt;=4,INDEX($CL:$CL,$DH197+4),"")</f>
      </c>
      <c r="CR197">
        <f>IF($DI197&gt;=5,INDEX($CL:$CL,$DH197+5),"")</f>
      </c>
      <c r="CS197">
        <f>IF($DI197&gt;=6,INDEX($CL:$CL,$DH197+6),"")</f>
      </c>
      <c r="CT197">
        <f>IF($DI197&gt;=7,INDEX($CL:$CL,$DH197+7),"")</f>
      </c>
      <c r="CU197">
        <f>IF($DI197&gt;=8,INDEX($CL:$CL,$DH197+8),"")</f>
      </c>
      <c r="CV197">
        <f>IF($DI197&gt;=9,INDEX($CL:$CL,$DH197+9),"")</f>
      </c>
      <c r="CW197">
        <f>IF($DI197&gt;=10,INDEX($CL:$CL,$DH197+10),"")</f>
      </c>
      <c r="CX197">
        <f>IF($DI197&gt;=11,INDEX($CL:$CL,$DH197+11),"")</f>
      </c>
      <c r="CY197">
        <f>IF($DI197&gt;=12,INDEX($CL:$CL,$DH197+12),"")</f>
      </c>
      <c r="CZ197">
        <f>IF($DI197&gt;=13,INDEX($CL:$CL,$DH197+13),"")</f>
      </c>
      <c r="DA197">
        <f>IF($DI197&gt;=14,INDEX($CL:$CL,$DH197+14),"")</f>
      </c>
      <c r="DB197">
        <f>IF($DI197&gt;=15,INDEX($CL:$CL,$DH197+15),"")</f>
      </c>
      <c r="DC197">
        <f>IF($DI197&gt;=16,INDEX($CL:$CL,$DH197+16),"")</f>
      </c>
      <c r="DD197">
        <f>IF($DI197&gt;=17,INDEX($CL:$CL,$DH197+17),"")</f>
      </c>
      <c r="DE197">
        <f>IF($DI197&gt;=18,INDEX($CL:$CL,$DH197+18),"")</f>
      </c>
      <c r="DF197">
        <f>IF($DI197&gt;=19,INDEX($CL:$CL,$DH197+19),"")</f>
      </c>
      <c r="DG197">
        <f>IF($DI197&gt;=20,INDEX($CL:$CL,$DH197+20),"")</f>
      </c>
      <c r="DH197">
        <f>IFERROR(MATCH($CK197,$CL$2:$CL$1558,0)+1,0)</f>
      </c>
      <c r="DI197">
        <f>IFERROR(INDEX($CM$2:$CM$1558,MATCH($CK197,$CL$2:$CL$1558,0)),0)</f>
      </c>
      <c r="DJ197">
        <f>IFERROR(INDEX($AQ:$AQ,MATCH($K197,$AP:$AP,0))&amp;"","")</f>
      </c>
      <c r="DN197">
        <f>IF($GQ197&gt;=1,INDEX($DK:$DK,$GP197+1),"")</f>
      </c>
      <c r="DO197">
        <f>IF($GQ197&gt;=2,INDEX($DK:$DK,$GP197+2),"")</f>
      </c>
      <c r="DP197">
        <f>IF($GQ197&gt;=3,INDEX($DK:$DK,$GP197+3),"")</f>
      </c>
      <c r="DQ197">
        <f>IF($GQ197&gt;=4,INDEX($DK:$DK,$GP197+4),"")</f>
      </c>
      <c r="DR197">
        <f>IF($GQ197&gt;=5,INDEX($DK:$DK,$GP197+5),"")</f>
      </c>
      <c r="DS197">
        <f>IF($GQ197&gt;=6,INDEX($DK:$DK,$GP197+6),"")</f>
      </c>
      <c r="DT197">
        <f>IF($GQ197&gt;=7,INDEX($DK:$DK,$GP197+7),"")</f>
      </c>
      <c r="DU197">
        <f>IF($GQ197&gt;=8,INDEX($DK:$DK,$GP197+8),"")</f>
      </c>
      <c r="DV197">
        <f>IF($GQ197&gt;=9,INDEX($DK:$DK,$GP197+9),"")</f>
      </c>
      <c r="DW197">
        <f>IF($GQ197&gt;=10,INDEX($DK:$DK,$GP197+10),"")</f>
      </c>
      <c r="DX197">
        <f>IF($GQ197&gt;=11,INDEX($DK:$DK,$GP197+11),"")</f>
      </c>
      <c r="DY197">
        <f>IF($GQ197&gt;=12,INDEX($DK:$DK,$GP197+12),"")</f>
      </c>
      <c r="DZ197">
        <f>IF($GQ197&gt;=13,INDEX($DK:$DK,$GP197+13),"")</f>
      </c>
      <c r="EA197">
        <f>IF($GQ197&gt;=14,INDEX($DK:$DK,$GP197+14),"")</f>
      </c>
      <c r="EB197">
        <f>IF($GQ197&gt;=15,INDEX($DK:$DK,$GP197+15),"")</f>
      </c>
      <c r="EC197">
        <f>IF($GQ197&gt;=16,INDEX($DK:$DK,$GP197+16),"")</f>
      </c>
      <c r="ED197">
        <f>IF($GQ197&gt;=17,INDEX($DK:$DK,$GP197+17),"")</f>
      </c>
      <c r="EE197">
        <f>IF($GQ197&gt;=18,INDEX($DK:$DK,$GP197+18),"")</f>
      </c>
      <c r="EF197">
        <f>IF($GQ197&gt;=19,INDEX($DK:$DK,$GP197+19),"")</f>
      </c>
      <c r="EG197">
        <f>IF($GQ197&gt;=20,INDEX($DK:$DK,$GP197+20),"")</f>
      </c>
      <c r="EH197">
        <f>IF($GQ197&gt;=21,INDEX($DK:$DK,$GP197+21),"")</f>
      </c>
      <c r="EI197">
        <f>IF($GQ197&gt;=22,INDEX($DK:$DK,$GP197+22),"")</f>
      </c>
      <c r="EJ197">
        <f>IF($GQ197&gt;=23,INDEX($DK:$DK,$GP197+23),"")</f>
      </c>
      <c r="EK197">
        <f>IF($GQ197&gt;=24,INDEX($DK:$DK,$GP197+24),"")</f>
      </c>
      <c r="EL197">
        <f>IF($GQ197&gt;=25,INDEX($DK:$DK,$GP197+25),"")</f>
      </c>
      <c r="EM197">
        <f>IF($GQ197&gt;=26,INDEX($DK:$DK,$GP197+26),"")</f>
      </c>
      <c r="EN197">
        <f>IF($GQ197&gt;=27,INDEX($DK:$DK,$GP197+27),"")</f>
      </c>
      <c r="EO197">
        <f>IF($GQ197&gt;=28,INDEX($DK:$DK,$GP197+28),"")</f>
      </c>
      <c r="EP197">
        <f>IF($GQ197&gt;=29,INDEX($DK:$DK,$GP197+29),"")</f>
      </c>
      <c r="EQ197">
        <f>IF($GQ197&gt;=30,INDEX($DK:$DK,$GP197+30),"")</f>
      </c>
      <c r="ER197">
        <f>IF($GQ197&gt;=31,INDEX($DK:$DK,$GP197+31),"")</f>
      </c>
      <c r="ES197">
        <f>IF($GQ197&gt;=32,INDEX($DK:$DK,$GP197+32),"")</f>
      </c>
      <c r="ET197">
        <f>IF($GQ197&gt;=33,INDEX($DK:$DK,$GP197+33),"")</f>
      </c>
      <c r="EU197">
        <f>IF($GQ197&gt;=34,INDEX($DK:$DK,$GP197+34),"")</f>
      </c>
      <c r="EV197">
        <f>IF($GQ197&gt;=35,INDEX($DK:$DK,$GP197+35),"")</f>
      </c>
      <c r="EW197">
        <f>IF($GQ197&gt;=36,INDEX($DK:$DK,$GP197+36),"")</f>
      </c>
      <c r="EX197">
        <f>IF($GQ197&gt;=37,INDEX($DK:$DK,$GP197+37),"")</f>
      </c>
      <c r="EY197">
        <f>IF($GQ197&gt;=38,INDEX($DK:$DK,$GP197+38),"")</f>
      </c>
      <c r="EZ197">
        <f>IF($GQ197&gt;=39,INDEX($DK:$DK,$GP197+39),"")</f>
      </c>
      <c r="FA197">
        <f>IF($GQ197&gt;=40,INDEX($DK:$DK,$GP197+40),"")</f>
      </c>
      <c r="FB197">
        <f>IF($GQ197&gt;=1,INDEX($DL:$DL,$GP197+1),"")</f>
      </c>
      <c r="FC197">
        <f>IF($GQ197&gt;=2,INDEX($DL:$DL,$GP197+2),"")</f>
      </c>
      <c r="FD197">
        <f>IF($GQ197&gt;=3,INDEX($DL:$DL,$GP197+3),"")</f>
      </c>
      <c r="FE197">
        <f>IF($GQ197&gt;=4,INDEX($DL:$DL,$GP197+4),"")</f>
      </c>
      <c r="FF197">
        <f>IF($GQ197&gt;=5,INDEX($DL:$DL,$GP197+5),"")</f>
      </c>
      <c r="FG197">
        <f>IF($GQ197&gt;=6,INDEX($DL:$DL,$GP197+6),"")</f>
      </c>
      <c r="FH197">
        <f>IF($GQ197&gt;=7,INDEX($DL:$DL,$GP197+7),"")</f>
      </c>
      <c r="FI197">
        <f>IF($GQ197&gt;=8,INDEX($DL:$DL,$GP197+8),"")</f>
      </c>
      <c r="FJ197">
        <f>IF($GQ197&gt;=9,INDEX($DL:$DL,$GP197+9),"")</f>
      </c>
      <c r="FK197">
        <f>IF($GQ197&gt;=10,INDEX($DL:$DL,$GP197+10),"")</f>
      </c>
      <c r="FL197">
        <f>IF($GQ197&gt;=11,INDEX($DL:$DL,$GP197+11),"")</f>
      </c>
      <c r="FM197">
        <f>IF($GQ197&gt;=12,INDEX($DL:$DL,$GP197+12),"")</f>
      </c>
      <c r="FN197">
        <f>IF($GQ197&gt;=13,INDEX($DL:$DL,$GP197+13),"")</f>
      </c>
      <c r="FO197">
        <f>IF($GQ197&gt;=14,INDEX($DL:$DL,$GP197+14),"")</f>
      </c>
      <c r="FP197">
        <f>IF($GQ197&gt;=15,INDEX($DL:$DL,$GP197+15),"")</f>
      </c>
      <c r="FQ197">
        <f>IF($GQ197&gt;=16,INDEX($DL:$DL,$GP197+16),"")</f>
      </c>
      <c r="FR197">
        <f>IF($GQ197&gt;=17,INDEX($DL:$DL,$GP197+17),"")</f>
      </c>
      <c r="FS197">
        <f>IF($GQ197&gt;=18,INDEX($DL:$DL,$GP197+18),"")</f>
      </c>
      <c r="FT197">
        <f>IF($GQ197&gt;=19,INDEX($DL:$DL,$GP197+19),"")</f>
      </c>
      <c r="FU197">
        <f>IF($GQ197&gt;=20,INDEX($DL:$DL,$GP197+20),"")</f>
      </c>
      <c r="FV197">
        <f>IF($GQ197&gt;=21,INDEX($DL:$DL,$GP197+21),"")</f>
      </c>
      <c r="FW197">
        <f>IF($GQ197&gt;=22,INDEX($DL:$DL,$GP197+22),"")</f>
      </c>
      <c r="FX197">
        <f>IF($GQ197&gt;=23,INDEX($DL:$DL,$GP197+23),"")</f>
      </c>
      <c r="FY197">
        <f>IF($GQ197&gt;=24,INDEX($DL:$DL,$GP197+24),"")</f>
      </c>
      <c r="FZ197">
        <f>IF($GQ197&gt;=25,INDEX($DL:$DL,$GP197+25),"")</f>
      </c>
      <c r="GA197">
        <f>IF($GQ197&gt;=26,INDEX($DL:$DL,$GP197+26),"")</f>
      </c>
      <c r="GB197">
        <f>IF($GQ197&gt;=27,INDEX($DL:$DL,$GP197+27),"")</f>
      </c>
      <c r="GC197">
        <f>IF($GQ197&gt;=28,INDEX($DL:$DL,$GP197+28),"")</f>
      </c>
      <c r="GD197">
        <f>IF($GQ197&gt;=29,INDEX($DL:$DL,$GP197+29),"")</f>
      </c>
      <c r="GE197">
        <f>IF($GQ197&gt;=30,INDEX($DL:$DL,$GP197+30),"")</f>
      </c>
      <c r="GF197">
        <f>IF($GQ197&gt;=31,INDEX($DL:$DL,$GP197+31),"")</f>
      </c>
      <c r="GG197">
        <f>IF($GQ197&gt;=32,INDEX($DL:$DL,$GP197+32),"")</f>
      </c>
      <c r="GH197">
        <f>IF($GQ197&gt;=33,INDEX($DL:$DL,$GP197+33),"")</f>
      </c>
      <c r="GI197">
        <f>IF($GQ197&gt;=34,INDEX($DL:$DL,$GP197+34),"")</f>
      </c>
      <c r="GJ197">
        <f>IF($GQ197&gt;=35,INDEX($DL:$DL,$GP197+35),"")</f>
      </c>
      <c r="GK197">
        <f>IF($GQ197&gt;=36,INDEX($DL:$DL,$GP197+36),"")</f>
      </c>
      <c r="GL197">
        <f>IF($GQ197&gt;=37,INDEX($DL:$DL,$GP197+37),"")</f>
      </c>
      <c r="GM197">
        <f>IF($GQ197&gt;=38,INDEX($DL:$DL,$GP197+38),"")</f>
      </c>
      <c r="GN197">
        <f>IF($GQ197&gt;=39,INDEX($DL:$DL,$GP197+39),"")</f>
      </c>
      <c r="GO197">
        <f>IF($GQ197&gt;=40,INDEX($DL:$DL,$GP197+40),"")</f>
      </c>
      <c r="GP197">
        <f>IFERROR(MATCH($DJ197,$DK$2:$DK$148,0)+1,0)</f>
      </c>
      <c r="GQ197">
        <f>IFERROR(INDEX($DM$2:$DM$148,MATCH($DJ197,$DK$2:$DK$148,0)),0)</f>
      </c>
      <c r="GR197">
        <f>IFERROR(MATCH($L197,$DN$197:$FA$197,0),0)</f>
      </c>
      <c r="GS197">
        <f>IF($GR197&gt;0,INDEX($FB$197:$GO$197,$GR197),"")</f>
      </c>
      <c r="GT197" t="s">
        <v>342</v>
      </c>
      <c r="GV197">
        <f>IF($JE197&gt;=1,INDEX($GT:$GT,$JD197+1),"")</f>
      </c>
      <c r="GW197">
        <f>IF($JE197&gt;=2,INDEX($GT:$GT,$JD197+2),"")</f>
      </c>
      <c r="GX197">
        <f>IF($JE197&gt;=3,INDEX($GT:$GT,$JD197+3),"")</f>
      </c>
      <c r="GY197">
        <f>IF($JE197&gt;=4,INDEX($GT:$GT,$JD197+4),"")</f>
      </c>
      <c r="GZ197">
        <f>IF($JE197&gt;=5,INDEX($GT:$GT,$JD197+5),"")</f>
      </c>
      <c r="HA197">
        <f>IF($JE197&gt;=6,INDEX($GT:$GT,$JD197+6),"")</f>
      </c>
      <c r="HB197">
        <f>IF($JE197&gt;=7,INDEX($GT:$GT,$JD197+7),"")</f>
      </c>
      <c r="HC197">
        <f>IF($JE197&gt;=8,INDEX($GT:$GT,$JD197+8),"")</f>
      </c>
      <c r="HD197">
        <f>IF($JE197&gt;=9,INDEX($GT:$GT,$JD197+9),"")</f>
      </c>
      <c r="HE197">
        <f>IF($JE197&gt;=10,INDEX($GT:$GT,$JD197+10),"")</f>
      </c>
      <c r="HF197">
        <f>IF($JE197&gt;=11,INDEX($GT:$GT,$JD197+11),"")</f>
      </c>
      <c r="HG197">
        <f>IF($JE197&gt;=12,INDEX($GT:$GT,$JD197+12),"")</f>
      </c>
      <c r="HH197">
        <f>IF($JE197&gt;=13,INDEX($GT:$GT,$JD197+13),"")</f>
      </c>
      <c r="HI197">
        <f>IF($JE197&gt;=14,INDEX($GT:$GT,$JD197+14),"")</f>
      </c>
      <c r="HJ197">
        <f>IF($JE197&gt;=15,INDEX($GT:$GT,$JD197+15),"")</f>
      </c>
      <c r="HK197">
        <f>IF($JE197&gt;=16,INDEX($GT:$GT,$JD197+16),"")</f>
      </c>
      <c r="HL197">
        <f>IF($JE197&gt;=17,INDEX($GT:$GT,$JD197+17),"")</f>
      </c>
      <c r="HM197">
        <f>IF($JE197&gt;=18,INDEX($GT:$GT,$JD197+18),"")</f>
      </c>
      <c r="HN197">
        <f>IF($JE197&gt;=19,INDEX($GT:$GT,$JD197+19),"")</f>
      </c>
      <c r="HO197">
        <f>IF($JE197&gt;=20,INDEX($GT:$GT,$JD197+20),"")</f>
      </c>
      <c r="HP197">
        <f>IF($JE197&gt;=21,INDEX($GT:$GT,$JD197+21),"")</f>
      </c>
      <c r="HQ197">
        <f>IF($JE197&gt;=22,INDEX($GT:$GT,$JD197+22),"")</f>
      </c>
      <c r="HR197">
        <f>IF($JE197&gt;=23,INDEX($GT:$GT,$JD197+23),"")</f>
      </c>
      <c r="HS197">
        <f>IF($JE197&gt;=24,INDEX($GT:$GT,$JD197+24),"")</f>
      </c>
      <c r="HT197">
        <f>IF($JE197&gt;=25,INDEX($GT:$GT,$JD197+25),"")</f>
      </c>
      <c r="HU197">
        <f>IF($JE197&gt;=26,INDEX($GT:$GT,$JD197+26),"")</f>
      </c>
      <c r="HV197">
        <f>IF($JE197&gt;=27,INDEX($GT:$GT,$JD197+27),"")</f>
      </c>
      <c r="HW197">
        <f>IF($JE197&gt;=28,INDEX($GT:$GT,$JD197+28),"")</f>
      </c>
      <c r="HX197">
        <f>IF($JE197&gt;=29,INDEX($GT:$GT,$JD197+29),"")</f>
      </c>
      <c r="HY197">
        <f>IF($JE197&gt;=30,INDEX($GT:$GT,$JD197+30),"")</f>
      </c>
      <c r="HZ197">
        <f>IF($JE197&gt;=31,INDEX($GT:$GT,$JD197+31),"")</f>
      </c>
      <c r="IA197">
        <f>IF($JE197&gt;=32,INDEX($GT:$GT,$JD197+32),"")</f>
      </c>
      <c r="IB197">
        <f>IF($JE197&gt;=33,INDEX($GT:$GT,$JD197+33),"")</f>
      </c>
      <c r="IC197">
        <f>IF($JE197&gt;=34,INDEX($GT:$GT,$JD197+34),"")</f>
      </c>
      <c r="ID197">
        <f>IF($JE197&gt;=35,INDEX($GT:$GT,$JD197+35),"")</f>
      </c>
      <c r="IE197">
        <f>IF($JE197&gt;=36,INDEX($GT:$GT,$JD197+36),"")</f>
      </c>
      <c r="IF197">
        <f>IF($JE197&gt;=37,INDEX($GT:$GT,$JD197+37),"")</f>
      </c>
      <c r="IG197">
        <f>IF($JE197&gt;=38,INDEX($GT:$GT,$JD197+38),"")</f>
      </c>
      <c r="IH197">
        <f>IF($JE197&gt;=39,INDEX($GT:$GT,$JD197+39),"")</f>
      </c>
      <c r="II197">
        <f>IF($JE197&gt;=40,INDEX($GT:$GT,$JD197+40),"")</f>
      </c>
      <c r="IJ197">
        <f>IF($JE197&gt;=41,INDEX($GT:$GT,$JD197+41),"")</f>
      </c>
      <c r="IK197">
        <f>IF($JE197&gt;=42,INDEX($GT:$GT,$JD197+42),"")</f>
      </c>
      <c r="IL197">
        <f>IF($JE197&gt;=43,INDEX($GT:$GT,$JD197+43),"")</f>
      </c>
      <c r="IM197">
        <f>IF($JE197&gt;=44,INDEX($GT:$GT,$JD197+44),"")</f>
      </c>
      <c r="IN197">
        <f>IF($JE197&gt;=45,INDEX($GT:$GT,$JD197+45),"")</f>
      </c>
      <c r="IO197">
        <f>IF($JE197&gt;=46,INDEX($GT:$GT,$JD197+46),"")</f>
      </c>
      <c r="IP197">
        <f>IF($JE197&gt;=47,INDEX($GT:$GT,$JD197+47),"")</f>
      </c>
      <c r="IQ197">
        <f>IF($JE197&gt;=48,INDEX($GT:$GT,$JD197+48),"")</f>
      </c>
      <c r="IR197">
        <f>IF($JE197&gt;=49,INDEX($GT:$GT,$JD197+49),"")</f>
      </c>
      <c r="IS197">
        <f>IF($JE197&gt;=50,INDEX($GT:$GT,$JD197+50),"")</f>
      </c>
      <c r="IT197">
        <f>IF($JE197&gt;=51,INDEX($GT:$GT,$JD197+51),"")</f>
      </c>
      <c r="IU197">
        <f>IF($JE197&gt;=52,INDEX($GT:$GT,$JD197+52),"")</f>
      </c>
      <c r="IV197">
        <f>IF($JE197&gt;=53,INDEX($GT:$GT,$JD197+53),"")</f>
      </c>
      <c r="IW197">
        <f>IF($JE197&gt;=54,INDEX($GT:$GT,$JD197+54),"")</f>
      </c>
      <c r="IX197">
        <f>IF($JE197&gt;=55,INDEX($GT:$GT,$JD197+55),"")</f>
      </c>
      <c r="IY197">
        <f>IF($JE197&gt;=56,INDEX($GT:$GT,$JD197+56),"")</f>
      </c>
      <c r="IZ197">
        <f>IF($JE197&gt;=57,INDEX($GT:$GT,$JD197+57),"")</f>
      </c>
      <c r="JA197">
        <f>IF($JE197&gt;=58,INDEX($GT:$GT,$JD197+58),"")</f>
      </c>
      <c r="JB197">
        <f>IF($JE197&gt;=59,INDEX($GT:$GT,$JD197+59),"")</f>
      </c>
      <c r="JC197">
        <f>IF($JE197&gt;=60,INDEX($GT:$GT,$JD197+60),"")</f>
      </c>
      <c r="JD197">
        <f>IFERROR(MATCH($GS197,$GT$2:$GT$322,0)+1,0)</f>
      </c>
      <c r="JE197">
        <f>IFERROR(INDEX($GU$2:$GU$322,MATCH($GS197,$GT$2:$GT$322,0)),0)</f>
      </c>
      <c r="JF197" t="s">
        <v>28</v>
      </c>
      <c r="JG197" t="s">
        <v>28</v>
      </c>
    </row>
    <row r="198" spans="1:267" x14ac:dyDescent="0.25">
      <c r="J198" s="1"/>
      <c r="K198" s="1"/>
      <c r="L198" s="1"/>
      <c r="M198" s="1"/>
      <c r="N198" s="1">
        <f>IFERROR(IF(FIND(" - ",$J198)&gt;0,MID($J198,FIND(" - ",$J198)+3,LEN($J198)),""),"")</f>
      </c>
      <c r="P198" s="1"/>
      <c r="S198" t="s">
        <v>28</v>
      </c>
      <c r="U198">
        <f>IF(OR($S198="",$T198=""),"",IFERROR($S198/$T198,0))</f>
      </c>
      <c r="V198">
        <f>IF($S198="","",
IF($K198="","",
IF(ISNUMBER(SEARCH("exempt",LOWER($K198))),0,
$S198*(VALUE(SUBSTITUTE($K198,"%",""))/100))))</f>
      </c>
      <c r="AB198">
        <f>IF($S198="","",
SUM($S198,$V198,$Z198,$W198,$Y198)-
IF($AA198="",0,VALUE($AA198)))</f>
      </c>
      <c r="AJ198" t="s">
        <v>830</v>
      </c>
      <c r="AO198" t="s">
        <v>831</v>
      </c>
      <c r="AR198">
        <f>IFERROR(LEFT($J198,FIND(" - ",$J198)-1),$J198)</f>
      </c>
      <c r="AU198">
        <f>IF($CJ198&gt;=1,INDEX($AS:$AS,$CI198+1),"")</f>
      </c>
      <c r="AV198">
        <f>IF($CJ198&gt;=2,INDEX($AS:$AS,$CI198+2),"")</f>
      </c>
      <c r="AW198">
        <f>IF($CJ198&gt;=3,INDEX($AS:$AS,$CI198+3),"")</f>
      </c>
      <c r="AX198">
        <f>IF($CJ198&gt;=4,INDEX($AS:$AS,$CI198+4),"")</f>
      </c>
      <c r="AY198">
        <f>IF($CJ198&gt;=5,INDEX($AS:$AS,$CI198+5),"")</f>
      </c>
      <c r="AZ198">
        <f>IF($CJ198&gt;=6,INDEX($AS:$AS,$CI198+6),"")</f>
      </c>
      <c r="BA198">
        <f>IF($CJ198&gt;=7,INDEX($AS:$AS,$CI198+7),"")</f>
      </c>
      <c r="BB198">
        <f>IF($CJ198&gt;=8,INDEX($AS:$AS,$CI198+8),"")</f>
      </c>
      <c r="BC198">
        <f>IF($CJ198&gt;=9,INDEX($AS:$AS,$CI198+9),"")</f>
      </c>
      <c r="BD198">
        <f>IF($CJ198&gt;=10,INDEX($AS:$AS,$CI198+10),"")</f>
      </c>
      <c r="BE198">
        <f>IF($CJ198&gt;=11,INDEX($AS:$AS,$CI198+11),"")</f>
      </c>
      <c r="BF198">
        <f>IF($CJ198&gt;=12,INDEX($AS:$AS,$CI198+12),"")</f>
      </c>
      <c r="BG198">
        <f>IF($CJ198&gt;=13,INDEX($AS:$AS,$CI198+13),"")</f>
      </c>
      <c r="BH198">
        <f>IF($CJ198&gt;=14,INDEX($AS:$AS,$CI198+14),"")</f>
      </c>
      <c r="BI198">
        <f>IF($CJ198&gt;=15,INDEX($AS:$AS,$CI198+15),"")</f>
      </c>
      <c r="BJ198">
        <f>IF($CJ198&gt;=16,INDEX($AS:$AS,$CI198+16),"")</f>
      </c>
      <c r="BK198">
        <f>IF($CJ198&gt;=17,INDEX($AS:$AS,$CI198+17),"")</f>
      </c>
      <c r="BL198">
        <f>IF($CJ198&gt;=18,INDEX($AS:$AS,$CI198+18),"")</f>
      </c>
      <c r="BM198">
        <f>IF($CJ198&gt;=19,INDEX($AS:$AS,$CI198+19),"")</f>
      </c>
      <c r="BN198">
        <f>IF($CJ198&gt;=20,INDEX($AS:$AS,$CI198+20),"")</f>
      </c>
      <c r="BO198">
        <f>IF($CJ198&gt;=21,INDEX($AS:$AS,$CI198+21),"")</f>
      </c>
      <c r="BP198">
        <f>IF($CJ198&gt;=22,INDEX($AS:$AS,$CI198+22),"")</f>
      </c>
      <c r="BQ198">
        <f>IF($CJ198&gt;=23,INDEX($AS:$AS,$CI198+23),"")</f>
      </c>
      <c r="BR198">
        <f>IF($CJ198&gt;=24,INDEX($AS:$AS,$CI198+24),"")</f>
      </c>
      <c r="BS198">
        <f>IF($CJ198&gt;=25,INDEX($AS:$AS,$CI198+25),"")</f>
      </c>
      <c r="BT198">
        <f>IF($CJ198&gt;=26,INDEX($AS:$AS,$CI198+26),"")</f>
      </c>
      <c r="BU198">
        <f>IF($CJ198&gt;=27,INDEX($AS:$AS,$CI198+27),"")</f>
      </c>
      <c r="BV198">
        <f>IF($CJ198&gt;=28,INDEX($AS:$AS,$CI198+28),"")</f>
      </c>
      <c r="BW198">
        <f>IF($CJ198&gt;=29,INDEX($AS:$AS,$CI198+29),"")</f>
      </c>
      <c r="BX198">
        <f>IF($CJ198&gt;=30,INDEX($AS:$AS,$CI198+30),"")</f>
      </c>
      <c r="BY198">
        <f>IF($CJ198&gt;=31,INDEX($AS:$AS,$CI198+31),"")</f>
      </c>
      <c r="BZ198">
        <f>IF($CJ198&gt;=32,INDEX($AS:$AS,$CI198+32),"")</f>
      </c>
      <c r="CA198">
        <f>IF($CJ198&gt;=33,INDEX($AS:$AS,$CI198+33),"")</f>
      </c>
      <c r="CB198">
        <f>IF($CJ198&gt;=34,INDEX($AS:$AS,$CI198+34),"")</f>
      </c>
      <c r="CC198">
        <f>IF($CJ198&gt;=35,INDEX($AS:$AS,$CI198+35),"")</f>
      </c>
      <c r="CD198">
        <f>IF($CJ198&gt;=36,INDEX($AS:$AS,$CI198+36),"")</f>
      </c>
      <c r="CE198">
        <f>IF($CJ198&gt;=37,INDEX($AS:$AS,$CI198+37),"")</f>
      </c>
      <c r="CF198">
        <f>IF($CJ198&gt;=38,INDEX($AS:$AS,$CI198+38),"")</f>
      </c>
      <c r="CG198">
        <f>IF($CJ198&gt;=39,INDEX($AS:$AS,$CI198+39),"")</f>
      </c>
      <c r="CH198">
        <f>IF($CJ198&gt;=40,INDEX($AS:$AS,$CI198+40),"")</f>
      </c>
      <c r="CI198">
        <f>IFERROR(MATCH($AR198,$AS$2:$AS$133,0)+1,0)</f>
      </c>
      <c r="CJ198">
        <f>IFERROR(INDEX($AT$2:$AT$133,MATCH($AR198,$AS$2:$AS$133,0)),0)</f>
      </c>
      <c r="CK198">
        <f>IFERROR(LEFT($O198,FIND(" - ",$O198)-1),$O198)</f>
      </c>
      <c r="CL198" t="s">
        <v>202</v>
      </c>
      <c r="CN198">
        <f>IF($DI198&gt;=1,INDEX($CL:$CL,$DH198+1),"")</f>
      </c>
      <c r="CO198">
        <f>IF($DI198&gt;=2,INDEX($CL:$CL,$DH198+2),"")</f>
      </c>
      <c r="CP198">
        <f>IF($DI198&gt;=3,INDEX($CL:$CL,$DH198+3),"")</f>
      </c>
      <c r="CQ198">
        <f>IF($DI198&gt;=4,INDEX($CL:$CL,$DH198+4),"")</f>
      </c>
      <c r="CR198">
        <f>IF($DI198&gt;=5,INDEX($CL:$CL,$DH198+5),"")</f>
      </c>
      <c r="CS198">
        <f>IF($DI198&gt;=6,INDEX($CL:$CL,$DH198+6),"")</f>
      </c>
      <c r="CT198">
        <f>IF($DI198&gt;=7,INDEX($CL:$CL,$DH198+7),"")</f>
      </c>
      <c r="CU198">
        <f>IF($DI198&gt;=8,INDEX($CL:$CL,$DH198+8),"")</f>
      </c>
      <c r="CV198">
        <f>IF($DI198&gt;=9,INDEX($CL:$CL,$DH198+9),"")</f>
      </c>
      <c r="CW198">
        <f>IF($DI198&gt;=10,INDEX($CL:$CL,$DH198+10),"")</f>
      </c>
      <c r="CX198">
        <f>IF($DI198&gt;=11,INDEX($CL:$CL,$DH198+11),"")</f>
      </c>
      <c r="CY198">
        <f>IF($DI198&gt;=12,INDEX($CL:$CL,$DH198+12),"")</f>
      </c>
      <c r="CZ198">
        <f>IF($DI198&gt;=13,INDEX($CL:$CL,$DH198+13),"")</f>
      </c>
      <c r="DA198">
        <f>IF($DI198&gt;=14,INDEX($CL:$CL,$DH198+14),"")</f>
      </c>
      <c r="DB198">
        <f>IF($DI198&gt;=15,INDEX($CL:$CL,$DH198+15),"")</f>
      </c>
      <c r="DC198">
        <f>IF($DI198&gt;=16,INDEX($CL:$CL,$DH198+16),"")</f>
      </c>
      <c r="DD198">
        <f>IF($DI198&gt;=17,INDEX($CL:$CL,$DH198+17),"")</f>
      </c>
      <c r="DE198">
        <f>IF($DI198&gt;=18,INDEX($CL:$CL,$DH198+18),"")</f>
      </c>
      <c r="DF198">
        <f>IF($DI198&gt;=19,INDEX($CL:$CL,$DH198+19),"")</f>
      </c>
      <c r="DG198">
        <f>IF($DI198&gt;=20,INDEX($CL:$CL,$DH198+20),"")</f>
      </c>
      <c r="DH198">
        <f>IFERROR(MATCH($CK198,$CL$2:$CL$1558,0)+1,0)</f>
      </c>
      <c r="DI198">
        <f>IFERROR(INDEX($CM$2:$CM$1558,MATCH($CK198,$CL$2:$CL$1558,0)),0)</f>
      </c>
      <c r="DJ198">
        <f>IFERROR(INDEX($AQ:$AQ,MATCH($K198,$AP:$AP,0))&amp;"","")</f>
      </c>
      <c r="DN198">
        <f>IF($GQ198&gt;=1,INDEX($DK:$DK,$GP198+1),"")</f>
      </c>
      <c r="DO198">
        <f>IF($GQ198&gt;=2,INDEX($DK:$DK,$GP198+2),"")</f>
      </c>
      <c r="DP198">
        <f>IF($GQ198&gt;=3,INDEX($DK:$DK,$GP198+3),"")</f>
      </c>
      <c r="DQ198">
        <f>IF($GQ198&gt;=4,INDEX($DK:$DK,$GP198+4),"")</f>
      </c>
      <c r="DR198">
        <f>IF($GQ198&gt;=5,INDEX($DK:$DK,$GP198+5),"")</f>
      </c>
      <c r="DS198">
        <f>IF($GQ198&gt;=6,INDEX($DK:$DK,$GP198+6),"")</f>
      </c>
      <c r="DT198">
        <f>IF($GQ198&gt;=7,INDEX($DK:$DK,$GP198+7),"")</f>
      </c>
      <c r="DU198">
        <f>IF($GQ198&gt;=8,INDEX($DK:$DK,$GP198+8),"")</f>
      </c>
      <c r="DV198">
        <f>IF($GQ198&gt;=9,INDEX($DK:$DK,$GP198+9),"")</f>
      </c>
      <c r="DW198">
        <f>IF($GQ198&gt;=10,INDEX($DK:$DK,$GP198+10),"")</f>
      </c>
      <c r="DX198">
        <f>IF($GQ198&gt;=11,INDEX($DK:$DK,$GP198+11),"")</f>
      </c>
      <c r="DY198">
        <f>IF($GQ198&gt;=12,INDEX($DK:$DK,$GP198+12),"")</f>
      </c>
      <c r="DZ198">
        <f>IF($GQ198&gt;=13,INDEX($DK:$DK,$GP198+13),"")</f>
      </c>
      <c r="EA198">
        <f>IF($GQ198&gt;=14,INDEX($DK:$DK,$GP198+14),"")</f>
      </c>
      <c r="EB198">
        <f>IF($GQ198&gt;=15,INDEX($DK:$DK,$GP198+15),"")</f>
      </c>
      <c r="EC198">
        <f>IF($GQ198&gt;=16,INDEX($DK:$DK,$GP198+16),"")</f>
      </c>
      <c r="ED198">
        <f>IF($GQ198&gt;=17,INDEX($DK:$DK,$GP198+17),"")</f>
      </c>
      <c r="EE198">
        <f>IF($GQ198&gt;=18,INDEX($DK:$DK,$GP198+18),"")</f>
      </c>
      <c r="EF198">
        <f>IF($GQ198&gt;=19,INDEX($DK:$DK,$GP198+19),"")</f>
      </c>
      <c r="EG198">
        <f>IF($GQ198&gt;=20,INDEX($DK:$DK,$GP198+20),"")</f>
      </c>
      <c r="EH198">
        <f>IF($GQ198&gt;=21,INDEX($DK:$DK,$GP198+21),"")</f>
      </c>
      <c r="EI198">
        <f>IF($GQ198&gt;=22,INDEX($DK:$DK,$GP198+22),"")</f>
      </c>
      <c r="EJ198">
        <f>IF($GQ198&gt;=23,INDEX($DK:$DK,$GP198+23),"")</f>
      </c>
      <c r="EK198">
        <f>IF($GQ198&gt;=24,INDEX($DK:$DK,$GP198+24),"")</f>
      </c>
      <c r="EL198">
        <f>IF($GQ198&gt;=25,INDEX($DK:$DK,$GP198+25),"")</f>
      </c>
      <c r="EM198">
        <f>IF($GQ198&gt;=26,INDEX($DK:$DK,$GP198+26),"")</f>
      </c>
      <c r="EN198">
        <f>IF($GQ198&gt;=27,INDEX($DK:$DK,$GP198+27),"")</f>
      </c>
      <c r="EO198">
        <f>IF($GQ198&gt;=28,INDEX($DK:$DK,$GP198+28),"")</f>
      </c>
      <c r="EP198">
        <f>IF($GQ198&gt;=29,INDEX($DK:$DK,$GP198+29),"")</f>
      </c>
      <c r="EQ198">
        <f>IF($GQ198&gt;=30,INDEX($DK:$DK,$GP198+30),"")</f>
      </c>
      <c r="ER198">
        <f>IF($GQ198&gt;=31,INDEX($DK:$DK,$GP198+31),"")</f>
      </c>
      <c r="ES198">
        <f>IF($GQ198&gt;=32,INDEX($DK:$DK,$GP198+32),"")</f>
      </c>
      <c r="ET198">
        <f>IF($GQ198&gt;=33,INDEX($DK:$DK,$GP198+33),"")</f>
      </c>
      <c r="EU198">
        <f>IF($GQ198&gt;=34,INDEX($DK:$DK,$GP198+34),"")</f>
      </c>
      <c r="EV198">
        <f>IF($GQ198&gt;=35,INDEX($DK:$DK,$GP198+35),"")</f>
      </c>
      <c r="EW198">
        <f>IF($GQ198&gt;=36,INDEX($DK:$DK,$GP198+36),"")</f>
      </c>
      <c r="EX198">
        <f>IF($GQ198&gt;=37,INDEX($DK:$DK,$GP198+37),"")</f>
      </c>
      <c r="EY198">
        <f>IF($GQ198&gt;=38,INDEX($DK:$DK,$GP198+38),"")</f>
      </c>
      <c r="EZ198">
        <f>IF($GQ198&gt;=39,INDEX($DK:$DK,$GP198+39),"")</f>
      </c>
      <c r="FA198">
        <f>IF($GQ198&gt;=40,INDEX($DK:$DK,$GP198+40),"")</f>
      </c>
      <c r="FB198">
        <f>IF($GQ198&gt;=1,INDEX($DL:$DL,$GP198+1),"")</f>
      </c>
      <c r="FC198">
        <f>IF($GQ198&gt;=2,INDEX($DL:$DL,$GP198+2),"")</f>
      </c>
      <c r="FD198">
        <f>IF($GQ198&gt;=3,INDEX($DL:$DL,$GP198+3),"")</f>
      </c>
      <c r="FE198">
        <f>IF($GQ198&gt;=4,INDEX($DL:$DL,$GP198+4),"")</f>
      </c>
      <c r="FF198">
        <f>IF($GQ198&gt;=5,INDEX($DL:$DL,$GP198+5),"")</f>
      </c>
      <c r="FG198">
        <f>IF($GQ198&gt;=6,INDEX($DL:$DL,$GP198+6),"")</f>
      </c>
      <c r="FH198">
        <f>IF($GQ198&gt;=7,INDEX($DL:$DL,$GP198+7),"")</f>
      </c>
      <c r="FI198">
        <f>IF($GQ198&gt;=8,INDEX($DL:$DL,$GP198+8),"")</f>
      </c>
      <c r="FJ198">
        <f>IF($GQ198&gt;=9,INDEX($DL:$DL,$GP198+9),"")</f>
      </c>
      <c r="FK198">
        <f>IF($GQ198&gt;=10,INDEX($DL:$DL,$GP198+10),"")</f>
      </c>
      <c r="FL198">
        <f>IF($GQ198&gt;=11,INDEX($DL:$DL,$GP198+11),"")</f>
      </c>
      <c r="FM198">
        <f>IF($GQ198&gt;=12,INDEX($DL:$DL,$GP198+12),"")</f>
      </c>
      <c r="FN198">
        <f>IF($GQ198&gt;=13,INDEX($DL:$DL,$GP198+13),"")</f>
      </c>
      <c r="FO198">
        <f>IF($GQ198&gt;=14,INDEX($DL:$DL,$GP198+14),"")</f>
      </c>
      <c r="FP198">
        <f>IF($GQ198&gt;=15,INDEX($DL:$DL,$GP198+15),"")</f>
      </c>
      <c r="FQ198">
        <f>IF($GQ198&gt;=16,INDEX($DL:$DL,$GP198+16),"")</f>
      </c>
      <c r="FR198">
        <f>IF($GQ198&gt;=17,INDEX($DL:$DL,$GP198+17),"")</f>
      </c>
      <c r="FS198">
        <f>IF($GQ198&gt;=18,INDEX($DL:$DL,$GP198+18),"")</f>
      </c>
      <c r="FT198">
        <f>IF($GQ198&gt;=19,INDEX($DL:$DL,$GP198+19),"")</f>
      </c>
      <c r="FU198">
        <f>IF($GQ198&gt;=20,INDEX($DL:$DL,$GP198+20),"")</f>
      </c>
      <c r="FV198">
        <f>IF($GQ198&gt;=21,INDEX($DL:$DL,$GP198+21),"")</f>
      </c>
      <c r="FW198">
        <f>IF($GQ198&gt;=22,INDEX($DL:$DL,$GP198+22),"")</f>
      </c>
      <c r="FX198">
        <f>IF($GQ198&gt;=23,INDEX($DL:$DL,$GP198+23),"")</f>
      </c>
      <c r="FY198">
        <f>IF($GQ198&gt;=24,INDEX($DL:$DL,$GP198+24),"")</f>
      </c>
      <c r="FZ198">
        <f>IF($GQ198&gt;=25,INDEX($DL:$DL,$GP198+25),"")</f>
      </c>
      <c r="GA198">
        <f>IF($GQ198&gt;=26,INDEX($DL:$DL,$GP198+26),"")</f>
      </c>
      <c r="GB198">
        <f>IF($GQ198&gt;=27,INDEX($DL:$DL,$GP198+27),"")</f>
      </c>
      <c r="GC198">
        <f>IF($GQ198&gt;=28,INDEX($DL:$DL,$GP198+28),"")</f>
      </c>
      <c r="GD198">
        <f>IF($GQ198&gt;=29,INDEX($DL:$DL,$GP198+29),"")</f>
      </c>
      <c r="GE198">
        <f>IF($GQ198&gt;=30,INDEX($DL:$DL,$GP198+30),"")</f>
      </c>
      <c r="GF198">
        <f>IF($GQ198&gt;=31,INDEX($DL:$DL,$GP198+31),"")</f>
      </c>
      <c r="GG198">
        <f>IF($GQ198&gt;=32,INDEX($DL:$DL,$GP198+32),"")</f>
      </c>
      <c r="GH198">
        <f>IF($GQ198&gt;=33,INDEX($DL:$DL,$GP198+33),"")</f>
      </c>
      <c r="GI198">
        <f>IF($GQ198&gt;=34,INDEX($DL:$DL,$GP198+34),"")</f>
      </c>
      <c r="GJ198">
        <f>IF($GQ198&gt;=35,INDEX($DL:$DL,$GP198+35),"")</f>
      </c>
      <c r="GK198">
        <f>IF($GQ198&gt;=36,INDEX($DL:$DL,$GP198+36),"")</f>
      </c>
      <c r="GL198">
        <f>IF($GQ198&gt;=37,INDEX($DL:$DL,$GP198+37),"")</f>
      </c>
      <c r="GM198">
        <f>IF($GQ198&gt;=38,INDEX($DL:$DL,$GP198+38),"")</f>
      </c>
      <c r="GN198">
        <f>IF($GQ198&gt;=39,INDEX($DL:$DL,$GP198+39),"")</f>
      </c>
      <c r="GO198">
        <f>IF($GQ198&gt;=40,INDEX($DL:$DL,$GP198+40),"")</f>
      </c>
      <c r="GP198">
        <f>IFERROR(MATCH($DJ198,$DK$2:$DK$148,0)+1,0)</f>
      </c>
      <c r="GQ198">
        <f>IFERROR(INDEX($DM$2:$DM$148,MATCH($DJ198,$DK$2:$DK$148,0)),0)</f>
      </c>
      <c r="GR198">
        <f>IFERROR(MATCH($L198,$DN$198:$FA$198,0),0)</f>
      </c>
      <c r="GS198">
        <f>IF($GR198&gt;0,INDEX($FB$198:$GO$198,$GR198),"")</f>
      </c>
      <c r="GT198" t="s">
        <v>348</v>
      </c>
      <c r="GV198">
        <f>IF($JE198&gt;=1,INDEX($GT:$GT,$JD198+1),"")</f>
      </c>
      <c r="GW198">
        <f>IF($JE198&gt;=2,INDEX($GT:$GT,$JD198+2),"")</f>
      </c>
      <c r="GX198">
        <f>IF($JE198&gt;=3,INDEX($GT:$GT,$JD198+3),"")</f>
      </c>
      <c r="GY198">
        <f>IF($JE198&gt;=4,INDEX($GT:$GT,$JD198+4),"")</f>
      </c>
      <c r="GZ198">
        <f>IF($JE198&gt;=5,INDEX($GT:$GT,$JD198+5),"")</f>
      </c>
      <c r="HA198">
        <f>IF($JE198&gt;=6,INDEX($GT:$GT,$JD198+6),"")</f>
      </c>
      <c r="HB198">
        <f>IF($JE198&gt;=7,INDEX($GT:$GT,$JD198+7),"")</f>
      </c>
      <c r="HC198">
        <f>IF($JE198&gt;=8,INDEX($GT:$GT,$JD198+8),"")</f>
      </c>
      <c r="HD198">
        <f>IF($JE198&gt;=9,INDEX($GT:$GT,$JD198+9),"")</f>
      </c>
      <c r="HE198">
        <f>IF($JE198&gt;=10,INDEX($GT:$GT,$JD198+10),"")</f>
      </c>
      <c r="HF198">
        <f>IF($JE198&gt;=11,INDEX($GT:$GT,$JD198+11),"")</f>
      </c>
      <c r="HG198">
        <f>IF($JE198&gt;=12,INDEX($GT:$GT,$JD198+12),"")</f>
      </c>
      <c r="HH198">
        <f>IF($JE198&gt;=13,INDEX($GT:$GT,$JD198+13),"")</f>
      </c>
      <c r="HI198">
        <f>IF($JE198&gt;=14,INDEX($GT:$GT,$JD198+14),"")</f>
      </c>
      <c r="HJ198">
        <f>IF($JE198&gt;=15,INDEX($GT:$GT,$JD198+15),"")</f>
      </c>
      <c r="HK198">
        <f>IF($JE198&gt;=16,INDEX($GT:$GT,$JD198+16),"")</f>
      </c>
      <c r="HL198">
        <f>IF($JE198&gt;=17,INDEX($GT:$GT,$JD198+17),"")</f>
      </c>
      <c r="HM198">
        <f>IF($JE198&gt;=18,INDEX($GT:$GT,$JD198+18),"")</f>
      </c>
      <c r="HN198">
        <f>IF($JE198&gt;=19,INDEX($GT:$GT,$JD198+19),"")</f>
      </c>
      <c r="HO198">
        <f>IF($JE198&gt;=20,INDEX($GT:$GT,$JD198+20),"")</f>
      </c>
      <c r="HP198">
        <f>IF($JE198&gt;=21,INDEX($GT:$GT,$JD198+21),"")</f>
      </c>
      <c r="HQ198">
        <f>IF($JE198&gt;=22,INDEX($GT:$GT,$JD198+22),"")</f>
      </c>
      <c r="HR198">
        <f>IF($JE198&gt;=23,INDEX($GT:$GT,$JD198+23),"")</f>
      </c>
      <c r="HS198">
        <f>IF($JE198&gt;=24,INDEX($GT:$GT,$JD198+24),"")</f>
      </c>
      <c r="HT198">
        <f>IF($JE198&gt;=25,INDEX($GT:$GT,$JD198+25),"")</f>
      </c>
      <c r="HU198">
        <f>IF($JE198&gt;=26,INDEX($GT:$GT,$JD198+26),"")</f>
      </c>
      <c r="HV198">
        <f>IF($JE198&gt;=27,INDEX($GT:$GT,$JD198+27),"")</f>
      </c>
      <c r="HW198">
        <f>IF($JE198&gt;=28,INDEX($GT:$GT,$JD198+28),"")</f>
      </c>
      <c r="HX198">
        <f>IF($JE198&gt;=29,INDEX($GT:$GT,$JD198+29),"")</f>
      </c>
      <c r="HY198">
        <f>IF($JE198&gt;=30,INDEX($GT:$GT,$JD198+30),"")</f>
      </c>
      <c r="HZ198">
        <f>IF($JE198&gt;=31,INDEX($GT:$GT,$JD198+31),"")</f>
      </c>
      <c r="IA198">
        <f>IF($JE198&gt;=32,INDEX($GT:$GT,$JD198+32),"")</f>
      </c>
      <c r="IB198">
        <f>IF($JE198&gt;=33,INDEX($GT:$GT,$JD198+33),"")</f>
      </c>
      <c r="IC198">
        <f>IF($JE198&gt;=34,INDEX($GT:$GT,$JD198+34),"")</f>
      </c>
      <c r="ID198">
        <f>IF($JE198&gt;=35,INDEX($GT:$GT,$JD198+35),"")</f>
      </c>
      <c r="IE198">
        <f>IF($JE198&gt;=36,INDEX($GT:$GT,$JD198+36),"")</f>
      </c>
      <c r="IF198">
        <f>IF($JE198&gt;=37,INDEX($GT:$GT,$JD198+37),"")</f>
      </c>
      <c r="IG198">
        <f>IF($JE198&gt;=38,INDEX($GT:$GT,$JD198+38),"")</f>
      </c>
      <c r="IH198">
        <f>IF($JE198&gt;=39,INDEX($GT:$GT,$JD198+39),"")</f>
      </c>
      <c r="II198">
        <f>IF($JE198&gt;=40,INDEX($GT:$GT,$JD198+40),"")</f>
      </c>
      <c r="IJ198">
        <f>IF($JE198&gt;=41,INDEX($GT:$GT,$JD198+41),"")</f>
      </c>
      <c r="IK198">
        <f>IF($JE198&gt;=42,INDEX($GT:$GT,$JD198+42),"")</f>
      </c>
      <c r="IL198">
        <f>IF($JE198&gt;=43,INDEX($GT:$GT,$JD198+43),"")</f>
      </c>
      <c r="IM198">
        <f>IF($JE198&gt;=44,INDEX($GT:$GT,$JD198+44),"")</f>
      </c>
      <c r="IN198">
        <f>IF($JE198&gt;=45,INDEX($GT:$GT,$JD198+45),"")</f>
      </c>
      <c r="IO198">
        <f>IF($JE198&gt;=46,INDEX($GT:$GT,$JD198+46),"")</f>
      </c>
      <c r="IP198">
        <f>IF($JE198&gt;=47,INDEX($GT:$GT,$JD198+47),"")</f>
      </c>
      <c r="IQ198">
        <f>IF($JE198&gt;=48,INDEX($GT:$GT,$JD198+48),"")</f>
      </c>
      <c r="IR198">
        <f>IF($JE198&gt;=49,INDEX($GT:$GT,$JD198+49),"")</f>
      </c>
      <c r="IS198">
        <f>IF($JE198&gt;=50,INDEX($GT:$GT,$JD198+50),"")</f>
      </c>
      <c r="IT198">
        <f>IF($JE198&gt;=51,INDEX($GT:$GT,$JD198+51),"")</f>
      </c>
      <c r="IU198">
        <f>IF($JE198&gt;=52,INDEX($GT:$GT,$JD198+52),"")</f>
      </c>
      <c r="IV198">
        <f>IF($JE198&gt;=53,INDEX($GT:$GT,$JD198+53),"")</f>
      </c>
      <c r="IW198">
        <f>IF($JE198&gt;=54,INDEX($GT:$GT,$JD198+54),"")</f>
      </c>
      <c r="IX198">
        <f>IF($JE198&gt;=55,INDEX($GT:$GT,$JD198+55),"")</f>
      </c>
      <c r="IY198">
        <f>IF($JE198&gt;=56,INDEX($GT:$GT,$JD198+56),"")</f>
      </c>
      <c r="IZ198">
        <f>IF($JE198&gt;=57,INDEX($GT:$GT,$JD198+57),"")</f>
      </c>
      <c r="JA198">
        <f>IF($JE198&gt;=58,INDEX($GT:$GT,$JD198+58),"")</f>
      </c>
      <c r="JB198">
        <f>IF($JE198&gt;=59,INDEX($GT:$GT,$JD198+59),"")</f>
      </c>
      <c r="JC198">
        <f>IF($JE198&gt;=60,INDEX($GT:$GT,$JD198+60),"")</f>
      </c>
      <c r="JD198">
        <f>IFERROR(MATCH($GS198,$GT$2:$GT$322,0)+1,0)</f>
      </c>
      <c r="JE198">
        <f>IFERROR(INDEX($GU$2:$GU$322,MATCH($GS198,$GT$2:$GT$322,0)),0)</f>
      </c>
      <c r="JF198" t="s">
        <v>28</v>
      </c>
      <c r="JG198" t="s">
        <v>28</v>
      </c>
    </row>
    <row r="199" spans="1:267" x14ac:dyDescent="0.25">
      <c r="J199" s="1"/>
      <c r="K199" s="1"/>
      <c r="L199" s="1"/>
      <c r="M199" s="1"/>
      <c r="N199" s="1">
        <f>IFERROR(IF(FIND(" - ",$J199)&gt;0,MID($J199,FIND(" - ",$J199)+3,LEN($J199)),""),"")</f>
      </c>
      <c r="P199" s="1"/>
      <c r="S199" t="s">
        <v>28</v>
      </c>
      <c r="U199">
        <f>IF(OR($S199="",$T199=""),"",IFERROR($S199/$T199,0))</f>
      </c>
      <c r="V199">
        <f>IF($S199="","",
IF($K199="","",
IF(ISNUMBER(SEARCH("exempt",LOWER($K199))),0,
$S199*(VALUE(SUBSTITUTE($K199,"%",""))/100))))</f>
      </c>
      <c r="AB199">
        <f>IF($S199="","",
SUM($S199,$V199,$Z199,$W199,$Y199)-
IF($AA199="",0,VALUE($AA199)))</f>
      </c>
      <c r="AJ199" t="s">
        <v>832</v>
      </c>
      <c r="AO199" t="s">
        <v>833</v>
      </c>
      <c r="AR199">
        <f>IFERROR(LEFT($J199,FIND(" - ",$J199)-1),$J199)</f>
      </c>
      <c r="AU199">
        <f>IF($CJ199&gt;=1,INDEX($AS:$AS,$CI199+1),"")</f>
      </c>
      <c r="AV199">
        <f>IF($CJ199&gt;=2,INDEX($AS:$AS,$CI199+2),"")</f>
      </c>
      <c r="AW199">
        <f>IF($CJ199&gt;=3,INDEX($AS:$AS,$CI199+3),"")</f>
      </c>
      <c r="AX199">
        <f>IF($CJ199&gt;=4,INDEX($AS:$AS,$CI199+4),"")</f>
      </c>
      <c r="AY199">
        <f>IF($CJ199&gt;=5,INDEX($AS:$AS,$CI199+5),"")</f>
      </c>
      <c r="AZ199">
        <f>IF($CJ199&gt;=6,INDEX($AS:$AS,$CI199+6),"")</f>
      </c>
      <c r="BA199">
        <f>IF($CJ199&gt;=7,INDEX($AS:$AS,$CI199+7),"")</f>
      </c>
      <c r="BB199">
        <f>IF($CJ199&gt;=8,INDEX($AS:$AS,$CI199+8),"")</f>
      </c>
      <c r="BC199">
        <f>IF($CJ199&gt;=9,INDEX($AS:$AS,$CI199+9),"")</f>
      </c>
      <c r="BD199">
        <f>IF($CJ199&gt;=10,INDEX($AS:$AS,$CI199+10),"")</f>
      </c>
      <c r="BE199">
        <f>IF($CJ199&gt;=11,INDEX($AS:$AS,$CI199+11),"")</f>
      </c>
      <c r="BF199">
        <f>IF($CJ199&gt;=12,INDEX($AS:$AS,$CI199+12),"")</f>
      </c>
      <c r="BG199">
        <f>IF($CJ199&gt;=13,INDEX($AS:$AS,$CI199+13),"")</f>
      </c>
      <c r="BH199">
        <f>IF($CJ199&gt;=14,INDEX($AS:$AS,$CI199+14),"")</f>
      </c>
      <c r="BI199">
        <f>IF($CJ199&gt;=15,INDEX($AS:$AS,$CI199+15),"")</f>
      </c>
      <c r="BJ199">
        <f>IF($CJ199&gt;=16,INDEX($AS:$AS,$CI199+16),"")</f>
      </c>
      <c r="BK199">
        <f>IF($CJ199&gt;=17,INDEX($AS:$AS,$CI199+17),"")</f>
      </c>
      <c r="BL199">
        <f>IF($CJ199&gt;=18,INDEX($AS:$AS,$CI199+18),"")</f>
      </c>
      <c r="BM199">
        <f>IF($CJ199&gt;=19,INDEX($AS:$AS,$CI199+19),"")</f>
      </c>
      <c r="BN199">
        <f>IF($CJ199&gt;=20,INDEX($AS:$AS,$CI199+20),"")</f>
      </c>
      <c r="BO199">
        <f>IF($CJ199&gt;=21,INDEX($AS:$AS,$CI199+21),"")</f>
      </c>
      <c r="BP199">
        <f>IF($CJ199&gt;=22,INDEX($AS:$AS,$CI199+22),"")</f>
      </c>
      <c r="BQ199">
        <f>IF($CJ199&gt;=23,INDEX($AS:$AS,$CI199+23),"")</f>
      </c>
      <c r="BR199">
        <f>IF($CJ199&gt;=24,INDEX($AS:$AS,$CI199+24),"")</f>
      </c>
      <c r="BS199">
        <f>IF($CJ199&gt;=25,INDEX($AS:$AS,$CI199+25),"")</f>
      </c>
      <c r="BT199">
        <f>IF($CJ199&gt;=26,INDEX($AS:$AS,$CI199+26),"")</f>
      </c>
      <c r="BU199">
        <f>IF($CJ199&gt;=27,INDEX($AS:$AS,$CI199+27),"")</f>
      </c>
      <c r="BV199">
        <f>IF($CJ199&gt;=28,INDEX($AS:$AS,$CI199+28),"")</f>
      </c>
      <c r="BW199">
        <f>IF($CJ199&gt;=29,INDEX($AS:$AS,$CI199+29),"")</f>
      </c>
      <c r="BX199">
        <f>IF($CJ199&gt;=30,INDEX($AS:$AS,$CI199+30),"")</f>
      </c>
      <c r="BY199">
        <f>IF($CJ199&gt;=31,INDEX($AS:$AS,$CI199+31),"")</f>
      </c>
      <c r="BZ199">
        <f>IF($CJ199&gt;=32,INDEX($AS:$AS,$CI199+32),"")</f>
      </c>
      <c r="CA199">
        <f>IF($CJ199&gt;=33,INDEX($AS:$AS,$CI199+33),"")</f>
      </c>
      <c r="CB199">
        <f>IF($CJ199&gt;=34,INDEX($AS:$AS,$CI199+34),"")</f>
      </c>
      <c r="CC199">
        <f>IF($CJ199&gt;=35,INDEX($AS:$AS,$CI199+35),"")</f>
      </c>
      <c r="CD199">
        <f>IF($CJ199&gt;=36,INDEX($AS:$AS,$CI199+36),"")</f>
      </c>
      <c r="CE199">
        <f>IF($CJ199&gt;=37,INDEX($AS:$AS,$CI199+37),"")</f>
      </c>
      <c r="CF199">
        <f>IF($CJ199&gt;=38,INDEX($AS:$AS,$CI199+38),"")</f>
      </c>
      <c r="CG199">
        <f>IF($CJ199&gt;=39,INDEX($AS:$AS,$CI199+39),"")</f>
      </c>
      <c r="CH199">
        <f>IF($CJ199&gt;=40,INDEX($AS:$AS,$CI199+40),"")</f>
      </c>
      <c r="CI199">
        <f>IFERROR(MATCH($AR199,$AS$2:$AS$133,0)+1,0)</f>
      </c>
      <c r="CJ199">
        <f>IFERROR(INDEX($AT$2:$AT$133,MATCH($AR199,$AS$2:$AS$133,0)),0)</f>
      </c>
      <c r="CK199">
        <f>IFERROR(LEFT($O199,FIND(" - ",$O199)-1),$O199)</f>
      </c>
      <c r="CL199" t="s">
        <v>211</v>
      </c>
      <c r="CN199">
        <f>IF($DI199&gt;=1,INDEX($CL:$CL,$DH199+1),"")</f>
      </c>
      <c r="CO199">
        <f>IF($DI199&gt;=2,INDEX($CL:$CL,$DH199+2),"")</f>
      </c>
      <c r="CP199">
        <f>IF($DI199&gt;=3,INDEX($CL:$CL,$DH199+3),"")</f>
      </c>
      <c r="CQ199">
        <f>IF($DI199&gt;=4,INDEX($CL:$CL,$DH199+4),"")</f>
      </c>
      <c r="CR199">
        <f>IF($DI199&gt;=5,INDEX($CL:$CL,$DH199+5),"")</f>
      </c>
      <c r="CS199">
        <f>IF($DI199&gt;=6,INDEX($CL:$CL,$DH199+6),"")</f>
      </c>
      <c r="CT199">
        <f>IF($DI199&gt;=7,INDEX($CL:$CL,$DH199+7),"")</f>
      </c>
      <c r="CU199">
        <f>IF($DI199&gt;=8,INDEX($CL:$CL,$DH199+8),"")</f>
      </c>
      <c r="CV199">
        <f>IF($DI199&gt;=9,INDEX($CL:$CL,$DH199+9),"")</f>
      </c>
      <c r="CW199">
        <f>IF($DI199&gt;=10,INDEX($CL:$CL,$DH199+10),"")</f>
      </c>
      <c r="CX199">
        <f>IF($DI199&gt;=11,INDEX($CL:$CL,$DH199+11),"")</f>
      </c>
      <c r="CY199">
        <f>IF($DI199&gt;=12,INDEX($CL:$CL,$DH199+12),"")</f>
      </c>
      <c r="CZ199">
        <f>IF($DI199&gt;=13,INDEX($CL:$CL,$DH199+13),"")</f>
      </c>
      <c r="DA199">
        <f>IF($DI199&gt;=14,INDEX($CL:$CL,$DH199+14),"")</f>
      </c>
      <c r="DB199">
        <f>IF($DI199&gt;=15,INDEX($CL:$CL,$DH199+15),"")</f>
      </c>
      <c r="DC199">
        <f>IF($DI199&gt;=16,INDEX($CL:$CL,$DH199+16),"")</f>
      </c>
      <c r="DD199">
        <f>IF($DI199&gt;=17,INDEX($CL:$CL,$DH199+17),"")</f>
      </c>
      <c r="DE199">
        <f>IF($DI199&gt;=18,INDEX($CL:$CL,$DH199+18),"")</f>
      </c>
      <c r="DF199">
        <f>IF($DI199&gt;=19,INDEX($CL:$CL,$DH199+19),"")</f>
      </c>
      <c r="DG199">
        <f>IF($DI199&gt;=20,INDEX($CL:$CL,$DH199+20),"")</f>
      </c>
      <c r="DH199">
        <f>IFERROR(MATCH($CK199,$CL$2:$CL$1558,0)+1,0)</f>
      </c>
      <c r="DI199">
        <f>IFERROR(INDEX($CM$2:$CM$1558,MATCH($CK199,$CL$2:$CL$1558,0)),0)</f>
      </c>
      <c r="DJ199">
        <f>IFERROR(INDEX($AQ:$AQ,MATCH($K199,$AP:$AP,0))&amp;"","")</f>
      </c>
      <c r="DN199">
        <f>IF($GQ199&gt;=1,INDEX($DK:$DK,$GP199+1),"")</f>
      </c>
      <c r="DO199">
        <f>IF($GQ199&gt;=2,INDEX($DK:$DK,$GP199+2),"")</f>
      </c>
      <c r="DP199">
        <f>IF($GQ199&gt;=3,INDEX($DK:$DK,$GP199+3),"")</f>
      </c>
      <c r="DQ199">
        <f>IF($GQ199&gt;=4,INDEX($DK:$DK,$GP199+4),"")</f>
      </c>
      <c r="DR199">
        <f>IF($GQ199&gt;=5,INDEX($DK:$DK,$GP199+5),"")</f>
      </c>
      <c r="DS199">
        <f>IF($GQ199&gt;=6,INDEX($DK:$DK,$GP199+6),"")</f>
      </c>
      <c r="DT199">
        <f>IF($GQ199&gt;=7,INDEX($DK:$DK,$GP199+7),"")</f>
      </c>
      <c r="DU199">
        <f>IF($GQ199&gt;=8,INDEX($DK:$DK,$GP199+8),"")</f>
      </c>
      <c r="DV199">
        <f>IF($GQ199&gt;=9,INDEX($DK:$DK,$GP199+9),"")</f>
      </c>
      <c r="DW199">
        <f>IF($GQ199&gt;=10,INDEX($DK:$DK,$GP199+10),"")</f>
      </c>
      <c r="DX199">
        <f>IF($GQ199&gt;=11,INDEX($DK:$DK,$GP199+11),"")</f>
      </c>
      <c r="DY199">
        <f>IF($GQ199&gt;=12,INDEX($DK:$DK,$GP199+12),"")</f>
      </c>
      <c r="DZ199">
        <f>IF($GQ199&gt;=13,INDEX($DK:$DK,$GP199+13),"")</f>
      </c>
      <c r="EA199">
        <f>IF($GQ199&gt;=14,INDEX($DK:$DK,$GP199+14),"")</f>
      </c>
      <c r="EB199">
        <f>IF($GQ199&gt;=15,INDEX($DK:$DK,$GP199+15),"")</f>
      </c>
      <c r="EC199">
        <f>IF($GQ199&gt;=16,INDEX($DK:$DK,$GP199+16),"")</f>
      </c>
      <c r="ED199">
        <f>IF($GQ199&gt;=17,INDEX($DK:$DK,$GP199+17),"")</f>
      </c>
      <c r="EE199">
        <f>IF($GQ199&gt;=18,INDEX($DK:$DK,$GP199+18),"")</f>
      </c>
      <c r="EF199">
        <f>IF($GQ199&gt;=19,INDEX($DK:$DK,$GP199+19),"")</f>
      </c>
      <c r="EG199">
        <f>IF($GQ199&gt;=20,INDEX($DK:$DK,$GP199+20),"")</f>
      </c>
      <c r="EH199">
        <f>IF($GQ199&gt;=21,INDEX($DK:$DK,$GP199+21),"")</f>
      </c>
      <c r="EI199">
        <f>IF($GQ199&gt;=22,INDEX($DK:$DK,$GP199+22),"")</f>
      </c>
      <c r="EJ199">
        <f>IF($GQ199&gt;=23,INDEX($DK:$DK,$GP199+23),"")</f>
      </c>
      <c r="EK199">
        <f>IF($GQ199&gt;=24,INDEX($DK:$DK,$GP199+24),"")</f>
      </c>
      <c r="EL199">
        <f>IF($GQ199&gt;=25,INDEX($DK:$DK,$GP199+25),"")</f>
      </c>
      <c r="EM199">
        <f>IF($GQ199&gt;=26,INDEX($DK:$DK,$GP199+26),"")</f>
      </c>
      <c r="EN199">
        <f>IF($GQ199&gt;=27,INDEX($DK:$DK,$GP199+27),"")</f>
      </c>
      <c r="EO199">
        <f>IF($GQ199&gt;=28,INDEX($DK:$DK,$GP199+28),"")</f>
      </c>
      <c r="EP199">
        <f>IF($GQ199&gt;=29,INDEX($DK:$DK,$GP199+29),"")</f>
      </c>
      <c r="EQ199">
        <f>IF($GQ199&gt;=30,INDEX($DK:$DK,$GP199+30),"")</f>
      </c>
      <c r="ER199">
        <f>IF($GQ199&gt;=31,INDEX($DK:$DK,$GP199+31),"")</f>
      </c>
      <c r="ES199">
        <f>IF($GQ199&gt;=32,INDEX($DK:$DK,$GP199+32),"")</f>
      </c>
      <c r="ET199">
        <f>IF($GQ199&gt;=33,INDEX($DK:$DK,$GP199+33),"")</f>
      </c>
      <c r="EU199">
        <f>IF($GQ199&gt;=34,INDEX($DK:$DK,$GP199+34),"")</f>
      </c>
      <c r="EV199">
        <f>IF($GQ199&gt;=35,INDEX($DK:$DK,$GP199+35),"")</f>
      </c>
      <c r="EW199">
        <f>IF($GQ199&gt;=36,INDEX($DK:$DK,$GP199+36),"")</f>
      </c>
      <c r="EX199">
        <f>IF($GQ199&gt;=37,INDEX($DK:$DK,$GP199+37),"")</f>
      </c>
      <c r="EY199">
        <f>IF($GQ199&gt;=38,INDEX($DK:$DK,$GP199+38),"")</f>
      </c>
      <c r="EZ199">
        <f>IF($GQ199&gt;=39,INDEX($DK:$DK,$GP199+39),"")</f>
      </c>
      <c r="FA199">
        <f>IF($GQ199&gt;=40,INDEX($DK:$DK,$GP199+40),"")</f>
      </c>
      <c r="FB199">
        <f>IF($GQ199&gt;=1,INDEX($DL:$DL,$GP199+1),"")</f>
      </c>
      <c r="FC199">
        <f>IF($GQ199&gt;=2,INDEX($DL:$DL,$GP199+2),"")</f>
      </c>
      <c r="FD199">
        <f>IF($GQ199&gt;=3,INDEX($DL:$DL,$GP199+3),"")</f>
      </c>
      <c r="FE199">
        <f>IF($GQ199&gt;=4,INDEX($DL:$DL,$GP199+4),"")</f>
      </c>
      <c r="FF199">
        <f>IF($GQ199&gt;=5,INDEX($DL:$DL,$GP199+5),"")</f>
      </c>
      <c r="FG199">
        <f>IF($GQ199&gt;=6,INDEX($DL:$DL,$GP199+6),"")</f>
      </c>
      <c r="FH199">
        <f>IF($GQ199&gt;=7,INDEX($DL:$DL,$GP199+7),"")</f>
      </c>
      <c r="FI199">
        <f>IF($GQ199&gt;=8,INDEX($DL:$DL,$GP199+8),"")</f>
      </c>
      <c r="FJ199">
        <f>IF($GQ199&gt;=9,INDEX($DL:$DL,$GP199+9),"")</f>
      </c>
      <c r="FK199">
        <f>IF($GQ199&gt;=10,INDEX($DL:$DL,$GP199+10),"")</f>
      </c>
      <c r="FL199">
        <f>IF($GQ199&gt;=11,INDEX($DL:$DL,$GP199+11),"")</f>
      </c>
      <c r="FM199">
        <f>IF($GQ199&gt;=12,INDEX($DL:$DL,$GP199+12),"")</f>
      </c>
      <c r="FN199">
        <f>IF($GQ199&gt;=13,INDEX($DL:$DL,$GP199+13),"")</f>
      </c>
      <c r="FO199">
        <f>IF($GQ199&gt;=14,INDEX($DL:$DL,$GP199+14),"")</f>
      </c>
      <c r="FP199">
        <f>IF($GQ199&gt;=15,INDEX($DL:$DL,$GP199+15),"")</f>
      </c>
      <c r="FQ199">
        <f>IF($GQ199&gt;=16,INDEX($DL:$DL,$GP199+16),"")</f>
      </c>
      <c r="FR199">
        <f>IF($GQ199&gt;=17,INDEX($DL:$DL,$GP199+17),"")</f>
      </c>
      <c r="FS199">
        <f>IF($GQ199&gt;=18,INDEX($DL:$DL,$GP199+18),"")</f>
      </c>
      <c r="FT199">
        <f>IF($GQ199&gt;=19,INDEX($DL:$DL,$GP199+19),"")</f>
      </c>
      <c r="FU199">
        <f>IF($GQ199&gt;=20,INDEX($DL:$DL,$GP199+20),"")</f>
      </c>
      <c r="FV199">
        <f>IF($GQ199&gt;=21,INDEX($DL:$DL,$GP199+21),"")</f>
      </c>
      <c r="FW199">
        <f>IF($GQ199&gt;=22,INDEX($DL:$DL,$GP199+22),"")</f>
      </c>
      <c r="FX199">
        <f>IF($GQ199&gt;=23,INDEX($DL:$DL,$GP199+23),"")</f>
      </c>
      <c r="FY199">
        <f>IF($GQ199&gt;=24,INDEX($DL:$DL,$GP199+24),"")</f>
      </c>
      <c r="FZ199">
        <f>IF($GQ199&gt;=25,INDEX($DL:$DL,$GP199+25),"")</f>
      </c>
      <c r="GA199">
        <f>IF($GQ199&gt;=26,INDEX($DL:$DL,$GP199+26),"")</f>
      </c>
      <c r="GB199">
        <f>IF($GQ199&gt;=27,INDEX($DL:$DL,$GP199+27),"")</f>
      </c>
      <c r="GC199">
        <f>IF($GQ199&gt;=28,INDEX($DL:$DL,$GP199+28),"")</f>
      </c>
      <c r="GD199">
        <f>IF($GQ199&gt;=29,INDEX($DL:$DL,$GP199+29),"")</f>
      </c>
      <c r="GE199">
        <f>IF($GQ199&gt;=30,INDEX($DL:$DL,$GP199+30),"")</f>
      </c>
      <c r="GF199">
        <f>IF($GQ199&gt;=31,INDEX($DL:$DL,$GP199+31),"")</f>
      </c>
      <c r="GG199">
        <f>IF($GQ199&gt;=32,INDEX($DL:$DL,$GP199+32),"")</f>
      </c>
      <c r="GH199">
        <f>IF($GQ199&gt;=33,INDEX($DL:$DL,$GP199+33),"")</f>
      </c>
      <c r="GI199">
        <f>IF($GQ199&gt;=34,INDEX($DL:$DL,$GP199+34),"")</f>
      </c>
      <c r="GJ199">
        <f>IF($GQ199&gt;=35,INDEX($DL:$DL,$GP199+35),"")</f>
      </c>
      <c r="GK199">
        <f>IF($GQ199&gt;=36,INDEX($DL:$DL,$GP199+36),"")</f>
      </c>
      <c r="GL199">
        <f>IF($GQ199&gt;=37,INDEX($DL:$DL,$GP199+37),"")</f>
      </c>
      <c r="GM199">
        <f>IF($GQ199&gt;=38,INDEX($DL:$DL,$GP199+38),"")</f>
      </c>
      <c r="GN199">
        <f>IF($GQ199&gt;=39,INDEX($DL:$DL,$GP199+39),"")</f>
      </c>
      <c r="GO199">
        <f>IF($GQ199&gt;=40,INDEX($DL:$DL,$GP199+40),"")</f>
      </c>
      <c r="GP199">
        <f>IFERROR(MATCH($DJ199,$DK$2:$DK$148,0)+1,0)</f>
      </c>
      <c r="GQ199">
        <f>IFERROR(INDEX($DM$2:$DM$148,MATCH($DJ199,$DK$2:$DK$148,0)),0)</f>
      </c>
      <c r="GR199">
        <f>IFERROR(MATCH($L199,$DN$199:$FA$199,0),0)</f>
      </c>
      <c r="GS199">
        <f>IF($GR199&gt;0,INDEX($FB$199:$GO$199,$GR199),"")</f>
      </c>
      <c r="GT199" t="s">
        <v>354</v>
      </c>
      <c r="GV199">
        <f>IF($JE199&gt;=1,INDEX($GT:$GT,$JD199+1),"")</f>
      </c>
      <c r="GW199">
        <f>IF($JE199&gt;=2,INDEX($GT:$GT,$JD199+2),"")</f>
      </c>
      <c r="GX199">
        <f>IF($JE199&gt;=3,INDEX($GT:$GT,$JD199+3),"")</f>
      </c>
      <c r="GY199">
        <f>IF($JE199&gt;=4,INDEX($GT:$GT,$JD199+4),"")</f>
      </c>
      <c r="GZ199">
        <f>IF($JE199&gt;=5,INDEX($GT:$GT,$JD199+5),"")</f>
      </c>
      <c r="HA199">
        <f>IF($JE199&gt;=6,INDEX($GT:$GT,$JD199+6),"")</f>
      </c>
      <c r="HB199">
        <f>IF($JE199&gt;=7,INDEX($GT:$GT,$JD199+7),"")</f>
      </c>
      <c r="HC199">
        <f>IF($JE199&gt;=8,INDEX($GT:$GT,$JD199+8),"")</f>
      </c>
      <c r="HD199">
        <f>IF($JE199&gt;=9,INDEX($GT:$GT,$JD199+9),"")</f>
      </c>
      <c r="HE199">
        <f>IF($JE199&gt;=10,INDEX($GT:$GT,$JD199+10),"")</f>
      </c>
      <c r="HF199">
        <f>IF($JE199&gt;=11,INDEX($GT:$GT,$JD199+11),"")</f>
      </c>
      <c r="HG199">
        <f>IF($JE199&gt;=12,INDEX($GT:$GT,$JD199+12),"")</f>
      </c>
      <c r="HH199">
        <f>IF($JE199&gt;=13,INDEX($GT:$GT,$JD199+13),"")</f>
      </c>
      <c r="HI199">
        <f>IF($JE199&gt;=14,INDEX($GT:$GT,$JD199+14),"")</f>
      </c>
      <c r="HJ199">
        <f>IF($JE199&gt;=15,INDEX($GT:$GT,$JD199+15),"")</f>
      </c>
      <c r="HK199">
        <f>IF($JE199&gt;=16,INDEX($GT:$GT,$JD199+16),"")</f>
      </c>
      <c r="HL199">
        <f>IF($JE199&gt;=17,INDEX($GT:$GT,$JD199+17),"")</f>
      </c>
      <c r="HM199">
        <f>IF($JE199&gt;=18,INDEX($GT:$GT,$JD199+18),"")</f>
      </c>
      <c r="HN199">
        <f>IF($JE199&gt;=19,INDEX($GT:$GT,$JD199+19),"")</f>
      </c>
      <c r="HO199">
        <f>IF($JE199&gt;=20,INDEX($GT:$GT,$JD199+20),"")</f>
      </c>
      <c r="HP199">
        <f>IF($JE199&gt;=21,INDEX($GT:$GT,$JD199+21),"")</f>
      </c>
      <c r="HQ199">
        <f>IF($JE199&gt;=22,INDEX($GT:$GT,$JD199+22),"")</f>
      </c>
      <c r="HR199">
        <f>IF($JE199&gt;=23,INDEX($GT:$GT,$JD199+23),"")</f>
      </c>
      <c r="HS199">
        <f>IF($JE199&gt;=24,INDEX($GT:$GT,$JD199+24),"")</f>
      </c>
      <c r="HT199">
        <f>IF($JE199&gt;=25,INDEX($GT:$GT,$JD199+25),"")</f>
      </c>
      <c r="HU199">
        <f>IF($JE199&gt;=26,INDEX($GT:$GT,$JD199+26),"")</f>
      </c>
      <c r="HV199">
        <f>IF($JE199&gt;=27,INDEX($GT:$GT,$JD199+27),"")</f>
      </c>
      <c r="HW199">
        <f>IF($JE199&gt;=28,INDEX($GT:$GT,$JD199+28),"")</f>
      </c>
      <c r="HX199">
        <f>IF($JE199&gt;=29,INDEX($GT:$GT,$JD199+29),"")</f>
      </c>
      <c r="HY199">
        <f>IF($JE199&gt;=30,INDEX($GT:$GT,$JD199+30),"")</f>
      </c>
      <c r="HZ199">
        <f>IF($JE199&gt;=31,INDEX($GT:$GT,$JD199+31),"")</f>
      </c>
      <c r="IA199">
        <f>IF($JE199&gt;=32,INDEX($GT:$GT,$JD199+32),"")</f>
      </c>
      <c r="IB199">
        <f>IF($JE199&gt;=33,INDEX($GT:$GT,$JD199+33),"")</f>
      </c>
      <c r="IC199">
        <f>IF($JE199&gt;=34,INDEX($GT:$GT,$JD199+34),"")</f>
      </c>
      <c r="ID199">
        <f>IF($JE199&gt;=35,INDEX($GT:$GT,$JD199+35),"")</f>
      </c>
      <c r="IE199">
        <f>IF($JE199&gt;=36,INDEX($GT:$GT,$JD199+36),"")</f>
      </c>
      <c r="IF199">
        <f>IF($JE199&gt;=37,INDEX($GT:$GT,$JD199+37),"")</f>
      </c>
      <c r="IG199">
        <f>IF($JE199&gt;=38,INDEX($GT:$GT,$JD199+38),"")</f>
      </c>
      <c r="IH199">
        <f>IF($JE199&gt;=39,INDEX($GT:$GT,$JD199+39),"")</f>
      </c>
      <c r="II199">
        <f>IF($JE199&gt;=40,INDEX($GT:$GT,$JD199+40),"")</f>
      </c>
      <c r="IJ199">
        <f>IF($JE199&gt;=41,INDEX($GT:$GT,$JD199+41),"")</f>
      </c>
      <c r="IK199">
        <f>IF($JE199&gt;=42,INDEX($GT:$GT,$JD199+42),"")</f>
      </c>
      <c r="IL199">
        <f>IF($JE199&gt;=43,INDEX($GT:$GT,$JD199+43),"")</f>
      </c>
      <c r="IM199">
        <f>IF($JE199&gt;=44,INDEX($GT:$GT,$JD199+44),"")</f>
      </c>
      <c r="IN199">
        <f>IF($JE199&gt;=45,INDEX($GT:$GT,$JD199+45),"")</f>
      </c>
      <c r="IO199">
        <f>IF($JE199&gt;=46,INDEX($GT:$GT,$JD199+46),"")</f>
      </c>
      <c r="IP199">
        <f>IF($JE199&gt;=47,INDEX($GT:$GT,$JD199+47),"")</f>
      </c>
      <c r="IQ199">
        <f>IF($JE199&gt;=48,INDEX($GT:$GT,$JD199+48),"")</f>
      </c>
      <c r="IR199">
        <f>IF($JE199&gt;=49,INDEX($GT:$GT,$JD199+49),"")</f>
      </c>
      <c r="IS199">
        <f>IF($JE199&gt;=50,INDEX($GT:$GT,$JD199+50),"")</f>
      </c>
      <c r="IT199">
        <f>IF($JE199&gt;=51,INDEX($GT:$GT,$JD199+51),"")</f>
      </c>
      <c r="IU199">
        <f>IF($JE199&gt;=52,INDEX($GT:$GT,$JD199+52),"")</f>
      </c>
      <c r="IV199">
        <f>IF($JE199&gt;=53,INDEX($GT:$GT,$JD199+53),"")</f>
      </c>
      <c r="IW199">
        <f>IF($JE199&gt;=54,INDEX($GT:$GT,$JD199+54),"")</f>
      </c>
      <c r="IX199">
        <f>IF($JE199&gt;=55,INDEX($GT:$GT,$JD199+55),"")</f>
      </c>
      <c r="IY199">
        <f>IF($JE199&gt;=56,INDEX($GT:$GT,$JD199+56),"")</f>
      </c>
      <c r="IZ199">
        <f>IF($JE199&gt;=57,INDEX($GT:$GT,$JD199+57),"")</f>
      </c>
      <c r="JA199">
        <f>IF($JE199&gt;=58,INDEX($GT:$GT,$JD199+58),"")</f>
      </c>
      <c r="JB199">
        <f>IF($JE199&gt;=59,INDEX($GT:$GT,$JD199+59),"")</f>
      </c>
      <c r="JC199">
        <f>IF($JE199&gt;=60,INDEX($GT:$GT,$JD199+60),"")</f>
      </c>
      <c r="JD199">
        <f>IFERROR(MATCH($GS199,$GT$2:$GT$322,0)+1,0)</f>
      </c>
      <c r="JE199">
        <f>IFERROR(INDEX($GU$2:$GU$322,MATCH($GS199,$GT$2:$GT$322,0)),0)</f>
      </c>
      <c r="JF199" t="s">
        <v>28</v>
      </c>
      <c r="JG199" t="s">
        <v>28</v>
      </c>
    </row>
    <row r="200" spans="1:267" x14ac:dyDescent="0.25">
      <c r="J200" s="1"/>
      <c r="K200" s="1"/>
      <c r="L200" s="1"/>
      <c r="M200" s="1"/>
      <c r="N200" s="1">
        <f>IFERROR(IF(FIND(" - ",$J200)&gt;0,MID($J200,FIND(" - ",$J200)+3,LEN($J200)),""),"")</f>
      </c>
      <c r="P200" s="1"/>
      <c r="S200" t="s">
        <v>28</v>
      </c>
      <c r="U200">
        <f>IF(OR($S200="",$T200=""),"",IFERROR($S200/$T200,0))</f>
      </c>
      <c r="V200">
        <f>IF($S200="","",
IF($K200="","",
IF(ISNUMBER(SEARCH("exempt",LOWER($K200))),0,
$S200*(VALUE(SUBSTITUTE($K200,"%",""))/100))))</f>
      </c>
      <c r="AB200">
        <f>IF($S200="","",
SUM($S200,$V200,$Z200,$W200,$Y200)-
IF($AA200="",0,VALUE($AA200)))</f>
      </c>
      <c r="AJ200" t="s">
        <v>834</v>
      </c>
      <c r="AO200" t="s">
        <v>835</v>
      </c>
      <c r="AR200">
        <f>IFERROR(LEFT($J200,FIND(" - ",$J200)-1),$J200)</f>
      </c>
      <c r="AU200">
        <f>IF($CJ200&gt;=1,INDEX($AS:$AS,$CI200+1),"")</f>
      </c>
      <c r="AV200">
        <f>IF($CJ200&gt;=2,INDEX($AS:$AS,$CI200+2),"")</f>
      </c>
      <c r="AW200">
        <f>IF($CJ200&gt;=3,INDEX($AS:$AS,$CI200+3),"")</f>
      </c>
      <c r="AX200">
        <f>IF($CJ200&gt;=4,INDEX($AS:$AS,$CI200+4),"")</f>
      </c>
      <c r="AY200">
        <f>IF($CJ200&gt;=5,INDEX($AS:$AS,$CI200+5),"")</f>
      </c>
      <c r="AZ200">
        <f>IF($CJ200&gt;=6,INDEX($AS:$AS,$CI200+6),"")</f>
      </c>
      <c r="BA200">
        <f>IF($CJ200&gt;=7,INDEX($AS:$AS,$CI200+7),"")</f>
      </c>
      <c r="BB200">
        <f>IF($CJ200&gt;=8,INDEX($AS:$AS,$CI200+8),"")</f>
      </c>
      <c r="BC200">
        <f>IF($CJ200&gt;=9,INDEX($AS:$AS,$CI200+9),"")</f>
      </c>
      <c r="BD200">
        <f>IF($CJ200&gt;=10,INDEX($AS:$AS,$CI200+10),"")</f>
      </c>
      <c r="BE200">
        <f>IF($CJ200&gt;=11,INDEX($AS:$AS,$CI200+11),"")</f>
      </c>
      <c r="BF200">
        <f>IF($CJ200&gt;=12,INDEX($AS:$AS,$CI200+12),"")</f>
      </c>
      <c r="BG200">
        <f>IF($CJ200&gt;=13,INDEX($AS:$AS,$CI200+13),"")</f>
      </c>
      <c r="BH200">
        <f>IF($CJ200&gt;=14,INDEX($AS:$AS,$CI200+14),"")</f>
      </c>
      <c r="BI200">
        <f>IF($CJ200&gt;=15,INDEX($AS:$AS,$CI200+15),"")</f>
      </c>
      <c r="BJ200">
        <f>IF($CJ200&gt;=16,INDEX($AS:$AS,$CI200+16),"")</f>
      </c>
      <c r="BK200">
        <f>IF($CJ200&gt;=17,INDEX($AS:$AS,$CI200+17),"")</f>
      </c>
      <c r="BL200">
        <f>IF($CJ200&gt;=18,INDEX($AS:$AS,$CI200+18),"")</f>
      </c>
      <c r="BM200">
        <f>IF($CJ200&gt;=19,INDEX($AS:$AS,$CI200+19),"")</f>
      </c>
      <c r="BN200">
        <f>IF($CJ200&gt;=20,INDEX($AS:$AS,$CI200+20),"")</f>
      </c>
      <c r="BO200">
        <f>IF($CJ200&gt;=21,INDEX($AS:$AS,$CI200+21),"")</f>
      </c>
      <c r="BP200">
        <f>IF($CJ200&gt;=22,INDEX($AS:$AS,$CI200+22),"")</f>
      </c>
      <c r="BQ200">
        <f>IF($CJ200&gt;=23,INDEX($AS:$AS,$CI200+23),"")</f>
      </c>
      <c r="BR200">
        <f>IF($CJ200&gt;=24,INDEX($AS:$AS,$CI200+24),"")</f>
      </c>
      <c r="BS200">
        <f>IF($CJ200&gt;=25,INDEX($AS:$AS,$CI200+25),"")</f>
      </c>
      <c r="BT200">
        <f>IF($CJ200&gt;=26,INDEX($AS:$AS,$CI200+26),"")</f>
      </c>
      <c r="BU200">
        <f>IF($CJ200&gt;=27,INDEX($AS:$AS,$CI200+27),"")</f>
      </c>
      <c r="BV200">
        <f>IF($CJ200&gt;=28,INDEX($AS:$AS,$CI200+28),"")</f>
      </c>
      <c r="BW200">
        <f>IF($CJ200&gt;=29,INDEX($AS:$AS,$CI200+29),"")</f>
      </c>
      <c r="BX200">
        <f>IF($CJ200&gt;=30,INDEX($AS:$AS,$CI200+30),"")</f>
      </c>
      <c r="BY200">
        <f>IF($CJ200&gt;=31,INDEX($AS:$AS,$CI200+31),"")</f>
      </c>
      <c r="BZ200">
        <f>IF($CJ200&gt;=32,INDEX($AS:$AS,$CI200+32),"")</f>
      </c>
      <c r="CA200">
        <f>IF($CJ200&gt;=33,INDEX($AS:$AS,$CI200+33),"")</f>
      </c>
      <c r="CB200">
        <f>IF($CJ200&gt;=34,INDEX($AS:$AS,$CI200+34),"")</f>
      </c>
      <c r="CC200">
        <f>IF($CJ200&gt;=35,INDEX($AS:$AS,$CI200+35),"")</f>
      </c>
      <c r="CD200">
        <f>IF($CJ200&gt;=36,INDEX($AS:$AS,$CI200+36),"")</f>
      </c>
      <c r="CE200">
        <f>IF($CJ200&gt;=37,INDEX($AS:$AS,$CI200+37),"")</f>
      </c>
      <c r="CF200">
        <f>IF($CJ200&gt;=38,INDEX($AS:$AS,$CI200+38),"")</f>
      </c>
      <c r="CG200">
        <f>IF($CJ200&gt;=39,INDEX($AS:$AS,$CI200+39),"")</f>
      </c>
      <c r="CH200">
        <f>IF($CJ200&gt;=40,INDEX($AS:$AS,$CI200+40),"")</f>
      </c>
      <c r="CI200">
        <f>IFERROR(MATCH($AR200,$AS$2:$AS$133,0)+1,0)</f>
      </c>
      <c r="CJ200">
        <f>IFERROR(INDEX($AT$2:$AT$133,MATCH($AR200,$AS$2:$AS$133,0)),0)</f>
      </c>
      <c r="CK200">
        <f>IFERROR(LEFT($O200,FIND(" - ",$O200)-1),$O200)</f>
      </c>
      <c r="CL200" t="s">
        <v>220</v>
      </c>
      <c r="CN200">
        <f>IF($DI200&gt;=1,INDEX($CL:$CL,$DH200+1),"")</f>
      </c>
      <c r="CO200">
        <f>IF($DI200&gt;=2,INDEX($CL:$CL,$DH200+2),"")</f>
      </c>
      <c r="CP200">
        <f>IF($DI200&gt;=3,INDEX($CL:$CL,$DH200+3),"")</f>
      </c>
      <c r="CQ200">
        <f>IF($DI200&gt;=4,INDEX($CL:$CL,$DH200+4),"")</f>
      </c>
      <c r="CR200">
        <f>IF($DI200&gt;=5,INDEX($CL:$CL,$DH200+5),"")</f>
      </c>
      <c r="CS200">
        <f>IF($DI200&gt;=6,INDEX($CL:$CL,$DH200+6),"")</f>
      </c>
      <c r="CT200">
        <f>IF($DI200&gt;=7,INDEX($CL:$CL,$DH200+7),"")</f>
      </c>
      <c r="CU200">
        <f>IF($DI200&gt;=8,INDEX($CL:$CL,$DH200+8),"")</f>
      </c>
      <c r="CV200">
        <f>IF($DI200&gt;=9,INDEX($CL:$CL,$DH200+9),"")</f>
      </c>
      <c r="CW200">
        <f>IF($DI200&gt;=10,INDEX($CL:$CL,$DH200+10),"")</f>
      </c>
      <c r="CX200">
        <f>IF($DI200&gt;=11,INDEX($CL:$CL,$DH200+11),"")</f>
      </c>
      <c r="CY200">
        <f>IF($DI200&gt;=12,INDEX($CL:$CL,$DH200+12),"")</f>
      </c>
      <c r="CZ200">
        <f>IF($DI200&gt;=13,INDEX($CL:$CL,$DH200+13),"")</f>
      </c>
      <c r="DA200">
        <f>IF($DI200&gt;=14,INDEX($CL:$CL,$DH200+14),"")</f>
      </c>
      <c r="DB200">
        <f>IF($DI200&gt;=15,INDEX($CL:$CL,$DH200+15),"")</f>
      </c>
      <c r="DC200">
        <f>IF($DI200&gt;=16,INDEX($CL:$CL,$DH200+16),"")</f>
      </c>
      <c r="DD200">
        <f>IF($DI200&gt;=17,INDEX($CL:$CL,$DH200+17),"")</f>
      </c>
      <c r="DE200">
        <f>IF($DI200&gt;=18,INDEX($CL:$CL,$DH200+18),"")</f>
      </c>
      <c r="DF200">
        <f>IF($DI200&gt;=19,INDEX($CL:$CL,$DH200+19),"")</f>
      </c>
      <c r="DG200">
        <f>IF($DI200&gt;=20,INDEX($CL:$CL,$DH200+20),"")</f>
      </c>
      <c r="DH200">
        <f>IFERROR(MATCH($CK200,$CL$2:$CL$1558,0)+1,0)</f>
      </c>
      <c r="DI200">
        <f>IFERROR(INDEX($CM$2:$CM$1558,MATCH($CK200,$CL$2:$CL$1558,0)),0)</f>
      </c>
      <c r="DJ200">
        <f>IFERROR(INDEX($AQ:$AQ,MATCH($K200,$AP:$AP,0))&amp;"","")</f>
      </c>
      <c r="DN200">
        <f>IF($GQ200&gt;=1,INDEX($DK:$DK,$GP200+1),"")</f>
      </c>
      <c r="DO200">
        <f>IF($GQ200&gt;=2,INDEX($DK:$DK,$GP200+2),"")</f>
      </c>
      <c r="DP200">
        <f>IF($GQ200&gt;=3,INDEX($DK:$DK,$GP200+3),"")</f>
      </c>
      <c r="DQ200">
        <f>IF($GQ200&gt;=4,INDEX($DK:$DK,$GP200+4),"")</f>
      </c>
      <c r="DR200">
        <f>IF($GQ200&gt;=5,INDEX($DK:$DK,$GP200+5),"")</f>
      </c>
      <c r="DS200">
        <f>IF($GQ200&gt;=6,INDEX($DK:$DK,$GP200+6),"")</f>
      </c>
      <c r="DT200">
        <f>IF($GQ200&gt;=7,INDEX($DK:$DK,$GP200+7),"")</f>
      </c>
      <c r="DU200">
        <f>IF($GQ200&gt;=8,INDEX($DK:$DK,$GP200+8),"")</f>
      </c>
      <c r="DV200">
        <f>IF($GQ200&gt;=9,INDEX($DK:$DK,$GP200+9),"")</f>
      </c>
      <c r="DW200">
        <f>IF($GQ200&gt;=10,INDEX($DK:$DK,$GP200+10),"")</f>
      </c>
      <c r="DX200">
        <f>IF($GQ200&gt;=11,INDEX($DK:$DK,$GP200+11),"")</f>
      </c>
      <c r="DY200">
        <f>IF($GQ200&gt;=12,INDEX($DK:$DK,$GP200+12),"")</f>
      </c>
      <c r="DZ200">
        <f>IF($GQ200&gt;=13,INDEX($DK:$DK,$GP200+13),"")</f>
      </c>
      <c r="EA200">
        <f>IF($GQ200&gt;=14,INDEX($DK:$DK,$GP200+14),"")</f>
      </c>
      <c r="EB200">
        <f>IF($GQ200&gt;=15,INDEX($DK:$DK,$GP200+15),"")</f>
      </c>
      <c r="EC200">
        <f>IF($GQ200&gt;=16,INDEX($DK:$DK,$GP200+16),"")</f>
      </c>
      <c r="ED200">
        <f>IF($GQ200&gt;=17,INDEX($DK:$DK,$GP200+17),"")</f>
      </c>
      <c r="EE200">
        <f>IF($GQ200&gt;=18,INDEX($DK:$DK,$GP200+18),"")</f>
      </c>
      <c r="EF200">
        <f>IF($GQ200&gt;=19,INDEX($DK:$DK,$GP200+19),"")</f>
      </c>
      <c r="EG200">
        <f>IF($GQ200&gt;=20,INDEX($DK:$DK,$GP200+20),"")</f>
      </c>
      <c r="EH200">
        <f>IF($GQ200&gt;=21,INDEX($DK:$DK,$GP200+21),"")</f>
      </c>
      <c r="EI200">
        <f>IF($GQ200&gt;=22,INDEX($DK:$DK,$GP200+22),"")</f>
      </c>
      <c r="EJ200">
        <f>IF($GQ200&gt;=23,INDEX($DK:$DK,$GP200+23),"")</f>
      </c>
      <c r="EK200">
        <f>IF($GQ200&gt;=24,INDEX($DK:$DK,$GP200+24),"")</f>
      </c>
      <c r="EL200">
        <f>IF($GQ200&gt;=25,INDEX($DK:$DK,$GP200+25),"")</f>
      </c>
      <c r="EM200">
        <f>IF($GQ200&gt;=26,INDEX($DK:$DK,$GP200+26),"")</f>
      </c>
      <c r="EN200">
        <f>IF($GQ200&gt;=27,INDEX($DK:$DK,$GP200+27),"")</f>
      </c>
      <c r="EO200">
        <f>IF($GQ200&gt;=28,INDEX($DK:$DK,$GP200+28),"")</f>
      </c>
      <c r="EP200">
        <f>IF($GQ200&gt;=29,INDEX($DK:$DK,$GP200+29),"")</f>
      </c>
      <c r="EQ200">
        <f>IF($GQ200&gt;=30,INDEX($DK:$DK,$GP200+30),"")</f>
      </c>
      <c r="ER200">
        <f>IF($GQ200&gt;=31,INDEX($DK:$DK,$GP200+31),"")</f>
      </c>
      <c r="ES200">
        <f>IF($GQ200&gt;=32,INDEX($DK:$DK,$GP200+32),"")</f>
      </c>
      <c r="ET200">
        <f>IF($GQ200&gt;=33,INDEX($DK:$DK,$GP200+33),"")</f>
      </c>
      <c r="EU200">
        <f>IF($GQ200&gt;=34,INDEX($DK:$DK,$GP200+34),"")</f>
      </c>
      <c r="EV200">
        <f>IF($GQ200&gt;=35,INDEX($DK:$DK,$GP200+35),"")</f>
      </c>
      <c r="EW200">
        <f>IF($GQ200&gt;=36,INDEX($DK:$DK,$GP200+36),"")</f>
      </c>
      <c r="EX200">
        <f>IF($GQ200&gt;=37,INDEX($DK:$DK,$GP200+37),"")</f>
      </c>
      <c r="EY200">
        <f>IF($GQ200&gt;=38,INDEX($DK:$DK,$GP200+38),"")</f>
      </c>
      <c r="EZ200">
        <f>IF($GQ200&gt;=39,INDEX($DK:$DK,$GP200+39),"")</f>
      </c>
      <c r="FA200">
        <f>IF($GQ200&gt;=40,INDEX($DK:$DK,$GP200+40),"")</f>
      </c>
      <c r="FB200">
        <f>IF($GQ200&gt;=1,INDEX($DL:$DL,$GP200+1),"")</f>
      </c>
      <c r="FC200">
        <f>IF($GQ200&gt;=2,INDEX($DL:$DL,$GP200+2),"")</f>
      </c>
      <c r="FD200">
        <f>IF($GQ200&gt;=3,INDEX($DL:$DL,$GP200+3),"")</f>
      </c>
      <c r="FE200">
        <f>IF($GQ200&gt;=4,INDEX($DL:$DL,$GP200+4),"")</f>
      </c>
      <c r="FF200">
        <f>IF($GQ200&gt;=5,INDEX($DL:$DL,$GP200+5),"")</f>
      </c>
      <c r="FG200">
        <f>IF($GQ200&gt;=6,INDEX($DL:$DL,$GP200+6),"")</f>
      </c>
      <c r="FH200">
        <f>IF($GQ200&gt;=7,INDEX($DL:$DL,$GP200+7),"")</f>
      </c>
      <c r="FI200">
        <f>IF($GQ200&gt;=8,INDEX($DL:$DL,$GP200+8),"")</f>
      </c>
      <c r="FJ200">
        <f>IF($GQ200&gt;=9,INDEX($DL:$DL,$GP200+9),"")</f>
      </c>
      <c r="FK200">
        <f>IF($GQ200&gt;=10,INDEX($DL:$DL,$GP200+10),"")</f>
      </c>
      <c r="FL200">
        <f>IF($GQ200&gt;=11,INDEX($DL:$DL,$GP200+11),"")</f>
      </c>
      <c r="FM200">
        <f>IF($GQ200&gt;=12,INDEX($DL:$DL,$GP200+12),"")</f>
      </c>
      <c r="FN200">
        <f>IF($GQ200&gt;=13,INDEX($DL:$DL,$GP200+13),"")</f>
      </c>
      <c r="FO200">
        <f>IF($GQ200&gt;=14,INDEX($DL:$DL,$GP200+14),"")</f>
      </c>
      <c r="FP200">
        <f>IF($GQ200&gt;=15,INDEX($DL:$DL,$GP200+15),"")</f>
      </c>
      <c r="FQ200">
        <f>IF($GQ200&gt;=16,INDEX($DL:$DL,$GP200+16),"")</f>
      </c>
      <c r="FR200">
        <f>IF($GQ200&gt;=17,INDEX($DL:$DL,$GP200+17),"")</f>
      </c>
      <c r="FS200">
        <f>IF($GQ200&gt;=18,INDEX($DL:$DL,$GP200+18),"")</f>
      </c>
      <c r="FT200">
        <f>IF($GQ200&gt;=19,INDEX($DL:$DL,$GP200+19),"")</f>
      </c>
      <c r="FU200">
        <f>IF($GQ200&gt;=20,INDEX($DL:$DL,$GP200+20),"")</f>
      </c>
      <c r="FV200">
        <f>IF($GQ200&gt;=21,INDEX($DL:$DL,$GP200+21),"")</f>
      </c>
      <c r="FW200">
        <f>IF($GQ200&gt;=22,INDEX($DL:$DL,$GP200+22),"")</f>
      </c>
      <c r="FX200">
        <f>IF($GQ200&gt;=23,INDEX($DL:$DL,$GP200+23),"")</f>
      </c>
      <c r="FY200">
        <f>IF($GQ200&gt;=24,INDEX($DL:$DL,$GP200+24),"")</f>
      </c>
      <c r="FZ200">
        <f>IF($GQ200&gt;=25,INDEX($DL:$DL,$GP200+25),"")</f>
      </c>
      <c r="GA200">
        <f>IF($GQ200&gt;=26,INDEX($DL:$DL,$GP200+26),"")</f>
      </c>
      <c r="GB200">
        <f>IF($GQ200&gt;=27,INDEX($DL:$DL,$GP200+27),"")</f>
      </c>
      <c r="GC200">
        <f>IF($GQ200&gt;=28,INDEX($DL:$DL,$GP200+28),"")</f>
      </c>
      <c r="GD200">
        <f>IF($GQ200&gt;=29,INDEX($DL:$DL,$GP200+29),"")</f>
      </c>
      <c r="GE200">
        <f>IF($GQ200&gt;=30,INDEX($DL:$DL,$GP200+30),"")</f>
      </c>
      <c r="GF200">
        <f>IF($GQ200&gt;=31,INDEX($DL:$DL,$GP200+31),"")</f>
      </c>
      <c r="GG200">
        <f>IF($GQ200&gt;=32,INDEX($DL:$DL,$GP200+32),"")</f>
      </c>
      <c r="GH200">
        <f>IF($GQ200&gt;=33,INDEX($DL:$DL,$GP200+33),"")</f>
      </c>
      <c r="GI200">
        <f>IF($GQ200&gt;=34,INDEX($DL:$DL,$GP200+34),"")</f>
      </c>
      <c r="GJ200">
        <f>IF($GQ200&gt;=35,INDEX($DL:$DL,$GP200+35),"")</f>
      </c>
      <c r="GK200">
        <f>IF($GQ200&gt;=36,INDEX($DL:$DL,$GP200+36),"")</f>
      </c>
      <c r="GL200">
        <f>IF($GQ200&gt;=37,INDEX($DL:$DL,$GP200+37),"")</f>
      </c>
      <c r="GM200">
        <f>IF($GQ200&gt;=38,INDEX($DL:$DL,$GP200+38),"")</f>
      </c>
      <c r="GN200">
        <f>IF($GQ200&gt;=39,INDEX($DL:$DL,$GP200+39),"")</f>
      </c>
      <c r="GO200">
        <f>IF($GQ200&gt;=40,INDEX($DL:$DL,$GP200+40),"")</f>
      </c>
      <c r="GP200">
        <f>IFERROR(MATCH($DJ200,$DK$2:$DK$148,0)+1,0)</f>
      </c>
      <c r="GQ200">
        <f>IFERROR(INDEX($DM$2:$DM$148,MATCH($DJ200,$DK$2:$DK$148,0)),0)</f>
      </c>
      <c r="GR200">
        <f>IFERROR(MATCH($L200,$DN$200:$FA$200,0),0)</f>
      </c>
      <c r="GS200">
        <f>IF($GR200&gt;0,INDEX($FB$200:$GO$200,$GR200),"")</f>
      </c>
      <c r="GT200" t="s">
        <v>360</v>
      </c>
      <c r="GV200">
        <f>IF($JE200&gt;=1,INDEX($GT:$GT,$JD200+1),"")</f>
      </c>
      <c r="GW200">
        <f>IF($JE200&gt;=2,INDEX($GT:$GT,$JD200+2),"")</f>
      </c>
      <c r="GX200">
        <f>IF($JE200&gt;=3,INDEX($GT:$GT,$JD200+3),"")</f>
      </c>
      <c r="GY200">
        <f>IF($JE200&gt;=4,INDEX($GT:$GT,$JD200+4),"")</f>
      </c>
      <c r="GZ200">
        <f>IF($JE200&gt;=5,INDEX($GT:$GT,$JD200+5),"")</f>
      </c>
      <c r="HA200">
        <f>IF($JE200&gt;=6,INDEX($GT:$GT,$JD200+6),"")</f>
      </c>
      <c r="HB200">
        <f>IF($JE200&gt;=7,INDEX($GT:$GT,$JD200+7),"")</f>
      </c>
      <c r="HC200">
        <f>IF($JE200&gt;=8,INDEX($GT:$GT,$JD200+8),"")</f>
      </c>
      <c r="HD200">
        <f>IF($JE200&gt;=9,INDEX($GT:$GT,$JD200+9),"")</f>
      </c>
      <c r="HE200">
        <f>IF($JE200&gt;=10,INDEX($GT:$GT,$JD200+10),"")</f>
      </c>
      <c r="HF200">
        <f>IF($JE200&gt;=11,INDEX($GT:$GT,$JD200+11),"")</f>
      </c>
      <c r="HG200">
        <f>IF($JE200&gt;=12,INDEX($GT:$GT,$JD200+12),"")</f>
      </c>
      <c r="HH200">
        <f>IF($JE200&gt;=13,INDEX($GT:$GT,$JD200+13),"")</f>
      </c>
      <c r="HI200">
        <f>IF($JE200&gt;=14,INDEX($GT:$GT,$JD200+14),"")</f>
      </c>
      <c r="HJ200">
        <f>IF($JE200&gt;=15,INDEX($GT:$GT,$JD200+15),"")</f>
      </c>
      <c r="HK200">
        <f>IF($JE200&gt;=16,INDEX($GT:$GT,$JD200+16),"")</f>
      </c>
      <c r="HL200">
        <f>IF($JE200&gt;=17,INDEX($GT:$GT,$JD200+17),"")</f>
      </c>
      <c r="HM200">
        <f>IF($JE200&gt;=18,INDEX($GT:$GT,$JD200+18),"")</f>
      </c>
      <c r="HN200">
        <f>IF($JE200&gt;=19,INDEX($GT:$GT,$JD200+19),"")</f>
      </c>
      <c r="HO200">
        <f>IF($JE200&gt;=20,INDEX($GT:$GT,$JD200+20),"")</f>
      </c>
      <c r="HP200">
        <f>IF($JE200&gt;=21,INDEX($GT:$GT,$JD200+21),"")</f>
      </c>
      <c r="HQ200">
        <f>IF($JE200&gt;=22,INDEX($GT:$GT,$JD200+22),"")</f>
      </c>
      <c r="HR200">
        <f>IF($JE200&gt;=23,INDEX($GT:$GT,$JD200+23),"")</f>
      </c>
      <c r="HS200">
        <f>IF($JE200&gt;=24,INDEX($GT:$GT,$JD200+24),"")</f>
      </c>
      <c r="HT200">
        <f>IF($JE200&gt;=25,INDEX($GT:$GT,$JD200+25),"")</f>
      </c>
      <c r="HU200">
        <f>IF($JE200&gt;=26,INDEX($GT:$GT,$JD200+26),"")</f>
      </c>
      <c r="HV200">
        <f>IF($JE200&gt;=27,INDEX($GT:$GT,$JD200+27),"")</f>
      </c>
      <c r="HW200">
        <f>IF($JE200&gt;=28,INDEX($GT:$GT,$JD200+28),"")</f>
      </c>
      <c r="HX200">
        <f>IF($JE200&gt;=29,INDEX($GT:$GT,$JD200+29),"")</f>
      </c>
      <c r="HY200">
        <f>IF($JE200&gt;=30,INDEX($GT:$GT,$JD200+30),"")</f>
      </c>
      <c r="HZ200">
        <f>IF($JE200&gt;=31,INDEX($GT:$GT,$JD200+31),"")</f>
      </c>
      <c r="IA200">
        <f>IF($JE200&gt;=32,INDEX($GT:$GT,$JD200+32),"")</f>
      </c>
      <c r="IB200">
        <f>IF($JE200&gt;=33,INDEX($GT:$GT,$JD200+33),"")</f>
      </c>
      <c r="IC200">
        <f>IF($JE200&gt;=34,INDEX($GT:$GT,$JD200+34),"")</f>
      </c>
      <c r="ID200">
        <f>IF($JE200&gt;=35,INDEX($GT:$GT,$JD200+35),"")</f>
      </c>
      <c r="IE200">
        <f>IF($JE200&gt;=36,INDEX($GT:$GT,$JD200+36),"")</f>
      </c>
      <c r="IF200">
        <f>IF($JE200&gt;=37,INDEX($GT:$GT,$JD200+37),"")</f>
      </c>
      <c r="IG200">
        <f>IF($JE200&gt;=38,INDEX($GT:$GT,$JD200+38),"")</f>
      </c>
      <c r="IH200">
        <f>IF($JE200&gt;=39,INDEX($GT:$GT,$JD200+39),"")</f>
      </c>
      <c r="II200">
        <f>IF($JE200&gt;=40,INDEX($GT:$GT,$JD200+40),"")</f>
      </c>
      <c r="IJ200">
        <f>IF($JE200&gt;=41,INDEX($GT:$GT,$JD200+41),"")</f>
      </c>
      <c r="IK200">
        <f>IF($JE200&gt;=42,INDEX($GT:$GT,$JD200+42),"")</f>
      </c>
      <c r="IL200">
        <f>IF($JE200&gt;=43,INDEX($GT:$GT,$JD200+43),"")</f>
      </c>
      <c r="IM200">
        <f>IF($JE200&gt;=44,INDEX($GT:$GT,$JD200+44),"")</f>
      </c>
      <c r="IN200">
        <f>IF($JE200&gt;=45,INDEX($GT:$GT,$JD200+45),"")</f>
      </c>
      <c r="IO200">
        <f>IF($JE200&gt;=46,INDEX($GT:$GT,$JD200+46),"")</f>
      </c>
      <c r="IP200">
        <f>IF($JE200&gt;=47,INDEX($GT:$GT,$JD200+47),"")</f>
      </c>
      <c r="IQ200">
        <f>IF($JE200&gt;=48,INDEX($GT:$GT,$JD200+48),"")</f>
      </c>
      <c r="IR200">
        <f>IF($JE200&gt;=49,INDEX($GT:$GT,$JD200+49),"")</f>
      </c>
      <c r="IS200">
        <f>IF($JE200&gt;=50,INDEX($GT:$GT,$JD200+50),"")</f>
      </c>
      <c r="IT200">
        <f>IF($JE200&gt;=51,INDEX($GT:$GT,$JD200+51),"")</f>
      </c>
      <c r="IU200">
        <f>IF($JE200&gt;=52,INDEX($GT:$GT,$JD200+52),"")</f>
      </c>
      <c r="IV200">
        <f>IF($JE200&gt;=53,INDEX($GT:$GT,$JD200+53),"")</f>
      </c>
      <c r="IW200">
        <f>IF($JE200&gt;=54,INDEX($GT:$GT,$JD200+54),"")</f>
      </c>
      <c r="IX200">
        <f>IF($JE200&gt;=55,INDEX($GT:$GT,$JD200+55),"")</f>
      </c>
      <c r="IY200">
        <f>IF($JE200&gt;=56,INDEX($GT:$GT,$JD200+56),"")</f>
      </c>
      <c r="IZ200">
        <f>IF($JE200&gt;=57,INDEX($GT:$GT,$JD200+57),"")</f>
      </c>
      <c r="JA200">
        <f>IF($JE200&gt;=58,INDEX($GT:$GT,$JD200+58),"")</f>
      </c>
      <c r="JB200">
        <f>IF($JE200&gt;=59,INDEX($GT:$GT,$JD200+59),"")</f>
      </c>
      <c r="JC200">
        <f>IF($JE200&gt;=60,INDEX($GT:$GT,$JD200+60),"")</f>
      </c>
      <c r="JD200">
        <f>IFERROR(MATCH($GS200,$GT$2:$GT$322,0)+1,0)</f>
      </c>
      <c r="JE200">
        <f>IFERROR(INDEX($GU$2:$GU$322,MATCH($GS200,$GT$2:$GT$322,0)),0)</f>
      </c>
      <c r="JF200" t="s">
        <v>28</v>
      </c>
      <c r="JG200" t="s">
        <v>28</v>
      </c>
    </row>
    <row r="201" spans="1:267" x14ac:dyDescent="0.25">
      <c r="J201" s="1"/>
      <c r="K201" s="1"/>
      <c r="L201" s="1"/>
      <c r="M201" s="1"/>
      <c r="N201" s="1">
        <f>IFERROR(IF(FIND(" - ",$J201)&gt;0,MID($J201,FIND(" - ",$J201)+3,LEN($J201)),""),"")</f>
      </c>
      <c r="P201" s="1"/>
      <c r="S201" t="s">
        <v>28</v>
      </c>
      <c r="U201">
        <f>IF(OR($S201="",$T201=""),"",IFERROR($S201/$T201,0))</f>
      </c>
      <c r="V201">
        <f>IF($S201="","",
IF($K201="","",
IF(ISNUMBER(SEARCH("exempt",LOWER($K201))),0,
$S201*(VALUE(SUBSTITUTE($K201,"%",""))/100))))</f>
      </c>
      <c r="AB201">
        <f>IF($S201="","",
SUM($S201,$V201,$Z201,$W201,$Y201)-
IF($AA201="",0,VALUE($AA201)))</f>
      </c>
      <c r="AJ201" t="s">
        <v>836</v>
      </c>
      <c r="AO201" t="s">
        <v>837</v>
      </c>
      <c r="AR201">
        <f>IFERROR(LEFT($J201,FIND(" - ",$J201)-1),$J201)</f>
      </c>
      <c r="AU201">
        <f>IF($CJ201&gt;=1,INDEX($AS:$AS,$CI201+1),"")</f>
      </c>
      <c r="AV201">
        <f>IF($CJ201&gt;=2,INDEX($AS:$AS,$CI201+2),"")</f>
      </c>
      <c r="AW201">
        <f>IF($CJ201&gt;=3,INDEX($AS:$AS,$CI201+3),"")</f>
      </c>
      <c r="AX201">
        <f>IF($CJ201&gt;=4,INDEX($AS:$AS,$CI201+4),"")</f>
      </c>
      <c r="AY201">
        <f>IF($CJ201&gt;=5,INDEX($AS:$AS,$CI201+5),"")</f>
      </c>
      <c r="AZ201">
        <f>IF($CJ201&gt;=6,INDEX($AS:$AS,$CI201+6),"")</f>
      </c>
      <c r="BA201">
        <f>IF($CJ201&gt;=7,INDEX($AS:$AS,$CI201+7),"")</f>
      </c>
      <c r="BB201">
        <f>IF($CJ201&gt;=8,INDEX($AS:$AS,$CI201+8),"")</f>
      </c>
      <c r="BC201">
        <f>IF($CJ201&gt;=9,INDEX($AS:$AS,$CI201+9),"")</f>
      </c>
      <c r="BD201">
        <f>IF($CJ201&gt;=10,INDEX($AS:$AS,$CI201+10),"")</f>
      </c>
      <c r="BE201">
        <f>IF($CJ201&gt;=11,INDEX($AS:$AS,$CI201+11),"")</f>
      </c>
      <c r="BF201">
        <f>IF($CJ201&gt;=12,INDEX($AS:$AS,$CI201+12),"")</f>
      </c>
      <c r="BG201">
        <f>IF($CJ201&gt;=13,INDEX($AS:$AS,$CI201+13),"")</f>
      </c>
      <c r="BH201">
        <f>IF($CJ201&gt;=14,INDEX($AS:$AS,$CI201+14),"")</f>
      </c>
      <c r="BI201">
        <f>IF($CJ201&gt;=15,INDEX($AS:$AS,$CI201+15),"")</f>
      </c>
      <c r="BJ201">
        <f>IF($CJ201&gt;=16,INDEX($AS:$AS,$CI201+16),"")</f>
      </c>
      <c r="BK201">
        <f>IF($CJ201&gt;=17,INDEX($AS:$AS,$CI201+17),"")</f>
      </c>
      <c r="BL201">
        <f>IF($CJ201&gt;=18,INDEX($AS:$AS,$CI201+18),"")</f>
      </c>
      <c r="BM201">
        <f>IF($CJ201&gt;=19,INDEX($AS:$AS,$CI201+19),"")</f>
      </c>
      <c r="BN201">
        <f>IF($CJ201&gt;=20,INDEX($AS:$AS,$CI201+20),"")</f>
      </c>
      <c r="BO201">
        <f>IF($CJ201&gt;=21,INDEX($AS:$AS,$CI201+21),"")</f>
      </c>
      <c r="BP201">
        <f>IF($CJ201&gt;=22,INDEX($AS:$AS,$CI201+22),"")</f>
      </c>
      <c r="BQ201">
        <f>IF($CJ201&gt;=23,INDEX($AS:$AS,$CI201+23),"")</f>
      </c>
      <c r="BR201">
        <f>IF($CJ201&gt;=24,INDEX($AS:$AS,$CI201+24),"")</f>
      </c>
      <c r="BS201">
        <f>IF($CJ201&gt;=25,INDEX($AS:$AS,$CI201+25),"")</f>
      </c>
      <c r="BT201">
        <f>IF($CJ201&gt;=26,INDEX($AS:$AS,$CI201+26),"")</f>
      </c>
      <c r="BU201">
        <f>IF($CJ201&gt;=27,INDEX($AS:$AS,$CI201+27),"")</f>
      </c>
      <c r="BV201">
        <f>IF($CJ201&gt;=28,INDEX($AS:$AS,$CI201+28),"")</f>
      </c>
      <c r="BW201">
        <f>IF($CJ201&gt;=29,INDEX($AS:$AS,$CI201+29),"")</f>
      </c>
      <c r="BX201">
        <f>IF($CJ201&gt;=30,INDEX($AS:$AS,$CI201+30),"")</f>
      </c>
      <c r="BY201">
        <f>IF($CJ201&gt;=31,INDEX($AS:$AS,$CI201+31),"")</f>
      </c>
      <c r="BZ201">
        <f>IF($CJ201&gt;=32,INDEX($AS:$AS,$CI201+32),"")</f>
      </c>
      <c r="CA201">
        <f>IF($CJ201&gt;=33,INDEX($AS:$AS,$CI201+33),"")</f>
      </c>
      <c r="CB201">
        <f>IF($CJ201&gt;=34,INDEX($AS:$AS,$CI201+34),"")</f>
      </c>
      <c r="CC201">
        <f>IF($CJ201&gt;=35,INDEX($AS:$AS,$CI201+35),"")</f>
      </c>
      <c r="CD201">
        <f>IF($CJ201&gt;=36,INDEX($AS:$AS,$CI201+36),"")</f>
      </c>
      <c r="CE201">
        <f>IF($CJ201&gt;=37,INDEX($AS:$AS,$CI201+37),"")</f>
      </c>
      <c r="CF201">
        <f>IF($CJ201&gt;=38,INDEX($AS:$AS,$CI201+38),"")</f>
      </c>
      <c r="CG201">
        <f>IF($CJ201&gt;=39,INDEX($AS:$AS,$CI201+39),"")</f>
      </c>
      <c r="CH201">
        <f>IF($CJ201&gt;=40,INDEX($AS:$AS,$CI201+40),"")</f>
      </c>
      <c r="CI201">
        <f>IFERROR(MATCH($AR201,$AS$2:$AS$133,0)+1,0)</f>
      </c>
      <c r="CJ201">
        <f>IFERROR(INDEX($AT$2:$AT$133,MATCH($AR201,$AS$2:$AS$133,0)),0)</f>
      </c>
      <c r="CK201">
        <f>IFERROR(LEFT($O201,FIND(" - ",$O201)-1),$O201)</f>
      </c>
      <c r="CL201" t="s">
        <v>230</v>
      </c>
      <c r="CN201">
        <f>IF($DI201&gt;=1,INDEX($CL:$CL,$DH201+1),"")</f>
      </c>
      <c r="CO201">
        <f>IF($DI201&gt;=2,INDEX($CL:$CL,$DH201+2),"")</f>
      </c>
      <c r="CP201">
        <f>IF($DI201&gt;=3,INDEX($CL:$CL,$DH201+3),"")</f>
      </c>
      <c r="CQ201">
        <f>IF($DI201&gt;=4,INDEX($CL:$CL,$DH201+4),"")</f>
      </c>
      <c r="CR201">
        <f>IF($DI201&gt;=5,INDEX($CL:$CL,$DH201+5),"")</f>
      </c>
      <c r="CS201">
        <f>IF($DI201&gt;=6,INDEX($CL:$CL,$DH201+6),"")</f>
      </c>
      <c r="CT201">
        <f>IF($DI201&gt;=7,INDEX($CL:$CL,$DH201+7),"")</f>
      </c>
      <c r="CU201">
        <f>IF($DI201&gt;=8,INDEX($CL:$CL,$DH201+8),"")</f>
      </c>
      <c r="CV201">
        <f>IF($DI201&gt;=9,INDEX($CL:$CL,$DH201+9),"")</f>
      </c>
      <c r="CW201">
        <f>IF($DI201&gt;=10,INDEX($CL:$CL,$DH201+10),"")</f>
      </c>
      <c r="CX201">
        <f>IF($DI201&gt;=11,INDEX($CL:$CL,$DH201+11),"")</f>
      </c>
      <c r="CY201">
        <f>IF($DI201&gt;=12,INDEX($CL:$CL,$DH201+12),"")</f>
      </c>
      <c r="CZ201">
        <f>IF($DI201&gt;=13,INDEX($CL:$CL,$DH201+13),"")</f>
      </c>
      <c r="DA201">
        <f>IF($DI201&gt;=14,INDEX($CL:$CL,$DH201+14),"")</f>
      </c>
      <c r="DB201">
        <f>IF($DI201&gt;=15,INDEX($CL:$CL,$DH201+15),"")</f>
      </c>
      <c r="DC201">
        <f>IF($DI201&gt;=16,INDEX($CL:$CL,$DH201+16),"")</f>
      </c>
      <c r="DD201">
        <f>IF($DI201&gt;=17,INDEX($CL:$CL,$DH201+17),"")</f>
      </c>
      <c r="DE201">
        <f>IF($DI201&gt;=18,INDEX($CL:$CL,$DH201+18),"")</f>
      </c>
      <c r="DF201">
        <f>IF($DI201&gt;=19,INDEX($CL:$CL,$DH201+19),"")</f>
      </c>
      <c r="DG201">
        <f>IF($DI201&gt;=20,INDEX($CL:$CL,$DH201+20),"")</f>
      </c>
      <c r="DH201">
        <f>IFERROR(MATCH($CK201,$CL$2:$CL$1558,0)+1,0)</f>
      </c>
      <c r="DI201">
        <f>IFERROR(INDEX($CM$2:$CM$1558,MATCH($CK201,$CL$2:$CL$1558,0)),0)</f>
      </c>
      <c r="DJ201">
        <f>IFERROR(INDEX($AQ:$AQ,MATCH($K201,$AP:$AP,0))&amp;"","")</f>
      </c>
      <c r="DN201">
        <f>IF($GQ201&gt;=1,INDEX($DK:$DK,$GP201+1),"")</f>
      </c>
      <c r="DO201">
        <f>IF($GQ201&gt;=2,INDEX($DK:$DK,$GP201+2),"")</f>
      </c>
      <c r="DP201">
        <f>IF($GQ201&gt;=3,INDEX($DK:$DK,$GP201+3),"")</f>
      </c>
      <c r="DQ201">
        <f>IF($GQ201&gt;=4,INDEX($DK:$DK,$GP201+4),"")</f>
      </c>
      <c r="DR201">
        <f>IF($GQ201&gt;=5,INDEX($DK:$DK,$GP201+5),"")</f>
      </c>
      <c r="DS201">
        <f>IF($GQ201&gt;=6,INDEX($DK:$DK,$GP201+6),"")</f>
      </c>
      <c r="DT201">
        <f>IF($GQ201&gt;=7,INDEX($DK:$DK,$GP201+7),"")</f>
      </c>
      <c r="DU201">
        <f>IF($GQ201&gt;=8,INDEX($DK:$DK,$GP201+8),"")</f>
      </c>
      <c r="DV201">
        <f>IF($GQ201&gt;=9,INDEX($DK:$DK,$GP201+9),"")</f>
      </c>
      <c r="DW201">
        <f>IF($GQ201&gt;=10,INDEX($DK:$DK,$GP201+10),"")</f>
      </c>
      <c r="DX201">
        <f>IF($GQ201&gt;=11,INDEX($DK:$DK,$GP201+11),"")</f>
      </c>
      <c r="DY201">
        <f>IF($GQ201&gt;=12,INDEX($DK:$DK,$GP201+12),"")</f>
      </c>
      <c r="DZ201">
        <f>IF($GQ201&gt;=13,INDEX($DK:$DK,$GP201+13),"")</f>
      </c>
      <c r="EA201">
        <f>IF($GQ201&gt;=14,INDEX($DK:$DK,$GP201+14),"")</f>
      </c>
      <c r="EB201">
        <f>IF($GQ201&gt;=15,INDEX($DK:$DK,$GP201+15),"")</f>
      </c>
      <c r="EC201">
        <f>IF($GQ201&gt;=16,INDEX($DK:$DK,$GP201+16),"")</f>
      </c>
      <c r="ED201">
        <f>IF($GQ201&gt;=17,INDEX($DK:$DK,$GP201+17),"")</f>
      </c>
      <c r="EE201">
        <f>IF($GQ201&gt;=18,INDEX($DK:$DK,$GP201+18),"")</f>
      </c>
      <c r="EF201">
        <f>IF($GQ201&gt;=19,INDEX($DK:$DK,$GP201+19),"")</f>
      </c>
      <c r="EG201">
        <f>IF($GQ201&gt;=20,INDEX($DK:$DK,$GP201+20),"")</f>
      </c>
      <c r="EH201">
        <f>IF($GQ201&gt;=21,INDEX($DK:$DK,$GP201+21),"")</f>
      </c>
      <c r="EI201">
        <f>IF($GQ201&gt;=22,INDEX($DK:$DK,$GP201+22),"")</f>
      </c>
      <c r="EJ201">
        <f>IF($GQ201&gt;=23,INDEX($DK:$DK,$GP201+23),"")</f>
      </c>
      <c r="EK201">
        <f>IF($GQ201&gt;=24,INDEX($DK:$DK,$GP201+24),"")</f>
      </c>
      <c r="EL201">
        <f>IF($GQ201&gt;=25,INDEX($DK:$DK,$GP201+25),"")</f>
      </c>
      <c r="EM201">
        <f>IF($GQ201&gt;=26,INDEX($DK:$DK,$GP201+26),"")</f>
      </c>
      <c r="EN201">
        <f>IF($GQ201&gt;=27,INDEX($DK:$DK,$GP201+27),"")</f>
      </c>
      <c r="EO201">
        <f>IF($GQ201&gt;=28,INDEX($DK:$DK,$GP201+28),"")</f>
      </c>
      <c r="EP201">
        <f>IF($GQ201&gt;=29,INDEX($DK:$DK,$GP201+29),"")</f>
      </c>
      <c r="EQ201">
        <f>IF($GQ201&gt;=30,INDEX($DK:$DK,$GP201+30),"")</f>
      </c>
      <c r="ER201">
        <f>IF($GQ201&gt;=31,INDEX($DK:$DK,$GP201+31),"")</f>
      </c>
      <c r="ES201">
        <f>IF($GQ201&gt;=32,INDEX($DK:$DK,$GP201+32),"")</f>
      </c>
      <c r="ET201">
        <f>IF($GQ201&gt;=33,INDEX($DK:$DK,$GP201+33),"")</f>
      </c>
      <c r="EU201">
        <f>IF($GQ201&gt;=34,INDEX($DK:$DK,$GP201+34),"")</f>
      </c>
      <c r="EV201">
        <f>IF($GQ201&gt;=35,INDEX($DK:$DK,$GP201+35),"")</f>
      </c>
      <c r="EW201">
        <f>IF($GQ201&gt;=36,INDEX($DK:$DK,$GP201+36),"")</f>
      </c>
      <c r="EX201">
        <f>IF($GQ201&gt;=37,INDEX($DK:$DK,$GP201+37),"")</f>
      </c>
      <c r="EY201">
        <f>IF($GQ201&gt;=38,INDEX($DK:$DK,$GP201+38),"")</f>
      </c>
      <c r="EZ201">
        <f>IF($GQ201&gt;=39,INDEX($DK:$DK,$GP201+39),"")</f>
      </c>
      <c r="FA201">
        <f>IF($GQ201&gt;=40,INDEX($DK:$DK,$GP201+40),"")</f>
      </c>
      <c r="FB201">
        <f>IF($GQ201&gt;=1,INDEX($DL:$DL,$GP201+1),"")</f>
      </c>
      <c r="FC201">
        <f>IF($GQ201&gt;=2,INDEX($DL:$DL,$GP201+2),"")</f>
      </c>
      <c r="FD201">
        <f>IF($GQ201&gt;=3,INDEX($DL:$DL,$GP201+3),"")</f>
      </c>
      <c r="FE201">
        <f>IF($GQ201&gt;=4,INDEX($DL:$DL,$GP201+4),"")</f>
      </c>
      <c r="FF201">
        <f>IF($GQ201&gt;=5,INDEX($DL:$DL,$GP201+5),"")</f>
      </c>
      <c r="FG201">
        <f>IF($GQ201&gt;=6,INDEX($DL:$DL,$GP201+6),"")</f>
      </c>
      <c r="FH201">
        <f>IF($GQ201&gt;=7,INDEX($DL:$DL,$GP201+7),"")</f>
      </c>
      <c r="FI201">
        <f>IF($GQ201&gt;=8,INDEX($DL:$DL,$GP201+8),"")</f>
      </c>
      <c r="FJ201">
        <f>IF($GQ201&gt;=9,INDEX($DL:$DL,$GP201+9),"")</f>
      </c>
      <c r="FK201">
        <f>IF($GQ201&gt;=10,INDEX($DL:$DL,$GP201+10),"")</f>
      </c>
      <c r="FL201">
        <f>IF($GQ201&gt;=11,INDEX($DL:$DL,$GP201+11),"")</f>
      </c>
      <c r="FM201">
        <f>IF($GQ201&gt;=12,INDEX($DL:$DL,$GP201+12),"")</f>
      </c>
      <c r="FN201">
        <f>IF($GQ201&gt;=13,INDEX($DL:$DL,$GP201+13),"")</f>
      </c>
      <c r="FO201">
        <f>IF($GQ201&gt;=14,INDEX($DL:$DL,$GP201+14),"")</f>
      </c>
      <c r="FP201">
        <f>IF($GQ201&gt;=15,INDEX($DL:$DL,$GP201+15),"")</f>
      </c>
      <c r="FQ201">
        <f>IF($GQ201&gt;=16,INDEX($DL:$DL,$GP201+16),"")</f>
      </c>
      <c r="FR201">
        <f>IF($GQ201&gt;=17,INDEX($DL:$DL,$GP201+17),"")</f>
      </c>
      <c r="FS201">
        <f>IF($GQ201&gt;=18,INDEX($DL:$DL,$GP201+18),"")</f>
      </c>
      <c r="FT201">
        <f>IF($GQ201&gt;=19,INDEX($DL:$DL,$GP201+19),"")</f>
      </c>
      <c r="FU201">
        <f>IF($GQ201&gt;=20,INDEX($DL:$DL,$GP201+20),"")</f>
      </c>
      <c r="FV201">
        <f>IF($GQ201&gt;=21,INDEX($DL:$DL,$GP201+21),"")</f>
      </c>
      <c r="FW201">
        <f>IF($GQ201&gt;=22,INDEX($DL:$DL,$GP201+22),"")</f>
      </c>
      <c r="FX201">
        <f>IF($GQ201&gt;=23,INDEX($DL:$DL,$GP201+23),"")</f>
      </c>
      <c r="FY201">
        <f>IF($GQ201&gt;=24,INDEX($DL:$DL,$GP201+24),"")</f>
      </c>
      <c r="FZ201">
        <f>IF($GQ201&gt;=25,INDEX($DL:$DL,$GP201+25),"")</f>
      </c>
      <c r="GA201">
        <f>IF($GQ201&gt;=26,INDEX($DL:$DL,$GP201+26),"")</f>
      </c>
      <c r="GB201">
        <f>IF($GQ201&gt;=27,INDEX($DL:$DL,$GP201+27),"")</f>
      </c>
      <c r="GC201">
        <f>IF($GQ201&gt;=28,INDEX($DL:$DL,$GP201+28),"")</f>
      </c>
      <c r="GD201">
        <f>IF($GQ201&gt;=29,INDEX($DL:$DL,$GP201+29),"")</f>
      </c>
      <c r="GE201">
        <f>IF($GQ201&gt;=30,INDEX($DL:$DL,$GP201+30),"")</f>
      </c>
      <c r="GF201">
        <f>IF($GQ201&gt;=31,INDEX($DL:$DL,$GP201+31),"")</f>
      </c>
      <c r="GG201">
        <f>IF($GQ201&gt;=32,INDEX($DL:$DL,$GP201+32),"")</f>
      </c>
      <c r="GH201">
        <f>IF($GQ201&gt;=33,INDEX($DL:$DL,$GP201+33),"")</f>
      </c>
      <c r="GI201">
        <f>IF($GQ201&gt;=34,INDEX($DL:$DL,$GP201+34),"")</f>
      </c>
      <c r="GJ201">
        <f>IF($GQ201&gt;=35,INDEX($DL:$DL,$GP201+35),"")</f>
      </c>
      <c r="GK201">
        <f>IF($GQ201&gt;=36,INDEX($DL:$DL,$GP201+36),"")</f>
      </c>
      <c r="GL201">
        <f>IF($GQ201&gt;=37,INDEX($DL:$DL,$GP201+37),"")</f>
      </c>
      <c r="GM201">
        <f>IF($GQ201&gt;=38,INDEX($DL:$DL,$GP201+38),"")</f>
      </c>
      <c r="GN201">
        <f>IF($GQ201&gt;=39,INDEX($DL:$DL,$GP201+39),"")</f>
      </c>
      <c r="GO201">
        <f>IF($GQ201&gt;=40,INDEX($DL:$DL,$GP201+40),"")</f>
      </c>
      <c r="GP201">
        <f>IFERROR(MATCH($DJ201,$DK$2:$DK$148,0)+1,0)</f>
      </c>
      <c r="GQ201">
        <f>IFERROR(INDEX($DM$2:$DM$148,MATCH($DJ201,$DK$2:$DK$148,0)),0)</f>
      </c>
      <c r="GR201">
        <f>IFERROR(MATCH($L201,$DN$201:$FA$201,0),0)</f>
      </c>
      <c r="GS201">
        <f>IF($GR201&gt;0,INDEX($FB$201:$GO$201,$GR201),"")</f>
      </c>
      <c r="GT201" t="s">
        <v>366</v>
      </c>
      <c r="GV201">
        <f>IF($JE201&gt;=1,INDEX($GT:$GT,$JD201+1),"")</f>
      </c>
      <c r="GW201">
        <f>IF($JE201&gt;=2,INDEX($GT:$GT,$JD201+2),"")</f>
      </c>
      <c r="GX201">
        <f>IF($JE201&gt;=3,INDEX($GT:$GT,$JD201+3),"")</f>
      </c>
      <c r="GY201">
        <f>IF($JE201&gt;=4,INDEX($GT:$GT,$JD201+4),"")</f>
      </c>
      <c r="GZ201">
        <f>IF($JE201&gt;=5,INDEX($GT:$GT,$JD201+5),"")</f>
      </c>
      <c r="HA201">
        <f>IF($JE201&gt;=6,INDEX($GT:$GT,$JD201+6),"")</f>
      </c>
      <c r="HB201">
        <f>IF($JE201&gt;=7,INDEX($GT:$GT,$JD201+7),"")</f>
      </c>
      <c r="HC201">
        <f>IF($JE201&gt;=8,INDEX($GT:$GT,$JD201+8),"")</f>
      </c>
      <c r="HD201">
        <f>IF($JE201&gt;=9,INDEX($GT:$GT,$JD201+9),"")</f>
      </c>
      <c r="HE201">
        <f>IF($JE201&gt;=10,INDEX($GT:$GT,$JD201+10),"")</f>
      </c>
      <c r="HF201">
        <f>IF($JE201&gt;=11,INDEX($GT:$GT,$JD201+11),"")</f>
      </c>
      <c r="HG201">
        <f>IF($JE201&gt;=12,INDEX($GT:$GT,$JD201+12),"")</f>
      </c>
      <c r="HH201">
        <f>IF($JE201&gt;=13,INDEX($GT:$GT,$JD201+13),"")</f>
      </c>
      <c r="HI201">
        <f>IF($JE201&gt;=14,INDEX($GT:$GT,$JD201+14),"")</f>
      </c>
      <c r="HJ201">
        <f>IF($JE201&gt;=15,INDEX($GT:$GT,$JD201+15),"")</f>
      </c>
      <c r="HK201">
        <f>IF($JE201&gt;=16,INDEX($GT:$GT,$JD201+16),"")</f>
      </c>
      <c r="HL201">
        <f>IF($JE201&gt;=17,INDEX($GT:$GT,$JD201+17),"")</f>
      </c>
      <c r="HM201">
        <f>IF($JE201&gt;=18,INDEX($GT:$GT,$JD201+18),"")</f>
      </c>
      <c r="HN201">
        <f>IF($JE201&gt;=19,INDEX($GT:$GT,$JD201+19),"")</f>
      </c>
      <c r="HO201">
        <f>IF($JE201&gt;=20,INDEX($GT:$GT,$JD201+20),"")</f>
      </c>
      <c r="HP201">
        <f>IF($JE201&gt;=21,INDEX($GT:$GT,$JD201+21),"")</f>
      </c>
      <c r="HQ201">
        <f>IF($JE201&gt;=22,INDEX($GT:$GT,$JD201+22),"")</f>
      </c>
      <c r="HR201">
        <f>IF($JE201&gt;=23,INDEX($GT:$GT,$JD201+23),"")</f>
      </c>
      <c r="HS201">
        <f>IF($JE201&gt;=24,INDEX($GT:$GT,$JD201+24),"")</f>
      </c>
      <c r="HT201">
        <f>IF($JE201&gt;=25,INDEX($GT:$GT,$JD201+25),"")</f>
      </c>
      <c r="HU201">
        <f>IF($JE201&gt;=26,INDEX($GT:$GT,$JD201+26),"")</f>
      </c>
      <c r="HV201">
        <f>IF($JE201&gt;=27,INDEX($GT:$GT,$JD201+27),"")</f>
      </c>
      <c r="HW201">
        <f>IF($JE201&gt;=28,INDEX($GT:$GT,$JD201+28),"")</f>
      </c>
      <c r="HX201">
        <f>IF($JE201&gt;=29,INDEX($GT:$GT,$JD201+29),"")</f>
      </c>
      <c r="HY201">
        <f>IF($JE201&gt;=30,INDEX($GT:$GT,$JD201+30),"")</f>
      </c>
      <c r="HZ201">
        <f>IF($JE201&gt;=31,INDEX($GT:$GT,$JD201+31),"")</f>
      </c>
      <c r="IA201">
        <f>IF($JE201&gt;=32,INDEX($GT:$GT,$JD201+32),"")</f>
      </c>
      <c r="IB201">
        <f>IF($JE201&gt;=33,INDEX($GT:$GT,$JD201+33),"")</f>
      </c>
      <c r="IC201">
        <f>IF($JE201&gt;=34,INDEX($GT:$GT,$JD201+34),"")</f>
      </c>
      <c r="ID201">
        <f>IF($JE201&gt;=35,INDEX($GT:$GT,$JD201+35),"")</f>
      </c>
      <c r="IE201">
        <f>IF($JE201&gt;=36,INDEX($GT:$GT,$JD201+36),"")</f>
      </c>
      <c r="IF201">
        <f>IF($JE201&gt;=37,INDEX($GT:$GT,$JD201+37),"")</f>
      </c>
      <c r="IG201">
        <f>IF($JE201&gt;=38,INDEX($GT:$GT,$JD201+38),"")</f>
      </c>
      <c r="IH201">
        <f>IF($JE201&gt;=39,INDEX($GT:$GT,$JD201+39),"")</f>
      </c>
      <c r="II201">
        <f>IF($JE201&gt;=40,INDEX($GT:$GT,$JD201+40),"")</f>
      </c>
      <c r="IJ201">
        <f>IF($JE201&gt;=41,INDEX($GT:$GT,$JD201+41),"")</f>
      </c>
      <c r="IK201">
        <f>IF($JE201&gt;=42,INDEX($GT:$GT,$JD201+42),"")</f>
      </c>
      <c r="IL201">
        <f>IF($JE201&gt;=43,INDEX($GT:$GT,$JD201+43),"")</f>
      </c>
      <c r="IM201">
        <f>IF($JE201&gt;=44,INDEX($GT:$GT,$JD201+44),"")</f>
      </c>
      <c r="IN201">
        <f>IF($JE201&gt;=45,INDEX($GT:$GT,$JD201+45),"")</f>
      </c>
      <c r="IO201">
        <f>IF($JE201&gt;=46,INDEX($GT:$GT,$JD201+46),"")</f>
      </c>
      <c r="IP201">
        <f>IF($JE201&gt;=47,INDEX($GT:$GT,$JD201+47),"")</f>
      </c>
      <c r="IQ201">
        <f>IF($JE201&gt;=48,INDEX($GT:$GT,$JD201+48),"")</f>
      </c>
      <c r="IR201">
        <f>IF($JE201&gt;=49,INDEX($GT:$GT,$JD201+49),"")</f>
      </c>
      <c r="IS201">
        <f>IF($JE201&gt;=50,INDEX($GT:$GT,$JD201+50),"")</f>
      </c>
      <c r="IT201">
        <f>IF($JE201&gt;=51,INDEX($GT:$GT,$JD201+51),"")</f>
      </c>
      <c r="IU201">
        <f>IF($JE201&gt;=52,INDEX($GT:$GT,$JD201+52),"")</f>
      </c>
      <c r="IV201">
        <f>IF($JE201&gt;=53,INDEX($GT:$GT,$JD201+53),"")</f>
      </c>
      <c r="IW201">
        <f>IF($JE201&gt;=54,INDEX($GT:$GT,$JD201+54),"")</f>
      </c>
      <c r="IX201">
        <f>IF($JE201&gt;=55,INDEX($GT:$GT,$JD201+55),"")</f>
      </c>
      <c r="IY201">
        <f>IF($JE201&gt;=56,INDEX($GT:$GT,$JD201+56),"")</f>
      </c>
      <c r="IZ201">
        <f>IF($JE201&gt;=57,INDEX($GT:$GT,$JD201+57),"")</f>
      </c>
      <c r="JA201">
        <f>IF($JE201&gt;=58,INDEX($GT:$GT,$JD201+58),"")</f>
      </c>
      <c r="JB201">
        <f>IF($JE201&gt;=59,INDEX($GT:$GT,$JD201+59),"")</f>
      </c>
      <c r="JC201">
        <f>IF($JE201&gt;=60,INDEX($GT:$GT,$JD201+60),"")</f>
      </c>
      <c r="JD201">
        <f>IFERROR(MATCH($GS201,$GT$2:$GT$322,0)+1,0)</f>
      </c>
      <c r="JE201">
        <f>IFERROR(INDEX($GU$2:$GU$322,MATCH($GS201,$GT$2:$GT$322,0)),0)</f>
      </c>
      <c r="JF201" t="s">
        <v>28</v>
      </c>
      <c r="JG201" t="s">
        <v>28</v>
      </c>
    </row>
    <row r="202" spans="1:267" x14ac:dyDescent="0.25">
      <c r="J202" s="1"/>
      <c r="K202" s="1"/>
      <c r="L202" s="1"/>
      <c r="M202" s="1"/>
      <c r="N202" s="1">
        <f>IFERROR(IF(FIND(" - ",$J202)&gt;0,MID($J202,FIND(" - ",$J202)+3,LEN($J202)),""),"")</f>
      </c>
      <c r="P202" s="1"/>
      <c r="S202" t="s">
        <v>28</v>
      </c>
      <c r="U202">
        <f>IF(OR($S202="",$T202=""),"",IFERROR($S202/$T202,0))</f>
      </c>
      <c r="V202">
        <f>IF($S202="","",
IF($K202="","",
IF(ISNUMBER(SEARCH("exempt",LOWER($K202))),0,
$S202*(VALUE(SUBSTITUTE($K202,"%",""))/100))))</f>
      </c>
      <c r="AB202">
        <f>IF($S202="","",
SUM($S202,$V202,$Z202,$W202,$Y202)-
IF($AA202="",0,VALUE($AA202)))</f>
      </c>
      <c r="AJ202" t="s">
        <v>838</v>
      </c>
      <c r="AO202" t="s">
        <v>839</v>
      </c>
      <c r="AR202">
        <f>IFERROR(LEFT($J202,FIND(" - ",$J202)-1),$J202)</f>
      </c>
      <c r="AU202">
        <f>IF($CJ202&gt;=1,INDEX($AS:$AS,$CI202+1),"")</f>
      </c>
      <c r="AV202">
        <f>IF($CJ202&gt;=2,INDEX($AS:$AS,$CI202+2),"")</f>
      </c>
      <c r="AW202">
        <f>IF($CJ202&gt;=3,INDEX($AS:$AS,$CI202+3),"")</f>
      </c>
      <c r="AX202">
        <f>IF($CJ202&gt;=4,INDEX($AS:$AS,$CI202+4),"")</f>
      </c>
      <c r="AY202">
        <f>IF($CJ202&gt;=5,INDEX($AS:$AS,$CI202+5),"")</f>
      </c>
      <c r="AZ202">
        <f>IF($CJ202&gt;=6,INDEX($AS:$AS,$CI202+6),"")</f>
      </c>
      <c r="BA202">
        <f>IF($CJ202&gt;=7,INDEX($AS:$AS,$CI202+7),"")</f>
      </c>
      <c r="BB202">
        <f>IF($CJ202&gt;=8,INDEX($AS:$AS,$CI202+8),"")</f>
      </c>
      <c r="BC202">
        <f>IF($CJ202&gt;=9,INDEX($AS:$AS,$CI202+9),"")</f>
      </c>
      <c r="BD202">
        <f>IF($CJ202&gt;=10,INDEX($AS:$AS,$CI202+10),"")</f>
      </c>
      <c r="BE202">
        <f>IF($CJ202&gt;=11,INDEX($AS:$AS,$CI202+11),"")</f>
      </c>
      <c r="BF202">
        <f>IF($CJ202&gt;=12,INDEX($AS:$AS,$CI202+12),"")</f>
      </c>
      <c r="BG202">
        <f>IF($CJ202&gt;=13,INDEX($AS:$AS,$CI202+13),"")</f>
      </c>
      <c r="BH202">
        <f>IF($CJ202&gt;=14,INDEX($AS:$AS,$CI202+14),"")</f>
      </c>
      <c r="BI202">
        <f>IF($CJ202&gt;=15,INDEX($AS:$AS,$CI202+15),"")</f>
      </c>
      <c r="BJ202">
        <f>IF($CJ202&gt;=16,INDEX($AS:$AS,$CI202+16),"")</f>
      </c>
      <c r="BK202">
        <f>IF($CJ202&gt;=17,INDEX($AS:$AS,$CI202+17),"")</f>
      </c>
      <c r="BL202">
        <f>IF($CJ202&gt;=18,INDEX($AS:$AS,$CI202+18),"")</f>
      </c>
      <c r="BM202">
        <f>IF($CJ202&gt;=19,INDEX($AS:$AS,$CI202+19),"")</f>
      </c>
      <c r="BN202">
        <f>IF($CJ202&gt;=20,INDEX($AS:$AS,$CI202+20),"")</f>
      </c>
      <c r="BO202">
        <f>IF($CJ202&gt;=21,INDEX($AS:$AS,$CI202+21),"")</f>
      </c>
      <c r="BP202">
        <f>IF($CJ202&gt;=22,INDEX($AS:$AS,$CI202+22),"")</f>
      </c>
      <c r="BQ202">
        <f>IF($CJ202&gt;=23,INDEX($AS:$AS,$CI202+23),"")</f>
      </c>
      <c r="BR202">
        <f>IF($CJ202&gt;=24,INDEX($AS:$AS,$CI202+24),"")</f>
      </c>
      <c r="BS202">
        <f>IF($CJ202&gt;=25,INDEX($AS:$AS,$CI202+25),"")</f>
      </c>
      <c r="BT202">
        <f>IF($CJ202&gt;=26,INDEX($AS:$AS,$CI202+26),"")</f>
      </c>
      <c r="BU202">
        <f>IF($CJ202&gt;=27,INDEX($AS:$AS,$CI202+27),"")</f>
      </c>
      <c r="BV202">
        <f>IF($CJ202&gt;=28,INDEX($AS:$AS,$CI202+28),"")</f>
      </c>
      <c r="BW202">
        <f>IF($CJ202&gt;=29,INDEX($AS:$AS,$CI202+29),"")</f>
      </c>
      <c r="BX202">
        <f>IF($CJ202&gt;=30,INDEX($AS:$AS,$CI202+30),"")</f>
      </c>
      <c r="BY202">
        <f>IF($CJ202&gt;=31,INDEX($AS:$AS,$CI202+31),"")</f>
      </c>
      <c r="BZ202">
        <f>IF($CJ202&gt;=32,INDEX($AS:$AS,$CI202+32),"")</f>
      </c>
      <c r="CA202">
        <f>IF($CJ202&gt;=33,INDEX($AS:$AS,$CI202+33),"")</f>
      </c>
      <c r="CB202">
        <f>IF($CJ202&gt;=34,INDEX($AS:$AS,$CI202+34),"")</f>
      </c>
      <c r="CC202">
        <f>IF($CJ202&gt;=35,INDEX($AS:$AS,$CI202+35),"")</f>
      </c>
      <c r="CD202">
        <f>IF($CJ202&gt;=36,INDEX($AS:$AS,$CI202+36),"")</f>
      </c>
      <c r="CE202">
        <f>IF($CJ202&gt;=37,INDEX($AS:$AS,$CI202+37),"")</f>
      </c>
      <c r="CF202">
        <f>IF($CJ202&gt;=38,INDEX($AS:$AS,$CI202+38),"")</f>
      </c>
      <c r="CG202">
        <f>IF($CJ202&gt;=39,INDEX($AS:$AS,$CI202+39),"")</f>
      </c>
      <c r="CH202">
        <f>IF($CJ202&gt;=40,INDEX($AS:$AS,$CI202+40),"")</f>
      </c>
      <c r="CI202">
        <f>IFERROR(MATCH($AR202,$AS$2:$AS$133,0)+1,0)</f>
      </c>
      <c r="CJ202">
        <f>IFERROR(INDEX($AT$2:$AT$133,MATCH($AR202,$AS$2:$AS$133,0)),0)</f>
      </c>
      <c r="CK202">
        <f>IFERROR(LEFT($O202,FIND(" - ",$O202)-1),$O202)</f>
      </c>
      <c r="CL202" t="s">
        <v>239</v>
      </c>
      <c r="CN202">
        <f>IF($DI202&gt;=1,INDEX($CL:$CL,$DH202+1),"")</f>
      </c>
      <c r="CO202">
        <f>IF($DI202&gt;=2,INDEX($CL:$CL,$DH202+2),"")</f>
      </c>
      <c r="CP202">
        <f>IF($DI202&gt;=3,INDEX($CL:$CL,$DH202+3),"")</f>
      </c>
      <c r="CQ202">
        <f>IF($DI202&gt;=4,INDEX($CL:$CL,$DH202+4),"")</f>
      </c>
      <c r="CR202">
        <f>IF($DI202&gt;=5,INDEX($CL:$CL,$DH202+5),"")</f>
      </c>
      <c r="CS202">
        <f>IF($DI202&gt;=6,INDEX($CL:$CL,$DH202+6),"")</f>
      </c>
      <c r="CT202">
        <f>IF($DI202&gt;=7,INDEX($CL:$CL,$DH202+7),"")</f>
      </c>
      <c r="CU202">
        <f>IF($DI202&gt;=8,INDEX($CL:$CL,$DH202+8),"")</f>
      </c>
      <c r="CV202">
        <f>IF($DI202&gt;=9,INDEX($CL:$CL,$DH202+9),"")</f>
      </c>
      <c r="CW202">
        <f>IF($DI202&gt;=10,INDEX($CL:$CL,$DH202+10),"")</f>
      </c>
      <c r="CX202">
        <f>IF($DI202&gt;=11,INDEX($CL:$CL,$DH202+11),"")</f>
      </c>
      <c r="CY202">
        <f>IF($DI202&gt;=12,INDEX($CL:$CL,$DH202+12),"")</f>
      </c>
      <c r="CZ202">
        <f>IF($DI202&gt;=13,INDEX($CL:$CL,$DH202+13),"")</f>
      </c>
      <c r="DA202">
        <f>IF($DI202&gt;=14,INDEX($CL:$CL,$DH202+14),"")</f>
      </c>
      <c r="DB202">
        <f>IF($DI202&gt;=15,INDEX($CL:$CL,$DH202+15),"")</f>
      </c>
      <c r="DC202">
        <f>IF($DI202&gt;=16,INDEX($CL:$CL,$DH202+16),"")</f>
      </c>
      <c r="DD202">
        <f>IF($DI202&gt;=17,INDEX($CL:$CL,$DH202+17),"")</f>
      </c>
      <c r="DE202">
        <f>IF($DI202&gt;=18,INDEX($CL:$CL,$DH202+18),"")</f>
      </c>
      <c r="DF202">
        <f>IF($DI202&gt;=19,INDEX($CL:$CL,$DH202+19),"")</f>
      </c>
      <c r="DG202">
        <f>IF($DI202&gt;=20,INDEX($CL:$CL,$DH202+20),"")</f>
      </c>
      <c r="DH202">
        <f>IFERROR(MATCH($CK202,$CL$2:$CL$1558,0)+1,0)</f>
      </c>
      <c r="DI202">
        <f>IFERROR(INDEX($CM$2:$CM$1558,MATCH($CK202,$CL$2:$CL$1558,0)),0)</f>
      </c>
      <c r="DJ202">
        <f>IFERROR(INDEX($AQ:$AQ,MATCH($K202,$AP:$AP,0))&amp;"","")</f>
      </c>
      <c r="DN202">
        <f>IF($GQ202&gt;=1,INDEX($DK:$DK,$GP202+1),"")</f>
      </c>
      <c r="DO202">
        <f>IF($GQ202&gt;=2,INDEX($DK:$DK,$GP202+2),"")</f>
      </c>
      <c r="DP202">
        <f>IF($GQ202&gt;=3,INDEX($DK:$DK,$GP202+3),"")</f>
      </c>
      <c r="DQ202">
        <f>IF($GQ202&gt;=4,INDEX($DK:$DK,$GP202+4),"")</f>
      </c>
      <c r="DR202">
        <f>IF($GQ202&gt;=5,INDEX($DK:$DK,$GP202+5),"")</f>
      </c>
      <c r="DS202">
        <f>IF($GQ202&gt;=6,INDEX($DK:$DK,$GP202+6),"")</f>
      </c>
      <c r="DT202">
        <f>IF($GQ202&gt;=7,INDEX($DK:$DK,$GP202+7),"")</f>
      </c>
      <c r="DU202">
        <f>IF($GQ202&gt;=8,INDEX($DK:$DK,$GP202+8),"")</f>
      </c>
      <c r="DV202">
        <f>IF($GQ202&gt;=9,INDEX($DK:$DK,$GP202+9),"")</f>
      </c>
      <c r="DW202">
        <f>IF($GQ202&gt;=10,INDEX($DK:$DK,$GP202+10),"")</f>
      </c>
      <c r="DX202">
        <f>IF($GQ202&gt;=11,INDEX($DK:$DK,$GP202+11),"")</f>
      </c>
      <c r="DY202">
        <f>IF($GQ202&gt;=12,INDEX($DK:$DK,$GP202+12),"")</f>
      </c>
      <c r="DZ202">
        <f>IF($GQ202&gt;=13,INDEX($DK:$DK,$GP202+13),"")</f>
      </c>
      <c r="EA202">
        <f>IF($GQ202&gt;=14,INDEX($DK:$DK,$GP202+14),"")</f>
      </c>
      <c r="EB202">
        <f>IF($GQ202&gt;=15,INDEX($DK:$DK,$GP202+15),"")</f>
      </c>
      <c r="EC202">
        <f>IF($GQ202&gt;=16,INDEX($DK:$DK,$GP202+16),"")</f>
      </c>
      <c r="ED202">
        <f>IF($GQ202&gt;=17,INDEX($DK:$DK,$GP202+17),"")</f>
      </c>
      <c r="EE202">
        <f>IF($GQ202&gt;=18,INDEX($DK:$DK,$GP202+18),"")</f>
      </c>
      <c r="EF202">
        <f>IF($GQ202&gt;=19,INDEX($DK:$DK,$GP202+19),"")</f>
      </c>
      <c r="EG202">
        <f>IF($GQ202&gt;=20,INDEX($DK:$DK,$GP202+20),"")</f>
      </c>
      <c r="EH202">
        <f>IF($GQ202&gt;=21,INDEX($DK:$DK,$GP202+21),"")</f>
      </c>
      <c r="EI202">
        <f>IF($GQ202&gt;=22,INDEX($DK:$DK,$GP202+22),"")</f>
      </c>
      <c r="EJ202">
        <f>IF($GQ202&gt;=23,INDEX($DK:$DK,$GP202+23),"")</f>
      </c>
      <c r="EK202">
        <f>IF($GQ202&gt;=24,INDEX($DK:$DK,$GP202+24),"")</f>
      </c>
      <c r="EL202">
        <f>IF($GQ202&gt;=25,INDEX($DK:$DK,$GP202+25),"")</f>
      </c>
      <c r="EM202">
        <f>IF($GQ202&gt;=26,INDEX($DK:$DK,$GP202+26),"")</f>
      </c>
      <c r="EN202">
        <f>IF($GQ202&gt;=27,INDEX($DK:$DK,$GP202+27),"")</f>
      </c>
      <c r="EO202">
        <f>IF($GQ202&gt;=28,INDEX($DK:$DK,$GP202+28),"")</f>
      </c>
      <c r="EP202">
        <f>IF($GQ202&gt;=29,INDEX($DK:$DK,$GP202+29),"")</f>
      </c>
      <c r="EQ202">
        <f>IF($GQ202&gt;=30,INDEX($DK:$DK,$GP202+30),"")</f>
      </c>
      <c r="ER202">
        <f>IF($GQ202&gt;=31,INDEX($DK:$DK,$GP202+31),"")</f>
      </c>
      <c r="ES202">
        <f>IF($GQ202&gt;=32,INDEX($DK:$DK,$GP202+32),"")</f>
      </c>
      <c r="ET202">
        <f>IF($GQ202&gt;=33,INDEX($DK:$DK,$GP202+33),"")</f>
      </c>
      <c r="EU202">
        <f>IF($GQ202&gt;=34,INDEX($DK:$DK,$GP202+34),"")</f>
      </c>
      <c r="EV202">
        <f>IF($GQ202&gt;=35,INDEX($DK:$DK,$GP202+35),"")</f>
      </c>
      <c r="EW202">
        <f>IF($GQ202&gt;=36,INDEX($DK:$DK,$GP202+36),"")</f>
      </c>
      <c r="EX202">
        <f>IF($GQ202&gt;=37,INDEX($DK:$DK,$GP202+37),"")</f>
      </c>
      <c r="EY202">
        <f>IF($GQ202&gt;=38,INDEX($DK:$DK,$GP202+38),"")</f>
      </c>
      <c r="EZ202">
        <f>IF($GQ202&gt;=39,INDEX($DK:$DK,$GP202+39),"")</f>
      </c>
      <c r="FA202">
        <f>IF($GQ202&gt;=40,INDEX($DK:$DK,$GP202+40),"")</f>
      </c>
      <c r="FB202">
        <f>IF($GQ202&gt;=1,INDEX($DL:$DL,$GP202+1),"")</f>
      </c>
      <c r="FC202">
        <f>IF($GQ202&gt;=2,INDEX($DL:$DL,$GP202+2),"")</f>
      </c>
      <c r="FD202">
        <f>IF($GQ202&gt;=3,INDEX($DL:$DL,$GP202+3),"")</f>
      </c>
      <c r="FE202">
        <f>IF($GQ202&gt;=4,INDEX($DL:$DL,$GP202+4),"")</f>
      </c>
      <c r="FF202">
        <f>IF($GQ202&gt;=5,INDEX($DL:$DL,$GP202+5),"")</f>
      </c>
      <c r="FG202">
        <f>IF($GQ202&gt;=6,INDEX($DL:$DL,$GP202+6),"")</f>
      </c>
      <c r="FH202">
        <f>IF($GQ202&gt;=7,INDEX($DL:$DL,$GP202+7),"")</f>
      </c>
      <c r="FI202">
        <f>IF($GQ202&gt;=8,INDEX($DL:$DL,$GP202+8),"")</f>
      </c>
      <c r="FJ202">
        <f>IF($GQ202&gt;=9,INDEX($DL:$DL,$GP202+9),"")</f>
      </c>
      <c r="FK202">
        <f>IF($GQ202&gt;=10,INDEX($DL:$DL,$GP202+10),"")</f>
      </c>
      <c r="FL202">
        <f>IF($GQ202&gt;=11,INDEX($DL:$DL,$GP202+11),"")</f>
      </c>
      <c r="FM202">
        <f>IF($GQ202&gt;=12,INDEX($DL:$DL,$GP202+12),"")</f>
      </c>
      <c r="FN202">
        <f>IF($GQ202&gt;=13,INDEX($DL:$DL,$GP202+13),"")</f>
      </c>
      <c r="FO202">
        <f>IF($GQ202&gt;=14,INDEX($DL:$DL,$GP202+14),"")</f>
      </c>
      <c r="FP202">
        <f>IF($GQ202&gt;=15,INDEX($DL:$DL,$GP202+15),"")</f>
      </c>
      <c r="FQ202">
        <f>IF($GQ202&gt;=16,INDEX($DL:$DL,$GP202+16),"")</f>
      </c>
      <c r="FR202">
        <f>IF($GQ202&gt;=17,INDEX($DL:$DL,$GP202+17),"")</f>
      </c>
      <c r="FS202">
        <f>IF($GQ202&gt;=18,INDEX($DL:$DL,$GP202+18),"")</f>
      </c>
      <c r="FT202">
        <f>IF($GQ202&gt;=19,INDEX($DL:$DL,$GP202+19),"")</f>
      </c>
      <c r="FU202">
        <f>IF($GQ202&gt;=20,INDEX($DL:$DL,$GP202+20),"")</f>
      </c>
      <c r="FV202">
        <f>IF($GQ202&gt;=21,INDEX($DL:$DL,$GP202+21),"")</f>
      </c>
      <c r="FW202">
        <f>IF($GQ202&gt;=22,INDEX($DL:$DL,$GP202+22),"")</f>
      </c>
      <c r="FX202">
        <f>IF($GQ202&gt;=23,INDEX($DL:$DL,$GP202+23),"")</f>
      </c>
      <c r="FY202">
        <f>IF($GQ202&gt;=24,INDEX($DL:$DL,$GP202+24),"")</f>
      </c>
      <c r="FZ202">
        <f>IF($GQ202&gt;=25,INDEX($DL:$DL,$GP202+25),"")</f>
      </c>
      <c r="GA202">
        <f>IF($GQ202&gt;=26,INDEX($DL:$DL,$GP202+26),"")</f>
      </c>
      <c r="GB202">
        <f>IF($GQ202&gt;=27,INDEX($DL:$DL,$GP202+27),"")</f>
      </c>
      <c r="GC202">
        <f>IF($GQ202&gt;=28,INDEX($DL:$DL,$GP202+28),"")</f>
      </c>
      <c r="GD202">
        <f>IF($GQ202&gt;=29,INDEX($DL:$DL,$GP202+29),"")</f>
      </c>
      <c r="GE202">
        <f>IF($GQ202&gt;=30,INDEX($DL:$DL,$GP202+30),"")</f>
      </c>
      <c r="GF202">
        <f>IF($GQ202&gt;=31,INDEX($DL:$DL,$GP202+31),"")</f>
      </c>
      <c r="GG202">
        <f>IF($GQ202&gt;=32,INDEX($DL:$DL,$GP202+32),"")</f>
      </c>
      <c r="GH202">
        <f>IF($GQ202&gt;=33,INDEX($DL:$DL,$GP202+33),"")</f>
      </c>
      <c r="GI202">
        <f>IF($GQ202&gt;=34,INDEX($DL:$DL,$GP202+34),"")</f>
      </c>
      <c r="GJ202">
        <f>IF($GQ202&gt;=35,INDEX($DL:$DL,$GP202+35),"")</f>
      </c>
      <c r="GK202">
        <f>IF($GQ202&gt;=36,INDEX($DL:$DL,$GP202+36),"")</f>
      </c>
      <c r="GL202">
        <f>IF($GQ202&gt;=37,INDEX($DL:$DL,$GP202+37),"")</f>
      </c>
      <c r="GM202">
        <f>IF($GQ202&gt;=38,INDEX($DL:$DL,$GP202+38),"")</f>
      </c>
      <c r="GN202">
        <f>IF($GQ202&gt;=39,INDEX($DL:$DL,$GP202+39),"")</f>
      </c>
      <c r="GO202">
        <f>IF($GQ202&gt;=40,INDEX($DL:$DL,$GP202+40),"")</f>
      </c>
      <c r="GP202">
        <f>IFERROR(MATCH($DJ202,$DK$2:$DK$148,0)+1,0)</f>
      </c>
      <c r="GQ202">
        <f>IFERROR(INDEX($DM$2:$DM$148,MATCH($DJ202,$DK$2:$DK$148,0)),0)</f>
      </c>
      <c r="GR202">
        <f>IFERROR(MATCH($L202,$DN$202:$FA$202,0),0)</f>
      </c>
      <c r="GS202">
        <f>IF($GR202&gt;0,INDEX($FB$202:$GO$202,$GR202),"")</f>
      </c>
      <c r="GT202" t="s">
        <v>373</v>
      </c>
      <c r="GV202">
        <f>IF($JE202&gt;=1,INDEX($GT:$GT,$JD202+1),"")</f>
      </c>
      <c r="GW202">
        <f>IF($JE202&gt;=2,INDEX($GT:$GT,$JD202+2),"")</f>
      </c>
      <c r="GX202">
        <f>IF($JE202&gt;=3,INDEX($GT:$GT,$JD202+3),"")</f>
      </c>
      <c r="GY202">
        <f>IF($JE202&gt;=4,INDEX($GT:$GT,$JD202+4),"")</f>
      </c>
      <c r="GZ202">
        <f>IF($JE202&gt;=5,INDEX($GT:$GT,$JD202+5),"")</f>
      </c>
      <c r="HA202">
        <f>IF($JE202&gt;=6,INDEX($GT:$GT,$JD202+6),"")</f>
      </c>
      <c r="HB202">
        <f>IF($JE202&gt;=7,INDEX($GT:$GT,$JD202+7),"")</f>
      </c>
      <c r="HC202">
        <f>IF($JE202&gt;=8,INDEX($GT:$GT,$JD202+8),"")</f>
      </c>
      <c r="HD202">
        <f>IF($JE202&gt;=9,INDEX($GT:$GT,$JD202+9),"")</f>
      </c>
      <c r="HE202">
        <f>IF($JE202&gt;=10,INDEX($GT:$GT,$JD202+10),"")</f>
      </c>
      <c r="HF202">
        <f>IF($JE202&gt;=11,INDEX($GT:$GT,$JD202+11),"")</f>
      </c>
      <c r="HG202">
        <f>IF($JE202&gt;=12,INDEX($GT:$GT,$JD202+12),"")</f>
      </c>
      <c r="HH202">
        <f>IF($JE202&gt;=13,INDEX($GT:$GT,$JD202+13),"")</f>
      </c>
      <c r="HI202">
        <f>IF($JE202&gt;=14,INDEX($GT:$GT,$JD202+14),"")</f>
      </c>
      <c r="HJ202">
        <f>IF($JE202&gt;=15,INDEX($GT:$GT,$JD202+15),"")</f>
      </c>
      <c r="HK202">
        <f>IF($JE202&gt;=16,INDEX($GT:$GT,$JD202+16),"")</f>
      </c>
      <c r="HL202">
        <f>IF($JE202&gt;=17,INDEX($GT:$GT,$JD202+17),"")</f>
      </c>
      <c r="HM202">
        <f>IF($JE202&gt;=18,INDEX($GT:$GT,$JD202+18),"")</f>
      </c>
      <c r="HN202">
        <f>IF($JE202&gt;=19,INDEX($GT:$GT,$JD202+19),"")</f>
      </c>
      <c r="HO202">
        <f>IF($JE202&gt;=20,INDEX($GT:$GT,$JD202+20),"")</f>
      </c>
      <c r="HP202">
        <f>IF($JE202&gt;=21,INDEX($GT:$GT,$JD202+21),"")</f>
      </c>
      <c r="HQ202">
        <f>IF($JE202&gt;=22,INDEX($GT:$GT,$JD202+22),"")</f>
      </c>
      <c r="HR202">
        <f>IF($JE202&gt;=23,INDEX($GT:$GT,$JD202+23),"")</f>
      </c>
      <c r="HS202">
        <f>IF($JE202&gt;=24,INDEX($GT:$GT,$JD202+24),"")</f>
      </c>
      <c r="HT202">
        <f>IF($JE202&gt;=25,INDEX($GT:$GT,$JD202+25),"")</f>
      </c>
      <c r="HU202">
        <f>IF($JE202&gt;=26,INDEX($GT:$GT,$JD202+26),"")</f>
      </c>
      <c r="HV202">
        <f>IF($JE202&gt;=27,INDEX($GT:$GT,$JD202+27),"")</f>
      </c>
      <c r="HW202">
        <f>IF($JE202&gt;=28,INDEX($GT:$GT,$JD202+28),"")</f>
      </c>
      <c r="HX202">
        <f>IF($JE202&gt;=29,INDEX($GT:$GT,$JD202+29),"")</f>
      </c>
      <c r="HY202">
        <f>IF($JE202&gt;=30,INDEX($GT:$GT,$JD202+30),"")</f>
      </c>
      <c r="HZ202">
        <f>IF($JE202&gt;=31,INDEX($GT:$GT,$JD202+31),"")</f>
      </c>
      <c r="IA202">
        <f>IF($JE202&gt;=32,INDEX($GT:$GT,$JD202+32),"")</f>
      </c>
      <c r="IB202">
        <f>IF($JE202&gt;=33,INDEX($GT:$GT,$JD202+33),"")</f>
      </c>
      <c r="IC202">
        <f>IF($JE202&gt;=34,INDEX($GT:$GT,$JD202+34),"")</f>
      </c>
      <c r="ID202">
        <f>IF($JE202&gt;=35,INDEX($GT:$GT,$JD202+35),"")</f>
      </c>
      <c r="IE202">
        <f>IF($JE202&gt;=36,INDEX($GT:$GT,$JD202+36),"")</f>
      </c>
      <c r="IF202">
        <f>IF($JE202&gt;=37,INDEX($GT:$GT,$JD202+37),"")</f>
      </c>
      <c r="IG202">
        <f>IF($JE202&gt;=38,INDEX($GT:$GT,$JD202+38),"")</f>
      </c>
      <c r="IH202">
        <f>IF($JE202&gt;=39,INDEX($GT:$GT,$JD202+39),"")</f>
      </c>
      <c r="II202">
        <f>IF($JE202&gt;=40,INDEX($GT:$GT,$JD202+40),"")</f>
      </c>
      <c r="IJ202">
        <f>IF($JE202&gt;=41,INDEX($GT:$GT,$JD202+41),"")</f>
      </c>
      <c r="IK202">
        <f>IF($JE202&gt;=42,INDEX($GT:$GT,$JD202+42),"")</f>
      </c>
      <c r="IL202">
        <f>IF($JE202&gt;=43,INDEX($GT:$GT,$JD202+43),"")</f>
      </c>
      <c r="IM202">
        <f>IF($JE202&gt;=44,INDEX($GT:$GT,$JD202+44),"")</f>
      </c>
      <c r="IN202">
        <f>IF($JE202&gt;=45,INDEX($GT:$GT,$JD202+45),"")</f>
      </c>
      <c r="IO202">
        <f>IF($JE202&gt;=46,INDEX($GT:$GT,$JD202+46),"")</f>
      </c>
      <c r="IP202">
        <f>IF($JE202&gt;=47,INDEX($GT:$GT,$JD202+47),"")</f>
      </c>
      <c r="IQ202">
        <f>IF($JE202&gt;=48,INDEX($GT:$GT,$JD202+48),"")</f>
      </c>
      <c r="IR202">
        <f>IF($JE202&gt;=49,INDEX($GT:$GT,$JD202+49),"")</f>
      </c>
      <c r="IS202">
        <f>IF($JE202&gt;=50,INDEX($GT:$GT,$JD202+50),"")</f>
      </c>
      <c r="IT202">
        <f>IF($JE202&gt;=51,INDEX($GT:$GT,$JD202+51),"")</f>
      </c>
      <c r="IU202">
        <f>IF($JE202&gt;=52,INDEX($GT:$GT,$JD202+52),"")</f>
      </c>
      <c r="IV202">
        <f>IF($JE202&gt;=53,INDEX($GT:$GT,$JD202+53),"")</f>
      </c>
      <c r="IW202">
        <f>IF($JE202&gt;=54,INDEX($GT:$GT,$JD202+54),"")</f>
      </c>
      <c r="IX202">
        <f>IF($JE202&gt;=55,INDEX($GT:$GT,$JD202+55),"")</f>
      </c>
      <c r="IY202">
        <f>IF($JE202&gt;=56,INDEX($GT:$GT,$JD202+56),"")</f>
      </c>
      <c r="IZ202">
        <f>IF($JE202&gt;=57,INDEX($GT:$GT,$JD202+57),"")</f>
      </c>
      <c r="JA202">
        <f>IF($JE202&gt;=58,INDEX($GT:$GT,$JD202+58),"")</f>
      </c>
      <c r="JB202">
        <f>IF($JE202&gt;=59,INDEX($GT:$GT,$JD202+59),"")</f>
      </c>
      <c r="JC202">
        <f>IF($JE202&gt;=60,INDEX($GT:$GT,$JD202+60),"")</f>
      </c>
      <c r="JD202">
        <f>IFERROR(MATCH($GS202,$GT$2:$GT$322,0)+1,0)</f>
      </c>
      <c r="JE202">
        <f>IFERROR(INDEX($GU$2:$GU$322,MATCH($GS202,$GT$2:$GT$322,0)),0)</f>
      </c>
      <c r="JF202" t="s">
        <v>28</v>
      </c>
      <c r="JG202" t="s">
        <v>28</v>
      </c>
    </row>
    <row r="203" spans="1:267" x14ac:dyDescent="0.25">
      <c r="J203" s="1"/>
      <c r="K203" s="1"/>
      <c r="L203" s="1"/>
      <c r="M203" s="1"/>
      <c r="N203" s="1">
        <f>IFERROR(IF(FIND(" - ",$J203)&gt;0,MID($J203,FIND(" - ",$J203)+3,LEN($J203)),""),"")</f>
      </c>
      <c r="P203" s="1"/>
      <c r="S203" t="s">
        <v>28</v>
      </c>
      <c r="U203">
        <f>IF(OR($S203="",$T203=""),"",IFERROR($S203/$T203,0))</f>
      </c>
      <c r="V203">
        <f>IF($S203="","",
IF($K203="","",
IF(ISNUMBER(SEARCH("exempt",LOWER($K203))),0,
$S203*(VALUE(SUBSTITUTE($K203,"%",""))/100))))</f>
      </c>
      <c r="AB203">
        <f>IF($S203="","",
SUM($S203,$V203,$Z203,$W203,$Y203)-
IF($AA203="",0,VALUE($AA203)))</f>
      </c>
      <c r="AJ203" t="s">
        <v>840</v>
      </c>
      <c r="AO203" t="s">
        <v>841</v>
      </c>
      <c r="AR203">
        <f>IFERROR(LEFT($J203,FIND(" - ",$J203)-1),$J203)</f>
      </c>
      <c r="AU203">
        <f>IF($CJ203&gt;=1,INDEX($AS:$AS,$CI203+1),"")</f>
      </c>
      <c r="AV203">
        <f>IF($CJ203&gt;=2,INDEX($AS:$AS,$CI203+2),"")</f>
      </c>
      <c r="AW203">
        <f>IF($CJ203&gt;=3,INDEX($AS:$AS,$CI203+3),"")</f>
      </c>
      <c r="AX203">
        <f>IF($CJ203&gt;=4,INDEX($AS:$AS,$CI203+4),"")</f>
      </c>
      <c r="AY203">
        <f>IF($CJ203&gt;=5,INDEX($AS:$AS,$CI203+5),"")</f>
      </c>
      <c r="AZ203">
        <f>IF($CJ203&gt;=6,INDEX($AS:$AS,$CI203+6),"")</f>
      </c>
      <c r="BA203">
        <f>IF($CJ203&gt;=7,INDEX($AS:$AS,$CI203+7),"")</f>
      </c>
      <c r="BB203">
        <f>IF($CJ203&gt;=8,INDEX($AS:$AS,$CI203+8),"")</f>
      </c>
      <c r="BC203">
        <f>IF($CJ203&gt;=9,INDEX($AS:$AS,$CI203+9),"")</f>
      </c>
      <c r="BD203">
        <f>IF($CJ203&gt;=10,INDEX($AS:$AS,$CI203+10),"")</f>
      </c>
      <c r="BE203">
        <f>IF($CJ203&gt;=11,INDEX($AS:$AS,$CI203+11),"")</f>
      </c>
      <c r="BF203">
        <f>IF($CJ203&gt;=12,INDEX($AS:$AS,$CI203+12),"")</f>
      </c>
      <c r="BG203">
        <f>IF($CJ203&gt;=13,INDEX($AS:$AS,$CI203+13),"")</f>
      </c>
      <c r="BH203">
        <f>IF($CJ203&gt;=14,INDEX($AS:$AS,$CI203+14),"")</f>
      </c>
      <c r="BI203">
        <f>IF($CJ203&gt;=15,INDEX($AS:$AS,$CI203+15),"")</f>
      </c>
      <c r="BJ203">
        <f>IF($CJ203&gt;=16,INDEX($AS:$AS,$CI203+16),"")</f>
      </c>
      <c r="BK203">
        <f>IF($CJ203&gt;=17,INDEX($AS:$AS,$CI203+17),"")</f>
      </c>
      <c r="BL203">
        <f>IF($CJ203&gt;=18,INDEX($AS:$AS,$CI203+18),"")</f>
      </c>
      <c r="BM203">
        <f>IF($CJ203&gt;=19,INDEX($AS:$AS,$CI203+19),"")</f>
      </c>
      <c r="BN203">
        <f>IF($CJ203&gt;=20,INDEX($AS:$AS,$CI203+20),"")</f>
      </c>
      <c r="BO203">
        <f>IF($CJ203&gt;=21,INDEX($AS:$AS,$CI203+21),"")</f>
      </c>
      <c r="BP203">
        <f>IF($CJ203&gt;=22,INDEX($AS:$AS,$CI203+22),"")</f>
      </c>
      <c r="BQ203">
        <f>IF($CJ203&gt;=23,INDEX($AS:$AS,$CI203+23),"")</f>
      </c>
      <c r="BR203">
        <f>IF($CJ203&gt;=24,INDEX($AS:$AS,$CI203+24),"")</f>
      </c>
      <c r="BS203">
        <f>IF($CJ203&gt;=25,INDEX($AS:$AS,$CI203+25),"")</f>
      </c>
      <c r="BT203">
        <f>IF($CJ203&gt;=26,INDEX($AS:$AS,$CI203+26),"")</f>
      </c>
      <c r="BU203">
        <f>IF($CJ203&gt;=27,INDEX($AS:$AS,$CI203+27),"")</f>
      </c>
      <c r="BV203">
        <f>IF($CJ203&gt;=28,INDEX($AS:$AS,$CI203+28),"")</f>
      </c>
      <c r="BW203">
        <f>IF($CJ203&gt;=29,INDEX($AS:$AS,$CI203+29),"")</f>
      </c>
      <c r="BX203">
        <f>IF($CJ203&gt;=30,INDEX($AS:$AS,$CI203+30),"")</f>
      </c>
      <c r="BY203">
        <f>IF($CJ203&gt;=31,INDEX($AS:$AS,$CI203+31),"")</f>
      </c>
      <c r="BZ203">
        <f>IF($CJ203&gt;=32,INDEX($AS:$AS,$CI203+32),"")</f>
      </c>
      <c r="CA203">
        <f>IF($CJ203&gt;=33,INDEX($AS:$AS,$CI203+33),"")</f>
      </c>
      <c r="CB203">
        <f>IF($CJ203&gt;=34,INDEX($AS:$AS,$CI203+34),"")</f>
      </c>
      <c r="CC203">
        <f>IF($CJ203&gt;=35,INDEX($AS:$AS,$CI203+35),"")</f>
      </c>
      <c r="CD203">
        <f>IF($CJ203&gt;=36,INDEX($AS:$AS,$CI203+36),"")</f>
      </c>
      <c r="CE203">
        <f>IF($CJ203&gt;=37,INDEX($AS:$AS,$CI203+37),"")</f>
      </c>
      <c r="CF203">
        <f>IF($CJ203&gt;=38,INDEX($AS:$AS,$CI203+38),"")</f>
      </c>
      <c r="CG203">
        <f>IF($CJ203&gt;=39,INDEX($AS:$AS,$CI203+39),"")</f>
      </c>
      <c r="CH203">
        <f>IF($CJ203&gt;=40,INDEX($AS:$AS,$CI203+40),"")</f>
      </c>
      <c r="CI203">
        <f>IFERROR(MATCH($AR203,$AS$2:$AS$133,0)+1,0)</f>
      </c>
      <c r="CJ203">
        <f>IFERROR(INDEX($AT$2:$AT$133,MATCH($AR203,$AS$2:$AS$133,0)),0)</f>
      </c>
      <c r="CK203">
        <f>IFERROR(LEFT($O203,FIND(" - ",$O203)-1),$O203)</f>
      </c>
      <c r="CL203" t="s">
        <v>246</v>
      </c>
      <c r="CN203">
        <f>IF($DI203&gt;=1,INDEX($CL:$CL,$DH203+1),"")</f>
      </c>
      <c r="CO203">
        <f>IF($DI203&gt;=2,INDEX($CL:$CL,$DH203+2),"")</f>
      </c>
      <c r="CP203">
        <f>IF($DI203&gt;=3,INDEX($CL:$CL,$DH203+3),"")</f>
      </c>
      <c r="CQ203">
        <f>IF($DI203&gt;=4,INDEX($CL:$CL,$DH203+4),"")</f>
      </c>
      <c r="CR203">
        <f>IF($DI203&gt;=5,INDEX($CL:$CL,$DH203+5),"")</f>
      </c>
      <c r="CS203">
        <f>IF($DI203&gt;=6,INDEX($CL:$CL,$DH203+6),"")</f>
      </c>
      <c r="CT203">
        <f>IF($DI203&gt;=7,INDEX($CL:$CL,$DH203+7),"")</f>
      </c>
      <c r="CU203">
        <f>IF($DI203&gt;=8,INDEX($CL:$CL,$DH203+8),"")</f>
      </c>
      <c r="CV203">
        <f>IF($DI203&gt;=9,INDEX($CL:$CL,$DH203+9),"")</f>
      </c>
      <c r="CW203">
        <f>IF($DI203&gt;=10,INDEX($CL:$CL,$DH203+10),"")</f>
      </c>
      <c r="CX203">
        <f>IF($DI203&gt;=11,INDEX($CL:$CL,$DH203+11),"")</f>
      </c>
      <c r="CY203">
        <f>IF($DI203&gt;=12,INDEX($CL:$CL,$DH203+12),"")</f>
      </c>
      <c r="CZ203">
        <f>IF($DI203&gt;=13,INDEX($CL:$CL,$DH203+13),"")</f>
      </c>
      <c r="DA203">
        <f>IF($DI203&gt;=14,INDEX($CL:$CL,$DH203+14),"")</f>
      </c>
      <c r="DB203">
        <f>IF($DI203&gt;=15,INDEX($CL:$CL,$DH203+15),"")</f>
      </c>
      <c r="DC203">
        <f>IF($DI203&gt;=16,INDEX($CL:$CL,$DH203+16),"")</f>
      </c>
      <c r="DD203">
        <f>IF($DI203&gt;=17,INDEX($CL:$CL,$DH203+17),"")</f>
      </c>
      <c r="DE203">
        <f>IF($DI203&gt;=18,INDEX($CL:$CL,$DH203+18),"")</f>
      </c>
      <c r="DF203">
        <f>IF($DI203&gt;=19,INDEX($CL:$CL,$DH203+19),"")</f>
      </c>
      <c r="DG203">
        <f>IF($DI203&gt;=20,INDEX($CL:$CL,$DH203+20),"")</f>
      </c>
      <c r="DH203">
        <f>IFERROR(MATCH($CK203,$CL$2:$CL$1558,0)+1,0)</f>
      </c>
      <c r="DI203">
        <f>IFERROR(INDEX($CM$2:$CM$1558,MATCH($CK203,$CL$2:$CL$1558,0)),0)</f>
      </c>
      <c r="DJ203">
        <f>IFERROR(INDEX($AQ:$AQ,MATCH($K203,$AP:$AP,0))&amp;"","")</f>
      </c>
      <c r="DN203">
        <f>IF($GQ203&gt;=1,INDEX($DK:$DK,$GP203+1),"")</f>
      </c>
      <c r="DO203">
        <f>IF($GQ203&gt;=2,INDEX($DK:$DK,$GP203+2),"")</f>
      </c>
      <c r="DP203">
        <f>IF($GQ203&gt;=3,INDEX($DK:$DK,$GP203+3),"")</f>
      </c>
      <c r="DQ203">
        <f>IF($GQ203&gt;=4,INDEX($DK:$DK,$GP203+4),"")</f>
      </c>
      <c r="DR203">
        <f>IF($GQ203&gt;=5,INDEX($DK:$DK,$GP203+5),"")</f>
      </c>
      <c r="DS203">
        <f>IF($GQ203&gt;=6,INDEX($DK:$DK,$GP203+6),"")</f>
      </c>
      <c r="DT203">
        <f>IF($GQ203&gt;=7,INDEX($DK:$DK,$GP203+7),"")</f>
      </c>
      <c r="DU203">
        <f>IF($GQ203&gt;=8,INDEX($DK:$DK,$GP203+8),"")</f>
      </c>
      <c r="DV203">
        <f>IF($GQ203&gt;=9,INDEX($DK:$DK,$GP203+9),"")</f>
      </c>
      <c r="DW203">
        <f>IF($GQ203&gt;=10,INDEX($DK:$DK,$GP203+10),"")</f>
      </c>
      <c r="DX203">
        <f>IF($GQ203&gt;=11,INDEX($DK:$DK,$GP203+11),"")</f>
      </c>
      <c r="DY203">
        <f>IF($GQ203&gt;=12,INDEX($DK:$DK,$GP203+12),"")</f>
      </c>
      <c r="DZ203">
        <f>IF($GQ203&gt;=13,INDEX($DK:$DK,$GP203+13),"")</f>
      </c>
      <c r="EA203">
        <f>IF($GQ203&gt;=14,INDEX($DK:$DK,$GP203+14),"")</f>
      </c>
      <c r="EB203">
        <f>IF($GQ203&gt;=15,INDEX($DK:$DK,$GP203+15),"")</f>
      </c>
      <c r="EC203">
        <f>IF($GQ203&gt;=16,INDEX($DK:$DK,$GP203+16),"")</f>
      </c>
      <c r="ED203">
        <f>IF($GQ203&gt;=17,INDEX($DK:$DK,$GP203+17),"")</f>
      </c>
      <c r="EE203">
        <f>IF($GQ203&gt;=18,INDEX($DK:$DK,$GP203+18),"")</f>
      </c>
      <c r="EF203">
        <f>IF($GQ203&gt;=19,INDEX($DK:$DK,$GP203+19),"")</f>
      </c>
      <c r="EG203">
        <f>IF($GQ203&gt;=20,INDEX($DK:$DK,$GP203+20),"")</f>
      </c>
      <c r="EH203">
        <f>IF($GQ203&gt;=21,INDEX($DK:$DK,$GP203+21),"")</f>
      </c>
      <c r="EI203">
        <f>IF($GQ203&gt;=22,INDEX($DK:$DK,$GP203+22),"")</f>
      </c>
      <c r="EJ203">
        <f>IF($GQ203&gt;=23,INDEX($DK:$DK,$GP203+23),"")</f>
      </c>
      <c r="EK203">
        <f>IF($GQ203&gt;=24,INDEX($DK:$DK,$GP203+24),"")</f>
      </c>
      <c r="EL203">
        <f>IF($GQ203&gt;=25,INDEX($DK:$DK,$GP203+25),"")</f>
      </c>
      <c r="EM203">
        <f>IF($GQ203&gt;=26,INDEX($DK:$DK,$GP203+26),"")</f>
      </c>
      <c r="EN203">
        <f>IF($GQ203&gt;=27,INDEX($DK:$DK,$GP203+27),"")</f>
      </c>
      <c r="EO203">
        <f>IF($GQ203&gt;=28,INDEX($DK:$DK,$GP203+28),"")</f>
      </c>
      <c r="EP203">
        <f>IF($GQ203&gt;=29,INDEX($DK:$DK,$GP203+29),"")</f>
      </c>
      <c r="EQ203">
        <f>IF($GQ203&gt;=30,INDEX($DK:$DK,$GP203+30),"")</f>
      </c>
      <c r="ER203">
        <f>IF($GQ203&gt;=31,INDEX($DK:$DK,$GP203+31),"")</f>
      </c>
      <c r="ES203">
        <f>IF($GQ203&gt;=32,INDEX($DK:$DK,$GP203+32),"")</f>
      </c>
      <c r="ET203">
        <f>IF($GQ203&gt;=33,INDEX($DK:$DK,$GP203+33),"")</f>
      </c>
      <c r="EU203">
        <f>IF($GQ203&gt;=34,INDEX($DK:$DK,$GP203+34),"")</f>
      </c>
      <c r="EV203">
        <f>IF($GQ203&gt;=35,INDEX($DK:$DK,$GP203+35),"")</f>
      </c>
      <c r="EW203">
        <f>IF($GQ203&gt;=36,INDEX($DK:$DK,$GP203+36),"")</f>
      </c>
      <c r="EX203">
        <f>IF($GQ203&gt;=37,INDEX($DK:$DK,$GP203+37),"")</f>
      </c>
      <c r="EY203">
        <f>IF($GQ203&gt;=38,INDEX($DK:$DK,$GP203+38),"")</f>
      </c>
      <c r="EZ203">
        <f>IF($GQ203&gt;=39,INDEX($DK:$DK,$GP203+39),"")</f>
      </c>
      <c r="FA203">
        <f>IF($GQ203&gt;=40,INDEX($DK:$DK,$GP203+40),"")</f>
      </c>
      <c r="FB203">
        <f>IF($GQ203&gt;=1,INDEX($DL:$DL,$GP203+1),"")</f>
      </c>
      <c r="FC203">
        <f>IF($GQ203&gt;=2,INDEX($DL:$DL,$GP203+2),"")</f>
      </c>
      <c r="FD203">
        <f>IF($GQ203&gt;=3,INDEX($DL:$DL,$GP203+3),"")</f>
      </c>
      <c r="FE203">
        <f>IF($GQ203&gt;=4,INDEX($DL:$DL,$GP203+4),"")</f>
      </c>
      <c r="FF203">
        <f>IF($GQ203&gt;=5,INDEX($DL:$DL,$GP203+5),"")</f>
      </c>
      <c r="FG203">
        <f>IF($GQ203&gt;=6,INDEX($DL:$DL,$GP203+6),"")</f>
      </c>
      <c r="FH203">
        <f>IF($GQ203&gt;=7,INDEX($DL:$DL,$GP203+7),"")</f>
      </c>
      <c r="FI203">
        <f>IF($GQ203&gt;=8,INDEX($DL:$DL,$GP203+8),"")</f>
      </c>
      <c r="FJ203">
        <f>IF($GQ203&gt;=9,INDEX($DL:$DL,$GP203+9),"")</f>
      </c>
      <c r="FK203">
        <f>IF($GQ203&gt;=10,INDEX($DL:$DL,$GP203+10),"")</f>
      </c>
      <c r="FL203">
        <f>IF($GQ203&gt;=11,INDEX($DL:$DL,$GP203+11),"")</f>
      </c>
      <c r="FM203">
        <f>IF($GQ203&gt;=12,INDEX($DL:$DL,$GP203+12),"")</f>
      </c>
      <c r="FN203">
        <f>IF($GQ203&gt;=13,INDEX($DL:$DL,$GP203+13),"")</f>
      </c>
      <c r="FO203">
        <f>IF($GQ203&gt;=14,INDEX($DL:$DL,$GP203+14),"")</f>
      </c>
      <c r="FP203">
        <f>IF($GQ203&gt;=15,INDEX($DL:$DL,$GP203+15),"")</f>
      </c>
      <c r="FQ203">
        <f>IF($GQ203&gt;=16,INDEX($DL:$DL,$GP203+16),"")</f>
      </c>
      <c r="FR203">
        <f>IF($GQ203&gt;=17,INDEX($DL:$DL,$GP203+17),"")</f>
      </c>
      <c r="FS203">
        <f>IF($GQ203&gt;=18,INDEX($DL:$DL,$GP203+18),"")</f>
      </c>
      <c r="FT203">
        <f>IF($GQ203&gt;=19,INDEX($DL:$DL,$GP203+19),"")</f>
      </c>
      <c r="FU203">
        <f>IF($GQ203&gt;=20,INDEX($DL:$DL,$GP203+20),"")</f>
      </c>
      <c r="FV203">
        <f>IF($GQ203&gt;=21,INDEX($DL:$DL,$GP203+21),"")</f>
      </c>
      <c r="FW203">
        <f>IF($GQ203&gt;=22,INDEX($DL:$DL,$GP203+22),"")</f>
      </c>
      <c r="FX203">
        <f>IF($GQ203&gt;=23,INDEX($DL:$DL,$GP203+23),"")</f>
      </c>
      <c r="FY203">
        <f>IF($GQ203&gt;=24,INDEX($DL:$DL,$GP203+24),"")</f>
      </c>
      <c r="FZ203">
        <f>IF($GQ203&gt;=25,INDEX($DL:$DL,$GP203+25),"")</f>
      </c>
      <c r="GA203">
        <f>IF($GQ203&gt;=26,INDEX($DL:$DL,$GP203+26),"")</f>
      </c>
      <c r="GB203">
        <f>IF($GQ203&gt;=27,INDEX($DL:$DL,$GP203+27),"")</f>
      </c>
      <c r="GC203">
        <f>IF($GQ203&gt;=28,INDEX($DL:$DL,$GP203+28),"")</f>
      </c>
      <c r="GD203">
        <f>IF($GQ203&gt;=29,INDEX($DL:$DL,$GP203+29),"")</f>
      </c>
      <c r="GE203">
        <f>IF($GQ203&gt;=30,INDEX($DL:$DL,$GP203+30),"")</f>
      </c>
      <c r="GF203">
        <f>IF($GQ203&gt;=31,INDEX($DL:$DL,$GP203+31),"")</f>
      </c>
      <c r="GG203">
        <f>IF($GQ203&gt;=32,INDEX($DL:$DL,$GP203+32),"")</f>
      </c>
      <c r="GH203">
        <f>IF($GQ203&gt;=33,INDEX($DL:$DL,$GP203+33),"")</f>
      </c>
      <c r="GI203">
        <f>IF($GQ203&gt;=34,INDEX($DL:$DL,$GP203+34),"")</f>
      </c>
      <c r="GJ203">
        <f>IF($GQ203&gt;=35,INDEX($DL:$DL,$GP203+35),"")</f>
      </c>
      <c r="GK203">
        <f>IF($GQ203&gt;=36,INDEX($DL:$DL,$GP203+36),"")</f>
      </c>
      <c r="GL203">
        <f>IF($GQ203&gt;=37,INDEX($DL:$DL,$GP203+37),"")</f>
      </c>
      <c r="GM203">
        <f>IF($GQ203&gt;=38,INDEX($DL:$DL,$GP203+38),"")</f>
      </c>
      <c r="GN203">
        <f>IF($GQ203&gt;=39,INDEX($DL:$DL,$GP203+39),"")</f>
      </c>
      <c r="GO203">
        <f>IF($GQ203&gt;=40,INDEX($DL:$DL,$GP203+40),"")</f>
      </c>
      <c r="GP203">
        <f>IFERROR(MATCH($DJ203,$DK$2:$DK$148,0)+1,0)</f>
      </c>
      <c r="GQ203">
        <f>IFERROR(INDEX($DM$2:$DM$148,MATCH($DJ203,$DK$2:$DK$148,0)),0)</f>
      </c>
      <c r="GR203">
        <f>IFERROR(MATCH($L203,$DN$203:$FA$203,0),0)</f>
      </c>
      <c r="GS203">
        <f>IF($GR203&gt;0,INDEX($FB$203:$GO$203,$GR203),"")</f>
      </c>
      <c r="GT203" t="s">
        <v>378</v>
      </c>
      <c r="GV203">
        <f>IF($JE203&gt;=1,INDEX($GT:$GT,$JD203+1),"")</f>
      </c>
      <c r="GW203">
        <f>IF($JE203&gt;=2,INDEX($GT:$GT,$JD203+2),"")</f>
      </c>
      <c r="GX203">
        <f>IF($JE203&gt;=3,INDEX($GT:$GT,$JD203+3),"")</f>
      </c>
      <c r="GY203">
        <f>IF($JE203&gt;=4,INDEX($GT:$GT,$JD203+4),"")</f>
      </c>
      <c r="GZ203">
        <f>IF($JE203&gt;=5,INDEX($GT:$GT,$JD203+5),"")</f>
      </c>
      <c r="HA203">
        <f>IF($JE203&gt;=6,INDEX($GT:$GT,$JD203+6),"")</f>
      </c>
      <c r="HB203">
        <f>IF($JE203&gt;=7,INDEX($GT:$GT,$JD203+7),"")</f>
      </c>
      <c r="HC203">
        <f>IF($JE203&gt;=8,INDEX($GT:$GT,$JD203+8),"")</f>
      </c>
      <c r="HD203">
        <f>IF($JE203&gt;=9,INDEX($GT:$GT,$JD203+9),"")</f>
      </c>
      <c r="HE203">
        <f>IF($JE203&gt;=10,INDEX($GT:$GT,$JD203+10),"")</f>
      </c>
      <c r="HF203">
        <f>IF($JE203&gt;=11,INDEX($GT:$GT,$JD203+11),"")</f>
      </c>
      <c r="HG203">
        <f>IF($JE203&gt;=12,INDEX($GT:$GT,$JD203+12),"")</f>
      </c>
      <c r="HH203">
        <f>IF($JE203&gt;=13,INDEX($GT:$GT,$JD203+13),"")</f>
      </c>
      <c r="HI203">
        <f>IF($JE203&gt;=14,INDEX($GT:$GT,$JD203+14),"")</f>
      </c>
      <c r="HJ203">
        <f>IF($JE203&gt;=15,INDEX($GT:$GT,$JD203+15),"")</f>
      </c>
      <c r="HK203">
        <f>IF($JE203&gt;=16,INDEX($GT:$GT,$JD203+16),"")</f>
      </c>
      <c r="HL203">
        <f>IF($JE203&gt;=17,INDEX($GT:$GT,$JD203+17),"")</f>
      </c>
      <c r="HM203">
        <f>IF($JE203&gt;=18,INDEX($GT:$GT,$JD203+18),"")</f>
      </c>
      <c r="HN203">
        <f>IF($JE203&gt;=19,INDEX($GT:$GT,$JD203+19),"")</f>
      </c>
      <c r="HO203">
        <f>IF($JE203&gt;=20,INDEX($GT:$GT,$JD203+20),"")</f>
      </c>
      <c r="HP203">
        <f>IF($JE203&gt;=21,INDEX($GT:$GT,$JD203+21),"")</f>
      </c>
      <c r="HQ203">
        <f>IF($JE203&gt;=22,INDEX($GT:$GT,$JD203+22),"")</f>
      </c>
      <c r="HR203">
        <f>IF($JE203&gt;=23,INDEX($GT:$GT,$JD203+23),"")</f>
      </c>
      <c r="HS203">
        <f>IF($JE203&gt;=24,INDEX($GT:$GT,$JD203+24),"")</f>
      </c>
      <c r="HT203">
        <f>IF($JE203&gt;=25,INDEX($GT:$GT,$JD203+25),"")</f>
      </c>
      <c r="HU203">
        <f>IF($JE203&gt;=26,INDEX($GT:$GT,$JD203+26),"")</f>
      </c>
      <c r="HV203">
        <f>IF($JE203&gt;=27,INDEX($GT:$GT,$JD203+27),"")</f>
      </c>
      <c r="HW203">
        <f>IF($JE203&gt;=28,INDEX($GT:$GT,$JD203+28),"")</f>
      </c>
      <c r="HX203">
        <f>IF($JE203&gt;=29,INDEX($GT:$GT,$JD203+29),"")</f>
      </c>
      <c r="HY203">
        <f>IF($JE203&gt;=30,INDEX($GT:$GT,$JD203+30),"")</f>
      </c>
      <c r="HZ203">
        <f>IF($JE203&gt;=31,INDEX($GT:$GT,$JD203+31),"")</f>
      </c>
      <c r="IA203">
        <f>IF($JE203&gt;=32,INDEX($GT:$GT,$JD203+32),"")</f>
      </c>
      <c r="IB203">
        <f>IF($JE203&gt;=33,INDEX($GT:$GT,$JD203+33),"")</f>
      </c>
      <c r="IC203">
        <f>IF($JE203&gt;=34,INDEX($GT:$GT,$JD203+34),"")</f>
      </c>
      <c r="ID203">
        <f>IF($JE203&gt;=35,INDEX($GT:$GT,$JD203+35),"")</f>
      </c>
      <c r="IE203">
        <f>IF($JE203&gt;=36,INDEX($GT:$GT,$JD203+36),"")</f>
      </c>
      <c r="IF203">
        <f>IF($JE203&gt;=37,INDEX($GT:$GT,$JD203+37),"")</f>
      </c>
      <c r="IG203">
        <f>IF($JE203&gt;=38,INDEX($GT:$GT,$JD203+38),"")</f>
      </c>
      <c r="IH203">
        <f>IF($JE203&gt;=39,INDEX($GT:$GT,$JD203+39),"")</f>
      </c>
      <c r="II203">
        <f>IF($JE203&gt;=40,INDEX($GT:$GT,$JD203+40),"")</f>
      </c>
      <c r="IJ203">
        <f>IF($JE203&gt;=41,INDEX($GT:$GT,$JD203+41),"")</f>
      </c>
      <c r="IK203">
        <f>IF($JE203&gt;=42,INDEX($GT:$GT,$JD203+42),"")</f>
      </c>
      <c r="IL203">
        <f>IF($JE203&gt;=43,INDEX($GT:$GT,$JD203+43),"")</f>
      </c>
      <c r="IM203">
        <f>IF($JE203&gt;=44,INDEX($GT:$GT,$JD203+44),"")</f>
      </c>
      <c r="IN203">
        <f>IF($JE203&gt;=45,INDEX($GT:$GT,$JD203+45),"")</f>
      </c>
      <c r="IO203">
        <f>IF($JE203&gt;=46,INDEX($GT:$GT,$JD203+46),"")</f>
      </c>
      <c r="IP203">
        <f>IF($JE203&gt;=47,INDEX($GT:$GT,$JD203+47),"")</f>
      </c>
      <c r="IQ203">
        <f>IF($JE203&gt;=48,INDEX($GT:$GT,$JD203+48),"")</f>
      </c>
      <c r="IR203">
        <f>IF($JE203&gt;=49,INDEX($GT:$GT,$JD203+49),"")</f>
      </c>
      <c r="IS203">
        <f>IF($JE203&gt;=50,INDEX($GT:$GT,$JD203+50),"")</f>
      </c>
      <c r="IT203">
        <f>IF($JE203&gt;=51,INDEX($GT:$GT,$JD203+51),"")</f>
      </c>
      <c r="IU203">
        <f>IF($JE203&gt;=52,INDEX($GT:$GT,$JD203+52),"")</f>
      </c>
      <c r="IV203">
        <f>IF($JE203&gt;=53,INDEX($GT:$GT,$JD203+53),"")</f>
      </c>
      <c r="IW203">
        <f>IF($JE203&gt;=54,INDEX($GT:$GT,$JD203+54),"")</f>
      </c>
      <c r="IX203">
        <f>IF($JE203&gt;=55,INDEX($GT:$GT,$JD203+55),"")</f>
      </c>
      <c r="IY203">
        <f>IF($JE203&gt;=56,INDEX($GT:$GT,$JD203+56),"")</f>
      </c>
      <c r="IZ203">
        <f>IF($JE203&gt;=57,INDEX($GT:$GT,$JD203+57),"")</f>
      </c>
      <c r="JA203">
        <f>IF($JE203&gt;=58,INDEX($GT:$GT,$JD203+58),"")</f>
      </c>
      <c r="JB203">
        <f>IF($JE203&gt;=59,INDEX($GT:$GT,$JD203+59),"")</f>
      </c>
      <c r="JC203">
        <f>IF($JE203&gt;=60,INDEX($GT:$GT,$JD203+60),"")</f>
      </c>
      <c r="JD203">
        <f>IFERROR(MATCH($GS203,$GT$2:$GT$322,0)+1,0)</f>
      </c>
      <c r="JE203">
        <f>IFERROR(INDEX($GU$2:$GU$322,MATCH($GS203,$GT$2:$GT$322,0)),0)</f>
      </c>
      <c r="JF203" t="s">
        <v>28</v>
      </c>
      <c r="JG203" t="s">
        <v>28</v>
      </c>
    </row>
    <row r="204" spans="1:267" x14ac:dyDescent="0.25">
      <c r="J204" s="1"/>
      <c r="K204" s="1"/>
      <c r="L204" s="1"/>
      <c r="M204" s="1"/>
      <c r="N204" s="1">
        <f>IFERROR(IF(FIND(" - ",$J204)&gt;0,MID($J204,FIND(" - ",$J204)+3,LEN($J204)),""),"")</f>
      </c>
      <c r="P204" s="1"/>
      <c r="S204" t="s">
        <v>28</v>
      </c>
      <c r="U204">
        <f>IF(OR($S204="",$T204=""),"",IFERROR($S204/$T204,0))</f>
      </c>
      <c r="V204">
        <f>IF($S204="","",
IF($K204="","",
IF(ISNUMBER(SEARCH("exempt",LOWER($K204))),0,
$S204*(VALUE(SUBSTITUTE($K204,"%",""))/100))))</f>
      </c>
      <c r="AB204">
        <f>IF($S204="","",
SUM($S204,$V204,$Z204,$W204,$Y204)-
IF($AA204="",0,VALUE($AA204)))</f>
      </c>
      <c r="AJ204" t="s">
        <v>842</v>
      </c>
      <c r="AO204" t="s">
        <v>843</v>
      </c>
      <c r="AR204">
        <f>IFERROR(LEFT($J204,FIND(" - ",$J204)-1),$J204)</f>
      </c>
      <c r="AU204">
        <f>IF($CJ204&gt;=1,INDEX($AS:$AS,$CI204+1),"")</f>
      </c>
      <c r="AV204">
        <f>IF($CJ204&gt;=2,INDEX($AS:$AS,$CI204+2),"")</f>
      </c>
      <c r="AW204">
        <f>IF($CJ204&gt;=3,INDEX($AS:$AS,$CI204+3),"")</f>
      </c>
      <c r="AX204">
        <f>IF($CJ204&gt;=4,INDEX($AS:$AS,$CI204+4),"")</f>
      </c>
      <c r="AY204">
        <f>IF($CJ204&gt;=5,INDEX($AS:$AS,$CI204+5),"")</f>
      </c>
      <c r="AZ204">
        <f>IF($CJ204&gt;=6,INDEX($AS:$AS,$CI204+6),"")</f>
      </c>
      <c r="BA204">
        <f>IF($CJ204&gt;=7,INDEX($AS:$AS,$CI204+7),"")</f>
      </c>
      <c r="BB204">
        <f>IF($CJ204&gt;=8,INDEX($AS:$AS,$CI204+8),"")</f>
      </c>
      <c r="BC204">
        <f>IF($CJ204&gt;=9,INDEX($AS:$AS,$CI204+9),"")</f>
      </c>
      <c r="BD204">
        <f>IF($CJ204&gt;=10,INDEX($AS:$AS,$CI204+10),"")</f>
      </c>
      <c r="BE204">
        <f>IF($CJ204&gt;=11,INDEX($AS:$AS,$CI204+11),"")</f>
      </c>
      <c r="BF204">
        <f>IF($CJ204&gt;=12,INDEX($AS:$AS,$CI204+12),"")</f>
      </c>
      <c r="BG204">
        <f>IF($CJ204&gt;=13,INDEX($AS:$AS,$CI204+13),"")</f>
      </c>
      <c r="BH204">
        <f>IF($CJ204&gt;=14,INDEX($AS:$AS,$CI204+14),"")</f>
      </c>
      <c r="BI204">
        <f>IF($CJ204&gt;=15,INDEX($AS:$AS,$CI204+15),"")</f>
      </c>
      <c r="BJ204">
        <f>IF($CJ204&gt;=16,INDEX($AS:$AS,$CI204+16),"")</f>
      </c>
      <c r="BK204">
        <f>IF($CJ204&gt;=17,INDEX($AS:$AS,$CI204+17),"")</f>
      </c>
      <c r="BL204">
        <f>IF($CJ204&gt;=18,INDEX($AS:$AS,$CI204+18),"")</f>
      </c>
      <c r="BM204">
        <f>IF($CJ204&gt;=19,INDEX($AS:$AS,$CI204+19),"")</f>
      </c>
      <c r="BN204">
        <f>IF($CJ204&gt;=20,INDEX($AS:$AS,$CI204+20),"")</f>
      </c>
      <c r="BO204">
        <f>IF($CJ204&gt;=21,INDEX($AS:$AS,$CI204+21),"")</f>
      </c>
      <c r="BP204">
        <f>IF($CJ204&gt;=22,INDEX($AS:$AS,$CI204+22),"")</f>
      </c>
      <c r="BQ204">
        <f>IF($CJ204&gt;=23,INDEX($AS:$AS,$CI204+23),"")</f>
      </c>
      <c r="BR204">
        <f>IF($CJ204&gt;=24,INDEX($AS:$AS,$CI204+24),"")</f>
      </c>
      <c r="BS204">
        <f>IF($CJ204&gt;=25,INDEX($AS:$AS,$CI204+25),"")</f>
      </c>
      <c r="BT204">
        <f>IF($CJ204&gt;=26,INDEX($AS:$AS,$CI204+26),"")</f>
      </c>
      <c r="BU204">
        <f>IF($CJ204&gt;=27,INDEX($AS:$AS,$CI204+27),"")</f>
      </c>
      <c r="BV204">
        <f>IF($CJ204&gt;=28,INDEX($AS:$AS,$CI204+28),"")</f>
      </c>
      <c r="BW204">
        <f>IF($CJ204&gt;=29,INDEX($AS:$AS,$CI204+29),"")</f>
      </c>
      <c r="BX204">
        <f>IF($CJ204&gt;=30,INDEX($AS:$AS,$CI204+30),"")</f>
      </c>
      <c r="BY204">
        <f>IF($CJ204&gt;=31,INDEX($AS:$AS,$CI204+31),"")</f>
      </c>
      <c r="BZ204">
        <f>IF($CJ204&gt;=32,INDEX($AS:$AS,$CI204+32),"")</f>
      </c>
      <c r="CA204">
        <f>IF($CJ204&gt;=33,INDEX($AS:$AS,$CI204+33),"")</f>
      </c>
      <c r="CB204">
        <f>IF($CJ204&gt;=34,INDEX($AS:$AS,$CI204+34),"")</f>
      </c>
      <c r="CC204">
        <f>IF($CJ204&gt;=35,INDEX($AS:$AS,$CI204+35),"")</f>
      </c>
      <c r="CD204">
        <f>IF($CJ204&gt;=36,INDEX($AS:$AS,$CI204+36),"")</f>
      </c>
      <c r="CE204">
        <f>IF($CJ204&gt;=37,INDEX($AS:$AS,$CI204+37),"")</f>
      </c>
      <c r="CF204">
        <f>IF($CJ204&gt;=38,INDEX($AS:$AS,$CI204+38),"")</f>
      </c>
      <c r="CG204">
        <f>IF($CJ204&gt;=39,INDEX($AS:$AS,$CI204+39),"")</f>
      </c>
      <c r="CH204">
        <f>IF($CJ204&gt;=40,INDEX($AS:$AS,$CI204+40),"")</f>
      </c>
      <c r="CI204">
        <f>IFERROR(MATCH($AR204,$AS$2:$AS$133,0)+1,0)</f>
      </c>
      <c r="CJ204">
        <f>IFERROR(INDEX($AT$2:$AT$133,MATCH($AR204,$AS$2:$AS$133,0)),0)</f>
      </c>
      <c r="CK204">
        <f>IFERROR(LEFT($O204,FIND(" - ",$O204)-1),$O204)</f>
      </c>
      <c r="CL204" t="s">
        <v>255</v>
      </c>
      <c r="CN204">
        <f>IF($DI204&gt;=1,INDEX($CL:$CL,$DH204+1),"")</f>
      </c>
      <c r="CO204">
        <f>IF($DI204&gt;=2,INDEX($CL:$CL,$DH204+2),"")</f>
      </c>
      <c r="CP204">
        <f>IF($DI204&gt;=3,INDEX($CL:$CL,$DH204+3),"")</f>
      </c>
      <c r="CQ204">
        <f>IF($DI204&gt;=4,INDEX($CL:$CL,$DH204+4),"")</f>
      </c>
      <c r="CR204">
        <f>IF($DI204&gt;=5,INDEX($CL:$CL,$DH204+5),"")</f>
      </c>
      <c r="CS204">
        <f>IF($DI204&gt;=6,INDEX($CL:$CL,$DH204+6),"")</f>
      </c>
      <c r="CT204">
        <f>IF($DI204&gt;=7,INDEX($CL:$CL,$DH204+7),"")</f>
      </c>
      <c r="CU204">
        <f>IF($DI204&gt;=8,INDEX($CL:$CL,$DH204+8),"")</f>
      </c>
      <c r="CV204">
        <f>IF($DI204&gt;=9,INDEX($CL:$CL,$DH204+9),"")</f>
      </c>
      <c r="CW204">
        <f>IF($DI204&gt;=10,INDEX($CL:$CL,$DH204+10),"")</f>
      </c>
      <c r="CX204">
        <f>IF($DI204&gt;=11,INDEX($CL:$CL,$DH204+11),"")</f>
      </c>
      <c r="CY204">
        <f>IF($DI204&gt;=12,INDEX($CL:$CL,$DH204+12),"")</f>
      </c>
      <c r="CZ204">
        <f>IF($DI204&gt;=13,INDEX($CL:$CL,$DH204+13),"")</f>
      </c>
      <c r="DA204">
        <f>IF($DI204&gt;=14,INDEX($CL:$CL,$DH204+14),"")</f>
      </c>
      <c r="DB204">
        <f>IF($DI204&gt;=15,INDEX($CL:$CL,$DH204+15),"")</f>
      </c>
      <c r="DC204">
        <f>IF($DI204&gt;=16,INDEX($CL:$CL,$DH204+16),"")</f>
      </c>
      <c r="DD204">
        <f>IF($DI204&gt;=17,INDEX($CL:$CL,$DH204+17),"")</f>
      </c>
      <c r="DE204">
        <f>IF($DI204&gt;=18,INDEX($CL:$CL,$DH204+18),"")</f>
      </c>
      <c r="DF204">
        <f>IF($DI204&gt;=19,INDEX($CL:$CL,$DH204+19),"")</f>
      </c>
      <c r="DG204">
        <f>IF($DI204&gt;=20,INDEX($CL:$CL,$DH204+20),"")</f>
      </c>
      <c r="DH204">
        <f>IFERROR(MATCH($CK204,$CL$2:$CL$1558,0)+1,0)</f>
      </c>
      <c r="DI204">
        <f>IFERROR(INDEX($CM$2:$CM$1558,MATCH($CK204,$CL$2:$CL$1558,0)),0)</f>
      </c>
      <c r="DJ204">
        <f>IFERROR(INDEX($AQ:$AQ,MATCH($K204,$AP:$AP,0))&amp;"","")</f>
      </c>
      <c r="DN204">
        <f>IF($GQ204&gt;=1,INDEX($DK:$DK,$GP204+1),"")</f>
      </c>
      <c r="DO204">
        <f>IF($GQ204&gt;=2,INDEX($DK:$DK,$GP204+2),"")</f>
      </c>
      <c r="DP204">
        <f>IF($GQ204&gt;=3,INDEX($DK:$DK,$GP204+3),"")</f>
      </c>
      <c r="DQ204">
        <f>IF($GQ204&gt;=4,INDEX($DK:$DK,$GP204+4),"")</f>
      </c>
      <c r="DR204">
        <f>IF($GQ204&gt;=5,INDEX($DK:$DK,$GP204+5),"")</f>
      </c>
      <c r="DS204">
        <f>IF($GQ204&gt;=6,INDEX($DK:$DK,$GP204+6),"")</f>
      </c>
      <c r="DT204">
        <f>IF($GQ204&gt;=7,INDEX($DK:$DK,$GP204+7),"")</f>
      </c>
      <c r="DU204">
        <f>IF($GQ204&gt;=8,INDEX($DK:$DK,$GP204+8),"")</f>
      </c>
      <c r="DV204">
        <f>IF($GQ204&gt;=9,INDEX($DK:$DK,$GP204+9),"")</f>
      </c>
      <c r="DW204">
        <f>IF($GQ204&gt;=10,INDEX($DK:$DK,$GP204+10),"")</f>
      </c>
      <c r="DX204">
        <f>IF($GQ204&gt;=11,INDEX($DK:$DK,$GP204+11),"")</f>
      </c>
      <c r="DY204">
        <f>IF($GQ204&gt;=12,INDEX($DK:$DK,$GP204+12),"")</f>
      </c>
      <c r="DZ204">
        <f>IF($GQ204&gt;=13,INDEX($DK:$DK,$GP204+13),"")</f>
      </c>
      <c r="EA204">
        <f>IF($GQ204&gt;=14,INDEX($DK:$DK,$GP204+14),"")</f>
      </c>
      <c r="EB204">
        <f>IF($GQ204&gt;=15,INDEX($DK:$DK,$GP204+15),"")</f>
      </c>
      <c r="EC204">
        <f>IF($GQ204&gt;=16,INDEX($DK:$DK,$GP204+16),"")</f>
      </c>
      <c r="ED204">
        <f>IF($GQ204&gt;=17,INDEX($DK:$DK,$GP204+17),"")</f>
      </c>
      <c r="EE204">
        <f>IF($GQ204&gt;=18,INDEX($DK:$DK,$GP204+18),"")</f>
      </c>
      <c r="EF204">
        <f>IF($GQ204&gt;=19,INDEX($DK:$DK,$GP204+19),"")</f>
      </c>
      <c r="EG204">
        <f>IF($GQ204&gt;=20,INDEX($DK:$DK,$GP204+20),"")</f>
      </c>
      <c r="EH204">
        <f>IF($GQ204&gt;=21,INDEX($DK:$DK,$GP204+21),"")</f>
      </c>
      <c r="EI204">
        <f>IF($GQ204&gt;=22,INDEX($DK:$DK,$GP204+22),"")</f>
      </c>
      <c r="EJ204">
        <f>IF($GQ204&gt;=23,INDEX($DK:$DK,$GP204+23),"")</f>
      </c>
      <c r="EK204">
        <f>IF($GQ204&gt;=24,INDEX($DK:$DK,$GP204+24),"")</f>
      </c>
      <c r="EL204">
        <f>IF($GQ204&gt;=25,INDEX($DK:$DK,$GP204+25),"")</f>
      </c>
      <c r="EM204">
        <f>IF($GQ204&gt;=26,INDEX($DK:$DK,$GP204+26),"")</f>
      </c>
      <c r="EN204">
        <f>IF($GQ204&gt;=27,INDEX($DK:$DK,$GP204+27),"")</f>
      </c>
      <c r="EO204">
        <f>IF($GQ204&gt;=28,INDEX($DK:$DK,$GP204+28),"")</f>
      </c>
      <c r="EP204">
        <f>IF($GQ204&gt;=29,INDEX($DK:$DK,$GP204+29),"")</f>
      </c>
      <c r="EQ204">
        <f>IF($GQ204&gt;=30,INDEX($DK:$DK,$GP204+30),"")</f>
      </c>
      <c r="ER204">
        <f>IF($GQ204&gt;=31,INDEX($DK:$DK,$GP204+31),"")</f>
      </c>
      <c r="ES204">
        <f>IF($GQ204&gt;=32,INDEX($DK:$DK,$GP204+32),"")</f>
      </c>
      <c r="ET204">
        <f>IF($GQ204&gt;=33,INDEX($DK:$DK,$GP204+33),"")</f>
      </c>
      <c r="EU204">
        <f>IF($GQ204&gt;=34,INDEX($DK:$DK,$GP204+34),"")</f>
      </c>
      <c r="EV204">
        <f>IF($GQ204&gt;=35,INDEX($DK:$DK,$GP204+35),"")</f>
      </c>
      <c r="EW204">
        <f>IF($GQ204&gt;=36,INDEX($DK:$DK,$GP204+36),"")</f>
      </c>
      <c r="EX204">
        <f>IF($GQ204&gt;=37,INDEX($DK:$DK,$GP204+37),"")</f>
      </c>
      <c r="EY204">
        <f>IF($GQ204&gt;=38,INDEX($DK:$DK,$GP204+38),"")</f>
      </c>
      <c r="EZ204">
        <f>IF($GQ204&gt;=39,INDEX($DK:$DK,$GP204+39),"")</f>
      </c>
      <c r="FA204">
        <f>IF($GQ204&gt;=40,INDEX($DK:$DK,$GP204+40),"")</f>
      </c>
      <c r="FB204">
        <f>IF($GQ204&gt;=1,INDEX($DL:$DL,$GP204+1),"")</f>
      </c>
      <c r="FC204">
        <f>IF($GQ204&gt;=2,INDEX($DL:$DL,$GP204+2),"")</f>
      </c>
      <c r="FD204">
        <f>IF($GQ204&gt;=3,INDEX($DL:$DL,$GP204+3),"")</f>
      </c>
      <c r="FE204">
        <f>IF($GQ204&gt;=4,INDEX($DL:$DL,$GP204+4),"")</f>
      </c>
      <c r="FF204">
        <f>IF($GQ204&gt;=5,INDEX($DL:$DL,$GP204+5),"")</f>
      </c>
      <c r="FG204">
        <f>IF($GQ204&gt;=6,INDEX($DL:$DL,$GP204+6),"")</f>
      </c>
      <c r="FH204">
        <f>IF($GQ204&gt;=7,INDEX($DL:$DL,$GP204+7),"")</f>
      </c>
      <c r="FI204">
        <f>IF($GQ204&gt;=8,INDEX($DL:$DL,$GP204+8),"")</f>
      </c>
      <c r="FJ204">
        <f>IF($GQ204&gt;=9,INDEX($DL:$DL,$GP204+9),"")</f>
      </c>
      <c r="FK204">
        <f>IF($GQ204&gt;=10,INDEX($DL:$DL,$GP204+10),"")</f>
      </c>
      <c r="FL204">
        <f>IF($GQ204&gt;=11,INDEX($DL:$DL,$GP204+11),"")</f>
      </c>
      <c r="FM204">
        <f>IF($GQ204&gt;=12,INDEX($DL:$DL,$GP204+12),"")</f>
      </c>
      <c r="FN204">
        <f>IF($GQ204&gt;=13,INDEX($DL:$DL,$GP204+13),"")</f>
      </c>
      <c r="FO204">
        <f>IF($GQ204&gt;=14,INDEX($DL:$DL,$GP204+14),"")</f>
      </c>
      <c r="FP204">
        <f>IF($GQ204&gt;=15,INDEX($DL:$DL,$GP204+15),"")</f>
      </c>
      <c r="FQ204">
        <f>IF($GQ204&gt;=16,INDEX($DL:$DL,$GP204+16),"")</f>
      </c>
      <c r="FR204">
        <f>IF($GQ204&gt;=17,INDEX($DL:$DL,$GP204+17),"")</f>
      </c>
      <c r="FS204">
        <f>IF($GQ204&gt;=18,INDEX($DL:$DL,$GP204+18),"")</f>
      </c>
      <c r="FT204">
        <f>IF($GQ204&gt;=19,INDEX($DL:$DL,$GP204+19),"")</f>
      </c>
      <c r="FU204">
        <f>IF($GQ204&gt;=20,INDEX($DL:$DL,$GP204+20),"")</f>
      </c>
      <c r="FV204">
        <f>IF($GQ204&gt;=21,INDEX($DL:$DL,$GP204+21),"")</f>
      </c>
      <c r="FW204">
        <f>IF($GQ204&gt;=22,INDEX($DL:$DL,$GP204+22),"")</f>
      </c>
      <c r="FX204">
        <f>IF($GQ204&gt;=23,INDEX($DL:$DL,$GP204+23),"")</f>
      </c>
      <c r="FY204">
        <f>IF($GQ204&gt;=24,INDEX($DL:$DL,$GP204+24),"")</f>
      </c>
      <c r="FZ204">
        <f>IF($GQ204&gt;=25,INDEX($DL:$DL,$GP204+25),"")</f>
      </c>
      <c r="GA204">
        <f>IF($GQ204&gt;=26,INDEX($DL:$DL,$GP204+26),"")</f>
      </c>
      <c r="GB204">
        <f>IF($GQ204&gt;=27,INDEX($DL:$DL,$GP204+27),"")</f>
      </c>
      <c r="GC204">
        <f>IF($GQ204&gt;=28,INDEX($DL:$DL,$GP204+28),"")</f>
      </c>
      <c r="GD204">
        <f>IF($GQ204&gt;=29,INDEX($DL:$DL,$GP204+29),"")</f>
      </c>
      <c r="GE204">
        <f>IF($GQ204&gt;=30,INDEX($DL:$DL,$GP204+30),"")</f>
      </c>
      <c r="GF204">
        <f>IF($GQ204&gt;=31,INDEX($DL:$DL,$GP204+31),"")</f>
      </c>
      <c r="GG204">
        <f>IF($GQ204&gt;=32,INDEX($DL:$DL,$GP204+32),"")</f>
      </c>
      <c r="GH204">
        <f>IF($GQ204&gt;=33,INDEX($DL:$DL,$GP204+33),"")</f>
      </c>
      <c r="GI204">
        <f>IF($GQ204&gt;=34,INDEX($DL:$DL,$GP204+34),"")</f>
      </c>
      <c r="GJ204">
        <f>IF($GQ204&gt;=35,INDEX($DL:$DL,$GP204+35),"")</f>
      </c>
      <c r="GK204">
        <f>IF($GQ204&gt;=36,INDEX($DL:$DL,$GP204+36),"")</f>
      </c>
      <c r="GL204">
        <f>IF($GQ204&gt;=37,INDEX($DL:$DL,$GP204+37),"")</f>
      </c>
      <c r="GM204">
        <f>IF($GQ204&gt;=38,INDEX($DL:$DL,$GP204+38),"")</f>
      </c>
      <c r="GN204">
        <f>IF($GQ204&gt;=39,INDEX($DL:$DL,$GP204+39),"")</f>
      </c>
      <c r="GO204">
        <f>IF($GQ204&gt;=40,INDEX($DL:$DL,$GP204+40),"")</f>
      </c>
      <c r="GP204">
        <f>IFERROR(MATCH($DJ204,$DK$2:$DK$148,0)+1,0)</f>
      </c>
      <c r="GQ204">
        <f>IFERROR(INDEX($DM$2:$DM$148,MATCH($DJ204,$DK$2:$DK$148,0)),0)</f>
      </c>
      <c r="GR204">
        <f>IFERROR(MATCH($L204,$DN$204:$FA$204,0),0)</f>
      </c>
      <c r="GS204">
        <f>IF($GR204&gt;0,INDEX($FB$204:$GO$204,$GR204),"")</f>
      </c>
      <c r="GT204" t="s">
        <v>384</v>
      </c>
      <c r="GV204">
        <f>IF($JE204&gt;=1,INDEX($GT:$GT,$JD204+1),"")</f>
      </c>
      <c r="GW204">
        <f>IF($JE204&gt;=2,INDEX($GT:$GT,$JD204+2),"")</f>
      </c>
      <c r="GX204">
        <f>IF($JE204&gt;=3,INDEX($GT:$GT,$JD204+3),"")</f>
      </c>
      <c r="GY204">
        <f>IF($JE204&gt;=4,INDEX($GT:$GT,$JD204+4),"")</f>
      </c>
      <c r="GZ204">
        <f>IF($JE204&gt;=5,INDEX($GT:$GT,$JD204+5),"")</f>
      </c>
      <c r="HA204">
        <f>IF($JE204&gt;=6,INDEX($GT:$GT,$JD204+6),"")</f>
      </c>
      <c r="HB204">
        <f>IF($JE204&gt;=7,INDEX($GT:$GT,$JD204+7),"")</f>
      </c>
      <c r="HC204">
        <f>IF($JE204&gt;=8,INDEX($GT:$GT,$JD204+8),"")</f>
      </c>
      <c r="HD204">
        <f>IF($JE204&gt;=9,INDEX($GT:$GT,$JD204+9),"")</f>
      </c>
      <c r="HE204">
        <f>IF($JE204&gt;=10,INDEX($GT:$GT,$JD204+10),"")</f>
      </c>
      <c r="HF204">
        <f>IF($JE204&gt;=11,INDEX($GT:$GT,$JD204+11),"")</f>
      </c>
      <c r="HG204">
        <f>IF($JE204&gt;=12,INDEX($GT:$GT,$JD204+12),"")</f>
      </c>
      <c r="HH204">
        <f>IF($JE204&gt;=13,INDEX($GT:$GT,$JD204+13),"")</f>
      </c>
      <c r="HI204">
        <f>IF($JE204&gt;=14,INDEX($GT:$GT,$JD204+14),"")</f>
      </c>
      <c r="HJ204">
        <f>IF($JE204&gt;=15,INDEX($GT:$GT,$JD204+15),"")</f>
      </c>
      <c r="HK204">
        <f>IF($JE204&gt;=16,INDEX($GT:$GT,$JD204+16),"")</f>
      </c>
      <c r="HL204">
        <f>IF($JE204&gt;=17,INDEX($GT:$GT,$JD204+17),"")</f>
      </c>
      <c r="HM204">
        <f>IF($JE204&gt;=18,INDEX($GT:$GT,$JD204+18),"")</f>
      </c>
      <c r="HN204">
        <f>IF($JE204&gt;=19,INDEX($GT:$GT,$JD204+19),"")</f>
      </c>
      <c r="HO204">
        <f>IF($JE204&gt;=20,INDEX($GT:$GT,$JD204+20),"")</f>
      </c>
      <c r="HP204">
        <f>IF($JE204&gt;=21,INDEX($GT:$GT,$JD204+21),"")</f>
      </c>
      <c r="HQ204">
        <f>IF($JE204&gt;=22,INDEX($GT:$GT,$JD204+22),"")</f>
      </c>
      <c r="HR204">
        <f>IF($JE204&gt;=23,INDEX($GT:$GT,$JD204+23),"")</f>
      </c>
      <c r="HS204">
        <f>IF($JE204&gt;=24,INDEX($GT:$GT,$JD204+24),"")</f>
      </c>
      <c r="HT204">
        <f>IF($JE204&gt;=25,INDEX($GT:$GT,$JD204+25),"")</f>
      </c>
      <c r="HU204">
        <f>IF($JE204&gt;=26,INDEX($GT:$GT,$JD204+26),"")</f>
      </c>
      <c r="HV204">
        <f>IF($JE204&gt;=27,INDEX($GT:$GT,$JD204+27),"")</f>
      </c>
      <c r="HW204">
        <f>IF($JE204&gt;=28,INDEX($GT:$GT,$JD204+28),"")</f>
      </c>
      <c r="HX204">
        <f>IF($JE204&gt;=29,INDEX($GT:$GT,$JD204+29),"")</f>
      </c>
      <c r="HY204">
        <f>IF($JE204&gt;=30,INDEX($GT:$GT,$JD204+30),"")</f>
      </c>
      <c r="HZ204">
        <f>IF($JE204&gt;=31,INDEX($GT:$GT,$JD204+31),"")</f>
      </c>
      <c r="IA204">
        <f>IF($JE204&gt;=32,INDEX($GT:$GT,$JD204+32),"")</f>
      </c>
      <c r="IB204">
        <f>IF($JE204&gt;=33,INDEX($GT:$GT,$JD204+33),"")</f>
      </c>
      <c r="IC204">
        <f>IF($JE204&gt;=34,INDEX($GT:$GT,$JD204+34),"")</f>
      </c>
      <c r="ID204">
        <f>IF($JE204&gt;=35,INDEX($GT:$GT,$JD204+35),"")</f>
      </c>
      <c r="IE204">
        <f>IF($JE204&gt;=36,INDEX($GT:$GT,$JD204+36),"")</f>
      </c>
      <c r="IF204">
        <f>IF($JE204&gt;=37,INDEX($GT:$GT,$JD204+37),"")</f>
      </c>
      <c r="IG204">
        <f>IF($JE204&gt;=38,INDEX($GT:$GT,$JD204+38),"")</f>
      </c>
      <c r="IH204">
        <f>IF($JE204&gt;=39,INDEX($GT:$GT,$JD204+39),"")</f>
      </c>
      <c r="II204">
        <f>IF($JE204&gt;=40,INDEX($GT:$GT,$JD204+40),"")</f>
      </c>
      <c r="IJ204">
        <f>IF($JE204&gt;=41,INDEX($GT:$GT,$JD204+41),"")</f>
      </c>
      <c r="IK204">
        <f>IF($JE204&gt;=42,INDEX($GT:$GT,$JD204+42),"")</f>
      </c>
      <c r="IL204">
        <f>IF($JE204&gt;=43,INDEX($GT:$GT,$JD204+43),"")</f>
      </c>
      <c r="IM204">
        <f>IF($JE204&gt;=44,INDEX($GT:$GT,$JD204+44),"")</f>
      </c>
      <c r="IN204">
        <f>IF($JE204&gt;=45,INDEX($GT:$GT,$JD204+45),"")</f>
      </c>
      <c r="IO204">
        <f>IF($JE204&gt;=46,INDEX($GT:$GT,$JD204+46),"")</f>
      </c>
      <c r="IP204">
        <f>IF($JE204&gt;=47,INDEX($GT:$GT,$JD204+47),"")</f>
      </c>
      <c r="IQ204">
        <f>IF($JE204&gt;=48,INDEX($GT:$GT,$JD204+48),"")</f>
      </c>
      <c r="IR204">
        <f>IF($JE204&gt;=49,INDEX($GT:$GT,$JD204+49),"")</f>
      </c>
      <c r="IS204">
        <f>IF($JE204&gt;=50,INDEX($GT:$GT,$JD204+50),"")</f>
      </c>
      <c r="IT204">
        <f>IF($JE204&gt;=51,INDEX($GT:$GT,$JD204+51),"")</f>
      </c>
      <c r="IU204">
        <f>IF($JE204&gt;=52,INDEX($GT:$GT,$JD204+52),"")</f>
      </c>
      <c r="IV204">
        <f>IF($JE204&gt;=53,INDEX($GT:$GT,$JD204+53),"")</f>
      </c>
      <c r="IW204">
        <f>IF($JE204&gt;=54,INDEX($GT:$GT,$JD204+54),"")</f>
      </c>
      <c r="IX204">
        <f>IF($JE204&gt;=55,INDEX($GT:$GT,$JD204+55),"")</f>
      </c>
      <c r="IY204">
        <f>IF($JE204&gt;=56,INDEX($GT:$GT,$JD204+56),"")</f>
      </c>
      <c r="IZ204">
        <f>IF($JE204&gt;=57,INDEX($GT:$GT,$JD204+57),"")</f>
      </c>
      <c r="JA204">
        <f>IF($JE204&gt;=58,INDEX($GT:$GT,$JD204+58),"")</f>
      </c>
      <c r="JB204">
        <f>IF($JE204&gt;=59,INDEX($GT:$GT,$JD204+59),"")</f>
      </c>
      <c r="JC204">
        <f>IF($JE204&gt;=60,INDEX($GT:$GT,$JD204+60),"")</f>
      </c>
      <c r="JD204">
        <f>IFERROR(MATCH($GS204,$GT$2:$GT$322,0)+1,0)</f>
      </c>
      <c r="JE204">
        <f>IFERROR(INDEX($GU$2:$GU$322,MATCH($GS204,$GT$2:$GT$322,0)),0)</f>
      </c>
      <c r="JF204" t="s">
        <v>28</v>
      </c>
      <c r="JG204" t="s">
        <v>28</v>
      </c>
    </row>
    <row r="205" spans="1:267" x14ac:dyDescent="0.25">
      <c r="J205" s="1"/>
      <c r="K205" s="1"/>
      <c r="L205" s="1"/>
      <c r="M205" s="1"/>
      <c r="N205" s="1">
        <f>IFERROR(IF(FIND(" - ",$J205)&gt;0,MID($J205,FIND(" - ",$J205)+3,LEN($J205)),""),"")</f>
      </c>
      <c r="P205" s="1"/>
      <c r="S205" t="s">
        <v>28</v>
      </c>
      <c r="U205">
        <f>IF(OR($S205="",$T205=""),"",IFERROR($S205/$T205,0))</f>
      </c>
      <c r="V205">
        <f>IF($S205="","",
IF($K205="","",
IF(ISNUMBER(SEARCH("exempt",LOWER($K205))),0,
$S205*(VALUE(SUBSTITUTE($K205,"%",""))/100))))</f>
      </c>
      <c r="AB205">
        <f>IF($S205="","",
SUM($S205,$V205,$Z205,$W205,$Y205)-
IF($AA205="",0,VALUE($AA205)))</f>
      </c>
      <c r="AJ205" t="s">
        <v>844</v>
      </c>
      <c r="AO205" t="s">
        <v>845</v>
      </c>
      <c r="AR205">
        <f>IFERROR(LEFT($J205,FIND(" - ",$J205)-1),$J205)</f>
      </c>
      <c r="AU205">
        <f>IF($CJ205&gt;=1,INDEX($AS:$AS,$CI205+1),"")</f>
      </c>
      <c r="AV205">
        <f>IF($CJ205&gt;=2,INDEX($AS:$AS,$CI205+2),"")</f>
      </c>
      <c r="AW205">
        <f>IF($CJ205&gt;=3,INDEX($AS:$AS,$CI205+3),"")</f>
      </c>
      <c r="AX205">
        <f>IF($CJ205&gt;=4,INDEX($AS:$AS,$CI205+4),"")</f>
      </c>
      <c r="AY205">
        <f>IF($CJ205&gt;=5,INDEX($AS:$AS,$CI205+5),"")</f>
      </c>
      <c r="AZ205">
        <f>IF($CJ205&gt;=6,INDEX($AS:$AS,$CI205+6),"")</f>
      </c>
      <c r="BA205">
        <f>IF($CJ205&gt;=7,INDEX($AS:$AS,$CI205+7),"")</f>
      </c>
      <c r="BB205">
        <f>IF($CJ205&gt;=8,INDEX($AS:$AS,$CI205+8),"")</f>
      </c>
      <c r="BC205">
        <f>IF($CJ205&gt;=9,INDEX($AS:$AS,$CI205+9),"")</f>
      </c>
      <c r="BD205">
        <f>IF($CJ205&gt;=10,INDEX($AS:$AS,$CI205+10),"")</f>
      </c>
      <c r="BE205">
        <f>IF($CJ205&gt;=11,INDEX($AS:$AS,$CI205+11),"")</f>
      </c>
      <c r="BF205">
        <f>IF($CJ205&gt;=12,INDEX($AS:$AS,$CI205+12),"")</f>
      </c>
      <c r="BG205">
        <f>IF($CJ205&gt;=13,INDEX($AS:$AS,$CI205+13),"")</f>
      </c>
      <c r="BH205">
        <f>IF($CJ205&gt;=14,INDEX($AS:$AS,$CI205+14),"")</f>
      </c>
      <c r="BI205">
        <f>IF($CJ205&gt;=15,INDEX($AS:$AS,$CI205+15),"")</f>
      </c>
      <c r="BJ205">
        <f>IF($CJ205&gt;=16,INDEX($AS:$AS,$CI205+16),"")</f>
      </c>
      <c r="BK205">
        <f>IF($CJ205&gt;=17,INDEX($AS:$AS,$CI205+17),"")</f>
      </c>
      <c r="BL205">
        <f>IF($CJ205&gt;=18,INDEX($AS:$AS,$CI205+18),"")</f>
      </c>
      <c r="BM205">
        <f>IF($CJ205&gt;=19,INDEX($AS:$AS,$CI205+19),"")</f>
      </c>
      <c r="BN205">
        <f>IF($CJ205&gt;=20,INDEX($AS:$AS,$CI205+20),"")</f>
      </c>
      <c r="BO205">
        <f>IF($CJ205&gt;=21,INDEX($AS:$AS,$CI205+21),"")</f>
      </c>
      <c r="BP205">
        <f>IF($CJ205&gt;=22,INDEX($AS:$AS,$CI205+22),"")</f>
      </c>
      <c r="BQ205">
        <f>IF($CJ205&gt;=23,INDEX($AS:$AS,$CI205+23),"")</f>
      </c>
      <c r="BR205">
        <f>IF($CJ205&gt;=24,INDEX($AS:$AS,$CI205+24),"")</f>
      </c>
      <c r="BS205">
        <f>IF($CJ205&gt;=25,INDEX($AS:$AS,$CI205+25),"")</f>
      </c>
      <c r="BT205">
        <f>IF($CJ205&gt;=26,INDEX($AS:$AS,$CI205+26),"")</f>
      </c>
      <c r="BU205">
        <f>IF($CJ205&gt;=27,INDEX($AS:$AS,$CI205+27),"")</f>
      </c>
      <c r="BV205">
        <f>IF($CJ205&gt;=28,INDEX($AS:$AS,$CI205+28),"")</f>
      </c>
      <c r="BW205">
        <f>IF($CJ205&gt;=29,INDEX($AS:$AS,$CI205+29),"")</f>
      </c>
      <c r="BX205">
        <f>IF($CJ205&gt;=30,INDEX($AS:$AS,$CI205+30),"")</f>
      </c>
      <c r="BY205">
        <f>IF($CJ205&gt;=31,INDEX($AS:$AS,$CI205+31),"")</f>
      </c>
      <c r="BZ205">
        <f>IF($CJ205&gt;=32,INDEX($AS:$AS,$CI205+32),"")</f>
      </c>
      <c r="CA205">
        <f>IF($CJ205&gt;=33,INDEX($AS:$AS,$CI205+33),"")</f>
      </c>
      <c r="CB205">
        <f>IF($CJ205&gt;=34,INDEX($AS:$AS,$CI205+34),"")</f>
      </c>
      <c r="CC205">
        <f>IF($CJ205&gt;=35,INDEX($AS:$AS,$CI205+35),"")</f>
      </c>
      <c r="CD205">
        <f>IF($CJ205&gt;=36,INDEX($AS:$AS,$CI205+36),"")</f>
      </c>
      <c r="CE205">
        <f>IF($CJ205&gt;=37,INDEX($AS:$AS,$CI205+37),"")</f>
      </c>
      <c r="CF205">
        <f>IF($CJ205&gt;=38,INDEX($AS:$AS,$CI205+38),"")</f>
      </c>
      <c r="CG205">
        <f>IF($CJ205&gt;=39,INDEX($AS:$AS,$CI205+39),"")</f>
      </c>
      <c r="CH205">
        <f>IF($CJ205&gt;=40,INDEX($AS:$AS,$CI205+40),"")</f>
      </c>
      <c r="CI205">
        <f>IFERROR(MATCH($AR205,$AS$2:$AS$133,0)+1,0)</f>
      </c>
      <c r="CJ205">
        <f>IFERROR(INDEX($AT$2:$AT$133,MATCH($AR205,$AS$2:$AS$133,0)),0)</f>
      </c>
      <c r="CK205">
        <f>IFERROR(LEFT($O205,FIND(" - ",$O205)-1),$O205)</f>
      </c>
      <c r="CL205" t="s">
        <v>185</v>
      </c>
      <c r="CN205">
        <f>IF($DI205&gt;=1,INDEX($CL:$CL,$DH205+1),"")</f>
      </c>
      <c r="CO205">
        <f>IF($DI205&gt;=2,INDEX($CL:$CL,$DH205+2),"")</f>
      </c>
      <c r="CP205">
        <f>IF($DI205&gt;=3,INDEX($CL:$CL,$DH205+3),"")</f>
      </c>
      <c r="CQ205">
        <f>IF($DI205&gt;=4,INDEX($CL:$CL,$DH205+4),"")</f>
      </c>
      <c r="CR205">
        <f>IF($DI205&gt;=5,INDEX($CL:$CL,$DH205+5),"")</f>
      </c>
      <c r="CS205">
        <f>IF($DI205&gt;=6,INDEX($CL:$CL,$DH205+6),"")</f>
      </c>
      <c r="CT205">
        <f>IF($DI205&gt;=7,INDEX($CL:$CL,$DH205+7),"")</f>
      </c>
      <c r="CU205">
        <f>IF($DI205&gt;=8,INDEX($CL:$CL,$DH205+8),"")</f>
      </c>
      <c r="CV205">
        <f>IF($DI205&gt;=9,INDEX($CL:$CL,$DH205+9),"")</f>
      </c>
      <c r="CW205">
        <f>IF($DI205&gt;=10,INDEX($CL:$CL,$DH205+10),"")</f>
      </c>
      <c r="CX205">
        <f>IF($DI205&gt;=11,INDEX($CL:$CL,$DH205+11),"")</f>
      </c>
      <c r="CY205">
        <f>IF($DI205&gt;=12,INDEX($CL:$CL,$DH205+12),"")</f>
      </c>
      <c r="CZ205">
        <f>IF($DI205&gt;=13,INDEX($CL:$CL,$DH205+13),"")</f>
      </c>
      <c r="DA205">
        <f>IF($DI205&gt;=14,INDEX($CL:$CL,$DH205+14),"")</f>
      </c>
      <c r="DB205">
        <f>IF($DI205&gt;=15,INDEX($CL:$CL,$DH205+15),"")</f>
      </c>
      <c r="DC205">
        <f>IF($DI205&gt;=16,INDEX($CL:$CL,$DH205+16),"")</f>
      </c>
      <c r="DD205">
        <f>IF($DI205&gt;=17,INDEX($CL:$CL,$DH205+17),"")</f>
      </c>
      <c r="DE205">
        <f>IF($DI205&gt;=18,INDEX($CL:$CL,$DH205+18),"")</f>
      </c>
      <c r="DF205">
        <f>IF($DI205&gt;=19,INDEX($CL:$CL,$DH205+19),"")</f>
      </c>
      <c r="DG205">
        <f>IF($DI205&gt;=20,INDEX($CL:$CL,$DH205+20),"")</f>
      </c>
      <c r="DH205">
        <f>IFERROR(MATCH($CK205,$CL$2:$CL$1558,0)+1,0)</f>
      </c>
      <c r="DI205">
        <f>IFERROR(INDEX($CM$2:$CM$1558,MATCH($CK205,$CL$2:$CL$1558,0)),0)</f>
      </c>
      <c r="DJ205">
        <f>IFERROR(INDEX($AQ:$AQ,MATCH($K205,$AP:$AP,0))&amp;"","")</f>
      </c>
      <c r="DN205">
        <f>IF($GQ205&gt;=1,INDEX($DK:$DK,$GP205+1),"")</f>
      </c>
      <c r="DO205">
        <f>IF($GQ205&gt;=2,INDEX($DK:$DK,$GP205+2),"")</f>
      </c>
      <c r="DP205">
        <f>IF($GQ205&gt;=3,INDEX($DK:$DK,$GP205+3),"")</f>
      </c>
      <c r="DQ205">
        <f>IF($GQ205&gt;=4,INDEX($DK:$DK,$GP205+4),"")</f>
      </c>
      <c r="DR205">
        <f>IF($GQ205&gt;=5,INDEX($DK:$DK,$GP205+5),"")</f>
      </c>
      <c r="DS205">
        <f>IF($GQ205&gt;=6,INDEX($DK:$DK,$GP205+6),"")</f>
      </c>
      <c r="DT205">
        <f>IF($GQ205&gt;=7,INDEX($DK:$DK,$GP205+7),"")</f>
      </c>
      <c r="DU205">
        <f>IF($GQ205&gt;=8,INDEX($DK:$DK,$GP205+8),"")</f>
      </c>
      <c r="DV205">
        <f>IF($GQ205&gt;=9,INDEX($DK:$DK,$GP205+9),"")</f>
      </c>
      <c r="DW205">
        <f>IF($GQ205&gt;=10,INDEX($DK:$DK,$GP205+10),"")</f>
      </c>
      <c r="DX205">
        <f>IF($GQ205&gt;=11,INDEX($DK:$DK,$GP205+11),"")</f>
      </c>
      <c r="DY205">
        <f>IF($GQ205&gt;=12,INDEX($DK:$DK,$GP205+12),"")</f>
      </c>
      <c r="DZ205">
        <f>IF($GQ205&gt;=13,INDEX($DK:$DK,$GP205+13),"")</f>
      </c>
      <c r="EA205">
        <f>IF($GQ205&gt;=14,INDEX($DK:$DK,$GP205+14),"")</f>
      </c>
      <c r="EB205">
        <f>IF($GQ205&gt;=15,INDEX($DK:$DK,$GP205+15),"")</f>
      </c>
      <c r="EC205">
        <f>IF($GQ205&gt;=16,INDEX($DK:$DK,$GP205+16),"")</f>
      </c>
      <c r="ED205">
        <f>IF($GQ205&gt;=17,INDEX($DK:$DK,$GP205+17),"")</f>
      </c>
      <c r="EE205">
        <f>IF($GQ205&gt;=18,INDEX($DK:$DK,$GP205+18),"")</f>
      </c>
      <c r="EF205">
        <f>IF($GQ205&gt;=19,INDEX($DK:$DK,$GP205+19),"")</f>
      </c>
      <c r="EG205">
        <f>IF($GQ205&gt;=20,INDEX($DK:$DK,$GP205+20),"")</f>
      </c>
      <c r="EH205">
        <f>IF($GQ205&gt;=21,INDEX($DK:$DK,$GP205+21),"")</f>
      </c>
      <c r="EI205">
        <f>IF($GQ205&gt;=22,INDEX($DK:$DK,$GP205+22),"")</f>
      </c>
      <c r="EJ205">
        <f>IF($GQ205&gt;=23,INDEX($DK:$DK,$GP205+23),"")</f>
      </c>
      <c r="EK205">
        <f>IF($GQ205&gt;=24,INDEX($DK:$DK,$GP205+24),"")</f>
      </c>
      <c r="EL205">
        <f>IF($GQ205&gt;=25,INDEX($DK:$DK,$GP205+25),"")</f>
      </c>
      <c r="EM205">
        <f>IF($GQ205&gt;=26,INDEX($DK:$DK,$GP205+26),"")</f>
      </c>
      <c r="EN205">
        <f>IF($GQ205&gt;=27,INDEX($DK:$DK,$GP205+27),"")</f>
      </c>
      <c r="EO205">
        <f>IF($GQ205&gt;=28,INDEX($DK:$DK,$GP205+28),"")</f>
      </c>
      <c r="EP205">
        <f>IF($GQ205&gt;=29,INDEX($DK:$DK,$GP205+29),"")</f>
      </c>
      <c r="EQ205">
        <f>IF($GQ205&gt;=30,INDEX($DK:$DK,$GP205+30),"")</f>
      </c>
      <c r="ER205">
        <f>IF($GQ205&gt;=31,INDEX($DK:$DK,$GP205+31),"")</f>
      </c>
      <c r="ES205">
        <f>IF($GQ205&gt;=32,INDEX($DK:$DK,$GP205+32),"")</f>
      </c>
      <c r="ET205">
        <f>IF($GQ205&gt;=33,INDEX($DK:$DK,$GP205+33),"")</f>
      </c>
      <c r="EU205">
        <f>IF($GQ205&gt;=34,INDEX($DK:$DK,$GP205+34),"")</f>
      </c>
      <c r="EV205">
        <f>IF($GQ205&gt;=35,INDEX($DK:$DK,$GP205+35),"")</f>
      </c>
      <c r="EW205">
        <f>IF($GQ205&gt;=36,INDEX($DK:$DK,$GP205+36),"")</f>
      </c>
      <c r="EX205">
        <f>IF($GQ205&gt;=37,INDEX($DK:$DK,$GP205+37),"")</f>
      </c>
      <c r="EY205">
        <f>IF($GQ205&gt;=38,INDEX($DK:$DK,$GP205+38),"")</f>
      </c>
      <c r="EZ205">
        <f>IF($GQ205&gt;=39,INDEX($DK:$DK,$GP205+39),"")</f>
      </c>
      <c r="FA205">
        <f>IF($GQ205&gt;=40,INDEX($DK:$DK,$GP205+40),"")</f>
      </c>
      <c r="FB205">
        <f>IF($GQ205&gt;=1,INDEX($DL:$DL,$GP205+1),"")</f>
      </c>
      <c r="FC205">
        <f>IF($GQ205&gt;=2,INDEX($DL:$DL,$GP205+2),"")</f>
      </c>
      <c r="FD205">
        <f>IF($GQ205&gt;=3,INDEX($DL:$DL,$GP205+3),"")</f>
      </c>
      <c r="FE205">
        <f>IF($GQ205&gt;=4,INDEX($DL:$DL,$GP205+4),"")</f>
      </c>
      <c r="FF205">
        <f>IF($GQ205&gt;=5,INDEX($DL:$DL,$GP205+5),"")</f>
      </c>
      <c r="FG205">
        <f>IF($GQ205&gt;=6,INDEX($DL:$DL,$GP205+6),"")</f>
      </c>
      <c r="FH205">
        <f>IF($GQ205&gt;=7,INDEX($DL:$DL,$GP205+7),"")</f>
      </c>
      <c r="FI205">
        <f>IF($GQ205&gt;=8,INDEX($DL:$DL,$GP205+8),"")</f>
      </c>
      <c r="FJ205">
        <f>IF($GQ205&gt;=9,INDEX($DL:$DL,$GP205+9),"")</f>
      </c>
      <c r="FK205">
        <f>IF($GQ205&gt;=10,INDEX($DL:$DL,$GP205+10),"")</f>
      </c>
      <c r="FL205">
        <f>IF($GQ205&gt;=11,INDEX($DL:$DL,$GP205+11),"")</f>
      </c>
      <c r="FM205">
        <f>IF($GQ205&gt;=12,INDEX($DL:$DL,$GP205+12),"")</f>
      </c>
      <c r="FN205">
        <f>IF($GQ205&gt;=13,INDEX($DL:$DL,$GP205+13),"")</f>
      </c>
      <c r="FO205">
        <f>IF($GQ205&gt;=14,INDEX($DL:$DL,$GP205+14),"")</f>
      </c>
      <c r="FP205">
        <f>IF($GQ205&gt;=15,INDEX($DL:$DL,$GP205+15),"")</f>
      </c>
      <c r="FQ205">
        <f>IF($GQ205&gt;=16,INDEX($DL:$DL,$GP205+16),"")</f>
      </c>
      <c r="FR205">
        <f>IF($GQ205&gt;=17,INDEX($DL:$DL,$GP205+17),"")</f>
      </c>
      <c r="FS205">
        <f>IF($GQ205&gt;=18,INDEX($DL:$DL,$GP205+18),"")</f>
      </c>
      <c r="FT205">
        <f>IF($GQ205&gt;=19,INDEX($DL:$DL,$GP205+19),"")</f>
      </c>
      <c r="FU205">
        <f>IF($GQ205&gt;=20,INDEX($DL:$DL,$GP205+20),"")</f>
      </c>
      <c r="FV205">
        <f>IF($GQ205&gt;=21,INDEX($DL:$DL,$GP205+21),"")</f>
      </c>
      <c r="FW205">
        <f>IF($GQ205&gt;=22,INDEX($DL:$DL,$GP205+22),"")</f>
      </c>
      <c r="FX205">
        <f>IF($GQ205&gt;=23,INDEX($DL:$DL,$GP205+23),"")</f>
      </c>
      <c r="FY205">
        <f>IF($GQ205&gt;=24,INDEX($DL:$DL,$GP205+24),"")</f>
      </c>
      <c r="FZ205">
        <f>IF($GQ205&gt;=25,INDEX($DL:$DL,$GP205+25),"")</f>
      </c>
      <c r="GA205">
        <f>IF($GQ205&gt;=26,INDEX($DL:$DL,$GP205+26),"")</f>
      </c>
      <c r="GB205">
        <f>IF($GQ205&gt;=27,INDEX($DL:$DL,$GP205+27),"")</f>
      </c>
      <c r="GC205">
        <f>IF($GQ205&gt;=28,INDEX($DL:$DL,$GP205+28),"")</f>
      </c>
      <c r="GD205">
        <f>IF($GQ205&gt;=29,INDEX($DL:$DL,$GP205+29),"")</f>
      </c>
      <c r="GE205">
        <f>IF($GQ205&gt;=30,INDEX($DL:$DL,$GP205+30),"")</f>
      </c>
      <c r="GF205">
        <f>IF($GQ205&gt;=31,INDEX($DL:$DL,$GP205+31),"")</f>
      </c>
      <c r="GG205">
        <f>IF($GQ205&gt;=32,INDEX($DL:$DL,$GP205+32),"")</f>
      </c>
      <c r="GH205">
        <f>IF($GQ205&gt;=33,INDEX($DL:$DL,$GP205+33),"")</f>
      </c>
      <c r="GI205">
        <f>IF($GQ205&gt;=34,INDEX($DL:$DL,$GP205+34),"")</f>
      </c>
      <c r="GJ205">
        <f>IF($GQ205&gt;=35,INDEX($DL:$DL,$GP205+35),"")</f>
      </c>
      <c r="GK205">
        <f>IF($GQ205&gt;=36,INDEX($DL:$DL,$GP205+36),"")</f>
      </c>
      <c r="GL205">
        <f>IF($GQ205&gt;=37,INDEX($DL:$DL,$GP205+37),"")</f>
      </c>
      <c r="GM205">
        <f>IF($GQ205&gt;=38,INDEX($DL:$DL,$GP205+38),"")</f>
      </c>
      <c r="GN205">
        <f>IF($GQ205&gt;=39,INDEX($DL:$DL,$GP205+39),"")</f>
      </c>
      <c r="GO205">
        <f>IF($GQ205&gt;=40,INDEX($DL:$DL,$GP205+40),"")</f>
      </c>
      <c r="GP205">
        <f>IFERROR(MATCH($DJ205,$DK$2:$DK$148,0)+1,0)</f>
      </c>
      <c r="GQ205">
        <f>IFERROR(INDEX($DM$2:$DM$148,MATCH($DJ205,$DK$2:$DK$148,0)),0)</f>
      </c>
      <c r="GR205">
        <f>IFERROR(MATCH($L205,$DN$205:$FA$205,0),0)</f>
      </c>
      <c r="GS205">
        <f>IF($GR205&gt;0,INDEX($FB$205:$GO$205,$GR205),"")</f>
      </c>
      <c r="GT205" t="s">
        <v>388</v>
      </c>
      <c r="GV205">
        <f>IF($JE205&gt;=1,INDEX($GT:$GT,$JD205+1),"")</f>
      </c>
      <c r="GW205">
        <f>IF($JE205&gt;=2,INDEX($GT:$GT,$JD205+2),"")</f>
      </c>
      <c r="GX205">
        <f>IF($JE205&gt;=3,INDEX($GT:$GT,$JD205+3),"")</f>
      </c>
      <c r="GY205">
        <f>IF($JE205&gt;=4,INDEX($GT:$GT,$JD205+4),"")</f>
      </c>
      <c r="GZ205">
        <f>IF($JE205&gt;=5,INDEX($GT:$GT,$JD205+5),"")</f>
      </c>
      <c r="HA205">
        <f>IF($JE205&gt;=6,INDEX($GT:$GT,$JD205+6),"")</f>
      </c>
      <c r="HB205">
        <f>IF($JE205&gt;=7,INDEX($GT:$GT,$JD205+7),"")</f>
      </c>
      <c r="HC205">
        <f>IF($JE205&gt;=8,INDEX($GT:$GT,$JD205+8),"")</f>
      </c>
      <c r="HD205">
        <f>IF($JE205&gt;=9,INDEX($GT:$GT,$JD205+9),"")</f>
      </c>
      <c r="HE205">
        <f>IF($JE205&gt;=10,INDEX($GT:$GT,$JD205+10),"")</f>
      </c>
      <c r="HF205">
        <f>IF($JE205&gt;=11,INDEX($GT:$GT,$JD205+11),"")</f>
      </c>
      <c r="HG205">
        <f>IF($JE205&gt;=12,INDEX($GT:$GT,$JD205+12),"")</f>
      </c>
      <c r="HH205">
        <f>IF($JE205&gt;=13,INDEX($GT:$GT,$JD205+13),"")</f>
      </c>
      <c r="HI205">
        <f>IF($JE205&gt;=14,INDEX($GT:$GT,$JD205+14),"")</f>
      </c>
      <c r="HJ205">
        <f>IF($JE205&gt;=15,INDEX($GT:$GT,$JD205+15),"")</f>
      </c>
      <c r="HK205">
        <f>IF($JE205&gt;=16,INDEX($GT:$GT,$JD205+16),"")</f>
      </c>
      <c r="HL205">
        <f>IF($JE205&gt;=17,INDEX($GT:$GT,$JD205+17),"")</f>
      </c>
      <c r="HM205">
        <f>IF($JE205&gt;=18,INDEX($GT:$GT,$JD205+18),"")</f>
      </c>
      <c r="HN205">
        <f>IF($JE205&gt;=19,INDEX($GT:$GT,$JD205+19),"")</f>
      </c>
      <c r="HO205">
        <f>IF($JE205&gt;=20,INDEX($GT:$GT,$JD205+20),"")</f>
      </c>
      <c r="HP205">
        <f>IF($JE205&gt;=21,INDEX($GT:$GT,$JD205+21),"")</f>
      </c>
      <c r="HQ205">
        <f>IF($JE205&gt;=22,INDEX($GT:$GT,$JD205+22),"")</f>
      </c>
      <c r="HR205">
        <f>IF($JE205&gt;=23,INDEX($GT:$GT,$JD205+23),"")</f>
      </c>
      <c r="HS205">
        <f>IF($JE205&gt;=24,INDEX($GT:$GT,$JD205+24),"")</f>
      </c>
      <c r="HT205">
        <f>IF($JE205&gt;=25,INDEX($GT:$GT,$JD205+25),"")</f>
      </c>
      <c r="HU205">
        <f>IF($JE205&gt;=26,INDEX($GT:$GT,$JD205+26),"")</f>
      </c>
      <c r="HV205">
        <f>IF($JE205&gt;=27,INDEX($GT:$GT,$JD205+27),"")</f>
      </c>
      <c r="HW205">
        <f>IF($JE205&gt;=28,INDEX($GT:$GT,$JD205+28),"")</f>
      </c>
      <c r="HX205">
        <f>IF($JE205&gt;=29,INDEX($GT:$GT,$JD205+29),"")</f>
      </c>
      <c r="HY205">
        <f>IF($JE205&gt;=30,INDEX($GT:$GT,$JD205+30),"")</f>
      </c>
      <c r="HZ205">
        <f>IF($JE205&gt;=31,INDEX($GT:$GT,$JD205+31),"")</f>
      </c>
      <c r="IA205">
        <f>IF($JE205&gt;=32,INDEX($GT:$GT,$JD205+32),"")</f>
      </c>
      <c r="IB205">
        <f>IF($JE205&gt;=33,INDEX($GT:$GT,$JD205+33),"")</f>
      </c>
      <c r="IC205">
        <f>IF($JE205&gt;=34,INDEX($GT:$GT,$JD205+34),"")</f>
      </c>
      <c r="ID205">
        <f>IF($JE205&gt;=35,INDEX($GT:$GT,$JD205+35),"")</f>
      </c>
      <c r="IE205">
        <f>IF($JE205&gt;=36,INDEX($GT:$GT,$JD205+36),"")</f>
      </c>
      <c r="IF205">
        <f>IF($JE205&gt;=37,INDEX($GT:$GT,$JD205+37),"")</f>
      </c>
      <c r="IG205">
        <f>IF($JE205&gt;=38,INDEX($GT:$GT,$JD205+38),"")</f>
      </c>
      <c r="IH205">
        <f>IF($JE205&gt;=39,INDEX($GT:$GT,$JD205+39),"")</f>
      </c>
      <c r="II205">
        <f>IF($JE205&gt;=40,INDEX($GT:$GT,$JD205+40),"")</f>
      </c>
      <c r="IJ205">
        <f>IF($JE205&gt;=41,INDEX($GT:$GT,$JD205+41),"")</f>
      </c>
      <c r="IK205">
        <f>IF($JE205&gt;=42,INDEX($GT:$GT,$JD205+42),"")</f>
      </c>
      <c r="IL205">
        <f>IF($JE205&gt;=43,INDEX($GT:$GT,$JD205+43),"")</f>
      </c>
      <c r="IM205">
        <f>IF($JE205&gt;=44,INDEX($GT:$GT,$JD205+44),"")</f>
      </c>
      <c r="IN205">
        <f>IF($JE205&gt;=45,INDEX($GT:$GT,$JD205+45),"")</f>
      </c>
      <c r="IO205">
        <f>IF($JE205&gt;=46,INDEX($GT:$GT,$JD205+46),"")</f>
      </c>
      <c r="IP205">
        <f>IF($JE205&gt;=47,INDEX($GT:$GT,$JD205+47),"")</f>
      </c>
      <c r="IQ205">
        <f>IF($JE205&gt;=48,INDEX($GT:$GT,$JD205+48),"")</f>
      </c>
      <c r="IR205">
        <f>IF($JE205&gt;=49,INDEX($GT:$GT,$JD205+49),"")</f>
      </c>
      <c r="IS205">
        <f>IF($JE205&gt;=50,INDEX($GT:$GT,$JD205+50),"")</f>
      </c>
      <c r="IT205">
        <f>IF($JE205&gt;=51,INDEX($GT:$GT,$JD205+51),"")</f>
      </c>
      <c r="IU205">
        <f>IF($JE205&gt;=52,INDEX($GT:$GT,$JD205+52),"")</f>
      </c>
      <c r="IV205">
        <f>IF($JE205&gt;=53,INDEX($GT:$GT,$JD205+53),"")</f>
      </c>
      <c r="IW205">
        <f>IF($JE205&gt;=54,INDEX($GT:$GT,$JD205+54),"")</f>
      </c>
      <c r="IX205">
        <f>IF($JE205&gt;=55,INDEX($GT:$GT,$JD205+55),"")</f>
      </c>
      <c r="IY205">
        <f>IF($JE205&gt;=56,INDEX($GT:$GT,$JD205+56),"")</f>
      </c>
      <c r="IZ205">
        <f>IF($JE205&gt;=57,INDEX($GT:$GT,$JD205+57),"")</f>
      </c>
      <c r="JA205">
        <f>IF($JE205&gt;=58,INDEX($GT:$GT,$JD205+58),"")</f>
      </c>
      <c r="JB205">
        <f>IF($JE205&gt;=59,INDEX($GT:$GT,$JD205+59),"")</f>
      </c>
      <c r="JC205">
        <f>IF($JE205&gt;=60,INDEX($GT:$GT,$JD205+60),"")</f>
      </c>
      <c r="JD205">
        <f>IFERROR(MATCH($GS205,$GT$2:$GT$322,0)+1,0)</f>
      </c>
      <c r="JE205">
        <f>IFERROR(INDEX($GU$2:$GU$322,MATCH($GS205,$GT$2:$GT$322,0)),0)</f>
      </c>
      <c r="JF205" t="s">
        <v>28</v>
      </c>
      <c r="JG205" t="s">
        <v>28</v>
      </c>
    </row>
    <row r="206" spans="1:267" x14ac:dyDescent="0.25">
      <c r="J206" s="1"/>
      <c r="K206" s="1"/>
      <c r="L206" s="1"/>
      <c r="M206" s="1"/>
      <c r="N206" s="1">
        <f>IFERROR(IF(FIND(" - ",$J206)&gt;0,MID($J206,FIND(" - ",$J206)+3,LEN($J206)),""),"")</f>
      </c>
      <c r="P206" s="1"/>
      <c r="S206" t="s">
        <v>28</v>
      </c>
      <c r="U206">
        <f>IF(OR($S206="",$T206=""),"",IFERROR($S206/$T206,0))</f>
      </c>
      <c r="V206">
        <f>IF($S206="","",
IF($K206="","",
IF(ISNUMBER(SEARCH("exempt",LOWER($K206))),0,
$S206*(VALUE(SUBSTITUTE($K206,"%",""))/100))))</f>
      </c>
      <c r="AB206">
        <f>IF($S206="","",
SUM($S206,$V206,$Z206,$W206,$Y206)-
IF($AA206="",0,VALUE($AA206)))</f>
      </c>
      <c r="AJ206" t="s">
        <v>846</v>
      </c>
      <c r="AO206" t="s">
        <v>847</v>
      </c>
      <c r="AR206">
        <f>IFERROR(LEFT($J206,FIND(" - ",$J206)-1),$J206)</f>
      </c>
      <c r="AU206">
        <f>IF($CJ206&gt;=1,INDEX($AS:$AS,$CI206+1),"")</f>
      </c>
      <c r="AV206">
        <f>IF($CJ206&gt;=2,INDEX($AS:$AS,$CI206+2),"")</f>
      </c>
      <c r="AW206">
        <f>IF($CJ206&gt;=3,INDEX($AS:$AS,$CI206+3),"")</f>
      </c>
      <c r="AX206">
        <f>IF($CJ206&gt;=4,INDEX($AS:$AS,$CI206+4),"")</f>
      </c>
      <c r="AY206">
        <f>IF($CJ206&gt;=5,INDEX($AS:$AS,$CI206+5),"")</f>
      </c>
      <c r="AZ206">
        <f>IF($CJ206&gt;=6,INDEX($AS:$AS,$CI206+6),"")</f>
      </c>
      <c r="BA206">
        <f>IF($CJ206&gt;=7,INDEX($AS:$AS,$CI206+7),"")</f>
      </c>
      <c r="BB206">
        <f>IF($CJ206&gt;=8,INDEX($AS:$AS,$CI206+8),"")</f>
      </c>
      <c r="BC206">
        <f>IF($CJ206&gt;=9,INDEX($AS:$AS,$CI206+9),"")</f>
      </c>
      <c r="BD206">
        <f>IF($CJ206&gt;=10,INDEX($AS:$AS,$CI206+10),"")</f>
      </c>
      <c r="BE206">
        <f>IF($CJ206&gt;=11,INDEX($AS:$AS,$CI206+11),"")</f>
      </c>
      <c r="BF206">
        <f>IF($CJ206&gt;=12,INDEX($AS:$AS,$CI206+12),"")</f>
      </c>
      <c r="BG206">
        <f>IF($CJ206&gt;=13,INDEX($AS:$AS,$CI206+13),"")</f>
      </c>
      <c r="BH206">
        <f>IF($CJ206&gt;=14,INDEX($AS:$AS,$CI206+14),"")</f>
      </c>
      <c r="BI206">
        <f>IF($CJ206&gt;=15,INDEX($AS:$AS,$CI206+15),"")</f>
      </c>
      <c r="BJ206">
        <f>IF($CJ206&gt;=16,INDEX($AS:$AS,$CI206+16),"")</f>
      </c>
      <c r="BK206">
        <f>IF($CJ206&gt;=17,INDEX($AS:$AS,$CI206+17),"")</f>
      </c>
      <c r="BL206">
        <f>IF($CJ206&gt;=18,INDEX($AS:$AS,$CI206+18),"")</f>
      </c>
      <c r="BM206">
        <f>IF($CJ206&gt;=19,INDEX($AS:$AS,$CI206+19),"")</f>
      </c>
      <c r="BN206">
        <f>IF($CJ206&gt;=20,INDEX($AS:$AS,$CI206+20),"")</f>
      </c>
      <c r="BO206">
        <f>IF($CJ206&gt;=21,INDEX($AS:$AS,$CI206+21),"")</f>
      </c>
      <c r="BP206">
        <f>IF($CJ206&gt;=22,INDEX($AS:$AS,$CI206+22),"")</f>
      </c>
      <c r="BQ206">
        <f>IF($CJ206&gt;=23,INDEX($AS:$AS,$CI206+23),"")</f>
      </c>
      <c r="BR206">
        <f>IF($CJ206&gt;=24,INDEX($AS:$AS,$CI206+24),"")</f>
      </c>
      <c r="BS206">
        <f>IF($CJ206&gt;=25,INDEX($AS:$AS,$CI206+25),"")</f>
      </c>
      <c r="BT206">
        <f>IF($CJ206&gt;=26,INDEX($AS:$AS,$CI206+26),"")</f>
      </c>
      <c r="BU206">
        <f>IF($CJ206&gt;=27,INDEX($AS:$AS,$CI206+27),"")</f>
      </c>
      <c r="BV206">
        <f>IF($CJ206&gt;=28,INDEX($AS:$AS,$CI206+28),"")</f>
      </c>
      <c r="BW206">
        <f>IF($CJ206&gt;=29,INDEX($AS:$AS,$CI206+29),"")</f>
      </c>
      <c r="BX206">
        <f>IF($CJ206&gt;=30,INDEX($AS:$AS,$CI206+30),"")</f>
      </c>
      <c r="BY206">
        <f>IF($CJ206&gt;=31,INDEX($AS:$AS,$CI206+31),"")</f>
      </c>
      <c r="BZ206">
        <f>IF($CJ206&gt;=32,INDEX($AS:$AS,$CI206+32),"")</f>
      </c>
      <c r="CA206">
        <f>IF($CJ206&gt;=33,INDEX($AS:$AS,$CI206+33),"")</f>
      </c>
      <c r="CB206">
        <f>IF($CJ206&gt;=34,INDEX($AS:$AS,$CI206+34),"")</f>
      </c>
      <c r="CC206">
        <f>IF($CJ206&gt;=35,INDEX($AS:$AS,$CI206+35),"")</f>
      </c>
      <c r="CD206">
        <f>IF($CJ206&gt;=36,INDEX($AS:$AS,$CI206+36),"")</f>
      </c>
      <c r="CE206">
        <f>IF($CJ206&gt;=37,INDEX($AS:$AS,$CI206+37),"")</f>
      </c>
      <c r="CF206">
        <f>IF($CJ206&gt;=38,INDEX($AS:$AS,$CI206+38),"")</f>
      </c>
      <c r="CG206">
        <f>IF($CJ206&gt;=39,INDEX($AS:$AS,$CI206+39),"")</f>
      </c>
      <c r="CH206">
        <f>IF($CJ206&gt;=40,INDEX($AS:$AS,$CI206+40),"")</f>
      </c>
      <c r="CI206">
        <f>IFERROR(MATCH($AR206,$AS$2:$AS$133,0)+1,0)</f>
      </c>
      <c r="CJ206">
        <f>IFERROR(INDEX($AT$2:$AT$133,MATCH($AR206,$AS$2:$AS$133,0)),0)</f>
      </c>
      <c r="CK206">
        <f>IFERROR(LEFT($O206,FIND(" - ",$O206)-1),$O206)</f>
      </c>
      <c r="CL206" t="s">
        <v>114</v>
      </c>
      <c r="CN206">
        <f>IF($DI206&gt;=1,INDEX($CL:$CL,$DH206+1),"")</f>
      </c>
      <c r="CO206">
        <f>IF($DI206&gt;=2,INDEX($CL:$CL,$DH206+2),"")</f>
      </c>
      <c r="CP206">
        <f>IF($DI206&gt;=3,INDEX($CL:$CL,$DH206+3),"")</f>
      </c>
      <c r="CQ206">
        <f>IF($DI206&gt;=4,INDEX($CL:$CL,$DH206+4),"")</f>
      </c>
      <c r="CR206">
        <f>IF($DI206&gt;=5,INDEX($CL:$CL,$DH206+5),"")</f>
      </c>
      <c r="CS206">
        <f>IF($DI206&gt;=6,INDEX($CL:$CL,$DH206+6),"")</f>
      </c>
      <c r="CT206">
        <f>IF($DI206&gt;=7,INDEX($CL:$CL,$DH206+7),"")</f>
      </c>
      <c r="CU206">
        <f>IF($DI206&gt;=8,INDEX($CL:$CL,$DH206+8),"")</f>
      </c>
      <c r="CV206">
        <f>IF($DI206&gt;=9,INDEX($CL:$CL,$DH206+9),"")</f>
      </c>
      <c r="CW206">
        <f>IF($DI206&gt;=10,INDEX($CL:$CL,$DH206+10),"")</f>
      </c>
      <c r="CX206">
        <f>IF($DI206&gt;=11,INDEX($CL:$CL,$DH206+11),"")</f>
      </c>
      <c r="CY206">
        <f>IF($DI206&gt;=12,INDEX($CL:$CL,$DH206+12),"")</f>
      </c>
      <c r="CZ206">
        <f>IF($DI206&gt;=13,INDEX($CL:$CL,$DH206+13),"")</f>
      </c>
      <c r="DA206">
        <f>IF($DI206&gt;=14,INDEX($CL:$CL,$DH206+14),"")</f>
      </c>
      <c r="DB206">
        <f>IF($DI206&gt;=15,INDEX($CL:$CL,$DH206+15),"")</f>
      </c>
      <c r="DC206">
        <f>IF($DI206&gt;=16,INDEX($CL:$CL,$DH206+16),"")</f>
      </c>
      <c r="DD206">
        <f>IF($DI206&gt;=17,INDEX($CL:$CL,$DH206+17),"")</f>
      </c>
      <c r="DE206">
        <f>IF($DI206&gt;=18,INDEX($CL:$CL,$DH206+18),"")</f>
      </c>
      <c r="DF206">
        <f>IF($DI206&gt;=19,INDEX($CL:$CL,$DH206+19),"")</f>
      </c>
      <c r="DG206">
        <f>IF($DI206&gt;=20,INDEX($CL:$CL,$DH206+20),"")</f>
      </c>
      <c r="DH206">
        <f>IFERROR(MATCH($CK206,$CL$2:$CL$1558,0)+1,0)</f>
      </c>
      <c r="DI206">
        <f>IFERROR(INDEX($CM$2:$CM$1558,MATCH($CK206,$CL$2:$CL$1558,0)),0)</f>
      </c>
      <c r="DJ206">
        <f>IFERROR(INDEX($AQ:$AQ,MATCH($K206,$AP:$AP,0))&amp;"","")</f>
      </c>
      <c r="DN206">
        <f>IF($GQ206&gt;=1,INDEX($DK:$DK,$GP206+1),"")</f>
      </c>
      <c r="DO206">
        <f>IF($GQ206&gt;=2,INDEX($DK:$DK,$GP206+2),"")</f>
      </c>
      <c r="DP206">
        <f>IF($GQ206&gt;=3,INDEX($DK:$DK,$GP206+3),"")</f>
      </c>
      <c r="DQ206">
        <f>IF($GQ206&gt;=4,INDEX($DK:$DK,$GP206+4),"")</f>
      </c>
      <c r="DR206">
        <f>IF($GQ206&gt;=5,INDEX($DK:$DK,$GP206+5),"")</f>
      </c>
      <c r="DS206">
        <f>IF($GQ206&gt;=6,INDEX($DK:$DK,$GP206+6),"")</f>
      </c>
      <c r="DT206">
        <f>IF($GQ206&gt;=7,INDEX($DK:$DK,$GP206+7),"")</f>
      </c>
      <c r="DU206">
        <f>IF($GQ206&gt;=8,INDEX($DK:$DK,$GP206+8),"")</f>
      </c>
      <c r="DV206">
        <f>IF($GQ206&gt;=9,INDEX($DK:$DK,$GP206+9),"")</f>
      </c>
      <c r="DW206">
        <f>IF($GQ206&gt;=10,INDEX($DK:$DK,$GP206+10),"")</f>
      </c>
      <c r="DX206">
        <f>IF($GQ206&gt;=11,INDEX($DK:$DK,$GP206+11),"")</f>
      </c>
      <c r="DY206">
        <f>IF($GQ206&gt;=12,INDEX($DK:$DK,$GP206+12),"")</f>
      </c>
      <c r="DZ206">
        <f>IF($GQ206&gt;=13,INDEX($DK:$DK,$GP206+13),"")</f>
      </c>
      <c r="EA206">
        <f>IF($GQ206&gt;=14,INDEX($DK:$DK,$GP206+14),"")</f>
      </c>
      <c r="EB206">
        <f>IF($GQ206&gt;=15,INDEX($DK:$DK,$GP206+15),"")</f>
      </c>
      <c r="EC206">
        <f>IF($GQ206&gt;=16,INDEX($DK:$DK,$GP206+16),"")</f>
      </c>
      <c r="ED206">
        <f>IF($GQ206&gt;=17,INDEX($DK:$DK,$GP206+17),"")</f>
      </c>
      <c r="EE206">
        <f>IF($GQ206&gt;=18,INDEX($DK:$DK,$GP206+18),"")</f>
      </c>
      <c r="EF206">
        <f>IF($GQ206&gt;=19,INDEX($DK:$DK,$GP206+19),"")</f>
      </c>
      <c r="EG206">
        <f>IF($GQ206&gt;=20,INDEX($DK:$DK,$GP206+20),"")</f>
      </c>
      <c r="EH206">
        <f>IF($GQ206&gt;=21,INDEX($DK:$DK,$GP206+21),"")</f>
      </c>
      <c r="EI206">
        <f>IF($GQ206&gt;=22,INDEX($DK:$DK,$GP206+22),"")</f>
      </c>
      <c r="EJ206">
        <f>IF($GQ206&gt;=23,INDEX($DK:$DK,$GP206+23),"")</f>
      </c>
      <c r="EK206">
        <f>IF($GQ206&gt;=24,INDEX($DK:$DK,$GP206+24),"")</f>
      </c>
      <c r="EL206">
        <f>IF($GQ206&gt;=25,INDEX($DK:$DK,$GP206+25),"")</f>
      </c>
      <c r="EM206">
        <f>IF($GQ206&gt;=26,INDEX($DK:$DK,$GP206+26),"")</f>
      </c>
      <c r="EN206">
        <f>IF($GQ206&gt;=27,INDEX($DK:$DK,$GP206+27),"")</f>
      </c>
      <c r="EO206">
        <f>IF($GQ206&gt;=28,INDEX($DK:$DK,$GP206+28),"")</f>
      </c>
      <c r="EP206">
        <f>IF($GQ206&gt;=29,INDEX($DK:$DK,$GP206+29),"")</f>
      </c>
      <c r="EQ206">
        <f>IF($GQ206&gt;=30,INDEX($DK:$DK,$GP206+30),"")</f>
      </c>
      <c r="ER206">
        <f>IF($GQ206&gt;=31,INDEX($DK:$DK,$GP206+31),"")</f>
      </c>
      <c r="ES206">
        <f>IF($GQ206&gt;=32,INDEX($DK:$DK,$GP206+32),"")</f>
      </c>
      <c r="ET206">
        <f>IF($GQ206&gt;=33,INDEX($DK:$DK,$GP206+33),"")</f>
      </c>
      <c r="EU206">
        <f>IF($GQ206&gt;=34,INDEX($DK:$DK,$GP206+34),"")</f>
      </c>
      <c r="EV206">
        <f>IF($GQ206&gt;=35,INDEX($DK:$DK,$GP206+35),"")</f>
      </c>
      <c r="EW206">
        <f>IF($GQ206&gt;=36,INDEX($DK:$DK,$GP206+36),"")</f>
      </c>
      <c r="EX206">
        <f>IF($GQ206&gt;=37,INDEX($DK:$DK,$GP206+37),"")</f>
      </c>
      <c r="EY206">
        <f>IF($GQ206&gt;=38,INDEX($DK:$DK,$GP206+38),"")</f>
      </c>
      <c r="EZ206">
        <f>IF($GQ206&gt;=39,INDEX($DK:$DK,$GP206+39),"")</f>
      </c>
      <c r="FA206">
        <f>IF($GQ206&gt;=40,INDEX($DK:$DK,$GP206+40),"")</f>
      </c>
      <c r="FB206">
        <f>IF($GQ206&gt;=1,INDEX($DL:$DL,$GP206+1),"")</f>
      </c>
      <c r="FC206">
        <f>IF($GQ206&gt;=2,INDEX($DL:$DL,$GP206+2),"")</f>
      </c>
      <c r="FD206">
        <f>IF($GQ206&gt;=3,INDEX($DL:$DL,$GP206+3),"")</f>
      </c>
      <c r="FE206">
        <f>IF($GQ206&gt;=4,INDEX($DL:$DL,$GP206+4),"")</f>
      </c>
      <c r="FF206">
        <f>IF($GQ206&gt;=5,INDEX($DL:$DL,$GP206+5),"")</f>
      </c>
      <c r="FG206">
        <f>IF($GQ206&gt;=6,INDEX($DL:$DL,$GP206+6),"")</f>
      </c>
      <c r="FH206">
        <f>IF($GQ206&gt;=7,INDEX($DL:$DL,$GP206+7),"")</f>
      </c>
      <c r="FI206">
        <f>IF($GQ206&gt;=8,INDEX($DL:$DL,$GP206+8),"")</f>
      </c>
      <c r="FJ206">
        <f>IF($GQ206&gt;=9,INDEX($DL:$DL,$GP206+9),"")</f>
      </c>
      <c r="FK206">
        <f>IF($GQ206&gt;=10,INDEX($DL:$DL,$GP206+10),"")</f>
      </c>
      <c r="FL206">
        <f>IF($GQ206&gt;=11,INDEX($DL:$DL,$GP206+11),"")</f>
      </c>
      <c r="FM206">
        <f>IF($GQ206&gt;=12,INDEX($DL:$DL,$GP206+12),"")</f>
      </c>
      <c r="FN206">
        <f>IF($GQ206&gt;=13,INDEX($DL:$DL,$GP206+13),"")</f>
      </c>
      <c r="FO206">
        <f>IF($GQ206&gt;=14,INDEX($DL:$DL,$GP206+14),"")</f>
      </c>
      <c r="FP206">
        <f>IF($GQ206&gt;=15,INDEX($DL:$DL,$GP206+15),"")</f>
      </c>
      <c r="FQ206">
        <f>IF($GQ206&gt;=16,INDEX($DL:$DL,$GP206+16),"")</f>
      </c>
      <c r="FR206">
        <f>IF($GQ206&gt;=17,INDEX($DL:$DL,$GP206+17),"")</f>
      </c>
      <c r="FS206">
        <f>IF($GQ206&gt;=18,INDEX($DL:$DL,$GP206+18),"")</f>
      </c>
      <c r="FT206">
        <f>IF($GQ206&gt;=19,INDEX($DL:$DL,$GP206+19),"")</f>
      </c>
      <c r="FU206">
        <f>IF($GQ206&gt;=20,INDEX($DL:$DL,$GP206+20),"")</f>
      </c>
      <c r="FV206">
        <f>IF($GQ206&gt;=21,INDEX($DL:$DL,$GP206+21),"")</f>
      </c>
      <c r="FW206">
        <f>IF($GQ206&gt;=22,INDEX($DL:$DL,$GP206+22),"")</f>
      </c>
      <c r="FX206">
        <f>IF($GQ206&gt;=23,INDEX($DL:$DL,$GP206+23),"")</f>
      </c>
      <c r="FY206">
        <f>IF($GQ206&gt;=24,INDEX($DL:$DL,$GP206+24),"")</f>
      </c>
      <c r="FZ206">
        <f>IF($GQ206&gt;=25,INDEX($DL:$DL,$GP206+25),"")</f>
      </c>
      <c r="GA206">
        <f>IF($GQ206&gt;=26,INDEX($DL:$DL,$GP206+26),"")</f>
      </c>
      <c r="GB206">
        <f>IF($GQ206&gt;=27,INDEX($DL:$DL,$GP206+27),"")</f>
      </c>
      <c r="GC206">
        <f>IF($GQ206&gt;=28,INDEX($DL:$DL,$GP206+28),"")</f>
      </c>
      <c r="GD206">
        <f>IF($GQ206&gt;=29,INDEX($DL:$DL,$GP206+29),"")</f>
      </c>
      <c r="GE206">
        <f>IF($GQ206&gt;=30,INDEX($DL:$DL,$GP206+30),"")</f>
      </c>
      <c r="GF206">
        <f>IF($GQ206&gt;=31,INDEX($DL:$DL,$GP206+31),"")</f>
      </c>
      <c r="GG206">
        <f>IF($GQ206&gt;=32,INDEX($DL:$DL,$GP206+32),"")</f>
      </c>
      <c r="GH206">
        <f>IF($GQ206&gt;=33,INDEX($DL:$DL,$GP206+33),"")</f>
      </c>
      <c r="GI206">
        <f>IF($GQ206&gt;=34,INDEX($DL:$DL,$GP206+34),"")</f>
      </c>
      <c r="GJ206">
        <f>IF($GQ206&gt;=35,INDEX($DL:$DL,$GP206+35),"")</f>
      </c>
      <c r="GK206">
        <f>IF($GQ206&gt;=36,INDEX($DL:$DL,$GP206+36),"")</f>
      </c>
      <c r="GL206">
        <f>IF($GQ206&gt;=37,INDEX($DL:$DL,$GP206+37),"")</f>
      </c>
      <c r="GM206">
        <f>IF($GQ206&gt;=38,INDEX($DL:$DL,$GP206+38),"")</f>
      </c>
      <c r="GN206">
        <f>IF($GQ206&gt;=39,INDEX($DL:$DL,$GP206+39),"")</f>
      </c>
      <c r="GO206">
        <f>IF($GQ206&gt;=40,INDEX($DL:$DL,$GP206+40),"")</f>
      </c>
      <c r="GP206">
        <f>IFERROR(MATCH($DJ206,$DK$2:$DK$148,0)+1,0)</f>
      </c>
      <c r="GQ206">
        <f>IFERROR(INDEX($DM$2:$DM$148,MATCH($DJ206,$DK$2:$DK$148,0)),0)</f>
      </c>
      <c r="GR206">
        <f>IFERROR(MATCH($L206,$DN$206:$FA$206,0),0)</f>
      </c>
      <c r="GS206">
        <f>IF($GR206&gt;0,INDEX($FB$206:$GO$206,$GR206),"")</f>
      </c>
      <c r="GT206" t="s">
        <v>394</v>
      </c>
      <c r="GV206">
        <f>IF($JE206&gt;=1,INDEX($GT:$GT,$JD206+1),"")</f>
      </c>
      <c r="GW206">
        <f>IF($JE206&gt;=2,INDEX($GT:$GT,$JD206+2),"")</f>
      </c>
      <c r="GX206">
        <f>IF($JE206&gt;=3,INDEX($GT:$GT,$JD206+3),"")</f>
      </c>
      <c r="GY206">
        <f>IF($JE206&gt;=4,INDEX($GT:$GT,$JD206+4),"")</f>
      </c>
      <c r="GZ206">
        <f>IF($JE206&gt;=5,INDEX($GT:$GT,$JD206+5),"")</f>
      </c>
      <c r="HA206">
        <f>IF($JE206&gt;=6,INDEX($GT:$GT,$JD206+6),"")</f>
      </c>
      <c r="HB206">
        <f>IF($JE206&gt;=7,INDEX($GT:$GT,$JD206+7),"")</f>
      </c>
      <c r="HC206">
        <f>IF($JE206&gt;=8,INDEX($GT:$GT,$JD206+8),"")</f>
      </c>
      <c r="HD206">
        <f>IF($JE206&gt;=9,INDEX($GT:$GT,$JD206+9),"")</f>
      </c>
      <c r="HE206">
        <f>IF($JE206&gt;=10,INDEX($GT:$GT,$JD206+10),"")</f>
      </c>
      <c r="HF206">
        <f>IF($JE206&gt;=11,INDEX($GT:$GT,$JD206+11),"")</f>
      </c>
      <c r="HG206">
        <f>IF($JE206&gt;=12,INDEX($GT:$GT,$JD206+12),"")</f>
      </c>
      <c r="HH206">
        <f>IF($JE206&gt;=13,INDEX($GT:$GT,$JD206+13),"")</f>
      </c>
      <c r="HI206">
        <f>IF($JE206&gt;=14,INDEX($GT:$GT,$JD206+14),"")</f>
      </c>
      <c r="HJ206">
        <f>IF($JE206&gt;=15,INDEX($GT:$GT,$JD206+15),"")</f>
      </c>
      <c r="HK206">
        <f>IF($JE206&gt;=16,INDEX($GT:$GT,$JD206+16),"")</f>
      </c>
      <c r="HL206">
        <f>IF($JE206&gt;=17,INDEX($GT:$GT,$JD206+17),"")</f>
      </c>
      <c r="HM206">
        <f>IF($JE206&gt;=18,INDEX($GT:$GT,$JD206+18),"")</f>
      </c>
      <c r="HN206">
        <f>IF($JE206&gt;=19,INDEX($GT:$GT,$JD206+19),"")</f>
      </c>
      <c r="HO206">
        <f>IF($JE206&gt;=20,INDEX($GT:$GT,$JD206+20),"")</f>
      </c>
      <c r="HP206">
        <f>IF($JE206&gt;=21,INDEX($GT:$GT,$JD206+21),"")</f>
      </c>
      <c r="HQ206">
        <f>IF($JE206&gt;=22,INDEX($GT:$GT,$JD206+22),"")</f>
      </c>
      <c r="HR206">
        <f>IF($JE206&gt;=23,INDEX($GT:$GT,$JD206+23),"")</f>
      </c>
      <c r="HS206">
        <f>IF($JE206&gt;=24,INDEX($GT:$GT,$JD206+24),"")</f>
      </c>
      <c r="HT206">
        <f>IF($JE206&gt;=25,INDEX($GT:$GT,$JD206+25),"")</f>
      </c>
      <c r="HU206">
        <f>IF($JE206&gt;=26,INDEX($GT:$GT,$JD206+26),"")</f>
      </c>
      <c r="HV206">
        <f>IF($JE206&gt;=27,INDEX($GT:$GT,$JD206+27),"")</f>
      </c>
      <c r="HW206">
        <f>IF($JE206&gt;=28,INDEX($GT:$GT,$JD206+28),"")</f>
      </c>
      <c r="HX206">
        <f>IF($JE206&gt;=29,INDEX($GT:$GT,$JD206+29),"")</f>
      </c>
      <c r="HY206">
        <f>IF($JE206&gt;=30,INDEX($GT:$GT,$JD206+30),"")</f>
      </c>
      <c r="HZ206">
        <f>IF($JE206&gt;=31,INDEX($GT:$GT,$JD206+31),"")</f>
      </c>
      <c r="IA206">
        <f>IF($JE206&gt;=32,INDEX($GT:$GT,$JD206+32),"")</f>
      </c>
      <c r="IB206">
        <f>IF($JE206&gt;=33,INDEX($GT:$GT,$JD206+33),"")</f>
      </c>
      <c r="IC206">
        <f>IF($JE206&gt;=34,INDEX($GT:$GT,$JD206+34),"")</f>
      </c>
      <c r="ID206">
        <f>IF($JE206&gt;=35,INDEX($GT:$GT,$JD206+35),"")</f>
      </c>
      <c r="IE206">
        <f>IF($JE206&gt;=36,INDEX($GT:$GT,$JD206+36),"")</f>
      </c>
      <c r="IF206">
        <f>IF($JE206&gt;=37,INDEX($GT:$GT,$JD206+37),"")</f>
      </c>
      <c r="IG206">
        <f>IF($JE206&gt;=38,INDEX($GT:$GT,$JD206+38),"")</f>
      </c>
      <c r="IH206">
        <f>IF($JE206&gt;=39,INDEX($GT:$GT,$JD206+39),"")</f>
      </c>
      <c r="II206">
        <f>IF($JE206&gt;=40,INDEX($GT:$GT,$JD206+40),"")</f>
      </c>
      <c r="IJ206">
        <f>IF($JE206&gt;=41,INDEX($GT:$GT,$JD206+41),"")</f>
      </c>
      <c r="IK206">
        <f>IF($JE206&gt;=42,INDEX($GT:$GT,$JD206+42),"")</f>
      </c>
      <c r="IL206">
        <f>IF($JE206&gt;=43,INDEX($GT:$GT,$JD206+43),"")</f>
      </c>
      <c r="IM206">
        <f>IF($JE206&gt;=44,INDEX($GT:$GT,$JD206+44),"")</f>
      </c>
      <c r="IN206">
        <f>IF($JE206&gt;=45,INDEX($GT:$GT,$JD206+45),"")</f>
      </c>
      <c r="IO206">
        <f>IF($JE206&gt;=46,INDEX($GT:$GT,$JD206+46),"")</f>
      </c>
      <c r="IP206">
        <f>IF($JE206&gt;=47,INDEX($GT:$GT,$JD206+47),"")</f>
      </c>
      <c r="IQ206">
        <f>IF($JE206&gt;=48,INDEX($GT:$GT,$JD206+48),"")</f>
      </c>
      <c r="IR206">
        <f>IF($JE206&gt;=49,INDEX($GT:$GT,$JD206+49),"")</f>
      </c>
      <c r="IS206">
        <f>IF($JE206&gt;=50,INDEX($GT:$GT,$JD206+50),"")</f>
      </c>
      <c r="IT206">
        <f>IF($JE206&gt;=51,INDEX($GT:$GT,$JD206+51),"")</f>
      </c>
      <c r="IU206">
        <f>IF($JE206&gt;=52,INDEX($GT:$GT,$JD206+52),"")</f>
      </c>
      <c r="IV206">
        <f>IF($JE206&gt;=53,INDEX($GT:$GT,$JD206+53),"")</f>
      </c>
      <c r="IW206">
        <f>IF($JE206&gt;=54,INDEX($GT:$GT,$JD206+54),"")</f>
      </c>
      <c r="IX206">
        <f>IF($JE206&gt;=55,INDEX($GT:$GT,$JD206+55),"")</f>
      </c>
      <c r="IY206">
        <f>IF($JE206&gt;=56,INDEX($GT:$GT,$JD206+56),"")</f>
      </c>
      <c r="IZ206">
        <f>IF($JE206&gt;=57,INDEX($GT:$GT,$JD206+57),"")</f>
      </c>
      <c r="JA206">
        <f>IF($JE206&gt;=58,INDEX($GT:$GT,$JD206+58),"")</f>
      </c>
      <c r="JB206">
        <f>IF($JE206&gt;=59,INDEX($GT:$GT,$JD206+59),"")</f>
      </c>
      <c r="JC206">
        <f>IF($JE206&gt;=60,INDEX($GT:$GT,$JD206+60),"")</f>
      </c>
      <c r="JD206">
        <f>IFERROR(MATCH($GS206,$GT$2:$GT$322,0)+1,0)</f>
      </c>
      <c r="JE206">
        <f>IFERROR(INDEX($GU$2:$GU$322,MATCH($GS206,$GT$2:$GT$322,0)),0)</f>
      </c>
      <c r="JF206" t="s">
        <v>28</v>
      </c>
      <c r="JG206" t="s">
        <v>28</v>
      </c>
    </row>
    <row r="207" spans="1:267" x14ac:dyDescent="0.25">
      <c r="J207" s="1"/>
      <c r="K207" s="1"/>
      <c r="L207" s="1"/>
      <c r="M207" s="1"/>
      <c r="N207" s="1">
        <f>IFERROR(IF(FIND(" - ",$J207)&gt;0,MID($J207,FIND(" - ",$J207)+3,LEN($J207)),""),"")</f>
      </c>
      <c r="P207" s="1"/>
      <c r="S207" t="s">
        <v>28</v>
      </c>
      <c r="U207">
        <f>IF(OR($S207="",$T207=""),"",IFERROR($S207/$T207,0))</f>
      </c>
      <c r="V207">
        <f>IF($S207="","",
IF($K207="","",
IF(ISNUMBER(SEARCH("exempt",LOWER($K207))),0,
$S207*(VALUE(SUBSTITUTE($K207,"%",""))/100))))</f>
      </c>
      <c r="AB207">
        <f>IF($S207="","",
SUM($S207,$V207,$Z207,$W207,$Y207)-
IF($AA207="",0,VALUE($AA207)))</f>
      </c>
      <c r="AJ207" t="s">
        <v>848</v>
      </c>
      <c r="AO207" t="s">
        <v>849</v>
      </c>
      <c r="AR207">
        <f>IFERROR(LEFT($J207,FIND(" - ",$J207)-1),$J207)</f>
      </c>
      <c r="AU207">
        <f>IF($CJ207&gt;=1,INDEX($AS:$AS,$CI207+1),"")</f>
      </c>
      <c r="AV207">
        <f>IF($CJ207&gt;=2,INDEX($AS:$AS,$CI207+2),"")</f>
      </c>
      <c r="AW207">
        <f>IF($CJ207&gt;=3,INDEX($AS:$AS,$CI207+3),"")</f>
      </c>
      <c r="AX207">
        <f>IF($CJ207&gt;=4,INDEX($AS:$AS,$CI207+4),"")</f>
      </c>
      <c r="AY207">
        <f>IF($CJ207&gt;=5,INDEX($AS:$AS,$CI207+5),"")</f>
      </c>
      <c r="AZ207">
        <f>IF($CJ207&gt;=6,INDEX($AS:$AS,$CI207+6),"")</f>
      </c>
      <c r="BA207">
        <f>IF($CJ207&gt;=7,INDEX($AS:$AS,$CI207+7),"")</f>
      </c>
      <c r="BB207">
        <f>IF($CJ207&gt;=8,INDEX($AS:$AS,$CI207+8),"")</f>
      </c>
      <c r="BC207">
        <f>IF($CJ207&gt;=9,INDEX($AS:$AS,$CI207+9),"")</f>
      </c>
      <c r="BD207">
        <f>IF($CJ207&gt;=10,INDEX($AS:$AS,$CI207+10),"")</f>
      </c>
      <c r="BE207">
        <f>IF($CJ207&gt;=11,INDEX($AS:$AS,$CI207+11),"")</f>
      </c>
      <c r="BF207">
        <f>IF($CJ207&gt;=12,INDEX($AS:$AS,$CI207+12),"")</f>
      </c>
      <c r="BG207">
        <f>IF($CJ207&gt;=13,INDEX($AS:$AS,$CI207+13),"")</f>
      </c>
      <c r="BH207">
        <f>IF($CJ207&gt;=14,INDEX($AS:$AS,$CI207+14),"")</f>
      </c>
      <c r="BI207">
        <f>IF($CJ207&gt;=15,INDEX($AS:$AS,$CI207+15),"")</f>
      </c>
      <c r="BJ207">
        <f>IF($CJ207&gt;=16,INDEX($AS:$AS,$CI207+16),"")</f>
      </c>
      <c r="BK207">
        <f>IF($CJ207&gt;=17,INDEX($AS:$AS,$CI207+17),"")</f>
      </c>
      <c r="BL207">
        <f>IF($CJ207&gt;=18,INDEX($AS:$AS,$CI207+18),"")</f>
      </c>
      <c r="BM207">
        <f>IF($CJ207&gt;=19,INDEX($AS:$AS,$CI207+19),"")</f>
      </c>
      <c r="BN207">
        <f>IF($CJ207&gt;=20,INDEX($AS:$AS,$CI207+20),"")</f>
      </c>
      <c r="BO207">
        <f>IF($CJ207&gt;=21,INDEX($AS:$AS,$CI207+21),"")</f>
      </c>
      <c r="BP207">
        <f>IF($CJ207&gt;=22,INDEX($AS:$AS,$CI207+22),"")</f>
      </c>
      <c r="BQ207">
        <f>IF($CJ207&gt;=23,INDEX($AS:$AS,$CI207+23),"")</f>
      </c>
      <c r="BR207">
        <f>IF($CJ207&gt;=24,INDEX($AS:$AS,$CI207+24),"")</f>
      </c>
      <c r="BS207">
        <f>IF($CJ207&gt;=25,INDEX($AS:$AS,$CI207+25),"")</f>
      </c>
      <c r="BT207">
        <f>IF($CJ207&gt;=26,INDEX($AS:$AS,$CI207+26),"")</f>
      </c>
      <c r="BU207">
        <f>IF($CJ207&gt;=27,INDEX($AS:$AS,$CI207+27),"")</f>
      </c>
      <c r="BV207">
        <f>IF($CJ207&gt;=28,INDEX($AS:$AS,$CI207+28),"")</f>
      </c>
      <c r="BW207">
        <f>IF($CJ207&gt;=29,INDEX($AS:$AS,$CI207+29),"")</f>
      </c>
      <c r="BX207">
        <f>IF($CJ207&gt;=30,INDEX($AS:$AS,$CI207+30),"")</f>
      </c>
      <c r="BY207">
        <f>IF($CJ207&gt;=31,INDEX($AS:$AS,$CI207+31),"")</f>
      </c>
      <c r="BZ207">
        <f>IF($CJ207&gt;=32,INDEX($AS:$AS,$CI207+32),"")</f>
      </c>
      <c r="CA207">
        <f>IF($CJ207&gt;=33,INDEX($AS:$AS,$CI207+33),"")</f>
      </c>
      <c r="CB207">
        <f>IF($CJ207&gt;=34,INDEX($AS:$AS,$CI207+34),"")</f>
      </c>
      <c r="CC207">
        <f>IF($CJ207&gt;=35,INDEX($AS:$AS,$CI207+35),"")</f>
      </c>
      <c r="CD207">
        <f>IF($CJ207&gt;=36,INDEX($AS:$AS,$CI207+36),"")</f>
      </c>
      <c r="CE207">
        <f>IF($CJ207&gt;=37,INDEX($AS:$AS,$CI207+37),"")</f>
      </c>
      <c r="CF207">
        <f>IF($CJ207&gt;=38,INDEX($AS:$AS,$CI207+38),"")</f>
      </c>
      <c r="CG207">
        <f>IF($CJ207&gt;=39,INDEX($AS:$AS,$CI207+39),"")</f>
      </c>
      <c r="CH207">
        <f>IF($CJ207&gt;=40,INDEX($AS:$AS,$CI207+40),"")</f>
      </c>
      <c r="CI207">
        <f>IFERROR(MATCH($AR207,$AS$2:$AS$133,0)+1,0)</f>
      </c>
      <c r="CJ207">
        <f>IFERROR(INDEX($AT$2:$AT$133,MATCH($AR207,$AS$2:$AS$133,0)),0)</f>
      </c>
      <c r="CK207">
        <f>IFERROR(LEFT($O207,FIND(" - ",$O207)-1),$O207)</f>
      </c>
      <c r="CL207" t="s">
        <v>69</v>
      </c>
      <c r="CN207">
        <f>IF($DI207&gt;=1,INDEX($CL:$CL,$DH207+1),"")</f>
      </c>
      <c r="CO207">
        <f>IF($DI207&gt;=2,INDEX($CL:$CL,$DH207+2),"")</f>
      </c>
      <c r="CP207">
        <f>IF($DI207&gt;=3,INDEX($CL:$CL,$DH207+3),"")</f>
      </c>
      <c r="CQ207">
        <f>IF($DI207&gt;=4,INDEX($CL:$CL,$DH207+4),"")</f>
      </c>
      <c r="CR207">
        <f>IF($DI207&gt;=5,INDEX($CL:$CL,$DH207+5),"")</f>
      </c>
      <c r="CS207">
        <f>IF($DI207&gt;=6,INDEX($CL:$CL,$DH207+6),"")</f>
      </c>
      <c r="CT207">
        <f>IF($DI207&gt;=7,INDEX($CL:$CL,$DH207+7),"")</f>
      </c>
      <c r="CU207">
        <f>IF($DI207&gt;=8,INDEX($CL:$CL,$DH207+8),"")</f>
      </c>
      <c r="CV207">
        <f>IF($DI207&gt;=9,INDEX($CL:$CL,$DH207+9),"")</f>
      </c>
      <c r="CW207">
        <f>IF($DI207&gt;=10,INDEX($CL:$CL,$DH207+10),"")</f>
      </c>
      <c r="CX207">
        <f>IF($DI207&gt;=11,INDEX($CL:$CL,$DH207+11),"")</f>
      </c>
      <c r="CY207">
        <f>IF($DI207&gt;=12,INDEX($CL:$CL,$DH207+12),"")</f>
      </c>
      <c r="CZ207">
        <f>IF($DI207&gt;=13,INDEX($CL:$CL,$DH207+13),"")</f>
      </c>
      <c r="DA207">
        <f>IF($DI207&gt;=14,INDEX($CL:$CL,$DH207+14),"")</f>
      </c>
      <c r="DB207">
        <f>IF($DI207&gt;=15,INDEX($CL:$CL,$DH207+15),"")</f>
      </c>
      <c r="DC207">
        <f>IF($DI207&gt;=16,INDEX($CL:$CL,$DH207+16),"")</f>
      </c>
      <c r="DD207">
        <f>IF($DI207&gt;=17,INDEX($CL:$CL,$DH207+17),"")</f>
      </c>
      <c r="DE207">
        <f>IF($DI207&gt;=18,INDEX($CL:$CL,$DH207+18),"")</f>
      </c>
      <c r="DF207">
        <f>IF($DI207&gt;=19,INDEX($CL:$CL,$DH207+19),"")</f>
      </c>
      <c r="DG207">
        <f>IF($DI207&gt;=20,INDEX($CL:$CL,$DH207+20),"")</f>
      </c>
      <c r="DH207">
        <f>IFERROR(MATCH($CK207,$CL$2:$CL$1558,0)+1,0)</f>
      </c>
      <c r="DI207">
        <f>IFERROR(INDEX($CM$2:$CM$1558,MATCH($CK207,$CL$2:$CL$1558,0)),0)</f>
      </c>
      <c r="DJ207">
        <f>IFERROR(INDEX($AQ:$AQ,MATCH($K207,$AP:$AP,0))&amp;"","")</f>
      </c>
      <c r="DN207">
        <f>IF($GQ207&gt;=1,INDEX($DK:$DK,$GP207+1),"")</f>
      </c>
      <c r="DO207">
        <f>IF($GQ207&gt;=2,INDEX($DK:$DK,$GP207+2),"")</f>
      </c>
      <c r="DP207">
        <f>IF($GQ207&gt;=3,INDEX($DK:$DK,$GP207+3),"")</f>
      </c>
      <c r="DQ207">
        <f>IF($GQ207&gt;=4,INDEX($DK:$DK,$GP207+4),"")</f>
      </c>
      <c r="DR207">
        <f>IF($GQ207&gt;=5,INDEX($DK:$DK,$GP207+5),"")</f>
      </c>
      <c r="DS207">
        <f>IF($GQ207&gt;=6,INDEX($DK:$DK,$GP207+6),"")</f>
      </c>
      <c r="DT207">
        <f>IF($GQ207&gt;=7,INDEX($DK:$DK,$GP207+7),"")</f>
      </c>
      <c r="DU207">
        <f>IF($GQ207&gt;=8,INDEX($DK:$DK,$GP207+8),"")</f>
      </c>
      <c r="DV207">
        <f>IF($GQ207&gt;=9,INDEX($DK:$DK,$GP207+9),"")</f>
      </c>
      <c r="DW207">
        <f>IF($GQ207&gt;=10,INDEX($DK:$DK,$GP207+10),"")</f>
      </c>
      <c r="DX207">
        <f>IF($GQ207&gt;=11,INDEX($DK:$DK,$GP207+11),"")</f>
      </c>
      <c r="DY207">
        <f>IF($GQ207&gt;=12,INDEX($DK:$DK,$GP207+12),"")</f>
      </c>
      <c r="DZ207">
        <f>IF($GQ207&gt;=13,INDEX($DK:$DK,$GP207+13),"")</f>
      </c>
      <c r="EA207">
        <f>IF($GQ207&gt;=14,INDEX($DK:$DK,$GP207+14),"")</f>
      </c>
      <c r="EB207">
        <f>IF($GQ207&gt;=15,INDEX($DK:$DK,$GP207+15),"")</f>
      </c>
      <c r="EC207">
        <f>IF($GQ207&gt;=16,INDEX($DK:$DK,$GP207+16),"")</f>
      </c>
      <c r="ED207">
        <f>IF($GQ207&gt;=17,INDEX($DK:$DK,$GP207+17),"")</f>
      </c>
      <c r="EE207">
        <f>IF($GQ207&gt;=18,INDEX($DK:$DK,$GP207+18),"")</f>
      </c>
      <c r="EF207">
        <f>IF($GQ207&gt;=19,INDEX($DK:$DK,$GP207+19),"")</f>
      </c>
      <c r="EG207">
        <f>IF($GQ207&gt;=20,INDEX($DK:$DK,$GP207+20),"")</f>
      </c>
      <c r="EH207">
        <f>IF($GQ207&gt;=21,INDEX($DK:$DK,$GP207+21),"")</f>
      </c>
      <c r="EI207">
        <f>IF($GQ207&gt;=22,INDEX($DK:$DK,$GP207+22),"")</f>
      </c>
      <c r="EJ207">
        <f>IF($GQ207&gt;=23,INDEX($DK:$DK,$GP207+23),"")</f>
      </c>
      <c r="EK207">
        <f>IF($GQ207&gt;=24,INDEX($DK:$DK,$GP207+24),"")</f>
      </c>
      <c r="EL207">
        <f>IF($GQ207&gt;=25,INDEX($DK:$DK,$GP207+25),"")</f>
      </c>
      <c r="EM207">
        <f>IF($GQ207&gt;=26,INDEX($DK:$DK,$GP207+26),"")</f>
      </c>
      <c r="EN207">
        <f>IF($GQ207&gt;=27,INDEX($DK:$DK,$GP207+27),"")</f>
      </c>
      <c r="EO207">
        <f>IF($GQ207&gt;=28,INDEX($DK:$DK,$GP207+28),"")</f>
      </c>
      <c r="EP207">
        <f>IF($GQ207&gt;=29,INDEX($DK:$DK,$GP207+29),"")</f>
      </c>
      <c r="EQ207">
        <f>IF($GQ207&gt;=30,INDEX($DK:$DK,$GP207+30),"")</f>
      </c>
      <c r="ER207">
        <f>IF($GQ207&gt;=31,INDEX($DK:$DK,$GP207+31),"")</f>
      </c>
      <c r="ES207">
        <f>IF($GQ207&gt;=32,INDEX($DK:$DK,$GP207+32),"")</f>
      </c>
      <c r="ET207">
        <f>IF($GQ207&gt;=33,INDEX($DK:$DK,$GP207+33),"")</f>
      </c>
      <c r="EU207">
        <f>IF($GQ207&gt;=34,INDEX($DK:$DK,$GP207+34),"")</f>
      </c>
      <c r="EV207">
        <f>IF($GQ207&gt;=35,INDEX($DK:$DK,$GP207+35),"")</f>
      </c>
      <c r="EW207">
        <f>IF($GQ207&gt;=36,INDEX($DK:$DK,$GP207+36),"")</f>
      </c>
      <c r="EX207">
        <f>IF($GQ207&gt;=37,INDEX($DK:$DK,$GP207+37),"")</f>
      </c>
      <c r="EY207">
        <f>IF($GQ207&gt;=38,INDEX($DK:$DK,$GP207+38),"")</f>
      </c>
      <c r="EZ207">
        <f>IF($GQ207&gt;=39,INDEX($DK:$DK,$GP207+39),"")</f>
      </c>
      <c r="FA207">
        <f>IF($GQ207&gt;=40,INDEX($DK:$DK,$GP207+40),"")</f>
      </c>
      <c r="FB207">
        <f>IF($GQ207&gt;=1,INDEX($DL:$DL,$GP207+1),"")</f>
      </c>
      <c r="FC207">
        <f>IF($GQ207&gt;=2,INDEX($DL:$DL,$GP207+2),"")</f>
      </c>
      <c r="FD207">
        <f>IF($GQ207&gt;=3,INDEX($DL:$DL,$GP207+3),"")</f>
      </c>
      <c r="FE207">
        <f>IF($GQ207&gt;=4,INDEX($DL:$DL,$GP207+4),"")</f>
      </c>
      <c r="FF207">
        <f>IF($GQ207&gt;=5,INDEX($DL:$DL,$GP207+5),"")</f>
      </c>
      <c r="FG207">
        <f>IF($GQ207&gt;=6,INDEX($DL:$DL,$GP207+6),"")</f>
      </c>
      <c r="FH207">
        <f>IF($GQ207&gt;=7,INDEX($DL:$DL,$GP207+7),"")</f>
      </c>
      <c r="FI207">
        <f>IF($GQ207&gt;=8,INDEX($DL:$DL,$GP207+8),"")</f>
      </c>
      <c r="FJ207">
        <f>IF($GQ207&gt;=9,INDEX($DL:$DL,$GP207+9),"")</f>
      </c>
      <c r="FK207">
        <f>IF($GQ207&gt;=10,INDEX($DL:$DL,$GP207+10),"")</f>
      </c>
      <c r="FL207">
        <f>IF($GQ207&gt;=11,INDEX($DL:$DL,$GP207+11),"")</f>
      </c>
      <c r="FM207">
        <f>IF($GQ207&gt;=12,INDEX($DL:$DL,$GP207+12),"")</f>
      </c>
      <c r="FN207">
        <f>IF($GQ207&gt;=13,INDEX($DL:$DL,$GP207+13),"")</f>
      </c>
      <c r="FO207">
        <f>IF($GQ207&gt;=14,INDEX($DL:$DL,$GP207+14),"")</f>
      </c>
      <c r="FP207">
        <f>IF($GQ207&gt;=15,INDEX($DL:$DL,$GP207+15),"")</f>
      </c>
      <c r="FQ207">
        <f>IF($GQ207&gt;=16,INDEX($DL:$DL,$GP207+16),"")</f>
      </c>
      <c r="FR207">
        <f>IF($GQ207&gt;=17,INDEX($DL:$DL,$GP207+17),"")</f>
      </c>
      <c r="FS207">
        <f>IF($GQ207&gt;=18,INDEX($DL:$DL,$GP207+18),"")</f>
      </c>
      <c r="FT207">
        <f>IF($GQ207&gt;=19,INDEX($DL:$DL,$GP207+19),"")</f>
      </c>
      <c r="FU207">
        <f>IF($GQ207&gt;=20,INDEX($DL:$DL,$GP207+20),"")</f>
      </c>
      <c r="FV207">
        <f>IF($GQ207&gt;=21,INDEX($DL:$DL,$GP207+21),"")</f>
      </c>
      <c r="FW207">
        <f>IF($GQ207&gt;=22,INDEX($DL:$DL,$GP207+22),"")</f>
      </c>
      <c r="FX207">
        <f>IF($GQ207&gt;=23,INDEX($DL:$DL,$GP207+23),"")</f>
      </c>
      <c r="FY207">
        <f>IF($GQ207&gt;=24,INDEX($DL:$DL,$GP207+24),"")</f>
      </c>
      <c r="FZ207">
        <f>IF($GQ207&gt;=25,INDEX($DL:$DL,$GP207+25),"")</f>
      </c>
      <c r="GA207">
        <f>IF($GQ207&gt;=26,INDEX($DL:$DL,$GP207+26),"")</f>
      </c>
      <c r="GB207">
        <f>IF($GQ207&gt;=27,INDEX($DL:$DL,$GP207+27),"")</f>
      </c>
      <c r="GC207">
        <f>IF($GQ207&gt;=28,INDEX($DL:$DL,$GP207+28),"")</f>
      </c>
      <c r="GD207">
        <f>IF($GQ207&gt;=29,INDEX($DL:$DL,$GP207+29),"")</f>
      </c>
      <c r="GE207">
        <f>IF($GQ207&gt;=30,INDEX($DL:$DL,$GP207+30),"")</f>
      </c>
      <c r="GF207">
        <f>IF($GQ207&gt;=31,INDEX($DL:$DL,$GP207+31),"")</f>
      </c>
      <c r="GG207">
        <f>IF($GQ207&gt;=32,INDEX($DL:$DL,$GP207+32),"")</f>
      </c>
      <c r="GH207">
        <f>IF($GQ207&gt;=33,INDEX($DL:$DL,$GP207+33),"")</f>
      </c>
      <c r="GI207">
        <f>IF($GQ207&gt;=34,INDEX($DL:$DL,$GP207+34),"")</f>
      </c>
      <c r="GJ207">
        <f>IF($GQ207&gt;=35,INDEX($DL:$DL,$GP207+35),"")</f>
      </c>
      <c r="GK207">
        <f>IF($GQ207&gt;=36,INDEX($DL:$DL,$GP207+36),"")</f>
      </c>
      <c r="GL207">
        <f>IF($GQ207&gt;=37,INDEX($DL:$DL,$GP207+37),"")</f>
      </c>
      <c r="GM207">
        <f>IF($GQ207&gt;=38,INDEX($DL:$DL,$GP207+38),"")</f>
      </c>
      <c r="GN207">
        <f>IF($GQ207&gt;=39,INDEX($DL:$DL,$GP207+39),"")</f>
      </c>
      <c r="GO207">
        <f>IF($GQ207&gt;=40,INDEX($DL:$DL,$GP207+40),"")</f>
      </c>
      <c r="GP207">
        <f>IFERROR(MATCH($DJ207,$DK$2:$DK$148,0)+1,0)</f>
      </c>
      <c r="GQ207">
        <f>IFERROR(INDEX($DM$2:$DM$148,MATCH($DJ207,$DK$2:$DK$148,0)),0)</f>
      </c>
      <c r="GR207">
        <f>IFERROR(MATCH($L207,$DN$207:$FA$207,0),0)</f>
      </c>
      <c r="GS207">
        <f>IF($GR207&gt;0,INDEX($FB$207:$GO$207,$GR207),"")</f>
      </c>
      <c r="GT207" t="s">
        <v>399</v>
      </c>
      <c r="GV207">
        <f>IF($JE207&gt;=1,INDEX($GT:$GT,$JD207+1),"")</f>
      </c>
      <c r="GW207">
        <f>IF($JE207&gt;=2,INDEX($GT:$GT,$JD207+2),"")</f>
      </c>
      <c r="GX207">
        <f>IF($JE207&gt;=3,INDEX($GT:$GT,$JD207+3),"")</f>
      </c>
      <c r="GY207">
        <f>IF($JE207&gt;=4,INDEX($GT:$GT,$JD207+4),"")</f>
      </c>
      <c r="GZ207">
        <f>IF($JE207&gt;=5,INDEX($GT:$GT,$JD207+5),"")</f>
      </c>
      <c r="HA207">
        <f>IF($JE207&gt;=6,INDEX($GT:$GT,$JD207+6),"")</f>
      </c>
      <c r="HB207">
        <f>IF($JE207&gt;=7,INDEX($GT:$GT,$JD207+7),"")</f>
      </c>
      <c r="HC207">
        <f>IF($JE207&gt;=8,INDEX($GT:$GT,$JD207+8),"")</f>
      </c>
      <c r="HD207">
        <f>IF($JE207&gt;=9,INDEX($GT:$GT,$JD207+9),"")</f>
      </c>
      <c r="HE207">
        <f>IF($JE207&gt;=10,INDEX($GT:$GT,$JD207+10),"")</f>
      </c>
      <c r="HF207">
        <f>IF($JE207&gt;=11,INDEX($GT:$GT,$JD207+11),"")</f>
      </c>
      <c r="HG207">
        <f>IF($JE207&gt;=12,INDEX($GT:$GT,$JD207+12),"")</f>
      </c>
      <c r="HH207">
        <f>IF($JE207&gt;=13,INDEX($GT:$GT,$JD207+13),"")</f>
      </c>
      <c r="HI207">
        <f>IF($JE207&gt;=14,INDEX($GT:$GT,$JD207+14),"")</f>
      </c>
      <c r="HJ207">
        <f>IF($JE207&gt;=15,INDEX($GT:$GT,$JD207+15),"")</f>
      </c>
      <c r="HK207">
        <f>IF($JE207&gt;=16,INDEX($GT:$GT,$JD207+16),"")</f>
      </c>
      <c r="HL207">
        <f>IF($JE207&gt;=17,INDEX($GT:$GT,$JD207+17),"")</f>
      </c>
      <c r="HM207">
        <f>IF($JE207&gt;=18,INDEX($GT:$GT,$JD207+18),"")</f>
      </c>
      <c r="HN207">
        <f>IF($JE207&gt;=19,INDEX($GT:$GT,$JD207+19),"")</f>
      </c>
      <c r="HO207">
        <f>IF($JE207&gt;=20,INDEX($GT:$GT,$JD207+20),"")</f>
      </c>
      <c r="HP207">
        <f>IF($JE207&gt;=21,INDEX($GT:$GT,$JD207+21),"")</f>
      </c>
      <c r="HQ207">
        <f>IF($JE207&gt;=22,INDEX($GT:$GT,$JD207+22),"")</f>
      </c>
      <c r="HR207">
        <f>IF($JE207&gt;=23,INDEX($GT:$GT,$JD207+23),"")</f>
      </c>
      <c r="HS207">
        <f>IF($JE207&gt;=24,INDEX($GT:$GT,$JD207+24),"")</f>
      </c>
      <c r="HT207">
        <f>IF($JE207&gt;=25,INDEX($GT:$GT,$JD207+25),"")</f>
      </c>
      <c r="HU207">
        <f>IF($JE207&gt;=26,INDEX($GT:$GT,$JD207+26),"")</f>
      </c>
      <c r="HV207">
        <f>IF($JE207&gt;=27,INDEX($GT:$GT,$JD207+27),"")</f>
      </c>
      <c r="HW207">
        <f>IF($JE207&gt;=28,INDEX($GT:$GT,$JD207+28),"")</f>
      </c>
      <c r="HX207">
        <f>IF($JE207&gt;=29,INDEX($GT:$GT,$JD207+29),"")</f>
      </c>
      <c r="HY207">
        <f>IF($JE207&gt;=30,INDEX($GT:$GT,$JD207+30),"")</f>
      </c>
      <c r="HZ207">
        <f>IF($JE207&gt;=31,INDEX($GT:$GT,$JD207+31),"")</f>
      </c>
      <c r="IA207">
        <f>IF($JE207&gt;=32,INDEX($GT:$GT,$JD207+32),"")</f>
      </c>
      <c r="IB207">
        <f>IF($JE207&gt;=33,INDEX($GT:$GT,$JD207+33),"")</f>
      </c>
      <c r="IC207">
        <f>IF($JE207&gt;=34,INDEX($GT:$GT,$JD207+34),"")</f>
      </c>
      <c r="ID207">
        <f>IF($JE207&gt;=35,INDEX($GT:$GT,$JD207+35),"")</f>
      </c>
      <c r="IE207">
        <f>IF($JE207&gt;=36,INDEX($GT:$GT,$JD207+36),"")</f>
      </c>
      <c r="IF207">
        <f>IF($JE207&gt;=37,INDEX($GT:$GT,$JD207+37),"")</f>
      </c>
      <c r="IG207">
        <f>IF($JE207&gt;=38,INDEX($GT:$GT,$JD207+38),"")</f>
      </c>
      <c r="IH207">
        <f>IF($JE207&gt;=39,INDEX($GT:$GT,$JD207+39),"")</f>
      </c>
      <c r="II207">
        <f>IF($JE207&gt;=40,INDEX($GT:$GT,$JD207+40),"")</f>
      </c>
      <c r="IJ207">
        <f>IF($JE207&gt;=41,INDEX($GT:$GT,$JD207+41),"")</f>
      </c>
      <c r="IK207">
        <f>IF($JE207&gt;=42,INDEX($GT:$GT,$JD207+42),"")</f>
      </c>
      <c r="IL207">
        <f>IF($JE207&gt;=43,INDEX($GT:$GT,$JD207+43),"")</f>
      </c>
      <c r="IM207">
        <f>IF($JE207&gt;=44,INDEX($GT:$GT,$JD207+44),"")</f>
      </c>
      <c r="IN207">
        <f>IF($JE207&gt;=45,INDEX($GT:$GT,$JD207+45),"")</f>
      </c>
      <c r="IO207">
        <f>IF($JE207&gt;=46,INDEX($GT:$GT,$JD207+46),"")</f>
      </c>
      <c r="IP207">
        <f>IF($JE207&gt;=47,INDEX($GT:$GT,$JD207+47),"")</f>
      </c>
      <c r="IQ207">
        <f>IF($JE207&gt;=48,INDEX($GT:$GT,$JD207+48),"")</f>
      </c>
      <c r="IR207">
        <f>IF($JE207&gt;=49,INDEX($GT:$GT,$JD207+49),"")</f>
      </c>
      <c r="IS207">
        <f>IF($JE207&gt;=50,INDEX($GT:$GT,$JD207+50),"")</f>
      </c>
      <c r="IT207">
        <f>IF($JE207&gt;=51,INDEX($GT:$GT,$JD207+51),"")</f>
      </c>
      <c r="IU207">
        <f>IF($JE207&gt;=52,INDEX($GT:$GT,$JD207+52),"")</f>
      </c>
      <c r="IV207">
        <f>IF($JE207&gt;=53,INDEX($GT:$GT,$JD207+53),"")</f>
      </c>
      <c r="IW207">
        <f>IF($JE207&gt;=54,INDEX($GT:$GT,$JD207+54),"")</f>
      </c>
      <c r="IX207">
        <f>IF($JE207&gt;=55,INDEX($GT:$GT,$JD207+55),"")</f>
      </c>
      <c r="IY207">
        <f>IF($JE207&gt;=56,INDEX($GT:$GT,$JD207+56),"")</f>
      </c>
      <c r="IZ207">
        <f>IF($JE207&gt;=57,INDEX($GT:$GT,$JD207+57),"")</f>
      </c>
      <c r="JA207">
        <f>IF($JE207&gt;=58,INDEX($GT:$GT,$JD207+58),"")</f>
      </c>
      <c r="JB207">
        <f>IF($JE207&gt;=59,INDEX($GT:$GT,$JD207+59),"")</f>
      </c>
      <c r="JC207">
        <f>IF($JE207&gt;=60,INDEX($GT:$GT,$JD207+60),"")</f>
      </c>
      <c r="JD207">
        <f>IFERROR(MATCH($GS207,$GT$2:$GT$322,0)+1,0)</f>
      </c>
      <c r="JE207">
        <f>IFERROR(INDEX($GU$2:$GU$322,MATCH($GS207,$GT$2:$GT$322,0)),0)</f>
      </c>
      <c r="JF207" t="s">
        <v>28</v>
      </c>
      <c r="JG207" t="s">
        <v>28</v>
      </c>
    </row>
    <row r="208" spans="1:267" x14ac:dyDescent="0.25">
      <c r="J208" s="1"/>
      <c r="K208" s="1"/>
      <c r="L208" s="1"/>
      <c r="M208" s="1"/>
      <c r="N208" s="1">
        <f>IFERROR(IF(FIND(" - ",$J208)&gt;0,MID($J208,FIND(" - ",$J208)+3,LEN($J208)),""),"")</f>
      </c>
      <c r="P208" s="1"/>
      <c r="S208" t="s">
        <v>28</v>
      </c>
      <c r="U208">
        <f>IF(OR($S208="",$T208=""),"",IFERROR($S208/$T208,0))</f>
      </c>
      <c r="V208">
        <f>IF($S208="","",
IF($K208="","",
IF(ISNUMBER(SEARCH("exempt",LOWER($K208))),0,
$S208*(VALUE(SUBSTITUTE($K208,"%",""))/100))))</f>
      </c>
      <c r="AB208">
        <f>IF($S208="","",
SUM($S208,$V208,$Z208,$W208,$Y208)-
IF($AA208="",0,VALUE($AA208)))</f>
      </c>
      <c r="AJ208" t="s">
        <v>850</v>
      </c>
      <c r="AO208" t="s">
        <v>851</v>
      </c>
      <c r="AR208">
        <f>IFERROR(LEFT($J208,FIND(" - ",$J208)-1),$J208)</f>
      </c>
      <c r="AU208">
        <f>IF($CJ208&gt;=1,INDEX($AS:$AS,$CI208+1),"")</f>
      </c>
      <c r="AV208">
        <f>IF($CJ208&gt;=2,INDEX($AS:$AS,$CI208+2),"")</f>
      </c>
      <c r="AW208">
        <f>IF($CJ208&gt;=3,INDEX($AS:$AS,$CI208+3),"")</f>
      </c>
      <c r="AX208">
        <f>IF($CJ208&gt;=4,INDEX($AS:$AS,$CI208+4),"")</f>
      </c>
      <c r="AY208">
        <f>IF($CJ208&gt;=5,INDEX($AS:$AS,$CI208+5),"")</f>
      </c>
      <c r="AZ208">
        <f>IF($CJ208&gt;=6,INDEX($AS:$AS,$CI208+6),"")</f>
      </c>
      <c r="BA208">
        <f>IF($CJ208&gt;=7,INDEX($AS:$AS,$CI208+7),"")</f>
      </c>
      <c r="BB208">
        <f>IF($CJ208&gt;=8,INDEX($AS:$AS,$CI208+8),"")</f>
      </c>
      <c r="BC208">
        <f>IF($CJ208&gt;=9,INDEX($AS:$AS,$CI208+9),"")</f>
      </c>
      <c r="BD208">
        <f>IF($CJ208&gt;=10,INDEX($AS:$AS,$CI208+10),"")</f>
      </c>
      <c r="BE208">
        <f>IF($CJ208&gt;=11,INDEX($AS:$AS,$CI208+11),"")</f>
      </c>
      <c r="BF208">
        <f>IF($CJ208&gt;=12,INDEX($AS:$AS,$CI208+12),"")</f>
      </c>
      <c r="BG208">
        <f>IF($CJ208&gt;=13,INDEX($AS:$AS,$CI208+13),"")</f>
      </c>
      <c r="BH208">
        <f>IF($CJ208&gt;=14,INDEX($AS:$AS,$CI208+14),"")</f>
      </c>
      <c r="BI208">
        <f>IF($CJ208&gt;=15,INDEX($AS:$AS,$CI208+15),"")</f>
      </c>
      <c r="BJ208">
        <f>IF($CJ208&gt;=16,INDEX($AS:$AS,$CI208+16),"")</f>
      </c>
      <c r="BK208">
        <f>IF($CJ208&gt;=17,INDEX($AS:$AS,$CI208+17),"")</f>
      </c>
      <c r="BL208">
        <f>IF($CJ208&gt;=18,INDEX($AS:$AS,$CI208+18),"")</f>
      </c>
      <c r="BM208">
        <f>IF($CJ208&gt;=19,INDEX($AS:$AS,$CI208+19),"")</f>
      </c>
      <c r="BN208">
        <f>IF($CJ208&gt;=20,INDEX($AS:$AS,$CI208+20),"")</f>
      </c>
      <c r="BO208">
        <f>IF($CJ208&gt;=21,INDEX($AS:$AS,$CI208+21),"")</f>
      </c>
      <c r="BP208">
        <f>IF($CJ208&gt;=22,INDEX($AS:$AS,$CI208+22),"")</f>
      </c>
      <c r="BQ208">
        <f>IF($CJ208&gt;=23,INDEX($AS:$AS,$CI208+23),"")</f>
      </c>
      <c r="BR208">
        <f>IF($CJ208&gt;=24,INDEX($AS:$AS,$CI208+24),"")</f>
      </c>
      <c r="BS208">
        <f>IF($CJ208&gt;=25,INDEX($AS:$AS,$CI208+25),"")</f>
      </c>
      <c r="BT208">
        <f>IF($CJ208&gt;=26,INDEX($AS:$AS,$CI208+26),"")</f>
      </c>
      <c r="BU208">
        <f>IF($CJ208&gt;=27,INDEX($AS:$AS,$CI208+27),"")</f>
      </c>
      <c r="BV208">
        <f>IF($CJ208&gt;=28,INDEX($AS:$AS,$CI208+28),"")</f>
      </c>
      <c r="BW208">
        <f>IF($CJ208&gt;=29,INDEX($AS:$AS,$CI208+29),"")</f>
      </c>
      <c r="BX208">
        <f>IF($CJ208&gt;=30,INDEX($AS:$AS,$CI208+30),"")</f>
      </c>
      <c r="BY208">
        <f>IF($CJ208&gt;=31,INDEX($AS:$AS,$CI208+31),"")</f>
      </c>
      <c r="BZ208">
        <f>IF($CJ208&gt;=32,INDEX($AS:$AS,$CI208+32),"")</f>
      </c>
      <c r="CA208">
        <f>IF($CJ208&gt;=33,INDEX($AS:$AS,$CI208+33),"")</f>
      </c>
      <c r="CB208">
        <f>IF($CJ208&gt;=34,INDEX($AS:$AS,$CI208+34),"")</f>
      </c>
      <c r="CC208">
        <f>IF($CJ208&gt;=35,INDEX($AS:$AS,$CI208+35),"")</f>
      </c>
      <c r="CD208">
        <f>IF($CJ208&gt;=36,INDEX($AS:$AS,$CI208+36),"")</f>
      </c>
      <c r="CE208">
        <f>IF($CJ208&gt;=37,INDEX($AS:$AS,$CI208+37),"")</f>
      </c>
      <c r="CF208">
        <f>IF($CJ208&gt;=38,INDEX($AS:$AS,$CI208+38),"")</f>
      </c>
      <c r="CG208">
        <f>IF($CJ208&gt;=39,INDEX($AS:$AS,$CI208+39),"")</f>
      </c>
      <c r="CH208">
        <f>IF($CJ208&gt;=40,INDEX($AS:$AS,$CI208+40),"")</f>
      </c>
      <c r="CI208">
        <f>IFERROR(MATCH($AR208,$AS$2:$AS$133,0)+1,0)</f>
      </c>
      <c r="CJ208">
        <f>IFERROR(INDEX($AT$2:$AT$133,MATCH($AR208,$AS$2:$AS$133,0)),0)</f>
      </c>
      <c r="CK208">
        <f>IFERROR(LEFT($O208,FIND(" - ",$O208)-1),$O208)</f>
      </c>
      <c r="CL208" t="s">
        <v>203</v>
      </c>
      <c r="CN208">
        <f>IF($DI208&gt;=1,INDEX($CL:$CL,$DH208+1),"")</f>
      </c>
      <c r="CO208">
        <f>IF($DI208&gt;=2,INDEX($CL:$CL,$DH208+2),"")</f>
      </c>
      <c r="CP208">
        <f>IF($DI208&gt;=3,INDEX($CL:$CL,$DH208+3),"")</f>
      </c>
      <c r="CQ208">
        <f>IF($DI208&gt;=4,INDEX($CL:$CL,$DH208+4),"")</f>
      </c>
      <c r="CR208">
        <f>IF($DI208&gt;=5,INDEX($CL:$CL,$DH208+5),"")</f>
      </c>
      <c r="CS208">
        <f>IF($DI208&gt;=6,INDEX($CL:$CL,$DH208+6),"")</f>
      </c>
      <c r="CT208">
        <f>IF($DI208&gt;=7,INDEX($CL:$CL,$DH208+7),"")</f>
      </c>
      <c r="CU208">
        <f>IF($DI208&gt;=8,INDEX($CL:$CL,$DH208+8),"")</f>
      </c>
      <c r="CV208">
        <f>IF($DI208&gt;=9,INDEX($CL:$CL,$DH208+9),"")</f>
      </c>
      <c r="CW208">
        <f>IF($DI208&gt;=10,INDEX($CL:$CL,$DH208+10),"")</f>
      </c>
      <c r="CX208">
        <f>IF($DI208&gt;=11,INDEX($CL:$CL,$DH208+11),"")</f>
      </c>
      <c r="CY208">
        <f>IF($DI208&gt;=12,INDEX($CL:$CL,$DH208+12),"")</f>
      </c>
      <c r="CZ208">
        <f>IF($DI208&gt;=13,INDEX($CL:$CL,$DH208+13),"")</f>
      </c>
      <c r="DA208">
        <f>IF($DI208&gt;=14,INDEX($CL:$CL,$DH208+14),"")</f>
      </c>
      <c r="DB208">
        <f>IF($DI208&gt;=15,INDEX($CL:$CL,$DH208+15),"")</f>
      </c>
      <c r="DC208">
        <f>IF($DI208&gt;=16,INDEX($CL:$CL,$DH208+16),"")</f>
      </c>
      <c r="DD208">
        <f>IF($DI208&gt;=17,INDEX($CL:$CL,$DH208+17),"")</f>
      </c>
      <c r="DE208">
        <f>IF($DI208&gt;=18,INDEX($CL:$CL,$DH208+18),"")</f>
      </c>
      <c r="DF208">
        <f>IF($DI208&gt;=19,INDEX($CL:$CL,$DH208+19),"")</f>
      </c>
      <c r="DG208">
        <f>IF($DI208&gt;=20,INDEX($CL:$CL,$DH208+20),"")</f>
      </c>
      <c r="DH208">
        <f>IFERROR(MATCH($CK208,$CL$2:$CL$1558,0)+1,0)</f>
      </c>
      <c r="DI208">
        <f>IFERROR(INDEX($CM$2:$CM$1558,MATCH($CK208,$CL$2:$CL$1558,0)),0)</f>
      </c>
      <c r="DJ208">
        <f>IFERROR(INDEX($AQ:$AQ,MATCH($K208,$AP:$AP,0))&amp;"","")</f>
      </c>
      <c r="DN208">
        <f>IF($GQ208&gt;=1,INDEX($DK:$DK,$GP208+1),"")</f>
      </c>
      <c r="DO208">
        <f>IF($GQ208&gt;=2,INDEX($DK:$DK,$GP208+2),"")</f>
      </c>
      <c r="DP208">
        <f>IF($GQ208&gt;=3,INDEX($DK:$DK,$GP208+3),"")</f>
      </c>
      <c r="DQ208">
        <f>IF($GQ208&gt;=4,INDEX($DK:$DK,$GP208+4),"")</f>
      </c>
      <c r="DR208">
        <f>IF($GQ208&gt;=5,INDEX($DK:$DK,$GP208+5),"")</f>
      </c>
      <c r="DS208">
        <f>IF($GQ208&gt;=6,INDEX($DK:$DK,$GP208+6),"")</f>
      </c>
      <c r="DT208">
        <f>IF($GQ208&gt;=7,INDEX($DK:$DK,$GP208+7),"")</f>
      </c>
      <c r="DU208">
        <f>IF($GQ208&gt;=8,INDEX($DK:$DK,$GP208+8),"")</f>
      </c>
      <c r="DV208">
        <f>IF($GQ208&gt;=9,INDEX($DK:$DK,$GP208+9),"")</f>
      </c>
      <c r="DW208">
        <f>IF($GQ208&gt;=10,INDEX($DK:$DK,$GP208+10),"")</f>
      </c>
      <c r="DX208">
        <f>IF($GQ208&gt;=11,INDEX($DK:$DK,$GP208+11),"")</f>
      </c>
      <c r="DY208">
        <f>IF($GQ208&gt;=12,INDEX($DK:$DK,$GP208+12),"")</f>
      </c>
      <c r="DZ208">
        <f>IF($GQ208&gt;=13,INDEX($DK:$DK,$GP208+13),"")</f>
      </c>
      <c r="EA208">
        <f>IF($GQ208&gt;=14,INDEX($DK:$DK,$GP208+14),"")</f>
      </c>
      <c r="EB208">
        <f>IF($GQ208&gt;=15,INDEX($DK:$DK,$GP208+15),"")</f>
      </c>
      <c r="EC208">
        <f>IF($GQ208&gt;=16,INDEX($DK:$DK,$GP208+16),"")</f>
      </c>
      <c r="ED208">
        <f>IF($GQ208&gt;=17,INDEX($DK:$DK,$GP208+17),"")</f>
      </c>
      <c r="EE208">
        <f>IF($GQ208&gt;=18,INDEX($DK:$DK,$GP208+18),"")</f>
      </c>
      <c r="EF208">
        <f>IF($GQ208&gt;=19,INDEX($DK:$DK,$GP208+19),"")</f>
      </c>
      <c r="EG208">
        <f>IF($GQ208&gt;=20,INDEX($DK:$DK,$GP208+20),"")</f>
      </c>
      <c r="EH208">
        <f>IF($GQ208&gt;=21,INDEX($DK:$DK,$GP208+21),"")</f>
      </c>
      <c r="EI208">
        <f>IF($GQ208&gt;=22,INDEX($DK:$DK,$GP208+22),"")</f>
      </c>
      <c r="EJ208">
        <f>IF($GQ208&gt;=23,INDEX($DK:$DK,$GP208+23),"")</f>
      </c>
      <c r="EK208">
        <f>IF($GQ208&gt;=24,INDEX($DK:$DK,$GP208+24),"")</f>
      </c>
      <c r="EL208">
        <f>IF($GQ208&gt;=25,INDEX($DK:$DK,$GP208+25),"")</f>
      </c>
      <c r="EM208">
        <f>IF($GQ208&gt;=26,INDEX($DK:$DK,$GP208+26),"")</f>
      </c>
      <c r="EN208">
        <f>IF($GQ208&gt;=27,INDEX($DK:$DK,$GP208+27),"")</f>
      </c>
      <c r="EO208">
        <f>IF($GQ208&gt;=28,INDEX($DK:$DK,$GP208+28),"")</f>
      </c>
      <c r="EP208">
        <f>IF($GQ208&gt;=29,INDEX($DK:$DK,$GP208+29),"")</f>
      </c>
      <c r="EQ208">
        <f>IF($GQ208&gt;=30,INDEX($DK:$DK,$GP208+30),"")</f>
      </c>
      <c r="ER208">
        <f>IF($GQ208&gt;=31,INDEX($DK:$DK,$GP208+31),"")</f>
      </c>
      <c r="ES208">
        <f>IF($GQ208&gt;=32,INDEX($DK:$DK,$GP208+32),"")</f>
      </c>
      <c r="ET208">
        <f>IF($GQ208&gt;=33,INDEX($DK:$DK,$GP208+33),"")</f>
      </c>
      <c r="EU208">
        <f>IF($GQ208&gt;=34,INDEX($DK:$DK,$GP208+34),"")</f>
      </c>
      <c r="EV208">
        <f>IF($GQ208&gt;=35,INDEX($DK:$DK,$GP208+35),"")</f>
      </c>
      <c r="EW208">
        <f>IF($GQ208&gt;=36,INDEX($DK:$DK,$GP208+36),"")</f>
      </c>
      <c r="EX208">
        <f>IF($GQ208&gt;=37,INDEX($DK:$DK,$GP208+37),"")</f>
      </c>
      <c r="EY208">
        <f>IF($GQ208&gt;=38,INDEX($DK:$DK,$GP208+38),"")</f>
      </c>
      <c r="EZ208">
        <f>IF($GQ208&gt;=39,INDEX($DK:$DK,$GP208+39),"")</f>
      </c>
      <c r="FA208">
        <f>IF($GQ208&gt;=40,INDEX($DK:$DK,$GP208+40),"")</f>
      </c>
      <c r="FB208">
        <f>IF($GQ208&gt;=1,INDEX($DL:$DL,$GP208+1),"")</f>
      </c>
      <c r="FC208">
        <f>IF($GQ208&gt;=2,INDEX($DL:$DL,$GP208+2),"")</f>
      </c>
      <c r="FD208">
        <f>IF($GQ208&gt;=3,INDEX($DL:$DL,$GP208+3),"")</f>
      </c>
      <c r="FE208">
        <f>IF($GQ208&gt;=4,INDEX($DL:$DL,$GP208+4),"")</f>
      </c>
      <c r="FF208">
        <f>IF($GQ208&gt;=5,INDEX($DL:$DL,$GP208+5),"")</f>
      </c>
      <c r="FG208">
        <f>IF($GQ208&gt;=6,INDEX($DL:$DL,$GP208+6),"")</f>
      </c>
      <c r="FH208">
        <f>IF($GQ208&gt;=7,INDEX($DL:$DL,$GP208+7),"")</f>
      </c>
      <c r="FI208">
        <f>IF($GQ208&gt;=8,INDEX($DL:$DL,$GP208+8),"")</f>
      </c>
      <c r="FJ208">
        <f>IF($GQ208&gt;=9,INDEX($DL:$DL,$GP208+9),"")</f>
      </c>
      <c r="FK208">
        <f>IF($GQ208&gt;=10,INDEX($DL:$DL,$GP208+10),"")</f>
      </c>
      <c r="FL208">
        <f>IF($GQ208&gt;=11,INDEX($DL:$DL,$GP208+11),"")</f>
      </c>
      <c r="FM208">
        <f>IF($GQ208&gt;=12,INDEX($DL:$DL,$GP208+12),"")</f>
      </c>
      <c r="FN208">
        <f>IF($GQ208&gt;=13,INDEX($DL:$DL,$GP208+13),"")</f>
      </c>
      <c r="FO208">
        <f>IF($GQ208&gt;=14,INDEX($DL:$DL,$GP208+14),"")</f>
      </c>
      <c r="FP208">
        <f>IF($GQ208&gt;=15,INDEX($DL:$DL,$GP208+15),"")</f>
      </c>
      <c r="FQ208">
        <f>IF($GQ208&gt;=16,INDEX($DL:$DL,$GP208+16),"")</f>
      </c>
      <c r="FR208">
        <f>IF($GQ208&gt;=17,INDEX($DL:$DL,$GP208+17),"")</f>
      </c>
      <c r="FS208">
        <f>IF($GQ208&gt;=18,INDEX($DL:$DL,$GP208+18),"")</f>
      </c>
      <c r="FT208">
        <f>IF($GQ208&gt;=19,INDEX($DL:$DL,$GP208+19),"")</f>
      </c>
      <c r="FU208">
        <f>IF($GQ208&gt;=20,INDEX($DL:$DL,$GP208+20),"")</f>
      </c>
      <c r="FV208">
        <f>IF($GQ208&gt;=21,INDEX($DL:$DL,$GP208+21),"")</f>
      </c>
      <c r="FW208">
        <f>IF($GQ208&gt;=22,INDEX($DL:$DL,$GP208+22),"")</f>
      </c>
      <c r="FX208">
        <f>IF($GQ208&gt;=23,INDEX($DL:$DL,$GP208+23),"")</f>
      </c>
      <c r="FY208">
        <f>IF($GQ208&gt;=24,INDEX($DL:$DL,$GP208+24),"")</f>
      </c>
      <c r="FZ208">
        <f>IF($GQ208&gt;=25,INDEX($DL:$DL,$GP208+25),"")</f>
      </c>
      <c r="GA208">
        <f>IF($GQ208&gt;=26,INDEX($DL:$DL,$GP208+26),"")</f>
      </c>
      <c r="GB208">
        <f>IF($GQ208&gt;=27,INDEX($DL:$DL,$GP208+27),"")</f>
      </c>
      <c r="GC208">
        <f>IF($GQ208&gt;=28,INDEX($DL:$DL,$GP208+28),"")</f>
      </c>
      <c r="GD208">
        <f>IF($GQ208&gt;=29,INDEX($DL:$DL,$GP208+29),"")</f>
      </c>
      <c r="GE208">
        <f>IF($GQ208&gt;=30,INDEX($DL:$DL,$GP208+30),"")</f>
      </c>
      <c r="GF208">
        <f>IF($GQ208&gt;=31,INDEX($DL:$DL,$GP208+31),"")</f>
      </c>
      <c r="GG208">
        <f>IF($GQ208&gt;=32,INDEX($DL:$DL,$GP208+32),"")</f>
      </c>
      <c r="GH208">
        <f>IF($GQ208&gt;=33,INDEX($DL:$DL,$GP208+33),"")</f>
      </c>
      <c r="GI208">
        <f>IF($GQ208&gt;=34,INDEX($DL:$DL,$GP208+34),"")</f>
      </c>
      <c r="GJ208">
        <f>IF($GQ208&gt;=35,INDEX($DL:$DL,$GP208+35),"")</f>
      </c>
      <c r="GK208">
        <f>IF($GQ208&gt;=36,INDEX($DL:$DL,$GP208+36),"")</f>
      </c>
      <c r="GL208">
        <f>IF($GQ208&gt;=37,INDEX($DL:$DL,$GP208+37),"")</f>
      </c>
      <c r="GM208">
        <f>IF($GQ208&gt;=38,INDEX($DL:$DL,$GP208+38),"")</f>
      </c>
      <c r="GN208">
        <f>IF($GQ208&gt;=39,INDEX($DL:$DL,$GP208+39),"")</f>
      </c>
      <c r="GO208">
        <f>IF($GQ208&gt;=40,INDEX($DL:$DL,$GP208+40),"")</f>
      </c>
      <c r="GP208">
        <f>IFERROR(MATCH($DJ208,$DK$2:$DK$148,0)+1,0)</f>
      </c>
      <c r="GQ208">
        <f>IFERROR(INDEX($DM$2:$DM$148,MATCH($DJ208,$DK$2:$DK$148,0)),0)</f>
      </c>
      <c r="GR208">
        <f>IFERROR(MATCH($L208,$DN$208:$FA$208,0),0)</f>
      </c>
      <c r="GS208">
        <f>IF($GR208&gt;0,INDEX($FB$208:$GO$208,$GR208),"")</f>
      </c>
      <c r="GT208" t="s">
        <v>405</v>
      </c>
      <c r="GV208">
        <f>IF($JE208&gt;=1,INDEX($GT:$GT,$JD208+1),"")</f>
      </c>
      <c r="GW208">
        <f>IF($JE208&gt;=2,INDEX($GT:$GT,$JD208+2),"")</f>
      </c>
      <c r="GX208">
        <f>IF($JE208&gt;=3,INDEX($GT:$GT,$JD208+3),"")</f>
      </c>
      <c r="GY208">
        <f>IF($JE208&gt;=4,INDEX($GT:$GT,$JD208+4),"")</f>
      </c>
      <c r="GZ208">
        <f>IF($JE208&gt;=5,INDEX($GT:$GT,$JD208+5),"")</f>
      </c>
      <c r="HA208">
        <f>IF($JE208&gt;=6,INDEX($GT:$GT,$JD208+6),"")</f>
      </c>
      <c r="HB208">
        <f>IF($JE208&gt;=7,INDEX($GT:$GT,$JD208+7),"")</f>
      </c>
      <c r="HC208">
        <f>IF($JE208&gt;=8,INDEX($GT:$GT,$JD208+8),"")</f>
      </c>
      <c r="HD208">
        <f>IF($JE208&gt;=9,INDEX($GT:$GT,$JD208+9),"")</f>
      </c>
      <c r="HE208">
        <f>IF($JE208&gt;=10,INDEX($GT:$GT,$JD208+10),"")</f>
      </c>
      <c r="HF208">
        <f>IF($JE208&gt;=11,INDEX($GT:$GT,$JD208+11),"")</f>
      </c>
      <c r="HG208">
        <f>IF($JE208&gt;=12,INDEX($GT:$GT,$JD208+12),"")</f>
      </c>
      <c r="HH208">
        <f>IF($JE208&gt;=13,INDEX($GT:$GT,$JD208+13),"")</f>
      </c>
      <c r="HI208">
        <f>IF($JE208&gt;=14,INDEX($GT:$GT,$JD208+14),"")</f>
      </c>
      <c r="HJ208">
        <f>IF($JE208&gt;=15,INDEX($GT:$GT,$JD208+15),"")</f>
      </c>
      <c r="HK208">
        <f>IF($JE208&gt;=16,INDEX($GT:$GT,$JD208+16),"")</f>
      </c>
      <c r="HL208">
        <f>IF($JE208&gt;=17,INDEX($GT:$GT,$JD208+17),"")</f>
      </c>
      <c r="HM208">
        <f>IF($JE208&gt;=18,INDEX($GT:$GT,$JD208+18),"")</f>
      </c>
      <c r="HN208">
        <f>IF($JE208&gt;=19,INDEX($GT:$GT,$JD208+19),"")</f>
      </c>
      <c r="HO208">
        <f>IF($JE208&gt;=20,INDEX($GT:$GT,$JD208+20),"")</f>
      </c>
      <c r="HP208">
        <f>IF($JE208&gt;=21,INDEX($GT:$GT,$JD208+21),"")</f>
      </c>
      <c r="HQ208">
        <f>IF($JE208&gt;=22,INDEX($GT:$GT,$JD208+22),"")</f>
      </c>
      <c r="HR208">
        <f>IF($JE208&gt;=23,INDEX($GT:$GT,$JD208+23),"")</f>
      </c>
      <c r="HS208">
        <f>IF($JE208&gt;=24,INDEX($GT:$GT,$JD208+24),"")</f>
      </c>
      <c r="HT208">
        <f>IF($JE208&gt;=25,INDEX($GT:$GT,$JD208+25),"")</f>
      </c>
      <c r="HU208">
        <f>IF($JE208&gt;=26,INDEX($GT:$GT,$JD208+26),"")</f>
      </c>
      <c r="HV208">
        <f>IF($JE208&gt;=27,INDEX($GT:$GT,$JD208+27),"")</f>
      </c>
      <c r="HW208">
        <f>IF($JE208&gt;=28,INDEX($GT:$GT,$JD208+28),"")</f>
      </c>
      <c r="HX208">
        <f>IF($JE208&gt;=29,INDEX($GT:$GT,$JD208+29),"")</f>
      </c>
      <c r="HY208">
        <f>IF($JE208&gt;=30,INDEX($GT:$GT,$JD208+30),"")</f>
      </c>
      <c r="HZ208">
        <f>IF($JE208&gt;=31,INDEX($GT:$GT,$JD208+31),"")</f>
      </c>
      <c r="IA208">
        <f>IF($JE208&gt;=32,INDEX($GT:$GT,$JD208+32),"")</f>
      </c>
      <c r="IB208">
        <f>IF($JE208&gt;=33,INDEX($GT:$GT,$JD208+33),"")</f>
      </c>
      <c r="IC208">
        <f>IF($JE208&gt;=34,INDEX($GT:$GT,$JD208+34),"")</f>
      </c>
      <c r="ID208">
        <f>IF($JE208&gt;=35,INDEX($GT:$GT,$JD208+35),"")</f>
      </c>
      <c r="IE208">
        <f>IF($JE208&gt;=36,INDEX($GT:$GT,$JD208+36),"")</f>
      </c>
      <c r="IF208">
        <f>IF($JE208&gt;=37,INDEX($GT:$GT,$JD208+37),"")</f>
      </c>
      <c r="IG208">
        <f>IF($JE208&gt;=38,INDEX($GT:$GT,$JD208+38),"")</f>
      </c>
      <c r="IH208">
        <f>IF($JE208&gt;=39,INDEX($GT:$GT,$JD208+39),"")</f>
      </c>
      <c r="II208">
        <f>IF($JE208&gt;=40,INDEX($GT:$GT,$JD208+40),"")</f>
      </c>
      <c r="IJ208">
        <f>IF($JE208&gt;=41,INDEX($GT:$GT,$JD208+41),"")</f>
      </c>
      <c r="IK208">
        <f>IF($JE208&gt;=42,INDEX($GT:$GT,$JD208+42),"")</f>
      </c>
      <c r="IL208">
        <f>IF($JE208&gt;=43,INDEX($GT:$GT,$JD208+43),"")</f>
      </c>
      <c r="IM208">
        <f>IF($JE208&gt;=44,INDEX($GT:$GT,$JD208+44),"")</f>
      </c>
      <c r="IN208">
        <f>IF($JE208&gt;=45,INDEX($GT:$GT,$JD208+45),"")</f>
      </c>
      <c r="IO208">
        <f>IF($JE208&gt;=46,INDEX($GT:$GT,$JD208+46),"")</f>
      </c>
      <c r="IP208">
        <f>IF($JE208&gt;=47,INDEX($GT:$GT,$JD208+47),"")</f>
      </c>
      <c r="IQ208">
        <f>IF($JE208&gt;=48,INDEX($GT:$GT,$JD208+48),"")</f>
      </c>
      <c r="IR208">
        <f>IF($JE208&gt;=49,INDEX($GT:$GT,$JD208+49),"")</f>
      </c>
      <c r="IS208">
        <f>IF($JE208&gt;=50,INDEX($GT:$GT,$JD208+50),"")</f>
      </c>
      <c r="IT208">
        <f>IF($JE208&gt;=51,INDEX($GT:$GT,$JD208+51),"")</f>
      </c>
      <c r="IU208">
        <f>IF($JE208&gt;=52,INDEX($GT:$GT,$JD208+52),"")</f>
      </c>
      <c r="IV208">
        <f>IF($JE208&gt;=53,INDEX($GT:$GT,$JD208+53),"")</f>
      </c>
      <c r="IW208">
        <f>IF($JE208&gt;=54,INDEX($GT:$GT,$JD208+54),"")</f>
      </c>
      <c r="IX208">
        <f>IF($JE208&gt;=55,INDEX($GT:$GT,$JD208+55),"")</f>
      </c>
      <c r="IY208">
        <f>IF($JE208&gt;=56,INDEX($GT:$GT,$JD208+56),"")</f>
      </c>
      <c r="IZ208">
        <f>IF($JE208&gt;=57,INDEX($GT:$GT,$JD208+57),"")</f>
      </c>
      <c r="JA208">
        <f>IF($JE208&gt;=58,INDEX($GT:$GT,$JD208+58),"")</f>
      </c>
      <c r="JB208">
        <f>IF($JE208&gt;=59,INDEX($GT:$GT,$JD208+59),"")</f>
      </c>
      <c r="JC208">
        <f>IF($JE208&gt;=60,INDEX($GT:$GT,$JD208+60),"")</f>
      </c>
      <c r="JD208">
        <f>IFERROR(MATCH($GS208,$GT$2:$GT$322,0)+1,0)</f>
      </c>
      <c r="JE208">
        <f>IFERROR(INDEX($GU$2:$GU$322,MATCH($GS208,$GT$2:$GT$322,0)),0)</f>
      </c>
      <c r="JF208" t="s">
        <v>28</v>
      </c>
      <c r="JG208" t="s">
        <v>28</v>
      </c>
    </row>
    <row r="209" spans="1:267" x14ac:dyDescent="0.25">
      <c r="J209" s="1"/>
      <c r="K209" s="1"/>
      <c r="L209" s="1"/>
      <c r="M209" s="1"/>
      <c r="N209" s="1">
        <f>IFERROR(IF(FIND(" - ",$J209)&gt;0,MID($J209,FIND(" - ",$J209)+3,LEN($J209)),""),"")</f>
      </c>
      <c r="P209" s="1"/>
      <c r="S209" t="s">
        <v>28</v>
      </c>
      <c r="U209">
        <f>IF(OR($S209="",$T209=""),"",IFERROR($S209/$T209,0))</f>
      </c>
      <c r="V209">
        <f>IF($S209="","",
IF($K209="","",
IF(ISNUMBER(SEARCH("exempt",LOWER($K209))),0,
$S209*(VALUE(SUBSTITUTE($K209,"%",""))/100))))</f>
      </c>
      <c r="AB209">
        <f>IF($S209="","",
SUM($S209,$V209,$Z209,$W209,$Y209)-
IF($AA209="",0,VALUE($AA209)))</f>
      </c>
      <c r="AJ209" t="s">
        <v>852</v>
      </c>
      <c r="AO209" t="s">
        <v>853</v>
      </c>
      <c r="AR209">
        <f>IFERROR(LEFT($J209,FIND(" - ",$J209)-1),$J209)</f>
      </c>
      <c r="AU209">
        <f>IF($CJ209&gt;=1,INDEX($AS:$AS,$CI209+1),"")</f>
      </c>
      <c r="AV209">
        <f>IF($CJ209&gt;=2,INDEX($AS:$AS,$CI209+2),"")</f>
      </c>
      <c r="AW209">
        <f>IF($CJ209&gt;=3,INDEX($AS:$AS,$CI209+3),"")</f>
      </c>
      <c r="AX209">
        <f>IF($CJ209&gt;=4,INDEX($AS:$AS,$CI209+4),"")</f>
      </c>
      <c r="AY209">
        <f>IF($CJ209&gt;=5,INDEX($AS:$AS,$CI209+5),"")</f>
      </c>
      <c r="AZ209">
        <f>IF($CJ209&gt;=6,INDEX($AS:$AS,$CI209+6),"")</f>
      </c>
      <c r="BA209">
        <f>IF($CJ209&gt;=7,INDEX($AS:$AS,$CI209+7),"")</f>
      </c>
      <c r="BB209">
        <f>IF($CJ209&gt;=8,INDEX($AS:$AS,$CI209+8),"")</f>
      </c>
      <c r="BC209">
        <f>IF($CJ209&gt;=9,INDEX($AS:$AS,$CI209+9),"")</f>
      </c>
      <c r="BD209">
        <f>IF($CJ209&gt;=10,INDEX($AS:$AS,$CI209+10),"")</f>
      </c>
      <c r="BE209">
        <f>IF($CJ209&gt;=11,INDEX($AS:$AS,$CI209+11),"")</f>
      </c>
      <c r="BF209">
        <f>IF($CJ209&gt;=12,INDEX($AS:$AS,$CI209+12),"")</f>
      </c>
      <c r="BG209">
        <f>IF($CJ209&gt;=13,INDEX($AS:$AS,$CI209+13),"")</f>
      </c>
      <c r="BH209">
        <f>IF($CJ209&gt;=14,INDEX($AS:$AS,$CI209+14),"")</f>
      </c>
      <c r="BI209">
        <f>IF($CJ209&gt;=15,INDEX($AS:$AS,$CI209+15),"")</f>
      </c>
      <c r="BJ209">
        <f>IF($CJ209&gt;=16,INDEX($AS:$AS,$CI209+16),"")</f>
      </c>
      <c r="BK209">
        <f>IF($CJ209&gt;=17,INDEX($AS:$AS,$CI209+17),"")</f>
      </c>
      <c r="BL209">
        <f>IF($CJ209&gt;=18,INDEX($AS:$AS,$CI209+18),"")</f>
      </c>
      <c r="BM209">
        <f>IF($CJ209&gt;=19,INDEX($AS:$AS,$CI209+19),"")</f>
      </c>
      <c r="BN209">
        <f>IF($CJ209&gt;=20,INDEX($AS:$AS,$CI209+20),"")</f>
      </c>
      <c r="BO209">
        <f>IF($CJ209&gt;=21,INDEX($AS:$AS,$CI209+21),"")</f>
      </c>
      <c r="BP209">
        <f>IF($CJ209&gt;=22,INDEX($AS:$AS,$CI209+22),"")</f>
      </c>
      <c r="BQ209">
        <f>IF($CJ209&gt;=23,INDEX($AS:$AS,$CI209+23),"")</f>
      </c>
      <c r="BR209">
        <f>IF($CJ209&gt;=24,INDEX($AS:$AS,$CI209+24),"")</f>
      </c>
      <c r="BS209">
        <f>IF($CJ209&gt;=25,INDEX($AS:$AS,$CI209+25),"")</f>
      </c>
      <c r="BT209">
        <f>IF($CJ209&gt;=26,INDEX($AS:$AS,$CI209+26),"")</f>
      </c>
      <c r="BU209">
        <f>IF($CJ209&gt;=27,INDEX($AS:$AS,$CI209+27),"")</f>
      </c>
      <c r="BV209">
        <f>IF($CJ209&gt;=28,INDEX($AS:$AS,$CI209+28),"")</f>
      </c>
      <c r="BW209">
        <f>IF($CJ209&gt;=29,INDEX($AS:$AS,$CI209+29),"")</f>
      </c>
      <c r="BX209">
        <f>IF($CJ209&gt;=30,INDEX($AS:$AS,$CI209+30),"")</f>
      </c>
      <c r="BY209">
        <f>IF($CJ209&gt;=31,INDEX($AS:$AS,$CI209+31),"")</f>
      </c>
      <c r="BZ209">
        <f>IF($CJ209&gt;=32,INDEX($AS:$AS,$CI209+32),"")</f>
      </c>
      <c r="CA209">
        <f>IF($CJ209&gt;=33,INDEX($AS:$AS,$CI209+33),"")</f>
      </c>
      <c r="CB209">
        <f>IF($CJ209&gt;=34,INDEX($AS:$AS,$CI209+34),"")</f>
      </c>
      <c r="CC209">
        <f>IF($CJ209&gt;=35,INDEX($AS:$AS,$CI209+35),"")</f>
      </c>
      <c r="CD209">
        <f>IF($CJ209&gt;=36,INDEX($AS:$AS,$CI209+36),"")</f>
      </c>
      <c r="CE209">
        <f>IF($CJ209&gt;=37,INDEX($AS:$AS,$CI209+37),"")</f>
      </c>
      <c r="CF209">
        <f>IF($CJ209&gt;=38,INDEX($AS:$AS,$CI209+38),"")</f>
      </c>
      <c r="CG209">
        <f>IF($CJ209&gt;=39,INDEX($AS:$AS,$CI209+39),"")</f>
      </c>
      <c r="CH209">
        <f>IF($CJ209&gt;=40,INDEX($AS:$AS,$CI209+40),"")</f>
      </c>
      <c r="CI209">
        <f>IFERROR(MATCH($AR209,$AS$2:$AS$133,0)+1,0)</f>
      </c>
      <c r="CJ209">
        <f>IFERROR(INDEX($AT$2:$AT$133,MATCH($AR209,$AS$2:$AS$133,0)),0)</f>
      </c>
      <c r="CK209">
        <f>IFERROR(LEFT($O209,FIND(" - ",$O209)-1),$O209)</f>
      </c>
      <c r="CL209" t="s">
        <v>132</v>
      </c>
      <c r="CN209">
        <f>IF($DI209&gt;=1,INDEX($CL:$CL,$DH209+1),"")</f>
      </c>
      <c r="CO209">
        <f>IF($DI209&gt;=2,INDEX($CL:$CL,$DH209+2),"")</f>
      </c>
      <c r="CP209">
        <f>IF($DI209&gt;=3,INDEX($CL:$CL,$DH209+3),"")</f>
      </c>
      <c r="CQ209">
        <f>IF($DI209&gt;=4,INDEX($CL:$CL,$DH209+4),"")</f>
      </c>
      <c r="CR209">
        <f>IF($DI209&gt;=5,INDEX($CL:$CL,$DH209+5),"")</f>
      </c>
      <c r="CS209">
        <f>IF($DI209&gt;=6,INDEX($CL:$CL,$DH209+6),"")</f>
      </c>
      <c r="CT209">
        <f>IF($DI209&gt;=7,INDEX($CL:$CL,$DH209+7),"")</f>
      </c>
      <c r="CU209">
        <f>IF($DI209&gt;=8,INDEX($CL:$CL,$DH209+8),"")</f>
      </c>
      <c r="CV209">
        <f>IF($DI209&gt;=9,INDEX($CL:$CL,$DH209+9),"")</f>
      </c>
      <c r="CW209">
        <f>IF($DI209&gt;=10,INDEX($CL:$CL,$DH209+10),"")</f>
      </c>
      <c r="CX209">
        <f>IF($DI209&gt;=11,INDEX($CL:$CL,$DH209+11),"")</f>
      </c>
      <c r="CY209">
        <f>IF($DI209&gt;=12,INDEX($CL:$CL,$DH209+12),"")</f>
      </c>
      <c r="CZ209">
        <f>IF($DI209&gt;=13,INDEX($CL:$CL,$DH209+13),"")</f>
      </c>
      <c r="DA209">
        <f>IF($DI209&gt;=14,INDEX($CL:$CL,$DH209+14),"")</f>
      </c>
      <c r="DB209">
        <f>IF($DI209&gt;=15,INDEX($CL:$CL,$DH209+15),"")</f>
      </c>
      <c r="DC209">
        <f>IF($DI209&gt;=16,INDEX($CL:$CL,$DH209+16),"")</f>
      </c>
      <c r="DD209">
        <f>IF($DI209&gt;=17,INDEX($CL:$CL,$DH209+17),"")</f>
      </c>
      <c r="DE209">
        <f>IF($DI209&gt;=18,INDEX($CL:$CL,$DH209+18),"")</f>
      </c>
      <c r="DF209">
        <f>IF($DI209&gt;=19,INDEX($CL:$CL,$DH209+19),"")</f>
      </c>
      <c r="DG209">
        <f>IF($DI209&gt;=20,INDEX($CL:$CL,$DH209+20),"")</f>
      </c>
      <c r="DH209">
        <f>IFERROR(MATCH($CK209,$CL$2:$CL$1558,0)+1,0)</f>
      </c>
      <c r="DI209">
        <f>IFERROR(INDEX($CM$2:$CM$1558,MATCH($CK209,$CL$2:$CL$1558,0)),0)</f>
      </c>
      <c r="DJ209">
        <f>IFERROR(INDEX($AQ:$AQ,MATCH($K209,$AP:$AP,0))&amp;"","")</f>
      </c>
      <c r="DN209">
        <f>IF($GQ209&gt;=1,INDEX($DK:$DK,$GP209+1),"")</f>
      </c>
      <c r="DO209">
        <f>IF($GQ209&gt;=2,INDEX($DK:$DK,$GP209+2),"")</f>
      </c>
      <c r="DP209">
        <f>IF($GQ209&gt;=3,INDEX($DK:$DK,$GP209+3),"")</f>
      </c>
      <c r="DQ209">
        <f>IF($GQ209&gt;=4,INDEX($DK:$DK,$GP209+4),"")</f>
      </c>
      <c r="DR209">
        <f>IF($GQ209&gt;=5,INDEX($DK:$DK,$GP209+5),"")</f>
      </c>
      <c r="DS209">
        <f>IF($GQ209&gt;=6,INDEX($DK:$DK,$GP209+6),"")</f>
      </c>
      <c r="DT209">
        <f>IF($GQ209&gt;=7,INDEX($DK:$DK,$GP209+7),"")</f>
      </c>
      <c r="DU209">
        <f>IF($GQ209&gt;=8,INDEX($DK:$DK,$GP209+8),"")</f>
      </c>
      <c r="DV209">
        <f>IF($GQ209&gt;=9,INDEX($DK:$DK,$GP209+9),"")</f>
      </c>
      <c r="DW209">
        <f>IF($GQ209&gt;=10,INDEX($DK:$DK,$GP209+10),"")</f>
      </c>
      <c r="DX209">
        <f>IF($GQ209&gt;=11,INDEX($DK:$DK,$GP209+11),"")</f>
      </c>
      <c r="DY209">
        <f>IF($GQ209&gt;=12,INDEX($DK:$DK,$GP209+12),"")</f>
      </c>
      <c r="DZ209">
        <f>IF($GQ209&gt;=13,INDEX($DK:$DK,$GP209+13),"")</f>
      </c>
      <c r="EA209">
        <f>IF($GQ209&gt;=14,INDEX($DK:$DK,$GP209+14),"")</f>
      </c>
      <c r="EB209">
        <f>IF($GQ209&gt;=15,INDEX($DK:$DK,$GP209+15),"")</f>
      </c>
      <c r="EC209">
        <f>IF($GQ209&gt;=16,INDEX($DK:$DK,$GP209+16),"")</f>
      </c>
      <c r="ED209">
        <f>IF($GQ209&gt;=17,INDEX($DK:$DK,$GP209+17),"")</f>
      </c>
      <c r="EE209">
        <f>IF($GQ209&gt;=18,INDEX($DK:$DK,$GP209+18),"")</f>
      </c>
      <c r="EF209">
        <f>IF($GQ209&gt;=19,INDEX($DK:$DK,$GP209+19),"")</f>
      </c>
      <c r="EG209">
        <f>IF($GQ209&gt;=20,INDEX($DK:$DK,$GP209+20),"")</f>
      </c>
      <c r="EH209">
        <f>IF($GQ209&gt;=21,INDEX($DK:$DK,$GP209+21),"")</f>
      </c>
      <c r="EI209">
        <f>IF($GQ209&gt;=22,INDEX($DK:$DK,$GP209+22),"")</f>
      </c>
      <c r="EJ209">
        <f>IF($GQ209&gt;=23,INDEX($DK:$DK,$GP209+23),"")</f>
      </c>
      <c r="EK209">
        <f>IF($GQ209&gt;=24,INDEX($DK:$DK,$GP209+24),"")</f>
      </c>
      <c r="EL209">
        <f>IF($GQ209&gt;=25,INDEX($DK:$DK,$GP209+25),"")</f>
      </c>
      <c r="EM209">
        <f>IF($GQ209&gt;=26,INDEX($DK:$DK,$GP209+26),"")</f>
      </c>
      <c r="EN209">
        <f>IF($GQ209&gt;=27,INDEX($DK:$DK,$GP209+27),"")</f>
      </c>
      <c r="EO209">
        <f>IF($GQ209&gt;=28,INDEX($DK:$DK,$GP209+28),"")</f>
      </c>
      <c r="EP209">
        <f>IF($GQ209&gt;=29,INDEX($DK:$DK,$GP209+29),"")</f>
      </c>
      <c r="EQ209">
        <f>IF($GQ209&gt;=30,INDEX($DK:$DK,$GP209+30),"")</f>
      </c>
      <c r="ER209">
        <f>IF($GQ209&gt;=31,INDEX($DK:$DK,$GP209+31),"")</f>
      </c>
      <c r="ES209">
        <f>IF($GQ209&gt;=32,INDEX($DK:$DK,$GP209+32),"")</f>
      </c>
      <c r="ET209">
        <f>IF($GQ209&gt;=33,INDEX($DK:$DK,$GP209+33),"")</f>
      </c>
      <c r="EU209">
        <f>IF($GQ209&gt;=34,INDEX($DK:$DK,$GP209+34),"")</f>
      </c>
      <c r="EV209">
        <f>IF($GQ209&gt;=35,INDEX($DK:$DK,$GP209+35),"")</f>
      </c>
      <c r="EW209">
        <f>IF($GQ209&gt;=36,INDEX($DK:$DK,$GP209+36),"")</f>
      </c>
      <c r="EX209">
        <f>IF($GQ209&gt;=37,INDEX($DK:$DK,$GP209+37),"")</f>
      </c>
      <c r="EY209">
        <f>IF($GQ209&gt;=38,INDEX($DK:$DK,$GP209+38),"")</f>
      </c>
      <c r="EZ209">
        <f>IF($GQ209&gt;=39,INDEX($DK:$DK,$GP209+39),"")</f>
      </c>
      <c r="FA209">
        <f>IF($GQ209&gt;=40,INDEX($DK:$DK,$GP209+40),"")</f>
      </c>
      <c r="FB209">
        <f>IF($GQ209&gt;=1,INDEX($DL:$DL,$GP209+1),"")</f>
      </c>
      <c r="FC209">
        <f>IF($GQ209&gt;=2,INDEX($DL:$DL,$GP209+2),"")</f>
      </c>
      <c r="FD209">
        <f>IF($GQ209&gt;=3,INDEX($DL:$DL,$GP209+3),"")</f>
      </c>
      <c r="FE209">
        <f>IF($GQ209&gt;=4,INDEX($DL:$DL,$GP209+4),"")</f>
      </c>
      <c r="FF209">
        <f>IF($GQ209&gt;=5,INDEX($DL:$DL,$GP209+5),"")</f>
      </c>
      <c r="FG209">
        <f>IF($GQ209&gt;=6,INDEX($DL:$DL,$GP209+6),"")</f>
      </c>
      <c r="FH209">
        <f>IF($GQ209&gt;=7,INDEX($DL:$DL,$GP209+7),"")</f>
      </c>
      <c r="FI209">
        <f>IF($GQ209&gt;=8,INDEX($DL:$DL,$GP209+8),"")</f>
      </c>
      <c r="FJ209">
        <f>IF($GQ209&gt;=9,INDEX($DL:$DL,$GP209+9),"")</f>
      </c>
      <c r="FK209">
        <f>IF($GQ209&gt;=10,INDEX($DL:$DL,$GP209+10),"")</f>
      </c>
      <c r="FL209">
        <f>IF($GQ209&gt;=11,INDEX($DL:$DL,$GP209+11),"")</f>
      </c>
      <c r="FM209">
        <f>IF($GQ209&gt;=12,INDEX($DL:$DL,$GP209+12),"")</f>
      </c>
      <c r="FN209">
        <f>IF($GQ209&gt;=13,INDEX($DL:$DL,$GP209+13),"")</f>
      </c>
      <c r="FO209">
        <f>IF($GQ209&gt;=14,INDEX($DL:$DL,$GP209+14),"")</f>
      </c>
      <c r="FP209">
        <f>IF($GQ209&gt;=15,INDEX($DL:$DL,$GP209+15),"")</f>
      </c>
      <c r="FQ209">
        <f>IF($GQ209&gt;=16,INDEX($DL:$DL,$GP209+16),"")</f>
      </c>
      <c r="FR209">
        <f>IF($GQ209&gt;=17,INDEX($DL:$DL,$GP209+17),"")</f>
      </c>
      <c r="FS209">
        <f>IF($GQ209&gt;=18,INDEX($DL:$DL,$GP209+18),"")</f>
      </c>
      <c r="FT209">
        <f>IF($GQ209&gt;=19,INDEX($DL:$DL,$GP209+19),"")</f>
      </c>
      <c r="FU209">
        <f>IF($GQ209&gt;=20,INDEX($DL:$DL,$GP209+20),"")</f>
      </c>
      <c r="FV209">
        <f>IF($GQ209&gt;=21,INDEX($DL:$DL,$GP209+21),"")</f>
      </c>
      <c r="FW209">
        <f>IF($GQ209&gt;=22,INDEX($DL:$DL,$GP209+22),"")</f>
      </c>
      <c r="FX209">
        <f>IF($GQ209&gt;=23,INDEX($DL:$DL,$GP209+23),"")</f>
      </c>
      <c r="FY209">
        <f>IF($GQ209&gt;=24,INDEX($DL:$DL,$GP209+24),"")</f>
      </c>
      <c r="FZ209">
        <f>IF($GQ209&gt;=25,INDEX($DL:$DL,$GP209+25),"")</f>
      </c>
      <c r="GA209">
        <f>IF($GQ209&gt;=26,INDEX($DL:$DL,$GP209+26),"")</f>
      </c>
      <c r="GB209">
        <f>IF($GQ209&gt;=27,INDEX($DL:$DL,$GP209+27),"")</f>
      </c>
      <c r="GC209">
        <f>IF($GQ209&gt;=28,INDEX($DL:$DL,$GP209+28),"")</f>
      </c>
      <c r="GD209">
        <f>IF($GQ209&gt;=29,INDEX($DL:$DL,$GP209+29),"")</f>
      </c>
      <c r="GE209">
        <f>IF($GQ209&gt;=30,INDEX($DL:$DL,$GP209+30),"")</f>
      </c>
      <c r="GF209">
        <f>IF($GQ209&gt;=31,INDEX($DL:$DL,$GP209+31),"")</f>
      </c>
      <c r="GG209">
        <f>IF($GQ209&gt;=32,INDEX($DL:$DL,$GP209+32),"")</f>
      </c>
      <c r="GH209">
        <f>IF($GQ209&gt;=33,INDEX($DL:$DL,$GP209+33),"")</f>
      </c>
      <c r="GI209">
        <f>IF($GQ209&gt;=34,INDEX($DL:$DL,$GP209+34),"")</f>
      </c>
      <c r="GJ209">
        <f>IF($GQ209&gt;=35,INDEX($DL:$DL,$GP209+35),"")</f>
      </c>
      <c r="GK209">
        <f>IF($GQ209&gt;=36,INDEX($DL:$DL,$GP209+36),"")</f>
      </c>
      <c r="GL209">
        <f>IF($GQ209&gt;=37,INDEX($DL:$DL,$GP209+37),"")</f>
      </c>
      <c r="GM209">
        <f>IF($GQ209&gt;=38,INDEX($DL:$DL,$GP209+38),"")</f>
      </c>
      <c r="GN209">
        <f>IF($GQ209&gt;=39,INDEX($DL:$DL,$GP209+39),"")</f>
      </c>
      <c r="GO209">
        <f>IF($GQ209&gt;=40,INDEX($DL:$DL,$GP209+40),"")</f>
      </c>
      <c r="GP209">
        <f>IFERROR(MATCH($DJ209,$DK$2:$DK$148,0)+1,0)</f>
      </c>
      <c r="GQ209">
        <f>IFERROR(INDEX($DM$2:$DM$148,MATCH($DJ209,$DK$2:$DK$148,0)),0)</f>
      </c>
      <c r="GR209">
        <f>IFERROR(MATCH($L209,$DN$209:$FA$209,0),0)</f>
      </c>
      <c r="GS209">
        <f>IF($GR209&gt;0,INDEX($FB$209:$GO$209,$GR209),"")</f>
      </c>
      <c r="GT209" t="s">
        <v>410</v>
      </c>
      <c r="GV209">
        <f>IF($JE209&gt;=1,INDEX($GT:$GT,$JD209+1),"")</f>
      </c>
      <c r="GW209">
        <f>IF($JE209&gt;=2,INDEX($GT:$GT,$JD209+2),"")</f>
      </c>
      <c r="GX209">
        <f>IF($JE209&gt;=3,INDEX($GT:$GT,$JD209+3),"")</f>
      </c>
      <c r="GY209">
        <f>IF($JE209&gt;=4,INDEX($GT:$GT,$JD209+4),"")</f>
      </c>
      <c r="GZ209">
        <f>IF($JE209&gt;=5,INDEX($GT:$GT,$JD209+5),"")</f>
      </c>
      <c r="HA209">
        <f>IF($JE209&gt;=6,INDEX($GT:$GT,$JD209+6),"")</f>
      </c>
      <c r="HB209">
        <f>IF($JE209&gt;=7,INDEX($GT:$GT,$JD209+7),"")</f>
      </c>
      <c r="HC209">
        <f>IF($JE209&gt;=8,INDEX($GT:$GT,$JD209+8),"")</f>
      </c>
      <c r="HD209">
        <f>IF($JE209&gt;=9,INDEX($GT:$GT,$JD209+9),"")</f>
      </c>
      <c r="HE209">
        <f>IF($JE209&gt;=10,INDEX($GT:$GT,$JD209+10),"")</f>
      </c>
      <c r="HF209">
        <f>IF($JE209&gt;=11,INDEX($GT:$GT,$JD209+11),"")</f>
      </c>
      <c r="HG209">
        <f>IF($JE209&gt;=12,INDEX($GT:$GT,$JD209+12),"")</f>
      </c>
      <c r="HH209">
        <f>IF($JE209&gt;=13,INDEX($GT:$GT,$JD209+13),"")</f>
      </c>
      <c r="HI209">
        <f>IF($JE209&gt;=14,INDEX($GT:$GT,$JD209+14),"")</f>
      </c>
      <c r="HJ209">
        <f>IF($JE209&gt;=15,INDEX($GT:$GT,$JD209+15),"")</f>
      </c>
      <c r="HK209">
        <f>IF($JE209&gt;=16,INDEX($GT:$GT,$JD209+16),"")</f>
      </c>
      <c r="HL209">
        <f>IF($JE209&gt;=17,INDEX($GT:$GT,$JD209+17),"")</f>
      </c>
      <c r="HM209">
        <f>IF($JE209&gt;=18,INDEX($GT:$GT,$JD209+18),"")</f>
      </c>
      <c r="HN209">
        <f>IF($JE209&gt;=19,INDEX($GT:$GT,$JD209+19),"")</f>
      </c>
      <c r="HO209">
        <f>IF($JE209&gt;=20,INDEX($GT:$GT,$JD209+20),"")</f>
      </c>
      <c r="HP209">
        <f>IF($JE209&gt;=21,INDEX($GT:$GT,$JD209+21),"")</f>
      </c>
      <c r="HQ209">
        <f>IF($JE209&gt;=22,INDEX($GT:$GT,$JD209+22),"")</f>
      </c>
      <c r="HR209">
        <f>IF($JE209&gt;=23,INDEX($GT:$GT,$JD209+23),"")</f>
      </c>
      <c r="HS209">
        <f>IF($JE209&gt;=24,INDEX($GT:$GT,$JD209+24),"")</f>
      </c>
      <c r="HT209">
        <f>IF($JE209&gt;=25,INDEX($GT:$GT,$JD209+25),"")</f>
      </c>
      <c r="HU209">
        <f>IF($JE209&gt;=26,INDEX($GT:$GT,$JD209+26),"")</f>
      </c>
      <c r="HV209">
        <f>IF($JE209&gt;=27,INDEX($GT:$GT,$JD209+27),"")</f>
      </c>
      <c r="HW209">
        <f>IF($JE209&gt;=28,INDEX($GT:$GT,$JD209+28),"")</f>
      </c>
      <c r="HX209">
        <f>IF($JE209&gt;=29,INDEX($GT:$GT,$JD209+29),"")</f>
      </c>
      <c r="HY209">
        <f>IF($JE209&gt;=30,INDEX($GT:$GT,$JD209+30),"")</f>
      </c>
      <c r="HZ209">
        <f>IF($JE209&gt;=31,INDEX($GT:$GT,$JD209+31),"")</f>
      </c>
      <c r="IA209">
        <f>IF($JE209&gt;=32,INDEX($GT:$GT,$JD209+32),"")</f>
      </c>
      <c r="IB209">
        <f>IF($JE209&gt;=33,INDEX($GT:$GT,$JD209+33),"")</f>
      </c>
      <c r="IC209">
        <f>IF($JE209&gt;=34,INDEX($GT:$GT,$JD209+34),"")</f>
      </c>
      <c r="ID209">
        <f>IF($JE209&gt;=35,INDEX($GT:$GT,$JD209+35),"")</f>
      </c>
      <c r="IE209">
        <f>IF($JE209&gt;=36,INDEX($GT:$GT,$JD209+36),"")</f>
      </c>
      <c r="IF209">
        <f>IF($JE209&gt;=37,INDEX($GT:$GT,$JD209+37),"")</f>
      </c>
      <c r="IG209">
        <f>IF($JE209&gt;=38,INDEX($GT:$GT,$JD209+38),"")</f>
      </c>
      <c r="IH209">
        <f>IF($JE209&gt;=39,INDEX($GT:$GT,$JD209+39),"")</f>
      </c>
      <c r="II209">
        <f>IF($JE209&gt;=40,INDEX($GT:$GT,$JD209+40),"")</f>
      </c>
      <c r="IJ209">
        <f>IF($JE209&gt;=41,INDEX($GT:$GT,$JD209+41),"")</f>
      </c>
      <c r="IK209">
        <f>IF($JE209&gt;=42,INDEX($GT:$GT,$JD209+42),"")</f>
      </c>
      <c r="IL209">
        <f>IF($JE209&gt;=43,INDEX($GT:$GT,$JD209+43),"")</f>
      </c>
      <c r="IM209">
        <f>IF($JE209&gt;=44,INDEX($GT:$GT,$JD209+44),"")</f>
      </c>
      <c r="IN209">
        <f>IF($JE209&gt;=45,INDEX($GT:$GT,$JD209+45),"")</f>
      </c>
      <c r="IO209">
        <f>IF($JE209&gt;=46,INDEX($GT:$GT,$JD209+46),"")</f>
      </c>
      <c r="IP209">
        <f>IF($JE209&gt;=47,INDEX($GT:$GT,$JD209+47),"")</f>
      </c>
      <c r="IQ209">
        <f>IF($JE209&gt;=48,INDEX($GT:$GT,$JD209+48),"")</f>
      </c>
      <c r="IR209">
        <f>IF($JE209&gt;=49,INDEX($GT:$GT,$JD209+49),"")</f>
      </c>
      <c r="IS209">
        <f>IF($JE209&gt;=50,INDEX($GT:$GT,$JD209+50),"")</f>
      </c>
      <c r="IT209">
        <f>IF($JE209&gt;=51,INDEX($GT:$GT,$JD209+51),"")</f>
      </c>
      <c r="IU209">
        <f>IF($JE209&gt;=52,INDEX($GT:$GT,$JD209+52),"")</f>
      </c>
      <c r="IV209">
        <f>IF($JE209&gt;=53,INDEX($GT:$GT,$JD209+53),"")</f>
      </c>
      <c r="IW209">
        <f>IF($JE209&gt;=54,INDEX($GT:$GT,$JD209+54),"")</f>
      </c>
      <c r="IX209">
        <f>IF($JE209&gt;=55,INDEX($GT:$GT,$JD209+55),"")</f>
      </c>
      <c r="IY209">
        <f>IF($JE209&gt;=56,INDEX($GT:$GT,$JD209+56),"")</f>
      </c>
      <c r="IZ209">
        <f>IF($JE209&gt;=57,INDEX($GT:$GT,$JD209+57),"")</f>
      </c>
      <c r="JA209">
        <f>IF($JE209&gt;=58,INDEX($GT:$GT,$JD209+58),"")</f>
      </c>
      <c r="JB209">
        <f>IF($JE209&gt;=59,INDEX($GT:$GT,$JD209+59),"")</f>
      </c>
      <c r="JC209">
        <f>IF($JE209&gt;=60,INDEX($GT:$GT,$JD209+60),"")</f>
      </c>
      <c r="JD209">
        <f>IFERROR(MATCH($GS209,$GT$2:$GT$322,0)+1,0)</f>
      </c>
      <c r="JE209">
        <f>IFERROR(INDEX($GU$2:$GU$322,MATCH($GS209,$GT$2:$GT$322,0)),0)</f>
      </c>
      <c r="JF209" t="s">
        <v>28</v>
      </c>
      <c r="JG209" t="s">
        <v>28</v>
      </c>
    </row>
    <row r="210" spans="1:267" x14ac:dyDescent="0.25">
      <c r="J210" s="1"/>
      <c r="K210" s="1"/>
      <c r="L210" s="1"/>
      <c r="M210" s="1"/>
      <c r="N210" s="1">
        <f>IFERROR(IF(FIND(" - ",$J210)&gt;0,MID($J210,FIND(" - ",$J210)+3,LEN($J210)),""),"")</f>
      </c>
      <c r="P210" s="1"/>
      <c r="S210" t="s">
        <v>28</v>
      </c>
      <c r="U210">
        <f>IF(OR($S210="",$T210=""),"",IFERROR($S210/$T210,0))</f>
      </c>
      <c r="V210">
        <f>IF($S210="","",
IF($K210="","",
IF(ISNUMBER(SEARCH("exempt",LOWER($K210))),0,
$S210*(VALUE(SUBSTITUTE($K210,"%",""))/100))))</f>
      </c>
      <c r="AB210">
        <f>IF($S210="","",
SUM($S210,$V210,$Z210,$W210,$Y210)-
IF($AA210="",0,VALUE($AA210)))</f>
      </c>
      <c r="AJ210" t="s">
        <v>854</v>
      </c>
      <c r="AO210" t="s">
        <v>855</v>
      </c>
      <c r="AR210">
        <f>IFERROR(LEFT($J210,FIND(" - ",$J210)-1),$J210)</f>
      </c>
      <c r="AU210">
        <f>IF($CJ210&gt;=1,INDEX($AS:$AS,$CI210+1),"")</f>
      </c>
      <c r="AV210">
        <f>IF($CJ210&gt;=2,INDEX($AS:$AS,$CI210+2),"")</f>
      </c>
      <c r="AW210">
        <f>IF($CJ210&gt;=3,INDEX($AS:$AS,$CI210+3),"")</f>
      </c>
      <c r="AX210">
        <f>IF($CJ210&gt;=4,INDEX($AS:$AS,$CI210+4),"")</f>
      </c>
      <c r="AY210">
        <f>IF($CJ210&gt;=5,INDEX($AS:$AS,$CI210+5),"")</f>
      </c>
      <c r="AZ210">
        <f>IF($CJ210&gt;=6,INDEX($AS:$AS,$CI210+6),"")</f>
      </c>
      <c r="BA210">
        <f>IF($CJ210&gt;=7,INDEX($AS:$AS,$CI210+7),"")</f>
      </c>
      <c r="BB210">
        <f>IF($CJ210&gt;=8,INDEX($AS:$AS,$CI210+8),"")</f>
      </c>
      <c r="BC210">
        <f>IF($CJ210&gt;=9,INDEX($AS:$AS,$CI210+9),"")</f>
      </c>
      <c r="BD210">
        <f>IF($CJ210&gt;=10,INDEX($AS:$AS,$CI210+10),"")</f>
      </c>
      <c r="BE210">
        <f>IF($CJ210&gt;=11,INDEX($AS:$AS,$CI210+11),"")</f>
      </c>
      <c r="BF210">
        <f>IF($CJ210&gt;=12,INDEX($AS:$AS,$CI210+12),"")</f>
      </c>
      <c r="BG210">
        <f>IF($CJ210&gt;=13,INDEX($AS:$AS,$CI210+13),"")</f>
      </c>
      <c r="BH210">
        <f>IF($CJ210&gt;=14,INDEX($AS:$AS,$CI210+14),"")</f>
      </c>
      <c r="BI210">
        <f>IF($CJ210&gt;=15,INDEX($AS:$AS,$CI210+15),"")</f>
      </c>
      <c r="BJ210">
        <f>IF($CJ210&gt;=16,INDEX($AS:$AS,$CI210+16),"")</f>
      </c>
      <c r="BK210">
        <f>IF($CJ210&gt;=17,INDEX($AS:$AS,$CI210+17),"")</f>
      </c>
      <c r="BL210">
        <f>IF($CJ210&gt;=18,INDEX($AS:$AS,$CI210+18),"")</f>
      </c>
      <c r="BM210">
        <f>IF($CJ210&gt;=19,INDEX($AS:$AS,$CI210+19),"")</f>
      </c>
      <c r="BN210">
        <f>IF($CJ210&gt;=20,INDEX($AS:$AS,$CI210+20),"")</f>
      </c>
      <c r="BO210">
        <f>IF($CJ210&gt;=21,INDEX($AS:$AS,$CI210+21),"")</f>
      </c>
      <c r="BP210">
        <f>IF($CJ210&gt;=22,INDEX($AS:$AS,$CI210+22),"")</f>
      </c>
      <c r="BQ210">
        <f>IF($CJ210&gt;=23,INDEX($AS:$AS,$CI210+23),"")</f>
      </c>
      <c r="BR210">
        <f>IF($CJ210&gt;=24,INDEX($AS:$AS,$CI210+24),"")</f>
      </c>
      <c r="BS210">
        <f>IF($CJ210&gt;=25,INDEX($AS:$AS,$CI210+25),"")</f>
      </c>
      <c r="BT210">
        <f>IF($CJ210&gt;=26,INDEX($AS:$AS,$CI210+26),"")</f>
      </c>
      <c r="BU210">
        <f>IF($CJ210&gt;=27,INDEX($AS:$AS,$CI210+27),"")</f>
      </c>
      <c r="BV210">
        <f>IF($CJ210&gt;=28,INDEX($AS:$AS,$CI210+28),"")</f>
      </c>
      <c r="BW210">
        <f>IF($CJ210&gt;=29,INDEX($AS:$AS,$CI210+29),"")</f>
      </c>
      <c r="BX210">
        <f>IF($CJ210&gt;=30,INDEX($AS:$AS,$CI210+30),"")</f>
      </c>
      <c r="BY210">
        <f>IF($CJ210&gt;=31,INDEX($AS:$AS,$CI210+31),"")</f>
      </c>
      <c r="BZ210">
        <f>IF($CJ210&gt;=32,INDEX($AS:$AS,$CI210+32),"")</f>
      </c>
      <c r="CA210">
        <f>IF($CJ210&gt;=33,INDEX($AS:$AS,$CI210+33),"")</f>
      </c>
      <c r="CB210">
        <f>IF($CJ210&gt;=34,INDEX($AS:$AS,$CI210+34),"")</f>
      </c>
      <c r="CC210">
        <f>IF($CJ210&gt;=35,INDEX($AS:$AS,$CI210+35),"")</f>
      </c>
      <c r="CD210">
        <f>IF($CJ210&gt;=36,INDEX($AS:$AS,$CI210+36),"")</f>
      </c>
      <c r="CE210">
        <f>IF($CJ210&gt;=37,INDEX($AS:$AS,$CI210+37),"")</f>
      </c>
      <c r="CF210">
        <f>IF($CJ210&gt;=38,INDEX($AS:$AS,$CI210+38),"")</f>
      </c>
      <c r="CG210">
        <f>IF($CJ210&gt;=39,INDEX($AS:$AS,$CI210+39),"")</f>
      </c>
      <c r="CH210">
        <f>IF($CJ210&gt;=40,INDEX($AS:$AS,$CI210+40),"")</f>
      </c>
      <c r="CI210">
        <f>IFERROR(MATCH($AR210,$AS$2:$AS$133,0)+1,0)</f>
      </c>
      <c r="CJ210">
        <f>IFERROR(INDEX($AT$2:$AT$133,MATCH($AR210,$AS$2:$AS$133,0)),0)</f>
      </c>
      <c r="CK210">
        <f>IFERROR(LEFT($O210,FIND(" - ",$O210)-1),$O210)</f>
      </c>
      <c r="CL210" t="s">
        <v>68</v>
      </c>
      <c r="CN210">
        <f>IF($DI210&gt;=1,INDEX($CL:$CL,$DH210+1),"")</f>
      </c>
      <c r="CO210">
        <f>IF($DI210&gt;=2,INDEX($CL:$CL,$DH210+2),"")</f>
      </c>
      <c r="CP210">
        <f>IF($DI210&gt;=3,INDEX($CL:$CL,$DH210+3),"")</f>
      </c>
      <c r="CQ210">
        <f>IF($DI210&gt;=4,INDEX($CL:$CL,$DH210+4),"")</f>
      </c>
      <c r="CR210">
        <f>IF($DI210&gt;=5,INDEX($CL:$CL,$DH210+5),"")</f>
      </c>
      <c r="CS210">
        <f>IF($DI210&gt;=6,INDEX($CL:$CL,$DH210+6),"")</f>
      </c>
      <c r="CT210">
        <f>IF($DI210&gt;=7,INDEX($CL:$CL,$DH210+7),"")</f>
      </c>
      <c r="CU210">
        <f>IF($DI210&gt;=8,INDEX($CL:$CL,$DH210+8),"")</f>
      </c>
      <c r="CV210">
        <f>IF($DI210&gt;=9,INDEX($CL:$CL,$DH210+9),"")</f>
      </c>
      <c r="CW210">
        <f>IF($DI210&gt;=10,INDEX($CL:$CL,$DH210+10),"")</f>
      </c>
      <c r="CX210">
        <f>IF($DI210&gt;=11,INDEX($CL:$CL,$DH210+11),"")</f>
      </c>
      <c r="CY210">
        <f>IF($DI210&gt;=12,INDEX($CL:$CL,$DH210+12),"")</f>
      </c>
      <c r="CZ210">
        <f>IF($DI210&gt;=13,INDEX($CL:$CL,$DH210+13),"")</f>
      </c>
      <c r="DA210">
        <f>IF($DI210&gt;=14,INDEX($CL:$CL,$DH210+14),"")</f>
      </c>
      <c r="DB210">
        <f>IF($DI210&gt;=15,INDEX($CL:$CL,$DH210+15),"")</f>
      </c>
      <c r="DC210">
        <f>IF($DI210&gt;=16,INDEX($CL:$CL,$DH210+16),"")</f>
      </c>
      <c r="DD210">
        <f>IF($DI210&gt;=17,INDEX($CL:$CL,$DH210+17),"")</f>
      </c>
      <c r="DE210">
        <f>IF($DI210&gt;=18,INDEX($CL:$CL,$DH210+18),"")</f>
      </c>
      <c r="DF210">
        <f>IF($DI210&gt;=19,INDEX($CL:$CL,$DH210+19),"")</f>
      </c>
      <c r="DG210">
        <f>IF($DI210&gt;=20,INDEX($CL:$CL,$DH210+20),"")</f>
      </c>
      <c r="DH210">
        <f>IFERROR(MATCH($CK210,$CL$2:$CL$1558,0)+1,0)</f>
      </c>
      <c r="DI210">
        <f>IFERROR(INDEX($CM$2:$CM$1558,MATCH($CK210,$CL$2:$CL$1558,0)),0)</f>
      </c>
      <c r="DJ210">
        <f>IFERROR(INDEX($AQ:$AQ,MATCH($K210,$AP:$AP,0))&amp;"","")</f>
      </c>
      <c r="DN210">
        <f>IF($GQ210&gt;=1,INDEX($DK:$DK,$GP210+1),"")</f>
      </c>
      <c r="DO210">
        <f>IF($GQ210&gt;=2,INDEX($DK:$DK,$GP210+2),"")</f>
      </c>
      <c r="DP210">
        <f>IF($GQ210&gt;=3,INDEX($DK:$DK,$GP210+3),"")</f>
      </c>
      <c r="DQ210">
        <f>IF($GQ210&gt;=4,INDEX($DK:$DK,$GP210+4),"")</f>
      </c>
      <c r="DR210">
        <f>IF($GQ210&gt;=5,INDEX($DK:$DK,$GP210+5),"")</f>
      </c>
      <c r="DS210">
        <f>IF($GQ210&gt;=6,INDEX($DK:$DK,$GP210+6),"")</f>
      </c>
      <c r="DT210">
        <f>IF($GQ210&gt;=7,INDEX($DK:$DK,$GP210+7),"")</f>
      </c>
      <c r="DU210">
        <f>IF($GQ210&gt;=8,INDEX($DK:$DK,$GP210+8),"")</f>
      </c>
      <c r="DV210">
        <f>IF($GQ210&gt;=9,INDEX($DK:$DK,$GP210+9),"")</f>
      </c>
      <c r="DW210">
        <f>IF($GQ210&gt;=10,INDEX($DK:$DK,$GP210+10),"")</f>
      </c>
      <c r="DX210">
        <f>IF($GQ210&gt;=11,INDEX($DK:$DK,$GP210+11),"")</f>
      </c>
      <c r="DY210">
        <f>IF($GQ210&gt;=12,INDEX($DK:$DK,$GP210+12),"")</f>
      </c>
      <c r="DZ210">
        <f>IF($GQ210&gt;=13,INDEX($DK:$DK,$GP210+13),"")</f>
      </c>
      <c r="EA210">
        <f>IF($GQ210&gt;=14,INDEX($DK:$DK,$GP210+14),"")</f>
      </c>
      <c r="EB210">
        <f>IF($GQ210&gt;=15,INDEX($DK:$DK,$GP210+15),"")</f>
      </c>
      <c r="EC210">
        <f>IF($GQ210&gt;=16,INDEX($DK:$DK,$GP210+16),"")</f>
      </c>
      <c r="ED210">
        <f>IF($GQ210&gt;=17,INDEX($DK:$DK,$GP210+17),"")</f>
      </c>
      <c r="EE210">
        <f>IF($GQ210&gt;=18,INDEX($DK:$DK,$GP210+18),"")</f>
      </c>
      <c r="EF210">
        <f>IF($GQ210&gt;=19,INDEX($DK:$DK,$GP210+19),"")</f>
      </c>
      <c r="EG210">
        <f>IF($GQ210&gt;=20,INDEX($DK:$DK,$GP210+20),"")</f>
      </c>
      <c r="EH210">
        <f>IF($GQ210&gt;=21,INDEX($DK:$DK,$GP210+21),"")</f>
      </c>
      <c r="EI210">
        <f>IF($GQ210&gt;=22,INDEX($DK:$DK,$GP210+22),"")</f>
      </c>
      <c r="EJ210">
        <f>IF($GQ210&gt;=23,INDEX($DK:$DK,$GP210+23),"")</f>
      </c>
      <c r="EK210">
        <f>IF($GQ210&gt;=24,INDEX($DK:$DK,$GP210+24),"")</f>
      </c>
      <c r="EL210">
        <f>IF($GQ210&gt;=25,INDEX($DK:$DK,$GP210+25),"")</f>
      </c>
      <c r="EM210">
        <f>IF($GQ210&gt;=26,INDEX($DK:$DK,$GP210+26),"")</f>
      </c>
      <c r="EN210">
        <f>IF($GQ210&gt;=27,INDEX($DK:$DK,$GP210+27),"")</f>
      </c>
      <c r="EO210">
        <f>IF($GQ210&gt;=28,INDEX($DK:$DK,$GP210+28),"")</f>
      </c>
      <c r="EP210">
        <f>IF($GQ210&gt;=29,INDEX($DK:$DK,$GP210+29),"")</f>
      </c>
      <c r="EQ210">
        <f>IF($GQ210&gt;=30,INDEX($DK:$DK,$GP210+30),"")</f>
      </c>
      <c r="ER210">
        <f>IF($GQ210&gt;=31,INDEX($DK:$DK,$GP210+31),"")</f>
      </c>
      <c r="ES210">
        <f>IF($GQ210&gt;=32,INDEX($DK:$DK,$GP210+32),"")</f>
      </c>
      <c r="ET210">
        <f>IF($GQ210&gt;=33,INDEX($DK:$DK,$GP210+33),"")</f>
      </c>
      <c r="EU210">
        <f>IF($GQ210&gt;=34,INDEX($DK:$DK,$GP210+34),"")</f>
      </c>
      <c r="EV210">
        <f>IF($GQ210&gt;=35,INDEX($DK:$DK,$GP210+35),"")</f>
      </c>
      <c r="EW210">
        <f>IF($GQ210&gt;=36,INDEX($DK:$DK,$GP210+36),"")</f>
      </c>
      <c r="EX210">
        <f>IF($GQ210&gt;=37,INDEX($DK:$DK,$GP210+37),"")</f>
      </c>
      <c r="EY210">
        <f>IF($GQ210&gt;=38,INDEX($DK:$DK,$GP210+38),"")</f>
      </c>
      <c r="EZ210">
        <f>IF($GQ210&gt;=39,INDEX($DK:$DK,$GP210+39),"")</f>
      </c>
      <c r="FA210">
        <f>IF($GQ210&gt;=40,INDEX($DK:$DK,$GP210+40),"")</f>
      </c>
      <c r="FB210">
        <f>IF($GQ210&gt;=1,INDEX($DL:$DL,$GP210+1),"")</f>
      </c>
      <c r="FC210">
        <f>IF($GQ210&gt;=2,INDEX($DL:$DL,$GP210+2),"")</f>
      </c>
      <c r="FD210">
        <f>IF($GQ210&gt;=3,INDEX($DL:$DL,$GP210+3),"")</f>
      </c>
      <c r="FE210">
        <f>IF($GQ210&gt;=4,INDEX($DL:$DL,$GP210+4),"")</f>
      </c>
      <c r="FF210">
        <f>IF($GQ210&gt;=5,INDEX($DL:$DL,$GP210+5),"")</f>
      </c>
      <c r="FG210">
        <f>IF($GQ210&gt;=6,INDEX($DL:$DL,$GP210+6),"")</f>
      </c>
      <c r="FH210">
        <f>IF($GQ210&gt;=7,INDEX($DL:$DL,$GP210+7),"")</f>
      </c>
      <c r="FI210">
        <f>IF($GQ210&gt;=8,INDEX($DL:$DL,$GP210+8),"")</f>
      </c>
      <c r="FJ210">
        <f>IF($GQ210&gt;=9,INDEX($DL:$DL,$GP210+9),"")</f>
      </c>
      <c r="FK210">
        <f>IF($GQ210&gt;=10,INDEX($DL:$DL,$GP210+10),"")</f>
      </c>
      <c r="FL210">
        <f>IF($GQ210&gt;=11,INDEX($DL:$DL,$GP210+11),"")</f>
      </c>
      <c r="FM210">
        <f>IF($GQ210&gt;=12,INDEX($DL:$DL,$GP210+12),"")</f>
      </c>
      <c r="FN210">
        <f>IF($GQ210&gt;=13,INDEX($DL:$DL,$GP210+13),"")</f>
      </c>
      <c r="FO210">
        <f>IF($GQ210&gt;=14,INDEX($DL:$DL,$GP210+14),"")</f>
      </c>
      <c r="FP210">
        <f>IF($GQ210&gt;=15,INDEX($DL:$DL,$GP210+15),"")</f>
      </c>
      <c r="FQ210">
        <f>IF($GQ210&gt;=16,INDEX($DL:$DL,$GP210+16),"")</f>
      </c>
      <c r="FR210">
        <f>IF($GQ210&gt;=17,INDEX($DL:$DL,$GP210+17),"")</f>
      </c>
      <c r="FS210">
        <f>IF($GQ210&gt;=18,INDEX($DL:$DL,$GP210+18),"")</f>
      </c>
      <c r="FT210">
        <f>IF($GQ210&gt;=19,INDEX($DL:$DL,$GP210+19),"")</f>
      </c>
      <c r="FU210">
        <f>IF($GQ210&gt;=20,INDEX($DL:$DL,$GP210+20),"")</f>
      </c>
      <c r="FV210">
        <f>IF($GQ210&gt;=21,INDEX($DL:$DL,$GP210+21),"")</f>
      </c>
      <c r="FW210">
        <f>IF($GQ210&gt;=22,INDEX($DL:$DL,$GP210+22),"")</f>
      </c>
      <c r="FX210">
        <f>IF($GQ210&gt;=23,INDEX($DL:$DL,$GP210+23),"")</f>
      </c>
      <c r="FY210">
        <f>IF($GQ210&gt;=24,INDEX($DL:$DL,$GP210+24),"")</f>
      </c>
      <c r="FZ210">
        <f>IF($GQ210&gt;=25,INDEX($DL:$DL,$GP210+25),"")</f>
      </c>
      <c r="GA210">
        <f>IF($GQ210&gt;=26,INDEX($DL:$DL,$GP210+26),"")</f>
      </c>
      <c r="GB210">
        <f>IF($GQ210&gt;=27,INDEX($DL:$DL,$GP210+27),"")</f>
      </c>
      <c r="GC210">
        <f>IF($GQ210&gt;=28,INDEX($DL:$DL,$GP210+28),"")</f>
      </c>
      <c r="GD210">
        <f>IF($GQ210&gt;=29,INDEX($DL:$DL,$GP210+29),"")</f>
      </c>
      <c r="GE210">
        <f>IF($GQ210&gt;=30,INDEX($DL:$DL,$GP210+30),"")</f>
      </c>
      <c r="GF210">
        <f>IF($GQ210&gt;=31,INDEX($DL:$DL,$GP210+31),"")</f>
      </c>
      <c r="GG210">
        <f>IF($GQ210&gt;=32,INDEX($DL:$DL,$GP210+32),"")</f>
      </c>
      <c r="GH210">
        <f>IF($GQ210&gt;=33,INDEX($DL:$DL,$GP210+33),"")</f>
      </c>
      <c r="GI210">
        <f>IF($GQ210&gt;=34,INDEX($DL:$DL,$GP210+34),"")</f>
      </c>
      <c r="GJ210">
        <f>IF($GQ210&gt;=35,INDEX($DL:$DL,$GP210+35),"")</f>
      </c>
      <c r="GK210">
        <f>IF($GQ210&gt;=36,INDEX($DL:$DL,$GP210+36),"")</f>
      </c>
      <c r="GL210">
        <f>IF($GQ210&gt;=37,INDEX($DL:$DL,$GP210+37),"")</f>
      </c>
      <c r="GM210">
        <f>IF($GQ210&gt;=38,INDEX($DL:$DL,$GP210+38),"")</f>
      </c>
      <c r="GN210">
        <f>IF($GQ210&gt;=39,INDEX($DL:$DL,$GP210+39),"")</f>
      </c>
      <c r="GO210">
        <f>IF($GQ210&gt;=40,INDEX($DL:$DL,$GP210+40),"")</f>
      </c>
      <c r="GP210">
        <f>IFERROR(MATCH($DJ210,$DK$2:$DK$148,0)+1,0)</f>
      </c>
      <c r="GQ210">
        <f>IFERROR(INDEX($DM$2:$DM$148,MATCH($DJ210,$DK$2:$DK$148,0)),0)</f>
      </c>
      <c r="GR210">
        <f>IFERROR(MATCH($L210,$DN$210:$FA$210,0),0)</f>
      </c>
      <c r="GS210">
        <f>IF($GR210&gt;0,INDEX($FB$210:$GO$210,$GR210),"")</f>
      </c>
      <c r="GT210" t="s">
        <v>415</v>
      </c>
      <c r="GV210">
        <f>IF($JE210&gt;=1,INDEX($GT:$GT,$JD210+1),"")</f>
      </c>
      <c r="GW210">
        <f>IF($JE210&gt;=2,INDEX($GT:$GT,$JD210+2),"")</f>
      </c>
      <c r="GX210">
        <f>IF($JE210&gt;=3,INDEX($GT:$GT,$JD210+3),"")</f>
      </c>
      <c r="GY210">
        <f>IF($JE210&gt;=4,INDEX($GT:$GT,$JD210+4),"")</f>
      </c>
      <c r="GZ210">
        <f>IF($JE210&gt;=5,INDEX($GT:$GT,$JD210+5),"")</f>
      </c>
      <c r="HA210">
        <f>IF($JE210&gt;=6,INDEX($GT:$GT,$JD210+6),"")</f>
      </c>
      <c r="HB210">
        <f>IF($JE210&gt;=7,INDEX($GT:$GT,$JD210+7),"")</f>
      </c>
      <c r="HC210">
        <f>IF($JE210&gt;=8,INDEX($GT:$GT,$JD210+8),"")</f>
      </c>
      <c r="HD210">
        <f>IF($JE210&gt;=9,INDEX($GT:$GT,$JD210+9),"")</f>
      </c>
      <c r="HE210">
        <f>IF($JE210&gt;=10,INDEX($GT:$GT,$JD210+10),"")</f>
      </c>
      <c r="HF210">
        <f>IF($JE210&gt;=11,INDEX($GT:$GT,$JD210+11),"")</f>
      </c>
      <c r="HG210">
        <f>IF($JE210&gt;=12,INDEX($GT:$GT,$JD210+12),"")</f>
      </c>
      <c r="HH210">
        <f>IF($JE210&gt;=13,INDEX($GT:$GT,$JD210+13),"")</f>
      </c>
      <c r="HI210">
        <f>IF($JE210&gt;=14,INDEX($GT:$GT,$JD210+14),"")</f>
      </c>
      <c r="HJ210">
        <f>IF($JE210&gt;=15,INDEX($GT:$GT,$JD210+15),"")</f>
      </c>
      <c r="HK210">
        <f>IF($JE210&gt;=16,INDEX($GT:$GT,$JD210+16),"")</f>
      </c>
      <c r="HL210">
        <f>IF($JE210&gt;=17,INDEX($GT:$GT,$JD210+17),"")</f>
      </c>
      <c r="HM210">
        <f>IF($JE210&gt;=18,INDEX($GT:$GT,$JD210+18),"")</f>
      </c>
      <c r="HN210">
        <f>IF($JE210&gt;=19,INDEX($GT:$GT,$JD210+19),"")</f>
      </c>
      <c r="HO210">
        <f>IF($JE210&gt;=20,INDEX($GT:$GT,$JD210+20),"")</f>
      </c>
      <c r="HP210">
        <f>IF($JE210&gt;=21,INDEX($GT:$GT,$JD210+21),"")</f>
      </c>
      <c r="HQ210">
        <f>IF($JE210&gt;=22,INDEX($GT:$GT,$JD210+22),"")</f>
      </c>
      <c r="HR210">
        <f>IF($JE210&gt;=23,INDEX($GT:$GT,$JD210+23),"")</f>
      </c>
      <c r="HS210">
        <f>IF($JE210&gt;=24,INDEX($GT:$GT,$JD210+24),"")</f>
      </c>
      <c r="HT210">
        <f>IF($JE210&gt;=25,INDEX($GT:$GT,$JD210+25),"")</f>
      </c>
      <c r="HU210">
        <f>IF($JE210&gt;=26,INDEX($GT:$GT,$JD210+26),"")</f>
      </c>
      <c r="HV210">
        <f>IF($JE210&gt;=27,INDEX($GT:$GT,$JD210+27),"")</f>
      </c>
      <c r="HW210">
        <f>IF($JE210&gt;=28,INDEX($GT:$GT,$JD210+28),"")</f>
      </c>
      <c r="HX210">
        <f>IF($JE210&gt;=29,INDEX($GT:$GT,$JD210+29),"")</f>
      </c>
      <c r="HY210">
        <f>IF($JE210&gt;=30,INDEX($GT:$GT,$JD210+30),"")</f>
      </c>
      <c r="HZ210">
        <f>IF($JE210&gt;=31,INDEX($GT:$GT,$JD210+31),"")</f>
      </c>
      <c r="IA210">
        <f>IF($JE210&gt;=32,INDEX($GT:$GT,$JD210+32),"")</f>
      </c>
      <c r="IB210">
        <f>IF($JE210&gt;=33,INDEX($GT:$GT,$JD210+33),"")</f>
      </c>
      <c r="IC210">
        <f>IF($JE210&gt;=34,INDEX($GT:$GT,$JD210+34),"")</f>
      </c>
      <c r="ID210">
        <f>IF($JE210&gt;=35,INDEX($GT:$GT,$JD210+35),"")</f>
      </c>
      <c r="IE210">
        <f>IF($JE210&gt;=36,INDEX($GT:$GT,$JD210+36),"")</f>
      </c>
      <c r="IF210">
        <f>IF($JE210&gt;=37,INDEX($GT:$GT,$JD210+37),"")</f>
      </c>
      <c r="IG210">
        <f>IF($JE210&gt;=38,INDEX($GT:$GT,$JD210+38),"")</f>
      </c>
      <c r="IH210">
        <f>IF($JE210&gt;=39,INDEX($GT:$GT,$JD210+39),"")</f>
      </c>
      <c r="II210">
        <f>IF($JE210&gt;=40,INDEX($GT:$GT,$JD210+40),"")</f>
      </c>
      <c r="IJ210">
        <f>IF($JE210&gt;=41,INDEX($GT:$GT,$JD210+41),"")</f>
      </c>
      <c r="IK210">
        <f>IF($JE210&gt;=42,INDEX($GT:$GT,$JD210+42),"")</f>
      </c>
      <c r="IL210">
        <f>IF($JE210&gt;=43,INDEX($GT:$GT,$JD210+43),"")</f>
      </c>
      <c r="IM210">
        <f>IF($JE210&gt;=44,INDEX($GT:$GT,$JD210+44),"")</f>
      </c>
      <c r="IN210">
        <f>IF($JE210&gt;=45,INDEX($GT:$GT,$JD210+45),"")</f>
      </c>
      <c r="IO210">
        <f>IF($JE210&gt;=46,INDEX($GT:$GT,$JD210+46),"")</f>
      </c>
      <c r="IP210">
        <f>IF($JE210&gt;=47,INDEX($GT:$GT,$JD210+47),"")</f>
      </c>
      <c r="IQ210">
        <f>IF($JE210&gt;=48,INDEX($GT:$GT,$JD210+48),"")</f>
      </c>
      <c r="IR210">
        <f>IF($JE210&gt;=49,INDEX($GT:$GT,$JD210+49),"")</f>
      </c>
      <c r="IS210">
        <f>IF($JE210&gt;=50,INDEX($GT:$GT,$JD210+50),"")</f>
      </c>
      <c r="IT210">
        <f>IF($JE210&gt;=51,INDEX($GT:$GT,$JD210+51),"")</f>
      </c>
      <c r="IU210">
        <f>IF($JE210&gt;=52,INDEX($GT:$GT,$JD210+52),"")</f>
      </c>
      <c r="IV210">
        <f>IF($JE210&gt;=53,INDEX($GT:$GT,$JD210+53),"")</f>
      </c>
      <c r="IW210">
        <f>IF($JE210&gt;=54,INDEX($GT:$GT,$JD210+54),"")</f>
      </c>
      <c r="IX210">
        <f>IF($JE210&gt;=55,INDEX($GT:$GT,$JD210+55),"")</f>
      </c>
      <c r="IY210">
        <f>IF($JE210&gt;=56,INDEX($GT:$GT,$JD210+56),"")</f>
      </c>
      <c r="IZ210">
        <f>IF($JE210&gt;=57,INDEX($GT:$GT,$JD210+57),"")</f>
      </c>
      <c r="JA210">
        <f>IF($JE210&gt;=58,INDEX($GT:$GT,$JD210+58),"")</f>
      </c>
      <c r="JB210">
        <f>IF($JE210&gt;=59,INDEX($GT:$GT,$JD210+59),"")</f>
      </c>
      <c r="JC210">
        <f>IF($JE210&gt;=60,INDEX($GT:$GT,$JD210+60),"")</f>
      </c>
      <c r="JD210">
        <f>IFERROR(MATCH($GS210,$GT$2:$GT$322,0)+1,0)</f>
      </c>
      <c r="JE210">
        <f>IFERROR(INDEX($GU$2:$GU$322,MATCH($GS210,$GT$2:$GT$322,0)),0)</f>
      </c>
      <c r="JF210" t="s">
        <v>28</v>
      </c>
      <c r="JG210" t="s">
        <v>28</v>
      </c>
    </row>
    <row r="211" spans="1:267" x14ac:dyDescent="0.25">
      <c r="J211" s="1"/>
      <c r="K211" s="1"/>
      <c r="L211" s="1"/>
      <c r="M211" s="1"/>
      <c r="N211" s="1">
        <f>IFERROR(IF(FIND(" - ",$J211)&gt;0,MID($J211,FIND(" - ",$J211)+3,LEN($J211)),""),"")</f>
      </c>
      <c r="P211" s="1"/>
      <c r="S211" t="s">
        <v>28</v>
      </c>
      <c r="U211">
        <f>IF(OR($S211="",$T211=""),"",IFERROR($S211/$T211,0))</f>
      </c>
      <c r="V211">
        <f>IF($S211="","",
IF($K211="","",
IF(ISNUMBER(SEARCH("exempt",LOWER($K211))),0,
$S211*(VALUE(SUBSTITUTE($K211,"%",""))/100))))</f>
      </c>
      <c r="AB211">
        <f>IF($S211="","",
SUM($S211,$V211,$Z211,$W211,$Y211)-
IF($AA211="",0,VALUE($AA211)))</f>
      </c>
      <c r="AJ211" t="s">
        <v>856</v>
      </c>
      <c r="AO211" t="s">
        <v>857</v>
      </c>
      <c r="AR211">
        <f>IFERROR(LEFT($J211,FIND(" - ",$J211)-1),$J211)</f>
      </c>
      <c r="AU211">
        <f>IF($CJ211&gt;=1,INDEX($AS:$AS,$CI211+1),"")</f>
      </c>
      <c r="AV211">
        <f>IF($CJ211&gt;=2,INDEX($AS:$AS,$CI211+2),"")</f>
      </c>
      <c r="AW211">
        <f>IF($CJ211&gt;=3,INDEX($AS:$AS,$CI211+3),"")</f>
      </c>
      <c r="AX211">
        <f>IF($CJ211&gt;=4,INDEX($AS:$AS,$CI211+4),"")</f>
      </c>
      <c r="AY211">
        <f>IF($CJ211&gt;=5,INDEX($AS:$AS,$CI211+5),"")</f>
      </c>
      <c r="AZ211">
        <f>IF($CJ211&gt;=6,INDEX($AS:$AS,$CI211+6),"")</f>
      </c>
      <c r="BA211">
        <f>IF($CJ211&gt;=7,INDEX($AS:$AS,$CI211+7),"")</f>
      </c>
      <c r="BB211">
        <f>IF($CJ211&gt;=8,INDEX($AS:$AS,$CI211+8),"")</f>
      </c>
      <c r="BC211">
        <f>IF($CJ211&gt;=9,INDEX($AS:$AS,$CI211+9),"")</f>
      </c>
      <c r="BD211">
        <f>IF($CJ211&gt;=10,INDEX($AS:$AS,$CI211+10),"")</f>
      </c>
      <c r="BE211">
        <f>IF($CJ211&gt;=11,INDEX($AS:$AS,$CI211+11),"")</f>
      </c>
      <c r="BF211">
        <f>IF($CJ211&gt;=12,INDEX($AS:$AS,$CI211+12),"")</f>
      </c>
      <c r="BG211">
        <f>IF($CJ211&gt;=13,INDEX($AS:$AS,$CI211+13),"")</f>
      </c>
      <c r="BH211">
        <f>IF($CJ211&gt;=14,INDEX($AS:$AS,$CI211+14),"")</f>
      </c>
      <c r="BI211">
        <f>IF($CJ211&gt;=15,INDEX($AS:$AS,$CI211+15),"")</f>
      </c>
      <c r="BJ211">
        <f>IF($CJ211&gt;=16,INDEX($AS:$AS,$CI211+16),"")</f>
      </c>
      <c r="BK211">
        <f>IF($CJ211&gt;=17,INDEX($AS:$AS,$CI211+17),"")</f>
      </c>
      <c r="BL211">
        <f>IF($CJ211&gt;=18,INDEX($AS:$AS,$CI211+18),"")</f>
      </c>
      <c r="BM211">
        <f>IF($CJ211&gt;=19,INDEX($AS:$AS,$CI211+19),"")</f>
      </c>
      <c r="BN211">
        <f>IF($CJ211&gt;=20,INDEX($AS:$AS,$CI211+20),"")</f>
      </c>
      <c r="BO211">
        <f>IF($CJ211&gt;=21,INDEX($AS:$AS,$CI211+21),"")</f>
      </c>
      <c r="BP211">
        <f>IF($CJ211&gt;=22,INDEX($AS:$AS,$CI211+22),"")</f>
      </c>
      <c r="BQ211">
        <f>IF($CJ211&gt;=23,INDEX($AS:$AS,$CI211+23),"")</f>
      </c>
      <c r="BR211">
        <f>IF($CJ211&gt;=24,INDEX($AS:$AS,$CI211+24),"")</f>
      </c>
      <c r="BS211">
        <f>IF($CJ211&gt;=25,INDEX($AS:$AS,$CI211+25),"")</f>
      </c>
      <c r="BT211">
        <f>IF($CJ211&gt;=26,INDEX($AS:$AS,$CI211+26),"")</f>
      </c>
      <c r="BU211">
        <f>IF($CJ211&gt;=27,INDEX($AS:$AS,$CI211+27),"")</f>
      </c>
      <c r="BV211">
        <f>IF($CJ211&gt;=28,INDEX($AS:$AS,$CI211+28),"")</f>
      </c>
      <c r="BW211">
        <f>IF($CJ211&gt;=29,INDEX($AS:$AS,$CI211+29),"")</f>
      </c>
      <c r="BX211">
        <f>IF($CJ211&gt;=30,INDEX($AS:$AS,$CI211+30),"")</f>
      </c>
      <c r="BY211">
        <f>IF($CJ211&gt;=31,INDEX($AS:$AS,$CI211+31),"")</f>
      </c>
      <c r="BZ211">
        <f>IF($CJ211&gt;=32,INDEX($AS:$AS,$CI211+32),"")</f>
      </c>
      <c r="CA211">
        <f>IF($CJ211&gt;=33,INDEX($AS:$AS,$CI211+33),"")</f>
      </c>
      <c r="CB211">
        <f>IF($CJ211&gt;=34,INDEX($AS:$AS,$CI211+34),"")</f>
      </c>
      <c r="CC211">
        <f>IF($CJ211&gt;=35,INDEX($AS:$AS,$CI211+35),"")</f>
      </c>
      <c r="CD211">
        <f>IF($CJ211&gt;=36,INDEX($AS:$AS,$CI211+36),"")</f>
      </c>
      <c r="CE211">
        <f>IF($CJ211&gt;=37,INDEX($AS:$AS,$CI211+37),"")</f>
      </c>
      <c r="CF211">
        <f>IF($CJ211&gt;=38,INDEX($AS:$AS,$CI211+38),"")</f>
      </c>
      <c r="CG211">
        <f>IF($CJ211&gt;=39,INDEX($AS:$AS,$CI211+39),"")</f>
      </c>
      <c r="CH211">
        <f>IF($CJ211&gt;=40,INDEX($AS:$AS,$CI211+40),"")</f>
      </c>
      <c r="CI211">
        <f>IFERROR(MATCH($AR211,$AS$2:$AS$133,0)+1,0)</f>
      </c>
      <c r="CJ211">
        <f>IFERROR(INDEX($AT$2:$AT$133,MATCH($AR211,$AS$2:$AS$133,0)),0)</f>
      </c>
      <c r="CK211">
        <f>IFERROR(LEFT($O211,FIND(" - ",$O211)-1),$O211)</f>
      </c>
      <c r="CL211" t="s">
        <v>220</v>
      </c>
      <c r="CN211">
        <f>IF($DI211&gt;=1,INDEX($CL:$CL,$DH211+1),"")</f>
      </c>
      <c r="CO211">
        <f>IF($DI211&gt;=2,INDEX($CL:$CL,$DH211+2),"")</f>
      </c>
      <c r="CP211">
        <f>IF($DI211&gt;=3,INDEX($CL:$CL,$DH211+3),"")</f>
      </c>
      <c r="CQ211">
        <f>IF($DI211&gt;=4,INDEX($CL:$CL,$DH211+4),"")</f>
      </c>
      <c r="CR211">
        <f>IF($DI211&gt;=5,INDEX($CL:$CL,$DH211+5),"")</f>
      </c>
      <c r="CS211">
        <f>IF($DI211&gt;=6,INDEX($CL:$CL,$DH211+6),"")</f>
      </c>
      <c r="CT211">
        <f>IF($DI211&gt;=7,INDEX($CL:$CL,$DH211+7),"")</f>
      </c>
      <c r="CU211">
        <f>IF($DI211&gt;=8,INDEX($CL:$CL,$DH211+8),"")</f>
      </c>
      <c r="CV211">
        <f>IF($DI211&gt;=9,INDEX($CL:$CL,$DH211+9),"")</f>
      </c>
      <c r="CW211">
        <f>IF($DI211&gt;=10,INDEX($CL:$CL,$DH211+10),"")</f>
      </c>
      <c r="CX211">
        <f>IF($DI211&gt;=11,INDEX($CL:$CL,$DH211+11),"")</f>
      </c>
      <c r="CY211">
        <f>IF($DI211&gt;=12,INDEX($CL:$CL,$DH211+12),"")</f>
      </c>
      <c r="CZ211">
        <f>IF($DI211&gt;=13,INDEX($CL:$CL,$DH211+13),"")</f>
      </c>
      <c r="DA211">
        <f>IF($DI211&gt;=14,INDEX($CL:$CL,$DH211+14),"")</f>
      </c>
      <c r="DB211">
        <f>IF($DI211&gt;=15,INDEX($CL:$CL,$DH211+15),"")</f>
      </c>
      <c r="DC211">
        <f>IF($DI211&gt;=16,INDEX($CL:$CL,$DH211+16),"")</f>
      </c>
      <c r="DD211">
        <f>IF($DI211&gt;=17,INDEX($CL:$CL,$DH211+17),"")</f>
      </c>
      <c r="DE211">
        <f>IF($DI211&gt;=18,INDEX($CL:$CL,$DH211+18),"")</f>
      </c>
      <c r="DF211">
        <f>IF($DI211&gt;=19,INDEX($CL:$CL,$DH211+19),"")</f>
      </c>
      <c r="DG211">
        <f>IF($DI211&gt;=20,INDEX($CL:$CL,$DH211+20),"")</f>
      </c>
      <c r="DH211">
        <f>IFERROR(MATCH($CK211,$CL$2:$CL$1558,0)+1,0)</f>
      </c>
      <c r="DI211">
        <f>IFERROR(INDEX($CM$2:$CM$1558,MATCH($CK211,$CL$2:$CL$1558,0)),0)</f>
      </c>
      <c r="DJ211">
        <f>IFERROR(INDEX($AQ:$AQ,MATCH($K211,$AP:$AP,0))&amp;"","")</f>
      </c>
      <c r="DN211">
        <f>IF($GQ211&gt;=1,INDEX($DK:$DK,$GP211+1),"")</f>
      </c>
      <c r="DO211">
        <f>IF($GQ211&gt;=2,INDEX($DK:$DK,$GP211+2),"")</f>
      </c>
      <c r="DP211">
        <f>IF($GQ211&gt;=3,INDEX($DK:$DK,$GP211+3),"")</f>
      </c>
      <c r="DQ211">
        <f>IF($GQ211&gt;=4,INDEX($DK:$DK,$GP211+4),"")</f>
      </c>
      <c r="DR211">
        <f>IF($GQ211&gt;=5,INDEX($DK:$DK,$GP211+5),"")</f>
      </c>
      <c r="DS211">
        <f>IF($GQ211&gt;=6,INDEX($DK:$DK,$GP211+6),"")</f>
      </c>
      <c r="DT211">
        <f>IF($GQ211&gt;=7,INDEX($DK:$DK,$GP211+7),"")</f>
      </c>
      <c r="DU211">
        <f>IF($GQ211&gt;=8,INDEX($DK:$DK,$GP211+8),"")</f>
      </c>
      <c r="DV211">
        <f>IF($GQ211&gt;=9,INDEX($DK:$DK,$GP211+9),"")</f>
      </c>
      <c r="DW211">
        <f>IF($GQ211&gt;=10,INDEX($DK:$DK,$GP211+10),"")</f>
      </c>
      <c r="DX211">
        <f>IF($GQ211&gt;=11,INDEX($DK:$DK,$GP211+11),"")</f>
      </c>
      <c r="DY211">
        <f>IF($GQ211&gt;=12,INDEX($DK:$DK,$GP211+12),"")</f>
      </c>
      <c r="DZ211">
        <f>IF($GQ211&gt;=13,INDEX($DK:$DK,$GP211+13),"")</f>
      </c>
      <c r="EA211">
        <f>IF($GQ211&gt;=14,INDEX($DK:$DK,$GP211+14),"")</f>
      </c>
      <c r="EB211">
        <f>IF($GQ211&gt;=15,INDEX($DK:$DK,$GP211+15),"")</f>
      </c>
      <c r="EC211">
        <f>IF($GQ211&gt;=16,INDEX($DK:$DK,$GP211+16),"")</f>
      </c>
      <c r="ED211">
        <f>IF($GQ211&gt;=17,INDEX($DK:$DK,$GP211+17),"")</f>
      </c>
      <c r="EE211">
        <f>IF($GQ211&gt;=18,INDEX($DK:$DK,$GP211+18),"")</f>
      </c>
      <c r="EF211">
        <f>IF($GQ211&gt;=19,INDEX($DK:$DK,$GP211+19),"")</f>
      </c>
      <c r="EG211">
        <f>IF($GQ211&gt;=20,INDEX($DK:$DK,$GP211+20),"")</f>
      </c>
      <c r="EH211">
        <f>IF($GQ211&gt;=21,INDEX($DK:$DK,$GP211+21),"")</f>
      </c>
      <c r="EI211">
        <f>IF($GQ211&gt;=22,INDEX($DK:$DK,$GP211+22),"")</f>
      </c>
      <c r="EJ211">
        <f>IF($GQ211&gt;=23,INDEX($DK:$DK,$GP211+23),"")</f>
      </c>
      <c r="EK211">
        <f>IF($GQ211&gt;=24,INDEX($DK:$DK,$GP211+24),"")</f>
      </c>
      <c r="EL211">
        <f>IF($GQ211&gt;=25,INDEX($DK:$DK,$GP211+25),"")</f>
      </c>
      <c r="EM211">
        <f>IF($GQ211&gt;=26,INDEX($DK:$DK,$GP211+26),"")</f>
      </c>
      <c r="EN211">
        <f>IF($GQ211&gt;=27,INDEX($DK:$DK,$GP211+27),"")</f>
      </c>
      <c r="EO211">
        <f>IF($GQ211&gt;=28,INDEX($DK:$DK,$GP211+28),"")</f>
      </c>
      <c r="EP211">
        <f>IF($GQ211&gt;=29,INDEX($DK:$DK,$GP211+29),"")</f>
      </c>
      <c r="EQ211">
        <f>IF($GQ211&gt;=30,INDEX($DK:$DK,$GP211+30),"")</f>
      </c>
      <c r="ER211">
        <f>IF($GQ211&gt;=31,INDEX($DK:$DK,$GP211+31),"")</f>
      </c>
      <c r="ES211">
        <f>IF($GQ211&gt;=32,INDEX($DK:$DK,$GP211+32),"")</f>
      </c>
      <c r="ET211">
        <f>IF($GQ211&gt;=33,INDEX($DK:$DK,$GP211+33),"")</f>
      </c>
      <c r="EU211">
        <f>IF($GQ211&gt;=34,INDEX($DK:$DK,$GP211+34),"")</f>
      </c>
      <c r="EV211">
        <f>IF($GQ211&gt;=35,INDEX($DK:$DK,$GP211+35),"")</f>
      </c>
      <c r="EW211">
        <f>IF($GQ211&gt;=36,INDEX($DK:$DK,$GP211+36),"")</f>
      </c>
      <c r="EX211">
        <f>IF($GQ211&gt;=37,INDEX($DK:$DK,$GP211+37),"")</f>
      </c>
      <c r="EY211">
        <f>IF($GQ211&gt;=38,INDEX($DK:$DK,$GP211+38),"")</f>
      </c>
      <c r="EZ211">
        <f>IF($GQ211&gt;=39,INDEX($DK:$DK,$GP211+39),"")</f>
      </c>
      <c r="FA211">
        <f>IF($GQ211&gt;=40,INDEX($DK:$DK,$GP211+40),"")</f>
      </c>
      <c r="FB211">
        <f>IF($GQ211&gt;=1,INDEX($DL:$DL,$GP211+1),"")</f>
      </c>
      <c r="FC211">
        <f>IF($GQ211&gt;=2,INDEX($DL:$DL,$GP211+2),"")</f>
      </c>
      <c r="FD211">
        <f>IF($GQ211&gt;=3,INDEX($DL:$DL,$GP211+3),"")</f>
      </c>
      <c r="FE211">
        <f>IF($GQ211&gt;=4,INDEX($DL:$DL,$GP211+4),"")</f>
      </c>
      <c r="FF211">
        <f>IF($GQ211&gt;=5,INDEX($DL:$DL,$GP211+5),"")</f>
      </c>
      <c r="FG211">
        <f>IF($GQ211&gt;=6,INDEX($DL:$DL,$GP211+6),"")</f>
      </c>
      <c r="FH211">
        <f>IF($GQ211&gt;=7,INDEX($DL:$DL,$GP211+7),"")</f>
      </c>
      <c r="FI211">
        <f>IF($GQ211&gt;=8,INDEX($DL:$DL,$GP211+8),"")</f>
      </c>
      <c r="FJ211">
        <f>IF($GQ211&gt;=9,INDEX($DL:$DL,$GP211+9),"")</f>
      </c>
      <c r="FK211">
        <f>IF($GQ211&gt;=10,INDEX($DL:$DL,$GP211+10),"")</f>
      </c>
      <c r="FL211">
        <f>IF($GQ211&gt;=11,INDEX($DL:$DL,$GP211+11),"")</f>
      </c>
      <c r="FM211">
        <f>IF($GQ211&gt;=12,INDEX($DL:$DL,$GP211+12),"")</f>
      </c>
      <c r="FN211">
        <f>IF($GQ211&gt;=13,INDEX($DL:$DL,$GP211+13),"")</f>
      </c>
      <c r="FO211">
        <f>IF($GQ211&gt;=14,INDEX($DL:$DL,$GP211+14),"")</f>
      </c>
      <c r="FP211">
        <f>IF($GQ211&gt;=15,INDEX($DL:$DL,$GP211+15),"")</f>
      </c>
      <c r="FQ211">
        <f>IF($GQ211&gt;=16,INDEX($DL:$DL,$GP211+16),"")</f>
      </c>
      <c r="FR211">
        <f>IF($GQ211&gt;=17,INDEX($DL:$DL,$GP211+17),"")</f>
      </c>
      <c r="FS211">
        <f>IF($GQ211&gt;=18,INDEX($DL:$DL,$GP211+18),"")</f>
      </c>
      <c r="FT211">
        <f>IF($GQ211&gt;=19,INDEX($DL:$DL,$GP211+19),"")</f>
      </c>
      <c r="FU211">
        <f>IF($GQ211&gt;=20,INDEX($DL:$DL,$GP211+20),"")</f>
      </c>
      <c r="FV211">
        <f>IF($GQ211&gt;=21,INDEX($DL:$DL,$GP211+21),"")</f>
      </c>
      <c r="FW211">
        <f>IF($GQ211&gt;=22,INDEX($DL:$DL,$GP211+22),"")</f>
      </c>
      <c r="FX211">
        <f>IF($GQ211&gt;=23,INDEX($DL:$DL,$GP211+23),"")</f>
      </c>
      <c r="FY211">
        <f>IF($GQ211&gt;=24,INDEX($DL:$DL,$GP211+24),"")</f>
      </c>
      <c r="FZ211">
        <f>IF($GQ211&gt;=25,INDEX($DL:$DL,$GP211+25),"")</f>
      </c>
      <c r="GA211">
        <f>IF($GQ211&gt;=26,INDEX($DL:$DL,$GP211+26),"")</f>
      </c>
      <c r="GB211">
        <f>IF($GQ211&gt;=27,INDEX($DL:$DL,$GP211+27),"")</f>
      </c>
      <c r="GC211">
        <f>IF($GQ211&gt;=28,INDEX($DL:$DL,$GP211+28),"")</f>
      </c>
      <c r="GD211">
        <f>IF($GQ211&gt;=29,INDEX($DL:$DL,$GP211+29),"")</f>
      </c>
      <c r="GE211">
        <f>IF($GQ211&gt;=30,INDEX($DL:$DL,$GP211+30),"")</f>
      </c>
      <c r="GF211">
        <f>IF($GQ211&gt;=31,INDEX($DL:$DL,$GP211+31),"")</f>
      </c>
      <c r="GG211">
        <f>IF($GQ211&gt;=32,INDEX($DL:$DL,$GP211+32),"")</f>
      </c>
      <c r="GH211">
        <f>IF($GQ211&gt;=33,INDEX($DL:$DL,$GP211+33),"")</f>
      </c>
      <c r="GI211">
        <f>IF($GQ211&gt;=34,INDEX($DL:$DL,$GP211+34),"")</f>
      </c>
      <c r="GJ211">
        <f>IF($GQ211&gt;=35,INDEX($DL:$DL,$GP211+35),"")</f>
      </c>
      <c r="GK211">
        <f>IF($GQ211&gt;=36,INDEX($DL:$DL,$GP211+36),"")</f>
      </c>
      <c r="GL211">
        <f>IF($GQ211&gt;=37,INDEX($DL:$DL,$GP211+37),"")</f>
      </c>
      <c r="GM211">
        <f>IF($GQ211&gt;=38,INDEX($DL:$DL,$GP211+38),"")</f>
      </c>
      <c r="GN211">
        <f>IF($GQ211&gt;=39,INDEX($DL:$DL,$GP211+39),"")</f>
      </c>
      <c r="GO211">
        <f>IF($GQ211&gt;=40,INDEX($DL:$DL,$GP211+40),"")</f>
      </c>
      <c r="GP211">
        <f>IFERROR(MATCH($DJ211,$DK$2:$DK$148,0)+1,0)</f>
      </c>
      <c r="GQ211">
        <f>IFERROR(INDEX($DM$2:$DM$148,MATCH($DJ211,$DK$2:$DK$148,0)),0)</f>
      </c>
      <c r="GR211">
        <f>IFERROR(MATCH($L211,$DN$211:$FA$211,0),0)</f>
      </c>
      <c r="GS211">
        <f>IF($GR211&gt;0,INDEX($FB$211:$GO$211,$GR211),"")</f>
      </c>
      <c r="GT211" t="s">
        <v>420</v>
      </c>
      <c r="GV211">
        <f>IF($JE211&gt;=1,INDEX($GT:$GT,$JD211+1),"")</f>
      </c>
      <c r="GW211">
        <f>IF($JE211&gt;=2,INDEX($GT:$GT,$JD211+2),"")</f>
      </c>
      <c r="GX211">
        <f>IF($JE211&gt;=3,INDEX($GT:$GT,$JD211+3),"")</f>
      </c>
      <c r="GY211">
        <f>IF($JE211&gt;=4,INDEX($GT:$GT,$JD211+4),"")</f>
      </c>
      <c r="GZ211">
        <f>IF($JE211&gt;=5,INDEX($GT:$GT,$JD211+5),"")</f>
      </c>
      <c r="HA211">
        <f>IF($JE211&gt;=6,INDEX($GT:$GT,$JD211+6),"")</f>
      </c>
      <c r="HB211">
        <f>IF($JE211&gt;=7,INDEX($GT:$GT,$JD211+7),"")</f>
      </c>
      <c r="HC211">
        <f>IF($JE211&gt;=8,INDEX($GT:$GT,$JD211+8),"")</f>
      </c>
      <c r="HD211">
        <f>IF($JE211&gt;=9,INDEX($GT:$GT,$JD211+9),"")</f>
      </c>
      <c r="HE211">
        <f>IF($JE211&gt;=10,INDEX($GT:$GT,$JD211+10),"")</f>
      </c>
      <c r="HF211">
        <f>IF($JE211&gt;=11,INDEX($GT:$GT,$JD211+11),"")</f>
      </c>
      <c r="HG211">
        <f>IF($JE211&gt;=12,INDEX($GT:$GT,$JD211+12),"")</f>
      </c>
      <c r="HH211">
        <f>IF($JE211&gt;=13,INDEX($GT:$GT,$JD211+13),"")</f>
      </c>
      <c r="HI211">
        <f>IF($JE211&gt;=14,INDEX($GT:$GT,$JD211+14),"")</f>
      </c>
      <c r="HJ211">
        <f>IF($JE211&gt;=15,INDEX($GT:$GT,$JD211+15),"")</f>
      </c>
      <c r="HK211">
        <f>IF($JE211&gt;=16,INDEX($GT:$GT,$JD211+16),"")</f>
      </c>
      <c r="HL211">
        <f>IF($JE211&gt;=17,INDEX($GT:$GT,$JD211+17),"")</f>
      </c>
      <c r="HM211">
        <f>IF($JE211&gt;=18,INDEX($GT:$GT,$JD211+18),"")</f>
      </c>
      <c r="HN211">
        <f>IF($JE211&gt;=19,INDEX($GT:$GT,$JD211+19),"")</f>
      </c>
      <c r="HO211">
        <f>IF($JE211&gt;=20,INDEX($GT:$GT,$JD211+20),"")</f>
      </c>
      <c r="HP211">
        <f>IF($JE211&gt;=21,INDEX($GT:$GT,$JD211+21),"")</f>
      </c>
      <c r="HQ211">
        <f>IF($JE211&gt;=22,INDEX($GT:$GT,$JD211+22),"")</f>
      </c>
      <c r="HR211">
        <f>IF($JE211&gt;=23,INDEX($GT:$GT,$JD211+23),"")</f>
      </c>
      <c r="HS211">
        <f>IF($JE211&gt;=24,INDEX($GT:$GT,$JD211+24),"")</f>
      </c>
      <c r="HT211">
        <f>IF($JE211&gt;=25,INDEX($GT:$GT,$JD211+25),"")</f>
      </c>
      <c r="HU211">
        <f>IF($JE211&gt;=26,INDEX($GT:$GT,$JD211+26),"")</f>
      </c>
      <c r="HV211">
        <f>IF($JE211&gt;=27,INDEX($GT:$GT,$JD211+27),"")</f>
      </c>
      <c r="HW211">
        <f>IF($JE211&gt;=28,INDEX($GT:$GT,$JD211+28),"")</f>
      </c>
      <c r="HX211">
        <f>IF($JE211&gt;=29,INDEX($GT:$GT,$JD211+29),"")</f>
      </c>
      <c r="HY211">
        <f>IF($JE211&gt;=30,INDEX($GT:$GT,$JD211+30),"")</f>
      </c>
      <c r="HZ211">
        <f>IF($JE211&gt;=31,INDEX($GT:$GT,$JD211+31),"")</f>
      </c>
      <c r="IA211">
        <f>IF($JE211&gt;=32,INDEX($GT:$GT,$JD211+32),"")</f>
      </c>
      <c r="IB211">
        <f>IF($JE211&gt;=33,INDEX($GT:$GT,$JD211+33),"")</f>
      </c>
      <c r="IC211">
        <f>IF($JE211&gt;=34,INDEX($GT:$GT,$JD211+34),"")</f>
      </c>
      <c r="ID211">
        <f>IF($JE211&gt;=35,INDEX($GT:$GT,$JD211+35),"")</f>
      </c>
      <c r="IE211">
        <f>IF($JE211&gt;=36,INDEX($GT:$GT,$JD211+36),"")</f>
      </c>
      <c r="IF211">
        <f>IF($JE211&gt;=37,INDEX($GT:$GT,$JD211+37),"")</f>
      </c>
      <c r="IG211">
        <f>IF($JE211&gt;=38,INDEX($GT:$GT,$JD211+38),"")</f>
      </c>
      <c r="IH211">
        <f>IF($JE211&gt;=39,INDEX($GT:$GT,$JD211+39),"")</f>
      </c>
      <c r="II211">
        <f>IF($JE211&gt;=40,INDEX($GT:$GT,$JD211+40),"")</f>
      </c>
      <c r="IJ211">
        <f>IF($JE211&gt;=41,INDEX($GT:$GT,$JD211+41),"")</f>
      </c>
      <c r="IK211">
        <f>IF($JE211&gt;=42,INDEX($GT:$GT,$JD211+42),"")</f>
      </c>
      <c r="IL211">
        <f>IF($JE211&gt;=43,INDEX($GT:$GT,$JD211+43),"")</f>
      </c>
      <c r="IM211">
        <f>IF($JE211&gt;=44,INDEX($GT:$GT,$JD211+44),"")</f>
      </c>
      <c r="IN211">
        <f>IF($JE211&gt;=45,INDEX($GT:$GT,$JD211+45),"")</f>
      </c>
      <c r="IO211">
        <f>IF($JE211&gt;=46,INDEX($GT:$GT,$JD211+46),"")</f>
      </c>
      <c r="IP211">
        <f>IF($JE211&gt;=47,INDEX($GT:$GT,$JD211+47),"")</f>
      </c>
      <c r="IQ211">
        <f>IF($JE211&gt;=48,INDEX($GT:$GT,$JD211+48),"")</f>
      </c>
      <c r="IR211">
        <f>IF($JE211&gt;=49,INDEX($GT:$GT,$JD211+49),"")</f>
      </c>
      <c r="IS211">
        <f>IF($JE211&gt;=50,INDEX($GT:$GT,$JD211+50),"")</f>
      </c>
      <c r="IT211">
        <f>IF($JE211&gt;=51,INDEX($GT:$GT,$JD211+51),"")</f>
      </c>
      <c r="IU211">
        <f>IF($JE211&gt;=52,INDEX($GT:$GT,$JD211+52),"")</f>
      </c>
      <c r="IV211">
        <f>IF($JE211&gt;=53,INDEX($GT:$GT,$JD211+53),"")</f>
      </c>
      <c r="IW211">
        <f>IF($JE211&gt;=54,INDEX($GT:$GT,$JD211+54),"")</f>
      </c>
      <c r="IX211">
        <f>IF($JE211&gt;=55,INDEX($GT:$GT,$JD211+55),"")</f>
      </c>
      <c r="IY211">
        <f>IF($JE211&gt;=56,INDEX($GT:$GT,$JD211+56),"")</f>
      </c>
      <c r="IZ211">
        <f>IF($JE211&gt;=57,INDEX($GT:$GT,$JD211+57),"")</f>
      </c>
      <c r="JA211">
        <f>IF($JE211&gt;=58,INDEX($GT:$GT,$JD211+58),"")</f>
      </c>
      <c r="JB211">
        <f>IF($JE211&gt;=59,INDEX($GT:$GT,$JD211+59),"")</f>
      </c>
      <c r="JC211">
        <f>IF($JE211&gt;=60,INDEX($GT:$GT,$JD211+60),"")</f>
      </c>
      <c r="JD211">
        <f>IFERROR(MATCH($GS211,$GT$2:$GT$322,0)+1,0)</f>
      </c>
      <c r="JE211">
        <f>IFERROR(INDEX($GU$2:$GU$322,MATCH($GS211,$GT$2:$GT$322,0)),0)</f>
      </c>
      <c r="JF211" t="s">
        <v>28</v>
      </c>
      <c r="JG211" t="s">
        <v>28</v>
      </c>
    </row>
    <row r="212" spans="1:267" x14ac:dyDescent="0.25">
      <c r="J212" s="1"/>
      <c r="K212" s="1"/>
      <c r="L212" s="1"/>
      <c r="M212" s="1"/>
      <c r="N212" s="1">
        <f>IFERROR(IF(FIND(" - ",$J212)&gt;0,MID($J212,FIND(" - ",$J212)+3,LEN($J212)),""),"")</f>
      </c>
      <c r="P212" s="1"/>
      <c r="S212" t="s">
        <v>28</v>
      </c>
      <c r="U212">
        <f>IF(OR($S212="",$T212=""),"",IFERROR($S212/$T212,0))</f>
      </c>
      <c r="V212">
        <f>IF($S212="","",
IF($K212="","",
IF(ISNUMBER(SEARCH("exempt",LOWER($K212))),0,
$S212*(VALUE(SUBSTITUTE($K212,"%",""))/100))))</f>
      </c>
      <c r="AB212">
        <f>IF($S212="","",
SUM($S212,$V212,$Z212,$W212,$Y212)-
IF($AA212="",0,VALUE($AA212)))</f>
      </c>
      <c r="AJ212" t="s">
        <v>858</v>
      </c>
      <c r="AO212" t="s">
        <v>859</v>
      </c>
      <c r="AR212">
        <f>IFERROR(LEFT($J212,FIND(" - ",$J212)-1),$J212)</f>
      </c>
      <c r="AU212">
        <f>IF($CJ212&gt;=1,INDEX($AS:$AS,$CI212+1),"")</f>
      </c>
      <c r="AV212">
        <f>IF($CJ212&gt;=2,INDEX($AS:$AS,$CI212+2),"")</f>
      </c>
      <c r="AW212">
        <f>IF($CJ212&gt;=3,INDEX($AS:$AS,$CI212+3),"")</f>
      </c>
      <c r="AX212">
        <f>IF($CJ212&gt;=4,INDEX($AS:$AS,$CI212+4),"")</f>
      </c>
      <c r="AY212">
        <f>IF($CJ212&gt;=5,INDEX($AS:$AS,$CI212+5),"")</f>
      </c>
      <c r="AZ212">
        <f>IF($CJ212&gt;=6,INDEX($AS:$AS,$CI212+6),"")</f>
      </c>
      <c r="BA212">
        <f>IF($CJ212&gt;=7,INDEX($AS:$AS,$CI212+7),"")</f>
      </c>
      <c r="BB212">
        <f>IF($CJ212&gt;=8,INDEX($AS:$AS,$CI212+8),"")</f>
      </c>
      <c r="BC212">
        <f>IF($CJ212&gt;=9,INDEX($AS:$AS,$CI212+9),"")</f>
      </c>
      <c r="BD212">
        <f>IF($CJ212&gt;=10,INDEX($AS:$AS,$CI212+10),"")</f>
      </c>
      <c r="BE212">
        <f>IF($CJ212&gt;=11,INDEX($AS:$AS,$CI212+11),"")</f>
      </c>
      <c r="BF212">
        <f>IF($CJ212&gt;=12,INDEX($AS:$AS,$CI212+12),"")</f>
      </c>
      <c r="BG212">
        <f>IF($CJ212&gt;=13,INDEX($AS:$AS,$CI212+13),"")</f>
      </c>
      <c r="BH212">
        <f>IF($CJ212&gt;=14,INDEX($AS:$AS,$CI212+14),"")</f>
      </c>
      <c r="BI212">
        <f>IF($CJ212&gt;=15,INDEX($AS:$AS,$CI212+15),"")</f>
      </c>
      <c r="BJ212">
        <f>IF($CJ212&gt;=16,INDEX($AS:$AS,$CI212+16),"")</f>
      </c>
      <c r="BK212">
        <f>IF($CJ212&gt;=17,INDEX($AS:$AS,$CI212+17),"")</f>
      </c>
      <c r="BL212">
        <f>IF($CJ212&gt;=18,INDEX($AS:$AS,$CI212+18),"")</f>
      </c>
      <c r="BM212">
        <f>IF($CJ212&gt;=19,INDEX($AS:$AS,$CI212+19),"")</f>
      </c>
      <c r="BN212">
        <f>IF($CJ212&gt;=20,INDEX($AS:$AS,$CI212+20),"")</f>
      </c>
      <c r="BO212">
        <f>IF($CJ212&gt;=21,INDEX($AS:$AS,$CI212+21),"")</f>
      </c>
      <c r="BP212">
        <f>IF($CJ212&gt;=22,INDEX($AS:$AS,$CI212+22),"")</f>
      </c>
      <c r="BQ212">
        <f>IF($CJ212&gt;=23,INDEX($AS:$AS,$CI212+23),"")</f>
      </c>
      <c r="BR212">
        <f>IF($CJ212&gt;=24,INDEX($AS:$AS,$CI212+24),"")</f>
      </c>
      <c r="BS212">
        <f>IF($CJ212&gt;=25,INDEX($AS:$AS,$CI212+25),"")</f>
      </c>
      <c r="BT212">
        <f>IF($CJ212&gt;=26,INDEX($AS:$AS,$CI212+26),"")</f>
      </c>
      <c r="BU212">
        <f>IF($CJ212&gt;=27,INDEX($AS:$AS,$CI212+27),"")</f>
      </c>
      <c r="BV212">
        <f>IF($CJ212&gt;=28,INDEX($AS:$AS,$CI212+28),"")</f>
      </c>
      <c r="BW212">
        <f>IF($CJ212&gt;=29,INDEX($AS:$AS,$CI212+29),"")</f>
      </c>
      <c r="BX212">
        <f>IF($CJ212&gt;=30,INDEX($AS:$AS,$CI212+30),"")</f>
      </c>
      <c r="BY212">
        <f>IF($CJ212&gt;=31,INDEX($AS:$AS,$CI212+31),"")</f>
      </c>
      <c r="BZ212">
        <f>IF($CJ212&gt;=32,INDEX($AS:$AS,$CI212+32),"")</f>
      </c>
      <c r="CA212">
        <f>IF($CJ212&gt;=33,INDEX($AS:$AS,$CI212+33),"")</f>
      </c>
      <c r="CB212">
        <f>IF($CJ212&gt;=34,INDEX($AS:$AS,$CI212+34),"")</f>
      </c>
      <c r="CC212">
        <f>IF($CJ212&gt;=35,INDEX($AS:$AS,$CI212+35),"")</f>
      </c>
      <c r="CD212">
        <f>IF($CJ212&gt;=36,INDEX($AS:$AS,$CI212+36),"")</f>
      </c>
      <c r="CE212">
        <f>IF($CJ212&gt;=37,INDEX($AS:$AS,$CI212+37),"")</f>
      </c>
      <c r="CF212">
        <f>IF($CJ212&gt;=38,INDEX($AS:$AS,$CI212+38),"")</f>
      </c>
      <c r="CG212">
        <f>IF($CJ212&gt;=39,INDEX($AS:$AS,$CI212+39),"")</f>
      </c>
      <c r="CH212">
        <f>IF($CJ212&gt;=40,INDEX($AS:$AS,$CI212+40),"")</f>
      </c>
      <c r="CI212">
        <f>IFERROR(MATCH($AR212,$AS$2:$AS$133,0)+1,0)</f>
      </c>
      <c r="CJ212">
        <f>IFERROR(INDEX($AT$2:$AT$133,MATCH($AR212,$AS$2:$AS$133,0)),0)</f>
      </c>
      <c r="CK212">
        <f>IFERROR(LEFT($O212,FIND(" - ",$O212)-1),$O212)</f>
      </c>
      <c r="CL212" t="s">
        <v>132</v>
      </c>
      <c r="CN212">
        <f>IF($DI212&gt;=1,INDEX($CL:$CL,$DH212+1),"")</f>
      </c>
      <c r="CO212">
        <f>IF($DI212&gt;=2,INDEX($CL:$CL,$DH212+2),"")</f>
      </c>
      <c r="CP212">
        <f>IF($DI212&gt;=3,INDEX($CL:$CL,$DH212+3),"")</f>
      </c>
      <c r="CQ212">
        <f>IF($DI212&gt;=4,INDEX($CL:$CL,$DH212+4),"")</f>
      </c>
      <c r="CR212">
        <f>IF($DI212&gt;=5,INDEX($CL:$CL,$DH212+5),"")</f>
      </c>
      <c r="CS212">
        <f>IF($DI212&gt;=6,INDEX($CL:$CL,$DH212+6),"")</f>
      </c>
      <c r="CT212">
        <f>IF($DI212&gt;=7,INDEX($CL:$CL,$DH212+7),"")</f>
      </c>
      <c r="CU212">
        <f>IF($DI212&gt;=8,INDEX($CL:$CL,$DH212+8),"")</f>
      </c>
      <c r="CV212">
        <f>IF($DI212&gt;=9,INDEX($CL:$CL,$DH212+9),"")</f>
      </c>
      <c r="CW212">
        <f>IF($DI212&gt;=10,INDEX($CL:$CL,$DH212+10),"")</f>
      </c>
      <c r="CX212">
        <f>IF($DI212&gt;=11,INDEX($CL:$CL,$DH212+11),"")</f>
      </c>
      <c r="CY212">
        <f>IF($DI212&gt;=12,INDEX($CL:$CL,$DH212+12),"")</f>
      </c>
      <c r="CZ212">
        <f>IF($DI212&gt;=13,INDEX($CL:$CL,$DH212+13),"")</f>
      </c>
      <c r="DA212">
        <f>IF($DI212&gt;=14,INDEX($CL:$CL,$DH212+14),"")</f>
      </c>
      <c r="DB212">
        <f>IF($DI212&gt;=15,INDEX($CL:$CL,$DH212+15),"")</f>
      </c>
      <c r="DC212">
        <f>IF($DI212&gt;=16,INDEX($CL:$CL,$DH212+16),"")</f>
      </c>
      <c r="DD212">
        <f>IF($DI212&gt;=17,INDEX($CL:$CL,$DH212+17),"")</f>
      </c>
      <c r="DE212">
        <f>IF($DI212&gt;=18,INDEX($CL:$CL,$DH212+18),"")</f>
      </c>
      <c r="DF212">
        <f>IF($DI212&gt;=19,INDEX($CL:$CL,$DH212+19),"")</f>
      </c>
      <c r="DG212">
        <f>IF($DI212&gt;=20,INDEX($CL:$CL,$DH212+20),"")</f>
      </c>
      <c r="DH212">
        <f>IFERROR(MATCH($CK212,$CL$2:$CL$1558,0)+1,0)</f>
      </c>
      <c r="DI212">
        <f>IFERROR(INDEX($CM$2:$CM$1558,MATCH($CK212,$CL$2:$CL$1558,0)),0)</f>
      </c>
      <c r="DJ212">
        <f>IFERROR(INDEX($AQ:$AQ,MATCH($K212,$AP:$AP,0))&amp;"","")</f>
      </c>
      <c r="DN212">
        <f>IF($GQ212&gt;=1,INDEX($DK:$DK,$GP212+1),"")</f>
      </c>
      <c r="DO212">
        <f>IF($GQ212&gt;=2,INDEX($DK:$DK,$GP212+2),"")</f>
      </c>
      <c r="DP212">
        <f>IF($GQ212&gt;=3,INDEX($DK:$DK,$GP212+3),"")</f>
      </c>
      <c r="DQ212">
        <f>IF($GQ212&gt;=4,INDEX($DK:$DK,$GP212+4),"")</f>
      </c>
      <c r="DR212">
        <f>IF($GQ212&gt;=5,INDEX($DK:$DK,$GP212+5),"")</f>
      </c>
      <c r="DS212">
        <f>IF($GQ212&gt;=6,INDEX($DK:$DK,$GP212+6),"")</f>
      </c>
      <c r="DT212">
        <f>IF($GQ212&gt;=7,INDEX($DK:$DK,$GP212+7),"")</f>
      </c>
      <c r="DU212">
        <f>IF($GQ212&gt;=8,INDEX($DK:$DK,$GP212+8),"")</f>
      </c>
      <c r="DV212">
        <f>IF($GQ212&gt;=9,INDEX($DK:$DK,$GP212+9),"")</f>
      </c>
      <c r="DW212">
        <f>IF($GQ212&gt;=10,INDEX($DK:$DK,$GP212+10),"")</f>
      </c>
      <c r="DX212">
        <f>IF($GQ212&gt;=11,INDEX($DK:$DK,$GP212+11),"")</f>
      </c>
      <c r="DY212">
        <f>IF($GQ212&gt;=12,INDEX($DK:$DK,$GP212+12),"")</f>
      </c>
      <c r="DZ212">
        <f>IF($GQ212&gt;=13,INDEX($DK:$DK,$GP212+13),"")</f>
      </c>
      <c r="EA212">
        <f>IF($GQ212&gt;=14,INDEX($DK:$DK,$GP212+14),"")</f>
      </c>
      <c r="EB212">
        <f>IF($GQ212&gt;=15,INDEX($DK:$DK,$GP212+15),"")</f>
      </c>
      <c r="EC212">
        <f>IF($GQ212&gt;=16,INDEX($DK:$DK,$GP212+16),"")</f>
      </c>
      <c r="ED212">
        <f>IF($GQ212&gt;=17,INDEX($DK:$DK,$GP212+17),"")</f>
      </c>
      <c r="EE212">
        <f>IF($GQ212&gt;=18,INDEX($DK:$DK,$GP212+18),"")</f>
      </c>
      <c r="EF212">
        <f>IF($GQ212&gt;=19,INDEX($DK:$DK,$GP212+19),"")</f>
      </c>
      <c r="EG212">
        <f>IF($GQ212&gt;=20,INDEX($DK:$DK,$GP212+20),"")</f>
      </c>
      <c r="EH212">
        <f>IF($GQ212&gt;=21,INDEX($DK:$DK,$GP212+21),"")</f>
      </c>
      <c r="EI212">
        <f>IF($GQ212&gt;=22,INDEX($DK:$DK,$GP212+22),"")</f>
      </c>
      <c r="EJ212">
        <f>IF($GQ212&gt;=23,INDEX($DK:$DK,$GP212+23),"")</f>
      </c>
      <c r="EK212">
        <f>IF($GQ212&gt;=24,INDEX($DK:$DK,$GP212+24),"")</f>
      </c>
      <c r="EL212">
        <f>IF($GQ212&gt;=25,INDEX($DK:$DK,$GP212+25),"")</f>
      </c>
      <c r="EM212">
        <f>IF($GQ212&gt;=26,INDEX($DK:$DK,$GP212+26),"")</f>
      </c>
      <c r="EN212">
        <f>IF($GQ212&gt;=27,INDEX($DK:$DK,$GP212+27),"")</f>
      </c>
      <c r="EO212">
        <f>IF($GQ212&gt;=28,INDEX($DK:$DK,$GP212+28),"")</f>
      </c>
      <c r="EP212">
        <f>IF($GQ212&gt;=29,INDEX($DK:$DK,$GP212+29),"")</f>
      </c>
      <c r="EQ212">
        <f>IF($GQ212&gt;=30,INDEX($DK:$DK,$GP212+30),"")</f>
      </c>
      <c r="ER212">
        <f>IF($GQ212&gt;=31,INDEX($DK:$DK,$GP212+31),"")</f>
      </c>
      <c r="ES212">
        <f>IF($GQ212&gt;=32,INDEX($DK:$DK,$GP212+32),"")</f>
      </c>
      <c r="ET212">
        <f>IF($GQ212&gt;=33,INDEX($DK:$DK,$GP212+33),"")</f>
      </c>
      <c r="EU212">
        <f>IF($GQ212&gt;=34,INDEX($DK:$DK,$GP212+34),"")</f>
      </c>
      <c r="EV212">
        <f>IF($GQ212&gt;=35,INDEX($DK:$DK,$GP212+35),"")</f>
      </c>
      <c r="EW212">
        <f>IF($GQ212&gt;=36,INDEX($DK:$DK,$GP212+36),"")</f>
      </c>
      <c r="EX212">
        <f>IF($GQ212&gt;=37,INDEX($DK:$DK,$GP212+37),"")</f>
      </c>
      <c r="EY212">
        <f>IF($GQ212&gt;=38,INDEX($DK:$DK,$GP212+38),"")</f>
      </c>
      <c r="EZ212">
        <f>IF($GQ212&gt;=39,INDEX($DK:$DK,$GP212+39),"")</f>
      </c>
      <c r="FA212">
        <f>IF($GQ212&gt;=40,INDEX($DK:$DK,$GP212+40),"")</f>
      </c>
      <c r="FB212">
        <f>IF($GQ212&gt;=1,INDEX($DL:$DL,$GP212+1),"")</f>
      </c>
      <c r="FC212">
        <f>IF($GQ212&gt;=2,INDEX($DL:$DL,$GP212+2),"")</f>
      </c>
      <c r="FD212">
        <f>IF($GQ212&gt;=3,INDEX($DL:$DL,$GP212+3),"")</f>
      </c>
      <c r="FE212">
        <f>IF($GQ212&gt;=4,INDEX($DL:$DL,$GP212+4),"")</f>
      </c>
      <c r="FF212">
        <f>IF($GQ212&gt;=5,INDEX($DL:$DL,$GP212+5),"")</f>
      </c>
      <c r="FG212">
        <f>IF($GQ212&gt;=6,INDEX($DL:$DL,$GP212+6),"")</f>
      </c>
      <c r="FH212">
        <f>IF($GQ212&gt;=7,INDEX($DL:$DL,$GP212+7),"")</f>
      </c>
      <c r="FI212">
        <f>IF($GQ212&gt;=8,INDEX($DL:$DL,$GP212+8),"")</f>
      </c>
      <c r="FJ212">
        <f>IF($GQ212&gt;=9,INDEX($DL:$DL,$GP212+9),"")</f>
      </c>
      <c r="FK212">
        <f>IF($GQ212&gt;=10,INDEX($DL:$DL,$GP212+10),"")</f>
      </c>
      <c r="FL212">
        <f>IF($GQ212&gt;=11,INDEX($DL:$DL,$GP212+11),"")</f>
      </c>
      <c r="FM212">
        <f>IF($GQ212&gt;=12,INDEX($DL:$DL,$GP212+12),"")</f>
      </c>
      <c r="FN212">
        <f>IF($GQ212&gt;=13,INDEX($DL:$DL,$GP212+13),"")</f>
      </c>
      <c r="FO212">
        <f>IF($GQ212&gt;=14,INDEX($DL:$DL,$GP212+14),"")</f>
      </c>
      <c r="FP212">
        <f>IF($GQ212&gt;=15,INDEX($DL:$DL,$GP212+15),"")</f>
      </c>
      <c r="FQ212">
        <f>IF($GQ212&gt;=16,INDEX($DL:$DL,$GP212+16),"")</f>
      </c>
      <c r="FR212">
        <f>IF($GQ212&gt;=17,INDEX($DL:$DL,$GP212+17),"")</f>
      </c>
      <c r="FS212">
        <f>IF($GQ212&gt;=18,INDEX($DL:$DL,$GP212+18),"")</f>
      </c>
      <c r="FT212">
        <f>IF($GQ212&gt;=19,INDEX($DL:$DL,$GP212+19),"")</f>
      </c>
      <c r="FU212">
        <f>IF($GQ212&gt;=20,INDEX($DL:$DL,$GP212+20),"")</f>
      </c>
      <c r="FV212">
        <f>IF($GQ212&gt;=21,INDEX($DL:$DL,$GP212+21),"")</f>
      </c>
      <c r="FW212">
        <f>IF($GQ212&gt;=22,INDEX($DL:$DL,$GP212+22),"")</f>
      </c>
      <c r="FX212">
        <f>IF($GQ212&gt;=23,INDEX($DL:$DL,$GP212+23),"")</f>
      </c>
      <c r="FY212">
        <f>IF($GQ212&gt;=24,INDEX($DL:$DL,$GP212+24),"")</f>
      </c>
      <c r="FZ212">
        <f>IF($GQ212&gt;=25,INDEX($DL:$DL,$GP212+25),"")</f>
      </c>
      <c r="GA212">
        <f>IF($GQ212&gt;=26,INDEX($DL:$DL,$GP212+26),"")</f>
      </c>
      <c r="GB212">
        <f>IF($GQ212&gt;=27,INDEX($DL:$DL,$GP212+27),"")</f>
      </c>
      <c r="GC212">
        <f>IF($GQ212&gt;=28,INDEX($DL:$DL,$GP212+28),"")</f>
      </c>
      <c r="GD212">
        <f>IF($GQ212&gt;=29,INDEX($DL:$DL,$GP212+29),"")</f>
      </c>
      <c r="GE212">
        <f>IF($GQ212&gt;=30,INDEX($DL:$DL,$GP212+30),"")</f>
      </c>
      <c r="GF212">
        <f>IF($GQ212&gt;=31,INDEX($DL:$DL,$GP212+31),"")</f>
      </c>
      <c r="GG212">
        <f>IF($GQ212&gt;=32,INDEX($DL:$DL,$GP212+32),"")</f>
      </c>
      <c r="GH212">
        <f>IF($GQ212&gt;=33,INDEX($DL:$DL,$GP212+33),"")</f>
      </c>
      <c r="GI212">
        <f>IF($GQ212&gt;=34,INDEX($DL:$DL,$GP212+34),"")</f>
      </c>
      <c r="GJ212">
        <f>IF($GQ212&gt;=35,INDEX($DL:$DL,$GP212+35),"")</f>
      </c>
      <c r="GK212">
        <f>IF($GQ212&gt;=36,INDEX($DL:$DL,$GP212+36),"")</f>
      </c>
      <c r="GL212">
        <f>IF($GQ212&gt;=37,INDEX($DL:$DL,$GP212+37),"")</f>
      </c>
      <c r="GM212">
        <f>IF($GQ212&gt;=38,INDEX($DL:$DL,$GP212+38),"")</f>
      </c>
      <c r="GN212">
        <f>IF($GQ212&gt;=39,INDEX($DL:$DL,$GP212+39),"")</f>
      </c>
      <c r="GO212">
        <f>IF($GQ212&gt;=40,INDEX($DL:$DL,$GP212+40),"")</f>
      </c>
      <c r="GP212">
        <f>IFERROR(MATCH($DJ212,$DK$2:$DK$148,0)+1,0)</f>
      </c>
      <c r="GQ212">
        <f>IFERROR(INDEX($DM$2:$DM$148,MATCH($DJ212,$DK$2:$DK$148,0)),0)</f>
      </c>
      <c r="GR212">
        <f>IFERROR(MATCH($L212,$DN$212:$FA$212,0),0)</f>
      </c>
      <c r="GS212">
        <f>IF($GR212&gt;0,INDEX($FB$212:$GO$212,$GR212),"")</f>
      </c>
      <c r="GT212" t="s">
        <v>424</v>
      </c>
      <c r="GV212">
        <f>IF($JE212&gt;=1,INDEX($GT:$GT,$JD212+1),"")</f>
      </c>
      <c r="GW212">
        <f>IF($JE212&gt;=2,INDEX($GT:$GT,$JD212+2),"")</f>
      </c>
      <c r="GX212">
        <f>IF($JE212&gt;=3,INDEX($GT:$GT,$JD212+3),"")</f>
      </c>
      <c r="GY212">
        <f>IF($JE212&gt;=4,INDEX($GT:$GT,$JD212+4),"")</f>
      </c>
      <c r="GZ212">
        <f>IF($JE212&gt;=5,INDEX($GT:$GT,$JD212+5),"")</f>
      </c>
      <c r="HA212">
        <f>IF($JE212&gt;=6,INDEX($GT:$GT,$JD212+6),"")</f>
      </c>
      <c r="HB212">
        <f>IF($JE212&gt;=7,INDEX($GT:$GT,$JD212+7),"")</f>
      </c>
      <c r="HC212">
        <f>IF($JE212&gt;=8,INDEX($GT:$GT,$JD212+8),"")</f>
      </c>
      <c r="HD212">
        <f>IF($JE212&gt;=9,INDEX($GT:$GT,$JD212+9),"")</f>
      </c>
      <c r="HE212">
        <f>IF($JE212&gt;=10,INDEX($GT:$GT,$JD212+10),"")</f>
      </c>
      <c r="HF212">
        <f>IF($JE212&gt;=11,INDEX($GT:$GT,$JD212+11),"")</f>
      </c>
      <c r="HG212">
        <f>IF($JE212&gt;=12,INDEX($GT:$GT,$JD212+12),"")</f>
      </c>
      <c r="HH212">
        <f>IF($JE212&gt;=13,INDEX($GT:$GT,$JD212+13),"")</f>
      </c>
      <c r="HI212">
        <f>IF($JE212&gt;=14,INDEX($GT:$GT,$JD212+14),"")</f>
      </c>
      <c r="HJ212">
        <f>IF($JE212&gt;=15,INDEX($GT:$GT,$JD212+15),"")</f>
      </c>
      <c r="HK212">
        <f>IF($JE212&gt;=16,INDEX($GT:$GT,$JD212+16),"")</f>
      </c>
      <c r="HL212">
        <f>IF($JE212&gt;=17,INDEX($GT:$GT,$JD212+17),"")</f>
      </c>
      <c r="HM212">
        <f>IF($JE212&gt;=18,INDEX($GT:$GT,$JD212+18),"")</f>
      </c>
      <c r="HN212">
        <f>IF($JE212&gt;=19,INDEX($GT:$GT,$JD212+19),"")</f>
      </c>
      <c r="HO212">
        <f>IF($JE212&gt;=20,INDEX($GT:$GT,$JD212+20),"")</f>
      </c>
      <c r="HP212">
        <f>IF($JE212&gt;=21,INDEX($GT:$GT,$JD212+21),"")</f>
      </c>
      <c r="HQ212">
        <f>IF($JE212&gt;=22,INDEX($GT:$GT,$JD212+22),"")</f>
      </c>
      <c r="HR212">
        <f>IF($JE212&gt;=23,INDEX($GT:$GT,$JD212+23),"")</f>
      </c>
      <c r="HS212">
        <f>IF($JE212&gt;=24,INDEX($GT:$GT,$JD212+24),"")</f>
      </c>
      <c r="HT212">
        <f>IF($JE212&gt;=25,INDEX($GT:$GT,$JD212+25),"")</f>
      </c>
      <c r="HU212">
        <f>IF($JE212&gt;=26,INDEX($GT:$GT,$JD212+26),"")</f>
      </c>
      <c r="HV212">
        <f>IF($JE212&gt;=27,INDEX($GT:$GT,$JD212+27),"")</f>
      </c>
      <c r="HW212">
        <f>IF($JE212&gt;=28,INDEX($GT:$GT,$JD212+28),"")</f>
      </c>
      <c r="HX212">
        <f>IF($JE212&gt;=29,INDEX($GT:$GT,$JD212+29),"")</f>
      </c>
      <c r="HY212">
        <f>IF($JE212&gt;=30,INDEX($GT:$GT,$JD212+30),"")</f>
      </c>
      <c r="HZ212">
        <f>IF($JE212&gt;=31,INDEX($GT:$GT,$JD212+31),"")</f>
      </c>
      <c r="IA212">
        <f>IF($JE212&gt;=32,INDEX($GT:$GT,$JD212+32),"")</f>
      </c>
      <c r="IB212">
        <f>IF($JE212&gt;=33,INDEX($GT:$GT,$JD212+33),"")</f>
      </c>
      <c r="IC212">
        <f>IF($JE212&gt;=34,INDEX($GT:$GT,$JD212+34),"")</f>
      </c>
      <c r="ID212">
        <f>IF($JE212&gt;=35,INDEX($GT:$GT,$JD212+35),"")</f>
      </c>
      <c r="IE212">
        <f>IF($JE212&gt;=36,INDEX($GT:$GT,$JD212+36),"")</f>
      </c>
      <c r="IF212">
        <f>IF($JE212&gt;=37,INDEX($GT:$GT,$JD212+37),"")</f>
      </c>
      <c r="IG212">
        <f>IF($JE212&gt;=38,INDEX($GT:$GT,$JD212+38),"")</f>
      </c>
      <c r="IH212">
        <f>IF($JE212&gt;=39,INDEX($GT:$GT,$JD212+39),"")</f>
      </c>
      <c r="II212">
        <f>IF($JE212&gt;=40,INDEX($GT:$GT,$JD212+40),"")</f>
      </c>
      <c r="IJ212">
        <f>IF($JE212&gt;=41,INDEX($GT:$GT,$JD212+41),"")</f>
      </c>
      <c r="IK212">
        <f>IF($JE212&gt;=42,INDEX($GT:$GT,$JD212+42),"")</f>
      </c>
      <c r="IL212">
        <f>IF($JE212&gt;=43,INDEX($GT:$GT,$JD212+43),"")</f>
      </c>
      <c r="IM212">
        <f>IF($JE212&gt;=44,INDEX($GT:$GT,$JD212+44),"")</f>
      </c>
      <c r="IN212">
        <f>IF($JE212&gt;=45,INDEX($GT:$GT,$JD212+45),"")</f>
      </c>
      <c r="IO212">
        <f>IF($JE212&gt;=46,INDEX($GT:$GT,$JD212+46),"")</f>
      </c>
      <c r="IP212">
        <f>IF($JE212&gt;=47,INDEX($GT:$GT,$JD212+47),"")</f>
      </c>
      <c r="IQ212">
        <f>IF($JE212&gt;=48,INDEX($GT:$GT,$JD212+48),"")</f>
      </c>
      <c r="IR212">
        <f>IF($JE212&gt;=49,INDEX($GT:$GT,$JD212+49),"")</f>
      </c>
      <c r="IS212">
        <f>IF($JE212&gt;=50,INDEX($GT:$GT,$JD212+50),"")</f>
      </c>
      <c r="IT212">
        <f>IF($JE212&gt;=51,INDEX($GT:$GT,$JD212+51),"")</f>
      </c>
      <c r="IU212">
        <f>IF($JE212&gt;=52,INDEX($GT:$GT,$JD212+52),"")</f>
      </c>
      <c r="IV212">
        <f>IF($JE212&gt;=53,INDEX($GT:$GT,$JD212+53),"")</f>
      </c>
      <c r="IW212">
        <f>IF($JE212&gt;=54,INDEX($GT:$GT,$JD212+54),"")</f>
      </c>
      <c r="IX212">
        <f>IF($JE212&gt;=55,INDEX($GT:$GT,$JD212+55),"")</f>
      </c>
      <c r="IY212">
        <f>IF($JE212&gt;=56,INDEX($GT:$GT,$JD212+56),"")</f>
      </c>
      <c r="IZ212">
        <f>IF($JE212&gt;=57,INDEX($GT:$GT,$JD212+57),"")</f>
      </c>
      <c r="JA212">
        <f>IF($JE212&gt;=58,INDEX($GT:$GT,$JD212+58),"")</f>
      </c>
      <c r="JB212">
        <f>IF($JE212&gt;=59,INDEX($GT:$GT,$JD212+59),"")</f>
      </c>
      <c r="JC212">
        <f>IF($JE212&gt;=60,INDEX($GT:$GT,$JD212+60),"")</f>
      </c>
      <c r="JD212">
        <f>IFERROR(MATCH($GS212,$GT$2:$GT$322,0)+1,0)</f>
      </c>
      <c r="JE212">
        <f>IFERROR(INDEX($GU$2:$GU$322,MATCH($GS212,$GT$2:$GT$322,0)),0)</f>
      </c>
      <c r="JF212" t="s">
        <v>28</v>
      </c>
      <c r="JG212" t="s">
        <v>28</v>
      </c>
    </row>
    <row r="213" spans="1:267" x14ac:dyDescent="0.25">
      <c r="J213" s="1"/>
      <c r="K213" s="1"/>
      <c r="L213" s="1"/>
      <c r="M213" s="1"/>
      <c r="N213" s="1">
        <f>IFERROR(IF(FIND(" - ",$J213)&gt;0,MID($J213,FIND(" - ",$J213)+3,LEN($J213)),""),"")</f>
      </c>
      <c r="P213" s="1"/>
      <c r="S213" t="s">
        <v>28</v>
      </c>
      <c r="U213">
        <f>IF(OR($S213="",$T213=""),"",IFERROR($S213/$T213,0))</f>
      </c>
      <c r="V213">
        <f>IF($S213="","",
IF($K213="","",
IF(ISNUMBER(SEARCH("exempt",LOWER($K213))),0,
$S213*(VALUE(SUBSTITUTE($K213,"%",""))/100))))</f>
      </c>
      <c r="AB213">
        <f>IF($S213="","",
SUM($S213,$V213,$Z213,$W213,$Y213)-
IF($AA213="",0,VALUE($AA213)))</f>
      </c>
      <c r="AJ213" t="s">
        <v>860</v>
      </c>
      <c r="AO213" t="s">
        <v>861</v>
      </c>
      <c r="AR213">
        <f>IFERROR(LEFT($J213,FIND(" - ",$J213)-1),$J213)</f>
      </c>
      <c r="AU213">
        <f>IF($CJ213&gt;=1,INDEX($AS:$AS,$CI213+1),"")</f>
      </c>
      <c r="AV213">
        <f>IF($CJ213&gt;=2,INDEX($AS:$AS,$CI213+2),"")</f>
      </c>
      <c r="AW213">
        <f>IF($CJ213&gt;=3,INDEX($AS:$AS,$CI213+3),"")</f>
      </c>
      <c r="AX213">
        <f>IF($CJ213&gt;=4,INDEX($AS:$AS,$CI213+4),"")</f>
      </c>
      <c r="AY213">
        <f>IF($CJ213&gt;=5,INDEX($AS:$AS,$CI213+5),"")</f>
      </c>
      <c r="AZ213">
        <f>IF($CJ213&gt;=6,INDEX($AS:$AS,$CI213+6),"")</f>
      </c>
      <c r="BA213">
        <f>IF($CJ213&gt;=7,INDEX($AS:$AS,$CI213+7),"")</f>
      </c>
      <c r="BB213">
        <f>IF($CJ213&gt;=8,INDEX($AS:$AS,$CI213+8),"")</f>
      </c>
      <c r="BC213">
        <f>IF($CJ213&gt;=9,INDEX($AS:$AS,$CI213+9),"")</f>
      </c>
      <c r="BD213">
        <f>IF($CJ213&gt;=10,INDEX($AS:$AS,$CI213+10),"")</f>
      </c>
      <c r="BE213">
        <f>IF($CJ213&gt;=11,INDEX($AS:$AS,$CI213+11),"")</f>
      </c>
      <c r="BF213">
        <f>IF($CJ213&gt;=12,INDEX($AS:$AS,$CI213+12),"")</f>
      </c>
      <c r="BG213">
        <f>IF($CJ213&gt;=13,INDEX($AS:$AS,$CI213+13),"")</f>
      </c>
      <c r="BH213">
        <f>IF($CJ213&gt;=14,INDEX($AS:$AS,$CI213+14),"")</f>
      </c>
      <c r="BI213">
        <f>IF($CJ213&gt;=15,INDEX($AS:$AS,$CI213+15),"")</f>
      </c>
      <c r="BJ213">
        <f>IF($CJ213&gt;=16,INDEX($AS:$AS,$CI213+16),"")</f>
      </c>
      <c r="BK213">
        <f>IF($CJ213&gt;=17,INDEX($AS:$AS,$CI213+17),"")</f>
      </c>
      <c r="BL213">
        <f>IF($CJ213&gt;=18,INDEX($AS:$AS,$CI213+18),"")</f>
      </c>
      <c r="BM213">
        <f>IF($CJ213&gt;=19,INDEX($AS:$AS,$CI213+19),"")</f>
      </c>
      <c r="BN213">
        <f>IF($CJ213&gt;=20,INDEX($AS:$AS,$CI213+20),"")</f>
      </c>
      <c r="BO213">
        <f>IF($CJ213&gt;=21,INDEX($AS:$AS,$CI213+21),"")</f>
      </c>
      <c r="BP213">
        <f>IF($CJ213&gt;=22,INDEX($AS:$AS,$CI213+22),"")</f>
      </c>
      <c r="BQ213">
        <f>IF($CJ213&gt;=23,INDEX($AS:$AS,$CI213+23),"")</f>
      </c>
      <c r="BR213">
        <f>IF($CJ213&gt;=24,INDEX($AS:$AS,$CI213+24),"")</f>
      </c>
      <c r="BS213">
        <f>IF($CJ213&gt;=25,INDEX($AS:$AS,$CI213+25),"")</f>
      </c>
      <c r="BT213">
        <f>IF($CJ213&gt;=26,INDEX($AS:$AS,$CI213+26),"")</f>
      </c>
      <c r="BU213">
        <f>IF($CJ213&gt;=27,INDEX($AS:$AS,$CI213+27),"")</f>
      </c>
      <c r="BV213">
        <f>IF($CJ213&gt;=28,INDEX($AS:$AS,$CI213+28),"")</f>
      </c>
      <c r="BW213">
        <f>IF($CJ213&gt;=29,INDEX($AS:$AS,$CI213+29),"")</f>
      </c>
      <c r="BX213">
        <f>IF($CJ213&gt;=30,INDEX($AS:$AS,$CI213+30),"")</f>
      </c>
      <c r="BY213">
        <f>IF($CJ213&gt;=31,INDEX($AS:$AS,$CI213+31),"")</f>
      </c>
      <c r="BZ213">
        <f>IF($CJ213&gt;=32,INDEX($AS:$AS,$CI213+32),"")</f>
      </c>
      <c r="CA213">
        <f>IF($CJ213&gt;=33,INDEX($AS:$AS,$CI213+33),"")</f>
      </c>
      <c r="CB213">
        <f>IF($CJ213&gt;=34,INDEX($AS:$AS,$CI213+34),"")</f>
      </c>
      <c r="CC213">
        <f>IF($CJ213&gt;=35,INDEX($AS:$AS,$CI213+35),"")</f>
      </c>
      <c r="CD213">
        <f>IF($CJ213&gt;=36,INDEX($AS:$AS,$CI213+36),"")</f>
      </c>
      <c r="CE213">
        <f>IF($CJ213&gt;=37,INDEX($AS:$AS,$CI213+37),"")</f>
      </c>
      <c r="CF213">
        <f>IF($CJ213&gt;=38,INDEX($AS:$AS,$CI213+38),"")</f>
      </c>
      <c r="CG213">
        <f>IF($CJ213&gt;=39,INDEX($AS:$AS,$CI213+39),"")</f>
      </c>
      <c r="CH213">
        <f>IF($CJ213&gt;=40,INDEX($AS:$AS,$CI213+40),"")</f>
      </c>
      <c r="CI213">
        <f>IFERROR(MATCH($AR213,$AS$2:$AS$133,0)+1,0)</f>
      </c>
      <c r="CJ213">
        <f>IFERROR(INDEX($AT$2:$AT$133,MATCH($AR213,$AS$2:$AS$133,0)),0)</f>
      </c>
      <c r="CK213">
        <f>IFERROR(LEFT($O213,FIND(" - ",$O213)-1),$O213)</f>
      </c>
      <c r="CL213" t="s">
        <v>85</v>
      </c>
      <c r="CN213">
        <f>IF($DI213&gt;=1,INDEX($CL:$CL,$DH213+1),"")</f>
      </c>
      <c r="CO213">
        <f>IF($DI213&gt;=2,INDEX($CL:$CL,$DH213+2),"")</f>
      </c>
      <c r="CP213">
        <f>IF($DI213&gt;=3,INDEX($CL:$CL,$DH213+3),"")</f>
      </c>
      <c r="CQ213">
        <f>IF($DI213&gt;=4,INDEX($CL:$CL,$DH213+4),"")</f>
      </c>
      <c r="CR213">
        <f>IF($DI213&gt;=5,INDEX($CL:$CL,$DH213+5),"")</f>
      </c>
      <c r="CS213">
        <f>IF($DI213&gt;=6,INDEX($CL:$CL,$DH213+6),"")</f>
      </c>
      <c r="CT213">
        <f>IF($DI213&gt;=7,INDEX($CL:$CL,$DH213+7),"")</f>
      </c>
      <c r="CU213">
        <f>IF($DI213&gt;=8,INDEX($CL:$CL,$DH213+8),"")</f>
      </c>
      <c r="CV213">
        <f>IF($DI213&gt;=9,INDEX($CL:$CL,$DH213+9),"")</f>
      </c>
      <c r="CW213">
        <f>IF($DI213&gt;=10,INDEX($CL:$CL,$DH213+10),"")</f>
      </c>
      <c r="CX213">
        <f>IF($DI213&gt;=11,INDEX($CL:$CL,$DH213+11),"")</f>
      </c>
      <c r="CY213">
        <f>IF($DI213&gt;=12,INDEX($CL:$CL,$DH213+12),"")</f>
      </c>
      <c r="CZ213">
        <f>IF($DI213&gt;=13,INDEX($CL:$CL,$DH213+13),"")</f>
      </c>
      <c r="DA213">
        <f>IF($DI213&gt;=14,INDEX($CL:$CL,$DH213+14),"")</f>
      </c>
      <c r="DB213">
        <f>IF($DI213&gt;=15,INDEX($CL:$CL,$DH213+15),"")</f>
      </c>
      <c r="DC213">
        <f>IF($DI213&gt;=16,INDEX($CL:$CL,$DH213+16),"")</f>
      </c>
      <c r="DD213">
        <f>IF($DI213&gt;=17,INDEX($CL:$CL,$DH213+17),"")</f>
      </c>
      <c r="DE213">
        <f>IF($DI213&gt;=18,INDEX($CL:$CL,$DH213+18),"")</f>
      </c>
      <c r="DF213">
        <f>IF($DI213&gt;=19,INDEX($CL:$CL,$DH213+19),"")</f>
      </c>
      <c r="DG213">
        <f>IF($DI213&gt;=20,INDEX($CL:$CL,$DH213+20),"")</f>
      </c>
      <c r="DH213">
        <f>IFERROR(MATCH($CK213,$CL$2:$CL$1558,0)+1,0)</f>
      </c>
      <c r="DI213">
        <f>IFERROR(INDEX($CM$2:$CM$1558,MATCH($CK213,$CL$2:$CL$1558,0)),0)</f>
      </c>
      <c r="DJ213">
        <f>IFERROR(INDEX($AQ:$AQ,MATCH($K213,$AP:$AP,0))&amp;"","")</f>
      </c>
      <c r="DN213">
        <f>IF($GQ213&gt;=1,INDEX($DK:$DK,$GP213+1),"")</f>
      </c>
      <c r="DO213">
        <f>IF($GQ213&gt;=2,INDEX($DK:$DK,$GP213+2),"")</f>
      </c>
      <c r="DP213">
        <f>IF($GQ213&gt;=3,INDEX($DK:$DK,$GP213+3),"")</f>
      </c>
      <c r="DQ213">
        <f>IF($GQ213&gt;=4,INDEX($DK:$DK,$GP213+4),"")</f>
      </c>
      <c r="DR213">
        <f>IF($GQ213&gt;=5,INDEX($DK:$DK,$GP213+5),"")</f>
      </c>
      <c r="DS213">
        <f>IF($GQ213&gt;=6,INDEX($DK:$DK,$GP213+6),"")</f>
      </c>
      <c r="DT213">
        <f>IF($GQ213&gt;=7,INDEX($DK:$DK,$GP213+7),"")</f>
      </c>
      <c r="DU213">
        <f>IF($GQ213&gt;=8,INDEX($DK:$DK,$GP213+8),"")</f>
      </c>
      <c r="DV213">
        <f>IF($GQ213&gt;=9,INDEX($DK:$DK,$GP213+9),"")</f>
      </c>
      <c r="DW213">
        <f>IF($GQ213&gt;=10,INDEX($DK:$DK,$GP213+10),"")</f>
      </c>
      <c r="DX213">
        <f>IF($GQ213&gt;=11,INDEX($DK:$DK,$GP213+11),"")</f>
      </c>
      <c r="DY213">
        <f>IF($GQ213&gt;=12,INDEX($DK:$DK,$GP213+12),"")</f>
      </c>
      <c r="DZ213">
        <f>IF($GQ213&gt;=13,INDEX($DK:$DK,$GP213+13),"")</f>
      </c>
      <c r="EA213">
        <f>IF($GQ213&gt;=14,INDEX($DK:$DK,$GP213+14),"")</f>
      </c>
      <c r="EB213">
        <f>IF($GQ213&gt;=15,INDEX($DK:$DK,$GP213+15),"")</f>
      </c>
      <c r="EC213">
        <f>IF($GQ213&gt;=16,INDEX($DK:$DK,$GP213+16),"")</f>
      </c>
      <c r="ED213">
        <f>IF($GQ213&gt;=17,INDEX($DK:$DK,$GP213+17),"")</f>
      </c>
      <c r="EE213">
        <f>IF($GQ213&gt;=18,INDEX($DK:$DK,$GP213+18),"")</f>
      </c>
      <c r="EF213">
        <f>IF($GQ213&gt;=19,INDEX($DK:$DK,$GP213+19),"")</f>
      </c>
      <c r="EG213">
        <f>IF($GQ213&gt;=20,INDEX($DK:$DK,$GP213+20),"")</f>
      </c>
      <c r="EH213">
        <f>IF($GQ213&gt;=21,INDEX($DK:$DK,$GP213+21),"")</f>
      </c>
      <c r="EI213">
        <f>IF($GQ213&gt;=22,INDEX($DK:$DK,$GP213+22),"")</f>
      </c>
      <c r="EJ213">
        <f>IF($GQ213&gt;=23,INDEX($DK:$DK,$GP213+23),"")</f>
      </c>
      <c r="EK213">
        <f>IF($GQ213&gt;=24,INDEX($DK:$DK,$GP213+24),"")</f>
      </c>
      <c r="EL213">
        <f>IF($GQ213&gt;=25,INDEX($DK:$DK,$GP213+25),"")</f>
      </c>
      <c r="EM213">
        <f>IF($GQ213&gt;=26,INDEX($DK:$DK,$GP213+26),"")</f>
      </c>
      <c r="EN213">
        <f>IF($GQ213&gt;=27,INDEX($DK:$DK,$GP213+27),"")</f>
      </c>
      <c r="EO213">
        <f>IF($GQ213&gt;=28,INDEX($DK:$DK,$GP213+28),"")</f>
      </c>
      <c r="EP213">
        <f>IF($GQ213&gt;=29,INDEX($DK:$DK,$GP213+29),"")</f>
      </c>
      <c r="EQ213">
        <f>IF($GQ213&gt;=30,INDEX($DK:$DK,$GP213+30),"")</f>
      </c>
      <c r="ER213">
        <f>IF($GQ213&gt;=31,INDEX($DK:$DK,$GP213+31),"")</f>
      </c>
      <c r="ES213">
        <f>IF($GQ213&gt;=32,INDEX($DK:$DK,$GP213+32),"")</f>
      </c>
      <c r="ET213">
        <f>IF($GQ213&gt;=33,INDEX($DK:$DK,$GP213+33),"")</f>
      </c>
      <c r="EU213">
        <f>IF($GQ213&gt;=34,INDEX($DK:$DK,$GP213+34),"")</f>
      </c>
      <c r="EV213">
        <f>IF($GQ213&gt;=35,INDEX($DK:$DK,$GP213+35),"")</f>
      </c>
      <c r="EW213">
        <f>IF($GQ213&gt;=36,INDEX($DK:$DK,$GP213+36),"")</f>
      </c>
      <c r="EX213">
        <f>IF($GQ213&gt;=37,INDEX($DK:$DK,$GP213+37),"")</f>
      </c>
      <c r="EY213">
        <f>IF($GQ213&gt;=38,INDEX($DK:$DK,$GP213+38),"")</f>
      </c>
      <c r="EZ213">
        <f>IF($GQ213&gt;=39,INDEX($DK:$DK,$GP213+39),"")</f>
      </c>
      <c r="FA213">
        <f>IF($GQ213&gt;=40,INDEX($DK:$DK,$GP213+40),"")</f>
      </c>
      <c r="FB213">
        <f>IF($GQ213&gt;=1,INDEX($DL:$DL,$GP213+1),"")</f>
      </c>
      <c r="FC213">
        <f>IF($GQ213&gt;=2,INDEX($DL:$DL,$GP213+2),"")</f>
      </c>
      <c r="FD213">
        <f>IF($GQ213&gt;=3,INDEX($DL:$DL,$GP213+3),"")</f>
      </c>
      <c r="FE213">
        <f>IF($GQ213&gt;=4,INDEX($DL:$DL,$GP213+4),"")</f>
      </c>
      <c r="FF213">
        <f>IF($GQ213&gt;=5,INDEX($DL:$DL,$GP213+5),"")</f>
      </c>
      <c r="FG213">
        <f>IF($GQ213&gt;=6,INDEX($DL:$DL,$GP213+6),"")</f>
      </c>
      <c r="FH213">
        <f>IF($GQ213&gt;=7,INDEX($DL:$DL,$GP213+7),"")</f>
      </c>
      <c r="FI213">
        <f>IF($GQ213&gt;=8,INDEX($DL:$DL,$GP213+8),"")</f>
      </c>
      <c r="FJ213">
        <f>IF($GQ213&gt;=9,INDEX($DL:$DL,$GP213+9),"")</f>
      </c>
      <c r="FK213">
        <f>IF($GQ213&gt;=10,INDEX($DL:$DL,$GP213+10),"")</f>
      </c>
      <c r="FL213">
        <f>IF($GQ213&gt;=11,INDEX($DL:$DL,$GP213+11),"")</f>
      </c>
      <c r="FM213">
        <f>IF($GQ213&gt;=12,INDEX($DL:$DL,$GP213+12),"")</f>
      </c>
      <c r="FN213">
        <f>IF($GQ213&gt;=13,INDEX($DL:$DL,$GP213+13),"")</f>
      </c>
      <c r="FO213">
        <f>IF($GQ213&gt;=14,INDEX($DL:$DL,$GP213+14),"")</f>
      </c>
      <c r="FP213">
        <f>IF($GQ213&gt;=15,INDEX($DL:$DL,$GP213+15),"")</f>
      </c>
      <c r="FQ213">
        <f>IF($GQ213&gt;=16,INDEX($DL:$DL,$GP213+16),"")</f>
      </c>
      <c r="FR213">
        <f>IF($GQ213&gt;=17,INDEX($DL:$DL,$GP213+17),"")</f>
      </c>
      <c r="FS213">
        <f>IF($GQ213&gt;=18,INDEX($DL:$DL,$GP213+18),"")</f>
      </c>
      <c r="FT213">
        <f>IF($GQ213&gt;=19,INDEX($DL:$DL,$GP213+19),"")</f>
      </c>
      <c r="FU213">
        <f>IF($GQ213&gt;=20,INDEX($DL:$DL,$GP213+20),"")</f>
      </c>
      <c r="FV213">
        <f>IF($GQ213&gt;=21,INDEX($DL:$DL,$GP213+21),"")</f>
      </c>
      <c r="FW213">
        <f>IF($GQ213&gt;=22,INDEX($DL:$DL,$GP213+22),"")</f>
      </c>
      <c r="FX213">
        <f>IF($GQ213&gt;=23,INDEX($DL:$DL,$GP213+23),"")</f>
      </c>
      <c r="FY213">
        <f>IF($GQ213&gt;=24,INDEX($DL:$DL,$GP213+24),"")</f>
      </c>
      <c r="FZ213">
        <f>IF($GQ213&gt;=25,INDEX($DL:$DL,$GP213+25),"")</f>
      </c>
      <c r="GA213">
        <f>IF($GQ213&gt;=26,INDEX($DL:$DL,$GP213+26),"")</f>
      </c>
      <c r="GB213">
        <f>IF($GQ213&gt;=27,INDEX($DL:$DL,$GP213+27),"")</f>
      </c>
      <c r="GC213">
        <f>IF($GQ213&gt;=28,INDEX($DL:$DL,$GP213+28),"")</f>
      </c>
      <c r="GD213">
        <f>IF($GQ213&gt;=29,INDEX($DL:$DL,$GP213+29),"")</f>
      </c>
      <c r="GE213">
        <f>IF($GQ213&gt;=30,INDEX($DL:$DL,$GP213+30),"")</f>
      </c>
      <c r="GF213">
        <f>IF($GQ213&gt;=31,INDEX($DL:$DL,$GP213+31),"")</f>
      </c>
      <c r="GG213">
        <f>IF($GQ213&gt;=32,INDEX($DL:$DL,$GP213+32),"")</f>
      </c>
      <c r="GH213">
        <f>IF($GQ213&gt;=33,INDEX($DL:$DL,$GP213+33),"")</f>
      </c>
      <c r="GI213">
        <f>IF($GQ213&gt;=34,INDEX($DL:$DL,$GP213+34),"")</f>
      </c>
      <c r="GJ213">
        <f>IF($GQ213&gt;=35,INDEX($DL:$DL,$GP213+35),"")</f>
      </c>
      <c r="GK213">
        <f>IF($GQ213&gt;=36,INDEX($DL:$DL,$GP213+36),"")</f>
      </c>
      <c r="GL213">
        <f>IF($GQ213&gt;=37,INDEX($DL:$DL,$GP213+37),"")</f>
      </c>
      <c r="GM213">
        <f>IF($GQ213&gt;=38,INDEX($DL:$DL,$GP213+38),"")</f>
      </c>
      <c r="GN213">
        <f>IF($GQ213&gt;=39,INDEX($DL:$DL,$GP213+39),"")</f>
      </c>
      <c r="GO213">
        <f>IF($GQ213&gt;=40,INDEX($DL:$DL,$GP213+40),"")</f>
      </c>
      <c r="GP213">
        <f>IFERROR(MATCH($DJ213,$DK$2:$DK$148,0)+1,0)</f>
      </c>
      <c r="GQ213">
        <f>IFERROR(INDEX($DM$2:$DM$148,MATCH($DJ213,$DK$2:$DK$148,0)),0)</f>
      </c>
      <c r="GR213">
        <f>IFERROR(MATCH($L213,$DN$213:$FA$213,0),0)</f>
      </c>
      <c r="GS213">
        <f>IF($GR213&gt;0,INDEX($FB$213:$GO$213,$GR213),"")</f>
      </c>
      <c r="GT213" t="s">
        <v>429</v>
      </c>
      <c r="GV213">
        <f>IF($JE213&gt;=1,INDEX($GT:$GT,$JD213+1),"")</f>
      </c>
      <c r="GW213">
        <f>IF($JE213&gt;=2,INDEX($GT:$GT,$JD213+2),"")</f>
      </c>
      <c r="GX213">
        <f>IF($JE213&gt;=3,INDEX($GT:$GT,$JD213+3),"")</f>
      </c>
      <c r="GY213">
        <f>IF($JE213&gt;=4,INDEX($GT:$GT,$JD213+4),"")</f>
      </c>
      <c r="GZ213">
        <f>IF($JE213&gt;=5,INDEX($GT:$GT,$JD213+5),"")</f>
      </c>
      <c r="HA213">
        <f>IF($JE213&gt;=6,INDEX($GT:$GT,$JD213+6),"")</f>
      </c>
      <c r="HB213">
        <f>IF($JE213&gt;=7,INDEX($GT:$GT,$JD213+7),"")</f>
      </c>
      <c r="HC213">
        <f>IF($JE213&gt;=8,INDEX($GT:$GT,$JD213+8),"")</f>
      </c>
      <c r="HD213">
        <f>IF($JE213&gt;=9,INDEX($GT:$GT,$JD213+9),"")</f>
      </c>
      <c r="HE213">
        <f>IF($JE213&gt;=10,INDEX($GT:$GT,$JD213+10),"")</f>
      </c>
      <c r="HF213">
        <f>IF($JE213&gt;=11,INDEX($GT:$GT,$JD213+11),"")</f>
      </c>
      <c r="HG213">
        <f>IF($JE213&gt;=12,INDEX($GT:$GT,$JD213+12),"")</f>
      </c>
      <c r="HH213">
        <f>IF($JE213&gt;=13,INDEX($GT:$GT,$JD213+13),"")</f>
      </c>
      <c r="HI213">
        <f>IF($JE213&gt;=14,INDEX($GT:$GT,$JD213+14),"")</f>
      </c>
      <c r="HJ213">
        <f>IF($JE213&gt;=15,INDEX($GT:$GT,$JD213+15),"")</f>
      </c>
      <c r="HK213">
        <f>IF($JE213&gt;=16,INDEX($GT:$GT,$JD213+16),"")</f>
      </c>
      <c r="HL213">
        <f>IF($JE213&gt;=17,INDEX($GT:$GT,$JD213+17),"")</f>
      </c>
      <c r="HM213">
        <f>IF($JE213&gt;=18,INDEX($GT:$GT,$JD213+18),"")</f>
      </c>
      <c r="HN213">
        <f>IF($JE213&gt;=19,INDEX($GT:$GT,$JD213+19),"")</f>
      </c>
      <c r="HO213">
        <f>IF($JE213&gt;=20,INDEX($GT:$GT,$JD213+20),"")</f>
      </c>
      <c r="HP213">
        <f>IF($JE213&gt;=21,INDEX($GT:$GT,$JD213+21),"")</f>
      </c>
      <c r="HQ213">
        <f>IF($JE213&gt;=22,INDEX($GT:$GT,$JD213+22),"")</f>
      </c>
      <c r="HR213">
        <f>IF($JE213&gt;=23,INDEX($GT:$GT,$JD213+23),"")</f>
      </c>
      <c r="HS213">
        <f>IF($JE213&gt;=24,INDEX($GT:$GT,$JD213+24),"")</f>
      </c>
      <c r="HT213">
        <f>IF($JE213&gt;=25,INDEX($GT:$GT,$JD213+25),"")</f>
      </c>
      <c r="HU213">
        <f>IF($JE213&gt;=26,INDEX($GT:$GT,$JD213+26),"")</f>
      </c>
      <c r="HV213">
        <f>IF($JE213&gt;=27,INDEX($GT:$GT,$JD213+27),"")</f>
      </c>
      <c r="HW213">
        <f>IF($JE213&gt;=28,INDEX($GT:$GT,$JD213+28),"")</f>
      </c>
      <c r="HX213">
        <f>IF($JE213&gt;=29,INDEX($GT:$GT,$JD213+29),"")</f>
      </c>
      <c r="HY213">
        <f>IF($JE213&gt;=30,INDEX($GT:$GT,$JD213+30),"")</f>
      </c>
      <c r="HZ213">
        <f>IF($JE213&gt;=31,INDEX($GT:$GT,$JD213+31),"")</f>
      </c>
      <c r="IA213">
        <f>IF($JE213&gt;=32,INDEX($GT:$GT,$JD213+32),"")</f>
      </c>
      <c r="IB213">
        <f>IF($JE213&gt;=33,INDEX($GT:$GT,$JD213+33),"")</f>
      </c>
      <c r="IC213">
        <f>IF($JE213&gt;=34,INDEX($GT:$GT,$JD213+34),"")</f>
      </c>
      <c r="ID213">
        <f>IF($JE213&gt;=35,INDEX($GT:$GT,$JD213+35),"")</f>
      </c>
      <c r="IE213">
        <f>IF($JE213&gt;=36,INDEX($GT:$GT,$JD213+36),"")</f>
      </c>
      <c r="IF213">
        <f>IF($JE213&gt;=37,INDEX($GT:$GT,$JD213+37),"")</f>
      </c>
      <c r="IG213">
        <f>IF($JE213&gt;=38,INDEX($GT:$GT,$JD213+38),"")</f>
      </c>
      <c r="IH213">
        <f>IF($JE213&gt;=39,INDEX($GT:$GT,$JD213+39),"")</f>
      </c>
      <c r="II213">
        <f>IF($JE213&gt;=40,INDEX($GT:$GT,$JD213+40),"")</f>
      </c>
      <c r="IJ213">
        <f>IF($JE213&gt;=41,INDEX($GT:$GT,$JD213+41),"")</f>
      </c>
      <c r="IK213">
        <f>IF($JE213&gt;=42,INDEX($GT:$GT,$JD213+42),"")</f>
      </c>
      <c r="IL213">
        <f>IF($JE213&gt;=43,INDEX($GT:$GT,$JD213+43),"")</f>
      </c>
      <c r="IM213">
        <f>IF($JE213&gt;=44,INDEX($GT:$GT,$JD213+44),"")</f>
      </c>
      <c r="IN213">
        <f>IF($JE213&gt;=45,INDEX($GT:$GT,$JD213+45),"")</f>
      </c>
      <c r="IO213">
        <f>IF($JE213&gt;=46,INDEX($GT:$GT,$JD213+46),"")</f>
      </c>
      <c r="IP213">
        <f>IF($JE213&gt;=47,INDEX($GT:$GT,$JD213+47),"")</f>
      </c>
      <c r="IQ213">
        <f>IF($JE213&gt;=48,INDEX($GT:$GT,$JD213+48),"")</f>
      </c>
      <c r="IR213">
        <f>IF($JE213&gt;=49,INDEX($GT:$GT,$JD213+49),"")</f>
      </c>
      <c r="IS213">
        <f>IF($JE213&gt;=50,INDEX($GT:$GT,$JD213+50),"")</f>
      </c>
      <c r="IT213">
        <f>IF($JE213&gt;=51,INDEX($GT:$GT,$JD213+51),"")</f>
      </c>
      <c r="IU213">
        <f>IF($JE213&gt;=52,INDEX($GT:$GT,$JD213+52),"")</f>
      </c>
      <c r="IV213">
        <f>IF($JE213&gt;=53,INDEX($GT:$GT,$JD213+53),"")</f>
      </c>
      <c r="IW213">
        <f>IF($JE213&gt;=54,INDEX($GT:$GT,$JD213+54),"")</f>
      </c>
      <c r="IX213">
        <f>IF($JE213&gt;=55,INDEX($GT:$GT,$JD213+55),"")</f>
      </c>
      <c r="IY213">
        <f>IF($JE213&gt;=56,INDEX($GT:$GT,$JD213+56),"")</f>
      </c>
      <c r="IZ213">
        <f>IF($JE213&gt;=57,INDEX($GT:$GT,$JD213+57),"")</f>
      </c>
      <c r="JA213">
        <f>IF($JE213&gt;=58,INDEX($GT:$GT,$JD213+58),"")</f>
      </c>
      <c r="JB213">
        <f>IF($JE213&gt;=59,INDEX($GT:$GT,$JD213+59),"")</f>
      </c>
      <c r="JC213">
        <f>IF($JE213&gt;=60,INDEX($GT:$GT,$JD213+60),"")</f>
      </c>
      <c r="JD213">
        <f>IFERROR(MATCH($GS213,$GT$2:$GT$322,0)+1,0)</f>
      </c>
      <c r="JE213">
        <f>IFERROR(INDEX($GU$2:$GU$322,MATCH($GS213,$GT$2:$GT$322,0)),0)</f>
      </c>
      <c r="JF213" t="s">
        <v>28</v>
      </c>
      <c r="JG213" t="s">
        <v>28</v>
      </c>
    </row>
    <row r="214" spans="1:267" x14ac:dyDescent="0.25">
      <c r="J214" s="1"/>
      <c r="K214" s="1"/>
      <c r="L214" s="1"/>
      <c r="M214" s="1"/>
      <c r="N214" s="1">
        <f>IFERROR(IF(FIND(" - ",$J214)&gt;0,MID($J214,FIND(" - ",$J214)+3,LEN($J214)),""),"")</f>
      </c>
      <c r="P214" s="1"/>
      <c r="S214" t="s">
        <v>28</v>
      </c>
      <c r="U214">
        <f>IF(OR($S214="",$T214=""),"",IFERROR($S214/$T214,0))</f>
      </c>
      <c r="V214">
        <f>IF($S214="","",
IF($K214="","",
IF(ISNUMBER(SEARCH("exempt",LOWER($K214))),0,
$S214*(VALUE(SUBSTITUTE($K214,"%",""))/100))))</f>
      </c>
      <c r="AB214">
        <f>IF($S214="","",
SUM($S214,$V214,$Z214,$W214,$Y214)-
IF($AA214="",0,VALUE($AA214)))</f>
      </c>
      <c r="AJ214" t="s">
        <v>862</v>
      </c>
      <c r="AO214" t="s">
        <v>863</v>
      </c>
      <c r="AR214">
        <f>IFERROR(LEFT($J214,FIND(" - ",$J214)-1),$J214)</f>
      </c>
      <c r="AU214">
        <f>IF($CJ214&gt;=1,INDEX($AS:$AS,$CI214+1),"")</f>
      </c>
      <c r="AV214">
        <f>IF($CJ214&gt;=2,INDEX($AS:$AS,$CI214+2),"")</f>
      </c>
      <c r="AW214">
        <f>IF($CJ214&gt;=3,INDEX($AS:$AS,$CI214+3),"")</f>
      </c>
      <c r="AX214">
        <f>IF($CJ214&gt;=4,INDEX($AS:$AS,$CI214+4),"")</f>
      </c>
      <c r="AY214">
        <f>IF($CJ214&gt;=5,INDEX($AS:$AS,$CI214+5),"")</f>
      </c>
      <c r="AZ214">
        <f>IF($CJ214&gt;=6,INDEX($AS:$AS,$CI214+6),"")</f>
      </c>
      <c r="BA214">
        <f>IF($CJ214&gt;=7,INDEX($AS:$AS,$CI214+7),"")</f>
      </c>
      <c r="BB214">
        <f>IF($CJ214&gt;=8,INDEX($AS:$AS,$CI214+8),"")</f>
      </c>
      <c r="BC214">
        <f>IF($CJ214&gt;=9,INDEX($AS:$AS,$CI214+9),"")</f>
      </c>
      <c r="BD214">
        <f>IF($CJ214&gt;=10,INDEX($AS:$AS,$CI214+10),"")</f>
      </c>
      <c r="BE214">
        <f>IF($CJ214&gt;=11,INDEX($AS:$AS,$CI214+11),"")</f>
      </c>
      <c r="BF214">
        <f>IF($CJ214&gt;=12,INDEX($AS:$AS,$CI214+12),"")</f>
      </c>
      <c r="BG214">
        <f>IF($CJ214&gt;=13,INDEX($AS:$AS,$CI214+13),"")</f>
      </c>
      <c r="BH214">
        <f>IF($CJ214&gt;=14,INDEX($AS:$AS,$CI214+14),"")</f>
      </c>
      <c r="BI214">
        <f>IF($CJ214&gt;=15,INDEX($AS:$AS,$CI214+15),"")</f>
      </c>
      <c r="BJ214">
        <f>IF($CJ214&gt;=16,INDEX($AS:$AS,$CI214+16),"")</f>
      </c>
      <c r="BK214">
        <f>IF($CJ214&gt;=17,INDEX($AS:$AS,$CI214+17),"")</f>
      </c>
      <c r="BL214">
        <f>IF($CJ214&gt;=18,INDEX($AS:$AS,$CI214+18),"")</f>
      </c>
      <c r="BM214">
        <f>IF($CJ214&gt;=19,INDEX($AS:$AS,$CI214+19),"")</f>
      </c>
      <c r="BN214">
        <f>IF($CJ214&gt;=20,INDEX($AS:$AS,$CI214+20),"")</f>
      </c>
      <c r="BO214">
        <f>IF($CJ214&gt;=21,INDEX($AS:$AS,$CI214+21),"")</f>
      </c>
      <c r="BP214">
        <f>IF($CJ214&gt;=22,INDEX($AS:$AS,$CI214+22),"")</f>
      </c>
      <c r="BQ214">
        <f>IF($CJ214&gt;=23,INDEX($AS:$AS,$CI214+23),"")</f>
      </c>
      <c r="BR214">
        <f>IF($CJ214&gt;=24,INDEX($AS:$AS,$CI214+24),"")</f>
      </c>
      <c r="BS214">
        <f>IF($CJ214&gt;=25,INDEX($AS:$AS,$CI214+25),"")</f>
      </c>
      <c r="BT214">
        <f>IF($CJ214&gt;=26,INDEX($AS:$AS,$CI214+26),"")</f>
      </c>
      <c r="BU214">
        <f>IF($CJ214&gt;=27,INDEX($AS:$AS,$CI214+27),"")</f>
      </c>
      <c r="BV214">
        <f>IF($CJ214&gt;=28,INDEX($AS:$AS,$CI214+28),"")</f>
      </c>
      <c r="BW214">
        <f>IF($CJ214&gt;=29,INDEX($AS:$AS,$CI214+29),"")</f>
      </c>
      <c r="BX214">
        <f>IF($CJ214&gt;=30,INDEX($AS:$AS,$CI214+30),"")</f>
      </c>
      <c r="BY214">
        <f>IF($CJ214&gt;=31,INDEX($AS:$AS,$CI214+31),"")</f>
      </c>
      <c r="BZ214">
        <f>IF($CJ214&gt;=32,INDEX($AS:$AS,$CI214+32),"")</f>
      </c>
      <c r="CA214">
        <f>IF($CJ214&gt;=33,INDEX($AS:$AS,$CI214+33),"")</f>
      </c>
      <c r="CB214">
        <f>IF($CJ214&gt;=34,INDEX($AS:$AS,$CI214+34),"")</f>
      </c>
      <c r="CC214">
        <f>IF($CJ214&gt;=35,INDEX($AS:$AS,$CI214+35),"")</f>
      </c>
      <c r="CD214">
        <f>IF($CJ214&gt;=36,INDEX($AS:$AS,$CI214+36),"")</f>
      </c>
      <c r="CE214">
        <f>IF($CJ214&gt;=37,INDEX($AS:$AS,$CI214+37),"")</f>
      </c>
      <c r="CF214">
        <f>IF($CJ214&gt;=38,INDEX($AS:$AS,$CI214+38),"")</f>
      </c>
      <c r="CG214">
        <f>IF($CJ214&gt;=39,INDEX($AS:$AS,$CI214+39),"")</f>
      </c>
      <c r="CH214">
        <f>IF($CJ214&gt;=40,INDEX($AS:$AS,$CI214+40),"")</f>
      </c>
      <c r="CI214">
        <f>IFERROR(MATCH($AR214,$AS$2:$AS$133,0)+1,0)</f>
      </c>
      <c r="CJ214">
        <f>IFERROR(INDEX($AT$2:$AT$133,MATCH($AR214,$AS$2:$AS$133,0)),0)</f>
      </c>
      <c r="CK214">
        <f>IFERROR(LEFT($O214,FIND(" - ",$O214)-1),$O214)</f>
      </c>
      <c r="CL214" t="s">
        <v>57</v>
      </c>
      <c r="CN214">
        <f>IF($DI214&gt;=1,INDEX($CL:$CL,$DH214+1),"")</f>
      </c>
      <c r="CO214">
        <f>IF($DI214&gt;=2,INDEX($CL:$CL,$DH214+2),"")</f>
      </c>
      <c r="CP214">
        <f>IF($DI214&gt;=3,INDEX($CL:$CL,$DH214+3),"")</f>
      </c>
      <c r="CQ214">
        <f>IF($DI214&gt;=4,INDEX($CL:$CL,$DH214+4),"")</f>
      </c>
      <c r="CR214">
        <f>IF($DI214&gt;=5,INDEX($CL:$CL,$DH214+5),"")</f>
      </c>
      <c r="CS214">
        <f>IF($DI214&gt;=6,INDEX($CL:$CL,$DH214+6),"")</f>
      </c>
      <c r="CT214">
        <f>IF($DI214&gt;=7,INDEX($CL:$CL,$DH214+7),"")</f>
      </c>
      <c r="CU214">
        <f>IF($DI214&gt;=8,INDEX($CL:$CL,$DH214+8),"")</f>
      </c>
      <c r="CV214">
        <f>IF($DI214&gt;=9,INDEX($CL:$CL,$DH214+9),"")</f>
      </c>
      <c r="CW214">
        <f>IF($DI214&gt;=10,INDEX($CL:$CL,$DH214+10),"")</f>
      </c>
      <c r="CX214">
        <f>IF($DI214&gt;=11,INDEX($CL:$CL,$DH214+11),"")</f>
      </c>
      <c r="CY214">
        <f>IF($DI214&gt;=12,INDEX($CL:$CL,$DH214+12),"")</f>
      </c>
      <c r="CZ214">
        <f>IF($DI214&gt;=13,INDEX($CL:$CL,$DH214+13),"")</f>
      </c>
      <c r="DA214">
        <f>IF($DI214&gt;=14,INDEX($CL:$CL,$DH214+14),"")</f>
      </c>
      <c r="DB214">
        <f>IF($DI214&gt;=15,INDEX($CL:$CL,$DH214+15),"")</f>
      </c>
      <c r="DC214">
        <f>IF($DI214&gt;=16,INDEX($CL:$CL,$DH214+16),"")</f>
      </c>
      <c r="DD214">
        <f>IF($DI214&gt;=17,INDEX($CL:$CL,$DH214+17),"")</f>
      </c>
      <c r="DE214">
        <f>IF($DI214&gt;=18,INDEX($CL:$CL,$DH214+18),"")</f>
      </c>
      <c r="DF214">
        <f>IF($DI214&gt;=19,INDEX($CL:$CL,$DH214+19),"")</f>
      </c>
      <c r="DG214">
        <f>IF($DI214&gt;=20,INDEX($CL:$CL,$DH214+20),"")</f>
      </c>
      <c r="DH214">
        <f>IFERROR(MATCH($CK214,$CL$2:$CL$1558,0)+1,0)</f>
      </c>
      <c r="DI214">
        <f>IFERROR(INDEX($CM$2:$CM$1558,MATCH($CK214,$CL$2:$CL$1558,0)),0)</f>
      </c>
      <c r="DJ214">
        <f>IFERROR(INDEX($AQ:$AQ,MATCH($K214,$AP:$AP,0))&amp;"","")</f>
      </c>
      <c r="DN214">
        <f>IF($GQ214&gt;=1,INDEX($DK:$DK,$GP214+1),"")</f>
      </c>
      <c r="DO214">
        <f>IF($GQ214&gt;=2,INDEX($DK:$DK,$GP214+2),"")</f>
      </c>
      <c r="DP214">
        <f>IF($GQ214&gt;=3,INDEX($DK:$DK,$GP214+3),"")</f>
      </c>
      <c r="DQ214">
        <f>IF($GQ214&gt;=4,INDEX($DK:$DK,$GP214+4),"")</f>
      </c>
      <c r="DR214">
        <f>IF($GQ214&gt;=5,INDEX($DK:$DK,$GP214+5),"")</f>
      </c>
      <c r="DS214">
        <f>IF($GQ214&gt;=6,INDEX($DK:$DK,$GP214+6),"")</f>
      </c>
      <c r="DT214">
        <f>IF($GQ214&gt;=7,INDEX($DK:$DK,$GP214+7),"")</f>
      </c>
      <c r="DU214">
        <f>IF($GQ214&gt;=8,INDEX($DK:$DK,$GP214+8),"")</f>
      </c>
      <c r="DV214">
        <f>IF($GQ214&gt;=9,INDEX($DK:$DK,$GP214+9),"")</f>
      </c>
      <c r="DW214">
        <f>IF($GQ214&gt;=10,INDEX($DK:$DK,$GP214+10),"")</f>
      </c>
      <c r="DX214">
        <f>IF($GQ214&gt;=11,INDEX($DK:$DK,$GP214+11),"")</f>
      </c>
      <c r="DY214">
        <f>IF($GQ214&gt;=12,INDEX($DK:$DK,$GP214+12),"")</f>
      </c>
      <c r="DZ214">
        <f>IF($GQ214&gt;=13,INDEX($DK:$DK,$GP214+13),"")</f>
      </c>
      <c r="EA214">
        <f>IF($GQ214&gt;=14,INDEX($DK:$DK,$GP214+14),"")</f>
      </c>
      <c r="EB214">
        <f>IF($GQ214&gt;=15,INDEX($DK:$DK,$GP214+15),"")</f>
      </c>
      <c r="EC214">
        <f>IF($GQ214&gt;=16,INDEX($DK:$DK,$GP214+16),"")</f>
      </c>
      <c r="ED214">
        <f>IF($GQ214&gt;=17,INDEX($DK:$DK,$GP214+17),"")</f>
      </c>
      <c r="EE214">
        <f>IF($GQ214&gt;=18,INDEX($DK:$DK,$GP214+18),"")</f>
      </c>
      <c r="EF214">
        <f>IF($GQ214&gt;=19,INDEX($DK:$DK,$GP214+19),"")</f>
      </c>
      <c r="EG214">
        <f>IF($GQ214&gt;=20,INDEX($DK:$DK,$GP214+20),"")</f>
      </c>
      <c r="EH214">
        <f>IF($GQ214&gt;=21,INDEX($DK:$DK,$GP214+21),"")</f>
      </c>
      <c r="EI214">
        <f>IF($GQ214&gt;=22,INDEX($DK:$DK,$GP214+22),"")</f>
      </c>
      <c r="EJ214">
        <f>IF($GQ214&gt;=23,INDEX($DK:$DK,$GP214+23),"")</f>
      </c>
      <c r="EK214">
        <f>IF($GQ214&gt;=24,INDEX($DK:$DK,$GP214+24),"")</f>
      </c>
      <c r="EL214">
        <f>IF($GQ214&gt;=25,INDEX($DK:$DK,$GP214+25),"")</f>
      </c>
      <c r="EM214">
        <f>IF($GQ214&gt;=26,INDEX($DK:$DK,$GP214+26),"")</f>
      </c>
      <c r="EN214">
        <f>IF($GQ214&gt;=27,INDEX($DK:$DK,$GP214+27),"")</f>
      </c>
      <c r="EO214">
        <f>IF($GQ214&gt;=28,INDEX($DK:$DK,$GP214+28),"")</f>
      </c>
      <c r="EP214">
        <f>IF($GQ214&gt;=29,INDEX($DK:$DK,$GP214+29),"")</f>
      </c>
      <c r="EQ214">
        <f>IF($GQ214&gt;=30,INDEX($DK:$DK,$GP214+30),"")</f>
      </c>
      <c r="ER214">
        <f>IF($GQ214&gt;=31,INDEX($DK:$DK,$GP214+31),"")</f>
      </c>
      <c r="ES214">
        <f>IF($GQ214&gt;=32,INDEX($DK:$DK,$GP214+32),"")</f>
      </c>
      <c r="ET214">
        <f>IF($GQ214&gt;=33,INDEX($DK:$DK,$GP214+33),"")</f>
      </c>
      <c r="EU214">
        <f>IF($GQ214&gt;=34,INDEX($DK:$DK,$GP214+34),"")</f>
      </c>
      <c r="EV214">
        <f>IF($GQ214&gt;=35,INDEX($DK:$DK,$GP214+35),"")</f>
      </c>
      <c r="EW214">
        <f>IF($GQ214&gt;=36,INDEX($DK:$DK,$GP214+36),"")</f>
      </c>
      <c r="EX214">
        <f>IF($GQ214&gt;=37,INDEX($DK:$DK,$GP214+37),"")</f>
      </c>
      <c r="EY214">
        <f>IF($GQ214&gt;=38,INDEX($DK:$DK,$GP214+38),"")</f>
      </c>
      <c r="EZ214">
        <f>IF($GQ214&gt;=39,INDEX($DK:$DK,$GP214+39),"")</f>
      </c>
      <c r="FA214">
        <f>IF($GQ214&gt;=40,INDEX($DK:$DK,$GP214+40),"")</f>
      </c>
      <c r="FB214">
        <f>IF($GQ214&gt;=1,INDEX($DL:$DL,$GP214+1),"")</f>
      </c>
      <c r="FC214">
        <f>IF($GQ214&gt;=2,INDEX($DL:$DL,$GP214+2),"")</f>
      </c>
      <c r="FD214">
        <f>IF($GQ214&gt;=3,INDEX($DL:$DL,$GP214+3),"")</f>
      </c>
      <c r="FE214">
        <f>IF($GQ214&gt;=4,INDEX($DL:$DL,$GP214+4),"")</f>
      </c>
      <c r="FF214">
        <f>IF($GQ214&gt;=5,INDEX($DL:$DL,$GP214+5),"")</f>
      </c>
      <c r="FG214">
        <f>IF($GQ214&gt;=6,INDEX($DL:$DL,$GP214+6),"")</f>
      </c>
      <c r="FH214">
        <f>IF($GQ214&gt;=7,INDEX($DL:$DL,$GP214+7),"")</f>
      </c>
      <c r="FI214">
        <f>IF($GQ214&gt;=8,INDEX($DL:$DL,$GP214+8),"")</f>
      </c>
      <c r="FJ214">
        <f>IF($GQ214&gt;=9,INDEX($DL:$DL,$GP214+9),"")</f>
      </c>
      <c r="FK214">
        <f>IF($GQ214&gt;=10,INDEX($DL:$DL,$GP214+10),"")</f>
      </c>
      <c r="FL214">
        <f>IF($GQ214&gt;=11,INDEX($DL:$DL,$GP214+11),"")</f>
      </c>
      <c r="FM214">
        <f>IF($GQ214&gt;=12,INDEX($DL:$DL,$GP214+12),"")</f>
      </c>
      <c r="FN214">
        <f>IF($GQ214&gt;=13,INDEX($DL:$DL,$GP214+13),"")</f>
      </c>
      <c r="FO214">
        <f>IF($GQ214&gt;=14,INDEX($DL:$DL,$GP214+14),"")</f>
      </c>
      <c r="FP214">
        <f>IF($GQ214&gt;=15,INDEX($DL:$DL,$GP214+15),"")</f>
      </c>
      <c r="FQ214">
        <f>IF($GQ214&gt;=16,INDEX($DL:$DL,$GP214+16),"")</f>
      </c>
      <c r="FR214">
        <f>IF($GQ214&gt;=17,INDEX($DL:$DL,$GP214+17),"")</f>
      </c>
      <c r="FS214">
        <f>IF($GQ214&gt;=18,INDEX($DL:$DL,$GP214+18),"")</f>
      </c>
      <c r="FT214">
        <f>IF($GQ214&gt;=19,INDEX($DL:$DL,$GP214+19),"")</f>
      </c>
      <c r="FU214">
        <f>IF($GQ214&gt;=20,INDEX($DL:$DL,$GP214+20),"")</f>
      </c>
      <c r="FV214">
        <f>IF($GQ214&gt;=21,INDEX($DL:$DL,$GP214+21),"")</f>
      </c>
      <c r="FW214">
        <f>IF($GQ214&gt;=22,INDEX($DL:$DL,$GP214+22),"")</f>
      </c>
      <c r="FX214">
        <f>IF($GQ214&gt;=23,INDEX($DL:$DL,$GP214+23),"")</f>
      </c>
      <c r="FY214">
        <f>IF($GQ214&gt;=24,INDEX($DL:$DL,$GP214+24),"")</f>
      </c>
      <c r="FZ214">
        <f>IF($GQ214&gt;=25,INDEX($DL:$DL,$GP214+25),"")</f>
      </c>
      <c r="GA214">
        <f>IF($GQ214&gt;=26,INDEX($DL:$DL,$GP214+26),"")</f>
      </c>
      <c r="GB214">
        <f>IF($GQ214&gt;=27,INDEX($DL:$DL,$GP214+27),"")</f>
      </c>
      <c r="GC214">
        <f>IF($GQ214&gt;=28,INDEX($DL:$DL,$GP214+28),"")</f>
      </c>
      <c r="GD214">
        <f>IF($GQ214&gt;=29,INDEX($DL:$DL,$GP214+29),"")</f>
      </c>
      <c r="GE214">
        <f>IF($GQ214&gt;=30,INDEX($DL:$DL,$GP214+30),"")</f>
      </c>
      <c r="GF214">
        <f>IF($GQ214&gt;=31,INDEX($DL:$DL,$GP214+31),"")</f>
      </c>
      <c r="GG214">
        <f>IF($GQ214&gt;=32,INDEX($DL:$DL,$GP214+32),"")</f>
      </c>
      <c r="GH214">
        <f>IF($GQ214&gt;=33,INDEX($DL:$DL,$GP214+33),"")</f>
      </c>
      <c r="GI214">
        <f>IF($GQ214&gt;=34,INDEX($DL:$DL,$GP214+34),"")</f>
      </c>
      <c r="GJ214">
        <f>IF($GQ214&gt;=35,INDEX($DL:$DL,$GP214+35),"")</f>
      </c>
      <c r="GK214">
        <f>IF($GQ214&gt;=36,INDEX($DL:$DL,$GP214+36),"")</f>
      </c>
      <c r="GL214">
        <f>IF($GQ214&gt;=37,INDEX($DL:$DL,$GP214+37),"")</f>
      </c>
      <c r="GM214">
        <f>IF($GQ214&gt;=38,INDEX($DL:$DL,$GP214+38),"")</f>
      </c>
      <c r="GN214">
        <f>IF($GQ214&gt;=39,INDEX($DL:$DL,$GP214+39),"")</f>
      </c>
      <c r="GO214">
        <f>IF($GQ214&gt;=40,INDEX($DL:$DL,$GP214+40),"")</f>
      </c>
      <c r="GP214">
        <f>IFERROR(MATCH($DJ214,$DK$2:$DK$148,0)+1,0)</f>
      </c>
      <c r="GQ214">
        <f>IFERROR(INDEX($DM$2:$DM$148,MATCH($DJ214,$DK$2:$DK$148,0)),0)</f>
      </c>
      <c r="GR214">
        <f>IFERROR(MATCH($L214,$DN$214:$FA$214,0),0)</f>
      </c>
      <c r="GS214">
        <f>IF($GR214&gt;0,INDEX($FB$214:$GO$214,$GR214),"")</f>
      </c>
      <c r="GT214" t="s">
        <v>433</v>
      </c>
      <c r="GV214">
        <f>IF($JE214&gt;=1,INDEX($GT:$GT,$JD214+1),"")</f>
      </c>
      <c r="GW214">
        <f>IF($JE214&gt;=2,INDEX($GT:$GT,$JD214+2),"")</f>
      </c>
      <c r="GX214">
        <f>IF($JE214&gt;=3,INDEX($GT:$GT,$JD214+3),"")</f>
      </c>
      <c r="GY214">
        <f>IF($JE214&gt;=4,INDEX($GT:$GT,$JD214+4),"")</f>
      </c>
      <c r="GZ214">
        <f>IF($JE214&gt;=5,INDEX($GT:$GT,$JD214+5),"")</f>
      </c>
      <c r="HA214">
        <f>IF($JE214&gt;=6,INDEX($GT:$GT,$JD214+6),"")</f>
      </c>
      <c r="HB214">
        <f>IF($JE214&gt;=7,INDEX($GT:$GT,$JD214+7),"")</f>
      </c>
      <c r="HC214">
        <f>IF($JE214&gt;=8,INDEX($GT:$GT,$JD214+8),"")</f>
      </c>
      <c r="HD214">
        <f>IF($JE214&gt;=9,INDEX($GT:$GT,$JD214+9),"")</f>
      </c>
      <c r="HE214">
        <f>IF($JE214&gt;=10,INDEX($GT:$GT,$JD214+10),"")</f>
      </c>
      <c r="HF214">
        <f>IF($JE214&gt;=11,INDEX($GT:$GT,$JD214+11),"")</f>
      </c>
      <c r="HG214">
        <f>IF($JE214&gt;=12,INDEX($GT:$GT,$JD214+12),"")</f>
      </c>
      <c r="HH214">
        <f>IF($JE214&gt;=13,INDEX($GT:$GT,$JD214+13),"")</f>
      </c>
      <c r="HI214">
        <f>IF($JE214&gt;=14,INDEX($GT:$GT,$JD214+14),"")</f>
      </c>
      <c r="HJ214">
        <f>IF($JE214&gt;=15,INDEX($GT:$GT,$JD214+15),"")</f>
      </c>
      <c r="HK214">
        <f>IF($JE214&gt;=16,INDEX($GT:$GT,$JD214+16),"")</f>
      </c>
      <c r="HL214">
        <f>IF($JE214&gt;=17,INDEX($GT:$GT,$JD214+17),"")</f>
      </c>
      <c r="HM214">
        <f>IF($JE214&gt;=18,INDEX($GT:$GT,$JD214+18),"")</f>
      </c>
      <c r="HN214">
        <f>IF($JE214&gt;=19,INDEX($GT:$GT,$JD214+19),"")</f>
      </c>
      <c r="HO214">
        <f>IF($JE214&gt;=20,INDEX($GT:$GT,$JD214+20),"")</f>
      </c>
      <c r="HP214">
        <f>IF($JE214&gt;=21,INDEX($GT:$GT,$JD214+21),"")</f>
      </c>
      <c r="HQ214">
        <f>IF($JE214&gt;=22,INDEX($GT:$GT,$JD214+22),"")</f>
      </c>
      <c r="HR214">
        <f>IF($JE214&gt;=23,INDEX($GT:$GT,$JD214+23),"")</f>
      </c>
      <c r="HS214">
        <f>IF($JE214&gt;=24,INDEX($GT:$GT,$JD214+24),"")</f>
      </c>
      <c r="HT214">
        <f>IF($JE214&gt;=25,INDEX($GT:$GT,$JD214+25),"")</f>
      </c>
      <c r="HU214">
        <f>IF($JE214&gt;=26,INDEX($GT:$GT,$JD214+26),"")</f>
      </c>
      <c r="HV214">
        <f>IF($JE214&gt;=27,INDEX($GT:$GT,$JD214+27),"")</f>
      </c>
      <c r="HW214">
        <f>IF($JE214&gt;=28,INDEX($GT:$GT,$JD214+28),"")</f>
      </c>
      <c r="HX214">
        <f>IF($JE214&gt;=29,INDEX($GT:$GT,$JD214+29),"")</f>
      </c>
      <c r="HY214">
        <f>IF($JE214&gt;=30,INDEX($GT:$GT,$JD214+30),"")</f>
      </c>
      <c r="HZ214">
        <f>IF($JE214&gt;=31,INDEX($GT:$GT,$JD214+31),"")</f>
      </c>
      <c r="IA214">
        <f>IF($JE214&gt;=32,INDEX($GT:$GT,$JD214+32),"")</f>
      </c>
      <c r="IB214">
        <f>IF($JE214&gt;=33,INDEX($GT:$GT,$JD214+33),"")</f>
      </c>
      <c r="IC214">
        <f>IF($JE214&gt;=34,INDEX($GT:$GT,$JD214+34),"")</f>
      </c>
      <c r="ID214">
        <f>IF($JE214&gt;=35,INDEX($GT:$GT,$JD214+35),"")</f>
      </c>
      <c r="IE214">
        <f>IF($JE214&gt;=36,INDEX($GT:$GT,$JD214+36),"")</f>
      </c>
      <c r="IF214">
        <f>IF($JE214&gt;=37,INDEX($GT:$GT,$JD214+37),"")</f>
      </c>
      <c r="IG214">
        <f>IF($JE214&gt;=38,INDEX($GT:$GT,$JD214+38),"")</f>
      </c>
      <c r="IH214">
        <f>IF($JE214&gt;=39,INDEX($GT:$GT,$JD214+39),"")</f>
      </c>
      <c r="II214">
        <f>IF($JE214&gt;=40,INDEX($GT:$GT,$JD214+40),"")</f>
      </c>
      <c r="IJ214">
        <f>IF($JE214&gt;=41,INDEX($GT:$GT,$JD214+41),"")</f>
      </c>
      <c r="IK214">
        <f>IF($JE214&gt;=42,INDEX($GT:$GT,$JD214+42),"")</f>
      </c>
      <c r="IL214">
        <f>IF($JE214&gt;=43,INDEX($GT:$GT,$JD214+43),"")</f>
      </c>
      <c r="IM214">
        <f>IF($JE214&gt;=44,INDEX($GT:$GT,$JD214+44),"")</f>
      </c>
      <c r="IN214">
        <f>IF($JE214&gt;=45,INDEX($GT:$GT,$JD214+45),"")</f>
      </c>
      <c r="IO214">
        <f>IF($JE214&gt;=46,INDEX($GT:$GT,$JD214+46),"")</f>
      </c>
      <c r="IP214">
        <f>IF($JE214&gt;=47,INDEX($GT:$GT,$JD214+47),"")</f>
      </c>
      <c r="IQ214">
        <f>IF($JE214&gt;=48,INDEX($GT:$GT,$JD214+48),"")</f>
      </c>
      <c r="IR214">
        <f>IF($JE214&gt;=49,INDEX($GT:$GT,$JD214+49),"")</f>
      </c>
      <c r="IS214">
        <f>IF($JE214&gt;=50,INDEX($GT:$GT,$JD214+50),"")</f>
      </c>
      <c r="IT214">
        <f>IF($JE214&gt;=51,INDEX($GT:$GT,$JD214+51),"")</f>
      </c>
      <c r="IU214">
        <f>IF($JE214&gt;=52,INDEX($GT:$GT,$JD214+52),"")</f>
      </c>
      <c r="IV214">
        <f>IF($JE214&gt;=53,INDEX($GT:$GT,$JD214+53),"")</f>
      </c>
      <c r="IW214">
        <f>IF($JE214&gt;=54,INDEX($GT:$GT,$JD214+54),"")</f>
      </c>
      <c r="IX214">
        <f>IF($JE214&gt;=55,INDEX($GT:$GT,$JD214+55),"")</f>
      </c>
      <c r="IY214">
        <f>IF($JE214&gt;=56,INDEX($GT:$GT,$JD214+56),"")</f>
      </c>
      <c r="IZ214">
        <f>IF($JE214&gt;=57,INDEX($GT:$GT,$JD214+57),"")</f>
      </c>
      <c r="JA214">
        <f>IF($JE214&gt;=58,INDEX($GT:$GT,$JD214+58),"")</f>
      </c>
      <c r="JB214">
        <f>IF($JE214&gt;=59,INDEX($GT:$GT,$JD214+59),"")</f>
      </c>
      <c r="JC214">
        <f>IF($JE214&gt;=60,INDEX($GT:$GT,$JD214+60),"")</f>
      </c>
      <c r="JD214">
        <f>IFERROR(MATCH($GS214,$GT$2:$GT$322,0)+1,0)</f>
      </c>
      <c r="JE214">
        <f>IFERROR(INDEX($GU$2:$GU$322,MATCH($GS214,$GT$2:$GT$322,0)),0)</f>
      </c>
      <c r="JF214" t="s">
        <v>28</v>
      </c>
      <c r="JG214" t="s">
        <v>28</v>
      </c>
    </row>
    <row r="215" spans="1:267" x14ac:dyDescent="0.25">
      <c r="J215" s="1"/>
      <c r="K215" s="1"/>
      <c r="L215" s="1"/>
      <c r="M215" s="1"/>
      <c r="N215" s="1">
        <f>IFERROR(IF(FIND(" - ",$J215)&gt;0,MID($J215,FIND(" - ",$J215)+3,LEN($J215)),""),"")</f>
      </c>
      <c r="P215" s="1"/>
      <c r="S215" t="s">
        <v>28</v>
      </c>
      <c r="U215">
        <f>IF(OR($S215="",$T215=""),"",IFERROR($S215/$T215,0))</f>
      </c>
      <c r="V215">
        <f>IF($S215="","",
IF($K215="","",
IF(ISNUMBER(SEARCH("exempt",LOWER($K215))),0,
$S215*(VALUE(SUBSTITUTE($K215,"%",""))/100))))</f>
      </c>
      <c r="AB215">
        <f>IF($S215="","",
SUM($S215,$V215,$Z215,$W215,$Y215)-
IF($AA215="",0,VALUE($AA215)))</f>
      </c>
      <c r="AJ215" t="s">
        <v>864</v>
      </c>
      <c r="AO215" t="s">
        <v>865</v>
      </c>
      <c r="AR215">
        <f>IFERROR(LEFT($J215,FIND(" - ",$J215)-1),$J215)</f>
      </c>
      <c r="AU215">
        <f>IF($CJ215&gt;=1,INDEX($AS:$AS,$CI215+1),"")</f>
      </c>
      <c r="AV215">
        <f>IF($CJ215&gt;=2,INDEX($AS:$AS,$CI215+2),"")</f>
      </c>
      <c r="AW215">
        <f>IF($CJ215&gt;=3,INDEX($AS:$AS,$CI215+3),"")</f>
      </c>
      <c r="AX215">
        <f>IF($CJ215&gt;=4,INDEX($AS:$AS,$CI215+4),"")</f>
      </c>
      <c r="AY215">
        <f>IF($CJ215&gt;=5,INDEX($AS:$AS,$CI215+5),"")</f>
      </c>
      <c r="AZ215">
        <f>IF($CJ215&gt;=6,INDEX($AS:$AS,$CI215+6),"")</f>
      </c>
      <c r="BA215">
        <f>IF($CJ215&gt;=7,INDEX($AS:$AS,$CI215+7),"")</f>
      </c>
      <c r="BB215">
        <f>IF($CJ215&gt;=8,INDEX($AS:$AS,$CI215+8),"")</f>
      </c>
      <c r="BC215">
        <f>IF($CJ215&gt;=9,INDEX($AS:$AS,$CI215+9),"")</f>
      </c>
      <c r="BD215">
        <f>IF($CJ215&gt;=10,INDEX($AS:$AS,$CI215+10),"")</f>
      </c>
      <c r="BE215">
        <f>IF($CJ215&gt;=11,INDEX($AS:$AS,$CI215+11),"")</f>
      </c>
      <c r="BF215">
        <f>IF($CJ215&gt;=12,INDEX($AS:$AS,$CI215+12),"")</f>
      </c>
      <c r="BG215">
        <f>IF($CJ215&gt;=13,INDEX($AS:$AS,$CI215+13),"")</f>
      </c>
      <c r="BH215">
        <f>IF($CJ215&gt;=14,INDEX($AS:$AS,$CI215+14),"")</f>
      </c>
      <c r="BI215">
        <f>IF($CJ215&gt;=15,INDEX($AS:$AS,$CI215+15),"")</f>
      </c>
      <c r="BJ215">
        <f>IF($CJ215&gt;=16,INDEX($AS:$AS,$CI215+16),"")</f>
      </c>
      <c r="BK215">
        <f>IF($CJ215&gt;=17,INDEX($AS:$AS,$CI215+17),"")</f>
      </c>
      <c r="BL215">
        <f>IF($CJ215&gt;=18,INDEX($AS:$AS,$CI215+18),"")</f>
      </c>
      <c r="BM215">
        <f>IF($CJ215&gt;=19,INDEX($AS:$AS,$CI215+19),"")</f>
      </c>
      <c r="BN215">
        <f>IF($CJ215&gt;=20,INDEX($AS:$AS,$CI215+20),"")</f>
      </c>
      <c r="BO215">
        <f>IF($CJ215&gt;=21,INDEX($AS:$AS,$CI215+21),"")</f>
      </c>
      <c r="BP215">
        <f>IF($CJ215&gt;=22,INDEX($AS:$AS,$CI215+22),"")</f>
      </c>
      <c r="BQ215">
        <f>IF($CJ215&gt;=23,INDEX($AS:$AS,$CI215+23),"")</f>
      </c>
      <c r="BR215">
        <f>IF($CJ215&gt;=24,INDEX($AS:$AS,$CI215+24),"")</f>
      </c>
      <c r="BS215">
        <f>IF($CJ215&gt;=25,INDEX($AS:$AS,$CI215+25),"")</f>
      </c>
      <c r="BT215">
        <f>IF($CJ215&gt;=26,INDEX($AS:$AS,$CI215+26),"")</f>
      </c>
      <c r="BU215">
        <f>IF($CJ215&gt;=27,INDEX($AS:$AS,$CI215+27),"")</f>
      </c>
      <c r="BV215">
        <f>IF($CJ215&gt;=28,INDEX($AS:$AS,$CI215+28),"")</f>
      </c>
      <c r="BW215">
        <f>IF($CJ215&gt;=29,INDEX($AS:$AS,$CI215+29),"")</f>
      </c>
      <c r="BX215">
        <f>IF($CJ215&gt;=30,INDEX($AS:$AS,$CI215+30),"")</f>
      </c>
      <c r="BY215">
        <f>IF($CJ215&gt;=31,INDEX($AS:$AS,$CI215+31),"")</f>
      </c>
      <c r="BZ215">
        <f>IF($CJ215&gt;=32,INDEX($AS:$AS,$CI215+32),"")</f>
      </c>
      <c r="CA215">
        <f>IF($CJ215&gt;=33,INDEX($AS:$AS,$CI215+33),"")</f>
      </c>
      <c r="CB215">
        <f>IF($CJ215&gt;=34,INDEX($AS:$AS,$CI215+34),"")</f>
      </c>
      <c r="CC215">
        <f>IF($CJ215&gt;=35,INDEX($AS:$AS,$CI215+35),"")</f>
      </c>
      <c r="CD215">
        <f>IF($CJ215&gt;=36,INDEX($AS:$AS,$CI215+36),"")</f>
      </c>
      <c r="CE215">
        <f>IF($CJ215&gt;=37,INDEX($AS:$AS,$CI215+37),"")</f>
      </c>
      <c r="CF215">
        <f>IF($CJ215&gt;=38,INDEX($AS:$AS,$CI215+38),"")</f>
      </c>
      <c r="CG215">
        <f>IF($CJ215&gt;=39,INDEX($AS:$AS,$CI215+39),"")</f>
      </c>
      <c r="CH215">
        <f>IF($CJ215&gt;=40,INDEX($AS:$AS,$CI215+40),"")</f>
      </c>
      <c r="CI215">
        <f>IFERROR(MATCH($AR215,$AS$2:$AS$133,0)+1,0)</f>
      </c>
      <c r="CJ215">
        <f>IFERROR(INDEX($AT$2:$AT$133,MATCH($AR215,$AS$2:$AS$133,0)),0)</f>
      </c>
      <c r="CK215">
        <f>IFERROR(LEFT($O215,FIND(" - ",$O215)-1),$O215)</f>
      </c>
      <c r="CL215" t="s">
        <v>122</v>
      </c>
      <c r="CN215">
        <f>IF($DI215&gt;=1,INDEX($CL:$CL,$DH215+1),"")</f>
      </c>
      <c r="CO215">
        <f>IF($DI215&gt;=2,INDEX($CL:$CL,$DH215+2),"")</f>
      </c>
      <c r="CP215">
        <f>IF($DI215&gt;=3,INDEX($CL:$CL,$DH215+3),"")</f>
      </c>
      <c r="CQ215">
        <f>IF($DI215&gt;=4,INDEX($CL:$CL,$DH215+4),"")</f>
      </c>
      <c r="CR215">
        <f>IF($DI215&gt;=5,INDEX($CL:$CL,$DH215+5),"")</f>
      </c>
      <c r="CS215">
        <f>IF($DI215&gt;=6,INDEX($CL:$CL,$DH215+6),"")</f>
      </c>
      <c r="CT215">
        <f>IF($DI215&gt;=7,INDEX($CL:$CL,$DH215+7),"")</f>
      </c>
      <c r="CU215">
        <f>IF($DI215&gt;=8,INDEX($CL:$CL,$DH215+8),"")</f>
      </c>
      <c r="CV215">
        <f>IF($DI215&gt;=9,INDEX($CL:$CL,$DH215+9),"")</f>
      </c>
      <c r="CW215">
        <f>IF($DI215&gt;=10,INDEX($CL:$CL,$DH215+10),"")</f>
      </c>
      <c r="CX215">
        <f>IF($DI215&gt;=11,INDEX($CL:$CL,$DH215+11),"")</f>
      </c>
      <c r="CY215">
        <f>IF($DI215&gt;=12,INDEX($CL:$CL,$DH215+12),"")</f>
      </c>
      <c r="CZ215">
        <f>IF($DI215&gt;=13,INDEX($CL:$CL,$DH215+13),"")</f>
      </c>
      <c r="DA215">
        <f>IF($DI215&gt;=14,INDEX($CL:$CL,$DH215+14),"")</f>
      </c>
      <c r="DB215">
        <f>IF($DI215&gt;=15,INDEX($CL:$CL,$DH215+15),"")</f>
      </c>
      <c r="DC215">
        <f>IF($DI215&gt;=16,INDEX($CL:$CL,$DH215+16),"")</f>
      </c>
      <c r="DD215">
        <f>IF($DI215&gt;=17,INDEX($CL:$CL,$DH215+17),"")</f>
      </c>
      <c r="DE215">
        <f>IF($DI215&gt;=18,INDEX($CL:$CL,$DH215+18),"")</f>
      </c>
      <c r="DF215">
        <f>IF($DI215&gt;=19,INDEX($CL:$CL,$DH215+19),"")</f>
      </c>
      <c r="DG215">
        <f>IF($DI215&gt;=20,INDEX($CL:$CL,$DH215+20),"")</f>
      </c>
      <c r="DH215">
        <f>IFERROR(MATCH($CK215,$CL$2:$CL$1558,0)+1,0)</f>
      </c>
      <c r="DI215">
        <f>IFERROR(INDEX($CM$2:$CM$1558,MATCH($CK215,$CL$2:$CL$1558,0)),0)</f>
      </c>
      <c r="DJ215">
        <f>IFERROR(INDEX($AQ:$AQ,MATCH($K215,$AP:$AP,0))&amp;"","")</f>
      </c>
      <c r="DN215">
        <f>IF($GQ215&gt;=1,INDEX($DK:$DK,$GP215+1),"")</f>
      </c>
      <c r="DO215">
        <f>IF($GQ215&gt;=2,INDEX($DK:$DK,$GP215+2),"")</f>
      </c>
      <c r="DP215">
        <f>IF($GQ215&gt;=3,INDEX($DK:$DK,$GP215+3),"")</f>
      </c>
      <c r="DQ215">
        <f>IF($GQ215&gt;=4,INDEX($DK:$DK,$GP215+4),"")</f>
      </c>
      <c r="DR215">
        <f>IF($GQ215&gt;=5,INDEX($DK:$DK,$GP215+5),"")</f>
      </c>
      <c r="DS215">
        <f>IF($GQ215&gt;=6,INDEX($DK:$DK,$GP215+6),"")</f>
      </c>
      <c r="DT215">
        <f>IF($GQ215&gt;=7,INDEX($DK:$DK,$GP215+7),"")</f>
      </c>
      <c r="DU215">
        <f>IF($GQ215&gt;=8,INDEX($DK:$DK,$GP215+8),"")</f>
      </c>
      <c r="DV215">
        <f>IF($GQ215&gt;=9,INDEX($DK:$DK,$GP215+9),"")</f>
      </c>
      <c r="DW215">
        <f>IF($GQ215&gt;=10,INDEX($DK:$DK,$GP215+10),"")</f>
      </c>
      <c r="DX215">
        <f>IF($GQ215&gt;=11,INDEX($DK:$DK,$GP215+11),"")</f>
      </c>
      <c r="DY215">
        <f>IF($GQ215&gt;=12,INDEX($DK:$DK,$GP215+12),"")</f>
      </c>
      <c r="DZ215">
        <f>IF($GQ215&gt;=13,INDEX($DK:$DK,$GP215+13),"")</f>
      </c>
      <c r="EA215">
        <f>IF($GQ215&gt;=14,INDEX($DK:$DK,$GP215+14),"")</f>
      </c>
      <c r="EB215">
        <f>IF($GQ215&gt;=15,INDEX($DK:$DK,$GP215+15),"")</f>
      </c>
      <c r="EC215">
        <f>IF($GQ215&gt;=16,INDEX($DK:$DK,$GP215+16),"")</f>
      </c>
      <c r="ED215">
        <f>IF($GQ215&gt;=17,INDEX($DK:$DK,$GP215+17),"")</f>
      </c>
      <c r="EE215">
        <f>IF($GQ215&gt;=18,INDEX($DK:$DK,$GP215+18),"")</f>
      </c>
      <c r="EF215">
        <f>IF($GQ215&gt;=19,INDEX($DK:$DK,$GP215+19),"")</f>
      </c>
      <c r="EG215">
        <f>IF($GQ215&gt;=20,INDEX($DK:$DK,$GP215+20),"")</f>
      </c>
      <c r="EH215">
        <f>IF($GQ215&gt;=21,INDEX($DK:$DK,$GP215+21),"")</f>
      </c>
      <c r="EI215">
        <f>IF($GQ215&gt;=22,INDEX($DK:$DK,$GP215+22),"")</f>
      </c>
      <c r="EJ215">
        <f>IF($GQ215&gt;=23,INDEX($DK:$DK,$GP215+23),"")</f>
      </c>
      <c r="EK215">
        <f>IF($GQ215&gt;=24,INDEX($DK:$DK,$GP215+24),"")</f>
      </c>
      <c r="EL215">
        <f>IF($GQ215&gt;=25,INDEX($DK:$DK,$GP215+25),"")</f>
      </c>
      <c r="EM215">
        <f>IF($GQ215&gt;=26,INDEX($DK:$DK,$GP215+26),"")</f>
      </c>
      <c r="EN215">
        <f>IF($GQ215&gt;=27,INDEX($DK:$DK,$GP215+27),"")</f>
      </c>
      <c r="EO215">
        <f>IF($GQ215&gt;=28,INDEX($DK:$DK,$GP215+28),"")</f>
      </c>
      <c r="EP215">
        <f>IF($GQ215&gt;=29,INDEX($DK:$DK,$GP215+29),"")</f>
      </c>
      <c r="EQ215">
        <f>IF($GQ215&gt;=30,INDEX($DK:$DK,$GP215+30),"")</f>
      </c>
      <c r="ER215">
        <f>IF($GQ215&gt;=31,INDEX($DK:$DK,$GP215+31),"")</f>
      </c>
      <c r="ES215">
        <f>IF($GQ215&gt;=32,INDEX($DK:$DK,$GP215+32),"")</f>
      </c>
      <c r="ET215">
        <f>IF($GQ215&gt;=33,INDEX($DK:$DK,$GP215+33),"")</f>
      </c>
      <c r="EU215">
        <f>IF($GQ215&gt;=34,INDEX($DK:$DK,$GP215+34),"")</f>
      </c>
      <c r="EV215">
        <f>IF($GQ215&gt;=35,INDEX($DK:$DK,$GP215+35),"")</f>
      </c>
      <c r="EW215">
        <f>IF($GQ215&gt;=36,INDEX($DK:$DK,$GP215+36),"")</f>
      </c>
      <c r="EX215">
        <f>IF($GQ215&gt;=37,INDEX($DK:$DK,$GP215+37),"")</f>
      </c>
      <c r="EY215">
        <f>IF($GQ215&gt;=38,INDEX($DK:$DK,$GP215+38),"")</f>
      </c>
      <c r="EZ215">
        <f>IF($GQ215&gt;=39,INDEX($DK:$DK,$GP215+39),"")</f>
      </c>
      <c r="FA215">
        <f>IF($GQ215&gt;=40,INDEX($DK:$DK,$GP215+40),"")</f>
      </c>
      <c r="FB215">
        <f>IF($GQ215&gt;=1,INDEX($DL:$DL,$GP215+1),"")</f>
      </c>
      <c r="FC215">
        <f>IF($GQ215&gt;=2,INDEX($DL:$DL,$GP215+2),"")</f>
      </c>
      <c r="FD215">
        <f>IF($GQ215&gt;=3,INDEX($DL:$DL,$GP215+3),"")</f>
      </c>
      <c r="FE215">
        <f>IF($GQ215&gt;=4,INDEX($DL:$DL,$GP215+4),"")</f>
      </c>
      <c r="FF215">
        <f>IF($GQ215&gt;=5,INDEX($DL:$DL,$GP215+5),"")</f>
      </c>
      <c r="FG215">
        <f>IF($GQ215&gt;=6,INDEX($DL:$DL,$GP215+6),"")</f>
      </c>
      <c r="FH215">
        <f>IF($GQ215&gt;=7,INDEX($DL:$DL,$GP215+7),"")</f>
      </c>
      <c r="FI215">
        <f>IF($GQ215&gt;=8,INDEX($DL:$DL,$GP215+8),"")</f>
      </c>
      <c r="FJ215">
        <f>IF($GQ215&gt;=9,INDEX($DL:$DL,$GP215+9),"")</f>
      </c>
      <c r="FK215">
        <f>IF($GQ215&gt;=10,INDEX($DL:$DL,$GP215+10),"")</f>
      </c>
      <c r="FL215">
        <f>IF($GQ215&gt;=11,INDEX($DL:$DL,$GP215+11),"")</f>
      </c>
      <c r="FM215">
        <f>IF($GQ215&gt;=12,INDEX($DL:$DL,$GP215+12),"")</f>
      </c>
      <c r="FN215">
        <f>IF($GQ215&gt;=13,INDEX($DL:$DL,$GP215+13),"")</f>
      </c>
      <c r="FO215">
        <f>IF($GQ215&gt;=14,INDEX($DL:$DL,$GP215+14),"")</f>
      </c>
      <c r="FP215">
        <f>IF($GQ215&gt;=15,INDEX($DL:$DL,$GP215+15),"")</f>
      </c>
      <c r="FQ215">
        <f>IF($GQ215&gt;=16,INDEX($DL:$DL,$GP215+16),"")</f>
      </c>
      <c r="FR215">
        <f>IF($GQ215&gt;=17,INDEX($DL:$DL,$GP215+17),"")</f>
      </c>
      <c r="FS215">
        <f>IF($GQ215&gt;=18,INDEX($DL:$DL,$GP215+18),"")</f>
      </c>
      <c r="FT215">
        <f>IF($GQ215&gt;=19,INDEX($DL:$DL,$GP215+19),"")</f>
      </c>
      <c r="FU215">
        <f>IF($GQ215&gt;=20,INDEX($DL:$DL,$GP215+20),"")</f>
      </c>
      <c r="FV215">
        <f>IF($GQ215&gt;=21,INDEX($DL:$DL,$GP215+21),"")</f>
      </c>
      <c r="FW215">
        <f>IF($GQ215&gt;=22,INDEX($DL:$DL,$GP215+22),"")</f>
      </c>
      <c r="FX215">
        <f>IF($GQ215&gt;=23,INDEX($DL:$DL,$GP215+23),"")</f>
      </c>
      <c r="FY215">
        <f>IF($GQ215&gt;=24,INDEX($DL:$DL,$GP215+24),"")</f>
      </c>
      <c r="FZ215">
        <f>IF($GQ215&gt;=25,INDEX($DL:$DL,$GP215+25),"")</f>
      </c>
      <c r="GA215">
        <f>IF($GQ215&gt;=26,INDEX($DL:$DL,$GP215+26),"")</f>
      </c>
      <c r="GB215">
        <f>IF($GQ215&gt;=27,INDEX($DL:$DL,$GP215+27),"")</f>
      </c>
      <c r="GC215">
        <f>IF($GQ215&gt;=28,INDEX($DL:$DL,$GP215+28),"")</f>
      </c>
      <c r="GD215">
        <f>IF($GQ215&gt;=29,INDEX($DL:$DL,$GP215+29),"")</f>
      </c>
      <c r="GE215">
        <f>IF($GQ215&gt;=30,INDEX($DL:$DL,$GP215+30),"")</f>
      </c>
      <c r="GF215">
        <f>IF($GQ215&gt;=31,INDEX($DL:$DL,$GP215+31),"")</f>
      </c>
      <c r="GG215">
        <f>IF($GQ215&gt;=32,INDEX($DL:$DL,$GP215+32),"")</f>
      </c>
      <c r="GH215">
        <f>IF($GQ215&gt;=33,INDEX($DL:$DL,$GP215+33),"")</f>
      </c>
      <c r="GI215">
        <f>IF($GQ215&gt;=34,INDEX($DL:$DL,$GP215+34),"")</f>
      </c>
      <c r="GJ215">
        <f>IF($GQ215&gt;=35,INDEX($DL:$DL,$GP215+35),"")</f>
      </c>
      <c r="GK215">
        <f>IF($GQ215&gt;=36,INDEX($DL:$DL,$GP215+36),"")</f>
      </c>
      <c r="GL215">
        <f>IF($GQ215&gt;=37,INDEX($DL:$DL,$GP215+37),"")</f>
      </c>
      <c r="GM215">
        <f>IF($GQ215&gt;=38,INDEX($DL:$DL,$GP215+38),"")</f>
      </c>
      <c r="GN215">
        <f>IF($GQ215&gt;=39,INDEX($DL:$DL,$GP215+39),"")</f>
      </c>
      <c r="GO215">
        <f>IF($GQ215&gt;=40,INDEX($DL:$DL,$GP215+40),"")</f>
      </c>
      <c r="GP215">
        <f>IFERROR(MATCH($DJ215,$DK$2:$DK$148,0)+1,0)</f>
      </c>
      <c r="GQ215">
        <f>IFERROR(INDEX($DM$2:$DM$148,MATCH($DJ215,$DK$2:$DK$148,0)),0)</f>
      </c>
      <c r="GR215">
        <f>IFERROR(MATCH($L215,$DN$215:$FA$215,0),0)</f>
      </c>
      <c r="GS215">
        <f>IF($GR215&gt;0,INDEX($FB$215:$GO$215,$GR215),"")</f>
      </c>
      <c r="GT215" t="s">
        <v>437</v>
      </c>
      <c r="GV215">
        <f>IF($JE215&gt;=1,INDEX($GT:$GT,$JD215+1),"")</f>
      </c>
      <c r="GW215">
        <f>IF($JE215&gt;=2,INDEX($GT:$GT,$JD215+2),"")</f>
      </c>
      <c r="GX215">
        <f>IF($JE215&gt;=3,INDEX($GT:$GT,$JD215+3),"")</f>
      </c>
      <c r="GY215">
        <f>IF($JE215&gt;=4,INDEX($GT:$GT,$JD215+4),"")</f>
      </c>
      <c r="GZ215">
        <f>IF($JE215&gt;=5,INDEX($GT:$GT,$JD215+5),"")</f>
      </c>
      <c r="HA215">
        <f>IF($JE215&gt;=6,INDEX($GT:$GT,$JD215+6),"")</f>
      </c>
      <c r="HB215">
        <f>IF($JE215&gt;=7,INDEX($GT:$GT,$JD215+7),"")</f>
      </c>
      <c r="HC215">
        <f>IF($JE215&gt;=8,INDEX($GT:$GT,$JD215+8),"")</f>
      </c>
      <c r="HD215">
        <f>IF($JE215&gt;=9,INDEX($GT:$GT,$JD215+9),"")</f>
      </c>
      <c r="HE215">
        <f>IF($JE215&gt;=10,INDEX($GT:$GT,$JD215+10),"")</f>
      </c>
      <c r="HF215">
        <f>IF($JE215&gt;=11,INDEX($GT:$GT,$JD215+11),"")</f>
      </c>
      <c r="HG215">
        <f>IF($JE215&gt;=12,INDEX($GT:$GT,$JD215+12),"")</f>
      </c>
      <c r="HH215">
        <f>IF($JE215&gt;=13,INDEX($GT:$GT,$JD215+13),"")</f>
      </c>
      <c r="HI215">
        <f>IF($JE215&gt;=14,INDEX($GT:$GT,$JD215+14),"")</f>
      </c>
      <c r="HJ215">
        <f>IF($JE215&gt;=15,INDEX($GT:$GT,$JD215+15),"")</f>
      </c>
      <c r="HK215">
        <f>IF($JE215&gt;=16,INDEX($GT:$GT,$JD215+16),"")</f>
      </c>
      <c r="HL215">
        <f>IF($JE215&gt;=17,INDEX($GT:$GT,$JD215+17),"")</f>
      </c>
      <c r="HM215">
        <f>IF($JE215&gt;=18,INDEX($GT:$GT,$JD215+18),"")</f>
      </c>
      <c r="HN215">
        <f>IF($JE215&gt;=19,INDEX($GT:$GT,$JD215+19),"")</f>
      </c>
      <c r="HO215">
        <f>IF($JE215&gt;=20,INDEX($GT:$GT,$JD215+20),"")</f>
      </c>
      <c r="HP215">
        <f>IF($JE215&gt;=21,INDEX($GT:$GT,$JD215+21),"")</f>
      </c>
      <c r="HQ215">
        <f>IF($JE215&gt;=22,INDEX($GT:$GT,$JD215+22),"")</f>
      </c>
      <c r="HR215">
        <f>IF($JE215&gt;=23,INDEX($GT:$GT,$JD215+23),"")</f>
      </c>
      <c r="HS215">
        <f>IF($JE215&gt;=24,INDEX($GT:$GT,$JD215+24),"")</f>
      </c>
      <c r="HT215">
        <f>IF($JE215&gt;=25,INDEX($GT:$GT,$JD215+25),"")</f>
      </c>
      <c r="HU215">
        <f>IF($JE215&gt;=26,INDEX($GT:$GT,$JD215+26),"")</f>
      </c>
      <c r="HV215">
        <f>IF($JE215&gt;=27,INDEX($GT:$GT,$JD215+27),"")</f>
      </c>
      <c r="HW215">
        <f>IF($JE215&gt;=28,INDEX($GT:$GT,$JD215+28),"")</f>
      </c>
      <c r="HX215">
        <f>IF($JE215&gt;=29,INDEX($GT:$GT,$JD215+29),"")</f>
      </c>
      <c r="HY215">
        <f>IF($JE215&gt;=30,INDEX($GT:$GT,$JD215+30),"")</f>
      </c>
      <c r="HZ215">
        <f>IF($JE215&gt;=31,INDEX($GT:$GT,$JD215+31),"")</f>
      </c>
      <c r="IA215">
        <f>IF($JE215&gt;=32,INDEX($GT:$GT,$JD215+32),"")</f>
      </c>
      <c r="IB215">
        <f>IF($JE215&gt;=33,INDEX($GT:$GT,$JD215+33),"")</f>
      </c>
      <c r="IC215">
        <f>IF($JE215&gt;=34,INDEX($GT:$GT,$JD215+34),"")</f>
      </c>
      <c r="ID215">
        <f>IF($JE215&gt;=35,INDEX($GT:$GT,$JD215+35),"")</f>
      </c>
      <c r="IE215">
        <f>IF($JE215&gt;=36,INDEX($GT:$GT,$JD215+36),"")</f>
      </c>
      <c r="IF215">
        <f>IF($JE215&gt;=37,INDEX($GT:$GT,$JD215+37),"")</f>
      </c>
      <c r="IG215">
        <f>IF($JE215&gt;=38,INDEX($GT:$GT,$JD215+38),"")</f>
      </c>
      <c r="IH215">
        <f>IF($JE215&gt;=39,INDEX($GT:$GT,$JD215+39),"")</f>
      </c>
      <c r="II215">
        <f>IF($JE215&gt;=40,INDEX($GT:$GT,$JD215+40),"")</f>
      </c>
      <c r="IJ215">
        <f>IF($JE215&gt;=41,INDEX($GT:$GT,$JD215+41),"")</f>
      </c>
      <c r="IK215">
        <f>IF($JE215&gt;=42,INDEX($GT:$GT,$JD215+42),"")</f>
      </c>
      <c r="IL215">
        <f>IF($JE215&gt;=43,INDEX($GT:$GT,$JD215+43),"")</f>
      </c>
      <c r="IM215">
        <f>IF($JE215&gt;=44,INDEX($GT:$GT,$JD215+44),"")</f>
      </c>
      <c r="IN215">
        <f>IF($JE215&gt;=45,INDEX($GT:$GT,$JD215+45),"")</f>
      </c>
      <c r="IO215">
        <f>IF($JE215&gt;=46,INDEX($GT:$GT,$JD215+46),"")</f>
      </c>
      <c r="IP215">
        <f>IF($JE215&gt;=47,INDEX($GT:$GT,$JD215+47),"")</f>
      </c>
      <c r="IQ215">
        <f>IF($JE215&gt;=48,INDEX($GT:$GT,$JD215+48),"")</f>
      </c>
      <c r="IR215">
        <f>IF($JE215&gt;=49,INDEX($GT:$GT,$JD215+49),"")</f>
      </c>
      <c r="IS215">
        <f>IF($JE215&gt;=50,INDEX($GT:$GT,$JD215+50),"")</f>
      </c>
      <c r="IT215">
        <f>IF($JE215&gt;=51,INDEX($GT:$GT,$JD215+51),"")</f>
      </c>
      <c r="IU215">
        <f>IF($JE215&gt;=52,INDEX($GT:$GT,$JD215+52),"")</f>
      </c>
      <c r="IV215">
        <f>IF($JE215&gt;=53,INDEX($GT:$GT,$JD215+53),"")</f>
      </c>
      <c r="IW215">
        <f>IF($JE215&gt;=54,INDEX($GT:$GT,$JD215+54),"")</f>
      </c>
      <c r="IX215">
        <f>IF($JE215&gt;=55,INDEX($GT:$GT,$JD215+55),"")</f>
      </c>
      <c r="IY215">
        <f>IF($JE215&gt;=56,INDEX($GT:$GT,$JD215+56),"")</f>
      </c>
      <c r="IZ215">
        <f>IF($JE215&gt;=57,INDEX($GT:$GT,$JD215+57),"")</f>
      </c>
      <c r="JA215">
        <f>IF($JE215&gt;=58,INDEX($GT:$GT,$JD215+58),"")</f>
      </c>
      <c r="JB215">
        <f>IF($JE215&gt;=59,INDEX($GT:$GT,$JD215+59),"")</f>
      </c>
      <c r="JC215">
        <f>IF($JE215&gt;=60,INDEX($GT:$GT,$JD215+60),"")</f>
      </c>
      <c r="JD215">
        <f>IFERROR(MATCH($GS215,$GT$2:$GT$322,0)+1,0)</f>
      </c>
      <c r="JE215">
        <f>IFERROR(INDEX($GU$2:$GU$322,MATCH($GS215,$GT$2:$GT$322,0)),0)</f>
      </c>
      <c r="JF215" t="s">
        <v>28</v>
      </c>
      <c r="JG215" t="s">
        <v>28</v>
      </c>
    </row>
    <row r="216" spans="1:267" x14ac:dyDescent="0.25">
      <c r="J216" s="1"/>
      <c r="K216" s="1"/>
      <c r="L216" s="1"/>
      <c r="M216" s="1"/>
      <c r="N216" s="1">
        <f>IFERROR(IF(FIND(" - ",$J216)&gt;0,MID($J216,FIND(" - ",$J216)+3,LEN($J216)),""),"")</f>
      </c>
      <c r="P216" s="1"/>
      <c r="S216" t="s">
        <v>28</v>
      </c>
      <c r="U216">
        <f>IF(OR($S216="",$T216=""),"",IFERROR($S216/$T216,0))</f>
      </c>
      <c r="V216">
        <f>IF($S216="","",
IF($K216="","",
IF(ISNUMBER(SEARCH("exempt",LOWER($K216))),0,
$S216*(VALUE(SUBSTITUTE($K216,"%",""))/100))))</f>
      </c>
      <c r="AB216">
        <f>IF($S216="","",
SUM($S216,$V216,$Z216,$W216,$Y216)-
IF($AA216="",0,VALUE($AA216)))</f>
      </c>
      <c r="AJ216" t="s">
        <v>866</v>
      </c>
      <c r="AO216" t="s">
        <v>867</v>
      </c>
      <c r="AR216">
        <f>IFERROR(LEFT($J216,FIND(" - ",$J216)-1),$J216)</f>
      </c>
      <c r="AU216">
        <f>IF($CJ216&gt;=1,INDEX($AS:$AS,$CI216+1),"")</f>
      </c>
      <c r="AV216">
        <f>IF($CJ216&gt;=2,INDEX($AS:$AS,$CI216+2),"")</f>
      </c>
      <c r="AW216">
        <f>IF($CJ216&gt;=3,INDEX($AS:$AS,$CI216+3),"")</f>
      </c>
      <c r="AX216">
        <f>IF($CJ216&gt;=4,INDEX($AS:$AS,$CI216+4),"")</f>
      </c>
      <c r="AY216">
        <f>IF($CJ216&gt;=5,INDEX($AS:$AS,$CI216+5),"")</f>
      </c>
      <c r="AZ216">
        <f>IF($CJ216&gt;=6,INDEX($AS:$AS,$CI216+6),"")</f>
      </c>
      <c r="BA216">
        <f>IF($CJ216&gt;=7,INDEX($AS:$AS,$CI216+7),"")</f>
      </c>
      <c r="BB216">
        <f>IF($CJ216&gt;=8,INDEX($AS:$AS,$CI216+8),"")</f>
      </c>
      <c r="BC216">
        <f>IF($CJ216&gt;=9,INDEX($AS:$AS,$CI216+9),"")</f>
      </c>
      <c r="BD216">
        <f>IF($CJ216&gt;=10,INDEX($AS:$AS,$CI216+10),"")</f>
      </c>
      <c r="BE216">
        <f>IF($CJ216&gt;=11,INDEX($AS:$AS,$CI216+11),"")</f>
      </c>
      <c r="BF216">
        <f>IF($CJ216&gt;=12,INDEX($AS:$AS,$CI216+12),"")</f>
      </c>
      <c r="BG216">
        <f>IF($CJ216&gt;=13,INDEX($AS:$AS,$CI216+13),"")</f>
      </c>
      <c r="BH216">
        <f>IF($CJ216&gt;=14,INDEX($AS:$AS,$CI216+14),"")</f>
      </c>
      <c r="BI216">
        <f>IF($CJ216&gt;=15,INDEX($AS:$AS,$CI216+15),"")</f>
      </c>
      <c r="BJ216">
        <f>IF($CJ216&gt;=16,INDEX($AS:$AS,$CI216+16),"")</f>
      </c>
      <c r="BK216">
        <f>IF($CJ216&gt;=17,INDEX($AS:$AS,$CI216+17),"")</f>
      </c>
      <c r="BL216">
        <f>IF($CJ216&gt;=18,INDEX($AS:$AS,$CI216+18),"")</f>
      </c>
      <c r="BM216">
        <f>IF($CJ216&gt;=19,INDEX($AS:$AS,$CI216+19),"")</f>
      </c>
      <c r="BN216">
        <f>IF($CJ216&gt;=20,INDEX($AS:$AS,$CI216+20),"")</f>
      </c>
      <c r="BO216">
        <f>IF($CJ216&gt;=21,INDEX($AS:$AS,$CI216+21),"")</f>
      </c>
      <c r="BP216">
        <f>IF($CJ216&gt;=22,INDEX($AS:$AS,$CI216+22),"")</f>
      </c>
      <c r="BQ216">
        <f>IF($CJ216&gt;=23,INDEX($AS:$AS,$CI216+23),"")</f>
      </c>
      <c r="BR216">
        <f>IF($CJ216&gt;=24,INDEX($AS:$AS,$CI216+24),"")</f>
      </c>
      <c r="BS216">
        <f>IF($CJ216&gt;=25,INDEX($AS:$AS,$CI216+25),"")</f>
      </c>
      <c r="BT216">
        <f>IF($CJ216&gt;=26,INDEX($AS:$AS,$CI216+26),"")</f>
      </c>
      <c r="BU216">
        <f>IF($CJ216&gt;=27,INDEX($AS:$AS,$CI216+27),"")</f>
      </c>
      <c r="BV216">
        <f>IF($CJ216&gt;=28,INDEX($AS:$AS,$CI216+28),"")</f>
      </c>
      <c r="BW216">
        <f>IF($CJ216&gt;=29,INDEX($AS:$AS,$CI216+29),"")</f>
      </c>
      <c r="BX216">
        <f>IF($CJ216&gt;=30,INDEX($AS:$AS,$CI216+30),"")</f>
      </c>
      <c r="BY216">
        <f>IF($CJ216&gt;=31,INDEX($AS:$AS,$CI216+31),"")</f>
      </c>
      <c r="BZ216">
        <f>IF($CJ216&gt;=32,INDEX($AS:$AS,$CI216+32),"")</f>
      </c>
      <c r="CA216">
        <f>IF($CJ216&gt;=33,INDEX($AS:$AS,$CI216+33),"")</f>
      </c>
      <c r="CB216">
        <f>IF($CJ216&gt;=34,INDEX($AS:$AS,$CI216+34),"")</f>
      </c>
      <c r="CC216">
        <f>IF($CJ216&gt;=35,INDEX($AS:$AS,$CI216+35),"")</f>
      </c>
      <c r="CD216">
        <f>IF($CJ216&gt;=36,INDEX($AS:$AS,$CI216+36),"")</f>
      </c>
      <c r="CE216">
        <f>IF($CJ216&gt;=37,INDEX($AS:$AS,$CI216+37),"")</f>
      </c>
      <c r="CF216">
        <f>IF($CJ216&gt;=38,INDEX($AS:$AS,$CI216+38),"")</f>
      </c>
      <c r="CG216">
        <f>IF($CJ216&gt;=39,INDEX($AS:$AS,$CI216+39),"")</f>
      </c>
      <c r="CH216">
        <f>IF($CJ216&gt;=40,INDEX($AS:$AS,$CI216+40),"")</f>
      </c>
      <c r="CI216">
        <f>IFERROR(MATCH($AR216,$AS$2:$AS$133,0)+1,0)</f>
      </c>
      <c r="CJ216">
        <f>IFERROR(INDEX($AT$2:$AT$133,MATCH($AR216,$AS$2:$AS$133,0)),0)</f>
      </c>
      <c r="CK216">
        <f>IFERROR(LEFT($O216,FIND(" - ",$O216)-1),$O216)</f>
      </c>
      <c r="CL216" t="s">
        <v>211</v>
      </c>
      <c r="CN216">
        <f>IF($DI216&gt;=1,INDEX($CL:$CL,$DH216+1),"")</f>
      </c>
      <c r="CO216">
        <f>IF($DI216&gt;=2,INDEX($CL:$CL,$DH216+2),"")</f>
      </c>
      <c r="CP216">
        <f>IF($DI216&gt;=3,INDEX($CL:$CL,$DH216+3),"")</f>
      </c>
      <c r="CQ216">
        <f>IF($DI216&gt;=4,INDEX($CL:$CL,$DH216+4),"")</f>
      </c>
      <c r="CR216">
        <f>IF($DI216&gt;=5,INDEX($CL:$CL,$DH216+5),"")</f>
      </c>
      <c r="CS216">
        <f>IF($DI216&gt;=6,INDEX($CL:$CL,$DH216+6),"")</f>
      </c>
      <c r="CT216">
        <f>IF($DI216&gt;=7,INDEX($CL:$CL,$DH216+7),"")</f>
      </c>
      <c r="CU216">
        <f>IF($DI216&gt;=8,INDEX($CL:$CL,$DH216+8),"")</f>
      </c>
      <c r="CV216">
        <f>IF($DI216&gt;=9,INDEX($CL:$CL,$DH216+9),"")</f>
      </c>
      <c r="CW216">
        <f>IF($DI216&gt;=10,INDEX($CL:$CL,$DH216+10),"")</f>
      </c>
      <c r="CX216">
        <f>IF($DI216&gt;=11,INDEX($CL:$CL,$DH216+11),"")</f>
      </c>
      <c r="CY216">
        <f>IF($DI216&gt;=12,INDEX($CL:$CL,$DH216+12),"")</f>
      </c>
      <c r="CZ216">
        <f>IF($DI216&gt;=13,INDEX($CL:$CL,$DH216+13),"")</f>
      </c>
      <c r="DA216">
        <f>IF($DI216&gt;=14,INDEX($CL:$CL,$DH216+14),"")</f>
      </c>
      <c r="DB216">
        <f>IF($DI216&gt;=15,INDEX($CL:$CL,$DH216+15),"")</f>
      </c>
      <c r="DC216">
        <f>IF($DI216&gt;=16,INDEX($CL:$CL,$DH216+16),"")</f>
      </c>
      <c r="DD216">
        <f>IF($DI216&gt;=17,INDEX($CL:$CL,$DH216+17),"")</f>
      </c>
      <c r="DE216">
        <f>IF($DI216&gt;=18,INDEX($CL:$CL,$DH216+18),"")</f>
      </c>
      <c r="DF216">
        <f>IF($DI216&gt;=19,INDEX($CL:$CL,$DH216+19),"")</f>
      </c>
      <c r="DG216">
        <f>IF($DI216&gt;=20,INDEX($CL:$CL,$DH216+20),"")</f>
      </c>
      <c r="DH216">
        <f>IFERROR(MATCH($CK216,$CL$2:$CL$1558,0)+1,0)</f>
      </c>
      <c r="DI216">
        <f>IFERROR(INDEX($CM$2:$CM$1558,MATCH($CK216,$CL$2:$CL$1558,0)),0)</f>
      </c>
      <c r="DJ216">
        <f>IFERROR(INDEX($AQ:$AQ,MATCH($K216,$AP:$AP,0))&amp;"","")</f>
      </c>
      <c r="DN216">
        <f>IF($GQ216&gt;=1,INDEX($DK:$DK,$GP216+1),"")</f>
      </c>
      <c r="DO216">
        <f>IF($GQ216&gt;=2,INDEX($DK:$DK,$GP216+2),"")</f>
      </c>
      <c r="DP216">
        <f>IF($GQ216&gt;=3,INDEX($DK:$DK,$GP216+3),"")</f>
      </c>
      <c r="DQ216">
        <f>IF($GQ216&gt;=4,INDEX($DK:$DK,$GP216+4),"")</f>
      </c>
      <c r="DR216">
        <f>IF($GQ216&gt;=5,INDEX($DK:$DK,$GP216+5),"")</f>
      </c>
      <c r="DS216">
        <f>IF($GQ216&gt;=6,INDEX($DK:$DK,$GP216+6),"")</f>
      </c>
      <c r="DT216">
        <f>IF($GQ216&gt;=7,INDEX($DK:$DK,$GP216+7),"")</f>
      </c>
      <c r="DU216">
        <f>IF($GQ216&gt;=8,INDEX($DK:$DK,$GP216+8),"")</f>
      </c>
      <c r="DV216">
        <f>IF($GQ216&gt;=9,INDEX($DK:$DK,$GP216+9),"")</f>
      </c>
      <c r="DW216">
        <f>IF($GQ216&gt;=10,INDEX($DK:$DK,$GP216+10),"")</f>
      </c>
      <c r="DX216">
        <f>IF($GQ216&gt;=11,INDEX($DK:$DK,$GP216+11),"")</f>
      </c>
      <c r="DY216">
        <f>IF($GQ216&gt;=12,INDEX($DK:$DK,$GP216+12),"")</f>
      </c>
      <c r="DZ216">
        <f>IF($GQ216&gt;=13,INDEX($DK:$DK,$GP216+13),"")</f>
      </c>
      <c r="EA216">
        <f>IF($GQ216&gt;=14,INDEX($DK:$DK,$GP216+14),"")</f>
      </c>
      <c r="EB216">
        <f>IF($GQ216&gt;=15,INDEX($DK:$DK,$GP216+15),"")</f>
      </c>
      <c r="EC216">
        <f>IF($GQ216&gt;=16,INDEX($DK:$DK,$GP216+16),"")</f>
      </c>
      <c r="ED216">
        <f>IF($GQ216&gt;=17,INDEX($DK:$DK,$GP216+17),"")</f>
      </c>
      <c r="EE216">
        <f>IF($GQ216&gt;=18,INDEX($DK:$DK,$GP216+18),"")</f>
      </c>
      <c r="EF216">
        <f>IF($GQ216&gt;=19,INDEX($DK:$DK,$GP216+19),"")</f>
      </c>
      <c r="EG216">
        <f>IF($GQ216&gt;=20,INDEX($DK:$DK,$GP216+20),"")</f>
      </c>
      <c r="EH216">
        <f>IF($GQ216&gt;=21,INDEX($DK:$DK,$GP216+21),"")</f>
      </c>
      <c r="EI216">
        <f>IF($GQ216&gt;=22,INDEX($DK:$DK,$GP216+22),"")</f>
      </c>
      <c r="EJ216">
        <f>IF($GQ216&gt;=23,INDEX($DK:$DK,$GP216+23),"")</f>
      </c>
      <c r="EK216">
        <f>IF($GQ216&gt;=24,INDEX($DK:$DK,$GP216+24),"")</f>
      </c>
      <c r="EL216">
        <f>IF($GQ216&gt;=25,INDEX($DK:$DK,$GP216+25),"")</f>
      </c>
      <c r="EM216">
        <f>IF($GQ216&gt;=26,INDEX($DK:$DK,$GP216+26),"")</f>
      </c>
      <c r="EN216">
        <f>IF($GQ216&gt;=27,INDEX($DK:$DK,$GP216+27),"")</f>
      </c>
      <c r="EO216">
        <f>IF($GQ216&gt;=28,INDEX($DK:$DK,$GP216+28),"")</f>
      </c>
      <c r="EP216">
        <f>IF($GQ216&gt;=29,INDEX($DK:$DK,$GP216+29),"")</f>
      </c>
      <c r="EQ216">
        <f>IF($GQ216&gt;=30,INDEX($DK:$DK,$GP216+30),"")</f>
      </c>
      <c r="ER216">
        <f>IF($GQ216&gt;=31,INDEX($DK:$DK,$GP216+31),"")</f>
      </c>
      <c r="ES216">
        <f>IF($GQ216&gt;=32,INDEX($DK:$DK,$GP216+32),"")</f>
      </c>
      <c r="ET216">
        <f>IF($GQ216&gt;=33,INDEX($DK:$DK,$GP216+33),"")</f>
      </c>
      <c r="EU216">
        <f>IF($GQ216&gt;=34,INDEX($DK:$DK,$GP216+34),"")</f>
      </c>
      <c r="EV216">
        <f>IF($GQ216&gt;=35,INDEX($DK:$DK,$GP216+35),"")</f>
      </c>
      <c r="EW216">
        <f>IF($GQ216&gt;=36,INDEX($DK:$DK,$GP216+36),"")</f>
      </c>
      <c r="EX216">
        <f>IF($GQ216&gt;=37,INDEX($DK:$DK,$GP216+37),"")</f>
      </c>
      <c r="EY216">
        <f>IF($GQ216&gt;=38,INDEX($DK:$DK,$GP216+38),"")</f>
      </c>
      <c r="EZ216">
        <f>IF($GQ216&gt;=39,INDEX($DK:$DK,$GP216+39),"")</f>
      </c>
      <c r="FA216">
        <f>IF($GQ216&gt;=40,INDEX($DK:$DK,$GP216+40),"")</f>
      </c>
      <c r="FB216">
        <f>IF($GQ216&gt;=1,INDEX($DL:$DL,$GP216+1),"")</f>
      </c>
      <c r="FC216">
        <f>IF($GQ216&gt;=2,INDEX($DL:$DL,$GP216+2),"")</f>
      </c>
      <c r="FD216">
        <f>IF($GQ216&gt;=3,INDEX($DL:$DL,$GP216+3),"")</f>
      </c>
      <c r="FE216">
        <f>IF($GQ216&gt;=4,INDEX($DL:$DL,$GP216+4),"")</f>
      </c>
      <c r="FF216">
        <f>IF($GQ216&gt;=5,INDEX($DL:$DL,$GP216+5),"")</f>
      </c>
      <c r="FG216">
        <f>IF($GQ216&gt;=6,INDEX($DL:$DL,$GP216+6),"")</f>
      </c>
      <c r="FH216">
        <f>IF($GQ216&gt;=7,INDEX($DL:$DL,$GP216+7),"")</f>
      </c>
      <c r="FI216">
        <f>IF($GQ216&gt;=8,INDEX($DL:$DL,$GP216+8),"")</f>
      </c>
      <c r="FJ216">
        <f>IF($GQ216&gt;=9,INDEX($DL:$DL,$GP216+9),"")</f>
      </c>
      <c r="FK216">
        <f>IF($GQ216&gt;=10,INDEX($DL:$DL,$GP216+10),"")</f>
      </c>
      <c r="FL216">
        <f>IF($GQ216&gt;=11,INDEX($DL:$DL,$GP216+11),"")</f>
      </c>
      <c r="FM216">
        <f>IF($GQ216&gt;=12,INDEX($DL:$DL,$GP216+12),"")</f>
      </c>
      <c r="FN216">
        <f>IF($GQ216&gt;=13,INDEX($DL:$DL,$GP216+13),"")</f>
      </c>
      <c r="FO216">
        <f>IF($GQ216&gt;=14,INDEX($DL:$DL,$GP216+14),"")</f>
      </c>
      <c r="FP216">
        <f>IF($GQ216&gt;=15,INDEX($DL:$DL,$GP216+15),"")</f>
      </c>
      <c r="FQ216">
        <f>IF($GQ216&gt;=16,INDEX($DL:$DL,$GP216+16),"")</f>
      </c>
      <c r="FR216">
        <f>IF($GQ216&gt;=17,INDEX($DL:$DL,$GP216+17),"")</f>
      </c>
      <c r="FS216">
        <f>IF($GQ216&gt;=18,INDEX($DL:$DL,$GP216+18),"")</f>
      </c>
      <c r="FT216">
        <f>IF($GQ216&gt;=19,INDEX($DL:$DL,$GP216+19),"")</f>
      </c>
      <c r="FU216">
        <f>IF($GQ216&gt;=20,INDEX($DL:$DL,$GP216+20),"")</f>
      </c>
      <c r="FV216">
        <f>IF($GQ216&gt;=21,INDEX($DL:$DL,$GP216+21),"")</f>
      </c>
      <c r="FW216">
        <f>IF($GQ216&gt;=22,INDEX($DL:$DL,$GP216+22),"")</f>
      </c>
      <c r="FX216">
        <f>IF($GQ216&gt;=23,INDEX($DL:$DL,$GP216+23),"")</f>
      </c>
      <c r="FY216">
        <f>IF($GQ216&gt;=24,INDEX($DL:$DL,$GP216+24),"")</f>
      </c>
      <c r="FZ216">
        <f>IF($GQ216&gt;=25,INDEX($DL:$DL,$GP216+25),"")</f>
      </c>
      <c r="GA216">
        <f>IF($GQ216&gt;=26,INDEX($DL:$DL,$GP216+26),"")</f>
      </c>
      <c r="GB216">
        <f>IF($GQ216&gt;=27,INDEX($DL:$DL,$GP216+27),"")</f>
      </c>
      <c r="GC216">
        <f>IF($GQ216&gt;=28,INDEX($DL:$DL,$GP216+28),"")</f>
      </c>
      <c r="GD216">
        <f>IF($GQ216&gt;=29,INDEX($DL:$DL,$GP216+29),"")</f>
      </c>
      <c r="GE216">
        <f>IF($GQ216&gt;=30,INDEX($DL:$DL,$GP216+30),"")</f>
      </c>
      <c r="GF216">
        <f>IF($GQ216&gt;=31,INDEX($DL:$DL,$GP216+31),"")</f>
      </c>
      <c r="GG216">
        <f>IF($GQ216&gt;=32,INDEX($DL:$DL,$GP216+32),"")</f>
      </c>
      <c r="GH216">
        <f>IF($GQ216&gt;=33,INDEX($DL:$DL,$GP216+33),"")</f>
      </c>
      <c r="GI216">
        <f>IF($GQ216&gt;=34,INDEX($DL:$DL,$GP216+34),"")</f>
      </c>
      <c r="GJ216">
        <f>IF($GQ216&gt;=35,INDEX($DL:$DL,$GP216+35),"")</f>
      </c>
      <c r="GK216">
        <f>IF($GQ216&gt;=36,INDEX($DL:$DL,$GP216+36),"")</f>
      </c>
      <c r="GL216">
        <f>IF($GQ216&gt;=37,INDEX($DL:$DL,$GP216+37),"")</f>
      </c>
      <c r="GM216">
        <f>IF($GQ216&gt;=38,INDEX($DL:$DL,$GP216+38),"")</f>
      </c>
      <c r="GN216">
        <f>IF($GQ216&gt;=39,INDEX($DL:$DL,$GP216+39),"")</f>
      </c>
      <c r="GO216">
        <f>IF($GQ216&gt;=40,INDEX($DL:$DL,$GP216+40),"")</f>
      </c>
      <c r="GP216">
        <f>IFERROR(MATCH($DJ216,$DK$2:$DK$148,0)+1,0)</f>
      </c>
      <c r="GQ216">
        <f>IFERROR(INDEX($DM$2:$DM$148,MATCH($DJ216,$DK$2:$DK$148,0)),0)</f>
      </c>
      <c r="GR216">
        <f>IFERROR(MATCH($L216,$DN$216:$FA$216,0),0)</f>
      </c>
      <c r="GS216">
        <f>IF($GR216&gt;0,INDEX($FB$216:$GO$216,$GR216),"")</f>
      </c>
      <c r="GT216" t="s">
        <v>442</v>
      </c>
      <c r="GV216">
        <f>IF($JE216&gt;=1,INDEX($GT:$GT,$JD216+1),"")</f>
      </c>
      <c r="GW216">
        <f>IF($JE216&gt;=2,INDEX($GT:$GT,$JD216+2),"")</f>
      </c>
      <c r="GX216">
        <f>IF($JE216&gt;=3,INDEX($GT:$GT,$JD216+3),"")</f>
      </c>
      <c r="GY216">
        <f>IF($JE216&gt;=4,INDEX($GT:$GT,$JD216+4),"")</f>
      </c>
      <c r="GZ216">
        <f>IF($JE216&gt;=5,INDEX($GT:$GT,$JD216+5),"")</f>
      </c>
      <c r="HA216">
        <f>IF($JE216&gt;=6,INDEX($GT:$GT,$JD216+6),"")</f>
      </c>
      <c r="HB216">
        <f>IF($JE216&gt;=7,INDEX($GT:$GT,$JD216+7),"")</f>
      </c>
      <c r="HC216">
        <f>IF($JE216&gt;=8,INDEX($GT:$GT,$JD216+8),"")</f>
      </c>
      <c r="HD216">
        <f>IF($JE216&gt;=9,INDEX($GT:$GT,$JD216+9),"")</f>
      </c>
      <c r="HE216">
        <f>IF($JE216&gt;=10,INDEX($GT:$GT,$JD216+10),"")</f>
      </c>
      <c r="HF216">
        <f>IF($JE216&gt;=11,INDEX($GT:$GT,$JD216+11),"")</f>
      </c>
      <c r="HG216">
        <f>IF($JE216&gt;=12,INDEX($GT:$GT,$JD216+12),"")</f>
      </c>
      <c r="HH216">
        <f>IF($JE216&gt;=13,INDEX($GT:$GT,$JD216+13),"")</f>
      </c>
      <c r="HI216">
        <f>IF($JE216&gt;=14,INDEX($GT:$GT,$JD216+14),"")</f>
      </c>
      <c r="HJ216">
        <f>IF($JE216&gt;=15,INDEX($GT:$GT,$JD216+15),"")</f>
      </c>
      <c r="HK216">
        <f>IF($JE216&gt;=16,INDEX($GT:$GT,$JD216+16),"")</f>
      </c>
      <c r="HL216">
        <f>IF($JE216&gt;=17,INDEX($GT:$GT,$JD216+17),"")</f>
      </c>
      <c r="HM216">
        <f>IF($JE216&gt;=18,INDEX($GT:$GT,$JD216+18),"")</f>
      </c>
      <c r="HN216">
        <f>IF($JE216&gt;=19,INDEX($GT:$GT,$JD216+19),"")</f>
      </c>
      <c r="HO216">
        <f>IF($JE216&gt;=20,INDEX($GT:$GT,$JD216+20),"")</f>
      </c>
      <c r="HP216">
        <f>IF($JE216&gt;=21,INDEX($GT:$GT,$JD216+21),"")</f>
      </c>
      <c r="HQ216">
        <f>IF($JE216&gt;=22,INDEX($GT:$GT,$JD216+22),"")</f>
      </c>
      <c r="HR216">
        <f>IF($JE216&gt;=23,INDEX($GT:$GT,$JD216+23),"")</f>
      </c>
      <c r="HS216">
        <f>IF($JE216&gt;=24,INDEX($GT:$GT,$JD216+24),"")</f>
      </c>
      <c r="HT216">
        <f>IF($JE216&gt;=25,INDEX($GT:$GT,$JD216+25),"")</f>
      </c>
      <c r="HU216">
        <f>IF($JE216&gt;=26,INDEX($GT:$GT,$JD216+26),"")</f>
      </c>
      <c r="HV216">
        <f>IF($JE216&gt;=27,INDEX($GT:$GT,$JD216+27),"")</f>
      </c>
      <c r="HW216">
        <f>IF($JE216&gt;=28,INDEX($GT:$GT,$JD216+28),"")</f>
      </c>
      <c r="HX216">
        <f>IF($JE216&gt;=29,INDEX($GT:$GT,$JD216+29),"")</f>
      </c>
      <c r="HY216">
        <f>IF($JE216&gt;=30,INDEX($GT:$GT,$JD216+30),"")</f>
      </c>
      <c r="HZ216">
        <f>IF($JE216&gt;=31,INDEX($GT:$GT,$JD216+31),"")</f>
      </c>
      <c r="IA216">
        <f>IF($JE216&gt;=32,INDEX($GT:$GT,$JD216+32),"")</f>
      </c>
      <c r="IB216">
        <f>IF($JE216&gt;=33,INDEX($GT:$GT,$JD216+33),"")</f>
      </c>
      <c r="IC216">
        <f>IF($JE216&gt;=34,INDEX($GT:$GT,$JD216+34),"")</f>
      </c>
      <c r="ID216">
        <f>IF($JE216&gt;=35,INDEX($GT:$GT,$JD216+35),"")</f>
      </c>
      <c r="IE216">
        <f>IF($JE216&gt;=36,INDEX($GT:$GT,$JD216+36),"")</f>
      </c>
      <c r="IF216">
        <f>IF($JE216&gt;=37,INDEX($GT:$GT,$JD216+37),"")</f>
      </c>
      <c r="IG216">
        <f>IF($JE216&gt;=38,INDEX($GT:$GT,$JD216+38),"")</f>
      </c>
      <c r="IH216">
        <f>IF($JE216&gt;=39,INDEX($GT:$GT,$JD216+39),"")</f>
      </c>
      <c r="II216">
        <f>IF($JE216&gt;=40,INDEX($GT:$GT,$JD216+40),"")</f>
      </c>
      <c r="IJ216">
        <f>IF($JE216&gt;=41,INDEX($GT:$GT,$JD216+41),"")</f>
      </c>
      <c r="IK216">
        <f>IF($JE216&gt;=42,INDEX($GT:$GT,$JD216+42),"")</f>
      </c>
      <c r="IL216">
        <f>IF($JE216&gt;=43,INDEX($GT:$GT,$JD216+43),"")</f>
      </c>
      <c r="IM216">
        <f>IF($JE216&gt;=44,INDEX($GT:$GT,$JD216+44),"")</f>
      </c>
      <c r="IN216">
        <f>IF($JE216&gt;=45,INDEX($GT:$GT,$JD216+45),"")</f>
      </c>
      <c r="IO216">
        <f>IF($JE216&gt;=46,INDEX($GT:$GT,$JD216+46),"")</f>
      </c>
      <c r="IP216">
        <f>IF($JE216&gt;=47,INDEX($GT:$GT,$JD216+47),"")</f>
      </c>
      <c r="IQ216">
        <f>IF($JE216&gt;=48,INDEX($GT:$GT,$JD216+48),"")</f>
      </c>
      <c r="IR216">
        <f>IF($JE216&gt;=49,INDEX($GT:$GT,$JD216+49),"")</f>
      </c>
      <c r="IS216">
        <f>IF($JE216&gt;=50,INDEX($GT:$GT,$JD216+50),"")</f>
      </c>
      <c r="IT216">
        <f>IF($JE216&gt;=51,INDEX($GT:$GT,$JD216+51),"")</f>
      </c>
      <c r="IU216">
        <f>IF($JE216&gt;=52,INDEX($GT:$GT,$JD216+52),"")</f>
      </c>
      <c r="IV216">
        <f>IF($JE216&gt;=53,INDEX($GT:$GT,$JD216+53),"")</f>
      </c>
      <c r="IW216">
        <f>IF($JE216&gt;=54,INDEX($GT:$GT,$JD216+54),"")</f>
      </c>
      <c r="IX216">
        <f>IF($JE216&gt;=55,INDEX($GT:$GT,$JD216+55),"")</f>
      </c>
      <c r="IY216">
        <f>IF($JE216&gt;=56,INDEX($GT:$GT,$JD216+56),"")</f>
      </c>
      <c r="IZ216">
        <f>IF($JE216&gt;=57,INDEX($GT:$GT,$JD216+57),"")</f>
      </c>
      <c r="JA216">
        <f>IF($JE216&gt;=58,INDEX($GT:$GT,$JD216+58),"")</f>
      </c>
      <c r="JB216">
        <f>IF($JE216&gt;=59,INDEX($GT:$GT,$JD216+59),"")</f>
      </c>
      <c r="JC216">
        <f>IF($JE216&gt;=60,INDEX($GT:$GT,$JD216+60),"")</f>
      </c>
      <c r="JD216">
        <f>IFERROR(MATCH($GS216,$GT$2:$GT$322,0)+1,0)</f>
      </c>
      <c r="JE216">
        <f>IFERROR(INDEX($GU$2:$GU$322,MATCH($GS216,$GT$2:$GT$322,0)),0)</f>
      </c>
      <c r="JF216" t="s">
        <v>28</v>
      </c>
      <c r="JG216" t="s">
        <v>28</v>
      </c>
    </row>
    <row r="217" spans="1:267" x14ac:dyDescent="0.25">
      <c r="J217" s="1"/>
      <c r="K217" s="1"/>
      <c r="L217" s="1"/>
      <c r="M217" s="1"/>
      <c r="N217" s="1">
        <f>IFERROR(IF(FIND(" - ",$J217)&gt;0,MID($J217,FIND(" - ",$J217)+3,LEN($J217)),""),"")</f>
      </c>
      <c r="P217" s="1"/>
      <c r="S217" t="s">
        <v>28</v>
      </c>
      <c r="U217">
        <f>IF(OR($S217="",$T217=""),"",IFERROR($S217/$T217,0))</f>
      </c>
      <c r="V217">
        <f>IF($S217="","",
IF($K217="","",
IF(ISNUMBER(SEARCH("exempt",LOWER($K217))),0,
$S217*(VALUE(SUBSTITUTE($K217,"%",""))/100))))</f>
      </c>
      <c r="AB217">
        <f>IF($S217="","",
SUM($S217,$V217,$Z217,$W217,$Y217)-
IF($AA217="",0,VALUE($AA217)))</f>
      </c>
      <c r="AJ217" t="s">
        <v>868</v>
      </c>
      <c r="AO217" t="s">
        <v>869</v>
      </c>
      <c r="AR217">
        <f>IFERROR(LEFT($J217,FIND(" - ",$J217)-1),$J217)</f>
      </c>
      <c r="AU217">
        <f>IF($CJ217&gt;=1,INDEX($AS:$AS,$CI217+1),"")</f>
      </c>
      <c r="AV217">
        <f>IF($CJ217&gt;=2,INDEX($AS:$AS,$CI217+2),"")</f>
      </c>
      <c r="AW217">
        <f>IF($CJ217&gt;=3,INDEX($AS:$AS,$CI217+3),"")</f>
      </c>
      <c r="AX217">
        <f>IF($CJ217&gt;=4,INDEX($AS:$AS,$CI217+4),"")</f>
      </c>
      <c r="AY217">
        <f>IF($CJ217&gt;=5,INDEX($AS:$AS,$CI217+5),"")</f>
      </c>
      <c r="AZ217">
        <f>IF($CJ217&gt;=6,INDEX($AS:$AS,$CI217+6),"")</f>
      </c>
      <c r="BA217">
        <f>IF($CJ217&gt;=7,INDEX($AS:$AS,$CI217+7),"")</f>
      </c>
      <c r="BB217">
        <f>IF($CJ217&gt;=8,INDEX($AS:$AS,$CI217+8),"")</f>
      </c>
      <c r="BC217">
        <f>IF($CJ217&gt;=9,INDEX($AS:$AS,$CI217+9),"")</f>
      </c>
      <c r="BD217">
        <f>IF($CJ217&gt;=10,INDEX($AS:$AS,$CI217+10),"")</f>
      </c>
      <c r="BE217">
        <f>IF($CJ217&gt;=11,INDEX($AS:$AS,$CI217+11),"")</f>
      </c>
      <c r="BF217">
        <f>IF($CJ217&gt;=12,INDEX($AS:$AS,$CI217+12),"")</f>
      </c>
      <c r="BG217">
        <f>IF($CJ217&gt;=13,INDEX($AS:$AS,$CI217+13),"")</f>
      </c>
      <c r="BH217">
        <f>IF($CJ217&gt;=14,INDEX($AS:$AS,$CI217+14),"")</f>
      </c>
      <c r="BI217">
        <f>IF($CJ217&gt;=15,INDEX($AS:$AS,$CI217+15),"")</f>
      </c>
      <c r="BJ217">
        <f>IF($CJ217&gt;=16,INDEX($AS:$AS,$CI217+16),"")</f>
      </c>
      <c r="BK217">
        <f>IF($CJ217&gt;=17,INDEX($AS:$AS,$CI217+17),"")</f>
      </c>
      <c r="BL217">
        <f>IF($CJ217&gt;=18,INDEX($AS:$AS,$CI217+18),"")</f>
      </c>
      <c r="BM217">
        <f>IF($CJ217&gt;=19,INDEX($AS:$AS,$CI217+19),"")</f>
      </c>
      <c r="BN217">
        <f>IF($CJ217&gt;=20,INDEX($AS:$AS,$CI217+20),"")</f>
      </c>
      <c r="BO217">
        <f>IF($CJ217&gt;=21,INDEX($AS:$AS,$CI217+21),"")</f>
      </c>
      <c r="BP217">
        <f>IF($CJ217&gt;=22,INDEX($AS:$AS,$CI217+22),"")</f>
      </c>
      <c r="BQ217">
        <f>IF($CJ217&gt;=23,INDEX($AS:$AS,$CI217+23),"")</f>
      </c>
      <c r="BR217">
        <f>IF($CJ217&gt;=24,INDEX($AS:$AS,$CI217+24),"")</f>
      </c>
      <c r="BS217">
        <f>IF($CJ217&gt;=25,INDEX($AS:$AS,$CI217+25),"")</f>
      </c>
      <c r="BT217">
        <f>IF($CJ217&gt;=26,INDEX($AS:$AS,$CI217+26),"")</f>
      </c>
      <c r="BU217">
        <f>IF($CJ217&gt;=27,INDEX($AS:$AS,$CI217+27),"")</f>
      </c>
      <c r="BV217">
        <f>IF($CJ217&gt;=28,INDEX($AS:$AS,$CI217+28),"")</f>
      </c>
      <c r="BW217">
        <f>IF($CJ217&gt;=29,INDEX($AS:$AS,$CI217+29),"")</f>
      </c>
      <c r="BX217">
        <f>IF($CJ217&gt;=30,INDEX($AS:$AS,$CI217+30),"")</f>
      </c>
      <c r="BY217">
        <f>IF($CJ217&gt;=31,INDEX($AS:$AS,$CI217+31),"")</f>
      </c>
      <c r="BZ217">
        <f>IF($CJ217&gt;=32,INDEX($AS:$AS,$CI217+32),"")</f>
      </c>
      <c r="CA217">
        <f>IF($CJ217&gt;=33,INDEX($AS:$AS,$CI217+33),"")</f>
      </c>
      <c r="CB217">
        <f>IF($CJ217&gt;=34,INDEX($AS:$AS,$CI217+34),"")</f>
      </c>
      <c r="CC217">
        <f>IF($CJ217&gt;=35,INDEX($AS:$AS,$CI217+35),"")</f>
      </c>
      <c r="CD217">
        <f>IF($CJ217&gt;=36,INDEX($AS:$AS,$CI217+36),"")</f>
      </c>
      <c r="CE217">
        <f>IF($CJ217&gt;=37,INDEX($AS:$AS,$CI217+37),"")</f>
      </c>
      <c r="CF217">
        <f>IF($CJ217&gt;=38,INDEX($AS:$AS,$CI217+38),"")</f>
      </c>
      <c r="CG217">
        <f>IF($CJ217&gt;=39,INDEX($AS:$AS,$CI217+39),"")</f>
      </c>
      <c r="CH217">
        <f>IF($CJ217&gt;=40,INDEX($AS:$AS,$CI217+40),"")</f>
      </c>
      <c r="CI217">
        <f>IFERROR(MATCH($AR217,$AS$2:$AS$133,0)+1,0)</f>
      </c>
      <c r="CJ217">
        <f>IFERROR(INDEX($AT$2:$AT$133,MATCH($AR217,$AS$2:$AS$133,0)),0)</f>
      </c>
      <c r="CK217">
        <f>IFERROR(LEFT($O217,FIND(" - ",$O217)-1),$O217)</f>
      </c>
      <c r="CL217" t="s">
        <v>239</v>
      </c>
      <c r="CN217">
        <f>IF($DI217&gt;=1,INDEX($CL:$CL,$DH217+1),"")</f>
      </c>
      <c r="CO217">
        <f>IF($DI217&gt;=2,INDEX($CL:$CL,$DH217+2),"")</f>
      </c>
      <c r="CP217">
        <f>IF($DI217&gt;=3,INDEX($CL:$CL,$DH217+3),"")</f>
      </c>
      <c r="CQ217">
        <f>IF($DI217&gt;=4,INDEX($CL:$CL,$DH217+4),"")</f>
      </c>
      <c r="CR217">
        <f>IF($DI217&gt;=5,INDEX($CL:$CL,$DH217+5),"")</f>
      </c>
      <c r="CS217">
        <f>IF($DI217&gt;=6,INDEX($CL:$CL,$DH217+6),"")</f>
      </c>
      <c r="CT217">
        <f>IF($DI217&gt;=7,INDEX($CL:$CL,$DH217+7),"")</f>
      </c>
      <c r="CU217">
        <f>IF($DI217&gt;=8,INDEX($CL:$CL,$DH217+8),"")</f>
      </c>
      <c r="CV217">
        <f>IF($DI217&gt;=9,INDEX($CL:$CL,$DH217+9),"")</f>
      </c>
      <c r="CW217">
        <f>IF($DI217&gt;=10,INDEX($CL:$CL,$DH217+10),"")</f>
      </c>
      <c r="CX217">
        <f>IF($DI217&gt;=11,INDEX($CL:$CL,$DH217+11),"")</f>
      </c>
      <c r="CY217">
        <f>IF($DI217&gt;=12,INDEX($CL:$CL,$DH217+12),"")</f>
      </c>
      <c r="CZ217">
        <f>IF($DI217&gt;=13,INDEX($CL:$CL,$DH217+13),"")</f>
      </c>
      <c r="DA217">
        <f>IF($DI217&gt;=14,INDEX($CL:$CL,$DH217+14),"")</f>
      </c>
      <c r="DB217">
        <f>IF($DI217&gt;=15,INDEX($CL:$CL,$DH217+15),"")</f>
      </c>
      <c r="DC217">
        <f>IF($DI217&gt;=16,INDEX($CL:$CL,$DH217+16),"")</f>
      </c>
      <c r="DD217">
        <f>IF($DI217&gt;=17,INDEX($CL:$CL,$DH217+17),"")</f>
      </c>
      <c r="DE217">
        <f>IF($DI217&gt;=18,INDEX($CL:$CL,$DH217+18),"")</f>
      </c>
      <c r="DF217">
        <f>IF($DI217&gt;=19,INDEX($CL:$CL,$DH217+19),"")</f>
      </c>
      <c r="DG217">
        <f>IF($DI217&gt;=20,INDEX($CL:$CL,$DH217+20),"")</f>
      </c>
      <c r="DH217">
        <f>IFERROR(MATCH($CK217,$CL$2:$CL$1558,0)+1,0)</f>
      </c>
      <c r="DI217">
        <f>IFERROR(INDEX($CM$2:$CM$1558,MATCH($CK217,$CL$2:$CL$1558,0)),0)</f>
      </c>
      <c r="DJ217">
        <f>IFERROR(INDEX($AQ:$AQ,MATCH($K217,$AP:$AP,0))&amp;"","")</f>
      </c>
      <c r="DN217">
        <f>IF($GQ217&gt;=1,INDEX($DK:$DK,$GP217+1),"")</f>
      </c>
      <c r="DO217">
        <f>IF($GQ217&gt;=2,INDEX($DK:$DK,$GP217+2),"")</f>
      </c>
      <c r="DP217">
        <f>IF($GQ217&gt;=3,INDEX($DK:$DK,$GP217+3),"")</f>
      </c>
      <c r="DQ217">
        <f>IF($GQ217&gt;=4,INDEX($DK:$DK,$GP217+4),"")</f>
      </c>
      <c r="DR217">
        <f>IF($GQ217&gt;=5,INDEX($DK:$DK,$GP217+5),"")</f>
      </c>
      <c r="DS217">
        <f>IF($GQ217&gt;=6,INDEX($DK:$DK,$GP217+6),"")</f>
      </c>
      <c r="DT217">
        <f>IF($GQ217&gt;=7,INDEX($DK:$DK,$GP217+7),"")</f>
      </c>
      <c r="DU217">
        <f>IF($GQ217&gt;=8,INDEX($DK:$DK,$GP217+8),"")</f>
      </c>
      <c r="DV217">
        <f>IF($GQ217&gt;=9,INDEX($DK:$DK,$GP217+9),"")</f>
      </c>
      <c r="DW217">
        <f>IF($GQ217&gt;=10,INDEX($DK:$DK,$GP217+10),"")</f>
      </c>
      <c r="DX217">
        <f>IF($GQ217&gt;=11,INDEX($DK:$DK,$GP217+11),"")</f>
      </c>
      <c r="DY217">
        <f>IF($GQ217&gt;=12,INDEX($DK:$DK,$GP217+12),"")</f>
      </c>
      <c r="DZ217">
        <f>IF($GQ217&gt;=13,INDEX($DK:$DK,$GP217+13),"")</f>
      </c>
      <c r="EA217">
        <f>IF($GQ217&gt;=14,INDEX($DK:$DK,$GP217+14),"")</f>
      </c>
      <c r="EB217">
        <f>IF($GQ217&gt;=15,INDEX($DK:$DK,$GP217+15),"")</f>
      </c>
      <c r="EC217">
        <f>IF($GQ217&gt;=16,INDEX($DK:$DK,$GP217+16),"")</f>
      </c>
      <c r="ED217">
        <f>IF($GQ217&gt;=17,INDEX($DK:$DK,$GP217+17),"")</f>
      </c>
      <c r="EE217">
        <f>IF($GQ217&gt;=18,INDEX($DK:$DK,$GP217+18),"")</f>
      </c>
      <c r="EF217">
        <f>IF($GQ217&gt;=19,INDEX($DK:$DK,$GP217+19),"")</f>
      </c>
      <c r="EG217">
        <f>IF($GQ217&gt;=20,INDEX($DK:$DK,$GP217+20),"")</f>
      </c>
      <c r="EH217">
        <f>IF($GQ217&gt;=21,INDEX($DK:$DK,$GP217+21),"")</f>
      </c>
      <c r="EI217">
        <f>IF($GQ217&gt;=22,INDEX($DK:$DK,$GP217+22),"")</f>
      </c>
      <c r="EJ217">
        <f>IF($GQ217&gt;=23,INDEX($DK:$DK,$GP217+23),"")</f>
      </c>
      <c r="EK217">
        <f>IF($GQ217&gt;=24,INDEX($DK:$DK,$GP217+24),"")</f>
      </c>
      <c r="EL217">
        <f>IF($GQ217&gt;=25,INDEX($DK:$DK,$GP217+25),"")</f>
      </c>
      <c r="EM217">
        <f>IF($GQ217&gt;=26,INDEX($DK:$DK,$GP217+26),"")</f>
      </c>
      <c r="EN217">
        <f>IF($GQ217&gt;=27,INDEX($DK:$DK,$GP217+27),"")</f>
      </c>
      <c r="EO217">
        <f>IF($GQ217&gt;=28,INDEX($DK:$DK,$GP217+28),"")</f>
      </c>
      <c r="EP217">
        <f>IF($GQ217&gt;=29,INDEX($DK:$DK,$GP217+29),"")</f>
      </c>
      <c r="EQ217">
        <f>IF($GQ217&gt;=30,INDEX($DK:$DK,$GP217+30),"")</f>
      </c>
      <c r="ER217">
        <f>IF($GQ217&gt;=31,INDEX($DK:$DK,$GP217+31),"")</f>
      </c>
      <c r="ES217">
        <f>IF($GQ217&gt;=32,INDEX($DK:$DK,$GP217+32),"")</f>
      </c>
      <c r="ET217">
        <f>IF($GQ217&gt;=33,INDEX($DK:$DK,$GP217+33),"")</f>
      </c>
      <c r="EU217">
        <f>IF($GQ217&gt;=34,INDEX($DK:$DK,$GP217+34),"")</f>
      </c>
      <c r="EV217">
        <f>IF($GQ217&gt;=35,INDEX($DK:$DK,$GP217+35),"")</f>
      </c>
      <c r="EW217">
        <f>IF($GQ217&gt;=36,INDEX($DK:$DK,$GP217+36),"")</f>
      </c>
      <c r="EX217">
        <f>IF($GQ217&gt;=37,INDEX($DK:$DK,$GP217+37),"")</f>
      </c>
      <c r="EY217">
        <f>IF($GQ217&gt;=38,INDEX($DK:$DK,$GP217+38),"")</f>
      </c>
      <c r="EZ217">
        <f>IF($GQ217&gt;=39,INDEX($DK:$DK,$GP217+39),"")</f>
      </c>
      <c r="FA217">
        <f>IF($GQ217&gt;=40,INDEX($DK:$DK,$GP217+40),"")</f>
      </c>
      <c r="FB217">
        <f>IF($GQ217&gt;=1,INDEX($DL:$DL,$GP217+1),"")</f>
      </c>
      <c r="FC217">
        <f>IF($GQ217&gt;=2,INDEX($DL:$DL,$GP217+2),"")</f>
      </c>
      <c r="FD217">
        <f>IF($GQ217&gt;=3,INDEX($DL:$DL,$GP217+3),"")</f>
      </c>
      <c r="FE217">
        <f>IF($GQ217&gt;=4,INDEX($DL:$DL,$GP217+4),"")</f>
      </c>
      <c r="FF217">
        <f>IF($GQ217&gt;=5,INDEX($DL:$DL,$GP217+5),"")</f>
      </c>
      <c r="FG217">
        <f>IF($GQ217&gt;=6,INDEX($DL:$DL,$GP217+6),"")</f>
      </c>
      <c r="FH217">
        <f>IF($GQ217&gt;=7,INDEX($DL:$DL,$GP217+7),"")</f>
      </c>
      <c r="FI217">
        <f>IF($GQ217&gt;=8,INDEX($DL:$DL,$GP217+8),"")</f>
      </c>
      <c r="FJ217">
        <f>IF($GQ217&gt;=9,INDEX($DL:$DL,$GP217+9),"")</f>
      </c>
      <c r="FK217">
        <f>IF($GQ217&gt;=10,INDEX($DL:$DL,$GP217+10),"")</f>
      </c>
      <c r="FL217">
        <f>IF($GQ217&gt;=11,INDEX($DL:$DL,$GP217+11),"")</f>
      </c>
      <c r="FM217">
        <f>IF($GQ217&gt;=12,INDEX($DL:$DL,$GP217+12),"")</f>
      </c>
      <c r="FN217">
        <f>IF($GQ217&gt;=13,INDEX($DL:$DL,$GP217+13),"")</f>
      </c>
      <c r="FO217">
        <f>IF($GQ217&gt;=14,INDEX($DL:$DL,$GP217+14),"")</f>
      </c>
      <c r="FP217">
        <f>IF($GQ217&gt;=15,INDEX($DL:$DL,$GP217+15),"")</f>
      </c>
      <c r="FQ217">
        <f>IF($GQ217&gt;=16,INDEX($DL:$DL,$GP217+16),"")</f>
      </c>
      <c r="FR217">
        <f>IF($GQ217&gt;=17,INDEX($DL:$DL,$GP217+17),"")</f>
      </c>
      <c r="FS217">
        <f>IF($GQ217&gt;=18,INDEX($DL:$DL,$GP217+18),"")</f>
      </c>
      <c r="FT217">
        <f>IF($GQ217&gt;=19,INDEX($DL:$DL,$GP217+19),"")</f>
      </c>
      <c r="FU217">
        <f>IF($GQ217&gt;=20,INDEX($DL:$DL,$GP217+20),"")</f>
      </c>
      <c r="FV217">
        <f>IF($GQ217&gt;=21,INDEX($DL:$DL,$GP217+21),"")</f>
      </c>
      <c r="FW217">
        <f>IF($GQ217&gt;=22,INDEX($DL:$DL,$GP217+22),"")</f>
      </c>
      <c r="FX217">
        <f>IF($GQ217&gt;=23,INDEX($DL:$DL,$GP217+23),"")</f>
      </c>
      <c r="FY217">
        <f>IF($GQ217&gt;=24,INDEX($DL:$DL,$GP217+24),"")</f>
      </c>
      <c r="FZ217">
        <f>IF($GQ217&gt;=25,INDEX($DL:$DL,$GP217+25),"")</f>
      </c>
      <c r="GA217">
        <f>IF($GQ217&gt;=26,INDEX($DL:$DL,$GP217+26),"")</f>
      </c>
      <c r="GB217">
        <f>IF($GQ217&gt;=27,INDEX($DL:$DL,$GP217+27),"")</f>
      </c>
      <c r="GC217">
        <f>IF($GQ217&gt;=28,INDEX($DL:$DL,$GP217+28),"")</f>
      </c>
      <c r="GD217">
        <f>IF($GQ217&gt;=29,INDEX($DL:$DL,$GP217+29),"")</f>
      </c>
      <c r="GE217">
        <f>IF($GQ217&gt;=30,INDEX($DL:$DL,$GP217+30),"")</f>
      </c>
      <c r="GF217">
        <f>IF($GQ217&gt;=31,INDEX($DL:$DL,$GP217+31),"")</f>
      </c>
      <c r="GG217">
        <f>IF($GQ217&gt;=32,INDEX($DL:$DL,$GP217+32),"")</f>
      </c>
      <c r="GH217">
        <f>IF($GQ217&gt;=33,INDEX($DL:$DL,$GP217+33),"")</f>
      </c>
      <c r="GI217">
        <f>IF($GQ217&gt;=34,INDEX($DL:$DL,$GP217+34),"")</f>
      </c>
      <c r="GJ217">
        <f>IF($GQ217&gt;=35,INDEX($DL:$DL,$GP217+35),"")</f>
      </c>
      <c r="GK217">
        <f>IF($GQ217&gt;=36,INDEX($DL:$DL,$GP217+36),"")</f>
      </c>
      <c r="GL217">
        <f>IF($GQ217&gt;=37,INDEX($DL:$DL,$GP217+37),"")</f>
      </c>
      <c r="GM217">
        <f>IF($GQ217&gt;=38,INDEX($DL:$DL,$GP217+38),"")</f>
      </c>
      <c r="GN217">
        <f>IF($GQ217&gt;=39,INDEX($DL:$DL,$GP217+39),"")</f>
      </c>
      <c r="GO217">
        <f>IF($GQ217&gt;=40,INDEX($DL:$DL,$GP217+40),"")</f>
      </c>
      <c r="GP217">
        <f>IFERROR(MATCH($DJ217,$DK$2:$DK$148,0)+1,0)</f>
      </c>
      <c r="GQ217">
        <f>IFERROR(INDEX($DM$2:$DM$148,MATCH($DJ217,$DK$2:$DK$148,0)),0)</f>
      </c>
      <c r="GR217">
        <f>IFERROR(MATCH($L217,$DN$217:$FA$217,0),0)</f>
      </c>
      <c r="GS217">
        <f>IF($GR217&gt;0,INDEX($FB$217:$GO$217,$GR217),"")</f>
      </c>
      <c r="GT217" t="s">
        <v>446</v>
      </c>
      <c r="GV217">
        <f>IF($JE217&gt;=1,INDEX($GT:$GT,$JD217+1),"")</f>
      </c>
      <c r="GW217">
        <f>IF($JE217&gt;=2,INDEX($GT:$GT,$JD217+2),"")</f>
      </c>
      <c r="GX217">
        <f>IF($JE217&gt;=3,INDEX($GT:$GT,$JD217+3),"")</f>
      </c>
      <c r="GY217">
        <f>IF($JE217&gt;=4,INDEX($GT:$GT,$JD217+4),"")</f>
      </c>
      <c r="GZ217">
        <f>IF($JE217&gt;=5,INDEX($GT:$GT,$JD217+5),"")</f>
      </c>
      <c r="HA217">
        <f>IF($JE217&gt;=6,INDEX($GT:$GT,$JD217+6),"")</f>
      </c>
      <c r="HB217">
        <f>IF($JE217&gt;=7,INDEX($GT:$GT,$JD217+7),"")</f>
      </c>
      <c r="HC217">
        <f>IF($JE217&gt;=8,INDEX($GT:$GT,$JD217+8),"")</f>
      </c>
      <c r="HD217">
        <f>IF($JE217&gt;=9,INDEX($GT:$GT,$JD217+9),"")</f>
      </c>
      <c r="HE217">
        <f>IF($JE217&gt;=10,INDEX($GT:$GT,$JD217+10),"")</f>
      </c>
      <c r="HF217">
        <f>IF($JE217&gt;=11,INDEX($GT:$GT,$JD217+11),"")</f>
      </c>
      <c r="HG217">
        <f>IF($JE217&gt;=12,INDEX($GT:$GT,$JD217+12),"")</f>
      </c>
      <c r="HH217">
        <f>IF($JE217&gt;=13,INDEX($GT:$GT,$JD217+13),"")</f>
      </c>
      <c r="HI217">
        <f>IF($JE217&gt;=14,INDEX($GT:$GT,$JD217+14),"")</f>
      </c>
      <c r="HJ217">
        <f>IF($JE217&gt;=15,INDEX($GT:$GT,$JD217+15),"")</f>
      </c>
      <c r="HK217">
        <f>IF($JE217&gt;=16,INDEX($GT:$GT,$JD217+16),"")</f>
      </c>
      <c r="HL217">
        <f>IF($JE217&gt;=17,INDEX($GT:$GT,$JD217+17),"")</f>
      </c>
      <c r="HM217">
        <f>IF($JE217&gt;=18,INDEX($GT:$GT,$JD217+18),"")</f>
      </c>
      <c r="HN217">
        <f>IF($JE217&gt;=19,INDEX($GT:$GT,$JD217+19),"")</f>
      </c>
      <c r="HO217">
        <f>IF($JE217&gt;=20,INDEX($GT:$GT,$JD217+20),"")</f>
      </c>
      <c r="HP217">
        <f>IF($JE217&gt;=21,INDEX($GT:$GT,$JD217+21),"")</f>
      </c>
      <c r="HQ217">
        <f>IF($JE217&gt;=22,INDEX($GT:$GT,$JD217+22),"")</f>
      </c>
      <c r="HR217">
        <f>IF($JE217&gt;=23,INDEX($GT:$GT,$JD217+23),"")</f>
      </c>
      <c r="HS217">
        <f>IF($JE217&gt;=24,INDEX($GT:$GT,$JD217+24),"")</f>
      </c>
      <c r="HT217">
        <f>IF($JE217&gt;=25,INDEX($GT:$GT,$JD217+25),"")</f>
      </c>
      <c r="HU217">
        <f>IF($JE217&gt;=26,INDEX($GT:$GT,$JD217+26),"")</f>
      </c>
      <c r="HV217">
        <f>IF($JE217&gt;=27,INDEX($GT:$GT,$JD217+27),"")</f>
      </c>
      <c r="HW217">
        <f>IF($JE217&gt;=28,INDEX($GT:$GT,$JD217+28),"")</f>
      </c>
      <c r="HX217">
        <f>IF($JE217&gt;=29,INDEX($GT:$GT,$JD217+29),"")</f>
      </c>
      <c r="HY217">
        <f>IF($JE217&gt;=30,INDEX($GT:$GT,$JD217+30),"")</f>
      </c>
      <c r="HZ217">
        <f>IF($JE217&gt;=31,INDEX($GT:$GT,$JD217+31),"")</f>
      </c>
      <c r="IA217">
        <f>IF($JE217&gt;=32,INDEX($GT:$GT,$JD217+32),"")</f>
      </c>
      <c r="IB217">
        <f>IF($JE217&gt;=33,INDEX($GT:$GT,$JD217+33),"")</f>
      </c>
      <c r="IC217">
        <f>IF($JE217&gt;=34,INDEX($GT:$GT,$JD217+34),"")</f>
      </c>
      <c r="ID217">
        <f>IF($JE217&gt;=35,INDEX($GT:$GT,$JD217+35),"")</f>
      </c>
      <c r="IE217">
        <f>IF($JE217&gt;=36,INDEX($GT:$GT,$JD217+36),"")</f>
      </c>
      <c r="IF217">
        <f>IF($JE217&gt;=37,INDEX($GT:$GT,$JD217+37),"")</f>
      </c>
      <c r="IG217">
        <f>IF($JE217&gt;=38,INDEX($GT:$GT,$JD217+38),"")</f>
      </c>
      <c r="IH217">
        <f>IF($JE217&gt;=39,INDEX($GT:$GT,$JD217+39),"")</f>
      </c>
      <c r="II217">
        <f>IF($JE217&gt;=40,INDEX($GT:$GT,$JD217+40),"")</f>
      </c>
      <c r="IJ217">
        <f>IF($JE217&gt;=41,INDEX($GT:$GT,$JD217+41),"")</f>
      </c>
      <c r="IK217">
        <f>IF($JE217&gt;=42,INDEX($GT:$GT,$JD217+42),"")</f>
      </c>
      <c r="IL217">
        <f>IF($JE217&gt;=43,INDEX($GT:$GT,$JD217+43),"")</f>
      </c>
      <c r="IM217">
        <f>IF($JE217&gt;=44,INDEX($GT:$GT,$JD217+44),"")</f>
      </c>
      <c r="IN217">
        <f>IF($JE217&gt;=45,INDEX($GT:$GT,$JD217+45),"")</f>
      </c>
      <c r="IO217">
        <f>IF($JE217&gt;=46,INDEX($GT:$GT,$JD217+46),"")</f>
      </c>
      <c r="IP217">
        <f>IF($JE217&gt;=47,INDEX($GT:$GT,$JD217+47),"")</f>
      </c>
      <c r="IQ217">
        <f>IF($JE217&gt;=48,INDEX($GT:$GT,$JD217+48),"")</f>
      </c>
      <c r="IR217">
        <f>IF($JE217&gt;=49,INDEX($GT:$GT,$JD217+49),"")</f>
      </c>
      <c r="IS217">
        <f>IF($JE217&gt;=50,INDEX($GT:$GT,$JD217+50),"")</f>
      </c>
      <c r="IT217">
        <f>IF($JE217&gt;=51,INDEX($GT:$GT,$JD217+51),"")</f>
      </c>
      <c r="IU217">
        <f>IF($JE217&gt;=52,INDEX($GT:$GT,$JD217+52),"")</f>
      </c>
      <c r="IV217">
        <f>IF($JE217&gt;=53,INDEX($GT:$GT,$JD217+53),"")</f>
      </c>
      <c r="IW217">
        <f>IF($JE217&gt;=54,INDEX($GT:$GT,$JD217+54),"")</f>
      </c>
      <c r="IX217">
        <f>IF($JE217&gt;=55,INDEX($GT:$GT,$JD217+55),"")</f>
      </c>
      <c r="IY217">
        <f>IF($JE217&gt;=56,INDEX($GT:$GT,$JD217+56),"")</f>
      </c>
      <c r="IZ217">
        <f>IF($JE217&gt;=57,INDEX($GT:$GT,$JD217+57),"")</f>
      </c>
      <c r="JA217">
        <f>IF($JE217&gt;=58,INDEX($GT:$GT,$JD217+58),"")</f>
      </c>
      <c r="JB217">
        <f>IF($JE217&gt;=59,INDEX($GT:$GT,$JD217+59),"")</f>
      </c>
      <c r="JC217">
        <f>IF($JE217&gt;=60,INDEX($GT:$GT,$JD217+60),"")</f>
      </c>
      <c r="JD217">
        <f>IFERROR(MATCH($GS217,$GT$2:$GT$322,0)+1,0)</f>
      </c>
      <c r="JE217">
        <f>IFERROR(INDEX($GU$2:$GU$322,MATCH($GS217,$GT$2:$GT$322,0)),0)</f>
      </c>
      <c r="JF217" t="s">
        <v>28</v>
      </c>
      <c r="JG217" t="s">
        <v>28</v>
      </c>
    </row>
    <row r="218" spans="1:267" x14ac:dyDescent="0.25">
      <c r="J218" s="1"/>
      <c r="K218" s="1"/>
      <c r="L218" s="1"/>
      <c r="M218" s="1"/>
      <c r="N218" s="1">
        <f>IFERROR(IF(FIND(" - ",$J218)&gt;0,MID($J218,FIND(" - ",$J218)+3,LEN($J218)),""),"")</f>
      </c>
      <c r="P218" s="1"/>
      <c r="S218" t="s">
        <v>28</v>
      </c>
      <c r="U218">
        <f>IF(OR($S218="",$T218=""),"",IFERROR($S218/$T218,0))</f>
      </c>
      <c r="V218">
        <f>IF($S218="","",
IF($K218="","",
IF(ISNUMBER(SEARCH("exempt",LOWER($K218))),0,
$S218*(VALUE(SUBSTITUTE($K218,"%",""))/100))))</f>
      </c>
      <c r="AB218">
        <f>IF($S218="","",
SUM($S218,$V218,$Z218,$W218,$Y218)-
IF($AA218="",0,VALUE($AA218)))</f>
      </c>
      <c r="AJ218" t="s">
        <v>870</v>
      </c>
      <c r="AO218" t="s">
        <v>871</v>
      </c>
      <c r="AR218">
        <f>IFERROR(LEFT($J218,FIND(" - ",$J218)-1),$J218)</f>
      </c>
      <c r="AU218">
        <f>IF($CJ218&gt;=1,INDEX($AS:$AS,$CI218+1),"")</f>
      </c>
      <c r="AV218">
        <f>IF($CJ218&gt;=2,INDEX($AS:$AS,$CI218+2),"")</f>
      </c>
      <c r="AW218">
        <f>IF($CJ218&gt;=3,INDEX($AS:$AS,$CI218+3),"")</f>
      </c>
      <c r="AX218">
        <f>IF($CJ218&gt;=4,INDEX($AS:$AS,$CI218+4),"")</f>
      </c>
      <c r="AY218">
        <f>IF($CJ218&gt;=5,INDEX($AS:$AS,$CI218+5),"")</f>
      </c>
      <c r="AZ218">
        <f>IF($CJ218&gt;=6,INDEX($AS:$AS,$CI218+6),"")</f>
      </c>
      <c r="BA218">
        <f>IF($CJ218&gt;=7,INDEX($AS:$AS,$CI218+7),"")</f>
      </c>
      <c r="BB218">
        <f>IF($CJ218&gt;=8,INDEX($AS:$AS,$CI218+8),"")</f>
      </c>
      <c r="BC218">
        <f>IF($CJ218&gt;=9,INDEX($AS:$AS,$CI218+9),"")</f>
      </c>
      <c r="BD218">
        <f>IF($CJ218&gt;=10,INDEX($AS:$AS,$CI218+10),"")</f>
      </c>
      <c r="BE218">
        <f>IF($CJ218&gt;=11,INDEX($AS:$AS,$CI218+11),"")</f>
      </c>
      <c r="BF218">
        <f>IF($CJ218&gt;=12,INDEX($AS:$AS,$CI218+12),"")</f>
      </c>
      <c r="BG218">
        <f>IF($CJ218&gt;=13,INDEX($AS:$AS,$CI218+13),"")</f>
      </c>
      <c r="BH218">
        <f>IF($CJ218&gt;=14,INDEX($AS:$AS,$CI218+14),"")</f>
      </c>
      <c r="BI218">
        <f>IF($CJ218&gt;=15,INDEX($AS:$AS,$CI218+15),"")</f>
      </c>
      <c r="BJ218">
        <f>IF($CJ218&gt;=16,INDEX($AS:$AS,$CI218+16),"")</f>
      </c>
      <c r="BK218">
        <f>IF($CJ218&gt;=17,INDEX($AS:$AS,$CI218+17),"")</f>
      </c>
      <c r="BL218">
        <f>IF($CJ218&gt;=18,INDEX($AS:$AS,$CI218+18),"")</f>
      </c>
      <c r="BM218">
        <f>IF($CJ218&gt;=19,INDEX($AS:$AS,$CI218+19),"")</f>
      </c>
      <c r="BN218">
        <f>IF($CJ218&gt;=20,INDEX($AS:$AS,$CI218+20),"")</f>
      </c>
      <c r="BO218">
        <f>IF($CJ218&gt;=21,INDEX($AS:$AS,$CI218+21),"")</f>
      </c>
      <c r="BP218">
        <f>IF($CJ218&gt;=22,INDEX($AS:$AS,$CI218+22),"")</f>
      </c>
      <c r="BQ218">
        <f>IF($CJ218&gt;=23,INDEX($AS:$AS,$CI218+23),"")</f>
      </c>
      <c r="BR218">
        <f>IF($CJ218&gt;=24,INDEX($AS:$AS,$CI218+24),"")</f>
      </c>
      <c r="BS218">
        <f>IF($CJ218&gt;=25,INDEX($AS:$AS,$CI218+25),"")</f>
      </c>
      <c r="BT218">
        <f>IF($CJ218&gt;=26,INDEX($AS:$AS,$CI218+26),"")</f>
      </c>
      <c r="BU218">
        <f>IF($CJ218&gt;=27,INDEX($AS:$AS,$CI218+27),"")</f>
      </c>
      <c r="BV218">
        <f>IF($CJ218&gt;=28,INDEX($AS:$AS,$CI218+28),"")</f>
      </c>
      <c r="BW218">
        <f>IF($CJ218&gt;=29,INDEX($AS:$AS,$CI218+29),"")</f>
      </c>
      <c r="BX218">
        <f>IF($CJ218&gt;=30,INDEX($AS:$AS,$CI218+30),"")</f>
      </c>
      <c r="BY218">
        <f>IF($CJ218&gt;=31,INDEX($AS:$AS,$CI218+31),"")</f>
      </c>
      <c r="BZ218">
        <f>IF($CJ218&gt;=32,INDEX($AS:$AS,$CI218+32),"")</f>
      </c>
      <c r="CA218">
        <f>IF($CJ218&gt;=33,INDEX($AS:$AS,$CI218+33),"")</f>
      </c>
      <c r="CB218">
        <f>IF($CJ218&gt;=34,INDEX($AS:$AS,$CI218+34),"")</f>
      </c>
      <c r="CC218">
        <f>IF($CJ218&gt;=35,INDEX($AS:$AS,$CI218+35),"")</f>
      </c>
      <c r="CD218">
        <f>IF($CJ218&gt;=36,INDEX($AS:$AS,$CI218+36),"")</f>
      </c>
      <c r="CE218">
        <f>IF($CJ218&gt;=37,INDEX($AS:$AS,$CI218+37),"")</f>
      </c>
      <c r="CF218">
        <f>IF($CJ218&gt;=38,INDEX($AS:$AS,$CI218+38),"")</f>
      </c>
      <c r="CG218">
        <f>IF($CJ218&gt;=39,INDEX($AS:$AS,$CI218+39),"")</f>
      </c>
      <c r="CH218">
        <f>IF($CJ218&gt;=40,INDEX($AS:$AS,$CI218+40),"")</f>
      </c>
      <c r="CI218">
        <f>IFERROR(MATCH($AR218,$AS$2:$AS$133,0)+1,0)</f>
      </c>
      <c r="CJ218">
        <f>IFERROR(INDEX($AT$2:$AT$133,MATCH($AR218,$AS$2:$AS$133,0)),0)</f>
      </c>
      <c r="CK218">
        <f>IFERROR(LEFT($O218,FIND(" - ",$O218)-1),$O218)</f>
      </c>
      <c r="CL218" t="s">
        <v>255</v>
      </c>
      <c r="CN218">
        <f>IF($DI218&gt;=1,INDEX($CL:$CL,$DH218+1),"")</f>
      </c>
      <c r="CO218">
        <f>IF($DI218&gt;=2,INDEX($CL:$CL,$DH218+2),"")</f>
      </c>
      <c r="CP218">
        <f>IF($DI218&gt;=3,INDEX($CL:$CL,$DH218+3),"")</f>
      </c>
      <c r="CQ218">
        <f>IF($DI218&gt;=4,INDEX($CL:$CL,$DH218+4),"")</f>
      </c>
      <c r="CR218">
        <f>IF($DI218&gt;=5,INDEX($CL:$CL,$DH218+5),"")</f>
      </c>
      <c r="CS218">
        <f>IF($DI218&gt;=6,INDEX($CL:$CL,$DH218+6),"")</f>
      </c>
      <c r="CT218">
        <f>IF($DI218&gt;=7,INDEX($CL:$CL,$DH218+7),"")</f>
      </c>
      <c r="CU218">
        <f>IF($DI218&gt;=8,INDEX($CL:$CL,$DH218+8),"")</f>
      </c>
      <c r="CV218">
        <f>IF($DI218&gt;=9,INDEX($CL:$CL,$DH218+9),"")</f>
      </c>
      <c r="CW218">
        <f>IF($DI218&gt;=10,INDEX($CL:$CL,$DH218+10),"")</f>
      </c>
      <c r="CX218">
        <f>IF($DI218&gt;=11,INDEX($CL:$CL,$DH218+11),"")</f>
      </c>
      <c r="CY218">
        <f>IF($DI218&gt;=12,INDEX($CL:$CL,$DH218+12),"")</f>
      </c>
      <c r="CZ218">
        <f>IF($DI218&gt;=13,INDEX($CL:$CL,$DH218+13),"")</f>
      </c>
      <c r="DA218">
        <f>IF($DI218&gt;=14,INDEX($CL:$CL,$DH218+14),"")</f>
      </c>
      <c r="DB218">
        <f>IF($DI218&gt;=15,INDEX($CL:$CL,$DH218+15),"")</f>
      </c>
      <c r="DC218">
        <f>IF($DI218&gt;=16,INDEX($CL:$CL,$DH218+16),"")</f>
      </c>
      <c r="DD218">
        <f>IF($DI218&gt;=17,INDEX($CL:$CL,$DH218+17),"")</f>
      </c>
      <c r="DE218">
        <f>IF($DI218&gt;=18,INDEX($CL:$CL,$DH218+18),"")</f>
      </c>
      <c r="DF218">
        <f>IF($DI218&gt;=19,INDEX($CL:$CL,$DH218+19),"")</f>
      </c>
      <c r="DG218">
        <f>IF($DI218&gt;=20,INDEX($CL:$CL,$DH218+20),"")</f>
      </c>
      <c r="DH218">
        <f>IFERROR(MATCH($CK218,$CL$2:$CL$1558,0)+1,0)</f>
      </c>
      <c r="DI218">
        <f>IFERROR(INDEX($CM$2:$CM$1558,MATCH($CK218,$CL$2:$CL$1558,0)),0)</f>
      </c>
      <c r="DJ218">
        <f>IFERROR(INDEX($AQ:$AQ,MATCH($K218,$AP:$AP,0))&amp;"","")</f>
      </c>
      <c r="DN218">
        <f>IF($GQ218&gt;=1,INDEX($DK:$DK,$GP218+1),"")</f>
      </c>
      <c r="DO218">
        <f>IF($GQ218&gt;=2,INDEX($DK:$DK,$GP218+2),"")</f>
      </c>
      <c r="DP218">
        <f>IF($GQ218&gt;=3,INDEX($DK:$DK,$GP218+3),"")</f>
      </c>
      <c r="DQ218">
        <f>IF($GQ218&gt;=4,INDEX($DK:$DK,$GP218+4),"")</f>
      </c>
      <c r="DR218">
        <f>IF($GQ218&gt;=5,INDEX($DK:$DK,$GP218+5),"")</f>
      </c>
      <c r="DS218">
        <f>IF($GQ218&gt;=6,INDEX($DK:$DK,$GP218+6),"")</f>
      </c>
      <c r="DT218">
        <f>IF($GQ218&gt;=7,INDEX($DK:$DK,$GP218+7),"")</f>
      </c>
      <c r="DU218">
        <f>IF($GQ218&gt;=8,INDEX($DK:$DK,$GP218+8),"")</f>
      </c>
      <c r="DV218">
        <f>IF($GQ218&gt;=9,INDEX($DK:$DK,$GP218+9),"")</f>
      </c>
      <c r="DW218">
        <f>IF($GQ218&gt;=10,INDEX($DK:$DK,$GP218+10),"")</f>
      </c>
      <c r="DX218">
        <f>IF($GQ218&gt;=11,INDEX($DK:$DK,$GP218+11),"")</f>
      </c>
      <c r="DY218">
        <f>IF($GQ218&gt;=12,INDEX($DK:$DK,$GP218+12),"")</f>
      </c>
      <c r="DZ218">
        <f>IF($GQ218&gt;=13,INDEX($DK:$DK,$GP218+13),"")</f>
      </c>
      <c r="EA218">
        <f>IF($GQ218&gt;=14,INDEX($DK:$DK,$GP218+14),"")</f>
      </c>
      <c r="EB218">
        <f>IF($GQ218&gt;=15,INDEX($DK:$DK,$GP218+15),"")</f>
      </c>
      <c r="EC218">
        <f>IF($GQ218&gt;=16,INDEX($DK:$DK,$GP218+16),"")</f>
      </c>
      <c r="ED218">
        <f>IF($GQ218&gt;=17,INDEX($DK:$DK,$GP218+17),"")</f>
      </c>
      <c r="EE218">
        <f>IF($GQ218&gt;=18,INDEX($DK:$DK,$GP218+18),"")</f>
      </c>
      <c r="EF218">
        <f>IF($GQ218&gt;=19,INDEX($DK:$DK,$GP218+19),"")</f>
      </c>
      <c r="EG218">
        <f>IF($GQ218&gt;=20,INDEX($DK:$DK,$GP218+20),"")</f>
      </c>
      <c r="EH218">
        <f>IF($GQ218&gt;=21,INDEX($DK:$DK,$GP218+21),"")</f>
      </c>
      <c r="EI218">
        <f>IF($GQ218&gt;=22,INDEX($DK:$DK,$GP218+22),"")</f>
      </c>
      <c r="EJ218">
        <f>IF($GQ218&gt;=23,INDEX($DK:$DK,$GP218+23),"")</f>
      </c>
      <c r="EK218">
        <f>IF($GQ218&gt;=24,INDEX($DK:$DK,$GP218+24),"")</f>
      </c>
      <c r="EL218">
        <f>IF($GQ218&gt;=25,INDEX($DK:$DK,$GP218+25),"")</f>
      </c>
      <c r="EM218">
        <f>IF($GQ218&gt;=26,INDEX($DK:$DK,$GP218+26),"")</f>
      </c>
      <c r="EN218">
        <f>IF($GQ218&gt;=27,INDEX($DK:$DK,$GP218+27),"")</f>
      </c>
      <c r="EO218">
        <f>IF($GQ218&gt;=28,INDEX($DK:$DK,$GP218+28),"")</f>
      </c>
      <c r="EP218">
        <f>IF($GQ218&gt;=29,INDEX($DK:$DK,$GP218+29),"")</f>
      </c>
      <c r="EQ218">
        <f>IF($GQ218&gt;=30,INDEX($DK:$DK,$GP218+30),"")</f>
      </c>
      <c r="ER218">
        <f>IF($GQ218&gt;=31,INDEX($DK:$DK,$GP218+31),"")</f>
      </c>
      <c r="ES218">
        <f>IF($GQ218&gt;=32,INDEX($DK:$DK,$GP218+32),"")</f>
      </c>
      <c r="ET218">
        <f>IF($GQ218&gt;=33,INDEX($DK:$DK,$GP218+33),"")</f>
      </c>
      <c r="EU218">
        <f>IF($GQ218&gt;=34,INDEX($DK:$DK,$GP218+34),"")</f>
      </c>
      <c r="EV218">
        <f>IF($GQ218&gt;=35,INDEX($DK:$DK,$GP218+35),"")</f>
      </c>
      <c r="EW218">
        <f>IF($GQ218&gt;=36,INDEX($DK:$DK,$GP218+36),"")</f>
      </c>
      <c r="EX218">
        <f>IF($GQ218&gt;=37,INDEX($DK:$DK,$GP218+37),"")</f>
      </c>
      <c r="EY218">
        <f>IF($GQ218&gt;=38,INDEX($DK:$DK,$GP218+38),"")</f>
      </c>
      <c r="EZ218">
        <f>IF($GQ218&gt;=39,INDEX($DK:$DK,$GP218+39),"")</f>
      </c>
      <c r="FA218">
        <f>IF($GQ218&gt;=40,INDEX($DK:$DK,$GP218+40),"")</f>
      </c>
      <c r="FB218">
        <f>IF($GQ218&gt;=1,INDEX($DL:$DL,$GP218+1),"")</f>
      </c>
      <c r="FC218">
        <f>IF($GQ218&gt;=2,INDEX($DL:$DL,$GP218+2),"")</f>
      </c>
      <c r="FD218">
        <f>IF($GQ218&gt;=3,INDEX($DL:$DL,$GP218+3),"")</f>
      </c>
      <c r="FE218">
        <f>IF($GQ218&gt;=4,INDEX($DL:$DL,$GP218+4),"")</f>
      </c>
      <c r="FF218">
        <f>IF($GQ218&gt;=5,INDEX($DL:$DL,$GP218+5),"")</f>
      </c>
      <c r="FG218">
        <f>IF($GQ218&gt;=6,INDEX($DL:$DL,$GP218+6),"")</f>
      </c>
      <c r="FH218">
        <f>IF($GQ218&gt;=7,INDEX($DL:$DL,$GP218+7),"")</f>
      </c>
      <c r="FI218">
        <f>IF($GQ218&gt;=8,INDEX($DL:$DL,$GP218+8),"")</f>
      </c>
      <c r="FJ218">
        <f>IF($GQ218&gt;=9,INDEX($DL:$DL,$GP218+9),"")</f>
      </c>
      <c r="FK218">
        <f>IF($GQ218&gt;=10,INDEX($DL:$DL,$GP218+10),"")</f>
      </c>
      <c r="FL218">
        <f>IF($GQ218&gt;=11,INDEX($DL:$DL,$GP218+11),"")</f>
      </c>
      <c r="FM218">
        <f>IF($GQ218&gt;=12,INDEX($DL:$DL,$GP218+12),"")</f>
      </c>
      <c r="FN218">
        <f>IF($GQ218&gt;=13,INDEX($DL:$DL,$GP218+13),"")</f>
      </c>
      <c r="FO218">
        <f>IF($GQ218&gt;=14,INDEX($DL:$DL,$GP218+14),"")</f>
      </c>
      <c r="FP218">
        <f>IF($GQ218&gt;=15,INDEX($DL:$DL,$GP218+15),"")</f>
      </c>
      <c r="FQ218">
        <f>IF($GQ218&gt;=16,INDEX($DL:$DL,$GP218+16),"")</f>
      </c>
      <c r="FR218">
        <f>IF($GQ218&gt;=17,INDEX($DL:$DL,$GP218+17),"")</f>
      </c>
      <c r="FS218">
        <f>IF($GQ218&gt;=18,INDEX($DL:$DL,$GP218+18),"")</f>
      </c>
      <c r="FT218">
        <f>IF($GQ218&gt;=19,INDEX($DL:$DL,$GP218+19),"")</f>
      </c>
      <c r="FU218">
        <f>IF($GQ218&gt;=20,INDEX($DL:$DL,$GP218+20),"")</f>
      </c>
      <c r="FV218">
        <f>IF($GQ218&gt;=21,INDEX($DL:$DL,$GP218+21),"")</f>
      </c>
      <c r="FW218">
        <f>IF($GQ218&gt;=22,INDEX($DL:$DL,$GP218+22),"")</f>
      </c>
      <c r="FX218">
        <f>IF($GQ218&gt;=23,INDEX($DL:$DL,$GP218+23),"")</f>
      </c>
      <c r="FY218">
        <f>IF($GQ218&gt;=24,INDEX($DL:$DL,$GP218+24),"")</f>
      </c>
      <c r="FZ218">
        <f>IF($GQ218&gt;=25,INDEX($DL:$DL,$GP218+25),"")</f>
      </c>
      <c r="GA218">
        <f>IF($GQ218&gt;=26,INDEX($DL:$DL,$GP218+26),"")</f>
      </c>
      <c r="GB218">
        <f>IF($GQ218&gt;=27,INDEX($DL:$DL,$GP218+27),"")</f>
      </c>
      <c r="GC218">
        <f>IF($GQ218&gt;=28,INDEX($DL:$DL,$GP218+28),"")</f>
      </c>
      <c r="GD218">
        <f>IF($GQ218&gt;=29,INDEX($DL:$DL,$GP218+29),"")</f>
      </c>
      <c r="GE218">
        <f>IF($GQ218&gt;=30,INDEX($DL:$DL,$GP218+30),"")</f>
      </c>
      <c r="GF218">
        <f>IF($GQ218&gt;=31,INDEX($DL:$DL,$GP218+31),"")</f>
      </c>
      <c r="GG218">
        <f>IF($GQ218&gt;=32,INDEX($DL:$DL,$GP218+32),"")</f>
      </c>
      <c r="GH218">
        <f>IF($GQ218&gt;=33,INDEX($DL:$DL,$GP218+33),"")</f>
      </c>
      <c r="GI218">
        <f>IF($GQ218&gt;=34,INDEX($DL:$DL,$GP218+34),"")</f>
      </c>
      <c r="GJ218">
        <f>IF($GQ218&gt;=35,INDEX($DL:$DL,$GP218+35),"")</f>
      </c>
      <c r="GK218">
        <f>IF($GQ218&gt;=36,INDEX($DL:$DL,$GP218+36),"")</f>
      </c>
      <c r="GL218">
        <f>IF($GQ218&gt;=37,INDEX($DL:$DL,$GP218+37),"")</f>
      </c>
      <c r="GM218">
        <f>IF($GQ218&gt;=38,INDEX($DL:$DL,$GP218+38),"")</f>
      </c>
      <c r="GN218">
        <f>IF($GQ218&gt;=39,INDEX($DL:$DL,$GP218+39),"")</f>
      </c>
      <c r="GO218">
        <f>IF($GQ218&gt;=40,INDEX($DL:$DL,$GP218+40),"")</f>
      </c>
      <c r="GP218">
        <f>IFERROR(MATCH($DJ218,$DK$2:$DK$148,0)+1,0)</f>
      </c>
      <c r="GQ218">
        <f>IFERROR(INDEX($DM$2:$DM$148,MATCH($DJ218,$DK$2:$DK$148,0)),0)</f>
      </c>
      <c r="GR218">
        <f>IFERROR(MATCH($L218,$DN$218:$FA$218,0),0)</f>
      </c>
      <c r="GS218">
        <f>IF($GR218&gt;0,INDEX($FB$218:$GO$218,$GR218),"")</f>
      </c>
      <c r="GT218" t="s">
        <v>451</v>
      </c>
      <c r="GV218">
        <f>IF($JE218&gt;=1,INDEX($GT:$GT,$JD218+1),"")</f>
      </c>
      <c r="GW218">
        <f>IF($JE218&gt;=2,INDEX($GT:$GT,$JD218+2),"")</f>
      </c>
      <c r="GX218">
        <f>IF($JE218&gt;=3,INDEX($GT:$GT,$JD218+3),"")</f>
      </c>
      <c r="GY218">
        <f>IF($JE218&gt;=4,INDEX($GT:$GT,$JD218+4),"")</f>
      </c>
      <c r="GZ218">
        <f>IF($JE218&gt;=5,INDEX($GT:$GT,$JD218+5),"")</f>
      </c>
      <c r="HA218">
        <f>IF($JE218&gt;=6,INDEX($GT:$GT,$JD218+6),"")</f>
      </c>
      <c r="HB218">
        <f>IF($JE218&gt;=7,INDEX($GT:$GT,$JD218+7),"")</f>
      </c>
      <c r="HC218">
        <f>IF($JE218&gt;=8,INDEX($GT:$GT,$JD218+8),"")</f>
      </c>
      <c r="HD218">
        <f>IF($JE218&gt;=9,INDEX($GT:$GT,$JD218+9),"")</f>
      </c>
      <c r="HE218">
        <f>IF($JE218&gt;=10,INDEX($GT:$GT,$JD218+10),"")</f>
      </c>
      <c r="HF218">
        <f>IF($JE218&gt;=11,INDEX($GT:$GT,$JD218+11),"")</f>
      </c>
      <c r="HG218">
        <f>IF($JE218&gt;=12,INDEX($GT:$GT,$JD218+12),"")</f>
      </c>
      <c r="HH218">
        <f>IF($JE218&gt;=13,INDEX($GT:$GT,$JD218+13),"")</f>
      </c>
      <c r="HI218">
        <f>IF($JE218&gt;=14,INDEX($GT:$GT,$JD218+14),"")</f>
      </c>
      <c r="HJ218">
        <f>IF($JE218&gt;=15,INDEX($GT:$GT,$JD218+15),"")</f>
      </c>
      <c r="HK218">
        <f>IF($JE218&gt;=16,INDEX($GT:$GT,$JD218+16),"")</f>
      </c>
      <c r="HL218">
        <f>IF($JE218&gt;=17,INDEX($GT:$GT,$JD218+17),"")</f>
      </c>
      <c r="HM218">
        <f>IF($JE218&gt;=18,INDEX($GT:$GT,$JD218+18),"")</f>
      </c>
      <c r="HN218">
        <f>IF($JE218&gt;=19,INDEX($GT:$GT,$JD218+19),"")</f>
      </c>
      <c r="HO218">
        <f>IF($JE218&gt;=20,INDEX($GT:$GT,$JD218+20),"")</f>
      </c>
      <c r="HP218">
        <f>IF($JE218&gt;=21,INDEX($GT:$GT,$JD218+21),"")</f>
      </c>
      <c r="HQ218">
        <f>IF($JE218&gt;=22,INDEX($GT:$GT,$JD218+22),"")</f>
      </c>
      <c r="HR218">
        <f>IF($JE218&gt;=23,INDEX($GT:$GT,$JD218+23),"")</f>
      </c>
      <c r="HS218">
        <f>IF($JE218&gt;=24,INDEX($GT:$GT,$JD218+24),"")</f>
      </c>
      <c r="HT218">
        <f>IF($JE218&gt;=25,INDEX($GT:$GT,$JD218+25),"")</f>
      </c>
      <c r="HU218">
        <f>IF($JE218&gt;=26,INDEX($GT:$GT,$JD218+26),"")</f>
      </c>
      <c r="HV218">
        <f>IF($JE218&gt;=27,INDEX($GT:$GT,$JD218+27),"")</f>
      </c>
      <c r="HW218">
        <f>IF($JE218&gt;=28,INDEX($GT:$GT,$JD218+28),"")</f>
      </c>
      <c r="HX218">
        <f>IF($JE218&gt;=29,INDEX($GT:$GT,$JD218+29),"")</f>
      </c>
      <c r="HY218">
        <f>IF($JE218&gt;=30,INDEX($GT:$GT,$JD218+30),"")</f>
      </c>
      <c r="HZ218">
        <f>IF($JE218&gt;=31,INDEX($GT:$GT,$JD218+31),"")</f>
      </c>
      <c r="IA218">
        <f>IF($JE218&gt;=32,INDEX($GT:$GT,$JD218+32),"")</f>
      </c>
      <c r="IB218">
        <f>IF($JE218&gt;=33,INDEX($GT:$GT,$JD218+33),"")</f>
      </c>
      <c r="IC218">
        <f>IF($JE218&gt;=34,INDEX($GT:$GT,$JD218+34),"")</f>
      </c>
      <c r="ID218">
        <f>IF($JE218&gt;=35,INDEX($GT:$GT,$JD218+35),"")</f>
      </c>
      <c r="IE218">
        <f>IF($JE218&gt;=36,INDEX($GT:$GT,$JD218+36),"")</f>
      </c>
      <c r="IF218">
        <f>IF($JE218&gt;=37,INDEX($GT:$GT,$JD218+37),"")</f>
      </c>
      <c r="IG218">
        <f>IF($JE218&gt;=38,INDEX($GT:$GT,$JD218+38),"")</f>
      </c>
      <c r="IH218">
        <f>IF($JE218&gt;=39,INDEX($GT:$GT,$JD218+39),"")</f>
      </c>
      <c r="II218">
        <f>IF($JE218&gt;=40,INDEX($GT:$GT,$JD218+40),"")</f>
      </c>
      <c r="IJ218">
        <f>IF($JE218&gt;=41,INDEX($GT:$GT,$JD218+41),"")</f>
      </c>
      <c r="IK218">
        <f>IF($JE218&gt;=42,INDEX($GT:$GT,$JD218+42),"")</f>
      </c>
      <c r="IL218">
        <f>IF($JE218&gt;=43,INDEX($GT:$GT,$JD218+43),"")</f>
      </c>
      <c r="IM218">
        <f>IF($JE218&gt;=44,INDEX($GT:$GT,$JD218+44),"")</f>
      </c>
      <c r="IN218">
        <f>IF($JE218&gt;=45,INDEX($GT:$GT,$JD218+45),"")</f>
      </c>
      <c r="IO218">
        <f>IF($JE218&gt;=46,INDEX($GT:$GT,$JD218+46),"")</f>
      </c>
      <c r="IP218">
        <f>IF($JE218&gt;=47,INDEX($GT:$GT,$JD218+47),"")</f>
      </c>
      <c r="IQ218">
        <f>IF($JE218&gt;=48,INDEX($GT:$GT,$JD218+48),"")</f>
      </c>
      <c r="IR218">
        <f>IF($JE218&gt;=49,INDEX($GT:$GT,$JD218+49),"")</f>
      </c>
      <c r="IS218">
        <f>IF($JE218&gt;=50,INDEX($GT:$GT,$JD218+50),"")</f>
      </c>
      <c r="IT218">
        <f>IF($JE218&gt;=51,INDEX($GT:$GT,$JD218+51),"")</f>
      </c>
      <c r="IU218">
        <f>IF($JE218&gt;=52,INDEX($GT:$GT,$JD218+52),"")</f>
      </c>
      <c r="IV218">
        <f>IF($JE218&gt;=53,INDEX($GT:$GT,$JD218+53),"")</f>
      </c>
      <c r="IW218">
        <f>IF($JE218&gt;=54,INDEX($GT:$GT,$JD218+54),"")</f>
      </c>
      <c r="IX218">
        <f>IF($JE218&gt;=55,INDEX($GT:$GT,$JD218+55),"")</f>
      </c>
      <c r="IY218">
        <f>IF($JE218&gt;=56,INDEX($GT:$GT,$JD218+56),"")</f>
      </c>
      <c r="IZ218">
        <f>IF($JE218&gt;=57,INDEX($GT:$GT,$JD218+57),"")</f>
      </c>
      <c r="JA218">
        <f>IF($JE218&gt;=58,INDEX($GT:$GT,$JD218+58),"")</f>
      </c>
      <c r="JB218">
        <f>IF($JE218&gt;=59,INDEX($GT:$GT,$JD218+59),"")</f>
      </c>
      <c r="JC218">
        <f>IF($JE218&gt;=60,INDEX($GT:$GT,$JD218+60),"")</f>
      </c>
      <c r="JD218">
        <f>IFERROR(MATCH($GS218,$GT$2:$GT$322,0)+1,0)</f>
      </c>
      <c r="JE218">
        <f>IFERROR(INDEX($GU$2:$GU$322,MATCH($GS218,$GT$2:$GT$322,0)),0)</f>
      </c>
      <c r="JF218" t="s">
        <v>28</v>
      </c>
      <c r="JG218" t="s">
        <v>28</v>
      </c>
    </row>
    <row r="219" spans="1:267" x14ac:dyDescent="0.25">
      <c r="J219" s="1"/>
      <c r="K219" s="1"/>
      <c r="L219" s="1"/>
      <c r="M219" s="1"/>
      <c r="N219" s="1">
        <f>IFERROR(IF(FIND(" - ",$J219)&gt;0,MID($J219,FIND(" - ",$J219)+3,LEN($J219)),""),"")</f>
      </c>
      <c r="P219" s="1"/>
      <c r="S219" t="s">
        <v>28</v>
      </c>
      <c r="U219">
        <f>IF(OR($S219="",$T219=""),"",IFERROR($S219/$T219,0))</f>
      </c>
      <c r="V219">
        <f>IF($S219="","",
IF($K219="","",
IF(ISNUMBER(SEARCH("exempt",LOWER($K219))),0,
$S219*(VALUE(SUBSTITUTE($K219,"%",""))/100))))</f>
      </c>
      <c r="AB219">
        <f>IF($S219="","",
SUM($S219,$V219,$Z219,$W219,$Y219)-
IF($AA219="",0,VALUE($AA219)))</f>
      </c>
      <c r="AJ219" t="s">
        <v>872</v>
      </c>
      <c r="AO219" t="s">
        <v>873</v>
      </c>
      <c r="AR219">
        <f>IFERROR(LEFT($J219,FIND(" - ",$J219)-1),$J219)</f>
      </c>
      <c r="AU219">
        <f>IF($CJ219&gt;=1,INDEX($AS:$AS,$CI219+1),"")</f>
      </c>
      <c r="AV219">
        <f>IF($CJ219&gt;=2,INDEX($AS:$AS,$CI219+2),"")</f>
      </c>
      <c r="AW219">
        <f>IF($CJ219&gt;=3,INDEX($AS:$AS,$CI219+3),"")</f>
      </c>
      <c r="AX219">
        <f>IF($CJ219&gt;=4,INDEX($AS:$AS,$CI219+4),"")</f>
      </c>
      <c r="AY219">
        <f>IF($CJ219&gt;=5,INDEX($AS:$AS,$CI219+5),"")</f>
      </c>
      <c r="AZ219">
        <f>IF($CJ219&gt;=6,INDEX($AS:$AS,$CI219+6),"")</f>
      </c>
      <c r="BA219">
        <f>IF($CJ219&gt;=7,INDEX($AS:$AS,$CI219+7),"")</f>
      </c>
      <c r="BB219">
        <f>IF($CJ219&gt;=8,INDEX($AS:$AS,$CI219+8),"")</f>
      </c>
      <c r="BC219">
        <f>IF($CJ219&gt;=9,INDEX($AS:$AS,$CI219+9),"")</f>
      </c>
      <c r="BD219">
        <f>IF($CJ219&gt;=10,INDEX($AS:$AS,$CI219+10),"")</f>
      </c>
      <c r="BE219">
        <f>IF($CJ219&gt;=11,INDEX($AS:$AS,$CI219+11),"")</f>
      </c>
      <c r="BF219">
        <f>IF($CJ219&gt;=12,INDEX($AS:$AS,$CI219+12),"")</f>
      </c>
      <c r="BG219">
        <f>IF($CJ219&gt;=13,INDEX($AS:$AS,$CI219+13),"")</f>
      </c>
      <c r="BH219">
        <f>IF($CJ219&gt;=14,INDEX($AS:$AS,$CI219+14),"")</f>
      </c>
      <c r="BI219">
        <f>IF($CJ219&gt;=15,INDEX($AS:$AS,$CI219+15),"")</f>
      </c>
      <c r="BJ219">
        <f>IF($CJ219&gt;=16,INDEX($AS:$AS,$CI219+16),"")</f>
      </c>
      <c r="BK219">
        <f>IF($CJ219&gt;=17,INDEX($AS:$AS,$CI219+17),"")</f>
      </c>
      <c r="BL219">
        <f>IF($CJ219&gt;=18,INDEX($AS:$AS,$CI219+18),"")</f>
      </c>
      <c r="BM219">
        <f>IF($CJ219&gt;=19,INDEX($AS:$AS,$CI219+19),"")</f>
      </c>
      <c r="BN219">
        <f>IF($CJ219&gt;=20,INDEX($AS:$AS,$CI219+20),"")</f>
      </c>
      <c r="BO219">
        <f>IF($CJ219&gt;=21,INDEX($AS:$AS,$CI219+21),"")</f>
      </c>
      <c r="BP219">
        <f>IF($CJ219&gt;=22,INDEX($AS:$AS,$CI219+22),"")</f>
      </c>
      <c r="BQ219">
        <f>IF($CJ219&gt;=23,INDEX($AS:$AS,$CI219+23),"")</f>
      </c>
      <c r="BR219">
        <f>IF($CJ219&gt;=24,INDEX($AS:$AS,$CI219+24),"")</f>
      </c>
      <c r="BS219">
        <f>IF($CJ219&gt;=25,INDEX($AS:$AS,$CI219+25),"")</f>
      </c>
      <c r="BT219">
        <f>IF($CJ219&gt;=26,INDEX($AS:$AS,$CI219+26),"")</f>
      </c>
      <c r="BU219">
        <f>IF($CJ219&gt;=27,INDEX($AS:$AS,$CI219+27),"")</f>
      </c>
      <c r="BV219">
        <f>IF($CJ219&gt;=28,INDEX($AS:$AS,$CI219+28),"")</f>
      </c>
      <c r="BW219">
        <f>IF($CJ219&gt;=29,INDEX($AS:$AS,$CI219+29),"")</f>
      </c>
      <c r="BX219">
        <f>IF($CJ219&gt;=30,INDEX($AS:$AS,$CI219+30),"")</f>
      </c>
      <c r="BY219">
        <f>IF($CJ219&gt;=31,INDEX($AS:$AS,$CI219+31),"")</f>
      </c>
      <c r="BZ219">
        <f>IF($CJ219&gt;=32,INDEX($AS:$AS,$CI219+32),"")</f>
      </c>
      <c r="CA219">
        <f>IF($CJ219&gt;=33,INDEX($AS:$AS,$CI219+33),"")</f>
      </c>
      <c r="CB219">
        <f>IF($CJ219&gt;=34,INDEX($AS:$AS,$CI219+34),"")</f>
      </c>
      <c r="CC219">
        <f>IF($CJ219&gt;=35,INDEX($AS:$AS,$CI219+35),"")</f>
      </c>
      <c r="CD219">
        <f>IF($CJ219&gt;=36,INDEX($AS:$AS,$CI219+36),"")</f>
      </c>
      <c r="CE219">
        <f>IF($CJ219&gt;=37,INDEX($AS:$AS,$CI219+37),"")</f>
      </c>
      <c r="CF219">
        <f>IF($CJ219&gt;=38,INDEX($AS:$AS,$CI219+38),"")</f>
      </c>
      <c r="CG219">
        <f>IF($CJ219&gt;=39,INDEX($AS:$AS,$CI219+39),"")</f>
      </c>
      <c r="CH219">
        <f>IF($CJ219&gt;=40,INDEX($AS:$AS,$CI219+40),"")</f>
      </c>
      <c r="CI219">
        <f>IFERROR(MATCH($AR219,$AS$2:$AS$133,0)+1,0)</f>
      </c>
      <c r="CJ219">
        <f>IFERROR(INDEX($AT$2:$AT$133,MATCH($AR219,$AS$2:$AS$133,0)),0)</f>
      </c>
      <c r="CK219">
        <f>IFERROR(LEFT($O219,FIND(" - ",$O219)-1),$O219)</f>
      </c>
      <c r="CL219" t="s">
        <v>69</v>
      </c>
      <c r="CN219">
        <f>IF($DI219&gt;=1,INDEX($CL:$CL,$DH219+1),"")</f>
      </c>
      <c r="CO219">
        <f>IF($DI219&gt;=2,INDEX($CL:$CL,$DH219+2),"")</f>
      </c>
      <c r="CP219">
        <f>IF($DI219&gt;=3,INDEX($CL:$CL,$DH219+3),"")</f>
      </c>
      <c r="CQ219">
        <f>IF($DI219&gt;=4,INDEX($CL:$CL,$DH219+4),"")</f>
      </c>
      <c r="CR219">
        <f>IF($DI219&gt;=5,INDEX($CL:$CL,$DH219+5),"")</f>
      </c>
      <c r="CS219">
        <f>IF($DI219&gt;=6,INDEX($CL:$CL,$DH219+6),"")</f>
      </c>
      <c r="CT219">
        <f>IF($DI219&gt;=7,INDEX($CL:$CL,$DH219+7),"")</f>
      </c>
      <c r="CU219">
        <f>IF($DI219&gt;=8,INDEX($CL:$CL,$DH219+8),"")</f>
      </c>
      <c r="CV219">
        <f>IF($DI219&gt;=9,INDEX($CL:$CL,$DH219+9),"")</f>
      </c>
      <c r="CW219">
        <f>IF($DI219&gt;=10,INDEX($CL:$CL,$DH219+10),"")</f>
      </c>
      <c r="CX219">
        <f>IF($DI219&gt;=11,INDEX($CL:$CL,$DH219+11),"")</f>
      </c>
      <c r="CY219">
        <f>IF($DI219&gt;=12,INDEX($CL:$CL,$DH219+12),"")</f>
      </c>
      <c r="CZ219">
        <f>IF($DI219&gt;=13,INDEX($CL:$CL,$DH219+13),"")</f>
      </c>
      <c r="DA219">
        <f>IF($DI219&gt;=14,INDEX($CL:$CL,$DH219+14),"")</f>
      </c>
      <c r="DB219">
        <f>IF($DI219&gt;=15,INDEX($CL:$CL,$DH219+15),"")</f>
      </c>
      <c r="DC219">
        <f>IF($DI219&gt;=16,INDEX($CL:$CL,$DH219+16),"")</f>
      </c>
      <c r="DD219">
        <f>IF($DI219&gt;=17,INDEX($CL:$CL,$DH219+17),"")</f>
      </c>
      <c r="DE219">
        <f>IF($DI219&gt;=18,INDEX($CL:$CL,$DH219+18),"")</f>
      </c>
      <c r="DF219">
        <f>IF($DI219&gt;=19,INDEX($CL:$CL,$DH219+19),"")</f>
      </c>
      <c r="DG219">
        <f>IF($DI219&gt;=20,INDEX($CL:$CL,$DH219+20),"")</f>
      </c>
      <c r="DH219">
        <f>IFERROR(MATCH($CK219,$CL$2:$CL$1558,0)+1,0)</f>
      </c>
      <c r="DI219">
        <f>IFERROR(INDEX($CM$2:$CM$1558,MATCH($CK219,$CL$2:$CL$1558,0)),0)</f>
      </c>
      <c r="DJ219">
        <f>IFERROR(INDEX($AQ:$AQ,MATCH($K219,$AP:$AP,0))&amp;"","")</f>
      </c>
      <c r="DN219">
        <f>IF($GQ219&gt;=1,INDEX($DK:$DK,$GP219+1),"")</f>
      </c>
      <c r="DO219">
        <f>IF($GQ219&gt;=2,INDEX($DK:$DK,$GP219+2),"")</f>
      </c>
      <c r="DP219">
        <f>IF($GQ219&gt;=3,INDEX($DK:$DK,$GP219+3),"")</f>
      </c>
      <c r="DQ219">
        <f>IF($GQ219&gt;=4,INDEX($DK:$DK,$GP219+4),"")</f>
      </c>
      <c r="DR219">
        <f>IF($GQ219&gt;=5,INDEX($DK:$DK,$GP219+5),"")</f>
      </c>
      <c r="DS219">
        <f>IF($GQ219&gt;=6,INDEX($DK:$DK,$GP219+6),"")</f>
      </c>
      <c r="DT219">
        <f>IF($GQ219&gt;=7,INDEX($DK:$DK,$GP219+7),"")</f>
      </c>
      <c r="DU219">
        <f>IF($GQ219&gt;=8,INDEX($DK:$DK,$GP219+8),"")</f>
      </c>
      <c r="DV219">
        <f>IF($GQ219&gt;=9,INDEX($DK:$DK,$GP219+9),"")</f>
      </c>
      <c r="DW219">
        <f>IF($GQ219&gt;=10,INDEX($DK:$DK,$GP219+10),"")</f>
      </c>
      <c r="DX219">
        <f>IF($GQ219&gt;=11,INDEX($DK:$DK,$GP219+11),"")</f>
      </c>
      <c r="DY219">
        <f>IF($GQ219&gt;=12,INDEX($DK:$DK,$GP219+12),"")</f>
      </c>
      <c r="DZ219">
        <f>IF($GQ219&gt;=13,INDEX($DK:$DK,$GP219+13),"")</f>
      </c>
      <c r="EA219">
        <f>IF($GQ219&gt;=14,INDEX($DK:$DK,$GP219+14),"")</f>
      </c>
      <c r="EB219">
        <f>IF($GQ219&gt;=15,INDEX($DK:$DK,$GP219+15),"")</f>
      </c>
      <c r="EC219">
        <f>IF($GQ219&gt;=16,INDEX($DK:$DK,$GP219+16),"")</f>
      </c>
      <c r="ED219">
        <f>IF($GQ219&gt;=17,INDEX($DK:$DK,$GP219+17),"")</f>
      </c>
      <c r="EE219">
        <f>IF($GQ219&gt;=18,INDEX($DK:$DK,$GP219+18),"")</f>
      </c>
      <c r="EF219">
        <f>IF($GQ219&gt;=19,INDEX($DK:$DK,$GP219+19),"")</f>
      </c>
      <c r="EG219">
        <f>IF($GQ219&gt;=20,INDEX($DK:$DK,$GP219+20),"")</f>
      </c>
      <c r="EH219">
        <f>IF($GQ219&gt;=21,INDEX($DK:$DK,$GP219+21),"")</f>
      </c>
      <c r="EI219">
        <f>IF($GQ219&gt;=22,INDEX($DK:$DK,$GP219+22),"")</f>
      </c>
      <c r="EJ219">
        <f>IF($GQ219&gt;=23,INDEX($DK:$DK,$GP219+23),"")</f>
      </c>
      <c r="EK219">
        <f>IF($GQ219&gt;=24,INDEX($DK:$DK,$GP219+24),"")</f>
      </c>
      <c r="EL219">
        <f>IF($GQ219&gt;=25,INDEX($DK:$DK,$GP219+25),"")</f>
      </c>
      <c r="EM219">
        <f>IF($GQ219&gt;=26,INDEX($DK:$DK,$GP219+26),"")</f>
      </c>
      <c r="EN219">
        <f>IF($GQ219&gt;=27,INDEX($DK:$DK,$GP219+27),"")</f>
      </c>
      <c r="EO219">
        <f>IF($GQ219&gt;=28,INDEX($DK:$DK,$GP219+28),"")</f>
      </c>
      <c r="EP219">
        <f>IF($GQ219&gt;=29,INDEX($DK:$DK,$GP219+29),"")</f>
      </c>
      <c r="EQ219">
        <f>IF($GQ219&gt;=30,INDEX($DK:$DK,$GP219+30),"")</f>
      </c>
      <c r="ER219">
        <f>IF($GQ219&gt;=31,INDEX($DK:$DK,$GP219+31),"")</f>
      </c>
      <c r="ES219">
        <f>IF($GQ219&gt;=32,INDEX($DK:$DK,$GP219+32),"")</f>
      </c>
      <c r="ET219">
        <f>IF($GQ219&gt;=33,INDEX($DK:$DK,$GP219+33),"")</f>
      </c>
      <c r="EU219">
        <f>IF($GQ219&gt;=34,INDEX($DK:$DK,$GP219+34),"")</f>
      </c>
      <c r="EV219">
        <f>IF($GQ219&gt;=35,INDEX($DK:$DK,$GP219+35),"")</f>
      </c>
      <c r="EW219">
        <f>IF($GQ219&gt;=36,INDEX($DK:$DK,$GP219+36),"")</f>
      </c>
      <c r="EX219">
        <f>IF($GQ219&gt;=37,INDEX($DK:$DK,$GP219+37),"")</f>
      </c>
      <c r="EY219">
        <f>IF($GQ219&gt;=38,INDEX($DK:$DK,$GP219+38),"")</f>
      </c>
      <c r="EZ219">
        <f>IF($GQ219&gt;=39,INDEX($DK:$DK,$GP219+39),"")</f>
      </c>
      <c r="FA219">
        <f>IF($GQ219&gt;=40,INDEX($DK:$DK,$GP219+40),"")</f>
      </c>
      <c r="FB219">
        <f>IF($GQ219&gt;=1,INDEX($DL:$DL,$GP219+1),"")</f>
      </c>
      <c r="FC219">
        <f>IF($GQ219&gt;=2,INDEX($DL:$DL,$GP219+2),"")</f>
      </c>
      <c r="FD219">
        <f>IF($GQ219&gt;=3,INDEX($DL:$DL,$GP219+3),"")</f>
      </c>
      <c r="FE219">
        <f>IF($GQ219&gt;=4,INDEX($DL:$DL,$GP219+4),"")</f>
      </c>
      <c r="FF219">
        <f>IF($GQ219&gt;=5,INDEX($DL:$DL,$GP219+5),"")</f>
      </c>
      <c r="FG219">
        <f>IF($GQ219&gt;=6,INDEX($DL:$DL,$GP219+6),"")</f>
      </c>
      <c r="FH219">
        <f>IF($GQ219&gt;=7,INDEX($DL:$DL,$GP219+7),"")</f>
      </c>
      <c r="FI219">
        <f>IF($GQ219&gt;=8,INDEX($DL:$DL,$GP219+8),"")</f>
      </c>
      <c r="FJ219">
        <f>IF($GQ219&gt;=9,INDEX($DL:$DL,$GP219+9),"")</f>
      </c>
      <c r="FK219">
        <f>IF($GQ219&gt;=10,INDEX($DL:$DL,$GP219+10),"")</f>
      </c>
      <c r="FL219">
        <f>IF($GQ219&gt;=11,INDEX($DL:$DL,$GP219+11),"")</f>
      </c>
      <c r="FM219">
        <f>IF($GQ219&gt;=12,INDEX($DL:$DL,$GP219+12),"")</f>
      </c>
      <c r="FN219">
        <f>IF($GQ219&gt;=13,INDEX($DL:$DL,$GP219+13),"")</f>
      </c>
      <c r="FO219">
        <f>IF($GQ219&gt;=14,INDEX($DL:$DL,$GP219+14),"")</f>
      </c>
      <c r="FP219">
        <f>IF($GQ219&gt;=15,INDEX($DL:$DL,$GP219+15),"")</f>
      </c>
      <c r="FQ219">
        <f>IF($GQ219&gt;=16,INDEX($DL:$DL,$GP219+16),"")</f>
      </c>
      <c r="FR219">
        <f>IF($GQ219&gt;=17,INDEX($DL:$DL,$GP219+17),"")</f>
      </c>
      <c r="FS219">
        <f>IF($GQ219&gt;=18,INDEX($DL:$DL,$GP219+18),"")</f>
      </c>
      <c r="FT219">
        <f>IF($GQ219&gt;=19,INDEX($DL:$DL,$GP219+19),"")</f>
      </c>
      <c r="FU219">
        <f>IF($GQ219&gt;=20,INDEX($DL:$DL,$GP219+20),"")</f>
      </c>
      <c r="FV219">
        <f>IF($GQ219&gt;=21,INDEX($DL:$DL,$GP219+21),"")</f>
      </c>
      <c r="FW219">
        <f>IF($GQ219&gt;=22,INDEX($DL:$DL,$GP219+22),"")</f>
      </c>
      <c r="FX219">
        <f>IF($GQ219&gt;=23,INDEX($DL:$DL,$GP219+23),"")</f>
      </c>
      <c r="FY219">
        <f>IF($GQ219&gt;=24,INDEX($DL:$DL,$GP219+24),"")</f>
      </c>
      <c r="FZ219">
        <f>IF($GQ219&gt;=25,INDEX($DL:$DL,$GP219+25),"")</f>
      </c>
      <c r="GA219">
        <f>IF($GQ219&gt;=26,INDEX($DL:$DL,$GP219+26),"")</f>
      </c>
      <c r="GB219">
        <f>IF($GQ219&gt;=27,INDEX($DL:$DL,$GP219+27),"")</f>
      </c>
      <c r="GC219">
        <f>IF($GQ219&gt;=28,INDEX($DL:$DL,$GP219+28),"")</f>
      </c>
      <c r="GD219">
        <f>IF($GQ219&gt;=29,INDEX($DL:$DL,$GP219+29),"")</f>
      </c>
      <c r="GE219">
        <f>IF($GQ219&gt;=30,INDEX($DL:$DL,$GP219+30),"")</f>
      </c>
      <c r="GF219">
        <f>IF($GQ219&gt;=31,INDEX($DL:$DL,$GP219+31),"")</f>
      </c>
      <c r="GG219">
        <f>IF($GQ219&gt;=32,INDEX($DL:$DL,$GP219+32),"")</f>
      </c>
      <c r="GH219">
        <f>IF($GQ219&gt;=33,INDEX($DL:$DL,$GP219+33),"")</f>
      </c>
      <c r="GI219">
        <f>IF($GQ219&gt;=34,INDEX($DL:$DL,$GP219+34),"")</f>
      </c>
      <c r="GJ219">
        <f>IF($GQ219&gt;=35,INDEX($DL:$DL,$GP219+35),"")</f>
      </c>
      <c r="GK219">
        <f>IF($GQ219&gt;=36,INDEX($DL:$DL,$GP219+36),"")</f>
      </c>
      <c r="GL219">
        <f>IF($GQ219&gt;=37,INDEX($DL:$DL,$GP219+37),"")</f>
      </c>
      <c r="GM219">
        <f>IF($GQ219&gt;=38,INDEX($DL:$DL,$GP219+38),"")</f>
      </c>
      <c r="GN219">
        <f>IF($GQ219&gt;=39,INDEX($DL:$DL,$GP219+39),"")</f>
      </c>
      <c r="GO219">
        <f>IF($GQ219&gt;=40,INDEX($DL:$DL,$GP219+40),"")</f>
      </c>
      <c r="GP219">
        <f>IFERROR(MATCH($DJ219,$DK$2:$DK$148,0)+1,0)</f>
      </c>
      <c r="GQ219">
        <f>IFERROR(INDEX($DM$2:$DM$148,MATCH($DJ219,$DK$2:$DK$148,0)),0)</f>
      </c>
      <c r="GR219">
        <f>IFERROR(MATCH($L219,$DN$219:$FA$219,0),0)</f>
      </c>
      <c r="GS219">
        <f>IF($GR219&gt;0,INDEX($FB$219:$GO$219,$GR219),"")</f>
      </c>
      <c r="GT219" t="s">
        <v>455</v>
      </c>
      <c r="GV219">
        <f>IF($JE219&gt;=1,INDEX($GT:$GT,$JD219+1),"")</f>
      </c>
      <c r="GW219">
        <f>IF($JE219&gt;=2,INDEX($GT:$GT,$JD219+2),"")</f>
      </c>
      <c r="GX219">
        <f>IF($JE219&gt;=3,INDEX($GT:$GT,$JD219+3),"")</f>
      </c>
      <c r="GY219">
        <f>IF($JE219&gt;=4,INDEX($GT:$GT,$JD219+4),"")</f>
      </c>
      <c r="GZ219">
        <f>IF($JE219&gt;=5,INDEX($GT:$GT,$JD219+5),"")</f>
      </c>
      <c r="HA219">
        <f>IF($JE219&gt;=6,INDEX($GT:$GT,$JD219+6),"")</f>
      </c>
      <c r="HB219">
        <f>IF($JE219&gt;=7,INDEX($GT:$GT,$JD219+7),"")</f>
      </c>
      <c r="HC219">
        <f>IF($JE219&gt;=8,INDEX($GT:$GT,$JD219+8),"")</f>
      </c>
      <c r="HD219">
        <f>IF($JE219&gt;=9,INDEX($GT:$GT,$JD219+9),"")</f>
      </c>
      <c r="HE219">
        <f>IF($JE219&gt;=10,INDEX($GT:$GT,$JD219+10),"")</f>
      </c>
      <c r="HF219">
        <f>IF($JE219&gt;=11,INDEX($GT:$GT,$JD219+11),"")</f>
      </c>
      <c r="HG219">
        <f>IF($JE219&gt;=12,INDEX($GT:$GT,$JD219+12),"")</f>
      </c>
      <c r="HH219">
        <f>IF($JE219&gt;=13,INDEX($GT:$GT,$JD219+13),"")</f>
      </c>
      <c r="HI219">
        <f>IF($JE219&gt;=14,INDEX($GT:$GT,$JD219+14),"")</f>
      </c>
      <c r="HJ219">
        <f>IF($JE219&gt;=15,INDEX($GT:$GT,$JD219+15),"")</f>
      </c>
      <c r="HK219">
        <f>IF($JE219&gt;=16,INDEX($GT:$GT,$JD219+16),"")</f>
      </c>
      <c r="HL219">
        <f>IF($JE219&gt;=17,INDEX($GT:$GT,$JD219+17),"")</f>
      </c>
      <c r="HM219">
        <f>IF($JE219&gt;=18,INDEX($GT:$GT,$JD219+18),"")</f>
      </c>
      <c r="HN219">
        <f>IF($JE219&gt;=19,INDEX($GT:$GT,$JD219+19),"")</f>
      </c>
      <c r="HO219">
        <f>IF($JE219&gt;=20,INDEX($GT:$GT,$JD219+20),"")</f>
      </c>
      <c r="HP219">
        <f>IF($JE219&gt;=21,INDEX($GT:$GT,$JD219+21),"")</f>
      </c>
      <c r="HQ219">
        <f>IF($JE219&gt;=22,INDEX($GT:$GT,$JD219+22),"")</f>
      </c>
      <c r="HR219">
        <f>IF($JE219&gt;=23,INDEX($GT:$GT,$JD219+23),"")</f>
      </c>
      <c r="HS219">
        <f>IF($JE219&gt;=24,INDEX($GT:$GT,$JD219+24),"")</f>
      </c>
      <c r="HT219">
        <f>IF($JE219&gt;=25,INDEX($GT:$GT,$JD219+25),"")</f>
      </c>
      <c r="HU219">
        <f>IF($JE219&gt;=26,INDEX($GT:$GT,$JD219+26),"")</f>
      </c>
      <c r="HV219">
        <f>IF($JE219&gt;=27,INDEX($GT:$GT,$JD219+27),"")</f>
      </c>
      <c r="HW219">
        <f>IF($JE219&gt;=28,INDEX($GT:$GT,$JD219+28),"")</f>
      </c>
      <c r="HX219">
        <f>IF($JE219&gt;=29,INDEX($GT:$GT,$JD219+29),"")</f>
      </c>
      <c r="HY219">
        <f>IF($JE219&gt;=30,INDEX($GT:$GT,$JD219+30),"")</f>
      </c>
      <c r="HZ219">
        <f>IF($JE219&gt;=31,INDEX($GT:$GT,$JD219+31),"")</f>
      </c>
      <c r="IA219">
        <f>IF($JE219&gt;=32,INDEX($GT:$GT,$JD219+32),"")</f>
      </c>
      <c r="IB219">
        <f>IF($JE219&gt;=33,INDEX($GT:$GT,$JD219+33),"")</f>
      </c>
      <c r="IC219">
        <f>IF($JE219&gt;=34,INDEX($GT:$GT,$JD219+34),"")</f>
      </c>
      <c r="ID219">
        <f>IF($JE219&gt;=35,INDEX($GT:$GT,$JD219+35),"")</f>
      </c>
      <c r="IE219">
        <f>IF($JE219&gt;=36,INDEX($GT:$GT,$JD219+36),"")</f>
      </c>
      <c r="IF219">
        <f>IF($JE219&gt;=37,INDEX($GT:$GT,$JD219+37),"")</f>
      </c>
      <c r="IG219">
        <f>IF($JE219&gt;=38,INDEX($GT:$GT,$JD219+38),"")</f>
      </c>
      <c r="IH219">
        <f>IF($JE219&gt;=39,INDEX($GT:$GT,$JD219+39),"")</f>
      </c>
      <c r="II219">
        <f>IF($JE219&gt;=40,INDEX($GT:$GT,$JD219+40),"")</f>
      </c>
      <c r="IJ219">
        <f>IF($JE219&gt;=41,INDEX($GT:$GT,$JD219+41),"")</f>
      </c>
      <c r="IK219">
        <f>IF($JE219&gt;=42,INDEX($GT:$GT,$JD219+42),"")</f>
      </c>
      <c r="IL219">
        <f>IF($JE219&gt;=43,INDEX($GT:$GT,$JD219+43),"")</f>
      </c>
      <c r="IM219">
        <f>IF($JE219&gt;=44,INDEX($GT:$GT,$JD219+44),"")</f>
      </c>
      <c r="IN219">
        <f>IF($JE219&gt;=45,INDEX($GT:$GT,$JD219+45),"")</f>
      </c>
      <c r="IO219">
        <f>IF($JE219&gt;=46,INDEX($GT:$GT,$JD219+46),"")</f>
      </c>
      <c r="IP219">
        <f>IF($JE219&gt;=47,INDEX($GT:$GT,$JD219+47),"")</f>
      </c>
      <c r="IQ219">
        <f>IF($JE219&gt;=48,INDEX($GT:$GT,$JD219+48),"")</f>
      </c>
      <c r="IR219">
        <f>IF($JE219&gt;=49,INDEX($GT:$GT,$JD219+49),"")</f>
      </c>
      <c r="IS219">
        <f>IF($JE219&gt;=50,INDEX($GT:$GT,$JD219+50),"")</f>
      </c>
      <c r="IT219">
        <f>IF($JE219&gt;=51,INDEX($GT:$GT,$JD219+51),"")</f>
      </c>
      <c r="IU219">
        <f>IF($JE219&gt;=52,INDEX($GT:$GT,$JD219+52),"")</f>
      </c>
      <c r="IV219">
        <f>IF($JE219&gt;=53,INDEX($GT:$GT,$JD219+53),"")</f>
      </c>
      <c r="IW219">
        <f>IF($JE219&gt;=54,INDEX($GT:$GT,$JD219+54),"")</f>
      </c>
      <c r="IX219">
        <f>IF($JE219&gt;=55,INDEX($GT:$GT,$JD219+55),"")</f>
      </c>
      <c r="IY219">
        <f>IF($JE219&gt;=56,INDEX($GT:$GT,$JD219+56),"")</f>
      </c>
      <c r="IZ219">
        <f>IF($JE219&gt;=57,INDEX($GT:$GT,$JD219+57),"")</f>
      </c>
      <c r="JA219">
        <f>IF($JE219&gt;=58,INDEX($GT:$GT,$JD219+58),"")</f>
      </c>
      <c r="JB219">
        <f>IF($JE219&gt;=59,INDEX($GT:$GT,$JD219+59),"")</f>
      </c>
      <c r="JC219">
        <f>IF($JE219&gt;=60,INDEX($GT:$GT,$JD219+60),"")</f>
      </c>
      <c r="JD219">
        <f>IFERROR(MATCH($GS219,$GT$2:$GT$322,0)+1,0)</f>
      </c>
      <c r="JE219">
        <f>IFERROR(INDEX($GU$2:$GU$322,MATCH($GS219,$GT$2:$GT$322,0)),0)</f>
      </c>
      <c r="JF219" t="s">
        <v>28</v>
      </c>
      <c r="JG219" t="s">
        <v>28</v>
      </c>
    </row>
    <row r="220" spans="1:267" x14ac:dyDescent="0.25">
      <c r="J220" s="1"/>
      <c r="K220" s="1"/>
      <c r="L220" s="1"/>
      <c r="M220" s="1"/>
      <c r="N220" s="1">
        <f>IFERROR(IF(FIND(" - ",$J220)&gt;0,MID($J220,FIND(" - ",$J220)+3,LEN($J220)),""),"")</f>
      </c>
      <c r="P220" s="1"/>
      <c r="S220" t="s">
        <v>28</v>
      </c>
      <c r="U220">
        <f>IF(OR($S220="",$T220=""),"",IFERROR($S220/$T220,0))</f>
      </c>
      <c r="V220">
        <f>IF($S220="","",
IF($K220="","",
IF(ISNUMBER(SEARCH("exempt",LOWER($K220))),0,
$S220*(VALUE(SUBSTITUTE($K220,"%",""))/100))))</f>
      </c>
      <c r="AB220">
        <f>IF($S220="","",
SUM($S220,$V220,$Z220,$W220,$Y220)-
IF($AA220="",0,VALUE($AA220)))</f>
      </c>
      <c r="AJ220" t="s">
        <v>874</v>
      </c>
      <c r="AR220">
        <f>IFERROR(LEFT($J220,FIND(" - ",$J220)-1),$J220)</f>
      </c>
      <c r="AU220">
        <f>IF($CJ220&gt;=1,INDEX($AS:$AS,$CI220+1),"")</f>
      </c>
      <c r="AV220">
        <f>IF($CJ220&gt;=2,INDEX($AS:$AS,$CI220+2),"")</f>
      </c>
      <c r="AW220">
        <f>IF($CJ220&gt;=3,INDEX($AS:$AS,$CI220+3),"")</f>
      </c>
      <c r="AX220">
        <f>IF($CJ220&gt;=4,INDEX($AS:$AS,$CI220+4),"")</f>
      </c>
      <c r="AY220">
        <f>IF($CJ220&gt;=5,INDEX($AS:$AS,$CI220+5),"")</f>
      </c>
      <c r="AZ220">
        <f>IF($CJ220&gt;=6,INDEX($AS:$AS,$CI220+6),"")</f>
      </c>
      <c r="BA220">
        <f>IF($CJ220&gt;=7,INDEX($AS:$AS,$CI220+7),"")</f>
      </c>
      <c r="BB220">
        <f>IF($CJ220&gt;=8,INDEX($AS:$AS,$CI220+8),"")</f>
      </c>
      <c r="BC220">
        <f>IF($CJ220&gt;=9,INDEX($AS:$AS,$CI220+9),"")</f>
      </c>
      <c r="BD220">
        <f>IF($CJ220&gt;=10,INDEX($AS:$AS,$CI220+10),"")</f>
      </c>
      <c r="BE220">
        <f>IF($CJ220&gt;=11,INDEX($AS:$AS,$CI220+11),"")</f>
      </c>
      <c r="BF220">
        <f>IF($CJ220&gt;=12,INDEX($AS:$AS,$CI220+12),"")</f>
      </c>
      <c r="BG220">
        <f>IF($CJ220&gt;=13,INDEX($AS:$AS,$CI220+13),"")</f>
      </c>
      <c r="BH220">
        <f>IF($CJ220&gt;=14,INDEX($AS:$AS,$CI220+14),"")</f>
      </c>
      <c r="BI220">
        <f>IF($CJ220&gt;=15,INDEX($AS:$AS,$CI220+15),"")</f>
      </c>
      <c r="BJ220">
        <f>IF($CJ220&gt;=16,INDEX($AS:$AS,$CI220+16),"")</f>
      </c>
      <c r="BK220">
        <f>IF($CJ220&gt;=17,INDEX($AS:$AS,$CI220+17),"")</f>
      </c>
      <c r="BL220">
        <f>IF($CJ220&gt;=18,INDEX($AS:$AS,$CI220+18),"")</f>
      </c>
      <c r="BM220">
        <f>IF($CJ220&gt;=19,INDEX($AS:$AS,$CI220+19),"")</f>
      </c>
      <c r="BN220">
        <f>IF($CJ220&gt;=20,INDEX($AS:$AS,$CI220+20),"")</f>
      </c>
      <c r="BO220">
        <f>IF($CJ220&gt;=21,INDEX($AS:$AS,$CI220+21),"")</f>
      </c>
      <c r="BP220">
        <f>IF($CJ220&gt;=22,INDEX($AS:$AS,$CI220+22),"")</f>
      </c>
      <c r="BQ220">
        <f>IF($CJ220&gt;=23,INDEX($AS:$AS,$CI220+23),"")</f>
      </c>
      <c r="BR220">
        <f>IF($CJ220&gt;=24,INDEX($AS:$AS,$CI220+24),"")</f>
      </c>
      <c r="BS220">
        <f>IF($CJ220&gt;=25,INDEX($AS:$AS,$CI220+25),"")</f>
      </c>
      <c r="BT220">
        <f>IF($CJ220&gt;=26,INDEX($AS:$AS,$CI220+26),"")</f>
      </c>
      <c r="BU220">
        <f>IF($CJ220&gt;=27,INDEX($AS:$AS,$CI220+27),"")</f>
      </c>
      <c r="BV220">
        <f>IF($CJ220&gt;=28,INDEX($AS:$AS,$CI220+28),"")</f>
      </c>
      <c r="BW220">
        <f>IF($CJ220&gt;=29,INDEX($AS:$AS,$CI220+29),"")</f>
      </c>
      <c r="BX220">
        <f>IF($CJ220&gt;=30,INDEX($AS:$AS,$CI220+30),"")</f>
      </c>
      <c r="BY220">
        <f>IF($CJ220&gt;=31,INDEX($AS:$AS,$CI220+31),"")</f>
      </c>
      <c r="BZ220">
        <f>IF($CJ220&gt;=32,INDEX($AS:$AS,$CI220+32),"")</f>
      </c>
      <c r="CA220">
        <f>IF($CJ220&gt;=33,INDEX($AS:$AS,$CI220+33),"")</f>
      </c>
      <c r="CB220">
        <f>IF($CJ220&gt;=34,INDEX($AS:$AS,$CI220+34),"")</f>
      </c>
      <c r="CC220">
        <f>IF($CJ220&gt;=35,INDEX($AS:$AS,$CI220+35),"")</f>
      </c>
      <c r="CD220">
        <f>IF($CJ220&gt;=36,INDEX($AS:$AS,$CI220+36),"")</f>
      </c>
      <c r="CE220">
        <f>IF($CJ220&gt;=37,INDEX($AS:$AS,$CI220+37),"")</f>
      </c>
      <c r="CF220">
        <f>IF($CJ220&gt;=38,INDEX($AS:$AS,$CI220+38),"")</f>
      </c>
      <c r="CG220">
        <f>IF($CJ220&gt;=39,INDEX($AS:$AS,$CI220+39),"")</f>
      </c>
      <c r="CH220">
        <f>IF($CJ220&gt;=40,INDEX($AS:$AS,$CI220+40),"")</f>
      </c>
      <c r="CI220">
        <f>IFERROR(MATCH($AR220,$AS$2:$AS$133,0)+1,0)</f>
      </c>
      <c r="CJ220">
        <f>IFERROR(INDEX($AT$2:$AT$133,MATCH($AR220,$AS$2:$AS$133,0)),0)</f>
      </c>
      <c r="CK220">
        <f>IFERROR(LEFT($O220,FIND(" - ",$O220)-1),$O220)</f>
      </c>
      <c r="CL220" t="s">
        <v>221</v>
      </c>
      <c r="CN220">
        <f>IF($DI220&gt;=1,INDEX($CL:$CL,$DH220+1),"")</f>
      </c>
      <c r="CO220">
        <f>IF($DI220&gt;=2,INDEX($CL:$CL,$DH220+2),"")</f>
      </c>
      <c r="CP220">
        <f>IF($DI220&gt;=3,INDEX($CL:$CL,$DH220+3),"")</f>
      </c>
      <c r="CQ220">
        <f>IF($DI220&gt;=4,INDEX($CL:$CL,$DH220+4),"")</f>
      </c>
      <c r="CR220">
        <f>IF($DI220&gt;=5,INDEX($CL:$CL,$DH220+5),"")</f>
      </c>
      <c r="CS220">
        <f>IF($DI220&gt;=6,INDEX($CL:$CL,$DH220+6),"")</f>
      </c>
      <c r="CT220">
        <f>IF($DI220&gt;=7,INDEX($CL:$CL,$DH220+7),"")</f>
      </c>
      <c r="CU220">
        <f>IF($DI220&gt;=8,INDEX($CL:$CL,$DH220+8),"")</f>
      </c>
      <c r="CV220">
        <f>IF($DI220&gt;=9,INDEX($CL:$CL,$DH220+9),"")</f>
      </c>
      <c r="CW220">
        <f>IF($DI220&gt;=10,INDEX($CL:$CL,$DH220+10),"")</f>
      </c>
      <c r="CX220">
        <f>IF($DI220&gt;=11,INDEX($CL:$CL,$DH220+11),"")</f>
      </c>
      <c r="CY220">
        <f>IF($DI220&gt;=12,INDEX($CL:$CL,$DH220+12),"")</f>
      </c>
      <c r="CZ220">
        <f>IF($DI220&gt;=13,INDEX($CL:$CL,$DH220+13),"")</f>
      </c>
      <c r="DA220">
        <f>IF($DI220&gt;=14,INDEX($CL:$CL,$DH220+14),"")</f>
      </c>
      <c r="DB220">
        <f>IF($DI220&gt;=15,INDEX($CL:$CL,$DH220+15),"")</f>
      </c>
      <c r="DC220">
        <f>IF($DI220&gt;=16,INDEX($CL:$CL,$DH220+16),"")</f>
      </c>
      <c r="DD220">
        <f>IF($DI220&gt;=17,INDEX($CL:$CL,$DH220+17),"")</f>
      </c>
      <c r="DE220">
        <f>IF($DI220&gt;=18,INDEX($CL:$CL,$DH220+18),"")</f>
      </c>
      <c r="DF220">
        <f>IF($DI220&gt;=19,INDEX($CL:$CL,$DH220+19),"")</f>
      </c>
      <c r="DG220">
        <f>IF($DI220&gt;=20,INDEX($CL:$CL,$DH220+20),"")</f>
      </c>
      <c r="DH220">
        <f>IFERROR(MATCH($CK220,$CL$2:$CL$1558,0)+1,0)</f>
      </c>
      <c r="DI220">
        <f>IFERROR(INDEX($CM$2:$CM$1558,MATCH($CK220,$CL$2:$CL$1558,0)),0)</f>
      </c>
      <c r="DJ220">
        <f>IFERROR(INDEX($AQ:$AQ,MATCH($K220,$AP:$AP,0))&amp;"","")</f>
      </c>
      <c r="DN220">
        <f>IF($GQ220&gt;=1,INDEX($DK:$DK,$GP220+1),"")</f>
      </c>
      <c r="DO220">
        <f>IF($GQ220&gt;=2,INDEX($DK:$DK,$GP220+2),"")</f>
      </c>
      <c r="DP220">
        <f>IF($GQ220&gt;=3,INDEX($DK:$DK,$GP220+3),"")</f>
      </c>
      <c r="DQ220">
        <f>IF($GQ220&gt;=4,INDEX($DK:$DK,$GP220+4),"")</f>
      </c>
      <c r="DR220">
        <f>IF($GQ220&gt;=5,INDEX($DK:$DK,$GP220+5),"")</f>
      </c>
      <c r="DS220">
        <f>IF($GQ220&gt;=6,INDEX($DK:$DK,$GP220+6),"")</f>
      </c>
      <c r="DT220">
        <f>IF($GQ220&gt;=7,INDEX($DK:$DK,$GP220+7),"")</f>
      </c>
      <c r="DU220">
        <f>IF($GQ220&gt;=8,INDEX($DK:$DK,$GP220+8),"")</f>
      </c>
      <c r="DV220">
        <f>IF($GQ220&gt;=9,INDEX($DK:$DK,$GP220+9),"")</f>
      </c>
      <c r="DW220">
        <f>IF($GQ220&gt;=10,INDEX($DK:$DK,$GP220+10),"")</f>
      </c>
      <c r="DX220">
        <f>IF($GQ220&gt;=11,INDEX($DK:$DK,$GP220+11),"")</f>
      </c>
      <c r="DY220">
        <f>IF($GQ220&gt;=12,INDEX($DK:$DK,$GP220+12),"")</f>
      </c>
      <c r="DZ220">
        <f>IF($GQ220&gt;=13,INDEX($DK:$DK,$GP220+13),"")</f>
      </c>
      <c r="EA220">
        <f>IF($GQ220&gt;=14,INDEX($DK:$DK,$GP220+14),"")</f>
      </c>
      <c r="EB220">
        <f>IF($GQ220&gt;=15,INDEX($DK:$DK,$GP220+15),"")</f>
      </c>
      <c r="EC220">
        <f>IF($GQ220&gt;=16,INDEX($DK:$DK,$GP220+16),"")</f>
      </c>
      <c r="ED220">
        <f>IF($GQ220&gt;=17,INDEX($DK:$DK,$GP220+17),"")</f>
      </c>
      <c r="EE220">
        <f>IF($GQ220&gt;=18,INDEX($DK:$DK,$GP220+18),"")</f>
      </c>
      <c r="EF220">
        <f>IF($GQ220&gt;=19,INDEX($DK:$DK,$GP220+19),"")</f>
      </c>
      <c r="EG220">
        <f>IF($GQ220&gt;=20,INDEX($DK:$DK,$GP220+20),"")</f>
      </c>
      <c r="EH220">
        <f>IF($GQ220&gt;=21,INDEX($DK:$DK,$GP220+21),"")</f>
      </c>
      <c r="EI220">
        <f>IF($GQ220&gt;=22,INDEX($DK:$DK,$GP220+22),"")</f>
      </c>
      <c r="EJ220">
        <f>IF($GQ220&gt;=23,INDEX($DK:$DK,$GP220+23),"")</f>
      </c>
      <c r="EK220">
        <f>IF($GQ220&gt;=24,INDEX($DK:$DK,$GP220+24),"")</f>
      </c>
      <c r="EL220">
        <f>IF($GQ220&gt;=25,INDEX($DK:$DK,$GP220+25),"")</f>
      </c>
      <c r="EM220">
        <f>IF($GQ220&gt;=26,INDEX($DK:$DK,$GP220+26),"")</f>
      </c>
      <c r="EN220">
        <f>IF($GQ220&gt;=27,INDEX($DK:$DK,$GP220+27),"")</f>
      </c>
      <c r="EO220">
        <f>IF($GQ220&gt;=28,INDEX($DK:$DK,$GP220+28),"")</f>
      </c>
      <c r="EP220">
        <f>IF($GQ220&gt;=29,INDEX($DK:$DK,$GP220+29),"")</f>
      </c>
      <c r="EQ220">
        <f>IF($GQ220&gt;=30,INDEX($DK:$DK,$GP220+30),"")</f>
      </c>
      <c r="ER220">
        <f>IF($GQ220&gt;=31,INDEX($DK:$DK,$GP220+31),"")</f>
      </c>
      <c r="ES220">
        <f>IF($GQ220&gt;=32,INDEX($DK:$DK,$GP220+32),"")</f>
      </c>
      <c r="ET220">
        <f>IF($GQ220&gt;=33,INDEX($DK:$DK,$GP220+33),"")</f>
      </c>
      <c r="EU220">
        <f>IF($GQ220&gt;=34,INDEX($DK:$DK,$GP220+34),"")</f>
      </c>
      <c r="EV220">
        <f>IF($GQ220&gt;=35,INDEX($DK:$DK,$GP220+35),"")</f>
      </c>
      <c r="EW220">
        <f>IF($GQ220&gt;=36,INDEX($DK:$DK,$GP220+36),"")</f>
      </c>
      <c r="EX220">
        <f>IF($GQ220&gt;=37,INDEX($DK:$DK,$GP220+37),"")</f>
      </c>
      <c r="EY220">
        <f>IF($GQ220&gt;=38,INDEX($DK:$DK,$GP220+38),"")</f>
      </c>
      <c r="EZ220">
        <f>IF($GQ220&gt;=39,INDEX($DK:$DK,$GP220+39),"")</f>
      </c>
      <c r="FA220">
        <f>IF($GQ220&gt;=40,INDEX($DK:$DK,$GP220+40),"")</f>
      </c>
      <c r="FB220">
        <f>IF($GQ220&gt;=1,INDEX($DL:$DL,$GP220+1),"")</f>
      </c>
      <c r="FC220">
        <f>IF($GQ220&gt;=2,INDEX($DL:$DL,$GP220+2),"")</f>
      </c>
      <c r="FD220">
        <f>IF($GQ220&gt;=3,INDEX($DL:$DL,$GP220+3),"")</f>
      </c>
      <c r="FE220">
        <f>IF($GQ220&gt;=4,INDEX($DL:$DL,$GP220+4),"")</f>
      </c>
      <c r="FF220">
        <f>IF($GQ220&gt;=5,INDEX($DL:$DL,$GP220+5),"")</f>
      </c>
      <c r="FG220">
        <f>IF($GQ220&gt;=6,INDEX($DL:$DL,$GP220+6),"")</f>
      </c>
      <c r="FH220">
        <f>IF($GQ220&gt;=7,INDEX($DL:$DL,$GP220+7),"")</f>
      </c>
      <c r="FI220">
        <f>IF($GQ220&gt;=8,INDEX($DL:$DL,$GP220+8),"")</f>
      </c>
      <c r="FJ220">
        <f>IF($GQ220&gt;=9,INDEX($DL:$DL,$GP220+9),"")</f>
      </c>
      <c r="FK220">
        <f>IF($GQ220&gt;=10,INDEX($DL:$DL,$GP220+10),"")</f>
      </c>
      <c r="FL220">
        <f>IF($GQ220&gt;=11,INDEX($DL:$DL,$GP220+11),"")</f>
      </c>
      <c r="FM220">
        <f>IF($GQ220&gt;=12,INDEX($DL:$DL,$GP220+12),"")</f>
      </c>
      <c r="FN220">
        <f>IF($GQ220&gt;=13,INDEX($DL:$DL,$GP220+13),"")</f>
      </c>
      <c r="FO220">
        <f>IF($GQ220&gt;=14,INDEX($DL:$DL,$GP220+14),"")</f>
      </c>
      <c r="FP220">
        <f>IF($GQ220&gt;=15,INDEX($DL:$DL,$GP220+15),"")</f>
      </c>
      <c r="FQ220">
        <f>IF($GQ220&gt;=16,INDEX($DL:$DL,$GP220+16),"")</f>
      </c>
      <c r="FR220">
        <f>IF($GQ220&gt;=17,INDEX($DL:$DL,$GP220+17),"")</f>
      </c>
      <c r="FS220">
        <f>IF($GQ220&gt;=18,INDEX($DL:$DL,$GP220+18),"")</f>
      </c>
      <c r="FT220">
        <f>IF($GQ220&gt;=19,INDEX($DL:$DL,$GP220+19),"")</f>
      </c>
      <c r="FU220">
        <f>IF($GQ220&gt;=20,INDEX($DL:$DL,$GP220+20),"")</f>
      </c>
      <c r="FV220">
        <f>IF($GQ220&gt;=21,INDEX($DL:$DL,$GP220+21),"")</f>
      </c>
      <c r="FW220">
        <f>IF($GQ220&gt;=22,INDEX($DL:$DL,$GP220+22),"")</f>
      </c>
      <c r="FX220">
        <f>IF($GQ220&gt;=23,INDEX($DL:$DL,$GP220+23),"")</f>
      </c>
      <c r="FY220">
        <f>IF($GQ220&gt;=24,INDEX($DL:$DL,$GP220+24),"")</f>
      </c>
      <c r="FZ220">
        <f>IF($GQ220&gt;=25,INDEX($DL:$DL,$GP220+25),"")</f>
      </c>
      <c r="GA220">
        <f>IF($GQ220&gt;=26,INDEX($DL:$DL,$GP220+26),"")</f>
      </c>
      <c r="GB220">
        <f>IF($GQ220&gt;=27,INDEX($DL:$DL,$GP220+27),"")</f>
      </c>
      <c r="GC220">
        <f>IF($GQ220&gt;=28,INDEX($DL:$DL,$GP220+28),"")</f>
      </c>
      <c r="GD220">
        <f>IF($GQ220&gt;=29,INDEX($DL:$DL,$GP220+29),"")</f>
      </c>
      <c r="GE220">
        <f>IF($GQ220&gt;=30,INDEX($DL:$DL,$GP220+30),"")</f>
      </c>
      <c r="GF220">
        <f>IF($GQ220&gt;=31,INDEX($DL:$DL,$GP220+31),"")</f>
      </c>
      <c r="GG220">
        <f>IF($GQ220&gt;=32,INDEX($DL:$DL,$GP220+32),"")</f>
      </c>
      <c r="GH220">
        <f>IF($GQ220&gt;=33,INDEX($DL:$DL,$GP220+33),"")</f>
      </c>
      <c r="GI220">
        <f>IF($GQ220&gt;=34,INDEX($DL:$DL,$GP220+34),"")</f>
      </c>
      <c r="GJ220">
        <f>IF($GQ220&gt;=35,INDEX($DL:$DL,$GP220+35),"")</f>
      </c>
      <c r="GK220">
        <f>IF($GQ220&gt;=36,INDEX($DL:$DL,$GP220+36),"")</f>
      </c>
      <c r="GL220">
        <f>IF($GQ220&gt;=37,INDEX($DL:$DL,$GP220+37),"")</f>
      </c>
      <c r="GM220">
        <f>IF($GQ220&gt;=38,INDEX($DL:$DL,$GP220+38),"")</f>
      </c>
      <c r="GN220">
        <f>IF($GQ220&gt;=39,INDEX($DL:$DL,$GP220+39),"")</f>
      </c>
      <c r="GO220">
        <f>IF($GQ220&gt;=40,INDEX($DL:$DL,$GP220+40),"")</f>
      </c>
      <c r="GP220">
        <f>IFERROR(MATCH($DJ220,$DK$2:$DK$148,0)+1,0)</f>
      </c>
      <c r="GQ220">
        <f>IFERROR(INDEX($DM$2:$DM$148,MATCH($DJ220,$DK$2:$DK$148,0)),0)</f>
      </c>
      <c r="GR220">
        <f>IFERROR(MATCH($L220,$DN$220:$FA$220,0),0)</f>
      </c>
      <c r="GS220">
        <f>IF($GR220&gt;0,INDEX($FB$220:$GO$220,$GR220),"")</f>
      </c>
      <c r="GT220" t="s">
        <v>460</v>
      </c>
      <c r="GV220">
        <f>IF($JE220&gt;=1,INDEX($GT:$GT,$JD220+1),"")</f>
      </c>
      <c r="GW220">
        <f>IF($JE220&gt;=2,INDEX($GT:$GT,$JD220+2),"")</f>
      </c>
      <c r="GX220">
        <f>IF($JE220&gt;=3,INDEX($GT:$GT,$JD220+3),"")</f>
      </c>
      <c r="GY220">
        <f>IF($JE220&gt;=4,INDEX($GT:$GT,$JD220+4),"")</f>
      </c>
      <c r="GZ220">
        <f>IF($JE220&gt;=5,INDEX($GT:$GT,$JD220+5),"")</f>
      </c>
      <c r="HA220">
        <f>IF($JE220&gt;=6,INDEX($GT:$GT,$JD220+6),"")</f>
      </c>
      <c r="HB220">
        <f>IF($JE220&gt;=7,INDEX($GT:$GT,$JD220+7),"")</f>
      </c>
      <c r="HC220">
        <f>IF($JE220&gt;=8,INDEX($GT:$GT,$JD220+8),"")</f>
      </c>
      <c r="HD220">
        <f>IF($JE220&gt;=9,INDEX($GT:$GT,$JD220+9),"")</f>
      </c>
      <c r="HE220">
        <f>IF($JE220&gt;=10,INDEX($GT:$GT,$JD220+10),"")</f>
      </c>
      <c r="HF220">
        <f>IF($JE220&gt;=11,INDEX($GT:$GT,$JD220+11),"")</f>
      </c>
      <c r="HG220">
        <f>IF($JE220&gt;=12,INDEX($GT:$GT,$JD220+12),"")</f>
      </c>
      <c r="HH220">
        <f>IF($JE220&gt;=13,INDEX($GT:$GT,$JD220+13),"")</f>
      </c>
      <c r="HI220">
        <f>IF($JE220&gt;=14,INDEX($GT:$GT,$JD220+14),"")</f>
      </c>
      <c r="HJ220">
        <f>IF($JE220&gt;=15,INDEX($GT:$GT,$JD220+15),"")</f>
      </c>
      <c r="HK220">
        <f>IF($JE220&gt;=16,INDEX($GT:$GT,$JD220+16),"")</f>
      </c>
      <c r="HL220">
        <f>IF($JE220&gt;=17,INDEX($GT:$GT,$JD220+17),"")</f>
      </c>
      <c r="HM220">
        <f>IF($JE220&gt;=18,INDEX($GT:$GT,$JD220+18),"")</f>
      </c>
      <c r="HN220">
        <f>IF($JE220&gt;=19,INDEX($GT:$GT,$JD220+19),"")</f>
      </c>
      <c r="HO220">
        <f>IF($JE220&gt;=20,INDEX($GT:$GT,$JD220+20),"")</f>
      </c>
      <c r="HP220">
        <f>IF($JE220&gt;=21,INDEX($GT:$GT,$JD220+21),"")</f>
      </c>
      <c r="HQ220">
        <f>IF($JE220&gt;=22,INDEX($GT:$GT,$JD220+22),"")</f>
      </c>
      <c r="HR220">
        <f>IF($JE220&gt;=23,INDEX($GT:$GT,$JD220+23),"")</f>
      </c>
      <c r="HS220">
        <f>IF($JE220&gt;=24,INDEX($GT:$GT,$JD220+24),"")</f>
      </c>
      <c r="HT220">
        <f>IF($JE220&gt;=25,INDEX($GT:$GT,$JD220+25),"")</f>
      </c>
      <c r="HU220">
        <f>IF($JE220&gt;=26,INDEX($GT:$GT,$JD220+26),"")</f>
      </c>
      <c r="HV220">
        <f>IF($JE220&gt;=27,INDEX($GT:$GT,$JD220+27),"")</f>
      </c>
      <c r="HW220">
        <f>IF($JE220&gt;=28,INDEX($GT:$GT,$JD220+28),"")</f>
      </c>
      <c r="HX220">
        <f>IF($JE220&gt;=29,INDEX($GT:$GT,$JD220+29),"")</f>
      </c>
      <c r="HY220">
        <f>IF($JE220&gt;=30,INDEX($GT:$GT,$JD220+30),"")</f>
      </c>
      <c r="HZ220">
        <f>IF($JE220&gt;=31,INDEX($GT:$GT,$JD220+31),"")</f>
      </c>
      <c r="IA220">
        <f>IF($JE220&gt;=32,INDEX($GT:$GT,$JD220+32),"")</f>
      </c>
      <c r="IB220">
        <f>IF($JE220&gt;=33,INDEX($GT:$GT,$JD220+33),"")</f>
      </c>
      <c r="IC220">
        <f>IF($JE220&gt;=34,INDEX($GT:$GT,$JD220+34),"")</f>
      </c>
      <c r="ID220">
        <f>IF($JE220&gt;=35,INDEX($GT:$GT,$JD220+35),"")</f>
      </c>
      <c r="IE220">
        <f>IF($JE220&gt;=36,INDEX($GT:$GT,$JD220+36),"")</f>
      </c>
      <c r="IF220">
        <f>IF($JE220&gt;=37,INDEX($GT:$GT,$JD220+37),"")</f>
      </c>
      <c r="IG220">
        <f>IF($JE220&gt;=38,INDEX($GT:$GT,$JD220+38),"")</f>
      </c>
      <c r="IH220">
        <f>IF($JE220&gt;=39,INDEX($GT:$GT,$JD220+39),"")</f>
      </c>
      <c r="II220">
        <f>IF($JE220&gt;=40,INDEX($GT:$GT,$JD220+40),"")</f>
      </c>
      <c r="IJ220">
        <f>IF($JE220&gt;=41,INDEX($GT:$GT,$JD220+41),"")</f>
      </c>
      <c r="IK220">
        <f>IF($JE220&gt;=42,INDEX($GT:$GT,$JD220+42),"")</f>
      </c>
      <c r="IL220">
        <f>IF($JE220&gt;=43,INDEX($GT:$GT,$JD220+43),"")</f>
      </c>
      <c r="IM220">
        <f>IF($JE220&gt;=44,INDEX($GT:$GT,$JD220+44),"")</f>
      </c>
      <c r="IN220">
        <f>IF($JE220&gt;=45,INDEX($GT:$GT,$JD220+45),"")</f>
      </c>
      <c r="IO220">
        <f>IF($JE220&gt;=46,INDEX($GT:$GT,$JD220+46),"")</f>
      </c>
      <c r="IP220">
        <f>IF($JE220&gt;=47,INDEX($GT:$GT,$JD220+47),"")</f>
      </c>
      <c r="IQ220">
        <f>IF($JE220&gt;=48,INDEX($GT:$GT,$JD220+48),"")</f>
      </c>
      <c r="IR220">
        <f>IF($JE220&gt;=49,INDEX($GT:$GT,$JD220+49),"")</f>
      </c>
      <c r="IS220">
        <f>IF($JE220&gt;=50,INDEX($GT:$GT,$JD220+50),"")</f>
      </c>
      <c r="IT220">
        <f>IF($JE220&gt;=51,INDEX($GT:$GT,$JD220+51),"")</f>
      </c>
      <c r="IU220">
        <f>IF($JE220&gt;=52,INDEX($GT:$GT,$JD220+52),"")</f>
      </c>
      <c r="IV220">
        <f>IF($JE220&gt;=53,INDEX($GT:$GT,$JD220+53),"")</f>
      </c>
      <c r="IW220">
        <f>IF($JE220&gt;=54,INDEX($GT:$GT,$JD220+54),"")</f>
      </c>
      <c r="IX220">
        <f>IF($JE220&gt;=55,INDEX($GT:$GT,$JD220+55),"")</f>
      </c>
      <c r="IY220">
        <f>IF($JE220&gt;=56,INDEX($GT:$GT,$JD220+56),"")</f>
      </c>
      <c r="IZ220">
        <f>IF($JE220&gt;=57,INDEX($GT:$GT,$JD220+57),"")</f>
      </c>
      <c r="JA220">
        <f>IF($JE220&gt;=58,INDEX($GT:$GT,$JD220+58),"")</f>
      </c>
      <c r="JB220">
        <f>IF($JE220&gt;=59,INDEX($GT:$GT,$JD220+59),"")</f>
      </c>
      <c r="JC220">
        <f>IF($JE220&gt;=60,INDEX($GT:$GT,$JD220+60),"")</f>
      </c>
      <c r="JD220">
        <f>IFERROR(MATCH($GS220,$GT$2:$GT$322,0)+1,0)</f>
      </c>
      <c r="JE220">
        <f>IFERROR(INDEX($GU$2:$GU$322,MATCH($GS220,$GT$2:$GT$322,0)),0)</f>
      </c>
      <c r="JF220" t="s">
        <v>28</v>
      </c>
      <c r="JG220" t="s">
        <v>28</v>
      </c>
    </row>
    <row r="221" spans="1:267" x14ac:dyDescent="0.25">
      <c r="J221" s="1"/>
      <c r="K221" s="1"/>
      <c r="L221" s="1"/>
      <c r="M221" s="1"/>
      <c r="N221" s="1">
        <f>IFERROR(IF(FIND(" - ",$J221)&gt;0,MID($J221,FIND(" - ",$J221)+3,LEN($J221)),""),"")</f>
      </c>
      <c r="P221" s="1"/>
      <c r="S221" t="s">
        <v>28</v>
      </c>
      <c r="U221">
        <f>IF(OR($S221="",$T221=""),"",IFERROR($S221/$T221,0))</f>
      </c>
      <c r="V221">
        <f>IF($S221="","",
IF($K221="","",
IF(ISNUMBER(SEARCH("exempt",LOWER($K221))),0,
$S221*(VALUE(SUBSTITUTE($K221,"%",""))/100))))</f>
      </c>
      <c r="AB221">
        <f>IF($S221="","",
SUM($S221,$V221,$Z221,$W221,$Y221)-
IF($AA221="",0,VALUE($AA221)))</f>
      </c>
      <c r="AJ221" t="s">
        <v>875</v>
      </c>
      <c r="AR221">
        <f>IFERROR(LEFT($J221,FIND(" - ",$J221)-1),$J221)</f>
      </c>
      <c r="AU221">
        <f>IF($CJ221&gt;=1,INDEX($AS:$AS,$CI221+1),"")</f>
      </c>
      <c r="AV221">
        <f>IF($CJ221&gt;=2,INDEX($AS:$AS,$CI221+2),"")</f>
      </c>
      <c r="AW221">
        <f>IF($CJ221&gt;=3,INDEX($AS:$AS,$CI221+3),"")</f>
      </c>
      <c r="AX221">
        <f>IF($CJ221&gt;=4,INDEX($AS:$AS,$CI221+4),"")</f>
      </c>
      <c r="AY221">
        <f>IF($CJ221&gt;=5,INDEX($AS:$AS,$CI221+5),"")</f>
      </c>
      <c r="AZ221">
        <f>IF($CJ221&gt;=6,INDEX($AS:$AS,$CI221+6),"")</f>
      </c>
      <c r="BA221">
        <f>IF($CJ221&gt;=7,INDEX($AS:$AS,$CI221+7),"")</f>
      </c>
      <c r="BB221">
        <f>IF($CJ221&gt;=8,INDEX($AS:$AS,$CI221+8),"")</f>
      </c>
      <c r="BC221">
        <f>IF($CJ221&gt;=9,INDEX($AS:$AS,$CI221+9),"")</f>
      </c>
      <c r="BD221">
        <f>IF($CJ221&gt;=10,INDEX($AS:$AS,$CI221+10),"")</f>
      </c>
      <c r="BE221">
        <f>IF($CJ221&gt;=11,INDEX($AS:$AS,$CI221+11),"")</f>
      </c>
      <c r="BF221">
        <f>IF($CJ221&gt;=12,INDEX($AS:$AS,$CI221+12),"")</f>
      </c>
      <c r="BG221">
        <f>IF($CJ221&gt;=13,INDEX($AS:$AS,$CI221+13),"")</f>
      </c>
      <c r="BH221">
        <f>IF($CJ221&gt;=14,INDEX($AS:$AS,$CI221+14),"")</f>
      </c>
      <c r="BI221">
        <f>IF($CJ221&gt;=15,INDEX($AS:$AS,$CI221+15),"")</f>
      </c>
      <c r="BJ221">
        <f>IF($CJ221&gt;=16,INDEX($AS:$AS,$CI221+16),"")</f>
      </c>
      <c r="BK221">
        <f>IF($CJ221&gt;=17,INDEX($AS:$AS,$CI221+17),"")</f>
      </c>
      <c r="BL221">
        <f>IF($CJ221&gt;=18,INDEX($AS:$AS,$CI221+18),"")</f>
      </c>
      <c r="BM221">
        <f>IF($CJ221&gt;=19,INDEX($AS:$AS,$CI221+19),"")</f>
      </c>
      <c r="BN221">
        <f>IF($CJ221&gt;=20,INDEX($AS:$AS,$CI221+20),"")</f>
      </c>
      <c r="BO221">
        <f>IF($CJ221&gt;=21,INDEX($AS:$AS,$CI221+21),"")</f>
      </c>
      <c r="BP221">
        <f>IF($CJ221&gt;=22,INDEX($AS:$AS,$CI221+22),"")</f>
      </c>
      <c r="BQ221">
        <f>IF($CJ221&gt;=23,INDEX($AS:$AS,$CI221+23),"")</f>
      </c>
      <c r="BR221">
        <f>IF($CJ221&gt;=24,INDEX($AS:$AS,$CI221+24),"")</f>
      </c>
      <c r="BS221">
        <f>IF($CJ221&gt;=25,INDEX($AS:$AS,$CI221+25),"")</f>
      </c>
      <c r="BT221">
        <f>IF($CJ221&gt;=26,INDEX($AS:$AS,$CI221+26),"")</f>
      </c>
      <c r="BU221">
        <f>IF($CJ221&gt;=27,INDEX($AS:$AS,$CI221+27),"")</f>
      </c>
      <c r="BV221">
        <f>IF($CJ221&gt;=28,INDEX($AS:$AS,$CI221+28),"")</f>
      </c>
      <c r="BW221">
        <f>IF($CJ221&gt;=29,INDEX($AS:$AS,$CI221+29),"")</f>
      </c>
      <c r="BX221">
        <f>IF($CJ221&gt;=30,INDEX($AS:$AS,$CI221+30),"")</f>
      </c>
      <c r="BY221">
        <f>IF($CJ221&gt;=31,INDEX($AS:$AS,$CI221+31),"")</f>
      </c>
      <c r="BZ221">
        <f>IF($CJ221&gt;=32,INDEX($AS:$AS,$CI221+32),"")</f>
      </c>
      <c r="CA221">
        <f>IF($CJ221&gt;=33,INDEX($AS:$AS,$CI221+33),"")</f>
      </c>
      <c r="CB221">
        <f>IF($CJ221&gt;=34,INDEX($AS:$AS,$CI221+34),"")</f>
      </c>
      <c r="CC221">
        <f>IF($CJ221&gt;=35,INDEX($AS:$AS,$CI221+35),"")</f>
      </c>
      <c r="CD221">
        <f>IF($CJ221&gt;=36,INDEX($AS:$AS,$CI221+36),"")</f>
      </c>
      <c r="CE221">
        <f>IF($CJ221&gt;=37,INDEX($AS:$AS,$CI221+37),"")</f>
      </c>
      <c r="CF221">
        <f>IF($CJ221&gt;=38,INDEX($AS:$AS,$CI221+38),"")</f>
      </c>
      <c r="CG221">
        <f>IF($CJ221&gt;=39,INDEX($AS:$AS,$CI221+39),"")</f>
      </c>
      <c r="CH221">
        <f>IF($CJ221&gt;=40,INDEX($AS:$AS,$CI221+40),"")</f>
      </c>
      <c r="CI221">
        <f>IFERROR(MATCH($AR221,$AS$2:$AS$133,0)+1,0)</f>
      </c>
      <c r="CJ221">
        <f>IFERROR(INDEX($AT$2:$AT$133,MATCH($AR221,$AS$2:$AS$133,0)),0)</f>
      </c>
      <c r="CK221">
        <f>IFERROR(LEFT($O221,FIND(" - ",$O221)-1),$O221)</f>
      </c>
      <c r="CL221" t="s">
        <v>34</v>
      </c>
      <c r="CN221">
        <f>IF($DI221&gt;=1,INDEX($CL:$CL,$DH221+1),"")</f>
      </c>
      <c r="CO221">
        <f>IF($DI221&gt;=2,INDEX($CL:$CL,$DH221+2),"")</f>
      </c>
      <c r="CP221">
        <f>IF($DI221&gt;=3,INDEX($CL:$CL,$DH221+3),"")</f>
      </c>
      <c r="CQ221">
        <f>IF($DI221&gt;=4,INDEX($CL:$CL,$DH221+4),"")</f>
      </c>
      <c r="CR221">
        <f>IF($DI221&gt;=5,INDEX($CL:$CL,$DH221+5),"")</f>
      </c>
      <c r="CS221">
        <f>IF($DI221&gt;=6,INDEX($CL:$CL,$DH221+6),"")</f>
      </c>
      <c r="CT221">
        <f>IF($DI221&gt;=7,INDEX($CL:$CL,$DH221+7),"")</f>
      </c>
      <c r="CU221">
        <f>IF($DI221&gt;=8,INDEX($CL:$CL,$DH221+8),"")</f>
      </c>
      <c r="CV221">
        <f>IF($DI221&gt;=9,INDEX($CL:$CL,$DH221+9),"")</f>
      </c>
      <c r="CW221">
        <f>IF($DI221&gt;=10,INDEX($CL:$CL,$DH221+10),"")</f>
      </c>
      <c r="CX221">
        <f>IF($DI221&gt;=11,INDEX($CL:$CL,$DH221+11),"")</f>
      </c>
      <c r="CY221">
        <f>IF($DI221&gt;=12,INDEX($CL:$CL,$DH221+12),"")</f>
      </c>
      <c r="CZ221">
        <f>IF($DI221&gt;=13,INDEX($CL:$CL,$DH221+13),"")</f>
      </c>
      <c r="DA221">
        <f>IF($DI221&gt;=14,INDEX($CL:$CL,$DH221+14),"")</f>
      </c>
      <c r="DB221">
        <f>IF($DI221&gt;=15,INDEX($CL:$CL,$DH221+15),"")</f>
      </c>
      <c r="DC221">
        <f>IF($DI221&gt;=16,INDEX($CL:$CL,$DH221+16),"")</f>
      </c>
      <c r="DD221">
        <f>IF($DI221&gt;=17,INDEX($CL:$CL,$DH221+17),"")</f>
      </c>
      <c r="DE221">
        <f>IF($DI221&gt;=18,INDEX($CL:$CL,$DH221+18),"")</f>
      </c>
      <c r="DF221">
        <f>IF($DI221&gt;=19,INDEX($CL:$CL,$DH221+19),"")</f>
      </c>
      <c r="DG221">
        <f>IF($DI221&gt;=20,INDEX($CL:$CL,$DH221+20),"")</f>
      </c>
      <c r="DH221">
        <f>IFERROR(MATCH($CK221,$CL$2:$CL$1558,0)+1,0)</f>
      </c>
      <c r="DI221">
        <f>IFERROR(INDEX($CM$2:$CM$1558,MATCH($CK221,$CL$2:$CL$1558,0)),0)</f>
      </c>
      <c r="DJ221">
        <f>IFERROR(INDEX($AQ:$AQ,MATCH($K221,$AP:$AP,0))&amp;"","")</f>
      </c>
      <c r="DN221">
        <f>IF($GQ221&gt;=1,INDEX($DK:$DK,$GP221+1),"")</f>
      </c>
      <c r="DO221">
        <f>IF($GQ221&gt;=2,INDEX($DK:$DK,$GP221+2),"")</f>
      </c>
      <c r="DP221">
        <f>IF($GQ221&gt;=3,INDEX($DK:$DK,$GP221+3),"")</f>
      </c>
      <c r="DQ221">
        <f>IF($GQ221&gt;=4,INDEX($DK:$DK,$GP221+4),"")</f>
      </c>
      <c r="DR221">
        <f>IF($GQ221&gt;=5,INDEX($DK:$DK,$GP221+5),"")</f>
      </c>
      <c r="DS221">
        <f>IF($GQ221&gt;=6,INDEX($DK:$DK,$GP221+6),"")</f>
      </c>
      <c r="DT221">
        <f>IF($GQ221&gt;=7,INDEX($DK:$DK,$GP221+7),"")</f>
      </c>
      <c r="DU221">
        <f>IF($GQ221&gt;=8,INDEX($DK:$DK,$GP221+8),"")</f>
      </c>
      <c r="DV221">
        <f>IF($GQ221&gt;=9,INDEX($DK:$DK,$GP221+9),"")</f>
      </c>
      <c r="DW221">
        <f>IF($GQ221&gt;=10,INDEX($DK:$DK,$GP221+10),"")</f>
      </c>
      <c r="DX221">
        <f>IF($GQ221&gt;=11,INDEX($DK:$DK,$GP221+11),"")</f>
      </c>
      <c r="DY221">
        <f>IF($GQ221&gt;=12,INDEX($DK:$DK,$GP221+12),"")</f>
      </c>
      <c r="DZ221">
        <f>IF($GQ221&gt;=13,INDEX($DK:$DK,$GP221+13),"")</f>
      </c>
      <c r="EA221">
        <f>IF($GQ221&gt;=14,INDEX($DK:$DK,$GP221+14),"")</f>
      </c>
      <c r="EB221">
        <f>IF($GQ221&gt;=15,INDEX($DK:$DK,$GP221+15),"")</f>
      </c>
      <c r="EC221">
        <f>IF($GQ221&gt;=16,INDEX($DK:$DK,$GP221+16),"")</f>
      </c>
      <c r="ED221">
        <f>IF($GQ221&gt;=17,INDEX($DK:$DK,$GP221+17),"")</f>
      </c>
      <c r="EE221">
        <f>IF($GQ221&gt;=18,INDEX($DK:$DK,$GP221+18),"")</f>
      </c>
      <c r="EF221">
        <f>IF($GQ221&gt;=19,INDEX($DK:$DK,$GP221+19),"")</f>
      </c>
      <c r="EG221">
        <f>IF($GQ221&gt;=20,INDEX($DK:$DK,$GP221+20),"")</f>
      </c>
      <c r="EH221">
        <f>IF($GQ221&gt;=21,INDEX($DK:$DK,$GP221+21),"")</f>
      </c>
      <c r="EI221">
        <f>IF($GQ221&gt;=22,INDEX($DK:$DK,$GP221+22),"")</f>
      </c>
      <c r="EJ221">
        <f>IF($GQ221&gt;=23,INDEX($DK:$DK,$GP221+23),"")</f>
      </c>
      <c r="EK221">
        <f>IF($GQ221&gt;=24,INDEX($DK:$DK,$GP221+24),"")</f>
      </c>
      <c r="EL221">
        <f>IF($GQ221&gt;=25,INDEX($DK:$DK,$GP221+25),"")</f>
      </c>
      <c r="EM221">
        <f>IF($GQ221&gt;=26,INDEX($DK:$DK,$GP221+26),"")</f>
      </c>
      <c r="EN221">
        <f>IF($GQ221&gt;=27,INDEX($DK:$DK,$GP221+27),"")</f>
      </c>
      <c r="EO221">
        <f>IF($GQ221&gt;=28,INDEX($DK:$DK,$GP221+28),"")</f>
      </c>
      <c r="EP221">
        <f>IF($GQ221&gt;=29,INDEX($DK:$DK,$GP221+29),"")</f>
      </c>
      <c r="EQ221">
        <f>IF($GQ221&gt;=30,INDEX($DK:$DK,$GP221+30),"")</f>
      </c>
      <c r="ER221">
        <f>IF($GQ221&gt;=31,INDEX($DK:$DK,$GP221+31),"")</f>
      </c>
      <c r="ES221">
        <f>IF($GQ221&gt;=32,INDEX($DK:$DK,$GP221+32),"")</f>
      </c>
      <c r="ET221">
        <f>IF($GQ221&gt;=33,INDEX($DK:$DK,$GP221+33),"")</f>
      </c>
      <c r="EU221">
        <f>IF($GQ221&gt;=34,INDEX($DK:$DK,$GP221+34),"")</f>
      </c>
      <c r="EV221">
        <f>IF($GQ221&gt;=35,INDEX($DK:$DK,$GP221+35),"")</f>
      </c>
      <c r="EW221">
        <f>IF($GQ221&gt;=36,INDEX($DK:$DK,$GP221+36),"")</f>
      </c>
      <c r="EX221">
        <f>IF($GQ221&gt;=37,INDEX($DK:$DK,$GP221+37),"")</f>
      </c>
      <c r="EY221">
        <f>IF($GQ221&gt;=38,INDEX($DK:$DK,$GP221+38),"")</f>
      </c>
      <c r="EZ221">
        <f>IF($GQ221&gt;=39,INDEX($DK:$DK,$GP221+39),"")</f>
      </c>
      <c r="FA221">
        <f>IF($GQ221&gt;=40,INDEX($DK:$DK,$GP221+40),"")</f>
      </c>
      <c r="FB221">
        <f>IF($GQ221&gt;=1,INDEX($DL:$DL,$GP221+1),"")</f>
      </c>
      <c r="FC221">
        <f>IF($GQ221&gt;=2,INDEX($DL:$DL,$GP221+2),"")</f>
      </c>
      <c r="FD221">
        <f>IF($GQ221&gt;=3,INDEX($DL:$DL,$GP221+3),"")</f>
      </c>
      <c r="FE221">
        <f>IF($GQ221&gt;=4,INDEX($DL:$DL,$GP221+4),"")</f>
      </c>
      <c r="FF221">
        <f>IF($GQ221&gt;=5,INDEX($DL:$DL,$GP221+5),"")</f>
      </c>
      <c r="FG221">
        <f>IF($GQ221&gt;=6,INDEX($DL:$DL,$GP221+6),"")</f>
      </c>
      <c r="FH221">
        <f>IF($GQ221&gt;=7,INDEX($DL:$DL,$GP221+7),"")</f>
      </c>
      <c r="FI221">
        <f>IF($GQ221&gt;=8,INDEX($DL:$DL,$GP221+8),"")</f>
      </c>
      <c r="FJ221">
        <f>IF($GQ221&gt;=9,INDEX($DL:$DL,$GP221+9),"")</f>
      </c>
      <c r="FK221">
        <f>IF($GQ221&gt;=10,INDEX($DL:$DL,$GP221+10),"")</f>
      </c>
      <c r="FL221">
        <f>IF($GQ221&gt;=11,INDEX($DL:$DL,$GP221+11),"")</f>
      </c>
      <c r="FM221">
        <f>IF($GQ221&gt;=12,INDEX($DL:$DL,$GP221+12),"")</f>
      </c>
      <c r="FN221">
        <f>IF($GQ221&gt;=13,INDEX($DL:$DL,$GP221+13),"")</f>
      </c>
      <c r="FO221">
        <f>IF($GQ221&gt;=14,INDEX($DL:$DL,$GP221+14),"")</f>
      </c>
      <c r="FP221">
        <f>IF($GQ221&gt;=15,INDEX($DL:$DL,$GP221+15),"")</f>
      </c>
      <c r="FQ221">
        <f>IF($GQ221&gt;=16,INDEX($DL:$DL,$GP221+16),"")</f>
      </c>
      <c r="FR221">
        <f>IF($GQ221&gt;=17,INDEX($DL:$DL,$GP221+17),"")</f>
      </c>
      <c r="FS221">
        <f>IF($GQ221&gt;=18,INDEX($DL:$DL,$GP221+18),"")</f>
      </c>
      <c r="FT221">
        <f>IF($GQ221&gt;=19,INDEX($DL:$DL,$GP221+19),"")</f>
      </c>
      <c r="FU221">
        <f>IF($GQ221&gt;=20,INDEX($DL:$DL,$GP221+20),"")</f>
      </c>
      <c r="FV221">
        <f>IF($GQ221&gt;=21,INDEX($DL:$DL,$GP221+21),"")</f>
      </c>
      <c r="FW221">
        <f>IF($GQ221&gt;=22,INDEX($DL:$DL,$GP221+22),"")</f>
      </c>
      <c r="FX221">
        <f>IF($GQ221&gt;=23,INDEX($DL:$DL,$GP221+23),"")</f>
      </c>
      <c r="FY221">
        <f>IF($GQ221&gt;=24,INDEX($DL:$DL,$GP221+24),"")</f>
      </c>
      <c r="FZ221">
        <f>IF($GQ221&gt;=25,INDEX($DL:$DL,$GP221+25),"")</f>
      </c>
      <c r="GA221">
        <f>IF($GQ221&gt;=26,INDEX($DL:$DL,$GP221+26),"")</f>
      </c>
      <c r="GB221">
        <f>IF($GQ221&gt;=27,INDEX($DL:$DL,$GP221+27),"")</f>
      </c>
      <c r="GC221">
        <f>IF($GQ221&gt;=28,INDEX($DL:$DL,$GP221+28),"")</f>
      </c>
      <c r="GD221">
        <f>IF($GQ221&gt;=29,INDEX($DL:$DL,$GP221+29),"")</f>
      </c>
      <c r="GE221">
        <f>IF($GQ221&gt;=30,INDEX($DL:$DL,$GP221+30),"")</f>
      </c>
      <c r="GF221">
        <f>IF($GQ221&gt;=31,INDEX($DL:$DL,$GP221+31),"")</f>
      </c>
      <c r="GG221">
        <f>IF($GQ221&gt;=32,INDEX($DL:$DL,$GP221+32),"")</f>
      </c>
      <c r="GH221">
        <f>IF($GQ221&gt;=33,INDEX($DL:$DL,$GP221+33),"")</f>
      </c>
      <c r="GI221">
        <f>IF($GQ221&gt;=34,INDEX($DL:$DL,$GP221+34),"")</f>
      </c>
      <c r="GJ221">
        <f>IF($GQ221&gt;=35,INDEX($DL:$DL,$GP221+35),"")</f>
      </c>
      <c r="GK221">
        <f>IF($GQ221&gt;=36,INDEX($DL:$DL,$GP221+36),"")</f>
      </c>
      <c r="GL221">
        <f>IF($GQ221&gt;=37,INDEX($DL:$DL,$GP221+37),"")</f>
      </c>
      <c r="GM221">
        <f>IF($GQ221&gt;=38,INDEX($DL:$DL,$GP221+38),"")</f>
      </c>
      <c r="GN221">
        <f>IF($GQ221&gt;=39,INDEX($DL:$DL,$GP221+39),"")</f>
      </c>
      <c r="GO221">
        <f>IF($GQ221&gt;=40,INDEX($DL:$DL,$GP221+40),"")</f>
      </c>
      <c r="GP221">
        <f>IFERROR(MATCH($DJ221,$DK$2:$DK$148,0)+1,0)</f>
      </c>
      <c r="GQ221">
        <f>IFERROR(INDEX($DM$2:$DM$148,MATCH($DJ221,$DK$2:$DK$148,0)),0)</f>
      </c>
      <c r="GR221">
        <f>IFERROR(MATCH($L221,$DN$221:$FA$221,0),0)</f>
      </c>
      <c r="GS221">
        <f>IF($GR221&gt;0,INDEX($FB$221:$GO$221,$GR221),"")</f>
      </c>
      <c r="GT221" t="s">
        <v>465</v>
      </c>
      <c r="GV221">
        <f>IF($JE221&gt;=1,INDEX($GT:$GT,$JD221+1),"")</f>
      </c>
      <c r="GW221">
        <f>IF($JE221&gt;=2,INDEX($GT:$GT,$JD221+2),"")</f>
      </c>
      <c r="GX221">
        <f>IF($JE221&gt;=3,INDEX($GT:$GT,$JD221+3),"")</f>
      </c>
      <c r="GY221">
        <f>IF($JE221&gt;=4,INDEX($GT:$GT,$JD221+4),"")</f>
      </c>
      <c r="GZ221">
        <f>IF($JE221&gt;=5,INDEX($GT:$GT,$JD221+5),"")</f>
      </c>
      <c r="HA221">
        <f>IF($JE221&gt;=6,INDEX($GT:$GT,$JD221+6),"")</f>
      </c>
      <c r="HB221">
        <f>IF($JE221&gt;=7,INDEX($GT:$GT,$JD221+7),"")</f>
      </c>
      <c r="HC221">
        <f>IF($JE221&gt;=8,INDEX($GT:$GT,$JD221+8),"")</f>
      </c>
      <c r="HD221">
        <f>IF($JE221&gt;=9,INDEX($GT:$GT,$JD221+9),"")</f>
      </c>
      <c r="HE221">
        <f>IF($JE221&gt;=10,INDEX($GT:$GT,$JD221+10),"")</f>
      </c>
      <c r="HF221">
        <f>IF($JE221&gt;=11,INDEX($GT:$GT,$JD221+11),"")</f>
      </c>
      <c r="HG221">
        <f>IF($JE221&gt;=12,INDEX($GT:$GT,$JD221+12),"")</f>
      </c>
      <c r="HH221">
        <f>IF($JE221&gt;=13,INDEX($GT:$GT,$JD221+13),"")</f>
      </c>
      <c r="HI221">
        <f>IF($JE221&gt;=14,INDEX($GT:$GT,$JD221+14),"")</f>
      </c>
      <c r="HJ221">
        <f>IF($JE221&gt;=15,INDEX($GT:$GT,$JD221+15),"")</f>
      </c>
      <c r="HK221">
        <f>IF($JE221&gt;=16,INDEX($GT:$GT,$JD221+16),"")</f>
      </c>
      <c r="HL221">
        <f>IF($JE221&gt;=17,INDEX($GT:$GT,$JD221+17),"")</f>
      </c>
      <c r="HM221">
        <f>IF($JE221&gt;=18,INDEX($GT:$GT,$JD221+18),"")</f>
      </c>
      <c r="HN221">
        <f>IF($JE221&gt;=19,INDEX($GT:$GT,$JD221+19),"")</f>
      </c>
      <c r="HO221">
        <f>IF($JE221&gt;=20,INDEX($GT:$GT,$JD221+20),"")</f>
      </c>
      <c r="HP221">
        <f>IF($JE221&gt;=21,INDEX($GT:$GT,$JD221+21),"")</f>
      </c>
      <c r="HQ221">
        <f>IF($JE221&gt;=22,INDEX($GT:$GT,$JD221+22),"")</f>
      </c>
      <c r="HR221">
        <f>IF($JE221&gt;=23,INDEX($GT:$GT,$JD221+23),"")</f>
      </c>
      <c r="HS221">
        <f>IF($JE221&gt;=24,INDEX($GT:$GT,$JD221+24),"")</f>
      </c>
      <c r="HT221">
        <f>IF($JE221&gt;=25,INDEX($GT:$GT,$JD221+25),"")</f>
      </c>
      <c r="HU221">
        <f>IF($JE221&gt;=26,INDEX($GT:$GT,$JD221+26),"")</f>
      </c>
      <c r="HV221">
        <f>IF($JE221&gt;=27,INDEX($GT:$GT,$JD221+27),"")</f>
      </c>
      <c r="HW221">
        <f>IF($JE221&gt;=28,INDEX($GT:$GT,$JD221+28),"")</f>
      </c>
      <c r="HX221">
        <f>IF($JE221&gt;=29,INDEX($GT:$GT,$JD221+29),"")</f>
      </c>
      <c r="HY221">
        <f>IF($JE221&gt;=30,INDEX($GT:$GT,$JD221+30),"")</f>
      </c>
      <c r="HZ221">
        <f>IF($JE221&gt;=31,INDEX($GT:$GT,$JD221+31),"")</f>
      </c>
      <c r="IA221">
        <f>IF($JE221&gt;=32,INDEX($GT:$GT,$JD221+32),"")</f>
      </c>
      <c r="IB221">
        <f>IF($JE221&gt;=33,INDEX($GT:$GT,$JD221+33),"")</f>
      </c>
      <c r="IC221">
        <f>IF($JE221&gt;=34,INDEX($GT:$GT,$JD221+34),"")</f>
      </c>
      <c r="ID221">
        <f>IF($JE221&gt;=35,INDEX($GT:$GT,$JD221+35),"")</f>
      </c>
      <c r="IE221">
        <f>IF($JE221&gt;=36,INDEX($GT:$GT,$JD221+36),"")</f>
      </c>
      <c r="IF221">
        <f>IF($JE221&gt;=37,INDEX($GT:$GT,$JD221+37),"")</f>
      </c>
      <c r="IG221">
        <f>IF($JE221&gt;=38,INDEX($GT:$GT,$JD221+38),"")</f>
      </c>
      <c r="IH221">
        <f>IF($JE221&gt;=39,INDEX($GT:$GT,$JD221+39),"")</f>
      </c>
      <c r="II221">
        <f>IF($JE221&gt;=40,INDEX($GT:$GT,$JD221+40),"")</f>
      </c>
      <c r="IJ221">
        <f>IF($JE221&gt;=41,INDEX($GT:$GT,$JD221+41),"")</f>
      </c>
      <c r="IK221">
        <f>IF($JE221&gt;=42,INDEX($GT:$GT,$JD221+42),"")</f>
      </c>
      <c r="IL221">
        <f>IF($JE221&gt;=43,INDEX($GT:$GT,$JD221+43),"")</f>
      </c>
      <c r="IM221">
        <f>IF($JE221&gt;=44,INDEX($GT:$GT,$JD221+44),"")</f>
      </c>
      <c r="IN221">
        <f>IF($JE221&gt;=45,INDEX($GT:$GT,$JD221+45),"")</f>
      </c>
      <c r="IO221">
        <f>IF($JE221&gt;=46,INDEX($GT:$GT,$JD221+46),"")</f>
      </c>
      <c r="IP221">
        <f>IF($JE221&gt;=47,INDEX($GT:$GT,$JD221+47),"")</f>
      </c>
      <c r="IQ221">
        <f>IF($JE221&gt;=48,INDEX($GT:$GT,$JD221+48),"")</f>
      </c>
      <c r="IR221">
        <f>IF($JE221&gt;=49,INDEX($GT:$GT,$JD221+49),"")</f>
      </c>
      <c r="IS221">
        <f>IF($JE221&gt;=50,INDEX($GT:$GT,$JD221+50),"")</f>
      </c>
      <c r="IT221">
        <f>IF($JE221&gt;=51,INDEX($GT:$GT,$JD221+51),"")</f>
      </c>
      <c r="IU221">
        <f>IF($JE221&gt;=52,INDEX($GT:$GT,$JD221+52),"")</f>
      </c>
      <c r="IV221">
        <f>IF($JE221&gt;=53,INDEX($GT:$GT,$JD221+53),"")</f>
      </c>
      <c r="IW221">
        <f>IF($JE221&gt;=54,INDEX($GT:$GT,$JD221+54),"")</f>
      </c>
      <c r="IX221">
        <f>IF($JE221&gt;=55,INDEX($GT:$GT,$JD221+55),"")</f>
      </c>
      <c r="IY221">
        <f>IF($JE221&gt;=56,INDEX($GT:$GT,$JD221+56),"")</f>
      </c>
      <c r="IZ221">
        <f>IF($JE221&gt;=57,INDEX($GT:$GT,$JD221+57),"")</f>
      </c>
      <c r="JA221">
        <f>IF($JE221&gt;=58,INDEX($GT:$GT,$JD221+58),"")</f>
      </c>
      <c r="JB221">
        <f>IF($JE221&gt;=59,INDEX($GT:$GT,$JD221+59),"")</f>
      </c>
      <c r="JC221">
        <f>IF($JE221&gt;=60,INDEX($GT:$GT,$JD221+60),"")</f>
      </c>
      <c r="JD221">
        <f>IFERROR(MATCH($GS221,$GT$2:$GT$322,0)+1,0)</f>
      </c>
      <c r="JE221">
        <f>IFERROR(INDEX($GU$2:$GU$322,MATCH($GS221,$GT$2:$GT$322,0)),0)</f>
      </c>
      <c r="JF221" t="s">
        <v>28</v>
      </c>
      <c r="JG221" t="s">
        <v>28</v>
      </c>
    </row>
    <row r="222" spans="1:267" x14ac:dyDescent="0.25">
      <c r="J222" s="1"/>
      <c r="K222" s="1"/>
      <c r="L222" s="1"/>
      <c r="M222" s="1"/>
      <c r="N222" s="1">
        <f>IFERROR(IF(FIND(" - ",$J222)&gt;0,MID($J222,FIND(" - ",$J222)+3,LEN($J222)),""),"")</f>
      </c>
      <c r="P222" s="1"/>
      <c r="S222" t="s">
        <v>28</v>
      </c>
      <c r="U222">
        <f>IF(OR($S222="",$T222=""),"",IFERROR($S222/$T222,0))</f>
      </c>
      <c r="V222">
        <f>IF($S222="","",
IF($K222="","",
IF(ISNUMBER(SEARCH("exempt",LOWER($K222))),0,
$S222*(VALUE(SUBSTITUTE($K222,"%",""))/100))))</f>
      </c>
      <c r="AB222">
        <f>IF($S222="","",
SUM($S222,$V222,$Z222,$W222,$Y222)-
IF($AA222="",0,VALUE($AA222)))</f>
      </c>
      <c r="AJ222" t="s">
        <v>876</v>
      </c>
      <c r="AR222">
        <f>IFERROR(LEFT($J222,FIND(" - ",$J222)-1),$J222)</f>
      </c>
      <c r="AU222">
        <f>IF($CJ222&gt;=1,INDEX($AS:$AS,$CI222+1),"")</f>
      </c>
      <c r="AV222">
        <f>IF($CJ222&gt;=2,INDEX($AS:$AS,$CI222+2),"")</f>
      </c>
      <c r="AW222">
        <f>IF($CJ222&gt;=3,INDEX($AS:$AS,$CI222+3),"")</f>
      </c>
      <c r="AX222">
        <f>IF($CJ222&gt;=4,INDEX($AS:$AS,$CI222+4),"")</f>
      </c>
      <c r="AY222">
        <f>IF($CJ222&gt;=5,INDEX($AS:$AS,$CI222+5),"")</f>
      </c>
      <c r="AZ222">
        <f>IF($CJ222&gt;=6,INDEX($AS:$AS,$CI222+6),"")</f>
      </c>
      <c r="BA222">
        <f>IF($CJ222&gt;=7,INDEX($AS:$AS,$CI222+7),"")</f>
      </c>
      <c r="BB222">
        <f>IF($CJ222&gt;=8,INDEX($AS:$AS,$CI222+8),"")</f>
      </c>
      <c r="BC222">
        <f>IF($CJ222&gt;=9,INDEX($AS:$AS,$CI222+9),"")</f>
      </c>
      <c r="BD222">
        <f>IF($CJ222&gt;=10,INDEX($AS:$AS,$CI222+10),"")</f>
      </c>
      <c r="BE222">
        <f>IF($CJ222&gt;=11,INDEX($AS:$AS,$CI222+11),"")</f>
      </c>
      <c r="BF222">
        <f>IF($CJ222&gt;=12,INDEX($AS:$AS,$CI222+12),"")</f>
      </c>
      <c r="BG222">
        <f>IF($CJ222&gt;=13,INDEX($AS:$AS,$CI222+13),"")</f>
      </c>
      <c r="BH222">
        <f>IF($CJ222&gt;=14,INDEX($AS:$AS,$CI222+14),"")</f>
      </c>
      <c r="BI222">
        <f>IF($CJ222&gt;=15,INDEX($AS:$AS,$CI222+15),"")</f>
      </c>
      <c r="BJ222">
        <f>IF($CJ222&gt;=16,INDEX($AS:$AS,$CI222+16),"")</f>
      </c>
      <c r="BK222">
        <f>IF($CJ222&gt;=17,INDEX($AS:$AS,$CI222+17),"")</f>
      </c>
      <c r="BL222">
        <f>IF($CJ222&gt;=18,INDEX($AS:$AS,$CI222+18),"")</f>
      </c>
      <c r="BM222">
        <f>IF($CJ222&gt;=19,INDEX($AS:$AS,$CI222+19),"")</f>
      </c>
      <c r="BN222">
        <f>IF($CJ222&gt;=20,INDEX($AS:$AS,$CI222+20),"")</f>
      </c>
      <c r="BO222">
        <f>IF($CJ222&gt;=21,INDEX($AS:$AS,$CI222+21),"")</f>
      </c>
      <c r="BP222">
        <f>IF($CJ222&gt;=22,INDEX($AS:$AS,$CI222+22),"")</f>
      </c>
      <c r="BQ222">
        <f>IF($CJ222&gt;=23,INDEX($AS:$AS,$CI222+23),"")</f>
      </c>
      <c r="BR222">
        <f>IF($CJ222&gt;=24,INDEX($AS:$AS,$CI222+24),"")</f>
      </c>
      <c r="BS222">
        <f>IF($CJ222&gt;=25,INDEX($AS:$AS,$CI222+25),"")</f>
      </c>
      <c r="BT222">
        <f>IF($CJ222&gt;=26,INDEX($AS:$AS,$CI222+26),"")</f>
      </c>
      <c r="BU222">
        <f>IF($CJ222&gt;=27,INDEX($AS:$AS,$CI222+27),"")</f>
      </c>
      <c r="BV222">
        <f>IF($CJ222&gt;=28,INDEX($AS:$AS,$CI222+28),"")</f>
      </c>
      <c r="BW222">
        <f>IF($CJ222&gt;=29,INDEX($AS:$AS,$CI222+29),"")</f>
      </c>
      <c r="BX222">
        <f>IF($CJ222&gt;=30,INDEX($AS:$AS,$CI222+30),"")</f>
      </c>
      <c r="BY222">
        <f>IF($CJ222&gt;=31,INDEX($AS:$AS,$CI222+31),"")</f>
      </c>
      <c r="BZ222">
        <f>IF($CJ222&gt;=32,INDEX($AS:$AS,$CI222+32),"")</f>
      </c>
      <c r="CA222">
        <f>IF($CJ222&gt;=33,INDEX($AS:$AS,$CI222+33),"")</f>
      </c>
      <c r="CB222">
        <f>IF($CJ222&gt;=34,INDEX($AS:$AS,$CI222+34),"")</f>
      </c>
      <c r="CC222">
        <f>IF($CJ222&gt;=35,INDEX($AS:$AS,$CI222+35),"")</f>
      </c>
      <c r="CD222">
        <f>IF($CJ222&gt;=36,INDEX($AS:$AS,$CI222+36),"")</f>
      </c>
      <c r="CE222">
        <f>IF($CJ222&gt;=37,INDEX($AS:$AS,$CI222+37),"")</f>
      </c>
      <c r="CF222">
        <f>IF($CJ222&gt;=38,INDEX($AS:$AS,$CI222+38),"")</f>
      </c>
      <c r="CG222">
        <f>IF($CJ222&gt;=39,INDEX($AS:$AS,$CI222+39),"")</f>
      </c>
      <c r="CH222">
        <f>IF($CJ222&gt;=40,INDEX($AS:$AS,$CI222+40),"")</f>
      </c>
      <c r="CI222">
        <f>IFERROR(MATCH($AR222,$AS$2:$AS$133,0)+1,0)</f>
      </c>
      <c r="CJ222">
        <f>IFERROR(INDEX($AT$2:$AT$133,MATCH($AR222,$AS$2:$AS$133,0)),0)</f>
      </c>
      <c r="CK222">
        <f>IFERROR(LEFT($O222,FIND(" - ",$O222)-1),$O222)</f>
      </c>
      <c r="CL222" t="s">
        <v>877</v>
      </c>
      <c r="CM222">
        <v>43</v>
      </c>
      <c r="CN222">
        <f>IF($DI222&gt;=1,INDEX($CL:$CL,$DH222+1),"")</f>
      </c>
      <c r="CO222">
        <f>IF($DI222&gt;=2,INDEX($CL:$CL,$DH222+2),"")</f>
      </c>
      <c r="CP222">
        <f>IF($DI222&gt;=3,INDEX($CL:$CL,$DH222+3),"")</f>
      </c>
      <c r="CQ222">
        <f>IF($DI222&gt;=4,INDEX($CL:$CL,$DH222+4),"")</f>
      </c>
      <c r="CR222">
        <f>IF($DI222&gt;=5,INDEX($CL:$CL,$DH222+5),"")</f>
      </c>
      <c r="CS222">
        <f>IF($DI222&gt;=6,INDEX($CL:$CL,$DH222+6),"")</f>
      </c>
      <c r="CT222">
        <f>IF($DI222&gt;=7,INDEX($CL:$CL,$DH222+7),"")</f>
      </c>
      <c r="CU222">
        <f>IF($DI222&gt;=8,INDEX($CL:$CL,$DH222+8),"")</f>
      </c>
      <c r="CV222">
        <f>IF($DI222&gt;=9,INDEX($CL:$CL,$DH222+9),"")</f>
      </c>
      <c r="CW222">
        <f>IF($DI222&gt;=10,INDEX($CL:$CL,$DH222+10),"")</f>
      </c>
      <c r="CX222">
        <f>IF($DI222&gt;=11,INDEX($CL:$CL,$DH222+11),"")</f>
      </c>
      <c r="CY222">
        <f>IF($DI222&gt;=12,INDEX($CL:$CL,$DH222+12),"")</f>
      </c>
      <c r="CZ222">
        <f>IF($DI222&gt;=13,INDEX($CL:$CL,$DH222+13),"")</f>
      </c>
      <c r="DA222">
        <f>IF($DI222&gt;=14,INDEX($CL:$CL,$DH222+14),"")</f>
      </c>
      <c r="DB222">
        <f>IF($DI222&gt;=15,INDEX($CL:$CL,$DH222+15),"")</f>
      </c>
      <c r="DC222">
        <f>IF($DI222&gt;=16,INDEX($CL:$CL,$DH222+16),"")</f>
      </c>
      <c r="DD222">
        <f>IF($DI222&gt;=17,INDEX($CL:$CL,$DH222+17),"")</f>
      </c>
      <c r="DE222">
        <f>IF($DI222&gt;=18,INDEX($CL:$CL,$DH222+18),"")</f>
      </c>
      <c r="DF222">
        <f>IF($DI222&gt;=19,INDEX($CL:$CL,$DH222+19),"")</f>
      </c>
      <c r="DG222">
        <f>IF($DI222&gt;=20,INDEX($CL:$CL,$DH222+20),"")</f>
      </c>
      <c r="DH222">
        <f>IFERROR(MATCH($CK222,$CL$2:$CL$1558,0)+1,0)</f>
      </c>
      <c r="DI222">
        <f>IFERROR(INDEX($CM$2:$CM$1558,MATCH($CK222,$CL$2:$CL$1558,0)),0)</f>
      </c>
      <c r="DJ222">
        <f>IFERROR(INDEX($AQ:$AQ,MATCH($K222,$AP:$AP,0))&amp;"","")</f>
      </c>
      <c r="DN222">
        <f>IF($GQ222&gt;=1,INDEX($DK:$DK,$GP222+1),"")</f>
      </c>
      <c r="DO222">
        <f>IF($GQ222&gt;=2,INDEX($DK:$DK,$GP222+2),"")</f>
      </c>
      <c r="DP222">
        <f>IF($GQ222&gt;=3,INDEX($DK:$DK,$GP222+3),"")</f>
      </c>
      <c r="DQ222">
        <f>IF($GQ222&gt;=4,INDEX($DK:$DK,$GP222+4),"")</f>
      </c>
      <c r="DR222">
        <f>IF($GQ222&gt;=5,INDEX($DK:$DK,$GP222+5),"")</f>
      </c>
      <c r="DS222">
        <f>IF($GQ222&gt;=6,INDEX($DK:$DK,$GP222+6),"")</f>
      </c>
      <c r="DT222">
        <f>IF($GQ222&gt;=7,INDEX($DK:$DK,$GP222+7),"")</f>
      </c>
      <c r="DU222">
        <f>IF($GQ222&gt;=8,INDEX($DK:$DK,$GP222+8),"")</f>
      </c>
      <c r="DV222">
        <f>IF($GQ222&gt;=9,INDEX($DK:$DK,$GP222+9),"")</f>
      </c>
      <c r="DW222">
        <f>IF($GQ222&gt;=10,INDEX($DK:$DK,$GP222+10),"")</f>
      </c>
      <c r="DX222">
        <f>IF($GQ222&gt;=11,INDEX($DK:$DK,$GP222+11),"")</f>
      </c>
      <c r="DY222">
        <f>IF($GQ222&gt;=12,INDEX($DK:$DK,$GP222+12),"")</f>
      </c>
      <c r="DZ222">
        <f>IF($GQ222&gt;=13,INDEX($DK:$DK,$GP222+13),"")</f>
      </c>
      <c r="EA222">
        <f>IF($GQ222&gt;=14,INDEX($DK:$DK,$GP222+14),"")</f>
      </c>
      <c r="EB222">
        <f>IF($GQ222&gt;=15,INDEX($DK:$DK,$GP222+15),"")</f>
      </c>
      <c r="EC222">
        <f>IF($GQ222&gt;=16,INDEX($DK:$DK,$GP222+16),"")</f>
      </c>
      <c r="ED222">
        <f>IF($GQ222&gt;=17,INDEX($DK:$DK,$GP222+17),"")</f>
      </c>
      <c r="EE222">
        <f>IF($GQ222&gt;=18,INDEX($DK:$DK,$GP222+18),"")</f>
      </c>
      <c r="EF222">
        <f>IF($GQ222&gt;=19,INDEX($DK:$DK,$GP222+19),"")</f>
      </c>
      <c r="EG222">
        <f>IF($GQ222&gt;=20,INDEX($DK:$DK,$GP222+20),"")</f>
      </c>
      <c r="EH222">
        <f>IF($GQ222&gt;=21,INDEX($DK:$DK,$GP222+21),"")</f>
      </c>
      <c r="EI222">
        <f>IF($GQ222&gt;=22,INDEX($DK:$DK,$GP222+22),"")</f>
      </c>
      <c r="EJ222">
        <f>IF($GQ222&gt;=23,INDEX($DK:$DK,$GP222+23),"")</f>
      </c>
      <c r="EK222">
        <f>IF($GQ222&gt;=24,INDEX($DK:$DK,$GP222+24),"")</f>
      </c>
      <c r="EL222">
        <f>IF($GQ222&gt;=25,INDEX($DK:$DK,$GP222+25),"")</f>
      </c>
      <c r="EM222">
        <f>IF($GQ222&gt;=26,INDEX($DK:$DK,$GP222+26),"")</f>
      </c>
      <c r="EN222">
        <f>IF($GQ222&gt;=27,INDEX($DK:$DK,$GP222+27),"")</f>
      </c>
      <c r="EO222">
        <f>IF($GQ222&gt;=28,INDEX($DK:$DK,$GP222+28),"")</f>
      </c>
      <c r="EP222">
        <f>IF($GQ222&gt;=29,INDEX($DK:$DK,$GP222+29),"")</f>
      </c>
      <c r="EQ222">
        <f>IF($GQ222&gt;=30,INDEX($DK:$DK,$GP222+30),"")</f>
      </c>
      <c r="ER222">
        <f>IF($GQ222&gt;=31,INDEX($DK:$DK,$GP222+31),"")</f>
      </c>
      <c r="ES222">
        <f>IF($GQ222&gt;=32,INDEX($DK:$DK,$GP222+32),"")</f>
      </c>
      <c r="ET222">
        <f>IF($GQ222&gt;=33,INDEX($DK:$DK,$GP222+33),"")</f>
      </c>
      <c r="EU222">
        <f>IF($GQ222&gt;=34,INDEX($DK:$DK,$GP222+34),"")</f>
      </c>
      <c r="EV222">
        <f>IF($GQ222&gt;=35,INDEX($DK:$DK,$GP222+35),"")</f>
      </c>
      <c r="EW222">
        <f>IF($GQ222&gt;=36,INDEX($DK:$DK,$GP222+36),"")</f>
      </c>
      <c r="EX222">
        <f>IF($GQ222&gt;=37,INDEX($DK:$DK,$GP222+37),"")</f>
      </c>
      <c r="EY222">
        <f>IF($GQ222&gt;=38,INDEX($DK:$DK,$GP222+38),"")</f>
      </c>
      <c r="EZ222">
        <f>IF($GQ222&gt;=39,INDEX($DK:$DK,$GP222+39),"")</f>
      </c>
      <c r="FA222">
        <f>IF($GQ222&gt;=40,INDEX($DK:$DK,$GP222+40),"")</f>
      </c>
      <c r="FB222">
        <f>IF($GQ222&gt;=1,INDEX($DL:$DL,$GP222+1),"")</f>
      </c>
      <c r="FC222">
        <f>IF($GQ222&gt;=2,INDEX($DL:$DL,$GP222+2),"")</f>
      </c>
      <c r="FD222">
        <f>IF($GQ222&gt;=3,INDEX($DL:$DL,$GP222+3),"")</f>
      </c>
      <c r="FE222">
        <f>IF($GQ222&gt;=4,INDEX($DL:$DL,$GP222+4),"")</f>
      </c>
      <c r="FF222">
        <f>IF($GQ222&gt;=5,INDEX($DL:$DL,$GP222+5),"")</f>
      </c>
      <c r="FG222">
        <f>IF($GQ222&gt;=6,INDEX($DL:$DL,$GP222+6),"")</f>
      </c>
      <c r="FH222">
        <f>IF($GQ222&gt;=7,INDEX($DL:$DL,$GP222+7),"")</f>
      </c>
      <c r="FI222">
        <f>IF($GQ222&gt;=8,INDEX($DL:$DL,$GP222+8),"")</f>
      </c>
      <c r="FJ222">
        <f>IF($GQ222&gt;=9,INDEX($DL:$DL,$GP222+9),"")</f>
      </c>
      <c r="FK222">
        <f>IF($GQ222&gt;=10,INDEX($DL:$DL,$GP222+10),"")</f>
      </c>
      <c r="FL222">
        <f>IF($GQ222&gt;=11,INDEX($DL:$DL,$GP222+11),"")</f>
      </c>
      <c r="FM222">
        <f>IF($GQ222&gt;=12,INDEX($DL:$DL,$GP222+12),"")</f>
      </c>
      <c r="FN222">
        <f>IF($GQ222&gt;=13,INDEX($DL:$DL,$GP222+13),"")</f>
      </c>
      <c r="FO222">
        <f>IF($GQ222&gt;=14,INDEX($DL:$DL,$GP222+14),"")</f>
      </c>
      <c r="FP222">
        <f>IF($GQ222&gt;=15,INDEX($DL:$DL,$GP222+15),"")</f>
      </c>
      <c r="FQ222">
        <f>IF($GQ222&gt;=16,INDEX($DL:$DL,$GP222+16),"")</f>
      </c>
      <c r="FR222">
        <f>IF($GQ222&gt;=17,INDEX($DL:$DL,$GP222+17),"")</f>
      </c>
      <c r="FS222">
        <f>IF($GQ222&gt;=18,INDEX($DL:$DL,$GP222+18),"")</f>
      </c>
      <c r="FT222">
        <f>IF($GQ222&gt;=19,INDEX($DL:$DL,$GP222+19),"")</f>
      </c>
      <c r="FU222">
        <f>IF($GQ222&gt;=20,INDEX($DL:$DL,$GP222+20),"")</f>
      </c>
      <c r="FV222">
        <f>IF($GQ222&gt;=21,INDEX($DL:$DL,$GP222+21),"")</f>
      </c>
      <c r="FW222">
        <f>IF($GQ222&gt;=22,INDEX($DL:$DL,$GP222+22),"")</f>
      </c>
      <c r="FX222">
        <f>IF($GQ222&gt;=23,INDEX($DL:$DL,$GP222+23),"")</f>
      </c>
      <c r="FY222">
        <f>IF($GQ222&gt;=24,INDEX($DL:$DL,$GP222+24),"")</f>
      </c>
      <c r="FZ222">
        <f>IF($GQ222&gt;=25,INDEX($DL:$DL,$GP222+25),"")</f>
      </c>
      <c r="GA222">
        <f>IF($GQ222&gt;=26,INDEX($DL:$DL,$GP222+26),"")</f>
      </c>
      <c r="GB222">
        <f>IF($GQ222&gt;=27,INDEX($DL:$DL,$GP222+27),"")</f>
      </c>
      <c r="GC222">
        <f>IF($GQ222&gt;=28,INDEX($DL:$DL,$GP222+28),"")</f>
      </c>
      <c r="GD222">
        <f>IF($GQ222&gt;=29,INDEX($DL:$DL,$GP222+29),"")</f>
      </c>
      <c r="GE222">
        <f>IF($GQ222&gt;=30,INDEX($DL:$DL,$GP222+30),"")</f>
      </c>
      <c r="GF222">
        <f>IF($GQ222&gt;=31,INDEX($DL:$DL,$GP222+31),"")</f>
      </c>
      <c r="GG222">
        <f>IF($GQ222&gt;=32,INDEX($DL:$DL,$GP222+32),"")</f>
      </c>
      <c r="GH222">
        <f>IF($GQ222&gt;=33,INDEX($DL:$DL,$GP222+33),"")</f>
      </c>
      <c r="GI222">
        <f>IF($GQ222&gt;=34,INDEX($DL:$DL,$GP222+34),"")</f>
      </c>
      <c r="GJ222">
        <f>IF($GQ222&gt;=35,INDEX($DL:$DL,$GP222+35),"")</f>
      </c>
      <c r="GK222">
        <f>IF($GQ222&gt;=36,INDEX($DL:$DL,$GP222+36),"")</f>
      </c>
      <c r="GL222">
        <f>IF($GQ222&gt;=37,INDEX($DL:$DL,$GP222+37),"")</f>
      </c>
      <c r="GM222">
        <f>IF($GQ222&gt;=38,INDEX($DL:$DL,$GP222+38),"")</f>
      </c>
      <c r="GN222">
        <f>IF($GQ222&gt;=39,INDEX($DL:$DL,$GP222+39),"")</f>
      </c>
      <c r="GO222">
        <f>IF($GQ222&gt;=40,INDEX($DL:$DL,$GP222+40),"")</f>
      </c>
      <c r="GP222">
        <f>IFERROR(MATCH($DJ222,$DK$2:$DK$148,0)+1,0)</f>
      </c>
      <c r="GQ222">
        <f>IFERROR(INDEX($DM$2:$DM$148,MATCH($DJ222,$DK$2:$DK$148,0)),0)</f>
      </c>
      <c r="GR222">
        <f>IFERROR(MATCH($L222,$DN$222:$FA$222,0),0)</f>
      </c>
      <c r="GS222">
        <f>IF($GR222&gt;0,INDEX($FB$222:$GO$222,$GR222),"")</f>
      </c>
      <c r="GT222" t="s">
        <v>469</v>
      </c>
      <c r="GV222">
        <f>IF($JE222&gt;=1,INDEX($GT:$GT,$JD222+1),"")</f>
      </c>
      <c r="GW222">
        <f>IF($JE222&gt;=2,INDEX($GT:$GT,$JD222+2),"")</f>
      </c>
      <c r="GX222">
        <f>IF($JE222&gt;=3,INDEX($GT:$GT,$JD222+3),"")</f>
      </c>
      <c r="GY222">
        <f>IF($JE222&gt;=4,INDEX($GT:$GT,$JD222+4),"")</f>
      </c>
      <c r="GZ222">
        <f>IF($JE222&gt;=5,INDEX($GT:$GT,$JD222+5),"")</f>
      </c>
      <c r="HA222">
        <f>IF($JE222&gt;=6,INDEX($GT:$GT,$JD222+6),"")</f>
      </c>
      <c r="HB222">
        <f>IF($JE222&gt;=7,INDEX($GT:$GT,$JD222+7),"")</f>
      </c>
      <c r="HC222">
        <f>IF($JE222&gt;=8,INDEX($GT:$GT,$JD222+8),"")</f>
      </c>
      <c r="HD222">
        <f>IF($JE222&gt;=9,INDEX($GT:$GT,$JD222+9),"")</f>
      </c>
      <c r="HE222">
        <f>IF($JE222&gt;=10,INDEX($GT:$GT,$JD222+10),"")</f>
      </c>
      <c r="HF222">
        <f>IF($JE222&gt;=11,INDEX($GT:$GT,$JD222+11),"")</f>
      </c>
      <c r="HG222">
        <f>IF($JE222&gt;=12,INDEX($GT:$GT,$JD222+12),"")</f>
      </c>
      <c r="HH222">
        <f>IF($JE222&gt;=13,INDEX($GT:$GT,$JD222+13),"")</f>
      </c>
      <c r="HI222">
        <f>IF($JE222&gt;=14,INDEX($GT:$GT,$JD222+14),"")</f>
      </c>
      <c r="HJ222">
        <f>IF($JE222&gt;=15,INDEX($GT:$GT,$JD222+15),"")</f>
      </c>
      <c r="HK222">
        <f>IF($JE222&gt;=16,INDEX($GT:$GT,$JD222+16),"")</f>
      </c>
      <c r="HL222">
        <f>IF($JE222&gt;=17,INDEX($GT:$GT,$JD222+17),"")</f>
      </c>
      <c r="HM222">
        <f>IF($JE222&gt;=18,INDEX($GT:$GT,$JD222+18),"")</f>
      </c>
      <c r="HN222">
        <f>IF($JE222&gt;=19,INDEX($GT:$GT,$JD222+19),"")</f>
      </c>
      <c r="HO222">
        <f>IF($JE222&gt;=20,INDEX($GT:$GT,$JD222+20),"")</f>
      </c>
      <c r="HP222">
        <f>IF($JE222&gt;=21,INDEX($GT:$GT,$JD222+21),"")</f>
      </c>
      <c r="HQ222">
        <f>IF($JE222&gt;=22,INDEX($GT:$GT,$JD222+22),"")</f>
      </c>
      <c r="HR222">
        <f>IF($JE222&gt;=23,INDEX($GT:$GT,$JD222+23),"")</f>
      </c>
      <c r="HS222">
        <f>IF($JE222&gt;=24,INDEX($GT:$GT,$JD222+24),"")</f>
      </c>
      <c r="HT222">
        <f>IF($JE222&gt;=25,INDEX($GT:$GT,$JD222+25),"")</f>
      </c>
      <c r="HU222">
        <f>IF($JE222&gt;=26,INDEX($GT:$GT,$JD222+26),"")</f>
      </c>
      <c r="HV222">
        <f>IF($JE222&gt;=27,INDEX($GT:$GT,$JD222+27),"")</f>
      </c>
      <c r="HW222">
        <f>IF($JE222&gt;=28,INDEX($GT:$GT,$JD222+28),"")</f>
      </c>
      <c r="HX222">
        <f>IF($JE222&gt;=29,INDEX($GT:$GT,$JD222+29),"")</f>
      </c>
      <c r="HY222">
        <f>IF($JE222&gt;=30,INDEX($GT:$GT,$JD222+30),"")</f>
      </c>
      <c r="HZ222">
        <f>IF($JE222&gt;=31,INDEX($GT:$GT,$JD222+31),"")</f>
      </c>
      <c r="IA222">
        <f>IF($JE222&gt;=32,INDEX($GT:$GT,$JD222+32),"")</f>
      </c>
      <c r="IB222">
        <f>IF($JE222&gt;=33,INDEX($GT:$GT,$JD222+33),"")</f>
      </c>
      <c r="IC222">
        <f>IF($JE222&gt;=34,INDEX($GT:$GT,$JD222+34),"")</f>
      </c>
      <c r="ID222">
        <f>IF($JE222&gt;=35,INDEX($GT:$GT,$JD222+35),"")</f>
      </c>
      <c r="IE222">
        <f>IF($JE222&gt;=36,INDEX($GT:$GT,$JD222+36),"")</f>
      </c>
      <c r="IF222">
        <f>IF($JE222&gt;=37,INDEX($GT:$GT,$JD222+37),"")</f>
      </c>
      <c r="IG222">
        <f>IF($JE222&gt;=38,INDEX($GT:$GT,$JD222+38),"")</f>
      </c>
      <c r="IH222">
        <f>IF($JE222&gt;=39,INDEX($GT:$GT,$JD222+39),"")</f>
      </c>
      <c r="II222">
        <f>IF($JE222&gt;=40,INDEX($GT:$GT,$JD222+40),"")</f>
      </c>
      <c r="IJ222">
        <f>IF($JE222&gt;=41,INDEX($GT:$GT,$JD222+41),"")</f>
      </c>
      <c r="IK222">
        <f>IF($JE222&gt;=42,INDEX($GT:$GT,$JD222+42),"")</f>
      </c>
      <c r="IL222">
        <f>IF($JE222&gt;=43,INDEX($GT:$GT,$JD222+43),"")</f>
      </c>
      <c r="IM222">
        <f>IF($JE222&gt;=44,INDEX($GT:$GT,$JD222+44),"")</f>
      </c>
      <c r="IN222">
        <f>IF($JE222&gt;=45,INDEX($GT:$GT,$JD222+45),"")</f>
      </c>
      <c r="IO222">
        <f>IF($JE222&gt;=46,INDEX($GT:$GT,$JD222+46),"")</f>
      </c>
      <c r="IP222">
        <f>IF($JE222&gt;=47,INDEX($GT:$GT,$JD222+47),"")</f>
      </c>
      <c r="IQ222">
        <f>IF($JE222&gt;=48,INDEX($GT:$GT,$JD222+48),"")</f>
      </c>
      <c r="IR222">
        <f>IF($JE222&gt;=49,INDEX($GT:$GT,$JD222+49),"")</f>
      </c>
      <c r="IS222">
        <f>IF($JE222&gt;=50,INDEX($GT:$GT,$JD222+50),"")</f>
      </c>
      <c r="IT222">
        <f>IF($JE222&gt;=51,INDEX($GT:$GT,$JD222+51),"")</f>
      </c>
      <c r="IU222">
        <f>IF($JE222&gt;=52,INDEX($GT:$GT,$JD222+52),"")</f>
      </c>
      <c r="IV222">
        <f>IF($JE222&gt;=53,INDEX($GT:$GT,$JD222+53),"")</f>
      </c>
      <c r="IW222">
        <f>IF($JE222&gt;=54,INDEX($GT:$GT,$JD222+54),"")</f>
      </c>
      <c r="IX222">
        <f>IF($JE222&gt;=55,INDEX($GT:$GT,$JD222+55),"")</f>
      </c>
      <c r="IY222">
        <f>IF($JE222&gt;=56,INDEX($GT:$GT,$JD222+56),"")</f>
      </c>
      <c r="IZ222">
        <f>IF($JE222&gt;=57,INDEX($GT:$GT,$JD222+57),"")</f>
      </c>
      <c r="JA222">
        <f>IF($JE222&gt;=58,INDEX($GT:$GT,$JD222+58),"")</f>
      </c>
      <c r="JB222">
        <f>IF($JE222&gt;=59,INDEX($GT:$GT,$JD222+59),"")</f>
      </c>
      <c r="JC222">
        <f>IF($JE222&gt;=60,INDEX($GT:$GT,$JD222+60),"")</f>
      </c>
      <c r="JD222">
        <f>IFERROR(MATCH($GS222,$GT$2:$GT$322,0)+1,0)</f>
      </c>
      <c r="JE222">
        <f>IFERROR(INDEX($GU$2:$GU$322,MATCH($GS222,$GT$2:$GT$322,0)),0)</f>
      </c>
      <c r="JF222" t="s">
        <v>28</v>
      </c>
      <c r="JG222" t="s">
        <v>28</v>
      </c>
    </row>
    <row r="223" spans="1:267" x14ac:dyDescent="0.25">
      <c r="J223" s="1"/>
      <c r="K223" s="1"/>
      <c r="L223" s="1"/>
      <c r="M223" s="1"/>
      <c r="N223" s="1">
        <f>IFERROR(IF(FIND(" - ",$J223)&gt;0,MID($J223,FIND(" - ",$J223)+3,LEN($J223)),""),"")</f>
      </c>
      <c r="P223" s="1"/>
      <c r="S223" t="s">
        <v>28</v>
      </c>
      <c r="U223">
        <f>IF(OR($S223="",$T223=""),"",IFERROR($S223/$T223,0))</f>
      </c>
      <c r="V223">
        <f>IF($S223="","",
IF($K223="","",
IF(ISNUMBER(SEARCH("exempt",LOWER($K223))),0,
$S223*(VALUE(SUBSTITUTE($K223,"%",""))/100))))</f>
      </c>
      <c r="AB223">
        <f>IF($S223="","",
SUM($S223,$V223,$Z223,$W223,$Y223)-
IF($AA223="",0,VALUE($AA223)))</f>
      </c>
      <c r="AJ223" t="s">
        <v>878</v>
      </c>
      <c r="AR223">
        <f>IFERROR(LEFT($J223,FIND(" - ",$J223)-1),$J223)</f>
      </c>
      <c r="AU223">
        <f>IF($CJ223&gt;=1,INDEX($AS:$AS,$CI223+1),"")</f>
      </c>
      <c r="AV223">
        <f>IF($CJ223&gt;=2,INDEX($AS:$AS,$CI223+2),"")</f>
      </c>
      <c r="AW223">
        <f>IF($CJ223&gt;=3,INDEX($AS:$AS,$CI223+3),"")</f>
      </c>
      <c r="AX223">
        <f>IF($CJ223&gt;=4,INDEX($AS:$AS,$CI223+4),"")</f>
      </c>
      <c r="AY223">
        <f>IF($CJ223&gt;=5,INDEX($AS:$AS,$CI223+5),"")</f>
      </c>
      <c r="AZ223">
        <f>IF($CJ223&gt;=6,INDEX($AS:$AS,$CI223+6),"")</f>
      </c>
      <c r="BA223">
        <f>IF($CJ223&gt;=7,INDEX($AS:$AS,$CI223+7),"")</f>
      </c>
      <c r="BB223">
        <f>IF($CJ223&gt;=8,INDEX($AS:$AS,$CI223+8),"")</f>
      </c>
      <c r="BC223">
        <f>IF($CJ223&gt;=9,INDEX($AS:$AS,$CI223+9),"")</f>
      </c>
      <c r="BD223">
        <f>IF($CJ223&gt;=10,INDEX($AS:$AS,$CI223+10),"")</f>
      </c>
      <c r="BE223">
        <f>IF($CJ223&gt;=11,INDEX($AS:$AS,$CI223+11),"")</f>
      </c>
      <c r="BF223">
        <f>IF($CJ223&gt;=12,INDEX($AS:$AS,$CI223+12),"")</f>
      </c>
      <c r="BG223">
        <f>IF($CJ223&gt;=13,INDEX($AS:$AS,$CI223+13),"")</f>
      </c>
      <c r="BH223">
        <f>IF($CJ223&gt;=14,INDEX($AS:$AS,$CI223+14),"")</f>
      </c>
      <c r="BI223">
        <f>IF($CJ223&gt;=15,INDEX($AS:$AS,$CI223+15),"")</f>
      </c>
      <c r="BJ223">
        <f>IF($CJ223&gt;=16,INDEX($AS:$AS,$CI223+16),"")</f>
      </c>
      <c r="BK223">
        <f>IF($CJ223&gt;=17,INDEX($AS:$AS,$CI223+17),"")</f>
      </c>
      <c r="BL223">
        <f>IF($CJ223&gt;=18,INDEX($AS:$AS,$CI223+18),"")</f>
      </c>
      <c r="BM223">
        <f>IF($CJ223&gt;=19,INDEX($AS:$AS,$CI223+19),"")</f>
      </c>
      <c r="BN223">
        <f>IF($CJ223&gt;=20,INDEX($AS:$AS,$CI223+20),"")</f>
      </c>
      <c r="BO223">
        <f>IF($CJ223&gt;=21,INDEX($AS:$AS,$CI223+21),"")</f>
      </c>
      <c r="BP223">
        <f>IF($CJ223&gt;=22,INDEX($AS:$AS,$CI223+22),"")</f>
      </c>
      <c r="BQ223">
        <f>IF($CJ223&gt;=23,INDEX($AS:$AS,$CI223+23),"")</f>
      </c>
      <c r="BR223">
        <f>IF($CJ223&gt;=24,INDEX($AS:$AS,$CI223+24),"")</f>
      </c>
      <c r="BS223">
        <f>IF($CJ223&gt;=25,INDEX($AS:$AS,$CI223+25),"")</f>
      </c>
      <c r="BT223">
        <f>IF($CJ223&gt;=26,INDEX($AS:$AS,$CI223+26),"")</f>
      </c>
      <c r="BU223">
        <f>IF($CJ223&gt;=27,INDEX($AS:$AS,$CI223+27),"")</f>
      </c>
      <c r="BV223">
        <f>IF($CJ223&gt;=28,INDEX($AS:$AS,$CI223+28),"")</f>
      </c>
      <c r="BW223">
        <f>IF($CJ223&gt;=29,INDEX($AS:$AS,$CI223+29),"")</f>
      </c>
      <c r="BX223">
        <f>IF($CJ223&gt;=30,INDEX($AS:$AS,$CI223+30),"")</f>
      </c>
      <c r="BY223">
        <f>IF($CJ223&gt;=31,INDEX($AS:$AS,$CI223+31),"")</f>
      </c>
      <c r="BZ223">
        <f>IF($CJ223&gt;=32,INDEX($AS:$AS,$CI223+32),"")</f>
      </c>
      <c r="CA223">
        <f>IF($CJ223&gt;=33,INDEX($AS:$AS,$CI223+33),"")</f>
      </c>
      <c r="CB223">
        <f>IF($CJ223&gt;=34,INDEX($AS:$AS,$CI223+34),"")</f>
      </c>
      <c r="CC223">
        <f>IF($CJ223&gt;=35,INDEX($AS:$AS,$CI223+35),"")</f>
      </c>
      <c r="CD223">
        <f>IF($CJ223&gt;=36,INDEX($AS:$AS,$CI223+36),"")</f>
      </c>
      <c r="CE223">
        <f>IF($CJ223&gt;=37,INDEX($AS:$AS,$CI223+37),"")</f>
      </c>
      <c r="CF223">
        <f>IF($CJ223&gt;=38,INDEX($AS:$AS,$CI223+38),"")</f>
      </c>
      <c r="CG223">
        <f>IF($CJ223&gt;=39,INDEX($AS:$AS,$CI223+39),"")</f>
      </c>
      <c r="CH223">
        <f>IF($CJ223&gt;=40,INDEX($AS:$AS,$CI223+40),"")</f>
      </c>
      <c r="CI223">
        <f>IFERROR(MATCH($AR223,$AS$2:$AS$133,0)+1,0)</f>
      </c>
      <c r="CJ223">
        <f>IFERROR(INDEX($AT$2:$AT$133,MATCH($AR223,$AS$2:$AS$133,0)),0)</f>
      </c>
      <c r="CK223">
        <f>IFERROR(LEFT($O223,FIND(" - ",$O223)-1),$O223)</f>
      </c>
      <c r="CL223" t="s">
        <v>33</v>
      </c>
      <c r="CN223">
        <f>IF($DI223&gt;=1,INDEX($CL:$CL,$DH223+1),"")</f>
      </c>
      <c r="CO223">
        <f>IF($DI223&gt;=2,INDEX($CL:$CL,$DH223+2),"")</f>
      </c>
      <c r="CP223">
        <f>IF($DI223&gt;=3,INDEX($CL:$CL,$DH223+3),"")</f>
      </c>
      <c r="CQ223">
        <f>IF($DI223&gt;=4,INDEX($CL:$CL,$DH223+4),"")</f>
      </c>
      <c r="CR223">
        <f>IF($DI223&gt;=5,INDEX($CL:$CL,$DH223+5),"")</f>
      </c>
      <c r="CS223">
        <f>IF($DI223&gt;=6,INDEX($CL:$CL,$DH223+6),"")</f>
      </c>
      <c r="CT223">
        <f>IF($DI223&gt;=7,INDEX($CL:$CL,$DH223+7),"")</f>
      </c>
      <c r="CU223">
        <f>IF($DI223&gt;=8,INDEX($CL:$CL,$DH223+8),"")</f>
      </c>
      <c r="CV223">
        <f>IF($DI223&gt;=9,INDEX($CL:$CL,$DH223+9),"")</f>
      </c>
      <c r="CW223">
        <f>IF($DI223&gt;=10,INDEX($CL:$CL,$DH223+10),"")</f>
      </c>
      <c r="CX223">
        <f>IF($DI223&gt;=11,INDEX($CL:$CL,$DH223+11),"")</f>
      </c>
      <c r="CY223">
        <f>IF($DI223&gt;=12,INDEX($CL:$CL,$DH223+12),"")</f>
      </c>
      <c r="CZ223">
        <f>IF($DI223&gt;=13,INDEX($CL:$CL,$DH223+13),"")</f>
      </c>
      <c r="DA223">
        <f>IF($DI223&gt;=14,INDEX($CL:$CL,$DH223+14),"")</f>
      </c>
      <c r="DB223">
        <f>IF($DI223&gt;=15,INDEX($CL:$CL,$DH223+15),"")</f>
      </c>
      <c r="DC223">
        <f>IF($DI223&gt;=16,INDEX($CL:$CL,$DH223+16),"")</f>
      </c>
      <c r="DD223">
        <f>IF($DI223&gt;=17,INDEX($CL:$CL,$DH223+17),"")</f>
      </c>
      <c r="DE223">
        <f>IF($DI223&gt;=18,INDEX($CL:$CL,$DH223+18),"")</f>
      </c>
      <c r="DF223">
        <f>IF($DI223&gt;=19,INDEX($CL:$CL,$DH223+19),"")</f>
      </c>
      <c r="DG223">
        <f>IF($DI223&gt;=20,INDEX($CL:$CL,$DH223+20),"")</f>
      </c>
      <c r="DH223">
        <f>IFERROR(MATCH($CK223,$CL$2:$CL$1558,0)+1,0)</f>
      </c>
      <c r="DI223">
        <f>IFERROR(INDEX($CM$2:$CM$1558,MATCH($CK223,$CL$2:$CL$1558,0)),0)</f>
      </c>
      <c r="DJ223">
        <f>IFERROR(INDEX($AQ:$AQ,MATCH($K223,$AP:$AP,0))&amp;"","")</f>
      </c>
      <c r="DN223">
        <f>IF($GQ223&gt;=1,INDEX($DK:$DK,$GP223+1),"")</f>
      </c>
      <c r="DO223">
        <f>IF($GQ223&gt;=2,INDEX($DK:$DK,$GP223+2),"")</f>
      </c>
      <c r="DP223">
        <f>IF($GQ223&gt;=3,INDEX($DK:$DK,$GP223+3),"")</f>
      </c>
      <c r="DQ223">
        <f>IF($GQ223&gt;=4,INDEX($DK:$DK,$GP223+4),"")</f>
      </c>
      <c r="DR223">
        <f>IF($GQ223&gt;=5,INDEX($DK:$DK,$GP223+5),"")</f>
      </c>
      <c r="DS223">
        <f>IF($GQ223&gt;=6,INDEX($DK:$DK,$GP223+6),"")</f>
      </c>
      <c r="DT223">
        <f>IF($GQ223&gt;=7,INDEX($DK:$DK,$GP223+7),"")</f>
      </c>
      <c r="DU223">
        <f>IF($GQ223&gt;=8,INDEX($DK:$DK,$GP223+8),"")</f>
      </c>
      <c r="DV223">
        <f>IF($GQ223&gt;=9,INDEX($DK:$DK,$GP223+9),"")</f>
      </c>
      <c r="DW223">
        <f>IF($GQ223&gt;=10,INDEX($DK:$DK,$GP223+10),"")</f>
      </c>
      <c r="DX223">
        <f>IF($GQ223&gt;=11,INDEX($DK:$DK,$GP223+11),"")</f>
      </c>
      <c r="DY223">
        <f>IF($GQ223&gt;=12,INDEX($DK:$DK,$GP223+12),"")</f>
      </c>
      <c r="DZ223">
        <f>IF($GQ223&gt;=13,INDEX($DK:$DK,$GP223+13),"")</f>
      </c>
      <c r="EA223">
        <f>IF($GQ223&gt;=14,INDEX($DK:$DK,$GP223+14),"")</f>
      </c>
      <c r="EB223">
        <f>IF($GQ223&gt;=15,INDEX($DK:$DK,$GP223+15),"")</f>
      </c>
      <c r="EC223">
        <f>IF($GQ223&gt;=16,INDEX($DK:$DK,$GP223+16),"")</f>
      </c>
      <c r="ED223">
        <f>IF($GQ223&gt;=17,INDEX($DK:$DK,$GP223+17),"")</f>
      </c>
      <c r="EE223">
        <f>IF($GQ223&gt;=18,INDEX($DK:$DK,$GP223+18),"")</f>
      </c>
      <c r="EF223">
        <f>IF($GQ223&gt;=19,INDEX($DK:$DK,$GP223+19),"")</f>
      </c>
      <c r="EG223">
        <f>IF($GQ223&gt;=20,INDEX($DK:$DK,$GP223+20),"")</f>
      </c>
      <c r="EH223">
        <f>IF($GQ223&gt;=21,INDEX($DK:$DK,$GP223+21),"")</f>
      </c>
      <c r="EI223">
        <f>IF($GQ223&gt;=22,INDEX($DK:$DK,$GP223+22),"")</f>
      </c>
      <c r="EJ223">
        <f>IF($GQ223&gt;=23,INDEX($DK:$DK,$GP223+23),"")</f>
      </c>
      <c r="EK223">
        <f>IF($GQ223&gt;=24,INDEX($DK:$DK,$GP223+24),"")</f>
      </c>
      <c r="EL223">
        <f>IF($GQ223&gt;=25,INDEX($DK:$DK,$GP223+25),"")</f>
      </c>
      <c r="EM223">
        <f>IF($GQ223&gt;=26,INDEX($DK:$DK,$GP223+26),"")</f>
      </c>
      <c r="EN223">
        <f>IF($GQ223&gt;=27,INDEX($DK:$DK,$GP223+27),"")</f>
      </c>
      <c r="EO223">
        <f>IF($GQ223&gt;=28,INDEX($DK:$DK,$GP223+28),"")</f>
      </c>
      <c r="EP223">
        <f>IF($GQ223&gt;=29,INDEX($DK:$DK,$GP223+29),"")</f>
      </c>
      <c r="EQ223">
        <f>IF($GQ223&gt;=30,INDEX($DK:$DK,$GP223+30),"")</f>
      </c>
      <c r="ER223">
        <f>IF($GQ223&gt;=31,INDEX($DK:$DK,$GP223+31),"")</f>
      </c>
      <c r="ES223">
        <f>IF($GQ223&gt;=32,INDEX($DK:$DK,$GP223+32),"")</f>
      </c>
      <c r="ET223">
        <f>IF($GQ223&gt;=33,INDEX($DK:$DK,$GP223+33),"")</f>
      </c>
      <c r="EU223">
        <f>IF($GQ223&gt;=34,INDEX($DK:$DK,$GP223+34),"")</f>
      </c>
      <c r="EV223">
        <f>IF($GQ223&gt;=35,INDEX($DK:$DK,$GP223+35),"")</f>
      </c>
      <c r="EW223">
        <f>IF($GQ223&gt;=36,INDEX($DK:$DK,$GP223+36),"")</f>
      </c>
      <c r="EX223">
        <f>IF($GQ223&gt;=37,INDEX($DK:$DK,$GP223+37),"")</f>
      </c>
      <c r="EY223">
        <f>IF($GQ223&gt;=38,INDEX($DK:$DK,$GP223+38),"")</f>
      </c>
      <c r="EZ223">
        <f>IF($GQ223&gt;=39,INDEX($DK:$DK,$GP223+39),"")</f>
      </c>
      <c r="FA223">
        <f>IF($GQ223&gt;=40,INDEX($DK:$DK,$GP223+40),"")</f>
      </c>
      <c r="FB223">
        <f>IF($GQ223&gt;=1,INDEX($DL:$DL,$GP223+1),"")</f>
      </c>
      <c r="FC223">
        <f>IF($GQ223&gt;=2,INDEX($DL:$DL,$GP223+2),"")</f>
      </c>
      <c r="FD223">
        <f>IF($GQ223&gt;=3,INDEX($DL:$DL,$GP223+3),"")</f>
      </c>
      <c r="FE223">
        <f>IF($GQ223&gt;=4,INDEX($DL:$DL,$GP223+4),"")</f>
      </c>
      <c r="FF223">
        <f>IF($GQ223&gt;=5,INDEX($DL:$DL,$GP223+5),"")</f>
      </c>
      <c r="FG223">
        <f>IF($GQ223&gt;=6,INDEX($DL:$DL,$GP223+6),"")</f>
      </c>
      <c r="FH223">
        <f>IF($GQ223&gt;=7,INDEX($DL:$DL,$GP223+7),"")</f>
      </c>
      <c r="FI223">
        <f>IF($GQ223&gt;=8,INDEX($DL:$DL,$GP223+8),"")</f>
      </c>
      <c r="FJ223">
        <f>IF($GQ223&gt;=9,INDEX($DL:$DL,$GP223+9),"")</f>
      </c>
      <c r="FK223">
        <f>IF($GQ223&gt;=10,INDEX($DL:$DL,$GP223+10),"")</f>
      </c>
      <c r="FL223">
        <f>IF($GQ223&gt;=11,INDEX($DL:$DL,$GP223+11),"")</f>
      </c>
      <c r="FM223">
        <f>IF($GQ223&gt;=12,INDEX($DL:$DL,$GP223+12),"")</f>
      </c>
      <c r="FN223">
        <f>IF($GQ223&gt;=13,INDEX($DL:$DL,$GP223+13),"")</f>
      </c>
      <c r="FO223">
        <f>IF($GQ223&gt;=14,INDEX($DL:$DL,$GP223+14),"")</f>
      </c>
      <c r="FP223">
        <f>IF($GQ223&gt;=15,INDEX($DL:$DL,$GP223+15),"")</f>
      </c>
      <c r="FQ223">
        <f>IF($GQ223&gt;=16,INDEX($DL:$DL,$GP223+16),"")</f>
      </c>
      <c r="FR223">
        <f>IF($GQ223&gt;=17,INDEX($DL:$DL,$GP223+17),"")</f>
      </c>
      <c r="FS223">
        <f>IF($GQ223&gt;=18,INDEX($DL:$DL,$GP223+18),"")</f>
      </c>
      <c r="FT223">
        <f>IF($GQ223&gt;=19,INDEX($DL:$DL,$GP223+19),"")</f>
      </c>
      <c r="FU223">
        <f>IF($GQ223&gt;=20,INDEX($DL:$DL,$GP223+20),"")</f>
      </c>
      <c r="FV223">
        <f>IF($GQ223&gt;=21,INDEX($DL:$DL,$GP223+21),"")</f>
      </c>
      <c r="FW223">
        <f>IF($GQ223&gt;=22,INDEX($DL:$DL,$GP223+22),"")</f>
      </c>
      <c r="FX223">
        <f>IF($GQ223&gt;=23,INDEX($DL:$DL,$GP223+23),"")</f>
      </c>
      <c r="FY223">
        <f>IF($GQ223&gt;=24,INDEX($DL:$DL,$GP223+24),"")</f>
      </c>
      <c r="FZ223">
        <f>IF($GQ223&gt;=25,INDEX($DL:$DL,$GP223+25),"")</f>
      </c>
      <c r="GA223">
        <f>IF($GQ223&gt;=26,INDEX($DL:$DL,$GP223+26),"")</f>
      </c>
      <c r="GB223">
        <f>IF($GQ223&gt;=27,INDEX($DL:$DL,$GP223+27),"")</f>
      </c>
      <c r="GC223">
        <f>IF($GQ223&gt;=28,INDEX($DL:$DL,$GP223+28),"")</f>
      </c>
      <c r="GD223">
        <f>IF($GQ223&gt;=29,INDEX($DL:$DL,$GP223+29),"")</f>
      </c>
      <c r="GE223">
        <f>IF($GQ223&gt;=30,INDEX($DL:$DL,$GP223+30),"")</f>
      </c>
      <c r="GF223">
        <f>IF($GQ223&gt;=31,INDEX($DL:$DL,$GP223+31),"")</f>
      </c>
      <c r="GG223">
        <f>IF($GQ223&gt;=32,INDEX($DL:$DL,$GP223+32),"")</f>
      </c>
      <c r="GH223">
        <f>IF($GQ223&gt;=33,INDEX($DL:$DL,$GP223+33),"")</f>
      </c>
      <c r="GI223">
        <f>IF($GQ223&gt;=34,INDEX($DL:$DL,$GP223+34),"")</f>
      </c>
      <c r="GJ223">
        <f>IF($GQ223&gt;=35,INDEX($DL:$DL,$GP223+35),"")</f>
      </c>
      <c r="GK223">
        <f>IF($GQ223&gt;=36,INDEX($DL:$DL,$GP223+36),"")</f>
      </c>
      <c r="GL223">
        <f>IF($GQ223&gt;=37,INDEX($DL:$DL,$GP223+37),"")</f>
      </c>
      <c r="GM223">
        <f>IF($GQ223&gt;=38,INDEX($DL:$DL,$GP223+38),"")</f>
      </c>
      <c r="GN223">
        <f>IF($GQ223&gt;=39,INDEX($DL:$DL,$GP223+39),"")</f>
      </c>
      <c r="GO223">
        <f>IF($GQ223&gt;=40,INDEX($DL:$DL,$GP223+40),"")</f>
      </c>
      <c r="GP223">
        <f>IFERROR(MATCH($DJ223,$DK$2:$DK$148,0)+1,0)</f>
      </c>
      <c r="GQ223">
        <f>IFERROR(INDEX($DM$2:$DM$148,MATCH($DJ223,$DK$2:$DK$148,0)),0)</f>
      </c>
      <c r="GR223">
        <f>IFERROR(MATCH($L223,$DN$223:$FA$223,0),0)</f>
      </c>
      <c r="GS223">
        <f>IF($GR223&gt;0,INDEX($FB$223:$GO$223,$GR223),"")</f>
      </c>
      <c r="GT223" t="s">
        <v>474</v>
      </c>
      <c r="GV223">
        <f>IF($JE223&gt;=1,INDEX($GT:$GT,$JD223+1),"")</f>
      </c>
      <c r="GW223">
        <f>IF($JE223&gt;=2,INDEX($GT:$GT,$JD223+2),"")</f>
      </c>
      <c r="GX223">
        <f>IF($JE223&gt;=3,INDEX($GT:$GT,$JD223+3),"")</f>
      </c>
      <c r="GY223">
        <f>IF($JE223&gt;=4,INDEX($GT:$GT,$JD223+4),"")</f>
      </c>
      <c r="GZ223">
        <f>IF($JE223&gt;=5,INDEX($GT:$GT,$JD223+5),"")</f>
      </c>
      <c r="HA223">
        <f>IF($JE223&gt;=6,INDEX($GT:$GT,$JD223+6),"")</f>
      </c>
      <c r="HB223">
        <f>IF($JE223&gt;=7,INDEX($GT:$GT,$JD223+7),"")</f>
      </c>
      <c r="HC223">
        <f>IF($JE223&gt;=8,INDEX($GT:$GT,$JD223+8),"")</f>
      </c>
      <c r="HD223">
        <f>IF($JE223&gt;=9,INDEX($GT:$GT,$JD223+9),"")</f>
      </c>
      <c r="HE223">
        <f>IF($JE223&gt;=10,INDEX($GT:$GT,$JD223+10),"")</f>
      </c>
      <c r="HF223">
        <f>IF($JE223&gt;=11,INDEX($GT:$GT,$JD223+11),"")</f>
      </c>
      <c r="HG223">
        <f>IF($JE223&gt;=12,INDEX($GT:$GT,$JD223+12),"")</f>
      </c>
      <c r="HH223">
        <f>IF($JE223&gt;=13,INDEX($GT:$GT,$JD223+13),"")</f>
      </c>
      <c r="HI223">
        <f>IF($JE223&gt;=14,INDEX($GT:$GT,$JD223+14),"")</f>
      </c>
      <c r="HJ223">
        <f>IF($JE223&gt;=15,INDEX($GT:$GT,$JD223+15),"")</f>
      </c>
      <c r="HK223">
        <f>IF($JE223&gt;=16,INDEX($GT:$GT,$JD223+16),"")</f>
      </c>
      <c r="HL223">
        <f>IF($JE223&gt;=17,INDEX($GT:$GT,$JD223+17),"")</f>
      </c>
      <c r="HM223">
        <f>IF($JE223&gt;=18,INDEX($GT:$GT,$JD223+18),"")</f>
      </c>
      <c r="HN223">
        <f>IF($JE223&gt;=19,INDEX($GT:$GT,$JD223+19),"")</f>
      </c>
      <c r="HO223">
        <f>IF($JE223&gt;=20,INDEX($GT:$GT,$JD223+20),"")</f>
      </c>
      <c r="HP223">
        <f>IF($JE223&gt;=21,INDEX($GT:$GT,$JD223+21),"")</f>
      </c>
      <c r="HQ223">
        <f>IF($JE223&gt;=22,INDEX($GT:$GT,$JD223+22),"")</f>
      </c>
      <c r="HR223">
        <f>IF($JE223&gt;=23,INDEX($GT:$GT,$JD223+23),"")</f>
      </c>
      <c r="HS223">
        <f>IF($JE223&gt;=24,INDEX($GT:$GT,$JD223+24),"")</f>
      </c>
      <c r="HT223">
        <f>IF($JE223&gt;=25,INDEX($GT:$GT,$JD223+25),"")</f>
      </c>
      <c r="HU223">
        <f>IF($JE223&gt;=26,INDEX($GT:$GT,$JD223+26),"")</f>
      </c>
      <c r="HV223">
        <f>IF($JE223&gt;=27,INDEX($GT:$GT,$JD223+27),"")</f>
      </c>
      <c r="HW223">
        <f>IF($JE223&gt;=28,INDEX($GT:$GT,$JD223+28),"")</f>
      </c>
      <c r="HX223">
        <f>IF($JE223&gt;=29,INDEX($GT:$GT,$JD223+29),"")</f>
      </c>
      <c r="HY223">
        <f>IF($JE223&gt;=30,INDEX($GT:$GT,$JD223+30),"")</f>
      </c>
      <c r="HZ223">
        <f>IF($JE223&gt;=31,INDEX($GT:$GT,$JD223+31),"")</f>
      </c>
      <c r="IA223">
        <f>IF($JE223&gt;=32,INDEX($GT:$GT,$JD223+32),"")</f>
      </c>
      <c r="IB223">
        <f>IF($JE223&gt;=33,INDEX($GT:$GT,$JD223+33),"")</f>
      </c>
      <c r="IC223">
        <f>IF($JE223&gt;=34,INDEX($GT:$GT,$JD223+34),"")</f>
      </c>
      <c r="ID223">
        <f>IF($JE223&gt;=35,INDEX($GT:$GT,$JD223+35),"")</f>
      </c>
      <c r="IE223">
        <f>IF($JE223&gt;=36,INDEX($GT:$GT,$JD223+36),"")</f>
      </c>
      <c r="IF223">
        <f>IF($JE223&gt;=37,INDEX($GT:$GT,$JD223+37),"")</f>
      </c>
      <c r="IG223">
        <f>IF($JE223&gt;=38,INDEX($GT:$GT,$JD223+38),"")</f>
      </c>
      <c r="IH223">
        <f>IF($JE223&gt;=39,INDEX($GT:$GT,$JD223+39),"")</f>
      </c>
      <c r="II223">
        <f>IF($JE223&gt;=40,INDEX($GT:$GT,$JD223+40),"")</f>
      </c>
      <c r="IJ223">
        <f>IF($JE223&gt;=41,INDEX($GT:$GT,$JD223+41),"")</f>
      </c>
      <c r="IK223">
        <f>IF($JE223&gt;=42,INDEX($GT:$GT,$JD223+42),"")</f>
      </c>
      <c r="IL223">
        <f>IF($JE223&gt;=43,INDEX($GT:$GT,$JD223+43),"")</f>
      </c>
      <c r="IM223">
        <f>IF($JE223&gt;=44,INDEX($GT:$GT,$JD223+44),"")</f>
      </c>
      <c r="IN223">
        <f>IF($JE223&gt;=45,INDEX($GT:$GT,$JD223+45),"")</f>
      </c>
      <c r="IO223">
        <f>IF($JE223&gt;=46,INDEX($GT:$GT,$JD223+46),"")</f>
      </c>
      <c r="IP223">
        <f>IF($JE223&gt;=47,INDEX($GT:$GT,$JD223+47),"")</f>
      </c>
      <c r="IQ223">
        <f>IF($JE223&gt;=48,INDEX($GT:$GT,$JD223+48),"")</f>
      </c>
      <c r="IR223">
        <f>IF($JE223&gt;=49,INDEX($GT:$GT,$JD223+49),"")</f>
      </c>
      <c r="IS223">
        <f>IF($JE223&gt;=50,INDEX($GT:$GT,$JD223+50),"")</f>
      </c>
      <c r="IT223">
        <f>IF($JE223&gt;=51,INDEX($GT:$GT,$JD223+51),"")</f>
      </c>
      <c r="IU223">
        <f>IF($JE223&gt;=52,INDEX($GT:$GT,$JD223+52),"")</f>
      </c>
      <c r="IV223">
        <f>IF($JE223&gt;=53,INDEX($GT:$GT,$JD223+53),"")</f>
      </c>
      <c r="IW223">
        <f>IF($JE223&gt;=54,INDEX($GT:$GT,$JD223+54),"")</f>
      </c>
      <c r="IX223">
        <f>IF($JE223&gt;=55,INDEX($GT:$GT,$JD223+55),"")</f>
      </c>
      <c r="IY223">
        <f>IF($JE223&gt;=56,INDEX($GT:$GT,$JD223+56),"")</f>
      </c>
      <c r="IZ223">
        <f>IF($JE223&gt;=57,INDEX($GT:$GT,$JD223+57),"")</f>
      </c>
      <c r="JA223">
        <f>IF($JE223&gt;=58,INDEX($GT:$GT,$JD223+58),"")</f>
      </c>
      <c r="JB223">
        <f>IF($JE223&gt;=59,INDEX($GT:$GT,$JD223+59),"")</f>
      </c>
      <c r="JC223">
        <f>IF($JE223&gt;=60,INDEX($GT:$GT,$JD223+60),"")</f>
      </c>
      <c r="JD223">
        <f>IFERROR(MATCH($GS223,$GT$2:$GT$322,0)+1,0)</f>
      </c>
      <c r="JE223">
        <f>IFERROR(INDEX($GU$2:$GU$322,MATCH($GS223,$GT$2:$GT$322,0)),0)</f>
      </c>
      <c r="JF223" t="s">
        <v>28</v>
      </c>
      <c r="JG223" t="s">
        <v>28</v>
      </c>
    </row>
    <row r="224" spans="1:267" x14ac:dyDescent="0.25">
      <c r="J224" s="1"/>
      <c r="K224" s="1"/>
      <c r="L224" s="1"/>
      <c r="M224" s="1"/>
      <c r="N224" s="1">
        <f>IFERROR(IF(FIND(" - ",$J224)&gt;0,MID($J224,FIND(" - ",$J224)+3,LEN($J224)),""),"")</f>
      </c>
      <c r="P224" s="1"/>
      <c r="S224" t="s">
        <v>28</v>
      </c>
      <c r="U224">
        <f>IF(OR($S224="",$T224=""),"",IFERROR($S224/$T224,0))</f>
      </c>
      <c r="V224">
        <f>IF($S224="","",
IF($K224="","",
IF(ISNUMBER(SEARCH("exempt",LOWER($K224))),0,
$S224*(VALUE(SUBSTITUTE($K224,"%",""))/100))))</f>
      </c>
      <c r="AB224">
        <f>IF($S224="","",
SUM($S224,$V224,$Z224,$W224,$Y224)-
IF($AA224="",0,VALUE($AA224)))</f>
      </c>
      <c r="AJ224" t="s">
        <v>879</v>
      </c>
      <c r="AR224">
        <f>IFERROR(LEFT($J224,FIND(" - ",$J224)-1),$J224)</f>
      </c>
      <c r="AU224">
        <f>IF($CJ224&gt;=1,INDEX($AS:$AS,$CI224+1),"")</f>
      </c>
      <c r="AV224">
        <f>IF($CJ224&gt;=2,INDEX($AS:$AS,$CI224+2),"")</f>
      </c>
      <c r="AW224">
        <f>IF($CJ224&gt;=3,INDEX($AS:$AS,$CI224+3),"")</f>
      </c>
      <c r="AX224">
        <f>IF($CJ224&gt;=4,INDEX($AS:$AS,$CI224+4),"")</f>
      </c>
      <c r="AY224">
        <f>IF($CJ224&gt;=5,INDEX($AS:$AS,$CI224+5),"")</f>
      </c>
      <c r="AZ224">
        <f>IF($CJ224&gt;=6,INDEX($AS:$AS,$CI224+6),"")</f>
      </c>
      <c r="BA224">
        <f>IF($CJ224&gt;=7,INDEX($AS:$AS,$CI224+7),"")</f>
      </c>
      <c r="BB224">
        <f>IF($CJ224&gt;=8,INDEX($AS:$AS,$CI224+8),"")</f>
      </c>
      <c r="BC224">
        <f>IF($CJ224&gt;=9,INDEX($AS:$AS,$CI224+9),"")</f>
      </c>
      <c r="BD224">
        <f>IF($CJ224&gt;=10,INDEX($AS:$AS,$CI224+10),"")</f>
      </c>
      <c r="BE224">
        <f>IF($CJ224&gt;=11,INDEX($AS:$AS,$CI224+11),"")</f>
      </c>
      <c r="BF224">
        <f>IF($CJ224&gt;=12,INDEX($AS:$AS,$CI224+12),"")</f>
      </c>
      <c r="BG224">
        <f>IF($CJ224&gt;=13,INDEX($AS:$AS,$CI224+13),"")</f>
      </c>
      <c r="BH224">
        <f>IF($CJ224&gt;=14,INDEX($AS:$AS,$CI224+14),"")</f>
      </c>
      <c r="BI224">
        <f>IF($CJ224&gt;=15,INDEX($AS:$AS,$CI224+15),"")</f>
      </c>
      <c r="BJ224">
        <f>IF($CJ224&gt;=16,INDEX($AS:$AS,$CI224+16),"")</f>
      </c>
      <c r="BK224">
        <f>IF($CJ224&gt;=17,INDEX($AS:$AS,$CI224+17),"")</f>
      </c>
      <c r="BL224">
        <f>IF($CJ224&gt;=18,INDEX($AS:$AS,$CI224+18),"")</f>
      </c>
      <c r="BM224">
        <f>IF($CJ224&gt;=19,INDEX($AS:$AS,$CI224+19),"")</f>
      </c>
      <c r="BN224">
        <f>IF($CJ224&gt;=20,INDEX($AS:$AS,$CI224+20),"")</f>
      </c>
      <c r="BO224">
        <f>IF($CJ224&gt;=21,INDEX($AS:$AS,$CI224+21),"")</f>
      </c>
      <c r="BP224">
        <f>IF($CJ224&gt;=22,INDEX($AS:$AS,$CI224+22),"")</f>
      </c>
      <c r="BQ224">
        <f>IF($CJ224&gt;=23,INDEX($AS:$AS,$CI224+23),"")</f>
      </c>
      <c r="BR224">
        <f>IF($CJ224&gt;=24,INDEX($AS:$AS,$CI224+24),"")</f>
      </c>
      <c r="BS224">
        <f>IF($CJ224&gt;=25,INDEX($AS:$AS,$CI224+25),"")</f>
      </c>
      <c r="BT224">
        <f>IF($CJ224&gt;=26,INDEX($AS:$AS,$CI224+26),"")</f>
      </c>
      <c r="BU224">
        <f>IF($CJ224&gt;=27,INDEX($AS:$AS,$CI224+27),"")</f>
      </c>
      <c r="BV224">
        <f>IF($CJ224&gt;=28,INDEX($AS:$AS,$CI224+28),"")</f>
      </c>
      <c r="BW224">
        <f>IF($CJ224&gt;=29,INDEX($AS:$AS,$CI224+29),"")</f>
      </c>
      <c r="BX224">
        <f>IF($CJ224&gt;=30,INDEX($AS:$AS,$CI224+30),"")</f>
      </c>
      <c r="BY224">
        <f>IF($CJ224&gt;=31,INDEX($AS:$AS,$CI224+31),"")</f>
      </c>
      <c r="BZ224">
        <f>IF($CJ224&gt;=32,INDEX($AS:$AS,$CI224+32),"")</f>
      </c>
      <c r="CA224">
        <f>IF($CJ224&gt;=33,INDEX($AS:$AS,$CI224+33),"")</f>
      </c>
      <c r="CB224">
        <f>IF($CJ224&gt;=34,INDEX($AS:$AS,$CI224+34),"")</f>
      </c>
      <c r="CC224">
        <f>IF($CJ224&gt;=35,INDEX($AS:$AS,$CI224+35),"")</f>
      </c>
      <c r="CD224">
        <f>IF($CJ224&gt;=36,INDEX($AS:$AS,$CI224+36),"")</f>
      </c>
      <c r="CE224">
        <f>IF($CJ224&gt;=37,INDEX($AS:$AS,$CI224+37),"")</f>
      </c>
      <c r="CF224">
        <f>IF($CJ224&gt;=38,INDEX($AS:$AS,$CI224+38),"")</f>
      </c>
      <c r="CG224">
        <f>IF($CJ224&gt;=39,INDEX($AS:$AS,$CI224+39),"")</f>
      </c>
      <c r="CH224">
        <f>IF($CJ224&gt;=40,INDEX($AS:$AS,$CI224+40),"")</f>
      </c>
      <c r="CI224">
        <f>IFERROR(MATCH($AR224,$AS$2:$AS$133,0)+1,0)</f>
      </c>
      <c r="CJ224">
        <f>IFERROR(INDEX($AT$2:$AT$133,MATCH($AR224,$AS$2:$AS$133,0)),0)</f>
      </c>
      <c r="CK224">
        <f>IFERROR(LEFT($O224,FIND(" - ",$O224)-1),$O224)</f>
      </c>
      <c r="CL224" t="s">
        <v>46</v>
      </c>
      <c r="CN224">
        <f>IF($DI224&gt;=1,INDEX($CL:$CL,$DH224+1),"")</f>
      </c>
      <c r="CO224">
        <f>IF($DI224&gt;=2,INDEX($CL:$CL,$DH224+2),"")</f>
      </c>
      <c r="CP224">
        <f>IF($DI224&gt;=3,INDEX($CL:$CL,$DH224+3),"")</f>
      </c>
      <c r="CQ224">
        <f>IF($DI224&gt;=4,INDEX($CL:$CL,$DH224+4),"")</f>
      </c>
      <c r="CR224">
        <f>IF($DI224&gt;=5,INDEX($CL:$CL,$DH224+5),"")</f>
      </c>
      <c r="CS224">
        <f>IF($DI224&gt;=6,INDEX($CL:$CL,$DH224+6),"")</f>
      </c>
      <c r="CT224">
        <f>IF($DI224&gt;=7,INDEX($CL:$CL,$DH224+7),"")</f>
      </c>
      <c r="CU224">
        <f>IF($DI224&gt;=8,INDEX($CL:$CL,$DH224+8),"")</f>
      </c>
      <c r="CV224">
        <f>IF($DI224&gt;=9,INDEX($CL:$CL,$DH224+9),"")</f>
      </c>
      <c r="CW224">
        <f>IF($DI224&gt;=10,INDEX($CL:$CL,$DH224+10),"")</f>
      </c>
      <c r="CX224">
        <f>IF($DI224&gt;=11,INDEX($CL:$CL,$DH224+11),"")</f>
      </c>
      <c r="CY224">
        <f>IF($DI224&gt;=12,INDEX($CL:$CL,$DH224+12),"")</f>
      </c>
      <c r="CZ224">
        <f>IF($DI224&gt;=13,INDEX($CL:$CL,$DH224+13),"")</f>
      </c>
      <c r="DA224">
        <f>IF($DI224&gt;=14,INDEX($CL:$CL,$DH224+14),"")</f>
      </c>
      <c r="DB224">
        <f>IF($DI224&gt;=15,INDEX($CL:$CL,$DH224+15),"")</f>
      </c>
      <c r="DC224">
        <f>IF($DI224&gt;=16,INDEX($CL:$CL,$DH224+16),"")</f>
      </c>
      <c r="DD224">
        <f>IF($DI224&gt;=17,INDEX($CL:$CL,$DH224+17),"")</f>
      </c>
      <c r="DE224">
        <f>IF($DI224&gt;=18,INDEX($CL:$CL,$DH224+18),"")</f>
      </c>
      <c r="DF224">
        <f>IF($DI224&gt;=19,INDEX($CL:$CL,$DH224+19),"")</f>
      </c>
      <c r="DG224">
        <f>IF($DI224&gt;=20,INDEX($CL:$CL,$DH224+20),"")</f>
      </c>
      <c r="DH224">
        <f>IFERROR(MATCH($CK224,$CL$2:$CL$1558,0)+1,0)</f>
      </c>
      <c r="DI224">
        <f>IFERROR(INDEX($CM$2:$CM$1558,MATCH($CK224,$CL$2:$CL$1558,0)),0)</f>
      </c>
      <c r="DJ224">
        <f>IFERROR(INDEX($AQ:$AQ,MATCH($K224,$AP:$AP,0))&amp;"","")</f>
      </c>
      <c r="DN224">
        <f>IF($GQ224&gt;=1,INDEX($DK:$DK,$GP224+1),"")</f>
      </c>
      <c r="DO224">
        <f>IF($GQ224&gt;=2,INDEX($DK:$DK,$GP224+2),"")</f>
      </c>
      <c r="DP224">
        <f>IF($GQ224&gt;=3,INDEX($DK:$DK,$GP224+3),"")</f>
      </c>
      <c r="DQ224">
        <f>IF($GQ224&gt;=4,INDEX($DK:$DK,$GP224+4),"")</f>
      </c>
      <c r="DR224">
        <f>IF($GQ224&gt;=5,INDEX($DK:$DK,$GP224+5),"")</f>
      </c>
      <c r="DS224">
        <f>IF($GQ224&gt;=6,INDEX($DK:$DK,$GP224+6),"")</f>
      </c>
      <c r="DT224">
        <f>IF($GQ224&gt;=7,INDEX($DK:$DK,$GP224+7),"")</f>
      </c>
      <c r="DU224">
        <f>IF($GQ224&gt;=8,INDEX($DK:$DK,$GP224+8),"")</f>
      </c>
      <c r="DV224">
        <f>IF($GQ224&gt;=9,INDEX($DK:$DK,$GP224+9),"")</f>
      </c>
      <c r="DW224">
        <f>IF($GQ224&gt;=10,INDEX($DK:$DK,$GP224+10),"")</f>
      </c>
      <c r="DX224">
        <f>IF($GQ224&gt;=11,INDEX($DK:$DK,$GP224+11),"")</f>
      </c>
      <c r="DY224">
        <f>IF($GQ224&gt;=12,INDEX($DK:$DK,$GP224+12),"")</f>
      </c>
      <c r="DZ224">
        <f>IF($GQ224&gt;=13,INDEX($DK:$DK,$GP224+13),"")</f>
      </c>
      <c r="EA224">
        <f>IF($GQ224&gt;=14,INDEX($DK:$DK,$GP224+14),"")</f>
      </c>
      <c r="EB224">
        <f>IF($GQ224&gt;=15,INDEX($DK:$DK,$GP224+15),"")</f>
      </c>
      <c r="EC224">
        <f>IF($GQ224&gt;=16,INDEX($DK:$DK,$GP224+16),"")</f>
      </c>
      <c r="ED224">
        <f>IF($GQ224&gt;=17,INDEX($DK:$DK,$GP224+17),"")</f>
      </c>
      <c r="EE224">
        <f>IF($GQ224&gt;=18,INDEX($DK:$DK,$GP224+18),"")</f>
      </c>
      <c r="EF224">
        <f>IF($GQ224&gt;=19,INDEX($DK:$DK,$GP224+19),"")</f>
      </c>
      <c r="EG224">
        <f>IF($GQ224&gt;=20,INDEX($DK:$DK,$GP224+20),"")</f>
      </c>
      <c r="EH224">
        <f>IF($GQ224&gt;=21,INDEX($DK:$DK,$GP224+21),"")</f>
      </c>
      <c r="EI224">
        <f>IF($GQ224&gt;=22,INDEX($DK:$DK,$GP224+22),"")</f>
      </c>
      <c r="EJ224">
        <f>IF($GQ224&gt;=23,INDEX($DK:$DK,$GP224+23),"")</f>
      </c>
      <c r="EK224">
        <f>IF($GQ224&gt;=24,INDEX($DK:$DK,$GP224+24),"")</f>
      </c>
      <c r="EL224">
        <f>IF($GQ224&gt;=25,INDEX($DK:$DK,$GP224+25),"")</f>
      </c>
      <c r="EM224">
        <f>IF($GQ224&gt;=26,INDEX($DK:$DK,$GP224+26),"")</f>
      </c>
      <c r="EN224">
        <f>IF($GQ224&gt;=27,INDEX($DK:$DK,$GP224+27),"")</f>
      </c>
      <c r="EO224">
        <f>IF($GQ224&gt;=28,INDEX($DK:$DK,$GP224+28),"")</f>
      </c>
      <c r="EP224">
        <f>IF($GQ224&gt;=29,INDEX($DK:$DK,$GP224+29),"")</f>
      </c>
      <c r="EQ224">
        <f>IF($GQ224&gt;=30,INDEX($DK:$DK,$GP224+30),"")</f>
      </c>
      <c r="ER224">
        <f>IF($GQ224&gt;=31,INDEX($DK:$DK,$GP224+31),"")</f>
      </c>
      <c r="ES224">
        <f>IF($GQ224&gt;=32,INDEX($DK:$DK,$GP224+32),"")</f>
      </c>
      <c r="ET224">
        <f>IF($GQ224&gt;=33,INDEX($DK:$DK,$GP224+33),"")</f>
      </c>
      <c r="EU224">
        <f>IF($GQ224&gt;=34,INDEX($DK:$DK,$GP224+34),"")</f>
      </c>
      <c r="EV224">
        <f>IF($GQ224&gt;=35,INDEX($DK:$DK,$GP224+35),"")</f>
      </c>
      <c r="EW224">
        <f>IF($GQ224&gt;=36,INDEX($DK:$DK,$GP224+36),"")</f>
      </c>
      <c r="EX224">
        <f>IF($GQ224&gt;=37,INDEX($DK:$DK,$GP224+37),"")</f>
      </c>
      <c r="EY224">
        <f>IF($GQ224&gt;=38,INDEX($DK:$DK,$GP224+38),"")</f>
      </c>
      <c r="EZ224">
        <f>IF($GQ224&gt;=39,INDEX($DK:$DK,$GP224+39),"")</f>
      </c>
      <c r="FA224">
        <f>IF($GQ224&gt;=40,INDEX($DK:$DK,$GP224+40),"")</f>
      </c>
      <c r="FB224">
        <f>IF($GQ224&gt;=1,INDEX($DL:$DL,$GP224+1),"")</f>
      </c>
      <c r="FC224">
        <f>IF($GQ224&gt;=2,INDEX($DL:$DL,$GP224+2),"")</f>
      </c>
      <c r="FD224">
        <f>IF($GQ224&gt;=3,INDEX($DL:$DL,$GP224+3),"")</f>
      </c>
      <c r="FE224">
        <f>IF($GQ224&gt;=4,INDEX($DL:$DL,$GP224+4),"")</f>
      </c>
      <c r="FF224">
        <f>IF($GQ224&gt;=5,INDEX($DL:$DL,$GP224+5),"")</f>
      </c>
      <c r="FG224">
        <f>IF($GQ224&gt;=6,INDEX($DL:$DL,$GP224+6),"")</f>
      </c>
      <c r="FH224">
        <f>IF($GQ224&gt;=7,INDEX($DL:$DL,$GP224+7),"")</f>
      </c>
      <c r="FI224">
        <f>IF($GQ224&gt;=8,INDEX($DL:$DL,$GP224+8),"")</f>
      </c>
      <c r="FJ224">
        <f>IF($GQ224&gt;=9,INDEX($DL:$DL,$GP224+9),"")</f>
      </c>
      <c r="FK224">
        <f>IF($GQ224&gt;=10,INDEX($DL:$DL,$GP224+10),"")</f>
      </c>
      <c r="FL224">
        <f>IF($GQ224&gt;=11,INDEX($DL:$DL,$GP224+11),"")</f>
      </c>
      <c r="FM224">
        <f>IF($GQ224&gt;=12,INDEX($DL:$DL,$GP224+12),"")</f>
      </c>
      <c r="FN224">
        <f>IF($GQ224&gt;=13,INDEX($DL:$DL,$GP224+13),"")</f>
      </c>
      <c r="FO224">
        <f>IF($GQ224&gt;=14,INDEX($DL:$DL,$GP224+14),"")</f>
      </c>
      <c r="FP224">
        <f>IF($GQ224&gt;=15,INDEX($DL:$DL,$GP224+15),"")</f>
      </c>
      <c r="FQ224">
        <f>IF($GQ224&gt;=16,INDEX($DL:$DL,$GP224+16),"")</f>
      </c>
      <c r="FR224">
        <f>IF($GQ224&gt;=17,INDEX($DL:$DL,$GP224+17),"")</f>
      </c>
      <c r="FS224">
        <f>IF($GQ224&gt;=18,INDEX($DL:$DL,$GP224+18),"")</f>
      </c>
      <c r="FT224">
        <f>IF($GQ224&gt;=19,INDEX($DL:$DL,$GP224+19),"")</f>
      </c>
      <c r="FU224">
        <f>IF($GQ224&gt;=20,INDEX($DL:$DL,$GP224+20),"")</f>
      </c>
      <c r="FV224">
        <f>IF($GQ224&gt;=21,INDEX($DL:$DL,$GP224+21),"")</f>
      </c>
      <c r="FW224">
        <f>IF($GQ224&gt;=22,INDEX($DL:$DL,$GP224+22),"")</f>
      </c>
      <c r="FX224">
        <f>IF($GQ224&gt;=23,INDEX($DL:$DL,$GP224+23),"")</f>
      </c>
      <c r="FY224">
        <f>IF($GQ224&gt;=24,INDEX($DL:$DL,$GP224+24),"")</f>
      </c>
      <c r="FZ224">
        <f>IF($GQ224&gt;=25,INDEX($DL:$DL,$GP224+25),"")</f>
      </c>
      <c r="GA224">
        <f>IF($GQ224&gt;=26,INDEX($DL:$DL,$GP224+26),"")</f>
      </c>
      <c r="GB224">
        <f>IF($GQ224&gt;=27,INDEX($DL:$DL,$GP224+27),"")</f>
      </c>
      <c r="GC224">
        <f>IF($GQ224&gt;=28,INDEX($DL:$DL,$GP224+28),"")</f>
      </c>
      <c r="GD224">
        <f>IF($GQ224&gt;=29,INDEX($DL:$DL,$GP224+29),"")</f>
      </c>
      <c r="GE224">
        <f>IF($GQ224&gt;=30,INDEX($DL:$DL,$GP224+30),"")</f>
      </c>
      <c r="GF224">
        <f>IF($GQ224&gt;=31,INDEX($DL:$DL,$GP224+31),"")</f>
      </c>
      <c r="GG224">
        <f>IF($GQ224&gt;=32,INDEX($DL:$DL,$GP224+32),"")</f>
      </c>
      <c r="GH224">
        <f>IF($GQ224&gt;=33,INDEX($DL:$DL,$GP224+33),"")</f>
      </c>
      <c r="GI224">
        <f>IF($GQ224&gt;=34,INDEX($DL:$DL,$GP224+34),"")</f>
      </c>
      <c r="GJ224">
        <f>IF($GQ224&gt;=35,INDEX($DL:$DL,$GP224+35),"")</f>
      </c>
      <c r="GK224">
        <f>IF($GQ224&gt;=36,INDEX($DL:$DL,$GP224+36),"")</f>
      </c>
      <c r="GL224">
        <f>IF($GQ224&gt;=37,INDEX($DL:$DL,$GP224+37),"")</f>
      </c>
      <c r="GM224">
        <f>IF($GQ224&gt;=38,INDEX($DL:$DL,$GP224+38),"")</f>
      </c>
      <c r="GN224">
        <f>IF($GQ224&gt;=39,INDEX($DL:$DL,$GP224+39),"")</f>
      </c>
      <c r="GO224">
        <f>IF($GQ224&gt;=40,INDEX($DL:$DL,$GP224+40),"")</f>
      </c>
      <c r="GP224">
        <f>IFERROR(MATCH($DJ224,$DK$2:$DK$148,0)+1,0)</f>
      </c>
      <c r="GQ224">
        <f>IFERROR(INDEX($DM$2:$DM$148,MATCH($DJ224,$DK$2:$DK$148,0)),0)</f>
      </c>
      <c r="GR224">
        <f>IFERROR(MATCH($L224,$DN$224:$FA$224,0),0)</f>
      </c>
      <c r="GS224">
        <f>IF($GR224&gt;0,INDEX($FB$224:$GO$224,$GR224),"")</f>
      </c>
      <c r="GT224" t="s">
        <v>479</v>
      </c>
      <c r="GV224">
        <f>IF($JE224&gt;=1,INDEX($GT:$GT,$JD224+1),"")</f>
      </c>
      <c r="GW224">
        <f>IF($JE224&gt;=2,INDEX($GT:$GT,$JD224+2),"")</f>
      </c>
      <c r="GX224">
        <f>IF($JE224&gt;=3,INDEX($GT:$GT,$JD224+3),"")</f>
      </c>
      <c r="GY224">
        <f>IF($JE224&gt;=4,INDEX($GT:$GT,$JD224+4),"")</f>
      </c>
      <c r="GZ224">
        <f>IF($JE224&gt;=5,INDEX($GT:$GT,$JD224+5),"")</f>
      </c>
      <c r="HA224">
        <f>IF($JE224&gt;=6,INDEX($GT:$GT,$JD224+6),"")</f>
      </c>
      <c r="HB224">
        <f>IF($JE224&gt;=7,INDEX($GT:$GT,$JD224+7),"")</f>
      </c>
      <c r="HC224">
        <f>IF($JE224&gt;=8,INDEX($GT:$GT,$JD224+8),"")</f>
      </c>
      <c r="HD224">
        <f>IF($JE224&gt;=9,INDEX($GT:$GT,$JD224+9),"")</f>
      </c>
      <c r="HE224">
        <f>IF($JE224&gt;=10,INDEX($GT:$GT,$JD224+10),"")</f>
      </c>
      <c r="HF224">
        <f>IF($JE224&gt;=11,INDEX($GT:$GT,$JD224+11),"")</f>
      </c>
      <c r="HG224">
        <f>IF($JE224&gt;=12,INDEX($GT:$GT,$JD224+12),"")</f>
      </c>
      <c r="HH224">
        <f>IF($JE224&gt;=13,INDEX($GT:$GT,$JD224+13),"")</f>
      </c>
      <c r="HI224">
        <f>IF($JE224&gt;=14,INDEX($GT:$GT,$JD224+14),"")</f>
      </c>
      <c r="HJ224">
        <f>IF($JE224&gt;=15,INDEX($GT:$GT,$JD224+15),"")</f>
      </c>
      <c r="HK224">
        <f>IF($JE224&gt;=16,INDEX($GT:$GT,$JD224+16),"")</f>
      </c>
      <c r="HL224">
        <f>IF($JE224&gt;=17,INDEX($GT:$GT,$JD224+17),"")</f>
      </c>
      <c r="HM224">
        <f>IF($JE224&gt;=18,INDEX($GT:$GT,$JD224+18),"")</f>
      </c>
      <c r="HN224">
        <f>IF($JE224&gt;=19,INDEX($GT:$GT,$JD224+19),"")</f>
      </c>
      <c r="HO224">
        <f>IF($JE224&gt;=20,INDEX($GT:$GT,$JD224+20),"")</f>
      </c>
      <c r="HP224">
        <f>IF($JE224&gt;=21,INDEX($GT:$GT,$JD224+21),"")</f>
      </c>
      <c r="HQ224">
        <f>IF($JE224&gt;=22,INDEX($GT:$GT,$JD224+22),"")</f>
      </c>
      <c r="HR224">
        <f>IF($JE224&gt;=23,INDEX($GT:$GT,$JD224+23),"")</f>
      </c>
      <c r="HS224">
        <f>IF($JE224&gt;=24,INDEX($GT:$GT,$JD224+24),"")</f>
      </c>
      <c r="HT224">
        <f>IF($JE224&gt;=25,INDEX($GT:$GT,$JD224+25),"")</f>
      </c>
      <c r="HU224">
        <f>IF($JE224&gt;=26,INDEX($GT:$GT,$JD224+26),"")</f>
      </c>
      <c r="HV224">
        <f>IF($JE224&gt;=27,INDEX($GT:$GT,$JD224+27),"")</f>
      </c>
      <c r="HW224">
        <f>IF($JE224&gt;=28,INDEX($GT:$GT,$JD224+28),"")</f>
      </c>
      <c r="HX224">
        <f>IF($JE224&gt;=29,INDEX($GT:$GT,$JD224+29),"")</f>
      </c>
      <c r="HY224">
        <f>IF($JE224&gt;=30,INDEX($GT:$GT,$JD224+30),"")</f>
      </c>
      <c r="HZ224">
        <f>IF($JE224&gt;=31,INDEX($GT:$GT,$JD224+31),"")</f>
      </c>
      <c r="IA224">
        <f>IF($JE224&gt;=32,INDEX($GT:$GT,$JD224+32),"")</f>
      </c>
      <c r="IB224">
        <f>IF($JE224&gt;=33,INDEX($GT:$GT,$JD224+33),"")</f>
      </c>
      <c r="IC224">
        <f>IF($JE224&gt;=34,INDEX($GT:$GT,$JD224+34),"")</f>
      </c>
      <c r="ID224">
        <f>IF($JE224&gt;=35,INDEX($GT:$GT,$JD224+35),"")</f>
      </c>
      <c r="IE224">
        <f>IF($JE224&gt;=36,INDEX($GT:$GT,$JD224+36),"")</f>
      </c>
      <c r="IF224">
        <f>IF($JE224&gt;=37,INDEX($GT:$GT,$JD224+37),"")</f>
      </c>
      <c r="IG224">
        <f>IF($JE224&gt;=38,INDEX($GT:$GT,$JD224+38),"")</f>
      </c>
      <c r="IH224">
        <f>IF($JE224&gt;=39,INDEX($GT:$GT,$JD224+39),"")</f>
      </c>
      <c r="II224">
        <f>IF($JE224&gt;=40,INDEX($GT:$GT,$JD224+40),"")</f>
      </c>
      <c r="IJ224">
        <f>IF($JE224&gt;=41,INDEX($GT:$GT,$JD224+41),"")</f>
      </c>
      <c r="IK224">
        <f>IF($JE224&gt;=42,INDEX($GT:$GT,$JD224+42),"")</f>
      </c>
      <c r="IL224">
        <f>IF($JE224&gt;=43,INDEX($GT:$GT,$JD224+43),"")</f>
      </c>
      <c r="IM224">
        <f>IF($JE224&gt;=44,INDEX($GT:$GT,$JD224+44),"")</f>
      </c>
      <c r="IN224">
        <f>IF($JE224&gt;=45,INDEX($GT:$GT,$JD224+45),"")</f>
      </c>
      <c r="IO224">
        <f>IF($JE224&gt;=46,INDEX($GT:$GT,$JD224+46),"")</f>
      </c>
      <c r="IP224">
        <f>IF($JE224&gt;=47,INDEX($GT:$GT,$JD224+47),"")</f>
      </c>
      <c r="IQ224">
        <f>IF($JE224&gt;=48,INDEX($GT:$GT,$JD224+48),"")</f>
      </c>
      <c r="IR224">
        <f>IF($JE224&gt;=49,INDEX($GT:$GT,$JD224+49),"")</f>
      </c>
      <c r="IS224">
        <f>IF($JE224&gt;=50,INDEX($GT:$GT,$JD224+50),"")</f>
      </c>
      <c r="IT224">
        <f>IF($JE224&gt;=51,INDEX($GT:$GT,$JD224+51),"")</f>
      </c>
      <c r="IU224">
        <f>IF($JE224&gt;=52,INDEX($GT:$GT,$JD224+52),"")</f>
      </c>
      <c r="IV224">
        <f>IF($JE224&gt;=53,INDEX($GT:$GT,$JD224+53),"")</f>
      </c>
      <c r="IW224">
        <f>IF($JE224&gt;=54,INDEX($GT:$GT,$JD224+54),"")</f>
      </c>
      <c r="IX224">
        <f>IF($JE224&gt;=55,INDEX($GT:$GT,$JD224+55),"")</f>
      </c>
      <c r="IY224">
        <f>IF($JE224&gt;=56,INDEX($GT:$GT,$JD224+56),"")</f>
      </c>
      <c r="IZ224">
        <f>IF($JE224&gt;=57,INDEX($GT:$GT,$JD224+57),"")</f>
      </c>
      <c r="JA224">
        <f>IF($JE224&gt;=58,INDEX($GT:$GT,$JD224+58),"")</f>
      </c>
      <c r="JB224">
        <f>IF($JE224&gt;=59,INDEX($GT:$GT,$JD224+59),"")</f>
      </c>
      <c r="JC224">
        <f>IF($JE224&gt;=60,INDEX($GT:$GT,$JD224+60),"")</f>
      </c>
      <c r="JD224">
        <f>IFERROR(MATCH($GS224,$GT$2:$GT$322,0)+1,0)</f>
      </c>
      <c r="JE224">
        <f>IFERROR(INDEX($GU$2:$GU$322,MATCH($GS224,$GT$2:$GT$322,0)),0)</f>
      </c>
      <c r="JF224" t="s">
        <v>28</v>
      </c>
      <c r="JG224" t="s">
        <v>28</v>
      </c>
    </row>
    <row r="225" spans="1:267" x14ac:dyDescent="0.25">
      <c r="J225" s="1"/>
      <c r="K225" s="1"/>
      <c r="L225" s="1"/>
      <c r="M225" s="1"/>
      <c r="N225" s="1">
        <f>IFERROR(IF(FIND(" - ",$J225)&gt;0,MID($J225,FIND(" - ",$J225)+3,LEN($J225)),""),"")</f>
      </c>
      <c r="P225" s="1"/>
      <c r="S225" t="s">
        <v>28</v>
      </c>
      <c r="U225">
        <f>IF(OR($S225="",$T225=""),"",IFERROR($S225/$T225,0))</f>
      </c>
      <c r="V225">
        <f>IF($S225="","",
IF($K225="","",
IF(ISNUMBER(SEARCH("exempt",LOWER($K225))),0,
$S225*(VALUE(SUBSTITUTE($K225,"%",""))/100))))</f>
      </c>
      <c r="AB225">
        <f>IF($S225="","",
SUM($S225,$V225,$Z225,$W225,$Y225)-
IF($AA225="",0,VALUE($AA225)))</f>
      </c>
      <c r="AJ225" t="s">
        <v>880</v>
      </c>
      <c r="AR225">
        <f>IFERROR(LEFT($J225,FIND(" - ",$J225)-1),$J225)</f>
      </c>
      <c r="AU225">
        <f>IF($CJ225&gt;=1,INDEX($AS:$AS,$CI225+1),"")</f>
      </c>
      <c r="AV225">
        <f>IF($CJ225&gt;=2,INDEX($AS:$AS,$CI225+2),"")</f>
      </c>
      <c r="AW225">
        <f>IF($CJ225&gt;=3,INDEX($AS:$AS,$CI225+3),"")</f>
      </c>
      <c r="AX225">
        <f>IF($CJ225&gt;=4,INDEX($AS:$AS,$CI225+4),"")</f>
      </c>
      <c r="AY225">
        <f>IF($CJ225&gt;=5,INDEX($AS:$AS,$CI225+5),"")</f>
      </c>
      <c r="AZ225">
        <f>IF($CJ225&gt;=6,INDEX($AS:$AS,$CI225+6),"")</f>
      </c>
      <c r="BA225">
        <f>IF($CJ225&gt;=7,INDEX($AS:$AS,$CI225+7),"")</f>
      </c>
      <c r="BB225">
        <f>IF($CJ225&gt;=8,INDEX($AS:$AS,$CI225+8),"")</f>
      </c>
      <c r="BC225">
        <f>IF($CJ225&gt;=9,INDEX($AS:$AS,$CI225+9),"")</f>
      </c>
      <c r="BD225">
        <f>IF($CJ225&gt;=10,INDEX($AS:$AS,$CI225+10),"")</f>
      </c>
      <c r="BE225">
        <f>IF($CJ225&gt;=11,INDEX($AS:$AS,$CI225+11),"")</f>
      </c>
      <c r="BF225">
        <f>IF($CJ225&gt;=12,INDEX($AS:$AS,$CI225+12),"")</f>
      </c>
      <c r="BG225">
        <f>IF($CJ225&gt;=13,INDEX($AS:$AS,$CI225+13),"")</f>
      </c>
      <c r="BH225">
        <f>IF($CJ225&gt;=14,INDEX($AS:$AS,$CI225+14),"")</f>
      </c>
      <c r="BI225">
        <f>IF($CJ225&gt;=15,INDEX($AS:$AS,$CI225+15),"")</f>
      </c>
      <c r="BJ225">
        <f>IF($CJ225&gt;=16,INDEX($AS:$AS,$CI225+16),"")</f>
      </c>
      <c r="BK225">
        <f>IF($CJ225&gt;=17,INDEX($AS:$AS,$CI225+17),"")</f>
      </c>
      <c r="BL225">
        <f>IF($CJ225&gt;=18,INDEX($AS:$AS,$CI225+18),"")</f>
      </c>
      <c r="BM225">
        <f>IF($CJ225&gt;=19,INDEX($AS:$AS,$CI225+19),"")</f>
      </c>
      <c r="BN225">
        <f>IF($CJ225&gt;=20,INDEX($AS:$AS,$CI225+20),"")</f>
      </c>
      <c r="BO225">
        <f>IF($CJ225&gt;=21,INDEX($AS:$AS,$CI225+21),"")</f>
      </c>
      <c r="BP225">
        <f>IF($CJ225&gt;=22,INDEX($AS:$AS,$CI225+22),"")</f>
      </c>
      <c r="BQ225">
        <f>IF($CJ225&gt;=23,INDEX($AS:$AS,$CI225+23),"")</f>
      </c>
      <c r="BR225">
        <f>IF($CJ225&gt;=24,INDEX($AS:$AS,$CI225+24),"")</f>
      </c>
      <c r="BS225">
        <f>IF($CJ225&gt;=25,INDEX($AS:$AS,$CI225+25),"")</f>
      </c>
      <c r="BT225">
        <f>IF($CJ225&gt;=26,INDEX($AS:$AS,$CI225+26),"")</f>
      </c>
      <c r="BU225">
        <f>IF($CJ225&gt;=27,INDEX($AS:$AS,$CI225+27),"")</f>
      </c>
      <c r="BV225">
        <f>IF($CJ225&gt;=28,INDEX($AS:$AS,$CI225+28),"")</f>
      </c>
      <c r="BW225">
        <f>IF($CJ225&gt;=29,INDEX($AS:$AS,$CI225+29),"")</f>
      </c>
      <c r="BX225">
        <f>IF($CJ225&gt;=30,INDEX($AS:$AS,$CI225+30),"")</f>
      </c>
      <c r="BY225">
        <f>IF($CJ225&gt;=31,INDEX($AS:$AS,$CI225+31),"")</f>
      </c>
      <c r="BZ225">
        <f>IF($CJ225&gt;=32,INDEX($AS:$AS,$CI225+32),"")</f>
      </c>
      <c r="CA225">
        <f>IF($CJ225&gt;=33,INDEX($AS:$AS,$CI225+33),"")</f>
      </c>
      <c r="CB225">
        <f>IF($CJ225&gt;=34,INDEX($AS:$AS,$CI225+34),"")</f>
      </c>
      <c r="CC225">
        <f>IF($CJ225&gt;=35,INDEX($AS:$AS,$CI225+35),"")</f>
      </c>
      <c r="CD225">
        <f>IF($CJ225&gt;=36,INDEX($AS:$AS,$CI225+36),"")</f>
      </c>
      <c r="CE225">
        <f>IF($CJ225&gt;=37,INDEX($AS:$AS,$CI225+37),"")</f>
      </c>
      <c r="CF225">
        <f>IF($CJ225&gt;=38,INDEX($AS:$AS,$CI225+38),"")</f>
      </c>
      <c r="CG225">
        <f>IF($CJ225&gt;=39,INDEX($AS:$AS,$CI225+39),"")</f>
      </c>
      <c r="CH225">
        <f>IF($CJ225&gt;=40,INDEX($AS:$AS,$CI225+40),"")</f>
      </c>
      <c r="CI225">
        <f>IFERROR(MATCH($AR225,$AS$2:$AS$133,0)+1,0)</f>
      </c>
      <c r="CJ225">
        <f>IFERROR(INDEX($AT$2:$AT$133,MATCH($AR225,$AS$2:$AS$133,0)),0)</f>
      </c>
      <c r="CK225">
        <f>IFERROR(LEFT($O225,FIND(" - ",$O225)-1),$O225)</f>
      </c>
      <c r="CL225" t="s">
        <v>56</v>
      </c>
      <c r="CN225">
        <f>IF($DI225&gt;=1,INDEX($CL:$CL,$DH225+1),"")</f>
      </c>
      <c r="CO225">
        <f>IF($DI225&gt;=2,INDEX($CL:$CL,$DH225+2),"")</f>
      </c>
      <c r="CP225">
        <f>IF($DI225&gt;=3,INDEX($CL:$CL,$DH225+3),"")</f>
      </c>
      <c r="CQ225">
        <f>IF($DI225&gt;=4,INDEX($CL:$CL,$DH225+4),"")</f>
      </c>
      <c r="CR225">
        <f>IF($DI225&gt;=5,INDEX($CL:$CL,$DH225+5),"")</f>
      </c>
      <c r="CS225">
        <f>IF($DI225&gt;=6,INDEX($CL:$CL,$DH225+6),"")</f>
      </c>
      <c r="CT225">
        <f>IF($DI225&gt;=7,INDEX($CL:$CL,$DH225+7),"")</f>
      </c>
      <c r="CU225">
        <f>IF($DI225&gt;=8,INDEX($CL:$CL,$DH225+8),"")</f>
      </c>
      <c r="CV225">
        <f>IF($DI225&gt;=9,INDEX($CL:$CL,$DH225+9),"")</f>
      </c>
      <c r="CW225">
        <f>IF($DI225&gt;=10,INDEX($CL:$CL,$DH225+10),"")</f>
      </c>
      <c r="CX225">
        <f>IF($DI225&gt;=11,INDEX($CL:$CL,$DH225+11),"")</f>
      </c>
      <c r="CY225">
        <f>IF($DI225&gt;=12,INDEX($CL:$CL,$DH225+12),"")</f>
      </c>
      <c r="CZ225">
        <f>IF($DI225&gt;=13,INDEX($CL:$CL,$DH225+13),"")</f>
      </c>
      <c r="DA225">
        <f>IF($DI225&gt;=14,INDEX($CL:$CL,$DH225+14),"")</f>
      </c>
      <c r="DB225">
        <f>IF($DI225&gt;=15,INDEX($CL:$CL,$DH225+15),"")</f>
      </c>
      <c r="DC225">
        <f>IF($DI225&gt;=16,INDEX($CL:$CL,$DH225+16),"")</f>
      </c>
      <c r="DD225">
        <f>IF($DI225&gt;=17,INDEX($CL:$CL,$DH225+17),"")</f>
      </c>
      <c r="DE225">
        <f>IF($DI225&gt;=18,INDEX($CL:$CL,$DH225+18),"")</f>
      </c>
      <c r="DF225">
        <f>IF($DI225&gt;=19,INDEX($CL:$CL,$DH225+19),"")</f>
      </c>
      <c r="DG225">
        <f>IF($DI225&gt;=20,INDEX($CL:$CL,$DH225+20),"")</f>
      </c>
      <c r="DH225">
        <f>IFERROR(MATCH($CK225,$CL$2:$CL$1558,0)+1,0)</f>
      </c>
      <c r="DI225">
        <f>IFERROR(INDEX($CM$2:$CM$1558,MATCH($CK225,$CL$2:$CL$1558,0)),0)</f>
      </c>
      <c r="DJ225">
        <f>IFERROR(INDEX($AQ:$AQ,MATCH($K225,$AP:$AP,0))&amp;"","")</f>
      </c>
      <c r="DN225">
        <f>IF($GQ225&gt;=1,INDEX($DK:$DK,$GP225+1),"")</f>
      </c>
      <c r="DO225">
        <f>IF($GQ225&gt;=2,INDEX($DK:$DK,$GP225+2),"")</f>
      </c>
      <c r="DP225">
        <f>IF($GQ225&gt;=3,INDEX($DK:$DK,$GP225+3),"")</f>
      </c>
      <c r="DQ225">
        <f>IF($GQ225&gt;=4,INDEX($DK:$DK,$GP225+4),"")</f>
      </c>
      <c r="DR225">
        <f>IF($GQ225&gt;=5,INDEX($DK:$DK,$GP225+5),"")</f>
      </c>
      <c r="DS225">
        <f>IF($GQ225&gt;=6,INDEX($DK:$DK,$GP225+6),"")</f>
      </c>
      <c r="DT225">
        <f>IF($GQ225&gt;=7,INDEX($DK:$DK,$GP225+7),"")</f>
      </c>
      <c r="DU225">
        <f>IF($GQ225&gt;=8,INDEX($DK:$DK,$GP225+8),"")</f>
      </c>
      <c r="DV225">
        <f>IF($GQ225&gt;=9,INDEX($DK:$DK,$GP225+9),"")</f>
      </c>
      <c r="DW225">
        <f>IF($GQ225&gt;=10,INDEX($DK:$DK,$GP225+10),"")</f>
      </c>
      <c r="DX225">
        <f>IF($GQ225&gt;=11,INDEX($DK:$DK,$GP225+11),"")</f>
      </c>
      <c r="DY225">
        <f>IF($GQ225&gt;=12,INDEX($DK:$DK,$GP225+12),"")</f>
      </c>
      <c r="DZ225">
        <f>IF($GQ225&gt;=13,INDEX($DK:$DK,$GP225+13),"")</f>
      </c>
      <c r="EA225">
        <f>IF($GQ225&gt;=14,INDEX($DK:$DK,$GP225+14),"")</f>
      </c>
      <c r="EB225">
        <f>IF($GQ225&gt;=15,INDEX($DK:$DK,$GP225+15),"")</f>
      </c>
      <c r="EC225">
        <f>IF($GQ225&gt;=16,INDEX($DK:$DK,$GP225+16),"")</f>
      </c>
      <c r="ED225">
        <f>IF($GQ225&gt;=17,INDEX($DK:$DK,$GP225+17),"")</f>
      </c>
      <c r="EE225">
        <f>IF($GQ225&gt;=18,INDEX($DK:$DK,$GP225+18),"")</f>
      </c>
      <c r="EF225">
        <f>IF($GQ225&gt;=19,INDEX($DK:$DK,$GP225+19),"")</f>
      </c>
      <c r="EG225">
        <f>IF($GQ225&gt;=20,INDEX($DK:$DK,$GP225+20),"")</f>
      </c>
      <c r="EH225">
        <f>IF($GQ225&gt;=21,INDEX($DK:$DK,$GP225+21),"")</f>
      </c>
      <c r="EI225">
        <f>IF($GQ225&gt;=22,INDEX($DK:$DK,$GP225+22),"")</f>
      </c>
      <c r="EJ225">
        <f>IF($GQ225&gt;=23,INDEX($DK:$DK,$GP225+23),"")</f>
      </c>
      <c r="EK225">
        <f>IF($GQ225&gt;=24,INDEX($DK:$DK,$GP225+24),"")</f>
      </c>
      <c r="EL225">
        <f>IF($GQ225&gt;=25,INDEX($DK:$DK,$GP225+25),"")</f>
      </c>
      <c r="EM225">
        <f>IF($GQ225&gt;=26,INDEX($DK:$DK,$GP225+26),"")</f>
      </c>
      <c r="EN225">
        <f>IF($GQ225&gt;=27,INDEX($DK:$DK,$GP225+27),"")</f>
      </c>
      <c r="EO225">
        <f>IF($GQ225&gt;=28,INDEX($DK:$DK,$GP225+28),"")</f>
      </c>
      <c r="EP225">
        <f>IF($GQ225&gt;=29,INDEX($DK:$DK,$GP225+29),"")</f>
      </c>
      <c r="EQ225">
        <f>IF($GQ225&gt;=30,INDEX($DK:$DK,$GP225+30),"")</f>
      </c>
      <c r="ER225">
        <f>IF($GQ225&gt;=31,INDEX($DK:$DK,$GP225+31),"")</f>
      </c>
      <c r="ES225">
        <f>IF($GQ225&gt;=32,INDEX($DK:$DK,$GP225+32),"")</f>
      </c>
      <c r="ET225">
        <f>IF($GQ225&gt;=33,INDEX($DK:$DK,$GP225+33),"")</f>
      </c>
      <c r="EU225">
        <f>IF($GQ225&gt;=34,INDEX($DK:$DK,$GP225+34),"")</f>
      </c>
      <c r="EV225">
        <f>IF($GQ225&gt;=35,INDEX($DK:$DK,$GP225+35),"")</f>
      </c>
      <c r="EW225">
        <f>IF($GQ225&gt;=36,INDEX($DK:$DK,$GP225+36),"")</f>
      </c>
      <c r="EX225">
        <f>IF($GQ225&gt;=37,INDEX($DK:$DK,$GP225+37),"")</f>
      </c>
      <c r="EY225">
        <f>IF($GQ225&gt;=38,INDEX($DK:$DK,$GP225+38),"")</f>
      </c>
      <c r="EZ225">
        <f>IF($GQ225&gt;=39,INDEX($DK:$DK,$GP225+39),"")</f>
      </c>
      <c r="FA225">
        <f>IF($GQ225&gt;=40,INDEX($DK:$DK,$GP225+40),"")</f>
      </c>
      <c r="FB225">
        <f>IF($GQ225&gt;=1,INDEX($DL:$DL,$GP225+1),"")</f>
      </c>
      <c r="FC225">
        <f>IF($GQ225&gt;=2,INDEX($DL:$DL,$GP225+2),"")</f>
      </c>
      <c r="FD225">
        <f>IF($GQ225&gt;=3,INDEX($DL:$DL,$GP225+3),"")</f>
      </c>
      <c r="FE225">
        <f>IF($GQ225&gt;=4,INDEX($DL:$DL,$GP225+4),"")</f>
      </c>
      <c r="FF225">
        <f>IF($GQ225&gt;=5,INDEX($DL:$DL,$GP225+5),"")</f>
      </c>
      <c r="FG225">
        <f>IF($GQ225&gt;=6,INDEX($DL:$DL,$GP225+6),"")</f>
      </c>
      <c r="FH225">
        <f>IF($GQ225&gt;=7,INDEX($DL:$DL,$GP225+7),"")</f>
      </c>
      <c r="FI225">
        <f>IF($GQ225&gt;=8,INDEX($DL:$DL,$GP225+8),"")</f>
      </c>
      <c r="FJ225">
        <f>IF($GQ225&gt;=9,INDEX($DL:$DL,$GP225+9),"")</f>
      </c>
      <c r="FK225">
        <f>IF($GQ225&gt;=10,INDEX($DL:$DL,$GP225+10),"")</f>
      </c>
      <c r="FL225">
        <f>IF($GQ225&gt;=11,INDEX($DL:$DL,$GP225+11),"")</f>
      </c>
      <c r="FM225">
        <f>IF($GQ225&gt;=12,INDEX($DL:$DL,$GP225+12),"")</f>
      </c>
      <c r="FN225">
        <f>IF($GQ225&gt;=13,INDEX($DL:$DL,$GP225+13),"")</f>
      </c>
      <c r="FO225">
        <f>IF($GQ225&gt;=14,INDEX($DL:$DL,$GP225+14),"")</f>
      </c>
      <c r="FP225">
        <f>IF($GQ225&gt;=15,INDEX($DL:$DL,$GP225+15),"")</f>
      </c>
      <c r="FQ225">
        <f>IF($GQ225&gt;=16,INDEX($DL:$DL,$GP225+16),"")</f>
      </c>
      <c r="FR225">
        <f>IF($GQ225&gt;=17,INDEX($DL:$DL,$GP225+17),"")</f>
      </c>
      <c r="FS225">
        <f>IF($GQ225&gt;=18,INDEX($DL:$DL,$GP225+18),"")</f>
      </c>
      <c r="FT225">
        <f>IF($GQ225&gt;=19,INDEX($DL:$DL,$GP225+19),"")</f>
      </c>
      <c r="FU225">
        <f>IF($GQ225&gt;=20,INDEX($DL:$DL,$GP225+20),"")</f>
      </c>
      <c r="FV225">
        <f>IF($GQ225&gt;=21,INDEX($DL:$DL,$GP225+21),"")</f>
      </c>
      <c r="FW225">
        <f>IF($GQ225&gt;=22,INDEX($DL:$DL,$GP225+22),"")</f>
      </c>
      <c r="FX225">
        <f>IF($GQ225&gt;=23,INDEX($DL:$DL,$GP225+23),"")</f>
      </c>
      <c r="FY225">
        <f>IF($GQ225&gt;=24,INDEX($DL:$DL,$GP225+24),"")</f>
      </c>
      <c r="FZ225">
        <f>IF($GQ225&gt;=25,INDEX($DL:$DL,$GP225+25),"")</f>
      </c>
      <c r="GA225">
        <f>IF($GQ225&gt;=26,INDEX($DL:$DL,$GP225+26),"")</f>
      </c>
      <c r="GB225">
        <f>IF($GQ225&gt;=27,INDEX($DL:$DL,$GP225+27),"")</f>
      </c>
      <c r="GC225">
        <f>IF($GQ225&gt;=28,INDEX($DL:$DL,$GP225+28),"")</f>
      </c>
      <c r="GD225">
        <f>IF($GQ225&gt;=29,INDEX($DL:$DL,$GP225+29),"")</f>
      </c>
      <c r="GE225">
        <f>IF($GQ225&gt;=30,INDEX($DL:$DL,$GP225+30),"")</f>
      </c>
      <c r="GF225">
        <f>IF($GQ225&gt;=31,INDEX($DL:$DL,$GP225+31),"")</f>
      </c>
      <c r="GG225">
        <f>IF($GQ225&gt;=32,INDEX($DL:$DL,$GP225+32),"")</f>
      </c>
      <c r="GH225">
        <f>IF($GQ225&gt;=33,INDEX($DL:$DL,$GP225+33),"")</f>
      </c>
      <c r="GI225">
        <f>IF($GQ225&gt;=34,INDEX($DL:$DL,$GP225+34),"")</f>
      </c>
      <c r="GJ225">
        <f>IF($GQ225&gt;=35,INDEX($DL:$DL,$GP225+35),"")</f>
      </c>
      <c r="GK225">
        <f>IF($GQ225&gt;=36,INDEX($DL:$DL,$GP225+36),"")</f>
      </c>
      <c r="GL225">
        <f>IF($GQ225&gt;=37,INDEX($DL:$DL,$GP225+37),"")</f>
      </c>
      <c r="GM225">
        <f>IF($GQ225&gt;=38,INDEX($DL:$DL,$GP225+38),"")</f>
      </c>
      <c r="GN225">
        <f>IF($GQ225&gt;=39,INDEX($DL:$DL,$GP225+39),"")</f>
      </c>
      <c r="GO225">
        <f>IF($GQ225&gt;=40,INDEX($DL:$DL,$GP225+40),"")</f>
      </c>
      <c r="GP225">
        <f>IFERROR(MATCH($DJ225,$DK$2:$DK$148,0)+1,0)</f>
      </c>
      <c r="GQ225">
        <f>IFERROR(INDEX($DM$2:$DM$148,MATCH($DJ225,$DK$2:$DK$148,0)),0)</f>
      </c>
      <c r="GR225">
        <f>IFERROR(MATCH($L225,$DN$225:$FA$225,0),0)</f>
      </c>
      <c r="GS225">
        <f>IF($GR225&gt;0,INDEX($FB$225:$GO$225,$GR225),"")</f>
      </c>
      <c r="GT225" t="s">
        <v>485</v>
      </c>
      <c r="GV225">
        <f>IF($JE225&gt;=1,INDEX($GT:$GT,$JD225+1),"")</f>
      </c>
      <c r="GW225">
        <f>IF($JE225&gt;=2,INDEX($GT:$GT,$JD225+2),"")</f>
      </c>
      <c r="GX225">
        <f>IF($JE225&gt;=3,INDEX($GT:$GT,$JD225+3),"")</f>
      </c>
      <c r="GY225">
        <f>IF($JE225&gt;=4,INDEX($GT:$GT,$JD225+4),"")</f>
      </c>
      <c r="GZ225">
        <f>IF($JE225&gt;=5,INDEX($GT:$GT,$JD225+5),"")</f>
      </c>
      <c r="HA225">
        <f>IF($JE225&gt;=6,INDEX($GT:$GT,$JD225+6),"")</f>
      </c>
      <c r="HB225">
        <f>IF($JE225&gt;=7,INDEX($GT:$GT,$JD225+7),"")</f>
      </c>
      <c r="HC225">
        <f>IF($JE225&gt;=8,INDEX($GT:$GT,$JD225+8),"")</f>
      </c>
      <c r="HD225">
        <f>IF($JE225&gt;=9,INDEX($GT:$GT,$JD225+9),"")</f>
      </c>
      <c r="HE225">
        <f>IF($JE225&gt;=10,INDEX($GT:$GT,$JD225+10),"")</f>
      </c>
      <c r="HF225">
        <f>IF($JE225&gt;=11,INDEX($GT:$GT,$JD225+11),"")</f>
      </c>
      <c r="HG225">
        <f>IF($JE225&gt;=12,INDEX($GT:$GT,$JD225+12),"")</f>
      </c>
      <c r="HH225">
        <f>IF($JE225&gt;=13,INDEX($GT:$GT,$JD225+13),"")</f>
      </c>
      <c r="HI225">
        <f>IF($JE225&gt;=14,INDEX($GT:$GT,$JD225+14),"")</f>
      </c>
      <c r="HJ225">
        <f>IF($JE225&gt;=15,INDEX($GT:$GT,$JD225+15),"")</f>
      </c>
      <c r="HK225">
        <f>IF($JE225&gt;=16,INDEX($GT:$GT,$JD225+16),"")</f>
      </c>
      <c r="HL225">
        <f>IF($JE225&gt;=17,INDEX($GT:$GT,$JD225+17),"")</f>
      </c>
      <c r="HM225">
        <f>IF($JE225&gt;=18,INDEX($GT:$GT,$JD225+18),"")</f>
      </c>
      <c r="HN225">
        <f>IF($JE225&gt;=19,INDEX($GT:$GT,$JD225+19),"")</f>
      </c>
      <c r="HO225">
        <f>IF($JE225&gt;=20,INDEX($GT:$GT,$JD225+20),"")</f>
      </c>
      <c r="HP225">
        <f>IF($JE225&gt;=21,INDEX($GT:$GT,$JD225+21),"")</f>
      </c>
      <c r="HQ225">
        <f>IF($JE225&gt;=22,INDEX($GT:$GT,$JD225+22),"")</f>
      </c>
      <c r="HR225">
        <f>IF($JE225&gt;=23,INDEX($GT:$GT,$JD225+23),"")</f>
      </c>
      <c r="HS225">
        <f>IF($JE225&gt;=24,INDEX($GT:$GT,$JD225+24),"")</f>
      </c>
      <c r="HT225">
        <f>IF($JE225&gt;=25,INDEX($GT:$GT,$JD225+25),"")</f>
      </c>
      <c r="HU225">
        <f>IF($JE225&gt;=26,INDEX($GT:$GT,$JD225+26),"")</f>
      </c>
      <c r="HV225">
        <f>IF($JE225&gt;=27,INDEX($GT:$GT,$JD225+27),"")</f>
      </c>
      <c r="HW225">
        <f>IF($JE225&gt;=28,INDEX($GT:$GT,$JD225+28),"")</f>
      </c>
      <c r="HX225">
        <f>IF($JE225&gt;=29,INDEX($GT:$GT,$JD225+29),"")</f>
      </c>
      <c r="HY225">
        <f>IF($JE225&gt;=30,INDEX($GT:$GT,$JD225+30),"")</f>
      </c>
      <c r="HZ225">
        <f>IF($JE225&gt;=31,INDEX($GT:$GT,$JD225+31),"")</f>
      </c>
      <c r="IA225">
        <f>IF($JE225&gt;=32,INDEX($GT:$GT,$JD225+32),"")</f>
      </c>
      <c r="IB225">
        <f>IF($JE225&gt;=33,INDEX($GT:$GT,$JD225+33),"")</f>
      </c>
      <c r="IC225">
        <f>IF($JE225&gt;=34,INDEX($GT:$GT,$JD225+34),"")</f>
      </c>
      <c r="ID225">
        <f>IF($JE225&gt;=35,INDEX($GT:$GT,$JD225+35),"")</f>
      </c>
      <c r="IE225">
        <f>IF($JE225&gt;=36,INDEX($GT:$GT,$JD225+36),"")</f>
      </c>
      <c r="IF225">
        <f>IF($JE225&gt;=37,INDEX($GT:$GT,$JD225+37),"")</f>
      </c>
      <c r="IG225">
        <f>IF($JE225&gt;=38,INDEX($GT:$GT,$JD225+38),"")</f>
      </c>
      <c r="IH225">
        <f>IF($JE225&gt;=39,INDEX($GT:$GT,$JD225+39),"")</f>
      </c>
      <c r="II225">
        <f>IF($JE225&gt;=40,INDEX($GT:$GT,$JD225+40),"")</f>
      </c>
      <c r="IJ225">
        <f>IF($JE225&gt;=41,INDEX($GT:$GT,$JD225+41),"")</f>
      </c>
      <c r="IK225">
        <f>IF($JE225&gt;=42,INDEX($GT:$GT,$JD225+42),"")</f>
      </c>
      <c r="IL225">
        <f>IF($JE225&gt;=43,INDEX($GT:$GT,$JD225+43),"")</f>
      </c>
      <c r="IM225">
        <f>IF($JE225&gt;=44,INDEX($GT:$GT,$JD225+44),"")</f>
      </c>
      <c r="IN225">
        <f>IF($JE225&gt;=45,INDEX($GT:$GT,$JD225+45),"")</f>
      </c>
      <c r="IO225">
        <f>IF($JE225&gt;=46,INDEX($GT:$GT,$JD225+46),"")</f>
      </c>
      <c r="IP225">
        <f>IF($JE225&gt;=47,INDEX($GT:$GT,$JD225+47),"")</f>
      </c>
      <c r="IQ225">
        <f>IF($JE225&gt;=48,INDEX($GT:$GT,$JD225+48),"")</f>
      </c>
      <c r="IR225">
        <f>IF($JE225&gt;=49,INDEX($GT:$GT,$JD225+49),"")</f>
      </c>
      <c r="IS225">
        <f>IF($JE225&gt;=50,INDEX($GT:$GT,$JD225+50),"")</f>
      </c>
      <c r="IT225">
        <f>IF($JE225&gt;=51,INDEX($GT:$GT,$JD225+51),"")</f>
      </c>
      <c r="IU225">
        <f>IF($JE225&gt;=52,INDEX($GT:$GT,$JD225+52),"")</f>
      </c>
      <c r="IV225">
        <f>IF($JE225&gt;=53,INDEX($GT:$GT,$JD225+53),"")</f>
      </c>
      <c r="IW225">
        <f>IF($JE225&gt;=54,INDEX($GT:$GT,$JD225+54),"")</f>
      </c>
      <c r="IX225">
        <f>IF($JE225&gt;=55,INDEX($GT:$GT,$JD225+55),"")</f>
      </c>
      <c r="IY225">
        <f>IF($JE225&gt;=56,INDEX($GT:$GT,$JD225+56),"")</f>
      </c>
      <c r="IZ225">
        <f>IF($JE225&gt;=57,INDEX($GT:$GT,$JD225+57),"")</f>
      </c>
      <c r="JA225">
        <f>IF($JE225&gt;=58,INDEX($GT:$GT,$JD225+58),"")</f>
      </c>
      <c r="JB225">
        <f>IF($JE225&gt;=59,INDEX($GT:$GT,$JD225+59),"")</f>
      </c>
      <c r="JC225">
        <f>IF($JE225&gt;=60,INDEX($GT:$GT,$JD225+60),"")</f>
      </c>
      <c r="JD225">
        <f>IFERROR(MATCH($GS225,$GT$2:$GT$322,0)+1,0)</f>
      </c>
      <c r="JE225">
        <f>IFERROR(INDEX($GU$2:$GU$322,MATCH($GS225,$GT$2:$GT$322,0)),0)</f>
      </c>
      <c r="JF225" t="s">
        <v>28</v>
      </c>
      <c r="JG225" t="s">
        <v>28</v>
      </c>
    </row>
    <row r="226" spans="1:267" x14ac:dyDescent="0.25">
      <c r="J226" s="1"/>
      <c r="K226" s="1"/>
      <c r="L226" s="1"/>
      <c r="M226" s="1"/>
      <c r="N226" s="1">
        <f>IFERROR(IF(FIND(" - ",$J226)&gt;0,MID($J226,FIND(" - ",$J226)+3,LEN($J226)),""),"")</f>
      </c>
      <c r="P226" s="1"/>
      <c r="S226" t="s">
        <v>28</v>
      </c>
      <c r="U226">
        <f>IF(OR($S226="",$T226=""),"",IFERROR($S226/$T226,0))</f>
      </c>
      <c r="V226">
        <f>IF($S226="","",
IF($K226="","",
IF(ISNUMBER(SEARCH("exempt",LOWER($K226))),0,
$S226*(VALUE(SUBSTITUTE($K226,"%",""))/100))))</f>
      </c>
      <c r="AB226">
        <f>IF($S226="","",
SUM($S226,$V226,$Z226,$W226,$Y226)-
IF($AA226="",0,VALUE($AA226)))</f>
      </c>
      <c r="AJ226" t="s">
        <v>881</v>
      </c>
      <c r="AR226">
        <f>IFERROR(LEFT($J226,FIND(" - ",$J226)-1),$J226)</f>
      </c>
      <c r="AU226">
        <f>IF($CJ226&gt;=1,INDEX($AS:$AS,$CI226+1),"")</f>
      </c>
      <c r="AV226">
        <f>IF($CJ226&gt;=2,INDEX($AS:$AS,$CI226+2),"")</f>
      </c>
      <c r="AW226">
        <f>IF($CJ226&gt;=3,INDEX($AS:$AS,$CI226+3),"")</f>
      </c>
      <c r="AX226">
        <f>IF($CJ226&gt;=4,INDEX($AS:$AS,$CI226+4),"")</f>
      </c>
      <c r="AY226">
        <f>IF($CJ226&gt;=5,INDEX($AS:$AS,$CI226+5),"")</f>
      </c>
      <c r="AZ226">
        <f>IF($CJ226&gt;=6,INDEX($AS:$AS,$CI226+6),"")</f>
      </c>
      <c r="BA226">
        <f>IF($CJ226&gt;=7,INDEX($AS:$AS,$CI226+7),"")</f>
      </c>
      <c r="BB226">
        <f>IF($CJ226&gt;=8,INDEX($AS:$AS,$CI226+8),"")</f>
      </c>
      <c r="BC226">
        <f>IF($CJ226&gt;=9,INDEX($AS:$AS,$CI226+9),"")</f>
      </c>
      <c r="BD226">
        <f>IF($CJ226&gt;=10,INDEX($AS:$AS,$CI226+10),"")</f>
      </c>
      <c r="BE226">
        <f>IF($CJ226&gt;=11,INDEX($AS:$AS,$CI226+11),"")</f>
      </c>
      <c r="BF226">
        <f>IF($CJ226&gt;=12,INDEX($AS:$AS,$CI226+12),"")</f>
      </c>
      <c r="BG226">
        <f>IF($CJ226&gt;=13,INDEX($AS:$AS,$CI226+13),"")</f>
      </c>
      <c r="BH226">
        <f>IF($CJ226&gt;=14,INDEX($AS:$AS,$CI226+14),"")</f>
      </c>
      <c r="BI226">
        <f>IF($CJ226&gt;=15,INDEX($AS:$AS,$CI226+15),"")</f>
      </c>
      <c r="BJ226">
        <f>IF($CJ226&gt;=16,INDEX($AS:$AS,$CI226+16),"")</f>
      </c>
      <c r="BK226">
        <f>IF($CJ226&gt;=17,INDEX($AS:$AS,$CI226+17),"")</f>
      </c>
      <c r="BL226">
        <f>IF($CJ226&gt;=18,INDEX($AS:$AS,$CI226+18),"")</f>
      </c>
      <c r="BM226">
        <f>IF($CJ226&gt;=19,INDEX($AS:$AS,$CI226+19),"")</f>
      </c>
      <c r="BN226">
        <f>IF($CJ226&gt;=20,INDEX($AS:$AS,$CI226+20),"")</f>
      </c>
      <c r="BO226">
        <f>IF($CJ226&gt;=21,INDEX($AS:$AS,$CI226+21),"")</f>
      </c>
      <c r="BP226">
        <f>IF($CJ226&gt;=22,INDEX($AS:$AS,$CI226+22),"")</f>
      </c>
      <c r="BQ226">
        <f>IF($CJ226&gt;=23,INDEX($AS:$AS,$CI226+23),"")</f>
      </c>
      <c r="BR226">
        <f>IF($CJ226&gt;=24,INDEX($AS:$AS,$CI226+24),"")</f>
      </c>
      <c r="BS226">
        <f>IF($CJ226&gt;=25,INDEX($AS:$AS,$CI226+25),"")</f>
      </c>
      <c r="BT226">
        <f>IF($CJ226&gt;=26,INDEX($AS:$AS,$CI226+26),"")</f>
      </c>
      <c r="BU226">
        <f>IF($CJ226&gt;=27,INDEX($AS:$AS,$CI226+27),"")</f>
      </c>
      <c r="BV226">
        <f>IF($CJ226&gt;=28,INDEX($AS:$AS,$CI226+28),"")</f>
      </c>
      <c r="BW226">
        <f>IF($CJ226&gt;=29,INDEX($AS:$AS,$CI226+29),"")</f>
      </c>
      <c r="BX226">
        <f>IF($CJ226&gt;=30,INDEX($AS:$AS,$CI226+30),"")</f>
      </c>
      <c r="BY226">
        <f>IF($CJ226&gt;=31,INDEX($AS:$AS,$CI226+31),"")</f>
      </c>
      <c r="BZ226">
        <f>IF($CJ226&gt;=32,INDEX($AS:$AS,$CI226+32),"")</f>
      </c>
      <c r="CA226">
        <f>IF($CJ226&gt;=33,INDEX($AS:$AS,$CI226+33),"")</f>
      </c>
      <c r="CB226">
        <f>IF($CJ226&gt;=34,INDEX($AS:$AS,$CI226+34),"")</f>
      </c>
      <c r="CC226">
        <f>IF($CJ226&gt;=35,INDEX($AS:$AS,$CI226+35),"")</f>
      </c>
      <c r="CD226">
        <f>IF($CJ226&gt;=36,INDEX($AS:$AS,$CI226+36),"")</f>
      </c>
      <c r="CE226">
        <f>IF($CJ226&gt;=37,INDEX($AS:$AS,$CI226+37),"")</f>
      </c>
      <c r="CF226">
        <f>IF($CJ226&gt;=38,INDEX($AS:$AS,$CI226+38),"")</f>
      </c>
      <c r="CG226">
        <f>IF($CJ226&gt;=39,INDEX($AS:$AS,$CI226+39),"")</f>
      </c>
      <c r="CH226">
        <f>IF($CJ226&gt;=40,INDEX($AS:$AS,$CI226+40),"")</f>
      </c>
      <c r="CI226">
        <f>IFERROR(MATCH($AR226,$AS$2:$AS$133,0)+1,0)</f>
      </c>
      <c r="CJ226">
        <f>IFERROR(INDEX($AT$2:$AT$133,MATCH($AR226,$AS$2:$AS$133,0)),0)</f>
      </c>
      <c r="CK226">
        <f>IFERROR(LEFT($O226,FIND(" - ",$O226)-1),$O226)</f>
      </c>
      <c r="CL226" t="s">
        <v>68</v>
      </c>
      <c r="CN226">
        <f>IF($DI226&gt;=1,INDEX($CL:$CL,$DH226+1),"")</f>
      </c>
      <c r="CO226">
        <f>IF($DI226&gt;=2,INDEX($CL:$CL,$DH226+2),"")</f>
      </c>
      <c r="CP226">
        <f>IF($DI226&gt;=3,INDEX($CL:$CL,$DH226+3),"")</f>
      </c>
      <c r="CQ226">
        <f>IF($DI226&gt;=4,INDEX($CL:$CL,$DH226+4),"")</f>
      </c>
      <c r="CR226">
        <f>IF($DI226&gt;=5,INDEX($CL:$CL,$DH226+5),"")</f>
      </c>
      <c r="CS226">
        <f>IF($DI226&gt;=6,INDEX($CL:$CL,$DH226+6),"")</f>
      </c>
      <c r="CT226">
        <f>IF($DI226&gt;=7,INDEX($CL:$CL,$DH226+7),"")</f>
      </c>
      <c r="CU226">
        <f>IF($DI226&gt;=8,INDEX($CL:$CL,$DH226+8),"")</f>
      </c>
      <c r="CV226">
        <f>IF($DI226&gt;=9,INDEX($CL:$CL,$DH226+9),"")</f>
      </c>
      <c r="CW226">
        <f>IF($DI226&gt;=10,INDEX($CL:$CL,$DH226+10),"")</f>
      </c>
      <c r="CX226">
        <f>IF($DI226&gt;=11,INDEX($CL:$CL,$DH226+11),"")</f>
      </c>
      <c r="CY226">
        <f>IF($DI226&gt;=12,INDEX($CL:$CL,$DH226+12),"")</f>
      </c>
      <c r="CZ226">
        <f>IF($DI226&gt;=13,INDEX($CL:$CL,$DH226+13),"")</f>
      </c>
      <c r="DA226">
        <f>IF($DI226&gt;=14,INDEX($CL:$CL,$DH226+14),"")</f>
      </c>
      <c r="DB226">
        <f>IF($DI226&gt;=15,INDEX($CL:$CL,$DH226+15),"")</f>
      </c>
      <c r="DC226">
        <f>IF($DI226&gt;=16,INDEX($CL:$CL,$DH226+16),"")</f>
      </c>
      <c r="DD226">
        <f>IF($DI226&gt;=17,INDEX($CL:$CL,$DH226+17),"")</f>
      </c>
      <c r="DE226">
        <f>IF($DI226&gt;=18,INDEX($CL:$CL,$DH226+18),"")</f>
      </c>
      <c r="DF226">
        <f>IF($DI226&gt;=19,INDEX($CL:$CL,$DH226+19),"")</f>
      </c>
      <c r="DG226">
        <f>IF($DI226&gt;=20,INDEX($CL:$CL,$DH226+20),"")</f>
      </c>
      <c r="DH226">
        <f>IFERROR(MATCH($CK226,$CL$2:$CL$1558,0)+1,0)</f>
      </c>
      <c r="DI226">
        <f>IFERROR(INDEX($CM$2:$CM$1558,MATCH($CK226,$CL$2:$CL$1558,0)),0)</f>
      </c>
      <c r="DJ226">
        <f>IFERROR(INDEX($AQ:$AQ,MATCH($K226,$AP:$AP,0))&amp;"","")</f>
      </c>
      <c r="DN226">
        <f>IF($GQ226&gt;=1,INDEX($DK:$DK,$GP226+1),"")</f>
      </c>
      <c r="DO226">
        <f>IF($GQ226&gt;=2,INDEX($DK:$DK,$GP226+2),"")</f>
      </c>
      <c r="DP226">
        <f>IF($GQ226&gt;=3,INDEX($DK:$DK,$GP226+3),"")</f>
      </c>
      <c r="DQ226">
        <f>IF($GQ226&gt;=4,INDEX($DK:$DK,$GP226+4),"")</f>
      </c>
      <c r="DR226">
        <f>IF($GQ226&gt;=5,INDEX($DK:$DK,$GP226+5),"")</f>
      </c>
      <c r="DS226">
        <f>IF($GQ226&gt;=6,INDEX($DK:$DK,$GP226+6),"")</f>
      </c>
      <c r="DT226">
        <f>IF($GQ226&gt;=7,INDEX($DK:$DK,$GP226+7),"")</f>
      </c>
      <c r="DU226">
        <f>IF($GQ226&gt;=8,INDEX($DK:$DK,$GP226+8),"")</f>
      </c>
      <c r="DV226">
        <f>IF($GQ226&gt;=9,INDEX($DK:$DK,$GP226+9),"")</f>
      </c>
      <c r="DW226">
        <f>IF($GQ226&gt;=10,INDEX($DK:$DK,$GP226+10),"")</f>
      </c>
      <c r="DX226">
        <f>IF($GQ226&gt;=11,INDEX($DK:$DK,$GP226+11),"")</f>
      </c>
      <c r="DY226">
        <f>IF($GQ226&gt;=12,INDEX($DK:$DK,$GP226+12),"")</f>
      </c>
      <c r="DZ226">
        <f>IF($GQ226&gt;=13,INDEX($DK:$DK,$GP226+13),"")</f>
      </c>
      <c r="EA226">
        <f>IF($GQ226&gt;=14,INDEX($DK:$DK,$GP226+14),"")</f>
      </c>
      <c r="EB226">
        <f>IF($GQ226&gt;=15,INDEX($DK:$DK,$GP226+15),"")</f>
      </c>
      <c r="EC226">
        <f>IF($GQ226&gt;=16,INDEX($DK:$DK,$GP226+16),"")</f>
      </c>
      <c r="ED226">
        <f>IF($GQ226&gt;=17,INDEX($DK:$DK,$GP226+17),"")</f>
      </c>
      <c r="EE226">
        <f>IF($GQ226&gt;=18,INDEX($DK:$DK,$GP226+18),"")</f>
      </c>
      <c r="EF226">
        <f>IF($GQ226&gt;=19,INDEX($DK:$DK,$GP226+19),"")</f>
      </c>
      <c r="EG226">
        <f>IF($GQ226&gt;=20,INDEX($DK:$DK,$GP226+20),"")</f>
      </c>
      <c r="EH226">
        <f>IF($GQ226&gt;=21,INDEX($DK:$DK,$GP226+21),"")</f>
      </c>
      <c r="EI226">
        <f>IF($GQ226&gt;=22,INDEX($DK:$DK,$GP226+22),"")</f>
      </c>
      <c r="EJ226">
        <f>IF($GQ226&gt;=23,INDEX($DK:$DK,$GP226+23),"")</f>
      </c>
      <c r="EK226">
        <f>IF($GQ226&gt;=24,INDEX($DK:$DK,$GP226+24),"")</f>
      </c>
      <c r="EL226">
        <f>IF($GQ226&gt;=25,INDEX($DK:$DK,$GP226+25),"")</f>
      </c>
      <c r="EM226">
        <f>IF($GQ226&gt;=26,INDEX($DK:$DK,$GP226+26),"")</f>
      </c>
      <c r="EN226">
        <f>IF($GQ226&gt;=27,INDEX($DK:$DK,$GP226+27),"")</f>
      </c>
      <c r="EO226">
        <f>IF($GQ226&gt;=28,INDEX($DK:$DK,$GP226+28),"")</f>
      </c>
      <c r="EP226">
        <f>IF($GQ226&gt;=29,INDEX($DK:$DK,$GP226+29),"")</f>
      </c>
      <c r="EQ226">
        <f>IF($GQ226&gt;=30,INDEX($DK:$DK,$GP226+30),"")</f>
      </c>
      <c r="ER226">
        <f>IF($GQ226&gt;=31,INDEX($DK:$DK,$GP226+31),"")</f>
      </c>
      <c r="ES226">
        <f>IF($GQ226&gt;=32,INDEX($DK:$DK,$GP226+32),"")</f>
      </c>
      <c r="ET226">
        <f>IF($GQ226&gt;=33,INDEX($DK:$DK,$GP226+33),"")</f>
      </c>
      <c r="EU226">
        <f>IF($GQ226&gt;=34,INDEX($DK:$DK,$GP226+34),"")</f>
      </c>
      <c r="EV226">
        <f>IF($GQ226&gt;=35,INDEX($DK:$DK,$GP226+35),"")</f>
      </c>
      <c r="EW226">
        <f>IF($GQ226&gt;=36,INDEX($DK:$DK,$GP226+36),"")</f>
      </c>
      <c r="EX226">
        <f>IF($GQ226&gt;=37,INDEX($DK:$DK,$GP226+37),"")</f>
      </c>
      <c r="EY226">
        <f>IF($GQ226&gt;=38,INDEX($DK:$DK,$GP226+38),"")</f>
      </c>
      <c r="EZ226">
        <f>IF($GQ226&gt;=39,INDEX($DK:$DK,$GP226+39),"")</f>
      </c>
      <c r="FA226">
        <f>IF($GQ226&gt;=40,INDEX($DK:$DK,$GP226+40),"")</f>
      </c>
      <c r="FB226">
        <f>IF($GQ226&gt;=1,INDEX($DL:$DL,$GP226+1),"")</f>
      </c>
      <c r="FC226">
        <f>IF($GQ226&gt;=2,INDEX($DL:$DL,$GP226+2),"")</f>
      </c>
      <c r="FD226">
        <f>IF($GQ226&gt;=3,INDEX($DL:$DL,$GP226+3),"")</f>
      </c>
      <c r="FE226">
        <f>IF($GQ226&gt;=4,INDEX($DL:$DL,$GP226+4),"")</f>
      </c>
      <c r="FF226">
        <f>IF($GQ226&gt;=5,INDEX($DL:$DL,$GP226+5),"")</f>
      </c>
      <c r="FG226">
        <f>IF($GQ226&gt;=6,INDEX($DL:$DL,$GP226+6),"")</f>
      </c>
      <c r="FH226">
        <f>IF($GQ226&gt;=7,INDEX($DL:$DL,$GP226+7),"")</f>
      </c>
      <c r="FI226">
        <f>IF($GQ226&gt;=8,INDEX($DL:$DL,$GP226+8),"")</f>
      </c>
      <c r="FJ226">
        <f>IF($GQ226&gt;=9,INDEX($DL:$DL,$GP226+9),"")</f>
      </c>
      <c r="FK226">
        <f>IF($GQ226&gt;=10,INDEX($DL:$DL,$GP226+10),"")</f>
      </c>
      <c r="FL226">
        <f>IF($GQ226&gt;=11,INDEX($DL:$DL,$GP226+11),"")</f>
      </c>
      <c r="FM226">
        <f>IF($GQ226&gt;=12,INDEX($DL:$DL,$GP226+12),"")</f>
      </c>
      <c r="FN226">
        <f>IF($GQ226&gt;=13,INDEX($DL:$DL,$GP226+13),"")</f>
      </c>
      <c r="FO226">
        <f>IF($GQ226&gt;=14,INDEX($DL:$DL,$GP226+14),"")</f>
      </c>
      <c r="FP226">
        <f>IF($GQ226&gt;=15,INDEX($DL:$DL,$GP226+15),"")</f>
      </c>
      <c r="FQ226">
        <f>IF($GQ226&gt;=16,INDEX($DL:$DL,$GP226+16),"")</f>
      </c>
      <c r="FR226">
        <f>IF($GQ226&gt;=17,INDEX($DL:$DL,$GP226+17),"")</f>
      </c>
      <c r="FS226">
        <f>IF($GQ226&gt;=18,INDEX($DL:$DL,$GP226+18),"")</f>
      </c>
      <c r="FT226">
        <f>IF($GQ226&gt;=19,INDEX($DL:$DL,$GP226+19),"")</f>
      </c>
      <c r="FU226">
        <f>IF($GQ226&gt;=20,INDEX($DL:$DL,$GP226+20),"")</f>
      </c>
      <c r="FV226">
        <f>IF($GQ226&gt;=21,INDEX($DL:$DL,$GP226+21),"")</f>
      </c>
      <c r="FW226">
        <f>IF($GQ226&gt;=22,INDEX($DL:$DL,$GP226+22),"")</f>
      </c>
      <c r="FX226">
        <f>IF($GQ226&gt;=23,INDEX($DL:$DL,$GP226+23),"")</f>
      </c>
      <c r="FY226">
        <f>IF($GQ226&gt;=24,INDEX($DL:$DL,$GP226+24),"")</f>
      </c>
      <c r="FZ226">
        <f>IF($GQ226&gt;=25,INDEX($DL:$DL,$GP226+25),"")</f>
      </c>
      <c r="GA226">
        <f>IF($GQ226&gt;=26,INDEX($DL:$DL,$GP226+26),"")</f>
      </c>
      <c r="GB226">
        <f>IF($GQ226&gt;=27,INDEX($DL:$DL,$GP226+27),"")</f>
      </c>
      <c r="GC226">
        <f>IF($GQ226&gt;=28,INDEX($DL:$DL,$GP226+28),"")</f>
      </c>
      <c r="GD226">
        <f>IF($GQ226&gt;=29,INDEX($DL:$DL,$GP226+29),"")</f>
      </c>
      <c r="GE226">
        <f>IF($GQ226&gt;=30,INDEX($DL:$DL,$GP226+30),"")</f>
      </c>
      <c r="GF226">
        <f>IF($GQ226&gt;=31,INDEX($DL:$DL,$GP226+31),"")</f>
      </c>
      <c r="GG226">
        <f>IF($GQ226&gt;=32,INDEX($DL:$DL,$GP226+32),"")</f>
      </c>
      <c r="GH226">
        <f>IF($GQ226&gt;=33,INDEX($DL:$DL,$GP226+33),"")</f>
      </c>
      <c r="GI226">
        <f>IF($GQ226&gt;=34,INDEX($DL:$DL,$GP226+34),"")</f>
      </c>
      <c r="GJ226">
        <f>IF($GQ226&gt;=35,INDEX($DL:$DL,$GP226+35),"")</f>
      </c>
      <c r="GK226">
        <f>IF($GQ226&gt;=36,INDEX($DL:$DL,$GP226+36),"")</f>
      </c>
      <c r="GL226">
        <f>IF($GQ226&gt;=37,INDEX($DL:$DL,$GP226+37),"")</f>
      </c>
      <c r="GM226">
        <f>IF($GQ226&gt;=38,INDEX($DL:$DL,$GP226+38),"")</f>
      </c>
      <c r="GN226">
        <f>IF($GQ226&gt;=39,INDEX($DL:$DL,$GP226+39),"")</f>
      </c>
      <c r="GO226">
        <f>IF($GQ226&gt;=40,INDEX($DL:$DL,$GP226+40),"")</f>
      </c>
      <c r="GP226">
        <f>IFERROR(MATCH($DJ226,$DK$2:$DK$148,0)+1,0)</f>
      </c>
      <c r="GQ226">
        <f>IFERROR(INDEX($DM$2:$DM$148,MATCH($DJ226,$DK$2:$DK$148,0)),0)</f>
      </c>
      <c r="GR226">
        <f>IFERROR(MATCH($L226,$DN$226:$FA$226,0),0)</f>
      </c>
      <c r="GS226">
        <f>IF($GR226&gt;0,INDEX($FB$226:$GO$226,$GR226),"")</f>
      </c>
      <c r="GT226" t="s">
        <v>489</v>
      </c>
      <c r="GV226">
        <f>IF($JE226&gt;=1,INDEX($GT:$GT,$JD226+1),"")</f>
      </c>
      <c r="GW226">
        <f>IF($JE226&gt;=2,INDEX($GT:$GT,$JD226+2),"")</f>
      </c>
      <c r="GX226">
        <f>IF($JE226&gt;=3,INDEX($GT:$GT,$JD226+3),"")</f>
      </c>
      <c r="GY226">
        <f>IF($JE226&gt;=4,INDEX($GT:$GT,$JD226+4),"")</f>
      </c>
      <c r="GZ226">
        <f>IF($JE226&gt;=5,INDEX($GT:$GT,$JD226+5),"")</f>
      </c>
      <c r="HA226">
        <f>IF($JE226&gt;=6,INDEX($GT:$GT,$JD226+6),"")</f>
      </c>
      <c r="HB226">
        <f>IF($JE226&gt;=7,INDEX($GT:$GT,$JD226+7),"")</f>
      </c>
      <c r="HC226">
        <f>IF($JE226&gt;=8,INDEX($GT:$GT,$JD226+8),"")</f>
      </c>
      <c r="HD226">
        <f>IF($JE226&gt;=9,INDEX($GT:$GT,$JD226+9),"")</f>
      </c>
      <c r="HE226">
        <f>IF($JE226&gt;=10,INDEX($GT:$GT,$JD226+10),"")</f>
      </c>
      <c r="HF226">
        <f>IF($JE226&gt;=11,INDEX($GT:$GT,$JD226+11),"")</f>
      </c>
      <c r="HG226">
        <f>IF($JE226&gt;=12,INDEX($GT:$GT,$JD226+12),"")</f>
      </c>
      <c r="HH226">
        <f>IF($JE226&gt;=13,INDEX($GT:$GT,$JD226+13),"")</f>
      </c>
      <c r="HI226">
        <f>IF($JE226&gt;=14,INDEX($GT:$GT,$JD226+14),"")</f>
      </c>
      <c r="HJ226">
        <f>IF($JE226&gt;=15,INDEX($GT:$GT,$JD226+15),"")</f>
      </c>
      <c r="HK226">
        <f>IF($JE226&gt;=16,INDEX($GT:$GT,$JD226+16),"")</f>
      </c>
      <c r="HL226">
        <f>IF($JE226&gt;=17,INDEX($GT:$GT,$JD226+17),"")</f>
      </c>
      <c r="HM226">
        <f>IF($JE226&gt;=18,INDEX($GT:$GT,$JD226+18),"")</f>
      </c>
      <c r="HN226">
        <f>IF($JE226&gt;=19,INDEX($GT:$GT,$JD226+19),"")</f>
      </c>
      <c r="HO226">
        <f>IF($JE226&gt;=20,INDEX($GT:$GT,$JD226+20),"")</f>
      </c>
      <c r="HP226">
        <f>IF($JE226&gt;=21,INDEX($GT:$GT,$JD226+21),"")</f>
      </c>
      <c r="HQ226">
        <f>IF($JE226&gt;=22,INDEX($GT:$GT,$JD226+22),"")</f>
      </c>
      <c r="HR226">
        <f>IF($JE226&gt;=23,INDEX($GT:$GT,$JD226+23),"")</f>
      </c>
      <c r="HS226">
        <f>IF($JE226&gt;=24,INDEX($GT:$GT,$JD226+24),"")</f>
      </c>
      <c r="HT226">
        <f>IF($JE226&gt;=25,INDEX($GT:$GT,$JD226+25),"")</f>
      </c>
      <c r="HU226">
        <f>IF($JE226&gt;=26,INDEX($GT:$GT,$JD226+26),"")</f>
      </c>
      <c r="HV226">
        <f>IF($JE226&gt;=27,INDEX($GT:$GT,$JD226+27),"")</f>
      </c>
      <c r="HW226">
        <f>IF($JE226&gt;=28,INDEX($GT:$GT,$JD226+28),"")</f>
      </c>
      <c r="HX226">
        <f>IF($JE226&gt;=29,INDEX($GT:$GT,$JD226+29),"")</f>
      </c>
      <c r="HY226">
        <f>IF($JE226&gt;=30,INDEX($GT:$GT,$JD226+30),"")</f>
      </c>
      <c r="HZ226">
        <f>IF($JE226&gt;=31,INDEX($GT:$GT,$JD226+31),"")</f>
      </c>
      <c r="IA226">
        <f>IF($JE226&gt;=32,INDEX($GT:$GT,$JD226+32),"")</f>
      </c>
      <c r="IB226">
        <f>IF($JE226&gt;=33,INDEX($GT:$GT,$JD226+33),"")</f>
      </c>
      <c r="IC226">
        <f>IF($JE226&gt;=34,INDEX($GT:$GT,$JD226+34),"")</f>
      </c>
      <c r="ID226">
        <f>IF($JE226&gt;=35,INDEX($GT:$GT,$JD226+35),"")</f>
      </c>
      <c r="IE226">
        <f>IF($JE226&gt;=36,INDEX($GT:$GT,$JD226+36),"")</f>
      </c>
      <c r="IF226">
        <f>IF($JE226&gt;=37,INDEX($GT:$GT,$JD226+37),"")</f>
      </c>
      <c r="IG226">
        <f>IF($JE226&gt;=38,INDEX($GT:$GT,$JD226+38),"")</f>
      </c>
      <c r="IH226">
        <f>IF($JE226&gt;=39,INDEX($GT:$GT,$JD226+39),"")</f>
      </c>
      <c r="II226">
        <f>IF($JE226&gt;=40,INDEX($GT:$GT,$JD226+40),"")</f>
      </c>
      <c r="IJ226">
        <f>IF($JE226&gt;=41,INDEX($GT:$GT,$JD226+41),"")</f>
      </c>
      <c r="IK226">
        <f>IF($JE226&gt;=42,INDEX($GT:$GT,$JD226+42),"")</f>
      </c>
      <c r="IL226">
        <f>IF($JE226&gt;=43,INDEX($GT:$GT,$JD226+43),"")</f>
      </c>
      <c r="IM226">
        <f>IF($JE226&gt;=44,INDEX($GT:$GT,$JD226+44),"")</f>
      </c>
      <c r="IN226">
        <f>IF($JE226&gt;=45,INDEX($GT:$GT,$JD226+45),"")</f>
      </c>
      <c r="IO226">
        <f>IF($JE226&gt;=46,INDEX($GT:$GT,$JD226+46),"")</f>
      </c>
      <c r="IP226">
        <f>IF($JE226&gt;=47,INDEX($GT:$GT,$JD226+47),"")</f>
      </c>
      <c r="IQ226">
        <f>IF($JE226&gt;=48,INDEX($GT:$GT,$JD226+48),"")</f>
      </c>
      <c r="IR226">
        <f>IF($JE226&gt;=49,INDEX($GT:$GT,$JD226+49),"")</f>
      </c>
      <c r="IS226">
        <f>IF($JE226&gt;=50,INDEX($GT:$GT,$JD226+50),"")</f>
      </c>
      <c r="IT226">
        <f>IF($JE226&gt;=51,INDEX($GT:$GT,$JD226+51),"")</f>
      </c>
      <c r="IU226">
        <f>IF($JE226&gt;=52,INDEX($GT:$GT,$JD226+52),"")</f>
      </c>
      <c r="IV226">
        <f>IF($JE226&gt;=53,INDEX($GT:$GT,$JD226+53),"")</f>
      </c>
      <c r="IW226">
        <f>IF($JE226&gt;=54,INDEX($GT:$GT,$JD226+54),"")</f>
      </c>
      <c r="IX226">
        <f>IF($JE226&gt;=55,INDEX($GT:$GT,$JD226+55),"")</f>
      </c>
      <c r="IY226">
        <f>IF($JE226&gt;=56,INDEX($GT:$GT,$JD226+56),"")</f>
      </c>
      <c r="IZ226">
        <f>IF($JE226&gt;=57,INDEX($GT:$GT,$JD226+57),"")</f>
      </c>
      <c r="JA226">
        <f>IF($JE226&gt;=58,INDEX($GT:$GT,$JD226+58),"")</f>
      </c>
      <c r="JB226">
        <f>IF($JE226&gt;=59,INDEX($GT:$GT,$JD226+59),"")</f>
      </c>
      <c r="JC226">
        <f>IF($JE226&gt;=60,INDEX($GT:$GT,$JD226+60),"")</f>
      </c>
      <c r="JD226">
        <f>IFERROR(MATCH($GS226,$GT$2:$GT$322,0)+1,0)</f>
      </c>
      <c r="JE226">
        <f>IFERROR(INDEX($GU$2:$GU$322,MATCH($GS226,$GT$2:$GT$322,0)),0)</f>
      </c>
      <c r="JF226" t="s">
        <v>28</v>
      </c>
      <c r="JG226" t="s">
        <v>28</v>
      </c>
    </row>
    <row r="227" spans="1:267" x14ac:dyDescent="0.25">
      <c r="J227" s="1"/>
      <c r="K227" s="1"/>
      <c r="L227" s="1"/>
      <c r="M227" s="1"/>
      <c r="N227" s="1">
        <f>IFERROR(IF(FIND(" - ",$J227)&gt;0,MID($J227,FIND(" - ",$J227)+3,LEN($J227)),""),"")</f>
      </c>
      <c r="P227" s="1"/>
      <c r="S227" t="s">
        <v>28</v>
      </c>
      <c r="U227">
        <f>IF(OR($S227="",$T227=""),"",IFERROR($S227/$T227,0))</f>
      </c>
      <c r="V227">
        <f>IF($S227="","",
IF($K227="","",
IF(ISNUMBER(SEARCH("exempt",LOWER($K227))),0,
$S227*(VALUE(SUBSTITUTE($K227,"%",""))/100))))</f>
      </c>
      <c r="AB227">
        <f>IF($S227="","",
SUM($S227,$V227,$Z227,$W227,$Y227)-
IF($AA227="",0,VALUE($AA227)))</f>
      </c>
      <c r="AJ227" t="s">
        <v>882</v>
      </c>
      <c r="AR227">
        <f>IFERROR(LEFT($J227,FIND(" - ",$J227)-1),$J227)</f>
      </c>
      <c r="AU227">
        <f>IF($CJ227&gt;=1,INDEX($AS:$AS,$CI227+1),"")</f>
      </c>
      <c r="AV227">
        <f>IF($CJ227&gt;=2,INDEX($AS:$AS,$CI227+2),"")</f>
      </c>
      <c r="AW227">
        <f>IF($CJ227&gt;=3,INDEX($AS:$AS,$CI227+3),"")</f>
      </c>
      <c r="AX227">
        <f>IF($CJ227&gt;=4,INDEX($AS:$AS,$CI227+4),"")</f>
      </c>
      <c r="AY227">
        <f>IF($CJ227&gt;=5,INDEX($AS:$AS,$CI227+5),"")</f>
      </c>
      <c r="AZ227">
        <f>IF($CJ227&gt;=6,INDEX($AS:$AS,$CI227+6),"")</f>
      </c>
      <c r="BA227">
        <f>IF($CJ227&gt;=7,INDEX($AS:$AS,$CI227+7),"")</f>
      </c>
      <c r="BB227">
        <f>IF($CJ227&gt;=8,INDEX($AS:$AS,$CI227+8),"")</f>
      </c>
      <c r="BC227">
        <f>IF($CJ227&gt;=9,INDEX($AS:$AS,$CI227+9),"")</f>
      </c>
      <c r="BD227">
        <f>IF($CJ227&gt;=10,INDEX($AS:$AS,$CI227+10),"")</f>
      </c>
      <c r="BE227">
        <f>IF($CJ227&gt;=11,INDEX($AS:$AS,$CI227+11),"")</f>
      </c>
      <c r="BF227">
        <f>IF($CJ227&gt;=12,INDEX($AS:$AS,$CI227+12),"")</f>
      </c>
      <c r="BG227">
        <f>IF($CJ227&gt;=13,INDEX($AS:$AS,$CI227+13),"")</f>
      </c>
      <c r="BH227">
        <f>IF($CJ227&gt;=14,INDEX($AS:$AS,$CI227+14),"")</f>
      </c>
      <c r="BI227">
        <f>IF($CJ227&gt;=15,INDEX($AS:$AS,$CI227+15),"")</f>
      </c>
      <c r="BJ227">
        <f>IF($CJ227&gt;=16,INDEX($AS:$AS,$CI227+16),"")</f>
      </c>
      <c r="BK227">
        <f>IF($CJ227&gt;=17,INDEX($AS:$AS,$CI227+17),"")</f>
      </c>
      <c r="BL227">
        <f>IF($CJ227&gt;=18,INDEX($AS:$AS,$CI227+18),"")</f>
      </c>
      <c r="BM227">
        <f>IF($CJ227&gt;=19,INDEX($AS:$AS,$CI227+19),"")</f>
      </c>
      <c r="BN227">
        <f>IF($CJ227&gt;=20,INDEX($AS:$AS,$CI227+20),"")</f>
      </c>
      <c r="BO227">
        <f>IF($CJ227&gt;=21,INDEX($AS:$AS,$CI227+21),"")</f>
      </c>
      <c r="BP227">
        <f>IF($CJ227&gt;=22,INDEX($AS:$AS,$CI227+22),"")</f>
      </c>
      <c r="BQ227">
        <f>IF($CJ227&gt;=23,INDEX($AS:$AS,$CI227+23),"")</f>
      </c>
      <c r="BR227">
        <f>IF($CJ227&gt;=24,INDEX($AS:$AS,$CI227+24),"")</f>
      </c>
      <c r="BS227">
        <f>IF($CJ227&gt;=25,INDEX($AS:$AS,$CI227+25),"")</f>
      </c>
      <c r="BT227">
        <f>IF($CJ227&gt;=26,INDEX($AS:$AS,$CI227+26),"")</f>
      </c>
      <c r="BU227">
        <f>IF($CJ227&gt;=27,INDEX($AS:$AS,$CI227+27),"")</f>
      </c>
      <c r="BV227">
        <f>IF($CJ227&gt;=28,INDEX($AS:$AS,$CI227+28),"")</f>
      </c>
      <c r="BW227">
        <f>IF($CJ227&gt;=29,INDEX($AS:$AS,$CI227+29),"")</f>
      </c>
      <c r="BX227">
        <f>IF($CJ227&gt;=30,INDEX($AS:$AS,$CI227+30),"")</f>
      </c>
      <c r="BY227">
        <f>IF($CJ227&gt;=31,INDEX($AS:$AS,$CI227+31),"")</f>
      </c>
      <c r="BZ227">
        <f>IF($CJ227&gt;=32,INDEX($AS:$AS,$CI227+32),"")</f>
      </c>
      <c r="CA227">
        <f>IF($CJ227&gt;=33,INDEX($AS:$AS,$CI227+33),"")</f>
      </c>
      <c r="CB227">
        <f>IF($CJ227&gt;=34,INDEX($AS:$AS,$CI227+34),"")</f>
      </c>
      <c r="CC227">
        <f>IF($CJ227&gt;=35,INDEX($AS:$AS,$CI227+35),"")</f>
      </c>
      <c r="CD227">
        <f>IF($CJ227&gt;=36,INDEX($AS:$AS,$CI227+36),"")</f>
      </c>
      <c r="CE227">
        <f>IF($CJ227&gt;=37,INDEX($AS:$AS,$CI227+37),"")</f>
      </c>
      <c r="CF227">
        <f>IF($CJ227&gt;=38,INDEX($AS:$AS,$CI227+38),"")</f>
      </c>
      <c r="CG227">
        <f>IF($CJ227&gt;=39,INDEX($AS:$AS,$CI227+39),"")</f>
      </c>
      <c r="CH227">
        <f>IF($CJ227&gt;=40,INDEX($AS:$AS,$CI227+40),"")</f>
      </c>
      <c r="CI227">
        <f>IFERROR(MATCH($AR227,$AS$2:$AS$133,0)+1,0)</f>
      </c>
      <c r="CJ227">
        <f>IFERROR(INDEX($AT$2:$AT$133,MATCH($AR227,$AS$2:$AS$133,0)),0)</f>
      </c>
      <c r="CK227">
        <f>IFERROR(LEFT($O227,FIND(" - ",$O227)-1),$O227)</f>
      </c>
      <c r="CL227" t="s">
        <v>47</v>
      </c>
      <c r="CN227">
        <f>IF($DI227&gt;=1,INDEX($CL:$CL,$DH227+1),"")</f>
      </c>
      <c r="CO227">
        <f>IF($DI227&gt;=2,INDEX($CL:$CL,$DH227+2),"")</f>
      </c>
      <c r="CP227">
        <f>IF($DI227&gt;=3,INDEX($CL:$CL,$DH227+3),"")</f>
      </c>
      <c r="CQ227">
        <f>IF($DI227&gt;=4,INDEX($CL:$CL,$DH227+4),"")</f>
      </c>
      <c r="CR227">
        <f>IF($DI227&gt;=5,INDEX($CL:$CL,$DH227+5),"")</f>
      </c>
      <c r="CS227">
        <f>IF($DI227&gt;=6,INDEX($CL:$CL,$DH227+6),"")</f>
      </c>
      <c r="CT227">
        <f>IF($DI227&gt;=7,INDEX($CL:$CL,$DH227+7),"")</f>
      </c>
      <c r="CU227">
        <f>IF($DI227&gt;=8,INDEX($CL:$CL,$DH227+8),"")</f>
      </c>
      <c r="CV227">
        <f>IF($DI227&gt;=9,INDEX($CL:$CL,$DH227+9),"")</f>
      </c>
      <c r="CW227">
        <f>IF($DI227&gt;=10,INDEX($CL:$CL,$DH227+10),"")</f>
      </c>
      <c r="CX227">
        <f>IF($DI227&gt;=11,INDEX($CL:$CL,$DH227+11),"")</f>
      </c>
      <c r="CY227">
        <f>IF($DI227&gt;=12,INDEX($CL:$CL,$DH227+12),"")</f>
      </c>
      <c r="CZ227">
        <f>IF($DI227&gt;=13,INDEX($CL:$CL,$DH227+13),"")</f>
      </c>
      <c r="DA227">
        <f>IF($DI227&gt;=14,INDEX($CL:$CL,$DH227+14),"")</f>
      </c>
      <c r="DB227">
        <f>IF($DI227&gt;=15,INDEX($CL:$CL,$DH227+15),"")</f>
      </c>
      <c r="DC227">
        <f>IF($DI227&gt;=16,INDEX($CL:$CL,$DH227+16),"")</f>
      </c>
      <c r="DD227">
        <f>IF($DI227&gt;=17,INDEX($CL:$CL,$DH227+17),"")</f>
      </c>
      <c r="DE227">
        <f>IF($DI227&gt;=18,INDEX($CL:$CL,$DH227+18),"")</f>
      </c>
      <c r="DF227">
        <f>IF($DI227&gt;=19,INDEX($CL:$CL,$DH227+19),"")</f>
      </c>
      <c r="DG227">
        <f>IF($DI227&gt;=20,INDEX($CL:$CL,$DH227+20),"")</f>
      </c>
      <c r="DH227">
        <f>IFERROR(MATCH($CK227,$CL$2:$CL$1558,0)+1,0)</f>
      </c>
      <c r="DI227">
        <f>IFERROR(INDEX($CM$2:$CM$1558,MATCH($CK227,$CL$2:$CL$1558,0)),0)</f>
      </c>
      <c r="DJ227">
        <f>IFERROR(INDEX($AQ:$AQ,MATCH($K227,$AP:$AP,0))&amp;"","")</f>
      </c>
      <c r="DN227">
        <f>IF($GQ227&gt;=1,INDEX($DK:$DK,$GP227+1),"")</f>
      </c>
      <c r="DO227">
        <f>IF($GQ227&gt;=2,INDEX($DK:$DK,$GP227+2),"")</f>
      </c>
      <c r="DP227">
        <f>IF($GQ227&gt;=3,INDEX($DK:$DK,$GP227+3),"")</f>
      </c>
      <c r="DQ227">
        <f>IF($GQ227&gt;=4,INDEX($DK:$DK,$GP227+4),"")</f>
      </c>
      <c r="DR227">
        <f>IF($GQ227&gt;=5,INDEX($DK:$DK,$GP227+5),"")</f>
      </c>
      <c r="DS227">
        <f>IF($GQ227&gt;=6,INDEX($DK:$DK,$GP227+6),"")</f>
      </c>
      <c r="DT227">
        <f>IF($GQ227&gt;=7,INDEX($DK:$DK,$GP227+7),"")</f>
      </c>
      <c r="DU227">
        <f>IF($GQ227&gt;=8,INDEX($DK:$DK,$GP227+8),"")</f>
      </c>
      <c r="DV227">
        <f>IF($GQ227&gt;=9,INDEX($DK:$DK,$GP227+9),"")</f>
      </c>
      <c r="DW227">
        <f>IF($GQ227&gt;=10,INDEX($DK:$DK,$GP227+10),"")</f>
      </c>
      <c r="DX227">
        <f>IF($GQ227&gt;=11,INDEX($DK:$DK,$GP227+11),"")</f>
      </c>
      <c r="DY227">
        <f>IF($GQ227&gt;=12,INDEX($DK:$DK,$GP227+12),"")</f>
      </c>
      <c r="DZ227">
        <f>IF($GQ227&gt;=13,INDEX($DK:$DK,$GP227+13),"")</f>
      </c>
      <c r="EA227">
        <f>IF($GQ227&gt;=14,INDEX($DK:$DK,$GP227+14),"")</f>
      </c>
      <c r="EB227">
        <f>IF($GQ227&gt;=15,INDEX($DK:$DK,$GP227+15),"")</f>
      </c>
      <c r="EC227">
        <f>IF($GQ227&gt;=16,INDEX($DK:$DK,$GP227+16),"")</f>
      </c>
      <c r="ED227">
        <f>IF($GQ227&gt;=17,INDEX($DK:$DK,$GP227+17),"")</f>
      </c>
      <c r="EE227">
        <f>IF($GQ227&gt;=18,INDEX($DK:$DK,$GP227+18),"")</f>
      </c>
      <c r="EF227">
        <f>IF($GQ227&gt;=19,INDEX($DK:$DK,$GP227+19),"")</f>
      </c>
      <c r="EG227">
        <f>IF($GQ227&gt;=20,INDEX($DK:$DK,$GP227+20),"")</f>
      </c>
      <c r="EH227">
        <f>IF($GQ227&gt;=21,INDEX($DK:$DK,$GP227+21),"")</f>
      </c>
      <c r="EI227">
        <f>IF($GQ227&gt;=22,INDEX($DK:$DK,$GP227+22),"")</f>
      </c>
      <c r="EJ227">
        <f>IF($GQ227&gt;=23,INDEX($DK:$DK,$GP227+23),"")</f>
      </c>
      <c r="EK227">
        <f>IF($GQ227&gt;=24,INDEX($DK:$DK,$GP227+24),"")</f>
      </c>
      <c r="EL227">
        <f>IF($GQ227&gt;=25,INDEX($DK:$DK,$GP227+25),"")</f>
      </c>
      <c r="EM227">
        <f>IF($GQ227&gt;=26,INDEX($DK:$DK,$GP227+26),"")</f>
      </c>
      <c r="EN227">
        <f>IF($GQ227&gt;=27,INDEX($DK:$DK,$GP227+27),"")</f>
      </c>
      <c r="EO227">
        <f>IF($GQ227&gt;=28,INDEX($DK:$DK,$GP227+28),"")</f>
      </c>
      <c r="EP227">
        <f>IF($GQ227&gt;=29,INDEX($DK:$DK,$GP227+29),"")</f>
      </c>
      <c r="EQ227">
        <f>IF($GQ227&gt;=30,INDEX($DK:$DK,$GP227+30),"")</f>
      </c>
      <c r="ER227">
        <f>IF($GQ227&gt;=31,INDEX($DK:$DK,$GP227+31),"")</f>
      </c>
      <c r="ES227">
        <f>IF($GQ227&gt;=32,INDEX($DK:$DK,$GP227+32),"")</f>
      </c>
      <c r="ET227">
        <f>IF($GQ227&gt;=33,INDEX($DK:$DK,$GP227+33),"")</f>
      </c>
      <c r="EU227">
        <f>IF($GQ227&gt;=34,INDEX($DK:$DK,$GP227+34),"")</f>
      </c>
      <c r="EV227">
        <f>IF($GQ227&gt;=35,INDEX($DK:$DK,$GP227+35),"")</f>
      </c>
      <c r="EW227">
        <f>IF($GQ227&gt;=36,INDEX($DK:$DK,$GP227+36),"")</f>
      </c>
      <c r="EX227">
        <f>IF($GQ227&gt;=37,INDEX($DK:$DK,$GP227+37),"")</f>
      </c>
      <c r="EY227">
        <f>IF($GQ227&gt;=38,INDEX($DK:$DK,$GP227+38),"")</f>
      </c>
      <c r="EZ227">
        <f>IF($GQ227&gt;=39,INDEX($DK:$DK,$GP227+39),"")</f>
      </c>
      <c r="FA227">
        <f>IF($GQ227&gt;=40,INDEX($DK:$DK,$GP227+40),"")</f>
      </c>
      <c r="FB227">
        <f>IF($GQ227&gt;=1,INDEX($DL:$DL,$GP227+1),"")</f>
      </c>
      <c r="FC227">
        <f>IF($GQ227&gt;=2,INDEX($DL:$DL,$GP227+2),"")</f>
      </c>
      <c r="FD227">
        <f>IF($GQ227&gt;=3,INDEX($DL:$DL,$GP227+3),"")</f>
      </c>
      <c r="FE227">
        <f>IF($GQ227&gt;=4,INDEX($DL:$DL,$GP227+4),"")</f>
      </c>
      <c r="FF227">
        <f>IF($GQ227&gt;=5,INDEX($DL:$DL,$GP227+5),"")</f>
      </c>
      <c r="FG227">
        <f>IF($GQ227&gt;=6,INDEX($DL:$DL,$GP227+6),"")</f>
      </c>
      <c r="FH227">
        <f>IF($GQ227&gt;=7,INDEX($DL:$DL,$GP227+7),"")</f>
      </c>
      <c r="FI227">
        <f>IF($GQ227&gt;=8,INDEX($DL:$DL,$GP227+8),"")</f>
      </c>
      <c r="FJ227">
        <f>IF($GQ227&gt;=9,INDEX($DL:$DL,$GP227+9),"")</f>
      </c>
      <c r="FK227">
        <f>IF($GQ227&gt;=10,INDEX($DL:$DL,$GP227+10),"")</f>
      </c>
      <c r="FL227">
        <f>IF($GQ227&gt;=11,INDEX($DL:$DL,$GP227+11),"")</f>
      </c>
      <c r="FM227">
        <f>IF($GQ227&gt;=12,INDEX($DL:$DL,$GP227+12),"")</f>
      </c>
      <c r="FN227">
        <f>IF($GQ227&gt;=13,INDEX($DL:$DL,$GP227+13),"")</f>
      </c>
      <c r="FO227">
        <f>IF($GQ227&gt;=14,INDEX($DL:$DL,$GP227+14),"")</f>
      </c>
      <c r="FP227">
        <f>IF($GQ227&gt;=15,INDEX($DL:$DL,$GP227+15),"")</f>
      </c>
      <c r="FQ227">
        <f>IF($GQ227&gt;=16,INDEX($DL:$DL,$GP227+16),"")</f>
      </c>
      <c r="FR227">
        <f>IF($GQ227&gt;=17,INDEX($DL:$DL,$GP227+17),"")</f>
      </c>
      <c r="FS227">
        <f>IF($GQ227&gt;=18,INDEX($DL:$DL,$GP227+18),"")</f>
      </c>
      <c r="FT227">
        <f>IF($GQ227&gt;=19,INDEX($DL:$DL,$GP227+19),"")</f>
      </c>
      <c r="FU227">
        <f>IF($GQ227&gt;=20,INDEX($DL:$DL,$GP227+20),"")</f>
      </c>
      <c r="FV227">
        <f>IF($GQ227&gt;=21,INDEX($DL:$DL,$GP227+21),"")</f>
      </c>
      <c r="FW227">
        <f>IF($GQ227&gt;=22,INDEX($DL:$DL,$GP227+22),"")</f>
      </c>
      <c r="FX227">
        <f>IF($GQ227&gt;=23,INDEX($DL:$DL,$GP227+23),"")</f>
      </c>
      <c r="FY227">
        <f>IF($GQ227&gt;=24,INDEX($DL:$DL,$GP227+24),"")</f>
      </c>
      <c r="FZ227">
        <f>IF($GQ227&gt;=25,INDEX($DL:$DL,$GP227+25),"")</f>
      </c>
      <c r="GA227">
        <f>IF($GQ227&gt;=26,INDEX($DL:$DL,$GP227+26),"")</f>
      </c>
      <c r="GB227">
        <f>IF($GQ227&gt;=27,INDEX($DL:$DL,$GP227+27),"")</f>
      </c>
      <c r="GC227">
        <f>IF($GQ227&gt;=28,INDEX($DL:$DL,$GP227+28),"")</f>
      </c>
      <c r="GD227">
        <f>IF($GQ227&gt;=29,INDEX($DL:$DL,$GP227+29),"")</f>
      </c>
      <c r="GE227">
        <f>IF($GQ227&gt;=30,INDEX($DL:$DL,$GP227+30),"")</f>
      </c>
      <c r="GF227">
        <f>IF($GQ227&gt;=31,INDEX($DL:$DL,$GP227+31),"")</f>
      </c>
      <c r="GG227">
        <f>IF($GQ227&gt;=32,INDEX($DL:$DL,$GP227+32),"")</f>
      </c>
      <c r="GH227">
        <f>IF($GQ227&gt;=33,INDEX($DL:$DL,$GP227+33),"")</f>
      </c>
      <c r="GI227">
        <f>IF($GQ227&gt;=34,INDEX($DL:$DL,$GP227+34),"")</f>
      </c>
      <c r="GJ227">
        <f>IF($GQ227&gt;=35,INDEX($DL:$DL,$GP227+35),"")</f>
      </c>
      <c r="GK227">
        <f>IF($GQ227&gt;=36,INDEX($DL:$DL,$GP227+36),"")</f>
      </c>
      <c r="GL227">
        <f>IF($GQ227&gt;=37,INDEX($DL:$DL,$GP227+37),"")</f>
      </c>
      <c r="GM227">
        <f>IF($GQ227&gt;=38,INDEX($DL:$DL,$GP227+38),"")</f>
      </c>
      <c r="GN227">
        <f>IF($GQ227&gt;=39,INDEX($DL:$DL,$GP227+39),"")</f>
      </c>
      <c r="GO227">
        <f>IF($GQ227&gt;=40,INDEX($DL:$DL,$GP227+40),"")</f>
      </c>
      <c r="GP227">
        <f>IFERROR(MATCH($DJ227,$DK$2:$DK$148,0)+1,0)</f>
      </c>
      <c r="GQ227">
        <f>IFERROR(INDEX($DM$2:$DM$148,MATCH($DJ227,$DK$2:$DK$148,0)),0)</f>
      </c>
      <c r="GR227">
        <f>IFERROR(MATCH($L227,$DN$227:$FA$227,0),0)</f>
      </c>
      <c r="GS227">
        <f>IF($GR227&gt;0,INDEX($FB$227:$GO$227,$GR227),"")</f>
      </c>
      <c r="GT227" t="s">
        <v>492</v>
      </c>
      <c r="GV227">
        <f>IF($JE227&gt;=1,INDEX($GT:$GT,$JD227+1),"")</f>
      </c>
      <c r="GW227">
        <f>IF($JE227&gt;=2,INDEX($GT:$GT,$JD227+2),"")</f>
      </c>
      <c r="GX227">
        <f>IF($JE227&gt;=3,INDEX($GT:$GT,$JD227+3),"")</f>
      </c>
      <c r="GY227">
        <f>IF($JE227&gt;=4,INDEX($GT:$GT,$JD227+4),"")</f>
      </c>
      <c r="GZ227">
        <f>IF($JE227&gt;=5,INDEX($GT:$GT,$JD227+5),"")</f>
      </c>
      <c r="HA227">
        <f>IF($JE227&gt;=6,INDEX($GT:$GT,$JD227+6),"")</f>
      </c>
      <c r="HB227">
        <f>IF($JE227&gt;=7,INDEX($GT:$GT,$JD227+7),"")</f>
      </c>
      <c r="HC227">
        <f>IF($JE227&gt;=8,INDEX($GT:$GT,$JD227+8),"")</f>
      </c>
      <c r="HD227">
        <f>IF($JE227&gt;=9,INDEX($GT:$GT,$JD227+9),"")</f>
      </c>
      <c r="HE227">
        <f>IF($JE227&gt;=10,INDEX($GT:$GT,$JD227+10),"")</f>
      </c>
      <c r="HF227">
        <f>IF($JE227&gt;=11,INDEX($GT:$GT,$JD227+11),"")</f>
      </c>
      <c r="HG227">
        <f>IF($JE227&gt;=12,INDEX($GT:$GT,$JD227+12),"")</f>
      </c>
      <c r="HH227">
        <f>IF($JE227&gt;=13,INDEX($GT:$GT,$JD227+13),"")</f>
      </c>
      <c r="HI227">
        <f>IF($JE227&gt;=14,INDEX($GT:$GT,$JD227+14),"")</f>
      </c>
      <c r="HJ227">
        <f>IF($JE227&gt;=15,INDEX($GT:$GT,$JD227+15),"")</f>
      </c>
      <c r="HK227">
        <f>IF($JE227&gt;=16,INDEX($GT:$GT,$JD227+16),"")</f>
      </c>
      <c r="HL227">
        <f>IF($JE227&gt;=17,INDEX($GT:$GT,$JD227+17),"")</f>
      </c>
      <c r="HM227">
        <f>IF($JE227&gt;=18,INDEX($GT:$GT,$JD227+18),"")</f>
      </c>
      <c r="HN227">
        <f>IF($JE227&gt;=19,INDEX($GT:$GT,$JD227+19),"")</f>
      </c>
      <c r="HO227">
        <f>IF($JE227&gt;=20,INDEX($GT:$GT,$JD227+20),"")</f>
      </c>
      <c r="HP227">
        <f>IF($JE227&gt;=21,INDEX($GT:$GT,$JD227+21),"")</f>
      </c>
      <c r="HQ227">
        <f>IF($JE227&gt;=22,INDEX($GT:$GT,$JD227+22),"")</f>
      </c>
      <c r="HR227">
        <f>IF($JE227&gt;=23,INDEX($GT:$GT,$JD227+23),"")</f>
      </c>
      <c r="HS227">
        <f>IF($JE227&gt;=24,INDEX($GT:$GT,$JD227+24),"")</f>
      </c>
      <c r="HT227">
        <f>IF($JE227&gt;=25,INDEX($GT:$GT,$JD227+25),"")</f>
      </c>
      <c r="HU227">
        <f>IF($JE227&gt;=26,INDEX($GT:$GT,$JD227+26),"")</f>
      </c>
      <c r="HV227">
        <f>IF($JE227&gt;=27,INDEX($GT:$GT,$JD227+27),"")</f>
      </c>
      <c r="HW227">
        <f>IF($JE227&gt;=28,INDEX($GT:$GT,$JD227+28),"")</f>
      </c>
      <c r="HX227">
        <f>IF($JE227&gt;=29,INDEX($GT:$GT,$JD227+29),"")</f>
      </c>
      <c r="HY227">
        <f>IF($JE227&gt;=30,INDEX($GT:$GT,$JD227+30),"")</f>
      </c>
      <c r="HZ227">
        <f>IF($JE227&gt;=31,INDEX($GT:$GT,$JD227+31),"")</f>
      </c>
      <c r="IA227">
        <f>IF($JE227&gt;=32,INDEX($GT:$GT,$JD227+32),"")</f>
      </c>
      <c r="IB227">
        <f>IF($JE227&gt;=33,INDEX($GT:$GT,$JD227+33),"")</f>
      </c>
      <c r="IC227">
        <f>IF($JE227&gt;=34,INDEX($GT:$GT,$JD227+34),"")</f>
      </c>
      <c r="ID227">
        <f>IF($JE227&gt;=35,INDEX($GT:$GT,$JD227+35),"")</f>
      </c>
      <c r="IE227">
        <f>IF($JE227&gt;=36,INDEX($GT:$GT,$JD227+36),"")</f>
      </c>
      <c r="IF227">
        <f>IF($JE227&gt;=37,INDEX($GT:$GT,$JD227+37),"")</f>
      </c>
      <c r="IG227">
        <f>IF($JE227&gt;=38,INDEX($GT:$GT,$JD227+38),"")</f>
      </c>
      <c r="IH227">
        <f>IF($JE227&gt;=39,INDEX($GT:$GT,$JD227+39),"")</f>
      </c>
      <c r="II227">
        <f>IF($JE227&gt;=40,INDEX($GT:$GT,$JD227+40),"")</f>
      </c>
      <c r="IJ227">
        <f>IF($JE227&gt;=41,INDEX($GT:$GT,$JD227+41),"")</f>
      </c>
      <c r="IK227">
        <f>IF($JE227&gt;=42,INDEX($GT:$GT,$JD227+42),"")</f>
      </c>
      <c r="IL227">
        <f>IF($JE227&gt;=43,INDEX($GT:$GT,$JD227+43),"")</f>
      </c>
      <c r="IM227">
        <f>IF($JE227&gt;=44,INDEX($GT:$GT,$JD227+44),"")</f>
      </c>
      <c r="IN227">
        <f>IF($JE227&gt;=45,INDEX($GT:$GT,$JD227+45),"")</f>
      </c>
      <c r="IO227">
        <f>IF($JE227&gt;=46,INDEX($GT:$GT,$JD227+46),"")</f>
      </c>
      <c r="IP227">
        <f>IF($JE227&gt;=47,INDEX($GT:$GT,$JD227+47),"")</f>
      </c>
      <c r="IQ227">
        <f>IF($JE227&gt;=48,INDEX($GT:$GT,$JD227+48),"")</f>
      </c>
      <c r="IR227">
        <f>IF($JE227&gt;=49,INDEX($GT:$GT,$JD227+49),"")</f>
      </c>
      <c r="IS227">
        <f>IF($JE227&gt;=50,INDEX($GT:$GT,$JD227+50),"")</f>
      </c>
      <c r="IT227">
        <f>IF($JE227&gt;=51,INDEX($GT:$GT,$JD227+51),"")</f>
      </c>
      <c r="IU227">
        <f>IF($JE227&gt;=52,INDEX($GT:$GT,$JD227+52),"")</f>
      </c>
      <c r="IV227">
        <f>IF($JE227&gt;=53,INDEX($GT:$GT,$JD227+53),"")</f>
      </c>
      <c r="IW227">
        <f>IF($JE227&gt;=54,INDEX($GT:$GT,$JD227+54),"")</f>
      </c>
      <c r="IX227">
        <f>IF($JE227&gt;=55,INDEX($GT:$GT,$JD227+55),"")</f>
      </c>
      <c r="IY227">
        <f>IF($JE227&gt;=56,INDEX($GT:$GT,$JD227+56),"")</f>
      </c>
      <c r="IZ227">
        <f>IF($JE227&gt;=57,INDEX($GT:$GT,$JD227+57),"")</f>
      </c>
      <c r="JA227">
        <f>IF($JE227&gt;=58,INDEX($GT:$GT,$JD227+58),"")</f>
      </c>
      <c r="JB227">
        <f>IF($JE227&gt;=59,INDEX($GT:$GT,$JD227+59),"")</f>
      </c>
      <c r="JC227">
        <f>IF($JE227&gt;=60,INDEX($GT:$GT,$JD227+60),"")</f>
      </c>
      <c r="JD227">
        <f>IFERROR(MATCH($GS227,$GT$2:$GT$322,0)+1,0)</f>
      </c>
      <c r="JE227">
        <f>IFERROR(INDEX($GU$2:$GU$322,MATCH($GS227,$GT$2:$GT$322,0)),0)</f>
      </c>
      <c r="JF227" t="s">
        <v>28</v>
      </c>
      <c r="JG227" t="s">
        <v>28</v>
      </c>
    </row>
    <row r="228" spans="1:267" x14ac:dyDescent="0.25">
      <c r="J228" s="1"/>
      <c r="K228" s="1"/>
      <c r="L228" s="1"/>
      <c r="M228" s="1"/>
      <c r="N228" s="1">
        <f>IFERROR(IF(FIND(" - ",$J228)&gt;0,MID($J228,FIND(" - ",$J228)+3,LEN($J228)),""),"")</f>
      </c>
      <c r="P228" s="1"/>
      <c r="S228" t="s">
        <v>28</v>
      </c>
      <c r="U228">
        <f>IF(OR($S228="",$T228=""),"",IFERROR($S228/$T228,0))</f>
      </c>
      <c r="V228">
        <f>IF($S228="","",
IF($K228="","",
IF(ISNUMBER(SEARCH("exempt",LOWER($K228))),0,
$S228*(VALUE(SUBSTITUTE($K228,"%",""))/100))))</f>
      </c>
      <c r="AB228">
        <f>IF($S228="","",
SUM($S228,$V228,$Z228,$W228,$Y228)-
IF($AA228="",0,VALUE($AA228)))</f>
      </c>
      <c r="AJ228" t="s">
        <v>883</v>
      </c>
      <c r="AR228">
        <f>IFERROR(LEFT($J228,FIND(" - ",$J228)-1),$J228)</f>
      </c>
      <c r="AU228">
        <f>IF($CJ228&gt;=1,INDEX($AS:$AS,$CI228+1),"")</f>
      </c>
      <c r="AV228">
        <f>IF($CJ228&gt;=2,INDEX($AS:$AS,$CI228+2),"")</f>
      </c>
      <c r="AW228">
        <f>IF($CJ228&gt;=3,INDEX($AS:$AS,$CI228+3),"")</f>
      </c>
      <c r="AX228">
        <f>IF($CJ228&gt;=4,INDEX($AS:$AS,$CI228+4),"")</f>
      </c>
      <c r="AY228">
        <f>IF($CJ228&gt;=5,INDEX($AS:$AS,$CI228+5),"")</f>
      </c>
      <c r="AZ228">
        <f>IF($CJ228&gt;=6,INDEX($AS:$AS,$CI228+6),"")</f>
      </c>
      <c r="BA228">
        <f>IF($CJ228&gt;=7,INDEX($AS:$AS,$CI228+7),"")</f>
      </c>
      <c r="BB228">
        <f>IF($CJ228&gt;=8,INDEX($AS:$AS,$CI228+8),"")</f>
      </c>
      <c r="BC228">
        <f>IF($CJ228&gt;=9,INDEX($AS:$AS,$CI228+9),"")</f>
      </c>
      <c r="BD228">
        <f>IF($CJ228&gt;=10,INDEX($AS:$AS,$CI228+10),"")</f>
      </c>
      <c r="BE228">
        <f>IF($CJ228&gt;=11,INDEX($AS:$AS,$CI228+11),"")</f>
      </c>
      <c r="BF228">
        <f>IF($CJ228&gt;=12,INDEX($AS:$AS,$CI228+12),"")</f>
      </c>
      <c r="BG228">
        <f>IF($CJ228&gt;=13,INDEX($AS:$AS,$CI228+13),"")</f>
      </c>
      <c r="BH228">
        <f>IF($CJ228&gt;=14,INDEX($AS:$AS,$CI228+14),"")</f>
      </c>
      <c r="BI228">
        <f>IF($CJ228&gt;=15,INDEX($AS:$AS,$CI228+15),"")</f>
      </c>
      <c r="BJ228">
        <f>IF($CJ228&gt;=16,INDEX($AS:$AS,$CI228+16),"")</f>
      </c>
      <c r="BK228">
        <f>IF($CJ228&gt;=17,INDEX($AS:$AS,$CI228+17),"")</f>
      </c>
      <c r="BL228">
        <f>IF($CJ228&gt;=18,INDEX($AS:$AS,$CI228+18),"")</f>
      </c>
      <c r="BM228">
        <f>IF($CJ228&gt;=19,INDEX($AS:$AS,$CI228+19),"")</f>
      </c>
      <c r="BN228">
        <f>IF($CJ228&gt;=20,INDEX($AS:$AS,$CI228+20),"")</f>
      </c>
      <c r="BO228">
        <f>IF($CJ228&gt;=21,INDEX($AS:$AS,$CI228+21),"")</f>
      </c>
      <c r="BP228">
        <f>IF($CJ228&gt;=22,INDEX($AS:$AS,$CI228+22),"")</f>
      </c>
      <c r="BQ228">
        <f>IF($CJ228&gt;=23,INDEX($AS:$AS,$CI228+23),"")</f>
      </c>
      <c r="BR228">
        <f>IF($CJ228&gt;=24,INDEX($AS:$AS,$CI228+24),"")</f>
      </c>
      <c r="BS228">
        <f>IF($CJ228&gt;=25,INDEX($AS:$AS,$CI228+25),"")</f>
      </c>
      <c r="BT228">
        <f>IF($CJ228&gt;=26,INDEX($AS:$AS,$CI228+26),"")</f>
      </c>
      <c r="BU228">
        <f>IF($CJ228&gt;=27,INDEX($AS:$AS,$CI228+27),"")</f>
      </c>
      <c r="BV228">
        <f>IF($CJ228&gt;=28,INDEX($AS:$AS,$CI228+28),"")</f>
      </c>
      <c r="BW228">
        <f>IF($CJ228&gt;=29,INDEX($AS:$AS,$CI228+29),"")</f>
      </c>
      <c r="BX228">
        <f>IF($CJ228&gt;=30,INDEX($AS:$AS,$CI228+30),"")</f>
      </c>
      <c r="BY228">
        <f>IF($CJ228&gt;=31,INDEX($AS:$AS,$CI228+31),"")</f>
      </c>
      <c r="BZ228">
        <f>IF($CJ228&gt;=32,INDEX($AS:$AS,$CI228+32),"")</f>
      </c>
      <c r="CA228">
        <f>IF($CJ228&gt;=33,INDEX($AS:$AS,$CI228+33),"")</f>
      </c>
      <c r="CB228">
        <f>IF($CJ228&gt;=34,INDEX($AS:$AS,$CI228+34),"")</f>
      </c>
      <c r="CC228">
        <f>IF($CJ228&gt;=35,INDEX($AS:$AS,$CI228+35),"")</f>
      </c>
      <c r="CD228">
        <f>IF($CJ228&gt;=36,INDEX($AS:$AS,$CI228+36),"")</f>
      </c>
      <c r="CE228">
        <f>IF($CJ228&gt;=37,INDEX($AS:$AS,$CI228+37),"")</f>
      </c>
      <c r="CF228">
        <f>IF($CJ228&gt;=38,INDEX($AS:$AS,$CI228+38),"")</f>
      </c>
      <c r="CG228">
        <f>IF($CJ228&gt;=39,INDEX($AS:$AS,$CI228+39),"")</f>
      </c>
      <c r="CH228">
        <f>IF($CJ228&gt;=40,INDEX($AS:$AS,$CI228+40),"")</f>
      </c>
      <c r="CI228">
        <f>IFERROR(MATCH($AR228,$AS$2:$AS$133,0)+1,0)</f>
      </c>
      <c r="CJ228">
        <f>IFERROR(INDEX($AT$2:$AT$133,MATCH($AR228,$AS$2:$AS$133,0)),0)</f>
      </c>
      <c r="CK228">
        <f>IFERROR(LEFT($O228,FIND(" - ",$O228)-1),$O228)</f>
      </c>
      <c r="CL228" t="s">
        <v>85</v>
      </c>
      <c r="CN228">
        <f>IF($DI228&gt;=1,INDEX($CL:$CL,$DH228+1),"")</f>
      </c>
      <c r="CO228">
        <f>IF($DI228&gt;=2,INDEX($CL:$CL,$DH228+2),"")</f>
      </c>
      <c r="CP228">
        <f>IF($DI228&gt;=3,INDEX($CL:$CL,$DH228+3),"")</f>
      </c>
      <c r="CQ228">
        <f>IF($DI228&gt;=4,INDEX($CL:$CL,$DH228+4),"")</f>
      </c>
      <c r="CR228">
        <f>IF($DI228&gt;=5,INDEX($CL:$CL,$DH228+5),"")</f>
      </c>
      <c r="CS228">
        <f>IF($DI228&gt;=6,INDEX($CL:$CL,$DH228+6),"")</f>
      </c>
      <c r="CT228">
        <f>IF($DI228&gt;=7,INDEX($CL:$CL,$DH228+7),"")</f>
      </c>
      <c r="CU228">
        <f>IF($DI228&gt;=8,INDEX($CL:$CL,$DH228+8),"")</f>
      </c>
      <c r="CV228">
        <f>IF($DI228&gt;=9,INDEX($CL:$CL,$DH228+9),"")</f>
      </c>
      <c r="CW228">
        <f>IF($DI228&gt;=10,INDEX($CL:$CL,$DH228+10),"")</f>
      </c>
      <c r="CX228">
        <f>IF($DI228&gt;=11,INDEX($CL:$CL,$DH228+11),"")</f>
      </c>
      <c r="CY228">
        <f>IF($DI228&gt;=12,INDEX($CL:$CL,$DH228+12),"")</f>
      </c>
      <c r="CZ228">
        <f>IF($DI228&gt;=13,INDEX($CL:$CL,$DH228+13),"")</f>
      </c>
      <c r="DA228">
        <f>IF($DI228&gt;=14,INDEX($CL:$CL,$DH228+14),"")</f>
      </c>
      <c r="DB228">
        <f>IF($DI228&gt;=15,INDEX($CL:$CL,$DH228+15),"")</f>
      </c>
      <c r="DC228">
        <f>IF($DI228&gt;=16,INDEX($CL:$CL,$DH228+16),"")</f>
      </c>
      <c r="DD228">
        <f>IF($DI228&gt;=17,INDEX($CL:$CL,$DH228+17),"")</f>
      </c>
      <c r="DE228">
        <f>IF($DI228&gt;=18,INDEX($CL:$CL,$DH228+18),"")</f>
      </c>
      <c r="DF228">
        <f>IF($DI228&gt;=19,INDEX($CL:$CL,$DH228+19),"")</f>
      </c>
      <c r="DG228">
        <f>IF($DI228&gt;=20,INDEX($CL:$CL,$DH228+20),"")</f>
      </c>
      <c r="DH228">
        <f>IFERROR(MATCH($CK228,$CL$2:$CL$1558,0)+1,0)</f>
      </c>
      <c r="DI228">
        <f>IFERROR(INDEX($CM$2:$CM$1558,MATCH($CK228,$CL$2:$CL$1558,0)),0)</f>
      </c>
      <c r="DJ228">
        <f>IFERROR(INDEX($AQ:$AQ,MATCH($K228,$AP:$AP,0))&amp;"","")</f>
      </c>
      <c r="DN228">
        <f>IF($GQ228&gt;=1,INDEX($DK:$DK,$GP228+1),"")</f>
      </c>
      <c r="DO228">
        <f>IF($GQ228&gt;=2,INDEX($DK:$DK,$GP228+2),"")</f>
      </c>
      <c r="DP228">
        <f>IF($GQ228&gt;=3,INDEX($DK:$DK,$GP228+3),"")</f>
      </c>
      <c r="DQ228">
        <f>IF($GQ228&gt;=4,INDEX($DK:$DK,$GP228+4),"")</f>
      </c>
      <c r="DR228">
        <f>IF($GQ228&gt;=5,INDEX($DK:$DK,$GP228+5),"")</f>
      </c>
      <c r="DS228">
        <f>IF($GQ228&gt;=6,INDEX($DK:$DK,$GP228+6),"")</f>
      </c>
      <c r="DT228">
        <f>IF($GQ228&gt;=7,INDEX($DK:$DK,$GP228+7),"")</f>
      </c>
      <c r="DU228">
        <f>IF($GQ228&gt;=8,INDEX($DK:$DK,$GP228+8),"")</f>
      </c>
      <c r="DV228">
        <f>IF($GQ228&gt;=9,INDEX($DK:$DK,$GP228+9),"")</f>
      </c>
      <c r="DW228">
        <f>IF($GQ228&gt;=10,INDEX($DK:$DK,$GP228+10),"")</f>
      </c>
      <c r="DX228">
        <f>IF($GQ228&gt;=11,INDEX($DK:$DK,$GP228+11),"")</f>
      </c>
      <c r="DY228">
        <f>IF($GQ228&gt;=12,INDEX($DK:$DK,$GP228+12),"")</f>
      </c>
      <c r="DZ228">
        <f>IF($GQ228&gt;=13,INDEX($DK:$DK,$GP228+13),"")</f>
      </c>
      <c r="EA228">
        <f>IF($GQ228&gt;=14,INDEX($DK:$DK,$GP228+14),"")</f>
      </c>
      <c r="EB228">
        <f>IF($GQ228&gt;=15,INDEX($DK:$DK,$GP228+15),"")</f>
      </c>
      <c r="EC228">
        <f>IF($GQ228&gt;=16,INDEX($DK:$DK,$GP228+16),"")</f>
      </c>
      <c r="ED228">
        <f>IF($GQ228&gt;=17,INDEX($DK:$DK,$GP228+17),"")</f>
      </c>
      <c r="EE228">
        <f>IF($GQ228&gt;=18,INDEX($DK:$DK,$GP228+18),"")</f>
      </c>
      <c r="EF228">
        <f>IF($GQ228&gt;=19,INDEX($DK:$DK,$GP228+19),"")</f>
      </c>
      <c r="EG228">
        <f>IF($GQ228&gt;=20,INDEX($DK:$DK,$GP228+20),"")</f>
      </c>
      <c r="EH228">
        <f>IF($GQ228&gt;=21,INDEX($DK:$DK,$GP228+21),"")</f>
      </c>
      <c r="EI228">
        <f>IF($GQ228&gt;=22,INDEX($DK:$DK,$GP228+22),"")</f>
      </c>
      <c r="EJ228">
        <f>IF($GQ228&gt;=23,INDEX($DK:$DK,$GP228+23),"")</f>
      </c>
      <c r="EK228">
        <f>IF($GQ228&gt;=24,INDEX($DK:$DK,$GP228+24),"")</f>
      </c>
      <c r="EL228">
        <f>IF($GQ228&gt;=25,INDEX($DK:$DK,$GP228+25),"")</f>
      </c>
      <c r="EM228">
        <f>IF($GQ228&gt;=26,INDEX($DK:$DK,$GP228+26),"")</f>
      </c>
      <c r="EN228">
        <f>IF($GQ228&gt;=27,INDEX($DK:$DK,$GP228+27),"")</f>
      </c>
      <c r="EO228">
        <f>IF($GQ228&gt;=28,INDEX($DK:$DK,$GP228+28),"")</f>
      </c>
      <c r="EP228">
        <f>IF($GQ228&gt;=29,INDEX($DK:$DK,$GP228+29),"")</f>
      </c>
      <c r="EQ228">
        <f>IF($GQ228&gt;=30,INDEX($DK:$DK,$GP228+30),"")</f>
      </c>
      <c r="ER228">
        <f>IF($GQ228&gt;=31,INDEX($DK:$DK,$GP228+31),"")</f>
      </c>
      <c r="ES228">
        <f>IF($GQ228&gt;=32,INDEX($DK:$DK,$GP228+32),"")</f>
      </c>
      <c r="ET228">
        <f>IF($GQ228&gt;=33,INDEX($DK:$DK,$GP228+33),"")</f>
      </c>
      <c r="EU228">
        <f>IF($GQ228&gt;=34,INDEX($DK:$DK,$GP228+34),"")</f>
      </c>
      <c r="EV228">
        <f>IF($GQ228&gt;=35,INDEX($DK:$DK,$GP228+35),"")</f>
      </c>
      <c r="EW228">
        <f>IF($GQ228&gt;=36,INDEX($DK:$DK,$GP228+36),"")</f>
      </c>
      <c r="EX228">
        <f>IF($GQ228&gt;=37,INDEX($DK:$DK,$GP228+37),"")</f>
      </c>
      <c r="EY228">
        <f>IF($GQ228&gt;=38,INDEX($DK:$DK,$GP228+38),"")</f>
      </c>
      <c r="EZ228">
        <f>IF($GQ228&gt;=39,INDEX($DK:$DK,$GP228+39),"")</f>
      </c>
      <c r="FA228">
        <f>IF($GQ228&gt;=40,INDEX($DK:$DK,$GP228+40),"")</f>
      </c>
      <c r="FB228">
        <f>IF($GQ228&gt;=1,INDEX($DL:$DL,$GP228+1),"")</f>
      </c>
      <c r="FC228">
        <f>IF($GQ228&gt;=2,INDEX($DL:$DL,$GP228+2),"")</f>
      </c>
      <c r="FD228">
        <f>IF($GQ228&gt;=3,INDEX($DL:$DL,$GP228+3),"")</f>
      </c>
      <c r="FE228">
        <f>IF($GQ228&gt;=4,INDEX($DL:$DL,$GP228+4),"")</f>
      </c>
      <c r="FF228">
        <f>IF($GQ228&gt;=5,INDEX($DL:$DL,$GP228+5),"")</f>
      </c>
      <c r="FG228">
        <f>IF($GQ228&gt;=6,INDEX($DL:$DL,$GP228+6),"")</f>
      </c>
      <c r="FH228">
        <f>IF($GQ228&gt;=7,INDEX($DL:$DL,$GP228+7),"")</f>
      </c>
      <c r="FI228">
        <f>IF($GQ228&gt;=8,INDEX($DL:$DL,$GP228+8),"")</f>
      </c>
      <c r="FJ228">
        <f>IF($GQ228&gt;=9,INDEX($DL:$DL,$GP228+9),"")</f>
      </c>
      <c r="FK228">
        <f>IF($GQ228&gt;=10,INDEX($DL:$DL,$GP228+10),"")</f>
      </c>
      <c r="FL228">
        <f>IF($GQ228&gt;=11,INDEX($DL:$DL,$GP228+11),"")</f>
      </c>
      <c r="FM228">
        <f>IF($GQ228&gt;=12,INDEX($DL:$DL,$GP228+12),"")</f>
      </c>
      <c r="FN228">
        <f>IF($GQ228&gt;=13,INDEX($DL:$DL,$GP228+13),"")</f>
      </c>
      <c r="FO228">
        <f>IF($GQ228&gt;=14,INDEX($DL:$DL,$GP228+14),"")</f>
      </c>
      <c r="FP228">
        <f>IF($GQ228&gt;=15,INDEX($DL:$DL,$GP228+15),"")</f>
      </c>
      <c r="FQ228">
        <f>IF($GQ228&gt;=16,INDEX($DL:$DL,$GP228+16),"")</f>
      </c>
      <c r="FR228">
        <f>IF($GQ228&gt;=17,INDEX($DL:$DL,$GP228+17),"")</f>
      </c>
      <c r="FS228">
        <f>IF($GQ228&gt;=18,INDEX($DL:$DL,$GP228+18),"")</f>
      </c>
      <c r="FT228">
        <f>IF($GQ228&gt;=19,INDEX($DL:$DL,$GP228+19),"")</f>
      </c>
      <c r="FU228">
        <f>IF($GQ228&gt;=20,INDEX($DL:$DL,$GP228+20),"")</f>
      </c>
      <c r="FV228">
        <f>IF($GQ228&gt;=21,INDEX($DL:$DL,$GP228+21),"")</f>
      </c>
      <c r="FW228">
        <f>IF($GQ228&gt;=22,INDEX($DL:$DL,$GP228+22),"")</f>
      </c>
      <c r="FX228">
        <f>IF($GQ228&gt;=23,INDEX($DL:$DL,$GP228+23),"")</f>
      </c>
      <c r="FY228">
        <f>IF($GQ228&gt;=24,INDEX($DL:$DL,$GP228+24),"")</f>
      </c>
      <c r="FZ228">
        <f>IF($GQ228&gt;=25,INDEX($DL:$DL,$GP228+25),"")</f>
      </c>
      <c r="GA228">
        <f>IF($GQ228&gt;=26,INDEX($DL:$DL,$GP228+26),"")</f>
      </c>
      <c r="GB228">
        <f>IF($GQ228&gt;=27,INDEX($DL:$DL,$GP228+27),"")</f>
      </c>
      <c r="GC228">
        <f>IF($GQ228&gt;=28,INDEX($DL:$DL,$GP228+28),"")</f>
      </c>
      <c r="GD228">
        <f>IF($GQ228&gt;=29,INDEX($DL:$DL,$GP228+29),"")</f>
      </c>
      <c r="GE228">
        <f>IF($GQ228&gt;=30,INDEX($DL:$DL,$GP228+30),"")</f>
      </c>
      <c r="GF228">
        <f>IF($GQ228&gt;=31,INDEX($DL:$DL,$GP228+31),"")</f>
      </c>
      <c r="GG228">
        <f>IF($GQ228&gt;=32,INDEX($DL:$DL,$GP228+32),"")</f>
      </c>
      <c r="GH228">
        <f>IF($GQ228&gt;=33,INDEX($DL:$DL,$GP228+33),"")</f>
      </c>
      <c r="GI228">
        <f>IF($GQ228&gt;=34,INDEX($DL:$DL,$GP228+34),"")</f>
      </c>
      <c r="GJ228">
        <f>IF($GQ228&gt;=35,INDEX($DL:$DL,$GP228+35),"")</f>
      </c>
      <c r="GK228">
        <f>IF($GQ228&gt;=36,INDEX($DL:$DL,$GP228+36),"")</f>
      </c>
      <c r="GL228">
        <f>IF($GQ228&gt;=37,INDEX($DL:$DL,$GP228+37),"")</f>
      </c>
      <c r="GM228">
        <f>IF($GQ228&gt;=38,INDEX($DL:$DL,$GP228+38),"")</f>
      </c>
      <c r="GN228">
        <f>IF($GQ228&gt;=39,INDEX($DL:$DL,$GP228+39),"")</f>
      </c>
      <c r="GO228">
        <f>IF($GQ228&gt;=40,INDEX($DL:$DL,$GP228+40),"")</f>
      </c>
      <c r="GP228">
        <f>IFERROR(MATCH($DJ228,$DK$2:$DK$148,0)+1,0)</f>
      </c>
      <c r="GQ228">
        <f>IFERROR(INDEX($DM$2:$DM$148,MATCH($DJ228,$DK$2:$DK$148,0)),0)</f>
      </c>
      <c r="GR228">
        <f>IFERROR(MATCH($L228,$DN$228:$FA$228,0),0)</f>
      </c>
      <c r="GS228">
        <f>IF($GR228&gt;0,INDEX($FB$228:$GO$228,$GR228),"")</f>
      </c>
      <c r="GT228" t="s">
        <v>495</v>
      </c>
      <c r="GV228">
        <f>IF($JE228&gt;=1,INDEX($GT:$GT,$JD228+1),"")</f>
      </c>
      <c r="GW228">
        <f>IF($JE228&gt;=2,INDEX($GT:$GT,$JD228+2),"")</f>
      </c>
      <c r="GX228">
        <f>IF($JE228&gt;=3,INDEX($GT:$GT,$JD228+3),"")</f>
      </c>
      <c r="GY228">
        <f>IF($JE228&gt;=4,INDEX($GT:$GT,$JD228+4),"")</f>
      </c>
      <c r="GZ228">
        <f>IF($JE228&gt;=5,INDEX($GT:$GT,$JD228+5),"")</f>
      </c>
      <c r="HA228">
        <f>IF($JE228&gt;=6,INDEX($GT:$GT,$JD228+6),"")</f>
      </c>
      <c r="HB228">
        <f>IF($JE228&gt;=7,INDEX($GT:$GT,$JD228+7),"")</f>
      </c>
      <c r="HC228">
        <f>IF($JE228&gt;=8,INDEX($GT:$GT,$JD228+8),"")</f>
      </c>
      <c r="HD228">
        <f>IF($JE228&gt;=9,INDEX($GT:$GT,$JD228+9),"")</f>
      </c>
      <c r="HE228">
        <f>IF($JE228&gt;=10,INDEX($GT:$GT,$JD228+10),"")</f>
      </c>
      <c r="HF228">
        <f>IF($JE228&gt;=11,INDEX($GT:$GT,$JD228+11),"")</f>
      </c>
      <c r="HG228">
        <f>IF($JE228&gt;=12,INDEX($GT:$GT,$JD228+12),"")</f>
      </c>
      <c r="HH228">
        <f>IF($JE228&gt;=13,INDEX($GT:$GT,$JD228+13),"")</f>
      </c>
      <c r="HI228">
        <f>IF($JE228&gt;=14,INDEX($GT:$GT,$JD228+14),"")</f>
      </c>
      <c r="HJ228">
        <f>IF($JE228&gt;=15,INDEX($GT:$GT,$JD228+15),"")</f>
      </c>
      <c r="HK228">
        <f>IF($JE228&gt;=16,INDEX($GT:$GT,$JD228+16),"")</f>
      </c>
      <c r="HL228">
        <f>IF($JE228&gt;=17,INDEX($GT:$GT,$JD228+17),"")</f>
      </c>
      <c r="HM228">
        <f>IF($JE228&gt;=18,INDEX($GT:$GT,$JD228+18),"")</f>
      </c>
      <c r="HN228">
        <f>IF($JE228&gt;=19,INDEX($GT:$GT,$JD228+19),"")</f>
      </c>
      <c r="HO228">
        <f>IF($JE228&gt;=20,INDEX($GT:$GT,$JD228+20),"")</f>
      </c>
      <c r="HP228">
        <f>IF($JE228&gt;=21,INDEX($GT:$GT,$JD228+21),"")</f>
      </c>
      <c r="HQ228">
        <f>IF($JE228&gt;=22,INDEX($GT:$GT,$JD228+22),"")</f>
      </c>
      <c r="HR228">
        <f>IF($JE228&gt;=23,INDEX($GT:$GT,$JD228+23),"")</f>
      </c>
      <c r="HS228">
        <f>IF($JE228&gt;=24,INDEX($GT:$GT,$JD228+24),"")</f>
      </c>
      <c r="HT228">
        <f>IF($JE228&gt;=25,INDEX($GT:$GT,$JD228+25),"")</f>
      </c>
      <c r="HU228">
        <f>IF($JE228&gt;=26,INDEX($GT:$GT,$JD228+26),"")</f>
      </c>
      <c r="HV228">
        <f>IF($JE228&gt;=27,INDEX($GT:$GT,$JD228+27),"")</f>
      </c>
      <c r="HW228">
        <f>IF($JE228&gt;=28,INDEX($GT:$GT,$JD228+28),"")</f>
      </c>
      <c r="HX228">
        <f>IF($JE228&gt;=29,INDEX($GT:$GT,$JD228+29),"")</f>
      </c>
      <c r="HY228">
        <f>IF($JE228&gt;=30,INDEX($GT:$GT,$JD228+30),"")</f>
      </c>
      <c r="HZ228">
        <f>IF($JE228&gt;=31,INDEX($GT:$GT,$JD228+31),"")</f>
      </c>
      <c r="IA228">
        <f>IF($JE228&gt;=32,INDEX($GT:$GT,$JD228+32),"")</f>
      </c>
      <c r="IB228">
        <f>IF($JE228&gt;=33,INDEX($GT:$GT,$JD228+33),"")</f>
      </c>
      <c r="IC228">
        <f>IF($JE228&gt;=34,INDEX($GT:$GT,$JD228+34),"")</f>
      </c>
      <c r="ID228">
        <f>IF($JE228&gt;=35,INDEX($GT:$GT,$JD228+35),"")</f>
      </c>
      <c r="IE228">
        <f>IF($JE228&gt;=36,INDEX($GT:$GT,$JD228+36),"")</f>
      </c>
      <c r="IF228">
        <f>IF($JE228&gt;=37,INDEX($GT:$GT,$JD228+37),"")</f>
      </c>
      <c r="IG228">
        <f>IF($JE228&gt;=38,INDEX($GT:$GT,$JD228+38),"")</f>
      </c>
      <c r="IH228">
        <f>IF($JE228&gt;=39,INDEX($GT:$GT,$JD228+39),"")</f>
      </c>
      <c r="II228">
        <f>IF($JE228&gt;=40,INDEX($GT:$GT,$JD228+40),"")</f>
      </c>
      <c r="IJ228">
        <f>IF($JE228&gt;=41,INDEX($GT:$GT,$JD228+41),"")</f>
      </c>
      <c r="IK228">
        <f>IF($JE228&gt;=42,INDEX($GT:$GT,$JD228+42),"")</f>
      </c>
      <c r="IL228">
        <f>IF($JE228&gt;=43,INDEX($GT:$GT,$JD228+43),"")</f>
      </c>
      <c r="IM228">
        <f>IF($JE228&gt;=44,INDEX($GT:$GT,$JD228+44),"")</f>
      </c>
      <c r="IN228">
        <f>IF($JE228&gt;=45,INDEX($GT:$GT,$JD228+45),"")</f>
      </c>
      <c r="IO228">
        <f>IF($JE228&gt;=46,INDEX($GT:$GT,$JD228+46),"")</f>
      </c>
      <c r="IP228">
        <f>IF($JE228&gt;=47,INDEX($GT:$GT,$JD228+47),"")</f>
      </c>
      <c r="IQ228">
        <f>IF($JE228&gt;=48,INDEX($GT:$GT,$JD228+48),"")</f>
      </c>
      <c r="IR228">
        <f>IF($JE228&gt;=49,INDEX($GT:$GT,$JD228+49),"")</f>
      </c>
      <c r="IS228">
        <f>IF($JE228&gt;=50,INDEX($GT:$GT,$JD228+50),"")</f>
      </c>
      <c r="IT228">
        <f>IF($JE228&gt;=51,INDEX($GT:$GT,$JD228+51),"")</f>
      </c>
      <c r="IU228">
        <f>IF($JE228&gt;=52,INDEX($GT:$GT,$JD228+52),"")</f>
      </c>
      <c r="IV228">
        <f>IF($JE228&gt;=53,INDEX($GT:$GT,$JD228+53),"")</f>
      </c>
      <c r="IW228">
        <f>IF($JE228&gt;=54,INDEX($GT:$GT,$JD228+54),"")</f>
      </c>
      <c r="IX228">
        <f>IF($JE228&gt;=55,INDEX($GT:$GT,$JD228+55),"")</f>
      </c>
      <c r="IY228">
        <f>IF($JE228&gt;=56,INDEX($GT:$GT,$JD228+56),"")</f>
      </c>
      <c r="IZ228">
        <f>IF($JE228&gt;=57,INDEX($GT:$GT,$JD228+57),"")</f>
      </c>
      <c r="JA228">
        <f>IF($JE228&gt;=58,INDEX($GT:$GT,$JD228+58),"")</f>
      </c>
      <c r="JB228">
        <f>IF($JE228&gt;=59,INDEX($GT:$GT,$JD228+59),"")</f>
      </c>
      <c r="JC228">
        <f>IF($JE228&gt;=60,INDEX($GT:$GT,$JD228+60),"")</f>
      </c>
      <c r="JD228">
        <f>IFERROR(MATCH($GS228,$GT$2:$GT$322,0)+1,0)</f>
      </c>
      <c r="JE228">
        <f>IFERROR(INDEX($GU$2:$GU$322,MATCH($GS228,$GT$2:$GT$322,0)),0)</f>
      </c>
      <c r="JF228" t="s">
        <v>28</v>
      </c>
      <c r="JG228" t="s">
        <v>28</v>
      </c>
    </row>
    <row r="229" spans="1:267" x14ac:dyDescent="0.25">
      <c r="J229" s="1"/>
      <c r="K229" s="1"/>
      <c r="L229" s="1"/>
      <c r="M229" s="1"/>
      <c r="N229" s="1">
        <f>IFERROR(IF(FIND(" - ",$J229)&gt;0,MID($J229,FIND(" - ",$J229)+3,LEN($J229)),""),"")</f>
      </c>
      <c r="P229" s="1"/>
      <c r="S229" t="s">
        <v>28</v>
      </c>
      <c r="U229">
        <f>IF(OR($S229="",$T229=""),"",IFERROR($S229/$T229,0))</f>
      </c>
      <c r="V229">
        <f>IF($S229="","",
IF($K229="","",
IF(ISNUMBER(SEARCH("exempt",LOWER($K229))),0,
$S229*(VALUE(SUBSTITUTE($K229,"%",""))/100))))</f>
      </c>
      <c r="AB229">
        <f>IF($S229="","",
SUM($S229,$V229,$Z229,$W229,$Y229)-
IF($AA229="",0,VALUE($AA229)))</f>
      </c>
      <c r="AJ229" t="s">
        <v>884</v>
      </c>
      <c r="AR229">
        <f>IFERROR(LEFT($J229,FIND(" - ",$J229)-1),$J229)</f>
      </c>
      <c r="AU229">
        <f>IF($CJ229&gt;=1,INDEX($AS:$AS,$CI229+1),"")</f>
      </c>
      <c r="AV229">
        <f>IF($CJ229&gt;=2,INDEX($AS:$AS,$CI229+2),"")</f>
      </c>
      <c r="AW229">
        <f>IF($CJ229&gt;=3,INDEX($AS:$AS,$CI229+3),"")</f>
      </c>
      <c r="AX229">
        <f>IF($CJ229&gt;=4,INDEX($AS:$AS,$CI229+4),"")</f>
      </c>
      <c r="AY229">
        <f>IF($CJ229&gt;=5,INDEX($AS:$AS,$CI229+5),"")</f>
      </c>
      <c r="AZ229">
        <f>IF($CJ229&gt;=6,INDEX($AS:$AS,$CI229+6),"")</f>
      </c>
      <c r="BA229">
        <f>IF($CJ229&gt;=7,INDEX($AS:$AS,$CI229+7),"")</f>
      </c>
      <c r="BB229">
        <f>IF($CJ229&gt;=8,INDEX($AS:$AS,$CI229+8),"")</f>
      </c>
      <c r="BC229">
        <f>IF($CJ229&gt;=9,INDEX($AS:$AS,$CI229+9),"")</f>
      </c>
      <c r="BD229">
        <f>IF($CJ229&gt;=10,INDEX($AS:$AS,$CI229+10),"")</f>
      </c>
      <c r="BE229">
        <f>IF($CJ229&gt;=11,INDEX($AS:$AS,$CI229+11),"")</f>
      </c>
      <c r="BF229">
        <f>IF($CJ229&gt;=12,INDEX($AS:$AS,$CI229+12),"")</f>
      </c>
      <c r="BG229">
        <f>IF($CJ229&gt;=13,INDEX($AS:$AS,$CI229+13),"")</f>
      </c>
      <c r="BH229">
        <f>IF($CJ229&gt;=14,INDEX($AS:$AS,$CI229+14),"")</f>
      </c>
      <c r="BI229">
        <f>IF($CJ229&gt;=15,INDEX($AS:$AS,$CI229+15),"")</f>
      </c>
      <c r="BJ229">
        <f>IF($CJ229&gt;=16,INDEX($AS:$AS,$CI229+16),"")</f>
      </c>
      <c r="BK229">
        <f>IF($CJ229&gt;=17,INDEX($AS:$AS,$CI229+17),"")</f>
      </c>
      <c r="BL229">
        <f>IF($CJ229&gt;=18,INDEX($AS:$AS,$CI229+18),"")</f>
      </c>
      <c r="BM229">
        <f>IF($CJ229&gt;=19,INDEX($AS:$AS,$CI229+19),"")</f>
      </c>
      <c r="BN229">
        <f>IF($CJ229&gt;=20,INDEX($AS:$AS,$CI229+20),"")</f>
      </c>
      <c r="BO229">
        <f>IF($CJ229&gt;=21,INDEX($AS:$AS,$CI229+21),"")</f>
      </c>
      <c r="BP229">
        <f>IF($CJ229&gt;=22,INDEX($AS:$AS,$CI229+22),"")</f>
      </c>
      <c r="BQ229">
        <f>IF($CJ229&gt;=23,INDEX($AS:$AS,$CI229+23),"")</f>
      </c>
      <c r="BR229">
        <f>IF($CJ229&gt;=24,INDEX($AS:$AS,$CI229+24),"")</f>
      </c>
      <c r="BS229">
        <f>IF($CJ229&gt;=25,INDEX($AS:$AS,$CI229+25),"")</f>
      </c>
      <c r="BT229">
        <f>IF($CJ229&gt;=26,INDEX($AS:$AS,$CI229+26),"")</f>
      </c>
      <c r="BU229">
        <f>IF($CJ229&gt;=27,INDEX($AS:$AS,$CI229+27),"")</f>
      </c>
      <c r="BV229">
        <f>IF($CJ229&gt;=28,INDEX($AS:$AS,$CI229+28),"")</f>
      </c>
      <c r="BW229">
        <f>IF($CJ229&gt;=29,INDEX($AS:$AS,$CI229+29),"")</f>
      </c>
      <c r="BX229">
        <f>IF($CJ229&gt;=30,INDEX($AS:$AS,$CI229+30),"")</f>
      </c>
      <c r="BY229">
        <f>IF($CJ229&gt;=31,INDEX($AS:$AS,$CI229+31),"")</f>
      </c>
      <c r="BZ229">
        <f>IF($CJ229&gt;=32,INDEX($AS:$AS,$CI229+32),"")</f>
      </c>
      <c r="CA229">
        <f>IF($CJ229&gt;=33,INDEX($AS:$AS,$CI229+33),"")</f>
      </c>
      <c r="CB229">
        <f>IF($CJ229&gt;=34,INDEX($AS:$AS,$CI229+34),"")</f>
      </c>
      <c r="CC229">
        <f>IF($CJ229&gt;=35,INDEX($AS:$AS,$CI229+35),"")</f>
      </c>
      <c r="CD229">
        <f>IF($CJ229&gt;=36,INDEX($AS:$AS,$CI229+36),"")</f>
      </c>
      <c r="CE229">
        <f>IF($CJ229&gt;=37,INDEX($AS:$AS,$CI229+37),"")</f>
      </c>
      <c r="CF229">
        <f>IF($CJ229&gt;=38,INDEX($AS:$AS,$CI229+38),"")</f>
      </c>
      <c r="CG229">
        <f>IF($CJ229&gt;=39,INDEX($AS:$AS,$CI229+39),"")</f>
      </c>
      <c r="CH229">
        <f>IF($CJ229&gt;=40,INDEX($AS:$AS,$CI229+40),"")</f>
      </c>
      <c r="CI229">
        <f>IFERROR(MATCH($AR229,$AS$2:$AS$133,0)+1,0)</f>
      </c>
      <c r="CJ229">
        <f>IFERROR(INDEX($AT$2:$AT$133,MATCH($AR229,$AS$2:$AS$133,0)),0)</f>
      </c>
      <c r="CK229">
        <f>IFERROR(LEFT($O229,FIND(" - ",$O229)-1),$O229)</f>
      </c>
      <c r="CL229" t="s">
        <v>95</v>
      </c>
      <c r="CN229">
        <f>IF($DI229&gt;=1,INDEX($CL:$CL,$DH229+1),"")</f>
      </c>
      <c r="CO229">
        <f>IF($DI229&gt;=2,INDEX($CL:$CL,$DH229+2),"")</f>
      </c>
      <c r="CP229">
        <f>IF($DI229&gt;=3,INDEX($CL:$CL,$DH229+3),"")</f>
      </c>
      <c r="CQ229">
        <f>IF($DI229&gt;=4,INDEX($CL:$CL,$DH229+4),"")</f>
      </c>
      <c r="CR229">
        <f>IF($DI229&gt;=5,INDEX($CL:$CL,$DH229+5),"")</f>
      </c>
      <c r="CS229">
        <f>IF($DI229&gt;=6,INDEX($CL:$CL,$DH229+6),"")</f>
      </c>
      <c r="CT229">
        <f>IF($DI229&gt;=7,INDEX($CL:$CL,$DH229+7),"")</f>
      </c>
      <c r="CU229">
        <f>IF($DI229&gt;=8,INDEX($CL:$CL,$DH229+8),"")</f>
      </c>
      <c r="CV229">
        <f>IF($DI229&gt;=9,INDEX($CL:$CL,$DH229+9),"")</f>
      </c>
      <c r="CW229">
        <f>IF($DI229&gt;=10,INDEX($CL:$CL,$DH229+10),"")</f>
      </c>
      <c r="CX229">
        <f>IF($DI229&gt;=11,INDEX($CL:$CL,$DH229+11),"")</f>
      </c>
      <c r="CY229">
        <f>IF($DI229&gt;=12,INDEX($CL:$CL,$DH229+12),"")</f>
      </c>
      <c r="CZ229">
        <f>IF($DI229&gt;=13,INDEX($CL:$CL,$DH229+13),"")</f>
      </c>
      <c r="DA229">
        <f>IF($DI229&gt;=14,INDEX($CL:$CL,$DH229+14),"")</f>
      </c>
      <c r="DB229">
        <f>IF($DI229&gt;=15,INDEX($CL:$CL,$DH229+15),"")</f>
      </c>
      <c r="DC229">
        <f>IF($DI229&gt;=16,INDEX($CL:$CL,$DH229+16),"")</f>
      </c>
      <c r="DD229">
        <f>IF($DI229&gt;=17,INDEX($CL:$CL,$DH229+17),"")</f>
      </c>
      <c r="DE229">
        <f>IF($DI229&gt;=18,INDEX($CL:$CL,$DH229+18),"")</f>
      </c>
      <c r="DF229">
        <f>IF($DI229&gt;=19,INDEX($CL:$CL,$DH229+19),"")</f>
      </c>
      <c r="DG229">
        <f>IF($DI229&gt;=20,INDEX($CL:$CL,$DH229+20),"")</f>
      </c>
      <c r="DH229">
        <f>IFERROR(MATCH($CK229,$CL$2:$CL$1558,0)+1,0)</f>
      </c>
      <c r="DI229">
        <f>IFERROR(INDEX($CM$2:$CM$1558,MATCH($CK229,$CL$2:$CL$1558,0)),0)</f>
      </c>
      <c r="DJ229">
        <f>IFERROR(INDEX($AQ:$AQ,MATCH($K229,$AP:$AP,0))&amp;"","")</f>
      </c>
      <c r="DN229">
        <f>IF($GQ229&gt;=1,INDEX($DK:$DK,$GP229+1),"")</f>
      </c>
      <c r="DO229">
        <f>IF($GQ229&gt;=2,INDEX($DK:$DK,$GP229+2),"")</f>
      </c>
      <c r="DP229">
        <f>IF($GQ229&gt;=3,INDEX($DK:$DK,$GP229+3),"")</f>
      </c>
      <c r="DQ229">
        <f>IF($GQ229&gt;=4,INDEX($DK:$DK,$GP229+4),"")</f>
      </c>
      <c r="DR229">
        <f>IF($GQ229&gt;=5,INDEX($DK:$DK,$GP229+5),"")</f>
      </c>
      <c r="DS229">
        <f>IF($GQ229&gt;=6,INDEX($DK:$DK,$GP229+6),"")</f>
      </c>
      <c r="DT229">
        <f>IF($GQ229&gt;=7,INDEX($DK:$DK,$GP229+7),"")</f>
      </c>
      <c r="DU229">
        <f>IF($GQ229&gt;=8,INDEX($DK:$DK,$GP229+8),"")</f>
      </c>
      <c r="DV229">
        <f>IF($GQ229&gt;=9,INDEX($DK:$DK,$GP229+9),"")</f>
      </c>
      <c r="DW229">
        <f>IF($GQ229&gt;=10,INDEX($DK:$DK,$GP229+10),"")</f>
      </c>
      <c r="DX229">
        <f>IF($GQ229&gt;=11,INDEX($DK:$DK,$GP229+11),"")</f>
      </c>
      <c r="DY229">
        <f>IF($GQ229&gt;=12,INDEX($DK:$DK,$GP229+12),"")</f>
      </c>
      <c r="DZ229">
        <f>IF($GQ229&gt;=13,INDEX($DK:$DK,$GP229+13),"")</f>
      </c>
      <c r="EA229">
        <f>IF($GQ229&gt;=14,INDEX($DK:$DK,$GP229+14),"")</f>
      </c>
      <c r="EB229">
        <f>IF($GQ229&gt;=15,INDEX($DK:$DK,$GP229+15),"")</f>
      </c>
      <c r="EC229">
        <f>IF($GQ229&gt;=16,INDEX($DK:$DK,$GP229+16),"")</f>
      </c>
      <c r="ED229">
        <f>IF($GQ229&gt;=17,INDEX($DK:$DK,$GP229+17),"")</f>
      </c>
      <c r="EE229">
        <f>IF($GQ229&gt;=18,INDEX($DK:$DK,$GP229+18),"")</f>
      </c>
      <c r="EF229">
        <f>IF($GQ229&gt;=19,INDEX($DK:$DK,$GP229+19),"")</f>
      </c>
      <c r="EG229">
        <f>IF($GQ229&gt;=20,INDEX($DK:$DK,$GP229+20),"")</f>
      </c>
      <c r="EH229">
        <f>IF($GQ229&gt;=21,INDEX($DK:$DK,$GP229+21),"")</f>
      </c>
      <c r="EI229">
        <f>IF($GQ229&gt;=22,INDEX($DK:$DK,$GP229+22),"")</f>
      </c>
      <c r="EJ229">
        <f>IF($GQ229&gt;=23,INDEX($DK:$DK,$GP229+23),"")</f>
      </c>
      <c r="EK229">
        <f>IF($GQ229&gt;=24,INDEX($DK:$DK,$GP229+24),"")</f>
      </c>
      <c r="EL229">
        <f>IF($GQ229&gt;=25,INDEX($DK:$DK,$GP229+25),"")</f>
      </c>
      <c r="EM229">
        <f>IF($GQ229&gt;=26,INDEX($DK:$DK,$GP229+26),"")</f>
      </c>
      <c r="EN229">
        <f>IF($GQ229&gt;=27,INDEX($DK:$DK,$GP229+27),"")</f>
      </c>
      <c r="EO229">
        <f>IF($GQ229&gt;=28,INDEX($DK:$DK,$GP229+28),"")</f>
      </c>
      <c r="EP229">
        <f>IF($GQ229&gt;=29,INDEX($DK:$DK,$GP229+29),"")</f>
      </c>
      <c r="EQ229">
        <f>IF($GQ229&gt;=30,INDEX($DK:$DK,$GP229+30),"")</f>
      </c>
      <c r="ER229">
        <f>IF($GQ229&gt;=31,INDEX($DK:$DK,$GP229+31),"")</f>
      </c>
      <c r="ES229">
        <f>IF($GQ229&gt;=32,INDEX($DK:$DK,$GP229+32),"")</f>
      </c>
      <c r="ET229">
        <f>IF($GQ229&gt;=33,INDEX($DK:$DK,$GP229+33),"")</f>
      </c>
      <c r="EU229">
        <f>IF($GQ229&gt;=34,INDEX($DK:$DK,$GP229+34),"")</f>
      </c>
      <c r="EV229">
        <f>IF($GQ229&gt;=35,INDEX($DK:$DK,$GP229+35),"")</f>
      </c>
      <c r="EW229">
        <f>IF($GQ229&gt;=36,INDEX($DK:$DK,$GP229+36),"")</f>
      </c>
      <c r="EX229">
        <f>IF($GQ229&gt;=37,INDEX($DK:$DK,$GP229+37),"")</f>
      </c>
      <c r="EY229">
        <f>IF($GQ229&gt;=38,INDEX($DK:$DK,$GP229+38),"")</f>
      </c>
      <c r="EZ229">
        <f>IF($GQ229&gt;=39,INDEX($DK:$DK,$GP229+39),"")</f>
      </c>
      <c r="FA229">
        <f>IF($GQ229&gt;=40,INDEX($DK:$DK,$GP229+40),"")</f>
      </c>
      <c r="FB229">
        <f>IF($GQ229&gt;=1,INDEX($DL:$DL,$GP229+1),"")</f>
      </c>
      <c r="FC229">
        <f>IF($GQ229&gt;=2,INDEX($DL:$DL,$GP229+2),"")</f>
      </c>
      <c r="FD229">
        <f>IF($GQ229&gt;=3,INDEX($DL:$DL,$GP229+3),"")</f>
      </c>
      <c r="FE229">
        <f>IF($GQ229&gt;=4,INDEX($DL:$DL,$GP229+4),"")</f>
      </c>
      <c r="FF229">
        <f>IF($GQ229&gt;=5,INDEX($DL:$DL,$GP229+5),"")</f>
      </c>
      <c r="FG229">
        <f>IF($GQ229&gt;=6,INDEX($DL:$DL,$GP229+6),"")</f>
      </c>
      <c r="FH229">
        <f>IF($GQ229&gt;=7,INDEX($DL:$DL,$GP229+7),"")</f>
      </c>
      <c r="FI229">
        <f>IF($GQ229&gt;=8,INDEX($DL:$DL,$GP229+8),"")</f>
      </c>
      <c r="FJ229">
        <f>IF($GQ229&gt;=9,INDEX($DL:$DL,$GP229+9),"")</f>
      </c>
      <c r="FK229">
        <f>IF($GQ229&gt;=10,INDEX($DL:$DL,$GP229+10),"")</f>
      </c>
      <c r="FL229">
        <f>IF($GQ229&gt;=11,INDEX($DL:$DL,$GP229+11),"")</f>
      </c>
      <c r="FM229">
        <f>IF($GQ229&gt;=12,INDEX($DL:$DL,$GP229+12),"")</f>
      </c>
      <c r="FN229">
        <f>IF($GQ229&gt;=13,INDEX($DL:$DL,$GP229+13),"")</f>
      </c>
      <c r="FO229">
        <f>IF($GQ229&gt;=14,INDEX($DL:$DL,$GP229+14),"")</f>
      </c>
      <c r="FP229">
        <f>IF($GQ229&gt;=15,INDEX($DL:$DL,$GP229+15),"")</f>
      </c>
      <c r="FQ229">
        <f>IF($GQ229&gt;=16,INDEX($DL:$DL,$GP229+16),"")</f>
      </c>
      <c r="FR229">
        <f>IF($GQ229&gt;=17,INDEX($DL:$DL,$GP229+17),"")</f>
      </c>
      <c r="FS229">
        <f>IF($GQ229&gt;=18,INDEX($DL:$DL,$GP229+18),"")</f>
      </c>
      <c r="FT229">
        <f>IF($GQ229&gt;=19,INDEX($DL:$DL,$GP229+19),"")</f>
      </c>
      <c r="FU229">
        <f>IF($GQ229&gt;=20,INDEX($DL:$DL,$GP229+20),"")</f>
      </c>
      <c r="FV229">
        <f>IF($GQ229&gt;=21,INDEX($DL:$DL,$GP229+21),"")</f>
      </c>
      <c r="FW229">
        <f>IF($GQ229&gt;=22,INDEX($DL:$DL,$GP229+22),"")</f>
      </c>
      <c r="FX229">
        <f>IF($GQ229&gt;=23,INDEX($DL:$DL,$GP229+23),"")</f>
      </c>
      <c r="FY229">
        <f>IF($GQ229&gt;=24,INDEX($DL:$DL,$GP229+24),"")</f>
      </c>
      <c r="FZ229">
        <f>IF($GQ229&gt;=25,INDEX($DL:$DL,$GP229+25),"")</f>
      </c>
      <c r="GA229">
        <f>IF($GQ229&gt;=26,INDEX($DL:$DL,$GP229+26),"")</f>
      </c>
      <c r="GB229">
        <f>IF($GQ229&gt;=27,INDEX($DL:$DL,$GP229+27),"")</f>
      </c>
      <c r="GC229">
        <f>IF($GQ229&gt;=28,INDEX($DL:$DL,$GP229+28),"")</f>
      </c>
      <c r="GD229">
        <f>IF($GQ229&gt;=29,INDEX($DL:$DL,$GP229+29),"")</f>
      </c>
      <c r="GE229">
        <f>IF($GQ229&gt;=30,INDEX($DL:$DL,$GP229+30),"")</f>
      </c>
      <c r="GF229">
        <f>IF($GQ229&gt;=31,INDEX($DL:$DL,$GP229+31),"")</f>
      </c>
      <c r="GG229">
        <f>IF($GQ229&gt;=32,INDEX($DL:$DL,$GP229+32),"")</f>
      </c>
      <c r="GH229">
        <f>IF($GQ229&gt;=33,INDEX($DL:$DL,$GP229+33),"")</f>
      </c>
      <c r="GI229">
        <f>IF($GQ229&gt;=34,INDEX($DL:$DL,$GP229+34),"")</f>
      </c>
      <c r="GJ229">
        <f>IF($GQ229&gt;=35,INDEX($DL:$DL,$GP229+35),"")</f>
      </c>
      <c r="GK229">
        <f>IF($GQ229&gt;=36,INDEX($DL:$DL,$GP229+36),"")</f>
      </c>
      <c r="GL229">
        <f>IF($GQ229&gt;=37,INDEX($DL:$DL,$GP229+37),"")</f>
      </c>
      <c r="GM229">
        <f>IF($GQ229&gt;=38,INDEX($DL:$DL,$GP229+38),"")</f>
      </c>
      <c r="GN229">
        <f>IF($GQ229&gt;=39,INDEX($DL:$DL,$GP229+39),"")</f>
      </c>
      <c r="GO229">
        <f>IF($GQ229&gt;=40,INDEX($DL:$DL,$GP229+40),"")</f>
      </c>
      <c r="GP229">
        <f>IFERROR(MATCH($DJ229,$DK$2:$DK$148,0)+1,0)</f>
      </c>
      <c r="GQ229">
        <f>IFERROR(INDEX($DM$2:$DM$148,MATCH($DJ229,$DK$2:$DK$148,0)),0)</f>
      </c>
      <c r="GR229">
        <f>IFERROR(MATCH($L229,$DN$229:$FA$229,0),0)</f>
      </c>
      <c r="GS229">
        <f>IF($GR229&gt;0,INDEX($FB$229:$GO$229,$GR229),"")</f>
      </c>
      <c r="GT229" t="s">
        <v>498</v>
      </c>
      <c r="GV229">
        <f>IF($JE229&gt;=1,INDEX($GT:$GT,$JD229+1),"")</f>
      </c>
      <c r="GW229">
        <f>IF($JE229&gt;=2,INDEX($GT:$GT,$JD229+2),"")</f>
      </c>
      <c r="GX229">
        <f>IF($JE229&gt;=3,INDEX($GT:$GT,$JD229+3),"")</f>
      </c>
      <c r="GY229">
        <f>IF($JE229&gt;=4,INDEX($GT:$GT,$JD229+4),"")</f>
      </c>
      <c r="GZ229">
        <f>IF($JE229&gt;=5,INDEX($GT:$GT,$JD229+5),"")</f>
      </c>
      <c r="HA229">
        <f>IF($JE229&gt;=6,INDEX($GT:$GT,$JD229+6),"")</f>
      </c>
      <c r="HB229">
        <f>IF($JE229&gt;=7,INDEX($GT:$GT,$JD229+7),"")</f>
      </c>
      <c r="HC229">
        <f>IF($JE229&gt;=8,INDEX($GT:$GT,$JD229+8),"")</f>
      </c>
      <c r="HD229">
        <f>IF($JE229&gt;=9,INDEX($GT:$GT,$JD229+9),"")</f>
      </c>
      <c r="HE229">
        <f>IF($JE229&gt;=10,INDEX($GT:$GT,$JD229+10),"")</f>
      </c>
      <c r="HF229">
        <f>IF($JE229&gt;=11,INDEX($GT:$GT,$JD229+11),"")</f>
      </c>
      <c r="HG229">
        <f>IF($JE229&gt;=12,INDEX($GT:$GT,$JD229+12),"")</f>
      </c>
      <c r="HH229">
        <f>IF($JE229&gt;=13,INDEX($GT:$GT,$JD229+13),"")</f>
      </c>
      <c r="HI229">
        <f>IF($JE229&gt;=14,INDEX($GT:$GT,$JD229+14),"")</f>
      </c>
      <c r="HJ229">
        <f>IF($JE229&gt;=15,INDEX($GT:$GT,$JD229+15),"")</f>
      </c>
      <c r="HK229">
        <f>IF($JE229&gt;=16,INDEX($GT:$GT,$JD229+16),"")</f>
      </c>
      <c r="HL229">
        <f>IF($JE229&gt;=17,INDEX($GT:$GT,$JD229+17),"")</f>
      </c>
      <c r="HM229">
        <f>IF($JE229&gt;=18,INDEX($GT:$GT,$JD229+18),"")</f>
      </c>
      <c r="HN229">
        <f>IF($JE229&gt;=19,INDEX($GT:$GT,$JD229+19),"")</f>
      </c>
      <c r="HO229">
        <f>IF($JE229&gt;=20,INDEX($GT:$GT,$JD229+20),"")</f>
      </c>
      <c r="HP229">
        <f>IF($JE229&gt;=21,INDEX($GT:$GT,$JD229+21),"")</f>
      </c>
      <c r="HQ229">
        <f>IF($JE229&gt;=22,INDEX($GT:$GT,$JD229+22),"")</f>
      </c>
      <c r="HR229">
        <f>IF($JE229&gt;=23,INDEX($GT:$GT,$JD229+23),"")</f>
      </c>
      <c r="HS229">
        <f>IF($JE229&gt;=24,INDEX($GT:$GT,$JD229+24),"")</f>
      </c>
      <c r="HT229">
        <f>IF($JE229&gt;=25,INDEX($GT:$GT,$JD229+25),"")</f>
      </c>
      <c r="HU229">
        <f>IF($JE229&gt;=26,INDEX($GT:$GT,$JD229+26),"")</f>
      </c>
      <c r="HV229">
        <f>IF($JE229&gt;=27,INDEX($GT:$GT,$JD229+27),"")</f>
      </c>
      <c r="HW229">
        <f>IF($JE229&gt;=28,INDEX($GT:$GT,$JD229+28),"")</f>
      </c>
      <c r="HX229">
        <f>IF($JE229&gt;=29,INDEX($GT:$GT,$JD229+29),"")</f>
      </c>
      <c r="HY229">
        <f>IF($JE229&gt;=30,INDEX($GT:$GT,$JD229+30),"")</f>
      </c>
      <c r="HZ229">
        <f>IF($JE229&gt;=31,INDEX($GT:$GT,$JD229+31),"")</f>
      </c>
      <c r="IA229">
        <f>IF($JE229&gt;=32,INDEX($GT:$GT,$JD229+32),"")</f>
      </c>
      <c r="IB229">
        <f>IF($JE229&gt;=33,INDEX($GT:$GT,$JD229+33),"")</f>
      </c>
      <c r="IC229">
        <f>IF($JE229&gt;=34,INDEX($GT:$GT,$JD229+34),"")</f>
      </c>
      <c r="ID229">
        <f>IF($JE229&gt;=35,INDEX($GT:$GT,$JD229+35),"")</f>
      </c>
      <c r="IE229">
        <f>IF($JE229&gt;=36,INDEX($GT:$GT,$JD229+36),"")</f>
      </c>
      <c r="IF229">
        <f>IF($JE229&gt;=37,INDEX($GT:$GT,$JD229+37),"")</f>
      </c>
      <c r="IG229">
        <f>IF($JE229&gt;=38,INDEX($GT:$GT,$JD229+38),"")</f>
      </c>
      <c r="IH229">
        <f>IF($JE229&gt;=39,INDEX($GT:$GT,$JD229+39),"")</f>
      </c>
      <c r="II229">
        <f>IF($JE229&gt;=40,INDEX($GT:$GT,$JD229+40),"")</f>
      </c>
      <c r="IJ229">
        <f>IF($JE229&gt;=41,INDEX($GT:$GT,$JD229+41),"")</f>
      </c>
      <c r="IK229">
        <f>IF($JE229&gt;=42,INDEX($GT:$GT,$JD229+42),"")</f>
      </c>
      <c r="IL229">
        <f>IF($JE229&gt;=43,INDEX($GT:$GT,$JD229+43),"")</f>
      </c>
      <c r="IM229">
        <f>IF($JE229&gt;=44,INDEX($GT:$GT,$JD229+44),"")</f>
      </c>
      <c r="IN229">
        <f>IF($JE229&gt;=45,INDEX($GT:$GT,$JD229+45),"")</f>
      </c>
      <c r="IO229">
        <f>IF($JE229&gt;=46,INDEX($GT:$GT,$JD229+46),"")</f>
      </c>
      <c r="IP229">
        <f>IF($JE229&gt;=47,INDEX($GT:$GT,$JD229+47),"")</f>
      </c>
      <c r="IQ229">
        <f>IF($JE229&gt;=48,INDEX($GT:$GT,$JD229+48),"")</f>
      </c>
      <c r="IR229">
        <f>IF($JE229&gt;=49,INDEX($GT:$GT,$JD229+49),"")</f>
      </c>
      <c r="IS229">
        <f>IF($JE229&gt;=50,INDEX($GT:$GT,$JD229+50),"")</f>
      </c>
      <c r="IT229">
        <f>IF($JE229&gt;=51,INDEX($GT:$GT,$JD229+51),"")</f>
      </c>
      <c r="IU229">
        <f>IF($JE229&gt;=52,INDEX($GT:$GT,$JD229+52),"")</f>
      </c>
      <c r="IV229">
        <f>IF($JE229&gt;=53,INDEX($GT:$GT,$JD229+53),"")</f>
      </c>
      <c r="IW229">
        <f>IF($JE229&gt;=54,INDEX($GT:$GT,$JD229+54),"")</f>
      </c>
      <c r="IX229">
        <f>IF($JE229&gt;=55,INDEX($GT:$GT,$JD229+55),"")</f>
      </c>
      <c r="IY229">
        <f>IF($JE229&gt;=56,INDEX($GT:$GT,$JD229+56),"")</f>
      </c>
      <c r="IZ229">
        <f>IF($JE229&gt;=57,INDEX($GT:$GT,$JD229+57),"")</f>
      </c>
      <c r="JA229">
        <f>IF($JE229&gt;=58,INDEX($GT:$GT,$JD229+58),"")</f>
      </c>
      <c r="JB229">
        <f>IF($JE229&gt;=59,INDEX($GT:$GT,$JD229+59),"")</f>
      </c>
      <c r="JC229">
        <f>IF($JE229&gt;=60,INDEX($GT:$GT,$JD229+60),"")</f>
      </c>
      <c r="JD229">
        <f>IFERROR(MATCH($GS229,$GT$2:$GT$322,0)+1,0)</f>
      </c>
      <c r="JE229">
        <f>IFERROR(INDEX($GU$2:$GU$322,MATCH($GS229,$GT$2:$GT$322,0)),0)</f>
      </c>
      <c r="JF229" t="s">
        <v>28</v>
      </c>
      <c r="JG229" t="s">
        <v>28</v>
      </c>
    </row>
    <row r="230" spans="1:267" x14ac:dyDescent="0.25">
      <c r="J230" s="1"/>
      <c r="K230" s="1"/>
      <c r="L230" s="1"/>
      <c r="M230" s="1"/>
      <c r="N230" s="1">
        <f>IFERROR(IF(FIND(" - ",$J230)&gt;0,MID($J230,FIND(" - ",$J230)+3,LEN($J230)),""),"")</f>
      </c>
      <c r="P230" s="1"/>
      <c r="S230" t="s">
        <v>28</v>
      </c>
      <c r="U230">
        <f>IF(OR($S230="",$T230=""),"",IFERROR($S230/$T230,0))</f>
      </c>
      <c r="V230">
        <f>IF($S230="","",
IF($K230="","",
IF(ISNUMBER(SEARCH("exempt",LOWER($K230))),0,
$S230*(VALUE(SUBSTITUTE($K230,"%",""))/100))))</f>
      </c>
      <c r="AB230">
        <f>IF($S230="","",
SUM($S230,$V230,$Z230,$W230,$Y230)-
IF($AA230="",0,VALUE($AA230)))</f>
      </c>
      <c r="AJ230" t="s">
        <v>885</v>
      </c>
      <c r="AR230">
        <f>IFERROR(LEFT($J230,FIND(" - ",$J230)-1),$J230)</f>
      </c>
      <c r="AU230">
        <f>IF($CJ230&gt;=1,INDEX($AS:$AS,$CI230+1),"")</f>
      </c>
      <c r="AV230">
        <f>IF($CJ230&gt;=2,INDEX($AS:$AS,$CI230+2),"")</f>
      </c>
      <c r="AW230">
        <f>IF($CJ230&gt;=3,INDEX($AS:$AS,$CI230+3),"")</f>
      </c>
      <c r="AX230">
        <f>IF($CJ230&gt;=4,INDEX($AS:$AS,$CI230+4),"")</f>
      </c>
      <c r="AY230">
        <f>IF($CJ230&gt;=5,INDEX($AS:$AS,$CI230+5),"")</f>
      </c>
      <c r="AZ230">
        <f>IF($CJ230&gt;=6,INDEX($AS:$AS,$CI230+6),"")</f>
      </c>
      <c r="BA230">
        <f>IF($CJ230&gt;=7,INDEX($AS:$AS,$CI230+7),"")</f>
      </c>
      <c r="BB230">
        <f>IF($CJ230&gt;=8,INDEX($AS:$AS,$CI230+8),"")</f>
      </c>
      <c r="BC230">
        <f>IF($CJ230&gt;=9,INDEX($AS:$AS,$CI230+9),"")</f>
      </c>
      <c r="BD230">
        <f>IF($CJ230&gt;=10,INDEX($AS:$AS,$CI230+10),"")</f>
      </c>
      <c r="BE230">
        <f>IF($CJ230&gt;=11,INDEX($AS:$AS,$CI230+11),"")</f>
      </c>
      <c r="BF230">
        <f>IF($CJ230&gt;=12,INDEX($AS:$AS,$CI230+12),"")</f>
      </c>
      <c r="BG230">
        <f>IF($CJ230&gt;=13,INDEX($AS:$AS,$CI230+13),"")</f>
      </c>
      <c r="BH230">
        <f>IF($CJ230&gt;=14,INDEX($AS:$AS,$CI230+14),"")</f>
      </c>
      <c r="BI230">
        <f>IF($CJ230&gt;=15,INDEX($AS:$AS,$CI230+15),"")</f>
      </c>
      <c r="BJ230">
        <f>IF($CJ230&gt;=16,INDEX($AS:$AS,$CI230+16),"")</f>
      </c>
      <c r="BK230">
        <f>IF($CJ230&gt;=17,INDEX($AS:$AS,$CI230+17),"")</f>
      </c>
      <c r="BL230">
        <f>IF($CJ230&gt;=18,INDEX($AS:$AS,$CI230+18),"")</f>
      </c>
      <c r="BM230">
        <f>IF($CJ230&gt;=19,INDEX($AS:$AS,$CI230+19),"")</f>
      </c>
      <c r="BN230">
        <f>IF($CJ230&gt;=20,INDEX($AS:$AS,$CI230+20),"")</f>
      </c>
      <c r="BO230">
        <f>IF($CJ230&gt;=21,INDEX($AS:$AS,$CI230+21),"")</f>
      </c>
      <c r="BP230">
        <f>IF($CJ230&gt;=22,INDEX($AS:$AS,$CI230+22),"")</f>
      </c>
      <c r="BQ230">
        <f>IF($CJ230&gt;=23,INDEX($AS:$AS,$CI230+23),"")</f>
      </c>
      <c r="BR230">
        <f>IF($CJ230&gt;=24,INDEX($AS:$AS,$CI230+24),"")</f>
      </c>
      <c r="BS230">
        <f>IF($CJ230&gt;=25,INDEX($AS:$AS,$CI230+25),"")</f>
      </c>
      <c r="BT230">
        <f>IF($CJ230&gt;=26,INDEX($AS:$AS,$CI230+26),"")</f>
      </c>
      <c r="BU230">
        <f>IF($CJ230&gt;=27,INDEX($AS:$AS,$CI230+27),"")</f>
      </c>
      <c r="BV230">
        <f>IF($CJ230&gt;=28,INDEX($AS:$AS,$CI230+28),"")</f>
      </c>
      <c r="BW230">
        <f>IF($CJ230&gt;=29,INDEX($AS:$AS,$CI230+29),"")</f>
      </c>
      <c r="BX230">
        <f>IF($CJ230&gt;=30,INDEX($AS:$AS,$CI230+30),"")</f>
      </c>
      <c r="BY230">
        <f>IF($CJ230&gt;=31,INDEX($AS:$AS,$CI230+31),"")</f>
      </c>
      <c r="BZ230">
        <f>IF($CJ230&gt;=32,INDEX($AS:$AS,$CI230+32),"")</f>
      </c>
      <c r="CA230">
        <f>IF($CJ230&gt;=33,INDEX($AS:$AS,$CI230+33),"")</f>
      </c>
      <c r="CB230">
        <f>IF($CJ230&gt;=34,INDEX($AS:$AS,$CI230+34),"")</f>
      </c>
      <c r="CC230">
        <f>IF($CJ230&gt;=35,INDEX($AS:$AS,$CI230+35),"")</f>
      </c>
      <c r="CD230">
        <f>IF($CJ230&gt;=36,INDEX($AS:$AS,$CI230+36),"")</f>
      </c>
      <c r="CE230">
        <f>IF($CJ230&gt;=37,INDEX($AS:$AS,$CI230+37),"")</f>
      </c>
      <c r="CF230">
        <f>IF($CJ230&gt;=38,INDEX($AS:$AS,$CI230+38),"")</f>
      </c>
      <c r="CG230">
        <f>IF($CJ230&gt;=39,INDEX($AS:$AS,$CI230+39),"")</f>
      </c>
      <c r="CH230">
        <f>IF($CJ230&gt;=40,INDEX($AS:$AS,$CI230+40),"")</f>
      </c>
      <c r="CI230">
        <f>IFERROR(MATCH($AR230,$AS$2:$AS$133,0)+1,0)</f>
      </c>
      <c r="CJ230">
        <f>IFERROR(INDEX($AT$2:$AT$133,MATCH($AR230,$AS$2:$AS$133,0)),0)</f>
      </c>
      <c r="CK230">
        <f>IFERROR(LEFT($O230,FIND(" - ",$O230)-1),$O230)</f>
      </c>
      <c r="CL230" t="s">
        <v>57</v>
      </c>
      <c r="CN230">
        <f>IF($DI230&gt;=1,INDEX($CL:$CL,$DH230+1),"")</f>
      </c>
      <c r="CO230">
        <f>IF($DI230&gt;=2,INDEX($CL:$CL,$DH230+2),"")</f>
      </c>
      <c r="CP230">
        <f>IF($DI230&gt;=3,INDEX($CL:$CL,$DH230+3),"")</f>
      </c>
      <c r="CQ230">
        <f>IF($DI230&gt;=4,INDEX($CL:$CL,$DH230+4),"")</f>
      </c>
      <c r="CR230">
        <f>IF($DI230&gt;=5,INDEX($CL:$CL,$DH230+5),"")</f>
      </c>
      <c r="CS230">
        <f>IF($DI230&gt;=6,INDEX($CL:$CL,$DH230+6),"")</f>
      </c>
      <c r="CT230">
        <f>IF($DI230&gt;=7,INDEX($CL:$CL,$DH230+7),"")</f>
      </c>
      <c r="CU230">
        <f>IF($DI230&gt;=8,INDEX($CL:$CL,$DH230+8),"")</f>
      </c>
      <c r="CV230">
        <f>IF($DI230&gt;=9,INDEX($CL:$CL,$DH230+9),"")</f>
      </c>
      <c r="CW230">
        <f>IF($DI230&gt;=10,INDEX($CL:$CL,$DH230+10),"")</f>
      </c>
      <c r="CX230">
        <f>IF($DI230&gt;=11,INDEX($CL:$CL,$DH230+11),"")</f>
      </c>
      <c r="CY230">
        <f>IF($DI230&gt;=12,INDEX($CL:$CL,$DH230+12),"")</f>
      </c>
      <c r="CZ230">
        <f>IF($DI230&gt;=13,INDEX($CL:$CL,$DH230+13),"")</f>
      </c>
      <c r="DA230">
        <f>IF($DI230&gt;=14,INDEX($CL:$CL,$DH230+14),"")</f>
      </c>
      <c r="DB230">
        <f>IF($DI230&gt;=15,INDEX($CL:$CL,$DH230+15),"")</f>
      </c>
      <c r="DC230">
        <f>IF($DI230&gt;=16,INDEX($CL:$CL,$DH230+16),"")</f>
      </c>
      <c r="DD230">
        <f>IF($DI230&gt;=17,INDEX($CL:$CL,$DH230+17),"")</f>
      </c>
      <c r="DE230">
        <f>IF($DI230&gt;=18,INDEX($CL:$CL,$DH230+18),"")</f>
      </c>
      <c r="DF230">
        <f>IF($DI230&gt;=19,INDEX($CL:$CL,$DH230+19),"")</f>
      </c>
      <c r="DG230">
        <f>IF($DI230&gt;=20,INDEX($CL:$CL,$DH230+20),"")</f>
      </c>
      <c r="DH230">
        <f>IFERROR(MATCH($CK230,$CL$2:$CL$1558,0)+1,0)</f>
      </c>
      <c r="DI230">
        <f>IFERROR(INDEX($CM$2:$CM$1558,MATCH($CK230,$CL$2:$CL$1558,0)),0)</f>
      </c>
      <c r="DJ230">
        <f>IFERROR(INDEX($AQ:$AQ,MATCH($K230,$AP:$AP,0))&amp;"","")</f>
      </c>
      <c r="DN230">
        <f>IF($GQ230&gt;=1,INDEX($DK:$DK,$GP230+1),"")</f>
      </c>
      <c r="DO230">
        <f>IF($GQ230&gt;=2,INDEX($DK:$DK,$GP230+2),"")</f>
      </c>
      <c r="DP230">
        <f>IF($GQ230&gt;=3,INDEX($DK:$DK,$GP230+3),"")</f>
      </c>
      <c r="DQ230">
        <f>IF($GQ230&gt;=4,INDEX($DK:$DK,$GP230+4),"")</f>
      </c>
      <c r="DR230">
        <f>IF($GQ230&gt;=5,INDEX($DK:$DK,$GP230+5),"")</f>
      </c>
      <c r="DS230">
        <f>IF($GQ230&gt;=6,INDEX($DK:$DK,$GP230+6),"")</f>
      </c>
      <c r="DT230">
        <f>IF($GQ230&gt;=7,INDEX($DK:$DK,$GP230+7),"")</f>
      </c>
      <c r="DU230">
        <f>IF($GQ230&gt;=8,INDEX($DK:$DK,$GP230+8),"")</f>
      </c>
      <c r="DV230">
        <f>IF($GQ230&gt;=9,INDEX($DK:$DK,$GP230+9),"")</f>
      </c>
      <c r="DW230">
        <f>IF($GQ230&gt;=10,INDEX($DK:$DK,$GP230+10),"")</f>
      </c>
      <c r="DX230">
        <f>IF($GQ230&gt;=11,INDEX($DK:$DK,$GP230+11),"")</f>
      </c>
      <c r="DY230">
        <f>IF($GQ230&gt;=12,INDEX($DK:$DK,$GP230+12),"")</f>
      </c>
      <c r="DZ230">
        <f>IF($GQ230&gt;=13,INDEX($DK:$DK,$GP230+13),"")</f>
      </c>
      <c r="EA230">
        <f>IF($GQ230&gt;=14,INDEX($DK:$DK,$GP230+14),"")</f>
      </c>
      <c r="EB230">
        <f>IF($GQ230&gt;=15,INDEX($DK:$DK,$GP230+15),"")</f>
      </c>
      <c r="EC230">
        <f>IF($GQ230&gt;=16,INDEX($DK:$DK,$GP230+16),"")</f>
      </c>
      <c r="ED230">
        <f>IF($GQ230&gt;=17,INDEX($DK:$DK,$GP230+17),"")</f>
      </c>
      <c r="EE230">
        <f>IF($GQ230&gt;=18,INDEX($DK:$DK,$GP230+18),"")</f>
      </c>
      <c r="EF230">
        <f>IF($GQ230&gt;=19,INDEX($DK:$DK,$GP230+19),"")</f>
      </c>
      <c r="EG230">
        <f>IF($GQ230&gt;=20,INDEX($DK:$DK,$GP230+20),"")</f>
      </c>
      <c r="EH230">
        <f>IF($GQ230&gt;=21,INDEX($DK:$DK,$GP230+21),"")</f>
      </c>
      <c r="EI230">
        <f>IF($GQ230&gt;=22,INDEX($DK:$DK,$GP230+22),"")</f>
      </c>
      <c r="EJ230">
        <f>IF($GQ230&gt;=23,INDEX($DK:$DK,$GP230+23),"")</f>
      </c>
      <c r="EK230">
        <f>IF($GQ230&gt;=24,INDEX($DK:$DK,$GP230+24),"")</f>
      </c>
      <c r="EL230">
        <f>IF($GQ230&gt;=25,INDEX($DK:$DK,$GP230+25),"")</f>
      </c>
      <c r="EM230">
        <f>IF($GQ230&gt;=26,INDEX($DK:$DK,$GP230+26),"")</f>
      </c>
      <c r="EN230">
        <f>IF($GQ230&gt;=27,INDEX($DK:$DK,$GP230+27),"")</f>
      </c>
      <c r="EO230">
        <f>IF($GQ230&gt;=28,INDEX($DK:$DK,$GP230+28),"")</f>
      </c>
      <c r="EP230">
        <f>IF($GQ230&gt;=29,INDEX($DK:$DK,$GP230+29),"")</f>
      </c>
      <c r="EQ230">
        <f>IF($GQ230&gt;=30,INDEX($DK:$DK,$GP230+30),"")</f>
      </c>
      <c r="ER230">
        <f>IF($GQ230&gt;=31,INDEX($DK:$DK,$GP230+31),"")</f>
      </c>
      <c r="ES230">
        <f>IF($GQ230&gt;=32,INDEX($DK:$DK,$GP230+32),"")</f>
      </c>
      <c r="ET230">
        <f>IF($GQ230&gt;=33,INDEX($DK:$DK,$GP230+33),"")</f>
      </c>
      <c r="EU230">
        <f>IF($GQ230&gt;=34,INDEX($DK:$DK,$GP230+34),"")</f>
      </c>
      <c r="EV230">
        <f>IF($GQ230&gt;=35,INDEX($DK:$DK,$GP230+35),"")</f>
      </c>
      <c r="EW230">
        <f>IF($GQ230&gt;=36,INDEX($DK:$DK,$GP230+36),"")</f>
      </c>
      <c r="EX230">
        <f>IF($GQ230&gt;=37,INDEX($DK:$DK,$GP230+37),"")</f>
      </c>
      <c r="EY230">
        <f>IF($GQ230&gt;=38,INDEX($DK:$DK,$GP230+38),"")</f>
      </c>
      <c r="EZ230">
        <f>IF($GQ230&gt;=39,INDEX($DK:$DK,$GP230+39),"")</f>
      </c>
      <c r="FA230">
        <f>IF($GQ230&gt;=40,INDEX($DK:$DK,$GP230+40),"")</f>
      </c>
      <c r="FB230">
        <f>IF($GQ230&gt;=1,INDEX($DL:$DL,$GP230+1),"")</f>
      </c>
      <c r="FC230">
        <f>IF($GQ230&gt;=2,INDEX($DL:$DL,$GP230+2),"")</f>
      </c>
      <c r="FD230">
        <f>IF($GQ230&gt;=3,INDEX($DL:$DL,$GP230+3),"")</f>
      </c>
      <c r="FE230">
        <f>IF($GQ230&gt;=4,INDEX($DL:$DL,$GP230+4),"")</f>
      </c>
      <c r="FF230">
        <f>IF($GQ230&gt;=5,INDEX($DL:$DL,$GP230+5),"")</f>
      </c>
      <c r="FG230">
        <f>IF($GQ230&gt;=6,INDEX($DL:$DL,$GP230+6),"")</f>
      </c>
      <c r="FH230">
        <f>IF($GQ230&gt;=7,INDEX($DL:$DL,$GP230+7),"")</f>
      </c>
      <c r="FI230">
        <f>IF($GQ230&gt;=8,INDEX($DL:$DL,$GP230+8),"")</f>
      </c>
      <c r="FJ230">
        <f>IF($GQ230&gt;=9,INDEX($DL:$DL,$GP230+9),"")</f>
      </c>
      <c r="FK230">
        <f>IF($GQ230&gt;=10,INDEX($DL:$DL,$GP230+10),"")</f>
      </c>
      <c r="FL230">
        <f>IF($GQ230&gt;=11,INDEX($DL:$DL,$GP230+11),"")</f>
      </c>
      <c r="FM230">
        <f>IF($GQ230&gt;=12,INDEX($DL:$DL,$GP230+12),"")</f>
      </c>
      <c r="FN230">
        <f>IF($GQ230&gt;=13,INDEX($DL:$DL,$GP230+13),"")</f>
      </c>
      <c r="FO230">
        <f>IF($GQ230&gt;=14,INDEX($DL:$DL,$GP230+14),"")</f>
      </c>
      <c r="FP230">
        <f>IF($GQ230&gt;=15,INDEX($DL:$DL,$GP230+15),"")</f>
      </c>
      <c r="FQ230">
        <f>IF($GQ230&gt;=16,INDEX($DL:$DL,$GP230+16),"")</f>
      </c>
      <c r="FR230">
        <f>IF($GQ230&gt;=17,INDEX($DL:$DL,$GP230+17),"")</f>
      </c>
      <c r="FS230">
        <f>IF($GQ230&gt;=18,INDEX($DL:$DL,$GP230+18),"")</f>
      </c>
      <c r="FT230">
        <f>IF($GQ230&gt;=19,INDEX($DL:$DL,$GP230+19),"")</f>
      </c>
      <c r="FU230">
        <f>IF($GQ230&gt;=20,INDEX($DL:$DL,$GP230+20),"")</f>
      </c>
      <c r="FV230">
        <f>IF($GQ230&gt;=21,INDEX($DL:$DL,$GP230+21),"")</f>
      </c>
      <c r="FW230">
        <f>IF($GQ230&gt;=22,INDEX($DL:$DL,$GP230+22),"")</f>
      </c>
      <c r="FX230">
        <f>IF($GQ230&gt;=23,INDEX($DL:$DL,$GP230+23),"")</f>
      </c>
      <c r="FY230">
        <f>IF($GQ230&gt;=24,INDEX($DL:$DL,$GP230+24),"")</f>
      </c>
      <c r="FZ230">
        <f>IF($GQ230&gt;=25,INDEX($DL:$DL,$GP230+25),"")</f>
      </c>
      <c r="GA230">
        <f>IF($GQ230&gt;=26,INDEX($DL:$DL,$GP230+26),"")</f>
      </c>
      <c r="GB230">
        <f>IF($GQ230&gt;=27,INDEX($DL:$DL,$GP230+27),"")</f>
      </c>
      <c r="GC230">
        <f>IF($GQ230&gt;=28,INDEX($DL:$DL,$GP230+28),"")</f>
      </c>
      <c r="GD230">
        <f>IF($GQ230&gt;=29,INDEX($DL:$DL,$GP230+29),"")</f>
      </c>
      <c r="GE230">
        <f>IF($GQ230&gt;=30,INDEX($DL:$DL,$GP230+30),"")</f>
      </c>
      <c r="GF230">
        <f>IF($GQ230&gt;=31,INDEX($DL:$DL,$GP230+31),"")</f>
      </c>
      <c r="GG230">
        <f>IF($GQ230&gt;=32,INDEX($DL:$DL,$GP230+32),"")</f>
      </c>
      <c r="GH230">
        <f>IF($GQ230&gt;=33,INDEX($DL:$DL,$GP230+33),"")</f>
      </c>
      <c r="GI230">
        <f>IF($GQ230&gt;=34,INDEX($DL:$DL,$GP230+34),"")</f>
      </c>
      <c r="GJ230">
        <f>IF($GQ230&gt;=35,INDEX($DL:$DL,$GP230+35),"")</f>
      </c>
      <c r="GK230">
        <f>IF($GQ230&gt;=36,INDEX($DL:$DL,$GP230+36),"")</f>
      </c>
      <c r="GL230">
        <f>IF($GQ230&gt;=37,INDEX($DL:$DL,$GP230+37),"")</f>
      </c>
      <c r="GM230">
        <f>IF($GQ230&gt;=38,INDEX($DL:$DL,$GP230+38),"")</f>
      </c>
      <c r="GN230">
        <f>IF($GQ230&gt;=39,INDEX($DL:$DL,$GP230+39),"")</f>
      </c>
      <c r="GO230">
        <f>IF($GQ230&gt;=40,INDEX($DL:$DL,$GP230+40),"")</f>
      </c>
      <c r="GP230">
        <f>IFERROR(MATCH($DJ230,$DK$2:$DK$148,0)+1,0)</f>
      </c>
      <c r="GQ230">
        <f>IFERROR(INDEX($DM$2:$DM$148,MATCH($DJ230,$DK$2:$DK$148,0)),0)</f>
      </c>
      <c r="GR230">
        <f>IFERROR(MATCH($L230,$DN$230:$FA$230,0),0)</f>
      </c>
      <c r="GS230">
        <f>IF($GR230&gt;0,INDEX($FB$230:$GO$230,$GR230),"")</f>
      </c>
      <c r="GT230" t="s">
        <v>502</v>
      </c>
      <c r="GV230">
        <f>IF($JE230&gt;=1,INDEX($GT:$GT,$JD230+1),"")</f>
      </c>
      <c r="GW230">
        <f>IF($JE230&gt;=2,INDEX($GT:$GT,$JD230+2),"")</f>
      </c>
      <c r="GX230">
        <f>IF($JE230&gt;=3,INDEX($GT:$GT,$JD230+3),"")</f>
      </c>
      <c r="GY230">
        <f>IF($JE230&gt;=4,INDEX($GT:$GT,$JD230+4),"")</f>
      </c>
      <c r="GZ230">
        <f>IF($JE230&gt;=5,INDEX($GT:$GT,$JD230+5),"")</f>
      </c>
      <c r="HA230">
        <f>IF($JE230&gt;=6,INDEX($GT:$GT,$JD230+6),"")</f>
      </c>
      <c r="HB230">
        <f>IF($JE230&gt;=7,INDEX($GT:$GT,$JD230+7),"")</f>
      </c>
      <c r="HC230">
        <f>IF($JE230&gt;=8,INDEX($GT:$GT,$JD230+8),"")</f>
      </c>
      <c r="HD230">
        <f>IF($JE230&gt;=9,INDEX($GT:$GT,$JD230+9),"")</f>
      </c>
      <c r="HE230">
        <f>IF($JE230&gt;=10,INDEX($GT:$GT,$JD230+10),"")</f>
      </c>
      <c r="HF230">
        <f>IF($JE230&gt;=11,INDEX($GT:$GT,$JD230+11),"")</f>
      </c>
      <c r="HG230">
        <f>IF($JE230&gt;=12,INDEX($GT:$GT,$JD230+12),"")</f>
      </c>
      <c r="HH230">
        <f>IF($JE230&gt;=13,INDEX($GT:$GT,$JD230+13),"")</f>
      </c>
      <c r="HI230">
        <f>IF($JE230&gt;=14,INDEX($GT:$GT,$JD230+14),"")</f>
      </c>
      <c r="HJ230">
        <f>IF($JE230&gt;=15,INDEX($GT:$GT,$JD230+15),"")</f>
      </c>
      <c r="HK230">
        <f>IF($JE230&gt;=16,INDEX($GT:$GT,$JD230+16),"")</f>
      </c>
      <c r="HL230">
        <f>IF($JE230&gt;=17,INDEX($GT:$GT,$JD230+17),"")</f>
      </c>
      <c r="HM230">
        <f>IF($JE230&gt;=18,INDEX($GT:$GT,$JD230+18),"")</f>
      </c>
      <c r="HN230">
        <f>IF($JE230&gt;=19,INDEX($GT:$GT,$JD230+19),"")</f>
      </c>
      <c r="HO230">
        <f>IF($JE230&gt;=20,INDEX($GT:$GT,$JD230+20),"")</f>
      </c>
      <c r="HP230">
        <f>IF($JE230&gt;=21,INDEX($GT:$GT,$JD230+21),"")</f>
      </c>
      <c r="HQ230">
        <f>IF($JE230&gt;=22,INDEX($GT:$GT,$JD230+22),"")</f>
      </c>
      <c r="HR230">
        <f>IF($JE230&gt;=23,INDEX($GT:$GT,$JD230+23),"")</f>
      </c>
      <c r="HS230">
        <f>IF($JE230&gt;=24,INDEX($GT:$GT,$JD230+24),"")</f>
      </c>
      <c r="HT230">
        <f>IF($JE230&gt;=25,INDEX($GT:$GT,$JD230+25),"")</f>
      </c>
      <c r="HU230">
        <f>IF($JE230&gt;=26,INDEX($GT:$GT,$JD230+26),"")</f>
      </c>
      <c r="HV230">
        <f>IF($JE230&gt;=27,INDEX($GT:$GT,$JD230+27),"")</f>
      </c>
      <c r="HW230">
        <f>IF($JE230&gt;=28,INDEX($GT:$GT,$JD230+28),"")</f>
      </c>
      <c r="HX230">
        <f>IF($JE230&gt;=29,INDEX($GT:$GT,$JD230+29),"")</f>
      </c>
      <c r="HY230">
        <f>IF($JE230&gt;=30,INDEX($GT:$GT,$JD230+30),"")</f>
      </c>
      <c r="HZ230">
        <f>IF($JE230&gt;=31,INDEX($GT:$GT,$JD230+31),"")</f>
      </c>
      <c r="IA230">
        <f>IF($JE230&gt;=32,INDEX($GT:$GT,$JD230+32),"")</f>
      </c>
      <c r="IB230">
        <f>IF($JE230&gt;=33,INDEX($GT:$GT,$JD230+33),"")</f>
      </c>
      <c r="IC230">
        <f>IF($JE230&gt;=34,INDEX($GT:$GT,$JD230+34),"")</f>
      </c>
      <c r="ID230">
        <f>IF($JE230&gt;=35,INDEX($GT:$GT,$JD230+35),"")</f>
      </c>
      <c r="IE230">
        <f>IF($JE230&gt;=36,INDEX($GT:$GT,$JD230+36),"")</f>
      </c>
      <c r="IF230">
        <f>IF($JE230&gt;=37,INDEX($GT:$GT,$JD230+37),"")</f>
      </c>
      <c r="IG230">
        <f>IF($JE230&gt;=38,INDEX($GT:$GT,$JD230+38),"")</f>
      </c>
      <c r="IH230">
        <f>IF($JE230&gt;=39,INDEX($GT:$GT,$JD230+39),"")</f>
      </c>
      <c r="II230">
        <f>IF($JE230&gt;=40,INDEX($GT:$GT,$JD230+40),"")</f>
      </c>
      <c r="IJ230">
        <f>IF($JE230&gt;=41,INDEX($GT:$GT,$JD230+41),"")</f>
      </c>
      <c r="IK230">
        <f>IF($JE230&gt;=42,INDEX($GT:$GT,$JD230+42),"")</f>
      </c>
      <c r="IL230">
        <f>IF($JE230&gt;=43,INDEX($GT:$GT,$JD230+43),"")</f>
      </c>
      <c r="IM230">
        <f>IF($JE230&gt;=44,INDEX($GT:$GT,$JD230+44),"")</f>
      </c>
      <c r="IN230">
        <f>IF($JE230&gt;=45,INDEX($GT:$GT,$JD230+45),"")</f>
      </c>
      <c r="IO230">
        <f>IF($JE230&gt;=46,INDEX($GT:$GT,$JD230+46),"")</f>
      </c>
      <c r="IP230">
        <f>IF($JE230&gt;=47,INDEX($GT:$GT,$JD230+47),"")</f>
      </c>
      <c r="IQ230">
        <f>IF($JE230&gt;=48,INDEX($GT:$GT,$JD230+48),"")</f>
      </c>
      <c r="IR230">
        <f>IF($JE230&gt;=49,INDEX($GT:$GT,$JD230+49),"")</f>
      </c>
      <c r="IS230">
        <f>IF($JE230&gt;=50,INDEX($GT:$GT,$JD230+50),"")</f>
      </c>
      <c r="IT230">
        <f>IF($JE230&gt;=51,INDEX($GT:$GT,$JD230+51),"")</f>
      </c>
      <c r="IU230">
        <f>IF($JE230&gt;=52,INDEX($GT:$GT,$JD230+52),"")</f>
      </c>
      <c r="IV230">
        <f>IF($JE230&gt;=53,INDEX($GT:$GT,$JD230+53),"")</f>
      </c>
      <c r="IW230">
        <f>IF($JE230&gt;=54,INDEX($GT:$GT,$JD230+54),"")</f>
      </c>
      <c r="IX230">
        <f>IF($JE230&gt;=55,INDEX($GT:$GT,$JD230+55),"")</f>
      </c>
      <c r="IY230">
        <f>IF($JE230&gt;=56,INDEX($GT:$GT,$JD230+56),"")</f>
      </c>
      <c r="IZ230">
        <f>IF($JE230&gt;=57,INDEX($GT:$GT,$JD230+57),"")</f>
      </c>
      <c r="JA230">
        <f>IF($JE230&gt;=58,INDEX($GT:$GT,$JD230+58),"")</f>
      </c>
      <c r="JB230">
        <f>IF($JE230&gt;=59,INDEX($GT:$GT,$JD230+59),"")</f>
      </c>
      <c r="JC230">
        <f>IF($JE230&gt;=60,INDEX($GT:$GT,$JD230+60),"")</f>
      </c>
      <c r="JD230">
        <f>IFERROR(MATCH($GS230,$GT$2:$GT$322,0)+1,0)</f>
      </c>
      <c r="JE230">
        <f>IFERROR(INDEX($GU$2:$GU$322,MATCH($GS230,$GT$2:$GT$322,0)),0)</f>
      </c>
      <c r="JF230" t="s">
        <v>28</v>
      </c>
      <c r="JG230" t="s">
        <v>28</v>
      </c>
    </row>
    <row r="231" spans="1:267" x14ac:dyDescent="0.25">
      <c r="J231" s="1"/>
      <c r="K231" s="1"/>
      <c r="L231" s="1"/>
      <c r="M231" s="1"/>
      <c r="N231" s="1">
        <f>IFERROR(IF(FIND(" - ",$J231)&gt;0,MID($J231,FIND(" - ",$J231)+3,LEN($J231)),""),"")</f>
      </c>
      <c r="P231" s="1"/>
      <c r="S231" t="s">
        <v>28</v>
      </c>
      <c r="U231">
        <f>IF(OR($S231="",$T231=""),"",IFERROR($S231/$T231,0))</f>
      </c>
      <c r="V231">
        <f>IF($S231="","",
IF($K231="","",
IF(ISNUMBER(SEARCH("exempt",LOWER($K231))),0,
$S231*(VALUE(SUBSTITUTE($K231,"%",""))/100))))</f>
      </c>
      <c r="AB231">
        <f>IF($S231="","",
SUM($S231,$V231,$Z231,$W231,$Y231)-
IF($AA231="",0,VALUE($AA231)))</f>
      </c>
      <c r="AJ231" t="s">
        <v>886</v>
      </c>
      <c r="AR231">
        <f>IFERROR(LEFT($J231,FIND(" - ",$J231)-1),$J231)</f>
      </c>
      <c r="AU231">
        <f>IF($CJ231&gt;=1,INDEX($AS:$AS,$CI231+1),"")</f>
      </c>
      <c r="AV231">
        <f>IF($CJ231&gt;=2,INDEX($AS:$AS,$CI231+2),"")</f>
      </c>
      <c r="AW231">
        <f>IF($CJ231&gt;=3,INDEX($AS:$AS,$CI231+3),"")</f>
      </c>
      <c r="AX231">
        <f>IF($CJ231&gt;=4,INDEX($AS:$AS,$CI231+4),"")</f>
      </c>
      <c r="AY231">
        <f>IF($CJ231&gt;=5,INDEX($AS:$AS,$CI231+5),"")</f>
      </c>
      <c r="AZ231">
        <f>IF($CJ231&gt;=6,INDEX($AS:$AS,$CI231+6),"")</f>
      </c>
      <c r="BA231">
        <f>IF($CJ231&gt;=7,INDEX($AS:$AS,$CI231+7),"")</f>
      </c>
      <c r="BB231">
        <f>IF($CJ231&gt;=8,INDEX($AS:$AS,$CI231+8),"")</f>
      </c>
      <c r="BC231">
        <f>IF($CJ231&gt;=9,INDEX($AS:$AS,$CI231+9),"")</f>
      </c>
      <c r="BD231">
        <f>IF($CJ231&gt;=10,INDEX($AS:$AS,$CI231+10),"")</f>
      </c>
      <c r="BE231">
        <f>IF($CJ231&gt;=11,INDEX($AS:$AS,$CI231+11),"")</f>
      </c>
      <c r="BF231">
        <f>IF($CJ231&gt;=12,INDEX($AS:$AS,$CI231+12),"")</f>
      </c>
      <c r="BG231">
        <f>IF($CJ231&gt;=13,INDEX($AS:$AS,$CI231+13),"")</f>
      </c>
      <c r="BH231">
        <f>IF($CJ231&gt;=14,INDEX($AS:$AS,$CI231+14),"")</f>
      </c>
      <c r="BI231">
        <f>IF($CJ231&gt;=15,INDEX($AS:$AS,$CI231+15),"")</f>
      </c>
      <c r="BJ231">
        <f>IF($CJ231&gt;=16,INDEX($AS:$AS,$CI231+16),"")</f>
      </c>
      <c r="BK231">
        <f>IF($CJ231&gt;=17,INDEX($AS:$AS,$CI231+17),"")</f>
      </c>
      <c r="BL231">
        <f>IF($CJ231&gt;=18,INDEX($AS:$AS,$CI231+18),"")</f>
      </c>
      <c r="BM231">
        <f>IF($CJ231&gt;=19,INDEX($AS:$AS,$CI231+19),"")</f>
      </c>
      <c r="BN231">
        <f>IF($CJ231&gt;=20,INDEX($AS:$AS,$CI231+20),"")</f>
      </c>
      <c r="BO231">
        <f>IF($CJ231&gt;=21,INDEX($AS:$AS,$CI231+21),"")</f>
      </c>
      <c r="BP231">
        <f>IF($CJ231&gt;=22,INDEX($AS:$AS,$CI231+22),"")</f>
      </c>
      <c r="BQ231">
        <f>IF($CJ231&gt;=23,INDEX($AS:$AS,$CI231+23),"")</f>
      </c>
      <c r="BR231">
        <f>IF($CJ231&gt;=24,INDEX($AS:$AS,$CI231+24),"")</f>
      </c>
      <c r="BS231">
        <f>IF($CJ231&gt;=25,INDEX($AS:$AS,$CI231+25),"")</f>
      </c>
      <c r="BT231">
        <f>IF($CJ231&gt;=26,INDEX($AS:$AS,$CI231+26),"")</f>
      </c>
      <c r="BU231">
        <f>IF($CJ231&gt;=27,INDEX($AS:$AS,$CI231+27),"")</f>
      </c>
      <c r="BV231">
        <f>IF($CJ231&gt;=28,INDEX($AS:$AS,$CI231+28),"")</f>
      </c>
      <c r="BW231">
        <f>IF($CJ231&gt;=29,INDEX($AS:$AS,$CI231+29),"")</f>
      </c>
      <c r="BX231">
        <f>IF($CJ231&gt;=30,INDEX($AS:$AS,$CI231+30),"")</f>
      </c>
      <c r="BY231">
        <f>IF($CJ231&gt;=31,INDEX($AS:$AS,$CI231+31),"")</f>
      </c>
      <c r="BZ231">
        <f>IF($CJ231&gt;=32,INDEX($AS:$AS,$CI231+32),"")</f>
      </c>
      <c r="CA231">
        <f>IF($CJ231&gt;=33,INDEX($AS:$AS,$CI231+33),"")</f>
      </c>
      <c r="CB231">
        <f>IF($CJ231&gt;=34,INDEX($AS:$AS,$CI231+34),"")</f>
      </c>
      <c r="CC231">
        <f>IF($CJ231&gt;=35,INDEX($AS:$AS,$CI231+35),"")</f>
      </c>
      <c r="CD231">
        <f>IF($CJ231&gt;=36,INDEX($AS:$AS,$CI231+36),"")</f>
      </c>
      <c r="CE231">
        <f>IF($CJ231&gt;=37,INDEX($AS:$AS,$CI231+37),"")</f>
      </c>
      <c r="CF231">
        <f>IF($CJ231&gt;=38,INDEX($AS:$AS,$CI231+38),"")</f>
      </c>
      <c r="CG231">
        <f>IF($CJ231&gt;=39,INDEX($AS:$AS,$CI231+39),"")</f>
      </c>
      <c r="CH231">
        <f>IF($CJ231&gt;=40,INDEX($AS:$AS,$CI231+40),"")</f>
      </c>
      <c r="CI231">
        <f>IFERROR(MATCH($AR231,$AS$2:$AS$133,0)+1,0)</f>
      </c>
      <c r="CJ231">
        <f>IFERROR(INDEX($AT$2:$AT$133,MATCH($AR231,$AS$2:$AS$133,0)),0)</f>
      </c>
      <c r="CK231">
        <f>IFERROR(LEFT($O231,FIND(" - ",$O231)-1),$O231)</f>
      </c>
      <c r="CL231" t="s">
        <v>113</v>
      </c>
      <c r="CN231">
        <f>IF($DI231&gt;=1,INDEX($CL:$CL,$DH231+1),"")</f>
      </c>
      <c r="CO231">
        <f>IF($DI231&gt;=2,INDEX($CL:$CL,$DH231+2),"")</f>
      </c>
      <c r="CP231">
        <f>IF($DI231&gt;=3,INDEX($CL:$CL,$DH231+3),"")</f>
      </c>
      <c r="CQ231">
        <f>IF($DI231&gt;=4,INDEX($CL:$CL,$DH231+4),"")</f>
      </c>
      <c r="CR231">
        <f>IF($DI231&gt;=5,INDEX($CL:$CL,$DH231+5),"")</f>
      </c>
      <c r="CS231">
        <f>IF($DI231&gt;=6,INDEX($CL:$CL,$DH231+6),"")</f>
      </c>
      <c r="CT231">
        <f>IF($DI231&gt;=7,INDEX($CL:$CL,$DH231+7),"")</f>
      </c>
      <c r="CU231">
        <f>IF($DI231&gt;=8,INDEX($CL:$CL,$DH231+8),"")</f>
      </c>
      <c r="CV231">
        <f>IF($DI231&gt;=9,INDEX($CL:$CL,$DH231+9),"")</f>
      </c>
      <c r="CW231">
        <f>IF($DI231&gt;=10,INDEX($CL:$CL,$DH231+10),"")</f>
      </c>
      <c r="CX231">
        <f>IF($DI231&gt;=11,INDEX($CL:$CL,$DH231+11),"")</f>
      </c>
      <c r="CY231">
        <f>IF($DI231&gt;=12,INDEX($CL:$CL,$DH231+12),"")</f>
      </c>
      <c r="CZ231">
        <f>IF($DI231&gt;=13,INDEX($CL:$CL,$DH231+13),"")</f>
      </c>
      <c r="DA231">
        <f>IF($DI231&gt;=14,INDEX($CL:$CL,$DH231+14),"")</f>
      </c>
      <c r="DB231">
        <f>IF($DI231&gt;=15,INDEX($CL:$CL,$DH231+15),"")</f>
      </c>
      <c r="DC231">
        <f>IF($DI231&gt;=16,INDEX($CL:$CL,$DH231+16),"")</f>
      </c>
      <c r="DD231">
        <f>IF($DI231&gt;=17,INDEX($CL:$CL,$DH231+17),"")</f>
      </c>
      <c r="DE231">
        <f>IF($DI231&gt;=18,INDEX($CL:$CL,$DH231+18),"")</f>
      </c>
      <c r="DF231">
        <f>IF($DI231&gt;=19,INDEX($CL:$CL,$DH231+19),"")</f>
      </c>
      <c r="DG231">
        <f>IF($DI231&gt;=20,INDEX($CL:$CL,$DH231+20),"")</f>
      </c>
      <c r="DH231">
        <f>IFERROR(MATCH($CK231,$CL$2:$CL$1558,0)+1,0)</f>
      </c>
      <c r="DI231">
        <f>IFERROR(INDEX($CM$2:$CM$1558,MATCH($CK231,$CL$2:$CL$1558,0)),0)</f>
      </c>
      <c r="DJ231">
        <f>IFERROR(INDEX($AQ:$AQ,MATCH($K231,$AP:$AP,0))&amp;"","")</f>
      </c>
      <c r="DN231">
        <f>IF($GQ231&gt;=1,INDEX($DK:$DK,$GP231+1),"")</f>
      </c>
      <c r="DO231">
        <f>IF($GQ231&gt;=2,INDEX($DK:$DK,$GP231+2),"")</f>
      </c>
      <c r="DP231">
        <f>IF($GQ231&gt;=3,INDEX($DK:$DK,$GP231+3),"")</f>
      </c>
      <c r="DQ231">
        <f>IF($GQ231&gt;=4,INDEX($DK:$DK,$GP231+4),"")</f>
      </c>
      <c r="DR231">
        <f>IF($GQ231&gt;=5,INDEX($DK:$DK,$GP231+5),"")</f>
      </c>
      <c r="DS231">
        <f>IF($GQ231&gt;=6,INDEX($DK:$DK,$GP231+6),"")</f>
      </c>
      <c r="DT231">
        <f>IF($GQ231&gt;=7,INDEX($DK:$DK,$GP231+7),"")</f>
      </c>
      <c r="DU231">
        <f>IF($GQ231&gt;=8,INDEX($DK:$DK,$GP231+8),"")</f>
      </c>
      <c r="DV231">
        <f>IF($GQ231&gt;=9,INDEX($DK:$DK,$GP231+9),"")</f>
      </c>
      <c r="DW231">
        <f>IF($GQ231&gt;=10,INDEX($DK:$DK,$GP231+10),"")</f>
      </c>
      <c r="DX231">
        <f>IF($GQ231&gt;=11,INDEX($DK:$DK,$GP231+11),"")</f>
      </c>
      <c r="DY231">
        <f>IF($GQ231&gt;=12,INDEX($DK:$DK,$GP231+12),"")</f>
      </c>
      <c r="DZ231">
        <f>IF($GQ231&gt;=13,INDEX($DK:$DK,$GP231+13),"")</f>
      </c>
      <c r="EA231">
        <f>IF($GQ231&gt;=14,INDEX($DK:$DK,$GP231+14),"")</f>
      </c>
      <c r="EB231">
        <f>IF($GQ231&gt;=15,INDEX($DK:$DK,$GP231+15),"")</f>
      </c>
      <c r="EC231">
        <f>IF($GQ231&gt;=16,INDEX($DK:$DK,$GP231+16),"")</f>
      </c>
      <c r="ED231">
        <f>IF($GQ231&gt;=17,INDEX($DK:$DK,$GP231+17),"")</f>
      </c>
      <c r="EE231">
        <f>IF($GQ231&gt;=18,INDEX($DK:$DK,$GP231+18),"")</f>
      </c>
      <c r="EF231">
        <f>IF($GQ231&gt;=19,INDEX($DK:$DK,$GP231+19),"")</f>
      </c>
      <c r="EG231">
        <f>IF($GQ231&gt;=20,INDEX($DK:$DK,$GP231+20),"")</f>
      </c>
      <c r="EH231">
        <f>IF($GQ231&gt;=21,INDEX($DK:$DK,$GP231+21),"")</f>
      </c>
      <c r="EI231">
        <f>IF($GQ231&gt;=22,INDEX($DK:$DK,$GP231+22),"")</f>
      </c>
      <c r="EJ231">
        <f>IF($GQ231&gt;=23,INDEX($DK:$DK,$GP231+23),"")</f>
      </c>
      <c r="EK231">
        <f>IF($GQ231&gt;=24,INDEX($DK:$DK,$GP231+24),"")</f>
      </c>
      <c r="EL231">
        <f>IF($GQ231&gt;=25,INDEX($DK:$DK,$GP231+25),"")</f>
      </c>
      <c r="EM231">
        <f>IF($GQ231&gt;=26,INDEX($DK:$DK,$GP231+26),"")</f>
      </c>
      <c r="EN231">
        <f>IF($GQ231&gt;=27,INDEX($DK:$DK,$GP231+27),"")</f>
      </c>
      <c r="EO231">
        <f>IF($GQ231&gt;=28,INDEX($DK:$DK,$GP231+28),"")</f>
      </c>
      <c r="EP231">
        <f>IF($GQ231&gt;=29,INDEX($DK:$DK,$GP231+29),"")</f>
      </c>
      <c r="EQ231">
        <f>IF($GQ231&gt;=30,INDEX($DK:$DK,$GP231+30),"")</f>
      </c>
      <c r="ER231">
        <f>IF($GQ231&gt;=31,INDEX($DK:$DK,$GP231+31),"")</f>
      </c>
      <c r="ES231">
        <f>IF($GQ231&gt;=32,INDEX($DK:$DK,$GP231+32),"")</f>
      </c>
      <c r="ET231">
        <f>IF($GQ231&gt;=33,INDEX($DK:$DK,$GP231+33),"")</f>
      </c>
      <c r="EU231">
        <f>IF($GQ231&gt;=34,INDEX($DK:$DK,$GP231+34),"")</f>
      </c>
      <c r="EV231">
        <f>IF($GQ231&gt;=35,INDEX($DK:$DK,$GP231+35),"")</f>
      </c>
      <c r="EW231">
        <f>IF($GQ231&gt;=36,INDEX($DK:$DK,$GP231+36),"")</f>
      </c>
      <c r="EX231">
        <f>IF($GQ231&gt;=37,INDEX($DK:$DK,$GP231+37),"")</f>
      </c>
      <c r="EY231">
        <f>IF($GQ231&gt;=38,INDEX($DK:$DK,$GP231+38),"")</f>
      </c>
      <c r="EZ231">
        <f>IF($GQ231&gt;=39,INDEX($DK:$DK,$GP231+39),"")</f>
      </c>
      <c r="FA231">
        <f>IF($GQ231&gt;=40,INDEX($DK:$DK,$GP231+40),"")</f>
      </c>
      <c r="FB231">
        <f>IF($GQ231&gt;=1,INDEX($DL:$DL,$GP231+1),"")</f>
      </c>
      <c r="FC231">
        <f>IF($GQ231&gt;=2,INDEX($DL:$DL,$GP231+2),"")</f>
      </c>
      <c r="FD231">
        <f>IF($GQ231&gt;=3,INDEX($DL:$DL,$GP231+3),"")</f>
      </c>
      <c r="FE231">
        <f>IF($GQ231&gt;=4,INDEX($DL:$DL,$GP231+4),"")</f>
      </c>
      <c r="FF231">
        <f>IF($GQ231&gt;=5,INDEX($DL:$DL,$GP231+5),"")</f>
      </c>
      <c r="FG231">
        <f>IF($GQ231&gt;=6,INDEX($DL:$DL,$GP231+6),"")</f>
      </c>
      <c r="FH231">
        <f>IF($GQ231&gt;=7,INDEX($DL:$DL,$GP231+7),"")</f>
      </c>
      <c r="FI231">
        <f>IF($GQ231&gt;=8,INDEX($DL:$DL,$GP231+8),"")</f>
      </c>
      <c r="FJ231">
        <f>IF($GQ231&gt;=9,INDEX($DL:$DL,$GP231+9),"")</f>
      </c>
      <c r="FK231">
        <f>IF($GQ231&gt;=10,INDEX($DL:$DL,$GP231+10),"")</f>
      </c>
      <c r="FL231">
        <f>IF($GQ231&gt;=11,INDEX($DL:$DL,$GP231+11),"")</f>
      </c>
      <c r="FM231">
        <f>IF($GQ231&gt;=12,INDEX($DL:$DL,$GP231+12),"")</f>
      </c>
      <c r="FN231">
        <f>IF($GQ231&gt;=13,INDEX($DL:$DL,$GP231+13),"")</f>
      </c>
      <c r="FO231">
        <f>IF($GQ231&gt;=14,INDEX($DL:$DL,$GP231+14),"")</f>
      </c>
      <c r="FP231">
        <f>IF($GQ231&gt;=15,INDEX($DL:$DL,$GP231+15),"")</f>
      </c>
      <c r="FQ231">
        <f>IF($GQ231&gt;=16,INDEX($DL:$DL,$GP231+16),"")</f>
      </c>
      <c r="FR231">
        <f>IF($GQ231&gt;=17,INDEX($DL:$DL,$GP231+17),"")</f>
      </c>
      <c r="FS231">
        <f>IF($GQ231&gt;=18,INDEX($DL:$DL,$GP231+18),"")</f>
      </c>
      <c r="FT231">
        <f>IF($GQ231&gt;=19,INDEX($DL:$DL,$GP231+19),"")</f>
      </c>
      <c r="FU231">
        <f>IF($GQ231&gt;=20,INDEX($DL:$DL,$GP231+20),"")</f>
      </c>
      <c r="FV231">
        <f>IF($GQ231&gt;=21,INDEX($DL:$DL,$GP231+21),"")</f>
      </c>
      <c r="FW231">
        <f>IF($GQ231&gt;=22,INDEX($DL:$DL,$GP231+22),"")</f>
      </c>
      <c r="FX231">
        <f>IF($GQ231&gt;=23,INDEX($DL:$DL,$GP231+23),"")</f>
      </c>
      <c r="FY231">
        <f>IF($GQ231&gt;=24,INDEX($DL:$DL,$GP231+24),"")</f>
      </c>
      <c r="FZ231">
        <f>IF($GQ231&gt;=25,INDEX($DL:$DL,$GP231+25),"")</f>
      </c>
      <c r="GA231">
        <f>IF($GQ231&gt;=26,INDEX($DL:$DL,$GP231+26),"")</f>
      </c>
      <c r="GB231">
        <f>IF($GQ231&gt;=27,INDEX($DL:$DL,$GP231+27),"")</f>
      </c>
      <c r="GC231">
        <f>IF($GQ231&gt;=28,INDEX($DL:$DL,$GP231+28),"")</f>
      </c>
      <c r="GD231">
        <f>IF($GQ231&gt;=29,INDEX($DL:$DL,$GP231+29),"")</f>
      </c>
      <c r="GE231">
        <f>IF($GQ231&gt;=30,INDEX($DL:$DL,$GP231+30),"")</f>
      </c>
      <c r="GF231">
        <f>IF($GQ231&gt;=31,INDEX($DL:$DL,$GP231+31),"")</f>
      </c>
      <c r="GG231">
        <f>IF($GQ231&gt;=32,INDEX($DL:$DL,$GP231+32),"")</f>
      </c>
      <c r="GH231">
        <f>IF($GQ231&gt;=33,INDEX($DL:$DL,$GP231+33),"")</f>
      </c>
      <c r="GI231">
        <f>IF($GQ231&gt;=34,INDEX($DL:$DL,$GP231+34),"")</f>
      </c>
      <c r="GJ231">
        <f>IF($GQ231&gt;=35,INDEX($DL:$DL,$GP231+35),"")</f>
      </c>
      <c r="GK231">
        <f>IF($GQ231&gt;=36,INDEX($DL:$DL,$GP231+36),"")</f>
      </c>
      <c r="GL231">
        <f>IF($GQ231&gt;=37,INDEX($DL:$DL,$GP231+37),"")</f>
      </c>
      <c r="GM231">
        <f>IF($GQ231&gt;=38,INDEX($DL:$DL,$GP231+38),"")</f>
      </c>
      <c r="GN231">
        <f>IF($GQ231&gt;=39,INDEX($DL:$DL,$GP231+39),"")</f>
      </c>
      <c r="GO231">
        <f>IF($GQ231&gt;=40,INDEX($DL:$DL,$GP231+40),"")</f>
      </c>
      <c r="GP231">
        <f>IFERROR(MATCH($DJ231,$DK$2:$DK$148,0)+1,0)</f>
      </c>
      <c r="GQ231">
        <f>IFERROR(INDEX($DM$2:$DM$148,MATCH($DJ231,$DK$2:$DK$148,0)),0)</f>
      </c>
      <c r="GR231">
        <f>IFERROR(MATCH($L231,$DN$231:$FA$231,0),0)</f>
      </c>
      <c r="GS231">
        <f>IF($GR231&gt;0,INDEX($FB$231:$GO$231,$GR231),"")</f>
      </c>
      <c r="GT231" t="s">
        <v>505</v>
      </c>
      <c r="GV231">
        <f>IF($JE231&gt;=1,INDEX($GT:$GT,$JD231+1),"")</f>
      </c>
      <c r="GW231">
        <f>IF($JE231&gt;=2,INDEX($GT:$GT,$JD231+2),"")</f>
      </c>
      <c r="GX231">
        <f>IF($JE231&gt;=3,INDEX($GT:$GT,$JD231+3),"")</f>
      </c>
      <c r="GY231">
        <f>IF($JE231&gt;=4,INDEX($GT:$GT,$JD231+4),"")</f>
      </c>
      <c r="GZ231">
        <f>IF($JE231&gt;=5,INDEX($GT:$GT,$JD231+5),"")</f>
      </c>
      <c r="HA231">
        <f>IF($JE231&gt;=6,INDEX($GT:$GT,$JD231+6),"")</f>
      </c>
      <c r="HB231">
        <f>IF($JE231&gt;=7,INDEX($GT:$GT,$JD231+7),"")</f>
      </c>
      <c r="HC231">
        <f>IF($JE231&gt;=8,INDEX($GT:$GT,$JD231+8),"")</f>
      </c>
      <c r="HD231">
        <f>IF($JE231&gt;=9,INDEX($GT:$GT,$JD231+9),"")</f>
      </c>
      <c r="HE231">
        <f>IF($JE231&gt;=10,INDEX($GT:$GT,$JD231+10),"")</f>
      </c>
      <c r="HF231">
        <f>IF($JE231&gt;=11,INDEX($GT:$GT,$JD231+11),"")</f>
      </c>
      <c r="HG231">
        <f>IF($JE231&gt;=12,INDEX($GT:$GT,$JD231+12),"")</f>
      </c>
      <c r="HH231">
        <f>IF($JE231&gt;=13,INDEX($GT:$GT,$JD231+13),"")</f>
      </c>
      <c r="HI231">
        <f>IF($JE231&gt;=14,INDEX($GT:$GT,$JD231+14),"")</f>
      </c>
      <c r="HJ231">
        <f>IF($JE231&gt;=15,INDEX($GT:$GT,$JD231+15),"")</f>
      </c>
      <c r="HK231">
        <f>IF($JE231&gt;=16,INDEX($GT:$GT,$JD231+16),"")</f>
      </c>
      <c r="HL231">
        <f>IF($JE231&gt;=17,INDEX($GT:$GT,$JD231+17),"")</f>
      </c>
      <c r="HM231">
        <f>IF($JE231&gt;=18,INDEX($GT:$GT,$JD231+18),"")</f>
      </c>
      <c r="HN231">
        <f>IF($JE231&gt;=19,INDEX($GT:$GT,$JD231+19),"")</f>
      </c>
      <c r="HO231">
        <f>IF($JE231&gt;=20,INDEX($GT:$GT,$JD231+20),"")</f>
      </c>
      <c r="HP231">
        <f>IF($JE231&gt;=21,INDEX($GT:$GT,$JD231+21),"")</f>
      </c>
      <c r="HQ231">
        <f>IF($JE231&gt;=22,INDEX($GT:$GT,$JD231+22),"")</f>
      </c>
      <c r="HR231">
        <f>IF($JE231&gt;=23,INDEX($GT:$GT,$JD231+23),"")</f>
      </c>
      <c r="HS231">
        <f>IF($JE231&gt;=24,INDEX($GT:$GT,$JD231+24),"")</f>
      </c>
      <c r="HT231">
        <f>IF($JE231&gt;=25,INDEX($GT:$GT,$JD231+25),"")</f>
      </c>
      <c r="HU231">
        <f>IF($JE231&gt;=26,INDEX($GT:$GT,$JD231+26),"")</f>
      </c>
      <c r="HV231">
        <f>IF($JE231&gt;=27,INDEX($GT:$GT,$JD231+27),"")</f>
      </c>
      <c r="HW231">
        <f>IF($JE231&gt;=28,INDEX($GT:$GT,$JD231+28),"")</f>
      </c>
      <c r="HX231">
        <f>IF($JE231&gt;=29,INDEX($GT:$GT,$JD231+29),"")</f>
      </c>
      <c r="HY231">
        <f>IF($JE231&gt;=30,INDEX($GT:$GT,$JD231+30),"")</f>
      </c>
      <c r="HZ231">
        <f>IF($JE231&gt;=31,INDEX($GT:$GT,$JD231+31),"")</f>
      </c>
      <c r="IA231">
        <f>IF($JE231&gt;=32,INDEX($GT:$GT,$JD231+32),"")</f>
      </c>
      <c r="IB231">
        <f>IF($JE231&gt;=33,INDEX($GT:$GT,$JD231+33),"")</f>
      </c>
      <c r="IC231">
        <f>IF($JE231&gt;=34,INDEX($GT:$GT,$JD231+34),"")</f>
      </c>
      <c r="ID231">
        <f>IF($JE231&gt;=35,INDEX($GT:$GT,$JD231+35),"")</f>
      </c>
      <c r="IE231">
        <f>IF($JE231&gt;=36,INDEX($GT:$GT,$JD231+36),"")</f>
      </c>
      <c r="IF231">
        <f>IF($JE231&gt;=37,INDEX($GT:$GT,$JD231+37),"")</f>
      </c>
      <c r="IG231">
        <f>IF($JE231&gt;=38,INDEX($GT:$GT,$JD231+38),"")</f>
      </c>
      <c r="IH231">
        <f>IF($JE231&gt;=39,INDEX($GT:$GT,$JD231+39),"")</f>
      </c>
      <c r="II231">
        <f>IF($JE231&gt;=40,INDEX($GT:$GT,$JD231+40),"")</f>
      </c>
      <c r="IJ231">
        <f>IF($JE231&gt;=41,INDEX($GT:$GT,$JD231+41),"")</f>
      </c>
      <c r="IK231">
        <f>IF($JE231&gt;=42,INDEX($GT:$GT,$JD231+42),"")</f>
      </c>
      <c r="IL231">
        <f>IF($JE231&gt;=43,INDEX($GT:$GT,$JD231+43),"")</f>
      </c>
      <c r="IM231">
        <f>IF($JE231&gt;=44,INDEX($GT:$GT,$JD231+44),"")</f>
      </c>
      <c r="IN231">
        <f>IF($JE231&gt;=45,INDEX($GT:$GT,$JD231+45),"")</f>
      </c>
      <c r="IO231">
        <f>IF($JE231&gt;=46,INDEX($GT:$GT,$JD231+46),"")</f>
      </c>
      <c r="IP231">
        <f>IF($JE231&gt;=47,INDEX($GT:$GT,$JD231+47),"")</f>
      </c>
      <c r="IQ231">
        <f>IF($JE231&gt;=48,INDEX($GT:$GT,$JD231+48),"")</f>
      </c>
      <c r="IR231">
        <f>IF($JE231&gt;=49,INDEX($GT:$GT,$JD231+49),"")</f>
      </c>
      <c r="IS231">
        <f>IF($JE231&gt;=50,INDEX($GT:$GT,$JD231+50),"")</f>
      </c>
      <c r="IT231">
        <f>IF($JE231&gt;=51,INDEX($GT:$GT,$JD231+51),"")</f>
      </c>
      <c r="IU231">
        <f>IF($JE231&gt;=52,INDEX($GT:$GT,$JD231+52),"")</f>
      </c>
      <c r="IV231">
        <f>IF($JE231&gt;=53,INDEX($GT:$GT,$JD231+53),"")</f>
      </c>
      <c r="IW231">
        <f>IF($JE231&gt;=54,INDEX($GT:$GT,$JD231+54),"")</f>
      </c>
      <c r="IX231">
        <f>IF($JE231&gt;=55,INDEX($GT:$GT,$JD231+55),"")</f>
      </c>
      <c r="IY231">
        <f>IF($JE231&gt;=56,INDEX($GT:$GT,$JD231+56),"")</f>
      </c>
      <c r="IZ231">
        <f>IF($JE231&gt;=57,INDEX($GT:$GT,$JD231+57),"")</f>
      </c>
      <c r="JA231">
        <f>IF($JE231&gt;=58,INDEX($GT:$GT,$JD231+58),"")</f>
      </c>
      <c r="JB231">
        <f>IF($JE231&gt;=59,INDEX($GT:$GT,$JD231+59),"")</f>
      </c>
      <c r="JC231">
        <f>IF($JE231&gt;=60,INDEX($GT:$GT,$JD231+60),"")</f>
      </c>
      <c r="JD231">
        <f>IFERROR(MATCH($GS231,$GT$2:$GT$322,0)+1,0)</f>
      </c>
      <c r="JE231">
        <f>IFERROR(INDEX($GU$2:$GU$322,MATCH($GS231,$GT$2:$GT$322,0)),0)</f>
      </c>
      <c r="JF231" t="s">
        <v>28</v>
      </c>
      <c r="JG231" t="s">
        <v>28</v>
      </c>
    </row>
    <row r="232" spans="1:267" x14ac:dyDescent="0.25">
      <c r="J232" s="1"/>
      <c r="K232" s="1"/>
      <c r="L232" s="1"/>
      <c r="M232" s="1"/>
      <c r="N232" s="1">
        <f>IFERROR(IF(FIND(" - ",$J232)&gt;0,MID($J232,FIND(" - ",$J232)+3,LEN($J232)),""),"")</f>
      </c>
      <c r="P232" s="1"/>
      <c r="S232" t="s">
        <v>28</v>
      </c>
      <c r="U232">
        <f>IF(OR($S232="",$T232=""),"",IFERROR($S232/$T232,0))</f>
      </c>
      <c r="V232">
        <f>IF($S232="","",
IF($K232="","",
IF(ISNUMBER(SEARCH("exempt",LOWER($K232))),0,
$S232*(VALUE(SUBSTITUTE($K232,"%",""))/100))))</f>
      </c>
      <c r="AB232">
        <f>IF($S232="","",
SUM($S232,$V232,$Z232,$W232,$Y232)-
IF($AA232="",0,VALUE($AA232)))</f>
      </c>
      <c r="AJ232" t="s">
        <v>887</v>
      </c>
      <c r="AR232">
        <f>IFERROR(LEFT($J232,FIND(" - ",$J232)-1),$J232)</f>
      </c>
      <c r="AU232">
        <f>IF($CJ232&gt;=1,INDEX($AS:$AS,$CI232+1),"")</f>
      </c>
      <c r="AV232">
        <f>IF($CJ232&gt;=2,INDEX($AS:$AS,$CI232+2),"")</f>
      </c>
      <c r="AW232">
        <f>IF($CJ232&gt;=3,INDEX($AS:$AS,$CI232+3),"")</f>
      </c>
      <c r="AX232">
        <f>IF($CJ232&gt;=4,INDEX($AS:$AS,$CI232+4),"")</f>
      </c>
      <c r="AY232">
        <f>IF($CJ232&gt;=5,INDEX($AS:$AS,$CI232+5),"")</f>
      </c>
      <c r="AZ232">
        <f>IF($CJ232&gt;=6,INDEX($AS:$AS,$CI232+6),"")</f>
      </c>
      <c r="BA232">
        <f>IF($CJ232&gt;=7,INDEX($AS:$AS,$CI232+7),"")</f>
      </c>
      <c r="BB232">
        <f>IF($CJ232&gt;=8,INDEX($AS:$AS,$CI232+8),"")</f>
      </c>
      <c r="BC232">
        <f>IF($CJ232&gt;=9,INDEX($AS:$AS,$CI232+9),"")</f>
      </c>
      <c r="BD232">
        <f>IF($CJ232&gt;=10,INDEX($AS:$AS,$CI232+10),"")</f>
      </c>
      <c r="BE232">
        <f>IF($CJ232&gt;=11,INDEX($AS:$AS,$CI232+11),"")</f>
      </c>
      <c r="BF232">
        <f>IF($CJ232&gt;=12,INDEX($AS:$AS,$CI232+12),"")</f>
      </c>
      <c r="BG232">
        <f>IF($CJ232&gt;=13,INDEX($AS:$AS,$CI232+13),"")</f>
      </c>
      <c r="BH232">
        <f>IF($CJ232&gt;=14,INDEX($AS:$AS,$CI232+14),"")</f>
      </c>
      <c r="BI232">
        <f>IF($CJ232&gt;=15,INDEX($AS:$AS,$CI232+15),"")</f>
      </c>
      <c r="BJ232">
        <f>IF($CJ232&gt;=16,INDEX($AS:$AS,$CI232+16),"")</f>
      </c>
      <c r="BK232">
        <f>IF($CJ232&gt;=17,INDEX($AS:$AS,$CI232+17),"")</f>
      </c>
      <c r="BL232">
        <f>IF($CJ232&gt;=18,INDEX($AS:$AS,$CI232+18),"")</f>
      </c>
      <c r="BM232">
        <f>IF($CJ232&gt;=19,INDEX($AS:$AS,$CI232+19),"")</f>
      </c>
      <c r="BN232">
        <f>IF($CJ232&gt;=20,INDEX($AS:$AS,$CI232+20),"")</f>
      </c>
      <c r="BO232">
        <f>IF($CJ232&gt;=21,INDEX($AS:$AS,$CI232+21),"")</f>
      </c>
      <c r="BP232">
        <f>IF($CJ232&gt;=22,INDEX($AS:$AS,$CI232+22),"")</f>
      </c>
      <c r="BQ232">
        <f>IF($CJ232&gt;=23,INDEX($AS:$AS,$CI232+23),"")</f>
      </c>
      <c r="BR232">
        <f>IF($CJ232&gt;=24,INDEX($AS:$AS,$CI232+24),"")</f>
      </c>
      <c r="BS232">
        <f>IF($CJ232&gt;=25,INDEX($AS:$AS,$CI232+25),"")</f>
      </c>
      <c r="BT232">
        <f>IF($CJ232&gt;=26,INDEX($AS:$AS,$CI232+26),"")</f>
      </c>
      <c r="BU232">
        <f>IF($CJ232&gt;=27,INDEX($AS:$AS,$CI232+27),"")</f>
      </c>
      <c r="BV232">
        <f>IF($CJ232&gt;=28,INDEX($AS:$AS,$CI232+28),"")</f>
      </c>
      <c r="BW232">
        <f>IF($CJ232&gt;=29,INDEX($AS:$AS,$CI232+29),"")</f>
      </c>
      <c r="BX232">
        <f>IF($CJ232&gt;=30,INDEX($AS:$AS,$CI232+30),"")</f>
      </c>
      <c r="BY232">
        <f>IF($CJ232&gt;=31,INDEX($AS:$AS,$CI232+31),"")</f>
      </c>
      <c r="BZ232">
        <f>IF($CJ232&gt;=32,INDEX($AS:$AS,$CI232+32),"")</f>
      </c>
      <c r="CA232">
        <f>IF($CJ232&gt;=33,INDEX($AS:$AS,$CI232+33),"")</f>
      </c>
      <c r="CB232">
        <f>IF($CJ232&gt;=34,INDEX($AS:$AS,$CI232+34),"")</f>
      </c>
      <c r="CC232">
        <f>IF($CJ232&gt;=35,INDEX($AS:$AS,$CI232+35),"")</f>
      </c>
      <c r="CD232">
        <f>IF($CJ232&gt;=36,INDEX($AS:$AS,$CI232+36),"")</f>
      </c>
      <c r="CE232">
        <f>IF($CJ232&gt;=37,INDEX($AS:$AS,$CI232+37),"")</f>
      </c>
      <c r="CF232">
        <f>IF($CJ232&gt;=38,INDEX($AS:$AS,$CI232+38),"")</f>
      </c>
      <c r="CG232">
        <f>IF($CJ232&gt;=39,INDEX($AS:$AS,$CI232+39),"")</f>
      </c>
      <c r="CH232">
        <f>IF($CJ232&gt;=40,INDEX($AS:$AS,$CI232+40),"")</f>
      </c>
      <c r="CI232">
        <f>IFERROR(MATCH($AR232,$AS$2:$AS$133,0)+1,0)</f>
      </c>
      <c r="CJ232">
        <f>IFERROR(INDEX($AT$2:$AT$133,MATCH($AR232,$AS$2:$AS$133,0)),0)</f>
      </c>
      <c r="CK232">
        <f>IFERROR(LEFT($O232,FIND(" - ",$O232)-1),$O232)</f>
      </c>
      <c r="CL232" t="s">
        <v>122</v>
      </c>
      <c r="CN232">
        <f>IF($DI232&gt;=1,INDEX($CL:$CL,$DH232+1),"")</f>
      </c>
      <c r="CO232">
        <f>IF($DI232&gt;=2,INDEX($CL:$CL,$DH232+2),"")</f>
      </c>
      <c r="CP232">
        <f>IF($DI232&gt;=3,INDEX($CL:$CL,$DH232+3),"")</f>
      </c>
      <c r="CQ232">
        <f>IF($DI232&gt;=4,INDEX($CL:$CL,$DH232+4),"")</f>
      </c>
      <c r="CR232">
        <f>IF($DI232&gt;=5,INDEX($CL:$CL,$DH232+5),"")</f>
      </c>
      <c r="CS232">
        <f>IF($DI232&gt;=6,INDEX($CL:$CL,$DH232+6),"")</f>
      </c>
      <c r="CT232">
        <f>IF($DI232&gt;=7,INDEX($CL:$CL,$DH232+7),"")</f>
      </c>
      <c r="CU232">
        <f>IF($DI232&gt;=8,INDEX($CL:$CL,$DH232+8),"")</f>
      </c>
      <c r="CV232">
        <f>IF($DI232&gt;=9,INDEX($CL:$CL,$DH232+9),"")</f>
      </c>
      <c r="CW232">
        <f>IF($DI232&gt;=10,INDEX($CL:$CL,$DH232+10),"")</f>
      </c>
      <c r="CX232">
        <f>IF($DI232&gt;=11,INDEX($CL:$CL,$DH232+11),"")</f>
      </c>
      <c r="CY232">
        <f>IF($DI232&gt;=12,INDEX($CL:$CL,$DH232+12),"")</f>
      </c>
      <c r="CZ232">
        <f>IF($DI232&gt;=13,INDEX($CL:$CL,$DH232+13),"")</f>
      </c>
      <c r="DA232">
        <f>IF($DI232&gt;=14,INDEX($CL:$CL,$DH232+14),"")</f>
      </c>
      <c r="DB232">
        <f>IF($DI232&gt;=15,INDEX($CL:$CL,$DH232+15),"")</f>
      </c>
      <c r="DC232">
        <f>IF($DI232&gt;=16,INDEX($CL:$CL,$DH232+16),"")</f>
      </c>
      <c r="DD232">
        <f>IF($DI232&gt;=17,INDEX($CL:$CL,$DH232+17),"")</f>
      </c>
      <c r="DE232">
        <f>IF($DI232&gt;=18,INDEX($CL:$CL,$DH232+18),"")</f>
      </c>
      <c r="DF232">
        <f>IF($DI232&gt;=19,INDEX($CL:$CL,$DH232+19),"")</f>
      </c>
      <c r="DG232">
        <f>IF($DI232&gt;=20,INDEX($CL:$CL,$DH232+20),"")</f>
      </c>
      <c r="DH232">
        <f>IFERROR(MATCH($CK232,$CL$2:$CL$1558,0)+1,0)</f>
      </c>
      <c r="DI232">
        <f>IFERROR(INDEX($CM$2:$CM$1558,MATCH($CK232,$CL$2:$CL$1558,0)),0)</f>
      </c>
      <c r="DJ232">
        <f>IFERROR(INDEX($AQ:$AQ,MATCH($K232,$AP:$AP,0))&amp;"","")</f>
      </c>
      <c r="DN232">
        <f>IF($GQ232&gt;=1,INDEX($DK:$DK,$GP232+1),"")</f>
      </c>
      <c r="DO232">
        <f>IF($GQ232&gt;=2,INDEX($DK:$DK,$GP232+2),"")</f>
      </c>
      <c r="DP232">
        <f>IF($GQ232&gt;=3,INDEX($DK:$DK,$GP232+3),"")</f>
      </c>
      <c r="DQ232">
        <f>IF($GQ232&gt;=4,INDEX($DK:$DK,$GP232+4),"")</f>
      </c>
      <c r="DR232">
        <f>IF($GQ232&gt;=5,INDEX($DK:$DK,$GP232+5),"")</f>
      </c>
      <c r="DS232">
        <f>IF($GQ232&gt;=6,INDEX($DK:$DK,$GP232+6),"")</f>
      </c>
      <c r="DT232">
        <f>IF($GQ232&gt;=7,INDEX($DK:$DK,$GP232+7),"")</f>
      </c>
      <c r="DU232">
        <f>IF($GQ232&gt;=8,INDEX($DK:$DK,$GP232+8),"")</f>
      </c>
      <c r="DV232">
        <f>IF($GQ232&gt;=9,INDEX($DK:$DK,$GP232+9),"")</f>
      </c>
      <c r="DW232">
        <f>IF($GQ232&gt;=10,INDEX($DK:$DK,$GP232+10),"")</f>
      </c>
      <c r="DX232">
        <f>IF($GQ232&gt;=11,INDEX($DK:$DK,$GP232+11),"")</f>
      </c>
      <c r="DY232">
        <f>IF($GQ232&gt;=12,INDEX($DK:$DK,$GP232+12),"")</f>
      </c>
      <c r="DZ232">
        <f>IF($GQ232&gt;=13,INDEX($DK:$DK,$GP232+13),"")</f>
      </c>
      <c r="EA232">
        <f>IF($GQ232&gt;=14,INDEX($DK:$DK,$GP232+14),"")</f>
      </c>
      <c r="EB232">
        <f>IF($GQ232&gt;=15,INDEX($DK:$DK,$GP232+15),"")</f>
      </c>
      <c r="EC232">
        <f>IF($GQ232&gt;=16,INDEX($DK:$DK,$GP232+16),"")</f>
      </c>
      <c r="ED232">
        <f>IF($GQ232&gt;=17,INDEX($DK:$DK,$GP232+17),"")</f>
      </c>
      <c r="EE232">
        <f>IF($GQ232&gt;=18,INDEX($DK:$DK,$GP232+18),"")</f>
      </c>
      <c r="EF232">
        <f>IF($GQ232&gt;=19,INDEX($DK:$DK,$GP232+19),"")</f>
      </c>
      <c r="EG232">
        <f>IF($GQ232&gt;=20,INDEX($DK:$DK,$GP232+20),"")</f>
      </c>
      <c r="EH232">
        <f>IF($GQ232&gt;=21,INDEX($DK:$DK,$GP232+21),"")</f>
      </c>
      <c r="EI232">
        <f>IF($GQ232&gt;=22,INDEX($DK:$DK,$GP232+22),"")</f>
      </c>
      <c r="EJ232">
        <f>IF($GQ232&gt;=23,INDEX($DK:$DK,$GP232+23),"")</f>
      </c>
      <c r="EK232">
        <f>IF($GQ232&gt;=24,INDEX($DK:$DK,$GP232+24),"")</f>
      </c>
      <c r="EL232">
        <f>IF($GQ232&gt;=25,INDEX($DK:$DK,$GP232+25),"")</f>
      </c>
      <c r="EM232">
        <f>IF($GQ232&gt;=26,INDEX($DK:$DK,$GP232+26),"")</f>
      </c>
      <c r="EN232">
        <f>IF($GQ232&gt;=27,INDEX($DK:$DK,$GP232+27),"")</f>
      </c>
      <c r="EO232">
        <f>IF($GQ232&gt;=28,INDEX($DK:$DK,$GP232+28),"")</f>
      </c>
      <c r="EP232">
        <f>IF($GQ232&gt;=29,INDEX($DK:$DK,$GP232+29),"")</f>
      </c>
      <c r="EQ232">
        <f>IF($GQ232&gt;=30,INDEX($DK:$DK,$GP232+30),"")</f>
      </c>
      <c r="ER232">
        <f>IF($GQ232&gt;=31,INDEX($DK:$DK,$GP232+31),"")</f>
      </c>
      <c r="ES232">
        <f>IF($GQ232&gt;=32,INDEX($DK:$DK,$GP232+32),"")</f>
      </c>
      <c r="ET232">
        <f>IF($GQ232&gt;=33,INDEX($DK:$DK,$GP232+33),"")</f>
      </c>
      <c r="EU232">
        <f>IF($GQ232&gt;=34,INDEX($DK:$DK,$GP232+34),"")</f>
      </c>
      <c r="EV232">
        <f>IF($GQ232&gt;=35,INDEX($DK:$DK,$GP232+35),"")</f>
      </c>
      <c r="EW232">
        <f>IF($GQ232&gt;=36,INDEX($DK:$DK,$GP232+36),"")</f>
      </c>
      <c r="EX232">
        <f>IF($GQ232&gt;=37,INDEX($DK:$DK,$GP232+37),"")</f>
      </c>
      <c r="EY232">
        <f>IF($GQ232&gt;=38,INDEX($DK:$DK,$GP232+38),"")</f>
      </c>
      <c r="EZ232">
        <f>IF($GQ232&gt;=39,INDEX($DK:$DK,$GP232+39),"")</f>
      </c>
      <c r="FA232">
        <f>IF($GQ232&gt;=40,INDEX($DK:$DK,$GP232+40),"")</f>
      </c>
      <c r="FB232">
        <f>IF($GQ232&gt;=1,INDEX($DL:$DL,$GP232+1),"")</f>
      </c>
      <c r="FC232">
        <f>IF($GQ232&gt;=2,INDEX($DL:$DL,$GP232+2),"")</f>
      </c>
      <c r="FD232">
        <f>IF($GQ232&gt;=3,INDEX($DL:$DL,$GP232+3),"")</f>
      </c>
      <c r="FE232">
        <f>IF($GQ232&gt;=4,INDEX($DL:$DL,$GP232+4),"")</f>
      </c>
      <c r="FF232">
        <f>IF($GQ232&gt;=5,INDEX($DL:$DL,$GP232+5),"")</f>
      </c>
      <c r="FG232">
        <f>IF($GQ232&gt;=6,INDEX($DL:$DL,$GP232+6),"")</f>
      </c>
      <c r="FH232">
        <f>IF($GQ232&gt;=7,INDEX($DL:$DL,$GP232+7),"")</f>
      </c>
      <c r="FI232">
        <f>IF($GQ232&gt;=8,INDEX($DL:$DL,$GP232+8),"")</f>
      </c>
      <c r="FJ232">
        <f>IF($GQ232&gt;=9,INDEX($DL:$DL,$GP232+9),"")</f>
      </c>
      <c r="FK232">
        <f>IF($GQ232&gt;=10,INDEX($DL:$DL,$GP232+10),"")</f>
      </c>
      <c r="FL232">
        <f>IF($GQ232&gt;=11,INDEX($DL:$DL,$GP232+11),"")</f>
      </c>
      <c r="FM232">
        <f>IF($GQ232&gt;=12,INDEX($DL:$DL,$GP232+12),"")</f>
      </c>
      <c r="FN232">
        <f>IF($GQ232&gt;=13,INDEX($DL:$DL,$GP232+13),"")</f>
      </c>
      <c r="FO232">
        <f>IF($GQ232&gt;=14,INDEX($DL:$DL,$GP232+14),"")</f>
      </c>
      <c r="FP232">
        <f>IF($GQ232&gt;=15,INDEX($DL:$DL,$GP232+15),"")</f>
      </c>
      <c r="FQ232">
        <f>IF($GQ232&gt;=16,INDEX($DL:$DL,$GP232+16),"")</f>
      </c>
      <c r="FR232">
        <f>IF($GQ232&gt;=17,INDEX($DL:$DL,$GP232+17),"")</f>
      </c>
      <c r="FS232">
        <f>IF($GQ232&gt;=18,INDEX($DL:$DL,$GP232+18),"")</f>
      </c>
      <c r="FT232">
        <f>IF($GQ232&gt;=19,INDEX($DL:$DL,$GP232+19),"")</f>
      </c>
      <c r="FU232">
        <f>IF($GQ232&gt;=20,INDEX($DL:$DL,$GP232+20),"")</f>
      </c>
      <c r="FV232">
        <f>IF($GQ232&gt;=21,INDEX($DL:$DL,$GP232+21),"")</f>
      </c>
      <c r="FW232">
        <f>IF($GQ232&gt;=22,INDEX($DL:$DL,$GP232+22),"")</f>
      </c>
      <c r="FX232">
        <f>IF($GQ232&gt;=23,INDEX($DL:$DL,$GP232+23),"")</f>
      </c>
      <c r="FY232">
        <f>IF($GQ232&gt;=24,INDEX($DL:$DL,$GP232+24),"")</f>
      </c>
      <c r="FZ232">
        <f>IF($GQ232&gt;=25,INDEX($DL:$DL,$GP232+25),"")</f>
      </c>
      <c r="GA232">
        <f>IF($GQ232&gt;=26,INDEX($DL:$DL,$GP232+26),"")</f>
      </c>
      <c r="GB232">
        <f>IF($GQ232&gt;=27,INDEX($DL:$DL,$GP232+27),"")</f>
      </c>
      <c r="GC232">
        <f>IF($GQ232&gt;=28,INDEX($DL:$DL,$GP232+28),"")</f>
      </c>
      <c r="GD232">
        <f>IF($GQ232&gt;=29,INDEX($DL:$DL,$GP232+29),"")</f>
      </c>
      <c r="GE232">
        <f>IF($GQ232&gt;=30,INDEX($DL:$DL,$GP232+30),"")</f>
      </c>
      <c r="GF232">
        <f>IF($GQ232&gt;=31,INDEX($DL:$DL,$GP232+31),"")</f>
      </c>
      <c r="GG232">
        <f>IF($GQ232&gt;=32,INDEX($DL:$DL,$GP232+32),"")</f>
      </c>
      <c r="GH232">
        <f>IF($GQ232&gt;=33,INDEX($DL:$DL,$GP232+33),"")</f>
      </c>
      <c r="GI232">
        <f>IF($GQ232&gt;=34,INDEX($DL:$DL,$GP232+34),"")</f>
      </c>
      <c r="GJ232">
        <f>IF($GQ232&gt;=35,INDEX($DL:$DL,$GP232+35),"")</f>
      </c>
      <c r="GK232">
        <f>IF($GQ232&gt;=36,INDEX($DL:$DL,$GP232+36),"")</f>
      </c>
      <c r="GL232">
        <f>IF($GQ232&gt;=37,INDEX($DL:$DL,$GP232+37),"")</f>
      </c>
      <c r="GM232">
        <f>IF($GQ232&gt;=38,INDEX($DL:$DL,$GP232+38),"")</f>
      </c>
      <c r="GN232">
        <f>IF($GQ232&gt;=39,INDEX($DL:$DL,$GP232+39),"")</f>
      </c>
      <c r="GO232">
        <f>IF($GQ232&gt;=40,INDEX($DL:$DL,$GP232+40),"")</f>
      </c>
      <c r="GP232">
        <f>IFERROR(MATCH($DJ232,$DK$2:$DK$148,0)+1,0)</f>
      </c>
      <c r="GQ232">
        <f>IFERROR(INDEX($DM$2:$DM$148,MATCH($DJ232,$DK$2:$DK$148,0)),0)</f>
      </c>
      <c r="GR232">
        <f>IFERROR(MATCH($L232,$DN$232:$FA$232,0),0)</f>
      </c>
      <c r="GS232">
        <f>IF($GR232&gt;0,INDEX($FB$232:$GO$232,$GR232),"")</f>
      </c>
      <c r="GT232" t="s">
        <v>508</v>
      </c>
      <c r="GV232">
        <f>IF($JE232&gt;=1,INDEX($GT:$GT,$JD232+1),"")</f>
      </c>
      <c r="GW232">
        <f>IF($JE232&gt;=2,INDEX($GT:$GT,$JD232+2),"")</f>
      </c>
      <c r="GX232">
        <f>IF($JE232&gt;=3,INDEX($GT:$GT,$JD232+3),"")</f>
      </c>
      <c r="GY232">
        <f>IF($JE232&gt;=4,INDEX($GT:$GT,$JD232+4),"")</f>
      </c>
      <c r="GZ232">
        <f>IF($JE232&gt;=5,INDEX($GT:$GT,$JD232+5),"")</f>
      </c>
      <c r="HA232">
        <f>IF($JE232&gt;=6,INDEX($GT:$GT,$JD232+6),"")</f>
      </c>
      <c r="HB232">
        <f>IF($JE232&gt;=7,INDEX($GT:$GT,$JD232+7),"")</f>
      </c>
      <c r="HC232">
        <f>IF($JE232&gt;=8,INDEX($GT:$GT,$JD232+8),"")</f>
      </c>
      <c r="HD232">
        <f>IF($JE232&gt;=9,INDEX($GT:$GT,$JD232+9),"")</f>
      </c>
      <c r="HE232">
        <f>IF($JE232&gt;=10,INDEX($GT:$GT,$JD232+10),"")</f>
      </c>
      <c r="HF232">
        <f>IF($JE232&gt;=11,INDEX($GT:$GT,$JD232+11),"")</f>
      </c>
      <c r="HG232">
        <f>IF($JE232&gt;=12,INDEX($GT:$GT,$JD232+12),"")</f>
      </c>
      <c r="HH232">
        <f>IF($JE232&gt;=13,INDEX($GT:$GT,$JD232+13),"")</f>
      </c>
      <c r="HI232">
        <f>IF($JE232&gt;=14,INDEX($GT:$GT,$JD232+14),"")</f>
      </c>
      <c r="HJ232">
        <f>IF($JE232&gt;=15,INDEX($GT:$GT,$JD232+15),"")</f>
      </c>
      <c r="HK232">
        <f>IF($JE232&gt;=16,INDEX($GT:$GT,$JD232+16),"")</f>
      </c>
      <c r="HL232">
        <f>IF($JE232&gt;=17,INDEX($GT:$GT,$JD232+17),"")</f>
      </c>
      <c r="HM232">
        <f>IF($JE232&gt;=18,INDEX($GT:$GT,$JD232+18),"")</f>
      </c>
      <c r="HN232">
        <f>IF($JE232&gt;=19,INDEX($GT:$GT,$JD232+19),"")</f>
      </c>
      <c r="HO232">
        <f>IF($JE232&gt;=20,INDEX($GT:$GT,$JD232+20),"")</f>
      </c>
      <c r="HP232">
        <f>IF($JE232&gt;=21,INDEX($GT:$GT,$JD232+21),"")</f>
      </c>
      <c r="HQ232">
        <f>IF($JE232&gt;=22,INDEX($GT:$GT,$JD232+22),"")</f>
      </c>
      <c r="HR232">
        <f>IF($JE232&gt;=23,INDEX($GT:$GT,$JD232+23),"")</f>
      </c>
      <c r="HS232">
        <f>IF($JE232&gt;=24,INDEX($GT:$GT,$JD232+24),"")</f>
      </c>
      <c r="HT232">
        <f>IF($JE232&gt;=25,INDEX($GT:$GT,$JD232+25),"")</f>
      </c>
      <c r="HU232">
        <f>IF($JE232&gt;=26,INDEX($GT:$GT,$JD232+26),"")</f>
      </c>
      <c r="HV232">
        <f>IF($JE232&gt;=27,INDEX($GT:$GT,$JD232+27),"")</f>
      </c>
      <c r="HW232">
        <f>IF($JE232&gt;=28,INDEX($GT:$GT,$JD232+28),"")</f>
      </c>
      <c r="HX232">
        <f>IF($JE232&gt;=29,INDEX($GT:$GT,$JD232+29),"")</f>
      </c>
      <c r="HY232">
        <f>IF($JE232&gt;=30,INDEX($GT:$GT,$JD232+30),"")</f>
      </c>
      <c r="HZ232">
        <f>IF($JE232&gt;=31,INDEX($GT:$GT,$JD232+31),"")</f>
      </c>
      <c r="IA232">
        <f>IF($JE232&gt;=32,INDEX($GT:$GT,$JD232+32),"")</f>
      </c>
      <c r="IB232">
        <f>IF($JE232&gt;=33,INDEX($GT:$GT,$JD232+33),"")</f>
      </c>
      <c r="IC232">
        <f>IF($JE232&gt;=34,INDEX($GT:$GT,$JD232+34),"")</f>
      </c>
      <c r="ID232">
        <f>IF($JE232&gt;=35,INDEX($GT:$GT,$JD232+35),"")</f>
      </c>
      <c r="IE232">
        <f>IF($JE232&gt;=36,INDEX($GT:$GT,$JD232+36),"")</f>
      </c>
      <c r="IF232">
        <f>IF($JE232&gt;=37,INDEX($GT:$GT,$JD232+37),"")</f>
      </c>
      <c r="IG232">
        <f>IF($JE232&gt;=38,INDEX($GT:$GT,$JD232+38),"")</f>
      </c>
      <c r="IH232">
        <f>IF($JE232&gt;=39,INDEX($GT:$GT,$JD232+39),"")</f>
      </c>
      <c r="II232">
        <f>IF($JE232&gt;=40,INDEX($GT:$GT,$JD232+40),"")</f>
      </c>
      <c r="IJ232">
        <f>IF($JE232&gt;=41,INDEX($GT:$GT,$JD232+41),"")</f>
      </c>
      <c r="IK232">
        <f>IF($JE232&gt;=42,INDEX($GT:$GT,$JD232+42),"")</f>
      </c>
      <c r="IL232">
        <f>IF($JE232&gt;=43,INDEX($GT:$GT,$JD232+43),"")</f>
      </c>
      <c r="IM232">
        <f>IF($JE232&gt;=44,INDEX($GT:$GT,$JD232+44),"")</f>
      </c>
      <c r="IN232">
        <f>IF($JE232&gt;=45,INDEX($GT:$GT,$JD232+45),"")</f>
      </c>
      <c r="IO232">
        <f>IF($JE232&gt;=46,INDEX($GT:$GT,$JD232+46),"")</f>
      </c>
      <c r="IP232">
        <f>IF($JE232&gt;=47,INDEX($GT:$GT,$JD232+47),"")</f>
      </c>
      <c r="IQ232">
        <f>IF($JE232&gt;=48,INDEX($GT:$GT,$JD232+48),"")</f>
      </c>
      <c r="IR232">
        <f>IF($JE232&gt;=49,INDEX($GT:$GT,$JD232+49),"")</f>
      </c>
      <c r="IS232">
        <f>IF($JE232&gt;=50,INDEX($GT:$GT,$JD232+50),"")</f>
      </c>
      <c r="IT232">
        <f>IF($JE232&gt;=51,INDEX($GT:$GT,$JD232+51),"")</f>
      </c>
      <c r="IU232">
        <f>IF($JE232&gt;=52,INDEX($GT:$GT,$JD232+52),"")</f>
      </c>
      <c r="IV232">
        <f>IF($JE232&gt;=53,INDEX($GT:$GT,$JD232+53),"")</f>
      </c>
      <c r="IW232">
        <f>IF($JE232&gt;=54,INDEX($GT:$GT,$JD232+54),"")</f>
      </c>
      <c r="IX232">
        <f>IF($JE232&gt;=55,INDEX($GT:$GT,$JD232+55),"")</f>
      </c>
      <c r="IY232">
        <f>IF($JE232&gt;=56,INDEX($GT:$GT,$JD232+56),"")</f>
      </c>
      <c r="IZ232">
        <f>IF($JE232&gt;=57,INDEX($GT:$GT,$JD232+57),"")</f>
      </c>
      <c r="JA232">
        <f>IF($JE232&gt;=58,INDEX($GT:$GT,$JD232+58),"")</f>
      </c>
      <c r="JB232">
        <f>IF($JE232&gt;=59,INDEX($GT:$GT,$JD232+59),"")</f>
      </c>
      <c r="JC232">
        <f>IF($JE232&gt;=60,INDEX($GT:$GT,$JD232+60),"")</f>
      </c>
      <c r="JD232">
        <f>IFERROR(MATCH($GS232,$GT$2:$GT$322,0)+1,0)</f>
      </c>
      <c r="JE232">
        <f>IFERROR(INDEX($GU$2:$GU$322,MATCH($GS232,$GT$2:$GT$322,0)),0)</f>
      </c>
      <c r="JF232" t="s">
        <v>28</v>
      </c>
      <c r="JG232" t="s">
        <v>28</v>
      </c>
    </row>
    <row r="233" spans="1:267" x14ac:dyDescent="0.25">
      <c r="J233" s="1"/>
      <c r="K233" s="1"/>
      <c r="L233" s="1"/>
      <c r="M233" s="1"/>
      <c r="N233" s="1">
        <f>IFERROR(IF(FIND(" - ",$J233)&gt;0,MID($J233,FIND(" - ",$J233)+3,LEN($J233)),""),"")</f>
      </c>
      <c r="P233" s="1"/>
      <c r="S233" t="s">
        <v>28</v>
      </c>
      <c r="U233">
        <f>IF(OR($S233="",$T233=""),"",IFERROR($S233/$T233,0))</f>
      </c>
      <c r="V233">
        <f>IF($S233="","",
IF($K233="","",
IF(ISNUMBER(SEARCH("exempt",LOWER($K233))),0,
$S233*(VALUE(SUBSTITUTE($K233,"%",""))/100))))</f>
      </c>
      <c r="AB233">
        <f>IF($S233="","",
SUM($S233,$V233,$Z233,$W233,$Y233)-
IF($AA233="",0,VALUE($AA233)))</f>
      </c>
      <c r="AJ233" t="s">
        <v>888</v>
      </c>
      <c r="AR233">
        <f>IFERROR(LEFT($J233,FIND(" - ",$J233)-1),$J233)</f>
      </c>
      <c r="AU233">
        <f>IF($CJ233&gt;=1,INDEX($AS:$AS,$CI233+1),"")</f>
      </c>
      <c r="AV233">
        <f>IF($CJ233&gt;=2,INDEX($AS:$AS,$CI233+2),"")</f>
      </c>
      <c r="AW233">
        <f>IF($CJ233&gt;=3,INDEX($AS:$AS,$CI233+3),"")</f>
      </c>
      <c r="AX233">
        <f>IF($CJ233&gt;=4,INDEX($AS:$AS,$CI233+4),"")</f>
      </c>
      <c r="AY233">
        <f>IF($CJ233&gt;=5,INDEX($AS:$AS,$CI233+5),"")</f>
      </c>
      <c r="AZ233">
        <f>IF($CJ233&gt;=6,INDEX($AS:$AS,$CI233+6),"")</f>
      </c>
      <c r="BA233">
        <f>IF($CJ233&gt;=7,INDEX($AS:$AS,$CI233+7),"")</f>
      </c>
      <c r="BB233">
        <f>IF($CJ233&gt;=8,INDEX($AS:$AS,$CI233+8),"")</f>
      </c>
      <c r="BC233">
        <f>IF($CJ233&gt;=9,INDEX($AS:$AS,$CI233+9),"")</f>
      </c>
      <c r="BD233">
        <f>IF($CJ233&gt;=10,INDEX($AS:$AS,$CI233+10),"")</f>
      </c>
      <c r="BE233">
        <f>IF($CJ233&gt;=11,INDEX($AS:$AS,$CI233+11),"")</f>
      </c>
      <c r="BF233">
        <f>IF($CJ233&gt;=12,INDEX($AS:$AS,$CI233+12),"")</f>
      </c>
      <c r="BG233">
        <f>IF($CJ233&gt;=13,INDEX($AS:$AS,$CI233+13),"")</f>
      </c>
      <c r="BH233">
        <f>IF($CJ233&gt;=14,INDEX($AS:$AS,$CI233+14),"")</f>
      </c>
      <c r="BI233">
        <f>IF($CJ233&gt;=15,INDEX($AS:$AS,$CI233+15),"")</f>
      </c>
      <c r="BJ233">
        <f>IF($CJ233&gt;=16,INDEX($AS:$AS,$CI233+16),"")</f>
      </c>
      <c r="BK233">
        <f>IF($CJ233&gt;=17,INDEX($AS:$AS,$CI233+17),"")</f>
      </c>
      <c r="BL233">
        <f>IF($CJ233&gt;=18,INDEX($AS:$AS,$CI233+18),"")</f>
      </c>
      <c r="BM233">
        <f>IF($CJ233&gt;=19,INDEX($AS:$AS,$CI233+19),"")</f>
      </c>
      <c r="BN233">
        <f>IF($CJ233&gt;=20,INDEX($AS:$AS,$CI233+20),"")</f>
      </c>
      <c r="BO233">
        <f>IF($CJ233&gt;=21,INDEX($AS:$AS,$CI233+21),"")</f>
      </c>
      <c r="BP233">
        <f>IF($CJ233&gt;=22,INDEX($AS:$AS,$CI233+22),"")</f>
      </c>
      <c r="BQ233">
        <f>IF($CJ233&gt;=23,INDEX($AS:$AS,$CI233+23),"")</f>
      </c>
      <c r="BR233">
        <f>IF($CJ233&gt;=24,INDEX($AS:$AS,$CI233+24),"")</f>
      </c>
      <c r="BS233">
        <f>IF($CJ233&gt;=25,INDEX($AS:$AS,$CI233+25),"")</f>
      </c>
      <c r="BT233">
        <f>IF($CJ233&gt;=26,INDEX($AS:$AS,$CI233+26),"")</f>
      </c>
      <c r="BU233">
        <f>IF($CJ233&gt;=27,INDEX($AS:$AS,$CI233+27),"")</f>
      </c>
      <c r="BV233">
        <f>IF($CJ233&gt;=28,INDEX($AS:$AS,$CI233+28),"")</f>
      </c>
      <c r="BW233">
        <f>IF($CJ233&gt;=29,INDEX($AS:$AS,$CI233+29),"")</f>
      </c>
      <c r="BX233">
        <f>IF($CJ233&gt;=30,INDEX($AS:$AS,$CI233+30),"")</f>
      </c>
      <c r="BY233">
        <f>IF($CJ233&gt;=31,INDEX($AS:$AS,$CI233+31),"")</f>
      </c>
      <c r="BZ233">
        <f>IF($CJ233&gt;=32,INDEX($AS:$AS,$CI233+32),"")</f>
      </c>
      <c r="CA233">
        <f>IF($CJ233&gt;=33,INDEX($AS:$AS,$CI233+33),"")</f>
      </c>
      <c r="CB233">
        <f>IF($CJ233&gt;=34,INDEX($AS:$AS,$CI233+34),"")</f>
      </c>
      <c r="CC233">
        <f>IF($CJ233&gt;=35,INDEX($AS:$AS,$CI233+35),"")</f>
      </c>
      <c r="CD233">
        <f>IF($CJ233&gt;=36,INDEX($AS:$AS,$CI233+36),"")</f>
      </c>
      <c r="CE233">
        <f>IF($CJ233&gt;=37,INDEX($AS:$AS,$CI233+37),"")</f>
      </c>
      <c r="CF233">
        <f>IF($CJ233&gt;=38,INDEX($AS:$AS,$CI233+38),"")</f>
      </c>
      <c r="CG233">
        <f>IF($CJ233&gt;=39,INDEX($AS:$AS,$CI233+39),"")</f>
      </c>
      <c r="CH233">
        <f>IF($CJ233&gt;=40,INDEX($AS:$AS,$CI233+40),"")</f>
      </c>
      <c r="CI233">
        <f>IFERROR(MATCH($AR233,$AS$2:$AS$133,0)+1,0)</f>
      </c>
      <c r="CJ233">
        <f>IFERROR(INDEX($AT$2:$AT$133,MATCH($AR233,$AS$2:$AS$133,0)),0)</f>
      </c>
      <c r="CK233">
        <f>IFERROR(LEFT($O233,FIND(" - ",$O233)-1),$O233)</f>
      </c>
      <c r="CL233" t="s">
        <v>132</v>
      </c>
      <c r="CN233">
        <f>IF($DI233&gt;=1,INDEX($CL:$CL,$DH233+1),"")</f>
      </c>
      <c r="CO233">
        <f>IF($DI233&gt;=2,INDEX($CL:$CL,$DH233+2),"")</f>
      </c>
      <c r="CP233">
        <f>IF($DI233&gt;=3,INDEX($CL:$CL,$DH233+3),"")</f>
      </c>
      <c r="CQ233">
        <f>IF($DI233&gt;=4,INDEX($CL:$CL,$DH233+4),"")</f>
      </c>
      <c r="CR233">
        <f>IF($DI233&gt;=5,INDEX($CL:$CL,$DH233+5),"")</f>
      </c>
      <c r="CS233">
        <f>IF($DI233&gt;=6,INDEX($CL:$CL,$DH233+6),"")</f>
      </c>
      <c r="CT233">
        <f>IF($DI233&gt;=7,INDEX($CL:$CL,$DH233+7),"")</f>
      </c>
      <c r="CU233">
        <f>IF($DI233&gt;=8,INDEX($CL:$CL,$DH233+8),"")</f>
      </c>
      <c r="CV233">
        <f>IF($DI233&gt;=9,INDEX($CL:$CL,$DH233+9),"")</f>
      </c>
      <c r="CW233">
        <f>IF($DI233&gt;=10,INDEX($CL:$CL,$DH233+10),"")</f>
      </c>
      <c r="CX233">
        <f>IF($DI233&gt;=11,INDEX($CL:$CL,$DH233+11),"")</f>
      </c>
      <c r="CY233">
        <f>IF($DI233&gt;=12,INDEX($CL:$CL,$DH233+12),"")</f>
      </c>
      <c r="CZ233">
        <f>IF($DI233&gt;=13,INDEX($CL:$CL,$DH233+13),"")</f>
      </c>
      <c r="DA233">
        <f>IF($DI233&gt;=14,INDEX($CL:$CL,$DH233+14),"")</f>
      </c>
      <c r="DB233">
        <f>IF($DI233&gt;=15,INDEX($CL:$CL,$DH233+15),"")</f>
      </c>
      <c r="DC233">
        <f>IF($DI233&gt;=16,INDEX($CL:$CL,$DH233+16),"")</f>
      </c>
      <c r="DD233">
        <f>IF($DI233&gt;=17,INDEX($CL:$CL,$DH233+17),"")</f>
      </c>
      <c r="DE233">
        <f>IF($DI233&gt;=18,INDEX($CL:$CL,$DH233+18),"")</f>
      </c>
      <c r="DF233">
        <f>IF($DI233&gt;=19,INDEX($CL:$CL,$DH233+19),"")</f>
      </c>
      <c r="DG233">
        <f>IF($DI233&gt;=20,INDEX($CL:$CL,$DH233+20),"")</f>
      </c>
      <c r="DH233">
        <f>IFERROR(MATCH($CK233,$CL$2:$CL$1558,0)+1,0)</f>
      </c>
      <c r="DI233">
        <f>IFERROR(INDEX($CM$2:$CM$1558,MATCH($CK233,$CL$2:$CL$1558,0)),0)</f>
      </c>
      <c r="DJ233">
        <f>IFERROR(INDEX($AQ:$AQ,MATCH($K233,$AP:$AP,0))&amp;"","")</f>
      </c>
      <c r="DN233">
        <f>IF($GQ233&gt;=1,INDEX($DK:$DK,$GP233+1),"")</f>
      </c>
      <c r="DO233">
        <f>IF($GQ233&gt;=2,INDEX($DK:$DK,$GP233+2),"")</f>
      </c>
      <c r="DP233">
        <f>IF($GQ233&gt;=3,INDEX($DK:$DK,$GP233+3),"")</f>
      </c>
      <c r="DQ233">
        <f>IF($GQ233&gt;=4,INDEX($DK:$DK,$GP233+4),"")</f>
      </c>
      <c r="DR233">
        <f>IF($GQ233&gt;=5,INDEX($DK:$DK,$GP233+5),"")</f>
      </c>
      <c r="DS233">
        <f>IF($GQ233&gt;=6,INDEX($DK:$DK,$GP233+6),"")</f>
      </c>
      <c r="DT233">
        <f>IF($GQ233&gt;=7,INDEX($DK:$DK,$GP233+7),"")</f>
      </c>
      <c r="DU233">
        <f>IF($GQ233&gt;=8,INDEX($DK:$DK,$GP233+8),"")</f>
      </c>
      <c r="DV233">
        <f>IF($GQ233&gt;=9,INDEX($DK:$DK,$GP233+9),"")</f>
      </c>
      <c r="DW233">
        <f>IF($GQ233&gt;=10,INDEX($DK:$DK,$GP233+10),"")</f>
      </c>
      <c r="DX233">
        <f>IF($GQ233&gt;=11,INDEX($DK:$DK,$GP233+11),"")</f>
      </c>
      <c r="DY233">
        <f>IF($GQ233&gt;=12,INDEX($DK:$DK,$GP233+12),"")</f>
      </c>
      <c r="DZ233">
        <f>IF($GQ233&gt;=13,INDEX($DK:$DK,$GP233+13),"")</f>
      </c>
      <c r="EA233">
        <f>IF($GQ233&gt;=14,INDEX($DK:$DK,$GP233+14),"")</f>
      </c>
      <c r="EB233">
        <f>IF($GQ233&gt;=15,INDEX($DK:$DK,$GP233+15),"")</f>
      </c>
      <c r="EC233">
        <f>IF($GQ233&gt;=16,INDEX($DK:$DK,$GP233+16),"")</f>
      </c>
      <c r="ED233">
        <f>IF($GQ233&gt;=17,INDEX($DK:$DK,$GP233+17),"")</f>
      </c>
      <c r="EE233">
        <f>IF($GQ233&gt;=18,INDEX($DK:$DK,$GP233+18),"")</f>
      </c>
      <c r="EF233">
        <f>IF($GQ233&gt;=19,INDEX($DK:$DK,$GP233+19),"")</f>
      </c>
      <c r="EG233">
        <f>IF($GQ233&gt;=20,INDEX($DK:$DK,$GP233+20),"")</f>
      </c>
      <c r="EH233">
        <f>IF($GQ233&gt;=21,INDEX($DK:$DK,$GP233+21),"")</f>
      </c>
      <c r="EI233">
        <f>IF($GQ233&gt;=22,INDEX($DK:$DK,$GP233+22),"")</f>
      </c>
      <c r="EJ233">
        <f>IF($GQ233&gt;=23,INDEX($DK:$DK,$GP233+23),"")</f>
      </c>
      <c r="EK233">
        <f>IF($GQ233&gt;=24,INDEX($DK:$DK,$GP233+24),"")</f>
      </c>
      <c r="EL233">
        <f>IF($GQ233&gt;=25,INDEX($DK:$DK,$GP233+25),"")</f>
      </c>
      <c r="EM233">
        <f>IF($GQ233&gt;=26,INDEX($DK:$DK,$GP233+26),"")</f>
      </c>
      <c r="EN233">
        <f>IF($GQ233&gt;=27,INDEX($DK:$DK,$GP233+27),"")</f>
      </c>
      <c r="EO233">
        <f>IF($GQ233&gt;=28,INDEX($DK:$DK,$GP233+28),"")</f>
      </c>
      <c r="EP233">
        <f>IF($GQ233&gt;=29,INDEX($DK:$DK,$GP233+29),"")</f>
      </c>
      <c r="EQ233">
        <f>IF($GQ233&gt;=30,INDEX($DK:$DK,$GP233+30),"")</f>
      </c>
      <c r="ER233">
        <f>IF($GQ233&gt;=31,INDEX($DK:$DK,$GP233+31),"")</f>
      </c>
      <c r="ES233">
        <f>IF($GQ233&gt;=32,INDEX($DK:$DK,$GP233+32),"")</f>
      </c>
      <c r="ET233">
        <f>IF($GQ233&gt;=33,INDEX($DK:$DK,$GP233+33),"")</f>
      </c>
      <c r="EU233">
        <f>IF($GQ233&gt;=34,INDEX($DK:$DK,$GP233+34),"")</f>
      </c>
      <c r="EV233">
        <f>IF($GQ233&gt;=35,INDEX($DK:$DK,$GP233+35),"")</f>
      </c>
      <c r="EW233">
        <f>IF($GQ233&gt;=36,INDEX($DK:$DK,$GP233+36),"")</f>
      </c>
      <c r="EX233">
        <f>IF($GQ233&gt;=37,INDEX($DK:$DK,$GP233+37),"")</f>
      </c>
      <c r="EY233">
        <f>IF($GQ233&gt;=38,INDEX($DK:$DK,$GP233+38),"")</f>
      </c>
      <c r="EZ233">
        <f>IF($GQ233&gt;=39,INDEX($DK:$DK,$GP233+39),"")</f>
      </c>
      <c r="FA233">
        <f>IF($GQ233&gt;=40,INDEX($DK:$DK,$GP233+40),"")</f>
      </c>
      <c r="FB233">
        <f>IF($GQ233&gt;=1,INDEX($DL:$DL,$GP233+1),"")</f>
      </c>
      <c r="FC233">
        <f>IF($GQ233&gt;=2,INDEX($DL:$DL,$GP233+2),"")</f>
      </c>
      <c r="FD233">
        <f>IF($GQ233&gt;=3,INDEX($DL:$DL,$GP233+3),"")</f>
      </c>
      <c r="FE233">
        <f>IF($GQ233&gt;=4,INDEX($DL:$DL,$GP233+4),"")</f>
      </c>
      <c r="FF233">
        <f>IF($GQ233&gt;=5,INDEX($DL:$DL,$GP233+5),"")</f>
      </c>
      <c r="FG233">
        <f>IF($GQ233&gt;=6,INDEX($DL:$DL,$GP233+6),"")</f>
      </c>
      <c r="FH233">
        <f>IF($GQ233&gt;=7,INDEX($DL:$DL,$GP233+7),"")</f>
      </c>
      <c r="FI233">
        <f>IF($GQ233&gt;=8,INDEX($DL:$DL,$GP233+8),"")</f>
      </c>
      <c r="FJ233">
        <f>IF($GQ233&gt;=9,INDEX($DL:$DL,$GP233+9),"")</f>
      </c>
      <c r="FK233">
        <f>IF($GQ233&gt;=10,INDEX($DL:$DL,$GP233+10),"")</f>
      </c>
      <c r="FL233">
        <f>IF($GQ233&gt;=11,INDEX($DL:$DL,$GP233+11),"")</f>
      </c>
      <c r="FM233">
        <f>IF($GQ233&gt;=12,INDEX($DL:$DL,$GP233+12),"")</f>
      </c>
      <c r="FN233">
        <f>IF($GQ233&gt;=13,INDEX($DL:$DL,$GP233+13),"")</f>
      </c>
      <c r="FO233">
        <f>IF($GQ233&gt;=14,INDEX($DL:$DL,$GP233+14),"")</f>
      </c>
      <c r="FP233">
        <f>IF($GQ233&gt;=15,INDEX($DL:$DL,$GP233+15),"")</f>
      </c>
      <c r="FQ233">
        <f>IF($GQ233&gt;=16,INDEX($DL:$DL,$GP233+16),"")</f>
      </c>
      <c r="FR233">
        <f>IF($GQ233&gt;=17,INDEX($DL:$DL,$GP233+17),"")</f>
      </c>
      <c r="FS233">
        <f>IF($GQ233&gt;=18,INDEX($DL:$DL,$GP233+18),"")</f>
      </c>
      <c r="FT233">
        <f>IF($GQ233&gt;=19,INDEX($DL:$DL,$GP233+19),"")</f>
      </c>
      <c r="FU233">
        <f>IF($GQ233&gt;=20,INDEX($DL:$DL,$GP233+20),"")</f>
      </c>
      <c r="FV233">
        <f>IF($GQ233&gt;=21,INDEX($DL:$DL,$GP233+21),"")</f>
      </c>
      <c r="FW233">
        <f>IF($GQ233&gt;=22,INDEX($DL:$DL,$GP233+22),"")</f>
      </c>
      <c r="FX233">
        <f>IF($GQ233&gt;=23,INDEX($DL:$DL,$GP233+23),"")</f>
      </c>
      <c r="FY233">
        <f>IF($GQ233&gt;=24,INDEX($DL:$DL,$GP233+24),"")</f>
      </c>
      <c r="FZ233">
        <f>IF($GQ233&gt;=25,INDEX($DL:$DL,$GP233+25),"")</f>
      </c>
      <c r="GA233">
        <f>IF($GQ233&gt;=26,INDEX($DL:$DL,$GP233+26),"")</f>
      </c>
      <c r="GB233">
        <f>IF($GQ233&gt;=27,INDEX($DL:$DL,$GP233+27),"")</f>
      </c>
      <c r="GC233">
        <f>IF($GQ233&gt;=28,INDEX($DL:$DL,$GP233+28),"")</f>
      </c>
      <c r="GD233">
        <f>IF($GQ233&gt;=29,INDEX($DL:$DL,$GP233+29),"")</f>
      </c>
      <c r="GE233">
        <f>IF($GQ233&gt;=30,INDEX($DL:$DL,$GP233+30),"")</f>
      </c>
      <c r="GF233">
        <f>IF($GQ233&gt;=31,INDEX($DL:$DL,$GP233+31),"")</f>
      </c>
      <c r="GG233">
        <f>IF($GQ233&gt;=32,INDEX($DL:$DL,$GP233+32),"")</f>
      </c>
      <c r="GH233">
        <f>IF($GQ233&gt;=33,INDEX($DL:$DL,$GP233+33),"")</f>
      </c>
      <c r="GI233">
        <f>IF($GQ233&gt;=34,INDEX($DL:$DL,$GP233+34),"")</f>
      </c>
      <c r="GJ233">
        <f>IF($GQ233&gt;=35,INDEX($DL:$DL,$GP233+35),"")</f>
      </c>
      <c r="GK233">
        <f>IF($GQ233&gt;=36,INDEX($DL:$DL,$GP233+36),"")</f>
      </c>
      <c r="GL233">
        <f>IF($GQ233&gt;=37,INDEX($DL:$DL,$GP233+37),"")</f>
      </c>
      <c r="GM233">
        <f>IF($GQ233&gt;=38,INDEX($DL:$DL,$GP233+38),"")</f>
      </c>
      <c r="GN233">
        <f>IF($GQ233&gt;=39,INDEX($DL:$DL,$GP233+39),"")</f>
      </c>
      <c r="GO233">
        <f>IF($GQ233&gt;=40,INDEX($DL:$DL,$GP233+40),"")</f>
      </c>
      <c r="GP233">
        <f>IFERROR(MATCH($DJ233,$DK$2:$DK$148,0)+1,0)</f>
      </c>
      <c r="GQ233">
        <f>IFERROR(INDEX($DM$2:$DM$148,MATCH($DJ233,$DK$2:$DK$148,0)),0)</f>
      </c>
      <c r="GR233">
        <f>IFERROR(MATCH($L233,$DN$233:$FA$233,0),0)</f>
      </c>
      <c r="GS233">
        <f>IF($GR233&gt;0,INDEX($FB$233:$GO$233,$GR233),"")</f>
      </c>
      <c r="GT233" t="s">
        <v>511</v>
      </c>
      <c r="GV233">
        <f>IF($JE233&gt;=1,INDEX($GT:$GT,$JD233+1),"")</f>
      </c>
      <c r="GW233">
        <f>IF($JE233&gt;=2,INDEX($GT:$GT,$JD233+2),"")</f>
      </c>
      <c r="GX233">
        <f>IF($JE233&gt;=3,INDEX($GT:$GT,$JD233+3),"")</f>
      </c>
      <c r="GY233">
        <f>IF($JE233&gt;=4,INDEX($GT:$GT,$JD233+4),"")</f>
      </c>
      <c r="GZ233">
        <f>IF($JE233&gt;=5,INDEX($GT:$GT,$JD233+5),"")</f>
      </c>
      <c r="HA233">
        <f>IF($JE233&gt;=6,INDEX($GT:$GT,$JD233+6),"")</f>
      </c>
      <c r="HB233">
        <f>IF($JE233&gt;=7,INDEX($GT:$GT,$JD233+7),"")</f>
      </c>
      <c r="HC233">
        <f>IF($JE233&gt;=8,INDEX($GT:$GT,$JD233+8),"")</f>
      </c>
      <c r="HD233">
        <f>IF($JE233&gt;=9,INDEX($GT:$GT,$JD233+9),"")</f>
      </c>
      <c r="HE233">
        <f>IF($JE233&gt;=10,INDEX($GT:$GT,$JD233+10),"")</f>
      </c>
      <c r="HF233">
        <f>IF($JE233&gt;=11,INDEX($GT:$GT,$JD233+11),"")</f>
      </c>
      <c r="HG233">
        <f>IF($JE233&gt;=12,INDEX($GT:$GT,$JD233+12),"")</f>
      </c>
      <c r="HH233">
        <f>IF($JE233&gt;=13,INDEX($GT:$GT,$JD233+13),"")</f>
      </c>
      <c r="HI233">
        <f>IF($JE233&gt;=14,INDEX($GT:$GT,$JD233+14),"")</f>
      </c>
      <c r="HJ233">
        <f>IF($JE233&gt;=15,INDEX($GT:$GT,$JD233+15),"")</f>
      </c>
      <c r="HK233">
        <f>IF($JE233&gt;=16,INDEX($GT:$GT,$JD233+16),"")</f>
      </c>
      <c r="HL233">
        <f>IF($JE233&gt;=17,INDEX($GT:$GT,$JD233+17),"")</f>
      </c>
      <c r="HM233">
        <f>IF($JE233&gt;=18,INDEX($GT:$GT,$JD233+18),"")</f>
      </c>
      <c r="HN233">
        <f>IF($JE233&gt;=19,INDEX($GT:$GT,$JD233+19),"")</f>
      </c>
      <c r="HO233">
        <f>IF($JE233&gt;=20,INDEX($GT:$GT,$JD233+20),"")</f>
      </c>
      <c r="HP233">
        <f>IF($JE233&gt;=21,INDEX($GT:$GT,$JD233+21),"")</f>
      </c>
      <c r="HQ233">
        <f>IF($JE233&gt;=22,INDEX($GT:$GT,$JD233+22),"")</f>
      </c>
      <c r="HR233">
        <f>IF($JE233&gt;=23,INDEX($GT:$GT,$JD233+23),"")</f>
      </c>
      <c r="HS233">
        <f>IF($JE233&gt;=24,INDEX($GT:$GT,$JD233+24),"")</f>
      </c>
      <c r="HT233">
        <f>IF($JE233&gt;=25,INDEX($GT:$GT,$JD233+25),"")</f>
      </c>
      <c r="HU233">
        <f>IF($JE233&gt;=26,INDEX($GT:$GT,$JD233+26),"")</f>
      </c>
      <c r="HV233">
        <f>IF($JE233&gt;=27,INDEX($GT:$GT,$JD233+27),"")</f>
      </c>
      <c r="HW233">
        <f>IF($JE233&gt;=28,INDEX($GT:$GT,$JD233+28),"")</f>
      </c>
      <c r="HX233">
        <f>IF($JE233&gt;=29,INDEX($GT:$GT,$JD233+29),"")</f>
      </c>
      <c r="HY233">
        <f>IF($JE233&gt;=30,INDEX($GT:$GT,$JD233+30),"")</f>
      </c>
      <c r="HZ233">
        <f>IF($JE233&gt;=31,INDEX($GT:$GT,$JD233+31),"")</f>
      </c>
      <c r="IA233">
        <f>IF($JE233&gt;=32,INDEX($GT:$GT,$JD233+32),"")</f>
      </c>
      <c r="IB233">
        <f>IF($JE233&gt;=33,INDEX($GT:$GT,$JD233+33),"")</f>
      </c>
      <c r="IC233">
        <f>IF($JE233&gt;=34,INDEX($GT:$GT,$JD233+34),"")</f>
      </c>
      <c r="ID233">
        <f>IF($JE233&gt;=35,INDEX($GT:$GT,$JD233+35),"")</f>
      </c>
      <c r="IE233">
        <f>IF($JE233&gt;=36,INDEX($GT:$GT,$JD233+36),"")</f>
      </c>
      <c r="IF233">
        <f>IF($JE233&gt;=37,INDEX($GT:$GT,$JD233+37),"")</f>
      </c>
      <c r="IG233">
        <f>IF($JE233&gt;=38,INDEX($GT:$GT,$JD233+38),"")</f>
      </c>
      <c r="IH233">
        <f>IF($JE233&gt;=39,INDEX($GT:$GT,$JD233+39),"")</f>
      </c>
      <c r="II233">
        <f>IF($JE233&gt;=40,INDEX($GT:$GT,$JD233+40),"")</f>
      </c>
      <c r="IJ233">
        <f>IF($JE233&gt;=41,INDEX($GT:$GT,$JD233+41),"")</f>
      </c>
      <c r="IK233">
        <f>IF($JE233&gt;=42,INDEX($GT:$GT,$JD233+42),"")</f>
      </c>
      <c r="IL233">
        <f>IF($JE233&gt;=43,INDEX($GT:$GT,$JD233+43),"")</f>
      </c>
      <c r="IM233">
        <f>IF($JE233&gt;=44,INDEX($GT:$GT,$JD233+44),"")</f>
      </c>
      <c r="IN233">
        <f>IF($JE233&gt;=45,INDEX($GT:$GT,$JD233+45),"")</f>
      </c>
      <c r="IO233">
        <f>IF($JE233&gt;=46,INDEX($GT:$GT,$JD233+46),"")</f>
      </c>
      <c r="IP233">
        <f>IF($JE233&gt;=47,INDEX($GT:$GT,$JD233+47),"")</f>
      </c>
      <c r="IQ233">
        <f>IF($JE233&gt;=48,INDEX($GT:$GT,$JD233+48),"")</f>
      </c>
      <c r="IR233">
        <f>IF($JE233&gt;=49,INDEX($GT:$GT,$JD233+49),"")</f>
      </c>
      <c r="IS233">
        <f>IF($JE233&gt;=50,INDEX($GT:$GT,$JD233+50),"")</f>
      </c>
      <c r="IT233">
        <f>IF($JE233&gt;=51,INDEX($GT:$GT,$JD233+51),"")</f>
      </c>
      <c r="IU233">
        <f>IF($JE233&gt;=52,INDEX($GT:$GT,$JD233+52),"")</f>
      </c>
      <c r="IV233">
        <f>IF($JE233&gt;=53,INDEX($GT:$GT,$JD233+53),"")</f>
      </c>
      <c r="IW233">
        <f>IF($JE233&gt;=54,INDEX($GT:$GT,$JD233+54),"")</f>
      </c>
      <c r="IX233">
        <f>IF($JE233&gt;=55,INDEX($GT:$GT,$JD233+55),"")</f>
      </c>
      <c r="IY233">
        <f>IF($JE233&gt;=56,INDEX($GT:$GT,$JD233+56),"")</f>
      </c>
      <c r="IZ233">
        <f>IF($JE233&gt;=57,INDEX($GT:$GT,$JD233+57),"")</f>
      </c>
      <c r="JA233">
        <f>IF($JE233&gt;=58,INDEX($GT:$GT,$JD233+58),"")</f>
      </c>
      <c r="JB233">
        <f>IF($JE233&gt;=59,INDEX($GT:$GT,$JD233+59),"")</f>
      </c>
      <c r="JC233">
        <f>IF($JE233&gt;=60,INDEX($GT:$GT,$JD233+60),"")</f>
      </c>
      <c r="JD233">
        <f>IFERROR(MATCH($GS233,$GT$2:$GT$322,0)+1,0)</f>
      </c>
      <c r="JE233">
        <f>IFERROR(INDEX($GU$2:$GU$322,MATCH($GS233,$GT$2:$GT$322,0)),0)</f>
      </c>
      <c r="JF233" t="s">
        <v>28</v>
      </c>
      <c r="JG233" t="s">
        <v>28</v>
      </c>
    </row>
    <row r="234" spans="1:267" x14ac:dyDescent="0.25">
      <c r="J234" s="1"/>
      <c r="K234" s="1"/>
      <c r="L234" s="1"/>
      <c r="M234" s="1"/>
      <c r="N234" s="1">
        <f>IFERROR(IF(FIND(" - ",$J234)&gt;0,MID($J234,FIND(" - ",$J234)+3,LEN($J234)),""),"")</f>
      </c>
      <c r="P234" s="1"/>
      <c r="S234" t="s">
        <v>28</v>
      </c>
      <c r="U234">
        <f>IF(OR($S234="",$T234=""),"",IFERROR($S234/$T234,0))</f>
      </c>
      <c r="V234">
        <f>IF($S234="","",
IF($K234="","",
IF(ISNUMBER(SEARCH("exempt",LOWER($K234))),0,
$S234*(VALUE(SUBSTITUTE($K234,"%",""))/100))))</f>
      </c>
      <c r="AB234">
        <f>IF($S234="","",
SUM($S234,$V234,$Z234,$W234,$Y234)-
IF($AA234="",0,VALUE($AA234)))</f>
      </c>
      <c r="AJ234" t="s">
        <v>889</v>
      </c>
      <c r="AR234">
        <f>IFERROR(LEFT($J234,FIND(" - ",$J234)-1),$J234)</f>
      </c>
      <c r="AU234">
        <f>IF($CJ234&gt;=1,INDEX($AS:$AS,$CI234+1),"")</f>
      </c>
      <c r="AV234">
        <f>IF($CJ234&gt;=2,INDEX($AS:$AS,$CI234+2),"")</f>
      </c>
      <c r="AW234">
        <f>IF($CJ234&gt;=3,INDEX($AS:$AS,$CI234+3),"")</f>
      </c>
      <c r="AX234">
        <f>IF($CJ234&gt;=4,INDEX($AS:$AS,$CI234+4),"")</f>
      </c>
      <c r="AY234">
        <f>IF($CJ234&gt;=5,INDEX($AS:$AS,$CI234+5),"")</f>
      </c>
      <c r="AZ234">
        <f>IF($CJ234&gt;=6,INDEX($AS:$AS,$CI234+6),"")</f>
      </c>
      <c r="BA234">
        <f>IF($CJ234&gt;=7,INDEX($AS:$AS,$CI234+7),"")</f>
      </c>
      <c r="BB234">
        <f>IF($CJ234&gt;=8,INDEX($AS:$AS,$CI234+8),"")</f>
      </c>
      <c r="BC234">
        <f>IF($CJ234&gt;=9,INDEX($AS:$AS,$CI234+9),"")</f>
      </c>
      <c r="BD234">
        <f>IF($CJ234&gt;=10,INDEX($AS:$AS,$CI234+10),"")</f>
      </c>
      <c r="BE234">
        <f>IF($CJ234&gt;=11,INDEX($AS:$AS,$CI234+11),"")</f>
      </c>
      <c r="BF234">
        <f>IF($CJ234&gt;=12,INDEX($AS:$AS,$CI234+12),"")</f>
      </c>
      <c r="BG234">
        <f>IF($CJ234&gt;=13,INDEX($AS:$AS,$CI234+13),"")</f>
      </c>
      <c r="BH234">
        <f>IF($CJ234&gt;=14,INDEX($AS:$AS,$CI234+14),"")</f>
      </c>
      <c r="BI234">
        <f>IF($CJ234&gt;=15,INDEX($AS:$AS,$CI234+15),"")</f>
      </c>
      <c r="BJ234">
        <f>IF($CJ234&gt;=16,INDEX($AS:$AS,$CI234+16),"")</f>
      </c>
      <c r="BK234">
        <f>IF($CJ234&gt;=17,INDEX($AS:$AS,$CI234+17),"")</f>
      </c>
      <c r="BL234">
        <f>IF($CJ234&gt;=18,INDEX($AS:$AS,$CI234+18),"")</f>
      </c>
      <c r="BM234">
        <f>IF($CJ234&gt;=19,INDEX($AS:$AS,$CI234+19),"")</f>
      </c>
      <c r="BN234">
        <f>IF($CJ234&gt;=20,INDEX($AS:$AS,$CI234+20),"")</f>
      </c>
      <c r="BO234">
        <f>IF($CJ234&gt;=21,INDEX($AS:$AS,$CI234+21),"")</f>
      </c>
      <c r="BP234">
        <f>IF($CJ234&gt;=22,INDEX($AS:$AS,$CI234+22),"")</f>
      </c>
      <c r="BQ234">
        <f>IF($CJ234&gt;=23,INDEX($AS:$AS,$CI234+23),"")</f>
      </c>
      <c r="BR234">
        <f>IF($CJ234&gt;=24,INDEX($AS:$AS,$CI234+24),"")</f>
      </c>
      <c r="BS234">
        <f>IF($CJ234&gt;=25,INDEX($AS:$AS,$CI234+25),"")</f>
      </c>
      <c r="BT234">
        <f>IF($CJ234&gt;=26,INDEX($AS:$AS,$CI234+26),"")</f>
      </c>
      <c r="BU234">
        <f>IF($CJ234&gt;=27,INDEX($AS:$AS,$CI234+27),"")</f>
      </c>
      <c r="BV234">
        <f>IF($CJ234&gt;=28,INDEX($AS:$AS,$CI234+28),"")</f>
      </c>
      <c r="BW234">
        <f>IF($CJ234&gt;=29,INDEX($AS:$AS,$CI234+29),"")</f>
      </c>
      <c r="BX234">
        <f>IF($CJ234&gt;=30,INDEX($AS:$AS,$CI234+30),"")</f>
      </c>
      <c r="BY234">
        <f>IF($CJ234&gt;=31,INDEX($AS:$AS,$CI234+31),"")</f>
      </c>
      <c r="BZ234">
        <f>IF($CJ234&gt;=32,INDEX($AS:$AS,$CI234+32),"")</f>
      </c>
      <c r="CA234">
        <f>IF($CJ234&gt;=33,INDEX($AS:$AS,$CI234+33),"")</f>
      </c>
      <c r="CB234">
        <f>IF($CJ234&gt;=34,INDEX($AS:$AS,$CI234+34),"")</f>
      </c>
      <c r="CC234">
        <f>IF($CJ234&gt;=35,INDEX($AS:$AS,$CI234+35),"")</f>
      </c>
      <c r="CD234">
        <f>IF($CJ234&gt;=36,INDEX($AS:$AS,$CI234+36),"")</f>
      </c>
      <c r="CE234">
        <f>IF($CJ234&gt;=37,INDEX($AS:$AS,$CI234+37),"")</f>
      </c>
      <c r="CF234">
        <f>IF($CJ234&gt;=38,INDEX($AS:$AS,$CI234+38),"")</f>
      </c>
      <c r="CG234">
        <f>IF($CJ234&gt;=39,INDEX($AS:$AS,$CI234+39),"")</f>
      </c>
      <c r="CH234">
        <f>IF($CJ234&gt;=40,INDEX($AS:$AS,$CI234+40),"")</f>
      </c>
      <c r="CI234">
        <f>IFERROR(MATCH($AR234,$AS$2:$AS$133,0)+1,0)</f>
      </c>
      <c r="CJ234">
        <f>IFERROR(INDEX($AT$2:$AT$133,MATCH($AR234,$AS$2:$AS$133,0)),0)</f>
      </c>
      <c r="CK234">
        <f>IFERROR(LEFT($O234,FIND(" - ",$O234)-1),$O234)</f>
      </c>
      <c r="CL234" t="s">
        <v>142</v>
      </c>
      <c r="CN234">
        <f>IF($DI234&gt;=1,INDEX($CL:$CL,$DH234+1),"")</f>
      </c>
      <c r="CO234">
        <f>IF($DI234&gt;=2,INDEX($CL:$CL,$DH234+2),"")</f>
      </c>
      <c r="CP234">
        <f>IF($DI234&gt;=3,INDEX($CL:$CL,$DH234+3),"")</f>
      </c>
      <c r="CQ234">
        <f>IF($DI234&gt;=4,INDEX($CL:$CL,$DH234+4),"")</f>
      </c>
      <c r="CR234">
        <f>IF($DI234&gt;=5,INDEX($CL:$CL,$DH234+5),"")</f>
      </c>
      <c r="CS234">
        <f>IF($DI234&gt;=6,INDEX($CL:$CL,$DH234+6),"")</f>
      </c>
      <c r="CT234">
        <f>IF($DI234&gt;=7,INDEX($CL:$CL,$DH234+7),"")</f>
      </c>
      <c r="CU234">
        <f>IF($DI234&gt;=8,INDEX($CL:$CL,$DH234+8),"")</f>
      </c>
      <c r="CV234">
        <f>IF($DI234&gt;=9,INDEX($CL:$CL,$DH234+9),"")</f>
      </c>
      <c r="CW234">
        <f>IF($DI234&gt;=10,INDEX($CL:$CL,$DH234+10),"")</f>
      </c>
      <c r="CX234">
        <f>IF($DI234&gt;=11,INDEX($CL:$CL,$DH234+11),"")</f>
      </c>
      <c r="CY234">
        <f>IF($DI234&gt;=12,INDEX($CL:$CL,$DH234+12),"")</f>
      </c>
      <c r="CZ234">
        <f>IF($DI234&gt;=13,INDEX($CL:$CL,$DH234+13),"")</f>
      </c>
      <c r="DA234">
        <f>IF($DI234&gt;=14,INDEX($CL:$CL,$DH234+14),"")</f>
      </c>
      <c r="DB234">
        <f>IF($DI234&gt;=15,INDEX($CL:$CL,$DH234+15),"")</f>
      </c>
      <c r="DC234">
        <f>IF($DI234&gt;=16,INDEX($CL:$CL,$DH234+16),"")</f>
      </c>
      <c r="DD234">
        <f>IF($DI234&gt;=17,INDEX($CL:$CL,$DH234+17),"")</f>
      </c>
      <c r="DE234">
        <f>IF($DI234&gt;=18,INDEX($CL:$CL,$DH234+18),"")</f>
      </c>
      <c r="DF234">
        <f>IF($DI234&gt;=19,INDEX($CL:$CL,$DH234+19),"")</f>
      </c>
      <c r="DG234">
        <f>IF($DI234&gt;=20,INDEX($CL:$CL,$DH234+20),"")</f>
      </c>
      <c r="DH234">
        <f>IFERROR(MATCH($CK234,$CL$2:$CL$1558,0)+1,0)</f>
      </c>
      <c r="DI234">
        <f>IFERROR(INDEX($CM$2:$CM$1558,MATCH($CK234,$CL$2:$CL$1558,0)),0)</f>
      </c>
      <c r="DJ234">
        <f>IFERROR(INDEX($AQ:$AQ,MATCH($K234,$AP:$AP,0))&amp;"","")</f>
      </c>
      <c r="DN234">
        <f>IF($GQ234&gt;=1,INDEX($DK:$DK,$GP234+1),"")</f>
      </c>
      <c r="DO234">
        <f>IF($GQ234&gt;=2,INDEX($DK:$DK,$GP234+2),"")</f>
      </c>
      <c r="DP234">
        <f>IF($GQ234&gt;=3,INDEX($DK:$DK,$GP234+3),"")</f>
      </c>
      <c r="DQ234">
        <f>IF($GQ234&gt;=4,INDEX($DK:$DK,$GP234+4),"")</f>
      </c>
      <c r="DR234">
        <f>IF($GQ234&gt;=5,INDEX($DK:$DK,$GP234+5),"")</f>
      </c>
      <c r="DS234">
        <f>IF($GQ234&gt;=6,INDEX($DK:$DK,$GP234+6),"")</f>
      </c>
      <c r="DT234">
        <f>IF($GQ234&gt;=7,INDEX($DK:$DK,$GP234+7),"")</f>
      </c>
      <c r="DU234">
        <f>IF($GQ234&gt;=8,INDEX($DK:$DK,$GP234+8),"")</f>
      </c>
      <c r="DV234">
        <f>IF($GQ234&gt;=9,INDEX($DK:$DK,$GP234+9),"")</f>
      </c>
      <c r="DW234">
        <f>IF($GQ234&gt;=10,INDEX($DK:$DK,$GP234+10),"")</f>
      </c>
      <c r="DX234">
        <f>IF($GQ234&gt;=11,INDEX($DK:$DK,$GP234+11),"")</f>
      </c>
      <c r="DY234">
        <f>IF($GQ234&gt;=12,INDEX($DK:$DK,$GP234+12),"")</f>
      </c>
      <c r="DZ234">
        <f>IF($GQ234&gt;=13,INDEX($DK:$DK,$GP234+13),"")</f>
      </c>
      <c r="EA234">
        <f>IF($GQ234&gt;=14,INDEX($DK:$DK,$GP234+14),"")</f>
      </c>
      <c r="EB234">
        <f>IF($GQ234&gt;=15,INDEX($DK:$DK,$GP234+15),"")</f>
      </c>
      <c r="EC234">
        <f>IF($GQ234&gt;=16,INDEX($DK:$DK,$GP234+16),"")</f>
      </c>
      <c r="ED234">
        <f>IF($GQ234&gt;=17,INDEX($DK:$DK,$GP234+17),"")</f>
      </c>
      <c r="EE234">
        <f>IF($GQ234&gt;=18,INDEX($DK:$DK,$GP234+18),"")</f>
      </c>
      <c r="EF234">
        <f>IF($GQ234&gt;=19,INDEX($DK:$DK,$GP234+19),"")</f>
      </c>
      <c r="EG234">
        <f>IF($GQ234&gt;=20,INDEX($DK:$DK,$GP234+20),"")</f>
      </c>
      <c r="EH234">
        <f>IF($GQ234&gt;=21,INDEX($DK:$DK,$GP234+21),"")</f>
      </c>
      <c r="EI234">
        <f>IF($GQ234&gt;=22,INDEX($DK:$DK,$GP234+22),"")</f>
      </c>
      <c r="EJ234">
        <f>IF($GQ234&gt;=23,INDEX($DK:$DK,$GP234+23),"")</f>
      </c>
      <c r="EK234">
        <f>IF($GQ234&gt;=24,INDEX($DK:$DK,$GP234+24),"")</f>
      </c>
      <c r="EL234">
        <f>IF($GQ234&gt;=25,INDEX($DK:$DK,$GP234+25),"")</f>
      </c>
      <c r="EM234">
        <f>IF($GQ234&gt;=26,INDEX($DK:$DK,$GP234+26),"")</f>
      </c>
      <c r="EN234">
        <f>IF($GQ234&gt;=27,INDEX($DK:$DK,$GP234+27),"")</f>
      </c>
      <c r="EO234">
        <f>IF($GQ234&gt;=28,INDEX($DK:$DK,$GP234+28),"")</f>
      </c>
      <c r="EP234">
        <f>IF($GQ234&gt;=29,INDEX($DK:$DK,$GP234+29),"")</f>
      </c>
      <c r="EQ234">
        <f>IF($GQ234&gt;=30,INDEX($DK:$DK,$GP234+30),"")</f>
      </c>
      <c r="ER234">
        <f>IF($GQ234&gt;=31,INDEX($DK:$DK,$GP234+31),"")</f>
      </c>
      <c r="ES234">
        <f>IF($GQ234&gt;=32,INDEX($DK:$DK,$GP234+32),"")</f>
      </c>
      <c r="ET234">
        <f>IF($GQ234&gt;=33,INDEX($DK:$DK,$GP234+33),"")</f>
      </c>
      <c r="EU234">
        <f>IF($GQ234&gt;=34,INDEX($DK:$DK,$GP234+34),"")</f>
      </c>
      <c r="EV234">
        <f>IF($GQ234&gt;=35,INDEX($DK:$DK,$GP234+35),"")</f>
      </c>
      <c r="EW234">
        <f>IF($GQ234&gt;=36,INDEX($DK:$DK,$GP234+36),"")</f>
      </c>
      <c r="EX234">
        <f>IF($GQ234&gt;=37,INDEX($DK:$DK,$GP234+37),"")</f>
      </c>
      <c r="EY234">
        <f>IF($GQ234&gt;=38,INDEX($DK:$DK,$GP234+38),"")</f>
      </c>
      <c r="EZ234">
        <f>IF($GQ234&gt;=39,INDEX($DK:$DK,$GP234+39),"")</f>
      </c>
      <c r="FA234">
        <f>IF($GQ234&gt;=40,INDEX($DK:$DK,$GP234+40),"")</f>
      </c>
      <c r="FB234">
        <f>IF($GQ234&gt;=1,INDEX($DL:$DL,$GP234+1),"")</f>
      </c>
      <c r="FC234">
        <f>IF($GQ234&gt;=2,INDEX($DL:$DL,$GP234+2),"")</f>
      </c>
      <c r="FD234">
        <f>IF($GQ234&gt;=3,INDEX($DL:$DL,$GP234+3),"")</f>
      </c>
      <c r="FE234">
        <f>IF($GQ234&gt;=4,INDEX($DL:$DL,$GP234+4),"")</f>
      </c>
      <c r="FF234">
        <f>IF($GQ234&gt;=5,INDEX($DL:$DL,$GP234+5),"")</f>
      </c>
      <c r="FG234">
        <f>IF($GQ234&gt;=6,INDEX($DL:$DL,$GP234+6),"")</f>
      </c>
      <c r="FH234">
        <f>IF($GQ234&gt;=7,INDEX($DL:$DL,$GP234+7),"")</f>
      </c>
      <c r="FI234">
        <f>IF($GQ234&gt;=8,INDEX($DL:$DL,$GP234+8),"")</f>
      </c>
      <c r="FJ234">
        <f>IF($GQ234&gt;=9,INDEX($DL:$DL,$GP234+9),"")</f>
      </c>
      <c r="FK234">
        <f>IF($GQ234&gt;=10,INDEX($DL:$DL,$GP234+10),"")</f>
      </c>
      <c r="FL234">
        <f>IF($GQ234&gt;=11,INDEX($DL:$DL,$GP234+11),"")</f>
      </c>
      <c r="FM234">
        <f>IF($GQ234&gt;=12,INDEX($DL:$DL,$GP234+12),"")</f>
      </c>
      <c r="FN234">
        <f>IF($GQ234&gt;=13,INDEX($DL:$DL,$GP234+13),"")</f>
      </c>
      <c r="FO234">
        <f>IF($GQ234&gt;=14,INDEX($DL:$DL,$GP234+14),"")</f>
      </c>
      <c r="FP234">
        <f>IF($GQ234&gt;=15,INDEX($DL:$DL,$GP234+15),"")</f>
      </c>
      <c r="FQ234">
        <f>IF($GQ234&gt;=16,INDEX($DL:$DL,$GP234+16),"")</f>
      </c>
      <c r="FR234">
        <f>IF($GQ234&gt;=17,INDEX($DL:$DL,$GP234+17),"")</f>
      </c>
      <c r="FS234">
        <f>IF($GQ234&gt;=18,INDEX($DL:$DL,$GP234+18),"")</f>
      </c>
      <c r="FT234">
        <f>IF($GQ234&gt;=19,INDEX($DL:$DL,$GP234+19),"")</f>
      </c>
      <c r="FU234">
        <f>IF($GQ234&gt;=20,INDEX($DL:$DL,$GP234+20),"")</f>
      </c>
      <c r="FV234">
        <f>IF($GQ234&gt;=21,INDEX($DL:$DL,$GP234+21),"")</f>
      </c>
      <c r="FW234">
        <f>IF($GQ234&gt;=22,INDEX($DL:$DL,$GP234+22),"")</f>
      </c>
      <c r="FX234">
        <f>IF($GQ234&gt;=23,INDEX($DL:$DL,$GP234+23),"")</f>
      </c>
      <c r="FY234">
        <f>IF($GQ234&gt;=24,INDEX($DL:$DL,$GP234+24),"")</f>
      </c>
      <c r="FZ234">
        <f>IF($GQ234&gt;=25,INDEX($DL:$DL,$GP234+25),"")</f>
      </c>
      <c r="GA234">
        <f>IF($GQ234&gt;=26,INDEX($DL:$DL,$GP234+26),"")</f>
      </c>
      <c r="GB234">
        <f>IF($GQ234&gt;=27,INDEX($DL:$DL,$GP234+27),"")</f>
      </c>
      <c r="GC234">
        <f>IF($GQ234&gt;=28,INDEX($DL:$DL,$GP234+28),"")</f>
      </c>
      <c r="GD234">
        <f>IF($GQ234&gt;=29,INDEX($DL:$DL,$GP234+29),"")</f>
      </c>
      <c r="GE234">
        <f>IF($GQ234&gt;=30,INDEX($DL:$DL,$GP234+30),"")</f>
      </c>
      <c r="GF234">
        <f>IF($GQ234&gt;=31,INDEX($DL:$DL,$GP234+31),"")</f>
      </c>
      <c r="GG234">
        <f>IF($GQ234&gt;=32,INDEX($DL:$DL,$GP234+32),"")</f>
      </c>
      <c r="GH234">
        <f>IF($GQ234&gt;=33,INDEX($DL:$DL,$GP234+33),"")</f>
      </c>
      <c r="GI234">
        <f>IF($GQ234&gt;=34,INDEX($DL:$DL,$GP234+34),"")</f>
      </c>
      <c r="GJ234">
        <f>IF($GQ234&gt;=35,INDEX($DL:$DL,$GP234+35),"")</f>
      </c>
      <c r="GK234">
        <f>IF($GQ234&gt;=36,INDEX($DL:$DL,$GP234+36),"")</f>
      </c>
      <c r="GL234">
        <f>IF($GQ234&gt;=37,INDEX($DL:$DL,$GP234+37),"")</f>
      </c>
      <c r="GM234">
        <f>IF($GQ234&gt;=38,INDEX($DL:$DL,$GP234+38),"")</f>
      </c>
      <c r="GN234">
        <f>IF($GQ234&gt;=39,INDEX($DL:$DL,$GP234+39),"")</f>
      </c>
      <c r="GO234">
        <f>IF($GQ234&gt;=40,INDEX($DL:$DL,$GP234+40),"")</f>
      </c>
      <c r="GP234">
        <f>IFERROR(MATCH($DJ234,$DK$2:$DK$148,0)+1,0)</f>
      </c>
      <c r="GQ234">
        <f>IFERROR(INDEX($DM$2:$DM$148,MATCH($DJ234,$DK$2:$DK$148,0)),0)</f>
      </c>
      <c r="GR234">
        <f>IFERROR(MATCH($L234,$DN$234:$FA$234,0),0)</f>
      </c>
      <c r="GS234">
        <f>IF($GR234&gt;0,INDEX($FB$234:$GO$234,$GR234),"")</f>
      </c>
      <c r="GT234" t="s">
        <v>514</v>
      </c>
      <c r="GV234">
        <f>IF($JE234&gt;=1,INDEX($GT:$GT,$JD234+1),"")</f>
      </c>
      <c r="GW234">
        <f>IF($JE234&gt;=2,INDEX($GT:$GT,$JD234+2),"")</f>
      </c>
      <c r="GX234">
        <f>IF($JE234&gt;=3,INDEX($GT:$GT,$JD234+3),"")</f>
      </c>
      <c r="GY234">
        <f>IF($JE234&gt;=4,INDEX($GT:$GT,$JD234+4),"")</f>
      </c>
      <c r="GZ234">
        <f>IF($JE234&gt;=5,INDEX($GT:$GT,$JD234+5),"")</f>
      </c>
      <c r="HA234">
        <f>IF($JE234&gt;=6,INDEX($GT:$GT,$JD234+6),"")</f>
      </c>
      <c r="HB234">
        <f>IF($JE234&gt;=7,INDEX($GT:$GT,$JD234+7),"")</f>
      </c>
      <c r="HC234">
        <f>IF($JE234&gt;=8,INDEX($GT:$GT,$JD234+8),"")</f>
      </c>
      <c r="HD234">
        <f>IF($JE234&gt;=9,INDEX($GT:$GT,$JD234+9),"")</f>
      </c>
      <c r="HE234">
        <f>IF($JE234&gt;=10,INDEX($GT:$GT,$JD234+10),"")</f>
      </c>
      <c r="HF234">
        <f>IF($JE234&gt;=11,INDEX($GT:$GT,$JD234+11),"")</f>
      </c>
      <c r="HG234">
        <f>IF($JE234&gt;=12,INDEX($GT:$GT,$JD234+12),"")</f>
      </c>
      <c r="HH234">
        <f>IF($JE234&gt;=13,INDEX($GT:$GT,$JD234+13),"")</f>
      </c>
      <c r="HI234">
        <f>IF($JE234&gt;=14,INDEX($GT:$GT,$JD234+14),"")</f>
      </c>
      <c r="HJ234">
        <f>IF($JE234&gt;=15,INDEX($GT:$GT,$JD234+15),"")</f>
      </c>
      <c r="HK234">
        <f>IF($JE234&gt;=16,INDEX($GT:$GT,$JD234+16),"")</f>
      </c>
      <c r="HL234">
        <f>IF($JE234&gt;=17,INDEX($GT:$GT,$JD234+17),"")</f>
      </c>
      <c r="HM234">
        <f>IF($JE234&gt;=18,INDEX($GT:$GT,$JD234+18),"")</f>
      </c>
      <c r="HN234">
        <f>IF($JE234&gt;=19,INDEX($GT:$GT,$JD234+19),"")</f>
      </c>
      <c r="HO234">
        <f>IF($JE234&gt;=20,INDEX($GT:$GT,$JD234+20),"")</f>
      </c>
      <c r="HP234">
        <f>IF($JE234&gt;=21,INDEX($GT:$GT,$JD234+21),"")</f>
      </c>
      <c r="HQ234">
        <f>IF($JE234&gt;=22,INDEX($GT:$GT,$JD234+22),"")</f>
      </c>
      <c r="HR234">
        <f>IF($JE234&gt;=23,INDEX($GT:$GT,$JD234+23),"")</f>
      </c>
      <c r="HS234">
        <f>IF($JE234&gt;=24,INDEX($GT:$GT,$JD234+24),"")</f>
      </c>
      <c r="HT234">
        <f>IF($JE234&gt;=25,INDEX($GT:$GT,$JD234+25),"")</f>
      </c>
      <c r="HU234">
        <f>IF($JE234&gt;=26,INDEX($GT:$GT,$JD234+26),"")</f>
      </c>
      <c r="HV234">
        <f>IF($JE234&gt;=27,INDEX($GT:$GT,$JD234+27),"")</f>
      </c>
      <c r="HW234">
        <f>IF($JE234&gt;=28,INDEX($GT:$GT,$JD234+28),"")</f>
      </c>
      <c r="HX234">
        <f>IF($JE234&gt;=29,INDEX($GT:$GT,$JD234+29),"")</f>
      </c>
      <c r="HY234">
        <f>IF($JE234&gt;=30,INDEX($GT:$GT,$JD234+30),"")</f>
      </c>
      <c r="HZ234">
        <f>IF($JE234&gt;=31,INDEX($GT:$GT,$JD234+31),"")</f>
      </c>
      <c r="IA234">
        <f>IF($JE234&gt;=32,INDEX($GT:$GT,$JD234+32),"")</f>
      </c>
      <c r="IB234">
        <f>IF($JE234&gt;=33,INDEX($GT:$GT,$JD234+33),"")</f>
      </c>
      <c r="IC234">
        <f>IF($JE234&gt;=34,INDEX($GT:$GT,$JD234+34),"")</f>
      </c>
      <c r="ID234">
        <f>IF($JE234&gt;=35,INDEX($GT:$GT,$JD234+35),"")</f>
      </c>
      <c r="IE234">
        <f>IF($JE234&gt;=36,INDEX($GT:$GT,$JD234+36),"")</f>
      </c>
      <c r="IF234">
        <f>IF($JE234&gt;=37,INDEX($GT:$GT,$JD234+37),"")</f>
      </c>
      <c r="IG234">
        <f>IF($JE234&gt;=38,INDEX($GT:$GT,$JD234+38),"")</f>
      </c>
      <c r="IH234">
        <f>IF($JE234&gt;=39,INDEX($GT:$GT,$JD234+39),"")</f>
      </c>
      <c r="II234">
        <f>IF($JE234&gt;=40,INDEX($GT:$GT,$JD234+40),"")</f>
      </c>
      <c r="IJ234">
        <f>IF($JE234&gt;=41,INDEX($GT:$GT,$JD234+41),"")</f>
      </c>
      <c r="IK234">
        <f>IF($JE234&gt;=42,INDEX($GT:$GT,$JD234+42),"")</f>
      </c>
      <c r="IL234">
        <f>IF($JE234&gt;=43,INDEX($GT:$GT,$JD234+43),"")</f>
      </c>
      <c r="IM234">
        <f>IF($JE234&gt;=44,INDEX($GT:$GT,$JD234+44),"")</f>
      </c>
      <c r="IN234">
        <f>IF($JE234&gt;=45,INDEX($GT:$GT,$JD234+45),"")</f>
      </c>
      <c r="IO234">
        <f>IF($JE234&gt;=46,INDEX($GT:$GT,$JD234+46),"")</f>
      </c>
      <c r="IP234">
        <f>IF($JE234&gt;=47,INDEX($GT:$GT,$JD234+47),"")</f>
      </c>
      <c r="IQ234">
        <f>IF($JE234&gt;=48,INDEX($GT:$GT,$JD234+48),"")</f>
      </c>
      <c r="IR234">
        <f>IF($JE234&gt;=49,INDEX($GT:$GT,$JD234+49),"")</f>
      </c>
      <c r="IS234">
        <f>IF($JE234&gt;=50,INDEX($GT:$GT,$JD234+50),"")</f>
      </c>
      <c r="IT234">
        <f>IF($JE234&gt;=51,INDEX($GT:$GT,$JD234+51),"")</f>
      </c>
      <c r="IU234">
        <f>IF($JE234&gt;=52,INDEX($GT:$GT,$JD234+52),"")</f>
      </c>
      <c r="IV234">
        <f>IF($JE234&gt;=53,INDEX($GT:$GT,$JD234+53),"")</f>
      </c>
      <c r="IW234">
        <f>IF($JE234&gt;=54,INDEX($GT:$GT,$JD234+54),"")</f>
      </c>
      <c r="IX234">
        <f>IF($JE234&gt;=55,INDEX($GT:$GT,$JD234+55),"")</f>
      </c>
      <c r="IY234">
        <f>IF($JE234&gt;=56,INDEX($GT:$GT,$JD234+56),"")</f>
      </c>
      <c r="IZ234">
        <f>IF($JE234&gt;=57,INDEX($GT:$GT,$JD234+57),"")</f>
      </c>
      <c r="JA234">
        <f>IF($JE234&gt;=58,INDEX($GT:$GT,$JD234+58),"")</f>
      </c>
      <c r="JB234">
        <f>IF($JE234&gt;=59,INDEX($GT:$GT,$JD234+59),"")</f>
      </c>
      <c r="JC234">
        <f>IF($JE234&gt;=60,INDEX($GT:$GT,$JD234+60),"")</f>
      </c>
      <c r="JD234">
        <f>IFERROR(MATCH($GS234,$GT$2:$GT$322,0)+1,0)</f>
      </c>
      <c r="JE234">
        <f>IFERROR(INDEX($GU$2:$GU$322,MATCH($GS234,$GT$2:$GT$322,0)),0)</f>
      </c>
      <c r="JF234" t="s">
        <v>28</v>
      </c>
      <c r="JG234" t="s">
        <v>28</v>
      </c>
    </row>
    <row r="235" spans="1:267" x14ac:dyDescent="0.25">
      <c r="J235" s="1"/>
      <c r="K235" s="1"/>
      <c r="L235" s="1"/>
      <c r="M235" s="1"/>
      <c r="N235" s="1">
        <f>IFERROR(IF(FIND(" - ",$J235)&gt;0,MID($J235,FIND(" - ",$J235)+3,LEN($J235)),""),"")</f>
      </c>
      <c r="P235" s="1"/>
      <c r="S235" t="s">
        <v>28</v>
      </c>
      <c r="U235">
        <f>IF(OR($S235="",$T235=""),"",IFERROR($S235/$T235,0))</f>
      </c>
      <c r="V235">
        <f>IF($S235="","",
IF($K235="","",
IF(ISNUMBER(SEARCH("exempt",LOWER($K235))),0,
$S235*(VALUE(SUBSTITUTE($K235,"%",""))/100))))</f>
      </c>
      <c r="AB235">
        <f>IF($S235="","",
SUM($S235,$V235,$Z235,$W235,$Y235)-
IF($AA235="",0,VALUE($AA235)))</f>
      </c>
      <c r="AJ235" t="s">
        <v>890</v>
      </c>
      <c r="AR235">
        <f>IFERROR(LEFT($J235,FIND(" - ",$J235)-1),$J235)</f>
      </c>
      <c r="AU235">
        <f>IF($CJ235&gt;=1,INDEX($AS:$AS,$CI235+1),"")</f>
      </c>
      <c r="AV235">
        <f>IF($CJ235&gt;=2,INDEX($AS:$AS,$CI235+2),"")</f>
      </c>
      <c r="AW235">
        <f>IF($CJ235&gt;=3,INDEX($AS:$AS,$CI235+3),"")</f>
      </c>
      <c r="AX235">
        <f>IF($CJ235&gt;=4,INDEX($AS:$AS,$CI235+4),"")</f>
      </c>
      <c r="AY235">
        <f>IF($CJ235&gt;=5,INDEX($AS:$AS,$CI235+5),"")</f>
      </c>
      <c r="AZ235">
        <f>IF($CJ235&gt;=6,INDEX($AS:$AS,$CI235+6),"")</f>
      </c>
      <c r="BA235">
        <f>IF($CJ235&gt;=7,INDEX($AS:$AS,$CI235+7),"")</f>
      </c>
      <c r="BB235">
        <f>IF($CJ235&gt;=8,INDEX($AS:$AS,$CI235+8),"")</f>
      </c>
      <c r="BC235">
        <f>IF($CJ235&gt;=9,INDEX($AS:$AS,$CI235+9),"")</f>
      </c>
      <c r="BD235">
        <f>IF($CJ235&gt;=10,INDEX($AS:$AS,$CI235+10),"")</f>
      </c>
      <c r="BE235">
        <f>IF($CJ235&gt;=11,INDEX($AS:$AS,$CI235+11),"")</f>
      </c>
      <c r="BF235">
        <f>IF($CJ235&gt;=12,INDEX($AS:$AS,$CI235+12),"")</f>
      </c>
      <c r="BG235">
        <f>IF($CJ235&gt;=13,INDEX($AS:$AS,$CI235+13),"")</f>
      </c>
      <c r="BH235">
        <f>IF($CJ235&gt;=14,INDEX($AS:$AS,$CI235+14),"")</f>
      </c>
      <c r="BI235">
        <f>IF($CJ235&gt;=15,INDEX($AS:$AS,$CI235+15),"")</f>
      </c>
      <c r="BJ235">
        <f>IF($CJ235&gt;=16,INDEX($AS:$AS,$CI235+16),"")</f>
      </c>
      <c r="BK235">
        <f>IF($CJ235&gt;=17,INDEX($AS:$AS,$CI235+17),"")</f>
      </c>
      <c r="BL235">
        <f>IF($CJ235&gt;=18,INDEX($AS:$AS,$CI235+18),"")</f>
      </c>
      <c r="BM235">
        <f>IF($CJ235&gt;=19,INDEX($AS:$AS,$CI235+19),"")</f>
      </c>
      <c r="BN235">
        <f>IF($CJ235&gt;=20,INDEX($AS:$AS,$CI235+20),"")</f>
      </c>
      <c r="BO235">
        <f>IF($CJ235&gt;=21,INDEX($AS:$AS,$CI235+21),"")</f>
      </c>
      <c r="BP235">
        <f>IF($CJ235&gt;=22,INDEX($AS:$AS,$CI235+22),"")</f>
      </c>
      <c r="BQ235">
        <f>IF($CJ235&gt;=23,INDEX($AS:$AS,$CI235+23),"")</f>
      </c>
      <c r="BR235">
        <f>IF($CJ235&gt;=24,INDEX($AS:$AS,$CI235+24),"")</f>
      </c>
      <c r="BS235">
        <f>IF($CJ235&gt;=25,INDEX($AS:$AS,$CI235+25),"")</f>
      </c>
      <c r="BT235">
        <f>IF($CJ235&gt;=26,INDEX($AS:$AS,$CI235+26),"")</f>
      </c>
      <c r="BU235">
        <f>IF($CJ235&gt;=27,INDEX($AS:$AS,$CI235+27),"")</f>
      </c>
      <c r="BV235">
        <f>IF($CJ235&gt;=28,INDEX($AS:$AS,$CI235+28),"")</f>
      </c>
      <c r="BW235">
        <f>IF($CJ235&gt;=29,INDEX($AS:$AS,$CI235+29),"")</f>
      </c>
      <c r="BX235">
        <f>IF($CJ235&gt;=30,INDEX($AS:$AS,$CI235+30),"")</f>
      </c>
      <c r="BY235">
        <f>IF($CJ235&gt;=31,INDEX($AS:$AS,$CI235+31),"")</f>
      </c>
      <c r="BZ235">
        <f>IF($CJ235&gt;=32,INDEX($AS:$AS,$CI235+32),"")</f>
      </c>
      <c r="CA235">
        <f>IF($CJ235&gt;=33,INDEX($AS:$AS,$CI235+33),"")</f>
      </c>
      <c r="CB235">
        <f>IF($CJ235&gt;=34,INDEX($AS:$AS,$CI235+34),"")</f>
      </c>
      <c r="CC235">
        <f>IF($CJ235&gt;=35,INDEX($AS:$AS,$CI235+35),"")</f>
      </c>
      <c r="CD235">
        <f>IF($CJ235&gt;=36,INDEX($AS:$AS,$CI235+36),"")</f>
      </c>
      <c r="CE235">
        <f>IF($CJ235&gt;=37,INDEX($AS:$AS,$CI235+37),"")</f>
      </c>
      <c r="CF235">
        <f>IF($CJ235&gt;=38,INDEX($AS:$AS,$CI235+38),"")</f>
      </c>
      <c r="CG235">
        <f>IF($CJ235&gt;=39,INDEX($AS:$AS,$CI235+39),"")</f>
      </c>
      <c r="CH235">
        <f>IF($CJ235&gt;=40,INDEX($AS:$AS,$CI235+40),"")</f>
      </c>
      <c r="CI235">
        <f>IFERROR(MATCH($AR235,$AS$2:$AS$133,0)+1,0)</f>
      </c>
      <c r="CJ235">
        <f>IFERROR(INDEX($AT$2:$AT$133,MATCH($AR235,$AS$2:$AS$133,0)),0)</f>
      </c>
      <c r="CK235">
        <f>IFERROR(LEFT($O235,FIND(" - ",$O235)-1),$O235)</f>
      </c>
      <c r="CL235" t="s">
        <v>86</v>
      </c>
      <c r="CN235">
        <f>IF($DI235&gt;=1,INDEX($CL:$CL,$DH235+1),"")</f>
      </c>
      <c r="CO235">
        <f>IF($DI235&gt;=2,INDEX($CL:$CL,$DH235+2),"")</f>
      </c>
      <c r="CP235">
        <f>IF($DI235&gt;=3,INDEX($CL:$CL,$DH235+3),"")</f>
      </c>
      <c r="CQ235">
        <f>IF($DI235&gt;=4,INDEX($CL:$CL,$DH235+4),"")</f>
      </c>
      <c r="CR235">
        <f>IF($DI235&gt;=5,INDEX($CL:$CL,$DH235+5),"")</f>
      </c>
      <c r="CS235">
        <f>IF($DI235&gt;=6,INDEX($CL:$CL,$DH235+6),"")</f>
      </c>
      <c r="CT235">
        <f>IF($DI235&gt;=7,INDEX($CL:$CL,$DH235+7),"")</f>
      </c>
      <c r="CU235">
        <f>IF($DI235&gt;=8,INDEX($CL:$CL,$DH235+8),"")</f>
      </c>
      <c r="CV235">
        <f>IF($DI235&gt;=9,INDEX($CL:$CL,$DH235+9),"")</f>
      </c>
      <c r="CW235">
        <f>IF($DI235&gt;=10,INDEX($CL:$CL,$DH235+10),"")</f>
      </c>
      <c r="CX235">
        <f>IF($DI235&gt;=11,INDEX($CL:$CL,$DH235+11),"")</f>
      </c>
      <c r="CY235">
        <f>IF($DI235&gt;=12,INDEX($CL:$CL,$DH235+12),"")</f>
      </c>
      <c r="CZ235">
        <f>IF($DI235&gt;=13,INDEX($CL:$CL,$DH235+13),"")</f>
      </c>
      <c r="DA235">
        <f>IF($DI235&gt;=14,INDEX($CL:$CL,$DH235+14),"")</f>
      </c>
      <c r="DB235">
        <f>IF($DI235&gt;=15,INDEX($CL:$CL,$DH235+15),"")</f>
      </c>
      <c r="DC235">
        <f>IF($DI235&gt;=16,INDEX($CL:$CL,$DH235+16),"")</f>
      </c>
      <c r="DD235">
        <f>IF($DI235&gt;=17,INDEX($CL:$CL,$DH235+17),"")</f>
      </c>
      <c r="DE235">
        <f>IF($DI235&gt;=18,INDEX($CL:$CL,$DH235+18),"")</f>
      </c>
      <c r="DF235">
        <f>IF($DI235&gt;=19,INDEX($CL:$CL,$DH235+19),"")</f>
      </c>
      <c r="DG235">
        <f>IF($DI235&gt;=20,INDEX($CL:$CL,$DH235+20),"")</f>
      </c>
      <c r="DH235">
        <f>IFERROR(MATCH($CK235,$CL$2:$CL$1558,0)+1,0)</f>
      </c>
      <c r="DI235">
        <f>IFERROR(INDEX($CM$2:$CM$1558,MATCH($CK235,$CL$2:$CL$1558,0)),0)</f>
      </c>
      <c r="DJ235">
        <f>IFERROR(INDEX($AQ:$AQ,MATCH($K235,$AP:$AP,0))&amp;"","")</f>
      </c>
      <c r="DN235">
        <f>IF($GQ235&gt;=1,INDEX($DK:$DK,$GP235+1),"")</f>
      </c>
      <c r="DO235">
        <f>IF($GQ235&gt;=2,INDEX($DK:$DK,$GP235+2),"")</f>
      </c>
      <c r="DP235">
        <f>IF($GQ235&gt;=3,INDEX($DK:$DK,$GP235+3),"")</f>
      </c>
      <c r="DQ235">
        <f>IF($GQ235&gt;=4,INDEX($DK:$DK,$GP235+4),"")</f>
      </c>
      <c r="DR235">
        <f>IF($GQ235&gt;=5,INDEX($DK:$DK,$GP235+5),"")</f>
      </c>
      <c r="DS235">
        <f>IF($GQ235&gt;=6,INDEX($DK:$DK,$GP235+6),"")</f>
      </c>
      <c r="DT235">
        <f>IF($GQ235&gt;=7,INDEX($DK:$DK,$GP235+7),"")</f>
      </c>
      <c r="DU235">
        <f>IF($GQ235&gt;=8,INDEX($DK:$DK,$GP235+8),"")</f>
      </c>
      <c r="DV235">
        <f>IF($GQ235&gt;=9,INDEX($DK:$DK,$GP235+9),"")</f>
      </c>
      <c r="DW235">
        <f>IF($GQ235&gt;=10,INDEX($DK:$DK,$GP235+10),"")</f>
      </c>
      <c r="DX235">
        <f>IF($GQ235&gt;=11,INDEX($DK:$DK,$GP235+11),"")</f>
      </c>
      <c r="DY235">
        <f>IF($GQ235&gt;=12,INDEX($DK:$DK,$GP235+12),"")</f>
      </c>
      <c r="DZ235">
        <f>IF($GQ235&gt;=13,INDEX($DK:$DK,$GP235+13),"")</f>
      </c>
      <c r="EA235">
        <f>IF($GQ235&gt;=14,INDEX($DK:$DK,$GP235+14),"")</f>
      </c>
      <c r="EB235">
        <f>IF($GQ235&gt;=15,INDEX($DK:$DK,$GP235+15),"")</f>
      </c>
      <c r="EC235">
        <f>IF($GQ235&gt;=16,INDEX($DK:$DK,$GP235+16),"")</f>
      </c>
      <c r="ED235">
        <f>IF($GQ235&gt;=17,INDEX($DK:$DK,$GP235+17),"")</f>
      </c>
      <c r="EE235">
        <f>IF($GQ235&gt;=18,INDEX($DK:$DK,$GP235+18),"")</f>
      </c>
      <c r="EF235">
        <f>IF($GQ235&gt;=19,INDEX($DK:$DK,$GP235+19),"")</f>
      </c>
      <c r="EG235">
        <f>IF($GQ235&gt;=20,INDEX($DK:$DK,$GP235+20),"")</f>
      </c>
      <c r="EH235">
        <f>IF($GQ235&gt;=21,INDEX($DK:$DK,$GP235+21),"")</f>
      </c>
      <c r="EI235">
        <f>IF($GQ235&gt;=22,INDEX($DK:$DK,$GP235+22),"")</f>
      </c>
      <c r="EJ235">
        <f>IF($GQ235&gt;=23,INDEX($DK:$DK,$GP235+23),"")</f>
      </c>
      <c r="EK235">
        <f>IF($GQ235&gt;=24,INDEX($DK:$DK,$GP235+24),"")</f>
      </c>
      <c r="EL235">
        <f>IF($GQ235&gt;=25,INDEX($DK:$DK,$GP235+25),"")</f>
      </c>
      <c r="EM235">
        <f>IF($GQ235&gt;=26,INDEX($DK:$DK,$GP235+26),"")</f>
      </c>
      <c r="EN235">
        <f>IF($GQ235&gt;=27,INDEX($DK:$DK,$GP235+27),"")</f>
      </c>
      <c r="EO235">
        <f>IF($GQ235&gt;=28,INDEX($DK:$DK,$GP235+28),"")</f>
      </c>
      <c r="EP235">
        <f>IF($GQ235&gt;=29,INDEX($DK:$DK,$GP235+29),"")</f>
      </c>
      <c r="EQ235">
        <f>IF($GQ235&gt;=30,INDEX($DK:$DK,$GP235+30),"")</f>
      </c>
      <c r="ER235">
        <f>IF($GQ235&gt;=31,INDEX($DK:$DK,$GP235+31),"")</f>
      </c>
      <c r="ES235">
        <f>IF($GQ235&gt;=32,INDEX($DK:$DK,$GP235+32),"")</f>
      </c>
      <c r="ET235">
        <f>IF($GQ235&gt;=33,INDEX($DK:$DK,$GP235+33),"")</f>
      </c>
      <c r="EU235">
        <f>IF($GQ235&gt;=34,INDEX($DK:$DK,$GP235+34),"")</f>
      </c>
      <c r="EV235">
        <f>IF($GQ235&gt;=35,INDEX($DK:$DK,$GP235+35),"")</f>
      </c>
      <c r="EW235">
        <f>IF($GQ235&gt;=36,INDEX($DK:$DK,$GP235+36),"")</f>
      </c>
      <c r="EX235">
        <f>IF($GQ235&gt;=37,INDEX($DK:$DK,$GP235+37),"")</f>
      </c>
      <c r="EY235">
        <f>IF($GQ235&gt;=38,INDEX($DK:$DK,$GP235+38),"")</f>
      </c>
      <c r="EZ235">
        <f>IF($GQ235&gt;=39,INDEX($DK:$DK,$GP235+39),"")</f>
      </c>
      <c r="FA235">
        <f>IF($GQ235&gt;=40,INDEX($DK:$DK,$GP235+40),"")</f>
      </c>
      <c r="FB235">
        <f>IF($GQ235&gt;=1,INDEX($DL:$DL,$GP235+1),"")</f>
      </c>
      <c r="FC235">
        <f>IF($GQ235&gt;=2,INDEX($DL:$DL,$GP235+2),"")</f>
      </c>
      <c r="FD235">
        <f>IF($GQ235&gt;=3,INDEX($DL:$DL,$GP235+3),"")</f>
      </c>
      <c r="FE235">
        <f>IF($GQ235&gt;=4,INDEX($DL:$DL,$GP235+4),"")</f>
      </c>
      <c r="FF235">
        <f>IF($GQ235&gt;=5,INDEX($DL:$DL,$GP235+5),"")</f>
      </c>
      <c r="FG235">
        <f>IF($GQ235&gt;=6,INDEX($DL:$DL,$GP235+6),"")</f>
      </c>
      <c r="FH235">
        <f>IF($GQ235&gt;=7,INDEX($DL:$DL,$GP235+7),"")</f>
      </c>
      <c r="FI235">
        <f>IF($GQ235&gt;=8,INDEX($DL:$DL,$GP235+8),"")</f>
      </c>
      <c r="FJ235">
        <f>IF($GQ235&gt;=9,INDEX($DL:$DL,$GP235+9),"")</f>
      </c>
      <c r="FK235">
        <f>IF($GQ235&gt;=10,INDEX($DL:$DL,$GP235+10),"")</f>
      </c>
      <c r="FL235">
        <f>IF($GQ235&gt;=11,INDEX($DL:$DL,$GP235+11),"")</f>
      </c>
      <c r="FM235">
        <f>IF($GQ235&gt;=12,INDEX($DL:$DL,$GP235+12),"")</f>
      </c>
      <c r="FN235">
        <f>IF($GQ235&gt;=13,INDEX($DL:$DL,$GP235+13),"")</f>
      </c>
      <c r="FO235">
        <f>IF($GQ235&gt;=14,INDEX($DL:$DL,$GP235+14),"")</f>
      </c>
      <c r="FP235">
        <f>IF($GQ235&gt;=15,INDEX($DL:$DL,$GP235+15),"")</f>
      </c>
      <c r="FQ235">
        <f>IF($GQ235&gt;=16,INDEX($DL:$DL,$GP235+16),"")</f>
      </c>
      <c r="FR235">
        <f>IF($GQ235&gt;=17,INDEX($DL:$DL,$GP235+17),"")</f>
      </c>
      <c r="FS235">
        <f>IF($GQ235&gt;=18,INDEX($DL:$DL,$GP235+18),"")</f>
      </c>
      <c r="FT235">
        <f>IF($GQ235&gt;=19,INDEX($DL:$DL,$GP235+19),"")</f>
      </c>
      <c r="FU235">
        <f>IF($GQ235&gt;=20,INDEX($DL:$DL,$GP235+20),"")</f>
      </c>
      <c r="FV235">
        <f>IF($GQ235&gt;=21,INDEX($DL:$DL,$GP235+21),"")</f>
      </c>
      <c r="FW235">
        <f>IF($GQ235&gt;=22,INDEX($DL:$DL,$GP235+22),"")</f>
      </c>
      <c r="FX235">
        <f>IF($GQ235&gt;=23,INDEX($DL:$DL,$GP235+23),"")</f>
      </c>
      <c r="FY235">
        <f>IF($GQ235&gt;=24,INDEX($DL:$DL,$GP235+24),"")</f>
      </c>
      <c r="FZ235">
        <f>IF($GQ235&gt;=25,INDEX($DL:$DL,$GP235+25),"")</f>
      </c>
      <c r="GA235">
        <f>IF($GQ235&gt;=26,INDEX($DL:$DL,$GP235+26),"")</f>
      </c>
      <c r="GB235">
        <f>IF($GQ235&gt;=27,INDEX($DL:$DL,$GP235+27),"")</f>
      </c>
      <c r="GC235">
        <f>IF($GQ235&gt;=28,INDEX($DL:$DL,$GP235+28),"")</f>
      </c>
      <c r="GD235">
        <f>IF($GQ235&gt;=29,INDEX($DL:$DL,$GP235+29),"")</f>
      </c>
      <c r="GE235">
        <f>IF($GQ235&gt;=30,INDEX($DL:$DL,$GP235+30),"")</f>
      </c>
      <c r="GF235">
        <f>IF($GQ235&gt;=31,INDEX($DL:$DL,$GP235+31),"")</f>
      </c>
      <c r="GG235">
        <f>IF($GQ235&gt;=32,INDEX($DL:$DL,$GP235+32),"")</f>
      </c>
      <c r="GH235">
        <f>IF($GQ235&gt;=33,INDEX($DL:$DL,$GP235+33),"")</f>
      </c>
      <c r="GI235">
        <f>IF($GQ235&gt;=34,INDEX($DL:$DL,$GP235+34),"")</f>
      </c>
      <c r="GJ235">
        <f>IF($GQ235&gt;=35,INDEX($DL:$DL,$GP235+35),"")</f>
      </c>
      <c r="GK235">
        <f>IF($GQ235&gt;=36,INDEX($DL:$DL,$GP235+36),"")</f>
      </c>
      <c r="GL235">
        <f>IF($GQ235&gt;=37,INDEX($DL:$DL,$GP235+37),"")</f>
      </c>
      <c r="GM235">
        <f>IF($GQ235&gt;=38,INDEX($DL:$DL,$GP235+38),"")</f>
      </c>
      <c r="GN235">
        <f>IF($GQ235&gt;=39,INDEX($DL:$DL,$GP235+39),"")</f>
      </c>
      <c r="GO235">
        <f>IF($GQ235&gt;=40,INDEX($DL:$DL,$GP235+40),"")</f>
      </c>
      <c r="GP235">
        <f>IFERROR(MATCH($DJ235,$DK$2:$DK$148,0)+1,0)</f>
      </c>
      <c r="GQ235">
        <f>IFERROR(INDEX($DM$2:$DM$148,MATCH($DJ235,$DK$2:$DK$148,0)),0)</f>
      </c>
      <c r="GR235">
        <f>IFERROR(MATCH($L235,$DN$235:$FA$235,0),0)</f>
      </c>
      <c r="GS235">
        <f>IF($GR235&gt;0,INDEX($FB$235:$GO$235,$GR235),"")</f>
      </c>
      <c r="GT235" t="s">
        <v>527</v>
      </c>
      <c r="GV235">
        <f>IF($JE235&gt;=1,INDEX($GT:$GT,$JD235+1),"")</f>
      </c>
      <c r="GW235">
        <f>IF($JE235&gt;=2,INDEX($GT:$GT,$JD235+2),"")</f>
      </c>
      <c r="GX235">
        <f>IF($JE235&gt;=3,INDEX($GT:$GT,$JD235+3),"")</f>
      </c>
      <c r="GY235">
        <f>IF($JE235&gt;=4,INDEX($GT:$GT,$JD235+4),"")</f>
      </c>
      <c r="GZ235">
        <f>IF($JE235&gt;=5,INDEX($GT:$GT,$JD235+5),"")</f>
      </c>
      <c r="HA235">
        <f>IF($JE235&gt;=6,INDEX($GT:$GT,$JD235+6),"")</f>
      </c>
      <c r="HB235">
        <f>IF($JE235&gt;=7,INDEX($GT:$GT,$JD235+7),"")</f>
      </c>
      <c r="HC235">
        <f>IF($JE235&gt;=8,INDEX($GT:$GT,$JD235+8),"")</f>
      </c>
      <c r="HD235">
        <f>IF($JE235&gt;=9,INDEX($GT:$GT,$JD235+9),"")</f>
      </c>
      <c r="HE235">
        <f>IF($JE235&gt;=10,INDEX($GT:$GT,$JD235+10),"")</f>
      </c>
      <c r="HF235">
        <f>IF($JE235&gt;=11,INDEX($GT:$GT,$JD235+11),"")</f>
      </c>
      <c r="HG235">
        <f>IF($JE235&gt;=12,INDEX($GT:$GT,$JD235+12),"")</f>
      </c>
      <c r="HH235">
        <f>IF($JE235&gt;=13,INDEX($GT:$GT,$JD235+13),"")</f>
      </c>
      <c r="HI235">
        <f>IF($JE235&gt;=14,INDEX($GT:$GT,$JD235+14),"")</f>
      </c>
      <c r="HJ235">
        <f>IF($JE235&gt;=15,INDEX($GT:$GT,$JD235+15),"")</f>
      </c>
      <c r="HK235">
        <f>IF($JE235&gt;=16,INDEX($GT:$GT,$JD235+16),"")</f>
      </c>
      <c r="HL235">
        <f>IF($JE235&gt;=17,INDEX($GT:$GT,$JD235+17),"")</f>
      </c>
      <c r="HM235">
        <f>IF($JE235&gt;=18,INDEX($GT:$GT,$JD235+18),"")</f>
      </c>
      <c r="HN235">
        <f>IF($JE235&gt;=19,INDEX($GT:$GT,$JD235+19),"")</f>
      </c>
      <c r="HO235">
        <f>IF($JE235&gt;=20,INDEX($GT:$GT,$JD235+20),"")</f>
      </c>
      <c r="HP235">
        <f>IF($JE235&gt;=21,INDEX($GT:$GT,$JD235+21),"")</f>
      </c>
      <c r="HQ235">
        <f>IF($JE235&gt;=22,INDEX($GT:$GT,$JD235+22),"")</f>
      </c>
      <c r="HR235">
        <f>IF($JE235&gt;=23,INDEX($GT:$GT,$JD235+23),"")</f>
      </c>
      <c r="HS235">
        <f>IF($JE235&gt;=24,INDEX($GT:$GT,$JD235+24),"")</f>
      </c>
      <c r="HT235">
        <f>IF($JE235&gt;=25,INDEX($GT:$GT,$JD235+25),"")</f>
      </c>
      <c r="HU235">
        <f>IF($JE235&gt;=26,INDEX($GT:$GT,$JD235+26),"")</f>
      </c>
      <c r="HV235">
        <f>IF($JE235&gt;=27,INDEX($GT:$GT,$JD235+27),"")</f>
      </c>
      <c r="HW235">
        <f>IF($JE235&gt;=28,INDEX($GT:$GT,$JD235+28),"")</f>
      </c>
      <c r="HX235">
        <f>IF($JE235&gt;=29,INDEX($GT:$GT,$JD235+29),"")</f>
      </c>
      <c r="HY235">
        <f>IF($JE235&gt;=30,INDEX($GT:$GT,$JD235+30),"")</f>
      </c>
      <c r="HZ235">
        <f>IF($JE235&gt;=31,INDEX($GT:$GT,$JD235+31),"")</f>
      </c>
      <c r="IA235">
        <f>IF($JE235&gt;=32,INDEX($GT:$GT,$JD235+32),"")</f>
      </c>
      <c r="IB235">
        <f>IF($JE235&gt;=33,INDEX($GT:$GT,$JD235+33),"")</f>
      </c>
      <c r="IC235">
        <f>IF($JE235&gt;=34,INDEX($GT:$GT,$JD235+34),"")</f>
      </c>
      <c r="ID235">
        <f>IF($JE235&gt;=35,INDEX($GT:$GT,$JD235+35),"")</f>
      </c>
      <c r="IE235">
        <f>IF($JE235&gt;=36,INDEX($GT:$GT,$JD235+36),"")</f>
      </c>
      <c r="IF235">
        <f>IF($JE235&gt;=37,INDEX($GT:$GT,$JD235+37),"")</f>
      </c>
      <c r="IG235">
        <f>IF($JE235&gt;=38,INDEX($GT:$GT,$JD235+38),"")</f>
      </c>
      <c r="IH235">
        <f>IF($JE235&gt;=39,INDEX($GT:$GT,$JD235+39),"")</f>
      </c>
      <c r="II235">
        <f>IF($JE235&gt;=40,INDEX($GT:$GT,$JD235+40),"")</f>
      </c>
      <c r="IJ235">
        <f>IF($JE235&gt;=41,INDEX($GT:$GT,$JD235+41),"")</f>
      </c>
      <c r="IK235">
        <f>IF($JE235&gt;=42,INDEX($GT:$GT,$JD235+42),"")</f>
      </c>
      <c r="IL235">
        <f>IF($JE235&gt;=43,INDEX($GT:$GT,$JD235+43),"")</f>
      </c>
      <c r="IM235">
        <f>IF($JE235&gt;=44,INDEX($GT:$GT,$JD235+44),"")</f>
      </c>
      <c r="IN235">
        <f>IF($JE235&gt;=45,INDEX($GT:$GT,$JD235+45),"")</f>
      </c>
      <c r="IO235">
        <f>IF($JE235&gt;=46,INDEX($GT:$GT,$JD235+46),"")</f>
      </c>
      <c r="IP235">
        <f>IF($JE235&gt;=47,INDEX($GT:$GT,$JD235+47),"")</f>
      </c>
      <c r="IQ235">
        <f>IF($JE235&gt;=48,INDEX($GT:$GT,$JD235+48),"")</f>
      </c>
      <c r="IR235">
        <f>IF($JE235&gt;=49,INDEX($GT:$GT,$JD235+49),"")</f>
      </c>
      <c r="IS235">
        <f>IF($JE235&gt;=50,INDEX($GT:$GT,$JD235+50),"")</f>
      </c>
      <c r="IT235">
        <f>IF($JE235&gt;=51,INDEX($GT:$GT,$JD235+51),"")</f>
      </c>
      <c r="IU235">
        <f>IF($JE235&gt;=52,INDEX($GT:$GT,$JD235+52),"")</f>
      </c>
      <c r="IV235">
        <f>IF($JE235&gt;=53,INDEX($GT:$GT,$JD235+53),"")</f>
      </c>
      <c r="IW235">
        <f>IF($JE235&gt;=54,INDEX($GT:$GT,$JD235+54),"")</f>
      </c>
      <c r="IX235">
        <f>IF($JE235&gt;=55,INDEX($GT:$GT,$JD235+55),"")</f>
      </c>
      <c r="IY235">
        <f>IF($JE235&gt;=56,INDEX($GT:$GT,$JD235+56),"")</f>
      </c>
      <c r="IZ235">
        <f>IF($JE235&gt;=57,INDEX($GT:$GT,$JD235+57),"")</f>
      </c>
      <c r="JA235">
        <f>IF($JE235&gt;=58,INDEX($GT:$GT,$JD235+58),"")</f>
      </c>
      <c r="JB235">
        <f>IF($JE235&gt;=59,INDEX($GT:$GT,$JD235+59),"")</f>
      </c>
      <c r="JC235">
        <f>IF($JE235&gt;=60,INDEX($GT:$GT,$JD235+60),"")</f>
      </c>
      <c r="JD235">
        <f>IFERROR(MATCH($GS235,$GT$2:$GT$322,0)+1,0)</f>
      </c>
      <c r="JE235">
        <f>IFERROR(INDEX($GU$2:$GU$322,MATCH($GS235,$GT$2:$GT$322,0)),0)</f>
      </c>
      <c r="JF235" t="s">
        <v>28</v>
      </c>
      <c r="JG235" t="s">
        <v>28</v>
      </c>
    </row>
    <row r="236" spans="1:267" x14ac:dyDescent="0.25">
      <c r="J236" s="1"/>
      <c r="K236" s="1"/>
      <c r="L236" s="1"/>
      <c r="M236" s="1"/>
      <c r="N236" s="1">
        <f>IFERROR(IF(FIND(" - ",$J236)&gt;0,MID($J236,FIND(" - ",$J236)+3,LEN($J236)),""),"")</f>
      </c>
      <c r="P236" s="1"/>
      <c r="S236" t="s">
        <v>28</v>
      </c>
      <c r="U236">
        <f>IF(OR($S236="",$T236=""),"",IFERROR($S236/$T236,0))</f>
      </c>
      <c r="V236">
        <f>IF($S236="","",
IF($K236="","",
IF(ISNUMBER(SEARCH("exempt",LOWER($K236))),0,
$S236*(VALUE(SUBSTITUTE($K236,"%",""))/100))))</f>
      </c>
      <c r="AB236">
        <f>IF($S236="","",
SUM($S236,$V236,$Z236,$W236,$Y236)-
IF($AA236="",0,VALUE($AA236)))</f>
      </c>
      <c r="AJ236" t="s">
        <v>891</v>
      </c>
      <c r="AR236">
        <f>IFERROR(LEFT($J236,FIND(" - ",$J236)-1),$J236)</f>
      </c>
      <c r="AU236">
        <f>IF($CJ236&gt;=1,INDEX($AS:$AS,$CI236+1),"")</f>
      </c>
      <c r="AV236">
        <f>IF($CJ236&gt;=2,INDEX($AS:$AS,$CI236+2),"")</f>
      </c>
      <c r="AW236">
        <f>IF($CJ236&gt;=3,INDEX($AS:$AS,$CI236+3),"")</f>
      </c>
      <c r="AX236">
        <f>IF($CJ236&gt;=4,INDEX($AS:$AS,$CI236+4),"")</f>
      </c>
      <c r="AY236">
        <f>IF($CJ236&gt;=5,INDEX($AS:$AS,$CI236+5),"")</f>
      </c>
      <c r="AZ236">
        <f>IF($CJ236&gt;=6,INDEX($AS:$AS,$CI236+6),"")</f>
      </c>
      <c r="BA236">
        <f>IF($CJ236&gt;=7,INDEX($AS:$AS,$CI236+7),"")</f>
      </c>
      <c r="BB236">
        <f>IF($CJ236&gt;=8,INDEX($AS:$AS,$CI236+8),"")</f>
      </c>
      <c r="BC236">
        <f>IF($CJ236&gt;=9,INDEX($AS:$AS,$CI236+9),"")</f>
      </c>
      <c r="BD236">
        <f>IF($CJ236&gt;=10,INDEX($AS:$AS,$CI236+10),"")</f>
      </c>
      <c r="BE236">
        <f>IF($CJ236&gt;=11,INDEX($AS:$AS,$CI236+11),"")</f>
      </c>
      <c r="BF236">
        <f>IF($CJ236&gt;=12,INDEX($AS:$AS,$CI236+12),"")</f>
      </c>
      <c r="BG236">
        <f>IF($CJ236&gt;=13,INDEX($AS:$AS,$CI236+13),"")</f>
      </c>
      <c r="BH236">
        <f>IF($CJ236&gt;=14,INDEX($AS:$AS,$CI236+14),"")</f>
      </c>
      <c r="BI236">
        <f>IF($CJ236&gt;=15,INDEX($AS:$AS,$CI236+15),"")</f>
      </c>
      <c r="BJ236">
        <f>IF($CJ236&gt;=16,INDEX($AS:$AS,$CI236+16),"")</f>
      </c>
      <c r="BK236">
        <f>IF($CJ236&gt;=17,INDEX($AS:$AS,$CI236+17),"")</f>
      </c>
      <c r="BL236">
        <f>IF($CJ236&gt;=18,INDEX($AS:$AS,$CI236+18),"")</f>
      </c>
      <c r="BM236">
        <f>IF($CJ236&gt;=19,INDEX($AS:$AS,$CI236+19),"")</f>
      </c>
      <c r="BN236">
        <f>IF($CJ236&gt;=20,INDEX($AS:$AS,$CI236+20),"")</f>
      </c>
      <c r="BO236">
        <f>IF($CJ236&gt;=21,INDEX($AS:$AS,$CI236+21),"")</f>
      </c>
      <c r="BP236">
        <f>IF($CJ236&gt;=22,INDEX($AS:$AS,$CI236+22),"")</f>
      </c>
      <c r="BQ236">
        <f>IF($CJ236&gt;=23,INDEX($AS:$AS,$CI236+23),"")</f>
      </c>
      <c r="BR236">
        <f>IF($CJ236&gt;=24,INDEX($AS:$AS,$CI236+24),"")</f>
      </c>
      <c r="BS236">
        <f>IF($CJ236&gt;=25,INDEX($AS:$AS,$CI236+25),"")</f>
      </c>
      <c r="BT236">
        <f>IF($CJ236&gt;=26,INDEX($AS:$AS,$CI236+26),"")</f>
      </c>
      <c r="BU236">
        <f>IF($CJ236&gt;=27,INDEX($AS:$AS,$CI236+27),"")</f>
      </c>
      <c r="BV236">
        <f>IF($CJ236&gt;=28,INDEX($AS:$AS,$CI236+28),"")</f>
      </c>
      <c r="BW236">
        <f>IF($CJ236&gt;=29,INDEX($AS:$AS,$CI236+29),"")</f>
      </c>
      <c r="BX236">
        <f>IF($CJ236&gt;=30,INDEX($AS:$AS,$CI236+30),"")</f>
      </c>
      <c r="BY236">
        <f>IF($CJ236&gt;=31,INDEX($AS:$AS,$CI236+31),"")</f>
      </c>
      <c r="BZ236">
        <f>IF($CJ236&gt;=32,INDEX($AS:$AS,$CI236+32),"")</f>
      </c>
      <c r="CA236">
        <f>IF($CJ236&gt;=33,INDEX($AS:$AS,$CI236+33),"")</f>
      </c>
      <c r="CB236">
        <f>IF($CJ236&gt;=34,INDEX($AS:$AS,$CI236+34),"")</f>
      </c>
      <c r="CC236">
        <f>IF($CJ236&gt;=35,INDEX($AS:$AS,$CI236+35),"")</f>
      </c>
      <c r="CD236">
        <f>IF($CJ236&gt;=36,INDEX($AS:$AS,$CI236+36),"")</f>
      </c>
      <c r="CE236">
        <f>IF($CJ236&gt;=37,INDEX($AS:$AS,$CI236+37),"")</f>
      </c>
      <c r="CF236">
        <f>IF($CJ236&gt;=38,INDEX($AS:$AS,$CI236+38),"")</f>
      </c>
      <c r="CG236">
        <f>IF($CJ236&gt;=39,INDEX($AS:$AS,$CI236+39),"")</f>
      </c>
      <c r="CH236">
        <f>IF($CJ236&gt;=40,INDEX($AS:$AS,$CI236+40),"")</f>
      </c>
      <c r="CI236">
        <f>IFERROR(MATCH($AR236,$AS$2:$AS$133,0)+1,0)</f>
      </c>
      <c r="CJ236">
        <f>IFERROR(INDEX($AT$2:$AT$133,MATCH($AR236,$AS$2:$AS$133,0)),0)</f>
      </c>
      <c r="CK236">
        <f>IFERROR(LEFT($O236,FIND(" - ",$O236)-1),$O236)</f>
      </c>
      <c r="CL236" t="s">
        <v>96</v>
      </c>
      <c r="CN236">
        <f>IF($DI236&gt;=1,INDEX($CL:$CL,$DH236+1),"")</f>
      </c>
      <c r="CO236">
        <f>IF($DI236&gt;=2,INDEX($CL:$CL,$DH236+2),"")</f>
      </c>
      <c r="CP236">
        <f>IF($DI236&gt;=3,INDEX($CL:$CL,$DH236+3),"")</f>
      </c>
      <c r="CQ236">
        <f>IF($DI236&gt;=4,INDEX($CL:$CL,$DH236+4),"")</f>
      </c>
      <c r="CR236">
        <f>IF($DI236&gt;=5,INDEX($CL:$CL,$DH236+5),"")</f>
      </c>
      <c r="CS236">
        <f>IF($DI236&gt;=6,INDEX($CL:$CL,$DH236+6),"")</f>
      </c>
      <c r="CT236">
        <f>IF($DI236&gt;=7,INDEX($CL:$CL,$DH236+7),"")</f>
      </c>
      <c r="CU236">
        <f>IF($DI236&gt;=8,INDEX($CL:$CL,$DH236+8),"")</f>
      </c>
      <c r="CV236">
        <f>IF($DI236&gt;=9,INDEX($CL:$CL,$DH236+9),"")</f>
      </c>
      <c r="CW236">
        <f>IF($DI236&gt;=10,INDEX($CL:$CL,$DH236+10),"")</f>
      </c>
      <c r="CX236">
        <f>IF($DI236&gt;=11,INDEX($CL:$CL,$DH236+11),"")</f>
      </c>
      <c r="CY236">
        <f>IF($DI236&gt;=12,INDEX($CL:$CL,$DH236+12),"")</f>
      </c>
      <c r="CZ236">
        <f>IF($DI236&gt;=13,INDEX($CL:$CL,$DH236+13),"")</f>
      </c>
      <c r="DA236">
        <f>IF($DI236&gt;=14,INDEX($CL:$CL,$DH236+14),"")</f>
      </c>
      <c r="DB236">
        <f>IF($DI236&gt;=15,INDEX($CL:$CL,$DH236+15),"")</f>
      </c>
      <c r="DC236">
        <f>IF($DI236&gt;=16,INDEX($CL:$CL,$DH236+16),"")</f>
      </c>
      <c r="DD236">
        <f>IF($DI236&gt;=17,INDEX($CL:$CL,$DH236+17),"")</f>
      </c>
      <c r="DE236">
        <f>IF($DI236&gt;=18,INDEX($CL:$CL,$DH236+18),"")</f>
      </c>
      <c r="DF236">
        <f>IF($DI236&gt;=19,INDEX($CL:$CL,$DH236+19),"")</f>
      </c>
      <c r="DG236">
        <f>IF($DI236&gt;=20,INDEX($CL:$CL,$DH236+20),"")</f>
      </c>
      <c r="DH236">
        <f>IFERROR(MATCH($CK236,$CL$2:$CL$1558,0)+1,0)</f>
      </c>
      <c r="DI236">
        <f>IFERROR(INDEX($CM$2:$CM$1558,MATCH($CK236,$CL$2:$CL$1558,0)),0)</f>
      </c>
      <c r="DJ236">
        <f>IFERROR(INDEX($AQ:$AQ,MATCH($K236,$AP:$AP,0))&amp;"","")</f>
      </c>
      <c r="DN236">
        <f>IF($GQ236&gt;=1,INDEX($DK:$DK,$GP236+1),"")</f>
      </c>
      <c r="DO236">
        <f>IF($GQ236&gt;=2,INDEX($DK:$DK,$GP236+2),"")</f>
      </c>
      <c r="DP236">
        <f>IF($GQ236&gt;=3,INDEX($DK:$DK,$GP236+3),"")</f>
      </c>
      <c r="DQ236">
        <f>IF($GQ236&gt;=4,INDEX($DK:$DK,$GP236+4),"")</f>
      </c>
      <c r="DR236">
        <f>IF($GQ236&gt;=5,INDEX($DK:$DK,$GP236+5),"")</f>
      </c>
      <c r="DS236">
        <f>IF($GQ236&gt;=6,INDEX($DK:$DK,$GP236+6),"")</f>
      </c>
      <c r="DT236">
        <f>IF($GQ236&gt;=7,INDEX($DK:$DK,$GP236+7),"")</f>
      </c>
      <c r="DU236">
        <f>IF($GQ236&gt;=8,INDEX($DK:$DK,$GP236+8),"")</f>
      </c>
      <c r="DV236">
        <f>IF($GQ236&gt;=9,INDEX($DK:$DK,$GP236+9),"")</f>
      </c>
      <c r="DW236">
        <f>IF($GQ236&gt;=10,INDEX($DK:$DK,$GP236+10),"")</f>
      </c>
      <c r="DX236">
        <f>IF($GQ236&gt;=11,INDEX($DK:$DK,$GP236+11),"")</f>
      </c>
      <c r="DY236">
        <f>IF($GQ236&gt;=12,INDEX($DK:$DK,$GP236+12),"")</f>
      </c>
      <c r="DZ236">
        <f>IF($GQ236&gt;=13,INDEX($DK:$DK,$GP236+13),"")</f>
      </c>
      <c r="EA236">
        <f>IF($GQ236&gt;=14,INDEX($DK:$DK,$GP236+14),"")</f>
      </c>
      <c r="EB236">
        <f>IF($GQ236&gt;=15,INDEX($DK:$DK,$GP236+15),"")</f>
      </c>
      <c r="EC236">
        <f>IF($GQ236&gt;=16,INDEX($DK:$DK,$GP236+16),"")</f>
      </c>
      <c r="ED236">
        <f>IF($GQ236&gt;=17,INDEX($DK:$DK,$GP236+17),"")</f>
      </c>
      <c r="EE236">
        <f>IF($GQ236&gt;=18,INDEX($DK:$DK,$GP236+18),"")</f>
      </c>
      <c r="EF236">
        <f>IF($GQ236&gt;=19,INDEX($DK:$DK,$GP236+19),"")</f>
      </c>
      <c r="EG236">
        <f>IF($GQ236&gt;=20,INDEX($DK:$DK,$GP236+20),"")</f>
      </c>
      <c r="EH236">
        <f>IF($GQ236&gt;=21,INDEX($DK:$DK,$GP236+21),"")</f>
      </c>
      <c r="EI236">
        <f>IF($GQ236&gt;=22,INDEX($DK:$DK,$GP236+22),"")</f>
      </c>
      <c r="EJ236">
        <f>IF($GQ236&gt;=23,INDEX($DK:$DK,$GP236+23),"")</f>
      </c>
      <c r="EK236">
        <f>IF($GQ236&gt;=24,INDEX($DK:$DK,$GP236+24),"")</f>
      </c>
      <c r="EL236">
        <f>IF($GQ236&gt;=25,INDEX($DK:$DK,$GP236+25),"")</f>
      </c>
      <c r="EM236">
        <f>IF($GQ236&gt;=26,INDEX($DK:$DK,$GP236+26),"")</f>
      </c>
      <c r="EN236">
        <f>IF($GQ236&gt;=27,INDEX($DK:$DK,$GP236+27),"")</f>
      </c>
      <c r="EO236">
        <f>IF($GQ236&gt;=28,INDEX($DK:$DK,$GP236+28),"")</f>
      </c>
      <c r="EP236">
        <f>IF($GQ236&gt;=29,INDEX($DK:$DK,$GP236+29),"")</f>
      </c>
      <c r="EQ236">
        <f>IF($GQ236&gt;=30,INDEX($DK:$DK,$GP236+30),"")</f>
      </c>
      <c r="ER236">
        <f>IF($GQ236&gt;=31,INDEX($DK:$DK,$GP236+31),"")</f>
      </c>
      <c r="ES236">
        <f>IF($GQ236&gt;=32,INDEX($DK:$DK,$GP236+32),"")</f>
      </c>
      <c r="ET236">
        <f>IF($GQ236&gt;=33,INDEX($DK:$DK,$GP236+33),"")</f>
      </c>
      <c r="EU236">
        <f>IF($GQ236&gt;=34,INDEX($DK:$DK,$GP236+34),"")</f>
      </c>
      <c r="EV236">
        <f>IF($GQ236&gt;=35,INDEX($DK:$DK,$GP236+35),"")</f>
      </c>
      <c r="EW236">
        <f>IF($GQ236&gt;=36,INDEX($DK:$DK,$GP236+36),"")</f>
      </c>
      <c r="EX236">
        <f>IF($GQ236&gt;=37,INDEX($DK:$DK,$GP236+37),"")</f>
      </c>
      <c r="EY236">
        <f>IF($GQ236&gt;=38,INDEX($DK:$DK,$GP236+38),"")</f>
      </c>
      <c r="EZ236">
        <f>IF($GQ236&gt;=39,INDEX($DK:$DK,$GP236+39),"")</f>
      </c>
      <c r="FA236">
        <f>IF($GQ236&gt;=40,INDEX($DK:$DK,$GP236+40),"")</f>
      </c>
      <c r="FB236">
        <f>IF($GQ236&gt;=1,INDEX($DL:$DL,$GP236+1),"")</f>
      </c>
      <c r="FC236">
        <f>IF($GQ236&gt;=2,INDEX($DL:$DL,$GP236+2),"")</f>
      </c>
      <c r="FD236">
        <f>IF($GQ236&gt;=3,INDEX($DL:$DL,$GP236+3),"")</f>
      </c>
      <c r="FE236">
        <f>IF($GQ236&gt;=4,INDEX($DL:$DL,$GP236+4),"")</f>
      </c>
      <c r="FF236">
        <f>IF($GQ236&gt;=5,INDEX($DL:$DL,$GP236+5),"")</f>
      </c>
      <c r="FG236">
        <f>IF($GQ236&gt;=6,INDEX($DL:$DL,$GP236+6),"")</f>
      </c>
      <c r="FH236">
        <f>IF($GQ236&gt;=7,INDEX($DL:$DL,$GP236+7),"")</f>
      </c>
      <c r="FI236">
        <f>IF($GQ236&gt;=8,INDEX($DL:$DL,$GP236+8),"")</f>
      </c>
      <c r="FJ236">
        <f>IF($GQ236&gt;=9,INDEX($DL:$DL,$GP236+9),"")</f>
      </c>
      <c r="FK236">
        <f>IF($GQ236&gt;=10,INDEX($DL:$DL,$GP236+10),"")</f>
      </c>
      <c r="FL236">
        <f>IF($GQ236&gt;=11,INDEX($DL:$DL,$GP236+11),"")</f>
      </c>
      <c r="FM236">
        <f>IF($GQ236&gt;=12,INDEX($DL:$DL,$GP236+12),"")</f>
      </c>
      <c r="FN236">
        <f>IF($GQ236&gt;=13,INDEX($DL:$DL,$GP236+13),"")</f>
      </c>
      <c r="FO236">
        <f>IF($GQ236&gt;=14,INDEX($DL:$DL,$GP236+14),"")</f>
      </c>
      <c r="FP236">
        <f>IF($GQ236&gt;=15,INDEX($DL:$DL,$GP236+15),"")</f>
      </c>
      <c r="FQ236">
        <f>IF($GQ236&gt;=16,INDEX($DL:$DL,$GP236+16),"")</f>
      </c>
      <c r="FR236">
        <f>IF($GQ236&gt;=17,INDEX($DL:$DL,$GP236+17),"")</f>
      </c>
      <c r="FS236">
        <f>IF($GQ236&gt;=18,INDEX($DL:$DL,$GP236+18),"")</f>
      </c>
      <c r="FT236">
        <f>IF($GQ236&gt;=19,INDEX($DL:$DL,$GP236+19),"")</f>
      </c>
      <c r="FU236">
        <f>IF($GQ236&gt;=20,INDEX($DL:$DL,$GP236+20),"")</f>
      </c>
      <c r="FV236">
        <f>IF($GQ236&gt;=21,INDEX($DL:$DL,$GP236+21),"")</f>
      </c>
      <c r="FW236">
        <f>IF($GQ236&gt;=22,INDEX($DL:$DL,$GP236+22),"")</f>
      </c>
      <c r="FX236">
        <f>IF($GQ236&gt;=23,INDEX($DL:$DL,$GP236+23),"")</f>
      </c>
      <c r="FY236">
        <f>IF($GQ236&gt;=24,INDEX($DL:$DL,$GP236+24),"")</f>
      </c>
      <c r="FZ236">
        <f>IF($GQ236&gt;=25,INDEX($DL:$DL,$GP236+25),"")</f>
      </c>
      <c r="GA236">
        <f>IF($GQ236&gt;=26,INDEX($DL:$DL,$GP236+26),"")</f>
      </c>
      <c r="GB236">
        <f>IF($GQ236&gt;=27,INDEX($DL:$DL,$GP236+27),"")</f>
      </c>
      <c r="GC236">
        <f>IF($GQ236&gt;=28,INDEX($DL:$DL,$GP236+28),"")</f>
      </c>
      <c r="GD236">
        <f>IF($GQ236&gt;=29,INDEX($DL:$DL,$GP236+29),"")</f>
      </c>
      <c r="GE236">
        <f>IF($GQ236&gt;=30,INDEX($DL:$DL,$GP236+30),"")</f>
      </c>
      <c r="GF236">
        <f>IF($GQ236&gt;=31,INDEX($DL:$DL,$GP236+31),"")</f>
      </c>
      <c r="GG236">
        <f>IF($GQ236&gt;=32,INDEX($DL:$DL,$GP236+32),"")</f>
      </c>
      <c r="GH236">
        <f>IF($GQ236&gt;=33,INDEX($DL:$DL,$GP236+33),"")</f>
      </c>
      <c r="GI236">
        <f>IF($GQ236&gt;=34,INDEX($DL:$DL,$GP236+34),"")</f>
      </c>
      <c r="GJ236">
        <f>IF($GQ236&gt;=35,INDEX($DL:$DL,$GP236+35),"")</f>
      </c>
      <c r="GK236">
        <f>IF($GQ236&gt;=36,INDEX($DL:$DL,$GP236+36),"")</f>
      </c>
      <c r="GL236">
        <f>IF($GQ236&gt;=37,INDEX($DL:$DL,$GP236+37),"")</f>
      </c>
      <c r="GM236">
        <f>IF($GQ236&gt;=38,INDEX($DL:$DL,$GP236+38),"")</f>
      </c>
      <c r="GN236">
        <f>IF($GQ236&gt;=39,INDEX($DL:$DL,$GP236+39),"")</f>
      </c>
      <c r="GO236">
        <f>IF($GQ236&gt;=40,INDEX($DL:$DL,$GP236+40),"")</f>
      </c>
      <c r="GP236">
        <f>IFERROR(MATCH($DJ236,$DK$2:$DK$148,0)+1,0)</f>
      </c>
      <c r="GQ236">
        <f>IFERROR(INDEX($DM$2:$DM$148,MATCH($DJ236,$DK$2:$DK$148,0)),0)</f>
      </c>
      <c r="GR236">
        <f>IFERROR(MATCH($L236,$DN$236:$FA$236,0),0)</f>
      </c>
      <c r="GS236">
        <f>IF($GR236&gt;0,INDEX($FB$236:$GO$236,$GR236),"")</f>
      </c>
      <c r="GT236" t="s">
        <v>530</v>
      </c>
      <c r="GV236">
        <f>IF($JE236&gt;=1,INDEX($GT:$GT,$JD236+1),"")</f>
      </c>
      <c r="GW236">
        <f>IF($JE236&gt;=2,INDEX($GT:$GT,$JD236+2),"")</f>
      </c>
      <c r="GX236">
        <f>IF($JE236&gt;=3,INDEX($GT:$GT,$JD236+3),"")</f>
      </c>
      <c r="GY236">
        <f>IF($JE236&gt;=4,INDEX($GT:$GT,$JD236+4),"")</f>
      </c>
      <c r="GZ236">
        <f>IF($JE236&gt;=5,INDEX($GT:$GT,$JD236+5),"")</f>
      </c>
      <c r="HA236">
        <f>IF($JE236&gt;=6,INDEX($GT:$GT,$JD236+6),"")</f>
      </c>
      <c r="HB236">
        <f>IF($JE236&gt;=7,INDEX($GT:$GT,$JD236+7),"")</f>
      </c>
      <c r="HC236">
        <f>IF($JE236&gt;=8,INDEX($GT:$GT,$JD236+8),"")</f>
      </c>
      <c r="HD236">
        <f>IF($JE236&gt;=9,INDEX($GT:$GT,$JD236+9),"")</f>
      </c>
      <c r="HE236">
        <f>IF($JE236&gt;=10,INDEX($GT:$GT,$JD236+10),"")</f>
      </c>
      <c r="HF236">
        <f>IF($JE236&gt;=11,INDEX($GT:$GT,$JD236+11),"")</f>
      </c>
      <c r="HG236">
        <f>IF($JE236&gt;=12,INDEX($GT:$GT,$JD236+12),"")</f>
      </c>
      <c r="HH236">
        <f>IF($JE236&gt;=13,INDEX($GT:$GT,$JD236+13),"")</f>
      </c>
      <c r="HI236">
        <f>IF($JE236&gt;=14,INDEX($GT:$GT,$JD236+14),"")</f>
      </c>
      <c r="HJ236">
        <f>IF($JE236&gt;=15,INDEX($GT:$GT,$JD236+15),"")</f>
      </c>
      <c r="HK236">
        <f>IF($JE236&gt;=16,INDEX($GT:$GT,$JD236+16),"")</f>
      </c>
      <c r="HL236">
        <f>IF($JE236&gt;=17,INDEX($GT:$GT,$JD236+17),"")</f>
      </c>
      <c r="HM236">
        <f>IF($JE236&gt;=18,INDEX($GT:$GT,$JD236+18),"")</f>
      </c>
      <c r="HN236">
        <f>IF($JE236&gt;=19,INDEX($GT:$GT,$JD236+19),"")</f>
      </c>
      <c r="HO236">
        <f>IF($JE236&gt;=20,INDEX($GT:$GT,$JD236+20),"")</f>
      </c>
      <c r="HP236">
        <f>IF($JE236&gt;=21,INDEX($GT:$GT,$JD236+21),"")</f>
      </c>
      <c r="HQ236">
        <f>IF($JE236&gt;=22,INDEX($GT:$GT,$JD236+22),"")</f>
      </c>
      <c r="HR236">
        <f>IF($JE236&gt;=23,INDEX($GT:$GT,$JD236+23),"")</f>
      </c>
      <c r="HS236">
        <f>IF($JE236&gt;=24,INDEX($GT:$GT,$JD236+24),"")</f>
      </c>
      <c r="HT236">
        <f>IF($JE236&gt;=25,INDEX($GT:$GT,$JD236+25),"")</f>
      </c>
      <c r="HU236">
        <f>IF($JE236&gt;=26,INDEX($GT:$GT,$JD236+26),"")</f>
      </c>
      <c r="HV236">
        <f>IF($JE236&gt;=27,INDEX($GT:$GT,$JD236+27),"")</f>
      </c>
      <c r="HW236">
        <f>IF($JE236&gt;=28,INDEX($GT:$GT,$JD236+28),"")</f>
      </c>
      <c r="HX236">
        <f>IF($JE236&gt;=29,INDEX($GT:$GT,$JD236+29),"")</f>
      </c>
      <c r="HY236">
        <f>IF($JE236&gt;=30,INDEX($GT:$GT,$JD236+30),"")</f>
      </c>
      <c r="HZ236">
        <f>IF($JE236&gt;=31,INDEX($GT:$GT,$JD236+31),"")</f>
      </c>
      <c r="IA236">
        <f>IF($JE236&gt;=32,INDEX($GT:$GT,$JD236+32),"")</f>
      </c>
      <c r="IB236">
        <f>IF($JE236&gt;=33,INDEX($GT:$GT,$JD236+33),"")</f>
      </c>
      <c r="IC236">
        <f>IF($JE236&gt;=34,INDEX($GT:$GT,$JD236+34),"")</f>
      </c>
      <c r="ID236">
        <f>IF($JE236&gt;=35,INDEX($GT:$GT,$JD236+35),"")</f>
      </c>
      <c r="IE236">
        <f>IF($JE236&gt;=36,INDEX($GT:$GT,$JD236+36),"")</f>
      </c>
      <c r="IF236">
        <f>IF($JE236&gt;=37,INDEX($GT:$GT,$JD236+37),"")</f>
      </c>
      <c r="IG236">
        <f>IF($JE236&gt;=38,INDEX($GT:$GT,$JD236+38),"")</f>
      </c>
      <c r="IH236">
        <f>IF($JE236&gt;=39,INDEX($GT:$GT,$JD236+39),"")</f>
      </c>
      <c r="II236">
        <f>IF($JE236&gt;=40,INDEX($GT:$GT,$JD236+40),"")</f>
      </c>
      <c r="IJ236">
        <f>IF($JE236&gt;=41,INDEX($GT:$GT,$JD236+41),"")</f>
      </c>
      <c r="IK236">
        <f>IF($JE236&gt;=42,INDEX($GT:$GT,$JD236+42),"")</f>
      </c>
      <c r="IL236">
        <f>IF($JE236&gt;=43,INDEX($GT:$GT,$JD236+43),"")</f>
      </c>
      <c r="IM236">
        <f>IF($JE236&gt;=44,INDEX($GT:$GT,$JD236+44),"")</f>
      </c>
      <c r="IN236">
        <f>IF($JE236&gt;=45,INDEX($GT:$GT,$JD236+45),"")</f>
      </c>
      <c r="IO236">
        <f>IF($JE236&gt;=46,INDEX($GT:$GT,$JD236+46),"")</f>
      </c>
      <c r="IP236">
        <f>IF($JE236&gt;=47,INDEX($GT:$GT,$JD236+47),"")</f>
      </c>
      <c r="IQ236">
        <f>IF($JE236&gt;=48,INDEX($GT:$GT,$JD236+48),"")</f>
      </c>
      <c r="IR236">
        <f>IF($JE236&gt;=49,INDEX($GT:$GT,$JD236+49),"")</f>
      </c>
      <c r="IS236">
        <f>IF($JE236&gt;=50,INDEX($GT:$GT,$JD236+50),"")</f>
      </c>
      <c r="IT236">
        <f>IF($JE236&gt;=51,INDEX($GT:$GT,$JD236+51),"")</f>
      </c>
      <c r="IU236">
        <f>IF($JE236&gt;=52,INDEX($GT:$GT,$JD236+52),"")</f>
      </c>
      <c r="IV236">
        <f>IF($JE236&gt;=53,INDEX($GT:$GT,$JD236+53),"")</f>
      </c>
      <c r="IW236">
        <f>IF($JE236&gt;=54,INDEX($GT:$GT,$JD236+54),"")</f>
      </c>
      <c r="IX236">
        <f>IF($JE236&gt;=55,INDEX($GT:$GT,$JD236+55),"")</f>
      </c>
      <c r="IY236">
        <f>IF($JE236&gt;=56,INDEX($GT:$GT,$JD236+56),"")</f>
      </c>
      <c r="IZ236">
        <f>IF($JE236&gt;=57,INDEX($GT:$GT,$JD236+57),"")</f>
      </c>
      <c r="JA236">
        <f>IF($JE236&gt;=58,INDEX($GT:$GT,$JD236+58),"")</f>
      </c>
      <c r="JB236">
        <f>IF($JE236&gt;=59,INDEX($GT:$GT,$JD236+59),"")</f>
      </c>
      <c r="JC236">
        <f>IF($JE236&gt;=60,INDEX($GT:$GT,$JD236+60),"")</f>
      </c>
      <c r="JD236">
        <f>IFERROR(MATCH($GS236,$GT$2:$GT$322,0)+1,0)</f>
      </c>
      <c r="JE236">
        <f>IFERROR(INDEX($GU$2:$GU$322,MATCH($GS236,$GT$2:$GT$322,0)),0)</f>
      </c>
      <c r="JF236" t="s">
        <v>28</v>
      </c>
      <c r="JG236" t="s">
        <v>28</v>
      </c>
    </row>
    <row r="237" spans="1:267" x14ac:dyDescent="0.25">
      <c r="J237" s="1"/>
      <c r="K237" s="1"/>
      <c r="L237" s="1"/>
      <c r="M237" s="1"/>
      <c r="N237" s="1">
        <f>IFERROR(IF(FIND(" - ",$J237)&gt;0,MID($J237,FIND(" - ",$J237)+3,LEN($J237)),""),"")</f>
      </c>
      <c r="P237" s="1"/>
      <c r="S237" t="s">
        <v>28</v>
      </c>
      <c r="U237">
        <f>IF(OR($S237="",$T237=""),"",IFERROR($S237/$T237,0))</f>
      </c>
      <c r="V237">
        <f>IF($S237="","",
IF($K237="","",
IF(ISNUMBER(SEARCH("exempt",LOWER($K237))),0,
$S237*(VALUE(SUBSTITUTE($K237,"%",""))/100))))</f>
      </c>
      <c r="AB237">
        <f>IF($S237="","",
SUM($S237,$V237,$Z237,$W237,$Y237)-
IF($AA237="",0,VALUE($AA237)))</f>
      </c>
      <c r="AJ237" t="s">
        <v>892</v>
      </c>
      <c r="AR237">
        <f>IFERROR(LEFT($J237,FIND(" - ",$J237)-1),$J237)</f>
      </c>
      <c r="AU237">
        <f>IF($CJ237&gt;=1,INDEX($AS:$AS,$CI237+1),"")</f>
      </c>
      <c r="AV237">
        <f>IF($CJ237&gt;=2,INDEX($AS:$AS,$CI237+2),"")</f>
      </c>
      <c r="AW237">
        <f>IF($CJ237&gt;=3,INDEX($AS:$AS,$CI237+3),"")</f>
      </c>
      <c r="AX237">
        <f>IF($CJ237&gt;=4,INDEX($AS:$AS,$CI237+4),"")</f>
      </c>
      <c r="AY237">
        <f>IF($CJ237&gt;=5,INDEX($AS:$AS,$CI237+5),"")</f>
      </c>
      <c r="AZ237">
        <f>IF($CJ237&gt;=6,INDEX($AS:$AS,$CI237+6),"")</f>
      </c>
      <c r="BA237">
        <f>IF($CJ237&gt;=7,INDEX($AS:$AS,$CI237+7),"")</f>
      </c>
      <c r="BB237">
        <f>IF($CJ237&gt;=8,INDEX($AS:$AS,$CI237+8),"")</f>
      </c>
      <c r="BC237">
        <f>IF($CJ237&gt;=9,INDEX($AS:$AS,$CI237+9),"")</f>
      </c>
      <c r="BD237">
        <f>IF($CJ237&gt;=10,INDEX($AS:$AS,$CI237+10),"")</f>
      </c>
      <c r="BE237">
        <f>IF($CJ237&gt;=11,INDEX($AS:$AS,$CI237+11),"")</f>
      </c>
      <c r="BF237">
        <f>IF($CJ237&gt;=12,INDEX($AS:$AS,$CI237+12),"")</f>
      </c>
      <c r="BG237">
        <f>IF($CJ237&gt;=13,INDEX($AS:$AS,$CI237+13),"")</f>
      </c>
      <c r="BH237">
        <f>IF($CJ237&gt;=14,INDEX($AS:$AS,$CI237+14),"")</f>
      </c>
      <c r="BI237">
        <f>IF($CJ237&gt;=15,INDEX($AS:$AS,$CI237+15),"")</f>
      </c>
      <c r="BJ237">
        <f>IF($CJ237&gt;=16,INDEX($AS:$AS,$CI237+16),"")</f>
      </c>
      <c r="BK237">
        <f>IF($CJ237&gt;=17,INDEX($AS:$AS,$CI237+17),"")</f>
      </c>
      <c r="BL237">
        <f>IF($CJ237&gt;=18,INDEX($AS:$AS,$CI237+18),"")</f>
      </c>
      <c r="BM237">
        <f>IF($CJ237&gt;=19,INDEX($AS:$AS,$CI237+19),"")</f>
      </c>
      <c r="BN237">
        <f>IF($CJ237&gt;=20,INDEX($AS:$AS,$CI237+20),"")</f>
      </c>
      <c r="BO237">
        <f>IF($CJ237&gt;=21,INDEX($AS:$AS,$CI237+21),"")</f>
      </c>
      <c r="BP237">
        <f>IF($CJ237&gt;=22,INDEX($AS:$AS,$CI237+22),"")</f>
      </c>
      <c r="BQ237">
        <f>IF($CJ237&gt;=23,INDEX($AS:$AS,$CI237+23),"")</f>
      </c>
      <c r="BR237">
        <f>IF($CJ237&gt;=24,INDEX($AS:$AS,$CI237+24),"")</f>
      </c>
      <c r="BS237">
        <f>IF($CJ237&gt;=25,INDEX($AS:$AS,$CI237+25),"")</f>
      </c>
      <c r="BT237">
        <f>IF($CJ237&gt;=26,INDEX($AS:$AS,$CI237+26),"")</f>
      </c>
      <c r="BU237">
        <f>IF($CJ237&gt;=27,INDEX($AS:$AS,$CI237+27),"")</f>
      </c>
      <c r="BV237">
        <f>IF($CJ237&gt;=28,INDEX($AS:$AS,$CI237+28),"")</f>
      </c>
      <c r="BW237">
        <f>IF($CJ237&gt;=29,INDEX($AS:$AS,$CI237+29),"")</f>
      </c>
      <c r="BX237">
        <f>IF($CJ237&gt;=30,INDEX($AS:$AS,$CI237+30),"")</f>
      </c>
      <c r="BY237">
        <f>IF($CJ237&gt;=31,INDEX($AS:$AS,$CI237+31),"")</f>
      </c>
      <c r="BZ237">
        <f>IF($CJ237&gt;=32,INDEX($AS:$AS,$CI237+32),"")</f>
      </c>
      <c r="CA237">
        <f>IF($CJ237&gt;=33,INDEX($AS:$AS,$CI237+33),"")</f>
      </c>
      <c r="CB237">
        <f>IF($CJ237&gt;=34,INDEX($AS:$AS,$CI237+34),"")</f>
      </c>
      <c r="CC237">
        <f>IF($CJ237&gt;=35,INDEX($AS:$AS,$CI237+35),"")</f>
      </c>
      <c r="CD237">
        <f>IF($CJ237&gt;=36,INDEX($AS:$AS,$CI237+36),"")</f>
      </c>
      <c r="CE237">
        <f>IF($CJ237&gt;=37,INDEX($AS:$AS,$CI237+37),"")</f>
      </c>
      <c r="CF237">
        <f>IF($CJ237&gt;=38,INDEX($AS:$AS,$CI237+38),"")</f>
      </c>
      <c r="CG237">
        <f>IF($CJ237&gt;=39,INDEX($AS:$AS,$CI237+39),"")</f>
      </c>
      <c r="CH237">
        <f>IF($CJ237&gt;=40,INDEX($AS:$AS,$CI237+40),"")</f>
      </c>
      <c r="CI237">
        <f>IFERROR(MATCH($AR237,$AS$2:$AS$133,0)+1,0)</f>
      </c>
      <c r="CJ237">
        <f>IFERROR(INDEX($AT$2:$AT$133,MATCH($AR237,$AS$2:$AS$133,0)),0)</f>
      </c>
      <c r="CK237">
        <f>IFERROR(LEFT($O237,FIND(" - ",$O237)-1),$O237)</f>
      </c>
      <c r="CL237" t="s">
        <v>105</v>
      </c>
      <c r="CN237">
        <f>IF($DI237&gt;=1,INDEX($CL:$CL,$DH237+1),"")</f>
      </c>
      <c r="CO237">
        <f>IF($DI237&gt;=2,INDEX($CL:$CL,$DH237+2),"")</f>
      </c>
      <c r="CP237">
        <f>IF($DI237&gt;=3,INDEX($CL:$CL,$DH237+3),"")</f>
      </c>
      <c r="CQ237">
        <f>IF($DI237&gt;=4,INDEX($CL:$CL,$DH237+4),"")</f>
      </c>
      <c r="CR237">
        <f>IF($DI237&gt;=5,INDEX($CL:$CL,$DH237+5),"")</f>
      </c>
      <c r="CS237">
        <f>IF($DI237&gt;=6,INDEX($CL:$CL,$DH237+6),"")</f>
      </c>
      <c r="CT237">
        <f>IF($DI237&gt;=7,INDEX($CL:$CL,$DH237+7),"")</f>
      </c>
      <c r="CU237">
        <f>IF($DI237&gt;=8,INDEX($CL:$CL,$DH237+8),"")</f>
      </c>
      <c r="CV237">
        <f>IF($DI237&gt;=9,INDEX($CL:$CL,$DH237+9),"")</f>
      </c>
      <c r="CW237">
        <f>IF($DI237&gt;=10,INDEX($CL:$CL,$DH237+10),"")</f>
      </c>
      <c r="CX237">
        <f>IF($DI237&gt;=11,INDEX($CL:$CL,$DH237+11),"")</f>
      </c>
      <c r="CY237">
        <f>IF($DI237&gt;=12,INDEX($CL:$CL,$DH237+12),"")</f>
      </c>
      <c r="CZ237">
        <f>IF($DI237&gt;=13,INDEX($CL:$CL,$DH237+13),"")</f>
      </c>
      <c r="DA237">
        <f>IF($DI237&gt;=14,INDEX($CL:$CL,$DH237+14),"")</f>
      </c>
      <c r="DB237">
        <f>IF($DI237&gt;=15,INDEX($CL:$CL,$DH237+15),"")</f>
      </c>
      <c r="DC237">
        <f>IF($DI237&gt;=16,INDEX($CL:$CL,$DH237+16),"")</f>
      </c>
      <c r="DD237">
        <f>IF($DI237&gt;=17,INDEX($CL:$CL,$DH237+17),"")</f>
      </c>
      <c r="DE237">
        <f>IF($DI237&gt;=18,INDEX($CL:$CL,$DH237+18),"")</f>
      </c>
      <c r="DF237">
        <f>IF($DI237&gt;=19,INDEX($CL:$CL,$DH237+19),"")</f>
      </c>
      <c r="DG237">
        <f>IF($DI237&gt;=20,INDEX($CL:$CL,$DH237+20),"")</f>
      </c>
      <c r="DH237">
        <f>IFERROR(MATCH($CK237,$CL$2:$CL$1558,0)+1,0)</f>
      </c>
      <c r="DI237">
        <f>IFERROR(INDEX($CM$2:$CM$1558,MATCH($CK237,$CL$2:$CL$1558,0)),0)</f>
      </c>
      <c r="DJ237">
        <f>IFERROR(INDEX($AQ:$AQ,MATCH($K237,$AP:$AP,0))&amp;"","")</f>
      </c>
      <c r="DN237">
        <f>IF($GQ237&gt;=1,INDEX($DK:$DK,$GP237+1),"")</f>
      </c>
      <c r="DO237">
        <f>IF($GQ237&gt;=2,INDEX($DK:$DK,$GP237+2),"")</f>
      </c>
      <c r="DP237">
        <f>IF($GQ237&gt;=3,INDEX($DK:$DK,$GP237+3),"")</f>
      </c>
      <c r="DQ237">
        <f>IF($GQ237&gt;=4,INDEX($DK:$DK,$GP237+4),"")</f>
      </c>
      <c r="DR237">
        <f>IF($GQ237&gt;=5,INDEX($DK:$DK,$GP237+5),"")</f>
      </c>
      <c r="DS237">
        <f>IF($GQ237&gt;=6,INDEX($DK:$DK,$GP237+6),"")</f>
      </c>
      <c r="DT237">
        <f>IF($GQ237&gt;=7,INDEX($DK:$DK,$GP237+7),"")</f>
      </c>
      <c r="DU237">
        <f>IF($GQ237&gt;=8,INDEX($DK:$DK,$GP237+8),"")</f>
      </c>
      <c r="DV237">
        <f>IF($GQ237&gt;=9,INDEX($DK:$DK,$GP237+9),"")</f>
      </c>
      <c r="DW237">
        <f>IF($GQ237&gt;=10,INDEX($DK:$DK,$GP237+10),"")</f>
      </c>
      <c r="DX237">
        <f>IF($GQ237&gt;=11,INDEX($DK:$DK,$GP237+11),"")</f>
      </c>
      <c r="DY237">
        <f>IF($GQ237&gt;=12,INDEX($DK:$DK,$GP237+12),"")</f>
      </c>
      <c r="DZ237">
        <f>IF($GQ237&gt;=13,INDEX($DK:$DK,$GP237+13),"")</f>
      </c>
      <c r="EA237">
        <f>IF($GQ237&gt;=14,INDEX($DK:$DK,$GP237+14),"")</f>
      </c>
      <c r="EB237">
        <f>IF($GQ237&gt;=15,INDEX($DK:$DK,$GP237+15),"")</f>
      </c>
      <c r="EC237">
        <f>IF($GQ237&gt;=16,INDEX($DK:$DK,$GP237+16),"")</f>
      </c>
      <c r="ED237">
        <f>IF($GQ237&gt;=17,INDEX($DK:$DK,$GP237+17),"")</f>
      </c>
      <c r="EE237">
        <f>IF($GQ237&gt;=18,INDEX($DK:$DK,$GP237+18),"")</f>
      </c>
      <c r="EF237">
        <f>IF($GQ237&gt;=19,INDEX($DK:$DK,$GP237+19),"")</f>
      </c>
      <c r="EG237">
        <f>IF($GQ237&gt;=20,INDEX($DK:$DK,$GP237+20),"")</f>
      </c>
      <c r="EH237">
        <f>IF($GQ237&gt;=21,INDEX($DK:$DK,$GP237+21),"")</f>
      </c>
      <c r="EI237">
        <f>IF($GQ237&gt;=22,INDEX($DK:$DK,$GP237+22),"")</f>
      </c>
      <c r="EJ237">
        <f>IF($GQ237&gt;=23,INDEX($DK:$DK,$GP237+23),"")</f>
      </c>
      <c r="EK237">
        <f>IF($GQ237&gt;=24,INDEX($DK:$DK,$GP237+24),"")</f>
      </c>
      <c r="EL237">
        <f>IF($GQ237&gt;=25,INDEX($DK:$DK,$GP237+25),"")</f>
      </c>
      <c r="EM237">
        <f>IF($GQ237&gt;=26,INDEX($DK:$DK,$GP237+26),"")</f>
      </c>
      <c r="EN237">
        <f>IF($GQ237&gt;=27,INDEX($DK:$DK,$GP237+27),"")</f>
      </c>
      <c r="EO237">
        <f>IF($GQ237&gt;=28,INDEX($DK:$DK,$GP237+28),"")</f>
      </c>
      <c r="EP237">
        <f>IF($GQ237&gt;=29,INDEX($DK:$DK,$GP237+29),"")</f>
      </c>
      <c r="EQ237">
        <f>IF($GQ237&gt;=30,INDEX($DK:$DK,$GP237+30),"")</f>
      </c>
      <c r="ER237">
        <f>IF($GQ237&gt;=31,INDEX($DK:$DK,$GP237+31),"")</f>
      </c>
      <c r="ES237">
        <f>IF($GQ237&gt;=32,INDEX($DK:$DK,$GP237+32),"")</f>
      </c>
      <c r="ET237">
        <f>IF($GQ237&gt;=33,INDEX($DK:$DK,$GP237+33),"")</f>
      </c>
      <c r="EU237">
        <f>IF($GQ237&gt;=34,INDEX($DK:$DK,$GP237+34),"")</f>
      </c>
      <c r="EV237">
        <f>IF($GQ237&gt;=35,INDEX($DK:$DK,$GP237+35),"")</f>
      </c>
      <c r="EW237">
        <f>IF($GQ237&gt;=36,INDEX($DK:$DK,$GP237+36),"")</f>
      </c>
      <c r="EX237">
        <f>IF($GQ237&gt;=37,INDEX($DK:$DK,$GP237+37),"")</f>
      </c>
      <c r="EY237">
        <f>IF($GQ237&gt;=38,INDEX($DK:$DK,$GP237+38),"")</f>
      </c>
      <c r="EZ237">
        <f>IF($GQ237&gt;=39,INDEX($DK:$DK,$GP237+39),"")</f>
      </c>
      <c r="FA237">
        <f>IF($GQ237&gt;=40,INDEX($DK:$DK,$GP237+40),"")</f>
      </c>
      <c r="FB237">
        <f>IF($GQ237&gt;=1,INDEX($DL:$DL,$GP237+1),"")</f>
      </c>
      <c r="FC237">
        <f>IF($GQ237&gt;=2,INDEX($DL:$DL,$GP237+2),"")</f>
      </c>
      <c r="FD237">
        <f>IF($GQ237&gt;=3,INDEX($DL:$DL,$GP237+3),"")</f>
      </c>
      <c r="FE237">
        <f>IF($GQ237&gt;=4,INDEX($DL:$DL,$GP237+4),"")</f>
      </c>
      <c r="FF237">
        <f>IF($GQ237&gt;=5,INDEX($DL:$DL,$GP237+5),"")</f>
      </c>
      <c r="FG237">
        <f>IF($GQ237&gt;=6,INDEX($DL:$DL,$GP237+6),"")</f>
      </c>
      <c r="FH237">
        <f>IF($GQ237&gt;=7,INDEX($DL:$DL,$GP237+7),"")</f>
      </c>
      <c r="FI237">
        <f>IF($GQ237&gt;=8,INDEX($DL:$DL,$GP237+8),"")</f>
      </c>
      <c r="FJ237">
        <f>IF($GQ237&gt;=9,INDEX($DL:$DL,$GP237+9),"")</f>
      </c>
      <c r="FK237">
        <f>IF($GQ237&gt;=10,INDEX($DL:$DL,$GP237+10),"")</f>
      </c>
      <c r="FL237">
        <f>IF($GQ237&gt;=11,INDEX($DL:$DL,$GP237+11),"")</f>
      </c>
      <c r="FM237">
        <f>IF($GQ237&gt;=12,INDEX($DL:$DL,$GP237+12),"")</f>
      </c>
      <c r="FN237">
        <f>IF($GQ237&gt;=13,INDEX($DL:$DL,$GP237+13),"")</f>
      </c>
      <c r="FO237">
        <f>IF($GQ237&gt;=14,INDEX($DL:$DL,$GP237+14),"")</f>
      </c>
      <c r="FP237">
        <f>IF($GQ237&gt;=15,INDEX($DL:$DL,$GP237+15),"")</f>
      </c>
      <c r="FQ237">
        <f>IF($GQ237&gt;=16,INDEX($DL:$DL,$GP237+16),"")</f>
      </c>
      <c r="FR237">
        <f>IF($GQ237&gt;=17,INDEX($DL:$DL,$GP237+17),"")</f>
      </c>
      <c r="FS237">
        <f>IF($GQ237&gt;=18,INDEX($DL:$DL,$GP237+18),"")</f>
      </c>
      <c r="FT237">
        <f>IF($GQ237&gt;=19,INDEX($DL:$DL,$GP237+19),"")</f>
      </c>
      <c r="FU237">
        <f>IF($GQ237&gt;=20,INDEX($DL:$DL,$GP237+20),"")</f>
      </c>
      <c r="FV237">
        <f>IF($GQ237&gt;=21,INDEX($DL:$DL,$GP237+21),"")</f>
      </c>
      <c r="FW237">
        <f>IF($GQ237&gt;=22,INDEX($DL:$DL,$GP237+22),"")</f>
      </c>
      <c r="FX237">
        <f>IF($GQ237&gt;=23,INDEX($DL:$DL,$GP237+23),"")</f>
      </c>
      <c r="FY237">
        <f>IF($GQ237&gt;=24,INDEX($DL:$DL,$GP237+24),"")</f>
      </c>
      <c r="FZ237">
        <f>IF($GQ237&gt;=25,INDEX($DL:$DL,$GP237+25),"")</f>
      </c>
      <c r="GA237">
        <f>IF($GQ237&gt;=26,INDEX($DL:$DL,$GP237+26),"")</f>
      </c>
      <c r="GB237">
        <f>IF($GQ237&gt;=27,INDEX($DL:$DL,$GP237+27),"")</f>
      </c>
      <c r="GC237">
        <f>IF($GQ237&gt;=28,INDEX($DL:$DL,$GP237+28),"")</f>
      </c>
      <c r="GD237">
        <f>IF($GQ237&gt;=29,INDEX($DL:$DL,$GP237+29),"")</f>
      </c>
      <c r="GE237">
        <f>IF($GQ237&gt;=30,INDEX($DL:$DL,$GP237+30),"")</f>
      </c>
      <c r="GF237">
        <f>IF($GQ237&gt;=31,INDEX($DL:$DL,$GP237+31),"")</f>
      </c>
      <c r="GG237">
        <f>IF($GQ237&gt;=32,INDEX($DL:$DL,$GP237+32),"")</f>
      </c>
      <c r="GH237">
        <f>IF($GQ237&gt;=33,INDEX($DL:$DL,$GP237+33),"")</f>
      </c>
      <c r="GI237">
        <f>IF($GQ237&gt;=34,INDEX($DL:$DL,$GP237+34),"")</f>
      </c>
      <c r="GJ237">
        <f>IF($GQ237&gt;=35,INDEX($DL:$DL,$GP237+35),"")</f>
      </c>
      <c r="GK237">
        <f>IF($GQ237&gt;=36,INDEX($DL:$DL,$GP237+36),"")</f>
      </c>
      <c r="GL237">
        <f>IF($GQ237&gt;=37,INDEX($DL:$DL,$GP237+37),"")</f>
      </c>
      <c r="GM237">
        <f>IF($GQ237&gt;=38,INDEX($DL:$DL,$GP237+38),"")</f>
      </c>
      <c r="GN237">
        <f>IF($GQ237&gt;=39,INDEX($DL:$DL,$GP237+39),"")</f>
      </c>
      <c r="GO237">
        <f>IF($GQ237&gt;=40,INDEX($DL:$DL,$GP237+40),"")</f>
      </c>
      <c r="GP237">
        <f>IFERROR(MATCH($DJ237,$DK$2:$DK$148,0)+1,0)</f>
      </c>
      <c r="GQ237">
        <f>IFERROR(INDEX($DM$2:$DM$148,MATCH($DJ237,$DK$2:$DK$148,0)),0)</f>
      </c>
      <c r="GR237">
        <f>IFERROR(MATCH($L237,$DN$237:$FA$237,0),0)</f>
      </c>
      <c r="GS237">
        <f>IF($GR237&gt;0,INDEX($FB$237:$GO$237,$GR237),"")</f>
      </c>
      <c r="GT237" t="s">
        <v>533</v>
      </c>
      <c r="GV237">
        <f>IF($JE237&gt;=1,INDEX($GT:$GT,$JD237+1),"")</f>
      </c>
      <c r="GW237">
        <f>IF($JE237&gt;=2,INDEX($GT:$GT,$JD237+2),"")</f>
      </c>
      <c r="GX237">
        <f>IF($JE237&gt;=3,INDEX($GT:$GT,$JD237+3),"")</f>
      </c>
      <c r="GY237">
        <f>IF($JE237&gt;=4,INDEX($GT:$GT,$JD237+4),"")</f>
      </c>
      <c r="GZ237">
        <f>IF($JE237&gt;=5,INDEX($GT:$GT,$JD237+5),"")</f>
      </c>
      <c r="HA237">
        <f>IF($JE237&gt;=6,INDEX($GT:$GT,$JD237+6),"")</f>
      </c>
      <c r="HB237">
        <f>IF($JE237&gt;=7,INDEX($GT:$GT,$JD237+7),"")</f>
      </c>
      <c r="HC237">
        <f>IF($JE237&gt;=8,INDEX($GT:$GT,$JD237+8),"")</f>
      </c>
      <c r="HD237">
        <f>IF($JE237&gt;=9,INDEX($GT:$GT,$JD237+9),"")</f>
      </c>
      <c r="HE237">
        <f>IF($JE237&gt;=10,INDEX($GT:$GT,$JD237+10),"")</f>
      </c>
      <c r="HF237">
        <f>IF($JE237&gt;=11,INDEX($GT:$GT,$JD237+11),"")</f>
      </c>
      <c r="HG237">
        <f>IF($JE237&gt;=12,INDEX($GT:$GT,$JD237+12),"")</f>
      </c>
      <c r="HH237">
        <f>IF($JE237&gt;=13,INDEX($GT:$GT,$JD237+13),"")</f>
      </c>
      <c r="HI237">
        <f>IF($JE237&gt;=14,INDEX($GT:$GT,$JD237+14),"")</f>
      </c>
      <c r="HJ237">
        <f>IF($JE237&gt;=15,INDEX($GT:$GT,$JD237+15),"")</f>
      </c>
      <c r="HK237">
        <f>IF($JE237&gt;=16,INDEX($GT:$GT,$JD237+16),"")</f>
      </c>
      <c r="HL237">
        <f>IF($JE237&gt;=17,INDEX($GT:$GT,$JD237+17),"")</f>
      </c>
      <c r="HM237">
        <f>IF($JE237&gt;=18,INDEX($GT:$GT,$JD237+18),"")</f>
      </c>
      <c r="HN237">
        <f>IF($JE237&gt;=19,INDEX($GT:$GT,$JD237+19),"")</f>
      </c>
      <c r="HO237">
        <f>IF($JE237&gt;=20,INDEX($GT:$GT,$JD237+20),"")</f>
      </c>
      <c r="HP237">
        <f>IF($JE237&gt;=21,INDEX($GT:$GT,$JD237+21),"")</f>
      </c>
      <c r="HQ237">
        <f>IF($JE237&gt;=22,INDEX($GT:$GT,$JD237+22),"")</f>
      </c>
      <c r="HR237">
        <f>IF($JE237&gt;=23,INDEX($GT:$GT,$JD237+23),"")</f>
      </c>
      <c r="HS237">
        <f>IF($JE237&gt;=24,INDEX($GT:$GT,$JD237+24),"")</f>
      </c>
      <c r="HT237">
        <f>IF($JE237&gt;=25,INDEX($GT:$GT,$JD237+25),"")</f>
      </c>
      <c r="HU237">
        <f>IF($JE237&gt;=26,INDEX($GT:$GT,$JD237+26),"")</f>
      </c>
      <c r="HV237">
        <f>IF($JE237&gt;=27,INDEX($GT:$GT,$JD237+27),"")</f>
      </c>
      <c r="HW237">
        <f>IF($JE237&gt;=28,INDEX($GT:$GT,$JD237+28),"")</f>
      </c>
      <c r="HX237">
        <f>IF($JE237&gt;=29,INDEX($GT:$GT,$JD237+29),"")</f>
      </c>
      <c r="HY237">
        <f>IF($JE237&gt;=30,INDEX($GT:$GT,$JD237+30),"")</f>
      </c>
      <c r="HZ237">
        <f>IF($JE237&gt;=31,INDEX($GT:$GT,$JD237+31),"")</f>
      </c>
      <c r="IA237">
        <f>IF($JE237&gt;=32,INDEX($GT:$GT,$JD237+32),"")</f>
      </c>
      <c r="IB237">
        <f>IF($JE237&gt;=33,INDEX($GT:$GT,$JD237+33),"")</f>
      </c>
      <c r="IC237">
        <f>IF($JE237&gt;=34,INDEX($GT:$GT,$JD237+34),"")</f>
      </c>
      <c r="ID237">
        <f>IF($JE237&gt;=35,INDEX($GT:$GT,$JD237+35),"")</f>
      </c>
      <c r="IE237">
        <f>IF($JE237&gt;=36,INDEX($GT:$GT,$JD237+36),"")</f>
      </c>
      <c r="IF237">
        <f>IF($JE237&gt;=37,INDEX($GT:$GT,$JD237+37),"")</f>
      </c>
      <c r="IG237">
        <f>IF($JE237&gt;=38,INDEX($GT:$GT,$JD237+38),"")</f>
      </c>
      <c r="IH237">
        <f>IF($JE237&gt;=39,INDEX($GT:$GT,$JD237+39),"")</f>
      </c>
      <c r="II237">
        <f>IF($JE237&gt;=40,INDEX($GT:$GT,$JD237+40),"")</f>
      </c>
      <c r="IJ237">
        <f>IF($JE237&gt;=41,INDEX($GT:$GT,$JD237+41),"")</f>
      </c>
      <c r="IK237">
        <f>IF($JE237&gt;=42,INDEX($GT:$GT,$JD237+42),"")</f>
      </c>
      <c r="IL237">
        <f>IF($JE237&gt;=43,INDEX($GT:$GT,$JD237+43),"")</f>
      </c>
      <c r="IM237">
        <f>IF($JE237&gt;=44,INDEX($GT:$GT,$JD237+44),"")</f>
      </c>
      <c r="IN237">
        <f>IF($JE237&gt;=45,INDEX($GT:$GT,$JD237+45),"")</f>
      </c>
      <c r="IO237">
        <f>IF($JE237&gt;=46,INDEX($GT:$GT,$JD237+46),"")</f>
      </c>
      <c r="IP237">
        <f>IF($JE237&gt;=47,INDEX($GT:$GT,$JD237+47),"")</f>
      </c>
      <c r="IQ237">
        <f>IF($JE237&gt;=48,INDEX($GT:$GT,$JD237+48),"")</f>
      </c>
      <c r="IR237">
        <f>IF($JE237&gt;=49,INDEX($GT:$GT,$JD237+49),"")</f>
      </c>
      <c r="IS237">
        <f>IF($JE237&gt;=50,INDEX($GT:$GT,$JD237+50),"")</f>
      </c>
      <c r="IT237">
        <f>IF($JE237&gt;=51,INDEX($GT:$GT,$JD237+51),"")</f>
      </c>
      <c r="IU237">
        <f>IF($JE237&gt;=52,INDEX($GT:$GT,$JD237+52),"")</f>
      </c>
      <c r="IV237">
        <f>IF($JE237&gt;=53,INDEX($GT:$GT,$JD237+53),"")</f>
      </c>
      <c r="IW237">
        <f>IF($JE237&gt;=54,INDEX($GT:$GT,$JD237+54),"")</f>
      </c>
      <c r="IX237">
        <f>IF($JE237&gt;=55,INDEX($GT:$GT,$JD237+55),"")</f>
      </c>
      <c r="IY237">
        <f>IF($JE237&gt;=56,INDEX($GT:$GT,$JD237+56),"")</f>
      </c>
      <c r="IZ237">
        <f>IF($JE237&gt;=57,INDEX($GT:$GT,$JD237+57),"")</f>
      </c>
      <c r="JA237">
        <f>IF($JE237&gt;=58,INDEX($GT:$GT,$JD237+58),"")</f>
      </c>
      <c r="JB237">
        <f>IF($JE237&gt;=59,INDEX($GT:$GT,$JD237+59),"")</f>
      </c>
      <c r="JC237">
        <f>IF($JE237&gt;=60,INDEX($GT:$GT,$JD237+60),"")</f>
      </c>
      <c r="JD237">
        <f>IFERROR(MATCH($GS237,$GT$2:$GT$322,0)+1,0)</f>
      </c>
      <c r="JE237">
        <f>IFERROR(INDEX($GU$2:$GU$322,MATCH($GS237,$GT$2:$GT$322,0)),0)</f>
      </c>
      <c r="JF237" t="s">
        <v>28</v>
      </c>
      <c r="JG237" t="s">
        <v>28</v>
      </c>
    </row>
    <row r="238" spans="1:267" x14ac:dyDescent="0.25">
      <c r="J238" s="1"/>
      <c r="K238" s="1"/>
      <c r="L238" s="1"/>
      <c r="M238" s="1"/>
      <c r="N238" s="1">
        <f>IFERROR(IF(FIND(" - ",$J238)&gt;0,MID($J238,FIND(" - ",$J238)+3,LEN($J238)),""),"")</f>
      </c>
      <c r="P238" s="1"/>
      <c r="S238" t="s">
        <v>28</v>
      </c>
      <c r="U238">
        <f>IF(OR($S238="",$T238=""),"",IFERROR($S238/$T238,0))</f>
      </c>
      <c r="V238">
        <f>IF($S238="","",
IF($K238="","",
IF(ISNUMBER(SEARCH("exempt",LOWER($K238))),0,
$S238*(VALUE(SUBSTITUTE($K238,"%",""))/100))))</f>
      </c>
      <c r="AB238">
        <f>IF($S238="","",
SUM($S238,$V238,$Z238,$W238,$Y238)-
IF($AA238="",0,VALUE($AA238)))</f>
      </c>
      <c r="AJ238" t="s">
        <v>893</v>
      </c>
      <c r="AR238">
        <f>IFERROR(LEFT($J238,FIND(" - ",$J238)-1),$J238)</f>
      </c>
      <c r="AU238">
        <f>IF($CJ238&gt;=1,INDEX($AS:$AS,$CI238+1),"")</f>
      </c>
      <c r="AV238">
        <f>IF($CJ238&gt;=2,INDEX($AS:$AS,$CI238+2),"")</f>
      </c>
      <c r="AW238">
        <f>IF($CJ238&gt;=3,INDEX($AS:$AS,$CI238+3),"")</f>
      </c>
      <c r="AX238">
        <f>IF($CJ238&gt;=4,INDEX($AS:$AS,$CI238+4),"")</f>
      </c>
      <c r="AY238">
        <f>IF($CJ238&gt;=5,INDEX($AS:$AS,$CI238+5),"")</f>
      </c>
      <c r="AZ238">
        <f>IF($CJ238&gt;=6,INDEX($AS:$AS,$CI238+6),"")</f>
      </c>
      <c r="BA238">
        <f>IF($CJ238&gt;=7,INDEX($AS:$AS,$CI238+7),"")</f>
      </c>
      <c r="BB238">
        <f>IF($CJ238&gt;=8,INDEX($AS:$AS,$CI238+8),"")</f>
      </c>
      <c r="BC238">
        <f>IF($CJ238&gt;=9,INDEX($AS:$AS,$CI238+9),"")</f>
      </c>
      <c r="BD238">
        <f>IF($CJ238&gt;=10,INDEX($AS:$AS,$CI238+10),"")</f>
      </c>
      <c r="BE238">
        <f>IF($CJ238&gt;=11,INDEX($AS:$AS,$CI238+11),"")</f>
      </c>
      <c r="BF238">
        <f>IF($CJ238&gt;=12,INDEX($AS:$AS,$CI238+12),"")</f>
      </c>
      <c r="BG238">
        <f>IF($CJ238&gt;=13,INDEX($AS:$AS,$CI238+13),"")</f>
      </c>
      <c r="BH238">
        <f>IF($CJ238&gt;=14,INDEX($AS:$AS,$CI238+14),"")</f>
      </c>
      <c r="BI238">
        <f>IF($CJ238&gt;=15,INDEX($AS:$AS,$CI238+15),"")</f>
      </c>
      <c r="BJ238">
        <f>IF($CJ238&gt;=16,INDEX($AS:$AS,$CI238+16),"")</f>
      </c>
      <c r="BK238">
        <f>IF($CJ238&gt;=17,INDEX($AS:$AS,$CI238+17),"")</f>
      </c>
      <c r="BL238">
        <f>IF($CJ238&gt;=18,INDEX($AS:$AS,$CI238+18),"")</f>
      </c>
      <c r="BM238">
        <f>IF($CJ238&gt;=19,INDEX($AS:$AS,$CI238+19),"")</f>
      </c>
      <c r="BN238">
        <f>IF($CJ238&gt;=20,INDEX($AS:$AS,$CI238+20),"")</f>
      </c>
      <c r="BO238">
        <f>IF($CJ238&gt;=21,INDEX($AS:$AS,$CI238+21),"")</f>
      </c>
      <c r="BP238">
        <f>IF($CJ238&gt;=22,INDEX($AS:$AS,$CI238+22),"")</f>
      </c>
      <c r="BQ238">
        <f>IF($CJ238&gt;=23,INDEX($AS:$AS,$CI238+23),"")</f>
      </c>
      <c r="BR238">
        <f>IF($CJ238&gt;=24,INDEX($AS:$AS,$CI238+24),"")</f>
      </c>
      <c r="BS238">
        <f>IF($CJ238&gt;=25,INDEX($AS:$AS,$CI238+25),"")</f>
      </c>
      <c r="BT238">
        <f>IF($CJ238&gt;=26,INDEX($AS:$AS,$CI238+26),"")</f>
      </c>
      <c r="BU238">
        <f>IF($CJ238&gt;=27,INDEX($AS:$AS,$CI238+27),"")</f>
      </c>
      <c r="BV238">
        <f>IF($CJ238&gt;=28,INDEX($AS:$AS,$CI238+28),"")</f>
      </c>
      <c r="BW238">
        <f>IF($CJ238&gt;=29,INDEX($AS:$AS,$CI238+29),"")</f>
      </c>
      <c r="BX238">
        <f>IF($CJ238&gt;=30,INDEX($AS:$AS,$CI238+30),"")</f>
      </c>
      <c r="BY238">
        <f>IF($CJ238&gt;=31,INDEX($AS:$AS,$CI238+31),"")</f>
      </c>
      <c r="BZ238">
        <f>IF($CJ238&gt;=32,INDEX($AS:$AS,$CI238+32),"")</f>
      </c>
      <c r="CA238">
        <f>IF($CJ238&gt;=33,INDEX($AS:$AS,$CI238+33),"")</f>
      </c>
      <c r="CB238">
        <f>IF($CJ238&gt;=34,INDEX($AS:$AS,$CI238+34),"")</f>
      </c>
      <c r="CC238">
        <f>IF($CJ238&gt;=35,INDEX($AS:$AS,$CI238+35),"")</f>
      </c>
      <c r="CD238">
        <f>IF($CJ238&gt;=36,INDEX($AS:$AS,$CI238+36),"")</f>
      </c>
      <c r="CE238">
        <f>IF($CJ238&gt;=37,INDEX($AS:$AS,$CI238+37),"")</f>
      </c>
      <c r="CF238">
        <f>IF($CJ238&gt;=38,INDEX($AS:$AS,$CI238+38),"")</f>
      </c>
      <c r="CG238">
        <f>IF($CJ238&gt;=39,INDEX($AS:$AS,$CI238+39),"")</f>
      </c>
      <c r="CH238">
        <f>IF($CJ238&gt;=40,INDEX($AS:$AS,$CI238+40),"")</f>
      </c>
      <c r="CI238">
        <f>IFERROR(MATCH($AR238,$AS$2:$AS$133,0)+1,0)</f>
      </c>
      <c r="CJ238">
        <f>IFERROR(INDEX($AT$2:$AT$133,MATCH($AR238,$AS$2:$AS$133,0)),0)</f>
      </c>
      <c r="CK238">
        <f>IFERROR(LEFT($O238,FIND(" - ",$O238)-1),$O238)</f>
      </c>
      <c r="CL238" t="s">
        <v>133</v>
      </c>
      <c r="CN238">
        <f>IF($DI238&gt;=1,INDEX($CL:$CL,$DH238+1),"")</f>
      </c>
      <c r="CO238">
        <f>IF($DI238&gt;=2,INDEX($CL:$CL,$DH238+2),"")</f>
      </c>
      <c r="CP238">
        <f>IF($DI238&gt;=3,INDEX($CL:$CL,$DH238+3),"")</f>
      </c>
      <c r="CQ238">
        <f>IF($DI238&gt;=4,INDEX($CL:$CL,$DH238+4),"")</f>
      </c>
      <c r="CR238">
        <f>IF($DI238&gt;=5,INDEX($CL:$CL,$DH238+5),"")</f>
      </c>
      <c r="CS238">
        <f>IF($DI238&gt;=6,INDEX($CL:$CL,$DH238+6),"")</f>
      </c>
      <c r="CT238">
        <f>IF($DI238&gt;=7,INDEX($CL:$CL,$DH238+7),"")</f>
      </c>
      <c r="CU238">
        <f>IF($DI238&gt;=8,INDEX($CL:$CL,$DH238+8),"")</f>
      </c>
      <c r="CV238">
        <f>IF($DI238&gt;=9,INDEX($CL:$CL,$DH238+9),"")</f>
      </c>
      <c r="CW238">
        <f>IF($DI238&gt;=10,INDEX($CL:$CL,$DH238+10),"")</f>
      </c>
      <c r="CX238">
        <f>IF($DI238&gt;=11,INDEX($CL:$CL,$DH238+11),"")</f>
      </c>
      <c r="CY238">
        <f>IF($DI238&gt;=12,INDEX($CL:$CL,$DH238+12),"")</f>
      </c>
      <c r="CZ238">
        <f>IF($DI238&gt;=13,INDEX($CL:$CL,$DH238+13),"")</f>
      </c>
      <c r="DA238">
        <f>IF($DI238&gt;=14,INDEX($CL:$CL,$DH238+14),"")</f>
      </c>
      <c r="DB238">
        <f>IF($DI238&gt;=15,INDEX($CL:$CL,$DH238+15),"")</f>
      </c>
      <c r="DC238">
        <f>IF($DI238&gt;=16,INDEX($CL:$CL,$DH238+16),"")</f>
      </c>
      <c r="DD238">
        <f>IF($DI238&gt;=17,INDEX($CL:$CL,$DH238+17),"")</f>
      </c>
      <c r="DE238">
        <f>IF($DI238&gt;=18,INDEX($CL:$CL,$DH238+18),"")</f>
      </c>
      <c r="DF238">
        <f>IF($DI238&gt;=19,INDEX($CL:$CL,$DH238+19),"")</f>
      </c>
      <c r="DG238">
        <f>IF($DI238&gt;=20,INDEX($CL:$CL,$DH238+20),"")</f>
      </c>
      <c r="DH238">
        <f>IFERROR(MATCH($CK238,$CL$2:$CL$1558,0)+1,0)</f>
      </c>
      <c r="DI238">
        <f>IFERROR(INDEX($CM$2:$CM$1558,MATCH($CK238,$CL$2:$CL$1558,0)),0)</f>
      </c>
      <c r="DJ238">
        <f>IFERROR(INDEX($AQ:$AQ,MATCH($K238,$AP:$AP,0))&amp;"","")</f>
      </c>
      <c r="DN238">
        <f>IF($GQ238&gt;=1,INDEX($DK:$DK,$GP238+1),"")</f>
      </c>
      <c r="DO238">
        <f>IF($GQ238&gt;=2,INDEX($DK:$DK,$GP238+2),"")</f>
      </c>
      <c r="DP238">
        <f>IF($GQ238&gt;=3,INDEX($DK:$DK,$GP238+3),"")</f>
      </c>
      <c r="DQ238">
        <f>IF($GQ238&gt;=4,INDEX($DK:$DK,$GP238+4),"")</f>
      </c>
      <c r="DR238">
        <f>IF($GQ238&gt;=5,INDEX($DK:$DK,$GP238+5),"")</f>
      </c>
      <c r="DS238">
        <f>IF($GQ238&gt;=6,INDEX($DK:$DK,$GP238+6),"")</f>
      </c>
      <c r="DT238">
        <f>IF($GQ238&gt;=7,INDEX($DK:$DK,$GP238+7),"")</f>
      </c>
      <c r="DU238">
        <f>IF($GQ238&gt;=8,INDEX($DK:$DK,$GP238+8),"")</f>
      </c>
      <c r="DV238">
        <f>IF($GQ238&gt;=9,INDEX($DK:$DK,$GP238+9),"")</f>
      </c>
      <c r="DW238">
        <f>IF($GQ238&gt;=10,INDEX($DK:$DK,$GP238+10),"")</f>
      </c>
      <c r="DX238">
        <f>IF($GQ238&gt;=11,INDEX($DK:$DK,$GP238+11),"")</f>
      </c>
      <c r="DY238">
        <f>IF($GQ238&gt;=12,INDEX($DK:$DK,$GP238+12),"")</f>
      </c>
      <c r="DZ238">
        <f>IF($GQ238&gt;=13,INDEX($DK:$DK,$GP238+13),"")</f>
      </c>
      <c r="EA238">
        <f>IF($GQ238&gt;=14,INDEX($DK:$DK,$GP238+14),"")</f>
      </c>
      <c r="EB238">
        <f>IF($GQ238&gt;=15,INDEX($DK:$DK,$GP238+15),"")</f>
      </c>
      <c r="EC238">
        <f>IF($GQ238&gt;=16,INDEX($DK:$DK,$GP238+16),"")</f>
      </c>
      <c r="ED238">
        <f>IF($GQ238&gt;=17,INDEX($DK:$DK,$GP238+17),"")</f>
      </c>
      <c r="EE238">
        <f>IF($GQ238&gt;=18,INDEX($DK:$DK,$GP238+18),"")</f>
      </c>
      <c r="EF238">
        <f>IF($GQ238&gt;=19,INDEX($DK:$DK,$GP238+19),"")</f>
      </c>
      <c r="EG238">
        <f>IF($GQ238&gt;=20,INDEX($DK:$DK,$GP238+20),"")</f>
      </c>
      <c r="EH238">
        <f>IF($GQ238&gt;=21,INDEX($DK:$DK,$GP238+21),"")</f>
      </c>
      <c r="EI238">
        <f>IF($GQ238&gt;=22,INDEX($DK:$DK,$GP238+22),"")</f>
      </c>
      <c r="EJ238">
        <f>IF($GQ238&gt;=23,INDEX($DK:$DK,$GP238+23),"")</f>
      </c>
      <c r="EK238">
        <f>IF($GQ238&gt;=24,INDEX($DK:$DK,$GP238+24),"")</f>
      </c>
      <c r="EL238">
        <f>IF($GQ238&gt;=25,INDEX($DK:$DK,$GP238+25),"")</f>
      </c>
      <c r="EM238">
        <f>IF($GQ238&gt;=26,INDEX($DK:$DK,$GP238+26),"")</f>
      </c>
      <c r="EN238">
        <f>IF($GQ238&gt;=27,INDEX($DK:$DK,$GP238+27),"")</f>
      </c>
      <c r="EO238">
        <f>IF($GQ238&gt;=28,INDEX($DK:$DK,$GP238+28),"")</f>
      </c>
      <c r="EP238">
        <f>IF($GQ238&gt;=29,INDEX($DK:$DK,$GP238+29),"")</f>
      </c>
      <c r="EQ238">
        <f>IF($GQ238&gt;=30,INDEX($DK:$DK,$GP238+30),"")</f>
      </c>
      <c r="ER238">
        <f>IF($GQ238&gt;=31,INDEX($DK:$DK,$GP238+31),"")</f>
      </c>
      <c r="ES238">
        <f>IF($GQ238&gt;=32,INDEX($DK:$DK,$GP238+32),"")</f>
      </c>
      <c r="ET238">
        <f>IF($GQ238&gt;=33,INDEX($DK:$DK,$GP238+33),"")</f>
      </c>
      <c r="EU238">
        <f>IF($GQ238&gt;=34,INDEX($DK:$DK,$GP238+34),"")</f>
      </c>
      <c r="EV238">
        <f>IF($GQ238&gt;=35,INDEX($DK:$DK,$GP238+35),"")</f>
      </c>
      <c r="EW238">
        <f>IF($GQ238&gt;=36,INDEX($DK:$DK,$GP238+36),"")</f>
      </c>
      <c r="EX238">
        <f>IF($GQ238&gt;=37,INDEX($DK:$DK,$GP238+37),"")</f>
      </c>
      <c r="EY238">
        <f>IF($GQ238&gt;=38,INDEX($DK:$DK,$GP238+38),"")</f>
      </c>
      <c r="EZ238">
        <f>IF($GQ238&gt;=39,INDEX($DK:$DK,$GP238+39),"")</f>
      </c>
      <c r="FA238">
        <f>IF($GQ238&gt;=40,INDEX($DK:$DK,$GP238+40),"")</f>
      </c>
      <c r="FB238">
        <f>IF($GQ238&gt;=1,INDEX($DL:$DL,$GP238+1),"")</f>
      </c>
      <c r="FC238">
        <f>IF($GQ238&gt;=2,INDEX($DL:$DL,$GP238+2),"")</f>
      </c>
      <c r="FD238">
        <f>IF($GQ238&gt;=3,INDEX($DL:$DL,$GP238+3),"")</f>
      </c>
      <c r="FE238">
        <f>IF($GQ238&gt;=4,INDEX($DL:$DL,$GP238+4),"")</f>
      </c>
      <c r="FF238">
        <f>IF($GQ238&gt;=5,INDEX($DL:$DL,$GP238+5),"")</f>
      </c>
      <c r="FG238">
        <f>IF($GQ238&gt;=6,INDEX($DL:$DL,$GP238+6),"")</f>
      </c>
      <c r="FH238">
        <f>IF($GQ238&gt;=7,INDEX($DL:$DL,$GP238+7),"")</f>
      </c>
      <c r="FI238">
        <f>IF($GQ238&gt;=8,INDEX($DL:$DL,$GP238+8),"")</f>
      </c>
      <c r="FJ238">
        <f>IF($GQ238&gt;=9,INDEX($DL:$DL,$GP238+9),"")</f>
      </c>
      <c r="FK238">
        <f>IF($GQ238&gt;=10,INDEX($DL:$DL,$GP238+10),"")</f>
      </c>
      <c r="FL238">
        <f>IF($GQ238&gt;=11,INDEX($DL:$DL,$GP238+11),"")</f>
      </c>
      <c r="FM238">
        <f>IF($GQ238&gt;=12,INDEX($DL:$DL,$GP238+12),"")</f>
      </c>
      <c r="FN238">
        <f>IF($GQ238&gt;=13,INDEX($DL:$DL,$GP238+13),"")</f>
      </c>
      <c r="FO238">
        <f>IF($GQ238&gt;=14,INDEX($DL:$DL,$GP238+14),"")</f>
      </c>
      <c r="FP238">
        <f>IF($GQ238&gt;=15,INDEX($DL:$DL,$GP238+15),"")</f>
      </c>
      <c r="FQ238">
        <f>IF($GQ238&gt;=16,INDEX($DL:$DL,$GP238+16),"")</f>
      </c>
      <c r="FR238">
        <f>IF($GQ238&gt;=17,INDEX($DL:$DL,$GP238+17),"")</f>
      </c>
      <c r="FS238">
        <f>IF($GQ238&gt;=18,INDEX($DL:$DL,$GP238+18),"")</f>
      </c>
      <c r="FT238">
        <f>IF($GQ238&gt;=19,INDEX($DL:$DL,$GP238+19),"")</f>
      </c>
      <c r="FU238">
        <f>IF($GQ238&gt;=20,INDEX($DL:$DL,$GP238+20),"")</f>
      </c>
      <c r="FV238">
        <f>IF($GQ238&gt;=21,INDEX($DL:$DL,$GP238+21),"")</f>
      </c>
      <c r="FW238">
        <f>IF($GQ238&gt;=22,INDEX($DL:$DL,$GP238+22),"")</f>
      </c>
      <c r="FX238">
        <f>IF($GQ238&gt;=23,INDEX($DL:$DL,$GP238+23),"")</f>
      </c>
      <c r="FY238">
        <f>IF($GQ238&gt;=24,INDEX($DL:$DL,$GP238+24),"")</f>
      </c>
      <c r="FZ238">
        <f>IF($GQ238&gt;=25,INDEX($DL:$DL,$GP238+25),"")</f>
      </c>
      <c r="GA238">
        <f>IF($GQ238&gt;=26,INDEX($DL:$DL,$GP238+26),"")</f>
      </c>
      <c r="GB238">
        <f>IF($GQ238&gt;=27,INDEX($DL:$DL,$GP238+27),"")</f>
      </c>
      <c r="GC238">
        <f>IF($GQ238&gt;=28,INDEX($DL:$DL,$GP238+28),"")</f>
      </c>
      <c r="GD238">
        <f>IF($GQ238&gt;=29,INDEX($DL:$DL,$GP238+29),"")</f>
      </c>
      <c r="GE238">
        <f>IF($GQ238&gt;=30,INDEX($DL:$DL,$GP238+30),"")</f>
      </c>
      <c r="GF238">
        <f>IF($GQ238&gt;=31,INDEX($DL:$DL,$GP238+31),"")</f>
      </c>
      <c r="GG238">
        <f>IF($GQ238&gt;=32,INDEX($DL:$DL,$GP238+32),"")</f>
      </c>
      <c r="GH238">
        <f>IF($GQ238&gt;=33,INDEX($DL:$DL,$GP238+33),"")</f>
      </c>
      <c r="GI238">
        <f>IF($GQ238&gt;=34,INDEX($DL:$DL,$GP238+34),"")</f>
      </c>
      <c r="GJ238">
        <f>IF($GQ238&gt;=35,INDEX($DL:$DL,$GP238+35),"")</f>
      </c>
      <c r="GK238">
        <f>IF($GQ238&gt;=36,INDEX($DL:$DL,$GP238+36),"")</f>
      </c>
      <c r="GL238">
        <f>IF($GQ238&gt;=37,INDEX($DL:$DL,$GP238+37),"")</f>
      </c>
      <c r="GM238">
        <f>IF($GQ238&gt;=38,INDEX($DL:$DL,$GP238+38),"")</f>
      </c>
      <c r="GN238">
        <f>IF($GQ238&gt;=39,INDEX($DL:$DL,$GP238+39),"")</f>
      </c>
      <c r="GO238">
        <f>IF($GQ238&gt;=40,INDEX($DL:$DL,$GP238+40),"")</f>
      </c>
      <c r="GP238">
        <f>IFERROR(MATCH($DJ238,$DK$2:$DK$148,0)+1,0)</f>
      </c>
      <c r="GQ238">
        <f>IFERROR(INDEX($DM$2:$DM$148,MATCH($DJ238,$DK$2:$DK$148,0)),0)</f>
      </c>
      <c r="GR238">
        <f>IFERROR(MATCH($L238,$DN$238:$FA$238,0),0)</f>
      </c>
      <c r="GS238">
        <f>IF($GR238&gt;0,INDEX($FB$238:$GO$238,$GR238),"")</f>
      </c>
      <c r="GT238" t="s">
        <v>536</v>
      </c>
      <c r="GV238">
        <f>IF($JE238&gt;=1,INDEX($GT:$GT,$JD238+1),"")</f>
      </c>
      <c r="GW238">
        <f>IF($JE238&gt;=2,INDEX($GT:$GT,$JD238+2),"")</f>
      </c>
      <c r="GX238">
        <f>IF($JE238&gt;=3,INDEX($GT:$GT,$JD238+3),"")</f>
      </c>
      <c r="GY238">
        <f>IF($JE238&gt;=4,INDEX($GT:$GT,$JD238+4),"")</f>
      </c>
      <c r="GZ238">
        <f>IF($JE238&gt;=5,INDEX($GT:$GT,$JD238+5),"")</f>
      </c>
      <c r="HA238">
        <f>IF($JE238&gt;=6,INDEX($GT:$GT,$JD238+6),"")</f>
      </c>
      <c r="HB238">
        <f>IF($JE238&gt;=7,INDEX($GT:$GT,$JD238+7),"")</f>
      </c>
      <c r="HC238">
        <f>IF($JE238&gt;=8,INDEX($GT:$GT,$JD238+8),"")</f>
      </c>
      <c r="HD238">
        <f>IF($JE238&gt;=9,INDEX($GT:$GT,$JD238+9),"")</f>
      </c>
      <c r="HE238">
        <f>IF($JE238&gt;=10,INDEX($GT:$GT,$JD238+10),"")</f>
      </c>
      <c r="HF238">
        <f>IF($JE238&gt;=11,INDEX($GT:$GT,$JD238+11),"")</f>
      </c>
      <c r="HG238">
        <f>IF($JE238&gt;=12,INDEX($GT:$GT,$JD238+12),"")</f>
      </c>
      <c r="HH238">
        <f>IF($JE238&gt;=13,INDEX($GT:$GT,$JD238+13),"")</f>
      </c>
      <c r="HI238">
        <f>IF($JE238&gt;=14,INDEX($GT:$GT,$JD238+14),"")</f>
      </c>
      <c r="HJ238">
        <f>IF($JE238&gt;=15,INDEX($GT:$GT,$JD238+15),"")</f>
      </c>
      <c r="HK238">
        <f>IF($JE238&gt;=16,INDEX($GT:$GT,$JD238+16),"")</f>
      </c>
      <c r="HL238">
        <f>IF($JE238&gt;=17,INDEX($GT:$GT,$JD238+17),"")</f>
      </c>
      <c r="HM238">
        <f>IF($JE238&gt;=18,INDEX($GT:$GT,$JD238+18),"")</f>
      </c>
      <c r="HN238">
        <f>IF($JE238&gt;=19,INDEX($GT:$GT,$JD238+19),"")</f>
      </c>
      <c r="HO238">
        <f>IF($JE238&gt;=20,INDEX($GT:$GT,$JD238+20),"")</f>
      </c>
      <c r="HP238">
        <f>IF($JE238&gt;=21,INDEX($GT:$GT,$JD238+21),"")</f>
      </c>
      <c r="HQ238">
        <f>IF($JE238&gt;=22,INDEX($GT:$GT,$JD238+22),"")</f>
      </c>
      <c r="HR238">
        <f>IF($JE238&gt;=23,INDEX($GT:$GT,$JD238+23),"")</f>
      </c>
      <c r="HS238">
        <f>IF($JE238&gt;=24,INDEX($GT:$GT,$JD238+24),"")</f>
      </c>
      <c r="HT238">
        <f>IF($JE238&gt;=25,INDEX($GT:$GT,$JD238+25),"")</f>
      </c>
      <c r="HU238">
        <f>IF($JE238&gt;=26,INDEX($GT:$GT,$JD238+26),"")</f>
      </c>
      <c r="HV238">
        <f>IF($JE238&gt;=27,INDEX($GT:$GT,$JD238+27),"")</f>
      </c>
      <c r="HW238">
        <f>IF($JE238&gt;=28,INDEX($GT:$GT,$JD238+28),"")</f>
      </c>
      <c r="HX238">
        <f>IF($JE238&gt;=29,INDEX($GT:$GT,$JD238+29),"")</f>
      </c>
      <c r="HY238">
        <f>IF($JE238&gt;=30,INDEX($GT:$GT,$JD238+30),"")</f>
      </c>
      <c r="HZ238">
        <f>IF($JE238&gt;=31,INDEX($GT:$GT,$JD238+31),"")</f>
      </c>
      <c r="IA238">
        <f>IF($JE238&gt;=32,INDEX($GT:$GT,$JD238+32),"")</f>
      </c>
      <c r="IB238">
        <f>IF($JE238&gt;=33,INDEX($GT:$GT,$JD238+33),"")</f>
      </c>
      <c r="IC238">
        <f>IF($JE238&gt;=34,INDEX($GT:$GT,$JD238+34),"")</f>
      </c>
      <c r="ID238">
        <f>IF($JE238&gt;=35,INDEX($GT:$GT,$JD238+35),"")</f>
      </c>
      <c r="IE238">
        <f>IF($JE238&gt;=36,INDEX($GT:$GT,$JD238+36),"")</f>
      </c>
      <c r="IF238">
        <f>IF($JE238&gt;=37,INDEX($GT:$GT,$JD238+37),"")</f>
      </c>
      <c r="IG238">
        <f>IF($JE238&gt;=38,INDEX($GT:$GT,$JD238+38),"")</f>
      </c>
      <c r="IH238">
        <f>IF($JE238&gt;=39,INDEX($GT:$GT,$JD238+39),"")</f>
      </c>
      <c r="II238">
        <f>IF($JE238&gt;=40,INDEX($GT:$GT,$JD238+40),"")</f>
      </c>
      <c r="IJ238">
        <f>IF($JE238&gt;=41,INDEX($GT:$GT,$JD238+41),"")</f>
      </c>
      <c r="IK238">
        <f>IF($JE238&gt;=42,INDEX($GT:$GT,$JD238+42),"")</f>
      </c>
      <c r="IL238">
        <f>IF($JE238&gt;=43,INDEX($GT:$GT,$JD238+43),"")</f>
      </c>
      <c r="IM238">
        <f>IF($JE238&gt;=44,INDEX($GT:$GT,$JD238+44),"")</f>
      </c>
      <c r="IN238">
        <f>IF($JE238&gt;=45,INDEX($GT:$GT,$JD238+45),"")</f>
      </c>
      <c r="IO238">
        <f>IF($JE238&gt;=46,INDEX($GT:$GT,$JD238+46),"")</f>
      </c>
      <c r="IP238">
        <f>IF($JE238&gt;=47,INDEX($GT:$GT,$JD238+47),"")</f>
      </c>
      <c r="IQ238">
        <f>IF($JE238&gt;=48,INDEX($GT:$GT,$JD238+48),"")</f>
      </c>
      <c r="IR238">
        <f>IF($JE238&gt;=49,INDEX($GT:$GT,$JD238+49),"")</f>
      </c>
      <c r="IS238">
        <f>IF($JE238&gt;=50,INDEX($GT:$GT,$JD238+50),"")</f>
      </c>
      <c r="IT238">
        <f>IF($JE238&gt;=51,INDEX($GT:$GT,$JD238+51),"")</f>
      </c>
      <c r="IU238">
        <f>IF($JE238&gt;=52,INDEX($GT:$GT,$JD238+52),"")</f>
      </c>
      <c r="IV238">
        <f>IF($JE238&gt;=53,INDEX($GT:$GT,$JD238+53),"")</f>
      </c>
      <c r="IW238">
        <f>IF($JE238&gt;=54,INDEX($GT:$GT,$JD238+54),"")</f>
      </c>
      <c r="IX238">
        <f>IF($JE238&gt;=55,INDEX($GT:$GT,$JD238+55),"")</f>
      </c>
      <c r="IY238">
        <f>IF($JE238&gt;=56,INDEX($GT:$GT,$JD238+56),"")</f>
      </c>
      <c r="IZ238">
        <f>IF($JE238&gt;=57,INDEX($GT:$GT,$JD238+57),"")</f>
      </c>
      <c r="JA238">
        <f>IF($JE238&gt;=58,INDEX($GT:$GT,$JD238+58),"")</f>
      </c>
      <c r="JB238">
        <f>IF($JE238&gt;=59,INDEX($GT:$GT,$JD238+59),"")</f>
      </c>
      <c r="JC238">
        <f>IF($JE238&gt;=60,INDEX($GT:$GT,$JD238+60),"")</f>
      </c>
      <c r="JD238">
        <f>IFERROR(MATCH($GS238,$GT$2:$GT$322,0)+1,0)</f>
      </c>
      <c r="JE238">
        <f>IFERROR(INDEX($GU$2:$GU$322,MATCH($GS238,$GT$2:$GT$322,0)),0)</f>
      </c>
      <c r="JF238" t="s">
        <v>28</v>
      </c>
      <c r="JG238" t="s">
        <v>28</v>
      </c>
    </row>
    <row r="239" spans="1:267" x14ac:dyDescent="0.25">
      <c r="J239" s="1"/>
      <c r="K239" s="1"/>
      <c r="L239" s="1"/>
      <c r="M239" s="1"/>
      <c r="N239" s="1">
        <f>IFERROR(IF(FIND(" - ",$J239)&gt;0,MID($J239,FIND(" - ",$J239)+3,LEN($J239)),""),"")</f>
      </c>
      <c r="P239" s="1"/>
      <c r="S239" t="s">
        <v>28</v>
      </c>
      <c r="U239">
        <f>IF(OR($S239="",$T239=""),"",IFERROR($S239/$T239,0))</f>
      </c>
      <c r="V239">
        <f>IF($S239="","",
IF($K239="","",
IF(ISNUMBER(SEARCH("exempt",LOWER($K239))),0,
$S239*(VALUE(SUBSTITUTE($K239,"%",""))/100))))</f>
      </c>
      <c r="AB239">
        <f>IF($S239="","",
SUM($S239,$V239,$Z239,$W239,$Y239)-
IF($AA239="",0,VALUE($AA239)))</f>
      </c>
      <c r="AJ239" t="s">
        <v>894</v>
      </c>
      <c r="AR239">
        <f>IFERROR(LEFT($J239,FIND(" - ",$J239)-1),$J239)</f>
      </c>
      <c r="AU239">
        <f>IF($CJ239&gt;=1,INDEX($AS:$AS,$CI239+1),"")</f>
      </c>
      <c r="AV239">
        <f>IF($CJ239&gt;=2,INDEX($AS:$AS,$CI239+2),"")</f>
      </c>
      <c r="AW239">
        <f>IF($CJ239&gt;=3,INDEX($AS:$AS,$CI239+3),"")</f>
      </c>
      <c r="AX239">
        <f>IF($CJ239&gt;=4,INDEX($AS:$AS,$CI239+4),"")</f>
      </c>
      <c r="AY239">
        <f>IF($CJ239&gt;=5,INDEX($AS:$AS,$CI239+5),"")</f>
      </c>
      <c r="AZ239">
        <f>IF($CJ239&gt;=6,INDEX($AS:$AS,$CI239+6),"")</f>
      </c>
      <c r="BA239">
        <f>IF($CJ239&gt;=7,INDEX($AS:$AS,$CI239+7),"")</f>
      </c>
      <c r="BB239">
        <f>IF($CJ239&gt;=8,INDEX($AS:$AS,$CI239+8),"")</f>
      </c>
      <c r="BC239">
        <f>IF($CJ239&gt;=9,INDEX($AS:$AS,$CI239+9),"")</f>
      </c>
      <c r="BD239">
        <f>IF($CJ239&gt;=10,INDEX($AS:$AS,$CI239+10),"")</f>
      </c>
      <c r="BE239">
        <f>IF($CJ239&gt;=11,INDEX($AS:$AS,$CI239+11),"")</f>
      </c>
      <c r="BF239">
        <f>IF($CJ239&gt;=12,INDEX($AS:$AS,$CI239+12),"")</f>
      </c>
      <c r="BG239">
        <f>IF($CJ239&gt;=13,INDEX($AS:$AS,$CI239+13),"")</f>
      </c>
      <c r="BH239">
        <f>IF($CJ239&gt;=14,INDEX($AS:$AS,$CI239+14),"")</f>
      </c>
      <c r="BI239">
        <f>IF($CJ239&gt;=15,INDEX($AS:$AS,$CI239+15),"")</f>
      </c>
      <c r="BJ239">
        <f>IF($CJ239&gt;=16,INDEX($AS:$AS,$CI239+16),"")</f>
      </c>
      <c r="BK239">
        <f>IF($CJ239&gt;=17,INDEX($AS:$AS,$CI239+17),"")</f>
      </c>
      <c r="BL239">
        <f>IF($CJ239&gt;=18,INDEX($AS:$AS,$CI239+18),"")</f>
      </c>
      <c r="BM239">
        <f>IF($CJ239&gt;=19,INDEX($AS:$AS,$CI239+19),"")</f>
      </c>
      <c r="BN239">
        <f>IF($CJ239&gt;=20,INDEX($AS:$AS,$CI239+20),"")</f>
      </c>
      <c r="BO239">
        <f>IF($CJ239&gt;=21,INDEX($AS:$AS,$CI239+21),"")</f>
      </c>
      <c r="BP239">
        <f>IF($CJ239&gt;=22,INDEX($AS:$AS,$CI239+22),"")</f>
      </c>
      <c r="BQ239">
        <f>IF($CJ239&gt;=23,INDEX($AS:$AS,$CI239+23),"")</f>
      </c>
      <c r="BR239">
        <f>IF($CJ239&gt;=24,INDEX($AS:$AS,$CI239+24),"")</f>
      </c>
      <c r="BS239">
        <f>IF($CJ239&gt;=25,INDEX($AS:$AS,$CI239+25),"")</f>
      </c>
      <c r="BT239">
        <f>IF($CJ239&gt;=26,INDEX($AS:$AS,$CI239+26),"")</f>
      </c>
      <c r="BU239">
        <f>IF($CJ239&gt;=27,INDEX($AS:$AS,$CI239+27),"")</f>
      </c>
      <c r="BV239">
        <f>IF($CJ239&gt;=28,INDEX($AS:$AS,$CI239+28),"")</f>
      </c>
      <c r="BW239">
        <f>IF($CJ239&gt;=29,INDEX($AS:$AS,$CI239+29),"")</f>
      </c>
      <c r="BX239">
        <f>IF($CJ239&gt;=30,INDEX($AS:$AS,$CI239+30),"")</f>
      </c>
      <c r="BY239">
        <f>IF($CJ239&gt;=31,INDEX($AS:$AS,$CI239+31),"")</f>
      </c>
      <c r="BZ239">
        <f>IF($CJ239&gt;=32,INDEX($AS:$AS,$CI239+32),"")</f>
      </c>
      <c r="CA239">
        <f>IF($CJ239&gt;=33,INDEX($AS:$AS,$CI239+33),"")</f>
      </c>
      <c r="CB239">
        <f>IF($CJ239&gt;=34,INDEX($AS:$AS,$CI239+34),"")</f>
      </c>
      <c r="CC239">
        <f>IF($CJ239&gt;=35,INDEX($AS:$AS,$CI239+35),"")</f>
      </c>
      <c r="CD239">
        <f>IF($CJ239&gt;=36,INDEX($AS:$AS,$CI239+36),"")</f>
      </c>
      <c r="CE239">
        <f>IF($CJ239&gt;=37,INDEX($AS:$AS,$CI239+37),"")</f>
      </c>
      <c r="CF239">
        <f>IF($CJ239&gt;=38,INDEX($AS:$AS,$CI239+38),"")</f>
      </c>
      <c r="CG239">
        <f>IF($CJ239&gt;=39,INDEX($AS:$AS,$CI239+39),"")</f>
      </c>
      <c r="CH239">
        <f>IF($CJ239&gt;=40,INDEX($AS:$AS,$CI239+40),"")</f>
      </c>
      <c r="CI239">
        <f>IFERROR(MATCH($AR239,$AS$2:$AS$133,0)+1,0)</f>
      </c>
      <c r="CJ239">
        <f>IFERROR(INDEX($AT$2:$AT$133,MATCH($AR239,$AS$2:$AS$133,0)),0)</f>
      </c>
      <c r="CK239">
        <f>IFERROR(LEFT($O239,FIND(" - ",$O239)-1),$O239)</f>
      </c>
      <c r="CL239" t="s">
        <v>123</v>
      </c>
      <c r="CN239">
        <f>IF($DI239&gt;=1,INDEX($CL:$CL,$DH239+1),"")</f>
      </c>
      <c r="CO239">
        <f>IF($DI239&gt;=2,INDEX($CL:$CL,$DH239+2),"")</f>
      </c>
      <c r="CP239">
        <f>IF($DI239&gt;=3,INDEX($CL:$CL,$DH239+3),"")</f>
      </c>
      <c r="CQ239">
        <f>IF($DI239&gt;=4,INDEX($CL:$CL,$DH239+4),"")</f>
      </c>
      <c r="CR239">
        <f>IF($DI239&gt;=5,INDEX($CL:$CL,$DH239+5),"")</f>
      </c>
      <c r="CS239">
        <f>IF($DI239&gt;=6,INDEX($CL:$CL,$DH239+6),"")</f>
      </c>
      <c r="CT239">
        <f>IF($DI239&gt;=7,INDEX($CL:$CL,$DH239+7),"")</f>
      </c>
      <c r="CU239">
        <f>IF($DI239&gt;=8,INDEX($CL:$CL,$DH239+8),"")</f>
      </c>
      <c r="CV239">
        <f>IF($DI239&gt;=9,INDEX($CL:$CL,$DH239+9),"")</f>
      </c>
      <c r="CW239">
        <f>IF($DI239&gt;=10,INDEX($CL:$CL,$DH239+10),"")</f>
      </c>
      <c r="CX239">
        <f>IF($DI239&gt;=11,INDEX($CL:$CL,$DH239+11),"")</f>
      </c>
      <c r="CY239">
        <f>IF($DI239&gt;=12,INDEX($CL:$CL,$DH239+12),"")</f>
      </c>
      <c r="CZ239">
        <f>IF($DI239&gt;=13,INDEX($CL:$CL,$DH239+13),"")</f>
      </c>
      <c r="DA239">
        <f>IF($DI239&gt;=14,INDEX($CL:$CL,$DH239+14),"")</f>
      </c>
      <c r="DB239">
        <f>IF($DI239&gt;=15,INDEX($CL:$CL,$DH239+15),"")</f>
      </c>
      <c r="DC239">
        <f>IF($DI239&gt;=16,INDEX($CL:$CL,$DH239+16),"")</f>
      </c>
      <c r="DD239">
        <f>IF($DI239&gt;=17,INDEX($CL:$CL,$DH239+17),"")</f>
      </c>
      <c r="DE239">
        <f>IF($DI239&gt;=18,INDEX($CL:$CL,$DH239+18),"")</f>
      </c>
      <c r="DF239">
        <f>IF($DI239&gt;=19,INDEX($CL:$CL,$DH239+19),"")</f>
      </c>
      <c r="DG239">
        <f>IF($DI239&gt;=20,INDEX($CL:$CL,$DH239+20),"")</f>
      </c>
      <c r="DH239">
        <f>IFERROR(MATCH($CK239,$CL$2:$CL$1558,0)+1,0)</f>
      </c>
      <c r="DI239">
        <f>IFERROR(INDEX($CM$2:$CM$1558,MATCH($CK239,$CL$2:$CL$1558,0)),0)</f>
      </c>
      <c r="DJ239">
        <f>IFERROR(INDEX($AQ:$AQ,MATCH($K239,$AP:$AP,0))&amp;"","")</f>
      </c>
      <c r="DN239">
        <f>IF($GQ239&gt;=1,INDEX($DK:$DK,$GP239+1),"")</f>
      </c>
      <c r="DO239">
        <f>IF($GQ239&gt;=2,INDEX($DK:$DK,$GP239+2),"")</f>
      </c>
      <c r="DP239">
        <f>IF($GQ239&gt;=3,INDEX($DK:$DK,$GP239+3),"")</f>
      </c>
      <c r="DQ239">
        <f>IF($GQ239&gt;=4,INDEX($DK:$DK,$GP239+4),"")</f>
      </c>
      <c r="DR239">
        <f>IF($GQ239&gt;=5,INDEX($DK:$DK,$GP239+5),"")</f>
      </c>
      <c r="DS239">
        <f>IF($GQ239&gt;=6,INDEX($DK:$DK,$GP239+6),"")</f>
      </c>
      <c r="DT239">
        <f>IF($GQ239&gt;=7,INDEX($DK:$DK,$GP239+7),"")</f>
      </c>
      <c r="DU239">
        <f>IF($GQ239&gt;=8,INDEX($DK:$DK,$GP239+8),"")</f>
      </c>
      <c r="DV239">
        <f>IF($GQ239&gt;=9,INDEX($DK:$DK,$GP239+9),"")</f>
      </c>
      <c r="DW239">
        <f>IF($GQ239&gt;=10,INDEX($DK:$DK,$GP239+10),"")</f>
      </c>
      <c r="DX239">
        <f>IF($GQ239&gt;=11,INDEX($DK:$DK,$GP239+11),"")</f>
      </c>
      <c r="DY239">
        <f>IF($GQ239&gt;=12,INDEX($DK:$DK,$GP239+12),"")</f>
      </c>
      <c r="DZ239">
        <f>IF($GQ239&gt;=13,INDEX($DK:$DK,$GP239+13),"")</f>
      </c>
      <c r="EA239">
        <f>IF($GQ239&gt;=14,INDEX($DK:$DK,$GP239+14),"")</f>
      </c>
      <c r="EB239">
        <f>IF($GQ239&gt;=15,INDEX($DK:$DK,$GP239+15),"")</f>
      </c>
      <c r="EC239">
        <f>IF($GQ239&gt;=16,INDEX($DK:$DK,$GP239+16),"")</f>
      </c>
      <c r="ED239">
        <f>IF($GQ239&gt;=17,INDEX($DK:$DK,$GP239+17),"")</f>
      </c>
      <c r="EE239">
        <f>IF($GQ239&gt;=18,INDEX($DK:$DK,$GP239+18),"")</f>
      </c>
      <c r="EF239">
        <f>IF($GQ239&gt;=19,INDEX($DK:$DK,$GP239+19),"")</f>
      </c>
      <c r="EG239">
        <f>IF($GQ239&gt;=20,INDEX($DK:$DK,$GP239+20),"")</f>
      </c>
      <c r="EH239">
        <f>IF($GQ239&gt;=21,INDEX($DK:$DK,$GP239+21),"")</f>
      </c>
      <c r="EI239">
        <f>IF($GQ239&gt;=22,INDEX($DK:$DK,$GP239+22),"")</f>
      </c>
      <c r="EJ239">
        <f>IF($GQ239&gt;=23,INDEX($DK:$DK,$GP239+23),"")</f>
      </c>
      <c r="EK239">
        <f>IF($GQ239&gt;=24,INDEX($DK:$DK,$GP239+24),"")</f>
      </c>
      <c r="EL239">
        <f>IF($GQ239&gt;=25,INDEX($DK:$DK,$GP239+25),"")</f>
      </c>
      <c r="EM239">
        <f>IF($GQ239&gt;=26,INDEX($DK:$DK,$GP239+26),"")</f>
      </c>
      <c r="EN239">
        <f>IF($GQ239&gt;=27,INDEX($DK:$DK,$GP239+27),"")</f>
      </c>
      <c r="EO239">
        <f>IF($GQ239&gt;=28,INDEX($DK:$DK,$GP239+28),"")</f>
      </c>
      <c r="EP239">
        <f>IF($GQ239&gt;=29,INDEX($DK:$DK,$GP239+29),"")</f>
      </c>
      <c r="EQ239">
        <f>IF($GQ239&gt;=30,INDEX($DK:$DK,$GP239+30),"")</f>
      </c>
      <c r="ER239">
        <f>IF($GQ239&gt;=31,INDEX($DK:$DK,$GP239+31),"")</f>
      </c>
      <c r="ES239">
        <f>IF($GQ239&gt;=32,INDEX($DK:$DK,$GP239+32),"")</f>
      </c>
      <c r="ET239">
        <f>IF($GQ239&gt;=33,INDEX($DK:$DK,$GP239+33),"")</f>
      </c>
      <c r="EU239">
        <f>IF($GQ239&gt;=34,INDEX($DK:$DK,$GP239+34),"")</f>
      </c>
      <c r="EV239">
        <f>IF($GQ239&gt;=35,INDEX($DK:$DK,$GP239+35),"")</f>
      </c>
      <c r="EW239">
        <f>IF($GQ239&gt;=36,INDEX($DK:$DK,$GP239+36),"")</f>
      </c>
      <c r="EX239">
        <f>IF($GQ239&gt;=37,INDEX($DK:$DK,$GP239+37),"")</f>
      </c>
      <c r="EY239">
        <f>IF($GQ239&gt;=38,INDEX($DK:$DK,$GP239+38),"")</f>
      </c>
      <c r="EZ239">
        <f>IF($GQ239&gt;=39,INDEX($DK:$DK,$GP239+39),"")</f>
      </c>
      <c r="FA239">
        <f>IF($GQ239&gt;=40,INDEX($DK:$DK,$GP239+40),"")</f>
      </c>
      <c r="FB239">
        <f>IF($GQ239&gt;=1,INDEX($DL:$DL,$GP239+1),"")</f>
      </c>
      <c r="FC239">
        <f>IF($GQ239&gt;=2,INDEX($DL:$DL,$GP239+2),"")</f>
      </c>
      <c r="FD239">
        <f>IF($GQ239&gt;=3,INDEX($DL:$DL,$GP239+3),"")</f>
      </c>
      <c r="FE239">
        <f>IF($GQ239&gt;=4,INDEX($DL:$DL,$GP239+4),"")</f>
      </c>
      <c r="FF239">
        <f>IF($GQ239&gt;=5,INDEX($DL:$DL,$GP239+5),"")</f>
      </c>
      <c r="FG239">
        <f>IF($GQ239&gt;=6,INDEX($DL:$DL,$GP239+6),"")</f>
      </c>
      <c r="FH239">
        <f>IF($GQ239&gt;=7,INDEX($DL:$DL,$GP239+7),"")</f>
      </c>
      <c r="FI239">
        <f>IF($GQ239&gt;=8,INDEX($DL:$DL,$GP239+8),"")</f>
      </c>
      <c r="FJ239">
        <f>IF($GQ239&gt;=9,INDEX($DL:$DL,$GP239+9),"")</f>
      </c>
      <c r="FK239">
        <f>IF($GQ239&gt;=10,INDEX($DL:$DL,$GP239+10),"")</f>
      </c>
      <c r="FL239">
        <f>IF($GQ239&gt;=11,INDEX($DL:$DL,$GP239+11),"")</f>
      </c>
      <c r="FM239">
        <f>IF($GQ239&gt;=12,INDEX($DL:$DL,$GP239+12),"")</f>
      </c>
      <c r="FN239">
        <f>IF($GQ239&gt;=13,INDEX($DL:$DL,$GP239+13),"")</f>
      </c>
      <c r="FO239">
        <f>IF($GQ239&gt;=14,INDEX($DL:$DL,$GP239+14),"")</f>
      </c>
      <c r="FP239">
        <f>IF($GQ239&gt;=15,INDEX($DL:$DL,$GP239+15),"")</f>
      </c>
      <c r="FQ239">
        <f>IF($GQ239&gt;=16,INDEX($DL:$DL,$GP239+16),"")</f>
      </c>
      <c r="FR239">
        <f>IF($GQ239&gt;=17,INDEX($DL:$DL,$GP239+17),"")</f>
      </c>
      <c r="FS239">
        <f>IF($GQ239&gt;=18,INDEX($DL:$DL,$GP239+18),"")</f>
      </c>
      <c r="FT239">
        <f>IF($GQ239&gt;=19,INDEX($DL:$DL,$GP239+19),"")</f>
      </c>
      <c r="FU239">
        <f>IF($GQ239&gt;=20,INDEX($DL:$DL,$GP239+20),"")</f>
      </c>
      <c r="FV239">
        <f>IF($GQ239&gt;=21,INDEX($DL:$DL,$GP239+21),"")</f>
      </c>
      <c r="FW239">
        <f>IF($GQ239&gt;=22,INDEX($DL:$DL,$GP239+22),"")</f>
      </c>
      <c r="FX239">
        <f>IF($GQ239&gt;=23,INDEX($DL:$DL,$GP239+23),"")</f>
      </c>
      <c r="FY239">
        <f>IF($GQ239&gt;=24,INDEX($DL:$DL,$GP239+24),"")</f>
      </c>
      <c r="FZ239">
        <f>IF($GQ239&gt;=25,INDEX($DL:$DL,$GP239+25),"")</f>
      </c>
      <c r="GA239">
        <f>IF($GQ239&gt;=26,INDEX($DL:$DL,$GP239+26),"")</f>
      </c>
      <c r="GB239">
        <f>IF($GQ239&gt;=27,INDEX($DL:$DL,$GP239+27),"")</f>
      </c>
      <c r="GC239">
        <f>IF($GQ239&gt;=28,INDEX($DL:$DL,$GP239+28),"")</f>
      </c>
      <c r="GD239">
        <f>IF($GQ239&gt;=29,INDEX($DL:$DL,$GP239+29),"")</f>
      </c>
      <c r="GE239">
        <f>IF($GQ239&gt;=30,INDEX($DL:$DL,$GP239+30),"")</f>
      </c>
      <c r="GF239">
        <f>IF($GQ239&gt;=31,INDEX($DL:$DL,$GP239+31),"")</f>
      </c>
      <c r="GG239">
        <f>IF($GQ239&gt;=32,INDEX($DL:$DL,$GP239+32),"")</f>
      </c>
      <c r="GH239">
        <f>IF($GQ239&gt;=33,INDEX($DL:$DL,$GP239+33),"")</f>
      </c>
      <c r="GI239">
        <f>IF($GQ239&gt;=34,INDEX($DL:$DL,$GP239+34),"")</f>
      </c>
      <c r="GJ239">
        <f>IF($GQ239&gt;=35,INDEX($DL:$DL,$GP239+35),"")</f>
      </c>
      <c r="GK239">
        <f>IF($GQ239&gt;=36,INDEX($DL:$DL,$GP239+36),"")</f>
      </c>
      <c r="GL239">
        <f>IF($GQ239&gt;=37,INDEX($DL:$DL,$GP239+37),"")</f>
      </c>
      <c r="GM239">
        <f>IF($GQ239&gt;=38,INDEX($DL:$DL,$GP239+38),"")</f>
      </c>
      <c r="GN239">
        <f>IF($GQ239&gt;=39,INDEX($DL:$DL,$GP239+39),"")</f>
      </c>
      <c r="GO239">
        <f>IF($GQ239&gt;=40,INDEX($DL:$DL,$GP239+40),"")</f>
      </c>
      <c r="GP239">
        <f>IFERROR(MATCH($DJ239,$DK$2:$DK$148,0)+1,0)</f>
      </c>
      <c r="GQ239">
        <f>IFERROR(INDEX($DM$2:$DM$148,MATCH($DJ239,$DK$2:$DK$148,0)),0)</f>
      </c>
      <c r="GR239">
        <f>IFERROR(MATCH($L239,$DN$239:$FA$239,0),0)</f>
      </c>
      <c r="GS239">
        <f>IF($GR239&gt;0,INDEX($FB$239:$GO$239,$GR239),"")</f>
      </c>
      <c r="GT239" t="s">
        <v>539</v>
      </c>
      <c r="GV239">
        <f>IF($JE239&gt;=1,INDEX($GT:$GT,$JD239+1),"")</f>
      </c>
      <c r="GW239">
        <f>IF($JE239&gt;=2,INDEX($GT:$GT,$JD239+2),"")</f>
      </c>
      <c r="GX239">
        <f>IF($JE239&gt;=3,INDEX($GT:$GT,$JD239+3),"")</f>
      </c>
      <c r="GY239">
        <f>IF($JE239&gt;=4,INDEX($GT:$GT,$JD239+4),"")</f>
      </c>
      <c r="GZ239">
        <f>IF($JE239&gt;=5,INDEX($GT:$GT,$JD239+5),"")</f>
      </c>
      <c r="HA239">
        <f>IF($JE239&gt;=6,INDEX($GT:$GT,$JD239+6),"")</f>
      </c>
      <c r="HB239">
        <f>IF($JE239&gt;=7,INDEX($GT:$GT,$JD239+7),"")</f>
      </c>
      <c r="HC239">
        <f>IF($JE239&gt;=8,INDEX($GT:$GT,$JD239+8),"")</f>
      </c>
      <c r="HD239">
        <f>IF($JE239&gt;=9,INDEX($GT:$GT,$JD239+9),"")</f>
      </c>
      <c r="HE239">
        <f>IF($JE239&gt;=10,INDEX($GT:$GT,$JD239+10),"")</f>
      </c>
      <c r="HF239">
        <f>IF($JE239&gt;=11,INDEX($GT:$GT,$JD239+11),"")</f>
      </c>
      <c r="HG239">
        <f>IF($JE239&gt;=12,INDEX($GT:$GT,$JD239+12),"")</f>
      </c>
      <c r="HH239">
        <f>IF($JE239&gt;=13,INDEX($GT:$GT,$JD239+13),"")</f>
      </c>
      <c r="HI239">
        <f>IF($JE239&gt;=14,INDEX($GT:$GT,$JD239+14),"")</f>
      </c>
      <c r="HJ239">
        <f>IF($JE239&gt;=15,INDEX($GT:$GT,$JD239+15),"")</f>
      </c>
      <c r="HK239">
        <f>IF($JE239&gt;=16,INDEX($GT:$GT,$JD239+16),"")</f>
      </c>
      <c r="HL239">
        <f>IF($JE239&gt;=17,INDEX($GT:$GT,$JD239+17),"")</f>
      </c>
      <c r="HM239">
        <f>IF($JE239&gt;=18,INDEX($GT:$GT,$JD239+18),"")</f>
      </c>
      <c r="HN239">
        <f>IF($JE239&gt;=19,INDEX($GT:$GT,$JD239+19),"")</f>
      </c>
      <c r="HO239">
        <f>IF($JE239&gt;=20,INDEX($GT:$GT,$JD239+20),"")</f>
      </c>
      <c r="HP239">
        <f>IF($JE239&gt;=21,INDEX($GT:$GT,$JD239+21),"")</f>
      </c>
      <c r="HQ239">
        <f>IF($JE239&gt;=22,INDEX($GT:$GT,$JD239+22),"")</f>
      </c>
      <c r="HR239">
        <f>IF($JE239&gt;=23,INDEX($GT:$GT,$JD239+23),"")</f>
      </c>
      <c r="HS239">
        <f>IF($JE239&gt;=24,INDEX($GT:$GT,$JD239+24),"")</f>
      </c>
      <c r="HT239">
        <f>IF($JE239&gt;=25,INDEX($GT:$GT,$JD239+25),"")</f>
      </c>
      <c r="HU239">
        <f>IF($JE239&gt;=26,INDEX($GT:$GT,$JD239+26),"")</f>
      </c>
      <c r="HV239">
        <f>IF($JE239&gt;=27,INDEX($GT:$GT,$JD239+27),"")</f>
      </c>
      <c r="HW239">
        <f>IF($JE239&gt;=28,INDEX($GT:$GT,$JD239+28),"")</f>
      </c>
      <c r="HX239">
        <f>IF($JE239&gt;=29,INDEX($GT:$GT,$JD239+29),"")</f>
      </c>
      <c r="HY239">
        <f>IF($JE239&gt;=30,INDEX($GT:$GT,$JD239+30),"")</f>
      </c>
      <c r="HZ239">
        <f>IF($JE239&gt;=31,INDEX($GT:$GT,$JD239+31),"")</f>
      </c>
      <c r="IA239">
        <f>IF($JE239&gt;=32,INDEX($GT:$GT,$JD239+32),"")</f>
      </c>
      <c r="IB239">
        <f>IF($JE239&gt;=33,INDEX($GT:$GT,$JD239+33),"")</f>
      </c>
      <c r="IC239">
        <f>IF($JE239&gt;=34,INDEX($GT:$GT,$JD239+34),"")</f>
      </c>
      <c r="ID239">
        <f>IF($JE239&gt;=35,INDEX($GT:$GT,$JD239+35),"")</f>
      </c>
      <c r="IE239">
        <f>IF($JE239&gt;=36,INDEX($GT:$GT,$JD239+36),"")</f>
      </c>
      <c r="IF239">
        <f>IF($JE239&gt;=37,INDEX($GT:$GT,$JD239+37),"")</f>
      </c>
      <c r="IG239">
        <f>IF($JE239&gt;=38,INDEX($GT:$GT,$JD239+38),"")</f>
      </c>
      <c r="IH239">
        <f>IF($JE239&gt;=39,INDEX($GT:$GT,$JD239+39),"")</f>
      </c>
      <c r="II239">
        <f>IF($JE239&gt;=40,INDEX($GT:$GT,$JD239+40),"")</f>
      </c>
      <c r="IJ239">
        <f>IF($JE239&gt;=41,INDEX($GT:$GT,$JD239+41),"")</f>
      </c>
      <c r="IK239">
        <f>IF($JE239&gt;=42,INDEX($GT:$GT,$JD239+42),"")</f>
      </c>
      <c r="IL239">
        <f>IF($JE239&gt;=43,INDEX($GT:$GT,$JD239+43),"")</f>
      </c>
      <c r="IM239">
        <f>IF($JE239&gt;=44,INDEX($GT:$GT,$JD239+44),"")</f>
      </c>
      <c r="IN239">
        <f>IF($JE239&gt;=45,INDEX($GT:$GT,$JD239+45),"")</f>
      </c>
      <c r="IO239">
        <f>IF($JE239&gt;=46,INDEX($GT:$GT,$JD239+46),"")</f>
      </c>
      <c r="IP239">
        <f>IF($JE239&gt;=47,INDEX($GT:$GT,$JD239+47),"")</f>
      </c>
      <c r="IQ239">
        <f>IF($JE239&gt;=48,INDEX($GT:$GT,$JD239+48),"")</f>
      </c>
      <c r="IR239">
        <f>IF($JE239&gt;=49,INDEX($GT:$GT,$JD239+49),"")</f>
      </c>
      <c r="IS239">
        <f>IF($JE239&gt;=50,INDEX($GT:$GT,$JD239+50),"")</f>
      </c>
      <c r="IT239">
        <f>IF($JE239&gt;=51,INDEX($GT:$GT,$JD239+51),"")</f>
      </c>
      <c r="IU239">
        <f>IF($JE239&gt;=52,INDEX($GT:$GT,$JD239+52),"")</f>
      </c>
      <c r="IV239">
        <f>IF($JE239&gt;=53,INDEX($GT:$GT,$JD239+53),"")</f>
      </c>
      <c r="IW239">
        <f>IF($JE239&gt;=54,INDEX($GT:$GT,$JD239+54),"")</f>
      </c>
      <c r="IX239">
        <f>IF($JE239&gt;=55,INDEX($GT:$GT,$JD239+55),"")</f>
      </c>
      <c r="IY239">
        <f>IF($JE239&gt;=56,INDEX($GT:$GT,$JD239+56),"")</f>
      </c>
      <c r="IZ239">
        <f>IF($JE239&gt;=57,INDEX($GT:$GT,$JD239+57),"")</f>
      </c>
      <c r="JA239">
        <f>IF($JE239&gt;=58,INDEX($GT:$GT,$JD239+58),"")</f>
      </c>
      <c r="JB239">
        <f>IF($JE239&gt;=59,INDEX($GT:$GT,$JD239+59),"")</f>
      </c>
      <c r="JC239">
        <f>IF($JE239&gt;=60,INDEX($GT:$GT,$JD239+60),"")</f>
      </c>
      <c r="JD239">
        <f>IFERROR(MATCH($GS239,$GT$2:$GT$322,0)+1,0)</f>
      </c>
      <c r="JE239">
        <f>IFERROR(INDEX($GU$2:$GU$322,MATCH($GS239,$GT$2:$GT$322,0)),0)</f>
      </c>
      <c r="JF239" t="s">
        <v>28</v>
      </c>
      <c r="JG239" t="s">
        <v>28</v>
      </c>
    </row>
    <row r="240" spans="1:267" x14ac:dyDescent="0.25">
      <c r="J240" s="1"/>
      <c r="K240" s="1"/>
      <c r="L240" s="1"/>
      <c r="M240" s="1"/>
      <c r="N240" s="1">
        <f>IFERROR(IF(FIND(" - ",$J240)&gt;0,MID($J240,FIND(" - ",$J240)+3,LEN($J240)),""),"")</f>
      </c>
      <c r="P240" s="1"/>
      <c r="S240" t="s">
        <v>28</v>
      </c>
      <c r="U240">
        <f>IF(OR($S240="",$T240=""),"",IFERROR($S240/$T240,0))</f>
      </c>
      <c r="V240">
        <f>IF($S240="","",
IF($K240="","",
IF(ISNUMBER(SEARCH("exempt",LOWER($K240))),0,
$S240*(VALUE(SUBSTITUTE($K240,"%",""))/100))))</f>
      </c>
      <c r="AB240">
        <f>IF($S240="","",
SUM($S240,$V240,$Z240,$W240,$Y240)-
IF($AA240="",0,VALUE($AA240)))</f>
      </c>
      <c r="AJ240" t="s">
        <v>895</v>
      </c>
      <c r="AR240">
        <f>IFERROR(LEFT($J240,FIND(" - ",$J240)-1),$J240)</f>
      </c>
      <c r="AU240">
        <f>IF($CJ240&gt;=1,INDEX($AS:$AS,$CI240+1),"")</f>
      </c>
      <c r="AV240">
        <f>IF($CJ240&gt;=2,INDEX($AS:$AS,$CI240+2),"")</f>
      </c>
      <c r="AW240">
        <f>IF($CJ240&gt;=3,INDEX($AS:$AS,$CI240+3),"")</f>
      </c>
      <c r="AX240">
        <f>IF($CJ240&gt;=4,INDEX($AS:$AS,$CI240+4),"")</f>
      </c>
      <c r="AY240">
        <f>IF($CJ240&gt;=5,INDEX($AS:$AS,$CI240+5),"")</f>
      </c>
      <c r="AZ240">
        <f>IF($CJ240&gt;=6,INDEX($AS:$AS,$CI240+6),"")</f>
      </c>
      <c r="BA240">
        <f>IF($CJ240&gt;=7,INDEX($AS:$AS,$CI240+7),"")</f>
      </c>
      <c r="BB240">
        <f>IF($CJ240&gt;=8,INDEX($AS:$AS,$CI240+8),"")</f>
      </c>
      <c r="BC240">
        <f>IF($CJ240&gt;=9,INDEX($AS:$AS,$CI240+9),"")</f>
      </c>
      <c r="BD240">
        <f>IF($CJ240&gt;=10,INDEX($AS:$AS,$CI240+10),"")</f>
      </c>
      <c r="BE240">
        <f>IF($CJ240&gt;=11,INDEX($AS:$AS,$CI240+11),"")</f>
      </c>
      <c r="BF240">
        <f>IF($CJ240&gt;=12,INDEX($AS:$AS,$CI240+12),"")</f>
      </c>
      <c r="BG240">
        <f>IF($CJ240&gt;=13,INDEX($AS:$AS,$CI240+13),"")</f>
      </c>
      <c r="BH240">
        <f>IF($CJ240&gt;=14,INDEX($AS:$AS,$CI240+14),"")</f>
      </c>
      <c r="BI240">
        <f>IF($CJ240&gt;=15,INDEX($AS:$AS,$CI240+15),"")</f>
      </c>
      <c r="BJ240">
        <f>IF($CJ240&gt;=16,INDEX($AS:$AS,$CI240+16),"")</f>
      </c>
      <c r="BK240">
        <f>IF($CJ240&gt;=17,INDEX($AS:$AS,$CI240+17),"")</f>
      </c>
      <c r="BL240">
        <f>IF($CJ240&gt;=18,INDEX($AS:$AS,$CI240+18),"")</f>
      </c>
      <c r="BM240">
        <f>IF($CJ240&gt;=19,INDEX($AS:$AS,$CI240+19),"")</f>
      </c>
      <c r="BN240">
        <f>IF($CJ240&gt;=20,INDEX($AS:$AS,$CI240+20),"")</f>
      </c>
      <c r="BO240">
        <f>IF($CJ240&gt;=21,INDEX($AS:$AS,$CI240+21),"")</f>
      </c>
      <c r="BP240">
        <f>IF($CJ240&gt;=22,INDEX($AS:$AS,$CI240+22),"")</f>
      </c>
      <c r="BQ240">
        <f>IF($CJ240&gt;=23,INDEX($AS:$AS,$CI240+23),"")</f>
      </c>
      <c r="BR240">
        <f>IF($CJ240&gt;=24,INDEX($AS:$AS,$CI240+24),"")</f>
      </c>
      <c r="BS240">
        <f>IF($CJ240&gt;=25,INDEX($AS:$AS,$CI240+25),"")</f>
      </c>
      <c r="BT240">
        <f>IF($CJ240&gt;=26,INDEX($AS:$AS,$CI240+26),"")</f>
      </c>
      <c r="BU240">
        <f>IF($CJ240&gt;=27,INDEX($AS:$AS,$CI240+27),"")</f>
      </c>
      <c r="BV240">
        <f>IF($CJ240&gt;=28,INDEX($AS:$AS,$CI240+28),"")</f>
      </c>
      <c r="BW240">
        <f>IF($CJ240&gt;=29,INDEX($AS:$AS,$CI240+29),"")</f>
      </c>
      <c r="BX240">
        <f>IF($CJ240&gt;=30,INDEX($AS:$AS,$CI240+30),"")</f>
      </c>
      <c r="BY240">
        <f>IF($CJ240&gt;=31,INDEX($AS:$AS,$CI240+31),"")</f>
      </c>
      <c r="BZ240">
        <f>IF($CJ240&gt;=32,INDEX($AS:$AS,$CI240+32),"")</f>
      </c>
      <c r="CA240">
        <f>IF($CJ240&gt;=33,INDEX($AS:$AS,$CI240+33),"")</f>
      </c>
      <c r="CB240">
        <f>IF($CJ240&gt;=34,INDEX($AS:$AS,$CI240+34),"")</f>
      </c>
      <c r="CC240">
        <f>IF($CJ240&gt;=35,INDEX($AS:$AS,$CI240+35),"")</f>
      </c>
      <c r="CD240">
        <f>IF($CJ240&gt;=36,INDEX($AS:$AS,$CI240+36),"")</f>
      </c>
      <c r="CE240">
        <f>IF($CJ240&gt;=37,INDEX($AS:$AS,$CI240+37),"")</f>
      </c>
      <c r="CF240">
        <f>IF($CJ240&gt;=38,INDEX($AS:$AS,$CI240+38),"")</f>
      </c>
      <c r="CG240">
        <f>IF($CJ240&gt;=39,INDEX($AS:$AS,$CI240+39),"")</f>
      </c>
      <c r="CH240">
        <f>IF($CJ240&gt;=40,INDEX($AS:$AS,$CI240+40),"")</f>
      </c>
      <c r="CI240">
        <f>IFERROR(MATCH($AR240,$AS$2:$AS$133,0)+1,0)</f>
      </c>
      <c r="CJ240">
        <f>IFERROR(INDEX($AT$2:$AT$133,MATCH($AR240,$AS$2:$AS$133,0)),0)</f>
      </c>
      <c r="CK240">
        <f>IFERROR(LEFT($O240,FIND(" - ",$O240)-1),$O240)</f>
      </c>
      <c r="CL240" t="s">
        <v>156</v>
      </c>
      <c r="CN240">
        <f>IF($DI240&gt;=1,INDEX($CL:$CL,$DH240+1),"")</f>
      </c>
      <c r="CO240">
        <f>IF($DI240&gt;=2,INDEX($CL:$CL,$DH240+2),"")</f>
      </c>
      <c r="CP240">
        <f>IF($DI240&gt;=3,INDEX($CL:$CL,$DH240+3),"")</f>
      </c>
      <c r="CQ240">
        <f>IF($DI240&gt;=4,INDEX($CL:$CL,$DH240+4),"")</f>
      </c>
      <c r="CR240">
        <f>IF($DI240&gt;=5,INDEX($CL:$CL,$DH240+5),"")</f>
      </c>
      <c r="CS240">
        <f>IF($DI240&gt;=6,INDEX($CL:$CL,$DH240+6),"")</f>
      </c>
      <c r="CT240">
        <f>IF($DI240&gt;=7,INDEX($CL:$CL,$DH240+7),"")</f>
      </c>
      <c r="CU240">
        <f>IF($DI240&gt;=8,INDEX($CL:$CL,$DH240+8),"")</f>
      </c>
      <c r="CV240">
        <f>IF($DI240&gt;=9,INDEX($CL:$CL,$DH240+9),"")</f>
      </c>
      <c r="CW240">
        <f>IF($DI240&gt;=10,INDEX($CL:$CL,$DH240+10),"")</f>
      </c>
      <c r="CX240">
        <f>IF($DI240&gt;=11,INDEX($CL:$CL,$DH240+11),"")</f>
      </c>
      <c r="CY240">
        <f>IF($DI240&gt;=12,INDEX($CL:$CL,$DH240+12),"")</f>
      </c>
      <c r="CZ240">
        <f>IF($DI240&gt;=13,INDEX($CL:$CL,$DH240+13),"")</f>
      </c>
      <c r="DA240">
        <f>IF($DI240&gt;=14,INDEX($CL:$CL,$DH240+14),"")</f>
      </c>
      <c r="DB240">
        <f>IF($DI240&gt;=15,INDEX($CL:$CL,$DH240+15),"")</f>
      </c>
      <c r="DC240">
        <f>IF($DI240&gt;=16,INDEX($CL:$CL,$DH240+16),"")</f>
      </c>
      <c r="DD240">
        <f>IF($DI240&gt;=17,INDEX($CL:$CL,$DH240+17),"")</f>
      </c>
      <c r="DE240">
        <f>IF($DI240&gt;=18,INDEX($CL:$CL,$DH240+18),"")</f>
      </c>
      <c r="DF240">
        <f>IF($DI240&gt;=19,INDEX($CL:$CL,$DH240+19),"")</f>
      </c>
      <c r="DG240">
        <f>IF($DI240&gt;=20,INDEX($CL:$CL,$DH240+20),"")</f>
      </c>
      <c r="DH240">
        <f>IFERROR(MATCH($CK240,$CL$2:$CL$1558,0)+1,0)</f>
      </c>
      <c r="DI240">
        <f>IFERROR(INDEX($CM$2:$CM$1558,MATCH($CK240,$CL$2:$CL$1558,0)),0)</f>
      </c>
      <c r="DJ240">
        <f>IFERROR(INDEX($AQ:$AQ,MATCH($K240,$AP:$AP,0))&amp;"","")</f>
      </c>
      <c r="DN240">
        <f>IF($GQ240&gt;=1,INDEX($DK:$DK,$GP240+1),"")</f>
      </c>
      <c r="DO240">
        <f>IF($GQ240&gt;=2,INDEX($DK:$DK,$GP240+2),"")</f>
      </c>
      <c r="DP240">
        <f>IF($GQ240&gt;=3,INDEX($DK:$DK,$GP240+3),"")</f>
      </c>
      <c r="DQ240">
        <f>IF($GQ240&gt;=4,INDEX($DK:$DK,$GP240+4),"")</f>
      </c>
      <c r="DR240">
        <f>IF($GQ240&gt;=5,INDEX($DK:$DK,$GP240+5),"")</f>
      </c>
      <c r="DS240">
        <f>IF($GQ240&gt;=6,INDEX($DK:$DK,$GP240+6),"")</f>
      </c>
      <c r="DT240">
        <f>IF($GQ240&gt;=7,INDEX($DK:$DK,$GP240+7),"")</f>
      </c>
      <c r="DU240">
        <f>IF($GQ240&gt;=8,INDEX($DK:$DK,$GP240+8),"")</f>
      </c>
      <c r="DV240">
        <f>IF($GQ240&gt;=9,INDEX($DK:$DK,$GP240+9),"")</f>
      </c>
      <c r="DW240">
        <f>IF($GQ240&gt;=10,INDEX($DK:$DK,$GP240+10),"")</f>
      </c>
      <c r="DX240">
        <f>IF($GQ240&gt;=11,INDEX($DK:$DK,$GP240+11),"")</f>
      </c>
      <c r="DY240">
        <f>IF($GQ240&gt;=12,INDEX($DK:$DK,$GP240+12),"")</f>
      </c>
      <c r="DZ240">
        <f>IF($GQ240&gt;=13,INDEX($DK:$DK,$GP240+13),"")</f>
      </c>
      <c r="EA240">
        <f>IF($GQ240&gt;=14,INDEX($DK:$DK,$GP240+14),"")</f>
      </c>
      <c r="EB240">
        <f>IF($GQ240&gt;=15,INDEX($DK:$DK,$GP240+15),"")</f>
      </c>
      <c r="EC240">
        <f>IF($GQ240&gt;=16,INDEX($DK:$DK,$GP240+16),"")</f>
      </c>
      <c r="ED240">
        <f>IF($GQ240&gt;=17,INDEX($DK:$DK,$GP240+17),"")</f>
      </c>
      <c r="EE240">
        <f>IF($GQ240&gt;=18,INDEX($DK:$DK,$GP240+18),"")</f>
      </c>
      <c r="EF240">
        <f>IF($GQ240&gt;=19,INDEX($DK:$DK,$GP240+19),"")</f>
      </c>
      <c r="EG240">
        <f>IF($GQ240&gt;=20,INDEX($DK:$DK,$GP240+20),"")</f>
      </c>
      <c r="EH240">
        <f>IF($GQ240&gt;=21,INDEX($DK:$DK,$GP240+21),"")</f>
      </c>
      <c r="EI240">
        <f>IF($GQ240&gt;=22,INDEX($DK:$DK,$GP240+22),"")</f>
      </c>
      <c r="EJ240">
        <f>IF($GQ240&gt;=23,INDEX($DK:$DK,$GP240+23),"")</f>
      </c>
      <c r="EK240">
        <f>IF($GQ240&gt;=24,INDEX($DK:$DK,$GP240+24),"")</f>
      </c>
      <c r="EL240">
        <f>IF($GQ240&gt;=25,INDEX($DK:$DK,$GP240+25),"")</f>
      </c>
      <c r="EM240">
        <f>IF($GQ240&gt;=26,INDEX($DK:$DK,$GP240+26),"")</f>
      </c>
      <c r="EN240">
        <f>IF($GQ240&gt;=27,INDEX($DK:$DK,$GP240+27),"")</f>
      </c>
      <c r="EO240">
        <f>IF($GQ240&gt;=28,INDEX($DK:$DK,$GP240+28),"")</f>
      </c>
      <c r="EP240">
        <f>IF($GQ240&gt;=29,INDEX($DK:$DK,$GP240+29),"")</f>
      </c>
      <c r="EQ240">
        <f>IF($GQ240&gt;=30,INDEX($DK:$DK,$GP240+30),"")</f>
      </c>
      <c r="ER240">
        <f>IF($GQ240&gt;=31,INDEX($DK:$DK,$GP240+31),"")</f>
      </c>
      <c r="ES240">
        <f>IF($GQ240&gt;=32,INDEX($DK:$DK,$GP240+32),"")</f>
      </c>
      <c r="ET240">
        <f>IF($GQ240&gt;=33,INDEX($DK:$DK,$GP240+33),"")</f>
      </c>
      <c r="EU240">
        <f>IF($GQ240&gt;=34,INDEX($DK:$DK,$GP240+34),"")</f>
      </c>
      <c r="EV240">
        <f>IF($GQ240&gt;=35,INDEX($DK:$DK,$GP240+35),"")</f>
      </c>
      <c r="EW240">
        <f>IF($GQ240&gt;=36,INDEX($DK:$DK,$GP240+36),"")</f>
      </c>
      <c r="EX240">
        <f>IF($GQ240&gt;=37,INDEX($DK:$DK,$GP240+37),"")</f>
      </c>
      <c r="EY240">
        <f>IF($GQ240&gt;=38,INDEX($DK:$DK,$GP240+38),"")</f>
      </c>
      <c r="EZ240">
        <f>IF($GQ240&gt;=39,INDEX($DK:$DK,$GP240+39),"")</f>
      </c>
      <c r="FA240">
        <f>IF($GQ240&gt;=40,INDEX($DK:$DK,$GP240+40),"")</f>
      </c>
      <c r="FB240">
        <f>IF($GQ240&gt;=1,INDEX($DL:$DL,$GP240+1),"")</f>
      </c>
      <c r="FC240">
        <f>IF($GQ240&gt;=2,INDEX($DL:$DL,$GP240+2),"")</f>
      </c>
      <c r="FD240">
        <f>IF($GQ240&gt;=3,INDEX($DL:$DL,$GP240+3),"")</f>
      </c>
      <c r="FE240">
        <f>IF($GQ240&gt;=4,INDEX($DL:$DL,$GP240+4),"")</f>
      </c>
      <c r="FF240">
        <f>IF($GQ240&gt;=5,INDEX($DL:$DL,$GP240+5),"")</f>
      </c>
      <c r="FG240">
        <f>IF($GQ240&gt;=6,INDEX($DL:$DL,$GP240+6),"")</f>
      </c>
      <c r="FH240">
        <f>IF($GQ240&gt;=7,INDEX($DL:$DL,$GP240+7),"")</f>
      </c>
      <c r="FI240">
        <f>IF($GQ240&gt;=8,INDEX($DL:$DL,$GP240+8),"")</f>
      </c>
      <c r="FJ240">
        <f>IF($GQ240&gt;=9,INDEX($DL:$DL,$GP240+9),"")</f>
      </c>
      <c r="FK240">
        <f>IF($GQ240&gt;=10,INDEX($DL:$DL,$GP240+10),"")</f>
      </c>
      <c r="FL240">
        <f>IF($GQ240&gt;=11,INDEX($DL:$DL,$GP240+11),"")</f>
      </c>
      <c r="FM240">
        <f>IF($GQ240&gt;=12,INDEX($DL:$DL,$GP240+12),"")</f>
      </c>
      <c r="FN240">
        <f>IF($GQ240&gt;=13,INDEX($DL:$DL,$GP240+13),"")</f>
      </c>
      <c r="FO240">
        <f>IF($GQ240&gt;=14,INDEX($DL:$DL,$GP240+14),"")</f>
      </c>
      <c r="FP240">
        <f>IF($GQ240&gt;=15,INDEX($DL:$DL,$GP240+15),"")</f>
      </c>
      <c r="FQ240">
        <f>IF($GQ240&gt;=16,INDEX($DL:$DL,$GP240+16),"")</f>
      </c>
      <c r="FR240">
        <f>IF($GQ240&gt;=17,INDEX($DL:$DL,$GP240+17),"")</f>
      </c>
      <c r="FS240">
        <f>IF($GQ240&gt;=18,INDEX($DL:$DL,$GP240+18),"")</f>
      </c>
      <c r="FT240">
        <f>IF($GQ240&gt;=19,INDEX($DL:$DL,$GP240+19),"")</f>
      </c>
      <c r="FU240">
        <f>IF($GQ240&gt;=20,INDEX($DL:$DL,$GP240+20),"")</f>
      </c>
      <c r="FV240">
        <f>IF($GQ240&gt;=21,INDEX($DL:$DL,$GP240+21),"")</f>
      </c>
      <c r="FW240">
        <f>IF($GQ240&gt;=22,INDEX($DL:$DL,$GP240+22),"")</f>
      </c>
      <c r="FX240">
        <f>IF($GQ240&gt;=23,INDEX($DL:$DL,$GP240+23),"")</f>
      </c>
      <c r="FY240">
        <f>IF($GQ240&gt;=24,INDEX($DL:$DL,$GP240+24),"")</f>
      </c>
      <c r="FZ240">
        <f>IF($GQ240&gt;=25,INDEX($DL:$DL,$GP240+25),"")</f>
      </c>
      <c r="GA240">
        <f>IF($GQ240&gt;=26,INDEX($DL:$DL,$GP240+26),"")</f>
      </c>
      <c r="GB240">
        <f>IF($GQ240&gt;=27,INDEX($DL:$DL,$GP240+27),"")</f>
      </c>
      <c r="GC240">
        <f>IF($GQ240&gt;=28,INDEX($DL:$DL,$GP240+28),"")</f>
      </c>
      <c r="GD240">
        <f>IF($GQ240&gt;=29,INDEX($DL:$DL,$GP240+29),"")</f>
      </c>
      <c r="GE240">
        <f>IF($GQ240&gt;=30,INDEX($DL:$DL,$GP240+30),"")</f>
      </c>
      <c r="GF240">
        <f>IF($GQ240&gt;=31,INDEX($DL:$DL,$GP240+31),"")</f>
      </c>
      <c r="GG240">
        <f>IF($GQ240&gt;=32,INDEX($DL:$DL,$GP240+32),"")</f>
      </c>
      <c r="GH240">
        <f>IF($GQ240&gt;=33,INDEX($DL:$DL,$GP240+33),"")</f>
      </c>
      <c r="GI240">
        <f>IF($GQ240&gt;=34,INDEX($DL:$DL,$GP240+34),"")</f>
      </c>
      <c r="GJ240">
        <f>IF($GQ240&gt;=35,INDEX($DL:$DL,$GP240+35),"")</f>
      </c>
      <c r="GK240">
        <f>IF($GQ240&gt;=36,INDEX($DL:$DL,$GP240+36),"")</f>
      </c>
      <c r="GL240">
        <f>IF($GQ240&gt;=37,INDEX($DL:$DL,$GP240+37),"")</f>
      </c>
      <c r="GM240">
        <f>IF($GQ240&gt;=38,INDEX($DL:$DL,$GP240+38),"")</f>
      </c>
      <c r="GN240">
        <f>IF($GQ240&gt;=39,INDEX($DL:$DL,$GP240+39),"")</f>
      </c>
      <c r="GO240">
        <f>IF($GQ240&gt;=40,INDEX($DL:$DL,$GP240+40),"")</f>
      </c>
      <c r="GP240">
        <f>IFERROR(MATCH($DJ240,$DK$2:$DK$148,0)+1,0)</f>
      </c>
      <c r="GQ240">
        <f>IFERROR(INDEX($DM$2:$DM$148,MATCH($DJ240,$DK$2:$DK$148,0)),0)</f>
      </c>
      <c r="GR240">
        <f>IFERROR(MATCH($L240,$DN$240:$FA$240,0),0)</f>
      </c>
      <c r="GS240">
        <f>IF($GR240&gt;0,INDEX($FB$240:$GO$240,$GR240),"")</f>
      </c>
      <c r="GT240" t="s">
        <v>542</v>
      </c>
      <c r="GV240">
        <f>IF($JE240&gt;=1,INDEX($GT:$GT,$JD240+1),"")</f>
      </c>
      <c r="GW240">
        <f>IF($JE240&gt;=2,INDEX($GT:$GT,$JD240+2),"")</f>
      </c>
      <c r="GX240">
        <f>IF($JE240&gt;=3,INDEX($GT:$GT,$JD240+3),"")</f>
      </c>
      <c r="GY240">
        <f>IF($JE240&gt;=4,INDEX($GT:$GT,$JD240+4),"")</f>
      </c>
      <c r="GZ240">
        <f>IF($JE240&gt;=5,INDEX($GT:$GT,$JD240+5),"")</f>
      </c>
      <c r="HA240">
        <f>IF($JE240&gt;=6,INDEX($GT:$GT,$JD240+6),"")</f>
      </c>
      <c r="HB240">
        <f>IF($JE240&gt;=7,INDEX($GT:$GT,$JD240+7),"")</f>
      </c>
      <c r="HC240">
        <f>IF($JE240&gt;=8,INDEX($GT:$GT,$JD240+8),"")</f>
      </c>
      <c r="HD240">
        <f>IF($JE240&gt;=9,INDEX($GT:$GT,$JD240+9),"")</f>
      </c>
      <c r="HE240">
        <f>IF($JE240&gt;=10,INDEX($GT:$GT,$JD240+10),"")</f>
      </c>
      <c r="HF240">
        <f>IF($JE240&gt;=11,INDEX($GT:$GT,$JD240+11),"")</f>
      </c>
      <c r="HG240">
        <f>IF($JE240&gt;=12,INDEX($GT:$GT,$JD240+12),"")</f>
      </c>
      <c r="HH240">
        <f>IF($JE240&gt;=13,INDEX($GT:$GT,$JD240+13),"")</f>
      </c>
      <c r="HI240">
        <f>IF($JE240&gt;=14,INDEX($GT:$GT,$JD240+14),"")</f>
      </c>
      <c r="HJ240">
        <f>IF($JE240&gt;=15,INDEX($GT:$GT,$JD240+15),"")</f>
      </c>
      <c r="HK240">
        <f>IF($JE240&gt;=16,INDEX($GT:$GT,$JD240+16),"")</f>
      </c>
      <c r="HL240">
        <f>IF($JE240&gt;=17,INDEX($GT:$GT,$JD240+17),"")</f>
      </c>
      <c r="HM240">
        <f>IF($JE240&gt;=18,INDEX($GT:$GT,$JD240+18),"")</f>
      </c>
      <c r="HN240">
        <f>IF($JE240&gt;=19,INDEX($GT:$GT,$JD240+19),"")</f>
      </c>
      <c r="HO240">
        <f>IF($JE240&gt;=20,INDEX($GT:$GT,$JD240+20),"")</f>
      </c>
      <c r="HP240">
        <f>IF($JE240&gt;=21,INDEX($GT:$GT,$JD240+21),"")</f>
      </c>
      <c r="HQ240">
        <f>IF($JE240&gt;=22,INDEX($GT:$GT,$JD240+22),"")</f>
      </c>
      <c r="HR240">
        <f>IF($JE240&gt;=23,INDEX($GT:$GT,$JD240+23),"")</f>
      </c>
      <c r="HS240">
        <f>IF($JE240&gt;=24,INDEX($GT:$GT,$JD240+24),"")</f>
      </c>
      <c r="HT240">
        <f>IF($JE240&gt;=25,INDEX($GT:$GT,$JD240+25),"")</f>
      </c>
      <c r="HU240">
        <f>IF($JE240&gt;=26,INDEX($GT:$GT,$JD240+26),"")</f>
      </c>
      <c r="HV240">
        <f>IF($JE240&gt;=27,INDEX($GT:$GT,$JD240+27),"")</f>
      </c>
      <c r="HW240">
        <f>IF($JE240&gt;=28,INDEX($GT:$GT,$JD240+28),"")</f>
      </c>
      <c r="HX240">
        <f>IF($JE240&gt;=29,INDEX($GT:$GT,$JD240+29),"")</f>
      </c>
      <c r="HY240">
        <f>IF($JE240&gt;=30,INDEX($GT:$GT,$JD240+30),"")</f>
      </c>
      <c r="HZ240">
        <f>IF($JE240&gt;=31,INDEX($GT:$GT,$JD240+31),"")</f>
      </c>
      <c r="IA240">
        <f>IF($JE240&gt;=32,INDEX($GT:$GT,$JD240+32),"")</f>
      </c>
      <c r="IB240">
        <f>IF($JE240&gt;=33,INDEX($GT:$GT,$JD240+33),"")</f>
      </c>
      <c r="IC240">
        <f>IF($JE240&gt;=34,INDEX($GT:$GT,$JD240+34),"")</f>
      </c>
      <c r="ID240">
        <f>IF($JE240&gt;=35,INDEX($GT:$GT,$JD240+35),"")</f>
      </c>
      <c r="IE240">
        <f>IF($JE240&gt;=36,INDEX($GT:$GT,$JD240+36),"")</f>
      </c>
      <c r="IF240">
        <f>IF($JE240&gt;=37,INDEX($GT:$GT,$JD240+37),"")</f>
      </c>
      <c r="IG240">
        <f>IF($JE240&gt;=38,INDEX($GT:$GT,$JD240+38),"")</f>
      </c>
      <c r="IH240">
        <f>IF($JE240&gt;=39,INDEX($GT:$GT,$JD240+39),"")</f>
      </c>
      <c r="II240">
        <f>IF($JE240&gt;=40,INDEX($GT:$GT,$JD240+40),"")</f>
      </c>
      <c r="IJ240">
        <f>IF($JE240&gt;=41,INDEX($GT:$GT,$JD240+41),"")</f>
      </c>
      <c r="IK240">
        <f>IF($JE240&gt;=42,INDEX($GT:$GT,$JD240+42),"")</f>
      </c>
      <c r="IL240">
        <f>IF($JE240&gt;=43,INDEX($GT:$GT,$JD240+43),"")</f>
      </c>
      <c r="IM240">
        <f>IF($JE240&gt;=44,INDEX($GT:$GT,$JD240+44),"")</f>
      </c>
      <c r="IN240">
        <f>IF($JE240&gt;=45,INDEX($GT:$GT,$JD240+45),"")</f>
      </c>
      <c r="IO240">
        <f>IF($JE240&gt;=46,INDEX($GT:$GT,$JD240+46),"")</f>
      </c>
      <c r="IP240">
        <f>IF($JE240&gt;=47,INDEX($GT:$GT,$JD240+47),"")</f>
      </c>
      <c r="IQ240">
        <f>IF($JE240&gt;=48,INDEX($GT:$GT,$JD240+48),"")</f>
      </c>
      <c r="IR240">
        <f>IF($JE240&gt;=49,INDEX($GT:$GT,$JD240+49),"")</f>
      </c>
      <c r="IS240">
        <f>IF($JE240&gt;=50,INDEX($GT:$GT,$JD240+50),"")</f>
      </c>
      <c r="IT240">
        <f>IF($JE240&gt;=51,INDEX($GT:$GT,$JD240+51),"")</f>
      </c>
      <c r="IU240">
        <f>IF($JE240&gt;=52,INDEX($GT:$GT,$JD240+52),"")</f>
      </c>
      <c r="IV240">
        <f>IF($JE240&gt;=53,INDEX($GT:$GT,$JD240+53),"")</f>
      </c>
      <c r="IW240">
        <f>IF($JE240&gt;=54,INDEX($GT:$GT,$JD240+54),"")</f>
      </c>
      <c r="IX240">
        <f>IF($JE240&gt;=55,INDEX($GT:$GT,$JD240+55),"")</f>
      </c>
      <c r="IY240">
        <f>IF($JE240&gt;=56,INDEX($GT:$GT,$JD240+56),"")</f>
      </c>
      <c r="IZ240">
        <f>IF($JE240&gt;=57,INDEX($GT:$GT,$JD240+57),"")</f>
      </c>
      <c r="JA240">
        <f>IF($JE240&gt;=58,INDEX($GT:$GT,$JD240+58),"")</f>
      </c>
      <c r="JB240">
        <f>IF($JE240&gt;=59,INDEX($GT:$GT,$JD240+59),"")</f>
      </c>
      <c r="JC240">
        <f>IF($JE240&gt;=60,INDEX($GT:$GT,$JD240+60),"")</f>
      </c>
      <c r="JD240">
        <f>IFERROR(MATCH($GS240,$GT$2:$GT$322,0)+1,0)</f>
      </c>
      <c r="JE240">
        <f>IFERROR(INDEX($GU$2:$GU$322,MATCH($GS240,$GT$2:$GT$322,0)),0)</f>
      </c>
      <c r="JF240" t="s">
        <v>28</v>
      </c>
      <c r="JG240" t="s">
        <v>28</v>
      </c>
    </row>
    <row r="241" spans="1:267" x14ac:dyDescent="0.25">
      <c r="J241" s="1"/>
      <c r="K241" s="1"/>
      <c r="L241" s="1"/>
      <c r="M241" s="1"/>
      <c r="N241" s="1">
        <f>IFERROR(IF(FIND(" - ",$J241)&gt;0,MID($J241,FIND(" - ",$J241)+3,LEN($J241)),""),"")</f>
      </c>
      <c r="P241" s="1"/>
      <c r="S241" t="s">
        <v>28</v>
      </c>
      <c r="U241">
        <f>IF(OR($S241="",$T241=""),"",IFERROR($S241/$T241,0))</f>
      </c>
      <c r="V241">
        <f>IF($S241="","",
IF($K241="","",
IF(ISNUMBER(SEARCH("exempt",LOWER($K241))),0,
$S241*(VALUE(SUBSTITUTE($K241,"%",""))/100))))</f>
      </c>
      <c r="AB241">
        <f>IF($S241="","",
SUM($S241,$V241,$Z241,$W241,$Y241)-
IF($AA241="",0,VALUE($AA241)))</f>
      </c>
      <c r="AJ241" t="s">
        <v>896</v>
      </c>
      <c r="AR241">
        <f>IFERROR(LEFT($J241,FIND(" - ",$J241)-1),$J241)</f>
      </c>
      <c r="AU241">
        <f>IF($CJ241&gt;=1,INDEX($AS:$AS,$CI241+1),"")</f>
      </c>
      <c r="AV241">
        <f>IF($CJ241&gt;=2,INDEX($AS:$AS,$CI241+2),"")</f>
      </c>
      <c r="AW241">
        <f>IF($CJ241&gt;=3,INDEX($AS:$AS,$CI241+3),"")</f>
      </c>
      <c r="AX241">
        <f>IF($CJ241&gt;=4,INDEX($AS:$AS,$CI241+4),"")</f>
      </c>
      <c r="AY241">
        <f>IF($CJ241&gt;=5,INDEX($AS:$AS,$CI241+5),"")</f>
      </c>
      <c r="AZ241">
        <f>IF($CJ241&gt;=6,INDEX($AS:$AS,$CI241+6),"")</f>
      </c>
      <c r="BA241">
        <f>IF($CJ241&gt;=7,INDEX($AS:$AS,$CI241+7),"")</f>
      </c>
      <c r="BB241">
        <f>IF($CJ241&gt;=8,INDEX($AS:$AS,$CI241+8),"")</f>
      </c>
      <c r="BC241">
        <f>IF($CJ241&gt;=9,INDEX($AS:$AS,$CI241+9),"")</f>
      </c>
      <c r="BD241">
        <f>IF($CJ241&gt;=10,INDEX($AS:$AS,$CI241+10),"")</f>
      </c>
      <c r="BE241">
        <f>IF($CJ241&gt;=11,INDEX($AS:$AS,$CI241+11),"")</f>
      </c>
      <c r="BF241">
        <f>IF($CJ241&gt;=12,INDEX($AS:$AS,$CI241+12),"")</f>
      </c>
      <c r="BG241">
        <f>IF($CJ241&gt;=13,INDEX($AS:$AS,$CI241+13),"")</f>
      </c>
      <c r="BH241">
        <f>IF($CJ241&gt;=14,INDEX($AS:$AS,$CI241+14),"")</f>
      </c>
      <c r="BI241">
        <f>IF($CJ241&gt;=15,INDEX($AS:$AS,$CI241+15),"")</f>
      </c>
      <c r="BJ241">
        <f>IF($CJ241&gt;=16,INDEX($AS:$AS,$CI241+16),"")</f>
      </c>
      <c r="BK241">
        <f>IF($CJ241&gt;=17,INDEX($AS:$AS,$CI241+17),"")</f>
      </c>
      <c r="BL241">
        <f>IF($CJ241&gt;=18,INDEX($AS:$AS,$CI241+18),"")</f>
      </c>
      <c r="BM241">
        <f>IF($CJ241&gt;=19,INDEX($AS:$AS,$CI241+19),"")</f>
      </c>
      <c r="BN241">
        <f>IF($CJ241&gt;=20,INDEX($AS:$AS,$CI241+20),"")</f>
      </c>
      <c r="BO241">
        <f>IF($CJ241&gt;=21,INDEX($AS:$AS,$CI241+21),"")</f>
      </c>
      <c r="BP241">
        <f>IF($CJ241&gt;=22,INDEX($AS:$AS,$CI241+22),"")</f>
      </c>
      <c r="BQ241">
        <f>IF($CJ241&gt;=23,INDEX($AS:$AS,$CI241+23),"")</f>
      </c>
      <c r="BR241">
        <f>IF($CJ241&gt;=24,INDEX($AS:$AS,$CI241+24),"")</f>
      </c>
      <c r="BS241">
        <f>IF($CJ241&gt;=25,INDEX($AS:$AS,$CI241+25),"")</f>
      </c>
      <c r="BT241">
        <f>IF($CJ241&gt;=26,INDEX($AS:$AS,$CI241+26),"")</f>
      </c>
      <c r="BU241">
        <f>IF($CJ241&gt;=27,INDEX($AS:$AS,$CI241+27),"")</f>
      </c>
      <c r="BV241">
        <f>IF($CJ241&gt;=28,INDEX($AS:$AS,$CI241+28),"")</f>
      </c>
      <c r="BW241">
        <f>IF($CJ241&gt;=29,INDEX($AS:$AS,$CI241+29),"")</f>
      </c>
      <c r="BX241">
        <f>IF($CJ241&gt;=30,INDEX($AS:$AS,$CI241+30),"")</f>
      </c>
      <c r="BY241">
        <f>IF($CJ241&gt;=31,INDEX($AS:$AS,$CI241+31),"")</f>
      </c>
      <c r="BZ241">
        <f>IF($CJ241&gt;=32,INDEX($AS:$AS,$CI241+32),"")</f>
      </c>
      <c r="CA241">
        <f>IF($CJ241&gt;=33,INDEX($AS:$AS,$CI241+33),"")</f>
      </c>
      <c r="CB241">
        <f>IF($CJ241&gt;=34,INDEX($AS:$AS,$CI241+34),"")</f>
      </c>
      <c r="CC241">
        <f>IF($CJ241&gt;=35,INDEX($AS:$AS,$CI241+35),"")</f>
      </c>
      <c r="CD241">
        <f>IF($CJ241&gt;=36,INDEX($AS:$AS,$CI241+36),"")</f>
      </c>
      <c r="CE241">
        <f>IF($CJ241&gt;=37,INDEX($AS:$AS,$CI241+37),"")</f>
      </c>
      <c r="CF241">
        <f>IF($CJ241&gt;=38,INDEX($AS:$AS,$CI241+38),"")</f>
      </c>
      <c r="CG241">
        <f>IF($CJ241&gt;=39,INDEX($AS:$AS,$CI241+39),"")</f>
      </c>
      <c r="CH241">
        <f>IF($CJ241&gt;=40,INDEX($AS:$AS,$CI241+40),"")</f>
      </c>
      <c r="CI241">
        <f>IFERROR(MATCH($AR241,$AS$2:$AS$133,0)+1,0)</f>
      </c>
      <c r="CJ241">
        <f>IFERROR(INDEX($AT$2:$AT$133,MATCH($AR241,$AS$2:$AS$133,0)),0)</f>
      </c>
      <c r="CK241">
        <f>IFERROR(LEFT($O241,FIND(" - ",$O241)-1),$O241)</f>
      </c>
      <c r="CL241" t="s">
        <v>193</v>
      </c>
      <c r="CN241">
        <f>IF($DI241&gt;=1,INDEX($CL:$CL,$DH241+1),"")</f>
      </c>
      <c r="CO241">
        <f>IF($DI241&gt;=2,INDEX($CL:$CL,$DH241+2),"")</f>
      </c>
      <c r="CP241">
        <f>IF($DI241&gt;=3,INDEX($CL:$CL,$DH241+3),"")</f>
      </c>
      <c r="CQ241">
        <f>IF($DI241&gt;=4,INDEX($CL:$CL,$DH241+4),"")</f>
      </c>
      <c r="CR241">
        <f>IF($DI241&gt;=5,INDEX($CL:$CL,$DH241+5),"")</f>
      </c>
      <c r="CS241">
        <f>IF($DI241&gt;=6,INDEX($CL:$CL,$DH241+6),"")</f>
      </c>
      <c r="CT241">
        <f>IF($DI241&gt;=7,INDEX($CL:$CL,$DH241+7),"")</f>
      </c>
      <c r="CU241">
        <f>IF($DI241&gt;=8,INDEX($CL:$CL,$DH241+8),"")</f>
      </c>
      <c r="CV241">
        <f>IF($DI241&gt;=9,INDEX($CL:$CL,$DH241+9),"")</f>
      </c>
      <c r="CW241">
        <f>IF($DI241&gt;=10,INDEX($CL:$CL,$DH241+10),"")</f>
      </c>
      <c r="CX241">
        <f>IF($DI241&gt;=11,INDEX($CL:$CL,$DH241+11),"")</f>
      </c>
      <c r="CY241">
        <f>IF($DI241&gt;=12,INDEX($CL:$CL,$DH241+12),"")</f>
      </c>
      <c r="CZ241">
        <f>IF($DI241&gt;=13,INDEX($CL:$CL,$DH241+13),"")</f>
      </c>
      <c r="DA241">
        <f>IF($DI241&gt;=14,INDEX($CL:$CL,$DH241+14),"")</f>
      </c>
      <c r="DB241">
        <f>IF($DI241&gt;=15,INDEX($CL:$CL,$DH241+15),"")</f>
      </c>
      <c r="DC241">
        <f>IF($DI241&gt;=16,INDEX($CL:$CL,$DH241+16),"")</f>
      </c>
      <c r="DD241">
        <f>IF($DI241&gt;=17,INDEX($CL:$CL,$DH241+17),"")</f>
      </c>
      <c r="DE241">
        <f>IF($DI241&gt;=18,INDEX($CL:$CL,$DH241+18),"")</f>
      </c>
      <c r="DF241">
        <f>IF($DI241&gt;=19,INDEX($CL:$CL,$DH241+19),"")</f>
      </c>
      <c r="DG241">
        <f>IF($DI241&gt;=20,INDEX($CL:$CL,$DH241+20),"")</f>
      </c>
      <c r="DH241">
        <f>IFERROR(MATCH($CK241,$CL$2:$CL$1558,0)+1,0)</f>
      </c>
      <c r="DI241">
        <f>IFERROR(INDEX($CM$2:$CM$1558,MATCH($CK241,$CL$2:$CL$1558,0)),0)</f>
      </c>
      <c r="DJ241">
        <f>IFERROR(INDEX($AQ:$AQ,MATCH($K241,$AP:$AP,0))&amp;"","")</f>
      </c>
      <c r="DN241">
        <f>IF($GQ241&gt;=1,INDEX($DK:$DK,$GP241+1),"")</f>
      </c>
      <c r="DO241">
        <f>IF($GQ241&gt;=2,INDEX($DK:$DK,$GP241+2),"")</f>
      </c>
      <c r="DP241">
        <f>IF($GQ241&gt;=3,INDEX($DK:$DK,$GP241+3),"")</f>
      </c>
      <c r="DQ241">
        <f>IF($GQ241&gt;=4,INDEX($DK:$DK,$GP241+4),"")</f>
      </c>
      <c r="DR241">
        <f>IF($GQ241&gt;=5,INDEX($DK:$DK,$GP241+5),"")</f>
      </c>
      <c r="DS241">
        <f>IF($GQ241&gt;=6,INDEX($DK:$DK,$GP241+6),"")</f>
      </c>
      <c r="DT241">
        <f>IF($GQ241&gt;=7,INDEX($DK:$DK,$GP241+7),"")</f>
      </c>
      <c r="DU241">
        <f>IF($GQ241&gt;=8,INDEX($DK:$DK,$GP241+8),"")</f>
      </c>
      <c r="DV241">
        <f>IF($GQ241&gt;=9,INDEX($DK:$DK,$GP241+9),"")</f>
      </c>
      <c r="DW241">
        <f>IF($GQ241&gt;=10,INDEX($DK:$DK,$GP241+10),"")</f>
      </c>
      <c r="DX241">
        <f>IF($GQ241&gt;=11,INDEX($DK:$DK,$GP241+11),"")</f>
      </c>
      <c r="DY241">
        <f>IF($GQ241&gt;=12,INDEX($DK:$DK,$GP241+12),"")</f>
      </c>
      <c r="DZ241">
        <f>IF($GQ241&gt;=13,INDEX($DK:$DK,$GP241+13),"")</f>
      </c>
      <c r="EA241">
        <f>IF($GQ241&gt;=14,INDEX($DK:$DK,$GP241+14),"")</f>
      </c>
      <c r="EB241">
        <f>IF($GQ241&gt;=15,INDEX($DK:$DK,$GP241+15),"")</f>
      </c>
      <c r="EC241">
        <f>IF($GQ241&gt;=16,INDEX($DK:$DK,$GP241+16),"")</f>
      </c>
      <c r="ED241">
        <f>IF($GQ241&gt;=17,INDEX($DK:$DK,$GP241+17),"")</f>
      </c>
      <c r="EE241">
        <f>IF($GQ241&gt;=18,INDEX($DK:$DK,$GP241+18),"")</f>
      </c>
      <c r="EF241">
        <f>IF($GQ241&gt;=19,INDEX($DK:$DK,$GP241+19),"")</f>
      </c>
      <c r="EG241">
        <f>IF($GQ241&gt;=20,INDEX($DK:$DK,$GP241+20),"")</f>
      </c>
      <c r="EH241">
        <f>IF($GQ241&gt;=21,INDEX($DK:$DK,$GP241+21),"")</f>
      </c>
      <c r="EI241">
        <f>IF($GQ241&gt;=22,INDEX($DK:$DK,$GP241+22),"")</f>
      </c>
      <c r="EJ241">
        <f>IF($GQ241&gt;=23,INDEX($DK:$DK,$GP241+23),"")</f>
      </c>
      <c r="EK241">
        <f>IF($GQ241&gt;=24,INDEX($DK:$DK,$GP241+24),"")</f>
      </c>
      <c r="EL241">
        <f>IF($GQ241&gt;=25,INDEX($DK:$DK,$GP241+25),"")</f>
      </c>
      <c r="EM241">
        <f>IF($GQ241&gt;=26,INDEX($DK:$DK,$GP241+26),"")</f>
      </c>
      <c r="EN241">
        <f>IF($GQ241&gt;=27,INDEX($DK:$DK,$GP241+27),"")</f>
      </c>
      <c r="EO241">
        <f>IF($GQ241&gt;=28,INDEX($DK:$DK,$GP241+28),"")</f>
      </c>
      <c r="EP241">
        <f>IF($GQ241&gt;=29,INDEX($DK:$DK,$GP241+29),"")</f>
      </c>
      <c r="EQ241">
        <f>IF($GQ241&gt;=30,INDEX($DK:$DK,$GP241+30),"")</f>
      </c>
      <c r="ER241">
        <f>IF($GQ241&gt;=31,INDEX($DK:$DK,$GP241+31),"")</f>
      </c>
      <c r="ES241">
        <f>IF($GQ241&gt;=32,INDEX($DK:$DK,$GP241+32),"")</f>
      </c>
      <c r="ET241">
        <f>IF($GQ241&gt;=33,INDEX($DK:$DK,$GP241+33),"")</f>
      </c>
      <c r="EU241">
        <f>IF($GQ241&gt;=34,INDEX($DK:$DK,$GP241+34),"")</f>
      </c>
      <c r="EV241">
        <f>IF($GQ241&gt;=35,INDEX($DK:$DK,$GP241+35),"")</f>
      </c>
      <c r="EW241">
        <f>IF($GQ241&gt;=36,INDEX($DK:$DK,$GP241+36),"")</f>
      </c>
      <c r="EX241">
        <f>IF($GQ241&gt;=37,INDEX($DK:$DK,$GP241+37),"")</f>
      </c>
      <c r="EY241">
        <f>IF($GQ241&gt;=38,INDEX($DK:$DK,$GP241+38),"")</f>
      </c>
      <c r="EZ241">
        <f>IF($GQ241&gt;=39,INDEX($DK:$DK,$GP241+39),"")</f>
      </c>
      <c r="FA241">
        <f>IF($GQ241&gt;=40,INDEX($DK:$DK,$GP241+40),"")</f>
      </c>
      <c r="FB241">
        <f>IF($GQ241&gt;=1,INDEX($DL:$DL,$GP241+1),"")</f>
      </c>
      <c r="FC241">
        <f>IF($GQ241&gt;=2,INDEX($DL:$DL,$GP241+2),"")</f>
      </c>
      <c r="FD241">
        <f>IF($GQ241&gt;=3,INDEX($DL:$DL,$GP241+3),"")</f>
      </c>
      <c r="FE241">
        <f>IF($GQ241&gt;=4,INDEX($DL:$DL,$GP241+4),"")</f>
      </c>
      <c r="FF241">
        <f>IF($GQ241&gt;=5,INDEX($DL:$DL,$GP241+5),"")</f>
      </c>
      <c r="FG241">
        <f>IF($GQ241&gt;=6,INDEX($DL:$DL,$GP241+6),"")</f>
      </c>
      <c r="FH241">
        <f>IF($GQ241&gt;=7,INDEX($DL:$DL,$GP241+7),"")</f>
      </c>
      <c r="FI241">
        <f>IF($GQ241&gt;=8,INDEX($DL:$DL,$GP241+8),"")</f>
      </c>
      <c r="FJ241">
        <f>IF($GQ241&gt;=9,INDEX($DL:$DL,$GP241+9),"")</f>
      </c>
      <c r="FK241">
        <f>IF($GQ241&gt;=10,INDEX($DL:$DL,$GP241+10),"")</f>
      </c>
      <c r="FL241">
        <f>IF($GQ241&gt;=11,INDEX($DL:$DL,$GP241+11),"")</f>
      </c>
      <c r="FM241">
        <f>IF($GQ241&gt;=12,INDEX($DL:$DL,$GP241+12),"")</f>
      </c>
      <c r="FN241">
        <f>IF($GQ241&gt;=13,INDEX($DL:$DL,$GP241+13),"")</f>
      </c>
      <c r="FO241">
        <f>IF($GQ241&gt;=14,INDEX($DL:$DL,$GP241+14),"")</f>
      </c>
      <c r="FP241">
        <f>IF($GQ241&gt;=15,INDEX($DL:$DL,$GP241+15),"")</f>
      </c>
      <c r="FQ241">
        <f>IF($GQ241&gt;=16,INDEX($DL:$DL,$GP241+16),"")</f>
      </c>
      <c r="FR241">
        <f>IF($GQ241&gt;=17,INDEX($DL:$DL,$GP241+17),"")</f>
      </c>
      <c r="FS241">
        <f>IF($GQ241&gt;=18,INDEX($DL:$DL,$GP241+18),"")</f>
      </c>
      <c r="FT241">
        <f>IF($GQ241&gt;=19,INDEX($DL:$DL,$GP241+19),"")</f>
      </c>
      <c r="FU241">
        <f>IF($GQ241&gt;=20,INDEX($DL:$DL,$GP241+20),"")</f>
      </c>
      <c r="FV241">
        <f>IF($GQ241&gt;=21,INDEX($DL:$DL,$GP241+21),"")</f>
      </c>
      <c r="FW241">
        <f>IF($GQ241&gt;=22,INDEX($DL:$DL,$GP241+22),"")</f>
      </c>
      <c r="FX241">
        <f>IF($GQ241&gt;=23,INDEX($DL:$DL,$GP241+23),"")</f>
      </c>
      <c r="FY241">
        <f>IF($GQ241&gt;=24,INDEX($DL:$DL,$GP241+24),"")</f>
      </c>
      <c r="FZ241">
        <f>IF($GQ241&gt;=25,INDEX($DL:$DL,$GP241+25),"")</f>
      </c>
      <c r="GA241">
        <f>IF($GQ241&gt;=26,INDEX($DL:$DL,$GP241+26),"")</f>
      </c>
      <c r="GB241">
        <f>IF($GQ241&gt;=27,INDEX($DL:$DL,$GP241+27),"")</f>
      </c>
      <c r="GC241">
        <f>IF($GQ241&gt;=28,INDEX($DL:$DL,$GP241+28),"")</f>
      </c>
      <c r="GD241">
        <f>IF($GQ241&gt;=29,INDEX($DL:$DL,$GP241+29),"")</f>
      </c>
      <c r="GE241">
        <f>IF($GQ241&gt;=30,INDEX($DL:$DL,$GP241+30),"")</f>
      </c>
      <c r="GF241">
        <f>IF($GQ241&gt;=31,INDEX($DL:$DL,$GP241+31),"")</f>
      </c>
      <c r="GG241">
        <f>IF($GQ241&gt;=32,INDEX($DL:$DL,$GP241+32),"")</f>
      </c>
      <c r="GH241">
        <f>IF($GQ241&gt;=33,INDEX($DL:$DL,$GP241+33),"")</f>
      </c>
      <c r="GI241">
        <f>IF($GQ241&gt;=34,INDEX($DL:$DL,$GP241+34),"")</f>
      </c>
      <c r="GJ241">
        <f>IF($GQ241&gt;=35,INDEX($DL:$DL,$GP241+35),"")</f>
      </c>
      <c r="GK241">
        <f>IF($GQ241&gt;=36,INDEX($DL:$DL,$GP241+36),"")</f>
      </c>
      <c r="GL241">
        <f>IF($GQ241&gt;=37,INDEX($DL:$DL,$GP241+37),"")</f>
      </c>
      <c r="GM241">
        <f>IF($GQ241&gt;=38,INDEX($DL:$DL,$GP241+38),"")</f>
      </c>
      <c r="GN241">
        <f>IF($GQ241&gt;=39,INDEX($DL:$DL,$GP241+39),"")</f>
      </c>
      <c r="GO241">
        <f>IF($GQ241&gt;=40,INDEX($DL:$DL,$GP241+40),"")</f>
      </c>
      <c r="GP241">
        <f>IFERROR(MATCH($DJ241,$DK$2:$DK$148,0)+1,0)</f>
      </c>
      <c r="GQ241">
        <f>IFERROR(INDEX($DM$2:$DM$148,MATCH($DJ241,$DK$2:$DK$148,0)),0)</f>
      </c>
      <c r="GR241">
        <f>IFERROR(MATCH($L241,$DN$241:$FA$241,0),0)</f>
      </c>
      <c r="GS241">
        <f>IF($GR241&gt;0,INDEX($FB$241:$GO$241,$GR241),"")</f>
      </c>
      <c r="GT241" t="s">
        <v>161</v>
      </c>
      <c r="GV241">
        <f>IF($JE241&gt;=1,INDEX($GT:$GT,$JD241+1),"")</f>
      </c>
      <c r="GW241">
        <f>IF($JE241&gt;=2,INDEX($GT:$GT,$JD241+2),"")</f>
      </c>
      <c r="GX241">
        <f>IF($JE241&gt;=3,INDEX($GT:$GT,$JD241+3),"")</f>
      </c>
      <c r="GY241">
        <f>IF($JE241&gt;=4,INDEX($GT:$GT,$JD241+4),"")</f>
      </c>
      <c r="GZ241">
        <f>IF($JE241&gt;=5,INDEX($GT:$GT,$JD241+5),"")</f>
      </c>
      <c r="HA241">
        <f>IF($JE241&gt;=6,INDEX($GT:$GT,$JD241+6),"")</f>
      </c>
      <c r="HB241">
        <f>IF($JE241&gt;=7,INDEX($GT:$GT,$JD241+7),"")</f>
      </c>
      <c r="HC241">
        <f>IF($JE241&gt;=8,INDEX($GT:$GT,$JD241+8),"")</f>
      </c>
      <c r="HD241">
        <f>IF($JE241&gt;=9,INDEX($GT:$GT,$JD241+9),"")</f>
      </c>
      <c r="HE241">
        <f>IF($JE241&gt;=10,INDEX($GT:$GT,$JD241+10),"")</f>
      </c>
      <c r="HF241">
        <f>IF($JE241&gt;=11,INDEX($GT:$GT,$JD241+11),"")</f>
      </c>
      <c r="HG241">
        <f>IF($JE241&gt;=12,INDEX($GT:$GT,$JD241+12),"")</f>
      </c>
      <c r="HH241">
        <f>IF($JE241&gt;=13,INDEX($GT:$GT,$JD241+13),"")</f>
      </c>
      <c r="HI241">
        <f>IF($JE241&gt;=14,INDEX($GT:$GT,$JD241+14),"")</f>
      </c>
      <c r="HJ241">
        <f>IF($JE241&gt;=15,INDEX($GT:$GT,$JD241+15),"")</f>
      </c>
      <c r="HK241">
        <f>IF($JE241&gt;=16,INDEX($GT:$GT,$JD241+16),"")</f>
      </c>
      <c r="HL241">
        <f>IF($JE241&gt;=17,INDEX($GT:$GT,$JD241+17),"")</f>
      </c>
      <c r="HM241">
        <f>IF($JE241&gt;=18,INDEX($GT:$GT,$JD241+18),"")</f>
      </c>
      <c r="HN241">
        <f>IF($JE241&gt;=19,INDEX($GT:$GT,$JD241+19),"")</f>
      </c>
      <c r="HO241">
        <f>IF($JE241&gt;=20,INDEX($GT:$GT,$JD241+20),"")</f>
      </c>
      <c r="HP241">
        <f>IF($JE241&gt;=21,INDEX($GT:$GT,$JD241+21),"")</f>
      </c>
      <c r="HQ241">
        <f>IF($JE241&gt;=22,INDEX($GT:$GT,$JD241+22),"")</f>
      </c>
      <c r="HR241">
        <f>IF($JE241&gt;=23,INDEX($GT:$GT,$JD241+23),"")</f>
      </c>
      <c r="HS241">
        <f>IF($JE241&gt;=24,INDEX($GT:$GT,$JD241+24),"")</f>
      </c>
      <c r="HT241">
        <f>IF($JE241&gt;=25,INDEX($GT:$GT,$JD241+25),"")</f>
      </c>
      <c r="HU241">
        <f>IF($JE241&gt;=26,INDEX($GT:$GT,$JD241+26),"")</f>
      </c>
      <c r="HV241">
        <f>IF($JE241&gt;=27,INDEX($GT:$GT,$JD241+27),"")</f>
      </c>
      <c r="HW241">
        <f>IF($JE241&gt;=28,INDEX($GT:$GT,$JD241+28),"")</f>
      </c>
      <c r="HX241">
        <f>IF($JE241&gt;=29,INDEX($GT:$GT,$JD241+29),"")</f>
      </c>
      <c r="HY241">
        <f>IF($JE241&gt;=30,INDEX($GT:$GT,$JD241+30),"")</f>
      </c>
      <c r="HZ241">
        <f>IF($JE241&gt;=31,INDEX($GT:$GT,$JD241+31),"")</f>
      </c>
      <c r="IA241">
        <f>IF($JE241&gt;=32,INDEX($GT:$GT,$JD241+32),"")</f>
      </c>
      <c r="IB241">
        <f>IF($JE241&gt;=33,INDEX($GT:$GT,$JD241+33),"")</f>
      </c>
      <c r="IC241">
        <f>IF($JE241&gt;=34,INDEX($GT:$GT,$JD241+34),"")</f>
      </c>
      <c r="ID241">
        <f>IF($JE241&gt;=35,INDEX($GT:$GT,$JD241+35),"")</f>
      </c>
      <c r="IE241">
        <f>IF($JE241&gt;=36,INDEX($GT:$GT,$JD241+36),"")</f>
      </c>
      <c r="IF241">
        <f>IF($JE241&gt;=37,INDEX($GT:$GT,$JD241+37),"")</f>
      </c>
      <c r="IG241">
        <f>IF($JE241&gt;=38,INDEX($GT:$GT,$JD241+38),"")</f>
      </c>
      <c r="IH241">
        <f>IF($JE241&gt;=39,INDEX($GT:$GT,$JD241+39),"")</f>
      </c>
      <c r="II241">
        <f>IF($JE241&gt;=40,INDEX($GT:$GT,$JD241+40),"")</f>
      </c>
      <c r="IJ241">
        <f>IF($JE241&gt;=41,INDEX($GT:$GT,$JD241+41),"")</f>
      </c>
      <c r="IK241">
        <f>IF($JE241&gt;=42,INDEX($GT:$GT,$JD241+42),"")</f>
      </c>
      <c r="IL241">
        <f>IF($JE241&gt;=43,INDEX($GT:$GT,$JD241+43),"")</f>
      </c>
      <c r="IM241">
        <f>IF($JE241&gt;=44,INDEX($GT:$GT,$JD241+44),"")</f>
      </c>
      <c r="IN241">
        <f>IF($JE241&gt;=45,INDEX($GT:$GT,$JD241+45),"")</f>
      </c>
      <c r="IO241">
        <f>IF($JE241&gt;=46,INDEX($GT:$GT,$JD241+46),"")</f>
      </c>
      <c r="IP241">
        <f>IF($JE241&gt;=47,INDEX($GT:$GT,$JD241+47),"")</f>
      </c>
      <c r="IQ241">
        <f>IF($JE241&gt;=48,INDEX($GT:$GT,$JD241+48),"")</f>
      </c>
      <c r="IR241">
        <f>IF($JE241&gt;=49,INDEX($GT:$GT,$JD241+49),"")</f>
      </c>
      <c r="IS241">
        <f>IF($JE241&gt;=50,INDEX($GT:$GT,$JD241+50),"")</f>
      </c>
      <c r="IT241">
        <f>IF($JE241&gt;=51,INDEX($GT:$GT,$JD241+51),"")</f>
      </c>
      <c r="IU241">
        <f>IF($JE241&gt;=52,INDEX($GT:$GT,$JD241+52),"")</f>
      </c>
      <c r="IV241">
        <f>IF($JE241&gt;=53,INDEX($GT:$GT,$JD241+53),"")</f>
      </c>
      <c r="IW241">
        <f>IF($JE241&gt;=54,INDEX($GT:$GT,$JD241+54),"")</f>
      </c>
      <c r="IX241">
        <f>IF($JE241&gt;=55,INDEX($GT:$GT,$JD241+55),"")</f>
      </c>
      <c r="IY241">
        <f>IF($JE241&gt;=56,INDEX($GT:$GT,$JD241+56),"")</f>
      </c>
      <c r="IZ241">
        <f>IF($JE241&gt;=57,INDEX($GT:$GT,$JD241+57),"")</f>
      </c>
      <c r="JA241">
        <f>IF($JE241&gt;=58,INDEX($GT:$GT,$JD241+58),"")</f>
      </c>
      <c r="JB241">
        <f>IF($JE241&gt;=59,INDEX($GT:$GT,$JD241+59),"")</f>
      </c>
      <c r="JC241">
        <f>IF($JE241&gt;=60,INDEX($GT:$GT,$JD241+60),"")</f>
      </c>
      <c r="JD241">
        <f>IFERROR(MATCH($GS241,$GT$2:$GT$322,0)+1,0)</f>
      </c>
      <c r="JE241">
        <f>IFERROR(INDEX($GU$2:$GU$322,MATCH($GS241,$GT$2:$GT$322,0)),0)</f>
      </c>
      <c r="JF241" t="s">
        <v>28</v>
      </c>
      <c r="JG241" t="s">
        <v>28</v>
      </c>
    </row>
    <row r="242" spans="1:267" x14ac:dyDescent="0.25">
      <c r="J242" s="1"/>
      <c r="K242" s="1"/>
      <c r="L242" s="1"/>
      <c r="M242" s="1"/>
      <c r="N242" s="1">
        <f>IFERROR(IF(FIND(" - ",$J242)&gt;0,MID($J242,FIND(" - ",$J242)+3,LEN($J242)),""),"")</f>
      </c>
      <c r="P242" s="1"/>
      <c r="S242" t="s">
        <v>28</v>
      </c>
      <c r="U242">
        <f>IF(OR($S242="",$T242=""),"",IFERROR($S242/$T242,0))</f>
      </c>
      <c r="V242">
        <f>IF($S242="","",
IF($K242="","",
IF(ISNUMBER(SEARCH("exempt",LOWER($K242))),0,
$S242*(VALUE(SUBSTITUTE($K242,"%",""))/100))))</f>
      </c>
      <c r="AB242">
        <f>IF($S242="","",
SUM($S242,$V242,$Z242,$W242,$Y242)-
IF($AA242="",0,VALUE($AA242)))</f>
      </c>
      <c r="AJ242" t="s">
        <v>897</v>
      </c>
      <c r="AR242">
        <f>IFERROR(LEFT($J242,FIND(" - ",$J242)-1),$J242)</f>
      </c>
      <c r="AU242">
        <f>IF($CJ242&gt;=1,INDEX($AS:$AS,$CI242+1),"")</f>
      </c>
      <c r="AV242">
        <f>IF($CJ242&gt;=2,INDEX($AS:$AS,$CI242+2),"")</f>
      </c>
      <c r="AW242">
        <f>IF($CJ242&gt;=3,INDEX($AS:$AS,$CI242+3),"")</f>
      </c>
      <c r="AX242">
        <f>IF($CJ242&gt;=4,INDEX($AS:$AS,$CI242+4),"")</f>
      </c>
      <c r="AY242">
        <f>IF($CJ242&gt;=5,INDEX($AS:$AS,$CI242+5),"")</f>
      </c>
      <c r="AZ242">
        <f>IF($CJ242&gt;=6,INDEX($AS:$AS,$CI242+6),"")</f>
      </c>
      <c r="BA242">
        <f>IF($CJ242&gt;=7,INDEX($AS:$AS,$CI242+7),"")</f>
      </c>
      <c r="BB242">
        <f>IF($CJ242&gt;=8,INDEX($AS:$AS,$CI242+8),"")</f>
      </c>
      <c r="BC242">
        <f>IF($CJ242&gt;=9,INDEX($AS:$AS,$CI242+9),"")</f>
      </c>
      <c r="BD242">
        <f>IF($CJ242&gt;=10,INDEX($AS:$AS,$CI242+10),"")</f>
      </c>
      <c r="BE242">
        <f>IF($CJ242&gt;=11,INDEX($AS:$AS,$CI242+11),"")</f>
      </c>
      <c r="BF242">
        <f>IF($CJ242&gt;=12,INDEX($AS:$AS,$CI242+12),"")</f>
      </c>
      <c r="BG242">
        <f>IF($CJ242&gt;=13,INDEX($AS:$AS,$CI242+13),"")</f>
      </c>
      <c r="BH242">
        <f>IF($CJ242&gt;=14,INDEX($AS:$AS,$CI242+14),"")</f>
      </c>
      <c r="BI242">
        <f>IF($CJ242&gt;=15,INDEX($AS:$AS,$CI242+15),"")</f>
      </c>
      <c r="BJ242">
        <f>IF($CJ242&gt;=16,INDEX($AS:$AS,$CI242+16),"")</f>
      </c>
      <c r="BK242">
        <f>IF($CJ242&gt;=17,INDEX($AS:$AS,$CI242+17),"")</f>
      </c>
      <c r="BL242">
        <f>IF($CJ242&gt;=18,INDEX($AS:$AS,$CI242+18),"")</f>
      </c>
      <c r="BM242">
        <f>IF($CJ242&gt;=19,INDEX($AS:$AS,$CI242+19),"")</f>
      </c>
      <c r="BN242">
        <f>IF($CJ242&gt;=20,INDEX($AS:$AS,$CI242+20),"")</f>
      </c>
      <c r="BO242">
        <f>IF($CJ242&gt;=21,INDEX($AS:$AS,$CI242+21),"")</f>
      </c>
      <c r="BP242">
        <f>IF($CJ242&gt;=22,INDEX($AS:$AS,$CI242+22),"")</f>
      </c>
      <c r="BQ242">
        <f>IF($CJ242&gt;=23,INDEX($AS:$AS,$CI242+23),"")</f>
      </c>
      <c r="BR242">
        <f>IF($CJ242&gt;=24,INDEX($AS:$AS,$CI242+24),"")</f>
      </c>
      <c r="BS242">
        <f>IF($CJ242&gt;=25,INDEX($AS:$AS,$CI242+25),"")</f>
      </c>
      <c r="BT242">
        <f>IF($CJ242&gt;=26,INDEX($AS:$AS,$CI242+26),"")</f>
      </c>
      <c r="BU242">
        <f>IF($CJ242&gt;=27,INDEX($AS:$AS,$CI242+27),"")</f>
      </c>
      <c r="BV242">
        <f>IF($CJ242&gt;=28,INDEX($AS:$AS,$CI242+28),"")</f>
      </c>
      <c r="BW242">
        <f>IF($CJ242&gt;=29,INDEX($AS:$AS,$CI242+29),"")</f>
      </c>
      <c r="BX242">
        <f>IF($CJ242&gt;=30,INDEX($AS:$AS,$CI242+30),"")</f>
      </c>
      <c r="BY242">
        <f>IF($CJ242&gt;=31,INDEX($AS:$AS,$CI242+31),"")</f>
      </c>
      <c r="BZ242">
        <f>IF($CJ242&gt;=32,INDEX($AS:$AS,$CI242+32),"")</f>
      </c>
      <c r="CA242">
        <f>IF($CJ242&gt;=33,INDEX($AS:$AS,$CI242+33),"")</f>
      </c>
      <c r="CB242">
        <f>IF($CJ242&gt;=34,INDEX($AS:$AS,$CI242+34),"")</f>
      </c>
      <c r="CC242">
        <f>IF($CJ242&gt;=35,INDEX($AS:$AS,$CI242+35),"")</f>
      </c>
      <c r="CD242">
        <f>IF($CJ242&gt;=36,INDEX($AS:$AS,$CI242+36),"")</f>
      </c>
      <c r="CE242">
        <f>IF($CJ242&gt;=37,INDEX($AS:$AS,$CI242+37),"")</f>
      </c>
      <c r="CF242">
        <f>IF($CJ242&gt;=38,INDEX($AS:$AS,$CI242+38),"")</f>
      </c>
      <c r="CG242">
        <f>IF($CJ242&gt;=39,INDEX($AS:$AS,$CI242+39),"")</f>
      </c>
      <c r="CH242">
        <f>IF($CJ242&gt;=40,INDEX($AS:$AS,$CI242+40),"")</f>
      </c>
      <c r="CI242">
        <f>IFERROR(MATCH($AR242,$AS$2:$AS$133,0)+1,0)</f>
      </c>
      <c r="CJ242">
        <f>IFERROR(INDEX($AT$2:$AT$133,MATCH($AR242,$AS$2:$AS$133,0)),0)</f>
      </c>
      <c r="CK242">
        <f>IFERROR(LEFT($O242,FIND(" - ",$O242)-1),$O242)</f>
      </c>
      <c r="CL242" t="s">
        <v>202</v>
      </c>
      <c r="CN242">
        <f>IF($DI242&gt;=1,INDEX($CL:$CL,$DH242+1),"")</f>
      </c>
      <c r="CO242">
        <f>IF($DI242&gt;=2,INDEX($CL:$CL,$DH242+2),"")</f>
      </c>
      <c r="CP242">
        <f>IF($DI242&gt;=3,INDEX($CL:$CL,$DH242+3),"")</f>
      </c>
      <c r="CQ242">
        <f>IF($DI242&gt;=4,INDEX($CL:$CL,$DH242+4),"")</f>
      </c>
      <c r="CR242">
        <f>IF($DI242&gt;=5,INDEX($CL:$CL,$DH242+5),"")</f>
      </c>
      <c r="CS242">
        <f>IF($DI242&gt;=6,INDEX($CL:$CL,$DH242+6),"")</f>
      </c>
      <c r="CT242">
        <f>IF($DI242&gt;=7,INDEX($CL:$CL,$DH242+7),"")</f>
      </c>
      <c r="CU242">
        <f>IF($DI242&gt;=8,INDEX($CL:$CL,$DH242+8),"")</f>
      </c>
      <c r="CV242">
        <f>IF($DI242&gt;=9,INDEX($CL:$CL,$DH242+9),"")</f>
      </c>
      <c r="CW242">
        <f>IF($DI242&gt;=10,INDEX($CL:$CL,$DH242+10),"")</f>
      </c>
      <c r="CX242">
        <f>IF($DI242&gt;=11,INDEX($CL:$CL,$DH242+11),"")</f>
      </c>
      <c r="CY242">
        <f>IF($DI242&gt;=12,INDEX($CL:$CL,$DH242+12),"")</f>
      </c>
      <c r="CZ242">
        <f>IF($DI242&gt;=13,INDEX($CL:$CL,$DH242+13),"")</f>
      </c>
      <c r="DA242">
        <f>IF($DI242&gt;=14,INDEX($CL:$CL,$DH242+14),"")</f>
      </c>
      <c r="DB242">
        <f>IF($DI242&gt;=15,INDEX($CL:$CL,$DH242+15),"")</f>
      </c>
      <c r="DC242">
        <f>IF($DI242&gt;=16,INDEX($CL:$CL,$DH242+16),"")</f>
      </c>
      <c r="DD242">
        <f>IF($DI242&gt;=17,INDEX($CL:$CL,$DH242+17),"")</f>
      </c>
      <c r="DE242">
        <f>IF($DI242&gt;=18,INDEX($CL:$CL,$DH242+18),"")</f>
      </c>
      <c r="DF242">
        <f>IF($DI242&gt;=19,INDEX($CL:$CL,$DH242+19),"")</f>
      </c>
      <c r="DG242">
        <f>IF($DI242&gt;=20,INDEX($CL:$CL,$DH242+20),"")</f>
      </c>
      <c r="DH242">
        <f>IFERROR(MATCH($CK242,$CL$2:$CL$1558,0)+1,0)</f>
      </c>
      <c r="DI242">
        <f>IFERROR(INDEX($CM$2:$CM$1558,MATCH($CK242,$CL$2:$CL$1558,0)),0)</f>
      </c>
      <c r="DJ242">
        <f>IFERROR(INDEX($AQ:$AQ,MATCH($K242,$AP:$AP,0))&amp;"","")</f>
      </c>
      <c r="DN242">
        <f>IF($GQ242&gt;=1,INDEX($DK:$DK,$GP242+1),"")</f>
      </c>
      <c r="DO242">
        <f>IF($GQ242&gt;=2,INDEX($DK:$DK,$GP242+2),"")</f>
      </c>
      <c r="DP242">
        <f>IF($GQ242&gt;=3,INDEX($DK:$DK,$GP242+3),"")</f>
      </c>
      <c r="DQ242">
        <f>IF($GQ242&gt;=4,INDEX($DK:$DK,$GP242+4),"")</f>
      </c>
      <c r="DR242">
        <f>IF($GQ242&gt;=5,INDEX($DK:$DK,$GP242+5),"")</f>
      </c>
      <c r="DS242">
        <f>IF($GQ242&gt;=6,INDEX($DK:$DK,$GP242+6),"")</f>
      </c>
      <c r="DT242">
        <f>IF($GQ242&gt;=7,INDEX($DK:$DK,$GP242+7),"")</f>
      </c>
      <c r="DU242">
        <f>IF($GQ242&gt;=8,INDEX($DK:$DK,$GP242+8),"")</f>
      </c>
      <c r="DV242">
        <f>IF($GQ242&gt;=9,INDEX($DK:$DK,$GP242+9),"")</f>
      </c>
      <c r="DW242">
        <f>IF($GQ242&gt;=10,INDEX($DK:$DK,$GP242+10),"")</f>
      </c>
      <c r="DX242">
        <f>IF($GQ242&gt;=11,INDEX($DK:$DK,$GP242+11),"")</f>
      </c>
      <c r="DY242">
        <f>IF($GQ242&gt;=12,INDEX($DK:$DK,$GP242+12),"")</f>
      </c>
      <c r="DZ242">
        <f>IF($GQ242&gt;=13,INDEX($DK:$DK,$GP242+13),"")</f>
      </c>
      <c r="EA242">
        <f>IF($GQ242&gt;=14,INDEX($DK:$DK,$GP242+14),"")</f>
      </c>
      <c r="EB242">
        <f>IF($GQ242&gt;=15,INDEX($DK:$DK,$GP242+15),"")</f>
      </c>
      <c r="EC242">
        <f>IF($GQ242&gt;=16,INDEX($DK:$DK,$GP242+16),"")</f>
      </c>
      <c r="ED242">
        <f>IF($GQ242&gt;=17,INDEX($DK:$DK,$GP242+17),"")</f>
      </c>
      <c r="EE242">
        <f>IF($GQ242&gt;=18,INDEX($DK:$DK,$GP242+18),"")</f>
      </c>
      <c r="EF242">
        <f>IF($GQ242&gt;=19,INDEX($DK:$DK,$GP242+19),"")</f>
      </c>
      <c r="EG242">
        <f>IF($GQ242&gt;=20,INDEX($DK:$DK,$GP242+20),"")</f>
      </c>
      <c r="EH242">
        <f>IF($GQ242&gt;=21,INDEX($DK:$DK,$GP242+21),"")</f>
      </c>
      <c r="EI242">
        <f>IF($GQ242&gt;=22,INDEX($DK:$DK,$GP242+22),"")</f>
      </c>
      <c r="EJ242">
        <f>IF($GQ242&gt;=23,INDEX($DK:$DK,$GP242+23),"")</f>
      </c>
      <c r="EK242">
        <f>IF($GQ242&gt;=24,INDEX($DK:$DK,$GP242+24),"")</f>
      </c>
      <c r="EL242">
        <f>IF($GQ242&gt;=25,INDEX($DK:$DK,$GP242+25),"")</f>
      </c>
      <c r="EM242">
        <f>IF($GQ242&gt;=26,INDEX($DK:$DK,$GP242+26),"")</f>
      </c>
      <c r="EN242">
        <f>IF($GQ242&gt;=27,INDEX($DK:$DK,$GP242+27),"")</f>
      </c>
      <c r="EO242">
        <f>IF($GQ242&gt;=28,INDEX($DK:$DK,$GP242+28),"")</f>
      </c>
      <c r="EP242">
        <f>IF($GQ242&gt;=29,INDEX($DK:$DK,$GP242+29),"")</f>
      </c>
      <c r="EQ242">
        <f>IF($GQ242&gt;=30,INDEX($DK:$DK,$GP242+30),"")</f>
      </c>
      <c r="ER242">
        <f>IF($GQ242&gt;=31,INDEX($DK:$DK,$GP242+31),"")</f>
      </c>
      <c r="ES242">
        <f>IF($GQ242&gt;=32,INDEX($DK:$DK,$GP242+32),"")</f>
      </c>
      <c r="ET242">
        <f>IF($GQ242&gt;=33,INDEX($DK:$DK,$GP242+33),"")</f>
      </c>
      <c r="EU242">
        <f>IF($GQ242&gt;=34,INDEX($DK:$DK,$GP242+34),"")</f>
      </c>
      <c r="EV242">
        <f>IF($GQ242&gt;=35,INDEX($DK:$DK,$GP242+35),"")</f>
      </c>
      <c r="EW242">
        <f>IF($GQ242&gt;=36,INDEX($DK:$DK,$GP242+36),"")</f>
      </c>
      <c r="EX242">
        <f>IF($GQ242&gt;=37,INDEX($DK:$DK,$GP242+37),"")</f>
      </c>
      <c r="EY242">
        <f>IF($GQ242&gt;=38,INDEX($DK:$DK,$GP242+38),"")</f>
      </c>
      <c r="EZ242">
        <f>IF($GQ242&gt;=39,INDEX($DK:$DK,$GP242+39),"")</f>
      </c>
      <c r="FA242">
        <f>IF($GQ242&gt;=40,INDEX($DK:$DK,$GP242+40),"")</f>
      </c>
      <c r="FB242">
        <f>IF($GQ242&gt;=1,INDEX($DL:$DL,$GP242+1),"")</f>
      </c>
      <c r="FC242">
        <f>IF($GQ242&gt;=2,INDEX($DL:$DL,$GP242+2),"")</f>
      </c>
      <c r="FD242">
        <f>IF($GQ242&gt;=3,INDEX($DL:$DL,$GP242+3),"")</f>
      </c>
      <c r="FE242">
        <f>IF($GQ242&gt;=4,INDEX($DL:$DL,$GP242+4),"")</f>
      </c>
      <c r="FF242">
        <f>IF($GQ242&gt;=5,INDEX($DL:$DL,$GP242+5),"")</f>
      </c>
      <c r="FG242">
        <f>IF($GQ242&gt;=6,INDEX($DL:$DL,$GP242+6),"")</f>
      </c>
      <c r="FH242">
        <f>IF($GQ242&gt;=7,INDEX($DL:$DL,$GP242+7),"")</f>
      </c>
      <c r="FI242">
        <f>IF($GQ242&gt;=8,INDEX($DL:$DL,$GP242+8),"")</f>
      </c>
      <c r="FJ242">
        <f>IF($GQ242&gt;=9,INDEX($DL:$DL,$GP242+9),"")</f>
      </c>
      <c r="FK242">
        <f>IF($GQ242&gt;=10,INDEX($DL:$DL,$GP242+10),"")</f>
      </c>
      <c r="FL242">
        <f>IF($GQ242&gt;=11,INDEX($DL:$DL,$GP242+11),"")</f>
      </c>
      <c r="FM242">
        <f>IF($GQ242&gt;=12,INDEX($DL:$DL,$GP242+12),"")</f>
      </c>
      <c r="FN242">
        <f>IF($GQ242&gt;=13,INDEX($DL:$DL,$GP242+13),"")</f>
      </c>
      <c r="FO242">
        <f>IF($GQ242&gt;=14,INDEX($DL:$DL,$GP242+14),"")</f>
      </c>
      <c r="FP242">
        <f>IF($GQ242&gt;=15,INDEX($DL:$DL,$GP242+15),"")</f>
      </c>
      <c r="FQ242">
        <f>IF($GQ242&gt;=16,INDEX($DL:$DL,$GP242+16),"")</f>
      </c>
      <c r="FR242">
        <f>IF($GQ242&gt;=17,INDEX($DL:$DL,$GP242+17),"")</f>
      </c>
      <c r="FS242">
        <f>IF($GQ242&gt;=18,INDEX($DL:$DL,$GP242+18),"")</f>
      </c>
      <c r="FT242">
        <f>IF($GQ242&gt;=19,INDEX($DL:$DL,$GP242+19),"")</f>
      </c>
      <c r="FU242">
        <f>IF($GQ242&gt;=20,INDEX($DL:$DL,$GP242+20),"")</f>
      </c>
      <c r="FV242">
        <f>IF($GQ242&gt;=21,INDEX($DL:$DL,$GP242+21),"")</f>
      </c>
      <c r="FW242">
        <f>IF($GQ242&gt;=22,INDEX($DL:$DL,$GP242+22),"")</f>
      </c>
      <c r="FX242">
        <f>IF($GQ242&gt;=23,INDEX($DL:$DL,$GP242+23),"")</f>
      </c>
      <c r="FY242">
        <f>IF($GQ242&gt;=24,INDEX($DL:$DL,$GP242+24),"")</f>
      </c>
      <c r="FZ242">
        <f>IF($GQ242&gt;=25,INDEX($DL:$DL,$GP242+25),"")</f>
      </c>
      <c r="GA242">
        <f>IF($GQ242&gt;=26,INDEX($DL:$DL,$GP242+26),"")</f>
      </c>
      <c r="GB242">
        <f>IF($GQ242&gt;=27,INDEX($DL:$DL,$GP242+27),"")</f>
      </c>
      <c r="GC242">
        <f>IF($GQ242&gt;=28,INDEX($DL:$DL,$GP242+28),"")</f>
      </c>
      <c r="GD242">
        <f>IF($GQ242&gt;=29,INDEX($DL:$DL,$GP242+29),"")</f>
      </c>
      <c r="GE242">
        <f>IF($GQ242&gt;=30,INDEX($DL:$DL,$GP242+30),"")</f>
      </c>
      <c r="GF242">
        <f>IF($GQ242&gt;=31,INDEX($DL:$DL,$GP242+31),"")</f>
      </c>
      <c r="GG242">
        <f>IF($GQ242&gt;=32,INDEX($DL:$DL,$GP242+32),"")</f>
      </c>
      <c r="GH242">
        <f>IF($GQ242&gt;=33,INDEX($DL:$DL,$GP242+33),"")</f>
      </c>
      <c r="GI242">
        <f>IF($GQ242&gt;=34,INDEX($DL:$DL,$GP242+34),"")</f>
      </c>
      <c r="GJ242">
        <f>IF($GQ242&gt;=35,INDEX($DL:$DL,$GP242+35),"")</f>
      </c>
      <c r="GK242">
        <f>IF($GQ242&gt;=36,INDEX($DL:$DL,$GP242+36),"")</f>
      </c>
      <c r="GL242">
        <f>IF($GQ242&gt;=37,INDEX($DL:$DL,$GP242+37),"")</f>
      </c>
      <c r="GM242">
        <f>IF($GQ242&gt;=38,INDEX($DL:$DL,$GP242+38),"")</f>
      </c>
      <c r="GN242">
        <f>IF($GQ242&gt;=39,INDEX($DL:$DL,$GP242+39),"")</f>
      </c>
      <c r="GO242">
        <f>IF($GQ242&gt;=40,INDEX($DL:$DL,$GP242+40),"")</f>
      </c>
      <c r="GP242">
        <f>IFERROR(MATCH($DJ242,$DK$2:$DK$148,0)+1,0)</f>
      </c>
      <c r="GQ242">
        <f>IFERROR(INDEX($DM$2:$DM$148,MATCH($DJ242,$DK$2:$DK$148,0)),0)</f>
      </c>
      <c r="GR242">
        <f>IFERROR(MATCH($L242,$DN$242:$FA$242,0),0)</f>
      </c>
      <c r="GS242">
        <f>IF($GR242&gt;0,INDEX($FB$242:$GO$242,$GR242),"")</f>
      </c>
      <c r="GT242" t="s">
        <v>548</v>
      </c>
      <c r="GV242">
        <f>IF($JE242&gt;=1,INDEX($GT:$GT,$JD242+1),"")</f>
      </c>
      <c r="GW242">
        <f>IF($JE242&gt;=2,INDEX($GT:$GT,$JD242+2),"")</f>
      </c>
      <c r="GX242">
        <f>IF($JE242&gt;=3,INDEX($GT:$GT,$JD242+3),"")</f>
      </c>
      <c r="GY242">
        <f>IF($JE242&gt;=4,INDEX($GT:$GT,$JD242+4),"")</f>
      </c>
      <c r="GZ242">
        <f>IF($JE242&gt;=5,INDEX($GT:$GT,$JD242+5),"")</f>
      </c>
      <c r="HA242">
        <f>IF($JE242&gt;=6,INDEX($GT:$GT,$JD242+6),"")</f>
      </c>
      <c r="HB242">
        <f>IF($JE242&gt;=7,INDEX($GT:$GT,$JD242+7),"")</f>
      </c>
      <c r="HC242">
        <f>IF($JE242&gt;=8,INDEX($GT:$GT,$JD242+8),"")</f>
      </c>
      <c r="HD242">
        <f>IF($JE242&gt;=9,INDEX($GT:$GT,$JD242+9),"")</f>
      </c>
      <c r="HE242">
        <f>IF($JE242&gt;=10,INDEX($GT:$GT,$JD242+10),"")</f>
      </c>
      <c r="HF242">
        <f>IF($JE242&gt;=11,INDEX($GT:$GT,$JD242+11),"")</f>
      </c>
      <c r="HG242">
        <f>IF($JE242&gt;=12,INDEX($GT:$GT,$JD242+12),"")</f>
      </c>
      <c r="HH242">
        <f>IF($JE242&gt;=13,INDEX($GT:$GT,$JD242+13),"")</f>
      </c>
      <c r="HI242">
        <f>IF($JE242&gt;=14,INDEX($GT:$GT,$JD242+14),"")</f>
      </c>
      <c r="HJ242">
        <f>IF($JE242&gt;=15,INDEX($GT:$GT,$JD242+15),"")</f>
      </c>
      <c r="HK242">
        <f>IF($JE242&gt;=16,INDEX($GT:$GT,$JD242+16),"")</f>
      </c>
      <c r="HL242">
        <f>IF($JE242&gt;=17,INDEX($GT:$GT,$JD242+17),"")</f>
      </c>
      <c r="HM242">
        <f>IF($JE242&gt;=18,INDEX($GT:$GT,$JD242+18),"")</f>
      </c>
      <c r="HN242">
        <f>IF($JE242&gt;=19,INDEX($GT:$GT,$JD242+19),"")</f>
      </c>
      <c r="HO242">
        <f>IF($JE242&gt;=20,INDEX($GT:$GT,$JD242+20),"")</f>
      </c>
      <c r="HP242">
        <f>IF($JE242&gt;=21,INDEX($GT:$GT,$JD242+21),"")</f>
      </c>
      <c r="HQ242">
        <f>IF($JE242&gt;=22,INDEX($GT:$GT,$JD242+22),"")</f>
      </c>
      <c r="HR242">
        <f>IF($JE242&gt;=23,INDEX($GT:$GT,$JD242+23),"")</f>
      </c>
      <c r="HS242">
        <f>IF($JE242&gt;=24,INDEX($GT:$GT,$JD242+24),"")</f>
      </c>
      <c r="HT242">
        <f>IF($JE242&gt;=25,INDEX($GT:$GT,$JD242+25),"")</f>
      </c>
      <c r="HU242">
        <f>IF($JE242&gt;=26,INDEX($GT:$GT,$JD242+26),"")</f>
      </c>
      <c r="HV242">
        <f>IF($JE242&gt;=27,INDEX($GT:$GT,$JD242+27),"")</f>
      </c>
      <c r="HW242">
        <f>IF($JE242&gt;=28,INDEX($GT:$GT,$JD242+28),"")</f>
      </c>
      <c r="HX242">
        <f>IF($JE242&gt;=29,INDEX($GT:$GT,$JD242+29),"")</f>
      </c>
      <c r="HY242">
        <f>IF($JE242&gt;=30,INDEX($GT:$GT,$JD242+30),"")</f>
      </c>
      <c r="HZ242">
        <f>IF($JE242&gt;=31,INDEX($GT:$GT,$JD242+31),"")</f>
      </c>
      <c r="IA242">
        <f>IF($JE242&gt;=32,INDEX($GT:$GT,$JD242+32),"")</f>
      </c>
      <c r="IB242">
        <f>IF($JE242&gt;=33,INDEX($GT:$GT,$JD242+33),"")</f>
      </c>
      <c r="IC242">
        <f>IF($JE242&gt;=34,INDEX($GT:$GT,$JD242+34),"")</f>
      </c>
      <c r="ID242">
        <f>IF($JE242&gt;=35,INDEX($GT:$GT,$JD242+35),"")</f>
      </c>
      <c r="IE242">
        <f>IF($JE242&gt;=36,INDEX($GT:$GT,$JD242+36),"")</f>
      </c>
      <c r="IF242">
        <f>IF($JE242&gt;=37,INDEX($GT:$GT,$JD242+37),"")</f>
      </c>
      <c r="IG242">
        <f>IF($JE242&gt;=38,INDEX($GT:$GT,$JD242+38),"")</f>
      </c>
      <c r="IH242">
        <f>IF($JE242&gt;=39,INDEX($GT:$GT,$JD242+39),"")</f>
      </c>
      <c r="II242">
        <f>IF($JE242&gt;=40,INDEX($GT:$GT,$JD242+40),"")</f>
      </c>
      <c r="IJ242">
        <f>IF($JE242&gt;=41,INDEX($GT:$GT,$JD242+41),"")</f>
      </c>
      <c r="IK242">
        <f>IF($JE242&gt;=42,INDEX($GT:$GT,$JD242+42),"")</f>
      </c>
      <c r="IL242">
        <f>IF($JE242&gt;=43,INDEX($GT:$GT,$JD242+43),"")</f>
      </c>
      <c r="IM242">
        <f>IF($JE242&gt;=44,INDEX($GT:$GT,$JD242+44),"")</f>
      </c>
      <c r="IN242">
        <f>IF($JE242&gt;=45,INDEX($GT:$GT,$JD242+45),"")</f>
      </c>
      <c r="IO242">
        <f>IF($JE242&gt;=46,INDEX($GT:$GT,$JD242+46),"")</f>
      </c>
      <c r="IP242">
        <f>IF($JE242&gt;=47,INDEX($GT:$GT,$JD242+47),"")</f>
      </c>
      <c r="IQ242">
        <f>IF($JE242&gt;=48,INDEX($GT:$GT,$JD242+48),"")</f>
      </c>
      <c r="IR242">
        <f>IF($JE242&gt;=49,INDEX($GT:$GT,$JD242+49),"")</f>
      </c>
      <c r="IS242">
        <f>IF($JE242&gt;=50,INDEX($GT:$GT,$JD242+50),"")</f>
      </c>
      <c r="IT242">
        <f>IF($JE242&gt;=51,INDEX($GT:$GT,$JD242+51),"")</f>
      </c>
      <c r="IU242">
        <f>IF($JE242&gt;=52,INDEX($GT:$GT,$JD242+52),"")</f>
      </c>
      <c r="IV242">
        <f>IF($JE242&gt;=53,INDEX($GT:$GT,$JD242+53),"")</f>
      </c>
      <c r="IW242">
        <f>IF($JE242&gt;=54,INDEX($GT:$GT,$JD242+54),"")</f>
      </c>
      <c r="IX242">
        <f>IF($JE242&gt;=55,INDEX($GT:$GT,$JD242+55),"")</f>
      </c>
      <c r="IY242">
        <f>IF($JE242&gt;=56,INDEX($GT:$GT,$JD242+56),"")</f>
      </c>
      <c r="IZ242">
        <f>IF($JE242&gt;=57,INDEX($GT:$GT,$JD242+57),"")</f>
      </c>
      <c r="JA242">
        <f>IF($JE242&gt;=58,INDEX($GT:$GT,$JD242+58),"")</f>
      </c>
      <c r="JB242">
        <f>IF($JE242&gt;=59,INDEX($GT:$GT,$JD242+59),"")</f>
      </c>
      <c r="JC242">
        <f>IF($JE242&gt;=60,INDEX($GT:$GT,$JD242+60),"")</f>
      </c>
      <c r="JD242">
        <f>IFERROR(MATCH($GS242,$GT$2:$GT$322,0)+1,0)</f>
      </c>
      <c r="JE242">
        <f>IFERROR(INDEX($GU$2:$GU$322,MATCH($GS242,$GT$2:$GT$322,0)),0)</f>
      </c>
      <c r="JF242" t="s">
        <v>28</v>
      </c>
      <c r="JG242" t="s">
        <v>28</v>
      </c>
    </row>
    <row r="243" spans="1:267" x14ac:dyDescent="0.25">
      <c r="J243" s="1"/>
      <c r="K243" s="1"/>
      <c r="L243" s="1"/>
      <c r="M243" s="1"/>
      <c r="N243" s="1">
        <f>IFERROR(IF(FIND(" - ",$J243)&gt;0,MID($J243,FIND(" - ",$J243)+3,LEN($J243)),""),"")</f>
      </c>
      <c r="P243" s="1"/>
      <c r="S243" t="s">
        <v>28</v>
      </c>
      <c r="U243">
        <f>IF(OR($S243="",$T243=""),"",IFERROR($S243/$T243,0))</f>
      </c>
      <c r="V243">
        <f>IF($S243="","",
IF($K243="","",
IF(ISNUMBER(SEARCH("exempt",LOWER($K243))),0,
$S243*(VALUE(SUBSTITUTE($K243,"%",""))/100))))</f>
      </c>
      <c r="AB243">
        <f>IF($S243="","",
SUM($S243,$V243,$Z243,$W243,$Y243)-
IF($AA243="",0,VALUE($AA243)))</f>
      </c>
      <c r="AJ243" t="s">
        <v>898</v>
      </c>
      <c r="AR243">
        <f>IFERROR(LEFT($J243,FIND(" - ",$J243)-1),$J243)</f>
      </c>
      <c r="AU243">
        <f>IF($CJ243&gt;=1,INDEX($AS:$AS,$CI243+1),"")</f>
      </c>
      <c r="AV243">
        <f>IF($CJ243&gt;=2,INDEX($AS:$AS,$CI243+2),"")</f>
      </c>
      <c r="AW243">
        <f>IF($CJ243&gt;=3,INDEX($AS:$AS,$CI243+3),"")</f>
      </c>
      <c r="AX243">
        <f>IF($CJ243&gt;=4,INDEX($AS:$AS,$CI243+4),"")</f>
      </c>
      <c r="AY243">
        <f>IF($CJ243&gt;=5,INDEX($AS:$AS,$CI243+5),"")</f>
      </c>
      <c r="AZ243">
        <f>IF($CJ243&gt;=6,INDEX($AS:$AS,$CI243+6),"")</f>
      </c>
      <c r="BA243">
        <f>IF($CJ243&gt;=7,INDEX($AS:$AS,$CI243+7),"")</f>
      </c>
      <c r="BB243">
        <f>IF($CJ243&gt;=8,INDEX($AS:$AS,$CI243+8),"")</f>
      </c>
      <c r="BC243">
        <f>IF($CJ243&gt;=9,INDEX($AS:$AS,$CI243+9),"")</f>
      </c>
      <c r="BD243">
        <f>IF($CJ243&gt;=10,INDEX($AS:$AS,$CI243+10),"")</f>
      </c>
      <c r="BE243">
        <f>IF($CJ243&gt;=11,INDEX($AS:$AS,$CI243+11),"")</f>
      </c>
      <c r="BF243">
        <f>IF($CJ243&gt;=12,INDEX($AS:$AS,$CI243+12),"")</f>
      </c>
      <c r="BG243">
        <f>IF($CJ243&gt;=13,INDEX($AS:$AS,$CI243+13),"")</f>
      </c>
      <c r="BH243">
        <f>IF($CJ243&gt;=14,INDEX($AS:$AS,$CI243+14),"")</f>
      </c>
      <c r="BI243">
        <f>IF($CJ243&gt;=15,INDEX($AS:$AS,$CI243+15),"")</f>
      </c>
      <c r="BJ243">
        <f>IF($CJ243&gt;=16,INDEX($AS:$AS,$CI243+16),"")</f>
      </c>
      <c r="BK243">
        <f>IF($CJ243&gt;=17,INDEX($AS:$AS,$CI243+17),"")</f>
      </c>
      <c r="BL243">
        <f>IF($CJ243&gt;=18,INDEX($AS:$AS,$CI243+18),"")</f>
      </c>
      <c r="BM243">
        <f>IF($CJ243&gt;=19,INDEX($AS:$AS,$CI243+19),"")</f>
      </c>
      <c r="BN243">
        <f>IF($CJ243&gt;=20,INDEX($AS:$AS,$CI243+20),"")</f>
      </c>
      <c r="BO243">
        <f>IF($CJ243&gt;=21,INDEX($AS:$AS,$CI243+21),"")</f>
      </c>
      <c r="BP243">
        <f>IF($CJ243&gt;=22,INDEX($AS:$AS,$CI243+22),"")</f>
      </c>
      <c r="BQ243">
        <f>IF($CJ243&gt;=23,INDEX($AS:$AS,$CI243+23),"")</f>
      </c>
      <c r="BR243">
        <f>IF($CJ243&gt;=24,INDEX($AS:$AS,$CI243+24),"")</f>
      </c>
      <c r="BS243">
        <f>IF($CJ243&gt;=25,INDEX($AS:$AS,$CI243+25),"")</f>
      </c>
      <c r="BT243">
        <f>IF($CJ243&gt;=26,INDEX($AS:$AS,$CI243+26),"")</f>
      </c>
      <c r="BU243">
        <f>IF($CJ243&gt;=27,INDEX($AS:$AS,$CI243+27),"")</f>
      </c>
      <c r="BV243">
        <f>IF($CJ243&gt;=28,INDEX($AS:$AS,$CI243+28),"")</f>
      </c>
      <c r="BW243">
        <f>IF($CJ243&gt;=29,INDEX($AS:$AS,$CI243+29),"")</f>
      </c>
      <c r="BX243">
        <f>IF($CJ243&gt;=30,INDEX($AS:$AS,$CI243+30),"")</f>
      </c>
      <c r="BY243">
        <f>IF($CJ243&gt;=31,INDEX($AS:$AS,$CI243+31),"")</f>
      </c>
      <c r="BZ243">
        <f>IF($CJ243&gt;=32,INDEX($AS:$AS,$CI243+32),"")</f>
      </c>
      <c r="CA243">
        <f>IF($CJ243&gt;=33,INDEX($AS:$AS,$CI243+33),"")</f>
      </c>
      <c r="CB243">
        <f>IF($CJ243&gt;=34,INDEX($AS:$AS,$CI243+34),"")</f>
      </c>
      <c r="CC243">
        <f>IF($CJ243&gt;=35,INDEX($AS:$AS,$CI243+35),"")</f>
      </c>
      <c r="CD243">
        <f>IF($CJ243&gt;=36,INDEX($AS:$AS,$CI243+36),"")</f>
      </c>
      <c r="CE243">
        <f>IF($CJ243&gt;=37,INDEX($AS:$AS,$CI243+37),"")</f>
      </c>
      <c r="CF243">
        <f>IF($CJ243&gt;=38,INDEX($AS:$AS,$CI243+38),"")</f>
      </c>
      <c r="CG243">
        <f>IF($CJ243&gt;=39,INDEX($AS:$AS,$CI243+39),"")</f>
      </c>
      <c r="CH243">
        <f>IF($CJ243&gt;=40,INDEX($AS:$AS,$CI243+40),"")</f>
      </c>
      <c r="CI243">
        <f>IFERROR(MATCH($AR243,$AS$2:$AS$133,0)+1,0)</f>
      </c>
      <c r="CJ243">
        <f>IFERROR(INDEX($AT$2:$AT$133,MATCH($AR243,$AS$2:$AS$133,0)),0)</f>
      </c>
      <c r="CK243">
        <f>IFERROR(LEFT($O243,FIND(" - ",$O243)-1),$O243)</f>
      </c>
      <c r="CL243" t="s">
        <v>211</v>
      </c>
      <c r="CN243">
        <f>IF($DI243&gt;=1,INDEX($CL:$CL,$DH243+1),"")</f>
      </c>
      <c r="CO243">
        <f>IF($DI243&gt;=2,INDEX($CL:$CL,$DH243+2),"")</f>
      </c>
      <c r="CP243">
        <f>IF($DI243&gt;=3,INDEX($CL:$CL,$DH243+3),"")</f>
      </c>
      <c r="CQ243">
        <f>IF($DI243&gt;=4,INDEX($CL:$CL,$DH243+4),"")</f>
      </c>
      <c r="CR243">
        <f>IF($DI243&gt;=5,INDEX($CL:$CL,$DH243+5),"")</f>
      </c>
      <c r="CS243">
        <f>IF($DI243&gt;=6,INDEX($CL:$CL,$DH243+6),"")</f>
      </c>
      <c r="CT243">
        <f>IF($DI243&gt;=7,INDEX($CL:$CL,$DH243+7),"")</f>
      </c>
      <c r="CU243">
        <f>IF($DI243&gt;=8,INDEX($CL:$CL,$DH243+8),"")</f>
      </c>
      <c r="CV243">
        <f>IF($DI243&gt;=9,INDEX($CL:$CL,$DH243+9),"")</f>
      </c>
      <c r="CW243">
        <f>IF($DI243&gt;=10,INDEX($CL:$CL,$DH243+10),"")</f>
      </c>
      <c r="CX243">
        <f>IF($DI243&gt;=11,INDEX($CL:$CL,$DH243+11),"")</f>
      </c>
      <c r="CY243">
        <f>IF($DI243&gt;=12,INDEX($CL:$CL,$DH243+12),"")</f>
      </c>
      <c r="CZ243">
        <f>IF($DI243&gt;=13,INDEX($CL:$CL,$DH243+13),"")</f>
      </c>
      <c r="DA243">
        <f>IF($DI243&gt;=14,INDEX($CL:$CL,$DH243+14),"")</f>
      </c>
      <c r="DB243">
        <f>IF($DI243&gt;=15,INDEX($CL:$CL,$DH243+15),"")</f>
      </c>
      <c r="DC243">
        <f>IF($DI243&gt;=16,INDEX($CL:$CL,$DH243+16),"")</f>
      </c>
      <c r="DD243">
        <f>IF($DI243&gt;=17,INDEX($CL:$CL,$DH243+17),"")</f>
      </c>
      <c r="DE243">
        <f>IF($DI243&gt;=18,INDEX($CL:$CL,$DH243+18),"")</f>
      </c>
      <c r="DF243">
        <f>IF($DI243&gt;=19,INDEX($CL:$CL,$DH243+19),"")</f>
      </c>
      <c r="DG243">
        <f>IF($DI243&gt;=20,INDEX($CL:$CL,$DH243+20),"")</f>
      </c>
      <c r="DH243">
        <f>IFERROR(MATCH($CK243,$CL$2:$CL$1558,0)+1,0)</f>
      </c>
      <c r="DI243">
        <f>IFERROR(INDEX($CM$2:$CM$1558,MATCH($CK243,$CL$2:$CL$1558,0)),0)</f>
      </c>
      <c r="DJ243">
        <f>IFERROR(INDEX($AQ:$AQ,MATCH($K243,$AP:$AP,0))&amp;"","")</f>
      </c>
      <c r="DN243">
        <f>IF($GQ243&gt;=1,INDEX($DK:$DK,$GP243+1),"")</f>
      </c>
      <c r="DO243">
        <f>IF($GQ243&gt;=2,INDEX($DK:$DK,$GP243+2),"")</f>
      </c>
      <c r="DP243">
        <f>IF($GQ243&gt;=3,INDEX($DK:$DK,$GP243+3),"")</f>
      </c>
      <c r="DQ243">
        <f>IF($GQ243&gt;=4,INDEX($DK:$DK,$GP243+4),"")</f>
      </c>
      <c r="DR243">
        <f>IF($GQ243&gt;=5,INDEX($DK:$DK,$GP243+5),"")</f>
      </c>
      <c r="DS243">
        <f>IF($GQ243&gt;=6,INDEX($DK:$DK,$GP243+6),"")</f>
      </c>
      <c r="DT243">
        <f>IF($GQ243&gt;=7,INDEX($DK:$DK,$GP243+7),"")</f>
      </c>
      <c r="DU243">
        <f>IF($GQ243&gt;=8,INDEX($DK:$DK,$GP243+8),"")</f>
      </c>
      <c r="DV243">
        <f>IF($GQ243&gt;=9,INDEX($DK:$DK,$GP243+9),"")</f>
      </c>
      <c r="DW243">
        <f>IF($GQ243&gt;=10,INDEX($DK:$DK,$GP243+10),"")</f>
      </c>
      <c r="DX243">
        <f>IF($GQ243&gt;=11,INDEX($DK:$DK,$GP243+11),"")</f>
      </c>
      <c r="DY243">
        <f>IF($GQ243&gt;=12,INDEX($DK:$DK,$GP243+12),"")</f>
      </c>
      <c r="DZ243">
        <f>IF($GQ243&gt;=13,INDEX($DK:$DK,$GP243+13),"")</f>
      </c>
      <c r="EA243">
        <f>IF($GQ243&gt;=14,INDEX($DK:$DK,$GP243+14),"")</f>
      </c>
      <c r="EB243">
        <f>IF($GQ243&gt;=15,INDEX($DK:$DK,$GP243+15),"")</f>
      </c>
      <c r="EC243">
        <f>IF($GQ243&gt;=16,INDEX($DK:$DK,$GP243+16),"")</f>
      </c>
      <c r="ED243">
        <f>IF($GQ243&gt;=17,INDEX($DK:$DK,$GP243+17),"")</f>
      </c>
      <c r="EE243">
        <f>IF($GQ243&gt;=18,INDEX($DK:$DK,$GP243+18),"")</f>
      </c>
      <c r="EF243">
        <f>IF($GQ243&gt;=19,INDEX($DK:$DK,$GP243+19),"")</f>
      </c>
      <c r="EG243">
        <f>IF($GQ243&gt;=20,INDEX($DK:$DK,$GP243+20),"")</f>
      </c>
      <c r="EH243">
        <f>IF($GQ243&gt;=21,INDEX($DK:$DK,$GP243+21),"")</f>
      </c>
      <c r="EI243">
        <f>IF($GQ243&gt;=22,INDEX($DK:$DK,$GP243+22),"")</f>
      </c>
      <c r="EJ243">
        <f>IF($GQ243&gt;=23,INDEX($DK:$DK,$GP243+23),"")</f>
      </c>
      <c r="EK243">
        <f>IF($GQ243&gt;=24,INDEX($DK:$DK,$GP243+24),"")</f>
      </c>
      <c r="EL243">
        <f>IF($GQ243&gt;=25,INDEX($DK:$DK,$GP243+25),"")</f>
      </c>
      <c r="EM243">
        <f>IF($GQ243&gt;=26,INDEX($DK:$DK,$GP243+26),"")</f>
      </c>
      <c r="EN243">
        <f>IF($GQ243&gt;=27,INDEX($DK:$DK,$GP243+27),"")</f>
      </c>
      <c r="EO243">
        <f>IF($GQ243&gt;=28,INDEX($DK:$DK,$GP243+28),"")</f>
      </c>
      <c r="EP243">
        <f>IF($GQ243&gt;=29,INDEX($DK:$DK,$GP243+29),"")</f>
      </c>
      <c r="EQ243">
        <f>IF($GQ243&gt;=30,INDEX($DK:$DK,$GP243+30),"")</f>
      </c>
      <c r="ER243">
        <f>IF($GQ243&gt;=31,INDEX($DK:$DK,$GP243+31),"")</f>
      </c>
      <c r="ES243">
        <f>IF($GQ243&gt;=32,INDEX($DK:$DK,$GP243+32),"")</f>
      </c>
      <c r="ET243">
        <f>IF($GQ243&gt;=33,INDEX($DK:$DK,$GP243+33),"")</f>
      </c>
      <c r="EU243">
        <f>IF($GQ243&gt;=34,INDEX($DK:$DK,$GP243+34),"")</f>
      </c>
      <c r="EV243">
        <f>IF($GQ243&gt;=35,INDEX($DK:$DK,$GP243+35),"")</f>
      </c>
      <c r="EW243">
        <f>IF($GQ243&gt;=36,INDEX($DK:$DK,$GP243+36),"")</f>
      </c>
      <c r="EX243">
        <f>IF($GQ243&gt;=37,INDEX($DK:$DK,$GP243+37),"")</f>
      </c>
      <c r="EY243">
        <f>IF($GQ243&gt;=38,INDEX($DK:$DK,$GP243+38),"")</f>
      </c>
      <c r="EZ243">
        <f>IF($GQ243&gt;=39,INDEX($DK:$DK,$GP243+39),"")</f>
      </c>
      <c r="FA243">
        <f>IF($GQ243&gt;=40,INDEX($DK:$DK,$GP243+40),"")</f>
      </c>
      <c r="FB243">
        <f>IF($GQ243&gt;=1,INDEX($DL:$DL,$GP243+1),"")</f>
      </c>
      <c r="FC243">
        <f>IF($GQ243&gt;=2,INDEX($DL:$DL,$GP243+2),"")</f>
      </c>
      <c r="FD243">
        <f>IF($GQ243&gt;=3,INDEX($DL:$DL,$GP243+3),"")</f>
      </c>
      <c r="FE243">
        <f>IF($GQ243&gt;=4,INDEX($DL:$DL,$GP243+4),"")</f>
      </c>
      <c r="FF243">
        <f>IF($GQ243&gt;=5,INDEX($DL:$DL,$GP243+5),"")</f>
      </c>
      <c r="FG243">
        <f>IF($GQ243&gt;=6,INDEX($DL:$DL,$GP243+6),"")</f>
      </c>
      <c r="FH243">
        <f>IF($GQ243&gt;=7,INDEX($DL:$DL,$GP243+7),"")</f>
      </c>
      <c r="FI243">
        <f>IF($GQ243&gt;=8,INDEX($DL:$DL,$GP243+8),"")</f>
      </c>
      <c r="FJ243">
        <f>IF($GQ243&gt;=9,INDEX($DL:$DL,$GP243+9),"")</f>
      </c>
      <c r="FK243">
        <f>IF($GQ243&gt;=10,INDEX($DL:$DL,$GP243+10),"")</f>
      </c>
      <c r="FL243">
        <f>IF($GQ243&gt;=11,INDEX($DL:$DL,$GP243+11),"")</f>
      </c>
      <c r="FM243">
        <f>IF($GQ243&gt;=12,INDEX($DL:$DL,$GP243+12),"")</f>
      </c>
      <c r="FN243">
        <f>IF($GQ243&gt;=13,INDEX($DL:$DL,$GP243+13),"")</f>
      </c>
      <c r="FO243">
        <f>IF($GQ243&gt;=14,INDEX($DL:$DL,$GP243+14),"")</f>
      </c>
      <c r="FP243">
        <f>IF($GQ243&gt;=15,INDEX($DL:$DL,$GP243+15),"")</f>
      </c>
      <c r="FQ243">
        <f>IF($GQ243&gt;=16,INDEX($DL:$DL,$GP243+16),"")</f>
      </c>
      <c r="FR243">
        <f>IF($GQ243&gt;=17,INDEX($DL:$DL,$GP243+17),"")</f>
      </c>
      <c r="FS243">
        <f>IF($GQ243&gt;=18,INDEX($DL:$DL,$GP243+18),"")</f>
      </c>
      <c r="FT243">
        <f>IF($GQ243&gt;=19,INDEX($DL:$DL,$GP243+19),"")</f>
      </c>
      <c r="FU243">
        <f>IF($GQ243&gt;=20,INDEX($DL:$DL,$GP243+20),"")</f>
      </c>
      <c r="FV243">
        <f>IF($GQ243&gt;=21,INDEX($DL:$DL,$GP243+21),"")</f>
      </c>
      <c r="FW243">
        <f>IF($GQ243&gt;=22,INDEX($DL:$DL,$GP243+22),"")</f>
      </c>
      <c r="FX243">
        <f>IF($GQ243&gt;=23,INDEX($DL:$DL,$GP243+23),"")</f>
      </c>
      <c r="FY243">
        <f>IF($GQ243&gt;=24,INDEX($DL:$DL,$GP243+24),"")</f>
      </c>
      <c r="FZ243">
        <f>IF($GQ243&gt;=25,INDEX($DL:$DL,$GP243+25),"")</f>
      </c>
      <c r="GA243">
        <f>IF($GQ243&gt;=26,INDEX($DL:$DL,$GP243+26),"")</f>
      </c>
      <c r="GB243">
        <f>IF($GQ243&gt;=27,INDEX($DL:$DL,$GP243+27),"")</f>
      </c>
      <c r="GC243">
        <f>IF($GQ243&gt;=28,INDEX($DL:$DL,$GP243+28),"")</f>
      </c>
      <c r="GD243">
        <f>IF($GQ243&gt;=29,INDEX($DL:$DL,$GP243+29),"")</f>
      </c>
      <c r="GE243">
        <f>IF($GQ243&gt;=30,INDEX($DL:$DL,$GP243+30),"")</f>
      </c>
      <c r="GF243">
        <f>IF($GQ243&gt;=31,INDEX($DL:$DL,$GP243+31),"")</f>
      </c>
      <c r="GG243">
        <f>IF($GQ243&gt;=32,INDEX($DL:$DL,$GP243+32),"")</f>
      </c>
      <c r="GH243">
        <f>IF($GQ243&gt;=33,INDEX($DL:$DL,$GP243+33),"")</f>
      </c>
      <c r="GI243">
        <f>IF($GQ243&gt;=34,INDEX($DL:$DL,$GP243+34),"")</f>
      </c>
      <c r="GJ243">
        <f>IF($GQ243&gt;=35,INDEX($DL:$DL,$GP243+35),"")</f>
      </c>
      <c r="GK243">
        <f>IF($GQ243&gt;=36,INDEX($DL:$DL,$GP243+36),"")</f>
      </c>
      <c r="GL243">
        <f>IF($GQ243&gt;=37,INDEX($DL:$DL,$GP243+37),"")</f>
      </c>
      <c r="GM243">
        <f>IF($GQ243&gt;=38,INDEX($DL:$DL,$GP243+38),"")</f>
      </c>
      <c r="GN243">
        <f>IF($GQ243&gt;=39,INDEX($DL:$DL,$GP243+39),"")</f>
      </c>
      <c r="GO243">
        <f>IF($GQ243&gt;=40,INDEX($DL:$DL,$GP243+40),"")</f>
      </c>
      <c r="GP243">
        <f>IFERROR(MATCH($DJ243,$DK$2:$DK$148,0)+1,0)</f>
      </c>
      <c r="GQ243">
        <f>IFERROR(INDEX($DM$2:$DM$148,MATCH($DJ243,$DK$2:$DK$148,0)),0)</f>
      </c>
      <c r="GR243">
        <f>IFERROR(MATCH($L243,$DN$243:$FA$243,0),0)</f>
      </c>
      <c r="GS243">
        <f>IF($GR243&gt;0,INDEX($FB$243:$GO$243,$GR243),"")</f>
      </c>
      <c r="GT243" t="s">
        <v>552</v>
      </c>
      <c r="GV243">
        <f>IF($JE243&gt;=1,INDEX($GT:$GT,$JD243+1),"")</f>
      </c>
      <c r="GW243">
        <f>IF($JE243&gt;=2,INDEX($GT:$GT,$JD243+2),"")</f>
      </c>
      <c r="GX243">
        <f>IF($JE243&gt;=3,INDEX($GT:$GT,$JD243+3),"")</f>
      </c>
      <c r="GY243">
        <f>IF($JE243&gt;=4,INDEX($GT:$GT,$JD243+4),"")</f>
      </c>
      <c r="GZ243">
        <f>IF($JE243&gt;=5,INDEX($GT:$GT,$JD243+5),"")</f>
      </c>
      <c r="HA243">
        <f>IF($JE243&gt;=6,INDEX($GT:$GT,$JD243+6),"")</f>
      </c>
      <c r="HB243">
        <f>IF($JE243&gt;=7,INDEX($GT:$GT,$JD243+7),"")</f>
      </c>
      <c r="HC243">
        <f>IF($JE243&gt;=8,INDEX($GT:$GT,$JD243+8),"")</f>
      </c>
      <c r="HD243">
        <f>IF($JE243&gt;=9,INDEX($GT:$GT,$JD243+9),"")</f>
      </c>
      <c r="HE243">
        <f>IF($JE243&gt;=10,INDEX($GT:$GT,$JD243+10),"")</f>
      </c>
      <c r="HF243">
        <f>IF($JE243&gt;=11,INDEX($GT:$GT,$JD243+11),"")</f>
      </c>
      <c r="HG243">
        <f>IF($JE243&gt;=12,INDEX($GT:$GT,$JD243+12),"")</f>
      </c>
      <c r="HH243">
        <f>IF($JE243&gt;=13,INDEX($GT:$GT,$JD243+13),"")</f>
      </c>
      <c r="HI243">
        <f>IF($JE243&gt;=14,INDEX($GT:$GT,$JD243+14),"")</f>
      </c>
      <c r="HJ243">
        <f>IF($JE243&gt;=15,INDEX($GT:$GT,$JD243+15),"")</f>
      </c>
      <c r="HK243">
        <f>IF($JE243&gt;=16,INDEX($GT:$GT,$JD243+16),"")</f>
      </c>
      <c r="HL243">
        <f>IF($JE243&gt;=17,INDEX($GT:$GT,$JD243+17),"")</f>
      </c>
      <c r="HM243">
        <f>IF($JE243&gt;=18,INDEX($GT:$GT,$JD243+18),"")</f>
      </c>
      <c r="HN243">
        <f>IF($JE243&gt;=19,INDEX($GT:$GT,$JD243+19),"")</f>
      </c>
      <c r="HO243">
        <f>IF($JE243&gt;=20,INDEX($GT:$GT,$JD243+20),"")</f>
      </c>
      <c r="HP243">
        <f>IF($JE243&gt;=21,INDEX($GT:$GT,$JD243+21),"")</f>
      </c>
      <c r="HQ243">
        <f>IF($JE243&gt;=22,INDEX($GT:$GT,$JD243+22),"")</f>
      </c>
      <c r="HR243">
        <f>IF($JE243&gt;=23,INDEX($GT:$GT,$JD243+23),"")</f>
      </c>
      <c r="HS243">
        <f>IF($JE243&gt;=24,INDEX($GT:$GT,$JD243+24),"")</f>
      </c>
      <c r="HT243">
        <f>IF($JE243&gt;=25,INDEX($GT:$GT,$JD243+25),"")</f>
      </c>
      <c r="HU243">
        <f>IF($JE243&gt;=26,INDEX($GT:$GT,$JD243+26),"")</f>
      </c>
      <c r="HV243">
        <f>IF($JE243&gt;=27,INDEX($GT:$GT,$JD243+27),"")</f>
      </c>
      <c r="HW243">
        <f>IF($JE243&gt;=28,INDEX($GT:$GT,$JD243+28),"")</f>
      </c>
      <c r="HX243">
        <f>IF($JE243&gt;=29,INDEX($GT:$GT,$JD243+29),"")</f>
      </c>
      <c r="HY243">
        <f>IF($JE243&gt;=30,INDEX($GT:$GT,$JD243+30),"")</f>
      </c>
      <c r="HZ243">
        <f>IF($JE243&gt;=31,INDEX($GT:$GT,$JD243+31),"")</f>
      </c>
      <c r="IA243">
        <f>IF($JE243&gt;=32,INDEX($GT:$GT,$JD243+32),"")</f>
      </c>
      <c r="IB243">
        <f>IF($JE243&gt;=33,INDEX($GT:$GT,$JD243+33),"")</f>
      </c>
      <c r="IC243">
        <f>IF($JE243&gt;=34,INDEX($GT:$GT,$JD243+34),"")</f>
      </c>
      <c r="ID243">
        <f>IF($JE243&gt;=35,INDEX($GT:$GT,$JD243+35),"")</f>
      </c>
      <c r="IE243">
        <f>IF($JE243&gt;=36,INDEX($GT:$GT,$JD243+36),"")</f>
      </c>
      <c r="IF243">
        <f>IF($JE243&gt;=37,INDEX($GT:$GT,$JD243+37),"")</f>
      </c>
      <c r="IG243">
        <f>IF($JE243&gt;=38,INDEX($GT:$GT,$JD243+38),"")</f>
      </c>
      <c r="IH243">
        <f>IF($JE243&gt;=39,INDEX($GT:$GT,$JD243+39),"")</f>
      </c>
      <c r="II243">
        <f>IF($JE243&gt;=40,INDEX($GT:$GT,$JD243+40),"")</f>
      </c>
      <c r="IJ243">
        <f>IF($JE243&gt;=41,INDEX($GT:$GT,$JD243+41),"")</f>
      </c>
      <c r="IK243">
        <f>IF($JE243&gt;=42,INDEX($GT:$GT,$JD243+42),"")</f>
      </c>
      <c r="IL243">
        <f>IF($JE243&gt;=43,INDEX($GT:$GT,$JD243+43),"")</f>
      </c>
      <c r="IM243">
        <f>IF($JE243&gt;=44,INDEX($GT:$GT,$JD243+44),"")</f>
      </c>
      <c r="IN243">
        <f>IF($JE243&gt;=45,INDEX($GT:$GT,$JD243+45),"")</f>
      </c>
      <c r="IO243">
        <f>IF($JE243&gt;=46,INDEX($GT:$GT,$JD243+46),"")</f>
      </c>
      <c r="IP243">
        <f>IF($JE243&gt;=47,INDEX($GT:$GT,$JD243+47),"")</f>
      </c>
      <c r="IQ243">
        <f>IF($JE243&gt;=48,INDEX($GT:$GT,$JD243+48),"")</f>
      </c>
      <c r="IR243">
        <f>IF($JE243&gt;=49,INDEX($GT:$GT,$JD243+49),"")</f>
      </c>
      <c r="IS243">
        <f>IF($JE243&gt;=50,INDEX($GT:$GT,$JD243+50),"")</f>
      </c>
      <c r="IT243">
        <f>IF($JE243&gt;=51,INDEX($GT:$GT,$JD243+51),"")</f>
      </c>
      <c r="IU243">
        <f>IF($JE243&gt;=52,INDEX($GT:$GT,$JD243+52),"")</f>
      </c>
      <c r="IV243">
        <f>IF($JE243&gt;=53,INDEX($GT:$GT,$JD243+53),"")</f>
      </c>
      <c r="IW243">
        <f>IF($JE243&gt;=54,INDEX($GT:$GT,$JD243+54),"")</f>
      </c>
      <c r="IX243">
        <f>IF($JE243&gt;=55,INDEX($GT:$GT,$JD243+55),"")</f>
      </c>
      <c r="IY243">
        <f>IF($JE243&gt;=56,INDEX($GT:$GT,$JD243+56),"")</f>
      </c>
      <c r="IZ243">
        <f>IF($JE243&gt;=57,INDEX($GT:$GT,$JD243+57),"")</f>
      </c>
      <c r="JA243">
        <f>IF($JE243&gt;=58,INDEX($GT:$GT,$JD243+58),"")</f>
      </c>
      <c r="JB243">
        <f>IF($JE243&gt;=59,INDEX($GT:$GT,$JD243+59),"")</f>
      </c>
      <c r="JC243">
        <f>IF($JE243&gt;=60,INDEX($GT:$GT,$JD243+60),"")</f>
      </c>
      <c r="JD243">
        <f>IFERROR(MATCH($GS243,$GT$2:$GT$322,0)+1,0)</f>
      </c>
      <c r="JE243">
        <f>IFERROR(INDEX($GU$2:$GU$322,MATCH($GS243,$GT$2:$GT$322,0)),0)</f>
      </c>
      <c r="JF243" t="s">
        <v>28</v>
      </c>
      <c r="JG243" t="s">
        <v>28</v>
      </c>
    </row>
    <row r="244" spans="1:267" x14ac:dyDescent="0.25">
      <c r="J244" s="1"/>
      <c r="K244" s="1"/>
      <c r="L244" s="1"/>
      <c r="M244" s="1"/>
      <c r="N244" s="1">
        <f>IFERROR(IF(FIND(" - ",$J244)&gt;0,MID($J244,FIND(" - ",$J244)+3,LEN($J244)),""),"")</f>
      </c>
      <c r="P244" s="1"/>
      <c r="S244" t="s">
        <v>28</v>
      </c>
      <c r="U244">
        <f>IF(OR($S244="",$T244=""),"",IFERROR($S244/$T244,0))</f>
      </c>
      <c r="V244">
        <f>IF($S244="","",
IF($K244="","",
IF(ISNUMBER(SEARCH("exempt",LOWER($K244))),0,
$S244*(VALUE(SUBSTITUTE($K244,"%",""))/100))))</f>
      </c>
      <c r="AB244">
        <f>IF($S244="","",
SUM($S244,$V244,$Z244,$W244,$Y244)-
IF($AA244="",0,VALUE($AA244)))</f>
      </c>
      <c r="AJ244" t="s">
        <v>899</v>
      </c>
      <c r="AR244">
        <f>IFERROR(LEFT($J244,FIND(" - ",$J244)-1),$J244)</f>
      </c>
      <c r="AU244">
        <f>IF($CJ244&gt;=1,INDEX($AS:$AS,$CI244+1),"")</f>
      </c>
      <c r="AV244">
        <f>IF($CJ244&gt;=2,INDEX($AS:$AS,$CI244+2),"")</f>
      </c>
      <c r="AW244">
        <f>IF($CJ244&gt;=3,INDEX($AS:$AS,$CI244+3),"")</f>
      </c>
      <c r="AX244">
        <f>IF($CJ244&gt;=4,INDEX($AS:$AS,$CI244+4),"")</f>
      </c>
      <c r="AY244">
        <f>IF($CJ244&gt;=5,INDEX($AS:$AS,$CI244+5),"")</f>
      </c>
      <c r="AZ244">
        <f>IF($CJ244&gt;=6,INDEX($AS:$AS,$CI244+6),"")</f>
      </c>
      <c r="BA244">
        <f>IF($CJ244&gt;=7,INDEX($AS:$AS,$CI244+7),"")</f>
      </c>
      <c r="BB244">
        <f>IF($CJ244&gt;=8,INDEX($AS:$AS,$CI244+8),"")</f>
      </c>
      <c r="BC244">
        <f>IF($CJ244&gt;=9,INDEX($AS:$AS,$CI244+9),"")</f>
      </c>
      <c r="BD244">
        <f>IF($CJ244&gt;=10,INDEX($AS:$AS,$CI244+10),"")</f>
      </c>
      <c r="BE244">
        <f>IF($CJ244&gt;=11,INDEX($AS:$AS,$CI244+11),"")</f>
      </c>
      <c r="BF244">
        <f>IF($CJ244&gt;=12,INDEX($AS:$AS,$CI244+12),"")</f>
      </c>
      <c r="BG244">
        <f>IF($CJ244&gt;=13,INDEX($AS:$AS,$CI244+13),"")</f>
      </c>
      <c r="BH244">
        <f>IF($CJ244&gt;=14,INDEX($AS:$AS,$CI244+14),"")</f>
      </c>
      <c r="BI244">
        <f>IF($CJ244&gt;=15,INDEX($AS:$AS,$CI244+15),"")</f>
      </c>
      <c r="BJ244">
        <f>IF($CJ244&gt;=16,INDEX($AS:$AS,$CI244+16),"")</f>
      </c>
      <c r="BK244">
        <f>IF($CJ244&gt;=17,INDEX($AS:$AS,$CI244+17),"")</f>
      </c>
      <c r="BL244">
        <f>IF($CJ244&gt;=18,INDEX($AS:$AS,$CI244+18),"")</f>
      </c>
      <c r="BM244">
        <f>IF($CJ244&gt;=19,INDEX($AS:$AS,$CI244+19),"")</f>
      </c>
      <c r="BN244">
        <f>IF($CJ244&gt;=20,INDEX($AS:$AS,$CI244+20),"")</f>
      </c>
      <c r="BO244">
        <f>IF($CJ244&gt;=21,INDEX($AS:$AS,$CI244+21),"")</f>
      </c>
      <c r="BP244">
        <f>IF($CJ244&gt;=22,INDEX($AS:$AS,$CI244+22),"")</f>
      </c>
      <c r="BQ244">
        <f>IF($CJ244&gt;=23,INDEX($AS:$AS,$CI244+23),"")</f>
      </c>
      <c r="BR244">
        <f>IF($CJ244&gt;=24,INDEX($AS:$AS,$CI244+24),"")</f>
      </c>
      <c r="BS244">
        <f>IF($CJ244&gt;=25,INDEX($AS:$AS,$CI244+25),"")</f>
      </c>
      <c r="BT244">
        <f>IF($CJ244&gt;=26,INDEX($AS:$AS,$CI244+26),"")</f>
      </c>
      <c r="BU244">
        <f>IF($CJ244&gt;=27,INDEX($AS:$AS,$CI244+27),"")</f>
      </c>
      <c r="BV244">
        <f>IF($CJ244&gt;=28,INDEX($AS:$AS,$CI244+28),"")</f>
      </c>
      <c r="BW244">
        <f>IF($CJ244&gt;=29,INDEX($AS:$AS,$CI244+29),"")</f>
      </c>
      <c r="BX244">
        <f>IF($CJ244&gt;=30,INDEX($AS:$AS,$CI244+30),"")</f>
      </c>
      <c r="BY244">
        <f>IF($CJ244&gt;=31,INDEX($AS:$AS,$CI244+31),"")</f>
      </c>
      <c r="BZ244">
        <f>IF($CJ244&gt;=32,INDEX($AS:$AS,$CI244+32),"")</f>
      </c>
      <c r="CA244">
        <f>IF($CJ244&gt;=33,INDEX($AS:$AS,$CI244+33),"")</f>
      </c>
      <c r="CB244">
        <f>IF($CJ244&gt;=34,INDEX($AS:$AS,$CI244+34),"")</f>
      </c>
      <c r="CC244">
        <f>IF($CJ244&gt;=35,INDEX($AS:$AS,$CI244+35),"")</f>
      </c>
      <c r="CD244">
        <f>IF($CJ244&gt;=36,INDEX($AS:$AS,$CI244+36),"")</f>
      </c>
      <c r="CE244">
        <f>IF($CJ244&gt;=37,INDEX($AS:$AS,$CI244+37),"")</f>
      </c>
      <c r="CF244">
        <f>IF($CJ244&gt;=38,INDEX($AS:$AS,$CI244+38),"")</f>
      </c>
      <c r="CG244">
        <f>IF($CJ244&gt;=39,INDEX($AS:$AS,$CI244+39),"")</f>
      </c>
      <c r="CH244">
        <f>IF($CJ244&gt;=40,INDEX($AS:$AS,$CI244+40),"")</f>
      </c>
      <c r="CI244">
        <f>IFERROR(MATCH($AR244,$AS$2:$AS$133,0)+1,0)</f>
      </c>
      <c r="CJ244">
        <f>IFERROR(INDEX($AT$2:$AT$133,MATCH($AR244,$AS$2:$AS$133,0)),0)</f>
      </c>
      <c r="CK244">
        <f>IFERROR(LEFT($O244,FIND(" - ",$O244)-1),$O244)</f>
      </c>
      <c r="CL244" t="s">
        <v>220</v>
      </c>
      <c r="CN244">
        <f>IF($DI244&gt;=1,INDEX($CL:$CL,$DH244+1),"")</f>
      </c>
      <c r="CO244">
        <f>IF($DI244&gt;=2,INDEX($CL:$CL,$DH244+2),"")</f>
      </c>
      <c r="CP244">
        <f>IF($DI244&gt;=3,INDEX($CL:$CL,$DH244+3),"")</f>
      </c>
      <c r="CQ244">
        <f>IF($DI244&gt;=4,INDEX($CL:$CL,$DH244+4),"")</f>
      </c>
      <c r="CR244">
        <f>IF($DI244&gt;=5,INDEX($CL:$CL,$DH244+5),"")</f>
      </c>
      <c r="CS244">
        <f>IF($DI244&gt;=6,INDEX($CL:$CL,$DH244+6),"")</f>
      </c>
      <c r="CT244">
        <f>IF($DI244&gt;=7,INDEX($CL:$CL,$DH244+7),"")</f>
      </c>
      <c r="CU244">
        <f>IF($DI244&gt;=8,INDEX($CL:$CL,$DH244+8),"")</f>
      </c>
      <c r="CV244">
        <f>IF($DI244&gt;=9,INDEX($CL:$CL,$DH244+9),"")</f>
      </c>
      <c r="CW244">
        <f>IF($DI244&gt;=10,INDEX($CL:$CL,$DH244+10),"")</f>
      </c>
      <c r="CX244">
        <f>IF($DI244&gt;=11,INDEX($CL:$CL,$DH244+11),"")</f>
      </c>
      <c r="CY244">
        <f>IF($DI244&gt;=12,INDEX($CL:$CL,$DH244+12),"")</f>
      </c>
      <c r="CZ244">
        <f>IF($DI244&gt;=13,INDEX($CL:$CL,$DH244+13),"")</f>
      </c>
      <c r="DA244">
        <f>IF($DI244&gt;=14,INDEX($CL:$CL,$DH244+14),"")</f>
      </c>
      <c r="DB244">
        <f>IF($DI244&gt;=15,INDEX($CL:$CL,$DH244+15),"")</f>
      </c>
      <c r="DC244">
        <f>IF($DI244&gt;=16,INDEX($CL:$CL,$DH244+16),"")</f>
      </c>
      <c r="DD244">
        <f>IF($DI244&gt;=17,INDEX($CL:$CL,$DH244+17),"")</f>
      </c>
      <c r="DE244">
        <f>IF($DI244&gt;=18,INDEX($CL:$CL,$DH244+18),"")</f>
      </c>
      <c r="DF244">
        <f>IF($DI244&gt;=19,INDEX($CL:$CL,$DH244+19),"")</f>
      </c>
      <c r="DG244">
        <f>IF($DI244&gt;=20,INDEX($CL:$CL,$DH244+20),"")</f>
      </c>
      <c r="DH244">
        <f>IFERROR(MATCH($CK244,$CL$2:$CL$1558,0)+1,0)</f>
      </c>
      <c r="DI244">
        <f>IFERROR(INDEX($CM$2:$CM$1558,MATCH($CK244,$CL$2:$CL$1558,0)),0)</f>
      </c>
      <c r="DJ244">
        <f>IFERROR(INDEX($AQ:$AQ,MATCH($K244,$AP:$AP,0))&amp;"","")</f>
      </c>
      <c r="DN244">
        <f>IF($GQ244&gt;=1,INDEX($DK:$DK,$GP244+1),"")</f>
      </c>
      <c r="DO244">
        <f>IF($GQ244&gt;=2,INDEX($DK:$DK,$GP244+2),"")</f>
      </c>
      <c r="DP244">
        <f>IF($GQ244&gt;=3,INDEX($DK:$DK,$GP244+3),"")</f>
      </c>
      <c r="DQ244">
        <f>IF($GQ244&gt;=4,INDEX($DK:$DK,$GP244+4),"")</f>
      </c>
      <c r="DR244">
        <f>IF($GQ244&gt;=5,INDEX($DK:$DK,$GP244+5),"")</f>
      </c>
      <c r="DS244">
        <f>IF($GQ244&gt;=6,INDEX($DK:$DK,$GP244+6),"")</f>
      </c>
      <c r="DT244">
        <f>IF($GQ244&gt;=7,INDEX($DK:$DK,$GP244+7),"")</f>
      </c>
      <c r="DU244">
        <f>IF($GQ244&gt;=8,INDEX($DK:$DK,$GP244+8),"")</f>
      </c>
      <c r="DV244">
        <f>IF($GQ244&gt;=9,INDEX($DK:$DK,$GP244+9),"")</f>
      </c>
      <c r="DW244">
        <f>IF($GQ244&gt;=10,INDEX($DK:$DK,$GP244+10),"")</f>
      </c>
      <c r="DX244">
        <f>IF($GQ244&gt;=11,INDEX($DK:$DK,$GP244+11),"")</f>
      </c>
      <c r="DY244">
        <f>IF($GQ244&gt;=12,INDEX($DK:$DK,$GP244+12),"")</f>
      </c>
      <c r="DZ244">
        <f>IF($GQ244&gt;=13,INDEX($DK:$DK,$GP244+13),"")</f>
      </c>
      <c r="EA244">
        <f>IF($GQ244&gt;=14,INDEX($DK:$DK,$GP244+14),"")</f>
      </c>
      <c r="EB244">
        <f>IF($GQ244&gt;=15,INDEX($DK:$DK,$GP244+15),"")</f>
      </c>
      <c r="EC244">
        <f>IF($GQ244&gt;=16,INDEX($DK:$DK,$GP244+16),"")</f>
      </c>
      <c r="ED244">
        <f>IF($GQ244&gt;=17,INDEX($DK:$DK,$GP244+17),"")</f>
      </c>
      <c r="EE244">
        <f>IF($GQ244&gt;=18,INDEX($DK:$DK,$GP244+18),"")</f>
      </c>
      <c r="EF244">
        <f>IF($GQ244&gt;=19,INDEX($DK:$DK,$GP244+19),"")</f>
      </c>
      <c r="EG244">
        <f>IF($GQ244&gt;=20,INDEX($DK:$DK,$GP244+20),"")</f>
      </c>
      <c r="EH244">
        <f>IF($GQ244&gt;=21,INDEX($DK:$DK,$GP244+21),"")</f>
      </c>
      <c r="EI244">
        <f>IF($GQ244&gt;=22,INDEX($DK:$DK,$GP244+22),"")</f>
      </c>
      <c r="EJ244">
        <f>IF($GQ244&gt;=23,INDEX($DK:$DK,$GP244+23),"")</f>
      </c>
      <c r="EK244">
        <f>IF($GQ244&gt;=24,INDEX($DK:$DK,$GP244+24),"")</f>
      </c>
      <c r="EL244">
        <f>IF($GQ244&gt;=25,INDEX($DK:$DK,$GP244+25),"")</f>
      </c>
      <c r="EM244">
        <f>IF($GQ244&gt;=26,INDEX($DK:$DK,$GP244+26),"")</f>
      </c>
      <c r="EN244">
        <f>IF($GQ244&gt;=27,INDEX($DK:$DK,$GP244+27),"")</f>
      </c>
      <c r="EO244">
        <f>IF($GQ244&gt;=28,INDEX($DK:$DK,$GP244+28),"")</f>
      </c>
      <c r="EP244">
        <f>IF($GQ244&gt;=29,INDEX($DK:$DK,$GP244+29),"")</f>
      </c>
      <c r="EQ244">
        <f>IF($GQ244&gt;=30,INDEX($DK:$DK,$GP244+30),"")</f>
      </c>
      <c r="ER244">
        <f>IF($GQ244&gt;=31,INDEX($DK:$DK,$GP244+31),"")</f>
      </c>
      <c r="ES244">
        <f>IF($GQ244&gt;=32,INDEX($DK:$DK,$GP244+32),"")</f>
      </c>
      <c r="ET244">
        <f>IF($GQ244&gt;=33,INDEX($DK:$DK,$GP244+33),"")</f>
      </c>
      <c r="EU244">
        <f>IF($GQ244&gt;=34,INDEX($DK:$DK,$GP244+34),"")</f>
      </c>
      <c r="EV244">
        <f>IF($GQ244&gt;=35,INDEX($DK:$DK,$GP244+35),"")</f>
      </c>
      <c r="EW244">
        <f>IF($GQ244&gt;=36,INDEX($DK:$DK,$GP244+36),"")</f>
      </c>
      <c r="EX244">
        <f>IF($GQ244&gt;=37,INDEX($DK:$DK,$GP244+37),"")</f>
      </c>
      <c r="EY244">
        <f>IF($GQ244&gt;=38,INDEX($DK:$DK,$GP244+38),"")</f>
      </c>
      <c r="EZ244">
        <f>IF($GQ244&gt;=39,INDEX($DK:$DK,$GP244+39),"")</f>
      </c>
      <c r="FA244">
        <f>IF($GQ244&gt;=40,INDEX($DK:$DK,$GP244+40),"")</f>
      </c>
      <c r="FB244">
        <f>IF($GQ244&gt;=1,INDEX($DL:$DL,$GP244+1),"")</f>
      </c>
      <c r="FC244">
        <f>IF($GQ244&gt;=2,INDEX($DL:$DL,$GP244+2),"")</f>
      </c>
      <c r="FD244">
        <f>IF($GQ244&gt;=3,INDEX($DL:$DL,$GP244+3),"")</f>
      </c>
      <c r="FE244">
        <f>IF($GQ244&gt;=4,INDEX($DL:$DL,$GP244+4),"")</f>
      </c>
      <c r="FF244">
        <f>IF($GQ244&gt;=5,INDEX($DL:$DL,$GP244+5),"")</f>
      </c>
      <c r="FG244">
        <f>IF($GQ244&gt;=6,INDEX($DL:$DL,$GP244+6),"")</f>
      </c>
      <c r="FH244">
        <f>IF($GQ244&gt;=7,INDEX($DL:$DL,$GP244+7),"")</f>
      </c>
      <c r="FI244">
        <f>IF($GQ244&gt;=8,INDEX($DL:$DL,$GP244+8),"")</f>
      </c>
      <c r="FJ244">
        <f>IF($GQ244&gt;=9,INDEX($DL:$DL,$GP244+9),"")</f>
      </c>
      <c r="FK244">
        <f>IF($GQ244&gt;=10,INDEX($DL:$DL,$GP244+10),"")</f>
      </c>
      <c r="FL244">
        <f>IF($GQ244&gt;=11,INDEX($DL:$DL,$GP244+11),"")</f>
      </c>
      <c r="FM244">
        <f>IF($GQ244&gt;=12,INDEX($DL:$DL,$GP244+12),"")</f>
      </c>
      <c r="FN244">
        <f>IF($GQ244&gt;=13,INDEX($DL:$DL,$GP244+13),"")</f>
      </c>
      <c r="FO244">
        <f>IF($GQ244&gt;=14,INDEX($DL:$DL,$GP244+14),"")</f>
      </c>
      <c r="FP244">
        <f>IF($GQ244&gt;=15,INDEX($DL:$DL,$GP244+15),"")</f>
      </c>
      <c r="FQ244">
        <f>IF($GQ244&gt;=16,INDEX($DL:$DL,$GP244+16),"")</f>
      </c>
      <c r="FR244">
        <f>IF($GQ244&gt;=17,INDEX($DL:$DL,$GP244+17),"")</f>
      </c>
      <c r="FS244">
        <f>IF($GQ244&gt;=18,INDEX($DL:$DL,$GP244+18),"")</f>
      </c>
      <c r="FT244">
        <f>IF($GQ244&gt;=19,INDEX($DL:$DL,$GP244+19),"")</f>
      </c>
      <c r="FU244">
        <f>IF($GQ244&gt;=20,INDEX($DL:$DL,$GP244+20),"")</f>
      </c>
      <c r="FV244">
        <f>IF($GQ244&gt;=21,INDEX($DL:$DL,$GP244+21),"")</f>
      </c>
      <c r="FW244">
        <f>IF($GQ244&gt;=22,INDEX($DL:$DL,$GP244+22),"")</f>
      </c>
      <c r="FX244">
        <f>IF($GQ244&gt;=23,INDEX($DL:$DL,$GP244+23),"")</f>
      </c>
      <c r="FY244">
        <f>IF($GQ244&gt;=24,INDEX($DL:$DL,$GP244+24),"")</f>
      </c>
      <c r="FZ244">
        <f>IF($GQ244&gt;=25,INDEX($DL:$DL,$GP244+25),"")</f>
      </c>
      <c r="GA244">
        <f>IF($GQ244&gt;=26,INDEX($DL:$DL,$GP244+26),"")</f>
      </c>
      <c r="GB244">
        <f>IF($GQ244&gt;=27,INDEX($DL:$DL,$GP244+27),"")</f>
      </c>
      <c r="GC244">
        <f>IF($GQ244&gt;=28,INDEX($DL:$DL,$GP244+28),"")</f>
      </c>
      <c r="GD244">
        <f>IF($GQ244&gt;=29,INDEX($DL:$DL,$GP244+29),"")</f>
      </c>
      <c r="GE244">
        <f>IF($GQ244&gt;=30,INDEX($DL:$DL,$GP244+30),"")</f>
      </c>
      <c r="GF244">
        <f>IF($GQ244&gt;=31,INDEX($DL:$DL,$GP244+31),"")</f>
      </c>
      <c r="GG244">
        <f>IF($GQ244&gt;=32,INDEX($DL:$DL,$GP244+32),"")</f>
      </c>
      <c r="GH244">
        <f>IF($GQ244&gt;=33,INDEX($DL:$DL,$GP244+33),"")</f>
      </c>
      <c r="GI244">
        <f>IF($GQ244&gt;=34,INDEX($DL:$DL,$GP244+34),"")</f>
      </c>
      <c r="GJ244">
        <f>IF($GQ244&gt;=35,INDEX($DL:$DL,$GP244+35),"")</f>
      </c>
      <c r="GK244">
        <f>IF($GQ244&gt;=36,INDEX($DL:$DL,$GP244+36),"")</f>
      </c>
      <c r="GL244">
        <f>IF($GQ244&gt;=37,INDEX($DL:$DL,$GP244+37),"")</f>
      </c>
      <c r="GM244">
        <f>IF($GQ244&gt;=38,INDEX($DL:$DL,$GP244+38),"")</f>
      </c>
      <c r="GN244">
        <f>IF($GQ244&gt;=39,INDEX($DL:$DL,$GP244+39),"")</f>
      </c>
      <c r="GO244">
        <f>IF($GQ244&gt;=40,INDEX($DL:$DL,$GP244+40),"")</f>
      </c>
      <c r="GP244">
        <f>IFERROR(MATCH($DJ244,$DK$2:$DK$148,0)+1,0)</f>
      </c>
      <c r="GQ244">
        <f>IFERROR(INDEX($DM$2:$DM$148,MATCH($DJ244,$DK$2:$DK$148,0)),0)</f>
      </c>
      <c r="GR244">
        <f>IFERROR(MATCH($L244,$DN$244:$FA$244,0),0)</f>
      </c>
      <c r="GS244">
        <f>IF($GR244&gt;0,INDEX($FB$244:$GO$244,$GR244),"")</f>
      </c>
      <c r="GT244" t="s">
        <v>601</v>
      </c>
      <c r="GV244">
        <f>IF($JE244&gt;=1,INDEX($GT:$GT,$JD244+1),"")</f>
      </c>
      <c r="GW244">
        <f>IF($JE244&gt;=2,INDEX($GT:$GT,$JD244+2),"")</f>
      </c>
      <c r="GX244">
        <f>IF($JE244&gt;=3,INDEX($GT:$GT,$JD244+3),"")</f>
      </c>
      <c r="GY244">
        <f>IF($JE244&gt;=4,INDEX($GT:$GT,$JD244+4),"")</f>
      </c>
      <c r="GZ244">
        <f>IF($JE244&gt;=5,INDEX($GT:$GT,$JD244+5),"")</f>
      </c>
      <c r="HA244">
        <f>IF($JE244&gt;=6,INDEX($GT:$GT,$JD244+6),"")</f>
      </c>
      <c r="HB244">
        <f>IF($JE244&gt;=7,INDEX($GT:$GT,$JD244+7),"")</f>
      </c>
      <c r="HC244">
        <f>IF($JE244&gt;=8,INDEX($GT:$GT,$JD244+8),"")</f>
      </c>
      <c r="HD244">
        <f>IF($JE244&gt;=9,INDEX($GT:$GT,$JD244+9),"")</f>
      </c>
      <c r="HE244">
        <f>IF($JE244&gt;=10,INDEX($GT:$GT,$JD244+10),"")</f>
      </c>
      <c r="HF244">
        <f>IF($JE244&gt;=11,INDEX($GT:$GT,$JD244+11),"")</f>
      </c>
      <c r="HG244">
        <f>IF($JE244&gt;=12,INDEX($GT:$GT,$JD244+12),"")</f>
      </c>
      <c r="HH244">
        <f>IF($JE244&gt;=13,INDEX($GT:$GT,$JD244+13),"")</f>
      </c>
      <c r="HI244">
        <f>IF($JE244&gt;=14,INDEX($GT:$GT,$JD244+14),"")</f>
      </c>
      <c r="HJ244">
        <f>IF($JE244&gt;=15,INDEX($GT:$GT,$JD244+15),"")</f>
      </c>
      <c r="HK244">
        <f>IF($JE244&gt;=16,INDEX($GT:$GT,$JD244+16),"")</f>
      </c>
      <c r="HL244">
        <f>IF($JE244&gt;=17,INDEX($GT:$GT,$JD244+17),"")</f>
      </c>
      <c r="HM244">
        <f>IF($JE244&gt;=18,INDEX($GT:$GT,$JD244+18),"")</f>
      </c>
      <c r="HN244">
        <f>IF($JE244&gt;=19,INDEX($GT:$GT,$JD244+19),"")</f>
      </c>
      <c r="HO244">
        <f>IF($JE244&gt;=20,INDEX($GT:$GT,$JD244+20),"")</f>
      </c>
      <c r="HP244">
        <f>IF($JE244&gt;=21,INDEX($GT:$GT,$JD244+21),"")</f>
      </c>
      <c r="HQ244">
        <f>IF($JE244&gt;=22,INDEX($GT:$GT,$JD244+22),"")</f>
      </c>
      <c r="HR244">
        <f>IF($JE244&gt;=23,INDEX($GT:$GT,$JD244+23),"")</f>
      </c>
      <c r="HS244">
        <f>IF($JE244&gt;=24,INDEX($GT:$GT,$JD244+24),"")</f>
      </c>
      <c r="HT244">
        <f>IF($JE244&gt;=25,INDEX($GT:$GT,$JD244+25),"")</f>
      </c>
      <c r="HU244">
        <f>IF($JE244&gt;=26,INDEX($GT:$GT,$JD244+26),"")</f>
      </c>
      <c r="HV244">
        <f>IF($JE244&gt;=27,INDEX($GT:$GT,$JD244+27),"")</f>
      </c>
      <c r="HW244">
        <f>IF($JE244&gt;=28,INDEX($GT:$GT,$JD244+28),"")</f>
      </c>
      <c r="HX244">
        <f>IF($JE244&gt;=29,INDEX($GT:$GT,$JD244+29),"")</f>
      </c>
      <c r="HY244">
        <f>IF($JE244&gt;=30,INDEX($GT:$GT,$JD244+30),"")</f>
      </c>
      <c r="HZ244">
        <f>IF($JE244&gt;=31,INDEX($GT:$GT,$JD244+31),"")</f>
      </c>
      <c r="IA244">
        <f>IF($JE244&gt;=32,INDEX($GT:$GT,$JD244+32),"")</f>
      </c>
      <c r="IB244">
        <f>IF($JE244&gt;=33,INDEX($GT:$GT,$JD244+33),"")</f>
      </c>
      <c r="IC244">
        <f>IF($JE244&gt;=34,INDEX($GT:$GT,$JD244+34),"")</f>
      </c>
      <c r="ID244">
        <f>IF($JE244&gt;=35,INDEX($GT:$GT,$JD244+35),"")</f>
      </c>
      <c r="IE244">
        <f>IF($JE244&gt;=36,INDEX($GT:$GT,$JD244+36),"")</f>
      </c>
      <c r="IF244">
        <f>IF($JE244&gt;=37,INDEX($GT:$GT,$JD244+37),"")</f>
      </c>
      <c r="IG244">
        <f>IF($JE244&gt;=38,INDEX($GT:$GT,$JD244+38),"")</f>
      </c>
      <c r="IH244">
        <f>IF($JE244&gt;=39,INDEX($GT:$GT,$JD244+39),"")</f>
      </c>
      <c r="II244">
        <f>IF($JE244&gt;=40,INDEX($GT:$GT,$JD244+40),"")</f>
      </c>
      <c r="IJ244">
        <f>IF($JE244&gt;=41,INDEX($GT:$GT,$JD244+41),"")</f>
      </c>
      <c r="IK244">
        <f>IF($JE244&gt;=42,INDEX($GT:$GT,$JD244+42),"")</f>
      </c>
      <c r="IL244">
        <f>IF($JE244&gt;=43,INDEX($GT:$GT,$JD244+43),"")</f>
      </c>
      <c r="IM244">
        <f>IF($JE244&gt;=44,INDEX($GT:$GT,$JD244+44),"")</f>
      </c>
      <c r="IN244">
        <f>IF($JE244&gt;=45,INDEX($GT:$GT,$JD244+45),"")</f>
      </c>
      <c r="IO244">
        <f>IF($JE244&gt;=46,INDEX($GT:$GT,$JD244+46),"")</f>
      </c>
      <c r="IP244">
        <f>IF($JE244&gt;=47,INDEX($GT:$GT,$JD244+47),"")</f>
      </c>
      <c r="IQ244">
        <f>IF($JE244&gt;=48,INDEX($GT:$GT,$JD244+48),"")</f>
      </c>
      <c r="IR244">
        <f>IF($JE244&gt;=49,INDEX($GT:$GT,$JD244+49),"")</f>
      </c>
      <c r="IS244">
        <f>IF($JE244&gt;=50,INDEX($GT:$GT,$JD244+50),"")</f>
      </c>
      <c r="IT244">
        <f>IF($JE244&gt;=51,INDEX($GT:$GT,$JD244+51),"")</f>
      </c>
      <c r="IU244">
        <f>IF($JE244&gt;=52,INDEX($GT:$GT,$JD244+52),"")</f>
      </c>
      <c r="IV244">
        <f>IF($JE244&gt;=53,INDEX($GT:$GT,$JD244+53),"")</f>
      </c>
      <c r="IW244">
        <f>IF($JE244&gt;=54,INDEX($GT:$GT,$JD244+54),"")</f>
      </c>
      <c r="IX244">
        <f>IF($JE244&gt;=55,INDEX($GT:$GT,$JD244+55),"")</f>
      </c>
      <c r="IY244">
        <f>IF($JE244&gt;=56,INDEX($GT:$GT,$JD244+56),"")</f>
      </c>
      <c r="IZ244">
        <f>IF($JE244&gt;=57,INDEX($GT:$GT,$JD244+57),"")</f>
      </c>
      <c r="JA244">
        <f>IF($JE244&gt;=58,INDEX($GT:$GT,$JD244+58),"")</f>
      </c>
      <c r="JB244">
        <f>IF($JE244&gt;=59,INDEX($GT:$GT,$JD244+59),"")</f>
      </c>
      <c r="JC244">
        <f>IF($JE244&gt;=60,INDEX($GT:$GT,$JD244+60),"")</f>
      </c>
      <c r="JD244">
        <f>IFERROR(MATCH($GS244,$GT$2:$GT$322,0)+1,0)</f>
      </c>
      <c r="JE244">
        <f>IFERROR(INDEX($GU$2:$GU$322,MATCH($GS244,$GT$2:$GT$322,0)),0)</f>
      </c>
      <c r="JF244" t="s">
        <v>28</v>
      </c>
      <c r="JG244" t="s">
        <v>28</v>
      </c>
    </row>
    <row r="245" spans="1:267" x14ac:dyDescent="0.25">
      <c r="J245" s="1"/>
      <c r="K245" s="1"/>
      <c r="L245" s="1"/>
      <c r="M245" s="1"/>
      <c r="N245" s="1">
        <f>IFERROR(IF(FIND(" - ",$J245)&gt;0,MID($J245,FIND(" - ",$J245)+3,LEN($J245)),""),"")</f>
      </c>
      <c r="P245" s="1"/>
      <c r="S245" t="s">
        <v>28</v>
      </c>
      <c r="U245">
        <f>IF(OR($S245="",$T245=""),"",IFERROR($S245/$T245,0))</f>
      </c>
      <c r="V245">
        <f>IF($S245="","",
IF($K245="","",
IF(ISNUMBER(SEARCH("exempt",LOWER($K245))),0,
$S245*(VALUE(SUBSTITUTE($K245,"%",""))/100))))</f>
      </c>
      <c r="AB245">
        <f>IF($S245="","",
SUM($S245,$V245,$Z245,$W245,$Y245)-
IF($AA245="",0,VALUE($AA245)))</f>
      </c>
      <c r="AJ245" t="s">
        <v>900</v>
      </c>
      <c r="AR245">
        <f>IFERROR(LEFT($J245,FIND(" - ",$J245)-1),$J245)</f>
      </c>
      <c r="AU245">
        <f>IF($CJ245&gt;=1,INDEX($AS:$AS,$CI245+1),"")</f>
      </c>
      <c r="AV245">
        <f>IF($CJ245&gt;=2,INDEX($AS:$AS,$CI245+2),"")</f>
      </c>
      <c r="AW245">
        <f>IF($CJ245&gt;=3,INDEX($AS:$AS,$CI245+3),"")</f>
      </c>
      <c r="AX245">
        <f>IF($CJ245&gt;=4,INDEX($AS:$AS,$CI245+4),"")</f>
      </c>
      <c r="AY245">
        <f>IF($CJ245&gt;=5,INDEX($AS:$AS,$CI245+5),"")</f>
      </c>
      <c r="AZ245">
        <f>IF($CJ245&gt;=6,INDEX($AS:$AS,$CI245+6),"")</f>
      </c>
      <c r="BA245">
        <f>IF($CJ245&gt;=7,INDEX($AS:$AS,$CI245+7),"")</f>
      </c>
      <c r="BB245">
        <f>IF($CJ245&gt;=8,INDEX($AS:$AS,$CI245+8),"")</f>
      </c>
      <c r="BC245">
        <f>IF($CJ245&gt;=9,INDEX($AS:$AS,$CI245+9),"")</f>
      </c>
      <c r="BD245">
        <f>IF($CJ245&gt;=10,INDEX($AS:$AS,$CI245+10),"")</f>
      </c>
      <c r="BE245">
        <f>IF($CJ245&gt;=11,INDEX($AS:$AS,$CI245+11),"")</f>
      </c>
      <c r="BF245">
        <f>IF($CJ245&gt;=12,INDEX($AS:$AS,$CI245+12),"")</f>
      </c>
      <c r="BG245">
        <f>IF($CJ245&gt;=13,INDEX($AS:$AS,$CI245+13),"")</f>
      </c>
      <c r="BH245">
        <f>IF($CJ245&gt;=14,INDEX($AS:$AS,$CI245+14),"")</f>
      </c>
      <c r="BI245">
        <f>IF($CJ245&gt;=15,INDEX($AS:$AS,$CI245+15),"")</f>
      </c>
      <c r="BJ245">
        <f>IF($CJ245&gt;=16,INDEX($AS:$AS,$CI245+16),"")</f>
      </c>
      <c r="BK245">
        <f>IF($CJ245&gt;=17,INDEX($AS:$AS,$CI245+17),"")</f>
      </c>
      <c r="BL245">
        <f>IF($CJ245&gt;=18,INDEX($AS:$AS,$CI245+18),"")</f>
      </c>
      <c r="BM245">
        <f>IF($CJ245&gt;=19,INDEX($AS:$AS,$CI245+19),"")</f>
      </c>
      <c r="BN245">
        <f>IF($CJ245&gt;=20,INDEX($AS:$AS,$CI245+20),"")</f>
      </c>
      <c r="BO245">
        <f>IF($CJ245&gt;=21,INDEX($AS:$AS,$CI245+21),"")</f>
      </c>
      <c r="BP245">
        <f>IF($CJ245&gt;=22,INDEX($AS:$AS,$CI245+22),"")</f>
      </c>
      <c r="BQ245">
        <f>IF($CJ245&gt;=23,INDEX($AS:$AS,$CI245+23),"")</f>
      </c>
      <c r="BR245">
        <f>IF($CJ245&gt;=24,INDEX($AS:$AS,$CI245+24),"")</f>
      </c>
      <c r="BS245">
        <f>IF($CJ245&gt;=25,INDEX($AS:$AS,$CI245+25),"")</f>
      </c>
      <c r="BT245">
        <f>IF($CJ245&gt;=26,INDEX($AS:$AS,$CI245+26),"")</f>
      </c>
      <c r="BU245">
        <f>IF($CJ245&gt;=27,INDEX($AS:$AS,$CI245+27),"")</f>
      </c>
      <c r="BV245">
        <f>IF($CJ245&gt;=28,INDEX($AS:$AS,$CI245+28),"")</f>
      </c>
      <c r="BW245">
        <f>IF($CJ245&gt;=29,INDEX($AS:$AS,$CI245+29),"")</f>
      </c>
      <c r="BX245">
        <f>IF($CJ245&gt;=30,INDEX($AS:$AS,$CI245+30),"")</f>
      </c>
      <c r="BY245">
        <f>IF($CJ245&gt;=31,INDEX($AS:$AS,$CI245+31),"")</f>
      </c>
      <c r="BZ245">
        <f>IF($CJ245&gt;=32,INDEX($AS:$AS,$CI245+32),"")</f>
      </c>
      <c r="CA245">
        <f>IF($CJ245&gt;=33,INDEX($AS:$AS,$CI245+33),"")</f>
      </c>
      <c r="CB245">
        <f>IF($CJ245&gt;=34,INDEX($AS:$AS,$CI245+34),"")</f>
      </c>
      <c r="CC245">
        <f>IF($CJ245&gt;=35,INDEX($AS:$AS,$CI245+35),"")</f>
      </c>
      <c r="CD245">
        <f>IF($CJ245&gt;=36,INDEX($AS:$AS,$CI245+36),"")</f>
      </c>
      <c r="CE245">
        <f>IF($CJ245&gt;=37,INDEX($AS:$AS,$CI245+37),"")</f>
      </c>
      <c r="CF245">
        <f>IF($CJ245&gt;=38,INDEX($AS:$AS,$CI245+38),"")</f>
      </c>
      <c r="CG245">
        <f>IF($CJ245&gt;=39,INDEX($AS:$AS,$CI245+39),"")</f>
      </c>
      <c r="CH245">
        <f>IF($CJ245&gt;=40,INDEX($AS:$AS,$CI245+40),"")</f>
      </c>
      <c r="CI245">
        <f>IFERROR(MATCH($AR245,$AS$2:$AS$133,0)+1,0)</f>
      </c>
      <c r="CJ245">
        <f>IFERROR(INDEX($AT$2:$AT$133,MATCH($AR245,$AS$2:$AS$133,0)),0)</f>
      </c>
      <c r="CK245">
        <f>IFERROR(LEFT($O245,FIND(" - ",$O245)-1),$O245)</f>
      </c>
      <c r="CL245" t="s">
        <v>230</v>
      </c>
      <c r="CN245">
        <f>IF($DI245&gt;=1,INDEX($CL:$CL,$DH245+1),"")</f>
      </c>
      <c r="CO245">
        <f>IF($DI245&gt;=2,INDEX($CL:$CL,$DH245+2),"")</f>
      </c>
      <c r="CP245">
        <f>IF($DI245&gt;=3,INDEX($CL:$CL,$DH245+3),"")</f>
      </c>
      <c r="CQ245">
        <f>IF($DI245&gt;=4,INDEX($CL:$CL,$DH245+4),"")</f>
      </c>
      <c r="CR245">
        <f>IF($DI245&gt;=5,INDEX($CL:$CL,$DH245+5),"")</f>
      </c>
      <c r="CS245">
        <f>IF($DI245&gt;=6,INDEX($CL:$CL,$DH245+6),"")</f>
      </c>
      <c r="CT245">
        <f>IF($DI245&gt;=7,INDEX($CL:$CL,$DH245+7),"")</f>
      </c>
      <c r="CU245">
        <f>IF($DI245&gt;=8,INDEX($CL:$CL,$DH245+8),"")</f>
      </c>
      <c r="CV245">
        <f>IF($DI245&gt;=9,INDEX($CL:$CL,$DH245+9),"")</f>
      </c>
      <c r="CW245">
        <f>IF($DI245&gt;=10,INDEX($CL:$CL,$DH245+10),"")</f>
      </c>
      <c r="CX245">
        <f>IF($DI245&gt;=11,INDEX($CL:$CL,$DH245+11),"")</f>
      </c>
      <c r="CY245">
        <f>IF($DI245&gt;=12,INDEX($CL:$CL,$DH245+12),"")</f>
      </c>
      <c r="CZ245">
        <f>IF($DI245&gt;=13,INDEX($CL:$CL,$DH245+13),"")</f>
      </c>
      <c r="DA245">
        <f>IF($DI245&gt;=14,INDEX($CL:$CL,$DH245+14),"")</f>
      </c>
      <c r="DB245">
        <f>IF($DI245&gt;=15,INDEX($CL:$CL,$DH245+15),"")</f>
      </c>
      <c r="DC245">
        <f>IF($DI245&gt;=16,INDEX($CL:$CL,$DH245+16),"")</f>
      </c>
      <c r="DD245">
        <f>IF($DI245&gt;=17,INDEX($CL:$CL,$DH245+17),"")</f>
      </c>
      <c r="DE245">
        <f>IF($DI245&gt;=18,INDEX($CL:$CL,$DH245+18),"")</f>
      </c>
      <c r="DF245">
        <f>IF($DI245&gt;=19,INDEX($CL:$CL,$DH245+19),"")</f>
      </c>
      <c r="DG245">
        <f>IF($DI245&gt;=20,INDEX($CL:$CL,$DH245+20),"")</f>
      </c>
      <c r="DH245">
        <f>IFERROR(MATCH($CK245,$CL$2:$CL$1558,0)+1,0)</f>
      </c>
      <c r="DI245">
        <f>IFERROR(INDEX($CM$2:$CM$1558,MATCH($CK245,$CL$2:$CL$1558,0)),0)</f>
      </c>
      <c r="DJ245">
        <f>IFERROR(INDEX($AQ:$AQ,MATCH($K245,$AP:$AP,0))&amp;"","")</f>
      </c>
      <c r="DN245">
        <f>IF($GQ245&gt;=1,INDEX($DK:$DK,$GP245+1),"")</f>
      </c>
      <c r="DO245">
        <f>IF($GQ245&gt;=2,INDEX($DK:$DK,$GP245+2),"")</f>
      </c>
      <c r="DP245">
        <f>IF($GQ245&gt;=3,INDEX($DK:$DK,$GP245+3),"")</f>
      </c>
      <c r="DQ245">
        <f>IF($GQ245&gt;=4,INDEX($DK:$DK,$GP245+4),"")</f>
      </c>
      <c r="DR245">
        <f>IF($GQ245&gt;=5,INDEX($DK:$DK,$GP245+5),"")</f>
      </c>
      <c r="DS245">
        <f>IF($GQ245&gt;=6,INDEX($DK:$DK,$GP245+6),"")</f>
      </c>
      <c r="DT245">
        <f>IF($GQ245&gt;=7,INDEX($DK:$DK,$GP245+7),"")</f>
      </c>
      <c r="DU245">
        <f>IF($GQ245&gt;=8,INDEX($DK:$DK,$GP245+8),"")</f>
      </c>
      <c r="DV245">
        <f>IF($GQ245&gt;=9,INDEX($DK:$DK,$GP245+9),"")</f>
      </c>
      <c r="DW245">
        <f>IF($GQ245&gt;=10,INDEX($DK:$DK,$GP245+10),"")</f>
      </c>
      <c r="DX245">
        <f>IF($GQ245&gt;=11,INDEX($DK:$DK,$GP245+11),"")</f>
      </c>
      <c r="DY245">
        <f>IF($GQ245&gt;=12,INDEX($DK:$DK,$GP245+12),"")</f>
      </c>
      <c r="DZ245">
        <f>IF($GQ245&gt;=13,INDEX($DK:$DK,$GP245+13),"")</f>
      </c>
      <c r="EA245">
        <f>IF($GQ245&gt;=14,INDEX($DK:$DK,$GP245+14),"")</f>
      </c>
      <c r="EB245">
        <f>IF($GQ245&gt;=15,INDEX($DK:$DK,$GP245+15),"")</f>
      </c>
      <c r="EC245">
        <f>IF($GQ245&gt;=16,INDEX($DK:$DK,$GP245+16),"")</f>
      </c>
      <c r="ED245">
        <f>IF($GQ245&gt;=17,INDEX($DK:$DK,$GP245+17),"")</f>
      </c>
      <c r="EE245">
        <f>IF($GQ245&gt;=18,INDEX($DK:$DK,$GP245+18),"")</f>
      </c>
      <c r="EF245">
        <f>IF($GQ245&gt;=19,INDEX($DK:$DK,$GP245+19),"")</f>
      </c>
      <c r="EG245">
        <f>IF($GQ245&gt;=20,INDEX($DK:$DK,$GP245+20),"")</f>
      </c>
      <c r="EH245">
        <f>IF($GQ245&gt;=21,INDEX($DK:$DK,$GP245+21),"")</f>
      </c>
      <c r="EI245">
        <f>IF($GQ245&gt;=22,INDEX($DK:$DK,$GP245+22),"")</f>
      </c>
      <c r="EJ245">
        <f>IF($GQ245&gt;=23,INDEX($DK:$DK,$GP245+23),"")</f>
      </c>
      <c r="EK245">
        <f>IF($GQ245&gt;=24,INDEX($DK:$DK,$GP245+24),"")</f>
      </c>
      <c r="EL245">
        <f>IF($GQ245&gt;=25,INDEX($DK:$DK,$GP245+25),"")</f>
      </c>
      <c r="EM245">
        <f>IF($GQ245&gt;=26,INDEX($DK:$DK,$GP245+26),"")</f>
      </c>
      <c r="EN245">
        <f>IF($GQ245&gt;=27,INDEX($DK:$DK,$GP245+27),"")</f>
      </c>
      <c r="EO245">
        <f>IF($GQ245&gt;=28,INDEX($DK:$DK,$GP245+28),"")</f>
      </c>
      <c r="EP245">
        <f>IF($GQ245&gt;=29,INDEX($DK:$DK,$GP245+29),"")</f>
      </c>
      <c r="EQ245">
        <f>IF($GQ245&gt;=30,INDEX($DK:$DK,$GP245+30),"")</f>
      </c>
      <c r="ER245">
        <f>IF($GQ245&gt;=31,INDEX($DK:$DK,$GP245+31),"")</f>
      </c>
      <c r="ES245">
        <f>IF($GQ245&gt;=32,INDEX($DK:$DK,$GP245+32),"")</f>
      </c>
      <c r="ET245">
        <f>IF($GQ245&gt;=33,INDEX($DK:$DK,$GP245+33),"")</f>
      </c>
      <c r="EU245">
        <f>IF($GQ245&gt;=34,INDEX($DK:$DK,$GP245+34),"")</f>
      </c>
      <c r="EV245">
        <f>IF($GQ245&gt;=35,INDEX($DK:$DK,$GP245+35),"")</f>
      </c>
      <c r="EW245">
        <f>IF($GQ245&gt;=36,INDEX($DK:$DK,$GP245+36),"")</f>
      </c>
      <c r="EX245">
        <f>IF($GQ245&gt;=37,INDEX($DK:$DK,$GP245+37),"")</f>
      </c>
      <c r="EY245">
        <f>IF($GQ245&gt;=38,INDEX($DK:$DK,$GP245+38),"")</f>
      </c>
      <c r="EZ245">
        <f>IF($GQ245&gt;=39,INDEX($DK:$DK,$GP245+39),"")</f>
      </c>
      <c r="FA245">
        <f>IF($GQ245&gt;=40,INDEX($DK:$DK,$GP245+40),"")</f>
      </c>
      <c r="FB245">
        <f>IF($GQ245&gt;=1,INDEX($DL:$DL,$GP245+1),"")</f>
      </c>
      <c r="FC245">
        <f>IF($GQ245&gt;=2,INDEX($DL:$DL,$GP245+2),"")</f>
      </c>
      <c r="FD245">
        <f>IF($GQ245&gt;=3,INDEX($DL:$DL,$GP245+3),"")</f>
      </c>
      <c r="FE245">
        <f>IF($GQ245&gt;=4,INDEX($DL:$DL,$GP245+4),"")</f>
      </c>
      <c r="FF245">
        <f>IF($GQ245&gt;=5,INDEX($DL:$DL,$GP245+5),"")</f>
      </c>
      <c r="FG245">
        <f>IF($GQ245&gt;=6,INDEX($DL:$DL,$GP245+6),"")</f>
      </c>
      <c r="FH245">
        <f>IF($GQ245&gt;=7,INDEX($DL:$DL,$GP245+7),"")</f>
      </c>
      <c r="FI245">
        <f>IF($GQ245&gt;=8,INDEX($DL:$DL,$GP245+8),"")</f>
      </c>
      <c r="FJ245">
        <f>IF($GQ245&gt;=9,INDEX($DL:$DL,$GP245+9),"")</f>
      </c>
      <c r="FK245">
        <f>IF($GQ245&gt;=10,INDEX($DL:$DL,$GP245+10),"")</f>
      </c>
      <c r="FL245">
        <f>IF($GQ245&gt;=11,INDEX($DL:$DL,$GP245+11),"")</f>
      </c>
      <c r="FM245">
        <f>IF($GQ245&gt;=12,INDEX($DL:$DL,$GP245+12),"")</f>
      </c>
      <c r="FN245">
        <f>IF($GQ245&gt;=13,INDEX($DL:$DL,$GP245+13),"")</f>
      </c>
      <c r="FO245">
        <f>IF($GQ245&gt;=14,INDEX($DL:$DL,$GP245+14),"")</f>
      </c>
      <c r="FP245">
        <f>IF($GQ245&gt;=15,INDEX($DL:$DL,$GP245+15),"")</f>
      </c>
      <c r="FQ245">
        <f>IF($GQ245&gt;=16,INDEX($DL:$DL,$GP245+16),"")</f>
      </c>
      <c r="FR245">
        <f>IF($GQ245&gt;=17,INDEX($DL:$DL,$GP245+17),"")</f>
      </c>
      <c r="FS245">
        <f>IF($GQ245&gt;=18,INDEX($DL:$DL,$GP245+18),"")</f>
      </c>
      <c r="FT245">
        <f>IF($GQ245&gt;=19,INDEX($DL:$DL,$GP245+19),"")</f>
      </c>
      <c r="FU245">
        <f>IF($GQ245&gt;=20,INDEX($DL:$DL,$GP245+20),"")</f>
      </c>
      <c r="FV245">
        <f>IF($GQ245&gt;=21,INDEX($DL:$DL,$GP245+21),"")</f>
      </c>
      <c r="FW245">
        <f>IF($GQ245&gt;=22,INDEX($DL:$DL,$GP245+22),"")</f>
      </c>
      <c r="FX245">
        <f>IF($GQ245&gt;=23,INDEX($DL:$DL,$GP245+23),"")</f>
      </c>
      <c r="FY245">
        <f>IF($GQ245&gt;=24,INDEX($DL:$DL,$GP245+24),"")</f>
      </c>
      <c r="FZ245">
        <f>IF($GQ245&gt;=25,INDEX($DL:$DL,$GP245+25),"")</f>
      </c>
      <c r="GA245">
        <f>IF($GQ245&gt;=26,INDEX($DL:$DL,$GP245+26),"")</f>
      </c>
      <c r="GB245">
        <f>IF($GQ245&gt;=27,INDEX($DL:$DL,$GP245+27),"")</f>
      </c>
      <c r="GC245">
        <f>IF($GQ245&gt;=28,INDEX($DL:$DL,$GP245+28),"")</f>
      </c>
      <c r="GD245">
        <f>IF($GQ245&gt;=29,INDEX($DL:$DL,$GP245+29),"")</f>
      </c>
      <c r="GE245">
        <f>IF($GQ245&gt;=30,INDEX($DL:$DL,$GP245+30),"")</f>
      </c>
      <c r="GF245">
        <f>IF($GQ245&gt;=31,INDEX($DL:$DL,$GP245+31),"")</f>
      </c>
      <c r="GG245">
        <f>IF($GQ245&gt;=32,INDEX($DL:$DL,$GP245+32),"")</f>
      </c>
      <c r="GH245">
        <f>IF($GQ245&gt;=33,INDEX($DL:$DL,$GP245+33),"")</f>
      </c>
      <c r="GI245">
        <f>IF($GQ245&gt;=34,INDEX($DL:$DL,$GP245+34),"")</f>
      </c>
      <c r="GJ245">
        <f>IF($GQ245&gt;=35,INDEX($DL:$DL,$GP245+35),"")</f>
      </c>
      <c r="GK245">
        <f>IF($GQ245&gt;=36,INDEX($DL:$DL,$GP245+36),"")</f>
      </c>
      <c r="GL245">
        <f>IF($GQ245&gt;=37,INDEX($DL:$DL,$GP245+37),"")</f>
      </c>
      <c r="GM245">
        <f>IF($GQ245&gt;=38,INDEX($DL:$DL,$GP245+38),"")</f>
      </c>
      <c r="GN245">
        <f>IF($GQ245&gt;=39,INDEX($DL:$DL,$GP245+39),"")</f>
      </c>
      <c r="GO245">
        <f>IF($GQ245&gt;=40,INDEX($DL:$DL,$GP245+40),"")</f>
      </c>
      <c r="GP245">
        <f>IFERROR(MATCH($DJ245,$DK$2:$DK$148,0)+1,0)</f>
      </c>
      <c r="GQ245">
        <f>IFERROR(INDEX($DM$2:$DM$148,MATCH($DJ245,$DK$2:$DK$148,0)),0)</f>
      </c>
      <c r="GR245">
        <f>IFERROR(MATCH($L245,$DN$245:$FA$245,0),0)</f>
      </c>
      <c r="GS245">
        <f>IF($GR245&gt;0,INDEX($FB$245:$GO$245,$GR245),"")</f>
      </c>
      <c r="GT245" t="s">
        <v>604</v>
      </c>
      <c r="GV245">
        <f>IF($JE245&gt;=1,INDEX($GT:$GT,$JD245+1),"")</f>
      </c>
      <c r="GW245">
        <f>IF($JE245&gt;=2,INDEX($GT:$GT,$JD245+2),"")</f>
      </c>
      <c r="GX245">
        <f>IF($JE245&gt;=3,INDEX($GT:$GT,$JD245+3),"")</f>
      </c>
      <c r="GY245">
        <f>IF($JE245&gt;=4,INDEX($GT:$GT,$JD245+4),"")</f>
      </c>
      <c r="GZ245">
        <f>IF($JE245&gt;=5,INDEX($GT:$GT,$JD245+5),"")</f>
      </c>
      <c r="HA245">
        <f>IF($JE245&gt;=6,INDEX($GT:$GT,$JD245+6),"")</f>
      </c>
      <c r="HB245">
        <f>IF($JE245&gt;=7,INDEX($GT:$GT,$JD245+7),"")</f>
      </c>
      <c r="HC245">
        <f>IF($JE245&gt;=8,INDEX($GT:$GT,$JD245+8),"")</f>
      </c>
      <c r="HD245">
        <f>IF($JE245&gt;=9,INDEX($GT:$GT,$JD245+9),"")</f>
      </c>
      <c r="HE245">
        <f>IF($JE245&gt;=10,INDEX($GT:$GT,$JD245+10),"")</f>
      </c>
      <c r="HF245">
        <f>IF($JE245&gt;=11,INDEX($GT:$GT,$JD245+11),"")</f>
      </c>
      <c r="HG245">
        <f>IF($JE245&gt;=12,INDEX($GT:$GT,$JD245+12),"")</f>
      </c>
      <c r="HH245">
        <f>IF($JE245&gt;=13,INDEX($GT:$GT,$JD245+13),"")</f>
      </c>
      <c r="HI245">
        <f>IF($JE245&gt;=14,INDEX($GT:$GT,$JD245+14),"")</f>
      </c>
      <c r="HJ245">
        <f>IF($JE245&gt;=15,INDEX($GT:$GT,$JD245+15),"")</f>
      </c>
      <c r="HK245">
        <f>IF($JE245&gt;=16,INDEX($GT:$GT,$JD245+16),"")</f>
      </c>
      <c r="HL245">
        <f>IF($JE245&gt;=17,INDEX($GT:$GT,$JD245+17),"")</f>
      </c>
      <c r="HM245">
        <f>IF($JE245&gt;=18,INDEX($GT:$GT,$JD245+18),"")</f>
      </c>
      <c r="HN245">
        <f>IF($JE245&gt;=19,INDEX($GT:$GT,$JD245+19),"")</f>
      </c>
      <c r="HO245">
        <f>IF($JE245&gt;=20,INDEX($GT:$GT,$JD245+20),"")</f>
      </c>
      <c r="HP245">
        <f>IF($JE245&gt;=21,INDEX($GT:$GT,$JD245+21),"")</f>
      </c>
      <c r="HQ245">
        <f>IF($JE245&gt;=22,INDEX($GT:$GT,$JD245+22),"")</f>
      </c>
      <c r="HR245">
        <f>IF($JE245&gt;=23,INDEX($GT:$GT,$JD245+23),"")</f>
      </c>
      <c r="HS245">
        <f>IF($JE245&gt;=24,INDEX($GT:$GT,$JD245+24),"")</f>
      </c>
      <c r="HT245">
        <f>IF($JE245&gt;=25,INDEX($GT:$GT,$JD245+25),"")</f>
      </c>
      <c r="HU245">
        <f>IF($JE245&gt;=26,INDEX($GT:$GT,$JD245+26),"")</f>
      </c>
      <c r="HV245">
        <f>IF($JE245&gt;=27,INDEX($GT:$GT,$JD245+27),"")</f>
      </c>
      <c r="HW245">
        <f>IF($JE245&gt;=28,INDEX($GT:$GT,$JD245+28),"")</f>
      </c>
      <c r="HX245">
        <f>IF($JE245&gt;=29,INDEX($GT:$GT,$JD245+29),"")</f>
      </c>
      <c r="HY245">
        <f>IF($JE245&gt;=30,INDEX($GT:$GT,$JD245+30),"")</f>
      </c>
      <c r="HZ245">
        <f>IF($JE245&gt;=31,INDEX($GT:$GT,$JD245+31),"")</f>
      </c>
      <c r="IA245">
        <f>IF($JE245&gt;=32,INDEX($GT:$GT,$JD245+32),"")</f>
      </c>
      <c r="IB245">
        <f>IF($JE245&gt;=33,INDEX($GT:$GT,$JD245+33),"")</f>
      </c>
      <c r="IC245">
        <f>IF($JE245&gt;=34,INDEX($GT:$GT,$JD245+34),"")</f>
      </c>
      <c r="ID245">
        <f>IF($JE245&gt;=35,INDEX($GT:$GT,$JD245+35),"")</f>
      </c>
      <c r="IE245">
        <f>IF($JE245&gt;=36,INDEX($GT:$GT,$JD245+36),"")</f>
      </c>
      <c r="IF245">
        <f>IF($JE245&gt;=37,INDEX($GT:$GT,$JD245+37),"")</f>
      </c>
      <c r="IG245">
        <f>IF($JE245&gt;=38,INDEX($GT:$GT,$JD245+38),"")</f>
      </c>
      <c r="IH245">
        <f>IF($JE245&gt;=39,INDEX($GT:$GT,$JD245+39),"")</f>
      </c>
      <c r="II245">
        <f>IF($JE245&gt;=40,INDEX($GT:$GT,$JD245+40),"")</f>
      </c>
      <c r="IJ245">
        <f>IF($JE245&gt;=41,INDEX($GT:$GT,$JD245+41),"")</f>
      </c>
      <c r="IK245">
        <f>IF($JE245&gt;=42,INDEX($GT:$GT,$JD245+42),"")</f>
      </c>
      <c r="IL245">
        <f>IF($JE245&gt;=43,INDEX($GT:$GT,$JD245+43),"")</f>
      </c>
      <c r="IM245">
        <f>IF($JE245&gt;=44,INDEX($GT:$GT,$JD245+44),"")</f>
      </c>
      <c r="IN245">
        <f>IF($JE245&gt;=45,INDEX($GT:$GT,$JD245+45),"")</f>
      </c>
      <c r="IO245">
        <f>IF($JE245&gt;=46,INDEX($GT:$GT,$JD245+46),"")</f>
      </c>
      <c r="IP245">
        <f>IF($JE245&gt;=47,INDEX($GT:$GT,$JD245+47),"")</f>
      </c>
      <c r="IQ245">
        <f>IF($JE245&gt;=48,INDEX($GT:$GT,$JD245+48),"")</f>
      </c>
      <c r="IR245">
        <f>IF($JE245&gt;=49,INDEX($GT:$GT,$JD245+49),"")</f>
      </c>
      <c r="IS245">
        <f>IF($JE245&gt;=50,INDEX($GT:$GT,$JD245+50),"")</f>
      </c>
      <c r="IT245">
        <f>IF($JE245&gt;=51,INDEX($GT:$GT,$JD245+51),"")</f>
      </c>
      <c r="IU245">
        <f>IF($JE245&gt;=52,INDEX($GT:$GT,$JD245+52),"")</f>
      </c>
      <c r="IV245">
        <f>IF($JE245&gt;=53,INDEX($GT:$GT,$JD245+53),"")</f>
      </c>
      <c r="IW245">
        <f>IF($JE245&gt;=54,INDEX($GT:$GT,$JD245+54),"")</f>
      </c>
      <c r="IX245">
        <f>IF($JE245&gt;=55,INDEX($GT:$GT,$JD245+55),"")</f>
      </c>
      <c r="IY245">
        <f>IF($JE245&gt;=56,INDEX($GT:$GT,$JD245+56),"")</f>
      </c>
      <c r="IZ245">
        <f>IF($JE245&gt;=57,INDEX($GT:$GT,$JD245+57),"")</f>
      </c>
      <c r="JA245">
        <f>IF($JE245&gt;=58,INDEX($GT:$GT,$JD245+58),"")</f>
      </c>
      <c r="JB245">
        <f>IF($JE245&gt;=59,INDEX($GT:$GT,$JD245+59),"")</f>
      </c>
      <c r="JC245">
        <f>IF($JE245&gt;=60,INDEX($GT:$GT,$JD245+60),"")</f>
      </c>
      <c r="JD245">
        <f>IFERROR(MATCH($GS245,$GT$2:$GT$322,0)+1,0)</f>
      </c>
      <c r="JE245">
        <f>IFERROR(INDEX($GU$2:$GU$322,MATCH($GS245,$GT$2:$GT$322,0)),0)</f>
      </c>
      <c r="JF245" t="s">
        <v>28</v>
      </c>
      <c r="JG245" t="s">
        <v>28</v>
      </c>
    </row>
    <row r="246" spans="1:267" x14ac:dyDescent="0.25">
      <c r="J246" s="1"/>
      <c r="K246" s="1"/>
      <c r="L246" s="1"/>
      <c r="M246" s="1"/>
      <c r="N246" s="1">
        <f>IFERROR(IF(FIND(" - ",$J246)&gt;0,MID($J246,FIND(" - ",$J246)+3,LEN($J246)),""),"")</f>
      </c>
      <c r="P246" s="1"/>
      <c r="S246" t="s">
        <v>28</v>
      </c>
      <c r="U246">
        <f>IF(OR($S246="",$T246=""),"",IFERROR($S246/$T246,0))</f>
      </c>
      <c r="V246">
        <f>IF($S246="","",
IF($K246="","",
IF(ISNUMBER(SEARCH("exempt",LOWER($K246))),0,
$S246*(VALUE(SUBSTITUTE($K246,"%",""))/100))))</f>
      </c>
      <c r="AB246">
        <f>IF($S246="","",
SUM($S246,$V246,$Z246,$W246,$Y246)-
IF($AA246="",0,VALUE($AA246)))</f>
      </c>
      <c r="AJ246" t="s">
        <v>901</v>
      </c>
      <c r="AR246">
        <f>IFERROR(LEFT($J246,FIND(" - ",$J246)-1),$J246)</f>
      </c>
      <c r="AU246">
        <f>IF($CJ246&gt;=1,INDEX($AS:$AS,$CI246+1),"")</f>
      </c>
      <c r="AV246">
        <f>IF($CJ246&gt;=2,INDEX($AS:$AS,$CI246+2),"")</f>
      </c>
      <c r="AW246">
        <f>IF($CJ246&gt;=3,INDEX($AS:$AS,$CI246+3),"")</f>
      </c>
      <c r="AX246">
        <f>IF($CJ246&gt;=4,INDEX($AS:$AS,$CI246+4),"")</f>
      </c>
      <c r="AY246">
        <f>IF($CJ246&gt;=5,INDEX($AS:$AS,$CI246+5),"")</f>
      </c>
      <c r="AZ246">
        <f>IF($CJ246&gt;=6,INDEX($AS:$AS,$CI246+6),"")</f>
      </c>
      <c r="BA246">
        <f>IF($CJ246&gt;=7,INDEX($AS:$AS,$CI246+7),"")</f>
      </c>
      <c r="BB246">
        <f>IF($CJ246&gt;=8,INDEX($AS:$AS,$CI246+8),"")</f>
      </c>
      <c r="BC246">
        <f>IF($CJ246&gt;=9,INDEX($AS:$AS,$CI246+9),"")</f>
      </c>
      <c r="BD246">
        <f>IF($CJ246&gt;=10,INDEX($AS:$AS,$CI246+10),"")</f>
      </c>
      <c r="BE246">
        <f>IF($CJ246&gt;=11,INDEX($AS:$AS,$CI246+11),"")</f>
      </c>
      <c r="BF246">
        <f>IF($CJ246&gt;=12,INDEX($AS:$AS,$CI246+12),"")</f>
      </c>
      <c r="BG246">
        <f>IF($CJ246&gt;=13,INDEX($AS:$AS,$CI246+13),"")</f>
      </c>
      <c r="BH246">
        <f>IF($CJ246&gt;=14,INDEX($AS:$AS,$CI246+14),"")</f>
      </c>
      <c r="BI246">
        <f>IF($CJ246&gt;=15,INDEX($AS:$AS,$CI246+15),"")</f>
      </c>
      <c r="BJ246">
        <f>IF($CJ246&gt;=16,INDEX($AS:$AS,$CI246+16),"")</f>
      </c>
      <c r="BK246">
        <f>IF($CJ246&gt;=17,INDEX($AS:$AS,$CI246+17),"")</f>
      </c>
      <c r="BL246">
        <f>IF($CJ246&gt;=18,INDEX($AS:$AS,$CI246+18),"")</f>
      </c>
      <c r="BM246">
        <f>IF($CJ246&gt;=19,INDEX($AS:$AS,$CI246+19),"")</f>
      </c>
      <c r="BN246">
        <f>IF($CJ246&gt;=20,INDEX($AS:$AS,$CI246+20),"")</f>
      </c>
      <c r="BO246">
        <f>IF($CJ246&gt;=21,INDEX($AS:$AS,$CI246+21),"")</f>
      </c>
      <c r="BP246">
        <f>IF($CJ246&gt;=22,INDEX($AS:$AS,$CI246+22),"")</f>
      </c>
      <c r="BQ246">
        <f>IF($CJ246&gt;=23,INDEX($AS:$AS,$CI246+23),"")</f>
      </c>
      <c r="BR246">
        <f>IF($CJ246&gt;=24,INDEX($AS:$AS,$CI246+24),"")</f>
      </c>
      <c r="BS246">
        <f>IF($CJ246&gt;=25,INDEX($AS:$AS,$CI246+25),"")</f>
      </c>
      <c r="BT246">
        <f>IF($CJ246&gt;=26,INDEX($AS:$AS,$CI246+26),"")</f>
      </c>
      <c r="BU246">
        <f>IF($CJ246&gt;=27,INDEX($AS:$AS,$CI246+27),"")</f>
      </c>
      <c r="BV246">
        <f>IF($CJ246&gt;=28,INDEX($AS:$AS,$CI246+28),"")</f>
      </c>
      <c r="BW246">
        <f>IF($CJ246&gt;=29,INDEX($AS:$AS,$CI246+29),"")</f>
      </c>
      <c r="BX246">
        <f>IF($CJ246&gt;=30,INDEX($AS:$AS,$CI246+30),"")</f>
      </c>
      <c r="BY246">
        <f>IF($CJ246&gt;=31,INDEX($AS:$AS,$CI246+31),"")</f>
      </c>
      <c r="BZ246">
        <f>IF($CJ246&gt;=32,INDEX($AS:$AS,$CI246+32),"")</f>
      </c>
      <c r="CA246">
        <f>IF($CJ246&gt;=33,INDEX($AS:$AS,$CI246+33),"")</f>
      </c>
      <c r="CB246">
        <f>IF($CJ246&gt;=34,INDEX($AS:$AS,$CI246+34),"")</f>
      </c>
      <c r="CC246">
        <f>IF($CJ246&gt;=35,INDEX($AS:$AS,$CI246+35),"")</f>
      </c>
      <c r="CD246">
        <f>IF($CJ246&gt;=36,INDEX($AS:$AS,$CI246+36),"")</f>
      </c>
      <c r="CE246">
        <f>IF($CJ246&gt;=37,INDEX($AS:$AS,$CI246+37),"")</f>
      </c>
      <c r="CF246">
        <f>IF($CJ246&gt;=38,INDEX($AS:$AS,$CI246+38),"")</f>
      </c>
      <c r="CG246">
        <f>IF($CJ246&gt;=39,INDEX($AS:$AS,$CI246+39),"")</f>
      </c>
      <c r="CH246">
        <f>IF($CJ246&gt;=40,INDEX($AS:$AS,$CI246+40),"")</f>
      </c>
      <c r="CI246">
        <f>IFERROR(MATCH($AR246,$AS$2:$AS$133,0)+1,0)</f>
      </c>
      <c r="CJ246">
        <f>IFERROR(INDEX($AT$2:$AT$133,MATCH($AR246,$AS$2:$AS$133,0)),0)</f>
      </c>
      <c r="CK246">
        <f>IFERROR(LEFT($O246,FIND(" - ",$O246)-1),$O246)</f>
      </c>
      <c r="CL246" t="s">
        <v>239</v>
      </c>
      <c r="CN246">
        <f>IF($DI246&gt;=1,INDEX($CL:$CL,$DH246+1),"")</f>
      </c>
      <c r="CO246">
        <f>IF($DI246&gt;=2,INDEX($CL:$CL,$DH246+2),"")</f>
      </c>
      <c r="CP246">
        <f>IF($DI246&gt;=3,INDEX($CL:$CL,$DH246+3),"")</f>
      </c>
      <c r="CQ246">
        <f>IF($DI246&gt;=4,INDEX($CL:$CL,$DH246+4),"")</f>
      </c>
      <c r="CR246">
        <f>IF($DI246&gt;=5,INDEX($CL:$CL,$DH246+5),"")</f>
      </c>
      <c r="CS246">
        <f>IF($DI246&gt;=6,INDEX($CL:$CL,$DH246+6),"")</f>
      </c>
      <c r="CT246">
        <f>IF($DI246&gt;=7,INDEX($CL:$CL,$DH246+7),"")</f>
      </c>
      <c r="CU246">
        <f>IF($DI246&gt;=8,INDEX($CL:$CL,$DH246+8),"")</f>
      </c>
      <c r="CV246">
        <f>IF($DI246&gt;=9,INDEX($CL:$CL,$DH246+9),"")</f>
      </c>
      <c r="CW246">
        <f>IF($DI246&gt;=10,INDEX($CL:$CL,$DH246+10),"")</f>
      </c>
      <c r="CX246">
        <f>IF($DI246&gt;=11,INDEX($CL:$CL,$DH246+11),"")</f>
      </c>
      <c r="CY246">
        <f>IF($DI246&gt;=12,INDEX($CL:$CL,$DH246+12),"")</f>
      </c>
      <c r="CZ246">
        <f>IF($DI246&gt;=13,INDEX($CL:$CL,$DH246+13),"")</f>
      </c>
      <c r="DA246">
        <f>IF($DI246&gt;=14,INDEX($CL:$CL,$DH246+14),"")</f>
      </c>
      <c r="DB246">
        <f>IF($DI246&gt;=15,INDEX($CL:$CL,$DH246+15),"")</f>
      </c>
      <c r="DC246">
        <f>IF($DI246&gt;=16,INDEX($CL:$CL,$DH246+16),"")</f>
      </c>
      <c r="DD246">
        <f>IF($DI246&gt;=17,INDEX($CL:$CL,$DH246+17),"")</f>
      </c>
      <c r="DE246">
        <f>IF($DI246&gt;=18,INDEX($CL:$CL,$DH246+18),"")</f>
      </c>
      <c r="DF246">
        <f>IF($DI246&gt;=19,INDEX($CL:$CL,$DH246+19),"")</f>
      </c>
      <c r="DG246">
        <f>IF($DI246&gt;=20,INDEX($CL:$CL,$DH246+20),"")</f>
      </c>
      <c r="DH246">
        <f>IFERROR(MATCH($CK246,$CL$2:$CL$1558,0)+1,0)</f>
      </c>
      <c r="DI246">
        <f>IFERROR(INDEX($CM$2:$CM$1558,MATCH($CK246,$CL$2:$CL$1558,0)),0)</f>
      </c>
      <c r="DJ246">
        <f>IFERROR(INDEX($AQ:$AQ,MATCH($K246,$AP:$AP,0))&amp;"","")</f>
      </c>
      <c r="DN246">
        <f>IF($GQ246&gt;=1,INDEX($DK:$DK,$GP246+1),"")</f>
      </c>
      <c r="DO246">
        <f>IF($GQ246&gt;=2,INDEX($DK:$DK,$GP246+2),"")</f>
      </c>
      <c r="DP246">
        <f>IF($GQ246&gt;=3,INDEX($DK:$DK,$GP246+3),"")</f>
      </c>
      <c r="DQ246">
        <f>IF($GQ246&gt;=4,INDEX($DK:$DK,$GP246+4),"")</f>
      </c>
      <c r="DR246">
        <f>IF($GQ246&gt;=5,INDEX($DK:$DK,$GP246+5),"")</f>
      </c>
      <c r="DS246">
        <f>IF($GQ246&gt;=6,INDEX($DK:$DK,$GP246+6),"")</f>
      </c>
      <c r="DT246">
        <f>IF($GQ246&gt;=7,INDEX($DK:$DK,$GP246+7),"")</f>
      </c>
      <c r="DU246">
        <f>IF($GQ246&gt;=8,INDEX($DK:$DK,$GP246+8),"")</f>
      </c>
      <c r="DV246">
        <f>IF($GQ246&gt;=9,INDEX($DK:$DK,$GP246+9),"")</f>
      </c>
      <c r="DW246">
        <f>IF($GQ246&gt;=10,INDEX($DK:$DK,$GP246+10),"")</f>
      </c>
      <c r="DX246">
        <f>IF($GQ246&gt;=11,INDEX($DK:$DK,$GP246+11),"")</f>
      </c>
      <c r="DY246">
        <f>IF($GQ246&gt;=12,INDEX($DK:$DK,$GP246+12),"")</f>
      </c>
      <c r="DZ246">
        <f>IF($GQ246&gt;=13,INDEX($DK:$DK,$GP246+13),"")</f>
      </c>
      <c r="EA246">
        <f>IF($GQ246&gt;=14,INDEX($DK:$DK,$GP246+14),"")</f>
      </c>
      <c r="EB246">
        <f>IF($GQ246&gt;=15,INDEX($DK:$DK,$GP246+15),"")</f>
      </c>
      <c r="EC246">
        <f>IF($GQ246&gt;=16,INDEX($DK:$DK,$GP246+16),"")</f>
      </c>
      <c r="ED246">
        <f>IF($GQ246&gt;=17,INDEX($DK:$DK,$GP246+17),"")</f>
      </c>
      <c r="EE246">
        <f>IF($GQ246&gt;=18,INDEX($DK:$DK,$GP246+18),"")</f>
      </c>
      <c r="EF246">
        <f>IF($GQ246&gt;=19,INDEX($DK:$DK,$GP246+19),"")</f>
      </c>
      <c r="EG246">
        <f>IF($GQ246&gt;=20,INDEX($DK:$DK,$GP246+20),"")</f>
      </c>
      <c r="EH246">
        <f>IF($GQ246&gt;=21,INDEX($DK:$DK,$GP246+21),"")</f>
      </c>
      <c r="EI246">
        <f>IF($GQ246&gt;=22,INDEX($DK:$DK,$GP246+22),"")</f>
      </c>
      <c r="EJ246">
        <f>IF($GQ246&gt;=23,INDEX($DK:$DK,$GP246+23),"")</f>
      </c>
      <c r="EK246">
        <f>IF($GQ246&gt;=24,INDEX($DK:$DK,$GP246+24),"")</f>
      </c>
      <c r="EL246">
        <f>IF($GQ246&gt;=25,INDEX($DK:$DK,$GP246+25),"")</f>
      </c>
      <c r="EM246">
        <f>IF($GQ246&gt;=26,INDEX($DK:$DK,$GP246+26),"")</f>
      </c>
      <c r="EN246">
        <f>IF($GQ246&gt;=27,INDEX($DK:$DK,$GP246+27),"")</f>
      </c>
      <c r="EO246">
        <f>IF($GQ246&gt;=28,INDEX($DK:$DK,$GP246+28),"")</f>
      </c>
      <c r="EP246">
        <f>IF($GQ246&gt;=29,INDEX($DK:$DK,$GP246+29),"")</f>
      </c>
      <c r="EQ246">
        <f>IF($GQ246&gt;=30,INDEX($DK:$DK,$GP246+30),"")</f>
      </c>
      <c r="ER246">
        <f>IF($GQ246&gt;=31,INDEX($DK:$DK,$GP246+31),"")</f>
      </c>
      <c r="ES246">
        <f>IF($GQ246&gt;=32,INDEX($DK:$DK,$GP246+32),"")</f>
      </c>
      <c r="ET246">
        <f>IF($GQ246&gt;=33,INDEX($DK:$DK,$GP246+33),"")</f>
      </c>
      <c r="EU246">
        <f>IF($GQ246&gt;=34,INDEX($DK:$DK,$GP246+34),"")</f>
      </c>
      <c r="EV246">
        <f>IF($GQ246&gt;=35,INDEX($DK:$DK,$GP246+35),"")</f>
      </c>
      <c r="EW246">
        <f>IF($GQ246&gt;=36,INDEX($DK:$DK,$GP246+36),"")</f>
      </c>
      <c r="EX246">
        <f>IF($GQ246&gt;=37,INDEX($DK:$DK,$GP246+37),"")</f>
      </c>
      <c r="EY246">
        <f>IF($GQ246&gt;=38,INDEX($DK:$DK,$GP246+38),"")</f>
      </c>
      <c r="EZ246">
        <f>IF($GQ246&gt;=39,INDEX($DK:$DK,$GP246+39),"")</f>
      </c>
      <c r="FA246">
        <f>IF($GQ246&gt;=40,INDEX($DK:$DK,$GP246+40),"")</f>
      </c>
      <c r="FB246">
        <f>IF($GQ246&gt;=1,INDEX($DL:$DL,$GP246+1),"")</f>
      </c>
      <c r="FC246">
        <f>IF($GQ246&gt;=2,INDEX($DL:$DL,$GP246+2),"")</f>
      </c>
      <c r="FD246">
        <f>IF($GQ246&gt;=3,INDEX($DL:$DL,$GP246+3),"")</f>
      </c>
      <c r="FE246">
        <f>IF($GQ246&gt;=4,INDEX($DL:$DL,$GP246+4),"")</f>
      </c>
      <c r="FF246">
        <f>IF($GQ246&gt;=5,INDEX($DL:$DL,$GP246+5),"")</f>
      </c>
      <c r="FG246">
        <f>IF($GQ246&gt;=6,INDEX($DL:$DL,$GP246+6),"")</f>
      </c>
      <c r="FH246">
        <f>IF($GQ246&gt;=7,INDEX($DL:$DL,$GP246+7),"")</f>
      </c>
      <c r="FI246">
        <f>IF($GQ246&gt;=8,INDEX($DL:$DL,$GP246+8),"")</f>
      </c>
      <c r="FJ246">
        <f>IF($GQ246&gt;=9,INDEX($DL:$DL,$GP246+9),"")</f>
      </c>
      <c r="FK246">
        <f>IF($GQ246&gt;=10,INDEX($DL:$DL,$GP246+10),"")</f>
      </c>
      <c r="FL246">
        <f>IF($GQ246&gt;=11,INDEX($DL:$DL,$GP246+11),"")</f>
      </c>
      <c r="FM246">
        <f>IF($GQ246&gt;=12,INDEX($DL:$DL,$GP246+12),"")</f>
      </c>
      <c r="FN246">
        <f>IF($GQ246&gt;=13,INDEX($DL:$DL,$GP246+13),"")</f>
      </c>
      <c r="FO246">
        <f>IF($GQ246&gt;=14,INDEX($DL:$DL,$GP246+14),"")</f>
      </c>
      <c r="FP246">
        <f>IF($GQ246&gt;=15,INDEX($DL:$DL,$GP246+15),"")</f>
      </c>
      <c r="FQ246">
        <f>IF($GQ246&gt;=16,INDEX($DL:$DL,$GP246+16),"")</f>
      </c>
      <c r="FR246">
        <f>IF($GQ246&gt;=17,INDEX($DL:$DL,$GP246+17),"")</f>
      </c>
      <c r="FS246">
        <f>IF($GQ246&gt;=18,INDEX($DL:$DL,$GP246+18),"")</f>
      </c>
      <c r="FT246">
        <f>IF($GQ246&gt;=19,INDEX($DL:$DL,$GP246+19),"")</f>
      </c>
      <c r="FU246">
        <f>IF($GQ246&gt;=20,INDEX($DL:$DL,$GP246+20),"")</f>
      </c>
      <c r="FV246">
        <f>IF($GQ246&gt;=21,INDEX($DL:$DL,$GP246+21),"")</f>
      </c>
      <c r="FW246">
        <f>IF($GQ246&gt;=22,INDEX($DL:$DL,$GP246+22),"")</f>
      </c>
      <c r="FX246">
        <f>IF($GQ246&gt;=23,INDEX($DL:$DL,$GP246+23),"")</f>
      </c>
      <c r="FY246">
        <f>IF($GQ246&gt;=24,INDEX($DL:$DL,$GP246+24),"")</f>
      </c>
      <c r="FZ246">
        <f>IF($GQ246&gt;=25,INDEX($DL:$DL,$GP246+25),"")</f>
      </c>
      <c r="GA246">
        <f>IF($GQ246&gt;=26,INDEX($DL:$DL,$GP246+26),"")</f>
      </c>
      <c r="GB246">
        <f>IF($GQ246&gt;=27,INDEX($DL:$DL,$GP246+27),"")</f>
      </c>
      <c r="GC246">
        <f>IF($GQ246&gt;=28,INDEX($DL:$DL,$GP246+28),"")</f>
      </c>
      <c r="GD246">
        <f>IF($GQ246&gt;=29,INDEX($DL:$DL,$GP246+29),"")</f>
      </c>
      <c r="GE246">
        <f>IF($GQ246&gt;=30,INDEX($DL:$DL,$GP246+30),"")</f>
      </c>
      <c r="GF246">
        <f>IF($GQ246&gt;=31,INDEX($DL:$DL,$GP246+31),"")</f>
      </c>
      <c r="GG246">
        <f>IF($GQ246&gt;=32,INDEX($DL:$DL,$GP246+32),"")</f>
      </c>
      <c r="GH246">
        <f>IF($GQ246&gt;=33,INDEX($DL:$DL,$GP246+33),"")</f>
      </c>
      <c r="GI246">
        <f>IF($GQ246&gt;=34,INDEX($DL:$DL,$GP246+34),"")</f>
      </c>
      <c r="GJ246">
        <f>IF($GQ246&gt;=35,INDEX($DL:$DL,$GP246+35),"")</f>
      </c>
      <c r="GK246">
        <f>IF($GQ246&gt;=36,INDEX($DL:$DL,$GP246+36),"")</f>
      </c>
      <c r="GL246">
        <f>IF($GQ246&gt;=37,INDEX($DL:$DL,$GP246+37),"")</f>
      </c>
      <c r="GM246">
        <f>IF($GQ246&gt;=38,INDEX($DL:$DL,$GP246+38),"")</f>
      </c>
      <c r="GN246">
        <f>IF($GQ246&gt;=39,INDEX($DL:$DL,$GP246+39),"")</f>
      </c>
      <c r="GO246">
        <f>IF($GQ246&gt;=40,INDEX($DL:$DL,$GP246+40),"")</f>
      </c>
      <c r="GP246">
        <f>IFERROR(MATCH($DJ246,$DK$2:$DK$148,0)+1,0)</f>
      </c>
      <c r="GQ246">
        <f>IFERROR(INDEX($DM$2:$DM$148,MATCH($DJ246,$DK$2:$DK$148,0)),0)</f>
      </c>
      <c r="GR246">
        <f>IFERROR(MATCH($L246,$DN$246:$FA$246,0),0)</f>
      </c>
      <c r="GS246">
        <f>IF($GR246&gt;0,INDEX($FB$246:$GO$246,$GR246),"")</f>
      </c>
      <c r="GT246" t="s">
        <v>609</v>
      </c>
      <c r="GV246">
        <f>IF($JE246&gt;=1,INDEX($GT:$GT,$JD246+1),"")</f>
      </c>
      <c r="GW246">
        <f>IF($JE246&gt;=2,INDEX($GT:$GT,$JD246+2),"")</f>
      </c>
      <c r="GX246">
        <f>IF($JE246&gt;=3,INDEX($GT:$GT,$JD246+3),"")</f>
      </c>
      <c r="GY246">
        <f>IF($JE246&gt;=4,INDEX($GT:$GT,$JD246+4),"")</f>
      </c>
      <c r="GZ246">
        <f>IF($JE246&gt;=5,INDEX($GT:$GT,$JD246+5),"")</f>
      </c>
      <c r="HA246">
        <f>IF($JE246&gt;=6,INDEX($GT:$GT,$JD246+6),"")</f>
      </c>
      <c r="HB246">
        <f>IF($JE246&gt;=7,INDEX($GT:$GT,$JD246+7),"")</f>
      </c>
      <c r="HC246">
        <f>IF($JE246&gt;=8,INDEX($GT:$GT,$JD246+8),"")</f>
      </c>
      <c r="HD246">
        <f>IF($JE246&gt;=9,INDEX($GT:$GT,$JD246+9),"")</f>
      </c>
      <c r="HE246">
        <f>IF($JE246&gt;=10,INDEX($GT:$GT,$JD246+10),"")</f>
      </c>
      <c r="HF246">
        <f>IF($JE246&gt;=11,INDEX($GT:$GT,$JD246+11),"")</f>
      </c>
      <c r="HG246">
        <f>IF($JE246&gt;=12,INDEX($GT:$GT,$JD246+12),"")</f>
      </c>
      <c r="HH246">
        <f>IF($JE246&gt;=13,INDEX($GT:$GT,$JD246+13),"")</f>
      </c>
      <c r="HI246">
        <f>IF($JE246&gt;=14,INDEX($GT:$GT,$JD246+14),"")</f>
      </c>
      <c r="HJ246">
        <f>IF($JE246&gt;=15,INDEX($GT:$GT,$JD246+15),"")</f>
      </c>
      <c r="HK246">
        <f>IF($JE246&gt;=16,INDEX($GT:$GT,$JD246+16),"")</f>
      </c>
      <c r="HL246">
        <f>IF($JE246&gt;=17,INDEX($GT:$GT,$JD246+17),"")</f>
      </c>
      <c r="HM246">
        <f>IF($JE246&gt;=18,INDEX($GT:$GT,$JD246+18),"")</f>
      </c>
      <c r="HN246">
        <f>IF($JE246&gt;=19,INDEX($GT:$GT,$JD246+19),"")</f>
      </c>
      <c r="HO246">
        <f>IF($JE246&gt;=20,INDEX($GT:$GT,$JD246+20),"")</f>
      </c>
      <c r="HP246">
        <f>IF($JE246&gt;=21,INDEX($GT:$GT,$JD246+21),"")</f>
      </c>
      <c r="HQ246">
        <f>IF($JE246&gt;=22,INDEX($GT:$GT,$JD246+22),"")</f>
      </c>
      <c r="HR246">
        <f>IF($JE246&gt;=23,INDEX($GT:$GT,$JD246+23),"")</f>
      </c>
      <c r="HS246">
        <f>IF($JE246&gt;=24,INDEX($GT:$GT,$JD246+24),"")</f>
      </c>
      <c r="HT246">
        <f>IF($JE246&gt;=25,INDEX($GT:$GT,$JD246+25),"")</f>
      </c>
      <c r="HU246">
        <f>IF($JE246&gt;=26,INDEX($GT:$GT,$JD246+26),"")</f>
      </c>
      <c r="HV246">
        <f>IF($JE246&gt;=27,INDEX($GT:$GT,$JD246+27),"")</f>
      </c>
      <c r="HW246">
        <f>IF($JE246&gt;=28,INDEX($GT:$GT,$JD246+28),"")</f>
      </c>
      <c r="HX246">
        <f>IF($JE246&gt;=29,INDEX($GT:$GT,$JD246+29),"")</f>
      </c>
      <c r="HY246">
        <f>IF($JE246&gt;=30,INDEX($GT:$GT,$JD246+30),"")</f>
      </c>
      <c r="HZ246">
        <f>IF($JE246&gt;=31,INDEX($GT:$GT,$JD246+31),"")</f>
      </c>
      <c r="IA246">
        <f>IF($JE246&gt;=32,INDEX($GT:$GT,$JD246+32),"")</f>
      </c>
      <c r="IB246">
        <f>IF($JE246&gt;=33,INDEX($GT:$GT,$JD246+33),"")</f>
      </c>
      <c r="IC246">
        <f>IF($JE246&gt;=34,INDEX($GT:$GT,$JD246+34),"")</f>
      </c>
      <c r="ID246">
        <f>IF($JE246&gt;=35,INDEX($GT:$GT,$JD246+35),"")</f>
      </c>
      <c r="IE246">
        <f>IF($JE246&gt;=36,INDEX($GT:$GT,$JD246+36),"")</f>
      </c>
      <c r="IF246">
        <f>IF($JE246&gt;=37,INDEX($GT:$GT,$JD246+37),"")</f>
      </c>
      <c r="IG246">
        <f>IF($JE246&gt;=38,INDEX($GT:$GT,$JD246+38),"")</f>
      </c>
      <c r="IH246">
        <f>IF($JE246&gt;=39,INDEX($GT:$GT,$JD246+39),"")</f>
      </c>
      <c r="II246">
        <f>IF($JE246&gt;=40,INDEX($GT:$GT,$JD246+40),"")</f>
      </c>
      <c r="IJ246">
        <f>IF($JE246&gt;=41,INDEX($GT:$GT,$JD246+41),"")</f>
      </c>
      <c r="IK246">
        <f>IF($JE246&gt;=42,INDEX($GT:$GT,$JD246+42),"")</f>
      </c>
      <c r="IL246">
        <f>IF($JE246&gt;=43,INDEX($GT:$GT,$JD246+43),"")</f>
      </c>
      <c r="IM246">
        <f>IF($JE246&gt;=44,INDEX($GT:$GT,$JD246+44),"")</f>
      </c>
      <c r="IN246">
        <f>IF($JE246&gt;=45,INDEX($GT:$GT,$JD246+45),"")</f>
      </c>
      <c r="IO246">
        <f>IF($JE246&gt;=46,INDEX($GT:$GT,$JD246+46),"")</f>
      </c>
      <c r="IP246">
        <f>IF($JE246&gt;=47,INDEX($GT:$GT,$JD246+47),"")</f>
      </c>
      <c r="IQ246">
        <f>IF($JE246&gt;=48,INDEX($GT:$GT,$JD246+48),"")</f>
      </c>
      <c r="IR246">
        <f>IF($JE246&gt;=49,INDEX($GT:$GT,$JD246+49),"")</f>
      </c>
      <c r="IS246">
        <f>IF($JE246&gt;=50,INDEX($GT:$GT,$JD246+50),"")</f>
      </c>
      <c r="IT246">
        <f>IF($JE246&gt;=51,INDEX($GT:$GT,$JD246+51),"")</f>
      </c>
      <c r="IU246">
        <f>IF($JE246&gt;=52,INDEX($GT:$GT,$JD246+52),"")</f>
      </c>
      <c r="IV246">
        <f>IF($JE246&gt;=53,INDEX($GT:$GT,$JD246+53),"")</f>
      </c>
      <c r="IW246">
        <f>IF($JE246&gt;=54,INDEX($GT:$GT,$JD246+54),"")</f>
      </c>
      <c r="IX246">
        <f>IF($JE246&gt;=55,INDEX($GT:$GT,$JD246+55),"")</f>
      </c>
      <c r="IY246">
        <f>IF($JE246&gt;=56,INDEX($GT:$GT,$JD246+56),"")</f>
      </c>
      <c r="IZ246">
        <f>IF($JE246&gt;=57,INDEX($GT:$GT,$JD246+57),"")</f>
      </c>
      <c r="JA246">
        <f>IF($JE246&gt;=58,INDEX($GT:$GT,$JD246+58),"")</f>
      </c>
      <c r="JB246">
        <f>IF($JE246&gt;=59,INDEX($GT:$GT,$JD246+59),"")</f>
      </c>
      <c r="JC246">
        <f>IF($JE246&gt;=60,INDEX($GT:$GT,$JD246+60),"")</f>
      </c>
      <c r="JD246">
        <f>IFERROR(MATCH($GS246,$GT$2:$GT$322,0)+1,0)</f>
      </c>
      <c r="JE246">
        <f>IFERROR(INDEX($GU$2:$GU$322,MATCH($GS246,$GT$2:$GT$322,0)),0)</f>
      </c>
      <c r="JF246" t="s">
        <v>28</v>
      </c>
      <c r="JG246" t="s">
        <v>28</v>
      </c>
    </row>
    <row r="247" spans="1:267" x14ac:dyDescent="0.25">
      <c r="J247" s="1"/>
      <c r="K247" s="1"/>
      <c r="L247" s="1"/>
      <c r="M247" s="1"/>
      <c r="N247" s="1">
        <f>IFERROR(IF(FIND(" - ",$J247)&gt;0,MID($J247,FIND(" - ",$J247)+3,LEN($J247)),""),"")</f>
      </c>
      <c r="P247" s="1"/>
      <c r="S247" t="s">
        <v>28</v>
      </c>
      <c r="U247">
        <f>IF(OR($S247="",$T247=""),"",IFERROR($S247/$T247,0))</f>
      </c>
      <c r="V247">
        <f>IF($S247="","",
IF($K247="","",
IF(ISNUMBER(SEARCH("exempt",LOWER($K247))),0,
$S247*(VALUE(SUBSTITUTE($K247,"%",""))/100))))</f>
      </c>
      <c r="AB247">
        <f>IF($S247="","",
SUM($S247,$V247,$Z247,$W247,$Y247)-
IF($AA247="",0,VALUE($AA247)))</f>
      </c>
      <c r="AJ247" t="s">
        <v>902</v>
      </c>
      <c r="AR247">
        <f>IFERROR(LEFT($J247,FIND(" - ",$J247)-1),$J247)</f>
      </c>
      <c r="AU247">
        <f>IF($CJ247&gt;=1,INDEX($AS:$AS,$CI247+1),"")</f>
      </c>
      <c r="AV247">
        <f>IF($CJ247&gt;=2,INDEX($AS:$AS,$CI247+2),"")</f>
      </c>
      <c r="AW247">
        <f>IF($CJ247&gt;=3,INDEX($AS:$AS,$CI247+3),"")</f>
      </c>
      <c r="AX247">
        <f>IF($CJ247&gt;=4,INDEX($AS:$AS,$CI247+4),"")</f>
      </c>
      <c r="AY247">
        <f>IF($CJ247&gt;=5,INDEX($AS:$AS,$CI247+5),"")</f>
      </c>
      <c r="AZ247">
        <f>IF($CJ247&gt;=6,INDEX($AS:$AS,$CI247+6),"")</f>
      </c>
      <c r="BA247">
        <f>IF($CJ247&gt;=7,INDEX($AS:$AS,$CI247+7),"")</f>
      </c>
      <c r="BB247">
        <f>IF($CJ247&gt;=8,INDEX($AS:$AS,$CI247+8),"")</f>
      </c>
      <c r="BC247">
        <f>IF($CJ247&gt;=9,INDEX($AS:$AS,$CI247+9),"")</f>
      </c>
      <c r="BD247">
        <f>IF($CJ247&gt;=10,INDEX($AS:$AS,$CI247+10),"")</f>
      </c>
      <c r="BE247">
        <f>IF($CJ247&gt;=11,INDEX($AS:$AS,$CI247+11),"")</f>
      </c>
      <c r="BF247">
        <f>IF($CJ247&gt;=12,INDEX($AS:$AS,$CI247+12),"")</f>
      </c>
      <c r="BG247">
        <f>IF($CJ247&gt;=13,INDEX($AS:$AS,$CI247+13),"")</f>
      </c>
      <c r="BH247">
        <f>IF($CJ247&gt;=14,INDEX($AS:$AS,$CI247+14),"")</f>
      </c>
      <c r="BI247">
        <f>IF($CJ247&gt;=15,INDEX($AS:$AS,$CI247+15),"")</f>
      </c>
      <c r="BJ247">
        <f>IF($CJ247&gt;=16,INDEX($AS:$AS,$CI247+16),"")</f>
      </c>
      <c r="BK247">
        <f>IF($CJ247&gt;=17,INDEX($AS:$AS,$CI247+17),"")</f>
      </c>
      <c r="BL247">
        <f>IF($CJ247&gt;=18,INDEX($AS:$AS,$CI247+18),"")</f>
      </c>
      <c r="BM247">
        <f>IF($CJ247&gt;=19,INDEX($AS:$AS,$CI247+19),"")</f>
      </c>
      <c r="BN247">
        <f>IF($CJ247&gt;=20,INDEX($AS:$AS,$CI247+20),"")</f>
      </c>
      <c r="BO247">
        <f>IF($CJ247&gt;=21,INDEX($AS:$AS,$CI247+21),"")</f>
      </c>
      <c r="BP247">
        <f>IF($CJ247&gt;=22,INDEX($AS:$AS,$CI247+22),"")</f>
      </c>
      <c r="BQ247">
        <f>IF($CJ247&gt;=23,INDEX($AS:$AS,$CI247+23),"")</f>
      </c>
      <c r="BR247">
        <f>IF($CJ247&gt;=24,INDEX($AS:$AS,$CI247+24),"")</f>
      </c>
      <c r="BS247">
        <f>IF($CJ247&gt;=25,INDEX($AS:$AS,$CI247+25),"")</f>
      </c>
      <c r="BT247">
        <f>IF($CJ247&gt;=26,INDEX($AS:$AS,$CI247+26),"")</f>
      </c>
      <c r="BU247">
        <f>IF($CJ247&gt;=27,INDEX($AS:$AS,$CI247+27),"")</f>
      </c>
      <c r="BV247">
        <f>IF($CJ247&gt;=28,INDEX($AS:$AS,$CI247+28),"")</f>
      </c>
      <c r="BW247">
        <f>IF($CJ247&gt;=29,INDEX($AS:$AS,$CI247+29),"")</f>
      </c>
      <c r="BX247">
        <f>IF($CJ247&gt;=30,INDEX($AS:$AS,$CI247+30),"")</f>
      </c>
      <c r="BY247">
        <f>IF($CJ247&gt;=31,INDEX($AS:$AS,$CI247+31),"")</f>
      </c>
      <c r="BZ247">
        <f>IF($CJ247&gt;=32,INDEX($AS:$AS,$CI247+32),"")</f>
      </c>
      <c r="CA247">
        <f>IF($CJ247&gt;=33,INDEX($AS:$AS,$CI247+33),"")</f>
      </c>
      <c r="CB247">
        <f>IF($CJ247&gt;=34,INDEX($AS:$AS,$CI247+34),"")</f>
      </c>
      <c r="CC247">
        <f>IF($CJ247&gt;=35,INDEX($AS:$AS,$CI247+35),"")</f>
      </c>
      <c r="CD247">
        <f>IF($CJ247&gt;=36,INDEX($AS:$AS,$CI247+36),"")</f>
      </c>
      <c r="CE247">
        <f>IF($CJ247&gt;=37,INDEX($AS:$AS,$CI247+37),"")</f>
      </c>
      <c r="CF247">
        <f>IF($CJ247&gt;=38,INDEX($AS:$AS,$CI247+38),"")</f>
      </c>
      <c r="CG247">
        <f>IF($CJ247&gt;=39,INDEX($AS:$AS,$CI247+39),"")</f>
      </c>
      <c r="CH247">
        <f>IF($CJ247&gt;=40,INDEX($AS:$AS,$CI247+40),"")</f>
      </c>
      <c r="CI247">
        <f>IFERROR(MATCH($AR247,$AS$2:$AS$133,0)+1,0)</f>
      </c>
      <c r="CJ247">
        <f>IFERROR(INDEX($AT$2:$AT$133,MATCH($AR247,$AS$2:$AS$133,0)),0)</f>
      </c>
      <c r="CK247">
        <f>IFERROR(LEFT($O247,FIND(" - ",$O247)-1),$O247)</f>
      </c>
      <c r="CL247" t="s">
        <v>246</v>
      </c>
      <c r="CN247">
        <f>IF($DI247&gt;=1,INDEX($CL:$CL,$DH247+1),"")</f>
      </c>
      <c r="CO247">
        <f>IF($DI247&gt;=2,INDEX($CL:$CL,$DH247+2),"")</f>
      </c>
      <c r="CP247">
        <f>IF($DI247&gt;=3,INDEX($CL:$CL,$DH247+3),"")</f>
      </c>
      <c r="CQ247">
        <f>IF($DI247&gt;=4,INDEX($CL:$CL,$DH247+4),"")</f>
      </c>
      <c r="CR247">
        <f>IF($DI247&gt;=5,INDEX($CL:$CL,$DH247+5),"")</f>
      </c>
      <c r="CS247">
        <f>IF($DI247&gt;=6,INDEX($CL:$CL,$DH247+6),"")</f>
      </c>
      <c r="CT247">
        <f>IF($DI247&gt;=7,INDEX($CL:$CL,$DH247+7),"")</f>
      </c>
      <c r="CU247">
        <f>IF($DI247&gt;=8,INDEX($CL:$CL,$DH247+8),"")</f>
      </c>
      <c r="CV247">
        <f>IF($DI247&gt;=9,INDEX($CL:$CL,$DH247+9),"")</f>
      </c>
      <c r="CW247">
        <f>IF($DI247&gt;=10,INDEX($CL:$CL,$DH247+10),"")</f>
      </c>
      <c r="CX247">
        <f>IF($DI247&gt;=11,INDEX($CL:$CL,$DH247+11),"")</f>
      </c>
      <c r="CY247">
        <f>IF($DI247&gt;=12,INDEX($CL:$CL,$DH247+12),"")</f>
      </c>
      <c r="CZ247">
        <f>IF($DI247&gt;=13,INDEX($CL:$CL,$DH247+13),"")</f>
      </c>
      <c r="DA247">
        <f>IF($DI247&gt;=14,INDEX($CL:$CL,$DH247+14),"")</f>
      </c>
      <c r="DB247">
        <f>IF($DI247&gt;=15,INDEX($CL:$CL,$DH247+15),"")</f>
      </c>
      <c r="DC247">
        <f>IF($DI247&gt;=16,INDEX($CL:$CL,$DH247+16),"")</f>
      </c>
      <c r="DD247">
        <f>IF($DI247&gt;=17,INDEX($CL:$CL,$DH247+17),"")</f>
      </c>
      <c r="DE247">
        <f>IF($DI247&gt;=18,INDEX($CL:$CL,$DH247+18),"")</f>
      </c>
      <c r="DF247">
        <f>IF($DI247&gt;=19,INDEX($CL:$CL,$DH247+19),"")</f>
      </c>
      <c r="DG247">
        <f>IF($DI247&gt;=20,INDEX($CL:$CL,$DH247+20),"")</f>
      </c>
      <c r="DH247">
        <f>IFERROR(MATCH($CK247,$CL$2:$CL$1558,0)+1,0)</f>
      </c>
      <c r="DI247">
        <f>IFERROR(INDEX($CM$2:$CM$1558,MATCH($CK247,$CL$2:$CL$1558,0)),0)</f>
      </c>
      <c r="DJ247">
        <f>IFERROR(INDEX($AQ:$AQ,MATCH($K247,$AP:$AP,0))&amp;"","")</f>
      </c>
      <c r="DN247">
        <f>IF($GQ247&gt;=1,INDEX($DK:$DK,$GP247+1),"")</f>
      </c>
      <c r="DO247">
        <f>IF($GQ247&gt;=2,INDEX($DK:$DK,$GP247+2),"")</f>
      </c>
      <c r="DP247">
        <f>IF($GQ247&gt;=3,INDEX($DK:$DK,$GP247+3),"")</f>
      </c>
      <c r="DQ247">
        <f>IF($GQ247&gt;=4,INDEX($DK:$DK,$GP247+4),"")</f>
      </c>
      <c r="DR247">
        <f>IF($GQ247&gt;=5,INDEX($DK:$DK,$GP247+5),"")</f>
      </c>
      <c r="DS247">
        <f>IF($GQ247&gt;=6,INDEX($DK:$DK,$GP247+6),"")</f>
      </c>
      <c r="DT247">
        <f>IF($GQ247&gt;=7,INDEX($DK:$DK,$GP247+7),"")</f>
      </c>
      <c r="DU247">
        <f>IF($GQ247&gt;=8,INDEX($DK:$DK,$GP247+8),"")</f>
      </c>
      <c r="DV247">
        <f>IF($GQ247&gt;=9,INDEX($DK:$DK,$GP247+9),"")</f>
      </c>
      <c r="DW247">
        <f>IF($GQ247&gt;=10,INDEX($DK:$DK,$GP247+10),"")</f>
      </c>
      <c r="DX247">
        <f>IF($GQ247&gt;=11,INDEX($DK:$DK,$GP247+11),"")</f>
      </c>
      <c r="DY247">
        <f>IF($GQ247&gt;=12,INDEX($DK:$DK,$GP247+12),"")</f>
      </c>
      <c r="DZ247">
        <f>IF($GQ247&gt;=13,INDEX($DK:$DK,$GP247+13),"")</f>
      </c>
      <c r="EA247">
        <f>IF($GQ247&gt;=14,INDEX($DK:$DK,$GP247+14),"")</f>
      </c>
      <c r="EB247">
        <f>IF($GQ247&gt;=15,INDEX($DK:$DK,$GP247+15),"")</f>
      </c>
      <c r="EC247">
        <f>IF($GQ247&gt;=16,INDEX($DK:$DK,$GP247+16),"")</f>
      </c>
      <c r="ED247">
        <f>IF($GQ247&gt;=17,INDEX($DK:$DK,$GP247+17),"")</f>
      </c>
      <c r="EE247">
        <f>IF($GQ247&gt;=18,INDEX($DK:$DK,$GP247+18),"")</f>
      </c>
      <c r="EF247">
        <f>IF($GQ247&gt;=19,INDEX($DK:$DK,$GP247+19),"")</f>
      </c>
      <c r="EG247">
        <f>IF($GQ247&gt;=20,INDEX($DK:$DK,$GP247+20),"")</f>
      </c>
      <c r="EH247">
        <f>IF($GQ247&gt;=21,INDEX($DK:$DK,$GP247+21),"")</f>
      </c>
      <c r="EI247">
        <f>IF($GQ247&gt;=22,INDEX($DK:$DK,$GP247+22),"")</f>
      </c>
      <c r="EJ247">
        <f>IF($GQ247&gt;=23,INDEX($DK:$DK,$GP247+23),"")</f>
      </c>
      <c r="EK247">
        <f>IF($GQ247&gt;=24,INDEX($DK:$DK,$GP247+24),"")</f>
      </c>
      <c r="EL247">
        <f>IF($GQ247&gt;=25,INDEX($DK:$DK,$GP247+25),"")</f>
      </c>
      <c r="EM247">
        <f>IF($GQ247&gt;=26,INDEX($DK:$DK,$GP247+26),"")</f>
      </c>
      <c r="EN247">
        <f>IF($GQ247&gt;=27,INDEX($DK:$DK,$GP247+27),"")</f>
      </c>
      <c r="EO247">
        <f>IF($GQ247&gt;=28,INDEX($DK:$DK,$GP247+28),"")</f>
      </c>
      <c r="EP247">
        <f>IF($GQ247&gt;=29,INDEX($DK:$DK,$GP247+29),"")</f>
      </c>
      <c r="EQ247">
        <f>IF($GQ247&gt;=30,INDEX($DK:$DK,$GP247+30),"")</f>
      </c>
      <c r="ER247">
        <f>IF($GQ247&gt;=31,INDEX($DK:$DK,$GP247+31),"")</f>
      </c>
      <c r="ES247">
        <f>IF($GQ247&gt;=32,INDEX($DK:$DK,$GP247+32),"")</f>
      </c>
      <c r="ET247">
        <f>IF($GQ247&gt;=33,INDEX($DK:$DK,$GP247+33),"")</f>
      </c>
      <c r="EU247">
        <f>IF($GQ247&gt;=34,INDEX($DK:$DK,$GP247+34),"")</f>
      </c>
      <c r="EV247">
        <f>IF($GQ247&gt;=35,INDEX($DK:$DK,$GP247+35),"")</f>
      </c>
      <c r="EW247">
        <f>IF($GQ247&gt;=36,INDEX($DK:$DK,$GP247+36),"")</f>
      </c>
      <c r="EX247">
        <f>IF($GQ247&gt;=37,INDEX($DK:$DK,$GP247+37),"")</f>
      </c>
      <c r="EY247">
        <f>IF($GQ247&gt;=38,INDEX($DK:$DK,$GP247+38),"")</f>
      </c>
      <c r="EZ247">
        <f>IF($GQ247&gt;=39,INDEX($DK:$DK,$GP247+39),"")</f>
      </c>
      <c r="FA247">
        <f>IF($GQ247&gt;=40,INDEX($DK:$DK,$GP247+40),"")</f>
      </c>
      <c r="FB247">
        <f>IF($GQ247&gt;=1,INDEX($DL:$DL,$GP247+1),"")</f>
      </c>
      <c r="FC247">
        <f>IF($GQ247&gt;=2,INDEX($DL:$DL,$GP247+2),"")</f>
      </c>
      <c r="FD247">
        <f>IF($GQ247&gt;=3,INDEX($DL:$DL,$GP247+3),"")</f>
      </c>
      <c r="FE247">
        <f>IF($GQ247&gt;=4,INDEX($DL:$DL,$GP247+4),"")</f>
      </c>
      <c r="FF247">
        <f>IF($GQ247&gt;=5,INDEX($DL:$DL,$GP247+5),"")</f>
      </c>
      <c r="FG247">
        <f>IF($GQ247&gt;=6,INDEX($DL:$DL,$GP247+6),"")</f>
      </c>
      <c r="FH247">
        <f>IF($GQ247&gt;=7,INDEX($DL:$DL,$GP247+7),"")</f>
      </c>
      <c r="FI247">
        <f>IF($GQ247&gt;=8,INDEX($DL:$DL,$GP247+8),"")</f>
      </c>
      <c r="FJ247">
        <f>IF($GQ247&gt;=9,INDEX($DL:$DL,$GP247+9),"")</f>
      </c>
      <c r="FK247">
        <f>IF($GQ247&gt;=10,INDEX($DL:$DL,$GP247+10),"")</f>
      </c>
      <c r="FL247">
        <f>IF($GQ247&gt;=11,INDEX($DL:$DL,$GP247+11),"")</f>
      </c>
      <c r="FM247">
        <f>IF($GQ247&gt;=12,INDEX($DL:$DL,$GP247+12),"")</f>
      </c>
      <c r="FN247">
        <f>IF($GQ247&gt;=13,INDEX($DL:$DL,$GP247+13),"")</f>
      </c>
      <c r="FO247">
        <f>IF($GQ247&gt;=14,INDEX($DL:$DL,$GP247+14),"")</f>
      </c>
      <c r="FP247">
        <f>IF($GQ247&gt;=15,INDEX($DL:$DL,$GP247+15),"")</f>
      </c>
      <c r="FQ247">
        <f>IF($GQ247&gt;=16,INDEX($DL:$DL,$GP247+16),"")</f>
      </c>
      <c r="FR247">
        <f>IF($GQ247&gt;=17,INDEX($DL:$DL,$GP247+17),"")</f>
      </c>
      <c r="FS247">
        <f>IF($GQ247&gt;=18,INDEX($DL:$DL,$GP247+18),"")</f>
      </c>
      <c r="FT247">
        <f>IF($GQ247&gt;=19,INDEX($DL:$DL,$GP247+19),"")</f>
      </c>
      <c r="FU247">
        <f>IF($GQ247&gt;=20,INDEX($DL:$DL,$GP247+20),"")</f>
      </c>
      <c r="FV247">
        <f>IF($GQ247&gt;=21,INDEX($DL:$DL,$GP247+21),"")</f>
      </c>
      <c r="FW247">
        <f>IF($GQ247&gt;=22,INDEX($DL:$DL,$GP247+22),"")</f>
      </c>
      <c r="FX247">
        <f>IF($GQ247&gt;=23,INDEX($DL:$DL,$GP247+23),"")</f>
      </c>
      <c r="FY247">
        <f>IF($GQ247&gt;=24,INDEX($DL:$DL,$GP247+24),"")</f>
      </c>
      <c r="FZ247">
        <f>IF($GQ247&gt;=25,INDEX($DL:$DL,$GP247+25),"")</f>
      </c>
      <c r="GA247">
        <f>IF($GQ247&gt;=26,INDEX($DL:$DL,$GP247+26),"")</f>
      </c>
      <c r="GB247">
        <f>IF($GQ247&gt;=27,INDEX($DL:$DL,$GP247+27),"")</f>
      </c>
      <c r="GC247">
        <f>IF($GQ247&gt;=28,INDEX($DL:$DL,$GP247+28),"")</f>
      </c>
      <c r="GD247">
        <f>IF($GQ247&gt;=29,INDEX($DL:$DL,$GP247+29),"")</f>
      </c>
      <c r="GE247">
        <f>IF($GQ247&gt;=30,INDEX($DL:$DL,$GP247+30),"")</f>
      </c>
      <c r="GF247">
        <f>IF($GQ247&gt;=31,INDEX($DL:$DL,$GP247+31),"")</f>
      </c>
      <c r="GG247">
        <f>IF($GQ247&gt;=32,INDEX($DL:$DL,$GP247+32),"")</f>
      </c>
      <c r="GH247">
        <f>IF($GQ247&gt;=33,INDEX($DL:$DL,$GP247+33),"")</f>
      </c>
      <c r="GI247">
        <f>IF($GQ247&gt;=34,INDEX($DL:$DL,$GP247+34),"")</f>
      </c>
      <c r="GJ247">
        <f>IF($GQ247&gt;=35,INDEX($DL:$DL,$GP247+35),"")</f>
      </c>
      <c r="GK247">
        <f>IF($GQ247&gt;=36,INDEX($DL:$DL,$GP247+36),"")</f>
      </c>
      <c r="GL247">
        <f>IF($GQ247&gt;=37,INDEX($DL:$DL,$GP247+37),"")</f>
      </c>
      <c r="GM247">
        <f>IF($GQ247&gt;=38,INDEX($DL:$DL,$GP247+38),"")</f>
      </c>
      <c r="GN247">
        <f>IF($GQ247&gt;=39,INDEX($DL:$DL,$GP247+39),"")</f>
      </c>
      <c r="GO247">
        <f>IF($GQ247&gt;=40,INDEX($DL:$DL,$GP247+40),"")</f>
      </c>
      <c r="GP247">
        <f>IFERROR(MATCH($DJ247,$DK$2:$DK$148,0)+1,0)</f>
      </c>
      <c r="GQ247">
        <f>IFERROR(INDEX($DM$2:$DM$148,MATCH($DJ247,$DK$2:$DK$148,0)),0)</f>
      </c>
      <c r="GR247">
        <f>IFERROR(MATCH($L247,$DN$247:$FA$247,0),0)</f>
      </c>
      <c r="GS247">
        <f>IF($GR247&gt;0,INDEX($FB$247:$GO$247,$GR247),"")</f>
      </c>
      <c r="GT247" t="s">
        <v>612</v>
      </c>
      <c r="GV247">
        <f>IF($JE247&gt;=1,INDEX($GT:$GT,$JD247+1),"")</f>
      </c>
      <c r="GW247">
        <f>IF($JE247&gt;=2,INDEX($GT:$GT,$JD247+2),"")</f>
      </c>
      <c r="GX247">
        <f>IF($JE247&gt;=3,INDEX($GT:$GT,$JD247+3),"")</f>
      </c>
      <c r="GY247">
        <f>IF($JE247&gt;=4,INDEX($GT:$GT,$JD247+4),"")</f>
      </c>
      <c r="GZ247">
        <f>IF($JE247&gt;=5,INDEX($GT:$GT,$JD247+5),"")</f>
      </c>
      <c r="HA247">
        <f>IF($JE247&gt;=6,INDEX($GT:$GT,$JD247+6),"")</f>
      </c>
      <c r="HB247">
        <f>IF($JE247&gt;=7,INDEX($GT:$GT,$JD247+7),"")</f>
      </c>
      <c r="HC247">
        <f>IF($JE247&gt;=8,INDEX($GT:$GT,$JD247+8),"")</f>
      </c>
      <c r="HD247">
        <f>IF($JE247&gt;=9,INDEX($GT:$GT,$JD247+9),"")</f>
      </c>
      <c r="HE247">
        <f>IF($JE247&gt;=10,INDEX($GT:$GT,$JD247+10),"")</f>
      </c>
      <c r="HF247">
        <f>IF($JE247&gt;=11,INDEX($GT:$GT,$JD247+11),"")</f>
      </c>
      <c r="HG247">
        <f>IF($JE247&gt;=12,INDEX($GT:$GT,$JD247+12),"")</f>
      </c>
      <c r="HH247">
        <f>IF($JE247&gt;=13,INDEX($GT:$GT,$JD247+13),"")</f>
      </c>
      <c r="HI247">
        <f>IF($JE247&gt;=14,INDEX($GT:$GT,$JD247+14),"")</f>
      </c>
      <c r="HJ247">
        <f>IF($JE247&gt;=15,INDEX($GT:$GT,$JD247+15),"")</f>
      </c>
      <c r="HK247">
        <f>IF($JE247&gt;=16,INDEX($GT:$GT,$JD247+16),"")</f>
      </c>
      <c r="HL247">
        <f>IF($JE247&gt;=17,INDEX($GT:$GT,$JD247+17),"")</f>
      </c>
      <c r="HM247">
        <f>IF($JE247&gt;=18,INDEX($GT:$GT,$JD247+18),"")</f>
      </c>
      <c r="HN247">
        <f>IF($JE247&gt;=19,INDEX($GT:$GT,$JD247+19),"")</f>
      </c>
      <c r="HO247">
        <f>IF($JE247&gt;=20,INDEX($GT:$GT,$JD247+20),"")</f>
      </c>
      <c r="HP247">
        <f>IF($JE247&gt;=21,INDEX($GT:$GT,$JD247+21),"")</f>
      </c>
      <c r="HQ247">
        <f>IF($JE247&gt;=22,INDEX($GT:$GT,$JD247+22),"")</f>
      </c>
      <c r="HR247">
        <f>IF($JE247&gt;=23,INDEX($GT:$GT,$JD247+23),"")</f>
      </c>
      <c r="HS247">
        <f>IF($JE247&gt;=24,INDEX($GT:$GT,$JD247+24),"")</f>
      </c>
      <c r="HT247">
        <f>IF($JE247&gt;=25,INDEX($GT:$GT,$JD247+25),"")</f>
      </c>
      <c r="HU247">
        <f>IF($JE247&gt;=26,INDEX($GT:$GT,$JD247+26),"")</f>
      </c>
      <c r="HV247">
        <f>IF($JE247&gt;=27,INDEX($GT:$GT,$JD247+27),"")</f>
      </c>
      <c r="HW247">
        <f>IF($JE247&gt;=28,INDEX($GT:$GT,$JD247+28),"")</f>
      </c>
      <c r="HX247">
        <f>IF($JE247&gt;=29,INDEX($GT:$GT,$JD247+29),"")</f>
      </c>
      <c r="HY247">
        <f>IF($JE247&gt;=30,INDEX($GT:$GT,$JD247+30),"")</f>
      </c>
      <c r="HZ247">
        <f>IF($JE247&gt;=31,INDEX($GT:$GT,$JD247+31),"")</f>
      </c>
      <c r="IA247">
        <f>IF($JE247&gt;=32,INDEX($GT:$GT,$JD247+32),"")</f>
      </c>
      <c r="IB247">
        <f>IF($JE247&gt;=33,INDEX($GT:$GT,$JD247+33),"")</f>
      </c>
      <c r="IC247">
        <f>IF($JE247&gt;=34,INDEX($GT:$GT,$JD247+34),"")</f>
      </c>
      <c r="ID247">
        <f>IF($JE247&gt;=35,INDEX($GT:$GT,$JD247+35),"")</f>
      </c>
      <c r="IE247">
        <f>IF($JE247&gt;=36,INDEX($GT:$GT,$JD247+36),"")</f>
      </c>
      <c r="IF247">
        <f>IF($JE247&gt;=37,INDEX($GT:$GT,$JD247+37),"")</f>
      </c>
      <c r="IG247">
        <f>IF($JE247&gt;=38,INDEX($GT:$GT,$JD247+38),"")</f>
      </c>
      <c r="IH247">
        <f>IF($JE247&gt;=39,INDEX($GT:$GT,$JD247+39),"")</f>
      </c>
      <c r="II247">
        <f>IF($JE247&gt;=40,INDEX($GT:$GT,$JD247+40),"")</f>
      </c>
      <c r="IJ247">
        <f>IF($JE247&gt;=41,INDEX($GT:$GT,$JD247+41),"")</f>
      </c>
      <c r="IK247">
        <f>IF($JE247&gt;=42,INDEX($GT:$GT,$JD247+42),"")</f>
      </c>
      <c r="IL247">
        <f>IF($JE247&gt;=43,INDEX($GT:$GT,$JD247+43),"")</f>
      </c>
      <c r="IM247">
        <f>IF($JE247&gt;=44,INDEX($GT:$GT,$JD247+44),"")</f>
      </c>
      <c r="IN247">
        <f>IF($JE247&gt;=45,INDEX($GT:$GT,$JD247+45),"")</f>
      </c>
      <c r="IO247">
        <f>IF($JE247&gt;=46,INDEX($GT:$GT,$JD247+46),"")</f>
      </c>
      <c r="IP247">
        <f>IF($JE247&gt;=47,INDEX($GT:$GT,$JD247+47),"")</f>
      </c>
      <c r="IQ247">
        <f>IF($JE247&gt;=48,INDEX($GT:$GT,$JD247+48),"")</f>
      </c>
      <c r="IR247">
        <f>IF($JE247&gt;=49,INDEX($GT:$GT,$JD247+49),"")</f>
      </c>
      <c r="IS247">
        <f>IF($JE247&gt;=50,INDEX($GT:$GT,$JD247+50),"")</f>
      </c>
      <c r="IT247">
        <f>IF($JE247&gt;=51,INDEX($GT:$GT,$JD247+51),"")</f>
      </c>
      <c r="IU247">
        <f>IF($JE247&gt;=52,INDEX($GT:$GT,$JD247+52),"")</f>
      </c>
      <c r="IV247">
        <f>IF($JE247&gt;=53,INDEX($GT:$GT,$JD247+53),"")</f>
      </c>
      <c r="IW247">
        <f>IF($JE247&gt;=54,INDEX($GT:$GT,$JD247+54),"")</f>
      </c>
      <c r="IX247">
        <f>IF($JE247&gt;=55,INDEX($GT:$GT,$JD247+55),"")</f>
      </c>
      <c r="IY247">
        <f>IF($JE247&gt;=56,INDEX($GT:$GT,$JD247+56),"")</f>
      </c>
      <c r="IZ247">
        <f>IF($JE247&gt;=57,INDEX($GT:$GT,$JD247+57),"")</f>
      </c>
      <c r="JA247">
        <f>IF($JE247&gt;=58,INDEX($GT:$GT,$JD247+58),"")</f>
      </c>
      <c r="JB247">
        <f>IF($JE247&gt;=59,INDEX($GT:$GT,$JD247+59),"")</f>
      </c>
      <c r="JC247">
        <f>IF($JE247&gt;=60,INDEX($GT:$GT,$JD247+60),"")</f>
      </c>
      <c r="JD247">
        <f>IFERROR(MATCH($GS247,$GT$2:$GT$322,0)+1,0)</f>
      </c>
      <c r="JE247">
        <f>IFERROR(INDEX($GU$2:$GU$322,MATCH($GS247,$GT$2:$GT$322,0)),0)</f>
      </c>
      <c r="JF247" t="s">
        <v>28</v>
      </c>
      <c r="JG247" t="s">
        <v>28</v>
      </c>
    </row>
    <row r="248" spans="1:267" x14ac:dyDescent="0.25">
      <c r="J248" s="1"/>
      <c r="K248" s="1"/>
      <c r="L248" s="1"/>
      <c r="M248" s="1"/>
      <c r="N248" s="1">
        <f>IFERROR(IF(FIND(" - ",$J248)&gt;0,MID($J248,FIND(" - ",$J248)+3,LEN($J248)),""),"")</f>
      </c>
      <c r="P248" s="1"/>
      <c r="S248" t="s">
        <v>28</v>
      </c>
      <c r="U248">
        <f>IF(OR($S248="",$T248=""),"",IFERROR($S248/$T248,0))</f>
      </c>
      <c r="V248">
        <f>IF($S248="","",
IF($K248="","",
IF(ISNUMBER(SEARCH("exempt",LOWER($K248))),0,
$S248*(VALUE(SUBSTITUTE($K248,"%",""))/100))))</f>
      </c>
      <c r="AB248">
        <f>IF($S248="","",
SUM($S248,$V248,$Z248,$W248,$Y248)-
IF($AA248="",0,VALUE($AA248)))</f>
      </c>
      <c r="AJ248" t="s">
        <v>903</v>
      </c>
      <c r="AR248">
        <f>IFERROR(LEFT($J248,FIND(" - ",$J248)-1),$J248)</f>
      </c>
      <c r="AU248">
        <f>IF($CJ248&gt;=1,INDEX($AS:$AS,$CI248+1),"")</f>
      </c>
      <c r="AV248">
        <f>IF($CJ248&gt;=2,INDEX($AS:$AS,$CI248+2),"")</f>
      </c>
      <c r="AW248">
        <f>IF($CJ248&gt;=3,INDEX($AS:$AS,$CI248+3),"")</f>
      </c>
      <c r="AX248">
        <f>IF($CJ248&gt;=4,INDEX($AS:$AS,$CI248+4),"")</f>
      </c>
      <c r="AY248">
        <f>IF($CJ248&gt;=5,INDEX($AS:$AS,$CI248+5),"")</f>
      </c>
      <c r="AZ248">
        <f>IF($CJ248&gt;=6,INDEX($AS:$AS,$CI248+6),"")</f>
      </c>
      <c r="BA248">
        <f>IF($CJ248&gt;=7,INDEX($AS:$AS,$CI248+7),"")</f>
      </c>
      <c r="BB248">
        <f>IF($CJ248&gt;=8,INDEX($AS:$AS,$CI248+8),"")</f>
      </c>
      <c r="BC248">
        <f>IF($CJ248&gt;=9,INDEX($AS:$AS,$CI248+9),"")</f>
      </c>
      <c r="BD248">
        <f>IF($CJ248&gt;=10,INDEX($AS:$AS,$CI248+10),"")</f>
      </c>
      <c r="BE248">
        <f>IF($CJ248&gt;=11,INDEX($AS:$AS,$CI248+11),"")</f>
      </c>
      <c r="BF248">
        <f>IF($CJ248&gt;=12,INDEX($AS:$AS,$CI248+12),"")</f>
      </c>
      <c r="BG248">
        <f>IF($CJ248&gt;=13,INDEX($AS:$AS,$CI248+13),"")</f>
      </c>
      <c r="BH248">
        <f>IF($CJ248&gt;=14,INDEX($AS:$AS,$CI248+14),"")</f>
      </c>
      <c r="BI248">
        <f>IF($CJ248&gt;=15,INDEX($AS:$AS,$CI248+15),"")</f>
      </c>
      <c r="BJ248">
        <f>IF($CJ248&gt;=16,INDEX($AS:$AS,$CI248+16),"")</f>
      </c>
      <c r="BK248">
        <f>IF($CJ248&gt;=17,INDEX($AS:$AS,$CI248+17),"")</f>
      </c>
      <c r="BL248">
        <f>IF($CJ248&gt;=18,INDEX($AS:$AS,$CI248+18),"")</f>
      </c>
      <c r="BM248">
        <f>IF($CJ248&gt;=19,INDEX($AS:$AS,$CI248+19),"")</f>
      </c>
      <c r="BN248">
        <f>IF($CJ248&gt;=20,INDEX($AS:$AS,$CI248+20),"")</f>
      </c>
      <c r="BO248">
        <f>IF($CJ248&gt;=21,INDEX($AS:$AS,$CI248+21),"")</f>
      </c>
      <c r="BP248">
        <f>IF($CJ248&gt;=22,INDEX($AS:$AS,$CI248+22),"")</f>
      </c>
      <c r="BQ248">
        <f>IF($CJ248&gt;=23,INDEX($AS:$AS,$CI248+23),"")</f>
      </c>
      <c r="BR248">
        <f>IF($CJ248&gt;=24,INDEX($AS:$AS,$CI248+24),"")</f>
      </c>
      <c r="BS248">
        <f>IF($CJ248&gt;=25,INDEX($AS:$AS,$CI248+25),"")</f>
      </c>
      <c r="BT248">
        <f>IF($CJ248&gt;=26,INDEX($AS:$AS,$CI248+26),"")</f>
      </c>
      <c r="BU248">
        <f>IF($CJ248&gt;=27,INDEX($AS:$AS,$CI248+27),"")</f>
      </c>
      <c r="BV248">
        <f>IF($CJ248&gt;=28,INDEX($AS:$AS,$CI248+28),"")</f>
      </c>
      <c r="BW248">
        <f>IF($CJ248&gt;=29,INDEX($AS:$AS,$CI248+29),"")</f>
      </c>
      <c r="BX248">
        <f>IF($CJ248&gt;=30,INDEX($AS:$AS,$CI248+30),"")</f>
      </c>
      <c r="BY248">
        <f>IF($CJ248&gt;=31,INDEX($AS:$AS,$CI248+31),"")</f>
      </c>
      <c r="BZ248">
        <f>IF($CJ248&gt;=32,INDEX($AS:$AS,$CI248+32),"")</f>
      </c>
      <c r="CA248">
        <f>IF($CJ248&gt;=33,INDEX($AS:$AS,$CI248+33),"")</f>
      </c>
      <c r="CB248">
        <f>IF($CJ248&gt;=34,INDEX($AS:$AS,$CI248+34),"")</f>
      </c>
      <c r="CC248">
        <f>IF($CJ248&gt;=35,INDEX($AS:$AS,$CI248+35),"")</f>
      </c>
      <c r="CD248">
        <f>IF($CJ248&gt;=36,INDEX($AS:$AS,$CI248+36),"")</f>
      </c>
      <c r="CE248">
        <f>IF($CJ248&gt;=37,INDEX($AS:$AS,$CI248+37),"")</f>
      </c>
      <c r="CF248">
        <f>IF($CJ248&gt;=38,INDEX($AS:$AS,$CI248+38),"")</f>
      </c>
      <c r="CG248">
        <f>IF($CJ248&gt;=39,INDEX($AS:$AS,$CI248+39),"")</f>
      </c>
      <c r="CH248">
        <f>IF($CJ248&gt;=40,INDEX($AS:$AS,$CI248+40),"")</f>
      </c>
      <c r="CI248">
        <f>IFERROR(MATCH($AR248,$AS$2:$AS$133,0)+1,0)</f>
      </c>
      <c r="CJ248">
        <f>IFERROR(INDEX($AT$2:$AT$133,MATCH($AR248,$AS$2:$AS$133,0)),0)</f>
      </c>
      <c r="CK248">
        <f>IFERROR(LEFT($O248,FIND(" - ",$O248)-1),$O248)</f>
      </c>
      <c r="CL248" t="s">
        <v>255</v>
      </c>
      <c r="CN248">
        <f>IF($DI248&gt;=1,INDEX($CL:$CL,$DH248+1),"")</f>
      </c>
      <c r="CO248">
        <f>IF($DI248&gt;=2,INDEX($CL:$CL,$DH248+2),"")</f>
      </c>
      <c r="CP248">
        <f>IF($DI248&gt;=3,INDEX($CL:$CL,$DH248+3),"")</f>
      </c>
      <c r="CQ248">
        <f>IF($DI248&gt;=4,INDEX($CL:$CL,$DH248+4),"")</f>
      </c>
      <c r="CR248">
        <f>IF($DI248&gt;=5,INDEX($CL:$CL,$DH248+5),"")</f>
      </c>
      <c r="CS248">
        <f>IF($DI248&gt;=6,INDEX($CL:$CL,$DH248+6),"")</f>
      </c>
      <c r="CT248">
        <f>IF($DI248&gt;=7,INDEX($CL:$CL,$DH248+7),"")</f>
      </c>
      <c r="CU248">
        <f>IF($DI248&gt;=8,INDEX($CL:$CL,$DH248+8),"")</f>
      </c>
      <c r="CV248">
        <f>IF($DI248&gt;=9,INDEX($CL:$CL,$DH248+9),"")</f>
      </c>
      <c r="CW248">
        <f>IF($DI248&gt;=10,INDEX($CL:$CL,$DH248+10),"")</f>
      </c>
      <c r="CX248">
        <f>IF($DI248&gt;=11,INDEX($CL:$CL,$DH248+11),"")</f>
      </c>
      <c r="CY248">
        <f>IF($DI248&gt;=12,INDEX($CL:$CL,$DH248+12),"")</f>
      </c>
      <c r="CZ248">
        <f>IF($DI248&gt;=13,INDEX($CL:$CL,$DH248+13),"")</f>
      </c>
      <c r="DA248">
        <f>IF($DI248&gt;=14,INDEX($CL:$CL,$DH248+14),"")</f>
      </c>
      <c r="DB248">
        <f>IF($DI248&gt;=15,INDEX($CL:$CL,$DH248+15),"")</f>
      </c>
      <c r="DC248">
        <f>IF($DI248&gt;=16,INDEX($CL:$CL,$DH248+16),"")</f>
      </c>
      <c r="DD248">
        <f>IF($DI248&gt;=17,INDEX($CL:$CL,$DH248+17),"")</f>
      </c>
      <c r="DE248">
        <f>IF($DI248&gt;=18,INDEX($CL:$CL,$DH248+18),"")</f>
      </c>
      <c r="DF248">
        <f>IF($DI248&gt;=19,INDEX($CL:$CL,$DH248+19),"")</f>
      </c>
      <c r="DG248">
        <f>IF($DI248&gt;=20,INDEX($CL:$CL,$DH248+20),"")</f>
      </c>
      <c r="DH248">
        <f>IFERROR(MATCH($CK248,$CL$2:$CL$1558,0)+1,0)</f>
      </c>
      <c r="DI248">
        <f>IFERROR(INDEX($CM$2:$CM$1558,MATCH($CK248,$CL$2:$CL$1558,0)),0)</f>
      </c>
      <c r="DJ248">
        <f>IFERROR(INDEX($AQ:$AQ,MATCH($K248,$AP:$AP,0))&amp;"","")</f>
      </c>
      <c r="DN248">
        <f>IF($GQ248&gt;=1,INDEX($DK:$DK,$GP248+1),"")</f>
      </c>
      <c r="DO248">
        <f>IF($GQ248&gt;=2,INDEX($DK:$DK,$GP248+2),"")</f>
      </c>
      <c r="DP248">
        <f>IF($GQ248&gt;=3,INDEX($DK:$DK,$GP248+3),"")</f>
      </c>
      <c r="DQ248">
        <f>IF($GQ248&gt;=4,INDEX($DK:$DK,$GP248+4),"")</f>
      </c>
      <c r="DR248">
        <f>IF($GQ248&gt;=5,INDEX($DK:$DK,$GP248+5),"")</f>
      </c>
      <c r="DS248">
        <f>IF($GQ248&gt;=6,INDEX($DK:$DK,$GP248+6),"")</f>
      </c>
      <c r="DT248">
        <f>IF($GQ248&gt;=7,INDEX($DK:$DK,$GP248+7),"")</f>
      </c>
      <c r="DU248">
        <f>IF($GQ248&gt;=8,INDEX($DK:$DK,$GP248+8),"")</f>
      </c>
      <c r="DV248">
        <f>IF($GQ248&gt;=9,INDEX($DK:$DK,$GP248+9),"")</f>
      </c>
      <c r="DW248">
        <f>IF($GQ248&gt;=10,INDEX($DK:$DK,$GP248+10),"")</f>
      </c>
      <c r="DX248">
        <f>IF($GQ248&gt;=11,INDEX($DK:$DK,$GP248+11),"")</f>
      </c>
      <c r="DY248">
        <f>IF($GQ248&gt;=12,INDEX($DK:$DK,$GP248+12),"")</f>
      </c>
      <c r="DZ248">
        <f>IF($GQ248&gt;=13,INDEX($DK:$DK,$GP248+13),"")</f>
      </c>
      <c r="EA248">
        <f>IF($GQ248&gt;=14,INDEX($DK:$DK,$GP248+14),"")</f>
      </c>
      <c r="EB248">
        <f>IF($GQ248&gt;=15,INDEX($DK:$DK,$GP248+15),"")</f>
      </c>
      <c r="EC248">
        <f>IF($GQ248&gt;=16,INDEX($DK:$DK,$GP248+16),"")</f>
      </c>
      <c r="ED248">
        <f>IF($GQ248&gt;=17,INDEX($DK:$DK,$GP248+17),"")</f>
      </c>
      <c r="EE248">
        <f>IF($GQ248&gt;=18,INDEX($DK:$DK,$GP248+18),"")</f>
      </c>
      <c r="EF248">
        <f>IF($GQ248&gt;=19,INDEX($DK:$DK,$GP248+19),"")</f>
      </c>
      <c r="EG248">
        <f>IF($GQ248&gt;=20,INDEX($DK:$DK,$GP248+20),"")</f>
      </c>
      <c r="EH248">
        <f>IF($GQ248&gt;=21,INDEX($DK:$DK,$GP248+21),"")</f>
      </c>
      <c r="EI248">
        <f>IF($GQ248&gt;=22,INDEX($DK:$DK,$GP248+22),"")</f>
      </c>
      <c r="EJ248">
        <f>IF($GQ248&gt;=23,INDEX($DK:$DK,$GP248+23),"")</f>
      </c>
      <c r="EK248">
        <f>IF($GQ248&gt;=24,INDEX($DK:$DK,$GP248+24),"")</f>
      </c>
      <c r="EL248">
        <f>IF($GQ248&gt;=25,INDEX($DK:$DK,$GP248+25),"")</f>
      </c>
      <c r="EM248">
        <f>IF($GQ248&gt;=26,INDEX($DK:$DK,$GP248+26),"")</f>
      </c>
      <c r="EN248">
        <f>IF($GQ248&gt;=27,INDEX($DK:$DK,$GP248+27),"")</f>
      </c>
      <c r="EO248">
        <f>IF($GQ248&gt;=28,INDEX($DK:$DK,$GP248+28),"")</f>
      </c>
      <c r="EP248">
        <f>IF($GQ248&gt;=29,INDEX($DK:$DK,$GP248+29),"")</f>
      </c>
      <c r="EQ248">
        <f>IF($GQ248&gt;=30,INDEX($DK:$DK,$GP248+30),"")</f>
      </c>
      <c r="ER248">
        <f>IF($GQ248&gt;=31,INDEX($DK:$DK,$GP248+31),"")</f>
      </c>
      <c r="ES248">
        <f>IF($GQ248&gt;=32,INDEX($DK:$DK,$GP248+32),"")</f>
      </c>
      <c r="ET248">
        <f>IF($GQ248&gt;=33,INDEX($DK:$DK,$GP248+33),"")</f>
      </c>
      <c r="EU248">
        <f>IF($GQ248&gt;=34,INDEX($DK:$DK,$GP248+34),"")</f>
      </c>
      <c r="EV248">
        <f>IF($GQ248&gt;=35,INDEX($DK:$DK,$GP248+35),"")</f>
      </c>
      <c r="EW248">
        <f>IF($GQ248&gt;=36,INDEX($DK:$DK,$GP248+36),"")</f>
      </c>
      <c r="EX248">
        <f>IF($GQ248&gt;=37,INDEX($DK:$DK,$GP248+37),"")</f>
      </c>
      <c r="EY248">
        <f>IF($GQ248&gt;=38,INDEX($DK:$DK,$GP248+38),"")</f>
      </c>
      <c r="EZ248">
        <f>IF($GQ248&gt;=39,INDEX($DK:$DK,$GP248+39),"")</f>
      </c>
      <c r="FA248">
        <f>IF($GQ248&gt;=40,INDEX($DK:$DK,$GP248+40),"")</f>
      </c>
      <c r="FB248">
        <f>IF($GQ248&gt;=1,INDEX($DL:$DL,$GP248+1),"")</f>
      </c>
      <c r="FC248">
        <f>IF($GQ248&gt;=2,INDEX($DL:$DL,$GP248+2),"")</f>
      </c>
      <c r="FD248">
        <f>IF($GQ248&gt;=3,INDEX($DL:$DL,$GP248+3),"")</f>
      </c>
      <c r="FE248">
        <f>IF($GQ248&gt;=4,INDEX($DL:$DL,$GP248+4),"")</f>
      </c>
      <c r="FF248">
        <f>IF($GQ248&gt;=5,INDEX($DL:$DL,$GP248+5),"")</f>
      </c>
      <c r="FG248">
        <f>IF($GQ248&gt;=6,INDEX($DL:$DL,$GP248+6),"")</f>
      </c>
      <c r="FH248">
        <f>IF($GQ248&gt;=7,INDEX($DL:$DL,$GP248+7),"")</f>
      </c>
      <c r="FI248">
        <f>IF($GQ248&gt;=8,INDEX($DL:$DL,$GP248+8),"")</f>
      </c>
      <c r="FJ248">
        <f>IF($GQ248&gt;=9,INDEX($DL:$DL,$GP248+9),"")</f>
      </c>
      <c r="FK248">
        <f>IF($GQ248&gt;=10,INDEX($DL:$DL,$GP248+10),"")</f>
      </c>
      <c r="FL248">
        <f>IF($GQ248&gt;=11,INDEX($DL:$DL,$GP248+11),"")</f>
      </c>
      <c r="FM248">
        <f>IF($GQ248&gt;=12,INDEX($DL:$DL,$GP248+12),"")</f>
      </c>
      <c r="FN248">
        <f>IF($GQ248&gt;=13,INDEX($DL:$DL,$GP248+13),"")</f>
      </c>
      <c r="FO248">
        <f>IF($GQ248&gt;=14,INDEX($DL:$DL,$GP248+14),"")</f>
      </c>
      <c r="FP248">
        <f>IF($GQ248&gt;=15,INDEX($DL:$DL,$GP248+15),"")</f>
      </c>
      <c r="FQ248">
        <f>IF($GQ248&gt;=16,INDEX($DL:$DL,$GP248+16),"")</f>
      </c>
      <c r="FR248">
        <f>IF($GQ248&gt;=17,INDEX($DL:$DL,$GP248+17),"")</f>
      </c>
      <c r="FS248">
        <f>IF($GQ248&gt;=18,INDEX($DL:$DL,$GP248+18),"")</f>
      </c>
      <c r="FT248">
        <f>IF($GQ248&gt;=19,INDEX($DL:$DL,$GP248+19),"")</f>
      </c>
      <c r="FU248">
        <f>IF($GQ248&gt;=20,INDEX($DL:$DL,$GP248+20),"")</f>
      </c>
      <c r="FV248">
        <f>IF($GQ248&gt;=21,INDEX($DL:$DL,$GP248+21),"")</f>
      </c>
      <c r="FW248">
        <f>IF($GQ248&gt;=22,INDEX($DL:$DL,$GP248+22),"")</f>
      </c>
      <c r="FX248">
        <f>IF($GQ248&gt;=23,INDEX($DL:$DL,$GP248+23),"")</f>
      </c>
      <c r="FY248">
        <f>IF($GQ248&gt;=24,INDEX($DL:$DL,$GP248+24),"")</f>
      </c>
      <c r="FZ248">
        <f>IF($GQ248&gt;=25,INDEX($DL:$DL,$GP248+25),"")</f>
      </c>
      <c r="GA248">
        <f>IF($GQ248&gt;=26,INDEX($DL:$DL,$GP248+26),"")</f>
      </c>
      <c r="GB248">
        <f>IF($GQ248&gt;=27,INDEX($DL:$DL,$GP248+27),"")</f>
      </c>
      <c r="GC248">
        <f>IF($GQ248&gt;=28,INDEX($DL:$DL,$GP248+28),"")</f>
      </c>
      <c r="GD248">
        <f>IF($GQ248&gt;=29,INDEX($DL:$DL,$GP248+29),"")</f>
      </c>
      <c r="GE248">
        <f>IF($GQ248&gt;=30,INDEX($DL:$DL,$GP248+30),"")</f>
      </c>
      <c r="GF248">
        <f>IF($GQ248&gt;=31,INDEX($DL:$DL,$GP248+31),"")</f>
      </c>
      <c r="GG248">
        <f>IF($GQ248&gt;=32,INDEX($DL:$DL,$GP248+32),"")</f>
      </c>
      <c r="GH248">
        <f>IF($GQ248&gt;=33,INDEX($DL:$DL,$GP248+33),"")</f>
      </c>
      <c r="GI248">
        <f>IF($GQ248&gt;=34,INDEX($DL:$DL,$GP248+34),"")</f>
      </c>
      <c r="GJ248">
        <f>IF($GQ248&gt;=35,INDEX($DL:$DL,$GP248+35),"")</f>
      </c>
      <c r="GK248">
        <f>IF($GQ248&gt;=36,INDEX($DL:$DL,$GP248+36),"")</f>
      </c>
      <c r="GL248">
        <f>IF($GQ248&gt;=37,INDEX($DL:$DL,$GP248+37),"")</f>
      </c>
      <c r="GM248">
        <f>IF($GQ248&gt;=38,INDEX($DL:$DL,$GP248+38),"")</f>
      </c>
      <c r="GN248">
        <f>IF($GQ248&gt;=39,INDEX($DL:$DL,$GP248+39),"")</f>
      </c>
      <c r="GO248">
        <f>IF($GQ248&gt;=40,INDEX($DL:$DL,$GP248+40),"")</f>
      </c>
      <c r="GP248">
        <f>IFERROR(MATCH($DJ248,$DK$2:$DK$148,0)+1,0)</f>
      </c>
      <c r="GQ248">
        <f>IFERROR(INDEX($DM$2:$DM$148,MATCH($DJ248,$DK$2:$DK$148,0)),0)</f>
      </c>
      <c r="GR248">
        <f>IFERROR(MATCH($L248,$DN$248:$FA$248,0),0)</f>
      </c>
      <c r="GS248">
        <f>IF($GR248&gt;0,INDEX($FB$248:$GO$248,$GR248),"")</f>
      </c>
      <c r="GT248" t="s">
        <v>617</v>
      </c>
      <c r="GV248">
        <f>IF($JE248&gt;=1,INDEX($GT:$GT,$JD248+1),"")</f>
      </c>
      <c r="GW248">
        <f>IF($JE248&gt;=2,INDEX($GT:$GT,$JD248+2),"")</f>
      </c>
      <c r="GX248">
        <f>IF($JE248&gt;=3,INDEX($GT:$GT,$JD248+3),"")</f>
      </c>
      <c r="GY248">
        <f>IF($JE248&gt;=4,INDEX($GT:$GT,$JD248+4),"")</f>
      </c>
      <c r="GZ248">
        <f>IF($JE248&gt;=5,INDEX($GT:$GT,$JD248+5),"")</f>
      </c>
      <c r="HA248">
        <f>IF($JE248&gt;=6,INDEX($GT:$GT,$JD248+6),"")</f>
      </c>
      <c r="HB248">
        <f>IF($JE248&gt;=7,INDEX($GT:$GT,$JD248+7),"")</f>
      </c>
      <c r="HC248">
        <f>IF($JE248&gt;=8,INDEX($GT:$GT,$JD248+8),"")</f>
      </c>
      <c r="HD248">
        <f>IF($JE248&gt;=9,INDEX($GT:$GT,$JD248+9),"")</f>
      </c>
      <c r="HE248">
        <f>IF($JE248&gt;=10,INDEX($GT:$GT,$JD248+10),"")</f>
      </c>
      <c r="HF248">
        <f>IF($JE248&gt;=11,INDEX($GT:$GT,$JD248+11),"")</f>
      </c>
      <c r="HG248">
        <f>IF($JE248&gt;=12,INDEX($GT:$GT,$JD248+12),"")</f>
      </c>
      <c r="HH248">
        <f>IF($JE248&gt;=13,INDEX($GT:$GT,$JD248+13),"")</f>
      </c>
      <c r="HI248">
        <f>IF($JE248&gt;=14,INDEX($GT:$GT,$JD248+14),"")</f>
      </c>
      <c r="HJ248">
        <f>IF($JE248&gt;=15,INDEX($GT:$GT,$JD248+15),"")</f>
      </c>
      <c r="HK248">
        <f>IF($JE248&gt;=16,INDEX($GT:$GT,$JD248+16),"")</f>
      </c>
      <c r="HL248">
        <f>IF($JE248&gt;=17,INDEX($GT:$GT,$JD248+17),"")</f>
      </c>
      <c r="HM248">
        <f>IF($JE248&gt;=18,INDEX($GT:$GT,$JD248+18),"")</f>
      </c>
      <c r="HN248">
        <f>IF($JE248&gt;=19,INDEX($GT:$GT,$JD248+19),"")</f>
      </c>
      <c r="HO248">
        <f>IF($JE248&gt;=20,INDEX($GT:$GT,$JD248+20),"")</f>
      </c>
      <c r="HP248">
        <f>IF($JE248&gt;=21,INDEX($GT:$GT,$JD248+21),"")</f>
      </c>
      <c r="HQ248">
        <f>IF($JE248&gt;=22,INDEX($GT:$GT,$JD248+22),"")</f>
      </c>
      <c r="HR248">
        <f>IF($JE248&gt;=23,INDEX($GT:$GT,$JD248+23),"")</f>
      </c>
      <c r="HS248">
        <f>IF($JE248&gt;=24,INDEX($GT:$GT,$JD248+24),"")</f>
      </c>
      <c r="HT248">
        <f>IF($JE248&gt;=25,INDEX($GT:$GT,$JD248+25),"")</f>
      </c>
      <c r="HU248">
        <f>IF($JE248&gt;=26,INDEX($GT:$GT,$JD248+26),"")</f>
      </c>
      <c r="HV248">
        <f>IF($JE248&gt;=27,INDEX($GT:$GT,$JD248+27),"")</f>
      </c>
      <c r="HW248">
        <f>IF($JE248&gt;=28,INDEX($GT:$GT,$JD248+28),"")</f>
      </c>
      <c r="HX248">
        <f>IF($JE248&gt;=29,INDEX($GT:$GT,$JD248+29),"")</f>
      </c>
      <c r="HY248">
        <f>IF($JE248&gt;=30,INDEX($GT:$GT,$JD248+30),"")</f>
      </c>
      <c r="HZ248">
        <f>IF($JE248&gt;=31,INDEX($GT:$GT,$JD248+31),"")</f>
      </c>
      <c r="IA248">
        <f>IF($JE248&gt;=32,INDEX($GT:$GT,$JD248+32),"")</f>
      </c>
      <c r="IB248">
        <f>IF($JE248&gt;=33,INDEX($GT:$GT,$JD248+33),"")</f>
      </c>
      <c r="IC248">
        <f>IF($JE248&gt;=34,INDEX($GT:$GT,$JD248+34),"")</f>
      </c>
      <c r="ID248">
        <f>IF($JE248&gt;=35,INDEX($GT:$GT,$JD248+35),"")</f>
      </c>
      <c r="IE248">
        <f>IF($JE248&gt;=36,INDEX($GT:$GT,$JD248+36),"")</f>
      </c>
      <c r="IF248">
        <f>IF($JE248&gt;=37,INDEX($GT:$GT,$JD248+37),"")</f>
      </c>
      <c r="IG248">
        <f>IF($JE248&gt;=38,INDEX($GT:$GT,$JD248+38),"")</f>
      </c>
      <c r="IH248">
        <f>IF($JE248&gt;=39,INDEX($GT:$GT,$JD248+39),"")</f>
      </c>
      <c r="II248">
        <f>IF($JE248&gt;=40,INDEX($GT:$GT,$JD248+40),"")</f>
      </c>
      <c r="IJ248">
        <f>IF($JE248&gt;=41,INDEX($GT:$GT,$JD248+41),"")</f>
      </c>
      <c r="IK248">
        <f>IF($JE248&gt;=42,INDEX($GT:$GT,$JD248+42),"")</f>
      </c>
      <c r="IL248">
        <f>IF($JE248&gt;=43,INDEX($GT:$GT,$JD248+43),"")</f>
      </c>
      <c r="IM248">
        <f>IF($JE248&gt;=44,INDEX($GT:$GT,$JD248+44),"")</f>
      </c>
      <c r="IN248">
        <f>IF($JE248&gt;=45,INDEX($GT:$GT,$JD248+45),"")</f>
      </c>
      <c r="IO248">
        <f>IF($JE248&gt;=46,INDEX($GT:$GT,$JD248+46),"")</f>
      </c>
      <c r="IP248">
        <f>IF($JE248&gt;=47,INDEX($GT:$GT,$JD248+47),"")</f>
      </c>
      <c r="IQ248">
        <f>IF($JE248&gt;=48,INDEX($GT:$GT,$JD248+48),"")</f>
      </c>
      <c r="IR248">
        <f>IF($JE248&gt;=49,INDEX($GT:$GT,$JD248+49),"")</f>
      </c>
      <c r="IS248">
        <f>IF($JE248&gt;=50,INDEX($GT:$GT,$JD248+50),"")</f>
      </c>
      <c r="IT248">
        <f>IF($JE248&gt;=51,INDEX($GT:$GT,$JD248+51),"")</f>
      </c>
      <c r="IU248">
        <f>IF($JE248&gt;=52,INDEX($GT:$GT,$JD248+52),"")</f>
      </c>
      <c r="IV248">
        <f>IF($JE248&gt;=53,INDEX($GT:$GT,$JD248+53),"")</f>
      </c>
      <c r="IW248">
        <f>IF($JE248&gt;=54,INDEX($GT:$GT,$JD248+54),"")</f>
      </c>
      <c r="IX248">
        <f>IF($JE248&gt;=55,INDEX($GT:$GT,$JD248+55),"")</f>
      </c>
      <c r="IY248">
        <f>IF($JE248&gt;=56,INDEX($GT:$GT,$JD248+56),"")</f>
      </c>
      <c r="IZ248">
        <f>IF($JE248&gt;=57,INDEX($GT:$GT,$JD248+57),"")</f>
      </c>
      <c r="JA248">
        <f>IF($JE248&gt;=58,INDEX($GT:$GT,$JD248+58),"")</f>
      </c>
      <c r="JB248">
        <f>IF($JE248&gt;=59,INDEX($GT:$GT,$JD248+59),"")</f>
      </c>
      <c r="JC248">
        <f>IF($JE248&gt;=60,INDEX($GT:$GT,$JD248+60),"")</f>
      </c>
      <c r="JD248">
        <f>IFERROR(MATCH($GS248,$GT$2:$GT$322,0)+1,0)</f>
      </c>
      <c r="JE248">
        <f>IFERROR(INDEX($GU$2:$GU$322,MATCH($GS248,$GT$2:$GT$322,0)),0)</f>
      </c>
      <c r="JF248" t="s">
        <v>28</v>
      </c>
      <c r="JG248" t="s">
        <v>28</v>
      </c>
    </row>
    <row r="249" spans="1:267" x14ac:dyDescent="0.25">
      <c r="J249" s="1"/>
      <c r="K249" s="1"/>
      <c r="L249" s="1"/>
      <c r="M249" s="1"/>
      <c r="N249" s="1">
        <f>IFERROR(IF(FIND(" - ",$J249)&gt;0,MID($J249,FIND(" - ",$J249)+3,LEN($J249)),""),"")</f>
      </c>
      <c r="P249" s="1"/>
      <c r="S249" t="s">
        <v>28</v>
      </c>
      <c r="U249">
        <f>IF(OR($S249="",$T249=""),"",IFERROR($S249/$T249,0))</f>
      </c>
      <c r="V249">
        <f>IF($S249="","",
IF($K249="","",
IF(ISNUMBER(SEARCH("exempt",LOWER($K249))),0,
$S249*(VALUE(SUBSTITUTE($K249,"%",""))/100))))</f>
      </c>
      <c r="AB249">
        <f>IF($S249="","",
SUM($S249,$V249,$Z249,$W249,$Y249)-
IF($AA249="",0,VALUE($AA249)))</f>
      </c>
      <c r="AJ249" t="s">
        <v>904</v>
      </c>
      <c r="AR249">
        <f>IFERROR(LEFT($J249,FIND(" - ",$J249)-1),$J249)</f>
      </c>
      <c r="AU249">
        <f>IF($CJ249&gt;=1,INDEX($AS:$AS,$CI249+1),"")</f>
      </c>
      <c r="AV249">
        <f>IF($CJ249&gt;=2,INDEX($AS:$AS,$CI249+2),"")</f>
      </c>
      <c r="AW249">
        <f>IF($CJ249&gt;=3,INDEX($AS:$AS,$CI249+3),"")</f>
      </c>
      <c r="AX249">
        <f>IF($CJ249&gt;=4,INDEX($AS:$AS,$CI249+4),"")</f>
      </c>
      <c r="AY249">
        <f>IF($CJ249&gt;=5,INDEX($AS:$AS,$CI249+5),"")</f>
      </c>
      <c r="AZ249">
        <f>IF($CJ249&gt;=6,INDEX($AS:$AS,$CI249+6),"")</f>
      </c>
      <c r="BA249">
        <f>IF($CJ249&gt;=7,INDEX($AS:$AS,$CI249+7),"")</f>
      </c>
      <c r="BB249">
        <f>IF($CJ249&gt;=8,INDEX($AS:$AS,$CI249+8),"")</f>
      </c>
      <c r="BC249">
        <f>IF($CJ249&gt;=9,INDEX($AS:$AS,$CI249+9),"")</f>
      </c>
      <c r="BD249">
        <f>IF($CJ249&gt;=10,INDEX($AS:$AS,$CI249+10),"")</f>
      </c>
      <c r="BE249">
        <f>IF($CJ249&gt;=11,INDEX($AS:$AS,$CI249+11),"")</f>
      </c>
      <c r="BF249">
        <f>IF($CJ249&gt;=12,INDEX($AS:$AS,$CI249+12),"")</f>
      </c>
      <c r="BG249">
        <f>IF($CJ249&gt;=13,INDEX($AS:$AS,$CI249+13),"")</f>
      </c>
      <c r="BH249">
        <f>IF($CJ249&gt;=14,INDEX($AS:$AS,$CI249+14),"")</f>
      </c>
      <c r="BI249">
        <f>IF($CJ249&gt;=15,INDEX($AS:$AS,$CI249+15),"")</f>
      </c>
      <c r="BJ249">
        <f>IF($CJ249&gt;=16,INDEX($AS:$AS,$CI249+16),"")</f>
      </c>
      <c r="BK249">
        <f>IF($CJ249&gt;=17,INDEX($AS:$AS,$CI249+17),"")</f>
      </c>
      <c r="BL249">
        <f>IF($CJ249&gt;=18,INDEX($AS:$AS,$CI249+18),"")</f>
      </c>
      <c r="BM249">
        <f>IF($CJ249&gt;=19,INDEX($AS:$AS,$CI249+19),"")</f>
      </c>
      <c r="BN249">
        <f>IF($CJ249&gt;=20,INDEX($AS:$AS,$CI249+20),"")</f>
      </c>
      <c r="BO249">
        <f>IF($CJ249&gt;=21,INDEX($AS:$AS,$CI249+21),"")</f>
      </c>
      <c r="BP249">
        <f>IF($CJ249&gt;=22,INDEX($AS:$AS,$CI249+22),"")</f>
      </c>
      <c r="BQ249">
        <f>IF($CJ249&gt;=23,INDEX($AS:$AS,$CI249+23),"")</f>
      </c>
      <c r="BR249">
        <f>IF($CJ249&gt;=24,INDEX($AS:$AS,$CI249+24),"")</f>
      </c>
      <c r="BS249">
        <f>IF($CJ249&gt;=25,INDEX($AS:$AS,$CI249+25),"")</f>
      </c>
      <c r="BT249">
        <f>IF($CJ249&gt;=26,INDEX($AS:$AS,$CI249+26),"")</f>
      </c>
      <c r="BU249">
        <f>IF($CJ249&gt;=27,INDEX($AS:$AS,$CI249+27),"")</f>
      </c>
      <c r="BV249">
        <f>IF($CJ249&gt;=28,INDEX($AS:$AS,$CI249+28),"")</f>
      </c>
      <c r="BW249">
        <f>IF($CJ249&gt;=29,INDEX($AS:$AS,$CI249+29),"")</f>
      </c>
      <c r="BX249">
        <f>IF($CJ249&gt;=30,INDEX($AS:$AS,$CI249+30),"")</f>
      </c>
      <c r="BY249">
        <f>IF($CJ249&gt;=31,INDEX($AS:$AS,$CI249+31),"")</f>
      </c>
      <c r="BZ249">
        <f>IF($CJ249&gt;=32,INDEX($AS:$AS,$CI249+32),"")</f>
      </c>
      <c r="CA249">
        <f>IF($CJ249&gt;=33,INDEX($AS:$AS,$CI249+33),"")</f>
      </c>
      <c r="CB249">
        <f>IF($CJ249&gt;=34,INDEX($AS:$AS,$CI249+34),"")</f>
      </c>
      <c r="CC249">
        <f>IF($CJ249&gt;=35,INDEX($AS:$AS,$CI249+35),"")</f>
      </c>
      <c r="CD249">
        <f>IF($CJ249&gt;=36,INDEX($AS:$AS,$CI249+36),"")</f>
      </c>
      <c r="CE249">
        <f>IF($CJ249&gt;=37,INDEX($AS:$AS,$CI249+37),"")</f>
      </c>
      <c r="CF249">
        <f>IF($CJ249&gt;=38,INDEX($AS:$AS,$CI249+38),"")</f>
      </c>
      <c r="CG249">
        <f>IF($CJ249&gt;=39,INDEX($AS:$AS,$CI249+39),"")</f>
      </c>
      <c r="CH249">
        <f>IF($CJ249&gt;=40,INDEX($AS:$AS,$CI249+40),"")</f>
      </c>
      <c r="CI249">
        <f>IFERROR(MATCH($AR249,$AS$2:$AS$133,0)+1,0)</f>
      </c>
      <c r="CJ249">
        <f>IFERROR(INDEX($AT$2:$AT$133,MATCH($AR249,$AS$2:$AS$133,0)),0)</f>
      </c>
      <c r="CK249">
        <f>IFERROR(LEFT($O249,FIND(" - ",$O249)-1),$O249)</f>
      </c>
      <c r="CL249" t="s">
        <v>185</v>
      </c>
      <c r="CN249">
        <f>IF($DI249&gt;=1,INDEX($CL:$CL,$DH249+1),"")</f>
      </c>
      <c r="CO249">
        <f>IF($DI249&gt;=2,INDEX($CL:$CL,$DH249+2),"")</f>
      </c>
      <c r="CP249">
        <f>IF($DI249&gt;=3,INDEX($CL:$CL,$DH249+3),"")</f>
      </c>
      <c r="CQ249">
        <f>IF($DI249&gt;=4,INDEX($CL:$CL,$DH249+4),"")</f>
      </c>
      <c r="CR249">
        <f>IF($DI249&gt;=5,INDEX($CL:$CL,$DH249+5),"")</f>
      </c>
      <c r="CS249">
        <f>IF($DI249&gt;=6,INDEX($CL:$CL,$DH249+6),"")</f>
      </c>
      <c r="CT249">
        <f>IF($DI249&gt;=7,INDEX($CL:$CL,$DH249+7),"")</f>
      </c>
      <c r="CU249">
        <f>IF($DI249&gt;=8,INDEX($CL:$CL,$DH249+8),"")</f>
      </c>
      <c r="CV249">
        <f>IF($DI249&gt;=9,INDEX($CL:$CL,$DH249+9),"")</f>
      </c>
      <c r="CW249">
        <f>IF($DI249&gt;=10,INDEX($CL:$CL,$DH249+10),"")</f>
      </c>
      <c r="CX249">
        <f>IF($DI249&gt;=11,INDEX($CL:$CL,$DH249+11),"")</f>
      </c>
      <c r="CY249">
        <f>IF($DI249&gt;=12,INDEX($CL:$CL,$DH249+12),"")</f>
      </c>
      <c r="CZ249">
        <f>IF($DI249&gt;=13,INDEX($CL:$CL,$DH249+13),"")</f>
      </c>
      <c r="DA249">
        <f>IF($DI249&gt;=14,INDEX($CL:$CL,$DH249+14),"")</f>
      </c>
      <c r="DB249">
        <f>IF($DI249&gt;=15,INDEX($CL:$CL,$DH249+15),"")</f>
      </c>
      <c r="DC249">
        <f>IF($DI249&gt;=16,INDEX($CL:$CL,$DH249+16),"")</f>
      </c>
      <c r="DD249">
        <f>IF($DI249&gt;=17,INDEX($CL:$CL,$DH249+17),"")</f>
      </c>
      <c r="DE249">
        <f>IF($DI249&gt;=18,INDEX($CL:$CL,$DH249+18),"")</f>
      </c>
      <c r="DF249">
        <f>IF($DI249&gt;=19,INDEX($CL:$CL,$DH249+19),"")</f>
      </c>
      <c r="DG249">
        <f>IF($DI249&gt;=20,INDEX($CL:$CL,$DH249+20),"")</f>
      </c>
      <c r="DH249">
        <f>IFERROR(MATCH($CK249,$CL$2:$CL$1558,0)+1,0)</f>
      </c>
      <c r="DI249">
        <f>IFERROR(INDEX($CM$2:$CM$1558,MATCH($CK249,$CL$2:$CL$1558,0)),0)</f>
      </c>
      <c r="DJ249">
        <f>IFERROR(INDEX($AQ:$AQ,MATCH($K249,$AP:$AP,0))&amp;"","")</f>
      </c>
      <c r="DN249">
        <f>IF($GQ249&gt;=1,INDEX($DK:$DK,$GP249+1),"")</f>
      </c>
      <c r="DO249">
        <f>IF($GQ249&gt;=2,INDEX($DK:$DK,$GP249+2),"")</f>
      </c>
      <c r="DP249">
        <f>IF($GQ249&gt;=3,INDEX($DK:$DK,$GP249+3),"")</f>
      </c>
      <c r="DQ249">
        <f>IF($GQ249&gt;=4,INDEX($DK:$DK,$GP249+4),"")</f>
      </c>
      <c r="DR249">
        <f>IF($GQ249&gt;=5,INDEX($DK:$DK,$GP249+5),"")</f>
      </c>
      <c r="DS249">
        <f>IF($GQ249&gt;=6,INDEX($DK:$DK,$GP249+6),"")</f>
      </c>
      <c r="DT249">
        <f>IF($GQ249&gt;=7,INDEX($DK:$DK,$GP249+7),"")</f>
      </c>
      <c r="DU249">
        <f>IF($GQ249&gt;=8,INDEX($DK:$DK,$GP249+8),"")</f>
      </c>
      <c r="DV249">
        <f>IF($GQ249&gt;=9,INDEX($DK:$DK,$GP249+9),"")</f>
      </c>
      <c r="DW249">
        <f>IF($GQ249&gt;=10,INDEX($DK:$DK,$GP249+10),"")</f>
      </c>
      <c r="DX249">
        <f>IF($GQ249&gt;=11,INDEX($DK:$DK,$GP249+11),"")</f>
      </c>
      <c r="DY249">
        <f>IF($GQ249&gt;=12,INDEX($DK:$DK,$GP249+12),"")</f>
      </c>
      <c r="DZ249">
        <f>IF($GQ249&gt;=13,INDEX($DK:$DK,$GP249+13),"")</f>
      </c>
      <c r="EA249">
        <f>IF($GQ249&gt;=14,INDEX($DK:$DK,$GP249+14),"")</f>
      </c>
      <c r="EB249">
        <f>IF($GQ249&gt;=15,INDEX($DK:$DK,$GP249+15),"")</f>
      </c>
      <c r="EC249">
        <f>IF($GQ249&gt;=16,INDEX($DK:$DK,$GP249+16),"")</f>
      </c>
      <c r="ED249">
        <f>IF($GQ249&gt;=17,INDEX($DK:$DK,$GP249+17),"")</f>
      </c>
      <c r="EE249">
        <f>IF($GQ249&gt;=18,INDEX($DK:$DK,$GP249+18),"")</f>
      </c>
      <c r="EF249">
        <f>IF($GQ249&gt;=19,INDEX($DK:$DK,$GP249+19),"")</f>
      </c>
      <c r="EG249">
        <f>IF($GQ249&gt;=20,INDEX($DK:$DK,$GP249+20),"")</f>
      </c>
      <c r="EH249">
        <f>IF($GQ249&gt;=21,INDEX($DK:$DK,$GP249+21),"")</f>
      </c>
      <c r="EI249">
        <f>IF($GQ249&gt;=22,INDEX($DK:$DK,$GP249+22),"")</f>
      </c>
      <c r="EJ249">
        <f>IF($GQ249&gt;=23,INDEX($DK:$DK,$GP249+23),"")</f>
      </c>
      <c r="EK249">
        <f>IF($GQ249&gt;=24,INDEX($DK:$DK,$GP249+24),"")</f>
      </c>
      <c r="EL249">
        <f>IF($GQ249&gt;=25,INDEX($DK:$DK,$GP249+25),"")</f>
      </c>
      <c r="EM249">
        <f>IF($GQ249&gt;=26,INDEX($DK:$DK,$GP249+26),"")</f>
      </c>
      <c r="EN249">
        <f>IF($GQ249&gt;=27,INDEX($DK:$DK,$GP249+27),"")</f>
      </c>
      <c r="EO249">
        <f>IF($GQ249&gt;=28,INDEX($DK:$DK,$GP249+28),"")</f>
      </c>
      <c r="EP249">
        <f>IF($GQ249&gt;=29,INDEX($DK:$DK,$GP249+29),"")</f>
      </c>
      <c r="EQ249">
        <f>IF($GQ249&gt;=30,INDEX($DK:$DK,$GP249+30),"")</f>
      </c>
      <c r="ER249">
        <f>IF($GQ249&gt;=31,INDEX($DK:$DK,$GP249+31),"")</f>
      </c>
      <c r="ES249">
        <f>IF($GQ249&gt;=32,INDEX($DK:$DK,$GP249+32),"")</f>
      </c>
      <c r="ET249">
        <f>IF($GQ249&gt;=33,INDEX($DK:$DK,$GP249+33),"")</f>
      </c>
      <c r="EU249">
        <f>IF($GQ249&gt;=34,INDEX($DK:$DK,$GP249+34),"")</f>
      </c>
      <c r="EV249">
        <f>IF($GQ249&gt;=35,INDEX($DK:$DK,$GP249+35),"")</f>
      </c>
      <c r="EW249">
        <f>IF($GQ249&gt;=36,INDEX($DK:$DK,$GP249+36),"")</f>
      </c>
      <c r="EX249">
        <f>IF($GQ249&gt;=37,INDEX($DK:$DK,$GP249+37),"")</f>
      </c>
      <c r="EY249">
        <f>IF($GQ249&gt;=38,INDEX($DK:$DK,$GP249+38),"")</f>
      </c>
      <c r="EZ249">
        <f>IF($GQ249&gt;=39,INDEX($DK:$DK,$GP249+39),"")</f>
      </c>
      <c r="FA249">
        <f>IF($GQ249&gt;=40,INDEX($DK:$DK,$GP249+40),"")</f>
      </c>
      <c r="FB249">
        <f>IF($GQ249&gt;=1,INDEX($DL:$DL,$GP249+1),"")</f>
      </c>
      <c r="FC249">
        <f>IF($GQ249&gt;=2,INDEX($DL:$DL,$GP249+2),"")</f>
      </c>
      <c r="FD249">
        <f>IF($GQ249&gt;=3,INDEX($DL:$DL,$GP249+3),"")</f>
      </c>
      <c r="FE249">
        <f>IF($GQ249&gt;=4,INDEX($DL:$DL,$GP249+4),"")</f>
      </c>
      <c r="FF249">
        <f>IF($GQ249&gt;=5,INDEX($DL:$DL,$GP249+5),"")</f>
      </c>
      <c r="FG249">
        <f>IF($GQ249&gt;=6,INDEX($DL:$DL,$GP249+6),"")</f>
      </c>
      <c r="FH249">
        <f>IF($GQ249&gt;=7,INDEX($DL:$DL,$GP249+7),"")</f>
      </c>
      <c r="FI249">
        <f>IF($GQ249&gt;=8,INDEX($DL:$DL,$GP249+8),"")</f>
      </c>
      <c r="FJ249">
        <f>IF($GQ249&gt;=9,INDEX($DL:$DL,$GP249+9),"")</f>
      </c>
      <c r="FK249">
        <f>IF($GQ249&gt;=10,INDEX($DL:$DL,$GP249+10),"")</f>
      </c>
      <c r="FL249">
        <f>IF($GQ249&gt;=11,INDEX($DL:$DL,$GP249+11),"")</f>
      </c>
      <c r="FM249">
        <f>IF($GQ249&gt;=12,INDEX($DL:$DL,$GP249+12),"")</f>
      </c>
      <c r="FN249">
        <f>IF($GQ249&gt;=13,INDEX($DL:$DL,$GP249+13),"")</f>
      </c>
      <c r="FO249">
        <f>IF($GQ249&gt;=14,INDEX($DL:$DL,$GP249+14),"")</f>
      </c>
      <c r="FP249">
        <f>IF($GQ249&gt;=15,INDEX($DL:$DL,$GP249+15),"")</f>
      </c>
      <c r="FQ249">
        <f>IF($GQ249&gt;=16,INDEX($DL:$DL,$GP249+16),"")</f>
      </c>
      <c r="FR249">
        <f>IF($GQ249&gt;=17,INDEX($DL:$DL,$GP249+17),"")</f>
      </c>
      <c r="FS249">
        <f>IF($GQ249&gt;=18,INDEX($DL:$DL,$GP249+18),"")</f>
      </c>
      <c r="FT249">
        <f>IF($GQ249&gt;=19,INDEX($DL:$DL,$GP249+19),"")</f>
      </c>
      <c r="FU249">
        <f>IF($GQ249&gt;=20,INDEX($DL:$DL,$GP249+20),"")</f>
      </c>
      <c r="FV249">
        <f>IF($GQ249&gt;=21,INDEX($DL:$DL,$GP249+21),"")</f>
      </c>
      <c r="FW249">
        <f>IF($GQ249&gt;=22,INDEX($DL:$DL,$GP249+22),"")</f>
      </c>
      <c r="FX249">
        <f>IF($GQ249&gt;=23,INDEX($DL:$DL,$GP249+23),"")</f>
      </c>
      <c r="FY249">
        <f>IF($GQ249&gt;=24,INDEX($DL:$DL,$GP249+24),"")</f>
      </c>
      <c r="FZ249">
        <f>IF($GQ249&gt;=25,INDEX($DL:$DL,$GP249+25),"")</f>
      </c>
      <c r="GA249">
        <f>IF($GQ249&gt;=26,INDEX($DL:$DL,$GP249+26),"")</f>
      </c>
      <c r="GB249">
        <f>IF($GQ249&gt;=27,INDEX($DL:$DL,$GP249+27),"")</f>
      </c>
      <c r="GC249">
        <f>IF($GQ249&gt;=28,INDEX($DL:$DL,$GP249+28),"")</f>
      </c>
      <c r="GD249">
        <f>IF($GQ249&gt;=29,INDEX($DL:$DL,$GP249+29),"")</f>
      </c>
      <c r="GE249">
        <f>IF($GQ249&gt;=30,INDEX($DL:$DL,$GP249+30),"")</f>
      </c>
      <c r="GF249">
        <f>IF($GQ249&gt;=31,INDEX($DL:$DL,$GP249+31),"")</f>
      </c>
      <c r="GG249">
        <f>IF($GQ249&gt;=32,INDEX($DL:$DL,$GP249+32),"")</f>
      </c>
      <c r="GH249">
        <f>IF($GQ249&gt;=33,INDEX($DL:$DL,$GP249+33),"")</f>
      </c>
      <c r="GI249">
        <f>IF($GQ249&gt;=34,INDEX($DL:$DL,$GP249+34),"")</f>
      </c>
      <c r="GJ249">
        <f>IF($GQ249&gt;=35,INDEX($DL:$DL,$GP249+35),"")</f>
      </c>
      <c r="GK249">
        <f>IF($GQ249&gt;=36,INDEX($DL:$DL,$GP249+36),"")</f>
      </c>
      <c r="GL249">
        <f>IF($GQ249&gt;=37,INDEX($DL:$DL,$GP249+37),"")</f>
      </c>
      <c r="GM249">
        <f>IF($GQ249&gt;=38,INDEX($DL:$DL,$GP249+38),"")</f>
      </c>
      <c r="GN249">
        <f>IF($GQ249&gt;=39,INDEX($DL:$DL,$GP249+39),"")</f>
      </c>
      <c r="GO249">
        <f>IF($GQ249&gt;=40,INDEX($DL:$DL,$GP249+40),"")</f>
      </c>
      <c r="GP249">
        <f>IFERROR(MATCH($DJ249,$DK$2:$DK$148,0)+1,0)</f>
      </c>
      <c r="GQ249">
        <f>IFERROR(INDEX($DM$2:$DM$148,MATCH($DJ249,$DK$2:$DK$148,0)),0)</f>
      </c>
      <c r="GR249">
        <f>IFERROR(MATCH($L249,$DN$249:$FA$249,0),0)</f>
      </c>
      <c r="GS249">
        <f>IF($GR249&gt;0,INDEX($FB$249:$GO$249,$GR249),"")</f>
      </c>
      <c r="GT249" t="s">
        <v>620</v>
      </c>
      <c r="GV249">
        <f>IF($JE249&gt;=1,INDEX($GT:$GT,$JD249+1),"")</f>
      </c>
      <c r="GW249">
        <f>IF($JE249&gt;=2,INDEX($GT:$GT,$JD249+2),"")</f>
      </c>
      <c r="GX249">
        <f>IF($JE249&gt;=3,INDEX($GT:$GT,$JD249+3),"")</f>
      </c>
      <c r="GY249">
        <f>IF($JE249&gt;=4,INDEX($GT:$GT,$JD249+4),"")</f>
      </c>
      <c r="GZ249">
        <f>IF($JE249&gt;=5,INDEX($GT:$GT,$JD249+5),"")</f>
      </c>
      <c r="HA249">
        <f>IF($JE249&gt;=6,INDEX($GT:$GT,$JD249+6),"")</f>
      </c>
      <c r="HB249">
        <f>IF($JE249&gt;=7,INDEX($GT:$GT,$JD249+7),"")</f>
      </c>
      <c r="HC249">
        <f>IF($JE249&gt;=8,INDEX($GT:$GT,$JD249+8),"")</f>
      </c>
      <c r="HD249">
        <f>IF($JE249&gt;=9,INDEX($GT:$GT,$JD249+9),"")</f>
      </c>
      <c r="HE249">
        <f>IF($JE249&gt;=10,INDEX($GT:$GT,$JD249+10),"")</f>
      </c>
      <c r="HF249">
        <f>IF($JE249&gt;=11,INDEX($GT:$GT,$JD249+11),"")</f>
      </c>
      <c r="HG249">
        <f>IF($JE249&gt;=12,INDEX($GT:$GT,$JD249+12),"")</f>
      </c>
      <c r="HH249">
        <f>IF($JE249&gt;=13,INDEX($GT:$GT,$JD249+13),"")</f>
      </c>
      <c r="HI249">
        <f>IF($JE249&gt;=14,INDEX($GT:$GT,$JD249+14),"")</f>
      </c>
      <c r="HJ249">
        <f>IF($JE249&gt;=15,INDEX($GT:$GT,$JD249+15),"")</f>
      </c>
      <c r="HK249">
        <f>IF($JE249&gt;=16,INDEX($GT:$GT,$JD249+16),"")</f>
      </c>
      <c r="HL249">
        <f>IF($JE249&gt;=17,INDEX($GT:$GT,$JD249+17),"")</f>
      </c>
      <c r="HM249">
        <f>IF($JE249&gt;=18,INDEX($GT:$GT,$JD249+18),"")</f>
      </c>
      <c r="HN249">
        <f>IF($JE249&gt;=19,INDEX($GT:$GT,$JD249+19),"")</f>
      </c>
      <c r="HO249">
        <f>IF($JE249&gt;=20,INDEX($GT:$GT,$JD249+20),"")</f>
      </c>
      <c r="HP249">
        <f>IF($JE249&gt;=21,INDEX($GT:$GT,$JD249+21),"")</f>
      </c>
      <c r="HQ249">
        <f>IF($JE249&gt;=22,INDEX($GT:$GT,$JD249+22),"")</f>
      </c>
      <c r="HR249">
        <f>IF($JE249&gt;=23,INDEX($GT:$GT,$JD249+23),"")</f>
      </c>
      <c r="HS249">
        <f>IF($JE249&gt;=24,INDEX($GT:$GT,$JD249+24),"")</f>
      </c>
      <c r="HT249">
        <f>IF($JE249&gt;=25,INDEX($GT:$GT,$JD249+25),"")</f>
      </c>
      <c r="HU249">
        <f>IF($JE249&gt;=26,INDEX($GT:$GT,$JD249+26),"")</f>
      </c>
      <c r="HV249">
        <f>IF($JE249&gt;=27,INDEX($GT:$GT,$JD249+27),"")</f>
      </c>
      <c r="HW249">
        <f>IF($JE249&gt;=28,INDEX($GT:$GT,$JD249+28),"")</f>
      </c>
      <c r="HX249">
        <f>IF($JE249&gt;=29,INDEX($GT:$GT,$JD249+29),"")</f>
      </c>
      <c r="HY249">
        <f>IF($JE249&gt;=30,INDEX($GT:$GT,$JD249+30),"")</f>
      </c>
      <c r="HZ249">
        <f>IF($JE249&gt;=31,INDEX($GT:$GT,$JD249+31),"")</f>
      </c>
      <c r="IA249">
        <f>IF($JE249&gt;=32,INDEX($GT:$GT,$JD249+32),"")</f>
      </c>
      <c r="IB249">
        <f>IF($JE249&gt;=33,INDEX($GT:$GT,$JD249+33),"")</f>
      </c>
      <c r="IC249">
        <f>IF($JE249&gt;=34,INDEX($GT:$GT,$JD249+34),"")</f>
      </c>
      <c r="ID249">
        <f>IF($JE249&gt;=35,INDEX($GT:$GT,$JD249+35),"")</f>
      </c>
      <c r="IE249">
        <f>IF($JE249&gt;=36,INDEX($GT:$GT,$JD249+36),"")</f>
      </c>
      <c r="IF249">
        <f>IF($JE249&gt;=37,INDEX($GT:$GT,$JD249+37),"")</f>
      </c>
      <c r="IG249">
        <f>IF($JE249&gt;=38,INDEX($GT:$GT,$JD249+38),"")</f>
      </c>
      <c r="IH249">
        <f>IF($JE249&gt;=39,INDEX($GT:$GT,$JD249+39),"")</f>
      </c>
      <c r="II249">
        <f>IF($JE249&gt;=40,INDEX($GT:$GT,$JD249+40),"")</f>
      </c>
      <c r="IJ249">
        <f>IF($JE249&gt;=41,INDEX($GT:$GT,$JD249+41),"")</f>
      </c>
      <c r="IK249">
        <f>IF($JE249&gt;=42,INDEX($GT:$GT,$JD249+42),"")</f>
      </c>
      <c r="IL249">
        <f>IF($JE249&gt;=43,INDEX($GT:$GT,$JD249+43),"")</f>
      </c>
      <c r="IM249">
        <f>IF($JE249&gt;=44,INDEX($GT:$GT,$JD249+44),"")</f>
      </c>
      <c r="IN249">
        <f>IF($JE249&gt;=45,INDEX($GT:$GT,$JD249+45),"")</f>
      </c>
      <c r="IO249">
        <f>IF($JE249&gt;=46,INDEX($GT:$GT,$JD249+46),"")</f>
      </c>
      <c r="IP249">
        <f>IF($JE249&gt;=47,INDEX($GT:$GT,$JD249+47),"")</f>
      </c>
      <c r="IQ249">
        <f>IF($JE249&gt;=48,INDEX($GT:$GT,$JD249+48),"")</f>
      </c>
      <c r="IR249">
        <f>IF($JE249&gt;=49,INDEX($GT:$GT,$JD249+49),"")</f>
      </c>
      <c r="IS249">
        <f>IF($JE249&gt;=50,INDEX($GT:$GT,$JD249+50),"")</f>
      </c>
      <c r="IT249">
        <f>IF($JE249&gt;=51,INDEX($GT:$GT,$JD249+51),"")</f>
      </c>
      <c r="IU249">
        <f>IF($JE249&gt;=52,INDEX($GT:$GT,$JD249+52),"")</f>
      </c>
      <c r="IV249">
        <f>IF($JE249&gt;=53,INDEX($GT:$GT,$JD249+53),"")</f>
      </c>
      <c r="IW249">
        <f>IF($JE249&gt;=54,INDEX($GT:$GT,$JD249+54),"")</f>
      </c>
      <c r="IX249">
        <f>IF($JE249&gt;=55,INDEX($GT:$GT,$JD249+55),"")</f>
      </c>
      <c r="IY249">
        <f>IF($JE249&gt;=56,INDEX($GT:$GT,$JD249+56),"")</f>
      </c>
      <c r="IZ249">
        <f>IF($JE249&gt;=57,INDEX($GT:$GT,$JD249+57),"")</f>
      </c>
      <c r="JA249">
        <f>IF($JE249&gt;=58,INDEX($GT:$GT,$JD249+58),"")</f>
      </c>
      <c r="JB249">
        <f>IF($JE249&gt;=59,INDEX($GT:$GT,$JD249+59),"")</f>
      </c>
      <c r="JC249">
        <f>IF($JE249&gt;=60,INDEX($GT:$GT,$JD249+60),"")</f>
      </c>
      <c r="JD249">
        <f>IFERROR(MATCH($GS249,$GT$2:$GT$322,0)+1,0)</f>
      </c>
      <c r="JE249">
        <f>IFERROR(INDEX($GU$2:$GU$322,MATCH($GS249,$GT$2:$GT$322,0)),0)</f>
      </c>
      <c r="JF249" t="s">
        <v>28</v>
      </c>
      <c r="JG249" t="s">
        <v>28</v>
      </c>
    </row>
    <row r="250" spans="1:267" x14ac:dyDescent="0.25">
      <c r="J250" s="1"/>
      <c r="K250" s="1"/>
      <c r="L250" s="1"/>
      <c r="M250" s="1"/>
      <c r="N250" s="1">
        <f>IFERROR(IF(FIND(" - ",$J250)&gt;0,MID($J250,FIND(" - ",$J250)+3,LEN($J250)),""),"")</f>
      </c>
      <c r="P250" s="1"/>
      <c r="S250" t="s">
        <v>28</v>
      </c>
      <c r="U250">
        <f>IF(OR($S250="",$T250=""),"",IFERROR($S250/$T250,0))</f>
      </c>
      <c r="V250">
        <f>IF($S250="","",
IF($K250="","",
IF(ISNUMBER(SEARCH("exempt",LOWER($K250))),0,
$S250*(VALUE(SUBSTITUTE($K250,"%",""))/100))))</f>
      </c>
      <c r="AB250">
        <f>IF($S250="","",
SUM($S250,$V250,$Z250,$W250,$Y250)-
IF($AA250="",0,VALUE($AA250)))</f>
      </c>
      <c r="AJ250" t="s">
        <v>905</v>
      </c>
      <c r="AR250">
        <f>IFERROR(LEFT($J250,FIND(" - ",$J250)-1),$J250)</f>
      </c>
      <c r="AU250">
        <f>IF($CJ250&gt;=1,INDEX($AS:$AS,$CI250+1),"")</f>
      </c>
      <c r="AV250">
        <f>IF($CJ250&gt;=2,INDEX($AS:$AS,$CI250+2),"")</f>
      </c>
      <c r="AW250">
        <f>IF($CJ250&gt;=3,INDEX($AS:$AS,$CI250+3),"")</f>
      </c>
      <c r="AX250">
        <f>IF($CJ250&gt;=4,INDEX($AS:$AS,$CI250+4),"")</f>
      </c>
      <c r="AY250">
        <f>IF($CJ250&gt;=5,INDEX($AS:$AS,$CI250+5),"")</f>
      </c>
      <c r="AZ250">
        <f>IF($CJ250&gt;=6,INDEX($AS:$AS,$CI250+6),"")</f>
      </c>
      <c r="BA250">
        <f>IF($CJ250&gt;=7,INDEX($AS:$AS,$CI250+7),"")</f>
      </c>
      <c r="BB250">
        <f>IF($CJ250&gt;=8,INDEX($AS:$AS,$CI250+8),"")</f>
      </c>
      <c r="BC250">
        <f>IF($CJ250&gt;=9,INDEX($AS:$AS,$CI250+9),"")</f>
      </c>
      <c r="BD250">
        <f>IF($CJ250&gt;=10,INDEX($AS:$AS,$CI250+10),"")</f>
      </c>
      <c r="BE250">
        <f>IF($CJ250&gt;=11,INDEX($AS:$AS,$CI250+11),"")</f>
      </c>
      <c r="BF250">
        <f>IF($CJ250&gt;=12,INDEX($AS:$AS,$CI250+12),"")</f>
      </c>
      <c r="BG250">
        <f>IF($CJ250&gt;=13,INDEX($AS:$AS,$CI250+13),"")</f>
      </c>
      <c r="BH250">
        <f>IF($CJ250&gt;=14,INDEX($AS:$AS,$CI250+14),"")</f>
      </c>
      <c r="BI250">
        <f>IF($CJ250&gt;=15,INDEX($AS:$AS,$CI250+15),"")</f>
      </c>
      <c r="BJ250">
        <f>IF($CJ250&gt;=16,INDEX($AS:$AS,$CI250+16),"")</f>
      </c>
      <c r="BK250">
        <f>IF($CJ250&gt;=17,INDEX($AS:$AS,$CI250+17),"")</f>
      </c>
      <c r="BL250">
        <f>IF($CJ250&gt;=18,INDEX($AS:$AS,$CI250+18),"")</f>
      </c>
      <c r="BM250">
        <f>IF($CJ250&gt;=19,INDEX($AS:$AS,$CI250+19),"")</f>
      </c>
      <c r="BN250">
        <f>IF($CJ250&gt;=20,INDEX($AS:$AS,$CI250+20),"")</f>
      </c>
      <c r="BO250">
        <f>IF($CJ250&gt;=21,INDEX($AS:$AS,$CI250+21),"")</f>
      </c>
      <c r="BP250">
        <f>IF($CJ250&gt;=22,INDEX($AS:$AS,$CI250+22),"")</f>
      </c>
      <c r="BQ250">
        <f>IF($CJ250&gt;=23,INDEX($AS:$AS,$CI250+23),"")</f>
      </c>
      <c r="BR250">
        <f>IF($CJ250&gt;=24,INDEX($AS:$AS,$CI250+24),"")</f>
      </c>
      <c r="BS250">
        <f>IF($CJ250&gt;=25,INDEX($AS:$AS,$CI250+25),"")</f>
      </c>
      <c r="BT250">
        <f>IF($CJ250&gt;=26,INDEX($AS:$AS,$CI250+26),"")</f>
      </c>
      <c r="BU250">
        <f>IF($CJ250&gt;=27,INDEX($AS:$AS,$CI250+27),"")</f>
      </c>
      <c r="BV250">
        <f>IF($CJ250&gt;=28,INDEX($AS:$AS,$CI250+28),"")</f>
      </c>
      <c r="BW250">
        <f>IF($CJ250&gt;=29,INDEX($AS:$AS,$CI250+29),"")</f>
      </c>
      <c r="BX250">
        <f>IF($CJ250&gt;=30,INDEX($AS:$AS,$CI250+30),"")</f>
      </c>
      <c r="BY250">
        <f>IF($CJ250&gt;=31,INDEX($AS:$AS,$CI250+31),"")</f>
      </c>
      <c r="BZ250">
        <f>IF($CJ250&gt;=32,INDEX($AS:$AS,$CI250+32),"")</f>
      </c>
      <c r="CA250">
        <f>IF($CJ250&gt;=33,INDEX($AS:$AS,$CI250+33),"")</f>
      </c>
      <c r="CB250">
        <f>IF($CJ250&gt;=34,INDEX($AS:$AS,$CI250+34),"")</f>
      </c>
      <c r="CC250">
        <f>IF($CJ250&gt;=35,INDEX($AS:$AS,$CI250+35),"")</f>
      </c>
      <c r="CD250">
        <f>IF($CJ250&gt;=36,INDEX($AS:$AS,$CI250+36),"")</f>
      </c>
      <c r="CE250">
        <f>IF($CJ250&gt;=37,INDEX($AS:$AS,$CI250+37),"")</f>
      </c>
      <c r="CF250">
        <f>IF($CJ250&gt;=38,INDEX($AS:$AS,$CI250+38),"")</f>
      </c>
      <c r="CG250">
        <f>IF($CJ250&gt;=39,INDEX($AS:$AS,$CI250+39),"")</f>
      </c>
      <c r="CH250">
        <f>IF($CJ250&gt;=40,INDEX($AS:$AS,$CI250+40),"")</f>
      </c>
      <c r="CI250">
        <f>IFERROR(MATCH($AR250,$AS$2:$AS$133,0)+1,0)</f>
      </c>
      <c r="CJ250">
        <f>IFERROR(INDEX($AT$2:$AT$133,MATCH($AR250,$AS$2:$AS$133,0)),0)</f>
      </c>
      <c r="CK250">
        <f>IFERROR(LEFT($O250,FIND(" - ",$O250)-1),$O250)</f>
      </c>
      <c r="CL250" t="s">
        <v>114</v>
      </c>
      <c r="CN250">
        <f>IF($DI250&gt;=1,INDEX($CL:$CL,$DH250+1),"")</f>
      </c>
      <c r="CO250">
        <f>IF($DI250&gt;=2,INDEX($CL:$CL,$DH250+2),"")</f>
      </c>
      <c r="CP250">
        <f>IF($DI250&gt;=3,INDEX($CL:$CL,$DH250+3),"")</f>
      </c>
      <c r="CQ250">
        <f>IF($DI250&gt;=4,INDEX($CL:$CL,$DH250+4),"")</f>
      </c>
      <c r="CR250">
        <f>IF($DI250&gt;=5,INDEX($CL:$CL,$DH250+5),"")</f>
      </c>
      <c r="CS250">
        <f>IF($DI250&gt;=6,INDEX($CL:$CL,$DH250+6),"")</f>
      </c>
      <c r="CT250">
        <f>IF($DI250&gt;=7,INDEX($CL:$CL,$DH250+7),"")</f>
      </c>
      <c r="CU250">
        <f>IF($DI250&gt;=8,INDEX($CL:$CL,$DH250+8),"")</f>
      </c>
      <c r="CV250">
        <f>IF($DI250&gt;=9,INDEX($CL:$CL,$DH250+9),"")</f>
      </c>
      <c r="CW250">
        <f>IF($DI250&gt;=10,INDEX($CL:$CL,$DH250+10),"")</f>
      </c>
      <c r="CX250">
        <f>IF($DI250&gt;=11,INDEX($CL:$CL,$DH250+11),"")</f>
      </c>
      <c r="CY250">
        <f>IF($DI250&gt;=12,INDEX($CL:$CL,$DH250+12),"")</f>
      </c>
      <c r="CZ250">
        <f>IF($DI250&gt;=13,INDEX($CL:$CL,$DH250+13),"")</f>
      </c>
      <c r="DA250">
        <f>IF($DI250&gt;=14,INDEX($CL:$CL,$DH250+14),"")</f>
      </c>
      <c r="DB250">
        <f>IF($DI250&gt;=15,INDEX($CL:$CL,$DH250+15),"")</f>
      </c>
      <c r="DC250">
        <f>IF($DI250&gt;=16,INDEX($CL:$CL,$DH250+16),"")</f>
      </c>
      <c r="DD250">
        <f>IF($DI250&gt;=17,INDEX($CL:$CL,$DH250+17),"")</f>
      </c>
      <c r="DE250">
        <f>IF($DI250&gt;=18,INDEX($CL:$CL,$DH250+18),"")</f>
      </c>
      <c r="DF250">
        <f>IF($DI250&gt;=19,INDEX($CL:$CL,$DH250+19),"")</f>
      </c>
      <c r="DG250">
        <f>IF($DI250&gt;=20,INDEX($CL:$CL,$DH250+20),"")</f>
      </c>
      <c r="DH250">
        <f>IFERROR(MATCH($CK250,$CL$2:$CL$1558,0)+1,0)</f>
      </c>
      <c r="DI250">
        <f>IFERROR(INDEX($CM$2:$CM$1558,MATCH($CK250,$CL$2:$CL$1558,0)),0)</f>
      </c>
      <c r="DJ250">
        <f>IFERROR(INDEX($AQ:$AQ,MATCH($K250,$AP:$AP,0))&amp;"","")</f>
      </c>
      <c r="DN250">
        <f>IF($GQ250&gt;=1,INDEX($DK:$DK,$GP250+1),"")</f>
      </c>
      <c r="DO250">
        <f>IF($GQ250&gt;=2,INDEX($DK:$DK,$GP250+2),"")</f>
      </c>
      <c r="DP250">
        <f>IF($GQ250&gt;=3,INDEX($DK:$DK,$GP250+3),"")</f>
      </c>
      <c r="DQ250">
        <f>IF($GQ250&gt;=4,INDEX($DK:$DK,$GP250+4),"")</f>
      </c>
      <c r="DR250">
        <f>IF($GQ250&gt;=5,INDEX($DK:$DK,$GP250+5),"")</f>
      </c>
      <c r="DS250">
        <f>IF($GQ250&gt;=6,INDEX($DK:$DK,$GP250+6),"")</f>
      </c>
      <c r="DT250">
        <f>IF($GQ250&gt;=7,INDEX($DK:$DK,$GP250+7),"")</f>
      </c>
      <c r="DU250">
        <f>IF($GQ250&gt;=8,INDEX($DK:$DK,$GP250+8),"")</f>
      </c>
      <c r="DV250">
        <f>IF($GQ250&gt;=9,INDEX($DK:$DK,$GP250+9),"")</f>
      </c>
      <c r="DW250">
        <f>IF($GQ250&gt;=10,INDEX($DK:$DK,$GP250+10),"")</f>
      </c>
      <c r="DX250">
        <f>IF($GQ250&gt;=11,INDEX($DK:$DK,$GP250+11),"")</f>
      </c>
      <c r="DY250">
        <f>IF($GQ250&gt;=12,INDEX($DK:$DK,$GP250+12),"")</f>
      </c>
      <c r="DZ250">
        <f>IF($GQ250&gt;=13,INDEX($DK:$DK,$GP250+13),"")</f>
      </c>
      <c r="EA250">
        <f>IF($GQ250&gt;=14,INDEX($DK:$DK,$GP250+14),"")</f>
      </c>
      <c r="EB250">
        <f>IF($GQ250&gt;=15,INDEX($DK:$DK,$GP250+15),"")</f>
      </c>
      <c r="EC250">
        <f>IF($GQ250&gt;=16,INDEX($DK:$DK,$GP250+16),"")</f>
      </c>
      <c r="ED250">
        <f>IF($GQ250&gt;=17,INDEX($DK:$DK,$GP250+17),"")</f>
      </c>
      <c r="EE250">
        <f>IF($GQ250&gt;=18,INDEX($DK:$DK,$GP250+18),"")</f>
      </c>
      <c r="EF250">
        <f>IF($GQ250&gt;=19,INDEX($DK:$DK,$GP250+19),"")</f>
      </c>
      <c r="EG250">
        <f>IF($GQ250&gt;=20,INDEX($DK:$DK,$GP250+20),"")</f>
      </c>
      <c r="EH250">
        <f>IF($GQ250&gt;=21,INDEX($DK:$DK,$GP250+21),"")</f>
      </c>
      <c r="EI250">
        <f>IF($GQ250&gt;=22,INDEX($DK:$DK,$GP250+22),"")</f>
      </c>
      <c r="EJ250">
        <f>IF($GQ250&gt;=23,INDEX($DK:$DK,$GP250+23),"")</f>
      </c>
      <c r="EK250">
        <f>IF($GQ250&gt;=24,INDEX($DK:$DK,$GP250+24),"")</f>
      </c>
      <c r="EL250">
        <f>IF($GQ250&gt;=25,INDEX($DK:$DK,$GP250+25),"")</f>
      </c>
      <c r="EM250">
        <f>IF($GQ250&gt;=26,INDEX($DK:$DK,$GP250+26),"")</f>
      </c>
      <c r="EN250">
        <f>IF($GQ250&gt;=27,INDEX($DK:$DK,$GP250+27),"")</f>
      </c>
      <c r="EO250">
        <f>IF($GQ250&gt;=28,INDEX($DK:$DK,$GP250+28),"")</f>
      </c>
      <c r="EP250">
        <f>IF($GQ250&gt;=29,INDEX($DK:$DK,$GP250+29),"")</f>
      </c>
      <c r="EQ250">
        <f>IF($GQ250&gt;=30,INDEX($DK:$DK,$GP250+30),"")</f>
      </c>
      <c r="ER250">
        <f>IF($GQ250&gt;=31,INDEX($DK:$DK,$GP250+31),"")</f>
      </c>
      <c r="ES250">
        <f>IF($GQ250&gt;=32,INDEX($DK:$DK,$GP250+32),"")</f>
      </c>
      <c r="ET250">
        <f>IF($GQ250&gt;=33,INDEX($DK:$DK,$GP250+33),"")</f>
      </c>
      <c r="EU250">
        <f>IF($GQ250&gt;=34,INDEX($DK:$DK,$GP250+34),"")</f>
      </c>
      <c r="EV250">
        <f>IF($GQ250&gt;=35,INDEX($DK:$DK,$GP250+35),"")</f>
      </c>
      <c r="EW250">
        <f>IF($GQ250&gt;=36,INDEX($DK:$DK,$GP250+36),"")</f>
      </c>
      <c r="EX250">
        <f>IF($GQ250&gt;=37,INDEX($DK:$DK,$GP250+37),"")</f>
      </c>
      <c r="EY250">
        <f>IF($GQ250&gt;=38,INDEX($DK:$DK,$GP250+38),"")</f>
      </c>
      <c r="EZ250">
        <f>IF($GQ250&gt;=39,INDEX($DK:$DK,$GP250+39),"")</f>
      </c>
      <c r="FA250">
        <f>IF($GQ250&gt;=40,INDEX($DK:$DK,$GP250+40),"")</f>
      </c>
      <c r="FB250">
        <f>IF($GQ250&gt;=1,INDEX($DL:$DL,$GP250+1),"")</f>
      </c>
      <c r="FC250">
        <f>IF($GQ250&gt;=2,INDEX($DL:$DL,$GP250+2),"")</f>
      </c>
      <c r="FD250">
        <f>IF($GQ250&gt;=3,INDEX($DL:$DL,$GP250+3),"")</f>
      </c>
      <c r="FE250">
        <f>IF($GQ250&gt;=4,INDEX($DL:$DL,$GP250+4),"")</f>
      </c>
      <c r="FF250">
        <f>IF($GQ250&gt;=5,INDEX($DL:$DL,$GP250+5),"")</f>
      </c>
      <c r="FG250">
        <f>IF($GQ250&gt;=6,INDEX($DL:$DL,$GP250+6),"")</f>
      </c>
      <c r="FH250">
        <f>IF($GQ250&gt;=7,INDEX($DL:$DL,$GP250+7),"")</f>
      </c>
      <c r="FI250">
        <f>IF($GQ250&gt;=8,INDEX($DL:$DL,$GP250+8),"")</f>
      </c>
      <c r="FJ250">
        <f>IF($GQ250&gt;=9,INDEX($DL:$DL,$GP250+9),"")</f>
      </c>
      <c r="FK250">
        <f>IF($GQ250&gt;=10,INDEX($DL:$DL,$GP250+10),"")</f>
      </c>
      <c r="FL250">
        <f>IF($GQ250&gt;=11,INDEX($DL:$DL,$GP250+11),"")</f>
      </c>
      <c r="FM250">
        <f>IF($GQ250&gt;=12,INDEX($DL:$DL,$GP250+12),"")</f>
      </c>
      <c r="FN250">
        <f>IF($GQ250&gt;=13,INDEX($DL:$DL,$GP250+13),"")</f>
      </c>
      <c r="FO250">
        <f>IF($GQ250&gt;=14,INDEX($DL:$DL,$GP250+14),"")</f>
      </c>
      <c r="FP250">
        <f>IF($GQ250&gt;=15,INDEX($DL:$DL,$GP250+15),"")</f>
      </c>
      <c r="FQ250">
        <f>IF($GQ250&gt;=16,INDEX($DL:$DL,$GP250+16),"")</f>
      </c>
      <c r="FR250">
        <f>IF($GQ250&gt;=17,INDEX($DL:$DL,$GP250+17),"")</f>
      </c>
      <c r="FS250">
        <f>IF($GQ250&gt;=18,INDEX($DL:$DL,$GP250+18),"")</f>
      </c>
      <c r="FT250">
        <f>IF($GQ250&gt;=19,INDEX($DL:$DL,$GP250+19),"")</f>
      </c>
      <c r="FU250">
        <f>IF($GQ250&gt;=20,INDEX($DL:$DL,$GP250+20),"")</f>
      </c>
      <c r="FV250">
        <f>IF($GQ250&gt;=21,INDEX($DL:$DL,$GP250+21),"")</f>
      </c>
      <c r="FW250">
        <f>IF($GQ250&gt;=22,INDEX($DL:$DL,$GP250+22),"")</f>
      </c>
      <c r="FX250">
        <f>IF($GQ250&gt;=23,INDEX($DL:$DL,$GP250+23),"")</f>
      </c>
      <c r="FY250">
        <f>IF($GQ250&gt;=24,INDEX($DL:$DL,$GP250+24),"")</f>
      </c>
      <c r="FZ250">
        <f>IF($GQ250&gt;=25,INDEX($DL:$DL,$GP250+25),"")</f>
      </c>
      <c r="GA250">
        <f>IF($GQ250&gt;=26,INDEX($DL:$DL,$GP250+26),"")</f>
      </c>
      <c r="GB250">
        <f>IF($GQ250&gt;=27,INDEX($DL:$DL,$GP250+27),"")</f>
      </c>
      <c r="GC250">
        <f>IF($GQ250&gt;=28,INDEX($DL:$DL,$GP250+28),"")</f>
      </c>
      <c r="GD250">
        <f>IF($GQ250&gt;=29,INDEX($DL:$DL,$GP250+29),"")</f>
      </c>
      <c r="GE250">
        <f>IF($GQ250&gt;=30,INDEX($DL:$DL,$GP250+30),"")</f>
      </c>
      <c r="GF250">
        <f>IF($GQ250&gt;=31,INDEX($DL:$DL,$GP250+31),"")</f>
      </c>
      <c r="GG250">
        <f>IF($GQ250&gt;=32,INDEX($DL:$DL,$GP250+32),"")</f>
      </c>
      <c r="GH250">
        <f>IF($GQ250&gt;=33,INDEX($DL:$DL,$GP250+33),"")</f>
      </c>
      <c r="GI250">
        <f>IF($GQ250&gt;=34,INDEX($DL:$DL,$GP250+34),"")</f>
      </c>
      <c r="GJ250">
        <f>IF($GQ250&gt;=35,INDEX($DL:$DL,$GP250+35),"")</f>
      </c>
      <c r="GK250">
        <f>IF($GQ250&gt;=36,INDEX($DL:$DL,$GP250+36),"")</f>
      </c>
      <c r="GL250">
        <f>IF($GQ250&gt;=37,INDEX($DL:$DL,$GP250+37),"")</f>
      </c>
      <c r="GM250">
        <f>IF($GQ250&gt;=38,INDEX($DL:$DL,$GP250+38),"")</f>
      </c>
      <c r="GN250">
        <f>IF($GQ250&gt;=39,INDEX($DL:$DL,$GP250+39),"")</f>
      </c>
      <c r="GO250">
        <f>IF($GQ250&gt;=40,INDEX($DL:$DL,$GP250+40),"")</f>
      </c>
      <c r="GP250">
        <f>IFERROR(MATCH($DJ250,$DK$2:$DK$148,0)+1,0)</f>
      </c>
      <c r="GQ250">
        <f>IFERROR(INDEX($DM$2:$DM$148,MATCH($DJ250,$DK$2:$DK$148,0)),0)</f>
      </c>
      <c r="GR250">
        <f>IFERROR(MATCH($L250,$DN$250:$FA$250,0),0)</f>
      </c>
      <c r="GS250">
        <f>IF($GR250&gt;0,INDEX($FB$250:$GO$250,$GR250),"")</f>
      </c>
      <c r="GT250" t="s">
        <v>625</v>
      </c>
      <c r="GV250">
        <f>IF($JE250&gt;=1,INDEX($GT:$GT,$JD250+1),"")</f>
      </c>
      <c r="GW250">
        <f>IF($JE250&gt;=2,INDEX($GT:$GT,$JD250+2),"")</f>
      </c>
      <c r="GX250">
        <f>IF($JE250&gt;=3,INDEX($GT:$GT,$JD250+3),"")</f>
      </c>
      <c r="GY250">
        <f>IF($JE250&gt;=4,INDEX($GT:$GT,$JD250+4),"")</f>
      </c>
      <c r="GZ250">
        <f>IF($JE250&gt;=5,INDEX($GT:$GT,$JD250+5),"")</f>
      </c>
      <c r="HA250">
        <f>IF($JE250&gt;=6,INDEX($GT:$GT,$JD250+6),"")</f>
      </c>
      <c r="HB250">
        <f>IF($JE250&gt;=7,INDEX($GT:$GT,$JD250+7),"")</f>
      </c>
      <c r="HC250">
        <f>IF($JE250&gt;=8,INDEX($GT:$GT,$JD250+8),"")</f>
      </c>
      <c r="HD250">
        <f>IF($JE250&gt;=9,INDEX($GT:$GT,$JD250+9),"")</f>
      </c>
      <c r="HE250">
        <f>IF($JE250&gt;=10,INDEX($GT:$GT,$JD250+10),"")</f>
      </c>
      <c r="HF250">
        <f>IF($JE250&gt;=11,INDEX($GT:$GT,$JD250+11),"")</f>
      </c>
      <c r="HG250">
        <f>IF($JE250&gt;=12,INDEX($GT:$GT,$JD250+12),"")</f>
      </c>
      <c r="HH250">
        <f>IF($JE250&gt;=13,INDEX($GT:$GT,$JD250+13),"")</f>
      </c>
      <c r="HI250">
        <f>IF($JE250&gt;=14,INDEX($GT:$GT,$JD250+14),"")</f>
      </c>
      <c r="HJ250">
        <f>IF($JE250&gt;=15,INDEX($GT:$GT,$JD250+15),"")</f>
      </c>
      <c r="HK250">
        <f>IF($JE250&gt;=16,INDEX($GT:$GT,$JD250+16),"")</f>
      </c>
      <c r="HL250">
        <f>IF($JE250&gt;=17,INDEX($GT:$GT,$JD250+17),"")</f>
      </c>
      <c r="HM250">
        <f>IF($JE250&gt;=18,INDEX($GT:$GT,$JD250+18),"")</f>
      </c>
      <c r="HN250">
        <f>IF($JE250&gt;=19,INDEX($GT:$GT,$JD250+19),"")</f>
      </c>
      <c r="HO250">
        <f>IF($JE250&gt;=20,INDEX($GT:$GT,$JD250+20),"")</f>
      </c>
      <c r="HP250">
        <f>IF($JE250&gt;=21,INDEX($GT:$GT,$JD250+21),"")</f>
      </c>
      <c r="HQ250">
        <f>IF($JE250&gt;=22,INDEX($GT:$GT,$JD250+22),"")</f>
      </c>
      <c r="HR250">
        <f>IF($JE250&gt;=23,INDEX($GT:$GT,$JD250+23),"")</f>
      </c>
      <c r="HS250">
        <f>IF($JE250&gt;=24,INDEX($GT:$GT,$JD250+24),"")</f>
      </c>
      <c r="HT250">
        <f>IF($JE250&gt;=25,INDEX($GT:$GT,$JD250+25),"")</f>
      </c>
      <c r="HU250">
        <f>IF($JE250&gt;=26,INDEX($GT:$GT,$JD250+26),"")</f>
      </c>
      <c r="HV250">
        <f>IF($JE250&gt;=27,INDEX($GT:$GT,$JD250+27),"")</f>
      </c>
      <c r="HW250">
        <f>IF($JE250&gt;=28,INDEX($GT:$GT,$JD250+28),"")</f>
      </c>
      <c r="HX250">
        <f>IF($JE250&gt;=29,INDEX($GT:$GT,$JD250+29),"")</f>
      </c>
      <c r="HY250">
        <f>IF($JE250&gt;=30,INDEX($GT:$GT,$JD250+30),"")</f>
      </c>
      <c r="HZ250">
        <f>IF($JE250&gt;=31,INDEX($GT:$GT,$JD250+31),"")</f>
      </c>
      <c r="IA250">
        <f>IF($JE250&gt;=32,INDEX($GT:$GT,$JD250+32),"")</f>
      </c>
      <c r="IB250">
        <f>IF($JE250&gt;=33,INDEX($GT:$GT,$JD250+33),"")</f>
      </c>
      <c r="IC250">
        <f>IF($JE250&gt;=34,INDEX($GT:$GT,$JD250+34),"")</f>
      </c>
      <c r="ID250">
        <f>IF($JE250&gt;=35,INDEX($GT:$GT,$JD250+35),"")</f>
      </c>
      <c r="IE250">
        <f>IF($JE250&gt;=36,INDEX($GT:$GT,$JD250+36),"")</f>
      </c>
      <c r="IF250">
        <f>IF($JE250&gt;=37,INDEX($GT:$GT,$JD250+37),"")</f>
      </c>
      <c r="IG250">
        <f>IF($JE250&gt;=38,INDEX($GT:$GT,$JD250+38),"")</f>
      </c>
      <c r="IH250">
        <f>IF($JE250&gt;=39,INDEX($GT:$GT,$JD250+39),"")</f>
      </c>
      <c r="II250">
        <f>IF($JE250&gt;=40,INDEX($GT:$GT,$JD250+40),"")</f>
      </c>
      <c r="IJ250">
        <f>IF($JE250&gt;=41,INDEX($GT:$GT,$JD250+41),"")</f>
      </c>
      <c r="IK250">
        <f>IF($JE250&gt;=42,INDEX($GT:$GT,$JD250+42),"")</f>
      </c>
      <c r="IL250">
        <f>IF($JE250&gt;=43,INDEX($GT:$GT,$JD250+43),"")</f>
      </c>
      <c r="IM250">
        <f>IF($JE250&gt;=44,INDEX($GT:$GT,$JD250+44),"")</f>
      </c>
      <c r="IN250">
        <f>IF($JE250&gt;=45,INDEX($GT:$GT,$JD250+45),"")</f>
      </c>
      <c r="IO250">
        <f>IF($JE250&gt;=46,INDEX($GT:$GT,$JD250+46),"")</f>
      </c>
      <c r="IP250">
        <f>IF($JE250&gt;=47,INDEX($GT:$GT,$JD250+47),"")</f>
      </c>
      <c r="IQ250">
        <f>IF($JE250&gt;=48,INDEX($GT:$GT,$JD250+48),"")</f>
      </c>
      <c r="IR250">
        <f>IF($JE250&gt;=49,INDEX($GT:$GT,$JD250+49),"")</f>
      </c>
      <c r="IS250">
        <f>IF($JE250&gt;=50,INDEX($GT:$GT,$JD250+50),"")</f>
      </c>
      <c r="IT250">
        <f>IF($JE250&gt;=51,INDEX($GT:$GT,$JD250+51),"")</f>
      </c>
      <c r="IU250">
        <f>IF($JE250&gt;=52,INDEX($GT:$GT,$JD250+52),"")</f>
      </c>
      <c r="IV250">
        <f>IF($JE250&gt;=53,INDEX($GT:$GT,$JD250+53),"")</f>
      </c>
      <c r="IW250">
        <f>IF($JE250&gt;=54,INDEX($GT:$GT,$JD250+54),"")</f>
      </c>
      <c r="IX250">
        <f>IF($JE250&gt;=55,INDEX($GT:$GT,$JD250+55),"")</f>
      </c>
      <c r="IY250">
        <f>IF($JE250&gt;=56,INDEX($GT:$GT,$JD250+56),"")</f>
      </c>
      <c r="IZ250">
        <f>IF($JE250&gt;=57,INDEX($GT:$GT,$JD250+57),"")</f>
      </c>
      <c r="JA250">
        <f>IF($JE250&gt;=58,INDEX($GT:$GT,$JD250+58),"")</f>
      </c>
      <c r="JB250">
        <f>IF($JE250&gt;=59,INDEX($GT:$GT,$JD250+59),"")</f>
      </c>
      <c r="JC250">
        <f>IF($JE250&gt;=60,INDEX($GT:$GT,$JD250+60),"")</f>
      </c>
      <c r="JD250">
        <f>IFERROR(MATCH($GS250,$GT$2:$GT$322,0)+1,0)</f>
      </c>
      <c r="JE250">
        <f>IFERROR(INDEX($GU$2:$GU$322,MATCH($GS250,$GT$2:$GT$322,0)),0)</f>
      </c>
      <c r="JF250" t="s">
        <v>28</v>
      </c>
      <c r="JG250" t="s">
        <v>28</v>
      </c>
    </row>
    <row r="251" spans="1:267" x14ac:dyDescent="0.25">
      <c r="J251" s="1"/>
      <c r="K251" s="1"/>
      <c r="L251" s="1"/>
      <c r="M251" s="1"/>
      <c r="N251" s="1">
        <f>IFERROR(IF(FIND(" - ",$J251)&gt;0,MID($J251,FIND(" - ",$J251)+3,LEN($J251)),""),"")</f>
      </c>
      <c r="P251" s="1"/>
      <c r="S251" t="s">
        <v>28</v>
      </c>
      <c r="U251">
        <f>IF(OR($S251="",$T251=""),"",IFERROR($S251/$T251,0))</f>
      </c>
      <c r="V251">
        <f>IF($S251="","",
IF($K251="","",
IF(ISNUMBER(SEARCH("exempt",LOWER($K251))),0,
$S251*(VALUE(SUBSTITUTE($K251,"%",""))/100))))</f>
      </c>
      <c r="AB251">
        <f>IF($S251="","",
SUM($S251,$V251,$Z251,$W251,$Y251)-
IF($AA251="",0,VALUE($AA251)))</f>
      </c>
      <c r="AJ251" t="s">
        <v>906</v>
      </c>
      <c r="AR251">
        <f>IFERROR(LEFT($J251,FIND(" - ",$J251)-1),$J251)</f>
      </c>
      <c r="AU251">
        <f>IF($CJ251&gt;=1,INDEX($AS:$AS,$CI251+1),"")</f>
      </c>
      <c r="AV251">
        <f>IF($CJ251&gt;=2,INDEX($AS:$AS,$CI251+2),"")</f>
      </c>
      <c r="AW251">
        <f>IF($CJ251&gt;=3,INDEX($AS:$AS,$CI251+3),"")</f>
      </c>
      <c r="AX251">
        <f>IF($CJ251&gt;=4,INDEX($AS:$AS,$CI251+4),"")</f>
      </c>
      <c r="AY251">
        <f>IF($CJ251&gt;=5,INDEX($AS:$AS,$CI251+5),"")</f>
      </c>
      <c r="AZ251">
        <f>IF($CJ251&gt;=6,INDEX($AS:$AS,$CI251+6),"")</f>
      </c>
      <c r="BA251">
        <f>IF($CJ251&gt;=7,INDEX($AS:$AS,$CI251+7),"")</f>
      </c>
      <c r="BB251">
        <f>IF($CJ251&gt;=8,INDEX($AS:$AS,$CI251+8),"")</f>
      </c>
      <c r="BC251">
        <f>IF($CJ251&gt;=9,INDEX($AS:$AS,$CI251+9),"")</f>
      </c>
      <c r="BD251">
        <f>IF($CJ251&gt;=10,INDEX($AS:$AS,$CI251+10),"")</f>
      </c>
      <c r="BE251">
        <f>IF($CJ251&gt;=11,INDEX($AS:$AS,$CI251+11),"")</f>
      </c>
      <c r="BF251">
        <f>IF($CJ251&gt;=12,INDEX($AS:$AS,$CI251+12),"")</f>
      </c>
      <c r="BG251">
        <f>IF($CJ251&gt;=13,INDEX($AS:$AS,$CI251+13),"")</f>
      </c>
      <c r="BH251">
        <f>IF($CJ251&gt;=14,INDEX($AS:$AS,$CI251+14),"")</f>
      </c>
      <c r="BI251">
        <f>IF($CJ251&gt;=15,INDEX($AS:$AS,$CI251+15),"")</f>
      </c>
      <c r="BJ251">
        <f>IF($CJ251&gt;=16,INDEX($AS:$AS,$CI251+16),"")</f>
      </c>
      <c r="BK251">
        <f>IF($CJ251&gt;=17,INDEX($AS:$AS,$CI251+17),"")</f>
      </c>
      <c r="BL251">
        <f>IF($CJ251&gt;=18,INDEX($AS:$AS,$CI251+18),"")</f>
      </c>
      <c r="BM251">
        <f>IF($CJ251&gt;=19,INDEX($AS:$AS,$CI251+19),"")</f>
      </c>
      <c r="BN251">
        <f>IF($CJ251&gt;=20,INDEX($AS:$AS,$CI251+20),"")</f>
      </c>
      <c r="BO251">
        <f>IF($CJ251&gt;=21,INDEX($AS:$AS,$CI251+21),"")</f>
      </c>
      <c r="BP251">
        <f>IF($CJ251&gt;=22,INDEX($AS:$AS,$CI251+22),"")</f>
      </c>
      <c r="BQ251">
        <f>IF($CJ251&gt;=23,INDEX($AS:$AS,$CI251+23),"")</f>
      </c>
      <c r="BR251">
        <f>IF($CJ251&gt;=24,INDEX($AS:$AS,$CI251+24),"")</f>
      </c>
      <c r="BS251">
        <f>IF($CJ251&gt;=25,INDEX($AS:$AS,$CI251+25),"")</f>
      </c>
      <c r="BT251">
        <f>IF($CJ251&gt;=26,INDEX($AS:$AS,$CI251+26),"")</f>
      </c>
      <c r="BU251">
        <f>IF($CJ251&gt;=27,INDEX($AS:$AS,$CI251+27),"")</f>
      </c>
      <c r="BV251">
        <f>IF($CJ251&gt;=28,INDEX($AS:$AS,$CI251+28),"")</f>
      </c>
      <c r="BW251">
        <f>IF($CJ251&gt;=29,INDEX($AS:$AS,$CI251+29),"")</f>
      </c>
      <c r="BX251">
        <f>IF($CJ251&gt;=30,INDEX($AS:$AS,$CI251+30),"")</f>
      </c>
      <c r="BY251">
        <f>IF($CJ251&gt;=31,INDEX($AS:$AS,$CI251+31),"")</f>
      </c>
      <c r="BZ251">
        <f>IF($CJ251&gt;=32,INDEX($AS:$AS,$CI251+32),"")</f>
      </c>
      <c r="CA251">
        <f>IF($CJ251&gt;=33,INDEX($AS:$AS,$CI251+33),"")</f>
      </c>
      <c r="CB251">
        <f>IF($CJ251&gt;=34,INDEX($AS:$AS,$CI251+34),"")</f>
      </c>
      <c r="CC251">
        <f>IF($CJ251&gt;=35,INDEX($AS:$AS,$CI251+35),"")</f>
      </c>
      <c r="CD251">
        <f>IF($CJ251&gt;=36,INDEX($AS:$AS,$CI251+36),"")</f>
      </c>
      <c r="CE251">
        <f>IF($CJ251&gt;=37,INDEX($AS:$AS,$CI251+37),"")</f>
      </c>
      <c r="CF251">
        <f>IF($CJ251&gt;=38,INDEX($AS:$AS,$CI251+38),"")</f>
      </c>
      <c r="CG251">
        <f>IF($CJ251&gt;=39,INDEX($AS:$AS,$CI251+39),"")</f>
      </c>
      <c r="CH251">
        <f>IF($CJ251&gt;=40,INDEX($AS:$AS,$CI251+40),"")</f>
      </c>
      <c r="CI251">
        <f>IFERROR(MATCH($AR251,$AS$2:$AS$133,0)+1,0)</f>
      </c>
      <c r="CJ251">
        <f>IFERROR(INDEX($AT$2:$AT$133,MATCH($AR251,$AS$2:$AS$133,0)),0)</f>
      </c>
      <c r="CK251">
        <f>IFERROR(LEFT($O251,FIND(" - ",$O251)-1),$O251)</f>
      </c>
      <c r="CL251" t="s">
        <v>69</v>
      </c>
      <c r="CN251">
        <f>IF($DI251&gt;=1,INDEX($CL:$CL,$DH251+1),"")</f>
      </c>
      <c r="CO251">
        <f>IF($DI251&gt;=2,INDEX($CL:$CL,$DH251+2),"")</f>
      </c>
      <c r="CP251">
        <f>IF($DI251&gt;=3,INDEX($CL:$CL,$DH251+3),"")</f>
      </c>
      <c r="CQ251">
        <f>IF($DI251&gt;=4,INDEX($CL:$CL,$DH251+4),"")</f>
      </c>
      <c r="CR251">
        <f>IF($DI251&gt;=5,INDEX($CL:$CL,$DH251+5),"")</f>
      </c>
      <c r="CS251">
        <f>IF($DI251&gt;=6,INDEX($CL:$CL,$DH251+6),"")</f>
      </c>
      <c r="CT251">
        <f>IF($DI251&gt;=7,INDEX($CL:$CL,$DH251+7),"")</f>
      </c>
      <c r="CU251">
        <f>IF($DI251&gt;=8,INDEX($CL:$CL,$DH251+8),"")</f>
      </c>
      <c r="CV251">
        <f>IF($DI251&gt;=9,INDEX($CL:$CL,$DH251+9),"")</f>
      </c>
      <c r="CW251">
        <f>IF($DI251&gt;=10,INDEX($CL:$CL,$DH251+10),"")</f>
      </c>
      <c r="CX251">
        <f>IF($DI251&gt;=11,INDEX($CL:$CL,$DH251+11),"")</f>
      </c>
      <c r="CY251">
        <f>IF($DI251&gt;=12,INDEX($CL:$CL,$DH251+12),"")</f>
      </c>
      <c r="CZ251">
        <f>IF($DI251&gt;=13,INDEX($CL:$CL,$DH251+13),"")</f>
      </c>
      <c r="DA251">
        <f>IF($DI251&gt;=14,INDEX($CL:$CL,$DH251+14),"")</f>
      </c>
      <c r="DB251">
        <f>IF($DI251&gt;=15,INDEX($CL:$CL,$DH251+15),"")</f>
      </c>
      <c r="DC251">
        <f>IF($DI251&gt;=16,INDEX($CL:$CL,$DH251+16),"")</f>
      </c>
      <c r="DD251">
        <f>IF($DI251&gt;=17,INDEX($CL:$CL,$DH251+17),"")</f>
      </c>
      <c r="DE251">
        <f>IF($DI251&gt;=18,INDEX($CL:$CL,$DH251+18),"")</f>
      </c>
      <c r="DF251">
        <f>IF($DI251&gt;=19,INDEX($CL:$CL,$DH251+19),"")</f>
      </c>
      <c r="DG251">
        <f>IF($DI251&gt;=20,INDEX($CL:$CL,$DH251+20),"")</f>
      </c>
      <c r="DH251">
        <f>IFERROR(MATCH($CK251,$CL$2:$CL$1558,0)+1,0)</f>
      </c>
      <c r="DI251">
        <f>IFERROR(INDEX($CM$2:$CM$1558,MATCH($CK251,$CL$2:$CL$1558,0)),0)</f>
      </c>
      <c r="DJ251">
        <f>IFERROR(INDEX($AQ:$AQ,MATCH($K251,$AP:$AP,0))&amp;"","")</f>
      </c>
      <c r="DN251">
        <f>IF($GQ251&gt;=1,INDEX($DK:$DK,$GP251+1),"")</f>
      </c>
      <c r="DO251">
        <f>IF($GQ251&gt;=2,INDEX($DK:$DK,$GP251+2),"")</f>
      </c>
      <c r="DP251">
        <f>IF($GQ251&gt;=3,INDEX($DK:$DK,$GP251+3),"")</f>
      </c>
      <c r="DQ251">
        <f>IF($GQ251&gt;=4,INDEX($DK:$DK,$GP251+4),"")</f>
      </c>
      <c r="DR251">
        <f>IF($GQ251&gt;=5,INDEX($DK:$DK,$GP251+5),"")</f>
      </c>
      <c r="DS251">
        <f>IF($GQ251&gt;=6,INDEX($DK:$DK,$GP251+6),"")</f>
      </c>
      <c r="DT251">
        <f>IF($GQ251&gt;=7,INDEX($DK:$DK,$GP251+7),"")</f>
      </c>
      <c r="DU251">
        <f>IF($GQ251&gt;=8,INDEX($DK:$DK,$GP251+8),"")</f>
      </c>
      <c r="DV251">
        <f>IF($GQ251&gt;=9,INDEX($DK:$DK,$GP251+9),"")</f>
      </c>
      <c r="DW251">
        <f>IF($GQ251&gt;=10,INDEX($DK:$DK,$GP251+10),"")</f>
      </c>
      <c r="DX251">
        <f>IF($GQ251&gt;=11,INDEX($DK:$DK,$GP251+11),"")</f>
      </c>
      <c r="DY251">
        <f>IF($GQ251&gt;=12,INDEX($DK:$DK,$GP251+12),"")</f>
      </c>
      <c r="DZ251">
        <f>IF($GQ251&gt;=13,INDEX($DK:$DK,$GP251+13),"")</f>
      </c>
      <c r="EA251">
        <f>IF($GQ251&gt;=14,INDEX($DK:$DK,$GP251+14),"")</f>
      </c>
      <c r="EB251">
        <f>IF($GQ251&gt;=15,INDEX($DK:$DK,$GP251+15),"")</f>
      </c>
      <c r="EC251">
        <f>IF($GQ251&gt;=16,INDEX($DK:$DK,$GP251+16),"")</f>
      </c>
      <c r="ED251">
        <f>IF($GQ251&gt;=17,INDEX($DK:$DK,$GP251+17),"")</f>
      </c>
      <c r="EE251">
        <f>IF($GQ251&gt;=18,INDEX($DK:$DK,$GP251+18),"")</f>
      </c>
      <c r="EF251">
        <f>IF($GQ251&gt;=19,INDEX($DK:$DK,$GP251+19),"")</f>
      </c>
      <c r="EG251">
        <f>IF($GQ251&gt;=20,INDEX($DK:$DK,$GP251+20),"")</f>
      </c>
      <c r="EH251">
        <f>IF($GQ251&gt;=21,INDEX($DK:$DK,$GP251+21),"")</f>
      </c>
      <c r="EI251">
        <f>IF($GQ251&gt;=22,INDEX($DK:$DK,$GP251+22),"")</f>
      </c>
      <c r="EJ251">
        <f>IF($GQ251&gt;=23,INDEX($DK:$DK,$GP251+23),"")</f>
      </c>
      <c r="EK251">
        <f>IF($GQ251&gt;=24,INDEX($DK:$DK,$GP251+24),"")</f>
      </c>
      <c r="EL251">
        <f>IF($GQ251&gt;=25,INDEX($DK:$DK,$GP251+25),"")</f>
      </c>
      <c r="EM251">
        <f>IF($GQ251&gt;=26,INDEX($DK:$DK,$GP251+26),"")</f>
      </c>
      <c r="EN251">
        <f>IF($GQ251&gt;=27,INDEX($DK:$DK,$GP251+27),"")</f>
      </c>
      <c r="EO251">
        <f>IF($GQ251&gt;=28,INDEX($DK:$DK,$GP251+28),"")</f>
      </c>
      <c r="EP251">
        <f>IF($GQ251&gt;=29,INDEX($DK:$DK,$GP251+29),"")</f>
      </c>
      <c r="EQ251">
        <f>IF($GQ251&gt;=30,INDEX($DK:$DK,$GP251+30),"")</f>
      </c>
      <c r="ER251">
        <f>IF($GQ251&gt;=31,INDEX($DK:$DK,$GP251+31),"")</f>
      </c>
      <c r="ES251">
        <f>IF($GQ251&gt;=32,INDEX($DK:$DK,$GP251+32),"")</f>
      </c>
      <c r="ET251">
        <f>IF($GQ251&gt;=33,INDEX($DK:$DK,$GP251+33),"")</f>
      </c>
      <c r="EU251">
        <f>IF($GQ251&gt;=34,INDEX($DK:$DK,$GP251+34),"")</f>
      </c>
      <c r="EV251">
        <f>IF($GQ251&gt;=35,INDEX($DK:$DK,$GP251+35),"")</f>
      </c>
      <c r="EW251">
        <f>IF($GQ251&gt;=36,INDEX($DK:$DK,$GP251+36),"")</f>
      </c>
      <c r="EX251">
        <f>IF($GQ251&gt;=37,INDEX($DK:$DK,$GP251+37),"")</f>
      </c>
      <c r="EY251">
        <f>IF($GQ251&gt;=38,INDEX($DK:$DK,$GP251+38),"")</f>
      </c>
      <c r="EZ251">
        <f>IF($GQ251&gt;=39,INDEX($DK:$DK,$GP251+39),"")</f>
      </c>
      <c r="FA251">
        <f>IF($GQ251&gt;=40,INDEX($DK:$DK,$GP251+40),"")</f>
      </c>
      <c r="FB251">
        <f>IF($GQ251&gt;=1,INDEX($DL:$DL,$GP251+1),"")</f>
      </c>
      <c r="FC251">
        <f>IF($GQ251&gt;=2,INDEX($DL:$DL,$GP251+2),"")</f>
      </c>
      <c r="FD251">
        <f>IF($GQ251&gt;=3,INDEX($DL:$DL,$GP251+3),"")</f>
      </c>
      <c r="FE251">
        <f>IF($GQ251&gt;=4,INDEX($DL:$DL,$GP251+4),"")</f>
      </c>
      <c r="FF251">
        <f>IF($GQ251&gt;=5,INDEX($DL:$DL,$GP251+5),"")</f>
      </c>
      <c r="FG251">
        <f>IF($GQ251&gt;=6,INDEX($DL:$DL,$GP251+6),"")</f>
      </c>
      <c r="FH251">
        <f>IF($GQ251&gt;=7,INDEX($DL:$DL,$GP251+7),"")</f>
      </c>
      <c r="FI251">
        <f>IF($GQ251&gt;=8,INDEX($DL:$DL,$GP251+8),"")</f>
      </c>
      <c r="FJ251">
        <f>IF($GQ251&gt;=9,INDEX($DL:$DL,$GP251+9),"")</f>
      </c>
      <c r="FK251">
        <f>IF($GQ251&gt;=10,INDEX($DL:$DL,$GP251+10),"")</f>
      </c>
      <c r="FL251">
        <f>IF($GQ251&gt;=11,INDEX($DL:$DL,$GP251+11),"")</f>
      </c>
      <c r="FM251">
        <f>IF($GQ251&gt;=12,INDEX($DL:$DL,$GP251+12),"")</f>
      </c>
      <c r="FN251">
        <f>IF($GQ251&gt;=13,INDEX($DL:$DL,$GP251+13),"")</f>
      </c>
      <c r="FO251">
        <f>IF($GQ251&gt;=14,INDEX($DL:$DL,$GP251+14),"")</f>
      </c>
      <c r="FP251">
        <f>IF($GQ251&gt;=15,INDEX($DL:$DL,$GP251+15),"")</f>
      </c>
      <c r="FQ251">
        <f>IF($GQ251&gt;=16,INDEX($DL:$DL,$GP251+16),"")</f>
      </c>
      <c r="FR251">
        <f>IF($GQ251&gt;=17,INDEX($DL:$DL,$GP251+17),"")</f>
      </c>
      <c r="FS251">
        <f>IF($GQ251&gt;=18,INDEX($DL:$DL,$GP251+18),"")</f>
      </c>
      <c r="FT251">
        <f>IF($GQ251&gt;=19,INDEX($DL:$DL,$GP251+19),"")</f>
      </c>
      <c r="FU251">
        <f>IF($GQ251&gt;=20,INDEX($DL:$DL,$GP251+20),"")</f>
      </c>
      <c r="FV251">
        <f>IF($GQ251&gt;=21,INDEX($DL:$DL,$GP251+21),"")</f>
      </c>
      <c r="FW251">
        <f>IF($GQ251&gt;=22,INDEX($DL:$DL,$GP251+22),"")</f>
      </c>
      <c r="FX251">
        <f>IF($GQ251&gt;=23,INDEX($DL:$DL,$GP251+23),"")</f>
      </c>
      <c r="FY251">
        <f>IF($GQ251&gt;=24,INDEX($DL:$DL,$GP251+24),"")</f>
      </c>
      <c r="FZ251">
        <f>IF($GQ251&gt;=25,INDEX($DL:$DL,$GP251+25),"")</f>
      </c>
      <c r="GA251">
        <f>IF($GQ251&gt;=26,INDEX($DL:$DL,$GP251+26),"")</f>
      </c>
      <c r="GB251">
        <f>IF($GQ251&gt;=27,INDEX($DL:$DL,$GP251+27),"")</f>
      </c>
      <c r="GC251">
        <f>IF($GQ251&gt;=28,INDEX($DL:$DL,$GP251+28),"")</f>
      </c>
      <c r="GD251">
        <f>IF($GQ251&gt;=29,INDEX($DL:$DL,$GP251+29),"")</f>
      </c>
      <c r="GE251">
        <f>IF($GQ251&gt;=30,INDEX($DL:$DL,$GP251+30),"")</f>
      </c>
      <c r="GF251">
        <f>IF($GQ251&gt;=31,INDEX($DL:$DL,$GP251+31),"")</f>
      </c>
      <c r="GG251">
        <f>IF($GQ251&gt;=32,INDEX($DL:$DL,$GP251+32),"")</f>
      </c>
      <c r="GH251">
        <f>IF($GQ251&gt;=33,INDEX($DL:$DL,$GP251+33),"")</f>
      </c>
      <c r="GI251">
        <f>IF($GQ251&gt;=34,INDEX($DL:$DL,$GP251+34),"")</f>
      </c>
      <c r="GJ251">
        <f>IF($GQ251&gt;=35,INDEX($DL:$DL,$GP251+35),"")</f>
      </c>
      <c r="GK251">
        <f>IF($GQ251&gt;=36,INDEX($DL:$DL,$GP251+36),"")</f>
      </c>
      <c r="GL251">
        <f>IF($GQ251&gt;=37,INDEX($DL:$DL,$GP251+37),"")</f>
      </c>
      <c r="GM251">
        <f>IF($GQ251&gt;=38,INDEX($DL:$DL,$GP251+38),"")</f>
      </c>
      <c r="GN251">
        <f>IF($GQ251&gt;=39,INDEX($DL:$DL,$GP251+39),"")</f>
      </c>
      <c r="GO251">
        <f>IF($GQ251&gt;=40,INDEX($DL:$DL,$GP251+40),"")</f>
      </c>
      <c r="GP251">
        <f>IFERROR(MATCH($DJ251,$DK$2:$DK$148,0)+1,0)</f>
      </c>
      <c r="GQ251">
        <f>IFERROR(INDEX($DM$2:$DM$148,MATCH($DJ251,$DK$2:$DK$148,0)),0)</f>
      </c>
      <c r="GR251">
        <f>IFERROR(MATCH($L251,$DN$251:$FA$251,0),0)</f>
      </c>
      <c r="GS251">
        <f>IF($GR251&gt;0,INDEX($FB$251:$GO$251,$GR251),"")</f>
      </c>
      <c r="GT251" t="s">
        <v>628</v>
      </c>
      <c r="GV251">
        <f>IF($JE251&gt;=1,INDEX($GT:$GT,$JD251+1),"")</f>
      </c>
      <c r="GW251">
        <f>IF($JE251&gt;=2,INDEX($GT:$GT,$JD251+2),"")</f>
      </c>
      <c r="GX251">
        <f>IF($JE251&gt;=3,INDEX($GT:$GT,$JD251+3),"")</f>
      </c>
      <c r="GY251">
        <f>IF($JE251&gt;=4,INDEX($GT:$GT,$JD251+4),"")</f>
      </c>
      <c r="GZ251">
        <f>IF($JE251&gt;=5,INDEX($GT:$GT,$JD251+5),"")</f>
      </c>
      <c r="HA251">
        <f>IF($JE251&gt;=6,INDEX($GT:$GT,$JD251+6),"")</f>
      </c>
      <c r="HB251">
        <f>IF($JE251&gt;=7,INDEX($GT:$GT,$JD251+7),"")</f>
      </c>
      <c r="HC251">
        <f>IF($JE251&gt;=8,INDEX($GT:$GT,$JD251+8),"")</f>
      </c>
      <c r="HD251">
        <f>IF($JE251&gt;=9,INDEX($GT:$GT,$JD251+9),"")</f>
      </c>
      <c r="HE251">
        <f>IF($JE251&gt;=10,INDEX($GT:$GT,$JD251+10),"")</f>
      </c>
      <c r="HF251">
        <f>IF($JE251&gt;=11,INDEX($GT:$GT,$JD251+11),"")</f>
      </c>
      <c r="HG251">
        <f>IF($JE251&gt;=12,INDEX($GT:$GT,$JD251+12),"")</f>
      </c>
      <c r="HH251">
        <f>IF($JE251&gt;=13,INDEX($GT:$GT,$JD251+13),"")</f>
      </c>
      <c r="HI251">
        <f>IF($JE251&gt;=14,INDEX($GT:$GT,$JD251+14),"")</f>
      </c>
      <c r="HJ251">
        <f>IF($JE251&gt;=15,INDEX($GT:$GT,$JD251+15),"")</f>
      </c>
      <c r="HK251">
        <f>IF($JE251&gt;=16,INDEX($GT:$GT,$JD251+16),"")</f>
      </c>
      <c r="HL251">
        <f>IF($JE251&gt;=17,INDEX($GT:$GT,$JD251+17),"")</f>
      </c>
      <c r="HM251">
        <f>IF($JE251&gt;=18,INDEX($GT:$GT,$JD251+18),"")</f>
      </c>
      <c r="HN251">
        <f>IF($JE251&gt;=19,INDEX($GT:$GT,$JD251+19),"")</f>
      </c>
      <c r="HO251">
        <f>IF($JE251&gt;=20,INDEX($GT:$GT,$JD251+20),"")</f>
      </c>
      <c r="HP251">
        <f>IF($JE251&gt;=21,INDEX($GT:$GT,$JD251+21),"")</f>
      </c>
      <c r="HQ251">
        <f>IF($JE251&gt;=22,INDEX($GT:$GT,$JD251+22),"")</f>
      </c>
      <c r="HR251">
        <f>IF($JE251&gt;=23,INDEX($GT:$GT,$JD251+23),"")</f>
      </c>
      <c r="HS251">
        <f>IF($JE251&gt;=24,INDEX($GT:$GT,$JD251+24),"")</f>
      </c>
      <c r="HT251">
        <f>IF($JE251&gt;=25,INDEX($GT:$GT,$JD251+25),"")</f>
      </c>
      <c r="HU251">
        <f>IF($JE251&gt;=26,INDEX($GT:$GT,$JD251+26),"")</f>
      </c>
      <c r="HV251">
        <f>IF($JE251&gt;=27,INDEX($GT:$GT,$JD251+27),"")</f>
      </c>
      <c r="HW251">
        <f>IF($JE251&gt;=28,INDEX($GT:$GT,$JD251+28),"")</f>
      </c>
      <c r="HX251">
        <f>IF($JE251&gt;=29,INDEX($GT:$GT,$JD251+29),"")</f>
      </c>
      <c r="HY251">
        <f>IF($JE251&gt;=30,INDEX($GT:$GT,$JD251+30),"")</f>
      </c>
      <c r="HZ251">
        <f>IF($JE251&gt;=31,INDEX($GT:$GT,$JD251+31),"")</f>
      </c>
      <c r="IA251">
        <f>IF($JE251&gt;=32,INDEX($GT:$GT,$JD251+32),"")</f>
      </c>
      <c r="IB251">
        <f>IF($JE251&gt;=33,INDEX($GT:$GT,$JD251+33),"")</f>
      </c>
      <c r="IC251">
        <f>IF($JE251&gt;=34,INDEX($GT:$GT,$JD251+34),"")</f>
      </c>
      <c r="ID251">
        <f>IF($JE251&gt;=35,INDEX($GT:$GT,$JD251+35),"")</f>
      </c>
      <c r="IE251">
        <f>IF($JE251&gt;=36,INDEX($GT:$GT,$JD251+36),"")</f>
      </c>
      <c r="IF251">
        <f>IF($JE251&gt;=37,INDEX($GT:$GT,$JD251+37),"")</f>
      </c>
      <c r="IG251">
        <f>IF($JE251&gt;=38,INDEX($GT:$GT,$JD251+38),"")</f>
      </c>
      <c r="IH251">
        <f>IF($JE251&gt;=39,INDEX($GT:$GT,$JD251+39),"")</f>
      </c>
      <c r="II251">
        <f>IF($JE251&gt;=40,INDEX($GT:$GT,$JD251+40),"")</f>
      </c>
      <c r="IJ251">
        <f>IF($JE251&gt;=41,INDEX($GT:$GT,$JD251+41),"")</f>
      </c>
      <c r="IK251">
        <f>IF($JE251&gt;=42,INDEX($GT:$GT,$JD251+42),"")</f>
      </c>
      <c r="IL251">
        <f>IF($JE251&gt;=43,INDEX($GT:$GT,$JD251+43),"")</f>
      </c>
      <c r="IM251">
        <f>IF($JE251&gt;=44,INDEX($GT:$GT,$JD251+44),"")</f>
      </c>
      <c r="IN251">
        <f>IF($JE251&gt;=45,INDEX($GT:$GT,$JD251+45),"")</f>
      </c>
      <c r="IO251">
        <f>IF($JE251&gt;=46,INDEX($GT:$GT,$JD251+46),"")</f>
      </c>
      <c r="IP251">
        <f>IF($JE251&gt;=47,INDEX($GT:$GT,$JD251+47),"")</f>
      </c>
      <c r="IQ251">
        <f>IF($JE251&gt;=48,INDEX($GT:$GT,$JD251+48),"")</f>
      </c>
      <c r="IR251">
        <f>IF($JE251&gt;=49,INDEX($GT:$GT,$JD251+49),"")</f>
      </c>
      <c r="IS251">
        <f>IF($JE251&gt;=50,INDEX($GT:$GT,$JD251+50),"")</f>
      </c>
      <c r="IT251">
        <f>IF($JE251&gt;=51,INDEX($GT:$GT,$JD251+51),"")</f>
      </c>
      <c r="IU251">
        <f>IF($JE251&gt;=52,INDEX($GT:$GT,$JD251+52),"")</f>
      </c>
      <c r="IV251">
        <f>IF($JE251&gt;=53,INDEX($GT:$GT,$JD251+53),"")</f>
      </c>
      <c r="IW251">
        <f>IF($JE251&gt;=54,INDEX($GT:$GT,$JD251+54),"")</f>
      </c>
      <c r="IX251">
        <f>IF($JE251&gt;=55,INDEX($GT:$GT,$JD251+55),"")</f>
      </c>
      <c r="IY251">
        <f>IF($JE251&gt;=56,INDEX($GT:$GT,$JD251+56),"")</f>
      </c>
      <c r="IZ251">
        <f>IF($JE251&gt;=57,INDEX($GT:$GT,$JD251+57),"")</f>
      </c>
      <c r="JA251">
        <f>IF($JE251&gt;=58,INDEX($GT:$GT,$JD251+58),"")</f>
      </c>
      <c r="JB251">
        <f>IF($JE251&gt;=59,INDEX($GT:$GT,$JD251+59),"")</f>
      </c>
      <c r="JC251">
        <f>IF($JE251&gt;=60,INDEX($GT:$GT,$JD251+60),"")</f>
      </c>
      <c r="JD251">
        <f>IFERROR(MATCH($GS251,$GT$2:$GT$322,0)+1,0)</f>
      </c>
      <c r="JE251">
        <f>IFERROR(INDEX($GU$2:$GU$322,MATCH($GS251,$GT$2:$GT$322,0)),0)</f>
      </c>
      <c r="JF251" t="s">
        <v>28</v>
      </c>
      <c r="JG251" t="s">
        <v>28</v>
      </c>
    </row>
    <row r="252" spans="1:267" x14ac:dyDescent="0.25">
      <c r="J252" s="1"/>
      <c r="K252" s="1"/>
      <c r="L252" s="1"/>
      <c r="M252" s="1"/>
      <c r="N252" s="1">
        <f>IFERROR(IF(FIND(" - ",$J252)&gt;0,MID($J252,FIND(" - ",$J252)+3,LEN($J252)),""),"")</f>
      </c>
      <c r="P252" s="1"/>
      <c r="S252" t="s">
        <v>28</v>
      </c>
      <c r="U252">
        <f>IF(OR($S252="",$T252=""),"",IFERROR($S252/$T252,0))</f>
      </c>
      <c r="V252">
        <f>IF($S252="","",
IF($K252="","",
IF(ISNUMBER(SEARCH("exempt",LOWER($K252))),0,
$S252*(VALUE(SUBSTITUTE($K252,"%",""))/100))))</f>
      </c>
      <c r="AB252">
        <f>IF($S252="","",
SUM($S252,$V252,$Z252,$W252,$Y252)-
IF($AA252="",0,VALUE($AA252)))</f>
      </c>
      <c r="AJ252" t="s">
        <v>907</v>
      </c>
      <c r="AR252">
        <f>IFERROR(LEFT($J252,FIND(" - ",$J252)-1),$J252)</f>
      </c>
      <c r="AU252">
        <f>IF($CJ252&gt;=1,INDEX($AS:$AS,$CI252+1),"")</f>
      </c>
      <c r="AV252">
        <f>IF($CJ252&gt;=2,INDEX($AS:$AS,$CI252+2),"")</f>
      </c>
      <c r="AW252">
        <f>IF($CJ252&gt;=3,INDEX($AS:$AS,$CI252+3),"")</f>
      </c>
      <c r="AX252">
        <f>IF($CJ252&gt;=4,INDEX($AS:$AS,$CI252+4),"")</f>
      </c>
      <c r="AY252">
        <f>IF($CJ252&gt;=5,INDEX($AS:$AS,$CI252+5),"")</f>
      </c>
      <c r="AZ252">
        <f>IF($CJ252&gt;=6,INDEX($AS:$AS,$CI252+6),"")</f>
      </c>
      <c r="BA252">
        <f>IF($CJ252&gt;=7,INDEX($AS:$AS,$CI252+7),"")</f>
      </c>
      <c r="BB252">
        <f>IF($CJ252&gt;=8,INDEX($AS:$AS,$CI252+8),"")</f>
      </c>
      <c r="BC252">
        <f>IF($CJ252&gt;=9,INDEX($AS:$AS,$CI252+9),"")</f>
      </c>
      <c r="BD252">
        <f>IF($CJ252&gt;=10,INDEX($AS:$AS,$CI252+10),"")</f>
      </c>
      <c r="BE252">
        <f>IF($CJ252&gt;=11,INDEX($AS:$AS,$CI252+11),"")</f>
      </c>
      <c r="BF252">
        <f>IF($CJ252&gt;=12,INDEX($AS:$AS,$CI252+12),"")</f>
      </c>
      <c r="BG252">
        <f>IF($CJ252&gt;=13,INDEX($AS:$AS,$CI252+13),"")</f>
      </c>
      <c r="BH252">
        <f>IF($CJ252&gt;=14,INDEX($AS:$AS,$CI252+14),"")</f>
      </c>
      <c r="BI252">
        <f>IF($CJ252&gt;=15,INDEX($AS:$AS,$CI252+15),"")</f>
      </c>
      <c r="BJ252">
        <f>IF($CJ252&gt;=16,INDEX($AS:$AS,$CI252+16),"")</f>
      </c>
      <c r="BK252">
        <f>IF($CJ252&gt;=17,INDEX($AS:$AS,$CI252+17),"")</f>
      </c>
      <c r="BL252">
        <f>IF($CJ252&gt;=18,INDEX($AS:$AS,$CI252+18),"")</f>
      </c>
      <c r="BM252">
        <f>IF($CJ252&gt;=19,INDEX($AS:$AS,$CI252+19),"")</f>
      </c>
      <c r="BN252">
        <f>IF($CJ252&gt;=20,INDEX($AS:$AS,$CI252+20),"")</f>
      </c>
      <c r="BO252">
        <f>IF($CJ252&gt;=21,INDEX($AS:$AS,$CI252+21),"")</f>
      </c>
      <c r="BP252">
        <f>IF($CJ252&gt;=22,INDEX($AS:$AS,$CI252+22),"")</f>
      </c>
      <c r="BQ252">
        <f>IF($CJ252&gt;=23,INDEX($AS:$AS,$CI252+23),"")</f>
      </c>
      <c r="BR252">
        <f>IF($CJ252&gt;=24,INDEX($AS:$AS,$CI252+24),"")</f>
      </c>
      <c r="BS252">
        <f>IF($CJ252&gt;=25,INDEX($AS:$AS,$CI252+25),"")</f>
      </c>
      <c r="BT252">
        <f>IF($CJ252&gt;=26,INDEX($AS:$AS,$CI252+26),"")</f>
      </c>
      <c r="BU252">
        <f>IF($CJ252&gt;=27,INDEX($AS:$AS,$CI252+27),"")</f>
      </c>
      <c r="BV252">
        <f>IF($CJ252&gt;=28,INDEX($AS:$AS,$CI252+28),"")</f>
      </c>
      <c r="BW252">
        <f>IF($CJ252&gt;=29,INDEX($AS:$AS,$CI252+29),"")</f>
      </c>
      <c r="BX252">
        <f>IF($CJ252&gt;=30,INDEX($AS:$AS,$CI252+30),"")</f>
      </c>
      <c r="BY252">
        <f>IF($CJ252&gt;=31,INDEX($AS:$AS,$CI252+31),"")</f>
      </c>
      <c r="BZ252">
        <f>IF($CJ252&gt;=32,INDEX($AS:$AS,$CI252+32),"")</f>
      </c>
      <c r="CA252">
        <f>IF($CJ252&gt;=33,INDEX($AS:$AS,$CI252+33),"")</f>
      </c>
      <c r="CB252">
        <f>IF($CJ252&gt;=34,INDEX($AS:$AS,$CI252+34),"")</f>
      </c>
      <c r="CC252">
        <f>IF($CJ252&gt;=35,INDEX($AS:$AS,$CI252+35),"")</f>
      </c>
      <c r="CD252">
        <f>IF($CJ252&gt;=36,INDEX($AS:$AS,$CI252+36),"")</f>
      </c>
      <c r="CE252">
        <f>IF($CJ252&gt;=37,INDEX($AS:$AS,$CI252+37),"")</f>
      </c>
      <c r="CF252">
        <f>IF($CJ252&gt;=38,INDEX($AS:$AS,$CI252+38),"")</f>
      </c>
      <c r="CG252">
        <f>IF($CJ252&gt;=39,INDEX($AS:$AS,$CI252+39),"")</f>
      </c>
      <c r="CH252">
        <f>IF($CJ252&gt;=40,INDEX($AS:$AS,$CI252+40),"")</f>
      </c>
      <c r="CI252">
        <f>IFERROR(MATCH($AR252,$AS$2:$AS$133,0)+1,0)</f>
      </c>
      <c r="CJ252">
        <f>IFERROR(INDEX($AT$2:$AT$133,MATCH($AR252,$AS$2:$AS$133,0)),0)</f>
      </c>
      <c r="CK252">
        <f>IFERROR(LEFT($O252,FIND(" - ",$O252)-1),$O252)</f>
      </c>
      <c r="CL252" t="s">
        <v>203</v>
      </c>
      <c r="CN252">
        <f>IF($DI252&gt;=1,INDEX($CL:$CL,$DH252+1),"")</f>
      </c>
      <c r="CO252">
        <f>IF($DI252&gt;=2,INDEX($CL:$CL,$DH252+2),"")</f>
      </c>
      <c r="CP252">
        <f>IF($DI252&gt;=3,INDEX($CL:$CL,$DH252+3),"")</f>
      </c>
      <c r="CQ252">
        <f>IF($DI252&gt;=4,INDEX($CL:$CL,$DH252+4),"")</f>
      </c>
      <c r="CR252">
        <f>IF($DI252&gt;=5,INDEX($CL:$CL,$DH252+5),"")</f>
      </c>
      <c r="CS252">
        <f>IF($DI252&gt;=6,INDEX($CL:$CL,$DH252+6),"")</f>
      </c>
      <c r="CT252">
        <f>IF($DI252&gt;=7,INDEX($CL:$CL,$DH252+7),"")</f>
      </c>
      <c r="CU252">
        <f>IF($DI252&gt;=8,INDEX($CL:$CL,$DH252+8),"")</f>
      </c>
      <c r="CV252">
        <f>IF($DI252&gt;=9,INDEX($CL:$CL,$DH252+9),"")</f>
      </c>
      <c r="CW252">
        <f>IF($DI252&gt;=10,INDEX($CL:$CL,$DH252+10),"")</f>
      </c>
      <c r="CX252">
        <f>IF($DI252&gt;=11,INDEX($CL:$CL,$DH252+11),"")</f>
      </c>
      <c r="CY252">
        <f>IF($DI252&gt;=12,INDEX($CL:$CL,$DH252+12),"")</f>
      </c>
      <c r="CZ252">
        <f>IF($DI252&gt;=13,INDEX($CL:$CL,$DH252+13),"")</f>
      </c>
      <c r="DA252">
        <f>IF($DI252&gt;=14,INDEX($CL:$CL,$DH252+14),"")</f>
      </c>
      <c r="DB252">
        <f>IF($DI252&gt;=15,INDEX($CL:$CL,$DH252+15),"")</f>
      </c>
      <c r="DC252">
        <f>IF($DI252&gt;=16,INDEX($CL:$CL,$DH252+16),"")</f>
      </c>
      <c r="DD252">
        <f>IF($DI252&gt;=17,INDEX($CL:$CL,$DH252+17),"")</f>
      </c>
      <c r="DE252">
        <f>IF($DI252&gt;=18,INDEX($CL:$CL,$DH252+18),"")</f>
      </c>
      <c r="DF252">
        <f>IF($DI252&gt;=19,INDEX($CL:$CL,$DH252+19),"")</f>
      </c>
      <c r="DG252">
        <f>IF($DI252&gt;=20,INDEX($CL:$CL,$DH252+20),"")</f>
      </c>
      <c r="DH252">
        <f>IFERROR(MATCH($CK252,$CL$2:$CL$1558,0)+1,0)</f>
      </c>
      <c r="DI252">
        <f>IFERROR(INDEX($CM$2:$CM$1558,MATCH($CK252,$CL$2:$CL$1558,0)),0)</f>
      </c>
      <c r="DJ252">
        <f>IFERROR(INDEX($AQ:$AQ,MATCH($K252,$AP:$AP,0))&amp;"","")</f>
      </c>
      <c r="DN252">
        <f>IF($GQ252&gt;=1,INDEX($DK:$DK,$GP252+1),"")</f>
      </c>
      <c r="DO252">
        <f>IF($GQ252&gt;=2,INDEX($DK:$DK,$GP252+2),"")</f>
      </c>
      <c r="DP252">
        <f>IF($GQ252&gt;=3,INDEX($DK:$DK,$GP252+3),"")</f>
      </c>
      <c r="DQ252">
        <f>IF($GQ252&gt;=4,INDEX($DK:$DK,$GP252+4),"")</f>
      </c>
      <c r="DR252">
        <f>IF($GQ252&gt;=5,INDEX($DK:$DK,$GP252+5),"")</f>
      </c>
      <c r="DS252">
        <f>IF($GQ252&gt;=6,INDEX($DK:$DK,$GP252+6),"")</f>
      </c>
      <c r="DT252">
        <f>IF($GQ252&gt;=7,INDEX($DK:$DK,$GP252+7),"")</f>
      </c>
      <c r="DU252">
        <f>IF($GQ252&gt;=8,INDEX($DK:$DK,$GP252+8),"")</f>
      </c>
      <c r="DV252">
        <f>IF($GQ252&gt;=9,INDEX($DK:$DK,$GP252+9),"")</f>
      </c>
      <c r="DW252">
        <f>IF($GQ252&gt;=10,INDEX($DK:$DK,$GP252+10),"")</f>
      </c>
      <c r="DX252">
        <f>IF($GQ252&gt;=11,INDEX($DK:$DK,$GP252+11),"")</f>
      </c>
      <c r="DY252">
        <f>IF($GQ252&gt;=12,INDEX($DK:$DK,$GP252+12),"")</f>
      </c>
      <c r="DZ252">
        <f>IF($GQ252&gt;=13,INDEX($DK:$DK,$GP252+13),"")</f>
      </c>
      <c r="EA252">
        <f>IF($GQ252&gt;=14,INDEX($DK:$DK,$GP252+14),"")</f>
      </c>
      <c r="EB252">
        <f>IF($GQ252&gt;=15,INDEX($DK:$DK,$GP252+15),"")</f>
      </c>
      <c r="EC252">
        <f>IF($GQ252&gt;=16,INDEX($DK:$DK,$GP252+16),"")</f>
      </c>
      <c r="ED252">
        <f>IF($GQ252&gt;=17,INDEX($DK:$DK,$GP252+17),"")</f>
      </c>
      <c r="EE252">
        <f>IF($GQ252&gt;=18,INDEX($DK:$DK,$GP252+18),"")</f>
      </c>
      <c r="EF252">
        <f>IF($GQ252&gt;=19,INDEX($DK:$DK,$GP252+19),"")</f>
      </c>
      <c r="EG252">
        <f>IF($GQ252&gt;=20,INDEX($DK:$DK,$GP252+20),"")</f>
      </c>
      <c r="EH252">
        <f>IF($GQ252&gt;=21,INDEX($DK:$DK,$GP252+21),"")</f>
      </c>
      <c r="EI252">
        <f>IF($GQ252&gt;=22,INDEX($DK:$DK,$GP252+22),"")</f>
      </c>
      <c r="EJ252">
        <f>IF($GQ252&gt;=23,INDEX($DK:$DK,$GP252+23),"")</f>
      </c>
      <c r="EK252">
        <f>IF($GQ252&gt;=24,INDEX($DK:$DK,$GP252+24),"")</f>
      </c>
      <c r="EL252">
        <f>IF($GQ252&gt;=25,INDEX($DK:$DK,$GP252+25),"")</f>
      </c>
      <c r="EM252">
        <f>IF($GQ252&gt;=26,INDEX($DK:$DK,$GP252+26),"")</f>
      </c>
      <c r="EN252">
        <f>IF($GQ252&gt;=27,INDEX($DK:$DK,$GP252+27),"")</f>
      </c>
      <c r="EO252">
        <f>IF($GQ252&gt;=28,INDEX($DK:$DK,$GP252+28),"")</f>
      </c>
      <c r="EP252">
        <f>IF($GQ252&gt;=29,INDEX($DK:$DK,$GP252+29),"")</f>
      </c>
      <c r="EQ252">
        <f>IF($GQ252&gt;=30,INDEX($DK:$DK,$GP252+30),"")</f>
      </c>
      <c r="ER252">
        <f>IF($GQ252&gt;=31,INDEX($DK:$DK,$GP252+31),"")</f>
      </c>
      <c r="ES252">
        <f>IF($GQ252&gt;=32,INDEX($DK:$DK,$GP252+32),"")</f>
      </c>
      <c r="ET252">
        <f>IF($GQ252&gt;=33,INDEX($DK:$DK,$GP252+33),"")</f>
      </c>
      <c r="EU252">
        <f>IF($GQ252&gt;=34,INDEX($DK:$DK,$GP252+34),"")</f>
      </c>
      <c r="EV252">
        <f>IF($GQ252&gt;=35,INDEX($DK:$DK,$GP252+35),"")</f>
      </c>
      <c r="EW252">
        <f>IF($GQ252&gt;=36,INDEX($DK:$DK,$GP252+36),"")</f>
      </c>
      <c r="EX252">
        <f>IF($GQ252&gt;=37,INDEX($DK:$DK,$GP252+37),"")</f>
      </c>
      <c r="EY252">
        <f>IF($GQ252&gt;=38,INDEX($DK:$DK,$GP252+38),"")</f>
      </c>
      <c r="EZ252">
        <f>IF($GQ252&gt;=39,INDEX($DK:$DK,$GP252+39),"")</f>
      </c>
      <c r="FA252">
        <f>IF($GQ252&gt;=40,INDEX($DK:$DK,$GP252+40),"")</f>
      </c>
      <c r="FB252">
        <f>IF($GQ252&gt;=1,INDEX($DL:$DL,$GP252+1),"")</f>
      </c>
      <c r="FC252">
        <f>IF($GQ252&gt;=2,INDEX($DL:$DL,$GP252+2),"")</f>
      </c>
      <c r="FD252">
        <f>IF($GQ252&gt;=3,INDEX($DL:$DL,$GP252+3),"")</f>
      </c>
      <c r="FE252">
        <f>IF($GQ252&gt;=4,INDEX($DL:$DL,$GP252+4),"")</f>
      </c>
      <c r="FF252">
        <f>IF($GQ252&gt;=5,INDEX($DL:$DL,$GP252+5),"")</f>
      </c>
      <c r="FG252">
        <f>IF($GQ252&gt;=6,INDEX($DL:$DL,$GP252+6),"")</f>
      </c>
      <c r="FH252">
        <f>IF($GQ252&gt;=7,INDEX($DL:$DL,$GP252+7),"")</f>
      </c>
      <c r="FI252">
        <f>IF($GQ252&gt;=8,INDEX($DL:$DL,$GP252+8),"")</f>
      </c>
      <c r="FJ252">
        <f>IF($GQ252&gt;=9,INDEX($DL:$DL,$GP252+9),"")</f>
      </c>
      <c r="FK252">
        <f>IF($GQ252&gt;=10,INDEX($DL:$DL,$GP252+10),"")</f>
      </c>
      <c r="FL252">
        <f>IF($GQ252&gt;=11,INDEX($DL:$DL,$GP252+11),"")</f>
      </c>
      <c r="FM252">
        <f>IF($GQ252&gt;=12,INDEX($DL:$DL,$GP252+12),"")</f>
      </c>
      <c r="FN252">
        <f>IF($GQ252&gt;=13,INDEX($DL:$DL,$GP252+13),"")</f>
      </c>
      <c r="FO252">
        <f>IF($GQ252&gt;=14,INDEX($DL:$DL,$GP252+14),"")</f>
      </c>
      <c r="FP252">
        <f>IF($GQ252&gt;=15,INDEX($DL:$DL,$GP252+15),"")</f>
      </c>
      <c r="FQ252">
        <f>IF($GQ252&gt;=16,INDEX($DL:$DL,$GP252+16),"")</f>
      </c>
      <c r="FR252">
        <f>IF($GQ252&gt;=17,INDEX($DL:$DL,$GP252+17),"")</f>
      </c>
      <c r="FS252">
        <f>IF($GQ252&gt;=18,INDEX($DL:$DL,$GP252+18),"")</f>
      </c>
      <c r="FT252">
        <f>IF($GQ252&gt;=19,INDEX($DL:$DL,$GP252+19),"")</f>
      </c>
      <c r="FU252">
        <f>IF($GQ252&gt;=20,INDEX($DL:$DL,$GP252+20),"")</f>
      </c>
      <c r="FV252">
        <f>IF($GQ252&gt;=21,INDEX($DL:$DL,$GP252+21),"")</f>
      </c>
      <c r="FW252">
        <f>IF($GQ252&gt;=22,INDEX($DL:$DL,$GP252+22),"")</f>
      </c>
      <c r="FX252">
        <f>IF($GQ252&gt;=23,INDEX($DL:$DL,$GP252+23),"")</f>
      </c>
      <c r="FY252">
        <f>IF($GQ252&gt;=24,INDEX($DL:$DL,$GP252+24),"")</f>
      </c>
      <c r="FZ252">
        <f>IF($GQ252&gt;=25,INDEX($DL:$DL,$GP252+25),"")</f>
      </c>
      <c r="GA252">
        <f>IF($GQ252&gt;=26,INDEX($DL:$DL,$GP252+26),"")</f>
      </c>
      <c r="GB252">
        <f>IF($GQ252&gt;=27,INDEX($DL:$DL,$GP252+27),"")</f>
      </c>
      <c r="GC252">
        <f>IF($GQ252&gt;=28,INDEX($DL:$DL,$GP252+28),"")</f>
      </c>
      <c r="GD252">
        <f>IF($GQ252&gt;=29,INDEX($DL:$DL,$GP252+29),"")</f>
      </c>
      <c r="GE252">
        <f>IF($GQ252&gt;=30,INDEX($DL:$DL,$GP252+30),"")</f>
      </c>
      <c r="GF252">
        <f>IF($GQ252&gt;=31,INDEX($DL:$DL,$GP252+31),"")</f>
      </c>
      <c r="GG252">
        <f>IF($GQ252&gt;=32,INDEX($DL:$DL,$GP252+32),"")</f>
      </c>
      <c r="GH252">
        <f>IF($GQ252&gt;=33,INDEX($DL:$DL,$GP252+33),"")</f>
      </c>
      <c r="GI252">
        <f>IF($GQ252&gt;=34,INDEX($DL:$DL,$GP252+34),"")</f>
      </c>
      <c r="GJ252">
        <f>IF($GQ252&gt;=35,INDEX($DL:$DL,$GP252+35),"")</f>
      </c>
      <c r="GK252">
        <f>IF($GQ252&gt;=36,INDEX($DL:$DL,$GP252+36),"")</f>
      </c>
      <c r="GL252">
        <f>IF($GQ252&gt;=37,INDEX($DL:$DL,$GP252+37),"")</f>
      </c>
      <c r="GM252">
        <f>IF($GQ252&gt;=38,INDEX($DL:$DL,$GP252+38),"")</f>
      </c>
      <c r="GN252">
        <f>IF($GQ252&gt;=39,INDEX($DL:$DL,$GP252+39),"")</f>
      </c>
      <c r="GO252">
        <f>IF($GQ252&gt;=40,INDEX($DL:$DL,$GP252+40),"")</f>
      </c>
      <c r="GP252">
        <f>IFERROR(MATCH($DJ252,$DK$2:$DK$148,0)+1,0)</f>
      </c>
      <c r="GQ252">
        <f>IFERROR(INDEX($DM$2:$DM$148,MATCH($DJ252,$DK$2:$DK$148,0)),0)</f>
      </c>
      <c r="GR252">
        <f>IFERROR(MATCH($L252,$DN$252:$FA$252,0),0)</f>
      </c>
      <c r="GS252">
        <f>IF($GR252&gt;0,INDEX($FB$252:$GO$252,$GR252),"")</f>
      </c>
      <c r="GT252" t="s">
        <v>631</v>
      </c>
      <c r="GV252">
        <f>IF($JE252&gt;=1,INDEX($GT:$GT,$JD252+1),"")</f>
      </c>
      <c r="GW252">
        <f>IF($JE252&gt;=2,INDEX($GT:$GT,$JD252+2),"")</f>
      </c>
      <c r="GX252">
        <f>IF($JE252&gt;=3,INDEX($GT:$GT,$JD252+3),"")</f>
      </c>
      <c r="GY252">
        <f>IF($JE252&gt;=4,INDEX($GT:$GT,$JD252+4),"")</f>
      </c>
      <c r="GZ252">
        <f>IF($JE252&gt;=5,INDEX($GT:$GT,$JD252+5),"")</f>
      </c>
      <c r="HA252">
        <f>IF($JE252&gt;=6,INDEX($GT:$GT,$JD252+6),"")</f>
      </c>
      <c r="HB252">
        <f>IF($JE252&gt;=7,INDEX($GT:$GT,$JD252+7),"")</f>
      </c>
      <c r="HC252">
        <f>IF($JE252&gt;=8,INDEX($GT:$GT,$JD252+8),"")</f>
      </c>
      <c r="HD252">
        <f>IF($JE252&gt;=9,INDEX($GT:$GT,$JD252+9),"")</f>
      </c>
      <c r="HE252">
        <f>IF($JE252&gt;=10,INDEX($GT:$GT,$JD252+10),"")</f>
      </c>
      <c r="HF252">
        <f>IF($JE252&gt;=11,INDEX($GT:$GT,$JD252+11),"")</f>
      </c>
      <c r="HG252">
        <f>IF($JE252&gt;=12,INDEX($GT:$GT,$JD252+12),"")</f>
      </c>
      <c r="HH252">
        <f>IF($JE252&gt;=13,INDEX($GT:$GT,$JD252+13),"")</f>
      </c>
      <c r="HI252">
        <f>IF($JE252&gt;=14,INDEX($GT:$GT,$JD252+14),"")</f>
      </c>
      <c r="HJ252">
        <f>IF($JE252&gt;=15,INDEX($GT:$GT,$JD252+15),"")</f>
      </c>
      <c r="HK252">
        <f>IF($JE252&gt;=16,INDEX($GT:$GT,$JD252+16),"")</f>
      </c>
      <c r="HL252">
        <f>IF($JE252&gt;=17,INDEX($GT:$GT,$JD252+17),"")</f>
      </c>
      <c r="HM252">
        <f>IF($JE252&gt;=18,INDEX($GT:$GT,$JD252+18),"")</f>
      </c>
      <c r="HN252">
        <f>IF($JE252&gt;=19,INDEX($GT:$GT,$JD252+19),"")</f>
      </c>
      <c r="HO252">
        <f>IF($JE252&gt;=20,INDEX($GT:$GT,$JD252+20),"")</f>
      </c>
      <c r="HP252">
        <f>IF($JE252&gt;=21,INDEX($GT:$GT,$JD252+21),"")</f>
      </c>
      <c r="HQ252">
        <f>IF($JE252&gt;=22,INDEX($GT:$GT,$JD252+22),"")</f>
      </c>
      <c r="HR252">
        <f>IF($JE252&gt;=23,INDEX($GT:$GT,$JD252+23),"")</f>
      </c>
      <c r="HS252">
        <f>IF($JE252&gt;=24,INDEX($GT:$GT,$JD252+24),"")</f>
      </c>
      <c r="HT252">
        <f>IF($JE252&gt;=25,INDEX($GT:$GT,$JD252+25),"")</f>
      </c>
      <c r="HU252">
        <f>IF($JE252&gt;=26,INDEX($GT:$GT,$JD252+26),"")</f>
      </c>
      <c r="HV252">
        <f>IF($JE252&gt;=27,INDEX($GT:$GT,$JD252+27),"")</f>
      </c>
      <c r="HW252">
        <f>IF($JE252&gt;=28,INDEX($GT:$GT,$JD252+28),"")</f>
      </c>
      <c r="HX252">
        <f>IF($JE252&gt;=29,INDEX($GT:$GT,$JD252+29),"")</f>
      </c>
      <c r="HY252">
        <f>IF($JE252&gt;=30,INDEX($GT:$GT,$JD252+30),"")</f>
      </c>
      <c r="HZ252">
        <f>IF($JE252&gt;=31,INDEX($GT:$GT,$JD252+31),"")</f>
      </c>
      <c r="IA252">
        <f>IF($JE252&gt;=32,INDEX($GT:$GT,$JD252+32),"")</f>
      </c>
      <c r="IB252">
        <f>IF($JE252&gt;=33,INDEX($GT:$GT,$JD252+33),"")</f>
      </c>
      <c r="IC252">
        <f>IF($JE252&gt;=34,INDEX($GT:$GT,$JD252+34),"")</f>
      </c>
      <c r="ID252">
        <f>IF($JE252&gt;=35,INDEX($GT:$GT,$JD252+35),"")</f>
      </c>
      <c r="IE252">
        <f>IF($JE252&gt;=36,INDEX($GT:$GT,$JD252+36),"")</f>
      </c>
      <c r="IF252">
        <f>IF($JE252&gt;=37,INDEX($GT:$GT,$JD252+37),"")</f>
      </c>
      <c r="IG252">
        <f>IF($JE252&gt;=38,INDEX($GT:$GT,$JD252+38),"")</f>
      </c>
      <c r="IH252">
        <f>IF($JE252&gt;=39,INDEX($GT:$GT,$JD252+39),"")</f>
      </c>
      <c r="II252">
        <f>IF($JE252&gt;=40,INDEX($GT:$GT,$JD252+40),"")</f>
      </c>
      <c r="IJ252">
        <f>IF($JE252&gt;=41,INDEX($GT:$GT,$JD252+41),"")</f>
      </c>
      <c r="IK252">
        <f>IF($JE252&gt;=42,INDEX($GT:$GT,$JD252+42),"")</f>
      </c>
      <c r="IL252">
        <f>IF($JE252&gt;=43,INDEX($GT:$GT,$JD252+43),"")</f>
      </c>
      <c r="IM252">
        <f>IF($JE252&gt;=44,INDEX($GT:$GT,$JD252+44),"")</f>
      </c>
      <c r="IN252">
        <f>IF($JE252&gt;=45,INDEX($GT:$GT,$JD252+45),"")</f>
      </c>
      <c r="IO252">
        <f>IF($JE252&gt;=46,INDEX($GT:$GT,$JD252+46),"")</f>
      </c>
      <c r="IP252">
        <f>IF($JE252&gt;=47,INDEX($GT:$GT,$JD252+47),"")</f>
      </c>
      <c r="IQ252">
        <f>IF($JE252&gt;=48,INDEX($GT:$GT,$JD252+48),"")</f>
      </c>
      <c r="IR252">
        <f>IF($JE252&gt;=49,INDEX($GT:$GT,$JD252+49),"")</f>
      </c>
      <c r="IS252">
        <f>IF($JE252&gt;=50,INDEX($GT:$GT,$JD252+50),"")</f>
      </c>
      <c r="IT252">
        <f>IF($JE252&gt;=51,INDEX($GT:$GT,$JD252+51),"")</f>
      </c>
      <c r="IU252">
        <f>IF($JE252&gt;=52,INDEX($GT:$GT,$JD252+52),"")</f>
      </c>
      <c r="IV252">
        <f>IF($JE252&gt;=53,INDEX($GT:$GT,$JD252+53),"")</f>
      </c>
      <c r="IW252">
        <f>IF($JE252&gt;=54,INDEX($GT:$GT,$JD252+54),"")</f>
      </c>
      <c r="IX252">
        <f>IF($JE252&gt;=55,INDEX($GT:$GT,$JD252+55),"")</f>
      </c>
      <c r="IY252">
        <f>IF($JE252&gt;=56,INDEX($GT:$GT,$JD252+56),"")</f>
      </c>
      <c r="IZ252">
        <f>IF($JE252&gt;=57,INDEX($GT:$GT,$JD252+57),"")</f>
      </c>
      <c r="JA252">
        <f>IF($JE252&gt;=58,INDEX($GT:$GT,$JD252+58),"")</f>
      </c>
      <c r="JB252">
        <f>IF($JE252&gt;=59,INDEX($GT:$GT,$JD252+59),"")</f>
      </c>
      <c r="JC252">
        <f>IF($JE252&gt;=60,INDEX($GT:$GT,$JD252+60),"")</f>
      </c>
      <c r="JD252">
        <f>IFERROR(MATCH($GS252,$GT$2:$GT$322,0)+1,0)</f>
      </c>
      <c r="JE252">
        <f>IFERROR(INDEX($GU$2:$GU$322,MATCH($GS252,$GT$2:$GT$322,0)),0)</f>
      </c>
      <c r="JF252" t="s">
        <v>28</v>
      </c>
      <c r="JG252" t="s">
        <v>28</v>
      </c>
    </row>
    <row r="253" spans="1:267" x14ac:dyDescent="0.25">
      <c r="J253" s="1"/>
      <c r="K253" s="1"/>
      <c r="L253" s="1"/>
      <c r="M253" s="1"/>
      <c r="N253" s="1">
        <f>IFERROR(IF(FIND(" - ",$J253)&gt;0,MID($J253,FIND(" - ",$J253)+3,LEN($J253)),""),"")</f>
      </c>
      <c r="P253" s="1"/>
      <c r="S253" t="s">
        <v>28</v>
      </c>
      <c r="U253">
        <f>IF(OR($S253="",$T253=""),"",IFERROR($S253/$T253,0))</f>
      </c>
      <c r="V253">
        <f>IF($S253="","",
IF($K253="","",
IF(ISNUMBER(SEARCH("exempt",LOWER($K253))),0,
$S253*(VALUE(SUBSTITUTE($K253,"%",""))/100))))</f>
      </c>
      <c r="AB253">
        <f>IF($S253="","",
SUM($S253,$V253,$Z253,$W253,$Y253)-
IF($AA253="",0,VALUE($AA253)))</f>
      </c>
      <c r="AJ253" t="s">
        <v>908</v>
      </c>
      <c r="AR253">
        <f>IFERROR(LEFT($J253,FIND(" - ",$J253)-1),$J253)</f>
      </c>
      <c r="AU253">
        <f>IF($CJ253&gt;=1,INDEX($AS:$AS,$CI253+1),"")</f>
      </c>
      <c r="AV253">
        <f>IF($CJ253&gt;=2,INDEX($AS:$AS,$CI253+2),"")</f>
      </c>
      <c r="AW253">
        <f>IF($CJ253&gt;=3,INDEX($AS:$AS,$CI253+3),"")</f>
      </c>
      <c r="AX253">
        <f>IF($CJ253&gt;=4,INDEX($AS:$AS,$CI253+4),"")</f>
      </c>
      <c r="AY253">
        <f>IF($CJ253&gt;=5,INDEX($AS:$AS,$CI253+5),"")</f>
      </c>
      <c r="AZ253">
        <f>IF($CJ253&gt;=6,INDEX($AS:$AS,$CI253+6),"")</f>
      </c>
      <c r="BA253">
        <f>IF($CJ253&gt;=7,INDEX($AS:$AS,$CI253+7),"")</f>
      </c>
      <c r="BB253">
        <f>IF($CJ253&gt;=8,INDEX($AS:$AS,$CI253+8),"")</f>
      </c>
      <c r="BC253">
        <f>IF($CJ253&gt;=9,INDEX($AS:$AS,$CI253+9),"")</f>
      </c>
      <c r="BD253">
        <f>IF($CJ253&gt;=10,INDEX($AS:$AS,$CI253+10),"")</f>
      </c>
      <c r="BE253">
        <f>IF($CJ253&gt;=11,INDEX($AS:$AS,$CI253+11),"")</f>
      </c>
      <c r="BF253">
        <f>IF($CJ253&gt;=12,INDEX($AS:$AS,$CI253+12),"")</f>
      </c>
      <c r="BG253">
        <f>IF($CJ253&gt;=13,INDEX($AS:$AS,$CI253+13),"")</f>
      </c>
      <c r="BH253">
        <f>IF($CJ253&gt;=14,INDEX($AS:$AS,$CI253+14),"")</f>
      </c>
      <c r="BI253">
        <f>IF($CJ253&gt;=15,INDEX($AS:$AS,$CI253+15),"")</f>
      </c>
      <c r="BJ253">
        <f>IF($CJ253&gt;=16,INDEX($AS:$AS,$CI253+16),"")</f>
      </c>
      <c r="BK253">
        <f>IF($CJ253&gt;=17,INDEX($AS:$AS,$CI253+17),"")</f>
      </c>
      <c r="BL253">
        <f>IF($CJ253&gt;=18,INDEX($AS:$AS,$CI253+18),"")</f>
      </c>
      <c r="BM253">
        <f>IF($CJ253&gt;=19,INDEX($AS:$AS,$CI253+19),"")</f>
      </c>
      <c r="BN253">
        <f>IF($CJ253&gt;=20,INDEX($AS:$AS,$CI253+20),"")</f>
      </c>
      <c r="BO253">
        <f>IF($CJ253&gt;=21,INDEX($AS:$AS,$CI253+21),"")</f>
      </c>
      <c r="BP253">
        <f>IF($CJ253&gt;=22,INDEX($AS:$AS,$CI253+22),"")</f>
      </c>
      <c r="BQ253">
        <f>IF($CJ253&gt;=23,INDEX($AS:$AS,$CI253+23),"")</f>
      </c>
      <c r="BR253">
        <f>IF($CJ253&gt;=24,INDEX($AS:$AS,$CI253+24),"")</f>
      </c>
      <c r="BS253">
        <f>IF($CJ253&gt;=25,INDEX($AS:$AS,$CI253+25),"")</f>
      </c>
      <c r="BT253">
        <f>IF($CJ253&gt;=26,INDEX($AS:$AS,$CI253+26),"")</f>
      </c>
      <c r="BU253">
        <f>IF($CJ253&gt;=27,INDEX($AS:$AS,$CI253+27),"")</f>
      </c>
      <c r="BV253">
        <f>IF($CJ253&gt;=28,INDEX($AS:$AS,$CI253+28),"")</f>
      </c>
      <c r="BW253">
        <f>IF($CJ253&gt;=29,INDEX($AS:$AS,$CI253+29),"")</f>
      </c>
      <c r="BX253">
        <f>IF($CJ253&gt;=30,INDEX($AS:$AS,$CI253+30),"")</f>
      </c>
      <c r="BY253">
        <f>IF($CJ253&gt;=31,INDEX($AS:$AS,$CI253+31),"")</f>
      </c>
      <c r="BZ253">
        <f>IF($CJ253&gt;=32,INDEX($AS:$AS,$CI253+32),"")</f>
      </c>
      <c r="CA253">
        <f>IF($CJ253&gt;=33,INDEX($AS:$AS,$CI253+33),"")</f>
      </c>
      <c r="CB253">
        <f>IF($CJ253&gt;=34,INDEX($AS:$AS,$CI253+34),"")</f>
      </c>
      <c r="CC253">
        <f>IF($CJ253&gt;=35,INDEX($AS:$AS,$CI253+35),"")</f>
      </c>
      <c r="CD253">
        <f>IF($CJ253&gt;=36,INDEX($AS:$AS,$CI253+36),"")</f>
      </c>
      <c r="CE253">
        <f>IF($CJ253&gt;=37,INDEX($AS:$AS,$CI253+37),"")</f>
      </c>
      <c r="CF253">
        <f>IF($CJ253&gt;=38,INDEX($AS:$AS,$CI253+38),"")</f>
      </c>
      <c r="CG253">
        <f>IF($CJ253&gt;=39,INDEX($AS:$AS,$CI253+39),"")</f>
      </c>
      <c r="CH253">
        <f>IF($CJ253&gt;=40,INDEX($AS:$AS,$CI253+40),"")</f>
      </c>
      <c r="CI253">
        <f>IFERROR(MATCH($AR253,$AS$2:$AS$133,0)+1,0)</f>
      </c>
      <c r="CJ253">
        <f>IFERROR(INDEX($AT$2:$AT$133,MATCH($AR253,$AS$2:$AS$133,0)),0)</f>
      </c>
      <c r="CK253">
        <f>IFERROR(LEFT($O253,FIND(" - ",$O253)-1),$O253)</f>
      </c>
      <c r="CL253" t="s">
        <v>132</v>
      </c>
      <c r="CN253">
        <f>IF($DI253&gt;=1,INDEX($CL:$CL,$DH253+1),"")</f>
      </c>
      <c r="CO253">
        <f>IF($DI253&gt;=2,INDEX($CL:$CL,$DH253+2),"")</f>
      </c>
      <c r="CP253">
        <f>IF($DI253&gt;=3,INDEX($CL:$CL,$DH253+3),"")</f>
      </c>
      <c r="CQ253">
        <f>IF($DI253&gt;=4,INDEX($CL:$CL,$DH253+4),"")</f>
      </c>
      <c r="CR253">
        <f>IF($DI253&gt;=5,INDEX($CL:$CL,$DH253+5),"")</f>
      </c>
      <c r="CS253">
        <f>IF($DI253&gt;=6,INDEX($CL:$CL,$DH253+6),"")</f>
      </c>
      <c r="CT253">
        <f>IF($DI253&gt;=7,INDEX($CL:$CL,$DH253+7),"")</f>
      </c>
      <c r="CU253">
        <f>IF($DI253&gt;=8,INDEX($CL:$CL,$DH253+8),"")</f>
      </c>
      <c r="CV253">
        <f>IF($DI253&gt;=9,INDEX($CL:$CL,$DH253+9),"")</f>
      </c>
      <c r="CW253">
        <f>IF($DI253&gt;=10,INDEX($CL:$CL,$DH253+10),"")</f>
      </c>
      <c r="CX253">
        <f>IF($DI253&gt;=11,INDEX($CL:$CL,$DH253+11),"")</f>
      </c>
      <c r="CY253">
        <f>IF($DI253&gt;=12,INDEX($CL:$CL,$DH253+12),"")</f>
      </c>
      <c r="CZ253">
        <f>IF($DI253&gt;=13,INDEX($CL:$CL,$DH253+13),"")</f>
      </c>
      <c r="DA253">
        <f>IF($DI253&gt;=14,INDEX($CL:$CL,$DH253+14),"")</f>
      </c>
      <c r="DB253">
        <f>IF($DI253&gt;=15,INDEX($CL:$CL,$DH253+15),"")</f>
      </c>
      <c r="DC253">
        <f>IF($DI253&gt;=16,INDEX($CL:$CL,$DH253+16),"")</f>
      </c>
      <c r="DD253">
        <f>IF($DI253&gt;=17,INDEX($CL:$CL,$DH253+17),"")</f>
      </c>
      <c r="DE253">
        <f>IF($DI253&gt;=18,INDEX($CL:$CL,$DH253+18),"")</f>
      </c>
      <c r="DF253">
        <f>IF($DI253&gt;=19,INDEX($CL:$CL,$DH253+19),"")</f>
      </c>
      <c r="DG253">
        <f>IF($DI253&gt;=20,INDEX($CL:$CL,$DH253+20),"")</f>
      </c>
      <c r="DH253">
        <f>IFERROR(MATCH($CK253,$CL$2:$CL$1558,0)+1,0)</f>
      </c>
      <c r="DI253">
        <f>IFERROR(INDEX($CM$2:$CM$1558,MATCH($CK253,$CL$2:$CL$1558,0)),0)</f>
      </c>
      <c r="DJ253">
        <f>IFERROR(INDEX($AQ:$AQ,MATCH($K253,$AP:$AP,0))&amp;"","")</f>
      </c>
      <c r="DN253">
        <f>IF($GQ253&gt;=1,INDEX($DK:$DK,$GP253+1),"")</f>
      </c>
      <c r="DO253">
        <f>IF($GQ253&gt;=2,INDEX($DK:$DK,$GP253+2),"")</f>
      </c>
      <c r="DP253">
        <f>IF($GQ253&gt;=3,INDEX($DK:$DK,$GP253+3),"")</f>
      </c>
      <c r="DQ253">
        <f>IF($GQ253&gt;=4,INDEX($DK:$DK,$GP253+4),"")</f>
      </c>
      <c r="DR253">
        <f>IF($GQ253&gt;=5,INDEX($DK:$DK,$GP253+5),"")</f>
      </c>
      <c r="DS253">
        <f>IF($GQ253&gt;=6,INDEX($DK:$DK,$GP253+6),"")</f>
      </c>
      <c r="DT253">
        <f>IF($GQ253&gt;=7,INDEX($DK:$DK,$GP253+7),"")</f>
      </c>
      <c r="DU253">
        <f>IF($GQ253&gt;=8,INDEX($DK:$DK,$GP253+8),"")</f>
      </c>
      <c r="DV253">
        <f>IF($GQ253&gt;=9,INDEX($DK:$DK,$GP253+9),"")</f>
      </c>
      <c r="DW253">
        <f>IF($GQ253&gt;=10,INDEX($DK:$DK,$GP253+10),"")</f>
      </c>
      <c r="DX253">
        <f>IF($GQ253&gt;=11,INDEX($DK:$DK,$GP253+11),"")</f>
      </c>
      <c r="DY253">
        <f>IF($GQ253&gt;=12,INDEX($DK:$DK,$GP253+12),"")</f>
      </c>
      <c r="DZ253">
        <f>IF($GQ253&gt;=13,INDEX($DK:$DK,$GP253+13),"")</f>
      </c>
      <c r="EA253">
        <f>IF($GQ253&gt;=14,INDEX($DK:$DK,$GP253+14),"")</f>
      </c>
      <c r="EB253">
        <f>IF($GQ253&gt;=15,INDEX($DK:$DK,$GP253+15),"")</f>
      </c>
      <c r="EC253">
        <f>IF($GQ253&gt;=16,INDEX($DK:$DK,$GP253+16),"")</f>
      </c>
      <c r="ED253">
        <f>IF($GQ253&gt;=17,INDEX($DK:$DK,$GP253+17),"")</f>
      </c>
      <c r="EE253">
        <f>IF($GQ253&gt;=18,INDEX($DK:$DK,$GP253+18),"")</f>
      </c>
      <c r="EF253">
        <f>IF($GQ253&gt;=19,INDEX($DK:$DK,$GP253+19),"")</f>
      </c>
      <c r="EG253">
        <f>IF($GQ253&gt;=20,INDEX($DK:$DK,$GP253+20),"")</f>
      </c>
      <c r="EH253">
        <f>IF($GQ253&gt;=21,INDEX($DK:$DK,$GP253+21),"")</f>
      </c>
      <c r="EI253">
        <f>IF($GQ253&gt;=22,INDEX($DK:$DK,$GP253+22),"")</f>
      </c>
      <c r="EJ253">
        <f>IF($GQ253&gt;=23,INDEX($DK:$DK,$GP253+23),"")</f>
      </c>
      <c r="EK253">
        <f>IF($GQ253&gt;=24,INDEX($DK:$DK,$GP253+24),"")</f>
      </c>
      <c r="EL253">
        <f>IF($GQ253&gt;=25,INDEX($DK:$DK,$GP253+25),"")</f>
      </c>
      <c r="EM253">
        <f>IF($GQ253&gt;=26,INDEX($DK:$DK,$GP253+26),"")</f>
      </c>
      <c r="EN253">
        <f>IF($GQ253&gt;=27,INDEX($DK:$DK,$GP253+27),"")</f>
      </c>
      <c r="EO253">
        <f>IF($GQ253&gt;=28,INDEX($DK:$DK,$GP253+28),"")</f>
      </c>
      <c r="EP253">
        <f>IF($GQ253&gt;=29,INDEX($DK:$DK,$GP253+29),"")</f>
      </c>
      <c r="EQ253">
        <f>IF($GQ253&gt;=30,INDEX($DK:$DK,$GP253+30),"")</f>
      </c>
      <c r="ER253">
        <f>IF($GQ253&gt;=31,INDEX($DK:$DK,$GP253+31),"")</f>
      </c>
      <c r="ES253">
        <f>IF($GQ253&gt;=32,INDEX($DK:$DK,$GP253+32),"")</f>
      </c>
      <c r="ET253">
        <f>IF($GQ253&gt;=33,INDEX($DK:$DK,$GP253+33),"")</f>
      </c>
      <c r="EU253">
        <f>IF($GQ253&gt;=34,INDEX($DK:$DK,$GP253+34),"")</f>
      </c>
      <c r="EV253">
        <f>IF($GQ253&gt;=35,INDEX($DK:$DK,$GP253+35),"")</f>
      </c>
      <c r="EW253">
        <f>IF($GQ253&gt;=36,INDEX($DK:$DK,$GP253+36),"")</f>
      </c>
      <c r="EX253">
        <f>IF($GQ253&gt;=37,INDEX($DK:$DK,$GP253+37),"")</f>
      </c>
      <c r="EY253">
        <f>IF($GQ253&gt;=38,INDEX($DK:$DK,$GP253+38),"")</f>
      </c>
      <c r="EZ253">
        <f>IF($GQ253&gt;=39,INDEX($DK:$DK,$GP253+39),"")</f>
      </c>
      <c r="FA253">
        <f>IF($GQ253&gt;=40,INDEX($DK:$DK,$GP253+40),"")</f>
      </c>
      <c r="FB253">
        <f>IF($GQ253&gt;=1,INDEX($DL:$DL,$GP253+1),"")</f>
      </c>
      <c r="FC253">
        <f>IF($GQ253&gt;=2,INDEX($DL:$DL,$GP253+2),"")</f>
      </c>
      <c r="FD253">
        <f>IF($GQ253&gt;=3,INDEX($DL:$DL,$GP253+3),"")</f>
      </c>
      <c r="FE253">
        <f>IF($GQ253&gt;=4,INDEX($DL:$DL,$GP253+4),"")</f>
      </c>
      <c r="FF253">
        <f>IF($GQ253&gt;=5,INDEX($DL:$DL,$GP253+5),"")</f>
      </c>
      <c r="FG253">
        <f>IF($GQ253&gt;=6,INDEX($DL:$DL,$GP253+6),"")</f>
      </c>
      <c r="FH253">
        <f>IF($GQ253&gt;=7,INDEX($DL:$DL,$GP253+7),"")</f>
      </c>
      <c r="FI253">
        <f>IF($GQ253&gt;=8,INDEX($DL:$DL,$GP253+8),"")</f>
      </c>
      <c r="FJ253">
        <f>IF($GQ253&gt;=9,INDEX($DL:$DL,$GP253+9),"")</f>
      </c>
      <c r="FK253">
        <f>IF($GQ253&gt;=10,INDEX($DL:$DL,$GP253+10),"")</f>
      </c>
      <c r="FL253">
        <f>IF($GQ253&gt;=11,INDEX($DL:$DL,$GP253+11),"")</f>
      </c>
      <c r="FM253">
        <f>IF($GQ253&gt;=12,INDEX($DL:$DL,$GP253+12),"")</f>
      </c>
      <c r="FN253">
        <f>IF($GQ253&gt;=13,INDEX($DL:$DL,$GP253+13),"")</f>
      </c>
      <c r="FO253">
        <f>IF($GQ253&gt;=14,INDEX($DL:$DL,$GP253+14),"")</f>
      </c>
      <c r="FP253">
        <f>IF($GQ253&gt;=15,INDEX($DL:$DL,$GP253+15),"")</f>
      </c>
      <c r="FQ253">
        <f>IF($GQ253&gt;=16,INDEX($DL:$DL,$GP253+16),"")</f>
      </c>
      <c r="FR253">
        <f>IF($GQ253&gt;=17,INDEX($DL:$DL,$GP253+17),"")</f>
      </c>
      <c r="FS253">
        <f>IF($GQ253&gt;=18,INDEX($DL:$DL,$GP253+18),"")</f>
      </c>
      <c r="FT253">
        <f>IF($GQ253&gt;=19,INDEX($DL:$DL,$GP253+19),"")</f>
      </c>
      <c r="FU253">
        <f>IF($GQ253&gt;=20,INDEX($DL:$DL,$GP253+20),"")</f>
      </c>
      <c r="FV253">
        <f>IF($GQ253&gt;=21,INDEX($DL:$DL,$GP253+21),"")</f>
      </c>
      <c r="FW253">
        <f>IF($GQ253&gt;=22,INDEX($DL:$DL,$GP253+22),"")</f>
      </c>
      <c r="FX253">
        <f>IF($GQ253&gt;=23,INDEX($DL:$DL,$GP253+23),"")</f>
      </c>
      <c r="FY253">
        <f>IF($GQ253&gt;=24,INDEX($DL:$DL,$GP253+24),"")</f>
      </c>
      <c r="FZ253">
        <f>IF($GQ253&gt;=25,INDEX($DL:$DL,$GP253+25),"")</f>
      </c>
      <c r="GA253">
        <f>IF($GQ253&gt;=26,INDEX($DL:$DL,$GP253+26),"")</f>
      </c>
      <c r="GB253">
        <f>IF($GQ253&gt;=27,INDEX($DL:$DL,$GP253+27),"")</f>
      </c>
      <c r="GC253">
        <f>IF($GQ253&gt;=28,INDEX($DL:$DL,$GP253+28),"")</f>
      </c>
      <c r="GD253">
        <f>IF($GQ253&gt;=29,INDEX($DL:$DL,$GP253+29),"")</f>
      </c>
      <c r="GE253">
        <f>IF($GQ253&gt;=30,INDEX($DL:$DL,$GP253+30),"")</f>
      </c>
      <c r="GF253">
        <f>IF($GQ253&gt;=31,INDEX($DL:$DL,$GP253+31),"")</f>
      </c>
      <c r="GG253">
        <f>IF($GQ253&gt;=32,INDEX($DL:$DL,$GP253+32),"")</f>
      </c>
      <c r="GH253">
        <f>IF($GQ253&gt;=33,INDEX($DL:$DL,$GP253+33),"")</f>
      </c>
      <c r="GI253">
        <f>IF($GQ253&gt;=34,INDEX($DL:$DL,$GP253+34),"")</f>
      </c>
      <c r="GJ253">
        <f>IF($GQ253&gt;=35,INDEX($DL:$DL,$GP253+35),"")</f>
      </c>
      <c r="GK253">
        <f>IF($GQ253&gt;=36,INDEX($DL:$DL,$GP253+36),"")</f>
      </c>
      <c r="GL253">
        <f>IF($GQ253&gt;=37,INDEX($DL:$DL,$GP253+37),"")</f>
      </c>
      <c r="GM253">
        <f>IF($GQ253&gt;=38,INDEX($DL:$DL,$GP253+38),"")</f>
      </c>
      <c r="GN253">
        <f>IF($GQ253&gt;=39,INDEX($DL:$DL,$GP253+39),"")</f>
      </c>
      <c r="GO253">
        <f>IF($GQ253&gt;=40,INDEX($DL:$DL,$GP253+40),"")</f>
      </c>
      <c r="GP253">
        <f>IFERROR(MATCH($DJ253,$DK$2:$DK$148,0)+1,0)</f>
      </c>
      <c r="GQ253">
        <f>IFERROR(INDEX($DM$2:$DM$148,MATCH($DJ253,$DK$2:$DK$148,0)),0)</f>
      </c>
      <c r="GR253">
        <f>IFERROR(MATCH($L253,$DN$253:$FA$253,0),0)</f>
      </c>
      <c r="GS253">
        <f>IF($GR253&gt;0,INDEX($FB$253:$GO$253,$GR253),"")</f>
      </c>
      <c r="GT253" t="s">
        <v>634</v>
      </c>
      <c r="GV253">
        <f>IF($JE253&gt;=1,INDEX($GT:$GT,$JD253+1),"")</f>
      </c>
      <c r="GW253">
        <f>IF($JE253&gt;=2,INDEX($GT:$GT,$JD253+2),"")</f>
      </c>
      <c r="GX253">
        <f>IF($JE253&gt;=3,INDEX($GT:$GT,$JD253+3),"")</f>
      </c>
      <c r="GY253">
        <f>IF($JE253&gt;=4,INDEX($GT:$GT,$JD253+4),"")</f>
      </c>
      <c r="GZ253">
        <f>IF($JE253&gt;=5,INDEX($GT:$GT,$JD253+5),"")</f>
      </c>
      <c r="HA253">
        <f>IF($JE253&gt;=6,INDEX($GT:$GT,$JD253+6),"")</f>
      </c>
      <c r="HB253">
        <f>IF($JE253&gt;=7,INDEX($GT:$GT,$JD253+7),"")</f>
      </c>
      <c r="HC253">
        <f>IF($JE253&gt;=8,INDEX($GT:$GT,$JD253+8),"")</f>
      </c>
      <c r="HD253">
        <f>IF($JE253&gt;=9,INDEX($GT:$GT,$JD253+9),"")</f>
      </c>
      <c r="HE253">
        <f>IF($JE253&gt;=10,INDEX($GT:$GT,$JD253+10),"")</f>
      </c>
      <c r="HF253">
        <f>IF($JE253&gt;=11,INDEX($GT:$GT,$JD253+11),"")</f>
      </c>
      <c r="HG253">
        <f>IF($JE253&gt;=12,INDEX($GT:$GT,$JD253+12),"")</f>
      </c>
      <c r="HH253">
        <f>IF($JE253&gt;=13,INDEX($GT:$GT,$JD253+13),"")</f>
      </c>
      <c r="HI253">
        <f>IF($JE253&gt;=14,INDEX($GT:$GT,$JD253+14),"")</f>
      </c>
      <c r="HJ253">
        <f>IF($JE253&gt;=15,INDEX($GT:$GT,$JD253+15),"")</f>
      </c>
      <c r="HK253">
        <f>IF($JE253&gt;=16,INDEX($GT:$GT,$JD253+16),"")</f>
      </c>
      <c r="HL253">
        <f>IF($JE253&gt;=17,INDEX($GT:$GT,$JD253+17),"")</f>
      </c>
      <c r="HM253">
        <f>IF($JE253&gt;=18,INDEX($GT:$GT,$JD253+18),"")</f>
      </c>
      <c r="HN253">
        <f>IF($JE253&gt;=19,INDEX($GT:$GT,$JD253+19),"")</f>
      </c>
      <c r="HO253">
        <f>IF($JE253&gt;=20,INDEX($GT:$GT,$JD253+20),"")</f>
      </c>
      <c r="HP253">
        <f>IF($JE253&gt;=21,INDEX($GT:$GT,$JD253+21),"")</f>
      </c>
      <c r="HQ253">
        <f>IF($JE253&gt;=22,INDEX($GT:$GT,$JD253+22),"")</f>
      </c>
      <c r="HR253">
        <f>IF($JE253&gt;=23,INDEX($GT:$GT,$JD253+23),"")</f>
      </c>
      <c r="HS253">
        <f>IF($JE253&gt;=24,INDEX($GT:$GT,$JD253+24),"")</f>
      </c>
      <c r="HT253">
        <f>IF($JE253&gt;=25,INDEX($GT:$GT,$JD253+25),"")</f>
      </c>
      <c r="HU253">
        <f>IF($JE253&gt;=26,INDEX($GT:$GT,$JD253+26),"")</f>
      </c>
      <c r="HV253">
        <f>IF($JE253&gt;=27,INDEX($GT:$GT,$JD253+27),"")</f>
      </c>
      <c r="HW253">
        <f>IF($JE253&gt;=28,INDEX($GT:$GT,$JD253+28),"")</f>
      </c>
      <c r="HX253">
        <f>IF($JE253&gt;=29,INDEX($GT:$GT,$JD253+29),"")</f>
      </c>
      <c r="HY253">
        <f>IF($JE253&gt;=30,INDEX($GT:$GT,$JD253+30),"")</f>
      </c>
      <c r="HZ253">
        <f>IF($JE253&gt;=31,INDEX($GT:$GT,$JD253+31),"")</f>
      </c>
      <c r="IA253">
        <f>IF($JE253&gt;=32,INDEX($GT:$GT,$JD253+32),"")</f>
      </c>
      <c r="IB253">
        <f>IF($JE253&gt;=33,INDEX($GT:$GT,$JD253+33),"")</f>
      </c>
      <c r="IC253">
        <f>IF($JE253&gt;=34,INDEX($GT:$GT,$JD253+34),"")</f>
      </c>
      <c r="ID253">
        <f>IF($JE253&gt;=35,INDEX($GT:$GT,$JD253+35),"")</f>
      </c>
      <c r="IE253">
        <f>IF($JE253&gt;=36,INDEX($GT:$GT,$JD253+36),"")</f>
      </c>
      <c r="IF253">
        <f>IF($JE253&gt;=37,INDEX($GT:$GT,$JD253+37),"")</f>
      </c>
      <c r="IG253">
        <f>IF($JE253&gt;=38,INDEX($GT:$GT,$JD253+38),"")</f>
      </c>
      <c r="IH253">
        <f>IF($JE253&gt;=39,INDEX($GT:$GT,$JD253+39),"")</f>
      </c>
      <c r="II253">
        <f>IF($JE253&gt;=40,INDEX($GT:$GT,$JD253+40),"")</f>
      </c>
      <c r="IJ253">
        <f>IF($JE253&gt;=41,INDEX($GT:$GT,$JD253+41),"")</f>
      </c>
      <c r="IK253">
        <f>IF($JE253&gt;=42,INDEX($GT:$GT,$JD253+42),"")</f>
      </c>
      <c r="IL253">
        <f>IF($JE253&gt;=43,INDEX($GT:$GT,$JD253+43),"")</f>
      </c>
      <c r="IM253">
        <f>IF($JE253&gt;=44,INDEX($GT:$GT,$JD253+44),"")</f>
      </c>
      <c r="IN253">
        <f>IF($JE253&gt;=45,INDEX($GT:$GT,$JD253+45),"")</f>
      </c>
      <c r="IO253">
        <f>IF($JE253&gt;=46,INDEX($GT:$GT,$JD253+46),"")</f>
      </c>
      <c r="IP253">
        <f>IF($JE253&gt;=47,INDEX($GT:$GT,$JD253+47),"")</f>
      </c>
      <c r="IQ253">
        <f>IF($JE253&gt;=48,INDEX($GT:$GT,$JD253+48),"")</f>
      </c>
      <c r="IR253">
        <f>IF($JE253&gt;=49,INDEX($GT:$GT,$JD253+49),"")</f>
      </c>
      <c r="IS253">
        <f>IF($JE253&gt;=50,INDEX($GT:$GT,$JD253+50),"")</f>
      </c>
      <c r="IT253">
        <f>IF($JE253&gt;=51,INDEX($GT:$GT,$JD253+51),"")</f>
      </c>
      <c r="IU253">
        <f>IF($JE253&gt;=52,INDEX($GT:$GT,$JD253+52),"")</f>
      </c>
      <c r="IV253">
        <f>IF($JE253&gt;=53,INDEX($GT:$GT,$JD253+53),"")</f>
      </c>
      <c r="IW253">
        <f>IF($JE253&gt;=54,INDEX($GT:$GT,$JD253+54),"")</f>
      </c>
      <c r="IX253">
        <f>IF($JE253&gt;=55,INDEX($GT:$GT,$JD253+55),"")</f>
      </c>
      <c r="IY253">
        <f>IF($JE253&gt;=56,INDEX($GT:$GT,$JD253+56),"")</f>
      </c>
      <c r="IZ253">
        <f>IF($JE253&gt;=57,INDEX($GT:$GT,$JD253+57),"")</f>
      </c>
      <c r="JA253">
        <f>IF($JE253&gt;=58,INDEX($GT:$GT,$JD253+58),"")</f>
      </c>
      <c r="JB253">
        <f>IF($JE253&gt;=59,INDEX($GT:$GT,$JD253+59),"")</f>
      </c>
      <c r="JC253">
        <f>IF($JE253&gt;=60,INDEX($GT:$GT,$JD253+60),"")</f>
      </c>
      <c r="JD253">
        <f>IFERROR(MATCH($GS253,$GT$2:$GT$322,0)+1,0)</f>
      </c>
      <c r="JE253">
        <f>IFERROR(INDEX($GU$2:$GU$322,MATCH($GS253,$GT$2:$GT$322,0)),0)</f>
      </c>
      <c r="JF253" t="s">
        <v>28</v>
      </c>
      <c r="JG253" t="s">
        <v>28</v>
      </c>
    </row>
    <row r="254" spans="1:267" x14ac:dyDescent="0.25">
      <c r="J254" s="1"/>
      <c r="K254" s="1"/>
      <c r="L254" s="1"/>
      <c r="M254" s="1"/>
      <c r="N254" s="1">
        <f>IFERROR(IF(FIND(" - ",$J254)&gt;0,MID($J254,FIND(" - ",$J254)+3,LEN($J254)),""),"")</f>
      </c>
      <c r="P254" s="1"/>
      <c r="S254" t="s">
        <v>28</v>
      </c>
      <c r="U254">
        <f>IF(OR($S254="",$T254=""),"",IFERROR($S254/$T254,0))</f>
      </c>
      <c r="V254">
        <f>IF($S254="","",
IF($K254="","",
IF(ISNUMBER(SEARCH("exempt",LOWER($K254))),0,
$S254*(VALUE(SUBSTITUTE($K254,"%",""))/100))))</f>
      </c>
      <c r="AB254">
        <f>IF($S254="","",
SUM($S254,$V254,$Z254,$W254,$Y254)-
IF($AA254="",0,VALUE($AA254)))</f>
      </c>
      <c r="AJ254" t="s">
        <v>909</v>
      </c>
      <c r="AR254">
        <f>IFERROR(LEFT($J254,FIND(" - ",$J254)-1),$J254)</f>
      </c>
      <c r="AU254">
        <f>IF($CJ254&gt;=1,INDEX($AS:$AS,$CI254+1),"")</f>
      </c>
      <c r="AV254">
        <f>IF($CJ254&gt;=2,INDEX($AS:$AS,$CI254+2),"")</f>
      </c>
      <c r="AW254">
        <f>IF($CJ254&gt;=3,INDEX($AS:$AS,$CI254+3),"")</f>
      </c>
      <c r="AX254">
        <f>IF($CJ254&gt;=4,INDEX($AS:$AS,$CI254+4),"")</f>
      </c>
      <c r="AY254">
        <f>IF($CJ254&gt;=5,INDEX($AS:$AS,$CI254+5),"")</f>
      </c>
      <c r="AZ254">
        <f>IF($CJ254&gt;=6,INDEX($AS:$AS,$CI254+6),"")</f>
      </c>
      <c r="BA254">
        <f>IF($CJ254&gt;=7,INDEX($AS:$AS,$CI254+7),"")</f>
      </c>
      <c r="BB254">
        <f>IF($CJ254&gt;=8,INDEX($AS:$AS,$CI254+8),"")</f>
      </c>
      <c r="BC254">
        <f>IF($CJ254&gt;=9,INDEX($AS:$AS,$CI254+9),"")</f>
      </c>
      <c r="BD254">
        <f>IF($CJ254&gt;=10,INDEX($AS:$AS,$CI254+10),"")</f>
      </c>
      <c r="BE254">
        <f>IF($CJ254&gt;=11,INDEX($AS:$AS,$CI254+11),"")</f>
      </c>
      <c r="BF254">
        <f>IF($CJ254&gt;=12,INDEX($AS:$AS,$CI254+12),"")</f>
      </c>
      <c r="BG254">
        <f>IF($CJ254&gt;=13,INDEX($AS:$AS,$CI254+13),"")</f>
      </c>
      <c r="BH254">
        <f>IF($CJ254&gt;=14,INDEX($AS:$AS,$CI254+14),"")</f>
      </c>
      <c r="BI254">
        <f>IF($CJ254&gt;=15,INDEX($AS:$AS,$CI254+15),"")</f>
      </c>
      <c r="BJ254">
        <f>IF($CJ254&gt;=16,INDEX($AS:$AS,$CI254+16),"")</f>
      </c>
      <c r="BK254">
        <f>IF($CJ254&gt;=17,INDEX($AS:$AS,$CI254+17),"")</f>
      </c>
      <c r="BL254">
        <f>IF($CJ254&gt;=18,INDEX($AS:$AS,$CI254+18),"")</f>
      </c>
      <c r="BM254">
        <f>IF($CJ254&gt;=19,INDEX($AS:$AS,$CI254+19),"")</f>
      </c>
      <c r="BN254">
        <f>IF($CJ254&gt;=20,INDEX($AS:$AS,$CI254+20),"")</f>
      </c>
      <c r="BO254">
        <f>IF($CJ254&gt;=21,INDEX($AS:$AS,$CI254+21),"")</f>
      </c>
      <c r="BP254">
        <f>IF($CJ254&gt;=22,INDEX($AS:$AS,$CI254+22),"")</f>
      </c>
      <c r="BQ254">
        <f>IF($CJ254&gt;=23,INDEX($AS:$AS,$CI254+23),"")</f>
      </c>
      <c r="BR254">
        <f>IF($CJ254&gt;=24,INDEX($AS:$AS,$CI254+24),"")</f>
      </c>
      <c r="BS254">
        <f>IF($CJ254&gt;=25,INDEX($AS:$AS,$CI254+25),"")</f>
      </c>
      <c r="BT254">
        <f>IF($CJ254&gt;=26,INDEX($AS:$AS,$CI254+26),"")</f>
      </c>
      <c r="BU254">
        <f>IF($CJ254&gt;=27,INDEX($AS:$AS,$CI254+27),"")</f>
      </c>
      <c r="BV254">
        <f>IF($CJ254&gt;=28,INDEX($AS:$AS,$CI254+28),"")</f>
      </c>
      <c r="BW254">
        <f>IF($CJ254&gt;=29,INDEX($AS:$AS,$CI254+29),"")</f>
      </c>
      <c r="BX254">
        <f>IF($CJ254&gt;=30,INDEX($AS:$AS,$CI254+30),"")</f>
      </c>
      <c r="BY254">
        <f>IF($CJ254&gt;=31,INDEX($AS:$AS,$CI254+31),"")</f>
      </c>
      <c r="BZ254">
        <f>IF($CJ254&gt;=32,INDEX($AS:$AS,$CI254+32),"")</f>
      </c>
      <c r="CA254">
        <f>IF($CJ254&gt;=33,INDEX($AS:$AS,$CI254+33),"")</f>
      </c>
      <c r="CB254">
        <f>IF($CJ254&gt;=34,INDEX($AS:$AS,$CI254+34),"")</f>
      </c>
      <c r="CC254">
        <f>IF($CJ254&gt;=35,INDEX($AS:$AS,$CI254+35),"")</f>
      </c>
      <c r="CD254">
        <f>IF($CJ254&gt;=36,INDEX($AS:$AS,$CI254+36),"")</f>
      </c>
      <c r="CE254">
        <f>IF($CJ254&gt;=37,INDEX($AS:$AS,$CI254+37),"")</f>
      </c>
      <c r="CF254">
        <f>IF($CJ254&gt;=38,INDEX($AS:$AS,$CI254+38),"")</f>
      </c>
      <c r="CG254">
        <f>IF($CJ254&gt;=39,INDEX($AS:$AS,$CI254+39),"")</f>
      </c>
      <c r="CH254">
        <f>IF($CJ254&gt;=40,INDEX($AS:$AS,$CI254+40),"")</f>
      </c>
      <c r="CI254">
        <f>IFERROR(MATCH($AR254,$AS$2:$AS$133,0)+1,0)</f>
      </c>
      <c r="CJ254">
        <f>IFERROR(INDEX($AT$2:$AT$133,MATCH($AR254,$AS$2:$AS$133,0)),0)</f>
      </c>
      <c r="CK254">
        <f>IFERROR(LEFT($O254,FIND(" - ",$O254)-1),$O254)</f>
      </c>
      <c r="CL254" t="s">
        <v>68</v>
      </c>
      <c r="CN254">
        <f>IF($DI254&gt;=1,INDEX($CL:$CL,$DH254+1),"")</f>
      </c>
      <c r="CO254">
        <f>IF($DI254&gt;=2,INDEX($CL:$CL,$DH254+2),"")</f>
      </c>
      <c r="CP254">
        <f>IF($DI254&gt;=3,INDEX($CL:$CL,$DH254+3),"")</f>
      </c>
      <c r="CQ254">
        <f>IF($DI254&gt;=4,INDEX($CL:$CL,$DH254+4),"")</f>
      </c>
      <c r="CR254">
        <f>IF($DI254&gt;=5,INDEX($CL:$CL,$DH254+5),"")</f>
      </c>
      <c r="CS254">
        <f>IF($DI254&gt;=6,INDEX($CL:$CL,$DH254+6),"")</f>
      </c>
      <c r="CT254">
        <f>IF($DI254&gt;=7,INDEX($CL:$CL,$DH254+7),"")</f>
      </c>
      <c r="CU254">
        <f>IF($DI254&gt;=8,INDEX($CL:$CL,$DH254+8),"")</f>
      </c>
      <c r="CV254">
        <f>IF($DI254&gt;=9,INDEX($CL:$CL,$DH254+9),"")</f>
      </c>
      <c r="CW254">
        <f>IF($DI254&gt;=10,INDEX($CL:$CL,$DH254+10),"")</f>
      </c>
      <c r="CX254">
        <f>IF($DI254&gt;=11,INDEX($CL:$CL,$DH254+11),"")</f>
      </c>
      <c r="CY254">
        <f>IF($DI254&gt;=12,INDEX($CL:$CL,$DH254+12),"")</f>
      </c>
      <c r="CZ254">
        <f>IF($DI254&gt;=13,INDEX($CL:$CL,$DH254+13),"")</f>
      </c>
      <c r="DA254">
        <f>IF($DI254&gt;=14,INDEX($CL:$CL,$DH254+14),"")</f>
      </c>
      <c r="DB254">
        <f>IF($DI254&gt;=15,INDEX($CL:$CL,$DH254+15),"")</f>
      </c>
      <c r="DC254">
        <f>IF($DI254&gt;=16,INDEX($CL:$CL,$DH254+16),"")</f>
      </c>
      <c r="DD254">
        <f>IF($DI254&gt;=17,INDEX($CL:$CL,$DH254+17),"")</f>
      </c>
      <c r="DE254">
        <f>IF($DI254&gt;=18,INDEX($CL:$CL,$DH254+18),"")</f>
      </c>
      <c r="DF254">
        <f>IF($DI254&gt;=19,INDEX($CL:$CL,$DH254+19),"")</f>
      </c>
      <c r="DG254">
        <f>IF($DI254&gt;=20,INDEX($CL:$CL,$DH254+20),"")</f>
      </c>
      <c r="DH254">
        <f>IFERROR(MATCH($CK254,$CL$2:$CL$1558,0)+1,0)</f>
      </c>
      <c r="DI254">
        <f>IFERROR(INDEX($CM$2:$CM$1558,MATCH($CK254,$CL$2:$CL$1558,0)),0)</f>
      </c>
      <c r="DJ254">
        <f>IFERROR(INDEX($AQ:$AQ,MATCH($K254,$AP:$AP,0))&amp;"","")</f>
      </c>
      <c r="DN254">
        <f>IF($GQ254&gt;=1,INDEX($DK:$DK,$GP254+1),"")</f>
      </c>
      <c r="DO254">
        <f>IF($GQ254&gt;=2,INDEX($DK:$DK,$GP254+2),"")</f>
      </c>
      <c r="DP254">
        <f>IF($GQ254&gt;=3,INDEX($DK:$DK,$GP254+3),"")</f>
      </c>
      <c r="DQ254">
        <f>IF($GQ254&gt;=4,INDEX($DK:$DK,$GP254+4),"")</f>
      </c>
      <c r="DR254">
        <f>IF($GQ254&gt;=5,INDEX($DK:$DK,$GP254+5),"")</f>
      </c>
      <c r="DS254">
        <f>IF($GQ254&gt;=6,INDEX($DK:$DK,$GP254+6),"")</f>
      </c>
      <c r="DT254">
        <f>IF($GQ254&gt;=7,INDEX($DK:$DK,$GP254+7),"")</f>
      </c>
      <c r="DU254">
        <f>IF($GQ254&gt;=8,INDEX($DK:$DK,$GP254+8),"")</f>
      </c>
      <c r="DV254">
        <f>IF($GQ254&gt;=9,INDEX($DK:$DK,$GP254+9),"")</f>
      </c>
      <c r="DW254">
        <f>IF($GQ254&gt;=10,INDEX($DK:$DK,$GP254+10),"")</f>
      </c>
      <c r="DX254">
        <f>IF($GQ254&gt;=11,INDEX($DK:$DK,$GP254+11),"")</f>
      </c>
      <c r="DY254">
        <f>IF($GQ254&gt;=12,INDEX($DK:$DK,$GP254+12),"")</f>
      </c>
      <c r="DZ254">
        <f>IF($GQ254&gt;=13,INDEX($DK:$DK,$GP254+13),"")</f>
      </c>
      <c r="EA254">
        <f>IF($GQ254&gt;=14,INDEX($DK:$DK,$GP254+14),"")</f>
      </c>
      <c r="EB254">
        <f>IF($GQ254&gt;=15,INDEX($DK:$DK,$GP254+15),"")</f>
      </c>
      <c r="EC254">
        <f>IF($GQ254&gt;=16,INDEX($DK:$DK,$GP254+16),"")</f>
      </c>
      <c r="ED254">
        <f>IF($GQ254&gt;=17,INDEX($DK:$DK,$GP254+17),"")</f>
      </c>
      <c r="EE254">
        <f>IF($GQ254&gt;=18,INDEX($DK:$DK,$GP254+18),"")</f>
      </c>
      <c r="EF254">
        <f>IF($GQ254&gt;=19,INDEX($DK:$DK,$GP254+19),"")</f>
      </c>
      <c r="EG254">
        <f>IF($GQ254&gt;=20,INDEX($DK:$DK,$GP254+20),"")</f>
      </c>
      <c r="EH254">
        <f>IF($GQ254&gt;=21,INDEX($DK:$DK,$GP254+21),"")</f>
      </c>
      <c r="EI254">
        <f>IF($GQ254&gt;=22,INDEX($DK:$DK,$GP254+22),"")</f>
      </c>
      <c r="EJ254">
        <f>IF($GQ254&gt;=23,INDEX($DK:$DK,$GP254+23),"")</f>
      </c>
      <c r="EK254">
        <f>IF($GQ254&gt;=24,INDEX($DK:$DK,$GP254+24),"")</f>
      </c>
      <c r="EL254">
        <f>IF($GQ254&gt;=25,INDEX($DK:$DK,$GP254+25),"")</f>
      </c>
      <c r="EM254">
        <f>IF($GQ254&gt;=26,INDEX($DK:$DK,$GP254+26),"")</f>
      </c>
      <c r="EN254">
        <f>IF($GQ254&gt;=27,INDEX($DK:$DK,$GP254+27),"")</f>
      </c>
      <c r="EO254">
        <f>IF($GQ254&gt;=28,INDEX($DK:$DK,$GP254+28),"")</f>
      </c>
      <c r="EP254">
        <f>IF($GQ254&gt;=29,INDEX($DK:$DK,$GP254+29),"")</f>
      </c>
      <c r="EQ254">
        <f>IF($GQ254&gt;=30,INDEX($DK:$DK,$GP254+30),"")</f>
      </c>
      <c r="ER254">
        <f>IF($GQ254&gt;=31,INDEX($DK:$DK,$GP254+31),"")</f>
      </c>
      <c r="ES254">
        <f>IF($GQ254&gt;=32,INDEX($DK:$DK,$GP254+32),"")</f>
      </c>
      <c r="ET254">
        <f>IF($GQ254&gt;=33,INDEX($DK:$DK,$GP254+33),"")</f>
      </c>
      <c r="EU254">
        <f>IF($GQ254&gt;=34,INDEX($DK:$DK,$GP254+34),"")</f>
      </c>
      <c r="EV254">
        <f>IF($GQ254&gt;=35,INDEX($DK:$DK,$GP254+35),"")</f>
      </c>
      <c r="EW254">
        <f>IF($GQ254&gt;=36,INDEX($DK:$DK,$GP254+36),"")</f>
      </c>
      <c r="EX254">
        <f>IF($GQ254&gt;=37,INDEX($DK:$DK,$GP254+37),"")</f>
      </c>
      <c r="EY254">
        <f>IF($GQ254&gt;=38,INDEX($DK:$DK,$GP254+38),"")</f>
      </c>
      <c r="EZ254">
        <f>IF($GQ254&gt;=39,INDEX($DK:$DK,$GP254+39),"")</f>
      </c>
      <c r="FA254">
        <f>IF($GQ254&gt;=40,INDEX($DK:$DK,$GP254+40),"")</f>
      </c>
      <c r="FB254">
        <f>IF($GQ254&gt;=1,INDEX($DL:$DL,$GP254+1),"")</f>
      </c>
      <c r="FC254">
        <f>IF($GQ254&gt;=2,INDEX($DL:$DL,$GP254+2),"")</f>
      </c>
      <c r="FD254">
        <f>IF($GQ254&gt;=3,INDEX($DL:$DL,$GP254+3),"")</f>
      </c>
      <c r="FE254">
        <f>IF($GQ254&gt;=4,INDEX($DL:$DL,$GP254+4),"")</f>
      </c>
      <c r="FF254">
        <f>IF($GQ254&gt;=5,INDEX($DL:$DL,$GP254+5),"")</f>
      </c>
      <c r="FG254">
        <f>IF($GQ254&gt;=6,INDEX($DL:$DL,$GP254+6),"")</f>
      </c>
      <c r="FH254">
        <f>IF($GQ254&gt;=7,INDEX($DL:$DL,$GP254+7),"")</f>
      </c>
      <c r="FI254">
        <f>IF($GQ254&gt;=8,INDEX($DL:$DL,$GP254+8),"")</f>
      </c>
      <c r="FJ254">
        <f>IF($GQ254&gt;=9,INDEX($DL:$DL,$GP254+9),"")</f>
      </c>
      <c r="FK254">
        <f>IF($GQ254&gt;=10,INDEX($DL:$DL,$GP254+10),"")</f>
      </c>
      <c r="FL254">
        <f>IF($GQ254&gt;=11,INDEX($DL:$DL,$GP254+11),"")</f>
      </c>
      <c r="FM254">
        <f>IF($GQ254&gt;=12,INDEX($DL:$DL,$GP254+12),"")</f>
      </c>
      <c r="FN254">
        <f>IF($GQ254&gt;=13,INDEX($DL:$DL,$GP254+13),"")</f>
      </c>
      <c r="FO254">
        <f>IF($GQ254&gt;=14,INDEX($DL:$DL,$GP254+14),"")</f>
      </c>
      <c r="FP254">
        <f>IF($GQ254&gt;=15,INDEX($DL:$DL,$GP254+15),"")</f>
      </c>
      <c r="FQ254">
        <f>IF($GQ254&gt;=16,INDEX($DL:$DL,$GP254+16),"")</f>
      </c>
      <c r="FR254">
        <f>IF($GQ254&gt;=17,INDEX($DL:$DL,$GP254+17),"")</f>
      </c>
      <c r="FS254">
        <f>IF($GQ254&gt;=18,INDEX($DL:$DL,$GP254+18),"")</f>
      </c>
      <c r="FT254">
        <f>IF($GQ254&gt;=19,INDEX($DL:$DL,$GP254+19),"")</f>
      </c>
      <c r="FU254">
        <f>IF($GQ254&gt;=20,INDEX($DL:$DL,$GP254+20),"")</f>
      </c>
      <c r="FV254">
        <f>IF($GQ254&gt;=21,INDEX($DL:$DL,$GP254+21),"")</f>
      </c>
      <c r="FW254">
        <f>IF($GQ254&gt;=22,INDEX($DL:$DL,$GP254+22),"")</f>
      </c>
      <c r="FX254">
        <f>IF($GQ254&gt;=23,INDEX($DL:$DL,$GP254+23),"")</f>
      </c>
      <c r="FY254">
        <f>IF($GQ254&gt;=24,INDEX($DL:$DL,$GP254+24),"")</f>
      </c>
      <c r="FZ254">
        <f>IF($GQ254&gt;=25,INDEX($DL:$DL,$GP254+25),"")</f>
      </c>
      <c r="GA254">
        <f>IF($GQ254&gt;=26,INDEX($DL:$DL,$GP254+26),"")</f>
      </c>
      <c r="GB254">
        <f>IF($GQ254&gt;=27,INDEX($DL:$DL,$GP254+27),"")</f>
      </c>
      <c r="GC254">
        <f>IF($GQ254&gt;=28,INDEX($DL:$DL,$GP254+28),"")</f>
      </c>
      <c r="GD254">
        <f>IF($GQ254&gt;=29,INDEX($DL:$DL,$GP254+29),"")</f>
      </c>
      <c r="GE254">
        <f>IF($GQ254&gt;=30,INDEX($DL:$DL,$GP254+30),"")</f>
      </c>
      <c r="GF254">
        <f>IF($GQ254&gt;=31,INDEX($DL:$DL,$GP254+31),"")</f>
      </c>
      <c r="GG254">
        <f>IF($GQ254&gt;=32,INDEX($DL:$DL,$GP254+32),"")</f>
      </c>
      <c r="GH254">
        <f>IF($GQ254&gt;=33,INDEX($DL:$DL,$GP254+33),"")</f>
      </c>
      <c r="GI254">
        <f>IF($GQ254&gt;=34,INDEX($DL:$DL,$GP254+34),"")</f>
      </c>
      <c r="GJ254">
        <f>IF($GQ254&gt;=35,INDEX($DL:$DL,$GP254+35),"")</f>
      </c>
      <c r="GK254">
        <f>IF($GQ254&gt;=36,INDEX($DL:$DL,$GP254+36),"")</f>
      </c>
      <c r="GL254">
        <f>IF($GQ254&gt;=37,INDEX($DL:$DL,$GP254+37),"")</f>
      </c>
      <c r="GM254">
        <f>IF($GQ254&gt;=38,INDEX($DL:$DL,$GP254+38),"")</f>
      </c>
      <c r="GN254">
        <f>IF($GQ254&gt;=39,INDEX($DL:$DL,$GP254+39),"")</f>
      </c>
      <c r="GO254">
        <f>IF($GQ254&gt;=40,INDEX($DL:$DL,$GP254+40),"")</f>
      </c>
      <c r="GP254">
        <f>IFERROR(MATCH($DJ254,$DK$2:$DK$148,0)+1,0)</f>
      </c>
      <c r="GQ254">
        <f>IFERROR(INDEX($DM$2:$DM$148,MATCH($DJ254,$DK$2:$DK$148,0)),0)</f>
      </c>
      <c r="GR254">
        <f>IFERROR(MATCH($L254,$DN$254:$FA$254,0),0)</f>
      </c>
      <c r="GS254">
        <f>IF($GR254&gt;0,INDEX($FB$254:$GO$254,$GR254),"")</f>
      </c>
      <c r="GT254" t="s">
        <v>639</v>
      </c>
      <c r="GV254">
        <f>IF($JE254&gt;=1,INDEX($GT:$GT,$JD254+1),"")</f>
      </c>
      <c r="GW254">
        <f>IF($JE254&gt;=2,INDEX($GT:$GT,$JD254+2),"")</f>
      </c>
      <c r="GX254">
        <f>IF($JE254&gt;=3,INDEX($GT:$GT,$JD254+3),"")</f>
      </c>
      <c r="GY254">
        <f>IF($JE254&gt;=4,INDEX($GT:$GT,$JD254+4),"")</f>
      </c>
      <c r="GZ254">
        <f>IF($JE254&gt;=5,INDEX($GT:$GT,$JD254+5),"")</f>
      </c>
      <c r="HA254">
        <f>IF($JE254&gt;=6,INDEX($GT:$GT,$JD254+6),"")</f>
      </c>
      <c r="HB254">
        <f>IF($JE254&gt;=7,INDEX($GT:$GT,$JD254+7),"")</f>
      </c>
      <c r="HC254">
        <f>IF($JE254&gt;=8,INDEX($GT:$GT,$JD254+8),"")</f>
      </c>
      <c r="HD254">
        <f>IF($JE254&gt;=9,INDEX($GT:$GT,$JD254+9),"")</f>
      </c>
      <c r="HE254">
        <f>IF($JE254&gt;=10,INDEX($GT:$GT,$JD254+10),"")</f>
      </c>
      <c r="HF254">
        <f>IF($JE254&gt;=11,INDEX($GT:$GT,$JD254+11),"")</f>
      </c>
      <c r="HG254">
        <f>IF($JE254&gt;=12,INDEX($GT:$GT,$JD254+12),"")</f>
      </c>
      <c r="HH254">
        <f>IF($JE254&gt;=13,INDEX($GT:$GT,$JD254+13),"")</f>
      </c>
      <c r="HI254">
        <f>IF($JE254&gt;=14,INDEX($GT:$GT,$JD254+14),"")</f>
      </c>
      <c r="HJ254">
        <f>IF($JE254&gt;=15,INDEX($GT:$GT,$JD254+15),"")</f>
      </c>
      <c r="HK254">
        <f>IF($JE254&gt;=16,INDEX($GT:$GT,$JD254+16),"")</f>
      </c>
      <c r="HL254">
        <f>IF($JE254&gt;=17,INDEX($GT:$GT,$JD254+17),"")</f>
      </c>
      <c r="HM254">
        <f>IF($JE254&gt;=18,INDEX($GT:$GT,$JD254+18),"")</f>
      </c>
      <c r="HN254">
        <f>IF($JE254&gt;=19,INDEX($GT:$GT,$JD254+19),"")</f>
      </c>
      <c r="HO254">
        <f>IF($JE254&gt;=20,INDEX($GT:$GT,$JD254+20),"")</f>
      </c>
      <c r="HP254">
        <f>IF($JE254&gt;=21,INDEX($GT:$GT,$JD254+21),"")</f>
      </c>
      <c r="HQ254">
        <f>IF($JE254&gt;=22,INDEX($GT:$GT,$JD254+22),"")</f>
      </c>
      <c r="HR254">
        <f>IF($JE254&gt;=23,INDEX($GT:$GT,$JD254+23),"")</f>
      </c>
      <c r="HS254">
        <f>IF($JE254&gt;=24,INDEX($GT:$GT,$JD254+24),"")</f>
      </c>
      <c r="HT254">
        <f>IF($JE254&gt;=25,INDEX($GT:$GT,$JD254+25),"")</f>
      </c>
      <c r="HU254">
        <f>IF($JE254&gt;=26,INDEX($GT:$GT,$JD254+26),"")</f>
      </c>
      <c r="HV254">
        <f>IF($JE254&gt;=27,INDEX($GT:$GT,$JD254+27),"")</f>
      </c>
      <c r="HW254">
        <f>IF($JE254&gt;=28,INDEX($GT:$GT,$JD254+28),"")</f>
      </c>
      <c r="HX254">
        <f>IF($JE254&gt;=29,INDEX($GT:$GT,$JD254+29),"")</f>
      </c>
      <c r="HY254">
        <f>IF($JE254&gt;=30,INDEX($GT:$GT,$JD254+30),"")</f>
      </c>
      <c r="HZ254">
        <f>IF($JE254&gt;=31,INDEX($GT:$GT,$JD254+31),"")</f>
      </c>
      <c r="IA254">
        <f>IF($JE254&gt;=32,INDEX($GT:$GT,$JD254+32),"")</f>
      </c>
      <c r="IB254">
        <f>IF($JE254&gt;=33,INDEX($GT:$GT,$JD254+33),"")</f>
      </c>
      <c r="IC254">
        <f>IF($JE254&gt;=34,INDEX($GT:$GT,$JD254+34),"")</f>
      </c>
      <c r="ID254">
        <f>IF($JE254&gt;=35,INDEX($GT:$GT,$JD254+35),"")</f>
      </c>
      <c r="IE254">
        <f>IF($JE254&gt;=36,INDEX($GT:$GT,$JD254+36),"")</f>
      </c>
      <c r="IF254">
        <f>IF($JE254&gt;=37,INDEX($GT:$GT,$JD254+37),"")</f>
      </c>
      <c r="IG254">
        <f>IF($JE254&gt;=38,INDEX($GT:$GT,$JD254+38),"")</f>
      </c>
      <c r="IH254">
        <f>IF($JE254&gt;=39,INDEX($GT:$GT,$JD254+39),"")</f>
      </c>
      <c r="II254">
        <f>IF($JE254&gt;=40,INDEX($GT:$GT,$JD254+40),"")</f>
      </c>
      <c r="IJ254">
        <f>IF($JE254&gt;=41,INDEX($GT:$GT,$JD254+41),"")</f>
      </c>
      <c r="IK254">
        <f>IF($JE254&gt;=42,INDEX($GT:$GT,$JD254+42),"")</f>
      </c>
      <c r="IL254">
        <f>IF($JE254&gt;=43,INDEX($GT:$GT,$JD254+43),"")</f>
      </c>
      <c r="IM254">
        <f>IF($JE254&gt;=44,INDEX($GT:$GT,$JD254+44),"")</f>
      </c>
      <c r="IN254">
        <f>IF($JE254&gt;=45,INDEX($GT:$GT,$JD254+45),"")</f>
      </c>
      <c r="IO254">
        <f>IF($JE254&gt;=46,INDEX($GT:$GT,$JD254+46),"")</f>
      </c>
      <c r="IP254">
        <f>IF($JE254&gt;=47,INDEX($GT:$GT,$JD254+47),"")</f>
      </c>
      <c r="IQ254">
        <f>IF($JE254&gt;=48,INDEX($GT:$GT,$JD254+48),"")</f>
      </c>
      <c r="IR254">
        <f>IF($JE254&gt;=49,INDEX($GT:$GT,$JD254+49),"")</f>
      </c>
      <c r="IS254">
        <f>IF($JE254&gt;=50,INDEX($GT:$GT,$JD254+50),"")</f>
      </c>
      <c r="IT254">
        <f>IF($JE254&gt;=51,INDEX($GT:$GT,$JD254+51),"")</f>
      </c>
      <c r="IU254">
        <f>IF($JE254&gt;=52,INDEX($GT:$GT,$JD254+52),"")</f>
      </c>
      <c r="IV254">
        <f>IF($JE254&gt;=53,INDEX($GT:$GT,$JD254+53),"")</f>
      </c>
      <c r="IW254">
        <f>IF($JE254&gt;=54,INDEX($GT:$GT,$JD254+54),"")</f>
      </c>
      <c r="IX254">
        <f>IF($JE254&gt;=55,INDEX($GT:$GT,$JD254+55),"")</f>
      </c>
      <c r="IY254">
        <f>IF($JE254&gt;=56,INDEX($GT:$GT,$JD254+56),"")</f>
      </c>
      <c r="IZ254">
        <f>IF($JE254&gt;=57,INDEX($GT:$GT,$JD254+57),"")</f>
      </c>
      <c r="JA254">
        <f>IF($JE254&gt;=58,INDEX($GT:$GT,$JD254+58),"")</f>
      </c>
      <c r="JB254">
        <f>IF($JE254&gt;=59,INDEX($GT:$GT,$JD254+59),"")</f>
      </c>
      <c r="JC254">
        <f>IF($JE254&gt;=60,INDEX($GT:$GT,$JD254+60),"")</f>
      </c>
      <c r="JD254">
        <f>IFERROR(MATCH($GS254,$GT$2:$GT$322,0)+1,0)</f>
      </c>
      <c r="JE254">
        <f>IFERROR(INDEX($GU$2:$GU$322,MATCH($GS254,$GT$2:$GT$322,0)),0)</f>
      </c>
      <c r="JF254" t="s">
        <v>28</v>
      </c>
      <c r="JG254" t="s">
        <v>28</v>
      </c>
    </row>
    <row r="255" spans="1:267" x14ac:dyDescent="0.25">
      <c r="J255" s="1"/>
      <c r="K255" s="1"/>
      <c r="L255" s="1"/>
      <c r="M255" s="1"/>
      <c r="N255" s="1">
        <f>IFERROR(IF(FIND(" - ",$J255)&gt;0,MID($J255,FIND(" - ",$J255)+3,LEN($J255)),""),"")</f>
      </c>
      <c r="P255" s="1"/>
      <c r="S255" t="s">
        <v>28</v>
      </c>
      <c r="U255">
        <f>IF(OR($S255="",$T255=""),"",IFERROR($S255/$T255,0))</f>
      </c>
      <c r="V255">
        <f>IF($S255="","",
IF($K255="","",
IF(ISNUMBER(SEARCH("exempt",LOWER($K255))),0,
$S255*(VALUE(SUBSTITUTE($K255,"%",""))/100))))</f>
      </c>
      <c r="AB255">
        <f>IF($S255="","",
SUM($S255,$V255,$Z255,$W255,$Y255)-
IF($AA255="",0,VALUE($AA255)))</f>
      </c>
      <c r="AJ255" t="s">
        <v>910</v>
      </c>
      <c r="AR255">
        <f>IFERROR(LEFT($J255,FIND(" - ",$J255)-1),$J255)</f>
      </c>
      <c r="AU255">
        <f>IF($CJ255&gt;=1,INDEX($AS:$AS,$CI255+1),"")</f>
      </c>
      <c r="AV255">
        <f>IF($CJ255&gt;=2,INDEX($AS:$AS,$CI255+2),"")</f>
      </c>
      <c r="AW255">
        <f>IF($CJ255&gt;=3,INDEX($AS:$AS,$CI255+3),"")</f>
      </c>
      <c r="AX255">
        <f>IF($CJ255&gt;=4,INDEX($AS:$AS,$CI255+4),"")</f>
      </c>
      <c r="AY255">
        <f>IF($CJ255&gt;=5,INDEX($AS:$AS,$CI255+5),"")</f>
      </c>
      <c r="AZ255">
        <f>IF($CJ255&gt;=6,INDEX($AS:$AS,$CI255+6),"")</f>
      </c>
      <c r="BA255">
        <f>IF($CJ255&gt;=7,INDEX($AS:$AS,$CI255+7),"")</f>
      </c>
      <c r="BB255">
        <f>IF($CJ255&gt;=8,INDEX($AS:$AS,$CI255+8),"")</f>
      </c>
      <c r="BC255">
        <f>IF($CJ255&gt;=9,INDEX($AS:$AS,$CI255+9),"")</f>
      </c>
      <c r="BD255">
        <f>IF($CJ255&gt;=10,INDEX($AS:$AS,$CI255+10),"")</f>
      </c>
      <c r="BE255">
        <f>IF($CJ255&gt;=11,INDEX($AS:$AS,$CI255+11),"")</f>
      </c>
      <c r="BF255">
        <f>IF($CJ255&gt;=12,INDEX($AS:$AS,$CI255+12),"")</f>
      </c>
      <c r="BG255">
        <f>IF($CJ255&gt;=13,INDEX($AS:$AS,$CI255+13),"")</f>
      </c>
      <c r="BH255">
        <f>IF($CJ255&gt;=14,INDEX($AS:$AS,$CI255+14),"")</f>
      </c>
      <c r="BI255">
        <f>IF($CJ255&gt;=15,INDEX($AS:$AS,$CI255+15),"")</f>
      </c>
      <c r="BJ255">
        <f>IF($CJ255&gt;=16,INDEX($AS:$AS,$CI255+16),"")</f>
      </c>
      <c r="BK255">
        <f>IF($CJ255&gt;=17,INDEX($AS:$AS,$CI255+17),"")</f>
      </c>
      <c r="BL255">
        <f>IF($CJ255&gt;=18,INDEX($AS:$AS,$CI255+18),"")</f>
      </c>
      <c r="BM255">
        <f>IF($CJ255&gt;=19,INDEX($AS:$AS,$CI255+19),"")</f>
      </c>
      <c r="BN255">
        <f>IF($CJ255&gt;=20,INDEX($AS:$AS,$CI255+20),"")</f>
      </c>
      <c r="BO255">
        <f>IF($CJ255&gt;=21,INDEX($AS:$AS,$CI255+21),"")</f>
      </c>
      <c r="BP255">
        <f>IF($CJ255&gt;=22,INDEX($AS:$AS,$CI255+22),"")</f>
      </c>
      <c r="BQ255">
        <f>IF($CJ255&gt;=23,INDEX($AS:$AS,$CI255+23),"")</f>
      </c>
      <c r="BR255">
        <f>IF($CJ255&gt;=24,INDEX($AS:$AS,$CI255+24),"")</f>
      </c>
      <c r="BS255">
        <f>IF($CJ255&gt;=25,INDEX($AS:$AS,$CI255+25),"")</f>
      </c>
      <c r="BT255">
        <f>IF($CJ255&gt;=26,INDEX($AS:$AS,$CI255+26),"")</f>
      </c>
      <c r="BU255">
        <f>IF($CJ255&gt;=27,INDEX($AS:$AS,$CI255+27),"")</f>
      </c>
      <c r="BV255">
        <f>IF($CJ255&gt;=28,INDEX($AS:$AS,$CI255+28),"")</f>
      </c>
      <c r="BW255">
        <f>IF($CJ255&gt;=29,INDEX($AS:$AS,$CI255+29),"")</f>
      </c>
      <c r="BX255">
        <f>IF($CJ255&gt;=30,INDEX($AS:$AS,$CI255+30),"")</f>
      </c>
      <c r="BY255">
        <f>IF($CJ255&gt;=31,INDEX($AS:$AS,$CI255+31),"")</f>
      </c>
      <c r="BZ255">
        <f>IF($CJ255&gt;=32,INDEX($AS:$AS,$CI255+32),"")</f>
      </c>
      <c r="CA255">
        <f>IF($CJ255&gt;=33,INDEX($AS:$AS,$CI255+33),"")</f>
      </c>
      <c r="CB255">
        <f>IF($CJ255&gt;=34,INDEX($AS:$AS,$CI255+34),"")</f>
      </c>
      <c r="CC255">
        <f>IF($CJ255&gt;=35,INDEX($AS:$AS,$CI255+35),"")</f>
      </c>
      <c r="CD255">
        <f>IF($CJ255&gt;=36,INDEX($AS:$AS,$CI255+36),"")</f>
      </c>
      <c r="CE255">
        <f>IF($CJ255&gt;=37,INDEX($AS:$AS,$CI255+37),"")</f>
      </c>
      <c r="CF255">
        <f>IF($CJ255&gt;=38,INDEX($AS:$AS,$CI255+38),"")</f>
      </c>
      <c r="CG255">
        <f>IF($CJ255&gt;=39,INDEX($AS:$AS,$CI255+39),"")</f>
      </c>
      <c r="CH255">
        <f>IF($CJ255&gt;=40,INDEX($AS:$AS,$CI255+40),"")</f>
      </c>
      <c r="CI255">
        <f>IFERROR(MATCH($AR255,$AS$2:$AS$133,0)+1,0)</f>
      </c>
      <c r="CJ255">
        <f>IFERROR(INDEX($AT$2:$AT$133,MATCH($AR255,$AS$2:$AS$133,0)),0)</f>
      </c>
      <c r="CK255">
        <f>IFERROR(LEFT($O255,FIND(" - ",$O255)-1),$O255)</f>
      </c>
      <c r="CL255" t="s">
        <v>220</v>
      </c>
      <c r="CN255">
        <f>IF($DI255&gt;=1,INDEX($CL:$CL,$DH255+1),"")</f>
      </c>
      <c r="CO255">
        <f>IF($DI255&gt;=2,INDEX($CL:$CL,$DH255+2),"")</f>
      </c>
      <c r="CP255">
        <f>IF($DI255&gt;=3,INDEX($CL:$CL,$DH255+3),"")</f>
      </c>
      <c r="CQ255">
        <f>IF($DI255&gt;=4,INDEX($CL:$CL,$DH255+4),"")</f>
      </c>
      <c r="CR255">
        <f>IF($DI255&gt;=5,INDEX($CL:$CL,$DH255+5),"")</f>
      </c>
      <c r="CS255">
        <f>IF($DI255&gt;=6,INDEX($CL:$CL,$DH255+6),"")</f>
      </c>
      <c r="CT255">
        <f>IF($DI255&gt;=7,INDEX($CL:$CL,$DH255+7),"")</f>
      </c>
      <c r="CU255">
        <f>IF($DI255&gt;=8,INDEX($CL:$CL,$DH255+8),"")</f>
      </c>
      <c r="CV255">
        <f>IF($DI255&gt;=9,INDEX($CL:$CL,$DH255+9),"")</f>
      </c>
      <c r="CW255">
        <f>IF($DI255&gt;=10,INDEX($CL:$CL,$DH255+10),"")</f>
      </c>
      <c r="CX255">
        <f>IF($DI255&gt;=11,INDEX($CL:$CL,$DH255+11),"")</f>
      </c>
      <c r="CY255">
        <f>IF($DI255&gt;=12,INDEX($CL:$CL,$DH255+12),"")</f>
      </c>
      <c r="CZ255">
        <f>IF($DI255&gt;=13,INDEX($CL:$CL,$DH255+13),"")</f>
      </c>
      <c r="DA255">
        <f>IF($DI255&gt;=14,INDEX($CL:$CL,$DH255+14),"")</f>
      </c>
      <c r="DB255">
        <f>IF($DI255&gt;=15,INDEX($CL:$CL,$DH255+15),"")</f>
      </c>
      <c r="DC255">
        <f>IF($DI255&gt;=16,INDEX($CL:$CL,$DH255+16),"")</f>
      </c>
      <c r="DD255">
        <f>IF($DI255&gt;=17,INDEX($CL:$CL,$DH255+17),"")</f>
      </c>
      <c r="DE255">
        <f>IF($DI255&gt;=18,INDEX($CL:$CL,$DH255+18),"")</f>
      </c>
      <c r="DF255">
        <f>IF($DI255&gt;=19,INDEX($CL:$CL,$DH255+19),"")</f>
      </c>
      <c r="DG255">
        <f>IF($DI255&gt;=20,INDEX($CL:$CL,$DH255+20),"")</f>
      </c>
      <c r="DH255">
        <f>IFERROR(MATCH($CK255,$CL$2:$CL$1558,0)+1,0)</f>
      </c>
      <c r="DI255">
        <f>IFERROR(INDEX($CM$2:$CM$1558,MATCH($CK255,$CL$2:$CL$1558,0)),0)</f>
      </c>
      <c r="DJ255">
        <f>IFERROR(INDEX($AQ:$AQ,MATCH($K255,$AP:$AP,0))&amp;"","")</f>
      </c>
      <c r="DN255">
        <f>IF($GQ255&gt;=1,INDEX($DK:$DK,$GP255+1),"")</f>
      </c>
      <c r="DO255">
        <f>IF($GQ255&gt;=2,INDEX($DK:$DK,$GP255+2),"")</f>
      </c>
      <c r="DP255">
        <f>IF($GQ255&gt;=3,INDEX($DK:$DK,$GP255+3),"")</f>
      </c>
      <c r="DQ255">
        <f>IF($GQ255&gt;=4,INDEX($DK:$DK,$GP255+4),"")</f>
      </c>
      <c r="DR255">
        <f>IF($GQ255&gt;=5,INDEX($DK:$DK,$GP255+5),"")</f>
      </c>
      <c r="DS255">
        <f>IF($GQ255&gt;=6,INDEX($DK:$DK,$GP255+6),"")</f>
      </c>
      <c r="DT255">
        <f>IF($GQ255&gt;=7,INDEX($DK:$DK,$GP255+7),"")</f>
      </c>
      <c r="DU255">
        <f>IF($GQ255&gt;=8,INDEX($DK:$DK,$GP255+8),"")</f>
      </c>
      <c r="DV255">
        <f>IF($GQ255&gt;=9,INDEX($DK:$DK,$GP255+9),"")</f>
      </c>
      <c r="DW255">
        <f>IF($GQ255&gt;=10,INDEX($DK:$DK,$GP255+10),"")</f>
      </c>
      <c r="DX255">
        <f>IF($GQ255&gt;=11,INDEX($DK:$DK,$GP255+11),"")</f>
      </c>
      <c r="DY255">
        <f>IF($GQ255&gt;=12,INDEX($DK:$DK,$GP255+12),"")</f>
      </c>
      <c r="DZ255">
        <f>IF($GQ255&gt;=13,INDEX($DK:$DK,$GP255+13),"")</f>
      </c>
      <c r="EA255">
        <f>IF($GQ255&gt;=14,INDEX($DK:$DK,$GP255+14),"")</f>
      </c>
      <c r="EB255">
        <f>IF($GQ255&gt;=15,INDEX($DK:$DK,$GP255+15),"")</f>
      </c>
      <c r="EC255">
        <f>IF($GQ255&gt;=16,INDEX($DK:$DK,$GP255+16),"")</f>
      </c>
      <c r="ED255">
        <f>IF($GQ255&gt;=17,INDEX($DK:$DK,$GP255+17),"")</f>
      </c>
      <c r="EE255">
        <f>IF($GQ255&gt;=18,INDEX($DK:$DK,$GP255+18),"")</f>
      </c>
      <c r="EF255">
        <f>IF($GQ255&gt;=19,INDEX($DK:$DK,$GP255+19),"")</f>
      </c>
      <c r="EG255">
        <f>IF($GQ255&gt;=20,INDEX($DK:$DK,$GP255+20),"")</f>
      </c>
      <c r="EH255">
        <f>IF($GQ255&gt;=21,INDEX($DK:$DK,$GP255+21),"")</f>
      </c>
      <c r="EI255">
        <f>IF($GQ255&gt;=22,INDEX($DK:$DK,$GP255+22),"")</f>
      </c>
      <c r="EJ255">
        <f>IF($GQ255&gt;=23,INDEX($DK:$DK,$GP255+23),"")</f>
      </c>
      <c r="EK255">
        <f>IF($GQ255&gt;=24,INDEX($DK:$DK,$GP255+24),"")</f>
      </c>
      <c r="EL255">
        <f>IF($GQ255&gt;=25,INDEX($DK:$DK,$GP255+25),"")</f>
      </c>
      <c r="EM255">
        <f>IF($GQ255&gt;=26,INDEX($DK:$DK,$GP255+26),"")</f>
      </c>
      <c r="EN255">
        <f>IF($GQ255&gt;=27,INDEX($DK:$DK,$GP255+27),"")</f>
      </c>
      <c r="EO255">
        <f>IF($GQ255&gt;=28,INDEX($DK:$DK,$GP255+28),"")</f>
      </c>
      <c r="EP255">
        <f>IF($GQ255&gt;=29,INDEX($DK:$DK,$GP255+29),"")</f>
      </c>
      <c r="EQ255">
        <f>IF($GQ255&gt;=30,INDEX($DK:$DK,$GP255+30),"")</f>
      </c>
      <c r="ER255">
        <f>IF($GQ255&gt;=31,INDEX($DK:$DK,$GP255+31),"")</f>
      </c>
      <c r="ES255">
        <f>IF($GQ255&gt;=32,INDEX($DK:$DK,$GP255+32),"")</f>
      </c>
      <c r="ET255">
        <f>IF($GQ255&gt;=33,INDEX($DK:$DK,$GP255+33),"")</f>
      </c>
      <c r="EU255">
        <f>IF($GQ255&gt;=34,INDEX($DK:$DK,$GP255+34),"")</f>
      </c>
      <c r="EV255">
        <f>IF($GQ255&gt;=35,INDEX($DK:$DK,$GP255+35),"")</f>
      </c>
      <c r="EW255">
        <f>IF($GQ255&gt;=36,INDEX($DK:$DK,$GP255+36),"")</f>
      </c>
      <c r="EX255">
        <f>IF($GQ255&gt;=37,INDEX($DK:$DK,$GP255+37),"")</f>
      </c>
      <c r="EY255">
        <f>IF($GQ255&gt;=38,INDEX($DK:$DK,$GP255+38),"")</f>
      </c>
      <c r="EZ255">
        <f>IF($GQ255&gt;=39,INDEX($DK:$DK,$GP255+39),"")</f>
      </c>
      <c r="FA255">
        <f>IF($GQ255&gt;=40,INDEX($DK:$DK,$GP255+40),"")</f>
      </c>
      <c r="FB255">
        <f>IF($GQ255&gt;=1,INDEX($DL:$DL,$GP255+1),"")</f>
      </c>
      <c r="FC255">
        <f>IF($GQ255&gt;=2,INDEX($DL:$DL,$GP255+2),"")</f>
      </c>
      <c r="FD255">
        <f>IF($GQ255&gt;=3,INDEX($DL:$DL,$GP255+3),"")</f>
      </c>
      <c r="FE255">
        <f>IF($GQ255&gt;=4,INDEX($DL:$DL,$GP255+4),"")</f>
      </c>
      <c r="FF255">
        <f>IF($GQ255&gt;=5,INDEX($DL:$DL,$GP255+5),"")</f>
      </c>
      <c r="FG255">
        <f>IF($GQ255&gt;=6,INDEX($DL:$DL,$GP255+6),"")</f>
      </c>
      <c r="FH255">
        <f>IF($GQ255&gt;=7,INDEX($DL:$DL,$GP255+7),"")</f>
      </c>
      <c r="FI255">
        <f>IF($GQ255&gt;=8,INDEX($DL:$DL,$GP255+8),"")</f>
      </c>
      <c r="FJ255">
        <f>IF($GQ255&gt;=9,INDEX($DL:$DL,$GP255+9),"")</f>
      </c>
      <c r="FK255">
        <f>IF($GQ255&gt;=10,INDEX($DL:$DL,$GP255+10),"")</f>
      </c>
      <c r="FL255">
        <f>IF($GQ255&gt;=11,INDEX($DL:$DL,$GP255+11),"")</f>
      </c>
      <c r="FM255">
        <f>IF($GQ255&gt;=12,INDEX($DL:$DL,$GP255+12),"")</f>
      </c>
      <c r="FN255">
        <f>IF($GQ255&gt;=13,INDEX($DL:$DL,$GP255+13),"")</f>
      </c>
      <c r="FO255">
        <f>IF($GQ255&gt;=14,INDEX($DL:$DL,$GP255+14),"")</f>
      </c>
      <c r="FP255">
        <f>IF($GQ255&gt;=15,INDEX($DL:$DL,$GP255+15),"")</f>
      </c>
      <c r="FQ255">
        <f>IF($GQ255&gt;=16,INDEX($DL:$DL,$GP255+16),"")</f>
      </c>
      <c r="FR255">
        <f>IF($GQ255&gt;=17,INDEX($DL:$DL,$GP255+17),"")</f>
      </c>
      <c r="FS255">
        <f>IF($GQ255&gt;=18,INDEX($DL:$DL,$GP255+18),"")</f>
      </c>
      <c r="FT255">
        <f>IF($GQ255&gt;=19,INDEX($DL:$DL,$GP255+19),"")</f>
      </c>
      <c r="FU255">
        <f>IF($GQ255&gt;=20,INDEX($DL:$DL,$GP255+20),"")</f>
      </c>
      <c r="FV255">
        <f>IF($GQ255&gt;=21,INDEX($DL:$DL,$GP255+21),"")</f>
      </c>
      <c r="FW255">
        <f>IF($GQ255&gt;=22,INDEX($DL:$DL,$GP255+22),"")</f>
      </c>
      <c r="FX255">
        <f>IF($GQ255&gt;=23,INDEX($DL:$DL,$GP255+23),"")</f>
      </c>
      <c r="FY255">
        <f>IF($GQ255&gt;=24,INDEX($DL:$DL,$GP255+24),"")</f>
      </c>
      <c r="FZ255">
        <f>IF($GQ255&gt;=25,INDEX($DL:$DL,$GP255+25),"")</f>
      </c>
      <c r="GA255">
        <f>IF($GQ255&gt;=26,INDEX($DL:$DL,$GP255+26),"")</f>
      </c>
      <c r="GB255">
        <f>IF($GQ255&gt;=27,INDEX($DL:$DL,$GP255+27),"")</f>
      </c>
      <c r="GC255">
        <f>IF($GQ255&gt;=28,INDEX($DL:$DL,$GP255+28),"")</f>
      </c>
      <c r="GD255">
        <f>IF($GQ255&gt;=29,INDEX($DL:$DL,$GP255+29),"")</f>
      </c>
      <c r="GE255">
        <f>IF($GQ255&gt;=30,INDEX($DL:$DL,$GP255+30),"")</f>
      </c>
      <c r="GF255">
        <f>IF($GQ255&gt;=31,INDEX($DL:$DL,$GP255+31),"")</f>
      </c>
      <c r="GG255">
        <f>IF($GQ255&gt;=32,INDEX($DL:$DL,$GP255+32),"")</f>
      </c>
      <c r="GH255">
        <f>IF($GQ255&gt;=33,INDEX($DL:$DL,$GP255+33),"")</f>
      </c>
      <c r="GI255">
        <f>IF($GQ255&gt;=34,INDEX($DL:$DL,$GP255+34),"")</f>
      </c>
      <c r="GJ255">
        <f>IF($GQ255&gt;=35,INDEX($DL:$DL,$GP255+35),"")</f>
      </c>
      <c r="GK255">
        <f>IF($GQ255&gt;=36,INDEX($DL:$DL,$GP255+36),"")</f>
      </c>
      <c r="GL255">
        <f>IF($GQ255&gt;=37,INDEX($DL:$DL,$GP255+37),"")</f>
      </c>
      <c r="GM255">
        <f>IF($GQ255&gt;=38,INDEX($DL:$DL,$GP255+38),"")</f>
      </c>
      <c r="GN255">
        <f>IF($GQ255&gt;=39,INDEX($DL:$DL,$GP255+39),"")</f>
      </c>
      <c r="GO255">
        <f>IF($GQ255&gt;=40,INDEX($DL:$DL,$GP255+40),"")</f>
      </c>
      <c r="GP255">
        <f>IFERROR(MATCH($DJ255,$DK$2:$DK$148,0)+1,0)</f>
      </c>
      <c r="GQ255">
        <f>IFERROR(INDEX($DM$2:$DM$148,MATCH($DJ255,$DK$2:$DK$148,0)),0)</f>
      </c>
      <c r="GR255">
        <f>IFERROR(MATCH($L255,$DN$255:$FA$255,0),0)</f>
      </c>
      <c r="GS255">
        <f>IF($GR255&gt;0,INDEX($FB$255:$GO$255,$GR255),"")</f>
      </c>
      <c r="GT255" t="s">
        <v>643</v>
      </c>
      <c r="GV255">
        <f>IF($JE255&gt;=1,INDEX($GT:$GT,$JD255+1),"")</f>
      </c>
      <c r="GW255">
        <f>IF($JE255&gt;=2,INDEX($GT:$GT,$JD255+2),"")</f>
      </c>
      <c r="GX255">
        <f>IF($JE255&gt;=3,INDEX($GT:$GT,$JD255+3),"")</f>
      </c>
      <c r="GY255">
        <f>IF($JE255&gt;=4,INDEX($GT:$GT,$JD255+4),"")</f>
      </c>
      <c r="GZ255">
        <f>IF($JE255&gt;=5,INDEX($GT:$GT,$JD255+5),"")</f>
      </c>
      <c r="HA255">
        <f>IF($JE255&gt;=6,INDEX($GT:$GT,$JD255+6),"")</f>
      </c>
      <c r="HB255">
        <f>IF($JE255&gt;=7,INDEX($GT:$GT,$JD255+7),"")</f>
      </c>
      <c r="HC255">
        <f>IF($JE255&gt;=8,INDEX($GT:$GT,$JD255+8),"")</f>
      </c>
      <c r="HD255">
        <f>IF($JE255&gt;=9,INDEX($GT:$GT,$JD255+9),"")</f>
      </c>
      <c r="HE255">
        <f>IF($JE255&gt;=10,INDEX($GT:$GT,$JD255+10),"")</f>
      </c>
      <c r="HF255">
        <f>IF($JE255&gt;=11,INDEX($GT:$GT,$JD255+11),"")</f>
      </c>
      <c r="HG255">
        <f>IF($JE255&gt;=12,INDEX($GT:$GT,$JD255+12),"")</f>
      </c>
      <c r="HH255">
        <f>IF($JE255&gt;=13,INDEX($GT:$GT,$JD255+13),"")</f>
      </c>
      <c r="HI255">
        <f>IF($JE255&gt;=14,INDEX($GT:$GT,$JD255+14),"")</f>
      </c>
      <c r="HJ255">
        <f>IF($JE255&gt;=15,INDEX($GT:$GT,$JD255+15),"")</f>
      </c>
      <c r="HK255">
        <f>IF($JE255&gt;=16,INDEX($GT:$GT,$JD255+16),"")</f>
      </c>
      <c r="HL255">
        <f>IF($JE255&gt;=17,INDEX($GT:$GT,$JD255+17),"")</f>
      </c>
      <c r="HM255">
        <f>IF($JE255&gt;=18,INDEX($GT:$GT,$JD255+18),"")</f>
      </c>
      <c r="HN255">
        <f>IF($JE255&gt;=19,INDEX($GT:$GT,$JD255+19),"")</f>
      </c>
      <c r="HO255">
        <f>IF($JE255&gt;=20,INDEX($GT:$GT,$JD255+20),"")</f>
      </c>
      <c r="HP255">
        <f>IF($JE255&gt;=21,INDEX($GT:$GT,$JD255+21),"")</f>
      </c>
      <c r="HQ255">
        <f>IF($JE255&gt;=22,INDEX($GT:$GT,$JD255+22),"")</f>
      </c>
      <c r="HR255">
        <f>IF($JE255&gt;=23,INDEX($GT:$GT,$JD255+23),"")</f>
      </c>
      <c r="HS255">
        <f>IF($JE255&gt;=24,INDEX($GT:$GT,$JD255+24),"")</f>
      </c>
      <c r="HT255">
        <f>IF($JE255&gt;=25,INDEX($GT:$GT,$JD255+25),"")</f>
      </c>
      <c r="HU255">
        <f>IF($JE255&gt;=26,INDEX($GT:$GT,$JD255+26),"")</f>
      </c>
      <c r="HV255">
        <f>IF($JE255&gt;=27,INDEX($GT:$GT,$JD255+27),"")</f>
      </c>
      <c r="HW255">
        <f>IF($JE255&gt;=28,INDEX($GT:$GT,$JD255+28),"")</f>
      </c>
      <c r="HX255">
        <f>IF($JE255&gt;=29,INDEX($GT:$GT,$JD255+29),"")</f>
      </c>
      <c r="HY255">
        <f>IF($JE255&gt;=30,INDEX($GT:$GT,$JD255+30),"")</f>
      </c>
      <c r="HZ255">
        <f>IF($JE255&gt;=31,INDEX($GT:$GT,$JD255+31),"")</f>
      </c>
      <c r="IA255">
        <f>IF($JE255&gt;=32,INDEX($GT:$GT,$JD255+32),"")</f>
      </c>
      <c r="IB255">
        <f>IF($JE255&gt;=33,INDEX($GT:$GT,$JD255+33),"")</f>
      </c>
      <c r="IC255">
        <f>IF($JE255&gt;=34,INDEX($GT:$GT,$JD255+34),"")</f>
      </c>
      <c r="ID255">
        <f>IF($JE255&gt;=35,INDEX($GT:$GT,$JD255+35),"")</f>
      </c>
      <c r="IE255">
        <f>IF($JE255&gt;=36,INDEX($GT:$GT,$JD255+36),"")</f>
      </c>
      <c r="IF255">
        <f>IF($JE255&gt;=37,INDEX($GT:$GT,$JD255+37),"")</f>
      </c>
      <c r="IG255">
        <f>IF($JE255&gt;=38,INDEX($GT:$GT,$JD255+38),"")</f>
      </c>
      <c r="IH255">
        <f>IF($JE255&gt;=39,INDEX($GT:$GT,$JD255+39),"")</f>
      </c>
      <c r="II255">
        <f>IF($JE255&gt;=40,INDEX($GT:$GT,$JD255+40),"")</f>
      </c>
      <c r="IJ255">
        <f>IF($JE255&gt;=41,INDEX($GT:$GT,$JD255+41),"")</f>
      </c>
      <c r="IK255">
        <f>IF($JE255&gt;=42,INDEX($GT:$GT,$JD255+42),"")</f>
      </c>
      <c r="IL255">
        <f>IF($JE255&gt;=43,INDEX($GT:$GT,$JD255+43),"")</f>
      </c>
      <c r="IM255">
        <f>IF($JE255&gt;=44,INDEX($GT:$GT,$JD255+44),"")</f>
      </c>
      <c r="IN255">
        <f>IF($JE255&gt;=45,INDEX($GT:$GT,$JD255+45),"")</f>
      </c>
      <c r="IO255">
        <f>IF($JE255&gt;=46,INDEX($GT:$GT,$JD255+46),"")</f>
      </c>
      <c r="IP255">
        <f>IF($JE255&gt;=47,INDEX($GT:$GT,$JD255+47),"")</f>
      </c>
      <c r="IQ255">
        <f>IF($JE255&gt;=48,INDEX($GT:$GT,$JD255+48),"")</f>
      </c>
      <c r="IR255">
        <f>IF($JE255&gt;=49,INDEX($GT:$GT,$JD255+49),"")</f>
      </c>
      <c r="IS255">
        <f>IF($JE255&gt;=50,INDEX($GT:$GT,$JD255+50),"")</f>
      </c>
      <c r="IT255">
        <f>IF($JE255&gt;=51,INDEX($GT:$GT,$JD255+51),"")</f>
      </c>
      <c r="IU255">
        <f>IF($JE255&gt;=52,INDEX($GT:$GT,$JD255+52),"")</f>
      </c>
      <c r="IV255">
        <f>IF($JE255&gt;=53,INDEX($GT:$GT,$JD255+53),"")</f>
      </c>
      <c r="IW255">
        <f>IF($JE255&gt;=54,INDEX($GT:$GT,$JD255+54),"")</f>
      </c>
      <c r="IX255">
        <f>IF($JE255&gt;=55,INDEX($GT:$GT,$JD255+55),"")</f>
      </c>
      <c r="IY255">
        <f>IF($JE255&gt;=56,INDEX($GT:$GT,$JD255+56),"")</f>
      </c>
      <c r="IZ255">
        <f>IF($JE255&gt;=57,INDEX($GT:$GT,$JD255+57),"")</f>
      </c>
      <c r="JA255">
        <f>IF($JE255&gt;=58,INDEX($GT:$GT,$JD255+58),"")</f>
      </c>
      <c r="JB255">
        <f>IF($JE255&gt;=59,INDEX($GT:$GT,$JD255+59),"")</f>
      </c>
      <c r="JC255">
        <f>IF($JE255&gt;=60,INDEX($GT:$GT,$JD255+60),"")</f>
      </c>
      <c r="JD255">
        <f>IFERROR(MATCH($GS255,$GT$2:$GT$322,0)+1,0)</f>
      </c>
      <c r="JE255">
        <f>IFERROR(INDEX($GU$2:$GU$322,MATCH($GS255,$GT$2:$GT$322,0)),0)</f>
      </c>
      <c r="JF255" t="s">
        <v>28</v>
      </c>
      <c r="JG255" t="s">
        <v>28</v>
      </c>
    </row>
    <row r="256" spans="1:267" x14ac:dyDescent="0.25">
      <c r="J256" s="1"/>
      <c r="K256" s="1"/>
      <c r="L256" s="1"/>
      <c r="M256" s="1"/>
      <c r="N256" s="1">
        <f>IFERROR(IF(FIND(" - ",$J256)&gt;0,MID($J256,FIND(" - ",$J256)+3,LEN($J256)),""),"")</f>
      </c>
      <c r="P256" s="1"/>
      <c r="S256" t="s">
        <v>28</v>
      </c>
      <c r="U256">
        <f>IF(OR($S256="",$T256=""),"",IFERROR($S256/$T256,0))</f>
      </c>
      <c r="V256">
        <f>IF($S256="","",
IF($K256="","",
IF(ISNUMBER(SEARCH("exempt",LOWER($K256))),0,
$S256*(VALUE(SUBSTITUTE($K256,"%",""))/100))))</f>
      </c>
      <c r="AB256">
        <f>IF($S256="","",
SUM($S256,$V256,$Z256,$W256,$Y256)-
IF($AA256="",0,VALUE($AA256)))</f>
      </c>
      <c r="AJ256" t="s">
        <v>911</v>
      </c>
      <c r="AR256">
        <f>IFERROR(LEFT($J256,FIND(" - ",$J256)-1),$J256)</f>
      </c>
      <c r="AU256">
        <f>IF($CJ256&gt;=1,INDEX($AS:$AS,$CI256+1),"")</f>
      </c>
      <c r="AV256">
        <f>IF($CJ256&gt;=2,INDEX($AS:$AS,$CI256+2),"")</f>
      </c>
      <c r="AW256">
        <f>IF($CJ256&gt;=3,INDEX($AS:$AS,$CI256+3),"")</f>
      </c>
      <c r="AX256">
        <f>IF($CJ256&gt;=4,INDEX($AS:$AS,$CI256+4),"")</f>
      </c>
      <c r="AY256">
        <f>IF($CJ256&gt;=5,INDEX($AS:$AS,$CI256+5),"")</f>
      </c>
      <c r="AZ256">
        <f>IF($CJ256&gt;=6,INDEX($AS:$AS,$CI256+6),"")</f>
      </c>
      <c r="BA256">
        <f>IF($CJ256&gt;=7,INDEX($AS:$AS,$CI256+7),"")</f>
      </c>
      <c r="BB256">
        <f>IF($CJ256&gt;=8,INDEX($AS:$AS,$CI256+8),"")</f>
      </c>
      <c r="BC256">
        <f>IF($CJ256&gt;=9,INDEX($AS:$AS,$CI256+9),"")</f>
      </c>
      <c r="BD256">
        <f>IF($CJ256&gt;=10,INDEX($AS:$AS,$CI256+10),"")</f>
      </c>
      <c r="BE256">
        <f>IF($CJ256&gt;=11,INDEX($AS:$AS,$CI256+11),"")</f>
      </c>
      <c r="BF256">
        <f>IF($CJ256&gt;=12,INDEX($AS:$AS,$CI256+12),"")</f>
      </c>
      <c r="BG256">
        <f>IF($CJ256&gt;=13,INDEX($AS:$AS,$CI256+13),"")</f>
      </c>
      <c r="BH256">
        <f>IF($CJ256&gt;=14,INDEX($AS:$AS,$CI256+14),"")</f>
      </c>
      <c r="BI256">
        <f>IF($CJ256&gt;=15,INDEX($AS:$AS,$CI256+15),"")</f>
      </c>
      <c r="BJ256">
        <f>IF($CJ256&gt;=16,INDEX($AS:$AS,$CI256+16),"")</f>
      </c>
      <c r="BK256">
        <f>IF($CJ256&gt;=17,INDEX($AS:$AS,$CI256+17),"")</f>
      </c>
      <c r="BL256">
        <f>IF($CJ256&gt;=18,INDEX($AS:$AS,$CI256+18),"")</f>
      </c>
      <c r="BM256">
        <f>IF($CJ256&gt;=19,INDEX($AS:$AS,$CI256+19),"")</f>
      </c>
      <c r="BN256">
        <f>IF($CJ256&gt;=20,INDEX($AS:$AS,$CI256+20),"")</f>
      </c>
      <c r="BO256">
        <f>IF($CJ256&gt;=21,INDEX($AS:$AS,$CI256+21),"")</f>
      </c>
      <c r="BP256">
        <f>IF($CJ256&gt;=22,INDEX($AS:$AS,$CI256+22),"")</f>
      </c>
      <c r="BQ256">
        <f>IF($CJ256&gt;=23,INDEX($AS:$AS,$CI256+23),"")</f>
      </c>
      <c r="BR256">
        <f>IF($CJ256&gt;=24,INDEX($AS:$AS,$CI256+24),"")</f>
      </c>
      <c r="BS256">
        <f>IF($CJ256&gt;=25,INDEX($AS:$AS,$CI256+25),"")</f>
      </c>
      <c r="BT256">
        <f>IF($CJ256&gt;=26,INDEX($AS:$AS,$CI256+26),"")</f>
      </c>
      <c r="BU256">
        <f>IF($CJ256&gt;=27,INDEX($AS:$AS,$CI256+27),"")</f>
      </c>
      <c r="BV256">
        <f>IF($CJ256&gt;=28,INDEX($AS:$AS,$CI256+28),"")</f>
      </c>
      <c r="BW256">
        <f>IF($CJ256&gt;=29,INDEX($AS:$AS,$CI256+29),"")</f>
      </c>
      <c r="BX256">
        <f>IF($CJ256&gt;=30,INDEX($AS:$AS,$CI256+30),"")</f>
      </c>
      <c r="BY256">
        <f>IF($CJ256&gt;=31,INDEX($AS:$AS,$CI256+31),"")</f>
      </c>
      <c r="BZ256">
        <f>IF($CJ256&gt;=32,INDEX($AS:$AS,$CI256+32),"")</f>
      </c>
      <c r="CA256">
        <f>IF($CJ256&gt;=33,INDEX($AS:$AS,$CI256+33),"")</f>
      </c>
      <c r="CB256">
        <f>IF($CJ256&gt;=34,INDEX($AS:$AS,$CI256+34),"")</f>
      </c>
      <c r="CC256">
        <f>IF($CJ256&gt;=35,INDEX($AS:$AS,$CI256+35),"")</f>
      </c>
      <c r="CD256">
        <f>IF($CJ256&gt;=36,INDEX($AS:$AS,$CI256+36),"")</f>
      </c>
      <c r="CE256">
        <f>IF($CJ256&gt;=37,INDEX($AS:$AS,$CI256+37),"")</f>
      </c>
      <c r="CF256">
        <f>IF($CJ256&gt;=38,INDEX($AS:$AS,$CI256+38),"")</f>
      </c>
      <c r="CG256">
        <f>IF($CJ256&gt;=39,INDEX($AS:$AS,$CI256+39),"")</f>
      </c>
      <c r="CH256">
        <f>IF($CJ256&gt;=40,INDEX($AS:$AS,$CI256+40),"")</f>
      </c>
      <c r="CI256">
        <f>IFERROR(MATCH($AR256,$AS$2:$AS$133,0)+1,0)</f>
      </c>
      <c r="CJ256">
        <f>IFERROR(INDEX($AT$2:$AT$133,MATCH($AR256,$AS$2:$AS$133,0)),0)</f>
      </c>
      <c r="CK256">
        <f>IFERROR(LEFT($O256,FIND(" - ",$O256)-1),$O256)</f>
      </c>
      <c r="CL256" t="s">
        <v>132</v>
      </c>
      <c r="CN256">
        <f>IF($DI256&gt;=1,INDEX($CL:$CL,$DH256+1),"")</f>
      </c>
      <c r="CO256">
        <f>IF($DI256&gt;=2,INDEX($CL:$CL,$DH256+2),"")</f>
      </c>
      <c r="CP256">
        <f>IF($DI256&gt;=3,INDEX($CL:$CL,$DH256+3),"")</f>
      </c>
      <c r="CQ256">
        <f>IF($DI256&gt;=4,INDEX($CL:$CL,$DH256+4),"")</f>
      </c>
      <c r="CR256">
        <f>IF($DI256&gt;=5,INDEX($CL:$CL,$DH256+5),"")</f>
      </c>
      <c r="CS256">
        <f>IF($DI256&gt;=6,INDEX($CL:$CL,$DH256+6),"")</f>
      </c>
      <c r="CT256">
        <f>IF($DI256&gt;=7,INDEX($CL:$CL,$DH256+7),"")</f>
      </c>
      <c r="CU256">
        <f>IF($DI256&gt;=8,INDEX($CL:$CL,$DH256+8),"")</f>
      </c>
      <c r="CV256">
        <f>IF($DI256&gt;=9,INDEX($CL:$CL,$DH256+9),"")</f>
      </c>
      <c r="CW256">
        <f>IF($DI256&gt;=10,INDEX($CL:$CL,$DH256+10),"")</f>
      </c>
      <c r="CX256">
        <f>IF($DI256&gt;=11,INDEX($CL:$CL,$DH256+11),"")</f>
      </c>
      <c r="CY256">
        <f>IF($DI256&gt;=12,INDEX($CL:$CL,$DH256+12),"")</f>
      </c>
      <c r="CZ256">
        <f>IF($DI256&gt;=13,INDEX($CL:$CL,$DH256+13),"")</f>
      </c>
      <c r="DA256">
        <f>IF($DI256&gt;=14,INDEX($CL:$CL,$DH256+14),"")</f>
      </c>
      <c r="DB256">
        <f>IF($DI256&gt;=15,INDEX($CL:$CL,$DH256+15),"")</f>
      </c>
      <c r="DC256">
        <f>IF($DI256&gt;=16,INDEX($CL:$CL,$DH256+16),"")</f>
      </c>
      <c r="DD256">
        <f>IF($DI256&gt;=17,INDEX($CL:$CL,$DH256+17),"")</f>
      </c>
      <c r="DE256">
        <f>IF($DI256&gt;=18,INDEX($CL:$CL,$DH256+18),"")</f>
      </c>
      <c r="DF256">
        <f>IF($DI256&gt;=19,INDEX($CL:$CL,$DH256+19),"")</f>
      </c>
      <c r="DG256">
        <f>IF($DI256&gt;=20,INDEX($CL:$CL,$DH256+20),"")</f>
      </c>
      <c r="DH256">
        <f>IFERROR(MATCH($CK256,$CL$2:$CL$1558,0)+1,0)</f>
      </c>
      <c r="DI256">
        <f>IFERROR(INDEX($CM$2:$CM$1558,MATCH($CK256,$CL$2:$CL$1558,0)),0)</f>
      </c>
      <c r="DJ256">
        <f>IFERROR(INDEX($AQ:$AQ,MATCH($K256,$AP:$AP,0))&amp;"","")</f>
      </c>
      <c r="DN256">
        <f>IF($GQ256&gt;=1,INDEX($DK:$DK,$GP256+1),"")</f>
      </c>
      <c r="DO256">
        <f>IF($GQ256&gt;=2,INDEX($DK:$DK,$GP256+2),"")</f>
      </c>
      <c r="DP256">
        <f>IF($GQ256&gt;=3,INDEX($DK:$DK,$GP256+3),"")</f>
      </c>
      <c r="DQ256">
        <f>IF($GQ256&gt;=4,INDEX($DK:$DK,$GP256+4),"")</f>
      </c>
      <c r="DR256">
        <f>IF($GQ256&gt;=5,INDEX($DK:$DK,$GP256+5),"")</f>
      </c>
      <c r="DS256">
        <f>IF($GQ256&gt;=6,INDEX($DK:$DK,$GP256+6),"")</f>
      </c>
      <c r="DT256">
        <f>IF($GQ256&gt;=7,INDEX($DK:$DK,$GP256+7),"")</f>
      </c>
      <c r="DU256">
        <f>IF($GQ256&gt;=8,INDEX($DK:$DK,$GP256+8),"")</f>
      </c>
      <c r="DV256">
        <f>IF($GQ256&gt;=9,INDEX($DK:$DK,$GP256+9),"")</f>
      </c>
      <c r="DW256">
        <f>IF($GQ256&gt;=10,INDEX($DK:$DK,$GP256+10),"")</f>
      </c>
      <c r="DX256">
        <f>IF($GQ256&gt;=11,INDEX($DK:$DK,$GP256+11),"")</f>
      </c>
      <c r="DY256">
        <f>IF($GQ256&gt;=12,INDEX($DK:$DK,$GP256+12),"")</f>
      </c>
      <c r="DZ256">
        <f>IF($GQ256&gt;=13,INDEX($DK:$DK,$GP256+13),"")</f>
      </c>
      <c r="EA256">
        <f>IF($GQ256&gt;=14,INDEX($DK:$DK,$GP256+14),"")</f>
      </c>
      <c r="EB256">
        <f>IF($GQ256&gt;=15,INDEX($DK:$DK,$GP256+15),"")</f>
      </c>
      <c r="EC256">
        <f>IF($GQ256&gt;=16,INDEX($DK:$DK,$GP256+16),"")</f>
      </c>
      <c r="ED256">
        <f>IF($GQ256&gt;=17,INDEX($DK:$DK,$GP256+17),"")</f>
      </c>
      <c r="EE256">
        <f>IF($GQ256&gt;=18,INDEX($DK:$DK,$GP256+18),"")</f>
      </c>
      <c r="EF256">
        <f>IF($GQ256&gt;=19,INDEX($DK:$DK,$GP256+19),"")</f>
      </c>
      <c r="EG256">
        <f>IF($GQ256&gt;=20,INDEX($DK:$DK,$GP256+20),"")</f>
      </c>
      <c r="EH256">
        <f>IF($GQ256&gt;=21,INDEX($DK:$DK,$GP256+21),"")</f>
      </c>
      <c r="EI256">
        <f>IF($GQ256&gt;=22,INDEX($DK:$DK,$GP256+22),"")</f>
      </c>
      <c r="EJ256">
        <f>IF($GQ256&gt;=23,INDEX($DK:$DK,$GP256+23),"")</f>
      </c>
      <c r="EK256">
        <f>IF($GQ256&gt;=24,INDEX($DK:$DK,$GP256+24),"")</f>
      </c>
      <c r="EL256">
        <f>IF($GQ256&gt;=25,INDEX($DK:$DK,$GP256+25),"")</f>
      </c>
      <c r="EM256">
        <f>IF($GQ256&gt;=26,INDEX($DK:$DK,$GP256+26),"")</f>
      </c>
      <c r="EN256">
        <f>IF($GQ256&gt;=27,INDEX($DK:$DK,$GP256+27),"")</f>
      </c>
      <c r="EO256">
        <f>IF($GQ256&gt;=28,INDEX($DK:$DK,$GP256+28),"")</f>
      </c>
      <c r="EP256">
        <f>IF($GQ256&gt;=29,INDEX($DK:$DK,$GP256+29),"")</f>
      </c>
      <c r="EQ256">
        <f>IF($GQ256&gt;=30,INDEX($DK:$DK,$GP256+30),"")</f>
      </c>
      <c r="ER256">
        <f>IF($GQ256&gt;=31,INDEX($DK:$DK,$GP256+31),"")</f>
      </c>
      <c r="ES256">
        <f>IF($GQ256&gt;=32,INDEX($DK:$DK,$GP256+32),"")</f>
      </c>
      <c r="ET256">
        <f>IF($GQ256&gt;=33,INDEX($DK:$DK,$GP256+33),"")</f>
      </c>
      <c r="EU256">
        <f>IF($GQ256&gt;=34,INDEX($DK:$DK,$GP256+34),"")</f>
      </c>
      <c r="EV256">
        <f>IF($GQ256&gt;=35,INDEX($DK:$DK,$GP256+35),"")</f>
      </c>
      <c r="EW256">
        <f>IF($GQ256&gt;=36,INDEX($DK:$DK,$GP256+36),"")</f>
      </c>
      <c r="EX256">
        <f>IF($GQ256&gt;=37,INDEX($DK:$DK,$GP256+37),"")</f>
      </c>
      <c r="EY256">
        <f>IF($GQ256&gt;=38,INDEX($DK:$DK,$GP256+38),"")</f>
      </c>
      <c r="EZ256">
        <f>IF($GQ256&gt;=39,INDEX($DK:$DK,$GP256+39),"")</f>
      </c>
      <c r="FA256">
        <f>IF($GQ256&gt;=40,INDEX($DK:$DK,$GP256+40),"")</f>
      </c>
      <c r="FB256">
        <f>IF($GQ256&gt;=1,INDEX($DL:$DL,$GP256+1),"")</f>
      </c>
      <c r="FC256">
        <f>IF($GQ256&gt;=2,INDEX($DL:$DL,$GP256+2),"")</f>
      </c>
      <c r="FD256">
        <f>IF($GQ256&gt;=3,INDEX($DL:$DL,$GP256+3),"")</f>
      </c>
      <c r="FE256">
        <f>IF($GQ256&gt;=4,INDEX($DL:$DL,$GP256+4),"")</f>
      </c>
      <c r="FF256">
        <f>IF($GQ256&gt;=5,INDEX($DL:$DL,$GP256+5),"")</f>
      </c>
      <c r="FG256">
        <f>IF($GQ256&gt;=6,INDEX($DL:$DL,$GP256+6),"")</f>
      </c>
      <c r="FH256">
        <f>IF($GQ256&gt;=7,INDEX($DL:$DL,$GP256+7),"")</f>
      </c>
      <c r="FI256">
        <f>IF($GQ256&gt;=8,INDEX($DL:$DL,$GP256+8),"")</f>
      </c>
      <c r="FJ256">
        <f>IF($GQ256&gt;=9,INDEX($DL:$DL,$GP256+9),"")</f>
      </c>
      <c r="FK256">
        <f>IF($GQ256&gt;=10,INDEX($DL:$DL,$GP256+10),"")</f>
      </c>
      <c r="FL256">
        <f>IF($GQ256&gt;=11,INDEX($DL:$DL,$GP256+11),"")</f>
      </c>
      <c r="FM256">
        <f>IF($GQ256&gt;=12,INDEX($DL:$DL,$GP256+12),"")</f>
      </c>
      <c r="FN256">
        <f>IF($GQ256&gt;=13,INDEX($DL:$DL,$GP256+13),"")</f>
      </c>
      <c r="FO256">
        <f>IF($GQ256&gt;=14,INDEX($DL:$DL,$GP256+14),"")</f>
      </c>
      <c r="FP256">
        <f>IF($GQ256&gt;=15,INDEX($DL:$DL,$GP256+15),"")</f>
      </c>
      <c r="FQ256">
        <f>IF($GQ256&gt;=16,INDEX($DL:$DL,$GP256+16),"")</f>
      </c>
      <c r="FR256">
        <f>IF($GQ256&gt;=17,INDEX($DL:$DL,$GP256+17),"")</f>
      </c>
      <c r="FS256">
        <f>IF($GQ256&gt;=18,INDEX($DL:$DL,$GP256+18),"")</f>
      </c>
      <c r="FT256">
        <f>IF($GQ256&gt;=19,INDEX($DL:$DL,$GP256+19),"")</f>
      </c>
      <c r="FU256">
        <f>IF($GQ256&gt;=20,INDEX($DL:$DL,$GP256+20),"")</f>
      </c>
      <c r="FV256">
        <f>IF($GQ256&gt;=21,INDEX($DL:$DL,$GP256+21),"")</f>
      </c>
      <c r="FW256">
        <f>IF($GQ256&gt;=22,INDEX($DL:$DL,$GP256+22),"")</f>
      </c>
      <c r="FX256">
        <f>IF($GQ256&gt;=23,INDEX($DL:$DL,$GP256+23),"")</f>
      </c>
      <c r="FY256">
        <f>IF($GQ256&gt;=24,INDEX($DL:$DL,$GP256+24),"")</f>
      </c>
      <c r="FZ256">
        <f>IF($GQ256&gt;=25,INDEX($DL:$DL,$GP256+25),"")</f>
      </c>
      <c r="GA256">
        <f>IF($GQ256&gt;=26,INDEX($DL:$DL,$GP256+26),"")</f>
      </c>
      <c r="GB256">
        <f>IF($GQ256&gt;=27,INDEX($DL:$DL,$GP256+27),"")</f>
      </c>
      <c r="GC256">
        <f>IF($GQ256&gt;=28,INDEX($DL:$DL,$GP256+28),"")</f>
      </c>
      <c r="GD256">
        <f>IF($GQ256&gt;=29,INDEX($DL:$DL,$GP256+29),"")</f>
      </c>
      <c r="GE256">
        <f>IF($GQ256&gt;=30,INDEX($DL:$DL,$GP256+30),"")</f>
      </c>
      <c r="GF256">
        <f>IF($GQ256&gt;=31,INDEX($DL:$DL,$GP256+31),"")</f>
      </c>
      <c r="GG256">
        <f>IF($GQ256&gt;=32,INDEX($DL:$DL,$GP256+32),"")</f>
      </c>
      <c r="GH256">
        <f>IF($GQ256&gt;=33,INDEX($DL:$DL,$GP256+33),"")</f>
      </c>
      <c r="GI256">
        <f>IF($GQ256&gt;=34,INDEX($DL:$DL,$GP256+34),"")</f>
      </c>
      <c r="GJ256">
        <f>IF($GQ256&gt;=35,INDEX($DL:$DL,$GP256+35),"")</f>
      </c>
      <c r="GK256">
        <f>IF($GQ256&gt;=36,INDEX($DL:$DL,$GP256+36),"")</f>
      </c>
      <c r="GL256">
        <f>IF($GQ256&gt;=37,INDEX($DL:$DL,$GP256+37),"")</f>
      </c>
      <c r="GM256">
        <f>IF($GQ256&gt;=38,INDEX($DL:$DL,$GP256+38),"")</f>
      </c>
      <c r="GN256">
        <f>IF($GQ256&gt;=39,INDEX($DL:$DL,$GP256+39),"")</f>
      </c>
      <c r="GO256">
        <f>IF($GQ256&gt;=40,INDEX($DL:$DL,$GP256+40),"")</f>
      </c>
      <c r="GP256">
        <f>IFERROR(MATCH($DJ256,$DK$2:$DK$148,0)+1,0)</f>
      </c>
      <c r="GQ256">
        <f>IFERROR(INDEX($DM$2:$DM$148,MATCH($DJ256,$DK$2:$DK$148,0)),0)</f>
      </c>
      <c r="GR256">
        <f>IFERROR(MATCH($L256,$DN$256:$FA$256,0),0)</f>
      </c>
      <c r="GS256">
        <f>IF($GR256&gt;0,INDEX($FB$256:$GO$256,$GR256),"")</f>
      </c>
      <c r="GT256" t="s">
        <v>646</v>
      </c>
      <c r="GV256">
        <f>IF($JE256&gt;=1,INDEX($GT:$GT,$JD256+1),"")</f>
      </c>
      <c r="GW256">
        <f>IF($JE256&gt;=2,INDEX($GT:$GT,$JD256+2),"")</f>
      </c>
      <c r="GX256">
        <f>IF($JE256&gt;=3,INDEX($GT:$GT,$JD256+3),"")</f>
      </c>
      <c r="GY256">
        <f>IF($JE256&gt;=4,INDEX($GT:$GT,$JD256+4),"")</f>
      </c>
      <c r="GZ256">
        <f>IF($JE256&gt;=5,INDEX($GT:$GT,$JD256+5),"")</f>
      </c>
      <c r="HA256">
        <f>IF($JE256&gt;=6,INDEX($GT:$GT,$JD256+6),"")</f>
      </c>
      <c r="HB256">
        <f>IF($JE256&gt;=7,INDEX($GT:$GT,$JD256+7),"")</f>
      </c>
      <c r="HC256">
        <f>IF($JE256&gt;=8,INDEX($GT:$GT,$JD256+8),"")</f>
      </c>
      <c r="HD256">
        <f>IF($JE256&gt;=9,INDEX($GT:$GT,$JD256+9),"")</f>
      </c>
      <c r="HE256">
        <f>IF($JE256&gt;=10,INDEX($GT:$GT,$JD256+10),"")</f>
      </c>
      <c r="HF256">
        <f>IF($JE256&gt;=11,INDEX($GT:$GT,$JD256+11),"")</f>
      </c>
      <c r="HG256">
        <f>IF($JE256&gt;=12,INDEX($GT:$GT,$JD256+12),"")</f>
      </c>
      <c r="HH256">
        <f>IF($JE256&gt;=13,INDEX($GT:$GT,$JD256+13),"")</f>
      </c>
      <c r="HI256">
        <f>IF($JE256&gt;=14,INDEX($GT:$GT,$JD256+14),"")</f>
      </c>
      <c r="HJ256">
        <f>IF($JE256&gt;=15,INDEX($GT:$GT,$JD256+15),"")</f>
      </c>
      <c r="HK256">
        <f>IF($JE256&gt;=16,INDEX($GT:$GT,$JD256+16),"")</f>
      </c>
      <c r="HL256">
        <f>IF($JE256&gt;=17,INDEX($GT:$GT,$JD256+17),"")</f>
      </c>
      <c r="HM256">
        <f>IF($JE256&gt;=18,INDEX($GT:$GT,$JD256+18),"")</f>
      </c>
      <c r="HN256">
        <f>IF($JE256&gt;=19,INDEX($GT:$GT,$JD256+19),"")</f>
      </c>
      <c r="HO256">
        <f>IF($JE256&gt;=20,INDEX($GT:$GT,$JD256+20),"")</f>
      </c>
      <c r="HP256">
        <f>IF($JE256&gt;=21,INDEX($GT:$GT,$JD256+21),"")</f>
      </c>
      <c r="HQ256">
        <f>IF($JE256&gt;=22,INDEX($GT:$GT,$JD256+22),"")</f>
      </c>
      <c r="HR256">
        <f>IF($JE256&gt;=23,INDEX($GT:$GT,$JD256+23),"")</f>
      </c>
      <c r="HS256">
        <f>IF($JE256&gt;=24,INDEX($GT:$GT,$JD256+24),"")</f>
      </c>
      <c r="HT256">
        <f>IF($JE256&gt;=25,INDEX($GT:$GT,$JD256+25),"")</f>
      </c>
      <c r="HU256">
        <f>IF($JE256&gt;=26,INDEX($GT:$GT,$JD256+26),"")</f>
      </c>
      <c r="HV256">
        <f>IF($JE256&gt;=27,INDEX($GT:$GT,$JD256+27),"")</f>
      </c>
      <c r="HW256">
        <f>IF($JE256&gt;=28,INDEX($GT:$GT,$JD256+28),"")</f>
      </c>
      <c r="HX256">
        <f>IF($JE256&gt;=29,INDEX($GT:$GT,$JD256+29),"")</f>
      </c>
      <c r="HY256">
        <f>IF($JE256&gt;=30,INDEX($GT:$GT,$JD256+30),"")</f>
      </c>
      <c r="HZ256">
        <f>IF($JE256&gt;=31,INDEX($GT:$GT,$JD256+31),"")</f>
      </c>
      <c r="IA256">
        <f>IF($JE256&gt;=32,INDEX($GT:$GT,$JD256+32),"")</f>
      </c>
      <c r="IB256">
        <f>IF($JE256&gt;=33,INDEX($GT:$GT,$JD256+33),"")</f>
      </c>
      <c r="IC256">
        <f>IF($JE256&gt;=34,INDEX($GT:$GT,$JD256+34),"")</f>
      </c>
      <c r="ID256">
        <f>IF($JE256&gt;=35,INDEX($GT:$GT,$JD256+35),"")</f>
      </c>
      <c r="IE256">
        <f>IF($JE256&gt;=36,INDEX($GT:$GT,$JD256+36),"")</f>
      </c>
      <c r="IF256">
        <f>IF($JE256&gt;=37,INDEX($GT:$GT,$JD256+37),"")</f>
      </c>
      <c r="IG256">
        <f>IF($JE256&gt;=38,INDEX($GT:$GT,$JD256+38),"")</f>
      </c>
      <c r="IH256">
        <f>IF($JE256&gt;=39,INDEX($GT:$GT,$JD256+39),"")</f>
      </c>
      <c r="II256">
        <f>IF($JE256&gt;=40,INDEX($GT:$GT,$JD256+40),"")</f>
      </c>
      <c r="IJ256">
        <f>IF($JE256&gt;=41,INDEX($GT:$GT,$JD256+41),"")</f>
      </c>
      <c r="IK256">
        <f>IF($JE256&gt;=42,INDEX($GT:$GT,$JD256+42),"")</f>
      </c>
      <c r="IL256">
        <f>IF($JE256&gt;=43,INDEX($GT:$GT,$JD256+43),"")</f>
      </c>
      <c r="IM256">
        <f>IF($JE256&gt;=44,INDEX($GT:$GT,$JD256+44),"")</f>
      </c>
      <c r="IN256">
        <f>IF($JE256&gt;=45,INDEX($GT:$GT,$JD256+45),"")</f>
      </c>
      <c r="IO256">
        <f>IF($JE256&gt;=46,INDEX($GT:$GT,$JD256+46),"")</f>
      </c>
      <c r="IP256">
        <f>IF($JE256&gt;=47,INDEX($GT:$GT,$JD256+47),"")</f>
      </c>
      <c r="IQ256">
        <f>IF($JE256&gt;=48,INDEX($GT:$GT,$JD256+48),"")</f>
      </c>
      <c r="IR256">
        <f>IF($JE256&gt;=49,INDEX($GT:$GT,$JD256+49),"")</f>
      </c>
      <c r="IS256">
        <f>IF($JE256&gt;=50,INDEX($GT:$GT,$JD256+50),"")</f>
      </c>
      <c r="IT256">
        <f>IF($JE256&gt;=51,INDEX($GT:$GT,$JD256+51),"")</f>
      </c>
      <c r="IU256">
        <f>IF($JE256&gt;=52,INDEX($GT:$GT,$JD256+52),"")</f>
      </c>
      <c r="IV256">
        <f>IF($JE256&gt;=53,INDEX($GT:$GT,$JD256+53),"")</f>
      </c>
      <c r="IW256">
        <f>IF($JE256&gt;=54,INDEX($GT:$GT,$JD256+54),"")</f>
      </c>
      <c r="IX256">
        <f>IF($JE256&gt;=55,INDEX($GT:$GT,$JD256+55),"")</f>
      </c>
      <c r="IY256">
        <f>IF($JE256&gt;=56,INDEX($GT:$GT,$JD256+56),"")</f>
      </c>
      <c r="IZ256">
        <f>IF($JE256&gt;=57,INDEX($GT:$GT,$JD256+57),"")</f>
      </c>
      <c r="JA256">
        <f>IF($JE256&gt;=58,INDEX($GT:$GT,$JD256+58),"")</f>
      </c>
      <c r="JB256">
        <f>IF($JE256&gt;=59,INDEX($GT:$GT,$JD256+59),"")</f>
      </c>
      <c r="JC256">
        <f>IF($JE256&gt;=60,INDEX($GT:$GT,$JD256+60),"")</f>
      </c>
      <c r="JD256">
        <f>IFERROR(MATCH($GS256,$GT$2:$GT$322,0)+1,0)</f>
      </c>
      <c r="JE256">
        <f>IFERROR(INDEX($GU$2:$GU$322,MATCH($GS256,$GT$2:$GT$322,0)),0)</f>
      </c>
      <c r="JF256" t="s">
        <v>28</v>
      </c>
      <c r="JG256" t="s">
        <v>28</v>
      </c>
    </row>
    <row r="257" spans="1:267" x14ac:dyDescent="0.25">
      <c r="J257" s="1"/>
      <c r="K257" s="1"/>
      <c r="L257" s="1"/>
      <c r="M257" s="1"/>
      <c r="N257" s="1">
        <f>IFERROR(IF(FIND(" - ",$J257)&gt;0,MID($J257,FIND(" - ",$J257)+3,LEN($J257)),""),"")</f>
      </c>
      <c r="P257" s="1"/>
      <c r="S257" t="s">
        <v>28</v>
      </c>
      <c r="U257">
        <f>IF(OR($S257="",$T257=""),"",IFERROR($S257/$T257,0))</f>
      </c>
      <c r="V257">
        <f>IF($S257="","",
IF($K257="","",
IF(ISNUMBER(SEARCH("exempt",LOWER($K257))),0,
$S257*(VALUE(SUBSTITUTE($K257,"%",""))/100))))</f>
      </c>
      <c r="AB257">
        <f>IF($S257="","",
SUM($S257,$V257,$Z257,$W257,$Y257)-
IF($AA257="",0,VALUE($AA257)))</f>
      </c>
      <c r="AJ257" t="s">
        <v>912</v>
      </c>
      <c r="AR257">
        <f>IFERROR(LEFT($J257,FIND(" - ",$J257)-1),$J257)</f>
      </c>
      <c r="AU257">
        <f>IF($CJ257&gt;=1,INDEX($AS:$AS,$CI257+1),"")</f>
      </c>
      <c r="AV257">
        <f>IF($CJ257&gt;=2,INDEX($AS:$AS,$CI257+2),"")</f>
      </c>
      <c r="AW257">
        <f>IF($CJ257&gt;=3,INDEX($AS:$AS,$CI257+3),"")</f>
      </c>
      <c r="AX257">
        <f>IF($CJ257&gt;=4,INDEX($AS:$AS,$CI257+4),"")</f>
      </c>
      <c r="AY257">
        <f>IF($CJ257&gt;=5,INDEX($AS:$AS,$CI257+5),"")</f>
      </c>
      <c r="AZ257">
        <f>IF($CJ257&gt;=6,INDEX($AS:$AS,$CI257+6),"")</f>
      </c>
      <c r="BA257">
        <f>IF($CJ257&gt;=7,INDEX($AS:$AS,$CI257+7),"")</f>
      </c>
      <c r="BB257">
        <f>IF($CJ257&gt;=8,INDEX($AS:$AS,$CI257+8),"")</f>
      </c>
      <c r="BC257">
        <f>IF($CJ257&gt;=9,INDEX($AS:$AS,$CI257+9),"")</f>
      </c>
      <c r="BD257">
        <f>IF($CJ257&gt;=10,INDEX($AS:$AS,$CI257+10),"")</f>
      </c>
      <c r="BE257">
        <f>IF($CJ257&gt;=11,INDEX($AS:$AS,$CI257+11),"")</f>
      </c>
      <c r="BF257">
        <f>IF($CJ257&gt;=12,INDEX($AS:$AS,$CI257+12),"")</f>
      </c>
      <c r="BG257">
        <f>IF($CJ257&gt;=13,INDEX($AS:$AS,$CI257+13),"")</f>
      </c>
      <c r="BH257">
        <f>IF($CJ257&gt;=14,INDEX($AS:$AS,$CI257+14),"")</f>
      </c>
      <c r="BI257">
        <f>IF($CJ257&gt;=15,INDEX($AS:$AS,$CI257+15),"")</f>
      </c>
      <c r="BJ257">
        <f>IF($CJ257&gt;=16,INDEX($AS:$AS,$CI257+16),"")</f>
      </c>
      <c r="BK257">
        <f>IF($CJ257&gt;=17,INDEX($AS:$AS,$CI257+17),"")</f>
      </c>
      <c r="BL257">
        <f>IF($CJ257&gt;=18,INDEX($AS:$AS,$CI257+18),"")</f>
      </c>
      <c r="BM257">
        <f>IF($CJ257&gt;=19,INDEX($AS:$AS,$CI257+19),"")</f>
      </c>
      <c r="BN257">
        <f>IF($CJ257&gt;=20,INDEX($AS:$AS,$CI257+20),"")</f>
      </c>
      <c r="BO257">
        <f>IF($CJ257&gt;=21,INDEX($AS:$AS,$CI257+21),"")</f>
      </c>
      <c r="BP257">
        <f>IF($CJ257&gt;=22,INDEX($AS:$AS,$CI257+22),"")</f>
      </c>
      <c r="BQ257">
        <f>IF($CJ257&gt;=23,INDEX($AS:$AS,$CI257+23),"")</f>
      </c>
      <c r="BR257">
        <f>IF($CJ257&gt;=24,INDEX($AS:$AS,$CI257+24),"")</f>
      </c>
      <c r="BS257">
        <f>IF($CJ257&gt;=25,INDEX($AS:$AS,$CI257+25),"")</f>
      </c>
      <c r="BT257">
        <f>IF($CJ257&gt;=26,INDEX($AS:$AS,$CI257+26),"")</f>
      </c>
      <c r="BU257">
        <f>IF($CJ257&gt;=27,INDEX($AS:$AS,$CI257+27),"")</f>
      </c>
      <c r="BV257">
        <f>IF($CJ257&gt;=28,INDEX($AS:$AS,$CI257+28),"")</f>
      </c>
      <c r="BW257">
        <f>IF($CJ257&gt;=29,INDEX($AS:$AS,$CI257+29),"")</f>
      </c>
      <c r="BX257">
        <f>IF($CJ257&gt;=30,INDEX($AS:$AS,$CI257+30),"")</f>
      </c>
      <c r="BY257">
        <f>IF($CJ257&gt;=31,INDEX($AS:$AS,$CI257+31),"")</f>
      </c>
      <c r="BZ257">
        <f>IF($CJ257&gt;=32,INDEX($AS:$AS,$CI257+32),"")</f>
      </c>
      <c r="CA257">
        <f>IF($CJ257&gt;=33,INDEX($AS:$AS,$CI257+33),"")</f>
      </c>
      <c r="CB257">
        <f>IF($CJ257&gt;=34,INDEX($AS:$AS,$CI257+34),"")</f>
      </c>
      <c r="CC257">
        <f>IF($CJ257&gt;=35,INDEX($AS:$AS,$CI257+35),"")</f>
      </c>
      <c r="CD257">
        <f>IF($CJ257&gt;=36,INDEX($AS:$AS,$CI257+36),"")</f>
      </c>
      <c r="CE257">
        <f>IF($CJ257&gt;=37,INDEX($AS:$AS,$CI257+37),"")</f>
      </c>
      <c r="CF257">
        <f>IF($CJ257&gt;=38,INDEX($AS:$AS,$CI257+38),"")</f>
      </c>
      <c r="CG257">
        <f>IF($CJ257&gt;=39,INDEX($AS:$AS,$CI257+39),"")</f>
      </c>
      <c r="CH257">
        <f>IF($CJ257&gt;=40,INDEX($AS:$AS,$CI257+40),"")</f>
      </c>
      <c r="CI257">
        <f>IFERROR(MATCH($AR257,$AS$2:$AS$133,0)+1,0)</f>
      </c>
      <c r="CJ257">
        <f>IFERROR(INDEX($AT$2:$AT$133,MATCH($AR257,$AS$2:$AS$133,0)),0)</f>
      </c>
      <c r="CK257">
        <f>IFERROR(LEFT($O257,FIND(" - ",$O257)-1),$O257)</f>
      </c>
      <c r="CL257" t="s">
        <v>85</v>
      </c>
      <c r="CN257">
        <f>IF($DI257&gt;=1,INDEX($CL:$CL,$DH257+1),"")</f>
      </c>
      <c r="CO257">
        <f>IF($DI257&gt;=2,INDEX($CL:$CL,$DH257+2),"")</f>
      </c>
      <c r="CP257">
        <f>IF($DI257&gt;=3,INDEX($CL:$CL,$DH257+3),"")</f>
      </c>
      <c r="CQ257">
        <f>IF($DI257&gt;=4,INDEX($CL:$CL,$DH257+4),"")</f>
      </c>
      <c r="CR257">
        <f>IF($DI257&gt;=5,INDEX($CL:$CL,$DH257+5),"")</f>
      </c>
      <c r="CS257">
        <f>IF($DI257&gt;=6,INDEX($CL:$CL,$DH257+6),"")</f>
      </c>
      <c r="CT257">
        <f>IF($DI257&gt;=7,INDEX($CL:$CL,$DH257+7),"")</f>
      </c>
      <c r="CU257">
        <f>IF($DI257&gt;=8,INDEX($CL:$CL,$DH257+8),"")</f>
      </c>
      <c r="CV257">
        <f>IF($DI257&gt;=9,INDEX($CL:$CL,$DH257+9),"")</f>
      </c>
      <c r="CW257">
        <f>IF($DI257&gt;=10,INDEX($CL:$CL,$DH257+10),"")</f>
      </c>
      <c r="CX257">
        <f>IF($DI257&gt;=11,INDEX($CL:$CL,$DH257+11),"")</f>
      </c>
      <c r="CY257">
        <f>IF($DI257&gt;=12,INDEX($CL:$CL,$DH257+12),"")</f>
      </c>
      <c r="CZ257">
        <f>IF($DI257&gt;=13,INDEX($CL:$CL,$DH257+13),"")</f>
      </c>
      <c r="DA257">
        <f>IF($DI257&gt;=14,INDEX($CL:$CL,$DH257+14),"")</f>
      </c>
      <c r="DB257">
        <f>IF($DI257&gt;=15,INDEX($CL:$CL,$DH257+15),"")</f>
      </c>
      <c r="DC257">
        <f>IF($DI257&gt;=16,INDEX($CL:$CL,$DH257+16),"")</f>
      </c>
      <c r="DD257">
        <f>IF($DI257&gt;=17,INDEX($CL:$CL,$DH257+17),"")</f>
      </c>
      <c r="DE257">
        <f>IF($DI257&gt;=18,INDEX($CL:$CL,$DH257+18),"")</f>
      </c>
      <c r="DF257">
        <f>IF($DI257&gt;=19,INDEX($CL:$CL,$DH257+19),"")</f>
      </c>
      <c r="DG257">
        <f>IF($DI257&gt;=20,INDEX($CL:$CL,$DH257+20),"")</f>
      </c>
      <c r="DH257">
        <f>IFERROR(MATCH($CK257,$CL$2:$CL$1558,0)+1,0)</f>
      </c>
      <c r="DI257">
        <f>IFERROR(INDEX($CM$2:$CM$1558,MATCH($CK257,$CL$2:$CL$1558,0)),0)</f>
      </c>
      <c r="DJ257">
        <f>IFERROR(INDEX($AQ:$AQ,MATCH($K257,$AP:$AP,0))&amp;"","")</f>
      </c>
      <c r="DN257">
        <f>IF($GQ257&gt;=1,INDEX($DK:$DK,$GP257+1),"")</f>
      </c>
      <c r="DO257">
        <f>IF($GQ257&gt;=2,INDEX($DK:$DK,$GP257+2),"")</f>
      </c>
      <c r="DP257">
        <f>IF($GQ257&gt;=3,INDEX($DK:$DK,$GP257+3),"")</f>
      </c>
      <c r="DQ257">
        <f>IF($GQ257&gt;=4,INDEX($DK:$DK,$GP257+4),"")</f>
      </c>
      <c r="DR257">
        <f>IF($GQ257&gt;=5,INDEX($DK:$DK,$GP257+5),"")</f>
      </c>
      <c r="DS257">
        <f>IF($GQ257&gt;=6,INDEX($DK:$DK,$GP257+6),"")</f>
      </c>
      <c r="DT257">
        <f>IF($GQ257&gt;=7,INDEX($DK:$DK,$GP257+7),"")</f>
      </c>
      <c r="DU257">
        <f>IF($GQ257&gt;=8,INDEX($DK:$DK,$GP257+8),"")</f>
      </c>
      <c r="DV257">
        <f>IF($GQ257&gt;=9,INDEX($DK:$DK,$GP257+9),"")</f>
      </c>
      <c r="DW257">
        <f>IF($GQ257&gt;=10,INDEX($DK:$DK,$GP257+10),"")</f>
      </c>
      <c r="DX257">
        <f>IF($GQ257&gt;=11,INDEX($DK:$DK,$GP257+11),"")</f>
      </c>
      <c r="DY257">
        <f>IF($GQ257&gt;=12,INDEX($DK:$DK,$GP257+12),"")</f>
      </c>
      <c r="DZ257">
        <f>IF($GQ257&gt;=13,INDEX($DK:$DK,$GP257+13),"")</f>
      </c>
      <c r="EA257">
        <f>IF($GQ257&gt;=14,INDEX($DK:$DK,$GP257+14),"")</f>
      </c>
      <c r="EB257">
        <f>IF($GQ257&gt;=15,INDEX($DK:$DK,$GP257+15),"")</f>
      </c>
      <c r="EC257">
        <f>IF($GQ257&gt;=16,INDEX($DK:$DK,$GP257+16),"")</f>
      </c>
      <c r="ED257">
        <f>IF($GQ257&gt;=17,INDEX($DK:$DK,$GP257+17),"")</f>
      </c>
      <c r="EE257">
        <f>IF($GQ257&gt;=18,INDEX($DK:$DK,$GP257+18),"")</f>
      </c>
      <c r="EF257">
        <f>IF($GQ257&gt;=19,INDEX($DK:$DK,$GP257+19),"")</f>
      </c>
      <c r="EG257">
        <f>IF($GQ257&gt;=20,INDEX($DK:$DK,$GP257+20),"")</f>
      </c>
      <c r="EH257">
        <f>IF($GQ257&gt;=21,INDEX($DK:$DK,$GP257+21),"")</f>
      </c>
      <c r="EI257">
        <f>IF($GQ257&gt;=22,INDEX($DK:$DK,$GP257+22),"")</f>
      </c>
      <c r="EJ257">
        <f>IF($GQ257&gt;=23,INDEX($DK:$DK,$GP257+23),"")</f>
      </c>
      <c r="EK257">
        <f>IF($GQ257&gt;=24,INDEX($DK:$DK,$GP257+24),"")</f>
      </c>
      <c r="EL257">
        <f>IF($GQ257&gt;=25,INDEX($DK:$DK,$GP257+25),"")</f>
      </c>
      <c r="EM257">
        <f>IF($GQ257&gt;=26,INDEX($DK:$DK,$GP257+26),"")</f>
      </c>
      <c r="EN257">
        <f>IF($GQ257&gt;=27,INDEX($DK:$DK,$GP257+27),"")</f>
      </c>
      <c r="EO257">
        <f>IF($GQ257&gt;=28,INDEX($DK:$DK,$GP257+28),"")</f>
      </c>
      <c r="EP257">
        <f>IF($GQ257&gt;=29,INDEX($DK:$DK,$GP257+29),"")</f>
      </c>
      <c r="EQ257">
        <f>IF($GQ257&gt;=30,INDEX($DK:$DK,$GP257+30),"")</f>
      </c>
      <c r="ER257">
        <f>IF($GQ257&gt;=31,INDEX($DK:$DK,$GP257+31),"")</f>
      </c>
      <c r="ES257">
        <f>IF($GQ257&gt;=32,INDEX($DK:$DK,$GP257+32),"")</f>
      </c>
      <c r="ET257">
        <f>IF($GQ257&gt;=33,INDEX($DK:$DK,$GP257+33),"")</f>
      </c>
      <c r="EU257">
        <f>IF($GQ257&gt;=34,INDEX($DK:$DK,$GP257+34),"")</f>
      </c>
      <c r="EV257">
        <f>IF($GQ257&gt;=35,INDEX($DK:$DK,$GP257+35),"")</f>
      </c>
      <c r="EW257">
        <f>IF($GQ257&gt;=36,INDEX($DK:$DK,$GP257+36),"")</f>
      </c>
      <c r="EX257">
        <f>IF($GQ257&gt;=37,INDEX($DK:$DK,$GP257+37),"")</f>
      </c>
      <c r="EY257">
        <f>IF($GQ257&gt;=38,INDEX($DK:$DK,$GP257+38),"")</f>
      </c>
      <c r="EZ257">
        <f>IF($GQ257&gt;=39,INDEX($DK:$DK,$GP257+39),"")</f>
      </c>
      <c r="FA257">
        <f>IF($GQ257&gt;=40,INDEX($DK:$DK,$GP257+40),"")</f>
      </c>
      <c r="FB257">
        <f>IF($GQ257&gt;=1,INDEX($DL:$DL,$GP257+1),"")</f>
      </c>
      <c r="FC257">
        <f>IF($GQ257&gt;=2,INDEX($DL:$DL,$GP257+2),"")</f>
      </c>
      <c r="FD257">
        <f>IF($GQ257&gt;=3,INDEX($DL:$DL,$GP257+3),"")</f>
      </c>
      <c r="FE257">
        <f>IF($GQ257&gt;=4,INDEX($DL:$DL,$GP257+4),"")</f>
      </c>
      <c r="FF257">
        <f>IF($GQ257&gt;=5,INDEX($DL:$DL,$GP257+5),"")</f>
      </c>
      <c r="FG257">
        <f>IF($GQ257&gt;=6,INDEX($DL:$DL,$GP257+6),"")</f>
      </c>
      <c r="FH257">
        <f>IF($GQ257&gt;=7,INDEX($DL:$DL,$GP257+7),"")</f>
      </c>
      <c r="FI257">
        <f>IF($GQ257&gt;=8,INDEX($DL:$DL,$GP257+8),"")</f>
      </c>
      <c r="FJ257">
        <f>IF($GQ257&gt;=9,INDEX($DL:$DL,$GP257+9),"")</f>
      </c>
      <c r="FK257">
        <f>IF($GQ257&gt;=10,INDEX($DL:$DL,$GP257+10),"")</f>
      </c>
      <c r="FL257">
        <f>IF($GQ257&gt;=11,INDEX($DL:$DL,$GP257+11),"")</f>
      </c>
      <c r="FM257">
        <f>IF($GQ257&gt;=12,INDEX($DL:$DL,$GP257+12),"")</f>
      </c>
      <c r="FN257">
        <f>IF($GQ257&gt;=13,INDEX($DL:$DL,$GP257+13),"")</f>
      </c>
      <c r="FO257">
        <f>IF($GQ257&gt;=14,INDEX($DL:$DL,$GP257+14),"")</f>
      </c>
      <c r="FP257">
        <f>IF($GQ257&gt;=15,INDEX($DL:$DL,$GP257+15),"")</f>
      </c>
      <c r="FQ257">
        <f>IF($GQ257&gt;=16,INDEX($DL:$DL,$GP257+16),"")</f>
      </c>
      <c r="FR257">
        <f>IF($GQ257&gt;=17,INDEX($DL:$DL,$GP257+17),"")</f>
      </c>
      <c r="FS257">
        <f>IF($GQ257&gt;=18,INDEX($DL:$DL,$GP257+18),"")</f>
      </c>
      <c r="FT257">
        <f>IF($GQ257&gt;=19,INDEX($DL:$DL,$GP257+19),"")</f>
      </c>
      <c r="FU257">
        <f>IF($GQ257&gt;=20,INDEX($DL:$DL,$GP257+20),"")</f>
      </c>
      <c r="FV257">
        <f>IF($GQ257&gt;=21,INDEX($DL:$DL,$GP257+21),"")</f>
      </c>
      <c r="FW257">
        <f>IF($GQ257&gt;=22,INDEX($DL:$DL,$GP257+22),"")</f>
      </c>
      <c r="FX257">
        <f>IF($GQ257&gt;=23,INDEX($DL:$DL,$GP257+23),"")</f>
      </c>
      <c r="FY257">
        <f>IF($GQ257&gt;=24,INDEX($DL:$DL,$GP257+24),"")</f>
      </c>
      <c r="FZ257">
        <f>IF($GQ257&gt;=25,INDEX($DL:$DL,$GP257+25),"")</f>
      </c>
      <c r="GA257">
        <f>IF($GQ257&gt;=26,INDEX($DL:$DL,$GP257+26),"")</f>
      </c>
      <c r="GB257">
        <f>IF($GQ257&gt;=27,INDEX($DL:$DL,$GP257+27),"")</f>
      </c>
      <c r="GC257">
        <f>IF($GQ257&gt;=28,INDEX($DL:$DL,$GP257+28),"")</f>
      </c>
      <c r="GD257">
        <f>IF($GQ257&gt;=29,INDEX($DL:$DL,$GP257+29),"")</f>
      </c>
      <c r="GE257">
        <f>IF($GQ257&gt;=30,INDEX($DL:$DL,$GP257+30),"")</f>
      </c>
      <c r="GF257">
        <f>IF($GQ257&gt;=31,INDEX($DL:$DL,$GP257+31),"")</f>
      </c>
      <c r="GG257">
        <f>IF($GQ257&gt;=32,INDEX($DL:$DL,$GP257+32),"")</f>
      </c>
      <c r="GH257">
        <f>IF($GQ257&gt;=33,INDEX($DL:$DL,$GP257+33),"")</f>
      </c>
      <c r="GI257">
        <f>IF($GQ257&gt;=34,INDEX($DL:$DL,$GP257+34),"")</f>
      </c>
      <c r="GJ257">
        <f>IF($GQ257&gt;=35,INDEX($DL:$DL,$GP257+35),"")</f>
      </c>
      <c r="GK257">
        <f>IF($GQ257&gt;=36,INDEX($DL:$DL,$GP257+36),"")</f>
      </c>
      <c r="GL257">
        <f>IF($GQ257&gt;=37,INDEX($DL:$DL,$GP257+37),"")</f>
      </c>
      <c r="GM257">
        <f>IF($GQ257&gt;=38,INDEX($DL:$DL,$GP257+38),"")</f>
      </c>
      <c r="GN257">
        <f>IF($GQ257&gt;=39,INDEX($DL:$DL,$GP257+39),"")</f>
      </c>
      <c r="GO257">
        <f>IF($GQ257&gt;=40,INDEX($DL:$DL,$GP257+40),"")</f>
      </c>
      <c r="GP257">
        <f>IFERROR(MATCH($DJ257,$DK$2:$DK$148,0)+1,0)</f>
      </c>
      <c r="GQ257">
        <f>IFERROR(INDEX($DM$2:$DM$148,MATCH($DJ257,$DK$2:$DK$148,0)),0)</f>
      </c>
      <c r="GR257">
        <f>IFERROR(MATCH($L257,$DN$257:$FA$257,0),0)</f>
      </c>
      <c r="GS257">
        <f>IF($GR257&gt;0,INDEX($FB$257:$GO$257,$GR257),"")</f>
      </c>
      <c r="GT257" t="s">
        <v>649</v>
      </c>
      <c r="GV257">
        <f>IF($JE257&gt;=1,INDEX($GT:$GT,$JD257+1),"")</f>
      </c>
      <c r="GW257">
        <f>IF($JE257&gt;=2,INDEX($GT:$GT,$JD257+2),"")</f>
      </c>
      <c r="GX257">
        <f>IF($JE257&gt;=3,INDEX($GT:$GT,$JD257+3),"")</f>
      </c>
      <c r="GY257">
        <f>IF($JE257&gt;=4,INDEX($GT:$GT,$JD257+4),"")</f>
      </c>
      <c r="GZ257">
        <f>IF($JE257&gt;=5,INDEX($GT:$GT,$JD257+5),"")</f>
      </c>
      <c r="HA257">
        <f>IF($JE257&gt;=6,INDEX($GT:$GT,$JD257+6),"")</f>
      </c>
      <c r="HB257">
        <f>IF($JE257&gt;=7,INDEX($GT:$GT,$JD257+7),"")</f>
      </c>
      <c r="HC257">
        <f>IF($JE257&gt;=8,INDEX($GT:$GT,$JD257+8),"")</f>
      </c>
      <c r="HD257">
        <f>IF($JE257&gt;=9,INDEX($GT:$GT,$JD257+9),"")</f>
      </c>
      <c r="HE257">
        <f>IF($JE257&gt;=10,INDEX($GT:$GT,$JD257+10),"")</f>
      </c>
      <c r="HF257">
        <f>IF($JE257&gt;=11,INDEX($GT:$GT,$JD257+11),"")</f>
      </c>
      <c r="HG257">
        <f>IF($JE257&gt;=12,INDEX($GT:$GT,$JD257+12),"")</f>
      </c>
      <c r="HH257">
        <f>IF($JE257&gt;=13,INDEX($GT:$GT,$JD257+13),"")</f>
      </c>
      <c r="HI257">
        <f>IF($JE257&gt;=14,INDEX($GT:$GT,$JD257+14),"")</f>
      </c>
      <c r="HJ257">
        <f>IF($JE257&gt;=15,INDEX($GT:$GT,$JD257+15),"")</f>
      </c>
      <c r="HK257">
        <f>IF($JE257&gt;=16,INDEX($GT:$GT,$JD257+16),"")</f>
      </c>
      <c r="HL257">
        <f>IF($JE257&gt;=17,INDEX($GT:$GT,$JD257+17),"")</f>
      </c>
      <c r="HM257">
        <f>IF($JE257&gt;=18,INDEX($GT:$GT,$JD257+18),"")</f>
      </c>
      <c r="HN257">
        <f>IF($JE257&gt;=19,INDEX($GT:$GT,$JD257+19),"")</f>
      </c>
      <c r="HO257">
        <f>IF($JE257&gt;=20,INDEX($GT:$GT,$JD257+20),"")</f>
      </c>
      <c r="HP257">
        <f>IF($JE257&gt;=21,INDEX($GT:$GT,$JD257+21),"")</f>
      </c>
      <c r="HQ257">
        <f>IF($JE257&gt;=22,INDEX($GT:$GT,$JD257+22),"")</f>
      </c>
      <c r="HR257">
        <f>IF($JE257&gt;=23,INDEX($GT:$GT,$JD257+23),"")</f>
      </c>
      <c r="HS257">
        <f>IF($JE257&gt;=24,INDEX($GT:$GT,$JD257+24),"")</f>
      </c>
      <c r="HT257">
        <f>IF($JE257&gt;=25,INDEX($GT:$GT,$JD257+25),"")</f>
      </c>
      <c r="HU257">
        <f>IF($JE257&gt;=26,INDEX($GT:$GT,$JD257+26),"")</f>
      </c>
      <c r="HV257">
        <f>IF($JE257&gt;=27,INDEX($GT:$GT,$JD257+27),"")</f>
      </c>
      <c r="HW257">
        <f>IF($JE257&gt;=28,INDEX($GT:$GT,$JD257+28),"")</f>
      </c>
      <c r="HX257">
        <f>IF($JE257&gt;=29,INDEX($GT:$GT,$JD257+29),"")</f>
      </c>
      <c r="HY257">
        <f>IF($JE257&gt;=30,INDEX($GT:$GT,$JD257+30),"")</f>
      </c>
      <c r="HZ257">
        <f>IF($JE257&gt;=31,INDEX($GT:$GT,$JD257+31),"")</f>
      </c>
      <c r="IA257">
        <f>IF($JE257&gt;=32,INDEX($GT:$GT,$JD257+32),"")</f>
      </c>
      <c r="IB257">
        <f>IF($JE257&gt;=33,INDEX($GT:$GT,$JD257+33),"")</f>
      </c>
      <c r="IC257">
        <f>IF($JE257&gt;=34,INDEX($GT:$GT,$JD257+34),"")</f>
      </c>
      <c r="ID257">
        <f>IF($JE257&gt;=35,INDEX($GT:$GT,$JD257+35),"")</f>
      </c>
      <c r="IE257">
        <f>IF($JE257&gt;=36,INDEX($GT:$GT,$JD257+36),"")</f>
      </c>
      <c r="IF257">
        <f>IF($JE257&gt;=37,INDEX($GT:$GT,$JD257+37),"")</f>
      </c>
      <c r="IG257">
        <f>IF($JE257&gt;=38,INDEX($GT:$GT,$JD257+38),"")</f>
      </c>
      <c r="IH257">
        <f>IF($JE257&gt;=39,INDEX($GT:$GT,$JD257+39),"")</f>
      </c>
      <c r="II257">
        <f>IF($JE257&gt;=40,INDEX($GT:$GT,$JD257+40),"")</f>
      </c>
      <c r="IJ257">
        <f>IF($JE257&gt;=41,INDEX($GT:$GT,$JD257+41),"")</f>
      </c>
      <c r="IK257">
        <f>IF($JE257&gt;=42,INDEX($GT:$GT,$JD257+42),"")</f>
      </c>
      <c r="IL257">
        <f>IF($JE257&gt;=43,INDEX($GT:$GT,$JD257+43),"")</f>
      </c>
      <c r="IM257">
        <f>IF($JE257&gt;=44,INDEX($GT:$GT,$JD257+44),"")</f>
      </c>
      <c r="IN257">
        <f>IF($JE257&gt;=45,INDEX($GT:$GT,$JD257+45),"")</f>
      </c>
      <c r="IO257">
        <f>IF($JE257&gt;=46,INDEX($GT:$GT,$JD257+46),"")</f>
      </c>
      <c r="IP257">
        <f>IF($JE257&gt;=47,INDEX($GT:$GT,$JD257+47),"")</f>
      </c>
      <c r="IQ257">
        <f>IF($JE257&gt;=48,INDEX($GT:$GT,$JD257+48),"")</f>
      </c>
      <c r="IR257">
        <f>IF($JE257&gt;=49,INDEX($GT:$GT,$JD257+49),"")</f>
      </c>
      <c r="IS257">
        <f>IF($JE257&gt;=50,INDEX($GT:$GT,$JD257+50),"")</f>
      </c>
      <c r="IT257">
        <f>IF($JE257&gt;=51,INDEX($GT:$GT,$JD257+51),"")</f>
      </c>
      <c r="IU257">
        <f>IF($JE257&gt;=52,INDEX($GT:$GT,$JD257+52),"")</f>
      </c>
      <c r="IV257">
        <f>IF($JE257&gt;=53,INDEX($GT:$GT,$JD257+53),"")</f>
      </c>
      <c r="IW257">
        <f>IF($JE257&gt;=54,INDEX($GT:$GT,$JD257+54),"")</f>
      </c>
      <c r="IX257">
        <f>IF($JE257&gt;=55,INDEX($GT:$GT,$JD257+55),"")</f>
      </c>
      <c r="IY257">
        <f>IF($JE257&gt;=56,INDEX($GT:$GT,$JD257+56),"")</f>
      </c>
      <c r="IZ257">
        <f>IF($JE257&gt;=57,INDEX($GT:$GT,$JD257+57),"")</f>
      </c>
      <c r="JA257">
        <f>IF($JE257&gt;=58,INDEX($GT:$GT,$JD257+58),"")</f>
      </c>
      <c r="JB257">
        <f>IF($JE257&gt;=59,INDEX($GT:$GT,$JD257+59),"")</f>
      </c>
      <c r="JC257">
        <f>IF($JE257&gt;=60,INDEX($GT:$GT,$JD257+60),"")</f>
      </c>
      <c r="JD257">
        <f>IFERROR(MATCH($GS257,$GT$2:$GT$322,0)+1,0)</f>
      </c>
      <c r="JE257">
        <f>IFERROR(INDEX($GU$2:$GU$322,MATCH($GS257,$GT$2:$GT$322,0)),0)</f>
      </c>
      <c r="JF257" t="s">
        <v>28</v>
      </c>
      <c r="JG257" t="s">
        <v>28</v>
      </c>
    </row>
    <row r="258" spans="1:267" x14ac:dyDescent="0.25">
      <c r="J258" s="1"/>
      <c r="K258" s="1"/>
      <c r="L258" s="1"/>
      <c r="M258" s="1"/>
      <c r="N258" s="1">
        <f>IFERROR(IF(FIND(" - ",$J258)&gt;0,MID($J258,FIND(" - ",$J258)+3,LEN($J258)),""),"")</f>
      </c>
      <c r="P258" s="1"/>
      <c r="S258" t="s">
        <v>28</v>
      </c>
      <c r="U258">
        <f>IF(OR($S258="",$T258=""),"",IFERROR($S258/$T258,0))</f>
      </c>
      <c r="V258">
        <f>IF($S258="","",
IF($K258="","",
IF(ISNUMBER(SEARCH("exempt",LOWER($K258))),0,
$S258*(VALUE(SUBSTITUTE($K258,"%",""))/100))))</f>
      </c>
      <c r="AB258">
        <f>IF($S258="","",
SUM($S258,$V258,$Z258,$W258,$Y258)-
IF($AA258="",0,VALUE($AA258)))</f>
      </c>
      <c r="AJ258" t="s">
        <v>913</v>
      </c>
      <c r="AR258">
        <f>IFERROR(LEFT($J258,FIND(" - ",$J258)-1),$J258)</f>
      </c>
      <c r="AU258">
        <f>IF($CJ258&gt;=1,INDEX($AS:$AS,$CI258+1),"")</f>
      </c>
      <c r="AV258">
        <f>IF($CJ258&gt;=2,INDEX($AS:$AS,$CI258+2),"")</f>
      </c>
      <c r="AW258">
        <f>IF($CJ258&gt;=3,INDEX($AS:$AS,$CI258+3),"")</f>
      </c>
      <c r="AX258">
        <f>IF($CJ258&gt;=4,INDEX($AS:$AS,$CI258+4),"")</f>
      </c>
      <c r="AY258">
        <f>IF($CJ258&gt;=5,INDEX($AS:$AS,$CI258+5),"")</f>
      </c>
      <c r="AZ258">
        <f>IF($CJ258&gt;=6,INDEX($AS:$AS,$CI258+6),"")</f>
      </c>
      <c r="BA258">
        <f>IF($CJ258&gt;=7,INDEX($AS:$AS,$CI258+7),"")</f>
      </c>
      <c r="BB258">
        <f>IF($CJ258&gt;=8,INDEX($AS:$AS,$CI258+8),"")</f>
      </c>
      <c r="BC258">
        <f>IF($CJ258&gt;=9,INDEX($AS:$AS,$CI258+9),"")</f>
      </c>
      <c r="BD258">
        <f>IF($CJ258&gt;=10,INDEX($AS:$AS,$CI258+10),"")</f>
      </c>
      <c r="BE258">
        <f>IF($CJ258&gt;=11,INDEX($AS:$AS,$CI258+11),"")</f>
      </c>
      <c r="BF258">
        <f>IF($CJ258&gt;=12,INDEX($AS:$AS,$CI258+12),"")</f>
      </c>
      <c r="BG258">
        <f>IF($CJ258&gt;=13,INDEX($AS:$AS,$CI258+13),"")</f>
      </c>
      <c r="BH258">
        <f>IF($CJ258&gt;=14,INDEX($AS:$AS,$CI258+14),"")</f>
      </c>
      <c r="BI258">
        <f>IF($CJ258&gt;=15,INDEX($AS:$AS,$CI258+15),"")</f>
      </c>
      <c r="BJ258">
        <f>IF($CJ258&gt;=16,INDEX($AS:$AS,$CI258+16),"")</f>
      </c>
      <c r="BK258">
        <f>IF($CJ258&gt;=17,INDEX($AS:$AS,$CI258+17),"")</f>
      </c>
      <c r="BL258">
        <f>IF($CJ258&gt;=18,INDEX($AS:$AS,$CI258+18),"")</f>
      </c>
      <c r="BM258">
        <f>IF($CJ258&gt;=19,INDEX($AS:$AS,$CI258+19),"")</f>
      </c>
      <c r="BN258">
        <f>IF($CJ258&gt;=20,INDEX($AS:$AS,$CI258+20),"")</f>
      </c>
      <c r="BO258">
        <f>IF($CJ258&gt;=21,INDEX($AS:$AS,$CI258+21),"")</f>
      </c>
      <c r="BP258">
        <f>IF($CJ258&gt;=22,INDEX($AS:$AS,$CI258+22),"")</f>
      </c>
      <c r="BQ258">
        <f>IF($CJ258&gt;=23,INDEX($AS:$AS,$CI258+23),"")</f>
      </c>
      <c r="BR258">
        <f>IF($CJ258&gt;=24,INDEX($AS:$AS,$CI258+24),"")</f>
      </c>
      <c r="BS258">
        <f>IF($CJ258&gt;=25,INDEX($AS:$AS,$CI258+25),"")</f>
      </c>
      <c r="BT258">
        <f>IF($CJ258&gt;=26,INDEX($AS:$AS,$CI258+26),"")</f>
      </c>
      <c r="BU258">
        <f>IF($CJ258&gt;=27,INDEX($AS:$AS,$CI258+27),"")</f>
      </c>
      <c r="BV258">
        <f>IF($CJ258&gt;=28,INDEX($AS:$AS,$CI258+28),"")</f>
      </c>
      <c r="BW258">
        <f>IF($CJ258&gt;=29,INDEX($AS:$AS,$CI258+29),"")</f>
      </c>
      <c r="BX258">
        <f>IF($CJ258&gt;=30,INDEX($AS:$AS,$CI258+30),"")</f>
      </c>
      <c r="BY258">
        <f>IF($CJ258&gt;=31,INDEX($AS:$AS,$CI258+31),"")</f>
      </c>
      <c r="BZ258">
        <f>IF($CJ258&gt;=32,INDEX($AS:$AS,$CI258+32),"")</f>
      </c>
      <c r="CA258">
        <f>IF($CJ258&gt;=33,INDEX($AS:$AS,$CI258+33),"")</f>
      </c>
      <c r="CB258">
        <f>IF($CJ258&gt;=34,INDEX($AS:$AS,$CI258+34),"")</f>
      </c>
      <c r="CC258">
        <f>IF($CJ258&gt;=35,INDEX($AS:$AS,$CI258+35),"")</f>
      </c>
      <c r="CD258">
        <f>IF($CJ258&gt;=36,INDEX($AS:$AS,$CI258+36),"")</f>
      </c>
      <c r="CE258">
        <f>IF($CJ258&gt;=37,INDEX($AS:$AS,$CI258+37),"")</f>
      </c>
      <c r="CF258">
        <f>IF($CJ258&gt;=38,INDEX($AS:$AS,$CI258+38),"")</f>
      </c>
      <c r="CG258">
        <f>IF($CJ258&gt;=39,INDEX($AS:$AS,$CI258+39),"")</f>
      </c>
      <c r="CH258">
        <f>IF($CJ258&gt;=40,INDEX($AS:$AS,$CI258+40),"")</f>
      </c>
      <c r="CI258">
        <f>IFERROR(MATCH($AR258,$AS$2:$AS$133,0)+1,0)</f>
      </c>
      <c r="CJ258">
        <f>IFERROR(INDEX($AT$2:$AT$133,MATCH($AR258,$AS$2:$AS$133,0)),0)</f>
      </c>
      <c r="CK258">
        <f>IFERROR(LEFT($O258,FIND(" - ",$O258)-1),$O258)</f>
      </c>
      <c r="CL258" t="s">
        <v>57</v>
      </c>
      <c r="CN258">
        <f>IF($DI258&gt;=1,INDEX($CL:$CL,$DH258+1),"")</f>
      </c>
      <c r="CO258">
        <f>IF($DI258&gt;=2,INDEX($CL:$CL,$DH258+2),"")</f>
      </c>
      <c r="CP258">
        <f>IF($DI258&gt;=3,INDEX($CL:$CL,$DH258+3),"")</f>
      </c>
      <c r="CQ258">
        <f>IF($DI258&gt;=4,INDEX($CL:$CL,$DH258+4),"")</f>
      </c>
      <c r="CR258">
        <f>IF($DI258&gt;=5,INDEX($CL:$CL,$DH258+5),"")</f>
      </c>
      <c r="CS258">
        <f>IF($DI258&gt;=6,INDEX($CL:$CL,$DH258+6),"")</f>
      </c>
      <c r="CT258">
        <f>IF($DI258&gt;=7,INDEX($CL:$CL,$DH258+7),"")</f>
      </c>
      <c r="CU258">
        <f>IF($DI258&gt;=8,INDEX($CL:$CL,$DH258+8),"")</f>
      </c>
      <c r="CV258">
        <f>IF($DI258&gt;=9,INDEX($CL:$CL,$DH258+9),"")</f>
      </c>
      <c r="CW258">
        <f>IF($DI258&gt;=10,INDEX($CL:$CL,$DH258+10),"")</f>
      </c>
      <c r="CX258">
        <f>IF($DI258&gt;=11,INDEX($CL:$CL,$DH258+11),"")</f>
      </c>
      <c r="CY258">
        <f>IF($DI258&gt;=12,INDEX($CL:$CL,$DH258+12),"")</f>
      </c>
      <c r="CZ258">
        <f>IF($DI258&gt;=13,INDEX($CL:$CL,$DH258+13),"")</f>
      </c>
      <c r="DA258">
        <f>IF($DI258&gt;=14,INDEX($CL:$CL,$DH258+14),"")</f>
      </c>
      <c r="DB258">
        <f>IF($DI258&gt;=15,INDEX($CL:$CL,$DH258+15),"")</f>
      </c>
      <c r="DC258">
        <f>IF($DI258&gt;=16,INDEX($CL:$CL,$DH258+16),"")</f>
      </c>
      <c r="DD258">
        <f>IF($DI258&gt;=17,INDEX($CL:$CL,$DH258+17),"")</f>
      </c>
      <c r="DE258">
        <f>IF($DI258&gt;=18,INDEX($CL:$CL,$DH258+18),"")</f>
      </c>
      <c r="DF258">
        <f>IF($DI258&gt;=19,INDEX($CL:$CL,$DH258+19),"")</f>
      </c>
      <c r="DG258">
        <f>IF($DI258&gt;=20,INDEX($CL:$CL,$DH258+20),"")</f>
      </c>
      <c r="DH258">
        <f>IFERROR(MATCH($CK258,$CL$2:$CL$1558,0)+1,0)</f>
      </c>
      <c r="DI258">
        <f>IFERROR(INDEX($CM$2:$CM$1558,MATCH($CK258,$CL$2:$CL$1558,0)),0)</f>
      </c>
      <c r="DJ258">
        <f>IFERROR(INDEX($AQ:$AQ,MATCH($K258,$AP:$AP,0))&amp;"","")</f>
      </c>
      <c r="DN258">
        <f>IF($GQ258&gt;=1,INDEX($DK:$DK,$GP258+1),"")</f>
      </c>
      <c r="DO258">
        <f>IF($GQ258&gt;=2,INDEX($DK:$DK,$GP258+2),"")</f>
      </c>
      <c r="DP258">
        <f>IF($GQ258&gt;=3,INDEX($DK:$DK,$GP258+3),"")</f>
      </c>
      <c r="DQ258">
        <f>IF($GQ258&gt;=4,INDEX($DK:$DK,$GP258+4),"")</f>
      </c>
      <c r="DR258">
        <f>IF($GQ258&gt;=5,INDEX($DK:$DK,$GP258+5),"")</f>
      </c>
      <c r="DS258">
        <f>IF($GQ258&gt;=6,INDEX($DK:$DK,$GP258+6),"")</f>
      </c>
      <c r="DT258">
        <f>IF($GQ258&gt;=7,INDEX($DK:$DK,$GP258+7),"")</f>
      </c>
      <c r="DU258">
        <f>IF($GQ258&gt;=8,INDEX($DK:$DK,$GP258+8),"")</f>
      </c>
      <c r="DV258">
        <f>IF($GQ258&gt;=9,INDEX($DK:$DK,$GP258+9),"")</f>
      </c>
      <c r="DW258">
        <f>IF($GQ258&gt;=10,INDEX($DK:$DK,$GP258+10),"")</f>
      </c>
      <c r="DX258">
        <f>IF($GQ258&gt;=11,INDEX($DK:$DK,$GP258+11),"")</f>
      </c>
      <c r="DY258">
        <f>IF($GQ258&gt;=12,INDEX($DK:$DK,$GP258+12),"")</f>
      </c>
      <c r="DZ258">
        <f>IF($GQ258&gt;=13,INDEX($DK:$DK,$GP258+13),"")</f>
      </c>
      <c r="EA258">
        <f>IF($GQ258&gt;=14,INDEX($DK:$DK,$GP258+14),"")</f>
      </c>
      <c r="EB258">
        <f>IF($GQ258&gt;=15,INDEX($DK:$DK,$GP258+15),"")</f>
      </c>
      <c r="EC258">
        <f>IF($GQ258&gt;=16,INDEX($DK:$DK,$GP258+16),"")</f>
      </c>
      <c r="ED258">
        <f>IF($GQ258&gt;=17,INDEX($DK:$DK,$GP258+17),"")</f>
      </c>
      <c r="EE258">
        <f>IF($GQ258&gt;=18,INDEX($DK:$DK,$GP258+18),"")</f>
      </c>
      <c r="EF258">
        <f>IF($GQ258&gt;=19,INDEX($DK:$DK,$GP258+19),"")</f>
      </c>
      <c r="EG258">
        <f>IF($GQ258&gt;=20,INDEX($DK:$DK,$GP258+20),"")</f>
      </c>
      <c r="EH258">
        <f>IF($GQ258&gt;=21,INDEX($DK:$DK,$GP258+21),"")</f>
      </c>
      <c r="EI258">
        <f>IF($GQ258&gt;=22,INDEX($DK:$DK,$GP258+22),"")</f>
      </c>
      <c r="EJ258">
        <f>IF($GQ258&gt;=23,INDEX($DK:$DK,$GP258+23),"")</f>
      </c>
      <c r="EK258">
        <f>IF($GQ258&gt;=24,INDEX($DK:$DK,$GP258+24),"")</f>
      </c>
      <c r="EL258">
        <f>IF($GQ258&gt;=25,INDEX($DK:$DK,$GP258+25),"")</f>
      </c>
      <c r="EM258">
        <f>IF($GQ258&gt;=26,INDEX($DK:$DK,$GP258+26),"")</f>
      </c>
      <c r="EN258">
        <f>IF($GQ258&gt;=27,INDEX($DK:$DK,$GP258+27),"")</f>
      </c>
      <c r="EO258">
        <f>IF($GQ258&gt;=28,INDEX($DK:$DK,$GP258+28),"")</f>
      </c>
      <c r="EP258">
        <f>IF($GQ258&gt;=29,INDEX($DK:$DK,$GP258+29),"")</f>
      </c>
      <c r="EQ258">
        <f>IF($GQ258&gt;=30,INDEX($DK:$DK,$GP258+30),"")</f>
      </c>
      <c r="ER258">
        <f>IF($GQ258&gt;=31,INDEX($DK:$DK,$GP258+31),"")</f>
      </c>
      <c r="ES258">
        <f>IF($GQ258&gt;=32,INDEX($DK:$DK,$GP258+32),"")</f>
      </c>
      <c r="ET258">
        <f>IF($GQ258&gt;=33,INDEX($DK:$DK,$GP258+33),"")</f>
      </c>
      <c r="EU258">
        <f>IF($GQ258&gt;=34,INDEX($DK:$DK,$GP258+34),"")</f>
      </c>
      <c r="EV258">
        <f>IF($GQ258&gt;=35,INDEX($DK:$DK,$GP258+35),"")</f>
      </c>
      <c r="EW258">
        <f>IF($GQ258&gt;=36,INDEX($DK:$DK,$GP258+36),"")</f>
      </c>
      <c r="EX258">
        <f>IF($GQ258&gt;=37,INDEX($DK:$DK,$GP258+37),"")</f>
      </c>
      <c r="EY258">
        <f>IF($GQ258&gt;=38,INDEX($DK:$DK,$GP258+38),"")</f>
      </c>
      <c r="EZ258">
        <f>IF($GQ258&gt;=39,INDEX($DK:$DK,$GP258+39),"")</f>
      </c>
      <c r="FA258">
        <f>IF($GQ258&gt;=40,INDEX($DK:$DK,$GP258+40),"")</f>
      </c>
      <c r="FB258">
        <f>IF($GQ258&gt;=1,INDEX($DL:$DL,$GP258+1),"")</f>
      </c>
      <c r="FC258">
        <f>IF($GQ258&gt;=2,INDEX($DL:$DL,$GP258+2),"")</f>
      </c>
      <c r="FD258">
        <f>IF($GQ258&gt;=3,INDEX($DL:$DL,$GP258+3),"")</f>
      </c>
      <c r="FE258">
        <f>IF($GQ258&gt;=4,INDEX($DL:$DL,$GP258+4),"")</f>
      </c>
      <c r="FF258">
        <f>IF($GQ258&gt;=5,INDEX($DL:$DL,$GP258+5),"")</f>
      </c>
      <c r="FG258">
        <f>IF($GQ258&gt;=6,INDEX($DL:$DL,$GP258+6),"")</f>
      </c>
      <c r="FH258">
        <f>IF($GQ258&gt;=7,INDEX($DL:$DL,$GP258+7),"")</f>
      </c>
      <c r="FI258">
        <f>IF($GQ258&gt;=8,INDEX($DL:$DL,$GP258+8),"")</f>
      </c>
      <c r="FJ258">
        <f>IF($GQ258&gt;=9,INDEX($DL:$DL,$GP258+9),"")</f>
      </c>
      <c r="FK258">
        <f>IF($GQ258&gt;=10,INDEX($DL:$DL,$GP258+10),"")</f>
      </c>
      <c r="FL258">
        <f>IF($GQ258&gt;=11,INDEX($DL:$DL,$GP258+11),"")</f>
      </c>
      <c r="FM258">
        <f>IF($GQ258&gt;=12,INDEX($DL:$DL,$GP258+12),"")</f>
      </c>
      <c r="FN258">
        <f>IF($GQ258&gt;=13,INDEX($DL:$DL,$GP258+13),"")</f>
      </c>
      <c r="FO258">
        <f>IF($GQ258&gt;=14,INDEX($DL:$DL,$GP258+14),"")</f>
      </c>
      <c r="FP258">
        <f>IF($GQ258&gt;=15,INDEX($DL:$DL,$GP258+15),"")</f>
      </c>
      <c r="FQ258">
        <f>IF($GQ258&gt;=16,INDEX($DL:$DL,$GP258+16),"")</f>
      </c>
      <c r="FR258">
        <f>IF($GQ258&gt;=17,INDEX($DL:$DL,$GP258+17),"")</f>
      </c>
      <c r="FS258">
        <f>IF($GQ258&gt;=18,INDEX($DL:$DL,$GP258+18),"")</f>
      </c>
      <c r="FT258">
        <f>IF($GQ258&gt;=19,INDEX($DL:$DL,$GP258+19),"")</f>
      </c>
      <c r="FU258">
        <f>IF($GQ258&gt;=20,INDEX($DL:$DL,$GP258+20),"")</f>
      </c>
      <c r="FV258">
        <f>IF($GQ258&gt;=21,INDEX($DL:$DL,$GP258+21),"")</f>
      </c>
      <c r="FW258">
        <f>IF($GQ258&gt;=22,INDEX($DL:$DL,$GP258+22),"")</f>
      </c>
      <c r="FX258">
        <f>IF($GQ258&gt;=23,INDEX($DL:$DL,$GP258+23),"")</f>
      </c>
      <c r="FY258">
        <f>IF($GQ258&gt;=24,INDEX($DL:$DL,$GP258+24),"")</f>
      </c>
      <c r="FZ258">
        <f>IF($GQ258&gt;=25,INDEX($DL:$DL,$GP258+25),"")</f>
      </c>
      <c r="GA258">
        <f>IF($GQ258&gt;=26,INDEX($DL:$DL,$GP258+26),"")</f>
      </c>
      <c r="GB258">
        <f>IF($GQ258&gt;=27,INDEX($DL:$DL,$GP258+27),"")</f>
      </c>
      <c r="GC258">
        <f>IF($GQ258&gt;=28,INDEX($DL:$DL,$GP258+28),"")</f>
      </c>
      <c r="GD258">
        <f>IF($GQ258&gt;=29,INDEX($DL:$DL,$GP258+29),"")</f>
      </c>
      <c r="GE258">
        <f>IF($GQ258&gt;=30,INDEX($DL:$DL,$GP258+30),"")</f>
      </c>
      <c r="GF258">
        <f>IF($GQ258&gt;=31,INDEX($DL:$DL,$GP258+31),"")</f>
      </c>
      <c r="GG258">
        <f>IF($GQ258&gt;=32,INDEX($DL:$DL,$GP258+32),"")</f>
      </c>
      <c r="GH258">
        <f>IF($GQ258&gt;=33,INDEX($DL:$DL,$GP258+33),"")</f>
      </c>
      <c r="GI258">
        <f>IF($GQ258&gt;=34,INDEX($DL:$DL,$GP258+34),"")</f>
      </c>
      <c r="GJ258">
        <f>IF($GQ258&gt;=35,INDEX($DL:$DL,$GP258+35),"")</f>
      </c>
      <c r="GK258">
        <f>IF($GQ258&gt;=36,INDEX($DL:$DL,$GP258+36),"")</f>
      </c>
      <c r="GL258">
        <f>IF($GQ258&gt;=37,INDEX($DL:$DL,$GP258+37),"")</f>
      </c>
      <c r="GM258">
        <f>IF($GQ258&gt;=38,INDEX($DL:$DL,$GP258+38),"")</f>
      </c>
      <c r="GN258">
        <f>IF($GQ258&gt;=39,INDEX($DL:$DL,$GP258+39),"")</f>
      </c>
      <c r="GO258">
        <f>IF($GQ258&gt;=40,INDEX($DL:$DL,$GP258+40),"")</f>
      </c>
      <c r="GP258">
        <f>IFERROR(MATCH($DJ258,$DK$2:$DK$148,0)+1,0)</f>
      </c>
      <c r="GQ258">
        <f>IFERROR(INDEX($DM$2:$DM$148,MATCH($DJ258,$DK$2:$DK$148,0)),0)</f>
      </c>
      <c r="GR258">
        <f>IFERROR(MATCH($L258,$DN$258:$FA$258,0),0)</f>
      </c>
      <c r="GS258">
        <f>IF($GR258&gt;0,INDEX($FB$258:$GO$258,$GR258),"")</f>
      </c>
      <c r="GT258" t="s">
        <v>653</v>
      </c>
      <c r="GV258">
        <f>IF($JE258&gt;=1,INDEX($GT:$GT,$JD258+1),"")</f>
      </c>
      <c r="GW258">
        <f>IF($JE258&gt;=2,INDEX($GT:$GT,$JD258+2),"")</f>
      </c>
      <c r="GX258">
        <f>IF($JE258&gt;=3,INDEX($GT:$GT,$JD258+3),"")</f>
      </c>
      <c r="GY258">
        <f>IF($JE258&gt;=4,INDEX($GT:$GT,$JD258+4),"")</f>
      </c>
      <c r="GZ258">
        <f>IF($JE258&gt;=5,INDEX($GT:$GT,$JD258+5),"")</f>
      </c>
      <c r="HA258">
        <f>IF($JE258&gt;=6,INDEX($GT:$GT,$JD258+6),"")</f>
      </c>
      <c r="HB258">
        <f>IF($JE258&gt;=7,INDEX($GT:$GT,$JD258+7),"")</f>
      </c>
      <c r="HC258">
        <f>IF($JE258&gt;=8,INDEX($GT:$GT,$JD258+8),"")</f>
      </c>
      <c r="HD258">
        <f>IF($JE258&gt;=9,INDEX($GT:$GT,$JD258+9),"")</f>
      </c>
      <c r="HE258">
        <f>IF($JE258&gt;=10,INDEX($GT:$GT,$JD258+10),"")</f>
      </c>
      <c r="HF258">
        <f>IF($JE258&gt;=11,INDEX($GT:$GT,$JD258+11),"")</f>
      </c>
      <c r="HG258">
        <f>IF($JE258&gt;=12,INDEX($GT:$GT,$JD258+12),"")</f>
      </c>
      <c r="HH258">
        <f>IF($JE258&gt;=13,INDEX($GT:$GT,$JD258+13),"")</f>
      </c>
      <c r="HI258">
        <f>IF($JE258&gt;=14,INDEX($GT:$GT,$JD258+14),"")</f>
      </c>
      <c r="HJ258">
        <f>IF($JE258&gt;=15,INDEX($GT:$GT,$JD258+15),"")</f>
      </c>
      <c r="HK258">
        <f>IF($JE258&gt;=16,INDEX($GT:$GT,$JD258+16),"")</f>
      </c>
      <c r="HL258">
        <f>IF($JE258&gt;=17,INDEX($GT:$GT,$JD258+17),"")</f>
      </c>
      <c r="HM258">
        <f>IF($JE258&gt;=18,INDEX($GT:$GT,$JD258+18),"")</f>
      </c>
      <c r="HN258">
        <f>IF($JE258&gt;=19,INDEX($GT:$GT,$JD258+19),"")</f>
      </c>
      <c r="HO258">
        <f>IF($JE258&gt;=20,INDEX($GT:$GT,$JD258+20),"")</f>
      </c>
      <c r="HP258">
        <f>IF($JE258&gt;=21,INDEX($GT:$GT,$JD258+21),"")</f>
      </c>
      <c r="HQ258">
        <f>IF($JE258&gt;=22,INDEX($GT:$GT,$JD258+22),"")</f>
      </c>
      <c r="HR258">
        <f>IF($JE258&gt;=23,INDEX($GT:$GT,$JD258+23),"")</f>
      </c>
      <c r="HS258">
        <f>IF($JE258&gt;=24,INDEX($GT:$GT,$JD258+24),"")</f>
      </c>
      <c r="HT258">
        <f>IF($JE258&gt;=25,INDEX($GT:$GT,$JD258+25),"")</f>
      </c>
      <c r="HU258">
        <f>IF($JE258&gt;=26,INDEX($GT:$GT,$JD258+26),"")</f>
      </c>
      <c r="HV258">
        <f>IF($JE258&gt;=27,INDEX($GT:$GT,$JD258+27),"")</f>
      </c>
      <c r="HW258">
        <f>IF($JE258&gt;=28,INDEX($GT:$GT,$JD258+28),"")</f>
      </c>
      <c r="HX258">
        <f>IF($JE258&gt;=29,INDEX($GT:$GT,$JD258+29),"")</f>
      </c>
      <c r="HY258">
        <f>IF($JE258&gt;=30,INDEX($GT:$GT,$JD258+30),"")</f>
      </c>
      <c r="HZ258">
        <f>IF($JE258&gt;=31,INDEX($GT:$GT,$JD258+31),"")</f>
      </c>
      <c r="IA258">
        <f>IF($JE258&gt;=32,INDEX($GT:$GT,$JD258+32),"")</f>
      </c>
      <c r="IB258">
        <f>IF($JE258&gt;=33,INDEX($GT:$GT,$JD258+33),"")</f>
      </c>
      <c r="IC258">
        <f>IF($JE258&gt;=34,INDEX($GT:$GT,$JD258+34),"")</f>
      </c>
      <c r="ID258">
        <f>IF($JE258&gt;=35,INDEX($GT:$GT,$JD258+35),"")</f>
      </c>
      <c r="IE258">
        <f>IF($JE258&gt;=36,INDEX($GT:$GT,$JD258+36),"")</f>
      </c>
      <c r="IF258">
        <f>IF($JE258&gt;=37,INDEX($GT:$GT,$JD258+37),"")</f>
      </c>
      <c r="IG258">
        <f>IF($JE258&gt;=38,INDEX($GT:$GT,$JD258+38),"")</f>
      </c>
      <c r="IH258">
        <f>IF($JE258&gt;=39,INDEX($GT:$GT,$JD258+39),"")</f>
      </c>
      <c r="II258">
        <f>IF($JE258&gt;=40,INDEX($GT:$GT,$JD258+40),"")</f>
      </c>
      <c r="IJ258">
        <f>IF($JE258&gt;=41,INDEX($GT:$GT,$JD258+41),"")</f>
      </c>
      <c r="IK258">
        <f>IF($JE258&gt;=42,INDEX($GT:$GT,$JD258+42),"")</f>
      </c>
      <c r="IL258">
        <f>IF($JE258&gt;=43,INDEX($GT:$GT,$JD258+43),"")</f>
      </c>
      <c r="IM258">
        <f>IF($JE258&gt;=44,INDEX($GT:$GT,$JD258+44),"")</f>
      </c>
      <c r="IN258">
        <f>IF($JE258&gt;=45,INDEX($GT:$GT,$JD258+45),"")</f>
      </c>
      <c r="IO258">
        <f>IF($JE258&gt;=46,INDEX($GT:$GT,$JD258+46),"")</f>
      </c>
      <c r="IP258">
        <f>IF($JE258&gt;=47,INDEX($GT:$GT,$JD258+47),"")</f>
      </c>
      <c r="IQ258">
        <f>IF($JE258&gt;=48,INDEX($GT:$GT,$JD258+48),"")</f>
      </c>
      <c r="IR258">
        <f>IF($JE258&gt;=49,INDEX($GT:$GT,$JD258+49),"")</f>
      </c>
      <c r="IS258">
        <f>IF($JE258&gt;=50,INDEX($GT:$GT,$JD258+50),"")</f>
      </c>
      <c r="IT258">
        <f>IF($JE258&gt;=51,INDEX($GT:$GT,$JD258+51),"")</f>
      </c>
      <c r="IU258">
        <f>IF($JE258&gt;=52,INDEX($GT:$GT,$JD258+52),"")</f>
      </c>
      <c r="IV258">
        <f>IF($JE258&gt;=53,INDEX($GT:$GT,$JD258+53),"")</f>
      </c>
      <c r="IW258">
        <f>IF($JE258&gt;=54,INDEX($GT:$GT,$JD258+54),"")</f>
      </c>
      <c r="IX258">
        <f>IF($JE258&gt;=55,INDEX($GT:$GT,$JD258+55),"")</f>
      </c>
      <c r="IY258">
        <f>IF($JE258&gt;=56,INDEX($GT:$GT,$JD258+56),"")</f>
      </c>
      <c r="IZ258">
        <f>IF($JE258&gt;=57,INDEX($GT:$GT,$JD258+57),"")</f>
      </c>
      <c r="JA258">
        <f>IF($JE258&gt;=58,INDEX($GT:$GT,$JD258+58),"")</f>
      </c>
      <c r="JB258">
        <f>IF($JE258&gt;=59,INDEX($GT:$GT,$JD258+59),"")</f>
      </c>
      <c r="JC258">
        <f>IF($JE258&gt;=60,INDEX($GT:$GT,$JD258+60),"")</f>
      </c>
      <c r="JD258">
        <f>IFERROR(MATCH($GS258,$GT$2:$GT$322,0)+1,0)</f>
      </c>
      <c r="JE258">
        <f>IFERROR(INDEX($GU$2:$GU$322,MATCH($GS258,$GT$2:$GT$322,0)),0)</f>
      </c>
      <c r="JF258" t="s">
        <v>28</v>
      </c>
      <c r="JG258" t="s">
        <v>28</v>
      </c>
    </row>
    <row r="259" spans="1:267" x14ac:dyDescent="0.25">
      <c r="J259" s="1"/>
      <c r="K259" s="1"/>
      <c r="L259" s="1"/>
      <c r="M259" s="1"/>
      <c r="N259" s="1">
        <f>IFERROR(IF(FIND(" - ",$J259)&gt;0,MID($J259,FIND(" - ",$J259)+3,LEN($J259)),""),"")</f>
      </c>
      <c r="P259" s="1"/>
      <c r="S259" t="s">
        <v>28</v>
      </c>
      <c r="U259">
        <f>IF(OR($S259="",$T259=""),"",IFERROR($S259/$T259,0))</f>
      </c>
      <c r="V259">
        <f>IF($S259="","",
IF($K259="","",
IF(ISNUMBER(SEARCH("exempt",LOWER($K259))),0,
$S259*(VALUE(SUBSTITUTE($K259,"%",""))/100))))</f>
      </c>
      <c r="AB259">
        <f>IF($S259="","",
SUM($S259,$V259,$Z259,$W259,$Y259)-
IF($AA259="",0,VALUE($AA259)))</f>
      </c>
      <c r="AJ259" t="s">
        <v>914</v>
      </c>
      <c r="AR259">
        <f>IFERROR(LEFT($J259,FIND(" - ",$J259)-1),$J259)</f>
      </c>
      <c r="AU259">
        <f>IF($CJ259&gt;=1,INDEX($AS:$AS,$CI259+1),"")</f>
      </c>
      <c r="AV259">
        <f>IF($CJ259&gt;=2,INDEX($AS:$AS,$CI259+2),"")</f>
      </c>
      <c r="AW259">
        <f>IF($CJ259&gt;=3,INDEX($AS:$AS,$CI259+3),"")</f>
      </c>
      <c r="AX259">
        <f>IF($CJ259&gt;=4,INDEX($AS:$AS,$CI259+4),"")</f>
      </c>
      <c r="AY259">
        <f>IF($CJ259&gt;=5,INDEX($AS:$AS,$CI259+5),"")</f>
      </c>
      <c r="AZ259">
        <f>IF($CJ259&gt;=6,INDEX($AS:$AS,$CI259+6),"")</f>
      </c>
      <c r="BA259">
        <f>IF($CJ259&gt;=7,INDEX($AS:$AS,$CI259+7),"")</f>
      </c>
      <c r="BB259">
        <f>IF($CJ259&gt;=8,INDEX($AS:$AS,$CI259+8),"")</f>
      </c>
      <c r="BC259">
        <f>IF($CJ259&gt;=9,INDEX($AS:$AS,$CI259+9),"")</f>
      </c>
      <c r="BD259">
        <f>IF($CJ259&gt;=10,INDEX($AS:$AS,$CI259+10),"")</f>
      </c>
      <c r="BE259">
        <f>IF($CJ259&gt;=11,INDEX($AS:$AS,$CI259+11),"")</f>
      </c>
      <c r="BF259">
        <f>IF($CJ259&gt;=12,INDEX($AS:$AS,$CI259+12),"")</f>
      </c>
      <c r="BG259">
        <f>IF($CJ259&gt;=13,INDEX($AS:$AS,$CI259+13),"")</f>
      </c>
      <c r="BH259">
        <f>IF($CJ259&gt;=14,INDEX($AS:$AS,$CI259+14),"")</f>
      </c>
      <c r="BI259">
        <f>IF($CJ259&gt;=15,INDEX($AS:$AS,$CI259+15),"")</f>
      </c>
      <c r="BJ259">
        <f>IF($CJ259&gt;=16,INDEX($AS:$AS,$CI259+16),"")</f>
      </c>
      <c r="BK259">
        <f>IF($CJ259&gt;=17,INDEX($AS:$AS,$CI259+17),"")</f>
      </c>
      <c r="BL259">
        <f>IF($CJ259&gt;=18,INDEX($AS:$AS,$CI259+18),"")</f>
      </c>
      <c r="BM259">
        <f>IF($CJ259&gt;=19,INDEX($AS:$AS,$CI259+19),"")</f>
      </c>
      <c r="BN259">
        <f>IF($CJ259&gt;=20,INDEX($AS:$AS,$CI259+20),"")</f>
      </c>
      <c r="BO259">
        <f>IF($CJ259&gt;=21,INDEX($AS:$AS,$CI259+21),"")</f>
      </c>
      <c r="BP259">
        <f>IF($CJ259&gt;=22,INDEX($AS:$AS,$CI259+22),"")</f>
      </c>
      <c r="BQ259">
        <f>IF($CJ259&gt;=23,INDEX($AS:$AS,$CI259+23),"")</f>
      </c>
      <c r="BR259">
        <f>IF($CJ259&gt;=24,INDEX($AS:$AS,$CI259+24),"")</f>
      </c>
      <c r="BS259">
        <f>IF($CJ259&gt;=25,INDEX($AS:$AS,$CI259+25),"")</f>
      </c>
      <c r="BT259">
        <f>IF($CJ259&gt;=26,INDEX($AS:$AS,$CI259+26),"")</f>
      </c>
      <c r="BU259">
        <f>IF($CJ259&gt;=27,INDEX($AS:$AS,$CI259+27),"")</f>
      </c>
      <c r="BV259">
        <f>IF($CJ259&gt;=28,INDEX($AS:$AS,$CI259+28),"")</f>
      </c>
      <c r="BW259">
        <f>IF($CJ259&gt;=29,INDEX($AS:$AS,$CI259+29),"")</f>
      </c>
      <c r="BX259">
        <f>IF($CJ259&gt;=30,INDEX($AS:$AS,$CI259+30),"")</f>
      </c>
      <c r="BY259">
        <f>IF($CJ259&gt;=31,INDEX($AS:$AS,$CI259+31),"")</f>
      </c>
      <c r="BZ259">
        <f>IF($CJ259&gt;=32,INDEX($AS:$AS,$CI259+32),"")</f>
      </c>
      <c r="CA259">
        <f>IF($CJ259&gt;=33,INDEX($AS:$AS,$CI259+33),"")</f>
      </c>
      <c r="CB259">
        <f>IF($CJ259&gt;=34,INDEX($AS:$AS,$CI259+34),"")</f>
      </c>
      <c r="CC259">
        <f>IF($CJ259&gt;=35,INDEX($AS:$AS,$CI259+35),"")</f>
      </c>
      <c r="CD259">
        <f>IF($CJ259&gt;=36,INDEX($AS:$AS,$CI259+36),"")</f>
      </c>
      <c r="CE259">
        <f>IF($CJ259&gt;=37,INDEX($AS:$AS,$CI259+37),"")</f>
      </c>
      <c r="CF259">
        <f>IF($CJ259&gt;=38,INDEX($AS:$AS,$CI259+38),"")</f>
      </c>
      <c r="CG259">
        <f>IF($CJ259&gt;=39,INDEX($AS:$AS,$CI259+39),"")</f>
      </c>
      <c r="CH259">
        <f>IF($CJ259&gt;=40,INDEX($AS:$AS,$CI259+40),"")</f>
      </c>
      <c r="CI259">
        <f>IFERROR(MATCH($AR259,$AS$2:$AS$133,0)+1,0)</f>
      </c>
      <c r="CJ259">
        <f>IFERROR(INDEX($AT$2:$AT$133,MATCH($AR259,$AS$2:$AS$133,0)),0)</f>
      </c>
      <c r="CK259">
        <f>IFERROR(LEFT($O259,FIND(" - ",$O259)-1),$O259)</f>
      </c>
      <c r="CL259" t="s">
        <v>122</v>
      </c>
      <c r="CN259">
        <f>IF($DI259&gt;=1,INDEX($CL:$CL,$DH259+1),"")</f>
      </c>
      <c r="CO259">
        <f>IF($DI259&gt;=2,INDEX($CL:$CL,$DH259+2),"")</f>
      </c>
      <c r="CP259">
        <f>IF($DI259&gt;=3,INDEX($CL:$CL,$DH259+3),"")</f>
      </c>
      <c r="CQ259">
        <f>IF($DI259&gt;=4,INDEX($CL:$CL,$DH259+4),"")</f>
      </c>
      <c r="CR259">
        <f>IF($DI259&gt;=5,INDEX($CL:$CL,$DH259+5),"")</f>
      </c>
      <c r="CS259">
        <f>IF($DI259&gt;=6,INDEX($CL:$CL,$DH259+6),"")</f>
      </c>
      <c r="CT259">
        <f>IF($DI259&gt;=7,INDEX($CL:$CL,$DH259+7),"")</f>
      </c>
      <c r="CU259">
        <f>IF($DI259&gt;=8,INDEX($CL:$CL,$DH259+8),"")</f>
      </c>
      <c r="CV259">
        <f>IF($DI259&gt;=9,INDEX($CL:$CL,$DH259+9),"")</f>
      </c>
      <c r="CW259">
        <f>IF($DI259&gt;=10,INDEX($CL:$CL,$DH259+10),"")</f>
      </c>
      <c r="CX259">
        <f>IF($DI259&gt;=11,INDEX($CL:$CL,$DH259+11),"")</f>
      </c>
      <c r="CY259">
        <f>IF($DI259&gt;=12,INDEX($CL:$CL,$DH259+12),"")</f>
      </c>
      <c r="CZ259">
        <f>IF($DI259&gt;=13,INDEX($CL:$CL,$DH259+13),"")</f>
      </c>
      <c r="DA259">
        <f>IF($DI259&gt;=14,INDEX($CL:$CL,$DH259+14),"")</f>
      </c>
      <c r="DB259">
        <f>IF($DI259&gt;=15,INDEX($CL:$CL,$DH259+15),"")</f>
      </c>
      <c r="DC259">
        <f>IF($DI259&gt;=16,INDEX($CL:$CL,$DH259+16),"")</f>
      </c>
      <c r="DD259">
        <f>IF($DI259&gt;=17,INDEX($CL:$CL,$DH259+17),"")</f>
      </c>
      <c r="DE259">
        <f>IF($DI259&gt;=18,INDEX($CL:$CL,$DH259+18),"")</f>
      </c>
      <c r="DF259">
        <f>IF($DI259&gt;=19,INDEX($CL:$CL,$DH259+19),"")</f>
      </c>
      <c r="DG259">
        <f>IF($DI259&gt;=20,INDEX($CL:$CL,$DH259+20),"")</f>
      </c>
      <c r="DH259">
        <f>IFERROR(MATCH($CK259,$CL$2:$CL$1558,0)+1,0)</f>
      </c>
      <c r="DI259">
        <f>IFERROR(INDEX($CM$2:$CM$1558,MATCH($CK259,$CL$2:$CL$1558,0)),0)</f>
      </c>
      <c r="DJ259">
        <f>IFERROR(INDEX($AQ:$AQ,MATCH($K259,$AP:$AP,0))&amp;"","")</f>
      </c>
      <c r="DN259">
        <f>IF($GQ259&gt;=1,INDEX($DK:$DK,$GP259+1),"")</f>
      </c>
      <c r="DO259">
        <f>IF($GQ259&gt;=2,INDEX($DK:$DK,$GP259+2),"")</f>
      </c>
      <c r="DP259">
        <f>IF($GQ259&gt;=3,INDEX($DK:$DK,$GP259+3),"")</f>
      </c>
      <c r="DQ259">
        <f>IF($GQ259&gt;=4,INDEX($DK:$DK,$GP259+4),"")</f>
      </c>
      <c r="DR259">
        <f>IF($GQ259&gt;=5,INDEX($DK:$DK,$GP259+5),"")</f>
      </c>
      <c r="DS259">
        <f>IF($GQ259&gt;=6,INDEX($DK:$DK,$GP259+6),"")</f>
      </c>
      <c r="DT259">
        <f>IF($GQ259&gt;=7,INDEX($DK:$DK,$GP259+7),"")</f>
      </c>
      <c r="DU259">
        <f>IF($GQ259&gt;=8,INDEX($DK:$DK,$GP259+8),"")</f>
      </c>
      <c r="DV259">
        <f>IF($GQ259&gt;=9,INDEX($DK:$DK,$GP259+9),"")</f>
      </c>
      <c r="DW259">
        <f>IF($GQ259&gt;=10,INDEX($DK:$DK,$GP259+10),"")</f>
      </c>
      <c r="DX259">
        <f>IF($GQ259&gt;=11,INDEX($DK:$DK,$GP259+11),"")</f>
      </c>
      <c r="DY259">
        <f>IF($GQ259&gt;=12,INDEX($DK:$DK,$GP259+12),"")</f>
      </c>
      <c r="DZ259">
        <f>IF($GQ259&gt;=13,INDEX($DK:$DK,$GP259+13),"")</f>
      </c>
      <c r="EA259">
        <f>IF($GQ259&gt;=14,INDEX($DK:$DK,$GP259+14),"")</f>
      </c>
      <c r="EB259">
        <f>IF($GQ259&gt;=15,INDEX($DK:$DK,$GP259+15),"")</f>
      </c>
      <c r="EC259">
        <f>IF($GQ259&gt;=16,INDEX($DK:$DK,$GP259+16),"")</f>
      </c>
      <c r="ED259">
        <f>IF($GQ259&gt;=17,INDEX($DK:$DK,$GP259+17),"")</f>
      </c>
      <c r="EE259">
        <f>IF($GQ259&gt;=18,INDEX($DK:$DK,$GP259+18),"")</f>
      </c>
      <c r="EF259">
        <f>IF($GQ259&gt;=19,INDEX($DK:$DK,$GP259+19),"")</f>
      </c>
      <c r="EG259">
        <f>IF($GQ259&gt;=20,INDEX($DK:$DK,$GP259+20),"")</f>
      </c>
      <c r="EH259">
        <f>IF($GQ259&gt;=21,INDEX($DK:$DK,$GP259+21),"")</f>
      </c>
      <c r="EI259">
        <f>IF($GQ259&gt;=22,INDEX($DK:$DK,$GP259+22),"")</f>
      </c>
      <c r="EJ259">
        <f>IF($GQ259&gt;=23,INDEX($DK:$DK,$GP259+23),"")</f>
      </c>
      <c r="EK259">
        <f>IF($GQ259&gt;=24,INDEX($DK:$DK,$GP259+24),"")</f>
      </c>
      <c r="EL259">
        <f>IF($GQ259&gt;=25,INDEX($DK:$DK,$GP259+25),"")</f>
      </c>
      <c r="EM259">
        <f>IF($GQ259&gt;=26,INDEX($DK:$DK,$GP259+26),"")</f>
      </c>
      <c r="EN259">
        <f>IF($GQ259&gt;=27,INDEX($DK:$DK,$GP259+27),"")</f>
      </c>
      <c r="EO259">
        <f>IF($GQ259&gt;=28,INDEX($DK:$DK,$GP259+28),"")</f>
      </c>
      <c r="EP259">
        <f>IF($GQ259&gt;=29,INDEX($DK:$DK,$GP259+29),"")</f>
      </c>
      <c r="EQ259">
        <f>IF($GQ259&gt;=30,INDEX($DK:$DK,$GP259+30),"")</f>
      </c>
      <c r="ER259">
        <f>IF($GQ259&gt;=31,INDEX($DK:$DK,$GP259+31),"")</f>
      </c>
      <c r="ES259">
        <f>IF($GQ259&gt;=32,INDEX($DK:$DK,$GP259+32),"")</f>
      </c>
      <c r="ET259">
        <f>IF($GQ259&gt;=33,INDEX($DK:$DK,$GP259+33),"")</f>
      </c>
      <c r="EU259">
        <f>IF($GQ259&gt;=34,INDEX($DK:$DK,$GP259+34),"")</f>
      </c>
      <c r="EV259">
        <f>IF($GQ259&gt;=35,INDEX($DK:$DK,$GP259+35),"")</f>
      </c>
      <c r="EW259">
        <f>IF($GQ259&gt;=36,INDEX($DK:$DK,$GP259+36),"")</f>
      </c>
      <c r="EX259">
        <f>IF($GQ259&gt;=37,INDEX($DK:$DK,$GP259+37),"")</f>
      </c>
      <c r="EY259">
        <f>IF($GQ259&gt;=38,INDEX($DK:$DK,$GP259+38),"")</f>
      </c>
      <c r="EZ259">
        <f>IF($GQ259&gt;=39,INDEX($DK:$DK,$GP259+39),"")</f>
      </c>
      <c r="FA259">
        <f>IF($GQ259&gt;=40,INDEX($DK:$DK,$GP259+40),"")</f>
      </c>
      <c r="FB259">
        <f>IF($GQ259&gt;=1,INDEX($DL:$DL,$GP259+1),"")</f>
      </c>
      <c r="FC259">
        <f>IF($GQ259&gt;=2,INDEX($DL:$DL,$GP259+2),"")</f>
      </c>
      <c r="FD259">
        <f>IF($GQ259&gt;=3,INDEX($DL:$DL,$GP259+3),"")</f>
      </c>
      <c r="FE259">
        <f>IF($GQ259&gt;=4,INDEX($DL:$DL,$GP259+4),"")</f>
      </c>
      <c r="FF259">
        <f>IF($GQ259&gt;=5,INDEX($DL:$DL,$GP259+5),"")</f>
      </c>
      <c r="FG259">
        <f>IF($GQ259&gt;=6,INDEX($DL:$DL,$GP259+6),"")</f>
      </c>
      <c r="FH259">
        <f>IF($GQ259&gt;=7,INDEX($DL:$DL,$GP259+7),"")</f>
      </c>
      <c r="FI259">
        <f>IF($GQ259&gt;=8,INDEX($DL:$DL,$GP259+8),"")</f>
      </c>
      <c r="FJ259">
        <f>IF($GQ259&gt;=9,INDEX($DL:$DL,$GP259+9),"")</f>
      </c>
      <c r="FK259">
        <f>IF($GQ259&gt;=10,INDEX($DL:$DL,$GP259+10),"")</f>
      </c>
      <c r="FL259">
        <f>IF($GQ259&gt;=11,INDEX($DL:$DL,$GP259+11),"")</f>
      </c>
      <c r="FM259">
        <f>IF($GQ259&gt;=12,INDEX($DL:$DL,$GP259+12),"")</f>
      </c>
      <c r="FN259">
        <f>IF($GQ259&gt;=13,INDEX($DL:$DL,$GP259+13),"")</f>
      </c>
      <c r="FO259">
        <f>IF($GQ259&gt;=14,INDEX($DL:$DL,$GP259+14),"")</f>
      </c>
      <c r="FP259">
        <f>IF($GQ259&gt;=15,INDEX($DL:$DL,$GP259+15),"")</f>
      </c>
      <c r="FQ259">
        <f>IF($GQ259&gt;=16,INDEX($DL:$DL,$GP259+16),"")</f>
      </c>
      <c r="FR259">
        <f>IF($GQ259&gt;=17,INDEX($DL:$DL,$GP259+17),"")</f>
      </c>
      <c r="FS259">
        <f>IF($GQ259&gt;=18,INDEX($DL:$DL,$GP259+18),"")</f>
      </c>
      <c r="FT259">
        <f>IF($GQ259&gt;=19,INDEX($DL:$DL,$GP259+19),"")</f>
      </c>
      <c r="FU259">
        <f>IF($GQ259&gt;=20,INDEX($DL:$DL,$GP259+20),"")</f>
      </c>
      <c r="FV259">
        <f>IF($GQ259&gt;=21,INDEX($DL:$DL,$GP259+21),"")</f>
      </c>
      <c r="FW259">
        <f>IF($GQ259&gt;=22,INDEX($DL:$DL,$GP259+22),"")</f>
      </c>
      <c r="FX259">
        <f>IF($GQ259&gt;=23,INDEX($DL:$DL,$GP259+23),"")</f>
      </c>
      <c r="FY259">
        <f>IF($GQ259&gt;=24,INDEX($DL:$DL,$GP259+24),"")</f>
      </c>
      <c r="FZ259">
        <f>IF($GQ259&gt;=25,INDEX($DL:$DL,$GP259+25),"")</f>
      </c>
      <c r="GA259">
        <f>IF($GQ259&gt;=26,INDEX($DL:$DL,$GP259+26),"")</f>
      </c>
      <c r="GB259">
        <f>IF($GQ259&gt;=27,INDEX($DL:$DL,$GP259+27),"")</f>
      </c>
      <c r="GC259">
        <f>IF($GQ259&gt;=28,INDEX($DL:$DL,$GP259+28),"")</f>
      </c>
      <c r="GD259">
        <f>IF($GQ259&gt;=29,INDEX($DL:$DL,$GP259+29),"")</f>
      </c>
      <c r="GE259">
        <f>IF($GQ259&gt;=30,INDEX($DL:$DL,$GP259+30),"")</f>
      </c>
      <c r="GF259">
        <f>IF($GQ259&gt;=31,INDEX($DL:$DL,$GP259+31),"")</f>
      </c>
      <c r="GG259">
        <f>IF($GQ259&gt;=32,INDEX($DL:$DL,$GP259+32),"")</f>
      </c>
      <c r="GH259">
        <f>IF($GQ259&gt;=33,INDEX($DL:$DL,$GP259+33),"")</f>
      </c>
      <c r="GI259">
        <f>IF($GQ259&gt;=34,INDEX($DL:$DL,$GP259+34),"")</f>
      </c>
      <c r="GJ259">
        <f>IF($GQ259&gt;=35,INDEX($DL:$DL,$GP259+35),"")</f>
      </c>
      <c r="GK259">
        <f>IF($GQ259&gt;=36,INDEX($DL:$DL,$GP259+36),"")</f>
      </c>
      <c r="GL259">
        <f>IF($GQ259&gt;=37,INDEX($DL:$DL,$GP259+37),"")</f>
      </c>
      <c r="GM259">
        <f>IF($GQ259&gt;=38,INDEX($DL:$DL,$GP259+38),"")</f>
      </c>
      <c r="GN259">
        <f>IF($GQ259&gt;=39,INDEX($DL:$DL,$GP259+39),"")</f>
      </c>
      <c r="GO259">
        <f>IF($GQ259&gt;=40,INDEX($DL:$DL,$GP259+40),"")</f>
      </c>
      <c r="GP259">
        <f>IFERROR(MATCH($DJ259,$DK$2:$DK$148,0)+1,0)</f>
      </c>
      <c r="GQ259">
        <f>IFERROR(INDEX($DM$2:$DM$148,MATCH($DJ259,$DK$2:$DK$148,0)),0)</f>
      </c>
      <c r="GR259">
        <f>IFERROR(MATCH($L259,$DN$259:$FA$259,0),0)</f>
      </c>
      <c r="GS259">
        <f>IF($GR259&gt;0,INDEX($FB$259:$GO$259,$GR259),"")</f>
      </c>
      <c r="GT259" t="s">
        <v>659</v>
      </c>
      <c r="GV259">
        <f>IF($JE259&gt;=1,INDEX($GT:$GT,$JD259+1),"")</f>
      </c>
      <c r="GW259">
        <f>IF($JE259&gt;=2,INDEX($GT:$GT,$JD259+2),"")</f>
      </c>
      <c r="GX259">
        <f>IF($JE259&gt;=3,INDEX($GT:$GT,$JD259+3),"")</f>
      </c>
      <c r="GY259">
        <f>IF($JE259&gt;=4,INDEX($GT:$GT,$JD259+4),"")</f>
      </c>
      <c r="GZ259">
        <f>IF($JE259&gt;=5,INDEX($GT:$GT,$JD259+5),"")</f>
      </c>
      <c r="HA259">
        <f>IF($JE259&gt;=6,INDEX($GT:$GT,$JD259+6),"")</f>
      </c>
      <c r="HB259">
        <f>IF($JE259&gt;=7,INDEX($GT:$GT,$JD259+7),"")</f>
      </c>
      <c r="HC259">
        <f>IF($JE259&gt;=8,INDEX($GT:$GT,$JD259+8),"")</f>
      </c>
      <c r="HD259">
        <f>IF($JE259&gt;=9,INDEX($GT:$GT,$JD259+9),"")</f>
      </c>
      <c r="HE259">
        <f>IF($JE259&gt;=10,INDEX($GT:$GT,$JD259+10),"")</f>
      </c>
      <c r="HF259">
        <f>IF($JE259&gt;=11,INDEX($GT:$GT,$JD259+11),"")</f>
      </c>
      <c r="HG259">
        <f>IF($JE259&gt;=12,INDEX($GT:$GT,$JD259+12),"")</f>
      </c>
      <c r="HH259">
        <f>IF($JE259&gt;=13,INDEX($GT:$GT,$JD259+13),"")</f>
      </c>
      <c r="HI259">
        <f>IF($JE259&gt;=14,INDEX($GT:$GT,$JD259+14),"")</f>
      </c>
      <c r="HJ259">
        <f>IF($JE259&gt;=15,INDEX($GT:$GT,$JD259+15),"")</f>
      </c>
      <c r="HK259">
        <f>IF($JE259&gt;=16,INDEX($GT:$GT,$JD259+16),"")</f>
      </c>
      <c r="HL259">
        <f>IF($JE259&gt;=17,INDEX($GT:$GT,$JD259+17),"")</f>
      </c>
      <c r="HM259">
        <f>IF($JE259&gt;=18,INDEX($GT:$GT,$JD259+18),"")</f>
      </c>
      <c r="HN259">
        <f>IF($JE259&gt;=19,INDEX($GT:$GT,$JD259+19),"")</f>
      </c>
      <c r="HO259">
        <f>IF($JE259&gt;=20,INDEX($GT:$GT,$JD259+20),"")</f>
      </c>
      <c r="HP259">
        <f>IF($JE259&gt;=21,INDEX($GT:$GT,$JD259+21),"")</f>
      </c>
      <c r="HQ259">
        <f>IF($JE259&gt;=22,INDEX($GT:$GT,$JD259+22),"")</f>
      </c>
      <c r="HR259">
        <f>IF($JE259&gt;=23,INDEX($GT:$GT,$JD259+23),"")</f>
      </c>
      <c r="HS259">
        <f>IF($JE259&gt;=24,INDEX($GT:$GT,$JD259+24),"")</f>
      </c>
      <c r="HT259">
        <f>IF($JE259&gt;=25,INDEX($GT:$GT,$JD259+25),"")</f>
      </c>
      <c r="HU259">
        <f>IF($JE259&gt;=26,INDEX($GT:$GT,$JD259+26),"")</f>
      </c>
      <c r="HV259">
        <f>IF($JE259&gt;=27,INDEX($GT:$GT,$JD259+27),"")</f>
      </c>
      <c r="HW259">
        <f>IF($JE259&gt;=28,INDEX($GT:$GT,$JD259+28),"")</f>
      </c>
      <c r="HX259">
        <f>IF($JE259&gt;=29,INDEX($GT:$GT,$JD259+29),"")</f>
      </c>
      <c r="HY259">
        <f>IF($JE259&gt;=30,INDEX($GT:$GT,$JD259+30),"")</f>
      </c>
      <c r="HZ259">
        <f>IF($JE259&gt;=31,INDEX($GT:$GT,$JD259+31),"")</f>
      </c>
      <c r="IA259">
        <f>IF($JE259&gt;=32,INDEX($GT:$GT,$JD259+32),"")</f>
      </c>
      <c r="IB259">
        <f>IF($JE259&gt;=33,INDEX($GT:$GT,$JD259+33),"")</f>
      </c>
      <c r="IC259">
        <f>IF($JE259&gt;=34,INDEX($GT:$GT,$JD259+34),"")</f>
      </c>
      <c r="ID259">
        <f>IF($JE259&gt;=35,INDEX($GT:$GT,$JD259+35),"")</f>
      </c>
      <c r="IE259">
        <f>IF($JE259&gt;=36,INDEX($GT:$GT,$JD259+36),"")</f>
      </c>
      <c r="IF259">
        <f>IF($JE259&gt;=37,INDEX($GT:$GT,$JD259+37),"")</f>
      </c>
      <c r="IG259">
        <f>IF($JE259&gt;=38,INDEX($GT:$GT,$JD259+38),"")</f>
      </c>
      <c r="IH259">
        <f>IF($JE259&gt;=39,INDEX($GT:$GT,$JD259+39),"")</f>
      </c>
      <c r="II259">
        <f>IF($JE259&gt;=40,INDEX($GT:$GT,$JD259+40),"")</f>
      </c>
      <c r="IJ259">
        <f>IF($JE259&gt;=41,INDEX($GT:$GT,$JD259+41),"")</f>
      </c>
      <c r="IK259">
        <f>IF($JE259&gt;=42,INDEX($GT:$GT,$JD259+42),"")</f>
      </c>
      <c r="IL259">
        <f>IF($JE259&gt;=43,INDEX($GT:$GT,$JD259+43),"")</f>
      </c>
      <c r="IM259">
        <f>IF($JE259&gt;=44,INDEX($GT:$GT,$JD259+44),"")</f>
      </c>
      <c r="IN259">
        <f>IF($JE259&gt;=45,INDEX($GT:$GT,$JD259+45),"")</f>
      </c>
      <c r="IO259">
        <f>IF($JE259&gt;=46,INDEX($GT:$GT,$JD259+46),"")</f>
      </c>
      <c r="IP259">
        <f>IF($JE259&gt;=47,INDEX($GT:$GT,$JD259+47),"")</f>
      </c>
      <c r="IQ259">
        <f>IF($JE259&gt;=48,INDEX($GT:$GT,$JD259+48),"")</f>
      </c>
      <c r="IR259">
        <f>IF($JE259&gt;=49,INDEX($GT:$GT,$JD259+49),"")</f>
      </c>
      <c r="IS259">
        <f>IF($JE259&gt;=50,INDEX($GT:$GT,$JD259+50),"")</f>
      </c>
      <c r="IT259">
        <f>IF($JE259&gt;=51,INDEX($GT:$GT,$JD259+51),"")</f>
      </c>
      <c r="IU259">
        <f>IF($JE259&gt;=52,INDEX($GT:$GT,$JD259+52),"")</f>
      </c>
      <c r="IV259">
        <f>IF($JE259&gt;=53,INDEX($GT:$GT,$JD259+53),"")</f>
      </c>
      <c r="IW259">
        <f>IF($JE259&gt;=54,INDEX($GT:$GT,$JD259+54),"")</f>
      </c>
      <c r="IX259">
        <f>IF($JE259&gt;=55,INDEX($GT:$GT,$JD259+55),"")</f>
      </c>
      <c r="IY259">
        <f>IF($JE259&gt;=56,INDEX($GT:$GT,$JD259+56),"")</f>
      </c>
      <c r="IZ259">
        <f>IF($JE259&gt;=57,INDEX($GT:$GT,$JD259+57),"")</f>
      </c>
      <c r="JA259">
        <f>IF($JE259&gt;=58,INDEX($GT:$GT,$JD259+58),"")</f>
      </c>
      <c r="JB259">
        <f>IF($JE259&gt;=59,INDEX($GT:$GT,$JD259+59),"")</f>
      </c>
      <c r="JC259">
        <f>IF($JE259&gt;=60,INDEX($GT:$GT,$JD259+60),"")</f>
      </c>
      <c r="JD259">
        <f>IFERROR(MATCH($GS259,$GT$2:$GT$322,0)+1,0)</f>
      </c>
      <c r="JE259">
        <f>IFERROR(INDEX($GU$2:$GU$322,MATCH($GS259,$GT$2:$GT$322,0)),0)</f>
      </c>
      <c r="JF259" t="s">
        <v>28</v>
      </c>
      <c r="JG259" t="s">
        <v>28</v>
      </c>
    </row>
    <row r="260" spans="1:267" x14ac:dyDescent="0.25">
      <c r="J260" s="1"/>
      <c r="K260" s="1"/>
      <c r="L260" s="1"/>
      <c r="M260" s="1"/>
      <c r="N260" s="1">
        <f>IFERROR(IF(FIND(" - ",$J260)&gt;0,MID($J260,FIND(" - ",$J260)+3,LEN($J260)),""),"")</f>
      </c>
      <c r="P260" s="1"/>
      <c r="S260" t="s">
        <v>28</v>
      </c>
      <c r="U260">
        <f>IF(OR($S260="",$T260=""),"",IFERROR($S260/$T260,0))</f>
      </c>
      <c r="V260">
        <f>IF($S260="","",
IF($K260="","",
IF(ISNUMBER(SEARCH("exempt",LOWER($K260))),0,
$S260*(VALUE(SUBSTITUTE($K260,"%",""))/100))))</f>
      </c>
      <c r="AB260">
        <f>IF($S260="","",
SUM($S260,$V260,$Z260,$W260,$Y260)-
IF($AA260="",0,VALUE($AA260)))</f>
      </c>
      <c r="AJ260" t="s">
        <v>915</v>
      </c>
      <c r="AR260">
        <f>IFERROR(LEFT($J260,FIND(" - ",$J260)-1),$J260)</f>
      </c>
      <c r="AU260">
        <f>IF($CJ260&gt;=1,INDEX($AS:$AS,$CI260+1),"")</f>
      </c>
      <c r="AV260">
        <f>IF($CJ260&gt;=2,INDEX($AS:$AS,$CI260+2),"")</f>
      </c>
      <c r="AW260">
        <f>IF($CJ260&gt;=3,INDEX($AS:$AS,$CI260+3),"")</f>
      </c>
      <c r="AX260">
        <f>IF($CJ260&gt;=4,INDEX($AS:$AS,$CI260+4),"")</f>
      </c>
      <c r="AY260">
        <f>IF($CJ260&gt;=5,INDEX($AS:$AS,$CI260+5),"")</f>
      </c>
      <c r="AZ260">
        <f>IF($CJ260&gt;=6,INDEX($AS:$AS,$CI260+6),"")</f>
      </c>
      <c r="BA260">
        <f>IF($CJ260&gt;=7,INDEX($AS:$AS,$CI260+7),"")</f>
      </c>
      <c r="BB260">
        <f>IF($CJ260&gt;=8,INDEX($AS:$AS,$CI260+8),"")</f>
      </c>
      <c r="BC260">
        <f>IF($CJ260&gt;=9,INDEX($AS:$AS,$CI260+9),"")</f>
      </c>
      <c r="BD260">
        <f>IF($CJ260&gt;=10,INDEX($AS:$AS,$CI260+10),"")</f>
      </c>
      <c r="BE260">
        <f>IF($CJ260&gt;=11,INDEX($AS:$AS,$CI260+11),"")</f>
      </c>
      <c r="BF260">
        <f>IF($CJ260&gt;=12,INDEX($AS:$AS,$CI260+12),"")</f>
      </c>
      <c r="BG260">
        <f>IF($CJ260&gt;=13,INDEX($AS:$AS,$CI260+13),"")</f>
      </c>
      <c r="BH260">
        <f>IF($CJ260&gt;=14,INDEX($AS:$AS,$CI260+14),"")</f>
      </c>
      <c r="BI260">
        <f>IF($CJ260&gt;=15,INDEX($AS:$AS,$CI260+15),"")</f>
      </c>
      <c r="BJ260">
        <f>IF($CJ260&gt;=16,INDEX($AS:$AS,$CI260+16),"")</f>
      </c>
      <c r="BK260">
        <f>IF($CJ260&gt;=17,INDEX($AS:$AS,$CI260+17),"")</f>
      </c>
      <c r="BL260">
        <f>IF($CJ260&gt;=18,INDEX($AS:$AS,$CI260+18),"")</f>
      </c>
      <c r="BM260">
        <f>IF($CJ260&gt;=19,INDEX($AS:$AS,$CI260+19),"")</f>
      </c>
      <c r="BN260">
        <f>IF($CJ260&gt;=20,INDEX($AS:$AS,$CI260+20),"")</f>
      </c>
      <c r="BO260">
        <f>IF($CJ260&gt;=21,INDEX($AS:$AS,$CI260+21),"")</f>
      </c>
      <c r="BP260">
        <f>IF($CJ260&gt;=22,INDEX($AS:$AS,$CI260+22),"")</f>
      </c>
      <c r="BQ260">
        <f>IF($CJ260&gt;=23,INDEX($AS:$AS,$CI260+23),"")</f>
      </c>
      <c r="BR260">
        <f>IF($CJ260&gt;=24,INDEX($AS:$AS,$CI260+24),"")</f>
      </c>
      <c r="BS260">
        <f>IF($CJ260&gt;=25,INDEX($AS:$AS,$CI260+25),"")</f>
      </c>
      <c r="BT260">
        <f>IF($CJ260&gt;=26,INDEX($AS:$AS,$CI260+26),"")</f>
      </c>
      <c r="BU260">
        <f>IF($CJ260&gt;=27,INDEX($AS:$AS,$CI260+27),"")</f>
      </c>
      <c r="BV260">
        <f>IF($CJ260&gt;=28,INDEX($AS:$AS,$CI260+28),"")</f>
      </c>
      <c r="BW260">
        <f>IF($CJ260&gt;=29,INDEX($AS:$AS,$CI260+29),"")</f>
      </c>
      <c r="BX260">
        <f>IF($CJ260&gt;=30,INDEX($AS:$AS,$CI260+30),"")</f>
      </c>
      <c r="BY260">
        <f>IF($CJ260&gt;=31,INDEX($AS:$AS,$CI260+31),"")</f>
      </c>
      <c r="BZ260">
        <f>IF($CJ260&gt;=32,INDEX($AS:$AS,$CI260+32),"")</f>
      </c>
      <c r="CA260">
        <f>IF($CJ260&gt;=33,INDEX($AS:$AS,$CI260+33),"")</f>
      </c>
      <c r="CB260">
        <f>IF($CJ260&gt;=34,INDEX($AS:$AS,$CI260+34),"")</f>
      </c>
      <c r="CC260">
        <f>IF($CJ260&gt;=35,INDEX($AS:$AS,$CI260+35),"")</f>
      </c>
      <c r="CD260">
        <f>IF($CJ260&gt;=36,INDEX($AS:$AS,$CI260+36),"")</f>
      </c>
      <c r="CE260">
        <f>IF($CJ260&gt;=37,INDEX($AS:$AS,$CI260+37),"")</f>
      </c>
      <c r="CF260">
        <f>IF($CJ260&gt;=38,INDEX($AS:$AS,$CI260+38),"")</f>
      </c>
      <c r="CG260">
        <f>IF($CJ260&gt;=39,INDEX($AS:$AS,$CI260+39),"")</f>
      </c>
      <c r="CH260">
        <f>IF($CJ260&gt;=40,INDEX($AS:$AS,$CI260+40),"")</f>
      </c>
      <c r="CI260">
        <f>IFERROR(MATCH($AR260,$AS$2:$AS$133,0)+1,0)</f>
      </c>
      <c r="CJ260">
        <f>IFERROR(INDEX($AT$2:$AT$133,MATCH($AR260,$AS$2:$AS$133,0)),0)</f>
      </c>
      <c r="CK260">
        <f>IFERROR(LEFT($O260,FIND(" - ",$O260)-1),$O260)</f>
      </c>
      <c r="CL260" t="s">
        <v>211</v>
      </c>
      <c r="CN260">
        <f>IF($DI260&gt;=1,INDEX($CL:$CL,$DH260+1),"")</f>
      </c>
      <c r="CO260">
        <f>IF($DI260&gt;=2,INDEX($CL:$CL,$DH260+2),"")</f>
      </c>
      <c r="CP260">
        <f>IF($DI260&gt;=3,INDEX($CL:$CL,$DH260+3),"")</f>
      </c>
      <c r="CQ260">
        <f>IF($DI260&gt;=4,INDEX($CL:$CL,$DH260+4),"")</f>
      </c>
      <c r="CR260">
        <f>IF($DI260&gt;=5,INDEX($CL:$CL,$DH260+5),"")</f>
      </c>
      <c r="CS260">
        <f>IF($DI260&gt;=6,INDEX($CL:$CL,$DH260+6),"")</f>
      </c>
      <c r="CT260">
        <f>IF($DI260&gt;=7,INDEX($CL:$CL,$DH260+7),"")</f>
      </c>
      <c r="CU260">
        <f>IF($DI260&gt;=8,INDEX($CL:$CL,$DH260+8),"")</f>
      </c>
      <c r="CV260">
        <f>IF($DI260&gt;=9,INDEX($CL:$CL,$DH260+9),"")</f>
      </c>
      <c r="CW260">
        <f>IF($DI260&gt;=10,INDEX($CL:$CL,$DH260+10),"")</f>
      </c>
      <c r="CX260">
        <f>IF($DI260&gt;=11,INDEX($CL:$CL,$DH260+11),"")</f>
      </c>
      <c r="CY260">
        <f>IF($DI260&gt;=12,INDEX($CL:$CL,$DH260+12),"")</f>
      </c>
      <c r="CZ260">
        <f>IF($DI260&gt;=13,INDEX($CL:$CL,$DH260+13),"")</f>
      </c>
      <c r="DA260">
        <f>IF($DI260&gt;=14,INDEX($CL:$CL,$DH260+14),"")</f>
      </c>
      <c r="DB260">
        <f>IF($DI260&gt;=15,INDEX($CL:$CL,$DH260+15),"")</f>
      </c>
      <c r="DC260">
        <f>IF($DI260&gt;=16,INDEX($CL:$CL,$DH260+16),"")</f>
      </c>
      <c r="DD260">
        <f>IF($DI260&gt;=17,INDEX($CL:$CL,$DH260+17),"")</f>
      </c>
      <c r="DE260">
        <f>IF($DI260&gt;=18,INDEX($CL:$CL,$DH260+18),"")</f>
      </c>
      <c r="DF260">
        <f>IF($DI260&gt;=19,INDEX($CL:$CL,$DH260+19),"")</f>
      </c>
      <c r="DG260">
        <f>IF($DI260&gt;=20,INDEX($CL:$CL,$DH260+20),"")</f>
      </c>
      <c r="DH260">
        <f>IFERROR(MATCH($CK260,$CL$2:$CL$1558,0)+1,0)</f>
      </c>
      <c r="DI260">
        <f>IFERROR(INDEX($CM$2:$CM$1558,MATCH($CK260,$CL$2:$CL$1558,0)),0)</f>
      </c>
      <c r="DJ260">
        <f>IFERROR(INDEX($AQ:$AQ,MATCH($K260,$AP:$AP,0))&amp;"","")</f>
      </c>
      <c r="DN260">
        <f>IF($GQ260&gt;=1,INDEX($DK:$DK,$GP260+1),"")</f>
      </c>
      <c r="DO260">
        <f>IF($GQ260&gt;=2,INDEX($DK:$DK,$GP260+2),"")</f>
      </c>
      <c r="DP260">
        <f>IF($GQ260&gt;=3,INDEX($DK:$DK,$GP260+3),"")</f>
      </c>
      <c r="DQ260">
        <f>IF($GQ260&gt;=4,INDEX($DK:$DK,$GP260+4),"")</f>
      </c>
      <c r="DR260">
        <f>IF($GQ260&gt;=5,INDEX($DK:$DK,$GP260+5),"")</f>
      </c>
      <c r="DS260">
        <f>IF($GQ260&gt;=6,INDEX($DK:$DK,$GP260+6),"")</f>
      </c>
      <c r="DT260">
        <f>IF($GQ260&gt;=7,INDEX($DK:$DK,$GP260+7),"")</f>
      </c>
      <c r="DU260">
        <f>IF($GQ260&gt;=8,INDEX($DK:$DK,$GP260+8),"")</f>
      </c>
      <c r="DV260">
        <f>IF($GQ260&gt;=9,INDEX($DK:$DK,$GP260+9),"")</f>
      </c>
      <c r="DW260">
        <f>IF($GQ260&gt;=10,INDEX($DK:$DK,$GP260+10),"")</f>
      </c>
      <c r="DX260">
        <f>IF($GQ260&gt;=11,INDEX($DK:$DK,$GP260+11),"")</f>
      </c>
      <c r="DY260">
        <f>IF($GQ260&gt;=12,INDEX($DK:$DK,$GP260+12),"")</f>
      </c>
      <c r="DZ260">
        <f>IF($GQ260&gt;=13,INDEX($DK:$DK,$GP260+13),"")</f>
      </c>
      <c r="EA260">
        <f>IF($GQ260&gt;=14,INDEX($DK:$DK,$GP260+14),"")</f>
      </c>
      <c r="EB260">
        <f>IF($GQ260&gt;=15,INDEX($DK:$DK,$GP260+15),"")</f>
      </c>
      <c r="EC260">
        <f>IF($GQ260&gt;=16,INDEX($DK:$DK,$GP260+16),"")</f>
      </c>
      <c r="ED260">
        <f>IF($GQ260&gt;=17,INDEX($DK:$DK,$GP260+17),"")</f>
      </c>
      <c r="EE260">
        <f>IF($GQ260&gt;=18,INDEX($DK:$DK,$GP260+18),"")</f>
      </c>
      <c r="EF260">
        <f>IF($GQ260&gt;=19,INDEX($DK:$DK,$GP260+19),"")</f>
      </c>
      <c r="EG260">
        <f>IF($GQ260&gt;=20,INDEX($DK:$DK,$GP260+20),"")</f>
      </c>
      <c r="EH260">
        <f>IF($GQ260&gt;=21,INDEX($DK:$DK,$GP260+21),"")</f>
      </c>
      <c r="EI260">
        <f>IF($GQ260&gt;=22,INDEX($DK:$DK,$GP260+22),"")</f>
      </c>
      <c r="EJ260">
        <f>IF($GQ260&gt;=23,INDEX($DK:$DK,$GP260+23),"")</f>
      </c>
      <c r="EK260">
        <f>IF($GQ260&gt;=24,INDEX($DK:$DK,$GP260+24),"")</f>
      </c>
      <c r="EL260">
        <f>IF($GQ260&gt;=25,INDEX($DK:$DK,$GP260+25),"")</f>
      </c>
      <c r="EM260">
        <f>IF($GQ260&gt;=26,INDEX($DK:$DK,$GP260+26),"")</f>
      </c>
      <c r="EN260">
        <f>IF($GQ260&gt;=27,INDEX($DK:$DK,$GP260+27),"")</f>
      </c>
      <c r="EO260">
        <f>IF($GQ260&gt;=28,INDEX($DK:$DK,$GP260+28),"")</f>
      </c>
      <c r="EP260">
        <f>IF($GQ260&gt;=29,INDEX($DK:$DK,$GP260+29),"")</f>
      </c>
      <c r="EQ260">
        <f>IF($GQ260&gt;=30,INDEX($DK:$DK,$GP260+30),"")</f>
      </c>
      <c r="ER260">
        <f>IF($GQ260&gt;=31,INDEX($DK:$DK,$GP260+31),"")</f>
      </c>
      <c r="ES260">
        <f>IF($GQ260&gt;=32,INDEX($DK:$DK,$GP260+32),"")</f>
      </c>
      <c r="ET260">
        <f>IF($GQ260&gt;=33,INDEX($DK:$DK,$GP260+33),"")</f>
      </c>
      <c r="EU260">
        <f>IF($GQ260&gt;=34,INDEX($DK:$DK,$GP260+34),"")</f>
      </c>
      <c r="EV260">
        <f>IF($GQ260&gt;=35,INDEX($DK:$DK,$GP260+35),"")</f>
      </c>
      <c r="EW260">
        <f>IF($GQ260&gt;=36,INDEX($DK:$DK,$GP260+36),"")</f>
      </c>
      <c r="EX260">
        <f>IF($GQ260&gt;=37,INDEX($DK:$DK,$GP260+37),"")</f>
      </c>
      <c r="EY260">
        <f>IF($GQ260&gt;=38,INDEX($DK:$DK,$GP260+38),"")</f>
      </c>
      <c r="EZ260">
        <f>IF($GQ260&gt;=39,INDEX($DK:$DK,$GP260+39),"")</f>
      </c>
      <c r="FA260">
        <f>IF($GQ260&gt;=40,INDEX($DK:$DK,$GP260+40),"")</f>
      </c>
      <c r="FB260">
        <f>IF($GQ260&gt;=1,INDEX($DL:$DL,$GP260+1),"")</f>
      </c>
      <c r="FC260">
        <f>IF($GQ260&gt;=2,INDEX($DL:$DL,$GP260+2),"")</f>
      </c>
      <c r="FD260">
        <f>IF($GQ260&gt;=3,INDEX($DL:$DL,$GP260+3),"")</f>
      </c>
      <c r="FE260">
        <f>IF($GQ260&gt;=4,INDEX($DL:$DL,$GP260+4),"")</f>
      </c>
      <c r="FF260">
        <f>IF($GQ260&gt;=5,INDEX($DL:$DL,$GP260+5),"")</f>
      </c>
      <c r="FG260">
        <f>IF($GQ260&gt;=6,INDEX($DL:$DL,$GP260+6),"")</f>
      </c>
      <c r="FH260">
        <f>IF($GQ260&gt;=7,INDEX($DL:$DL,$GP260+7),"")</f>
      </c>
      <c r="FI260">
        <f>IF($GQ260&gt;=8,INDEX($DL:$DL,$GP260+8),"")</f>
      </c>
      <c r="FJ260">
        <f>IF($GQ260&gt;=9,INDEX($DL:$DL,$GP260+9),"")</f>
      </c>
      <c r="FK260">
        <f>IF($GQ260&gt;=10,INDEX($DL:$DL,$GP260+10),"")</f>
      </c>
      <c r="FL260">
        <f>IF($GQ260&gt;=11,INDEX($DL:$DL,$GP260+11),"")</f>
      </c>
      <c r="FM260">
        <f>IF($GQ260&gt;=12,INDEX($DL:$DL,$GP260+12),"")</f>
      </c>
      <c r="FN260">
        <f>IF($GQ260&gt;=13,INDEX($DL:$DL,$GP260+13),"")</f>
      </c>
      <c r="FO260">
        <f>IF($GQ260&gt;=14,INDEX($DL:$DL,$GP260+14),"")</f>
      </c>
      <c r="FP260">
        <f>IF($GQ260&gt;=15,INDEX($DL:$DL,$GP260+15),"")</f>
      </c>
      <c r="FQ260">
        <f>IF($GQ260&gt;=16,INDEX($DL:$DL,$GP260+16),"")</f>
      </c>
      <c r="FR260">
        <f>IF($GQ260&gt;=17,INDEX($DL:$DL,$GP260+17),"")</f>
      </c>
      <c r="FS260">
        <f>IF($GQ260&gt;=18,INDEX($DL:$DL,$GP260+18),"")</f>
      </c>
      <c r="FT260">
        <f>IF($GQ260&gt;=19,INDEX($DL:$DL,$GP260+19),"")</f>
      </c>
      <c r="FU260">
        <f>IF($GQ260&gt;=20,INDEX($DL:$DL,$GP260+20),"")</f>
      </c>
      <c r="FV260">
        <f>IF($GQ260&gt;=21,INDEX($DL:$DL,$GP260+21),"")</f>
      </c>
      <c r="FW260">
        <f>IF($GQ260&gt;=22,INDEX($DL:$DL,$GP260+22),"")</f>
      </c>
      <c r="FX260">
        <f>IF($GQ260&gt;=23,INDEX($DL:$DL,$GP260+23),"")</f>
      </c>
      <c r="FY260">
        <f>IF($GQ260&gt;=24,INDEX($DL:$DL,$GP260+24),"")</f>
      </c>
      <c r="FZ260">
        <f>IF($GQ260&gt;=25,INDEX($DL:$DL,$GP260+25),"")</f>
      </c>
      <c r="GA260">
        <f>IF($GQ260&gt;=26,INDEX($DL:$DL,$GP260+26),"")</f>
      </c>
      <c r="GB260">
        <f>IF($GQ260&gt;=27,INDEX($DL:$DL,$GP260+27),"")</f>
      </c>
      <c r="GC260">
        <f>IF($GQ260&gt;=28,INDEX($DL:$DL,$GP260+28),"")</f>
      </c>
      <c r="GD260">
        <f>IF($GQ260&gt;=29,INDEX($DL:$DL,$GP260+29),"")</f>
      </c>
      <c r="GE260">
        <f>IF($GQ260&gt;=30,INDEX($DL:$DL,$GP260+30),"")</f>
      </c>
      <c r="GF260">
        <f>IF($GQ260&gt;=31,INDEX($DL:$DL,$GP260+31),"")</f>
      </c>
      <c r="GG260">
        <f>IF($GQ260&gt;=32,INDEX($DL:$DL,$GP260+32),"")</f>
      </c>
      <c r="GH260">
        <f>IF($GQ260&gt;=33,INDEX($DL:$DL,$GP260+33),"")</f>
      </c>
      <c r="GI260">
        <f>IF($GQ260&gt;=34,INDEX($DL:$DL,$GP260+34),"")</f>
      </c>
      <c r="GJ260">
        <f>IF($GQ260&gt;=35,INDEX($DL:$DL,$GP260+35),"")</f>
      </c>
      <c r="GK260">
        <f>IF($GQ260&gt;=36,INDEX($DL:$DL,$GP260+36),"")</f>
      </c>
      <c r="GL260">
        <f>IF($GQ260&gt;=37,INDEX($DL:$DL,$GP260+37),"")</f>
      </c>
      <c r="GM260">
        <f>IF($GQ260&gt;=38,INDEX($DL:$DL,$GP260+38),"")</f>
      </c>
      <c r="GN260">
        <f>IF($GQ260&gt;=39,INDEX($DL:$DL,$GP260+39),"")</f>
      </c>
      <c r="GO260">
        <f>IF($GQ260&gt;=40,INDEX($DL:$DL,$GP260+40),"")</f>
      </c>
      <c r="GP260">
        <f>IFERROR(MATCH($DJ260,$DK$2:$DK$148,0)+1,0)</f>
      </c>
      <c r="GQ260">
        <f>IFERROR(INDEX($DM$2:$DM$148,MATCH($DJ260,$DK$2:$DK$148,0)),0)</f>
      </c>
      <c r="GR260">
        <f>IFERROR(MATCH($L260,$DN$260:$FA$260,0),0)</f>
      </c>
      <c r="GS260">
        <f>IF($GR260&gt;0,INDEX($FB$260:$GO$260,$GR260),"")</f>
      </c>
      <c r="GT260" t="s">
        <v>663</v>
      </c>
      <c r="GV260">
        <f>IF($JE260&gt;=1,INDEX($GT:$GT,$JD260+1),"")</f>
      </c>
      <c r="GW260">
        <f>IF($JE260&gt;=2,INDEX($GT:$GT,$JD260+2),"")</f>
      </c>
      <c r="GX260">
        <f>IF($JE260&gt;=3,INDEX($GT:$GT,$JD260+3),"")</f>
      </c>
      <c r="GY260">
        <f>IF($JE260&gt;=4,INDEX($GT:$GT,$JD260+4),"")</f>
      </c>
      <c r="GZ260">
        <f>IF($JE260&gt;=5,INDEX($GT:$GT,$JD260+5),"")</f>
      </c>
      <c r="HA260">
        <f>IF($JE260&gt;=6,INDEX($GT:$GT,$JD260+6),"")</f>
      </c>
      <c r="HB260">
        <f>IF($JE260&gt;=7,INDEX($GT:$GT,$JD260+7),"")</f>
      </c>
      <c r="HC260">
        <f>IF($JE260&gt;=8,INDEX($GT:$GT,$JD260+8),"")</f>
      </c>
      <c r="HD260">
        <f>IF($JE260&gt;=9,INDEX($GT:$GT,$JD260+9),"")</f>
      </c>
      <c r="HE260">
        <f>IF($JE260&gt;=10,INDEX($GT:$GT,$JD260+10),"")</f>
      </c>
      <c r="HF260">
        <f>IF($JE260&gt;=11,INDEX($GT:$GT,$JD260+11),"")</f>
      </c>
      <c r="HG260">
        <f>IF($JE260&gt;=12,INDEX($GT:$GT,$JD260+12),"")</f>
      </c>
      <c r="HH260">
        <f>IF($JE260&gt;=13,INDEX($GT:$GT,$JD260+13),"")</f>
      </c>
      <c r="HI260">
        <f>IF($JE260&gt;=14,INDEX($GT:$GT,$JD260+14),"")</f>
      </c>
      <c r="HJ260">
        <f>IF($JE260&gt;=15,INDEX($GT:$GT,$JD260+15),"")</f>
      </c>
      <c r="HK260">
        <f>IF($JE260&gt;=16,INDEX($GT:$GT,$JD260+16),"")</f>
      </c>
      <c r="HL260">
        <f>IF($JE260&gt;=17,INDEX($GT:$GT,$JD260+17),"")</f>
      </c>
      <c r="HM260">
        <f>IF($JE260&gt;=18,INDEX($GT:$GT,$JD260+18),"")</f>
      </c>
      <c r="HN260">
        <f>IF($JE260&gt;=19,INDEX($GT:$GT,$JD260+19),"")</f>
      </c>
      <c r="HO260">
        <f>IF($JE260&gt;=20,INDEX($GT:$GT,$JD260+20),"")</f>
      </c>
      <c r="HP260">
        <f>IF($JE260&gt;=21,INDEX($GT:$GT,$JD260+21),"")</f>
      </c>
      <c r="HQ260">
        <f>IF($JE260&gt;=22,INDEX($GT:$GT,$JD260+22),"")</f>
      </c>
      <c r="HR260">
        <f>IF($JE260&gt;=23,INDEX($GT:$GT,$JD260+23),"")</f>
      </c>
      <c r="HS260">
        <f>IF($JE260&gt;=24,INDEX($GT:$GT,$JD260+24),"")</f>
      </c>
      <c r="HT260">
        <f>IF($JE260&gt;=25,INDEX($GT:$GT,$JD260+25),"")</f>
      </c>
      <c r="HU260">
        <f>IF($JE260&gt;=26,INDEX($GT:$GT,$JD260+26),"")</f>
      </c>
      <c r="HV260">
        <f>IF($JE260&gt;=27,INDEX($GT:$GT,$JD260+27),"")</f>
      </c>
      <c r="HW260">
        <f>IF($JE260&gt;=28,INDEX($GT:$GT,$JD260+28),"")</f>
      </c>
      <c r="HX260">
        <f>IF($JE260&gt;=29,INDEX($GT:$GT,$JD260+29),"")</f>
      </c>
      <c r="HY260">
        <f>IF($JE260&gt;=30,INDEX($GT:$GT,$JD260+30),"")</f>
      </c>
      <c r="HZ260">
        <f>IF($JE260&gt;=31,INDEX($GT:$GT,$JD260+31),"")</f>
      </c>
      <c r="IA260">
        <f>IF($JE260&gt;=32,INDEX($GT:$GT,$JD260+32),"")</f>
      </c>
      <c r="IB260">
        <f>IF($JE260&gt;=33,INDEX($GT:$GT,$JD260+33),"")</f>
      </c>
      <c r="IC260">
        <f>IF($JE260&gt;=34,INDEX($GT:$GT,$JD260+34),"")</f>
      </c>
      <c r="ID260">
        <f>IF($JE260&gt;=35,INDEX($GT:$GT,$JD260+35),"")</f>
      </c>
      <c r="IE260">
        <f>IF($JE260&gt;=36,INDEX($GT:$GT,$JD260+36),"")</f>
      </c>
      <c r="IF260">
        <f>IF($JE260&gt;=37,INDEX($GT:$GT,$JD260+37),"")</f>
      </c>
      <c r="IG260">
        <f>IF($JE260&gt;=38,INDEX($GT:$GT,$JD260+38),"")</f>
      </c>
      <c r="IH260">
        <f>IF($JE260&gt;=39,INDEX($GT:$GT,$JD260+39),"")</f>
      </c>
      <c r="II260">
        <f>IF($JE260&gt;=40,INDEX($GT:$GT,$JD260+40),"")</f>
      </c>
      <c r="IJ260">
        <f>IF($JE260&gt;=41,INDEX($GT:$GT,$JD260+41),"")</f>
      </c>
      <c r="IK260">
        <f>IF($JE260&gt;=42,INDEX($GT:$GT,$JD260+42),"")</f>
      </c>
      <c r="IL260">
        <f>IF($JE260&gt;=43,INDEX($GT:$GT,$JD260+43),"")</f>
      </c>
      <c r="IM260">
        <f>IF($JE260&gt;=44,INDEX($GT:$GT,$JD260+44),"")</f>
      </c>
      <c r="IN260">
        <f>IF($JE260&gt;=45,INDEX($GT:$GT,$JD260+45),"")</f>
      </c>
      <c r="IO260">
        <f>IF($JE260&gt;=46,INDEX($GT:$GT,$JD260+46),"")</f>
      </c>
      <c r="IP260">
        <f>IF($JE260&gt;=47,INDEX($GT:$GT,$JD260+47),"")</f>
      </c>
      <c r="IQ260">
        <f>IF($JE260&gt;=48,INDEX($GT:$GT,$JD260+48),"")</f>
      </c>
      <c r="IR260">
        <f>IF($JE260&gt;=49,INDEX($GT:$GT,$JD260+49),"")</f>
      </c>
      <c r="IS260">
        <f>IF($JE260&gt;=50,INDEX($GT:$GT,$JD260+50),"")</f>
      </c>
      <c r="IT260">
        <f>IF($JE260&gt;=51,INDEX($GT:$GT,$JD260+51),"")</f>
      </c>
      <c r="IU260">
        <f>IF($JE260&gt;=52,INDEX($GT:$GT,$JD260+52),"")</f>
      </c>
      <c r="IV260">
        <f>IF($JE260&gt;=53,INDEX($GT:$GT,$JD260+53),"")</f>
      </c>
      <c r="IW260">
        <f>IF($JE260&gt;=54,INDEX($GT:$GT,$JD260+54),"")</f>
      </c>
      <c r="IX260">
        <f>IF($JE260&gt;=55,INDEX($GT:$GT,$JD260+55),"")</f>
      </c>
      <c r="IY260">
        <f>IF($JE260&gt;=56,INDEX($GT:$GT,$JD260+56),"")</f>
      </c>
      <c r="IZ260">
        <f>IF($JE260&gt;=57,INDEX($GT:$GT,$JD260+57),"")</f>
      </c>
      <c r="JA260">
        <f>IF($JE260&gt;=58,INDEX($GT:$GT,$JD260+58),"")</f>
      </c>
      <c r="JB260">
        <f>IF($JE260&gt;=59,INDEX($GT:$GT,$JD260+59),"")</f>
      </c>
      <c r="JC260">
        <f>IF($JE260&gt;=60,INDEX($GT:$GT,$JD260+60),"")</f>
      </c>
      <c r="JD260">
        <f>IFERROR(MATCH($GS260,$GT$2:$GT$322,0)+1,0)</f>
      </c>
      <c r="JE260">
        <f>IFERROR(INDEX($GU$2:$GU$322,MATCH($GS260,$GT$2:$GT$322,0)),0)</f>
      </c>
      <c r="JF260" t="s">
        <v>28</v>
      </c>
      <c r="JG260" t="s">
        <v>28</v>
      </c>
    </row>
    <row r="261" spans="1:267" x14ac:dyDescent="0.25">
      <c r="J261" s="1"/>
      <c r="K261" s="1"/>
      <c r="L261" s="1"/>
      <c r="M261" s="1"/>
      <c r="N261" s="1">
        <f>IFERROR(IF(FIND(" - ",$J261)&gt;0,MID($J261,FIND(" - ",$J261)+3,LEN($J261)),""),"")</f>
      </c>
      <c r="P261" s="1"/>
      <c r="S261" t="s">
        <v>28</v>
      </c>
      <c r="U261">
        <f>IF(OR($S261="",$T261=""),"",IFERROR($S261/$T261,0))</f>
      </c>
      <c r="V261">
        <f>IF($S261="","",
IF($K261="","",
IF(ISNUMBER(SEARCH("exempt",LOWER($K261))),0,
$S261*(VALUE(SUBSTITUTE($K261,"%",""))/100))))</f>
      </c>
      <c r="AB261">
        <f>IF($S261="","",
SUM($S261,$V261,$Z261,$W261,$Y261)-
IF($AA261="",0,VALUE($AA261)))</f>
      </c>
      <c r="AJ261" t="s">
        <v>916</v>
      </c>
      <c r="AR261">
        <f>IFERROR(LEFT($J261,FIND(" - ",$J261)-1),$J261)</f>
      </c>
      <c r="AU261">
        <f>IF($CJ261&gt;=1,INDEX($AS:$AS,$CI261+1),"")</f>
      </c>
      <c r="AV261">
        <f>IF($CJ261&gt;=2,INDEX($AS:$AS,$CI261+2),"")</f>
      </c>
      <c r="AW261">
        <f>IF($CJ261&gt;=3,INDEX($AS:$AS,$CI261+3),"")</f>
      </c>
      <c r="AX261">
        <f>IF($CJ261&gt;=4,INDEX($AS:$AS,$CI261+4),"")</f>
      </c>
      <c r="AY261">
        <f>IF($CJ261&gt;=5,INDEX($AS:$AS,$CI261+5),"")</f>
      </c>
      <c r="AZ261">
        <f>IF($CJ261&gt;=6,INDEX($AS:$AS,$CI261+6),"")</f>
      </c>
      <c r="BA261">
        <f>IF($CJ261&gt;=7,INDEX($AS:$AS,$CI261+7),"")</f>
      </c>
      <c r="BB261">
        <f>IF($CJ261&gt;=8,INDEX($AS:$AS,$CI261+8),"")</f>
      </c>
      <c r="BC261">
        <f>IF($CJ261&gt;=9,INDEX($AS:$AS,$CI261+9),"")</f>
      </c>
      <c r="BD261">
        <f>IF($CJ261&gt;=10,INDEX($AS:$AS,$CI261+10),"")</f>
      </c>
      <c r="BE261">
        <f>IF($CJ261&gt;=11,INDEX($AS:$AS,$CI261+11),"")</f>
      </c>
      <c r="BF261">
        <f>IF($CJ261&gt;=12,INDEX($AS:$AS,$CI261+12),"")</f>
      </c>
      <c r="BG261">
        <f>IF($CJ261&gt;=13,INDEX($AS:$AS,$CI261+13),"")</f>
      </c>
      <c r="BH261">
        <f>IF($CJ261&gt;=14,INDEX($AS:$AS,$CI261+14),"")</f>
      </c>
      <c r="BI261">
        <f>IF($CJ261&gt;=15,INDEX($AS:$AS,$CI261+15),"")</f>
      </c>
      <c r="BJ261">
        <f>IF($CJ261&gt;=16,INDEX($AS:$AS,$CI261+16),"")</f>
      </c>
      <c r="BK261">
        <f>IF($CJ261&gt;=17,INDEX($AS:$AS,$CI261+17),"")</f>
      </c>
      <c r="BL261">
        <f>IF($CJ261&gt;=18,INDEX($AS:$AS,$CI261+18),"")</f>
      </c>
      <c r="BM261">
        <f>IF($CJ261&gt;=19,INDEX($AS:$AS,$CI261+19),"")</f>
      </c>
      <c r="BN261">
        <f>IF($CJ261&gt;=20,INDEX($AS:$AS,$CI261+20),"")</f>
      </c>
      <c r="BO261">
        <f>IF($CJ261&gt;=21,INDEX($AS:$AS,$CI261+21),"")</f>
      </c>
      <c r="BP261">
        <f>IF($CJ261&gt;=22,INDEX($AS:$AS,$CI261+22),"")</f>
      </c>
      <c r="BQ261">
        <f>IF($CJ261&gt;=23,INDEX($AS:$AS,$CI261+23),"")</f>
      </c>
      <c r="BR261">
        <f>IF($CJ261&gt;=24,INDEX($AS:$AS,$CI261+24),"")</f>
      </c>
      <c r="BS261">
        <f>IF($CJ261&gt;=25,INDEX($AS:$AS,$CI261+25),"")</f>
      </c>
      <c r="BT261">
        <f>IF($CJ261&gt;=26,INDEX($AS:$AS,$CI261+26),"")</f>
      </c>
      <c r="BU261">
        <f>IF($CJ261&gt;=27,INDEX($AS:$AS,$CI261+27),"")</f>
      </c>
      <c r="BV261">
        <f>IF($CJ261&gt;=28,INDEX($AS:$AS,$CI261+28),"")</f>
      </c>
      <c r="BW261">
        <f>IF($CJ261&gt;=29,INDEX($AS:$AS,$CI261+29),"")</f>
      </c>
      <c r="BX261">
        <f>IF($CJ261&gt;=30,INDEX($AS:$AS,$CI261+30),"")</f>
      </c>
      <c r="BY261">
        <f>IF($CJ261&gt;=31,INDEX($AS:$AS,$CI261+31),"")</f>
      </c>
      <c r="BZ261">
        <f>IF($CJ261&gt;=32,INDEX($AS:$AS,$CI261+32),"")</f>
      </c>
      <c r="CA261">
        <f>IF($CJ261&gt;=33,INDEX($AS:$AS,$CI261+33),"")</f>
      </c>
      <c r="CB261">
        <f>IF($CJ261&gt;=34,INDEX($AS:$AS,$CI261+34),"")</f>
      </c>
      <c r="CC261">
        <f>IF($CJ261&gt;=35,INDEX($AS:$AS,$CI261+35),"")</f>
      </c>
      <c r="CD261">
        <f>IF($CJ261&gt;=36,INDEX($AS:$AS,$CI261+36),"")</f>
      </c>
      <c r="CE261">
        <f>IF($CJ261&gt;=37,INDEX($AS:$AS,$CI261+37),"")</f>
      </c>
      <c r="CF261">
        <f>IF($CJ261&gt;=38,INDEX($AS:$AS,$CI261+38),"")</f>
      </c>
      <c r="CG261">
        <f>IF($CJ261&gt;=39,INDEX($AS:$AS,$CI261+39),"")</f>
      </c>
      <c r="CH261">
        <f>IF($CJ261&gt;=40,INDEX($AS:$AS,$CI261+40),"")</f>
      </c>
      <c r="CI261">
        <f>IFERROR(MATCH($AR261,$AS$2:$AS$133,0)+1,0)</f>
      </c>
      <c r="CJ261">
        <f>IFERROR(INDEX($AT$2:$AT$133,MATCH($AR261,$AS$2:$AS$133,0)),0)</f>
      </c>
      <c r="CK261">
        <f>IFERROR(LEFT($O261,FIND(" - ",$O261)-1),$O261)</f>
      </c>
      <c r="CL261" t="s">
        <v>239</v>
      </c>
      <c r="CN261">
        <f>IF($DI261&gt;=1,INDEX($CL:$CL,$DH261+1),"")</f>
      </c>
      <c r="CO261">
        <f>IF($DI261&gt;=2,INDEX($CL:$CL,$DH261+2),"")</f>
      </c>
      <c r="CP261">
        <f>IF($DI261&gt;=3,INDEX($CL:$CL,$DH261+3),"")</f>
      </c>
      <c r="CQ261">
        <f>IF($DI261&gt;=4,INDEX($CL:$CL,$DH261+4),"")</f>
      </c>
      <c r="CR261">
        <f>IF($DI261&gt;=5,INDEX($CL:$CL,$DH261+5),"")</f>
      </c>
      <c r="CS261">
        <f>IF($DI261&gt;=6,INDEX($CL:$CL,$DH261+6),"")</f>
      </c>
      <c r="CT261">
        <f>IF($DI261&gt;=7,INDEX($CL:$CL,$DH261+7),"")</f>
      </c>
      <c r="CU261">
        <f>IF($DI261&gt;=8,INDEX($CL:$CL,$DH261+8),"")</f>
      </c>
      <c r="CV261">
        <f>IF($DI261&gt;=9,INDEX($CL:$CL,$DH261+9),"")</f>
      </c>
      <c r="CW261">
        <f>IF($DI261&gt;=10,INDEX($CL:$CL,$DH261+10),"")</f>
      </c>
      <c r="CX261">
        <f>IF($DI261&gt;=11,INDEX($CL:$CL,$DH261+11),"")</f>
      </c>
      <c r="CY261">
        <f>IF($DI261&gt;=12,INDEX($CL:$CL,$DH261+12),"")</f>
      </c>
      <c r="CZ261">
        <f>IF($DI261&gt;=13,INDEX($CL:$CL,$DH261+13),"")</f>
      </c>
      <c r="DA261">
        <f>IF($DI261&gt;=14,INDEX($CL:$CL,$DH261+14),"")</f>
      </c>
      <c r="DB261">
        <f>IF($DI261&gt;=15,INDEX($CL:$CL,$DH261+15),"")</f>
      </c>
      <c r="DC261">
        <f>IF($DI261&gt;=16,INDEX($CL:$CL,$DH261+16),"")</f>
      </c>
      <c r="DD261">
        <f>IF($DI261&gt;=17,INDEX($CL:$CL,$DH261+17),"")</f>
      </c>
      <c r="DE261">
        <f>IF($DI261&gt;=18,INDEX($CL:$CL,$DH261+18),"")</f>
      </c>
      <c r="DF261">
        <f>IF($DI261&gt;=19,INDEX($CL:$CL,$DH261+19),"")</f>
      </c>
      <c r="DG261">
        <f>IF($DI261&gt;=20,INDEX($CL:$CL,$DH261+20),"")</f>
      </c>
      <c r="DH261">
        <f>IFERROR(MATCH($CK261,$CL$2:$CL$1558,0)+1,0)</f>
      </c>
      <c r="DI261">
        <f>IFERROR(INDEX($CM$2:$CM$1558,MATCH($CK261,$CL$2:$CL$1558,0)),0)</f>
      </c>
      <c r="DJ261">
        <f>IFERROR(INDEX($AQ:$AQ,MATCH($K261,$AP:$AP,0))&amp;"","")</f>
      </c>
      <c r="DN261">
        <f>IF($GQ261&gt;=1,INDEX($DK:$DK,$GP261+1),"")</f>
      </c>
      <c r="DO261">
        <f>IF($GQ261&gt;=2,INDEX($DK:$DK,$GP261+2),"")</f>
      </c>
      <c r="DP261">
        <f>IF($GQ261&gt;=3,INDEX($DK:$DK,$GP261+3),"")</f>
      </c>
      <c r="DQ261">
        <f>IF($GQ261&gt;=4,INDEX($DK:$DK,$GP261+4),"")</f>
      </c>
      <c r="DR261">
        <f>IF($GQ261&gt;=5,INDEX($DK:$DK,$GP261+5),"")</f>
      </c>
      <c r="DS261">
        <f>IF($GQ261&gt;=6,INDEX($DK:$DK,$GP261+6),"")</f>
      </c>
      <c r="DT261">
        <f>IF($GQ261&gt;=7,INDEX($DK:$DK,$GP261+7),"")</f>
      </c>
      <c r="DU261">
        <f>IF($GQ261&gt;=8,INDEX($DK:$DK,$GP261+8),"")</f>
      </c>
      <c r="DV261">
        <f>IF($GQ261&gt;=9,INDEX($DK:$DK,$GP261+9),"")</f>
      </c>
      <c r="DW261">
        <f>IF($GQ261&gt;=10,INDEX($DK:$DK,$GP261+10),"")</f>
      </c>
      <c r="DX261">
        <f>IF($GQ261&gt;=11,INDEX($DK:$DK,$GP261+11),"")</f>
      </c>
      <c r="DY261">
        <f>IF($GQ261&gt;=12,INDEX($DK:$DK,$GP261+12),"")</f>
      </c>
      <c r="DZ261">
        <f>IF($GQ261&gt;=13,INDEX($DK:$DK,$GP261+13),"")</f>
      </c>
      <c r="EA261">
        <f>IF($GQ261&gt;=14,INDEX($DK:$DK,$GP261+14),"")</f>
      </c>
      <c r="EB261">
        <f>IF($GQ261&gt;=15,INDEX($DK:$DK,$GP261+15),"")</f>
      </c>
      <c r="EC261">
        <f>IF($GQ261&gt;=16,INDEX($DK:$DK,$GP261+16),"")</f>
      </c>
      <c r="ED261">
        <f>IF($GQ261&gt;=17,INDEX($DK:$DK,$GP261+17),"")</f>
      </c>
      <c r="EE261">
        <f>IF($GQ261&gt;=18,INDEX($DK:$DK,$GP261+18),"")</f>
      </c>
      <c r="EF261">
        <f>IF($GQ261&gt;=19,INDEX($DK:$DK,$GP261+19),"")</f>
      </c>
      <c r="EG261">
        <f>IF($GQ261&gt;=20,INDEX($DK:$DK,$GP261+20),"")</f>
      </c>
      <c r="EH261">
        <f>IF($GQ261&gt;=21,INDEX($DK:$DK,$GP261+21),"")</f>
      </c>
      <c r="EI261">
        <f>IF($GQ261&gt;=22,INDEX($DK:$DK,$GP261+22),"")</f>
      </c>
      <c r="EJ261">
        <f>IF($GQ261&gt;=23,INDEX($DK:$DK,$GP261+23),"")</f>
      </c>
      <c r="EK261">
        <f>IF($GQ261&gt;=24,INDEX($DK:$DK,$GP261+24),"")</f>
      </c>
      <c r="EL261">
        <f>IF($GQ261&gt;=25,INDEX($DK:$DK,$GP261+25),"")</f>
      </c>
      <c r="EM261">
        <f>IF($GQ261&gt;=26,INDEX($DK:$DK,$GP261+26),"")</f>
      </c>
      <c r="EN261">
        <f>IF($GQ261&gt;=27,INDEX($DK:$DK,$GP261+27),"")</f>
      </c>
      <c r="EO261">
        <f>IF($GQ261&gt;=28,INDEX($DK:$DK,$GP261+28),"")</f>
      </c>
      <c r="EP261">
        <f>IF($GQ261&gt;=29,INDEX($DK:$DK,$GP261+29),"")</f>
      </c>
      <c r="EQ261">
        <f>IF($GQ261&gt;=30,INDEX($DK:$DK,$GP261+30),"")</f>
      </c>
      <c r="ER261">
        <f>IF($GQ261&gt;=31,INDEX($DK:$DK,$GP261+31),"")</f>
      </c>
      <c r="ES261">
        <f>IF($GQ261&gt;=32,INDEX($DK:$DK,$GP261+32),"")</f>
      </c>
      <c r="ET261">
        <f>IF($GQ261&gt;=33,INDEX($DK:$DK,$GP261+33),"")</f>
      </c>
      <c r="EU261">
        <f>IF($GQ261&gt;=34,INDEX($DK:$DK,$GP261+34),"")</f>
      </c>
      <c r="EV261">
        <f>IF($GQ261&gt;=35,INDEX($DK:$DK,$GP261+35),"")</f>
      </c>
      <c r="EW261">
        <f>IF($GQ261&gt;=36,INDEX($DK:$DK,$GP261+36),"")</f>
      </c>
      <c r="EX261">
        <f>IF($GQ261&gt;=37,INDEX($DK:$DK,$GP261+37),"")</f>
      </c>
      <c r="EY261">
        <f>IF($GQ261&gt;=38,INDEX($DK:$DK,$GP261+38),"")</f>
      </c>
      <c r="EZ261">
        <f>IF($GQ261&gt;=39,INDEX($DK:$DK,$GP261+39),"")</f>
      </c>
      <c r="FA261">
        <f>IF($GQ261&gt;=40,INDEX($DK:$DK,$GP261+40),"")</f>
      </c>
      <c r="FB261">
        <f>IF($GQ261&gt;=1,INDEX($DL:$DL,$GP261+1),"")</f>
      </c>
      <c r="FC261">
        <f>IF($GQ261&gt;=2,INDEX($DL:$DL,$GP261+2),"")</f>
      </c>
      <c r="FD261">
        <f>IF($GQ261&gt;=3,INDEX($DL:$DL,$GP261+3),"")</f>
      </c>
      <c r="FE261">
        <f>IF($GQ261&gt;=4,INDEX($DL:$DL,$GP261+4),"")</f>
      </c>
      <c r="FF261">
        <f>IF($GQ261&gt;=5,INDEX($DL:$DL,$GP261+5),"")</f>
      </c>
      <c r="FG261">
        <f>IF($GQ261&gt;=6,INDEX($DL:$DL,$GP261+6),"")</f>
      </c>
      <c r="FH261">
        <f>IF($GQ261&gt;=7,INDEX($DL:$DL,$GP261+7),"")</f>
      </c>
      <c r="FI261">
        <f>IF($GQ261&gt;=8,INDEX($DL:$DL,$GP261+8),"")</f>
      </c>
      <c r="FJ261">
        <f>IF($GQ261&gt;=9,INDEX($DL:$DL,$GP261+9),"")</f>
      </c>
      <c r="FK261">
        <f>IF($GQ261&gt;=10,INDEX($DL:$DL,$GP261+10),"")</f>
      </c>
      <c r="FL261">
        <f>IF($GQ261&gt;=11,INDEX($DL:$DL,$GP261+11),"")</f>
      </c>
      <c r="FM261">
        <f>IF($GQ261&gt;=12,INDEX($DL:$DL,$GP261+12),"")</f>
      </c>
      <c r="FN261">
        <f>IF($GQ261&gt;=13,INDEX($DL:$DL,$GP261+13),"")</f>
      </c>
      <c r="FO261">
        <f>IF($GQ261&gt;=14,INDEX($DL:$DL,$GP261+14),"")</f>
      </c>
      <c r="FP261">
        <f>IF($GQ261&gt;=15,INDEX($DL:$DL,$GP261+15),"")</f>
      </c>
      <c r="FQ261">
        <f>IF($GQ261&gt;=16,INDEX($DL:$DL,$GP261+16),"")</f>
      </c>
      <c r="FR261">
        <f>IF($GQ261&gt;=17,INDEX($DL:$DL,$GP261+17),"")</f>
      </c>
      <c r="FS261">
        <f>IF($GQ261&gt;=18,INDEX($DL:$DL,$GP261+18),"")</f>
      </c>
      <c r="FT261">
        <f>IF($GQ261&gt;=19,INDEX($DL:$DL,$GP261+19),"")</f>
      </c>
      <c r="FU261">
        <f>IF($GQ261&gt;=20,INDEX($DL:$DL,$GP261+20),"")</f>
      </c>
      <c r="FV261">
        <f>IF($GQ261&gt;=21,INDEX($DL:$DL,$GP261+21),"")</f>
      </c>
      <c r="FW261">
        <f>IF($GQ261&gt;=22,INDEX($DL:$DL,$GP261+22),"")</f>
      </c>
      <c r="FX261">
        <f>IF($GQ261&gt;=23,INDEX($DL:$DL,$GP261+23),"")</f>
      </c>
      <c r="FY261">
        <f>IF($GQ261&gt;=24,INDEX($DL:$DL,$GP261+24),"")</f>
      </c>
      <c r="FZ261">
        <f>IF($GQ261&gt;=25,INDEX($DL:$DL,$GP261+25),"")</f>
      </c>
      <c r="GA261">
        <f>IF($GQ261&gt;=26,INDEX($DL:$DL,$GP261+26),"")</f>
      </c>
      <c r="GB261">
        <f>IF($GQ261&gt;=27,INDEX($DL:$DL,$GP261+27),"")</f>
      </c>
      <c r="GC261">
        <f>IF($GQ261&gt;=28,INDEX($DL:$DL,$GP261+28),"")</f>
      </c>
      <c r="GD261">
        <f>IF($GQ261&gt;=29,INDEX($DL:$DL,$GP261+29),"")</f>
      </c>
      <c r="GE261">
        <f>IF($GQ261&gt;=30,INDEX($DL:$DL,$GP261+30),"")</f>
      </c>
      <c r="GF261">
        <f>IF($GQ261&gt;=31,INDEX($DL:$DL,$GP261+31),"")</f>
      </c>
      <c r="GG261">
        <f>IF($GQ261&gt;=32,INDEX($DL:$DL,$GP261+32),"")</f>
      </c>
      <c r="GH261">
        <f>IF($GQ261&gt;=33,INDEX($DL:$DL,$GP261+33),"")</f>
      </c>
      <c r="GI261">
        <f>IF($GQ261&gt;=34,INDEX($DL:$DL,$GP261+34),"")</f>
      </c>
      <c r="GJ261">
        <f>IF($GQ261&gt;=35,INDEX($DL:$DL,$GP261+35),"")</f>
      </c>
      <c r="GK261">
        <f>IF($GQ261&gt;=36,INDEX($DL:$DL,$GP261+36),"")</f>
      </c>
      <c r="GL261">
        <f>IF($GQ261&gt;=37,INDEX($DL:$DL,$GP261+37),"")</f>
      </c>
      <c r="GM261">
        <f>IF($GQ261&gt;=38,INDEX($DL:$DL,$GP261+38),"")</f>
      </c>
      <c r="GN261">
        <f>IF($GQ261&gt;=39,INDEX($DL:$DL,$GP261+39),"")</f>
      </c>
      <c r="GO261">
        <f>IF($GQ261&gt;=40,INDEX($DL:$DL,$GP261+40),"")</f>
      </c>
      <c r="GP261">
        <f>IFERROR(MATCH($DJ261,$DK$2:$DK$148,0)+1,0)</f>
      </c>
      <c r="GQ261">
        <f>IFERROR(INDEX($DM$2:$DM$148,MATCH($DJ261,$DK$2:$DK$148,0)),0)</f>
      </c>
      <c r="GR261">
        <f>IFERROR(MATCH($L261,$DN$261:$FA$261,0),0)</f>
      </c>
      <c r="GS261">
        <f>IF($GR261&gt;0,INDEX($FB$261:$GO$261,$GR261),"")</f>
      </c>
      <c r="GT261" t="s">
        <v>669</v>
      </c>
      <c r="GV261">
        <f>IF($JE261&gt;=1,INDEX($GT:$GT,$JD261+1),"")</f>
      </c>
      <c r="GW261">
        <f>IF($JE261&gt;=2,INDEX($GT:$GT,$JD261+2),"")</f>
      </c>
      <c r="GX261">
        <f>IF($JE261&gt;=3,INDEX($GT:$GT,$JD261+3),"")</f>
      </c>
      <c r="GY261">
        <f>IF($JE261&gt;=4,INDEX($GT:$GT,$JD261+4),"")</f>
      </c>
      <c r="GZ261">
        <f>IF($JE261&gt;=5,INDEX($GT:$GT,$JD261+5),"")</f>
      </c>
      <c r="HA261">
        <f>IF($JE261&gt;=6,INDEX($GT:$GT,$JD261+6),"")</f>
      </c>
      <c r="HB261">
        <f>IF($JE261&gt;=7,INDEX($GT:$GT,$JD261+7),"")</f>
      </c>
      <c r="HC261">
        <f>IF($JE261&gt;=8,INDEX($GT:$GT,$JD261+8),"")</f>
      </c>
      <c r="HD261">
        <f>IF($JE261&gt;=9,INDEX($GT:$GT,$JD261+9),"")</f>
      </c>
      <c r="HE261">
        <f>IF($JE261&gt;=10,INDEX($GT:$GT,$JD261+10),"")</f>
      </c>
      <c r="HF261">
        <f>IF($JE261&gt;=11,INDEX($GT:$GT,$JD261+11),"")</f>
      </c>
      <c r="HG261">
        <f>IF($JE261&gt;=12,INDEX($GT:$GT,$JD261+12),"")</f>
      </c>
      <c r="HH261">
        <f>IF($JE261&gt;=13,INDEX($GT:$GT,$JD261+13),"")</f>
      </c>
      <c r="HI261">
        <f>IF($JE261&gt;=14,INDEX($GT:$GT,$JD261+14),"")</f>
      </c>
      <c r="HJ261">
        <f>IF($JE261&gt;=15,INDEX($GT:$GT,$JD261+15),"")</f>
      </c>
      <c r="HK261">
        <f>IF($JE261&gt;=16,INDEX($GT:$GT,$JD261+16),"")</f>
      </c>
      <c r="HL261">
        <f>IF($JE261&gt;=17,INDEX($GT:$GT,$JD261+17),"")</f>
      </c>
      <c r="HM261">
        <f>IF($JE261&gt;=18,INDEX($GT:$GT,$JD261+18),"")</f>
      </c>
      <c r="HN261">
        <f>IF($JE261&gt;=19,INDEX($GT:$GT,$JD261+19),"")</f>
      </c>
      <c r="HO261">
        <f>IF($JE261&gt;=20,INDEX($GT:$GT,$JD261+20),"")</f>
      </c>
      <c r="HP261">
        <f>IF($JE261&gt;=21,INDEX($GT:$GT,$JD261+21),"")</f>
      </c>
      <c r="HQ261">
        <f>IF($JE261&gt;=22,INDEX($GT:$GT,$JD261+22),"")</f>
      </c>
      <c r="HR261">
        <f>IF($JE261&gt;=23,INDEX($GT:$GT,$JD261+23),"")</f>
      </c>
      <c r="HS261">
        <f>IF($JE261&gt;=24,INDEX($GT:$GT,$JD261+24),"")</f>
      </c>
      <c r="HT261">
        <f>IF($JE261&gt;=25,INDEX($GT:$GT,$JD261+25),"")</f>
      </c>
      <c r="HU261">
        <f>IF($JE261&gt;=26,INDEX($GT:$GT,$JD261+26),"")</f>
      </c>
      <c r="HV261">
        <f>IF($JE261&gt;=27,INDEX($GT:$GT,$JD261+27),"")</f>
      </c>
      <c r="HW261">
        <f>IF($JE261&gt;=28,INDEX($GT:$GT,$JD261+28),"")</f>
      </c>
      <c r="HX261">
        <f>IF($JE261&gt;=29,INDEX($GT:$GT,$JD261+29),"")</f>
      </c>
      <c r="HY261">
        <f>IF($JE261&gt;=30,INDEX($GT:$GT,$JD261+30),"")</f>
      </c>
      <c r="HZ261">
        <f>IF($JE261&gt;=31,INDEX($GT:$GT,$JD261+31),"")</f>
      </c>
      <c r="IA261">
        <f>IF($JE261&gt;=32,INDEX($GT:$GT,$JD261+32),"")</f>
      </c>
      <c r="IB261">
        <f>IF($JE261&gt;=33,INDEX($GT:$GT,$JD261+33),"")</f>
      </c>
      <c r="IC261">
        <f>IF($JE261&gt;=34,INDEX($GT:$GT,$JD261+34),"")</f>
      </c>
      <c r="ID261">
        <f>IF($JE261&gt;=35,INDEX($GT:$GT,$JD261+35),"")</f>
      </c>
      <c r="IE261">
        <f>IF($JE261&gt;=36,INDEX($GT:$GT,$JD261+36),"")</f>
      </c>
      <c r="IF261">
        <f>IF($JE261&gt;=37,INDEX($GT:$GT,$JD261+37),"")</f>
      </c>
      <c r="IG261">
        <f>IF($JE261&gt;=38,INDEX($GT:$GT,$JD261+38),"")</f>
      </c>
      <c r="IH261">
        <f>IF($JE261&gt;=39,INDEX($GT:$GT,$JD261+39),"")</f>
      </c>
      <c r="II261">
        <f>IF($JE261&gt;=40,INDEX($GT:$GT,$JD261+40),"")</f>
      </c>
      <c r="IJ261">
        <f>IF($JE261&gt;=41,INDEX($GT:$GT,$JD261+41),"")</f>
      </c>
      <c r="IK261">
        <f>IF($JE261&gt;=42,INDEX($GT:$GT,$JD261+42),"")</f>
      </c>
      <c r="IL261">
        <f>IF($JE261&gt;=43,INDEX($GT:$GT,$JD261+43),"")</f>
      </c>
      <c r="IM261">
        <f>IF($JE261&gt;=44,INDEX($GT:$GT,$JD261+44),"")</f>
      </c>
      <c r="IN261">
        <f>IF($JE261&gt;=45,INDEX($GT:$GT,$JD261+45),"")</f>
      </c>
      <c r="IO261">
        <f>IF($JE261&gt;=46,INDEX($GT:$GT,$JD261+46),"")</f>
      </c>
      <c r="IP261">
        <f>IF($JE261&gt;=47,INDEX($GT:$GT,$JD261+47),"")</f>
      </c>
      <c r="IQ261">
        <f>IF($JE261&gt;=48,INDEX($GT:$GT,$JD261+48),"")</f>
      </c>
      <c r="IR261">
        <f>IF($JE261&gt;=49,INDEX($GT:$GT,$JD261+49),"")</f>
      </c>
      <c r="IS261">
        <f>IF($JE261&gt;=50,INDEX($GT:$GT,$JD261+50),"")</f>
      </c>
      <c r="IT261">
        <f>IF($JE261&gt;=51,INDEX($GT:$GT,$JD261+51),"")</f>
      </c>
      <c r="IU261">
        <f>IF($JE261&gt;=52,INDEX($GT:$GT,$JD261+52),"")</f>
      </c>
      <c r="IV261">
        <f>IF($JE261&gt;=53,INDEX($GT:$GT,$JD261+53),"")</f>
      </c>
      <c r="IW261">
        <f>IF($JE261&gt;=54,INDEX($GT:$GT,$JD261+54),"")</f>
      </c>
      <c r="IX261">
        <f>IF($JE261&gt;=55,INDEX($GT:$GT,$JD261+55),"")</f>
      </c>
      <c r="IY261">
        <f>IF($JE261&gt;=56,INDEX($GT:$GT,$JD261+56),"")</f>
      </c>
      <c r="IZ261">
        <f>IF($JE261&gt;=57,INDEX($GT:$GT,$JD261+57),"")</f>
      </c>
      <c r="JA261">
        <f>IF($JE261&gt;=58,INDEX($GT:$GT,$JD261+58),"")</f>
      </c>
      <c r="JB261">
        <f>IF($JE261&gt;=59,INDEX($GT:$GT,$JD261+59),"")</f>
      </c>
      <c r="JC261">
        <f>IF($JE261&gt;=60,INDEX($GT:$GT,$JD261+60),"")</f>
      </c>
      <c r="JD261">
        <f>IFERROR(MATCH($GS261,$GT$2:$GT$322,0)+1,0)</f>
      </c>
      <c r="JE261">
        <f>IFERROR(INDEX($GU$2:$GU$322,MATCH($GS261,$GT$2:$GT$322,0)),0)</f>
      </c>
      <c r="JF261" t="s">
        <v>28</v>
      </c>
      <c r="JG261" t="s">
        <v>28</v>
      </c>
    </row>
    <row r="262" spans="1:267" x14ac:dyDescent="0.25">
      <c r="J262" s="1"/>
      <c r="K262" s="1"/>
      <c r="L262" s="1"/>
      <c r="M262" s="1"/>
      <c r="N262" s="1">
        <f>IFERROR(IF(FIND(" - ",$J262)&gt;0,MID($J262,FIND(" - ",$J262)+3,LEN($J262)),""),"")</f>
      </c>
      <c r="P262" s="1"/>
      <c r="S262" t="s">
        <v>28</v>
      </c>
      <c r="U262">
        <f>IF(OR($S262="",$T262=""),"",IFERROR($S262/$T262,0))</f>
      </c>
      <c r="V262">
        <f>IF($S262="","",
IF($K262="","",
IF(ISNUMBER(SEARCH("exempt",LOWER($K262))),0,
$S262*(VALUE(SUBSTITUTE($K262,"%",""))/100))))</f>
      </c>
      <c r="AB262">
        <f>IF($S262="","",
SUM($S262,$V262,$Z262,$W262,$Y262)-
IF($AA262="",0,VALUE($AA262)))</f>
      </c>
      <c r="AJ262" t="s">
        <v>917</v>
      </c>
      <c r="AR262">
        <f>IFERROR(LEFT($J262,FIND(" - ",$J262)-1),$J262)</f>
      </c>
      <c r="AU262">
        <f>IF($CJ262&gt;=1,INDEX($AS:$AS,$CI262+1),"")</f>
      </c>
      <c r="AV262">
        <f>IF($CJ262&gt;=2,INDEX($AS:$AS,$CI262+2),"")</f>
      </c>
      <c r="AW262">
        <f>IF($CJ262&gt;=3,INDEX($AS:$AS,$CI262+3),"")</f>
      </c>
      <c r="AX262">
        <f>IF($CJ262&gt;=4,INDEX($AS:$AS,$CI262+4),"")</f>
      </c>
      <c r="AY262">
        <f>IF($CJ262&gt;=5,INDEX($AS:$AS,$CI262+5),"")</f>
      </c>
      <c r="AZ262">
        <f>IF($CJ262&gt;=6,INDEX($AS:$AS,$CI262+6),"")</f>
      </c>
      <c r="BA262">
        <f>IF($CJ262&gt;=7,INDEX($AS:$AS,$CI262+7),"")</f>
      </c>
      <c r="BB262">
        <f>IF($CJ262&gt;=8,INDEX($AS:$AS,$CI262+8),"")</f>
      </c>
      <c r="BC262">
        <f>IF($CJ262&gt;=9,INDEX($AS:$AS,$CI262+9),"")</f>
      </c>
      <c r="BD262">
        <f>IF($CJ262&gt;=10,INDEX($AS:$AS,$CI262+10),"")</f>
      </c>
      <c r="BE262">
        <f>IF($CJ262&gt;=11,INDEX($AS:$AS,$CI262+11),"")</f>
      </c>
      <c r="BF262">
        <f>IF($CJ262&gt;=12,INDEX($AS:$AS,$CI262+12),"")</f>
      </c>
      <c r="BG262">
        <f>IF($CJ262&gt;=13,INDEX($AS:$AS,$CI262+13),"")</f>
      </c>
      <c r="BH262">
        <f>IF($CJ262&gt;=14,INDEX($AS:$AS,$CI262+14),"")</f>
      </c>
      <c r="BI262">
        <f>IF($CJ262&gt;=15,INDEX($AS:$AS,$CI262+15),"")</f>
      </c>
      <c r="BJ262">
        <f>IF($CJ262&gt;=16,INDEX($AS:$AS,$CI262+16),"")</f>
      </c>
      <c r="BK262">
        <f>IF($CJ262&gt;=17,INDEX($AS:$AS,$CI262+17),"")</f>
      </c>
      <c r="BL262">
        <f>IF($CJ262&gt;=18,INDEX($AS:$AS,$CI262+18),"")</f>
      </c>
      <c r="BM262">
        <f>IF($CJ262&gt;=19,INDEX($AS:$AS,$CI262+19),"")</f>
      </c>
      <c r="BN262">
        <f>IF($CJ262&gt;=20,INDEX($AS:$AS,$CI262+20),"")</f>
      </c>
      <c r="BO262">
        <f>IF($CJ262&gt;=21,INDEX($AS:$AS,$CI262+21),"")</f>
      </c>
      <c r="BP262">
        <f>IF($CJ262&gt;=22,INDEX($AS:$AS,$CI262+22),"")</f>
      </c>
      <c r="BQ262">
        <f>IF($CJ262&gt;=23,INDEX($AS:$AS,$CI262+23),"")</f>
      </c>
      <c r="BR262">
        <f>IF($CJ262&gt;=24,INDEX($AS:$AS,$CI262+24),"")</f>
      </c>
      <c r="BS262">
        <f>IF($CJ262&gt;=25,INDEX($AS:$AS,$CI262+25),"")</f>
      </c>
      <c r="BT262">
        <f>IF($CJ262&gt;=26,INDEX($AS:$AS,$CI262+26),"")</f>
      </c>
      <c r="BU262">
        <f>IF($CJ262&gt;=27,INDEX($AS:$AS,$CI262+27),"")</f>
      </c>
      <c r="BV262">
        <f>IF($CJ262&gt;=28,INDEX($AS:$AS,$CI262+28),"")</f>
      </c>
      <c r="BW262">
        <f>IF($CJ262&gt;=29,INDEX($AS:$AS,$CI262+29),"")</f>
      </c>
      <c r="BX262">
        <f>IF($CJ262&gt;=30,INDEX($AS:$AS,$CI262+30),"")</f>
      </c>
      <c r="BY262">
        <f>IF($CJ262&gt;=31,INDEX($AS:$AS,$CI262+31),"")</f>
      </c>
      <c r="BZ262">
        <f>IF($CJ262&gt;=32,INDEX($AS:$AS,$CI262+32),"")</f>
      </c>
      <c r="CA262">
        <f>IF($CJ262&gt;=33,INDEX($AS:$AS,$CI262+33),"")</f>
      </c>
      <c r="CB262">
        <f>IF($CJ262&gt;=34,INDEX($AS:$AS,$CI262+34),"")</f>
      </c>
      <c r="CC262">
        <f>IF($CJ262&gt;=35,INDEX($AS:$AS,$CI262+35),"")</f>
      </c>
      <c r="CD262">
        <f>IF($CJ262&gt;=36,INDEX($AS:$AS,$CI262+36),"")</f>
      </c>
      <c r="CE262">
        <f>IF($CJ262&gt;=37,INDEX($AS:$AS,$CI262+37),"")</f>
      </c>
      <c r="CF262">
        <f>IF($CJ262&gt;=38,INDEX($AS:$AS,$CI262+38),"")</f>
      </c>
      <c r="CG262">
        <f>IF($CJ262&gt;=39,INDEX($AS:$AS,$CI262+39),"")</f>
      </c>
      <c r="CH262">
        <f>IF($CJ262&gt;=40,INDEX($AS:$AS,$CI262+40),"")</f>
      </c>
      <c r="CI262">
        <f>IFERROR(MATCH($AR262,$AS$2:$AS$133,0)+1,0)</f>
      </c>
      <c r="CJ262">
        <f>IFERROR(INDEX($AT$2:$AT$133,MATCH($AR262,$AS$2:$AS$133,0)),0)</f>
      </c>
      <c r="CK262">
        <f>IFERROR(LEFT($O262,FIND(" - ",$O262)-1),$O262)</f>
      </c>
      <c r="CL262" t="s">
        <v>255</v>
      </c>
      <c r="CN262">
        <f>IF($DI262&gt;=1,INDEX($CL:$CL,$DH262+1),"")</f>
      </c>
      <c r="CO262">
        <f>IF($DI262&gt;=2,INDEX($CL:$CL,$DH262+2),"")</f>
      </c>
      <c r="CP262">
        <f>IF($DI262&gt;=3,INDEX($CL:$CL,$DH262+3),"")</f>
      </c>
      <c r="CQ262">
        <f>IF($DI262&gt;=4,INDEX($CL:$CL,$DH262+4),"")</f>
      </c>
      <c r="CR262">
        <f>IF($DI262&gt;=5,INDEX($CL:$CL,$DH262+5),"")</f>
      </c>
      <c r="CS262">
        <f>IF($DI262&gt;=6,INDEX($CL:$CL,$DH262+6),"")</f>
      </c>
      <c r="CT262">
        <f>IF($DI262&gt;=7,INDEX($CL:$CL,$DH262+7),"")</f>
      </c>
      <c r="CU262">
        <f>IF($DI262&gt;=8,INDEX($CL:$CL,$DH262+8),"")</f>
      </c>
      <c r="CV262">
        <f>IF($DI262&gt;=9,INDEX($CL:$CL,$DH262+9),"")</f>
      </c>
      <c r="CW262">
        <f>IF($DI262&gt;=10,INDEX($CL:$CL,$DH262+10),"")</f>
      </c>
      <c r="CX262">
        <f>IF($DI262&gt;=11,INDEX($CL:$CL,$DH262+11),"")</f>
      </c>
      <c r="CY262">
        <f>IF($DI262&gt;=12,INDEX($CL:$CL,$DH262+12),"")</f>
      </c>
      <c r="CZ262">
        <f>IF($DI262&gt;=13,INDEX($CL:$CL,$DH262+13),"")</f>
      </c>
      <c r="DA262">
        <f>IF($DI262&gt;=14,INDEX($CL:$CL,$DH262+14),"")</f>
      </c>
      <c r="DB262">
        <f>IF($DI262&gt;=15,INDEX($CL:$CL,$DH262+15),"")</f>
      </c>
      <c r="DC262">
        <f>IF($DI262&gt;=16,INDEX($CL:$CL,$DH262+16),"")</f>
      </c>
      <c r="DD262">
        <f>IF($DI262&gt;=17,INDEX($CL:$CL,$DH262+17),"")</f>
      </c>
      <c r="DE262">
        <f>IF($DI262&gt;=18,INDEX($CL:$CL,$DH262+18),"")</f>
      </c>
      <c r="DF262">
        <f>IF($DI262&gt;=19,INDEX($CL:$CL,$DH262+19),"")</f>
      </c>
      <c r="DG262">
        <f>IF($DI262&gt;=20,INDEX($CL:$CL,$DH262+20),"")</f>
      </c>
      <c r="DH262">
        <f>IFERROR(MATCH($CK262,$CL$2:$CL$1558,0)+1,0)</f>
      </c>
      <c r="DI262">
        <f>IFERROR(INDEX($CM$2:$CM$1558,MATCH($CK262,$CL$2:$CL$1558,0)),0)</f>
      </c>
      <c r="DJ262">
        <f>IFERROR(INDEX($AQ:$AQ,MATCH($K262,$AP:$AP,0))&amp;"","")</f>
      </c>
      <c r="DN262">
        <f>IF($GQ262&gt;=1,INDEX($DK:$DK,$GP262+1),"")</f>
      </c>
      <c r="DO262">
        <f>IF($GQ262&gt;=2,INDEX($DK:$DK,$GP262+2),"")</f>
      </c>
      <c r="DP262">
        <f>IF($GQ262&gt;=3,INDEX($DK:$DK,$GP262+3),"")</f>
      </c>
      <c r="DQ262">
        <f>IF($GQ262&gt;=4,INDEX($DK:$DK,$GP262+4),"")</f>
      </c>
      <c r="DR262">
        <f>IF($GQ262&gt;=5,INDEX($DK:$DK,$GP262+5),"")</f>
      </c>
      <c r="DS262">
        <f>IF($GQ262&gt;=6,INDEX($DK:$DK,$GP262+6),"")</f>
      </c>
      <c r="DT262">
        <f>IF($GQ262&gt;=7,INDEX($DK:$DK,$GP262+7),"")</f>
      </c>
      <c r="DU262">
        <f>IF($GQ262&gt;=8,INDEX($DK:$DK,$GP262+8),"")</f>
      </c>
      <c r="DV262">
        <f>IF($GQ262&gt;=9,INDEX($DK:$DK,$GP262+9),"")</f>
      </c>
      <c r="DW262">
        <f>IF($GQ262&gt;=10,INDEX($DK:$DK,$GP262+10),"")</f>
      </c>
      <c r="DX262">
        <f>IF($GQ262&gt;=11,INDEX($DK:$DK,$GP262+11),"")</f>
      </c>
      <c r="DY262">
        <f>IF($GQ262&gt;=12,INDEX($DK:$DK,$GP262+12),"")</f>
      </c>
      <c r="DZ262">
        <f>IF($GQ262&gt;=13,INDEX($DK:$DK,$GP262+13),"")</f>
      </c>
      <c r="EA262">
        <f>IF($GQ262&gt;=14,INDEX($DK:$DK,$GP262+14),"")</f>
      </c>
      <c r="EB262">
        <f>IF($GQ262&gt;=15,INDEX($DK:$DK,$GP262+15),"")</f>
      </c>
      <c r="EC262">
        <f>IF($GQ262&gt;=16,INDEX($DK:$DK,$GP262+16),"")</f>
      </c>
      <c r="ED262">
        <f>IF($GQ262&gt;=17,INDEX($DK:$DK,$GP262+17),"")</f>
      </c>
      <c r="EE262">
        <f>IF($GQ262&gt;=18,INDEX($DK:$DK,$GP262+18),"")</f>
      </c>
      <c r="EF262">
        <f>IF($GQ262&gt;=19,INDEX($DK:$DK,$GP262+19),"")</f>
      </c>
      <c r="EG262">
        <f>IF($GQ262&gt;=20,INDEX($DK:$DK,$GP262+20),"")</f>
      </c>
      <c r="EH262">
        <f>IF($GQ262&gt;=21,INDEX($DK:$DK,$GP262+21),"")</f>
      </c>
      <c r="EI262">
        <f>IF($GQ262&gt;=22,INDEX($DK:$DK,$GP262+22),"")</f>
      </c>
      <c r="EJ262">
        <f>IF($GQ262&gt;=23,INDEX($DK:$DK,$GP262+23),"")</f>
      </c>
      <c r="EK262">
        <f>IF($GQ262&gt;=24,INDEX($DK:$DK,$GP262+24),"")</f>
      </c>
      <c r="EL262">
        <f>IF($GQ262&gt;=25,INDEX($DK:$DK,$GP262+25),"")</f>
      </c>
      <c r="EM262">
        <f>IF($GQ262&gt;=26,INDEX($DK:$DK,$GP262+26),"")</f>
      </c>
      <c r="EN262">
        <f>IF($GQ262&gt;=27,INDEX($DK:$DK,$GP262+27),"")</f>
      </c>
      <c r="EO262">
        <f>IF($GQ262&gt;=28,INDEX($DK:$DK,$GP262+28),"")</f>
      </c>
      <c r="EP262">
        <f>IF($GQ262&gt;=29,INDEX($DK:$DK,$GP262+29),"")</f>
      </c>
      <c r="EQ262">
        <f>IF($GQ262&gt;=30,INDEX($DK:$DK,$GP262+30),"")</f>
      </c>
      <c r="ER262">
        <f>IF($GQ262&gt;=31,INDEX($DK:$DK,$GP262+31),"")</f>
      </c>
      <c r="ES262">
        <f>IF($GQ262&gt;=32,INDEX($DK:$DK,$GP262+32),"")</f>
      </c>
      <c r="ET262">
        <f>IF($GQ262&gt;=33,INDEX($DK:$DK,$GP262+33),"")</f>
      </c>
      <c r="EU262">
        <f>IF($GQ262&gt;=34,INDEX($DK:$DK,$GP262+34),"")</f>
      </c>
      <c r="EV262">
        <f>IF($GQ262&gt;=35,INDEX($DK:$DK,$GP262+35),"")</f>
      </c>
      <c r="EW262">
        <f>IF($GQ262&gt;=36,INDEX($DK:$DK,$GP262+36),"")</f>
      </c>
      <c r="EX262">
        <f>IF($GQ262&gt;=37,INDEX($DK:$DK,$GP262+37),"")</f>
      </c>
      <c r="EY262">
        <f>IF($GQ262&gt;=38,INDEX($DK:$DK,$GP262+38),"")</f>
      </c>
      <c r="EZ262">
        <f>IF($GQ262&gt;=39,INDEX($DK:$DK,$GP262+39),"")</f>
      </c>
      <c r="FA262">
        <f>IF($GQ262&gt;=40,INDEX($DK:$DK,$GP262+40),"")</f>
      </c>
      <c r="FB262">
        <f>IF($GQ262&gt;=1,INDEX($DL:$DL,$GP262+1),"")</f>
      </c>
      <c r="FC262">
        <f>IF($GQ262&gt;=2,INDEX($DL:$DL,$GP262+2),"")</f>
      </c>
      <c r="FD262">
        <f>IF($GQ262&gt;=3,INDEX($DL:$DL,$GP262+3),"")</f>
      </c>
      <c r="FE262">
        <f>IF($GQ262&gt;=4,INDEX($DL:$DL,$GP262+4),"")</f>
      </c>
      <c r="FF262">
        <f>IF($GQ262&gt;=5,INDEX($DL:$DL,$GP262+5),"")</f>
      </c>
      <c r="FG262">
        <f>IF($GQ262&gt;=6,INDEX($DL:$DL,$GP262+6),"")</f>
      </c>
      <c r="FH262">
        <f>IF($GQ262&gt;=7,INDEX($DL:$DL,$GP262+7),"")</f>
      </c>
      <c r="FI262">
        <f>IF($GQ262&gt;=8,INDEX($DL:$DL,$GP262+8),"")</f>
      </c>
      <c r="FJ262">
        <f>IF($GQ262&gt;=9,INDEX($DL:$DL,$GP262+9),"")</f>
      </c>
      <c r="FK262">
        <f>IF($GQ262&gt;=10,INDEX($DL:$DL,$GP262+10),"")</f>
      </c>
      <c r="FL262">
        <f>IF($GQ262&gt;=11,INDEX($DL:$DL,$GP262+11),"")</f>
      </c>
      <c r="FM262">
        <f>IF($GQ262&gt;=12,INDEX($DL:$DL,$GP262+12),"")</f>
      </c>
      <c r="FN262">
        <f>IF($GQ262&gt;=13,INDEX($DL:$DL,$GP262+13),"")</f>
      </c>
      <c r="FO262">
        <f>IF($GQ262&gt;=14,INDEX($DL:$DL,$GP262+14),"")</f>
      </c>
      <c r="FP262">
        <f>IF($GQ262&gt;=15,INDEX($DL:$DL,$GP262+15),"")</f>
      </c>
      <c r="FQ262">
        <f>IF($GQ262&gt;=16,INDEX($DL:$DL,$GP262+16),"")</f>
      </c>
      <c r="FR262">
        <f>IF($GQ262&gt;=17,INDEX($DL:$DL,$GP262+17),"")</f>
      </c>
      <c r="FS262">
        <f>IF($GQ262&gt;=18,INDEX($DL:$DL,$GP262+18),"")</f>
      </c>
      <c r="FT262">
        <f>IF($GQ262&gt;=19,INDEX($DL:$DL,$GP262+19),"")</f>
      </c>
      <c r="FU262">
        <f>IF($GQ262&gt;=20,INDEX($DL:$DL,$GP262+20),"")</f>
      </c>
      <c r="FV262">
        <f>IF($GQ262&gt;=21,INDEX($DL:$DL,$GP262+21),"")</f>
      </c>
      <c r="FW262">
        <f>IF($GQ262&gt;=22,INDEX($DL:$DL,$GP262+22),"")</f>
      </c>
      <c r="FX262">
        <f>IF($GQ262&gt;=23,INDEX($DL:$DL,$GP262+23),"")</f>
      </c>
      <c r="FY262">
        <f>IF($GQ262&gt;=24,INDEX($DL:$DL,$GP262+24),"")</f>
      </c>
      <c r="FZ262">
        <f>IF($GQ262&gt;=25,INDEX($DL:$DL,$GP262+25),"")</f>
      </c>
      <c r="GA262">
        <f>IF($GQ262&gt;=26,INDEX($DL:$DL,$GP262+26),"")</f>
      </c>
      <c r="GB262">
        <f>IF($GQ262&gt;=27,INDEX($DL:$DL,$GP262+27),"")</f>
      </c>
      <c r="GC262">
        <f>IF($GQ262&gt;=28,INDEX($DL:$DL,$GP262+28),"")</f>
      </c>
      <c r="GD262">
        <f>IF($GQ262&gt;=29,INDEX($DL:$DL,$GP262+29),"")</f>
      </c>
      <c r="GE262">
        <f>IF($GQ262&gt;=30,INDEX($DL:$DL,$GP262+30),"")</f>
      </c>
      <c r="GF262">
        <f>IF($GQ262&gt;=31,INDEX($DL:$DL,$GP262+31),"")</f>
      </c>
      <c r="GG262">
        <f>IF($GQ262&gt;=32,INDEX($DL:$DL,$GP262+32),"")</f>
      </c>
      <c r="GH262">
        <f>IF($GQ262&gt;=33,INDEX($DL:$DL,$GP262+33),"")</f>
      </c>
      <c r="GI262">
        <f>IF($GQ262&gt;=34,INDEX($DL:$DL,$GP262+34),"")</f>
      </c>
      <c r="GJ262">
        <f>IF($GQ262&gt;=35,INDEX($DL:$DL,$GP262+35),"")</f>
      </c>
      <c r="GK262">
        <f>IF($GQ262&gt;=36,INDEX($DL:$DL,$GP262+36),"")</f>
      </c>
      <c r="GL262">
        <f>IF($GQ262&gt;=37,INDEX($DL:$DL,$GP262+37),"")</f>
      </c>
      <c r="GM262">
        <f>IF($GQ262&gt;=38,INDEX($DL:$DL,$GP262+38),"")</f>
      </c>
      <c r="GN262">
        <f>IF($GQ262&gt;=39,INDEX($DL:$DL,$GP262+39),"")</f>
      </c>
      <c r="GO262">
        <f>IF($GQ262&gt;=40,INDEX($DL:$DL,$GP262+40),"")</f>
      </c>
      <c r="GP262">
        <f>IFERROR(MATCH($DJ262,$DK$2:$DK$148,0)+1,0)</f>
      </c>
      <c r="GQ262">
        <f>IFERROR(INDEX($DM$2:$DM$148,MATCH($DJ262,$DK$2:$DK$148,0)),0)</f>
      </c>
      <c r="GR262">
        <f>IFERROR(MATCH($L262,$DN$262:$FA$262,0),0)</f>
      </c>
      <c r="GS262">
        <f>IF($GR262&gt;0,INDEX($FB$262:$GO$262,$GR262),"")</f>
      </c>
      <c r="GT262" t="s">
        <v>674</v>
      </c>
      <c r="GV262">
        <f>IF($JE262&gt;=1,INDEX($GT:$GT,$JD262+1),"")</f>
      </c>
      <c r="GW262">
        <f>IF($JE262&gt;=2,INDEX($GT:$GT,$JD262+2),"")</f>
      </c>
      <c r="GX262">
        <f>IF($JE262&gt;=3,INDEX($GT:$GT,$JD262+3),"")</f>
      </c>
      <c r="GY262">
        <f>IF($JE262&gt;=4,INDEX($GT:$GT,$JD262+4),"")</f>
      </c>
      <c r="GZ262">
        <f>IF($JE262&gt;=5,INDEX($GT:$GT,$JD262+5),"")</f>
      </c>
      <c r="HA262">
        <f>IF($JE262&gt;=6,INDEX($GT:$GT,$JD262+6),"")</f>
      </c>
      <c r="HB262">
        <f>IF($JE262&gt;=7,INDEX($GT:$GT,$JD262+7),"")</f>
      </c>
      <c r="HC262">
        <f>IF($JE262&gt;=8,INDEX($GT:$GT,$JD262+8),"")</f>
      </c>
      <c r="HD262">
        <f>IF($JE262&gt;=9,INDEX($GT:$GT,$JD262+9),"")</f>
      </c>
      <c r="HE262">
        <f>IF($JE262&gt;=10,INDEX($GT:$GT,$JD262+10),"")</f>
      </c>
      <c r="HF262">
        <f>IF($JE262&gt;=11,INDEX($GT:$GT,$JD262+11),"")</f>
      </c>
      <c r="HG262">
        <f>IF($JE262&gt;=12,INDEX($GT:$GT,$JD262+12),"")</f>
      </c>
      <c r="HH262">
        <f>IF($JE262&gt;=13,INDEX($GT:$GT,$JD262+13),"")</f>
      </c>
      <c r="HI262">
        <f>IF($JE262&gt;=14,INDEX($GT:$GT,$JD262+14),"")</f>
      </c>
      <c r="HJ262">
        <f>IF($JE262&gt;=15,INDEX($GT:$GT,$JD262+15),"")</f>
      </c>
      <c r="HK262">
        <f>IF($JE262&gt;=16,INDEX($GT:$GT,$JD262+16),"")</f>
      </c>
      <c r="HL262">
        <f>IF($JE262&gt;=17,INDEX($GT:$GT,$JD262+17),"")</f>
      </c>
      <c r="HM262">
        <f>IF($JE262&gt;=18,INDEX($GT:$GT,$JD262+18),"")</f>
      </c>
      <c r="HN262">
        <f>IF($JE262&gt;=19,INDEX($GT:$GT,$JD262+19),"")</f>
      </c>
      <c r="HO262">
        <f>IF($JE262&gt;=20,INDEX($GT:$GT,$JD262+20),"")</f>
      </c>
      <c r="HP262">
        <f>IF($JE262&gt;=21,INDEX($GT:$GT,$JD262+21),"")</f>
      </c>
      <c r="HQ262">
        <f>IF($JE262&gt;=22,INDEX($GT:$GT,$JD262+22),"")</f>
      </c>
      <c r="HR262">
        <f>IF($JE262&gt;=23,INDEX($GT:$GT,$JD262+23),"")</f>
      </c>
      <c r="HS262">
        <f>IF($JE262&gt;=24,INDEX($GT:$GT,$JD262+24),"")</f>
      </c>
      <c r="HT262">
        <f>IF($JE262&gt;=25,INDEX($GT:$GT,$JD262+25),"")</f>
      </c>
      <c r="HU262">
        <f>IF($JE262&gt;=26,INDEX($GT:$GT,$JD262+26),"")</f>
      </c>
      <c r="HV262">
        <f>IF($JE262&gt;=27,INDEX($GT:$GT,$JD262+27),"")</f>
      </c>
      <c r="HW262">
        <f>IF($JE262&gt;=28,INDEX($GT:$GT,$JD262+28),"")</f>
      </c>
      <c r="HX262">
        <f>IF($JE262&gt;=29,INDEX($GT:$GT,$JD262+29),"")</f>
      </c>
      <c r="HY262">
        <f>IF($JE262&gt;=30,INDEX($GT:$GT,$JD262+30),"")</f>
      </c>
      <c r="HZ262">
        <f>IF($JE262&gt;=31,INDEX($GT:$GT,$JD262+31),"")</f>
      </c>
      <c r="IA262">
        <f>IF($JE262&gt;=32,INDEX($GT:$GT,$JD262+32),"")</f>
      </c>
      <c r="IB262">
        <f>IF($JE262&gt;=33,INDEX($GT:$GT,$JD262+33),"")</f>
      </c>
      <c r="IC262">
        <f>IF($JE262&gt;=34,INDEX($GT:$GT,$JD262+34),"")</f>
      </c>
      <c r="ID262">
        <f>IF($JE262&gt;=35,INDEX($GT:$GT,$JD262+35),"")</f>
      </c>
      <c r="IE262">
        <f>IF($JE262&gt;=36,INDEX($GT:$GT,$JD262+36),"")</f>
      </c>
      <c r="IF262">
        <f>IF($JE262&gt;=37,INDEX($GT:$GT,$JD262+37),"")</f>
      </c>
      <c r="IG262">
        <f>IF($JE262&gt;=38,INDEX($GT:$GT,$JD262+38),"")</f>
      </c>
      <c r="IH262">
        <f>IF($JE262&gt;=39,INDEX($GT:$GT,$JD262+39),"")</f>
      </c>
      <c r="II262">
        <f>IF($JE262&gt;=40,INDEX($GT:$GT,$JD262+40),"")</f>
      </c>
      <c r="IJ262">
        <f>IF($JE262&gt;=41,INDEX($GT:$GT,$JD262+41),"")</f>
      </c>
      <c r="IK262">
        <f>IF($JE262&gt;=42,INDEX($GT:$GT,$JD262+42),"")</f>
      </c>
      <c r="IL262">
        <f>IF($JE262&gt;=43,INDEX($GT:$GT,$JD262+43),"")</f>
      </c>
      <c r="IM262">
        <f>IF($JE262&gt;=44,INDEX($GT:$GT,$JD262+44),"")</f>
      </c>
      <c r="IN262">
        <f>IF($JE262&gt;=45,INDEX($GT:$GT,$JD262+45),"")</f>
      </c>
      <c r="IO262">
        <f>IF($JE262&gt;=46,INDEX($GT:$GT,$JD262+46),"")</f>
      </c>
      <c r="IP262">
        <f>IF($JE262&gt;=47,INDEX($GT:$GT,$JD262+47),"")</f>
      </c>
      <c r="IQ262">
        <f>IF($JE262&gt;=48,INDEX($GT:$GT,$JD262+48),"")</f>
      </c>
      <c r="IR262">
        <f>IF($JE262&gt;=49,INDEX($GT:$GT,$JD262+49),"")</f>
      </c>
      <c r="IS262">
        <f>IF($JE262&gt;=50,INDEX($GT:$GT,$JD262+50),"")</f>
      </c>
      <c r="IT262">
        <f>IF($JE262&gt;=51,INDEX($GT:$GT,$JD262+51),"")</f>
      </c>
      <c r="IU262">
        <f>IF($JE262&gt;=52,INDEX($GT:$GT,$JD262+52),"")</f>
      </c>
      <c r="IV262">
        <f>IF($JE262&gt;=53,INDEX($GT:$GT,$JD262+53),"")</f>
      </c>
      <c r="IW262">
        <f>IF($JE262&gt;=54,INDEX($GT:$GT,$JD262+54),"")</f>
      </c>
      <c r="IX262">
        <f>IF($JE262&gt;=55,INDEX($GT:$GT,$JD262+55),"")</f>
      </c>
      <c r="IY262">
        <f>IF($JE262&gt;=56,INDEX($GT:$GT,$JD262+56),"")</f>
      </c>
      <c r="IZ262">
        <f>IF($JE262&gt;=57,INDEX($GT:$GT,$JD262+57),"")</f>
      </c>
      <c r="JA262">
        <f>IF($JE262&gt;=58,INDEX($GT:$GT,$JD262+58),"")</f>
      </c>
      <c r="JB262">
        <f>IF($JE262&gt;=59,INDEX($GT:$GT,$JD262+59),"")</f>
      </c>
      <c r="JC262">
        <f>IF($JE262&gt;=60,INDEX($GT:$GT,$JD262+60),"")</f>
      </c>
      <c r="JD262">
        <f>IFERROR(MATCH($GS262,$GT$2:$GT$322,0)+1,0)</f>
      </c>
      <c r="JE262">
        <f>IFERROR(INDEX($GU$2:$GU$322,MATCH($GS262,$GT$2:$GT$322,0)),0)</f>
      </c>
      <c r="JF262" t="s">
        <v>28</v>
      </c>
      <c r="JG262" t="s">
        <v>28</v>
      </c>
    </row>
    <row r="263" spans="1:267" x14ac:dyDescent="0.25">
      <c r="J263" s="1"/>
      <c r="K263" s="1"/>
      <c r="L263" s="1"/>
      <c r="M263" s="1"/>
      <c r="N263" s="1">
        <f>IFERROR(IF(FIND(" - ",$J263)&gt;0,MID($J263,FIND(" - ",$J263)+3,LEN($J263)),""),"")</f>
      </c>
      <c r="P263" s="1"/>
      <c r="S263" t="s">
        <v>28</v>
      </c>
      <c r="U263">
        <f>IF(OR($S263="",$T263=""),"",IFERROR($S263/$T263,0))</f>
      </c>
      <c r="V263">
        <f>IF($S263="","",
IF($K263="","",
IF(ISNUMBER(SEARCH("exempt",LOWER($K263))),0,
$S263*(VALUE(SUBSTITUTE($K263,"%",""))/100))))</f>
      </c>
      <c r="AB263">
        <f>IF($S263="","",
SUM($S263,$V263,$Z263,$W263,$Y263)-
IF($AA263="",0,VALUE($AA263)))</f>
      </c>
      <c r="AJ263" t="s">
        <v>918</v>
      </c>
      <c r="AR263">
        <f>IFERROR(LEFT($J263,FIND(" - ",$J263)-1),$J263)</f>
      </c>
      <c r="AU263">
        <f>IF($CJ263&gt;=1,INDEX($AS:$AS,$CI263+1),"")</f>
      </c>
      <c r="AV263">
        <f>IF($CJ263&gt;=2,INDEX($AS:$AS,$CI263+2),"")</f>
      </c>
      <c r="AW263">
        <f>IF($CJ263&gt;=3,INDEX($AS:$AS,$CI263+3),"")</f>
      </c>
      <c r="AX263">
        <f>IF($CJ263&gt;=4,INDEX($AS:$AS,$CI263+4),"")</f>
      </c>
      <c r="AY263">
        <f>IF($CJ263&gt;=5,INDEX($AS:$AS,$CI263+5),"")</f>
      </c>
      <c r="AZ263">
        <f>IF($CJ263&gt;=6,INDEX($AS:$AS,$CI263+6),"")</f>
      </c>
      <c r="BA263">
        <f>IF($CJ263&gt;=7,INDEX($AS:$AS,$CI263+7),"")</f>
      </c>
      <c r="BB263">
        <f>IF($CJ263&gt;=8,INDEX($AS:$AS,$CI263+8),"")</f>
      </c>
      <c r="BC263">
        <f>IF($CJ263&gt;=9,INDEX($AS:$AS,$CI263+9),"")</f>
      </c>
      <c r="BD263">
        <f>IF($CJ263&gt;=10,INDEX($AS:$AS,$CI263+10),"")</f>
      </c>
      <c r="BE263">
        <f>IF($CJ263&gt;=11,INDEX($AS:$AS,$CI263+11),"")</f>
      </c>
      <c r="BF263">
        <f>IF($CJ263&gt;=12,INDEX($AS:$AS,$CI263+12),"")</f>
      </c>
      <c r="BG263">
        <f>IF($CJ263&gt;=13,INDEX($AS:$AS,$CI263+13),"")</f>
      </c>
      <c r="BH263">
        <f>IF($CJ263&gt;=14,INDEX($AS:$AS,$CI263+14),"")</f>
      </c>
      <c r="BI263">
        <f>IF($CJ263&gt;=15,INDEX($AS:$AS,$CI263+15),"")</f>
      </c>
      <c r="BJ263">
        <f>IF($CJ263&gt;=16,INDEX($AS:$AS,$CI263+16),"")</f>
      </c>
      <c r="BK263">
        <f>IF($CJ263&gt;=17,INDEX($AS:$AS,$CI263+17),"")</f>
      </c>
      <c r="BL263">
        <f>IF($CJ263&gt;=18,INDEX($AS:$AS,$CI263+18),"")</f>
      </c>
      <c r="BM263">
        <f>IF($CJ263&gt;=19,INDEX($AS:$AS,$CI263+19),"")</f>
      </c>
      <c r="BN263">
        <f>IF($CJ263&gt;=20,INDEX($AS:$AS,$CI263+20),"")</f>
      </c>
      <c r="BO263">
        <f>IF($CJ263&gt;=21,INDEX($AS:$AS,$CI263+21),"")</f>
      </c>
      <c r="BP263">
        <f>IF($CJ263&gt;=22,INDEX($AS:$AS,$CI263+22),"")</f>
      </c>
      <c r="BQ263">
        <f>IF($CJ263&gt;=23,INDEX($AS:$AS,$CI263+23),"")</f>
      </c>
      <c r="BR263">
        <f>IF($CJ263&gt;=24,INDEX($AS:$AS,$CI263+24),"")</f>
      </c>
      <c r="BS263">
        <f>IF($CJ263&gt;=25,INDEX($AS:$AS,$CI263+25),"")</f>
      </c>
      <c r="BT263">
        <f>IF($CJ263&gt;=26,INDEX($AS:$AS,$CI263+26),"")</f>
      </c>
      <c r="BU263">
        <f>IF($CJ263&gt;=27,INDEX($AS:$AS,$CI263+27),"")</f>
      </c>
      <c r="BV263">
        <f>IF($CJ263&gt;=28,INDEX($AS:$AS,$CI263+28),"")</f>
      </c>
      <c r="BW263">
        <f>IF($CJ263&gt;=29,INDEX($AS:$AS,$CI263+29),"")</f>
      </c>
      <c r="BX263">
        <f>IF($CJ263&gt;=30,INDEX($AS:$AS,$CI263+30),"")</f>
      </c>
      <c r="BY263">
        <f>IF($CJ263&gt;=31,INDEX($AS:$AS,$CI263+31),"")</f>
      </c>
      <c r="BZ263">
        <f>IF($CJ263&gt;=32,INDEX($AS:$AS,$CI263+32),"")</f>
      </c>
      <c r="CA263">
        <f>IF($CJ263&gt;=33,INDEX($AS:$AS,$CI263+33),"")</f>
      </c>
      <c r="CB263">
        <f>IF($CJ263&gt;=34,INDEX($AS:$AS,$CI263+34),"")</f>
      </c>
      <c r="CC263">
        <f>IF($CJ263&gt;=35,INDEX($AS:$AS,$CI263+35),"")</f>
      </c>
      <c r="CD263">
        <f>IF($CJ263&gt;=36,INDEX($AS:$AS,$CI263+36),"")</f>
      </c>
      <c r="CE263">
        <f>IF($CJ263&gt;=37,INDEX($AS:$AS,$CI263+37),"")</f>
      </c>
      <c r="CF263">
        <f>IF($CJ263&gt;=38,INDEX($AS:$AS,$CI263+38),"")</f>
      </c>
      <c r="CG263">
        <f>IF($CJ263&gt;=39,INDEX($AS:$AS,$CI263+39),"")</f>
      </c>
      <c r="CH263">
        <f>IF($CJ263&gt;=40,INDEX($AS:$AS,$CI263+40),"")</f>
      </c>
      <c r="CI263">
        <f>IFERROR(MATCH($AR263,$AS$2:$AS$133,0)+1,0)</f>
      </c>
      <c r="CJ263">
        <f>IFERROR(INDEX($AT$2:$AT$133,MATCH($AR263,$AS$2:$AS$133,0)),0)</f>
      </c>
      <c r="CK263">
        <f>IFERROR(LEFT($O263,FIND(" - ",$O263)-1),$O263)</f>
      </c>
      <c r="CL263" t="s">
        <v>69</v>
      </c>
      <c r="CN263">
        <f>IF($DI263&gt;=1,INDEX($CL:$CL,$DH263+1),"")</f>
      </c>
      <c r="CO263">
        <f>IF($DI263&gt;=2,INDEX($CL:$CL,$DH263+2),"")</f>
      </c>
      <c r="CP263">
        <f>IF($DI263&gt;=3,INDEX($CL:$CL,$DH263+3),"")</f>
      </c>
      <c r="CQ263">
        <f>IF($DI263&gt;=4,INDEX($CL:$CL,$DH263+4),"")</f>
      </c>
      <c r="CR263">
        <f>IF($DI263&gt;=5,INDEX($CL:$CL,$DH263+5),"")</f>
      </c>
      <c r="CS263">
        <f>IF($DI263&gt;=6,INDEX($CL:$CL,$DH263+6),"")</f>
      </c>
      <c r="CT263">
        <f>IF($DI263&gt;=7,INDEX($CL:$CL,$DH263+7),"")</f>
      </c>
      <c r="CU263">
        <f>IF($DI263&gt;=8,INDEX($CL:$CL,$DH263+8),"")</f>
      </c>
      <c r="CV263">
        <f>IF($DI263&gt;=9,INDEX($CL:$CL,$DH263+9),"")</f>
      </c>
      <c r="CW263">
        <f>IF($DI263&gt;=10,INDEX($CL:$CL,$DH263+10),"")</f>
      </c>
      <c r="CX263">
        <f>IF($DI263&gt;=11,INDEX($CL:$CL,$DH263+11),"")</f>
      </c>
      <c r="CY263">
        <f>IF($DI263&gt;=12,INDEX($CL:$CL,$DH263+12),"")</f>
      </c>
      <c r="CZ263">
        <f>IF($DI263&gt;=13,INDEX($CL:$CL,$DH263+13),"")</f>
      </c>
      <c r="DA263">
        <f>IF($DI263&gt;=14,INDEX($CL:$CL,$DH263+14),"")</f>
      </c>
      <c r="DB263">
        <f>IF($DI263&gt;=15,INDEX($CL:$CL,$DH263+15),"")</f>
      </c>
      <c r="DC263">
        <f>IF($DI263&gt;=16,INDEX($CL:$CL,$DH263+16),"")</f>
      </c>
      <c r="DD263">
        <f>IF($DI263&gt;=17,INDEX($CL:$CL,$DH263+17),"")</f>
      </c>
      <c r="DE263">
        <f>IF($DI263&gt;=18,INDEX($CL:$CL,$DH263+18),"")</f>
      </c>
      <c r="DF263">
        <f>IF($DI263&gt;=19,INDEX($CL:$CL,$DH263+19),"")</f>
      </c>
      <c r="DG263">
        <f>IF($DI263&gt;=20,INDEX($CL:$CL,$DH263+20),"")</f>
      </c>
      <c r="DH263">
        <f>IFERROR(MATCH($CK263,$CL$2:$CL$1558,0)+1,0)</f>
      </c>
      <c r="DI263">
        <f>IFERROR(INDEX($CM$2:$CM$1558,MATCH($CK263,$CL$2:$CL$1558,0)),0)</f>
      </c>
      <c r="DJ263">
        <f>IFERROR(INDEX($AQ:$AQ,MATCH($K263,$AP:$AP,0))&amp;"","")</f>
      </c>
      <c r="DN263">
        <f>IF($GQ263&gt;=1,INDEX($DK:$DK,$GP263+1),"")</f>
      </c>
      <c r="DO263">
        <f>IF($GQ263&gt;=2,INDEX($DK:$DK,$GP263+2),"")</f>
      </c>
      <c r="DP263">
        <f>IF($GQ263&gt;=3,INDEX($DK:$DK,$GP263+3),"")</f>
      </c>
      <c r="DQ263">
        <f>IF($GQ263&gt;=4,INDEX($DK:$DK,$GP263+4),"")</f>
      </c>
      <c r="DR263">
        <f>IF($GQ263&gt;=5,INDEX($DK:$DK,$GP263+5),"")</f>
      </c>
      <c r="DS263">
        <f>IF($GQ263&gt;=6,INDEX($DK:$DK,$GP263+6),"")</f>
      </c>
      <c r="DT263">
        <f>IF($GQ263&gt;=7,INDEX($DK:$DK,$GP263+7),"")</f>
      </c>
      <c r="DU263">
        <f>IF($GQ263&gt;=8,INDEX($DK:$DK,$GP263+8),"")</f>
      </c>
      <c r="DV263">
        <f>IF($GQ263&gt;=9,INDEX($DK:$DK,$GP263+9),"")</f>
      </c>
      <c r="DW263">
        <f>IF($GQ263&gt;=10,INDEX($DK:$DK,$GP263+10),"")</f>
      </c>
      <c r="DX263">
        <f>IF($GQ263&gt;=11,INDEX($DK:$DK,$GP263+11),"")</f>
      </c>
      <c r="DY263">
        <f>IF($GQ263&gt;=12,INDEX($DK:$DK,$GP263+12),"")</f>
      </c>
      <c r="DZ263">
        <f>IF($GQ263&gt;=13,INDEX($DK:$DK,$GP263+13),"")</f>
      </c>
      <c r="EA263">
        <f>IF($GQ263&gt;=14,INDEX($DK:$DK,$GP263+14),"")</f>
      </c>
      <c r="EB263">
        <f>IF($GQ263&gt;=15,INDEX($DK:$DK,$GP263+15),"")</f>
      </c>
      <c r="EC263">
        <f>IF($GQ263&gt;=16,INDEX($DK:$DK,$GP263+16),"")</f>
      </c>
      <c r="ED263">
        <f>IF($GQ263&gt;=17,INDEX($DK:$DK,$GP263+17),"")</f>
      </c>
      <c r="EE263">
        <f>IF($GQ263&gt;=18,INDEX($DK:$DK,$GP263+18),"")</f>
      </c>
      <c r="EF263">
        <f>IF($GQ263&gt;=19,INDEX($DK:$DK,$GP263+19),"")</f>
      </c>
      <c r="EG263">
        <f>IF($GQ263&gt;=20,INDEX($DK:$DK,$GP263+20),"")</f>
      </c>
      <c r="EH263">
        <f>IF($GQ263&gt;=21,INDEX($DK:$DK,$GP263+21),"")</f>
      </c>
      <c r="EI263">
        <f>IF($GQ263&gt;=22,INDEX($DK:$DK,$GP263+22),"")</f>
      </c>
      <c r="EJ263">
        <f>IF($GQ263&gt;=23,INDEX($DK:$DK,$GP263+23),"")</f>
      </c>
      <c r="EK263">
        <f>IF($GQ263&gt;=24,INDEX($DK:$DK,$GP263+24),"")</f>
      </c>
      <c r="EL263">
        <f>IF($GQ263&gt;=25,INDEX($DK:$DK,$GP263+25),"")</f>
      </c>
      <c r="EM263">
        <f>IF($GQ263&gt;=26,INDEX($DK:$DK,$GP263+26),"")</f>
      </c>
      <c r="EN263">
        <f>IF($GQ263&gt;=27,INDEX($DK:$DK,$GP263+27),"")</f>
      </c>
      <c r="EO263">
        <f>IF($GQ263&gt;=28,INDEX($DK:$DK,$GP263+28),"")</f>
      </c>
      <c r="EP263">
        <f>IF($GQ263&gt;=29,INDEX($DK:$DK,$GP263+29),"")</f>
      </c>
      <c r="EQ263">
        <f>IF($GQ263&gt;=30,INDEX($DK:$DK,$GP263+30),"")</f>
      </c>
      <c r="ER263">
        <f>IF($GQ263&gt;=31,INDEX($DK:$DK,$GP263+31),"")</f>
      </c>
      <c r="ES263">
        <f>IF($GQ263&gt;=32,INDEX($DK:$DK,$GP263+32),"")</f>
      </c>
      <c r="ET263">
        <f>IF($GQ263&gt;=33,INDEX($DK:$DK,$GP263+33),"")</f>
      </c>
      <c r="EU263">
        <f>IF($GQ263&gt;=34,INDEX($DK:$DK,$GP263+34),"")</f>
      </c>
      <c r="EV263">
        <f>IF($GQ263&gt;=35,INDEX($DK:$DK,$GP263+35),"")</f>
      </c>
      <c r="EW263">
        <f>IF($GQ263&gt;=36,INDEX($DK:$DK,$GP263+36),"")</f>
      </c>
      <c r="EX263">
        <f>IF($GQ263&gt;=37,INDEX($DK:$DK,$GP263+37),"")</f>
      </c>
      <c r="EY263">
        <f>IF($GQ263&gt;=38,INDEX($DK:$DK,$GP263+38),"")</f>
      </c>
      <c r="EZ263">
        <f>IF($GQ263&gt;=39,INDEX($DK:$DK,$GP263+39),"")</f>
      </c>
      <c r="FA263">
        <f>IF($GQ263&gt;=40,INDEX($DK:$DK,$GP263+40),"")</f>
      </c>
      <c r="FB263">
        <f>IF($GQ263&gt;=1,INDEX($DL:$DL,$GP263+1),"")</f>
      </c>
      <c r="FC263">
        <f>IF($GQ263&gt;=2,INDEX($DL:$DL,$GP263+2),"")</f>
      </c>
      <c r="FD263">
        <f>IF($GQ263&gt;=3,INDEX($DL:$DL,$GP263+3),"")</f>
      </c>
      <c r="FE263">
        <f>IF($GQ263&gt;=4,INDEX($DL:$DL,$GP263+4),"")</f>
      </c>
      <c r="FF263">
        <f>IF($GQ263&gt;=5,INDEX($DL:$DL,$GP263+5),"")</f>
      </c>
      <c r="FG263">
        <f>IF($GQ263&gt;=6,INDEX($DL:$DL,$GP263+6),"")</f>
      </c>
      <c r="FH263">
        <f>IF($GQ263&gt;=7,INDEX($DL:$DL,$GP263+7),"")</f>
      </c>
      <c r="FI263">
        <f>IF($GQ263&gt;=8,INDEX($DL:$DL,$GP263+8),"")</f>
      </c>
      <c r="FJ263">
        <f>IF($GQ263&gt;=9,INDEX($DL:$DL,$GP263+9),"")</f>
      </c>
      <c r="FK263">
        <f>IF($GQ263&gt;=10,INDEX($DL:$DL,$GP263+10),"")</f>
      </c>
      <c r="FL263">
        <f>IF($GQ263&gt;=11,INDEX($DL:$DL,$GP263+11),"")</f>
      </c>
      <c r="FM263">
        <f>IF($GQ263&gt;=12,INDEX($DL:$DL,$GP263+12),"")</f>
      </c>
      <c r="FN263">
        <f>IF($GQ263&gt;=13,INDEX($DL:$DL,$GP263+13),"")</f>
      </c>
      <c r="FO263">
        <f>IF($GQ263&gt;=14,INDEX($DL:$DL,$GP263+14),"")</f>
      </c>
      <c r="FP263">
        <f>IF($GQ263&gt;=15,INDEX($DL:$DL,$GP263+15),"")</f>
      </c>
      <c r="FQ263">
        <f>IF($GQ263&gt;=16,INDEX($DL:$DL,$GP263+16),"")</f>
      </c>
      <c r="FR263">
        <f>IF($GQ263&gt;=17,INDEX($DL:$DL,$GP263+17),"")</f>
      </c>
      <c r="FS263">
        <f>IF($GQ263&gt;=18,INDEX($DL:$DL,$GP263+18),"")</f>
      </c>
      <c r="FT263">
        <f>IF($GQ263&gt;=19,INDEX($DL:$DL,$GP263+19),"")</f>
      </c>
      <c r="FU263">
        <f>IF($GQ263&gt;=20,INDEX($DL:$DL,$GP263+20),"")</f>
      </c>
      <c r="FV263">
        <f>IF($GQ263&gt;=21,INDEX($DL:$DL,$GP263+21),"")</f>
      </c>
      <c r="FW263">
        <f>IF($GQ263&gt;=22,INDEX($DL:$DL,$GP263+22),"")</f>
      </c>
      <c r="FX263">
        <f>IF($GQ263&gt;=23,INDEX($DL:$DL,$GP263+23),"")</f>
      </c>
      <c r="FY263">
        <f>IF($GQ263&gt;=24,INDEX($DL:$DL,$GP263+24),"")</f>
      </c>
      <c r="FZ263">
        <f>IF($GQ263&gt;=25,INDEX($DL:$DL,$GP263+25),"")</f>
      </c>
      <c r="GA263">
        <f>IF($GQ263&gt;=26,INDEX($DL:$DL,$GP263+26),"")</f>
      </c>
      <c r="GB263">
        <f>IF($GQ263&gt;=27,INDEX($DL:$DL,$GP263+27),"")</f>
      </c>
      <c r="GC263">
        <f>IF($GQ263&gt;=28,INDEX($DL:$DL,$GP263+28),"")</f>
      </c>
      <c r="GD263">
        <f>IF($GQ263&gt;=29,INDEX($DL:$DL,$GP263+29),"")</f>
      </c>
      <c r="GE263">
        <f>IF($GQ263&gt;=30,INDEX($DL:$DL,$GP263+30),"")</f>
      </c>
      <c r="GF263">
        <f>IF($GQ263&gt;=31,INDEX($DL:$DL,$GP263+31),"")</f>
      </c>
      <c r="GG263">
        <f>IF($GQ263&gt;=32,INDEX($DL:$DL,$GP263+32),"")</f>
      </c>
      <c r="GH263">
        <f>IF($GQ263&gt;=33,INDEX($DL:$DL,$GP263+33),"")</f>
      </c>
      <c r="GI263">
        <f>IF($GQ263&gt;=34,INDEX($DL:$DL,$GP263+34),"")</f>
      </c>
      <c r="GJ263">
        <f>IF($GQ263&gt;=35,INDEX($DL:$DL,$GP263+35),"")</f>
      </c>
      <c r="GK263">
        <f>IF($GQ263&gt;=36,INDEX($DL:$DL,$GP263+36),"")</f>
      </c>
      <c r="GL263">
        <f>IF($GQ263&gt;=37,INDEX($DL:$DL,$GP263+37),"")</f>
      </c>
      <c r="GM263">
        <f>IF($GQ263&gt;=38,INDEX($DL:$DL,$GP263+38),"")</f>
      </c>
      <c r="GN263">
        <f>IF($GQ263&gt;=39,INDEX($DL:$DL,$GP263+39),"")</f>
      </c>
      <c r="GO263">
        <f>IF($GQ263&gt;=40,INDEX($DL:$DL,$GP263+40),"")</f>
      </c>
      <c r="GP263">
        <f>IFERROR(MATCH($DJ263,$DK$2:$DK$148,0)+1,0)</f>
      </c>
      <c r="GQ263">
        <f>IFERROR(INDEX($DM$2:$DM$148,MATCH($DJ263,$DK$2:$DK$148,0)),0)</f>
      </c>
      <c r="GR263">
        <f>IFERROR(MATCH($L263,$DN$263:$FA$263,0),0)</f>
      </c>
      <c r="GS263">
        <f>IF($GR263&gt;0,INDEX($FB$263:$GO$263,$GR263),"")</f>
      </c>
      <c r="GT263" t="s">
        <v>557</v>
      </c>
      <c r="GV263">
        <f>IF($JE263&gt;=1,INDEX($GT:$GT,$JD263+1),"")</f>
      </c>
      <c r="GW263">
        <f>IF($JE263&gt;=2,INDEX($GT:$GT,$JD263+2),"")</f>
      </c>
      <c r="GX263">
        <f>IF($JE263&gt;=3,INDEX($GT:$GT,$JD263+3),"")</f>
      </c>
      <c r="GY263">
        <f>IF($JE263&gt;=4,INDEX($GT:$GT,$JD263+4),"")</f>
      </c>
      <c r="GZ263">
        <f>IF($JE263&gt;=5,INDEX($GT:$GT,$JD263+5),"")</f>
      </c>
      <c r="HA263">
        <f>IF($JE263&gt;=6,INDEX($GT:$GT,$JD263+6),"")</f>
      </c>
      <c r="HB263">
        <f>IF($JE263&gt;=7,INDEX($GT:$GT,$JD263+7),"")</f>
      </c>
      <c r="HC263">
        <f>IF($JE263&gt;=8,INDEX($GT:$GT,$JD263+8),"")</f>
      </c>
      <c r="HD263">
        <f>IF($JE263&gt;=9,INDEX($GT:$GT,$JD263+9),"")</f>
      </c>
      <c r="HE263">
        <f>IF($JE263&gt;=10,INDEX($GT:$GT,$JD263+10),"")</f>
      </c>
      <c r="HF263">
        <f>IF($JE263&gt;=11,INDEX($GT:$GT,$JD263+11),"")</f>
      </c>
      <c r="HG263">
        <f>IF($JE263&gt;=12,INDEX($GT:$GT,$JD263+12),"")</f>
      </c>
      <c r="HH263">
        <f>IF($JE263&gt;=13,INDEX($GT:$GT,$JD263+13),"")</f>
      </c>
      <c r="HI263">
        <f>IF($JE263&gt;=14,INDEX($GT:$GT,$JD263+14),"")</f>
      </c>
      <c r="HJ263">
        <f>IF($JE263&gt;=15,INDEX($GT:$GT,$JD263+15),"")</f>
      </c>
      <c r="HK263">
        <f>IF($JE263&gt;=16,INDEX($GT:$GT,$JD263+16),"")</f>
      </c>
      <c r="HL263">
        <f>IF($JE263&gt;=17,INDEX($GT:$GT,$JD263+17),"")</f>
      </c>
      <c r="HM263">
        <f>IF($JE263&gt;=18,INDEX($GT:$GT,$JD263+18),"")</f>
      </c>
      <c r="HN263">
        <f>IF($JE263&gt;=19,INDEX($GT:$GT,$JD263+19),"")</f>
      </c>
      <c r="HO263">
        <f>IF($JE263&gt;=20,INDEX($GT:$GT,$JD263+20),"")</f>
      </c>
      <c r="HP263">
        <f>IF($JE263&gt;=21,INDEX($GT:$GT,$JD263+21),"")</f>
      </c>
      <c r="HQ263">
        <f>IF($JE263&gt;=22,INDEX($GT:$GT,$JD263+22),"")</f>
      </c>
      <c r="HR263">
        <f>IF($JE263&gt;=23,INDEX($GT:$GT,$JD263+23),"")</f>
      </c>
      <c r="HS263">
        <f>IF($JE263&gt;=24,INDEX($GT:$GT,$JD263+24),"")</f>
      </c>
      <c r="HT263">
        <f>IF($JE263&gt;=25,INDEX($GT:$GT,$JD263+25),"")</f>
      </c>
      <c r="HU263">
        <f>IF($JE263&gt;=26,INDEX($GT:$GT,$JD263+26),"")</f>
      </c>
      <c r="HV263">
        <f>IF($JE263&gt;=27,INDEX($GT:$GT,$JD263+27),"")</f>
      </c>
      <c r="HW263">
        <f>IF($JE263&gt;=28,INDEX($GT:$GT,$JD263+28),"")</f>
      </c>
      <c r="HX263">
        <f>IF($JE263&gt;=29,INDEX($GT:$GT,$JD263+29),"")</f>
      </c>
      <c r="HY263">
        <f>IF($JE263&gt;=30,INDEX($GT:$GT,$JD263+30),"")</f>
      </c>
      <c r="HZ263">
        <f>IF($JE263&gt;=31,INDEX($GT:$GT,$JD263+31),"")</f>
      </c>
      <c r="IA263">
        <f>IF($JE263&gt;=32,INDEX($GT:$GT,$JD263+32),"")</f>
      </c>
      <c r="IB263">
        <f>IF($JE263&gt;=33,INDEX($GT:$GT,$JD263+33),"")</f>
      </c>
      <c r="IC263">
        <f>IF($JE263&gt;=34,INDEX($GT:$GT,$JD263+34),"")</f>
      </c>
      <c r="ID263">
        <f>IF($JE263&gt;=35,INDEX($GT:$GT,$JD263+35),"")</f>
      </c>
      <c r="IE263">
        <f>IF($JE263&gt;=36,INDEX($GT:$GT,$JD263+36),"")</f>
      </c>
      <c r="IF263">
        <f>IF($JE263&gt;=37,INDEX($GT:$GT,$JD263+37),"")</f>
      </c>
      <c r="IG263">
        <f>IF($JE263&gt;=38,INDEX($GT:$GT,$JD263+38),"")</f>
      </c>
      <c r="IH263">
        <f>IF($JE263&gt;=39,INDEX($GT:$GT,$JD263+39),"")</f>
      </c>
      <c r="II263">
        <f>IF($JE263&gt;=40,INDEX($GT:$GT,$JD263+40),"")</f>
      </c>
      <c r="IJ263">
        <f>IF($JE263&gt;=41,INDEX($GT:$GT,$JD263+41),"")</f>
      </c>
      <c r="IK263">
        <f>IF($JE263&gt;=42,INDEX($GT:$GT,$JD263+42),"")</f>
      </c>
      <c r="IL263">
        <f>IF($JE263&gt;=43,INDEX($GT:$GT,$JD263+43),"")</f>
      </c>
      <c r="IM263">
        <f>IF($JE263&gt;=44,INDEX($GT:$GT,$JD263+44),"")</f>
      </c>
      <c r="IN263">
        <f>IF($JE263&gt;=45,INDEX($GT:$GT,$JD263+45),"")</f>
      </c>
      <c r="IO263">
        <f>IF($JE263&gt;=46,INDEX($GT:$GT,$JD263+46),"")</f>
      </c>
      <c r="IP263">
        <f>IF($JE263&gt;=47,INDEX($GT:$GT,$JD263+47),"")</f>
      </c>
      <c r="IQ263">
        <f>IF($JE263&gt;=48,INDEX($GT:$GT,$JD263+48),"")</f>
      </c>
      <c r="IR263">
        <f>IF($JE263&gt;=49,INDEX($GT:$GT,$JD263+49),"")</f>
      </c>
      <c r="IS263">
        <f>IF($JE263&gt;=50,INDEX($GT:$GT,$JD263+50),"")</f>
      </c>
      <c r="IT263">
        <f>IF($JE263&gt;=51,INDEX($GT:$GT,$JD263+51),"")</f>
      </c>
      <c r="IU263">
        <f>IF($JE263&gt;=52,INDEX($GT:$GT,$JD263+52),"")</f>
      </c>
      <c r="IV263">
        <f>IF($JE263&gt;=53,INDEX($GT:$GT,$JD263+53),"")</f>
      </c>
      <c r="IW263">
        <f>IF($JE263&gt;=54,INDEX($GT:$GT,$JD263+54),"")</f>
      </c>
      <c r="IX263">
        <f>IF($JE263&gt;=55,INDEX($GT:$GT,$JD263+55),"")</f>
      </c>
      <c r="IY263">
        <f>IF($JE263&gt;=56,INDEX($GT:$GT,$JD263+56),"")</f>
      </c>
      <c r="IZ263">
        <f>IF($JE263&gt;=57,INDEX($GT:$GT,$JD263+57),"")</f>
      </c>
      <c r="JA263">
        <f>IF($JE263&gt;=58,INDEX($GT:$GT,$JD263+58),"")</f>
      </c>
      <c r="JB263">
        <f>IF($JE263&gt;=59,INDEX($GT:$GT,$JD263+59),"")</f>
      </c>
      <c r="JC263">
        <f>IF($JE263&gt;=60,INDEX($GT:$GT,$JD263+60),"")</f>
      </c>
      <c r="JD263">
        <f>IFERROR(MATCH($GS263,$GT$2:$GT$322,0)+1,0)</f>
      </c>
      <c r="JE263">
        <f>IFERROR(INDEX($GU$2:$GU$322,MATCH($GS263,$GT$2:$GT$322,0)),0)</f>
      </c>
      <c r="JF263" t="s">
        <v>28</v>
      </c>
      <c r="JG263" t="s">
        <v>28</v>
      </c>
    </row>
    <row r="264" spans="1:267" x14ac:dyDescent="0.25">
      <c r="J264" s="1"/>
      <c r="K264" s="1"/>
      <c r="L264" s="1"/>
      <c r="M264" s="1"/>
      <c r="N264" s="1">
        <f>IFERROR(IF(FIND(" - ",$J264)&gt;0,MID($J264,FIND(" - ",$J264)+3,LEN($J264)),""),"")</f>
      </c>
      <c r="P264" s="1"/>
      <c r="S264" t="s">
        <v>28</v>
      </c>
      <c r="U264">
        <f>IF(OR($S264="",$T264=""),"",IFERROR($S264/$T264,0))</f>
      </c>
      <c r="V264">
        <f>IF($S264="","",
IF($K264="","",
IF(ISNUMBER(SEARCH("exempt",LOWER($K264))),0,
$S264*(VALUE(SUBSTITUTE($K264,"%",""))/100))))</f>
      </c>
      <c r="AB264">
        <f>IF($S264="","",
SUM($S264,$V264,$Z264,$W264,$Y264)-
IF($AA264="",0,VALUE($AA264)))</f>
      </c>
      <c r="AJ264" t="s">
        <v>919</v>
      </c>
      <c r="AR264">
        <f>IFERROR(LEFT($J264,FIND(" - ",$J264)-1),$J264)</f>
      </c>
      <c r="AU264">
        <f>IF($CJ264&gt;=1,INDEX($AS:$AS,$CI264+1),"")</f>
      </c>
      <c r="AV264">
        <f>IF($CJ264&gt;=2,INDEX($AS:$AS,$CI264+2),"")</f>
      </c>
      <c r="AW264">
        <f>IF($CJ264&gt;=3,INDEX($AS:$AS,$CI264+3),"")</f>
      </c>
      <c r="AX264">
        <f>IF($CJ264&gt;=4,INDEX($AS:$AS,$CI264+4),"")</f>
      </c>
      <c r="AY264">
        <f>IF($CJ264&gt;=5,INDEX($AS:$AS,$CI264+5),"")</f>
      </c>
      <c r="AZ264">
        <f>IF($CJ264&gt;=6,INDEX($AS:$AS,$CI264+6),"")</f>
      </c>
      <c r="BA264">
        <f>IF($CJ264&gt;=7,INDEX($AS:$AS,$CI264+7),"")</f>
      </c>
      <c r="BB264">
        <f>IF($CJ264&gt;=8,INDEX($AS:$AS,$CI264+8),"")</f>
      </c>
      <c r="BC264">
        <f>IF($CJ264&gt;=9,INDEX($AS:$AS,$CI264+9),"")</f>
      </c>
      <c r="BD264">
        <f>IF($CJ264&gt;=10,INDEX($AS:$AS,$CI264+10),"")</f>
      </c>
      <c r="BE264">
        <f>IF($CJ264&gt;=11,INDEX($AS:$AS,$CI264+11),"")</f>
      </c>
      <c r="BF264">
        <f>IF($CJ264&gt;=12,INDEX($AS:$AS,$CI264+12),"")</f>
      </c>
      <c r="BG264">
        <f>IF($CJ264&gt;=13,INDEX($AS:$AS,$CI264+13),"")</f>
      </c>
      <c r="BH264">
        <f>IF($CJ264&gt;=14,INDEX($AS:$AS,$CI264+14),"")</f>
      </c>
      <c r="BI264">
        <f>IF($CJ264&gt;=15,INDEX($AS:$AS,$CI264+15),"")</f>
      </c>
      <c r="BJ264">
        <f>IF($CJ264&gt;=16,INDEX($AS:$AS,$CI264+16),"")</f>
      </c>
      <c r="BK264">
        <f>IF($CJ264&gt;=17,INDEX($AS:$AS,$CI264+17),"")</f>
      </c>
      <c r="BL264">
        <f>IF($CJ264&gt;=18,INDEX($AS:$AS,$CI264+18),"")</f>
      </c>
      <c r="BM264">
        <f>IF($CJ264&gt;=19,INDEX($AS:$AS,$CI264+19),"")</f>
      </c>
      <c r="BN264">
        <f>IF($CJ264&gt;=20,INDEX($AS:$AS,$CI264+20),"")</f>
      </c>
      <c r="BO264">
        <f>IF($CJ264&gt;=21,INDEX($AS:$AS,$CI264+21),"")</f>
      </c>
      <c r="BP264">
        <f>IF($CJ264&gt;=22,INDEX($AS:$AS,$CI264+22),"")</f>
      </c>
      <c r="BQ264">
        <f>IF($CJ264&gt;=23,INDEX($AS:$AS,$CI264+23),"")</f>
      </c>
      <c r="BR264">
        <f>IF($CJ264&gt;=24,INDEX($AS:$AS,$CI264+24),"")</f>
      </c>
      <c r="BS264">
        <f>IF($CJ264&gt;=25,INDEX($AS:$AS,$CI264+25),"")</f>
      </c>
      <c r="BT264">
        <f>IF($CJ264&gt;=26,INDEX($AS:$AS,$CI264+26),"")</f>
      </c>
      <c r="BU264">
        <f>IF($CJ264&gt;=27,INDEX($AS:$AS,$CI264+27),"")</f>
      </c>
      <c r="BV264">
        <f>IF($CJ264&gt;=28,INDEX($AS:$AS,$CI264+28),"")</f>
      </c>
      <c r="BW264">
        <f>IF($CJ264&gt;=29,INDEX($AS:$AS,$CI264+29),"")</f>
      </c>
      <c r="BX264">
        <f>IF($CJ264&gt;=30,INDEX($AS:$AS,$CI264+30),"")</f>
      </c>
      <c r="BY264">
        <f>IF($CJ264&gt;=31,INDEX($AS:$AS,$CI264+31),"")</f>
      </c>
      <c r="BZ264">
        <f>IF($CJ264&gt;=32,INDEX($AS:$AS,$CI264+32),"")</f>
      </c>
      <c r="CA264">
        <f>IF($CJ264&gt;=33,INDEX($AS:$AS,$CI264+33),"")</f>
      </c>
      <c r="CB264">
        <f>IF($CJ264&gt;=34,INDEX($AS:$AS,$CI264+34),"")</f>
      </c>
      <c r="CC264">
        <f>IF($CJ264&gt;=35,INDEX($AS:$AS,$CI264+35),"")</f>
      </c>
      <c r="CD264">
        <f>IF($CJ264&gt;=36,INDEX($AS:$AS,$CI264+36),"")</f>
      </c>
      <c r="CE264">
        <f>IF($CJ264&gt;=37,INDEX($AS:$AS,$CI264+37),"")</f>
      </c>
      <c r="CF264">
        <f>IF($CJ264&gt;=38,INDEX($AS:$AS,$CI264+38),"")</f>
      </c>
      <c r="CG264">
        <f>IF($CJ264&gt;=39,INDEX($AS:$AS,$CI264+39),"")</f>
      </c>
      <c r="CH264">
        <f>IF($CJ264&gt;=40,INDEX($AS:$AS,$CI264+40),"")</f>
      </c>
      <c r="CI264">
        <f>IFERROR(MATCH($AR264,$AS$2:$AS$133,0)+1,0)</f>
      </c>
      <c r="CJ264">
        <f>IFERROR(INDEX($AT$2:$AT$133,MATCH($AR264,$AS$2:$AS$133,0)),0)</f>
      </c>
      <c r="CK264">
        <f>IFERROR(LEFT($O264,FIND(" - ",$O264)-1),$O264)</f>
      </c>
      <c r="CL264" t="s">
        <v>221</v>
      </c>
      <c r="CN264">
        <f>IF($DI264&gt;=1,INDEX($CL:$CL,$DH264+1),"")</f>
      </c>
      <c r="CO264">
        <f>IF($DI264&gt;=2,INDEX($CL:$CL,$DH264+2),"")</f>
      </c>
      <c r="CP264">
        <f>IF($DI264&gt;=3,INDEX($CL:$CL,$DH264+3),"")</f>
      </c>
      <c r="CQ264">
        <f>IF($DI264&gt;=4,INDEX($CL:$CL,$DH264+4),"")</f>
      </c>
      <c r="CR264">
        <f>IF($DI264&gt;=5,INDEX($CL:$CL,$DH264+5),"")</f>
      </c>
      <c r="CS264">
        <f>IF($DI264&gt;=6,INDEX($CL:$CL,$DH264+6),"")</f>
      </c>
      <c r="CT264">
        <f>IF($DI264&gt;=7,INDEX($CL:$CL,$DH264+7),"")</f>
      </c>
      <c r="CU264">
        <f>IF($DI264&gt;=8,INDEX($CL:$CL,$DH264+8),"")</f>
      </c>
      <c r="CV264">
        <f>IF($DI264&gt;=9,INDEX($CL:$CL,$DH264+9),"")</f>
      </c>
      <c r="CW264">
        <f>IF($DI264&gt;=10,INDEX($CL:$CL,$DH264+10),"")</f>
      </c>
      <c r="CX264">
        <f>IF($DI264&gt;=11,INDEX($CL:$CL,$DH264+11),"")</f>
      </c>
      <c r="CY264">
        <f>IF($DI264&gt;=12,INDEX($CL:$CL,$DH264+12),"")</f>
      </c>
      <c r="CZ264">
        <f>IF($DI264&gt;=13,INDEX($CL:$CL,$DH264+13),"")</f>
      </c>
      <c r="DA264">
        <f>IF($DI264&gt;=14,INDEX($CL:$CL,$DH264+14),"")</f>
      </c>
      <c r="DB264">
        <f>IF($DI264&gt;=15,INDEX($CL:$CL,$DH264+15),"")</f>
      </c>
      <c r="DC264">
        <f>IF($DI264&gt;=16,INDEX($CL:$CL,$DH264+16),"")</f>
      </c>
      <c r="DD264">
        <f>IF($DI264&gt;=17,INDEX($CL:$CL,$DH264+17),"")</f>
      </c>
      <c r="DE264">
        <f>IF($DI264&gt;=18,INDEX($CL:$CL,$DH264+18),"")</f>
      </c>
      <c r="DF264">
        <f>IF($DI264&gt;=19,INDEX($CL:$CL,$DH264+19),"")</f>
      </c>
      <c r="DG264">
        <f>IF($DI264&gt;=20,INDEX($CL:$CL,$DH264+20),"")</f>
      </c>
      <c r="DH264">
        <f>IFERROR(MATCH($CK264,$CL$2:$CL$1558,0)+1,0)</f>
      </c>
      <c r="DI264">
        <f>IFERROR(INDEX($CM$2:$CM$1558,MATCH($CK264,$CL$2:$CL$1558,0)),0)</f>
      </c>
      <c r="DJ264">
        <f>IFERROR(INDEX($AQ:$AQ,MATCH($K264,$AP:$AP,0))&amp;"","")</f>
      </c>
      <c r="DN264">
        <f>IF($GQ264&gt;=1,INDEX($DK:$DK,$GP264+1),"")</f>
      </c>
      <c r="DO264">
        <f>IF($GQ264&gt;=2,INDEX($DK:$DK,$GP264+2),"")</f>
      </c>
      <c r="DP264">
        <f>IF($GQ264&gt;=3,INDEX($DK:$DK,$GP264+3),"")</f>
      </c>
      <c r="DQ264">
        <f>IF($GQ264&gt;=4,INDEX($DK:$DK,$GP264+4),"")</f>
      </c>
      <c r="DR264">
        <f>IF($GQ264&gt;=5,INDEX($DK:$DK,$GP264+5),"")</f>
      </c>
      <c r="DS264">
        <f>IF($GQ264&gt;=6,INDEX($DK:$DK,$GP264+6),"")</f>
      </c>
      <c r="DT264">
        <f>IF($GQ264&gt;=7,INDEX($DK:$DK,$GP264+7),"")</f>
      </c>
      <c r="DU264">
        <f>IF($GQ264&gt;=8,INDEX($DK:$DK,$GP264+8),"")</f>
      </c>
      <c r="DV264">
        <f>IF($GQ264&gt;=9,INDEX($DK:$DK,$GP264+9),"")</f>
      </c>
      <c r="DW264">
        <f>IF($GQ264&gt;=10,INDEX($DK:$DK,$GP264+10),"")</f>
      </c>
      <c r="DX264">
        <f>IF($GQ264&gt;=11,INDEX($DK:$DK,$GP264+11),"")</f>
      </c>
      <c r="DY264">
        <f>IF($GQ264&gt;=12,INDEX($DK:$DK,$GP264+12),"")</f>
      </c>
      <c r="DZ264">
        <f>IF($GQ264&gt;=13,INDEX($DK:$DK,$GP264+13),"")</f>
      </c>
      <c r="EA264">
        <f>IF($GQ264&gt;=14,INDEX($DK:$DK,$GP264+14),"")</f>
      </c>
      <c r="EB264">
        <f>IF($GQ264&gt;=15,INDEX($DK:$DK,$GP264+15),"")</f>
      </c>
      <c r="EC264">
        <f>IF($GQ264&gt;=16,INDEX($DK:$DK,$GP264+16),"")</f>
      </c>
      <c r="ED264">
        <f>IF($GQ264&gt;=17,INDEX($DK:$DK,$GP264+17),"")</f>
      </c>
      <c r="EE264">
        <f>IF($GQ264&gt;=18,INDEX($DK:$DK,$GP264+18),"")</f>
      </c>
      <c r="EF264">
        <f>IF($GQ264&gt;=19,INDEX($DK:$DK,$GP264+19),"")</f>
      </c>
      <c r="EG264">
        <f>IF($GQ264&gt;=20,INDEX($DK:$DK,$GP264+20),"")</f>
      </c>
      <c r="EH264">
        <f>IF($GQ264&gt;=21,INDEX($DK:$DK,$GP264+21),"")</f>
      </c>
      <c r="EI264">
        <f>IF($GQ264&gt;=22,INDEX($DK:$DK,$GP264+22),"")</f>
      </c>
      <c r="EJ264">
        <f>IF($GQ264&gt;=23,INDEX($DK:$DK,$GP264+23),"")</f>
      </c>
      <c r="EK264">
        <f>IF($GQ264&gt;=24,INDEX($DK:$DK,$GP264+24),"")</f>
      </c>
      <c r="EL264">
        <f>IF($GQ264&gt;=25,INDEX($DK:$DK,$GP264+25),"")</f>
      </c>
      <c r="EM264">
        <f>IF($GQ264&gt;=26,INDEX($DK:$DK,$GP264+26),"")</f>
      </c>
      <c r="EN264">
        <f>IF($GQ264&gt;=27,INDEX($DK:$DK,$GP264+27),"")</f>
      </c>
      <c r="EO264">
        <f>IF($GQ264&gt;=28,INDEX($DK:$DK,$GP264+28),"")</f>
      </c>
      <c r="EP264">
        <f>IF($GQ264&gt;=29,INDEX($DK:$DK,$GP264+29),"")</f>
      </c>
      <c r="EQ264">
        <f>IF($GQ264&gt;=30,INDEX($DK:$DK,$GP264+30),"")</f>
      </c>
      <c r="ER264">
        <f>IF($GQ264&gt;=31,INDEX($DK:$DK,$GP264+31),"")</f>
      </c>
      <c r="ES264">
        <f>IF($GQ264&gt;=32,INDEX($DK:$DK,$GP264+32),"")</f>
      </c>
      <c r="ET264">
        <f>IF($GQ264&gt;=33,INDEX($DK:$DK,$GP264+33),"")</f>
      </c>
      <c r="EU264">
        <f>IF($GQ264&gt;=34,INDEX($DK:$DK,$GP264+34),"")</f>
      </c>
      <c r="EV264">
        <f>IF($GQ264&gt;=35,INDEX($DK:$DK,$GP264+35),"")</f>
      </c>
      <c r="EW264">
        <f>IF($GQ264&gt;=36,INDEX($DK:$DK,$GP264+36),"")</f>
      </c>
      <c r="EX264">
        <f>IF($GQ264&gt;=37,INDEX($DK:$DK,$GP264+37),"")</f>
      </c>
      <c r="EY264">
        <f>IF($GQ264&gt;=38,INDEX($DK:$DK,$GP264+38),"")</f>
      </c>
      <c r="EZ264">
        <f>IF($GQ264&gt;=39,INDEX($DK:$DK,$GP264+39),"")</f>
      </c>
      <c r="FA264">
        <f>IF($GQ264&gt;=40,INDEX($DK:$DK,$GP264+40),"")</f>
      </c>
      <c r="FB264">
        <f>IF($GQ264&gt;=1,INDEX($DL:$DL,$GP264+1),"")</f>
      </c>
      <c r="FC264">
        <f>IF($GQ264&gt;=2,INDEX($DL:$DL,$GP264+2),"")</f>
      </c>
      <c r="FD264">
        <f>IF($GQ264&gt;=3,INDEX($DL:$DL,$GP264+3),"")</f>
      </c>
      <c r="FE264">
        <f>IF($GQ264&gt;=4,INDEX($DL:$DL,$GP264+4),"")</f>
      </c>
      <c r="FF264">
        <f>IF($GQ264&gt;=5,INDEX($DL:$DL,$GP264+5),"")</f>
      </c>
      <c r="FG264">
        <f>IF($GQ264&gt;=6,INDEX($DL:$DL,$GP264+6),"")</f>
      </c>
      <c r="FH264">
        <f>IF($GQ264&gt;=7,INDEX($DL:$DL,$GP264+7),"")</f>
      </c>
      <c r="FI264">
        <f>IF($GQ264&gt;=8,INDEX($DL:$DL,$GP264+8),"")</f>
      </c>
      <c r="FJ264">
        <f>IF($GQ264&gt;=9,INDEX($DL:$DL,$GP264+9),"")</f>
      </c>
      <c r="FK264">
        <f>IF($GQ264&gt;=10,INDEX($DL:$DL,$GP264+10),"")</f>
      </c>
      <c r="FL264">
        <f>IF($GQ264&gt;=11,INDEX($DL:$DL,$GP264+11),"")</f>
      </c>
      <c r="FM264">
        <f>IF($GQ264&gt;=12,INDEX($DL:$DL,$GP264+12),"")</f>
      </c>
      <c r="FN264">
        <f>IF($GQ264&gt;=13,INDEX($DL:$DL,$GP264+13),"")</f>
      </c>
      <c r="FO264">
        <f>IF($GQ264&gt;=14,INDEX($DL:$DL,$GP264+14),"")</f>
      </c>
      <c r="FP264">
        <f>IF($GQ264&gt;=15,INDEX($DL:$DL,$GP264+15),"")</f>
      </c>
      <c r="FQ264">
        <f>IF($GQ264&gt;=16,INDEX($DL:$DL,$GP264+16),"")</f>
      </c>
      <c r="FR264">
        <f>IF($GQ264&gt;=17,INDEX($DL:$DL,$GP264+17),"")</f>
      </c>
      <c r="FS264">
        <f>IF($GQ264&gt;=18,INDEX($DL:$DL,$GP264+18),"")</f>
      </c>
      <c r="FT264">
        <f>IF($GQ264&gt;=19,INDEX($DL:$DL,$GP264+19),"")</f>
      </c>
      <c r="FU264">
        <f>IF($GQ264&gt;=20,INDEX($DL:$DL,$GP264+20),"")</f>
      </c>
      <c r="FV264">
        <f>IF($GQ264&gt;=21,INDEX($DL:$DL,$GP264+21),"")</f>
      </c>
      <c r="FW264">
        <f>IF($GQ264&gt;=22,INDEX($DL:$DL,$GP264+22),"")</f>
      </c>
      <c r="FX264">
        <f>IF($GQ264&gt;=23,INDEX($DL:$DL,$GP264+23),"")</f>
      </c>
      <c r="FY264">
        <f>IF($GQ264&gt;=24,INDEX($DL:$DL,$GP264+24),"")</f>
      </c>
      <c r="FZ264">
        <f>IF($GQ264&gt;=25,INDEX($DL:$DL,$GP264+25),"")</f>
      </c>
      <c r="GA264">
        <f>IF($GQ264&gt;=26,INDEX($DL:$DL,$GP264+26),"")</f>
      </c>
      <c r="GB264">
        <f>IF($GQ264&gt;=27,INDEX($DL:$DL,$GP264+27),"")</f>
      </c>
      <c r="GC264">
        <f>IF($GQ264&gt;=28,INDEX($DL:$DL,$GP264+28),"")</f>
      </c>
      <c r="GD264">
        <f>IF($GQ264&gt;=29,INDEX($DL:$DL,$GP264+29),"")</f>
      </c>
      <c r="GE264">
        <f>IF($GQ264&gt;=30,INDEX($DL:$DL,$GP264+30),"")</f>
      </c>
      <c r="GF264">
        <f>IF($GQ264&gt;=31,INDEX($DL:$DL,$GP264+31),"")</f>
      </c>
      <c r="GG264">
        <f>IF($GQ264&gt;=32,INDEX($DL:$DL,$GP264+32),"")</f>
      </c>
      <c r="GH264">
        <f>IF($GQ264&gt;=33,INDEX($DL:$DL,$GP264+33),"")</f>
      </c>
      <c r="GI264">
        <f>IF($GQ264&gt;=34,INDEX($DL:$DL,$GP264+34),"")</f>
      </c>
      <c r="GJ264">
        <f>IF($GQ264&gt;=35,INDEX($DL:$DL,$GP264+35),"")</f>
      </c>
      <c r="GK264">
        <f>IF($GQ264&gt;=36,INDEX($DL:$DL,$GP264+36),"")</f>
      </c>
      <c r="GL264">
        <f>IF($GQ264&gt;=37,INDEX($DL:$DL,$GP264+37),"")</f>
      </c>
      <c r="GM264">
        <f>IF($GQ264&gt;=38,INDEX($DL:$DL,$GP264+38),"")</f>
      </c>
      <c r="GN264">
        <f>IF($GQ264&gt;=39,INDEX($DL:$DL,$GP264+39),"")</f>
      </c>
      <c r="GO264">
        <f>IF($GQ264&gt;=40,INDEX($DL:$DL,$GP264+40),"")</f>
      </c>
      <c r="GP264">
        <f>IFERROR(MATCH($DJ264,$DK$2:$DK$148,0)+1,0)</f>
      </c>
      <c r="GQ264">
        <f>IFERROR(INDEX($DM$2:$DM$148,MATCH($DJ264,$DK$2:$DK$148,0)),0)</f>
      </c>
      <c r="GR264">
        <f>IFERROR(MATCH($L264,$DN$264:$FA$264,0),0)</f>
      </c>
      <c r="GS264">
        <f>IF($GR264&gt;0,INDEX($FB$264:$GO$264,$GR264),"")</f>
      </c>
      <c r="GT264" t="s">
        <v>438</v>
      </c>
      <c r="GU264">
        <v>1</v>
      </c>
      <c r="GV264">
        <f>IF($JE264&gt;=1,INDEX($GT:$GT,$JD264+1),"")</f>
      </c>
      <c r="GW264">
        <f>IF($JE264&gt;=2,INDEX($GT:$GT,$JD264+2),"")</f>
      </c>
      <c r="GX264">
        <f>IF($JE264&gt;=3,INDEX($GT:$GT,$JD264+3),"")</f>
      </c>
      <c r="GY264">
        <f>IF($JE264&gt;=4,INDEX($GT:$GT,$JD264+4),"")</f>
      </c>
      <c r="GZ264">
        <f>IF($JE264&gt;=5,INDEX($GT:$GT,$JD264+5),"")</f>
      </c>
      <c r="HA264">
        <f>IF($JE264&gt;=6,INDEX($GT:$GT,$JD264+6),"")</f>
      </c>
      <c r="HB264">
        <f>IF($JE264&gt;=7,INDEX($GT:$GT,$JD264+7),"")</f>
      </c>
      <c r="HC264">
        <f>IF($JE264&gt;=8,INDEX($GT:$GT,$JD264+8),"")</f>
      </c>
      <c r="HD264">
        <f>IF($JE264&gt;=9,INDEX($GT:$GT,$JD264+9),"")</f>
      </c>
      <c r="HE264">
        <f>IF($JE264&gt;=10,INDEX($GT:$GT,$JD264+10),"")</f>
      </c>
      <c r="HF264">
        <f>IF($JE264&gt;=11,INDEX($GT:$GT,$JD264+11),"")</f>
      </c>
      <c r="HG264">
        <f>IF($JE264&gt;=12,INDEX($GT:$GT,$JD264+12),"")</f>
      </c>
      <c r="HH264">
        <f>IF($JE264&gt;=13,INDEX($GT:$GT,$JD264+13),"")</f>
      </c>
      <c r="HI264">
        <f>IF($JE264&gt;=14,INDEX($GT:$GT,$JD264+14),"")</f>
      </c>
      <c r="HJ264">
        <f>IF($JE264&gt;=15,INDEX($GT:$GT,$JD264+15),"")</f>
      </c>
      <c r="HK264">
        <f>IF($JE264&gt;=16,INDEX($GT:$GT,$JD264+16),"")</f>
      </c>
      <c r="HL264">
        <f>IF($JE264&gt;=17,INDEX($GT:$GT,$JD264+17),"")</f>
      </c>
      <c r="HM264">
        <f>IF($JE264&gt;=18,INDEX($GT:$GT,$JD264+18),"")</f>
      </c>
      <c r="HN264">
        <f>IF($JE264&gt;=19,INDEX($GT:$GT,$JD264+19),"")</f>
      </c>
      <c r="HO264">
        <f>IF($JE264&gt;=20,INDEX($GT:$GT,$JD264+20),"")</f>
      </c>
      <c r="HP264">
        <f>IF($JE264&gt;=21,INDEX($GT:$GT,$JD264+21),"")</f>
      </c>
      <c r="HQ264">
        <f>IF($JE264&gt;=22,INDEX($GT:$GT,$JD264+22),"")</f>
      </c>
      <c r="HR264">
        <f>IF($JE264&gt;=23,INDEX($GT:$GT,$JD264+23),"")</f>
      </c>
      <c r="HS264">
        <f>IF($JE264&gt;=24,INDEX($GT:$GT,$JD264+24),"")</f>
      </c>
      <c r="HT264">
        <f>IF($JE264&gt;=25,INDEX($GT:$GT,$JD264+25),"")</f>
      </c>
      <c r="HU264">
        <f>IF($JE264&gt;=26,INDEX($GT:$GT,$JD264+26),"")</f>
      </c>
      <c r="HV264">
        <f>IF($JE264&gt;=27,INDEX($GT:$GT,$JD264+27),"")</f>
      </c>
      <c r="HW264">
        <f>IF($JE264&gt;=28,INDEX($GT:$GT,$JD264+28),"")</f>
      </c>
      <c r="HX264">
        <f>IF($JE264&gt;=29,INDEX($GT:$GT,$JD264+29),"")</f>
      </c>
      <c r="HY264">
        <f>IF($JE264&gt;=30,INDEX($GT:$GT,$JD264+30),"")</f>
      </c>
      <c r="HZ264">
        <f>IF($JE264&gt;=31,INDEX($GT:$GT,$JD264+31),"")</f>
      </c>
      <c r="IA264">
        <f>IF($JE264&gt;=32,INDEX($GT:$GT,$JD264+32),"")</f>
      </c>
      <c r="IB264">
        <f>IF($JE264&gt;=33,INDEX($GT:$GT,$JD264+33),"")</f>
      </c>
      <c r="IC264">
        <f>IF($JE264&gt;=34,INDEX($GT:$GT,$JD264+34),"")</f>
      </c>
      <c r="ID264">
        <f>IF($JE264&gt;=35,INDEX($GT:$GT,$JD264+35),"")</f>
      </c>
      <c r="IE264">
        <f>IF($JE264&gt;=36,INDEX($GT:$GT,$JD264+36),"")</f>
      </c>
      <c r="IF264">
        <f>IF($JE264&gt;=37,INDEX($GT:$GT,$JD264+37),"")</f>
      </c>
      <c r="IG264">
        <f>IF($JE264&gt;=38,INDEX($GT:$GT,$JD264+38),"")</f>
      </c>
      <c r="IH264">
        <f>IF($JE264&gt;=39,INDEX($GT:$GT,$JD264+39),"")</f>
      </c>
      <c r="II264">
        <f>IF($JE264&gt;=40,INDEX($GT:$GT,$JD264+40),"")</f>
      </c>
      <c r="IJ264">
        <f>IF($JE264&gt;=41,INDEX($GT:$GT,$JD264+41),"")</f>
      </c>
      <c r="IK264">
        <f>IF($JE264&gt;=42,INDEX($GT:$GT,$JD264+42),"")</f>
      </c>
      <c r="IL264">
        <f>IF($JE264&gt;=43,INDEX($GT:$GT,$JD264+43),"")</f>
      </c>
      <c r="IM264">
        <f>IF($JE264&gt;=44,INDEX($GT:$GT,$JD264+44),"")</f>
      </c>
      <c r="IN264">
        <f>IF($JE264&gt;=45,INDEX($GT:$GT,$JD264+45),"")</f>
      </c>
      <c r="IO264">
        <f>IF($JE264&gt;=46,INDEX($GT:$GT,$JD264+46),"")</f>
      </c>
      <c r="IP264">
        <f>IF($JE264&gt;=47,INDEX($GT:$GT,$JD264+47),"")</f>
      </c>
      <c r="IQ264">
        <f>IF($JE264&gt;=48,INDEX($GT:$GT,$JD264+48),"")</f>
      </c>
      <c r="IR264">
        <f>IF($JE264&gt;=49,INDEX($GT:$GT,$JD264+49),"")</f>
      </c>
      <c r="IS264">
        <f>IF($JE264&gt;=50,INDEX($GT:$GT,$JD264+50),"")</f>
      </c>
      <c r="IT264">
        <f>IF($JE264&gt;=51,INDEX($GT:$GT,$JD264+51),"")</f>
      </c>
      <c r="IU264">
        <f>IF($JE264&gt;=52,INDEX($GT:$GT,$JD264+52),"")</f>
      </c>
      <c r="IV264">
        <f>IF($JE264&gt;=53,INDEX($GT:$GT,$JD264+53),"")</f>
      </c>
      <c r="IW264">
        <f>IF($JE264&gt;=54,INDEX($GT:$GT,$JD264+54),"")</f>
      </c>
      <c r="IX264">
        <f>IF($JE264&gt;=55,INDEX($GT:$GT,$JD264+55),"")</f>
      </c>
      <c r="IY264">
        <f>IF($JE264&gt;=56,INDEX($GT:$GT,$JD264+56),"")</f>
      </c>
      <c r="IZ264">
        <f>IF($JE264&gt;=57,INDEX($GT:$GT,$JD264+57),"")</f>
      </c>
      <c r="JA264">
        <f>IF($JE264&gt;=58,INDEX($GT:$GT,$JD264+58),"")</f>
      </c>
      <c r="JB264">
        <f>IF($JE264&gt;=59,INDEX($GT:$GT,$JD264+59),"")</f>
      </c>
      <c r="JC264">
        <f>IF($JE264&gt;=60,INDEX($GT:$GT,$JD264+60),"")</f>
      </c>
      <c r="JD264">
        <f>IFERROR(MATCH($GS264,$GT$2:$GT$322,0)+1,0)</f>
      </c>
      <c r="JE264">
        <f>IFERROR(INDEX($GU$2:$GU$322,MATCH($GS264,$GT$2:$GT$322,0)),0)</f>
      </c>
      <c r="JF264" t="s">
        <v>28</v>
      </c>
      <c r="JG264" t="s">
        <v>28</v>
      </c>
    </row>
    <row r="265" spans="1:267" x14ac:dyDescent="0.25">
      <c r="J265" s="1"/>
      <c r="K265" s="1"/>
      <c r="L265" s="1"/>
      <c r="M265" s="1"/>
      <c r="N265" s="1">
        <f>IFERROR(IF(FIND(" - ",$J265)&gt;0,MID($J265,FIND(" - ",$J265)+3,LEN($J265)),""),"")</f>
      </c>
      <c r="P265" s="1"/>
      <c r="S265" t="s">
        <v>28</v>
      </c>
      <c r="U265">
        <f>IF(OR($S265="",$T265=""),"",IFERROR($S265/$T265,0))</f>
      </c>
      <c r="V265">
        <f>IF($S265="","",
IF($K265="","",
IF(ISNUMBER(SEARCH("exempt",LOWER($K265))),0,
$S265*(VALUE(SUBSTITUTE($K265,"%",""))/100))))</f>
      </c>
      <c r="AB265">
        <f>IF($S265="","",
SUM($S265,$V265,$Z265,$W265,$Y265)-
IF($AA265="",0,VALUE($AA265)))</f>
      </c>
      <c r="AJ265" t="s">
        <v>920</v>
      </c>
      <c r="AR265">
        <f>IFERROR(LEFT($J265,FIND(" - ",$J265)-1),$J265)</f>
      </c>
      <c r="AU265">
        <f>IF($CJ265&gt;=1,INDEX($AS:$AS,$CI265+1),"")</f>
      </c>
      <c r="AV265">
        <f>IF($CJ265&gt;=2,INDEX($AS:$AS,$CI265+2),"")</f>
      </c>
      <c r="AW265">
        <f>IF($CJ265&gt;=3,INDEX($AS:$AS,$CI265+3),"")</f>
      </c>
      <c r="AX265">
        <f>IF($CJ265&gt;=4,INDEX($AS:$AS,$CI265+4),"")</f>
      </c>
      <c r="AY265">
        <f>IF($CJ265&gt;=5,INDEX($AS:$AS,$CI265+5),"")</f>
      </c>
      <c r="AZ265">
        <f>IF($CJ265&gt;=6,INDEX($AS:$AS,$CI265+6),"")</f>
      </c>
      <c r="BA265">
        <f>IF($CJ265&gt;=7,INDEX($AS:$AS,$CI265+7),"")</f>
      </c>
      <c r="BB265">
        <f>IF($CJ265&gt;=8,INDEX($AS:$AS,$CI265+8),"")</f>
      </c>
      <c r="BC265">
        <f>IF($CJ265&gt;=9,INDEX($AS:$AS,$CI265+9),"")</f>
      </c>
      <c r="BD265">
        <f>IF($CJ265&gt;=10,INDEX($AS:$AS,$CI265+10),"")</f>
      </c>
      <c r="BE265">
        <f>IF($CJ265&gt;=11,INDEX($AS:$AS,$CI265+11),"")</f>
      </c>
      <c r="BF265">
        <f>IF($CJ265&gt;=12,INDEX($AS:$AS,$CI265+12),"")</f>
      </c>
      <c r="BG265">
        <f>IF($CJ265&gt;=13,INDEX($AS:$AS,$CI265+13),"")</f>
      </c>
      <c r="BH265">
        <f>IF($CJ265&gt;=14,INDEX($AS:$AS,$CI265+14),"")</f>
      </c>
      <c r="BI265">
        <f>IF($CJ265&gt;=15,INDEX($AS:$AS,$CI265+15),"")</f>
      </c>
      <c r="BJ265">
        <f>IF($CJ265&gt;=16,INDEX($AS:$AS,$CI265+16),"")</f>
      </c>
      <c r="BK265">
        <f>IF($CJ265&gt;=17,INDEX($AS:$AS,$CI265+17),"")</f>
      </c>
      <c r="BL265">
        <f>IF($CJ265&gt;=18,INDEX($AS:$AS,$CI265+18),"")</f>
      </c>
      <c r="BM265">
        <f>IF($CJ265&gt;=19,INDEX($AS:$AS,$CI265+19),"")</f>
      </c>
      <c r="BN265">
        <f>IF($CJ265&gt;=20,INDEX($AS:$AS,$CI265+20),"")</f>
      </c>
      <c r="BO265">
        <f>IF($CJ265&gt;=21,INDEX($AS:$AS,$CI265+21),"")</f>
      </c>
      <c r="BP265">
        <f>IF($CJ265&gt;=22,INDEX($AS:$AS,$CI265+22),"")</f>
      </c>
      <c r="BQ265">
        <f>IF($CJ265&gt;=23,INDEX($AS:$AS,$CI265+23),"")</f>
      </c>
      <c r="BR265">
        <f>IF($CJ265&gt;=24,INDEX($AS:$AS,$CI265+24),"")</f>
      </c>
      <c r="BS265">
        <f>IF($CJ265&gt;=25,INDEX($AS:$AS,$CI265+25),"")</f>
      </c>
      <c r="BT265">
        <f>IF($CJ265&gt;=26,INDEX($AS:$AS,$CI265+26),"")</f>
      </c>
      <c r="BU265">
        <f>IF($CJ265&gt;=27,INDEX($AS:$AS,$CI265+27),"")</f>
      </c>
      <c r="BV265">
        <f>IF($CJ265&gt;=28,INDEX($AS:$AS,$CI265+28),"")</f>
      </c>
      <c r="BW265">
        <f>IF($CJ265&gt;=29,INDEX($AS:$AS,$CI265+29),"")</f>
      </c>
      <c r="BX265">
        <f>IF($CJ265&gt;=30,INDEX($AS:$AS,$CI265+30),"")</f>
      </c>
      <c r="BY265">
        <f>IF($CJ265&gt;=31,INDEX($AS:$AS,$CI265+31),"")</f>
      </c>
      <c r="BZ265">
        <f>IF($CJ265&gt;=32,INDEX($AS:$AS,$CI265+32),"")</f>
      </c>
      <c r="CA265">
        <f>IF($CJ265&gt;=33,INDEX($AS:$AS,$CI265+33),"")</f>
      </c>
      <c r="CB265">
        <f>IF($CJ265&gt;=34,INDEX($AS:$AS,$CI265+34),"")</f>
      </c>
      <c r="CC265">
        <f>IF($CJ265&gt;=35,INDEX($AS:$AS,$CI265+35),"")</f>
      </c>
      <c r="CD265">
        <f>IF($CJ265&gt;=36,INDEX($AS:$AS,$CI265+36),"")</f>
      </c>
      <c r="CE265">
        <f>IF($CJ265&gt;=37,INDEX($AS:$AS,$CI265+37),"")</f>
      </c>
      <c r="CF265">
        <f>IF($CJ265&gt;=38,INDEX($AS:$AS,$CI265+38),"")</f>
      </c>
      <c r="CG265">
        <f>IF($CJ265&gt;=39,INDEX($AS:$AS,$CI265+39),"")</f>
      </c>
      <c r="CH265">
        <f>IF($CJ265&gt;=40,INDEX($AS:$AS,$CI265+40),"")</f>
      </c>
      <c r="CI265">
        <f>IFERROR(MATCH($AR265,$AS$2:$AS$133,0)+1,0)</f>
      </c>
      <c r="CJ265">
        <f>IFERROR(INDEX($AT$2:$AT$133,MATCH($AR265,$AS$2:$AS$133,0)),0)</f>
      </c>
      <c r="CK265">
        <f>IFERROR(LEFT($O265,FIND(" - ",$O265)-1),$O265)</f>
      </c>
      <c r="CL265" t="s">
        <v>34</v>
      </c>
      <c r="CN265">
        <f>IF($DI265&gt;=1,INDEX($CL:$CL,$DH265+1),"")</f>
      </c>
      <c r="CO265">
        <f>IF($DI265&gt;=2,INDEX($CL:$CL,$DH265+2),"")</f>
      </c>
      <c r="CP265">
        <f>IF($DI265&gt;=3,INDEX($CL:$CL,$DH265+3),"")</f>
      </c>
      <c r="CQ265">
        <f>IF($DI265&gt;=4,INDEX($CL:$CL,$DH265+4),"")</f>
      </c>
      <c r="CR265">
        <f>IF($DI265&gt;=5,INDEX($CL:$CL,$DH265+5),"")</f>
      </c>
      <c r="CS265">
        <f>IF($DI265&gt;=6,INDEX($CL:$CL,$DH265+6),"")</f>
      </c>
      <c r="CT265">
        <f>IF($DI265&gt;=7,INDEX($CL:$CL,$DH265+7),"")</f>
      </c>
      <c r="CU265">
        <f>IF($DI265&gt;=8,INDEX($CL:$CL,$DH265+8),"")</f>
      </c>
      <c r="CV265">
        <f>IF($DI265&gt;=9,INDEX($CL:$CL,$DH265+9),"")</f>
      </c>
      <c r="CW265">
        <f>IF($DI265&gt;=10,INDEX($CL:$CL,$DH265+10),"")</f>
      </c>
      <c r="CX265">
        <f>IF($DI265&gt;=11,INDEX($CL:$CL,$DH265+11),"")</f>
      </c>
      <c r="CY265">
        <f>IF($DI265&gt;=12,INDEX($CL:$CL,$DH265+12),"")</f>
      </c>
      <c r="CZ265">
        <f>IF($DI265&gt;=13,INDEX($CL:$CL,$DH265+13),"")</f>
      </c>
      <c r="DA265">
        <f>IF($DI265&gt;=14,INDEX($CL:$CL,$DH265+14),"")</f>
      </c>
      <c r="DB265">
        <f>IF($DI265&gt;=15,INDEX($CL:$CL,$DH265+15),"")</f>
      </c>
      <c r="DC265">
        <f>IF($DI265&gt;=16,INDEX($CL:$CL,$DH265+16),"")</f>
      </c>
      <c r="DD265">
        <f>IF($DI265&gt;=17,INDEX($CL:$CL,$DH265+17),"")</f>
      </c>
      <c r="DE265">
        <f>IF($DI265&gt;=18,INDEX($CL:$CL,$DH265+18),"")</f>
      </c>
      <c r="DF265">
        <f>IF($DI265&gt;=19,INDEX($CL:$CL,$DH265+19),"")</f>
      </c>
      <c r="DG265">
        <f>IF($DI265&gt;=20,INDEX($CL:$CL,$DH265+20),"")</f>
      </c>
      <c r="DH265">
        <f>IFERROR(MATCH($CK265,$CL$2:$CL$1558,0)+1,0)</f>
      </c>
      <c r="DI265">
        <f>IFERROR(INDEX($CM$2:$CM$1558,MATCH($CK265,$CL$2:$CL$1558,0)),0)</f>
      </c>
      <c r="DJ265">
        <f>IFERROR(INDEX($AQ:$AQ,MATCH($K265,$AP:$AP,0))&amp;"","")</f>
      </c>
      <c r="DN265">
        <f>IF($GQ265&gt;=1,INDEX($DK:$DK,$GP265+1),"")</f>
      </c>
      <c r="DO265">
        <f>IF($GQ265&gt;=2,INDEX($DK:$DK,$GP265+2),"")</f>
      </c>
      <c r="DP265">
        <f>IF($GQ265&gt;=3,INDEX($DK:$DK,$GP265+3),"")</f>
      </c>
      <c r="DQ265">
        <f>IF($GQ265&gt;=4,INDEX($DK:$DK,$GP265+4),"")</f>
      </c>
      <c r="DR265">
        <f>IF($GQ265&gt;=5,INDEX($DK:$DK,$GP265+5),"")</f>
      </c>
      <c r="DS265">
        <f>IF($GQ265&gt;=6,INDEX($DK:$DK,$GP265+6),"")</f>
      </c>
      <c r="DT265">
        <f>IF($GQ265&gt;=7,INDEX($DK:$DK,$GP265+7),"")</f>
      </c>
      <c r="DU265">
        <f>IF($GQ265&gt;=8,INDEX($DK:$DK,$GP265+8),"")</f>
      </c>
      <c r="DV265">
        <f>IF($GQ265&gt;=9,INDEX($DK:$DK,$GP265+9),"")</f>
      </c>
      <c r="DW265">
        <f>IF($GQ265&gt;=10,INDEX($DK:$DK,$GP265+10),"")</f>
      </c>
      <c r="DX265">
        <f>IF($GQ265&gt;=11,INDEX($DK:$DK,$GP265+11),"")</f>
      </c>
      <c r="DY265">
        <f>IF($GQ265&gt;=12,INDEX($DK:$DK,$GP265+12),"")</f>
      </c>
      <c r="DZ265">
        <f>IF($GQ265&gt;=13,INDEX($DK:$DK,$GP265+13),"")</f>
      </c>
      <c r="EA265">
        <f>IF($GQ265&gt;=14,INDEX($DK:$DK,$GP265+14),"")</f>
      </c>
      <c r="EB265">
        <f>IF($GQ265&gt;=15,INDEX($DK:$DK,$GP265+15),"")</f>
      </c>
      <c r="EC265">
        <f>IF($GQ265&gt;=16,INDEX($DK:$DK,$GP265+16),"")</f>
      </c>
      <c r="ED265">
        <f>IF($GQ265&gt;=17,INDEX($DK:$DK,$GP265+17),"")</f>
      </c>
      <c r="EE265">
        <f>IF($GQ265&gt;=18,INDEX($DK:$DK,$GP265+18),"")</f>
      </c>
      <c r="EF265">
        <f>IF($GQ265&gt;=19,INDEX($DK:$DK,$GP265+19),"")</f>
      </c>
      <c r="EG265">
        <f>IF($GQ265&gt;=20,INDEX($DK:$DK,$GP265+20),"")</f>
      </c>
      <c r="EH265">
        <f>IF($GQ265&gt;=21,INDEX($DK:$DK,$GP265+21),"")</f>
      </c>
      <c r="EI265">
        <f>IF($GQ265&gt;=22,INDEX($DK:$DK,$GP265+22),"")</f>
      </c>
      <c r="EJ265">
        <f>IF($GQ265&gt;=23,INDEX($DK:$DK,$GP265+23),"")</f>
      </c>
      <c r="EK265">
        <f>IF($GQ265&gt;=24,INDEX($DK:$DK,$GP265+24),"")</f>
      </c>
      <c r="EL265">
        <f>IF($GQ265&gt;=25,INDEX($DK:$DK,$GP265+25),"")</f>
      </c>
      <c r="EM265">
        <f>IF($GQ265&gt;=26,INDEX($DK:$DK,$GP265+26),"")</f>
      </c>
      <c r="EN265">
        <f>IF($GQ265&gt;=27,INDEX($DK:$DK,$GP265+27),"")</f>
      </c>
      <c r="EO265">
        <f>IF($GQ265&gt;=28,INDEX($DK:$DK,$GP265+28),"")</f>
      </c>
      <c r="EP265">
        <f>IF($GQ265&gt;=29,INDEX($DK:$DK,$GP265+29),"")</f>
      </c>
      <c r="EQ265">
        <f>IF($GQ265&gt;=30,INDEX($DK:$DK,$GP265+30),"")</f>
      </c>
      <c r="ER265">
        <f>IF($GQ265&gt;=31,INDEX($DK:$DK,$GP265+31),"")</f>
      </c>
      <c r="ES265">
        <f>IF($GQ265&gt;=32,INDEX($DK:$DK,$GP265+32),"")</f>
      </c>
      <c r="ET265">
        <f>IF($GQ265&gt;=33,INDEX($DK:$DK,$GP265+33),"")</f>
      </c>
      <c r="EU265">
        <f>IF($GQ265&gt;=34,INDEX($DK:$DK,$GP265+34),"")</f>
      </c>
      <c r="EV265">
        <f>IF($GQ265&gt;=35,INDEX($DK:$DK,$GP265+35),"")</f>
      </c>
      <c r="EW265">
        <f>IF($GQ265&gt;=36,INDEX($DK:$DK,$GP265+36),"")</f>
      </c>
      <c r="EX265">
        <f>IF($GQ265&gt;=37,INDEX($DK:$DK,$GP265+37),"")</f>
      </c>
      <c r="EY265">
        <f>IF($GQ265&gt;=38,INDEX($DK:$DK,$GP265+38),"")</f>
      </c>
      <c r="EZ265">
        <f>IF($GQ265&gt;=39,INDEX($DK:$DK,$GP265+39),"")</f>
      </c>
      <c r="FA265">
        <f>IF($GQ265&gt;=40,INDEX($DK:$DK,$GP265+40),"")</f>
      </c>
      <c r="FB265">
        <f>IF($GQ265&gt;=1,INDEX($DL:$DL,$GP265+1),"")</f>
      </c>
      <c r="FC265">
        <f>IF($GQ265&gt;=2,INDEX($DL:$DL,$GP265+2),"")</f>
      </c>
      <c r="FD265">
        <f>IF($GQ265&gt;=3,INDEX($DL:$DL,$GP265+3),"")</f>
      </c>
      <c r="FE265">
        <f>IF($GQ265&gt;=4,INDEX($DL:$DL,$GP265+4),"")</f>
      </c>
      <c r="FF265">
        <f>IF($GQ265&gt;=5,INDEX($DL:$DL,$GP265+5),"")</f>
      </c>
      <c r="FG265">
        <f>IF($GQ265&gt;=6,INDEX($DL:$DL,$GP265+6),"")</f>
      </c>
      <c r="FH265">
        <f>IF($GQ265&gt;=7,INDEX($DL:$DL,$GP265+7),"")</f>
      </c>
      <c r="FI265">
        <f>IF($GQ265&gt;=8,INDEX($DL:$DL,$GP265+8),"")</f>
      </c>
      <c r="FJ265">
        <f>IF($GQ265&gt;=9,INDEX($DL:$DL,$GP265+9),"")</f>
      </c>
      <c r="FK265">
        <f>IF($GQ265&gt;=10,INDEX($DL:$DL,$GP265+10),"")</f>
      </c>
      <c r="FL265">
        <f>IF($GQ265&gt;=11,INDEX($DL:$DL,$GP265+11),"")</f>
      </c>
      <c r="FM265">
        <f>IF($GQ265&gt;=12,INDEX($DL:$DL,$GP265+12),"")</f>
      </c>
      <c r="FN265">
        <f>IF($GQ265&gt;=13,INDEX($DL:$DL,$GP265+13),"")</f>
      </c>
      <c r="FO265">
        <f>IF($GQ265&gt;=14,INDEX($DL:$DL,$GP265+14),"")</f>
      </c>
      <c r="FP265">
        <f>IF($GQ265&gt;=15,INDEX($DL:$DL,$GP265+15),"")</f>
      </c>
      <c r="FQ265">
        <f>IF($GQ265&gt;=16,INDEX($DL:$DL,$GP265+16),"")</f>
      </c>
      <c r="FR265">
        <f>IF($GQ265&gt;=17,INDEX($DL:$DL,$GP265+17),"")</f>
      </c>
      <c r="FS265">
        <f>IF($GQ265&gt;=18,INDEX($DL:$DL,$GP265+18),"")</f>
      </c>
      <c r="FT265">
        <f>IF($GQ265&gt;=19,INDEX($DL:$DL,$GP265+19),"")</f>
      </c>
      <c r="FU265">
        <f>IF($GQ265&gt;=20,INDEX($DL:$DL,$GP265+20),"")</f>
      </c>
      <c r="FV265">
        <f>IF($GQ265&gt;=21,INDEX($DL:$DL,$GP265+21),"")</f>
      </c>
      <c r="FW265">
        <f>IF($GQ265&gt;=22,INDEX($DL:$DL,$GP265+22),"")</f>
      </c>
      <c r="FX265">
        <f>IF($GQ265&gt;=23,INDEX($DL:$DL,$GP265+23),"")</f>
      </c>
      <c r="FY265">
        <f>IF($GQ265&gt;=24,INDEX($DL:$DL,$GP265+24),"")</f>
      </c>
      <c r="FZ265">
        <f>IF($GQ265&gt;=25,INDEX($DL:$DL,$GP265+25),"")</f>
      </c>
      <c r="GA265">
        <f>IF($GQ265&gt;=26,INDEX($DL:$DL,$GP265+26),"")</f>
      </c>
      <c r="GB265">
        <f>IF($GQ265&gt;=27,INDEX($DL:$DL,$GP265+27),"")</f>
      </c>
      <c r="GC265">
        <f>IF($GQ265&gt;=28,INDEX($DL:$DL,$GP265+28),"")</f>
      </c>
      <c r="GD265">
        <f>IF($GQ265&gt;=29,INDEX($DL:$DL,$GP265+29),"")</f>
      </c>
      <c r="GE265">
        <f>IF($GQ265&gt;=30,INDEX($DL:$DL,$GP265+30),"")</f>
      </c>
      <c r="GF265">
        <f>IF($GQ265&gt;=31,INDEX($DL:$DL,$GP265+31),"")</f>
      </c>
      <c r="GG265">
        <f>IF($GQ265&gt;=32,INDEX($DL:$DL,$GP265+32),"")</f>
      </c>
      <c r="GH265">
        <f>IF($GQ265&gt;=33,INDEX($DL:$DL,$GP265+33),"")</f>
      </c>
      <c r="GI265">
        <f>IF($GQ265&gt;=34,INDEX($DL:$DL,$GP265+34),"")</f>
      </c>
      <c r="GJ265">
        <f>IF($GQ265&gt;=35,INDEX($DL:$DL,$GP265+35),"")</f>
      </c>
      <c r="GK265">
        <f>IF($GQ265&gt;=36,INDEX($DL:$DL,$GP265+36),"")</f>
      </c>
      <c r="GL265">
        <f>IF($GQ265&gt;=37,INDEX($DL:$DL,$GP265+37),"")</f>
      </c>
      <c r="GM265">
        <f>IF($GQ265&gt;=38,INDEX($DL:$DL,$GP265+38),"")</f>
      </c>
      <c r="GN265">
        <f>IF($GQ265&gt;=39,INDEX($DL:$DL,$GP265+39),"")</f>
      </c>
      <c r="GO265">
        <f>IF($GQ265&gt;=40,INDEX($DL:$DL,$GP265+40),"")</f>
      </c>
      <c r="GP265">
        <f>IFERROR(MATCH($DJ265,$DK$2:$DK$148,0)+1,0)</f>
      </c>
      <c r="GQ265">
        <f>IFERROR(INDEX($DM$2:$DM$148,MATCH($DJ265,$DK$2:$DK$148,0)),0)</f>
      </c>
      <c r="GR265">
        <f>IFERROR(MATCH($L265,$DN$265:$FA$265,0),0)</f>
      </c>
      <c r="GS265">
        <f>IF($GR265&gt;0,INDEX($FB$265:$GO$265,$GR265),"")</f>
      </c>
      <c r="GT265" t="s">
        <v>745</v>
      </c>
      <c r="GV265">
        <f>IF($JE265&gt;=1,INDEX($GT:$GT,$JD265+1),"")</f>
      </c>
      <c r="GW265">
        <f>IF($JE265&gt;=2,INDEX($GT:$GT,$JD265+2),"")</f>
      </c>
      <c r="GX265">
        <f>IF($JE265&gt;=3,INDEX($GT:$GT,$JD265+3),"")</f>
      </c>
      <c r="GY265">
        <f>IF($JE265&gt;=4,INDEX($GT:$GT,$JD265+4),"")</f>
      </c>
      <c r="GZ265">
        <f>IF($JE265&gt;=5,INDEX($GT:$GT,$JD265+5),"")</f>
      </c>
      <c r="HA265">
        <f>IF($JE265&gt;=6,INDEX($GT:$GT,$JD265+6),"")</f>
      </c>
      <c r="HB265">
        <f>IF($JE265&gt;=7,INDEX($GT:$GT,$JD265+7),"")</f>
      </c>
      <c r="HC265">
        <f>IF($JE265&gt;=8,INDEX($GT:$GT,$JD265+8),"")</f>
      </c>
      <c r="HD265">
        <f>IF($JE265&gt;=9,INDEX($GT:$GT,$JD265+9),"")</f>
      </c>
      <c r="HE265">
        <f>IF($JE265&gt;=10,INDEX($GT:$GT,$JD265+10),"")</f>
      </c>
      <c r="HF265">
        <f>IF($JE265&gt;=11,INDEX($GT:$GT,$JD265+11),"")</f>
      </c>
      <c r="HG265">
        <f>IF($JE265&gt;=12,INDEX($GT:$GT,$JD265+12),"")</f>
      </c>
      <c r="HH265">
        <f>IF($JE265&gt;=13,INDEX($GT:$GT,$JD265+13),"")</f>
      </c>
      <c r="HI265">
        <f>IF($JE265&gt;=14,INDEX($GT:$GT,$JD265+14),"")</f>
      </c>
      <c r="HJ265">
        <f>IF($JE265&gt;=15,INDEX($GT:$GT,$JD265+15),"")</f>
      </c>
      <c r="HK265">
        <f>IF($JE265&gt;=16,INDEX($GT:$GT,$JD265+16),"")</f>
      </c>
      <c r="HL265">
        <f>IF($JE265&gt;=17,INDEX($GT:$GT,$JD265+17),"")</f>
      </c>
      <c r="HM265">
        <f>IF($JE265&gt;=18,INDEX($GT:$GT,$JD265+18),"")</f>
      </c>
      <c r="HN265">
        <f>IF($JE265&gt;=19,INDEX($GT:$GT,$JD265+19),"")</f>
      </c>
      <c r="HO265">
        <f>IF($JE265&gt;=20,INDEX($GT:$GT,$JD265+20),"")</f>
      </c>
      <c r="HP265">
        <f>IF($JE265&gt;=21,INDEX($GT:$GT,$JD265+21),"")</f>
      </c>
      <c r="HQ265">
        <f>IF($JE265&gt;=22,INDEX($GT:$GT,$JD265+22),"")</f>
      </c>
      <c r="HR265">
        <f>IF($JE265&gt;=23,INDEX($GT:$GT,$JD265+23),"")</f>
      </c>
      <c r="HS265">
        <f>IF($JE265&gt;=24,INDEX($GT:$GT,$JD265+24),"")</f>
      </c>
      <c r="HT265">
        <f>IF($JE265&gt;=25,INDEX($GT:$GT,$JD265+25),"")</f>
      </c>
      <c r="HU265">
        <f>IF($JE265&gt;=26,INDEX($GT:$GT,$JD265+26),"")</f>
      </c>
      <c r="HV265">
        <f>IF($JE265&gt;=27,INDEX($GT:$GT,$JD265+27),"")</f>
      </c>
      <c r="HW265">
        <f>IF($JE265&gt;=28,INDEX($GT:$GT,$JD265+28),"")</f>
      </c>
      <c r="HX265">
        <f>IF($JE265&gt;=29,INDEX($GT:$GT,$JD265+29),"")</f>
      </c>
      <c r="HY265">
        <f>IF($JE265&gt;=30,INDEX($GT:$GT,$JD265+30),"")</f>
      </c>
      <c r="HZ265">
        <f>IF($JE265&gt;=31,INDEX($GT:$GT,$JD265+31),"")</f>
      </c>
      <c r="IA265">
        <f>IF($JE265&gt;=32,INDEX($GT:$GT,$JD265+32),"")</f>
      </c>
      <c r="IB265">
        <f>IF($JE265&gt;=33,INDEX($GT:$GT,$JD265+33),"")</f>
      </c>
      <c r="IC265">
        <f>IF($JE265&gt;=34,INDEX($GT:$GT,$JD265+34),"")</f>
      </c>
      <c r="ID265">
        <f>IF($JE265&gt;=35,INDEX($GT:$GT,$JD265+35),"")</f>
      </c>
      <c r="IE265">
        <f>IF($JE265&gt;=36,INDEX($GT:$GT,$JD265+36),"")</f>
      </c>
      <c r="IF265">
        <f>IF($JE265&gt;=37,INDEX($GT:$GT,$JD265+37),"")</f>
      </c>
      <c r="IG265">
        <f>IF($JE265&gt;=38,INDEX($GT:$GT,$JD265+38),"")</f>
      </c>
      <c r="IH265">
        <f>IF($JE265&gt;=39,INDEX($GT:$GT,$JD265+39),"")</f>
      </c>
      <c r="II265">
        <f>IF($JE265&gt;=40,INDEX($GT:$GT,$JD265+40),"")</f>
      </c>
      <c r="IJ265">
        <f>IF($JE265&gt;=41,INDEX($GT:$GT,$JD265+41),"")</f>
      </c>
      <c r="IK265">
        <f>IF($JE265&gt;=42,INDEX($GT:$GT,$JD265+42),"")</f>
      </c>
      <c r="IL265">
        <f>IF($JE265&gt;=43,INDEX($GT:$GT,$JD265+43),"")</f>
      </c>
      <c r="IM265">
        <f>IF($JE265&gt;=44,INDEX($GT:$GT,$JD265+44),"")</f>
      </c>
      <c r="IN265">
        <f>IF($JE265&gt;=45,INDEX($GT:$GT,$JD265+45),"")</f>
      </c>
      <c r="IO265">
        <f>IF($JE265&gt;=46,INDEX($GT:$GT,$JD265+46),"")</f>
      </c>
      <c r="IP265">
        <f>IF($JE265&gt;=47,INDEX($GT:$GT,$JD265+47),"")</f>
      </c>
      <c r="IQ265">
        <f>IF($JE265&gt;=48,INDEX($GT:$GT,$JD265+48),"")</f>
      </c>
      <c r="IR265">
        <f>IF($JE265&gt;=49,INDEX($GT:$GT,$JD265+49),"")</f>
      </c>
      <c r="IS265">
        <f>IF($JE265&gt;=50,INDEX($GT:$GT,$JD265+50),"")</f>
      </c>
      <c r="IT265">
        <f>IF($JE265&gt;=51,INDEX($GT:$GT,$JD265+51),"")</f>
      </c>
      <c r="IU265">
        <f>IF($JE265&gt;=52,INDEX($GT:$GT,$JD265+52),"")</f>
      </c>
      <c r="IV265">
        <f>IF($JE265&gt;=53,INDEX($GT:$GT,$JD265+53),"")</f>
      </c>
      <c r="IW265">
        <f>IF($JE265&gt;=54,INDEX($GT:$GT,$JD265+54),"")</f>
      </c>
      <c r="IX265">
        <f>IF($JE265&gt;=55,INDEX($GT:$GT,$JD265+55),"")</f>
      </c>
      <c r="IY265">
        <f>IF($JE265&gt;=56,INDEX($GT:$GT,$JD265+56),"")</f>
      </c>
      <c r="IZ265">
        <f>IF($JE265&gt;=57,INDEX($GT:$GT,$JD265+57),"")</f>
      </c>
      <c r="JA265">
        <f>IF($JE265&gt;=58,INDEX($GT:$GT,$JD265+58),"")</f>
      </c>
      <c r="JB265">
        <f>IF($JE265&gt;=59,INDEX($GT:$GT,$JD265+59),"")</f>
      </c>
      <c r="JC265">
        <f>IF($JE265&gt;=60,INDEX($GT:$GT,$JD265+60),"")</f>
      </c>
      <c r="JD265">
        <f>IFERROR(MATCH($GS265,$GT$2:$GT$322,0)+1,0)</f>
      </c>
      <c r="JE265">
        <f>IFERROR(INDEX($GU$2:$GU$322,MATCH($GS265,$GT$2:$GT$322,0)),0)</f>
      </c>
      <c r="JF265" t="s">
        <v>28</v>
      </c>
      <c r="JG265" t="s">
        <v>28</v>
      </c>
    </row>
    <row r="266" spans="1:267" x14ac:dyDescent="0.25">
      <c r="J266" s="1"/>
      <c r="K266" s="1"/>
      <c r="L266" s="1"/>
      <c r="M266" s="1"/>
      <c r="N266" s="1">
        <f>IFERROR(IF(FIND(" - ",$J266)&gt;0,MID($J266,FIND(" - ",$J266)+3,LEN($J266)),""),"")</f>
      </c>
      <c r="P266" s="1"/>
      <c r="S266" t="s">
        <v>28</v>
      </c>
      <c r="U266">
        <f>IF(OR($S266="",$T266=""),"",IFERROR($S266/$T266,0))</f>
      </c>
      <c r="V266">
        <f>IF($S266="","",
IF($K266="","",
IF(ISNUMBER(SEARCH("exempt",LOWER($K266))),0,
$S266*(VALUE(SUBSTITUTE($K266,"%",""))/100))))</f>
      </c>
      <c r="AB266">
        <f>IF($S266="","",
SUM($S266,$V266,$Z266,$W266,$Y266)-
IF($AA266="",0,VALUE($AA266)))</f>
      </c>
      <c r="AJ266" t="s">
        <v>921</v>
      </c>
      <c r="AR266">
        <f>IFERROR(LEFT($J266,FIND(" - ",$J266)-1),$J266)</f>
      </c>
      <c r="AU266">
        <f>IF($CJ266&gt;=1,INDEX($AS:$AS,$CI266+1),"")</f>
      </c>
      <c r="AV266">
        <f>IF($CJ266&gt;=2,INDEX($AS:$AS,$CI266+2),"")</f>
      </c>
      <c r="AW266">
        <f>IF($CJ266&gt;=3,INDEX($AS:$AS,$CI266+3),"")</f>
      </c>
      <c r="AX266">
        <f>IF($CJ266&gt;=4,INDEX($AS:$AS,$CI266+4),"")</f>
      </c>
      <c r="AY266">
        <f>IF($CJ266&gt;=5,INDEX($AS:$AS,$CI266+5),"")</f>
      </c>
      <c r="AZ266">
        <f>IF($CJ266&gt;=6,INDEX($AS:$AS,$CI266+6),"")</f>
      </c>
      <c r="BA266">
        <f>IF($CJ266&gt;=7,INDEX($AS:$AS,$CI266+7),"")</f>
      </c>
      <c r="BB266">
        <f>IF($CJ266&gt;=8,INDEX($AS:$AS,$CI266+8),"")</f>
      </c>
      <c r="BC266">
        <f>IF($CJ266&gt;=9,INDEX($AS:$AS,$CI266+9),"")</f>
      </c>
      <c r="BD266">
        <f>IF($CJ266&gt;=10,INDEX($AS:$AS,$CI266+10),"")</f>
      </c>
      <c r="BE266">
        <f>IF($CJ266&gt;=11,INDEX($AS:$AS,$CI266+11),"")</f>
      </c>
      <c r="BF266">
        <f>IF($CJ266&gt;=12,INDEX($AS:$AS,$CI266+12),"")</f>
      </c>
      <c r="BG266">
        <f>IF($CJ266&gt;=13,INDEX($AS:$AS,$CI266+13),"")</f>
      </c>
      <c r="BH266">
        <f>IF($CJ266&gt;=14,INDEX($AS:$AS,$CI266+14),"")</f>
      </c>
      <c r="BI266">
        <f>IF($CJ266&gt;=15,INDEX($AS:$AS,$CI266+15),"")</f>
      </c>
      <c r="BJ266">
        <f>IF($CJ266&gt;=16,INDEX($AS:$AS,$CI266+16),"")</f>
      </c>
      <c r="BK266">
        <f>IF($CJ266&gt;=17,INDEX($AS:$AS,$CI266+17),"")</f>
      </c>
      <c r="BL266">
        <f>IF($CJ266&gt;=18,INDEX($AS:$AS,$CI266+18),"")</f>
      </c>
      <c r="BM266">
        <f>IF($CJ266&gt;=19,INDEX($AS:$AS,$CI266+19),"")</f>
      </c>
      <c r="BN266">
        <f>IF($CJ266&gt;=20,INDEX($AS:$AS,$CI266+20),"")</f>
      </c>
      <c r="BO266">
        <f>IF($CJ266&gt;=21,INDEX($AS:$AS,$CI266+21),"")</f>
      </c>
      <c r="BP266">
        <f>IF($CJ266&gt;=22,INDEX($AS:$AS,$CI266+22),"")</f>
      </c>
      <c r="BQ266">
        <f>IF($CJ266&gt;=23,INDEX($AS:$AS,$CI266+23),"")</f>
      </c>
      <c r="BR266">
        <f>IF($CJ266&gt;=24,INDEX($AS:$AS,$CI266+24),"")</f>
      </c>
      <c r="BS266">
        <f>IF($CJ266&gt;=25,INDEX($AS:$AS,$CI266+25),"")</f>
      </c>
      <c r="BT266">
        <f>IF($CJ266&gt;=26,INDEX($AS:$AS,$CI266+26),"")</f>
      </c>
      <c r="BU266">
        <f>IF($CJ266&gt;=27,INDEX($AS:$AS,$CI266+27),"")</f>
      </c>
      <c r="BV266">
        <f>IF($CJ266&gt;=28,INDEX($AS:$AS,$CI266+28),"")</f>
      </c>
      <c r="BW266">
        <f>IF($CJ266&gt;=29,INDEX($AS:$AS,$CI266+29),"")</f>
      </c>
      <c r="BX266">
        <f>IF($CJ266&gt;=30,INDEX($AS:$AS,$CI266+30),"")</f>
      </c>
      <c r="BY266">
        <f>IF($CJ266&gt;=31,INDEX($AS:$AS,$CI266+31),"")</f>
      </c>
      <c r="BZ266">
        <f>IF($CJ266&gt;=32,INDEX($AS:$AS,$CI266+32),"")</f>
      </c>
      <c r="CA266">
        <f>IF($CJ266&gt;=33,INDEX($AS:$AS,$CI266+33),"")</f>
      </c>
      <c r="CB266">
        <f>IF($CJ266&gt;=34,INDEX($AS:$AS,$CI266+34),"")</f>
      </c>
      <c r="CC266">
        <f>IF($CJ266&gt;=35,INDEX($AS:$AS,$CI266+35),"")</f>
      </c>
      <c r="CD266">
        <f>IF($CJ266&gt;=36,INDEX($AS:$AS,$CI266+36),"")</f>
      </c>
      <c r="CE266">
        <f>IF($CJ266&gt;=37,INDEX($AS:$AS,$CI266+37),"")</f>
      </c>
      <c r="CF266">
        <f>IF($CJ266&gt;=38,INDEX($AS:$AS,$CI266+38),"")</f>
      </c>
      <c r="CG266">
        <f>IF($CJ266&gt;=39,INDEX($AS:$AS,$CI266+39),"")</f>
      </c>
      <c r="CH266">
        <f>IF($CJ266&gt;=40,INDEX($AS:$AS,$CI266+40),"")</f>
      </c>
      <c r="CI266">
        <f>IFERROR(MATCH($AR266,$AS$2:$AS$133,0)+1,0)</f>
      </c>
      <c r="CJ266">
        <f>IFERROR(INDEX($AT$2:$AT$133,MATCH($AR266,$AS$2:$AS$133,0)),0)</f>
      </c>
      <c r="CK266">
        <f>IFERROR(LEFT($O266,FIND(" - ",$O266)-1),$O266)</f>
      </c>
      <c r="CL266" t="s">
        <v>922</v>
      </c>
      <c r="CM266">
        <v>43</v>
      </c>
      <c r="CN266">
        <f>IF($DI266&gt;=1,INDEX($CL:$CL,$DH266+1),"")</f>
      </c>
      <c r="CO266">
        <f>IF($DI266&gt;=2,INDEX($CL:$CL,$DH266+2),"")</f>
      </c>
      <c r="CP266">
        <f>IF($DI266&gt;=3,INDEX($CL:$CL,$DH266+3),"")</f>
      </c>
      <c r="CQ266">
        <f>IF($DI266&gt;=4,INDEX($CL:$CL,$DH266+4),"")</f>
      </c>
      <c r="CR266">
        <f>IF($DI266&gt;=5,INDEX($CL:$CL,$DH266+5),"")</f>
      </c>
      <c r="CS266">
        <f>IF($DI266&gt;=6,INDEX($CL:$CL,$DH266+6),"")</f>
      </c>
      <c r="CT266">
        <f>IF($DI266&gt;=7,INDEX($CL:$CL,$DH266+7),"")</f>
      </c>
      <c r="CU266">
        <f>IF($DI266&gt;=8,INDEX($CL:$CL,$DH266+8),"")</f>
      </c>
      <c r="CV266">
        <f>IF($DI266&gt;=9,INDEX($CL:$CL,$DH266+9),"")</f>
      </c>
      <c r="CW266">
        <f>IF($DI266&gt;=10,INDEX($CL:$CL,$DH266+10),"")</f>
      </c>
      <c r="CX266">
        <f>IF($DI266&gt;=11,INDEX($CL:$CL,$DH266+11),"")</f>
      </c>
      <c r="CY266">
        <f>IF($DI266&gt;=12,INDEX($CL:$CL,$DH266+12),"")</f>
      </c>
      <c r="CZ266">
        <f>IF($DI266&gt;=13,INDEX($CL:$CL,$DH266+13),"")</f>
      </c>
      <c r="DA266">
        <f>IF($DI266&gt;=14,INDEX($CL:$CL,$DH266+14),"")</f>
      </c>
      <c r="DB266">
        <f>IF($DI266&gt;=15,INDEX($CL:$CL,$DH266+15),"")</f>
      </c>
      <c r="DC266">
        <f>IF($DI266&gt;=16,INDEX($CL:$CL,$DH266+16),"")</f>
      </c>
      <c r="DD266">
        <f>IF($DI266&gt;=17,INDEX($CL:$CL,$DH266+17),"")</f>
      </c>
      <c r="DE266">
        <f>IF($DI266&gt;=18,INDEX($CL:$CL,$DH266+18),"")</f>
      </c>
      <c r="DF266">
        <f>IF($DI266&gt;=19,INDEX($CL:$CL,$DH266+19),"")</f>
      </c>
      <c r="DG266">
        <f>IF($DI266&gt;=20,INDEX($CL:$CL,$DH266+20),"")</f>
      </c>
      <c r="DH266">
        <f>IFERROR(MATCH($CK266,$CL$2:$CL$1558,0)+1,0)</f>
      </c>
      <c r="DI266">
        <f>IFERROR(INDEX($CM$2:$CM$1558,MATCH($CK266,$CL$2:$CL$1558,0)),0)</f>
      </c>
      <c r="DJ266">
        <f>IFERROR(INDEX($AQ:$AQ,MATCH($K266,$AP:$AP,0))&amp;"","")</f>
      </c>
      <c r="DN266">
        <f>IF($GQ266&gt;=1,INDEX($DK:$DK,$GP266+1),"")</f>
      </c>
      <c r="DO266">
        <f>IF($GQ266&gt;=2,INDEX($DK:$DK,$GP266+2),"")</f>
      </c>
      <c r="DP266">
        <f>IF($GQ266&gt;=3,INDEX($DK:$DK,$GP266+3),"")</f>
      </c>
      <c r="DQ266">
        <f>IF($GQ266&gt;=4,INDEX($DK:$DK,$GP266+4),"")</f>
      </c>
      <c r="DR266">
        <f>IF($GQ266&gt;=5,INDEX($DK:$DK,$GP266+5),"")</f>
      </c>
      <c r="DS266">
        <f>IF($GQ266&gt;=6,INDEX($DK:$DK,$GP266+6),"")</f>
      </c>
      <c r="DT266">
        <f>IF($GQ266&gt;=7,INDEX($DK:$DK,$GP266+7),"")</f>
      </c>
      <c r="DU266">
        <f>IF($GQ266&gt;=8,INDEX($DK:$DK,$GP266+8),"")</f>
      </c>
      <c r="DV266">
        <f>IF($GQ266&gt;=9,INDEX($DK:$DK,$GP266+9),"")</f>
      </c>
      <c r="DW266">
        <f>IF($GQ266&gt;=10,INDEX($DK:$DK,$GP266+10),"")</f>
      </c>
      <c r="DX266">
        <f>IF($GQ266&gt;=11,INDEX($DK:$DK,$GP266+11),"")</f>
      </c>
      <c r="DY266">
        <f>IF($GQ266&gt;=12,INDEX($DK:$DK,$GP266+12),"")</f>
      </c>
      <c r="DZ266">
        <f>IF($GQ266&gt;=13,INDEX($DK:$DK,$GP266+13),"")</f>
      </c>
      <c r="EA266">
        <f>IF($GQ266&gt;=14,INDEX($DK:$DK,$GP266+14),"")</f>
      </c>
      <c r="EB266">
        <f>IF($GQ266&gt;=15,INDEX($DK:$DK,$GP266+15),"")</f>
      </c>
      <c r="EC266">
        <f>IF($GQ266&gt;=16,INDEX($DK:$DK,$GP266+16),"")</f>
      </c>
      <c r="ED266">
        <f>IF($GQ266&gt;=17,INDEX($DK:$DK,$GP266+17),"")</f>
      </c>
      <c r="EE266">
        <f>IF($GQ266&gt;=18,INDEX($DK:$DK,$GP266+18),"")</f>
      </c>
      <c r="EF266">
        <f>IF($GQ266&gt;=19,INDEX($DK:$DK,$GP266+19),"")</f>
      </c>
      <c r="EG266">
        <f>IF($GQ266&gt;=20,INDEX($DK:$DK,$GP266+20),"")</f>
      </c>
      <c r="EH266">
        <f>IF($GQ266&gt;=21,INDEX($DK:$DK,$GP266+21),"")</f>
      </c>
      <c r="EI266">
        <f>IF($GQ266&gt;=22,INDEX($DK:$DK,$GP266+22),"")</f>
      </c>
      <c r="EJ266">
        <f>IF($GQ266&gt;=23,INDEX($DK:$DK,$GP266+23),"")</f>
      </c>
      <c r="EK266">
        <f>IF($GQ266&gt;=24,INDEX($DK:$DK,$GP266+24),"")</f>
      </c>
      <c r="EL266">
        <f>IF($GQ266&gt;=25,INDEX($DK:$DK,$GP266+25),"")</f>
      </c>
      <c r="EM266">
        <f>IF($GQ266&gt;=26,INDEX($DK:$DK,$GP266+26),"")</f>
      </c>
      <c r="EN266">
        <f>IF($GQ266&gt;=27,INDEX($DK:$DK,$GP266+27),"")</f>
      </c>
      <c r="EO266">
        <f>IF($GQ266&gt;=28,INDEX($DK:$DK,$GP266+28),"")</f>
      </c>
      <c r="EP266">
        <f>IF($GQ266&gt;=29,INDEX($DK:$DK,$GP266+29),"")</f>
      </c>
      <c r="EQ266">
        <f>IF($GQ266&gt;=30,INDEX($DK:$DK,$GP266+30),"")</f>
      </c>
      <c r="ER266">
        <f>IF($GQ266&gt;=31,INDEX($DK:$DK,$GP266+31),"")</f>
      </c>
      <c r="ES266">
        <f>IF($GQ266&gt;=32,INDEX($DK:$DK,$GP266+32),"")</f>
      </c>
      <c r="ET266">
        <f>IF($GQ266&gt;=33,INDEX($DK:$DK,$GP266+33),"")</f>
      </c>
      <c r="EU266">
        <f>IF($GQ266&gt;=34,INDEX($DK:$DK,$GP266+34),"")</f>
      </c>
      <c r="EV266">
        <f>IF($GQ266&gt;=35,INDEX($DK:$DK,$GP266+35),"")</f>
      </c>
      <c r="EW266">
        <f>IF($GQ266&gt;=36,INDEX($DK:$DK,$GP266+36),"")</f>
      </c>
      <c r="EX266">
        <f>IF($GQ266&gt;=37,INDEX($DK:$DK,$GP266+37),"")</f>
      </c>
      <c r="EY266">
        <f>IF($GQ266&gt;=38,INDEX($DK:$DK,$GP266+38),"")</f>
      </c>
      <c r="EZ266">
        <f>IF($GQ266&gt;=39,INDEX($DK:$DK,$GP266+39),"")</f>
      </c>
      <c r="FA266">
        <f>IF($GQ266&gt;=40,INDEX($DK:$DK,$GP266+40),"")</f>
      </c>
      <c r="FB266">
        <f>IF($GQ266&gt;=1,INDEX($DL:$DL,$GP266+1),"")</f>
      </c>
      <c r="FC266">
        <f>IF($GQ266&gt;=2,INDEX($DL:$DL,$GP266+2),"")</f>
      </c>
      <c r="FD266">
        <f>IF($GQ266&gt;=3,INDEX($DL:$DL,$GP266+3),"")</f>
      </c>
      <c r="FE266">
        <f>IF($GQ266&gt;=4,INDEX($DL:$DL,$GP266+4),"")</f>
      </c>
      <c r="FF266">
        <f>IF($GQ266&gt;=5,INDEX($DL:$DL,$GP266+5),"")</f>
      </c>
      <c r="FG266">
        <f>IF($GQ266&gt;=6,INDEX($DL:$DL,$GP266+6),"")</f>
      </c>
      <c r="FH266">
        <f>IF($GQ266&gt;=7,INDEX($DL:$DL,$GP266+7),"")</f>
      </c>
      <c r="FI266">
        <f>IF($GQ266&gt;=8,INDEX($DL:$DL,$GP266+8),"")</f>
      </c>
      <c r="FJ266">
        <f>IF($GQ266&gt;=9,INDEX($DL:$DL,$GP266+9),"")</f>
      </c>
      <c r="FK266">
        <f>IF($GQ266&gt;=10,INDEX($DL:$DL,$GP266+10),"")</f>
      </c>
      <c r="FL266">
        <f>IF($GQ266&gt;=11,INDEX($DL:$DL,$GP266+11),"")</f>
      </c>
      <c r="FM266">
        <f>IF($GQ266&gt;=12,INDEX($DL:$DL,$GP266+12),"")</f>
      </c>
      <c r="FN266">
        <f>IF($GQ266&gt;=13,INDEX($DL:$DL,$GP266+13),"")</f>
      </c>
      <c r="FO266">
        <f>IF($GQ266&gt;=14,INDEX($DL:$DL,$GP266+14),"")</f>
      </c>
      <c r="FP266">
        <f>IF($GQ266&gt;=15,INDEX($DL:$DL,$GP266+15),"")</f>
      </c>
      <c r="FQ266">
        <f>IF($GQ266&gt;=16,INDEX($DL:$DL,$GP266+16),"")</f>
      </c>
      <c r="FR266">
        <f>IF($GQ266&gt;=17,INDEX($DL:$DL,$GP266+17),"")</f>
      </c>
      <c r="FS266">
        <f>IF($GQ266&gt;=18,INDEX($DL:$DL,$GP266+18),"")</f>
      </c>
      <c r="FT266">
        <f>IF($GQ266&gt;=19,INDEX($DL:$DL,$GP266+19),"")</f>
      </c>
      <c r="FU266">
        <f>IF($GQ266&gt;=20,INDEX($DL:$DL,$GP266+20),"")</f>
      </c>
      <c r="FV266">
        <f>IF($GQ266&gt;=21,INDEX($DL:$DL,$GP266+21),"")</f>
      </c>
      <c r="FW266">
        <f>IF($GQ266&gt;=22,INDEX($DL:$DL,$GP266+22),"")</f>
      </c>
      <c r="FX266">
        <f>IF($GQ266&gt;=23,INDEX($DL:$DL,$GP266+23),"")</f>
      </c>
      <c r="FY266">
        <f>IF($GQ266&gt;=24,INDEX($DL:$DL,$GP266+24),"")</f>
      </c>
      <c r="FZ266">
        <f>IF($GQ266&gt;=25,INDEX($DL:$DL,$GP266+25),"")</f>
      </c>
      <c r="GA266">
        <f>IF($GQ266&gt;=26,INDEX($DL:$DL,$GP266+26),"")</f>
      </c>
      <c r="GB266">
        <f>IF($GQ266&gt;=27,INDEX($DL:$DL,$GP266+27),"")</f>
      </c>
      <c r="GC266">
        <f>IF($GQ266&gt;=28,INDEX($DL:$DL,$GP266+28),"")</f>
      </c>
      <c r="GD266">
        <f>IF($GQ266&gt;=29,INDEX($DL:$DL,$GP266+29),"")</f>
      </c>
      <c r="GE266">
        <f>IF($GQ266&gt;=30,INDEX($DL:$DL,$GP266+30),"")</f>
      </c>
      <c r="GF266">
        <f>IF($GQ266&gt;=31,INDEX($DL:$DL,$GP266+31),"")</f>
      </c>
      <c r="GG266">
        <f>IF($GQ266&gt;=32,INDEX($DL:$DL,$GP266+32),"")</f>
      </c>
      <c r="GH266">
        <f>IF($GQ266&gt;=33,INDEX($DL:$DL,$GP266+33),"")</f>
      </c>
      <c r="GI266">
        <f>IF($GQ266&gt;=34,INDEX($DL:$DL,$GP266+34),"")</f>
      </c>
      <c r="GJ266">
        <f>IF($GQ266&gt;=35,INDEX($DL:$DL,$GP266+35),"")</f>
      </c>
      <c r="GK266">
        <f>IF($GQ266&gt;=36,INDEX($DL:$DL,$GP266+36),"")</f>
      </c>
      <c r="GL266">
        <f>IF($GQ266&gt;=37,INDEX($DL:$DL,$GP266+37),"")</f>
      </c>
      <c r="GM266">
        <f>IF($GQ266&gt;=38,INDEX($DL:$DL,$GP266+38),"")</f>
      </c>
      <c r="GN266">
        <f>IF($GQ266&gt;=39,INDEX($DL:$DL,$GP266+39),"")</f>
      </c>
      <c r="GO266">
        <f>IF($GQ266&gt;=40,INDEX($DL:$DL,$GP266+40),"")</f>
      </c>
      <c r="GP266">
        <f>IFERROR(MATCH($DJ266,$DK$2:$DK$148,0)+1,0)</f>
      </c>
      <c r="GQ266">
        <f>IFERROR(INDEX($DM$2:$DM$148,MATCH($DJ266,$DK$2:$DK$148,0)),0)</f>
      </c>
      <c r="GR266">
        <f>IFERROR(MATCH($L266,$DN$266:$FA$266,0),0)</f>
      </c>
      <c r="GS266">
        <f>IF($GR266&gt;0,INDEX($FB$266:$GO$266,$GR266),"")</f>
      </c>
      <c r="GT266" t="s">
        <v>447</v>
      </c>
      <c r="GU266">
        <v>1</v>
      </c>
      <c r="GV266">
        <f>IF($JE266&gt;=1,INDEX($GT:$GT,$JD266+1),"")</f>
      </c>
      <c r="GW266">
        <f>IF($JE266&gt;=2,INDEX($GT:$GT,$JD266+2),"")</f>
      </c>
      <c r="GX266">
        <f>IF($JE266&gt;=3,INDEX($GT:$GT,$JD266+3),"")</f>
      </c>
      <c r="GY266">
        <f>IF($JE266&gt;=4,INDEX($GT:$GT,$JD266+4),"")</f>
      </c>
      <c r="GZ266">
        <f>IF($JE266&gt;=5,INDEX($GT:$GT,$JD266+5),"")</f>
      </c>
      <c r="HA266">
        <f>IF($JE266&gt;=6,INDEX($GT:$GT,$JD266+6),"")</f>
      </c>
      <c r="HB266">
        <f>IF($JE266&gt;=7,INDEX($GT:$GT,$JD266+7),"")</f>
      </c>
      <c r="HC266">
        <f>IF($JE266&gt;=8,INDEX($GT:$GT,$JD266+8),"")</f>
      </c>
      <c r="HD266">
        <f>IF($JE266&gt;=9,INDEX($GT:$GT,$JD266+9),"")</f>
      </c>
      <c r="HE266">
        <f>IF($JE266&gt;=10,INDEX($GT:$GT,$JD266+10),"")</f>
      </c>
      <c r="HF266">
        <f>IF($JE266&gt;=11,INDEX($GT:$GT,$JD266+11),"")</f>
      </c>
      <c r="HG266">
        <f>IF($JE266&gt;=12,INDEX($GT:$GT,$JD266+12),"")</f>
      </c>
      <c r="HH266">
        <f>IF($JE266&gt;=13,INDEX($GT:$GT,$JD266+13),"")</f>
      </c>
      <c r="HI266">
        <f>IF($JE266&gt;=14,INDEX($GT:$GT,$JD266+14),"")</f>
      </c>
      <c r="HJ266">
        <f>IF($JE266&gt;=15,INDEX($GT:$GT,$JD266+15),"")</f>
      </c>
      <c r="HK266">
        <f>IF($JE266&gt;=16,INDEX($GT:$GT,$JD266+16),"")</f>
      </c>
      <c r="HL266">
        <f>IF($JE266&gt;=17,INDEX($GT:$GT,$JD266+17),"")</f>
      </c>
      <c r="HM266">
        <f>IF($JE266&gt;=18,INDEX($GT:$GT,$JD266+18),"")</f>
      </c>
      <c r="HN266">
        <f>IF($JE266&gt;=19,INDEX($GT:$GT,$JD266+19),"")</f>
      </c>
      <c r="HO266">
        <f>IF($JE266&gt;=20,INDEX($GT:$GT,$JD266+20),"")</f>
      </c>
      <c r="HP266">
        <f>IF($JE266&gt;=21,INDEX($GT:$GT,$JD266+21),"")</f>
      </c>
      <c r="HQ266">
        <f>IF($JE266&gt;=22,INDEX($GT:$GT,$JD266+22),"")</f>
      </c>
      <c r="HR266">
        <f>IF($JE266&gt;=23,INDEX($GT:$GT,$JD266+23),"")</f>
      </c>
      <c r="HS266">
        <f>IF($JE266&gt;=24,INDEX($GT:$GT,$JD266+24),"")</f>
      </c>
      <c r="HT266">
        <f>IF($JE266&gt;=25,INDEX($GT:$GT,$JD266+25),"")</f>
      </c>
      <c r="HU266">
        <f>IF($JE266&gt;=26,INDEX($GT:$GT,$JD266+26),"")</f>
      </c>
      <c r="HV266">
        <f>IF($JE266&gt;=27,INDEX($GT:$GT,$JD266+27),"")</f>
      </c>
      <c r="HW266">
        <f>IF($JE266&gt;=28,INDEX($GT:$GT,$JD266+28),"")</f>
      </c>
      <c r="HX266">
        <f>IF($JE266&gt;=29,INDEX($GT:$GT,$JD266+29),"")</f>
      </c>
      <c r="HY266">
        <f>IF($JE266&gt;=30,INDEX($GT:$GT,$JD266+30),"")</f>
      </c>
      <c r="HZ266">
        <f>IF($JE266&gt;=31,INDEX($GT:$GT,$JD266+31),"")</f>
      </c>
      <c r="IA266">
        <f>IF($JE266&gt;=32,INDEX($GT:$GT,$JD266+32),"")</f>
      </c>
      <c r="IB266">
        <f>IF($JE266&gt;=33,INDEX($GT:$GT,$JD266+33),"")</f>
      </c>
      <c r="IC266">
        <f>IF($JE266&gt;=34,INDEX($GT:$GT,$JD266+34),"")</f>
      </c>
      <c r="ID266">
        <f>IF($JE266&gt;=35,INDEX($GT:$GT,$JD266+35),"")</f>
      </c>
      <c r="IE266">
        <f>IF($JE266&gt;=36,INDEX($GT:$GT,$JD266+36),"")</f>
      </c>
      <c r="IF266">
        <f>IF($JE266&gt;=37,INDEX($GT:$GT,$JD266+37),"")</f>
      </c>
      <c r="IG266">
        <f>IF($JE266&gt;=38,INDEX($GT:$GT,$JD266+38),"")</f>
      </c>
      <c r="IH266">
        <f>IF($JE266&gt;=39,INDEX($GT:$GT,$JD266+39),"")</f>
      </c>
      <c r="II266">
        <f>IF($JE266&gt;=40,INDEX($GT:$GT,$JD266+40),"")</f>
      </c>
      <c r="IJ266">
        <f>IF($JE266&gt;=41,INDEX($GT:$GT,$JD266+41),"")</f>
      </c>
      <c r="IK266">
        <f>IF($JE266&gt;=42,INDEX($GT:$GT,$JD266+42),"")</f>
      </c>
      <c r="IL266">
        <f>IF($JE266&gt;=43,INDEX($GT:$GT,$JD266+43),"")</f>
      </c>
      <c r="IM266">
        <f>IF($JE266&gt;=44,INDEX($GT:$GT,$JD266+44),"")</f>
      </c>
      <c r="IN266">
        <f>IF($JE266&gt;=45,INDEX($GT:$GT,$JD266+45),"")</f>
      </c>
      <c r="IO266">
        <f>IF($JE266&gt;=46,INDEX($GT:$GT,$JD266+46),"")</f>
      </c>
      <c r="IP266">
        <f>IF($JE266&gt;=47,INDEX($GT:$GT,$JD266+47),"")</f>
      </c>
      <c r="IQ266">
        <f>IF($JE266&gt;=48,INDEX($GT:$GT,$JD266+48),"")</f>
      </c>
      <c r="IR266">
        <f>IF($JE266&gt;=49,INDEX($GT:$GT,$JD266+49),"")</f>
      </c>
      <c r="IS266">
        <f>IF($JE266&gt;=50,INDEX($GT:$GT,$JD266+50),"")</f>
      </c>
      <c r="IT266">
        <f>IF($JE266&gt;=51,INDEX($GT:$GT,$JD266+51),"")</f>
      </c>
      <c r="IU266">
        <f>IF($JE266&gt;=52,INDEX($GT:$GT,$JD266+52),"")</f>
      </c>
      <c r="IV266">
        <f>IF($JE266&gt;=53,INDEX($GT:$GT,$JD266+53),"")</f>
      </c>
      <c r="IW266">
        <f>IF($JE266&gt;=54,INDEX($GT:$GT,$JD266+54),"")</f>
      </c>
      <c r="IX266">
        <f>IF($JE266&gt;=55,INDEX($GT:$GT,$JD266+55),"")</f>
      </c>
      <c r="IY266">
        <f>IF($JE266&gt;=56,INDEX($GT:$GT,$JD266+56),"")</f>
      </c>
      <c r="IZ266">
        <f>IF($JE266&gt;=57,INDEX($GT:$GT,$JD266+57),"")</f>
      </c>
      <c r="JA266">
        <f>IF($JE266&gt;=58,INDEX($GT:$GT,$JD266+58),"")</f>
      </c>
      <c r="JB266">
        <f>IF($JE266&gt;=59,INDEX($GT:$GT,$JD266+59),"")</f>
      </c>
      <c r="JC266">
        <f>IF($JE266&gt;=60,INDEX($GT:$GT,$JD266+60),"")</f>
      </c>
      <c r="JD266">
        <f>IFERROR(MATCH($GS266,$GT$2:$GT$322,0)+1,0)</f>
      </c>
      <c r="JE266">
        <f>IFERROR(INDEX($GU$2:$GU$322,MATCH($GS266,$GT$2:$GT$322,0)),0)</f>
      </c>
      <c r="JF266" t="s">
        <v>28</v>
      </c>
      <c r="JG266" t="s">
        <v>28</v>
      </c>
    </row>
    <row r="267" spans="1:267" x14ac:dyDescent="0.25">
      <c r="J267" s="1"/>
      <c r="K267" s="1"/>
      <c r="L267" s="1"/>
      <c r="M267" s="1"/>
      <c r="N267" s="1">
        <f>IFERROR(IF(FIND(" - ",$J267)&gt;0,MID($J267,FIND(" - ",$J267)+3,LEN($J267)),""),"")</f>
      </c>
      <c r="P267" s="1"/>
      <c r="S267" t="s">
        <v>28</v>
      </c>
      <c r="U267">
        <f>IF(OR($S267="",$T267=""),"",IFERROR($S267/$T267,0))</f>
      </c>
      <c r="V267">
        <f>IF($S267="","",
IF($K267="","",
IF(ISNUMBER(SEARCH("exempt",LOWER($K267))),0,
$S267*(VALUE(SUBSTITUTE($K267,"%",""))/100))))</f>
      </c>
      <c r="AB267">
        <f>IF($S267="","",
SUM($S267,$V267,$Z267,$W267,$Y267)-
IF($AA267="",0,VALUE($AA267)))</f>
      </c>
      <c r="AJ267" t="s">
        <v>923</v>
      </c>
      <c r="AR267">
        <f>IFERROR(LEFT($J267,FIND(" - ",$J267)-1),$J267)</f>
      </c>
      <c r="AU267">
        <f>IF($CJ267&gt;=1,INDEX($AS:$AS,$CI267+1),"")</f>
      </c>
      <c r="AV267">
        <f>IF($CJ267&gt;=2,INDEX($AS:$AS,$CI267+2),"")</f>
      </c>
      <c r="AW267">
        <f>IF($CJ267&gt;=3,INDEX($AS:$AS,$CI267+3),"")</f>
      </c>
      <c r="AX267">
        <f>IF($CJ267&gt;=4,INDEX($AS:$AS,$CI267+4),"")</f>
      </c>
      <c r="AY267">
        <f>IF($CJ267&gt;=5,INDEX($AS:$AS,$CI267+5),"")</f>
      </c>
      <c r="AZ267">
        <f>IF($CJ267&gt;=6,INDEX($AS:$AS,$CI267+6),"")</f>
      </c>
      <c r="BA267">
        <f>IF($CJ267&gt;=7,INDEX($AS:$AS,$CI267+7),"")</f>
      </c>
      <c r="BB267">
        <f>IF($CJ267&gt;=8,INDEX($AS:$AS,$CI267+8),"")</f>
      </c>
      <c r="BC267">
        <f>IF($CJ267&gt;=9,INDEX($AS:$AS,$CI267+9),"")</f>
      </c>
      <c r="BD267">
        <f>IF($CJ267&gt;=10,INDEX($AS:$AS,$CI267+10),"")</f>
      </c>
      <c r="BE267">
        <f>IF($CJ267&gt;=11,INDEX($AS:$AS,$CI267+11),"")</f>
      </c>
      <c r="BF267">
        <f>IF($CJ267&gt;=12,INDEX($AS:$AS,$CI267+12),"")</f>
      </c>
      <c r="BG267">
        <f>IF($CJ267&gt;=13,INDEX($AS:$AS,$CI267+13),"")</f>
      </c>
      <c r="BH267">
        <f>IF($CJ267&gt;=14,INDEX($AS:$AS,$CI267+14),"")</f>
      </c>
      <c r="BI267">
        <f>IF($CJ267&gt;=15,INDEX($AS:$AS,$CI267+15),"")</f>
      </c>
      <c r="BJ267">
        <f>IF($CJ267&gt;=16,INDEX($AS:$AS,$CI267+16),"")</f>
      </c>
      <c r="BK267">
        <f>IF($CJ267&gt;=17,INDEX($AS:$AS,$CI267+17),"")</f>
      </c>
      <c r="BL267">
        <f>IF($CJ267&gt;=18,INDEX($AS:$AS,$CI267+18),"")</f>
      </c>
      <c r="BM267">
        <f>IF($CJ267&gt;=19,INDEX($AS:$AS,$CI267+19),"")</f>
      </c>
      <c r="BN267">
        <f>IF($CJ267&gt;=20,INDEX($AS:$AS,$CI267+20),"")</f>
      </c>
      <c r="BO267">
        <f>IF($CJ267&gt;=21,INDEX($AS:$AS,$CI267+21),"")</f>
      </c>
      <c r="BP267">
        <f>IF($CJ267&gt;=22,INDEX($AS:$AS,$CI267+22),"")</f>
      </c>
      <c r="BQ267">
        <f>IF($CJ267&gt;=23,INDEX($AS:$AS,$CI267+23),"")</f>
      </c>
      <c r="BR267">
        <f>IF($CJ267&gt;=24,INDEX($AS:$AS,$CI267+24),"")</f>
      </c>
      <c r="BS267">
        <f>IF($CJ267&gt;=25,INDEX($AS:$AS,$CI267+25),"")</f>
      </c>
      <c r="BT267">
        <f>IF($CJ267&gt;=26,INDEX($AS:$AS,$CI267+26),"")</f>
      </c>
      <c r="BU267">
        <f>IF($CJ267&gt;=27,INDEX($AS:$AS,$CI267+27),"")</f>
      </c>
      <c r="BV267">
        <f>IF($CJ267&gt;=28,INDEX($AS:$AS,$CI267+28),"")</f>
      </c>
      <c r="BW267">
        <f>IF($CJ267&gt;=29,INDEX($AS:$AS,$CI267+29),"")</f>
      </c>
      <c r="BX267">
        <f>IF($CJ267&gt;=30,INDEX($AS:$AS,$CI267+30),"")</f>
      </c>
      <c r="BY267">
        <f>IF($CJ267&gt;=31,INDEX($AS:$AS,$CI267+31),"")</f>
      </c>
      <c r="BZ267">
        <f>IF($CJ267&gt;=32,INDEX($AS:$AS,$CI267+32),"")</f>
      </c>
      <c r="CA267">
        <f>IF($CJ267&gt;=33,INDEX($AS:$AS,$CI267+33),"")</f>
      </c>
      <c r="CB267">
        <f>IF($CJ267&gt;=34,INDEX($AS:$AS,$CI267+34),"")</f>
      </c>
      <c r="CC267">
        <f>IF($CJ267&gt;=35,INDEX($AS:$AS,$CI267+35),"")</f>
      </c>
      <c r="CD267">
        <f>IF($CJ267&gt;=36,INDEX($AS:$AS,$CI267+36),"")</f>
      </c>
      <c r="CE267">
        <f>IF($CJ267&gt;=37,INDEX($AS:$AS,$CI267+37),"")</f>
      </c>
      <c r="CF267">
        <f>IF($CJ267&gt;=38,INDEX($AS:$AS,$CI267+38),"")</f>
      </c>
      <c r="CG267">
        <f>IF($CJ267&gt;=39,INDEX($AS:$AS,$CI267+39),"")</f>
      </c>
      <c r="CH267">
        <f>IF($CJ267&gt;=40,INDEX($AS:$AS,$CI267+40),"")</f>
      </c>
      <c r="CI267">
        <f>IFERROR(MATCH($AR267,$AS$2:$AS$133,0)+1,0)</f>
      </c>
      <c r="CJ267">
        <f>IFERROR(INDEX($AT$2:$AT$133,MATCH($AR267,$AS$2:$AS$133,0)),0)</f>
      </c>
      <c r="CK267">
        <f>IFERROR(LEFT($O267,FIND(" - ",$O267)-1),$O267)</f>
      </c>
      <c r="CL267" t="s">
        <v>33</v>
      </c>
      <c r="CN267">
        <f>IF($DI267&gt;=1,INDEX($CL:$CL,$DH267+1),"")</f>
      </c>
      <c r="CO267">
        <f>IF($DI267&gt;=2,INDEX($CL:$CL,$DH267+2),"")</f>
      </c>
      <c r="CP267">
        <f>IF($DI267&gt;=3,INDEX($CL:$CL,$DH267+3),"")</f>
      </c>
      <c r="CQ267">
        <f>IF($DI267&gt;=4,INDEX($CL:$CL,$DH267+4),"")</f>
      </c>
      <c r="CR267">
        <f>IF($DI267&gt;=5,INDEX($CL:$CL,$DH267+5),"")</f>
      </c>
      <c r="CS267">
        <f>IF($DI267&gt;=6,INDEX($CL:$CL,$DH267+6),"")</f>
      </c>
      <c r="CT267">
        <f>IF($DI267&gt;=7,INDEX($CL:$CL,$DH267+7),"")</f>
      </c>
      <c r="CU267">
        <f>IF($DI267&gt;=8,INDEX($CL:$CL,$DH267+8),"")</f>
      </c>
      <c r="CV267">
        <f>IF($DI267&gt;=9,INDEX($CL:$CL,$DH267+9),"")</f>
      </c>
      <c r="CW267">
        <f>IF($DI267&gt;=10,INDEX($CL:$CL,$DH267+10),"")</f>
      </c>
      <c r="CX267">
        <f>IF($DI267&gt;=11,INDEX($CL:$CL,$DH267+11),"")</f>
      </c>
      <c r="CY267">
        <f>IF($DI267&gt;=12,INDEX($CL:$CL,$DH267+12),"")</f>
      </c>
      <c r="CZ267">
        <f>IF($DI267&gt;=13,INDEX($CL:$CL,$DH267+13),"")</f>
      </c>
      <c r="DA267">
        <f>IF($DI267&gt;=14,INDEX($CL:$CL,$DH267+14),"")</f>
      </c>
      <c r="DB267">
        <f>IF($DI267&gt;=15,INDEX($CL:$CL,$DH267+15),"")</f>
      </c>
      <c r="DC267">
        <f>IF($DI267&gt;=16,INDEX($CL:$CL,$DH267+16),"")</f>
      </c>
      <c r="DD267">
        <f>IF($DI267&gt;=17,INDEX($CL:$CL,$DH267+17),"")</f>
      </c>
      <c r="DE267">
        <f>IF($DI267&gt;=18,INDEX($CL:$CL,$DH267+18),"")</f>
      </c>
      <c r="DF267">
        <f>IF($DI267&gt;=19,INDEX($CL:$CL,$DH267+19),"")</f>
      </c>
      <c r="DG267">
        <f>IF($DI267&gt;=20,INDEX($CL:$CL,$DH267+20),"")</f>
      </c>
      <c r="DH267">
        <f>IFERROR(MATCH($CK267,$CL$2:$CL$1558,0)+1,0)</f>
      </c>
      <c r="DI267">
        <f>IFERROR(INDEX($CM$2:$CM$1558,MATCH($CK267,$CL$2:$CL$1558,0)),0)</f>
      </c>
      <c r="DJ267">
        <f>IFERROR(INDEX($AQ:$AQ,MATCH($K267,$AP:$AP,0))&amp;"","")</f>
      </c>
      <c r="DN267">
        <f>IF($GQ267&gt;=1,INDEX($DK:$DK,$GP267+1),"")</f>
      </c>
      <c r="DO267">
        <f>IF($GQ267&gt;=2,INDEX($DK:$DK,$GP267+2),"")</f>
      </c>
      <c r="DP267">
        <f>IF($GQ267&gt;=3,INDEX($DK:$DK,$GP267+3),"")</f>
      </c>
      <c r="DQ267">
        <f>IF($GQ267&gt;=4,INDEX($DK:$DK,$GP267+4),"")</f>
      </c>
      <c r="DR267">
        <f>IF($GQ267&gt;=5,INDEX($DK:$DK,$GP267+5),"")</f>
      </c>
      <c r="DS267">
        <f>IF($GQ267&gt;=6,INDEX($DK:$DK,$GP267+6),"")</f>
      </c>
      <c r="DT267">
        <f>IF($GQ267&gt;=7,INDEX($DK:$DK,$GP267+7),"")</f>
      </c>
      <c r="DU267">
        <f>IF($GQ267&gt;=8,INDEX($DK:$DK,$GP267+8),"")</f>
      </c>
      <c r="DV267">
        <f>IF($GQ267&gt;=9,INDEX($DK:$DK,$GP267+9),"")</f>
      </c>
      <c r="DW267">
        <f>IF($GQ267&gt;=10,INDEX($DK:$DK,$GP267+10),"")</f>
      </c>
      <c r="DX267">
        <f>IF($GQ267&gt;=11,INDEX($DK:$DK,$GP267+11),"")</f>
      </c>
      <c r="DY267">
        <f>IF($GQ267&gt;=12,INDEX($DK:$DK,$GP267+12),"")</f>
      </c>
      <c r="DZ267">
        <f>IF($GQ267&gt;=13,INDEX($DK:$DK,$GP267+13),"")</f>
      </c>
      <c r="EA267">
        <f>IF($GQ267&gt;=14,INDEX($DK:$DK,$GP267+14),"")</f>
      </c>
      <c r="EB267">
        <f>IF($GQ267&gt;=15,INDEX($DK:$DK,$GP267+15),"")</f>
      </c>
      <c r="EC267">
        <f>IF($GQ267&gt;=16,INDEX($DK:$DK,$GP267+16),"")</f>
      </c>
      <c r="ED267">
        <f>IF($GQ267&gt;=17,INDEX($DK:$DK,$GP267+17),"")</f>
      </c>
      <c r="EE267">
        <f>IF($GQ267&gt;=18,INDEX($DK:$DK,$GP267+18),"")</f>
      </c>
      <c r="EF267">
        <f>IF($GQ267&gt;=19,INDEX($DK:$DK,$GP267+19),"")</f>
      </c>
      <c r="EG267">
        <f>IF($GQ267&gt;=20,INDEX($DK:$DK,$GP267+20),"")</f>
      </c>
      <c r="EH267">
        <f>IF($GQ267&gt;=21,INDEX($DK:$DK,$GP267+21),"")</f>
      </c>
      <c r="EI267">
        <f>IF($GQ267&gt;=22,INDEX($DK:$DK,$GP267+22),"")</f>
      </c>
      <c r="EJ267">
        <f>IF($GQ267&gt;=23,INDEX($DK:$DK,$GP267+23),"")</f>
      </c>
      <c r="EK267">
        <f>IF($GQ267&gt;=24,INDEX($DK:$DK,$GP267+24),"")</f>
      </c>
      <c r="EL267">
        <f>IF($GQ267&gt;=25,INDEX($DK:$DK,$GP267+25),"")</f>
      </c>
      <c r="EM267">
        <f>IF($GQ267&gt;=26,INDEX($DK:$DK,$GP267+26),"")</f>
      </c>
      <c r="EN267">
        <f>IF($GQ267&gt;=27,INDEX($DK:$DK,$GP267+27),"")</f>
      </c>
      <c r="EO267">
        <f>IF($GQ267&gt;=28,INDEX($DK:$DK,$GP267+28),"")</f>
      </c>
      <c r="EP267">
        <f>IF($GQ267&gt;=29,INDEX($DK:$DK,$GP267+29),"")</f>
      </c>
      <c r="EQ267">
        <f>IF($GQ267&gt;=30,INDEX($DK:$DK,$GP267+30),"")</f>
      </c>
      <c r="ER267">
        <f>IF($GQ267&gt;=31,INDEX($DK:$DK,$GP267+31),"")</f>
      </c>
      <c r="ES267">
        <f>IF($GQ267&gt;=32,INDEX($DK:$DK,$GP267+32),"")</f>
      </c>
      <c r="ET267">
        <f>IF($GQ267&gt;=33,INDEX($DK:$DK,$GP267+33),"")</f>
      </c>
      <c r="EU267">
        <f>IF($GQ267&gt;=34,INDEX($DK:$DK,$GP267+34),"")</f>
      </c>
      <c r="EV267">
        <f>IF($GQ267&gt;=35,INDEX($DK:$DK,$GP267+35),"")</f>
      </c>
      <c r="EW267">
        <f>IF($GQ267&gt;=36,INDEX($DK:$DK,$GP267+36),"")</f>
      </c>
      <c r="EX267">
        <f>IF($GQ267&gt;=37,INDEX($DK:$DK,$GP267+37),"")</f>
      </c>
      <c r="EY267">
        <f>IF($GQ267&gt;=38,INDEX($DK:$DK,$GP267+38),"")</f>
      </c>
      <c r="EZ267">
        <f>IF($GQ267&gt;=39,INDEX($DK:$DK,$GP267+39),"")</f>
      </c>
      <c r="FA267">
        <f>IF($GQ267&gt;=40,INDEX($DK:$DK,$GP267+40),"")</f>
      </c>
      <c r="FB267">
        <f>IF($GQ267&gt;=1,INDEX($DL:$DL,$GP267+1),"")</f>
      </c>
      <c r="FC267">
        <f>IF($GQ267&gt;=2,INDEX($DL:$DL,$GP267+2),"")</f>
      </c>
      <c r="FD267">
        <f>IF($GQ267&gt;=3,INDEX($DL:$DL,$GP267+3),"")</f>
      </c>
      <c r="FE267">
        <f>IF($GQ267&gt;=4,INDEX($DL:$DL,$GP267+4),"")</f>
      </c>
      <c r="FF267">
        <f>IF($GQ267&gt;=5,INDEX($DL:$DL,$GP267+5),"")</f>
      </c>
      <c r="FG267">
        <f>IF($GQ267&gt;=6,INDEX($DL:$DL,$GP267+6),"")</f>
      </c>
      <c r="FH267">
        <f>IF($GQ267&gt;=7,INDEX($DL:$DL,$GP267+7),"")</f>
      </c>
      <c r="FI267">
        <f>IF($GQ267&gt;=8,INDEX($DL:$DL,$GP267+8),"")</f>
      </c>
      <c r="FJ267">
        <f>IF($GQ267&gt;=9,INDEX($DL:$DL,$GP267+9),"")</f>
      </c>
      <c r="FK267">
        <f>IF($GQ267&gt;=10,INDEX($DL:$DL,$GP267+10),"")</f>
      </c>
      <c r="FL267">
        <f>IF($GQ267&gt;=11,INDEX($DL:$DL,$GP267+11),"")</f>
      </c>
      <c r="FM267">
        <f>IF($GQ267&gt;=12,INDEX($DL:$DL,$GP267+12),"")</f>
      </c>
      <c r="FN267">
        <f>IF($GQ267&gt;=13,INDEX($DL:$DL,$GP267+13),"")</f>
      </c>
      <c r="FO267">
        <f>IF($GQ267&gt;=14,INDEX($DL:$DL,$GP267+14),"")</f>
      </c>
      <c r="FP267">
        <f>IF($GQ267&gt;=15,INDEX($DL:$DL,$GP267+15),"")</f>
      </c>
      <c r="FQ267">
        <f>IF($GQ267&gt;=16,INDEX($DL:$DL,$GP267+16),"")</f>
      </c>
      <c r="FR267">
        <f>IF($GQ267&gt;=17,INDEX($DL:$DL,$GP267+17),"")</f>
      </c>
      <c r="FS267">
        <f>IF($GQ267&gt;=18,INDEX($DL:$DL,$GP267+18),"")</f>
      </c>
      <c r="FT267">
        <f>IF($GQ267&gt;=19,INDEX($DL:$DL,$GP267+19),"")</f>
      </c>
      <c r="FU267">
        <f>IF($GQ267&gt;=20,INDEX($DL:$DL,$GP267+20),"")</f>
      </c>
      <c r="FV267">
        <f>IF($GQ267&gt;=21,INDEX($DL:$DL,$GP267+21),"")</f>
      </c>
      <c r="FW267">
        <f>IF($GQ267&gt;=22,INDEX($DL:$DL,$GP267+22),"")</f>
      </c>
      <c r="FX267">
        <f>IF($GQ267&gt;=23,INDEX($DL:$DL,$GP267+23),"")</f>
      </c>
      <c r="FY267">
        <f>IF($GQ267&gt;=24,INDEX($DL:$DL,$GP267+24),"")</f>
      </c>
      <c r="FZ267">
        <f>IF($GQ267&gt;=25,INDEX($DL:$DL,$GP267+25),"")</f>
      </c>
      <c r="GA267">
        <f>IF($GQ267&gt;=26,INDEX($DL:$DL,$GP267+26),"")</f>
      </c>
      <c r="GB267">
        <f>IF($GQ267&gt;=27,INDEX($DL:$DL,$GP267+27),"")</f>
      </c>
      <c r="GC267">
        <f>IF($GQ267&gt;=28,INDEX($DL:$DL,$GP267+28),"")</f>
      </c>
      <c r="GD267">
        <f>IF($GQ267&gt;=29,INDEX($DL:$DL,$GP267+29),"")</f>
      </c>
      <c r="GE267">
        <f>IF($GQ267&gt;=30,INDEX($DL:$DL,$GP267+30),"")</f>
      </c>
      <c r="GF267">
        <f>IF($GQ267&gt;=31,INDEX($DL:$DL,$GP267+31),"")</f>
      </c>
      <c r="GG267">
        <f>IF($GQ267&gt;=32,INDEX($DL:$DL,$GP267+32),"")</f>
      </c>
      <c r="GH267">
        <f>IF($GQ267&gt;=33,INDEX($DL:$DL,$GP267+33),"")</f>
      </c>
      <c r="GI267">
        <f>IF($GQ267&gt;=34,INDEX($DL:$DL,$GP267+34),"")</f>
      </c>
      <c r="GJ267">
        <f>IF($GQ267&gt;=35,INDEX($DL:$DL,$GP267+35),"")</f>
      </c>
      <c r="GK267">
        <f>IF($GQ267&gt;=36,INDEX($DL:$DL,$GP267+36),"")</f>
      </c>
      <c r="GL267">
        <f>IF($GQ267&gt;=37,INDEX($DL:$DL,$GP267+37),"")</f>
      </c>
      <c r="GM267">
        <f>IF($GQ267&gt;=38,INDEX($DL:$DL,$GP267+38),"")</f>
      </c>
      <c r="GN267">
        <f>IF($GQ267&gt;=39,INDEX($DL:$DL,$GP267+39),"")</f>
      </c>
      <c r="GO267">
        <f>IF($GQ267&gt;=40,INDEX($DL:$DL,$GP267+40),"")</f>
      </c>
      <c r="GP267">
        <f>IFERROR(MATCH($DJ267,$DK$2:$DK$148,0)+1,0)</f>
      </c>
      <c r="GQ267">
        <f>IFERROR(INDEX($DM$2:$DM$148,MATCH($DJ267,$DK$2:$DK$148,0)),0)</f>
      </c>
      <c r="GR267">
        <f>IFERROR(MATCH($L267,$DN$267:$FA$267,0),0)</f>
      </c>
      <c r="GS267">
        <f>IF($GR267&gt;0,INDEX($FB$267:$GO$267,$GR267),"")</f>
      </c>
      <c r="GT267" t="s">
        <v>570</v>
      </c>
      <c r="GV267">
        <f>IF($JE267&gt;=1,INDEX($GT:$GT,$JD267+1),"")</f>
      </c>
      <c r="GW267">
        <f>IF($JE267&gt;=2,INDEX($GT:$GT,$JD267+2),"")</f>
      </c>
      <c r="GX267">
        <f>IF($JE267&gt;=3,INDEX($GT:$GT,$JD267+3),"")</f>
      </c>
      <c r="GY267">
        <f>IF($JE267&gt;=4,INDEX($GT:$GT,$JD267+4),"")</f>
      </c>
      <c r="GZ267">
        <f>IF($JE267&gt;=5,INDEX($GT:$GT,$JD267+5),"")</f>
      </c>
      <c r="HA267">
        <f>IF($JE267&gt;=6,INDEX($GT:$GT,$JD267+6),"")</f>
      </c>
      <c r="HB267">
        <f>IF($JE267&gt;=7,INDEX($GT:$GT,$JD267+7),"")</f>
      </c>
      <c r="HC267">
        <f>IF($JE267&gt;=8,INDEX($GT:$GT,$JD267+8),"")</f>
      </c>
      <c r="HD267">
        <f>IF($JE267&gt;=9,INDEX($GT:$GT,$JD267+9),"")</f>
      </c>
      <c r="HE267">
        <f>IF($JE267&gt;=10,INDEX($GT:$GT,$JD267+10),"")</f>
      </c>
      <c r="HF267">
        <f>IF($JE267&gt;=11,INDEX($GT:$GT,$JD267+11),"")</f>
      </c>
      <c r="HG267">
        <f>IF($JE267&gt;=12,INDEX($GT:$GT,$JD267+12),"")</f>
      </c>
      <c r="HH267">
        <f>IF($JE267&gt;=13,INDEX($GT:$GT,$JD267+13),"")</f>
      </c>
      <c r="HI267">
        <f>IF($JE267&gt;=14,INDEX($GT:$GT,$JD267+14),"")</f>
      </c>
      <c r="HJ267">
        <f>IF($JE267&gt;=15,INDEX($GT:$GT,$JD267+15),"")</f>
      </c>
      <c r="HK267">
        <f>IF($JE267&gt;=16,INDEX($GT:$GT,$JD267+16),"")</f>
      </c>
      <c r="HL267">
        <f>IF($JE267&gt;=17,INDEX($GT:$GT,$JD267+17),"")</f>
      </c>
      <c r="HM267">
        <f>IF($JE267&gt;=18,INDEX($GT:$GT,$JD267+18),"")</f>
      </c>
      <c r="HN267">
        <f>IF($JE267&gt;=19,INDEX($GT:$GT,$JD267+19),"")</f>
      </c>
      <c r="HO267">
        <f>IF($JE267&gt;=20,INDEX($GT:$GT,$JD267+20),"")</f>
      </c>
      <c r="HP267">
        <f>IF($JE267&gt;=21,INDEX($GT:$GT,$JD267+21),"")</f>
      </c>
      <c r="HQ267">
        <f>IF($JE267&gt;=22,INDEX($GT:$GT,$JD267+22),"")</f>
      </c>
      <c r="HR267">
        <f>IF($JE267&gt;=23,INDEX($GT:$GT,$JD267+23),"")</f>
      </c>
      <c r="HS267">
        <f>IF($JE267&gt;=24,INDEX($GT:$GT,$JD267+24),"")</f>
      </c>
      <c r="HT267">
        <f>IF($JE267&gt;=25,INDEX($GT:$GT,$JD267+25),"")</f>
      </c>
      <c r="HU267">
        <f>IF($JE267&gt;=26,INDEX($GT:$GT,$JD267+26),"")</f>
      </c>
      <c r="HV267">
        <f>IF($JE267&gt;=27,INDEX($GT:$GT,$JD267+27),"")</f>
      </c>
      <c r="HW267">
        <f>IF($JE267&gt;=28,INDEX($GT:$GT,$JD267+28),"")</f>
      </c>
      <c r="HX267">
        <f>IF($JE267&gt;=29,INDEX($GT:$GT,$JD267+29),"")</f>
      </c>
      <c r="HY267">
        <f>IF($JE267&gt;=30,INDEX($GT:$GT,$JD267+30),"")</f>
      </c>
      <c r="HZ267">
        <f>IF($JE267&gt;=31,INDEX($GT:$GT,$JD267+31),"")</f>
      </c>
      <c r="IA267">
        <f>IF($JE267&gt;=32,INDEX($GT:$GT,$JD267+32),"")</f>
      </c>
      <c r="IB267">
        <f>IF($JE267&gt;=33,INDEX($GT:$GT,$JD267+33),"")</f>
      </c>
      <c r="IC267">
        <f>IF($JE267&gt;=34,INDEX($GT:$GT,$JD267+34),"")</f>
      </c>
      <c r="ID267">
        <f>IF($JE267&gt;=35,INDEX($GT:$GT,$JD267+35),"")</f>
      </c>
      <c r="IE267">
        <f>IF($JE267&gt;=36,INDEX($GT:$GT,$JD267+36),"")</f>
      </c>
      <c r="IF267">
        <f>IF($JE267&gt;=37,INDEX($GT:$GT,$JD267+37),"")</f>
      </c>
      <c r="IG267">
        <f>IF($JE267&gt;=38,INDEX($GT:$GT,$JD267+38),"")</f>
      </c>
      <c r="IH267">
        <f>IF($JE267&gt;=39,INDEX($GT:$GT,$JD267+39),"")</f>
      </c>
      <c r="II267">
        <f>IF($JE267&gt;=40,INDEX($GT:$GT,$JD267+40),"")</f>
      </c>
      <c r="IJ267">
        <f>IF($JE267&gt;=41,INDEX($GT:$GT,$JD267+41),"")</f>
      </c>
      <c r="IK267">
        <f>IF($JE267&gt;=42,INDEX($GT:$GT,$JD267+42),"")</f>
      </c>
      <c r="IL267">
        <f>IF($JE267&gt;=43,INDEX($GT:$GT,$JD267+43),"")</f>
      </c>
      <c r="IM267">
        <f>IF($JE267&gt;=44,INDEX($GT:$GT,$JD267+44),"")</f>
      </c>
      <c r="IN267">
        <f>IF($JE267&gt;=45,INDEX($GT:$GT,$JD267+45),"")</f>
      </c>
      <c r="IO267">
        <f>IF($JE267&gt;=46,INDEX($GT:$GT,$JD267+46),"")</f>
      </c>
      <c r="IP267">
        <f>IF($JE267&gt;=47,INDEX($GT:$GT,$JD267+47),"")</f>
      </c>
      <c r="IQ267">
        <f>IF($JE267&gt;=48,INDEX($GT:$GT,$JD267+48),"")</f>
      </c>
      <c r="IR267">
        <f>IF($JE267&gt;=49,INDEX($GT:$GT,$JD267+49),"")</f>
      </c>
      <c r="IS267">
        <f>IF($JE267&gt;=50,INDEX($GT:$GT,$JD267+50),"")</f>
      </c>
      <c r="IT267">
        <f>IF($JE267&gt;=51,INDEX($GT:$GT,$JD267+51),"")</f>
      </c>
      <c r="IU267">
        <f>IF($JE267&gt;=52,INDEX($GT:$GT,$JD267+52),"")</f>
      </c>
      <c r="IV267">
        <f>IF($JE267&gt;=53,INDEX($GT:$GT,$JD267+53),"")</f>
      </c>
      <c r="IW267">
        <f>IF($JE267&gt;=54,INDEX($GT:$GT,$JD267+54),"")</f>
      </c>
      <c r="IX267">
        <f>IF($JE267&gt;=55,INDEX($GT:$GT,$JD267+55),"")</f>
      </c>
      <c r="IY267">
        <f>IF($JE267&gt;=56,INDEX($GT:$GT,$JD267+56),"")</f>
      </c>
      <c r="IZ267">
        <f>IF($JE267&gt;=57,INDEX($GT:$GT,$JD267+57),"")</f>
      </c>
      <c r="JA267">
        <f>IF($JE267&gt;=58,INDEX($GT:$GT,$JD267+58),"")</f>
      </c>
      <c r="JB267">
        <f>IF($JE267&gt;=59,INDEX($GT:$GT,$JD267+59),"")</f>
      </c>
      <c r="JC267">
        <f>IF($JE267&gt;=60,INDEX($GT:$GT,$JD267+60),"")</f>
      </c>
      <c r="JD267">
        <f>IFERROR(MATCH($GS267,$GT$2:$GT$322,0)+1,0)</f>
      </c>
      <c r="JE267">
        <f>IFERROR(INDEX($GU$2:$GU$322,MATCH($GS267,$GT$2:$GT$322,0)),0)</f>
      </c>
      <c r="JF267" t="s">
        <v>28</v>
      </c>
      <c r="JG267" t="s">
        <v>28</v>
      </c>
    </row>
    <row r="268" spans="1:267" x14ac:dyDescent="0.25">
      <c r="J268" s="1"/>
      <c r="K268" s="1"/>
      <c r="L268" s="1"/>
      <c r="M268" s="1"/>
      <c r="N268" s="1">
        <f>IFERROR(IF(FIND(" - ",$J268)&gt;0,MID($J268,FIND(" - ",$J268)+3,LEN($J268)),""),"")</f>
      </c>
      <c r="P268" s="1"/>
      <c r="S268" t="s">
        <v>28</v>
      </c>
      <c r="U268">
        <f>IF(OR($S268="",$T268=""),"",IFERROR($S268/$T268,0))</f>
      </c>
      <c r="V268">
        <f>IF($S268="","",
IF($K268="","",
IF(ISNUMBER(SEARCH("exempt",LOWER($K268))),0,
$S268*(VALUE(SUBSTITUTE($K268,"%",""))/100))))</f>
      </c>
      <c r="AB268">
        <f>IF($S268="","",
SUM($S268,$V268,$Z268,$W268,$Y268)-
IF($AA268="",0,VALUE($AA268)))</f>
      </c>
      <c r="AJ268" t="s">
        <v>924</v>
      </c>
      <c r="AR268">
        <f>IFERROR(LEFT($J268,FIND(" - ",$J268)-1),$J268)</f>
      </c>
      <c r="AU268">
        <f>IF($CJ268&gt;=1,INDEX($AS:$AS,$CI268+1),"")</f>
      </c>
      <c r="AV268">
        <f>IF($CJ268&gt;=2,INDEX($AS:$AS,$CI268+2),"")</f>
      </c>
      <c r="AW268">
        <f>IF($CJ268&gt;=3,INDEX($AS:$AS,$CI268+3),"")</f>
      </c>
      <c r="AX268">
        <f>IF($CJ268&gt;=4,INDEX($AS:$AS,$CI268+4),"")</f>
      </c>
      <c r="AY268">
        <f>IF($CJ268&gt;=5,INDEX($AS:$AS,$CI268+5),"")</f>
      </c>
      <c r="AZ268">
        <f>IF($CJ268&gt;=6,INDEX($AS:$AS,$CI268+6),"")</f>
      </c>
      <c r="BA268">
        <f>IF($CJ268&gt;=7,INDEX($AS:$AS,$CI268+7),"")</f>
      </c>
      <c r="BB268">
        <f>IF($CJ268&gt;=8,INDEX($AS:$AS,$CI268+8),"")</f>
      </c>
      <c r="BC268">
        <f>IF($CJ268&gt;=9,INDEX($AS:$AS,$CI268+9),"")</f>
      </c>
      <c r="BD268">
        <f>IF($CJ268&gt;=10,INDEX($AS:$AS,$CI268+10),"")</f>
      </c>
      <c r="BE268">
        <f>IF($CJ268&gt;=11,INDEX($AS:$AS,$CI268+11),"")</f>
      </c>
      <c r="BF268">
        <f>IF($CJ268&gt;=12,INDEX($AS:$AS,$CI268+12),"")</f>
      </c>
      <c r="BG268">
        <f>IF($CJ268&gt;=13,INDEX($AS:$AS,$CI268+13),"")</f>
      </c>
      <c r="BH268">
        <f>IF($CJ268&gt;=14,INDEX($AS:$AS,$CI268+14),"")</f>
      </c>
      <c r="BI268">
        <f>IF($CJ268&gt;=15,INDEX($AS:$AS,$CI268+15),"")</f>
      </c>
      <c r="BJ268">
        <f>IF($CJ268&gt;=16,INDEX($AS:$AS,$CI268+16),"")</f>
      </c>
      <c r="BK268">
        <f>IF($CJ268&gt;=17,INDEX($AS:$AS,$CI268+17),"")</f>
      </c>
      <c r="BL268">
        <f>IF($CJ268&gt;=18,INDEX($AS:$AS,$CI268+18),"")</f>
      </c>
      <c r="BM268">
        <f>IF($CJ268&gt;=19,INDEX($AS:$AS,$CI268+19),"")</f>
      </c>
      <c r="BN268">
        <f>IF($CJ268&gt;=20,INDEX($AS:$AS,$CI268+20),"")</f>
      </c>
      <c r="BO268">
        <f>IF($CJ268&gt;=21,INDEX($AS:$AS,$CI268+21),"")</f>
      </c>
      <c r="BP268">
        <f>IF($CJ268&gt;=22,INDEX($AS:$AS,$CI268+22),"")</f>
      </c>
      <c r="BQ268">
        <f>IF($CJ268&gt;=23,INDEX($AS:$AS,$CI268+23),"")</f>
      </c>
      <c r="BR268">
        <f>IF($CJ268&gt;=24,INDEX($AS:$AS,$CI268+24),"")</f>
      </c>
      <c r="BS268">
        <f>IF($CJ268&gt;=25,INDEX($AS:$AS,$CI268+25),"")</f>
      </c>
      <c r="BT268">
        <f>IF($CJ268&gt;=26,INDEX($AS:$AS,$CI268+26),"")</f>
      </c>
      <c r="BU268">
        <f>IF($CJ268&gt;=27,INDEX($AS:$AS,$CI268+27),"")</f>
      </c>
      <c r="BV268">
        <f>IF($CJ268&gt;=28,INDEX($AS:$AS,$CI268+28),"")</f>
      </c>
      <c r="BW268">
        <f>IF($CJ268&gt;=29,INDEX($AS:$AS,$CI268+29),"")</f>
      </c>
      <c r="BX268">
        <f>IF($CJ268&gt;=30,INDEX($AS:$AS,$CI268+30),"")</f>
      </c>
      <c r="BY268">
        <f>IF($CJ268&gt;=31,INDEX($AS:$AS,$CI268+31),"")</f>
      </c>
      <c r="BZ268">
        <f>IF($CJ268&gt;=32,INDEX($AS:$AS,$CI268+32),"")</f>
      </c>
      <c r="CA268">
        <f>IF($CJ268&gt;=33,INDEX($AS:$AS,$CI268+33),"")</f>
      </c>
      <c r="CB268">
        <f>IF($CJ268&gt;=34,INDEX($AS:$AS,$CI268+34),"")</f>
      </c>
      <c r="CC268">
        <f>IF($CJ268&gt;=35,INDEX($AS:$AS,$CI268+35),"")</f>
      </c>
      <c r="CD268">
        <f>IF($CJ268&gt;=36,INDEX($AS:$AS,$CI268+36),"")</f>
      </c>
      <c r="CE268">
        <f>IF($CJ268&gt;=37,INDEX($AS:$AS,$CI268+37),"")</f>
      </c>
      <c r="CF268">
        <f>IF($CJ268&gt;=38,INDEX($AS:$AS,$CI268+38),"")</f>
      </c>
      <c r="CG268">
        <f>IF($CJ268&gt;=39,INDEX($AS:$AS,$CI268+39),"")</f>
      </c>
      <c r="CH268">
        <f>IF($CJ268&gt;=40,INDEX($AS:$AS,$CI268+40),"")</f>
      </c>
      <c r="CI268">
        <f>IFERROR(MATCH($AR268,$AS$2:$AS$133,0)+1,0)</f>
      </c>
      <c r="CJ268">
        <f>IFERROR(INDEX($AT$2:$AT$133,MATCH($AR268,$AS$2:$AS$133,0)),0)</f>
      </c>
      <c r="CK268">
        <f>IFERROR(LEFT($O268,FIND(" - ",$O268)-1),$O268)</f>
      </c>
      <c r="CL268" t="s">
        <v>46</v>
      </c>
      <c r="CN268">
        <f>IF($DI268&gt;=1,INDEX($CL:$CL,$DH268+1),"")</f>
      </c>
      <c r="CO268">
        <f>IF($DI268&gt;=2,INDEX($CL:$CL,$DH268+2),"")</f>
      </c>
      <c r="CP268">
        <f>IF($DI268&gt;=3,INDEX($CL:$CL,$DH268+3),"")</f>
      </c>
      <c r="CQ268">
        <f>IF($DI268&gt;=4,INDEX($CL:$CL,$DH268+4),"")</f>
      </c>
      <c r="CR268">
        <f>IF($DI268&gt;=5,INDEX($CL:$CL,$DH268+5),"")</f>
      </c>
      <c r="CS268">
        <f>IF($DI268&gt;=6,INDEX($CL:$CL,$DH268+6),"")</f>
      </c>
      <c r="CT268">
        <f>IF($DI268&gt;=7,INDEX($CL:$CL,$DH268+7),"")</f>
      </c>
      <c r="CU268">
        <f>IF($DI268&gt;=8,INDEX($CL:$CL,$DH268+8),"")</f>
      </c>
      <c r="CV268">
        <f>IF($DI268&gt;=9,INDEX($CL:$CL,$DH268+9),"")</f>
      </c>
      <c r="CW268">
        <f>IF($DI268&gt;=10,INDEX($CL:$CL,$DH268+10),"")</f>
      </c>
      <c r="CX268">
        <f>IF($DI268&gt;=11,INDEX($CL:$CL,$DH268+11),"")</f>
      </c>
      <c r="CY268">
        <f>IF($DI268&gt;=12,INDEX($CL:$CL,$DH268+12),"")</f>
      </c>
      <c r="CZ268">
        <f>IF($DI268&gt;=13,INDEX($CL:$CL,$DH268+13),"")</f>
      </c>
      <c r="DA268">
        <f>IF($DI268&gt;=14,INDEX($CL:$CL,$DH268+14),"")</f>
      </c>
      <c r="DB268">
        <f>IF($DI268&gt;=15,INDEX($CL:$CL,$DH268+15),"")</f>
      </c>
      <c r="DC268">
        <f>IF($DI268&gt;=16,INDEX($CL:$CL,$DH268+16),"")</f>
      </c>
      <c r="DD268">
        <f>IF($DI268&gt;=17,INDEX($CL:$CL,$DH268+17),"")</f>
      </c>
      <c r="DE268">
        <f>IF($DI268&gt;=18,INDEX($CL:$CL,$DH268+18),"")</f>
      </c>
      <c r="DF268">
        <f>IF($DI268&gt;=19,INDEX($CL:$CL,$DH268+19),"")</f>
      </c>
      <c r="DG268">
        <f>IF($DI268&gt;=20,INDEX($CL:$CL,$DH268+20),"")</f>
      </c>
      <c r="DH268">
        <f>IFERROR(MATCH($CK268,$CL$2:$CL$1558,0)+1,0)</f>
      </c>
      <c r="DI268">
        <f>IFERROR(INDEX($CM$2:$CM$1558,MATCH($CK268,$CL$2:$CL$1558,0)),0)</f>
      </c>
      <c r="DJ268">
        <f>IFERROR(INDEX($AQ:$AQ,MATCH($K268,$AP:$AP,0))&amp;"","")</f>
      </c>
      <c r="DN268">
        <f>IF($GQ268&gt;=1,INDEX($DK:$DK,$GP268+1),"")</f>
      </c>
      <c r="DO268">
        <f>IF($GQ268&gt;=2,INDEX($DK:$DK,$GP268+2),"")</f>
      </c>
      <c r="DP268">
        <f>IF($GQ268&gt;=3,INDEX($DK:$DK,$GP268+3),"")</f>
      </c>
      <c r="DQ268">
        <f>IF($GQ268&gt;=4,INDEX($DK:$DK,$GP268+4),"")</f>
      </c>
      <c r="DR268">
        <f>IF($GQ268&gt;=5,INDEX($DK:$DK,$GP268+5),"")</f>
      </c>
      <c r="DS268">
        <f>IF($GQ268&gt;=6,INDEX($DK:$DK,$GP268+6),"")</f>
      </c>
      <c r="DT268">
        <f>IF($GQ268&gt;=7,INDEX($DK:$DK,$GP268+7),"")</f>
      </c>
      <c r="DU268">
        <f>IF($GQ268&gt;=8,INDEX($DK:$DK,$GP268+8),"")</f>
      </c>
      <c r="DV268">
        <f>IF($GQ268&gt;=9,INDEX($DK:$DK,$GP268+9),"")</f>
      </c>
      <c r="DW268">
        <f>IF($GQ268&gt;=10,INDEX($DK:$DK,$GP268+10),"")</f>
      </c>
      <c r="DX268">
        <f>IF($GQ268&gt;=11,INDEX($DK:$DK,$GP268+11),"")</f>
      </c>
      <c r="DY268">
        <f>IF($GQ268&gt;=12,INDEX($DK:$DK,$GP268+12),"")</f>
      </c>
      <c r="DZ268">
        <f>IF($GQ268&gt;=13,INDEX($DK:$DK,$GP268+13),"")</f>
      </c>
      <c r="EA268">
        <f>IF($GQ268&gt;=14,INDEX($DK:$DK,$GP268+14),"")</f>
      </c>
      <c r="EB268">
        <f>IF($GQ268&gt;=15,INDEX($DK:$DK,$GP268+15),"")</f>
      </c>
      <c r="EC268">
        <f>IF($GQ268&gt;=16,INDEX($DK:$DK,$GP268+16),"")</f>
      </c>
      <c r="ED268">
        <f>IF($GQ268&gt;=17,INDEX($DK:$DK,$GP268+17),"")</f>
      </c>
      <c r="EE268">
        <f>IF($GQ268&gt;=18,INDEX($DK:$DK,$GP268+18),"")</f>
      </c>
      <c r="EF268">
        <f>IF($GQ268&gt;=19,INDEX($DK:$DK,$GP268+19),"")</f>
      </c>
      <c r="EG268">
        <f>IF($GQ268&gt;=20,INDEX($DK:$DK,$GP268+20),"")</f>
      </c>
      <c r="EH268">
        <f>IF($GQ268&gt;=21,INDEX($DK:$DK,$GP268+21),"")</f>
      </c>
      <c r="EI268">
        <f>IF($GQ268&gt;=22,INDEX($DK:$DK,$GP268+22),"")</f>
      </c>
      <c r="EJ268">
        <f>IF($GQ268&gt;=23,INDEX($DK:$DK,$GP268+23),"")</f>
      </c>
      <c r="EK268">
        <f>IF($GQ268&gt;=24,INDEX($DK:$DK,$GP268+24),"")</f>
      </c>
      <c r="EL268">
        <f>IF($GQ268&gt;=25,INDEX($DK:$DK,$GP268+25),"")</f>
      </c>
      <c r="EM268">
        <f>IF($GQ268&gt;=26,INDEX($DK:$DK,$GP268+26),"")</f>
      </c>
      <c r="EN268">
        <f>IF($GQ268&gt;=27,INDEX($DK:$DK,$GP268+27),"")</f>
      </c>
      <c r="EO268">
        <f>IF($GQ268&gt;=28,INDEX($DK:$DK,$GP268+28),"")</f>
      </c>
      <c r="EP268">
        <f>IF($GQ268&gt;=29,INDEX($DK:$DK,$GP268+29),"")</f>
      </c>
      <c r="EQ268">
        <f>IF($GQ268&gt;=30,INDEX($DK:$DK,$GP268+30),"")</f>
      </c>
      <c r="ER268">
        <f>IF($GQ268&gt;=31,INDEX($DK:$DK,$GP268+31),"")</f>
      </c>
      <c r="ES268">
        <f>IF($GQ268&gt;=32,INDEX($DK:$DK,$GP268+32),"")</f>
      </c>
      <c r="ET268">
        <f>IF($GQ268&gt;=33,INDEX($DK:$DK,$GP268+33),"")</f>
      </c>
      <c r="EU268">
        <f>IF($GQ268&gt;=34,INDEX($DK:$DK,$GP268+34),"")</f>
      </c>
      <c r="EV268">
        <f>IF($GQ268&gt;=35,INDEX($DK:$DK,$GP268+35),"")</f>
      </c>
      <c r="EW268">
        <f>IF($GQ268&gt;=36,INDEX($DK:$DK,$GP268+36),"")</f>
      </c>
      <c r="EX268">
        <f>IF($GQ268&gt;=37,INDEX($DK:$DK,$GP268+37),"")</f>
      </c>
      <c r="EY268">
        <f>IF($GQ268&gt;=38,INDEX($DK:$DK,$GP268+38),"")</f>
      </c>
      <c r="EZ268">
        <f>IF($GQ268&gt;=39,INDEX($DK:$DK,$GP268+39),"")</f>
      </c>
      <c r="FA268">
        <f>IF($GQ268&gt;=40,INDEX($DK:$DK,$GP268+40),"")</f>
      </c>
      <c r="FB268">
        <f>IF($GQ268&gt;=1,INDEX($DL:$DL,$GP268+1),"")</f>
      </c>
      <c r="FC268">
        <f>IF($GQ268&gt;=2,INDEX($DL:$DL,$GP268+2),"")</f>
      </c>
      <c r="FD268">
        <f>IF($GQ268&gt;=3,INDEX($DL:$DL,$GP268+3),"")</f>
      </c>
      <c r="FE268">
        <f>IF($GQ268&gt;=4,INDEX($DL:$DL,$GP268+4),"")</f>
      </c>
      <c r="FF268">
        <f>IF($GQ268&gt;=5,INDEX($DL:$DL,$GP268+5),"")</f>
      </c>
      <c r="FG268">
        <f>IF($GQ268&gt;=6,INDEX($DL:$DL,$GP268+6),"")</f>
      </c>
      <c r="FH268">
        <f>IF($GQ268&gt;=7,INDEX($DL:$DL,$GP268+7),"")</f>
      </c>
      <c r="FI268">
        <f>IF($GQ268&gt;=8,INDEX($DL:$DL,$GP268+8),"")</f>
      </c>
      <c r="FJ268">
        <f>IF($GQ268&gt;=9,INDEX($DL:$DL,$GP268+9),"")</f>
      </c>
      <c r="FK268">
        <f>IF($GQ268&gt;=10,INDEX($DL:$DL,$GP268+10),"")</f>
      </c>
      <c r="FL268">
        <f>IF($GQ268&gt;=11,INDEX($DL:$DL,$GP268+11),"")</f>
      </c>
      <c r="FM268">
        <f>IF($GQ268&gt;=12,INDEX($DL:$DL,$GP268+12),"")</f>
      </c>
      <c r="FN268">
        <f>IF($GQ268&gt;=13,INDEX($DL:$DL,$GP268+13),"")</f>
      </c>
      <c r="FO268">
        <f>IF($GQ268&gt;=14,INDEX($DL:$DL,$GP268+14),"")</f>
      </c>
      <c r="FP268">
        <f>IF($GQ268&gt;=15,INDEX($DL:$DL,$GP268+15),"")</f>
      </c>
      <c r="FQ268">
        <f>IF($GQ268&gt;=16,INDEX($DL:$DL,$GP268+16),"")</f>
      </c>
      <c r="FR268">
        <f>IF($GQ268&gt;=17,INDEX($DL:$DL,$GP268+17),"")</f>
      </c>
      <c r="FS268">
        <f>IF($GQ268&gt;=18,INDEX($DL:$DL,$GP268+18),"")</f>
      </c>
      <c r="FT268">
        <f>IF($GQ268&gt;=19,INDEX($DL:$DL,$GP268+19),"")</f>
      </c>
      <c r="FU268">
        <f>IF($GQ268&gt;=20,INDEX($DL:$DL,$GP268+20),"")</f>
      </c>
      <c r="FV268">
        <f>IF($GQ268&gt;=21,INDEX($DL:$DL,$GP268+21),"")</f>
      </c>
      <c r="FW268">
        <f>IF($GQ268&gt;=22,INDEX($DL:$DL,$GP268+22),"")</f>
      </c>
      <c r="FX268">
        <f>IF($GQ268&gt;=23,INDEX($DL:$DL,$GP268+23),"")</f>
      </c>
      <c r="FY268">
        <f>IF($GQ268&gt;=24,INDEX($DL:$DL,$GP268+24),"")</f>
      </c>
      <c r="FZ268">
        <f>IF($GQ268&gt;=25,INDEX($DL:$DL,$GP268+25),"")</f>
      </c>
      <c r="GA268">
        <f>IF($GQ268&gt;=26,INDEX($DL:$DL,$GP268+26),"")</f>
      </c>
      <c r="GB268">
        <f>IF($GQ268&gt;=27,INDEX($DL:$DL,$GP268+27),"")</f>
      </c>
      <c r="GC268">
        <f>IF($GQ268&gt;=28,INDEX($DL:$DL,$GP268+28),"")</f>
      </c>
      <c r="GD268">
        <f>IF($GQ268&gt;=29,INDEX($DL:$DL,$GP268+29),"")</f>
      </c>
      <c r="GE268">
        <f>IF($GQ268&gt;=30,INDEX($DL:$DL,$GP268+30),"")</f>
      </c>
      <c r="GF268">
        <f>IF($GQ268&gt;=31,INDEX($DL:$DL,$GP268+31),"")</f>
      </c>
      <c r="GG268">
        <f>IF($GQ268&gt;=32,INDEX($DL:$DL,$GP268+32),"")</f>
      </c>
      <c r="GH268">
        <f>IF($GQ268&gt;=33,INDEX($DL:$DL,$GP268+33),"")</f>
      </c>
      <c r="GI268">
        <f>IF($GQ268&gt;=34,INDEX($DL:$DL,$GP268+34),"")</f>
      </c>
      <c r="GJ268">
        <f>IF($GQ268&gt;=35,INDEX($DL:$DL,$GP268+35),"")</f>
      </c>
      <c r="GK268">
        <f>IF($GQ268&gt;=36,INDEX($DL:$DL,$GP268+36),"")</f>
      </c>
      <c r="GL268">
        <f>IF($GQ268&gt;=37,INDEX($DL:$DL,$GP268+37),"")</f>
      </c>
      <c r="GM268">
        <f>IF($GQ268&gt;=38,INDEX($DL:$DL,$GP268+38),"")</f>
      </c>
      <c r="GN268">
        <f>IF($GQ268&gt;=39,INDEX($DL:$DL,$GP268+39),"")</f>
      </c>
      <c r="GO268">
        <f>IF($GQ268&gt;=40,INDEX($DL:$DL,$GP268+40),"")</f>
      </c>
      <c r="GP268">
        <f>IFERROR(MATCH($DJ268,$DK$2:$DK$148,0)+1,0)</f>
      </c>
      <c r="GQ268">
        <f>IFERROR(INDEX($DM$2:$DM$148,MATCH($DJ268,$DK$2:$DK$148,0)),0)</f>
      </c>
      <c r="GR268">
        <f>IFERROR(MATCH($L268,$DN$268:$FA$268,0),0)</f>
      </c>
      <c r="GS268">
        <f>IF($GR268&gt;0,INDEX($FB$268:$GO$268,$GR268),"")</f>
      </c>
      <c r="GT268" t="s">
        <v>207</v>
      </c>
      <c r="GU268">
        <v>1</v>
      </c>
      <c r="GV268">
        <f>IF($JE268&gt;=1,INDEX($GT:$GT,$JD268+1),"")</f>
      </c>
      <c r="GW268">
        <f>IF($JE268&gt;=2,INDEX($GT:$GT,$JD268+2),"")</f>
      </c>
      <c r="GX268">
        <f>IF($JE268&gt;=3,INDEX($GT:$GT,$JD268+3),"")</f>
      </c>
      <c r="GY268">
        <f>IF($JE268&gt;=4,INDEX($GT:$GT,$JD268+4),"")</f>
      </c>
      <c r="GZ268">
        <f>IF($JE268&gt;=5,INDEX($GT:$GT,$JD268+5),"")</f>
      </c>
      <c r="HA268">
        <f>IF($JE268&gt;=6,INDEX($GT:$GT,$JD268+6),"")</f>
      </c>
      <c r="HB268">
        <f>IF($JE268&gt;=7,INDEX($GT:$GT,$JD268+7),"")</f>
      </c>
      <c r="HC268">
        <f>IF($JE268&gt;=8,INDEX($GT:$GT,$JD268+8),"")</f>
      </c>
      <c r="HD268">
        <f>IF($JE268&gt;=9,INDEX($GT:$GT,$JD268+9),"")</f>
      </c>
      <c r="HE268">
        <f>IF($JE268&gt;=10,INDEX($GT:$GT,$JD268+10),"")</f>
      </c>
      <c r="HF268">
        <f>IF($JE268&gt;=11,INDEX($GT:$GT,$JD268+11),"")</f>
      </c>
      <c r="HG268">
        <f>IF($JE268&gt;=12,INDEX($GT:$GT,$JD268+12),"")</f>
      </c>
      <c r="HH268">
        <f>IF($JE268&gt;=13,INDEX($GT:$GT,$JD268+13),"")</f>
      </c>
      <c r="HI268">
        <f>IF($JE268&gt;=14,INDEX($GT:$GT,$JD268+14),"")</f>
      </c>
      <c r="HJ268">
        <f>IF($JE268&gt;=15,INDEX($GT:$GT,$JD268+15),"")</f>
      </c>
      <c r="HK268">
        <f>IF($JE268&gt;=16,INDEX($GT:$GT,$JD268+16),"")</f>
      </c>
      <c r="HL268">
        <f>IF($JE268&gt;=17,INDEX($GT:$GT,$JD268+17),"")</f>
      </c>
      <c r="HM268">
        <f>IF($JE268&gt;=18,INDEX($GT:$GT,$JD268+18),"")</f>
      </c>
      <c r="HN268">
        <f>IF($JE268&gt;=19,INDEX($GT:$GT,$JD268+19),"")</f>
      </c>
      <c r="HO268">
        <f>IF($JE268&gt;=20,INDEX($GT:$GT,$JD268+20),"")</f>
      </c>
      <c r="HP268">
        <f>IF($JE268&gt;=21,INDEX($GT:$GT,$JD268+21),"")</f>
      </c>
      <c r="HQ268">
        <f>IF($JE268&gt;=22,INDEX($GT:$GT,$JD268+22),"")</f>
      </c>
      <c r="HR268">
        <f>IF($JE268&gt;=23,INDEX($GT:$GT,$JD268+23),"")</f>
      </c>
      <c r="HS268">
        <f>IF($JE268&gt;=24,INDEX($GT:$GT,$JD268+24),"")</f>
      </c>
      <c r="HT268">
        <f>IF($JE268&gt;=25,INDEX($GT:$GT,$JD268+25),"")</f>
      </c>
      <c r="HU268">
        <f>IF($JE268&gt;=26,INDEX($GT:$GT,$JD268+26),"")</f>
      </c>
      <c r="HV268">
        <f>IF($JE268&gt;=27,INDEX($GT:$GT,$JD268+27),"")</f>
      </c>
      <c r="HW268">
        <f>IF($JE268&gt;=28,INDEX($GT:$GT,$JD268+28),"")</f>
      </c>
      <c r="HX268">
        <f>IF($JE268&gt;=29,INDEX($GT:$GT,$JD268+29),"")</f>
      </c>
      <c r="HY268">
        <f>IF($JE268&gt;=30,INDEX($GT:$GT,$JD268+30),"")</f>
      </c>
      <c r="HZ268">
        <f>IF($JE268&gt;=31,INDEX($GT:$GT,$JD268+31),"")</f>
      </c>
      <c r="IA268">
        <f>IF($JE268&gt;=32,INDEX($GT:$GT,$JD268+32),"")</f>
      </c>
      <c r="IB268">
        <f>IF($JE268&gt;=33,INDEX($GT:$GT,$JD268+33),"")</f>
      </c>
      <c r="IC268">
        <f>IF($JE268&gt;=34,INDEX($GT:$GT,$JD268+34),"")</f>
      </c>
      <c r="ID268">
        <f>IF($JE268&gt;=35,INDEX($GT:$GT,$JD268+35),"")</f>
      </c>
      <c r="IE268">
        <f>IF($JE268&gt;=36,INDEX($GT:$GT,$JD268+36),"")</f>
      </c>
      <c r="IF268">
        <f>IF($JE268&gt;=37,INDEX($GT:$GT,$JD268+37),"")</f>
      </c>
      <c r="IG268">
        <f>IF($JE268&gt;=38,INDEX($GT:$GT,$JD268+38),"")</f>
      </c>
      <c r="IH268">
        <f>IF($JE268&gt;=39,INDEX($GT:$GT,$JD268+39),"")</f>
      </c>
      <c r="II268">
        <f>IF($JE268&gt;=40,INDEX($GT:$GT,$JD268+40),"")</f>
      </c>
      <c r="IJ268">
        <f>IF($JE268&gt;=41,INDEX($GT:$GT,$JD268+41),"")</f>
      </c>
      <c r="IK268">
        <f>IF($JE268&gt;=42,INDEX($GT:$GT,$JD268+42),"")</f>
      </c>
      <c r="IL268">
        <f>IF($JE268&gt;=43,INDEX($GT:$GT,$JD268+43),"")</f>
      </c>
      <c r="IM268">
        <f>IF($JE268&gt;=44,INDEX($GT:$GT,$JD268+44),"")</f>
      </c>
      <c r="IN268">
        <f>IF($JE268&gt;=45,INDEX($GT:$GT,$JD268+45),"")</f>
      </c>
      <c r="IO268">
        <f>IF($JE268&gt;=46,INDEX($GT:$GT,$JD268+46),"")</f>
      </c>
      <c r="IP268">
        <f>IF($JE268&gt;=47,INDEX($GT:$GT,$JD268+47),"")</f>
      </c>
      <c r="IQ268">
        <f>IF($JE268&gt;=48,INDEX($GT:$GT,$JD268+48),"")</f>
      </c>
      <c r="IR268">
        <f>IF($JE268&gt;=49,INDEX($GT:$GT,$JD268+49),"")</f>
      </c>
      <c r="IS268">
        <f>IF($JE268&gt;=50,INDEX($GT:$GT,$JD268+50),"")</f>
      </c>
      <c r="IT268">
        <f>IF($JE268&gt;=51,INDEX($GT:$GT,$JD268+51),"")</f>
      </c>
      <c r="IU268">
        <f>IF($JE268&gt;=52,INDEX($GT:$GT,$JD268+52),"")</f>
      </c>
      <c r="IV268">
        <f>IF($JE268&gt;=53,INDEX($GT:$GT,$JD268+53),"")</f>
      </c>
      <c r="IW268">
        <f>IF($JE268&gt;=54,INDEX($GT:$GT,$JD268+54),"")</f>
      </c>
      <c r="IX268">
        <f>IF($JE268&gt;=55,INDEX($GT:$GT,$JD268+55),"")</f>
      </c>
      <c r="IY268">
        <f>IF($JE268&gt;=56,INDEX($GT:$GT,$JD268+56),"")</f>
      </c>
      <c r="IZ268">
        <f>IF($JE268&gt;=57,INDEX($GT:$GT,$JD268+57),"")</f>
      </c>
      <c r="JA268">
        <f>IF($JE268&gt;=58,INDEX($GT:$GT,$JD268+58),"")</f>
      </c>
      <c r="JB268">
        <f>IF($JE268&gt;=59,INDEX($GT:$GT,$JD268+59),"")</f>
      </c>
      <c r="JC268">
        <f>IF($JE268&gt;=60,INDEX($GT:$GT,$JD268+60),"")</f>
      </c>
      <c r="JD268">
        <f>IFERROR(MATCH($GS268,$GT$2:$GT$322,0)+1,0)</f>
      </c>
      <c r="JE268">
        <f>IFERROR(INDEX($GU$2:$GU$322,MATCH($GS268,$GT$2:$GT$322,0)),0)</f>
      </c>
      <c r="JF268" t="s">
        <v>28</v>
      </c>
      <c r="JG268" t="s">
        <v>28</v>
      </c>
    </row>
    <row r="269" spans="1:267" x14ac:dyDescent="0.25">
      <c r="J269" s="1"/>
      <c r="K269" s="1"/>
      <c r="L269" s="1"/>
      <c r="M269" s="1"/>
      <c r="N269" s="1">
        <f>IFERROR(IF(FIND(" - ",$J269)&gt;0,MID($J269,FIND(" - ",$J269)+3,LEN($J269)),""),"")</f>
      </c>
      <c r="P269" s="1"/>
      <c r="S269" t="s">
        <v>28</v>
      </c>
      <c r="U269">
        <f>IF(OR($S269="",$T269=""),"",IFERROR($S269/$T269,0))</f>
      </c>
      <c r="V269">
        <f>IF($S269="","",
IF($K269="","",
IF(ISNUMBER(SEARCH("exempt",LOWER($K269))),0,
$S269*(VALUE(SUBSTITUTE($K269,"%",""))/100))))</f>
      </c>
      <c r="AB269">
        <f>IF($S269="","",
SUM($S269,$V269,$Z269,$W269,$Y269)-
IF($AA269="",0,VALUE($AA269)))</f>
      </c>
      <c r="AJ269" t="s">
        <v>925</v>
      </c>
      <c r="AR269">
        <f>IFERROR(LEFT($J269,FIND(" - ",$J269)-1),$J269)</f>
      </c>
      <c r="AU269">
        <f>IF($CJ269&gt;=1,INDEX($AS:$AS,$CI269+1),"")</f>
      </c>
      <c r="AV269">
        <f>IF($CJ269&gt;=2,INDEX($AS:$AS,$CI269+2),"")</f>
      </c>
      <c r="AW269">
        <f>IF($CJ269&gt;=3,INDEX($AS:$AS,$CI269+3),"")</f>
      </c>
      <c r="AX269">
        <f>IF($CJ269&gt;=4,INDEX($AS:$AS,$CI269+4),"")</f>
      </c>
      <c r="AY269">
        <f>IF($CJ269&gt;=5,INDEX($AS:$AS,$CI269+5),"")</f>
      </c>
      <c r="AZ269">
        <f>IF($CJ269&gt;=6,INDEX($AS:$AS,$CI269+6),"")</f>
      </c>
      <c r="BA269">
        <f>IF($CJ269&gt;=7,INDEX($AS:$AS,$CI269+7),"")</f>
      </c>
      <c r="BB269">
        <f>IF($CJ269&gt;=8,INDEX($AS:$AS,$CI269+8),"")</f>
      </c>
      <c r="BC269">
        <f>IF($CJ269&gt;=9,INDEX($AS:$AS,$CI269+9),"")</f>
      </c>
      <c r="BD269">
        <f>IF($CJ269&gt;=10,INDEX($AS:$AS,$CI269+10),"")</f>
      </c>
      <c r="BE269">
        <f>IF($CJ269&gt;=11,INDEX($AS:$AS,$CI269+11),"")</f>
      </c>
      <c r="BF269">
        <f>IF($CJ269&gt;=12,INDEX($AS:$AS,$CI269+12),"")</f>
      </c>
      <c r="BG269">
        <f>IF($CJ269&gt;=13,INDEX($AS:$AS,$CI269+13),"")</f>
      </c>
      <c r="BH269">
        <f>IF($CJ269&gt;=14,INDEX($AS:$AS,$CI269+14),"")</f>
      </c>
      <c r="BI269">
        <f>IF($CJ269&gt;=15,INDEX($AS:$AS,$CI269+15),"")</f>
      </c>
      <c r="BJ269">
        <f>IF($CJ269&gt;=16,INDEX($AS:$AS,$CI269+16),"")</f>
      </c>
      <c r="BK269">
        <f>IF($CJ269&gt;=17,INDEX($AS:$AS,$CI269+17),"")</f>
      </c>
      <c r="BL269">
        <f>IF($CJ269&gt;=18,INDEX($AS:$AS,$CI269+18),"")</f>
      </c>
      <c r="BM269">
        <f>IF($CJ269&gt;=19,INDEX($AS:$AS,$CI269+19),"")</f>
      </c>
      <c r="BN269">
        <f>IF($CJ269&gt;=20,INDEX($AS:$AS,$CI269+20),"")</f>
      </c>
      <c r="BO269">
        <f>IF($CJ269&gt;=21,INDEX($AS:$AS,$CI269+21),"")</f>
      </c>
      <c r="BP269">
        <f>IF($CJ269&gt;=22,INDEX($AS:$AS,$CI269+22),"")</f>
      </c>
      <c r="BQ269">
        <f>IF($CJ269&gt;=23,INDEX($AS:$AS,$CI269+23),"")</f>
      </c>
      <c r="BR269">
        <f>IF($CJ269&gt;=24,INDEX($AS:$AS,$CI269+24),"")</f>
      </c>
      <c r="BS269">
        <f>IF($CJ269&gt;=25,INDEX($AS:$AS,$CI269+25),"")</f>
      </c>
      <c r="BT269">
        <f>IF($CJ269&gt;=26,INDEX($AS:$AS,$CI269+26),"")</f>
      </c>
      <c r="BU269">
        <f>IF($CJ269&gt;=27,INDEX($AS:$AS,$CI269+27),"")</f>
      </c>
      <c r="BV269">
        <f>IF($CJ269&gt;=28,INDEX($AS:$AS,$CI269+28),"")</f>
      </c>
      <c r="BW269">
        <f>IF($CJ269&gt;=29,INDEX($AS:$AS,$CI269+29),"")</f>
      </c>
      <c r="BX269">
        <f>IF($CJ269&gt;=30,INDEX($AS:$AS,$CI269+30),"")</f>
      </c>
      <c r="BY269">
        <f>IF($CJ269&gt;=31,INDEX($AS:$AS,$CI269+31),"")</f>
      </c>
      <c r="BZ269">
        <f>IF($CJ269&gt;=32,INDEX($AS:$AS,$CI269+32),"")</f>
      </c>
      <c r="CA269">
        <f>IF($CJ269&gt;=33,INDEX($AS:$AS,$CI269+33),"")</f>
      </c>
      <c r="CB269">
        <f>IF($CJ269&gt;=34,INDEX($AS:$AS,$CI269+34),"")</f>
      </c>
      <c r="CC269">
        <f>IF($CJ269&gt;=35,INDEX($AS:$AS,$CI269+35),"")</f>
      </c>
      <c r="CD269">
        <f>IF($CJ269&gt;=36,INDEX($AS:$AS,$CI269+36),"")</f>
      </c>
      <c r="CE269">
        <f>IF($CJ269&gt;=37,INDEX($AS:$AS,$CI269+37),"")</f>
      </c>
      <c r="CF269">
        <f>IF($CJ269&gt;=38,INDEX($AS:$AS,$CI269+38),"")</f>
      </c>
      <c r="CG269">
        <f>IF($CJ269&gt;=39,INDEX($AS:$AS,$CI269+39),"")</f>
      </c>
      <c r="CH269">
        <f>IF($CJ269&gt;=40,INDEX($AS:$AS,$CI269+40),"")</f>
      </c>
      <c r="CI269">
        <f>IFERROR(MATCH($AR269,$AS$2:$AS$133,0)+1,0)</f>
      </c>
      <c r="CJ269">
        <f>IFERROR(INDEX($AT$2:$AT$133,MATCH($AR269,$AS$2:$AS$133,0)),0)</f>
      </c>
      <c r="CK269">
        <f>IFERROR(LEFT($O269,FIND(" - ",$O269)-1),$O269)</f>
      </c>
      <c r="CL269" t="s">
        <v>56</v>
      </c>
      <c r="CN269">
        <f>IF($DI269&gt;=1,INDEX($CL:$CL,$DH269+1),"")</f>
      </c>
      <c r="CO269">
        <f>IF($DI269&gt;=2,INDEX($CL:$CL,$DH269+2),"")</f>
      </c>
      <c r="CP269">
        <f>IF($DI269&gt;=3,INDEX($CL:$CL,$DH269+3),"")</f>
      </c>
      <c r="CQ269">
        <f>IF($DI269&gt;=4,INDEX($CL:$CL,$DH269+4),"")</f>
      </c>
      <c r="CR269">
        <f>IF($DI269&gt;=5,INDEX($CL:$CL,$DH269+5),"")</f>
      </c>
      <c r="CS269">
        <f>IF($DI269&gt;=6,INDEX($CL:$CL,$DH269+6),"")</f>
      </c>
      <c r="CT269">
        <f>IF($DI269&gt;=7,INDEX($CL:$CL,$DH269+7),"")</f>
      </c>
      <c r="CU269">
        <f>IF($DI269&gt;=8,INDEX($CL:$CL,$DH269+8),"")</f>
      </c>
      <c r="CV269">
        <f>IF($DI269&gt;=9,INDEX($CL:$CL,$DH269+9),"")</f>
      </c>
      <c r="CW269">
        <f>IF($DI269&gt;=10,INDEX($CL:$CL,$DH269+10),"")</f>
      </c>
      <c r="CX269">
        <f>IF($DI269&gt;=11,INDEX($CL:$CL,$DH269+11),"")</f>
      </c>
      <c r="CY269">
        <f>IF($DI269&gt;=12,INDEX($CL:$CL,$DH269+12),"")</f>
      </c>
      <c r="CZ269">
        <f>IF($DI269&gt;=13,INDEX($CL:$CL,$DH269+13),"")</f>
      </c>
      <c r="DA269">
        <f>IF($DI269&gt;=14,INDEX($CL:$CL,$DH269+14),"")</f>
      </c>
      <c r="DB269">
        <f>IF($DI269&gt;=15,INDEX($CL:$CL,$DH269+15),"")</f>
      </c>
      <c r="DC269">
        <f>IF($DI269&gt;=16,INDEX($CL:$CL,$DH269+16),"")</f>
      </c>
      <c r="DD269">
        <f>IF($DI269&gt;=17,INDEX($CL:$CL,$DH269+17),"")</f>
      </c>
      <c r="DE269">
        <f>IF($DI269&gt;=18,INDEX($CL:$CL,$DH269+18),"")</f>
      </c>
      <c r="DF269">
        <f>IF($DI269&gt;=19,INDEX($CL:$CL,$DH269+19),"")</f>
      </c>
      <c r="DG269">
        <f>IF($DI269&gt;=20,INDEX($CL:$CL,$DH269+20),"")</f>
      </c>
      <c r="DH269">
        <f>IFERROR(MATCH($CK269,$CL$2:$CL$1558,0)+1,0)</f>
      </c>
      <c r="DI269">
        <f>IFERROR(INDEX($CM$2:$CM$1558,MATCH($CK269,$CL$2:$CL$1558,0)),0)</f>
      </c>
      <c r="DJ269">
        <f>IFERROR(INDEX($AQ:$AQ,MATCH($K269,$AP:$AP,0))&amp;"","")</f>
      </c>
      <c r="DN269">
        <f>IF($GQ269&gt;=1,INDEX($DK:$DK,$GP269+1),"")</f>
      </c>
      <c r="DO269">
        <f>IF($GQ269&gt;=2,INDEX($DK:$DK,$GP269+2),"")</f>
      </c>
      <c r="DP269">
        <f>IF($GQ269&gt;=3,INDEX($DK:$DK,$GP269+3),"")</f>
      </c>
      <c r="DQ269">
        <f>IF($GQ269&gt;=4,INDEX($DK:$DK,$GP269+4),"")</f>
      </c>
      <c r="DR269">
        <f>IF($GQ269&gt;=5,INDEX($DK:$DK,$GP269+5),"")</f>
      </c>
      <c r="DS269">
        <f>IF($GQ269&gt;=6,INDEX($DK:$DK,$GP269+6),"")</f>
      </c>
      <c r="DT269">
        <f>IF($GQ269&gt;=7,INDEX($DK:$DK,$GP269+7),"")</f>
      </c>
      <c r="DU269">
        <f>IF($GQ269&gt;=8,INDEX($DK:$DK,$GP269+8),"")</f>
      </c>
      <c r="DV269">
        <f>IF($GQ269&gt;=9,INDEX($DK:$DK,$GP269+9),"")</f>
      </c>
      <c r="DW269">
        <f>IF($GQ269&gt;=10,INDEX($DK:$DK,$GP269+10),"")</f>
      </c>
      <c r="DX269">
        <f>IF($GQ269&gt;=11,INDEX($DK:$DK,$GP269+11),"")</f>
      </c>
      <c r="DY269">
        <f>IF($GQ269&gt;=12,INDEX($DK:$DK,$GP269+12),"")</f>
      </c>
      <c r="DZ269">
        <f>IF($GQ269&gt;=13,INDEX($DK:$DK,$GP269+13),"")</f>
      </c>
      <c r="EA269">
        <f>IF($GQ269&gt;=14,INDEX($DK:$DK,$GP269+14),"")</f>
      </c>
      <c r="EB269">
        <f>IF($GQ269&gt;=15,INDEX($DK:$DK,$GP269+15),"")</f>
      </c>
      <c r="EC269">
        <f>IF($GQ269&gt;=16,INDEX($DK:$DK,$GP269+16),"")</f>
      </c>
      <c r="ED269">
        <f>IF($GQ269&gt;=17,INDEX($DK:$DK,$GP269+17),"")</f>
      </c>
      <c r="EE269">
        <f>IF($GQ269&gt;=18,INDEX($DK:$DK,$GP269+18),"")</f>
      </c>
      <c r="EF269">
        <f>IF($GQ269&gt;=19,INDEX($DK:$DK,$GP269+19),"")</f>
      </c>
      <c r="EG269">
        <f>IF($GQ269&gt;=20,INDEX($DK:$DK,$GP269+20),"")</f>
      </c>
      <c r="EH269">
        <f>IF($GQ269&gt;=21,INDEX($DK:$DK,$GP269+21),"")</f>
      </c>
      <c r="EI269">
        <f>IF($GQ269&gt;=22,INDEX($DK:$DK,$GP269+22),"")</f>
      </c>
      <c r="EJ269">
        <f>IF($GQ269&gt;=23,INDEX($DK:$DK,$GP269+23),"")</f>
      </c>
      <c r="EK269">
        <f>IF($GQ269&gt;=24,INDEX($DK:$DK,$GP269+24),"")</f>
      </c>
      <c r="EL269">
        <f>IF($GQ269&gt;=25,INDEX($DK:$DK,$GP269+25),"")</f>
      </c>
      <c r="EM269">
        <f>IF($GQ269&gt;=26,INDEX($DK:$DK,$GP269+26),"")</f>
      </c>
      <c r="EN269">
        <f>IF($GQ269&gt;=27,INDEX($DK:$DK,$GP269+27),"")</f>
      </c>
      <c r="EO269">
        <f>IF($GQ269&gt;=28,INDEX($DK:$DK,$GP269+28),"")</f>
      </c>
      <c r="EP269">
        <f>IF($GQ269&gt;=29,INDEX($DK:$DK,$GP269+29),"")</f>
      </c>
      <c r="EQ269">
        <f>IF($GQ269&gt;=30,INDEX($DK:$DK,$GP269+30),"")</f>
      </c>
      <c r="ER269">
        <f>IF($GQ269&gt;=31,INDEX($DK:$DK,$GP269+31),"")</f>
      </c>
      <c r="ES269">
        <f>IF($GQ269&gt;=32,INDEX($DK:$DK,$GP269+32),"")</f>
      </c>
      <c r="ET269">
        <f>IF($GQ269&gt;=33,INDEX($DK:$DK,$GP269+33),"")</f>
      </c>
      <c r="EU269">
        <f>IF($GQ269&gt;=34,INDEX($DK:$DK,$GP269+34),"")</f>
      </c>
      <c r="EV269">
        <f>IF($GQ269&gt;=35,INDEX($DK:$DK,$GP269+35),"")</f>
      </c>
      <c r="EW269">
        <f>IF($GQ269&gt;=36,INDEX($DK:$DK,$GP269+36),"")</f>
      </c>
      <c r="EX269">
        <f>IF($GQ269&gt;=37,INDEX($DK:$DK,$GP269+37),"")</f>
      </c>
      <c r="EY269">
        <f>IF($GQ269&gt;=38,INDEX($DK:$DK,$GP269+38),"")</f>
      </c>
      <c r="EZ269">
        <f>IF($GQ269&gt;=39,INDEX($DK:$DK,$GP269+39),"")</f>
      </c>
      <c r="FA269">
        <f>IF($GQ269&gt;=40,INDEX($DK:$DK,$GP269+40),"")</f>
      </c>
      <c r="FB269">
        <f>IF($GQ269&gt;=1,INDEX($DL:$DL,$GP269+1),"")</f>
      </c>
      <c r="FC269">
        <f>IF($GQ269&gt;=2,INDEX($DL:$DL,$GP269+2),"")</f>
      </c>
      <c r="FD269">
        <f>IF($GQ269&gt;=3,INDEX($DL:$DL,$GP269+3),"")</f>
      </c>
      <c r="FE269">
        <f>IF($GQ269&gt;=4,INDEX($DL:$DL,$GP269+4),"")</f>
      </c>
      <c r="FF269">
        <f>IF($GQ269&gt;=5,INDEX($DL:$DL,$GP269+5),"")</f>
      </c>
      <c r="FG269">
        <f>IF($GQ269&gt;=6,INDEX($DL:$DL,$GP269+6),"")</f>
      </c>
      <c r="FH269">
        <f>IF($GQ269&gt;=7,INDEX($DL:$DL,$GP269+7),"")</f>
      </c>
      <c r="FI269">
        <f>IF($GQ269&gt;=8,INDEX($DL:$DL,$GP269+8),"")</f>
      </c>
      <c r="FJ269">
        <f>IF($GQ269&gt;=9,INDEX($DL:$DL,$GP269+9),"")</f>
      </c>
      <c r="FK269">
        <f>IF($GQ269&gt;=10,INDEX($DL:$DL,$GP269+10),"")</f>
      </c>
      <c r="FL269">
        <f>IF($GQ269&gt;=11,INDEX($DL:$DL,$GP269+11),"")</f>
      </c>
      <c r="FM269">
        <f>IF($GQ269&gt;=12,INDEX($DL:$DL,$GP269+12),"")</f>
      </c>
      <c r="FN269">
        <f>IF($GQ269&gt;=13,INDEX($DL:$DL,$GP269+13),"")</f>
      </c>
      <c r="FO269">
        <f>IF($GQ269&gt;=14,INDEX($DL:$DL,$GP269+14),"")</f>
      </c>
      <c r="FP269">
        <f>IF($GQ269&gt;=15,INDEX($DL:$DL,$GP269+15),"")</f>
      </c>
      <c r="FQ269">
        <f>IF($GQ269&gt;=16,INDEX($DL:$DL,$GP269+16),"")</f>
      </c>
      <c r="FR269">
        <f>IF($GQ269&gt;=17,INDEX($DL:$DL,$GP269+17),"")</f>
      </c>
      <c r="FS269">
        <f>IF($GQ269&gt;=18,INDEX($DL:$DL,$GP269+18),"")</f>
      </c>
      <c r="FT269">
        <f>IF($GQ269&gt;=19,INDEX($DL:$DL,$GP269+19),"")</f>
      </c>
      <c r="FU269">
        <f>IF($GQ269&gt;=20,INDEX($DL:$DL,$GP269+20),"")</f>
      </c>
      <c r="FV269">
        <f>IF($GQ269&gt;=21,INDEX($DL:$DL,$GP269+21),"")</f>
      </c>
      <c r="FW269">
        <f>IF($GQ269&gt;=22,INDEX($DL:$DL,$GP269+22),"")</f>
      </c>
      <c r="FX269">
        <f>IF($GQ269&gt;=23,INDEX($DL:$DL,$GP269+23),"")</f>
      </c>
      <c r="FY269">
        <f>IF($GQ269&gt;=24,INDEX($DL:$DL,$GP269+24),"")</f>
      </c>
      <c r="FZ269">
        <f>IF($GQ269&gt;=25,INDEX($DL:$DL,$GP269+25),"")</f>
      </c>
      <c r="GA269">
        <f>IF($GQ269&gt;=26,INDEX($DL:$DL,$GP269+26),"")</f>
      </c>
      <c r="GB269">
        <f>IF($GQ269&gt;=27,INDEX($DL:$DL,$GP269+27),"")</f>
      </c>
      <c r="GC269">
        <f>IF($GQ269&gt;=28,INDEX($DL:$DL,$GP269+28),"")</f>
      </c>
      <c r="GD269">
        <f>IF($GQ269&gt;=29,INDEX($DL:$DL,$GP269+29),"")</f>
      </c>
      <c r="GE269">
        <f>IF($GQ269&gt;=30,INDEX($DL:$DL,$GP269+30),"")</f>
      </c>
      <c r="GF269">
        <f>IF($GQ269&gt;=31,INDEX($DL:$DL,$GP269+31),"")</f>
      </c>
      <c r="GG269">
        <f>IF($GQ269&gt;=32,INDEX($DL:$DL,$GP269+32),"")</f>
      </c>
      <c r="GH269">
        <f>IF($GQ269&gt;=33,INDEX($DL:$DL,$GP269+33),"")</f>
      </c>
      <c r="GI269">
        <f>IF($GQ269&gt;=34,INDEX($DL:$DL,$GP269+34),"")</f>
      </c>
      <c r="GJ269">
        <f>IF($GQ269&gt;=35,INDEX($DL:$DL,$GP269+35),"")</f>
      </c>
      <c r="GK269">
        <f>IF($GQ269&gt;=36,INDEX($DL:$DL,$GP269+36),"")</f>
      </c>
      <c r="GL269">
        <f>IF($GQ269&gt;=37,INDEX($DL:$DL,$GP269+37),"")</f>
      </c>
      <c r="GM269">
        <f>IF($GQ269&gt;=38,INDEX($DL:$DL,$GP269+38),"")</f>
      </c>
      <c r="GN269">
        <f>IF($GQ269&gt;=39,INDEX($DL:$DL,$GP269+39),"")</f>
      </c>
      <c r="GO269">
        <f>IF($GQ269&gt;=40,INDEX($DL:$DL,$GP269+40),"")</f>
      </c>
      <c r="GP269">
        <f>IFERROR(MATCH($DJ269,$DK$2:$DK$148,0)+1,0)</f>
      </c>
      <c r="GQ269">
        <f>IFERROR(INDEX($DM$2:$DM$148,MATCH($DJ269,$DK$2:$DK$148,0)),0)</f>
      </c>
      <c r="GR269">
        <f>IFERROR(MATCH($L269,$DN$269:$FA$269,0),0)</f>
      </c>
      <c r="GS269">
        <f>IF($GR269&gt;0,INDEX($FB$269:$GO$269,$GR269),"")</f>
      </c>
      <c r="GT269" t="s">
        <v>60</v>
      </c>
      <c r="GV269">
        <f>IF($JE269&gt;=1,INDEX($GT:$GT,$JD269+1),"")</f>
      </c>
      <c r="GW269">
        <f>IF($JE269&gt;=2,INDEX($GT:$GT,$JD269+2),"")</f>
      </c>
      <c r="GX269">
        <f>IF($JE269&gt;=3,INDEX($GT:$GT,$JD269+3),"")</f>
      </c>
      <c r="GY269">
        <f>IF($JE269&gt;=4,INDEX($GT:$GT,$JD269+4),"")</f>
      </c>
      <c r="GZ269">
        <f>IF($JE269&gt;=5,INDEX($GT:$GT,$JD269+5),"")</f>
      </c>
      <c r="HA269">
        <f>IF($JE269&gt;=6,INDEX($GT:$GT,$JD269+6),"")</f>
      </c>
      <c r="HB269">
        <f>IF($JE269&gt;=7,INDEX($GT:$GT,$JD269+7),"")</f>
      </c>
      <c r="HC269">
        <f>IF($JE269&gt;=8,INDEX($GT:$GT,$JD269+8),"")</f>
      </c>
      <c r="HD269">
        <f>IF($JE269&gt;=9,INDEX($GT:$GT,$JD269+9),"")</f>
      </c>
      <c r="HE269">
        <f>IF($JE269&gt;=10,INDEX($GT:$GT,$JD269+10),"")</f>
      </c>
      <c r="HF269">
        <f>IF($JE269&gt;=11,INDEX($GT:$GT,$JD269+11),"")</f>
      </c>
      <c r="HG269">
        <f>IF($JE269&gt;=12,INDEX($GT:$GT,$JD269+12),"")</f>
      </c>
      <c r="HH269">
        <f>IF($JE269&gt;=13,INDEX($GT:$GT,$JD269+13),"")</f>
      </c>
      <c r="HI269">
        <f>IF($JE269&gt;=14,INDEX($GT:$GT,$JD269+14),"")</f>
      </c>
      <c r="HJ269">
        <f>IF($JE269&gt;=15,INDEX($GT:$GT,$JD269+15),"")</f>
      </c>
      <c r="HK269">
        <f>IF($JE269&gt;=16,INDEX($GT:$GT,$JD269+16),"")</f>
      </c>
      <c r="HL269">
        <f>IF($JE269&gt;=17,INDEX($GT:$GT,$JD269+17),"")</f>
      </c>
      <c r="HM269">
        <f>IF($JE269&gt;=18,INDEX($GT:$GT,$JD269+18),"")</f>
      </c>
      <c r="HN269">
        <f>IF($JE269&gt;=19,INDEX($GT:$GT,$JD269+19),"")</f>
      </c>
      <c r="HO269">
        <f>IF($JE269&gt;=20,INDEX($GT:$GT,$JD269+20),"")</f>
      </c>
      <c r="HP269">
        <f>IF($JE269&gt;=21,INDEX($GT:$GT,$JD269+21),"")</f>
      </c>
      <c r="HQ269">
        <f>IF($JE269&gt;=22,INDEX($GT:$GT,$JD269+22),"")</f>
      </c>
      <c r="HR269">
        <f>IF($JE269&gt;=23,INDEX($GT:$GT,$JD269+23),"")</f>
      </c>
      <c r="HS269">
        <f>IF($JE269&gt;=24,INDEX($GT:$GT,$JD269+24),"")</f>
      </c>
      <c r="HT269">
        <f>IF($JE269&gt;=25,INDEX($GT:$GT,$JD269+25),"")</f>
      </c>
      <c r="HU269">
        <f>IF($JE269&gt;=26,INDEX($GT:$GT,$JD269+26),"")</f>
      </c>
      <c r="HV269">
        <f>IF($JE269&gt;=27,INDEX($GT:$GT,$JD269+27),"")</f>
      </c>
      <c r="HW269">
        <f>IF($JE269&gt;=28,INDEX($GT:$GT,$JD269+28),"")</f>
      </c>
      <c r="HX269">
        <f>IF($JE269&gt;=29,INDEX($GT:$GT,$JD269+29),"")</f>
      </c>
      <c r="HY269">
        <f>IF($JE269&gt;=30,INDEX($GT:$GT,$JD269+30),"")</f>
      </c>
      <c r="HZ269">
        <f>IF($JE269&gt;=31,INDEX($GT:$GT,$JD269+31),"")</f>
      </c>
      <c r="IA269">
        <f>IF($JE269&gt;=32,INDEX($GT:$GT,$JD269+32),"")</f>
      </c>
      <c r="IB269">
        <f>IF($JE269&gt;=33,INDEX($GT:$GT,$JD269+33),"")</f>
      </c>
      <c r="IC269">
        <f>IF($JE269&gt;=34,INDEX($GT:$GT,$JD269+34),"")</f>
      </c>
      <c r="ID269">
        <f>IF($JE269&gt;=35,INDEX($GT:$GT,$JD269+35),"")</f>
      </c>
      <c r="IE269">
        <f>IF($JE269&gt;=36,INDEX($GT:$GT,$JD269+36),"")</f>
      </c>
      <c r="IF269">
        <f>IF($JE269&gt;=37,INDEX($GT:$GT,$JD269+37),"")</f>
      </c>
      <c r="IG269">
        <f>IF($JE269&gt;=38,INDEX($GT:$GT,$JD269+38),"")</f>
      </c>
      <c r="IH269">
        <f>IF($JE269&gt;=39,INDEX($GT:$GT,$JD269+39),"")</f>
      </c>
      <c r="II269">
        <f>IF($JE269&gt;=40,INDEX($GT:$GT,$JD269+40),"")</f>
      </c>
      <c r="IJ269">
        <f>IF($JE269&gt;=41,INDEX($GT:$GT,$JD269+41),"")</f>
      </c>
      <c r="IK269">
        <f>IF($JE269&gt;=42,INDEX($GT:$GT,$JD269+42),"")</f>
      </c>
      <c r="IL269">
        <f>IF($JE269&gt;=43,INDEX($GT:$GT,$JD269+43),"")</f>
      </c>
      <c r="IM269">
        <f>IF($JE269&gt;=44,INDEX($GT:$GT,$JD269+44),"")</f>
      </c>
      <c r="IN269">
        <f>IF($JE269&gt;=45,INDEX($GT:$GT,$JD269+45),"")</f>
      </c>
      <c r="IO269">
        <f>IF($JE269&gt;=46,INDEX($GT:$GT,$JD269+46),"")</f>
      </c>
      <c r="IP269">
        <f>IF($JE269&gt;=47,INDEX($GT:$GT,$JD269+47),"")</f>
      </c>
      <c r="IQ269">
        <f>IF($JE269&gt;=48,INDEX($GT:$GT,$JD269+48),"")</f>
      </c>
      <c r="IR269">
        <f>IF($JE269&gt;=49,INDEX($GT:$GT,$JD269+49),"")</f>
      </c>
      <c r="IS269">
        <f>IF($JE269&gt;=50,INDEX($GT:$GT,$JD269+50),"")</f>
      </c>
      <c r="IT269">
        <f>IF($JE269&gt;=51,INDEX($GT:$GT,$JD269+51),"")</f>
      </c>
      <c r="IU269">
        <f>IF($JE269&gt;=52,INDEX($GT:$GT,$JD269+52),"")</f>
      </c>
      <c r="IV269">
        <f>IF($JE269&gt;=53,INDEX($GT:$GT,$JD269+53),"")</f>
      </c>
      <c r="IW269">
        <f>IF($JE269&gt;=54,INDEX($GT:$GT,$JD269+54),"")</f>
      </c>
      <c r="IX269">
        <f>IF($JE269&gt;=55,INDEX($GT:$GT,$JD269+55),"")</f>
      </c>
      <c r="IY269">
        <f>IF($JE269&gt;=56,INDEX($GT:$GT,$JD269+56),"")</f>
      </c>
      <c r="IZ269">
        <f>IF($JE269&gt;=57,INDEX($GT:$GT,$JD269+57),"")</f>
      </c>
      <c r="JA269">
        <f>IF($JE269&gt;=58,INDEX($GT:$GT,$JD269+58),"")</f>
      </c>
      <c r="JB269">
        <f>IF($JE269&gt;=59,INDEX($GT:$GT,$JD269+59),"")</f>
      </c>
      <c r="JC269">
        <f>IF($JE269&gt;=60,INDEX($GT:$GT,$JD269+60),"")</f>
      </c>
      <c r="JD269">
        <f>IFERROR(MATCH($GS269,$GT$2:$GT$322,0)+1,0)</f>
      </c>
      <c r="JE269">
        <f>IFERROR(INDEX($GU$2:$GU$322,MATCH($GS269,$GT$2:$GT$322,0)),0)</f>
      </c>
      <c r="JF269" t="s">
        <v>28</v>
      </c>
      <c r="JG269" t="s">
        <v>28</v>
      </c>
    </row>
    <row r="270" spans="1:267" x14ac:dyDescent="0.25">
      <c r="J270" s="1"/>
      <c r="K270" s="1"/>
      <c r="L270" s="1"/>
      <c r="M270" s="1"/>
      <c r="N270" s="1">
        <f>IFERROR(IF(FIND(" - ",$J270)&gt;0,MID($J270,FIND(" - ",$J270)+3,LEN($J270)),""),"")</f>
      </c>
      <c r="P270" s="1"/>
      <c r="S270" t="s">
        <v>28</v>
      </c>
      <c r="U270">
        <f>IF(OR($S270="",$T270=""),"",IFERROR($S270/$T270,0))</f>
      </c>
      <c r="V270">
        <f>IF($S270="","",
IF($K270="","",
IF(ISNUMBER(SEARCH("exempt",LOWER($K270))),0,
$S270*(VALUE(SUBSTITUTE($K270,"%",""))/100))))</f>
      </c>
      <c r="AB270">
        <f>IF($S270="","",
SUM($S270,$V270,$Z270,$W270,$Y270)-
IF($AA270="",0,VALUE($AA270)))</f>
      </c>
      <c r="AJ270" t="s">
        <v>926</v>
      </c>
      <c r="AR270">
        <f>IFERROR(LEFT($J270,FIND(" - ",$J270)-1),$J270)</f>
      </c>
      <c r="AU270">
        <f>IF($CJ270&gt;=1,INDEX($AS:$AS,$CI270+1),"")</f>
      </c>
      <c r="AV270">
        <f>IF($CJ270&gt;=2,INDEX($AS:$AS,$CI270+2),"")</f>
      </c>
      <c r="AW270">
        <f>IF($CJ270&gt;=3,INDEX($AS:$AS,$CI270+3),"")</f>
      </c>
      <c r="AX270">
        <f>IF($CJ270&gt;=4,INDEX($AS:$AS,$CI270+4),"")</f>
      </c>
      <c r="AY270">
        <f>IF($CJ270&gt;=5,INDEX($AS:$AS,$CI270+5),"")</f>
      </c>
      <c r="AZ270">
        <f>IF($CJ270&gt;=6,INDEX($AS:$AS,$CI270+6),"")</f>
      </c>
      <c r="BA270">
        <f>IF($CJ270&gt;=7,INDEX($AS:$AS,$CI270+7),"")</f>
      </c>
      <c r="BB270">
        <f>IF($CJ270&gt;=8,INDEX($AS:$AS,$CI270+8),"")</f>
      </c>
      <c r="BC270">
        <f>IF($CJ270&gt;=9,INDEX($AS:$AS,$CI270+9),"")</f>
      </c>
      <c r="BD270">
        <f>IF($CJ270&gt;=10,INDEX($AS:$AS,$CI270+10),"")</f>
      </c>
      <c r="BE270">
        <f>IF($CJ270&gt;=11,INDEX($AS:$AS,$CI270+11),"")</f>
      </c>
      <c r="BF270">
        <f>IF($CJ270&gt;=12,INDEX($AS:$AS,$CI270+12),"")</f>
      </c>
      <c r="BG270">
        <f>IF($CJ270&gt;=13,INDEX($AS:$AS,$CI270+13),"")</f>
      </c>
      <c r="BH270">
        <f>IF($CJ270&gt;=14,INDEX($AS:$AS,$CI270+14),"")</f>
      </c>
      <c r="BI270">
        <f>IF($CJ270&gt;=15,INDEX($AS:$AS,$CI270+15),"")</f>
      </c>
      <c r="BJ270">
        <f>IF($CJ270&gt;=16,INDEX($AS:$AS,$CI270+16),"")</f>
      </c>
      <c r="BK270">
        <f>IF($CJ270&gt;=17,INDEX($AS:$AS,$CI270+17),"")</f>
      </c>
      <c r="BL270">
        <f>IF($CJ270&gt;=18,INDEX($AS:$AS,$CI270+18),"")</f>
      </c>
      <c r="BM270">
        <f>IF($CJ270&gt;=19,INDEX($AS:$AS,$CI270+19),"")</f>
      </c>
      <c r="BN270">
        <f>IF($CJ270&gt;=20,INDEX($AS:$AS,$CI270+20),"")</f>
      </c>
      <c r="BO270">
        <f>IF($CJ270&gt;=21,INDEX($AS:$AS,$CI270+21),"")</f>
      </c>
      <c r="BP270">
        <f>IF($CJ270&gt;=22,INDEX($AS:$AS,$CI270+22),"")</f>
      </c>
      <c r="BQ270">
        <f>IF($CJ270&gt;=23,INDEX($AS:$AS,$CI270+23),"")</f>
      </c>
      <c r="BR270">
        <f>IF($CJ270&gt;=24,INDEX($AS:$AS,$CI270+24),"")</f>
      </c>
      <c r="BS270">
        <f>IF($CJ270&gt;=25,INDEX($AS:$AS,$CI270+25),"")</f>
      </c>
      <c r="BT270">
        <f>IF($CJ270&gt;=26,INDEX($AS:$AS,$CI270+26),"")</f>
      </c>
      <c r="BU270">
        <f>IF($CJ270&gt;=27,INDEX($AS:$AS,$CI270+27),"")</f>
      </c>
      <c r="BV270">
        <f>IF($CJ270&gt;=28,INDEX($AS:$AS,$CI270+28),"")</f>
      </c>
      <c r="BW270">
        <f>IF($CJ270&gt;=29,INDEX($AS:$AS,$CI270+29),"")</f>
      </c>
      <c r="BX270">
        <f>IF($CJ270&gt;=30,INDEX($AS:$AS,$CI270+30),"")</f>
      </c>
      <c r="BY270">
        <f>IF($CJ270&gt;=31,INDEX($AS:$AS,$CI270+31),"")</f>
      </c>
      <c r="BZ270">
        <f>IF($CJ270&gt;=32,INDEX($AS:$AS,$CI270+32),"")</f>
      </c>
      <c r="CA270">
        <f>IF($CJ270&gt;=33,INDEX($AS:$AS,$CI270+33),"")</f>
      </c>
      <c r="CB270">
        <f>IF($CJ270&gt;=34,INDEX($AS:$AS,$CI270+34),"")</f>
      </c>
      <c r="CC270">
        <f>IF($CJ270&gt;=35,INDEX($AS:$AS,$CI270+35),"")</f>
      </c>
      <c r="CD270">
        <f>IF($CJ270&gt;=36,INDEX($AS:$AS,$CI270+36),"")</f>
      </c>
      <c r="CE270">
        <f>IF($CJ270&gt;=37,INDEX($AS:$AS,$CI270+37),"")</f>
      </c>
      <c r="CF270">
        <f>IF($CJ270&gt;=38,INDEX($AS:$AS,$CI270+38),"")</f>
      </c>
      <c r="CG270">
        <f>IF($CJ270&gt;=39,INDEX($AS:$AS,$CI270+39),"")</f>
      </c>
      <c r="CH270">
        <f>IF($CJ270&gt;=40,INDEX($AS:$AS,$CI270+40),"")</f>
      </c>
      <c r="CI270">
        <f>IFERROR(MATCH($AR270,$AS$2:$AS$133,0)+1,0)</f>
      </c>
      <c r="CJ270">
        <f>IFERROR(INDEX($AT$2:$AT$133,MATCH($AR270,$AS$2:$AS$133,0)),0)</f>
      </c>
      <c r="CK270">
        <f>IFERROR(LEFT($O270,FIND(" - ",$O270)-1),$O270)</f>
      </c>
      <c r="CL270" t="s">
        <v>68</v>
      </c>
      <c r="CN270">
        <f>IF($DI270&gt;=1,INDEX($CL:$CL,$DH270+1),"")</f>
      </c>
      <c r="CO270">
        <f>IF($DI270&gt;=2,INDEX($CL:$CL,$DH270+2),"")</f>
      </c>
      <c r="CP270">
        <f>IF($DI270&gt;=3,INDEX($CL:$CL,$DH270+3),"")</f>
      </c>
      <c r="CQ270">
        <f>IF($DI270&gt;=4,INDEX($CL:$CL,$DH270+4),"")</f>
      </c>
      <c r="CR270">
        <f>IF($DI270&gt;=5,INDEX($CL:$CL,$DH270+5),"")</f>
      </c>
      <c r="CS270">
        <f>IF($DI270&gt;=6,INDEX($CL:$CL,$DH270+6),"")</f>
      </c>
      <c r="CT270">
        <f>IF($DI270&gt;=7,INDEX($CL:$CL,$DH270+7),"")</f>
      </c>
      <c r="CU270">
        <f>IF($DI270&gt;=8,INDEX($CL:$CL,$DH270+8),"")</f>
      </c>
      <c r="CV270">
        <f>IF($DI270&gt;=9,INDEX($CL:$CL,$DH270+9),"")</f>
      </c>
      <c r="CW270">
        <f>IF($DI270&gt;=10,INDEX($CL:$CL,$DH270+10),"")</f>
      </c>
      <c r="CX270">
        <f>IF($DI270&gt;=11,INDEX($CL:$CL,$DH270+11),"")</f>
      </c>
      <c r="CY270">
        <f>IF($DI270&gt;=12,INDEX($CL:$CL,$DH270+12),"")</f>
      </c>
      <c r="CZ270">
        <f>IF($DI270&gt;=13,INDEX($CL:$CL,$DH270+13),"")</f>
      </c>
      <c r="DA270">
        <f>IF($DI270&gt;=14,INDEX($CL:$CL,$DH270+14),"")</f>
      </c>
      <c r="DB270">
        <f>IF($DI270&gt;=15,INDEX($CL:$CL,$DH270+15),"")</f>
      </c>
      <c r="DC270">
        <f>IF($DI270&gt;=16,INDEX($CL:$CL,$DH270+16),"")</f>
      </c>
      <c r="DD270">
        <f>IF($DI270&gt;=17,INDEX($CL:$CL,$DH270+17),"")</f>
      </c>
      <c r="DE270">
        <f>IF($DI270&gt;=18,INDEX($CL:$CL,$DH270+18),"")</f>
      </c>
      <c r="DF270">
        <f>IF($DI270&gt;=19,INDEX($CL:$CL,$DH270+19),"")</f>
      </c>
      <c r="DG270">
        <f>IF($DI270&gt;=20,INDEX($CL:$CL,$DH270+20),"")</f>
      </c>
      <c r="DH270">
        <f>IFERROR(MATCH($CK270,$CL$2:$CL$1558,0)+1,0)</f>
      </c>
      <c r="DI270">
        <f>IFERROR(INDEX($CM$2:$CM$1558,MATCH($CK270,$CL$2:$CL$1558,0)),0)</f>
      </c>
      <c r="DJ270">
        <f>IFERROR(INDEX($AQ:$AQ,MATCH($K270,$AP:$AP,0))&amp;"","")</f>
      </c>
      <c r="DN270">
        <f>IF($GQ270&gt;=1,INDEX($DK:$DK,$GP270+1),"")</f>
      </c>
      <c r="DO270">
        <f>IF($GQ270&gt;=2,INDEX($DK:$DK,$GP270+2),"")</f>
      </c>
      <c r="DP270">
        <f>IF($GQ270&gt;=3,INDEX($DK:$DK,$GP270+3),"")</f>
      </c>
      <c r="DQ270">
        <f>IF($GQ270&gt;=4,INDEX($DK:$DK,$GP270+4),"")</f>
      </c>
      <c r="DR270">
        <f>IF($GQ270&gt;=5,INDEX($DK:$DK,$GP270+5),"")</f>
      </c>
      <c r="DS270">
        <f>IF($GQ270&gt;=6,INDEX($DK:$DK,$GP270+6),"")</f>
      </c>
      <c r="DT270">
        <f>IF($GQ270&gt;=7,INDEX($DK:$DK,$GP270+7),"")</f>
      </c>
      <c r="DU270">
        <f>IF($GQ270&gt;=8,INDEX($DK:$DK,$GP270+8),"")</f>
      </c>
      <c r="DV270">
        <f>IF($GQ270&gt;=9,INDEX($DK:$DK,$GP270+9),"")</f>
      </c>
      <c r="DW270">
        <f>IF($GQ270&gt;=10,INDEX($DK:$DK,$GP270+10),"")</f>
      </c>
      <c r="DX270">
        <f>IF($GQ270&gt;=11,INDEX($DK:$DK,$GP270+11),"")</f>
      </c>
      <c r="DY270">
        <f>IF($GQ270&gt;=12,INDEX($DK:$DK,$GP270+12),"")</f>
      </c>
      <c r="DZ270">
        <f>IF($GQ270&gt;=13,INDEX($DK:$DK,$GP270+13),"")</f>
      </c>
      <c r="EA270">
        <f>IF($GQ270&gt;=14,INDEX($DK:$DK,$GP270+14),"")</f>
      </c>
      <c r="EB270">
        <f>IF($GQ270&gt;=15,INDEX($DK:$DK,$GP270+15),"")</f>
      </c>
      <c r="EC270">
        <f>IF($GQ270&gt;=16,INDEX($DK:$DK,$GP270+16),"")</f>
      </c>
      <c r="ED270">
        <f>IF($GQ270&gt;=17,INDEX($DK:$DK,$GP270+17),"")</f>
      </c>
      <c r="EE270">
        <f>IF($GQ270&gt;=18,INDEX($DK:$DK,$GP270+18),"")</f>
      </c>
      <c r="EF270">
        <f>IF($GQ270&gt;=19,INDEX($DK:$DK,$GP270+19),"")</f>
      </c>
      <c r="EG270">
        <f>IF($GQ270&gt;=20,INDEX($DK:$DK,$GP270+20),"")</f>
      </c>
      <c r="EH270">
        <f>IF($GQ270&gt;=21,INDEX($DK:$DK,$GP270+21),"")</f>
      </c>
      <c r="EI270">
        <f>IF($GQ270&gt;=22,INDEX($DK:$DK,$GP270+22),"")</f>
      </c>
      <c r="EJ270">
        <f>IF($GQ270&gt;=23,INDEX($DK:$DK,$GP270+23),"")</f>
      </c>
      <c r="EK270">
        <f>IF($GQ270&gt;=24,INDEX($DK:$DK,$GP270+24),"")</f>
      </c>
      <c r="EL270">
        <f>IF($GQ270&gt;=25,INDEX($DK:$DK,$GP270+25),"")</f>
      </c>
      <c r="EM270">
        <f>IF($GQ270&gt;=26,INDEX($DK:$DK,$GP270+26),"")</f>
      </c>
      <c r="EN270">
        <f>IF($GQ270&gt;=27,INDEX($DK:$DK,$GP270+27),"")</f>
      </c>
      <c r="EO270">
        <f>IF($GQ270&gt;=28,INDEX($DK:$DK,$GP270+28),"")</f>
      </c>
      <c r="EP270">
        <f>IF($GQ270&gt;=29,INDEX($DK:$DK,$GP270+29),"")</f>
      </c>
      <c r="EQ270">
        <f>IF($GQ270&gt;=30,INDEX($DK:$DK,$GP270+30),"")</f>
      </c>
      <c r="ER270">
        <f>IF($GQ270&gt;=31,INDEX($DK:$DK,$GP270+31),"")</f>
      </c>
      <c r="ES270">
        <f>IF($GQ270&gt;=32,INDEX($DK:$DK,$GP270+32),"")</f>
      </c>
      <c r="ET270">
        <f>IF($GQ270&gt;=33,INDEX($DK:$DK,$GP270+33),"")</f>
      </c>
      <c r="EU270">
        <f>IF($GQ270&gt;=34,INDEX($DK:$DK,$GP270+34),"")</f>
      </c>
      <c r="EV270">
        <f>IF($GQ270&gt;=35,INDEX($DK:$DK,$GP270+35),"")</f>
      </c>
      <c r="EW270">
        <f>IF($GQ270&gt;=36,INDEX($DK:$DK,$GP270+36),"")</f>
      </c>
      <c r="EX270">
        <f>IF($GQ270&gt;=37,INDEX($DK:$DK,$GP270+37),"")</f>
      </c>
      <c r="EY270">
        <f>IF($GQ270&gt;=38,INDEX($DK:$DK,$GP270+38),"")</f>
      </c>
      <c r="EZ270">
        <f>IF($GQ270&gt;=39,INDEX($DK:$DK,$GP270+39),"")</f>
      </c>
      <c r="FA270">
        <f>IF($GQ270&gt;=40,INDEX($DK:$DK,$GP270+40),"")</f>
      </c>
      <c r="FB270">
        <f>IF($GQ270&gt;=1,INDEX($DL:$DL,$GP270+1),"")</f>
      </c>
      <c r="FC270">
        <f>IF($GQ270&gt;=2,INDEX($DL:$DL,$GP270+2),"")</f>
      </c>
      <c r="FD270">
        <f>IF($GQ270&gt;=3,INDEX($DL:$DL,$GP270+3),"")</f>
      </c>
      <c r="FE270">
        <f>IF($GQ270&gt;=4,INDEX($DL:$DL,$GP270+4),"")</f>
      </c>
      <c r="FF270">
        <f>IF($GQ270&gt;=5,INDEX($DL:$DL,$GP270+5),"")</f>
      </c>
      <c r="FG270">
        <f>IF($GQ270&gt;=6,INDEX($DL:$DL,$GP270+6),"")</f>
      </c>
      <c r="FH270">
        <f>IF($GQ270&gt;=7,INDEX($DL:$DL,$GP270+7),"")</f>
      </c>
      <c r="FI270">
        <f>IF($GQ270&gt;=8,INDEX($DL:$DL,$GP270+8),"")</f>
      </c>
      <c r="FJ270">
        <f>IF($GQ270&gt;=9,INDEX($DL:$DL,$GP270+9),"")</f>
      </c>
      <c r="FK270">
        <f>IF($GQ270&gt;=10,INDEX($DL:$DL,$GP270+10),"")</f>
      </c>
      <c r="FL270">
        <f>IF($GQ270&gt;=11,INDEX($DL:$DL,$GP270+11),"")</f>
      </c>
      <c r="FM270">
        <f>IF($GQ270&gt;=12,INDEX($DL:$DL,$GP270+12),"")</f>
      </c>
      <c r="FN270">
        <f>IF($GQ270&gt;=13,INDEX($DL:$DL,$GP270+13),"")</f>
      </c>
      <c r="FO270">
        <f>IF($GQ270&gt;=14,INDEX($DL:$DL,$GP270+14),"")</f>
      </c>
      <c r="FP270">
        <f>IF($GQ270&gt;=15,INDEX($DL:$DL,$GP270+15),"")</f>
      </c>
      <c r="FQ270">
        <f>IF($GQ270&gt;=16,INDEX($DL:$DL,$GP270+16),"")</f>
      </c>
      <c r="FR270">
        <f>IF($GQ270&gt;=17,INDEX($DL:$DL,$GP270+17),"")</f>
      </c>
      <c r="FS270">
        <f>IF($GQ270&gt;=18,INDEX($DL:$DL,$GP270+18),"")</f>
      </c>
      <c r="FT270">
        <f>IF($GQ270&gt;=19,INDEX($DL:$DL,$GP270+19),"")</f>
      </c>
      <c r="FU270">
        <f>IF($GQ270&gt;=20,INDEX($DL:$DL,$GP270+20),"")</f>
      </c>
      <c r="FV270">
        <f>IF($GQ270&gt;=21,INDEX($DL:$DL,$GP270+21),"")</f>
      </c>
      <c r="FW270">
        <f>IF($GQ270&gt;=22,INDEX($DL:$DL,$GP270+22),"")</f>
      </c>
      <c r="FX270">
        <f>IF($GQ270&gt;=23,INDEX($DL:$DL,$GP270+23),"")</f>
      </c>
      <c r="FY270">
        <f>IF($GQ270&gt;=24,INDEX($DL:$DL,$GP270+24),"")</f>
      </c>
      <c r="FZ270">
        <f>IF($GQ270&gt;=25,INDEX($DL:$DL,$GP270+25),"")</f>
      </c>
      <c r="GA270">
        <f>IF($GQ270&gt;=26,INDEX($DL:$DL,$GP270+26),"")</f>
      </c>
      <c r="GB270">
        <f>IF($GQ270&gt;=27,INDEX($DL:$DL,$GP270+27),"")</f>
      </c>
      <c r="GC270">
        <f>IF($GQ270&gt;=28,INDEX($DL:$DL,$GP270+28),"")</f>
      </c>
      <c r="GD270">
        <f>IF($GQ270&gt;=29,INDEX($DL:$DL,$GP270+29),"")</f>
      </c>
      <c r="GE270">
        <f>IF($GQ270&gt;=30,INDEX($DL:$DL,$GP270+30),"")</f>
      </c>
      <c r="GF270">
        <f>IF($GQ270&gt;=31,INDEX($DL:$DL,$GP270+31),"")</f>
      </c>
      <c r="GG270">
        <f>IF($GQ270&gt;=32,INDEX($DL:$DL,$GP270+32),"")</f>
      </c>
      <c r="GH270">
        <f>IF($GQ270&gt;=33,INDEX($DL:$DL,$GP270+33),"")</f>
      </c>
      <c r="GI270">
        <f>IF($GQ270&gt;=34,INDEX($DL:$DL,$GP270+34),"")</f>
      </c>
      <c r="GJ270">
        <f>IF($GQ270&gt;=35,INDEX($DL:$DL,$GP270+35),"")</f>
      </c>
      <c r="GK270">
        <f>IF($GQ270&gt;=36,INDEX($DL:$DL,$GP270+36),"")</f>
      </c>
      <c r="GL270">
        <f>IF($GQ270&gt;=37,INDEX($DL:$DL,$GP270+37),"")</f>
      </c>
      <c r="GM270">
        <f>IF($GQ270&gt;=38,INDEX($DL:$DL,$GP270+38),"")</f>
      </c>
      <c r="GN270">
        <f>IF($GQ270&gt;=39,INDEX($DL:$DL,$GP270+39),"")</f>
      </c>
      <c r="GO270">
        <f>IF($GQ270&gt;=40,INDEX($DL:$DL,$GP270+40),"")</f>
      </c>
      <c r="GP270">
        <f>IFERROR(MATCH($DJ270,$DK$2:$DK$148,0)+1,0)</f>
      </c>
      <c r="GQ270">
        <f>IFERROR(INDEX($DM$2:$DM$148,MATCH($DJ270,$DK$2:$DK$148,0)),0)</f>
      </c>
      <c r="GR270">
        <f>IFERROR(MATCH($L270,$DN$270:$FA$270,0),0)</f>
      </c>
      <c r="GS270">
        <f>IF($GR270&gt;0,INDEX($FB$270:$GO$270,$GR270),"")</f>
      </c>
      <c r="GT270" t="s">
        <v>314</v>
      </c>
      <c r="GU270">
        <v>1</v>
      </c>
      <c r="GV270">
        <f>IF($JE270&gt;=1,INDEX($GT:$GT,$JD270+1),"")</f>
      </c>
      <c r="GW270">
        <f>IF($JE270&gt;=2,INDEX($GT:$GT,$JD270+2),"")</f>
      </c>
      <c r="GX270">
        <f>IF($JE270&gt;=3,INDEX($GT:$GT,$JD270+3),"")</f>
      </c>
      <c r="GY270">
        <f>IF($JE270&gt;=4,INDEX($GT:$GT,$JD270+4),"")</f>
      </c>
      <c r="GZ270">
        <f>IF($JE270&gt;=5,INDEX($GT:$GT,$JD270+5),"")</f>
      </c>
      <c r="HA270">
        <f>IF($JE270&gt;=6,INDEX($GT:$GT,$JD270+6),"")</f>
      </c>
      <c r="HB270">
        <f>IF($JE270&gt;=7,INDEX($GT:$GT,$JD270+7),"")</f>
      </c>
      <c r="HC270">
        <f>IF($JE270&gt;=8,INDEX($GT:$GT,$JD270+8),"")</f>
      </c>
      <c r="HD270">
        <f>IF($JE270&gt;=9,INDEX($GT:$GT,$JD270+9),"")</f>
      </c>
      <c r="HE270">
        <f>IF($JE270&gt;=10,INDEX($GT:$GT,$JD270+10),"")</f>
      </c>
      <c r="HF270">
        <f>IF($JE270&gt;=11,INDEX($GT:$GT,$JD270+11),"")</f>
      </c>
      <c r="HG270">
        <f>IF($JE270&gt;=12,INDEX($GT:$GT,$JD270+12),"")</f>
      </c>
      <c r="HH270">
        <f>IF($JE270&gt;=13,INDEX($GT:$GT,$JD270+13),"")</f>
      </c>
      <c r="HI270">
        <f>IF($JE270&gt;=14,INDEX($GT:$GT,$JD270+14),"")</f>
      </c>
      <c r="HJ270">
        <f>IF($JE270&gt;=15,INDEX($GT:$GT,$JD270+15),"")</f>
      </c>
      <c r="HK270">
        <f>IF($JE270&gt;=16,INDEX($GT:$GT,$JD270+16),"")</f>
      </c>
      <c r="HL270">
        <f>IF($JE270&gt;=17,INDEX($GT:$GT,$JD270+17),"")</f>
      </c>
      <c r="HM270">
        <f>IF($JE270&gt;=18,INDEX($GT:$GT,$JD270+18),"")</f>
      </c>
      <c r="HN270">
        <f>IF($JE270&gt;=19,INDEX($GT:$GT,$JD270+19),"")</f>
      </c>
      <c r="HO270">
        <f>IF($JE270&gt;=20,INDEX($GT:$GT,$JD270+20),"")</f>
      </c>
      <c r="HP270">
        <f>IF($JE270&gt;=21,INDEX($GT:$GT,$JD270+21),"")</f>
      </c>
      <c r="HQ270">
        <f>IF($JE270&gt;=22,INDEX($GT:$GT,$JD270+22),"")</f>
      </c>
      <c r="HR270">
        <f>IF($JE270&gt;=23,INDEX($GT:$GT,$JD270+23),"")</f>
      </c>
      <c r="HS270">
        <f>IF($JE270&gt;=24,INDEX($GT:$GT,$JD270+24),"")</f>
      </c>
      <c r="HT270">
        <f>IF($JE270&gt;=25,INDEX($GT:$GT,$JD270+25),"")</f>
      </c>
      <c r="HU270">
        <f>IF($JE270&gt;=26,INDEX($GT:$GT,$JD270+26),"")</f>
      </c>
      <c r="HV270">
        <f>IF($JE270&gt;=27,INDEX($GT:$GT,$JD270+27),"")</f>
      </c>
      <c r="HW270">
        <f>IF($JE270&gt;=28,INDEX($GT:$GT,$JD270+28),"")</f>
      </c>
      <c r="HX270">
        <f>IF($JE270&gt;=29,INDEX($GT:$GT,$JD270+29),"")</f>
      </c>
      <c r="HY270">
        <f>IF($JE270&gt;=30,INDEX($GT:$GT,$JD270+30),"")</f>
      </c>
      <c r="HZ270">
        <f>IF($JE270&gt;=31,INDEX($GT:$GT,$JD270+31),"")</f>
      </c>
      <c r="IA270">
        <f>IF($JE270&gt;=32,INDEX($GT:$GT,$JD270+32),"")</f>
      </c>
      <c r="IB270">
        <f>IF($JE270&gt;=33,INDEX($GT:$GT,$JD270+33),"")</f>
      </c>
      <c r="IC270">
        <f>IF($JE270&gt;=34,INDEX($GT:$GT,$JD270+34),"")</f>
      </c>
      <c r="ID270">
        <f>IF($JE270&gt;=35,INDEX($GT:$GT,$JD270+35),"")</f>
      </c>
      <c r="IE270">
        <f>IF($JE270&gt;=36,INDEX($GT:$GT,$JD270+36),"")</f>
      </c>
      <c r="IF270">
        <f>IF($JE270&gt;=37,INDEX($GT:$GT,$JD270+37),"")</f>
      </c>
      <c r="IG270">
        <f>IF($JE270&gt;=38,INDEX($GT:$GT,$JD270+38),"")</f>
      </c>
      <c r="IH270">
        <f>IF($JE270&gt;=39,INDEX($GT:$GT,$JD270+39),"")</f>
      </c>
      <c r="II270">
        <f>IF($JE270&gt;=40,INDEX($GT:$GT,$JD270+40),"")</f>
      </c>
      <c r="IJ270">
        <f>IF($JE270&gt;=41,INDEX($GT:$GT,$JD270+41),"")</f>
      </c>
      <c r="IK270">
        <f>IF($JE270&gt;=42,INDEX($GT:$GT,$JD270+42),"")</f>
      </c>
      <c r="IL270">
        <f>IF($JE270&gt;=43,INDEX($GT:$GT,$JD270+43),"")</f>
      </c>
      <c r="IM270">
        <f>IF($JE270&gt;=44,INDEX($GT:$GT,$JD270+44),"")</f>
      </c>
      <c r="IN270">
        <f>IF($JE270&gt;=45,INDEX($GT:$GT,$JD270+45),"")</f>
      </c>
      <c r="IO270">
        <f>IF($JE270&gt;=46,INDEX($GT:$GT,$JD270+46),"")</f>
      </c>
      <c r="IP270">
        <f>IF($JE270&gt;=47,INDEX($GT:$GT,$JD270+47),"")</f>
      </c>
      <c r="IQ270">
        <f>IF($JE270&gt;=48,INDEX($GT:$GT,$JD270+48),"")</f>
      </c>
      <c r="IR270">
        <f>IF($JE270&gt;=49,INDEX($GT:$GT,$JD270+49),"")</f>
      </c>
      <c r="IS270">
        <f>IF($JE270&gt;=50,INDEX($GT:$GT,$JD270+50),"")</f>
      </c>
      <c r="IT270">
        <f>IF($JE270&gt;=51,INDEX($GT:$GT,$JD270+51),"")</f>
      </c>
      <c r="IU270">
        <f>IF($JE270&gt;=52,INDEX($GT:$GT,$JD270+52),"")</f>
      </c>
      <c r="IV270">
        <f>IF($JE270&gt;=53,INDEX($GT:$GT,$JD270+53),"")</f>
      </c>
      <c r="IW270">
        <f>IF($JE270&gt;=54,INDEX($GT:$GT,$JD270+54),"")</f>
      </c>
      <c r="IX270">
        <f>IF($JE270&gt;=55,INDEX($GT:$GT,$JD270+55),"")</f>
      </c>
      <c r="IY270">
        <f>IF($JE270&gt;=56,INDEX($GT:$GT,$JD270+56),"")</f>
      </c>
      <c r="IZ270">
        <f>IF($JE270&gt;=57,INDEX($GT:$GT,$JD270+57),"")</f>
      </c>
      <c r="JA270">
        <f>IF($JE270&gt;=58,INDEX($GT:$GT,$JD270+58),"")</f>
      </c>
      <c r="JB270">
        <f>IF($JE270&gt;=59,INDEX($GT:$GT,$JD270+59),"")</f>
      </c>
      <c r="JC270">
        <f>IF($JE270&gt;=60,INDEX($GT:$GT,$JD270+60),"")</f>
      </c>
      <c r="JD270">
        <f>IFERROR(MATCH($GS270,$GT$2:$GT$322,0)+1,0)</f>
      </c>
      <c r="JE270">
        <f>IFERROR(INDEX($GU$2:$GU$322,MATCH($GS270,$GT$2:$GT$322,0)),0)</f>
      </c>
      <c r="JF270" t="s">
        <v>28</v>
      </c>
      <c r="JG270" t="s">
        <v>28</v>
      </c>
    </row>
    <row r="271" spans="1:267" x14ac:dyDescent="0.25">
      <c r="J271" s="1"/>
      <c r="K271" s="1"/>
      <c r="L271" s="1"/>
      <c r="M271" s="1"/>
      <c r="N271" s="1">
        <f>IFERROR(IF(FIND(" - ",$J271)&gt;0,MID($J271,FIND(" - ",$J271)+3,LEN($J271)),""),"")</f>
      </c>
      <c r="P271" s="1"/>
      <c r="S271" t="s">
        <v>28</v>
      </c>
      <c r="U271">
        <f>IF(OR($S271="",$T271=""),"",IFERROR($S271/$T271,0))</f>
      </c>
      <c r="V271">
        <f>IF($S271="","",
IF($K271="","",
IF(ISNUMBER(SEARCH("exempt",LOWER($K271))),0,
$S271*(VALUE(SUBSTITUTE($K271,"%",""))/100))))</f>
      </c>
      <c r="AB271">
        <f>IF($S271="","",
SUM($S271,$V271,$Z271,$W271,$Y271)-
IF($AA271="",0,VALUE($AA271)))</f>
      </c>
      <c r="AJ271" t="s">
        <v>927</v>
      </c>
      <c r="AR271">
        <f>IFERROR(LEFT($J271,FIND(" - ",$J271)-1),$J271)</f>
      </c>
      <c r="AU271">
        <f>IF($CJ271&gt;=1,INDEX($AS:$AS,$CI271+1),"")</f>
      </c>
      <c r="AV271">
        <f>IF($CJ271&gt;=2,INDEX($AS:$AS,$CI271+2),"")</f>
      </c>
      <c r="AW271">
        <f>IF($CJ271&gt;=3,INDEX($AS:$AS,$CI271+3),"")</f>
      </c>
      <c r="AX271">
        <f>IF($CJ271&gt;=4,INDEX($AS:$AS,$CI271+4),"")</f>
      </c>
      <c r="AY271">
        <f>IF($CJ271&gt;=5,INDEX($AS:$AS,$CI271+5),"")</f>
      </c>
      <c r="AZ271">
        <f>IF($CJ271&gt;=6,INDEX($AS:$AS,$CI271+6),"")</f>
      </c>
      <c r="BA271">
        <f>IF($CJ271&gt;=7,INDEX($AS:$AS,$CI271+7),"")</f>
      </c>
      <c r="BB271">
        <f>IF($CJ271&gt;=8,INDEX($AS:$AS,$CI271+8),"")</f>
      </c>
      <c r="BC271">
        <f>IF($CJ271&gt;=9,INDEX($AS:$AS,$CI271+9),"")</f>
      </c>
      <c r="BD271">
        <f>IF($CJ271&gt;=10,INDEX($AS:$AS,$CI271+10),"")</f>
      </c>
      <c r="BE271">
        <f>IF($CJ271&gt;=11,INDEX($AS:$AS,$CI271+11),"")</f>
      </c>
      <c r="BF271">
        <f>IF($CJ271&gt;=12,INDEX($AS:$AS,$CI271+12),"")</f>
      </c>
      <c r="BG271">
        <f>IF($CJ271&gt;=13,INDEX($AS:$AS,$CI271+13),"")</f>
      </c>
      <c r="BH271">
        <f>IF($CJ271&gt;=14,INDEX($AS:$AS,$CI271+14),"")</f>
      </c>
      <c r="BI271">
        <f>IF($CJ271&gt;=15,INDEX($AS:$AS,$CI271+15),"")</f>
      </c>
      <c r="BJ271">
        <f>IF($CJ271&gt;=16,INDEX($AS:$AS,$CI271+16),"")</f>
      </c>
      <c r="BK271">
        <f>IF($CJ271&gt;=17,INDEX($AS:$AS,$CI271+17),"")</f>
      </c>
      <c r="BL271">
        <f>IF($CJ271&gt;=18,INDEX($AS:$AS,$CI271+18),"")</f>
      </c>
      <c r="BM271">
        <f>IF($CJ271&gt;=19,INDEX($AS:$AS,$CI271+19),"")</f>
      </c>
      <c r="BN271">
        <f>IF($CJ271&gt;=20,INDEX($AS:$AS,$CI271+20),"")</f>
      </c>
      <c r="BO271">
        <f>IF($CJ271&gt;=21,INDEX($AS:$AS,$CI271+21),"")</f>
      </c>
      <c r="BP271">
        <f>IF($CJ271&gt;=22,INDEX($AS:$AS,$CI271+22),"")</f>
      </c>
      <c r="BQ271">
        <f>IF($CJ271&gt;=23,INDEX($AS:$AS,$CI271+23),"")</f>
      </c>
      <c r="BR271">
        <f>IF($CJ271&gt;=24,INDEX($AS:$AS,$CI271+24),"")</f>
      </c>
      <c r="BS271">
        <f>IF($CJ271&gt;=25,INDEX($AS:$AS,$CI271+25),"")</f>
      </c>
      <c r="BT271">
        <f>IF($CJ271&gt;=26,INDEX($AS:$AS,$CI271+26),"")</f>
      </c>
      <c r="BU271">
        <f>IF($CJ271&gt;=27,INDEX($AS:$AS,$CI271+27),"")</f>
      </c>
      <c r="BV271">
        <f>IF($CJ271&gt;=28,INDEX($AS:$AS,$CI271+28),"")</f>
      </c>
      <c r="BW271">
        <f>IF($CJ271&gt;=29,INDEX($AS:$AS,$CI271+29),"")</f>
      </c>
      <c r="BX271">
        <f>IF($CJ271&gt;=30,INDEX($AS:$AS,$CI271+30),"")</f>
      </c>
      <c r="BY271">
        <f>IF($CJ271&gt;=31,INDEX($AS:$AS,$CI271+31),"")</f>
      </c>
      <c r="BZ271">
        <f>IF($CJ271&gt;=32,INDEX($AS:$AS,$CI271+32),"")</f>
      </c>
      <c r="CA271">
        <f>IF($CJ271&gt;=33,INDEX($AS:$AS,$CI271+33),"")</f>
      </c>
      <c r="CB271">
        <f>IF($CJ271&gt;=34,INDEX($AS:$AS,$CI271+34),"")</f>
      </c>
      <c r="CC271">
        <f>IF($CJ271&gt;=35,INDEX($AS:$AS,$CI271+35),"")</f>
      </c>
      <c r="CD271">
        <f>IF($CJ271&gt;=36,INDEX($AS:$AS,$CI271+36),"")</f>
      </c>
      <c r="CE271">
        <f>IF($CJ271&gt;=37,INDEX($AS:$AS,$CI271+37),"")</f>
      </c>
      <c r="CF271">
        <f>IF($CJ271&gt;=38,INDEX($AS:$AS,$CI271+38),"")</f>
      </c>
      <c r="CG271">
        <f>IF($CJ271&gt;=39,INDEX($AS:$AS,$CI271+39),"")</f>
      </c>
      <c r="CH271">
        <f>IF($CJ271&gt;=40,INDEX($AS:$AS,$CI271+40),"")</f>
      </c>
      <c r="CI271">
        <f>IFERROR(MATCH($AR271,$AS$2:$AS$133,0)+1,0)</f>
      </c>
      <c r="CJ271">
        <f>IFERROR(INDEX($AT$2:$AT$133,MATCH($AR271,$AS$2:$AS$133,0)),0)</f>
      </c>
      <c r="CK271">
        <f>IFERROR(LEFT($O271,FIND(" - ",$O271)-1),$O271)</f>
      </c>
      <c r="CL271" t="s">
        <v>47</v>
      </c>
      <c r="CN271">
        <f>IF($DI271&gt;=1,INDEX($CL:$CL,$DH271+1),"")</f>
      </c>
      <c r="CO271">
        <f>IF($DI271&gt;=2,INDEX($CL:$CL,$DH271+2),"")</f>
      </c>
      <c r="CP271">
        <f>IF($DI271&gt;=3,INDEX($CL:$CL,$DH271+3),"")</f>
      </c>
      <c r="CQ271">
        <f>IF($DI271&gt;=4,INDEX($CL:$CL,$DH271+4),"")</f>
      </c>
      <c r="CR271">
        <f>IF($DI271&gt;=5,INDEX($CL:$CL,$DH271+5),"")</f>
      </c>
      <c r="CS271">
        <f>IF($DI271&gt;=6,INDEX($CL:$CL,$DH271+6),"")</f>
      </c>
      <c r="CT271">
        <f>IF($DI271&gt;=7,INDEX($CL:$CL,$DH271+7),"")</f>
      </c>
      <c r="CU271">
        <f>IF($DI271&gt;=8,INDEX($CL:$CL,$DH271+8),"")</f>
      </c>
      <c r="CV271">
        <f>IF($DI271&gt;=9,INDEX($CL:$CL,$DH271+9),"")</f>
      </c>
      <c r="CW271">
        <f>IF($DI271&gt;=10,INDEX($CL:$CL,$DH271+10),"")</f>
      </c>
      <c r="CX271">
        <f>IF($DI271&gt;=11,INDEX($CL:$CL,$DH271+11),"")</f>
      </c>
      <c r="CY271">
        <f>IF($DI271&gt;=12,INDEX($CL:$CL,$DH271+12),"")</f>
      </c>
      <c r="CZ271">
        <f>IF($DI271&gt;=13,INDEX($CL:$CL,$DH271+13),"")</f>
      </c>
      <c r="DA271">
        <f>IF($DI271&gt;=14,INDEX($CL:$CL,$DH271+14),"")</f>
      </c>
      <c r="DB271">
        <f>IF($DI271&gt;=15,INDEX($CL:$CL,$DH271+15),"")</f>
      </c>
      <c r="DC271">
        <f>IF($DI271&gt;=16,INDEX($CL:$CL,$DH271+16),"")</f>
      </c>
      <c r="DD271">
        <f>IF($DI271&gt;=17,INDEX($CL:$CL,$DH271+17),"")</f>
      </c>
      <c r="DE271">
        <f>IF($DI271&gt;=18,INDEX($CL:$CL,$DH271+18),"")</f>
      </c>
      <c r="DF271">
        <f>IF($DI271&gt;=19,INDEX($CL:$CL,$DH271+19),"")</f>
      </c>
      <c r="DG271">
        <f>IF($DI271&gt;=20,INDEX($CL:$CL,$DH271+20),"")</f>
      </c>
      <c r="DH271">
        <f>IFERROR(MATCH($CK271,$CL$2:$CL$1558,0)+1,0)</f>
      </c>
      <c r="DI271">
        <f>IFERROR(INDEX($CM$2:$CM$1558,MATCH($CK271,$CL$2:$CL$1558,0)),0)</f>
      </c>
      <c r="DJ271">
        <f>IFERROR(INDEX($AQ:$AQ,MATCH($K271,$AP:$AP,0))&amp;"","")</f>
      </c>
      <c r="DN271">
        <f>IF($GQ271&gt;=1,INDEX($DK:$DK,$GP271+1),"")</f>
      </c>
      <c r="DO271">
        <f>IF($GQ271&gt;=2,INDEX($DK:$DK,$GP271+2),"")</f>
      </c>
      <c r="DP271">
        <f>IF($GQ271&gt;=3,INDEX($DK:$DK,$GP271+3),"")</f>
      </c>
      <c r="DQ271">
        <f>IF($GQ271&gt;=4,INDEX($DK:$DK,$GP271+4),"")</f>
      </c>
      <c r="DR271">
        <f>IF($GQ271&gt;=5,INDEX($DK:$DK,$GP271+5),"")</f>
      </c>
      <c r="DS271">
        <f>IF($GQ271&gt;=6,INDEX($DK:$DK,$GP271+6),"")</f>
      </c>
      <c r="DT271">
        <f>IF($GQ271&gt;=7,INDEX($DK:$DK,$GP271+7),"")</f>
      </c>
      <c r="DU271">
        <f>IF($GQ271&gt;=8,INDEX($DK:$DK,$GP271+8),"")</f>
      </c>
      <c r="DV271">
        <f>IF($GQ271&gt;=9,INDEX($DK:$DK,$GP271+9),"")</f>
      </c>
      <c r="DW271">
        <f>IF($GQ271&gt;=10,INDEX($DK:$DK,$GP271+10),"")</f>
      </c>
      <c r="DX271">
        <f>IF($GQ271&gt;=11,INDEX($DK:$DK,$GP271+11),"")</f>
      </c>
      <c r="DY271">
        <f>IF($GQ271&gt;=12,INDEX($DK:$DK,$GP271+12),"")</f>
      </c>
      <c r="DZ271">
        <f>IF($GQ271&gt;=13,INDEX($DK:$DK,$GP271+13),"")</f>
      </c>
      <c r="EA271">
        <f>IF($GQ271&gt;=14,INDEX($DK:$DK,$GP271+14),"")</f>
      </c>
      <c r="EB271">
        <f>IF($GQ271&gt;=15,INDEX($DK:$DK,$GP271+15),"")</f>
      </c>
      <c r="EC271">
        <f>IF($GQ271&gt;=16,INDEX($DK:$DK,$GP271+16),"")</f>
      </c>
      <c r="ED271">
        <f>IF($GQ271&gt;=17,INDEX($DK:$DK,$GP271+17),"")</f>
      </c>
      <c r="EE271">
        <f>IF($GQ271&gt;=18,INDEX($DK:$DK,$GP271+18),"")</f>
      </c>
      <c r="EF271">
        <f>IF($GQ271&gt;=19,INDEX($DK:$DK,$GP271+19),"")</f>
      </c>
      <c r="EG271">
        <f>IF($GQ271&gt;=20,INDEX($DK:$DK,$GP271+20),"")</f>
      </c>
      <c r="EH271">
        <f>IF($GQ271&gt;=21,INDEX($DK:$DK,$GP271+21),"")</f>
      </c>
      <c r="EI271">
        <f>IF($GQ271&gt;=22,INDEX($DK:$DK,$GP271+22),"")</f>
      </c>
      <c r="EJ271">
        <f>IF($GQ271&gt;=23,INDEX($DK:$DK,$GP271+23),"")</f>
      </c>
      <c r="EK271">
        <f>IF($GQ271&gt;=24,INDEX($DK:$DK,$GP271+24),"")</f>
      </c>
      <c r="EL271">
        <f>IF($GQ271&gt;=25,INDEX($DK:$DK,$GP271+25),"")</f>
      </c>
      <c r="EM271">
        <f>IF($GQ271&gt;=26,INDEX($DK:$DK,$GP271+26),"")</f>
      </c>
      <c r="EN271">
        <f>IF($GQ271&gt;=27,INDEX($DK:$DK,$GP271+27),"")</f>
      </c>
      <c r="EO271">
        <f>IF($GQ271&gt;=28,INDEX($DK:$DK,$GP271+28),"")</f>
      </c>
      <c r="EP271">
        <f>IF($GQ271&gt;=29,INDEX($DK:$DK,$GP271+29),"")</f>
      </c>
      <c r="EQ271">
        <f>IF($GQ271&gt;=30,INDEX($DK:$DK,$GP271+30),"")</f>
      </c>
      <c r="ER271">
        <f>IF($GQ271&gt;=31,INDEX($DK:$DK,$GP271+31),"")</f>
      </c>
      <c r="ES271">
        <f>IF($GQ271&gt;=32,INDEX($DK:$DK,$GP271+32),"")</f>
      </c>
      <c r="ET271">
        <f>IF($GQ271&gt;=33,INDEX($DK:$DK,$GP271+33),"")</f>
      </c>
      <c r="EU271">
        <f>IF($GQ271&gt;=34,INDEX($DK:$DK,$GP271+34),"")</f>
      </c>
      <c r="EV271">
        <f>IF($GQ271&gt;=35,INDEX($DK:$DK,$GP271+35),"")</f>
      </c>
      <c r="EW271">
        <f>IF($GQ271&gt;=36,INDEX($DK:$DK,$GP271+36),"")</f>
      </c>
      <c r="EX271">
        <f>IF($GQ271&gt;=37,INDEX($DK:$DK,$GP271+37),"")</f>
      </c>
      <c r="EY271">
        <f>IF($GQ271&gt;=38,INDEX($DK:$DK,$GP271+38),"")</f>
      </c>
      <c r="EZ271">
        <f>IF($GQ271&gt;=39,INDEX($DK:$DK,$GP271+39),"")</f>
      </c>
      <c r="FA271">
        <f>IF($GQ271&gt;=40,INDEX($DK:$DK,$GP271+40),"")</f>
      </c>
      <c r="FB271">
        <f>IF($GQ271&gt;=1,INDEX($DL:$DL,$GP271+1),"")</f>
      </c>
      <c r="FC271">
        <f>IF($GQ271&gt;=2,INDEX($DL:$DL,$GP271+2),"")</f>
      </c>
      <c r="FD271">
        <f>IF($GQ271&gt;=3,INDEX($DL:$DL,$GP271+3),"")</f>
      </c>
      <c r="FE271">
        <f>IF($GQ271&gt;=4,INDEX($DL:$DL,$GP271+4),"")</f>
      </c>
      <c r="FF271">
        <f>IF($GQ271&gt;=5,INDEX($DL:$DL,$GP271+5),"")</f>
      </c>
      <c r="FG271">
        <f>IF($GQ271&gt;=6,INDEX($DL:$DL,$GP271+6),"")</f>
      </c>
      <c r="FH271">
        <f>IF($GQ271&gt;=7,INDEX($DL:$DL,$GP271+7),"")</f>
      </c>
      <c r="FI271">
        <f>IF($GQ271&gt;=8,INDEX($DL:$DL,$GP271+8),"")</f>
      </c>
      <c r="FJ271">
        <f>IF($GQ271&gt;=9,INDEX($DL:$DL,$GP271+9),"")</f>
      </c>
      <c r="FK271">
        <f>IF($GQ271&gt;=10,INDEX($DL:$DL,$GP271+10),"")</f>
      </c>
      <c r="FL271">
        <f>IF($GQ271&gt;=11,INDEX($DL:$DL,$GP271+11),"")</f>
      </c>
      <c r="FM271">
        <f>IF($GQ271&gt;=12,INDEX($DL:$DL,$GP271+12),"")</f>
      </c>
      <c r="FN271">
        <f>IF($GQ271&gt;=13,INDEX($DL:$DL,$GP271+13),"")</f>
      </c>
      <c r="FO271">
        <f>IF($GQ271&gt;=14,INDEX($DL:$DL,$GP271+14),"")</f>
      </c>
      <c r="FP271">
        <f>IF($GQ271&gt;=15,INDEX($DL:$DL,$GP271+15),"")</f>
      </c>
      <c r="FQ271">
        <f>IF($GQ271&gt;=16,INDEX($DL:$DL,$GP271+16),"")</f>
      </c>
      <c r="FR271">
        <f>IF($GQ271&gt;=17,INDEX($DL:$DL,$GP271+17),"")</f>
      </c>
      <c r="FS271">
        <f>IF($GQ271&gt;=18,INDEX($DL:$DL,$GP271+18),"")</f>
      </c>
      <c r="FT271">
        <f>IF($GQ271&gt;=19,INDEX($DL:$DL,$GP271+19),"")</f>
      </c>
      <c r="FU271">
        <f>IF($GQ271&gt;=20,INDEX($DL:$DL,$GP271+20),"")</f>
      </c>
      <c r="FV271">
        <f>IF($GQ271&gt;=21,INDEX($DL:$DL,$GP271+21),"")</f>
      </c>
      <c r="FW271">
        <f>IF($GQ271&gt;=22,INDEX($DL:$DL,$GP271+22),"")</f>
      </c>
      <c r="FX271">
        <f>IF($GQ271&gt;=23,INDEX($DL:$DL,$GP271+23),"")</f>
      </c>
      <c r="FY271">
        <f>IF($GQ271&gt;=24,INDEX($DL:$DL,$GP271+24),"")</f>
      </c>
      <c r="FZ271">
        <f>IF($GQ271&gt;=25,INDEX($DL:$DL,$GP271+25),"")</f>
      </c>
      <c r="GA271">
        <f>IF($GQ271&gt;=26,INDEX($DL:$DL,$GP271+26),"")</f>
      </c>
      <c r="GB271">
        <f>IF($GQ271&gt;=27,INDEX($DL:$DL,$GP271+27),"")</f>
      </c>
      <c r="GC271">
        <f>IF($GQ271&gt;=28,INDEX($DL:$DL,$GP271+28),"")</f>
      </c>
      <c r="GD271">
        <f>IF($GQ271&gt;=29,INDEX($DL:$DL,$GP271+29),"")</f>
      </c>
      <c r="GE271">
        <f>IF($GQ271&gt;=30,INDEX($DL:$DL,$GP271+30),"")</f>
      </c>
      <c r="GF271">
        <f>IF($GQ271&gt;=31,INDEX($DL:$DL,$GP271+31),"")</f>
      </c>
      <c r="GG271">
        <f>IF($GQ271&gt;=32,INDEX($DL:$DL,$GP271+32),"")</f>
      </c>
      <c r="GH271">
        <f>IF($GQ271&gt;=33,INDEX($DL:$DL,$GP271+33),"")</f>
      </c>
      <c r="GI271">
        <f>IF($GQ271&gt;=34,INDEX($DL:$DL,$GP271+34),"")</f>
      </c>
      <c r="GJ271">
        <f>IF($GQ271&gt;=35,INDEX($DL:$DL,$GP271+35),"")</f>
      </c>
      <c r="GK271">
        <f>IF($GQ271&gt;=36,INDEX($DL:$DL,$GP271+36),"")</f>
      </c>
      <c r="GL271">
        <f>IF($GQ271&gt;=37,INDEX($DL:$DL,$GP271+37),"")</f>
      </c>
      <c r="GM271">
        <f>IF($GQ271&gt;=38,INDEX($DL:$DL,$GP271+38),"")</f>
      </c>
      <c r="GN271">
        <f>IF($GQ271&gt;=39,INDEX($DL:$DL,$GP271+39),"")</f>
      </c>
      <c r="GO271">
        <f>IF($GQ271&gt;=40,INDEX($DL:$DL,$GP271+40),"")</f>
      </c>
      <c r="GP271">
        <f>IFERROR(MATCH($DJ271,$DK$2:$DK$148,0)+1,0)</f>
      </c>
      <c r="GQ271">
        <f>IFERROR(INDEX($DM$2:$DM$148,MATCH($DJ271,$DK$2:$DK$148,0)),0)</f>
      </c>
      <c r="GR271">
        <f>IFERROR(MATCH($L271,$DN$271:$FA$271,0),0)</f>
      </c>
      <c r="GS271">
        <f>IF($GR271&gt;0,INDEX($FB$271:$GO$271,$GR271),"")</f>
      </c>
      <c r="GT271" t="s">
        <v>60</v>
      </c>
      <c r="GV271">
        <f>IF($JE271&gt;=1,INDEX($GT:$GT,$JD271+1),"")</f>
      </c>
      <c r="GW271">
        <f>IF($JE271&gt;=2,INDEX($GT:$GT,$JD271+2),"")</f>
      </c>
      <c r="GX271">
        <f>IF($JE271&gt;=3,INDEX($GT:$GT,$JD271+3),"")</f>
      </c>
      <c r="GY271">
        <f>IF($JE271&gt;=4,INDEX($GT:$GT,$JD271+4),"")</f>
      </c>
      <c r="GZ271">
        <f>IF($JE271&gt;=5,INDEX($GT:$GT,$JD271+5),"")</f>
      </c>
      <c r="HA271">
        <f>IF($JE271&gt;=6,INDEX($GT:$GT,$JD271+6),"")</f>
      </c>
      <c r="HB271">
        <f>IF($JE271&gt;=7,INDEX($GT:$GT,$JD271+7),"")</f>
      </c>
      <c r="HC271">
        <f>IF($JE271&gt;=8,INDEX($GT:$GT,$JD271+8),"")</f>
      </c>
      <c r="HD271">
        <f>IF($JE271&gt;=9,INDEX($GT:$GT,$JD271+9),"")</f>
      </c>
      <c r="HE271">
        <f>IF($JE271&gt;=10,INDEX($GT:$GT,$JD271+10),"")</f>
      </c>
      <c r="HF271">
        <f>IF($JE271&gt;=11,INDEX($GT:$GT,$JD271+11),"")</f>
      </c>
      <c r="HG271">
        <f>IF($JE271&gt;=12,INDEX($GT:$GT,$JD271+12),"")</f>
      </c>
      <c r="HH271">
        <f>IF($JE271&gt;=13,INDEX($GT:$GT,$JD271+13),"")</f>
      </c>
      <c r="HI271">
        <f>IF($JE271&gt;=14,INDEX($GT:$GT,$JD271+14),"")</f>
      </c>
      <c r="HJ271">
        <f>IF($JE271&gt;=15,INDEX($GT:$GT,$JD271+15),"")</f>
      </c>
      <c r="HK271">
        <f>IF($JE271&gt;=16,INDEX($GT:$GT,$JD271+16),"")</f>
      </c>
      <c r="HL271">
        <f>IF($JE271&gt;=17,INDEX($GT:$GT,$JD271+17),"")</f>
      </c>
      <c r="HM271">
        <f>IF($JE271&gt;=18,INDEX($GT:$GT,$JD271+18),"")</f>
      </c>
      <c r="HN271">
        <f>IF($JE271&gt;=19,INDEX($GT:$GT,$JD271+19),"")</f>
      </c>
      <c r="HO271">
        <f>IF($JE271&gt;=20,INDEX($GT:$GT,$JD271+20),"")</f>
      </c>
      <c r="HP271">
        <f>IF($JE271&gt;=21,INDEX($GT:$GT,$JD271+21),"")</f>
      </c>
      <c r="HQ271">
        <f>IF($JE271&gt;=22,INDEX($GT:$GT,$JD271+22),"")</f>
      </c>
      <c r="HR271">
        <f>IF($JE271&gt;=23,INDEX($GT:$GT,$JD271+23),"")</f>
      </c>
      <c r="HS271">
        <f>IF($JE271&gt;=24,INDEX($GT:$GT,$JD271+24),"")</f>
      </c>
      <c r="HT271">
        <f>IF($JE271&gt;=25,INDEX($GT:$GT,$JD271+25),"")</f>
      </c>
      <c r="HU271">
        <f>IF($JE271&gt;=26,INDEX($GT:$GT,$JD271+26),"")</f>
      </c>
      <c r="HV271">
        <f>IF($JE271&gt;=27,INDEX($GT:$GT,$JD271+27),"")</f>
      </c>
      <c r="HW271">
        <f>IF($JE271&gt;=28,INDEX($GT:$GT,$JD271+28),"")</f>
      </c>
      <c r="HX271">
        <f>IF($JE271&gt;=29,INDEX($GT:$GT,$JD271+29),"")</f>
      </c>
      <c r="HY271">
        <f>IF($JE271&gt;=30,INDEX($GT:$GT,$JD271+30),"")</f>
      </c>
      <c r="HZ271">
        <f>IF($JE271&gt;=31,INDEX($GT:$GT,$JD271+31),"")</f>
      </c>
      <c r="IA271">
        <f>IF($JE271&gt;=32,INDEX($GT:$GT,$JD271+32),"")</f>
      </c>
      <c r="IB271">
        <f>IF($JE271&gt;=33,INDEX($GT:$GT,$JD271+33),"")</f>
      </c>
      <c r="IC271">
        <f>IF($JE271&gt;=34,INDEX($GT:$GT,$JD271+34),"")</f>
      </c>
      <c r="ID271">
        <f>IF($JE271&gt;=35,INDEX($GT:$GT,$JD271+35),"")</f>
      </c>
      <c r="IE271">
        <f>IF($JE271&gt;=36,INDEX($GT:$GT,$JD271+36),"")</f>
      </c>
      <c r="IF271">
        <f>IF($JE271&gt;=37,INDEX($GT:$GT,$JD271+37),"")</f>
      </c>
      <c r="IG271">
        <f>IF($JE271&gt;=38,INDEX($GT:$GT,$JD271+38),"")</f>
      </c>
      <c r="IH271">
        <f>IF($JE271&gt;=39,INDEX($GT:$GT,$JD271+39),"")</f>
      </c>
      <c r="II271">
        <f>IF($JE271&gt;=40,INDEX($GT:$GT,$JD271+40),"")</f>
      </c>
      <c r="IJ271">
        <f>IF($JE271&gt;=41,INDEX($GT:$GT,$JD271+41),"")</f>
      </c>
      <c r="IK271">
        <f>IF($JE271&gt;=42,INDEX($GT:$GT,$JD271+42),"")</f>
      </c>
      <c r="IL271">
        <f>IF($JE271&gt;=43,INDEX($GT:$GT,$JD271+43),"")</f>
      </c>
      <c r="IM271">
        <f>IF($JE271&gt;=44,INDEX($GT:$GT,$JD271+44),"")</f>
      </c>
      <c r="IN271">
        <f>IF($JE271&gt;=45,INDEX($GT:$GT,$JD271+45),"")</f>
      </c>
      <c r="IO271">
        <f>IF($JE271&gt;=46,INDEX($GT:$GT,$JD271+46),"")</f>
      </c>
      <c r="IP271">
        <f>IF($JE271&gt;=47,INDEX($GT:$GT,$JD271+47),"")</f>
      </c>
      <c r="IQ271">
        <f>IF($JE271&gt;=48,INDEX($GT:$GT,$JD271+48),"")</f>
      </c>
      <c r="IR271">
        <f>IF($JE271&gt;=49,INDEX($GT:$GT,$JD271+49),"")</f>
      </c>
      <c r="IS271">
        <f>IF($JE271&gt;=50,INDEX($GT:$GT,$JD271+50),"")</f>
      </c>
      <c r="IT271">
        <f>IF($JE271&gt;=51,INDEX($GT:$GT,$JD271+51),"")</f>
      </c>
      <c r="IU271">
        <f>IF($JE271&gt;=52,INDEX($GT:$GT,$JD271+52),"")</f>
      </c>
      <c r="IV271">
        <f>IF($JE271&gt;=53,INDEX($GT:$GT,$JD271+53),"")</f>
      </c>
      <c r="IW271">
        <f>IF($JE271&gt;=54,INDEX($GT:$GT,$JD271+54),"")</f>
      </c>
      <c r="IX271">
        <f>IF($JE271&gt;=55,INDEX($GT:$GT,$JD271+55),"")</f>
      </c>
      <c r="IY271">
        <f>IF($JE271&gt;=56,INDEX($GT:$GT,$JD271+56),"")</f>
      </c>
      <c r="IZ271">
        <f>IF($JE271&gt;=57,INDEX($GT:$GT,$JD271+57),"")</f>
      </c>
      <c r="JA271">
        <f>IF($JE271&gt;=58,INDEX($GT:$GT,$JD271+58),"")</f>
      </c>
      <c r="JB271">
        <f>IF($JE271&gt;=59,INDEX($GT:$GT,$JD271+59),"")</f>
      </c>
      <c r="JC271">
        <f>IF($JE271&gt;=60,INDEX($GT:$GT,$JD271+60),"")</f>
      </c>
      <c r="JD271">
        <f>IFERROR(MATCH($GS271,$GT$2:$GT$322,0)+1,0)</f>
      </c>
      <c r="JE271">
        <f>IFERROR(INDEX($GU$2:$GU$322,MATCH($GS271,$GT$2:$GT$322,0)),0)</f>
      </c>
      <c r="JF271" t="s">
        <v>28</v>
      </c>
      <c r="JG271" t="s">
        <v>28</v>
      </c>
    </row>
    <row r="272" spans="1:267" x14ac:dyDescent="0.25">
      <c r="J272" s="1"/>
      <c r="K272" s="1"/>
      <c r="L272" s="1"/>
      <c r="M272" s="1"/>
      <c r="N272" s="1">
        <f>IFERROR(IF(FIND(" - ",$J272)&gt;0,MID($J272,FIND(" - ",$J272)+3,LEN($J272)),""),"")</f>
      </c>
      <c r="P272" s="1"/>
      <c r="S272" t="s">
        <v>28</v>
      </c>
      <c r="U272">
        <f>IF(OR($S272="",$T272=""),"",IFERROR($S272/$T272,0))</f>
      </c>
      <c r="V272">
        <f>IF($S272="","",
IF($K272="","",
IF(ISNUMBER(SEARCH("exempt",LOWER($K272))),0,
$S272*(VALUE(SUBSTITUTE($K272,"%",""))/100))))</f>
      </c>
      <c r="AB272">
        <f>IF($S272="","",
SUM($S272,$V272,$Z272,$W272,$Y272)-
IF($AA272="",0,VALUE($AA272)))</f>
      </c>
      <c r="AJ272" t="s">
        <v>928</v>
      </c>
      <c r="AR272">
        <f>IFERROR(LEFT($J272,FIND(" - ",$J272)-1),$J272)</f>
      </c>
      <c r="AU272">
        <f>IF($CJ272&gt;=1,INDEX($AS:$AS,$CI272+1),"")</f>
      </c>
      <c r="AV272">
        <f>IF($CJ272&gt;=2,INDEX($AS:$AS,$CI272+2),"")</f>
      </c>
      <c r="AW272">
        <f>IF($CJ272&gt;=3,INDEX($AS:$AS,$CI272+3),"")</f>
      </c>
      <c r="AX272">
        <f>IF($CJ272&gt;=4,INDEX($AS:$AS,$CI272+4),"")</f>
      </c>
      <c r="AY272">
        <f>IF($CJ272&gt;=5,INDEX($AS:$AS,$CI272+5),"")</f>
      </c>
      <c r="AZ272">
        <f>IF($CJ272&gt;=6,INDEX($AS:$AS,$CI272+6),"")</f>
      </c>
      <c r="BA272">
        <f>IF($CJ272&gt;=7,INDEX($AS:$AS,$CI272+7),"")</f>
      </c>
      <c r="BB272">
        <f>IF($CJ272&gt;=8,INDEX($AS:$AS,$CI272+8),"")</f>
      </c>
      <c r="BC272">
        <f>IF($CJ272&gt;=9,INDEX($AS:$AS,$CI272+9),"")</f>
      </c>
      <c r="BD272">
        <f>IF($CJ272&gt;=10,INDEX($AS:$AS,$CI272+10),"")</f>
      </c>
      <c r="BE272">
        <f>IF($CJ272&gt;=11,INDEX($AS:$AS,$CI272+11),"")</f>
      </c>
      <c r="BF272">
        <f>IF($CJ272&gt;=12,INDEX($AS:$AS,$CI272+12),"")</f>
      </c>
      <c r="BG272">
        <f>IF($CJ272&gt;=13,INDEX($AS:$AS,$CI272+13),"")</f>
      </c>
      <c r="BH272">
        <f>IF($CJ272&gt;=14,INDEX($AS:$AS,$CI272+14),"")</f>
      </c>
      <c r="BI272">
        <f>IF($CJ272&gt;=15,INDEX($AS:$AS,$CI272+15),"")</f>
      </c>
      <c r="BJ272">
        <f>IF($CJ272&gt;=16,INDEX($AS:$AS,$CI272+16),"")</f>
      </c>
      <c r="BK272">
        <f>IF($CJ272&gt;=17,INDEX($AS:$AS,$CI272+17),"")</f>
      </c>
      <c r="BL272">
        <f>IF($CJ272&gt;=18,INDEX($AS:$AS,$CI272+18),"")</f>
      </c>
      <c r="BM272">
        <f>IF($CJ272&gt;=19,INDEX($AS:$AS,$CI272+19),"")</f>
      </c>
      <c r="BN272">
        <f>IF($CJ272&gt;=20,INDEX($AS:$AS,$CI272+20),"")</f>
      </c>
      <c r="BO272">
        <f>IF($CJ272&gt;=21,INDEX($AS:$AS,$CI272+21),"")</f>
      </c>
      <c r="BP272">
        <f>IF($CJ272&gt;=22,INDEX($AS:$AS,$CI272+22),"")</f>
      </c>
      <c r="BQ272">
        <f>IF($CJ272&gt;=23,INDEX($AS:$AS,$CI272+23),"")</f>
      </c>
      <c r="BR272">
        <f>IF($CJ272&gt;=24,INDEX($AS:$AS,$CI272+24),"")</f>
      </c>
      <c r="BS272">
        <f>IF($CJ272&gt;=25,INDEX($AS:$AS,$CI272+25),"")</f>
      </c>
      <c r="BT272">
        <f>IF($CJ272&gt;=26,INDEX($AS:$AS,$CI272+26),"")</f>
      </c>
      <c r="BU272">
        <f>IF($CJ272&gt;=27,INDEX($AS:$AS,$CI272+27),"")</f>
      </c>
      <c r="BV272">
        <f>IF($CJ272&gt;=28,INDEX($AS:$AS,$CI272+28),"")</f>
      </c>
      <c r="BW272">
        <f>IF($CJ272&gt;=29,INDEX($AS:$AS,$CI272+29),"")</f>
      </c>
      <c r="BX272">
        <f>IF($CJ272&gt;=30,INDEX($AS:$AS,$CI272+30),"")</f>
      </c>
      <c r="BY272">
        <f>IF($CJ272&gt;=31,INDEX($AS:$AS,$CI272+31),"")</f>
      </c>
      <c r="BZ272">
        <f>IF($CJ272&gt;=32,INDEX($AS:$AS,$CI272+32),"")</f>
      </c>
      <c r="CA272">
        <f>IF($CJ272&gt;=33,INDEX($AS:$AS,$CI272+33),"")</f>
      </c>
      <c r="CB272">
        <f>IF($CJ272&gt;=34,INDEX($AS:$AS,$CI272+34),"")</f>
      </c>
      <c r="CC272">
        <f>IF($CJ272&gt;=35,INDEX($AS:$AS,$CI272+35),"")</f>
      </c>
      <c r="CD272">
        <f>IF($CJ272&gt;=36,INDEX($AS:$AS,$CI272+36),"")</f>
      </c>
      <c r="CE272">
        <f>IF($CJ272&gt;=37,INDEX($AS:$AS,$CI272+37),"")</f>
      </c>
      <c r="CF272">
        <f>IF($CJ272&gt;=38,INDEX($AS:$AS,$CI272+38),"")</f>
      </c>
      <c r="CG272">
        <f>IF($CJ272&gt;=39,INDEX($AS:$AS,$CI272+39),"")</f>
      </c>
      <c r="CH272">
        <f>IF($CJ272&gt;=40,INDEX($AS:$AS,$CI272+40),"")</f>
      </c>
      <c r="CI272">
        <f>IFERROR(MATCH($AR272,$AS$2:$AS$133,0)+1,0)</f>
      </c>
      <c r="CJ272">
        <f>IFERROR(INDEX($AT$2:$AT$133,MATCH($AR272,$AS$2:$AS$133,0)),0)</f>
      </c>
      <c r="CK272">
        <f>IFERROR(LEFT($O272,FIND(" - ",$O272)-1),$O272)</f>
      </c>
      <c r="CL272" t="s">
        <v>85</v>
      </c>
      <c r="CN272">
        <f>IF($DI272&gt;=1,INDEX($CL:$CL,$DH272+1),"")</f>
      </c>
      <c r="CO272">
        <f>IF($DI272&gt;=2,INDEX($CL:$CL,$DH272+2),"")</f>
      </c>
      <c r="CP272">
        <f>IF($DI272&gt;=3,INDEX($CL:$CL,$DH272+3),"")</f>
      </c>
      <c r="CQ272">
        <f>IF($DI272&gt;=4,INDEX($CL:$CL,$DH272+4),"")</f>
      </c>
      <c r="CR272">
        <f>IF($DI272&gt;=5,INDEX($CL:$CL,$DH272+5),"")</f>
      </c>
      <c r="CS272">
        <f>IF($DI272&gt;=6,INDEX($CL:$CL,$DH272+6),"")</f>
      </c>
      <c r="CT272">
        <f>IF($DI272&gt;=7,INDEX($CL:$CL,$DH272+7),"")</f>
      </c>
      <c r="CU272">
        <f>IF($DI272&gt;=8,INDEX($CL:$CL,$DH272+8),"")</f>
      </c>
      <c r="CV272">
        <f>IF($DI272&gt;=9,INDEX($CL:$CL,$DH272+9),"")</f>
      </c>
      <c r="CW272">
        <f>IF($DI272&gt;=10,INDEX($CL:$CL,$DH272+10),"")</f>
      </c>
      <c r="CX272">
        <f>IF($DI272&gt;=11,INDEX($CL:$CL,$DH272+11),"")</f>
      </c>
      <c r="CY272">
        <f>IF($DI272&gt;=12,INDEX($CL:$CL,$DH272+12),"")</f>
      </c>
      <c r="CZ272">
        <f>IF($DI272&gt;=13,INDEX($CL:$CL,$DH272+13),"")</f>
      </c>
      <c r="DA272">
        <f>IF($DI272&gt;=14,INDEX($CL:$CL,$DH272+14),"")</f>
      </c>
      <c r="DB272">
        <f>IF($DI272&gt;=15,INDEX($CL:$CL,$DH272+15),"")</f>
      </c>
      <c r="DC272">
        <f>IF($DI272&gt;=16,INDEX($CL:$CL,$DH272+16),"")</f>
      </c>
      <c r="DD272">
        <f>IF($DI272&gt;=17,INDEX($CL:$CL,$DH272+17),"")</f>
      </c>
      <c r="DE272">
        <f>IF($DI272&gt;=18,INDEX($CL:$CL,$DH272+18),"")</f>
      </c>
      <c r="DF272">
        <f>IF($DI272&gt;=19,INDEX($CL:$CL,$DH272+19),"")</f>
      </c>
      <c r="DG272">
        <f>IF($DI272&gt;=20,INDEX($CL:$CL,$DH272+20),"")</f>
      </c>
      <c r="DH272">
        <f>IFERROR(MATCH($CK272,$CL$2:$CL$1558,0)+1,0)</f>
      </c>
      <c r="DI272">
        <f>IFERROR(INDEX($CM$2:$CM$1558,MATCH($CK272,$CL$2:$CL$1558,0)),0)</f>
      </c>
      <c r="DJ272">
        <f>IFERROR(INDEX($AQ:$AQ,MATCH($K272,$AP:$AP,0))&amp;"","")</f>
      </c>
      <c r="DN272">
        <f>IF($GQ272&gt;=1,INDEX($DK:$DK,$GP272+1),"")</f>
      </c>
      <c r="DO272">
        <f>IF($GQ272&gt;=2,INDEX($DK:$DK,$GP272+2),"")</f>
      </c>
      <c r="DP272">
        <f>IF($GQ272&gt;=3,INDEX($DK:$DK,$GP272+3),"")</f>
      </c>
      <c r="DQ272">
        <f>IF($GQ272&gt;=4,INDEX($DK:$DK,$GP272+4),"")</f>
      </c>
      <c r="DR272">
        <f>IF($GQ272&gt;=5,INDEX($DK:$DK,$GP272+5),"")</f>
      </c>
      <c r="DS272">
        <f>IF($GQ272&gt;=6,INDEX($DK:$DK,$GP272+6),"")</f>
      </c>
      <c r="DT272">
        <f>IF($GQ272&gt;=7,INDEX($DK:$DK,$GP272+7),"")</f>
      </c>
      <c r="DU272">
        <f>IF($GQ272&gt;=8,INDEX($DK:$DK,$GP272+8),"")</f>
      </c>
      <c r="DV272">
        <f>IF($GQ272&gt;=9,INDEX($DK:$DK,$GP272+9),"")</f>
      </c>
      <c r="DW272">
        <f>IF($GQ272&gt;=10,INDEX($DK:$DK,$GP272+10),"")</f>
      </c>
      <c r="DX272">
        <f>IF($GQ272&gt;=11,INDEX($DK:$DK,$GP272+11),"")</f>
      </c>
      <c r="DY272">
        <f>IF($GQ272&gt;=12,INDEX($DK:$DK,$GP272+12),"")</f>
      </c>
      <c r="DZ272">
        <f>IF($GQ272&gt;=13,INDEX($DK:$DK,$GP272+13),"")</f>
      </c>
      <c r="EA272">
        <f>IF($GQ272&gt;=14,INDEX($DK:$DK,$GP272+14),"")</f>
      </c>
      <c r="EB272">
        <f>IF($GQ272&gt;=15,INDEX($DK:$DK,$GP272+15),"")</f>
      </c>
      <c r="EC272">
        <f>IF($GQ272&gt;=16,INDEX($DK:$DK,$GP272+16),"")</f>
      </c>
      <c r="ED272">
        <f>IF($GQ272&gt;=17,INDEX($DK:$DK,$GP272+17),"")</f>
      </c>
      <c r="EE272">
        <f>IF($GQ272&gt;=18,INDEX($DK:$DK,$GP272+18),"")</f>
      </c>
      <c r="EF272">
        <f>IF($GQ272&gt;=19,INDEX($DK:$DK,$GP272+19),"")</f>
      </c>
      <c r="EG272">
        <f>IF($GQ272&gt;=20,INDEX($DK:$DK,$GP272+20),"")</f>
      </c>
      <c r="EH272">
        <f>IF($GQ272&gt;=21,INDEX($DK:$DK,$GP272+21),"")</f>
      </c>
      <c r="EI272">
        <f>IF($GQ272&gt;=22,INDEX($DK:$DK,$GP272+22),"")</f>
      </c>
      <c r="EJ272">
        <f>IF($GQ272&gt;=23,INDEX($DK:$DK,$GP272+23),"")</f>
      </c>
      <c r="EK272">
        <f>IF($GQ272&gt;=24,INDEX($DK:$DK,$GP272+24),"")</f>
      </c>
      <c r="EL272">
        <f>IF($GQ272&gt;=25,INDEX($DK:$DK,$GP272+25),"")</f>
      </c>
      <c r="EM272">
        <f>IF($GQ272&gt;=26,INDEX($DK:$DK,$GP272+26),"")</f>
      </c>
      <c r="EN272">
        <f>IF($GQ272&gt;=27,INDEX($DK:$DK,$GP272+27),"")</f>
      </c>
      <c r="EO272">
        <f>IF($GQ272&gt;=28,INDEX($DK:$DK,$GP272+28),"")</f>
      </c>
      <c r="EP272">
        <f>IF($GQ272&gt;=29,INDEX($DK:$DK,$GP272+29),"")</f>
      </c>
      <c r="EQ272">
        <f>IF($GQ272&gt;=30,INDEX($DK:$DK,$GP272+30),"")</f>
      </c>
      <c r="ER272">
        <f>IF($GQ272&gt;=31,INDEX($DK:$DK,$GP272+31),"")</f>
      </c>
      <c r="ES272">
        <f>IF($GQ272&gt;=32,INDEX($DK:$DK,$GP272+32),"")</f>
      </c>
      <c r="ET272">
        <f>IF($GQ272&gt;=33,INDEX($DK:$DK,$GP272+33),"")</f>
      </c>
      <c r="EU272">
        <f>IF($GQ272&gt;=34,INDEX($DK:$DK,$GP272+34),"")</f>
      </c>
      <c r="EV272">
        <f>IF($GQ272&gt;=35,INDEX($DK:$DK,$GP272+35),"")</f>
      </c>
      <c r="EW272">
        <f>IF($GQ272&gt;=36,INDEX($DK:$DK,$GP272+36),"")</f>
      </c>
      <c r="EX272">
        <f>IF($GQ272&gt;=37,INDEX($DK:$DK,$GP272+37),"")</f>
      </c>
      <c r="EY272">
        <f>IF($GQ272&gt;=38,INDEX($DK:$DK,$GP272+38),"")</f>
      </c>
      <c r="EZ272">
        <f>IF($GQ272&gt;=39,INDEX($DK:$DK,$GP272+39),"")</f>
      </c>
      <c r="FA272">
        <f>IF($GQ272&gt;=40,INDEX($DK:$DK,$GP272+40),"")</f>
      </c>
      <c r="FB272">
        <f>IF($GQ272&gt;=1,INDEX($DL:$DL,$GP272+1),"")</f>
      </c>
      <c r="FC272">
        <f>IF($GQ272&gt;=2,INDEX($DL:$DL,$GP272+2),"")</f>
      </c>
      <c r="FD272">
        <f>IF($GQ272&gt;=3,INDEX($DL:$DL,$GP272+3),"")</f>
      </c>
      <c r="FE272">
        <f>IF($GQ272&gt;=4,INDEX($DL:$DL,$GP272+4),"")</f>
      </c>
      <c r="FF272">
        <f>IF($GQ272&gt;=5,INDEX($DL:$DL,$GP272+5),"")</f>
      </c>
      <c r="FG272">
        <f>IF($GQ272&gt;=6,INDEX($DL:$DL,$GP272+6),"")</f>
      </c>
      <c r="FH272">
        <f>IF($GQ272&gt;=7,INDEX($DL:$DL,$GP272+7),"")</f>
      </c>
      <c r="FI272">
        <f>IF($GQ272&gt;=8,INDEX($DL:$DL,$GP272+8),"")</f>
      </c>
      <c r="FJ272">
        <f>IF($GQ272&gt;=9,INDEX($DL:$DL,$GP272+9),"")</f>
      </c>
      <c r="FK272">
        <f>IF($GQ272&gt;=10,INDEX($DL:$DL,$GP272+10),"")</f>
      </c>
      <c r="FL272">
        <f>IF($GQ272&gt;=11,INDEX($DL:$DL,$GP272+11),"")</f>
      </c>
      <c r="FM272">
        <f>IF($GQ272&gt;=12,INDEX($DL:$DL,$GP272+12),"")</f>
      </c>
      <c r="FN272">
        <f>IF($GQ272&gt;=13,INDEX($DL:$DL,$GP272+13),"")</f>
      </c>
      <c r="FO272">
        <f>IF($GQ272&gt;=14,INDEX($DL:$DL,$GP272+14),"")</f>
      </c>
      <c r="FP272">
        <f>IF($GQ272&gt;=15,INDEX($DL:$DL,$GP272+15),"")</f>
      </c>
      <c r="FQ272">
        <f>IF($GQ272&gt;=16,INDEX($DL:$DL,$GP272+16),"")</f>
      </c>
      <c r="FR272">
        <f>IF($GQ272&gt;=17,INDEX($DL:$DL,$GP272+17),"")</f>
      </c>
      <c r="FS272">
        <f>IF($GQ272&gt;=18,INDEX($DL:$DL,$GP272+18),"")</f>
      </c>
      <c r="FT272">
        <f>IF($GQ272&gt;=19,INDEX($DL:$DL,$GP272+19),"")</f>
      </c>
      <c r="FU272">
        <f>IF($GQ272&gt;=20,INDEX($DL:$DL,$GP272+20),"")</f>
      </c>
      <c r="FV272">
        <f>IF($GQ272&gt;=21,INDEX($DL:$DL,$GP272+21),"")</f>
      </c>
      <c r="FW272">
        <f>IF($GQ272&gt;=22,INDEX($DL:$DL,$GP272+22),"")</f>
      </c>
      <c r="FX272">
        <f>IF($GQ272&gt;=23,INDEX($DL:$DL,$GP272+23),"")</f>
      </c>
      <c r="FY272">
        <f>IF($GQ272&gt;=24,INDEX($DL:$DL,$GP272+24),"")</f>
      </c>
      <c r="FZ272">
        <f>IF($GQ272&gt;=25,INDEX($DL:$DL,$GP272+25),"")</f>
      </c>
      <c r="GA272">
        <f>IF($GQ272&gt;=26,INDEX($DL:$DL,$GP272+26),"")</f>
      </c>
      <c r="GB272">
        <f>IF($GQ272&gt;=27,INDEX($DL:$DL,$GP272+27),"")</f>
      </c>
      <c r="GC272">
        <f>IF($GQ272&gt;=28,INDEX($DL:$DL,$GP272+28),"")</f>
      </c>
      <c r="GD272">
        <f>IF($GQ272&gt;=29,INDEX($DL:$DL,$GP272+29),"")</f>
      </c>
      <c r="GE272">
        <f>IF($GQ272&gt;=30,INDEX($DL:$DL,$GP272+30),"")</f>
      </c>
      <c r="GF272">
        <f>IF($GQ272&gt;=31,INDEX($DL:$DL,$GP272+31),"")</f>
      </c>
      <c r="GG272">
        <f>IF($GQ272&gt;=32,INDEX($DL:$DL,$GP272+32),"")</f>
      </c>
      <c r="GH272">
        <f>IF($GQ272&gt;=33,INDEX($DL:$DL,$GP272+33),"")</f>
      </c>
      <c r="GI272">
        <f>IF($GQ272&gt;=34,INDEX($DL:$DL,$GP272+34),"")</f>
      </c>
      <c r="GJ272">
        <f>IF($GQ272&gt;=35,INDEX($DL:$DL,$GP272+35),"")</f>
      </c>
      <c r="GK272">
        <f>IF($GQ272&gt;=36,INDEX($DL:$DL,$GP272+36),"")</f>
      </c>
      <c r="GL272">
        <f>IF($GQ272&gt;=37,INDEX($DL:$DL,$GP272+37),"")</f>
      </c>
      <c r="GM272">
        <f>IF($GQ272&gt;=38,INDEX($DL:$DL,$GP272+38),"")</f>
      </c>
      <c r="GN272">
        <f>IF($GQ272&gt;=39,INDEX($DL:$DL,$GP272+39),"")</f>
      </c>
      <c r="GO272">
        <f>IF($GQ272&gt;=40,INDEX($DL:$DL,$GP272+40),"")</f>
      </c>
      <c r="GP272">
        <f>IFERROR(MATCH($DJ272,$DK$2:$DK$148,0)+1,0)</f>
      </c>
      <c r="GQ272">
        <f>IFERROR(INDEX($DM$2:$DM$148,MATCH($DJ272,$DK$2:$DK$148,0)),0)</f>
      </c>
      <c r="GR272">
        <f>IFERROR(MATCH($L272,$DN$272:$FA$272,0),0)</f>
      </c>
      <c r="GS272">
        <f>IF($GR272&gt;0,INDEX($FB$272:$GO$272,$GR272),"")</f>
      </c>
      <c r="GT272" t="s">
        <v>614</v>
      </c>
      <c r="GU272">
        <v>1</v>
      </c>
      <c r="GV272">
        <f>IF($JE272&gt;=1,INDEX($GT:$GT,$JD272+1),"")</f>
      </c>
      <c r="GW272">
        <f>IF($JE272&gt;=2,INDEX($GT:$GT,$JD272+2),"")</f>
      </c>
      <c r="GX272">
        <f>IF($JE272&gt;=3,INDEX($GT:$GT,$JD272+3),"")</f>
      </c>
      <c r="GY272">
        <f>IF($JE272&gt;=4,INDEX($GT:$GT,$JD272+4),"")</f>
      </c>
      <c r="GZ272">
        <f>IF($JE272&gt;=5,INDEX($GT:$GT,$JD272+5),"")</f>
      </c>
      <c r="HA272">
        <f>IF($JE272&gt;=6,INDEX($GT:$GT,$JD272+6),"")</f>
      </c>
      <c r="HB272">
        <f>IF($JE272&gt;=7,INDEX($GT:$GT,$JD272+7),"")</f>
      </c>
      <c r="HC272">
        <f>IF($JE272&gt;=8,INDEX($GT:$GT,$JD272+8),"")</f>
      </c>
      <c r="HD272">
        <f>IF($JE272&gt;=9,INDEX($GT:$GT,$JD272+9),"")</f>
      </c>
      <c r="HE272">
        <f>IF($JE272&gt;=10,INDEX($GT:$GT,$JD272+10),"")</f>
      </c>
      <c r="HF272">
        <f>IF($JE272&gt;=11,INDEX($GT:$GT,$JD272+11),"")</f>
      </c>
      <c r="HG272">
        <f>IF($JE272&gt;=12,INDEX($GT:$GT,$JD272+12),"")</f>
      </c>
      <c r="HH272">
        <f>IF($JE272&gt;=13,INDEX($GT:$GT,$JD272+13),"")</f>
      </c>
      <c r="HI272">
        <f>IF($JE272&gt;=14,INDEX($GT:$GT,$JD272+14),"")</f>
      </c>
      <c r="HJ272">
        <f>IF($JE272&gt;=15,INDEX($GT:$GT,$JD272+15),"")</f>
      </c>
      <c r="HK272">
        <f>IF($JE272&gt;=16,INDEX($GT:$GT,$JD272+16),"")</f>
      </c>
      <c r="HL272">
        <f>IF($JE272&gt;=17,INDEX($GT:$GT,$JD272+17),"")</f>
      </c>
      <c r="HM272">
        <f>IF($JE272&gt;=18,INDEX($GT:$GT,$JD272+18),"")</f>
      </c>
      <c r="HN272">
        <f>IF($JE272&gt;=19,INDEX($GT:$GT,$JD272+19),"")</f>
      </c>
      <c r="HO272">
        <f>IF($JE272&gt;=20,INDEX($GT:$GT,$JD272+20),"")</f>
      </c>
      <c r="HP272">
        <f>IF($JE272&gt;=21,INDEX($GT:$GT,$JD272+21),"")</f>
      </c>
      <c r="HQ272">
        <f>IF($JE272&gt;=22,INDEX($GT:$GT,$JD272+22),"")</f>
      </c>
      <c r="HR272">
        <f>IF($JE272&gt;=23,INDEX($GT:$GT,$JD272+23),"")</f>
      </c>
      <c r="HS272">
        <f>IF($JE272&gt;=24,INDEX($GT:$GT,$JD272+24),"")</f>
      </c>
      <c r="HT272">
        <f>IF($JE272&gt;=25,INDEX($GT:$GT,$JD272+25),"")</f>
      </c>
      <c r="HU272">
        <f>IF($JE272&gt;=26,INDEX($GT:$GT,$JD272+26),"")</f>
      </c>
      <c r="HV272">
        <f>IF($JE272&gt;=27,INDEX($GT:$GT,$JD272+27),"")</f>
      </c>
      <c r="HW272">
        <f>IF($JE272&gt;=28,INDEX($GT:$GT,$JD272+28),"")</f>
      </c>
      <c r="HX272">
        <f>IF($JE272&gt;=29,INDEX($GT:$GT,$JD272+29),"")</f>
      </c>
      <c r="HY272">
        <f>IF($JE272&gt;=30,INDEX($GT:$GT,$JD272+30),"")</f>
      </c>
      <c r="HZ272">
        <f>IF($JE272&gt;=31,INDEX($GT:$GT,$JD272+31),"")</f>
      </c>
      <c r="IA272">
        <f>IF($JE272&gt;=32,INDEX($GT:$GT,$JD272+32),"")</f>
      </c>
      <c r="IB272">
        <f>IF($JE272&gt;=33,INDEX($GT:$GT,$JD272+33),"")</f>
      </c>
      <c r="IC272">
        <f>IF($JE272&gt;=34,INDEX($GT:$GT,$JD272+34),"")</f>
      </c>
      <c r="ID272">
        <f>IF($JE272&gt;=35,INDEX($GT:$GT,$JD272+35),"")</f>
      </c>
      <c r="IE272">
        <f>IF($JE272&gt;=36,INDEX($GT:$GT,$JD272+36),"")</f>
      </c>
      <c r="IF272">
        <f>IF($JE272&gt;=37,INDEX($GT:$GT,$JD272+37),"")</f>
      </c>
      <c r="IG272">
        <f>IF($JE272&gt;=38,INDEX($GT:$GT,$JD272+38),"")</f>
      </c>
      <c r="IH272">
        <f>IF($JE272&gt;=39,INDEX($GT:$GT,$JD272+39),"")</f>
      </c>
      <c r="II272">
        <f>IF($JE272&gt;=40,INDEX($GT:$GT,$JD272+40),"")</f>
      </c>
      <c r="IJ272">
        <f>IF($JE272&gt;=41,INDEX($GT:$GT,$JD272+41),"")</f>
      </c>
      <c r="IK272">
        <f>IF($JE272&gt;=42,INDEX($GT:$GT,$JD272+42),"")</f>
      </c>
      <c r="IL272">
        <f>IF($JE272&gt;=43,INDEX($GT:$GT,$JD272+43),"")</f>
      </c>
      <c r="IM272">
        <f>IF($JE272&gt;=44,INDEX($GT:$GT,$JD272+44),"")</f>
      </c>
      <c r="IN272">
        <f>IF($JE272&gt;=45,INDEX($GT:$GT,$JD272+45),"")</f>
      </c>
      <c r="IO272">
        <f>IF($JE272&gt;=46,INDEX($GT:$GT,$JD272+46),"")</f>
      </c>
      <c r="IP272">
        <f>IF($JE272&gt;=47,INDEX($GT:$GT,$JD272+47),"")</f>
      </c>
      <c r="IQ272">
        <f>IF($JE272&gt;=48,INDEX($GT:$GT,$JD272+48),"")</f>
      </c>
      <c r="IR272">
        <f>IF($JE272&gt;=49,INDEX($GT:$GT,$JD272+49),"")</f>
      </c>
      <c r="IS272">
        <f>IF($JE272&gt;=50,INDEX($GT:$GT,$JD272+50),"")</f>
      </c>
      <c r="IT272">
        <f>IF($JE272&gt;=51,INDEX($GT:$GT,$JD272+51),"")</f>
      </c>
      <c r="IU272">
        <f>IF($JE272&gt;=52,INDEX($GT:$GT,$JD272+52),"")</f>
      </c>
      <c r="IV272">
        <f>IF($JE272&gt;=53,INDEX($GT:$GT,$JD272+53),"")</f>
      </c>
      <c r="IW272">
        <f>IF($JE272&gt;=54,INDEX($GT:$GT,$JD272+54),"")</f>
      </c>
      <c r="IX272">
        <f>IF($JE272&gt;=55,INDEX($GT:$GT,$JD272+55),"")</f>
      </c>
      <c r="IY272">
        <f>IF($JE272&gt;=56,INDEX($GT:$GT,$JD272+56),"")</f>
      </c>
      <c r="IZ272">
        <f>IF($JE272&gt;=57,INDEX($GT:$GT,$JD272+57),"")</f>
      </c>
      <c r="JA272">
        <f>IF($JE272&gt;=58,INDEX($GT:$GT,$JD272+58),"")</f>
      </c>
      <c r="JB272">
        <f>IF($JE272&gt;=59,INDEX($GT:$GT,$JD272+59),"")</f>
      </c>
      <c r="JC272">
        <f>IF($JE272&gt;=60,INDEX($GT:$GT,$JD272+60),"")</f>
      </c>
      <c r="JD272">
        <f>IFERROR(MATCH($GS272,$GT$2:$GT$322,0)+1,0)</f>
      </c>
      <c r="JE272">
        <f>IFERROR(INDEX($GU$2:$GU$322,MATCH($GS272,$GT$2:$GT$322,0)),0)</f>
      </c>
      <c r="JF272" t="s">
        <v>28</v>
      </c>
      <c r="JG272" t="s">
        <v>28</v>
      </c>
    </row>
    <row r="273" spans="1:267" x14ac:dyDescent="0.25">
      <c r="J273" s="1"/>
      <c r="K273" s="1"/>
      <c r="L273" s="1"/>
      <c r="M273" s="1"/>
      <c r="N273" s="1">
        <f>IFERROR(IF(FIND(" - ",$J273)&gt;0,MID($J273,FIND(" - ",$J273)+3,LEN($J273)),""),"")</f>
      </c>
      <c r="P273" s="1"/>
      <c r="S273" t="s">
        <v>28</v>
      </c>
      <c r="U273">
        <f>IF(OR($S273="",$T273=""),"",IFERROR($S273/$T273,0))</f>
      </c>
      <c r="V273">
        <f>IF($S273="","",
IF($K273="","",
IF(ISNUMBER(SEARCH("exempt",LOWER($K273))),0,
$S273*(VALUE(SUBSTITUTE($K273,"%",""))/100))))</f>
      </c>
      <c r="AB273">
        <f>IF($S273="","",
SUM($S273,$V273,$Z273,$W273,$Y273)-
IF($AA273="",0,VALUE($AA273)))</f>
      </c>
      <c r="AJ273" t="s">
        <v>929</v>
      </c>
      <c r="AR273">
        <f>IFERROR(LEFT($J273,FIND(" - ",$J273)-1),$J273)</f>
      </c>
      <c r="AU273">
        <f>IF($CJ273&gt;=1,INDEX($AS:$AS,$CI273+1),"")</f>
      </c>
      <c r="AV273">
        <f>IF($CJ273&gt;=2,INDEX($AS:$AS,$CI273+2),"")</f>
      </c>
      <c r="AW273">
        <f>IF($CJ273&gt;=3,INDEX($AS:$AS,$CI273+3),"")</f>
      </c>
      <c r="AX273">
        <f>IF($CJ273&gt;=4,INDEX($AS:$AS,$CI273+4),"")</f>
      </c>
      <c r="AY273">
        <f>IF($CJ273&gt;=5,INDEX($AS:$AS,$CI273+5),"")</f>
      </c>
      <c r="AZ273">
        <f>IF($CJ273&gt;=6,INDEX($AS:$AS,$CI273+6),"")</f>
      </c>
      <c r="BA273">
        <f>IF($CJ273&gt;=7,INDEX($AS:$AS,$CI273+7),"")</f>
      </c>
      <c r="BB273">
        <f>IF($CJ273&gt;=8,INDEX($AS:$AS,$CI273+8),"")</f>
      </c>
      <c r="BC273">
        <f>IF($CJ273&gt;=9,INDEX($AS:$AS,$CI273+9),"")</f>
      </c>
      <c r="BD273">
        <f>IF($CJ273&gt;=10,INDEX($AS:$AS,$CI273+10),"")</f>
      </c>
      <c r="BE273">
        <f>IF($CJ273&gt;=11,INDEX($AS:$AS,$CI273+11),"")</f>
      </c>
      <c r="BF273">
        <f>IF($CJ273&gt;=12,INDEX($AS:$AS,$CI273+12),"")</f>
      </c>
      <c r="BG273">
        <f>IF($CJ273&gt;=13,INDEX($AS:$AS,$CI273+13),"")</f>
      </c>
      <c r="BH273">
        <f>IF($CJ273&gt;=14,INDEX($AS:$AS,$CI273+14),"")</f>
      </c>
      <c r="BI273">
        <f>IF($CJ273&gt;=15,INDEX($AS:$AS,$CI273+15),"")</f>
      </c>
      <c r="BJ273">
        <f>IF($CJ273&gt;=16,INDEX($AS:$AS,$CI273+16),"")</f>
      </c>
      <c r="BK273">
        <f>IF($CJ273&gt;=17,INDEX($AS:$AS,$CI273+17),"")</f>
      </c>
      <c r="BL273">
        <f>IF($CJ273&gt;=18,INDEX($AS:$AS,$CI273+18),"")</f>
      </c>
      <c r="BM273">
        <f>IF($CJ273&gt;=19,INDEX($AS:$AS,$CI273+19),"")</f>
      </c>
      <c r="BN273">
        <f>IF($CJ273&gt;=20,INDEX($AS:$AS,$CI273+20),"")</f>
      </c>
      <c r="BO273">
        <f>IF($CJ273&gt;=21,INDEX($AS:$AS,$CI273+21),"")</f>
      </c>
      <c r="BP273">
        <f>IF($CJ273&gt;=22,INDEX($AS:$AS,$CI273+22),"")</f>
      </c>
      <c r="BQ273">
        <f>IF($CJ273&gt;=23,INDEX($AS:$AS,$CI273+23),"")</f>
      </c>
      <c r="BR273">
        <f>IF($CJ273&gt;=24,INDEX($AS:$AS,$CI273+24),"")</f>
      </c>
      <c r="BS273">
        <f>IF($CJ273&gt;=25,INDEX($AS:$AS,$CI273+25),"")</f>
      </c>
      <c r="BT273">
        <f>IF($CJ273&gt;=26,INDEX($AS:$AS,$CI273+26),"")</f>
      </c>
      <c r="BU273">
        <f>IF($CJ273&gt;=27,INDEX($AS:$AS,$CI273+27),"")</f>
      </c>
      <c r="BV273">
        <f>IF($CJ273&gt;=28,INDEX($AS:$AS,$CI273+28),"")</f>
      </c>
      <c r="BW273">
        <f>IF($CJ273&gt;=29,INDEX($AS:$AS,$CI273+29),"")</f>
      </c>
      <c r="BX273">
        <f>IF($CJ273&gt;=30,INDEX($AS:$AS,$CI273+30),"")</f>
      </c>
      <c r="BY273">
        <f>IF($CJ273&gt;=31,INDEX($AS:$AS,$CI273+31),"")</f>
      </c>
      <c r="BZ273">
        <f>IF($CJ273&gt;=32,INDEX($AS:$AS,$CI273+32),"")</f>
      </c>
      <c r="CA273">
        <f>IF($CJ273&gt;=33,INDEX($AS:$AS,$CI273+33),"")</f>
      </c>
      <c r="CB273">
        <f>IF($CJ273&gt;=34,INDEX($AS:$AS,$CI273+34),"")</f>
      </c>
      <c r="CC273">
        <f>IF($CJ273&gt;=35,INDEX($AS:$AS,$CI273+35),"")</f>
      </c>
      <c r="CD273">
        <f>IF($CJ273&gt;=36,INDEX($AS:$AS,$CI273+36),"")</f>
      </c>
      <c r="CE273">
        <f>IF($CJ273&gt;=37,INDEX($AS:$AS,$CI273+37),"")</f>
      </c>
      <c r="CF273">
        <f>IF($CJ273&gt;=38,INDEX($AS:$AS,$CI273+38),"")</f>
      </c>
      <c r="CG273">
        <f>IF($CJ273&gt;=39,INDEX($AS:$AS,$CI273+39),"")</f>
      </c>
      <c r="CH273">
        <f>IF($CJ273&gt;=40,INDEX($AS:$AS,$CI273+40),"")</f>
      </c>
      <c r="CI273">
        <f>IFERROR(MATCH($AR273,$AS$2:$AS$133,0)+1,0)</f>
      </c>
      <c r="CJ273">
        <f>IFERROR(INDEX($AT$2:$AT$133,MATCH($AR273,$AS$2:$AS$133,0)),0)</f>
      </c>
      <c r="CK273">
        <f>IFERROR(LEFT($O273,FIND(" - ",$O273)-1),$O273)</f>
      </c>
      <c r="CL273" t="s">
        <v>95</v>
      </c>
      <c r="CN273">
        <f>IF($DI273&gt;=1,INDEX($CL:$CL,$DH273+1),"")</f>
      </c>
      <c r="CO273">
        <f>IF($DI273&gt;=2,INDEX($CL:$CL,$DH273+2),"")</f>
      </c>
      <c r="CP273">
        <f>IF($DI273&gt;=3,INDEX($CL:$CL,$DH273+3),"")</f>
      </c>
      <c r="CQ273">
        <f>IF($DI273&gt;=4,INDEX($CL:$CL,$DH273+4),"")</f>
      </c>
      <c r="CR273">
        <f>IF($DI273&gt;=5,INDEX($CL:$CL,$DH273+5),"")</f>
      </c>
      <c r="CS273">
        <f>IF($DI273&gt;=6,INDEX($CL:$CL,$DH273+6),"")</f>
      </c>
      <c r="CT273">
        <f>IF($DI273&gt;=7,INDEX($CL:$CL,$DH273+7),"")</f>
      </c>
      <c r="CU273">
        <f>IF($DI273&gt;=8,INDEX($CL:$CL,$DH273+8),"")</f>
      </c>
      <c r="CV273">
        <f>IF($DI273&gt;=9,INDEX($CL:$CL,$DH273+9),"")</f>
      </c>
      <c r="CW273">
        <f>IF($DI273&gt;=10,INDEX($CL:$CL,$DH273+10),"")</f>
      </c>
      <c r="CX273">
        <f>IF($DI273&gt;=11,INDEX($CL:$CL,$DH273+11),"")</f>
      </c>
      <c r="CY273">
        <f>IF($DI273&gt;=12,INDEX($CL:$CL,$DH273+12),"")</f>
      </c>
      <c r="CZ273">
        <f>IF($DI273&gt;=13,INDEX($CL:$CL,$DH273+13),"")</f>
      </c>
      <c r="DA273">
        <f>IF($DI273&gt;=14,INDEX($CL:$CL,$DH273+14),"")</f>
      </c>
      <c r="DB273">
        <f>IF($DI273&gt;=15,INDEX($CL:$CL,$DH273+15),"")</f>
      </c>
      <c r="DC273">
        <f>IF($DI273&gt;=16,INDEX($CL:$CL,$DH273+16),"")</f>
      </c>
      <c r="DD273">
        <f>IF($DI273&gt;=17,INDEX($CL:$CL,$DH273+17),"")</f>
      </c>
      <c r="DE273">
        <f>IF($DI273&gt;=18,INDEX($CL:$CL,$DH273+18),"")</f>
      </c>
      <c r="DF273">
        <f>IF($DI273&gt;=19,INDEX($CL:$CL,$DH273+19),"")</f>
      </c>
      <c r="DG273">
        <f>IF($DI273&gt;=20,INDEX($CL:$CL,$DH273+20),"")</f>
      </c>
      <c r="DH273">
        <f>IFERROR(MATCH($CK273,$CL$2:$CL$1558,0)+1,0)</f>
      </c>
      <c r="DI273">
        <f>IFERROR(INDEX($CM$2:$CM$1558,MATCH($CK273,$CL$2:$CL$1558,0)),0)</f>
      </c>
      <c r="DJ273">
        <f>IFERROR(INDEX($AQ:$AQ,MATCH($K273,$AP:$AP,0))&amp;"","")</f>
      </c>
      <c r="DN273">
        <f>IF($GQ273&gt;=1,INDEX($DK:$DK,$GP273+1),"")</f>
      </c>
      <c r="DO273">
        <f>IF($GQ273&gt;=2,INDEX($DK:$DK,$GP273+2),"")</f>
      </c>
      <c r="DP273">
        <f>IF($GQ273&gt;=3,INDEX($DK:$DK,$GP273+3),"")</f>
      </c>
      <c r="DQ273">
        <f>IF($GQ273&gt;=4,INDEX($DK:$DK,$GP273+4),"")</f>
      </c>
      <c r="DR273">
        <f>IF($GQ273&gt;=5,INDEX($DK:$DK,$GP273+5),"")</f>
      </c>
      <c r="DS273">
        <f>IF($GQ273&gt;=6,INDEX($DK:$DK,$GP273+6),"")</f>
      </c>
      <c r="DT273">
        <f>IF($GQ273&gt;=7,INDEX($DK:$DK,$GP273+7),"")</f>
      </c>
      <c r="DU273">
        <f>IF($GQ273&gt;=8,INDEX($DK:$DK,$GP273+8),"")</f>
      </c>
      <c r="DV273">
        <f>IF($GQ273&gt;=9,INDEX($DK:$DK,$GP273+9),"")</f>
      </c>
      <c r="DW273">
        <f>IF($GQ273&gt;=10,INDEX($DK:$DK,$GP273+10),"")</f>
      </c>
      <c r="DX273">
        <f>IF($GQ273&gt;=11,INDEX($DK:$DK,$GP273+11),"")</f>
      </c>
      <c r="DY273">
        <f>IF($GQ273&gt;=12,INDEX($DK:$DK,$GP273+12),"")</f>
      </c>
      <c r="DZ273">
        <f>IF($GQ273&gt;=13,INDEX($DK:$DK,$GP273+13),"")</f>
      </c>
      <c r="EA273">
        <f>IF($GQ273&gt;=14,INDEX($DK:$DK,$GP273+14),"")</f>
      </c>
      <c r="EB273">
        <f>IF($GQ273&gt;=15,INDEX($DK:$DK,$GP273+15),"")</f>
      </c>
      <c r="EC273">
        <f>IF($GQ273&gt;=16,INDEX($DK:$DK,$GP273+16),"")</f>
      </c>
      <c r="ED273">
        <f>IF($GQ273&gt;=17,INDEX($DK:$DK,$GP273+17),"")</f>
      </c>
      <c r="EE273">
        <f>IF($GQ273&gt;=18,INDEX($DK:$DK,$GP273+18),"")</f>
      </c>
      <c r="EF273">
        <f>IF($GQ273&gt;=19,INDEX($DK:$DK,$GP273+19),"")</f>
      </c>
      <c r="EG273">
        <f>IF($GQ273&gt;=20,INDEX($DK:$DK,$GP273+20),"")</f>
      </c>
      <c r="EH273">
        <f>IF($GQ273&gt;=21,INDEX($DK:$DK,$GP273+21),"")</f>
      </c>
      <c r="EI273">
        <f>IF($GQ273&gt;=22,INDEX($DK:$DK,$GP273+22),"")</f>
      </c>
      <c r="EJ273">
        <f>IF($GQ273&gt;=23,INDEX($DK:$DK,$GP273+23),"")</f>
      </c>
      <c r="EK273">
        <f>IF($GQ273&gt;=24,INDEX($DK:$DK,$GP273+24),"")</f>
      </c>
      <c r="EL273">
        <f>IF($GQ273&gt;=25,INDEX($DK:$DK,$GP273+25),"")</f>
      </c>
      <c r="EM273">
        <f>IF($GQ273&gt;=26,INDEX($DK:$DK,$GP273+26),"")</f>
      </c>
      <c r="EN273">
        <f>IF($GQ273&gt;=27,INDEX($DK:$DK,$GP273+27),"")</f>
      </c>
      <c r="EO273">
        <f>IF($GQ273&gt;=28,INDEX($DK:$DK,$GP273+28),"")</f>
      </c>
      <c r="EP273">
        <f>IF($GQ273&gt;=29,INDEX($DK:$DK,$GP273+29),"")</f>
      </c>
      <c r="EQ273">
        <f>IF($GQ273&gt;=30,INDEX($DK:$DK,$GP273+30),"")</f>
      </c>
      <c r="ER273">
        <f>IF($GQ273&gt;=31,INDEX($DK:$DK,$GP273+31),"")</f>
      </c>
      <c r="ES273">
        <f>IF($GQ273&gt;=32,INDEX($DK:$DK,$GP273+32),"")</f>
      </c>
      <c r="ET273">
        <f>IF($GQ273&gt;=33,INDEX($DK:$DK,$GP273+33),"")</f>
      </c>
      <c r="EU273">
        <f>IF($GQ273&gt;=34,INDEX($DK:$DK,$GP273+34),"")</f>
      </c>
      <c r="EV273">
        <f>IF($GQ273&gt;=35,INDEX($DK:$DK,$GP273+35),"")</f>
      </c>
      <c r="EW273">
        <f>IF($GQ273&gt;=36,INDEX($DK:$DK,$GP273+36),"")</f>
      </c>
      <c r="EX273">
        <f>IF($GQ273&gt;=37,INDEX($DK:$DK,$GP273+37),"")</f>
      </c>
      <c r="EY273">
        <f>IF($GQ273&gt;=38,INDEX($DK:$DK,$GP273+38),"")</f>
      </c>
      <c r="EZ273">
        <f>IF($GQ273&gt;=39,INDEX($DK:$DK,$GP273+39),"")</f>
      </c>
      <c r="FA273">
        <f>IF($GQ273&gt;=40,INDEX($DK:$DK,$GP273+40),"")</f>
      </c>
      <c r="FB273">
        <f>IF($GQ273&gt;=1,INDEX($DL:$DL,$GP273+1),"")</f>
      </c>
      <c r="FC273">
        <f>IF($GQ273&gt;=2,INDEX($DL:$DL,$GP273+2),"")</f>
      </c>
      <c r="FD273">
        <f>IF($GQ273&gt;=3,INDEX($DL:$DL,$GP273+3),"")</f>
      </c>
      <c r="FE273">
        <f>IF($GQ273&gt;=4,INDEX($DL:$DL,$GP273+4),"")</f>
      </c>
      <c r="FF273">
        <f>IF($GQ273&gt;=5,INDEX($DL:$DL,$GP273+5),"")</f>
      </c>
      <c r="FG273">
        <f>IF($GQ273&gt;=6,INDEX($DL:$DL,$GP273+6),"")</f>
      </c>
      <c r="FH273">
        <f>IF($GQ273&gt;=7,INDEX($DL:$DL,$GP273+7),"")</f>
      </c>
      <c r="FI273">
        <f>IF($GQ273&gt;=8,INDEX($DL:$DL,$GP273+8),"")</f>
      </c>
      <c r="FJ273">
        <f>IF($GQ273&gt;=9,INDEX($DL:$DL,$GP273+9),"")</f>
      </c>
      <c r="FK273">
        <f>IF($GQ273&gt;=10,INDEX($DL:$DL,$GP273+10),"")</f>
      </c>
      <c r="FL273">
        <f>IF($GQ273&gt;=11,INDEX($DL:$DL,$GP273+11),"")</f>
      </c>
      <c r="FM273">
        <f>IF($GQ273&gt;=12,INDEX($DL:$DL,$GP273+12),"")</f>
      </c>
      <c r="FN273">
        <f>IF($GQ273&gt;=13,INDEX($DL:$DL,$GP273+13),"")</f>
      </c>
      <c r="FO273">
        <f>IF($GQ273&gt;=14,INDEX($DL:$DL,$GP273+14),"")</f>
      </c>
      <c r="FP273">
        <f>IF($GQ273&gt;=15,INDEX($DL:$DL,$GP273+15),"")</f>
      </c>
      <c r="FQ273">
        <f>IF($GQ273&gt;=16,INDEX($DL:$DL,$GP273+16),"")</f>
      </c>
      <c r="FR273">
        <f>IF($GQ273&gt;=17,INDEX($DL:$DL,$GP273+17),"")</f>
      </c>
      <c r="FS273">
        <f>IF($GQ273&gt;=18,INDEX($DL:$DL,$GP273+18),"")</f>
      </c>
      <c r="FT273">
        <f>IF($GQ273&gt;=19,INDEX($DL:$DL,$GP273+19),"")</f>
      </c>
      <c r="FU273">
        <f>IF($GQ273&gt;=20,INDEX($DL:$DL,$GP273+20),"")</f>
      </c>
      <c r="FV273">
        <f>IF($GQ273&gt;=21,INDEX($DL:$DL,$GP273+21),"")</f>
      </c>
      <c r="FW273">
        <f>IF($GQ273&gt;=22,INDEX($DL:$DL,$GP273+22),"")</f>
      </c>
      <c r="FX273">
        <f>IF($GQ273&gt;=23,INDEX($DL:$DL,$GP273+23),"")</f>
      </c>
      <c r="FY273">
        <f>IF($GQ273&gt;=24,INDEX($DL:$DL,$GP273+24),"")</f>
      </c>
      <c r="FZ273">
        <f>IF($GQ273&gt;=25,INDEX($DL:$DL,$GP273+25),"")</f>
      </c>
      <c r="GA273">
        <f>IF($GQ273&gt;=26,INDEX($DL:$DL,$GP273+26),"")</f>
      </c>
      <c r="GB273">
        <f>IF($GQ273&gt;=27,INDEX($DL:$DL,$GP273+27),"")</f>
      </c>
      <c r="GC273">
        <f>IF($GQ273&gt;=28,INDEX($DL:$DL,$GP273+28),"")</f>
      </c>
      <c r="GD273">
        <f>IF($GQ273&gt;=29,INDEX($DL:$DL,$GP273+29),"")</f>
      </c>
      <c r="GE273">
        <f>IF($GQ273&gt;=30,INDEX($DL:$DL,$GP273+30),"")</f>
      </c>
      <c r="GF273">
        <f>IF($GQ273&gt;=31,INDEX($DL:$DL,$GP273+31),"")</f>
      </c>
      <c r="GG273">
        <f>IF($GQ273&gt;=32,INDEX($DL:$DL,$GP273+32),"")</f>
      </c>
      <c r="GH273">
        <f>IF($GQ273&gt;=33,INDEX($DL:$DL,$GP273+33),"")</f>
      </c>
      <c r="GI273">
        <f>IF($GQ273&gt;=34,INDEX($DL:$DL,$GP273+34),"")</f>
      </c>
      <c r="GJ273">
        <f>IF($GQ273&gt;=35,INDEX($DL:$DL,$GP273+35),"")</f>
      </c>
      <c r="GK273">
        <f>IF($GQ273&gt;=36,INDEX($DL:$DL,$GP273+36),"")</f>
      </c>
      <c r="GL273">
        <f>IF($GQ273&gt;=37,INDEX($DL:$DL,$GP273+37),"")</f>
      </c>
      <c r="GM273">
        <f>IF($GQ273&gt;=38,INDEX($DL:$DL,$GP273+38),"")</f>
      </c>
      <c r="GN273">
        <f>IF($GQ273&gt;=39,INDEX($DL:$DL,$GP273+39),"")</f>
      </c>
      <c r="GO273">
        <f>IF($GQ273&gt;=40,INDEX($DL:$DL,$GP273+40),"")</f>
      </c>
      <c r="GP273">
        <f>IFERROR(MATCH($DJ273,$DK$2:$DK$148,0)+1,0)</f>
      </c>
      <c r="GQ273">
        <f>IFERROR(INDEX($DM$2:$DM$148,MATCH($DJ273,$DK$2:$DK$148,0)),0)</f>
      </c>
      <c r="GR273">
        <f>IFERROR(MATCH($L273,$DN$273:$FA$273,0),0)</f>
      </c>
      <c r="GS273">
        <f>IF($GR273&gt;0,INDEX($FB$273:$GO$273,$GR273),"")</f>
      </c>
      <c r="GT273" t="s">
        <v>110</v>
      </c>
      <c r="GV273">
        <f>IF($JE273&gt;=1,INDEX($GT:$GT,$JD273+1),"")</f>
      </c>
      <c r="GW273">
        <f>IF($JE273&gt;=2,INDEX($GT:$GT,$JD273+2),"")</f>
      </c>
      <c r="GX273">
        <f>IF($JE273&gt;=3,INDEX($GT:$GT,$JD273+3),"")</f>
      </c>
      <c r="GY273">
        <f>IF($JE273&gt;=4,INDEX($GT:$GT,$JD273+4),"")</f>
      </c>
      <c r="GZ273">
        <f>IF($JE273&gt;=5,INDEX($GT:$GT,$JD273+5),"")</f>
      </c>
      <c r="HA273">
        <f>IF($JE273&gt;=6,INDEX($GT:$GT,$JD273+6),"")</f>
      </c>
      <c r="HB273">
        <f>IF($JE273&gt;=7,INDEX($GT:$GT,$JD273+7),"")</f>
      </c>
      <c r="HC273">
        <f>IF($JE273&gt;=8,INDEX($GT:$GT,$JD273+8),"")</f>
      </c>
      <c r="HD273">
        <f>IF($JE273&gt;=9,INDEX($GT:$GT,$JD273+9),"")</f>
      </c>
      <c r="HE273">
        <f>IF($JE273&gt;=10,INDEX($GT:$GT,$JD273+10),"")</f>
      </c>
      <c r="HF273">
        <f>IF($JE273&gt;=11,INDEX($GT:$GT,$JD273+11),"")</f>
      </c>
      <c r="HG273">
        <f>IF($JE273&gt;=12,INDEX($GT:$GT,$JD273+12),"")</f>
      </c>
      <c r="HH273">
        <f>IF($JE273&gt;=13,INDEX($GT:$GT,$JD273+13),"")</f>
      </c>
      <c r="HI273">
        <f>IF($JE273&gt;=14,INDEX($GT:$GT,$JD273+14),"")</f>
      </c>
      <c r="HJ273">
        <f>IF($JE273&gt;=15,INDEX($GT:$GT,$JD273+15),"")</f>
      </c>
      <c r="HK273">
        <f>IF($JE273&gt;=16,INDEX($GT:$GT,$JD273+16),"")</f>
      </c>
      <c r="HL273">
        <f>IF($JE273&gt;=17,INDEX($GT:$GT,$JD273+17),"")</f>
      </c>
      <c r="HM273">
        <f>IF($JE273&gt;=18,INDEX($GT:$GT,$JD273+18),"")</f>
      </c>
      <c r="HN273">
        <f>IF($JE273&gt;=19,INDEX($GT:$GT,$JD273+19),"")</f>
      </c>
      <c r="HO273">
        <f>IF($JE273&gt;=20,INDEX($GT:$GT,$JD273+20),"")</f>
      </c>
      <c r="HP273">
        <f>IF($JE273&gt;=21,INDEX($GT:$GT,$JD273+21),"")</f>
      </c>
      <c r="HQ273">
        <f>IF($JE273&gt;=22,INDEX($GT:$GT,$JD273+22),"")</f>
      </c>
      <c r="HR273">
        <f>IF($JE273&gt;=23,INDEX($GT:$GT,$JD273+23),"")</f>
      </c>
      <c r="HS273">
        <f>IF($JE273&gt;=24,INDEX($GT:$GT,$JD273+24),"")</f>
      </c>
      <c r="HT273">
        <f>IF($JE273&gt;=25,INDEX($GT:$GT,$JD273+25),"")</f>
      </c>
      <c r="HU273">
        <f>IF($JE273&gt;=26,INDEX($GT:$GT,$JD273+26),"")</f>
      </c>
      <c r="HV273">
        <f>IF($JE273&gt;=27,INDEX($GT:$GT,$JD273+27),"")</f>
      </c>
      <c r="HW273">
        <f>IF($JE273&gt;=28,INDEX($GT:$GT,$JD273+28),"")</f>
      </c>
      <c r="HX273">
        <f>IF($JE273&gt;=29,INDEX($GT:$GT,$JD273+29),"")</f>
      </c>
      <c r="HY273">
        <f>IF($JE273&gt;=30,INDEX($GT:$GT,$JD273+30),"")</f>
      </c>
      <c r="HZ273">
        <f>IF($JE273&gt;=31,INDEX($GT:$GT,$JD273+31),"")</f>
      </c>
      <c r="IA273">
        <f>IF($JE273&gt;=32,INDEX($GT:$GT,$JD273+32),"")</f>
      </c>
      <c r="IB273">
        <f>IF($JE273&gt;=33,INDEX($GT:$GT,$JD273+33),"")</f>
      </c>
      <c r="IC273">
        <f>IF($JE273&gt;=34,INDEX($GT:$GT,$JD273+34),"")</f>
      </c>
      <c r="ID273">
        <f>IF($JE273&gt;=35,INDEX($GT:$GT,$JD273+35),"")</f>
      </c>
      <c r="IE273">
        <f>IF($JE273&gt;=36,INDEX($GT:$GT,$JD273+36),"")</f>
      </c>
      <c r="IF273">
        <f>IF($JE273&gt;=37,INDEX($GT:$GT,$JD273+37),"")</f>
      </c>
      <c r="IG273">
        <f>IF($JE273&gt;=38,INDEX($GT:$GT,$JD273+38),"")</f>
      </c>
      <c r="IH273">
        <f>IF($JE273&gt;=39,INDEX($GT:$GT,$JD273+39),"")</f>
      </c>
      <c r="II273">
        <f>IF($JE273&gt;=40,INDEX($GT:$GT,$JD273+40),"")</f>
      </c>
      <c r="IJ273">
        <f>IF($JE273&gt;=41,INDEX($GT:$GT,$JD273+41),"")</f>
      </c>
      <c r="IK273">
        <f>IF($JE273&gt;=42,INDEX($GT:$GT,$JD273+42),"")</f>
      </c>
      <c r="IL273">
        <f>IF($JE273&gt;=43,INDEX($GT:$GT,$JD273+43),"")</f>
      </c>
      <c r="IM273">
        <f>IF($JE273&gt;=44,INDEX($GT:$GT,$JD273+44),"")</f>
      </c>
      <c r="IN273">
        <f>IF($JE273&gt;=45,INDEX($GT:$GT,$JD273+45),"")</f>
      </c>
      <c r="IO273">
        <f>IF($JE273&gt;=46,INDEX($GT:$GT,$JD273+46),"")</f>
      </c>
      <c r="IP273">
        <f>IF($JE273&gt;=47,INDEX($GT:$GT,$JD273+47),"")</f>
      </c>
      <c r="IQ273">
        <f>IF($JE273&gt;=48,INDEX($GT:$GT,$JD273+48),"")</f>
      </c>
      <c r="IR273">
        <f>IF($JE273&gt;=49,INDEX($GT:$GT,$JD273+49),"")</f>
      </c>
      <c r="IS273">
        <f>IF($JE273&gt;=50,INDEX($GT:$GT,$JD273+50),"")</f>
      </c>
      <c r="IT273">
        <f>IF($JE273&gt;=51,INDEX($GT:$GT,$JD273+51),"")</f>
      </c>
      <c r="IU273">
        <f>IF($JE273&gt;=52,INDEX($GT:$GT,$JD273+52),"")</f>
      </c>
      <c r="IV273">
        <f>IF($JE273&gt;=53,INDEX($GT:$GT,$JD273+53),"")</f>
      </c>
      <c r="IW273">
        <f>IF($JE273&gt;=54,INDEX($GT:$GT,$JD273+54),"")</f>
      </c>
      <c r="IX273">
        <f>IF($JE273&gt;=55,INDEX($GT:$GT,$JD273+55),"")</f>
      </c>
      <c r="IY273">
        <f>IF($JE273&gt;=56,INDEX($GT:$GT,$JD273+56),"")</f>
      </c>
      <c r="IZ273">
        <f>IF($JE273&gt;=57,INDEX($GT:$GT,$JD273+57),"")</f>
      </c>
      <c r="JA273">
        <f>IF($JE273&gt;=58,INDEX($GT:$GT,$JD273+58),"")</f>
      </c>
      <c r="JB273">
        <f>IF($JE273&gt;=59,INDEX($GT:$GT,$JD273+59),"")</f>
      </c>
      <c r="JC273">
        <f>IF($JE273&gt;=60,INDEX($GT:$GT,$JD273+60),"")</f>
      </c>
      <c r="JD273">
        <f>IFERROR(MATCH($GS273,$GT$2:$GT$322,0)+1,0)</f>
      </c>
      <c r="JE273">
        <f>IFERROR(INDEX($GU$2:$GU$322,MATCH($GS273,$GT$2:$GT$322,0)),0)</f>
      </c>
      <c r="JF273" t="s">
        <v>28</v>
      </c>
      <c r="JG273" t="s">
        <v>28</v>
      </c>
    </row>
    <row r="274" spans="1:267" x14ac:dyDescent="0.25">
      <c r="J274" s="1"/>
      <c r="K274" s="1"/>
      <c r="L274" s="1"/>
      <c r="M274" s="1"/>
      <c r="N274" s="1">
        <f>IFERROR(IF(FIND(" - ",$J274)&gt;0,MID($J274,FIND(" - ",$J274)+3,LEN($J274)),""),"")</f>
      </c>
      <c r="P274" s="1"/>
      <c r="S274" t="s">
        <v>28</v>
      </c>
      <c r="U274">
        <f>IF(OR($S274="",$T274=""),"",IFERROR($S274/$T274,0))</f>
      </c>
      <c r="V274">
        <f>IF($S274="","",
IF($K274="","",
IF(ISNUMBER(SEARCH("exempt",LOWER($K274))),0,
$S274*(VALUE(SUBSTITUTE($K274,"%",""))/100))))</f>
      </c>
      <c r="AB274">
        <f>IF($S274="","",
SUM($S274,$V274,$Z274,$W274,$Y274)-
IF($AA274="",0,VALUE($AA274)))</f>
      </c>
      <c r="AJ274" t="s">
        <v>930</v>
      </c>
      <c r="AR274">
        <f>IFERROR(LEFT($J274,FIND(" - ",$J274)-1),$J274)</f>
      </c>
      <c r="AU274">
        <f>IF($CJ274&gt;=1,INDEX($AS:$AS,$CI274+1),"")</f>
      </c>
      <c r="AV274">
        <f>IF($CJ274&gt;=2,INDEX($AS:$AS,$CI274+2),"")</f>
      </c>
      <c r="AW274">
        <f>IF($CJ274&gt;=3,INDEX($AS:$AS,$CI274+3),"")</f>
      </c>
      <c r="AX274">
        <f>IF($CJ274&gt;=4,INDEX($AS:$AS,$CI274+4),"")</f>
      </c>
      <c r="AY274">
        <f>IF($CJ274&gt;=5,INDEX($AS:$AS,$CI274+5),"")</f>
      </c>
      <c r="AZ274">
        <f>IF($CJ274&gt;=6,INDEX($AS:$AS,$CI274+6),"")</f>
      </c>
      <c r="BA274">
        <f>IF($CJ274&gt;=7,INDEX($AS:$AS,$CI274+7),"")</f>
      </c>
      <c r="BB274">
        <f>IF($CJ274&gt;=8,INDEX($AS:$AS,$CI274+8),"")</f>
      </c>
      <c r="BC274">
        <f>IF($CJ274&gt;=9,INDEX($AS:$AS,$CI274+9),"")</f>
      </c>
      <c r="BD274">
        <f>IF($CJ274&gt;=10,INDEX($AS:$AS,$CI274+10),"")</f>
      </c>
      <c r="BE274">
        <f>IF($CJ274&gt;=11,INDEX($AS:$AS,$CI274+11),"")</f>
      </c>
      <c r="BF274">
        <f>IF($CJ274&gt;=12,INDEX($AS:$AS,$CI274+12),"")</f>
      </c>
      <c r="BG274">
        <f>IF($CJ274&gt;=13,INDEX($AS:$AS,$CI274+13),"")</f>
      </c>
      <c r="BH274">
        <f>IF($CJ274&gt;=14,INDEX($AS:$AS,$CI274+14),"")</f>
      </c>
      <c r="BI274">
        <f>IF($CJ274&gt;=15,INDEX($AS:$AS,$CI274+15),"")</f>
      </c>
      <c r="BJ274">
        <f>IF($CJ274&gt;=16,INDEX($AS:$AS,$CI274+16),"")</f>
      </c>
      <c r="BK274">
        <f>IF($CJ274&gt;=17,INDEX($AS:$AS,$CI274+17),"")</f>
      </c>
      <c r="BL274">
        <f>IF($CJ274&gt;=18,INDEX($AS:$AS,$CI274+18),"")</f>
      </c>
      <c r="BM274">
        <f>IF($CJ274&gt;=19,INDEX($AS:$AS,$CI274+19),"")</f>
      </c>
      <c r="BN274">
        <f>IF($CJ274&gt;=20,INDEX($AS:$AS,$CI274+20),"")</f>
      </c>
      <c r="BO274">
        <f>IF($CJ274&gt;=21,INDEX($AS:$AS,$CI274+21),"")</f>
      </c>
      <c r="BP274">
        <f>IF($CJ274&gt;=22,INDEX($AS:$AS,$CI274+22),"")</f>
      </c>
      <c r="BQ274">
        <f>IF($CJ274&gt;=23,INDEX($AS:$AS,$CI274+23),"")</f>
      </c>
      <c r="BR274">
        <f>IF($CJ274&gt;=24,INDEX($AS:$AS,$CI274+24),"")</f>
      </c>
      <c r="BS274">
        <f>IF($CJ274&gt;=25,INDEX($AS:$AS,$CI274+25),"")</f>
      </c>
      <c r="BT274">
        <f>IF($CJ274&gt;=26,INDEX($AS:$AS,$CI274+26),"")</f>
      </c>
      <c r="BU274">
        <f>IF($CJ274&gt;=27,INDEX($AS:$AS,$CI274+27),"")</f>
      </c>
      <c r="BV274">
        <f>IF($CJ274&gt;=28,INDEX($AS:$AS,$CI274+28),"")</f>
      </c>
      <c r="BW274">
        <f>IF($CJ274&gt;=29,INDEX($AS:$AS,$CI274+29),"")</f>
      </c>
      <c r="BX274">
        <f>IF($CJ274&gt;=30,INDEX($AS:$AS,$CI274+30),"")</f>
      </c>
      <c r="BY274">
        <f>IF($CJ274&gt;=31,INDEX($AS:$AS,$CI274+31),"")</f>
      </c>
      <c r="BZ274">
        <f>IF($CJ274&gt;=32,INDEX($AS:$AS,$CI274+32),"")</f>
      </c>
      <c r="CA274">
        <f>IF($CJ274&gt;=33,INDEX($AS:$AS,$CI274+33),"")</f>
      </c>
      <c r="CB274">
        <f>IF($CJ274&gt;=34,INDEX($AS:$AS,$CI274+34),"")</f>
      </c>
      <c r="CC274">
        <f>IF($CJ274&gt;=35,INDEX($AS:$AS,$CI274+35),"")</f>
      </c>
      <c r="CD274">
        <f>IF($CJ274&gt;=36,INDEX($AS:$AS,$CI274+36),"")</f>
      </c>
      <c r="CE274">
        <f>IF($CJ274&gt;=37,INDEX($AS:$AS,$CI274+37),"")</f>
      </c>
      <c r="CF274">
        <f>IF($CJ274&gt;=38,INDEX($AS:$AS,$CI274+38),"")</f>
      </c>
      <c r="CG274">
        <f>IF($CJ274&gt;=39,INDEX($AS:$AS,$CI274+39),"")</f>
      </c>
      <c r="CH274">
        <f>IF($CJ274&gt;=40,INDEX($AS:$AS,$CI274+40),"")</f>
      </c>
      <c r="CI274">
        <f>IFERROR(MATCH($AR274,$AS$2:$AS$133,0)+1,0)</f>
      </c>
      <c r="CJ274">
        <f>IFERROR(INDEX($AT$2:$AT$133,MATCH($AR274,$AS$2:$AS$133,0)),0)</f>
      </c>
      <c r="CK274">
        <f>IFERROR(LEFT($O274,FIND(" - ",$O274)-1),$O274)</f>
      </c>
      <c r="CL274" t="s">
        <v>57</v>
      </c>
      <c r="CN274">
        <f>IF($DI274&gt;=1,INDEX($CL:$CL,$DH274+1),"")</f>
      </c>
      <c r="CO274">
        <f>IF($DI274&gt;=2,INDEX($CL:$CL,$DH274+2),"")</f>
      </c>
      <c r="CP274">
        <f>IF($DI274&gt;=3,INDEX($CL:$CL,$DH274+3),"")</f>
      </c>
      <c r="CQ274">
        <f>IF($DI274&gt;=4,INDEX($CL:$CL,$DH274+4),"")</f>
      </c>
      <c r="CR274">
        <f>IF($DI274&gt;=5,INDEX($CL:$CL,$DH274+5),"")</f>
      </c>
      <c r="CS274">
        <f>IF($DI274&gt;=6,INDEX($CL:$CL,$DH274+6),"")</f>
      </c>
      <c r="CT274">
        <f>IF($DI274&gt;=7,INDEX($CL:$CL,$DH274+7),"")</f>
      </c>
      <c r="CU274">
        <f>IF($DI274&gt;=8,INDEX($CL:$CL,$DH274+8),"")</f>
      </c>
      <c r="CV274">
        <f>IF($DI274&gt;=9,INDEX($CL:$CL,$DH274+9),"")</f>
      </c>
      <c r="CW274">
        <f>IF($DI274&gt;=10,INDEX($CL:$CL,$DH274+10),"")</f>
      </c>
      <c r="CX274">
        <f>IF($DI274&gt;=11,INDEX($CL:$CL,$DH274+11),"")</f>
      </c>
      <c r="CY274">
        <f>IF($DI274&gt;=12,INDEX($CL:$CL,$DH274+12),"")</f>
      </c>
      <c r="CZ274">
        <f>IF($DI274&gt;=13,INDEX($CL:$CL,$DH274+13),"")</f>
      </c>
      <c r="DA274">
        <f>IF($DI274&gt;=14,INDEX($CL:$CL,$DH274+14),"")</f>
      </c>
      <c r="DB274">
        <f>IF($DI274&gt;=15,INDEX($CL:$CL,$DH274+15),"")</f>
      </c>
      <c r="DC274">
        <f>IF($DI274&gt;=16,INDEX($CL:$CL,$DH274+16),"")</f>
      </c>
      <c r="DD274">
        <f>IF($DI274&gt;=17,INDEX($CL:$CL,$DH274+17),"")</f>
      </c>
      <c r="DE274">
        <f>IF($DI274&gt;=18,INDEX($CL:$CL,$DH274+18),"")</f>
      </c>
      <c r="DF274">
        <f>IF($DI274&gt;=19,INDEX($CL:$CL,$DH274+19),"")</f>
      </c>
      <c r="DG274">
        <f>IF($DI274&gt;=20,INDEX($CL:$CL,$DH274+20),"")</f>
      </c>
      <c r="DH274">
        <f>IFERROR(MATCH($CK274,$CL$2:$CL$1558,0)+1,0)</f>
      </c>
      <c r="DI274">
        <f>IFERROR(INDEX($CM$2:$CM$1558,MATCH($CK274,$CL$2:$CL$1558,0)),0)</f>
      </c>
      <c r="DJ274">
        <f>IFERROR(INDEX($AQ:$AQ,MATCH($K274,$AP:$AP,0))&amp;"","")</f>
      </c>
      <c r="DN274">
        <f>IF($GQ274&gt;=1,INDEX($DK:$DK,$GP274+1),"")</f>
      </c>
      <c r="DO274">
        <f>IF($GQ274&gt;=2,INDEX($DK:$DK,$GP274+2),"")</f>
      </c>
      <c r="DP274">
        <f>IF($GQ274&gt;=3,INDEX($DK:$DK,$GP274+3),"")</f>
      </c>
      <c r="DQ274">
        <f>IF($GQ274&gt;=4,INDEX($DK:$DK,$GP274+4),"")</f>
      </c>
      <c r="DR274">
        <f>IF($GQ274&gt;=5,INDEX($DK:$DK,$GP274+5),"")</f>
      </c>
      <c r="DS274">
        <f>IF($GQ274&gt;=6,INDEX($DK:$DK,$GP274+6),"")</f>
      </c>
      <c r="DT274">
        <f>IF($GQ274&gt;=7,INDEX($DK:$DK,$GP274+7),"")</f>
      </c>
      <c r="DU274">
        <f>IF($GQ274&gt;=8,INDEX($DK:$DK,$GP274+8),"")</f>
      </c>
      <c r="DV274">
        <f>IF($GQ274&gt;=9,INDEX($DK:$DK,$GP274+9),"")</f>
      </c>
      <c r="DW274">
        <f>IF($GQ274&gt;=10,INDEX($DK:$DK,$GP274+10),"")</f>
      </c>
      <c r="DX274">
        <f>IF($GQ274&gt;=11,INDEX($DK:$DK,$GP274+11),"")</f>
      </c>
      <c r="DY274">
        <f>IF($GQ274&gt;=12,INDEX($DK:$DK,$GP274+12),"")</f>
      </c>
      <c r="DZ274">
        <f>IF($GQ274&gt;=13,INDEX($DK:$DK,$GP274+13),"")</f>
      </c>
      <c r="EA274">
        <f>IF($GQ274&gt;=14,INDEX($DK:$DK,$GP274+14),"")</f>
      </c>
      <c r="EB274">
        <f>IF($GQ274&gt;=15,INDEX($DK:$DK,$GP274+15),"")</f>
      </c>
      <c r="EC274">
        <f>IF($GQ274&gt;=16,INDEX($DK:$DK,$GP274+16),"")</f>
      </c>
      <c r="ED274">
        <f>IF($GQ274&gt;=17,INDEX($DK:$DK,$GP274+17),"")</f>
      </c>
      <c r="EE274">
        <f>IF($GQ274&gt;=18,INDEX($DK:$DK,$GP274+18),"")</f>
      </c>
      <c r="EF274">
        <f>IF($GQ274&gt;=19,INDEX($DK:$DK,$GP274+19),"")</f>
      </c>
      <c r="EG274">
        <f>IF($GQ274&gt;=20,INDEX($DK:$DK,$GP274+20),"")</f>
      </c>
      <c r="EH274">
        <f>IF($GQ274&gt;=21,INDEX($DK:$DK,$GP274+21),"")</f>
      </c>
      <c r="EI274">
        <f>IF($GQ274&gt;=22,INDEX($DK:$DK,$GP274+22),"")</f>
      </c>
      <c r="EJ274">
        <f>IF($GQ274&gt;=23,INDEX($DK:$DK,$GP274+23),"")</f>
      </c>
      <c r="EK274">
        <f>IF($GQ274&gt;=24,INDEX($DK:$DK,$GP274+24),"")</f>
      </c>
      <c r="EL274">
        <f>IF($GQ274&gt;=25,INDEX($DK:$DK,$GP274+25),"")</f>
      </c>
      <c r="EM274">
        <f>IF($GQ274&gt;=26,INDEX($DK:$DK,$GP274+26),"")</f>
      </c>
      <c r="EN274">
        <f>IF($GQ274&gt;=27,INDEX($DK:$DK,$GP274+27),"")</f>
      </c>
      <c r="EO274">
        <f>IF($GQ274&gt;=28,INDEX($DK:$DK,$GP274+28),"")</f>
      </c>
      <c r="EP274">
        <f>IF($GQ274&gt;=29,INDEX($DK:$DK,$GP274+29),"")</f>
      </c>
      <c r="EQ274">
        <f>IF($GQ274&gt;=30,INDEX($DK:$DK,$GP274+30),"")</f>
      </c>
      <c r="ER274">
        <f>IF($GQ274&gt;=31,INDEX($DK:$DK,$GP274+31),"")</f>
      </c>
      <c r="ES274">
        <f>IF($GQ274&gt;=32,INDEX($DK:$DK,$GP274+32),"")</f>
      </c>
      <c r="ET274">
        <f>IF($GQ274&gt;=33,INDEX($DK:$DK,$GP274+33),"")</f>
      </c>
      <c r="EU274">
        <f>IF($GQ274&gt;=34,INDEX($DK:$DK,$GP274+34),"")</f>
      </c>
      <c r="EV274">
        <f>IF($GQ274&gt;=35,INDEX($DK:$DK,$GP274+35),"")</f>
      </c>
      <c r="EW274">
        <f>IF($GQ274&gt;=36,INDEX($DK:$DK,$GP274+36),"")</f>
      </c>
      <c r="EX274">
        <f>IF($GQ274&gt;=37,INDEX($DK:$DK,$GP274+37),"")</f>
      </c>
      <c r="EY274">
        <f>IF($GQ274&gt;=38,INDEX($DK:$DK,$GP274+38),"")</f>
      </c>
      <c r="EZ274">
        <f>IF($GQ274&gt;=39,INDEX($DK:$DK,$GP274+39),"")</f>
      </c>
      <c r="FA274">
        <f>IF($GQ274&gt;=40,INDEX($DK:$DK,$GP274+40),"")</f>
      </c>
      <c r="FB274">
        <f>IF($GQ274&gt;=1,INDEX($DL:$DL,$GP274+1),"")</f>
      </c>
      <c r="FC274">
        <f>IF($GQ274&gt;=2,INDEX($DL:$DL,$GP274+2),"")</f>
      </c>
      <c r="FD274">
        <f>IF($GQ274&gt;=3,INDEX($DL:$DL,$GP274+3),"")</f>
      </c>
      <c r="FE274">
        <f>IF($GQ274&gt;=4,INDEX($DL:$DL,$GP274+4),"")</f>
      </c>
      <c r="FF274">
        <f>IF($GQ274&gt;=5,INDEX($DL:$DL,$GP274+5),"")</f>
      </c>
      <c r="FG274">
        <f>IF($GQ274&gt;=6,INDEX($DL:$DL,$GP274+6),"")</f>
      </c>
      <c r="FH274">
        <f>IF($GQ274&gt;=7,INDEX($DL:$DL,$GP274+7),"")</f>
      </c>
      <c r="FI274">
        <f>IF($GQ274&gt;=8,INDEX($DL:$DL,$GP274+8),"")</f>
      </c>
      <c r="FJ274">
        <f>IF($GQ274&gt;=9,INDEX($DL:$DL,$GP274+9),"")</f>
      </c>
      <c r="FK274">
        <f>IF($GQ274&gt;=10,INDEX($DL:$DL,$GP274+10),"")</f>
      </c>
      <c r="FL274">
        <f>IF($GQ274&gt;=11,INDEX($DL:$DL,$GP274+11),"")</f>
      </c>
      <c r="FM274">
        <f>IF($GQ274&gt;=12,INDEX($DL:$DL,$GP274+12),"")</f>
      </c>
      <c r="FN274">
        <f>IF($GQ274&gt;=13,INDEX($DL:$DL,$GP274+13),"")</f>
      </c>
      <c r="FO274">
        <f>IF($GQ274&gt;=14,INDEX($DL:$DL,$GP274+14),"")</f>
      </c>
      <c r="FP274">
        <f>IF($GQ274&gt;=15,INDEX($DL:$DL,$GP274+15),"")</f>
      </c>
      <c r="FQ274">
        <f>IF($GQ274&gt;=16,INDEX($DL:$DL,$GP274+16),"")</f>
      </c>
      <c r="FR274">
        <f>IF($GQ274&gt;=17,INDEX($DL:$DL,$GP274+17),"")</f>
      </c>
      <c r="FS274">
        <f>IF($GQ274&gt;=18,INDEX($DL:$DL,$GP274+18),"")</f>
      </c>
      <c r="FT274">
        <f>IF($GQ274&gt;=19,INDEX($DL:$DL,$GP274+19),"")</f>
      </c>
      <c r="FU274">
        <f>IF($GQ274&gt;=20,INDEX($DL:$DL,$GP274+20),"")</f>
      </c>
      <c r="FV274">
        <f>IF($GQ274&gt;=21,INDEX($DL:$DL,$GP274+21),"")</f>
      </c>
      <c r="FW274">
        <f>IF($GQ274&gt;=22,INDEX($DL:$DL,$GP274+22),"")</f>
      </c>
      <c r="FX274">
        <f>IF($GQ274&gt;=23,INDEX($DL:$DL,$GP274+23),"")</f>
      </c>
      <c r="FY274">
        <f>IF($GQ274&gt;=24,INDEX($DL:$DL,$GP274+24),"")</f>
      </c>
      <c r="FZ274">
        <f>IF($GQ274&gt;=25,INDEX($DL:$DL,$GP274+25),"")</f>
      </c>
      <c r="GA274">
        <f>IF($GQ274&gt;=26,INDEX($DL:$DL,$GP274+26),"")</f>
      </c>
      <c r="GB274">
        <f>IF($GQ274&gt;=27,INDEX($DL:$DL,$GP274+27),"")</f>
      </c>
      <c r="GC274">
        <f>IF($GQ274&gt;=28,INDEX($DL:$DL,$GP274+28),"")</f>
      </c>
      <c r="GD274">
        <f>IF($GQ274&gt;=29,INDEX($DL:$DL,$GP274+29),"")</f>
      </c>
      <c r="GE274">
        <f>IF($GQ274&gt;=30,INDEX($DL:$DL,$GP274+30),"")</f>
      </c>
      <c r="GF274">
        <f>IF($GQ274&gt;=31,INDEX($DL:$DL,$GP274+31),"")</f>
      </c>
      <c r="GG274">
        <f>IF($GQ274&gt;=32,INDEX($DL:$DL,$GP274+32),"")</f>
      </c>
      <c r="GH274">
        <f>IF($GQ274&gt;=33,INDEX($DL:$DL,$GP274+33),"")</f>
      </c>
      <c r="GI274">
        <f>IF($GQ274&gt;=34,INDEX($DL:$DL,$GP274+34),"")</f>
      </c>
      <c r="GJ274">
        <f>IF($GQ274&gt;=35,INDEX($DL:$DL,$GP274+35),"")</f>
      </c>
      <c r="GK274">
        <f>IF($GQ274&gt;=36,INDEX($DL:$DL,$GP274+36),"")</f>
      </c>
      <c r="GL274">
        <f>IF($GQ274&gt;=37,INDEX($DL:$DL,$GP274+37),"")</f>
      </c>
      <c r="GM274">
        <f>IF($GQ274&gt;=38,INDEX($DL:$DL,$GP274+38),"")</f>
      </c>
      <c r="GN274">
        <f>IF($GQ274&gt;=39,INDEX($DL:$DL,$GP274+39),"")</f>
      </c>
      <c r="GO274">
        <f>IF($GQ274&gt;=40,INDEX($DL:$DL,$GP274+40),"")</f>
      </c>
      <c r="GP274">
        <f>IFERROR(MATCH($DJ274,$DK$2:$DK$148,0)+1,0)</f>
      </c>
      <c r="GQ274">
        <f>IFERROR(INDEX($DM$2:$DM$148,MATCH($DJ274,$DK$2:$DK$148,0)),0)</f>
      </c>
      <c r="GR274">
        <f>IFERROR(MATCH($L274,$DN$274:$FA$274,0),0)</f>
      </c>
      <c r="GS274">
        <f>IF($GR274&gt;0,INDEX($FB$274:$GO$274,$GR274),"")</f>
      </c>
      <c r="GT274" t="s">
        <v>606</v>
      </c>
      <c r="GU274">
        <v>1</v>
      </c>
      <c r="GV274">
        <f>IF($JE274&gt;=1,INDEX($GT:$GT,$JD274+1),"")</f>
      </c>
      <c r="GW274">
        <f>IF($JE274&gt;=2,INDEX($GT:$GT,$JD274+2),"")</f>
      </c>
      <c r="GX274">
        <f>IF($JE274&gt;=3,INDEX($GT:$GT,$JD274+3),"")</f>
      </c>
      <c r="GY274">
        <f>IF($JE274&gt;=4,INDEX($GT:$GT,$JD274+4),"")</f>
      </c>
      <c r="GZ274">
        <f>IF($JE274&gt;=5,INDEX($GT:$GT,$JD274+5),"")</f>
      </c>
      <c r="HA274">
        <f>IF($JE274&gt;=6,INDEX($GT:$GT,$JD274+6),"")</f>
      </c>
      <c r="HB274">
        <f>IF($JE274&gt;=7,INDEX($GT:$GT,$JD274+7),"")</f>
      </c>
      <c r="HC274">
        <f>IF($JE274&gt;=8,INDEX($GT:$GT,$JD274+8),"")</f>
      </c>
      <c r="HD274">
        <f>IF($JE274&gt;=9,INDEX($GT:$GT,$JD274+9),"")</f>
      </c>
      <c r="HE274">
        <f>IF($JE274&gt;=10,INDEX($GT:$GT,$JD274+10),"")</f>
      </c>
      <c r="HF274">
        <f>IF($JE274&gt;=11,INDEX($GT:$GT,$JD274+11),"")</f>
      </c>
      <c r="HG274">
        <f>IF($JE274&gt;=12,INDEX($GT:$GT,$JD274+12),"")</f>
      </c>
      <c r="HH274">
        <f>IF($JE274&gt;=13,INDEX($GT:$GT,$JD274+13),"")</f>
      </c>
      <c r="HI274">
        <f>IF($JE274&gt;=14,INDEX($GT:$GT,$JD274+14),"")</f>
      </c>
      <c r="HJ274">
        <f>IF($JE274&gt;=15,INDEX($GT:$GT,$JD274+15),"")</f>
      </c>
      <c r="HK274">
        <f>IF($JE274&gt;=16,INDEX($GT:$GT,$JD274+16),"")</f>
      </c>
      <c r="HL274">
        <f>IF($JE274&gt;=17,INDEX($GT:$GT,$JD274+17),"")</f>
      </c>
      <c r="HM274">
        <f>IF($JE274&gt;=18,INDEX($GT:$GT,$JD274+18),"")</f>
      </c>
      <c r="HN274">
        <f>IF($JE274&gt;=19,INDEX($GT:$GT,$JD274+19),"")</f>
      </c>
      <c r="HO274">
        <f>IF($JE274&gt;=20,INDEX($GT:$GT,$JD274+20),"")</f>
      </c>
      <c r="HP274">
        <f>IF($JE274&gt;=21,INDEX($GT:$GT,$JD274+21),"")</f>
      </c>
      <c r="HQ274">
        <f>IF($JE274&gt;=22,INDEX($GT:$GT,$JD274+22),"")</f>
      </c>
      <c r="HR274">
        <f>IF($JE274&gt;=23,INDEX($GT:$GT,$JD274+23),"")</f>
      </c>
      <c r="HS274">
        <f>IF($JE274&gt;=24,INDEX($GT:$GT,$JD274+24),"")</f>
      </c>
      <c r="HT274">
        <f>IF($JE274&gt;=25,INDEX($GT:$GT,$JD274+25),"")</f>
      </c>
      <c r="HU274">
        <f>IF($JE274&gt;=26,INDEX($GT:$GT,$JD274+26),"")</f>
      </c>
      <c r="HV274">
        <f>IF($JE274&gt;=27,INDEX($GT:$GT,$JD274+27),"")</f>
      </c>
      <c r="HW274">
        <f>IF($JE274&gt;=28,INDEX($GT:$GT,$JD274+28),"")</f>
      </c>
      <c r="HX274">
        <f>IF($JE274&gt;=29,INDEX($GT:$GT,$JD274+29),"")</f>
      </c>
      <c r="HY274">
        <f>IF($JE274&gt;=30,INDEX($GT:$GT,$JD274+30),"")</f>
      </c>
      <c r="HZ274">
        <f>IF($JE274&gt;=31,INDEX($GT:$GT,$JD274+31),"")</f>
      </c>
      <c r="IA274">
        <f>IF($JE274&gt;=32,INDEX($GT:$GT,$JD274+32),"")</f>
      </c>
      <c r="IB274">
        <f>IF($JE274&gt;=33,INDEX($GT:$GT,$JD274+33),"")</f>
      </c>
      <c r="IC274">
        <f>IF($JE274&gt;=34,INDEX($GT:$GT,$JD274+34),"")</f>
      </c>
      <c r="ID274">
        <f>IF($JE274&gt;=35,INDEX($GT:$GT,$JD274+35),"")</f>
      </c>
      <c r="IE274">
        <f>IF($JE274&gt;=36,INDEX($GT:$GT,$JD274+36),"")</f>
      </c>
      <c r="IF274">
        <f>IF($JE274&gt;=37,INDEX($GT:$GT,$JD274+37),"")</f>
      </c>
      <c r="IG274">
        <f>IF($JE274&gt;=38,INDEX($GT:$GT,$JD274+38),"")</f>
      </c>
      <c r="IH274">
        <f>IF($JE274&gt;=39,INDEX($GT:$GT,$JD274+39),"")</f>
      </c>
      <c r="II274">
        <f>IF($JE274&gt;=40,INDEX($GT:$GT,$JD274+40),"")</f>
      </c>
      <c r="IJ274">
        <f>IF($JE274&gt;=41,INDEX($GT:$GT,$JD274+41),"")</f>
      </c>
      <c r="IK274">
        <f>IF($JE274&gt;=42,INDEX($GT:$GT,$JD274+42),"")</f>
      </c>
      <c r="IL274">
        <f>IF($JE274&gt;=43,INDEX($GT:$GT,$JD274+43),"")</f>
      </c>
      <c r="IM274">
        <f>IF($JE274&gt;=44,INDEX($GT:$GT,$JD274+44),"")</f>
      </c>
      <c r="IN274">
        <f>IF($JE274&gt;=45,INDEX($GT:$GT,$JD274+45),"")</f>
      </c>
      <c r="IO274">
        <f>IF($JE274&gt;=46,INDEX($GT:$GT,$JD274+46),"")</f>
      </c>
      <c r="IP274">
        <f>IF($JE274&gt;=47,INDEX($GT:$GT,$JD274+47),"")</f>
      </c>
      <c r="IQ274">
        <f>IF($JE274&gt;=48,INDEX($GT:$GT,$JD274+48),"")</f>
      </c>
      <c r="IR274">
        <f>IF($JE274&gt;=49,INDEX($GT:$GT,$JD274+49),"")</f>
      </c>
      <c r="IS274">
        <f>IF($JE274&gt;=50,INDEX($GT:$GT,$JD274+50),"")</f>
      </c>
      <c r="IT274">
        <f>IF($JE274&gt;=51,INDEX($GT:$GT,$JD274+51),"")</f>
      </c>
      <c r="IU274">
        <f>IF($JE274&gt;=52,INDEX($GT:$GT,$JD274+52),"")</f>
      </c>
      <c r="IV274">
        <f>IF($JE274&gt;=53,INDEX($GT:$GT,$JD274+53),"")</f>
      </c>
      <c r="IW274">
        <f>IF($JE274&gt;=54,INDEX($GT:$GT,$JD274+54),"")</f>
      </c>
      <c r="IX274">
        <f>IF($JE274&gt;=55,INDEX($GT:$GT,$JD274+55),"")</f>
      </c>
      <c r="IY274">
        <f>IF($JE274&gt;=56,INDEX($GT:$GT,$JD274+56),"")</f>
      </c>
      <c r="IZ274">
        <f>IF($JE274&gt;=57,INDEX($GT:$GT,$JD274+57),"")</f>
      </c>
      <c r="JA274">
        <f>IF($JE274&gt;=58,INDEX($GT:$GT,$JD274+58),"")</f>
      </c>
      <c r="JB274">
        <f>IF($JE274&gt;=59,INDEX($GT:$GT,$JD274+59),"")</f>
      </c>
      <c r="JC274">
        <f>IF($JE274&gt;=60,INDEX($GT:$GT,$JD274+60),"")</f>
      </c>
      <c r="JD274">
        <f>IFERROR(MATCH($GS274,$GT$2:$GT$322,0)+1,0)</f>
      </c>
      <c r="JE274">
        <f>IFERROR(INDEX($GU$2:$GU$322,MATCH($GS274,$GT$2:$GT$322,0)),0)</f>
      </c>
      <c r="JF274" t="s">
        <v>28</v>
      </c>
      <c r="JG274" t="s">
        <v>28</v>
      </c>
    </row>
    <row r="275" spans="1:267" x14ac:dyDescent="0.25">
      <c r="J275" s="1"/>
      <c r="K275" s="1"/>
      <c r="L275" s="1"/>
      <c r="M275" s="1"/>
      <c r="N275" s="1">
        <f>IFERROR(IF(FIND(" - ",$J275)&gt;0,MID($J275,FIND(" - ",$J275)+3,LEN($J275)),""),"")</f>
      </c>
      <c r="P275" s="1"/>
      <c r="S275" t="s">
        <v>28</v>
      </c>
      <c r="U275">
        <f>IF(OR($S275="",$T275=""),"",IFERROR($S275/$T275,0))</f>
      </c>
      <c r="V275">
        <f>IF($S275="","",
IF($K275="","",
IF(ISNUMBER(SEARCH("exempt",LOWER($K275))),0,
$S275*(VALUE(SUBSTITUTE($K275,"%",""))/100))))</f>
      </c>
      <c r="AB275">
        <f>IF($S275="","",
SUM($S275,$V275,$Z275,$W275,$Y275)-
IF($AA275="",0,VALUE($AA275)))</f>
      </c>
      <c r="AJ275" t="s">
        <v>931</v>
      </c>
      <c r="AR275">
        <f>IFERROR(LEFT($J275,FIND(" - ",$J275)-1),$J275)</f>
      </c>
      <c r="AU275">
        <f>IF($CJ275&gt;=1,INDEX($AS:$AS,$CI275+1),"")</f>
      </c>
      <c r="AV275">
        <f>IF($CJ275&gt;=2,INDEX($AS:$AS,$CI275+2),"")</f>
      </c>
      <c r="AW275">
        <f>IF($CJ275&gt;=3,INDEX($AS:$AS,$CI275+3),"")</f>
      </c>
      <c r="AX275">
        <f>IF($CJ275&gt;=4,INDEX($AS:$AS,$CI275+4),"")</f>
      </c>
      <c r="AY275">
        <f>IF($CJ275&gt;=5,INDEX($AS:$AS,$CI275+5),"")</f>
      </c>
      <c r="AZ275">
        <f>IF($CJ275&gt;=6,INDEX($AS:$AS,$CI275+6),"")</f>
      </c>
      <c r="BA275">
        <f>IF($CJ275&gt;=7,INDEX($AS:$AS,$CI275+7),"")</f>
      </c>
      <c r="BB275">
        <f>IF($CJ275&gt;=8,INDEX($AS:$AS,$CI275+8),"")</f>
      </c>
      <c r="BC275">
        <f>IF($CJ275&gt;=9,INDEX($AS:$AS,$CI275+9),"")</f>
      </c>
      <c r="BD275">
        <f>IF($CJ275&gt;=10,INDEX($AS:$AS,$CI275+10),"")</f>
      </c>
      <c r="BE275">
        <f>IF($CJ275&gt;=11,INDEX($AS:$AS,$CI275+11),"")</f>
      </c>
      <c r="BF275">
        <f>IF($CJ275&gt;=12,INDEX($AS:$AS,$CI275+12),"")</f>
      </c>
      <c r="BG275">
        <f>IF($CJ275&gt;=13,INDEX($AS:$AS,$CI275+13),"")</f>
      </c>
      <c r="BH275">
        <f>IF($CJ275&gt;=14,INDEX($AS:$AS,$CI275+14),"")</f>
      </c>
      <c r="BI275">
        <f>IF($CJ275&gt;=15,INDEX($AS:$AS,$CI275+15),"")</f>
      </c>
      <c r="BJ275">
        <f>IF($CJ275&gt;=16,INDEX($AS:$AS,$CI275+16),"")</f>
      </c>
      <c r="BK275">
        <f>IF($CJ275&gt;=17,INDEX($AS:$AS,$CI275+17),"")</f>
      </c>
      <c r="BL275">
        <f>IF($CJ275&gt;=18,INDEX($AS:$AS,$CI275+18),"")</f>
      </c>
      <c r="BM275">
        <f>IF($CJ275&gt;=19,INDEX($AS:$AS,$CI275+19),"")</f>
      </c>
      <c r="BN275">
        <f>IF($CJ275&gt;=20,INDEX($AS:$AS,$CI275+20),"")</f>
      </c>
      <c r="BO275">
        <f>IF($CJ275&gt;=21,INDEX($AS:$AS,$CI275+21),"")</f>
      </c>
      <c r="BP275">
        <f>IF($CJ275&gt;=22,INDEX($AS:$AS,$CI275+22),"")</f>
      </c>
      <c r="BQ275">
        <f>IF($CJ275&gt;=23,INDEX($AS:$AS,$CI275+23),"")</f>
      </c>
      <c r="BR275">
        <f>IF($CJ275&gt;=24,INDEX($AS:$AS,$CI275+24),"")</f>
      </c>
      <c r="BS275">
        <f>IF($CJ275&gt;=25,INDEX($AS:$AS,$CI275+25),"")</f>
      </c>
      <c r="BT275">
        <f>IF($CJ275&gt;=26,INDEX($AS:$AS,$CI275+26),"")</f>
      </c>
      <c r="BU275">
        <f>IF($CJ275&gt;=27,INDEX($AS:$AS,$CI275+27),"")</f>
      </c>
      <c r="BV275">
        <f>IF($CJ275&gt;=28,INDEX($AS:$AS,$CI275+28),"")</f>
      </c>
      <c r="BW275">
        <f>IF($CJ275&gt;=29,INDEX($AS:$AS,$CI275+29),"")</f>
      </c>
      <c r="BX275">
        <f>IF($CJ275&gt;=30,INDEX($AS:$AS,$CI275+30),"")</f>
      </c>
      <c r="BY275">
        <f>IF($CJ275&gt;=31,INDEX($AS:$AS,$CI275+31),"")</f>
      </c>
      <c r="BZ275">
        <f>IF($CJ275&gt;=32,INDEX($AS:$AS,$CI275+32),"")</f>
      </c>
      <c r="CA275">
        <f>IF($CJ275&gt;=33,INDEX($AS:$AS,$CI275+33),"")</f>
      </c>
      <c r="CB275">
        <f>IF($CJ275&gt;=34,INDEX($AS:$AS,$CI275+34),"")</f>
      </c>
      <c r="CC275">
        <f>IF($CJ275&gt;=35,INDEX($AS:$AS,$CI275+35),"")</f>
      </c>
      <c r="CD275">
        <f>IF($CJ275&gt;=36,INDEX($AS:$AS,$CI275+36),"")</f>
      </c>
      <c r="CE275">
        <f>IF($CJ275&gt;=37,INDEX($AS:$AS,$CI275+37),"")</f>
      </c>
      <c r="CF275">
        <f>IF($CJ275&gt;=38,INDEX($AS:$AS,$CI275+38),"")</f>
      </c>
      <c r="CG275">
        <f>IF($CJ275&gt;=39,INDEX($AS:$AS,$CI275+39),"")</f>
      </c>
      <c r="CH275">
        <f>IF($CJ275&gt;=40,INDEX($AS:$AS,$CI275+40),"")</f>
      </c>
      <c r="CI275">
        <f>IFERROR(MATCH($AR275,$AS$2:$AS$133,0)+1,0)</f>
      </c>
      <c r="CJ275">
        <f>IFERROR(INDEX($AT$2:$AT$133,MATCH($AR275,$AS$2:$AS$133,0)),0)</f>
      </c>
      <c r="CK275">
        <f>IFERROR(LEFT($O275,FIND(" - ",$O275)-1),$O275)</f>
      </c>
      <c r="CL275" t="s">
        <v>113</v>
      </c>
      <c r="CN275">
        <f>IF($DI275&gt;=1,INDEX($CL:$CL,$DH275+1),"")</f>
      </c>
      <c r="CO275">
        <f>IF($DI275&gt;=2,INDEX($CL:$CL,$DH275+2),"")</f>
      </c>
      <c r="CP275">
        <f>IF($DI275&gt;=3,INDEX($CL:$CL,$DH275+3),"")</f>
      </c>
      <c r="CQ275">
        <f>IF($DI275&gt;=4,INDEX($CL:$CL,$DH275+4),"")</f>
      </c>
      <c r="CR275">
        <f>IF($DI275&gt;=5,INDEX($CL:$CL,$DH275+5),"")</f>
      </c>
      <c r="CS275">
        <f>IF($DI275&gt;=6,INDEX($CL:$CL,$DH275+6),"")</f>
      </c>
      <c r="CT275">
        <f>IF($DI275&gt;=7,INDEX($CL:$CL,$DH275+7),"")</f>
      </c>
      <c r="CU275">
        <f>IF($DI275&gt;=8,INDEX($CL:$CL,$DH275+8),"")</f>
      </c>
      <c r="CV275">
        <f>IF($DI275&gt;=9,INDEX($CL:$CL,$DH275+9),"")</f>
      </c>
      <c r="CW275">
        <f>IF($DI275&gt;=10,INDEX($CL:$CL,$DH275+10),"")</f>
      </c>
      <c r="CX275">
        <f>IF($DI275&gt;=11,INDEX($CL:$CL,$DH275+11),"")</f>
      </c>
      <c r="CY275">
        <f>IF($DI275&gt;=12,INDEX($CL:$CL,$DH275+12),"")</f>
      </c>
      <c r="CZ275">
        <f>IF($DI275&gt;=13,INDEX($CL:$CL,$DH275+13),"")</f>
      </c>
      <c r="DA275">
        <f>IF($DI275&gt;=14,INDEX($CL:$CL,$DH275+14),"")</f>
      </c>
      <c r="DB275">
        <f>IF($DI275&gt;=15,INDEX($CL:$CL,$DH275+15),"")</f>
      </c>
      <c r="DC275">
        <f>IF($DI275&gt;=16,INDEX($CL:$CL,$DH275+16),"")</f>
      </c>
      <c r="DD275">
        <f>IF($DI275&gt;=17,INDEX($CL:$CL,$DH275+17),"")</f>
      </c>
      <c r="DE275">
        <f>IF($DI275&gt;=18,INDEX($CL:$CL,$DH275+18),"")</f>
      </c>
      <c r="DF275">
        <f>IF($DI275&gt;=19,INDEX($CL:$CL,$DH275+19),"")</f>
      </c>
      <c r="DG275">
        <f>IF($DI275&gt;=20,INDEX($CL:$CL,$DH275+20),"")</f>
      </c>
      <c r="DH275">
        <f>IFERROR(MATCH($CK275,$CL$2:$CL$1558,0)+1,0)</f>
      </c>
      <c r="DI275">
        <f>IFERROR(INDEX($CM$2:$CM$1558,MATCH($CK275,$CL$2:$CL$1558,0)),0)</f>
      </c>
      <c r="DJ275">
        <f>IFERROR(INDEX($AQ:$AQ,MATCH($K275,$AP:$AP,0))&amp;"","")</f>
      </c>
      <c r="DN275">
        <f>IF($GQ275&gt;=1,INDEX($DK:$DK,$GP275+1),"")</f>
      </c>
      <c r="DO275">
        <f>IF($GQ275&gt;=2,INDEX($DK:$DK,$GP275+2),"")</f>
      </c>
      <c r="DP275">
        <f>IF($GQ275&gt;=3,INDEX($DK:$DK,$GP275+3),"")</f>
      </c>
      <c r="DQ275">
        <f>IF($GQ275&gt;=4,INDEX($DK:$DK,$GP275+4),"")</f>
      </c>
      <c r="DR275">
        <f>IF($GQ275&gt;=5,INDEX($DK:$DK,$GP275+5),"")</f>
      </c>
      <c r="DS275">
        <f>IF($GQ275&gt;=6,INDEX($DK:$DK,$GP275+6),"")</f>
      </c>
      <c r="DT275">
        <f>IF($GQ275&gt;=7,INDEX($DK:$DK,$GP275+7),"")</f>
      </c>
      <c r="DU275">
        <f>IF($GQ275&gt;=8,INDEX($DK:$DK,$GP275+8),"")</f>
      </c>
      <c r="DV275">
        <f>IF($GQ275&gt;=9,INDEX($DK:$DK,$GP275+9),"")</f>
      </c>
      <c r="DW275">
        <f>IF($GQ275&gt;=10,INDEX($DK:$DK,$GP275+10),"")</f>
      </c>
      <c r="DX275">
        <f>IF($GQ275&gt;=11,INDEX($DK:$DK,$GP275+11),"")</f>
      </c>
      <c r="DY275">
        <f>IF($GQ275&gt;=12,INDEX($DK:$DK,$GP275+12),"")</f>
      </c>
      <c r="DZ275">
        <f>IF($GQ275&gt;=13,INDEX($DK:$DK,$GP275+13),"")</f>
      </c>
      <c r="EA275">
        <f>IF($GQ275&gt;=14,INDEX($DK:$DK,$GP275+14),"")</f>
      </c>
      <c r="EB275">
        <f>IF($GQ275&gt;=15,INDEX($DK:$DK,$GP275+15),"")</f>
      </c>
      <c r="EC275">
        <f>IF($GQ275&gt;=16,INDEX($DK:$DK,$GP275+16),"")</f>
      </c>
      <c r="ED275">
        <f>IF($GQ275&gt;=17,INDEX($DK:$DK,$GP275+17),"")</f>
      </c>
      <c r="EE275">
        <f>IF($GQ275&gt;=18,INDEX($DK:$DK,$GP275+18),"")</f>
      </c>
      <c r="EF275">
        <f>IF($GQ275&gt;=19,INDEX($DK:$DK,$GP275+19),"")</f>
      </c>
      <c r="EG275">
        <f>IF($GQ275&gt;=20,INDEX($DK:$DK,$GP275+20),"")</f>
      </c>
      <c r="EH275">
        <f>IF($GQ275&gt;=21,INDEX($DK:$DK,$GP275+21),"")</f>
      </c>
      <c r="EI275">
        <f>IF($GQ275&gt;=22,INDEX($DK:$DK,$GP275+22),"")</f>
      </c>
      <c r="EJ275">
        <f>IF($GQ275&gt;=23,INDEX($DK:$DK,$GP275+23),"")</f>
      </c>
      <c r="EK275">
        <f>IF($GQ275&gt;=24,INDEX($DK:$DK,$GP275+24),"")</f>
      </c>
      <c r="EL275">
        <f>IF($GQ275&gt;=25,INDEX($DK:$DK,$GP275+25),"")</f>
      </c>
      <c r="EM275">
        <f>IF($GQ275&gt;=26,INDEX($DK:$DK,$GP275+26),"")</f>
      </c>
      <c r="EN275">
        <f>IF($GQ275&gt;=27,INDEX($DK:$DK,$GP275+27),"")</f>
      </c>
      <c r="EO275">
        <f>IF($GQ275&gt;=28,INDEX($DK:$DK,$GP275+28),"")</f>
      </c>
      <c r="EP275">
        <f>IF($GQ275&gt;=29,INDEX($DK:$DK,$GP275+29),"")</f>
      </c>
      <c r="EQ275">
        <f>IF($GQ275&gt;=30,INDEX($DK:$DK,$GP275+30),"")</f>
      </c>
      <c r="ER275">
        <f>IF($GQ275&gt;=31,INDEX($DK:$DK,$GP275+31),"")</f>
      </c>
      <c r="ES275">
        <f>IF($GQ275&gt;=32,INDEX($DK:$DK,$GP275+32),"")</f>
      </c>
      <c r="ET275">
        <f>IF($GQ275&gt;=33,INDEX($DK:$DK,$GP275+33),"")</f>
      </c>
      <c r="EU275">
        <f>IF($GQ275&gt;=34,INDEX($DK:$DK,$GP275+34),"")</f>
      </c>
      <c r="EV275">
        <f>IF($GQ275&gt;=35,INDEX($DK:$DK,$GP275+35),"")</f>
      </c>
      <c r="EW275">
        <f>IF($GQ275&gt;=36,INDEX($DK:$DK,$GP275+36),"")</f>
      </c>
      <c r="EX275">
        <f>IF($GQ275&gt;=37,INDEX($DK:$DK,$GP275+37),"")</f>
      </c>
      <c r="EY275">
        <f>IF($GQ275&gt;=38,INDEX($DK:$DK,$GP275+38),"")</f>
      </c>
      <c r="EZ275">
        <f>IF($GQ275&gt;=39,INDEX($DK:$DK,$GP275+39),"")</f>
      </c>
      <c r="FA275">
        <f>IF($GQ275&gt;=40,INDEX($DK:$DK,$GP275+40),"")</f>
      </c>
      <c r="FB275">
        <f>IF($GQ275&gt;=1,INDEX($DL:$DL,$GP275+1),"")</f>
      </c>
      <c r="FC275">
        <f>IF($GQ275&gt;=2,INDEX($DL:$DL,$GP275+2),"")</f>
      </c>
      <c r="FD275">
        <f>IF($GQ275&gt;=3,INDEX($DL:$DL,$GP275+3),"")</f>
      </c>
      <c r="FE275">
        <f>IF($GQ275&gt;=4,INDEX($DL:$DL,$GP275+4),"")</f>
      </c>
      <c r="FF275">
        <f>IF($GQ275&gt;=5,INDEX($DL:$DL,$GP275+5),"")</f>
      </c>
      <c r="FG275">
        <f>IF($GQ275&gt;=6,INDEX($DL:$DL,$GP275+6),"")</f>
      </c>
      <c r="FH275">
        <f>IF($GQ275&gt;=7,INDEX($DL:$DL,$GP275+7),"")</f>
      </c>
      <c r="FI275">
        <f>IF($GQ275&gt;=8,INDEX($DL:$DL,$GP275+8),"")</f>
      </c>
      <c r="FJ275">
        <f>IF($GQ275&gt;=9,INDEX($DL:$DL,$GP275+9),"")</f>
      </c>
      <c r="FK275">
        <f>IF($GQ275&gt;=10,INDEX($DL:$DL,$GP275+10),"")</f>
      </c>
      <c r="FL275">
        <f>IF($GQ275&gt;=11,INDEX($DL:$DL,$GP275+11),"")</f>
      </c>
      <c r="FM275">
        <f>IF($GQ275&gt;=12,INDEX($DL:$DL,$GP275+12),"")</f>
      </c>
      <c r="FN275">
        <f>IF($GQ275&gt;=13,INDEX($DL:$DL,$GP275+13),"")</f>
      </c>
      <c r="FO275">
        <f>IF($GQ275&gt;=14,INDEX($DL:$DL,$GP275+14),"")</f>
      </c>
      <c r="FP275">
        <f>IF($GQ275&gt;=15,INDEX($DL:$DL,$GP275+15),"")</f>
      </c>
      <c r="FQ275">
        <f>IF($GQ275&gt;=16,INDEX($DL:$DL,$GP275+16),"")</f>
      </c>
      <c r="FR275">
        <f>IF($GQ275&gt;=17,INDEX($DL:$DL,$GP275+17),"")</f>
      </c>
      <c r="FS275">
        <f>IF($GQ275&gt;=18,INDEX($DL:$DL,$GP275+18),"")</f>
      </c>
      <c r="FT275">
        <f>IF($GQ275&gt;=19,INDEX($DL:$DL,$GP275+19),"")</f>
      </c>
      <c r="FU275">
        <f>IF($GQ275&gt;=20,INDEX($DL:$DL,$GP275+20),"")</f>
      </c>
      <c r="FV275">
        <f>IF($GQ275&gt;=21,INDEX($DL:$DL,$GP275+21),"")</f>
      </c>
      <c r="FW275">
        <f>IF($GQ275&gt;=22,INDEX($DL:$DL,$GP275+22),"")</f>
      </c>
      <c r="FX275">
        <f>IF($GQ275&gt;=23,INDEX($DL:$DL,$GP275+23),"")</f>
      </c>
      <c r="FY275">
        <f>IF($GQ275&gt;=24,INDEX($DL:$DL,$GP275+24),"")</f>
      </c>
      <c r="FZ275">
        <f>IF($GQ275&gt;=25,INDEX($DL:$DL,$GP275+25),"")</f>
      </c>
      <c r="GA275">
        <f>IF($GQ275&gt;=26,INDEX($DL:$DL,$GP275+26),"")</f>
      </c>
      <c r="GB275">
        <f>IF($GQ275&gt;=27,INDEX($DL:$DL,$GP275+27),"")</f>
      </c>
      <c r="GC275">
        <f>IF($GQ275&gt;=28,INDEX($DL:$DL,$GP275+28),"")</f>
      </c>
      <c r="GD275">
        <f>IF($GQ275&gt;=29,INDEX($DL:$DL,$GP275+29),"")</f>
      </c>
      <c r="GE275">
        <f>IF($GQ275&gt;=30,INDEX($DL:$DL,$GP275+30),"")</f>
      </c>
      <c r="GF275">
        <f>IF($GQ275&gt;=31,INDEX($DL:$DL,$GP275+31),"")</f>
      </c>
      <c r="GG275">
        <f>IF($GQ275&gt;=32,INDEX($DL:$DL,$GP275+32),"")</f>
      </c>
      <c r="GH275">
        <f>IF($GQ275&gt;=33,INDEX($DL:$DL,$GP275+33),"")</f>
      </c>
      <c r="GI275">
        <f>IF($GQ275&gt;=34,INDEX($DL:$DL,$GP275+34),"")</f>
      </c>
      <c r="GJ275">
        <f>IF($GQ275&gt;=35,INDEX($DL:$DL,$GP275+35),"")</f>
      </c>
      <c r="GK275">
        <f>IF($GQ275&gt;=36,INDEX($DL:$DL,$GP275+36),"")</f>
      </c>
      <c r="GL275">
        <f>IF($GQ275&gt;=37,INDEX($DL:$DL,$GP275+37),"")</f>
      </c>
      <c r="GM275">
        <f>IF($GQ275&gt;=38,INDEX($DL:$DL,$GP275+38),"")</f>
      </c>
      <c r="GN275">
        <f>IF($GQ275&gt;=39,INDEX($DL:$DL,$GP275+39),"")</f>
      </c>
      <c r="GO275">
        <f>IF($GQ275&gt;=40,INDEX($DL:$DL,$GP275+40),"")</f>
      </c>
      <c r="GP275">
        <f>IFERROR(MATCH($DJ275,$DK$2:$DK$148,0)+1,0)</f>
      </c>
      <c r="GQ275">
        <f>IFERROR(INDEX($DM$2:$DM$148,MATCH($DJ275,$DK$2:$DK$148,0)),0)</f>
      </c>
      <c r="GR275">
        <f>IFERROR(MATCH($L275,$DN$275:$FA$275,0),0)</f>
      </c>
      <c r="GS275">
        <f>IF($GR275&gt;0,INDEX($FB$275:$GO$275,$GR275),"")</f>
      </c>
      <c r="GT275" t="s">
        <v>102</v>
      </c>
      <c r="GV275">
        <f>IF($JE275&gt;=1,INDEX($GT:$GT,$JD275+1),"")</f>
      </c>
      <c r="GW275">
        <f>IF($JE275&gt;=2,INDEX($GT:$GT,$JD275+2),"")</f>
      </c>
      <c r="GX275">
        <f>IF($JE275&gt;=3,INDEX($GT:$GT,$JD275+3),"")</f>
      </c>
      <c r="GY275">
        <f>IF($JE275&gt;=4,INDEX($GT:$GT,$JD275+4),"")</f>
      </c>
      <c r="GZ275">
        <f>IF($JE275&gt;=5,INDEX($GT:$GT,$JD275+5),"")</f>
      </c>
      <c r="HA275">
        <f>IF($JE275&gt;=6,INDEX($GT:$GT,$JD275+6),"")</f>
      </c>
      <c r="HB275">
        <f>IF($JE275&gt;=7,INDEX($GT:$GT,$JD275+7),"")</f>
      </c>
      <c r="HC275">
        <f>IF($JE275&gt;=8,INDEX($GT:$GT,$JD275+8),"")</f>
      </c>
      <c r="HD275">
        <f>IF($JE275&gt;=9,INDEX($GT:$GT,$JD275+9),"")</f>
      </c>
      <c r="HE275">
        <f>IF($JE275&gt;=10,INDEX($GT:$GT,$JD275+10),"")</f>
      </c>
      <c r="HF275">
        <f>IF($JE275&gt;=11,INDEX($GT:$GT,$JD275+11),"")</f>
      </c>
      <c r="HG275">
        <f>IF($JE275&gt;=12,INDEX($GT:$GT,$JD275+12),"")</f>
      </c>
      <c r="HH275">
        <f>IF($JE275&gt;=13,INDEX($GT:$GT,$JD275+13),"")</f>
      </c>
      <c r="HI275">
        <f>IF($JE275&gt;=14,INDEX($GT:$GT,$JD275+14),"")</f>
      </c>
      <c r="HJ275">
        <f>IF($JE275&gt;=15,INDEX($GT:$GT,$JD275+15),"")</f>
      </c>
      <c r="HK275">
        <f>IF($JE275&gt;=16,INDEX($GT:$GT,$JD275+16),"")</f>
      </c>
      <c r="HL275">
        <f>IF($JE275&gt;=17,INDEX($GT:$GT,$JD275+17),"")</f>
      </c>
      <c r="HM275">
        <f>IF($JE275&gt;=18,INDEX($GT:$GT,$JD275+18),"")</f>
      </c>
      <c r="HN275">
        <f>IF($JE275&gt;=19,INDEX($GT:$GT,$JD275+19),"")</f>
      </c>
      <c r="HO275">
        <f>IF($JE275&gt;=20,INDEX($GT:$GT,$JD275+20),"")</f>
      </c>
      <c r="HP275">
        <f>IF($JE275&gt;=21,INDEX($GT:$GT,$JD275+21),"")</f>
      </c>
      <c r="HQ275">
        <f>IF($JE275&gt;=22,INDEX($GT:$GT,$JD275+22),"")</f>
      </c>
      <c r="HR275">
        <f>IF($JE275&gt;=23,INDEX($GT:$GT,$JD275+23),"")</f>
      </c>
      <c r="HS275">
        <f>IF($JE275&gt;=24,INDEX($GT:$GT,$JD275+24),"")</f>
      </c>
      <c r="HT275">
        <f>IF($JE275&gt;=25,INDEX($GT:$GT,$JD275+25),"")</f>
      </c>
      <c r="HU275">
        <f>IF($JE275&gt;=26,INDEX($GT:$GT,$JD275+26),"")</f>
      </c>
      <c r="HV275">
        <f>IF($JE275&gt;=27,INDEX($GT:$GT,$JD275+27),"")</f>
      </c>
      <c r="HW275">
        <f>IF($JE275&gt;=28,INDEX($GT:$GT,$JD275+28),"")</f>
      </c>
      <c r="HX275">
        <f>IF($JE275&gt;=29,INDEX($GT:$GT,$JD275+29),"")</f>
      </c>
      <c r="HY275">
        <f>IF($JE275&gt;=30,INDEX($GT:$GT,$JD275+30),"")</f>
      </c>
      <c r="HZ275">
        <f>IF($JE275&gt;=31,INDEX($GT:$GT,$JD275+31),"")</f>
      </c>
      <c r="IA275">
        <f>IF($JE275&gt;=32,INDEX($GT:$GT,$JD275+32),"")</f>
      </c>
      <c r="IB275">
        <f>IF($JE275&gt;=33,INDEX($GT:$GT,$JD275+33),"")</f>
      </c>
      <c r="IC275">
        <f>IF($JE275&gt;=34,INDEX($GT:$GT,$JD275+34),"")</f>
      </c>
      <c r="ID275">
        <f>IF($JE275&gt;=35,INDEX($GT:$GT,$JD275+35),"")</f>
      </c>
      <c r="IE275">
        <f>IF($JE275&gt;=36,INDEX($GT:$GT,$JD275+36),"")</f>
      </c>
      <c r="IF275">
        <f>IF($JE275&gt;=37,INDEX($GT:$GT,$JD275+37),"")</f>
      </c>
      <c r="IG275">
        <f>IF($JE275&gt;=38,INDEX($GT:$GT,$JD275+38),"")</f>
      </c>
      <c r="IH275">
        <f>IF($JE275&gt;=39,INDEX($GT:$GT,$JD275+39),"")</f>
      </c>
      <c r="II275">
        <f>IF($JE275&gt;=40,INDEX($GT:$GT,$JD275+40),"")</f>
      </c>
      <c r="IJ275">
        <f>IF($JE275&gt;=41,INDEX($GT:$GT,$JD275+41),"")</f>
      </c>
      <c r="IK275">
        <f>IF($JE275&gt;=42,INDEX($GT:$GT,$JD275+42),"")</f>
      </c>
      <c r="IL275">
        <f>IF($JE275&gt;=43,INDEX($GT:$GT,$JD275+43),"")</f>
      </c>
      <c r="IM275">
        <f>IF($JE275&gt;=44,INDEX($GT:$GT,$JD275+44),"")</f>
      </c>
      <c r="IN275">
        <f>IF($JE275&gt;=45,INDEX($GT:$GT,$JD275+45),"")</f>
      </c>
      <c r="IO275">
        <f>IF($JE275&gt;=46,INDEX($GT:$GT,$JD275+46),"")</f>
      </c>
      <c r="IP275">
        <f>IF($JE275&gt;=47,INDEX($GT:$GT,$JD275+47),"")</f>
      </c>
      <c r="IQ275">
        <f>IF($JE275&gt;=48,INDEX($GT:$GT,$JD275+48),"")</f>
      </c>
      <c r="IR275">
        <f>IF($JE275&gt;=49,INDEX($GT:$GT,$JD275+49),"")</f>
      </c>
      <c r="IS275">
        <f>IF($JE275&gt;=50,INDEX($GT:$GT,$JD275+50),"")</f>
      </c>
      <c r="IT275">
        <f>IF($JE275&gt;=51,INDEX($GT:$GT,$JD275+51),"")</f>
      </c>
      <c r="IU275">
        <f>IF($JE275&gt;=52,INDEX($GT:$GT,$JD275+52),"")</f>
      </c>
      <c r="IV275">
        <f>IF($JE275&gt;=53,INDEX($GT:$GT,$JD275+53),"")</f>
      </c>
      <c r="IW275">
        <f>IF($JE275&gt;=54,INDEX($GT:$GT,$JD275+54),"")</f>
      </c>
      <c r="IX275">
        <f>IF($JE275&gt;=55,INDEX($GT:$GT,$JD275+55),"")</f>
      </c>
      <c r="IY275">
        <f>IF($JE275&gt;=56,INDEX($GT:$GT,$JD275+56),"")</f>
      </c>
      <c r="IZ275">
        <f>IF($JE275&gt;=57,INDEX($GT:$GT,$JD275+57),"")</f>
      </c>
      <c r="JA275">
        <f>IF($JE275&gt;=58,INDEX($GT:$GT,$JD275+58),"")</f>
      </c>
      <c r="JB275">
        <f>IF($JE275&gt;=59,INDEX($GT:$GT,$JD275+59),"")</f>
      </c>
      <c r="JC275">
        <f>IF($JE275&gt;=60,INDEX($GT:$GT,$JD275+60),"")</f>
      </c>
      <c r="JD275">
        <f>IFERROR(MATCH($GS275,$GT$2:$GT$322,0)+1,0)</f>
      </c>
      <c r="JE275">
        <f>IFERROR(INDEX($GU$2:$GU$322,MATCH($GS275,$GT$2:$GT$322,0)),0)</f>
      </c>
      <c r="JF275" t="s">
        <v>28</v>
      </c>
      <c r="JG275" t="s">
        <v>28</v>
      </c>
    </row>
    <row r="276" spans="1:267" x14ac:dyDescent="0.25">
      <c r="J276" s="1"/>
      <c r="K276" s="1"/>
      <c r="L276" s="1"/>
      <c r="M276" s="1"/>
      <c r="N276" s="1">
        <f>IFERROR(IF(FIND(" - ",$J276)&gt;0,MID($J276,FIND(" - ",$J276)+3,LEN($J276)),""),"")</f>
      </c>
      <c r="P276" s="1"/>
      <c r="S276" t="s">
        <v>28</v>
      </c>
      <c r="U276">
        <f>IF(OR($S276="",$T276=""),"",IFERROR($S276/$T276,0))</f>
      </c>
      <c r="V276">
        <f>IF($S276="","",
IF($K276="","",
IF(ISNUMBER(SEARCH("exempt",LOWER($K276))),0,
$S276*(VALUE(SUBSTITUTE($K276,"%",""))/100))))</f>
      </c>
      <c r="AB276">
        <f>IF($S276="","",
SUM($S276,$V276,$Z276,$W276,$Y276)-
IF($AA276="",0,VALUE($AA276)))</f>
      </c>
      <c r="AJ276" t="s">
        <v>932</v>
      </c>
      <c r="AR276">
        <f>IFERROR(LEFT($J276,FIND(" - ",$J276)-1),$J276)</f>
      </c>
      <c r="AU276">
        <f>IF($CJ276&gt;=1,INDEX($AS:$AS,$CI276+1),"")</f>
      </c>
      <c r="AV276">
        <f>IF($CJ276&gt;=2,INDEX($AS:$AS,$CI276+2),"")</f>
      </c>
      <c r="AW276">
        <f>IF($CJ276&gt;=3,INDEX($AS:$AS,$CI276+3),"")</f>
      </c>
      <c r="AX276">
        <f>IF($CJ276&gt;=4,INDEX($AS:$AS,$CI276+4),"")</f>
      </c>
      <c r="AY276">
        <f>IF($CJ276&gt;=5,INDEX($AS:$AS,$CI276+5),"")</f>
      </c>
      <c r="AZ276">
        <f>IF($CJ276&gt;=6,INDEX($AS:$AS,$CI276+6),"")</f>
      </c>
      <c r="BA276">
        <f>IF($CJ276&gt;=7,INDEX($AS:$AS,$CI276+7),"")</f>
      </c>
      <c r="BB276">
        <f>IF($CJ276&gt;=8,INDEX($AS:$AS,$CI276+8),"")</f>
      </c>
      <c r="BC276">
        <f>IF($CJ276&gt;=9,INDEX($AS:$AS,$CI276+9),"")</f>
      </c>
      <c r="BD276">
        <f>IF($CJ276&gt;=10,INDEX($AS:$AS,$CI276+10),"")</f>
      </c>
      <c r="BE276">
        <f>IF($CJ276&gt;=11,INDEX($AS:$AS,$CI276+11),"")</f>
      </c>
      <c r="BF276">
        <f>IF($CJ276&gt;=12,INDEX($AS:$AS,$CI276+12),"")</f>
      </c>
      <c r="BG276">
        <f>IF($CJ276&gt;=13,INDEX($AS:$AS,$CI276+13),"")</f>
      </c>
      <c r="BH276">
        <f>IF($CJ276&gt;=14,INDEX($AS:$AS,$CI276+14),"")</f>
      </c>
      <c r="BI276">
        <f>IF($CJ276&gt;=15,INDEX($AS:$AS,$CI276+15),"")</f>
      </c>
      <c r="BJ276">
        <f>IF($CJ276&gt;=16,INDEX($AS:$AS,$CI276+16),"")</f>
      </c>
      <c r="BK276">
        <f>IF($CJ276&gt;=17,INDEX($AS:$AS,$CI276+17),"")</f>
      </c>
      <c r="BL276">
        <f>IF($CJ276&gt;=18,INDEX($AS:$AS,$CI276+18),"")</f>
      </c>
      <c r="BM276">
        <f>IF($CJ276&gt;=19,INDEX($AS:$AS,$CI276+19),"")</f>
      </c>
      <c r="BN276">
        <f>IF($CJ276&gt;=20,INDEX($AS:$AS,$CI276+20),"")</f>
      </c>
      <c r="BO276">
        <f>IF($CJ276&gt;=21,INDEX($AS:$AS,$CI276+21),"")</f>
      </c>
      <c r="BP276">
        <f>IF($CJ276&gt;=22,INDEX($AS:$AS,$CI276+22),"")</f>
      </c>
      <c r="BQ276">
        <f>IF($CJ276&gt;=23,INDEX($AS:$AS,$CI276+23),"")</f>
      </c>
      <c r="BR276">
        <f>IF($CJ276&gt;=24,INDEX($AS:$AS,$CI276+24),"")</f>
      </c>
      <c r="BS276">
        <f>IF($CJ276&gt;=25,INDEX($AS:$AS,$CI276+25),"")</f>
      </c>
      <c r="BT276">
        <f>IF($CJ276&gt;=26,INDEX($AS:$AS,$CI276+26),"")</f>
      </c>
      <c r="BU276">
        <f>IF($CJ276&gt;=27,INDEX($AS:$AS,$CI276+27),"")</f>
      </c>
      <c r="BV276">
        <f>IF($CJ276&gt;=28,INDEX($AS:$AS,$CI276+28),"")</f>
      </c>
      <c r="BW276">
        <f>IF($CJ276&gt;=29,INDEX($AS:$AS,$CI276+29),"")</f>
      </c>
      <c r="BX276">
        <f>IF($CJ276&gt;=30,INDEX($AS:$AS,$CI276+30),"")</f>
      </c>
      <c r="BY276">
        <f>IF($CJ276&gt;=31,INDEX($AS:$AS,$CI276+31),"")</f>
      </c>
      <c r="BZ276">
        <f>IF($CJ276&gt;=32,INDEX($AS:$AS,$CI276+32),"")</f>
      </c>
      <c r="CA276">
        <f>IF($CJ276&gt;=33,INDEX($AS:$AS,$CI276+33),"")</f>
      </c>
      <c r="CB276">
        <f>IF($CJ276&gt;=34,INDEX($AS:$AS,$CI276+34),"")</f>
      </c>
      <c r="CC276">
        <f>IF($CJ276&gt;=35,INDEX($AS:$AS,$CI276+35),"")</f>
      </c>
      <c r="CD276">
        <f>IF($CJ276&gt;=36,INDEX($AS:$AS,$CI276+36),"")</f>
      </c>
      <c r="CE276">
        <f>IF($CJ276&gt;=37,INDEX($AS:$AS,$CI276+37),"")</f>
      </c>
      <c r="CF276">
        <f>IF($CJ276&gt;=38,INDEX($AS:$AS,$CI276+38),"")</f>
      </c>
      <c r="CG276">
        <f>IF($CJ276&gt;=39,INDEX($AS:$AS,$CI276+39),"")</f>
      </c>
      <c r="CH276">
        <f>IF($CJ276&gt;=40,INDEX($AS:$AS,$CI276+40),"")</f>
      </c>
      <c r="CI276">
        <f>IFERROR(MATCH($AR276,$AS$2:$AS$133,0)+1,0)</f>
      </c>
      <c r="CJ276">
        <f>IFERROR(INDEX($AT$2:$AT$133,MATCH($AR276,$AS$2:$AS$133,0)),0)</f>
      </c>
      <c r="CK276">
        <f>IFERROR(LEFT($O276,FIND(" - ",$O276)-1),$O276)</f>
      </c>
      <c r="CL276" t="s">
        <v>122</v>
      </c>
      <c r="CN276">
        <f>IF($DI276&gt;=1,INDEX($CL:$CL,$DH276+1),"")</f>
      </c>
      <c r="CO276">
        <f>IF($DI276&gt;=2,INDEX($CL:$CL,$DH276+2),"")</f>
      </c>
      <c r="CP276">
        <f>IF($DI276&gt;=3,INDEX($CL:$CL,$DH276+3),"")</f>
      </c>
      <c r="CQ276">
        <f>IF($DI276&gt;=4,INDEX($CL:$CL,$DH276+4),"")</f>
      </c>
      <c r="CR276">
        <f>IF($DI276&gt;=5,INDEX($CL:$CL,$DH276+5),"")</f>
      </c>
      <c r="CS276">
        <f>IF($DI276&gt;=6,INDEX($CL:$CL,$DH276+6),"")</f>
      </c>
      <c r="CT276">
        <f>IF($DI276&gt;=7,INDEX($CL:$CL,$DH276+7),"")</f>
      </c>
      <c r="CU276">
        <f>IF($DI276&gt;=8,INDEX($CL:$CL,$DH276+8),"")</f>
      </c>
      <c r="CV276">
        <f>IF($DI276&gt;=9,INDEX($CL:$CL,$DH276+9),"")</f>
      </c>
      <c r="CW276">
        <f>IF($DI276&gt;=10,INDEX($CL:$CL,$DH276+10),"")</f>
      </c>
      <c r="CX276">
        <f>IF($DI276&gt;=11,INDEX($CL:$CL,$DH276+11),"")</f>
      </c>
      <c r="CY276">
        <f>IF($DI276&gt;=12,INDEX($CL:$CL,$DH276+12),"")</f>
      </c>
      <c r="CZ276">
        <f>IF($DI276&gt;=13,INDEX($CL:$CL,$DH276+13),"")</f>
      </c>
      <c r="DA276">
        <f>IF($DI276&gt;=14,INDEX($CL:$CL,$DH276+14),"")</f>
      </c>
      <c r="DB276">
        <f>IF($DI276&gt;=15,INDEX($CL:$CL,$DH276+15),"")</f>
      </c>
      <c r="DC276">
        <f>IF($DI276&gt;=16,INDEX($CL:$CL,$DH276+16),"")</f>
      </c>
      <c r="DD276">
        <f>IF($DI276&gt;=17,INDEX($CL:$CL,$DH276+17),"")</f>
      </c>
      <c r="DE276">
        <f>IF($DI276&gt;=18,INDEX($CL:$CL,$DH276+18),"")</f>
      </c>
      <c r="DF276">
        <f>IF($DI276&gt;=19,INDEX($CL:$CL,$DH276+19),"")</f>
      </c>
      <c r="DG276">
        <f>IF($DI276&gt;=20,INDEX($CL:$CL,$DH276+20),"")</f>
      </c>
      <c r="DH276">
        <f>IFERROR(MATCH($CK276,$CL$2:$CL$1558,0)+1,0)</f>
      </c>
      <c r="DI276">
        <f>IFERROR(INDEX($CM$2:$CM$1558,MATCH($CK276,$CL$2:$CL$1558,0)),0)</f>
      </c>
      <c r="DJ276">
        <f>IFERROR(INDEX($AQ:$AQ,MATCH($K276,$AP:$AP,0))&amp;"","")</f>
      </c>
      <c r="DN276">
        <f>IF($GQ276&gt;=1,INDEX($DK:$DK,$GP276+1),"")</f>
      </c>
      <c r="DO276">
        <f>IF($GQ276&gt;=2,INDEX($DK:$DK,$GP276+2),"")</f>
      </c>
      <c r="DP276">
        <f>IF($GQ276&gt;=3,INDEX($DK:$DK,$GP276+3),"")</f>
      </c>
      <c r="DQ276">
        <f>IF($GQ276&gt;=4,INDEX($DK:$DK,$GP276+4),"")</f>
      </c>
      <c r="DR276">
        <f>IF($GQ276&gt;=5,INDEX($DK:$DK,$GP276+5),"")</f>
      </c>
      <c r="DS276">
        <f>IF($GQ276&gt;=6,INDEX($DK:$DK,$GP276+6),"")</f>
      </c>
      <c r="DT276">
        <f>IF($GQ276&gt;=7,INDEX($DK:$DK,$GP276+7),"")</f>
      </c>
      <c r="DU276">
        <f>IF($GQ276&gt;=8,INDEX($DK:$DK,$GP276+8),"")</f>
      </c>
      <c r="DV276">
        <f>IF($GQ276&gt;=9,INDEX($DK:$DK,$GP276+9),"")</f>
      </c>
      <c r="DW276">
        <f>IF($GQ276&gt;=10,INDEX($DK:$DK,$GP276+10),"")</f>
      </c>
      <c r="DX276">
        <f>IF($GQ276&gt;=11,INDEX($DK:$DK,$GP276+11),"")</f>
      </c>
      <c r="DY276">
        <f>IF($GQ276&gt;=12,INDEX($DK:$DK,$GP276+12),"")</f>
      </c>
      <c r="DZ276">
        <f>IF($GQ276&gt;=13,INDEX($DK:$DK,$GP276+13),"")</f>
      </c>
      <c r="EA276">
        <f>IF($GQ276&gt;=14,INDEX($DK:$DK,$GP276+14),"")</f>
      </c>
      <c r="EB276">
        <f>IF($GQ276&gt;=15,INDEX($DK:$DK,$GP276+15),"")</f>
      </c>
      <c r="EC276">
        <f>IF($GQ276&gt;=16,INDEX($DK:$DK,$GP276+16),"")</f>
      </c>
      <c r="ED276">
        <f>IF($GQ276&gt;=17,INDEX($DK:$DK,$GP276+17),"")</f>
      </c>
      <c r="EE276">
        <f>IF($GQ276&gt;=18,INDEX($DK:$DK,$GP276+18),"")</f>
      </c>
      <c r="EF276">
        <f>IF($GQ276&gt;=19,INDEX($DK:$DK,$GP276+19),"")</f>
      </c>
      <c r="EG276">
        <f>IF($GQ276&gt;=20,INDEX($DK:$DK,$GP276+20),"")</f>
      </c>
      <c r="EH276">
        <f>IF($GQ276&gt;=21,INDEX($DK:$DK,$GP276+21),"")</f>
      </c>
      <c r="EI276">
        <f>IF($GQ276&gt;=22,INDEX($DK:$DK,$GP276+22),"")</f>
      </c>
      <c r="EJ276">
        <f>IF($GQ276&gt;=23,INDEX($DK:$DK,$GP276+23),"")</f>
      </c>
      <c r="EK276">
        <f>IF($GQ276&gt;=24,INDEX($DK:$DK,$GP276+24),"")</f>
      </c>
      <c r="EL276">
        <f>IF($GQ276&gt;=25,INDEX($DK:$DK,$GP276+25),"")</f>
      </c>
      <c r="EM276">
        <f>IF($GQ276&gt;=26,INDEX($DK:$DK,$GP276+26),"")</f>
      </c>
      <c r="EN276">
        <f>IF($GQ276&gt;=27,INDEX($DK:$DK,$GP276+27),"")</f>
      </c>
      <c r="EO276">
        <f>IF($GQ276&gt;=28,INDEX($DK:$DK,$GP276+28),"")</f>
      </c>
      <c r="EP276">
        <f>IF($GQ276&gt;=29,INDEX($DK:$DK,$GP276+29),"")</f>
      </c>
      <c r="EQ276">
        <f>IF($GQ276&gt;=30,INDEX($DK:$DK,$GP276+30),"")</f>
      </c>
      <c r="ER276">
        <f>IF($GQ276&gt;=31,INDEX($DK:$DK,$GP276+31),"")</f>
      </c>
      <c r="ES276">
        <f>IF($GQ276&gt;=32,INDEX($DK:$DK,$GP276+32),"")</f>
      </c>
      <c r="ET276">
        <f>IF($GQ276&gt;=33,INDEX($DK:$DK,$GP276+33),"")</f>
      </c>
      <c r="EU276">
        <f>IF($GQ276&gt;=34,INDEX($DK:$DK,$GP276+34),"")</f>
      </c>
      <c r="EV276">
        <f>IF($GQ276&gt;=35,INDEX($DK:$DK,$GP276+35),"")</f>
      </c>
      <c r="EW276">
        <f>IF($GQ276&gt;=36,INDEX($DK:$DK,$GP276+36),"")</f>
      </c>
      <c r="EX276">
        <f>IF($GQ276&gt;=37,INDEX($DK:$DK,$GP276+37),"")</f>
      </c>
      <c r="EY276">
        <f>IF($GQ276&gt;=38,INDEX($DK:$DK,$GP276+38),"")</f>
      </c>
      <c r="EZ276">
        <f>IF($GQ276&gt;=39,INDEX($DK:$DK,$GP276+39),"")</f>
      </c>
      <c r="FA276">
        <f>IF($GQ276&gt;=40,INDEX($DK:$DK,$GP276+40),"")</f>
      </c>
      <c r="FB276">
        <f>IF($GQ276&gt;=1,INDEX($DL:$DL,$GP276+1),"")</f>
      </c>
      <c r="FC276">
        <f>IF($GQ276&gt;=2,INDEX($DL:$DL,$GP276+2),"")</f>
      </c>
      <c r="FD276">
        <f>IF($GQ276&gt;=3,INDEX($DL:$DL,$GP276+3),"")</f>
      </c>
      <c r="FE276">
        <f>IF($GQ276&gt;=4,INDEX($DL:$DL,$GP276+4),"")</f>
      </c>
      <c r="FF276">
        <f>IF($GQ276&gt;=5,INDEX($DL:$DL,$GP276+5),"")</f>
      </c>
      <c r="FG276">
        <f>IF($GQ276&gt;=6,INDEX($DL:$DL,$GP276+6),"")</f>
      </c>
      <c r="FH276">
        <f>IF($GQ276&gt;=7,INDEX($DL:$DL,$GP276+7),"")</f>
      </c>
      <c r="FI276">
        <f>IF($GQ276&gt;=8,INDEX($DL:$DL,$GP276+8),"")</f>
      </c>
      <c r="FJ276">
        <f>IF($GQ276&gt;=9,INDEX($DL:$DL,$GP276+9),"")</f>
      </c>
      <c r="FK276">
        <f>IF($GQ276&gt;=10,INDEX($DL:$DL,$GP276+10),"")</f>
      </c>
      <c r="FL276">
        <f>IF($GQ276&gt;=11,INDEX($DL:$DL,$GP276+11),"")</f>
      </c>
      <c r="FM276">
        <f>IF($GQ276&gt;=12,INDEX($DL:$DL,$GP276+12),"")</f>
      </c>
      <c r="FN276">
        <f>IF($GQ276&gt;=13,INDEX($DL:$DL,$GP276+13),"")</f>
      </c>
      <c r="FO276">
        <f>IF($GQ276&gt;=14,INDEX($DL:$DL,$GP276+14),"")</f>
      </c>
      <c r="FP276">
        <f>IF($GQ276&gt;=15,INDEX($DL:$DL,$GP276+15),"")</f>
      </c>
      <c r="FQ276">
        <f>IF($GQ276&gt;=16,INDEX($DL:$DL,$GP276+16),"")</f>
      </c>
      <c r="FR276">
        <f>IF($GQ276&gt;=17,INDEX($DL:$DL,$GP276+17),"")</f>
      </c>
      <c r="FS276">
        <f>IF($GQ276&gt;=18,INDEX($DL:$DL,$GP276+18),"")</f>
      </c>
      <c r="FT276">
        <f>IF($GQ276&gt;=19,INDEX($DL:$DL,$GP276+19),"")</f>
      </c>
      <c r="FU276">
        <f>IF($GQ276&gt;=20,INDEX($DL:$DL,$GP276+20),"")</f>
      </c>
      <c r="FV276">
        <f>IF($GQ276&gt;=21,INDEX($DL:$DL,$GP276+21),"")</f>
      </c>
      <c r="FW276">
        <f>IF($GQ276&gt;=22,INDEX($DL:$DL,$GP276+22),"")</f>
      </c>
      <c r="FX276">
        <f>IF($GQ276&gt;=23,INDEX($DL:$DL,$GP276+23),"")</f>
      </c>
      <c r="FY276">
        <f>IF($GQ276&gt;=24,INDEX($DL:$DL,$GP276+24),"")</f>
      </c>
      <c r="FZ276">
        <f>IF($GQ276&gt;=25,INDEX($DL:$DL,$GP276+25),"")</f>
      </c>
      <c r="GA276">
        <f>IF($GQ276&gt;=26,INDEX($DL:$DL,$GP276+26),"")</f>
      </c>
      <c r="GB276">
        <f>IF($GQ276&gt;=27,INDEX($DL:$DL,$GP276+27),"")</f>
      </c>
      <c r="GC276">
        <f>IF($GQ276&gt;=28,INDEX($DL:$DL,$GP276+28),"")</f>
      </c>
      <c r="GD276">
        <f>IF($GQ276&gt;=29,INDEX($DL:$DL,$GP276+29),"")</f>
      </c>
      <c r="GE276">
        <f>IF($GQ276&gt;=30,INDEX($DL:$DL,$GP276+30),"")</f>
      </c>
      <c r="GF276">
        <f>IF($GQ276&gt;=31,INDEX($DL:$DL,$GP276+31),"")</f>
      </c>
      <c r="GG276">
        <f>IF($GQ276&gt;=32,INDEX($DL:$DL,$GP276+32),"")</f>
      </c>
      <c r="GH276">
        <f>IF($GQ276&gt;=33,INDEX($DL:$DL,$GP276+33),"")</f>
      </c>
      <c r="GI276">
        <f>IF($GQ276&gt;=34,INDEX($DL:$DL,$GP276+34),"")</f>
      </c>
      <c r="GJ276">
        <f>IF($GQ276&gt;=35,INDEX($DL:$DL,$GP276+35),"")</f>
      </c>
      <c r="GK276">
        <f>IF($GQ276&gt;=36,INDEX($DL:$DL,$GP276+36),"")</f>
      </c>
      <c r="GL276">
        <f>IF($GQ276&gt;=37,INDEX($DL:$DL,$GP276+37),"")</f>
      </c>
      <c r="GM276">
        <f>IF($GQ276&gt;=38,INDEX($DL:$DL,$GP276+38),"")</f>
      </c>
      <c r="GN276">
        <f>IF($GQ276&gt;=39,INDEX($DL:$DL,$GP276+39),"")</f>
      </c>
      <c r="GO276">
        <f>IF($GQ276&gt;=40,INDEX($DL:$DL,$GP276+40),"")</f>
      </c>
      <c r="GP276">
        <f>IFERROR(MATCH($DJ276,$DK$2:$DK$148,0)+1,0)</f>
      </c>
      <c r="GQ276">
        <f>IFERROR(INDEX($DM$2:$DM$148,MATCH($DJ276,$DK$2:$DK$148,0)),0)</f>
      </c>
      <c r="GR276">
        <f>IFERROR(MATCH($L276,$DN$276:$FA$276,0),0)</f>
      </c>
      <c r="GS276">
        <f>IF($GR276&gt;0,INDEX($FB$276:$GO$276,$GR276),"")</f>
      </c>
      <c r="GT276" t="s">
        <v>551</v>
      </c>
      <c r="GU276">
        <v>1</v>
      </c>
      <c r="GV276">
        <f>IF($JE276&gt;=1,INDEX($GT:$GT,$JD276+1),"")</f>
      </c>
      <c r="GW276">
        <f>IF($JE276&gt;=2,INDEX($GT:$GT,$JD276+2),"")</f>
      </c>
      <c r="GX276">
        <f>IF($JE276&gt;=3,INDEX($GT:$GT,$JD276+3),"")</f>
      </c>
      <c r="GY276">
        <f>IF($JE276&gt;=4,INDEX($GT:$GT,$JD276+4),"")</f>
      </c>
      <c r="GZ276">
        <f>IF($JE276&gt;=5,INDEX($GT:$GT,$JD276+5),"")</f>
      </c>
      <c r="HA276">
        <f>IF($JE276&gt;=6,INDEX($GT:$GT,$JD276+6),"")</f>
      </c>
      <c r="HB276">
        <f>IF($JE276&gt;=7,INDEX($GT:$GT,$JD276+7),"")</f>
      </c>
      <c r="HC276">
        <f>IF($JE276&gt;=8,INDEX($GT:$GT,$JD276+8),"")</f>
      </c>
      <c r="HD276">
        <f>IF($JE276&gt;=9,INDEX($GT:$GT,$JD276+9),"")</f>
      </c>
      <c r="HE276">
        <f>IF($JE276&gt;=10,INDEX($GT:$GT,$JD276+10),"")</f>
      </c>
      <c r="HF276">
        <f>IF($JE276&gt;=11,INDEX($GT:$GT,$JD276+11),"")</f>
      </c>
      <c r="HG276">
        <f>IF($JE276&gt;=12,INDEX($GT:$GT,$JD276+12),"")</f>
      </c>
      <c r="HH276">
        <f>IF($JE276&gt;=13,INDEX($GT:$GT,$JD276+13),"")</f>
      </c>
      <c r="HI276">
        <f>IF($JE276&gt;=14,INDEX($GT:$GT,$JD276+14),"")</f>
      </c>
      <c r="HJ276">
        <f>IF($JE276&gt;=15,INDEX($GT:$GT,$JD276+15),"")</f>
      </c>
      <c r="HK276">
        <f>IF($JE276&gt;=16,INDEX($GT:$GT,$JD276+16),"")</f>
      </c>
      <c r="HL276">
        <f>IF($JE276&gt;=17,INDEX($GT:$GT,$JD276+17),"")</f>
      </c>
      <c r="HM276">
        <f>IF($JE276&gt;=18,INDEX($GT:$GT,$JD276+18),"")</f>
      </c>
      <c r="HN276">
        <f>IF($JE276&gt;=19,INDEX($GT:$GT,$JD276+19),"")</f>
      </c>
      <c r="HO276">
        <f>IF($JE276&gt;=20,INDEX($GT:$GT,$JD276+20),"")</f>
      </c>
      <c r="HP276">
        <f>IF($JE276&gt;=21,INDEX($GT:$GT,$JD276+21),"")</f>
      </c>
      <c r="HQ276">
        <f>IF($JE276&gt;=22,INDEX($GT:$GT,$JD276+22),"")</f>
      </c>
      <c r="HR276">
        <f>IF($JE276&gt;=23,INDEX($GT:$GT,$JD276+23),"")</f>
      </c>
      <c r="HS276">
        <f>IF($JE276&gt;=24,INDEX($GT:$GT,$JD276+24),"")</f>
      </c>
      <c r="HT276">
        <f>IF($JE276&gt;=25,INDEX($GT:$GT,$JD276+25),"")</f>
      </c>
      <c r="HU276">
        <f>IF($JE276&gt;=26,INDEX($GT:$GT,$JD276+26),"")</f>
      </c>
      <c r="HV276">
        <f>IF($JE276&gt;=27,INDEX($GT:$GT,$JD276+27),"")</f>
      </c>
      <c r="HW276">
        <f>IF($JE276&gt;=28,INDEX($GT:$GT,$JD276+28),"")</f>
      </c>
      <c r="HX276">
        <f>IF($JE276&gt;=29,INDEX($GT:$GT,$JD276+29),"")</f>
      </c>
      <c r="HY276">
        <f>IF($JE276&gt;=30,INDEX($GT:$GT,$JD276+30),"")</f>
      </c>
      <c r="HZ276">
        <f>IF($JE276&gt;=31,INDEX($GT:$GT,$JD276+31),"")</f>
      </c>
      <c r="IA276">
        <f>IF($JE276&gt;=32,INDEX($GT:$GT,$JD276+32),"")</f>
      </c>
      <c r="IB276">
        <f>IF($JE276&gt;=33,INDEX($GT:$GT,$JD276+33),"")</f>
      </c>
      <c r="IC276">
        <f>IF($JE276&gt;=34,INDEX($GT:$GT,$JD276+34),"")</f>
      </c>
      <c r="ID276">
        <f>IF($JE276&gt;=35,INDEX($GT:$GT,$JD276+35),"")</f>
      </c>
      <c r="IE276">
        <f>IF($JE276&gt;=36,INDEX($GT:$GT,$JD276+36),"")</f>
      </c>
      <c r="IF276">
        <f>IF($JE276&gt;=37,INDEX($GT:$GT,$JD276+37),"")</f>
      </c>
      <c r="IG276">
        <f>IF($JE276&gt;=38,INDEX($GT:$GT,$JD276+38),"")</f>
      </c>
      <c r="IH276">
        <f>IF($JE276&gt;=39,INDEX($GT:$GT,$JD276+39),"")</f>
      </c>
      <c r="II276">
        <f>IF($JE276&gt;=40,INDEX($GT:$GT,$JD276+40),"")</f>
      </c>
      <c r="IJ276">
        <f>IF($JE276&gt;=41,INDEX($GT:$GT,$JD276+41),"")</f>
      </c>
      <c r="IK276">
        <f>IF($JE276&gt;=42,INDEX($GT:$GT,$JD276+42),"")</f>
      </c>
      <c r="IL276">
        <f>IF($JE276&gt;=43,INDEX($GT:$GT,$JD276+43),"")</f>
      </c>
      <c r="IM276">
        <f>IF($JE276&gt;=44,INDEX($GT:$GT,$JD276+44),"")</f>
      </c>
      <c r="IN276">
        <f>IF($JE276&gt;=45,INDEX($GT:$GT,$JD276+45),"")</f>
      </c>
      <c r="IO276">
        <f>IF($JE276&gt;=46,INDEX($GT:$GT,$JD276+46),"")</f>
      </c>
      <c r="IP276">
        <f>IF($JE276&gt;=47,INDEX($GT:$GT,$JD276+47),"")</f>
      </c>
      <c r="IQ276">
        <f>IF($JE276&gt;=48,INDEX($GT:$GT,$JD276+48),"")</f>
      </c>
      <c r="IR276">
        <f>IF($JE276&gt;=49,INDEX($GT:$GT,$JD276+49),"")</f>
      </c>
      <c r="IS276">
        <f>IF($JE276&gt;=50,INDEX($GT:$GT,$JD276+50),"")</f>
      </c>
      <c r="IT276">
        <f>IF($JE276&gt;=51,INDEX($GT:$GT,$JD276+51),"")</f>
      </c>
      <c r="IU276">
        <f>IF($JE276&gt;=52,INDEX($GT:$GT,$JD276+52),"")</f>
      </c>
      <c r="IV276">
        <f>IF($JE276&gt;=53,INDEX($GT:$GT,$JD276+53),"")</f>
      </c>
      <c r="IW276">
        <f>IF($JE276&gt;=54,INDEX($GT:$GT,$JD276+54),"")</f>
      </c>
      <c r="IX276">
        <f>IF($JE276&gt;=55,INDEX($GT:$GT,$JD276+55),"")</f>
      </c>
      <c r="IY276">
        <f>IF($JE276&gt;=56,INDEX($GT:$GT,$JD276+56),"")</f>
      </c>
      <c r="IZ276">
        <f>IF($JE276&gt;=57,INDEX($GT:$GT,$JD276+57),"")</f>
      </c>
      <c r="JA276">
        <f>IF($JE276&gt;=58,INDEX($GT:$GT,$JD276+58),"")</f>
      </c>
      <c r="JB276">
        <f>IF($JE276&gt;=59,INDEX($GT:$GT,$JD276+59),"")</f>
      </c>
      <c r="JC276">
        <f>IF($JE276&gt;=60,INDEX($GT:$GT,$JD276+60),"")</f>
      </c>
      <c r="JD276">
        <f>IFERROR(MATCH($GS276,$GT$2:$GT$322,0)+1,0)</f>
      </c>
      <c r="JE276">
        <f>IFERROR(INDEX($GU$2:$GU$322,MATCH($GS276,$GT$2:$GT$322,0)),0)</f>
      </c>
      <c r="JF276" t="s">
        <v>28</v>
      </c>
      <c r="JG276" t="s">
        <v>28</v>
      </c>
    </row>
    <row r="277" spans="1:267" x14ac:dyDescent="0.25">
      <c r="J277" s="1"/>
      <c r="K277" s="1"/>
      <c r="L277" s="1"/>
      <c r="M277" s="1"/>
      <c r="N277" s="1">
        <f>IFERROR(IF(FIND(" - ",$J277)&gt;0,MID($J277,FIND(" - ",$J277)+3,LEN($J277)),""),"")</f>
      </c>
      <c r="P277" s="1"/>
      <c r="S277" t="s">
        <v>28</v>
      </c>
      <c r="U277">
        <f>IF(OR($S277="",$T277=""),"",IFERROR($S277/$T277,0))</f>
      </c>
      <c r="V277">
        <f>IF($S277="","",
IF($K277="","",
IF(ISNUMBER(SEARCH("exempt",LOWER($K277))),0,
$S277*(VALUE(SUBSTITUTE($K277,"%",""))/100))))</f>
      </c>
      <c r="AB277">
        <f>IF($S277="","",
SUM($S277,$V277,$Z277,$W277,$Y277)-
IF($AA277="",0,VALUE($AA277)))</f>
      </c>
      <c r="AJ277" t="s">
        <v>933</v>
      </c>
      <c r="AR277">
        <f>IFERROR(LEFT($J277,FIND(" - ",$J277)-1),$J277)</f>
      </c>
      <c r="AU277">
        <f>IF($CJ277&gt;=1,INDEX($AS:$AS,$CI277+1),"")</f>
      </c>
      <c r="AV277">
        <f>IF($CJ277&gt;=2,INDEX($AS:$AS,$CI277+2),"")</f>
      </c>
      <c r="AW277">
        <f>IF($CJ277&gt;=3,INDEX($AS:$AS,$CI277+3),"")</f>
      </c>
      <c r="AX277">
        <f>IF($CJ277&gt;=4,INDEX($AS:$AS,$CI277+4),"")</f>
      </c>
      <c r="AY277">
        <f>IF($CJ277&gt;=5,INDEX($AS:$AS,$CI277+5),"")</f>
      </c>
      <c r="AZ277">
        <f>IF($CJ277&gt;=6,INDEX($AS:$AS,$CI277+6),"")</f>
      </c>
      <c r="BA277">
        <f>IF($CJ277&gt;=7,INDEX($AS:$AS,$CI277+7),"")</f>
      </c>
      <c r="BB277">
        <f>IF($CJ277&gt;=8,INDEX($AS:$AS,$CI277+8),"")</f>
      </c>
      <c r="BC277">
        <f>IF($CJ277&gt;=9,INDEX($AS:$AS,$CI277+9),"")</f>
      </c>
      <c r="BD277">
        <f>IF($CJ277&gt;=10,INDEX($AS:$AS,$CI277+10),"")</f>
      </c>
      <c r="BE277">
        <f>IF($CJ277&gt;=11,INDEX($AS:$AS,$CI277+11),"")</f>
      </c>
      <c r="BF277">
        <f>IF($CJ277&gt;=12,INDEX($AS:$AS,$CI277+12),"")</f>
      </c>
      <c r="BG277">
        <f>IF($CJ277&gt;=13,INDEX($AS:$AS,$CI277+13),"")</f>
      </c>
      <c r="BH277">
        <f>IF($CJ277&gt;=14,INDEX($AS:$AS,$CI277+14),"")</f>
      </c>
      <c r="BI277">
        <f>IF($CJ277&gt;=15,INDEX($AS:$AS,$CI277+15),"")</f>
      </c>
      <c r="BJ277">
        <f>IF($CJ277&gt;=16,INDEX($AS:$AS,$CI277+16),"")</f>
      </c>
      <c r="BK277">
        <f>IF($CJ277&gt;=17,INDEX($AS:$AS,$CI277+17),"")</f>
      </c>
      <c r="BL277">
        <f>IF($CJ277&gt;=18,INDEX($AS:$AS,$CI277+18),"")</f>
      </c>
      <c r="BM277">
        <f>IF($CJ277&gt;=19,INDEX($AS:$AS,$CI277+19),"")</f>
      </c>
      <c r="BN277">
        <f>IF($CJ277&gt;=20,INDEX($AS:$AS,$CI277+20),"")</f>
      </c>
      <c r="BO277">
        <f>IF($CJ277&gt;=21,INDEX($AS:$AS,$CI277+21),"")</f>
      </c>
      <c r="BP277">
        <f>IF($CJ277&gt;=22,INDEX($AS:$AS,$CI277+22),"")</f>
      </c>
      <c r="BQ277">
        <f>IF($CJ277&gt;=23,INDEX($AS:$AS,$CI277+23),"")</f>
      </c>
      <c r="BR277">
        <f>IF($CJ277&gt;=24,INDEX($AS:$AS,$CI277+24),"")</f>
      </c>
      <c r="BS277">
        <f>IF($CJ277&gt;=25,INDEX($AS:$AS,$CI277+25),"")</f>
      </c>
      <c r="BT277">
        <f>IF($CJ277&gt;=26,INDEX($AS:$AS,$CI277+26),"")</f>
      </c>
      <c r="BU277">
        <f>IF($CJ277&gt;=27,INDEX($AS:$AS,$CI277+27),"")</f>
      </c>
      <c r="BV277">
        <f>IF($CJ277&gt;=28,INDEX($AS:$AS,$CI277+28),"")</f>
      </c>
      <c r="BW277">
        <f>IF($CJ277&gt;=29,INDEX($AS:$AS,$CI277+29),"")</f>
      </c>
      <c r="BX277">
        <f>IF($CJ277&gt;=30,INDEX($AS:$AS,$CI277+30),"")</f>
      </c>
      <c r="BY277">
        <f>IF($CJ277&gt;=31,INDEX($AS:$AS,$CI277+31),"")</f>
      </c>
      <c r="BZ277">
        <f>IF($CJ277&gt;=32,INDEX($AS:$AS,$CI277+32),"")</f>
      </c>
      <c r="CA277">
        <f>IF($CJ277&gt;=33,INDEX($AS:$AS,$CI277+33),"")</f>
      </c>
      <c r="CB277">
        <f>IF($CJ277&gt;=34,INDEX($AS:$AS,$CI277+34),"")</f>
      </c>
      <c r="CC277">
        <f>IF($CJ277&gt;=35,INDEX($AS:$AS,$CI277+35),"")</f>
      </c>
      <c r="CD277">
        <f>IF($CJ277&gt;=36,INDEX($AS:$AS,$CI277+36),"")</f>
      </c>
      <c r="CE277">
        <f>IF($CJ277&gt;=37,INDEX($AS:$AS,$CI277+37),"")</f>
      </c>
      <c r="CF277">
        <f>IF($CJ277&gt;=38,INDEX($AS:$AS,$CI277+38),"")</f>
      </c>
      <c r="CG277">
        <f>IF($CJ277&gt;=39,INDEX($AS:$AS,$CI277+39),"")</f>
      </c>
      <c r="CH277">
        <f>IF($CJ277&gt;=40,INDEX($AS:$AS,$CI277+40),"")</f>
      </c>
      <c r="CI277">
        <f>IFERROR(MATCH($AR277,$AS$2:$AS$133,0)+1,0)</f>
      </c>
      <c r="CJ277">
        <f>IFERROR(INDEX($AT$2:$AT$133,MATCH($AR277,$AS$2:$AS$133,0)),0)</f>
      </c>
      <c r="CK277">
        <f>IFERROR(LEFT($O277,FIND(" - ",$O277)-1),$O277)</f>
      </c>
      <c r="CL277" t="s">
        <v>132</v>
      </c>
      <c r="CN277">
        <f>IF($DI277&gt;=1,INDEX($CL:$CL,$DH277+1),"")</f>
      </c>
      <c r="CO277">
        <f>IF($DI277&gt;=2,INDEX($CL:$CL,$DH277+2),"")</f>
      </c>
      <c r="CP277">
        <f>IF($DI277&gt;=3,INDEX($CL:$CL,$DH277+3),"")</f>
      </c>
      <c r="CQ277">
        <f>IF($DI277&gt;=4,INDEX($CL:$CL,$DH277+4),"")</f>
      </c>
      <c r="CR277">
        <f>IF($DI277&gt;=5,INDEX($CL:$CL,$DH277+5),"")</f>
      </c>
      <c r="CS277">
        <f>IF($DI277&gt;=6,INDEX($CL:$CL,$DH277+6),"")</f>
      </c>
      <c r="CT277">
        <f>IF($DI277&gt;=7,INDEX($CL:$CL,$DH277+7),"")</f>
      </c>
      <c r="CU277">
        <f>IF($DI277&gt;=8,INDEX($CL:$CL,$DH277+8),"")</f>
      </c>
      <c r="CV277">
        <f>IF($DI277&gt;=9,INDEX($CL:$CL,$DH277+9),"")</f>
      </c>
      <c r="CW277">
        <f>IF($DI277&gt;=10,INDEX($CL:$CL,$DH277+10),"")</f>
      </c>
      <c r="CX277">
        <f>IF($DI277&gt;=11,INDEX($CL:$CL,$DH277+11),"")</f>
      </c>
      <c r="CY277">
        <f>IF($DI277&gt;=12,INDEX($CL:$CL,$DH277+12),"")</f>
      </c>
      <c r="CZ277">
        <f>IF($DI277&gt;=13,INDEX($CL:$CL,$DH277+13),"")</f>
      </c>
      <c r="DA277">
        <f>IF($DI277&gt;=14,INDEX($CL:$CL,$DH277+14),"")</f>
      </c>
      <c r="DB277">
        <f>IF($DI277&gt;=15,INDEX($CL:$CL,$DH277+15),"")</f>
      </c>
      <c r="DC277">
        <f>IF($DI277&gt;=16,INDEX($CL:$CL,$DH277+16),"")</f>
      </c>
      <c r="DD277">
        <f>IF($DI277&gt;=17,INDEX($CL:$CL,$DH277+17),"")</f>
      </c>
      <c r="DE277">
        <f>IF($DI277&gt;=18,INDEX($CL:$CL,$DH277+18),"")</f>
      </c>
      <c r="DF277">
        <f>IF($DI277&gt;=19,INDEX($CL:$CL,$DH277+19),"")</f>
      </c>
      <c r="DG277">
        <f>IF($DI277&gt;=20,INDEX($CL:$CL,$DH277+20),"")</f>
      </c>
      <c r="DH277">
        <f>IFERROR(MATCH($CK277,$CL$2:$CL$1558,0)+1,0)</f>
      </c>
      <c r="DI277">
        <f>IFERROR(INDEX($CM$2:$CM$1558,MATCH($CK277,$CL$2:$CL$1558,0)),0)</f>
      </c>
      <c r="DJ277">
        <f>IFERROR(INDEX($AQ:$AQ,MATCH($K277,$AP:$AP,0))&amp;"","")</f>
      </c>
      <c r="DN277">
        <f>IF($GQ277&gt;=1,INDEX($DK:$DK,$GP277+1),"")</f>
      </c>
      <c r="DO277">
        <f>IF($GQ277&gt;=2,INDEX($DK:$DK,$GP277+2),"")</f>
      </c>
      <c r="DP277">
        <f>IF($GQ277&gt;=3,INDEX($DK:$DK,$GP277+3),"")</f>
      </c>
      <c r="DQ277">
        <f>IF($GQ277&gt;=4,INDEX($DK:$DK,$GP277+4),"")</f>
      </c>
      <c r="DR277">
        <f>IF($GQ277&gt;=5,INDEX($DK:$DK,$GP277+5),"")</f>
      </c>
      <c r="DS277">
        <f>IF($GQ277&gt;=6,INDEX($DK:$DK,$GP277+6),"")</f>
      </c>
      <c r="DT277">
        <f>IF($GQ277&gt;=7,INDEX($DK:$DK,$GP277+7),"")</f>
      </c>
      <c r="DU277">
        <f>IF($GQ277&gt;=8,INDEX($DK:$DK,$GP277+8),"")</f>
      </c>
      <c r="DV277">
        <f>IF($GQ277&gt;=9,INDEX($DK:$DK,$GP277+9),"")</f>
      </c>
      <c r="DW277">
        <f>IF($GQ277&gt;=10,INDEX($DK:$DK,$GP277+10),"")</f>
      </c>
      <c r="DX277">
        <f>IF($GQ277&gt;=11,INDEX($DK:$DK,$GP277+11),"")</f>
      </c>
      <c r="DY277">
        <f>IF($GQ277&gt;=12,INDEX($DK:$DK,$GP277+12),"")</f>
      </c>
      <c r="DZ277">
        <f>IF($GQ277&gt;=13,INDEX($DK:$DK,$GP277+13),"")</f>
      </c>
      <c r="EA277">
        <f>IF($GQ277&gt;=14,INDEX($DK:$DK,$GP277+14),"")</f>
      </c>
      <c r="EB277">
        <f>IF($GQ277&gt;=15,INDEX($DK:$DK,$GP277+15),"")</f>
      </c>
      <c r="EC277">
        <f>IF($GQ277&gt;=16,INDEX($DK:$DK,$GP277+16),"")</f>
      </c>
      <c r="ED277">
        <f>IF($GQ277&gt;=17,INDEX($DK:$DK,$GP277+17),"")</f>
      </c>
      <c r="EE277">
        <f>IF($GQ277&gt;=18,INDEX($DK:$DK,$GP277+18),"")</f>
      </c>
      <c r="EF277">
        <f>IF($GQ277&gt;=19,INDEX($DK:$DK,$GP277+19),"")</f>
      </c>
      <c r="EG277">
        <f>IF($GQ277&gt;=20,INDEX($DK:$DK,$GP277+20),"")</f>
      </c>
      <c r="EH277">
        <f>IF($GQ277&gt;=21,INDEX($DK:$DK,$GP277+21),"")</f>
      </c>
      <c r="EI277">
        <f>IF($GQ277&gt;=22,INDEX($DK:$DK,$GP277+22),"")</f>
      </c>
      <c r="EJ277">
        <f>IF($GQ277&gt;=23,INDEX($DK:$DK,$GP277+23),"")</f>
      </c>
      <c r="EK277">
        <f>IF($GQ277&gt;=24,INDEX($DK:$DK,$GP277+24),"")</f>
      </c>
      <c r="EL277">
        <f>IF($GQ277&gt;=25,INDEX($DK:$DK,$GP277+25),"")</f>
      </c>
      <c r="EM277">
        <f>IF($GQ277&gt;=26,INDEX($DK:$DK,$GP277+26),"")</f>
      </c>
      <c r="EN277">
        <f>IF($GQ277&gt;=27,INDEX($DK:$DK,$GP277+27),"")</f>
      </c>
      <c r="EO277">
        <f>IF($GQ277&gt;=28,INDEX($DK:$DK,$GP277+28),"")</f>
      </c>
      <c r="EP277">
        <f>IF($GQ277&gt;=29,INDEX($DK:$DK,$GP277+29),"")</f>
      </c>
      <c r="EQ277">
        <f>IF($GQ277&gt;=30,INDEX($DK:$DK,$GP277+30),"")</f>
      </c>
      <c r="ER277">
        <f>IF($GQ277&gt;=31,INDEX($DK:$DK,$GP277+31),"")</f>
      </c>
      <c r="ES277">
        <f>IF($GQ277&gt;=32,INDEX($DK:$DK,$GP277+32),"")</f>
      </c>
      <c r="ET277">
        <f>IF($GQ277&gt;=33,INDEX($DK:$DK,$GP277+33),"")</f>
      </c>
      <c r="EU277">
        <f>IF($GQ277&gt;=34,INDEX($DK:$DK,$GP277+34),"")</f>
      </c>
      <c r="EV277">
        <f>IF($GQ277&gt;=35,INDEX($DK:$DK,$GP277+35),"")</f>
      </c>
      <c r="EW277">
        <f>IF($GQ277&gt;=36,INDEX($DK:$DK,$GP277+36),"")</f>
      </c>
      <c r="EX277">
        <f>IF($GQ277&gt;=37,INDEX($DK:$DK,$GP277+37),"")</f>
      </c>
      <c r="EY277">
        <f>IF($GQ277&gt;=38,INDEX($DK:$DK,$GP277+38),"")</f>
      </c>
      <c r="EZ277">
        <f>IF($GQ277&gt;=39,INDEX($DK:$DK,$GP277+39),"")</f>
      </c>
      <c r="FA277">
        <f>IF($GQ277&gt;=40,INDEX($DK:$DK,$GP277+40),"")</f>
      </c>
      <c r="FB277">
        <f>IF($GQ277&gt;=1,INDEX($DL:$DL,$GP277+1),"")</f>
      </c>
      <c r="FC277">
        <f>IF($GQ277&gt;=2,INDEX($DL:$DL,$GP277+2),"")</f>
      </c>
      <c r="FD277">
        <f>IF($GQ277&gt;=3,INDEX($DL:$DL,$GP277+3),"")</f>
      </c>
      <c r="FE277">
        <f>IF($GQ277&gt;=4,INDEX($DL:$DL,$GP277+4),"")</f>
      </c>
      <c r="FF277">
        <f>IF($GQ277&gt;=5,INDEX($DL:$DL,$GP277+5),"")</f>
      </c>
      <c r="FG277">
        <f>IF($GQ277&gt;=6,INDEX($DL:$DL,$GP277+6),"")</f>
      </c>
      <c r="FH277">
        <f>IF($GQ277&gt;=7,INDEX($DL:$DL,$GP277+7),"")</f>
      </c>
      <c r="FI277">
        <f>IF($GQ277&gt;=8,INDEX($DL:$DL,$GP277+8),"")</f>
      </c>
      <c r="FJ277">
        <f>IF($GQ277&gt;=9,INDEX($DL:$DL,$GP277+9),"")</f>
      </c>
      <c r="FK277">
        <f>IF($GQ277&gt;=10,INDEX($DL:$DL,$GP277+10),"")</f>
      </c>
      <c r="FL277">
        <f>IF($GQ277&gt;=11,INDEX($DL:$DL,$GP277+11),"")</f>
      </c>
      <c r="FM277">
        <f>IF($GQ277&gt;=12,INDEX($DL:$DL,$GP277+12),"")</f>
      </c>
      <c r="FN277">
        <f>IF($GQ277&gt;=13,INDEX($DL:$DL,$GP277+13),"")</f>
      </c>
      <c r="FO277">
        <f>IF($GQ277&gt;=14,INDEX($DL:$DL,$GP277+14),"")</f>
      </c>
      <c r="FP277">
        <f>IF($GQ277&gt;=15,INDEX($DL:$DL,$GP277+15),"")</f>
      </c>
      <c r="FQ277">
        <f>IF($GQ277&gt;=16,INDEX($DL:$DL,$GP277+16),"")</f>
      </c>
      <c r="FR277">
        <f>IF($GQ277&gt;=17,INDEX($DL:$DL,$GP277+17),"")</f>
      </c>
      <c r="FS277">
        <f>IF($GQ277&gt;=18,INDEX($DL:$DL,$GP277+18),"")</f>
      </c>
      <c r="FT277">
        <f>IF($GQ277&gt;=19,INDEX($DL:$DL,$GP277+19),"")</f>
      </c>
      <c r="FU277">
        <f>IF($GQ277&gt;=20,INDEX($DL:$DL,$GP277+20),"")</f>
      </c>
      <c r="FV277">
        <f>IF($GQ277&gt;=21,INDEX($DL:$DL,$GP277+21),"")</f>
      </c>
      <c r="FW277">
        <f>IF($GQ277&gt;=22,INDEX($DL:$DL,$GP277+22),"")</f>
      </c>
      <c r="FX277">
        <f>IF($GQ277&gt;=23,INDEX($DL:$DL,$GP277+23),"")</f>
      </c>
      <c r="FY277">
        <f>IF($GQ277&gt;=24,INDEX($DL:$DL,$GP277+24),"")</f>
      </c>
      <c r="FZ277">
        <f>IF($GQ277&gt;=25,INDEX($DL:$DL,$GP277+25),"")</f>
      </c>
      <c r="GA277">
        <f>IF($GQ277&gt;=26,INDEX($DL:$DL,$GP277+26),"")</f>
      </c>
      <c r="GB277">
        <f>IF($GQ277&gt;=27,INDEX($DL:$DL,$GP277+27),"")</f>
      </c>
      <c r="GC277">
        <f>IF($GQ277&gt;=28,INDEX($DL:$DL,$GP277+28),"")</f>
      </c>
      <c r="GD277">
        <f>IF($GQ277&gt;=29,INDEX($DL:$DL,$GP277+29),"")</f>
      </c>
      <c r="GE277">
        <f>IF($GQ277&gt;=30,INDEX($DL:$DL,$GP277+30),"")</f>
      </c>
      <c r="GF277">
        <f>IF($GQ277&gt;=31,INDEX($DL:$DL,$GP277+31),"")</f>
      </c>
      <c r="GG277">
        <f>IF($GQ277&gt;=32,INDEX($DL:$DL,$GP277+32),"")</f>
      </c>
      <c r="GH277">
        <f>IF($GQ277&gt;=33,INDEX($DL:$DL,$GP277+33),"")</f>
      </c>
      <c r="GI277">
        <f>IF($GQ277&gt;=34,INDEX($DL:$DL,$GP277+34),"")</f>
      </c>
      <c r="GJ277">
        <f>IF($GQ277&gt;=35,INDEX($DL:$DL,$GP277+35),"")</f>
      </c>
      <c r="GK277">
        <f>IF($GQ277&gt;=36,INDEX($DL:$DL,$GP277+36),"")</f>
      </c>
      <c r="GL277">
        <f>IF($GQ277&gt;=37,INDEX($DL:$DL,$GP277+37),"")</f>
      </c>
      <c r="GM277">
        <f>IF($GQ277&gt;=38,INDEX($DL:$DL,$GP277+38),"")</f>
      </c>
      <c r="GN277">
        <f>IF($GQ277&gt;=39,INDEX($DL:$DL,$GP277+39),"")</f>
      </c>
      <c r="GO277">
        <f>IF($GQ277&gt;=40,INDEX($DL:$DL,$GP277+40),"")</f>
      </c>
      <c r="GP277">
        <f>IFERROR(MATCH($DJ277,$DK$2:$DK$148,0)+1,0)</f>
      </c>
      <c r="GQ277">
        <f>IFERROR(INDEX($DM$2:$DM$148,MATCH($DJ277,$DK$2:$DK$148,0)),0)</f>
      </c>
      <c r="GR277">
        <f>IFERROR(MATCH($L277,$DN$277:$FA$277,0),0)</f>
      </c>
      <c r="GS277">
        <f>IF($GR277&gt;0,INDEX($FB$277:$GO$277,$GR277),"")</f>
      </c>
      <c r="GT277" t="s">
        <v>91</v>
      </c>
      <c r="GV277">
        <f>IF($JE277&gt;=1,INDEX($GT:$GT,$JD277+1),"")</f>
      </c>
      <c r="GW277">
        <f>IF($JE277&gt;=2,INDEX($GT:$GT,$JD277+2),"")</f>
      </c>
      <c r="GX277">
        <f>IF($JE277&gt;=3,INDEX($GT:$GT,$JD277+3),"")</f>
      </c>
      <c r="GY277">
        <f>IF($JE277&gt;=4,INDEX($GT:$GT,$JD277+4),"")</f>
      </c>
      <c r="GZ277">
        <f>IF($JE277&gt;=5,INDEX($GT:$GT,$JD277+5),"")</f>
      </c>
      <c r="HA277">
        <f>IF($JE277&gt;=6,INDEX($GT:$GT,$JD277+6),"")</f>
      </c>
      <c r="HB277">
        <f>IF($JE277&gt;=7,INDEX($GT:$GT,$JD277+7),"")</f>
      </c>
      <c r="HC277">
        <f>IF($JE277&gt;=8,INDEX($GT:$GT,$JD277+8),"")</f>
      </c>
      <c r="HD277">
        <f>IF($JE277&gt;=9,INDEX($GT:$GT,$JD277+9),"")</f>
      </c>
      <c r="HE277">
        <f>IF($JE277&gt;=10,INDEX($GT:$GT,$JD277+10),"")</f>
      </c>
      <c r="HF277">
        <f>IF($JE277&gt;=11,INDEX($GT:$GT,$JD277+11),"")</f>
      </c>
      <c r="HG277">
        <f>IF($JE277&gt;=12,INDEX($GT:$GT,$JD277+12),"")</f>
      </c>
      <c r="HH277">
        <f>IF($JE277&gt;=13,INDEX($GT:$GT,$JD277+13),"")</f>
      </c>
      <c r="HI277">
        <f>IF($JE277&gt;=14,INDEX($GT:$GT,$JD277+14),"")</f>
      </c>
      <c r="HJ277">
        <f>IF($JE277&gt;=15,INDEX($GT:$GT,$JD277+15),"")</f>
      </c>
      <c r="HK277">
        <f>IF($JE277&gt;=16,INDEX($GT:$GT,$JD277+16),"")</f>
      </c>
      <c r="HL277">
        <f>IF($JE277&gt;=17,INDEX($GT:$GT,$JD277+17),"")</f>
      </c>
      <c r="HM277">
        <f>IF($JE277&gt;=18,INDEX($GT:$GT,$JD277+18),"")</f>
      </c>
      <c r="HN277">
        <f>IF($JE277&gt;=19,INDEX($GT:$GT,$JD277+19),"")</f>
      </c>
      <c r="HO277">
        <f>IF($JE277&gt;=20,INDEX($GT:$GT,$JD277+20),"")</f>
      </c>
      <c r="HP277">
        <f>IF($JE277&gt;=21,INDEX($GT:$GT,$JD277+21),"")</f>
      </c>
      <c r="HQ277">
        <f>IF($JE277&gt;=22,INDEX($GT:$GT,$JD277+22),"")</f>
      </c>
      <c r="HR277">
        <f>IF($JE277&gt;=23,INDEX($GT:$GT,$JD277+23),"")</f>
      </c>
      <c r="HS277">
        <f>IF($JE277&gt;=24,INDEX($GT:$GT,$JD277+24),"")</f>
      </c>
      <c r="HT277">
        <f>IF($JE277&gt;=25,INDEX($GT:$GT,$JD277+25),"")</f>
      </c>
      <c r="HU277">
        <f>IF($JE277&gt;=26,INDEX($GT:$GT,$JD277+26),"")</f>
      </c>
      <c r="HV277">
        <f>IF($JE277&gt;=27,INDEX($GT:$GT,$JD277+27),"")</f>
      </c>
      <c r="HW277">
        <f>IF($JE277&gt;=28,INDEX($GT:$GT,$JD277+28),"")</f>
      </c>
      <c r="HX277">
        <f>IF($JE277&gt;=29,INDEX($GT:$GT,$JD277+29),"")</f>
      </c>
      <c r="HY277">
        <f>IF($JE277&gt;=30,INDEX($GT:$GT,$JD277+30),"")</f>
      </c>
      <c r="HZ277">
        <f>IF($JE277&gt;=31,INDEX($GT:$GT,$JD277+31),"")</f>
      </c>
      <c r="IA277">
        <f>IF($JE277&gt;=32,INDEX($GT:$GT,$JD277+32),"")</f>
      </c>
      <c r="IB277">
        <f>IF($JE277&gt;=33,INDEX($GT:$GT,$JD277+33),"")</f>
      </c>
      <c r="IC277">
        <f>IF($JE277&gt;=34,INDEX($GT:$GT,$JD277+34),"")</f>
      </c>
      <c r="ID277">
        <f>IF($JE277&gt;=35,INDEX($GT:$GT,$JD277+35),"")</f>
      </c>
      <c r="IE277">
        <f>IF($JE277&gt;=36,INDEX($GT:$GT,$JD277+36),"")</f>
      </c>
      <c r="IF277">
        <f>IF($JE277&gt;=37,INDEX($GT:$GT,$JD277+37),"")</f>
      </c>
      <c r="IG277">
        <f>IF($JE277&gt;=38,INDEX($GT:$GT,$JD277+38),"")</f>
      </c>
      <c r="IH277">
        <f>IF($JE277&gt;=39,INDEX($GT:$GT,$JD277+39),"")</f>
      </c>
      <c r="II277">
        <f>IF($JE277&gt;=40,INDEX($GT:$GT,$JD277+40),"")</f>
      </c>
      <c r="IJ277">
        <f>IF($JE277&gt;=41,INDEX($GT:$GT,$JD277+41),"")</f>
      </c>
      <c r="IK277">
        <f>IF($JE277&gt;=42,INDEX($GT:$GT,$JD277+42),"")</f>
      </c>
      <c r="IL277">
        <f>IF($JE277&gt;=43,INDEX($GT:$GT,$JD277+43),"")</f>
      </c>
      <c r="IM277">
        <f>IF($JE277&gt;=44,INDEX($GT:$GT,$JD277+44),"")</f>
      </c>
      <c r="IN277">
        <f>IF($JE277&gt;=45,INDEX($GT:$GT,$JD277+45),"")</f>
      </c>
      <c r="IO277">
        <f>IF($JE277&gt;=46,INDEX($GT:$GT,$JD277+46),"")</f>
      </c>
      <c r="IP277">
        <f>IF($JE277&gt;=47,INDEX($GT:$GT,$JD277+47),"")</f>
      </c>
      <c r="IQ277">
        <f>IF($JE277&gt;=48,INDEX($GT:$GT,$JD277+48),"")</f>
      </c>
      <c r="IR277">
        <f>IF($JE277&gt;=49,INDEX($GT:$GT,$JD277+49),"")</f>
      </c>
      <c r="IS277">
        <f>IF($JE277&gt;=50,INDEX($GT:$GT,$JD277+50),"")</f>
      </c>
      <c r="IT277">
        <f>IF($JE277&gt;=51,INDEX($GT:$GT,$JD277+51),"")</f>
      </c>
      <c r="IU277">
        <f>IF($JE277&gt;=52,INDEX($GT:$GT,$JD277+52),"")</f>
      </c>
      <c r="IV277">
        <f>IF($JE277&gt;=53,INDEX($GT:$GT,$JD277+53),"")</f>
      </c>
      <c r="IW277">
        <f>IF($JE277&gt;=54,INDEX($GT:$GT,$JD277+54),"")</f>
      </c>
      <c r="IX277">
        <f>IF($JE277&gt;=55,INDEX($GT:$GT,$JD277+55),"")</f>
      </c>
      <c r="IY277">
        <f>IF($JE277&gt;=56,INDEX($GT:$GT,$JD277+56),"")</f>
      </c>
      <c r="IZ277">
        <f>IF($JE277&gt;=57,INDEX($GT:$GT,$JD277+57),"")</f>
      </c>
      <c r="JA277">
        <f>IF($JE277&gt;=58,INDEX($GT:$GT,$JD277+58),"")</f>
      </c>
      <c r="JB277">
        <f>IF($JE277&gt;=59,INDEX($GT:$GT,$JD277+59),"")</f>
      </c>
      <c r="JC277">
        <f>IF($JE277&gt;=60,INDEX($GT:$GT,$JD277+60),"")</f>
      </c>
      <c r="JD277">
        <f>IFERROR(MATCH($GS277,$GT$2:$GT$322,0)+1,0)</f>
      </c>
      <c r="JE277">
        <f>IFERROR(INDEX($GU$2:$GU$322,MATCH($GS277,$GT$2:$GT$322,0)),0)</f>
      </c>
      <c r="JF277" t="s">
        <v>28</v>
      </c>
      <c r="JG277" t="s">
        <v>28</v>
      </c>
    </row>
    <row r="278" spans="1:267" x14ac:dyDescent="0.25">
      <c r="J278" s="1"/>
      <c r="K278" s="1"/>
      <c r="L278" s="1"/>
      <c r="M278" s="1"/>
      <c r="N278" s="1">
        <f>IFERROR(IF(FIND(" - ",$J278)&gt;0,MID($J278,FIND(" - ",$J278)+3,LEN($J278)),""),"")</f>
      </c>
      <c r="P278" s="1"/>
      <c r="S278" t="s">
        <v>28</v>
      </c>
      <c r="U278">
        <f>IF(OR($S278="",$T278=""),"",IFERROR($S278/$T278,0))</f>
      </c>
      <c r="V278">
        <f>IF($S278="","",
IF($K278="","",
IF(ISNUMBER(SEARCH("exempt",LOWER($K278))),0,
$S278*(VALUE(SUBSTITUTE($K278,"%",""))/100))))</f>
      </c>
      <c r="AB278">
        <f>IF($S278="","",
SUM($S278,$V278,$Z278,$W278,$Y278)-
IF($AA278="",0,VALUE($AA278)))</f>
      </c>
      <c r="AJ278" t="s">
        <v>934</v>
      </c>
      <c r="AR278">
        <f>IFERROR(LEFT($J278,FIND(" - ",$J278)-1),$J278)</f>
      </c>
      <c r="AU278">
        <f>IF($CJ278&gt;=1,INDEX($AS:$AS,$CI278+1),"")</f>
      </c>
      <c r="AV278">
        <f>IF($CJ278&gt;=2,INDEX($AS:$AS,$CI278+2),"")</f>
      </c>
      <c r="AW278">
        <f>IF($CJ278&gt;=3,INDEX($AS:$AS,$CI278+3),"")</f>
      </c>
      <c r="AX278">
        <f>IF($CJ278&gt;=4,INDEX($AS:$AS,$CI278+4),"")</f>
      </c>
      <c r="AY278">
        <f>IF($CJ278&gt;=5,INDEX($AS:$AS,$CI278+5),"")</f>
      </c>
      <c r="AZ278">
        <f>IF($CJ278&gt;=6,INDEX($AS:$AS,$CI278+6),"")</f>
      </c>
      <c r="BA278">
        <f>IF($CJ278&gt;=7,INDEX($AS:$AS,$CI278+7),"")</f>
      </c>
      <c r="BB278">
        <f>IF($CJ278&gt;=8,INDEX($AS:$AS,$CI278+8),"")</f>
      </c>
      <c r="BC278">
        <f>IF($CJ278&gt;=9,INDEX($AS:$AS,$CI278+9),"")</f>
      </c>
      <c r="BD278">
        <f>IF($CJ278&gt;=10,INDEX($AS:$AS,$CI278+10),"")</f>
      </c>
      <c r="BE278">
        <f>IF($CJ278&gt;=11,INDEX($AS:$AS,$CI278+11),"")</f>
      </c>
      <c r="BF278">
        <f>IF($CJ278&gt;=12,INDEX($AS:$AS,$CI278+12),"")</f>
      </c>
      <c r="BG278">
        <f>IF($CJ278&gt;=13,INDEX($AS:$AS,$CI278+13),"")</f>
      </c>
      <c r="BH278">
        <f>IF($CJ278&gt;=14,INDEX($AS:$AS,$CI278+14),"")</f>
      </c>
      <c r="BI278">
        <f>IF($CJ278&gt;=15,INDEX($AS:$AS,$CI278+15),"")</f>
      </c>
      <c r="BJ278">
        <f>IF($CJ278&gt;=16,INDEX($AS:$AS,$CI278+16),"")</f>
      </c>
      <c r="BK278">
        <f>IF($CJ278&gt;=17,INDEX($AS:$AS,$CI278+17),"")</f>
      </c>
      <c r="BL278">
        <f>IF($CJ278&gt;=18,INDEX($AS:$AS,$CI278+18),"")</f>
      </c>
      <c r="BM278">
        <f>IF($CJ278&gt;=19,INDEX($AS:$AS,$CI278+19),"")</f>
      </c>
      <c r="BN278">
        <f>IF($CJ278&gt;=20,INDEX($AS:$AS,$CI278+20),"")</f>
      </c>
      <c r="BO278">
        <f>IF($CJ278&gt;=21,INDEX($AS:$AS,$CI278+21),"")</f>
      </c>
      <c r="BP278">
        <f>IF($CJ278&gt;=22,INDEX($AS:$AS,$CI278+22),"")</f>
      </c>
      <c r="BQ278">
        <f>IF($CJ278&gt;=23,INDEX($AS:$AS,$CI278+23),"")</f>
      </c>
      <c r="BR278">
        <f>IF($CJ278&gt;=24,INDEX($AS:$AS,$CI278+24),"")</f>
      </c>
      <c r="BS278">
        <f>IF($CJ278&gt;=25,INDEX($AS:$AS,$CI278+25),"")</f>
      </c>
      <c r="BT278">
        <f>IF($CJ278&gt;=26,INDEX($AS:$AS,$CI278+26),"")</f>
      </c>
      <c r="BU278">
        <f>IF($CJ278&gt;=27,INDEX($AS:$AS,$CI278+27),"")</f>
      </c>
      <c r="BV278">
        <f>IF($CJ278&gt;=28,INDEX($AS:$AS,$CI278+28),"")</f>
      </c>
      <c r="BW278">
        <f>IF($CJ278&gt;=29,INDEX($AS:$AS,$CI278+29),"")</f>
      </c>
      <c r="BX278">
        <f>IF($CJ278&gt;=30,INDEX($AS:$AS,$CI278+30),"")</f>
      </c>
      <c r="BY278">
        <f>IF($CJ278&gt;=31,INDEX($AS:$AS,$CI278+31),"")</f>
      </c>
      <c r="BZ278">
        <f>IF($CJ278&gt;=32,INDEX($AS:$AS,$CI278+32),"")</f>
      </c>
      <c r="CA278">
        <f>IF($CJ278&gt;=33,INDEX($AS:$AS,$CI278+33),"")</f>
      </c>
      <c r="CB278">
        <f>IF($CJ278&gt;=34,INDEX($AS:$AS,$CI278+34),"")</f>
      </c>
      <c r="CC278">
        <f>IF($CJ278&gt;=35,INDEX($AS:$AS,$CI278+35),"")</f>
      </c>
      <c r="CD278">
        <f>IF($CJ278&gt;=36,INDEX($AS:$AS,$CI278+36),"")</f>
      </c>
      <c r="CE278">
        <f>IF($CJ278&gt;=37,INDEX($AS:$AS,$CI278+37),"")</f>
      </c>
      <c r="CF278">
        <f>IF($CJ278&gt;=38,INDEX($AS:$AS,$CI278+38),"")</f>
      </c>
      <c r="CG278">
        <f>IF($CJ278&gt;=39,INDEX($AS:$AS,$CI278+39),"")</f>
      </c>
      <c r="CH278">
        <f>IF($CJ278&gt;=40,INDEX($AS:$AS,$CI278+40),"")</f>
      </c>
      <c r="CI278">
        <f>IFERROR(MATCH($AR278,$AS$2:$AS$133,0)+1,0)</f>
      </c>
      <c r="CJ278">
        <f>IFERROR(INDEX($AT$2:$AT$133,MATCH($AR278,$AS$2:$AS$133,0)),0)</f>
      </c>
      <c r="CK278">
        <f>IFERROR(LEFT($O278,FIND(" - ",$O278)-1),$O278)</f>
      </c>
      <c r="CL278" t="s">
        <v>142</v>
      </c>
      <c r="CN278">
        <f>IF($DI278&gt;=1,INDEX($CL:$CL,$DH278+1),"")</f>
      </c>
      <c r="CO278">
        <f>IF($DI278&gt;=2,INDEX($CL:$CL,$DH278+2),"")</f>
      </c>
      <c r="CP278">
        <f>IF($DI278&gt;=3,INDEX($CL:$CL,$DH278+3),"")</f>
      </c>
      <c r="CQ278">
        <f>IF($DI278&gt;=4,INDEX($CL:$CL,$DH278+4),"")</f>
      </c>
      <c r="CR278">
        <f>IF($DI278&gt;=5,INDEX($CL:$CL,$DH278+5),"")</f>
      </c>
      <c r="CS278">
        <f>IF($DI278&gt;=6,INDEX($CL:$CL,$DH278+6),"")</f>
      </c>
      <c r="CT278">
        <f>IF($DI278&gt;=7,INDEX($CL:$CL,$DH278+7),"")</f>
      </c>
      <c r="CU278">
        <f>IF($DI278&gt;=8,INDEX($CL:$CL,$DH278+8),"")</f>
      </c>
      <c r="CV278">
        <f>IF($DI278&gt;=9,INDEX($CL:$CL,$DH278+9),"")</f>
      </c>
      <c r="CW278">
        <f>IF($DI278&gt;=10,INDEX($CL:$CL,$DH278+10),"")</f>
      </c>
      <c r="CX278">
        <f>IF($DI278&gt;=11,INDEX($CL:$CL,$DH278+11),"")</f>
      </c>
      <c r="CY278">
        <f>IF($DI278&gt;=12,INDEX($CL:$CL,$DH278+12),"")</f>
      </c>
      <c r="CZ278">
        <f>IF($DI278&gt;=13,INDEX($CL:$CL,$DH278+13),"")</f>
      </c>
      <c r="DA278">
        <f>IF($DI278&gt;=14,INDEX($CL:$CL,$DH278+14),"")</f>
      </c>
      <c r="DB278">
        <f>IF($DI278&gt;=15,INDEX($CL:$CL,$DH278+15),"")</f>
      </c>
      <c r="DC278">
        <f>IF($DI278&gt;=16,INDEX($CL:$CL,$DH278+16),"")</f>
      </c>
      <c r="DD278">
        <f>IF($DI278&gt;=17,INDEX($CL:$CL,$DH278+17),"")</f>
      </c>
      <c r="DE278">
        <f>IF($DI278&gt;=18,INDEX($CL:$CL,$DH278+18),"")</f>
      </c>
      <c r="DF278">
        <f>IF($DI278&gt;=19,INDEX($CL:$CL,$DH278+19),"")</f>
      </c>
      <c r="DG278">
        <f>IF($DI278&gt;=20,INDEX($CL:$CL,$DH278+20),"")</f>
      </c>
      <c r="DH278">
        <f>IFERROR(MATCH($CK278,$CL$2:$CL$1558,0)+1,0)</f>
      </c>
      <c r="DI278">
        <f>IFERROR(INDEX($CM$2:$CM$1558,MATCH($CK278,$CL$2:$CL$1558,0)),0)</f>
      </c>
      <c r="DJ278">
        <f>IFERROR(INDEX($AQ:$AQ,MATCH($K278,$AP:$AP,0))&amp;"","")</f>
      </c>
      <c r="DN278">
        <f>IF($GQ278&gt;=1,INDEX($DK:$DK,$GP278+1),"")</f>
      </c>
      <c r="DO278">
        <f>IF($GQ278&gt;=2,INDEX($DK:$DK,$GP278+2),"")</f>
      </c>
      <c r="DP278">
        <f>IF($GQ278&gt;=3,INDEX($DK:$DK,$GP278+3),"")</f>
      </c>
      <c r="DQ278">
        <f>IF($GQ278&gt;=4,INDEX($DK:$DK,$GP278+4),"")</f>
      </c>
      <c r="DR278">
        <f>IF($GQ278&gt;=5,INDEX($DK:$DK,$GP278+5),"")</f>
      </c>
      <c r="DS278">
        <f>IF($GQ278&gt;=6,INDEX($DK:$DK,$GP278+6),"")</f>
      </c>
      <c r="DT278">
        <f>IF($GQ278&gt;=7,INDEX($DK:$DK,$GP278+7),"")</f>
      </c>
      <c r="DU278">
        <f>IF($GQ278&gt;=8,INDEX($DK:$DK,$GP278+8),"")</f>
      </c>
      <c r="DV278">
        <f>IF($GQ278&gt;=9,INDEX($DK:$DK,$GP278+9),"")</f>
      </c>
      <c r="DW278">
        <f>IF($GQ278&gt;=10,INDEX($DK:$DK,$GP278+10),"")</f>
      </c>
      <c r="DX278">
        <f>IF($GQ278&gt;=11,INDEX($DK:$DK,$GP278+11),"")</f>
      </c>
      <c r="DY278">
        <f>IF($GQ278&gt;=12,INDEX($DK:$DK,$GP278+12),"")</f>
      </c>
      <c r="DZ278">
        <f>IF($GQ278&gt;=13,INDEX($DK:$DK,$GP278+13),"")</f>
      </c>
      <c r="EA278">
        <f>IF($GQ278&gt;=14,INDEX($DK:$DK,$GP278+14),"")</f>
      </c>
      <c r="EB278">
        <f>IF($GQ278&gt;=15,INDEX($DK:$DK,$GP278+15),"")</f>
      </c>
      <c r="EC278">
        <f>IF($GQ278&gt;=16,INDEX($DK:$DK,$GP278+16),"")</f>
      </c>
      <c r="ED278">
        <f>IF($GQ278&gt;=17,INDEX($DK:$DK,$GP278+17),"")</f>
      </c>
      <c r="EE278">
        <f>IF($GQ278&gt;=18,INDEX($DK:$DK,$GP278+18),"")</f>
      </c>
      <c r="EF278">
        <f>IF($GQ278&gt;=19,INDEX($DK:$DK,$GP278+19),"")</f>
      </c>
      <c r="EG278">
        <f>IF($GQ278&gt;=20,INDEX($DK:$DK,$GP278+20),"")</f>
      </c>
      <c r="EH278">
        <f>IF($GQ278&gt;=21,INDEX($DK:$DK,$GP278+21),"")</f>
      </c>
      <c r="EI278">
        <f>IF($GQ278&gt;=22,INDEX($DK:$DK,$GP278+22),"")</f>
      </c>
      <c r="EJ278">
        <f>IF($GQ278&gt;=23,INDEX($DK:$DK,$GP278+23),"")</f>
      </c>
      <c r="EK278">
        <f>IF($GQ278&gt;=24,INDEX($DK:$DK,$GP278+24),"")</f>
      </c>
      <c r="EL278">
        <f>IF($GQ278&gt;=25,INDEX($DK:$DK,$GP278+25),"")</f>
      </c>
      <c r="EM278">
        <f>IF($GQ278&gt;=26,INDEX($DK:$DK,$GP278+26),"")</f>
      </c>
      <c r="EN278">
        <f>IF($GQ278&gt;=27,INDEX($DK:$DK,$GP278+27),"")</f>
      </c>
      <c r="EO278">
        <f>IF($GQ278&gt;=28,INDEX($DK:$DK,$GP278+28),"")</f>
      </c>
      <c r="EP278">
        <f>IF($GQ278&gt;=29,INDEX($DK:$DK,$GP278+29),"")</f>
      </c>
      <c r="EQ278">
        <f>IF($GQ278&gt;=30,INDEX($DK:$DK,$GP278+30),"")</f>
      </c>
      <c r="ER278">
        <f>IF($GQ278&gt;=31,INDEX($DK:$DK,$GP278+31),"")</f>
      </c>
      <c r="ES278">
        <f>IF($GQ278&gt;=32,INDEX($DK:$DK,$GP278+32),"")</f>
      </c>
      <c r="ET278">
        <f>IF($GQ278&gt;=33,INDEX($DK:$DK,$GP278+33),"")</f>
      </c>
      <c r="EU278">
        <f>IF($GQ278&gt;=34,INDEX($DK:$DK,$GP278+34),"")</f>
      </c>
      <c r="EV278">
        <f>IF($GQ278&gt;=35,INDEX($DK:$DK,$GP278+35),"")</f>
      </c>
      <c r="EW278">
        <f>IF($GQ278&gt;=36,INDEX($DK:$DK,$GP278+36),"")</f>
      </c>
      <c r="EX278">
        <f>IF($GQ278&gt;=37,INDEX($DK:$DK,$GP278+37),"")</f>
      </c>
      <c r="EY278">
        <f>IF($GQ278&gt;=38,INDEX($DK:$DK,$GP278+38),"")</f>
      </c>
      <c r="EZ278">
        <f>IF($GQ278&gt;=39,INDEX($DK:$DK,$GP278+39),"")</f>
      </c>
      <c r="FA278">
        <f>IF($GQ278&gt;=40,INDEX($DK:$DK,$GP278+40),"")</f>
      </c>
      <c r="FB278">
        <f>IF($GQ278&gt;=1,INDEX($DL:$DL,$GP278+1),"")</f>
      </c>
      <c r="FC278">
        <f>IF($GQ278&gt;=2,INDEX($DL:$DL,$GP278+2),"")</f>
      </c>
      <c r="FD278">
        <f>IF($GQ278&gt;=3,INDEX($DL:$DL,$GP278+3),"")</f>
      </c>
      <c r="FE278">
        <f>IF($GQ278&gt;=4,INDEX($DL:$DL,$GP278+4),"")</f>
      </c>
      <c r="FF278">
        <f>IF($GQ278&gt;=5,INDEX($DL:$DL,$GP278+5),"")</f>
      </c>
      <c r="FG278">
        <f>IF($GQ278&gt;=6,INDEX($DL:$DL,$GP278+6),"")</f>
      </c>
      <c r="FH278">
        <f>IF($GQ278&gt;=7,INDEX($DL:$DL,$GP278+7),"")</f>
      </c>
      <c r="FI278">
        <f>IF($GQ278&gt;=8,INDEX($DL:$DL,$GP278+8),"")</f>
      </c>
      <c r="FJ278">
        <f>IF($GQ278&gt;=9,INDEX($DL:$DL,$GP278+9),"")</f>
      </c>
      <c r="FK278">
        <f>IF($GQ278&gt;=10,INDEX($DL:$DL,$GP278+10),"")</f>
      </c>
      <c r="FL278">
        <f>IF($GQ278&gt;=11,INDEX($DL:$DL,$GP278+11),"")</f>
      </c>
      <c r="FM278">
        <f>IF($GQ278&gt;=12,INDEX($DL:$DL,$GP278+12),"")</f>
      </c>
      <c r="FN278">
        <f>IF($GQ278&gt;=13,INDEX($DL:$DL,$GP278+13),"")</f>
      </c>
      <c r="FO278">
        <f>IF($GQ278&gt;=14,INDEX($DL:$DL,$GP278+14),"")</f>
      </c>
      <c r="FP278">
        <f>IF($GQ278&gt;=15,INDEX($DL:$DL,$GP278+15),"")</f>
      </c>
      <c r="FQ278">
        <f>IF($GQ278&gt;=16,INDEX($DL:$DL,$GP278+16),"")</f>
      </c>
      <c r="FR278">
        <f>IF($GQ278&gt;=17,INDEX($DL:$DL,$GP278+17),"")</f>
      </c>
      <c r="FS278">
        <f>IF($GQ278&gt;=18,INDEX($DL:$DL,$GP278+18),"")</f>
      </c>
      <c r="FT278">
        <f>IF($GQ278&gt;=19,INDEX($DL:$DL,$GP278+19),"")</f>
      </c>
      <c r="FU278">
        <f>IF($GQ278&gt;=20,INDEX($DL:$DL,$GP278+20),"")</f>
      </c>
      <c r="FV278">
        <f>IF($GQ278&gt;=21,INDEX($DL:$DL,$GP278+21),"")</f>
      </c>
      <c r="FW278">
        <f>IF($GQ278&gt;=22,INDEX($DL:$DL,$GP278+22),"")</f>
      </c>
      <c r="FX278">
        <f>IF($GQ278&gt;=23,INDEX($DL:$DL,$GP278+23),"")</f>
      </c>
      <c r="FY278">
        <f>IF($GQ278&gt;=24,INDEX($DL:$DL,$GP278+24),"")</f>
      </c>
      <c r="FZ278">
        <f>IF($GQ278&gt;=25,INDEX($DL:$DL,$GP278+25),"")</f>
      </c>
      <c r="GA278">
        <f>IF($GQ278&gt;=26,INDEX($DL:$DL,$GP278+26),"")</f>
      </c>
      <c r="GB278">
        <f>IF($GQ278&gt;=27,INDEX($DL:$DL,$GP278+27),"")</f>
      </c>
      <c r="GC278">
        <f>IF($GQ278&gt;=28,INDEX($DL:$DL,$GP278+28),"")</f>
      </c>
      <c r="GD278">
        <f>IF($GQ278&gt;=29,INDEX($DL:$DL,$GP278+29),"")</f>
      </c>
      <c r="GE278">
        <f>IF($GQ278&gt;=30,INDEX($DL:$DL,$GP278+30),"")</f>
      </c>
      <c r="GF278">
        <f>IF($GQ278&gt;=31,INDEX($DL:$DL,$GP278+31),"")</f>
      </c>
      <c r="GG278">
        <f>IF($GQ278&gt;=32,INDEX($DL:$DL,$GP278+32),"")</f>
      </c>
      <c r="GH278">
        <f>IF($GQ278&gt;=33,INDEX($DL:$DL,$GP278+33),"")</f>
      </c>
      <c r="GI278">
        <f>IF($GQ278&gt;=34,INDEX($DL:$DL,$GP278+34),"")</f>
      </c>
      <c r="GJ278">
        <f>IF($GQ278&gt;=35,INDEX($DL:$DL,$GP278+35),"")</f>
      </c>
      <c r="GK278">
        <f>IF($GQ278&gt;=36,INDEX($DL:$DL,$GP278+36),"")</f>
      </c>
      <c r="GL278">
        <f>IF($GQ278&gt;=37,INDEX($DL:$DL,$GP278+37),"")</f>
      </c>
      <c r="GM278">
        <f>IF($GQ278&gt;=38,INDEX($DL:$DL,$GP278+38),"")</f>
      </c>
      <c r="GN278">
        <f>IF($GQ278&gt;=39,INDEX($DL:$DL,$GP278+39),"")</f>
      </c>
      <c r="GO278">
        <f>IF($GQ278&gt;=40,INDEX($DL:$DL,$GP278+40),"")</f>
      </c>
      <c r="GP278">
        <f>IFERROR(MATCH($DJ278,$DK$2:$DK$148,0)+1,0)</f>
      </c>
      <c r="GQ278">
        <f>IFERROR(INDEX($DM$2:$DM$148,MATCH($DJ278,$DK$2:$DK$148,0)),0)</f>
      </c>
      <c r="GR278">
        <f>IFERROR(MATCH($L278,$DN$278:$FA$278,0),0)</f>
      </c>
      <c r="GS278">
        <f>IF($GR278&gt;0,INDEX($FB$278:$GO$278,$GR278),"")</f>
      </c>
      <c r="GT278" t="s">
        <v>561</v>
      </c>
      <c r="GU278">
        <v>1</v>
      </c>
      <c r="GV278">
        <f>IF($JE278&gt;=1,INDEX($GT:$GT,$JD278+1),"")</f>
      </c>
      <c r="GW278">
        <f>IF($JE278&gt;=2,INDEX($GT:$GT,$JD278+2),"")</f>
      </c>
      <c r="GX278">
        <f>IF($JE278&gt;=3,INDEX($GT:$GT,$JD278+3),"")</f>
      </c>
      <c r="GY278">
        <f>IF($JE278&gt;=4,INDEX($GT:$GT,$JD278+4),"")</f>
      </c>
      <c r="GZ278">
        <f>IF($JE278&gt;=5,INDEX($GT:$GT,$JD278+5),"")</f>
      </c>
      <c r="HA278">
        <f>IF($JE278&gt;=6,INDEX($GT:$GT,$JD278+6),"")</f>
      </c>
      <c r="HB278">
        <f>IF($JE278&gt;=7,INDEX($GT:$GT,$JD278+7),"")</f>
      </c>
      <c r="HC278">
        <f>IF($JE278&gt;=8,INDEX($GT:$GT,$JD278+8),"")</f>
      </c>
      <c r="HD278">
        <f>IF($JE278&gt;=9,INDEX($GT:$GT,$JD278+9),"")</f>
      </c>
      <c r="HE278">
        <f>IF($JE278&gt;=10,INDEX($GT:$GT,$JD278+10),"")</f>
      </c>
      <c r="HF278">
        <f>IF($JE278&gt;=11,INDEX($GT:$GT,$JD278+11),"")</f>
      </c>
      <c r="HG278">
        <f>IF($JE278&gt;=12,INDEX($GT:$GT,$JD278+12),"")</f>
      </c>
      <c r="HH278">
        <f>IF($JE278&gt;=13,INDEX($GT:$GT,$JD278+13),"")</f>
      </c>
      <c r="HI278">
        <f>IF($JE278&gt;=14,INDEX($GT:$GT,$JD278+14),"")</f>
      </c>
      <c r="HJ278">
        <f>IF($JE278&gt;=15,INDEX($GT:$GT,$JD278+15),"")</f>
      </c>
      <c r="HK278">
        <f>IF($JE278&gt;=16,INDEX($GT:$GT,$JD278+16),"")</f>
      </c>
      <c r="HL278">
        <f>IF($JE278&gt;=17,INDEX($GT:$GT,$JD278+17),"")</f>
      </c>
      <c r="HM278">
        <f>IF($JE278&gt;=18,INDEX($GT:$GT,$JD278+18),"")</f>
      </c>
      <c r="HN278">
        <f>IF($JE278&gt;=19,INDEX($GT:$GT,$JD278+19),"")</f>
      </c>
      <c r="HO278">
        <f>IF($JE278&gt;=20,INDEX($GT:$GT,$JD278+20),"")</f>
      </c>
      <c r="HP278">
        <f>IF($JE278&gt;=21,INDEX($GT:$GT,$JD278+21),"")</f>
      </c>
      <c r="HQ278">
        <f>IF($JE278&gt;=22,INDEX($GT:$GT,$JD278+22),"")</f>
      </c>
      <c r="HR278">
        <f>IF($JE278&gt;=23,INDEX($GT:$GT,$JD278+23),"")</f>
      </c>
      <c r="HS278">
        <f>IF($JE278&gt;=24,INDEX($GT:$GT,$JD278+24),"")</f>
      </c>
      <c r="HT278">
        <f>IF($JE278&gt;=25,INDEX($GT:$GT,$JD278+25),"")</f>
      </c>
      <c r="HU278">
        <f>IF($JE278&gt;=26,INDEX($GT:$GT,$JD278+26),"")</f>
      </c>
      <c r="HV278">
        <f>IF($JE278&gt;=27,INDEX($GT:$GT,$JD278+27),"")</f>
      </c>
      <c r="HW278">
        <f>IF($JE278&gt;=28,INDEX($GT:$GT,$JD278+28),"")</f>
      </c>
      <c r="HX278">
        <f>IF($JE278&gt;=29,INDEX($GT:$GT,$JD278+29),"")</f>
      </c>
      <c r="HY278">
        <f>IF($JE278&gt;=30,INDEX($GT:$GT,$JD278+30),"")</f>
      </c>
      <c r="HZ278">
        <f>IF($JE278&gt;=31,INDEX($GT:$GT,$JD278+31),"")</f>
      </c>
      <c r="IA278">
        <f>IF($JE278&gt;=32,INDEX($GT:$GT,$JD278+32),"")</f>
      </c>
      <c r="IB278">
        <f>IF($JE278&gt;=33,INDEX($GT:$GT,$JD278+33),"")</f>
      </c>
      <c r="IC278">
        <f>IF($JE278&gt;=34,INDEX($GT:$GT,$JD278+34),"")</f>
      </c>
      <c r="ID278">
        <f>IF($JE278&gt;=35,INDEX($GT:$GT,$JD278+35),"")</f>
      </c>
      <c r="IE278">
        <f>IF($JE278&gt;=36,INDEX($GT:$GT,$JD278+36),"")</f>
      </c>
      <c r="IF278">
        <f>IF($JE278&gt;=37,INDEX($GT:$GT,$JD278+37),"")</f>
      </c>
      <c r="IG278">
        <f>IF($JE278&gt;=38,INDEX($GT:$GT,$JD278+38),"")</f>
      </c>
      <c r="IH278">
        <f>IF($JE278&gt;=39,INDEX($GT:$GT,$JD278+39),"")</f>
      </c>
      <c r="II278">
        <f>IF($JE278&gt;=40,INDEX($GT:$GT,$JD278+40),"")</f>
      </c>
      <c r="IJ278">
        <f>IF($JE278&gt;=41,INDEX($GT:$GT,$JD278+41),"")</f>
      </c>
      <c r="IK278">
        <f>IF($JE278&gt;=42,INDEX($GT:$GT,$JD278+42),"")</f>
      </c>
      <c r="IL278">
        <f>IF($JE278&gt;=43,INDEX($GT:$GT,$JD278+43),"")</f>
      </c>
      <c r="IM278">
        <f>IF($JE278&gt;=44,INDEX($GT:$GT,$JD278+44),"")</f>
      </c>
      <c r="IN278">
        <f>IF($JE278&gt;=45,INDEX($GT:$GT,$JD278+45),"")</f>
      </c>
      <c r="IO278">
        <f>IF($JE278&gt;=46,INDEX($GT:$GT,$JD278+46),"")</f>
      </c>
      <c r="IP278">
        <f>IF($JE278&gt;=47,INDEX($GT:$GT,$JD278+47),"")</f>
      </c>
      <c r="IQ278">
        <f>IF($JE278&gt;=48,INDEX($GT:$GT,$JD278+48),"")</f>
      </c>
      <c r="IR278">
        <f>IF($JE278&gt;=49,INDEX($GT:$GT,$JD278+49),"")</f>
      </c>
      <c r="IS278">
        <f>IF($JE278&gt;=50,INDEX($GT:$GT,$JD278+50),"")</f>
      </c>
      <c r="IT278">
        <f>IF($JE278&gt;=51,INDEX($GT:$GT,$JD278+51),"")</f>
      </c>
      <c r="IU278">
        <f>IF($JE278&gt;=52,INDEX($GT:$GT,$JD278+52),"")</f>
      </c>
      <c r="IV278">
        <f>IF($JE278&gt;=53,INDEX($GT:$GT,$JD278+53),"")</f>
      </c>
      <c r="IW278">
        <f>IF($JE278&gt;=54,INDEX($GT:$GT,$JD278+54),"")</f>
      </c>
      <c r="IX278">
        <f>IF($JE278&gt;=55,INDEX($GT:$GT,$JD278+55),"")</f>
      </c>
      <c r="IY278">
        <f>IF($JE278&gt;=56,INDEX($GT:$GT,$JD278+56),"")</f>
      </c>
      <c r="IZ278">
        <f>IF($JE278&gt;=57,INDEX($GT:$GT,$JD278+57),"")</f>
      </c>
      <c r="JA278">
        <f>IF($JE278&gt;=58,INDEX($GT:$GT,$JD278+58),"")</f>
      </c>
      <c r="JB278">
        <f>IF($JE278&gt;=59,INDEX($GT:$GT,$JD278+59),"")</f>
      </c>
      <c r="JC278">
        <f>IF($JE278&gt;=60,INDEX($GT:$GT,$JD278+60),"")</f>
      </c>
      <c r="JD278">
        <f>IFERROR(MATCH($GS278,$GT$2:$GT$322,0)+1,0)</f>
      </c>
      <c r="JE278">
        <f>IFERROR(INDEX($GU$2:$GU$322,MATCH($GS278,$GT$2:$GT$322,0)),0)</f>
      </c>
      <c r="JF278" t="s">
        <v>28</v>
      </c>
      <c r="JG278" t="s">
        <v>28</v>
      </c>
    </row>
    <row r="279" spans="1:267" x14ac:dyDescent="0.25">
      <c r="J279" s="1"/>
      <c r="K279" s="1"/>
      <c r="L279" s="1"/>
      <c r="M279" s="1"/>
      <c r="N279" s="1">
        <f>IFERROR(IF(FIND(" - ",$J279)&gt;0,MID($J279,FIND(" - ",$J279)+3,LEN($J279)),""),"")</f>
      </c>
      <c r="P279" s="1"/>
      <c r="S279" t="s">
        <v>28</v>
      </c>
      <c r="U279">
        <f>IF(OR($S279="",$T279=""),"",IFERROR($S279/$T279,0))</f>
      </c>
      <c r="V279">
        <f>IF($S279="","",
IF($K279="","",
IF(ISNUMBER(SEARCH("exempt",LOWER($K279))),0,
$S279*(VALUE(SUBSTITUTE($K279,"%",""))/100))))</f>
      </c>
      <c r="AB279">
        <f>IF($S279="","",
SUM($S279,$V279,$Z279,$W279,$Y279)-
IF($AA279="",0,VALUE($AA279)))</f>
      </c>
      <c r="AJ279" t="s">
        <v>935</v>
      </c>
      <c r="AR279">
        <f>IFERROR(LEFT($J279,FIND(" - ",$J279)-1),$J279)</f>
      </c>
      <c r="AU279">
        <f>IF($CJ279&gt;=1,INDEX($AS:$AS,$CI279+1),"")</f>
      </c>
      <c r="AV279">
        <f>IF($CJ279&gt;=2,INDEX($AS:$AS,$CI279+2),"")</f>
      </c>
      <c r="AW279">
        <f>IF($CJ279&gt;=3,INDEX($AS:$AS,$CI279+3),"")</f>
      </c>
      <c r="AX279">
        <f>IF($CJ279&gt;=4,INDEX($AS:$AS,$CI279+4),"")</f>
      </c>
      <c r="AY279">
        <f>IF($CJ279&gt;=5,INDEX($AS:$AS,$CI279+5),"")</f>
      </c>
      <c r="AZ279">
        <f>IF($CJ279&gt;=6,INDEX($AS:$AS,$CI279+6),"")</f>
      </c>
      <c r="BA279">
        <f>IF($CJ279&gt;=7,INDEX($AS:$AS,$CI279+7),"")</f>
      </c>
      <c r="BB279">
        <f>IF($CJ279&gt;=8,INDEX($AS:$AS,$CI279+8),"")</f>
      </c>
      <c r="BC279">
        <f>IF($CJ279&gt;=9,INDEX($AS:$AS,$CI279+9),"")</f>
      </c>
      <c r="BD279">
        <f>IF($CJ279&gt;=10,INDEX($AS:$AS,$CI279+10),"")</f>
      </c>
      <c r="BE279">
        <f>IF($CJ279&gt;=11,INDEX($AS:$AS,$CI279+11),"")</f>
      </c>
      <c r="BF279">
        <f>IF($CJ279&gt;=12,INDEX($AS:$AS,$CI279+12),"")</f>
      </c>
      <c r="BG279">
        <f>IF($CJ279&gt;=13,INDEX($AS:$AS,$CI279+13),"")</f>
      </c>
      <c r="BH279">
        <f>IF($CJ279&gt;=14,INDEX($AS:$AS,$CI279+14),"")</f>
      </c>
      <c r="BI279">
        <f>IF($CJ279&gt;=15,INDEX($AS:$AS,$CI279+15),"")</f>
      </c>
      <c r="BJ279">
        <f>IF($CJ279&gt;=16,INDEX($AS:$AS,$CI279+16),"")</f>
      </c>
      <c r="BK279">
        <f>IF($CJ279&gt;=17,INDEX($AS:$AS,$CI279+17),"")</f>
      </c>
      <c r="BL279">
        <f>IF($CJ279&gt;=18,INDEX($AS:$AS,$CI279+18),"")</f>
      </c>
      <c r="BM279">
        <f>IF($CJ279&gt;=19,INDEX($AS:$AS,$CI279+19),"")</f>
      </c>
      <c r="BN279">
        <f>IF($CJ279&gt;=20,INDEX($AS:$AS,$CI279+20),"")</f>
      </c>
      <c r="BO279">
        <f>IF($CJ279&gt;=21,INDEX($AS:$AS,$CI279+21),"")</f>
      </c>
      <c r="BP279">
        <f>IF($CJ279&gt;=22,INDEX($AS:$AS,$CI279+22),"")</f>
      </c>
      <c r="BQ279">
        <f>IF($CJ279&gt;=23,INDEX($AS:$AS,$CI279+23),"")</f>
      </c>
      <c r="BR279">
        <f>IF($CJ279&gt;=24,INDEX($AS:$AS,$CI279+24),"")</f>
      </c>
      <c r="BS279">
        <f>IF($CJ279&gt;=25,INDEX($AS:$AS,$CI279+25),"")</f>
      </c>
      <c r="BT279">
        <f>IF($CJ279&gt;=26,INDEX($AS:$AS,$CI279+26),"")</f>
      </c>
      <c r="BU279">
        <f>IF($CJ279&gt;=27,INDEX($AS:$AS,$CI279+27),"")</f>
      </c>
      <c r="BV279">
        <f>IF($CJ279&gt;=28,INDEX($AS:$AS,$CI279+28),"")</f>
      </c>
      <c r="BW279">
        <f>IF($CJ279&gt;=29,INDEX($AS:$AS,$CI279+29),"")</f>
      </c>
      <c r="BX279">
        <f>IF($CJ279&gt;=30,INDEX($AS:$AS,$CI279+30),"")</f>
      </c>
      <c r="BY279">
        <f>IF($CJ279&gt;=31,INDEX($AS:$AS,$CI279+31),"")</f>
      </c>
      <c r="BZ279">
        <f>IF($CJ279&gt;=32,INDEX($AS:$AS,$CI279+32),"")</f>
      </c>
      <c r="CA279">
        <f>IF($CJ279&gt;=33,INDEX($AS:$AS,$CI279+33),"")</f>
      </c>
      <c r="CB279">
        <f>IF($CJ279&gt;=34,INDEX($AS:$AS,$CI279+34),"")</f>
      </c>
      <c r="CC279">
        <f>IF($CJ279&gt;=35,INDEX($AS:$AS,$CI279+35),"")</f>
      </c>
      <c r="CD279">
        <f>IF($CJ279&gt;=36,INDEX($AS:$AS,$CI279+36),"")</f>
      </c>
      <c r="CE279">
        <f>IF($CJ279&gt;=37,INDEX($AS:$AS,$CI279+37),"")</f>
      </c>
      <c r="CF279">
        <f>IF($CJ279&gt;=38,INDEX($AS:$AS,$CI279+38),"")</f>
      </c>
      <c r="CG279">
        <f>IF($CJ279&gt;=39,INDEX($AS:$AS,$CI279+39),"")</f>
      </c>
      <c r="CH279">
        <f>IF($CJ279&gt;=40,INDEX($AS:$AS,$CI279+40),"")</f>
      </c>
      <c r="CI279">
        <f>IFERROR(MATCH($AR279,$AS$2:$AS$133,0)+1,0)</f>
      </c>
      <c r="CJ279">
        <f>IFERROR(INDEX($AT$2:$AT$133,MATCH($AR279,$AS$2:$AS$133,0)),0)</f>
      </c>
      <c r="CK279">
        <f>IFERROR(LEFT($O279,FIND(" - ",$O279)-1),$O279)</f>
      </c>
      <c r="CL279" t="s">
        <v>86</v>
      </c>
      <c r="CN279">
        <f>IF($DI279&gt;=1,INDEX($CL:$CL,$DH279+1),"")</f>
      </c>
      <c r="CO279">
        <f>IF($DI279&gt;=2,INDEX($CL:$CL,$DH279+2),"")</f>
      </c>
      <c r="CP279">
        <f>IF($DI279&gt;=3,INDEX($CL:$CL,$DH279+3),"")</f>
      </c>
      <c r="CQ279">
        <f>IF($DI279&gt;=4,INDEX($CL:$CL,$DH279+4),"")</f>
      </c>
      <c r="CR279">
        <f>IF($DI279&gt;=5,INDEX($CL:$CL,$DH279+5),"")</f>
      </c>
      <c r="CS279">
        <f>IF($DI279&gt;=6,INDEX($CL:$CL,$DH279+6),"")</f>
      </c>
      <c r="CT279">
        <f>IF($DI279&gt;=7,INDEX($CL:$CL,$DH279+7),"")</f>
      </c>
      <c r="CU279">
        <f>IF($DI279&gt;=8,INDEX($CL:$CL,$DH279+8),"")</f>
      </c>
      <c r="CV279">
        <f>IF($DI279&gt;=9,INDEX($CL:$CL,$DH279+9),"")</f>
      </c>
      <c r="CW279">
        <f>IF($DI279&gt;=10,INDEX($CL:$CL,$DH279+10),"")</f>
      </c>
      <c r="CX279">
        <f>IF($DI279&gt;=11,INDEX($CL:$CL,$DH279+11),"")</f>
      </c>
      <c r="CY279">
        <f>IF($DI279&gt;=12,INDEX($CL:$CL,$DH279+12),"")</f>
      </c>
      <c r="CZ279">
        <f>IF($DI279&gt;=13,INDEX($CL:$CL,$DH279+13),"")</f>
      </c>
      <c r="DA279">
        <f>IF($DI279&gt;=14,INDEX($CL:$CL,$DH279+14),"")</f>
      </c>
      <c r="DB279">
        <f>IF($DI279&gt;=15,INDEX($CL:$CL,$DH279+15),"")</f>
      </c>
      <c r="DC279">
        <f>IF($DI279&gt;=16,INDEX($CL:$CL,$DH279+16),"")</f>
      </c>
      <c r="DD279">
        <f>IF($DI279&gt;=17,INDEX($CL:$CL,$DH279+17),"")</f>
      </c>
      <c r="DE279">
        <f>IF($DI279&gt;=18,INDEX($CL:$CL,$DH279+18),"")</f>
      </c>
      <c r="DF279">
        <f>IF($DI279&gt;=19,INDEX($CL:$CL,$DH279+19),"")</f>
      </c>
      <c r="DG279">
        <f>IF($DI279&gt;=20,INDEX($CL:$CL,$DH279+20),"")</f>
      </c>
      <c r="DH279">
        <f>IFERROR(MATCH($CK279,$CL$2:$CL$1558,0)+1,0)</f>
      </c>
      <c r="DI279">
        <f>IFERROR(INDEX($CM$2:$CM$1558,MATCH($CK279,$CL$2:$CL$1558,0)),0)</f>
      </c>
      <c r="DJ279">
        <f>IFERROR(INDEX($AQ:$AQ,MATCH($K279,$AP:$AP,0))&amp;"","")</f>
      </c>
      <c r="DN279">
        <f>IF($GQ279&gt;=1,INDEX($DK:$DK,$GP279+1),"")</f>
      </c>
      <c r="DO279">
        <f>IF($GQ279&gt;=2,INDEX($DK:$DK,$GP279+2),"")</f>
      </c>
      <c r="DP279">
        <f>IF($GQ279&gt;=3,INDEX($DK:$DK,$GP279+3),"")</f>
      </c>
      <c r="DQ279">
        <f>IF($GQ279&gt;=4,INDEX($DK:$DK,$GP279+4),"")</f>
      </c>
      <c r="DR279">
        <f>IF($GQ279&gt;=5,INDEX($DK:$DK,$GP279+5),"")</f>
      </c>
      <c r="DS279">
        <f>IF($GQ279&gt;=6,INDEX($DK:$DK,$GP279+6),"")</f>
      </c>
      <c r="DT279">
        <f>IF($GQ279&gt;=7,INDEX($DK:$DK,$GP279+7),"")</f>
      </c>
      <c r="DU279">
        <f>IF($GQ279&gt;=8,INDEX($DK:$DK,$GP279+8),"")</f>
      </c>
      <c r="DV279">
        <f>IF($GQ279&gt;=9,INDEX($DK:$DK,$GP279+9),"")</f>
      </c>
      <c r="DW279">
        <f>IF($GQ279&gt;=10,INDEX($DK:$DK,$GP279+10),"")</f>
      </c>
      <c r="DX279">
        <f>IF($GQ279&gt;=11,INDEX($DK:$DK,$GP279+11),"")</f>
      </c>
      <c r="DY279">
        <f>IF($GQ279&gt;=12,INDEX($DK:$DK,$GP279+12),"")</f>
      </c>
      <c r="DZ279">
        <f>IF($GQ279&gt;=13,INDEX($DK:$DK,$GP279+13),"")</f>
      </c>
      <c r="EA279">
        <f>IF($GQ279&gt;=14,INDEX($DK:$DK,$GP279+14),"")</f>
      </c>
      <c r="EB279">
        <f>IF($GQ279&gt;=15,INDEX($DK:$DK,$GP279+15),"")</f>
      </c>
      <c r="EC279">
        <f>IF($GQ279&gt;=16,INDEX($DK:$DK,$GP279+16),"")</f>
      </c>
      <c r="ED279">
        <f>IF($GQ279&gt;=17,INDEX($DK:$DK,$GP279+17),"")</f>
      </c>
      <c r="EE279">
        <f>IF($GQ279&gt;=18,INDEX($DK:$DK,$GP279+18),"")</f>
      </c>
      <c r="EF279">
        <f>IF($GQ279&gt;=19,INDEX($DK:$DK,$GP279+19),"")</f>
      </c>
      <c r="EG279">
        <f>IF($GQ279&gt;=20,INDEX($DK:$DK,$GP279+20),"")</f>
      </c>
      <c r="EH279">
        <f>IF($GQ279&gt;=21,INDEX($DK:$DK,$GP279+21),"")</f>
      </c>
      <c r="EI279">
        <f>IF($GQ279&gt;=22,INDEX($DK:$DK,$GP279+22),"")</f>
      </c>
      <c r="EJ279">
        <f>IF($GQ279&gt;=23,INDEX($DK:$DK,$GP279+23),"")</f>
      </c>
      <c r="EK279">
        <f>IF($GQ279&gt;=24,INDEX($DK:$DK,$GP279+24),"")</f>
      </c>
      <c r="EL279">
        <f>IF($GQ279&gt;=25,INDEX($DK:$DK,$GP279+25),"")</f>
      </c>
      <c r="EM279">
        <f>IF($GQ279&gt;=26,INDEX($DK:$DK,$GP279+26),"")</f>
      </c>
      <c r="EN279">
        <f>IF($GQ279&gt;=27,INDEX($DK:$DK,$GP279+27),"")</f>
      </c>
      <c r="EO279">
        <f>IF($GQ279&gt;=28,INDEX($DK:$DK,$GP279+28),"")</f>
      </c>
      <c r="EP279">
        <f>IF($GQ279&gt;=29,INDEX($DK:$DK,$GP279+29),"")</f>
      </c>
      <c r="EQ279">
        <f>IF($GQ279&gt;=30,INDEX($DK:$DK,$GP279+30),"")</f>
      </c>
      <c r="ER279">
        <f>IF($GQ279&gt;=31,INDEX($DK:$DK,$GP279+31),"")</f>
      </c>
      <c r="ES279">
        <f>IF($GQ279&gt;=32,INDEX($DK:$DK,$GP279+32),"")</f>
      </c>
      <c r="ET279">
        <f>IF($GQ279&gt;=33,INDEX($DK:$DK,$GP279+33),"")</f>
      </c>
      <c r="EU279">
        <f>IF($GQ279&gt;=34,INDEX($DK:$DK,$GP279+34),"")</f>
      </c>
      <c r="EV279">
        <f>IF($GQ279&gt;=35,INDEX($DK:$DK,$GP279+35),"")</f>
      </c>
      <c r="EW279">
        <f>IF($GQ279&gt;=36,INDEX($DK:$DK,$GP279+36),"")</f>
      </c>
      <c r="EX279">
        <f>IF($GQ279&gt;=37,INDEX($DK:$DK,$GP279+37),"")</f>
      </c>
      <c r="EY279">
        <f>IF($GQ279&gt;=38,INDEX($DK:$DK,$GP279+38),"")</f>
      </c>
      <c r="EZ279">
        <f>IF($GQ279&gt;=39,INDEX($DK:$DK,$GP279+39),"")</f>
      </c>
      <c r="FA279">
        <f>IF($GQ279&gt;=40,INDEX($DK:$DK,$GP279+40),"")</f>
      </c>
      <c r="FB279">
        <f>IF($GQ279&gt;=1,INDEX($DL:$DL,$GP279+1),"")</f>
      </c>
      <c r="FC279">
        <f>IF($GQ279&gt;=2,INDEX($DL:$DL,$GP279+2),"")</f>
      </c>
      <c r="FD279">
        <f>IF($GQ279&gt;=3,INDEX($DL:$DL,$GP279+3),"")</f>
      </c>
      <c r="FE279">
        <f>IF($GQ279&gt;=4,INDEX($DL:$DL,$GP279+4),"")</f>
      </c>
      <c r="FF279">
        <f>IF($GQ279&gt;=5,INDEX($DL:$DL,$GP279+5),"")</f>
      </c>
      <c r="FG279">
        <f>IF($GQ279&gt;=6,INDEX($DL:$DL,$GP279+6),"")</f>
      </c>
      <c r="FH279">
        <f>IF($GQ279&gt;=7,INDEX($DL:$DL,$GP279+7),"")</f>
      </c>
      <c r="FI279">
        <f>IF($GQ279&gt;=8,INDEX($DL:$DL,$GP279+8),"")</f>
      </c>
      <c r="FJ279">
        <f>IF($GQ279&gt;=9,INDEX($DL:$DL,$GP279+9),"")</f>
      </c>
      <c r="FK279">
        <f>IF($GQ279&gt;=10,INDEX($DL:$DL,$GP279+10),"")</f>
      </c>
      <c r="FL279">
        <f>IF($GQ279&gt;=11,INDEX($DL:$DL,$GP279+11),"")</f>
      </c>
      <c r="FM279">
        <f>IF($GQ279&gt;=12,INDEX($DL:$DL,$GP279+12),"")</f>
      </c>
      <c r="FN279">
        <f>IF($GQ279&gt;=13,INDEX($DL:$DL,$GP279+13),"")</f>
      </c>
      <c r="FO279">
        <f>IF($GQ279&gt;=14,INDEX($DL:$DL,$GP279+14),"")</f>
      </c>
      <c r="FP279">
        <f>IF($GQ279&gt;=15,INDEX($DL:$DL,$GP279+15),"")</f>
      </c>
      <c r="FQ279">
        <f>IF($GQ279&gt;=16,INDEX($DL:$DL,$GP279+16),"")</f>
      </c>
      <c r="FR279">
        <f>IF($GQ279&gt;=17,INDEX($DL:$DL,$GP279+17),"")</f>
      </c>
      <c r="FS279">
        <f>IF($GQ279&gt;=18,INDEX($DL:$DL,$GP279+18),"")</f>
      </c>
      <c r="FT279">
        <f>IF($GQ279&gt;=19,INDEX($DL:$DL,$GP279+19),"")</f>
      </c>
      <c r="FU279">
        <f>IF($GQ279&gt;=20,INDEX($DL:$DL,$GP279+20),"")</f>
      </c>
      <c r="FV279">
        <f>IF($GQ279&gt;=21,INDEX($DL:$DL,$GP279+21),"")</f>
      </c>
      <c r="FW279">
        <f>IF($GQ279&gt;=22,INDEX($DL:$DL,$GP279+22),"")</f>
      </c>
      <c r="FX279">
        <f>IF($GQ279&gt;=23,INDEX($DL:$DL,$GP279+23),"")</f>
      </c>
      <c r="FY279">
        <f>IF($GQ279&gt;=24,INDEX($DL:$DL,$GP279+24),"")</f>
      </c>
      <c r="FZ279">
        <f>IF($GQ279&gt;=25,INDEX($DL:$DL,$GP279+25),"")</f>
      </c>
      <c r="GA279">
        <f>IF($GQ279&gt;=26,INDEX($DL:$DL,$GP279+26),"")</f>
      </c>
      <c r="GB279">
        <f>IF($GQ279&gt;=27,INDEX($DL:$DL,$GP279+27),"")</f>
      </c>
      <c r="GC279">
        <f>IF($GQ279&gt;=28,INDEX($DL:$DL,$GP279+28),"")</f>
      </c>
      <c r="GD279">
        <f>IF($GQ279&gt;=29,INDEX($DL:$DL,$GP279+29),"")</f>
      </c>
      <c r="GE279">
        <f>IF($GQ279&gt;=30,INDEX($DL:$DL,$GP279+30),"")</f>
      </c>
      <c r="GF279">
        <f>IF($GQ279&gt;=31,INDEX($DL:$DL,$GP279+31),"")</f>
      </c>
      <c r="GG279">
        <f>IF($GQ279&gt;=32,INDEX($DL:$DL,$GP279+32),"")</f>
      </c>
      <c r="GH279">
        <f>IF($GQ279&gt;=33,INDEX($DL:$DL,$GP279+33),"")</f>
      </c>
      <c r="GI279">
        <f>IF($GQ279&gt;=34,INDEX($DL:$DL,$GP279+34),"")</f>
      </c>
      <c r="GJ279">
        <f>IF($GQ279&gt;=35,INDEX($DL:$DL,$GP279+35),"")</f>
      </c>
      <c r="GK279">
        <f>IF($GQ279&gt;=36,INDEX($DL:$DL,$GP279+36),"")</f>
      </c>
      <c r="GL279">
        <f>IF($GQ279&gt;=37,INDEX($DL:$DL,$GP279+37),"")</f>
      </c>
      <c r="GM279">
        <f>IF($GQ279&gt;=38,INDEX($DL:$DL,$GP279+38),"")</f>
      </c>
      <c r="GN279">
        <f>IF($GQ279&gt;=39,INDEX($DL:$DL,$GP279+39),"")</f>
      </c>
      <c r="GO279">
        <f>IF($GQ279&gt;=40,INDEX($DL:$DL,$GP279+40),"")</f>
      </c>
      <c r="GP279">
        <f>IFERROR(MATCH($DJ279,$DK$2:$DK$148,0)+1,0)</f>
      </c>
      <c r="GQ279">
        <f>IFERROR(INDEX($DM$2:$DM$148,MATCH($DJ279,$DK$2:$DK$148,0)),0)</f>
      </c>
      <c r="GR279">
        <f>IFERROR(MATCH($L279,$DN$279:$FA$279,0),0)</f>
      </c>
      <c r="GS279">
        <f>IF($GR279&gt;0,INDEX($FB$279:$GO$279,$GR279),"")</f>
      </c>
      <c r="GT279" t="s">
        <v>60</v>
      </c>
      <c r="GV279">
        <f>IF($JE279&gt;=1,INDEX($GT:$GT,$JD279+1),"")</f>
      </c>
      <c r="GW279">
        <f>IF($JE279&gt;=2,INDEX($GT:$GT,$JD279+2),"")</f>
      </c>
      <c r="GX279">
        <f>IF($JE279&gt;=3,INDEX($GT:$GT,$JD279+3),"")</f>
      </c>
      <c r="GY279">
        <f>IF($JE279&gt;=4,INDEX($GT:$GT,$JD279+4),"")</f>
      </c>
      <c r="GZ279">
        <f>IF($JE279&gt;=5,INDEX($GT:$GT,$JD279+5),"")</f>
      </c>
      <c r="HA279">
        <f>IF($JE279&gt;=6,INDEX($GT:$GT,$JD279+6),"")</f>
      </c>
      <c r="HB279">
        <f>IF($JE279&gt;=7,INDEX($GT:$GT,$JD279+7),"")</f>
      </c>
      <c r="HC279">
        <f>IF($JE279&gt;=8,INDEX($GT:$GT,$JD279+8),"")</f>
      </c>
      <c r="HD279">
        <f>IF($JE279&gt;=9,INDEX($GT:$GT,$JD279+9),"")</f>
      </c>
      <c r="HE279">
        <f>IF($JE279&gt;=10,INDEX($GT:$GT,$JD279+10),"")</f>
      </c>
      <c r="HF279">
        <f>IF($JE279&gt;=11,INDEX($GT:$GT,$JD279+11),"")</f>
      </c>
      <c r="HG279">
        <f>IF($JE279&gt;=12,INDEX($GT:$GT,$JD279+12),"")</f>
      </c>
      <c r="HH279">
        <f>IF($JE279&gt;=13,INDEX($GT:$GT,$JD279+13),"")</f>
      </c>
      <c r="HI279">
        <f>IF($JE279&gt;=14,INDEX($GT:$GT,$JD279+14),"")</f>
      </c>
      <c r="HJ279">
        <f>IF($JE279&gt;=15,INDEX($GT:$GT,$JD279+15),"")</f>
      </c>
      <c r="HK279">
        <f>IF($JE279&gt;=16,INDEX($GT:$GT,$JD279+16),"")</f>
      </c>
      <c r="HL279">
        <f>IF($JE279&gt;=17,INDEX($GT:$GT,$JD279+17),"")</f>
      </c>
      <c r="HM279">
        <f>IF($JE279&gt;=18,INDEX($GT:$GT,$JD279+18),"")</f>
      </c>
      <c r="HN279">
        <f>IF($JE279&gt;=19,INDEX($GT:$GT,$JD279+19),"")</f>
      </c>
      <c r="HO279">
        <f>IF($JE279&gt;=20,INDEX($GT:$GT,$JD279+20),"")</f>
      </c>
      <c r="HP279">
        <f>IF($JE279&gt;=21,INDEX($GT:$GT,$JD279+21),"")</f>
      </c>
      <c r="HQ279">
        <f>IF($JE279&gt;=22,INDEX($GT:$GT,$JD279+22),"")</f>
      </c>
      <c r="HR279">
        <f>IF($JE279&gt;=23,INDEX($GT:$GT,$JD279+23),"")</f>
      </c>
      <c r="HS279">
        <f>IF($JE279&gt;=24,INDEX($GT:$GT,$JD279+24),"")</f>
      </c>
      <c r="HT279">
        <f>IF($JE279&gt;=25,INDEX($GT:$GT,$JD279+25),"")</f>
      </c>
      <c r="HU279">
        <f>IF($JE279&gt;=26,INDEX($GT:$GT,$JD279+26),"")</f>
      </c>
      <c r="HV279">
        <f>IF($JE279&gt;=27,INDEX($GT:$GT,$JD279+27),"")</f>
      </c>
      <c r="HW279">
        <f>IF($JE279&gt;=28,INDEX($GT:$GT,$JD279+28),"")</f>
      </c>
      <c r="HX279">
        <f>IF($JE279&gt;=29,INDEX($GT:$GT,$JD279+29),"")</f>
      </c>
      <c r="HY279">
        <f>IF($JE279&gt;=30,INDEX($GT:$GT,$JD279+30),"")</f>
      </c>
      <c r="HZ279">
        <f>IF($JE279&gt;=31,INDEX($GT:$GT,$JD279+31),"")</f>
      </c>
      <c r="IA279">
        <f>IF($JE279&gt;=32,INDEX($GT:$GT,$JD279+32),"")</f>
      </c>
      <c r="IB279">
        <f>IF($JE279&gt;=33,INDEX($GT:$GT,$JD279+33),"")</f>
      </c>
      <c r="IC279">
        <f>IF($JE279&gt;=34,INDEX($GT:$GT,$JD279+34),"")</f>
      </c>
      <c r="ID279">
        <f>IF($JE279&gt;=35,INDEX($GT:$GT,$JD279+35),"")</f>
      </c>
      <c r="IE279">
        <f>IF($JE279&gt;=36,INDEX($GT:$GT,$JD279+36),"")</f>
      </c>
      <c r="IF279">
        <f>IF($JE279&gt;=37,INDEX($GT:$GT,$JD279+37),"")</f>
      </c>
      <c r="IG279">
        <f>IF($JE279&gt;=38,INDEX($GT:$GT,$JD279+38),"")</f>
      </c>
      <c r="IH279">
        <f>IF($JE279&gt;=39,INDEX($GT:$GT,$JD279+39),"")</f>
      </c>
      <c r="II279">
        <f>IF($JE279&gt;=40,INDEX($GT:$GT,$JD279+40),"")</f>
      </c>
      <c r="IJ279">
        <f>IF($JE279&gt;=41,INDEX($GT:$GT,$JD279+41),"")</f>
      </c>
      <c r="IK279">
        <f>IF($JE279&gt;=42,INDEX($GT:$GT,$JD279+42),"")</f>
      </c>
      <c r="IL279">
        <f>IF($JE279&gt;=43,INDEX($GT:$GT,$JD279+43),"")</f>
      </c>
      <c r="IM279">
        <f>IF($JE279&gt;=44,INDEX($GT:$GT,$JD279+44),"")</f>
      </c>
      <c r="IN279">
        <f>IF($JE279&gt;=45,INDEX($GT:$GT,$JD279+45),"")</f>
      </c>
      <c r="IO279">
        <f>IF($JE279&gt;=46,INDEX($GT:$GT,$JD279+46),"")</f>
      </c>
      <c r="IP279">
        <f>IF($JE279&gt;=47,INDEX($GT:$GT,$JD279+47),"")</f>
      </c>
      <c r="IQ279">
        <f>IF($JE279&gt;=48,INDEX($GT:$GT,$JD279+48),"")</f>
      </c>
      <c r="IR279">
        <f>IF($JE279&gt;=49,INDEX($GT:$GT,$JD279+49),"")</f>
      </c>
      <c r="IS279">
        <f>IF($JE279&gt;=50,INDEX($GT:$GT,$JD279+50),"")</f>
      </c>
      <c r="IT279">
        <f>IF($JE279&gt;=51,INDEX($GT:$GT,$JD279+51),"")</f>
      </c>
      <c r="IU279">
        <f>IF($JE279&gt;=52,INDEX($GT:$GT,$JD279+52),"")</f>
      </c>
      <c r="IV279">
        <f>IF($JE279&gt;=53,INDEX($GT:$GT,$JD279+53),"")</f>
      </c>
      <c r="IW279">
        <f>IF($JE279&gt;=54,INDEX($GT:$GT,$JD279+54),"")</f>
      </c>
      <c r="IX279">
        <f>IF($JE279&gt;=55,INDEX($GT:$GT,$JD279+55),"")</f>
      </c>
      <c r="IY279">
        <f>IF($JE279&gt;=56,INDEX($GT:$GT,$JD279+56),"")</f>
      </c>
      <c r="IZ279">
        <f>IF($JE279&gt;=57,INDEX($GT:$GT,$JD279+57),"")</f>
      </c>
      <c r="JA279">
        <f>IF($JE279&gt;=58,INDEX($GT:$GT,$JD279+58),"")</f>
      </c>
      <c r="JB279">
        <f>IF($JE279&gt;=59,INDEX($GT:$GT,$JD279+59),"")</f>
      </c>
      <c r="JC279">
        <f>IF($JE279&gt;=60,INDEX($GT:$GT,$JD279+60),"")</f>
      </c>
      <c r="JD279">
        <f>IFERROR(MATCH($GS279,$GT$2:$GT$322,0)+1,0)</f>
      </c>
      <c r="JE279">
        <f>IFERROR(INDEX($GU$2:$GU$322,MATCH($GS279,$GT$2:$GT$322,0)),0)</f>
      </c>
      <c r="JF279" t="s">
        <v>28</v>
      </c>
      <c r="JG279" t="s">
        <v>28</v>
      </c>
    </row>
    <row r="280" spans="1:267" x14ac:dyDescent="0.25">
      <c r="J280" s="1"/>
      <c r="K280" s="1"/>
      <c r="L280" s="1"/>
      <c r="M280" s="1"/>
      <c r="N280" s="1">
        <f>IFERROR(IF(FIND(" - ",$J280)&gt;0,MID($J280,FIND(" - ",$J280)+3,LEN($J280)),""),"")</f>
      </c>
      <c r="P280" s="1"/>
      <c r="S280" t="s">
        <v>28</v>
      </c>
      <c r="U280">
        <f>IF(OR($S280="",$T280=""),"",IFERROR($S280/$T280,0))</f>
      </c>
      <c r="V280">
        <f>IF($S280="","",
IF($K280="","",
IF(ISNUMBER(SEARCH("exempt",LOWER($K280))),0,
$S280*(VALUE(SUBSTITUTE($K280,"%",""))/100))))</f>
      </c>
      <c r="AB280">
        <f>IF($S280="","",
SUM($S280,$V280,$Z280,$W280,$Y280)-
IF($AA280="",0,VALUE($AA280)))</f>
      </c>
      <c r="AJ280" t="s">
        <v>936</v>
      </c>
      <c r="AR280">
        <f>IFERROR(LEFT($J280,FIND(" - ",$J280)-1),$J280)</f>
      </c>
      <c r="AU280">
        <f>IF($CJ280&gt;=1,INDEX($AS:$AS,$CI280+1),"")</f>
      </c>
      <c r="AV280">
        <f>IF($CJ280&gt;=2,INDEX($AS:$AS,$CI280+2),"")</f>
      </c>
      <c r="AW280">
        <f>IF($CJ280&gt;=3,INDEX($AS:$AS,$CI280+3),"")</f>
      </c>
      <c r="AX280">
        <f>IF($CJ280&gt;=4,INDEX($AS:$AS,$CI280+4),"")</f>
      </c>
      <c r="AY280">
        <f>IF($CJ280&gt;=5,INDEX($AS:$AS,$CI280+5),"")</f>
      </c>
      <c r="AZ280">
        <f>IF($CJ280&gt;=6,INDEX($AS:$AS,$CI280+6),"")</f>
      </c>
      <c r="BA280">
        <f>IF($CJ280&gt;=7,INDEX($AS:$AS,$CI280+7),"")</f>
      </c>
      <c r="BB280">
        <f>IF($CJ280&gt;=8,INDEX($AS:$AS,$CI280+8),"")</f>
      </c>
      <c r="BC280">
        <f>IF($CJ280&gt;=9,INDEX($AS:$AS,$CI280+9),"")</f>
      </c>
      <c r="BD280">
        <f>IF($CJ280&gt;=10,INDEX($AS:$AS,$CI280+10),"")</f>
      </c>
      <c r="BE280">
        <f>IF($CJ280&gt;=11,INDEX($AS:$AS,$CI280+11),"")</f>
      </c>
      <c r="BF280">
        <f>IF($CJ280&gt;=12,INDEX($AS:$AS,$CI280+12),"")</f>
      </c>
      <c r="BG280">
        <f>IF($CJ280&gt;=13,INDEX($AS:$AS,$CI280+13),"")</f>
      </c>
      <c r="BH280">
        <f>IF($CJ280&gt;=14,INDEX($AS:$AS,$CI280+14),"")</f>
      </c>
      <c r="BI280">
        <f>IF($CJ280&gt;=15,INDEX($AS:$AS,$CI280+15),"")</f>
      </c>
      <c r="BJ280">
        <f>IF($CJ280&gt;=16,INDEX($AS:$AS,$CI280+16),"")</f>
      </c>
      <c r="BK280">
        <f>IF($CJ280&gt;=17,INDEX($AS:$AS,$CI280+17),"")</f>
      </c>
      <c r="BL280">
        <f>IF($CJ280&gt;=18,INDEX($AS:$AS,$CI280+18),"")</f>
      </c>
      <c r="BM280">
        <f>IF($CJ280&gt;=19,INDEX($AS:$AS,$CI280+19),"")</f>
      </c>
      <c r="BN280">
        <f>IF($CJ280&gt;=20,INDEX($AS:$AS,$CI280+20),"")</f>
      </c>
      <c r="BO280">
        <f>IF($CJ280&gt;=21,INDEX($AS:$AS,$CI280+21),"")</f>
      </c>
      <c r="BP280">
        <f>IF($CJ280&gt;=22,INDEX($AS:$AS,$CI280+22),"")</f>
      </c>
      <c r="BQ280">
        <f>IF($CJ280&gt;=23,INDEX($AS:$AS,$CI280+23),"")</f>
      </c>
      <c r="BR280">
        <f>IF($CJ280&gt;=24,INDEX($AS:$AS,$CI280+24),"")</f>
      </c>
      <c r="BS280">
        <f>IF($CJ280&gt;=25,INDEX($AS:$AS,$CI280+25),"")</f>
      </c>
      <c r="BT280">
        <f>IF($CJ280&gt;=26,INDEX($AS:$AS,$CI280+26),"")</f>
      </c>
      <c r="BU280">
        <f>IF($CJ280&gt;=27,INDEX($AS:$AS,$CI280+27),"")</f>
      </c>
      <c r="BV280">
        <f>IF($CJ280&gt;=28,INDEX($AS:$AS,$CI280+28),"")</f>
      </c>
      <c r="BW280">
        <f>IF($CJ280&gt;=29,INDEX($AS:$AS,$CI280+29),"")</f>
      </c>
      <c r="BX280">
        <f>IF($CJ280&gt;=30,INDEX($AS:$AS,$CI280+30),"")</f>
      </c>
      <c r="BY280">
        <f>IF($CJ280&gt;=31,INDEX($AS:$AS,$CI280+31),"")</f>
      </c>
      <c r="BZ280">
        <f>IF($CJ280&gt;=32,INDEX($AS:$AS,$CI280+32),"")</f>
      </c>
      <c r="CA280">
        <f>IF($CJ280&gt;=33,INDEX($AS:$AS,$CI280+33),"")</f>
      </c>
      <c r="CB280">
        <f>IF($CJ280&gt;=34,INDEX($AS:$AS,$CI280+34),"")</f>
      </c>
      <c r="CC280">
        <f>IF($CJ280&gt;=35,INDEX($AS:$AS,$CI280+35),"")</f>
      </c>
      <c r="CD280">
        <f>IF($CJ280&gt;=36,INDEX($AS:$AS,$CI280+36),"")</f>
      </c>
      <c r="CE280">
        <f>IF($CJ280&gt;=37,INDEX($AS:$AS,$CI280+37),"")</f>
      </c>
      <c r="CF280">
        <f>IF($CJ280&gt;=38,INDEX($AS:$AS,$CI280+38),"")</f>
      </c>
      <c r="CG280">
        <f>IF($CJ280&gt;=39,INDEX($AS:$AS,$CI280+39),"")</f>
      </c>
      <c r="CH280">
        <f>IF($CJ280&gt;=40,INDEX($AS:$AS,$CI280+40),"")</f>
      </c>
      <c r="CI280">
        <f>IFERROR(MATCH($AR280,$AS$2:$AS$133,0)+1,0)</f>
      </c>
      <c r="CJ280">
        <f>IFERROR(INDEX($AT$2:$AT$133,MATCH($AR280,$AS$2:$AS$133,0)),0)</f>
      </c>
      <c r="CK280">
        <f>IFERROR(LEFT($O280,FIND(" - ",$O280)-1),$O280)</f>
      </c>
      <c r="CL280" t="s">
        <v>96</v>
      </c>
      <c r="CN280">
        <f>IF($DI280&gt;=1,INDEX($CL:$CL,$DH280+1),"")</f>
      </c>
      <c r="CO280">
        <f>IF($DI280&gt;=2,INDEX($CL:$CL,$DH280+2),"")</f>
      </c>
      <c r="CP280">
        <f>IF($DI280&gt;=3,INDEX($CL:$CL,$DH280+3),"")</f>
      </c>
      <c r="CQ280">
        <f>IF($DI280&gt;=4,INDEX($CL:$CL,$DH280+4),"")</f>
      </c>
      <c r="CR280">
        <f>IF($DI280&gt;=5,INDEX($CL:$CL,$DH280+5),"")</f>
      </c>
      <c r="CS280">
        <f>IF($DI280&gt;=6,INDEX($CL:$CL,$DH280+6),"")</f>
      </c>
      <c r="CT280">
        <f>IF($DI280&gt;=7,INDEX($CL:$CL,$DH280+7),"")</f>
      </c>
      <c r="CU280">
        <f>IF($DI280&gt;=8,INDEX($CL:$CL,$DH280+8),"")</f>
      </c>
      <c r="CV280">
        <f>IF($DI280&gt;=9,INDEX($CL:$CL,$DH280+9),"")</f>
      </c>
      <c r="CW280">
        <f>IF($DI280&gt;=10,INDEX($CL:$CL,$DH280+10),"")</f>
      </c>
      <c r="CX280">
        <f>IF($DI280&gt;=11,INDEX($CL:$CL,$DH280+11),"")</f>
      </c>
      <c r="CY280">
        <f>IF($DI280&gt;=12,INDEX($CL:$CL,$DH280+12),"")</f>
      </c>
      <c r="CZ280">
        <f>IF($DI280&gt;=13,INDEX($CL:$CL,$DH280+13),"")</f>
      </c>
      <c r="DA280">
        <f>IF($DI280&gt;=14,INDEX($CL:$CL,$DH280+14),"")</f>
      </c>
      <c r="DB280">
        <f>IF($DI280&gt;=15,INDEX($CL:$CL,$DH280+15),"")</f>
      </c>
      <c r="DC280">
        <f>IF($DI280&gt;=16,INDEX($CL:$CL,$DH280+16),"")</f>
      </c>
      <c r="DD280">
        <f>IF($DI280&gt;=17,INDEX($CL:$CL,$DH280+17),"")</f>
      </c>
      <c r="DE280">
        <f>IF($DI280&gt;=18,INDEX($CL:$CL,$DH280+18),"")</f>
      </c>
      <c r="DF280">
        <f>IF($DI280&gt;=19,INDEX($CL:$CL,$DH280+19),"")</f>
      </c>
      <c r="DG280">
        <f>IF($DI280&gt;=20,INDEX($CL:$CL,$DH280+20),"")</f>
      </c>
      <c r="DH280">
        <f>IFERROR(MATCH($CK280,$CL$2:$CL$1558,0)+1,0)</f>
      </c>
      <c r="DI280">
        <f>IFERROR(INDEX($CM$2:$CM$1558,MATCH($CK280,$CL$2:$CL$1558,0)),0)</f>
      </c>
      <c r="DJ280">
        <f>IFERROR(INDEX($AQ:$AQ,MATCH($K280,$AP:$AP,0))&amp;"","")</f>
      </c>
      <c r="DN280">
        <f>IF($GQ280&gt;=1,INDEX($DK:$DK,$GP280+1),"")</f>
      </c>
      <c r="DO280">
        <f>IF($GQ280&gt;=2,INDEX($DK:$DK,$GP280+2),"")</f>
      </c>
      <c r="DP280">
        <f>IF($GQ280&gt;=3,INDEX($DK:$DK,$GP280+3),"")</f>
      </c>
      <c r="DQ280">
        <f>IF($GQ280&gt;=4,INDEX($DK:$DK,$GP280+4),"")</f>
      </c>
      <c r="DR280">
        <f>IF($GQ280&gt;=5,INDEX($DK:$DK,$GP280+5),"")</f>
      </c>
      <c r="DS280">
        <f>IF($GQ280&gt;=6,INDEX($DK:$DK,$GP280+6),"")</f>
      </c>
      <c r="DT280">
        <f>IF($GQ280&gt;=7,INDEX($DK:$DK,$GP280+7),"")</f>
      </c>
      <c r="DU280">
        <f>IF($GQ280&gt;=8,INDEX($DK:$DK,$GP280+8),"")</f>
      </c>
      <c r="DV280">
        <f>IF($GQ280&gt;=9,INDEX($DK:$DK,$GP280+9),"")</f>
      </c>
      <c r="DW280">
        <f>IF($GQ280&gt;=10,INDEX($DK:$DK,$GP280+10),"")</f>
      </c>
      <c r="DX280">
        <f>IF($GQ280&gt;=11,INDEX($DK:$DK,$GP280+11),"")</f>
      </c>
      <c r="DY280">
        <f>IF($GQ280&gt;=12,INDEX($DK:$DK,$GP280+12),"")</f>
      </c>
      <c r="DZ280">
        <f>IF($GQ280&gt;=13,INDEX($DK:$DK,$GP280+13),"")</f>
      </c>
      <c r="EA280">
        <f>IF($GQ280&gt;=14,INDEX($DK:$DK,$GP280+14),"")</f>
      </c>
      <c r="EB280">
        <f>IF($GQ280&gt;=15,INDEX($DK:$DK,$GP280+15),"")</f>
      </c>
      <c r="EC280">
        <f>IF($GQ280&gt;=16,INDEX($DK:$DK,$GP280+16),"")</f>
      </c>
      <c r="ED280">
        <f>IF($GQ280&gt;=17,INDEX($DK:$DK,$GP280+17),"")</f>
      </c>
      <c r="EE280">
        <f>IF($GQ280&gt;=18,INDEX($DK:$DK,$GP280+18),"")</f>
      </c>
      <c r="EF280">
        <f>IF($GQ280&gt;=19,INDEX($DK:$DK,$GP280+19),"")</f>
      </c>
      <c r="EG280">
        <f>IF($GQ280&gt;=20,INDEX($DK:$DK,$GP280+20),"")</f>
      </c>
      <c r="EH280">
        <f>IF($GQ280&gt;=21,INDEX($DK:$DK,$GP280+21),"")</f>
      </c>
      <c r="EI280">
        <f>IF($GQ280&gt;=22,INDEX($DK:$DK,$GP280+22),"")</f>
      </c>
      <c r="EJ280">
        <f>IF($GQ280&gt;=23,INDEX($DK:$DK,$GP280+23),"")</f>
      </c>
      <c r="EK280">
        <f>IF($GQ280&gt;=24,INDEX($DK:$DK,$GP280+24),"")</f>
      </c>
      <c r="EL280">
        <f>IF($GQ280&gt;=25,INDEX($DK:$DK,$GP280+25),"")</f>
      </c>
      <c r="EM280">
        <f>IF($GQ280&gt;=26,INDEX($DK:$DK,$GP280+26),"")</f>
      </c>
      <c r="EN280">
        <f>IF($GQ280&gt;=27,INDEX($DK:$DK,$GP280+27),"")</f>
      </c>
      <c r="EO280">
        <f>IF($GQ280&gt;=28,INDEX($DK:$DK,$GP280+28),"")</f>
      </c>
      <c r="EP280">
        <f>IF($GQ280&gt;=29,INDEX($DK:$DK,$GP280+29),"")</f>
      </c>
      <c r="EQ280">
        <f>IF($GQ280&gt;=30,INDEX($DK:$DK,$GP280+30),"")</f>
      </c>
      <c r="ER280">
        <f>IF($GQ280&gt;=31,INDEX($DK:$DK,$GP280+31),"")</f>
      </c>
      <c r="ES280">
        <f>IF($GQ280&gt;=32,INDEX($DK:$DK,$GP280+32),"")</f>
      </c>
      <c r="ET280">
        <f>IF($GQ280&gt;=33,INDEX($DK:$DK,$GP280+33),"")</f>
      </c>
      <c r="EU280">
        <f>IF($GQ280&gt;=34,INDEX($DK:$DK,$GP280+34),"")</f>
      </c>
      <c r="EV280">
        <f>IF($GQ280&gt;=35,INDEX($DK:$DK,$GP280+35),"")</f>
      </c>
      <c r="EW280">
        <f>IF($GQ280&gt;=36,INDEX($DK:$DK,$GP280+36),"")</f>
      </c>
      <c r="EX280">
        <f>IF($GQ280&gt;=37,INDEX($DK:$DK,$GP280+37),"")</f>
      </c>
      <c r="EY280">
        <f>IF($GQ280&gt;=38,INDEX($DK:$DK,$GP280+38),"")</f>
      </c>
      <c r="EZ280">
        <f>IF($GQ280&gt;=39,INDEX($DK:$DK,$GP280+39),"")</f>
      </c>
      <c r="FA280">
        <f>IF($GQ280&gt;=40,INDEX($DK:$DK,$GP280+40),"")</f>
      </c>
      <c r="FB280">
        <f>IF($GQ280&gt;=1,INDEX($DL:$DL,$GP280+1),"")</f>
      </c>
      <c r="FC280">
        <f>IF($GQ280&gt;=2,INDEX($DL:$DL,$GP280+2),"")</f>
      </c>
      <c r="FD280">
        <f>IF($GQ280&gt;=3,INDEX($DL:$DL,$GP280+3),"")</f>
      </c>
      <c r="FE280">
        <f>IF($GQ280&gt;=4,INDEX($DL:$DL,$GP280+4),"")</f>
      </c>
      <c r="FF280">
        <f>IF($GQ280&gt;=5,INDEX($DL:$DL,$GP280+5),"")</f>
      </c>
      <c r="FG280">
        <f>IF($GQ280&gt;=6,INDEX($DL:$DL,$GP280+6),"")</f>
      </c>
      <c r="FH280">
        <f>IF($GQ280&gt;=7,INDEX($DL:$DL,$GP280+7),"")</f>
      </c>
      <c r="FI280">
        <f>IF($GQ280&gt;=8,INDEX($DL:$DL,$GP280+8),"")</f>
      </c>
      <c r="FJ280">
        <f>IF($GQ280&gt;=9,INDEX($DL:$DL,$GP280+9),"")</f>
      </c>
      <c r="FK280">
        <f>IF($GQ280&gt;=10,INDEX($DL:$DL,$GP280+10),"")</f>
      </c>
      <c r="FL280">
        <f>IF($GQ280&gt;=11,INDEX($DL:$DL,$GP280+11),"")</f>
      </c>
      <c r="FM280">
        <f>IF($GQ280&gt;=12,INDEX($DL:$DL,$GP280+12),"")</f>
      </c>
      <c r="FN280">
        <f>IF($GQ280&gt;=13,INDEX($DL:$DL,$GP280+13),"")</f>
      </c>
      <c r="FO280">
        <f>IF($GQ280&gt;=14,INDEX($DL:$DL,$GP280+14),"")</f>
      </c>
      <c r="FP280">
        <f>IF($GQ280&gt;=15,INDEX($DL:$DL,$GP280+15),"")</f>
      </c>
      <c r="FQ280">
        <f>IF($GQ280&gt;=16,INDEX($DL:$DL,$GP280+16),"")</f>
      </c>
      <c r="FR280">
        <f>IF($GQ280&gt;=17,INDEX($DL:$DL,$GP280+17),"")</f>
      </c>
      <c r="FS280">
        <f>IF($GQ280&gt;=18,INDEX($DL:$DL,$GP280+18),"")</f>
      </c>
      <c r="FT280">
        <f>IF($GQ280&gt;=19,INDEX($DL:$DL,$GP280+19),"")</f>
      </c>
      <c r="FU280">
        <f>IF($GQ280&gt;=20,INDEX($DL:$DL,$GP280+20),"")</f>
      </c>
      <c r="FV280">
        <f>IF($GQ280&gt;=21,INDEX($DL:$DL,$GP280+21),"")</f>
      </c>
      <c r="FW280">
        <f>IF($GQ280&gt;=22,INDEX($DL:$DL,$GP280+22),"")</f>
      </c>
      <c r="FX280">
        <f>IF($GQ280&gt;=23,INDEX($DL:$DL,$GP280+23),"")</f>
      </c>
      <c r="FY280">
        <f>IF($GQ280&gt;=24,INDEX($DL:$DL,$GP280+24),"")</f>
      </c>
      <c r="FZ280">
        <f>IF($GQ280&gt;=25,INDEX($DL:$DL,$GP280+25),"")</f>
      </c>
      <c r="GA280">
        <f>IF($GQ280&gt;=26,INDEX($DL:$DL,$GP280+26),"")</f>
      </c>
      <c r="GB280">
        <f>IF($GQ280&gt;=27,INDEX($DL:$DL,$GP280+27),"")</f>
      </c>
      <c r="GC280">
        <f>IF($GQ280&gt;=28,INDEX($DL:$DL,$GP280+28),"")</f>
      </c>
      <c r="GD280">
        <f>IF($GQ280&gt;=29,INDEX($DL:$DL,$GP280+29),"")</f>
      </c>
      <c r="GE280">
        <f>IF($GQ280&gt;=30,INDEX($DL:$DL,$GP280+30),"")</f>
      </c>
      <c r="GF280">
        <f>IF($GQ280&gt;=31,INDEX($DL:$DL,$GP280+31),"")</f>
      </c>
      <c r="GG280">
        <f>IF($GQ280&gt;=32,INDEX($DL:$DL,$GP280+32),"")</f>
      </c>
      <c r="GH280">
        <f>IF($GQ280&gt;=33,INDEX($DL:$DL,$GP280+33),"")</f>
      </c>
      <c r="GI280">
        <f>IF($GQ280&gt;=34,INDEX($DL:$DL,$GP280+34),"")</f>
      </c>
      <c r="GJ280">
        <f>IF($GQ280&gt;=35,INDEX($DL:$DL,$GP280+35),"")</f>
      </c>
      <c r="GK280">
        <f>IF($GQ280&gt;=36,INDEX($DL:$DL,$GP280+36),"")</f>
      </c>
      <c r="GL280">
        <f>IF($GQ280&gt;=37,INDEX($DL:$DL,$GP280+37),"")</f>
      </c>
      <c r="GM280">
        <f>IF($GQ280&gt;=38,INDEX($DL:$DL,$GP280+38),"")</f>
      </c>
      <c r="GN280">
        <f>IF($GQ280&gt;=39,INDEX($DL:$DL,$GP280+39),"")</f>
      </c>
      <c r="GO280">
        <f>IF($GQ280&gt;=40,INDEX($DL:$DL,$GP280+40),"")</f>
      </c>
      <c r="GP280">
        <f>IFERROR(MATCH($DJ280,$DK$2:$DK$148,0)+1,0)</f>
      </c>
      <c r="GQ280">
        <f>IFERROR(INDEX($DM$2:$DM$148,MATCH($DJ280,$DK$2:$DK$148,0)),0)</f>
      </c>
      <c r="GR280">
        <f>IFERROR(MATCH($L280,$DN$280:$FA$280,0),0)</f>
      </c>
      <c r="GS280">
        <f>IF($GR280&gt;0,INDEX($FB$280:$GO$280,$GR280),"")</f>
      </c>
      <c r="GT280" t="s">
        <v>621</v>
      </c>
      <c r="GU280">
        <v>1</v>
      </c>
      <c r="GV280">
        <f>IF($JE280&gt;=1,INDEX($GT:$GT,$JD280+1),"")</f>
      </c>
      <c r="GW280">
        <f>IF($JE280&gt;=2,INDEX($GT:$GT,$JD280+2),"")</f>
      </c>
      <c r="GX280">
        <f>IF($JE280&gt;=3,INDEX($GT:$GT,$JD280+3),"")</f>
      </c>
      <c r="GY280">
        <f>IF($JE280&gt;=4,INDEX($GT:$GT,$JD280+4),"")</f>
      </c>
      <c r="GZ280">
        <f>IF($JE280&gt;=5,INDEX($GT:$GT,$JD280+5),"")</f>
      </c>
      <c r="HA280">
        <f>IF($JE280&gt;=6,INDEX($GT:$GT,$JD280+6),"")</f>
      </c>
      <c r="HB280">
        <f>IF($JE280&gt;=7,INDEX($GT:$GT,$JD280+7),"")</f>
      </c>
      <c r="HC280">
        <f>IF($JE280&gt;=8,INDEX($GT:$GT,$JD280+8),"")</f>
      </c>
      <c r="HD280">
        <f>IF($JE280&gt;=9,INDEX($GT:$GT,$JD280+9),"")</f>
      </c>
      <c r="HE280">
        <f>IF($JE280&gt;=10,INDEX($GT:$GT,$JD280+10),"")</f>
      </c>
      <c r="HF280">
        <f>IF($JE280&gt;=11,INDEX($GT:$GT,$JD280+11),"")</f>
      </c>
      <c r="HG280">
        <f>IF($JE280&gt;=12,INDEX($GT:$GT,$JD280+12),"")</f>
      </c>
      <c r="HH280">
        <f>IF($JE280&gt;=13,INDEX($GT:$GT,$JD280+13),"")</f>
      </c>
      <c r="HI280">
        <f>IF($JE280&gt;=14,INDEX($GT:$GT,$JD280+14),"")</f>
      </c>
      <c r="HJ280">
        <f>IF($JE280&gt;=15,INDEX($GT:$GT,$JD280+15),"")</f>
      </c>
      <c r="HK280">
        <f>IF($JE280&gt;=16,INDEX($GT:$GT,$JD280+16),"")</f>
      </c>
      <c r="HL280">
        <f>IF($JE280&gt;=17,INDEX($GT:$GT,$JD280+17),"")</f>
      </c>
      <c r="HM280">
        <f>IF($JE280&gt;=18,INDEX($GT:$GT,$JD280+18),"")</f>
      </c>
      <c r="HN280">
        <f>IF($JE280&gt;=19,INDEX($GT:$GT,$JD280+19),"")</f>
      </c>
      <c r="HO280">
        <f>IF($JE280&gt;=20,INDEX($GT:$GT,$JD280+20),"")</f>
      </c>
      <c r="HP280">
        <f>IF($JE280&gt;=21,INDEX($GT:$GT,$JD280+21),"")</f>
      </c>
      <c r="HQ280">
        <f>IF($JE280&gt;=22,INDEX($GT:$GT,$JD280+22),"")</f>
      </c>
      <c r="HR280">
        <f>IF($JE280&gt;=23,INDEX($GT:$GT,$JD280+23),"")</f>
      </c>
      <c r="HS280">
        <f>IF($JE280&gt;=24,INDEX($GT:$GT,$JD280+24),"")</f>
      </c>
      <c r="HT280">
        <f>IF($JE280&gt;=25,INDEX($GT:$GT,$JD280+25),"")</f>
      </c>
      <c r="HU280">
        <f>IF($JE280&gt;=26,INDEX($GT:$GT,$JD280+26),"")</f>
      </c>
      <c r="HV280">
        <f>IF($JE280&gt;=27,INDEX($GT:$GT,$JD280+27),"")</f>
      </c>
      <c r="HW280">
        <f>IF($JE280&gt;=28,INDEX($GT:$GT,$JD280+28),"")</f>
      </c>
      <c r="HX280">
        <f>IF($JE280&gt;=29,INDEX($GT:$GT,$JD280+29),"")</f>
      </c>
      <c r="HY280">
        <f>IF($JE280&gt;=30,INDEX($GT:$GT,$JD280+30),"")</f>
      </c>
      <c r="HZ280">
        <f>IF($JE280&gt;=31,INDEX($GT:$GT,$JD280+31),"")</f>
      </c>
      <c r="IA280">
        <f>IF($JE280&gt;=32,INDEX($GT:$GT,$JD280+32),"")</f>
      </c>
      <c r="IB280">
        <f>IF($JE280&gt;=33,INDEX($GT:$GT,$JD280+33),"")</f>
      </c>
      <c r="IC280">
        <f>IF($JE280&gt;=34,INDEX($GT:$GT,$JD280+34),"")</f>
      </c>
      <c r="ID280">
        <f>IF($JE280&gt;=35,INDEX($GT:$GT,$JD280+35),"")</f>
      </c>
      <c r="IE280">
        <f>IF($JE280&gt;=36,INDEX($GT:$GT,$JD280+36),"")</f>
      </c>
      <c r="IF280">
        <f>IF($JE280&gt;=37,INDEX($GT:$GT,$JD280+37),"")</f>
      </c>
      <c r="IG280">
        <f>IF($JE280&gt;=38,INDEX($GT:$GT,$JD280+38),"")</f>
      </c>
      <c r="IH280">
        <f>IF($JE280&gt;=39,INDEX($GT:$GT,$JD280+39),"")</f>
      </c>
      <c r="II280">
        <f>IF($JE280&gt;=40,INDEX($GT:$GT,$JD280+40),"")</f>
      </c>
      <c r="IJ280">
        <f>IF($JE280&gt;=41,INDEX($GT:$GT,$JD280+41),"")</f>
      </c>
      <c r="IK280">
        <f>IF($JE280&gt;=42,INDEX($GT:$GT,$JD280+42),"")</f>
      </c>
      <c r="IL280">
        <f>IF($JE280&gt;=43,INDEX($GT:$GT,$JD280+43),"")</f>
      </c>
      <c r="IM280">
        <f>IF($JE280&gt;=44,INDEX($GT:$GT,$JD280+44),"")</f>
      </c>
      <c r="IN280">
        <f>IF($JE280&gt;=45,INDEX($GT:$GT,$JD280+45),"")</f>
      </c>
      <c r="IO280">
        <f>IF($JE280&gt;=46,INDEX($GT:$GT,$JD280+46),"")</f>
      </c>
      <c r="IP280">
        <f>IF($JE280&gt;=47,INDEX($GT:$GT,$JD280+47),"")</f>
      </c>
      <c r="IQ280">
        <f>IF($JE280&gt;=48,INDEX($GT:$GT,$JD280+48),"")</f>
      </c>
      <c r="IR280">
        <f>IF($JE280&gt;=49,INDEX($GT:$GT,$JD280+49),"")</f>
      </c>
      <c r="IS280">
        <f>IF($JE280&gt;=50,INDEX($GT:$GT,$JD280+50),"")</f>
      </c>
      <c r="IT280">
        <f>IF($JE280&gt;=51,INDEX($GT:$GT,$JD280+51),"")</f>
      </c>
      <c r="IU280">
        <f>IF($JE280&gt;=52,INDEX($GT:$GT,$JD280+52),"")</f>
      </c>
      <c r="IV280">
        <f>IF($JE280&gt;=53,INDEX($GT:$GT,$JD280+53),"")</f>
      </c>
      <c r="IW280">
        <f>IF($JE280&gt;=54,INDEX($GT:$GT,$JD280+54),"")</f>
      </c>
      <c r="IX280">
        <f>IF($JE280&gt;=55,INDEX($GT:$GT,$JD280+55),"")</f>
      </c>
      <c r="IY280">
        <f>IF($JE280&gt;=56,INDEX($GT:$GT,$JD280+56),"")</f>
      </c>
      <c r="IZ280">
        <f>IF($JE280&gt;=57,INDEX($GT:$GT,$JD280+57),"")</f>
      </c>
      <c r="JA280">
        <f>IF($JE280&gt;=58,INDEX($GT:$GT,$JD280+58),"")</f>
      </c>
      <c r="JB280">
        <f>IF($JE280&gt;=59,INDEX($GT:$GT,$JD280+59),"")</f>
      </c>
      <c r="JC280">
        <f>IF($JE280&gt;=60,INDEX($GT:$GT,$JD280+60),"")</f>
      </c>
      <c r="JD280">
        <f>IFERROR(MATCH($GS280,$GT$2:$GT$322,0)+1,0)</f>
      </c>
      <c r="JE280">
        <f>IFERROR(INDEX($GU$2:$GU$322,MATCH($GS280,$GT$2:$GT$322,0)),0)</f>
      </c>
      <c r="JF280" t="s">
        <v>28</v>
      </c>
      <c r="JG280" t="s">
        <v>28</v>
      </c>
    </row>
    <row r="281" spans="1:267" x14ac:dyDescent="0.25">
      <c r="J281" s="1"/>
      <c r="K281" s="1"/>
      <c r="L281" s="1"/>
      <c r="M281" s="1"/>
      <c r="N281" s="1">
        <f>IFERROR(IF(FIND(" - ",$J281)&gt;0,MID($J281,FIND(" - ",$J281)+3,LEN($J281)),""),"")</f>
      </c>
      <c r="P281" s="1"/>
      <c r="S281" t="s">
        <v>28</v>
      </c>
      <c r="U281">
        <f>IF(OR($S281="",$T281=""),"",IFERROR($S281/$T281,0))</f>
      </c>
      <c r="V281">
        <f>IF($S281="","",
IF($K281="","",
IF(ISNUMBER(SEARCH("exempt",LOWER($K281))),0,
$S281*(VALUE(SUBSTITUTE($K281,"%",""))/100))))</f>
      </c>
      <c r="AB281">
        <f>IF($S281="","",
SUM($S281,$V281,$Z281,$W281,$Y281)-
IF($AA281="",0,VALUE($AA281)))</f>
      </c>
      <c r="AJ281" t="s">
        <v>937</v>
      </c>
      <c r="AR281">
        <f>IFERROR(LEFT($J281,FIND(" - ",$J281)-1),$J281)</f>
      </c>
      <c r="AU281">
        <f>IF($CJ281&gt;=1,INDEX($AS:$AS,$CI281+1),"")</f>
      </c>
      <c r="AV281">
        <f>IF($CJ281&gt;=2,INDEX($AS:$AS,$CI281+2),"")</f>
      </c>
      <c r="AW281">
        <f>IF($CJ281&gt;=3,INDEX($AS:$AS,$CI281+3),"")</f>
      </c>
      <c r="AX281">
        <f>IF($CJ281&gt;=4,INDEX($AS:$AS,$CI281+4),"")</f>
      </c>
      <c r="AY281">
        <f>IF($CJ281&gt;=5,INDEX($AS:$AS,$CI281+5),"")</f>
      </c>
      <c r="AZ281">
        <f>IF($CJ281&gt;=6,INDEX($AS:$AS,$CI281+6),"")</f>
      </c>
      <c r="BA281">
        <f>IF($CJ281&gt;=7,INDEX($AS:$AS,$CI281+7),"")</f>
      </c>
      <c r="BB281">
        <f>IF($CJ281&gt;=8,INDEX($AS:$AS,$CI281+8),"")</f>
      </c>
      <c r="BC281">
        <f>IF($CJ281&gt;=9,INDEX($AS:$AS,$CI281+9),"")</f>
      </c>
      <c r="BD281">
        <f>IF($CJ281&gt;=10,INDEX($AS:$AS,$CI281+10),"")</f>
      </c>
      <c r="BE281">
        <f>IF($CJ281&gt;=11,INDEX($AS:$AS,$CI281+11),"")</f>
      </c>
      <c r="BF281">
        <f>IF($CJ281&gt;=12,INDEX($AS:$AS,$CI281+12),"")</f>
      </c>
      <c r="BG281">
        <f>IF($CJ281&gt;=13,INDEX($AS:$AS,$CI281+13),"")</f>
      </c>
      <c r="BH281">
        <f>IF($CJ281&gt;=14,INDEX($AS:$AS,$CI281+14),"")</f>
      </c>
      <c r="BI281">
        <f>IF($CJ281&gt;=15,INDEX($AS:$AS,$CI281+15),"")</f>
      </c>
      <c r="BJ281">
        <f>IF($CJ281&gt;=16,INDEX($AS:$AS,$CI281+16),"")</f>
      </c>
      <c r="BK281">
        <f>IF($CJ281&gt;=17,INDEX($AS:$AS,$CI281+17),"")</f>
      </c>
      <c r="BL281">
        <f>IF($CJ281&gt;=18,INDEX($AS:$AS,$CI281+18),"")</f>
      </c>
      <c r="BM281">
        <f>IF($CJ281&gt;=19,INDEX($AS:$AS,$CI281+19),"")</f>
      </c>
      <c r="BN281">
        <f>IF($CJ281&gt;=20,INDEX($AS:$AS,$CI281+20),"")</f>
      </c>
      <c r="BO281">
        <f>IF($CJ281&gt;=21,INDEX($AS:$AS,$CI281+21),"")</f>
      </c>
      <c r="BP281">
        <f>IF($CJ281&gt;=22,INDEX($AS:$AS,$CI281+22),"")</f>
      </c>
      <c r="BQ281">
        <f>IF($CJ281&gt;=23,INDEX($AS:$AS,$CI281+23),"")</f>
      </c>
      <c r="BR281">
        <f>IF($CJ281&gt;=24,INDEX($AS:$AS,$CI281+24),"")</f>
      </c>
      <c r="BS281">
        <f>IF($CJ281&gt;=25,INDEX($AS:$AS,$CI281+25),"")</f>
      </c>
      <c r="BT281">
        <f>IF($CJ281&gt;=26,INDEX($AS:$AS,$CI281+26),"")</f>
      </c>
      <c r="BU281">
        <f>IF($CJ281&gt;=27,INDEX($AS:$AS,$CI281+27),"")</f>
      </c>
      <c r="BV281">
        <f>IF($CJ281&gt;=28,INDEX($AS:$AS,$CI281+28),"")</f>
      </c>
      <c r="BW281">
        <f>IF($CJ281&gt;=29,INDEX($AS:$AS,$CI281+29),"")</f>
      </c>
      <c r="BX281">
        <f>IF($CJ281&gt;=30,INDEX($AS:$AS,$CI281+30),"")</f>
      </c>
      <c r="BY281">
        <f>IF($CJ281&gt;=31,INDEX($AS:$AS,$CI281+31),"")</f>
      </c>
      <c r="BZ281">
        <f>IF($CJ281&gt;=32,INDEX($AS:$AS,$CI281+32),"")</f>
      </c>
      <c r="CA281">
        <f>IF($CJ281&gt;=33,INDEX($AS:$AS,$CI281+33),"")</f>
      </c>
      <c r="CB281">
        <f>IF($CJ281&gt;=34,INDEX($AS:$AS,$CI281+34),"")</f>
      </c>
      <c r="CC281">
        <f>IF($CJ281&gt;=35,INDEX($AS:$AS,$CI281+35),"")</f>
      </c>
      <c r="CD281">
        <f>IF($CJ281&gt;=36,INDEX($AS:$AS,$CI281+36),"")</f>
      </c>
      <c r="CE281">
        <f>IF($CJ281&gt;=37,INDEX($AS:$AS,$CI281+37),"")</f>
      </c>
      <c r="CF281">
        <f>IF($CJ281&gt;=38,INDEX($AS:$AS,$CI281+38),"")</f>
      </c>
      <c r="CG281">
        <f>IF($CJ281&gt;=39,INDEX($AS:$AS,$CI281+39),"")</f>
      </c>
      <c r="CH281">
        <f>IF($CJ281&gt;=40,INDEX($AS:$AS,$CI281+40),"")</f>
      </c>
      <c r="CI281">
        <f>IFERROR(MATCH($AR281,$AS$2:$AS$133,0)+1,0)</f>
      </c>
      <c r="CJ281">
        <f>IFERROR(INDEX($AT$2:$AT$133,MATCH($AR281,$AS$2:$AS$133,0)),0)</f>
      </c>
      <c r="CK281">
        <f>IFERROR(LEFT($O281,FIND(" - ",$O281)-1),$O281)</f>
      </c>
      <c r="CL281" t="s">
        <v>105</v>
      </c>
      <c r="CN281">
        <f>IF($DI281&gt;=1,INDEX($CL:$CL,$DH281+1),"")</f>
      </c>
      <c r="CO281">
        <f>IF($DI281&gt;=2,INDEX($CL:$CL,$DH281+2),"")</f>
      </c>
      <c r="CP281">
        <f>IF($DI281&gt;=3,INDEX($CL:$CL,$DH281+3),"")</f>
      </c>
      <c r="CQ281">
        <f>IF($DI281&gt;=4,INDEX($CL:$CL,$DH281+4),"")</f>
      </c>
      <c r="CR281">
        <f>IF($DI281&gt;=5,INDEX($CL:$CL,$DH281+5),"")</f>
      </c>
      <c r="CS281">
        <f>IF($DI281&gt;=6,INDEX($CL:$CL,$DH281+6),"")</f>
      </c>
      <c r="CT281">
        <f>IF($DI281&gt;=7,INDEX($CL:$CL,$DH281+7),"")</f>
      </c>
      <c r="CU281">
        <f>IF($DI281&gt;=8,INDEX($CL:$CL,$DH281+8),"")</f>
      </c>
      <c r="CV281">
        <f>IF($DI281&gt;=9,INDEX($CL:$CL,$DH281+9),"")</f>
      </c>
      <c r="CW281">
        <f>IF($DI281&gt;=10,INDEX($CL:$CL,$DH281+10),"")</f>
      </c>
      <c r="CX281">
        <f>IF($DI281&gt;=11,INDEX($CL:$CL,$DH281+11),"")</f>
      </c>
      <c r="CY281">
        <f>IF($DI281&gt;=12,INDEX($CL:$CL,$DH281+12),"")</f>
      </c>
      <c r="CZ281">
        <f>IF($DI281&gt;=13,INDEX($CL:$CL,$DH281+13),"")</f>
      </c>
      <c r="DA281">
        <f>IF($DI281&gt;=14,INDEX($CL:$CL,$DH281+14),"")</f>
      </c>
      <c r="DB281">
        <f>IF($DI281&gt;=15,INDEX($CL:$CL,$DH281+15),"")</f>
      </c>
      <c r="DC281">
        <f>IF($DI281&gt;=16,INDEX($CL:$CL,$DH281+16),"")</f>
      </c>
      <c r="DD281">
        <f>IF($DI281&gt;=17,INDEX($CL:$CL,$DH281+17),"")</f>
      </c>
      <c r="DE281">
        <f>IF($DI281&gt;=18,INDEX($CL:$CL,$DH281+18),"")</f>
      </c>
      <c r="DF281">
        <f>IF($DI281&gt;=19,INDEX($CL:$CL,$DH281+19),"")</f>
      </c>
      <c r="DG281">
        <f>IF($DI281&gt;=20,INDEX($CL:$CL,$DH281+20),"")</f>
      </c>
      <c r="DH281">
        <f>IFERROR(MATCH($CK281,$CL$2:$CL$1558,0)+1,0)</f>
      </c>
      <c r="DI281">
        <f>IFERROR(INDEX($CM$2:$CM$1558,MATCH($CK281,$CL$2:$CL$1558,0)),0)</f>
      </c>
      <c r="DJ281">
        <f>IFERROR(INDEX($AQ:$AQ,MATCH($K281,$AP:$AP,0))&amp;"","")</f>
      </c>
      <c r="DN281">
        <f>IF($GQ281&gt;=1,INDEX($DK:$DK,$GP281+1),"")</f>
      </c>
      <c r="DO281">
        <f>IF($GQ281&gt;=2,INDEX($DK:$DK,$GP281+2),"")</f>
      </c>
      <c r="DP281">
        <f>IF($GQ281&gt;=3,INDEX($DK:$DK,$GP281+3),"")</f>
      </c>
      <c r="DQ281">
        <f>IF($GQ281&gt;=4,INDEX($DK:$DK,$GP281+4),"")</f>
      </c>
      <c r="DR281">
        <f>IF($GQ281&gt;=5,INDEX($DK:$DK,$GP281+5),"")</f>
      </c>
      <c r="DS281">
        <f>IF($GQ281&gt;=6,INDEX($DK:$DK,$GP281+6),"")</f>
      </c>
      <c r="DT281">
        <f>IF($GQ281&gt;=7,INDEX($DK:$DK,$GP281+7),"")</f>
      </c>
      <c r="DU281">
        <f>IF($GQ281&gt;=8,INDEX($DK:$DK,$GP281+8),"")</f>
      </c>
      <c r="DV281">
        <f>IF($GQ281&gt;=9,INDEX($DK:$DK,$GP281+9),"")</f>
      </c>
      <c r="DW281">
        <f>IF($GQ281&gt;=10,INDEX($DK:$DK,$GP281+10),"")</f>
      </c>
      <c r="DX281">
        <f>IF($GQ281&gt;=11,INDEX($DK:$DK,$GP281+11),"")</f>
      </c>
      <c r="DY281">
        <f>IF($GQ281&gt;=12,INDEX($DK:$DK,$GP281+12),"")</f>
      </c>
      <c r="DZ281">
        <f>IF($GQ281&gt;=13,INDEX($DK:$DK,$GP281+13),"")</f>
      </c>
      <c r="EA281">
        <f>IF($GQ281&gt;=14,INDEX($DK:$DK,$GP281+14),"")</f>
      </c>
      <c r="EB281">
        <f>IF($GQ281&gt;=15,INDEX($DK:$DK,$GP281+15),"")</f>
      </c>
      <c r="EC281">
        <f>IF($GQ281&gt;=16,INDEX($DK:$DK,$GP281+16),"")</f>
      </c>
      <c r="ED281">
        <f>IF($GQ281&gt;=17,INDEX($DK:$DK,$GP281+17),"")</f>
      </c>
      <c r="EE281">
        <f>IF($GQ281&gt;=18,INDEX($DK:$DK,$GP281+18),"")</f>
      </c>
      <c r="EF281">
        <f>IF($GQ281&gt;=19,INDEX($DK:$DK,$GP281+19),"")</f>
      </c>
      <c r="EG281">
        <f>IF($GQ281&gt;=20,INDEX($DK:$DK,$GP281+20),"")</f>
      </c>
      <c r="EH281">
        <f>IF($GQ281&gt;=21,INDEX($DK:$DK,$GP281+21),"")</f>
      </c>
      <c r="EI281">
        <f>IF($GQ281&gt;=22,INDEX($DK:$DK,$GP281+22),"")</f>
      </c>
      <c r="EJ281">
        <f>IF($GQ281&gt;=23,INDEX($DK:$DK,$GP281+23),"")</f>
      </c>
      <c r="EK281">
        <f>IF($GQ281&gt;=24,INDEX($DK:$DK,$GP281+24),"")</f>
      </c>
      <c r="EL281">
        <f>IF($GQ281&gt;=25,INDEX($DK:$DK,$GP281+25),"")</f>
      </c>
      <c r="EM281">
        <f>IF($GQ281&gt;=26,INDEX($DK:$DK,$GP281+26),"")</f>
      </c>
      <c r="EN281">
        <f>IF($GQ281&gt;=27,INDEX($DK:$DK,$GP281+27),"")</f>
      </c>
      <c r="EO281">
        <f>IF($GQ281&gt;=28,INDEX($DK:$DK,$GP281+28),"")</f>
      </c>
      <c r="EP281">
        <f>IF($GQ281&gt;=29,INDEX($DK:$DK,$GP281+29),"")</f>
      </c>
      <c r="EQ281">
        <f>IF($GQ281&gt;=30,INDEX($DK:$DK,$GP281+30),"")</f>
      </c>
      <c r="ER281">
        <f>IF($GQ281&gt;=31,INDEX($DK:$DK,$GP281+31),"")</f>
      </c>
      <c r="ES281">
        <f>IF($GQ281&gt;=32,INDEX($DK:$DK,$GP281+32),"")</f>
      </c>
      <c r="ET281">
        <f>IF($GQ281&gt;=33,INDEX($DK:$DK,$GP281+33),"")</f>
      </c>
      <c r="EU281">
        <f>IF($GQ281&gt;=34,INDEX($DK:$DK,$GP281+34),"")</f>
      </c>
      <c r="EV281">
        <f>IF($GQ281&gt;=35,INDEX($DK:$DK,$GP281+35),"")</f>
      </c>
      <c r="EW281">
        <f>IF($GQ281&gt;=36,INDEX($DK:$DK,$GP281+36),"")</f>
      </c>
      <c r="EX281">
        <f>IF($GQ281&gt;=37,INDEX($DK:$DK,$GP281+37),"")</f>
      </c>
      <c r="EY281">
        <f>IF($GQ281&gt;=38,INDEX($DK:$DK,$GP281+38),"")</f>
      </c>
      <c r="EZ281">
        <f>IF($GQ281&gt;=39,INDEX($DK:$DK,$GP281+39),"")</f>
      </c>
      <c r="FA281">
        <f>IF($GQ281&gt;=40,INDEX($DK:$DK,$GP281+40),"")</f>
      </c>
      <c r="FB281">
        <f>IF($GQ281&gt;=1,INDEX($DL:$DL,$GP281+1),"")</f>
      </c>
      <c r="FC281">
        <f>IF($GQ281&gt;=2,INDEX($DL:$DL,$GP281+2),"")</f>
      </c>
      <c r="FD281">
        <f>IF($GQ281&gt;=3,INDEX($DL:$DL,$GP281+3),"")</f>
      </c>
      <c r="FE281">
        <f>IF($GQ281&gt;=4,INDEX($DL:$DL,$GP281+4),"")</f>
      </c>
      <c r="FF281">
        <f>IF($GQ281&gt;=5,INDEX($DL:$DL,$GP281+5),"")</f>
      </c>
      <c r="FG281">
        <f>IF($GQ281&gt;=6,INDEX($DL:$DL,$GP281+6),"")</f>
      </c>
      <c r="FH281">
        <f>IF($GQ281&gt;=7,INDEX($DL:$DL,$GP281+7),"")</f>
      </c>
      <c r="FI281">
        <f>IF($GQ281&gt;=8,INDEX($DL:$DL,$GP281+8),"")</f>
      </c>
      <c r="FJ281">
        <f>IF($GQ281&gt;=9,INDEX($DL:$DL,$GP281+9),"")</f>
      </c>
      <c r="FK281">
        <f>IF($GQ281&gt;=10,INDEX($DL:$DL,$GP281+10),"")</f>
      </c>
      <c r="FL281">
        <f>IF($GQ281&gt;=11,INDEX($DL:$DL,$GP281+11),"")</f>
      </c>
      <c r="FM281">
        <f>IF($GQ281&gt;=12,INDEX($DL:$DL,$GP281+12),"")</f>
      </c>
      <c r="FN281">
        <f>IF($GQ281&gt;=13,INDEX($DL:$DL,$GP281+13),"")</f>
      </c>
      <c r="FO281">
        <f>IF($GQ281&gt;=14,INDEX($DL:$DL,$GP281+14),"")</f>
      </c>
      <c r="FP281">
        <f>IF($GQ281&gt;=15,INDEX($DL:$DL,$GP281+15),"")</f>
      </c>
      <c r="FQ281">
        <f>IF($GQ281&gt;=16,INDEX($DL:$DL,$GP281+16),"")</f>
      </c>
      <c r="FR281">
        <f>IF($GQ281&gt;=17,INDEX($DL:$DL,$GP281+17),"")</f>
      </c>
      <c r="FS281">
        <f>IF($GQ281&gt;=18,INDEX($DL:$DL,$GP281+18),"")</f>
      </c>
      <c r="FT281">
        <f>IF($GQ281&gt;=19,INDEX($DL:$DL,$GP281+19),"")</f>
      </c>
      <c r="FU281">
        <f>IF($GQ281&gt;=20,INDEX($DL:$DL,$GP281+20),"")</f>
      </c>
      <c r="FV281">
        <f>IF($GQ281&gt;=21,INDEX($DL:$DL,$GP281+21),"")</f>
      </c>
      <c r="FW281">
        <f>IF($GQ281&gt;=22,INDEX($DL:$DL,$GP281+22),"")</f>
      </c>
      <c r="FX281">
        <f>IF($GQ281&gt;=23,INDEX($DL:$DL,$GP281+23),"")</f>
      </c>
      <c r="FY281">
        <f>IF($GQ281&gt;=24,INDEX($DL:$DL,$GP281+24),"")</f>
      </c>
      <c r="FZ281">
        <f>IF($GQ281&gt;=25,INDEX($DL:$DL,$GP281+25),"")</f>
      </c>
      <c r="GA281">
        <f>IF($GQ281&gt;=26,INDEX($DL:$DL,$GP281+26),"")</f>
      </c>
      <c r="GB281">
        <f>IF($GQ281&gt;=27,INDEX($DL:$DL,$GP281+27),"")</f>
      </c>
      <c r="GC281">
        <f>IF($GQ281&gt;=28,INDEX($DL:$DL,$GP281+28),"")</f>
      </c>
      <c r="GD281">
        <f>IF($GQ281&gt;=29,INDEX($DL:$DL,$GP281+29),"")</f>
      </c>
      <c r="GE281">
        <f>IF($GQ281&gt;=30,INDEX($DL:$DL,$GP281+30),"")</f>
      </c>
      <c r="GF281">
        <f>IF($GQ281&gt;=31,INDEX($DL:$DL,$GP281+31),"")</f>
      </c>
      <c r="GG281">
        <f>IF($GQ281&gt;=32,INDEX($DL:$DL,$GP281+32),"")</f>
      </c>
      <c r="GH281">
        <f>IF($GQ281&gt;=33,INDEX($DL:$DL,$GP281+33),"")</f>
      </c>
      <c r="GI281">
        <f>IF($GQ281&gt;=34,INDEX($DL:$DL,$GP281+34),"")</f>
      </c>
      <c r="GJ281">
        <f>IF($GQ281&gt;=35,INDEX($DL:$DL,$GP281+35),"")</f>
      </c>
      <c r="GK281">
        <f>IF($GQ281&gt;=36,INDEX($DL:$DL,$GP281+36),"")</f>
      </c>
      <c r="GL281">
        <f>IF($GQ281&gt;=37,INDEX($DL:$DL,$GP281+37),"")</f>
      </c>
      <c r="GM281">
        <f>IF($GQ281&gt;=38,INDEX($DL:$DL,$GP281+38),"")</f>
      </c>
      <c r="GN281">
        <f>IF($GQ281&gt;=39,INDEX($DL:$DL,$GP281+39),"")</f>
      </c>
      <c r="GO281">
        <f>IF($GQ281&gt;=40,INDEX($DL:$DL,$GP281+40),"")</f>
      </c>
      <c r="GP281">
        <f>IFERROR(MATCH($DJ281,$DK$2:$DK$148,0)+1,0)</f>
      </c>
      <c r="GQ281">
        <f>IFERROR(INDEX($DM$2:$DM$148,MATCH($DJ281,$DK$2:$DK$148,0)),0)</f>
      </c>
      <c r="GR281">
        <f>IFERROR(MATCH($L281,$DN$281:$FA$281,0),0)</f>
      </c>
      <c r="GS281">
        <f>IF($GR281&gt;0,INDEX($FB$281:$GO$281,$GR281),"")</f>
      </c>
      <c r="GT281" t="s">
        <v>91</v>
      </c>
      <c r="GV281">
        <f>IF($JE281&gt;=1,INDEX($GT:$GT,$JD281+1),"")</f>
      </c>
      <c r="GW281">
        <f>IF($JE281&gt;=2,INDEX($GT:$GT,$JD281+2),"")</f>
      </c>
      <c r="GX281">
        <f>IF($JE281&gt;=3,INDEX($GT:$GT,$JD281+3),"")</f>
      </c>
      <c r="GY281">
        <f>IF($JE281&gt;=4,INDEX($GT:$GT,$JD281+4),"")</f>
      </c>
      <c r="GZ281">
        <f>IF($JE281&gt;=5,INDEX($GT:$GT,$JD281+5),"")</f>
      </c>
      <c r="HA281">
        <f>IF($JE281&gt;=6,INDEX($GT:$GT,$JD281+6),"")</f>
      </c>
      <c r="HB281">
        <f>IF($JE281&gt;=7,INDEX($GT:$GT,$JD281+7),"")</f>
      </c>
      <c r="HC281">
        <f>IF($JE281&gt;=8,INDEX($GT:$GT,$JD281+8),"")</f>
      </c>
      <c r="HD281">
        <f>IF($JE281&gt;=9,INDEX($GT:$GT,$JD281+9),"")</f>
      </c>
      <c r="HE281">
        <f>IF($JE281&gt;=10,INDEX($GT:$GT,$JD281+10),"")</f>
      </c>
      <c r="HF281">
        <f>IF($JE281&gt;=11,INDEX($GT:$GT,$JD281+11),"")</f>
      </c>
      <c r="HG281">
        <f>IF($JE281&gt;=12,INDEX($GT:$GT,$JD281+12),"")</f>
      </c>
      <c r="HH281">
        <f>IF($JE281&gt;=13,INDEX($GT:$GT,$JD281+13),"")</f>
      </c>
      <c r="HI281">
        <f>IF($JE281&gt;=14,INDEX($GT:$GT,$JD281+14),"")</f>
      </c>
      <c r="HJ281">
        <f>IF($JE281&gt;=15,INDEX($GT:$GT,$JD281+15),"")</f>
      </c>
      <c r="HK281">
        <f>IF($JE281&gt;=16,INDEX($GT:$GT,$JD281+16),"")</f>
      </c>
      <c r="HL281">
        <f>IF($JE281&gt;=17,INDEX($GT:$GT,$JD281+17),"")</f>
      </c>
      <c r="HM281">
        <f>IF($JE281&gt;=18,INDEX($GT:$GT,$JD281+18),"")</f>
      </c>
      <c r="HN281">
        <f>IF($JE281&gt;=19,INDEX($GT:$GT,$JD281+19),"")</f>
      </c>
      <c r="HO281">
        <f>IF($JE281&gt;=20,INDEX($GT:$GT,$JD281+20),"")</f>
      </c>
      <c r="HP281">
        <f>IF($JE281&gt;=21,INDEX($GT:$GT,$JD281+21),"")</f>
      </c>
      <c r="HQ281">
        <f>IF($JE281&gt;=22,INDEX($GT:$GT,$JD281+22),"")</f>
      </c>
      <c r="HR281">
        <f>IF($JE281&gt;=23,INDEX($GT:$GT,$JD281+23),"")</f>
      </c>
      <c r="HS281">
        <f>IF($JE281&gt;=24,INDEX($GT:$GT,$JD281+24),"")</f>
      </c>
      <c r="HT281">
        <f>IF($JE281&gt;=25,INDEX($GT:$GT,$JD281+25),"")</f>
      </c>
      <c r="HU281">
        <f>IF($JE281&gt;=26,INDEX($GT:$GT,$JD281+26),"")</f>
      </c>
      <c r="HV281">
        <f>IF($JE281&gt;=27,INDEX($GT:$GT,$JD281+27),"")</f>
      </c>
      <c r="HW281">
        <f>IF($JE281&gt;=28,INDEX($GT:$GT,$JD281+28),"")</f>
      </c>
      <c r="HX281">
        <f>IF($JE281&gt;=29,INDEX($GT:$GT,$JD281+29),"")</f>
      </c>
      <c r="HY281">
        <f>IF($JE281&gt;=30,INDEX($GT:$GT,$JD281+30),"")</f>
      </c>
      <c r="HZ281">
        <f>IF($JE281&gt;=31,INDEX($GT:$GT,$JD281+31),"")</f>
      </c>
      <c r="IA281">
        <f>IF($JE281&gt;=32,INDEX($GT:$GT,$JD281+32),"")</f>
      </c>
      <c r="IB281">
        <f>IF($JE281&gt;=33,INDEX($GT:$GT,$JD281+33),"")</f>
      </c>
      <c r="IC281">
        <f>IF($JE281&gt;=34,INDEX($GT:$GT,$JD281+34),"")</f>
      </c>
      <c r="ID281">
        <f>IF($JE281&gt;=35,INDEX($GT:$GT,$JD281+35),"")</f>
      </c>
      <c r="IE281">
        <f>IF($JE281&gt;=36,INDEX($GT:$GT,$JD281+36),"")</f>
      </c>
      <c r="IF281">
        <f>IF($JE281&gt;=37,INDEX($GT:$GT,$JD281+37),"")</f>
      </c>
      <c r="IG281">
        <f>IF($JE281&gt;=38,INDEX($GT:$GT,$JD281+38),"")</f>
      </c>
      <c r="IH281">
        <f>IF($JE281&gt;=39,INDEX($GT:$GT,$JD281+39),"")</f>
      </c>
      <c r="II281">
        <f>IF($JE281&gt;=40,INDEX($GT:$GT,$JD281+40),"")</f>
      </c>
      <c r="IJ281">
        <f>IF($JE281&gt;=41,INDEX($GT:$GT,$JD281+41),"")</f>
      </c>
      <c r="IK281">
        <f>IF($JE281&gt;=42,INDEX($GT:$GT,$JD281+42),"")</f>
      </c>
      <c r="IL281">
        <f>IF($JE281&gt;=43,INDEX($GT:$GT,$JD281+43),"")</f>
      </c>
      <c r="IM281">
        <f>IF($JE281&gt;=44,INDEX($GT:$GT,$JD281+44),"")</f>
      </c>
      <c r="IN281">
        <f>IF($JE281&gt;=45,INDEX($GT:$GT,$JD281+45),"")</f>
      </c>
      <c r="IO281">
        <f>IF($JE281&gt;=46,INDEX($GT:$GT,$JD281+46),"")</f>
      </c>
      <c r="IP281">
        <f>IF($JE281&gt;=47,INDEX($GT:$GT,$JD281+47),"")</f>
      </c>
      <c r="IQ281">
        <f>IF($JE281&gt;=48,INDEX($GT:$GT,$JD281+48),"")</f>
      </c>
      <c r="IR281">
        <f>IF($JE281&gt;=49,INDEX($GT:$GT,$JD281+49),"")</f>
      </c>
      <c r="IS281">
        <f>IF($JE281&gt;=50,INDEX($GT:$GT,$JD281+50),"")</f>
      </c>
      <c r="IT281">
        <f>IF($JE281&gt;=51,INDEX($GT:$GT,$JD281+51),"")</f>
      </c>
      <c r="IU281">
        <f>IF($JE281&gt;=52,INDEX($GT:$GT,$JD281+52),"")</f>
      </c>
      <c r="IV281">
        <f>IF($JE281&gt;=53,INDEX($GT:$GT,$JD281+53),"")</f>
      </c>
      <c r="IW281">
        <f>IF($JE281&gt;=54,INDEX($GT:$GT,$JD281+54),"")</f>
      </c>
      <c r="IX281">
        <f>IF($JE281&gt;=55,INDEX($GT:$GT,$JD281+55),"")</f>
      </c>
      <c r="IY281">
        <f>IF($JE281&gt;=56,INDEX($GT:$GT,$JD281+56),"")</f>
      </c>
      <c r="IZ281">
        <f>IF($JE281&gt;=57,INDEX($GT:$GT,$JD281+57),"")</f>
      </c>
      <c r="JA281">
        <f>IF($JE281&gt;=58,INDEX($GT:$GT,$JD281+58),"")</f>
      </c>
      <c r="JB281">
        <f>IF($JE281&gt;=59,INDEX($GT:$GT,$JD281+59),"")</f>
      </c>
      <c r="JC281">
        <f>IF($JE281&gt;=60,INDEX($GT:$GT,$JD281+60),"")</f>
      </c>
      <c r="JD281">
        <f>IFERROR(MATCH($GS281,$GT$2:$GT$322,0)+1,0)</f>
      </c>
      <c r="JE281">
        <f>IFERROR(INDEX($GU$2:$GU$322,MATCH($GS281,$GT$2:$GT$322,0)),0)</f>
      </c>
      <c r="JF281" t="s">
        <v>28</v>
      </c>
      <c r="JG281" t="s">
        <v>28</v>
      </c>
    </row>
    <row r="282" spans="1:267" x14ac:dyDescent="0.25">
      <c r="J282" s="1"/>
      <c r="K282" s="1"/>
      <c r="L282" s="1"/>
      <c r="M282" s="1"/>
      <c r="N282" s="1">
        <f>IFERROR(IF(FIND(" - ",$J282)&gt;0,MID($J282,FIND(" - ",$J282)+3,LEN($J282)),""),"")</f>
      </c>
      <c r="P282" s="1"/>
      <c r="S282" t="s">
        <v>28</v>
      </c>
      <c r="U282">
        <f>IF(OR($S282="",$T282=""),"",IFERROR($S282/$T282,0))</f>
      </c>
      <c r="V282">
        <f>IF($S282="","",
IF($K282="","",
IF(ISNUMBER(SEARCH("exempt",LOWER($K282))),0,
$S282*(VALUE(SUBSTITUTE($K282,"%",""))/100))))</f>
      </c>
      <c r="AB282">
        <f>IF($S282="","",
SUM($S282,$V282,$Z282,$W282,$Y282)-
IF($AA282="",0,VALUE($AA282)))</f>
      </c>
      <c r="AJ282" t="s">
        <v>938</v>
      </c>
      <c r="AR282">
        <f>IFERROR(LEFT($J282,FIND(" - ",$J282)-1),$J282)</f>
      </c>
      <c r="AU282">
        <f>IF($CJ282&gt;=1,INDEX($AS:$AS,$CI282+1),"")</f>
      </c>
      <c r="AV282">
        <f>IF($CJ282&gt;=2,INDEX($AS:$AS,$CI282+2),"")</f>
      </c>
      <c r="AW282">
        <f>IF($CJ282&gt;=3,INDEX($AS:$AS,$CI282+3),"")</f>
      </c>
      <c r="AX282">
        <f>IF($CJ282&gt;=4,INDEX($AS:$AS,$CI282+4),"")</f>
      </c>
      <c r="AY282">
        <f>IF($CJ282&gt;=5,INDEX($AS:$AS,$CI282+5),"")</f>
      </c>
      <c r="AZ282">
        <f>IF($CJ282&gt;=6,INDEX($AS:$AS,$CI282+6),"")</f>
      </c>
      <c r="BA282">
        <f>IF($CJ282&gt;=7,INDEX($AS:$AS,$CI282+7),"")</f>
      </c>
      <c r="BB282">
        <f>IF($CJ282&gt;=8,INDEX($AS:$AS,$CI282+8),"")</f>
      </c>
      <c r="BC282">
        <f>IF($CJ282&gt;=9,INDEX($AS:$AS,$CI282+9),"")</f>
      </c>
      <c r="BD282">
        <f>IF($CJ282&gt;=10,INDEX($AS:$AS,$CI282+10),"")</f>
      </c>
      <c r="BE282">
        <f>IF($CJ282&gt;=11,INDEX($AS:$AS,$CI282+11),"")</f>
      </c>
      <c r="BF282">
        <f>IF($CJ282&gt;=12,INDEX($AS:$AS,$CI282+12),"")</f>
      </c>
      <c r="BG282">
        <f>IF($CJ282&gt;=13,INDEX($AS:$AS,$CI282+13),"")</f>
      </c>
      <c r="BH282">
        <f>IF($CJ282&gt;=14,INDEX($AS:$AS,$CI282+14),"")</f>
      </c>
      <c r="BI282">
        <f>IF($CJ282&gt;=15,INDEX($AS:$AS,$CI282+15),"")</f>
      </c>
      <c r="BJ282">
        <f>IF($CJ282&gt;=16,INDEX($AS:$AS,$CI282+16),"")</f>
      </c>
      <c r="BK282">
        <f>IF($CJ282&gt;=17,INDEX($AS:$AS,$CI282+17),"")</f>
      </c>
      <c r="BL282">
        <f>IF($CJ282&gt;=18,INDEX($AS:$AS,$CI282+18),"")</f>
      </c>
      <c r="BM282">
        <f>IF($CJ282&gt;=19,INDEX($AS:$AS,$CI282+19),"")</f>
      </c>
      <c r="BN282">
        <f>IF($CJ282&gt;=20,INDEX($AS:$AS,$CI282+20),"")</f>
      </c>
      <c r="BO282">
        <f>IF($CJ282&gt;=21,INDEX($AS:$AS,$CI282+21),"")</f>
      </c>
      <c r="BP282">
        <f>IF($CJ282&gt;=22,INDEX($AS:$AS,$CI282+22),"")</f>
      </c>
      <c r="BQ282">
        <f>IF($CJ282&gt;=23,INDEX($AS:$AS,$CI282+23),"")</f>
      </c>
      <c r="BR282">
        <f>IF($CJ282&gt;=24,INDEX($AS:$AS,$CI282+24),"")</f>
      </c>
      <c r="BS282">
        <f>IF($CJ282&gt;=25,INDEX($AS:$AS,$CI282+25),"")</f>
      </c>
      <c r="BT282">
        <f>IF($CJ282&gt;=26,INDEX($AS:$AS,$CI282+26),"")</f>
      </c>
      <c r="BU282">
        <f>IF($CJ282&gt;=27,INDEX($AS:$AS,$CI282+27),"")</f>
      </c>
      <c r="BV282">
        <f>IF($CJ282&gt;=28,INDEX($AS:$AS,$CI282+28),"")</f>
      </c>
      <c r="BW282">
        <f>IF($CJ282&gt;=29,INDEX($AS:$AS,$CI282+29),"")</f>
      </c>
      <c r="BX282">
        <f>IF($CJ282&gt;=30,INDEX($AS:$AS,$CI282+30),"")</f>
      </c>
      <c r="BY282">
        <f>IF($CJ282&gt;=31,INDEX($AS:$AS,$CI282+31),"")</f>
      </c>
      <c r="BZ282">
        <f>IF($CJ282&gt;=32,INDEX($AS:$AS,$CI282+32),"")</f>
      </c>
      <c r="CA282">
        <f>IF($CJ282&gt;=33,INDEX($AS:$AS,$CI282+33),"")</f>
      </c>
      <c r="CB282">
        <f>IF($CJ282&gt;=34,INDEX($AS:$AS,$CI282+34),"")</f>
      </c>
      <c r="CC282">
        <f>IF($CJ282&gt;=35,INDEX($AS:$AS,$CI282+35),"")</f>
      </c>
      <c r="CD282">
        <f>IF($CJ282&gt;=36,INDEX($AS:$AS,$CI282+36),"")</f>
      </c>
      <c r="CE282">
        <f>IF($CJ282&gt;=37,INDEX($AS:$AS,$CI282+37),"")</f>
      </c>
      <c r="CF282">
        <f>IF($CJ282&gt;=38,INDEX($AS:$AS,$CI282+38),"")</f>
      </c>
      <c r="CG282">
        <f>IF($CJ282&gt;=39,INDEX($AS:$AS,$CI282+39),"")</f>
      </c>
      <c r="CH282">
        <f>IF($CJ282&gt;=40,INDEX($AS:$AS,$CI282+40),"")</f>
      </c>
      <c r="CI282">
        <f>IFERROR(MATCH($AR282,$AS$2:$AS$133,0)+1,0)</f>
      </c>
      <c r="CJ282">
        <f>IFERROR(INDEX($AT$2:$AT$133,MATCH($AR282,$AS$2:$AS$133,0)),0)</f>
      </c>
      <c r="CK282">
        <f>IFERROR(LEFT($O282,FIND(" - ",$O282)-1),$O282)</f>
      </c>
      <c r="CL282" t="s">
        <v>133</v>
      </c>
      <c r="CN282">
        <f>IF($DI282&gt;=1,INDEX($CL:$CL,$DH282+1),"")</f>
      </c>
      <c r="CO282">
        <f>IF($DI282&gt;=2,INDEX($CL:$CL,$DH282+2),"")</f>
      </c>
      <c r="CP282">
        <f>IF($DI282&gt;=3,INDEX($CL:$CL,$DH282+3),"")</f>
      </c>
      <c r="CQ282">
        <f>IF($DI282&gt;=4,INDEX($CL:$CL,$DH282+4),"")</f>
      </c>
      <c r="CR282">
        <f>IF($DI282&gt;=5,INDEX($CL:$CL,$DH282+5),"")</f>
      </c>
      <c r="CS282">
        <f>IF($DI282&gt;=6,INDEX($CL:$CL,$DH282+6),"")</f>
      </c>
      <c r="CT282">
        <f>IF($DI282&gt;=7,INDEX($CL:$CL,$DH282+7),"")</f>
      </c>
      <c r="CU282">
        <f>IF($DI282&gt;=8,INDEX($CL:$CL,$DH282+8),"")</f>
      </c>
      <c r="CV282">
        <f>IF($DI282&gt;=9,INDEX($CL:$CL,$DH282+9),"")</f>
      </c>
      <c r="CW282">
        <f>IF($DI282&gt;=10,INDEX($CL:$CL,$DH282+10),"")</f>
      </c>
      <c r="CX282">
        <f>IF($DI282&gt;=11,INDEX($CL:$CL,$DH282+11),"")</f>
      </c>
      <c r="CY282">
        <f>IF($DI282&gt;=12,INDEX($CL:$CL,$DH282+12),"")</f>
      </c>
      <c r="CZ282">
        <f>IF($DI282&gt;=13,INDEX($CL:$CL,$DH282+13),"")</f>
      </c>
      <c r="DA282">
        <f>IF($DI282&gt;=14,INDEX($CL:$CL,$DH282+14),"")</f>
      </c>
      <c r="DB282">
        <f>IF($DI282&gt;=15,INDEX($CL:$CL,$DH282+15),"")</f>
      </c>
      <c r="DC282">
        <f>IF($DI282&gt;=16,INDEX($CL:$CL,$DH282+16),"")</f>
      </c>
      <c r="DD282">
        <f>IF($DI282&gt;=17,INDEX($CL:$CL,$DH282+17),"")</f>
      </c>
      <c r="DE282">
        <f>IF($DI282&gt;=18,INDEX($CL:$CL,$DH282+18),"")</f>
      </c>
      <c r="DF282">
        <f>IF($DI282&gt;=19,INDEX($CL:$CL,$DH282+19),"")</f>
      </c>
      <c r="DG282">
        <f>IF($DI282&gt;=20,INDEX($CL:$CL,$DH282+20),"")</f>
      </c>
      <c r="DH282">
        <f>IFERROR(MATCH($CK282,$CL$2:$CL$1558,0)+1,0)</f>
      </c>
      <c r="DI282">
        <f>IFERROR(INDEX($CM$2:$CM$1558,MATCH($CK282,$CL$2:$CL$1558,0)),0)</f>
      </c>
      <c r="DJ282">
        <f>IFERROR(INDEX($AQ:$AQ,MATCH($K282,$AP:$AP,0))&amp;"","")</f>
      </c>
      <c r="DN282">
        <f>IF($GQ282&gt;=1,INDEX($DK:$DK,$GP282+1),"")</f>
      </c>
      <c r="DO282">
        <f>IF($GQ282&gt;=2,INDEX($DK:$DK,$GP282+2),"")</f>
      </c>
      <c r="DP282">
        <f>IF($GQ282&gt;=3,INDEX($DK:$DK,$GP282+3),"")</f>
      </c>
      <c r="DQ282">
        <f>IF($GQ282&gt;=4,INDEX($DK:$DK,$GP282+4),"")</f>
      </c>
      <c r="DR282">
        <f>IF($GQ282&gt;=5,INDEX($DK:$DK,$GP282+5),"")</f>
      </c>
      <c r="DS282">
        <f>IF($GQ282&gt;=6,INDEX($DK:$DK,$GP282+6),"")</f>
      </c>
      <c r="DT282">
        <f>IF($GQ282&gt;=7,INDEX($DK:$DK,$GP282+7),"")</f>
      </c>
      <c r="DU282">
        <f>IF($GQ282&gt;=8,INDEX($DK:$DK,$GP282+8),"")</f>
      </c>
      <c r="DV282">
        <f>IF($GQ282&gt;=9,INDEX($DK:$DK,$GP282+9),"")</f>
      </c>
      <c r="DW282">
        <f>IF($GQ282&gt;=10,INDEX($DK:$DK,$GP282+10),"")</f>
      </c>
      <c r="DX282">
        <f>IF($GQ282&gt;=11,INDEX($DK:$DK,$GP282+11),"")</f>
      </c>
      <c r="DY282">
        <f>IF($GQ282&gt;=12,INDEX($DK:$DK,$GP282+12),"")</f>
      </c>
      <c r="DZ282">
        <f>IF($GQ282&gt;=13,INDEX($DK:$DK,$GP282+13),"")</f>
      </c>
      <c r="EA282">
        <f>IF($GQ282&gt;=14,INDEX($DK:$DK,$GP282+14),"")</f>
      </c>
      <c r="EB282">
        <f>IF($GQ282&gt;=15,INDEX($DK:$DK,$GP282+15),"")</f>
      </c>
      <c r="EC282">
        <f>IF($GQ282&gt;=16,INDEX($DK:$DK,$GP282+16),"")</f>
      </c>
      <c r="ED282">
        <f>IF($GQ282&gt;=17,INDEX($DK:$DK,$GP282+17),"")</f>
      </c>
      <c r="EE282">
        <f>IF($GQ282&gt;=18,INDEX($DK:$DK,$GP282+18),"")</f>
      </c>
      <c r="EF282">
        <f>IF($GQ282&gt;=19,INDEX($DK:$DK,$GP282+19),"")</f>
      </c>
      <c r="EG282">
        <f>IF($GQ282&gt;=20,INDEX($DK:$DK,$GP282+20),"")</f>
      </c>
      <c r="EH282">
        <f>IF($GQ282&gt;=21,INDEX($DK:$DK,$GP282+21),"")</f>
      </c>
      <c r="EI282">
        <f>IF($GQ282&gt;=22,INDEX($DK:$DK,$GP282+22),"")</f>
      </c>
      <c r="EJ282">
        <f>IF($GQ282&gt;=23,INDEX($DK:$DK,$GP282+23),"")</f>
      </c>
      <c r="EK282">
        <f>IF($GQ282&gt;=24,INDEX($DK:$DK,$GP282+24),"")</f>
      </c>
      <c r="EL282">
        <f>IF($GQ282&gt;=25,INDEX($DK:$DK,$GP282+25),"")</f>
      </c>
      <c r="EM282">
        <f>IF($GQ282&gt;=26,INDEX($DK:$DK,$GP282+26),"")</f>
      </c>
      <c r="EN282">
        <f>IF($GQ282&gt;=27,INDEX($DK:$DK,$GP282+27),"")</f>
      </c>
      <c r="EO282">
        <f>IF($GQ282&gt;=28,INDEX($DK:$DK,$GP282+28),"")</f>
      </c>
      <c r="EP282">
        <f>IF($GQ282&gt;=29,INDEX($DK:$DK,$GP282+29),"")</f>
      </c>
      <c r="EQ282">
        <f>IF($GQ282&gt;=30,INDEX($DK:$DK,$GP282+30),"")</f>
      </c>
      <c r="ER282">
        <f>IF($GQ282&gt;=31,INDEX($DK:$DK,$GP282+31),"")</f>
      </c>
      <c r="ES282">
        <f>IF($GQ282&gt;=32,INDEX($DK:$DK,$GP282+32),"")</f>
      </c>
      <c r="ET282">
        <f>IF($GQ282&gt;=33,INDEX($DK:$DK,$GP282+33),"")</f>
      </c>
      <c r="EU282">
        <f>IF($GQ282&gt;=34,INDEX($DK:$DK,$GP282+34),"")</f>
      </c>
      <c r="EV282">
        <f>IF($GQ282&gt;=35,INDEX($DK:$DK,$GP282+35),"")</f>
      </c>
      <c r="EW282">
        <f>IF($GQ282&gt;=36,INDEX($DK:$DK,$GP282+36),"")</f>
      </c>
      <c r="EX282">
        <f>IF($GQ282&gt;=37,INDEX($DK:$DK,$GP282+37),"")</f>
      </c>
      <c r="EY282">
        <f>IF($GQ282&gt;=38,INDEX($DK:$DK,$GP282+38),"")</f>
      </c>
      <c r="EZ282">
        <f>IF($GQ282&gt;=39,INDEX($DK:$DK,$GP282+39),"")</f>
      </c>
      <c r="FA282">
        <f>IF($GQ282&gt;=40,INDEX($DK:$DK,$GP282+40),"")</f>
      </c>
      <c r="FB282">
        <f>IF($GQ282&gt;=1,INDEX($DL:$DL,$GP282+1),"")</f>
      </c>
      <c r="FC282">
        <f>IF($GQ282&gt;=2,INDEX($DL:$DL,$GP282+2),"")</f>
      </c>
      <c r="FD282">
        <f>IF($GQ282&gt;=3,INDEX($DL:$DL,$GP282+3),"")</f>
      </c>
      <c r="FE282">
        <f>IF($GQ282&gt;=4,INDEX($DL:$DL,$GP282+4),"")</f>
      </c>
      <c r="FF282">
        <f>IF($GQ282&gt;=5,INDEX($DL:$DL,$GP282+5),"")</f>
      </c>
      <c r="FG282">
        <f>IF($GQ282&gt;=6,INDEX($DL:$DL,$GP282+6),"")</f>
      </c>
      <c r="FH282">
        <f>IF($GQ282&gt;=7,INDEX($DL:$DL,$GP282+7),"")</f>
      </c>
      <c r="FI282">
        <f>IF($GQ282&gt;=8,INDEX($DL:$DL,$GP282+8),"")</f>
      </c>
      <c r="FJ282">
        <f>IF($GQ282&gt;=9,INDEX($DL:$DL,$GP282+9),"")</f>
      </c>
      <c r="FK282">
        <f>IF($GQ282&gt;=10,INDEX($DL:$DL,$GP282+10),"")</f>
      </c>
      <c r="FL282">
        <f>IF($GQ282&gt;=11,INDEX($DL:$DL,$GP282+11),"")</f>
      </c>
      <c r="FM282">
        <f>IF($GQ282&gt;=12,INDEX($DL:$DL,$GP282+12),"")</f>
      </c>
      <c r="FN282">
        <f>IF($GQ282&gt;=13,INDEX($DL:$DL,$GP282+13),"")</f>
      </c>
      <c r="FO282">
        <f>IF($GQ282&gt;=14,INDEX($DL:$DL,$GP282+14),"")</f>
      </c>
      <c r="FP282">
        <f>IF($GQ282&gt;=15,INDEX($DL:$DL,$GP282+15),"")</f>
      </c>
      <c r="FQ282">
        <f>IF($GQ282&gt;=16,INDEX($DL:$DL,$GP282+16),"")</f>
      </c>
      <c r="FR282">
        <f>IF($GQ282&gt;=17,INDEX($DL:$DL,$GP282+17),"")</f>
      </c>
      <c r="FS282">
        <f>IF($GQ282&gt;=18,INDEX($DL:$DL,$GP282+18),"")</f>
      </c>
      <c r="FT282">
        <f>IF($GQ282&gt;=19,INDEX($DL:$DL,$GP282+19),"")</f>
      </c>
      <c r="FU282">
        <f>IF($GQ282&gt;=20,INDEX($DL:$DL,$GP282+20),"")</f>
      </c>
      <c r="FV282">
        <f>IF($GQ282&gt;=21,INDEX($DL:$DL,$GP282+21),"")</f>
      </c>
      <c r="FW282">
        <f>IF($GQ282&gt;=22,INDEX($DL:$DL,$GP282+22),"")</f>
      </c>
      <c r="FX282">
        <f>IF($GQ282&gt;=23,INDEX($DL:$DL,$GP282+23),"")</f>
      </c>
      <c r="FY282">
        <f>IF($GQ282&gt;=24,INDEX($DL:$DL,$GP282+24),"")</f>
      </c>
      <c r="FZ282">
        <f>IF($GQ282&gt;=25,INDEX($DL:$DL,$GP282+25),"")</f>
      </c>
      <c r="GA282">
        <f>IF($GQ282&gt;=26,INDEX($DL:$DL,$GP282+26),"")</f>
      </c>
      <c r="GB282">
        <f>IF($GQ282&gt;=27,INDEX($DL:$DL,$GP282+27),"")</f>
      </c>
      <c r="GC282">
        <f>IF($GQ282&gt;=28,INDEX($DL:$DL,$GP282+28),"")</f>
      </c>
      <c r="GD282">
        <f>IF($GQ282&gt;=29,INDEX($DL:$DL,$GP282+29),"")</f>
      </c>
      <c r="GE282">
        <f>IF($GQ282&gt;=30,INDEX($DL:$DL,$GP282+30),"")</f>
      </c>
      <c r="GF282">
        <f>IF($GQ282&gt;=31,INDEX($DL:$DL,$GP282+31),"")</f>
      </c>
      <c r="GG282">
        <f>IF($GQ282&gt;=32,INDEX($DL:$DL,$GP282+32),"")</f>
      </c>
      <c r="GH282">
        <f>IF($GQ282&gt;=33,INDEX($DL:$DL,$GP282+33),"")</f>
      </c>
      <c r="GI282">
        <f>IF($GQ282&gt;=34,INDEX($DL:$DL,$GP282+34),"")</f>
      </c>
      <c r="GJ282">
        <f>IF($GQ282&gt;=35,INDEX($DL:$DL,$GP282+35),"")</f>
      </c>
      <c r="GK282">
        <f>IF($GQ282&gt;=36,INDEX($DL:$DL,$GP282+36),"")</f>
      </c>
      <c r="GL282">
        <f>IF($GQ282&gt;=37,INDEX($DL:$DL,$GP282+37),"")</f>
      </c>
      <c r="GM282">
        <f>IF($GQ282&gt;=38,INDEX($DL:$DL,$GP282+38),"")</f>
      </c>
      <c r="GN282">
        <f>IF($GQ282&gt;=39,INDEX($DL:$DL,$GP282+39),"")</f>
      </c>
      <c r="GO282">
        <f>IF($GQ282&gt;=40,INDEX($DL:$DL,$GP282+40),"")</f>
      </c>
      <c r="GP282">
        <f>IFERROR(MATCH($DJ282,$DK$2:$DK$148,0)+1,0)</f>
      </c>
      <c r="GQ282">
        <f>IFERROR(INDEX($DM$2:$DM$148,MATCH($DJ282,$DK$2:$DK$148,0)),0)</f>
      </c>
      <c r="GR282">
        <f>IFERROR(MATCH($L282,$DN$282:$FA$282,0),0)</f>
      </c>
      <c r="GS282">
        <f>IF($GR282&gt;0,INDEX($FB$282:$GO$282,$GR282),"")</f>
      </c>
      <c r="GT282" t="s">
        <v>650</v>
      </c>
      <c r="GU282">
        <v>1</v>
      </c>
      <c r="GV282">
        <f>IF($JE282&gt;=1,INDEX($GT:$GT,$JD282+1),"")</f>
      </c>
      <c r="GW282">
        <f>IF($JE282&gt;=2,INDEX($GT:$GT,$JD282+2),"")</f>
      </c>
      <c r="GX282">
        <f>IF($JE282&gt;=3,INDEX($GT:$GT,$JD282+3),"")</f>
      </c>
      <c r="GY282">
        <f>IF($JE282&gt;=4,INDEX($GT:$GT,$JD282+4),"")</f>
      </c>
      <c r="GZ282">
        <f>IF($JE282&gt;=5,INDEX($GT:$GT,$JD282+5),"")</f>
      </c>
      <c r="HA282">
        <f>IF($JE282&gt;=6,INDEX($GT:$GT,$JD282+6),"")</f>
      </c>
      <c r="HB282">
        <f>IF($JE282&gt;=7,INDEX($GT:$GT,$JD282+7),"")</f>
      </c>
      <c r="HC282">
        <f>IF($JE282&gt;=8,INDEX($GT:$GT,$JD282+8),"")</f>
      </c>
      <c r="HD282">
        <f>IF($JE282&gt;=9,INDEX($GT:$GT,$JD282+9),"")</f>
      </c>
      <c r="HE282">
        <f>IF($JE282&gt;=10,INDEX($GT:$GT,$JD282+10),"")</f>
      </c>
      <c r="HF282">
        <f>IF($JE282&gt;=11,INDEX($GT:$GT,$JD282+11),"")</f>
      </c>
      <c r="HG282">
        <f>IF($JE282&gt;=12,INDEX($GT:$GT,$JD282+12),"")</f>
      </c>
      <c r="HH282">
        <f>IF($JE282&gt;=13,INDEX($GT:$GT,$JD282+13),"")</f>
      </c>
      <c r="HI282">
        <f>IF($JE282&gt;=14,INDEX($GT:$GT,$JD282+14),"")</f>
      </c>
      <c r="HJ282">
        <f>IF($JE282&gt;=15,INDEX($GT:$GT,$JD282+15),"")</f>
      </c>
      <c r="HK282">
        <f>IF($JE282&gt;=16,INDEX($GT:$GT,$JD282+16),"")</f>
      </c>
      <c r="HL282">
        <f>IF($JE282&gt;=17,INDEX($GT:$GT,$JD282+17),"")</f>
      </c>
      <c r="HM282">
        <f>IF($JE282&gt;=18,INDEX($GT:$GT,$JD282+18),"")</f>
      </c>
      <c r="HN282">
        <f>IF($JE282&gt;=19,INDEX($GT:$GT,$JD282+19),"")</f>
      </c>
      <c r="HO282">
        <f>IF($JE282&gt;=20,INDEX($GT:$GT,$JD282+20),"")</f>
      </c>
      <c r="HP282">
        <f>IF($JE282&gt;=21,INDEX($GT:$GT,$JD282+21),"")</f>
      </c>
      <c r="HQ282">
        <f>IF($JE282&gt;=22,INDEX($GT:$GT,$JD282+22),"")</f>
      </c>
      <c r="HR282">
        <f>IF($JE282&gt;=23,INDEX($GT:$GT,$JD282+23),"")</f>
      </c>
      <c r="HS282">
        <f>IF($JE282&gt;=24,INDEX($GT:$GT,$JD282+24),"")</f>
      </c>
      <c r="HT282">
        <f>IF($JE282&gt;=25,INDEX($GT:$GT,$JD282+25),"")</f>
      </c>
      <c r="HU282">
        <f>IF($JE282&gt;=26,INDEX($GT:$GT,$JD282+26),"")</f>
      </c>
      <c r="HV282">
        <f>IF($JE282&gt;=27,INDEX($GT:$GT,$JD282+27),"")</f>
      </c>
      <c r="HW282">
        <f>IF($JE282&gt;=28,INDEX($GT:$GT,$JD282+28),"")</f>
      </c>
      <c r="HX282">
        <f>IF($JE282&gt;=29,INDEX($GT:$GT,$JD282+29),"")</f>
      </c>
      <c r="HY282">
        <f>IF($JE282&gt;=30,INDEX($GT:$GT,$JD282+30),"")</f>
      </c>
      <c r="HZ282">
        <f>IF($JE282&gt;=31,INDEX($GT:$GT,$JD282+31),"")</f>
      </c>
      <c r="IA282">
        <f>IF($JE282&gt;=32,INDEX($GT:$GT,$JD282+32),"")</f>
      </c>
      <c r="IB282">
        <f>IF($JE282&gt;=33,INDEX($GT:$GT,$JD282+33),"")</f>
      </c>
      <c r="IC282">
        <f>IF($JE282&gt;=34,INDEX($GT:$GT,$JD282+34),"")</f>
      </c>
      <c r="ID282">
        <f>IF($JE282&gt;=35,INDEX($GT:$GT,$JD282+35),"")</f>
      </c>
      <c r="IE282">
        <f>IF($JE282&gt;=36,INDEX($GT:$GT,$JD282+36),"")</f>
      </c>
      <c r="IF282">
        <f>IF($JE282&gt;=37,INDEX($GT:$GT,$JD282+37),"")</f>
      </c>
      <c r="IG282">
        <f>IF($JE282&gt;=38,INDEX($GT:$GT,$JD282+38),"")</f>
      </c>
      <c r="IH282">
        <f>IF($JE282&gt;=39,INDEX($GT:$GT,$JD282+39),"")</f>
      </c>
      <c r="II282">
        <f>IF($JE282&gt;=40,INDEX($GT:$GT,$JD282+40),"")</f>
      </c>
      <c r="IJ282">
        <f>IF($JE282&gt;=41,INDEX($GT:$GT,$JD282+41),"")</f>
      </c>
      <c r="IK282">
        <f>IF($JE282&gt;=42,INDEX($GT:$GT,$JD282+42),"")</f>
      </c>
      <c r="IL282">
        <f>IF($JE282&gt;=43,INDEX($GT:$GT,$JD282+43),"")</f>
      </c>
      <c r="IM282">
        <f>IF($JE282&gt;=44,INDEX($GT:$GT,$JD282+44),"")</f>
      </c>
      <c r="IN282">
        <f>IF($JE282&gt;=45,INDEX($GT:$GT,$JD282+45),"")</f>
      </c>
      <c r="IO282">
        <f>IF($JE282&gt;=46,INDEX($GT:$GT,$JD282+46),"")</f>
      </c>
      <c r="IP282">
        <f>IF($JE282&gt;=47,INDEX($GT:$GT,$JD282+47),"")</f>
      </c>
      <c r="IQ282">
        <f>IF($JE282&gt;=48,INDEX($GT:$GT,$JD282+48),"")</f>
      </c>
      <c r="IR282">
        <f>IF($JE282&gt;=49,INDEX($GT:$GT,$JD282+49),"")</f>
      </c>
      <c r="IS282">
        <f>IF($JE282&gt;=50,INDEX($GT:$GT,$JD282+50),"")</f>
      </c>
      <c r="IT282">
        <f>IF($JE282&gt;=51,INDEX($GT:$GT,$JD282+51),"")</f>
      </c>
      <c r="IU282">
        <f>IF($JE282&gt;=52,INDEX($GT:$GT,$JD282+52),"")</f>
      </c>
      <c r="IV282">
        <f>IF($JE282&gt;=53,INDEX($GT:$GT,$JD282+53),"")</f>
      </c>
      <c r="IW282">
        <f>IF($JE282&gt;=54,INDEX($GT:$GT,$JD282+54),"")</f>
      </c>
      <c r="IX282">
        <f>IF($JE282&gt;=55,INDEX($GT:$GT,$JD282+55),"")</f>
      </c>
      <c r="IY282">
        <f>IF($JE282&gt;=56,INDEX($GT:$GT,$JD282+56),"")</f>
      </c>
      <c r="IZ282">
        <f>IF($JE282&gt;=57,INDEX($GT:$GT,$JD282+57),"")</f>
      </c>
      <c r="JA282">
        <f>IF($JE282&gt;=58,INDEX($GT:$GT,$JD282+58),"")</f>
      </c>
      <c r="JB282">
        <f>IF($JE282&gt;=59,INDEX($GT:$GT,$JD282+59),"")</f>
      </c>
      <c r="JC282">
        <f>IF($JE282&gt;=60,INDEX($GT:$GT,$JD282+60),"")</f>
      </c>
      <c r="JD282">
        <f>IFERROR(MATCH($GS282,$GT$2:$GT$322,0)+1,0)</f>
      </c>
      <c r="JE282">
        <f>IFERROR(INDEX($GU$2:$GU$322,MATCH($GS282,$GT$2:$GT$322,0)),0)</f>
      </c>
      <c r="JF282" t="s">
        <v>28</v>
      </c>
      <c r="JG282" t="s">
        <v>28</v>
      </c>
    </row>
    <row r="283" spans="1:267" x14ac:dyDescent="0.25">
      <c r="J283" s="1"/>
      <c r="K283" s="1"/>
      <c r="L283" s="1"/>
      <c r="M283" s="1"/>
      <c r="N283" s="1">
        <f>IFERROR(IF(FIND(" - ",$J283)&gt;0,MID($J283,FIND(" - ",$J283)+3,LEN($J283)),""),"")</f>
      </c>
      <c r="P283" s="1"/>
      <c r="S283" t="s">
        <v>28</v>
      </c>
      <c r="U283">
        <f>IF(OR($S283="",$T283=""),"",IFERROR($S283/$T283,0))</f>
      </c>
      <c r="V283">
        <f>IF($S283="","",
IF($K283="","",
IF(ISNUMBER(SEARCH("exempt",LOWER($K283))),0,
$S283*(VALUE(SUBSTITUTE($K283,"%",""))/100))))</f>
      </c>
      <c r="AB283">
        <f>IF($S283="","",
SUM($S283,$V283,$Z283,$W283,$Y283)-
IF($AA283="",0,VALUE($AA283)))</f>
      </c>
      <c r="AJ283" t="s">
        <v>939</v>
      </c>
      <c r="AR283">
        <f>IFERROR(LEFT($J283,FIND(" - ",$J283)-1),$J283)</f>
      </c>
      <c r="AU283">
        <f>IF($CJ283&gt;=1,INDEX($AS:$AS,$CI283+1),"")</f>
      </c>
      <c r="AV283">
        <f>IF($CJ283&gt;=2,INDEX($AS:$AS,$CI283+2),"")</f>
      </c>
      <c r="AW283">
        <f>IF($CJ283&gt;=3,INDEX($AS:$AS,$CI283+3),"")</f>
      </c>
      <c r="AX283">
        <f>IF($CJ283&gt;=4,INDEX($AS:$AS,$CI283+4),"")</f>
      </c>
      <c r="AY283">
        <f>IF($CJ283&gt;=5,INDEX($AS:$AS,$CI283+5),"")</f>
      </c>
      <c r="AZ283">
        <f>IF($CJ283&gt;=6,INDEX($AS:$AS,$CI283+6),"")</f>
      </c>
      <c r="BA283">
        <f>IF($CJ283&gt;=7,INDEX($AS:$AS,$CI283+7),"")</f>
      </c>
      <c r="BB283">
        <f>IF($CJ283&gt;=8,INDEX($AS:$AS,$CI283+8),"")</f>
      </c>
      <c r="BC283">
        <f>IF($CJ283&gt;=9,INDEX($AS:$AS,$CI283+9),"")</f>
      </c>
      <c r="BD283">
        <f>IF($CJ283&gt;=10,INDEX($AS:$AS,$CI283+10),"")</f>
      </c>
      <c r="BE283">
        <f>IF($CJ283&gt;=11,INDEX($AS:$AS,$CI283+11),"")</f>
      </c>
      <c r="BF283">
        <f>IF($CJ283&gt;=12,INDEX($AS:$AS,$CI283+12),"")</f>
      </c>
      <c r="BG283">
        <f>IF($CJ283&gt;=13,INDEX($AS:$AS,$CI283+13),"")</f>
      </c>
      <c r="BH283">
        <f>IF($CJ283&gt;=14,INDEX($AS:$AS,$CI283+14),"")</f>
      </c>
      <c r="BI283">
        <f>IF($CJ283&gt;=15,INDEX($AS:$AS,$CI283+15),"")</f>
      </c>
      <c r="BJ283">
        <f>IF($CJ283&gt;=16,INDEX($AS:$AS,$CI283+16),"")</f>
      </c>
      <c r="BK283">
        <f>IF($CJ283&gt;=17,INDEX($AS:$AS,$CI283+17),"")</f>
      </c>
      <c r="BL283">
        <f>IF($CJ283&gt;=18,INDEX($AS:$AS,$CI283+18),"")</f>
      </c>
      <c r="BM283">
        <f>IF($CJ283&gt;=19,INDEX($AS:$AS,$CI283+19),"")</f>
      </c>
      <c r="BN283">
        <f>IF($CJ283&gt;=20,INDEX($AS:$AS,$CI283+20),"")</f>
      </c>
      <c r="BO283">
        <f>IF($CJ283&gt;=21,INDEX($AS:$AS,$CI283+21),"")</f>
      </c>
      <c r="BP283">
        <f>IF($CJ283&gt;=22,INDEX($AS:$AS,$CI283+22),"")</f>
      </c>
      <c r="BQ283">
        <f>IF($CJ283&gt;=23,INDEX($AS:$AS,$CI283+23),"")</f>
      </c>
      <c r="BR283">
        <f>IF($CJ283&gt;=24,INDEX($AS:$AS,$CI283+24),"")</f>
      </c>
      <c r="BS283">
        <f>IF($CJ283&gt;=25,INDEX($AS:$AS,$CI283+25),"")</f>
      </c>
      <c r="BT283">
        <f>IF($CJ283&gt;=26,INDEX($AS:$AS,$CI283+26),"")</f>
      </c>
      <c r="BU283">
        <f>IF($CJ283&gt;=27,INDEX($AS:$AS,$CI283+27),"")</f>
      </c>
      <c r="BV283">
        <f>IF($CJ283&gt;=28,INDEX($AS:$AS,$CI283+28),"")</f>
      </c>
      <c r="BW283">
        <f>IF($CJ283&gt;=29,INDEX($AS:$AS,$CI283+29),"")</f>
      </c>
      <c r="BX283">
        <f>IF($CJ283&gt;=30,INDEX($AS:$AS,$CI283+30),"")</f>
      </c>
      <c r="BY283">
        <f>IF($CJ283&gt;=31,INDEX($AS:$AS,$CI283+31),"")</f>
      </c>
      <c r="BZ283">
        <f>IF($CJ283&gt;=32,INDEX($AS:$AS,$CI283+32),"")</f>
      </c>
      <c r="CA283">
        <f>IF($CJ283&gt;=33,INDEX($AS:$AS,$CI283+33),"")</f>
      </c>
      <c r="CB283">
        <f>IF($CJ283&gt;=34,INDEX($AS:$AS,$CI283+34),"")</f>
      </c>
      <c r="CC283">
        <f>IF($CJ283&gt;=35,INDEX($AS:$AS,$CI283+35),"")</f>
      </c>
      <c r="CD283">
        <f>IF($CJ283&gt;=36,INDEX($AS:$AS,$CI283+36),"")</f>
      </c>
      <c r="CE283">
        <f>IF($CJ283&gt;=37,INDEX($AS:$AS,$CI283+37),"")</f>
      </c>
      <c r="CF283">
        <f>IF($CJ283&gt;=38,INDEX($AS:$AS,$CI283+38),"")</f>
      </c>
      <c r="CG283">
        <f>IF($CJ283&gt;=39,INDEX($AS:$AS,$CI283+39),"")</f>
      </c>
      <c r="CH283">
        <f>IF($CJ283&gt;=40,INDEX($AS:$AS,$CI283+40),"")</f>
      </c>
      <c r="CI283">
        <f>IFERROR(MATCH($AR283,$AS$2:$AS$133,0)+1,0)</f>
      </c>
      <c r="CJ283">
        <f>IFERROR(INDEX($AT$2:$AT$133,MATCH($AR283,$AS$2:$AS$133,0)),0)</f>
      </c>
      <c r="CK283">
        <f>IFERROR(LEFT($O283,FIND(" - ",$O283)-1),$O283)</f>
      </c>
      <c r="CL283" t="s">
        <v>123</v>
      </c>
      <c r="CN283">
        <f>IF($DI283&gt;=1,INDEX($CL:$CL,$DH283+1),"")</f>
      </c>
      <c r="CO283">
        <f>IF($DI283&gt;=2,INDEX($CL:$CL,$DH283+2),"")</f>
      </c>
      <c r="CP283">
        <f>IF($DI283&gt;=3,INDEX($CL:$CL,$DH283+3),"")</f>
      </c>
      <c r="CQ283">
        <f>IF($DI283&gt;=4,INDEX($CL:$CL,$DH283+4),"")</f>
      </c>
      <c r="CR283">
        <f>IF($DI283&gt;=5,INDEX($CL:$CL,$DH283+5),"")</f>
      </c>
      <c r="CS283">
        <f>IF($DI283&gt;=6,INDEX($CL:$CL,$DH283+6),"")</f>
      </c>
      <c r="CT283">
        <f>IF($DI283&gt;=7,INDEX($CL:$CL,$DH283+7),"")</f>
      </c>
      <c r="CU283">
        <f>IF($DI283&gt;=8,INDEX($CL:$CL,$DH283+8),"")</f>
      </c>
      <c r="CV283">
        <f>IF($DI283&gt;=9,INDEX($CL:$CL,$DH283+9),"")</f>
      </c>
      <c r="CW283">
        <f>IF($DI283&gt;=10,INDEX($CL:$CL,$DH283+10),"")</f>
      </c>
      <c r="CX283">
        <f>IF($DI283&gt;=11,INDEX($CL:$CL,$DH283+11),"")</f>
      </c>
      <c r="CY283">
        <f>IF($DI283&gt;=12,INDEX($CL:$CL,$DH283+12),"")</f>
      </c>
      <c r="CZ283">
        <f>IF($DI283&gt;=13,INDEX($CL:$CL,$DH283+13),"")</f>
      </c>
      <c r="DA283">
        <f>IF($DI283&gt;=14,INDEX($CL:$CL,$DH283+14),"")</f>
      </c>
      <c r="DB283">
        <f>IF($DI283&gt;=15,INDEX($CL:$CL,$DH283+15),"")</f>
      </c>
      <c r="DC283">
        <f>IF($DI283&gt;=16,INDEX($CL:$CL,$DH283+16),"")</f>
      </c>
      <c r="DD283">
        <f>IF($DI283&gt;=17,INDEX($CL:$CL,$DH283+17),"")</f>
      </c>
      <c r="DE283">
        <f>IF($DI283&gt;=18,INDEX($CL:$CL,$DH283+18),"")</f>
      </c>
      <c r="DF283">
        <f>IF($DI283&gt;=19,INDEX($CL:$CL,$DH283+19),"")</f>
      </c>
      <c r="DG283">
        <f>IF($DI283&gt;=20,INDEX($CL:$CL,$DH283+20),"")</f>
      </c>
      <c r="DH283">
        <f>IFERROR(MATCH($CK283,$CL$2:$CL$1558,0)+1,0)</f>
      </c>
      <c r="DI283">
        <f>IFERROR(INDEX($CM$2:$CM$1558,MATCH($CK283,$CL$2:$CL$1558,0)),0)</f>
      </c>
      <c r="DJ283">
        <f>IFERROR(INDEX($AQ:$AQ,MATCH($K283,$AP:$AP,0))&amp;"","")</f>
      </c>
      <c r="DN283">
        <f>IF($GQ283&gt;=1,INDEX($DK:$DK,$GP283+1),"")</f>
      </c>
      <c r="DO283">
        <f>IF($GQ283&gt;=2,INDEX($DK:$DK,$GP283+2),"")</f>
      </c>
      <c r="DP283">
        <f>IF($GQ283&gt;=3,INDEX($DK:$DK,$GP283+3),"")</f>
      </c>
      <c r="DQ283">
        <f>IF($GQ283&gt;=4,INDEX($DK:$DK,$GP283+4),"")</f>
      </c>
      <c r="DR283">
        <f>IF($GQ283&gt;=5,INDEX($DK:$DK,$GP283+5),"")</f>
      </c>
      <c r="DS283">
        <f>IF($GQ283&gt;=6,INDEX($DK:$DK,$GP283+6),"")</f>
      </c>
      <c r="DT283">
        <f>IF($GQ283&gt;=7,INDEX($DK:$DK,$GP283+7),"")</f>
      </c>
      <c r="DU283">
        <f>IF($GQ283&gt;=8,INDEX($DK:$DK,$GP283+8),"")</f>
      </c>
      <c r="DV283">
        <f>IF($GQ283&gt;=9,INDEX($DK:$DK,$GP283+9),"")</f>
      </c>
      <c r="DW283">
        <f>IF($GQ283&gt;=10,INDEX($DK:$DK,$GP283+10),"")</f>
      </c>
      <c r="DX283">
        <f>IF($GQ283&gt;=11,INDEX($DK:$DK,$GP283+11),"")</f>
      </c>
      <c r="DY283">
        <f>IF($GQ283&gt;=12,INDEX($DK:$DK,$GP283+12),"")</f>
      </c>
      <c r="DZ283">
        <f>IF($GQ283&gt;=13,INDEX($DK:$DK,$GP283+13),"")</f>
      </c>
      <c r="EA283">
        <f>IF($GQ283&gt;=14,INDEX($DK:$DK,$GP283+14),"")</f>
      </c>
      <c r="EB283">
        <f>IF($GQ283&gt;=15,INDEX($DK:$DK,$GP283+15),"")</f>
      </c>
      <c r="EC283">
        <f>IF($GQ283&gt;=16,INDEX($DK:$DK,$GP283+16),"")</f>
      </c>
      <c r="ED283">
        <f>IF($GQ283&gt;=17,INDEX($DK:$DK,$GP283+17),"")</f>
      </c>
      <c r="EE283">
        <f>IF($GQ283&gt;=18,INDEX($DK:$DK,$GP283+18),"")</f>
      </c>
      <c r="EF283">
        <f>IF($GQ283&gt;=19,INDEX($DK:$DK,$GP283+19),"")</f>
      </c>
      <c r="EG283">
        <f>IF($GQ283&gt;=20,INDEX($DK:$DK,$GP283+20),"")</f>
      </c>
      <c r="EH283">
        <f>IF($GQ283&gt;=21,INDEX($DK:$DK,$GP283+21),"")</f>
      </c>
      <c r="EI283">
        <f>IF($GQ283&gt;=22,INDEX($DK:$DK,$GP283+22),"")</f>
      </c>
      <c r="EJ283">
        <f>IF($GQ283&gt;=23,INDEX($DK:$DK,$GP283+23),"")</f>
      </c>
      <c r="EK283">
        <f>IF($GQ283&gt;=24,INDEX($DK:$DK,$GP283+24),"")</f>
      </c>
      <c r="EL283">
        <f>IF($GQ283&gt;=25,INDEX($DK:$DK,$GP283+25),"")</f>
      </c>
      <c r="EM283">
        <f>IF($GQ283&gt;=26,INDEX($DK:$DK,$GP283+26),"")</f>
      </c>
      <c r="EN283">
        <f>IF($GQ283&gt;=27,INDEX($DK:$DK,$GP283+27),"")</f>
      </c>
      <c r="EO283">
        <f>IF($GQ283&gt;=28,INDEX($DK:$DK,$GP283+28),"")</f>
      </c>
      <c r="EP283">
        <f>IF($GQ283&gt;=29,INDEX($DK:$DK,$GP283+29),"")</f>
      </c>
      <c r="EQ283">
        <f>IF($GQ283&gt;=30,INDEX($DK:$DK,$GP283+30),"")</f>
      </c>
      <c r="ER283">
        <f>IF($GQ283&gt;=31,INDEX($DK:$DK,$GP283+31),"")</f>
      </c>
      <c r="ES283">
        <f>IF($GQ283&gt;=32,INDEX($DK:$DK,$GP283+32),"")</f>
      </c>
      <c r="ET283">
        <f>IF($GQ283&gt;=33,INDEX($DK:$DK,$GP283+33),"")</f>
      </c>
      <c r="EU283">
        <f>IF($GQ283&gt;=34,INDEX($DK:$DK,$GP283+34),"")</f>
      </c>
      <c r="EV283">
        <f>IF($GQ283&gt;=35,INDEX($DK:$DK,$GP283+35),"")</f>
      </c>
      <c r="EW283">
        <f>IF($GQ283&gt;=36,INDEX($DK:$DK,$GP283+36),"")</f>
      </c>
      <c r="EX283">
        <f>IF($GQ283&gt;=37,INDEX($DK:$DK,$GP283+37),"")</f>
      </c>
      <c r="EY283">
        <f>IF($GQ283&gt;=38,INDEX($DK:$DK,$GP283+38),"")</f>
      </c>
      <c r="EZ283">
        <f>IF($GQ283&gt;=39,INDEX($DK:$DK,$GP283+39),"")</f>
      </c>
      <c r="FA283">
        <f>IF($GQ283&gt;=40,INDEX($DK:$DK,$GP283+40),"")</f>
      </c>
      <c r="FB283">
        <f>IF($GQ283&gt;=1,INDEX($DL:$DL,$GP283+1),"")</f>
      </c>
      <c r="FC283">
        <f>IF($GQ283&gt;=2,INDEX($DL:$DL,$GP283+2),"")</f>
      </c>
      <c r="FD283">
        <f>IF($GQ283&gt;=3,INDEX($DL:$DL,$GP283+3),"")</f>
      </c>
      <c r="FE283">
        <f>IF($GQ283&gt;=4,INDEX($DL:$DL,$GP283+4),"")</f>
      </c>
      <c r="FF283">
        <f>IF($GQ283&gt;=5,INDEX($DL:$DL,$GP283+5),"")</f>
      </c>
      <c r="FG283">
        <f>IF($GQ283&gt;=6,INDEX($DL:$DL,$GP283+6),"")</f>
      </c>
      <c r="FH283">
        <f>IF($GQ283&gt;=7,INDEX($DL:$DL,$GP283+7),"")</f>
      </c>
      <c r="FI283">
        <f>IF($GQ283&gt;=8,INDEX($DL:$DL,$GP283+8),"")</f>
      </c>
      <c r="FJ283">
        <f>IF($GQ283&gt;=9,INDEX($DL:$DL,$GP283+9),"")</f>
      </c>
      <c r="FK283">
        <f>IF($GQ283&gt;=10,INDEX($DL:$DL,$GP283+10),"")</f>
      </c>
      <c r="FL283">
        <f>IF($GQ283&gt;=11,INDEX($DL:$DL,$GP283+11),"")</f>
      </c>
      <c r="FM283">
        <f>IF($GQ283&gt;=12,INDEX($DL:$DL,$GP283+12),"")</f>
      </c>
      <c r="FN283">
        <f>IF($GQ283&gt;=13,INDEX($DL:$DL,$GP283+13),"")</f>
      </c>
      <c r="FO283">
        <f>IF($GQ283&gt;=14,INDEX($DL:$DL,$GP283+14),"")</f>
      </c>
      <c r="FP283">
        <f>IF($GQ283&gt;=15,INDEX($DL:$DL,$GP283+15),"")</f>
      </c>
      <c r="FQ283">
        <f>IF($GQ283&gt;=16,INDEX($DL:$DL,$GP283+16),"")</f>
      </c>
      <c r="FR283">
        <f>IF($GQ283&gt;=17,INDEX($DL:$DL,$GP283+17),"")</f>
      </c>
      <c r="FS283">
        <f>IF($GQ283&gt;=18,INDEX($DL:$DL,$GP283+18),"")</f>
      </c>
      <c r="FT283">
        <f>IF($GQ283&gt;=19,INDEX($DL:$DL,$GP283+19),"")</f>
      </c>
      <c r="FU283">
        <f>IF($GQ283&gt;=20,INDEX($DL:$DL,$GP283+20),"")</f>
      </c>
      <c r="FV283">
        <f>IF($GQ283&gt;=21,INDEX($DL:$DL,$GP283+21),"")</f>
      </c>
      <c r="FW283">
        <f>IF($GQ283&gt;=22,INDEX($DL:$DL,$GP283+22),"")</f>
      </c>
      <c r="FX283">
        <f>IF($GQ283&gt;=23,INDEX($DL:$DL,$GP283+23),"")</f>
      </c>
      <c r="FY283">
        <f>IF($GQ283&gt;=24,INDEX($DL:$DL,$GP283+24),"")</f>
      </c>
      <c r="FZ283">
        <f>IF($GQ283&gt;=25,INDEX($DL:$DL,$GP283+25),"")</f>
      </c>
      <c r="GA283">
        <f>IF($GQ283&gt;=26,INDEX($DL:$DL,$GP283+26),"")</f>
      </c>
      <c r="GB283">
        <f>IF($GQ283&gt;=27,INDEX($DL:$DL,$GP283+27),"")</f>
      </c>
      <c r="GC283">
        <f>IF($GQ283&gt;=28,INDEX($DL:$DL,$GP283+28),"")</f>
      </c>
      <c r="GD283">
        <f>IF($GQ283&gt;=29,INDEX($DL:$DL,$GP283+29),"")</f>
      </c>
      <c r="GE283">
        <f>IF($GQ283&gt;=30,INDEX($DL:$DL,$GP283+30),"")</f>
      </c>
      <c r="GF283">
        <f>IF($GQ283&gt;=31,INDEX($DL:$DL,$GP283+31),"")</f>
      </c>
      <c r="GG283">
        <f>IF($GQ283&gt;=32,INDEX($DL:$DL,$GP283+32),"")</f>
      </c>
      <c r="GH283">
        <f>IF($GQ283&gt;=33,INDEX($DL:$DL,$GP283+33),"")</f>
      </c>
      <c r="GI283">
        <f>IF($GQ283&gt;=34,INDEX($DL:$DL,$GP283+34),"")</f>
      </c>
      <c r="GJ283">
        <f>IF($GQ283&gt;=35,INDEX($DL:$DL,$GP283+35),"")</f>
      </c>
      <c r="GK283">
        <f>IF($GQ283&gt;=36,INDEX($DL:$DL,$GP283+36),"")</f>
      </c>
      <c r="GL283">
        <f>IF($GQ283&gt;=37,INDEX($DL:$DL,$GP283+37),"")</f>
      </c>
      <c r="GM283">
        <f>IF($GQ283&gt;=38,INDEX($DL:$DL,$GP283+38),"")</f>
      </c>
      <c r="GN283">
        <f>IF($GQ283&gt;=39,INDEX($DL:$DL,$GP283+39),"")</f>
      </c>
      <c r="GO283">
        <f>IF($GQ283&gt;=40,INDEX($DL:$DL,$GP283+40),"")</f>
      </c>
      <c r="GP283">
        <f>IFERROR(MATCH($DJ283,$DK$2:$DK$148,0)+1,0)</f>
      </c>
      <c r="GQ283">
        <f>IFERROR(INDEX($DM$2:$DM$148,MATCH($DJ283,$DK$2:$DK$148,0)),0)</f>
      </c>
      <c r="GR283">
        <f>IFERROR(MATCH($L283,$DN$283:$FA$283,0),0)</f>
      </c>
      <c r="GS283">
        <f>IF($GR283&gt;0,INDEX($FB$283:$GO$283,$GR283),"")</f>
      </c>
      <c r="GT283" t="s">
        <v>102</v>
      </c>
      <c r="GV283">
        <f>IF($JE283&gt;=1,INDEX($GT:$GT,$JD283+1),"")</f>
      </c>
      <c r="GW283">
        <f>IF($JE283&gt;=2,INDEX($GT:$GT,$JD283+2),"")</f>
      </c>
      <c r="GX283">
        <f>IF($JE283&gt;=3,INDEX($GT:$GT,$JD283+3),"")</f>
      </c>
      <c r="GY283">
        <f>IF($JE283&gt;=4,INDEX($GT:$GT,$JD283+4),"")</f>
      </c>
      <c r="GZ283">
        <f>IF($JE283&gt;=5,INDEX($GT:$GT,$JD283+5),"")</f>
      </c>
      <c r="HA283">
        <f>IF($JE283&gt;=6,INDEX($GT:$GT,$JD283+6),"")</f>
      </c>
      <c r="HB283">
        <f>IF($JE283&gt;=7,INDEX($GT:$GT,$JD283+7),"")</f>
      </c>
      <c r="HC283">
        <f>IF($JE283&gt;=8,INDEX($GT:$GT,$JD283+8),"")</f>
      </c>
      <c r="HD283">
        <f>IF($JE283&gt;=9,INDEX($GT:$GT,$JD283+9),"")</f>
      </c>
      <c r="HE283">
        <f>IF($JE283&gt;=10,INDEX($GT:$GT,$JD283+10),"")</f>
      </c>
      <c r="HF283">
        <f>IF($JE283&gt;=11,INDEX($GT:$GT,$JD283+11),"")</f>
      </c>
      <c r="HG283">
        <f>IF($JE283&gt;=12,INDEX($GT:$GT,$JD283+12),"")</f>
      </c>
      <c r="HH283">
        <f>IF($JE283&gt;=13,INDEX($GT:$GT,$JD283+13),"")</f>
      </c>
      <c r="HI283">
        <f>IF($JE283&gt;=14,INDEX($GT:$GT,$JD283+14),"")</f>
      </c>
      <c r="HJ283">
        <f>IF($JE283&gt;=15,INDEX($GT:$GT,$JD283+15),"")</f>
      </c>
      <c r="HK283">
        <f>IF($JE283&gt;=16,INDEX($GT:$GT,$JD283+16),"")</f>
      </c>
      <c r="HL283">
        <f>IF($JE283&gt;=17,INDEX($GT:$GT,$JD283+17),"")</f>
      </c>
      <c r="HM283">
        <f>IF($JE283&gt;=18,INDEX($GT:$GT,$JD283+18),"")</f>
      </c>
      <c r="HN283">
        <f>IF($JE283&gt;=19,INDEX($GT:$GT,$JD283+19),"")</f>
      </c>
      <c r="HO283">
        <f>IF($JE283&gt;=20,INDEX($GT:$GT,$JD283+20),"")</f>
      </c>
      <c r="HP283">
        <f>IF($JE283&gt;=21,INDEX($GT:$GT,$JD283+21),"")</f>
      </c>
      <c r="HQ283">
        <f>IF($JE283&gt;=22,INDEX($GT:$GT,$JD283+22),"")</f>
      </c>
      <c r="HR283">
        <f>IF($JE283&gt;=23,INDEX($GT:$GT,$JD283+23),"")</f>
      </c>
      <c r="HS283">
        <f>IF($JE283&gt;=24,INDEX($GT:$GT,$JD283+24),"")</f>
      </c>
      <c r="HT283">
        <f>IF($JE283&gt;=25,INDEX($GT:$GT,$JD283+25),"")</f>
      </c>
      <c r="HU283">
        <f>IF($JE283&gt;=26,INDEX($GT:$GT,$JD283+26),"")</f>
      </c>
      <c r="HV283">
        <f>IF($JE283&gt;=27,INDEX($GT:$GT,$JD283+27),"")</f>
      </c>
      <c r="HW283">
        <f>IF($JE283&gt;=28,INDEX($GT:$GT,$JD283+28),"")</f>
      </c>
      <c r="HX283">
        <f>IF($JE283&gt;=29,INDEX($GT:$GT,$JD283+29),"")</f>
      </c>
      <c r="HY283">
        <f>IF($JE283&gt;=30,INDEX($GT:$GT,$JD283+30),"")</f>
      </c>
      <c r="HZ283">
        <f>IF($JE283&gt;=31,INDEX($GT:$GT,$JD283+31),"")</f>
      </c>
      <c r="IA283">
        <f>IF($JE283&gt;=32,INDEX($GT:$GT,$JD283+32),"")</f>
      </c>
      <c r="IB283">
        <f>IF($JE283&gt;=33,INDEX($GT:$GT,$JD283+33),"")</f>
      </c>
      <c r="IC283">
        <f>IF($JE283&gt;=34,INDEX($GT:$GT,$JD283+34),"")</f>
      </c>
      <c r="ID283">
        <f>IF($JE283&gt;=35,INDEX($GT:$GT,$JD283+35),"")</f>
      </c>
      <c r="IE283">
        <f>IF($JE283&gt;=36,INDEX($GT:$GT,$JD283+36),"")</f>
      </c>
      <c r="IF283">
        <f>IF($JE283&gt;=37,INDEX($GT:$GT,$JD283+37),"")</f>
      </c>
      <c r="IG283">
        <f>IF($JE283&gt;=38,INDEX($GT:$GT,$JD283+38),"")</f>
      </c>
      <c r="IH283">
        <f>IF($JE283&gt;=39,INDEX($GT:$GT,$JD283+39),"")</f>
      </c>
      <c r="II283">
        <f>IF($JE283&gt;=40,INDEX($GT:$GT,$JD283+40),"")</f>
      </c>
      <c r="IJ283">
        <f>IF($JE283&gt;=41,INDEX($GT:$GT,$JD283+41),"")</f>
      </c>
      <c r="IK283">
        <f>IF($JE283&gt;=42,INDEX($GT:$GT,$JD283+42),"")</f>
      </c>
      <c r="IL283">
        <f>IF($JE283&gt;=43,INDEX($GT:$GT,$JD283+43),"")</f>
      </c>
      <c r="IM283">
        <f>IF($JE283&gt;=44,INDEX($GT:$GT,$JD283+44),"")</f>
      </c>
      <c r="IN283">
        <f>IF($JE283&gt;=45,INDEX($GT:$GT,$JD283+45),"")</f>
      </c>
      <c r="IO283">
        <f>IF($JE283&gt;=46,INDEX($GT:$GT,$JD283+46),"")</f>
      </c>
      <c r="IP283">
        <f>IF($JE283&gt;=47,INDEX($GT:$GT,$JD283+47),"")</f>
      </c>
      <c r="IQ283">
        <f>IF($JE283&gt;=48,INDEX($GT:$GT,$JD283+48),"")</f>
      </c>
      <c r="IR283">
        <f>IF($JE283&gt;=49,INDEX($GT:$GT,$JD283+49),"")</f>
      </c>
      <c r="IS283">
        <f>IF($JE283&gt;=50,INDEX($GT:$GT,$JD283+50),"")</f>
      </c>
      <c r="IT283">
        <f>IF($JE283&gt;=51,INDEX($GT:$GT,$JD283+51),"")</f>
      </c>
      <c r="IU283">
        <f>IF($JE283&gt;=52,INDEX($GT:$GT,$JD283+52),"")</f>
      </c>
      <c r="IV283">
        <f>IF($JE283&gt;=53,INDEX($GT:$GT,$JD283+53),"")</f>
      </c>
      <c r="IW283">
        <f>IF($JE283&gt;=54,INDEX($GT:$GT,$JD283+54),"")</f>
      </c>
      <c r="IX283">
        <f>IF($JE283&gt;=55,INDEX($GT:$GT,$JD283+55),"")</f>
      </c>
      <c r="IY283">
        <f>IF($JE283&gt;=56,INDEX($GT:$GT,$JD283+56),"")</f>
      </c>
      <c r="IZ283">
        <f>IF($JE283&gt;=57,INDEX($GT:$GT,$JD283+57),"")</f>
      </c>
      <c r="JA283">
        <f>IF($JE283&gt;=58,INDEX($GT:$GT,$JD283+58),"")</f>
      </c>
      <c r="JB283">
        <f>IF($JE283&gt;=59,INDEX($GT:$GT,$JD283+59),"")</f>
      </c>
      <c r="JC283">
        <f>IF($JE283&gt;=60,INDEX($GT:$GT,$JD283+60),"")</f>
      </c>
      <c r="JD283">
        <f>IFERROR(MATCH($GS283,$GT$2:$GT$322,0)+1,0)</f>
      </c>
      <c r="JE283">
        <f>IFERROR(INDEX($GU$2:$GU$322,MATCH($GS283,$GT$2:$GT$322,0)),0)</f>
      </c>
      <c r="JF283" t="s">
        <v>28</v>
      </c>
      <c r="JG283" t="s">
        <v>28</v>
      </c>
    </row>
    <row r="284" spans="1:267" x14ac:dyDescent="0.25">
      <c r="J284" s="1"/>
      <c r="K284" s="1"/>
      <c r="L284" s="1"/>
      <c r="M284" s="1"/>
      <c r="N284" s="1">
        <f>IFERROR(IF(FIND(" - ",$J284)&gt;0,MID($J284,FIND(" - ",$J284)+3,LEN($J284)),""),"")</f>
      </c>
      <c r="P284" s="1"/>
      <c r="S284" t="s">
        <v>28</v>
      </c>
      <c r="U284">
        <f>IF(OR($S284="",$T284=""),"",IFERROR($S284/$T284,0))</f>
      </c>
      <c r="V284">
        <f>IF($S284="","",
IF($K284="","",
IF(ISNUMBER(SEARCH("exempt",LOWER($K284))),0,
$S284*(VALUE(SUBSTITUTE($K284,"%",""))/100))))</f>
      </c>
      <c r="AB284">
        <f>IF($S284="","",
SUM($S284,$V284,$Z284,$W284,$Y284)-
IF($AA284="",0,VALUE($AA284)))</f>
      </c>
      <c r="AJ284" t="s">
        <v>940</v>
      </c>
      <c r="AR284">
        <f>IFERROR(LEFT($J284,FIND(" - ",$J284)-1),$J284)</f>
      </c>
      <c r="AU284">
        <f>IF($CJ284&gt;=1,INDEX($AS:$AS,$CI284+1),"")</f>
      </c>
      <c r="AV284">
        <f>IF($CJ284&gt;=2,INDEX($AS:$AS,$CI284+2),"")</f>
      </c>
      <c r="AW284">
        <f>IF($CJ284&gt;=3,INDEX($AS:$AS,$CI284+3),"")</f>
      </c>
      <c r="AX284">
        <f>IF($CJ284&gt;=4,INDEX($AS:$AS,$CI284+4),"")</f>
      </c>
      <c r="AY284">
        <f>IF($CJ284&gt;=5,INDEX($AS:$AS,$CI284+5),"")</f>
      </c>
      <c r="AZ284">
        <f>IF($CJ284&gt;=6,INDEX($AS:$AS,$CI284+6),"")</f>
      </c>
      <c r="BA284">
        <f>IF($CJ284&gt;=7,INDEX($AS:$AS,$CI284+7),"")</f>
      </c>
      <c r="BB284">
        <f>IF($CJ284&gt;=8,INDEX($AS:$AS,$CI284+8),"")</f>
      </c>
      <c r="BC284">
        <f>IF($CJ284&gt;=9,INDEX($AS:$AS,$CI284+9),"")</f>
      </c>
      <c r="BD284">
        <f>IF($CJ284&gt;=10,INDEX($AS:$AS,$CI284+10),"")</f>
      </c>
      <c r="BE284">
        <f>IF($CJ284&gt;=11,INDEX($AS:$AS,$CI284+11),"")</f>
      </c>
      <c r="BF284">
        <f>IF($CJ284&gt;=12,INDEX($AS:$AS,$CI284+12),"")</f>
      </c>
      <c r="BG284">
        <f>IF($CJ284&gt;=13,INDEX($AS:$AS,$CI284+13),"")</f>
      </c>
      <c r="BH284">
        <f>IF($CJ284&gt;=14,INDEX($AS:$AS,$CI284+14),"")</f>
      </c>
      <c r="BI284">
        <f>IF($CJ284&gt;=15,INDEX($AS:$AS,$CI284+15),"")</f>
      </c>
      <c r="BJ284">
        <f>IF($CJ284&gt;=16,INDEX($AS:$AS,$CI284+16),"")</f>
      </c>
      <c r="BK284">
        <f>IF($CJ284&gt;=17,INDEX($AS:$AS,$CI284+17),"")</f>
      </c>
      <c r="BL284">
        <f>IF($CJ284&gt;=18,INDEX($AS:$AS,$CI284+18),"")</f>
      </c>
      <c r="BM284">
        <f>IF($CJ284&gt;=19,INDEX($AS:$AS,$CI284+19),"")</f>
      </c>
      <c r="BN284">
        <f>IF($CJ284&gt;=20,INDEX($AS:$AS,$CI284+20),"")</f>
      </c>
      <c r="BO284">
        <f>IF($CJ284&gt;=21,INDEX($AS:$AS,$CI284+21),"")</f>
      </c>
      <c r="BP284">
        <f>IF($CJ284&gt;=22,INDEX($AS:$AS,$CI284+22),"")</f>
      </c>
      <c r="BQ284">
        <f>IF($CJ284&gt;=23,INDEX($AS:$AS,$CI284+23),"")</f>
      </c>
      <c r="BR284">
        <f>IF($CJ284&gt;=24,INDEX($AS:$AS,$CI284+24),"")</f>
      </c>
      <c r="BS284">
        <f>IF($CJ284&gt;=25,INDEX($AS:$AS,$CI284+25),"")</f>
      </c>
      <c r="BT284">
        <f>IF($CJ284&gt;=26,INDEX($AS:$AS,$CI284+26),"")</f>
      </c>
      <c r="BU284">
        <f>IF($CJ284&gt;=27,INDEX($AS:$AS,$CI284+27),"")</f>
      </c>
      <c r="BV284">
        <f>IF($CJ284&gt;=28,INDEX($AS:$AS,$CI284+28),"")</f>
      </c>
      <c r="BW284">
        <f>IF($CJ284&gt;=29,INDEX($AS:$AS,$CI284+29),"")</f>
      </c>
      <c r="BX284">
        <f>IF($CJ284&gt;=30,INDEX($AS:$AS,$CI284+30),"")</f>
      </c>
      <c r="BY284">
        <f>IF($CJ284&gt;=31,INDEX($AS:$AS,$CI284+31),"")</f>
      </c>
      <c r="BZ284">
        <f>IF($CJ284&gt;=32,INDEX($AS:$AS,$CI284+32),"")</f>
      </c>
      <c r="CA284">
        <f>IF($CJ284&gt;=33,INDEX($AS:$AS,$CI284+33),"")</f>
      </c>
      <c r="CB284">
        <f>IF($CJ284&gt;=34,INDEX($AS:$AS,$CI284+34),"")</f>
      </c>
      <c r="CC284">
        <f>IF($CJ284&gt;=35,INDEX($AS:$AS,$CI284+35),"")</f>
      </c>
      <c r="CD284">
        <f>IF($CJ284&gt;=36,INDEX($AS:$AS,$CI284+36),"")</f>
      </c>
      <c r="CE284">
        <f>IF($CJ284&gt;=37,INDEX($AS:$AS,$CI284+37),"")</f>
      </c>
      <c r="CF284">
        <f>IF($CJ284&gt;=38,INDEX($AS:$AS,$CI284+38),"")</f>
      </c>
      <c r="CG284">
        <f>IF($CJ284&gt;=39,INDEX($AS:$AS,$CI284+39),"")</f>
      </c>
      <c r="CH284">
        <f>IF($CJ284&gt;=40,INDEX($AS:$AS,$CI284+40),"")</f>
      </c>
      <c r="CI284">
        <f>IFERROR(MATCH($AR284,$AS$2:$AS$133,0)+1,0)</f>
      </c>
      <c r="CJ284">
        <f>IFERROR(INDEX($AT$2:$AT$133,MATCH($AR284,$AS$2:$AS$133,0)),0)</f>
      </c>
      <c r="CK284">
        <f>IFERROR(LEFT($O284,FIND(" - ",$O284)-1),$O284)</f>
      </c>
      <c r="CL284" t="s">
        <v>156</v>
      </c>
      <c r="CN284">
        <f>IF($DI284&gt;=1,INDEX($CL:$CL,$DH284+1),"")</f>
      </c>
      <c r="CO284">
        <f>IF($DI284&gt;=2,INDEX($CL:$CL,$DH284+2),"")</f>
      </c>
      <c r="CP284">
        <f>IF($DI284&gt;=3,INDEX($CL:$CL,$DH284+3),"")</f>
      </c>
      <c r="CQ284">
        <f>IF($DI284&gt;=4,INDEX($CL:$CL,$DH284+4),"")</f>
      </c>
      <c r="CR284">
        <f>IF($DI284&gt;=5,INDEX($CL:$CL,$DH284+5),"")</f>
      </c>
      <c r="CS284">
        <f>IF($DI284&gt;=6,INDEX($CL:$CL,$DH284+6),"")</f>
      </c>
      <c r="CT284">
        <f>IF($DI284&gt;=7,INDEX($CL:$CL,$DH284+7),"")</f>
      </c>
      <c r="CU284">
        <f>IF($DI284&gt;=8,INDEX($CL:$CL,$DH284+8),"")</f>
      </c>
      <c r="CV284">
        <f>IF($DI284&gt;=9,INDEX($CL:$CL,$DH284+9),"")</f>
      </c>
      <c r="CW284">
        <f>IF($DI284&gt;=10,INDEX($CL:$CL,$DH284+10),"")</f>
      </c>
      <c r="CX284">
        <f>IF($DI284&gt;=11,INDEX($CL:$CL,$DH284+11),"")</f>
      </c>
      <c r="CY284">
        <f>IF($DI284&gt;=12,INDEX($CL:$CL,$DH284+12),"")</f>
      </c>
      <c r="CZ284">
        <f>IF($DI284&gt;=13,INDEX($CL:$CL,$DH284+13),"")</f>
      </c>
      <c r="DA284">
        <f>IF($DI284&gt;=14,INDEX($CL:$CL,$DH284+14),"")</f>
      </c>
      <c r="DB284">
        <f>IF($DI284&gt;=15,INDEX($CL:$CL,$DH284+15),"")</f>
      </c>
      <c r="DC284">
        <f>IF($DI284&gt;=16,INDEX($CL:$CL,$DH284+16),"")</f>
      </c>
      <c r="DD284">
        <f>IF($DI284&gt;=17,INDEX($CL:$CL,$DH284+17),"")</f>
      </c>
      <c r="DE284">
        <f>IF($DI284&gt;=18,INDEX($CL:$CL,$DH284+18),"")</f>
      </c>
      <c r="DF284">
        <f>IF($DI284&gt;=19,INDEX($CL:$CL,$DH284+19),"")</f>
      </c>
      <c r="DG284">
        <f>IF($DI284&gt;=20,INDEX($CL:$CL,$DH284+20),"")</f>
      </c>
      <c r="DH284">
        <f>IFERROR(MATCH($CK284,$CL$2:$CL$1558,0)+1,0)</f>
      </c>
      <c r="DI284">
        <f>IFERROR(INDEX($CM$2:$CM$1558,MATCH($CK284,$CL$2:$CL$1558,0)),0)</f>
      </c>
      <c r="DJ284">
        <f>IFERROR(INDEX($AQ:$AQ,MATCH($K284,$AP:$AP,0))&amp;"","")</f>
      </c>
      <c r="DN284">
        <f>IF($GQ284&gt;=1,INDEX($DK:$DK,$GP284+1),"")</f>
      </c>
      <c r="DO284">
        <f>IF($GQ284&gt;=2,INDEX($DK:$DK,$GP284+2),"")</f>
      </c>
      <c r="DP284">
        <f>IF($GQ284&gt;=3,INDEX($DK:$DK,$GP284+3),"")</f>
      </c>
      <c r="DQ284">
        <f>IF($GQ284&gt;=4,INDEX($DK:$DK,$GP284+4),"")</f>
      </c>
      <c r="DR284">
        <f>IF($GQ284&gt;=5,INDEX($DK:$DK,$GP284+5),"")</f>
      </c>
      <c r="DS284">
        <f>IF($GQ284&gt;=6,INDEX($DK:$DK,$GP284+6),"")</f>
      </c>
      <c r="DT284">
        <f>IF($GQ284&gt;=7,INDEX($DK:$DK,$GP284+7),"")</f>
      </c>
      <c r="DU284">
        <f>IF($GQ284&gt;=8,INDEX($DK:$DK,$GP284+8),"")</f>
      </c>
      <c r="DV284">
        <f>IF($GQ284&gt;=9,INDEX($DK:$DK,$GP284+9),"")</f>
      </c>
      <c r="DW284">
        <f>IF($GQ284&gt;=10,INDEX($DK:$DK,$GP284+10),"")</f>
      </c>
      <c r="DX284">
        <f>IF($GQ284&gt;=11,INDEX($DK:$DK,$GP284+11),"")</f>
      </c>
      <c r="DY284">
        <f>IF($GQ284&gt;=12,INDEX($DK:$DK,$GP284+12),"")</f>
      </c>
      <c r="DZ284">
        <f>IF($GQ284&gt;=13,INDEX($DK:$DK,$GP284+13),"")</f>
      </c>
      <c r="EA284">
        <f>IF($GQ284&gt;=14,INDEX($DK:$DK,$GP284+14),"")</f>
      </c>
      <c r="EB284">
        <f>IF($GQ284&gt;=15,INDEX($DK:$DK,$GP284+15),"")</f>
      </c>
      <c r="EC284">
        <f>IF($GQ284&gt;=16,INDEX($DK:$DK,$GP284+16),"")</f>
      </c>
      <c r="ED284">
        <f>IF($GQ284&gt;=17,INDEX($DK:$DK,$GP284+17),"")</f>
      </c>
      <c r="EE284">
        <f>IF($GQ284&gt;=18,INDEX($DK:$DK,$GP284+18),"")</f>
      </c>
      <c r="EF284">
        <f>IF($GQ284&gt;=19,INDEX($DK:$DK,$GP284+19),"")</f>
      </c>
      <c r="EG284">
        <f>IF($GQ284&gt;=20,INDEX($DK:$DK,$GP284+20),"")</f>
      </c>
      <c r="EH284">
        <f>IF($GQ284&gt;=21,INDEX($DK:$DK,$GP284+21),"")</f>
      </c>
      <c r="EI284">
        <f>IF($GQ284&gt;=22,INDEX($DK:$DK,$GP284+22),"")</f>
      </c>
      <c r="EJ284">
        <f>IF($GQ284&gt;=23,INDEX($DK:$DK,$GP284+23),"")</f>
      </c>
      <c r="EK284">
        <f>IF($GQ284&gt;=24,INDEX($DK:$DK,$GP284+24),"")</f>
      </c>
      <c r="EL284">
        <f>IF($GQ284&gt;=25,INDEX($DK:$DK,$GP284+25),"")</f>
      </c>
      <c r="EM284">
        <f>IF($GQ284&gt;=26,INDEX($DK:$DK,$GP284+26),"")</f>
      </c>
      <c r="EN284">
        <f>IF($GQ284&gt;=27,INDEX($DK:$DK,$GP284+27),"")</f>
      </c>
      <c r="EO284">
        <f>IF($GQ284&gt;=28,INDEX($DK:$DK,$GP284+28),"")</f>
      </c>
      <c r="EP284">
        <f>IF($GQ284&gt;=29,INDEX($DK:$DK,$GP284+29),"")</f>
      </c>
      <c r="EQ284">
        <f>IF($GQ284&gt;=30,INDEX($DK:$DK,$GP284+30),"")</f>
      </c>
      <c r="ER284">
        <f>IF($GQ284&gt;=31,INDEX($DK:$DK,$GP284+31),"")</f>
      </c>
      <c r="ES284">
        <f>IF($GQ284&gt;=32,INDEX($DK:$DK,$GP284+32),"")</f>
      </c>
      <c r="ET284">
        <f>IF($GQ284&gt;=33,INDEX($DK:$DK,$GP284+33),"")</f>
      </c>
      <c r="EU284">
        <f>IF($GQ284&gt;=34,INDEX($DK:$DK,$GP284+34),"")</f>
      </c>
      <c r="EV284">
        <f>IF($GQ284&gt;=35,INDEX($DK:$DK,$GP284+35),"")</f>
      </c>
      <c r="EW284">
        <f>IF($GQ284&gt;=36,INDEX($DK:$DK,$GP284+36),"")</f>
      </c>
      <c r="EX284">
        <f>IF($GQ284&gt;=37,INDEX($DK:$DK,$GP284+37),"")</f>
      </c>
      <c r="EY284">
        <f>IF($GQ284&gt;=38,INDEX($DK:$DK,$GP284+38),"")</f>
      </c>
      <c r="EZ284">
        <f>IF($GQ284&gt;=39,INDEX($DK:$DK,$GP284+39),"")</f>
      </c>
      <c r="FA284">
        <f>IF($GQ284&gt;=40,INDEX($DK:$DK,$GP284+40),"")</f>
      </c>
      <c r="FB284">
        <f>IF($GQ284&gt;=1,INDEX($DL:$DL,$GP284+1),"")</f>
      </c>
      <c r="FC284">
        <f>IF($GQ284&gt;=2,INDEX($DL:$DL,$GP284+2),"")</f>
      </c>
      <c r="FD284">
        <f>IF($GQ284&gt;=3,INDEX($DL:$DL,$GP284+3),"")</f>
      </c>
      <c r="FE284">
        <f>IF($GQ284&gt;=4,INDEX($DL:$DL,$GP284+4),"")</f>
      </c>
      <c r="FF284">
        <f>IF($GQ284&gt;=5,INDEX($DL:$DL,$GP284+5),"")</f>
      </c>
      <c r="FG284">
        <f>IF($GQ284&gt;=6,INDEX($DL:$DL,$GP284+6),"")</f>
      </c>
      <c r="FH284">
        <f>IF($GQ284&gt;=7,INDEX($DL:$DL,$GP284+7),"")</f>
      </c>
      <c r="FI284">
        <f>IF($GQ284&gt;=8,INDEX($DL:$DL,$GP284+8),"")</f>
      </c>
      <c r="FJ284">
        <f>IF($GQ284&gt;=9,INDEX($DL:$DL,$GP284+9),"")</f>
      </c>
      <c r="FK284">
        <f>IF($GQ284&gt;=10,INDEX($DL:$DL,$GP284+10),"")</f>
      </c>
      <c r="FL284">
        <f>IF($GQ284&gt;=11,INDEX($DL:$DL,$GP284+11),"")</f>
      </c>
      <c r="FM284">
        <f>IF($GQ284&gt;=12,INDEX($DL:$DL,$GP284+12),"")</f>
      </c>
      <c r="FN284">
        <f>IF($GQ284&gt;=13,INDEX($DL:$DL,$GP284+13),"")</f>
      </c>
      <c r="FO284">
        <f>IF($GQ284&gt;=14,INDEX($DL:$DL,$GP284+14),"")</f>
      </c>
      <c r="FP284">
        <f>IF($GQ284&gt;=15,INDEX($DL:$DL,$GP284+15),"")</f>
      </c>
      <c r="FQ284">
        <f>IF($GQ284&gt;=16,INDEX($DL:$DL,$GP284+16),"")</f>
      </c>
      <c r="FR284">
        <f>IF($GQ284&gt;=17,INDEX($DL:$DL,$GP284+17),"")</f>
      </c>
      <c r="FS284">
        <f>IF($GQ284&gt;=18,INDEX($DL:$DL,$GP284+18),"")</f>
      </c>
      <c r="FT284">
        <f>IF($GQ284&gt;=19,INDEX($DL:$DL,$GP284+19),"")</f>
      </c>
      <c r="FU284">
        <f>IF($GQ284&gt;=20,INDEX($DL:$DL,$GP284+20),"")</f>
      </c>
      <c r="FV284">
        <f>IF($GQ284&gt;=21,INDEX($DL:$DL,$GP284+21),"")</f>
      </c>
      <c r="FW284">
        <f>IF($GQ284&gt;=22,INDEX($DL:$DL,$GP284+22),"")</f>
      </c>
      <c r="FX284">
        <f>IF($GQ284&gt;=23,INDEX($DL:$DL,$GP284+23),"")</f>
      </c>
      <c r="FY284">
        <f>IF($GQ284&gt;=24,INDEX($DL:$DL,$GP284+24),"")</f>
      </c>
      <c r="FZ284">
        <f>IF($GQ284&gt;=25,INDEX($DL:$DL,$GP284+25),"")</f>
      </c>
      <c r="GA284">
        <f>IF($GQ284&gt;=26,INDEX($DL:$DL,$GP284+26),"")</f>
      </c>
      <c r="GB284">
        <f>IF($GQ284&gt;=27,INDEX($DL:$DL,$GP284+27),"")</f>
      </c>
      <c r="GC284">
        <f>IF($GQ284&gt;=28,INDEX($DL:$DL,$GP284+28),"")</f>
      </c>
      <c r="GD284">
        <f>IF($GQ284&gt;=29,INDEX($DL:$DL,$GP284+29),"")</f>
      </c>
      <c r="GE284">
        <f>IF($GQ284&gt;=30,INDEX($DL:$DL,$GP284+30),"")</f>
      </c>
      <c r="GF284">
        <f>IF($GQ284&gt;=31,INDEX($DL:$DL,$GP284+31),"")</f>
      </c>
      <c r="GG284">
        <f>IF($GQ284&gt;=32,INDEX($DL:$DL,$GP284+32),"")</f>
      </c>
      <c r="GH284">
        <f>IF($GQ284&gt;=33,INDEX($DL:$DL,$GP284+33),"")</f>
      </c>
      <c r="GI284">
        <f>IF($GQ284&gt;=34,INDEX($DL:$DL,$GP284+34),"")</f>
      </c>
      <c r="GJ284">
        <f>IF($GQ284&gt;=35,INDEX($DL:$DL,$GP284+35),"")</f>
      </c>
      <c r="GK284">
        <f>IF($GQ284&gt;=36,INDEX($DL:$DL,$GP284+36),"")</f>
      </c>
      <c r="GL284">
        <f>IF($GQ284&gt;=37,INDEX($DL:$DL,$GP284+37),"")</f>
      </c>
      <c r="GM284">
        <f>IF($GQ284&gt;=38,INDEX($DL:$DL,$GP284+38),"")</f>
      </c>
      <c r="GN284">
        <f>IF($GQ284&gt;=39,INDEX($DL:$DL,$GP284+39),"")</f>
      </c>
      <c r="GO284">
        <f>IF($GQ284&gt;=40,INDEX($DL:$DL,$GP284+40),"")</f>
      </c>
      <c r="GP284">
        <f>IFERROR(MATCH($DJ284,$DK$2:$DK$148,0)+1,0)</f>
      </c>
      <c r="GQ284">
        <f>IFERROR(INDEX($DM$2:$DM$148,MATCH($DJ284,$DK$2:$DK$148,0)),0)</f>
      </c>
      <c r="GR284">
        <f>IFERROR(MATCH($L284,$DN$284:$FA$284,0),0)</f>
      </c>
      <c r="GS284">
        <f>IF($GR284&gt;0,INDEX($FB$284:$GO$284,$GR284),"")</f>
      </c>
      <c r="GT284" t="s">
        <v>350</v>
      </c>
      <c r="GU284">
        <v>1</v>
      </c>
      <c r="GV284">
        <f>IF($JE284&gt;=1,INDEX($GT:$GT,$JD284+1),"")</f>
      </c>
      <c r="GW284">
        <f>IF($JE284&gt;=2,INDEX($GT:$GT,$JD284+2),"")</f>
      </c>
      <c r="GX284">
        <f>IF($JE284&gt;=3,INDEX($GT:$GT,$JD284+3),"")</f>
      </c>
      <c r="GY284">
        <f>IF($JE284&gt;=4,INDEX($GT:$GT,$JD284+4),"")</f>
      </c>
      <c r="GZ284">
        <f>IF($JE284&gt;=5,INDEX($GT:$GT,$JD284+5),"")</f>
      </c>
      <c r="HA284">
        <f>IF($JE284&gt;=6,INDEX($GT:$GT,$JD284+6),"")</f>
      </c>
      <c r="HB284">
        <f>IF($JE284&gt;=7,INDEX($GT:$GT,$JD284+7),"")</f>
      </c>
      <c r="HC284">
        <f>IF($JE284&gt;=8,INDEX($GT:$GT,$JD284+8),"")</f>
      </c>
      <c r="HD284">
        <f>IF($JE284&gt;=9,INDEX($GT:$GT,$JD284+9),"")</f>
      </c>
      <c r="HE284">
        <f>IF($JE284&gt;=10,INDEX($GT:$GT,$JD284+10),"")</f>
      </c>
      <c r="HF284">
        <f>IF($JE284&gt;=11,INDEX($GT:$GT,$JD284+11),"")</f>
      </c>
      <c r="HG284">
        <f>IF($JE284&gt;=12,INDEX($GT:$GT,$JD284+12),"")</f>
      </c>
      <c r="HH284">
        <f>IF($JE284&gt;=13,INDEX($GT:$GT,$JD284+13),"")</f>
      </c>
      <c r="HI284">
        <f>IF($JE284&gt;=14,INDEX($GT:$GT,$JD284+14),"")</f>
      </c>
      <c r="HJ284">
        <f>IF($JE284&gt;=15,INDEX($GT:$GT,$JD284+15),"")</f>
      </c>
      <c r="HK284">
        <f>IF($JE284&gt;=16,INDEX($GT:$GT,$JD284+16),"")</f>
      </c>
      <c r="HL284">
        <f>IF($JE284&gt;=17,INDEX($GT:$GT,$JD284+17),"")</f>
      </c>
      <c r="HM284">
        <f>IF($JE284&gt;=18,INDEX($GT:$GT,$JD284+18),"")</f>
      </c>
      <c r="HN284">
        <f>IF($JE284&gt;=19,INDEX($GT:$GT,$JD284+19),"")</f>
      </c>
      <c r="HO284">
        <f>IF($JE284&gt;=20,INDEX($GT:$GT,$JD284+20),"")</f>
      </c>
      <c r="HP284">
        <f>IF($JE284&gt;=21,INDEX($GT:$GT,$JD284+21),"")</f>
      </c>
      <c r="HQ284">
        <f>IF($JE284&gt;=22,INDEX($GT:$GT,$JD284+22),"")</f>
      </c>
      <c r="HR284">
        <f>IF($JE284&gt;=23,INDEX($GT:$GT,$JD284+23),"")</f>
      </c>
      <c r="HS284">
        <f>IF($JE284&gt;=24,INDEX($GT:$GT,$JD284+24),"")</f>
      </c>
      <c r="HT284">
        <f>IF($JE284&gt;=25,INDEX($GT:$GT,$JD284+25),"")</f>
      </c>
      <c r="HU284">
        <f>IF($JE284&gt;=26,INDEX($GT:$GT,$JD284+26),"")</f>
      </c>
      <c r="HV284">
        <f>IF($JE284&gt;=27,INDEX($GT:$GT,$JD284+27),"")</f>
      </c>
      <c r="HW284">
        <f>IF($JE284&gt;=28,INDEX($GT:$GT,$JD284+28),"")</f>
      </c>
      <c r="HX284">
        <f>IF($JE284&gt;=29,INDEX($GT:$GT,$JD284+29),"")</f>
      </c>
      <c r="HY284">
        <f>IF($JE284&gt;=30,INDEX($GT:$GT,$JD284+30),"")</f>
      </c>
      <c r="HZ284">
        <f>IF($JE284&gt;=31,INDEX($GT:$GT,$JD284+31),"")</f>
      </c>
      <c r="IA284">
        <f>IF($JE284&gt;=32,INDEX($GT:$GT,$JD284+32),"")</f>
      </c>
      <c r="IB284">
        <f>IF($JE284&gt;=33,INDEX($GT:$GT,$JD284+33),"")</f>
      </c>
      <c r="IC284">
        <f>IF($JE284&gt;=34,INDEX($GT:$GT,$JD284+34),"")</f>
      </c>
      <c r="ID284">
        <f>IF($JE284&gt;=35,INDEX($GT:$GT,$JD284+35),"")</f>
      </c>
      <c r="IE284">
        <f>IF($JE284&gt;=36,INDEX($GT:$GT,$JD284+36),"")</f>
      </c>
      <c r="IF284">
        <f>IF($JE284&gt;=37,INDEX($GT:$GT,$JD284+37),"")</f>
      </c>
      <c r="IG284">
        <f>IF($JE284&gt;=38,INDEX($GT:$GT,$JD284+38),"")</f>
      </c>
      <c r="IH284">
        <f>IF($JE284&gt;=39,INDEX($GT:$GT,$JD284+39),"")</f>
      </c>
      <c r="II284">
        <f>IF($JE284&gt;=40,INDEX($GT:$GT,$JD284+40),"")</f>
      </c>
      <c r="IJ284">
        <f>IF($JE284&gt;=41,INDEX($GT:$GT,$JD284+41),"")</f>
      </c>
      <c r="IK284">
        <f>IF($JE284&gt;=42,INDEX($GT:$GT,$JD284+42),"")</f>
      </c>
      <c r="IL284">
        <f>IF($JE284&gt;=43,INDEX($GT:$GT,$JD284+43),"")</f>
      </c>
      <c r="IM284">
        <f>IF($JE284&gt;=44,INDEX($GT:$GT,$JD284+44),"")</f>
      </c>
      <c r="IN284">
        <f>IF($JE284&gt;=45,INDEX($GT:$GT,$JD284+45),"")</f>
      </c>
      <c r="IO284">
        <f>IF($JE284&gt;=46,INDEX($GT:$GT,$JD284+46),"")</f>
      </c>
      <c r="IP284">
        <f>IF($JE284&gt;=47,INDEX($GT:$GT,$JD284+47),"")</f>
      </c>
      <c r="IQ284">
        <f>IF($JE284&gt;=48,INDEX($GT:$GT,$JD284+48),"")</f>
      </c>
      <c r="IR284">
        <f>IF($JE284&gt;=49,INDEX($GT:$GT,$JD284+49),"")</f>
      </c>
      <c r="IS284">
        <f>IF($JE284&gt;=50,INDEX($GT:$GT,$JD284+50),"")</f>
      </c>
      <c r="IT284">
        <f>IF($JE284&gt;=51,INDEX($GT:$GT,$JD284+51),"")</f>
      </c>
      <c r="IU284">
        <f>IF($JE284&gt;=52,INDEX($GT:$GT,$JD284+52),"")</f>
      </c>
      <c r="IV284">
        <f>IF($JE284&gt;=53,INDEX($GT:$GT,$JD284+53),"")</f>
      </c>
      <c r="IW284">
        <f>IF($JE284&gt;=54,INDEX($GT:$GT,$JD284+54),"")</f>
      </c>
      <c r="IX284">
        <f>IF($JE284&gt;=55,INDEX($GT:$GT,$JD284+55),"")</f>
      </c>
      <c r="IY284">
        <f>IF($JE284&gt;=56,INDEX($GT:$GT,$JD284+56),"")</f>
      </c>
      <c r="IZ284">
        <f>IF($JE284&gt;=57,INDEX($GT:$GT,$JD284+57),"")</f>
      </c>
      <c r="JA284">
        <f>IF($JE284&gt;=58,INDEX($GT:$GT,$JD284+58),"")</f>
      </c>
      <c r="JB284">
        <f>IF($JE284&gt;=59,INDEX($GT:$GT,$JD284+59),"")</f>
      </c>
      <c r="JC284">
        <f>IF($JE284&gt;=60,INDEX($GT:$GT,$JD284+60),"")</f>
      </c>
      <c r="JD284">
        <f>IFERROR(MATCH($GS284,$GT$2:$GT$322,0)+1,0)</f>
      </c>
      <c r="JE284">
        <f>IFERROR(INDEX($GU$2:$GU$322,MATCH($GS284,$GT$2:$GT$322,0)),0)</f>
      </c>
      <c r="JF284" t="s">
        <v>28</v>
      </c>
      <c r="JG284" t="s">
        <v>28</v>
      </c>
    </row>
    <row r="285" spans="1:267" x14ac:dyDescent="0.25">
      <c r="J285" s="1"/>
      <c r="K285" s="1"/>
      <c r="L285" s="1"/>
      <c r="M285" s="1"/>
      <c r="N285" s="1">
        <f>IFERROR(IF(FIND(" - ",$J285)&gt;0,MID($J285,FIND(" - ",$J285)+3,LEN($J285)),""),"")</f>
      </c>
      <c r="P285" s="1"/>
      <c r="S285" t="s">
        <v>28</v>
      </c>
      <c r="U285">
        <f>IF(OR($S285="",$T285=""),"",IFERROR($S285/$T285,0))</f>
      </c>
      <c r="V285">
        <f>IF($S285="","",
IF($K285="","",
IF(ISNUMBER(SEARCH("exempt",LOWER($K285))),0,
$S285*(VALUE(SUBSTITUTE($K285,"%",""))/100))))</f>
      </c>
      <c r="AB285">
        <f>IF($S285="","",
SUM($S285,$V285,$Z285,$W285,$Y285)-
IF($AA285="",0,VALUE($AA285)))</f>
      </c>
      <c r="AJ285" t="s">
        <v>941</v>
      </c>
      <c r="AR285">
        <f>IFERROR(LEFT($J285,FIND(" - ",$J285)-1),$J285)</f>
      </c>
      <c r="AU285">
        <f>IF($CJ285&gt;=1,INDEX($AS:$AS,$CI285+1),"")</f>
      </c>
      <c r="AV285">
        <f>IF($CJ285&gt;=2,INDEX($AS:$AS,$CI285+2),"")</f>
      </c>
      <c r="AW285">
        <f>IF($CJ285&gt;=3,INDEX($AS:$AS,$CI285+3),"")</f>
      </c>
      <c r="AX285">
        <f>IF($CJ285&gt;=4,INDEX($AS:$AS,$CI285+4),"")</f>
      </c>
      <c r="AY285">
        <f>IF($CJ285&gt;=5,INDEX($AS:$AS,$CI285+5),"")</f>
      </c>
      <c r="AZ285">
        <f>IF($CJ285&gt;=6,INDEX($AS:$AS,$CI285+6),"")</f>
      </c>
      <c r="BA285">
        <f>IF($CJ285&gt;=7,INDEX($AS:$AS,$CI285+7),"")</f>
      </c>
      <c r="BB285">
        <f>IF($CJ285&gt;=8,INDEX($AS:$AS,$CI285+8),"")</f>
      </c>
      <c r="BC285">
        <f>IF($CJ285&gt;=9,INDEX($AS:$AS,$CI285+9),"")</f>
      </c>
      <c r="BD285">
        <f>IF($CJ285&gt;=10,INDEX($AS:$AS,$CI285+10),"")</f>
      </c>
      <c r="BE285">
        <f>IF($CJ285&gt;=11,INDEX($AS:$AS,$CI285+11),"")</f>
      </c>
      <c r="BF285">
        <f>IF($CJ285&gt;=12,INDEX($AS:$AS,$CI285+12),"")</f>
      </c>
      <c r="BG285">
        <f>IF($CJ285&gt;=13,INDEX($AS:$AS,$CI285+13),"")</f>
      </c>
      <c r="BH285">
        <f>IF($CJ285&gt;=14,INDEX($AS:$AS,$CI285+14),"")</f>
      </c>
      <c r="BI285">
        <f>IF($CJ285&gt;=15,INDEX($AS:$AS,$CI285+15),"")</f>
      </c>
      <c r="BJ285">
        <f>IF($CJ285&gt;=16,INDEX($AS:$AS,$CI285+16),"")</f>
      </c>
      <c r="BK285">
        <f>IF($CJ285&gt;=17,INDEX($AS:$AS,$CI285+17),"")</f>
      </c>
      <c r="BL285">
        <f>IF($CJ285&gt;=18,INDEX($AS:$AS,$CI285+18),"")</f>
      </c>
      <c r="BM285">
        <f>IF($CJ285&gt;=19,INDEX($AS:$AS,$CI285+19),"")</f>
      </c>
      <c r="BN285">
        <f>IF($CJ285&gt;=20,INDEX($AS:$AS,$CI285+20),"")</f>
      </c>
      <c r="BO285">
        <f>IF($CJ285&gt;=21,INDEX($AS:$AS,$CI285+21),"")</f>
      </c>
      <c r="BP285">
        <f>IF($CJ285&gt;=22,INDEX($AS:$AS,$CI285+22),"")</f>
      </c>
      <c r="BQ285">
        <f>IF($CJ285&gt;=23,INDEX($AS:$AS,$CI285+23),"")</f>
      </c>
      <c r="BR285">
        <f>IF($CJ285&gt;=24,INDEX($AS:$AS,$CI285+24),"")</f>
      </c>
      <c r="BS285">
        <f>IF($CJ285&gt;=25,INDEX($AS:$AS,$CI285+25),"")</f>
      </c>
      <c r="BT285">
        <f>IF($CJ285&gt;=26,INDEX($AS:$AS,$CI285+26),"")</f>
      </c>
      <c r="BU285">
        <f>IF($CJ285&gt;=27,INDEX($AS:$AS,$CI285+27),"")</f>
      </c>
      <c r="BV285">
        <f>IF($CJ285&gt;=28,INDEX($AS:$AS,$CI285+28),"")</f>
      </c>
      <c r="BW285">
        <f>IF($CJ285&gt;=29,INDEX($AS:$AS,$CI285+29),"")</f>
      </c>
      <c r="BX285">
        <f>IF($CJ285&gt;=30,INDEX($AS:$AS,$CI285+30),"")</f>
      </c>
      <c r="BY285">
        <f>IF($CJ285&gt;=31,INDEX($AS:$AS,$CI285+31),"")</f>
      </c>
      <c r="BZ285">
        <f>IF($CJ285&gt;=32,INDEX($AS:$AS,$CI285+32),"")</f>
      </c>
      <c r="CA285">
        <f>IF($CJ285&gt;=33,INDEX($AS:$AS,$CI285+33),"")</f>
      </c>
      <c r="CB285">
        <f>IF($CJ285&gt;=34,INDEX($AS:$AS,$CI285+34),"")</f>
      </c>
      <c r="CC285">
        <f>IF($CJ285&gt;=35,INDEX($AS:$AS,$CI285+35),"")</f>
      </c>
      <c r="CD285">
        <f>IF($CJ285&gt;=36,INDEX($AS:$AS,$CI285+36),"")</f>
      </c>
      <c r="CE285">
        <f>IF($CJ285&gt;=37,INDEX($AS:$AS,$CI285+37),"")</f>
      </c>
      <c r="CF285">
        <f>IF($CJ285&gt;=38,INDEX($AS:$AS,$CI285+38),"")</f>
      </c>
      <c r="CG285">
        <f>IF($CJ285&gt;=39,INDEX($AS:$AS,$CI285+39),"")</f>
      </c>
      <c r="CH285">
        <f>IF($CJ285&gt;=40,INDEX($AS:$AS,$CI285+40),"")</f>
      </c>
      <c r="CI285">
        <f>IFERROR(MATCH($AR285,$AS$2:$AS$133,0)+1,0)</f>
      </c>
      <c r="CJ285">
        <f>IFERROR(INDEX($AT$2:$AT$133,MATCH($AR285,$AS$2:$AS$133,0)),0)</f>
      </c>
      <c r="CK285">
        <f>IFERROR(LEFT($O285,FIND(" - ",$O285)-1),$O285)</f>
      </c>
      <c r="CL285" t="s">
        <v>193</v>
      </c>
      <c r="CN285">
        <f>IF($DI285&gt;=1,INDEX($CL:$CL,$DH285+1),"")</f>
      </c>
      <c r="CO285">
        <f>IF($DI285&gt;=2,INDEX($CL:$CL,$DH285+2),"")</f>
      </c>
      <c r="CP285">
        <f>IF($DI285&gt;=3,INDEX($CL:$CL,$DH285+3),"")</f>
      </c>
      <c r="CQ285">
        <f>IF($DI285&gt;=4,INDEX($CL:$CL,$DH285+4),"")</f>
      </c>
      <c r="CR285">
        <f>IF($DI285&gt;=5,INDEX($CL:$CL,$DH285+5),"")</f>
      </c>
      <c r="CS285">
        <f>IF($DI285&gt;=6,INDEX($CL:$CL,$DH285+6),"")</f>
      </c>
      <c r="CT285">
        <f>IF($DI285&gt;=7,INDEX($CL:$CL,$DH285+7),"")</f>
      </c>
      <c r="CU285">
        <f>IF($DI285&gt;=8,INDEX($CL:$CL,$DH285+8),"")</f>
      </c>
      <c r="CV285">
        <f>IF($DI285&gt;=9,INDEX($CL:$CL,$DH285+9),"")</f>
      </c>
      <c r="CW285">
        <f>IF($DI285&gt;=10,INDEX($CL:$CL,$DH285+10),"")</f>
      </c>
      <c r="CX285">
        <f>IF($DI285&gt;=11,INDEX($CL:$CL,$DH285+11),"")</f>
      </c>
      <c r="CY285">
        <f>IF($DI285&gt;=12,INDEX($CL:$CL,$DH285+12),"")</f>
      </c>
      <c r="CZ285">
        <f>IF($DI285&gt;=13,INDEX($CL:$CL,$DH285+13),"")</f>
      </c>
      <c r="DA285">
        <f>IF($DI285&gt;=14,INDEX($CL:$CL,$DH285+14),"")</f>
      </c>
      <c r="DB285">
        <f>IF($DI285&gt;=15,INDEX($CL:$CL,$DH285+15),"")</f>
      </c>
      <c r="DC285">
        <f>IF($DI285&gt;=16,INDEX($CL:$CL,$DH285+16),"")</f>
      </c>
      <c r="DD285">
        <f>IF($DI285&gt;=17,INDEX($CL:$CL,$DH285+17),"")</f>
      </c>
      <c r="DE285">
        <f>IF($DI285&gt;=18,INDEX($CL:$CL,$DH285+18),"")</f>
      </c>
      <c r="DF285">
        <f>IF($DI285&gt;=19,INDEX($CL:$CL,$DH285+19),"")</f>
      </c>
      <c r="DG285">
        <f>IF($DI285&gt;=20,INDEX($CL:$CL,$DH285+20),"")</f>
      </c>
      <c r="DH285">
        <f>IFERROR(MATCH($CK285,$CL$2:$CL$1558,0)+1,0)</f>
      </c>
      <c r="DI285">
        <f>IFERROR(INDEX($CM$2:$CM$1558,MATCH($CK285,$CL$2:$CL$1558,0)),0)</f>
      </c>
      <c r="DJ285">
        <f>IFERROR(INDEX($AQ:$AQ,MATCH($K285,$AP:$AP,0))&amp;"","")</f>
      </c>
      <c r="DN285">
        <f>IF($GQ285&gt;=1,INDEX($DK:$DK,$GP285+1),"")</f>
      </c>
      <c r="DO285">
        <f>IF($GQ285&gt;=2,INDEX($DK:$DK,$GP285+2),"")</f>
      </c>
      <c r="DP285">
        <f>IF($GQ285&gt;=3,INDEX($DK:$DK,$GP285+3),"")</f>
      </c>
      <c r="DQ285">
        <f>IF($GQ285&gt;=4,INDEX($DK:$DK,$GP285+4),"")</f>
      </c>
      <c r="DR285">
        <f>IF($GQ285&gt;=5,INDEX($DK:$DK,$GP285+5),"")</f>
      </c>
      <c r="DS285">
        <f>IF($GQ285&gt;=6,INDEX($DK:$DK,$GP285+6),"")</f>
      </c>
      <c r="DT285">
        <f>IF($GQ285&gt;=7,INDEX($DK:$DK,$GP285+7),"")</f>
      </c>
      <c r="DU285">
        <f>IF($GQ285&gt;=8,INDEX($DK:$DK,$GP285+8),"")</f>
      </c>
      <c r="DV285">
        <f>IF($GQ285&gt;=9,INDEX($DK:$DK,$GP285+9),"")</f>
      </c>
      <c r="DW285">
        <f>IF($GQ285&gt;=10,INDEX($DK:$DK,$GP285+10),"")</f>
      </c>
      <c r="DX285">
        <f>IF($GQ285&gt;=11,INDEX($DK:$DK,$GP285+11),"")</f>
      </c>
      <c r="DY285">
        <f>IF($GQ285&gt;=12,INDEX($DK:$DK,$GP285+12),"")</f>
      </c>
      <c r="DZ285">
        <f>IF($GQ285&gt;=13,INDEX($DK:$DK,$GP285+13),"")</f>
      </c>
      <c r="EA285">
        <f>IF($GQ285&gt;=14,INDEX($DK:$DK,$GP285+14),"")</f>
      </c>
      <c r="EB285">
        <f>IF($GQ285&gt;=15,INDEX($DK:$DK,$GP285+15),"")</f>
      </c>
      <c r="EC285">
        <f>IF($GQ285&gt;=16,INDEX($DK:$DK,$GP285+16),"")</f>
      </c>
      <c r="ED285">
        <f>IF($GQ285&gt;=17,INDEX($DK:$DK,$GP285+17),"")</f>
      </c>
      <c r="EE285">
        <f>IF($GQ285&gt;=18,INDEX($DK:$DK,$GP285+18),"")</f>
      </c>
      <c r="EF285">
        <f>IF($GQ285&gt;=19,INDEX($DK:$DK,$GP285+19),"")</f>
      </c>
      <c r="EG285">
        <f>IF($GQ285&gt;=20,INDEX($DK:$DK,$GP285+20),"")</f>
      </c>
      <c r="EH285">
        <f>IF($GQ285&gt;=21,INDEX($DK:$DK,$GP285+21),"")</f>
      </c>
      <c r="EI285">
        <f>IF($GQ285&gt;=22,INDEX($DK:$DK,$GP285+22),"")</f>
      </c>
      <c r="EJ285">
        <f>IF($GQ285&gt;=23,INDEX($DK:$DK,$GP285+23),"")</f>
      </c>
      <c r="EK285">
        <f>IF($GQ285&gt;=24,INDEX($DK:$DK,$GP285+24),"")</f>
      </c>
      <c r="EL285">
        <f>IF($GQ285&gt;=25,INDEX($DK:$DK,$GP285+25),"")</f>
      </c>
      <c r="EM285">
        <f>IF($GQ285&gt;=26,INDEX($DK:$DK,$GP285+26),"")</f>
      </c>
      <c r="EN285">
        <f>IF($GQ285&gt;=27,INDEX($DK:$DK,$GP285+27),"")</f>
      </c>
      <c r="EO285">
        <f>IF($GQ285&gt;=28,INDEX($DK:$DK,$GP285+28),"")</f>
      </c>
      <c r="EP285">
        <f>IF($GQ285&gt;=29,INDEX($DK:$DK,$GP285+29),"")</f>
      </c>
      <c r="EQ285">
        <f>IF($GQ285&gt;=30,INDEX($DK:$DK,$GP285+30),"")</f>
      </c>
      <c r="ER285">
        <f>IF($GQ285&gt;=31,INDEX($DK:$DK,$GP285+31),"")</f>
      </c>
      <c r="ES285">
        <f>IF($GQ285&gt;=32,INDEX($DK:$DK,$GP285+32),"")</f>
      </c>
      <c r="ET285">
        <f>IF($GQ285&gt;=33,INDEX($DK:$DK,$GP285+33),"")</f>
      </c>
      <c r="EU285">
        <f>IF($GQ285&gt;=34,INDEX($DK:$DK,$GP285+34),"")</f>
      </c>
      <c r="EV285">
        <f>IF($GQ285&gt;=35,INDEX($DK:$DK,$GP285+35),"")</f>
      </c>
      <c r="EW285">
        <f>IF($GQ285&gt;=36,INDEX($DK:$DK,$GP285+36),"")</f>
      </c>
      <c r="EX285">
        <f>IF($GQ285&gt;=37,INDEX($DK:$DK,$GP285+37),"")</f>
      </c>
      <c r="EY285">
        <f>IF($GQ285&gt;=38,INDEX($DK:$DK,$GP285+38),"")</f>
      </c>
      <c r="EZ285">
        <f>IF($GQ285&gt;=39,INDEX($DK:$DK,$GP285+39),"")</f>
      </c>
      <c r="FA285">
        <f>IF($GQ285&gt;=40,INDEX($DK:$DK,$GP285+40),"")</f>
      </c>
      <c r="FB285">
        <f>IF($GQ285&gt;=1,INDEX($DL:$DL,$GP285+1),"")</f>
      </c>
      <c r="FC285">
        <f>IF($GQ285&gt;=2,INDEX($DL:$DL,$GP285+2),"")</f>
      </c>
      <c r="FD285">
        <f>IF($GQ285&gt;=3,INDEX($DL:$DL,$GP285+3),"")</f>
      </c>
      <c r="FE285">
        <f>IF($GQ285&gt;=4,INDEX($DL:$DL,$GP285+4),"")</f>
      </c>
      <c r="FF285">
        <f>IF($GQ285&gt;=5,INDEX($DL:$DL,$GP285+5),"")</f>
      </c>
      <c r="FG285">
        <f>IF($GQ285&gt;=6,INDEX($DL:$DL,$GP285+6),"")</f>
      </c>
      <c r="FH285">
        <f>IF($GQ285&gt;=7,INDEX($DL:$DL,$GP285+7),"")</f>
      </c>
      <c r="FI285">
        <f>IF($GQ285&gt;=8,INDEX($DL:$DL,$GP285+8),"")</f>
      </c>
      <c r="FJ285">
        <f>IF($GQ285&gt;=9,INDEX($DL:$DL,$GP285+9),"")</f>
      </c>
      <c r="FK285">
        <f>IF($GQ285&gt;=10,INDEX($DL:$DL,$GP285+10),"")</f>
      </c>
      <c r="FL285">
        <f>IF($GQ285&gt;=11,INDEX($DL:$DL,$GP285+11),"")</f>
      </c>
      <c r="FM285">
        <f>IF($GQ285&gt;=12,INDEX($DL:$DL,$GP285+12),"")</f>
      </c>
      <c r="FN285">
        <f>IF($GQ285&gt;=13,INDEX($DL:$DL,$GP285+13),"")</f>
      </c>
      <c r="FO285">
        <f>IF($GQ285&gt;=14,INDEX($DL:$DL,$GP285+14),"")</f>
      </c>
      <c r="FP285">
        <f>IF($GQ285&gt;=15,INDEX($DL:$DL,$GP285+15),"")</f>
      </c>
      <c r="FQ285">
        <f>IF($GQ285&gt;=16,INDEX($DL:$DL,$GP285+16),"")</f>
      </c>
      <c r="FR285">
        <f>IF($GQ285&gt;=17,INDEX($DL:$DL,$GP285+17),"")</f>
      </c>
      <c r="FS285">
        <f>IF($GQ285&gt;=18,INDEX($DL:$DL,$GP285+18),"")</f>
      </c>
      <c r="FT285">
        <f>IF($GQ285&gt;=19,INDEX($DL:$DL,$GP285+19),"")</f>
      </c>
      <c r="FU285">
        <f>IF($GQ285&gt;=20,INDEX($DL:$DL,$GP285+20),"")</f>
      </c>
      <c r="FV285">
        <f>IF($GQ285&gt;=21,INDEX($DL:$DL,$GP285+21),"")</f>
      </c>
      <c r="FW285">
        <f>IF($GQ285&gt;=22,INDEX($DL:$DL,$GP285+22),"")</f>
      </c>
      <c r="FX285">
        <f>IF($GQ285&gt;=23,INDEX($DL:$DL,$GP285+23),"")</f>
      </c>
      <c r="FY285">
        <f>IF($GQ285&gt;=24,INDEX($DL:$DL,$GP285+24),"")</f>
      </c>
      <c r="FZ285">
        <f>IF($GQ285&gt;=25,INDEX($DL:$DL,$GP285+25),"")</f>
      </c>
      <c r="GA285">
        <f>IF($GQ285&gt;=26,INDEX($DL:$DL,$GP285+26),"")</f>
      </c>
      <c r="GB285">
        <f>IF($GQ285&gt;=27,INDEX($DL:$DL,$GP285+27),"")</f>
      </c>
      <c r="GC285">
        <f>IF($GQ285&gt;=28,INDEX($DL:$DL,$GP285+28),"")</f>
      </c>
      <c r="GD285">
        <f>IF($GQ285&gt;=29,INDEX($DL:$DL,$GP285+29),"")</f>
      </c>
      <c r="GE285">
        <f>IF($GQ285&gt;=30,INDEX($DL:$DL,$GP285+30),"")</f>
      </c>
      <c r="GF285">
        <f>IF($GQ285&gt;=31,INDEX($DL:$DL,$GP285+31),"")</f>
      </c>
      <c r="GG285">
        <f>IF($GQ285&gt;=32,INDEX($DL:$DL,$GP285+32),"")</f>
      </c>
      <c r="GH285">
        <f>IF($GQ285&gt;=33,INDEX($DL:$DL,$GP285+33),"")</f>
      </c>
      <c r="GI285">
        <f>IF($GQ285&gt;=34,INDEX($DL:$DL,$GP285+34),"")</f>
      </c>
      <c r="GJ285">
        <f>IF($GQ285&gt;=35,INDEX($DL:$DL,$GP285+35),"")</f>
      </c>
      <c r="GK285">
        <f>IF($GQ285&gt;=36,INDEX($DL:$DL,$GP285+36),"")</f>
      </c>
      <c r="GL285">
        <f>IF($GQ285&gt;=37,INDEX($DL:$DL,$GP285+37),"")</f>
      </c>
      <c r="GM285">
        <f>IF($GQ285&gt;=38,INDEX($DL:$DL,$GP285+38),"")</f>
      </c>
      <c r="GN285">
        <f>IF($GQ285&gt;=39,INDEX($DL:$DL,$GP285+39),"")</f>
      </c>
      <c r="GO285">
        <f>IF($GQ285&gt;=40,INDEX($DL:$DL,$GP285+40),"")</f>
      </c>
      <c r="GP285">
        <f>IFERROR(MATCH($DJ285,$DK$2:$DK$148,0)+1,0)</f>
      </c>
      <c r="GQ285">
        <f>IFERROR(INDEX($DM$2:$DM$148,MATCH($DJ285,$DK$2:$DK$148,0)),0)</f>
      </c>
      <c r="GR285">
        <f>IFERROR(MATCH($L285,$DN$285:$FA$285,0),0)</f>
      </c>
      <c r="GS285">
        <f>IF($GR285&gt;0,INDEX($FB$285:$GO$285,$GR285),"")</f>
      </c>
      <c r="GT285" t="s">
        <v>60</v>
      </c>
      <c r="GV285">
        <f>IF($JE285&gt;=1,INDEX($GT:$GT,$JD285+1),"")</f>
      </c>
      <c r="GW285">
        <f>IF($JE285&gt;=2,INDEX($GT:$GT,$JD285+2),"")</f>
      </c>
      <c r="GX285">
        <f>IF($JE285&gt;=3,INDEX($GT:$GT,$JD285+3),"")</f>
      </c>
      <c r="GY285">
        <f>IF($JE285&gt;=4,INDEX($GT:$GT,$JD285+4),"")</f>
      </c>
      <c r="GZ285">
        <f>IF($JE285&gt;=5,INDEX($GT:$GT,$JD285+5),"")</f>
      </c>
      <c r="HA285">
        <f>IF($JE285&gt;=6,INDEX($GT:$GT,$JD285+6),"")</f>
      </c>
      <c r="HB285">
        <f>IF($JE285&gt;=7,INDEX($GT:$GT,$JD285+7),"")</f>
      </c>
      <c r="HC285">
        <f>IF($JE285&gt;=8,INDEX($GT:$GT,$JD285+8),"")</f>
      </c>
      <c r="HD285">
        <f>IF($JE285&gt;=9,INDEX($GT:$GT,$JD285+9),"")</f>
      </c>
      <c r="HE285">
        <f>IF($JE285&gt;=10,INDEX($GT:$GT,$JD285+10),"")</f>
      </c>
      <c r="HF285">
        <f>IF($JE285&gt;=11,INDEX($GT:$GT,$JD285+11),"")</f>
      </c>
      <c r="HG285">
        <f>IF($JE285&gt;=12,INDEX($GT:$GT,$JD285+12),"")</f>
      </c>
      <c r="HH285">
        <f>IF($JE285&gt;=13,INDEX($GT:$GT,$JD285+13),"")</f>
      </c>
      <c r="HI285">
        <f>IF($JE285&gt;=14,INDEX($GT:$GT,$JD285+14),"")</f>
      </c>
      <c r="HJ285">
        <f>IF($JE285&gt;=15,INDEX($GT:$GT,$JD285+15),"")</f>
      </c>
      <c r="HK285">
        <f>IF($JE285&gt;=16,INDEX($GT:$GT,$JD285+16),"")</f>
      </c>
      <c r="HL285">
        <f>IF($JE285&gt;=17,INDEX($GT:$GT,$JD285+17),"")</f>
      </c>
      <c r="HM285">
        <f>IF($JE285&gt;=18,INDEX($GT:$GT,$JD285+18),"")</f>
      </c>
      <c r="HN285">
        <f>IF($JE285&gt;=19,INDEX($GT:$GT,$JD285+19),"")</f>
      </c>
      <c r="HO285">
        <f>IF($JE285&gt;=20,INDEX($GT:$GT,$JD285+20),"")</f>
      </c>
      <c r="HP285">
        <f>IF($JE285&gt;=21,INDEX($GT:$GT,$JD285+21),"")</f>
      </c>
      <c r="HQ285">
        <f>IF($JE285&gt;=22,INDEX($GT:$GT,$JD285+22),"")</f>
      </c>
      <c r="HR285">
        <f>IF($JE285&gt;=23,INDEX($GT:$GT,$JD285+23),"")</f>
      </c>
      <c r="HS285">
        <f>IF($JE285&gt;=24,INDEX($GT:$GT,$JD285+24),"")</f>
      </c>
      <c r="HT285">
        <f>IF($JE285&gt;=25,INDEX($GT:$GT,$JD285+25),"")</f>
      </c>
      <c r="HU285">
        <f>IF($JE285&gt;=26,INDEX($GT:$GT,$JD285+26),"")</f>
      </c>
      <c r="HV285">
        <f>IF($JE285&gt;=27,INDEX($GT:$GT,$JD285+27),"")</f>
      </c>
      <c r="HW285">
        <f>IF($JE285&gt;=28,INDEX($GT:$GT,$JD285+28),"")</f>
      </c>
      <c r="HX285">
        <f>IF($JE285&gt;=29,INDEX($GT:$GT,$JD285+29),"")</f>
      </c>
      <c r="HY285">
        <f>IF($JE285&gt;=30,INDEX($GT:$GT,$JD285+30),"")</f>
      </c>
      <c r="HZ285">
        <f>IF($JE285&gt;=31,INDEX($GT:$GT,$JD285+31),"")</f>
      </c>
      <c r="IA285">
        <f>IF($JE285&gt;=32,INDEX($GT:$GT,$JD285+32),"")</f>
      </c>
      <c r="IB285">
        <f>IF($JE285&gt;=33,INDEX($GT:$GT,$JD285+33),"")</f>
      </c>
      <c r="IC285">
        <f>IF($JE285&gt;=34,INDEX($GT:$GT,$JD285+34),"")</f>
      </c>
      <c r="ID285">
        <f>IF($JE285&gt;=35,INDEX($GT:$GT,$JD285+35),"")</f>
      </c>
      <c r="IE285">
        <f>IF($JE285&gt;=36,INDEX($GT:$GT,$JD285+36),"")</f>
      </c>
      <c r="IF285">
        <f>IF($JE285&gt;=37,INDEX($GT:$GT,$JD285+37),"")</f>
      </c>
      <c r="IG285">
        <f>IF($JE285&gt;=38,INDEX($GT:$GT,$JD285+38),"")</f>
      </c>
      <c r="IH285">
        <f>IF($JE285&gt;=39,INDEX($GT:$GT,$JD285+39),"")</f>
      </c>
      <c r="II285">
        <f>IF($JE285&gt;=40,INDEX($GT:$GT,$JD285+40),"")</f>
      </c>
      <c r="IJ285">
        <f>IF($JE285&gt;=41,INDEX($GT:$GT,$JD285+41),"")</f>
      </c>
      <c r="IK285">
        <f>IF($JE285&gt;=42,INDEX($GT:$GT,$JD285+42),"")</f>
      </c>
      <c r="IL285">
        <f>IF($JE285&gt;=43,INDEX($GT:$GT,$JD285+43),"")</f>
      </c>
      <c r="IM285">
        <f>IF($JE285&gt;=44,INDEX($GT:$GT,$JD285+44),"")</f>
      </c>
      <c r="IN285">
        <f>IF($JE285&gt;=45,INDEX($GT:$GT,$JD285+45),"")</f>
      </c>
      <c r="IO285">
        <f>IF($JE285&gt;=46,INDEX($GT:$GT,$JD285+46),"")</f>
      </c>
      <c r="IP285">
        <f>IF($JE285&gt;=47,INDEX($GT:$GT,$JD285+47),"")</f>
      </c>
      <c r="IQ285">
        <f>IF($JE285&gt;=48,INDEX($GT:$GT,$JD285+48),"")</f>
      </c>
      <c r="IR285">
        <f>IF($JE285&gt;=49,INDEX($GT:$GT,$JD285+49),"")</f>
      </c>
      <c r="IS285">
        <f>IF($JE285&gt;=50,INDEX($GT:$GT,$JD285+50),"")</f>
      </c>
      <c r="IT285">
        <f>IF($JE285&gt;=51,INDEX($GT:$GT,$JD285+51),"")</f>
      </c>
      <c r="IU285">
        <f>IF($JE285&gt;=52,INDEX($GT:$GT,$JD285+52),"")</f>
      </c>
      <c r="IV285">
        <f>IF($JE285&gt;=53,INDEX($GT:$GT,$JD285+53),"")</f>
      </c>
      <c r="IW285">
        <f>IF($JE285&gt;=54,INDEX($GT:$GT,$JD285+54),"")</f>
      </c>
      <c r="IX285">
        <f>IF($JE285&gt;=55,INDEX($GT:$GT,$JD285+55),"")</f>
      </c>
      <c r="IY285">
        <f>IF($JE285&gt;=56,INDEX($GT:$GT,$JD285+56),"")</f>
      </c>
      <c r="IZ285">
        <f>IF($JE285&gt;=57,INDEX($GT:$GT,$JD285+57),"")</f>
      </c>
      <c r="JA285">
        <f>IF($JE285&gt;=58,INDEX($GT:$GT,$JD285+58),"")</f>
      </c>
      <c r="JB285">
        <f>IF($JE285&gt;=59,INDEX($GT:$GT,$JD285+59),"")</f>
      </c>
      <c r="JC285">
        <f>IF($JE285&gt;=60,INDEX($GT:$GT,$JD285+60),"")</f>
      </c>
      <c r="JD285">
        <f>IFERROR(MATCH($GS285,$GT$2:$GT$322,0)+1,0)</f>
      </c>
      <c r="JE285">
        <f>IFERROR(INDEX($GU$2:$GU$322,MATCH($GS285,$GT$2:$GT$322,0)),0)</f>
      </c>
      <c r="JF285" t="s">
        <v>28</v>
      </c>
      <c r="JG285" t="s">
        <v>28</v>
      </c>
    </row>
    <row r="286" spans="1:267" x14ac:dyDescent="0.25">
      <c r="J286" s="1"/>
      <c r="K286" s="1"/>
      <c r="L286" s="1"/>
      <c r="M286" s="1"/>
      <c r="N286" s="1">
        <f>IFERROR(IF(FIND(" - ",$J286)&gt;0,MID($J286,FIND(" - ",$J286)+3,LEN($J286)),""),"")</f>
      </c>
      <c r="P286" s="1"/>
      <c r="S286" t="s">
        <v>28</v>
      </c>
      <c r="U286">
        <f>IF(OR($S286="",$T286=""),"",IFERROR($S286/$T286,0))</f>
      </c>
      <c r="V286">
        <f>IF($S286="","",
IF($K286="","",
IF(ISNUMBER(SEARCH("exempt",LOWER($K286))),0,
$S286*(VALUE(SUBSTITUTE($K286,"%",""))/100))))</f>
      </c>
      <c r="AB286">
        <f>IF($S286="","",
SUM($S286,$V286,$Z286,$W286,$Y286)-
IF($AA286="",0,VALUE($AA286)))</f>
      </c>
      <c r="AJ286" t="s">
        <v>942</v>
      </c>
      <c r="AR286">
        <f>IFERROR(LEFT($J286,FIND(" - ",$J286)-1),$J286)</f>
      </c>
      <c r="AU286">
        <f>IF($CJ286&gt;=1,INDEX($AS:$AS,$CI286+1),"")</f>
      </c>
      <c r="AV286">
        <f>IF($CJ286&gt;=2,INDEX($AS:$AS,$CI286+2),"")</f>
      </c>
      <c r="AW286">
        <f>IF($CJ286&gt;=3,INDEX($AS:$AS,$CI286+3),"")</f>
      </c>
      <c r="AX286">
        <f>IF($CJ286&gt;=4,INDEX($AS:$AS,$CI286+4),"")</f>
      </c>
      <c r="AY286">
        <f>IF($CJ286&gt;=5,INDEX($AS:$AS,$CI286+5),"")</f>
      </c>
      <c r="AZ286">
        <f>IF($CJ286&gt;=6,INDEX($AS:$AS,$CI286+6),"")</f>
      </c>
      <c r="BA286">
        <f>IF($CJ286&gt;=7,INDEX($AS:$AS,$CI286+7),"")</f>
      </c>
      <c r="BB286">
        <f>IF($CJ286&gt;=8,INDEX($AS:$AS,$CI286+8),"")</f>
      </c>
      <c r="BC286">
        <f>IF($CJ286&gt;=9,INDEX($AS:$AS,$CI286+9),"")</f>
      </c>
      <c r="BD286">
        <f>IF($CJ286&gt;=10,INDEX($AS:$AS,$CI286+10),"")</f>
      </c>
      <c r="BE286">
        <f>IF($CJ286&gt;=11,INDEX($AS:$AS,$CI286+11),"")</f>
      </c>
      <c r="BF286">
        <f>IF($CJ286&gt;=12,INDEX($AS:$AS,$CI286+12),"")</f>
      </c>
      <c r="BG286">
        <f>IF($CJ286&gt;=13,INDEX($AS:$AS,$CI286+13),"")</f>
      </c>
      <c r="BH286">
        <f>IF($CJ286&gt;=14,INDEX($AS:$AS,$CI286+14),"")</f>
      </c>
      <c r="BI286">
        <f>IF($CJ286&gt;=15,INDEX($AS:$AS,$CI286+15),"")</f>
      </c>
      <c r="BJ286">
        <f>IF($CJ286&gt;=16,INDEX($AS:$AS,$CI286+16),"")</f>
      </c>
      <c r="BK286">
        <f>IF($CJ286&gt;=17,INDEX($AS:$AS,$CI286+17),"")</f>
      </c>
      <c r="BL286">
        <f>IF($CJ286&gt;=18,INDEX($AS:$AS,$CI286+18),"")</f>
      </c>
      <c r="BM286">
        <f>IF($CJ286&gt;=19,INDEX($AS:$AS,$CI286+19),"")</f>
      </c>
      <c r="BN286">
        <f>IF($CJ286&gt;=20,INDEX($AS:$AS,$CI286+20),"")</f>
      </c>
      <c r="BO286">
        <f>IF($CJ286&gt;=21,INDEX($AS:$AS,$CI286+21),"")</f>
      </c>
      <c r="BP286">
        <f>IF($CJ286&gt;=22,INDEX($AS:$AS,$CI286+22),"")</f>
      </c>
      <c r="BQ286">
        <f>IF($CJ286&gt;=23,INDEX($AS:$AS,$CI286+23),"")</f>
      </c>
      <c r="BR286">
        <f>IF($CJ286&gt;=24,INDEX($AS:$AS,$CI286+24),"")</f>
      </c>
      <c r="BS286">
        <f>IF($CJ286&gt;=25,INDEX($AS:$AS,$CI286+25),"")</f>
      </c>
      <c r="BT286">
        <f>IF($CJ286&gt;=26,INDEX($AS:$AS,$CI286+26),"")</f>
      </c>
      <c r="BU286">
        <f>IF($CJ286&gt;=27,INDEX($AS:$AS,$CI286+27),"")</f>
      </c>
      <c r="BV286">
        <f>IF($CJ286&gt;=28,INDEX($AS:$AS,$CI286+28),"")</f>
      </c>
      <c r="BW286">
        <f>IF($CJ286&gt;=29,INDEX($AS:$AS,$CI286+29),"")</f>
      </c>
      <c r="BX286">
        <f>IF($CJ286&gt;=30,INDEX($AS:$AS,$CI286+30),"")</f>
      </c>
      <c r="BY286">
        <f>IF($CJ286&gt;=31,INDEX($AS:$AS,$CI286+31),"")</f>
      </c>
      <c r="BZ286">
        <f>IF($CJ286&gt;=32,INDEX($AS:$AS,$CI286+32),"")</f>
      </c>
      <c r="CA286">
        <f>IF($CJ286&gt;=33,INDEX($AS:$AS,$CI286+33),"")</f>
      </c>
      <c r="CB286">
        <f>IF($CJ286&gt;=34,INDEX($AS:$AS,$CI286+34),"")</f>
      </c>
      <c r="CC286">
        <f>IF($CJ286&gt;=35,INDEX($AS:$AS,$CI286+35),"")</f>
      </c>
      <c r="CD286">
        <f>IF($CJ286&gt;=36,INDEX($AS:$AS,$CI286+36),"")</f>
      </c>
      <c r="CE286">
        <f>IF($CJ286&gt;=37,INDEX($AS:$AS,$CI286+37),"")</f>
      </c>
      <c r="CF286">
        <f>IF($CJ286&gt;=38,INDEX($AS:$AS,$CI286+38),"")</f>
      </c>
      <c r="CG286">
        <f>IF($CJ286&gt;=39,INDEX($AS:$AS,$CI286+39),"")</f>
      </c>
      <c r="CH286">
        <f>IF($CJ286&gt;=40,INDEX($AS:$AS,$CI286+40),"")</f>
      </c>
      <c r="CI286">
        <f>IFERROR(MATCH($AR286,$AS$2:$AS$133,0)+1,0)</f>
      </c>
      <c r="CJ286">
        <f>IFERROR(INDEX($AT$2:$AT$133,MATCH($AR286,$AS$2:$AS$133,0)),0)</f>
      </c>
      <c r="CK286">
        <f>IFERROR(LEFT($O286,FIND(" - ",$O286)-1),$O286)</f>
      </c>
      <c r="CL286" t="s">
        <v>202</v>
      </c>
      <c r="CN286">
        <f>IF($DI286&gt;=1,INDEX($CL:$CL,$DH286+1),"")</f>
      </c>
      <c r="CO286">
        <f>IF($DI286&gt;=2,INDEX($CL:$CL,$DH286+2),"")</f>
      </c>
      <c r="CP286">
        <f>IF($DI286&gt;=3,INDEX($CL:$CL,$DH286+3),"")</f>
      </c>
      <c r="CQ286">
        <f>IF($DI286&gt;=4,INDEX($CL:$CL,$DH286+4),"")</f>
      </c>
      <c r="CR286">
        <f>IF($DI286&gt;=5,INDEX($CL:$CL,$DH286+5),"")</f>
      </c>
      <c r="CS286">
        <f>IF($DI286&gt;=6,INDEX($CL:$CL,$DH286+6),"")</f>
      </c>
      <c r="CT286">
        <f>IF($DI286&gt;=7,INDEX($CL:$CL,$DH286+7),"")</f>
      </c>
      <c r="CU286">
        <f>IF($DI286&gt;=8,INDEX($CL:$CL,$DH286+8),"")</f>
      </c>
      <c r="CV286">
        <f>IF($DI286&gt;=9,INDEX($CL:$CL,$DH286+9),"")</f>
      </c>
      <c r="CW286">
        <f>IF($DI286&gt;=10,INDEX($CL:$CL,$DH286+10),"")</f>
      </c>
      <c r="CX286">
        <f>IF($DI286&gt;=11,INDEX($CL:$CL,$DH286+11),"")</f>
      </c>
      <c r="CY286">
        <f>IF($DI286&gt;=12,INDEX($CL:$CL,$DH286+12),"")</f>
      </c>
      <c r="CZ286">
        <f>IF($DI286&gt;=13,INDEX($CL:$CL,$DH286+13),"")</f>
      </c>
      <c r="DA286">
        <f>IF($DI286&gt;=14,INDEX($CL:$CL,$DH286+14),"")</f>
      </c>
      <c r="DB286">
        <f>IF($DI286&gt;=15,INDEX($CL:$CL,$DH286+15),"")</f>
      </c>
      <c r="DC286">
        <f>IF($DI286&gt;=16,INDEX($CL:$CL,$DH286+16),"")</f>
      </c>
      <c r="DD286">
        <f>IF($DI286&gt;=17,INDEX($CL:$CL,$DH286+17),"")</f>
      </c>
      <c r="DE286">
        <f>IF($DI286&gt;=18,INDEX($CL:$CL,$DH286+18),"")</f>
      </c>
      <c r="DF286">
        <f>IF($DI286&gt;=19,INDEX($CL:$CL,$DH286+19),"")</f>
      </c>
      <c r="DG286">
        <f>IF($DI286&gt;=20,INDEX($CL:$CL,$DH286+20),"")</f>
      </c>
      <c r="DH286">
        <f>IFERROR(MATCH($CK286,$CL$2:$CL$1558,0)+1,0)</f>
      </c>
      <c r="DI286">
        <f>IFERROR(INDEX($CM$2:$CM$1558,MATCH($CK286,$CL$2:$CL$1558,0)),0)</f>
      </c>
      <c r="DJ286">
        <f>IFERROR(INDEX($AQ:$AQ,MATCH($K286,$AP:$AP,0))&amp;"","")</f>
      </c>
      <c r="DN286">
        <f>IF($GQ286&gt;=1,INDEX($DK:$DK,$GP286+1),"")</f>
      </c>
      <c r="DO286">
        <f>IF($GQ286&gt;=2,INDEX($DK:$DK,$GP286+2),"")</f>
      </c>
      <c r="DP286">
        <f>IF($GQ286&gt;=3,INDEX($DK:$DK,$GP286+3),"")</f>
      </c>
      <c r="DQ286">
        <f>IF($GQ286&gt;=4,INDEX($DK:$DK,$GP286+4),"")</f>
      </c>
      <c r="DR286">
        <f>IF($GQ286&gt;=5,INDEX($DK:$DK,$GP286+5),"")</f>
      </c>
      <c r="DS286">
        <f>IF($GQ286&gt;=6,INDEX($DK:$DK,$GP286+6),"")</f>
      </c>
      <c r="DT286">
        <f>IF($GQ286&gt;=7,INDEX($DK:$DK,$GP286+7),"")</f>
      </c>
      <c r="DU286">
        <f>IF($GQ286&gt;=8,INDEX($DK:$DK,$GP286+8),"")</f>
      </c>
      <c r="DV286">
        <f>IF($GQ286&gt;=9,INDEX($DK:$DK,$GP286+9),"")</f>
      </c>
      <c r="DW286">
        <f>IF($GQ286&gt;=10,INDEX($DK:$DK,$GP286+10),"")</f>
      </c>
      <c r="DX286">
        <f>IF($GQ286&gt;=11,INDEX($DK:$DK,$GP286+11),"")</f>
      </c>
      <c r="DY286">
        <f>IF($GQ286&gt;=12,INDEX($DK:$DK,$GP286+12),"")</f>
      </c>
      <c r="DZ286">
        <f>IF($GQ286&gt;=13,INDEX($DK:$DK,$GP286+13),"")</f>
      </c>
      <c r="EA286">
        <f>IF($GQ286&gt;=14,INDEX($DK:$DK,$GP286+14),"")</f>
      </c>
      <c r="EB286">
        <f>IF($GQ286&gt;=15,INDEX($DK:$DK,$GP286+15),"")</f>
      </c>
      <c r="EC286">
        <f>IF($GQ286&gt;=16,INDEX($DK:$DK,$GP286+16),"")</f>
      </c>
      <c r="ED286">
        <f>IF($GQ286&gt;=17,INDEX($DK:$DK,$GP286+17),"")</f>
      </c>
      <c r="EE286">
        <f>IF($GQ286&gt;=18,INDEX($DK:$DK,$GP286+18),"")</f>
      </c>
      <c r="EF286">
        <f>IF($GQ286&gt;=19,INDEX($DK:$DK,$GP286+19),"")</f>
      </c>
      <c r="EG286">
        <f>IF($GQ286&gt;=20,INDEX($DK:$DK,$GP286+20),"")</f>
      </c>
      <c r="EH286">
        <f>IF($GQ286&gt;=21,INDEX($DK:$DK,$GP286+21),"")</f>
      </c>
      <c r="EI286">
        <f>IF($GQ286&gt;=22,INDEX($DK:$DK,$GP286+22),"")</f>
      </c>
      <c r="EJ286">
        <f>IF($GQ286&gt;=23,INDEX($DK:$DK,$GP286+23),"")</f>
      </c>
      <c r="EK286">
        <f>IF($GQ286&gt;=24,INDEX($DK:$DK,$GP286+24),"")</f>
      </c>
      <c r="EL286">
        <f>IF($GQ286&gt;=25,INDEX($DK:$DK,$GP286+25),"")</f>
      </c>
      <c r="EM286">
        <f>IF($GQ286&gt;=26,INDEX($DK:$DK,$GP286+26),"")</f>
      </c>
      <c r="EN286">
        <f>IF($GQ286&gt;=27,INDEX($DK:$DK,$GP286+27),"")</f>
      </c>
      <c r="EO286">
        <f>IF($GQ286&gt;=28,INDEX($DK:$DK,$GP286+28),"")</f>
      </c>
      <c r="EP286">
        <f>IF($GQ286&gt;=29,INDEX($DK:$DK,$GP286+29),"")</f>
      </c>
      <c r="EQ286">
        <f>IF($GQ286&gt;=30,INDEX($DK:$DK,$GP286+30),"")</f>
      </c>
      <c r="ER286">
        <f>IF($GQ286&gt;=31,INDEX($DK:$DK,$GP286+31),"")</f>
      </c>
      <c r="ES286">
        <f>IF($GQ286&gt;=32,INDEX($DK:$DK,$GP286+32),"")</f>
      </c>
      <c r="ET286">
        <f>IF($GQ286&gt;=33,INDEX($DK:$DK,$GP286+33),"")</f>
      </c>
      <c r="EU286">
        <f>IF($GQ286&gt;=34,INDEX($DK:$DK,$GP286+34),"")</f>
      </c>
      <c r="EV286">
        <f>IF($GQ286&gt;=35,INDEX($DK:$DK,$GP286+35),"")</f>
      </c>
      <c r="EW286">
        <f>IF($GQ286&gt;=36,INDEX($DK:$DK,$GP286+36),"")</f>
      </c>
      <c r="EX286">
        <f>IF($GQ286&gt;=37,INDEX($DK:$DK,$GP286+37),"")</f>
      </c>
      <c r="EY286">
        <f>IF($GQ286&gt;=38,INDEX($DK:$DK,$GP286+38),"")</f>
      </c>
      <c r="EZ286">
        <f>IF($GQ286&gt;=39,INDEX($DK:$DK,$GP286+39),"")</f>
      </c>
      <c r="FA286">
        <f>IF($GQ286&gt;=40,INDEX($DK:$DK,$GP286+40),"")</f>
      </c>
      <c r="FB286">
        <f>IF($GQ286&gt;=1,INDEX($DL:$DL,$GP286+1),"")</f>
      </c>
      <c r="FC286">
        <f>IF($GQ286&gt;=2,INDEX($DL:$DL,$GP286+2),"")</f>
      </c>
      <c r="FD286">
        <f>IF($GQ286&gt;=3,INDEX($DL:$DL,$GP286+3),"")</f>
      </c>
      <c r="FE286">
        <f>IF($GQ286&gt;=4,INDEX($DL:$DL,$GP286+4),"")</f>
      </c>
      <c r="FF286">
        <f>IF($GQ286&gt;=5,INDEX($DL:$DL,$GP286+5),"")</f>
      </c>
      <c r="FG286">
        <f>IF($GQ286&gt;=6,INDEX($DL:$DL,$GP286+6),"")</f>
      </c>
      <c r="FH286">
        <f>IF($GQ286&gt;=7,INDEX($DL:$DL,$GP286+7),"")</f>
      </c>
      <c r="FI286">
        <f>IF($GQ286&gt;=8,INDEX($DL:$DL,$GP286+8),"")</f>
      </c>
      <c r="FJ286">
        <f>IF($GQ286&gt;=9,INDEX($DL:$DL,$GP286+9),"")</f>
      </c>
      <c r="FK286">
        <f>IF($GQ286&gt;=10,INDEX($DL:$DL,$GP286+10),"")</f>
      </c>
      <c r="FL286">
        <f>IF($GQ286&gt;=11,INDEX($DL:$DL,$GP286+11),"")</f>
      </c>
      <c r="FM286">
        <f>IF($GQ286&gt;=12,INDEX($DL:$DL,$GP286+12),"")</f>
      </c>
      <c r="FN286">
        <f>IF($GQ286&gt;=13,INDEX($DL:$DL,$GP286+13),"")</f>
      </c>
      <c r="FO286">
        <f>IF($GQ286&gt;=14,INDEX($DL:$DL,$GP286+14),"")</f>
      </c>
      <c r="FP286">
        <f>IF($GQ286&gt;=15,INDEX($DL:$DL,$GP286+15),"")</f>
      </c>
      <c r="FQ286">
        <f>IF($GQ286&gt;=16,INDEX($DL:$DL,$GP286+16),"")</f>
      </c>
      <c r="FR286">
        <f>IF($GQ286&gt;=17,INDEX($DL:$DL,$GP286+17),"")</f>
      </c>
      <c r="FS286">
        <f>IF($GQ286&gt;=18,INDEX($DL:$DL,$GP286+18),"")</f>
      </c>
      <c r="FT286">
        <f>IF($GQ286&gt;=19,INDEX($DL:$DL,$GP286+19),"")</f>
      </c>
      <c r="FU286">
        <f>IF($GQ286&gt;=20,INDEX($DL:$DL,$GP286+20),"")</f>
      </c>
      <c r="FV286">
        <f>IF($GQ286&gt;=21,INDEX($DL:$DL,$GP286+21),"")</f>
      </c>
      <c r="FW286">
        <f>IF($GQ286&gt;=22,INDEX($DL:$DL,$GP286+22),"")</f>
      </c>
      <c r="FX286">
        <f>IF($GQ286&gt;=23,INDEX($DL:$DL,$GP286+23),"")</f>
      </c>
      <c r="FY286">
        <f>IF($GQ286&gt;=24,INDEX($DL:$DL,$GP286+24),"")</f>
      </c>
      <c r="FZ286">
        <f>IF($GQ286&gt;=25,INDEX($DL:$DL,$GP286+25),"")</f>
      </c>
      <c r="GA286">
        <f>IF($GQ286&gt;=26,INDEX($DL:$DL,$GP286+26),"")</f>
      </c>
      <c r="GB286">
        <f>IF($GQ286&gt;=27,INDEX($DL:$DL,$GP286+27),"")</f>
      </c>
      <c r="GC286">
        <f>IF($GQ286&gt;=28,INDEX($DL:$DL,$GP286+28),"")</f>
      </c>
      <c r="GD286">
        <f>IF($GQ286&gt;=29,INDEX($DL:$DL,$GP286+29),"")</f>
      </c>
      <c r="GE286">
        <f>IF($GQ286&gt;=30,INDEX($DL:$DL,$GP286+30),"")</f>
      </c>
      <c r="GF286">
        <f>IF($GQ286&gt;=31,INDEX($DL:$DL,$GP286+31),"")</f>
      </c>
      <c r="GG286">
        <f>IF($GQ286&gt;=32,INDEX($DL:$DL,$GP286+32),"")</f>
      </c>
      <c r="GH286">
        <f>IF($GQ286&gt;=33,INDEX($DL:$DL,$GP286+33),"")</f>
      </c>
      <c r="GI286">
        <f>IF($GQ286&gt;=34,INDEX($DL:$DL,$GP286+34),"")</f>
      </c>
      <c r="GJ286">
        <f>IF($GQ286&gt;=35,INDEX($DL:$DL,$GP286+35),"")</f>
      </c>
      <c r="GK286">
        <f>IF($GQ286&gt;=36,INDEX($DL:$DL,$GP286+36),"")</f>
      </c>
      <c r="GL286">
        <f>IF($GQ286&gt;=37,INDEX($DL:$DL,$GP286+37),"")</f>
      </c>
      <c r="GM286">
        <f>IF($GQ286&gt;=38,INDEX($DL:$DL,$GP286+38),"")</f>
      </c>
      <c r="GN286">
        <f>IF($GQ286&gt;=39,INDEX($DL:$DL,$GP286+39),"")</f>
      </c>
      <c r="GO286">
        <f>IF($GQ286&gt;=40,INDEX($DL:$DL,$GP286+40),"")</f>
      </c>
      <c r="GP286">
        <f>IFERROR(MATCH($DJ286,$DK$2:$DK$148,0)+1,0)</f>
      </c>
      <c r="GQ286">
        <f>IFERROR(INDEX($DM$2:$DM$148,MATCH($DJ286,$DK$2:$DK$148,0)),0)</f>
      </c>
      <c r="GR286">
        <f>IFERROR(MATCH($L286,$DN$286:$FA$286,0),0)</f>
      </c>
      <c r="GS286">
        <f>IF($GR286&gt;0,INDEX($FB$286:$GO$286,$GR286),"")</f>
      </c>
      <c r="GT286" t="s">
        <v>635</v>
      </c>
      <c r="GU286">
        <v>1</v>
      </c>
      <c r="GV286">
        <f>IF($JE286&gt;=1,INDEX($GT:$GT,$JD286+1),"")</f>
      </c>
      <c r="GW286">
        <f>IF($JE286&gt;=2,INDEX($GT:$GT,$JD286+2),"")</f>
      </c>
      <c r="GX286">
        <f>IF($JE286&gt;=3,INDEX($GT:$GT,$JD286+3),"")</f>
      </c>
      <c r="GY286">
        <f>IF($JE286&gt;=4,INDEX($GT:$GT,$JD286+4),"")</f>
      </c>
      <c r="GZ286">
        <f>IF($JE286&gt;=5,INDEX($GT:$GT,$JD286+5),"")</f>
      </c>
      <c r="HA286">
        <f>IF($JE286&gt;=6,INDEX($GT:$GT,$JD286+6),"")</f>
      </c>
      <c r="HB286">
        <f>IF($JE286&gt;=7,INDEX($GT:$GT,$JD286+7),"")</f>
      </c>
      <c r="HC286">
        <f>IF($JE286&gt;=8,INDEX($GT:$GT,$JD286+8),"")</f>
      </c>
      <c r="HD286">
        <f>IF($JE286&gt;=9,INDEX($GT:$GT,$JD286+9),"")</f>
      </c>
      <c r="HE286">
        <f>IF($JE286&gt;=10,INDEX($GT:$GT,$JD286+10),"")</f>
      </c>
      <c r="HF286">
        <f>IF($JE286&gt;=11,INDEX($GT:$GT,$JD286+11),"")</f>
      </c>
      <c r="HG286">
        <f>IF($JE286&gt;=12,INDEX($GT:$GT,$JD286+12),"")</f>
      </c>
      <c r="HH286">
        <f>IF($JE286&gt;=13,INDEX($GT:$GT,$JD286+13),"")</f>
      </c>
      <c r="HI286">
        <f>IF($JE286&gt;=14,INDEX($GT:$GT,$JD286+14),"")</f>
      </c>
      <c r="HJ286">
        <f>IF($JE286&gt;=15,INDEX($GT:$GT,$JD286+15),"")</f>
      </c>
      <c r="HK286">
        <f>IF($JE286&gt;=16,INDEX($GT:$GT,$JD286+16),"")</f>
      </c>
      <c r="HL286">
        <f>IF($JE286&gt;=17,INDEX($GT:$GT,$JD286+17),"")</f>
      </c>
      <c r="HM286">
        <f>IF($JE286&gt;=18,INDEX($GT:$GT,$JD286+18),"")</f>
      </c>
      <c r="HN286">
        <f>IF($JE286&gt;=19,INDEX($GT:$GT,$JD286+19),"")</f>
      </c>
      <c r="HO286">
        <f>IF($JE286&gt;=20,INDEX($GT:$GT,$JD286+20),"")</f>
      </c>
      <c r="HP286">
        <f>IF($JE286&gt;=21,INDEX($GT:$GT,$JD286+21),"")</f>
      </c>
      <c r="HQ286">
        <f>IF($JE286&gt;=22,INDEX($GT:$GT,$JD286+22),"")</f>
      </c>
      <c r="HR286">
        <f>IF($JE286&gt;=23,INDEX($GT:$GT,$JD286+23),"")</f>
      </c>
      <c r="HS286">
        <f>IF($JE286&gt;=24,INDEX($GT:$GT,$JD286+24),"")</f>
      </c>
      <c r="HT286">
        <f>IF($JE286&gt;=25,INDEX($GT:$GT,$JD286+25),"")</f>
      </c>
      <c r="HU286">
        <f>IF($JE286&gt;=26,INDEX($GT:$GT,$JD286+26),"")</f>
      </c>
      <c r="HV286">
        <f>IF($JE286&gt;=27,INDEX($GT:$GT,$JD286+27),"")</f>
      </c>
      <c r="HW286">
        <f>IF($JE286&gt;=28,INDEX($GT:$GT,$JD286+28),"")</f>
      </c>
      <c r="HX286">
        <f>IF($JE286&gt;=29,INDEX($GT:$GT,$JD286+29),"")</f>
      </c>
      <c r="HY286">
        <f>IF($JE286&gt;=30,INDEX($GT:$GT,$JD286+30),"")</f>
      </c>
      <c r="HZ286">
        <f>IF($JE286&gt;=31,INDEX($GT:$GT,$JD286+31),"")</f>
      </c>
      <c r="IA286">
        <f>IF($JE286&gt;=32,INDEX($GT:$GT,$JD286+32),"")</f>
      </c>
      <c r="IB286">
        <f>IF($JE286&gt;=33,INDEX($GT:$GT,$JD286+33),"")</f>
      </c>
      <c r="IC286">
        <f>IF($JE286&gt;=34,INDEX($GT:$GT,$JD286+34),"")</f>
      </c>
      <c r="ID286">
        <f>IF($JE286&gt;=35,INDEX($GT:$GT,$JD286+35),"")</f>
      </c>
      <c r="IE286">
        <f>IF($JE286&gt;=36,INDEX($GT:$GT,$JD286+36),"")</f>
      </c>
      <c r="IF286">
        <f>IF($JE286&gt;=37,INDEX($GT:$GT,$JD286+37),"")</f>
      </c>
      <c r="IG286">
        <f>IF($JE286&gt;=38,INDEX($GT:$GT,$JD286+38),"")</f>
      </c>
      <c r="IH286">
        <f>IF($JE286&gt;=39,INDEX($GT:$GT,$JD286+39),"")</f>
      </c>
      <c r="II286">
        <f>IF($JE286&gt;=40,INDEX($GT:$GT,$JD286+40),"")</f>
      </c>
      <c r="IJ286">
        <f>IF($JE286&gt;=41,INDEX($GT:$GT,$JD286+41),"")</f>
      </c>
      <c r="IK286">
        <f>IF($JE286&gt;=42,INDEX($GT:$GT,$JD286+42),"")</f>
      </c>
      <c r="IL286">
        <f>IF($JE286&gt;=43,INDEX($GT:$GT,$JD286+43),"")</f>
      </c>
      <c r="IM286">
        <f>IF($JE286&gt;=44,INDEX($GT:$GT,$JD286+44),"")</f>
      </c>
      <c r="IN286">
        <f>IF($JE286&gt;=45,INDEX($GT:$GT,$JD286+45),"")</f>
      </c>
      <c r="IO286">
        <f>IF($JE286&gt;=46,INDEX($GT:$GT,$JD286+46),"")</f>
      </c>
      <c r="IP286">
        <f>IF($JE286&gt;=47,INDEX($GT:$GT,$JD286+47),"")</f>
      </c>
      <c r="IQ286">
        <f>IF($JE286&gt;=48,INDEX($GT:$GT,$JD286+48),"")</f>
      </c>
      <c r="IR286">
        <f>IF($JE286&gt;=49,INDEX($GT:$GT,$JD286+49),"")</f>
      </c>
      <c r="IS286">
        <f>IF($JE286&gt;=50,INDEX($GT:$GT,$JD286+50),"")</f>
      </c>
      <c r="IT286">
        <f>IF($JE286&gt;=51,INDEX($GT:$GT,$JD286+51),"")</f>
      </c>
      <c r="IU286">
        <f>IF($JE286&gt;=52,INDEX($GT:$GT,$JD286+52),"")</f>
      </c>
      <c r="IV286">
        <f>IF($JE286&gt;=53,INDEX($GT:$GT,$JD286+53),"")</f>
      </c>
      <c r="IW286">
        <f>IF($JE286&gt;=54,INDEX($GT:$GT,$JD286+54),"")</f>
      </c>
      <c r="IX286">
        <f>IF($JE286&gt;=55,INDEX($GT:$GT,$JD286+55),"")</f>
      </c>
      <c r="IY286">
        <f>IF($JE286&gt;=56,INDEX($GT:$GT,$JD286+56),"")</f>
      </c>
      <c r="IZ286">
        <f>IF($JE286&gt;=57,INDEX($GT:$GT,$JD286+57),"")</f>
      </c>
      <c r="JA286">
        <f>IF($JE286&gt;=58,INDEX($GT:$GT,$JD286+58),"")</f>
      </c>
      <c r="JB286">
        <f>IF($JE286&gt;=59,INDEX($GT:$GT,$JD286+59),"")</f>
      </c>
      <c r="JC286">
        <f>IF($JE286&gt;=60,INDEX($GT:$GT,$JD286+60),"")</f>
      </c>
      <c r="JD286">
        <f>IFERROR(MATCH($GS286,$GT$2:$GT$322,0)+1,0)</f>
      </c>
      <c r="JE286">
        <f>IFERROR(INDEX($GU$2:$GU$322,MATCH($GS286,$GT$2:$GT$322,0)),0)</f>
      </c>
      <c r="JF286" t="s">
        <v>28</v>
      </c>
      <c r="JG286" t="s">
        <v>28</v>
      </c>
    </row>
    <row r="287" spans="1:267" x14ac:dyDescent="0.25">
      <c r="J287" s="1"/>
      <c r="K287" s="1"/>
      <c r="L287" s="1"/>
      <c r="M287" s="1"/>
      <c r="N287" s="1">
        <f>IFERROR(IF(FIND(" - ",$J287)&gt;0,MID($J287,FIND(" - ",$J287)+3,LEN($J287)),""),"")</f>
      </c>
      <c r="P287" s="1"/>
      <c r="S287" t="s">
        <v>28</v>
      </c>
      <c r="U287">
        <f>IF(OR($S287="",$T287=""),"",IFERROR($S287/$T287,0))</f>
      </c>
      <c r="V287">
        <f>IF($S287="","",
IF($K287="","",
IF(ISNUMBER(SEARCH("exempt",LOWER($K287))),0,
$S287*(VALUE(SUBSTITUTE($K287,"%",""))/100))))</f>
      </c>
      <c r="AB287">
        <f>IF($S287="","",
SUM($S287,$V287,$Z287,$W287,$Y287)-
IF($AA287="",0,VALUE($AA287)))</f>
      </c>
      <c r="AJ287" t="s">
        <v>943</v>
      </c>
      <c r="AR287">
        <f>IFERROR(LEFT($J287,FIND(" - ",$J287)-1),$J287)</f>
      </c>
      <c r="AU287">
        <f>IF($CJ287&gt;=1,INDEX($AS:$AS,$CI287+1),"")</f>
      </c>
      <c r="AV287">
        <f>IF($CJ287&gt;=2,INDEX($AS:$AS,$CI287+2),"")</f>
      </c>
      <c r="AW287">
        <f>IF($CJ287&gt;=3,INDEX($AS:$AS,$CI287+3),"")</f>
      </c>
      <c r="AX287">
        <f>IF($CJ287&gt;=4,INDEX($AS:$AS,$CI287+4),"")</f>
      </c>
      <c r="AY287">
        <f>IF($CJ287&gt;=5,INDEX($AS:$AS,$CI287+5),"")</f>
      </c>
      <c r="AZ287">
        <f>IF($CJ287&gt;=6,INDEX($AS:$AS,$CI287+6),"")</f>
      </c>
      <c r="BA287">
        <f>IF($CJ287&gt;=7,INDEX($AS:$AS,$CI287+7),"")</f>
      </c>
      <c r="BB287">
        <f>IF($CJ287&gt;=8,INDEX($AS:$AS,$CI287+8),"")</f>
      </c>
      <c r="BC287">
        <f>IF($CJ287&gt;=9,INDEX($AS:$AS,$CI287+9),"")</f>
      </c>
      <c r="BD287">
        <f>IF($CJ287&gt;=10,INDEX($AS:$AS,$CI287+10),"")</f>
      </c>
      <c r="BE287">
        <f>IF($CJ287&gt;=11,INDEX($AS:$AS,$CI287+11),"")</f>
      </c>
      <c r="BF287">
        <f>IF($CJ287&gt;=12,INDEX($AS:$AS,$CI287+12),"")</f>
      </c>
      <c r="BG287">
        <f>IF($CJ287&gt;=13,INDEX($AS:$AS,$CI287+13),"")</f>
      </c>
      <c r="BH287">
        <f>IF($CJ287&gt;=14,INDEX($AS:$AS,$CI287+14),"")</f>
      </c>
      <c r="BI287">
        <f>IF($CJ287&gt;=15,INDEX($AS:$AS,$CI287+15),"")</f>
      </c>
      <c r="BJ287">
        <f>IF($CJ287&gt;=16,INDEX($AS:$AS,$CI287+16),"")</f>
      </c>
      <c r="BK287">
        <f>IF($CJ287&gt;=17,INDEX($AS:$AS,$CI287+17),"")</f>
      </c>
      <c r="BL287">
        <f>IF($CJ287&gt;=18,INDEX($AS:$AS,$CI287+18),"")</f>
      </c>
      <c r="BM287">
        <f>IF($CJ287&gt;=19,INDEX($AS:$AS,$CI287+19),"")</f>
      </c>
      <c r="BN287">
        <f>IF($CJ287&gt;=20,INDEX($AS:$AS,$CI287+20),"")</f>
      </c>
      <c r="BO287">
        <f>IF($CJ287&gt;=21,INDEX($AS:$AS,$CI287+21),"")</f>
      </c>
      <c r="BP287">
        <f>IF($CJ287&gt;=22,INDEX($AS:$AS,$CI287+22),"")</f>
      </c>
      <c r="BQ287">
        <f>IF($CJ287&gt;=23,INDEX($AS:$AS,$CI287+23),"")</f>
      </c>
      <c r="BR287">
        <f>IF($CJ287&gt;=24,INDEX($AS:$AS,$CI287+24),"")</f>
      </c>
      <c r="BS287">
        <f>IF($CJ287&gt;=25,INDEX($AS:$AS,$CI287+25),"")</f>
      </c>
      <c r="BT287">
        <f>IF($CJ287&gt;=26,INDEX($AS:$AS,$CI287+26),"")</f>
      </c>
      <c r="BU287">
        <f>IF($CJ287&gt;=27,INDEX($AS:$AS,$CI287+27),"")</f>
      </c>
      <c r="BV287">
        <f>IF($CJ287&gt;=28,INDEX($AS:$AS,$CI287+28),"")</f>
      </c>
      <c r="BW287">
        <f>IF($CJ287&gt;=29,INDEX($AS:$AS,$CI287+29),"")</f>
      </c>
      <c r="BX287">
        <f>IF($CJ287&gt;=30,INDEX($AS:$AS,$CI287+30),"")</f>
      </c>
      <c r="BY287">
        <f>IF($CJ287&gt;=31,INDEX($AS:$AS,$CI287+31),"")</f>
      </c>
      <c r="BZ287">
        <f>IF($CJ287&gt;=32,INDEX($AS:$AS,$CI287+32),"")</f>
      </c>
      <c r="CA287">
        <f>IF($CJ287&gt;=33,INDEX($AS:$AS,$CI287+33),"")</f>
      </c>
      <c r="CB287">
        <f>IF($CJ287&gt;=34,INDEX($AS:$AS,$CI287+34),"")</f>
      </c>
      <c r="CC287">
        <f>IF($CJ287&gt;=35,INDEX($AS:$AS,$CI287+35),"")</f>
      </c>
      <c r="CD287">
        <f>IF($CJ287&gt;=36,INDEX($AS:$AS,$CI287+36),"")</f>
      </c>
      <c r="CE287">
        <f>IF($CJ287&gt;=37,INDEX($AS:$AS,$CI287+37),"")</f>
      </c>
      <c r="CF287">
        <f>IF($CJ287&gt;=38,INDEX($AS:$AS,$CI287+38),"")</f>
      </c>
      <c r="CG287">
        <f>IF($CJ287&gt;=39,INDEX($AS:$AS,$CI287+39),"")</f>
      </c>
      <c r="CH287">
        <f>IF($CJ287&gt;=40,INDEX($AS:$AS,$CI287+40),"")</f>
      </c>
      <c r="CI287">
        <f>IFERROR(MATCH($AR287,$AS$2:$AS$133,0)+1,0)</f>
      </c>
      <c r="CJ287">
        <f>IFERROR(INDEX($AT$2:$AT$133,MATCH($AR287,$AS$2:$AS$133,0)),0)</f>
      </c>
      <c r="CK287">
        <f>IFERROR(LEFT($O287,FIND(" - ",$O287)-1),$O287)</f>
      </c>
      <c r="CL287" t="s">
        <v>211</v>
      </c>
      <c r="CN287">
        <f>IF($DI287&gt;=1,INDEX($CL:$CL,$DH287+1),"")</f>
      </c>
      <c r="CO287">
        <f>IF($DI287&gt;=2,INDEX($CL:$CL,$DH287+2),"")</f>
      </c>
      <c r="CP287">
        <f>IF($DI287&gt;=3,INDEX($CL:$CL,$DH287+3),"")</f>
      </c>
      <c r="CQ287">
        <f>IF($DI287&gt;=4,INDEX($CL:$CL,$DH287+4),"")</f>
      </c>
      <c r="CR287">
        <f>IF($DI287&gt;=5,INDEX($CL:$CL,$DH287+5),"")</f>
      </c>
      <c r="CS287">
        <f>IF($DI287&gt;=6,INDEX($CL:$CL,$DH287+6),"")</f>
      </c>
      <c r="CT287">
        <f>IF($DI287&gt;=7,INDEX($CL:$CL,$DH287+7),"")</f>
      </c>
      <c r="CU287">
        <f>IF($DI287&gt;=8,INDEX($CL:$CL,$DH287+8),"")</f>
      </c>
      <c r="CV287">
        <f>IF($DI287&gt;=9,INDEX($CL:$CL,$DH287+9),"")</f>
      </c>
      <c r="CW287">
        <f>IF($DI287&gt;=10,INDEX($CL:$CL,$DH287+10),"")</f>
      </c>
      <c r="CX287">
        <f>IF($DI287&gt;=11,INDEX($CL:$CL,$DH287+11),"")</f>
      </c>
      <c r="CY287">
        <f>IF($DI287&gt;=12,INDEX($CL:$CL,$DH287+12),"")</f>
      </c>
      <c r="CZ287">
        <f>IF($DI287&gt;=13,INDEX($CL:$CL,$DH287+13),"")</f>
      </c>
      <c r="DA287">
        <f>IF($DI287&gt;=14,INDEX($CL:$CL,$DH287+14),"")</f>
      </c>
      <c r="DB287">
        <f>IF($DI287&gt;=15,INDEX($CL:$CL,$DH287+15),"")</f>
      </c>
      <c r="DC287">
        <f>IF($DI287&gt;=16,INDEX($CL:$CL,$DH287+16),"")</f>
      </c>
      <c r="DD287">
        <f>IF($DI287&gt;=17,INDEX($CL:$CL,$DH287+17),"")</f>
      </c>
      <c r="DE287">
        <f>IF($DI287&gt;=18,INDEX($CL:$CL,$DH287+18),"")</f>
      </c>
      <c r="DF287">
        <f>IF($DI287&gt;=19,INDEX($CL:$CL,$DH287+19),"")</f>
      </c>
      <c r="DG287">
        <f>IF($DI287&gt;=20,INDEX($CL:$CL,$DH287+20),"")</f>
      </c>
      <c r="DH287">
        <f>IFERROR(MATCH($CK287,$CL$2:$CL$1558,0)+1,0)</f>
      </c>
      <c r="DI287">
        <f>IFERROR(INDEX($CM$2:$CM$1558,MATCH($CK287,$CL$2:$CL$1558,0)),0)</f>
      </c>
      <c r="DJ287">
        <f>IFERROR(INDEX($AQ:$AQ,MATCH($K287,$AP:$AP,0))&amp;"","")</f>
      </c>
      <c r="DN287">
        <f>IF($GQ287&gt;=1,INDEX($DK:$DK,$GP287+1),"")</f>
      </c>
      <c r="DO287">
        <f>IF($GQ287&gt;=2,INDEX($DK:$DK,$GP287+2),"")</f>
      </c>
      <c r="DP287">
        <f>IF($GQ287&gt;=3,INDEX($DK:$DK,$GP287+3),"")</f>
      </c>
      <c r="DQ287">
        <f>IF($GQ287&gt;=4,INDEX($DK:$DK,$GP287+4),"")</f>
      </c>
      <c r="DR287">
        <f>IF($GQ287&gt;=5,INDEX($DK:$DK,$GP287+5),"")</f>
      </c>
      <c r="DS287">
        <f>IF($GQ287&gt;=6,INDEX($DK:$DK,$GP287+6),"")</f>
      </c>
      <c r="DT287">
        <f>IF($GQ287&gt;=7,INDEX($DK:$DK,$GP287+7),"")</f>
      </c>
      <c r="DU287">
        <f>IF($GQ287&gt;=8,INDEX($DK:$DK,$GP287+8),"")</f>
      </c>
      <c r="DV287">
        <f>IF($GQ287&gt;=9,INDEX($DK:$DK,$GP287+9),"")</f>
      </c>
      <c r="DW287">
        <f>IF($GQ287&gt;=10,INDEX($DK:$DK,$GP287+10),"")</f>
      </c>
      <c r="DX287">
        <f>IF($GQ287&gt;=11,INDEX($DK:$DK,$GP287+11),"")</f>
      </c>
      <c r="DY287">
        <f>IF($GQ287&gt;=12,INDEX($DK:$DK,$GP287+12),"")</f>
      </c>
      <c r="DZ287">
        <f>IF($GQ287&gt;=13,INDEX($DK:$DK,$GP287+13),"")</f>
      </c>
      <c r="EA287">
        <f>IF($GQ287&gt;=14,INDEX($DK:$DK,$GP287+14),"")</f>
      </c>
      <c r="EB287">
        <f>IF($GQ287&gt;=15,INDEX($DK:$DK,$GP287+15),"")</f>
      </c>
      <c r="EC287">
        <f>IF($GQ287&gt;=16,INDEX($DK:$DK,$GP287+16),"")</f>
      </c>
      <c r="ED287">
        <f>IF($GQ287&gt;=17,INDEX($DK:$DK,$GP287+17),"")</f>
      </c>
      <c r="EE287">
        <f>IF($GQ287&gt;=18,INDEX($DK:$DK,$GP287+18),"")</f>
      </c>
      <c r="EF287">
        <f>IF($GQ287&gt;=19,INDEX($DK:$DK,$GP287+19),"")</f>
      </c>
      <c r="EG287">
        <f>IF($GQ287&gt;=20,INDEX($DK:$DK,$GP287+20),"")</f>
      </c>
      <c r="EH287">
        <f>IF($GQ287&gt;=21,INDEX($DK:$DK,$GP287+21),"")</f>
      </c>
      <c r="EI287">
        <f>IF($GQ287&gt;=22,INDEX($DK:$DK,$GP287+22),"")</f>
      </c>
      <c r="EJ287">
        <f>IF($GQ287&gt;=23,INDEX($DK:$DK,$GP287+23),"")</f>
      </c>
      <c r="EK287">
        <f>IF($GQ287&gt;=24,INDEX($DK:$DK,$GP287+24),"")</f>
      </c>
      <c r="EL287">
        <f>IF($GQ287&gt;=25,INDEX($DK:$DK,$GP287+25),"")</f>
      </c>
      <c r="EM287">
        <f>IF($GQ287&gt;=26,INDEX($DK:$DK,$GP287+26),"")</f>
      </c>
      <c r="EN287">
        <f>IF($GQ287&gt;=27,INDEX($DK:$DK,$GP287+27),"")</f>
      </c>
      <c r="EO287">
        <f>IF($GQ287&gt;=28,INDEX($DK:$DK,$GP287+28),"")</f>
      </c>
      <c r="EP287">
        <f>IF($GQ287&gt;=29,INDEX($DK:$DK,$GP287+29),"")</f>
      </c>
      <c r="EQ287">
        <f>IF($GQ287&gt;=30,INDEX($DK:$DK,$GP287+30),"")</f>
      </c>
      <c r="ER287">
        <f>IF($GQ287&gt;=31,INDEX($DK:$DK,$GP287+31),"")</f>
      </c>
      <c r="ES287">
        <f>IF($GQ287&gt;=32,INDEX($DK:$DK,$GP287+32),"")</f>
      </c>
      <c r="ET287">
        <f>IF($GQ287&gt;=33,INDEX($DK:$DK,$GP287+33),"")</f>
      </c>
      <c r="EU287">
        <f>IF($GQ287&gt;=34,INDEX($DK:$DK,$GP287+34),"")</f>
      </c>
      <c r="EV287">
        <f>IF($GQ287&gt;=35,INDEX($DK:$DK,$GP287+35),"")</f>
      </c>
      <c r="EW287">
        <f>IF($GQ287&gt;=36,INDEX($DK:$DK,$GP287+36),"")</f>
      </c>
      <c r="EX287">
        <f>IF($GQ287&gt;=37,INDEX($DK:$DK,$GP287+37),"")</f>
      </c>
      <c r="EY287">
        <f>IF($GQ287&gt;=38,INDEX($DK:$DK,$GP287+38),"")</f>
      </c>
      <c r="EZ287">
        <f>IF($GQ287&gt;=39,INDEX($DK:$DK,$GP287+39),"")</f>
      </c>
      <c r="FA287">
        <f>IF($GQ287&gt;=40,INDEX($DK:$DK,$GP287+40),"")</f>
      </c>
      <c r="FB287">
        <f>IF($GQ287&gt;=1,INDEX($DL:$DL,$GP287+1),"")</f>
      </c>
      <c r="FC287">
        <f>IF($GQ287&gt;=2,INDEX($DL:$DL,$GP287+2),"")</f>
      </c>
      <c r="FD287">
        <f>IF($GQ287&gt;=3,INDEX($DL:$DL,$GP287+3),"")</f>
      </c>
      <c r="FE287">
        <f>IF($GQ287&gt;=4,INDEX($DL:$DL,$GP287+4),"")</f>
      </c>
      <c r="FF287">
        <f>IF($GQ287&gt;=5,INDEX($DL:$DL,$GP287+5),"")</f>
      </c>
      <c r="FG287">
        <f>IF($GQ287&gt;=6,INDEX($DL:$DL,$GP287+6),"")</f>
      </c>
      <c r="FH287">
        <f>IF($GQ287&gt;=7,INDEX($DL:$DL,$GP287+7),"")</f>
      </c>
      <c r="FI287">
        <f>IF($GQ287&gt;=8,INDEX($DL:$DL,$GP287+8),"")</f>
      </c>
      <c r="FJ287">
        <f>IF($GQ287&gt;=9,INDEX($DL:$DL,$GP287+9),"")</f>
      </c>
      <c r="FK287">
        <f>IF($GQ287&gt;=10,INDEX($DL:$DL,$GP287+10),"")</f>
      </c>
      <c r="FL287">
        <f>IF($GQ287&gt;=11,INDEX($DL:$DL,$GP287+11),"")</f>
      </c>
      <c r="FM287">
        <f>IF($GQ287&gt;=12,INDEX($DL:$DL,$GP287+12),"")</f>
      </c>
      <c r="FN287">
        <f>IF($GQ287&gt;=13,INDEX($DL:$DL,$GP287+13),"")</f>
      </c>
      <c r="FO287">
        <f>IF($GQ287&gt;=14,INDEX($DL:$DL,$GP287+14),"")</f>
      </c>
      <c r="FP287">
        <f>IF($GQ287&gt;=15,INDEX($DL:$DL,$GP287+15),"")</f>
      </c>
      <c r="FQ287">
        <f>IF($GQ287&gt;=16,INDEX($DL:$DL,$GP287+16),"")</f>
      </c>
      <c r="FR287">
        <f>IF($GQ287&gt;=17,INDEX($DL:$DL,$GP287+17),"")</f>
      </c>
      <c r="FS287">
        <f>IF($GQ287&gt;=18,INDEX($DL:$DL,$GP287+18),"")</f>
      </c>
      <c r="FT287">
        <f>IF($GQ287&gt;=19,INDEX($DL:$DL,$GP287+19),"")</f>
      </c>
      <c r="FU287">
        <f>IF($GQ287&gt;=20,INDEX($DL:$DL,$GP287+20),"")</f>
      </c>
      <c r="FV287">
        <f>IF($GQ287&gt;=21,INDEX($DL:$DL,$GP287+21),"")</f>
      </c>
      <c r="FW287">
        <f>IF($GQ287&gt;=22,INDEX($DL:$DL,$GP287+22),"")</f>
      </c>
      <c r="FX287">
        <f>IF($GQ287&gt;=23,INDEX($DL:$DL,$GP287+23),"")</f>
      </c>
      <c r="FY287">
        <f>IF($GQ287&gt;=24,INDEX($DL:$DL,$GP287+24),"")</f>
      </c>
      <c r="FZ287">
        <f>IF($GQ287&gt;=25,INDEX($DL:$DL,$GP287+25),"")</f>
      </c>
      <c r="GA287">
        <f>IF($GQ287&gt;=26,INDEX($DL:$DL,$GP287+26),"")</f>
      </c>
      <c r="GB287">
        <f>IF($GQ287&gt;=27,INDEX($DL:$DL,$GP287+27),"")</f>
      </c>
      <c r="GC287">
        <f>IF($GQ287&gt;=28,INDEX($DL:$DL,$GP287+28),"")</f>
      </c>
      <c r="GD287">
        <f>IF($GQ287&gt;=29,INDEX($DL:$DL,$GP287+29),"")</f>
      </c>
      <c r="GE287">
        <f>IF($GQ287&gt;=30,INDEX($DL:$DL,$GP287+30),"")</f>
      </c>
      <c r="GF287">
        <f>IF($GQ287&gt;=31,INDEX($DL:$DL,$GP287+31),"")</f>
      </c>
      <c r="GG287">
        <f>IF($GQ287&gt;=32,INDEX($DL:$DL,$GP287+32),"")</f>
      </c>
      <c r="GH287">
        <f>IF($GQ287&gt;=33,INDEX($DL:$DL,$GP287+33),"")</f>
      </c>
      <c r="GI287">
        <f>IF($GQ287&gt;=34,INDEX($DL:$DL,$GP287+34),"")</f>
      </c>
      <c r="GJ287">
        <f>IF($GQ287&gt;=35,INDEX($DL:$DL,$GP287+35),"")</f>
      </c>
      <c r="GK287">
        <f>IF($GQ287&gt;=36,INDEX($DL:$DL,$GP287+36),"")</f>
      </c>
      <c r="GL287">
        <f>IF($GQ287&gt;=37,INDEX($DL:$DL,$GP287+37),"")</f>
      </c>
      <c r="GM287">
        <f>IF($GQ287&gt;=38,INDEX($DL:$DL,$GP287+38),"")</f>
      </c>
      <c r="GN287">
        <f>IF($GQ287&gt;=39,INDEX($DL:$DL,$GP287+39),"")</f>
      </c>
      <c r="GO287">
        <f>IF($GQ287&gt;=40,INDEX($DL:$DL,$GP287+40),"")</f>
      </c>
      <c r="GP287">
        <f>IFERROR(MATCH($DJ287,$DK$2:$DK$148,0)+1,0)</f>
      </c>
      <c r="GQ287">
        <f>IFERROR(INDEX($DM$2:$DM$148,MATCH($DJ287,$DK$2:$DK$148,0)),0)</f>
      </c>
      <c r="GR287">
        <f>IFERROR(MATCH($L287,$DN$287:$FA$287,0),0)</f>
      </c>
      <c r="GS287">
        <f>IF($GR287&gt;0,INDEX($FB$287:$GO$287,$GR287),"")</f>
      </c>
      <c r="GT287" t="s">
        <v>91</v>
      </c>
      <c r="GV287">
        <f>IF($JE287&gt;=1,INDEX($GT:$GT,$JD287+1),"")</f>
      </c>
      <c r="GW287">
        <f>IF($JE287&gt;=2,INDEX($GT:$GT,$JD287+2),"")</f>
      </c>
      <c r="GX287">
        <f>IF($JE287&gt;=3,INDEX($GT:$GT,$JD287+3),"")</f>
      </c>
      <c r="GY287">
        <f>IF($JE287&gt;=4,INDEX($GT:$GT,$JD287+4),"")</f>
      </c>
      <c r="GZ287">
        <f>IF($JE287&gt;=5,INDEX($GT:$GT,$JD287+5),"")</f>
      </c>
      <c r="HA287">
        <f>IF($JE287&gt;=6,INDEX($GT:$GT,$JD287+6),"")</f>
      </c>
      <c r="HB287">
        <f>IF($JE287&gt;=7,INDEX($GT:$GT,$JD287+7),"")</f>
      </c>
      <c r="HC287">
        <f>IF($JE287&gt;=8,INDEX($GT:$GT,$JD287+8),"")</f>
      </c>
      <c r="HD287">
        <f>IF($JE287&gt;=9,INDEX($GT:$GT,$JD287+9),"")</f>
      </c>
      <c r="HE287">
        <f>IF($JE287&gt;=10,INDEX($GT:$GT,$JD287+10),"")</f>
      </c>
      <c r="HF287">
        <f>IF($JE287&gt;=11,INDEX($GT:$GT,$JD287+11),"")</f>
      </c>
      <c r="HG287">
        <f>IF($JE287&gt;=12,INDEX($GT:$GT,$JD287+12),"")</f>
      </c>
      <c r="HH287">
        <f>IF($JE287&gt;=13,INDEX($GT:$GT,$JD287+13),"")</f>
      </c>
      <c r="HI287">
        <f>IF($JE287&gt;=14,INDEX($GT:$GT,$JD287+14),"")</f>
      </c>
      <c r="HJ287">
        <f>IF($JE287&gt;=15,INDEX($GT:$GT,$JD287+15),"")</f>
      </c>
      <c r="HK287">
        <f>IF($JE287&gt;=16,INDEX($GT:$GT,$JD287+16),"")</f>
      </c>
      <c r="HL287">
        <f>IF($JE287&gt;=17,INDEX($GT:$GT,$JD287+17),"")</f>
      </c>
      <c r="HM287">
        <f>IF($JE287&gt;=18,INDEX($GT:$GT,$JD287+18),"")</f>
      </c>
      <c r="HN287">
        <f>IF($JE287&gt;=19,INDEX($GT:$GT,$JD287+19),"")</f>
      </c>
      <c r="HO287">
        <f>IF($JE287&gt;=20,INDEX($GT:$GT,$JD287+20),"")</f>
      </c>
      <c r="HP287">
        <f>IF($JE287&gt;=21,INDEX($GT:$GT,$JD287+21),"")</f>
      </c>
      <c r="HQ287">
        <f>IF($JE287&gt;=22,INDEX($GT:$GT,$JD287+22),"")</f>
      </c>
      <c r="HR287">
        <f>IF($JE287&gt;=23,INDEX($GT:$GT,$JD287+23),"")</f>
      </c>
      <c r="HS287">
        <f>IF($JE287&gt;=24,INDEX($GT:$GT,$JD287+24),"")</f>
      </c>
      <c r="HT287">
        <f>IF($JE287&gt;=25,INDEX($GT:$GT,$JD287+25),"")</f>
      </c>
      <c r="HU287">
        <f>IF($JE287&gt;=26,INDEX($GT:$GT,$JD287+26),"")</f>
      </c>
      <c r="HV287">
        <f>IF($JE287&gt;=27,INDEX($GT:$GT,$JD287+27),"")</f>
      </c>
      <c r="HW287">
        <f>IF($JE287&gt;=28,INDEX($GT:$GT,$JD287+28),"")</f>
      </c>
      <c r="HX287">
        <f>IF($JE287&gt;=29,INDEX($GT:$GT,$JD287+29),"")</f>
      </c>
      <c r="HY287">
        <f>IF($JE287&gt;=30,INDEX($GT:$GT,$JD287+30),"")</f>
      </c>
      <c r="HZ287">
        <f>IF($JE287&gt;=31,INDEX($GT:$GT,$JD287+31),"")</f>
      </c>
      <c r="IA287">
        <f>IF($JE287&gt;=32,INDEX($GT:$GT,$JD287+32),"")</f>
      </c>
      <c r="IB287">
        <f>IF($JE287&gt;=33,INDEX($GT:$GT,$JD287+33),"")</f>
      </c>
      <c r="IC287">
        <f>IF($JE287&gt;=34,INDEX($GT:$GT,$JD287+34),"")</f>
      </c>
      <c r="ID287">
        <f>IF($JE287&gt;=35,INDEX($GT:$GT,$JD287+35),"")</f>
      </c>
      <c r="IE287">
        <f>IF($JE287&gt;=36,INDEX($GT:$GT,$JD287+36),"")</f>
      </c>
      <c r="IF287">
        <f>IF($JE287&gt;=37,INDEX($GT:$GT,$JD287+37),"")</f>
      </c>
      <c r="IG287">
        <f>IF($JE287&gt;=38,INDEX($GT:$GT,$JD287+38),"")</f>
      </c>
      <c r="IH287">
        <f>IF($JE287&gt;=39,INDEX($GT:$GT,$JD287+39),"")</f>
      </c>
      <c r="II287">
        <f>IF($JE287&gt;=40,INDEX($GT:$GT,$JD287+40),"")</f>
      </c>
      <c r="IJ287">
        <f>IF($JE287&gt;=41,INDEX($GT:$GT,$JD287+41),"")</f>
      </c>
      <c r="IK287">
        <f>IF($JE287&gt;=42,INDEX($GT:$GT,$JD287+42),"")</f>
      </c>
      <c r="IL287">
        <f>IF($JE287&gt;=43,INDEX($GT:$GT,$JD287+43),"")</f>
      </c>
      <c r="IM287">
        <f>IF($JE287&gt;=44,INDEX($GT:$GT,$JD287+44),"")</f>
      </c>
      <c r="IN287">
        <f>IF($JE287&gt;=45,INDEX($GT:$GT,$JD287+45),"")</f>
      </c>
      <c r="IO287">
        <f>IF($JE287&gt;=46,INDEX($GT:$GT,$JD287+46),"")</f>
      </c>
      <c r="IP287">
        <f>IF($JE287&gt;=47,INDEX($GT:$GT,$JD287+47),"")</f>
      </c>
      <c r="IQ287">
        <f>IF($JE287&gt;=48,INDEX($GT:$GT,$JD287+48),"")</f>
      </c>
      <c r="IR287">
        <f>IF($JE287&gt;=49,INDEX($GT:$GT,$JD287+49),"")</f>
      </c>
      <c r="IS287">
        <f>IF($JE287&gt;=50,INDEX($GT:$GT,$JD287+50),"")</f>
      </c>
      <c r="IT287">
        <f>IF($JE287&gt;=51,INDEX($GT:$GT,$JD287+51),"")</f>
      </c>
      <c r="IU287">
        <f>IF($JE287&gt;=52,INDEX($GT:$GT,$JD287+52),"")</f>
      </c>
      <c r="IV287">
        <f>IF($JE287&gt;=53,INDEX($GT:$GT,$JD287+53),"")</f>
      </c>
      <c r="IW287">
        <f>IF($JE287&gt;=54,INDEX($GT:$GT,$JD287+54),"")</f>
      </c>
      <c r="IX287">
        <f>IF($JE287&gt;=55,INDEX($GT:$GT,$JD287+55),"")</f>
      </c>
      <c r="IY287">
        <f>IF($JE287&gt;=56,INDEX($GT:$GT,$JD287+56),"")</f>
      </c>
      <c r="IZ287">
        <f>IF($JE287&gt;=57,INDEX($GT:$GT,$JD287+57),"")</f>
      </c>
      <c r="JA287">
        <f>IF($JE287&gt;=58,INDEX($GT:$GT,$JD287+58),"")</f>
      </c>
      <c r="JB287">
        <f>IF($JE287&gt;=59,INDEX($GT:$GT,$JD287+59),"")</f>
      </c>
      <c r="JC287">
        <f>IF($JE287&gt;=60,INDEX($GT:$GT,$JD287+60),"")</f>
      </c>
      <c r="JD287">
        <f>IFERROR(MATCH($GS287,$GT$2:$GT$322,0)+1,0)</f>
      </c>
      <c r="JE287">
        <f>IFERROR(INDEX($GU$2:$GU$322,MATCH($GS287,$GT$2:$GT$322,0)),0)</f>
      </c>
      <c r="JF287" t="s">
        <v>28</v>
      </c>
      <c r="JG287" t="s">
        <v>28</v>
      </c>
    </row>
    <row r="288" spans="1:267" x14ac:dyDescent="0.25">
      <c r="J288" s="1"/>
      <c r="K288" s="1"/>
      <c r="L288" s="1"/>
      <c r="M288" s="1"/>
      <c r="N288" s="1">
        <f>IFERROR(IF(FIND(" - ",$J288)&gt;0,MID($J288,FIND(" - ",$J288)+3,LEN($J288)),""),"")</f>
      </c>
      <c r="P288" s="1"/>
      <c r="S288" t="s">
        <v>28</v>
      </c>
      <c r="U288">
        <f>IF(OR($S288="",$T288=""),"",IFERROR($S288/$T288,0))</f>
      </c>
      <c r="V288">
        <f>IF($S288="","",
IF($K288="","",
IF(ISNUMBER(SEARCH("exempt",LOWER($K288))),0,
$S288*(VALUE(SUBSTITUTE($K288,"%",""))/100))))</f>
      </c>
      <c r="AB288">
        <f>IF($S288="","",
SUM($S288,$V288,$Z288,$W288,$Y288)-
IF($AA288="",0,VALUE($AA288)))</f>
      </c>
      <c r="AJ288" t="s">
        <v>944</v>
      </c>
      <c r="AR288">
        <f>IFERROR(LEFT($J288,FIND(" - ",$J288)-1),$J288)</f>
      </c>
      <c r="AU288">
        <f>IF($CJ288&gt;=1,INDEX($AS:$AS,$CI288+1),"")</f>
      </c>
      <c r="AV288">
        <f>IF($CJ288&gt;=2,INDEX($AS:$AS,$CI288+2),"")</f>
      </c>
      <c r="AW288">
        <f>IF($CJ288&gt;=3,INDEX($AS:$AS,$CI288+3),"")</f>
      </c>
      <c r="AX288">
        <f>IF($CJ288&gt;=4,INDEX($AS:$AS,$CI288+4),"")</f>
      </c>
      <c r="AY288">
        <f>IF($CJ288&gt;=5,INDEX($AS:$AS,$CI288+5),"")</f>
      </c>
      <c r="AZ288">
        <f>IF($CJ288&gt;=6,INDEX($AS:$AS,$CI288+6),"")</f>
      </c>
      <c r="BA288">
        <f>IF($CJ288&gt;=7,INDEX($AS:$AS,$CI288+7),"")</f>
      </c>
      <c r="BB288">
        <f>IF($CJ288&gt;=8,INDEX($AS:$AS,$CI288+8),"")</f>
      </c>
      <c r="BC288">
        <f>IF($CJ288&gt;=9,INDEX($AS:$AS,$CI288+9),"")</f>
      </c>
      <c r="BD288">
        <f>IF($CJ288&gt;=10,INDEX($AS:$AS,$CI288+10),"")</f>
      </c>
      <c r="BE288">
        <f>IF($CJ288&gt;=11,INDEX($AS:$AS,$CI288+11),"")</f>
      </c>
      <c r="BF288">
        <f>IF($CJ288&gt;=12,INDEX($AS:$AS,$CI288+12),"")</f>
      </c>
      <c r="BG288">
        <f>IF($CJ288&gt;=13,INDEX($AS:$AS,$CI288+13),"")</f>
      </c>
      <c r="BH288">
        <f>IF($CJ288&gt;=14,INDEX($AS:$AS,$CI288+14),"")</f>
      </c>
      <c r="BI288">
        <f>IF($CJ288&gt;=15,INDEX($AS:$AS,$CI288+15),"")</f>
      </c>
      <c r="BJ288">
        <f>IF($CJ288&gt;=16,INDEX($AS:$AS,$CI288+16),"")</f>
      </c>
      <c r="BK288">
        <f>IF($CJ288&gt;=17,INDEX($AS:$AS,$CI288+17),"")</f>
      </c>
      <c r="BL288">
        <f>IF($CJ288&gt;=18,INDEX($AS:$AS,$CI288+18),"")</f>
      </c>
      <c r="BM288">
        <f>IF($CJ288&gt;=19,INDEX($AS:$AS,$CI288+19),"")</f>
      </c>
      <c r="BN288">
        <f>IF($CJ288&gt;=20,INDEX($AS:$AS,$CI288+20),"")</f>
      </c>
      <c r="BO288">
        <f>IF($CJ288&gt;=21,INDEX($AS:$AS,$CI288+21),"")</f>
      </c>
      <c r="BP288">
        <f>IF($CJ288&gt;=22,INDEX($AS:$AS,$CI288+22),"")</f>
      </c>
      <c r="BQ288">
        <f>IF($CJ288&gt;=23,INDEX($AS:$AS,$CI288+23),"")</f>
      </c>
      <c r="BR288">
        <f>IF($CJ288&gt;=24,INDEX($AS:$AS,$CI288+24),"")</f>
      </c>
      <c r="BS288">
        <f>IF($CJ288&gt;=25,INDEX($AS:$AS,$CI288+25),"")</f>
      </c>
      <c r="BT288">
        <f>IF($CJ288&gt;=26,INDEX($AS:$AS,$CI288+26),"")</f>
      </c>
      <c r="BU288">
        <f>IF($CJ288&gt;=27,INDEX($AS:$AS,$CI288+27),"")</f>
      </c>
      <c r="BV288">
        <f>IF($CJ288&gt;=28,INDEX($AS:$AS,$CI288+28),"")</f>
      </c>
      <c r="BW288">
        <f>IF($CJ288&gt;=29,INDEX($AS:$AS,$CI288+29),"")</f>
      </c>
      <c r="BX288">
        <f>IF($CJ288&gt;=30,INDEX($AS:$AS,$CI288+30),"")</f>
      </c>
      <c r="BY288">
        <f>IF($CJ288&gt;=31,INDEX($AS:$AS,$CI288+31),"")</f>
      </c>
      <c r="BZ288">
        <f>IF($CJ288&gt;=32,INDEX($AS:$AS,$CI288+32),"")</f>
      </c>
      <c r="CA288">
        <f>IF($CJ288&gt;=33,INDEX($AS:$AS,$CI288+33),"")</f>
      </c>
      <c r="CB288">
        <f>IF($CJ288&gt;=34,INDEX($AS:$AS,$CI288+34),"")</f>
      </c>
      <c r="CC288">
        <f>IF($CJ288&gt;=35,INDEX($AS:$AS,$CI288+35),"")</f>
      </c>
      <c r="CD288">
        <f>IF($CJ288&gt;=36,INDEX($AS:$AS,$CI288+36),"")</f>
      </c>
      <c r="CE288">
        <f>IF($CJ288&gt;=37,INDEX($AS:$AS,$CI288+37),"")</f>
      </c>
      <c r="CF288">
        <f>IF($CJ288&gt;=38,INDEX($AS:$AS,$CI288+38),"")</f>
      </c>
      <c r="CG288">
        <f>IF($CJ288&gt;=39,INDEX($AS:$AS,$CI288+39),"")</f>
      </c>
      <c r="CH288">
        <f>IF($CJ288&gt;=40,INDEX($AS:$AS,$CI288+40),"")</f>
      </c>
      <c r="CI288">
        <f>IFERROR(MATCH($AR288,$AS$2:$AS$133,0)+1,0)</f>
      </c>
      <c r="CJ288">
        <f>IFERROR(INDEX($AT$2:$AT$133,MATCH($AR288,$AS$2:$AS$133,0)),0)</f>
      </c>
      <c r="CK288">
        <f>IFERROR(LEFT($O288,FIND(" - ",$O288)-1),$O288)</f>
      </c>
      <c r="CL288" t="s">
        <v>220</v>
      </c>
      <c r="CN288">
        <f>IF($DI288&gt;=1,INDEX($CL:$CL,$DH288+1),"")</f>
      </c>
      <c r="CO288">
        <f>IF($DI288&gt;=2,INDEX($CL:$CL,$DH288+2),"")</f>
      </c>
      <c r="CP288">
        <f>IF($DI288&gt;=3,INDEX($CL:$CL,$DH288+3),"")</f>
      </c>
      <c r="CQ288">
        <f>IF($DI288&gt;=4,INDEX($CL:$CL,$DH288+4),"")</f>
      </c>
      <c r="CR288">
        <f>IF($DI288&gt;=5,INDEX($CL:$CL,$DH288+5),"")</f>
      </c>
      <c r="CS288">
        <f>IF($DI288&gt;=6,INDEX($CL:$CL,$DH288+6),"")</f>
      </c>
      <c r="CT288">
        <f>IF($DI288&gt;=7,INDEX($CL:$CL,$DH288+7),"")</f>
      </c>
      <c r="CU288">
        <f>IF($DI288&gt;=8,INDEX($CL:$CL,$DH288+8),"")</f>
      </c>
      <c r="CV288">
        <f>IF($DI288&gt;=9,INDEX($CL:$CL,$DH288+9),"")</f>
      </c>
      <c r="CW288">
        <f>IF($DI288&gt;=10,INDEX($CL:$CL,$DH288+10),"")</f>
      </c>
      <c r="CX288">
        <f>IF($DI288&gt;=11,INDEX($CL:$CL,$DH288+11),"")</f>
      </c>
      <c r="CY288">
        <f>IF($DI288&gt;=12,INDEX($CL:$CL,$DH288+12),"")</f>
      </c>
      <c r="CZ288">
        <f>IF($DI288&gt;=13,INDEX($CL:$CL,$DH288+13),"")</f>
      </c>
      <c r="DA288">
        <f>IF($DI288&gt;=14,INDEX($CL:$CL,$DH288+14),"")</f>
      </c>
      <c r="DB288">
        <f>IF($DI288&gt;=15,INDEX($CL:$CL,$DH288+15),"")</f>
      </c>
      <c r="DC288">
        <f>IF($DI288&gt;=16,INDEX($CL:$CL,$DH288+16),"")</f>
      </c>
      <c r="DD288">
        <f>IF($DI288&gt;=17,INDEX($CL:$CL,$DH288+17),"")</f>
      </c>
      <c r="DE288">
        <f>IF($DI288&gt;=18,INDEX($CL:$CL,$DH288+18),"")</f>
      </c>
      <c r="DF288">
        <f>IF($DI288&gt;=19,INDEX($CL:$CL,$DH288+19),"")</f>
      </c>
      <c r="DG288">
        <f>IF($DI288&gt;=20,INDEX($CL:$CL,$DH288+20),"")</f>
      </c>
      <c r="DH288">
        <f>IFERROR(MATCH($CK288,$CL$2:$CL$1558,0)+1,0)</f>
      </c>
      <c r="DI288">
        <f>IFERROR(INDEX($CM$2:$CM$1558,MATCH($CK288,$CL$2:$CL$1558,0)),0)</f>
      </c>
      <c r="DJ288">
        <f>IFERROR(INDEX($AQ:$AQ,MATCH($K288,$AP:$AP,0))&amp;"","")</f>
      </c>
      <c r="DN288">
        <f>IF($GQ288&gt;=1,INDEX($DK:$DK,$GP288+1),"")</f>
      </c>
      <c r="DO288">
        <f>IF($GQ288&gt;=2,INDEX($DK:$DK,$GP288+2),"")</f>
      </c>
      <c r="DP288">
        <f>IF($GQ288&gt;=3,INDEX($DK:$DK,$GP288+3),"")</f>
      </c>
      <c r="DQ288">
        <f>IF($GQ288&gt;=4,INDEX($DK:$DK,$GP288+4),"")</f>
      </c>
      <c r="DR288">
        <f>IF($GQ288&gt;=5,INDEX($DK:$DK,$GP288+5),"")</f>
      </c>
      <c r="DS288">
        <f>IF($GQ288&gt;=6,INDEX($DK:$DK,$GP288+6),"")</f>
      </c>
      <c r="DT288">
        <f>IF($GQ288&gt;=7,INDEX($DK:$DK,$GP288+7),"")</f>
      </c>
      <c r="DU288">
        <f>IF($GQ288&gt;=8,INDEX($DK:$DK,$GP288+8),"")</f>
      </c>
      <c r="DV288">
        <f>IF($GQ288&gt;=9,INDEX($DK:$DK,$GP288+9),"")</f>
      </c>
      <c r="DW288">
        <f>IF($GQ288&gt;=10,INDEX($DK:$DK,$GP288+10),"")</f>
      </c>
      <c r="DX288">
        <f>IF($GQ288&gt;=11,INDEX($DK:$DK,$GP288+11),"")</f>
      </c>
      <c r="DY288">
        <f>IF($GQ288&gt;=12,INDEX($DK:$DK,$GP288+12),"")</f>
      </c>
      <c r="DZ288">
        <f>IF($GQ288&gt;=13,INDEX($DK:$DK,$GP288+13),"")</f>
      </c>
      <c r="EA288">
        <f>IF($GQ288&gt;=14,INDEX($DK:$DK,$GP288+14),"")</f>
      </c>
      <c r="EB288">
        <f>IF($GQ288&gt;=15,INDEX($DK:$DK,$GP288+15),"")</f>
      </c>
      <c r="EC288">
        <f>IF($GQ288&gt;=16,INDEX($DK:$DK,$GP288+16),"")</f>
      </c>
      <c r="ED288">
        <f>IF($GQ288&gt;=17,INDEX($DK:$DK,$GP288+17),"")</f>
      </c>
      <c r="EE288">
        <f>IF($GQ288&gt;=18,INDEX($DK:$DK,$GP288+18),"")</f>
      </c>
      <c r="EF288">
        <f>IF($GQ288&gt;=19,INDEX($DK:$DK,$GP288+19),"")</f>
      </c>
      <c r="EG288">
        <f>IF($GQ288&gt;=20,INDEX($DK:$DK,$GP288+20),"")</f>
      </c>
      <c r="EH288">
        <f>IF($GQ288&gt;=21,INDEX($DK:$DK,$GP288+21),"")</f>
      </c>
      <c r="EI288">
        <f>IF($GQ288&gt;=22,INDEX($DK:$DK,$GP288+22),"")</f>
      </c>
      <c r="EJ288">
        <f>IF($GQ288&gt;=23,INDEX($DK:$DK,$GP288+23),"")</f>
      </c>
      <c r="EK288">
        <f>IF($GQ288&gt;=24,INDEX($DK:$DK,$GP288+24),"")</f>
      </c>
      <c r="EL288">
        <f>IF($GQ288&gt;=25,INDEX($DK:$DK,$GP288+25),"")</f>
      </c>
      <c r="EM288">
        <f>IF($GQ288&gt;=26,INDEX($DK:$DK,$GP288+26),"")</f>
      </c>
      <c r="EN288">
        <f>IF($GQ288&gt;=27,INDEX($DK:$DK,$GP288+27),"")</f>
      </c>
      <c r="EO288">
        <f>IF($GQ288&gt;=28,INDEX($DK:$DK,$GP288+28),"")</f>
      </c>
      <c r="EP288">
        <f>IF($GQ288&gt;=29,INDEX($DK:$DK,$GP288+29),"")</f>
      </c>
      <c r="EQ288">
        <f>IF($GQ288&gt;=30,INDEX($DK:$DK,$GP288+30),"")</f>
      </c>
      <c r="ER288">
        <f>IF($GQ288&gt;=31,INDEX($DK:$DK,$GP288+31),"")</f>
      </c>
      <c r="ES288">
        <f>IF($GQ288&gt;=32,INDEX($DK:$DK,$GP288+32),"")</f>
      </c>
      <c r="ET288">
        <f>IF($GQ288&gt;=33,INDEX($DK:$DK,$GP288+33),"")</f>
      </c>
      <c r="EU288">
        <f>IF($GQ288&gt;=34,INDEX($DK:$DK,$GP288+34),"")</f>
      </c>
      <c r="EV288">
        <f>IF($GQ288&gt;=35,INDEX($DK:$DK,$GP288+35),"")</f>
      </c>
      <c r="EW288">
        <f>IF($GQ288&gt;=36,INDEX($DK:$DK,$GP288+36),"")</f>
      </c>
      <c r="EX288">
        <f>IF($GQ288&gt;=37,INDEX($DK:$DK,$GP288+37),"")</f>
      </c>
      <c r="EY288">
        <f>IF($GQ288&gt;=38,INDEX($DK:$DK,$GP288+38),"")</f>
      </c>
      <c r="EZ288">
        <f>IF($GQ288&gt;=39,INDEX($DK:$DK,$GP288+39),"")</f>
      </c>
      <c r="FA288">
        <f>IF($GQ288&gt;=40,INDEX($DK:$DK,$GP288+40),"")</f>
      </c>
      <c r="FB288">
        <f>IF($GQ288&gt;=1,INDEX($DL:$DL,$GP288+1),"")</f>
      </c>
      <c r="FC288">
        <f>IF($GQ288&gt;=2,INDEX($DL:$DL,$GP288+2),"")</f>
      </c>
      <c r="FD288">
        <f>IF($GQ288&gt;=3,INDEX($DL:$DL,$GP288+3),"")</f>
      </c>
      <c r="FE288">
        <f>IF($GQ288&gt;=4,INDEX($DL:$DL,$GP288+4),"")</f>
      </c>
      <c r="FF288">
        <f>IF($GQ288&gt;=5,INDEX($DL:$DL,$GP288+5),"")</f>
      </c>
      <c r="FG288">
        <f>IF($GQ288&gt;=6,INDEX($DL:$DL,$GP288+6),"")</f>
      </c>
      <c r="FH288">
        <f>IF($GQ288&gt;=7,INDEX($DL:$DL,$GP288+7),"")</f>
      </c>
      <c r="FI288">
        <f>IF($GQ288&gt;=8,INDEX($DL:$DL,$GP288+8),"")</f>
      </c>
      <c r="FJ288">
        <f>IF($GQ288&gt;=9,INDEX($DL:$DL,$GP288+9),"")</f>
      </c>
      <c r="FK288">
        <f>IF($GQ288&gt;=10,INDEX($DL:$DL,$GP288+10),"")</f>
      </c>
      <c r="FL288">
        <f>IF($GQ288&gt;=11,INDEX($DL:$DL,$GP288+11),"")</f>
      </c>
      <c r="FM288">
        <f>IF($GQ288&gt;=12,INDEX($DL:$DL,$GP288+12),"")</f>
      </c>
      <c r="FN288">
        <f>IF($GQ288&gt;=13,INDEX($DL:$DL,$GP288+13),"")</f>
      </c>
      <c r="FO288">
        <f>IF($GQ288&gt;=14,INDEX($DL:$DL,$GP288+14),"")</f>
      </c>
      <c r="FP288">
        <f>IF($GQ288&gt;=15,INDEX($DL:$DL,$GP288+15),"")</f>
      </c>
      <c r="FQ288">
        <f>IF($GQ288&gt;=16,INDEX($DL:$DL,$GP288+16),"")</f>
      </c>
      <c r="FR288">
        <f>IF($GQ288&gt;=17,INDEX($DL:$DL,$GP288+17),"")</f>
      </c>
      <c r="FS288">
        <f>IF($GQ288&gt;=18,INDEX($DL:$DL,$GP288+18),"")</f>
      </c>
      <c r="FT288">
        <f>IF($GQ288&gt;=19,INDEX($DL:$DL,$GP288+19),"")</f>
      </c>
      <c r="FU288">
        <f>IF($GQ288&gt;=20,INDEX($DL:$DL,$GP288+20),"")</f>
      </c>
      <c r="FV288">
        <f>IF($GQ288&gt;=21,INDEX($DL:$DL,$GP288+21),"")</f>
      </c>
      <c r="FW288">
        <f>IF($GQ288&gt;=22,INDEX($DL:$DL,$GP288+22),"")</f>
      </c>
      <c r="FX288">
        <f>IF($GQ288&gt;=23,INDEX($DL:$DL,$GP288+23),"")</f>
      </c>
      <c r="FY288">
        <f>IF($GQ288&gt;=24,INDEX($DL:$DL,$GP288+24),"")</f>
      </c>
      <c r="FZ288">
        <f>IF($GQ288&gt;=25,INDEX($DL:$DL,$GP288+25),"")</f>
      </c>
      <c r="GA288">
        <f>IF($GQ288&gt;=26,INDEX($DL:$DL,$GP288+26),"")</f>
      </c>
      <c r="GB288">
        <f>IF($GQ288&gt;=27,INDEX($DL:$DL,$GP288+27),"")</f>
      </c>
      <c r="GC288">
        <f>IF($GQ288&gt;=28,INDEX($DL:$DL,$GP288+28),"")</f>
      </c>
      <c r="GD288">
        <f>IF($GQ288&gt;=29,INDEX($DL:$DL,$GP288+29),"")</f>
      </c>
      <c r="GE288">
        <f>IF($GQ288&gt;=30,INDEX($DL:$DL,$GP288+30),"")</f>
      </c>
      <c r="GF288">
        <f>IF($GQ288&gt;=31,INDEX($DL:$DL,$GP288+31),"")</f>
      </c>
      <c r="GG288">
        <f>IF($GQ288&gt;=32,INDEX($DL:$DL,$GP288+32),"")</f>
      </c>
      <c r="GH288">
        <f>IF($GQ288&gt;=33,INDEX($DL:$DL,$GP288+33),"")</f>
      </c>
      <c r="GI288">
        <f>IF($GQ288&gt;=34,INDEX($DL:$DL,$GP288+34),"")</f>
      </c>
      <c r="GJ288">
        <f>IF($GQ288&gt;=35,INDEX($DL:$DL,$GP288+35),"")</f>
      </c>
      <c r="GK288">
        <f>IF($GQ288&gt;=36,INDEX($DL:$DL,$GP288+36),"")</f>
      </c>
      <c r="GL288">
        <f>IF($GQ288&gt;=37,INDEX($DL:$DL,$GP288+37),"")</f>
      </c>
      <c r="GM288">
        <f>IF($GQ288&gt;=38,INDEX($DL:$DL,$GP288+38),"")</f>
      </c>
      <c r="GN288">
        <f>IF($GQ288&gt;=39,INDEX($DL:$DL,$GP288+39),"")</f>
      </c>
      <c r="GO288">
        <f>IF($GQ288&gt;=40,INDEX($DL:$DL,$GP288+40),"")</f>
      </c>
      <c r="GP288">
        <f>IFERROR(MATCH($DJ288,$DK$2:$DK$148,0)+1,0)</f>
      </c>
      <c r="GQ288">
        <f>IFERROR(INDEX($DM$2:$DM$148,MATCH($DJ288,$DK$2:$DK$148,0)),0)</f>
      </c>
      <c r="GR288">
        <f>IFERROR(MATCH($L288,$DN$288:$FA$288,0),0)</f>
      </c>
      <c r="GS288">
        <f>IF($GR288&gt;0,INDEX($FB$288:$GO$288,$GR288),"")</f>
      </c>
      <c r="GT288" t="s">
        <v>362</v>
      </c>
      <c r="GU288">
        <v>1</v>
      </c>
      <c r="GV288">
        <f>IF($JE288&gt;=1,INDEX($GT:$GT,$JD288+1),"")</f>
      </c>
      <c r="GW288">
        <f>IF($JE288&gt;=2,INDEX($GT:$GT,$JD288+2),"")</f>
      </c>
      <c r="GX288">
        <f>IF($JE288&gt;=3,INDEX($GT:$GT,$JD288+3),"")</f>
      </c>
      <c r="GY288">
        <f>IF($JE288&gt;=4,INDEX($GT:$GT,$JD288+4),"")</f>
      </c>
      <c r="GZ288">
        <f>IF($JE288&gt;=5,INDEX($GT:$GT,$JD288+5),"")</f>
      </c>
      <c r="HA288">
        <f>IF($JE288&gt;=6,INDEX($GT:$GT,$JD288+6),"")</f>
      </c>
      <c r="HB288">
        <f>IF($JE288&gt;=7,INDEX($GT:$GT,$JD288+7),"")</f>
      </c>
      <c r="HC288">
        <f>IF($JE288&gt;=8,INDEX($GT:$GT,$JD288+8),"")</f>
      </c>
      <c r="HD288">
        <f>IF($JE288&gt;=9,INDEX($GT:$GT,$JD288+9),"")</f>
      </c>
      <c r="HE288">
        <f>IF($JE288&gt;=10,INDEX($GT:$GT,$JD288+10),"")</f>
      </c>
      <c r="HF288">
        <f>IF($JE288&gt;=11,INDEX($GT:$GT,$JD288+11),"")</f>
      </c>
      <c r="HG288">
        <f>IF($JE288&gt;=12,INDEX($GT:$GT,$JD288+12),"")</f>
      </c>
      <c r="HH288">
        <f>IF($JE288&gt;=13,INDEX($GT:$GT,$JD288+13),"")</f>
      </c>
      <c r="HI288">
        <f>IF($JE288&gt;=14,INDEX($GT:$GT,$JD288+14),"")</f>
      </c>
      <c r="HJ288">
        <f>IF($JE288&gt;=15,INDEX($GT:$GT,$JD288+15),"")</f>
      </c>
      <c r="HK288">
        <f>IF($JE288&gt;=16,INDEX($GT:$GT,$JD288+16),"")</f>
      </c>
      <c r="HL288">
        <f>IF($JE288&gt;=17,INDEX($GT:$GT,$JD288+17),"")</f>
      </c>
      <c r="HM288">
        <f>IF($JE288&gt;=18,INDEX($GT:$GT,$JD288+18),"")</f>
      </c>
      <c r="HN288">
        <f>IF($JE288&gt;=19,INDEX($GT:$GT,$JD288+19),"")</f>
      </c>
      <c r="HO288">
        <f>IF($JE288&gt;=20,INDEX($GT:$GT,$JD288+20),"")</f>
      </c>
      <c r="HP288">
        <f>IF($JE288&gt;=21,INDEX($GT:$GT,$JD288+21),"")</f>
      </c>
      <c r="HQ288">
        <f>IF($JE288&gt;=22,INDEX($GT:$GT,$JD288+22),"")</f>
      </c>
      <c r="HR288">
        <f>IF($JE288&gt;=23,INDEX($GT:$GT,$JD288+23),"")</f>
      </c>
      <c r="HS288">
        <f>IF($JE288&gt;=24,INDEX($GT:$GT,$JD288+24),"")</f>
      </c>
      <c r="HT288">
        <f>IF($JE288&gt;=25,INDEX($GT:$GT,$JD288+25),"")</f>
      </c>
      <c r="HU288">
        <f>IF($JE288&gt;=26,INDEX($GT:$GT,$JD288+26),"")</f>
      </c>
      <c r="HV288">
        <f>IF($JE288&gt;=27,INDEX($GT:$GT,$JD288+27),"")</f>
      </c>
      <c r="HW288">
        <f>IF($JE288&gt;=28,INDEX($GT:$GT,$JD288+28),"")</f>
      </c>
      <c r="HX288">
        <f>IF($JE288&gt;=29,INDEX($GT:$GT,$JD288+29),"")</f>
      </c>
      <c r="HY288">
        <f>IF($JE288&gt;=30,INDEX($GT:$GT,$JD288+30),"")</f>
      </c>
      <c r="HZ288">
        <f>IF($JE288&gt;=31,INDEX($GT:$GT,$JD288+31),"")</f>
      </c>
      <c r="IA288">
        <f>IF($JE288&gt;=32,INDEX($GT:$GT,$JD288+32),"")</f>
      </c>
      <c r="IB288">
        <f>IF($JE288&gt;=33,INDEX($GT:$GT,$JD288+33),"")</f>
      </c>
      <c r="IC288">
        <f>IF($JE288&gt;=34,INDEX($GT:$GT,$JD288+34),"")</f>
      </c>
      <c r="ID288">
        <f>IF($JE288&gt;=35,INDEX($GT:$GT,$JD288+35),"")</f>
      </c>
      <c r="IE288">
        <f>IF($JE288&gt;=36,INDEX($GT:$GT,$JD288+36),"")</f>
      </c>
      <c r="IF288">
        <f>IF($JE288&gt;=37,INDEX($GT:$GT,$JD288+37),"")</f>
      </c>
      <c r="IG288">
        <f>IF($JE288&gt;=38,INDEX($GT:$GT,$JD288+38),"")</f>
      </c>
      <c r="IH288">
        <f>IF($JE288&gt;=39,INDEX($GT:$GT,$JD288+39),"")</f>
      </c>
      <c r="II288">
        <f>IF($JE288&gt;=40,INDEX($GT:$GT,$JD288+40),"")</f>
      </c>
      <c r="IJ288">
        <f>IF($JE288&gt;=41,INDEX($GT:$GT,$JD288+41),"")</f>
      </c>
      <c r="IK288">
        <f>IF($JE288&gt;=42,INDEX($GT:$GT,$JD288+42),"")</f>
      </c>
      <c r="IL288">
        <f>IF($JE288&gt;=43,INDEX($GT:$GT,$JD288+43),"")</f>
      </c>
      <c r="IM288">
        <f>IF($JE288&gt;=44,INDEX($GT:$GT,$JD288+44),"")</f>
      </c>
      <c r="IN288">
        <f>IF($JE288&gt;=45,INDEX($GT:$GT,$JD288+45),"")</f>
      </c>
      <c r="IO288">
        <f>IF($JE288&gt;=46,INDEX($GT:$GT,$JD288+46),"")</f>
      </c>
      <c r="IP288">
        <f>IF($JE288&gt;=47,INDEX($GT:$GT,$JD288+47),"")</f>
      </c>
      <c r="IQ288">
        <f>IF($JE288&gt;=48,INDEX($GT:$GT,$JD288+48),"")</f>
      </c>
      <c r="IR288">
        <f>IF($JE288&gt;=49,INDEX($GT:$GT,$JD288+49),"")</f>
      </c>
      <c r="IS288">
        <f>IF($JE288&gt;=50,INDEX($GT:$GT,$JD288+50),"")</f>
      </c>
      <c r="IT288">
        <f>IF($JE288&gt;=51,INDEX($GT:$GT,$JD288+51),"")</f>
      </c>
      <c r="IU288">
        <f>IF($JE288&gt;=52,INDEX($GT:$GT,$JD288+52),"")</f>
      </c>
      <c r="IV288">
        <f>IF($JE288&gt;=53,INDEX($GT:$GT,$JD288+53),"")</f>
      </c>
      <c r="IW288">
        <f>IF($JE288&gt;=54,INDEX($GT:$GT,$JD288+54),"")</f>
      </c>
      <c r="IX288">
        <f>IF($JE288&gt;=55,INDEX($GT:$GT,$JD288+55),"")</f>
      </c>
      <c r="IY288">
        <f>IF($JE288&gt;=56,INDEX($GT:$GT,$JD288+56),"")</f>
      </c>
      <c r="IZ288">
        <f>IF($JE288&gt;=57,INDEX($GT:$GT,$JD288+57),"")</f>
      </c>
      <c r="JA288">
        <f>IF($JE288&gt;=58,INDEX($GT:$GT,$JD288+58),"")</f>
      </c>
      <c r="JB288">
        <f>IF($JE288&gt;=59,INDEX($GT:$GT,$JD288+59),"")</f>
      </c>
      <c r="JC288">
        <f>IF($JE288&gt;=60,INDEX($GT:$GT,$JD288+60),"")</f>
      </c>
      <c r="JD288">
        <f>IFERROR(MATCH($GS288,$GT$2:$GT$322,0)+1,0)</f>
      </c>
      <c r="JE288">
        <f>IFERROR(INDEX($GU$2:$GU$322,MATCH($GS288,$GT$2:$GT$322,0)),0)</f>
      </c>
      <c r="JF288" t="s">
        <v>28</v>
      </c>
      <c r="JG288" t="s">
        <v>28</v>
      </c>
    </row>
    <row r="289" spans="1:267" x14ac:dyDescent="0.25">
      <c r="J289" s="1"/>
      <c r="K289" s="1"/>
      <c r="L289" s="1"/>
      <c r="M289" s="1"/>
      <c r="N289" s="1">
        <f>IFERROR(IF(FIND(" - ",$J289)&gt;0,MID($J289,FIND(" - ",$J289)+3,LEN($J289)),""),"")</f>
      </c>
      <c r="P289" s="1"/>
      <c r="S289" t="s">
        <v>28</v>
      </c>
      <c r="U289">
        <f>IF(OR($S289="",$T289=""),"",IFERROR($S289/$T289,0))</f>
      </c>
      <c r="V289">
        <f>IF($S289="","",
IF($K289="","",
IF(ISNUMBER(SEARCH("exempt",LOWER($K289))),0,
$S289*(VALUE(SUBSTITUTE($K289,"%",""))/100))))</f>
      </c>
      <c r="AB289">
        <f>IF($S289="","",
SUM($S289,$V289,$Z289,$W289,$Y289)-
IF($AA289="",0,VALUE($AA289)))</f>
      </c>
      <c r="AJ289" t="s">
        <v>945</v>
      </c>
      <c r="AR289">
        <f>IFERROR(LEFT($J289,FIND(" - ",$J289)-1),$J289)</f>
      </c>
      <c r="AU289">
        <f>IF($CJ289&gt;=1,INDEX($AS:$AS,$CI289+1),"")</f>
      </c>
      <c r="AV289">
        <f>IF($CJ289&gt;=2,INDEX($AS:$AS,$CI289+2),"")</f>
      </c>
      <c r="AW289">
        <f>IF($CJ289&gt;=3,INDEX($AS:$AS,$CI289+3),"")</f>
      </c>
      <c r="AX289">
        <f>IF($CJ289&gt;=4,INDEX($AS:$AS,$CI289+4),"")</f>
      </c>
      <c r="AY289">
        <f>IF($CJ289&gt;=5,INDEX($AS:$AS,$CI289+5),"")</f>
      </c>
      <c r="AZ289">
        <f>IF($CJ289&gt;=6,INDEX($AS:$AS,$CI289+6),"")</f>
      </c>
      <c r="BA289">
        <f>IF($CJ289&gt;=7,INDEX($AS:$AS,$CI289+7),"")</f>
      </c>
      <c r="BB289">
        <f>IF($CJ289&gt;=8,INDEX($AS:$AS,$CI289+8),"")</f>
      </c>
      <c r="BC289">
        <f>IF($CJ289&gt;=9,INDEX($AS:$AS,$CI289+9),"")</f>
      </c>
      <c r="BD289">
        <f>IF($CJ289&gt;=10,INDEX($AS:$AS,$CI289+10),"")</f>
      </c>
      <c r="BE289">
        <f>IF($CJ289&gt;=11,INDEX($AS:$AS,$CI289+11),"")</f>
      </c>
      <c r="BF289">
        <f>IF($CJ289&gt;=12,INDEX($AS:$AS,$CI289+12),"")</f>
      </c>
      <c r="BG289">
        <f>IF($CJ289&gt;=13,INDEX($AS:$AS,$CI289+13),"")</f>
      </c>
      <c r="BH289">
        <f>IF($CJ289&gt;=14,INDEX($AS:$AS,$CI289+14),"")</f>
      </c>
      <c r="BI289">
        <f>IF($CJ289&gt;=15,INDEX($AS:$AS,$CI289+15),"")</f>
      </c>
      <c r="BJ289">
        <f>IF($CJ289&gt;=16,INDEX($AS:$AS,$CI289+16),"")</f>
      </c>
      <c r="BK289">
        <f>IF($CJ289&gt;=17,INDEX($AS:$AS,$CI289+17),"")</f>
      </c>
      <c r="BL289">
        <f>IF($CJ289&gt;=18,INDEX($AS:$AS,$CI289+18),"")</f>
      </c>
      <c r="BM289">
        <f>IF($CJ289&gt;=19,INDEX($AS:$AS,$CI289+19),"")</f>
      </c>
      <c r="BN289">
        <f>IF($CJ289&gt;=20,INDEX($AS:$AS,$CI289+20),"")</f>
      </c>
      <c r="BO289">
        <f>IF($CJ289&gt;=21,INDEX($AS:$AS,$CI289+21),"")</f>
      </c>
      <c r="BP289">
        <f>IF($CJ289&gt;=22,INDEX($AS:$AS,$CI289+22),"")</f>
      </c>
      <c r="BQ289">
        <f>IF($CJ289&gt;=23,INDEX($AS:$AS,$CI289+23),"")</f>
      </c>
      <c r="BR289">
        <f>IF($CJ289&gt;=24,INDEX($AS:$AS,$CI289+24),"")</f>
      </c>
      <c r="BS289">
        <f>IF($CJ289&gt;=25,INDEX($AS:$AS,$CI289+25),"")</f>
      </c>
      <c r="BT289">
        <f>IF($CJ289&gt;=26,INDEX($AS:$AS,$CI289+26),"")</f>
      </c>
      <c r="BU289">
        <f>IF($CJ289&gt;=27,INDEX($AS:$AS,$CI289+27),"")</f>
      </c>
      <c r="BV289">
        <f>IF($CJ289&gt;=28,INDEX($AS:$AS,$CI289+28),"")</f>
      </c>
      <c r="BW289">
        <f>IF($CJ289&gt;=29,INDEX($AS:$AS,$CI289+29),"")</f>
      </c>
      <c r="BX289">
        <f>IF($CJ289&gt;=30,INDEX($AS:$AS,$CI289+30),"")</f>
      </c>
      <c r="BY289">
        <f>IF($CJ289&gt;=31,INDEX($AS:$AS,$CI289+31),"")</f>
      </c>
      <c r="BZ289">
        <f>IF($CJ289&gt;=32,INDEX($AS:$AS,$CI289+32),"")</f>
      </c>
      <c r="CA289">
        <f>IF($CJ289&gt;=33,INDEX($AS:$AS,$CI289+33),"")</f>
      </c>
      <c r="CB289">
        <f>IF($CJ289&gt;=34,INDEX($AS:$AS,$CI289+34),"")</f>
      </c>
      <c r="CC289">
        <f>IF($CJ289&gt;=35,INDEX($AS:$AS,$CI289+35),"")</f>
      </c>
      <c r="CD289">
        <f>IF($CJ289&gt;=36,INDEX($AS:$AS,$CI289+36),"")</f>
      </c>
      <c r="CE289">
        <f>IF($CJ289&gt;=37,INDEX($AS:$AS,$CI289+37),"")</f>
      </c>
      <c r="CF289">
        <f>IF($CJ289&gt;=38,INDEX($AS:$AS,$CI289+38),"")</f>
      </c>
      <c r="CG289">
        <f>IF($CJ289&gt;=39,INDEX($AS:$AS,$CI289+39),"")</f>
      </c>
      <c r="CH289">
        <f>IF($CJ289&gt;=40,INDEX($AS:$AS,$CI289+40),"")</f>
      </c>
      <c r="CI289">
        <f>IFERROR(MATCH($AR289,$AS$2:$AS$133,0)+1,0)</f>
      </c>
      <c r="CJ289">
        <f>IFERROR(INDEX($AT$2:$AT$133,MATCH($AR289,$AS$2:$AS$133,0)),0)</f>
      </c>
      <c r="CK289">
        <f>IFERROR(LEFT($O289,FIND(" - ",$O289)-1),$O289)</f>
      </c>
      <c r="CL289" t="s">
        <v>230</v>
      </c>
      <c r="CN289">
        <f>IF($DI289&gt;=1,INDEX($CL:$CL,$DH289+1),"")</f>
      </c>
      <c r="CO289">
        <f>IF($DI289&gt;=2,INDEX($CL:$CL,$DH289+2),"")</f>
      </c>
      <c r="CP289">
        <f>IF($DI289&gt;=3,INDEX($CL:$CL,$DH289+3),"")</f>
      </c>
      <c r="CQ289">
        <f>IF($DI289&gt;=4,INDEX($CL:$CL,$DH289+4),"")</f>
      </c>
      <c r="CR289">
        <f>IF($DI289&gt;=5,INDEX($CL:$CL,$DH289+5),"")</f>
      </c>
      <c r="CS289">
        <f>IF($DI289&gt;=6,INDEX($CL:$CL,$DH289+6),"")</f>
      </c>
      <c r="CT289">
        <f>IF($DI289&gt;=7,INDEX($CL:$CL,$DH289+7),"")</f>
      </c>
      <c r="CU289">
        <f>IF($DI289&gt;=8,INDEX($CL:$CL,$DH289+8),"")</f>
      </c>
      <c r="CV289">
        <f>IF($DI289&gt;=9,INDEX($CL:$CL,$DH289+9),"")</f>
      </c>
      <c r="CW289">
        <f>IF($DI289&gt;=10,INDEX($CL:$CL,$DH289+10),"")</f>
      </c>
      <c r="CX289">
        <f>IF($DI289&gt;=11,INDEX($CL:$CL,$DH289+11),"")</f>
      </c>
      <c r="CY289">
        <f>IF($DI289&gt;=12,INDEX($CL:$CL,$DH289+12),"")</f>
      </c>
      <c r="CZ289">
        <f>IF($DI289&gt;=13,INDEX($CL:$CL,$DH289+13),"")</f>
      </c>
      <c r="DA289">
        <f>IF($DI289&gt;=14,INDEX($CL:$CL,$DH289+14),"")</f>
      </c>
      <c r="DB289">
        <f>IF($DI289&gt;=15,INDEX($CL:$CL,$DH289+15),"")</f>
      </c>
      <c r="DC289">
        <f>IF($DI289&gt;=16,INDEX($CL:$CL,$DH289+16),"")</f>
      </c>
      <c r="DD289">
        <f>IF($DI289&gt;=17,INDEX($CL:$CL,$DH289+17),"")</f>
      </c>
      <c r="DE289">
        <f>IF($DI289&gt;=18,INDEX($CL:$CL,$DH289+18),"")</f>
      </c>
      <c r="DF289">
        <f>IF($DI289&gt;=19,INDEX($CL:$CL,$DH289+19),"")</f>
      </c>
      <c r="DG289">
        <f>IF($DI289&gt;=20,INDEX($CL:$CL,$DH289+20),"")</f>
      </c>
      <c r="DH289">
        <f>IFERROR(MATCH($CK289,$CL$2:$CL$1558,0)+1,0)</f>
      </c>
      <c r="DI289">
        <f>IFERROR(INDEX($CM$2:$CM$1558,MATCH($CK289,$CL$2:$CL$1558,0)),0)</f>
      </c>
      <c r="DJ289">
        <f>IFERROR(INDEX($AQ:$AQ,MATCH($K289,$AP:$AP,0))&amp;"","")</f>
      </c>
      <c r="DN289">
        <f>IF($GQ289&gt;=1,INDEX($DK:$DK,$GP289+1),"")</f>
      </c>
      <c r="DO289">
        <f>IF($GQ289&gt;=2,INDEX($DK:$DK,$GP289+2),"")</f>
      </c>
      <c r="DP289">
        <f>IF($GQ289&gt;=3,INDEX($DK:$DK,$GP289+3),"")</f>
      </c>
      <c r="DQ289">
        <f>IF($GQ289&gt;=4,INDEX($DK:$DK,$GP289+4),"")</f>
      </c>
      <c r="DR289">
        <f>IF($GQ289&gt;=5,INDEX($DK:$DK,$GP289+5),"")</f>
      </c>
      <c r="DS289">
        <f>IF($GQ289&gt;=6,INDEX($DK:$DK,$GP289+6),"")</f>
      </c>
      <c r="DT289">
        <f>IF($GQ289&gt;=7,INDEX($DK:$DK,$GP289+7),"")</f>
      </c>
      <c r="DU289">
        <f>IF($GQ289&gt;=8,INDEX($DK:$DK,$GP289+8),"")</f>
      </c>
      <c r="DV289">
        <f>IF($GQ289&gt;=9,INDEX($DK:$DK,$GP289+9),"")</f>
      </c>
      <c r="DW289">
        <f>IF($GQ289&gt;=10,INDEX($DK:$DK,$GP289+10),"")</f>
      </c>
      <c r="DX289">
        <f>IF($GQ289&gt;=11,INDEX($DK:$DK,$GP289+11),"")</f>
      </c>
      <c r="DY289">
        <f>IF($GQ289&gt;=12,INDEX($DK:$DK,$GP289+12),"")</f>
      </c>
      <c r="DZ289">
        <f>IF($GQ289&gt;=13,INDEX($DK:$DK,$GP289+13),"")</f>
      </c>
      <c r="EA289">
        <f>IF($GQ289&gt;=14,INDEX($DK:$DK,$GP289+14),"")</f>
      </c>
      <c r="EB289">
        <f>IF($GQ289&gt;=15,INDEX($DK:$DK,$GP289+15),"")</f>
      </c>
      <c r="EC289">
        <f>IF($GQ289&gt;=16,INDEX($DK:$DK,$GP289+16),"")</f>
      </c>
      <c r="ED289">
        <f>IF($GQ289&gt;=17,INDEX($DK:$DK,$GP289+17),"")</f>
      </c>
      <c r="EE289">
        <f>IF($GQ289&gt;=18,INDEX($DK:$DK,$GP289+18),"")</f>
      </c>
      <c r="EF289">
        <f>IF($GQ289&gt;=19,INDEX($DK:$DK,$GP289+19),"")</f>
      </c>
      <c r="EG289">
        <f>IF($GQ289&gt;=20,INDEX($DK:$DK,$GP289+20),"")</f>
      </c>
      <c r="EH289">
        <f>IF($GQ289&gt;=21,INDEX($DK:$DK,$GP289+21),"")</f>
      </c>
      <c r="EI289">
        <f>IF($GQ289&gt;=22,INDEX($DK:$DK,$GP289+22),"")</f>
      </c>
      <c r="EJ289">
        <f>IF($GQ289&gt;=23,INDEX($DK:$DK,$GP289+23),"")</f>
      </c>
      <c r="EK289">
        <f>IF($GQ289&gt;=24,INDEX($DK:$DK,$GP289+24),"")</f>
      </c>
      <c r="EL289">
        <f>IF($GQ289&gt;=25,INDEX($DK:$DK,$GP289+25),"")</f>
      </c>
      <c r="EM289">
        <f>IF($GQ289&gt;=26,INDEX($DK:$DK,$GP289+26),"")</f>
      </c>
      <c r="EN289">
        <f>IF($GQ289&gt;=27,INDEX($DK:$DK,$GP289+27),"")</f>
      </c>
      <c r="EO289">
        <f>IF($GQ289&gt;=28,INDEX($DK:$DK,$GP289+28),"")</f>
      </c>
      <c r="EP289">
        <f>IF($GQ289&gt;=29,INDEX($DK:$DK,$GP289+29),"")</f>
      </c>
      <c r="EQ289">
        <f>IF($GQ289&gt;=30,INDEX($DK:$DK,$GP289+30),"")</f>
      </c>
      <c r="ER289">
        <f>IF($GQ289&gt;=31,INDEX($DK:$DK,$GP289+31),"")</f>
      </c>
      <c r="ES289">
        <f>IF($GQ289&gt;=32,INDEX($DK:$DK,$GP289+32),"")</f>
      </c>
      <c r="ET289">
        <f>IF($GQ289&gt;=33,INDEX($DK:$DK,$GP289+33),"")</f>
      </c>
      <c r="EU289">
        <f>IF($GQ289&gt;=34,INDEX($DK:$DK,$GP289+34),"")</f>
      </c>
      <c r="EV289">
        <f>IF($GQ289&gt;=35,INDEX($DK:$DK,$GP289+35),"")</f>
      </c>
      <c r="EW289">
        <f>IF($GQ289&gt;=36,INDEX($DK:$DK,$GP289+36),"")</f>
      </c>
      <c r="EX289">
        <f>IF($GQ289&gt;=37,INDEX($DK:$DK,$GP289+37),"")</f>
      </c>
      <c r="EY289">
        <f>IF($GQ289&gt;=38,INDEX($DK:$DK,$GP289+38),"")</f>
      </c>
      <c r="EZ289">
        <f>IF($GQ289&gt;=39,INDEX($DK:$DK,$GP289+39),"")</f>
      </c>
      <c r="FA289">
        <f>IF($GQ289&gt;=40,INDEX($DK:$DK,$GP289+40),"")</f>
      </c>
      <c r="FB289">
        <f>IF($GQ289&gt;=1,INDEX($DL:$DL,$GP289+1),"")</f>
      </c>
      <c r="FC289">
        <f>IF($GQ289&gt;=2,INDEX($DL:$DL,$GP289+2),"")</f>
      </c>
      <c r="FD289">
        <f>IF($GQ289&gt;=3,INDEX($DL:$DL,$GP289+3),"")</f>
      </c>
      <c r="FE289">
        <f>IF($GQ289&gt;=4,INDEX($DL:$DL,$GP289+4),"")</f>
      </c>
      <c r="FF289">
        <f>IF($GQ289&gt;=5,INDEX($DL:$DL,$GP289+5),"")</f>
      </c>
      <c r="FG289">
        <f>IF($GQ289&gt;=6,INDEX($DL:$DL,$GP289+6),"")</f>
      </c>
      <c r="FH289">
        <f>IF($GQ289&gt;=7,INDEX($DL:$DL,$GP289+7),"")</f>
      </c>
      <c r="FI289">
        <f>IF($GQ289&gt;=8,INDEX($DL:$DL,$GP289+8),"")</f>
      </c>
      <c r="FJ289">
        <f>IF($GQ289&gt;=9,INDEX($DL:$DL,$GP289+9),"")</f>
      </c>
      <c r="FK289">
        <f>IF($GQ289&gt;=10,INDEX($DL:$DL,$GP289+10),"")</f>
      </c>
      <c r="FL289">
        <f>IF($GQ289&gt;=11,INDEX($DL:$DL,$GP289+11),"")</f>
      </c>
      <c r="FM289">
        <f>IF($GQ289&gt;=12,INDEX($DL:$DL,$GP289+12),"")</f>
      </c>
      <c r="FN289">
        <f>IF($GQ289&gt;=13,INDEX($DL:$DL,$GP289+13),"")</f>
      </c>
      <c r="FO289">
        <f>IF($GQ289&gt;=14,INDEX($DL:$DL,$GP289+14),"")</f>
      </c>
      <c r="FP289">
        <f>IF($GQ289&gt;=15,INDEX($DL:$DL,$GP289+15),"")</f>
      </c>
      <c r="FQ289">
        <f>IF($GQ289&gt;=16,INDEX($DL:$DL,$GP289+16),"")</f>
      </c>
      <c r="FR289">
        <f>IF($GQ289&gt;=17,INDEX($DL:$DL,$GP289+17),"")</f>
      </c>
      <c r="FS289">
        <f>IF($GQ289&gt;=18,INDEX($DL:$DL,$GP289+18),"")</f>
      </c>
      <c r="FT289">
        <f>IF($GQ289&gt;=19,INDEX($DL:$DL,$GP289+19),"")</f>
      </c>
      <c r="FU289">
        <f>IF($GQ289&gt;=20,INDEX($DL:$DL,$GP289+20),"")</f>
      </c>
      <c r="FV289">
        <f>IF($GQ289&gt;=21,INDEX($DL:$DL,$GP289+21),"")</f>
      </c>
      <c r="FW289">
        <f>IF($GQ289&gt;=22,INDEX($DL:$DL,$GP289+22),"")</f>
      </c>
      <c r="FX289">
        <f>IF($GQ289&gt;=23,INDEX($DL:$DL,$GP289+23),"")</f>
      </c>
      <c r="FY289">
        <f>IF($GQ289&gt;=24,INDEX($DL:$DL,$GP289+24),"")</f>
      </c>
      <c r="FZ289">
        <f>IF($GQ289&gt;=25,INDEX($DL:$DL,$GP289+25),"")</f>
      </c>
      <c r="GA289">
        <f>IF($GQ289&gt;=26,INDEX($DL:$DL,$GP289+26),"")</f>
      </c>
      <c r="GB289">
        <f>IF($GQ289&gt;=27,INDEX($DL:$DL,$GP289+27),"")</f>
      </c>
      <c r="GC289">
        <f>IF($GQ289&gt;=28,INDEX($DL:$DL,$GP289+28),"")</f>
      </c>
      <c r="GD289">
        <f>IF($GQ289&gt;=29,INDEX($DL:$DL,$GP289+29),"")</f>
      </c>
      <c r="GE289">
        <f>IF($GQ289&gt;=30,INDEX($DL:$DL,$GP289+30),"")</f>
      </c>
      <c r="GF289">
        <f>IF($GQ289&gt;=31,INDEX($DL:$DL,$GP289+31),"")</f>
      </c>
      <c r="GG289">
        <f>IF($GQ289&gt;=32,INDEX($DL:$DL,$GP289+32),"")</f>
      </c>
      <c r="GH289">
        <f>IF($GQ289&gt;=33,INDEX($DL:$DL,$GP289+33),"")</f>
      </c>
      <c r="GI289">
        <f>IF($GQ289&gt;=34,INDEX($DL:$DL,$GP289+34),"")</f>
      </c>
      <c r="GJ289">
        <f>IF($GQ289&gt;=35,INDEX($DL:$DL,$GP289+35),"")</f>
      </c>
      <c r="GK289">
        <f>IF($GQ289&gt;=36,INDEX($DL:$DL,$GP289+36),"")</f>
      </c>
      <c r="GL289">
        <f>IF($GQ289&gt;=37,INDEX($DL:$DL,$GP289+37),"")</f>
      </c>
      <c r="GM289">
        <f>IF($GQ289&gt;=38,INDEX($DL:$DL,$GP289+38),"")</f>
      </c>
      <c r="GN289">
        <f>IF($GQ289&gt;=39,INDEX($DL:$DL,$GP289+39),"")</f>
      </c>
      <c r="GO289">
        <f>IF($GQ289&gt;=40,INDEX($DL:$DL,$GP289+40),"")</f>
      </c>
      <c r="GP289">
        <f>IFERROR(MATCH($DJ289,$DK$2:$DK$148,0)+1,0)</f>
      </c>
      <c r="GQ289">
        <f>IFERROR(INDEX($DM$2:$DM$148,MATCH($DJ289,$DK$2:$DK$148,0)),0)</f>
      </c>
      <c r="GR289">
        <f>IFERROR(MATCH($L289,$DN$289:$FA$289,0),0)</f>
      </c>
      <c r="GS289">
        <f>IF($GR289&gt;0,INDEX($FB$289:$GO$289,$GR289),"")</f>
      </c>
      <c r="GT289" t="s">
        <v>102</v>
      </c>
      <c r="GV289">
        <f>IF($JE289&gt;=1,INDEX($GT:$GT,$JD289+1),"")</f>
      </c>
      <c r="GW289">
        <f>IF($JE289&gt;=2,INDEX($GT:$GT,$JD289+2),"")</f>
      </c>
      <c r="GX289">
        <f>IF($JE289&gt;=3,INDEX($GT:$GT,$JD289+3),"")</f>
      </c>
      <c r="GY289">
        <f>IF($JE289&gt;=4,INDEX($GT:$GT,$JD289+4),"")</f>
      </c>
      <c r="GZ289">
        <f>IF($JE289&gt;=5,INDEX($GT:$GT,$JD289+5),"")</f>
      </c>
      <c r="HA289">
        <f>IF($JE289&gt;=6,INDEX($GT:$GT,$JD289+6),"")</f>
      </c>
      <c r="HB289">
        <f>IF($JE289&gt;=7,INDEX($GT:$GT,$JD289+7),"")</f>
      </c>
      <c r="HC289">
        <f>IF($JE289&gt;=8,INDEX($GT:$GT,$JD289+8),"")</f>
      </c>
      <c r="HD289">
        <f>IF($JE289&gt;=9,INDEX($GT:$GT,$JD289+9),"")</f>
      </c>
      <c r="HE289">
        <f>IF($JE289&gt;=10,INDEX($GT:$GT,$JD289+10),"")</f>
      </c>
      <c r="HF289">
        <f>IF($JE289&gt;=11,INDEX($GT:$GT,$JD289+11),"")</f>
      </c>
      <c r="HG289">
        <f>IF($JE289&gt;=12,INDEX($GT:$GT,$JD289+12),"")</f>
      </c>
      <c r="HH289">
        <f>IF($JE289&gt;=13,INDEX($GT:$GT,$JD289+13),"")</f>
      </c>
      <c r="HI289">
        <f>IF($JE289&gt;=14,INDEX($GT:$GT,$JD289+14),"")</f>
      </c>
      <c r="HJ289">
        <f>IF($JE289&gt;=15,INDEX($GT:$GT,$JD289+15),"")</f>
      </c>
      <c r="HK289">
        <f>IF($JE289&gt;=16,INDEX($GT:$GT,$JD289+16),"")</f>
      </c>
      <c r="HL289">
        <f>IF($JE289&gt;=17,INDEX($GT:$GT,$JD289+17),"")</f>
      </c>
      <c r="HM289">
        <f>IF($JE289&gt;=18,INDEX($GT:$GT,$JD289+18),"")</f>
      </c>
      <c r="HN289">
        <f>IF($JE289&gt;=19,INDEX($GT:$GT,$JD289+19),"")</f>
      </c>
      <c r="HO289">
        <f>IF($JE289&gt;=20,INDEX($GT:$GT,$JD289+20),"")</f>
      </c>
      <c r="HP289">
        <f>IF($JE289&gt;=21,INDEX($GT:$GT,$JD289+21),"")</f>
      </c>
      <c r="HQ289">
        <f>IF($JE289&gt;=22,INDEX($GT:$GT,$JD289+22),"")</f>
      </c>
      <c r="HR289">
        <f>IF($JE289&gt;=23,INDEX($GT:$GT,$JD289+23),"")</f>
      </c>
      <c r="HS289">
        <f>IF($JE289&gt;=24,INDEX($GT:$GT,$JD289+24),"")</f>
      </c>
      <c r="HT289">
        <f>IF($JE289&gt;=25,INDEX($GT:$GT,$JD289+25),"")</f>
      </c>
      <c r="HU289">
        <f>IF($JE289&gt;=26,INDEX($GT:$GT,$JD289+26),"")</f>
      </c>
      <c r="HV289">
        <f>IF($JE289&gt;=27,INDEX($GT:$GT,$JD289+27),"")</f>
      </c>
      <c r="HW289">
        <f>IF($JE289&gt;=28,INDEX($GT:$GT,$JD289+28),"")</f>
      </c>
      <c r="HX289">
        <f>IF($JE289&gt;=29,INDEX($GT:$GT,$JD289+29),"")</f>
      </c>
      <c r="HY289">
        <f>IF($JE289&gt;=30,INDEX($GT:$GT,$JD289+30),"")</f>
      </c>
      <c r="HZ289">
        <f>IF($JE289&gt;=31,INDEX($GT:$GT,$JD289+31),"")</f>
      </c>
      <c r="IA289">
        <f>IF($JE289&gt;=32,INDEX($GT:$GT,$JD289+32),"")</f>
      </c>
      <c r="IB289">
        <f>IF($JE289&gt;=33,INDEX($GT:$GT,$JD289+33),"")</f>
      </c>
      <c r="IC289">
        <f>IF($JE289&gt;=34,INDEX($GT:$GT,$JD289+34),"")</f>
      </c>
      <c r="ID289">
        <f>IF($JE289&gt;=35,INDEX($GT:$GT,$JD289+35),"")</f>
      </c>
      <c r="IE289">
        <f>IF($JE289&gt;=36,INDEX($GT:$GT,$JD289+36),"")</f>
      </c>
      <c r="IF289">
        <f>IF($JE289&gt;=37,INDEX($GT:$GT,$JD289+37),"")</f>
      </c>
      <c r="IG289">
        <f>IF($JE289&gt;=38,INDEX($GT:$GT,$JD289+38),"")</f>
      </c>
      <c r="IH289">
        <f>IF($JE289&gt;=39,INDEX($GT:$GT,$JD289+39),"")</f>
      </c>
      <c r="II289">
        <f>IF($JE289&gt;=40,INDEX($GT:$GT,$JD289+40),"")</f>
      </c>
      <c r="IJ289">
        <f>IF($JE289&gt;=41,INDEX($GT:$GT,$JD289+41),"")</f>
      </c>
      <c r="IK289">
        <f>IF($JE289&gt;=42,INDEX($GT:$GT,$JD289+42),"")</f>
      </c>
      <c r="IL289">
        <f>IF($JE289&gt;=43,INDEX($GT:$GT,$JD289+43),"")</f>
      </c>
      <c r="IM289">
        <f>IF($JE289&gt;=44,INDEX($GT:$GT,$JD289+44),"")</f>
      </c>
      <c r="IN289">
        <f>IF($JE289&gt;=45,INDEX($GT:$GT,$JD289+45),"")</f>
      </c>
      <c r="IO289">
        <f>IF($JE289&gt;=46,INDEX($GT:$GT,$JD289+46),"")</f>
      </c>
      <c r="IP289">
        <f>IF($JE289&gt;=47,INDEX($GT:$GT,$JD289+47),"")</f>
      </c>
      <c r="IQ289">
        <f>IF($JE289&gt;=48,INDEX($GT:$GT,$JD289+48),"")</f>
      </c>
      <c r="IR289">
        <f>IF($JE289&gt;=49,INDEX($GT:$GT,$JD289+49),"")</f>
      </c>
      <c r="IS289">
        <f>IF($JE289&gt;=50,INDEX($GT:$GT,$JD289+50),"")</f>
      </c>
      <c r="IT289">
        <f>IF($JE289&gt;=51,INDEX($GT:$GT,$JD289+51),"")</f>
      </c>
      <c r="IU289">
        <f>IF($JE289&gt;=52,INDEX($GT:$GT,$JD289+52),"")</f>
      </c>
      <c r="IV289">
        <f>IF($JE289&gt;=53,INDEX($GT:$GT,$JD289+53),"")</f>
      </c>
      <c r="IW289">
        <f>IF($JE289&gt;=54,INDEX($GT:$GT,$JD289+54),"")</f>
      </c>
      <c r="IX289">
        <f>IF($JE289&gt;=55,INDEX($GT:$GT,$JD289+55),"")</f>
      </c>
      <c r="IY289">
        <f>IF($JE289&gt;=56,INDEX($GT:$GT,$JD289+56),"")</f>
      </c>
      <c r="IZ289">
        <f>IF($JE289&gt;=57,INDEX($GT:$GT,$JD289+57),"")</f>
      </c>
      <c r="JA289">
        <f>IF($JE289&gt;=58,INDEX($GT:$GT,$JD289+58),"")</f>
      </c>
      <c r="JB289">
        <f>IF($JE289&gt;=59,INDEX($GT:$GT,$JD289+59),"")</f>
      </c>
      <c r="JC289">
        <f>IF($JE289&gt;=60,INDEX($GT:$GT,$JD289+60),"")</f>
      </c>
      <c r="JD289">
        <f>IFERROR(MATCH($GS289,$GT$2:$GT$322,0)+1,0)</f>
      </c>
      <c r="JE289">
        <f>IFERROR(INDEX($GU$2:$GU$322,MATCH($GS289,$GT$2:$GT$322,0)),0)</f>
      </c>
      <c r="JF289" t="s">
        <v>28</v>
      </c>
      <c r="JG289" t="s">
        <v>28</v>
      </c>
    </row>
    <row r="290" spans="1:267" x14ac:dyDescent="0.25">
      <c r="J290" s="1"/>
      <c r="K290" s="1"/>
      <c r="L290" s="1"/>
      <c r="M290" s="1"/>
      <c r="N290" s="1">
        <f>IFERROR(IF(FIND(" - ",$J290)&gt;0,MID($J290,FIND(" - ",$J290)+3,LEN($J290)),""),"")</f>
      </c>
      <c r="P290" s="1"/>
      <c r="S290" t="s">
        <v>28</v>
      </c>
      <c r="U290">
        <f>IF(OR($S290="",$T290=""),"",IFERROR($S290/$T290,0))</f>
      </c>
      <c r="V290">
        <f>IF($S290="","",
IF($K290="","",
IF(ISNUMBER(SEARCH("exempt",LOWER($K290))),0,
$S290*(VALUE(SUBSTITUTE($K290,"%",""))/100))))</f>
      </c>
      <c r="AB290">
        <f>IF($S290="","",
SUM($S290,$V290,$Z290,$W290,$Y290)-
IF($AA290="",0,VALUE($AA290)))</f>
      </c>
      <c r="AJ290" t="s">
        <v>946</v>
      </c>
      <c r="AR290">
        <f>IFERROR(LEFT($J290,FIND(" - ",$J290)-1),$J290)</f>
      </c>
      <c r="AU290">
        <f>IF($CJ290&gt;=1,INDEX($AS:$AS,$CI290+1),"")</f>
      </c>
      <c r="AV290">
        <f>IF($CJ290&gt;=2,INDEX($AS:$AS,$CI290+2),"")</f>
      </c>
      <c r="AW290">
        <f>IF($CJ290&gt;=3,INDEX($AS:$AS,$CI290+3),"")</f>
      </c>
      <c r="AX290">
        <f>IF($CJ290&gt;=4,INDEX($AS:$AS,$CI290+4),"")</f>
      </c>
      <c r="AY290">
        <f>IF($CJ290&gt;=5,INDEX($AS:$AS,$CI290+5),"")</f>
      </c>
      <c r="AZ290">
        <f>IF($CJ290&gt;=6,INDEX($AS:$AS,$CI290+6),"")</f>
      </c>
      <c r="BA290">
        <f>IF($CJ290&gt;=7,INDEX($AS:$AS,$CI290+7),"")</f>
      </c>
      <c r="BB290">
        <f>IF($CJ290&gt;=8,INDEX($AS:$AS,$CI290+8),"")</f>
      </c>
      <c r="BC290">
        <f>IF($CJ290&gt;=9,INDEX($AS:$AS,$CI290+9),"")</f>
      </c>
      <c r="BD290">
        <f>IF($CJ290&gt;=10,INDEX($AS:$AS,$CI290+10),"")</f>
      </c>
      <c r="BE290">
        <f>IF($CJ290&gt;=11,INDEX($AS:$AS,$CI290+11),"")</f>
      </c>
      <c r="BF290">
        <f>IF($CJ290&gt;=12,INDEX($AS:$AS,$CI290+12),"")</f>
      </c>
      <c r="BG290">
        <f>IF($CJ290&gt;=13,INDEX($AS:$AS,$CI290+13),"")</f>
      </c>
      <c r="BH290">
        <f>IF($CJ290&gt;=14,INDEX($AS:$AS,$CI290+14),"")</f>
      </c>
      <c r="BI290">
        <f>IF($CJ290&gt;=15,INDEX($AS:$AS,$CI290+15),"")</f>
      </c>
      <c r="BJ290">
        <f>IF($CJ290&gt;=16,INDEX($AS:$AS,$CI290+16),"")</f>
      </c>
      <c r="BK290">
        <f>IF($CJ290&gt;=17,INDEX($AS:$AS,$CI290+17),"")</f>
      </c>
      <c r="BL290">
        <f>IF($CJ290&gt;=18,INDEX($AS:$AS,$CI290+18),"")</f>
      </c>
      <c r="BM290">
        <f>IF($CJ290&gt;=19,INDEX($AS:$AS,$CI290+19),"")</f>
      </c>
      <c r="BN290">
        <f>IF($CJ290&gt;=20,INDEX($AS:$AS,$CI290+20),"")</f>
      </c>
      <c r="BO290">
        <f>IF($CJ290&gt;=21,INDEX($AS:$AS,$CI290+21),"")</f>
      </c>
      <c r="BP290">
        <f>IF($CJ290&gt;=22,INDEX($AS:$AS,$CI290+22),"")</f>
      </c>
      <c r="BQ290">
        <f>IF($CJ290&gt;=23,INDEX($AS:$AS,$CI290+23),"")</f>
      </c>
      <c r="BR290">
        <f>IF($CJ290&gt;=24,INDEX($AS:$AS,$CI290+24),"")</f>
      </c>
      <c r="BS290">
        <f>IF($CJ290&gt;=25,INDEX($AS:$AS,$CI290+25),"")</f>
      </c>
      <c r="BT290">
        <f>IF($CJ290&gt;=26,INDEX($AS:$AS,$CI290+26),"")</f>
      </c>
      <c r="BU290">
        <f>IF($CJ290&gt;=27,INDEX($AS:$AS,$CI290+27),"")</f>
      </c>
      <c r="BV290">
        <f>IF($CJ290&gt;=28,INDEX($AS:$AS,$CI290+28),"")</f>
      </c>
      <c r="BW290">
        <f>IF($CJ290&gt;=29,INDEX($AS:$AS,$CI290+29),"")</f>
      </c>
      <c r="BX290">
        <f>IF($CJ290&gt;=30,INDEX($AS:$AS,$CI290+30),"")</f>
      </c>
      <c r="BY290">
        <f>IF($CJ290&gt;=31,INDEX($AS:$AS,$CI290+31),"")</f>
      </c>
      <c r="BZ290">
        <f>IF($CJ290&gt;=32,INDEX($AS:$AS,$CI290+32),"")</f>
      </c>
      <c r="CA290">
        <f>IF($CJ290&gt;=33,INDEX($AS:$AS,$CI290+33),"")</f>
      </c>
      <c r="CB290">
        <f>IF($CJ290&gt;=34,INDEX($AS:$AS,$CI290+34),"")</f>
      </c>
      <c r="CC290">
        <f>IF($CJ290&gt;=35,INDEX($AS:$AS,$CI290+35),"")</f>
      </c>
      <c r="CD290">
        <f>IF($CJ290&gt;=36,INDEX($AS:$AS,$CI290+36),"")</f>
      </c>
      <c r="CE290">
        <f>IF($CJ290&gt;=37,INDEX($AS:$AS,$CI290+37),"")</f>
      </c>
      <c r="CF290">
        <f>IF($CJ290&gt;=38,INDEX($AS:$AS,$CI290+38),"")</f>
      </c>
      <c r="CG290">
        <f>IF($CJ290&gt;=39,INDEX($AS:$AS,$CI290+39),"")</f>
      </c>
      <c r="CH290">
        <f>IF($CJ290&gt;=40,INDEX($AS:$AS,$CI290+40),"")</f>
      </c>
      <c r="CI290">
        <f>IFERROR(MATCH($AR290,$AS$2:$AS$133,0)+1,0)</f>
      </c>
      <c r="CJ290">
        <f>IFERROR(INDEX($AT$2:$AT$133,MATCH($AR290,$AS$2:$AS$133,0)),0)</f>
      </c>
      <c r="CK290">
        <f>IFERROR(LEFT($O290,FIND(" - ",$O290)-1),$O290)</f>
      </c>
      <c r="CL290" t="s">
        <v>239</v>
      </c>
      <c r="CN290">
        <f>IF($DI290&gt;=1,INDEX($CL:$CL,$DH290+1),"")</f>
      </c>
      <c r="CO290">
        <f>IF($DI290&gt;=2,INDEX($CL:$CL,$DH290+2),"")</f>
      </c>
      <c r="CP290">
        <f>IF($DI290&gt;=3,INDEX($CL:$CL,$DH290+3),"")</f>
      </c>
      <c r="CQ290">
        <f>IF($DI290&gt;=4,INDEX($CL:$CL,$DH290+4),"")</f>
      </c>
      <c r="CR290">
        <f>IF($DI290&gt;=5,INDEX($CL:$CL,$DH290+5),"")</f>
      </c>
      <c r="CS290">
        <f>IF($DI290&gt;=6,INDEX($CL:$CL,$DH290+6),"")</f>
      </c>
      <c r="CT290">
        <f>IF($DI290&gt;=7,INDEX($CL:$CL,$DH290+7),"")</f>
      </c>
      <c r="CU290">
        <f>IF($DI290&gt;=8,INDEX($CL:$CL,$DH290+8),"")</f>
      </c>
      <c r="CV290">
        <f>IF($DI290&gt;=9,INDEX($CL:$CL,$DH290+9),"")</f>
      </c>
      <c r="CW290">
        <f>IF($DI290&gt;=10,INDEX($CL:$CL,$DH290+10),"")</f>
      </c>
      <c r="CX290">
        <f>IF($DI290&gt;=11,INDEX($CL:$CL,$DH290+11),"")</f>
      </c>
      <c r="CY290">
        <f>IF($DI290&gt;=12,INDEX($CL:$CL,$DH290+12),"")</f>
      </c>
      <c r="CZ290">
        <f>IF($DI290&gt;=13,INDEX($CL:$CL,$DH290+13),"")</f>
      </c>
      <c r="DA290">
        <f>IF($DI290&gt;=14,INDEX($CL:$CL,$DH290+14),"")</f>
      </c>
      <c r="DB290">
        <f>IF($DI290&gt;=15,INDEX($CL:$CL,$DH290+15),"")</f>
      </c>
      <c r="DC290">
        <f>IF($DI290&gt;=16,INDEX($CL:$CL,$DH290+16),"")</f>
      </c>
      <c r="DD290">
        <f>IF($DI290&gt;=17,INDEX($CL:$CL,$DH290+17),"")</f>
      </c>
      <c r="DE290">
        <f>IF($DI290&gt;=18,INDEX($CL:$CL,$DH290+18),"")</f>
      </c>
      <c r="DF290">
        <f>IF($DI290&gt;=19,INDEX($CL:$CL,$DH290+19),"")</f>
      </c>
      <c r="DG290">
        <f>IF($DI290&gt;=20,INDEX($CL:$CL,$DH290+20),"")</f>
      </c>
      <c r="DH290">
        <f>IFERROR(MATCH($CK290,$CL$2:$CL$1558,0)+1,0)</f>
      </c>
      <c r="DI290">
        <f>IFERROR(INDEX($CM$2:$CM$1558,MATCH($CK290,$CL$2:$CL$1558,0)),0)</f>
      </c>
      <c r="DJ290">
        <f>IFERROR(INDEX($AQ:$AQ,MATCH($K290,$AP:$AP,0))&amp;"","")</f>
      </c>
      <c r="DN290">
        <f>IF($GQ290&gt;=1,INDEX($DK:$DK,$GP290+1),"")</f>
      </c>
      <c r="DO290">
        <f>IF($GQ290&gt;=2,INDEX($DK:$DK,$GP290+2),"")</f>
      </c>
      <c r="DP290">
        <f>IF($GQ290&gt;=3,INDEX($DK:$DK,$GP290+3),"")</f>
      </c>
      <c r="DQ290">
        <f>IF($GQ290&gt;=4,INDEX($DK:$DK,$GP290+4),"")</f>
      </c>
      <c r="DR290">
        <f>IF($GQ290&gt;=5,INDEX($DK:$DK,$GP290+5),"")</f>
      </c>
      <c r="DS290">
        <f>IF($GQ290&gt;=6,INDEX($DK:$DK,$GP290+6),"")</f>
      </c>
      <c r="DT290">
        <f>IF($GQ290&gt;=7,INDEX($DK:$DK,$GP290+7),"")</f>
      </c>
      <c r="DU290">
        <f>IF($GQ290&gt;=8,INDEX($DK:$DK,$GP290+8),"")</f>
      </c>
      <c r="DV290">
        <f>IF($GQ290&gt;=9,INDEX($DK:$DK,$GP290+9),"")</f>
      </c>
      <c r="DW290">
        <f>IF($GQ290&gt;=10,INDEX($DK:$DK,$GP290+10),"")</f>
      </c>
      <c r="DX290">
        <f>IF($GQ290&gt;=11,INDEX($DK:$DK,$GP290+11),"")</f>
      </c>
      <c r="DY290">
        <f>IF($GQ290&gt;=12,INDEX($DK:$DK,$GP290+12),"")</f>
      </c>
      <c r="DZ290">
        <f>IF($GQ290&gt;=13,INDEX($DK:$DK,$GP290+13),"")</f>
      </c>
      <c r="EA290">
        <f>IF($GQ290&gt;=14,INDEX($DK:$DK,$GP290+14),"")</f>
      </c>
      <c r="EB290">
        <f>IF($GQ290&gt;=15,INDEX($DK:$DK,$GP290+15),"")</f>
      </c>
      <c r="EC290">
        <f>IF($GQ290&gt;=16,INDEX($DK:$DK,$GP290+16),"")</f>
      </c>
      <c r="ED290">
        <f>IF($GQ290&gt;=17,INDEX($DK:$DK,$GP290+17),"")</f>
      </c>
      <c r="EE290">
        <f>IF($GQ290&gt;=18,INDEX($DK:$DK,$GP290+18),"")</f>
      </c>
      <c r="EF290">
        <f>IF($GQ290&gt;=19,INDEX($DK:$DK,$GP290+19),"")</f>
      </c>
      <c r="EG290">
        <f>IF($GQ290&gt;=20,INDEX($DK:$DK,$GP290+20),"")</f>
      </c>
      <c r="EH290">
        <f>IF($GQ290&gt;=21,INDEX($DK:$DK,$GP290+21),"")</f>
      </c>
      <c r="EI290">
        <f>IF($GQ290&gt;=22,INDEX($DK:$DK,$GP290+22),"")</f>
      </c>
      <c r="EJ290">
        <f>IF($GQ290&gt;=23,INDEX($DK:$DK,$GP290+23),"")</f>
      </c>
      <c r="EK290">
        <f>IF($GQ290&gt;=24,INDEX($DK:$DK,$GP290+24),"")</f>
      </c>
      <c r="EL290">
        <f>IF($GQ290&gt;=25,INDEX($DK:$DK,$GP290+25),"")</f>
      </c>
      <c r="EM290">
        <f>IF($GQ290&gt;=26,INDEX($DK:$DK,$GP290+26),"")</f>
      </c>
      <c r="EN290">
        <f>IF($GQ290&gt;=27,INDEX($DK:$DK,$GP290+27),"")</f>
      </c>
      <c r="EO290">
        <f>IF($GQ290&gt;=28,INDEX($DK:$DK,$GP290+28),"")</f>
      </c>
      <c r="EP290">
        <f>IF($GQ290&gt;=29,INDEX($DK:$DK,$GP290+29),"")</f>
      </c>
      <c r="EQ290">
        <f>IF($GQ290&gt;=30,INDEX($DK:$DK,$GP290+30),"")</f>
      </c>
      <c r="ER290">
        <f>IF($GQ290&gt;=31,INDEX($DK:$DK,$GP290+31),"")</f>
      </c>
      <c r="ES290">
        <f>IF($GQ290&gt;=32,INDEX($DK:$DK,$GP290+32),"")</f>
      </c>
      <c r="ET290">
        <f>IF($GQ290&gt;=33,INDEX($DK:$DK,$GP290+33),"")</f>
      </c>
      <c r="EU290">
        <f>IF($GQ290&gt;=34,INDEX($DK:$DK,$GP290+34),"")</f>
      </c>
      <c r="EV290">
        <f>IF($GQ290&gt;=35,INDEX($DK:$DK,$GP290+35),"")</f>
      </c>
      <c r="EW290">
        <f>IF($GQ290&gt;=36,INDEX($DK:$DK,$GP290+36),"")</f>
      </c>
      <c r="EX290">
        <f>IF($GQ290&gt;=37,INDEX($DK:$DK,$GP290+37),"")</f>
      </c>
      <c r="EY290">
        <f>IF($GQ290&gt;=38,INDEX($DK:$DK,$GP290+38),"")</f>
      </c>
      <c r="EZ290">
        <f>IF($GQ290&gt;=39,INDEX($DK:$DK,$GP290+39),"")</f>
      </c>
      <c r="FA290">
        <f>IF($GQ290&gt;=40,INDEX($DK:$DK,$GP290+40),"")</f>
      </c>
      <c r="FB290">
        <f>IF($GQ290&gt;=1,INDEX($DL:$DL,$GP290+1),"")</f>
      </c>
      <c r="FC290">
        <f>IF($GQ290&gt;=2,INDEX($DL:$DL,$GP290+2),"")</f>
      </c>
      <c r="FD290">
        <f>IF($GQ290&gt;=3,INDEX($DL:$DL,$GP290+3),"")</f>
      </c>
      <c r="FE290">
        <f>IF($GQ290&gt;=4,INDEX($DL:$DL,$GP290+4),"")</f>
      </c>
      <c r="FF290">
        <f>IF($GQ290&gt;=5,INDEX($DL:$DL,$GP290+5),"")</f>
      </c>
      <c r="FG290">
        <f>IF($GQ290&gt;=6,INDEX($DL:$DL,$GP290+6),"")</f>
      </c>
      <c r="FH290">
        <f>IF($GQ290&gt;=7,INDEX($DL:$DL,$GP290+7),"")</f>
      </c>
      <c r="FI290">
        <f>IF($GQ290&gt;=8,INDEX($DL:$DL,$GP290+8),"")</f>
      </c>
      <c r="FJ290">
        <f>IF($GQ290&gt;=9,INDEX($DL:$DL,$GP290+9),"")</f>
      </c>
      <c r="FK290">
        <f>IF($GQ290&gt;=10,INDEX($DL:$DL,$GP290+10),"")</f>
      </c>
      <c r="FL290">
        <f>IF($GQ290&gt;=11,INDEX($DL:$DL,$GP290+11),"")</f>
      </c>
      <c r="FM290">
        <f>IF($GQ290&gt;=12,INDEX($DL:$DL,$GP290+12),"")</f>
      </c>
      <c r="FN290">
        <f>IF($GQ290&gt;=13,INDEX($DL:$DL,$GP290+13),"")</f>
      </c>
      <c r="FO290">
        <f>IF($GQ290&gt;=14,INDEX($DL:$DL,$GP290+14),"")</f>
      </c>
      <c r="FP290">
        <f>IF($GQ290&gt;=15,INDEX($DL:$DL,$GP290+15),"")</f>
      </c>
      <c r="FQ290">
        <f>IF($GQ290&gt;=16,INDEX($DL:$DL,$GP290+16),"")</f>
      </c>
      <c r="FR290">
        <f>IF($GQ290&gt;=17,INDEX($DL:$DL,$GP290+17),"")</f>
      </c>
      <c r="FS290">
        <f>IF($GQ290&gt;=18,INDEX($DL:$DL,$GP290+18),"")</f>
      </c>
      <c r="FT290">
        <f>IF($GQ290&gt;=19,INDEX($DL:$DL,$GP290+19),"")</f>
      </c>
      <c r="FU290">
        <f>IF($GQ290&gt;=20,INDEX($DL:$DL,$GP290+20),"")</f>
      </c>
      <c r="FV290">
        <f>IF($GQ290&gt;=21,INDEX($DL:$DL,$GP290+21),"")</f>
      </c>
      <c r="FW290">
        <f>IF($GQ290&gt;=22,INDEX($DL:$DL,$GP290+22),"")</f>
      </c>
      <c r="FX290">
        <f>IF($GQ290&gt;=23,INDEX($DL:$DL,$GP290+23),"")</f>
      </c>
      <c r="FY290">
        <f>IF($GQ290&gt;=24,INDEX($DL:$DL,$GP290+24),"")</f>
      </c>
      <c r="FZ290">
        <f>IF($GQ290&gt;=25,INDEX($DL:$DL,$GP290+25),"")</f>
      </c>
      <c r="GA290">
        <f>IF($GQ290&gt;=26,INDEX($DL:$DL,$GP290+26),"")</f>
      </c>
      <c r="GB290">
        <f>IF($GQ290&gt;=27,INDEX($DL:$DL,$GP290+27),"")</f>
      </c>
      <c r="GC290">
        <f>IF($GQ290&gt;=28,INDEX($DL:$DL,$GP290+28),"")</f>
      </c>
      <c r="GD290">
        <f>IF($GQ290&gt;=29,INDEX($DL:$DL,$GP290+29),"")</f>
      </c>
      <c r="GE290">
        <f>IF($GQ290&gt;=30,INDEX($DL:$DL,$GP290+30),"")</f>
      </c>
      <c r="GF290">
        <f>IF($GQ290&gt;=31,INDEX($DL:$DL,$GP290+31),"")</f>
      </c>
      <c r="GG290">
        <f>IF($GQ290&gt;=32,INDEX($DL:$DL,$GP290+32),"")</f>
      </c>
      <c r="GH290">
        <f>IF($GQ290&gt;=33,INDEX($DL:$DL,$GP290+33),"")</f>
      </c>
      <c r="GI290">
        <f>IF($GQ290&gt;=34,INDEX($DL:$DL,$GP290+34),"")</f>
      </c>
      <c r="GJ290">
        <f>IF($GQ290&gt;=35,INDEX($DL:$DL,$GP290+35),"")</f>
      </c>
      <c r="GK290">
        <f>IF($GQ290&gt;=36,INDEX($DL:$DL,$GP290+36),"")</f>
      </c>
      <c r="GL290">
        <f>IF($GQ290&gt;=37,INDEX($DL:$DL,$GP290+37),"")</f>
      </c>
      <c r="GM290">
        <f>IF($GQ290&gt;=38,INDEX($DL:$DL,$GP290+38),"")</f>
      </c>
      <c r="GN290">
        <f>IF($GQ290&gt;=39,INDEX($DL:$DL,$GP290+39),"")</f>
      </c>
      <c r="GO290">
        <f>IF($GQ290&gt;=40,INDEX($DL:$DL,$GP290+40),"")</f>
      </c>
      <c r="GP290">
        <f>IFERROR(MATCH($DJ290,$DK$2:$DK$148,0)+1,0)</f>
      </c>
      <c r="GQ290">
        <f>IFERROR(INDEX($DM$2:$DM$148,MATCH($DJ290,$DK$2:$DK$148,0)),0)</f>
      </c>
      <c r="GR290">
        <f>IFERROR(MATCH($L290,$DN$290:$FA$290,0),0)</f>
      </c>
      <c r="GS290">
        <f>IF($GR290&gt;0,INDEX($FB$290:$GO$290,$GR290),"")</f>
      </c>
      <c r="GT290" t="s">
        <v>655</v>
      </c>
      <c r="GU290">
        <v>1</v>
      </c>
      <c r="GV290">
        <f>IF($JE290&gt;=1,INDEX($GT:$GT,$JD290+1),"")</f>
      </c>
      <c r="GW290">
        <f>IF($JE290&gt;=2,INDEX($GT:$GT,$JD290+2),"")</f>
      </c>
      <c r="GX290">
        <f>IF($JE290&gt;=3,INDEX($GT:$GT,$JD290+3),"")</f>
      </c>
      <c r="GY290">
        <f>IF($JE290&gt;=4,INDEX($GT:$GT,$JD290+4),"")</f>
      </c>
      <c r="GZ290">
        <f>IF($JE290&gt;=5,INDEX($GT:$GT,$JD290+5),"")</f>
      </c>
      <c r="HA290">
        <f>IF($JE290&gt;=6,INDEX($GT:$GT,$JD290+6),"")</f>
      </c>
      <c r="HB290">
        <f>IF($JE290&gt;=7,INDEX($GT:$GT,$JD290+7),"")</f>
      </c>
      <c r="HC290">
        <f>IF($JE290&gt;=8,INDEX($GT:$GT,$JD290+8),"")</f>
      </c>
      <c r="HD290">
        <f>IF($JE290&gt;=9,INDEX($GT:$GT,$JD290+9),"")</f>
      </c>
      <c r="HE290">
        <f>IF($JE290&gt;=10,INDEX($GT:$GT,$JD290+10),"")</f>
      </c>
      <c r="HF290">
        <f>IF($JE290&gt;=11,INDEX($GT:$GT,$JD290+11),"")</f>
      </c>
      <c r="HG290">
        <f>IF($JE290&gt;=12,INDEX($GT:$GT,$JD290+12),"")</f>
      </c>
      <c r="HH290">
        <f>IF($JE290&gt;=13,INDEX($GT:$GT,$JD290+13),"")</f>
      </c>
      <c r="HI290">
        <f>IF($JE290&gt;=14,INDEX($GT:$GT,$JD290+14),"")</f>
      </c>
      <c r="HJ290">
        <f>IF($JE290&gt;=15,INDEX($GT:$GT,$JD290+15),"")</f>
      </c>
      <c r="HK290">
        <f>IF($JE290&gt;=16,INDEX($GT:$GT,$JD290+16),"")</f>
      </c>
      <c r="HL290">
        <f>IF($JE290&gt;=17,INDEX($GT:$GT,$JD290+17),"")</f>
      </c>
      <c r="HM290">
        <f>IF($JE290&gt;=18,INDEX($GT:$GT,$JD290+18),"")</f>
      </c>
      <c r="HN290">
        <f>IF($JE290&gt;=19,INDEX($GT:$GT,$JD290+19),"")</f>
      </c>
      <c r="HO290">
        <f>IF($JE290&gt;=20,INDEX($GT:$GT,$JD290+20),"")</f>
      </c>
      <c r="HP290">
        <f>IF($JE290&gt;=21,INDEX($GT:$GT,$JD290+21),"")</f>
      </c>
      <c r="HQ290">
        <f>IF($JE290&gt;=22,INDEX($GT:$GT,$JD290+22),"")</f>
      </c>
      <c r="HR290">
        <f>IF($JE290&gt;=23,INDEX($GT:$GT,$JD290+23),"")</f>
      </c>
      <c r="HS290">
        <f>IF($JE290&gt;=24,INDEX($GT:$GT,$JD290+24),"")</f>
      </c>
      <c r="HT290">
        <f>IF($JE290&gt;=25,INDEX($GT:$GT,$JD290+25),"")</f>
      </c>
      <c r="HU290">
        <f>IF($JE290&gt;=26,INDEX($GT:$GT,$JD290+26),"")</f>
      </c>
      <c r="HV290">
        <f>IF($JE290&gt;=27,INDEX($GT:$GT,$JD290+27),"")</f>
      </c>
      <c r="HW290">
        <f>IF($JE290&gt;=28,INDEX($GT:$GT,$JD290+28),"")</f>
      </c>
      <c r="HX290">
        <f>IF($JE290&gt;=29,INDEX($GT:$GT,$JD290+29),"")</f>
      </c>
      <c r="HY290">
        <f>IF($JE290&gt;=30,INDEX($GT:$GT,$JD290+30),"")</f>
      </c>
      <c r="HZ290">
        <f>IF($JE290&gt;=31,INDEX($GT:$GT,$JD290+31),"")</f>
      </c>
      <c r="IA290">
        <f>IF($JE290&gt;=32,INDEX($GT:$GT,$JD290+32),"")</f>
      </c>
      <c r="IB290">
        <f>IF($JE290&gt;=33,INDEX($GT:$GT,$JD290+33),"")</f>
      </c>
      <c r="IC290">
        <f>IF($JE290&gt;=34,INDEX($GT:$GT,$JD290+34),"")</f>
      </c>
      <c r="ID290">
        <f>IF($JE290&gt;=35,INDEX($GT:$GT,$JD290+35),"")</f>
      </c>
      <c r="IE290">
        <f>IF($JE290&gt;=36,INDEX($GT:$GT,$JD290+36),"")</f>
      </c>
      <c r="IF290">
        <f>IF($JE290&gt;=37,INDEX($GT:$GT,$JD290+37),"")</f>
      </c>
      <c r="IG290">
        <f>IF($JE290&gt;=38,INDEX($GT:$GT,$JD290+38),"")</f>
      </c>
      <c r="IH290">
        <f>IF($JE290&gt;=39,INDEX($GT:$GT,$JD290+39),"")</f>
      </c>
      <c r="II290">
        <f>IF($JE290&gt;=40,INDEX($GT:$GT,$JD290+40),"")</f>
      </c>
      <c r="IJ290">
        <f>IF($JE290&gt;=41,INDEX($GT:$GT,$JD290+41),"")</f>
      </c>
      <c r="IK290">
        <f>IF($JE290&gt;=42,INDEX($GT:$GT,$JD290+42),"")</f>
      </c>
      <c r="IL290">
        <f>IF($JE290&gt;=43,INDEX($GT:$GT,$JD290+43),"")</f>
      </c>
      <c r="IM290">
        <f>IF($JE290&gt;=44,INDEX($GT:$GT,$JD290+44),"")</f>
      </c>
      <c r="IN290">
        <f>IF($JE290&gt;=45,INDEX($GT:$GT,$JD290+45),"")</f>
      </c>
      <c r="IO290">
        <f>IF($JE290&gt;=46,INDEX($GT:$GT,$JD290+46),"")</f>
      </c>
      <c r="IP290">
        <f>IF($JE290&gt;=47,INDEX($GT:$GT,$JD290+47),"")</f>
      </c>
      <c r="IQ290">
        <f>IF($JE290&gt;=48,INDEX($GT:$GT,$JD290+48),"")</f>
      </c>
      <c r="IR290">
        <f>IF($JE290&gt;=49,INDEX($GT:$GT,$JD290+49),"")</f>
      </c>
      <c r="IS290">
        <f>IF($JE290&gt;=50,INDEX($GT:$GT,$JD290+50),"")</f>
      </c>
      <c r="IT290">
        <f>IF($JE290&gt;=51,INDEX($GT:$GT,$JD290+51),"")</f>
      </c>
      <c r="IU290">
        <f>IF($JE290&gt;=52,INDEX($GT:$GT,$JD290+52),"")</f>
      </c>
      <c r="IV290">
        <f>IF($JE290&gt;=53,INDEX($GT:$GT,$JD290+53),"")</f>
      </c>
      <c r="IW290">
        <f>IF($JE290&gt;=54,INDEX($GT:$GT,$JD290+54),"")</f>
      </c>
      <c r="IX290">
        <f>IF($JE290&gt;=55,INDEX($GT:$GT,$JD290+55),"")</f>
      </c>
      <c r="IY290">
        <f>IF($JE290&gt;=56,INDEX($GT:$GT,$JD290+56),"")</f>
      </c>
      <c r="IZ290">
        <f>IF($JE290&gt;=57,INDEX($GT:$GT,$JD290+57),"")</f>
      </c>
      <c r="JA290">
        <f>IF($JE290&gt;=58,INDEX($GT:$GT,$JD290+58),"")</f>
      </c>
      <c r="JB290">
        <f>IF($JE290&gt;=59,INDEX($GT:$GT,$JD290+59),"")</f>
      </c>
      <c r="JC290">
        <f>IF($JE290&gt;=60,INDEX($GT:$GT,$JD290+60),"")</f>
      </c>
      <c r="JD290">
        <f>IFERROR(MATCH($GS290,$GT$2:$GT$322,0)+1,0)</f>
      </c>
      <c r="JE290">
        <f>IFERROR(INDEX($GU$2:$GU$322,MATCH($GS290,$GT$2:$GT$322,0)),0)</f>
      </c>
      <c r="JF290" t="s">
        <v>28</v>
      </c>
      <c r="JG290" t="s">
        <v>28</v>
      </c>
    </row>
    <row r="291" spans="1:267" x14ac:dyDescent="0.25">
      <c r="J291" s="1"/>
      <c r="K291" s="1"/>
      <c r="L291" s="1"/>
      <c r="M291" s="1"/>
      <c r="N291" s="1">
        <f>IFERROR(IF(FIND(" - ",$J291)&gt;0,MID($J291,FIND(" - ",$J291)+3,LEN($J291)),""),"")</f>
      </c>
      <c r="P291" s="1"/>
      <c r="S291" t="s">
        <v>28</v>
      </c>
      <c r="U291">
        <f>IF(OR($S291="",$T291=""),"",IFERROR($S291/$T291,0))</f>
      </c>
      <c r="V291">
        <f>IF($S291="","",
IF($K291="","",
IF(ISNUMBER(SEARCH("exempt",LOWER($K291))),0,
$S291*(VALUE(SUBSTITUTE($K291,"%",""))/100))))</f>
      </c>
      <c r="AB291">
        <f>IF($S291="","",
SUM($S291,$V291,$Z291,$W291,$Y291)-
IF($AA291="",0,VALUE($AA291)))</f>
      </c>
      <c r="AJ291" t="s">
        <v>947</v>
      </c>
      <c r="AR291">
        <f>IFERROR(LEFT($J291,FIND(" - ",$J291)-1),$J291)</f>
      </c>
      <c r="AU291">
        <f>IF($CJ291&gt;=1,INDEX($AS:$AS,$CI291+1),"")</f>
      </c>
      <c r="AV291">
        <f>IF($CJ291&gt;=2,INDEX($AS:$AS,$CI291+2),"")</f>
      </c>
      <c r="AW291">
        <f>IF($CJ291&gt;=3,INDEX($AS:$AS,$CI291+3),"")</f>
      </c>
      <c r="AX291">
        <f>IF($CJ291&gt;=4,INDEX($AS:$AS,$CI291+4),"")</f>
      </c>
      <c r="AY291">
        <f>IF($CJ291&gt;=5,INDEX($AS:$AS,$CI291+5),"")</f>
      </c>
      <c r="AZ291">
        <f>IF($CJ291&gt;=6,INDEX($AS:$AS,$CI291+6),"")</f>
      </c>
      <c r="BA291">
        <f>IF($CJ291&gt;=7,INDEX($AS:$AS,$CI291+7),"")</f>
      </c>
      <c r="BB291">
        <f>IF($CJ291&gt;=8,INDEX($AS:$AS,$CI291+8),"")</f>
      </c>
      <c r="BC291">
        <f>IF($CJ291&gt;=9,INDEX($AS:$AS,$CI291+9),"")</f>
      </c>
      <c r="BD291">
        <f>IF($CJ291&gt;=10,INDEX($AS:$AS,$CI291+10),"")</f>
      </c>
      <c r="BE291">
        <f>IF($CJ291&gt;=11,INDEX($AS:$AS,$CI291+11),"")</f>
      </c>
      <c r="BF291">
        <f>IF($CJ291&gt;=12,INDEX($AS:$AS,$CI291+12),"")</f>
      </c>
      <c r="BG291">
        <f>IF($CJ291&gt;=13,INDEX($AS:$AS,$CI291+13),"")</f>
      </c>
      <c r="BH291">
        <f>IF($CJ291&gt;=14,INDEX($AS:$AS,$CI291+14),"")</f>
      </c>
      <c r="BI291">
        <f>IF($CJ291&gt;=15,INDEX($AS:$AS,$CI291+15),"")</f>
      </c>
      <c r="BJ291">
        <f>IF($CJ291&gt;=16,INDEX($AS:$AS,$CI291+16),"")</f>
      </c>
      <c r="BK291">
        <f>IF($CJ291&gt;=17,INDEX($AS:$AS,$CI291+17),"")</f>
      </c>
      <c r="BL291">
        <f>IF($CJ291&gt;=18,INDEX($AS:$AS,$CI291+18),"")</f>
      </c>
      <c r="BM291">
        <f>IF($CJ291&gt;=19,INDEX($AS:$AS,$CI291+19),"")</f>
      </c>
      <c r="BN291">
        <f>IF($CJ291&gt;=20,INDEX($AS:$AS,$CI291+20),"")</f>
      </c>
      <c r="BO291">
        <f>IF($CJ291&gt;=21,INDEX($AS:$AS,$CI291+21),"")</f>
      </c>
      <c r="BP291">
        <f>IF($CJ291&gt;=22,INDEX($AS:$AS,$CI291+22),"")</f>
      </c>
      <c r="BQ291">
        <f>IF($CJ291&gt;=23,INDEX($AS:$AS,$CI291+23),"")</f>
      </c>
      <c r="BR291">
        <f>IF($CJ291&gt;=24,INDEX($AS:$AS,$CI291+24),"")</f>
      </c>
      <c r="BS291">
        <f>IF($CJ291&gt;=25,INDEX($AS:$AS,$CI291+25),"")</f>
      </c>
      <c r="BT291">
        <f>IF($CJ291&gt;=26,INDEX($AS:$AS,$CI291+26),"")</f>
      </c>
      <c r="BU291">
        <f>IF($CJ291&gt;=27,INDEX($AS:$AS,$CI291+27),"")</f>
      </c>
      <c r="BV291">
        <f>IF($CJ291&gt;=28,INDEX($AS:$AS,$CI291+28),"")</f>
      </c>
      <c r="BW291">
        <f>IF($CJ291&gt;=29,INDEX($AS:$AS,$CI291+29),"")</f>
      </c>
      <c r="BX291">
        <f>IF($CJ291&gt;=30,INDEX($AS:$AS,$CI291+30),"")</f>
      </c>
      <c r="BY291">
        <f>IF($CJ291&gt;=31,INDEX($AS:$AS,$CI291+31),"")</f>
      </c>
      <c r="BZ291">
        <f>IF($CJ291&gt;=32,INDEX($AS:$AS,$CI291+32),"")</f>
      </c>
      <c r="CA291">
        <f>IF($CJ291&gt;=33,INDEX($AS:$AS,$CI291+33),"")</f>
      </c>
      <c r="CB291">
        <f>IF($CJ291&gt;=34,INDEX($AS:$AS,$CI291+34),"")</f>
      </c>
      <c r="CC291">
        <f>IF($CJ291&gt;=35,INDEX($AS:$AS,$CI291+35),"")</f>
      </c>
      <c r="CD291">
        <f>IF($CJ291&gt;=36,INDEX($AS:$AS,$CI291+36),"")</f>
      </c>
      <c r="CE291">
        <f>IF($CJ291&gt;=37,INDEX($AS:$AS,$CI291+37),"")</f>
      </c>
      <c r="CF291">
        <f>IF($CJ291&gt;=38,INDEX($AS:$AS,$CI291+38),"")</f>
      </c>
      <c r="CG291">
        <f>IF($CJ291&gt;=39,INDEX($AS:$AS,$CI291+39),"")</f>
      </c>
      <c r="CH291">
        <f>IF($CJ291&gt;=40,INDEX($AS:$AS,$CI291+40),"")</f>
      </c>
      <c r="CI291">
        <f>IFERROR(MATCH($AR291,$AS$2:$AS$133,0)+1,0)</f>
      </c>
      <c r="CJ291">
        <f>IFERROR(INDEX($AT$2:$AT$133,MATCH($AR291,$AS$2:$AS$133,0)),0)</f>
      </c>
      <c r="CK291">
        <f>IFERROR(LEFT($O291,FIND(" - ",$O291)-1),$O291)</f>
      </c>
      <c r="CL291" t="s">
        <v>246</v>
      </c>
      <c r="CN291">
        <f>IF($DI291&gt;=1,INDEX($CL:$CL,$DH291+1),"")</f>
      </c>
      <c r="CO291">
        <f>IF($DI291&gt;=2,INDEX($CL:$CL,$DH291+2),"")</f>
      </c>
      <c r="CP291">
        <f>IF($DI291&gt;=3,INDEX($CL:$CL,$DH291+3),"")</f>
      </c>
      <c r="CQ291">
        <f>IF($DI291&gt;=4,INDEX($CL:$CL,$DH291+4),"")</f>
      </c>
      <c r="CR291">
        <f>IF($DI291&gt;=5,INDEX($CL:$CL,$DH291+5),"")</f>
      </c>
      <c r="CS291">
        <f>IF($DI291&gt;=6,INDEX($CL:$CL,$DH291+6),"")</f>
      </c>
      <c r="CT291">
        <f>IF($DI291&gt;=7,INDEX($CL:$CL,$DH291+7),"")</f>
      </c>
      <c r="CU291">
        <f>IF($DI291&gt;=8,INDEX($CL:$CL,$DH291+8),"")</f>
      </c>
      <c r="CV291">
        <f>IF($DI291&gt;=9,INDEX($CL:$CL,$DH291+9),"")</f>
      </c>
      <c r="CW291">
        <f>IF($DI291&gt;=10,INDEX($CL:$CL,$DH291+10),"")</f>
      </c>
      <c r="CX291">
        <f>IF($DI291&gt;=11,INDEX($CL:$CL,$DH291+11),"")</f>
      </c>
      <c r="CY291">
        <f>IF($DI291&gt;=12,INDEX($CL:$CL,$DH291+12),"")</f>
      </c>
      <c r="CZ291">
        <f>IF($DI291&gt;=13,INDEX($CL:$CL,$DH291+13),"")</f>
      </c>
      <c r="DA291">
        <f>IF($DI291&gt;=14,INDEX($CL:$CL,$DH291+14),"")</f>
      </c>
      <c r="DB291">
        <f>IF($DI291&gt;=15,INDEX($CL:$CL,$DH291+15),"")</f>
      </c>
      <c r="DC291">
        <f>IF($DI291&gt;=16,INDEX($CL:$CL,$DH291+16),"")</f>
      </c>
      <c r="DD291">
        <f>IF($DI291&gt;=17,INDEX($CL:$CL,$DH291+17),"")</f>
      </c>
      <c r="DE291">
        <f>IF($DI291&gt;=18,INDEX($CL:$CL,$DH291+18),"")</f>
      </c>
      <c r="DF291">
        <f>IF($DI291&gt;=19,INDEX($CL:$CL,$DH291+19),"")</f>
      </c>
      <c r="DG291">
        <f>IF($DI291&gt;=20,INDEX($CL:$CL,$DH291+20),"")</f>
      </c>
      <c r="DH291">
        <f>IFERROR(MATCH($CK291,$CL$2:$CL$1558,0)+1,0)</f>
      </c>
      <c r="DI291">
        <f>IFERROR(INDEX($CM$2:$CM$1558,MATCH($CK291,$CL$2:$CL$1558,0)),0)</f>
      </c>
      <c r="DJ291">
        <f>IFERROR(INDEX($AQ:$AQ,MATCH($K291,$AP:$AP,0))&amp;"","")</f>
      </c>
      <c r="DN291">
        <f>IF($GQ291&gt;=1,INDEX($DK:$DK,$GP291+1),"")</f>
      </c>
      <c r="DO291">
        <f>IF($GQ291&gt;=2,INDEX($DK:$DK,$GP291+2),"")</f>
      </c>
      <c r="DP291">
        <f>IF($GQ291&gt;=3,INDEX($DK:$DK,$GP291+3),"")</f>
      </c>
      <c r="DQ291">
        <f>IF($GQ291&gt;=4,INDEX($DK:$DK,$GP291+4),"")</f>
      </c>
      <c r="DR291">
        <f>IF($GQ291&gt;=5,INDEX($DK:$DK,$GP291+5),"")</f>
      </c>
      <c r="DS291">
        <f>IF($GQ291&gt;=6,INDEX($DK:$DK,$GP291+6),"")</f>
      </c>
      <c r="DT291">
        <f>IF($GQ291&gt;=7,INDEX($DK:$DK,$GP291+7),"")</f>
      </c>
      <c r="DU291">
        <f>IF($GQ291&gt;=8,INDEX($DK:$DK,$GP291+8),"")</f>
      </c>
      <c r="DV291">
        <f>IF($GQ291&gt;=9,INDEX($DK:$DK,$GP291+9),"")</f>
      </c>
      <c r="DW291">
        <f>IF($GQ291&gt;=10,INDEX($DK:$DK,$GP291+10),"")</f>
      </c>
      <c r="DX291">
        <f>IF($GQ291&gt;=11,INDEX($DK:$DK,$GP291+11),"")</f>
      </c>
      <c r="DY291">
        <f>IF($GQ291&gt;=12,INDEX($DK:$DK,$GP291+12),"")</f>
      </c>
      <c r="DZ291">
        <f>IF($GQ291&gt;=13,INDEX($DK:$DK,$GP291+13),"")</f>
      </c>
      <c r="EA291">
        <f>IF($GQ291&gt;=14,INDEX($DK:$DK,$GP291+14),"")</f>
      </c>
      <c r="EB291">
        <f>IF($GQ291&gt;=15,INDEX($DK:$DK,$GP291+15),"")</f>
      </c>
      <c r="EC291">
        <f>IF($GQ291&gt;=16,INDEX($DK:$DK,$GP291+16),"")</f>
      </c>
      <c r="ED291">
        <f>IF($GQ291&gt;=17,INDEX($DK:$DK,$GP291+17),"")</f>
      </c>
      <c r="EE291">
        <f>IF($GQ291&gt;=18,INDEX($DK:$DK,$GP291+18),"")</f>
      </c>
      <c r="EF291">
        <f>IF($GQ291&gt;=19,INDEX($DK:$DK,$GP291+19),"")</f>
      </c>
      <c r="EG291">
        <f>IF($GQ291&gt;=20,INDEX($DK:$DK,$GP291+20),"")</f>
      </c>
      <c r="EH291">
        <f>IF($GQ291&gt;=21,INDEX($DK:$DK,$GP291+21),"")</f>
      </c>
      <c r="EI291">
        <f>IF($GQ291&gt;=22,INDEX($DK:$DK,$GP291+22),"")</f>
      </c>
      <c r="EJ291">
        <f>IF($GQ291&gt;=23,INDEX($DK:$DK,$GP291+23),"")</f>
      </c>
      <c r="EK291">
        <f>IF($GQ291&gt;=24,INDEX($DK:$DK,$GP291+24),"")</f>
      </c>
      <c r="EL291">
        <f>IF($GQ291&gt;=25,INDEX($DK:$DK,$GP291+25),"")</f>
      </c>
      <c r="EM291">
        <f>IF($GQ291&gt;=26,INDEX($DK:$DK,$GP291+26),"")</f>
      </c>
      <c r="EN291">
        <f>IF($GQ291&gt;=27,INDEX($DK:$DK,$GP291+27),"")</f>
      </c>
      <c r="EO291">
        <f>IF($GQ291&gt;=28,INDEX($DK:$DK,$GP291+28),"")</f>
      </c>
      <c r="EP291">
        <f>IF($GQ291&gt;=29,INDEX($DK:$DK,$GP291+29),"")</f>
      </c>
      <c r="EQ291">
        <f>IF($GQ291&gt;=30,INDEX($DK:$DK,$GP291+30),"")</f>
      </c>
      <c r="ER291">
        <f>IF($GQ291&gt;=31,INDEX($DK:$DK,$GP291+31),"")</f>
      </c>
      <c r="ES291">
        <f>IF($GQ291&gt;=32,INDEX($DK:$DK,$GP291+32),"")</f>
      </c>
      <c r="ET291">
        <f>IF($GQ291&gt;=33,INDEX($DK:$DK,$GP291+33),"")</f>
      </c>
      <c r="EU291">
        <f>IF($GQ291&gt;=34,INDEX($DK:$DK,$GP291+34),"")</f>
      </c>
      <c r="EV291">
        <f>IF($GQ291&gt;=35,INDEX($DK:$DK,$GP291+35),"")</f>
      </c>
      <c r="EW291">
        <f>IF($GQ291&gt;=36,INDEX($DK:$DK,$GP291+36),"")</f>
      </c>
      <c r="EX291">
        <f>IF($GQ291&gt;=37,INDEX($DK:$DK,$GP291+37),"")</f>
      </c>
      <c r="EY291">
        <f>IF($GQ291&gt;=38,INDEX($DK:$DK,$GP291+38),"")</f>
      </c>
      <c r="EZ291">
        <f>IF($GQ291&gt;=39,INDEX($DK:$DK,$GP291+39),"")</f>
      </c>
      <c r="FA291">
        <f>IF($GQ291&gt;=40,INDEX($DK:$DK,$GP291+40),"")</f>
      </c>
      <c r="FB291">
        <f>IF($GQ291&gt;=1,INDEX($DL:$DL,$GP291+1),"")</f>
      </c>
      <c r="FC291">
        <f>IF($GQ291&gt;=2,INDEX($DL:$DL,$GP291+2),"")</f>
      </c>
      <c r="FD291">
        <f>IF($GQ291&gt;=3,INDEX($DL:$DL,$GP291+3),"")</f>
      </c>
      <c r="FE291">
        <f>IF($GQ291&gt;=4,INDEX($DL:$DL,$GP291+4),"")</f>
      </c>
      <c r="FF291">
        <f>IF($GQ291&gt;=5,INDEX($DL:$DL,$GP291+5),"")</f>
      </c>
      <c r="FG291">
        <f>IF($GQ291&gt;=6,INDEX($DL:$DL,$GP291+6),"")</f>
      </c>
      <c r="FH291">
        <f>IF($GQ291&gt;=7,INDEX($DL:$DL,$GP291+7),"")</f>
      </c>
      <c r="FI291">
        <f>IF($GQ291&gt;=8,INDEX($DL:$DL,$GP291+8),"")</f>
      </c>
      <c r="FJ291">
        <f>IF($GQ291&gt;=9,INDEX($DL:$DL,$GP291+9),"")</f>
      </c>
      <c r="FK291">
        <f>IF($GQ291&gt;=10,INDEX($DL:$DL,$GP291+10),"")</f>
      </c>
      <c r="FL291">
        <f>IF($GQ291&gt;=11,INDEX($DL:$DL,$GP291+11),"")</f>
      </c>
      <c r="FM291">
        <f>IF($GQ291&gt;=12,INDEX($DL:$DL,$GP291+12),"")</f>
      </c>
      <c r="FN291">
        <f>IF($GQ291&gt;=13,INDEX($DL:$DL,$GP291+13),"")</f>
      </c>
      <c r="FO291">
        <f>IF($GQ291&gt;=14,INDEX($DL:$DL,$GP291+14),"")</f>
      </c>
      <c r="FP291">
        <f>IF($GQ291&gt;=15,INDEX($DL:$DL,$GP291+15),"")</f>
      </c>
      <c r="FQ291">
        <f>IF($GQ291&gt;=16,INDEX($DL:$DL,$GP291+16),"")</f>
      </c>
      <c r="FR291">
        <f>IF($GQ291&gt;=17,INDEX($DL:$DL,$GP291+17),"")</f>
      </c>
      <c r="FS291">
        <f>IF($GQ291&gt;=18,INDEX($DL:$DL,$GP291+18),"")</f>
      </c>
      <c r="FT291">
        <f>IF($GQ291&gt;=19,INDEX($DL:$DL,$GP291+19),"")</f>
      </c>
      <c r="FU291">
        <f>IF($GQ291&gt;=20,INDEX($DL:$DL,$GP291+20),"")</f>
      </c>
      <c r="FV291">
        <f>IF($GQ291&gt;=21,INDEX($DL:$DL,$GP291+21),"")</f>
      </c>
      <c r="FW291">
        <f>IF($GQ291&gt;=22,INDEX($DL:$DL,$GP291+22),"")</f>
      </c>
      <c r="FX291">
        <f>IF($GQ291&gt;=23,INDEX($DL:$DL,$GP291+23),"")</f>
      </c>
      <c r="FY291">
        <f>IF($GQ291&gt;=24,INDEX($DL:$DL,$GP291+24),"")</f>
      </c>
      <c r="FZ291">
        <f>IF($GQ291&gt;=25,INDEX($DL:$DL,$GP291+25),"")</f>
      </c>
      <c r="GA291">
        <f>IF($GQ291&gt;=26,INDEX($DL:$DL,$GP291+26),"")</f>
      </c>
      <c r="GB291">
        <f>IF($GQ291&gt;=27,INDEX($DL:$DL,$GP291+27),"")</f>
      </c>
      <c r="GC291">
        <f>IF($GQ291&gt;=28,INDEX($DL:$DL,$GP291+28),"")</f>
      </c>
      <c r="GD291">
        <f>IF($GQ291&gt;=29,INDEX($DL:$DL,$GP291+29),"")</f>
      </c>
      <c r="GE291">
        <f>IF($GQ291&gt;=30,INDEX($DL:$DL,$GP291+30),"")</f>
      </c>
      <c r="GF291">
        <f>IF($GQ291&gt;=31,INDEX($DL:$DL,$GP291+31),"")</f>
      </c>
      <c r="GG291">
        <f>IF($GQ291&gt;=32,INDEX($DL:$DL,$GP291+32),"")</f>
      </c>
      <c r="GH291">
        <f>IF($GQ291&gt;=33,INDEX($DL:$DL,$GP291+33),"")</f>
      </c>
      <c r="GI291">
        <f>IF($GQ291&gt;=34,INDEX($DL:$DL,$GP291+34),"")</f>
      </c>
      <c r="GJ291">
        <f>IF($GQ291&gt;=35,INDEX($DL:$DL,$GP291+35),"")</f>
      </c>
      <c r="GK291">
        <f>IF($GQ291&gt;=36,INDEX($DL:$DL,$GP291+36),"")</f>
      </c>
      <c r="GL291">
        <f>IF($GQ291&gt;=37,INDEX($DL:$DL,$GP291+37),"")</f>
      </c>
      <c r="GM291">
        <f>IF($GQ291&gt;=38,INDEX($DL:$DL,$GP291+38),"")</f>
      </c>
      <c r="GN291">
        <f>IF($GQ291&gt;=39,INDEX($DL:$DL,$GP291+39),"")</f>
      </c>
      <c r="GO291">
        <f>IF($GQ291&gt;=40,INDEX($DL:$DL,$GP291+40),"")</f>
      </c>
      <c r="GP291">
        <f>IFERROR(MATCH($DJ291,$DK$2:$DK$148,0)+1,0)</f>
      </c>
      <c r="GQ291">
        <f>IFERROR(INDEX($DM$2:$DM$148,MATCH($DJ291,$DK$2:$DK$148,0)),0)</f>
      </c>
      <c r="GR291">
        <f>IFERROR(MATCH($L291,$DN$291:$FA$291,0),0)</f>
      </c>
      <c r="GS291">
        <f>IF($GR291&gt;0,INDEX($FB$291:$GO$291,$GR291),"")</f>
      </c>
      <c r="GT291" t="s">
        <v>110</v>
      </c>
      <c r="GV291">
        <f>IF($JE291&gt;=1,INDEX($GT:$GT,$JD291+1),"")</f>
      </c>
      <c r="GW291">
        <f>IF($JE291&gt;=2,INDEX($GT:$GT,$JD291+2),"")</f>
      </c>
      <c r="GX291">
        <f>IF($JE291&gt;=3,INDEX($GT:$GT,$JD291+3),"")</f>
      </c>
      <c r="GY291">
        <f>IF($JE291&gt;=4,INDEX($GT:$GT,$JD291+4),"")</f>
      </c>
      <c r="GZ291">
        <f>IF($JE291&gt;=5,INDEX($GT:$GT,$JD291+5),"")</f>
      </c>
      <c r="HA291">
        <f>IF($JE291&gt;=6,INDEX($GT:$GT,$JD291+6),"")</f>
      </c>
      <c r="HB291">
        <f>IF($JE291&gt;=7,INDEX($GT:$GT,$JD291+7),"")</f>
      </c>
      <c r="HC291">
        <f>IF($JE291&gt;=8,INDEX($GT:$GT,$JD291+8),"")</f>
      </c>
      <c r="HD291">
        <f>IF($JE291&gt;=9,INDEX($GT:$GT,$JD291+9),"")</f>
      </c>
      <c r="HE291">
        <f>IF($JE291&gt;=10,INDEX($GT:$GT,$JD291+10),"")</f>
      </c>
      <c r="HF291">
        <f>IF($JE291&gt;=11,INDEX($GT:$GT,$JD291+11),"")</f>
      </c>
      <c r="HG291">
        <f>IF($JE291&gt;=12,INDEX($GT:$GT,$JD291+12),"")</f>
      </c>
      <c r="HH291">
        <f>IF($JE291&gt;=13,INDEX($GT:$GT,$JD291+13),"")</f>
      </c>
      <c r="HI291">
        <f>IF($JE291&gt;=14,INDEX($GT:$GT,$JD291+14),"")</f>
      </c>
      <c r="HJ291">
        <f>IF($JE291&gt;=15,INDEX($GT:$GT,$JD291+15),"")</f>
      </c>
      <c r="HK291">
        <f>IF($JE291&gt;=16,INDEX($GT:$GT,$JD291+16),"")</f>
      </c>
      <c r="HL291">
        <f>IF($JE291&gt;=17,INDEX($GT:$GT,$JD291+17),"")</f>
      </c>
      <c r="HM291">
        <f>IF($JE291&gt;=18,INDEX($GT:$GT,$JD291+18),"")</f>
      </c>
      <c r="HN291">
        <f>IF($JE291&gt;=19,INDEX($GT:$GT,$JD291+19),"")</f>
      </c>
      <c r="HO291">
        <f>IF($JE291&gt;=20,INDEX($GT:$GT,$JD291+20),"")</f>
      </c>
      <c r="HP291">
        <f>IF($JE291&gt;=21,INDEX($GT:$GT,$JD291+21),"")</f>
      </c>
      <c r="HQ291">
        <f>IF($JE291&gt;=22,INDEX($GT:$GT,$JD291+22),"")</f>
      </c>
      <c r="HR291">
        <f>IF($JE291&gt;=23,INDEX($GT:$GT,$JD291+23),"")</f>
      </c>
      <c r="HS291">
        <f>IF($JE291&gt;=24,INDEX($GT:$GT,$JD291+24),"")</f>
      </c>
      <c r="HT291">
        <f>IF($JE291&gt;=25,INDEX($GT:$GT,$JD291+25),"")</f>
      </c>
      <c r="HU291">
        <f>IF($JE291&gt;=26,INDEX($GT:$GT,$JD291+26),"")</f>
      </c>
      <c r="HV291">
        <f>IF($JE291&gt;=27,INDEX($GT:$GT,$JD291+27),"")</f>
      </c>
      <c r="HW291">
        <f>IF($JE291&gt;=28,INDEX($GT:$GT,$JD291+28),"")</f>
      </c>
      <c r="HX291">
        <f>IF($JE291&gt;=29,INDEX($GT:$GT,$JD291+29),"")</f>
      </c>
      <c r="HY291">
        <f>IF($JE291&gt;=30,INDEX($GT:$GT,$JD291+30),"")</f>
      </c>
      <c r="HZ291">
        <f>IF($JE291&gt;=31,INDEX($GT:$GT,$JD291+31),"")</f>
      </c>
      <c r="IA291">
        <f>IF($JE291&gt;=32,INDEX($GT:$GT,$JD291+32),"")</f>
      </c>
      <c r="IB291">
        <f>IF($JE291&gt;=33,INDEX($GT:$GT,$JD291+33),"")</f>
      </c>
      <c r="IC291">
        <f>IF($JE291&gt;=34,INDEX($GT:$GT,$JD291+34),"")</f>
      </c>
      <c r="ID291">
        <f>IF($JE291&gt;=35,INDEX($GT:$GT,$JD291+35),"")</f>
      </c>
      <c r="IE291">
        <f>IF($JE291&gt;=36,INDEX($GT:$GT,$JD291+36),"")</f>
      </c>
      <c r="IF291">
        <f>IF($JE291&gt;=37,INDEX($GT:$GT,$JD291+37),"")</f>
      </c>
      <c r="IG291">
        <f>IF($JE291&gt;=38,INDEX($GT:$GT,$JD291+38),"")</f>
      </c>
      <c r="IH291">
        <f>IF($JE291&gt;=39,INDEX($GT:$GT,$JD291+39),"")</f>
      </c>
      <c r="II291">
        <f>IF($JE291&gt;=40,INDEX($GT:$GT,$JD291+40),"")</f>
      </c>
      <c r="IJ291">
        <f>IF($JE291&gt;=41,INDEX($GT:$GT,$JD291+41),"")</f>
      </c>
      <c r="IK291">
        <f>IF($JE291&gt;=42,INDEX($GT:$GT,$JD291+42),"")</f>
      </c>
      <c r="IL291">
        <f>IF($JE291&gt;=43,INDEX($GT:$GT,$JD291+43),"")</f>
      </c>
      <c r="IM291">
        <f>IF($JE291&gt;=44,INDEX($GT:$GT,$JD291+44),"")</f>
      </c>
      <c r="IN291">
        <f>IF($JE291&gt;=45,INDEX($GT:$GT,$JD291+45),"")</f>
      </c>
      <c r="IO291">
        <f>IF($JE291&gt;=46,INDEX($GT:$GT,$JD291+46),"")</f>
      </c>
      <c r="IP291">
        <f>IF($JE291&gt;=47,INDEX($GT:$GT,$JD291+47),"")</f>
      </c>
      <c r="IQ291">
        <f>IF($JE291&gt;=48,INDEX($GT:$GT,$JD291+48),"")</f>
      </c>
      <c r="IR291">
        <f>IF($JE291&gt;=49,INDEX($GT:$GT,$JD291+49),"")</f>
      </c>
      <c r="IS291">
        <f>IF($JE291&gt;=50,INDEX($GT:$GT,$JD291+50),"")</f>
      </c>
      <c r="IT291">
        <f>IF($JE291&gt;=51,INDEX($GT:$GT,$JD291+51),"")</f>
      </c>
      <c r="IU291">
        <f>IF($JE291&gt;=52,INDEX($GT:$GT,$JD291+52),"")</f>
      </c>
      <c r="IV291">
        <f>IF($JE291&gt;=53,INDEX($GT:$GT,$JD291+53),"")</f>
      </c>
      <c r="IW291">
        <f>IF($JE291&gt;=54,INDEX($GT:$GT,$JD291+54),"")</f>
      </c>
      <c r="IX291">
        <f>IF($JE291&gt;=55,INDEX($GT:$GT,$JD291+55),"")</f>
      </c>
      <c r="IY291">
        <f>IF($JE291&gt;=56,INDEX($GT:$GT,$JD291+56),"")</f>
      </c>
      <c r="IZ291">
        <f>IF($JE291&gt;=57,INDEX($GT:$GT,$JD291+57),"")</f>
      </c>
      <c r="JA291">
        <f>IF($JE291&gt;=58,INDEX($GT:$GT,$JD291+58),"")</f>
      </c>
      <c r="JB291">
        <f>IF($JE291&gt;=59,INDEX($GT:$GT,$JD291+59),"")</f>
      </c>
      <c r="JC291">
        <f>IF($JE291&gt;=60,INDEX($GT:$GT,$JD291+60),"")</f>
      </c>
      <c r="JD291">
        <f>IFERROR(MATCH($GS291,$GT$2:$GT$322,0)+1,0)</f>
      </c>
      <c r="JE291">
        <f>IFERROR(INDEX($GU$2:$GU$322,MATCH($GS291,$GT$2:$GT$322,0)),0)</f>
      </c>
      <c r="JF291" t="s">
        <v>28</v>
      </c>
      <c r="JG291" t="s">
        <v>28</v>
      </c>
    </row>
    <row r="292" spans="1:267" x14ac:dyDescent="0.25">
      <c r="J292" s="1"/>
      <c r="K292" s="1"/>
      <c r="L292" s="1"/>
      <c r="M292" s="1"/>
      <c r="N292" s="1">
        <f>IFERROR(IF(FIND(" - ",$J292)&gt;0,MID($J292,FIND(" - ",$J292)+3,LEN($J292)),""),"")</f>
      </c>
      <c r="P292" s="1"/>
      <c r="S292" t="s">
        <v>28</v>
      </c>
      <c r="U292">
        <f>IF(OR($S292="",$T292=""),"",IFERROR($S292/$T292,0))</f>
      </c>
      <c r="V292">
        <f>IF($S292="","",
IF($K292="","",
IF(ISNUMBER(SEARCH("exempt",LOWER($K292))),0,
$S292*(VALUE(SUBSTITUTE($K292,"%",""))/100))))</f>
      </c>
      <c r="AB292">
        <f>IF($S292="","",
SUM($S292,$V292,$Z292,$W292,$Y292)-
IF($AA292="",0,VALUE($AA292)))</f>
      </c>
      <c r="AJ292" t="s">
        <v>948</v>
      </c>
      <c r="AR292">
        <f>IFERROR(LEFT($J292,FIND(" - ",$J292)-1),$J292)</f>
      </c>
      <c r="AU292">
        <f>IF($CJ292&gt;=1,INDEX($AS:$AS,$CI292+1),"")</f>
      </c>
      <c r="AV292">
        <f>IF($CJ292&gt;=2,INDEX($AS:$AS,$CI292+2),"")</f>
      </c>
      <c r="AW292">
        <f>IF($CJ292&gt;=3,INDEX($AS:$AS,$CI292+3),"")</f>
      </c>
      <c r="AX292">
        <f>IF($CJ292&gt;=4,INDEX($AS:$AS,$CI292+4),"")</f>
      </c>
      <c r="AY292">
        <f>IF($CJ292&gt;=5,INDEX($AS:$AS,$CI292+5),"")</f>
      </c>
      <c r="AZ292">
        <f>IF($CJ292&gt;=6,INDEX($AS:$AS,$CI292+6),"")</f>
      </c>
      <c r="BA292">
        <f>IF($CJ292&gt;=7,INDEX($AS:$AS,$CI292+7),"")</f>
      </c>
      <c r="BB292">
        <f>IF($CJ292&gt;=8,INDEX($AS:$AS,$CI292+8),"")</f>
      </c>
      <c r="BC292">
        <f>IF($CJ292&gt;=9,INDEX($AS:$AS,$CI292+9),"")</f>
      </c>
      <c r="BD292">
        <f>IF($CJ292&gt;=10,INDEX($AS:$AS,$CI292+10),"")</f>
      </c>
      <c r="BE292">
        <f>IF($CJ292&gt;=11,INDEX($AS:$AS,$CI292+11),"")</f>
      </c>
      <c r="BF292">
        <f>IF($CJ292&gt;=12,INDEX($AS:$AS,$CI292+12),"")</f>
      </c>
      <c r="BG292">
        <f>IF($CJ292&gt;=13,INDEX($AS:$AS,$CI292+13),"")</f>
      </c>
      <c r="BH292">
        <f>IF($CJ292&gt;=14,INDEX($AS:$AS,$CI292+14),"")</f>
      </c>
      <c r="BI292">
        <f>IF($CJ292&gt;=15,INDEX($AS:$AS,$CI292+15),"")</f>
      </c>
      <c r="BJ292">
        <f>IF($CJ292&gt;=16,INDEX($AS:$AS,$CI292+16),"")</f>
      </c>
      <c r="BK292">
        <f>IF($CJ292&gt;=17,INDEX($AS:$AS,$CI292+17),"")</f>
      </c>
      <c r="BL292">
        <f>IF($CJ292&gt;=18,INDEX($AS:$AS,$CI292+18),"")</f>
      </c>
      <c r="BM292">
        <f>IF($CJ292&gt;=19,INDEX($AS:$AS,$CI292+19),"")</f>
      </c>
      <c r="BN292">
        <f>IF($CJ292&gt;=20,INDEX($AS:$AS,$CI292+20),"")</f>
      </c>
      <c r="BO292">
        <f>IF($CJ292&gt;=21,INDEX($AS:$AS,$CI292+21),"")</f>
      </c>
      <c r="BP292">
        <f>IF($CJ292&gt;=22,INDEX($AS:$AS,$CI292+22),"")</f>
      </c>
      <c r="BQ292">
        <f>IF($CJ292&gt;=23,INDEX($AS:$AS,$CI292+23),"")</f>
      </c>
      <c r="BR292">
        <f>IF($CJ292&gt;=24,INDEX($AS:$AS,$CI292+24),"")</f>
      </c>
      <c r="BS292">
        <f>IF($CJ292&gt;=25,INDEX($AS:$AS,$CI292+25),"")</f>
      </c>
      <c r="BT292">
        <f>IF($CJ292&gt;=26,INDEX($AS:$AS,$CI292+26),"")</f>
      </c>
      <c r="BU292">
        <f>IF($CJ292&gt;=27,INDEX($AS:$AS,$CI292+27),"")</f>
      </c>
      <c r="BV292">
        <f>IF($CJ292&gt;=28,INDEX($AS:$AS,$CI292+28),"")</f>
      </c>
      <c r="BW292">
        <f>IF($CJ292&gt;=29,INDEX($AS:$AS,$CI292+29),"")</f>
      </c>
      <c r="BX292">
        <f>IF($CJ292&gt;=30,INDEX($AS:$AS,$CI292+30),"")</f>
      </c>
      <c r="BY292">
        <f>IF($CJ292&gt;=31,INDEX($AS:$AS,$CI292+31),"")</f>
      </c>
      <c r="BZ292">
        <f>IF($CJ292&gt;=32,INDEX($AS:$AS,$CI292+32),"")</f>
      </c>
      <c r="CA292">
        <f>IF($CJ292&gt;=33,INDEX($AS:$AS,$CI292+33),"")</f>
      </c>
      <c r="CB292">
        <f>IF($CJ292&gt;=34,INDEX($AS:$AS,$CI292+34),"")</f>
      </c>
      <c r="CC292">
        <f>IF($CJ292&gt;=35,INDEX($AS:$AS,$CI292+35),"")</f>
      </c>
      <c r="CD292">
        <f>IF($CJ292&gt;=36,INDEX($AS:$AS,$CI292+36),"")</f>
      </c>
      <c r="CE292">
        <f>IF($CJ292&gt;=37,INDEX($AS:$AS,$CI292+37),"")</f>
      </c>
      <c r="CF292">
        <f>IF($CJ292&gt;=38,INDEX($AS:$AS,$CI292+38),"")</f>
      </c>
      <c r="CG292">
        <f>IF($CJ292&gt;=39,INDEX($AS:$AS,$CI292+39),"")</f>
      </c>
      <c r="CH292">
        <f>IF($CJ292&gt;=40,INDEX($AS:$AS,$CI292+40),"")</f>
      </c>
      <c r="CI292">
        <f>IFERROR(MATCH($AR292,$AS$2:$AS$133,0)+1,0)</f>
      </c>
      <c r="CJ292">
        <f>IFERROR(INDEX($AT$2:$AT$133,MATCH($AR292,$AS$2:$AS$133,0)),0)</f>
      </c>
      <c r="CK292">
        <f>IFERROR(LEFT($O292,FIND(" - ",$O292)-1),$O292)</f>
      </c>
      <c r="CL292" t="s">
        <v>255</v>
      </c>
      <c r="CN292">
        <f>IF($DI292&gt;=1,INDEX($CL:$CL,$DH292+1),"")</f>
      </c>
      <c r="CO292">
        <f>IF($DI292&gt;=2,INDEX($CL:$CL,$DH292+2),"")</f>
      </c>
      <c r="CP292">
        <f>IF($DI292&gt;=3,INDEX($CL:$CL,$DH292+3),"")</f>
      </c>
      <c r="CQ292">
        <f>IF($DI292&gt;=4,INDEX($CL:$CL,$DH292+4),"")</f>
      </c>
      <c r="CR292">
        <f>IF($DI292&gt;=5,INDEX($CL:$CL,$DH292+5),"")</f>
      </c>
      <c r="CS292">
        <f>IF($DI292&gt;=6,INDEX($CL:$CL,$DH292+6),"")</f>
      </c>
      <c r="CT292">
        <f>IF($DI292&gt;=7,INDEX($CL:$CL,$DH292+7),"")</f>
      </c>
      <c r="CU292">
        <f>IF($DI292&gt;=8,INDEX($CL:$CL,$DH292+8),"")</f>
      </c>
      <c r="CV292">
        <f>IF($DI292&gt;=9,INDEX($CL:$CL,$DH292+9),"")</f>
      </c>
      <c r="CW292">
        <f>IF($DI292&gt;=10,INDEX($CL:$CL,$DH292+10),"")</f>
      </c>
      <c r="CX292">
        <f>IF($DI292&gt;=11,INDEX($CL:$CL,$DH292+11),"")</f>
      </c>
      <c r="CY292">
        <f>IF($DI292&gt;=12,INDEX($CL:$CL,$DH292+12),"")</f>
      </c>
      <c r="CZ292">
        <f>IF($DI292&gt;=13,INDEX($CL:$CL,$DH292+13),"")</f>
      </c>
      <c r="DA292">
        <f>IF($DI292&gt;=14,INDEX($CL:$CL,$DH292+14),"")</f>
      </c>
      <c r="DB292">
        <f>IF($DI292&gt;=15,INDEX($CL:$CL,$DH292+15),"")</f>
      </c>
      <c r="DC292">
        <f>IF($DI292&gt;=16,INDEX($CL:$CL,$DH292+16),"")</f>
      </c>
      <c r="DD292">
        <f>IF($DI292&gt;=17,INDEX($CL:$CL,$DH292+17),"")</f>
      </c>
      <c r="DE292">
        <f>IF($DI292&gt;=18,INDEX($CL:$CL,$DH292+18),"")</f>
      </c>
      <c r="DF292">
        <f>IF($DI292&gt;=19,INDEX($CL:$CL,$DH292+19),"")</f>
      </c>
      <c r="DG292">
        <f>IF($DI292&gt;=20,INDEX($CL:$CL,$DH292+20),"")</f>
      </c>
      <c r="DH292">
        <f>IFERROR(MATCH($CK292,$CL$2:$CL$1558,0)+1,0)</f>
      </c>
      <c r="DI292">
        <f>IFERROR(INDEX($CM$2:$CM$1558,MATCH($CK292,$CL$2:$CL$1558,0)),0)</f>
      </c>
      <c r="DJ292">
        <f>IFERROR(INDEX($AQ:$AQ,MATCH($K292,$AP:$AP,0))&amp;"","")</f>
      </c>
      <c r="DN292">
        <f>IF($GQ292&gt;=1,INDEX($DK:$DK,$GP292+1),"")</f>
      </c>
      <c r="DO292">
        <f>IF($GQ292&gt;=2,INDEX($DK:$DK,$GP292+2),"")</f>
      </c>
      <c r="DP292">
        <f>IF($GQ292&gt;=3,INDEX($DK:$DK,$GP292+3),"")</f>
      </c>
      <c r="DQ292">
        <f>IF($GQ292&gt;=4,INDEX($DK:$DK,$GP292+4),"")</f>
      </c>
      <c r="DR292">
        <f>IF($GQ292&gt;=5,INDEX($DK:$DK,$GP292+5),"")</f>
      </c>
      <c r="DS292">
        <f>IF($GQ292&gt;=6,INDEX($DK:$DK,$GP292+6),"")</f>
      </c>
      <c r="DT292">
        <f>IF($GQ292&gt;=7,INDEX($DK:$DK,$GP292+7),"")</f>
      </c>
      <c r="DU292">
        <f>IF($GQ292&gt;=8,INDEX($DK:$DK,$GP292+8),"")</f>
      </c>
      <c r="DV292">
        <f>IF($GQ292&gt;=9,INDEX($DK:$DK,$GP292+9),"")</f>
      </c>
      <c r="DW292">
        <f>IF($GQ292&gt;=10,INDEX($DK:$DK,$GP292+10),"")</f>
      </c>
      <c r="DX292">
        <f>IF($GQ292&gt;=11,INDEX($DK:$DK,$GP292+11),"")</f>
      </c>
      <c r="DY292">
        <f>IF($GQ292&gt;=12,INDEX($DK:$DK,$GP292+12),"")</f>
      </c>
      <c r="DZ292">
        <f>IF($GQ292&gt;=13,INDEX($DK:$DK,$GP292+13),"")</f>
      </c>
      <c r="EA292">
        <f>IF($GQ292&gt;=14,INDEX($DK:$DK,$GP292+14),"")</f>
      </c>
      <c r="EB292">
        <f>IF($GQ292&gt;=15,INDEX($DK:$DK,$GP292+15),"")</f>
      </c>
      <c r="EC292">
        <f>IF($GQ292&gt;=16,INDEX($DK:$DK,$GP292+16),"")</f>
      </c>
      <c r="ED292">
        <f>IF($GQ292&gt;=17,INDEX($DK:$DK,$GP292+17),"")</f>
      </c>
      <c r="EE292">
        <f>IF($GQ292&gt;=18,INDEX($DK:$DK,$GP292+18),"")</f>
      </c>
      <c r="EF292">
        <f>IF($GQ292&gt;=19,INDEX($DK:$DK,$GP292+19),"")</f>
      </c>
      <c r="EG292">
        <f>IF($GQ292&gt;=20,INDEX($DK:$DK,$GP292+20),"")</f>
      </c>
      <c r="EH292">
        <f>IF($GQ292&gt;=21,INDEX($DK:$DK,$GP292+21),"")</f>
      </c>
      <c r="EI292">
        <f>IF($GQ292&gt;=22,INDEX($DK:$DK,$GP292+22),"")</f>
      </c>
      <c r="EJ292">
        <f>IF($GQ292&gt;=23,INDEX($DK:$DK,$GP292+23),"")</f>
      </c>
      <c r="EK292">
        <f>IF($GQ292&gt;=24,INDEX($DK:$DK,$GP292+24),"")</f>
      </c>
      <c r="EL292">
        <f>IF($GQ292&gt;=25,INDEX($DK:$DK,$GP292+25),"")</f>
      </c>
      <c r="EM292">
        <f>IF($GQ292&gt;=26,INDEX($DK:$DK,$GP292+26),"")</f>
      </c>
      <c r="EN292">
        <f>IF($GQ292&gt;=27,INDEX($DK:$DK,$GP292+27),"")</f>
      </c>
      <c r="EO292">
        <f>IF($GQ292&gt;=28,INDEX($DK:$DK,$GP292+28),"")</f>
      </c>
      <c r="EP292">
        <f>IF($GQ292&gt;=29,INDEX($DK:$DK,$GP292+29),"")</f>
      </c>
      <c r="EQ292">
        <f>IF($GQ292&gt;=30,INDEX($DK:$DK,$GP292+30),"")</f>
      </c>
      <c r="ER292">
        <f>IF($GQ292&gt;=31,INDEX($DK:$DK,$GP292+31),"")</f>
      </c>
      <c r="ES292">
        <f>IF($GQ292&gt;=32,INDEX($DK:$DK,$GP292+32),"")</f>
      </c>
      <c r="ET292">
        <f>IF($GQ292&gt;=33,INDEX($DK:$DK,$GP292+33),"")</f>
      </c>
      <c r="EU292">
        <f>IF($GQ292&gt;=34,INDEX($DK:$DK,$GP292+34),"")</f>
      </c>
      <c r="EV292">
        <f>IF($GQ292&gt;=35,INDEX($DK:$DK,$GP292+35),"")</f>
      </c>
      <c r="EW292">
        <f>IF($GQ292&gt;=36,INDEX($DK:$DK,$GP292+36),"")</f>
      </c>
      <c r="EX292">
        <f>IF($GQ292&gt;=37,INDEX($DK:$DK,$GP292+37),"")</f>
      </c>
      <c r="EY292">
        <f>IF($GQ292&gt;=38,INDEX($DK:$DK,$GP292+38),"")</f>
      </c>
      <c r="EZ292">
        <f>IF($GQ292&gt;=39,INDEX($DK:$DK,$GP292+39),"")</f>
      </c>
      <c r="FA292">
        <f>IF($GQ292&gt;=40,INDEX($DK:$DK,$GP292+40),"")</f>
      </c>
      <c r="FB292">
        <f>IF($GQ292&gt;=1,INDEX($DL:$DL,$GP292+1),"")</f>
      </c>
      <c r="FC292">
        <f>IF($GQ292&gt;=2,INDEX($DL:$DL,$GP292+2),"")</f>
      </c>
      <c r="FD292">
        <f>IF($GQ292&gt;=3,INDEX($DL:$DL,$GP292+3),"")</f>
      </c>
      <c r="FE292">
        <f>IF($GQ292&gt;=4,INDEX($DL:$DL,$GP292+4),"")</f>
      </c>
      <c r="FF292">
        <f>IF($GQ292&gt;=5,INDEX($DL:$DL,$GP292+5),"")</f>
      </c>
      <c r="FG292">
        <f>IF($GQ292&gt;=6,INDEX($DL:$DL,$GP292+6),"")</f>
      </c>
      <c r="FH292">
        <f>IF($GQ292&gt;=7,INDEX($DL:$DL,$GP292+7),"")</f>
      </c>
      <c r="FI292">
        <f>IF($GQ292&gt;=8,INDEX($DL:$DL,$GP292+8),"")</f>
      </c>
      <c r="FJ292">
        <f>IF($GQ292&gt;=9,INDEX($DL:$DL,$GP292+9),"")</f>
      </c>
      <c r="FK292">
        <f>IF($GQ292&gt;=10,INDEX($DL:$DL,$GP292+10),"")</f>
      </c>
      <c r="FL292">
        <f>IF($GQ292&gt;=11,INDEX($DL:$DL,$GP292+11),"")</f>
      </c>
      <c r="FM292">
        <f>IF($GQ292&gt;=12,INDEX($DL:$DL,$GP292+12),"")</f>
      </c>
      <c r="FN292">
        <f>IF($GQ292&gt;=13,INDEX($DL:$DL,$GP292+13),"")</f>
      </c>
      <c r="FO292">
        <f>IF($GQ292&gt;=14,INDEX($DL:$DL,$GP292+14),"")</f>
      </c>
      <c r="FP292">
        <f>IF($GQ292&gt;=15,INDEX($DL:$DL,$GP292+15),"")</f>
      </c>
      <c r="FQ292">
        <f>IF($GQ292&gt;=16,INDEX($DL:$DL,$GP292+16),"")</f>
      </c>
      <c r="FR292">
        <f>IF($GQ292&gt;=17,INDEX($DL:$DL,$GP292+17),"")</f>
      </c>
      <c r="FS292">
        <f>IF($GQ292&gt;=18,INDEX($DL:$DL,$GP292+18),"")</f>
      </c>
      <c r="FT292">
        <f>IF($GQ292&gt;=19,INDEX($DL:$DL,$GP292+19),"")</f>
      </c>
      <c r="FU292">
        <f>IF($GQ292&gt;=20,INDEX($DL:$DL,$GP292+20),"")</f>
      </c>
      <c r="FV292">
        <f>IF($GQ292&gt;=21,INDEX($DL:$DL,$GP292+21),"")</f>
      </c>
      <c r="FW292">
        <f>IF($GQ292&gt;=22,INDEX($DL:$DL,$GP292+22),"")</f>
      </c>
      <c r="FX292">
        <f>IF($GQ292&gt;=23,INDEX($DL:$DL,$GP292+23),"")</f>
      </c>
      <c r="FY292">
        <f>IF($GQ292&gt;=24,INDEX($DL:$DL,$GP292+24),"")</f>
      </c>
      <c r="FZ292">
        <f>IF($GQ292&gt;=25,INDEX($DL:$DL,$GP292+25),"")</f>
      </c>
      <c r="GA292">
        <f>IF($GQ292&gt;=26,INDEX($DL:$DL,$GP292+26),"")</f>
      </c>
      <c r="GB292">
        <f>IF($GQ292&gt;=27,INDEX($DL:$DL,$GP292+27),"")</f>
      </c>
      <c r="GC292">
        <f>IF($GQ292&gt;=28,INDEX($DL:$DL,$GP292+28),"")</f>
      </c>
      <c r="GD292">
        <f>IF($GQ292&gt;=29,INDEX($DL:$DL,$GP292+29),"")</f>
      </c>
      <c r="GE292">
        <f>IF($GQ292&gt;=30,INDEX($DL:$DL,$GP292+30),"")</f>
      </c>
      <c r="GF292">
        <f>IF($GQ292&gt;=31,INDEX($DL:$DL,$GP292+31),"")</f>
      </c>
      <c r="GG292">
        <f>IF($GQ292&gt;=32,INDEX($DL:$DL,$GP292+32),"")</f>
      </c>
      <c r="GH292">
        <f>IF($GQ292&gt;=33,INDEX($DL:$DL,$GP292+33),"")</f>
      </c>
      <c r="GI292">
        <f>IF($GQ292&gt;=34,INDEX($DL:$DL,$GP292+34),"")</f>
      </c>
      <c r="GJ292">
        <f>IF($GQ292&gt;=35,INDEX($DL:$DL,$GP292+35),"")</f>
      </c>
      <c r="GK292">
        <f>IF($GQ292&gt;=36,INDEX($DL:$DL,$GP292+36),"")</f>
      </c>
      <c r="GL292">
        <f>IF($GQ292&gt;=37,INDEX($DL:$DL,$GP292+37),"")</f>
      </c>
      <c r="GM292">
        <f>IF($GQ292&gt;=38,INDEX($DL:$DL,$GP292+38),"")</f>
      </c>
      <c r="GN292">
        <f>IF($GQ292&gt;=39,INDEX($DL:$DL,$GP292+39),"")</f>
      </c>
      <c r="GO292">
        <f>IF($GQ292&gt;=40,INDEX($DL:$DL,$GP292+40),"")</f>
      </c>
      <c r="GP292">
        <f>IFERROR(MATCH($DJ292,$DK$2:$DK$148,0)+1,0)</f>
      </c>
      <c r="GQ292">
        <f>IFERROR(INDEX($DM$2:$DM$148,MATCH($DJ292,$DK$2:$DK$148,0)),0)</f>
      </c>
      <c r="GR292">
        <f>IFERROR(MATCH($L292,$DN$292:$FA$292,0),0)</f>
      </c>
      <c r="GS292">
        <f>IF($GR292&gt;0,INDEX($FB$292:$GO$292,$GR292),"")</f>
      </c>
      <c r="GT292" t="s">
        <v>61</v>
      </c>
      <c r="GU292">
        <v>1</v>
      </c>
      <c r="GV292">
        <f>IF($JE292&gt;=1,INDEX($GT:$GT,$JD292+1),"")</f>
      </c>
      <c r="GW292">
        <f>IF($JE292&gt;=2,INDEX($GT:$GT,$JD292+2),"")</f>
      </c>
      <c r="GX292">
        <f>IF($JE292&gt;=3,INDEX($GT:$GT,$JD292+3),"")</f>
      </c>
      <c r="GY292">
        <f>IF($JE292&gt;=4,INDEX($GT:$GT,$JD292+4),"")</f>
      </c>
      <c r="GZ292">
        <f>IF($JE292&gt;=5,INDEX($GT:$GT,$JD292+5),"")</f>
      </c>
      <c r="HA292">
        <f>IF($JE292&gt;=6,INDEX($GT:$GT,$JD292+6),"")</f>
      </c>
      <c r="HB292">
        <f>IF($JE292&gt;=7,INDEX($GT:$GT,$JD292+7),"")</f>
      </c>
      <c r="HC292">
        <f>IF($JE292&gt;=8,INDEX($GT:$GT,$JD292+8),"")</f>
      </c>
      <c r="HD292">
        <f>IF($JE292&gt;=9,INDEX($GT:$GT,$JD292+9),"")</f>
      </c>
      <c r="HE292">
        <f>IF($JE292&gt;=10,INDEX($GT:$GT,$JD292+10),"")</f>
      </c>
      <c r="HF292">
        <f>IF($JE292&gt;=11,INDEX($GT:$GT,$JD292+11),"")</f>
      </c>
      <c r="HG292">
        <f>IF($JE292&gt;=12,INDEX($GT:$GT,$JD292+12),"")</f>
      </c>
      <c r="HH292">
        <f>IF($JE292&gt;=13,INDEX($GT:$GT,$JD292+13),"")</f>
      </c>
      <c r="HI292">
        <f>IF($JE292&gt;=14,INDEX($GT:$GT,$JD292+14),"")</f>
      </c>
      <c r="HJ292">
        <f>IF($JE292&gt;=15,INDEX($GT:$GT,$JD292+15),"")</f>
      </c>
      <c r="HK292">
        <f>IF($JE292&gt;=16,INDEX($GT:$GT,$JD292+16),"")</f>
      </c>
      <c r="HL292">
        <f>IF($JE292&gt;=17,INDEX($GT:$GT,$JD292+17),"")</f>
      </c>
      <c r="HM292">
        <f>IF($JE292&gt;=18,INDEX($GT:$GT,$JD292+18),"")</f>
      </c>
      <c r="HN292">
        <f>IF($JE292&gt;=19,INDEX($GT:$GT,$JD292+19),"")</f>
      </c>
      <c r="HO292">
        <f>IF($JE292&gt;=20,INDEX($GT:$GT,$JD292+20),"")</f>
      </c>
      <c r="HP292">
        <f>IF($JE292&gt;=21,INDEX($GT:$GT,$JD292+21),"")</f>
      </c>
      <c r="HQ292">
        <f>IF($JE292&gt;=22,INDEX($GT:$GT,$JD292+22),"")</f>
      </c>
      <c r="HR292">
        <f>IF($JE292&gt;=23,INDEX($GT:$GT,$JD292+23),"")</f>
      </c>
      <c r="HS292">
        <f>IF($JE292&gt;=24,INDEX($GT:$GT,$JD292+24),"")</f>
      </c>
      <c r="HT292">
        <f>IF($JE292&gt;=25,INDEX($GT:$GT,$JD292+25),"")</f>
      </c>
      <c r="HU292">
        <f>IF($JE292&gt;=26,INDEX($GT:$GT,$JD292+26),"")</f>
      </c>
      <c r="HV292">
        <f>IF($JE292&gt;=27,INDEX($GT:$GT,$JD292+27),"")</f>
      </c>
      <c r="HW292">
        <f>IF($JE292&gt;=28,INDEX($GT:$GT,$JD292+28),"")</f>
      </c>
      <c r="HX292">
        <f>IF($JE292&gt;=29,INDEX($GT:$GT,$JD292+29),"")</f>
      </c>
      <c r="HY292">
        <f>IF($JE292&gt;=30,INDEX($GT:$GT,$JD292+30),"")</f>
      </c>
      <c r="HZ292">
        <f>IF($JE292&gt;=31,INDEX($GT:$GT,$JD292+31),"")</f>
      </c>
      <c r="IA292">
        <f>IF($JE292&gt;=32,INDEX($GT:$GT,$JD292+32),"")</f>
      </c>
      <c r="IB292">
        <f>IF($JE292&gt;=33,INDEX($GT:$GT,$JD292+33),"")</f>
      </c>
      <c r="IC292">
        <f>IF($JE292&gt;=34,INDEX($GT:$GT,$JD292+34),"")</f>
      </c>
      <c r="ID292">
        <f>IF($JE292&gt;=35,INDEX($GT:$GT,$JD292+35),"")</f>
      </c>
      <c r="IE292">
        <f>IF($JE292&gt;=36,INDEX($GT:$GT,$JD292+36),"")</f>
      </c>
      <c r="IF292">
        <f>IF($JE292&gt;=37,INDEX($GT:$GT,$JD292+37),"")</f>
      </c>
      <c r="IG292">
        <f>IF($JE292&gt;=38,INDEX($GT:$GT,$JD292+38),"")</f>
      </c>
      <c r="IH292">
        <f>IF($JE292&gt;=39,INDEX($GT:$GT,$JD292+39),"")</f>
      </c>
      <c r="II292">
        <f>IF($JE292&gt;=40,INDEX($GT:$GT,$JD292+40),"")</f>
      </c>
      <c r="IJ292">
        <f>IF($JE292&gt;=41,INDEX($GT:$GT,$JD292+41),"")</f>
      </c>
      <c r="IK292">
        <f>IF($JE292&gt;=42,INDEX($GT:$GT,$JD292+42),"")</f>
      </c>
      <c r="IL292">
        <f>IF($JE292&gt;=43,INDEX($GT:$GT,$JD292+43),"")</f>
      </c>
      <c r="IM292">
        <f>IF($JE292&gt;=44,INDEX($GT:$GT,$JD292+44),"")</f>
      </c>
      <c r="IN292">
        <f>IF($JE292&gt;=45,INDEX($GT:$GT,$JD292+45),"")</f>
      </c>
      <c r="IO292">
        <f>IF($JE292&gt;=46,INDEX($GT:$GT,$JD292+46),"")</f>
      </c>
      <c r="IP292">
        <f>IF($JE292&gt;=47,INDEX($GT:$GT,$JD292+47),"")</f>
      </c>
      <c r="IQ292">
        <f>IF($JE292&gt;=48,INDEX($GT:$GT,$JD292+48),"")</f>
      </c>
      <c r="IR292">
        <f>IF($JE292&gt;=49,INDEX($GT:$GT,$JD292+49),"")</f>
      </c>
      <c r="IS292">
        <f>IF($JE292&gt;=50,INDEX($GT:$GT,$JD292+50),"")</f>
      </c>
      <c r="IT292">
        <f>IF($JE292&gt;=51,INDEX($GT:$GT,$JD292+51),"")</f>
      </c>
      <c r="IU292">
        <f>IF($JE292&gt;=52,INDEX($GT:$GT,$JD292+52),"")</f>
      </c>
      <c r="IV292">
        <f>IF($JE292&gt;=53,INDEX($GT:$GT,$JD292+53),"")</f>
      </c>
      <c r="IW292">
        <f>IF($JE292&gt;=54,INDEX($GT:$GT,$JD292+54),"")</f>
      </c>
      <c r="IX292">
        <f>IF($JE292&gt;=55,INDEX($GT:$GT,$JD292+55),"")</f>
      </c>
      <c r="IY292">
        <f>IF($JE292&gt;=56,INDEX($GT:$GT,$JD292+56),"")</f>
      </c>
      <c r="IZ292">
        <f>IF($JE292&gt;=57,INDEX($GT:$GT,$JD292+57),"")</f>
      </c>
      <c r="JA292">
        <f>IF($JE292&gt;=58,INDEX($GT:$GT,$JD292+58),"")</f>
      </c>
      <c r="JB292">
        <f>IF($JE292&gt;=59,INDEX($GT:$GT,$JD292+59),"")</f>
      </c>
      <c r="JC292">
        <f>IF($JE292&gt;=60,INDEX($GT:$GT,$JD292+60),"")</f>
      </c>
      <c r="JD292">
        <f>IFERROR(MATCH($GS292,$GT$2:$GT$322,0)+1,0)</f>
      </c>
      <c r="JE292">
        <f>IFERROR(INDEX($GU$2:$GU$322,MATCH($GS292,$GT$2:$GT$322,0)),0)</f>
      </c>
      <c r="JF292" t="s">
        <v>28</v>
      </c>
      <c r="JG292" t="s">
        <v>28</v>
      </c>
    </row>
    <row r="293" spans="1:267" x14ac:dyDescent="0.25">
      <c r="J293" s="1"/>
      <c r="K293" s="1"/>
      <c r="L293" s="1"/>
      <c r="M293" s="1"/>
      <c r="N293" s="1">
        <f>IFERROR(IF(FIND(" - ",$J293)&gt;0,MID($J293,FIND(" - ",$J293)+3,LEN($J293)),""),"")</f>
      </c>
      <c r="P293" s="1"/>
      <c r="S293" t="s">
        <v>28</v>
      </c>
      <c r="U293">
        <f>IF(OR($S293="",$T293=""),"",IFERROR($S293/$T293,0))</f>
      </c>
      <c r="V293">
        <f>IF($S293="","",
IF($K293="","",
IF(ISNUMBER(SEARCH("exempt",LOWER($K293))),0,
$S293*(VALUE(SUBSTITUTE($K293,"%",""))/100))))</f>
      </c>
      <c r="AB293">
        <f>IF($S293="","",
SUM($S293,$V293,$Z293,$W293,$Y293)-
IF($AA293="",0,VALUE($AA293)))</f>
      </c>
      <c r="AJ293" t="s">
        <v>949</v>
      </c>
      <c r="AR293">
        <f>IFERROR(LEFT($J293,FIND(" - ",$J293)-1),$J293)</f>
      </c>
      <c r="AU293">
        <f>IF($CJ293&gt;=1,INDEX($AS:$AS,$CI293+1),"")</f>
      </c>
      <c r="AV293">
        <f>IF($CJ293&gt;=2,INDEX($AS:$AS,$CI293+2),"")</f>
      </c>
      <c r="AW293">
        <f>IF($CJ293&gt;=3,INDEX($AS:$AS,$CI293+3),"")</f>
      </c>
      <c r="AX293">
        <f>IF($CJ293&gt;=4,INDEX($AS:$AS,$CI293+4),"")</f>
      </c>
      <c r="AY293">
        <f>IF($CJ293&gt;=5,INDEX($AS:$AS,$CI293+5),"")</f>
      </c>
      <c r="AZ293">
        <f>IF($CJ293&gt;=6,INDEX($AS:$AS,$CI293+6),"")</f>
      </c>
      <c r="BA293">
        <f>IF($CJ293&gt;=7,INDEX($AS:$AS,$CI293+7),"")</f>
      </c>
      <c r="BB293">
        <f>IF($CJ293&gt;=8,INDEX($AS:$AS,$CI293+8),"")</f>
      </c>
      <c r="BC293">
        <f>IF($CJ293&gt;=9,INDEX($AS:$AS,$CI293+9),"")</f>
      </c>
      <c r="BD293">
        <f>IF($CJ293&gt;=10,INDEX($AS:$AS,$CI293+10),"")</f>
      </c>
      <c r="BE293">
        <f>IF($CJ293&gt;=11,INDEX($AS:$AS,$CI293+11),"")</f>
      </c>
      <c r="BF293">
        <f>IF($CJ293&gt;=12,INDEX($AS:$AS,$CI293+12),"")</f>
      </c>
      <c r="BG293">
        <f>IF($CJ293&gt;=13,INDEX($AS:$AS,$CI293+13),"")</f>
      </c>
      <c r="BH293">
        <f>IF($CJ293&gt;=14,INDEX($AS:$AS,$CI293+14),"")</f>
      </c>
      <c r="BI293">
        <f>IF($CJ293&gt;=15,INDEX($AS:$AS,$CI293+15),"")</f>
      </c>
      <c r="BJ293">
        <f>IF($CJ293&gt;=16,INDEX($AS:$AS,$CI293+16),"")</f>
      </c>
      <c r="BK293">
        <f>IF($CJ293&gt;=17,INDEX($AS:$AS,$CI293+17),"")</f>
      </c>
      <c r="BL293">
        <f>IF($CJ293&gt;=18,INDEX($AS:$AS,$CI293+18),"")</f>
      </c>
      <c r="BM293">
        <f>IF($CJ293&gt;=19,INDEX($AS:$AS,$CI293+19),"")</f>
      </c>
      <c r="BN293">
        <f>IF($CJ293&gt;=20,INDEX($AS:$AS,$CI293+20),"")</f>
      </c>
      <c r="BO293">
        <f>IF($CJ293&gt;=21,INDEX($AS:$AS,$CI293+21),"")</f>
      </c>
      <c r="BP293">
        <f>IF($CJ293&gt;=22,INDEX($AS:$AS,$CI293+22),"")</f>
      </c>
      <c r="BQ293">
        <f>IF($CJ293&gt;=23,INDEX($AS:$AS,$CI293+23),"")</f>
      </c>
      <c r="BR293">
        <f>IF($CJ293&gt;=24,INDEX($AS:$AS,$CI293+24),"")</f>
      </c>
      <c r="BS293">
        <f>IF($CJ293&gt;=25,INDEX($AS:$AS,$CI293+25),"")</f>
      </c>
      <c r="BT293">
        <f>IF($CJ293&gt;=26,INDEX($AS:$AS,$CI293+26),"")</f>
      </c>
      <c r="BU293">
        <f>IF($CJ293&gt;=27,INDEX($AS:$AS,$CI293+27),"")</f>
      </c>
      <c r="BV293">
        <f>IF($CJ293&gt;=28,INDEX($AS:$AS,$CI293+28),"")</f>
      </c>
      <c r="BW293">
        <f>IF($CJ293&gt;=29,INDEX($AS:$AS,$CI293+29),"")</f>
      </c>
      <c r="BX293">
        <f>IF($CJ293&gt;=30,INDEX($AS:$AS,$CI293+30),"")</f>
      </c>
      <c r="BY293">
        <f>IF($CJ293&gt;=31,INDEX($AS:$AS,$CI293+31),"")</f>
      </c>
      <c r="BZ293">
        <f>IF($CJ293&gt;=32,INDEX($AS:$AS,$CI293+32),"")</f>
      </c>
      <c r="CA293">
        <f>IF($CJ293&gt;=33,INDEX($AS:$AS,$CI293+33),"")</f>
      </c>
      <c r="CB293">
        <f>IF($CJ293&gt;=34,INDEX($AS:$AS,$CI293+34),"")</f>
      </c>
      <c r="CC293">
        <f>IF($CJ293&gt;=35,INDEX($AS:$AS,$CI293+35),"")</f>
      </c>
      <c r="CD293">
        <f>IF($CJ293&gt;=36,INDEX($AS:$AS,$CI293+36),"")</f>
      </c>
      <c r="CE293">
        <f>IF($CJ293&gt;=37,INDEX($AS:$AS,$CI293+37),"")</f>
      </c>
      <c r="CF293">
        <f>IF($CJ293&gt;=38,INDEX($AS:$AS,$CI293+38),"")</f>
      </c>
      <c r="CG293">
        <f>IF($CJ293&gt;=39,INDEX($AS:$AS,$CI293+39),"")</f>
      </c>
      <c r="CH293">
        <f>IF($CJ293&gt;=40,INDEX($AS:$AS,$CI293+40),"")</f>
      </c>
      <c r="CI293">
        <f>IFERROR(MATCH($AR293,$AS$2:$AS$133,0)+1,0)</f>
      </c>
      <c r="CJ293">
        <f>IFERROR(INDEX($AT$2:$AT$133,MATCH($AR293,$AS$2:$AS$133,0)),0)</f>
      </c>
      <c r="CK293">
        <f>IFERROR(LEFT($O293,FIND(" - ",$O293)-1),$O293)</f>
      </c>
      <c r="CL293" t="s">
        <v>185</v>
      </c>
      <c r="CN293">
        <f>IF($DI293&gt;=1,INDEX($CL:$CL,$DH293+1),"")</f>
      </c>
      <c r="CO293">
        <f>IF($DI293&gt;=2,INDEX($CL:$CL,$DH293+2),"")</f>
      </c>
      <c r="CP293">
        <f>IF($DI293&gt;=3,INDEX($CL:$CL,$DH293+3),"")</f>
      </c>
      <c r="CQ293">
        <f>IF($DI293&gt;=4,INDEX($CL:$CL,$DH293+4),"")</f>
      </c>
      <c r="CR293">
        <f>IF($DI293&gt;=5,INDEX($CL:$CL,$DH293+5),"")</f>
      </c>
      <c r="CS293">
        <f>IF($DI293&gt;=6,INDEX($CL:$CL,$DH293+6),"")</f>
      </c>
      <c r="CT293">
        <f>IF($DI293&gt;=7,INDEX($CL:$CL,$DH293+7),"")</f>
      </c>
      <c r="CU293">
        <f>IF($DI293&gt;=8,INDEX($CL:$CL,$DH293+8),"")</f>
      </c>
      <c r="CV293">
        <f>IF($DI293&gt;=9,INDEX($CL:$CL,$DH293+9),"")</f>
      </c>
      <c r="CW293">
        <f>IF($DI293&gt;=10,INDEX($CL:$CL,$DH293+10),"")</f>
      </c>
      <c r="CX293">
        <f>IF($DI293&gt;=11,INDEX($CL:$CL,$DH293+11),"")</f>
      </c>
      <c r="CY293">
        <f>IF($DI293&gt;=12,INDEX($CL:$CL,$DH293+12),"")</f>
      </c>
      <c r="CZ293">
        <f>IF($DI293&gt;=13,INDEX($CL:$CL,$DH293+13),"")</f>
      </c>
      <c r="DA293">
        <f>IF($DI293&gt;=14,INDEX($CL:$CL,$DH293+14),"")</f>
      </c>
      <c r="DB293">
        <f>IF($DI293&gt;=15,INDEX($CL:$CL,$DH293+15),"")</f>
      </c>
      <c r="DC293">
        <f>IF($DI293&gt;=16,INDEX($CL:$CL,$DH293+16),"")</f>
      </c>
      <c r="DD293">
        <f>IF($DI293&gt;=17,INDEX($CL:$CL,$DH293+17),"")</f>
      </c>
      <c r="DE293">
        <f>IF($DI293&gt;=18,INDEX($CL:$CL,$DH293+18),"")</f>
      </c>
      <c r="DF293">
        <f>IF($DI293&gt;=19,INDEX($CL:$CL,$DH293+19),"")</f>
      </c>
      <c r="DG293">
        <f>IF($DI293&gt;=20,INDEX($CL:$CL,$DH293+20),"")</f>
      </c>
      <c r="DH293">
        <f>IFERROR(MATCH($CK293,$CL$2:$CL$1558,0)+1,0)</f>
      </c>
      <c r="DI293">
        <f>IFERROR(INDEX($CM$2:$CM$1558,MATCH($CK293,$CL$2:$CL$1558,0)),0)</f>
      </c>
      <c r="DJ293">
        <f>IFERROR(INDEX($AQ:$AQ,MATCH($K293,$AP:$AP,0))&amp;"","")</f>
      </c>
      <c r="DN293">
        <f>IF($GQ293&gt;=1,INDEX($DK:$DK,$GP293+1),"")</f>
      </c>
      <c r="DO293">
        <f>IF($GQ293&gt;=2,INDEX($DK:$DK,$GP293+2),"")</f>
      </c>
      <c r="DP293">
        <f>IF($GQ293&gt;=3,INDEX($DK:$DK,$GP293+3),"")</f>
      </c>
      <c r="DQ293">
        <f>IF($GQ293&gt;=4,INDEX($DK:$DK,$GP293+4),"")</f>
      </c>
      <c r="DR293">
        <f>IF($GQ293&gt;=5,INDEX($DK:$DK,$GP293+5),"")</f>
      </c>
      <c r="DS293">
        <f>IF($GQ293&gt;=6,INDEX($DK:$DK,$GP293+6),"")</f>
      </c>
      <c r="DT293">
        <f>IF($GQ293&gt;=7,INDEX($DK:$DK,$GP293+7),"")</f>
      </c>
      <c r="DU293">
        <f>IF($GQ293&gt;=8,INDEX($DK:$DK,$GP293+8),"")</f>
      </c>
      <c r="DV293">
        <f>IF($GQ293&gt;=9,INDEX($DK:$DK,$GP293+9),"")</f>
      </c>
      <c r="DW293">
        <f>IF($GQ293&gt;=10,INDEX($DK:$DK,$GP293+10),"")</f>
      </c>
      <c r="DX293">
        <f>IF($GQ293&gt;=11,INDEX($DK:$DK,$GP293+11),"")</f>
      </c>
      <c r="DY293">
        <f>IF($GQ293&gt;=12,INDEX($DK:$DK,$GP293+12),"")</f>
      </c>
      <c r="DZ293">
        <f>IF($GQ293&gt;=13,INDEX($DK:$DK,$GP293+13),"")</f>
      </c>
      <c r="EA293">
        <f>IF($GQ293&gt;=14,INDEX($DK:$DK,$GP293+14),"")</f>
      </c>
      <c r="EB293">
        <f>IF($GQ293&gt;=15,INDEX($DK:$DK,$GP293+15),"")</f>
      </c>
      <c r="EC293">
        <f>IF($GQ293&gt;=16,INDEX($DK:$DK,$GP293+16),"")</f>
      </c>
      <c r="ED293">
        <f>IF($GQ293&gt;=17,INDEX($DK:$DK,$GP293+17),"")</f>
      </c>
      <c r="EE293">
        <f>IF($GQ293&gt;=18,INDEX($DK:$DK,$GP293+18),"")</f>
      </c>
      <c r="EF293">
        <f>IF($GQ293&gt;=19,INDEX($DK:$DK,$GP293+19),"")</f>
      </c>
      <c r="EG293">
        <f>IF($GQ293&gt;=20,INDEX($DK:$DK,$GP293+20),"")</f>
      </c>
      <c r="EH293">
        <f>IF($GQ293&gt;=21,INDEX($DK:$DK,$GP293+21),"")</f>
      </c>
      <c r="EI293">
        <f>IF($GQ293&gt;=22,INDEX($DK:$DK,$GP293+22),"")</f>
      </c>
      <c r="EJ293">
        <f>IF($GQ293&gt;=23,INDEX($DK:$DK,$GP293+23),"")</f>
      </c>
      <c r="EK293">
        <f>IF($GQ293&gt;=24,INDEX($DK:$DK,$GP293+24),"")</f>
      </c>
      <c r="EL293">
        <f>IF($GQ293&gt;=25,INDEX($DK:$DK,$GP293+25),"")</f>
      </c>
      <c r="EM293">
        <f>IF($GQ293&gt;=26,INDEX($DK:$DK,$GP293+26),"")</f>
      </c>
      <c r="EN293">
        <f>IF($GQ293&gt;=27,INDEX($DK:$DK,$GP293+27),"")</f>
      </c>
      <c r="EO293">
        <f>IF($GQ293&gt;=28,INDEX($DK:$DK,$GP293+28),"")</f>
      </c>
      <c r="EP293">
        <f>IF($GQ293&gt;=29,INDEX($DK:$DK,$GP293+29),"")</f>
      </c>
      <c r="EQ293">
        <f>IF($GQ293&gt;=30,INDEX($DK:$DK,$GP293+30),"")</f>
      </c>
      <c r="ER293">
        <f>IF($GQ293&gt;=31,INDEX($DK:$DK,$GP293+31),"")</f>
      </c>
      <c r="ES293">
        <f>IF($GQ293&gt;=32,INDEX($DK:$DK,$GP293+32),"")</f>
      </c>
      <c r="ET293">
        <f>IF($GQ293&gt;=33,INDEX($DK:$DK,$GP293+33),"")</f>
      </c>
      <c r="EU293">
        <f>IF($GQ293&gt;=34,INDEX($DK:$DK,$GP293+34),"")</f>
      </c>
      <c r="EV293">
        <f>IF($GQ293&gt;=35,INDEX($DK:$DK,$GP293+35),"")</f>
      </c>
      <c r="EW293">
        <f>IF($GQ293&gt;=36,INDEX($DK:$DK,$GP293+36),"")</f>
      </c>
      <c r="EX293">
        <f>IF($GQ293&gt;=37,INDEX($DK:$DK,$GP293+37),"")</f>
      </c>
      <c r="EY293">
        <f>IF($GQ293&gt;=38,INDEX($DK:$DK,$GP293+38),"")</f>
      </c>
      <c r="EZ293">
        <f>IF($GQ293&gt;=39,INDEX($DK:$DK,$GP293+39),"")</f>
      </c>
      <c r="FA293">
        <f>IF($GQ293&gt;=40,INDEX($DK:$DK,$GP293+40),"")</f>
      </c>
      <c r="FB293">
        <f>IF($GQ293&gt;=1,INDEX($DL:$DL,$GP293+1),"")</f>
      </c>
      <c r="FC293">
        <f>IF($GQ293&gt;=2,INDEX($DL:$DL,$GP293+2),"")</f>
      </c>
      <c r="FD293">
        <f>IF($GQ293&gt;=3,INDEX($DL:$DL,$GP293+3),"")</f>
      </c>
      <c r="FE293">
        <f>IF($GQ293&gt;=4,INDEX($DL:$DL,$GP293+4),"")</f>
      </c>
      <c r="FF293">
        <f>IF($GQ293&gt;=5,INDEX($DL:$DL,$GP293+5),"")</f>
      </c>
      <c r="FG293">
        <f>IF($GQ293&gt;=6,INDEX($DL:$DL,$GP293+6),"")</f>
      </c>
      <c r="FH293">
        <f>IF($GQ293&gt;=7,INDEX($DL:$DL,$GP293+7),"")</f>
      </c>
      <c r="FI293">
        <f>IF($GQ293&gt;=8,INDEX($DL:$DL,$GP293+8),"")</f>
      </c>
      <c r="FJ293">
        <f>IF($GQ293&gt;=9,INDEX($DL:$DL,$GP293+9),"")</f>
      </c>
      <c r="FK293">
        <f>IF($GQ293&gt;=10,INDEX($DL:$DL,$GP293+10),"")</f>
      </c>
      <c r="FL293">
        <f>IF($GQ293&gt;=11,INDEX($DL:$DL,$GP293+11),"")</f>
      </c>
      <c r="FM293">
        <f>IF($GQ293&gt;=12,INDEX($DL:$DL,$GP293+12),"")</f>
      </c>
      <c r="FN293">
        <f>IF($GQ293&gt;=13,INDEX($DL:$DL,$GP293+13),"")</f>
      </c>
      <c r="FO293">
        <f>IF($GQ293&gt;=14,INDEX($DL:$DL,$GP293+14),"")</f>
      </c>
      <c r="FP293">
        <f>IF($GQ293&gt;=15,INDEX($DL:$DL,$GP293+15),"")</f>
      </c>
      <c r="FQ293">
        <f>IF($GQ293&gt;=16,INDEX($DL:$DL,$GP293+16),"")</f>
      </c>
      <c r="FR293">
        <f>IF($GQ293&gt;=17,INDEX($DL:$DL,$GP293+17),"")</f>
      </c>
      <c r="FS293">
        <f>IF($GQ293&gt;=18,INDEX($DL:$DL,$GP293+18),"")</f>
      </c>
      <c r="FT293">
        <f>IF($GQ293&gt;=19,INDEX($DL:$DL,$GP293+19),"")</f>
      </c>
      <c r="FU293">
        <f>IF($GQ293&gt;=20,INDEX($DL:$DL,$GP293+20),"")</f>
      </c>
      <c r="FV293">
        <f>IF($GQ293&gt;=21,INDEX($DL:$DL,$GP293+21),"")</f>
      </c>
      <c r="FW293">
        <f>IF($GQ293&gt;=22,INDEX($DL:$DL,$GP293+22),"")</f>
      </c>
      <c r="FX293">
        <f>IF($GQ293&gt;=23,INDEX($DL:$DL,$GP293+23),"")</f>
      </c>
      <c r="FY293">
        <f>IF($GQ293&gt;=24,INDEX($DL:$DL,$GP293+24),"")</f>
      </c>
      <c r="FZ293">
        <f>IF($GQ293&gt;=25,INDEX($DL:$DL,$GP293+25),"")</f>
      </c>
      <c r="GA293">
        <f>IF($GQ293&gt;=26,INDEX($DL:$DL,$GP293+26),"")</f>
      </c>
      <c r="GB293">
        <f>IF($GQ293&gt;=27,INDEX($DL:$DL,$GP293+27),"")</f>
      </c>
      <c r="GC293">
        <f>IF($GQ293&gt;=28,INDEX($DL:$DL,$GP293+28),"")</f>
      </c>
      <c r="GD293">
        <f>IF($GQ293&gt;=29,INDEX($DL:$DL,$GP293+29),"")</f>
      </c>
      <c r="GE293">
        <f>IF($GQ293&gt;=30,INDEX($DL:$DL,$GP293+30),"")</f>
      </c>
      <c r="GF293">
        <f>IF($GQ293&gt;=31,INDEX($DL:$DL,$GP293+31),"")</f>
      </c>
      <c r="GG293">
        <f>IF($GQ293&gt;=32,INDEX($DL:$DL,$GP293+32),"")</f>
      </c>
      <c r="GH293">
        <f>IF($GQ293&gt;=33,INDEX($DL:$DL,$GP293+33),"")</f>
      </c>
      <c r="GI293">
        <f>IF($GQ293&gt;=34,INDEX($DL:$DL,$GP293+34),"")</f>
      </c>
      <c r="GJ293">
        <f>IF($GQ293&gt;=35,INDEX($DL:$DL,$GP293+35),"")</f>
      </c>
      <c r="GK293">
        <f>IF($GQ293&gt;=36,INDEX($DL:$DL,$GP293+36),"")</f>
      </c>
      <c r="GL293">
        <f>IF($GQ293&gt;=37,INDEX($DL:$DL,$GP293+37),"")</f>
      </c>
      <c r="GM293">
        <f>IF($GQ293&gt;=38,INDEX($DL:$DL,$GP293+38),"")</f>
      </c>
      <c r="GN293">
        <f>IF($GQ293&gt;=39,INDEX($DL:$DL,$GP293+39),"")</f>
      </c>
      <c r="GO293">
        <f>IF($GQ293&gt;=40,INDEX($DL:$DL,$GP293+40),"")</f>
      </c>
      <c r="GP293">
        <f>IFERROR(MATCH($DJ293,$DK$2:$DK$148,0)+1,0)</f>
      </c>
      <c r="GQ293">
        <f>IFERROR(INDEX($DM$2:$DM$148,MATCH($DJ293,$DK$2:$DK$148,0)),0)</f>
      </c>
      <c r="GR293">
        <f>IFERROR(MATCH($L293,$DN$293:$FA$293,0),0)</f>
      </c>
      <c r="GS293">
        <f>IF($GR293&gt;0,INDEX($FB$293:$GO$293,$GR293),"")</f>
      </c>
      <c r="GT293" t="s">
        <v>60</v>
      </c>
      <c r="GV293">
        <f>IF($JE293&gt;=1,INDEX($GT:$GT,$JD293+1),"")</f>
      </c>
      <c r="GW293">
        <f>IF($JE293&gt;=2,INDEX($GT:$GT,$JD293+2),"")</f>
      </c>
      <c r="GX293">
        <f>IF($JE293&gt;=3,INDEX($GT:$GT,$JD293+3),"")</f>
      </c>
      <c r="GY293">
        <f>IF($JE293&gt;=4,INDEX($GT:$GT,$JD293+4),"")</f>
      </c>
      <c r="GZ293">
        <f>IF($JE293&gt;=5,INDEX($GT:$GT,$JD293+5),"")</f>
      </c>
      <c r="HA293">
        <f>IF($JE293&gt;=6,INDEX($GT:$GT,$JD293+6),"")</f>
      </c>
      <c r="HB293">
        <f>IF($JE293&gt;=7,INDEX($GT:$GT,$JD293+7),"")</f>
      </c>
      <c r="HC293">
        <f>IF($JE293&gt;=8,INDEX($GT:$GT,$JD293+8),"")</f>
      </c>
      <c r="HD293">
        <f>IF($JE293&gt;=9,INDEX($GT:$GT,$JD293+9),"")</f>
      </c>
      <c r="HE293">
        <f>IF($JE293&gt;=10,INDEX($GT:$GT,$JD293+10),"")</f>
      </c>
      <c r="HF293">
        <f>IF($JE293&gt;=11,INDEX($GT:$GT,$JD293+11),"")</f>
      </c>
      <c r="HG293">
        <f>IF($JE293&gt;=12,INDEX($GT:$GT,$JD293+12),"")</f>
      </c>
      <c r="HH293">
        <f>IF($JE293&gt;=13,INDEX($GT:$GT,$JD293+13),"")</f>
      </c>
      <c r="HI293">
        <f>IF($JE293&gt;=14,INDEX($GT:$GT,$JD293+14),"")</f>
      </c>
      <c r="HJ293">
        <f>IF($JE293&gt;=15,INDEX($GT:$GT,$JD293+15),"")</f>
      </c>
      <c r="HK293">
        <f>IF($JE293&gt;=16,INDEX($GT:$GT,$JD293+16),"")</f>
      </c>
      <c r="HL293">
        <f>IF($JE293&gt;=17,INDEX($GT:$GT,$JD293+17),"")</f>
      </c>
      <c r="HM293">
        <f>IF($JE293&gt;=18,INDEX($GT:$GT,$JD293+18),"")</f>
      </c>
      <c r="HN293">
        <f>IF($JE293&gt;=19,INDEX($GT:$GT,$JD293+19),"")</f>
      </c>
      <c r="HO293">
        <f>IF($JE293&gt;=20,INDEX($GT:$GT,$JD293+20),"")</f>
      </c>
      <c r="HP293">
        <f>IF($JE293&gt;=21,INDEX($GT:$GT,$JD293+21),"")</f>
      </c>
      <c r="HQ293">
        <f>IF($JE293&gt;=22,INDEX($GT:$GT,$JD293+22),"")</f>
      </c>
      <c r="HR293">
        <f>IF($JE293&gt;=23,INDEX($GT:$GT,$JD293+23),"")</f>
      </c>
      <c r="HS293">
        <f>IF($JE293&gt;=24,INDEX($GT:$GT,$JD293+24),"")</f>
      </c>
      <c r="HT293">
        <f>IF($JE293&gt;=25,INDEX($GT:$GT,$JD293+25),"")</f>
      </c>
      <c r="HU293">
        <f>IF($JE293&gt;=26,INDEX($GT:$GT,$JD293+26),"")</f>
      </c>
      <c r="HV293">
        <f>IF($JE293&gt;=27,INDEX($GT:$GT,$JD293+27),"")</f>
      </c>
      <c r="HW293">
        <f>IF($JE293&gt;=28,INDEX($GT:$GT,$JD293+28),"")</f>
      </c>
      <c r="HX293">
        <f>IF($JE293&gt;=29,INDEX($GT:$GT,$JD293+29),"")</f>
      </c>
      <c r="HY293">
        <f>IF($JE293&gt;=30,INDEX($GT:$GT,$JD293+30),"")</f>
      </c>
      <c r="HZ293">
        <f>IF($JE293&gt;=31,INDEX($GT:$GT,$JD293+31),"")</f>
      </c>
      <c r="IA293">
        <f>IF($JE293&gt;=32,INDEX($GT:$GT,$JD293+32),"")</f>
      </c>
      <c r="IB293">
        <f>IF($JE293&gt;=33,INDEX($GT:$GT,$JD293+33),"")</f>
      </c>
      <c r="IC293">
        <f>IF($JE293&gt;=34,INDEX($GT:$GT,$JD293+34),"")</f>
      </c>
      <c r="ID293">
        <f>IF($JE293&gt;=35,INDEX($GT:$GT,$JD293+35),"")</f>
      </c>
      <c r="IE293">
        <f>IF($JE293&gt;=36,INDEX($GT:$GT,$JD293+36),"")</f>
      </c>
      <c r="IF293">
        <f>IF($JE293&gt;=37,INDEX($GT:$GT,$JD293+37),"")</f>
      </c>
      <c r="IG293">
        <f>IF($JE293&gt;=38,INDEX($GT:$GT,$JD293+38),"")</f>
      </c>
      <c r="IH293">
        <f>IF($JE293&gt;=39,INDEX($GT:$GT,$JD293+39),"")</f>
      </c>
      <c r="II293">
        <f>IF($JE293&gt;=40,INDEX($GT:$GT,$JD293+40),"")</f>
      </c>
      <c r="IJ293">
        <f>IF($JE293&gt;=41,INDEX($GT:$GT,$JD293+41),"")</f>
      </c>
      <c r="IK293">
        <f>IF($JE293&gt;=42,INDEX($GT:$GT,$JD293+42),"")</f>
      </c>
      <c r="IL293">
        <f>IF($JE293&gt;=43,INDEX($GT:$GT,$JD293+43),"")</f>
      </c>
      <c r="IM293">
        <f>IF($JE293&gt;=44,INDEX($GT:$GT,$JD293+44),"")</f>
      </c>
      <c r="IN293">
        <f>IF($JE293&gt;=45,INDEX($GT:$GT,$JD293+45),"")</f>
      </c>
      <c r="IO293">
        <f>IF($JE293&gt;=46,INDEX($GT:$GT,$JD293+46),"")</f>
      </c>
      <c r="IP293">
        <f>IF($JE293&gt;=47,INDEX($GT:$GT,$JD293+47),"")</f>
      </c>
      <c r="IQ293">
        <f>IF($JE293&gt;=48,INDEX($GT:$GT,$JD293+48),"")</f>
      </c>
      <c r="IR293">
        <f>IF($JE293&gt;=49,INDEX($GT:$GT,$JD293+49),"")</f>
      </c>
      <c r="IS293">
        <f>IF($JE293&gt;=50,INDEX($GT:$GT,$JD293+50),"")</f>
      </c>
      <c r="IT293">
        <f>IF($JE293&gt;=51,INDEX($GT:$GT,$JD293+51),"")</f>
      </c>
      <c r="IU293">
        <f>IF($JE293&gt;=52,INDEX($GT:$GT,$JD293+52),"")</f>
      </c>
      <c r="IV293">
        <f>IF($JE293&gt;=53,INDEX($GT:$GT,$JD293+53),"")</f>
      </c>
      <c r="IW293">
        <f>IF($JE293&gt;=54,INDEX($GT:$GT,$JD293+54),"")</f>
      </c>
      <c r="IX293">
        <f>IF($JE293&gt;=55,INDEX($GT:$GT,$JD293+55),"")</f>
      </c>
      <c r="IY293">
        <f>IF($JE293&gt;=56,INDEX($GT:$GT,$JD293+56),"")</f>
      </c>
      <c r="IZ293">
        <f>IF($JE293&gt;=57,INDEX($GT:$GT,$JD293+57),"")</f>
      </c>
      <c r="JA293">
        <f>IF($JE293&gt;=58,INDEX($GT:$GT,$JD293+58),"")</f>
      </c>
      <c r="JB293">
        <f>IF($JE293&gt;=59,INDEX($GT:$GT,$JD293+59),"")</f>
      </c>
      <c r="JC293">
        <f>IF($JE293&gt;=60,INDEX($GT:$GT,$JD293+60),"")</f>
      </c>
      <c r="JD293">
        <f>IFERROR(MATCH($GS293,$GT$2:$GT$322,0)+1,0)</f>
      </c>
      <c r="JE293">
        <f>IFERROR(INDEX($GU$2:$GU$322,MATCH($GS293,$GT$2:$GT$322,0)),0)</f>
      </c>
      <c r="JF293" t="s">
        <v>28</v>
      </c>
      <c r="JG293" t="s">
        <v>28</v>
      </c>
    </row>
    <row r="294" spans="1:267" x14ac:dyDescent="0.25">
      <c r="J294" s="1"/>
      <c r="K294" s="1"/>
      <c r="L294" s="1"/>
      <c r="M294" s="1"/>
      <c r="N294" s="1">
        <f>IFERROR(IF(FIND(" - ",$J294)&gt;0,MID($J294,FIND(" - ",$J294)+3,LEN($J294)),""),"")</f>
      </c>
      <c r="P294" s="1"/>
      <c r="S294" t="s">
        <v>28</v>
      </c>
      <c r="U294">
        <f>IF(OR($S294="",$T294=""),"",IFERROR($S294/$T294,0))</f>
      </c>
      <c r="V294">
        <f>IF($S294="","",
IF($K294="","",
IF(ISNUMBER(SEARCH("exempt",LOWER($K294))),0,
$S294*(VALUE(SUBSTITUTE($K294,"%",""))/100))))</f>
      </c>
      <c r="AB294">
        <f>IF($S294="","",
SUM($S294,$V294,$Z294,$W294,$Y294)-
IF($AA294="",0,VALUE($AA294)))</f>
      </c>
      <c r="AJ294" t="s">
        <v>950</v>
      </c>
      <c r="AR294">
        <f>IFERROR(LEFT($J294,FIND(" - ",$J294)-1),$J294)</f>
      </c>
      <c r="AU294">
        <f>IF($CJ294&gt;=1,INDEX($AS:$AS,$CI294+1),"")</f>
      </c>
      <c r="AV294">
        <f>IF($CJ294&gt;=2,INDEX($AS:$AS,$CI294+2),"")</f>
      </c>
      <c r="AW294">
        <f>IF($CJ294&gt;=3,INDEX($AS:$AS,$CI294+3),"")</f>
      </c>
      <c r="AX294">
        <f>IF($CJ294&gt;=4,INDEX($AS:$AS,$CI294+4),"")</f>
      </c>
      <c r="AY294">
        <f>IF($CJ294&gt;=5,INDEX($AS:$AS,$CI294+5),"")</f>
      </c>
      <c r="AZ294">
        <f>IF($CJ294&gt;=6,INDEX($AS:$AS,$CI294+6),"")</f>
      </c>
      <c r="BA294">
        <f>IF($CJ294&gt;=7,INDEX($AS:$AS,$CI294+7),"")</f>
      </c>
      <c r="BB294">
        <f>IF($CJ294&gt;=8,INDEX($AS:$AS,$CI294+8),"")</f>
      </c>
      <c r="BC294">
        <f>IF($CJ294&gt;=9,INDEX($AS:$AS,$CI294+9),"")</f>
      </c>
      <c r="BD294">
        <f>IF($CJ294&gt;=10,INDEX($AS:$AS,$CI294+10),"")</f>
      </c>
      <c r="BE294">
        <f>IF($CJ294&gt;=11,INDEX($AS:$AS,$CI294+11),"")</f>
      </c>
      <c r="BF294">
        <f>IF($CJ294&gt;=12,INDEX($AS:$AS,$CI294+12),"")</f>
      </c>
      <c r="BG294">
        <f>IF($CJ294&gt;=13,INDEX($AS:$AS,$CI294+13),"")</f>
      </c>
      <c r="BH294">
        <f>IF($CJ294&gt;=14,INDEX($AS:$AS,$CI294+14),"")</f>
      </c>
      <c r="BI294">
        <f>IF($CJ294&gt;=15,INDEX($AS:$AS,$CI294+15),"")</f>
      </c>
      <c r="BJ294">
        <f>IF($CJ294&gt;=16,INDEX($AS:$AS,$CI294+16),"")</f>
      </c>
      <c r="BK294">
        <f>IF($CJ294&gt;=17,INDEX($AS:$AS,$CI294+17),"")</f>
      </c>
      <c r="BL294">
        <f>IF($CJ294&gt;=18,INDEX($AS:$AS,$CI294+18),"")</f>
      </c>
      <c r="BM294">
        <f>IF($CJ294&gt;=19,INDEX($AS:$AS,$CI294+19),"")</f>
      </c>
      <c r="BN294">
        <f>IF($CJ294&gt;=20,INDEX($AS:$AS,$CI294+20),"")</f>
      </c>
      <c r="BO294">
        <f>IF($CJ294&gt;=21,INDEX($AS:$AS,$CI294+21),"")</f>
      </c>
      <c r="BP294">
        <f>IF($CJ294&gt;=22,INDEX($AS:$AS,$CI294+22),"")</f>
      </c>
      <c r="BQ294">
        <f>IF($CJ294&gt;=23,INDEX($AS:$AS,$CI294+23),"")</f>
      </c>
      <c r="BR294">
        <f>IF($CJ294&gt;=24,INDEX($AS:$AS,$CI294+24),"")</f>
      </c>
      <c r="BS294">
        <f>IF($CJ294&gt;=25,INDEX($AS:$AS,$CI294+25),"")</f>
      </c>
      <c r="BT294">
        <f>IF($CJ294&gt;=26,INDEX($AS:$AS,$CI294+26),"")</f>
      </c>
      <c r="BU294">
        <f>IF($CJ294&gt;=27,INDEX($AS:$AS,$CI294+27),"")</f>
      </c>
      <c r="BV294">
        <f>IF($CJ294&gt;=28,INDEX($AS:$AS,$CI294+28),"")</f>
      </c>
      <c r="BW294">
        <f>IF($CJ294&gt;=29,INDEX($AS:$AS,$CI294+29),"")</f>
      </c>
      <c r="BX294">
        <f>IF($CJ294&gt;=30,INDEX($AS:$AS,$CI294+30),"")</f>
      </c>
      <c r="BY294">
        <f>IF($CJ294&gt;=31,INDEX($AS:$AS,$CI294+31),"")</f>
      </c>
      <c r="BZ294">
        <f>IF($CJ294&gt;=32,INDEX($AS:$AS,$CI294+32),"")</f>
      </c>
      <c r="CA294">
        <f>IF($CJ294&gt;=33,INDEX($AS:$AS,$CI294+33),"")</f>
      </c>
      <c r="CB294">
        <f>IF($CJ294&gt;=34,INDEX($AS:$AS,$CI294+34),"")</f>
      </c>
      <c r="CC294">
        <f>IF($CJ294&gt;=35,INDEX($AS:$AS,$CI294+35),"")</f>
      </c>
      <c r="CD294">
        <f>IF($CJ294&gt;=36,INDEX($AS:$AS,$CI294+36),"")</f>
      </c>
      <c r="CE294">
        <f>IF($CJ294&gt;=37,INDEX($AS:$AS,$CI294+37),"")</f>
      </c>
      <c r="CF294">
        <f>IF($CJ294&gt;=38,INDEX($AS:$AS,$CI294+38),"")</f>
      </c>
      <c r="CG294">
        <f>IF($CJ294&gt;=39,INDEX($AS:$AS,$CI294+39),"")</f>
      </c>
      <c r="CH294">
        <f>IF($CJ294&gt;=40,INDEX($AS:$AS,$CI294+40),"")</f>
      </c>
      <c r="CI294">
        <f>IFERROR(MATCH($AR294,$AS$2:$AS$133,0)+1,0)</f>
      </c>
      <c r="CJ294">
        <f>IFERROR(INDEX($AT$2:$AT$133,MATCH($AR294,$AS$2:$AS$133,0)),0)</f>
      </c>
      <c r="CK294">
        <f>IFERROR(LEFT($O294,FIND(" - ",$O294)-1),$O294)</f>
      </c>
      <c r="CL294" t="s">
        <v>114</v>
      </c>
      <c r="CN294">
        <f>IF($DI294&gt;=1,INDEX($CL:$CL,$DH294+1),"")</f>
      </c>
      <c r="CO294">
        <f>IF($DI294&gt;=2,INDEX($CL:$CL,$DH294+2),"")</f>
      </c>
      <c r="CP294">
        <f>IF($DI294&gt;=3,INDEX($CL:$CL,$DH294+3),"")</f>
      </c>
      <c r="CQ294">
        <f>IF($DI294&gt;=4,INDEX($CL:$CL,$DH294+4),"")</f>
      </c>
      <c r="CR294">
        <f>IF($DI294&gt;=5,INDEX($CL:$CL,$DH294+5),"")</f>
      </c>
      <c r="CS294">
        <f>IF($DI294&gt;=6,INDEX($CL:$CL,$DH294+6),"")</f>
      </c>
      <c r="CT294">
        <f>IF($DI294&gt;=7,INDEX($CL:$CL,$DH294+7),"")</f>
      </c>
      <c r="CU294">
        <f>IF($DI294&gt;=8,INDEX($CL:$CL,$DH294+8),"")</f>
      </c>
      <c r="CV294">
        <f>IF($DI294&gt;=9,INDEX($CL:$CL,$DH294+9),"")</f>
      </c>
      <c r="CW294">
        <f>IF($DI294&gt;=10,INDEX($CL:$CL,$DH294+10),"")</f>
      </c>
      <c r="CX294">
        <f>IF($DI294&gt;=11,INDEX($CL:$CL,$DH294+11),"")</f>
      </c>
      <c r="CY294">
        <f>IF($DI294&gt;=12,INDEX($CL:$CL,$DH294+12),"")</f>
      </c>
      <c r="CZ294">
        <f>IF($DI294&gt;=13,INDEX($CL:$CL,$DH294+13),"")</f>
      </c>
      <c r="DA294">
        <f>IF($DI294&gt;=14,INDEX($CL:$CL,$DH294+14),"")</f>
      </c>
      <c r="DB294">
        <f>IF($DI294&gt;=15,INDEX($CL:$CL,$DH294+15),"")</f>
      </c>
      <c r="DC294">
        <f>IF($DI294&gt;=16,INDEX($CL:$CL,$DH294+16),"")</f>
      </c>
      <c r="DD294">
        <f>IF($DI294&gt;=17,INDEX($CL:$CL,$DH294+17),"")</f>
      </c>
      <c r="DE294">
        <f>IF($DI294&gt;=18,INDEX($CL:$CL,$DH294+18),"")</f>
      </c>
      <c r="DF294">
        <f>IF($DI294&gt;=19,INDEX($CL:$CL,$DH294+19),"")</f>
      </c>
      <c r="DG294">
        <f>IF($DI294&gt;=20,INDEX($CL:$CL,$DH294+20),"")</f>
      </c>
      <c r="DH294">
        <f>IFERROR(MATCH($CK294,$CL$2:$CL$1558,0)+1,0)</f>
      </c>
      <c r="DI294">
        <f>IFERROR(INDEX($CM$2:$CM$1558,MATCH($CK294,$CL$2:$CL$1558,0)),0)</f>
      </c>
      <c r="DJ294">
        <f>IFERROR(INDEX($AQ:$AQ,MATCH($K294,$AP:$AP,0))&amp;"","")</f>
      </c>
      <c r="DN294">
        <f>IF($GQ294&gt;=1,INDEX($DK:$DK,$GP294+1),"")</f>
      </c>
      <c r="DO294">
        <f>IF($GQ294&gt;=2,INDEX($DK:$DK,$GP294+2),"")</f>
      </c>
      <c r="DP294">
        <f>IF($GQ294&gt;=3,INDEX($DK:$DK,$GP294+3),"")</f>
      </c>
      <c r="DQ294">
        <f>IF($GQ294&gt;=4,INDEX($DK:$DK,$GP294+4),"")</f>
      </c>
      <c r="DR294">
        <f>IF($GQ294&gt;=5,INDEX($DK:$DK,$GP294+5),"")</f>
      </c>
      <c r="DS294">
        <f>IF($GQ294&gt;=6,INDEX($DK:$DK,$GP294+6),"")</f>
      </c>
      <c r="DT294">
        <f>IF($GQ294&gt;=7,INDEX($DK:$DK,$GP294+7),"")</f>
      </c>
      <c r="DU294">
        <f>IF($GQ294&gt;=8,INDEX($DK:$DK,$GP294+8),"")</f>
      </c>
      <c r="DV294">
        <f>IF($GQ294&gt;=9,INDEX($DK:$DK,$GP294+9),"")</f>
      </c>
      <c r="DW294">
        <f>IF($GQ294&gt;=10,INDEX($DK:$DK,$GP294+10),"")</f>
      </c>
      <c r="DX294">
        <f>IF($GQ294&gt;=11,INDEX($DK:$DK,$GP294+11),"")</f>
      </c>
      <c r="DY294">
        <f>IF($GQ294&gt;=12,INDEX($DK:$DK,$GP294+12),"")</f>
      </c>
      <c r="DZ294">
        <f>IF($GQ294&gt;=13,INDEX($DK:$DK,$GP294+13),"")</f>
      </c>
      <c r="EA294">
        <f>IF($GQ294&gt;=14,INDEX($DK:$DK,$GP294+14),"")</f>
      </c>
      <c r="EB294">
        <f>IF($GQ294&gt;=15,INDEX($DK:$DK,$GP294+15),"")</f>
      </c>
      <c r="EC294">
        <f>IF($GQ294&gt;=16,INDEX($DK:$DK,$GP294+16),"")</f>
      </c>
      <c r="ED294">
        <f>IF($GQ294&gt;=17,INDEX($DK:$DK,$GP294+17),"")</f>
      </c>
      <c r="EE294">
        <f>IF($GQ294&gt;=18,INDEX($DK:$DK,$GP294+18),"")</f>
      </c>
      <c r="EF294">
        <f>IF($GQ294&gt;=19,INDEX($DK:$DK,$GP294+19),"")</f>
      </c>
      <c r="EG294">
        <f>IF($GQ294&gt;=20,INDEX($DK:$DK,$GP294+20),"")</f>
      </c>
      <c r="EH294">
        <f>IF($GQ294&gt;=21,INDEX($DK:$DK,$GP294+21),"")</f>
      </c>
      <c r="EI294">
        <f>IF($GQ294&gt;=22,INDEX($DK:$DK,$GP294+22),"")</f>
      </c>
      <c r="EJ294">
        <f>IF($GQ294&gt;=23,INDEX($DK:$DK,$GP294+23),"")</f>
      </c>
      <c r="EK294">
        <f>IF($GQ294&gt;=24,INDEX($DK:$DK,$GP294+24),"")</f>
      </c>
      <c r="EL294">
        <f>IF($GQ294&gt;=25,INDEX($DK:$DK,$GP294+25),"")</f>
      </c>
      <c r="EM294">
        <f>IF($GQ294&gt;=26,INDEX($DK:$DK,$GP294+26),"")</f>
      </c>
      <c r="EN294">
        <f>IF($GQ294&gt;=27,INDEX($DK:$DK,$GP294+27),"")</f>
      </c>
      <c r="EO294">
        <f>IF($GQ294&gt;=28,INDEX($DK:$DK,$GP294+28),"")</f>
      </c>
      <c r="EP294">
        <f>IF($GQ294&gt;=29,INDEX($DK:$DK,$GP294+29),"")</f>
      </c>
      <c r="EQ294">
        <f>IF($GQ294&gt;=30,INDEX($DK:$DK,$GP294+30),"")</f>
      </c>
      <c r="ER294">
        <f>IF($GQ294&gt;=31,INDEX($DK:$DK,$GP294+31),"")</f>
      </c>
      <c r="ES294">
        <f>IF($GQ294&gt;=32,INDEX($DK:$DK,$GP294+32),"")</f>
      </c>
      <c r="ET294">
        <f>IF($GQ294&gt;=33,INDEX($DK:$DK,$GP294+33),"")</f>
      </c>
      <c r="EU294">
        <f>IF($GQ294&gt;=34,INDEX($DK:$DK,$GP294+34),"")</f>
      </c>
      <c r="EV294">
        <f>IF($GQ294&gt;=35,INDEX($DK:$DK,$GP294+35),"")</f>
      </c>
      <c r="EW294">
        <f>IF($GQ294&gt;=36,INDEX($DK:$DK,$GP294+36),"")</f>
      </c>
      <c r="EX294">
        <f>IF($GQ294&gt;=37,INDEX($DK:$DK,$GP294+37),"")</f>
      </c>
      <c r="EY294">
        <f>IF($GQ294&gt;=38,INDEX($DK:$DK,$GP294+38),"")</f>
      </c>
      <c r="EZ294">
        <f>IF($GQ294&gt;=39,INDEX($DK:$DK,$GP294+39),"")</f>
      </c>
      <c r="FA294">
        <f>IF($GQ294&gt;=40,INDEX($DK:$DK,$GP294+40),"")</f>
      </c>
      <c r="FB294">
        <f>IF($GQ294&gt;=1,INDEX($DL:$DL,$GP294+1),"")</f>
      </c>
      <c r="FC294">
        <f>IF($GQ294&gt;=2,INDEX($DL:$DL,$GP294+2),"")</f>
      </c>
      <c r="FD294">
        <f>IF($GQ294&gt;=3,INDEX($DL:$DL,$GP294+3),"")</f>
      </c>
      <c r="FE294">
        <f>IF($GQ294&gt;=4,INDEX($DL:$DL,$GP294+4),"")</f>
      </c>
      <c r="FF294">
        <f>IF($GQ294&gt;=5,INDEX($DL:$DL,$GP294+5),"")</f>
      </c>
      <c r="FG294">
        <f>IF($GQ294&gt;=6,INDEX($DL:$DL,$GP294+6),"")</f>
      </c>
      <c r="FH294">
        <f>IF($GQ294&gt;=7,INDEX($DL:$DL,$GP294+7),"")</f>
      </c>
      <c r="FI294">
        <f>IF($GQ294&gt;=8,INDEX($DL:$DL,$GP294+8),"")</f>
      </c>
      <c r="FJ294">
        <f>IF($GQ294&gt;=9,INDEX($DL:$DL,$GP294+9),"")</f>
      </c>
      <c r="FK294">
        <f>IF($GQ294&gt;=10,INDEX($DL:$DL,$GP294+10),"")</f>
      </c>
      <c r="FL294">
        <f>IF($GQ294&gt;=11,INDEX($DL:$DL,$GP294+11),"")</f>
      </c>
      <c r="FM294">
        <f>IF($GQ294&gt;=12,INDEX($DL:$DL,$GP294+12),"")</f>
      </c>
      <c r="FN294">
        <f>IF($GQ294&gt;=13,INDEX($DL:$DL,$GP294+13),"")</f>
      </c>
      <c r="FO294">
        <f>IF($GQ294&gt;=14,INDEX($DL:$DL,$GP294+14),"")</f>
      </c>
      <c r="FP294">
        <f>IF($GQ294&gt;=15,INDEX($DL:$DL,$GP294+15),"")</f>
      </c>
      <c r="FQ294">
        <f>IF($GQ294&gt;=16,INDEX($DL:$DL,$GP294+16),"")</f>
      </c>
      <c r="FR294">
        <f>IF($GQ294&gt;=17,INDEX($DL:$DL,$GP294+17),"")</f>
      </c>
      <c r="FS294">
        <f>IF($GQ294&gt;=18,INDEX($DL:$DL,$GP294+18),"")</f>
      </c>
      <c r="FT294">
        <f>IF($GQ294&gt;=19,INDEX($DL:$DL,$GP294+19),"")</f>
      </c>
      <c r="FU294">
        <f>IF($GQ294&gt;=20,INDEX($DL:$DL,$GP294+20),"")</f>
      </c>
      <c r="FV294">
        <f>IF($GQ294&gt;=21,INDEX($DL:$DL,$GP294+21),"")</f>
      </c>
      <c r="FW294">
        <f>IF($GQ294&gt;=22,INDEX($DL:$DL,$GP294+22),"")</f>
      </c>
      <c r="FX294">
        <f>IF($GQ294&gt;=23,INDEX($DL:$DL,$GP294+23),"")</f>
      </c>
      <c r="FY294">
        <f>IF($GQ294&gt;=24,INDEX($DL:$DL,$GP294+24),"")</f>
      </c>
      <c r="FZ294">
        <f>IF($GQ294&gt;=25,INDEX($DL:$DL,$GP294+25),"")</f>
      </c>
      <c r="GA294">
        <f>IF($GQ294&gt;=26,INDEX($DL:$DL,$GP294+26),"")</f>
      </c>
      <c r="GB294">
        <f>IF($GQ294&gt;=27,INDEX($DL:$DL,$GP294+27),"")</f>
      </c>
      <c r="GC294">
        <f>IF($GQ294&gt;=28,INDEX($DL:$DL,$GP294+28),"")</f>
      </c>
      <c r="GD294">
        <f>IF($GQ294&gt;=29,INDEX($DL:$DL,$GP294+29),"")</f>
      </c>
      <c r="GE294">
        <f>IF($GQ294&gt;=30,INDEX($DL:$DL,$GP294+30),"")</f>
      </c>
      <c r="GF294">
        <f>IF($GQ294&gt;=31,INDEX($DL:$DL,$GP294+31),"")</f>
      </c>
      <c r="GG294">
        <f>IF($GQ294&gt;=32,INDEX($DL:$DL,$GP294+32),"")</f>
      </c>
      <c r="GH294">
        <f>IF($GQ294&gt;=33,INDEX($DL:$DL,$GP294+33),"")</f>
      </c>
      <c r="GI294">
        <f>IF($GQ294&gt;=34,INDEX($DL:$DL,$GP294+34),"")</f>
      </c>
      <c r="GJ294">
        <f>IF($GQ294&gt;=35,INDEX($DL:$DL,$GP294+35),"")</f>
      </c>
      <c r="GK294">
        <f>IF($GQ294&gt;=36,INDEX($DL:$DL,$GP294+36),"")</f>
      </c>
      <c r="GL294">
        <f>IF($GQ294&gt;=37,INDEX($DL:$DL,$GP294+37),"")</f>
      </c>
      <c r="GM294">
        <f>IF($GQ294&gt;=38,INDEX($DL:$DL,$GP294+38),"")</f>
      </c>
      <c r="GN294">
        <f>IF($GQ294&gt;=39,INDEX($DL:$DL,$GP294+39),"")</f>
      </c>
      <c r="GO294">
        <f>IF($GQ294&gt;=40,INDEX($DL:$DL,$GP294+40),"")</f>
      </c>
      <c r="GP294">
        <f>IFERROR(MATCH($DJ294,$DK$2:$DK$148,0)+1,0)</f>
      </c>
      <c r="GQ294">
        <f>IFERROR(INDEX($DM$2:$DM$148,MATCH($DJ294,$DK$2:$DK$148,0)),0)</f>
      </c>
      <c r="GR294">
        <f>IFERROR(MATCH($L294,$DN$294:$FA$294,0),0)</f>
      </c>
      <c r="GS294">
        <f>IF($GR294&gt;0,INDEX($FB$294:$GO$294,$GR294),"")</f>
      </c>
      <c r="GT294" t="s">
        <v>699</v>
      </c>
      <c r="GU294">
        <v>1</v>
      </c>
      <c r="GV294">
        <f>IF($JE294&gt;=1,INDEX($GT:$GT,$JD294+1),"")</f>
      </c>
      <c r="GW294">
        <f>IF($JE294&gt;=2,INDEX($GT:$GT,$JD294+2),"")</f>
      </c>
      <c r="GX294">
        <f>IF($JE294&gt;=3,INDEX($GT:$GT,$JD294+3),"")</f>
      </c>
      <c r="GY294">
        <f>IF($JE294&gt;=4,INDEX($GT:$GT,$JD294+4),"")</f>
      </c>
      <c r="GZ294">
        <f>IF($JE294&gt;=5,INDEX($GT:$GT,$JD294+5),"")</f>
      </c>
      <c r="HA294">
        <f>IF($JE294&gt;=6,INDEX($GT:$GT,$JD294+6),"")</f>
      </c>
      <c r="HB294">
        <f>IF($JE294&gt;=7,INDEX($GT:$GT,$JD294+7),"")</f>
      </c>
      <c r="HC294">
        <f>IF($JE294&gt;=8,INDEX($GT:$GT,$JD294+8),"")</f>
      </c>
      <c r="HD294">
        <f>IF($JE294&gt;=9,INDEX($GT:$GT,$JD294+9),"")</f>
      </c>
      <c r="HE294">
        <f>IF($JE294&gt;=10,INDEX($GT:$GT,$JD294+10),"")</f>
      </c>
      <c r="HF294">
        <f>IF($JE294&gt;=11,INDEX($GT:$GT,$JD294+11),"")</f>
      </c>
      <c r="HG294">
        <f>IF($JE294&gt;=12,INDEX($GT:$GT,$JD294+12),"")</f>
      </c>
      <c r="HH294">
        <f>IF($JE294&gt;=13,INDEX($GT:$GT,$JD294+13),"")</f>
      </c>
      <c r="HI294">
        <f>IF($JE294&gt;=14,INDEX($GT:$GT,$JD294+14),"")</f>
      </c>
      <c r="HJ294">
        <f>IF($JE294&gt;=15,INDEX($GT:$GT,$JD294+15),"")</f>
      </c>
      <c r="HK294">
        <f>IF($JE294&gt;=16,INDEX($GT:$GT,$JD294+16),"")</f>
      </c>
      <c r="HL294">
        <f>IF($JE294&gt;=17,INDEX($GT:$GT,$JD294+17),"")</f>
      </c>
      <c r="HM294">
        <f>IF($JE294&gt;=18,INDEX($GT:$GT,$JD294+18),"")</f>
      </c>
      <c r="HN294">
        <f>IF($JE294&gt;=19,INDEX($GT:$GT,$JD294+19),"")</f>
      </c>
      <c r="HO294">
        <f>IF($JE294&gt;=20,INDEX($GT:$GT,$JD294+20),"")</f>
      </c>
      <c r="HP294">
        <f>IF($JE294&gt;=21,INDEX($GT:$GT,$JD294+21),"")</f>
      </c>
      <c r="HQ294">
        <f>IF($JE294&gt;=22,INDEX($GT:$GT,$JD294+22),"")</f>
      </c>
      <c r="HR294">
        <f>IF($JE294&gt;=23,INDEX($GT:$GT,$JD294+23),"")</f>
      </c>
      <c r="HS294">
        <f>IF($JE294&gt;=24,INDEX($GT:$GT,$JD294+24),"")</f>
      </c>
      <c r="HT294">
        <f>IF($JE294&gt;=25,INDEX($GT:$GT,$JD294+25),"")</f>
      </c>
      <c r="HU294">
        <f>IF($JE294&gt;=26,INDEX($GT:$GT,$JD294+26),"")</f>
      </c>
      <c r="HV294">
        <f>IF($JE294&gt;=27,INDEX($GT:$GT,$JD294+27),"")</f>
      </c>
      <c r="HW294">
        <f>IF($JE294&gt;=28,INDEX($GT:$GT,$JD294+28),"")</f>
      </c>
      <c r="HX294">
        <f>IF($JE294&gt;=29,INDEX($GT:$GT,$JD294+29),"")</f>
      </c>
      <c r="HY294">
        <f>IF($JE294&gt;=30,INDEX($GT:$GT,$JD294+30),"")</f>
      </c>
      <c r="HZ294">
        <f>IF($JE294&gt;=31,INDEX($GT:$GT,$JD294+31),"")</f>
      </c>
      <c r="IA294">
        <f>IF($JE294&gt;=32,INDEX($GT:$GT,$JD294+32),"")</f>
      </c>
      <c r="IB294">
        <f>IF($JE294&gt;=33,INDEX($GT:$GT,$JD294+33),"")</f>
      </c>
      <c r="IC294">
        <f>IF($JE294&gt;=34,INDEX($GT:$GT,$JD294+34),"")</f>
      </c>
      <c r="ID294">
        <f>IF($JE294&gt;=35,INDEX($GT:$GT,$JD294+35),"")</f>
      </c>
      <c r="IE294">
        <f>IF($JE294&gt;=36,INDEX($GT:$GT,$JD294+36),"")</f>
      </c>
      <c r="IF294">
        <f>IF($JE294&gt;=37,INDEX($GT:$GT,$JD294+37),"")</f>
      </c>
      <c r="IG294">
        <f>IF($JE294&gt;=38,INDEX($GT:$GT,$JD294+38),"")</f>
      </c>
      <c r="IH294">
        <f>IF($JE294&gt;=39,INDEX($GT:$GT,$JD294+39),"")</f>
      </c>
      <c r="II294">
        <f>IF($JE294&gt;=40,INDEX($GT:$GT,$JD294+40),"")</f>
      </c>
      <c r="IJ294">
        <f>IF($JE294&gt;=41,INDEX($GT:$GT,$JD294+41),"")</f>
      </c>
      <c r="IK294">
        <f>IF($JE294&gt;=42,INDEX($GT:$GT,$JD294+42),"")</f>
      </c>
      <c r="IL294">
        <f>IF($JE294&gt;=43,INDEX($GT:$GT,$JD294+43),"")</f>
      </c>
      <c r="IM294">
        <f>IF($JE294&gt;=44,INDEX($GT:$GT,$JD294+44),"")</f>
      </c>
      <c r="IN294">
        <f>IF($JE294&gt;=45,INDEX($GT:$GT,$JD294+45),"")</f>
      </c>
      <c r="IO294">
        <f>IF($JE294&gt;=46,INDEX($GT:$GT,$JD294+46),"")</f>
      </c>
      <c r="IP294">
        <f>IF($JE294&gt;=47,INDEX($GT:$GT,$JD294+47),"")</f>
      </c>
      <c r="IQ294">
        <f>IF($JE294&gt;=48,INDEX($GT:$GT,$JD294+48),"")</f>
      </c>
      <c r="IR294">
        <f>IF($JE294&gt;=49,INDEX($GT:$GT,$JD294+49),"")</f>
      </c>
      <c r="IS294">
        <f>IF($JE294&gt;=50,INDEX($GT:$GT,$JD294+50),"")</f>
      </c>
      <c r="IT294">
        <f>IF($JE294&gt;=51,INDEX($GT:$GT,$JD294+51),"")</f>
      </c>
      <c r="IU294">
        <f>IF($JE294&gt;=52,INDEX($GT:$GT,$JD294+52),"")</f>
      </c>
      <c r="IV294">
        <f>IF($JE294&gt;=53,INDEX($GT:$GT,$JD294+53),"")</f>
      </c>
      <c r="IW294">
        <f>IF($JE294&gt;=54,INDEX($GT:$GT,$JD294+54),"")</f>
      </c>
      <c r="IX294">
        <f>IF($JE294&gt;=55,INDEX($GT:$GT,$JD294+55),"")</f>
      </c>
      <c r="IY294">
        <f>IF($JE294&gt;=56,INDEX($GT:$GT,$JD294+56),"")</f>
      </c>
      <c r="IZ294">
        <f>IF($JE294&gt;=57,INDEX($GT:$GT,$JD294+57),"")</f>
      </c>
      <c r="JA294">
        <f>IF($JE294&gt;=58,INDEX($GT:$GT,$JD294+58),"")</f>
      </c>
      <c r="JB294">
        <f>IF($JE294&gt;=59,INDEX($GT:$GT,$JD294+59),"")</f>
      </c>
      <c r="JC294">
        <f>IF($JE294&gt;=60,INDEX($GT:$GT,$JD294+60),"")</f>
      </c>
      <c r="JD294">
        <f>IFERROR(MATCH($GS294,$GT$2:$GT$322,0)+1,0)</f>
      </c>
      <c r="JE294">
        <f>IFERROR(INDEX($GU$2:$GU$322,MATCH($GS294,$GT$2:$GT$322,0)),0)</f>
      </c>
      <c r="JF294" t="s">
        <v>28</v>
      </c>
      <c r="JG294" t="s">
        <v>28</v>
      </c>
    </row>
    <row r="295" spans="1:267" x14ac:dyDescent="0.25">
      <c r="J295" s="1"/>
      <c r="K295" s="1"/>
      <c r="L295" s="1"/>
      <c r="M295" s="1"/>
      <c r="N295" s="1">
        <f>IFERROR(IF(FIND(" - ",$J295)&gt;0,MID($J295,FIND(" - ",$J295)+3,LEN($J295)),""),"")</f>
      </c>
      <c r="P295" s="1"/>
      <c r="S295" t="s">
        <v>28</v>
      </c>
      <c r="U295">
        <f>IF(OR($S295="",$T295=""),"",IFERROR($S295/$T295,0))</f>
      </c>
      <c r="V295">
        <f>IF($S295="","",
IF($K295="","",
IF(ISNUMBER(SEARCH("exempt",LOWER($K295))),0,
$S295*(VALUE(SUBSTITUTE($K295,"%",""))/100))))</f>
      </c>
      <c r="AB295">
        <f>IF($S295="","",
SUM($S295,$V295,$Z295,$W295,$Y295)-
IF($AA295="",0,VALUE($AA295)))</f>
      </c>
      <c r="AJ295" t="s">
        <v>951</v>
      </c>
      <c r="AR295">
        <f>IFERROR(LEFT($J295,FIND(" - ",$J295)-1),$J295)</f>
      </c>
      <c r="AU295">
        <f>IF($CJ295&gt;=1,INDEX($AS:$AS,$CI295+1),"")</f>
      </c>
      <c r="AV295">
        <f>IF($CJ295&gt;=2,INDEX($AS:$AS,$CI295+2),"")</f>
      </c>
      <c r="AW295">
        <f>IF($CJ295&gt;=3,INDEX($AS:$AS,$CI295+3),"")</f>
      </c>
      <c r="AX295">
        <f>IF($CJ295&gt;=4,INDEX($AS:$AS,$CI295+4),"")</f>
      </c>
      <c r="AY295">
        <f>IF($CJ295&gt;=5,INDEX($AS:$AS,$CI295+5),"")</f>
      </c>
      <c r="AZ295">
        <f>IF($CJ295&gt;=6,INDEX($AS:$AS,$CI295+6),"")</f>
      </c>
      <c r="BA295">
        <f>IF($CJ295&gt;=7,INDEX($AS:$AS,$CI295+7),"")</f>
      </c>
      <c r="BB295">
        <f>IF($CJ295&gt;=8,INDEX($AS:$AS,$CI295+8),"")</f>
      </c>
      <c r="BC295">
        <f>IF($CJ295&gt;=9,INDEX($AS:$AS,$CI295+9),"")</f>
      </c>
      <c r="BD295">
        <f>IF($CJ295&gt;=10,INDEX($AS:$AS,$CI295+10),"")</f>
      </c>
      <c r="BE295">
        <f>IF($CJ295&gt;=11,INDEX($AS:$AS,$CI295+11),"")</f>
      </c>
      <c r="BF295">
        <f>IF($CJ295&gt;=12,INDEX($AS:$AS,$CI295+12),"")</f>
      </c>
      <c r="BG295">
        <f>IF($CJ295&gt;=13,INDEX($AS:$AS,$CI295+13),"")</f>
      </c>
      <c r="BH295">
        <f>IF($CJ295&gt;=14,INDEX($AS:$AS,$CI295+14),"")</f>
      </c>
      <c r="BI295">
        <f>IF($CJ295&gt;=15,INDEX($AS:$AS,$CI295+15),"")</f>
      </c>
      <c r="BJ295">
        <f>IF($CJ295&gt;=16,INDEX($AS:$AS,$CI295+16),"")</f>
      </c>
      <c r="BK295">
        <f>IF($CJ295&gt;=17,INDEX($AS:$AS,$CI295+17),"")</f>
      </c>
      <c r="BL295">
        <f>IF($CJ295&gt;=18,INDEX($AS:$AS,$CI295+18),"")</f>
      </c>
      <c r="BM295">
        <f>IF($CJ295&gt;=19,INDEX($AS:$AS,$CI295+19),"")</f>
      </c>
      <c r="BN295">
        <f>IF($CJ295&gt;=20,INDEX($AS:$AS,$CI295+20),"")</f>
      </c>
      <c r="BO295">
        <f>IF($CJ295&gt;=21,INDEX($AS:$AS,$CI295+21),"")</f>
      </c>
      <c r="BP295">
        <f>IF($CJ295&gt;=22,INDEX($AS:$AS,$CI295+22),"")</f>
      </c>
      <c r="BQ295">
        <f>IF($CJ295&gt;=23,INDEX($AS:$AS,$CI295+23),"")</f>
      </c>
      <c r="BR295">
        <f>IF($CJ295&gt;=24,INDEX($AS:$AS,$CI295+24),"")</f>
      </c>
      <c r="BS295">
        <f>IF($CJ295&gt;=25,INDEX($AS:$AS,$CI295+25),"")</f>
      </c>
      <c r="BT295">
        <f>IF($CJ295&gt;=26,INDEX($AS:$AS,$CI295+26),"")</f>
      </c>
      <c r="BU295">
        <f>IF($CJ295&gt;=27,INDEX($AS:$AS,$CI295+27),"")</f>
      </c>
      <c r="BV295">
        <f>IF($CJ295&gt;=28,INDEX($AS:$AS,$CI295+28),"")</f>
      </c>
      <c r="BW295">
        <f>IF($CJ295&gt;=29,INDEX($AS:$AS,$CI295+29),"")</f>
      </c>
      <c r="BX295">
        <f>IF($CJ295&gt;=30,INDEX($AS:$AS,$CI295+30),"")</f>
      </c>
      <c r="BY295">
        <f>IF($CJ295&gt;=31,INDEX($AS:$AS,$CI295+31),"")</f>
      </c>
      <c r="BZ295">
        <f>IF($CJ295&gt;=32,INDEX($AS:$AS,$CI295+32),"")</f>
      </c>
      <c r="CA295">
        <f>IF($CJ295&gt;=33,INDEX($AS:$AS,$CI295+33),"")</f>
      </c>
      <c r="CB295">
        <f>IF($CJ295&gt;=34,INDEX($AS:$AS,$CI295+34),"")</f>
      </c>
      <c r="CC295">
        <f>IF($CJ295&gt;=35,INDEX($AS:$AS,$CI295+35),"")</f>
      </c>
      <c r="CD295">
        <f>IF($CJ295&gt;=36,INDEX($AS:$AS,$CI295+36),"")</f>
      </c>
      <c r="CE295">
        <f>IF($CJ295&gt;=37,INDEX($AS:$AS,$CI295+37),"")</f>
      </c>
      <c r="CF295">
        <f>IF($CJ295&gt;=38,INDEX($AS:$AS,$CI295+38),"")</f>
      </c>
      <c r="CG295">
        <f>IF($CJ295&gt;=39,INDEX($AS:$AS,$CI295+39),"")</f>
      </c>
      <c r="CH295">
        <f>IF($CJ295&gt;=40,INDEX($AS:$AS,$CI295+40),"")</f>
      </c>
      <c r="CI295">
        <f>IFERROR(MATCH($AR295,$AS$2:$AS$133,0)+1,0)</f>
      </c>
      <c r="CJ295">
        <f>IFERROR(INDEX($AT$2:$AT$133,MATCH($AR295,$AS$2:$AS$133,0)),0)</f>
      </c>
      <c r="CK295">
        <f>IFERROR(LEFT($O295,FIND(" - ",$O295)-1),$O295)</f>
      </c>
      <c r="CL295" t="s">
        <v>69</v>
      </c>
      <c r="CN295">
        <f>IF($DI295&gt;=1,INDEX($CL:$CL,$DH295+1),"")</f>
      </c>
      <c r="CO295">
        <f>IF($DI295&gt;=2,INDEX($CL:$CL,$DH295+2),"")</f>
      </c>
      <c r="CP295">
        <f>IF($DI295&gt;=3,INDEX($CL:$CL,$DH295+3),"")</f>
      </c>
      <c r="CQ295">
        <f>IF($DI295&gt;=4,INDEX($CL:$CL,$DH295+4),"")</f>
      </c>
      <c r="CR295">
        <f>IF($DI295&gt;=5,INDEX($CL:$CL,$DH295+5),"")</f>
      </c>
      <c r="CS295">
        <f>IF($DI295&gt;=6,INDEX($CL:$CL,$DH295+6),"")</f>
      </c>
      <c r="CT295">
        <f>IF($DI295&gt;=7,INDEX($CL:$CL,$DH295+7),"")</f>
      </c>
      <c r="CU295">
        <f>IF($DI295&gt;=8,INDEX($CL:$CL,$DH295+8),"")</f>
      </c>
      <c r="CV295">
        <f>IF($DI295&gt;=9,INDEX($CL:$CL,$DH295+9),"")</f>
      </c>
      <c r="CW295">
        <f>IF($DI295&gt;=10,INDEX($CL:$CL,$DH295+10),"")</f>
      </c>
      <c r="CX295">
        <f>IF($DI295&gt;=11,INDEX($CL:$CL,$DH295+11),"")</f>
      </c>
      <c r="CY295">
        <f>IF($DI295&gt;=12,INDEX($CL:$CL,$DH295+12),"")</f>
      </c>
      <c r="CZ295">
        <f>IF($DI295&gt;=13,INDEX($CL:$CL,$DH295+13),"")</f>
      </c>
      <c r="DA295">
        <f>IF($DI295&gt;=14,INDEX($CL:$CL,$DH295+14),"")</f>
      </c>
      <c r="DB295">
        <f>IF($DI295&gt;=15,INDEX($CL:$CL,$DH295+15),"")</f>
      </c>
      <c r="DC295">
        <f>IF($DI295&gt;=16,INDEX($CL:$CL,$DH295+16),"")</f>
      </c>
      <c r="DD295">
        <f>IF($DI295&gt;=17,INDEX($CL:$CL,$DH295+17),"")</f>
      </c>
      <c r="DE295">
        <f>IF($DI295&gt;=18,INDEX($CL:$CL,$DH295+18),"")</f>
      </c>
      <c r="DF295">
        <f>IF($DI295&gt;=19,INDEX($CL:$CL,$DH295+19),"")</f>
      </c>
      <c r="DG295">
        <f>IF($DI295&gt;=20,INDEX($CL:$CL,$DH295+20),"")</f>
      </c>
      <c r="DH295">
        <f>IFERROR(MATCH($CK295,$CL$2:$CL$1558,0)+1,0)</f>
      </c>
      <c r="DI295">
        <f>IFERROR(INDEX($CM$2:$CM$1558,MATCH($CK295,$CL$2:$CL$1558,0)),0)</f>
      </c>
      <c r="DJ295">
        <f>IFERROR(INDEX($AQ:$AQ,MATCH($K295,$AP:$AP,0))&amp;"","")</f>
      </c>
      <c r="DN295">
        <f>IF($GQ295&gt;=1,INDEX($DK:$DK,$GP295+1),"")</f>
      </c>
      <c r="DO295">
        <f>IF($GQ295&gt;=2,INDEX($DK:$DK,$GP295+2),"")</f>
      </c>
      <c r="DP295">
        <f>IF($GQ295&gt;=3,INDEX($DK:$DK,$GP295+3),"")</f>
      </c>
      <c r="DQ295">
        <f>IF($GQ295&gt;=4,INDEX($DK:$DK,$GP295+4),"")</f>
      </c>
      <c r="DR295">
        <f>IF($GQ295&gt;=5,INDEX($DK:$DK,$GP295+5),"")</f>
      </c>
      <c r="DS295">
        <f>IF($GQ295&gt;=6,INDEX($DK:$DK,$GP295+6),"")</f>
      </c>
      <c r="DT295">
        <f>IF($GQ295&gt;=7,INDEX($DK:$DK,$GP295+7),"")</f>
      </c>
      <c r="DU295">
        <f>IF($GQ295&gt;=8,INDEX($DK:$DK,$GP295+8),"")</f>
      </c>
      <c r="DV295">
        <f>IF($GQ295&gt;=9,INDEX($DK:$DK,$GP295+9),"")</f>
      </c>
      <c r="DW295">
        <f>IF($GQ295&gt;=10,INDEX($DK:$DK,$GP295+10),"")</f>
      </c>
      <c r="DX295">
        <f>IF($GQ295&gt;=11,INDEX($DK:$DK,$GP295+11),"")</f>
      </c>
      <c r="DY295">
        <f>IF($GQ295&gt;=12,INDEX($DK:$DK,$GP295+12),"")</f>
      </c>
      <c r="DZ295">
        <f>IF($GQ295&gt;=13,INDEX($DK:$DK,$GP295+13),"")</f>
      </c>
      <c r="EA295">
        <f>IF($GQ295&gt;=14,INDEX($DK:$DK,$GP295+14),"")</f>
      </c>
      <c r="EB295">
        <f>IF($GQ295&gt;=15,INDEX($DK:$DK,$GP295+15),"")</f>
      </c>
      <c r="EC295">
        <f>IF($GQ295&gt;=16,INDEX($DK:$DK,$GP295+16),"")</f>
      </c>
      <c r="ED295">
        <f>IF($GQ295&gt;=17,INDEX($DK:$DK,$GP295+17),"")</f>
      </c>
      <c r="EE295">
        <f>IF($GQ295&gt;=18,INDEX($DK:$DK,$GP295+18),"")</f>
      </c>
      <c r="EF295">
        <f>IF($GQ295&gt;=19,INDEX($DK:$DK,$GP295+19),"")</f>
      </c>
      <c r="EG295">
        <f>IF($GQ295&gt;=20,INDEX($DK:$DK,$GP295+20),"")</f>
      </c>
      <c r="EH295">
        <f>IF($GQ295&gt;=21,INDEX($DK:$DK,$GP295+21),"")</f>
      </c>
      <c r="EI295">
        <f>IF($GQ295&gt;=22,INDEX($DK:$DK,$GP295+22),"")</f>
      </c>
      <c r="EJ295">
        <f>IF($GQ295&gt;=23,INDEX($DK:$DK,$GP295+23),"")</f>
      </c>
      <c r="EK295">
        <f>IF($GQ295&gt;=24,INDEX($DK:$DK,$GP295+24),"")</f>
      </c>
      <c r="EL295">
        <f>IF($GQ295&gt;=25,INDEX($DK:$DK,$GP295+25),"")</f>
      </c>
      <c r="EM295">
        <f>IF($GQ295&gt;=26,INDEX($DK:$DK,$GP295+26),"")</f>
      </c>
      <c r="EN295">
        <f>IF($GQ295&gt;=27,INDEX($DK:$DK,$GP295+27),"")</f>
      </c>
      <c r="EO295">
        <f>IF($GQ295&gt;=28,INDEX($DK:$DK,$GP295+28),"")</f>
      </c>
      <c r="EP295">
        <f>IF($GQ295&gt;=29,INDEX($DK:$DK,$GP295+29),"")</f>
      </c>
      <c r="EQ295">
        <f>IF($GQ295&gt;=30,INDEX($DK:$DK,$GP295+30),"")</f>
      </c>
      <c r="ER295">
        <f>IF($GQ295&gt;=31,INDEX($DK:$DK,$GP295+31),"")</f>
      </c>
      <c r="ES295">
        <f>IF($GQ295&gt;=32,INDEX($DK:$DK,$GP295+32),"")</f>
      </c>
      <c r="ET295">
        <f>IF($GQ295&gt;=33,INDEX($DK:$DK,$GP295+33),"")</f>
      </c>
      <c r="EU295">
        <f>IF($GQ295&gt;=34,INDEX($DK:$DK,$GP295+34),"")</f>
      </c>
      <c r="EV295">
        <f>IF($GQ295&gt;=35,INDEX($DK:$DK,$GP295+35),"")</f>
      </c>
      <c r="EW295">
        <f>IF($GQ295&gt;=36,INDEX($DK:$DK,$GP295+36),"")</f>
      </c>
      <c r="EX295">
        <f>IF($GQ295&gt;=37,INDEX($DK:$DK,$GP295+37),"")</f>
      </c>
      <c r="EY295">
        <f>IF($GQ295&gt;=38,INDEX($DK:$DK,$GP295+38),"")</f>
      </c>
      <c r="EZ295">
        <f>IF($GQ295&gt;=39,INDEX($DK:$DK,$GP295+39),"")</f>
      </c>
      <c r="FA295">
        <f>IF($GQ295&gt;=40,INDEX($DK:$DK,$GP295+40),"")</f>
      </c>
      <c r="FB295">
        <f>IF($GQ295&gt;=1,INDEX($DL:$DL,$GP295+1),"")</f>
      </c>
      <c r="FC295">
        <f>IF($GQ295&gt;=2,INDEX($DL:$DL,$GP295+2),"")</f>
      </c>
      <c r="FD295">
        <f>IF($GQ295&gt;=3,INDEX($DL:$DL,$GP295+3),"")</f>
      </c>
      <c r="FE295">
        <f>IF($GQ295&gt;=4,INDEX($DL:$DL,$GP295+4),"")</f>
      </c>
      <c r="FF295">
        <f>IF($GQ295&gt;=5,INDEX($DL:$DL,$GP295+5),"")</f>
      </c>
      <c r="FG295">
        <f>IF($GQ295&gt;=6,INDEX($DL:$DL,$GP295+6),"")</f>
      </c>
      <c r="FH295">
        <f>IF($GQ295&gt;=7,INDEX($DL:$DL,$GP295+7),"")</f>
      </c>
      <c r="FI295">
        <f>IF($GQ295&gt;=8,INDEX($DL:$DL,$GP295+8),"")</f>
      </c>
      <c r="FJ295">
        <f>IF($GQ295&gt;=9,INDEX($DL:$DL,$GP295+9),"")</f>
      </c>
      <c r="FK295">
        <f>IF($GQ295&gt;=10,INDEX($DL:$DL,$GP295+10),"")</f>
      </c>
      <c r="FL295">
        <f>IF($GQ295&gt;=11,INDEX($DL:$DL,$GP295+11),"")</f>
      </c>
      <c r="FM295">
        <f>IF($GQ295&gt;=12,INDEX($DL:$DL,$GP295+12),"")</f>
      </c>
      <c r="FN295">
        <f>IF($GQ295&gt;=13,INDEX($DL:$DL,$GP295+13),"")</f>
      </c>
      <c r="FO295">
        <f>IF($GQ295&gt;=14,INDEX($DL:$DL,$GP295+14),"")</f>
      </c>
      <c r="FP295">
        <f>IF($GQ295&gt;=15,INDEX($DL:$DL,$GP295+15),"")</f>
      </c>
      <c r="FQ295">
        <f>IF($GQ295&gt;=16,INDEX($DL:$DL,$GP295+16),"")</f>
      </c>
      <c r="FR295">
        <f>IF($GQ295&gt;=17,INDEX($DL:$DL,$GP295+17),"")</f>
      </c>
      <c r="FS295">
        <f>IF($GQ295&gt;=18,INDEX($DL:$DL,$GP295+18),"")</f>
      </c>
      <c r="FT295">
        <f>IF($GQ295&gt;=19,INDEX($DL:$DL,$GP295+19),"")</f>
      </c>
      <c r="FU295">
        <f>IF($GQ295&gt;=20,INDEX($DL:$DL,$GP295+20),"")</f>
      </c>
      <c r="FV295">
        <f>IF($GQ295&gt;=21,INDEX($DL:$DL,$GP295+21),"")</f>
      </c>
      <c r="FW295">
        <f>IF($GQ295&gt;=22,INDEX($DL:$DL,$GP295+22),"")</f>
      </c>
      <c r="FX295">
        <f>IF($GQ295&gt;=23,INDEX($DL:$DL,$GP295+23),"")</f>
      </c>
      <c r="FY295">
        <f>IF($GQ295&gt;=24,INDEX($DL:$DL,$GP295+24),"")</f>
      </c>
      <c r="FZ295">
        <f>IF($GQ295&gt;=25,INDEX($DL:$DL,$GP295+25),"")</f>
      </c>
      <c r="GA295">
        <f>IF($GQ295&gt;=26,INDEX($DL:$DL,$GP295+26),"")</f>
      </c>
      <c r="GB295">
        <f>IF($GQ295&gt;=27,INDEX($DL:$DL,$GP295+27),"")</f>
      </c>
      <c r="GC295">
        <f>IF($GQ295&gt;=28,INDEX($DL:$DL,$GP295+28),"")</f>
      </c>
      <c r="GD295">
        <f>IF($GQ295&gt;=29,INDEX($DL:$DL,$GP295+29),"")</f>
      </c>
      <c r="GE295">
        <f>IF($GQ295&gt;=30,INDEX($DL:$DL,$GP295+30),"")</f>
      </c>
      <c r="GF295">
        <f>IF($GQ295&gt;=31,INDEX($DL:$DL,$GP295+31),"")</f>
      </c>
      <c r="GG295">
        <f>IF($GQ295&gt;=32,INDEX($DL:$DL,$GP295+32),"")</f>
      </c>
      <c r="GH295">
        <f>IF($GQ295&gt;=33,INDEX($DL:$DL,$GP295+33),"")</f>
      </c>
      <c r="GI295">
        <f>IF($GQ295&gt;=34,INDEX($DL:$DL,$GP295+34),"")</f>
      </c>
      <c r="GJ295">
        <f>IF($GQ295&gt;=35,INDEX($DL:$DL,$GP295+35),"")</f>
      </c>
      <c r="GK295">
        <f>IF($GQ295&gt;=36,INDEX($DL:$DL,$GP295+36),"")</f>
      </c>
      <c r="GL295">
        <f>IF($GQ295&gt;=37,INDEX($DL:$DL,$GP295+37),"")</f>
      </c>
      <c r="GM295">
        <f>IF($GQ295&gt;=38,INDEX($DL:$DL,$GP295+38),"")</f>
      </c>
      <c r="GN295">
        <f>IF($GQ295&gt;=39,INDEX($DL:$DL,$GP295+39),"")</f>
      </c>
      <c r="GO295">
        <f>IF($GQ295&gt;=40,INDEX($DL:$DL,$GP295+40),"")</f>
      </c>
      <c r="GP295">
        <f>IFERROR(MATCH($DJ295,$DK$2:$DK$148,0)+1,0)</f>
      </c>
      <c r="GQ295">
        <f>IFERROR(INDEX($DM$2:$DM$148,MATCH($DJ295,$DK$2:$DK$148,0)),0)</f>
      </c>
      <c r="GR295">
        <f>IFERROR(MATCH($L295,$DN$295:$FA$295,0),0)</f>
      </c>
      <c r="GS295">
        <f>IF($GR295&gt;0,INDEX($FB$295:$GO$295,$GR295),"")</f>
      </c>
      <c r="GT295" t="s">
        <v>91</v>
      </c>
      <c r="GV295">
        <f>IF($JE295&gt;=1,INDEX($GT:$GT,$JD295+1),"")</f>
      </c>
      <c r="GW295">
        <f>IF($JE295&gt;=2,INDEX($GT:$GT,$JD295+2),"")</f>
      </c>
      <c r="GX295">
        <f>IF($JE295&gt;=3,INDEX($GT:$GT,$JD295+3),"")</f>
      </c>
      <c r="GY295">
        <f>IF($JE295&gt;=4,INDEX($GT:$GT,$JD295+4),"")</f>
      </c>
      <c r="GZ295">
        <f>IF($JE295&gt;=5,INDEX($GT:$GT,$JD295+5),"")</f>
      </c>
      <c r="HA295">
        <f>IF($JE295&gt;=6,INDEX($GT:$GT,$JD295+6),"")</f>
      </c>
      <c r="HB295">
        <f>IF($JE295&gt;=7,INDEX($GT:$GT,$JD295+7),"")</f>
      </c>
      <c r="HC295">
        <f>IF($JE295&gt;=8,INDEX($GT:$GT,$JD295+8),"")</f>
      </c>
      <c r="HD295">
        <f>IF($JE295&gt;=9,INDEX($GT:$GT,$JD295+9),"")</f>
      </c>
      <c r="HE295">
        <f>IF($JE295&gt;=10,INDEX($GT:$GT,$JD295+10),"")</f>
      </c>
      <c r="HF295">
        <f>IF($JE295&gt;=11,INDEX($GT:$GT,$JD295+11),"")</f>
      </c>
      <c r="HG295">
        <f>IF($JE295&gt;=12,INDEX($GT:$GT,$JD295+12),"")</f>
      </c>
      <c r="HH295">
        <f>IF($JE295&gt;=13,INDEX($GT:$GT,$JD295+13),"")</f>
      </c>
      <c r="HI295">
        <f>IF($JE295&gt;=14,INDEX($GT:$GT,$JD295+14),"")</f>
      </c>
      <c r="HJ295">
        <f>IF($JE295&gt;=15,INDEX($GT:$GT,$JD295+15),"")</f>
      </c>
      <c r="HK295">
        <f>IF($JE295&gt;=16,INDEX($GT:$GT,$JD295+16),"")</f>
      </c>
      <c r="HL295">
        <f>IF($JE295&gt;=17,INDEX($GT:$GT,$JD295+17),"")</f>
      </c>
      <c r="HM295">
        <f>IF($JE295&gt;=18,INDEX($GT:$GT,$JD295+18),"")</f>
      </c>
      <c r="HN295">
        <f>IF($JE295&gt;=19,INDEX($GT:$GT,$JD295+19),"")</f>
      </c>
      <c r="HO295">
        <f>IF($JE295&gt;=20,INDEX($GT:$GT,$JD295+20),"")</f>
      </c>
      <c r="HP295">
        <f>IF($JE295&gt;=21,INDEX($GT:$GT,$JD295+21),"")</f>
      </c>
      <c r="HQ295">
        <f>IF($JE295&gt;=22,INDEX($GT:$GT,$JD295+22),"")</f>
      </c>
      <c r="HR295">
        <f>IF($JE295&gt;=23,INDEX($GT:$GT,$JD295+23),"")</f>
      </c>
      <c r="HS295">
        <f>IF($JE295&gt;=24,INDEX($GT:$GT,$JD295+24),"")</f>
      </c>
      <c r="HT295">
        <f>IF($JE295&gt;=25,INDEX($GT:$GT,$JD295+25),"")</f>
      </c>
      <c r="HU295">
        <f>IF($JE295&gt;=26,INDEX($GT:$GT,$JD295+26),"")</f>
      </c>
      <c r="HV295">
        <f>IF($JE295&gt;=27,INDEX($GT:$GT,$JD295+27),"")</f>
      </c>
      <c r="HW295">
        <f>IF($JE295&gt;=28,INDEX($GT:$GT,$JD295+28),"")</f>
      </c>
      <c r="HX295">
        <f>IF($JE295&gt;=29,INDEX($GT:$GT,$JD295+29),"")</f>
      </c>
      <c r="HY295">
        <f>IF($JE295&gt;=30,INDEX($GT:$GT,$JD295+30),"")</f>
      </c>
      <c r="HZ295">
        <f>IF($JE295&gt;=31,INDEX($GT:$GT,$JD295+31),"")</f>
      </c>
      <c r="IA295">
        <f>IF($JE295&gt;=32,INDEX($GT:$GT,$JD295+32),"")</f>
      </c>
      <c r="IB295">
        <f>IF($JE295&gt;=33,INDEX($GT:$GT,$JD295+33),"")</f>
      </c>
      <c r="IC295">
        <f>IF($JE295&gt;=34,INDEX($GT:$GT,$JD295+34),"")</f>
      </c>
      <c r="ID295">
        <f>IF($JE295&gt;=35,INDEX($GT:$GT,$JD295+35),"")</f>
      </c>
      <c r="IE295">
        <f>IF($JE295&gt;=36,INDEX($GT:$GT,$JD295+36),"")</f>
      </c>
      <c r="IF295">
        <f>IF($JE295&gt;=37,INDEX($GT:$GT,$JD295+37),"")</f>
      </c>
      <c r="IG295">
        <f>IF($JE295&gt;=38,INDEX($GT:$GT,$JD295+38),"")</f>
      </c>
      <c r="IH295">
        <f>IF($JE295&gt;=39,INDEX($GT:$GT,$JD295+39),"")</f>
      </c>
      <c r="II295">
        <f>IF($JE295&gt;=40,INDEX($GT:$GT,$JD295+40),"")</f>
      </c>
      <c r="IJ295">
        <f>IF($JE295&gt;=41,INDEX($GT:$GT,$JD295+41),"")</f>
      </c>
      <c r="IK295">
        <f>IF($JE295&gt;=42,INDEX($GT:$GT,$JD295+42),"")</f>
      </c>
      <c r="IL295">
        <f>IF($JE295&gt;=43,INDEX($GT:$GT,$JD295+43),"")</f>
      </c>
      <c r="IM295">
        <f>IF($JE295&gt;=44,INDEX($GT:$GT,$JD295+44),"")</f>
      </c>
      <c r="IN295">
        <f>IF($JE295&gt;=45,INDEX($GT:$GT,$JD295+45),"")</f>
      </c>
      <c r="IO295">
        <f>IF($JE295&gt;=46,INDEX($GT:$GT,$JD295+46),"")</f>
      </c>
      <c r="IP295">
        <f>IF($JE295&gt;=47,INDEX($GT:$GT,$JD295+47),"")</f>
      </c>
      <c r="IQ295">
        <f>IF($JE295&gt;=48,INDEX($GT:$GT,$JD295+48),"")</f>
      </c>
      <c r="IR295">
        <f>IF($JE295&gt;=49,INDEX($GT:$GT,$JD295+49),"")</f>
      </c>
      <c r="IS295">
        <f>IF($JE295&gt;=50,INDEX($GT:$GT,$JD295+50),"")</f>
      </c>
      <c r="IT295">
        <f>IF($JE295&gt;=51,INDEX($GT:$GT,$JD295+51),"")</f>
      </c>
      <c r="IU295">
        <f>IF($JE295&gt;=52,INDEX($GT:$GT,$JD295+52),"")</f>
      </c>
      <c r="IV295">
        <f>IF($JE295&gt;=53,INDEX($GT:$GT,$JD295+53),"")</f>
      </c>
      <c r="IW295">
        <f>IF($JE295&gt;=54,INDEX($GT:$GT,$JD295+54),"")</f>
      </c>
      <c r="IX295">
        <f>IF($JE295&gt;=55,INDEX($GT:$GT,$JD295+55),"")</f>
      </c>
      <c r="IY295">
        <f>IF($JE295&gt;=56,INDEX($GT:$GT,$JD295+56),"")</f>
      </c>
      <c r="IZ295">
        <f>IF($JE295&gt;=57,INDEX($GT:$GT,$JD295+57),"")</f>
      </c>
      <c r="JA295">
        <f>IF($JE295&gt;=58,INDEX($GT:$GT,$JD295+58),"")</f>
      </c>
      <c r="JB295">
        <f>IF($JE295&gt;=59,INDEX($GT:$GT,$JD295+59),"")</f>
      </c>
      <c r="JC295">
        <f>IF($JE295&gt;=60,INDEX($GT:$GT,$JD295+60),"")</f>
      </c>
      <c r="JD295">
        <f>IFERROR(MATCH($GS295,$GT$2:$GT$322,0)+1,0)</f>
      </c>
      <c r="JE295">
        <f>IFERROR(INDEX($GU$2:$GU$322,MATCH($GS295,$GT$2:$GT$322,0)),0)</f>
      </c>
      <c r="JF295" t="s">
        <v>28</v>
      </c>
      <c r="JG295" t="s">
        <v>28</v>
      </c>
    </row>
    <row r="296" spans="1:267" x14ac:dyDescent="0.25">
      <c r="J296" s="1"/>
      <c r="K296" s="1"/>
      <c r="L296" s="1"/>
      <c r="M296" s="1"/>
      <c r="N296" s="1">
        <f>IFERROR(IF(FIND(" - ",$J296)&gt;0,MID($J296,FIND(" - ",$J296)+3,LEN($J296)),""),"")</f>
      </c>
      <c r="P296" s="1"/>
      <c r="S296" t="s">
        <v>28</v>
      </c>
      <c r="U296">
        <f>IF(OR($S296="",$T296=""),"",IFERROR($S296/$T296,0))</f>
      </c>
      <c r="V296">
        <f>IF($S296="","",
IF($K296="","",
IF(ISNUMBER(SEARCH("exempt",LOWER($K296))),0,
$S296*(VALUE(SUBSTITUTE($K296,"%",""))/100))))</f>
      </c>
      <c r="AB296">
        <f>IF($S296="","",
SUM($S296,$V296,$Z296,$W296,$Y296)-
IF($AA296="",0,VALUE($AA296)))</f>
      </c>
      <c r="AJ296" t="s">
        <v>952</v>
      </c>
      <c r="AR296">
        <f>IFERROR(LEFT($J296,FIND(" - ",$J296)-1),$J296)</f>
      </c>
      <c r="AU296">
        <f>IF($CJ296&gt;=1,INDEX($AS:$AS,$CI296+1),"")</f>
      </c>
      <c r="AV296">
        <f>IF($CJ296&gt;=2,INDEX($AS:$AS,$CI296+2),"")</f>
      </c>
      <c r="AW296">
        <f>IF($CJ296&gt;=3,INDEX($AS:$AS,$CI296+3),"")</f>
      </c>
      <c r="AX296">
        <f>IF($CJ296&gt;=4,INDEX($AS:$AS,$CI296+4),"")</f>
      </c>
      <c r="AY296">
        <f>IF($CJ296&gt;=5,INDEX($AS:$AS,$CI296+5),"")</f>
      </c>
      <c r="AZ296">
        <f>IF($CJ296&gt;=6,INDEX($AS:$AS,$CI296+6),"")</f>
      </c>
      <c r="BA296">
        <f>IF($CJ296&gt;=7,INDEX($AS:$AS,$CI296+7),"")</f>
      </c>
      <c r="BB296">
        <f>IF($CJ296&gt;=8,INDEX($AS:$AS,$CI296+8),"")</f>
      </c>
      <c r="BC296">
        <f>IF($CJ296&gt;=9,INDEX($AS:$AS,$CI296+9),"")</f>
      </c>
      <c r="BD296">
        <f>IF($CJ296&gt;=10,INDEX($AS:$AS,$CI296+10),"")</f>
      </c>
      <c r="BE296">
        <f>IF($CJ296&gt;=11,INDEX($AS:$AS,$CI296+11),"")</f>
      </c>
      <c r="BF296">
        <f>IF($CJ296&gt;=12,INDEX($AS:$AS,$CI296+12),"")</f>
      </c>
      <c r="BG296">
        <f>IF($CJ296&gt;=13,INDEX($AS:$AS,$CI296+13),"")</f>
      </c>
      <c r="BH296">
        <f>IF($CJ296&gt;=14,INDEX($AS:$AS,$CI296+14),"")</f>
      </c>
      <c r="BI296">
        <f>IF($CJ296&gt;=15,INDEX($AS:$AS,$CI296+15),"")</f>
      </c>
      <c r="BJ296">
        <f>IF($CJ296&gt;=16,INDEX($AS:$AS,$CI296+16),"")</f>
      </c>
      <c r="BK296">
        <f>IF($CJ296&gt;=17,INDEX($AS:$AS,$CI296+17),"")</f>
      </c>
      <c r="BL296">
        <f>IF($CJ296&gt;=18,INDEX($AS:$AS,$CI296+18),"")</f>
      </c>
      <c r="BM296">
        <f>IF($CJ296&gt;=19,INDEX($AS:$AS,$CI296+19),"")</f>
      </c>
      <c r="BN296">
        <f>IF($CJ296&gt;=20,INDEX($AS:$AS,$CI296+20),"")</f>
      </c>
      <c r="BO296">
        <f>IF($CJ296&gt;=21,INDEX($AS:$AS,$CI296+21),"")</f>
      </c>
      <c r="BP296">
        <f>IF($CJ296&gt;=22,INDEX($AS:$AS,$CI296+22),"")</f>
      </c>
      <c r="BQ296">
        <f>IF($CJ296&gt;=23,INDEX($AS:$AS,$CI296+23),"")</f>
      </c>
      <c r="BR296">
        <f>IF($CJ296&gt;=24,INDEX($AS:$AS,$CI296+24),"")</f>
      </c>
      <c r="BS296">
        <f>IF($CJ296&gt;=25,INDEX($AS:$AS,$CI296+25),"")</f>
      </c>
      <c r="BT296">
        <f>IF($CJ296&gt;=26,INDEX($AS:$AS,$CI296+26),"")</f>
      </c>
      <c r="BU296">
        <f>IF($CJ296&gt;=27,INDEX($AS:$AS,$CI296+27),"")</f>
      </c>
      <c r="BV296">
        <f>IF($CJ296&gt;=28,INDEX($AS:$AS,$CI296+28),"")</f>
      </c>
      <c r="BW296">
        <f>IF($CJ296&gt;=29,INDEX($AS:$AS,$CI296+29),"")</f>
      </c>
      <c r="BX296">
        <f>IF($CJ296&gt;=30,INDEX($AS:$AS,$CI296+30),"")</f>
      </c>
      <c r="BY296">
        <f>IF($CJ296&gt;=31,INDEX($AS:$AS,$CI296+31),"")</f>
      </c>
      <c r="BZ296">
        <f>IF($CJ296&gt;=32,INDEX($AS:$AS,$CI296+32),"")</f>
      </c>
      <c r="CA296">
        <f>IF($CJ296&gt;=33,INDEX($AS:$AS,$CI296+33),"")</f>
      </c>
      <c r="CB296">
        <f>IF($CJ296&gt;=34,INDEX($AS:$AS,$CI296+34),"")</f>
      </c>
      <c r="CC296">
        <f>IF($CJ296&gt;=35,INDEX($AS:$AS,$CI296+35),"")</f>
      </c>
      <c r="CD296">
        <f>IF($CJ296&gt;=36,INDEX($AS:$AS,$CI296+36),"")</f>
      </c>
      <c r="CE296">
        <f>IF($CJ296&gt;=37,INDEX($AS:$AS,$CI296+37),"")</f>
      </c>
      <c r="CF296">
        <f>IF($CJ296&gt;=38,INDEX($AS:$AS,$CI296+38),"")</f>
      </c>
      <c r="CG296">
        <f>IF($CJ296&gt;=39,INDEX($AS:$AS,$CI296+39),"")</f>
      </c>
      <c r="CH296">
        <f>IF($CJ296&gt;=40,INDEX($AS:$AS,$CI296+40),"")</f>
      </c>
      <c r="CI296">
        <f>IFERROR(MATCH($AR296,$AS$2:$AS$133,0)+1,0)</f>
      </c>
      <c r="CJ296">
        <f>IFERROR(INDEX($AT$2:$AT$133,MATCH($AR296,$AS$2:$AS$133,0)),0)</f>
      </c>
      <c r="CK296">
        <f>IFERROR(LEFT($O296,FIND(" - ",$O296)-1),$O296)</f>
      </c>
      <c r="CL296" t="s">
        <v>203</v>
      </c>
      <c r="CN296">
        <f>IF($DI296&gt;=1,INDEX($CL:$CL,$DH296+1),"")</f>
      </c>
      <c r="CO296">
        <f>IF($DI296&gt;=2,INDEX($CL:$CL,$DH296+2),"")</f>
      </c>
      <c r="CP296">
        <f>IF($DI296&gt;=3,INDEX($CL:$CL,$DH296+3),"")</f>
      </c>
      <c r="CQ296">
        <f>IF($DI296&gt;=4,INDEX($CL:$CL,$DH296+4),"")</f>
      </c>
      <c r="CR296">
        <f>IF($DI296&gt;=5,INDEX($CL:$CL,$DH296+5),"")</f>
      </c>
      <c r="CS296">
        <f>IF($DI296&gt;=6,INDEX($CL:$CL,$DH296+6),"")</f>
      </c>
      <c r="CT296">
        <f>IF($DI296&gt;=7,INDEX($CL:$CL,$DH296+7),"")</f>
      </c>
      <c r="CU296">
        <f>IF($DI296&gt;=8,INDEX($CL:$CL,$DH296+8),"")</f>
      </c>
      <c r="CV296">
        <f>IF($DI296&gt;=9,INDEX($CL:$CL,$DH296+9),"")</f>
      </c>
      <c r="CW296">
        <f>IF($DI296&gt;=10,INDEX($CL:$CL,$DH296+10),"")</f>
      </c>
      <c r="CX296">
        <f>IF($DI296&gt;=11,INDEX($CL:$CL,$DH296+11),"")</f>
      </c>
      <c r="CY296">
        <f>IF($DI296&gt;=12,INDEX($CL:$CL,$DH296+12),"")</f>
      </c>
      <c r="CZ296">
        <f>IF($DI296&gt;=13,INDEX($CL:$CL,$DH296+13),"")</f>
      </c>
      <c r="DA296">
        <f>IF($DI296&gt;=14,INDEX($CL:$CL,$DH296+14),"")</f>
      </c>
      <c r="DB296">
        <f>IF($DI296&gt;=15,INDEX($CL:$CL,$DH296+15),"")</f>
      </c>
      <c r="DC296">
        <f>IF($DI296&gt;=16,INDEX($CL:$CL,$DH296+16),"")</f>
      </c>
      <c r="DD296">
        <f>IF($DI296&gt;=17,INDEX($CL:$CL,$DH296+17),"")</f>
      </c>
      <c r="DE296">
        <f>IF($DI296&gt;=18,INDEX($CL:$CL,$DH296+18),"")</f>
      </c>
      <c r="DF296">
        <f>IF($DI296&gt;=19,INDEX($CL:$CL,$DH296+19),"")</f>
      </c>
      <c r="DG296">
        <f>IF($DI296&gt;=20,INDEX($CL:$CL,$DH296+20),"")</f>
      </c>
      <c r="DH296">
        <f>IFERROR(MATCH($CK296,$CL$2:$CL$1558,0)+1,0)</f>
      </c>
      <c r="DI296">
        <f>IFERROR(INDEX($CM$2:$CM$1558,MATCH($CK296,$CL$2:$CL$1558,0)),0)</f>
      </c>
      <c r="DJ296">
        <f>IFERROR(INDEX($AQ:$AQ,MATCH($K296,$AP:$AP,0))&amp;"","")</f>
      </c>
      <c r="DN296">
        <f>IF($GQ296&gt;=1,INDEX($DK:$DK,$GP296+1),"")</f>
      </c>
      <c r="DO296">
        <f>IF($GQ296&gt;=2,INDEX($DK:$DK,$GP296+2),"")</f>
      </c>
      <c r="DP296">
        <f>IF($GQ296&gt;=3,INDEX($DK:$DK,$GP296+3),"")</f>
      </c>
      <c r="DQ296">
        <f>IF($GQ296&gt;=4,INDEX($DK:$DK,$GP296+4),"")</f>
      </c>
      <c r="DR296">
        <f>IF($GQ296&gt;=5,INDEX($DK:$DK,$GP296+5),"")</f>
      </c>
      <c r="DS296">
        <f>IF($GQ296&gt;=6,INDEX($DK:$DK,$GP296+6),"")</f>
      </c>
      <c r="DT296">
        <f>IF($GQ296&gt;=7,INDEX($DK:$DK,$GP296+7),"")</f>
      </c>
      <c r="DU296">
        <f>IF($GQ296&gt;=8,INDEX($DK:$DK,$GP296+8),"")</f>
      </c>
      <c r="DV296">
        <f>IF($GQ296&gt;=9,INDEX($DK:$DK,$GP296+9),"")</f>
      </c>
      <c r="DW296">
        <f>IF($GQ296&gt;=10,INDEX($DK:$DK,$GP296+10),"")</f>
      </c>
      <c r="DX296">
        <f>IF($GQ296&gt;=11,INDEX($DK:$DK,$GP296+11),"")</f>
      </c>
      <c r="DY296">
        <f>IF($GQ296&gt;=12,INDEX($DK:$DK,$GP296+12),"")</f>
      </c>
      <c r="DZ296">
        <f>IF($GQ296&gt;=13,INDEX($DK:$DK,$GP296+13),"")</f>
      </c>
      <c r="EA296">
        <f>IF($GQ296&gt;=14,INDEX($DK:$DK,$GP296+14),"")</f>
      </c>
      <c r="EB296">
        <f>IF($GQ296&gt;=15,INDEX($DK:$DK,$GP296+15),"")</f>
      </c>
      <c r="EC296">
        <f>IF($GQ296&gt;=16,INDEX($DK:$DK,$GP296+16),"")</f>
      </c>
      <c r="ED296">
        <f>IF($GQ296&gt;=17,INDEX($DK:$DK,$GP296+17),"")</f>
      </c>
      <c r="EE296">
        <f>IF($GQ296&gt;=18,INDEX($DK:$DK,$GP296+18),"")</f>
      </c>
      <c r="EF296">
        <f>IF($GQ296&gt;=19,INDEX($DK:$DK,$GP296+19),"")</f>
      </c>
      <c r="EG296">
        <f>IF($GQ296&gt;=20,INDEX($DK:$DK,$GP296+20),"")</f>
      </c>
      <c r="EH296">
        <f>IF($GQ296&gt;=21,INDEX($DK:$DK,$GP296+21),"")</f>
      </c>
      <c r="EI296">
        <f>IF($GQ296&gt;=22,INDEX($DK:$DK,$GP296+22),"")</f>
      </c>
      <c r="EJ296">
        <f>IF($GQ296&gt;=23,INDEX($DK:$DK,$GP296+23),"")</f>
      </c>
      <c r="EK296">
        <f>IF($GQ296&gt;=24,INDEX($DK:$DK,$GP296+24),"")</f>
      </c>
      <c r="EL296">
        <f>IF($GQ296&gt;=25,INDEX($DK:$DK,$GP296+25),"")</f>
      </c>
      <c r="EM296">
        <f>IF($GQ296&gt;=26,INDEX($DK:$DK,$GP296+26),"")</f>
      </c>
      <c r="EN296">
        <f>IF($GQ296&gt;=27,INDEX($DK:$DK,$GP296+27),"")</f>
      </c>
      <c r="EO296">
        <f>IF($GQ296&gt;=28,INDEX($DK:$DK,$GP296+28),"")</f>
      </c>
      <c r="EP296">
        <f>IF($GQ296&gt;=29,INDEX($DK:$DK,$GP296+29),"")</f>
      </c>
      <c r="EQ296">
        <f>IF($GQ296&gt;=30,INDEX($DK:$DK,$GP296+30),"")</f>
      </c>
      <c r="ER296">
        <f>IF($GQ296&gt;=31,INDEX($DK:$DK,$GP296+31),"")</f>
      </c>
      <c r="ES296">
        <f>IF($GQ296&gt;=32,INDEX($DK:$DK,$GP296+32),"")</f>
      </c>
      <c r="ET296">
        <f>IF($GQ296&gt;=33,INDEX($DK:$DK,$GP296+33),"")</f>
      </c>
      <c r="EU296">
        <f>IF($GQ296&gt;=34,INDEX($DK:$DK,$GP296+34),"")</f>
      </c>
      <c r="EV296">
        <f>IF($GQ296&gt;=35,INDEX($DK:$DK,$GP296+35),"")</f>
      </c>
      <c r="EW296">
        <f>IF($GQ296&gt;=36,INDEX($DK:$DK,$GP296+36),"")</f>
      </c>
      <c r="EX296">
        <f>IF($GQ296&gt;=37,INDEX($DK:$DK,$GP296+37),"")</f>
      </c>
      <c r="EY296">
        <f>IF($GQ296&gt;=38,INDEX($DK:$DK,$GP296+38),"")</f>
      </c>
      <c r="EZ296">
        <f>IF($GQ296&gt;=39,INDEX($DK:$DK,$GP296+39),"")</f>
      </c>
      <c r="FA296">
        <f>IF($GQ296&gt;=40,INDEX($DK:$DK,$GP296+40),"")</f>
      </c>
      <c r="FB296">
        <f>IF($GQ296&gt;=1,INDEX($DL:$DL,$GP296+1),"")</f>
      </c>
      <c r="FC296">
        <f>IF($GQ296&gt;=2,INDEX($DL:$DL,$GP296+2),"")</f>
      </c>
      <c r="FD296">
        <f>IF($GQ296&gt;=3,INDEX($DL:$DL,$GP296+3),"")</f>
      </c>
      <c r="FE296">
        <f>IF($GQ296&gt;=4,INDEX($DL:$DL,$GP296+4),"")</f>
      </c>
      <c r="FF296">
        <f>IF($GQ296&gt;=5,INDEX($DL:$DL,$GP296+5),"")</f>
      </c>
      <c r="FG296">
        <f>IF($GQ296&gt;=6,INDEX($DL:$DL,$GP296+6),"")</f>
      </c>
      <c r="FH296">
        <f>IF($GQ296&gt;=7,INDEX($DL:$DL,$GP296+7),"")</f>
      </c>
      <c r="FI296">
        <f>IF($GQ296&gt;=8,INDEX($DL:$DL,$GP296+8),"")</f>
      </c>
      <c r="FJ296">
        <f>IF($GQ296&gt;=9,INDEX($DL:$DL,$GP296+9),"")</f>
      </c>
      <c r="FK296">
        <f>IF($GQ296&gt;=10,INDEX($DL:$DL,$GP296+10),"")</f>
      </c>
      <c r="FL296">
        <f>IF($GQ296&gt;=11,INDEX($DL:$DL,$GP296+11),"")</f>
      </c>
      <c r="FM296">
        <f>IF($GQ296&gt;=12,INDEX($DL:$DL,$GP296+12),"")</f>
      </c>
      <c r="FN296">
        <f>IF($GQ296&gt;=13,INDEX($DL:$DL,$GP296+13),"")</f>
      </c>
      <c r="FO296">
        <f>IF($GQ296&gt;=14,INDEX($DL:$DL,$GP296+14),"")</f>
      </c>
      <c r="FP296">
        <f>IF($GQ296&gt;=15,INDEX($DL:$DL,$GP296+15),"")</f>
      </c>
      <c r="FQ296">
        <f>IF($GQ296&gt;=16,INDEX($DL:$DL,$GP296+16),"")</f>
      </c>
      <c r="FR296">
        <f>IF($GQ296&gt;=17,INDEX($DL:$DL,$GP296+17),"")</f>
      </c>
      <c r="FS296">
        <f>IF($GQ296&gt;=18,INDEX($DL:$DL,$GP296+18),"")</f>
      </c>
      <c r="FT296">
        <f>IF($GQ296&gt;=19,INDEX($DL:$DL,$GP296+19),"")</f>
      </c>
      <c r="FU296">
        <f>IF($GQ296&gt;=20,INDEX($DL:$DL,$GP296+20),"")</f>
      </c>
      <c r="FV296">
        <f>IF($GQ296&gt;=21,INDEX($DL:$DL,$GP296+21),"")</f>
      </c>
      <c r="FW296">
        <f>IF($GQ296&gt;=22,INDEX($DL:$DL,$GP296+22),"")</f>
      </c>
      <c r="FX296">
        <f>IF($GQ296&gt;=23,INDEX($DL:$DL,$GP296+23),"")</f>
      </c>
      <c r="FY296">
        <f>IF($GQ296&gt;=24,INDEX($DL:$DL,$GP296+24),"")</f>
      </c>
      <c r="FZ296">
        <f>IF($GQ296&gt;=25,INDEX($DL:$DL,$GP296+25),"")</f>
      </c>
      <c r="GA296">
        <f>IF($GQ296&gt;=26,INDEX($DL:$DL,$GP296+26),"")</f>
      </c>
      <c r="GB296">
        <f>IF($GQ296&gt;=27,INDEX($DL:$DL,$GP296+27),"")</f>
      </c>
      <c r="GC296">
        <f>IF($GQ296&gt;=28,INDEX($DL:$DL,$GP296+28),"")</f>
      </c>
      <c r="GD296">
        <f>IF($GQ296&gt;=29,INDEX($DL:$DL,$GP296+29),"")</f>
      </c>
      <c r="GE296">
        <f>IF($GQ296&gt;=30,INDEX($DL:$DL,$GP296+30),"")</f>
      </c>
      <c r="GF296">
        <f>IF($GQ296&gt;=31,INDEX($DL:$DL,$GP296+31),"")</f>
      </c>
      <c r="GG296">
        <f>IF($GQ296&gt;=32,INDEX($DL:$DL,$GP296+32),"")</f>
      </c>
      <c r="GH296">
        <f>IF($GQ296&gt;=33,INDEX($DL:$DL,$GP296+33),"")</f>
      </c>
      <c r="GI296">
        <f>IF($GQ296&gt;=34,INDEX($DL:$DL,$GP296+34),"")</f>
      </c>
      <c r="GJ296">
        <f>IF($GQ296&gt;=35,INDEX($DL:$DL,$GP296+35),"")</f>
      </c>
      <c r="GK296">
        <f>IF($GQ296&gt;=36,INDEX($DL:$DL,$GP296+36),"")</f>
      </c>
      <c r="GL296">
        <f>IF($GQ296&gt;=37,INDEX($DL:$DL,$GP296+37),"")</f>
      </c>
      <c r="GM296">
        <f>IF($GQ296&gt;=38,INDEX($DL:$DL,$GP296+38),"")</f>
      </c>
      <c r="GN296">
        <f>IF($GQ296&gt;=39,INDEX($DL:$DL,$GP296+39),"")</f>
      </c>
      <c r="GO296">
        <f>IF($GQ296&gt;=40,INDEX($DL:$DL,$GP296+40),"")</f>
      </c>
      <c r="GP296">
        <f>IFERROR(MATCH($DJ296,$DK$2:$DK$148,0)+1,0)</f>
      </c>
      <c r="GQ296">
        <f>IFERROR(INDEX($DM$2:$DM$148,MATCH($DJ296,$DK$2:$DK$148,0)),0)</f>
      </c>
      <c r="GR296">
        <f>IFERROR(MATCH($L296,$DN$296:$FA$296,0),0)</f>
      </c>
      <c r="GS296">
        <f>IF($GR296&gt;0,INDEX($FB$296:$GO$296,$GR296),"")</f>
      </c>
      <c r="GT296" t="s">
        <v>127</v>
      </c>
      <c r="GU296">
        <v>1</v>
      </c>
      <c r="GV296">
        <f>IF($JE296&gt;=1,INDEX($GT:$GT,$JD296+1),"")</f>
      </c>
      <c r="GW296">
        <f>IF($JE296&gt;=2,INDEX($GT:$GT,$JD296+2),"")</f>
      </c>
      <c r="GX296">
        <f>IF($JE296&gt;=3,INDEX($GT:$GT,$JD296+3),"")</f>
      </c>
      <c r="GY296">
        <f>IF($JE296&gt;=4,INDEX($GT:$GT,$JD296+4),"")</f>
      </c>
      <c r="GZ296">
        <f>IF($JE296&gt;=5,INDEX($GT:$GT,$JD296+5),"")</f>
      </c>
      <c r="HA296">
        <f>IF($JE296&gt;=6,INDEX($GT:$GT,$JD296+6),"")</f>
      </c>
      <c r="HB296">
        <f>IF($JE296&gt;=7,INDEX($GT:$GT,$JD296+7),"")</f>
      </c>
      <c r="HC296">
        <f>IF($JE296&gt;=8,INDEX($GT:$GT,$JD296+8),"")</f>
      </c>
      <c r="HD296">
        <f>IF($JE296&gt;=9,INDEX($GT:$GT,$JD296+9),"")</f>
      </c>
      <c r="HE296">
        <f>IF($JE296&gt;=10,INDEX($GT:$GT,$JD296+10),"")</f>
      </c>
      <c r="HF296">
        <f>IF($JE296&gt;=11,INDEX($GT:$GT,$JD296+11),"")</f>
      </c>
      <c r="HG296">
        <f>IF($JE296&gt;=12,INDEX($GT:$GT,$JD296+12),"")</f>
      </c>
      <c r="HH296">
        <f>IF($JE296&gt;=13,INDEX($GT:$GT,$JD296+13),"")</f>
      </c>
      <c r="HI296">
        <f>IF($JE296&gt;=14,INDEX($GT:$GT,$JD296+14),"")</f>
      </c>
      <c r="HJ296">
        <f>IF($JE296&gt;=15,INDEX($GT:$GT,$JD296+15),"")</f>
      </c>
      <c r="HK296">
        <f>IF($JE296&gt;=16,INDEX($GT:$GT,$JD296+16),"")</f>
      </c>
      <c r="HL296">
        <f>IF($JE296&gt;=17,INDEX($GT:$GT,$JD296+17),"")</f>
      </c>
      <c r="HM296">
        <f>IF($JE296&gt;=18,INDEX($GT:$GT,$JD296+18),"")</f>
      </c>
      <c r="HN296">
        <f>IF($JE296&gt;=19,INDEX($GT:$GT,$JD296+19),"")</f>
      </c>
      <c r="HO296">
        <f>IF($JE296&gt;=20,INDEX($GT:$GT,$JD296+20),"")</f>
      </c>
      <c r="HP296">
        <f>IF($JE296&gt;=21,INDEX($GT:$GT,$JD296+21),"")</f>
      </c>
      <c r="HQ296">
        <f>IF($JE296&gt;=22,INDEX($GT:$GT,$JD296+22),"")</f>
      </c>
      <c r="HR296">
        <f>IF($JE296&gt;=23,INDEX($GT:$GT,$JD296+23),"")</f>
      </c>
      <c r="HS296">
        <f>IF($JE296&gt;=24,INDEX($GT:$GT,$JD296+24),"")</f>
      </c>
      <c r="HT296">
        <f>IF($JE296&gt;=25,INDEX($GT:$GT,$JD296+25),"")</f>
      </c>
      <c r="HU296">
        <f>IF($JE296&gt;=26,INDEX($GT:$GT,$JD296+26),"")</f>
      </c>
      <c r="HV296">
        <f>IF($JE296&gt;=27,INDEX($GT:$GT,$JD296+27),"")</f>
      </c>
      <c r="HW296">
        <f>IF($JE296&gt;=28,INDEX($GT:$GT,$JD296+28),"")</f>
      </c>
      <c r="HX296">
        <f>IF($JE296&gt;=29,INDEX($GT:$GT,$JD296+29),"")</f>
      </c>
      <c r="HY296">
        <f>IF($JE296&gt;=30,INDEX($GT:$GT,$JD296+30),"")</f>
      </c>
      <c r="HZ296">
        <f>IF($JE296&gt;=31,INDEX($GT:$GT,$JD296+31),"")</f>
      </c>
      <c r="IA296">
        <f>IF($JE296&gt;=32,INDEX($GT:$GT,$JD296+32),"")</f>
      </c>
      <c r="IB296">
        <f>IF($JE296&gt;=33,INDEX($GT:$GT,$JD296+33),"")</f>
      </c>
      <c r="IC296">
        <f>IF($JE296&gt;=34,INDEX($GT:$GT,$JD296+34),"")</f>
      </c>
      <c r="ID296">
        <f>IF($JE296&gt;=35,INDEX($GT:$GT,$JD296+35),"")</f>
      </c>
      <c r="IE296">
        <f>IF($JE296&gt;=36,INDEX($GT:$GT,$JD296+36),"")</f>
      </c>
      <c r="IF296">
        <f>IF($JE296&gt;=37,INDEX($GT:$GT,$JD296+37),"")</f>
      </c>
      <c r="IG296">
        <f>IF($JE296&gt;=38,INDEX($GT:$GT,$JD296+38),"")</f>
      </c>
      <c r="IH296">
        <f>IF($JE296&gt;=39,INDEX($GT:$GT,$JD296+39),"")</f>
      </c>
      <c r="II296">
        <f>IF($JE296&gt;=40,INDEX($GT:$GT,$JD296+40),"")</f>
      </c>
      <c r="IJ296">
        <f>IF($JE296&gt;=41,INDEX($GT:$GT,$JD296+41),"")</f>
      </c>
      <c r="IK296">
        <f>IF($JE296&gt;=42,INDEX($GT:$GT,$JD296+42),"")</f>
      </c>
      <c r="IL296">
        <f>IF($JE296&gt;=43,INDEX($GT:$GT,$JD296+43),"")</f>
      </c>
      <c r="IM296">
        <f>IF($JE296&gt;=44,INDEX($GT:$GT,$JD296+44),"")</f>
      </c>
      <c r="IN296">
        <f>IF($JE296&gt;=45,INDEX($GT:$GT,$JD296+45),"")</f>
      </c>
      <c r="IO296">
        <f>IF($JE296&gt;=46,INDEX($GT:$GT,$JD296+46),"")</f>
      </c>
      <c r="IP296">
        <f>IF($JE296&gt;=47,INDEX($GT:$GT,$JD296+47),"")</f>
      </c>
      <c r="IQ296">
        <f>IF($JE296&gt;=48,INDEX($GT:$GT,$JD296+48),"")</f>
      </c>
      <c r="IR296">
        <f>IF($JE296&gt;=49,INDEX($GT:$GT,$JD296+49),"")</f>
      </c>
      <c r="IS296">
        <f>IF($JE296&gt;=50,INDEX($GT:$GT,$JD296+50),"")</f>
      </c>
      <c r="IT296">
        <f>IF($JE296&gt;=51,INDEX($GT:$GT,$JD296+51),"")</f>
      </c>
      <c r="IU296">
        <f>IF($JE296&gt;=52,INDEX($GT:$GT,$JD296+52),"")</f>
      </c>
      <c r="IV296">
        <f>IF($JE296&gt;=53,INDEX($GT:$GT,$JD296+53),"")</f>
      </c>
      <c r="IW296">
        <f>IF($JE296&gt;=54,INDEX($GT:$GT,$JD296+54),"")</f>
      </c>
      <c r="IX296">
        <f>IF($JE296&gt;=55,INDEX($GT:$GT,$JD296+55),"")</f>
      </c>
      <c r="IY296">
        <f>IF($JE296&gt;=56,INDEX($GT:$GT,$JD296+56),"")</f>
      </c>
      <c r="IZ296">
        <f>IF($JE296&gt;=57,INDEX($GT:$GT,$JD296+57),"")</f>
      </c>
      <c r="JA296">
        <f>IF($JE296&gt;=58,INDEX($GT:$GT,$JD296+58),"")</f>
      </c>
      <c r="JB296">
        <f>IF($JE296&gt;=59,INDEX($GT:$GT,$JD296+59),"")</f>
      </c>
      <c r="JC296">
        <f>IF($JE296&gt;=60,INDEX($GT:$GT,$JD296+60),"")</f>
      </c>
      <c r="JD296">
        <f>IFERROR(MATCH($GS296,$GT$2:$GT$322,0)+1,0)</f>
      </c>
      <c r="JE296">
        <f>IFERROR(INDEX($GU$2:$GU$322,MATCH($GS296,$GT$2:$GT$322,0)),0)</f>
      </c>
      <c r="JF296" t="s">
        <v>28</v>
      </c>
      <c r="JG296" t="s">
        <v>28</v>
      </c>
    </row>
    <row r="297" spans="1:267" x14ac:dyDescent="0.25">
      <c r="J297" s="1"/>
      <c r="K297" s="1"/>
      <c r="L297" s="1"/>
      <c r="M297" s="1"/>
      <c r="N297" s="1">
        <f>IFERROR(IF(FIND(" - ",$J297)&gt;0,MID($J297,FIND(" - ",$J297)+3,LEN($J297)),""),"")</f>
      </c>
      <c r="P297" s="1"/>
      <c r="S297" t="s">
        <v>28</v>
      </c>
      <c r="U297">
        <f>IF(OR($S297="",$T297=""),"",IFERROR($S297/$T297,0))</f>
      </c>
      <c r="V297">
        <f>IF($S297="","",
IF($K297="","",
IF(ISNUMBER(SEARCH("exempt",LOWER($K297))),0,
$S297*(VALUE(SUBSTITUTE($K297,"%",""))/100))))</f>
      </c>
      <c r="AB297">
        <f>IF($S297="","",
SUM($S297,$V297,$Z297,$W297,$Y297)-
IF($AA297="",0,VALUE($AA297)))</f>
      </c>
      <c r="AJ297" t="s">
        <v>953</v>
      </c>
      <c r="AR297">
        <f>IFERROR(LEFT($J297,FIND(" - ",$J297)-1),$J297)</f>
      </c>
      <c r="AU297">
        <f>IF($CJ297&gt;=1,INDEX($AS:$AS,$CI297+1),"")</f>
      </c>
      <c r="AV297">
        <f>IF($CJ297&gt;=2,INDEX($AS:$AS,$CI297+2),"")</f>
      </c>
      <c r="AW297">
        <f>IF($CJ297&gt;=3,INDEX($AS:$AS,$CI297+3),"")</f>
      </c>
      <c r="AX297">
        <f>IF($CJ297&gt;=4,INDEX($AS:$AS,$CI297+4),"")</f>
      </c>
      <c r="AY297">
        <f>IF($CJ297&gt;=5,INDEX($AS:$AS,$CI297+5),"")</f>
      </c>
      <c r="AZ297">
        <f>IF($CJ297&gt;=6,INDEX($AS:$AS,$CI297+6),"")</f>
      </c>
      <c r="BA297">
        <f>IF($CJ297&gt;=7,INDEX($AS:$AS,$CI297+7),"")</f>
      </c>
      <c r="BB297">
        <f>IF($CJ297&gt;=8,INDEX($AS:$AS,$CI297+8),"")</f>
      </c>
      <c r="BC297">
        <f>IF($CJ297&gt;=9,INDEX($AS:$AS,$CI297+9),"")</f>
      </c>
      <c r="BD297">
        <f>IF($CJ297&gt;=10,INDEX($AS:$AS,$CI297+10),"")</f>
      </c>
      <c r="BE297">
        <f>IF($CJ297&gt;=11,INDEX($AS:$AS,$CI297+11),"")</f>
      </c>
      <c r="BF297">
        <f>IF($CJ297&gt;=12,INDEX($AS:$AS,$CI297+12),"")</f>
      </c>
      <c r="BG297">
        <f>IF($CJ297&gt;=13,INDEX($AS:$AS,$CI297+13),"")</f>
      </c>
      <c r="BH297">
        <f>IF($CJ297&gt;=14,INDEX($AS:$AS,$CI297+14),"")</f>
      </c>
      <c r="BI297">
        <f>IF($CJ297&gt;=15,INDEX($AS:$AS,$CI297+15),"")</f>
      </c>
      <c r="BJ297">
        <f>IF($CJ297&gt;=16,INDEX($AS:$AS,$CI297+16),"")</f>
      </c>
      <c r="BK297">
        <f>IF($CJ297&gt;=17,INDEX($AS:$AS,$CI297+17),"")</f>
      </c>
      <c r="BL297">
        <f>IF($CJ297&gt;=18,INDEX($AS:$AS,$CI297+18),"")</f>
      </c>
      <c r="BM297">
        <f>IF($CJ297&gt;=19,INDEX($AS:$AS,$CI297+19),"")</f>
      </c>
      <c r="BN297">
        <f>IF($CJ297&gt;=20,INDEX($AS:$AS,$CI297+20),"")</f>
      </c>
      <c r="BO297">
        <f>IF($CJ297&gt;=21,INDEX($AS:$AS,$CI297+21),"")</f>
      </c>
      <c r="BP297">
        <f>IF($CJ297&gt;=22,INDEX($AS:$AS,$CI297+22),"")</f>
      </c>
      <c r="BQ297">
        <f>IF($CJ297&gt;=23,INDEX($AS:$AS,$CI297+23),"")</f>
      </c>
      <c r="BR297">
        <f>IF($CJ297&gt;=24,INDEX($AS:$AS,$CI297+24),"")</f>
      </c>
      <c r="BS297">
        <f>IF($CJ297&gt;=25,INDEX($AS:$AS,$CI297+25),"")</f>
      </c>
      <c r="BT297">
        <f>IF($CJ297&gt;=26,INDEX($AS:$AS,$CI297+26),"")</f>
      </c>
      <c r="BU297">
        <f>IF($CJ297&gt;=27,INDEX($AS:$AS,$CI297+27),"")</f>
      </c>
      <c r="BV297">
        <f>IF($CJ297&gt;=28,INDEX($AS:$AS,$CI297+28),"")</f>
      </c>
      <c r="BW297">
        <f>IF($CJ297&gt;=29,INDEX($AS:$AS,$CI297+29),"")</f>
      </c>
      <c r="BX297">
        <f>IF($CJ297&gt;=30,INDEX($AS:$AS,$CI297+30),"")</f>
      </c>
      <c r="BY297">
        <f>IF($CJ297&gt;=31,INDEX($AS:$AS,$CI297+31),"")</f>
      </c>
      <c r="BZ297">
        <f>IF($CJ297&gt;=32,INDEX($AS:$AS,$CI297+32),"")</f>
      </c>
      <c r="CA297">
        <f>IF($CJ297&gt;=33,INDEX($AS:$AS,$CI297+33),"")</f>
      </c>
      <c r="CB297">
        <f>IF($CJ297&gt;=34,INDEX($AS:$AS,$CI297+34),"")</f>
      </c>
      <c r="CC297">
        <f>IF($CJ297&gt;=35,INDEX($AS:$AS,$CI297+35),"")</f>
      </c>
      <c r="CD297">
        <f>IF($CJ297&gt;=36,INDEX($AS:$AS,$CI297+36),"")</f>
      </c>
      <c r="CE297">
        <f>IF($CJ297&gt;=37,INDEX($AS:$AS,$CI297+37),"")</f>
      </c>
      <c r="CF297">
        <f>IF($CJ297&gt;=38,INDEX($AS:$AS,$CI297+38),"")</f>
      </c>
      <c r="CG297">
        <f>IF($CJ297&gt;=39,INDEX($AS:$AS,$CI297+39),"")</f>
      </c>
      <c r="CH297">
        <f>IF($CJ297&gt;=40,INDEX($AS:$AS,$CI297+40),"")</f>
      </c>
      <c r="CI297">
        <f>IFERROR(MATCH($AR297,$AS$2:$AS$133,0)+1,0)</f>
      </c>
      <c r="CJ297">
        <f>IFERROR(INDEX($AT$2:$AT$133,MATCH($AR297,$AS$2:$AS$133,0)),0)</f>
      </c>
      <c r="CK297">
        <f>IFERROR(LEFT($O297,FIND(" - ",$O297)-1),$O297)</f>
      </c>
      <c r="CL297" t="s">
        <v>132</v>
      </c>
      <c r="CN297">
        <f>IF($DI297&gt;=1,INDEX($CL:$CL,$DH297+1),"")</f>
      </c>
      <c r="CO297">
        <f>IF($DI297&gt;=2,INDEX($CL:$CL,$DH297+2),"")</f>
      </c>
      <c r="CP297">
        <f>IF($DI297&gt;=3,INDEX($CL:$CL,$DH297+3),"")</f>
      </c>
      <c r="CQ297">
        <f>IF($DI297&gt;=4,INDEX($CL:$CL,$DH297+4),"")</f>
      </c>
      <c r="CR297">
        <f>IF($DI297&gt;=5,INDEX($CL:$CL,$DH297+5),"")</f>
      </c>
      <c r="CS297">
        <f>IF($DI297&gt;=6,INDEX($CL:$CL,$DH297+6),"")</f>
      </c>
      <c r="CT297">
        <f>IF($DI297&gt;=7,INDEX($CL:$CL,$DH297+7),"")</f>
      </c>
      <c r="CU297">
        <f>IF($DI297&gt;=8,INDEX($CL:$CL,$DH297+8),"")</f>
      </c>
      <c r="CV297">
        <f>IF($DI297&gt;=9,INDEX($CL:$CL,$DH297+9),"")</f>
      </c>
      <c r="CW297">
        <f>IF($DI297&gt;=10,INDEX($CL:$CL,$DH297+10),"")</f>
      </c>
      <c r="CX297">
        <f>IF($DI297&gt;=11,INDEX($CL:$CL,$DH297+11),"")</f>
      </c>
      <c r="CY297">
        <f>IF($DI297&gt;=12,INDEX($CL:$CL,$DH297+12),"")</f>
      </c>
      <c r="CZ297">
        <f>IF($DI297&gt;=13,INDEX($CL:$CL,$DH297+13),"")</f>
      </c>
      <c r="DA297">
        <f>IF($DI297&gt;=14,INDEX($CL:$CL,$DH297+14),"")</f>
      </c>
      <c r="DB297">
        <f>IF($DI297&gt;=15,INDEX($CL:$CL,$DH297+15),"")</f>
      </c>
      <c r="DC297">
        <f>IF($DI297&gt;=16,INDEX($CL:$CL,$DH297+16),"")</f>
      </c>
      <c r="DD297">
        <f>IF($DI297&gt;=17,INDEX($CL:$CL,$DH297+17),"")</f>
      </c>
      <c r="DE297">
        <f>IF($DI297&gt;=18,INDEX($CL:$CL,$DH297+18),"")</f>
      </c>
      <c r="DF297">
        <f>IF($DI297&gt;=19,INDEX($CL:$CL,$DH297+19),"")</f>
      </c>
      <c r="DG297">
        <f>IF($DI297&gt;=20,INDEX($CL:$CL,$DH297+20),"")</f>
      </c>
      <c r="DH297">
        <f>IFERROR(MATCH($CK297,$CL$2:$CL$1558,0)+1,0)</f>
      </c>
      <c r="DI297">
        <f>IFERROR(INDEX($CM$2:$CM$1558,MATCH($CK297,$CL$2:$CL$1558,0)),0)</f>
      </c>
      <c r="DJ297">
        <f>IFERROR(INDEX($AQ:$AQ,MATCH($K297,$AP:$AP,0))&amp;"","")</f>
      </c>
      <c r="DN297">
        <f>IF($GQ297&gt;=1,INDEX($DK:$DK,$GP297+1),"")</f>
      </c>
      <c r="DO297">
        <f>IF($GQ297&gt;=2,INDEX($DK:$DK,$GP297+2),"")</f>
      </c>
      <c r="DP297">
        <f>IF($GQ297&gt;=3,INDEX($DK:$DK,$GP297+3),"")</f>
      </c>
      <c r="DQ297">
        <f>IF($GQ297&gt;=4,INDEX($DK:$DK,$GP297+4),"")</f>
      </c>
      <c r="DR297">
        <f>IF($GQ297&gt;=5,INDEX($DK:$DK,$GP297+5),"")</f>
      </c>
      <c r="DS297">
        <f>IF($GQ297&gt;=6,INDEX($DK:$DK,$GP297+6),"")</f>
      </c>
      <c r="DT297">
        <f>IF($GQ297&gt;=7,INDEX($DK:$DK,$GP297+7),"")</f>
      </c>
      <c r="DU297">
        <f>IF($GQ297&gt;=8,INDEX($DK:$DK,$GP297+8),"")</f>
      </c>
      <c r="DV297">
        <f>IF($GQ297&gt;=9,INDEX($DK:$DK,$GP297+9),"")</f>
      </c>
      <c r="DW297">
        <f>IF($GQ297&gt;=10,INDEX($DK:$DK,$GP297+10),"")</f>
      </c>
      <c r="DX297">
        <f>IF($GQ297&gt;=11,INDEX($DK:$DK,$GP297+11),"")</f>
      </c>
      <c r="DY297">
        <f>IF($GQ297&gt;=12,INDEX($DK:$DK,$GP297+12),"")</f>
      </c>
      <c r="DZ297">
        <f>IF($GQ297&gt;=13,INDEX($DK:$DK,$GP297+13),"")</f>
      </c>
      <c r="EA297">
        <f>IF($GQ297&gt;=14,INDEX($DK:$DK,$GP297+14),"")</f>
      </c>
      <c r="EB297">
        <f>IF($GQ297&gt;=15,INDEX($DK:$DK,$GP297+15),"")</f>
      </c>
      <c r="EC297">
        <f>IF($GQ297&gt;=16,INDEX($DK:$DK,$GP297+16),"")</f>
      </c>
      <c r="ED297">
        <f>IF($GQ297&gt;=17,INDEX($DK:$DK,$GP297+17),"")</f>
      </c>
      <c r="EE297">
        <f>IF($GQ297&gt;=18,INDEX($DK:$DK,$GP297+18),"")</f>
      </c>
      <c r="EF297">
        <f>IF($GQ297&gt;=19,INDEX($DK:$DK,$GP297+19),"")</f>
      </c>
      <c r="EG297">
        <f>IF($GQ297&gt;=20,INDEX($DK:$DK,$GP297+20),"")</f>
      </c>
      <c r="EH297">
        <f>IF($GQ297&gt;=21,INDEX($DK:$DK,$GP297+21),"")</f>
      </c>
      <c r="EI297">
        <f>IF($GQ297&gt;=22,INDEX($DK:$DK,$GP297+22),"")</f>
      </c>
      <c r="EJ297">
        <f>IF($GQ297&gt;=23,INDEX($DK:$DK,$GP297+23),"")</f>
      </c>
      <c r="EK297">
        <f>IF($GQ297&gt;=24,INDEX($DK:$DK,$GP297+24),"")</f>
      </c>
      <c r="EL297">
        <f>IF($GQ297&gt;=25,INDEX($DK:$DK,$GP297+25),"")</f>
      </c>
      <c r="EM297">
        <f>IF($GQ297&gt;=26,INDEX($DK:$DK,$GP297+26),"")</f>
      </c>
      <c r="EN297">
        <f>IF($GQ297&gt;=27,INDEX($DK:$DK,$GP297+27),"")</f>
      </c>
      <c r="EO297">
        <f>IF($GQ297&gt;=28,INDEX($DK:$DK,$GP297+28),"")</f>
      </c>
      <c r="EP297">
        <f>IF($GQ297&gt;=29,INDEX($DK:$DK,$GP297+29),"")</f>
      </c>
      <c r="EQ297">
        <f>IF($GQ297&gt;=30,INDEX($DK:$DK,$GP297+30),"")</f>
      </c>
      <c r="ER297">
        <f>IF($GQ297&gt;=31,INDEX($DK:$DK,$GP297+31),"")</f>
      </c>
      <c r="ES297">
        <f>IF($GQ297&gt;=32,INDEX($DK:$DK,$GP297+32),"")</f>
      </c>
      <c r="ET297">
        <f>IF($GQ297&gt;=33,INDEX($DK:$DK,$GP297+33),"")</f>
      </c>
      <c r="EU297">
        <f>IF($GQ297&gt;=34,INDEX($DK:$DK,$GP297+34),"")</f>
      </c>
      <c r="EV297">
        <f>IF($GQ297&gt;=35,INDEX($DK:$DK,$GP297+35),"")</f>
      </c>
      <c r="EW297">
        <f>IF($GQ297&gt;=36,INDEX($DK:$DK,$GP297+36),"")</f>
      </c>
      <c r="EX297">
        <f>IF($GQ297&gt;=37,INDEX($DK:$DK,$GP297+37),"")</f>
      </c>
      <c r="EY297">
        <f>IF($GQ297&gt;=38,INDEX($DK:$DK,$GP297+38),"")</f>
      </c>
      <c r="EZ297">
        <f>IF($GQ297&gt;=39,INDEX($DK:$DK,$GP297+39),"")</f>
      </c>
      <c r="FA297">
        <f>IF($GQ297&gt;=40,INDEX($DK:$DK,$GP297+40),"")</f>
      </c>
      <c r="FB297">
        <f>IF($GQ297&gt;=1,INDEX($DL:$DL,$GP297+1),"")</f>
      </c>
      <c r="FC297">
        <f>IF($GQ297&gt;=2,INDEX($DL:$DL,$GP297+2),"")</f>
      </c>
      <c r="FD297">
        <f>IF($GQ297&gt;=3,INDEX($DL:$DL,$GP297+3),"")</f>
      </c>
      <c r="FE297">
        <f>IF($GQ297&gt;=4,INDEX($DL:$DL,$GP297+4),"")</f>
      </c>
      <c r="FF297">
        <f>IF($GQ297&gt;=5,INDEX($DL:$DL,$GP297+5),"")</f>
      </c>
      <c r="FG297">
        <f>IF($GQ297&gt;=6,INDEX($DL:$DL,$GP297+6),"")</f>
      </c>
      <c r="FH297">
        <f>IF($GQ297&gt;=7,INDEX($DL:$DL,$GP297+7),"")</f>
      </c>
      <c r="FI297">
        <f>IF($GQ297&gt;=8,INDEX($DL:$DL,$GP297+8),"")</f>
      </c>
      <c r="FJ297">
        <f>IF($GQ297&gt;=9,INDEX($DL:$DL,$GP297+9),"")</f>
      </c>
      <c r="FK297">
        <f>IF($GQ297&gt;=10,INDEX($DL:$DL,$GP297+10),"")</f>
      </c>
      <c r="FL297">
        <f>IF($GQ297&gt;=11,INDEX($DL:$DL,$GP297+11),"")</f>
      </c>
      <c r="FM297">
        <f>IF($GQ297&gt;=12,INDEX($DL:$DL,$GP297+12),"")</f>
      </c>
      <c r="FN297">
        <f>IF($GQ297&gt;=13,INDEX($DL:$DL,$GP297+13),"")</f>
      </c>
      <c r="FO297">
        <f>IF($GQ297&gt;=14,INDEX($DL:$DL,$GP297+14),"")</f>
      </c>
      <c r="FP297">
        <f>IF($GQ297&gt;=15,INDEX($DL:$DL,$GP297+15),"")</f>
      </c>
      <c r="FQ297">
        <f>IF($GQ297&gt;=16,INDEX($DL:$DL,$GP297+16),"")</f>
      </c>
      <c r="FR297">
        <f>IF($GQ297&gt;=17,INDEX($DL:$DL,$GP297+17),"")</f>
      </c>
      <c r="FS297">
        <f>IF($GQ297&gt;=18,INDEX($DL:$DL,$GP297+18),"")</f>
      </c>
      <c r="FT297">
        <f>IF($GQ297&gt;=19,INDEX($DL:$DL,$GP297+19),"")</f>
      </c>
      <c r="FU297">
        <f>IF($GQ297&gt;=20,INDEX($DL:$DL,$GP297+20),"")</f>
      </c>
      <c r="FV297">
        <f>IF($GQ297&gt;=21,INDEX($DL:$DL,$GP297+21),"")</f>
      </c>
      <c r="FW297">
        <f>IF($GQ297&gt;=22,INDEX($DL:$DL,$GP297+22),"")</f>
      </c>
      <c r="FX297">
        <f>IF($GQ297&gt;=23,INDEX($DL:$DL,$GP297+23),"")</f>
      </c>
      <c r="FY297">
        <f>IF($GQ297&gt;=24,INDEX($DL:$DL,$GP297+24),"")</f>
      </c>
      <c r="FZ297">
        <f>IF($GQ297&gt;=25,INDEX($DL:$DL,$GP297+25),"")</f>
      </c>
      <c r="GA297">
        <f>IF($GQ297&gt;=26,INDEX($DL:$DL,$GP297+26),"")</f>
      </c>
      <c r="GB297">
        <f>IF($GQ297&gt;=27,INDEX($DL:$DL,$GP297+27),"")</f>
      </c>
      <c r="GC297">
        <f>IF($GQ297&gt;=28,INDEX($DL:$DL,$GP297+28),"")</f>
      </c>
      <c r="GD297">
        <f>IF($GQ297&gt;=29,INDEX($DL:$DL,$GP297+29),"")</f>
      </c>
      <c r="GE297">
        <f>IF($GQ297&gt;=30,INDEX($DL:$DL,$GP297+30),"")</f>
      </c>
      <c r="GF297">
        <f>IF($GQ297&gt;=31,INDEX($DL:$DL,$GP297+31),"")</f>
      </c>
      <c r="GG297">
        <f>IF($GQ297&gt;=32,INDEX($DL:$DL,$GP297+32),"")</f>
      </c>
      <c r="GH297">
        <f>IF($GQ297&gt;=33,INDEX($DL:$DL,$GP297+33),"")</f>
      </c>
      <c r="GI297">
        <f>IF($GQ297&gt;=34,INDEX($DL:$DL,$GP297+34),"")</f>
      </c>
      <c r="GJ297">
        <f>IF($GQ297&gt;=35,INDEX($DL:$DL,$GP297+35),"")</f>
      </c>
      <c r="GK297">
        <f>IF($GQ297&gt;=36,INDEX($DL:$DL,$GP297+36),"")</f>
      </c>
      <c r="GL297">
        <f>IF($GQ297&gt;=37,INDEX($DL:$DL,$GP297+37),"")</f>
      </c>
      <c r="GM297">
        <f>IF($GQ297&gt;=38,INDEX($DL:$DL,$GP297+38),"")</f>
      </c>
      <c r="GN297">
        <f>IF($GQ297&gt;=39,INDEX($DL:$DL,$GP297+39),"")</f>
      </c>
      <c r="GO297">
        <f>IF($GQ297&gt;=40,INDEX($DL:$DL,$GP297+40),"")</f>
      </c>
      <c r="GP297">
        <f>IFERROR(MATCH($DJ297,$DK$2:$DK$148,0)+1,0)</f>
      </c>
      <c r="GQ297">
        <f>IFERROR(INDEX($DM$2:$DM$148,MATCH($DJ297,$DK$2:$DK$148,0)),0)</f>
      </c>
      <c r="GR297">
        <f>IFERROR(MATCH($L297,$DN$297:$FA$297,0),0)</f>
      </c>
      <c r="GS297">
        <f>IF($GR297&gt;0,INDEX($FB$297:$GO$297,$GR297),"")</f>
      </c>
      <c r="GT297" t="s">
        <v>102</v>
      </c>
      <c r="GV297">
        <f>IF($JE297&gt;=1,INDEX($GT:$GT,$JD297+1),"")</f>
      </c>
      <c r="GW297">
        <f>IF($JE297&gt;=2,INDEX($GT:$GT,$JD297+2),"")</f>
      </c>
      <c r="GX297">
        <f>IF($JE297&gt;=3,INDEX($GT:$GT,$JD297+3),"")</f>
      </c>
      <c r="GY297">
        <f>IF($JE297&gt;=4,INDEX($GT:$GT,$JD297+4),"")</f>
      </c>
      <c r="GZ297">
        <f>IF($JE297&gt;=5,INDEX($GT:$GT,$JD297+5),"")</f>
      </c>
      <c r="HA297">
        <f>IF($JE297&gt;=6,INDEX($GT:$GT,$JD297+6),"")</f>
      </c>
      <c r="HB297">
        <f>IF($JE297&gt;=7,INDEX($GT:$GT,$JD297+7),"")</f>
      </c>
      <c r="HC297">
        <f>IF($JE297&gt;=8,INDEX($GT:$GT,$JD297+8),"")</f>
      </c>
      <c r="HD297">
        <f>IF($JE297&gt;=9,INDEX($GT:$GT,$JD297+9),"")</f>
      </c>
      <c r="HE297">
        <f>IF($JE297&gt;=10,INDEX($GT:$GT,$JD297+10),"")</f>
      </c>
      <c r="HF297">
        <f>IF($JE297&gt;=11,INDEX($GT:$GT,$JD297+11),"")</f>
      </c>
      <c r="HG297">
        <f>IF($JE297&gt;=12,INDEX($GT:$GT,$JD297+12),"")</f>
      </c>
      <c r="HH297">
        <f>IF($JE297&gt;=13,INDEX($GT:$GT,$JD297+13),"")</f>
      </c>
      <c r="HI297">
        <f>IF($JE297&gt;=14,INDEX($GT:$GT,$JD297+14),"")</f>
      </c>
      <c r="HJ297">
        <f>IF($JE297&gt;=15,INDEX($GT:$GT,$JD297+15),"")</f>
      </c>
      <c r="HK297">
        <f>IF($JE297&gt;=16,INDEX($GT:$GT,$JD297+16),"")</f>
      </c>
      <c r="HL297">
        <f>IF($JE297&gt;=17,INDEX($GT:$GT,$JD297+17),"")</f>
      </c>
      <c r="HM297">
        <f>IF($JE297&gt;=18,INDEX($GT:$GT,$JD297+18),"")</f>
      </c>
      <c r="HN297">
        <f>IF($JE297&gt;=19,INDEX($GT:$GT,$JD297+19),"")</f>
      </c>
      <c r="HO297">
        <f>IF($JE297&gt;=20,INDEX($GT:$GT,$JD297+20),"")</f>
      </c>
      <c r="HP297">
        <f>IF($JE297&gt;=21,INDEX($GT:$GT,$JD297+21),"")</f>
      </c>
      <c r="HQ297">
        <f>IF($JE297&gt;=22,INDEX($GT:$GT,$JD297+22),"")</f>
      </c>
      <c r="HR297">
        <f>IF($JE297&gt;=23,INDEX($GT:$GT,$JD297+23),"")</f>
      </c>
      <c r="HS297">
        <f>IF($JE297&gt;=24,INDEX($GT:$GT,$JD297+24),"")</f>
      </c>
      <c r="HT297">
        <f>IF($JE297&gt;=25,INDEX($GT:$GT,$JD297+25),"")</f>
      </c>
      <c r="HU297">
        <f>IF($JE297&gt;=26,INDEX($GT:$GT,$JD297+26),"")</f>
      </c>
      <c r="HV297">
        <f>IF($JE297&gt;=27,INDEX($GT:$GT,$JD297+27),"")</f>
      </c>
      <c r="HW297">
        <f>IF($JE297&gt;=28,INDEX($GT:$GT,$JD297+28),"")</f>
      </c>
      <c r="HX297">
        <f>IF($JE297&gt;=29,INDEX($GT:$GT,$JD297+29),"")</f>
      </c>
      <c r="HY297">
        <f>IF($JE297&gt;=30,INDEX($GT:$GT,$JD297+30),"")</f>
      </c>
      <c r="HZ297">
        <f>IF($JE297&gt;=31,INDEX($GT:$GT,$JD297+31),"")</f>
      </c>
      <c r="IA297">
        <f>IF($JE297&gt;=32,INDEX($GT:$GT,$JD297+32),"")</f>
      </c>
      <c r="IB297">
        <f>IF($JE297&gt;=33,INDEX($GT:$GT,$JD297+33),"")</f>
      </c>
      <c r="IC297">
        <f>IF($JE297&gt;=34,INDEX($GT:$GT,$JD297+34),"")</f>
      </c>
      <c r="ID297">
        <f>IF($JE297&gt;=35,INDEX($GT:$GT,$JD297+35),"")</f>
      </c>
      <c r="IE297">
        <f>IF($JE297&gt;=36,INDEX($GT:$GT,$JD297+36),"")</f>
      </c>
      <c r="IF297">
        <f>IF($JE297&gt;=37,INDEX($GT:$GT,$JD297+37),"")</f>
      </c>
      <c r="IG297">
        <f>IF($JE297&gt;=38,INDEX($GT:$GT,$JD297+38),"")</f>
      </c>
      <c r="IH297">
        <f>IF($JE297&gt;=39,INDEX($GT:$GT,$JD297+39),"")</f>
      </c>
      <c r="II297">
        <f>IF($JE297&gt;=40,INDEX($GT:$GT,$JD297+40),"")</f>
      </c>
      <c r="IJ297">
        <f>IF($JE297&gt;=41,INDEX($GT:$GT,$JD297+41),"")</f>
      </c>
      <c r="IK297">
        <f>IF($JE297&gt;=42,INDEX($GT:$GT,$JD297+42),"")</f>
      </c>
      <c r="IL297">
        <f>IF($JE297&gt;=43,INDEX($GT:$GT,$JD297+43),"")</f>
      </c>
      <c r="IM297">
        <f>IF($JE297&gt;=44,INDEX($GT:$GT,$JD297+44),"")</f>
      </c>
      <c r="IN297">
        <f>IF($JE297&gt;=45,INDEX($GT:$GT,$JD297+45),"")</f>
      </c>
      <c r="IO297">
        <f>IF($JE297&gt;=46,INDEX($GT:$GT,$JD297+46),"")</f>
      </c>
      <c r="IP297">
        <f>IF($JE297&gt;=47,INDEX($GT:$GT,$JD297+47),"")</f>
      </c>
      <c r="IQ297">
        <f>IF($JE297&gt;=48,INDEX($GT:$GT,$JD297+48),"")</f>
      </c>
      <c r="IR297">
        <f>IF($JE297&gt;=49,INDEX($GT:$GT,$JD297+49),"")</f>
      </c>
      <c r="IS297">
        <f>IF($JE297&gt;=50,INDEX($GT:$GT,$JD297+50),"")</f>
      </c>
      <c r="IT297">
        <f>IF($JE297&gt;=51,INDEX($GT:$GT,$JD297+51),"")</f>
      </c>
      <c r="IU297">
        <f>IF($JE297&gt;=52,INDEX($GT:$GT,$JD297+52),"")</f>
      </c>
      <c r="IV297">
        <f>IF($JE297&gt;=53,INDEX($GT:$GT,$JD297+53),"")</f>
      </c>
      <c r="IW297">
        <f>IF($JE297&gt;=54,INDEX($GT:$GT,$JD297+54),"")</f>
      </c>
      <c r="IX297">
        <f>IF($JE297&gt;=55,INDEX($GT:$GT,$JD297+55),"")</f>
      </c>
      <c r="IY297">
        <f>IF($JE297&gt;=56,INDEX($GT:$GT,$JD297+56),"")</f>
      </c>
      <c r="IZ297">
        <f>IF($JE297&gt;=57,INDEX($GT:$GT,$JD297+57),"")</f>
      </c>
      <c r="JA297">
        <f>IF($JE297&gt;=58,INDEX($GT:$GT,$JD297+58),"")</f>
      </c>
      <c r="JB297">
        <f>IF($JE297&gt;=59,INDEX($GT:$GT,$JD297+59),"")</f>
      </c>
      <c r="JC297">
        <f>IF($JE297&gt;=60,INDEX($GT:$GT,$JD297+60),"")</f>
      </c>
      <c r="JD297">
        <f>IFERROR(MATCH($GS297,$GT$2:$GT$322,0)+1,0)</f>
      </c>
      <c r="JE297">
        <f>IFERROR(INDEX($GU$2:$GU$322,MATCH($GS297,$GT$2:$GT$322,0)),0)</f>
      </c>
      <c r="JF297" t="s">
        <v>28</v>
      </c>
      <c r="JG297" t="s">
        <v>28</v>
      </c>
    </row>
    <row r="298" spans="1:267" x14ac:dyDescent="0.25">
      <c r="J298" s="1"/>
      <c r="K298" s="1"/>
      <c r="L298" s="1"/>
      <c r="M298" s="1"/>
      <c r="N298" s="1">
        <f>IFERROR(IF(FIND(" - ",$J298)&gt;0,MID($J298,FIND(" - ",$J298)+3,LEN($J298)),""),"")</f>
      </c>
      <c r="P298" s="1"/>
      <c r="S298" t="s">
        <v>28</v>
      </c>
      <c r="U298">
        <f>IF(OR($S298="",$T298=""),"",IFERROR($S298/$T298,0))</f>
      </c>
      <c r="V298">
        <f>IF($S298="","",
IF($K298="","",
IF(ISNUMBER(SEARCH("exempt",LOWER($K298))),0,
$S298*(VALUE(SUBSTITUTE($K298,"%",""))/100))))</f>
      </c>
      <c r="AB298">
        <f>IF($S298="","",
SUM($S298,$V298,$Z298,$W298,$Y298)-
IF($AA298="",0,VALUE($AA298)))</f>
      </c>
      <c r="AJ298" t="s">
        <v>954</v>
      </c>
      <c r="AR298">
        <f>IFERROR(LEFT($J298,FIND(" - ",$J298)-1),$J298)</f>
      </c>
      <c r="AU298">
        <f>IF($CJ298&gt;=1,INDEX($AS:$AS,$CI298+1),"")</f>
      </c>
      <c r="AV298">
        <f>IF($CJ298&gt;=2,INDEX($AS:$AS,$CI298+2),"")</f>
      </c>
      <c r="AW298">
        <f>IF($CJ298&gt;=3,INDEX($AS:$AS,$CI298+3),"")</f>
      </c>
      <c r="AX298">
        <f>IF($CJ298&gt;=4,INDEX($AS:$AS,$CI298+4),"")</f>
      </c>
      <c r="AY298">
        <f>IF($CJ298&gt;=5,INDEX($AS:$AS,$CI298+5),"")</f>
      </c>
      <c r="AZ298">
        <f>IF($CJ298&gt;=6,INDEX($AS:$AS,$CI298+6),"")</f>
      </c>
      <c r="BA298">
        <f>IF($CJ298&gt;=7,INDEX($AS:$AS,$CI298+7),"")</f>
      </c>
      <c r="BB298">
        <f>IF($CJ298&gt;=8,INDEX($AS:$AS,$CI298+8),"")</f>
      </c>
      <c r="BC298">
        <f>IF($CJ298&gt;=9,INDEX($AS:$AS,$CI298+9),"")</f>
      </c>
      <c r="BD298">
        <f>IF($CJ298&gt;=10,INDEX($AS:$AS,$CI298+10),"")</f>
      </c>
      <c r="BE298">
        <f>IF($CJ298&gt;=11,INDEX($AS:$AS,$CI298+11),"")</f>
      </c>
      <c r="BF298">
        <f>IF($CJ298&gt;=12,INDEX($AS:$AS,$CI298+12),"")</f>
      </c>
      <c r="BG298">
        <f>IF($CJ298&gt;=13,INDEX($AS:$AS,$CI298+13),"")</f>
      </c>
      <c r="BH298">
        <f>IF($CJ298&gt;=14,INDEX($AS:$AS,$CI298+14),"")</f>
      </c>
      <c r="BI298">
        <f>IF($CJ298&gt;=15,INDEX($AS:$AS,$CI298+15),"")</f>
      </c>
      <c r="BJ298">
        <f>IF($CJ298&gt;=16,INDEX($AS:$AS,$CI298+16),"")</f>
      </c>
      <c r="BK298">
        <f>IF($CJ298&gt;=17,INDEX($AS:$AS,$CI298+17),"")</f>
      </c>
      <c r="BL298">
        <f>IF($CJ298&gt;=18,INDEX($AS:$AS,$CI298+18),"")</f>
      </c>
      <c r="BM298">
        <f>IF($CJ298&gt;=19,INDEX($AS:$AS,$CI298+19),"")</f>
      </c>
      <c r="BN298">
        <f>IF($CJ298&gt;=20,INDEX($AS:$AS,$CI298+20),"")</f>
      </c>
      <c r="BO298">
        <f>IF($CJ298&gt;=21,INDEX($AS:$AS,$CI298+21),"")</f>
      </c>
      <c r="BP298">
        <f>IF($CJ298&gt;=22,INDEX($AS:$AS,$CI298+22),"")</f>
      </c>
      <c r="BQ298">
        <f>IF($CJ298&gt;=23,INDEX($AS:$AS,$CI298+23),"")</f>
      </c>
      <c r="BR298">
        <f>IF($CJ298&gt;=24,INDEX($AS:$AS,$CI298+24),"")</f>
      </c>
      <c r="BS298">
        <f>IF($CJ298&gt;=25,INDEX($AS:$AS,$CI298+25),"")</f>
      </c>
      <c r="BT298">
        <f>IF($CJ298&gt;=26,INDEX($AS:$AS,$CI298+26),"")</f>
      </c>
      <c r="BU298">
        <f>IF($CJ298&gt;=27,INDEX($AS:$AS,$CI298+27),"")</f>
      </c>
      <c r="BV298">
        <f>IF($CJ298&gt;=28,INDEX($AS:$AS,$CI298+28),"")</f>
      </c>
      <c r="BW298">
        <f>IF($CJ298&gt;=29,INDEX($AS:$AS,$CI298+29),"")</f>
      </c>
      <c r="BX298">
        <f>IF($CJ298&gt;=30,INDEX($AS:$AS,$CI298+30),"")</f>
      </c>
      <c r="BY298">
        <f>IF($CJ298&gt;=31,INDEX($AS:$AS,$CI298+31),"")</f>
      </c>
      <c r="BZ298">
        <f>IF($CJ298&gt;=32,INDEX($AS:$AS,$CI298+32),"")</f>
      </c>
      <c r="CA298">
        <f>IF($CJ298&gt;=33,INDEX($AS:$AS,$CI298+33),"")</f>
      </c>
      <c r="CB298">
        <f>IF($CJ298&gt;=34,INDEX($AS:$AS,$CI298+34),"")</f>
      </c>
      <c r="CC298">
        <f>IF($CJ298&gt;=35,INDEX($AS:$AS,$CI298+35),"")</f>
      </c>
      <c r="CD298">
        <f>IF($CJ298&gt;=36,INDEX($AS:$AS,$CI298+36),"")</f>
      </c>
      <c r="CE298">
        <f>IF($CJ298&gt;=37,INDEX($AS:$AS,$CI298+37),"")</f>
      </c>
      <c r="CF298">
        <f>IF($CJ298&gt;=38,INDEX($AS:$AS,$CI298+38),"")</f>
      </c>
      <c r="CG298">
        <f>IF($CJ298&gt;=39,INDEX($AS:$AS,$CI298+39),"")</f>
      </c>
      <c r="CH298">
        <f>IF($CJ298&gt;=40,INDEX($AS:$AS,$CI298+40),"")</f>
      </c>
      <c r="CI298">
        <f>IFERROR(MATCH($AR298,$AS$2:$AS$133,0)+1,0)</f>
      </c>
      <c r="CJ298">
        <f>IFERROR(INDEX($AT$2:$AT$133,MATCH($AR298,$AS$2:$AS$133,0)),0)</f>
      </c>
      <c r="CK298">
        <f>IFERROR(LEFT($O298,FIND(" - ",$O298)-1),$O298)</f>
      </c>
      <c r="CL298" t="s">
        <v>68</v>
      </c>
      <c r="CN298">
        <f>IF($DI298&gt;=1,INDEX($CL:$CL,$DH298+1),"")</f>
      </c>
      <c r="CO298">
        <f>IF($DI298&gt;=2,INDEX($CL:$CL,$DH298+2),"")</f>
      </c>
      <c r="CP298">
        <f>IF($DI298&gt;=3,INDEX($CL:$CL,$DH298+3),"")</f>
      </c>
      <c r="CQ298">
        <f>IF($DI298&gt;=4,INDEX($CL:$CL,$DH298+4),"")</f>
      </c>
      <c r="CR298">
        <f>IF($DI298&gt;=5,INDEX($CL:$CL,$DH298+5),"")</f>
      </c>
      <c r="CS298">
        <f>IF($DI298&gt;=6,INDEX($CL:$CL,$DH298+6),"")</f>
      </c>
      <c r="CT298">
        <f>IF($DI298&gt;=7,INDEX($CL:$CL,$DH298+7),"")</f>
      </c>
      <c r="CU298">
        <f>IF($DI298&gt;=8,INDEX($CL:$CL,$DH298+8),"")</f>
      </c>
      <c r="CV298">
        <f>IF($DI298&gt;=9,INDEX($CL:$CL,$DH298+9),"")</f>
      </c>
      <c r="CW298">
        <f>IF($DI298&gt;=10,INDEX($CL:$CL,$DH298+10),"")</f>
      </c>
      <c r="CX298">
        <f>IF($DI298&gt;=11,INDEX($CL:$CL,$DH298+11),"")</f>
      </c>
      <c r="CY298">
        <f>IF($DI298&gt;=12,INDEX($CL:$CL,$DH298+12),"")</f>
      </c>
      <c r="CZ298">
        <f>IF($DI298&gt;=13,INDEX($CL:$CL,$DH298+13),"")</f>
      </c>
      <c r="DA298">
        <f>IF($DI298&gt;=14,INDEX($CL:$CL,$DH298+14),"")</f>
      </c>
      <c r="DB298">
        <f>IF($DI298&gt;=15,INDEX($CL:$CL,$DH298+15),"")</f>
      </c>
      <c r="DC298">
        <f>IF($DI298&gt;=16,INDEX($CL:$CL,$DH298+16),"")</f>
      </c>
      <c r="DD298">
        <f>IF($DI298&gt;=17,INDEX($CL:$CL,$DH298+17),"")</f>
      </c>
      <c r="DE298">
        <f>IF($DI298&gt;=18,INDEX($CL:$CL,$DH298+18),"")</f>
      </c>
      <c r="DF298">
        <f>IF($DI298&gt;=19,INDEX($CL:$CL,$DH298+19),"")</f>
      </c>
      <c r="DG298">
        <f>IF($DI298&gt;=20,INDEX($CL:$CL,$DH298+20),"")</f>
      </c>
      <c r="DH298">
        <f>IFERROR(MATCH($CK298,$CL$2:$CL$1558,0)+1,0)</f>
      </c>
      <c r="DI298">
        <f>IFERROR(INDEX($CM$2:$CM$1558,MATCH($CK298,$CL$2:$CL$1558,0)),0)</f>
      </c>
      <c r="DJ298">
        <f>IFERROR(INDEX($AQ:$AQ,MATCH($K298,$AP:$AP,0))&amp;"","")</f>
      </c>
      <c r="DN298">
        <f>IF($GQ298&gt;=1,INDEX($DK:$DK,$GP298+1),"")</f>
      </c>
      <c r="DO298">
        <f>IF($GQ298&gt;=2,INDEX($DK:$DK,$GP298+2),"")</f>
      </c>
      <c r="DP298">
        <f>IF($GQ298&gt;=3,INDEX($DK:$DK,$GP298+3),"")</f>
      </c>
      <c r="DQ298">
        <f>IF($GQ298&gt;=4,INDEX($DK:$DK,$GP298+4),"")</f>
      </c>
      <c r="DR298">
        <f>IF($GQ298&gt;=5,INDEX($DK:$DK,$GP298+5),"")</f>
      </c>
      <c r="DS298">
        <f>IF($GQ298&gt;=6,INDEX($DK:$DK,$GP298+6),"")</f>
      </c>
      <c r="DT298">
        <f>IF($GQ298&gt;=7,INDEX($DK:$DK,$GP298+7),"")</f>
      </c>
      <c r="DU298">
        <f>IF($GQ298&gt;=8,INDEX($DK:$DK,$GP298+8),"")</f>
      </c>
      <c r="DV298">
        <f>IF($GQ298&gt;=9,INDEX($DK:$DK,$GP298+9),"")</f>
      </c>
      <c r="DW298">
        <f>IF($GQ298&gt;=10,INDEX($DK:$DK,$GP298+10),"")</f>
      </c>
      <c r="DX298">
        <f>IF($GQ298&gt;=11,INDEX($DK:$DK,$GP298+11),"")</f>
      </c>
      <c r="DY298">
        <f>IF($GQ298&gt;=12,INDEX($DK:$DK,$GP298+12),"")</f>
      </c>
      <c r="DZ298">
        <f>IF($GQ298&gt;=13,INDEX($DK:$DK,$GP298+13),"")</f>
      </c>
      <c r="EA298">
        <f>IF($GQ298&gt;=14,INDEX($DK:$DK,$GP298+14),"")</f>
      </c>
      <c r="EB298">
        <f>IF($GQ298&gt;=15,INDEX($DK:$DK,$GP298+15),"")</f>
      </c>
      <c r="EC298">
        <f>IF($GQ298&gt;=16,INDEX($DK:$DK,$GP298+16),"")</f>
      </c>
      <c r="ED298">
        <f>IF($GQ298&gt;=17,INDEX($DK:$DK,$GP298+17),"")</f>
      </c>
      <c r="EE298">
        <f>IF($GQ298&gt;=18,INDEX($DK:$DK,$GP298+18),"")</f>
      </c>
      <c r="EF298">
        <f>IF($GQ298&gt;=19,INDEX($DK:$DK,$GP298+19),"")</f>
      </c>
      <c r="EG298">
        <f>IF($GQ298&gt;=20,INDEX($DK:$DK,$GP298+20),"")</f>
      </c>
      <c r="EH298">
        <f>IF($GQ298&gt;=21,INDEX($DK:$DK,$GP298+21),"")</f>
      </c>
      <c r="EI298">
        <f>IF($GQ298&gt;=22,INDEX($DK:$DK,$GP298+22),"")</f>
      </c>
      <c r="EJ298">
        <f>IF($GQ298&gt;=23,INDEX($DK:$DK,$GP298+23),"")</f>
      </c>
      <c r="EK298">
        <f>IF($GQ298&gt;=24,INDEX($DK:$DK,$GP298+24),"")</f>
      </c>
      <c r="EL298">
        <f>IF($GQ298&gt;=25,INDEX($DK:$DK,$GP298+25),"")</f>
      </c>
      <c r="EM298">
        <f>IF($GQ298&gt;=26,INDEX($DK:$DK,$GP298+26),"")</f>
      </c>
      <c r="EN298">
        <f>IF($GQ298&gt;=27,INDEX($DK:$DK,$GP298+27),"")</f>
      </c>
      <c r="EO298">
        <f>IF($GQ298&gt;=28,INDEX($DK:$DK,$GP298+28),"")</f>
      </c>
      <c r="EP298">
        <f>IF($GQ298&gt;=29,INDEX($DK:$DK,$GP298+29),"")</f>
      </c>
      <c r="EQ298">
        <f>IF($GQ298&gt;=30,INDEX($DK:$DK,$GP298+30),"")</f>
      </c>
      <c r="ER298">
        <f>IF($GQ298&gt;=31,INDEX($DK:$DK,$GP298+31),"")</f>
      </c>
      <c r="ES298">
        <f>IF($GQ298&gt;=32,INDEX($DK:$DK,$GP298+32),"")</f>
      </c>
      <c r="ET298">
        <f>IF($GQ298&gt;=33,INDEX($DK:$DK,$GP298+33),"")</f>
      </c>
      <c r="EU298">
        <f>IF($GQ298&gt;=34,INDEX($DK:$DK,$GP298+34),"")</f>
      </c>
      <c r="EV298">
        <f>IF($GQ298&gt;=35,INDEX($DK:$DK,$GP298+35),"")</f>
      </c>
      <c r="EW298">
        <f>IF($GQ298&gt;=36,INDEX($DK:$DK,$GP298+36),"")</f>
      </c>
      <c r="EX298">
        <f>IF($GQ298&gt;=37,INDEX($DK:$DK,$GP298+37),"")</f>
      </c>
      <c r="EY298">
        <f>IF($GQ298&gt;=38,INDEX($DK:$DK,$GP298+38),"")</f>
      </c>
      <c r="EZ298">
        <f>IF($GQ298&gt;=39,INDEX($DK:$DK,$GP298+39),"")</f>
      </c>
      <c r="FA298">
        <f>IF($GQ298&gt;=40,INDEX($DK:$DK,$GP298+40),"")</f>
      </c>
      <c r="FB298">
        <f>IF($GQ298&gt;=1,INDEX($DL:$DL,$GP298+1),"")</f>
      </c>
      <c r="FC298">
        <f>IF($GQ298&gt;=2,INDEX($DL:$DL,$GP298+2),"")</f>
      </c>
      <c r="FD298">
        <f>IF($GQ298&gt;=3,INDEX($DL:$DL,$GP298+3),"")</f>
      </c>
      <c r="FE298">
        <f>IF($GQ298&gt;=4,INDEX($DL:$DL,$GP298+4),"")</f>
      </c>
      <c r="FF298">
        <f>IF($GQ298&gt;=5,INDEX($DL:$DL,$GP298+5),"")</f>
      </c>
      <c r="FG298">
        <f>IF($GQ298&gt;=6,INDEX($DL:$DL,$GP298+6),"")</f>
      </c>
      <c r="FH298">
        <f>IF($GQ298&gt;=7,INDEX($DL:$DL,$GP298+7),"")</f>
      </c>
      <c r="FI298">
        <f>IF($GQ298&gt;=8,INDEX($DL:$DL,$GP298+8),"")</f>
      </c>
      <c r="FJ298">
        <f>IF($GQ298&gt;=9,INDEX($DL:$DL,$GP298+9),"")</f>
      </c>
      <c r="FK298">
        <f>IF($GQ298&gt;=10,INDEX($DL:$DL,$GP298+10),"")</f>
      </c>
      <c r="FL298">
        <f>IF($GQ298&gt;=11,INDEX($DL:$DL,$GP298+11),"")</f>
      </c>
      <c r="FM298">
        <f>IF($GQ298&gt;=12,INDEX($DL:$DL,$GP298+12),"")</f>
      </c>
      <c r="FN298">
        <f>IF($GQ298&gt;=13,INDEX($DL:$DL,$GP298+13),"")</f>
      </c>
      <c r="FO298">
        <f>IF($GQ298&gt;=14,INDEX($DL:$DL,$GP298+14),"")</f>
      </c>
      <c r="FP298">
        <f>IF($GQ298&gt;=15,INDEX($DL:$DL,$GP298+15),"")</f>
      </c>
      <c r="FQ298">
        <f>IF($GQ298&gt;=16,INDEX($DL:$DL,$GP298+16),"")</f>
      </c>
      <c r="FR298">
        <f>IF($GQ298&gt;=17,INDEX($DL:$DL,$GP298+17),"")</f>
      </c>
      <c r="FS298">
        <f>IF($GQ298&gt;=18,INDEX($DL:$DL,$GP298+18),"")</f>
      </c>
      <c r="FT298">
        <f>IF($GQ298&gt;=19,INDEX($DL:$DL,$GP298+19),"")</f>
      </c>
      <c r="FU298">
        <f>IF($GQ298&gt;=20,INDEX($DL:$DL,$GP298+20),"")</f>
      </c>
      <c r="FV298">
        <f>IF($GQ298&gt;=21,INDEX($DL:$DL,$GP298+21),"")</f>
      </c>
      <c r="FW298">
        <f>IF($GQ298&gt;=22,INDEX($DL:$DL,$GP298+22),"")</f>
      </c>
      <c r="FX298">
        <f>IF($GQ298&gt;=23,INDEX($DL:$DL,$GP298+23),"")</f>
      </c>
      <c r="FY298">
        <f>IF($GQ298&gt;=24,INDEX($DL:$DL,$GP298+24),"")</f>
      </c>
      <c r="FZ298">
        <f>IF($GQ298&gt;=25,INDEX($DL:$DL,$GP298+25),"")</f>
      </c>
      <c r="GA298">
        <f>IF($GQ298&gt;=26,INDEX($DL:$DL,$GP298+26),"")</f>
      </c>
      <c r="GB298">
        <f>IF($GQ298&gt;=27,INDEX($DL:$DL,$GP298+27),"")</f>
      </c>
      <c r="GC298">
        <f>IF($GQ298&gt;=28,INDEX($DL:$DL,$GP298+28),"")</f>
      </c>
      <c r="GD298">
        <f>IF($GQ298&gt;=29,INDEX($DL:$DL,$GP298+29),"")</f>
      </c>
      <c r="GE298">
        <f>IF($GQ298&gt;=30,INDEX($DL:$DL,$GP298+30),"")</f>
      </c>
      <c r="GF298">
        <f>IF($GQ298&gt;=31,INDEX($DL:$DL,$GP298+31),"")</f>
      </c>
      <c r="GG298">
        <f>IF($GQ298&gt;=32,INDEX($DL:$DL,$GP298+32),"")</f>
      </c>
      <c r="GH298">
        <f>IF($GQ298&gt;=33,INDEX($DL:$DL,$GP298+33),"")</f>
      </c>
      <c r="GI298">
        <f>IF($GQ298&gt;=34,INDEX($DL:$DL,$GP298+34),"")</f>
      </c>
      <c r="GJ298">
        <f>IF($GQ298&gt;=35,INDEX($DL:$DL,$GP298+35),"")</f>
      </c>
      <c r="GK298">
        <f>IF($GQ298&gt;=36,INDEX($DL:$DL,$GP298+36),"")</f>
      </c>
      <c r="GL298">
        <f>IF($GQ298&gt;=37,INDEX($DL:$DL,$GP298+37),"")</f>
      </c>
      <c r="GM298">
        <f>IF($GQ298&gt;=38,INDEX($DL:$DL,$GP298+38),"")</f>
      </c>
      <c r="GN298">
        <f>IF($GQ298&gt;=39,INDEX($DL:$DL,$GP298+39),"")</f>
      </c>
      <c r="GO298">
        <f>IF($GQ298&gt;=40,INDEX($DL:$DL,$GP298+40),"")</f>
      </c>
      <c r="GP298">
        <f>IFERROR(MATCH($DJ298,$DK$2:$DK$148,0)+1,0)</f>
      </c>
      <c r="GQ298">
        <f>IFERROR(INDEX($DM$2:$DM$148,MATCH($DJ298,$DK$2:$DK$148,0)),0)</f>
      </c>
      <c r="GR298">
        <f>IFERROR(MATCH($L298,$DN$298:$FA$298,0),0)</f>
      </c>
      <c r="GS298">
        <f>IF($GR298&gt;0,INDEX($FB$298:$GO$298,$GR298),"")</f>
      </c>
      <c r="GT298" t="s">
        <v>665</v>
      </c>
      <c r="GU298">
        <v>1</v>
      </c>
      <c r="GV298">
        <f>IF($JE298&gt;=1,INDEX($GT:$GT,$JD298+1),"")</f>
      </c>
      <c r="GW298">
        <f>IF($JE298&gt;=2,INDEX($GT:$GT,$JD298+2),"")</f>
      </c>
      <c r="GX298">
        <f>IF($JE298&gt;=3,INDEX($GT:$GT,$JD298+3),"")</f>
      </c>
      <c r="GY298">
        <f>IF($JE298&gt;=4,INDEX($GT:$GT,$JD298+4),"")</f>
      </c>
      <c r="GZ298">
        <f>IF($JE298&gt;=5,INDEX($GT:$GT,$JD298+5),"")</f>
      </c>
      <c r="HA298">
        <f>IF($JE298&gt;=6,INDEX($GT:$GT,$JD298+6),"")</f>
      </c>
      <c r="HB298">
        <f>IF($JE298&gt;=7,INDEX($GT:$GT,$JD298+7),"")</f>
      </c>
      <c r="HC298">
        <f>IF($JE298&gt;=8,INDEX($GT:$GT,$JD298+8),"")</f>
      </c>
      <c r="HD298">
        <f>IF($JE298&gt;=9,INDEX($GT:$GT,$JD298+9),"")</f>
      </c>
      <c r="HE298">
        <f>IF($JE298&gt;=10,INDEX($GT:$GT,$JD298+10),"")</f>
      </c>
      <c r="HF298">
        <f>IF($JE298&gt;=11,INDEX($GT:$GT,$JD298+11),"")</f>
      </c>
      <c r="HG298">
        <f>IF($JE298&gt;=12,INDEX($GT:$GT,$JD298+12),"")</f>
      </c>
      <c r="HH298">
        <f>IF($JE298&gt;=13,INDEX($GT:$GT,$JD298+13),"")</f>
      </c>
      <c r="HI298">
        <f>IF($JE298&gt;=14,INDEX($GT:$GT,$JD298+14),"")</f>
      </c>
      <c r="HJ298">
        <f>IF($JE298&gt;=15,INDEX($GT:$GT,$JD298+15),"")</f>
      </c>
      <c r="HK298">
        <f>IF($JE298&gt;=16,INDEX($GT:$GT,$JD298+16),"")</f>
      </c>
      <c r="HL298">
        <f>IF($JE298&gt;=17,INDEX($GT:$GT,$JD298+17),"")</f>
      </c>
      <c r="HM298">
        <f>IF($JE298&gt;=18,INDEX($GT:$GT,$JD298+18),"")</f>
      </c>
      <c r="HN298">
        <f>IF($JE298&gt;=19,INDEX($GT:$GT,$JD298+19),"")</f>
      </c>
      <c r="HO298">
        <f>IF($JE298&gt;=20,INDEX($GT:$GT,$JD298+20),"")</f>
      </c>
      <c r="HP298">
        <f>IF($JE298&gt;=21,INDEX($GT:$GT,$JD298+21),"")</f>
      </c>
      <c r="HQ298">
        <f>IF($JE298&gt;=22,INDEX($GT:$GT,$JD298+22),"")</f>
      </c>
      <c r="HR298">
        <f>IF($JE298&gt;=23,INDEX($GT:$GT,$JD298+23),"")</f>
      </c>
      <c r="HS298">
        <f>IF($JE298&gt;=24,INDEX($GT:$GT,$JD298+24),"")</f>
      </c>
      <c r="HT298">
        <f>IF($JE298&gt;=25,INDEX($GT:$GT,$JD298+25),"")</f>
      </c>
      <c r="HU298">
        <f>IF($JE298&gt;=26,INDEX($GT:$GT,$JD298+26),"")</f>
      </c>
      <c r="HV298">
        <f>IF($JE298&gt;=27,INDEX($GT:$GT,$JD298+27),"")</f>
      </c>
      <c r="HW298">
        <f>IF($JE298&gt;=28,INDEX($GT:$GT,$JD298+28),"")</f>
      </c>
      <c r="HX298">
        <f>IF($JE298&gt;=29,INDEX($GT:$GT,$JD298+29),"")</f>
      </c>
      <c r="HY298">
        <f>IF($JE298&gt;=30,INDEX($GT:$GT,$JD298+30),"")</f>
      </c>
      <c r="HZ298">
        <f>IF($JE298&gt;=31,INDEX($GT:$GT,$JD298+31),"")</f>
      </c>
      <c r="IA298">
        <f>IF($JE298&gt;=32,INDEX($GT:$GT,$JD298+32),"")</f>
      </c>
      <c r="IB298">
        <f>IF($JE298&gt;=33,INDEX($GT:$GT,$JD298+33),"")</f>
      </c>
      <c r="IC298">
        <f>IF($JE298&gt;=34,INDEX($GT:$GT,$JD298+34),"")</f>
      </c>
      <c r="ID298">
        <f>IF($JE298&gt;=35,INDEX($GT:$GT,$JD298+35),"")</f>
      </c>
      <c r="IE298">
        <f>IF($JE298&gt;=36,INDEX($GT:$GT,$JD298+36),"")</f>
      </c>
      <c r="IF298">
        <f>IF($JE298&gt;=37,INDEX($GT:$GT,$JD298+37),"")</f>
      </c>
      <c r="IG298">
        <f>IF($JE298&gt;=38,INDEX($GT:$GT,$JD298+38),"")</f>
      </c>
      <c r="IH298">
        <f>IF($JE298&gt;=39,INDEX($GT:$GT,$JD298+39),"")</f>
      </c>
      <c r="II298">
        <f>IF($JE298&gt;=40,INDEX($GT:$GT,$JD298+40),"")</f>
      </c>
      <c r="IJ298">
        <f>IF($JE298&gt;=41,INDEX($GT:$GT,$JD298+41),"")</f>
      </c>
      <c r="IK298">
        <f>IF($JE298&gt;=42,INDEX($GT:$GT,$JD298+42),"")</f>
      </c>
      <c r="IL298">
        <f>IF($JE298&gt;=43,INDEX($GT:$GT,$JD298+43),"")</f>
      </c>
      <c r="IM298">
        <f>IF($JE298&gt;=44,INDEX($GT:$GT,$JD298+44),"")</f>
      </c>
      <c r="IN298">
        <f>IF($JE298&gt;=45,INDEX($GT:$GT,$JD298+45),"")</f>
      </c>
      <c r="IO298">
        <f>IF($JE298&gt;=46,INDEX($GT:$GT,$JD298+46),"")</f>
      </c>
      <c r="IP298">
        <f>IF($JE298&gt;=47,INDEX($GT:$GT,$JD298+47),"")</f>
      </c>
      <c r="IQ298">
        <f>IF($JE298&gt;=48,INDEX($GT:$GT,$JD298+48),"")</f>
      </c>
      <c r="IR298">
        <f>IF($JE298&gt;=49,INDEX($GT:$GT,$JD298+49),"")</f>
      </c>
      <c r="IS298">
        <f>IF($JE298&gt;=50,INDEX($GT:$GT,$JD298+50),"")</f>
      </c>
      <c r="IT298">
        <f>IF($JE298&gt;=51,INDEX($GT:$GT,$JD298+51),"")</f>
      </c>
      <c r="IU298">
        <f>IF($JE298&gt;=52,INDEX($GT:$GT,$JD298+52),"")</f>
      </c>
      <c r="IV298">
        <f>IF($JE298&gt;=53,INDEX($GT:$GT,$JD298+53),"")</f>
      </c>
      <c r="IW298">
        <f>IF($JE298&gt;=54,INDEX($GT:$GT,$JD298+54),"")</f>
      </c>
      <c r="IX298">
        <f>IF($JE298&gt;=55,INDEX($GT:$GT,$JD298+55),"")</f>
      </c>
      <c r="IY298">
        <f>IF($JE298&gt;=56,INDEX($GT:$GT,$JD298+56),"")</f>
      </c>
      <c r="IZ298">
        <f>IF($JE298&gt;=57,INDEX($GT:$GT,$JD298+57),"")</f>
      </c>
      <c r="JA298">
        <f>IF($JE298&gt;=58,INDEX($GT:$GT,$JD298+58),"")</f>
      </c>
      <c r="JB298">
        <f>IF($JE298&gt;=59,INDEX($GT:$GT,$JD298+59),"")</f>
      </c>
      <c r="JC298">
        <f>IF($JE298&gt;=60,INDEX($GT:$GT,$JD298+60),"")</f>
      </c>
      <c r="JD298">
        <f>IFERROR(MATCH($GS298,$GT$2:$GT$322,0)+1,0)</f>
      </c>
      <c r="JE298">
        <f>IFERROR(INDEX($GU$2:$GU$322,MATCH($GS298,$GT$2:$GT$322,0)),0)</f>
      </c>
      <c r="JF298" t="s">
        <v>28</v>
      </c>
      <c r="JG298" t="s">
        <v>28</v>
      </c>
    </row>
    <row r="299" spans="1:267" x14ac:dyDescent="0.25">
      <c r="J299" s="1"/>
      <c r="K299" s="1"/>
      <c r="L299" s="1"/>
      <c r="M299" s="1"/>
      <c r="N299" s="1">
        <f>IFERROR(IF(FIND(" - ",$J299)&gt;0,MID($J299,FIND(" - ",$J299)+3,LEN($J299)),""),"")</f>
      </c>
      <c r="P299" s="1"/>
      <c r="S299" t="s">
        <v>28</v>
      </c>
      <c r="U299">
        <f>IF(OR($S299="",$T299=""),"",IFERROR($S299/$T299,0))</f>
      </c>
      <c r="V299">
        <f>IF($S299="","",
IF($K299="","",
IF(ISNUMBER(SEARCH("exempt",LOWER($K299))),0,
$S299*(VALUE(SUBSTITUTE($K299,"%",""))/100))))</f>
      </c>
      <c r="AB299">
        <f>IF($S299="","",
SUM($S299,$V299,$Z299,$W299,$Y299)-
IF($AA299="",0,VALUE($AA299)))</f>
      </c>
      <c r="AJ299" t="s">
        <v>955</v>
      </c>
      <c r="AR299">
        <f>IFERROR(LEFT($J299,FIND(" - ",$J299)-1),$J299)</f>
      </c>
      <c r="AU299">
        <f>IF($CJ299&gt;=1,INDEX($AS:$AS,$CI299+1),"")</f>
      </c>
      <c r="AV299">
        <f>IF($CJ299&gt;=2,INDEX($AS:$AS,$CI299+2),"")</f>
      </c>
      <c r="AW299">
        <f>IF($CJ299&gt;=3,INDEX($AS:$AS,$CI299+3),"")</f>
      </c>
      <c r="AX299">
        <f>IF($CJ299&gt;=4,INDEX($AS:$AS,$CI299+4),"")</f>
      </c>
      <c r="AY299">
        <f>IF($CJ299&gt;=5,INDEX($AS:$AS,$CI299+5),"")</f>
      </c>
      <c r="AZ299">
        <f>IF($CJ299&gt;=6,INDEX($AS:$AS,$CI299+6),"")</f>
      </c>
      <c r="BA299">
        <f>IF($CJ299&gt;=7,INDEX($AS:$AS,$CI299+7),"")</f>
      </c>
      <c r="BB299">
        <f>IF($CJ299&gt;=8,INDEX($AS:$AS,$CI299+8),"")</f>
      </c>
      <c r="BC299">
        <f>IF($CJ299&gt;=9,INDEX($AS:$AS,$CI299+9),"")</f>
      </c>
      <c r="BD299">
        <f>IF($CJ299&gt;=10,INDEX($AS:$AS,$CI299+10),"")</f>
      </c>
      <c r="BE299">
        <f>IF($CJ299&gt;=11,INDEX($AS:$AS,$CI299+11),"")</f>
      </c>
      <c r="BF299">
        <f>IF($CJ299&gt;=12,INDEX($AS:$AS,$CI299+12),"")</f>
      </c>
      <c r="BG299">
        <f>IF($CJ299&gt;=13,INDEX($AS:$AS,$CI299+13),"")</f>
      </c>
      <c r="BH299">
        <f>IF($CJ299&gt;=14,INDEX($AS:$AS,$CI299+14),"")</f>
      </c>
      <c r="BI299">
        <f>IF($CJ299&gt;=15,INDEX($AS:$AS,$CI299+15),"")</f>
      </c>
      <c r="BJ299">
        <f>IF($CJ299&gt;=16,INDEX($AS:$AS,$CI299+16),"")</f>
      </c>
      <c r="BK299">
        <f>IF($CJ299&gt;=17,INDEX($AS:$AS,$CI299+17),"")</f>
      </c>
      <c r="BL299">
        <f>IF($CJ299&gt;=18,INDEX($AS:$AS,$CI299+18),"")</f>
      </c>
      <c r="BM299">
        <f>IF($CJ299&gt;=19,INDEX($AS:$AS,$CI299+19),"")</f>
      </c>
      <c r="BN299">
        <f>IF($CJ299&gt;=20,INDEX($AS:$AS,$CI299+20),"")</f>
      </c>
      <c r="BO299">
        <f>IF($CJ299&gt;=21,INDEX($AS:$AS,$CI299+21),"")</f>
      </c>
      <c r="BP299">
        <f>IF($CJ299&gt;=22,INDEX($AS:$AS,$CI299+22),"")</f>
      </c>
      <c r="BQ299">
        <f>IF($CJ299&gt;=23,INDEX($AS:$AS,$CI299+23),"")</f>
      </c>
      <c r="BR299">
        <f>IF($CJ299&gt;=24,INDEX($AS:$AS,$CI299+24),"")</f>
      </c>
      <c r="BS299">
        <f>IF($CJ299&gt;=25,INDEX($AS:$AS,$CI299+25),"")</f>
      </c>
      <c r="BT299">
        <f>IF($CJ299&gt;=26,INDEX($AS:$AS,$CI299+26),"")</f>
      </c>
      <c r="BU299">
        <f>IF($CJ299&gt;=27,INDEX($AS:$AS,$CI299+27),"")</f>
      </c>
      <c r="BV299">
        <f>IF($CJ299&gt;=28,INDEX($AS:$AS,$CI299+28),"")</f>
      </c>
      <c r="BW299">
        <f>IF($CJ299&gt;=29,INDEX($AS:$AS,$CI299+29),"")</f>
      </c>
      <c r="BX299">
        <f>IF($CJ299&gt;=30,INDEX($AS:$AS,$CI299+30),"")</f>
      </c>
      <c r="BY299">
        <f>IF($CJ299&gt;=31,INDEX($AS:$AS,$CI299+31),"")</f>
      </c>
      <c r="BZ299">
        <f>IF($CJ299&gt;=32,INDEX($AS:$AS,$CI299+32),"")</f>
      </c>
      <c r="CA299">
        <f>IF($CJ299&gt;=33,INDEX($AS:$AS,$CI299+33),"")</f>
      </c>
      <c r="CB299">
        <f>IF($CJ299&gt;=34,INDEX($AS:$AS,$CI299+34),"")</f>
      </c>
      <c r="CC299">
        <f>IF($CJ299&gt;=35,INDEX($AS:$AS,$CI299+35),"")</f>
      </c>
      <c r="CD299">
        <f>IF($CJ299&gt;=36,INDEX($AS:$AS,$CI299+36),"")</f>
      </c>
      <c r="CE299">
        <f>IF($CJ299&gt;=37,INDEX($AS:$AS,$CI299+37),"")</f>
      </c>
      <c r="CF299">
        <f>IF($CJ299&gt;=38,INDEX($AS:$AS,$CI299+38),"")</f>
      </c>
      <c r="CG299">
        <f>IF($CJ299&gt;=39,INDEX($AS:$AS,$CI299+39),"")</f>
      </c>
      <c r="CH299">
        <f>IF($CJ299&gt;=40,INDEX($AS:$AS,$CI299+40),"")</f>
      </c>
      <c r="CI299">
        <f>IFERROR(MATCH($AR299,$AS$2:$AS$133,0)+1,0)</f>
      </c>
      <c r="CJ299">
        <f>IFERROR(INDEX($AT$2:$AT$133,MATCH($AR299,$AS$2:$AS$133,0)),0)</f>
      </c>
      <c r="CK299">
        <f>IFERROR(LEFT($O299,FIND(" - ",$O299)-1),$O299)</f>
      </c>
      <c r="CL299" t="s">
        <v>220</v>
      </c>
      <c r="CN299">
        <f>IF($DI299&gt;=1,INDEX($CL:$CL,$DH299+1),"")</f>
      </c>
      <c r="CO299">
        <f>IF($DI299&gt;=2,INDEX($CL:$CL,$DH299+2),"")</f>
      </c>
      <c r="CP299">
        <f>IF($DI299&gt;=3,INDEX($CL:$CL,$DH299+3),"")</f>
      </c>
      <c r="CQ299">
        <f>IF($DI299&gt;=4,INDEX($CL:$CL,$DH299+4),"")</f>
      </c>
      <c r="CR299">
        <f>IF($DI299&gt;=5,INDEX($CL:$CL,$DH299+5),"")</f>
      </c>
      <c r="CS299">
        <f>IF($DI299&gt;=6,INDEX($CL:$CL,$DH299+6),"")</f>
      </c>
      <c r="CT299">
        <f>IF($DI299&gt;=7,INDEX($CL:$CL,$DH299+7),"")</f>
      </c>
      <c r="CU299">
        <f>IF($DI299&gt;=8,INDEX($CL:$CL,$DH299+8),"")</f>
      </c>
      <c r="CV299">
        <f>IF($DI299&gt;=9,INDEX($CL:$CL,$DH299+9),"")</f>
      </c>
      <c r="CW299">
        <f>IF($DI299&gt;=10,INDEX($CL:$CL,$DH299+10),"")</f>
      </c>
      <c r="CX299">
        <f>IF($DI299&gt;=11,INDEX($CL:$CL,$DH299+11),"")</f>
      </c>
      <c r="CY299">
        <f>IF($DI299&gt;=12,INDEX($CL:$CL,$DH299+12),"")</f>
      </c>
      <c r="CZ299">
        <f>IF($DI299&gt;=13,INDEX($CL:$CL,$DH299+13),"")</f>
      </c>
      <c r="DA299">
        <f>IF($DI299&gt;=14,INDEX($CL:$CL,$DH299+14),"")</f>
      </c>
      <c r="DB299">
        <f>IF($DI299&gt;=15,INDEX($CL:$CL,$DH299+15),"")</f>
      </c>
      <c r="DC299">
        <f>IF($DI299&gt;=16,INDEX($CL:$CL,$DH299+16),"")</f>
      </c>
      <c r="DD299">
        <f>IF($DI299&gt;=17,INDEX($CL:$CL,$DH299+17),"")</f>
      </c>
      <c r="DE299">
        <f>IF($DI299&gt;=18,INDEX($CL:$CL,$DH299+18),"")</f>
      </c>
      <c r="DF299">
        <f>IF($DI299&gt;=19,INDEX($CL:$CL,$DH299+19),"")</f>
      </c>
      <c r="DG299">
        <f>IF($DI299&gt;=20,INDEX($CL:$CL,$DH299+20),"")</f>
      </c>
      <c r="DH299">
        <f>IFERROR(MATCH($CK299,$CL$2:$CL$1558,0)+1,0)</f>
      </c>
      <c r="DI299">
        <f>IFERROR(INDEX($CM$2:$CM$1558,MATCH($CK299,$CL$2:$CL$1558,0)),0)</f>
      </c>
      <c r="DJ299">
        <f>IFERROR(INDEX($AQ:$AQ,MATCH($K299,$AP:$AP,0))&amp;"","")</f>
      </c>
      <c r="DN299">
        <f>IF($GQ299&gt;=1,INDEX($DK:$DK,$GP299+1),"")</f>
      </c>
      <c r="DO299">
        <f>IF($GQ299&gt;=2,INDEX($DK:$DK,$GP299+2),"")</f>
      </c>
      <c r="DP299">
        <f>IF($GQ299&gt;=3,INDEX($DK:$DK,$GP299+3),"")</f>
      </c>
      <c r="DQ299">
        <f>IF($GQ299&gt;=4,INDEX($DK:$DK,$GP299+4),"")</f>
      </c>
      <c r="DR299">
        <f>IF($GQ299&gt;=5,INDEX($DK:$DK,$GP299+5),"")</f>
      </c>
      <c r="DS299">
        <f>IF($GQ299&gt;=6,INDEX($DK:$DK,$GP299+6),"")</f>
      </c>
      <c r="DT299">
        <f>IF($GQ299&gt;=7,INDEX($DK:$DK,$GP299+7),"")</f>
      </c>
      <c r="DU299">
        <f>IF($GQ299&gt;=8,INDEX($DK:$DK,$GP299+8),"")</f>
      </c>
      <c r="DV299">
        <f>IF($GQ299&gt;=9,INDEX($DK:$DK,$GP299+9),"")</f>
      </c>
      <c r="DW299">
        <f>IF($GQ299&gt;=10,INDEX($DK:$DK,$GP299+10),"")</f>
      </c>
      <c r="DX299">
        <f>IF($GQ299&gt;=11,INDEX($DK:$DK,$GP299+11),"")</f>
      </c>
      <c r="DY299">
        <f>IF($GQ299&gt;=12,INDEX($DK:$DK,$GP299+12),"")</f>
      </c>
      <c r="DZ299">
        <f>IF($GQ299&gt;=13,INDEX($DK:$DK,$GP299+13),"")</f>
      </c>
      <c r="EA299">
        <f>IF($GQ299&gt;=14,INDEX($DK:$DK,$GP299+14),"")</f>
      </c>
      <c r="EB299">
        <f>IF($GQ299&gt;=15,INDEX($DK:$DK,$GP299+15),"")</f>
      </c>
      <c r="EC299">
        <f>IF($GQ299&gt;=16,INDEX($DK:$DK,$GP299+16),"")</f>
      </c>
      <c r="ED299">
        <f>IF($GQ299&gt;=17,INDEX($DK:$DK,$GP299+17),"")</f>
      </c>
      <c r="EE299">
        <f>IF($GQ299&gt;=18,INDEX($DK:$DK,$GP299+18),"")</f>
      </c>
      <c r="EF299">
        <f>IF($GQ299&gt;=19,INDEX($DK:$DK,$GP299+19),"")</f>
      </c>
      <c r="EG299">
        <f>IF($GQ299&gt;=20,INDEX($DK:$DK,$GP299+20),"")</f>
      </c>
      <c r="EH299">
        <f>IF($GQ299&gt;=21,INDEX($DK:$DK,$GP299+21),"")</f>
      </c>
      <c r="EI299">
        <f>IF($GQ299&gt;=22,INDEX($DK:$DK,$GP299+22),"")</f>
      </c>
      <c r="EJ299">
        <f>IF($GQ299&gt;=23,INDEX($DK:$DK,$GP299+23),"")</f>
      </c>
      <c r="EK299">
        <f>IF($GQ299&gt;=24,INDEX($DK:$DK,$GP299+24),"")</f>
      </c>
      <c r="EL299">
        <f>IF($GQ299&gt;=25,INDEX($DK:$DK,$GP299+25),"")</f>
      </c>
      <c r="EM299">
        <f>IF($GQ299&gt;=26,INDEX($DK:$DK,$GP299+26),"")</f>
      </c>
      <c r="EN299">
        <f>IF($GQ299&gt;=27,INDEX($DK:$DK,$GP299+27),"")</f>
      </c>
      <c r="EO299">
        <f>IF($GQ299&gt;=28,INDEX($DK:$DK,$GP299+28),"")</f>
      </c>
      <c r="EP299">
        <f>IF($GQ299&gt;=29,INDEX($DK:$DK,$GP299+29),"")</f>
      </c>
      <c r="EQ299">
        <f>IF($GQ299&gt;=30,INDEX($DK:$DK,$GP299+30),"")</f>
      </c>
      <c r="ER299">
        <f>IF($GQ299&gt;=31,INDEX($DK:$DK,$GP299+31),"")</f>
      </c>
      <c r="ES299">
        <f>IF($GQ299&gt;=32,INDEX($DK:$DK,$GP299+32),"")</f>
      </c>
      <c r="ET299">
        <f>IF($GQ299&gt;=33,INDEX($DK:$DK,$GP299+33),"")</f>
      </c>
      <c r="EU299">
        <f>IF($GQ299&gt;=34,INDEX($DK:$DK,$GP299+34),"")</f>
      </c>
      <c r="EV299">
        <f>IF($GQ299&gt;=35,INDEX($DK:$DK,$GP299+35),"")</f>
      </c>
      <c r="EW299">
        <f>IF($GQ299&gt;=36,INDEX($DK:$DK,$GP299+36),"")</f>
      </c>
      <c r="EX299">
        <f>IF($GQ299&gt;=37,INDEX($DK:$DK,$GP299+37),"")</f>
      </c>
      <c r="EY299">
        <f>IF($GQ299&gt;=38,INDEX($DK:$DK,$GP299+38),"")</f>
      </c>
      <c r="EZ299">
        <f>IF($GQ299&gt;=39,INDEX($DK:$DK,$GP299+39),"")</f>
      </c>
      <c r="FA299">
        <f>IF($GQ299&gt;=40,INDEX($DK:$DK,$GP299+40),"")</f>
      </c>
      <c r="FB299">
        <f>IF($GQ299&gt;=1,INDEX($DL:$DL,$GP299+1),"")</f>
      </c>
      <c r="FC299">
        <f>IF($GQ299&gt;=2,INDEX($DL:$DL,$GP299+2),"")</f>
      </c>
      <c r="FD299">
        <f>IF($GQ299&gt;=3,INDEX($DL:$DL,$GP299+3),"")</f>
      </c>
      <c r="FE299">
        <f>IF($GQ299&gt;=4,INDEX($DL:$DL,$GP299+4),"")</f>
      </c>
      <c r="FF299">
        <f>IF($GQ299&gt;=5,INDEX($DL:$DL,$GP299+5),"")</f>
      </c>
      <c r="FG299">
        <f>IF($GQ299&gt;=6,INDEX($DL:$DL,$GP299+6),"")</f>
      </c>
      <c r="FH299">
        <f>IF($GQ299&gt;=7,INDEX($DL:$DL,$GP299+7),"")</f>
      </c>
      <c r="FI299">
        <f>IF($GQ299&gt;=8,INDEX($DL:$DL,$GP299+8),"")</f>
      </c>
      <c r="FJ299">
        <f>IF($GQ299&gt;=9,INDEX($DL:$DL,$GP299+9),"")</f>
      </c>
      <c r="FK299">
        <f>IF($GQ299&gt;=10,INDEX($DL:$DL,$GP299+10),"")</f>
      </c>
      <c r="FL299">
        <f>IF($GQ299&gt;=11,INDEX($DL:$DL,$GP299+11),"")</f>
      </c>
      <c r="FM299">
        <f>IF($GQ299&gt;=12,INDEX($DL:$DL,$GP299+12),"")</f>
      </c>
      <c r="FN299">
        <f>IF($GQ299&gt;=13,INDEX($DL:$DL,$GP299+13),"")</f>
      </c>
      <c r="FO299">
        <f>IF($GQ299&gt;=14,INDEX($DL:$DL,$GP299+14),"")</f>
      </c>
      <c r="FP299">
        <f>IF($GQ299&gt;=15,INDEX($DL:$DL,$GP299+15),"")</f>
      </c>
      <c r="FQ299">
        <f>IF($GQ299&gt;=16,INDEX($DL:$DL,$GP299+16),"")</f>
      </c>
      <c r="FR299">
        <f>IF($GQ299&gt;=17,INDEX($DL:$DL,$GP299+17),"")</f>
      </c>
      <c r="FS299">
        <f>IF($GQ299&gt;=18,INDEX($DL:$DL,$GP299+18),"")</f>
      </c>
      <c r="FT299">
        <f>IF($GQ299&gt;=19,INDEX($DL:$DL,$GP299+19),"")</f>
      </c>
      <c r="FU299">
        <f>IF($GQ299&gt;=20,INDEX($DL:$DL,$GP299+20),"")</f>
      </c>
      <c r="FV299">
        <f>IF($GQ299&gt;=21,INDEX($DL:$DL,$GP299+21),"")</f>
      </c>
      <c r="FW299">
        <f>IF($GQ299&gt;=22,INDEX($DL:$DL,$GP299+22),"")</f>
      </c>
      <c r="FX299">
        <f>IF($GQ299&gt;=23,INDEX($DL:$DL,$GP299+23),"")</f>
      </c>
      <c r="FY299">
        <f>IF($GQ299&gt;=24,INDEX($DL:$DL,$GP299+24),"")</f>
      </c>
      <c r="FZ299">
        <f>IF($GQ299&gt;=25,INDEX($DL:$DL,$GP299+25),"")</f>
      </c>
      <c r="GA299">
        <f>IF($GQ299&gt;=26,INDEX($DL:$DL,$GP299+26),"")</f>
      </c>
      <c r="GB299">
        <f>IF($GQ299&gt;=27,INDEX($DL:$DL,$GP299+27),"")</f>
      </c>
      <c r="GC299">
        <f>IF($GQ299&gt;=28,INDEX($DL:$DL,$GP299+28),"")</f>
      </c>
      <c r="GD299">
        <f>IF($GQ299&gt;=29,INDEX($DL:$DL,$GP299+29),"")</f>
      </c>
      <c r="GE299">
        <f>IF($GQ299&gt;=30,INDEX($DL:$DL,$GP299+30),"")</f>
      </c>
      <c r="GF299">
        <f>IF($GQ299&gt;=31,INDEX($DL:$DL,$GP299+31),"")</f>
      </c>
      <c r="GG299">
        <f>IF($GQ299&gt;=32,INDEX($DL:$DL,$GP299+32),"")</f>
      </c>
      <c r="GH299">
        <f>IF($GQ299&gt;=33,INDEX($DL:$DL,$GP299+33),"")</f>
      </c>
      <c r="GI299">
        <f>IF($GQ299&gt;=34,INDEX($DL:$DL,$GP299+34),"")</f>
      </c>
      <c r="GJ299">
        <f>IF($GQ299&gt;=35,INDEX($DL:$DL,$GP299+35),"")</f>
      </c>
      <c r="GK299">
        <f>IF($GQ299&gt;=36,INDEX($DL:$DL,$GP299+36),"")</f>
      </c>
      <c r="GL299">
        <f>IF($GQ299&gt;=37,INDEX($DL:$DL,$GP299+37),"")</f>
      </c>
      <c r="GM299">
        <f>IF($GQ299&gt;=38,INDEX($DL:$DL,$GP299+38),"")</f>
      </c>
      <c r="GN299">
        <f>IF($GQ299&gt;=39,INDEX($DL:$DL,$GP299+39),"")</f>
      </c>
      <c r="GO299">
        <f>IF($GQ299&gt;=40,INDEX($DL:$DL,$GP299+40),"")</f>
      </c>
      <c r="GP299">
        <f>IFERROR(MATCH($DJ299,$DK$2:$DK$148,0)+1,0)</f>
      </c>
      <c r="GQ299">
        <f>IFERROR(INDEX($DM$2:$DM$148,MATCH($DJ299,$DK$2:$DK$148,0)),0)</f>
      </c>
      <c r="GR299">
        <f>IFERROR(MATCH($L299,$DN$299:$FA$299,0),0)</f>
      </c>
      <c r="GS299">
        <f>IF($GR299&gt;0,INDEX($FB$299:$GO$299,$GR299),"")</f>
      </c>
      <c r="GT299" t="s">
        <v>110</v>
      </c>
      <c r="GV299">
        <f>IF($JE299&gt;=1,INDEX($GT:$GT,$JD299+1),"")</f>
      </c>
      <c r="GW299">
        <f>IF($JE299&gt;=2,INDEX($GT:$GT,$JD299+2),"")</f>
      </c>
      <c r="GX299">
        <f>IF($JE299&gt;=3,INDEX($GT:$GT,$JD299+3),"")</f>
      </c>
      <c r="GY299">
        <f>IF($JE299&gt;=4,INDEX($GT:$GT,$JD299+4),"")</f>
      </c>
      <c r="GZ299">
        <f>IF($JE299&gt;=5,INDEX($GT:$GT,$JD299+5),"")</f>
      </c>
      <c r="HA299">
        <f>IF($JE299&gt;=6,INDEX($GT:$GT,$JD299+6),"")</f>
      </c>
      <c r="HB299">
        <f>IF($JE299&gt;=7,INDEX($GT:$GT,$JD299+7),"")</f>
      </c>
      <c r="HC299">
        <f>IF($JE299&gt;=8,INDEX($GT:$GT,$JD299+8),"")</f>
      </c>
      <c r="HD299">
        <f>IF($JE299&gt;=9,INDEX($GT:$GT,$JD299+9),"")</f>
      </c>
      <c r="HE299">
        <f>IF($JE299&gt;=10,INDEX($GT:$GT,$JD299+10),"")</f>
      </c>
      <c r="HF299">
        <f>IF($JE299&gt;=11,INDEX($GT:$GT,$JD299+11),"")</f>
      </c>
      <c r="HG299">
        <f>IF($JE299&gt;=12,INDEX($GT:$GT,$JD299+12),"")</f>
      </c>
      <c r="HH299">
        <f>IF($JE299&gt;=13,INDEX($GT:$GT,$JD299+13),"")</f>
      </c>
      <c r="HI299">
        <f>IF($JE299&gt;=14,INDEX($GT:$GT,$JD299+14),"")</f>
      </c>
      <c r="HJ299">
        <f>IF($JE299&gt;=15,INDEX($GT:$GT,$JD299+15),"")</f>
      </c>
      <c r="HK299">
        <f>IF($JE299&gt;=16,INDEX($GT:$GT,$JD299+16),"")</f>
      </c>
      <c r="HL299">
        <f>IF($JE299&gt;=17,INDEX($GT:$GT,$JD299+17),"")</f>
      </c>
      <c r="HM299">
        <f>IF($JE299&gt;=18,INDEX($GT:$GT,$JD299+18),"")</f>
      </c>
      <c r="HN299">
        <f>IF($JE299&gt;=19,INDEX($GT:$GT,$JD299+19),"")</f>
      </c>
      <c r="HO299">
        <f>IF($JE299&gt;=20,INDEX($GT:$GT,$JD299+20),"")</f>
      </c>
      <c r="HP299">
        <f>IF($JE299&gt;=21,INDEX($GT:$GT,$JD299+21),"")</f>
      </c>
      <c r="HQ299">
        <f>IF($JE299&gt;=22,INDEX($GT:$GT,$JD299+22),"")</f>
      </c>
      <c r="HR299">
        <f>IF($JE299&gt;=23,INDEX($GT:$GT,$JD299+23),"")</f>
      </c>
      <c r="HS299">
        <f>IF($JE299&gt;=24,INDEX($GT:$GT,$JD299+24),"")</f>
      </c>
      <c r="HT299">
        <f>IF($JE299&gt;=25,INDEX($GT:$GT,$JD299+25),"")</f>
      </c>
      <c r="HU299">
        <f>IF($JE299&gt;=26,INDEX($GT:$GT,$JD299+26),"")</f>
      </c>
      <c r="HV299">
        <f>IF($JE299&gt;=27,INDEX($GT:$GT,$JD299+27),"")</f>
      </c>
      <c r="HW299">
        <f>IF($JE299&gt;=28,INDEX($GT:$GT,$JD299+28),"")</f>
      </c>
      <c r="HX299">
        <f>IF($JE299&gt;=29,INDEX($GT:$GT,$JD299+29),"")</f>
      </c>
      <c r="HY299">
        <f>IF($JE299&gt;=30,INDEX($GT:$GT,$JD299+30),"")</f>
      </c>
      <c r="HZ299">
        <f>IF($JE299&gt;=31,INDEX($GT:$GT,$JD299+31),"")</f>
      </c>
      <c r="IA299">
        <f>IF($JE299&gt;=32,INDEX($GT:$GT,$JD299+32),"")</f>
      </c>
      <c r="IB299">
        <f>IF($JE299&gt;=33,INDEX($GT:$GT,$JD299+33),"")</f>
      </c>
      <c r="IC299">
        <f>IF($JE299&gt;=34,INDEX($GT:$GT,$JD299+34),"")</f>
      </c>
      <c r="ID299">
        <f>IF($JE299&gt;=35,INDEX($GT:$GT,$JD299+35),"")</f>
      </c>
      <c r="IE299">
        <f>IF($JE299&gt;=36,INDEX($GT:$GT,$JD299+36),"")</f>
      </c>
      <c r="IF299">
        <f>IF($JE299&gt;=37,INDEX($GT:$GT,$JD299+37),"")</f>
      </c>
      <c r="IG299">
        <f>IF($JE299&gt;=38,INDEX($GT:$GT,$JD299+38),"")</f>
      </c>
      <c r="IH299">
        <f>IF($JE299&gt;=39,INDEX($GT:$GT,$JD299+39),"")</f>
      </c>
      <c r="II299">
        <f>IF($JE299&gt;=40,INDEX($GT:$GT,$JD299+40),"")</f>
      </c>
      <c r="IJ299">
        <f>IF($JE299&gt;=41,INDEX($GT:$GT,$JD299+41),"")</f>
      </c>
      <c r="IK299">
        <f>IF($JE299&gt;=42,INDEX($GT:$GT,$JD299+42),"")</f>
      </c>
      <c r="IL299">
        <f>IF($JE299&gt;=43,INDEX($GT:$GT,$JD299+43),"")</f>
      </c>
      <c r="IM299">
        <f>IF($JE299&gt;=44,INDEX($GT:$GT,$JD299+44),"")</f>
      </c>
      <c r="IN299">
        <f>IF($JE299&gt;=45,INDEX($GT:$GT,$JD299+45),"")</f>
      </c>
      <c r="IO299">
        <f>IF($JE299&gt;=46,INDEX($GT:$GT,$JD299+46),"")</f>
      </c>
      <c r="IP299">
        <f>IF($JE299&gt;=47,INDEX($GT:$GT,$JD299+47),"")</f>
      </c>
      <c r="IQ299">
        <f>IF($JE299&gt;=48,INDEX($GT:$GT,$JD299+48),"")</f>
      </c>
      <c r="IR299">
        <f>IF($JE299&gt;=49,INDEX($GT:$GT,$JD299+49),"")</f>
      </c>
      <c r="IS299">
        <f>IF($JE299&gt;=50,INDEX($GT:$GT,$JD299+50),"")</f>
      </c>
      <c r="IT299">
        <f>IF($JE299&gt;=51,INDEX($GT:$GT,$JD299+51),"")</f>
      </c>
      <c r="IU299">
        <f>IF($JE299&gt;=52,INDEX($GT:$GT,$JD299+52),"")</f>
      </c>
      <c r="IV299">
        <f>IF($JE299&gt;=53,INDEX($GT:$GT,$JD299+53),"")</f>
      </c>
      <c r="IW299">
        <f>IF($JE299&gt;=54,INDEX($GT:$GT,$JD299+54),"")</f>
      </c>
      <c r="IX299">
        <f>IF($JE299&gt;=55,INDEX($GT:$GT,$JD299+55),"")</f>
      </c>
      <c r="IY299">
        <f>IF($JE299&gt;=56,INDEX($GT:$GT,$JD299+56),"")</f>
      </c>
      <c r="IZ299">
        <f>IF($JE299&gt;=57,INDEX($GT:$GT,$JD299+57),"")</f>
      </c>
      <c r="JA299">
        <f>IF($JE299&gt;=58,INDEX($GT:$GT,$JD299+58),"")</f>
      </c>
      <c r="JB299">
        <f>IF($JE299&gt;=59,INDEX($GT:$GT,$JD299+59),"")</f>
      </c>
      <c r="JC299">
        <f>IF($JE299&gt;=60,INDEX($GT:$GT,$JD299+60),"")</f>
      </c>
      <c r="JD299">
        <f>IFERROR(MATCH($GS299,$GT$2:$GT$322,0)+1,0)</f>
      </c>
      <c r="JE299">
        <f>IFERROR(INDEX($GU$2:$GU$322,MATCH($GS299,$GT$2:$GT$322,0)),0)</f>
      </c>
      <c r="JF299" t="s">
        <v>28</v>
      </c>
      <c r="JG299" t="s">
        <v>28</v>
      </c>
    </row>
    <row r="300" spans="1:267" x14ac:dyDescent="0.25">
      <c r="J300" s="1"/>
      <c r="K300" s="1"/>
      <c r="L300" s="1"/>
      <c r="M300" s="1"/>
      <c r="N300" s="1">
        <f>IFERROR(IF(FIND(" - ",$J300)&gt;0,MID($J300,FIND(" - ",$J300)+3,LEN($J300)),""),"")</f>
      </c>
      <c r="P300" s="1"/>
      <c r="S300" t="s">
        <v>28</v>
      </c>
      <c r="U300">
        <f>IF(OR($S300="",$T300=""),"",IFERROR($S300/$T300,0))</f>
      </c>
      <c r="V300">
        <f>IF($S300="","",
IF($K300="","",
IF(ISNUMBER(SEARCH("exempt",LOWER($K300))),0,
$S300*(VALUE(SUBSTITUTE($K300,"%",""))/100))))</f>
      </c>
      <c r="AB300">
        <f>IF($S300="","",
SUM($S300,$V300,$Z300,$W300,$Y300)-
IF($AA300="",0,VALUE($AA300)))</f>
      </c>
      <c r="AJ300" t="s">
        <v>956</v>
      </c>
      <c r="AR300">
        <f>IFERROR(LEFT($J300,FIND(" - ",$J300)-1),$J300)</f>
      </c>
      <c r="AU300">
        <f>IF($CJ300&gt;=1,INDEX($AS:$AS,$CI300+1),"")</f>
      </c>
      <c r="AV300">
        <f>IF($CJ300&gt;=2,INDEX($AS:$AS,$CI300+2),"")</f>
      </c>
      <c r="AW300">
        <f>IF($CJ300&gt;=3,INDEX($AS:$AS,$CI300+3),"")</f>
      </c>
      <c r="AX300">
        <f>IF($CJ300&gt;=4,INDEX($AS:$AS,$CI300+4),"")</f>
      </c>
      <c r="AY300">
        <f>IF($CJ300&gt;=5,INDEX($AS:$AS,$CI300+5),"")</f>
      </c>
      <c r="AZ300">
        <f>IF($CJ300&gt;=6,INDEX($AS:$AS,$CI300+6),"")</f>
      </c>
      <c r="BA300">
        <f>IF($CJ300&gt;=7,INDEX($AS:$AS,$CI300+7),"")</f>
      </c>
      <c r="BB300">
        <f>IF($CJ300&gt;=8,INDEX($AS:$AS,$CI300+8),"")</f>
      </c>
      <c r="BC300">
        <f>IF($CJ300&gt;=9,INDEX($AS:$AS,$CI300+9),"")</f>
      </c>
      <c r="BD300">
        <f>IF($CJ300&gt;=10,INDEX($AS:$AS,$CI300+10),"")</f>
      </c>
      <c r="BE300">
        <f>IF($CJ300&gt;=11,INDEX($AS:$AS,$CI300+11),"")</f>
      </c>
      <c r="BF300">
        <f>IF($CJ300&gt;=12,INDEX($AS:$AS,$CI300+12),"")</f>
      </c>
      <c r="BG300">
        <f>IF($CJ300&gt;=13,INDEX($AS:$AS,$CI300+13),"")</f>
      </c>
      <c r="BH300">
        <f>IF($CJ300&gt;=14,INDEX($AS:$AS,$CI300+14),"")</f>
      </c>
      <c r="BI300">
        <f>IF($CJ300&gt;=15,INDEX($AS:$AS,$CI300+15),"")</f>
      </c>
      <c r="BJ300">
        <f>IF($CJ300&gt;=16,INDEX($AS:$AS,$CI300+16),"")</f>
      </c>
      <c r="BK300">
        <f>IF($CJ300&gt;=17,INDEX($AS:$AS,$CI300+17),"")</f>
      </c>
      <c r="BL300">
        <f>IF($CJ300&gt;=18,INDEX($AS:$AS,$CI300+18),"")</f>
      </c>
      <c r="BM300">
        <f>IF($CJ300&gt;=19,INDEX($AS:$AS,$CI300+19),"")</f>
      </c>
      <c r="BN300">
        <f>IF($CJ300&gt;=20,INDEX($AS:$AS,$CI300+20),"")</f>
      </c>
      <c r="BO300">
        <f>IF($CJ300&gt;=21,INDEX($AS:$AS,$CI300+21),"")</f>
      </c>
      <c r="BP300">
        <f>IF($CJ300&gt;=22,INDEX($AS:$AS,$CI300+22),"")</f>
      </c>
      <c r="BQ300">
        <f>IF($CJ300&gt;=23,INDEX($AS:$AS,$CI300+23),"")</f>
      </c>
      <c r="BR300">
        <f>IF($CJ300&gt;=24,INDEX($AS:$AS,$CI300+24),"")</f>
      </c>
      <c r="BS300">
        <f>IF($CJ300&gt;=25,INDEX($AS:$AS,$CI300+25),"")</f>
      </c>
      <c r="BT300">
        <f>IF($CJ300&gt;=26,INDEX($AS:$AS,$CI300+26),"")</f>
      </c>
      <c r="BU300">
        <f>IF($CJ300&gt;=27,INDEX($AS:$AS,$CI300+27),"")</f>
      </c>
      <c r="BV300">
        <f>IF($CJ300&gt;=28,INDEX($AS:$AS,$CI300+28),"")</f>
      </c>
      <c r="BW300">
        <f>IF($CJ300&gt;=29,INDEX($AS:$AS,$CI300+29),"")</f>
      </c>
      <c r="BX300">
        <f>IF($CJ300&gt;=30,INDEX($AS:$AS,$CI300+30),"")</f>
      </c>
      <c r="BY300">
        <f>IF($CJ300&gt;=31,INDEX($AS:$AS,$CI300+31),"")</f>
      </c>
      <c r="BZ300">
        <f>IF($CJ300&gt;=32,INDEX($AS:$AS,$CI300+32),"")</f>
      </c>
      <c r="CA300">
        <f>IF($CJ300&gt;=33,INDEX($AS:$AS,$CI300+33),"")</f>
      </c>
      <c r="CB300">
        <f>IF($CJ300&gt;=34,INDEX($AS:$AS,$CI300+34),"")</f>
      </c>
      <c r="CC300">
        <f>IF($CJ300&gt;=35,INDEX($AS:$AS,$CI300+35),"")</f>
      </c>
      <c r="CD300">
        <f>IF($CJ300&gt;=36,INDEX($AS:$AS,$CI300+36),"")</f>
      </c>
      <c r="CE300">
        <f>IF($CJ300&gt;=37,INDEX($AS:$AS,$CI300+37),"")</f>
      </c>
      <c r="CF300">
        <f>IF($CJ300&gt;=38,INDEX($AS:$AS,$CI300+38),"")</f>
      </c>
      <c r="CG300">
        <f>IF($CJ300&gt;=39,INDEX($AS:$AS,$CI300+39),"")</f>
      </c>
      <c r="CH300">
        <f>IF($CJ300&gt;=40,INDEX($AS:$AS,$CI300+40),"")</f>
      </c>
      <c r="CI300">
        <f>IFERROR(MATCH($AR300,$AS$2:$AS$133,0)+1,0)</f>
      </c>
      <c r="CJ300">
        <f>IFERROR(INDEX($AT$2:$AT$133,MATCH($AR300,$AS$2:$AS$133,0)),0)</f>
      </c>
      <c r="CK300">
        <f>IFERROR(LEFT($O300,FIND(" - ",$O300)-1),$O300)</f>
      </c>
      <c r="CL300" t="s">
        <v>132</v>
      </c>
      <c r="CN300">
        <f>IF($DI300&gt;=1,INDEX($CL:$CL,$DH300+1),"")</f>
      </c>
      <c r="CO300">
        <f>IF($DI300&gt;=2,INDEX($CL:$CL,$DH300+2),"")</f>
      </c>
      <c r="CP300">
        <f>IF($DI300&gt;=3,INDEX($CL:$CL,$DH300+3),"")</f>
      </c>
      <c r="CQ300">
        <f>IF($DI300&gt;=4,INDEX($CL:$CL,$DH300+4),"")</f>
      </c>
      <c r="CR300">
        <f>IF($DI300&gt;=5,INDEX($CL:$CL,$DH300+5),"")</f>
      </c>
      <c r="CS300">
        <f>IF($DI300&gt;=6,INDEX($CL:$CL,$DH300+6),"")</f>
      </c>
      <c r="CT300">
        <f>IF($DI300&gt;=7,INDEX($CL:$CL,$DH300+7),"")</f>
      </c>
      <c r="CU300">
        <f>IF($DI300&gt;=8,INDEX($CL:$CL,$DH300+8),"")</f>
      </c>
      <c r="CV300">
        <f>IF($DI300&gt;=9,INDEX($CL:$CL,$DH300+9),"")</f>
      </c>
      <c r="CW300">
        <f>IF($DI300&gt;=10,INDEX($CL:$CL,$DH300+10),"")</f>
      </c>
      <c r="CX300">
        <f>IF($DI300&gt;=11,INDEX($CL:$CL,$DH300+11),"")</f>
      </c>
      <c r="CY300">
        <f>IF($DI300&gt;=12,INDEX($CL:$CL,$DH300+12),"")</f>
      </c>
      <c r="CZ300">
        <f>IF($DI300&gt;=13,INDEX($CL:$CL,$DH300+13),"")</f>
      </c>
      <c r="DA300">
        <f>IF($DI300&gt;=14,INDEX($CL:$CL,$DH300+14),"")</f>
      </c>
      <c r="DB300">
        <f>IF($DI300&gt;=15,INDEX($CL:$CL,$DH300+15),"")</f>
      </c>
      <c r="DC300">
        <f>IF($DI300&gt;=16,INDEX($CL:$CL,$DH300+16),"")</f>
      </c>
      <c r="DD300">
        <f>IF($DI300&gt;=17,INDEX($CL:$CL,$DH300+17),"")</f>
      </c>
      <c r="DE300">
        <f>IF($DI300&gt;=18,INDEX($CL:$CL,$DH300+18),"")</f>
      </c>
      <c r="DF300">
        <f>IF($DI300&gt;=19,INDEX($CL:$CL,$DH300+19),"")</f>
      </c>
      <c r="DG300">
        <f>IF($DI300&gt;=20,INDEX($CL:$CL,$DH300+20),"")</f>
      </c>
      <c r="DH300">
        <f>IFERROR(MATCH($CK300,$CL$2:$CL$1558,0)+1,0)</f>
      </c>
      <c r="DI300">
        <f>IFERROR(INDEX($CM$2:$CM$1558,MATCH($CK300,$CL$2:$CL$1558,0)),0)</f>
      </c>
      <c r="DJ300">
        <f>IFERROR(INDEX($AQ:$AQ,MATCH($K300,$AP:$AP,0))&amp;"","")</f>
      </c>
      <c r="DN300">
        <f>IF($GQ300&gt;=1,INDEX($DK:$DK,$GP300+1),"")</f>
      </c>
      <c r="DO300">
        <f>IF($GQ300&gt;=2,INDEX($DK:$DK,$GP300+2),"")</f>
      </c>
      <c r="DP300">
        <f>IF($GQ300&gt;=3,INDEX($DK:$DK,$GP300+3),"")</f>
      </c>
      <c r="DQ300">
        <f>IF($GQ300&gt;=4,INDEX($DK:$DK,$GP300+4),"")</f>
      </c>
      <c r="DR300">
        <f>IF($GQ300&gt;=5,INDEX($DK:$DK,$GP300+5),"")</f>
      </c>
      <c r="DS300">
        <f>IF($GQ300&gt;=6,INDEX($DK:$DK,$GP300+6),"")</f>
      </c>
      <c r="DT300">
        <f>IF($GQ300&gt;=7,INDEX($DK:$DK,$GP300+7),"")</f>
      </c>
      <c r="DU300">
        <f>IF($GQ300&gt;=8,INDEX($DK:$DK,$GP300+8),"")</f>
      </c>
      <c r="DV300">
        <f>IF($GQ300&gt;=9,INDEX($DK:$DK,$GP300+9),"")</f>
      </c>
      <c r="DW300">
        <f>IF($GQ300&gt;=10,INDEX($DK:$DK,$GP300+10),"")</f>
      </c>
      <c r="DX300">
        <f>IF($GQ300&gt;=11,INDEX($DK:$DK,$GP300+11),"")</f>
      </c>
      <c r="DY300">
        <f>IF($GQ300&gt;=12,INDEX($DK:$DK,$GP300+12),"")</f>
      </c>
      <c r="DZ300">
        <f>IF($GQ300&gt;=13,INDEX($DK:$DK,$GP300+13),"")</f>
      </c>
      <c r="EA300">
        <f>IF($GQ300&gt;=14,INDEX($DK:$DK,$GP300+14),"")</f>
      </c>
      <c r="EB300">
        <f>IF($GQ300&gt;=15,INDEX($DK:$DK,$GP300+15),"")</f>
      </c>
      <c r="EC300">
        <f>IF($GQ300&gt;=16,INDEX($DK:$DK,$GP300+16),"")</f>
      </c>
      <c r="ED300">
        <f>IF($GQ300&gt;=17,INDEX($DK:$DK,$GP300+17),"")</f>
      </c>
      <c r="EE300">
        <f>IF($GQ300&gt;=18,INDEX($DK:$DK,$GP300+18),"")</f>
      </c>
      <c r="EF300">
        <f>IF($GQ300&gt;=19,INDEX($DK:$DK,$GP300+19),"")</f>
      </c>
      <c r="EG300">
        <f>IF($GQ300&gt;=20,INDEX($DK:$DK,$GP300+20),"")</f>
      </c>
      <c r="EH300">
        <f>IF($GQ300&gt;=21,INDEX($DK:$DK,$GP300+21),"")</f>
      </c>
      <c r="EI300">
        <f>IF($GQ300&gt;=22,INDEX($DK:$DK,$GP300+22),"")</f>
      </c>
      <c r="EJ300">
        <f>IF($GQ300&gt;=23,INDEX($DK:$DK,$GP300+23),"")</f>
      </c>
      <c r="EK300">
        <f>IF($GQ300&gt;=24,INDEX($DK:$DK,$GP300+24),"")</f>
      </c>
      <c r="EL300">
        <f>IF($GQ300&gt;=25,INDEX($DK:$DK,$GP300+25),"")</f>
      </c>
      <c r="EM300">
        <f>IF($GQ300&gt;=26,INDEX($DK:$DK,$GP300+26),"")</f>
      </c>
      <c r="EN300">
        <f>IF($GQ300&gt;=27,INDEX($DK:$DK,$GP300+27),"")</f>
      </c>
      <c r="EO300">
        <f>IF($GQ300&gt;=28,INDEX($DK:$DK,$GP300+28),"")</f>
      </c>
      <c r="EP300">
        <f>IF($GQ300&gt;=29,INDEX($DK:$DK,$GP300+29),"")</f>
      </c>
      <c r="EQ300">
        <f>IF($GQ300&gt;=30,INDEX($DK:$DK,$GP300+30),"")</f>
      </c>
      <c r="ER300">
        <f>IF($GQ300&gt;=31,INDEX($DK:$DK,$GP300+31),"")</f>
      </c>
      <c r="ES300">
        <f>IF($GQ300&gt;=32,INDEX($DK:$DK,$GP300+32),"")</f>
      </c>
      <c r="ET300">
        <f>IF($GQ300&gt;=33,INDEX($DK:$DK,$GP300+33),"")</f>
      </c>
      <c r="EU300">
        <f>IF($GQ300&gt;=34,INDEX($DK:$DK,$GP300+34),"")</f>
      </c>
      <c r="EV300">
        <f>IF($GQ300&gt;=35,INDEX($DK:$DK,$GP300+35),"")</f>
      </c>
      <c r="EW300">
        <f>IF($GQ300&gt;=36,INDEX($DK:$DK,$GP300+36),"")</f>
      </c>
      <c r="EX300">
        <f>IF($GQ300&gt;=37,INDEX($DK:$DK,$GP300+37),"")</f>
      </c>
      <c r="EY300">
        <f>IF($GQ300&gt;=38,INDEX($DK:$DK,$GP300+38),"")</f>
      </c>
      <c r="EZ300">
        <f>IF($GQ300&gt;=39,INDEX($DK:$DK,$GP300+39),"")</f>
      </c>
      <c r="FA300">
        <f>IF($GQ300&gt;=40,INDEX($DK:$DK,$GP300+40),"")</f>
      </c>
      <c r="FB300">
        <f>IF($GQ300&gt;=1,INDEX($DL:$DL,$GP300+1),"")</f>
      </c>
      <c r="FC300">
        <f>IF($GQ300&gt;=2,INDEX($DL:$DL,$GP300+2),"")</f>
      </c>
      <c r="FD300">
        <f>IF($GQ300&gt;=3,INDEX($DL:$DL,$GP300+3),"")</f>
      </c>
      <c r="FE300">
        <f>IF($GQ300&gt;=4,INDEX($DL:$DL,$GP300+4),"")</f>
      </c>
      <c r="FF300">
        <f>IF($GQ300&gt;=5,INDEX($DL:$DL,$GP300+5),"")</f>
      </c>
      <c r="FG300">
        <f>IF($GQ300&gt;=6,INDEX($DL:$DL,$GP300+6),"")</f>
      </c>
      <c r="FH300">
        <f>IF($GQ300&gt;=7,INDEX($DL:$DL,$GP300+7),"")</f>
      </c>
      <c r="FI300">
        <f>IF($GQ300&gt;=8,INDEX($DL:$DL,$GP300+8),"")</f>
      </c>
      <c r="FJ300">
        <f>IF($GQ300&gt;=9,INDEX($DL:$DL,$GP300+9),"")</f>
      </c>
      <c r="FK300">
        <f>IF($GQ300&gt;=10,INDEX($DL:$DL,$GP300+10),"")</f>
      </c>
      <c r="FL300">
        <f>IF($GQ300&gt;=11,INDEX($DL:$DL,$GP300+11),"")</f>
      </c>
      <c r="FM300">
        <f>IF($GQ300&gt;=12,INDEX($DL:$DL,$GP300+12),"")</f>
      </c>
      <c r="FN300">
        <f>IF($GQ300&gt;=13,INDEX($DL:$DL,$GP300+13),"")</f>
      </c>
      <c r="FO300">
        <f>IF($GQ300&gt;=14,INDEX($DL:$DL,$GP300+14),"")</f>
      </c>
      <c r="FP300">
        <f>IF($GQ300&gt;=15,INDEX($DL:$DL,$GP300+15),"")</f>
      </c>
      <c r="FQ300">
        <f>IF($GQ300&gt;=16,INDEX($DL:$DL,$GP300+16),"")</f>
      </c>
      <c r="FR300">
        <f>IF($GQ300&gt;=17,INDEX($DL:$DL,$GP300+17),"")</f>
      </c>
      <c r="FS300">
        <f>IF($GQ300&gt;=18,INDEX($DL:$DL,$GP300+18),"")</f>
      </c>
      <c r="FT300">
        <f>IF($GQ300&gt;=19,INDEX($DL:$DL,$GP300+19),"")</f>
      </c>
      <c r="FU300">
        <f>IF($GQ300&gt;=20,INDEX($DL:$DL,$GP300+20),"")</f>
      </c>
      <c r="FV300">
        <f>IF($GQ300&gt;=21,INDEX($DL:$DL,$GP300+21),"")</f>
      </c>
      <c r="FW300">
        <f>IF($GQ300&gt;=22,INDEX($DL:$DL,$GP300+22),"")</f>
      </c>
      <c r="FX300">
        <f>IF($GQ300&gt;=23,INDEX($DL:$DL,$GP300+23),"")</f>
      </c>
      <c r="FY300">
        <f>IF($GQ300&gt;=24,INDEX($DL:$DL,$GP300+24),"")</f>
      </c>
      <c r="FZ300">
        <f>IF($GQ300&gt;=25,INDEX($DL:$DL,$GP300+25),"")</f>
      </c>
      <c r="GA300">
        <f>IF($GQ300&gt;=26,INDEX($DL:$DL,$GP300+26),"")</f>
      </c>
      <c r="GB300">
        <f>IF($GQ300&gt;=27,INDEX($DL:$DL,$GP300+27),"")</f>
      </c>
      <c r="GC300">
        <f>IF($GQ300&gt;=28,INDEX($DL:$DL,$GP300+28),"")</f>
      </c>
      <c r="GD300">
        <f>IF($GQ300&gt;=29,INDEX($DL:$DL,$GP300+29),"")</f>
      </c>
      <c r="GE300">
        <f>IF($GQ300&gt;=30,INDEX($DL:$DL,$GP300+30),"")</f>
      </c>
      <c r="GF300">
        <f>IF($GQ300&gt;=31,INDEX($DL:$DL,$GP300+31),"")</f>
      </c>
      <c r="GG300">
        <f>IF($GQ300&gt;=32,INDEX($DL:$DL,$GP300+32),"")</f>
      </c>
      <c r="GH300">
        <f>IF($GQ300&gt;=33,INDEX($DL:$DL,$GP300+33),"")</f>
      </c>
      <c r="GI300">
        <f>IF($GQ300&gt;=34,INDEX($DL:$DL,$GP300+34),"")</f>
      </c>
      <c r="GJ300">
        <f>IF($GQ300&gt;=35,INDEX($DL:$DL,$GP300+35),"")</f>
      </c>
      <c r="GK300">
        <f>IF($GQ300&gt;=36,INDEX($DL:$DL,$GP300+36),"")</f>
      </c>
      <c r="GL300">
        <f>IF($GQ300&gt;=37,INDEX($DL:$DL,$GP300+37),"")</f>
      </c>
      <c r="GM300">
        <f>IF($GQ300&gt;=38,INDEX($DL:$DL,$GP300+38),"")</f>
      </c>
      <c r="GN300">
        <f>IF($GQ300&gt;=39,INDEX($DL:$DL,$GP300+39),"")</f>
      </c>
      <c r="GO300">
        <f>IF($GQ300&gt;=40,INDEX($DL:$DL,$GP300+40),"")</f>
      </c>
      <c r="GP300">
        <f>IFERROR(MATCH($DJ300,$DK$2:$DK$148,0)+1,0)</f>
      </c>
      <c r="GQ300">
        <f>IFERROR(INDEX($DM$2:$DM$148,MATCH($DJ300,$DK$2:$DK$148,0)),0)</f>
      </c>
      <c r="GR300">
        <f>IFERROR(MATCH($L300,$DN$300:$FA$300,0),0)</f>
      </c>
      <c r="GS300">
        <f>IF($GR300&gt;0,INDEX($FB$300:$GO$300,$GR300),"")</f>
      </c>
      <c r="GT300" t="s">
        <v>707</v>
      </c>
      <c r="GU300">
        <v>1</v>
      </c>
      <c r="GV300">
        <f>IF($JE300&gt;=1,INDEX($GT:$GT,$JD300+1),"")</f>
      </c>
      <c r="GW300">
        <f>IF($JE300&gt;=2,INDEX($GT:$GT,$JD300+2),"")</f>
      </c>
      <c r="GX300">
        <f>IF($JE300&gt;=3,INDEX($GT:$GT,$JD300+3),"")</f>
      </c>
      <c r="GY300">
        <f>IF($JE300&gt;=4,INDEX($GT:$GT,$JD300+4),"")</f>
      </c>
      <c r="GZ300">
        <f>IF($JE300&gt;=5,INDEX($GT:$GT,$JD300+5),"")</f>
      </c>
      <c r="HA300">
        <f>IF($JE300&gt;=6,INDEX($GT:$GT,$JD300+6),"")</f>
      </c>
      <c r="HB300">
        <f>IF($JE300&gt;=7,INDEX($GT:$GT,$JD300+7),"")</f>
      </c>
      <c r="HC300">
        <f>IF($JE300&gt;=8,INDEX($GT:$GT,$JD300+8),"")</f>
      </c>
      <c r="HD300">
        <f>IF($JE300&gt;=9,INDEX($GT:$GT,$JD300+9),"")</f>
      </c>
      <c r="HE300">
        <f>IF($JE300&gt;=10,INDEX($GT:$GT,$JD300+10),"")</f>
      </c>
      <c r="HF300">
        <f>IF($JE300&gt;=11,INDEX($GT:$GT,$JD300+11),"")</f>
      </c>
      <c r="HG300">
        <f>IF($JE300&gt;=12,INDEX($GT:$GT,$JD300+12),"")</f>
      </c>
      <c r="HH300">
        <f>IF($JE300&gt;=13,INDEX($GT:$GT,$JD300+13),"")</f>
      </c>
      <c r="HI300">
        <f>IF($JE300&gt;=14,INDEX($GT:$GT,$JD300+14),"")</f>
      </c>
      <c r="HJ300">
        <f>IF($JE300&gt;=15,INDEX($GT:$GT,$JD300+15),"")</f>
      </c>
      <c r="HK300">
        <f>IF($JE300&gt;=16,INDEX($GT:$GT,$JD300+16),"")</f>
      </c>
      <c r="HL300">
        <f>IF($JE300&gt;=17,INDEX($GT:$GT,$JD300+17),"")</f>
      </c>
      <c r="HM300">
        <f>IF($JE300&gt;=18,INDEX($GT:$GT,$JD300+18),"")</f>
      </c>
      <c r="HN300">
        <f>IF($JE300&gt;=19,INDEX($GT:$GT,$JD300+19),"")</f>
      </c>
      <c r="HO300">
        <f>IF($JE300&gt;=20,INDEX($GT:$GT,$JD300+20),"")</f>
      </c>
      <c r="HP300">
        <f>IF($JE300&gt;=21,INDEX($GT:$GT,$JD300+21),"")</f>
      </c>
      <c r="HQ300">
        <f>IF($JE300&gt;=22,INDEX($GT:$GT,$JD300+22),"")</f>
      </c>
      <c r="HR300">
        <f>IF($JE300&gt;=23,INDEX($GT:$GT,$JD300+23),"")</f>
      </c>
      <c r="HS300">
        <f>IF($JE300&gt;=24,INDEX($GT:$GT,$JD300+24),"")</f>
      </c>
      <c r="HT300">
        <f>IF($JE300&gt;=25,INDEX($GT:$GT,$JD300+25),"")</f>
      </c>
      <c r="HU300">
        <f>IF($JE300&gt;=26,INDEX($GT:$GT,$JD300+26),"")</f>
      </c>
      <c r="HV300">
        <f>IF($JE300&gt;=27,INDEX($GT:$GT,$JD300+27),"")</f>
      </c>
      <c r="HW300">
        <f>IF($JE300&gt;=28,INDEX($GT:$GT,$JD300+28),"")</f>
      </c>
      <c r="HX300">
        <f>IF($JE300&gt;=29,INDEX($GT:$GT,$JD300+29),"")</f>
      </c>
      <c r="HY300">
        <f>IF($JE300&gt;=30,INDEX($GT:$GT,$JD300+30),"")</f>
      </c>
      <c r="HZ300">
        <f>IF($JE300&gt;=31,INDEX($GT:$GT,$JD300+31),"")</f>
      </c>
      <c r="IA300">
        <f>IF($JE300&gt;=32,INDEX($GT:$GT,$JD300+32),"")</f>
      </c>
      <c r="IB300">
        <f>IF($JE300&gt;=33,INDEX($GT:$GT,$JD300+33),"")</f>
      </c>
      <c r="IC300">
        <f>IF($JE300&gt;=34,INDEX($GT:$GT,$JD300+34),"")</f>
      </c>
      <c r="ID300">
        <f>IF($JE300&gt;=35,INDEX($GT:$GT,$JD300+35),"")</f>
      </c>
      <c r="IE300">
        <f>IF($JE300&gt;=36,INDEX($GT:$GT,$JD300+36),"")</f>
      </c>
      <c r="IF300">
        <f>IF($JE300&gt;=37,INDEX($GT:$GT,$JD300+37),"")</f>
      </c>
      <c r="IG300">
        <f>IF($JE300&gt;=38,INDEX($GT:$GT,$JD300+38),"")</f>
      </c>
      <c r="IH300">
        <f>IF($JE300&gt;=39,INDEX($GT:$GT,$JD300+39),"")</f>
      </c>
      <c r="II300">
        <f>IF($JE300&gt;=40,INDEX($GT:$GT,$JD300+40),"")</f>
      </c>
      <c r="IJ300">
        <f>IF($JE300&gt;=41,INDEX($GT:$GT,$JD300+41),"")</f>
      </c>
      <c r="IK300">
        <f>IF($JE300&gt;=42,INDEX($GT:$GT,$JD300+42),"")</f>
      </c>
      <c r="IL300">
        <f>IF($JE300&gt;=43,INDEX($GT:$GT,$JD300+43),"")</f>
      </c>
      <c r="IM300">
        <f>IF($JE300&gt;=44,INDEX($GT:$GT,$JD300+44),"")</f>
      </c>
      <c r="IN300">
        <f>IF($JE300&gt;=45,INDEX($GT:$GT,$JD300+45),"")</f>
      </c>
      <c r="IO300">
        <f>IF($JE300&gt;=46,INDEX($GT:$GT,$JD300+46),"")</f>
      </c>
      <c r="IP300">
        <f>IF($JE300&gt;=47,INDEX($GT:$GT,$JD300+47),"")</f>
      </c>
      <c r="IQ300">
        <f>IF($JE300&gt;=48,INDEX($GT:$GT,$JD300+48),"")</f>
      </c>
      <c r="IR300">
        <f>IF($JE300&gt;=49,INDEX($GT:$GT,$JD300+49),"")</f>
      </c>
      <c r="IS300">
        <f>IF($JE300&gt;=50,INDEX($GT:$GT,$JD300+50),"")</f>
      </c>
      <c r="IT300">
        <f>IF($JE300&gt;=51,INDEX($GT:$GT,$JD300+51),"")</f>
      </c>
      <c r="IU300">
        <f>IF($JE300&gt;=52,INDEX($GT:$GT,$JD300+52),"")</f>
      </c>
      <c r="IV300">
        <f>IF($JE300&gt;=53,INDEX($GT:$GT,$JD300+53),"")</f>
      </c>
      <c r="IW300">
        <f>IF($JE300&gt;=54,INDEX($GT:$GT,$JD300+54),"")</f>
      </c>
      <c r="IX300">
        <f>IF($JE300&gt;=55,INDEX($GT:$GT,$JD300+55),"")</f>
      </c>
      <c r="IY300">
        <f>IF($JE300&gt;=56,INDEX($GT:$GT,$JD300+56),"")</f>
      </c>
      <c r="IZ300">
        <f>IF($JE300&gt;=57,INDEX($GT:$GT,$JD300+57),"")</f>
      </c>
      <c r="JA300">
        <f>IF($JE300&gt;=58,INDEX($GT:$GT,$JD300+58),"")</f>
      </c>
      <c r="JB300">
        <f>IF($JE300&gt;=59,INDEX($GT:$GT,$JD300+59),"")</f>
      </c>
      <c r="JC300">
        <f>IF($JE300&gt;=60,INDEX($GT:$GT,$JD300+60),"")</f>
      </c>
      <c r="JD300">
        <f>IFERROR(MATCH($GS300,$GT$2:$GT$322,0)+1,0)</f>
      </c>
      <c r="JE300">
        <f>IFERROR(INDEX($GU$2:$GU$322,MATCH($GS300,$GT$2:$GT$322,0)),0)</f>
      </c>
      <c r="JF300" t="s">
        <v>28</v>
      </c>
      <c r="JG300" t="s">
        <v>28</v>
      </c>
    </row>
    <row r="301" spans="1:267" x14ac:dyDescent="0.25">
      <c r="J301" s="1"/>
      <c r="K301" s="1"/>
      <c r="L301" s="1"/>
      <c r="M301" s="1"/>
      <c r="N301" s="1">
        <f>IFERROR(IF(FIND(" - ",$J301)&gt;0,MID($J301,FIND(" - ",$J301)+3,LEN($J301)),""),"")</f>
      </c>
      <c r="P301" s="1"/>
      <c r="S301" t="s">
        <v>28</v>
      </c>
      <c r="U301">
        <f>IF(OR($S301="",$T301=""),"",IFERROR($S301/$T301,0))</f>
      </c>
      <c r="V301">
        <f>IF($S301="","",
IF($K301="","",
IF(ISNUMBER(SEARCH("exempt",LOWER($K301))),0,
$S301*(VALUE(SUBSTITUTE($K301,"%",""))/100))))</f>
      </c>
      <c r="AB301">
        <f>IF($S301="","",
SUM($S301,$V301,$Z301,$W301,$Y301)-
IF($AA301="",0,VALUE($AA301)))</f>
      </c>
      <c r="AJ301" t="s">
        <v>957</v>
      </c>
      <c r="AR301">
        <f>IFERROR(LEFT($J301,FIND(" - ",$J301)-1),$J301)</f>
      </c>
      <c r="AU301">
        <f>IF($CJ301&gt;=1,INDEX($AS:$AS,$CI301+1),"")</f>
      </c>
      <c r="AV301">
        <f>IF($CJ301&gt;=2,INDEX($AS:$AS,$CI301+2),"")</f>
      </c>
      <c r="AW301">
        <f>IF($CJ301&gt;=3,INDEX($AS:$AS,$CI301+3),"")</f>
      </c>
      <c r="AX301">
        <f>IF($CJ301&gt;=4,INDEX($AS:$AS,$CI301+4),"")</f>
      </c>
      <c r="AY301">
        <f>IF($CJ301&gt;=5,INDEX($AS:$AS,$CI301+5),"")</f>
      </c>
      <c r="AZ301">
        <f>IF($CJ301&gt;=6,INDEX($AS:$AS,$CI301+6),"")</f>
      </c>
      <c r="BA301">
        <f>IF($CJ301&gt;=7,INDEX($AS:$AS,$CI301+7),"")</f>
      </c>
      <c r="BB301">
        <f>IF($CJ301&gt;=8,INDEX($AS:$AS,$CI301+8),"")</f>
      </c>
      <c r="BC301">
        <f>IF($CJ301&gt;=9,INDEX($AS:$AS,$CI301+9),"")</f>
      </c>
      <c r="BD301">
        <f>IF($CJ301&gt;=10,INDEX($AS:$AS,$CI301+10),"")</f>
      </c>
      <c r="BE301">
        <f>IF($CJ301&gt;=11,INDEX($AS:$AS,$CI301+11),"")</f>
      </c>
      <c r="BF301">
        <f>IF($CJ301&gt;=12,INDEX($AS:$AS,$CI301+12),"")</f>
      </c>
      <c r="BG301">
        <f>IF($CJ301&gt;=13,INDEX($AS:$AS,$CI301+13),"")</f>
      </c>
      <c r="BH301">
        <f>IF($CJ301&gt;=14,INDEX($AS:$AS,$CI301+14),"")</f>
      </c>
      <c r="BI301">
        <f>IF($CJ301&gt;=15,INDEX($AS:$AS,$CI301+15),"")</f>
      </c>
      <c r="BJ301">
        <f>IF($CJ301&gt;=16,INDEX($AS:$AS,$CI301+16),"")</f>
      </c>
      <c r="BK301">
        <f>IF($CJ301&gt;=17,INDEX($AS:$AS,$CI301+17),"")</f>
      </c>
      <c r="BL301">
        <f>IF($CJ301&gt;=18,INDEX($AS:$AS,$CI301+18),"")</f>
      </c>
      <c r="BM301">
        <f>IF($CJ301&gt;=19,INDEX($AS:$AS,$CI301+19),"")</f>
      </c>
      <c r="BN301">
        <f>IF($CJ301&gt;=20,INDEX($AS:$AS,$CI301+20),"")</f>
      </c>
      <c r="BO301">
        <f>IF($CJ301&gt;=21,INDEX($AS:$AS,$CI301+21),"")</f>
      </c>
      <c r="BP301">
        <f>IF($CJ301&gt;=22,INDEX($AS:$AS,$CI301+22),"")</f>
      </c>
      <c r="BQ301">
        <f>IF($CJ301&gt;=23,INDEX($AS:$AS,$CI301+23),"")</f>
      </c>
      <c r="BR301">
        <f>IF($CJ301&gt;=24,INDEX($AS:$AS,$CI301+24),"")</f>
      </c>
      <c r="BS301">
        <f>IF($CJ301&gt;=25,INDEX($AS:$AS,$CI301+25),"")</f>
      </c>
      <c r="BT301">
        <f>IF($CJ301&gt;=26,INDEX($AS:$AS,$CI301+26),"")</f>
      </c>
      <c r="BU301">
        <f>IF($CJ301&gt;=27,INDEX($AS:$AS,$CI301+27),"")</f>
      </c>
      <c r="BV301">
        <f>IF($CJ301&gt;=28,INDEX($AS:$AS,$CI301+28),"")</f>
      </c>
      <c r="BW301">
        <f>IF($CJ301&gt;=29,INDEX($AS:$AS,$CI301+29),"")</f>
      </c>
      <c r="BX301">
        <f>IF($CJ301&gt;=30,INDEX($AS:$AS,$CI301+30),"")</f>
      </c>
      <c r="BY301">
        <f>IF($CJ301&gt;=31,INDEX($AS:$AS,$CI301+31),"")</f>
      </c>
      <c r="BZ301">
        <f>IF($CJ301&gt;=32,INDEX($AS:$AS,$CI301+32),"")</f>
      </c>
      <c r="CA301">
        <f>IF($CJ301&gt;=33,INDEX($AS:$AS,$CI301+33),"")</f>
      </c>
      <c r="CB301">
        <f>IF($CJ301&gt;=34,INDEX($AS:$AS,$CI301+34),"")</f>
      </c>
      <c r="CC301">
        <f>IF($CJ301&gt;=35,INDEX($AS:$AS,$CI301+35),"")</f>
      </c>
      <c r="CD301">
        <f>IF($CJ301&gt;=36,INDEX($AS:$AS,$CI301+36),"")</f>
      </c>
      <c r="CE301">
        <f>IF($CJ301&gt;=37,INDEX($AS:$AS,$CI301+37),"")</f>
      </c>
      <c r="CF301">
        <f>IF($CJ301&gt;=38,INDEX($AS:$AS,$CI301+38),"")</f>
      </c>
      <c r="CG301">
        <f>IF($CJ301&gt;=39,INDEX($AS:$AS,$CI301+39),"")</f>
      </c>
      <c r="CH301">
        <f>IF($CJ301&gt;=40,INDEX($AS:$AS,$CI301+40),"")</f>
      </c>
      <c r="CI301">
        <f>IFERROR(MATCH($AR301,$AS$2:$AS$133,0)+1,0)</f>
      </c>
      <c r="CJ301">
        <f>IFERROR(INDEX($AT$2:$AT$133,MATCH($AR301,$AS$2:$AS$133,0)),0)</f>
      </c>
      <c r="CK301">
        <f>IFERROR(LEFT($O301,FIND(" - ",$O301)-1),$O301)</f>
      </c>
      <c r="CL301" t="s">
        <v>85</v>
      </c>
      <c r="CN301">
        <f>IF($DI301&gt;=1,INDEX($CL:$CL,$DH301+1),"")</f>
      </c>
      <c r="CO301">
        <f>IF($DI301&gt;=2,INDEX($CL:$CL,$DH301+2),"")</f>
      </c>
      <c r="CP301">
        <f>IF($DI301&gt;=3,INDEX($CL:$CL,$DH301+3),"")</f>
      </c>
      <c r="CQ301">
        <f>IF($DI301&gt;=4,INDEX($CL:$CL,$DH301+4),"")</f>
      </c>
      <c r="CR301">
        <f>IF($DI301&gt;=5,INDEX($CL:$CL,$DH301+5),"")</f>
      </c>
      <c r="CS301">
        <f>IF($DI301&gt;=6,INDEX($CL:$CL,$DH301+6),"")</f>
      </c>
      <c r="CT301">
        <f>IF($DI301&gt;=7,INDEX($CL:$CL,$DH301+7),"")</f>
      </c>
      <c r="CU301">
        <f>IF($DI301&gt;=8,INDEX($CL:$CL,$DH301+8),"")</f>
      </c>
      <c r="CV301">
        <f>IF($DI301&gt;=9,INDEX($CL:$CL,$DH301+9),"")</f>
      </c>
      <c r="CW301">
        <f>IF($DI301&gt;=10,INDEX($CL:$CL,$DH301+10),"")</f>
      </c>
      <c r="CX301">
        <f>IF($DI301&gt;=11,INDEX($CL:$CL,$DH301+11),"")</f>
      </c>
      <c r="CY301">
        <f>IF($DI301&gt;=12,INDEX($CL:$CL,$DH301+12),"")</f>
      </c>
      <c r="CZ301">
        <f>IF($DI301&gt;=13,INDEX($CL:$CL,$DH301+13),"")</f>
      </c>
      <c r="DA301">
        <f>IF($DI301&gt;=14,INDEX($CL:$CL,$DH301+14),"")</f>
      </c>
      <c r="DB301">
        <f>IF($DI301&gt;=15,INDEX($CL:$CL,$DH301+15),"")</f>
      </c>
      <c r="DC301">
        <f>IF($DI301&gt;=16,INDEX($CL:$CL,$DH301+16),"")</f>
      </c>
      <c r="DD301">
        <f>IF($DI301&gt;=17,INDEX($CL:$CL,$DH301+17),"")</f>
      </c>
      <c r="DE301">
        <f>IF($DI301&gt;=18,INDEX($CL:$CL,$DH301+18),"")</f>
      </c>
      <c r="DF301">
        <f>IF($DI301&gt;=19,INDEX($CL:$CL,$DH301+19),"")</f>
      </c>
      <c r="DG301">
        <f>IF($DI301&gt;=20,INDEX($CL:$CL,$DH301+20),"")</f>
      </c>
      <c r="DH301">
        <f>IFERROR(MATCH($CK301,$CL$2:$CL$1558,0)+1,0)</f>
      </c>
      <c r="DI301">
        <f>IFERROR(INDEX($CM$2:$CM$1558,MATCH($CK301,$CL$2:$CL$1558,0)),0)</f>
      </c>
      <c r="DJ301">
        <f>IFERROR(INDEX($AQ:$AQ,MATCH($K301,$AP:$AP,0))&amp;"","")</f>
      </c>
      <c r="DN301">
        <f>IF($GQ301&gt;=1,INDEX($DK:$DK,$GP301+1),"")</f>
      </c>
      <c r="DO301">
        <f>IF($GQ301&gt;=2,INDEX($DK:$DK,$GP301+2),"")</f>
      </c>
      <c r="DP301">
        <f>IF($GQ301&gt;=3,INDEX($DK:$DK,$GP301+3),"")</f>
      </c>
      <c r="DQ301">
        <f>IF($GQ301&gt;=4,INDEX($DK:$DK,$GP301+4),"")</f>
      </c>
      <c r="DR301">
        <f>IF($GQ301&gt;=5,INDEX($DK:$DK,$GP301+5),"")</f>
      </c>
      <c r="DS301">
        <f>IF($GQ301&gt;=6,INDEX($DK:$DK,$GP301+6),"")</f>
      </c>
      <c r="DT301">
        <f>IF($GQ301&gt;=7,INDEX($DK:$DK,$GP301+7),"")</f>
      </c>
      <c r="DU301">
        <f>IF($GQ301&gt;=8,INDEX($DK:$DK,$GP301+8),"")</f>
      </c>
      <c r="DV301">
        <f>IF($GQ301&gt;=9,INDEX($DK:$DK,$GP301+9),"")</f>
      </c>
      <c r="DW301">
        <f>IF($GQ301&gt;=10,INDEX($DK:$DK,$GP301+10),"")</f>
      </c>
      <c r="DX301">
        <f>IF($GQ301&gt;=11,INDEX($DK:$DK,$GP301+11),"")</f>
      </c>
      <c r="DY301">
        <f>IF($GQ301&gt;=12,INDEX($DK:$DK,$GP301+12),"")</f>
      </c>
      <c r="DZ301">
        <f>IF($GQ301&gt;=13,INDEX($DK:$DK,$GP301+13),"")</f>
      </c>
      <c r="EA301">
        <f>IF($GQ301&gt;=14,INDEX($DK:$DK,$GP301+14),"")</f>
      </c>
      <c r="EB301">
        <f>IF($GQ301&gt;=15,INDEX($DK:$DK,$GP301+15),"")</f>
      </c>
      <c r="EC301">
        <f>IF($GQ301&gt;=16,INDEX($DK:$DK,$GP301+16),"")</f>
      </c>
      <c r="ED301">
        <f>IF($GQ301&gt;=17,INDEX($DK:$DK,$GP301+17),"")</f>
      </c>
      <c r="EE301">
        <f>IF($GQ301&gt;=18,INDEX($DK:$DK,$GP301+18),"")</f>
      </c>
      <c r="EF301">
        <f>IF($GQ301&gt;=19,INDEX($DK:$DK,$GP301+19),"")</f>
      </c>
      <c r="EG301">
        <f>IF($GQ301&gt;=20,INDEX($DK:$DK,$GP301+20),"")</f>
      </c>
      <c r="EH301">
        <f>IF($GQ301&gt;=21,INDEX($DK:$DK,$GP301+21),"")</f>
      </c>
      <c r="EI301">
        <f>IF($GQ301&gt;=22,INDEX($DK:$DK,$GP301+22),"")</f>
      </c>
      <c r="EJ301">
        <f>IF($GQ301&gt;=23,INDEX($DK:$DK,$GP301+23),"")</f>
      </c>
      <c r="EK301">
        <f>IF($GQ301&gt;=24,INDEX($DK:$DK,$GP301+24),"")</f>
      </c>
      <c r="EL301">
        <f>IF($GQ301&gt;=25,INDEX($DK:$DK,$GP301+25),"")</f>
      </c>
      <c r="EM301">
        <f>IF($GQ301&gt;=26,INDEX($DK:$DK,$GP301+26),"")</f>
      </c>
      <c r="EN301">
        <f>IF($GQ301&gt;=27,INDEX($DK:$DK,$GP301+27),"")</f>
      </c>
      <c r="EO301">
        <f>IF($GQ301&gt;=28,INDEX($DK:$DK,$GP301+28),"")</f>
      </c>
      <c r="EP301">
        <f>IF($GQ301&gt;=29,INDEX($DK:$DK,$GP301+29),"")</f>
      </c>
      <c r="EQ301">
        <f>IF($GQ301&gt;=30,INDEX($DK:$DK,$GP301+30),"")</f>
      </c>
      <c r="ER301">
        <f>IF($GQ301&gt;=31,INDEX($DK:$DK,$GP301+31),"")</f>
      </c>
      <c r="ES301">
        <f>IF($GQ301&gt;=32,INDEX($DK:$DK,$GP301+32),"")</f>
      </c>
      <c r="ET301">
        <f>IF($GQ301&gt;=33,INDEX($DK:$DK,$GP301+33),"")</f>
      </c>
      <c r="EU301">
        <f>IF($GQ301&gt;=34,INDEX($DK:$DK,$GP301+34),"")</f>
      </c>
      <c r="EV301">
        <f>IF($GQ301&gt;=35,INDEX($DK:$DK,$GP301+35),"")</f>
      </c>
      <c r="EW301">
        <f>IF($GQ301&gt;=36,INDEX($DK:$DK,$GP301+36),"")</f>
      </c>
      <c r="EX301">
        <f>IF($GQ301&gt;=37,INDEX($DK:$DK,$GP301+37),"")</f>
      </c>
      <c r="EY301">
        <f>IF($GQ301&gt;=38,INDEX($DK:$DK,$GP301+38),"")</f>
      </c>
      <c r="EZ301">
        <f>IF($GQ301&gt;=39,INDEX($DK:$DK,$GP301+39),"")</f>
      </c>
      <c r="FA301">
        <f>IF($GQ301&gt;=40,INDEX($DK:$DK,$GP301+40),"")</f>
      </c>
      <c r="FB301">
        <f>IF($GQ301&gt;=1,INDEX($DL:$DL,$GP301+1),"")</f>
      </c>
      <c r="FC301">
        <f>IF($GQ301&gt;=2,INDEX($DL:$DL,$GP301+2),"")</f>
      </c>
      <c r="FD301">
        <f>IF($GQ301&gt;=3,INDEX($DL:$DL,$GP301+3),"")</f>
      </c>
      <c r="FE301">
        <f>IF($GQ301&gt;=4,INDEX($DL:$DL,$GP301+4),"")</f>
      </c>
      <c r="FF301">
        <f>IF($GQ301&gt;=5,INDEX($DL:$DL,$GP301+5),"")</f>
      </c>
      <c r="FG301">
        <f>IF($GQ301&gt;=6,INDEX($DL:$DL,$GP301+6),"")</f>
      </c>
      <c r="FH301">
        <f>IF($GQ301&gt;=7,INDEX($DL:$DL,$GP301+7),"")</f>
      </c>
      <c r="FI301">
        <f>IF($GQ301&gt;=8,INDEX($DL:$DL,$GP301+8),"")</f>
      </c>
      <c r="FJ301">
        <f>IF($GQ301&gt;=9,INDEX($DL:$DL,$GP301+9),"")</f>
      </c>
      <c r="FK301">
        <f>IF($GQ301&gt;=10,INDEX($DL:$DL,$GP301+10),"")</f>
      </c>
      <c r="FL301">
        <f>IF($GQ301&gt;=11,INDEX($DL:$DL,$GP301+11),"")</f>
      </c>
      <c r="FM301">
        <f>IF($GQ301&gt;=12,INDEX($DL:$DL,$GP301+12),"")</f>
      </c>
      <c r="FN301">
        <f>IF($GQ301&gt;=13,INDEX($DL:$DL,$GP301+13),"")</f>
      </c>
      <c r="FO301">
        <f>IF($GQ301&gt;=14,INDEX($DL:$DL,$GP301+14),"")</f>
      </c>
      <c r="FP301">
        <f>IF($GQ301&gt;=15,INDEX($DL:$DL,$GP301+15),"")</f>
      </c>
      <c r="FQ301">
        <f>IF($GQ301&gt;=16,INDEX($DL:$DL,$GP301+16),"")</f>
      </c>
      <c r="FR301">
        <f>IF($GQ301&gt;=17,INDEX($DL:$DL,$GP301+17),"")</f>
      </c>
      <c r="FS301">
        <f>IF($GQ301&gt;=18,INDEX($DL:$DL,$GP301+18),"")</f>
      </c>
      <c r="FT301">
        <f>IF($GQ301&gt;=19,INDEX($DL:$DL,$GP301+19),"")</f>
      </c>
      <c r="FU301">
        <f>IF($GQ301&gt;=20,INDEX($DL:$DL,$GP301+20),"")</f>
      </c>
      <c r="FV301">
        <f>IF($GQ301&gt;=21,INDEX($DL:$DL,$GP301+21),"")</f>
      </c>
      <c r="FW301">
        <f>IF($GQ301&gt;=22,INDEX($DL:$DL,$GP301+22),"")</f>
      </c>
      <c r="FX301">
        <f>IF($GQ301&gt;=23,INDEX($DL:$DL,$GP301+23),"")</f>
      </c>
      <c r="FY301">
        <f>IF($GQ301&gt;=24,INDEX($DL:$DL,$GP301+24),"")</f>
      </c>
      <c r="FZ301">
        <f>IF($GQ301&gt;=25,INDEX($DL:$DL,$GP301+25),"")</f>
      </c>
      <c r="GA301">
        <f>IF($GQ301&gt;=26,INDEX($DL:$DL,$GP301+26),"")</f>
      </c>
      <c r="GB301">
        <f>IF($GQ301&gt;=27,INDEX($DL:$DL,$GP301+27),"")</f>
      </c>
      <c r="GC301">
        <f>IF($GQ301&gt;=28,INDEX($DL:$DL,$GP301+28),"")</f>
      </c>
      <c r="GD301">
        <f>IF($GQ301&gt;=29,INDEX($DL:$DL,$GP301+29),"")</f>
      </c>
      <c r="GE301">
        <f>IF($GQ301&gt;=30,INDEX($DL:$DL,$GP301+30),"")</f>
      </c>
      <c r="GF301">
        <f>IF($GQ301&gt;=31,INDEX($DL:$DL,$GP301+31),"")</f>
      </c>
      <c r="GG301">
        <f>IF($GQ301&gt;=32,INDEX($DL:$DL,$GP301+32),"")</f>
      </c>
      <c r="GH301">
        <f>IF($GQ301&gt;=33,INDEX($DL:$DL,$GP301+33),"")</f>
      </c>
      <c r="GI301">
        <f>IF($GQ301&gt;=34,INDEX($DL:$DL,$GP301+34),"")</f>
      </c>
      <c r="GJ301">
        <f>IF($GQ301&gt;=35,INDEX($DL:$DL,$GP301+35),"")</f>
      </c>
      <c r="GK301">
        <f>IF($GQ301&gt;=36,INDEX($DL:$DL,$GP301+36),"")</f>
      </c>
      <c r="GL301">
        <f>IF($GQ301&gt;=37,INDEX($DL:$DL,$GP301+37),"")</f>
      </c>
      <c r="GM301">
        <f>IF($GQ301&gt;=38,INDEX($DL:$DL,$GP301+38),"")</f>
      </c>
      <c r="GN301">
        <f>IF($GQ301&gt;=39,INDEX($DL:$DL,$GP301+39),"")</f>
      </c>
      <c r="GO301">
        <f>IF($GQ301&gt;=40,INDEX($DL:$DL,$GP301+40),"")</f>
      </c>
      <c r="GP301">
        <f>IFERROR(MATCH($DJ301,$DK$2:$DK$148,0)+1,0)</f>
      </c>
      <c r="GQ301">
        <f>IFERROR(INDEX($DM$2:$DM$148,MATCH($DJ301,$DK$2:$DK$148,0)),0)</f>
      </c>
      <c r="GR301">
        <f>IFERROR(MATCH($L301,$DN$301:$FA$301,0),0)</f>
      </c>
      <c r="GS301">
        <f>IF($GR301&gt;0,INDEX($FB$301:$GO$301,$GR301),"")</f>
      </c>
      <c r="GT301" t="s">
        <v>60</v>
      </c>
      <c r="GV301">
        <f>IF($JE301&gt;=1,INDEX($GT:$GT,$JD301+1),"")</f>
      </c>
      <c r="GW301">
        <f>IF($JE301&gt;=2,INDEX($GT:$GT,$JD301+2),"")</f>
      </c>
      <c r="GX301">
        <f>IF($JE301&gt;=3,INDEX($GT:$GT,$JD301+3),"")</f>
      </c>
      <c r="GY301">
        <f>IF($JE301&gt;=4,INDEX($GT:$GT,$JD301+4),"")</f>
      </c>
      <c r="GZ301">
        <f>IF($JE301&gt;=5,INDEX($GT:$GT,$JD301+5),"")</f>
      </c>
      <c r="HA301">
        <f>IF($JE301&gt;=6,INDEX($GT:$GT,$JD301+6),"")</f>
      </c>
      <c r="HB301">
        <f>IF($JE301&gt;=7,INDEX($GT:$GT,$JD301+7),"")</f>
      </c>
      <c r="HC301">
        <f>IF($JE301&gt;=8,INDEX($GT:$GT,$JD301+8),"")</f>
      </c>
      <c r="HD301">
        <f>IF($JE301&gt;=9,INDEX($GT:$GT,$JD301+9),"")</f>
      </c>
      <c r="HE301">
        <f>IF($JE301&gt;=10,INDEX($GT:$GT,$JD301+10),"")</f>
      </c>
      <c r="HF301">
        <f>IF($JE301&gt;=11,INDEX($GT:$GT,$JD301+11),"")</f>
      </c>
      <c r="HG301">
        <f>IF($JE301&gt;=12,INDEX($GT:$GT,$JD301+12),"")</f>
      </c>
      <c r="HH301">
        <f>IF($JE301&gt;=13,INDEX($GT:$GT,$JD301+13),"")</f>
      </c>
      <c r="HI301">
        <f>IF($JE301&gt;=14,INDEX($GT:$GT,$JD301+14),"")</f>
      </c>
      <c r="HJ301">
        <f>IF($JE301&gt;=15,INDEX($GT:$GT,$JD301+15),"")</f>
      </c>
      <c r="HK301">
        <f>IF($JE301&gt;=16,INDEX($GT:$GT,$JD301+16),"")</f>
      </c>
      <c r="HL301">
        <f>IF($JE301&gt;=17,INDEX($GT:$GT,$JD301+17),"")</f>
      </c>
      <c r="HM301">
        <f>IF($JE301&gt;=18,INDEX($GT:$GT,$JD301+18),"")</f>
      </c>
      <c r="HN301">
        <f>IF($JE301&gt;=19,INDEX($GT:$GT,$JD301+19),"")</f>
      </c>
      <c r="HO301">
        <f>IF($JE301&gt;=20,INDEX($GT:$GT,$JD301+20),"")</f>
      </c>
      <c r="HP301">
        <f>IF($JE301&gt;=21,INDEX($GT:$GT,$JD301+21),"")</f>
      </c>
      <c r="HQ301">
        <f>IF($JE301&gt;=22,INDEX($GT:$GT,$JD301+22),"")</f>
      </c>
      <c r="HR301">
        <f>IF($JE301&gt;=23,INDEX($GT:$GT,$JD301+23),"")</f>
      </c>
      <c r="HS301">
        <f>IF($JE301&gt;=24,INDEX($GT:$GT,$JD301+24),"")</f>
      </c>
      <c r="HT301">
        <f>IF($JE301&gt;=25,INDEX($GT:$GT,$JD301+25),"")</f>
      </c>
      <c r="HU301">
        <f>IF($JE301&gt;=26,INDEX($GT:$GT,$JD301+26),"")</f>
      </c>
      <c r="HV301">
        <f>IF($JE301&gt;=27,INDEX($GT:$GT,$JD301+27),"")</f>
      </c>
      <c r="HW301">
        <f>IF($JE301&gt;=28,INDEX($GT:$GT,$JD301+28),"")</f>
      </c>
      <c r="HX301">
        <f>IF($JE301&gt;=29,INDEX($GT:$GT,$JD301+29),"")</f>
      </c>
      <c r="HY301">
        <f>IF($JE301&gt;=30,INDEX($GT:$GT,$JD301+30),"")</f>
      </c>
      <c r="HZ301">
        <f>IF($JE301&gt;=31,INDEX($GT:$GT,$JD301+31),"")</f>
      </c>
      <c r="IA301">
        <f>IF($JE301&gt;=32,INDEX($GT:$GT,$JD301+32),"")</f>
      </c>
      <c r="IB301">
        <f>IF($JE301&gt;=33,INDEX($GT:$GT,$JD301+33),"")</f>
      </c>
      <c r="IC301">
        <f>IF($JE301&gt;=34,INDEX($GT:$GT,$JD301+34),"")</f>
      </c>
      <c r="ID301">
        <f>IF($JE301&gt;=35,INDEX($GT:$GT,$JD301+35),"")</f>
      </c>
      <c r="IE301">
        <f>IF($JE301&gt;=36,INDEX($GT:$GT,$JD301+36),"")</f>
      </c>
      <c r="IF301">
        <f>IF($JE301&gt;=37,INDEX($GT:$GT,$JD301+37),"")</f>
      </c>
      <c r="IG301">
        <f>IF($JE301&gt;=38,INDEX($GT:$GT,$JD301+38),"")</f>
      </c>
      <c r="IH301">
        <f>IF($JE301&gt;=39,INDEX($GT:$GT,$JD301+39),"")</f>
      </c>
      <c r="II301">
        <f>IF($JE301&gt;=40,INDEX($GT:$GT,$JD301+40),"")</f>
      </c>
      <c r="IJ301">
        <f>IF($JE301&gt;=41,INDEX($GT:$GT,$JD301+41),"")</f>
      </c>
      <c r="IK301">
        <f>IF($JE301&gt;=42,INDEX($GT:$GT,$JD301+42),"")</f>
      </c>
      <c r="IL301">
        <f>IF($JE301&gt;=43,INDEX($GT:$GT,$JD301+43),"")</f>
      </c>
      <c r="IM301">
        <f>IF($JE301&gt;=44,INDEX($GT:$GT,$JD301+44),"")</f>
      </c>
      <c r="IN301">
        <f>IF($JE301&gt;=45,INDEX($GT:$GT,$JD301+45),"")</f>
      </c>
      <c r="IO301">
        <f>IF($JE301&gt;=46,INDEX($GT:$GT,$JD301+46),"")</f>
      </c>
      <c r="IP301">
        <f>IF($JE301&gt;=47,INDEX($GT:$GT,$JD301+47),"")</f>
      </c>
      <c r="IQ301">
        <f>IF($JE301&gt;=48,INDEX($GT:$GT,$JD301+48),"")</f>
      </c>
      <c r="IR301">
        <f>IF($JE301&gt;=49,INDEX($GT:$GT,$JD301+49),"")</f>
      </c>
      <c r="IS301">
        <f>IF($JE301&gt;=50,INDEX($GT:$GT,$JD301+50),"")</f>
      </c>
      <c r="IT301">
        <f>IF($JE301&gt;=51,INDEX($GT:$GT,$JD301+51),"")</f>
      </c>
      <c r="IU301">
        <f>IF($JE301&gt;=52,INDEX($GT:$GT,$JD301+52),"")</f>
      </c>
      <c r="IV301">
        <f>IF($JE301&gt;=53,INDEX($GT:$GT,$JD301+53),"")</f>
      </c>
      <c r="IW301">
        <f>IF($JE301&gt;=54,INDEX($GT:$GT,$JD301+54),"")</f>
      </c>
      <c r="IX301">
        <f>IF($JE301&gt;=55,INDEX($GT:$GT,$JD301+55),"")</f>
      </c>
      <c r="IY301">
        <f>IF($JE301&gt;=56,INDEX($GT:$GT,$JD301+56),"")</f>
      </c>
      <c r="IZ301">
        <f>IF($JE301&gt;=57,INDEX($GT:$GT,$JD301+57),"")</f>
      </c>
      <c r="JA301">
        <f>IF($JE301&gt;=58,INDEX($GT:$GT,$JD301+58),"")</f>
      </c>
      <c r="JB301">
        <f>IF($JE301&gt;=59,INDEX($GT:$GT,$JD301+59),"")</f>
      </c>
      <c r="JC301">
        <f>IF($JE301&gt;=60,INDEX($GT:$GT,$JD301+60),"")</f>
      </c>
      <c r="JD301">
        <f>IFERROR(MATCH($GS301,$GT$2:$GT$322,0)+1,0)</f>
      </c>
      <c r="JE301">
        <f>IFERROR(INDEX($GU$2:$GU$322,MATCH($GS301,$GT$2:$GT$322,0)),0)</f>
      </c>
      <c r="JF301" t="s">
        <v>28</v>
      </c>
      <c r="JG301" t="s">
        <v>28</v>
      </c>
    </row>
    <row r="302" spans="1:267" x14ac:dyDescent="0.25">
      <c r="J302" s="1"/>
      <c r="K302" s="1"/>
      <c r="L302" s="1"/>
      <c r="M302" s="1"/>
      <c r="N302" s="1">
        <f>IFERROR(IF(FIND(" - ",$J302)&gt;0,MID($J302,FIND(" - ",$J302)+3,LEN($J302)),""),"")</f>
      </c>
      <c r="P302" s="1"/>
      <c r="S302" t="s">
        <v>28</v>
      </c>
      <c r="U302">
        <f>IF(OR($S302="",$T302=""),"",IFERROR($S302/$T302,0))</f>
      </c>
      <c r="V302">
        <f>IF($S302="","",
IF($K302="","",
IF(ISNUMBER(SEARCH("exempt",LOWER($K302))),0,
$S302*(VALUE(SUBSTITUTE($K302,"%",""))/100))))</f>
      </c>
      <c r="AB302">
        <f>IF($S302="","",
SUM($S302,$V302,$Z302,$W302,$Y302)-
IF($AA302="",0,VALUE($AA302)))</f>
      </c>
      <c r="AJ302" t="s">
        <v>958</v>
      </c>
      <c r="AR302">
        <f>IFERROR(LEFT($J302,FIND(" - ",$J302)-1),$J302)</f>
      </c>
      <c r="AU302">
        <f>IF($CJ302&gt;=1,INDEX($AS:$AS,$CI302+1),"")</f>
      </c>
      <c r="AV302">
        <f>IF($CJ302&gt;=2,INDEX($AS:$AS,$CI302+2),"")</f>
      </c>
      <c r="AW302">
        <f>IF($CJ302&gt;=3,INDEX($AS:$AS,$CI302+3),"")</f>
      </c>
      <c r="AX302">
        <f>IF($CJ302&gt;=4,INDEX($AS:$AS,$CI302+4),"")</f>
      </c>
      <c r="AY302">
        <f>IF($CJ302&gt;=5,INDEX($AS:$AS,$CI302+5),"")</f>
      </c>
      <c r="AZ302">
        <f>IF($CJ302&gt;=6,INDEX($AS:$AS,$CI302+6),"")</f>
      </c>
      <c r="BA302">
        <f>IF($CJ302&gt;=7,INDEX($AS:$AS,$CI302+7),"")</f>
      </c>
      <c r="BB302">
        <f>IF($CJ302&gt;=8,INDEX($AS:$AS,$CI302+8),"")</f>
      </c>
      <c r="BC302">
        <f>IF($CJ302&gt;=9,INDEX($AS:$AS,$CI302+9),"")</f>
      </c>
      <c r="BD302">
        <f>IF($CJ302&gt;=10,INDEX($AS:$AS,$CI302+10),"")</f>
      </c>
      <c r="BE302">
        <f>IF($CJ302&gt;=11,INDEX($AS:$AS,$CI302+11),"")</f>
      </c>
      <c r="BF302">
        <f>IF($CJ302&gt;=12,INDEX($AS:$AS,$CI302+12),"")</f>
      </c>
      <c r="BG302">
        <f>IF($CJ302&gt;=13,INDEX($AS:$AS,$CI302+13),"")</f>
      </c>
      <c r="BH302">
        <f>IF($CJ302&gt;=14,INDEX($AS:$AS,$CI302+14),"")</f>
      </c>
      <c r="BI302">
        <f>IF($CJ302&gt;=15,INDEX($AS:$AS,$CI302+15),"")</f>
      </c>
      <c r="BJ302">
        <f>IF($CJ302&gt;=16,INDEX($AS:$AS,$CI302+16),"")</f>
      </c>
      <c r="BK302">
        <f>IF($CJ302&gt;=17,INDEX($AS:$AS,$CI302+17),"")</f>
      </c>
      <c r="BL302">
        <f>IF($CJ302&gt;=18,INDEX($AS:$AS,$CI302+18),"")</f>
      </c>
      <c r="BM302">
        <f>IF($CJ302&gt;=19,INDEX($AS:$AS,$CI302+19),"")</f>
      </c>
      <c r="BN302">
        <f>IF($CJ302&gt;=20,INDEX($AS:$AS,$CI302+20),"")</f>
      </c>
      <c r="BO302">
        <f>IF($CJ302&gt;=21,INDEX($AS:$AS,$CI302+21),"")</f>
      </c>
      <c r="BP302">
        <f>IF($CJ302&gt;=22,INDEX($AS:$AS,$CI302+22),"")</f>
      </c>
      <c r="BQ302">
        <f>IF($CJ302&gt;=23,INDEX($AS:$AS,$CI302+23),"")</f>
      </c>
      <c r="BR302">
        <f>IF($CJ302&gt;=24,INDEX($AS:$AS,$CI302+24),"")</f>
      </c>
      <c r="BS302">
        <f>IF($CJ302&gt;=25,INDEX($AS:$AS,$CI302+25),"")</f>
      </c>
      <c r="BT302">
        <f>IF($CJ302&gt;=26,INDEX($AS:$AS,$CI302+26),"")</f>
      </c>
      <c r="BU302">
        <f>IF($CJ302&gt;=27,INDEX($AS:$AS,$CI302+27),"")</f>
      </c>
      <c r="BV302">
        <f>IF($CJ302&gt;=28,INDEX($AS:$AS,$CI302+28),"")</f>
      </c>
      <c r="BW302">
        <f>IF($CJ302&gt;=29,INDEX($AS:$AS,$CI302+29),"")</f>
      </c>
      <c r="BX302">
        <f>IF($CJ302&gt;=30,INDEX($AS:$AS,$CI302+30),"")</f>
      </c>
      <c r="BY302">
        <f>IF($CJ302&gt;=31,INDEX($AS:$AS,$CI302+31),"")</f>
      </c>
      <c r="BZ302">
        <f>IF($CJ302&gt;=32,INDEX($AS:$AS,$CI302+32),"")</f>
      </c>
      <c r="CA302">
        <f>IF($CJ302&gt;=33,INDEX($AS:$AS,$CI302+33),"")</f>
      </c>
      <c r="CB302">
        <f>IF($CJ302&gt;=34,INDEX($AS:$AS,$CI302+34),"")</f>
      </c>
      <c r="CC302">
        <f>IF($CJ302&gt;=35,INDEX($AS:$AS,$CI302+35),"")</f>
      </c>
      <c r="CD302">
        <f>IF($CJ302&gt;=36,INDEX($AS:$AS,$CI302+36),"")</f>
      </c>
      <c r="CE302">
        <f>IF($CJ302&gt;=37,INDEX($AS:$AS,$CI302+37),"")</f>
      </c>
      <c r="CF302">
        <f>IF($CJ302&gt;=38,INDEX($AS:$AS,$CI302+38),"")</f>
      </c>
      <c r="CG302">
        <f>IF($CJ302&gt;=39,INDEX($AS:$AS,$CI302+39),"")</f>
      </c>
      <c r="CH302">
        <f>IF($CJ302&gt;=40,INDEX($AS:$AS,$CI302+40),"")</f>
      </c>
      <c r="CI302">
        <f>IFERROR(MATCH($AR302,$AS$2:$AS$133,0)+1,0)</f>
      </c>
      <c r="CJ302">
        <f>IFERROR(INDEX($AT$2:$AT$133,MATCH($AR302,$AS$2:$AS$133,0)),0)</f>
      </c>
      <c r="CK302">
        <f>IFERROR(LEFT($O302,FIND(" - ",$O302)-1),$O302)</f>
      </c>
      <c r="CL302" t="s">
        <v>57</v>
      </c>
      <c r="CN302">
        <f>IF($DI302&gt;=1,INDEX($CL:$CL,$DH302+1),"")</f>
      </c>
      <c r="CO302">
        <f>IF($DI302&gt;=2,INDEX($CL:$CL,$DH302+2),"")</f>
      </c>
      <c r="CP302">
        <f>IF($DI302&gt;=3,INDEX($CL:$CL,$DH302+3),"")</f>
      </c>
      <c r="CQ302">
        <f>IF($DI302&gt;=4,INDEX($CL:$CL,$DH302+4),"")</f>
      </c>
      <c r="CR302">
        <f>IF($DI302&gt;=5,INDEX($CL:$CL,$DH302+5),"")</f>
      </c>
      <c r="CS302">
        <f>IF($DI302&gt;=6,INDEX($CL:$CL,$DH302+6),"")</f>
      </c>
      <c r="CT302">
        <f>IF($DI302&gt;=7,INDEX($CL:$CL,$DH302+7),"")</f>
      </c>
      <c r="CU302">
        <f>IF($DI302&gt;=8,INDEX($CL:$CL,$DH302+8),"")</f>
      </c>
      <c r="CV302">
        <f>IF($DI302&gt;=9,INDEX($CL:$CL,$DH302+9),"")</f>
      </c>
      <c r="CW302">
        <f>IF($DI302&gt;=10,INDEX($CL:$CL,$DH302+10),"")</f>
      </c>
      <c r="CX302">
        <f>IF($DI302&gt;=11,INDEX($CL:$CL,$DH302+11),"")</f>
      </c>
      <c r="CY302">
        <f>IF($DI302&gt;=12,INDEX($CL:$CL,$DH302+12),"")</f>
      </c>
      <c r="CZ302">
        <f>IF($DI302&gt;=13,INDEX($CL:$CL,$DH302+13),"")</f>
      </c>
      <c r="DA302">
        <f>IF($DI302&gt;=14,INDEX($CL:$CL,$DH302+14),"")</f>
      </c>
      <c r="DB302">
        <f>IF($DI302&gt;=15,INDEX($CL:$CL,$DH302+15),"")</f>
      </c>
      <c r="DC302">
        <f>IF($DI302&gt;=16,INDEX($CL:$CL,$DH302+16),"")</f>
      </c>
      <c r="DD302">
        <f>IF($DI302&gt;=17,INDEX($CL:$CL,$DH302+17),"")</f>
      </c>
      <c r="DE302">
        <f>IF($DI302&gt;=18,INDEX($CL:$CL,$DH302+18),"")</f>
      </c>
      <c r="DF302">
        <f>IF($DI302&gt;=19,INDEX($CL:$CL,$DH302+19),"")</f>
      </c>
      <c r="DG302">
        <f>IF($DI302&gt;=20,INDEX($CL:$CL,$DH302+20),"")</f>
      </c>
      <c r="DH302">
        <f>IFERROR(MATCH($CK302,$CL$2:$CL$1558,0)+1,0)</f>
      </c>
      <c r="DI302">
        <f>IFERROR(INDEX($CM$2:$CM$1558,MATCH($CK302,$CL$2:$CL$1558,0)),0)</f>
      </c>
      <c r="DJ302">
        <f>IFERROR(INDEX($AQ:$AQ,MATCH($K302,$AP:$AP,0))&amp;"","")</f>
      </c>
      <c r="DN302">
        <f>IF($GQ302&gt;=1,INDEX($DK:$DK,$GP302+1),"")</f>
      </c>
      <c r="DO302">
        <f>IF($GQ302&gt;=2,INDEX($DK:$DK,$GP302+2),"")</f>
      </c>
      <c r="DP302">
        <f>IF($GQ302&gt;=3,INDEX($DK:$DK,$GP302+3),"")</f>
      </c>
      <c r="DQ302">
        <f>IF($GQ302&gt;=4,INDEX($DK:$DK,$GP302+4),"")</f>
      </c>
      <c r="DR302">
        <f>IF($GQ302&gt;=5,INDEX($DK:$DK,$GP302+5),"")</f>
      </c>
      <c r="DS302">
        <f>IF($GQ302&gt;=6,INDEX($DK:$DK,$GP302+6),"")</f>
      </c>
      <c r="DT302">
        <f>IF($GQ302&gt;=7,INDEX($DK:$DK,$GP302+7),"")</f>
      </c>
      <c r="DU302">
        <f>IF($GQ302&gt;=8,INDEX($DK:$DK,$GP302+8),"")</f>
      </c>
      <c r="DV302">
        <f>IF($GQ302&gt;=9,INDEX($DK:$DK,$GP302+9),"")</f>
      </c>
      <c r="DW302">
        <f>IF($GQ302&gt;=10,INDEX($DK:$DK,$GP302+10),"")</f>
      </c>
      <c r="DX302">
        <f>IF($GQ302&gt;=11,INDEX($DK:$DK,$GP302+11),"")</f>
      </c>
      <c r="DY302">
        <f>IF($GQ302&gt;=12,INDEX($DK:$DK,$GP302+12),"")</f>
      </c>
      <c r="DZ302">
        <f>IF($GQ302&gt;=13,INDEX($DK:$DK,$GP302+13),"")</f>
      </c>
      <c r="EA302">
        <f>IF($GQ302&gt;=14,INDEX($DK:$DK,$GP302+14),"")</f>
      </c>
      <c r="EB302">
        <f>IF($GQ302&gt;=15,INDEX($DK:$DK,$GP302+15),"")</f>
      </c>
      <c r="EC302">
        <f>IF($GQ302&gt;=16,INDEX($DK:$DK,$GP302+16),"")</f>
      </c>
      <c r="ED302">
        <f>IF($GQ302&gt;=17,INDEX($DK:$DK,$GP302+17),"")</f>
      </c>
      <c r="EE302">
        <f>IF($GQ302&gt;=18,INDEX($DK:$DK,$GP302+18),"")</f>
      </c>
      <c r="EF302">
        <f>IF($GQ302&gt;=19,INDEX($DK:$DK,$GP302+19),"")</f>
      </c>
      <c r="EG302">
        <f>IF($GQ302&gt;=20,INDEX($DK:$DK,$GP302+20),"")</f>
      </c>
      <c r="EH302">
        <f>IF($GQ302&gt;=21,INDEX($DK:$DK,$GP302+21),"")</f>
      </c>
      <c r="EI302">
        <f>IF($GQ302&gt;=22,INDEX($DK:$DK,$GP302+22),"")</f>
      </c>
      <c r="EJ302">
        <f>IF($GQ302&gt;=23,INDEX($DK:$DK,$GP302+23),"")</f>
      </c>
      <c r="EK302">
        <f>IF($GQ302&gt;=24,INDEX($DK:$DK,$GP302+24),"")</f>
      </c>
      <c r="EL302">
        <f>IF($GQ302&gt;=25,INDEX($DK:$DK,$GP302+25),"")</f>
      </c>
      <c r="EM302">
        <f>IF($GQ302&gt;=26,INDEX($DK:$DK,$GP302+26),"")</f>
      </c>
      <c r="EN302">
        <f>IF($GQ302&gt;=27,INDEX($DK:$DK,$GP302+27),"")</f>
      </c>
      <c r="EO302">
        <f>IF($GQ302&gt;=28,INDEX($DK:$DK,$GP302+28),"")</f>
      </c>
      <c r="EP302">
        <f>IF($GQ302&gt;=29,INDEX($DK:$DK,$GP302+29),"")</f>
      </c>
      <c r="EQ302">
        <f>IF($GQ302&gt;=30,INDEX($DK:$DK,$GP302+30),"")</f>
      </c>
      <c r="ER302">
        <f>IF($GQ302&gt;=31,INDEX($DK:$DK,$GP302+31),"")</f>
      </c>
      <c r="ES302">
        <f>IF($GQ302&gt;=32,INDEX($DK:$DK,$GP302+32),"")</f>
      </c>
      <c r="ET302">
        <f>IF($GQ302&gt;=33,INDEX($DK:$DK,$GP302+33),"")</f>
      </c>
      <c r="EU302">
        <f>IF($GQ302&gt;=34,INDEX($DK:$DK,$GP302+34),"")</f>
      </c>
      <c r="EV302">
        <f>IF($GQ302&gt;=35,INDEX($DK:$DK,$GP302+35),"")</f>
      </c>
      <c r="EW302">
        <f>IF($GQ302&gt;=36,INDEX($DK:$DK,$GP302+36),"")</f>
      </c>
      <c r="EX302">
        <f>IF($GQ302&gt;=37,INDEX($DK:$DK,$GP302+37),"")</f>
      </c>
      <c r="EY302">
        <f>IF($GQ302&gt;=38,INDEX($DK:$DK,$GP302+38),"")</f>
      </c>
      <c r="EZ302">
        <f>IF($GQ302&gt;=39,INDEX($DK:$DK,$GP302+39),"")</f>
      </c>
      <c r="FA302">
        <f>IF($GQ302&gt;=40,INDEX($DK:$DK,$GP302+40),"")</f>
      </c>
      <c r="FB302">
        <f>IF($GQ302&gt;=1,INDEX($DL:$DL,$GP302+1),"")</f>
      </c>
      <c r="FC302">
        <f>IF($GQ302&gt;=2,INDEX($DL:$DL,$GP302+2),"")</f>
      </c>
      <c r="FD302">
        <f>IF($GQ302&gt;=3,INDEX($DL:$DL,$GP302+3),"")</f>
      </c>
      <c r="FE302">
        <f>IF($GQ302&gt;=4,INDEX($DL:$DL,$GP302+4),"")</f>
      </c>
      <c r="FF302">
        <f>IF($GQ302&gt;=5,INDEX($DL:$DL,$GP302+5),"")</f>
      </c>
      <c r="FG302">
        <f>IF($GQ302&gt;=6,INDEX($DL:$DL,$GP302+6),"")</f>
      </c>
      <c r="FH302">
        <f>IF($GQ302&gt;=7,INDEX($DL:$DL,$GP302+7),"")</f>
      </c>
      <c r="FI302">
        <f>IF($GQ302&gt;=8,INDEX($DL:$DL,$GP302+8),"")</f>
      </c>
      <c r="FJ302">
        <f>IF($GQ302&gt;=9,INDEX($DL:$DL,$GP302+9),"")</f>
      </c>
      <c r="FK302">
        <f>IF($GQ302&gt;=10,INDEX($DL:$DL,$GP302+10),"")</f>
      </c>
      <c r="FL302">
        <f>IF($GQ302&gt;=11,INDEX($DL:$DL,$GP302+11),"")</f>
      </c>
      <c r="FM302">
        <f>IF($GQ302&gt;=12,INDEX($DL:$DL,$GP302+12),"")</f>
      </c>
      <c r="FN302">
        <f>IF($GQ302&gt;=13,INDEX($DL:$DL,$GP302+13),"")</f>
      </c>
      <c r="FO302">
        <f>IF($GQ302&gt;=14,INDEX($DL:$DL,$GP302+14),"")</f>
      </c>
      <c r="FP302">
        <f>IF($GQ302&gt;=15,INDEX($DL:$DL,$GP302+15),"")</f>
      </c>
      <c r="FQ302">
        <f>IF($GQ302&gt;=16,INDEX($DL:$DL,$GP302+16),"")</f>
      </c>
      <c r="FR302">
        <f>IF($GQ302&gt;=17,INDEX($DL:$DL,$GP302+17),"")</f>
      </c>
      <c r="FS302">
        <f>IF($GQ302&gt;=18,INDEX($DL:$DL,$GP302+18),"")</f>
      </c>
      <c r="FT302">
        <f>IF($GQ302&gt;=19,INDEX($DL:$DL,$GP302+19),"")</f>
      </c>
      <c r="FU302">
        <f>IF($GQ302&gt;=20,INDEX($DL:$DL,$GP302+20),"")</f>
      </c>
      <c r="FV302">
        <f>IF($GQ302&gt;=21,INDEX($DL:$DL,$GP302+21),"")</f>
      </c>
      <c r="FW302">
        <f>IF($GQ302&gt;=22,INDEX($DL:$DL,$GP302+22),"")</f>
      </c>
      <c r="FX302">
        <f>IF($GQ302&gt;=23,INDEX($DL:$DL,$GP302+23),"")</f>
      </c>
      <c r="FY302">
        <f>IF($GQ302&gt;=24,INDEX($DL:$DL,$GP302+24),"")</f>
      </c>
      <c r="FZ302">
        <f>IF($GQ302&gt;=25,INDEX($DL:$DL,$GP302+25),"")</f>
      </c>
      <c r="GA302">
        <f>IF($GQ302&gt;=26,INDEX($DL:$DL,$GP302+26),"")</f>
      </c>
      <c r="GB302">
        <f>IF($GQ302&gt;=27,INDEX($DL:$DL,$GP302+27),"")</f>
      </c>
      <c r="GC302">
        <f>IF($GQ302&gt;=28,INDEX($DL:$DL,$GP302+28),"")</f>
      </c>
      <c r="GD302">
        <f>IF($GQ302&gt;=29,INDEX($DL:$DL,$GP302+29),"")</f>
      </c>
      <c r="GE302">
        <f>IF($GQ302&gt;=30,INDEX($DL:$DL,$GP302+30),"")</f>
      </c>
      <c r="GF302">
        <f>IF($GQ302&gt;=31,INDEX($DL:$DL,$GP302+31),"")</f>
      </c>
      <c r="GG302">
        <f>IF($GQ302&gt;=32,INDEX($DL:$DL,$GP302+32),"")</f>
      </c>
      <c r="GH302">
        <f>IF($GQ302&gt;=33,INDEX($DL:$DL,$GP302+33),"")</f>
      </c>
      <c r="GI302">
        <f>IF($GQ302&gt;=34,INDEX($DL:$DL,$GP302+34),"")</f>
      </c>
      <c r="GJ302">
        <f>IF($GQ302&gt;=35,INDEX($DL:$DL,$GP302+35),"")</f>
      </c>
      <c r="GK302">
        <f>IF($GQ302&gt;=36,INDEX($DL:$DL,$GP302+36),"")</f>
      </c>
      <c r="GL302">
        <f>IF($GQ302&gt;=37,INDEX($DL:$DL,$GP302+37),"")</f>
      </c>
      <c r="GM302">
        <f>IF($GQ302&gt;=38,INDEX($DL:$DL,$GP302+38),"")</f>
      </c>
      <c r="GN302">
        <f>IF($GQ302&gt;=39,INDEX($DL:$DL,$GP302+39),"")</f>
      </c>
      <c r="GO302">
        <f>IF($GQ302&gt;=40,INDEX($DL:$DL,$GP302+40),"")</f>
      </c>
      <c r="GP302">
        <f>IFERROR(MATCH($DJ302,$DK$2:$DK$148,0)+1,0)</f>
      </c>
      <c r="GQ302">
        <f>IFERROR(INDEX($DM$2:$DM$148,MATCH($DJ302,$DK$2:$DK$148,0)),0)</f>
      </c>
      <c r="GR302">
        <f>IFERROR(MATCH($L302,$DN$302:$FA$302,0),0)</f>
      </c>
      <c r="GS302">
        <f>IF($GR302&gt;0,INDEX($FB$302:$GO$302,$GR302),"")</f>
      </c>
      <c r="GT302" t="s">
        <v>715</v>
      </c>
      <c r="GU302">
        <v>1</v>
      </c>
      <c r="GV302">
        <f>IF($JE302&gt;=1,INDEX($GT:$GT,$JD302+1),"")</f>
      </c>
      <c r="GW302">
        <f>IF($JE302&gt;=2,INDEX($GT:$GT,$JD302+2),"")</f>
      </c>
      <c r="GX302">
        <f>IF($JE302&gt;=3,INDEX($GT:$GT,$JD302+3),"")</f>
      </c>
      <c r="GY302">
        <f>IF($JE302&gt;=4,INDEX($GT:$GT,$JD302+4),"")</f>
      </c>
      <c r="GZ302">
        <f>IF($JE302&gt;=5,INDEX($GT:$GT,$JD302+5),"")</f>
      </c>
      <c r="HA302">
        <f>IF($JE302&gt;=6,INDEX($GT:$GT,$JD302+6),"")</f>
      </c>
      <c r="HB302">
        <f>IF($JE302&gt;=7,INDEX($GT:$GT,$JD302+7),"")</f>
      </c>
      <c r="HC302">
        <f>IF($JE302&gt;=8,INDEX($GT:$GT,$JD302+8),"")</f>
      </c>
      <c r="HD302">
        <f>IF($JE302&gt;=9,INDEX($GT:$GT,$JD302+9),"")</f>
      </c>
      <c r="HE302">
        <f>IF($JE302&gt;=10,INDEX($GT:$GT,$JD302+10),"")</f>
      </c>
      <c r="HF302">
        <f>IF($JE302&gt;=11,INDEX($GT:$GT,$JD302+11),"")</f>
      </c>
      <c r="HG302">
        <f>IF($JE302&gt;=12,INDEX($GT:$GT,$JD302+12),"")</f>
      </c>
      <c r="HH302">
        <f>IF($JE302&gt;=13,INDEX($GT:$GT,$JD302+13),"")</f>
      </c>
      <c r="HI302">
        <f>IF($JE302&gt;=14,INDEX($GT:$GT,$JD302+14),"")</f>
      </c>
      <c r="HJ302">
        <f>IF($JE302&gt;=15,INDEX($GT:$GT,$JD302+15),"")</f>
      </c>
      <c r="HK302">
        <f>IF($JE302&gt;=16,INDEX($GT:$GT,$JD302+16),"")</f>
      </c>
      <c r="HL302">
        <f>IF($JE302&gt;=17,INDEX($GT:$GT,$JD302+17),"")</f>
      </c>
      <c r="HM302">
        <f>IF($JE302&gt;=18,INDEX($GT:$GT,$JD302+18),"")</f>
      </c>
      <c r="HN302">
        <f>IF($JE302&gt;=19,INDEX($GT:$GT,$JD302+19),"")</f>
      </c>
      <c r="HO302">
        <f>IF($JE302&gt;=20,INDEX($GT:$GT,$JD302+20),"")</f>
      </c>
      <c r="HP302">
        <f>IF($JE302&gt;=21,INDEX($GT:$GT,$JD302+21),"")</f>
      </c>
      <c r="HQ302">
        <f>IF($JE302&gt;=22,INDEX($GT:$GT,$JD302+22),"")</f>
      </c>
      <c r="HR302">
        <f>IF($JE302&gt;=23,INDEX($GT:$GT,$JD302+23),"")</f>
      </c>
      <c r="HS302">
        <f>IF($JE302&gt;=24,INDEX($GT:$GT,$JD302+24),"")</f>
      </c>
      <c r="HT302">
        <f>IF($JE302&gt;=25,INDEX($GT:$GT,$JD302+25),"")</f>
      </c>
      <c r="HU302">
        <f>IF($JE302&gt;=26,INDEX($GT:$GT,$JD302+26),"")</f>
      </c>
      <c r="HV302">
        <f>IF($JE302&gt;=27,INDEX($GT:$GT,$JD302+27),"")</f>
      </c>
      <c r="HW302">
        <f>IF($JE302&gt;=28,INDEX($GT:$GT,$JD302+28),"")</f>
      </c>
      <c r="HX302">
        <f>IF($JE302&gt;=29,INDEX($GT:$GT,$JD302+29),"")</f>
      </c>
      <c r="HY302">
        <f>IF($JE302&gt;=30,INDEX($GT:$GT,$JD302+30),"")</f>
      </c>
      <c r="HZ302">
        <f>IF($JE302&gt;=31,INDEX($GT:$GT,$JD302+31),"")</f>
      </c>
      <c r="IA302">
        <f>IF($JE302&gt;=32,INDEX($GT:$GT,$JD302+32),"")</f>
      </c>
      <c r="IB302">
        <f>IF($JE302&gt;=33,INDEX($GT:$GT,$JD302+33),"")</f>
      </c>
      <c r="IC302">
        <f>IF($JE302&gt;=34,INDEX($GT:$GT,$JD302+34),"")</f>
      </c>
      <c r="ID302">
        <f>IF($JE302&gt;=35,INDEX($GT:$GT,$JD302+35),"")</f>
      </c>
      <c r="IE302">
        <f>IF($JE302&gt;=36,INDEX($GT:$GT,$JD302+36),"")</f>
      </c>
      <c r="IF302">
        <f>IF($JE302&gt;=37,INDEX($GT:$GT,$JD302+37),"")</f>
      </c>
      <c r="IG302">
        <f>IF($JE302&gt;=38,INDEX($GT:$GT,$JD302+38),"")</f>
      </c>
      <c r="IH302">
        <f>IF($JE302&gt;=39,INDEX($GT:$GT,$JD302+39),"")</f>
      </c>
      <c r="II302">
        <f>IF($JE302&gt;=40,INDEX($GT:$GT,$JD302+40),"")</f>
      </c>
      <c r="IJ302">
        <f>IF($JE302&gt;=41,INDEX($GT:$GT,$JD302+41),"")</f>
      </c>
      <c r="IK302">
        <f>IF($JE302&gt;=42,INDEX($GT:$GT,$JD302+42),"")</f>
      </c>
      <c r="IL302">
        <f>IF($JE302&gt;=43,INDEX($GT:$GT,$JD302+43),"")</f>
      </c>
      <c r="IM302">
        <f>IF($JE302&gt;=44,INDEX($GT:$GT,$JD302+44),"")</f>
      </c>
      <c r="IN302">
        <f>IF($JE302&gt;=45,INDEX($GT:$GT,$JD302+45),"")</f>
      </c>
      <c r="IO302">
        <f>IF($JE302&gt;=46,INDEX($GT:$GT,$JD302+46),"")</f>
      </c>
      <c r="IP302">
        <f>IF($JE302&gt;=47,INDEX($GT:$GT,$JD302+47),"")</f>
      </c>
      <c r="IQ302">
        <f>IF($JE302&gt;=48,INDEX($GT:$GT,$JD302+48),"")</f>
      </c>
      <c r="IR302">
        <f>IF($JE302&gt;=49,INDEX($GT:$GT,$JD302+49),"")</f>
      </c>
      <c r="IS302">
        <f>IF($JE302&gt;=50,INDEX($GT:$GT,$JD302+50),"")</f>
      </c>
      <c r="IT302">
        <f>IF($JE302&gt;=51,INDEX($GT:$GT,$JD302+51),"")</f>
      </c>
      <c r="IU302">
        <f>IF($JE302&gt;=52,INDEX($GT:$GT,$JD302+52),"")</f>
      </c>
      <c r="IV302">
        <f>IF($JE302&gt;=53,INDEX($GT:$GT,$JD302+53),"")</f>
      </c>
      <c r="IW302">
        <f>IF($JE302&gt;=54,INDEX($GT:$GT,$JD302+54),"")</f>
      </c>
      <c r="IX302">
        <f>IF($JE302&gt;=55,INDEX($GT:$GT,$JD302+55),"")</f>
      </c>
      <c r="IY302">
        <f>IF($JE302&gt;=56,INDEX($GT:$GT,$JD302+56),"")</f>
      </c>
      <c r="IZ302">
        <f>IF($JE302&gt;=57,INDEX($GT:$GT,$JD302+57),"")</f>
      </c>
      <c r="JA302">
        <f>IF($JE302&gt;=58,INDEX($GT:$GT,$JD302+58),"")</f>
      </c>
      <c r="JB302">
        <f>IF($JE302&gt;=59,INDEX($GT:$GT,$JD302+59),"")</f>
      </c>
      <c r="JC302">
        <f>IF($JE302&gt;=60,INDEX($GT:$GT,$JD302+60),"")</f>
      </c>
      <c r="JD302">
        <f>IFERROR(MATCH($GS302,$GT$2:$GT$322,0)+1,0)</f>
      </c>
      <c r="JE302">
        <f>IFERROR(INDEX($GU$2:$GU$322,MATCH($GS302,$GT$2:$GT$322,0)),0)</f>
      </c>
      <c r="JF302" t="s">
        <v>28</v>
      </c>
      <c r="JG302" t="s">
        <v>28</v>
      </c>
    </row>
    <row r="303" spans="1:267" x14ac:dyDescent="0.25">
      <c r="J303" s="1"/>
      <c r="K303" s="1"/>
      <c r="L303" s="1"/>
      <c r="M303" s="1"/>
      <c r="N303" s="1">
        <f>IFERROR(IF(FIND(" - ",$J303)&gt;0,MID($J303,FIND(" - ",$J303)+3,LEN($J303)),""),"")</f>
      </c>
      <c r="P303" s="1"/>
      <c r="S303" t="s">
        <v>28</v>
      </c>
      <c r="U303">
        <f>IF(OR($S303="",$T303=""),"",IFERROR($S303/$T303,0))</f>
      </c>
      <c r="V303">
        <f>IF($S303="","",
IF($K303="","",
IF(ISNUMBER(SEARCH("exempt",LOWER($K303))),0,
$S303*(VALUE(SUBSTITUTE($K303,"%",""))/100))))</f>
      </c>
      <c r="AB303">
        <f>IF($S303="","",
SUM($S303,$V303,$Z303,$W303,$Y303)-
IF($AA303="",0,VALUE($AA303)))</f>
      </c>
      <c r="AJ303" t="s">
        <v>959</v>
      </c>
      <c r="AR303">
        <f>IFERROR(LEFT($J303,FIND(" - ",$J303)-1),$J303)</f>
      </c>
      <c r="AU303">
        <f>IF($CJ303&gt;=1,INDEX($AS:$AS,$CI303+1),"")</f>
      </c>
      <c r="AV303">
        <f>IF($CJ303&gt;=2,INDEX($AS:$AS,$CI303+2),"")</f>
      </c>
      <c r="AW303">
        <f>IF($CJ303&gt;=3,INDEX($AS:$AS,$CI303+3),"")</f>
      </c>
      <c r="AX303">
        <f>IF($CJ303&gt;=4,INDEX($AS:$AS,$CI303+4),"")</f>
      </c>
      <c r="AY303">
        <f>IF($CJ303&gt;=5,INDEX($AS:$AS,$CI303+5),"")</f>
      </c>
      <c r="AZ303">
        <f>IF($CJ303&gt;=6,INDEX($AS:$AS,$CI303+6),"")</f>
      </c>
      <c r="BA303">
        <f>IF($CJ303&gt;=7,INDEX($AS:$AS,$CI303+7),"")</f>
      </c>
      <c r="BB303">
        <f>IF($CJ303&gt;=8,INDEX($AS:$AS,$CI303+8),"")</f>
      </c>
      <c r="BC303">
        <f>IF($CJ303&gt;=9,INDEX($AS:$AS,$CI303+9),"")</f>
      </c>
      <c r="BD303">
        <f>IF($CJ303&gt;=10,INDEX($AS:$AS,$CI303+10),"")</f>
      </c>
      <c r="BE303">
        <f>IF($CJ303&gt;=11,INDEX($AS:$AS,$CI303+11),"")</f>
      </c>
      <c r="BF303">
        <f>IF($CJ303&gt;=12,INDEX($AS:$AS,$CI303+12),"")</f>
      </c>
      <c r="BG303">
        <f>IF($CJ303&gt;=13,INDEX($AS:$AS,$CI303+13),"")</f>
      </c>
      <c r="BH303">
        <f>IF($CJ303&gt;=14,INDEX($AS:$AS,$CI303+14),"")</f>
      </c>
      <c r="BI303">
        <f>IF($CJ303&gt;=15,INDEX($AS:$AS,$CI303+15),"")</f>
      </c>
      <c r="BJ303">
        <f>IF($CJ303&gt;=16,INDEX($AS:$AS,$CI303+16),"")</f>
      </c>
      <c r="BK303">
        <f>IF($CJ303&gt;=17,INDEX($AS:$AS,$CI303+17),"")</f>
      </c>
      <c r="BL303">
        <f>IF($CJ303&gt;=18,INDEX($AS:$AS,$CI303+18),"")</f>
      </c>
      <c r="BM303">
        <f>IF($CJ303&gt;=19,INDEX($AS:$AS,$CI303+19),"")</f>
      </c>
      <c r="BN303">
        <f>IF($CJ303&gt;=20,INDEX($AS:$AS,$CI303+20),"")</f>
      </c>
      <c r="BO303">
        <f>IF($CJ303&gt;=21,INDEX($AS:$AS,$CI303+21),"")</f>
      </c>
      <c r="BP303">
        <f>IF($CJ303&gt;=22,INDEX($AS:$AS,$CI303+22),"")</f>
      </c>
      <c r="BQ303">
        <f>IF($CJ303&gt;=23,INDEX($AS:$AS,$CI303+23),"")</f>
      </c>
      <c r="BR303">
        <f>IF($CJ303&gt;=24,INDEX($AS:$AS,$CI303+24),"")</f>
      </c>
      <c r="BS303">
        <f>IF($CJ303&gt;=25,INDEX($AS:$AS,$CI303+25),"")</f>
      </c>
      <c r="BT303">
        <f>IF($CJ303&gt;=26,INDEX($AS:$AS,$CI303+26),"")</f>
      </c>
      <c r="BU303">
        <f>IF($CJ303&gt;=27,INDEX($AS:$AS,$CI303+27),"")</f>
      </c>
      <c r="BV303">
        <f>IF($CJ303&gt;=28,INDEX($AS:$AS,$CI303+28),"")</f>
      </c>
      <c r="BW303">
        <f>IF($CJ303&gt;=29,INDEX($AS:$AS,$CI303+29),"")</f>
      </c>
      <c r="BX303">
        <f>IF($CJ303&gt;=30,INDEX($AS:$AS,$CI303+30),"")</f>
      </c>
      <c r="BY303">
        <f>IF($CJ303&gt;=31,INDEX($AS:$AS,$CI303+31),"")</f>
      </c>
      <c r="BZ303">
        <f>IF($CJ303&gt;=32,INDEX($AS:$AS,$CI303+32),"")</f>
      </c>
      <c r="CA303">
        <f>IF($CJ303&gt;=33,INDEX($AS:$AS,$CI303+33),"")</f>
      </c>
      <c r="CB303">
        <f>IF($CJ303&gt;=34,INDEX($AS:$AS,$CI303+34),"")</f>
      </c>
      <c r="CC303">
        <f>IF($CJ303&gt;=35,INDEX($AS:$AS,$CI303+35),"")</f>
      </c>
      <c r="CD303">
        <f>IF($CJ303&gt;=36,INDEX($AS:$AS,$CI303+36),"")</f>
      </c>
      <c r="CE303">
        <f>IF($CJ303&gt;=37,INDEX($AS:$AS,$CI303+37),"")</f>
      </c>
      <c r="CF303">
        <f>IF($CJ303&gt;=38,INDEX($AS:$AS,$CI303+38),"")</f>
      </c>
      <c r="CG303">
        <f>IF($CJ303&gt;=39,INDEX($AS:$AS,$CI303+39),"")</f>
      </c>
      <c r="CH303">
        <f>IF($CJ303&gt;=40,INDEX($AS:$AS,$CI303+40),"")</f>
      </c>
      <c r="CI303">
        <f>IFERROR(MATCH($AR303,$AS$2:$AS$133,0)+1,0)</f>
      </c>
      <c r="CJ303">
        <f>IFERROR(INDEX($AT$2:$AT$133,MATCH($AR303,$AS$2:$AS$133,0)),0)</f>
      </c>
      <c r="CK303">
        <f>IFERROR(LEFT($O303,FIND(" - ",$O303)-1),$O303)</f>
      </c>
      <c r="CL303" t="s">
        <v>122</v>
      </c>
      <c r="CN303">
        <f>IF($DI303&gt;=1,INDEX($CL:$CL,$DH303+1),"")</f>
      </c>
      <c r="CO303">
        <f>IF($DI303&gt;=2,INDEX($CL:$CL,$DH303+2),"")</f>
      </c>
      <c r="CP303">
        <f>IF($DI303&gt;=3,INDEX($CL:$CL,$DH303+3),"")</f>
      </c>
      <c r="CQ303">
        <f>IF($DI303&gt;=4,INDEX($CL:$CL,$DH303+4),"")</f>
      </c>
      <c r="CR303">
        <f>IF($DI303&gt;=5,INDEX($CL:$CL,$DH303+5),"")</f>
      </c>
      <c r="CS303">
        <f>IF($DI303&gt;=6,INDEX($CL:$CL,$DH303+6),"")</f>
      </c>
      <c r="CT303">
        <f>IF($DI303&gt;=7,INDEX($CL:$CL,$DH303+7),"")</f>
      </c>
      <c r="CU303">
        <f>IF($DI303&gt;=8,INDEX($CL:$CL,$DH303+8),"")</f>
      </c>
      <c r="CV303">
        <f>IF($DI303&gt;=9,INDEX($CL:$CL,$DH303+9),"")</f>
      </c>
      <c r="CW303">
        <f>IF($DI303&gt;=10,INDEX($CL:$CL,$DH303+10),"")</f>
      </c>
      <c r="CX303">
        <f>IF($DI303&gt;=11,INDEX($CL:$CL,$DH303+11),"")</f>
      </c>
      <c r="CY303">
        <f>IF($DI303&gt;=12,INDEX($CL:$CL,$DH303+12),"")</f>
      </c>
      <c r="CZ303">
        <f>IF($DI303&gt;=13,INDEX($CL:$CL,$DH303+13),"")</f>
      </c>
      <c r="DA303">
        <f>IF($DI303&gt;=14,INDEX($CL:$CL,$DH303+14),"")</f>
      </c>
      <c r="DB303">
        <f>IF($DI303&gt;=15,INDEX($CL:$CL,$DH303+15),"")</f>
      </c>
      <c r="DC303">
        <f>IF($DI303&gt;=16,INDEX($CL:$CL,$DH303+16),"")</f>
      </c>
      <c r="DD303">
        <f>IF($DI303&gt;=17,INDEX($CL:$CL,$DH303+17),"")</f>
      </c>
      <c r="DE303">
        <f>IF($DI303&gt;=18,INDEX($CL:$CL,$DH303+18),"")</f>
      </c>
      <c r="DF303">
        <f>IF($DI303&gt;=19,INDEX($CL:$CL,$DH303+19),"")</f>
      </c>
      <c r="DG303">
        <f>IF($DI303&gt;=20,INDEX($CL:$CL,$DH303+20),"")</f>
      </c>
      <c r="DH303">
        <f>IFERROR(MATCH($CK303,$CL$2:$CL$1558,0)+1,0)</f>
      </c>
      <c r="DI303">
        <f>IFERROR(INDEX($CM$2:$CM$1558,MATCH($CK303,$CL$2:$CL$1558,0)),0)</f>
      </c>
      <c r="DJ303">
        <f>IFERROR(INDEX($AQ:$AQ,MATCH($K303,$AP:$AP,0))&amp;"","")</f>
      </c>
      <c r="DN303">
        <f>IF($GQ303&gt;=1,INDEX($DK:$DK,$GP303+1),"")</f>
      </c>
      <c r="DO303">
        <f>IF($GQ303&gt;=2,INDEX($DK:$DK,$GP303+2),"")</f>
      </c>
      <c r="DP303">
        <f>IF($GQ303&gt;=3,INDEX($DK:$DK,$GP303+3),"")</f>
      </c>
      <c r="DQ303">
        <f>IF($GQ303&gt;=4,INDEX($DK:$DK,$GP303+4),"")</f>
      </c>
      <c r="DR303">
        <f>IF($GQ303&gt;=5,INDEX($DK:$DK,$GP303+5),"")</f>
      </c>
      <c r="DS303">
        <f>IF($GQ303&gt;=6,INDEX($DK:$DK,$GP303+6),"")</f>
      </c>
      <c r="DT303">
        <f>IF($GQ303&gt;=7,INDEX($DK:$DK,$GP303+7),"")</f>
      </c>
      <c r="DU303">
        <f>IF($GQ303&gt;=8,INDEX($DK:$DK,$GP303+8),"")</f>
      </c>
      <c r="DV303">
        <f>IF($GQ303&gt;=9,INDEX($DK:$DK,$GP303+9),"")</f>
      </c>
      <c r="DW303">
        <f>IF($GQ303&gt;=10,INDEX($DK:$DK,$GP303+10),"")</f>
      </c>
      <c r="DX303">
        <f>IF($GQ303&gt;=11,INDEX($DK:$DK,$GP303+11),"")</f>
      </c>
      <c r="DY303">
        <f>IF($GQ303&gt;=12,INDEX($DK:$DK,$GP303+12),"")</f>
      </c>
      <c r="DZ303">
        <f>IF($GQ303&gt;=13,INDEX($DK:$DK,$GP303+13),"")</f>
      </c>
      <c r="EA303">
        <f>IF($GQ303&gt;=14,INDEX($DK:$DK,$GP303+14),"")</f>
      </c>
      <c r="EB303">
        <f>IF($GQ303&gt;=15,INDEX($DK:$DK,$GP303+15),"")</f>
      </c>
      <c r="EC303">
        <f>IF($GQ303&gt;=16,INDEX($DK:$DK,$GP303+16),"")</f>
      </c>
      <c r="ED303">
        <f>IF($GQ303&gt;=17,INDEX($DK:$DK,$GP303+17),"")</f>
      </c>
      <c r="EE303">
        <f>IF($GQ303&gt;=18,INDEX($DK:$DK,$GP303+18),"")</f>
      </c>
      <c r="EF303">
        <f>IF($GQ303&gt;=19,INDEX($DK:$DK,$GP303+19),"")</f>
      </c>
      <c r="EG303">
        <f>IF($GQ303&gt;=20,INDEX($DK:$DK,$GP303+20),"")</f>
      </c>
      <c r="EH303">
        <f>IF($GQ303&gt;=21,INDEX($DK:$DK,$GP303+21),"")</f>
      </c>
      <c r="EI303">
        <f>IF($GQ303&gt;=22,INDEX($DK:$DK,$GP303+22),"")</f>
      </c>
      <c r="EJ303">
        <f>IF($GQ303&gt;=23,INDEX($DK:$DK,$GP303+23),"")</f>
      </c>
      <c r="EK303">
        <f>IF($GQ303&gt;=24,INDEX($DK:$DK,$GP303+24),"")</f>
      </c>
      <c r="EL303">
        <f>IF($GQ303&gt;=25,INDEX($DK:$DK,$GP303+25),"")</f>
      </c>
      <c r="EM303">
        <f>IF($GQ303&gt;=26,INDEX($DK:$DK,$GP303+26),"")</f>
      </c>
      <c r="EN303">
        <f>IF($GQ303&gt;=27,INDEX($DK:$DK,$GP303+27),"")</f>
      </c>
      <c r="EO303">
        <f>IF($GQ303&gt;=28,INDEX($DK:$DK,$GP303+28),"")</f>
      </c>
      <c r="EP303">
        <f>IF($GQ303&gt;=29,INDEX($DK:$DK,$GP303+29),"")</f>
      </c>
      <c r="EQ303">
        <f>IF($GQ303&gt;=30,INDEX($DK:$DK,$GP303+30),"")</f>
      </c>
      <c r="ER303">
        <f>IF($GQ303&gt;=31,INDEX($DK:$DK,$GP303+31),"")</f>
      </c>
      <c r="ES303">
        <f>IF($GQ303&gt;=32,INDEX($DK:$DK,$GP303+32),"")</f>
      </c>
      <c r="ET303">
        <f>IF($GQ303&gt;=33,INDEX($DK:$DK,$GP303+33),"")</f>
      </c>
      <c r="EU303">
        <f>IF($GQ303&gt;=34,INDEX($DK:$DK,$GP303+34),"")</f>
      </c>
      <c r="EV303">
        <f>IF($GQ303&gt;=35,INDEX($DK:$DK,$GP303+35),"")</f>
      </c>
      <c r="EW303">
        <f>IF($GQ303&gt;=36,INDEX($DK:$DK,$GP303+36),"")</f>
      </c>
      <c r="EX303">
        <f>IF($GQ303&gt;=37,INDEX($DK:$DK,$GP303+37),"")</f>
      </c>
      <c r="EY303">
        <f>IF($GQ303&gt;=38,INDEX($DK:$DK,$GP303+38),"")</f>
      </c>
      <c r="EZ303">
        <f>IF($GQ303&gt;=39,INDEX($DK:$DK,$GP303+39),"")</f>
      </c>
      <c r="FA303">
        <f>IF($GQ303&gt;=40,INDEX($DK:$DK,$GP303+40),"")</f>
      </c>
      <c r="FB303">
        <f>IF($GQ303&gt;=1,INDEX($DL:$DL,$GP303+1),"")</f>
      </c>
      <c r="FC303">
        <f>IF($GQ303&gt;=2,INDEX($DL:$DL,$GP303+2),"")</f>
      </c>
      <c r="FD303">
        <f>IF($GQ303&gt;=3,INDEX($DL:$DL,$GP303+3),"")</f>
      </c>
      <c r="FE303">
        <f>IF($GQ303&gt;=4,INDEX($DL:$DL,$GP303+4),"")</f>
      </c>
      <c r="FF303">
        <f>IF($GQ303&gt;=5,INDEX($DL:$DL,$GP303+5),"")</f>
      </c>
      <c r="FG303">
        <f>IF($GQ303&gt;=6,INDEX($DL:$DL,$GP303+6),"")</f>
      </c>
      <c r="FH303">
        <f>IF($GQ303&gt;=7,INDEX($DL:$DL,$GP303+7),"")</f>
      </c>
      <c r="FI303">
        <f>IF($GQ303&gt;=8,INDEX($DL:$DL,$GP303+8),"")</f>
      </c>
      <c r="FJ303">
        <f>IF($GQ303&gt;=9,INDEX($DL:$DL,$GP303+9),"")</f>
      </c>
      <c r="FK303">
        <f>IF($GQ303&gt;=10,INDEX($DL:$DL,$GP303+10),"")</f>
      </c>
      <c r="FL303">
        <f>IF($GQ303&gt;=11,INDEX($DL:$DL,$GP303+11),"")</f>
      </c>
      <c r="FM303">
        <f>IF($GQ303&gt;=12,INDEX($DL:$DL,$GP303+12),"")</f>
      </c>
      <c r="FN303">
        <f>IF($GQ303&gt;=13,INDEX($DL:$DL,$GP303+13),"")</f>
      </c>
      <c r="FO303">
        <f>IF($GQ303&gt;=14,INDEX($DL:$DL,$GP303+14),"")</f>
      </c>
      <c r="FP303">
        <f>IF($GQ303&gt;=15,INDEX($DL:$DL,$GP303+15),"")</f>
      </c>
      <c r="FQ303">
        <f>IF($GQ303&gt;=16,INDEX($DL:$DL,$GP303+16),"")</f>
      </c>
      <c r="FR303">
        <f>IF($GQ303&gt;=17,INDEX($DL:$DL,$GP303+17),"")</f>
      </c>
      <c r="FS303">
        <f>IF($GQ303&gt;=18,INDEX($DL:$DL,$GP303+18),"")</f>
      </c>
      <c r="FT303">
        <f>IF($GQ303&gt;=19,INDEX($DL:$DL,$GP303+19),"")</f>
      </c>
      <c r="FU303">
        <f>IF($GQ303&gt;=20,INDEX($DL:$DL,$GP303+20),"")</f>
      </c>
      <c r="FV303">
        <f>IF($GQ303&gt;=21,INDEX($DL:$DL,$GP303+21),"")</f>
      </c>
      <c r="FW303">
        <f>IF($GQ303&gt;=22,INDEX($DL:$DL,$GP303+22),"")</f>
      </c>
      <c r="FX303">
        <f>IF($GQ303&gt;=23,INDEX($DL:$DL,$GP303+23),"")</f>
      </c>
      <c r="FY303">
        <f>IF($GQ303&gt;=24,INDEX($DL:$DL,$GP303+24),"")</f>
      </c>
      <c r="FZ303">
        <f>IF($GQ303&gt;=25,INDEX($DL:$DL,$GP303+25),"")</f>
      </c>
      <c r="GA303">
        <f>IF($GQ303&gt;=26,INDEX($DL:$DL,$GP303+26),"")</f>
      </c>
      <c r="GB303">
        <f>IF($GQ303&gt;=27,INDEX($DL:$DL,$GP303+27),"")</f>
      </c>
      <c r="GC303">
        <f>IF($GQ303&gt;=28,INDEX($DL:$DL,$GP303+28),"")</f>
      </c>
      <c r="GD303">
        <f>IF($GQ303&gt;=29,INDEX($DL:$DL,$GP303+29),"")</f>
      </c>
      <c r="GE303">
        <f>IF($GQ303&gt;=30,INDEX($DL:$DL,$GP303+30),"")</f>
      </c>
      <c r="GF303">
        <f>IF($GQ303&gt;=31,INDEX($DL:$DL,$GP303+31),"")</f>
      </c>
      <c r="GG303">
        <f>IF($GQ303&gt;=32,INDEX($DL:$DL,$GP303+32),"")</f>
      </c>
      <c r="GH303">
        <f>IF($GQ303&gt;=33,INDEX($DL:$DL,$GP303+33),"")</f>
      </c>
      <c r="GI303">
        <f>IF($GQ303&gt;=34,INDEX($DL:$DL,$GP303+34),"")</f>
      </c>
      <c r="GJ303">
        <f>IF($GQ303&gt;=35,INDEX($DL:$DL,$GP303+35),"")</f>
      </c>
      <c r="GK303">
        <f>IF($GQ303&gt;=36,INDEX($DL:$DL,$GP303+36),"")</f>
      </c>
      <c r="GL303">
        <f>IF($GQ303&gt;=37,INDEX($DL:$DL,$GP303+37),"")</f>
      </c>
      <c r="GM303">
        <f>IF($GQ303&gt;=38,INDEX($DL:$DL,$GP303+38),"")</f>
      </c>
      <c r="GN303">
        <f>IF($GQ303&gt;=39,INDEX($DL:$DL,$GP303+39),"")</f>
      </c>
      <c r="GO303">
        <f>IF($GQ303&gt;=40,INDEX($DL:$DL,$GP303+40),"")</f>
      </c>
      <c r="GP303">
        <f>IFERROR(MATCH($DJ303,$DK$2:$DK$148,0)+1,0)</f>
      </c>
      <c r="GQ303">
        <f>IFERROR(INDEX($DM$2:$DM$148,MATCH($DJ303,$DK$2:$DK$148,0)),0)</f>
      </c>
      <c r="GR303">
        <f>IFERROR(MATCH($L303,$DN$303:$FA$303,0),0)</f>
      </c>
      <c r="GS303">
        <f>IF($GR303&gt;0,INDEX($FB$303:$GO$303,$GR303),"")</f>
      </c>
      <c r="GT303" t="s">
        <v>91</v>
      </c>
      <c r="GV303">
        <f>IF($JE303&gt;=1,INDEX($GT:$GT,$JD303+1),"")</f>
      </c>
      <c r="GW303">
        <f>IF($JE303&gt;=2,INDEX($GT:$GT,$JD303+2),"")</f>
      </c>
      <c r="GX303">
        <f>IF($JE303&gt;=3,INDEX($GT:$GT,$JD303+3),"")</f>
      </c>
      <c r="GY303">
        <f>IF($JE303&gt;=4,INDEX($GT:$GT,$JD303+4),"")</f>
      </c>
      <c r="GZ303">
        <f>IF($JE303&gt;=5,INDEX($GT:$GT,$JD303+5),"")</f>
      </c>
      <c r="HA303">
        <f>IF($JE303&gt;=6,INDEX($GT:$GT,$JD303+6),"")</f>
      </c>
      <c r="HB303">
        <f>IF($JE303&gt;=7,INDEX($GT:$GT,$JD303+7),"")</f>
      </c>
      <c r="HC303">
        <f>IF($JE303&gt;=8,INDEX($GT:$GT,$JD303+8),"")</f>
      </c>
      <c r="HD303">
        <f>IF($JE303&gt;=9,INDEX($GT:$GT,$JD303+9),"")</f>
      </c>
      <c r="HE303">
        <f>IF($JE303&gt;=10,INDEX($GT:$GT,$JD303+10),"")</f>
      </c>
      <c r="HF303">
        <f>IF($JE303&gt;=11,INDEX($GT:$GT,$JD303+11),"")</f>
      </c>
      <c r="HG303">
        <f>IF($JE303&gt;=12,INDEX($GT:$GT,$JD303+12),"")</f>
      </c>
      <c r="HH303">
        <f>IF($JE303&gt;=13,INDEX($GT:$GT,$JD303+13),"")</f>
      </c>
      <c r="HI303">
        <f>IF($JE303&gt;=14,INDEX($GT:$GT,$JD303+14),"")</f>
      </c>
      <c r="HJ303">
        <f>IF($JE303&gt;=15,INDEX($GT:$GT,$JD303+15),"")</f>
      </c>
      <c r="HK303">
        <f>IF($JE303&gt;=16,INDEX($GT:$GT,$JD303+16),"")</f>
      </c>
      <c r="HL303">
        <f>IF($JE303&gt;=17,INDEX($GT:$GT,$JD303+17),"")</f>
      </c>
      <c r="HM303">
        <f>IF($JE303&gt;=18,INDEX($GT:$GT,$JD303+18),"")</f>
      </c>
      <c r="HN303">
        <f>IF($JE303&gt;=19,INDEX($GT:$GT,$JD303+19),"")</f>
      </c>
      <c r="HO303">
        <f>IF($JE303&gt;=20,INDEX($GT:$GT,$JD303+20),"")</f>
      </c>
      <c r="HP303">
        <f>IF($JE303&gt;=21,INDEX($GT:$GT,$JD303+21),"")</f>
      </c>
      <c r="HQ303">
        <f>IF($JE303&gt;=22,INDEX($GT:$GT,$JD303+22),"")</f>
      </c>
      <c r="HR303">
        <f>IF($JE303&gt;=23,INDEX($GT:$GT,$JD303+23),"")</f>
      </c>
      <c r="HS303">
        <f>IF($JE303&gt;=24,INDEX($GT:$GT,$JD303+24),"")</f>
      </c>
      <c r="HT303">
        <f>IF($JE303&gt;=25,INDEX($GT:$GT,$JD303+25),"")</f>
      </c>
      <c r="HU303">
        <f>IF($JE303&gt;=26,INDEX($GT:$GT,$JD303+26),"")</f>
      </c>
      <c r="HV303">
        <f>IF($JE303&gt;=27,INDEX($GT:$GT,$JD303+27),"")</f>
      </c>
      <c r="HW303">
        <f>IF($JE303&gt;=28,INDEX($GT:$GT,$JD303+28),"")</f>
      </c>
      <c r="HX303">
        <f>IF($JE303&gt;=29,INDEX($GT:$GT,$JD303+29),"")</f>
      </c>
      <c r="HY303">
        <f>IF($JE303&gt;=30,INDEX($GT:$GT,$JD303+30),"")</f>
      </c>
      <c r="HZ303">
        <f>IF($JE303&gt;=31,INDEX($GT:$GT,$JD303+31),"")</f>
      </c>
      <c r="IA303">
        <f>IF($JE303&gt;=32,INDEX($GT:$GT,$JD303+32),"")</f>
      </c>
      <c r="IB303">
        <f>IF($JE303&gt;=33,INDEX($GT:$GT,$JD303+33),"")</f>
      </c>
      <c r="IC303">
        <f>IF($JE303&gt;=34,INDEX($GT:$GT,$JD303+34),"")</f>
      </c>
      <c r="ID303">
        <f>IF($JE303&gt;=35,INDEX($GT:$GT,$JD303+35),"")</f>
      </c>
      <c r="IE303">
        <f>IF($JE303&gt;=36,INDEX($GT:$GT,$JD303+36),"")</f>
      </c>
      <c r="IF303">
        <f>IF($JE303&gt;=37,INDEX($GT:$GT,$JD303+37),"")</f>
      </c>
      <c r="IG303">
        <f>IF($JE303&gt;=38,INDEX($GT:$GT,$JD303+38),"")</f>
      </c>
      <c r="IH303">
        <f>IF($JE303&gt;=39,INDEX($GT:$GT,$JD303+39),"")</f>
      </c>
      <c r="II303">
        <f>IF($JE303&gt;=40,INDEX($GT:$GT,$JD303+40),"")</f>
      </c>
      <c r="IJ303">
        <f>IF($JE303&gt;=41,INDEX($GT:$GT,$JD303+41),"")</f>
      </c>
      <c r="IK303">
        <f>IF($JE303&gt;=42,INDEX($GT:$GT,$JD303+42),"")</f>
      </c>
      <c r="IL303">
        <f>IF($JE303&gt;=43,INDEX($GT:$GT,$JD303+43),"")</f>
      </c>
      <c r="IM303">
        <f>IF($JE303&gt;=44,INDEX($GT:$GT,$JD303+44),"")</f>
      </c>
      <c r="IN303">
        <f>IF($JE303&gt;=45,INDEX($GT:$GT,$JD303+45),"")</f>
      </c>
      <c r="IO303">
        <f>IF($JE303&gt;=46,INDEX($GT:$GT,$JD303+46),"")</f>
      </c>
      <c r="IP303">
        <f>IF($JE303&gt;=47,INDEX($GT:$GT,$JD303+47),"")</f>
      </c>
      <c r="IQ303">
        <f>IF($JE303&gt;=48,INDEX($GT:$GT,$JD303+48),"")</f>
      </c>
      <c r="IR303">
        <f>IF($JE303&gt;=49,INDEX($GT:$GT,$JD303+49),"")</f>
      </c>
      <c r="IS303">
        <f>IF($JE303&gt;=50,INDEX($GT:$GT,$JD303+50),"")</f>
      </c>
      <c r="IT303">
        <f>IF($JE303&gt;=51,INDEX($GT:$GT,$JD303+51),"")</f>
      </c>
      <c r="IU303">
        <f>IF($JE303&gt;=52,INDEX($GT:$GT,$JD303+52),"")</f>
      </c>
      <c r="IV303">
        <f>IF($JE303&gt;=53,INDEX($GT:$GT,$JD303+53),"")</f>
      </c>
      <c r="IW303">
        <f>IF($JE303&gt;=54,INDEX($GT:$GT,$JD303+54),"")</f>
      </c>
      <c r="IX303">
        <f>IF($JE303&gt;=55,INDEX($GT:$GT,$JD303+55),"")</f>
      </c>
      <c r="IY303">
        <f>IF($JE303&gt;=56,INDEX($GT:$GT,$JD303+56),"")</f>
      </c>
      <c r="IZ303">
        <f>IF($JE303&gt;=57,INDEX($GT:$GT,$JD303+57),"")</f>
      </c>
      <c r="JA303">
        <f>IF($JE303&gt;=58,INDEX($GT:$GT,$JD303+58),"")</f>
      </c>
      <c r="JB303">
        <f>IF($JE303&gt;=59,INDEX($GT:$GT,$JD303+59),"")</f>
      </c>
      <c r="JC303">
        <f>IF($JE303&gt;=60,INDEX($GT:$GT,$JD303+60),"")</f>
      </c>
      <c r="JD303">
        <f>IFERROR(MATCH($GS303,$GT$2:$GT$322,0)+1,0)</f>
      </c>
      <c r="JE303">
        <f>IFERROR(INDEX($GU$2:$GU$322,MATCH($GS303,$GT$2:$GT$322,0)),0)</f>
      </c>
      <c r="JF303" t="s">
        <v>28</v>
      </c>
      <c r="JG303" t="s">
        <v>28</v>
      </c>
    </row>
    <row r="304" spans="1:267" x14ac:dyDescent="0.25">
      <c r="J304" s="1"/>
      <c r="K304" s="1"/>
      <c r="L304" s="1"/>
      <c r="M304" s="1"/>
      <c r="N304" s="1">
        <f>IFERROR(IF(FIND(" - ",$J304)&gt;0,MID($J304,FIND(" - ",$J304)+3,LEN($J304)),""),"")</f>
      </c>
      <c r="P304" s="1"/>
      <c r="S304" t="s">
        <v>28</v>
      </c>
      <c r="U304">
        <f>IF(OR($S304="",$T304=""),"",IFERROR($S304/$T304,0))</f>
      </c>
      <c r="V304">
        <f>IF($S304="","",
IF($K304="","",
IF(ISNUMBER(SEARCH("exempt",LOWER($K304))),0,
$S304*(VALUE(SUBSTITUTE($K304,"%",""))/100))))</f>
      </c>
      <c r="AB304">
        <f>IF($S304="","",
SUM($S304,$V304,$Z304,$W304,$Y304)-
IF($AA304="",0,VALUE($AA304)))</f>
      </c>
      <c r="AJ304" t="s">
        <v>960</v>
      </c>
      <c r="AR304">
        <f>IFERROR(LEFT($J304,FIND(" - ",$J304)-1),$J304)</f>
      </c>
      <c r="AU304">
        <f>IF($CJ304&gt;=1,INDEX($AS:$AS,$CI304+1),"")</f>
      </c>
      <c r="AV304">
        <f>IF($CJ304&gt;=2,INDEX($AS:$AS,$CI304+2),"")</f>
      </c>
      <c r="AW304">
        <f>IF($CJ304&gt;=3,INDEX($AS:$AS,$CI304+3),"")</f>
      </c>
      <c r="AX304">
        <f>IF($CJ304&gt;=4,INDEX($AS:$AS,$CI304+4),"")</f>
      </c>
      <c r="AY304">
        <f>IF($CJ304&gt;=5,INDEX($AS:$AS,$CI304+5),"")</f>
      </c>
      <c r="AZ304">
        <f>IF($CJ304&gt;=6,INDEX($AS:$AS,$CI304+6),"")</f>
      </c>
      <c r="BA304">
        <f>IF($CJ304&gt;=7,INDEX($AS:$AS,$CI304+7),"")</f>
      </c>
      <c r="BB304">
        <f>IF($CJ304&gt;=8,INDEX($AS:$AS,$CI304+8),"")</f>
      </c>
      <c r="BC304">
        <f>IF($CJ304&gt;=9,INDEX($AS:$AS,$CI304+9),"")</f>
      </c>
      <c r="BD304">
        <f>IF($CJ304&gt;=10,INDEX($AS:$AS,$CI304+10),"")</f>
      </c>
      <c r="BE304">
        <f>IF($CJ304&gt;=11,INDEX($AS:$AS,$CI304+11),"")</f>
      </c>
      <c r="BF304">
        <f>IF($CJ304&gt;=12,INDEX($AS:$AS,$CI304+12),"")</f>
      </c>
      <c r="BG304">
        <f>IF($CJ304&gt;=13,INDEX($AS:$AS,$CI304+13),"")</f>
      </c>
      <c r="BH304">
        <f>IF($CJ304&gt;=14,INDEX($AS:$AS,$CI304+14),"")</f>
      </c>
      <c r="BI304">
        <f>IF($CJ304&gt;=15,INDEX($AS:$AS,$CI304+15),"")</f>
      </c>
      <c r="BJ304">
        <f>IF($CJ304&gt;=16,INDEX($AS:$AS,$CI304+16),"")</f>
      </c>
      <c r="BK304">
        <f>IF($CJ304&gt;=17,INDEX($AS:$AS,$CI304+17),"")</f>
      </c>
      <c r="BL304">
        <f>IF($CJ304&gt;=18,INDEX($AS:$AS,$CI304+18),"")</f>
      </c>
      <c r="BM304">
        <f>IF($CJ304&gt;=19,INDEX($AS:$AS,$CI304+19),"")</f>
      </c>
      <c r="BN304">
        <f>IF($CJ304&gt;=20,INDEX($AS:$AS,$CI304+20),"")</f>
      </c>
      <c r="BO304">
        <f>IF($CJ304&gt;=21,INDEX($AS:$AS,$CI304+21),"")</f>
      </c>
      <c r="BP304">
        <f>IF($CJ304&gt;=22,INDEX($AS:$AS,$CI304+22),"")</f>
      </c>
      <c r="BQ304">
        <f>IF($CJ304&gt;=23,INDEX($AS:$AS,$CI304+23),"")</f>
      </c>
      <c r="BR304">
        <f>IF($CJ304&gt;=24,INDEX($AS:$AS,$CI304+24),"")</f>
      </c>
      <c r="BS304">
        <f>IF($CJ304&gt;=25,INDEX($AS:$AS,$CI304+25),"")</f>
      </c>
      <c r="BT304">
        <f>IF($CJ304&gt;=26,INDEX($AS:$AS,$CI304+26),"")</f>
      </c>
      <c r="BU304">
        <f>IF($CJ304&gt;=27,INDEX($AS:$AS,$CI304+27),"")</f>
      </c>
      <c r="BV304">
        <f>IF($CJ304&gt;=28,INDEX($AS:$AS,$CI304+28),"")</f>
      </c>
      <c r="BW304">
        <f>IF($CJ304&gt;=29,INDEX($AS:$AS,$CI304+29),"")</f>
      </c>
      <c r="BX304">
        <f>IF($CJ304&gt;=30,INDEX($AS:$AS,$CI304+30),"")</f>
      </c>
      <c r="BY304">
        <f>IF($CJ304&gt;=31,INDEX($AS:$AS,$CI304+31),"")</f>
      </c>
      <c r="BZ304">
        <f>IF($CJ304&gt;=32,INDEX($AS:$AS,$CI304+32),"")</f>
      </c>
      <c r="CA304">
        <f>IF($CJ304&gt;=33,INDEX($AS:$AS,$CI304+33),"")</f>
      </c>
      <c r="CB304">
        <f>IF($CJ304&gt;=34,INDEX($AS:$AS,$CI304+34),"")</f>
      </c>
      <c r="CC304">
        <f>IF($CJ304&gt;=35,INDEX($AS:$AS,$CI304+35),"")</f>
      </c>
      <c r="CD304">
        <f>IF($CJ304&gt;=36,INDEX($AS:$AS,$CI304+36),"")</f>
      </c>
      <c r="CE304">
        <f>IF($CJ304&gt;=37,INDEX($AS:$AS,$CI304+37),"")</f>
      </c>
      <c r="CF304">
        <f>IF($CJ304&gt;=38,INDEX($AS:$AS,$CI304+38),"")</f>
      </c>
      <c r="CG304">
        <f>IF($CJ304&gt;=39,INDEX($AS:$AS,$CI304+39),"")</f>
      </c>
      <c r="CH304">
        <f>IF($CJ304&gt;=40,INDEX($AS:$AS,$CI304+40),"")</f>
      </c>
      <c r="CI304">
        <f>IFERROR(MATCH($AR304,$AS$2:$AS$133,0)+1,0)</f>
      </c>
      <c r="CJ304">
        <f>IFERROR(INDEX($AT$2:$AT$133,MATCH($AR304,$AS$2:$AS$133,0)),0)</f>
      </c>
      <c r="CK304">
        <f>IFERROR(LEFT($O304,FIND(" - ",$O304)-1),$O304)</f>
      </c>
      <c r="CL304" t="s">
        <v>211</v>
      </c>
      <c r="CN304">
        <f>IF($DI304&gt;=1,INDEX($CL:$CL,$DH304+1),"")</f>
      </c>
      <c r="CO304">
        <f>IF($DI304&gt;=2,INDEX($CL:$CL,$DH304+2),"")</f>
      </c>
      <c r="CP304">
        <f>IF($DI304&gt;=3,INDEX($CL:$CL,$DH304+3),"")</f>
      </c>
      <c r="CQ304">
        <f>IF($DI304&gt;=4,INDEX($CL:$CL,$DH304+4),"")</f>
      </c>
      <c r="CR304">
        <f>IF($DI304&gt;=5,INDEX($CL:$CL,$DH304+5),"")</f>
      </c>
      <c r="CS304">
        <f>IF($DI304&gt;=6,INDEX($CL:$CL,$DH304+6),"")</f>
      </c>
      <c r="CT304">
        <f>IF($DI304&gt;=7,INDEX($CL:$CL,$DH304+7),"")</f>
      </c>
      <c r="CU304">
        <f>IF($DI304&gt;=8,INDEX($CL:$CL,$DH304+8),"")</f>
      </c>
      <c r="CV304">
        <f>IF($DI304&gt;=9,INDEX($CL:$CL,$DH304+9),"")</f>
      </c>
      <c r="CW304">
        <f>IF($DI304&gt;=10,INDEX($CL:$CL,$DH304+10),"")</f>
      </c>
      <c r="CX304">
        <f>IF($DI304&gt;=11,INDEX($CL:$CL,$DH304+11),"")</f>
      </c>
      <c r="CY304">
        <f>IF($DI304&gt;=12,INDEX($CL:$CL,$DH304+12),"")</f>
      </c>
      <c r="CZ304">
        <f>IF($DI304&gt;=13,INDEX($CL:$CL,$DH304+13),"")</f>
      </c>
      <c r="DA304">
        <f>IF($DI304&gt;=14,INDEX($CL:$CL,$DH304+14),"")</f>
      </c>
      <c r="DB304">
        <f>IF($DI304&gt;=15,INDEX($CL:$CL,$DH304+15),"")</f>
      </c>
      <c r="DC304">
        <f>IF($DI304&gt;=16,INDEX($CL:$CL,$DH304+16),"")</f>
      </c>
      <c r="DD304">
        <f>IF($DI304&gt;=17,INDEX($CL:$CL,$DH304+17),"")</f>
      </c>
      <c r="DE304">
        <f>IF($DI304&gt;=18,INDEX($CL:$CL,$DH304+18),"")</f>
      </c>
      <c r="DF304">
        <f>IF($DI304&gt;=19,INDEX($CL:$CL,$DH304+19),"")</f>
      </c>
      <c r="DG304">
        <f>IF($DI304&gt;=20,INDEX($CL:$CL,$DH304+20),"")</f>
      </c>
      <c r="DH304">
        <f>IFERROR(MATCH($CK304,$CL$2:$CL$1558,0)+1,0)</f>
      </c>
      <c r="DI304">
        <f>IFERROR(INDEX($CM$2:$CM$1558,MATCH($CK304,$CL$2:$CL$1558,0)),0)</f>
      </c>
      <c r="DJ304">
        <f>IFERROR(INDEX($AQ:$AQ,MATCH($K304,$AP:$AP,0))&amp;"","")</f>
      </c>
      <c r="DN304">
        <f>IF($GQ304&gt;=1,INDEX($DK:$DK,$GP304+1),"")</f>
      </c>
      <c r="DO304">
        <f>IF($GQ304&gt;=2,INDEX($DK:$DK,$GP304+2),"")</f>
      </c>
      <c r="DP304">
        <f>IF($GQ304&gt;=3,INDEX($DK:$DK,$GP304+3),"")</f>
      </c>
      <c r="DQ304">
        <f>IF($GQ304&gt;=4,INDEX($DK:$DK,$GP304+4),"")</f>
      </c>
      <c r="DR304">
        <f>IF($GQ304&gt;=5,INDEX($DK:$DK,$GP304+5),"")</f>
      </c>
      <c r="DS304">
        <f>IF($GQ304&gt;=6,INDEX($DK:$DK,$GP304+6),"")</f>
      </c>
      <c r="DT304">
        <f>IF($GQ304&gt;=7,INDEX($DK:$DK,$GP304+7),"")</f>
      </c>
      <c r="DU304">
        <f>IF($GQ304&gt;=8,INDEX($DK:$DK,$GP304+8),"")</f>
      </c>
      <c r="DV304">
        <f>IF($GQ304&gt;=9,INDEX($DK:$DK,$GP304+9),"")</f>
      </c>
      <c r="DW304">
        <f>IF($GQ304&gt;=10,INDEX($DK:$DK,$GP304+10),"")</f>
      </c>
      <c r="DX304">
        <f>IF($GQ304&gt;=11,INDEX($DK:$DK,$GP304+11),"")</f>
      </c>
      <c r="DY304">
        <f>IF($GQ304&gt;=12,INDEX($DK:$DK,$GP304+12),"")</f>
      </c>
      <c r="DZ304">
        <f>IF($GQ304&gt;=13,INDEX($DK:$DK,$GP304+13),"")</f>
      </c>
      <c r="EA304">
        <f>IF($GQ304&gt;=14,INDEX($DK:$DK,$GP304+14),"")</f>
      </c>
      <c r="EB304">
        <f>IF($GQ304&gt;=15,INDEX($DK:$DK,$GP304+15),"")</f>
      </c>
      <c r="EC304">
        <f>IF($GQ304&gt;=16,INDEX($DK:$DK,$GP304+16),"")</f>
      </c>
      <c r="ED304">
        <f>IF($GQ304&gt;=17,INDEX($DK:$DK,$GP304+17),"")</f>
      </c>
      <c r="EE304">
        <f>IF($GQ304&gt;=18,INDEX($DK:$DK,$GP304+18),"")</f>
      </c>
      <c r="EF304">
        <f>IF($GQ304&gt;=19,INDEX($DK:$DK,$GP304+19),"")</f>
      </c>
      <c r="EG304">
        <f>IF($GQ304&gt;=20,INDEX($DK:$DK,$GP304+20),"")</f>
      </c>
      <c r="EH304">
        <f>IF($GQ304&gt;=21,INDEX($DK:$DK,$GP304+21),"")</f>
      </c>
      <c r="EI304">
        <f>IF($GQ304&gt;=22,INDEX($DK:$DK,$GP304+22),"")</f>
      </c>
      <c r="EJ304">
        <f>IF($GQ304&gt;=23,INDEX($DK:$DK,$GP304+23),"")</f>
      </c>
      <c r="EK304">
        <f>IF($GQ304&gt;=24,INDEX($DK:$DK,$GP304+24),"")</f>
      </c>
      <c r="EL304">
        <f>IF($GQ304&gt;=25,INDEX($DK:$DK,$GP304+25),"")</f>
      </c>
      <c r="EM304">
        <f>IF($GQ304&gt;=26,INDEX($DK:$DK,$GP304+26),"")</f>
      </c>
      <c r="EN304">
        <f>IF($GQ304&gt;=27,INDEX($DK:$DK,$GP304+27),"")</f>
      </c>
      <c r="EO304">
        <f>IF($GQ304&gt;=28,INDEX($DK:$DK,$GP304+28),"")</f>
      </c>
      <c r="EP304">
        <f>IF($GQ304&gt;=29,INDEX($DK:$DK,$GP304+29),"")</f>
      </c>
      <c r="EQ304">
        <f>IF($GQ304&gt;=30,INDEX($DK:$DK,$GP304+30),"")</f>
      </c>
      <c r="ER304">
        <f>IF($GQ304&gt;=31,INDEX($DK:$DK,$GP304+31),"")</f>
      </c>
      <c r="ES304">
        <f>IF($GQ304&gt;=32,INDEX($DK:$DK,$GP304+32),"")</f>
      </c>
      <c r="ET304">
        <f>IF($GQ304&gt;=33,INDEX($DK:$DK,$GP304+33),"")</f>
      </c>
      <c r="EU304">
        <f>IF($GQ304&gt;=34,INDEX($DK:$DK,$GP304+34),"")</f>
      </c>
      <c r="EV304">
        <f>IF($GQ304&gt;=35,INDEX($DK:$DK,$GP304+35),"")</f>
      </c>
      <c r="EW304">
        <f>IF($GQ304&gt;=36,INDEX($DK:$DK,$GP304+36),"")</f>
      </c>
      <c r="EX304">
        <f>IF($GQ304&gt;=37,INDEX($DK:$DK,$GP304+37),"")</f>
      </c>
      <c r="EY304">
        <f>IF($GQ304&gt;=38,INDEX($DK:$DK,$GP304+38),"")</f>
      </c>
      <c r="EZ304">
        <f>IF($GQ304&gt;=39,INDEX($DK:$DK,$GP304+39),"")</f>
      </c>
      <c r="FA304">
        <f>IF($GQ304&gt;=40,INDEX($DK:$DK,$GP304+40),"")</f>
      </c>
      <c r="FB304">
        <f>IF($GQ304&gt;=1,INDEX($DL:$DL,$GP304+1),"")</f>
      </c>
      <c r="FC304">
        <f>IF($GQ304&gt;=2,INDEX($DL:$DL,$GP304+2),"")</f>
      </c>
      <c r="FD304">
        <f>IF($GQ304&gt;=3,INDEX($DL:$DL,$GP304+3),"")</f>
      </c>
      <c r="FE304">
        <f>IF($GQ304&gt;=4,INDEX($DL:$DL,$GP304+4),"")</f>
      </c>
      <c r="FF304">
        <f>IF($GQ304&gt;=5,INDEX($DL:$DL,$GP304+5),"")</f>
      </c>
      <c r="FG304">
        <f>IF($GQ304&gt;=6,INDEX($DL:$DL,$GP304+6),"")</f>
      </c>
      <c r="FH304">
        <f>IF($GQ304&gt;=7,INDEX($DL:$DL,$GP304+7),"")</f>
      </c>
      <c r="FI304">
        <f>IF($GQ304&gt;=8,INDEX($DL:$DL,$GP304+8),"")</f>
      </c>
      <c r="FJ304">
        <f>IF($GQ304&gt;=9,INDEX($DL:$DL,$GP304+9),"")</f>
      </c>
      <c r="FK304">
        <f>IF($GQ304&gt;=10,INDEX($DL:$DL,$GP304+10),"")</f>
      </c>
      <c r="FL304">
        <f>IF($GQ304&gt;=11,INDEX($DL:$DL,$GP304+11),"")</f>
      </c>
      <c r="FM304">
        <f>IF($GQ304&gt;=12,INDEX($DL:$DL,$GP304+12),"")</f>
      </c>
      <c r="FN304">
        <f>IF($GQ304&gt;=13,INDEX($DL:$DL,$GP304+13),"")</f>
      </c>
      <c r="FO304">
        <f>IF($GQ304&gt;=14,INDEX($DL:$DL,$GP304+14),"")</f>
      </c>
      <c r="FP304">
        <f>IF($GQ304&gt;=15,INDEX($DL:$DL,$GP304+15),"")</f>
      </c>
      <c r="FQ304">
        <f>IF($GQ304&gt;=16,INDEX($DL:$DL,$GP304+16),"")</f>
      </c>
      <c r="FR304">
        <f>IF($GQ304&gt;=17,INDEX($DL:$DL,$GP304+17),"")</f>
      </c>
      <c r="FS304">
        <f>IF($GQ304&gt;=18,INDEX($DL:$DL,$GP304+18),"")</f>
      </c>
      <c r="FT304">
        <f>IF($GQ304&gt;=19,INDEX($DL:$DL,$GP304+19),"")</f>
      </c>
      <c r="FU304">
        <f>IF($GQ304&gt;=20,INDEX($DL:$DL,$GP304+20),"")</f>
      </c>
      <c r="FV304">
        <f>IF($GQ304&gt;=21,INDEX($DL:$DL,$GP304+21),"")</f>
      </c>
      <c r="FW304">
        <f>IF($GQ304&gt;=22,INDEX($DL:$DL,$GP304+22),"")</f>
      </c>
      <c r="FX304">
        <f>IF($GQ304&gt;=23,INDEX($DL:$DL,$GP304+23),"")</f>
      </c>
      <c r="FY304">
        <f>IF($GQ304&gt;=24,INDEX($DL:$DL,$GP304+24),"")</f>
      </c>
      <c r="FZ304">
        <f>IF($GQ304&gt;=25,INDEX($DL:$DL,$GP304+25),"")</f>
      </c>
      <c r="GA304">
        <f>IF($GQ304&gt;=26,INDEX($DL:$DL,$GP304+26),"")</f>
      </c>
      <c r="GB304">
        <f>IF($GQ304&gt;=27,INDEX($DL:$DL,$GP304+27),"")</f>
      </c>
      <c r="GC304">
        <f>IF($GQ304&gt;=28,INDEX($DL:$DL,$GP304+28),"")</f>
      </c>
      <c r="GD304">
        <f>IF($GQ304&gt;=29,INDEX($DL:$DL,$GP304+29),"")</f>
      </c>
      <c r="GE304">
        <f>IF($GQ304&gt;=30,INDEX($DL:$DL,$GP304+30),"")</f>
      </c>
      <c r="GF304">
        <f>IF($GQ304&gt;=31,INDEX($DL:$DL,$GP304+31),"")</f>
      </c>
      <c r="GG304">
        <f>IF($GQ304&gt;=32,INDEX($DL:$DL,$GP304+32),"")</f>
      </c>
      <c r="GH304">
        <f>IF($GQ304&gt;=33,INDEX($DL:$DL,$GP304+33),"")</f>
      </c>
      <c r="GI304">
        <f>IF($GQ304&gt;=34,INDEX($DL:$DL,$GP304+34),"")</f>
      </c>
      <c r="GJ304">
        <f>IF($GQ304&gt;=35,INDEX($DL:$DL,$GP304+35),"")</f>
      </c>
      <c r="GK304">
        <f>IF($GQ304&gt;=36,INDEX($DL:$DL,$GP304+36),"")</f>
      </c>
      <c r="GL304">
        <f>IF($GQ304&gt;=37,INDEX($DL:$DL,$GP304+37),"")</f>
      </c>
      <c r="GM304">
        <f>IF($GQ304&gt;=38,INDEX($DL:$DL,$GP304+38),"")</f>
      </c>
      <c r="GN304">
        <f>IF($GQ304&gt;=39,INDEX($DL:$DL,$GP304+39),"")</f>
      </c>
      <c r="GO304">
        <f>IF($GQ304&gt;=40,INDEX($DL:$DL,$GP304+40),"")</f>
      </c>
      <c r="GP304">
        <f>IFERROR(MATCH($DJ304,$DK$2:$DK$148,0)+1,0)</f>
      </c>
      <c r="GQ304">
        <f>IFERROR(INDEX($DM$2:$DM$148,MATCH($DJ304,$DK$2:$DK$148,0)),0)</f>
      </c>
      <c r="GR304">
        <f>IFERROR(MATCH($L304,$DN$304:$FA$304,0),0)</f>
      </c>
      <c r="GS304">
        <f>IF($GR304&gt;0,INDEX($FB$304:$GO$304,$GR304),"")</f>
      </c>
      <c r="GT304" t="s">
        <v>73</v>
      </c>
      <c r="GU304">
        <v>1</v>
      </c>
      <c r="GV304">
        <f>IF($JE304&gt;=1,INDEX($GT:$GT,$JD304+1),"")</f>
      </c>
      <c r="GW304">
        <f>IF($JE304&gt;=2,INDEX($GT:$GT,$JD304+2),"")</f>
      </c>
      <c r="GX304">
        <f>IF($JE304&gt;=3,INDEX($GT:$GT,$JD304+3),"")</f>
      </c>
      <c r="GY304">
        <f>IF($JE304&gt;=4,INDEX($GT:$GT,$JD304+4),"")</f>
      </c>
      <c r="GZ304">
        <f>IF($JE304&gt;=5,INDEX($GT:$GT,$JD304+5),"")</f>
      </c>
      <c r="HA304">
        <f>IF($JE304&gt;=6,INDEX($GT:$GT,$JD304+6),"")</f>
      </c>
      <c r="HB304">
        <f>IF($JE304&gt;=7,INDEX($GT:$GT,$JD304+7),"")</f>
      </c>
      <c r="HC304">
        <f>IF($JE304&gt;=8,INDEX($GT:$GT,$JD304+8),"")</f>
      </c>
      <c r="HD304">
        <f>IF($JE304&gt;=9,INDEX($GT:$GT,$JD304+9),"")</f>
      </c>
      <c r="HE304">
        <f>IF($JE304&gt;=10,INDEX($GT:$GT,$JD304+10),"")</f>
      </c>
      <c r="HF304">
        <f>IF($JE304&gt;=11,INDEX($GT:$GT,$JD304+11),"")</f>
      </c>
      <c r="HG304">
        <f>IF($JE304&gt;=12,INDEX($GT:$GT,$JD304+12),"")</f>
      </c>
      <c r="HH304">
        <f>IF($JE304&gt;=13,INDEX($GT:$GT,$JD304+13),"")</f>
      </c>
      <c r="HI304">
        <f>IF($JE304&gt;=14,INDEX($GT:$GT,$JD304+14),"")</f>
      </c>
      <c r="HJ304">
        <f>IF($JE304&gt;=15,INDEX($GT:$GT,$JD304+15),"")</f>
      </c>
      <c r="HK304">
        <f>IF($JE304&gt;=16,INDEX($GT:$GT,$JD304+16),"")</f>
      </c>
      <c r="HL304">
        <f>IF($JE304&gt;=17,INDEX($GT:$GT,$JD304+17),"")</f>
      </c>
      <c r="HM304">
        <f>IF($JE304&gt;=18,INDEX($GT:$GT,$JD304+18),"")</f>
      </c>
      <c r="HN304">
        <f>IF($JE304&gt;=19,INDEX($GT:$GT,$JD304+19),"")</f>
      </c>
      <c r="HO304">
        <f>IF($JE304&gt;=20,INDEX($GT:$GT,$JD304+20),"")</f>
      </c>
      <c r="HP304">
        <f>IF($JE304&gt;=21,INDEX($GT:$GT,$JD304+21),"")</f>
      </c>
      <c r="HQ304">
        <f>IF($JE304&gt;=22,INDEX($GT:$GT,$JD304+22),"")</f>
      </c>
      <c r="HR304">
        <f>IF($JE304&gt;=23,INDEX($GT:$GT,$JD304+23),"")</f>
      </c>
      <c r="HS304">
        <f>IF($JE304&gt;=24,INDEX($GT:$GT,$JD304+24),"")</f>
      </c>
      <c r="HT304">
        <f>IF($JE304&gt;=25,INDEX($GT:$GT,$JD304+25),"")</f>
      </c>
      <c r="HU304">
        <f>IF($JE304&gt;=26,INDEX($GT:$GT,$JD304+26),"")</f>
      </c>
      <c r="HV304">
        <f>IF($JE304&gt;=27,INDEX($GT:$GT,$JD304+27),"")</f>
      </c>
      <c r="HW304">
        <f>IF($JE304&gt;=28,INDEX($GT:$GT,$JD304+28),"")</f>
      </c>
      <c r="HX304">
        <f>IF($JE304&gt;=29,INDEX($GT:$GT,$JD304+29),"")</f>
      </c>
      <c r="HY304">
        <f>IF($JE304&gt;=30,INDEX($GT:$GT,$JD304+30),"")</f>
      </c>
      <c r="HZ304">
        <f>IF($JE304&gt;=31,INDEX($GT:$GT,$JD304+31),"")</f>
      </c>
      <c r="IA304">
        <f>IF($JE304&gt;=32,INDEX($GT:$GT,$JD304+32),"")</f>
      </c>
      <c r="IB304">
        <f>IF($JE304&gt;=33,INDEX($GT:$GT,$JD304+33),"")</f>
      </c>
      <c r="IC304">
        <f>IF($JE304&gt;=34,INDEX($GT:$GT,$JD304+34),"")</f>
      </c>
      <c r="ID304">
        <f>IF($JE304&gt;=35,INDEX($GT:$GT,$JD304+35),"")</f>
      </c>
      <c r="IE304">
        <f>IF($JE304&gt;=36,INDEX($GT:$GT,$JD304+36),"")</f>
      </c>
      <c r="IF304">
        <f>IF($JE304&gt;=37,INDEX($GT:$GT,$JD304+37),"")</f>
      </c>
      <c r="IG304">
        <f>IF($JE304&gt;=38,INDEX($GT:$GT,$JD304+38),"")</f>
      </c>
      <c r="IH304">
        <f>IF($JE304&gt;=39,INDEX($GT:$GT,$JD304+39),"")</f>
      </c>
      <c r="II304">
        <f>IF($JE304&gt;=40,INDEX($GT:$GT,$JD304+40),"")</f>
      </c>
      <c r="IJ304">
        <f>IF($JE304&gt;=41,INDEX($GT:$GT,$JD304+41),"")</f>
      </c>
      <c r="IK304">
        <f>IF($JE304&gt;=42,INDEX($GT:$GT,$JD304+42),"")</f>
      </c>
      <c r="IL304">
        <f>IF($JE304&gt;=43,INDEX($GT:$GT,$JD304+43),"")</f>
      </c>
      <c r="IM304">
        <f>IF($JE304&gt;=44,INDEX($GT:$GT,$JD304+44),"")</f>
      </c>
      <c r="IN304">
        <f>IF($JE304&gt;=45,INDEX($GT:$GT,$JD304+45),"")</f>
      </c>
      <c r="IO304">
        <f>IF($JE304&gt;=46,INDEX($GT:$GT,$JD304+46),"")</f>
      </c>
      <c r="IP304">
        <f>IF($JE304&gt;=47,INDEX($GT:$GT,$JD304+47),"")</f>
      </c>
      <c r="IQ304">
        <f>IF($JE304&gt;=48,INDEX($GT:$GT,$JD304+48),"")</f>
      </c>
      <c r="IR304">
        <f>IF($JE304&gt;=49,INDEX($GT:$GT,$JD304+49),"")</f>
      </c>
      <c r="IS304">
        <f>IF($JE304&gt;=50,INDEX($GT:$GT,$JD304+50),"")</f>
      </c>
      <c r="IT304">
        <f>IF($JE304&gt;=51,INDEX($GT:$GT,$JD304+51),"")</f>
      </c>
      <c r="IU304">
        <f>IF($JE304&gt;=52,INDEX($GT:$GT,$JD304+52),"")</f>
      </c>
      <c r="IV304">
        <f>IF($JE304&gt;=53,INDEX($GT:$GT,$JD304+53),"")</f>
      </c>
      <c r="IW304">
        <f>IF($JE304&gt;=54,INDEX($GT:$GT,$JD304+54),"")</f>
      </c>
      <c r="IX304">
        <f>IF($JE304&gt;=55,INDEX($GT:$GT,$JD304+55),"")</f>
      </c>
      <c r="IY304">
        <f>IF($JE304&gt;=56,INDEX($GT:$GT,$JD304+56),"")</f>
      </c>
      <c r="IZ304">
        <f>IF($JE304&gt;=57,INDEX($GT:$GT,$JD304+57),"")</f>
      </c>
      <c r="JA304">
        <f>IF($JE304&gt;=58,INDEX($GT:$GT,$JD304+58),"")</f>
      </c>
      <c r="JB304">
        <f>IF($JE304&gt;=59,INDEX($GT:$GT,$JD304+59),"")</f>
      </c>
      <c r="JC304">
        <f>IF($JE304&gt;=60,INDEX($GT:$GT,$JD304+60),"")</f>
      </c>
      <c r="JD304">
        <f>IFERROR(MATCH($GS304,$GT$2:$GT$322,0)+1,0)</f>
      </c>
      <c r="JE304">
        <f>IFERROR(INDEX($GU$2:$GU$322,MATCH($GS304,$GT$2:$GT$322,0)),0)</f>
      </c>
      <c r="JF304" t="s">
        <v>28</v>
      </c>
      <c r="JG304" t="s">
        <v>28</v>
      </c>
    </row>
    <row r="305" spans="1:267" x14ac:dyDescent="0.25">
      <c r="J305" s="1"/>
      <c r="K305" s="1"/>
      <c r="L305" s="1"/>
      <c r="M305" s="1"/>
      <c r="N305" s="1">
        <f>IFERROR(IF(FIND(" - ",$J305)&gt;0,MID($J305,FIND(" - ",$J305)+3,LEN($J305)),""),"")</f>
      </c>
      <c r="P305" s="1"/>
      <c r="S305" t="s">
        <v>28</v>
      </c>
      <c r="U305">
        <f>IF(OR($S305="",$T305=""),"",IFERROR($S305/$T305,0))</f>
      </c>
      <c r="V305">
        <f>IF($S305="","",
IF($K305="","",
IF(ISNUMBER(SEARCH("exempt",LOWER($K305))),0,
$S305*(VALUE(SUBSTITUTE($K305,"%",""))/100))))</f>
      </c>
      <c r="AB305">
        <f>IF($S305="","",
SUM($S305,$V305,$Z305,$W305,$Y305)-
IF($AA305="",0,VALUE($AA305)))</f>
      </c>
      <c r="AJ305" t="s">
        <v>961</v>
      </c>
      <c r="AR305">
        <f>IFERROR(LEFT($J305,FIND(" - ",$J305)-1),$J305)</f>
      </c>
      <c r="AU305">
        <f>IF($CJ305&gt;=1,INDEX($AS:$AS,$CI305+1),"")</f>
      </c>
      <c r="AV305">
        <f>IF($CJ305&gt;=2,INDEX($AS:$AS,$CI305+2),"")</f>
      </c>
      <c r="AW305">
        <f>IF($CJ305&gt;=3,INDEX($AS:$AS,$CI305+3),"")</f>
      </c>
      <c r="AX305">
        <f>IF($CJ305&gt;=4,INDEX($AS:$AS,$CI305+4),"")</f>
      </c>
      <c r="AY305">
        <f>IF($CJ305&gt;=5,INDEX($AS:$AS,$CI305+5),"")</f>
      </c>
      <c r="AZ305">
        <f>IF($CJ305&gt;=6,INDEX($AS:$AS,$CI305+6),"")</f>
      </c>
      <c r="BA305">
        <f>IF($CJ305&gt;=7,INDEX($AS:$AS,$CI305+7),"")</f>
      </c>
      <c r="BB305">
        <f>IF($CJ305&gt;=8,INDEX($AS:$AS,$CI305+8),"")</f>
      </c>
      <c r="BC305">
        <f>IF($CJ305&gt;=9,INDEX($AS:$AS,$CI305+9),"")</f>
      </c>
      <c r="BD305">
        <f>IF($CJ305&gt;=10,INDEX($AS:$AS,$CI305+10),"")</f>
      </c>
      <c r="BE305">
        <f>IF($CJ305&gt;=11,INDEX($AS:$AS,$CI305+11),"")</f>
      </c>
      <c r="BF305">
        <f>IF($CJ305&gt;=12,INDEX($AS:$AS,$CI305+12),"")</f>
      </c>
      <c r="BG305">
        <f>IF($CJ305&gt;=13,INDEX($AS:$AS,$CI305+13),"")</f>
      </c>
      <c r="BH305">
        <f>IF($CJ305&gt;=14,INDEX($AS:$AS,$CI305+14),"")</f>
      </c>
      <c r="BI305">
        <f>IF($CJ305&gt;=15,INDEX($AS:$AS,$CI305+15),"")</f>
      </c>
      <c r="BJ305">
        <f>IF($CJ305&gt;=16,INDEX($AS:$AS,$CI305+16),"")</f>
      </c>
      <c r="BK305">
        <f>IF($CJ305&gt;=17,INDEX($AS:$AS,$CI305+17),"")</f>
      </c>
      <c r="BL305">
        <f>IF($CJ305&gt;=18,INDEX($AS:$AS,$CI305+18),"")</f>
      </c>
      <c r="BM305">
        <f>IF($CJ305&gt;=19,INDEX($AS:$AS,$CI305+19),"")</f>
      </c>
      <c r="BN305">
        <f>IF($CJ305&gt;=20,INDEX($AS:$AS,$CI305+20),"")</f>
      </c>
      <c r="BO305">
        <f>IF($CJ305&gt;=21,INDEX($AS:$AS,$CI305+21),"")</f>
      </c>
      <c r="BP305">
        <f>IF($CJ305&gt;=22,INDEX($AS:$AS,$CI305+22),"")</f>
      </c>
      <c r="BQ305">
        <f>IF($CJ305&gt;=23,INDEX($AS:$AS,$CI305+23),"")</f>
      </c>
      <c r="BR305">
        <f>IF($CJ305&gt;=24,INDEX($AS:$AS,$CI305+24),"")</f>
      </c>
      <c r="BS305">
        <f>IF($CJ305&gt;=25,INDEX($AS:$AS,$CI305+25),"")</f>
      </c>
      <c r="BT305">
        <f>IF($CJ305&gt;=26,INDEX($AS:$AS,$CI305+26),"")</f>
      </c>
      <c r="BU305">
        <f>IF($CJ305&gt;=27,INDEX($AS:$AS,$CI305+27),"")</f>
      </c>
      <c r="BV305">
        <f>IF($CJ305&gt;=28,INDEX($AS:$AS,$CI305+28),"")</f>
      </c>
      <c r="BW305">
        <f>IF($CJ305&gt;=29,INDEX($AS:$AS,$CI305+29),"")</f>
      </c>
      <c r="BX305">
        <f>IF($CJ305&gt;=30,INDEX($AS:$AS,$CI305+30),"")</f>
      </c>
      <c r="BY305">
        <f>IF($CJ305&gt;=31,INDEX($AS:$AS,$CI305+31),"")</f>
      </c>
      <c r="BZ305">
        <f>IF($CJ305&gt;=32,INDEX($AS:$AS,$CI305+32),"")</f>
      </c>
      <c r="CA305">
        <f>IF($CJ305&gt;=33,INDEX($AS:$AS,$CI305+33),"")</f>
      </c>
      <c r="CB305">
        <f>IF($CJ305&gt;=34,INDEX($AS:$AS,$CI305+34),"")</f>
      </c>
      <c r="CC305">
        <f>IF($CJ305&gt;=35,INDEX($AS:$AS,$CI305+35),"")</f>
      </c>
      <c r="CD305">
        <f>IF($CJ305&gt;=36,INDEX($AS:$AS,$CI305+36),"")</f>
      </c>
      <c r="CE305">
        <f>IF($CJ305&gt;=37,INDEX($AS:$AS,$CI305+37),"")</f>
      </c>
      <c r="CF305">
        <f>IF($CJ305&gt;=38,INDEX($AS:$AS,$CI305+38),"")</f>
      </c>
      <c r="CG305">
        <f>IF($CJ305&gt;=39,INDEX($AS:$AS,$CI305+39),"")</f>
      </c>
      <c r="CH305">
        <f>IF($CJ305&gt;=40,INDEX($AS:$AS,$CI305+40),"")</f>
      </c>
      <c r="CI305">
        <f>IFERROR(MATCH($AR305,$AS$2:$AS$133,0)+1,0)</f>
      </c>
      <c r="CJ305">
        <f>IFERROR(INDEX($AT$2:$AT$133,MATCH($AR305,$AS$2:$AS$133,0)),0)</f>
      </c>
      <c r="CK305">
        <f>IFERROR(LEFT($O305,FIND(" - ",$O305)-1),$O305)</f>
      </c>
      <c r="CL305" t="s">
        <v>239</v>
      </c>
      <c r="CN305">
        <f>IF($DI305&gt;=1,INDEX($CL:$CL,$DH305+1),"")</f>
      </c>
      <c r="CO305">
        <f>IF($DI305&gt;=2,INDEX($CL:$CL,$DH305+2),"")</f>
      </c>
      <c r="CP305">
        <f>IF($DI305&gt;=3,INDEX($CL:$CL,$DH305+3),"")</f>
      </c>
      <c r="CQ305">
        <f>IF($DI305&gt;=4,INDEX($CL:$CL,$DH305+4),"")</f>
      </c>
      <c r="CR305">
        <f>IF($DI305&gt;=5,INDEX($CL:$CL,$DH305+5),"")</f>
      </c>
      <c r="CS305">
        <f>IF($DI305&gt;=6,INDEX($CL:$CL,$DH305+6),"")</f>
      </c>
      <c r="CT305">
        <f>IF($DI305&gt;=7,INDEX($CL:$CL,$DH305+7),"")</f>
      </c>
      <c r="CU305">
        <f>IF($DI305&gt;=8,INDEX($CL:$CL,$DH305+8),"")</f>
      </c>
      <c r="CV305">
        <f>IF($DI305&gt;=9,INDEX($CL:$CL,$DH305+9),"")</f>
      </c>
      <c r="CW305">
        <f>IF($DI305&gt;=10,INDEX($CL:$CL,$DH305+10),"")</f>
      </c>
      <c r="CX305">
        <f>IF($DI305&gt;=11,INDEX($CL:$CL,$DH305+11),"")</f>
      </c>
      <c r="CY305">
        <f>IF($DI305&gt;=12,INDEX($CL:$CL,$DH305+12),"")</f>
      </c>
      <c r="CZ305">
        <f>IF($DI305&gt;=13,INDEX($CL:$CL,$DH305+13),"")</f>
      </c>
      <c r="DA305">
        <f>IF($DI305&gt;=14,INDEX($CL:$CL,$DH305+14),"")</f>
      </c>
      <c r="DB305">
        <f>IF($DI305&gt;=15,INDEX($CL:$CL,$DH305+15),"")</f>
      </c>
      <c r="DC305">
        <f>IF($DI305&gt;=16,INDEX($CL:$CL,$DH305+16),"")</f>
      </c>
      <c r="DD305">
        <f>IF($DI305&gt;=17,INDEX($CL:$CL,$DH305+17),"")</f>
      </c>
      <c r="DE305">
        <f>IF($DI305&gt;=18,INDEX($CL:$CL,$DH305+18),"")</f>
      </c>
      <c r="DF305">
        <f>IF($DI305&gt;=19,INDEX($CL:$CL,$DH305+19),"")</f>
      </c>
      <c r="DG305">
        <f>IF($DI305&gt;=20,INDEX($CL:$CL,$DH305+20),"")</f>
      </c>
      <c r="DH305">
        <f>IFERROR(MATCH($CK305,$CL$2:$CL$1558,0)+1,0)</f>
      </c>
      <c r="DI305">
        <f>IFERROR(INDEX($CM$2:$CM$1558,MATCH($CK305,$CL$2:$CL$1558,0)),0)</f>
      </c>
      <c r="DJ305">
        <f>IFERROR(INDEX($AQ:$AQ,MATCH($K305,$AP:$AP,0))&amp;"","")</f>
      </c>
      <c r="DN305">
        <f>IF($GQ305&gt;=1,INDEX($DK:$DK,$GP305+1),"")</f>
      </c>
      <c r="DO305">
        <f>IF($GQ305&gt;=2,INDEX($DK:$DK,$GP305+2),"")</f>
      </c>
      <c r="DP305">
        <f>IF($GQ305&gt;=3,INDEX($DK:$DK,$GP305+3),"")</f>
      </c>
      <c r="DQ305">
        <f>IF($GQ305&gt;=4,INDEX($DK:$DK,$GP305+4),"")</f>
      </c>
      <c r="DR305">
        <f>IF($GQ305&gt;=5,INDEX($DK:$DK,$GP305+5),"")</f>
      </c>
      <c r="DS305">
        <f>IF($GQ305&gt;=6,INDEX($DK:$DK,$GP305+6),"")</f>
      </c>
      <c r="DT305">
        <f>IF($GQ305&gt;=7,INDEX($DK:$DK,$GP305+7),"")</f>
      </c>
      <c r="DU305">
        <f>IF($GQ305&gt;=8,INDEX($DK:$DK,$GP305+8),"")</f>
      </c>
      <c r="DV305">
        <f>IF($GQ305&gt;=9,INDEX($DK:$DK,$GP305+9),"")</f>
      </c>
      <c r="DW305">
        <f>IF($GQ305&gt;=10,INDEX($DK:$DK,$GP305+10),"")</f>
      </c>
      <c r="DX305">
        <f>IF($GQ305&gt;=11,INDEX($DK:$DK,$GP305+11),"")</f>
      </c>
      <c r="DY305">
        <f>IF($GQ305&gt;=12,INDEX($DK:$DK,$GP305+12),"")</f>
      </c>
      <c r="DZ305">
        <f>IF($GQ305&gt;=13,INDEX($DK:$DK,$GP305+13),"")</f>
      </c>
      <c r="EA305">
        <f>IF($GQ305&gt;=14,INDEX($DK:$DK,$GP305+14),"")</f>
      </c>
      <c r="EB305">
        <f>IF($GQ305&gt;=15,INDEX($DK:$DK,$GP305+15),"")</f>
      </c>
      <c r="EC305">
        <f>IF($GQ305&gt;=16,INDEX($DK:$DK,$GP305+16),"")</f>
      </c>
      <c r="ED305">
        <f>IF($GQ305&gt;=17,INDEX($DK:$DK,$GP305+17),"")</f>
      </c>
      <c r="EE305">
        <f>IF($GQ305&gt;=18,INDEX($DK:$DK,$GP305+18),"")</f>
      </c>
      <c r="EF305">
        <f>IF($GQ305&gt;=19,INDEX($DK:$DK,$GP305+19),"")</f>
      </c>
      <c r="EG305">
        <f>IF($GQ305&gt;=20,INDEX($DK:$DK,$GP305+20),"")</f>
      </c>
      <c r="EH305">
        <f>IF($GQ305&gt;=21,INDEX($DK:$DK,$GP305+21),"")</f>
      </c>
      <c r="EI305">
        <f>IF($GQ305&gt;=22,INDEX($DK:$DK,$GP305+22),"")</f>
      </c>
      <c r="EJ305">
        <f>IF($GQ305&gt;=23,INDEX($DK:$DK,$GP305+23),"")</f>
      </c>
      <c r="EK305">
        <f>IF($GQ305&gt;=24,INDEX($DK:$DK,$GP305+24),"")</f>
      </c>
      <c r="EL305">
        <f>IF($GQ305&gt;=25,INDEX($DK:$DK,$GP305+25),"")</f>
      </c>
      <c r="EM305">
        <f>IF($GQ305&gt;=26,INDEX($DK:$DK,$GP305+26),"")</f>
      </c>
      <c r="EN305">
        <f>IF($GQ305&gt;=27,INDEX($DK:$DK,$GP305+27),"")</f>
      </c>
      <c r="EO305">
        <f>IF($GQ305&gt;=28,INDEX($DK:$DK,$GP305+28),"")</f>
      </c>
      <c r="EP305">
        <f>IF($GQ305&gt;=29,INDEX($DK:$DK,$GP305+29),"")</f>
      </c>
      <c r="EQ305">
        <f>IF($GQ305&gt;=30,INDEX($DK:$DK,$GP305+30),"")</f>
      </c>
      <c r="ER305">
        <f>IF($GQ305&gt;=31,INDEX($DK:$DK,$GP305+31),"")</f>
      </c>
      <c r="ES305">
        <f>IF($GQ305&gt;=32,INDEX($DK:$DK,$GP305+32),"")</f>
      </c>
      <c r="ET305">
        <f>IF($GQ305&gt;=33,INDEX($DK:$DK,$GP305+33),"")</f>
      </c>
      <c r="EU305">
        <f>IF($GQ305&gt;=34,INDEX($DK:$DK,$GP305+34),"")</f>
      </c>
      <c r="EV305">
        <f>IF($GQ305&gt;=35,INDEX($DK:$DK,$GP305+35),"")</f>
      </c>
      <c r="EW305">
        <f>IF($GQ305&gt;=36,INDEX($DK:$DK,$GP305+36),"")</f>
      </c>
      <c r="EX305">
        <f>IF($GQ305&gt;=37,INDEX($DK:$DK,$GP305+37),"")</f>
      </c>
      <c r="EY305">
        <f>IF($GQ305&gt;=38,INDEX($DK:$DK,$GP305+38),"")</f>
      </c>
      <c r="EZ305">
        <f>IF($GQ305&gt;=39,INDEX($DK:$DK,$GP305+39),"")</f>
      </c>
      <c r="FA305">
        <f>IF($GQ305&gt;=40,INDEX($DK:$DK,$GP305+40),"")</f>
      </c>
      <c r="FB305">
        <f>IF($GQ305&gt;=1,INDEX($DL:$DL,$GP305+1),"")</f>
      </c>
      <c r="FC305">
        <f>IF($GQ305&gt;=2,INDEX($DL:$DL,$GP305+2),"")</f>
      </c>
      <c r="FD305">
        <f>IF($GQ305&gt;=3,INDEX($DL:$DL,$GP305+3),"")</f>
      </c>
      <c r="FE305">
        <f>IF($GQ305&gt;=4,INDEX($DL:$DL,$GP305+4),"")</f>
      </c>
      <c r="FF305">
        <f>IF($GQ305&gt;=5,INDEX($DL:$DL,$GP305+5),"")</f>
      </c>
      <c r="FG305">
        <f>IF($GQ305&gt;=6,INDEX($DL:$DL,$GP305+6),"")</f>
      </c>
      <c r="FH305">
        <f>IF($GQ305&gt;=7,INDEX($DL:$DL,$GP305+7),"")</f>
      </c>
      <c r="FI305">
        <f>IF($GQ305&gt;=8,INDEX($DL:$DL,$GP305+8),"")</f>
      </c>
      <c r="FJ305">
        <f>IF($GQ305&gt;=9,INDEX($DL:$DL,$GP305+9),"")</f>
      </c>
      <c r="FK305">
        <f>IF($GQ305&gt;=10,INDEX($DL:$DL,$GP305+10),"")</f>
      </c>
      <c r="FL305">
        <f>IF($GQ305&gt;=11,INDEX($DL:$DL,$GP305+11),"")</f>
      </c>
      <c r="FM305">
        <f>IF($GQ305&gt;=12,INDEX($DL:$DL,$GP305+12),"")</f>
      </c>
      <c r="FN305">
        <f>IF($GQ305&gt;=13,INDEX($DL:$DL,$GP305+13),"")</f>
      </c>
      <c r="FO305">
        <f>IF($GQ305&gt;=14,INDEX($DL:$DL,$GP305+14),"")</f>
      </c>
      <c r="FP305">
        <f>IF($GQ305&gt;=15,INDEX($DL:$DL,$GP305+15),"")</f>
      </c>
      <c r="FQ305">
        <f>IF($GQ305&gt;=16,INDEX($DL:$DL,$GP305+16),"")</f>
      </c>
      <c r="FR305">
        <f>IF($GQ305&gt;=17,INDEX($DL:$DL,$GP305+17),"")</f>
      </c>
      <c r="FS305">
        <f>IF($GQ305&gt;=18,INDEX($DL:$DL,$GP305+18),"")</f>
      </c>
      <c r="FT305">
        <f>IF($GQ305&gt;=19,INDEX($DL:$DL,$GP305+19),"")</f>
      </c>
      <c r="FU305">
        <f>IF($GQ305&gt;=20,INDEX($DL:$DL,$GP305+20),"")</f>
      </c>
      <c r="FV305">
        <f>IF($GQ305&gt;=21,INDEX($DL:$DL,$GP305+21),"")</f>
      </c>
      <c r="FW305">
        <f>IF($GQ305&gt;=22,INDEX($DL:$DL,$GP305+22),"")</f>
      </c>
      <c r="FX305">
        <f>IF($GQ305&gt;=23,INDEX($DL:$DL,$GP305+23),"")</f>
      </c>
      <c r="FY305">
        <f>IF($GQ305&gt;=24,INDEX($DL:$DL,$GP305+24),"")</f>
      </c>
      <c r="FZ305">
        <f>IF($GQ305&gt;=25,INDEX($DL:$DL,$GP305+25),"")</f>
      </c>
      <c r="GA305">
        <f>IF($GQ305&gt;=26,INDEX($DL:$DL,$GP305+26),"")</f>
      </c>
      <c r="GB305">
        <f>IF($GQ305&gt;=27,INDEX($DL:$DL,$GP305+27),"")</f>
      </c>
      <c r="GC305">
        <f>IF($GQ305&gt;=28,INDEX($DL:$DL,$GP305+28),"")</f>
      </c>
      <c r="GD305">
        <f>IF($GQ305&gt;=29,INDEX($DL:$DL,$GP305+29),"")</f>
      </c>
      <c r="GE305">
        <f>IF($GQ305&gt;=30,INDEX($DL:$DL,$GP305+30),"")</f>
      </c>
      <c r="GF305">
        <f>IF($GQ305&gt;=31,INDEX($DL:$DL,$GP305+31),"")</f>
      </c>
      <c r="GG305">
        <f>IF($GQ305&gt;=32,INDEX($DL:$DL,$GP305+32),"")</f>
      </c>
      <c r="GH305">
        <f>IF($GQ305&gt;=33,INDEX($DL:$DL,$GP305+33),"")</f>
      </c>
      <c r="GI305">
        <f>IF($GQ305&gt;=34,INDEX($DL:$DL,$GP305+34),"")</f>
      </c>
      <c r="GJ305">
        <f>IF($GQ305&gt;=35,INDEX($DL:$DL,$GP305+35),"")</f>
      </c>
      <c r="GK305">
        <f>IF($GQ305&gt;=36,INDEX($DL:$DL,$GP305+36),"")</f>
      </c>
      <c r="GL305">
        <f>IF($GQ305&gt;=37,INDEX($DL:$DL,$GP305+37),"")</f>
      </c>
      <c r="GM305">
        <f>IF($GQ305&gt;=38,INDEX($DL:$DL,$GP305+38),"")</f>
      </c>
      <c r="GN305">
        <f>IF($GQ305&gt;=39,INDEX($DL:$DL,$GP305+39),"")</f>
      </c>
      <c r="GO305">
        <f>IF($GQ305&gt;=40,INDEX($DL:$DL,$GP305+40),"")</f>
      </c>
      <c r="GP305">
        <f>IFERROR(MATCH($DJ305,$DK$2:$DK$148,0)+1,0)</f>
      </c>
      <c r="GQ305">
        <f>IFERROR(INDEX($DM$2:$DM$148,MATCH($DJ305,$DK$2:$DK$148,0)),0)</f>
      </c>
      <c r="GR305">
        <f>IFERROR(MATCH($L305,$DN$305:$FA$305,0),0)</f>
      </c>
      <c r="GS305">
        <f>IF($GR305&gt;0,INDEX($FB$305:$GO$305,$GR305),"")</f>
      </c>
      <c r="GT305" t="s">
        <v>102</v>
      </c>
      <c r="GV305">
        <f>IF($JE305&gt;=1,INDEX($GT:$GT,$JD305+1),"")</f>
      </c>
      <c r="GW305">
        <f>IF($JE305&gt;=2,INDEX($GT:$GT,$JD305+2),"")</f>
      </c>
      <c r="GX305">
        <f>IF($JE305&gt;=3,INDEX($GT:$GT,$JD305+3),"")</f>
      </c>
      <c r="GY305">
        <f>IF($JE305&gt;=4,INDEX($GT:$GT,$JD305+4),"")</f>
      </c>
      <c r="GZ305">
        <f>IF($JE305&gt;=5,INDEX($GT:$GT,$JD305+5),"")</f>
      </c>
      <c r="HA305">
        <f>IF($JE305&gt;=6,INDEX($GT:$GT,$JD305+6),"")</f>
      </c>
      <c r="HB305">
        <f>IF($JE305&gt;=7,INDEX($GT:$GT,$JD305+7),"")</f>
      </c>
      <c r="HC305">
        <f>IF($JE305&gt;=8,INDEX($GT:$GT,$JD305+8),"")</f>
      </c>
      <c r="HD305">
        <f>IF($JE305&gt;=9,INDEX($GT:$GT,$JD305+9),"")</f>
      </c>
      <c r="HE305">
        <f>IF($JE305&gt;=10,INDEX($GT:$GT,$JD305+10),"")</f>
      </c>
      <c r="HF305">
        <f>IF($JE305&gt;=11,INDEX($GT:$GT,$JD305+11),"")</f>
      </c>
      <c r="HG305">
        <f>IF($JE305&gt;=12,INDEX($GT:$GT,$JD305+12),"")</f>
      </c>
      <c r="HH305">
        <f>IF($JE305&gt;=13,INDEX($GT:$GT,$JD305+13),"")</f>
      </c>
      <c r="HI305">
        <f>IF($JE305&gt;=14,INDEX($GT:$GT,$JD305+14),"")</f>
      </c>
      <c r="HJ305">
        <f>IF($JE305&gt;=15,INDEX($GT:$GT,$JD305+15),"")</f>
      </c>
      <c r="HK305">
        <f>IF($JE305&gt;=16,INDEX($GT:$GT,$JD305+16),"")</f>
      </c>
      <c r="HL305">
        <f>IF($JE305&gt;=17,INDEX($GT:$GT,$JD305+17),"")</f>
      </c>
      <c r="HM305">
        <f>IF($JE305&gt;=18,INDEX($GT:$GT,$JD305+18),"")</f>
      </c>
      <c r="HN305">
        <f>IF($JE305&gt;=19,INDEX($GT:$GT,$JD305+19),"")</f>
      </c>
      <c r="HO305">
        <f>IF($JE305&gt;=20,INDEX($GT:$GT,$JD305+20),"")</f>
      </c>
      <c r="HP305">
        <f>IF($JE305&gt;=21,INDEX($GT:$GT,$JD305+21),"")</f>
      </c>
      <c r="HQ305">
        <f>IF($JE305&gt;=22,INDEX($GT:$GT,$JD305+22),"")</f>
      </c>
      <c r="HR305">
        <f>IF($JE305&gt;=23,INDEX($GT:$GT,$JD305+23),"")</f>
      </c>
      <c r="HS305">
        <f>IF($JE305&gt;=24,INDEX($GT:$GT,$JD305+24),"")</f>
      </c>
      <c r="HT305">
        <f>IF($JE305&gt;=25,INDEX($GT:$GT,$JD305+25),"")</f>
      </c>
      <c r="HU305">
        <f>IF($JE305&gt;=26,INDEX($GT:$GT,$JD305+26),"")</f>
      </c>
      <c r="HV305">
        <f>IF($JE305&gt;=27,INDEX($GT:$GT,$JD305+27),"")</f>
      </c>
      <c r="HW305">
        <f>IF($JE305&gt;=28,INDEX($GT:$GT,$JD305+28),"")</f>
      </c>
      <c r="HX305">
        <f>IF($JE305&gt;=29,INDEX($GT:$GT,$JD305+29),"")</f>
      </c>
      <c r="HY305">
        <f>IF($JE305&gt;=30,INDEX($GT:$GT,$JD305+30),"")</f>
      </c>
      <c r="HZ305">
        <f>IF($JE305&gt;=31,INDEX($GT:$GT,$JD305+31),"")</f>
      </c>
      <c r="IA305">
        <f>IF($JE305&gt;=32,INDEX($GT:$GT,$JD305+32),"")</f>
      </c>
      <c r="IB305">
        <f>IF($JE305&gt;=33,INDEX($GT:$GT,$JD305+33),"")</f>
      </c>
      <c r="IC305">
        <f>IF($JE305&gt;=34,INDEX($GT:$GT,$JD305+34),"")</f>
      </c>
      <c r="ID305">
        <f>IF($JE305&gt;=35,INDEX($GT:$GT,$JD305+35),"")</f>
      </c>
      <c r="IE305">
        <f>IF($JE305&gt;=36,INDEX($GT:$GT,$JD305+36),"")</f>
      </c>
      <c r="IF305">
        <f>IF($JE305&gt;=37,INDEX($GT:$GT,$JD305+37),"")</f>
      </c>
      <c r="IG305">
        <f>IF($JE305&gt;=38,INDEX($GT:$GT,$JD305+38),"")</f>
      </c>
      <c r="IH305">
        <f>IF($JE305&gt;=39,INDEX($GT:$GT,$JD305+39),"")</f>
      </c>
      <c r="II305">
        <f>IF($JE305&gt;=40,INDEX($GT:$GT,$JD305+40),"")</f>
      </c>
      <c r="IJ305">
        <f>IF($JE305&gt;=41,INDEX($GT:$GT,$JD305+41),"")</f>
      </c>
      <c r="IK305">
        <f>IF($JE305&gt;=42,INDEX($GT:$GT,$JD305+42),"")</f>
      </c>
      <c r="IL305">
        <f>IF($JE305&gt;=43,INDEX($GT:$GT,$JD305+43),"")</f>
      </c>
      <c r="IM305">
        <f>IF($JE305&gt;=44,INDEX($GT:$GT,$JD305+44),"")</f>
      </c>
      <c r="IN305">
        <f>IF($JE305&gt;=45,INDEX($GT:$GT,$JD305+45),"")</f>
      </c>
      <c r="IO305">
        <f>IF($JE305&gt;=46,INDEX($GT:$GT,$JD305+46),"")</f>
      </c>
      <c r="IP305">
        <f>IF($JE305&gt;=47,INDEX($GT:$GT,$JD305+47),"")</f>
      </c>
      <c r="IQ305">
        <f>IF($JE305&gt;=48,INDEX($GT:$GT,$JD305+48),"")</f>
      </c>
      <c r="IR305">
        <f>IF($JE305&gt;=49,INDEX($GT:$GT,$JD305+49),"")</f>
      </c>
      <c r="IS305">
        <f>IF($JE305&gt;=50,INDEX($GT:$GT,$JD305+50),"")</f>
      </c>
      <c r="IT305">
        <f>IF($JE305&gt;=51,INDEX($GT:$GT,$JD305+51),"")</f>
      </c>
      <c r="IU305">
        <f>IF($JE305&gt;=52,INDEX($GT:$GT,$JD305+52),"")</f>
      </c>
      <c r="IV305">
        <f>IF($JE305&gt;=53,INDEX($GT:$GT,$JD305+53),"")</f>
      </c>
      <c r="IW305">
        <f>IF($JE305&gt;=54,INDEX($GT:$GT,$JD305+54),"")</f>
      </c>
      <c r="IX305">
        <f>IF($JE305&gt;=55,INDEX($GT:$GT,$JD305+55),"")</f>
      </c>
      <c r="IY305">
        <f>IF($JE305&gt;=56,INDEX($GT:$GT,$JD305+56),"")</f>
      </c>
      <c r="IZ305">
        <f>IF($JE305&gt;=57,INDEX($GT:$GT,$JD305+57),"")</f>
      </c>
      <c r="JA305">
        <f>IF($JE305&gt;=58,INDEX($GT:$GT,$JD305+58),"")</f>
      </c>
      <c r="JB305">
        <f>IF($JE305&gt;=59,INDEX($GT:$GT,$JD305+59),"")</f>
      </c>
      <c r="JC305">
        <f>IF($JE305&gt;=60,INDEX($GT:$GT,$JD305+60),"")</f>
      </c>
      <c r="JD305">
        <f>IFERROR(MATCH($GS305,$GT$2:$GT$322,0)+1,0)</f>
      </c>
      <c r="JE305">
        <f>IFERROR(INDEX($GU$2:$GU$322,MATCH($GS305,$GT$2:$GT$322,0)),0)</f>
      </c>
      <c r="JF305" t="s">
        <v>28</v>
      </c>
      <c r="JG305" t="s">
        <v>28</v>
      </c>
    </row>
    <row r="306" spans="1:267" x14ac:dyDescent="0.25">
      <c r="J306" s="1"/>
      <c r="K306" s="1"/>
      <c r="L306" s="1"/>
      <c r="M306" s="1"/>
      <c r="N306" s="1">
        <f>IFERROR(IF(FIND(" - ",$J306)&gt;0,MID($J306,FIND(" - ",$J306)+3,LEN($J306)),""),"")</f>
      </c>
      <c r="P306" s="1"/>
      <c r="S306" t="s">
        <v>28</v>
      </c>
      <c r="U306">
        <f>IF(OR($S306="",$T306=""),"",IFERROR($S306/$T306,0))</f>
      </c>
      <c r="V306">
        <f>IF($S306="","",
IF($K306="","",
IF(ISNUMBER(SEARCH("exempt",LOWER($K306))),0,
$S306*(VALUE(SUBSTITUTE($K306,"%",""))/100))))</f>
      </c>
      <c r="AB306">
        <f>IF($S306="","",
SUM($S306,$V306,$Z306,$W306,$Y306)-
IF($AA306="",0,VALUE($AA306)))</f>
      </c>
      <c r="AJ306" t="s">
        <v>962</v>
      </c>
      <c r="AR306">
        <f>IFERROR(LEFT($J306,FIND(" - ",$J306)-1),$J306)</f>
      </c>
      <c r="AU306">
        <f>IF($CJ306&gt;=1,INDEX($AS:$AS,$CI306+1),"")</f>
      </c>
      <c r="AV306">
        <f>IF($CJ306&gt;=2,INDEX($AS:$AS,$CI306+2),"")</f>
      </c>
      <c r="AW306">
        <f>IF($CJ306&gt;=3,INDEX($AS:$AS,$CI306+3),"")</f>
      </c>
      <c r="AX306">
        <f>IF($CJ306&gt;=4,INDEX($AS:$AS,$CI306+4),"")</f>
      </c>
      <c r="AY306">
        <f>IF($CJ306&gt;=5,INDEX($AS:$AS,$CI306+5),"")</f>
      </c>
      <c r="AZ306">
        <f>IF($CJ306&gt;=6,INDEX($AS:$AS,$CI306+6),"")</f>
      </c>
      <c r="BA306">
        <f>IF($CJ306&gt;=7,INDEX($AS:$AS,$CI306+7),"")</f>
      </c>
      <c r="BB306">
        <f>IF($CJ306&gt;=8,INDEX($AS:$AS,$CI306+8),"")</f>
      </c>
      <c r="BC306">
        <f>IF($CJ306&gt;=9,INDEX($AS:$AS,$CI306+9),"")</f>
      </c>
      <c r="BD306">
        <f>IF($CJ306&gt;=10,INDEX($AS:$AS,$CI306+10),"")</f>
      </c>
      <c r="BE306">
        <f>IF($CJ306&gt;=11,INDEX($AS:$AS,$CI306+11),"")</f>
      </c>
      <c r="BF306">
        <f>IF($CJ306&gt;=12,INDEX($AS:$AS,$CI306+12),"")</f>
      </c>
      <c r="BG306">
        <f>IF($CJ306&gt;=13,INDEX($AS:$AS,$CI306+13),"")</f>
      </c>
      <c r="BH306">
        <f>IF($CJ306&gt;=14,INDEX($AS:$AS,$CI306+14),"")</f>
      </c>
      <c r="BI306">
        <f>IF($CJ306&gt;=15,INDEX($AS:$AS,$CI306+15),"")</f>
      </c>
      <c r="BJ306">
        <f>IF($CJ306&gt;=16,INDEX($AS:$AS,$CI306+16),"")</f>
      </c>
      <c r="BK306">
        <f>IF($CJ306&gt;=17,INDEX($AS:$AS,$CI306+17),"")</f>
      </c>
      <c r="BL306">
        <f>IF($CJ306&gt;=18,INDEX($AS:$AS,$CI306+18),"")</f>
      </c>
      <c r="BM306">
        <f>IF($CJ306&gt;=19,INDEX($AS:$AS,$CI306+19),"")</f>
      </c>
      <c r="BN306">
        <f>IF($CJ306&gt;=20,INDEX($AS:$AS,$CI306+20),"")</f>
      </c>
      <c r="BO306">
        <f>IF($CJ306&gt;=21,INDEX($AS:$AS,$CI306+21),"")</f>
      </c>
      <c r="BP306">
        <f>IF($CJ306&gt;=22,INDEX($AS:$AS,$CI306+22),"")</f>
      </c>
      <c r="BQ306">
        <f>IF($CJ306&gt;=23,INDEX($AS:$AS,$CI306+23),"")</f>
      </c>
      <c r="BR306">
        <f>IF($CJ306&gt;=24,INDEX($AS:$AS,$CI306+24),"")</f>
      </c>
      <c r="BS306">
        <f>IF($CJ306&gt;=25,INDEX($AS:$AS,$CI306+25),"")</f>
      </c>
      <c r="BT306">
        <f>IF($CJ306&gt;=26,INDEX($AS:$AS,$CI306+26),"")</f>
      </c>
      <c r="BU306">
        <f>IF($CJ306&gt;=27,INDEX($AS:$AS,$CI306+27),"")</f>
      </c>
      <c r="BV306">
        <f>IF($CJ306&gt;=28,INDEX($AS:$AS,$CI306+28),"")</f>
      </c>
      <c r="BW306">
        <f>IF($CJ306&gt;=29,INDEX($AS:$AS,$CI306+29),"")</f>
      </c>
      <c r="BX306">
        <f>IF($CJ306&gt;=30,INDEX($AS:$AS,$CI306+30),"")</f>
      </c>
      <c r="BY306">
        <f>IF($CJ306&gt;=31,INDEX($AS:$AS,$CI306+31),"")</f>
      </c>
      <c r="BZ306">
        <f>IF($CJ306&gt;=32,INDEX($AS:$AS,$CI306+32),"")</f>
      </c>
      <c r="CA306">
        <f>IF($CJ306&gt;=33,INDEX($AS:$AS,$CI306+33),"")</f>
      </c>
      <c r="CB306">
        <f>IF($CJ306&gt;=34,INDEX($AS:$AS,$CI306+34),"")</f>
      </c>
      <c r="CC306">
        <f>IF($CJ306&gt;=35,INDEX($AS:$AS,$CI306+35),"")</f>
      </c>
      <c r="CD306">
        <f>IF($CJ306&gt;=36,INDEX($AS:$AS,$CI306+36),"")</f>
      </c>
      <c r="CE306">
        <f>IF($CJ306&gt;=37,INDEX($AS:$AS,$CI306+37),"")</f>
      </c>
      <c r="CF306">
        <f>IF($CJ306&gt;=38,INDEX($AS:$AS,$CI306+38),"")</f>
      </c>
      <c r="CG306">
        <f>IF($CJ306&gt;=39,INDEX($AS:$AS,$CI306+39),"")</f>
      </c>
      <c r="CH306">
        <f>IF($CJ306&gt;=40,INDEX($AS:$AS,$CI306+40),"")</f>
      </c>
      <c r="CI306">
        <f>IFERROR(MATCH($AR306,$AS$2:$AS$133,0)+1,0)</f>
      </c>
      <c r="CJ306">
        <f>IFERROR(INDEX($AT$2:$AT$133,MATCH($AR306,$AS$2:$AS$133,0)),0)</f>
      </c>
      <c r="CK306">
        <f>IFERROR(LEFT($O306,FIND(" - ",$O306)-1),$O306)</f>
      </c>
      <c r="CL306" t="s">
        <v>255</v>
      </c>
      <c r="CN306">
        <f>IF($DI306&gt;=1,INDEX($CL:$CL,$DH306+1),"")</f>
      </c>
      <c r="CO306">
        <f>IF($DI306&gt;=2,INDEX($CL:$CL,$DH306+2),"")</f>
      </c>
      <c r="CP306">
        <f>IF($DI306&gt;=3,INDEX($CL:$CL,$DH306+3),"")</f>
      </c>
      <c r="CQ306">
        <f>IF($DI306&gt;=4,INDEX($CL:$CL,$DH306+4),"")</f>
      </c>
      <c r="CR306">
        <f>IF($DI306&gt;=5,INDEX($CL:$CL,$DH306+5),"")</f>
      </c>
      <c r="CS306">
        <f>IF($DI306&gt;=6,INDEX($CL:$CL,$DH306+6),"")</f>
      </c>
      <c r="CT306">
        <f>IF($DI306&gt;=7,INDEX($CL:$CL,$DH306+7),"")</f>
      </c>
      <c r="CU306">
        <f>IF($DI306&gt;=8,INDEX($CL:$CL,$DH306+8),"")</f>
      </c>
      <c r="CV306">
        <f>IF($DI306&gt;=9,INDEX($CL:$CL,$DH306+9),"")</f>
      </c>
      <c r="CW306">
        <f>IF($DI306&gt;=10,INDEX($CL:$CL,$DH306+10),"")</f>
      </c>
      <c r="CX306">
        <f>IF($DI306&gt;=11,INDEX($CL:$CL,$DH306+11),"")</f>
      </c>
      <c r="CY306">
        <f>IF($DI306&gt;=12,INDEX($CL:$CL,$DH306+12),"")</f>
      </c>
      <c r="CZ306">
        <f>IF($DI306&gt;=13,INDEX($CL:$CL,$DH306+13),"")</f>
      </c>
      <c r="DA306">
        <f>IF($DI306&gt;=14,INDEX($CL:$CL,$DH306+14),"")</f>
      </c>
      <c r="DB306">
        <f>IF($DI306&gt;=15,INDEX($CL:$CL,$DH306+15),"")</f>
      </c>
      <c r="DC306">
        <f>IF($DI306&gt;=16,INDEX($CL:$CL,$DH306+16),"")</f>
      </c>
      <c r="DD306">
        <f>IF($DI306&gt;=17,INDEX($CL:$CL,$DH306+17),"")</f>
      </c>
      <c r="DE306">
        <f>IF($DI306&gt;=18,INDEX($CL:$CL,$DH306+18),"")</f>
      </c>
      <c r="DF306">
        <f>IF($DI306&gt;=19,INDEX($CL:$CL,$DH306+19),"")</f>
      </c>
      <c r="DG306">
        <f>IF($DI306&gt;=20,INDEX($CL:$CL,$DH306+20),"")</f>
      </c>
      <c r="DH306">
        <f>IFERROR(MATCH($CK306,$CL$2:$CL$1558,0)+1,0)</f>
      </c>
      <c r="DI306">
        <f>IFERROR(INDEX($CM$2:$CM$1558,MATCH($CK306,$CL$2:$CL$1558,0)),0)</f>
      </c>
      <c r="DJ306">
        <f>IFERROR(INDEX($AQ:$AQ,MATCH($K306,$AP:$AP,0))&amp;"","")</f>
      </c>
      <c r="DN306">
        <f>IF($GQ306&gt;=1,INDEX($DK:$DK,$GP306+1),"")</f>
      </c>
      <c r="DO306">
        <f>IF($GQ306&gt;=2,INDEX($DK:$DK,$GP306+2),"")</f>
      </c>
      <c r="DP306">
        <f>IF($GQ306&gt;=3,INDEX($DK:$DK,$GP306+3),"")</f>
      </c>
      <c r="DQ306">
        <f>IF($GQ306&gt;=4,INDEX($DK:$DK,$GP306+4),"")</f>
      </c>
      <c r="DR306">
        <f>IF($GQ306&gt;=5,INDEX($DK:$DK,$GP306+5),"")</f>
      </c>
      <c r="DS306">
        <f>IF($GQ306&gt;=6,INDEX($DK:$DK,$GP306+6),"")</f>
      </c>
      <c r="DT306">
        <f>IF($GQ306&gt;=7,INDEX($DK:$DK,$GP306+7),"")</f>
      </c>
      <c r="DU306">
        <f>IF($GQ306&gt;=8,INDEX($DK:$DK,$GP306+8),"")</f>
      </c>
      <c r="DV306">
        <f>IF($GQ306&gt;=9,INDEX($DK:$DK,$GP306+9),"")</f>
      </c>
      <c r="DW306">
        <f>IF($GQ306&gt;=10,INDEX($DK:$DK,$GP306+10),"")</f>
      </c>
      <c r="DX306">
        <f>IF($GQ306&gt;=11,INDEX($DK:$DK,$GP306+11),"")</f>
      </c>
      <c r="DY306">
        <f>IF($GQ306&gt;=12,INDEX($DK:$DK,$GP306+12),"")</f>
      </c>
      <c r="DZ306">
        <f>IF($GQ306&gt;=13,INDEX($DK:$DK,$GP306+13),"")</f>
      </c>
      <c r="EA306">
        <f>IF($GQ306&gt;=14,INDEX($DK:$DK,$GP306+14),"")</f>
      </c>
      <c r="EB306">
        <f>IF($GQ306&gt;=15,INDEX($DK:$DK,$GP306+15),"")</f>
      </c>
      <c r="EC306">
        <f>IF($GQ306&gt;=16,INDEX($DK:$DK,$GP306+16),"")</f>
      </c>
      <c r="ED306">
        <f>IF($GQ306&gt;=17,INDEX($DK:$DK,$GP306+17),"")</f>
      </c>
      <c r="EE306">
        <f>IF($GQ306&gt;=18,INDEX($DK:$DK,$GP306+18),"")</f>
      </c>
      <c r="EF306">
        <f>IF($GQ306&gt;=19,INDEX($DK:$DK,$GP306+19),"")</f>
      </c>
      <c r="EG306">
        <f>IF($GQ306&gt;=20,INDEX($DK:$DK,$GP306+20),"")</f>
      </c>
      <c r="EH306">
        <f>IF($GQ306&gt;=21,INDEX($DK:$DK,$GP306+21),"")</f>
      </c>
      <c r="EI306">
        <f>IF($GQ306&gt;=22,INDEX($DK:$DK,$GP306+22),"")</f>
      </c>
      <c r="EJ306">
        <f>IF($GQ306&gt;=23,INDEX($DK:$DK,$GP306+23),"")</f>
      </c>
      <c r="EK306">
        <f>IF($GQ306&gt;=24,INDEX($DK:$DK,$GP306+24),"")</f>
      </c>
      <c r="EL306">
        <f>IF($GQ306&gt;=25,INDEX($DK:$DK,$GP306+25),"")</f>
      </c>
      <c r="EM306">
        <f>IF($GQ306&gt;=26,INDEX($DK:$DK,$GP306+26),"")</f>
      </c>
      <c r="EN306">
        <f>IF($GQ306&gt;=27,INDEX($DK:$DK,$GP306+27),"")</f>
      </c>
      <c r="EO306">
        <f>IF($GQ306&gt;=28,INDEX($DK:$DK,$GP306+28),"")</f>
      </c>
      <c r="EP306">
        <f>IF($GQ306&gt;=29,INDEX($DK:$DK,$GP306+29),"")</f>
      </c>
      <c r="EQ306">
        <f>IF($GQ306&gt;=30,INDEX($DK:$DK,$GP306+30),"")</f>
      </c>
      <c r="ER306">
        <f>IF($GQ306&gt;=31,INDEX($DK:$DK,$GP306+31),"")</f>
      </c>
      <c r="ES306">
        <f>IF($GQ306&gt;=32,INDEX($DK:$DK,$GP306+32),"")</f>
      </c>
      <c r="ET306">
        <f>IF($GQ306&gt;=33,INDEX($DK:$DK,$GP306+33),"")</f>
      </c>
      <c r="EU306">
        <f>IF($GQ306&gt;=34,INDEX($DK:$DK,$GP306+34),"")</f>
      </c>
      <c r="EV306">
        <f>IF($GQ306&gt;=35,INDEX($DK:$DK,$GP306+35),"")</f>
      </c>
      <c r="EW306">
        <f>IF($GQ306&gt;=36,INDEX($DK:$DK,$GP306+36),"")</f>
      </c>
      <c r="EX306">
        <f>IF($GQ306&gt;=37,INDEX($DK:$DK,$GP306+37),"")</f>
      </c>
      <c r="EY306">
        <f>IF($GQ306&gt;=38,INDEX($DK:$DK,$GP306+38),"")</f>
      </c>
      <c r="EZ306">
        <f>IF($GQ306&gt;=39,INDEX($DK:$DK,$GP306+39),"")</f>
      </c>
      <c r="FA306">
        <f>IF($GQ306&gt;=40,INDEX($DK:$DK,$GP306+40),"")</f>
      </c>
      <c r="FB306">
        <f>IF($GQ306&gt;=1,INDEX($DL:$DL,$GP306+1),"")</f>
      </c>
      <c r="FC306">
        <f>IF($GQ306&gt;=2,INDEX($DL:$DL,$GP306+2),"")</f>
      </c>
      <c r="FD306">
        <f>IF($GQ306&gt;=3,INDEX($DL:$DL,$GP306+3),"")</f>
      </c>
      <c r="FE306">
        <f>IF($GQ306&gt;=4,INDEX($DL:$DL,$GP306+4),"")</f>
      </c>
      <c r="FF306">
        <f>IF($GQ306&gt;=5,INDEX($DL:$DL,$GP306+5),"")</f>
      </c>
      <c r="FG306">
        <f>IF($GQ306&gt;=6,INDEX($DL:$DL,$GP306+6),"")</f>
      </c>
      <c r="FH306">
        <f>IF($GQ306&gt;=7,INDEX($DL:$DL,$GP306+7),"")</f>
      </c>
      <c r="FI306">
        <f>IF($GQ306&gt;=8,INDEX($DL:$DL,$GP306+8),"")</f>
      </c>
      <c r="FJ306">
        <f>IF($GQ306&gt;=9,INDEX($DL:$DL,$GP306+9),"")</f>
      </c>
      <c r="FK306">
        <f>IF($GQ306&gt;=10,INDEX($DL:$DL,$GP306+10),"")</f>
      </c>
      <c r="FL306">
        <f>IF($GQ306&gt;=11,INDEX($DL:$DL,$GP306+11),"")</f>
      </c>
      <c r="FM306">
        <f>IF($GQ306&gt;=12,INDEX($DL:$DL,$GP306+12),"")</f>
      </c>
      <c r="FN306">
        <f>IF($GQ306&gt;=13,INDEX($DL:$DL,$GP306+13),"")</f>
      </c>
      <c r="FO306">
        <f>IF($GQ306&gt;=14,INDEX($DL:$DL,$GP306+14),"")</f>
      </c>
      <c r="FP306">
        <f>IF($GQ306&gt;=15,INDEX($DL:$DL,$GP306+15),"")</f>
      </c>
      <c r="FQ306">
        <f>IF($GQ306&gt;=16,INDEX($DL:$DL,$GP306+16),"")</f>
      </c>
      <c r="FR306">
        <f>IF($GQ306&gt;=17,INDEX($DL:$DL,$GP306+17),"")</f>
      </c>
      <c r="FS306">
        <f>IF($GQ306&gt;=18,INDEX($DL:$DL,$GP306+18),"")</f>
      </c>
      <c r="FT306">
        <f>IF($GQ306&gt;=19,INDEX($DL:$DL,$GP306+19),"")</f>
      </c>
      <c r="FU306">
        <f>IF($GQ306&gt;=20,INDEX($DL:$DL,$GP306+20),"")</f>
      </c>
      <c r="FV306">
        <f>IF($GQ306&gt;=21,INDEX($DL:$DL,$GP306+21),"")</f>
      </c>
      <c r="FW306">
        <f>IF($GQ306&gt;=22,INDEX($DL:$DL,$GP306+22),"")</f>
      </c>
      <c r="FX306">
        <f>IF($GQ306&gt;=23,INDEX($DL:$DL,$GP306+23),"")</f>
      </c>
      <c r="FY306">
        <f>IF($GQ306&gt;=24,INDEX($DL:$DL,$GP306+24),"")</f>
      </c>
      <c r="FZ306">
        <f>IF($GQ306&gt;=25,INDEX($DL:$DL,$GP306+25),"")</f>
      </c>
      <c r="GA306">
        <f>IF($GQ306&gt;=26,INDEX($DL:$DL,$GP306+26),"")</f>
      </c>
      <c r="GB306">
        <f>IF($GQ306&gt;=27,INDEX($DL:$DL,$GP306+27),"")</f>
      </c>
      <c r="GC306">
        <f>IF($GQ306&gt;=28,INDEX($DL:$DL,$GP306+28),"")</f>
      </c>
      <c r="GD306">
        <f>IF($GQ306&gt;=29,INDEX($DL:$DL,$GP306+29),"")</f>
      </c>
      <c r="GE306">
        <f>IF($GQ306&gt;=30,INDEX($DL:$DL,$GP306+30),"")</f>
      </c>
      <c r="GF306">
        <f>IF($GQ306&gt;=31,INDEX($DL:$DL,$GP306+31),"")</f>
      </c>
      <c r="GG306">
        <f>IF($GQ306&gt;=32,INDEX($DL:$DL,$GP306+32),"")</f>
      </c>
      <c r="GH306">
        <f>IF($GQ306&gt;=33,INDEX($DL:$DL,$GP306+33),"")</f>
      </c>
      <c r="GI306">
        <f>IF($GQ306&gt;=34,INDEX($DL:$DL,$GP306+34),"")</f>
      </c>
      <c r="GJ306">
        <f>IF($GQ306&gt;=35,INDEX($DL:$DL,$GP306+35),"")</f>
      </c>
      <c r="GK306">
        <f>IF($GQ306&gt;=36,INDEX($DL:$DL,$GP306+36),"")</f>
      </c>
      <c r="GL306">
        <f>IF($GQ306&gt;=37,INDEX($DL:$DL,$GP306+37),"")</f>
      </c>
      <c r="GM306">
        <f>IF($GQ306&gt;=38,INDEX($DL:$DL,$GP306+38),"")</f>
      </c>
      <c r="GN306">
        <f>IF($GQ306&gt;=39,INDEX($DL:$DL,$GP306+39),"")</f>
      </c>
      <c r="GO306">
        <f>IF($GQ306&gt;=40,INDEX($DL:$DL,$GP306+40),"")</f>
      </c>
      <c r="GP306">
        <f>IFERROR(MATCH($DJ306,$DK$2:$DK$148,0)+1,0)</f>
      </c>
      <c r="GQ306">
        <f>IFERROR(INDEX($DM$2:$DM$148,MATCH($DJ306,$DK$2:$DK$148,0)),0)</f>
      </c>
      <c r="GR306">
        <f>IFERROR(MATCH($L306,$DN$306:$FA$306,0),0)</f>
      </c>
      <c r="GS306">
        <f>IF($GR306&gt;0,INDEX($FB$306:$GO$306,$GR306),"")</f>
      </c>
      <c r="GT306" t="s">
        <v>670</v>
      </c>
      <c r="GU306">
        <v>1</v>
      </c>
      <c r="GV306">
        <f>IF($JE306&gt;=1,INDEX($GT:$GT,$JD306+1),"")</f>
      </c>
      <c r="GW306">
        <f>IF($JE306&gt;=2,INDEX($GT:$GT,$JD306+2),"")</f>
      </c>
      <c r="GX306">
        <f>IF($JE306&gt;=3,INDEX($GT:$GT,$JD306+3),"")</f>
      </c>
      <c r="GY306">
        <f>IF($JE306&gt;=4,INDEX($GT:$GT,$JD306+4),"")</f>
      </c>
      <c r="GZ306">
        <f>IF($JE306&gt;=5,INDEX($GT:$GT,$JD306+5),"")</f>
      </c>
      <c r="HA306">
        <f>IF($JE306&gt;=6,INDEX($GT:$GT,$JD306+6),"")</f>
      </c>
      <c r="HB306">
        <f>IF($JE306&gt;=7,INDEX($GT:$GT,$JD306+7),"")</f>
      </c>
      <c r="HC306">
        <f>IF($JE306&gt;=8,INDEX($GT:$GT,$JD306+8),"")</f>
      </c>
      <c r="HD306">
        <f>IF($JE306&gt;=9,INDEX($GT:$GT,$JD306+9),"")</f>
      </c>
      <c r="HE306">
        <f>IF($JE306&gt;=10,INDEX($GT:$GT,$JD306+10),"")</f>
      </c>
      <c r="HF306">
        <f>IF($JE306&gt;=11,INDEX($GT:$GT,$JD306+11),"")</f>
      </c>
      <c r="HG306">
        <f>IF($JE306&gt;=12,INDEX($GT:$GT,$JD306+12),"")</f>
      </c>
      <c r="HH306">
        <f>IF($JE306&gt;=13,INDEX($GT:$GT,$JD306+13),"")</f>
      </c>
      <c r="HI306">
        <f>IF($JE306&gt;=14,INDEX($GT:$GT,$JD306+14),"")</f>
      </c>
      <c r="HJ306">
        <f>IF($JE306&gt;=15,INDEX($GT:$GT,$JD306+15),"")</f>
      </c>
      <c r="HK306">
        <f>IF($JE306&gt;=16,INDEX($GT:$GT,$JD306+16),"")</f>
      </c>
      <c r="HL306">
        <f>IF($JE306&gt;=17,INDEX($GT:$GT,$JD306+17),"")</f>
      </c>
      <c r="HM306">
        <f>IF($JE306&gt;=18,INDEX($GT:$GT,$JD306+18),"")</f>
      </c>
      <c r="HN306">
        <f>IF($JE306&gt;=19,INDEX($GT:$GT,$JD306+19),"")</f>
      </c>
      <c r="HO306">
        <f>IF($JE306&gt;=20,INDEX($GT:$GT,$JD306+20),"")</f>
      </c>
      <c r="HP306">
        <f>IF($JE306&gt;=21,INDEX($GT:$GT,$JD306+21),"")</f>
      </c>
      <c r="HQ306">
        <f>IF($JE306&gt;=22,INDEX($GT:$GT,$JD306+22),"")</f>
      </c>
      <c r="HR306">
        <f>IF($JE306&gt;=23,INDEX($GT:$GT,$JD306+23),"")</f>
      </c>
      <c r="HS306">
        <f>IF($JE306&gt;=24,INDEX($GT:$GT,$JD306+24),"")</f>
      </c>
      <c r="HT306">
        <f>IF($JE306&gt;=25,INDEX($GT:$GT,$JD306+25),"")</f>
      </c>
      <c r="HU306">
        <f>IF($JE306&gt;=26,INDEX($GT:$GT,$JD306+26),"")</f>
      </c>
      <c r="HV306">
        <f>IF($JE306&gt;=27,INDEX($GT:$GT,$JD306+27),"")</f>
      </c>
      <c r="HW306">
        <f>IF($JE306&gt;=28,INDEX($GT:$GT,$JD306+28),"")</f>
      </c>
      <c r="HX306">
        <f>IF($JE306&gt;=29,INDEX($GT:$GT,$JD306+29),"")</f>
      </c>
      <c r="HY306">
        <f>IF($JE306&gt;=30,INDEX($GT:$GT,$JD306+30),"")</f>
      </c>
      <c r="HZ306">
        <f>IF($JE306&gt;=31,INDEX($GT:$GT,$JD306+31),"")</f>
      </c>
      <c r="IA306">
        <f>IF($JE306&gt;=32,INDEX($GT:$GT,$JD306+32),"")</f>
      </c>
      <c r="IB306">
        <f>IF($JE306&gt;=33,INDEX($GT:$GT,$JD306+33),"")</f>
      </c>
      <c r="IC306">
        <f>IF($JE306&gt;=34,INDEX($GT:$GT,$JD306+34),"")</f>
      </c>
      <c r="ID306">
        <f>IF($JE306&gt;=35,INDEX($GT:$GT,$JD306+35),"")</f>
      </c>
      <c r="IE306">
        <f>IF($JE306&gt;=36,INDEX($GT:$GT,$JD306+36),"")</f>
      </c>
      <c r="IF306">
        <f>IF($JE306&gt;=37,INDEX($GT:$GT,$JD306+37),"")</f>
      </c>
      <c r="IG306">
        <f>IF($JE306&gt;=38,INDEX($GT:$GT,$JD306+38),"")</f>
      </c>
      <c r="IH306">
        <f>IF($JE306&gt;=39,INDEX($GT:$GT,$JD306+39),"")</f>
      </c>
      <c r="II306">
        <f>IF($JE306&gt;=40,INDEX($GT:$GT,$JD306+40),"")</f>
      </c>
      <c r="IJ306">
        <f>IF($JE306&gt;=41,INDEX($GT:$GT,$JD306+41),"")</f>
      </c>
      <c r="IK306">
        <f>IF($JE306&gt;=42,INDEX($GT:$GT,$JD306+42),"")</f>
      </c>
      <c r="IL306">
        <f>IF($JE306&gt;=43,INDEX($GT:$GT,$JD306+43),"")</f>
      </c>
      <c r="IM306">
        <f>IF($JE306&gt;=44,INDEX($GT:$GT,$JD306+44),"")</f>
      </c>
      <c r="IN306">
        <f>IF($JE306&gt;=45,INDEX($GT:$GT,$JD306+45),"")</f>
      </c>
      <c r="IO306">
        <f>IF($JE306&gt;=46,INDEX($GT:$GT,$JD306+46),"")</f>
      </c>
      <c r="IP306">
        <f>IF($JE306&gt;=47,INDEX($GT:$GT,$JD306+47),"")</f>
      </c>
      <c r="IQ306">
        <f>IF($JE306&gt;=48,INDEX($GT:$GT,$JD306+48),"")</f>
      </c>
      <c r="IR306">
        <f>IF($JE306&gt;=49,INDEX($GT:$GT,$JD306+49),"")</f>
      </c>
      <c r="IS306">
        <f>IF($JE306&gt;=50,INDEX($GT:$GT,$JD306+50),"")</f>
      </c>
      <c r="IT306">
        <f>IF($JE306&gt;=51,INDEX($GT:$GT,$JD306+51),"")</f>
      </c>
      <c r="IU306">
        <f>IF($JE306&gt;=52,INDEX($GT:$GT,$JD306+52),"")</f>
      </c>
      <c r="IV306">
        <f>IF($JE306&gt;=53,INDEX($GT:$GT,$JD306+53),"")</f>
      </c>
      <c r="IW306">
        <f>IF($JE306&gt;=54,INDEX($GT:$GT,$JD306+54),"")</f>
      </c>
      <c r="IX306">
        <f>IF($JE306&gt;=55,INDEX($GT:$GT,$JD306+55),"")</f>
      </c>
      <c r="IY306">
        <f>IF($JE306&gt;=56,INDEX($GT:$GT,$JD306+56),"")</f>
      </c>
      <c r="IZ306">
        <f>IF($JE306&gt;=57,INDEX($GT:$GT,$JD306+57),"")</f>
      </c>
      <c r="JA306">
        <f>IF($JE306&gt;=58,INDEX($GT:$GT,$JD306+58),"")</f>
      </c>
      <c r="JB306">
        <f>IF($JE306&gt;=59,INDEX($GT:$GT,$JD306+59),"")</f>
      </c>
      <c r="JC306">
        <f>IF($JE306&gt;=60,INDEX($GT:$GT,$JD306+60),"")</f>
      </c>
      <c r="JD306">
        <f>IFERROR(MATCH($GS306,$GT$2:$GT$322,0)+1,0)</f>
      </c>
      <c r="JE306">
        <f>IFERROR(INDEX($GU$2:$GU$322,MATCH($GS306,$GT$2:$GT$322,0)),0)</f>
      </c>
      <c r="JF306" t="s">
        <v>28</v>
      </c>
      <c r="JG306" t="s">
        <v>28</v>
      </c>
    </row>
    <row r="307" spans="1:267" x14ac:dyDescent="0.25">
      <c r="J307" s="1"/>
      <c r="K307" s="1"/>
      <c r="L307" s="1"/>
      <c r="M307" s="1"/>
      <c r="N307" s="1">
        <f>IFERROR(IF(FIND(" - ",$J307)&gt;0,MID($J307,FIND(" - ",$J307)+3,LEN($J307)),""),"")</f>
      </c>
      <c r="P307" s="1"/>
      <c r="S307" t="s">
        <v>28</v>
      </c>
      <c r="U307">
        <f>IF(OR($S307="",$T307=""),"",IFERROR($S307/$T307,0))</f>
      </c>
      <c r="V307">
        <f>IF($S307="","",
IF($K307="","",
IF(ISNUMBER(SEARCH("exempt",LOWER($K307))),0,
$S307*(VALUE(SUBSTITUTE($K307,"%",""))/100))))</f>
      </c>
      <c r="AB307">
        <f>IF($S307="","",
SUM($S307,$V307,$Z307,$W307,$Y307)-
IF($AA307="",0,VALUE($AA307)))</f>
      </c>
      <c r="AJ307" t="s">
        <v>963</v>
      </c>
      <c r="AR307">
        <f>IFERROR(LEFT($J307,FIND(" - ",$J307)-1),$J307)</f>
      </c>
      <c r="AU307">
        <f>IF($CJ307&gt;=1,INDEX($AS:$AS,$CI307+1),"")</f>
      </c>
      <c r="AV307">
        <f>IF($CJ307&gt;=2,INDEX($AS:$AS,$CI307+2),"")</f>
      </c>
      <c r="AW307">
        <f>IF($CJ307&gt;=3,INDEX($AS:$AS,$CI307+3),"")</f>
      </c>
      <c r="AX307">
        <f>IF($CJ307&gt;=4,INDEX($AS:$AS,$CI307+4),"")</f>
      </c>
      <c r="AY307">
        <f>IF($CJ307&gt;=5,INDEX($AS:$AS,$CI307+5),"")</f>
      </c>
      <c r="AZ307">
        <f>IF($CJ307&gt;=6,INDEX($AS:$AS,$CI307+6),"")</f>
      </c>
      <c r="BA307">
        <f>IF($CJ307&gt;=7,INDEX($AS:$AS,$CI307+7),"")</f>
      </c>
      <c r="BB307">
        <f>IF($CJ307&gt;=8,INDEX($AS:$AS,$CI307+8),"")</f>
      </c>
      <c r="BC307">
        <f>IF($CJ307&gt;=9,INDEX($AS:$AS,$CI307+9),"")</f>
      </c>
      <c r="BD307">
        <f>IF($CJ307&gt;=10,INDEX($AS:$AS,$CI307+10),"")</f>
      </c>
      <c r="BE307">
        <f>IF($CJ307&gt;=11,INDEX($AS:$AS,$CI307+11),"")</f>
      </c>
      <c r="BF307">
        <f>IF($CJ307&gt;=12,INDEX($AS:$AS,$CI307+12),"")</f>
      </c>
      <c r="BG307">
        <f>IF($CJ307&gt;=13,INDEX($AS:$AS,$CI307+13),"")</f>
      </c>
      <c r="BH307">
        <f>IF($CJ307&gt;=14,INDEX($AS:$AS,$CI307+14),"")</f>
      </c>
      <c r="BI307">
        <f>IF($CJ307&gt;=15,INDEX($AS:$AS,$CI307+15),"")</f>
      </c>
      <c r="BJ307">
        <f>IF($CJ307&gt;=16,INDEX($AS:$AS,$CI307+16),"")</f>
      </c>
      <c r="BK307">
        <f>IF($CJ307&gt;=17,INDEX($AS:$AS,$CI307+17),"")</f>
      </c>
      <c r="BL307">
        <f>IF($CJ307&gt;=18,INDEX($AS:$AS,$CI307+18),"")</f>
      </c>
      <c r="BM307">
        <f>IF($CJ307&gt;=19,INDEX($AS:$AS,$CI307+19),"")</f>
      </c>
      <c r="BN307">
        <f>IF($CJ307&gt;=20,INDEX($AS:$AS,$CI307+20),"")</f>
      </c>
      <c r="BO307">
        <f>IF($CJ307&gt;=21,INDEX($AS:$AS,$CI307+21),"")</f>
      </c>
      <c r="BP307">
        <f>IF($CJ307&gt;=22,INDEX($AS:$AS,$CI307+22),"")</f>
      </c>
      <c r="BQ307">
        <f>IF($CJ307&gt;=23,INDEX($AS:$AS,$CI307+23),"")</f>
      </c>
      <c r="BR307">
        <f>IF($CJ307&gt;=24,INDEX($AS:$AS,$CI307+24),"")</f>
      </c>
      <c r="BS307">
        <f>IF($CJ307&gt;=25,INDEX($AS:$AS,$CI307+25),"")</f>
      </c>
      <c r="BT307">
        <f>IF($CJ307&gt;=26,INDEX($AS:$AS,$CI307+26),"")</f>
      </c>
      <c r="BU307">
        <f>IF($CJ307&gt;=27,INDEX($AS:$AS,$CI307+27),"")</f>
      </c>
      <c r="BV307">
        <f>IF($CJ307&gt;=28,INDEX($AS:$AS,$CI307+28),"")</f>
      </c>
      <c r="BW307">
        <f>IF($CJ307&gt;=29,INDEX($AS:$AS,$CI307+29),"")</f>
      </c>
      <c r="BX307">
        <f>IF($CJ307&gt;=30,INDEX($AS:$AS,$CI307+30),"")</f>
      </c>
      <c r="BY307">
        <f>IF($CJ307&gt;=31,INDEX($AS:$AS,$CI307+31),"")</f>
      </c>
      <c r="BZ307">
        <f>IF($CJ307&gt;=32,INDEX($AS:$AS,$CI307+32),"")</f>
      </c>
      <c r="CA307">
        <f>IF($CJ307&gt;=33,INDEX($AS:$AS,$CI307+33),"")</f>
      </c>
      <c r="CB307">
        <f>IF($CJ307&gt;=34,INDEX($AS:$AS,$CI307+34),"")</f>
      </c>
      <c r="CC307">
        <f>IF($CJ307&gt;=35,INDEX($AS:$AS,$CI307+35),"")</f>
      </c>
      <c r="CD307">
        <f>IF($CJ307&gt;=36,INDEX($AS:$AS,$CI307+36),"")</f>
      </c>
      <c r="CE307">
        <f>IF($CJ307&gt;=37,INDEX($AS:$AS,$CI307+37),"")</f>
      </c>
      <c r="CF307">
        <f>IF($CJ307&gt;=38,INDEX($AS:$AS,$CI307+38),"")</f>
      </c>
      <c r="CG307">
        <f>IF($CJ307&gt;=39,INDEX($AS:$AS,$CI307+39),"")</f>
      </c>
      <c r="CH307">
        <f>IF($CJ307&gt;=40,INDEX($AS:$AS,$CI307+40),"")</f>
      </c>
      <c r="CI307">
        <f>IFERROR(MATCH($AR307,$AS$2:$AS$133,0)+1,0)</f>
      </c>
      <c r="CJ307">
        <f>IFERROR(INDEX($AT$2:$AT$133,MATCH($AR307,$AS$2:$AS$133,0)),0)</f>
      </c>
      <c r="CK307">
        <f>IFERROR(LEFT($O307,FIND(" - ",$O307)-1),$O307)</f>
      </c>
      <c r="CL307" t="s">
        <v>69</v>
      </c>
      <c r="CN307">
        <f>IF($DI307&gt;=1,INDEX($CL:$CL,$DH307+1),"")</f>
      </c>
      <c r="CO307">
        <f>IF($DI307&gt;=2,INDEX($CL:$CL,$DH307+2),"")</f>
      </c>
      <c r="CP307">
        <f>IF($DI307&gt;=3,INDEX($CL:$CL,$DH307+3),"")</f>
      </c>
      <c r="CQ307">
        <f>IF($DI307&gt;=4,INDEX($CL:$CL,$DH307+4),"")</f>
      </c>
      <c r="CR307">
        <f>IF($DI307&gt;=5,INDEX($CL:$CL,$DH307+5),"")</f>
      </c>
      <c r="CS307">
        <f>IF($DI307&gt;=6,INDEX($CL:$CL,$DH307+6),"")</f>
      </c>
      <c r="CT307">
        <f>IF($DI307&gt;=7,INDEX($CL:$CL,$DH307+7),"")</f>
      </c>
      <c r="CU307">
        <f>IF($DI307&gt;=8,INDEX($CL:$CL,$DH307+8),"")</f>
      </c>
      <c r="CV307">
        <f>IF($DI307&gt;=9,INDEX($CL:$CL,$DH307+9),"")</f>
      </c>
      <c r="CW307">
        <f>IF($DI307&gt;=10,INDEX($CL:$CL,$DH307+10),"")</f>
      </c>
      <c r="CX307">
        <f>IF($DI307&gt;=11,INDEX($CL:$CL,$DH307+11),"")</f>
      </c>
      <c r="CY307">
        <f>IF($DI307&gt;=12,INDEX($CL:$CL,$DH307+12),"")</f>
      </c>
      <c r="CZ307">
        <f>IF($DI307&gt;=13,INDEX($CL:$CL,$DH307+13),"")</f>
      </c>
      <c r="DA307">
        <f>IF($DI307&gt;=14,INDEX($CL:$CL,$DH307+14),"")</f>
      </c>
      <c r="DB307">
        <f>IF($DI307&gt;=15,INDEX($CL:$CL,$DH307+15),"")</f>
      </c>
      <c r="DC307">
        <f>IF($DI307&gt;=16,INDEX($CL:$CL,$DH307+16),"")</f>
      </c>
      <c r="DD307">
        <f>IF($DI307&gt;=17,INDEX($CL:$CL,$DH307+17),"")</f>
      </c>
      <c r="DE307">
        <f>IF($DI307&gt;=18,INDEX($CL:$CL,$DH307+18),"")</f>
      </c>
      <c r="DF307">
        <f>IF($DI307&gt;=19,INDEX($CL:$CL,$DH307+19),"")</f>
      </c>
      <c r="DG307">
        <f>IF($DI307&gt;=20,INDEX($CL:$CL,$DH307+20),"")</f>
      </c>
      <c r="DH307">
        <f>IFERROR(MATCH($CK307,$CL$2:$CL$1558,0)+1,0)</f>
      </c>
      <c r="DI307">
        <f>IFERROR(INDEX($CM$2:$CM$1558,MATCH($CK307,$CL$2:$CL$1558,0)),0)</f>
      </c>
      <c r="DJ307">
        <f>IFERROR(INDEX($AQ:$AQ,MATCH($K307,$AP:$AP,0))&amp;"","")</f>
      </c>
      <c r="DN307">
        <f>IF($GQ307&gt;=1,INDEX($DK:$DK,$GP307+1),"")</f>
      </c>
      <c r="DO307">
        <f>IF($GQ307&gt;=2,INDEX($DK:$DK,$GP307+2),"")</f>
      </c>
      <c r="DP307">
        <f>IF($GQ307&gt;=3,INDEX($DK:$DK,$GP307+3),"")</f>
      </c>
      <c r="DQ307">
        <f>IF($GQ307&gt;=4,INDEX($DK:$DK,$GP307+4),"")</f>
      </c>
      <c r="DR307">
        <f>IF($GQ307&gt;=5,INDEX($DK:$DK,$GP307+5),"")</f>
      </c>
      <c r="DS307">
        <f>IF($GQ307&gt;=6,INDEX($DK:$DK,$GP307+6),"")</f>
      </c>
      <c r="DT307">
        <f>IF($GQ307&gt;=7,INDEX($DK:$DK,$GP307+7),"")</f>
      </c>
      <c r="DU307">
        <f>IF($GQ307&gt;=8,INDEX($DK:$DK,$GP307+8),"")</f>
      </c>
      <c r="DV307">
        <f>IF($GQ307&gt;=9,INDEX($DK:$DK,$GP307+9),"")</f>
      </c>
      <c r="DW307">
        <f>IF($GQ307&gt;=10,INDEX($DK:$DK,$GP307+10),"")</f>
      </c>
      <c r="DX307">
        <f>IF($GQ307&gt;=11,INDEX($DK:$DK,$GP307+11),"")</f>
      </c>
      <c r="DY307">
        <f>IF($GQ307&gt;=12,INDEX($DK:$DK,$GP307+12),"")</f>
      </c>
      <c r="DZ307">
        <f>IF($GQ307&gt;=13,INDEX($DK:$DK,$GP307+13),"")</f>
      </c>
      <c r="EA307">
        <f>IF($GQ307&gt;=14,INDEX($DK:$DK,$GP307+14),"")</f>
      </c>
      <c r="EB307">
        <f>IF($GQ307&gt;=15,INDEX($DK:$DK,$GP307+15),"")</f>
      </c>
      <c r="EC307">
        <f>IF($GQ307&gt;=16,INDEX($DK:$DK,$GP307+16),"")</f>
      </c>
      <c r="ED307">
        <f>IF($GQ307&gt;=17,INDEX($DK:$DK,$GP307+17),"")</f>
      </c>
      <c r="EE307">
        <f>IF($GQ307&gt;=18,INDEX($DK:$DK,$GP307+18),"")</f>
      </c>
      <c r="EF307">
        <f>IF($GQ307&gt;=19,INDEX($DK:$DK,$GP307+19),"")</f>
      </c>
      <c r="EG307">
        <f>IF($GQ307&gt;=20,INDEX($DK:$DK,$GP307+20),"")</f>
      </c>
      <c r="EH307">
        <f>IF($GQ307&gt;=21,INDEX($DK:$DK,$GP307+21),"")</f>
      </c>
      <c r="EI307">
        <f>IF($GQ307&gt;=22,INDEX($DK:$DK,$GP307+22),"")</f>
      </c>
      <c r="EJ307">
        <f>IF($GQ307&gt;=23,INDEX($DK:$DK,$GP307+23),"")</f>
      </c>
      <c r="EK307">
        <f>IF($GQ307&gt;=24,INDEX($DK:$DK,$GP307+24),"")</f>
      </c>
      <c r="EL307">
        <f>IF($GQ307&gt;=25,INDEX($DK:$DK,$GP307+25),"")</f>
      </c>
      <c r="EM307">
        <f>IF($GQ307&gt;=26,INDEX($DK:$DK,$GP307+26),"")</f>
      </c>
      <c r="EN307">
        <f>IF($GQ307&gt;=27,INDEX($DK:$DK,$GP307+27),"")</f>
      </c>
      <c r="EO307">
        <f>IF($GQ307&gt;=28,INDEX($DK:$DK,$GP307+28),"")</f>
      </c>
      <c r="EP307">
        <f>IF($GQ307&gt;=29,INDEX($DK:$DK,$GP307+29),"")</f>
      </c>
      <c r="EQ307">
        <f>IF($GQ307&gt;=30,INDEX($DK:$DK,$GP307+30),"")</f>
      </c>
      <c r="ER307">
        <f>IF($GQ307&gt;=31,INDEX($DK:$DK,$GP307+31),"")</f>
      </c>
      <c r="ES307">
        <f>IF($GQ307&gt;=32,INDEX($DK:$DK,$GP307+32),"")</f>
      </c>
      <c r="ET307">
        <f>IF($GQ307&gt;=33,INDEX($DK:$DK,$GP307+33),"")</f>
      </c>
      <c r="EU307">
        <f>IF($GQ307&gt;=34,INDEX($DK:$DK,$GP307+34),"")</f>
      </c>
      <c r="EV307">
        <f>IF($GQ307&gt;=35,INDEX($DK:$DK,$GP307+35),"")</f>
      </c>
      <c r="EW307">
        <f>IF($GQ307&gt;=36,INDEX($DK:$DK,$GP307+36),"")</f>
      </c>
      <c r="EX307">
        <f>IF($GQ307&gt;=37,INDEX($DK:$DK,$GP307+37),"")</f>
      </c>
      <c r="EY307">
        <f>IF($GQ307&gt;=38,INDEX($DK:$DK,$GP307+38),"")</f>
      </c>
      <c r="EZ307">
        <f>IF($GQ307&gt;=39,INDEX($DK:$DK,$GP307+39),"")</f>
      </c>
      <c r="FA307">
        <f>IF($GQ307&gt;=40,INDEX($DK:$DK,$GP307+40),"")</f>
      </c>
      <c r="FB307">
        <f>IF($GQ307&gt;=1,INDEX($DL:$DL,$GP307+1),"")</f>
      </c>
      <c r="FC307">
        <f>IF($GQ307&gt;=2,INDEX($DL:$DL,$GP307+2),"")</f>
      </c>
      <c r="FD307">
        <f>IF($GQ307&gt;=3,INDEX($DL:$DL,$GP307+3),"")</f>
      </c>
      <c r="FE307">
        <f>IF($GQ307&gt;=4,INDEX($DL:$DL,$GP307+4),"")</f>
      </c>
      <c r="FF307">
        <f>IF($GQ307&gt;=5,INDEX($DL:$DL,$GP307+5),"")</f>
      </c>
      <c r="FG307">
        <f>IF($GQ307&gt;=6,INDEX($DL:$DL,$GP307+6),"")</f>
      </c>
      <c r="FH307">
        <f>IF($GQ307&gt;=7,INDEX($DL:$DL,$GP307+7),"")</f>
      </c>
      <c r="FI307">
        <f>IF($GQ307&gt;=8,INDEX($DL:$DL,$GP307+8),"")</f>
      </c>
      <c r="FJ307">
        <f>IF($GQ307&gt;=9,INDEX($DL:$DL,$GP307+9),"")</f>
      </c>
      <c r="FK307">
        <f>IF($GQ307&gt;=10,INDEX($DL:$DL,$GP307+10),"")</f>
      </c>
      <c r="FL307">
        <f>IF($GQ307&gt;=11,INDEX($DL:$DL,$GP307+11),"")</f>
      </c>
      <c r="FM307">
        <f>IF($GQ307&gt;=12,INDEX($DL:$DL,$GP307+12),"")</f>
      </c>
      <c r="FN307">
        <f>IF($GQ307&gt;=13,INDEX($DL:$DL,$GP307+13),"")</f>
      </c>
      <c r="FO307">
        <f>IF($GQ307&gt;=14,INDEX($DL:$DL,$GP307+14),"")</f>
      </c>
      <c r="FP307">
        <f>IF($GQ307&gt;=15,INDEX($DL:$DL,$GP307+15),"")</f>
      </c>
      <c r="FQ307">
        <f>IF($GQ307&gt;=16,INDEX($DL:$DL,$GP307+16),"")</f>
      </c>
      <c r="FR307">
        <f>IF($GQ307&gt;=17,INDEX($DL:$DL,$GP307+17),"")</f>
      </c>
      <c r="FS307">
        <f>IF($GQ307&gt;=18,INDEX($DL:$DL,$GP307+18),"")</f>
      </c>
      <c r="FT307">
        <f>IF($GQ307&gt;=19,INDEX($DL:$DL,$GP307+19),"")</f>
      </c>
      <c r="FU307">
        <f>IF($GQ307&gt;=20,INDEX($DL:$DL,$GP307+20),"")</f>
      </c>
      <c r="FV307">
        <f>IF($GQ307&gt;=21,INDEX($DL:$DL,$GP307+21),"")</f>
      </c>
      <c r="FW307">
        <f>IF($GQ307&gt;=22,INDEX($DL:$DL,$GP307+22),"")</f>
      </c>
      <c r="FX307">
        <f>IF($GQ307&gt;=23,INDEX($DL:$DL,$GP307+23),"")</f>
      </c>
      <c r="FY307">
        <f>IF($GQ307&gt;=24,INDEX($DL:$DL,$GP307+24),"")</f>
      </c>
      <c r="FZ307">
        <f>IF($GQ307&gt;=25,INDEX($DL:$DL,$GP307+25),"")</f>
      </c>
      <c r="GA307">
        <f>IF($GQ307&gt;=26,INDEX($DL:$DL,$GP307+26),"")</f>
      </c>
      <c r="GB307">
        <f>IF($GQ307&gt;=27,INDEX($DL:$DL,$GP307+27),"")</f>
      </c>
      <c r="GC307">
        <f>IF($GQ307&gt;=28,INDEX($DL:$DL,$GP307+28),"")</f>
      </c>
      <c r="GD307">
        <f>IF($GQ307&gt;=29,INDEX($DL:$DL,$GP307+29),"")</f>
      </c>
      <c r="GE307">
        <f>IF($GQ307&gt;=30,INDEX($DL:$DL,$GP307+30),"")</f>
      </c>
      <c r="GF307">
        <f>IF($GQ307&gt;=31,INDEX($DL:$DL,$GP307+31),"")</f>
      </c>
      <c r="GG307">
        <f>IF($GQ307&gt;=32,INDEX($DL:$DL,$GP307+32),"")</f>
      </c>
      <c r="GH307">
        <f>IF($GQ307&gt;=33,INDEX($DL:$DL,$GP307+33),"")</f>
      </c>
      <c r="GI307">
        <f>IF($GQ307&gt;=34,INDEX($DL:$DL,$GP307+34),"")</f>
      </c>
      <c r="GJ307">
        <f>IF($GQ307&gt;=35,INDEX($DL:$DL,$GP307+35),"")</f>
      </c>
      <c r="GK307">
        <f>IF($GQ307&gt;=36,INDEX($DL:$DL,$GP307+36),"")</f>
      </c>
      <c r="GL307">
        <f>IF($GQ307&gt;=37,INDEX($DL:$DL,$GP307+37),"")</f>
      </c>
      <c r="GM307">
        <f>IF($GQ307&gt;=38,INDEX($DL:$DL,$GP307+38),"")</f>
      </c>
      <c r="GN307">
        <f>IF($GQ307&gt;=39,INDEX($DL:$DL,$GP307+39),"")</f>
      </c>
      <c r="GO307">
        <f>IF($GQ307&gt;=40,INDEX($DL:$DL,$GP307+40),"")</f>
      </c>
      <c r="GP307">
        <f>IFERROR(MATCH($DJ307,$DK$2:$DK$148,0)+1,0)</f>
      </c>
      <c r="GQ307">
        <f>IFERROR(INDEX($DM$2:$DM$148,MATCH($DJ307,$DK$2:$DK$148,0)),0)</f>
      </c>
      <c r="GR307">
        <f>IFERROR(MATCH($L307,$DN$307:$FA$307,0),0)</f>
      </c>
      <c r="GS307">
        <f>IF($GR307&gt;0,INDEX($FB$307:$GO$307,$GR307),"")</f>
      </c>
      <c r="GT307" t="s">
        <v>110</v>
      </c>
      <c r="GV307">
        <f>IF($JE307&gt;=1,INDEX($GT:$GT,$JD307+1),"")</f>
      </c>
      <c r="GW307">
        <f>IF($JE307&gt;=2,INDEX($GT:$GT,$JD307+2),"")</f>
      </c>
      <c r="GX307">
        <f>IF($JE307&gt;=3,INDEX($GT:$GT,$JD307+3),"")</f>
      </c>
      <c r="GY307">
        <f>IF($JE307&gt;=4,INDEX($GT:$GT,$JD307+4),"")</f>
      </c>
      <c r="GZ307">
        <f>IF($JE307&gt;=5,INDEX($GT:$GT,$JD307+5),"")</f>
      </c>
      <c r="HA307">
        <f>IF($JE307&gt;=6,INDEX($GT:$GT,$JD307+6),"")</f>
      </c>
      <c r="HB307">
        <f>IF($JE307&gt;=7,INDEX($GT:$GT,$JD307+7),"")</f>
      </c>
      <c r="HC307">
        <f>IF($JE307&gt;=8,INDEX($GT:$GT,$JD307+8),"")</f>
      </c>
      <c r="HD307">
        <f>IF($JE307&gt;=9,INDEX($GT:$GT,$JD307+9),"")</f>
      </c>
      <c r="HE307">
        <f>IF($JE307&gt;=10,INDEX($GT:$GT,$JD307+10),"")</f>
      </c>
      <c r="HF307">
        <f>IF($JE307&gt;=11,INDEX($GT:$GT,$JD307+11),"")</f>
      </c>
      <c r="HG307">
        <f>IF($JE307&gt;=12,INDEX($GT:$GT,$JD307+12),"")</f>
      </c>
      <c r="HH307">
        <f>IF($JE307&gt;=13,INDEX($GT:$GT,$JD307+13),"")</f>
      </c>
      <c r="HI307">
        <f>IF($JE307&gt;=14,INDEX($GT:$GT,$JD307+14),"")</f>
      </c>
      <c r="HJ307">
        <f>IF($JE307&gt;=15,INDEX($GT:$GT,$JD307+15),"")</f>
      </c>
      <c r="HK307">
        <f>IF($JE307&gt;=16,INDEX($GT:$GT,$JD307+16),"")</f>
      </c>
      <c r="HL307">
        <f>IF($JE307&gt;=17,INDEX($GT:$GT,$JD307+17),"")</f>
      </c>
      <c r="HM307">
        <f>IF($JE307&gt;=18,INDEX($GT:$GT,$JD307+18),"")</f>
      </c>
      <c r="HN307">
        <f>IF($JE307&gt;=19,INDEX($GT:$GT,$JD307+19),"")</f>
      </c>
      <c r="HO307">
        <f>IF($JE307&gt;=20,INDEX($GT:$GT,$JD307+20),"")</f>
      </c>
      <c r="HP307">
        <f>IF($JE307&gt;=21,INDEX($GT:$GT,$JD307+21),"")</f>
      </c>
      <c r="HQ307">
        <f>IF($JE307&gt;=22,INDEX($GT:$GT,$JD307+22),"")</f>
      </c>
      <c r="HR307">
        <f>IF($JE307&gt;=23,INDEX($GT:$GT,$JD307+23),"")</f>
      </c>
      <c r="HS307">
        <f>IF($JE307&gt;=24,INDEX($GT:$GT,$JD307+24),"")</f>
      </c>
      <c r="HT307">
        <f>IF($JE307&gt;=25,INDEX($GT:$GT,$JD307+25),"")</f>
      </c>
      <c r="HU307">
        <f>IF($JE307&gt;=26,INDEX($GT:$GT,$JD307+26),"")</f>
      </c>
      <c r="HV307">
        <f>IF($JE307&gt;=27,INDEX($GT:$GT,$JD307+27),"")</f>
      </c>
      <c r="HW307">
        <f>IF($JE307&gt;=28,INDEX($GT:$GT,$JD307+28),"")</f>
      </c>
      <c r="HX307">
        <f>IF($JE307&gt;=29,INDEX($GT:$GT,$JD307+29),"")</f>
      </c>
      <c r="HY307">
        <f>IF($JE307&gt;=30,INDEX($GT:$GT,$JD307+30),"")</f>
      </c>
      <c r="HZ307">
        <f>IF($JE307&gt;=31,INDEX($GT:$GT,$JD307+31),"")</f>
      </c>
      <c r="IA307">
        <f>IF($JE307&gt;=32,INDEX($GT:$GT,$JD307+32),"")</f>
      </c>
      <c r="IB307">
        <f>IF($JE307&gt;=33,INDEX($GT:$GT,$JD307+33),"")</f>
      </c>
      <c r="IC307">
        <f>IF($JE307&gt;=34,INDEX($GT:$GT,$JD307+34),"")</f>
      </c>
      <c r="ID307">
        <f>IF($JE307&gt;=35,INDEX($GT:$GT,$JD307+35),"")</f>
      </c>
      <c r="IE307">
        <f>IF($JE307&gt;=36,INDEX($GT:$GT,$JD307+36),"")</f>
      </c>
      <c r="IF307">
        <f>IF($JE307&gt;=37,INDEX($GT:$GT,$JD307+37),"")</f>
      </c>
      <c r="IG307">
        <f>IF($JE307&gt;=38,INDEX($GT:$GT,$JD307+38),"")</f>
      </c>
      <c r="IH307">
        <f>IF($JE307&gt;=39,INDEX($GT:$GT,$JD307+39),"")</f>
      </c>
      <c r="II307">
        <f>IF($JE307&gt;=40,INDEX($GT:$GT,$JD307+40),"")</f>
      </c>
      <c r="IJ307">
        <f>IF($JE307&gt;=41,INDEX($GT:$GT,$JD307+41),"")</f>
      </c>
      <c r="IK307">
        <f>IF($JE307&gt;=42,INDEX($GT:$GT,$JD307+42),"")</f>
      </c>
      <c r="IL307">
        <f>IF($JE307&gt;=43,INDEX($GT:$GT,$JD307+43),"")</f>
      </c>
      <c r="IM307">
        <f>IF($JE307&gt;=44,INDEX($GT:$GT,$JD307+44),"")</f>
      </c>
      <c r="IN307">
        <f>IF($JE307&gt;=45,INDEX($GT:$GT,$JD307+45),"")</f>
      </c>
      <c r="IO307">
        <f>IF($JE307&gt;=46,INDEX($GT:$GT,$JD307+46),"")</f>
      </c>
      <c r="IP307">
        <f>IF($JE307&gt;=47,INDEX($GT:$GT,$JD307+47),"")</f>
      </c>
      <c r="IQ307">
        <f>IF($JE307&gt;=48,INDEX($GT:$GT,$JD307+48),"")</f>
      </c>
      <c r="IR307">
        <f>IF($JE307&gt;=49,INDEX($GT:$GT,$JD307+49),"")</f>
      </c>
      <c r="IS307">
        <f>IF($JE307&gt;=50,INDEX($GT:$GT,$JD307+50),"")</f>
      </c>
      <c r="IT307">
        <f>IF($JE307&gt;=51,INDEX($GT:$GT,$JD307+51),"")</f>
      </c>
      <c r="IU307">
        <f>IF($JE307&gt;=52,INDEX($GT:$GT,$JD307+52),"")</f>
      </c>
      <c r="IV307">
        <f>IF($JE307&gt;=53,INDEX($GT:$GT,$JD307+53),"")</f>
      </c>
      <c r="IW307">
        <f>IF($JE307&gt;=54,INDEX($GT:$GT,$JD307+54),"")</f>
      </c>
      <c r="IX307">
        <f>IF($JE307&gt;=55,INDEX($GT:$GT,$JD307+55),"")</f>
      </c>
      <c r="IY307">
        <f>IF($JE307&gt;=56,INDEX($GT:$GT,$JD307+56),"")</f>
      </c>
      <c r="IZ307">
        <f>IF($JE307&gt;=57,INDEX($GT:$GT,$JD307+57),"")</f>
      </c>
      <c r="JA307">
        <f>IF($JE307&gt;=58,INDEX($GT:$GT,$JD307+58),"")</f>
      </c>
      <c r="JB307">
        <f>IF($JE307&gt;=59,INDEX($GT:$GT,$JD307+59),"")</f>
      </c>
      <c r="JC307">
        <f>IF($JE307&gt;=60,INDEX($GT:$GT,$JD307+60),"")</f>
      </c>
      <c r="JD307">
        <f>IFERROR(MATCH($GS307,$GT$2:$GT$322,0)+1,0)</f>
      </c>
      <c r="JE307">
        <f>IFERROR(INDEX($GU$2:$GU$322,MATCH($GS307,$GT$2:$GT$322,0)),0)</f>
      </c>
      <c r="JF307" t="s">
        <v>28</v>
      </c>
      <c r="JG307" t="s">
        <v>28</v>
      </c>
    </row>
    <row r="308" spans="1:267" x14ac:dyDescent="0.25">
      <c r="J308" s="1"/>
      <c r="K308" s="1"/>
      <c r="L308" s="1"/>
      <c r="M308" s="1"/>
      <c r="N308" s="1">
        <f>IFERROR(IF(FIND(" - ",$J308)&gt;0,MID($J308,FIND(" - ",$J308)+3,LEN($J308)),""),"")</f>
      </c>
      <c r="P308" s="1"/>
      <c r="S308" t="s">
        <v>28</v>
      </c>
      <c r="U308">
        <f>IF(OR($S308="",$T308=""),"",IFERROR($S308/$T308,0))</f>
      </c>
      <c r="V308">
        <f>IF($S308="","",
IF($K308="","",
IF(ISNUMBER(SEARCH("exempt",LOWER($K308))),0,
$S308*(VALUE(SUBSTITUTE($K308,"%",""))/100))))</f>
      </c>
      <c r="AB308">
        <f>IF($S308="","",
SUM($S308,$V308,$Z308,$W308,$Y308)-
IF($AA308="",0,VALUE($AA308)))</f>
      </c>
      <c r="AJ308" t="s">
        <v>964</v>
      </c>
      <c r="AR308">
        <f>IFERROR(LEFT($J308,FIND(" - ",$J308)-1),$J308)</f>
      </c>
      <c r="AU308">
        <f>IF($CJ308&gt;=1,INDEX($AS:$AS,$CI308+1),"")</f>
      </c>
      <c r="AV308">
        <f>IF($CJ308&gt;=2,INDEX($AS:$AS,$CI308+2),"")</f>
      </c>
      <c r="AW308">
        <f>IF($CJ308&gt;=3,INDEX($AS:$AS,$CI308+3),"")</f>
      </c>
      <c r="AX308">
        <f>IF($CJ308&gt;=4,INDEX($AS:$AS,$CI308+4),"")</f>
      </c>
      <c r="AY308">
        <f>IF($CJ308&gt;=5,INDEX($AS:$AS,$CI308+5),"")</f>
      </c>
      <c r="AZ308">
        <f>IF($CJ308&gt;=6,INDEX($AS:$AS,$CI308+6),"")</f>
      </c>
      <c r="BA308">
        <f>IF($CJ308&gt;=7,INDEX($AS:$AS,$CI308+7),"")</f>
      </c>
      <c r="BB308">
        <f>IF($CJ308&gt;=8,INDEX($AS:$AS,$CI308+8),"")</f>
      </c>
      <c r="BC308">
        <f>IF($CJ308&gt;=9,INDEX($AS:$AS,$CI308+9),"")</f>
      </c>
      <c r="BD308">
        <f>IF($CJ308&gt;=10,INDEX($AS:$AS,$CI308+10),"")</f>
      </c>
      <c r="BE308">
        <f>IF($CJ308&gt;=11,INDEX($AS:$AS,$CI308+11),"")</f>
      </c>
      <c r="BF308">
        <f>IF($CJ308&gt;=12,INDEX($AS:$AS,$CI308+12),"")</f>
      </c>
      <c r="BG308">
        <f>IF($CJ308&gt;=13,INDEX($AS:$AS,$CI308+13),"")</f>
      </c>
      <c r="BH308">
        <f>IF($CJ308&gt;=14,INDEX($AS:$AS,$CI308+14),"")</f>
      </c>
      <c r="BI308">
        <f>IF($CJ308&gt;=15,INDEX($AS:$AS,$CI308+15),"")</f>
      </c>
      <c r="BJ308">
        <f>IF($CJ308&gt;=16,INDEX($AS:$AS,$CI308+16),"")</f>
      </c>
      <c r="BK308">
        <f>IF($CJ308&gt;=17,INDEX($AS:$AS,$CI308+17),"")</f>
      </c>
      <c r="BL308">
        <f>IF($CJ308&gt;=18,INDEX($AS:$AS,$CI308+18),"")</f>
      </c>
      <c r="BM308">
        <f>IF($CJ308&gt;=19,INDEX($AS:$AS,$CI308+19),"")</f>
      </c>
      <c r="BN308">
        <f>IF($CJ308&gt;=20,INDEX($AS:$AS,$CI308+20),"")</f>
      </c>
      <c r="BO308">
        <f>IF($CJ308&gt;=21,INDEX($AS:$AS,$CI308+21),"")</f>
      </c>
      <c r="BP308">
        <f>IF($CJ308&gt;=22,INDEX($AS:$AS,$CI308+22),"")</f>
      </c>
      <c r="BQ308">
        <f>IF($CJ308&gt;=23,INDEX($AS:$AS,$CI308+23),"")</f>
      </c>
      <c r="BR308">
        <f>IF($CJ308&gt;=24,INDEX($AS:$AS,$CI308+24),"")</f>
      </c>
      <c r="BS308">
        <f>IF($CJ308&gt;=25,INDEX($AS:$AS,$CI308+25),"")</f>
      </c>
      <c r="BT308">
        <f>IF($CJ308&gt;=26,INDEX($AS:$AS,$CI308+26),"")</f>
      </c>
      <c r="BU308">
        <f>IF($CJ308&gt;=27,INDEX($AS:$AS,$CI308+27),"")</f>
      </c>
      <c r="BV308">
        <f>IF($CJ308&gt;=28,INDEX($AS:$AS,$CI308+28),"")</f>
      </c>
      <c r="BW308">
        <f>IF($CJ308&gt;=29,INDEX($AS:$AS,$CI308+29),"")</f>
      </c>
      <c r="BX308">
        <f>IF($CJ308&gt;=30,INDEX($AS:$AS,$CI308+30),"")</f>
      </c>
      <c r="BY308">
        <f>IF($CJ308&gt;=31,INDEX($AS:$AS,$CI308+31),"")</f>
      </c>
      <c r="BZ308">
        <f>IF($CJ308&gt;=32,INDEX($AS:$AS,$CI308+32),"")</f>
      </c>
      <c r="CA308">
        <f>IF($CJ308&gt;=33,INDEX($AS:$AS,$CI308+33),"")</f>
      </c>
      <c r="CB308">
        <f>IF($CJ308&gt;=34,INDEX($AS:$AS,$CI308+34),"")</f>
      </c>
      <c r="CC308">
        <f>IF($CJ308&gt;=35,INDEX($AS:$AS,$CI308+35),"")</f>
      </c>
      <c r="CD308">
        <f>IF($CJ308&gt;=36,INDEX($AS:$AS,$CI308+36),"")</f>
      </c>
      <c r="CE308">
        <f>IF($CJ308&gt;=37,INDEX($AS:$AS,$CI308+37),"")</f>
      </c>
      <c r="CF308">
        <f>IF($CJ308&gt;=38,INDEX($AS:$AS,$CI308+38),"")</f>
      </c>
      <c r="CG308">
        <f>IF($CJ308&gt;=39,INDEX($AS:$AS,$CI308+39),"")</f>
      </c>
      <c r="CH308">
        <f>IF($CJ308&gt;=40,INDEX($AS:$AS,$CI308+40),"")</f>
      </c>
      <c r="CI308">
        <f>IFERROR(MATCH($AR308,$AS$2:$AS$133,0)+1,0)</f>
      </c>
      <c r="CJ308">
        <f>IFERROR(INDEX($AT$2:$AT$133,MATCH($AR308,$AS$2:$AS$133,0)),0)</f>
      </c>
      <c r="CK308">
        <f>IFERROR(LEFT($O308,FIND(" - ",$O308)-1),$O308)</f>
      </c>
      <c r="CL308" t="s">
        <v>221</v>
      </c>
      <c r="CN308">
        <f>IF($DI308&gt;=1,INDEX($CL:$CL,$DH308+1),"")</f>
      </c>
      <c r="CO308">
        <f>IF($DI308&gt;=2,INDEX($CL:$CL,$DH308+2),"")</f>
      </c>
      <c r="CP308">
        <f>IF($DI308&gt;=3,INDEX($CL:$CL,$DH308+3),"")</f>
      </c>
      <c r="CQ308">
        <f>IF($DI308&gt;=4,INDEX($CL:$CL,$DH308+4),"")</f>
      </c>
      <c r="CR308">
        <f>IF($DI308&gt;=5,INDEX($CL:$CL,$DH308+5),"")</f>
      </c>
      <c r="CS308">
        <f>IF($DI308&gt;=6,INDEX($CL:$CL,$DH308+6),"")</f>
      </c>
      <c r="CT308">
        <f>IF($DI308&gt;=7,INDEX($CL:$CL,$DH308+7),"")</f>
      </c>
      <c r="CU308">
        <f>IF($DI308&gt;=8,INDEX($CL:$CL,$DH308+8),"")</f>
      </c>
      <c r="CV308">
        <f>IF($DI308&gt;=9,INDEX($CL:$CL,$DH308+9),"")</f>
      </c>
      <c r="CW308">
        <f>IF($DI308&gt;=10,INDEX($CL:$CL,$DH308+10),"")</f>
      </c>
      <c r="CX308">
        <f>IF($DI308&gt;=11,INDEX($CL:$CL,$DH308+11),"")</f>
      </c>
      <c r="CY308">
        <f>IF($DI308&gt;=12,INDEX($CL:$CL,$DH308+12),"")</f>
      </c>
      <c r="CZ308">
        <f>IF($DI308&gt;=13,INDEX($CL:$CL,$DH308+13),"")</f>
      </c>
      <c r="DA308">
        <f>IF($DI308&gt;=14,INDEX($CL:$CL,$DH308+14),"")</f>
      </c>
      <c r="DB308">
        <f>IF($DI308&gt;=15,INDEX($CL:$CL,$DH308+15),"")</f>
      </c>
      <c r="DC308">
        <f>IF($DI308&gt;=16,INDEX($CL:$CL,$DH308+16),"")</f>
      </c>
      <c r="DD308">
        <f>IF($DI308&gt;=17,INDEX($CL:$CL,$DH308+17),"")</f>
      </c>
      <c r="DE308">
        <f>IF($DI308&gt;=18,INDEX($CL:$CL,$DH308+18),"")</f>
      </c>
      <c r="DF308">
        <f>IF($DI308&gt;=19,INDEX($CL:$CL,$DH308+19),"")</f>
      </c>
      <c r="DG308">
        <f>IF($DI308&gt;=20,INDEX($CL:$CL,$DH308+20),"")</f>
      </c>
      <c r="DH308">
        <f>IFERROR(MATCH($CK308,$CL$2:$CL$1558,0)+1,0)</f>
      </c>
      <c r="DI308">
        <f>IFERROR(INDEX($CM$2:$CM$1558,MATCH($CK308,$CL$2:$CL$1558,0)),0)</f>
      </c>
      <c r="DJ308">
        <f>IFERROR(INDEX($AQ:$AQ,MATCH($K308,$AP:$AP,0))&amp;"","")</f>
      </c>
      <c r="DN308">
        <f>IF($GQ308&gt;=1,INDEX($DK:$DK,$GP308+1),"")</f>
      </c>
      <c r="DO308">
        <f>IF($GQ308&gt;=2,INDEX($DK:$DK,$GP308+2),"")</f>
      </c>
      <c r="DP308">
        <f>IF($GQ308&gt;=3,INDEX($DK:$DK,$GP308+3),"")</f>
      </c>
      <c r="DQ308">
        <f>IF($GQ308&gt;=4,INDEX($DK:$DK,$GP308+4),"")</f>
      </c>
      <c r="DR308">
        <f>IF($GQ308&gt;=5,INDEX($DK:$DK,$GP308+5),"")</f>
      </c>
      <c r="DS308">
        <f>IF($GQ308&gt;=6,INDEX($DK:$DK,$GP308+6),"")</f>
      </c>
      <c r="DT308">
        <f>IF($GQ308&gt;=7,INDEX($DK:$DK,$GP308+7),"")</f>
      </c>
      <c r="DU308">
        <f>IF($GQ308&gt;=8,INDEX($DK:$DK,$GP308+8),"")</f>
      </c>
      <c r="DV308">
        <f>IF($GQ308&gt;=9,INDEX($DK:$DK,$GP308+9),"")</f>
      </c>
      <c r="DW308">
        <f>IF($GQ308&gt;=10,INDEX($DK:$DK,$GP308+10),"")</f>
      </c>
      <c r="DX308">
        <f>IF($GQ308&gt;=11,INDEX($DK:$DK,$GP308+11),"")</f>
      </c>
      <c r="DY308">
        <f>IF($GQ308&gt;=12,INDEX($DK:$DK,$GP308+12),"")</f>
      </c>
      <c r="DZ308">
        <f>IF($GQ308&gt;=13,INDEX($DK:$DK,$GP308+13),"")</f>
      </c>
      <c r="EA308">
        <f>IF($GQ308&gt;=14,INDEX($DK:$DK,$GP308+14),"")</f>
      </c>
      <c r="EB308">
        <f>IF($GQ308&gt;=15,INDEX($DK:$DK,$GP308+15),"")</f>
      </c>
      <c r="EC308">
        <f>IF($GQ308&gt;=16,INDEX($DK:$DK,$GP308+16),"")</f>
      </c>
      <c r="ED308">
        <f>IF($GQ308&gt;=17,INDEX($DK:$DK,$GP308+17),"")</f>
      </c>
      <c r="EE308">
        <f>IF($GQ308&gt;=18,INDEX($DK:$DK,$GP308+18),"")</f>
      </c>
      <c r="EF308">
        <f>IF($GQ308&gt;=19,INDEX($DK:$DK,$GP308+19),"")</f>
      </c>
      <c r="EG308">
        <f>IF($GQ308&gt;=20,INDEX($DK:$DK,$GP308+20),"")</f>
      </c>
      <c r="EH308">
        <f>IF($GQ308&gt;=21,INDEX($DK:$DK,$GP308+21),"")</f>
      </c>
      <c r="EI308">
        <f>IF($GQ308&gt;=22,INDEX($DK:$DK,$GP308+22),"")</f>
      </c>
      <c r="EJ308">
        <f>IF($GQ308&gt;=23,INDEX($DK:$DK,$GP308+23),"")</f>
      </c>
      <c r="EK308">
        <f>IF($GQ308&gt;=24,INDEX($DK:$DK,$GP308+24),"")</f>
      </c>
      <c r="EL308">
        <f>IF($GQ308&gt;=25,INDEX($DK:$DK,$GP308+25),"")</f>
      </c>
      <c r="EM308">
        <f>IF($GQ308&gt;=26,INDEX($DK:$DK,$GP308+26),"")</f>
      </c>
      <c r="EN308">
        <f>IF($GQ308&gt;=27,INDEX($DK:$DK,$GP308+27),"")</f>
      </c>
      <c r="EO308">
        <f>IF($GQ308&gt;=28,INDEX($DK:$DK,$GP308+28),"")</f>
      </c>
      <c r="EP308">
        <f>IF($GQ308&gt;=29,INDEX($DK:$DK,$GP308+29),"")</f>
      </c>
      <c r="EQ308">
        <f>IF($GQ308&gt;=30,INDEX($DK:$DK,$GP308+30),"")</f>
      </c>
      <c r="ER308">
        <f>IF($GQ308&gt;=31,INDEX($DK:$DK,$GP308+31),"")</f>
      </c>
      <c r="ES308">
        <f>IF($GQ308&gt;=32,INDEX($DK:$DK,$GP308+32),"")</f>
      </c>
      <c r="ET308">
        <f>IF($GQ308&gt;=33,INDEX($DK:$DK,$GP308+33),"")</f>
      </c>
      <c r="EU308">
        <f>IF($GQ308&gt;=34,INDEX($DK:$DK,$GP308+34),"")</f>
      </c>
      <c r="EV308">
        <f>IF($GQ308&gt;=35,INDEX($DK:$DK,$GP308+35),"")</f>
      </c>
      <c r="EW308">
        <f>IF($GQ308&gt;=36,INDEX($DK:$DK,$GP308+36),"")</f>
      </c>
      <c r="EX308">
        <f>IF($GQ308&gt;=37,INDEX($DK:$DK,$GP308+37),"")</f>
      </c>
      <c r="EY308">
        <f>IF($GQ308&gt;=38,INDEX($DK:$DK,$GP308+38),"")</f>
      </c>
      <c r="EZ308">
        <f>IF($GQ308&gt;=39,INDEX($DK:$DK,$GP308+39),"")</f>
      </c>
      <c r="FA308">
        <f>IF($GQ308&gt;=40,INDEX($DK:$DK,$GP308+40),"")</f>
      </c>
      <c r="FB308">
        <f>IF($GQ308&gt;=1,INDEX($DL:$DL,$GP308+1),"")</f>
      </c>
      <c r="FC308">
        <f>IF($GQ308&gt;=2,INDEX($DL:$DL,$GP308+2),"")</f>
      </c>
      <c r="FD308">
        <f>IF($GQ308&gt;=3,INDEX($DL:$DL,$GP308+3),"")</f>
      </c>
      <c r="FE308">
        <f>IF($GQ308&gt;=4,INDEX($DL:$DL,$GP308+4),"")</f>
      </c>
      <c r="FF308">
        <f>IF($GQ308&gt;=5,INDEX($DL:$DL,$GP308+5),"")</f>
      </c>
      <c r="FG308">
        <f>IF($GQ308&gt;=6,INDEX($DL:$DL,$GP308+6),"")</f>
      </c>
      <c r="FH308">
        <f>IF($GQ308&gt;=7,INDEX($DL:$DL,$GP308+7),"")</f>
      </c>
      <c r="FI308">
        <f>IF($GQ308&gt;=8,INDEX($DL:$DL,$GP308+8),"")</f>
      </c>
      <c r="FJ308">
        <f>IF($GQ308&gt;=9,INDEX($DL:$DL,$GP308+9),"")</f>
      </c>
      <c r="FK308">
        <f>IF($GQ308&gt;=10,INDEX($DL:$DL,$GP308+10),"")</f>
      </c>
      <c r="FL308">
        <f>IF($GQ308&gt;=11,INDEX($DL:$DL,$GP308+11),"")</f>
      </c>
      <c r="FM308">
        <f>IF($GQ308&gt;=12,INDEX($DL:$DL,$GP308+12),"")</f>
      </c>
      <c r="FN308">
        <f>IF($GQ308&gt;=13,INDEX($DL:$DL,$GP308+13),"")</f>
      </c>
      <c r="FO308">
        <f>IF($GQ308&gt;=14,INDEX($DL:$DL,$GP308+14),"")</f>
      </c>
      <c r="FP308">
        <f>IF($GQ308&gt;=15,INDEX($DL:$DL,$GP308+15),"")</f>
      </c>
      <c r="FQ308">
        <f>IF($GQ308&gt;=16,INDEX($DL:$DL,$GP308+16),"")</f>
      </c>
      <c r="FR308">
        <f>IF($GQ308&gt;=17,INDEX($DL:$DL,$GP308+17),"")</f>
      </c>
      <c r="FS308">
        <f>IF($GQ308&gt;=18,INDEX($DL:$DL,$GP308+18),"")</f>
      </c>
      <c r="FT308">
        <f>IF($GQ308&gt;=19,INDEX($DL:$DL,$GP308+19),"")</f>
      </c>
      <c r="FU308">
        <f>IF($GQ308&gt;=20,INDEX($DL:$DL,$GP308+20),"")</f>
      </c>
      <c r="FV308">
        <f>IF($GQ308&gt;=21,INDEX($DL:$DL,$GP308+21),"")</f>
      </c>
      <c r="FW308">
        <f>IF($GQ308&gt;=22,INDEX($DL:$DL,$GP308+22),"")</f>
      </c>
      <c r="FX308">
        <f>IF($GQ308&gt;=23,INDEX($DL:$DL,$GP308+23),"")</f>
      </c>
      <c r="FY308">
        <f>IF($GQ308&gt;=24,INDEX($DL:$DL,$GP308+24),"")</f>
      </c>
      <c r="FZ308">
        <f>IF($GQ308&gt;=25,INDEX($DL:$DL,$GP308+25),"")</f>
      </c>
      <c r="GA308">
        <f>IF($GQ308&gt;=26,INDEX($DL:$DL,$GP308+26),"")</f>
      </c>
      <c r="GB308">
        <f>IF($GQ308&gt;=27,INDEX($DL:$DL,$GP308+27),"")</f>
      </c>
      <c r="GC308">
        <f>IF($GQ308&gt;=28,INDEX($DL:$DL,$GP308+28),"")</f>
      </c>
      <c r="GD308">
        <f>IF($GQ308&gt;=29,INDEX($DL:$DL,$GP308+29),"")</f>
      </c>
      <c r="GE308">
        <f>IF($GQ308&gt;=30,INDEX($DL:$DL,$GP308+30),"")</f>
      </c>
      <c r="GF308">
        <f>IF($GQ308&gt;=31,INDEX($DL:$DL,$GP308+31),"")</f>
      </c>
      <c r="GG308">
        <f>IF($GQ308&gt;=32,INDEX($DL:$DL,$GP308+32),"")</f>
      </c>
      <c r="GH308">
        <f>IF($GQ308&gt;=33,INDEX($DL:$DL,$GP308+33),"")</f>
      </c>
      <c r="GI308">
        <f>IF($GQ308&gt;=34,INDEX($DL:$DL,$GP308+34),"")</f>
      </c>
      <c r="GJ308">
        <f>IF($GQ308&gt;=35,INDEX($DL:$DL,$GP308+35),"")</f>
      </c>
      <c r="GK308">
        <f>IF($GQ308&gt;=36,INDEX($DL:$DL,$GP308+36),"")</f>
      </c>
      <c r="GL308">
        <f>IF($GQ308&gt;=37,INDEX($DL:$DL,$GP308+37),"")</f>
      </c>
      <c r="GM308">
        <f>IF($GQ308&gt;=38,INDEX($DL:$DL,$GP308+38),"")</f>
      </c>
      <c r="GN308">
        <f>IF($GQ308&gt;=39,INDEX($DL:$DL,$GP308+39),"")</f>
      </c>
      <c r="GO308">
        <f>IF($GQ308&gt;=40,INDEX($DL:$DL,$GP308+40),"")</f>
      </c>
      <c r="GP308">
        <f>IFERROR(MATCH($DJ308,$DK$2:$DK$148,0)+1,0)</f>
      </c>
      <c r="GQ308">
        <f>IFERROR(INDEX($DM$2:$DM$148,MATCH($DJ308,$DK$2:$DK$148,0)),0)</f>
      </c>
      <c r="GR308">
        <f>IFERROR(MATCH($L308,$DN$308:$FA$308,0),0)</f>
      </c>
      <c r="GS308">
        <f>IF($GR308&gt;0,INDEX($FB$308:$GO$308,$GR308),"")</f>
      </c>
      <c r="GT308" t="s">
        <v>481</v>
      </c>
      <c r="GU308">
        <v>1</v>
      </c>
      <c r="GV308">
        <f>IF($JE308&gt;=1,INDEX($GT:$GT,$JD308+1),"")</f>
      </c>
      <c r="GW308">
        <f>IF($JE308&gt;=2,INDEX($GT:$GT,$JD308+2),"")</f>
      </c>
      <c r="GX308">
        <f>IF($JE308&gt;=3,INDEX($GT:$GT,$JD308+3),"")</f>
      </c>
      <c r="GY308">
        <f>IF($JE308&gt;=4,INDEX($GT:$GT,$JD308+4),"")</f>
      </c>
      <c r="GZ308">
        <f>IF($JE308&gt;=5,INDEX($GT:$GT,$JD308+5),"")</f>
      </c>
      <c r="HA308">
        <f>IF($JE308&gt;=6,INDEX($GT:$GT,$JD308+6),"")</f>
      </c>
      <c r="HB308">
        <f>IF($JE308&gt;=7,INDEX($GT:$GT,$JD308+7),"")</f>
      </c>
      <c r="HC308">
        <f>IF($JE308&gt;=8,INDEX($GT:$GT,$JD308+8),"")</f>
      </c>
      <c r="HD308">
        <f>IF($JE308&gt;=9,INDEX($GT:$GT,$JD308+9),"")</f>
      </c>
      <c r="HE308">
        <f>IF($JE308&gt;=10,INDEX($GT:$GT,$JD308+10),"")</f>
      </c>
      <c r="HF308">
        <f>IF($JE308&gt;=11,INDEX($GT:$GT,$JD308+11),"")</f>
      </c>
      <c r="HG308">
        <f>IF($JE308&gt;=12,INDEX($GT:$GT,$JD308+12),"")</f>
      </c>
      <c r="HH308">
        <f>IF($JE308&gt;=13,INDEX($GT:$GT,$JD308+13),"")</f>
      </c>
      <c r="HI308">
        <f>IF($JE308&gt;=14,INDEX($GT:$GT,$JD308+14),"")</f>
      </c>
      <c r="HJ308">
        <f>IF($JE308&gt;=15,INDEX($GT:$GT,$JD308+15),"")</f>
      </c>
      <c r="HK308">
        <f>IF($JE308&gt;=16,INDEX($GT:$GT,$JD308+16),"")</f>
      </c>
      <c r="HL308">
        <f>IF($JE308&gt;=17,INDEX($GT:$GT,$JD308+17),"")</f>
      </c>
      <c r="HM308">
        <f>IF($JE308&gt;=18,INDEX($GT:$GT,$JD308+18),"")</f>
      </c>
      <c r="HN308">
        <f>IF($JE308&gt;=19,INDEX($GT:$GT,$JD308+19),"")</f>
      </c>
      <c r="HO308">
        <f>IF($JE308&gt;=20,INDEX($GT:$GT,$JD308+20),"")</f>
      </c>
      <c r="HP308">
        <f>IF($JE308&gt;=21,INDEX($GT:$GT,$JD308+21),"")</f>
      </c>
      <c r="HQ308">
        <f>IF($JE308&gt;=22,INDEX($GT:$GT,$JD308+22),"")</f>
      </c>
      <c r="HR308">
        <f>IF($JE308&gt;=23,INDEX($GT:$GT,$JD308+23),"")</f>
      </c>
      <c r="HS308">
        <f>IF($JE308&gt;=24,INDEX($GT:$GT,$JD308+24),"")</f>
      </c>
      <c r="HT308">
        <f>IF($JE308&gt;=25,INDEX($GT:$GT,$JD308+25),"")</f>
      </c>
      <c r="HU308">
        <f>IF($JE308&gt;=26,INDEX($GT:$GT,$JD308+26),"")</f>
      </c>
      <c r="HV308">
        <f>IF($JE308&gt;=27,INDEX($GT:$GT,$JD308+27),"")</f>
      </c>
      <c r="HW308">
        <f>IF($JE308&gt;=28,INDEX($GT:$GT,$JD308+28),"")</f>
      </c>
      <c r="HX308">
        <f>IF($JE308&gt;=29,INDEX($GT:$GT,$JD308+29),"")</f>
      </c>
      <c r="HY308">
        <f>IF($JE308&gt;=30,INDEX($GT:$GT,$JD308+30),"")</f>
      </c>
      <c r="HZ308">
        <f>IF($JE308&gt;=31,INDEX($GT:$GT,$JD308+31),"")</f>
      </c>
      <c r="IA308">
        <f>IF($JE308&gt;=32,INDEX($GT:$GT,$JD308+32),"")</f>
      </c>
      <c r="IB308">
        <f>IF($JE308&gt;=33,INDEX($GT:$GT,$JD308+33),"")</f>
      </c>
      <c r="IC308">
        <f>IF($JE308&gt;=34,INDEX($GT:$GT,$JD308+34),"")</f>
      </c>
      <c r="ID308">
        <f>IF($JE308&gt;=35,INDEX($GT:$GT,$JD308+35),"")</f>
      </c>
      <c r="IE308">
        <f>IF($JE308&gt;=36,INDEX($GT:$GT,$JD308+36),"")</f>
      </c>
      <c r="IF308">
        <f>IF($JE308&gt;=37,INDEX($GT:$GT,$JD308+37),"")</f>
      </c>
      <c r="IG308">
        <f>IF($JE308&gt;=38,INDEX($GT:$GT,$JD308+38),"")</f>
      </c>
      <c r="IH308">
        <f>IF($JE308&gt;=39,INDEX($GT:$GT,$JD308+39),"")</f>
      </c>
      <c r="II308">
        <f>IF($JE308&gt;=40,INDEX($GT:$GT,$JD308+40),"")</f>
      </c>
      <c r="IJ308">
        <f>IF($JE308&gt;=41,INDEX($GT:$GT,$JD308+41),"")</f>
      </c>
      <c r="IK308">
        <f>IF($JE308&gt;=42,INDEX($GT:$GT,$JD308+42),"")</f>
      </c>
      <c r="IL308">
        <f>IF($JE308&gt;=43,INDEX($GT:$GT,$JD308+43),"")</f>
      </c>
      <c r="IM308">
        <f>IF($JE308&gt;=44,INDEX($GT:$GT,$JD308+44),"")</f>
      </c>
      <c r="IN308">
        <f>IF($JE308&gt;=45,INDEX($GT:$GT,$JD308+45),"")</f>
      </c>
      <c r="IO308">
        <f>IF($JE308&gt;=46,INDEX($GT:$GT,$JD308+46),"")</f>
      </c>
      <c r="IP308">
        <f>IF($JE308&gt;=47,INDEX($GT:$GT,$JD308+47),"")</f>
      </c>
      <c r="IQ308">
        <f>IF($JE308&gt;=48,INDEX($GT:$GT,$JD308+48),"")</f>
      </c>
      <c r="IR308">
        <f>IF($JE308&gt;=49,INDEX($GT:$GT,$JD308+49),"")</f>
      </c>
      <c r="IS308">
        <f>IF($JE308&gt;=50,INDEX($GT:$GT,$JD308+50),"")</f>
      </c>
      <c r="IT308">
        <f>IF($JE308&gt;=51,INDEX($GT:$GT,$JD308+51),"")</f>
      </c>
      <c r="IU308">
        <f>IF($JE308&gt;=52,INDEX($GT:$GT,$JD308+52),"")</f>
      </c>
      <c r="IV308">
        <f>IF($JE308&gt;=53,INDEX($GT:$GT,$JD308+53),"")</f>
      </c>
      <c r="IW308">
        <f>IF($JE308&gt;=54,INDEX($GT:$GT,$JD308+54),"")</f>
      </c>
      <c r="IX308">
        <f>IF($JE308&gt;=55,INDEX($GT:$GT,$JD308+55),"")</f>
      </c>
      <c r="IY308">
        <f>IF($JE308&gt;=56,INDEX($GT:$GT,$JD308+56),"")</f>
      </c>
      <c r="IZ308">
        <f>IF($JE308&gt;=57,INDEX($GT:$GT,$JD308+57),"")</f>
      </c>
      <c r="JA308">
        <f>IF($JE308&gt;=58,INDEX($GT:$GT,$JD308+58),"")</f>
      </c>
      <c r="JB308">
        <f>IF($JE308&gt;=59,INDEX($GT:$GT,$JD308+59),"")</f>
      </c>
      <c r="JC308">
        <f>IF($JE308&gt;=60,INDEX($GT:$GT,$JD308+60),"")</f>
      </c>
      <c r="JD308">
        <f>IFERROR(MATCH($GS308,$GT$2:$GT$322,0)+1,0)</f>
      </c>
      <c r="JE308">
        <f>IFERROR(INDEX($GU$2:$GU$322,MATCH($GS308,$GT$2:$GT$322,0)),0)</f>
      </c>
      <c r="JF308" t="s">
        <v>28</v>
      </c>
      <c r="JG308" t="s">
        <v>28</v>
      </c>
    </row>
    <row r="309" spans="1:267" x14ac:dyDescent="0.25">
      <c r="J309" s="1"/>
      <c r="K309" s="1"/>
      <c r="L309" s="1"/>
      <c r="M309" s="1"/>
      <c r="N309" s="1">
        <f>IFERROR(IF(FIND(" - ",$J309)&gt;0,MID($J309,FIND(" - ",$J309)+3,LEN($J309)),""),"")</f>
      </c>
      <c r="P309" s="1"/>
      <c r="S309" t="s">
        <v>28</v>
      </c>
      <c r="U309">
        <f>IF(OR($S309="",$T309=""),"",IFERROR($S309/$T309,0))</f>
      </c>
      <c r="V309">
        <f>IF($S309="","",
IF($K309="","",
IF(ISNUMBER(SEARCH("exempt",LOWER($K309))),0,
$S309*(VALUE(SUBSTITUTE($K309,"%",""))/100))))</f>
      </c>
      <c r="AB309">
        <f>IF($S309="","",
SUM($S309,$V309,$Z309,$W309,$Y309)-
IF($AA309="",0,VALUE($AA309)))</f>
      </c>
      <c r="AJ309" t="s">
        <v>965</v>
      </c>
      <c r="AR309">
        <f>IFERROR(LEFT($J309,FIND(" - ",$J309)-1),$J309)</f>
      </c>
      <c r="AU309">
        <f>IF($CJ309&gt;=1,INDEX($AS:$AS,$CI309+1),"")</f>
      </c>
      <c r="AV309">
        <f>IF($CJ309&gt;=2,INDEX($AS:$AS,$CI309+2),"")</f>
      </c>
      <c r="AW309">
        <f>IF($CJ309&gt;=3,INDEX($AS:$AS,$CI309+3),"")</f>
      </c>
      <c r="AX309">
        <f>IF($CJ309&gt;=4,INDEX($AS:$AS,$CI309+4),"")</f>
      </c>
      <c r="AY309">
        <f>IF($CJ309&gt;=5,INDEX($AS:$AS,$CI309+5),"")</f>
      </c>
      <c r="AZ309">
        <f>IF($CJ309&gt;=6,INDEX($AS:$AS,$CI309+6),"")</f>
      </c>
      <c r="BA309">
        <f>IF($CJ309&gt;=7,INDEX($AS:$AS,$CI309+7),"")</f>
      </c>
      <c r="BB309">
        <f>IF($CJ309&gt;=8,INDEX($AS:$AS,$CI309+8),"")</f>
      </c>
      <c r="BC309">
        <f>IF($CJ309&gt;=9,INDEX($AS:$AS,$CI309+9),"")</f>
      </c>
      <c r="BD309">
        <f>IF($CJ309&gt;=10,INDEX($AS:$AS,$CI309+10),"")</f>
      </c>
      <c r="BE309">
        <f>IF($CJ309&gt;=11,INDEX($AS:$AS,$CI309+11),"")</f>
      </c>
      <c r="BF309">
        <f>IF($CJ309&gt;=12,INDEX($AS:$AS,$CI309+12),"")</f>
      </c>
      <c r="BG309">
        <f>IF($CJ309&gt;=13,INDEX($AS:$AS,$CI309+13),"")</f>
      </c>
      <c r="BH309">
        <f>IF($CJ309&gt;=14,INDEX($AS:$AS,$CI309+14),"")</f>
      </c>
      <c r="BI309">
        <f>IF($CJ309&gt;=15,INDEX($AS:$AS,$CI309+15),"")</f>
      </c>
      <c r="BJ309">
        <f>IF($CJ309&gt;=16,INDEX($AS:$AS,$CI309+16),"")</f>
      </c>
      <c r="BK309">
        <f>IF($CJ309&gt;=17,INDEX($AS:$AS,$CI309+17),"")</f>
      </c>
      <c r="BL309">
        <f>IF($CJ309&gt;=18,INDEX($AS:$AS,$CI309+18),"")</f>
      </c>
      <c r="BM309">
        <f>IF($CJ309&gt;=19,INDEX($AS:$AS,$CI309+19),"")</f>
      </c>
      <c r="BN309">
        <f>IF($CJ309&gt;=20,INDEX($AS:$AS,$CI309+20),"")</f>
      </c>
      <c r="BO309">
        <f>IF($CJ309&gt;=21,INDEX($AS:$AS,$CI309+21),"")</f>
      </c>
      <c r="BP309">
        <f>IF($CJ309&gt;=22,INDEX($AS:$AS,$CI309+22),"")</f>
      </c>
      <c r="BQ309">
        <f>IF($CJ309&gt;=23,INDEX($AS:$AS,$CI309+23),"")</f>
      </c>
      <c r="BR309">
        <f>IF($CJ309&gt;=24,INDEX($AS:$AS,$CI309+24),"")</f>
      </c>
      <c r="BS309">
        <f>IF($CJ309&gt;=25,INDEX($AS:$AS,$CI309+25),"")</f>
      </c>
      <c r="BT309">
        <f>IF($CJ309&gt;=26,INDEX($AS:$AS,$CI309+26),"")</f>
      </c>
      <c r="BU309">
        <f>IF($CJ309&gt;=27,INDEX($AS:$AS,$CI309+27),"")</f>
      </c>
      <c r="BV309">
        <f>IF($CJ309&gt;=28,INDEX($AS:$AS,$CI309+28),"")</f>
      </c>
      <c r="BW309">
        <f>IF($CJ309&gt;=29,INDEX($AS:$AS,$CI309+29),"")</f>
      </c>
      <c r="BX309">
        <f>IF($CJ309&gt;=30,INDEX($AS:$AS,$CI309+30),"")</f>
      </c>
      <c r="BY309">
        <f>IF($CJ309&gt;=31,INDEX($AS:$AS,$CI309+31),"")</f>
      </c>
      <c r="BZ309">
        <f>IF($CJ309&gt;=32,INDEX($AS:$AS,$CI309+32),"")</f>
      </c>
      <c r="CA309">
        <f>IF($CJ309&gt;=33,INDEX($AS:$AS,$CI309+33),"")</f>
      </c>
      <c r="CB309">
        <f>IF($CJ309&gt;=34,INDEX($AS:$AS,$CI309+34),"")</f>
      </c>
      <c r="CC309">
        <f>IF($CJ309&gt;=35,INDEX($AS:$AS,$CI309+35),"")</f>
      </c>
      <c r="CD309">
        <f>IF($CJ309&gt;=36,INDEX($AS:$AS,$CI309+36),"")</f>
      </c>
      <c r="CE309">
        <f>IF($CJ309&gt;=37,INDEX($AS:$AS,$CI309+37),"")</f>
      </c>
      <c r="CF309">
        <f>IF($CJ309&gt;=38,INDEX($AS:$AS,$CI309+38),"")</f>
      </c>
      <c r="CG309">
        <f>IF($CJ309&gt;=39,INDEX($AS:$AS,$CI309+39),"")</f>
      </c>
      <c r="CH309">
        <f>IF($CJ309&gt;=40,INDEX($AS:$AS,$CI309+40),"")</f>
      </c>
      <c r="CI309">
        <f>IFERROR(MATCH($AR309,$AS$2:$AS$133,0)+1,0)</f>
      </c>
      <c r="CJ309">
        <f>IFERROR(INDEX($AT$2:$AT$133,MATCH($AR309,$AS$2:$AS$133,0)),0)</f>
      </c>
      <c r="CK309">
        <f>IFERROR(LEFT($O309,FIND(" - ",$O309)-1),$O309)</f>
      </c>
      <c r="CL309" t="s">
        <v>34</v>
      </c>
      <c r="CN309">
        <f>IF($DI309&gt;=1,INDEX($CL:$CL,$DH309+1),"")</f>
      </c>
      <c r="CO309">
        <f>IF($DI309&gt;=2,INDEX($CL:$CL,$DH309+2),"")</f>
      </c>
      <c r="CP309">
        <f>IF($DI309&gt;=3,INDEX($CL:$CL,$DH309+3),"")</f>
      </c>
      <c r="CQ309">
        <f>IF($DI309&gt;=4,INDEX($CL:$CL,$DH309+4),"")</f>
      </c>
      <c r="CR309">
        <f>IF($DI309&gt;=5,INDEX($CL:$CL,$DH309+5),"")</f>
      </c>
      <c r="CS309">
        <f>IF($DI309&gt;=6,INDEX($CL:$CL,$DH309+6),"")</f>
      </c>
      <c r="CT309">
        <f>IF($DI309&gt;=7,INDEX($CL:$CL,$DH309+7),"")</f>
      </c>
      <c r="CU309">
        <f>IF($DI309&gt;=8,INDEX($CL:$CL,$DH309+8),"")</f>
      </c>
      <c r="CV309">
        <f>IF($DI309&gt;=9,INDEX($CL:$CL,$DH309+9),"")</f>
      </c>
      <c r="CW309">
        <f>IF($DI309&gt;=10,INDEX($CL:$CL,$DH309+10),"")</f>
      </c>
      <c r="CX309">
        <f>IF($DI309&gt;=11,INDEX($CL:$CL,$DH309+11),"")</f>
      </c>
      <c r="CY309">
        <f>IF($DI309&gt;=12,INDEX($CL:$CL,$DH309+12),"")</f>
      </c>
      <c r="CZ309">
        <f>IF($DI309&gt;=13,INDEX($CL:$CL,$DH309+13),"")</f>
      </c>
      <c r="DA309">
        <f>IF($DI309&gt;=14,INDEX($CL:$CL,$DH309+14),"")</f>
      </c>
      <c r="DB309">
        <f>IF($DI309&gt;=15,INDEX($CL:$CL,$DH309+15),"")</f>
      </c>
      <c r="DC309">
        <f>IF($DI309&gt;=16,INDEX($CL:$CL,$DH309+16),"")</f>
      </c>
      <c r="DD309">
        <f>IF($DI309&gt;=17,INDEX($CL:$CL,$DH309+17),"")</f>
      </c>
      <c r="DE309">
        <f>IF($DI309&gt;=18,INDEX($CL:$CL,$DH309+18),"")</f>
      </c>
      <c r="DF309">
        <f>IF($DI309&gt;=19,INDEX($CL:$CL,$DH309+19),"")</f>
      </c>
      <c r="DG309">
        <f>IF($DI309&gt;=20,INDEX($CL:$CL,$DH309+20),"")</f>
      </c>
      <c r="DH309">
        <f>IFERROR(MATCH($CK309,$CL$2:$CL$1558,0)+1,0)</f>
      </c>
      <c r="DI309">
        <f>IFERROR(INDEX($CM$2:$CM$1558,MATCH($CK309,$CL$2:$CL$1558,0)),0)</f>
      </c>
      <c r="DJ309">
        <f>IFERROR(INDEX($AQ:$AQ,MATCH($K309,$AP:$AP,0))&amp;"","")</f>
      </c>
      <c r="DN309">
        <f>IF($GQ309&gt;=1,INDEX($DK:$DK,$GP309+1),"")</f>
      </c>
      <c r="DO309">
        <f>IF($GQ309&gt;=2,INDEX($DK:$DK,$GP309+2),"")</f>
      </c>
      <c r="DP309">
        <f>IF($GQ309&gt;=3,INDEX($DK:$DK,$GP309+3),"")</f>
      </c>
      <c r="DQ309">
        <f>IF($GQ309&gt;=4,INDEX($DK:$DK,$GP309+4),"")</f>
      </c>
      <c r="DR309">
        <f>IF($GQ309&gt;=5,INDEX($DK:$DK,$GP309+5),"")</f>
      </c>
      <c r="DS309">
        <f>IF($GQ309&gt;=6,INDEX($DK:$DK,$GP309+6),"")</f>
      </c>
      <c r="DT309">
        <f>IF($GQ309&gt;=7,INDEX($DK:$DK,$GP309+7),"")</f>
      </c>
      <c r="DU309">
        <f>IF($GQ309&gt;=8,INDEX($DK:$DK,$GP309+8),"")</f>
      </c>
      <c r="DV309">
        <f>IF($GQ309&gt;=9,INDEX($DK:$DK,$GP309+9),"")</f>
      </c>
      <c r="DW309">
        <f>IF($GQ309&gt;=10,INDEX($DK:$DK,$GP309+10),"")</f>
      </c>
      <c r="DX309">
        <f>IF($GQ309&gt;=11,INDEX($DK:$DK,$GP309+11),"")</f>
      </c>
      <c r="DY309">
        <f>IF($GQ309&gt;=12,INDEX($DK:$DK,$GP309+12),"")</f>
      </c>
      <c r="DZ309">
        <f>IF($GQ309&gt;=13,INDEX($DK:$DK,$GP309+13),"")</f>
      </c>
      <c r="EA309">
        <f>IF($GQ309&gt;=14,INDEX($DK:$DK,$GP309+14),"")</f>
      </c>
      <c r="EB309">
        <f>IF($GQ309&gt;=15,INDEX($DK:$DK,$GP309+15),"")</f>
      </c>
      <c r="EC309">
        <f>IF($GQ309&gt;=16,INDEX($DK:$DK,$GP309+16),"")</f>
      </c>
      <c r="ED309">
        <f>IF($GQ309&gt;=17,INDEX($DK:$DK,$GP309+17),"")</f>
      </c>
      <c r="EE309">
        <f>IF($GQ309&gt;=18,INDEX($DK:$DK,$GP309+18),"")</f>
      </c>
      <c r="EF309">
        <f>IF($GQ309&gt;=19,INDEX($DK:$DK,$GP309+19),"")</f>
      </c>
      <c r="EG309">
        <f>IF($GQ309&gt;=20,INDEX($DK:$DK,$GP309+20),"")</f>
      </c>
      <c r="EH309">
        <f>IF($GQ309&gt;=21,INDEX($DK:$DK,$GP309+21),"")</f>
      </c>
      <c r="EI309">
        <f>IF($GQ309&gt;=22,INDEX($DK:$DK,$GP309+22),"")</f>
      </c>
      <c r="EJ309">
        <f>IF($GQ309&gt;=23,INDEX($DK:$DK,$GP309+23),"")</f>
      </c>
      <c r="EK309">
        <f>IF($GQ309&gt;=24,INDEX($DK:$DK,$GP309+24),"")</f>
      </c>
      <c r="EL309">
        <f>IF($GQ309&gt;=25,INDEX($DK:$DK,$GP309+25),"")</f>
      </c>
      <c r="EM309">
        <f>IF($GQ309&gt;=26,INDEX($DK:$DK,$GP309+26),"")</f>
      </c>
      <c r="EN309">
        <f>IF($GQ309&gt;=27,INDEX($DK:$DK,$GP309+27),"")</f>
      </c>
      <c r="EO309">
        <f>IF($GQ309&gt;=28,INDEX($DK:$DK,$GP309+28),"")</f>
      </c>
      <c r="EP309">
        <f>IF($GQ309&gt;=29,INDEX($DK:$DK,$GP309+29),"")</f>
      </c>
      <c r="EQ309">
        <f>IF($GQ309&gt;=30,INDEX($DK:$DK,$GP309+30),"")</f>
      </c>
      <c r="ER309">
        <f>IF($GQ309&gt;=31,INDEX($DK:$DK,$GP309+31),"")</f>
      </c>
      <c r="ES309">
        <f>IF($GQ309&gt;=32,INDEX($DK:$DK,$GP309+32),"")</f>
      </c>
      <c r="ET309">
        <f>IF($GQ309&gt;=33,INDEX($DK:$DK,$GP309+33),"")</f>
      </c>
      <c r="EU309">
        <f>IF($GQ309&gt;=34,INDEX($DK:$DK,$GP309+34),"")</f>
      </c>
      <c r="EV309">
        <f>IF($GQ309&gt;=35,INDEX($DK:$DK,$GP309+35),"")</f>
      </c>
      <c r="EW309">
        <f>IF($GQ309&gt;=36,INDEX($DK:$DK,$GP309+36),"")</f>
      </c>
      <c r="EX309">
        <f>IF($GQ309&gt;=37,INDEX($DK:$DK,$GP309+37),"")</f>
      </c>
      <c r="EY309">
        <f>IF($GQ309&gt;=38,INDEX($DK:$DK,$GP309+38),"")</f>
      </c>
      <c r="EZ309">
        <f>IF($GQ309&gt;=39,INDEX($DK:$DK,$GP309+39),"")</f>
      </c>
      <c r="FA309">
        <f>IF($GQ309&gt;=40,INDEX($DK:$DK,$GP309+40),"")</f>
      </c>
      <c r="FB309">
        <f>IF($GQ309&gt;=1,INDEX($DL:$DL,$GP309+1),"")</f>
      </c>
      <c r="FC309">
        <f>IF($GQ309&gt;=2,INDEX($DL:$DL,$GP309+2),"")</f>
      </c>
      <c r="FD309">
        <f>IF($GQ309&gt;=3,INDEX($DL:$DL,$GP309+3),"")</f>
      </c>
      <c r="FE309">
        <f>IF($GQ309&gt;=4,INDEX($DL:$DL,$GP309+4),"")</f>
      </c>
      <c r="FF309">
        <f>IF($GQ309&gt;=5,INDEX($DL:$DL,$GP309+5),"")</f>
      </c>
      <c r="FG309">
        <f>IF($GQ309&gt;=6,INDEX($DL:$DL,$GP309+6),"")</f>
      </c>
      <c r="FH309">
        <f>IF($GQ309&gt;=7,INDEX($DL:$DL,$GP309+7),"")</f>
      </c>
      <c r="FI309">
        <f>IF($GQ309&gt;=8,INDEX($DL:$DL,$GP309+8),"")</f>
      </c>
      <c r="FJ309">
        <f>IF($GQ309&gt;=9,INDEX($DL:$DL,$GP309+9),"")</f>
      </c>
      <c r="FK309">
        <f>IF($GQ309&gt;=10,INDEX($DL:$DL,$GP309+10),"")</f>
      </c>
      <c r="FL309">
        <f>IF($GQ309&gt;=11,INDEX($DL:$DL,$GP309+11),"")</f>
      </c>
      <c r="FM309">
        <f>IF($GQ309&gt;=12,INDEX($DL:$DL,$GP309+12),"")</f>
      </c>
      <c r="FN309">
        <f>IF($GQ309&gt;=13,INDEX($DL:$DL,$GP309+13),"")</f>
      </c>
      <c r="FO309">
        <f>IF($GQ309&gt;=14,INDEX($DL:$DL,$GP309+14),"")</f>
      </c>
      <c r="FP309">
        <f>IF($GQ309&gt;=15,INDEX($DL:$DL,$GP309+15),"")</f>
      </c>
      <c r="FQ309">
        <f>IF($GQ309&gt;=16,INDEX($DL:$DL,$GP309+16),"")</f>
      </c>
      <c r="FR309">
        <f>IF($GQ309&gt;=17,INDEX($DL:$DL,$GP309+17),"")</f>
      </c>
      <c r="FS309">
        <f>IF($GQ309&gt;=18,INDEX($DL:$DL,$GP309+18),"")</f>
      </c>
      <c r="FT309">
        <f>IF($GQ309&gt;=19,INDEX($DL:$DL,$GP309+19),"")</f>
      </c>
      <c r="FU309">
        <f>IF($GQ309&gt;=20,INDEX($DL:$DL,$GP309+20),"")</f>
      </c>
      <c r="FV309">
        <f>IF($GQ309&gt;=21,INDEX($DL:$DL,$GP309+21),"")</f>
      </c>
      <c r="FW309">
        <f>IF($GQ309&gt;=22,INDEX($DL:$DL,$GP309+22),"")</f>
      </c>
      <c r="FX309">
        <f>IF($GQ309&gt;=23,INDEX($DL:$DL,$GP309+23),"")</f>
      </c>
      <c r="FY309">
        <f>IF($GQ309&gt;=24,INDEX($DL:$DL,$GP309+24),"")</f>
      </c>
      <c r="FZ309">
        <f>IF($GQ309&gt;=25,INDEX($DL:$DL,$GP309+25),"")</f>
      </c>
      <c r="GA309">
        <f>IF($GQ309&gt;=26,INDEX($DL:$DL,$GP309+26),"")</f>
      </c>
      <c r="GB309">
        <f>IF($GQ309&gt;=27,INDEX($DL:$DL,$GP309+27),"")</f>
      </c>
      <c r="GC309">
        <f>IF($GQ309&gt;=28,INDEX($DL:$DL,$GP309+28),"")</f>
      </c>
      <c r="GD309">
        <f>IF($GQ309&gt;=29,INDEX($DL:$DL,$GP309+29),"")</f>
      </c>
      <c r="GE309">
        <f>IF($GQ309&gt;=30,INDEX($DL:$DL,$GP309+30),"")</f>
      </c>
      <c r="GF309">
        <f>IF($GQ309&gt;=31,INDEX($DL:$DL,$GP309+31),"")</f>
      </c>
      <c r="GG309">
        <f>IF($GQ309&gt;=32,INDEX($DL:$DL,$GP309+32),"")</f>
      </c>
      <c r="GH309">
        <f>IF($GQ309&gt;=33,INDEX($DL:$DL,$GP309+33),"")</f>
      </c>
      <c r="GI309">
        <f>IF($GQ309&gt;=34,INDEX($DL:$DL,$GP309+34),"")</f>
      </c>
      <c r="GJ309">
        <f>IF($GQ309&gt;=35,INDEX($DL:$DL,$GP309+35),"")</f>
      </c>
      <c r="GK309">
        <f>IF($GQ309&gt;=36,INDEX($DL:$DL,$GP309+36),"")</f>
      </c>
      <c r="GL309">
        <f>IF($GQ309&gt;=37,INDEX($DL:$DL,$GP309+37),"")</f>
      </c>
      <c r="GM309">
        <f>IF($GQ309&gt;=38,INDEX($DL:$DL,$GP309+38),"")</f>
      </c>
      <c r="GN309">
        <f>IF($GQ309&gt;=39,INDEX($DL:$DL,$GP309+39),"")</f>
      </c>
      <c r="GO309">
        <f>IF($GQ309&gt;=40,INDEX($DL:$DL,$GP309+40),"")</f>
      </c>
      <c r="GP309">
        <f>IFERROR(MATCH($DJ309,$DK$2:$DK$148,0)+1,0)</f>
      </c>
      <c r="GQ309">
        <f>IFERROR(INDEX($DM$2:$DM$148,MATCH($DJ309,$DK$2:$DK$148,0)),0)</f>
      </c>
      <c r="GR309">
        <f>IFERROR(MATCH($L309,$DN$309:$FA$309,0),0)</f>
      </c>
      <c r="GS309">
        <f>IF($GR309&gt;0,INDEX($FB$309:$GO$309,$GR309),"")</f>
      </c>
      <c r="GT309" t="s">
        <v>741</v>
      </c>
      <c r="GV309">
        <f>IF($JE309&gt;=1,INDEX($GT:$GT,$JD309+1),"")</f>
      </c>
      <c r="GW309">
        <f>IF($JE309&gt;=2,INDEX($GT:$GT,$JD309+2),"")</f>
      </c>
      <c r="GX309">
        <f>IF($JE309&gt;=3,INDEX($GT:$GT,$JD309+3),"")</f>
      </c>
      <c r="GY309">
        <f>IF($JE309&gt;=4,INDEX($GT:$GT,$JD309+4),"")</f>
      </c>
      <c r="GZ309">
        <f>IF($JE309&gt;=5,INDEX($GT:$GT,$JD309+5),"")</f>
      </c>
      <c r="HA309">
        <f>IF($JE309&gt;=6,INDEX($GT:$GT,$JD309+6),"")</f>
      </c>
      <c r="HB309">
        <f>IF($JE309&gt;=7,INDEX($GT:$GT,$JD309+7),"")</f>
      </c>
      <c r="HC309">
        <f>IF($JE309&gt;=8,INDEX($GT:$GT,$JD309+8),"")</f>
      </c>
      <c r="HD309">
        <f>IF($JE309&gt;=9,INDEX($GT:$GT,$JD309+9),"")</f>
      </c>
      <c r="HE309">
        <f>IF($JE309&gt;=10,INDEX($GT:$GT,$JD309+10),"")</f>
      </c>
      <c r="HF309">
        <f>IF($JE309&gt;=11,INDEX($GT:$GT,$JD309+11),"")</f>
      </c>
      <c r="HG309">
        <f>IF($JE309&gt;=12,INDEX($GT:$GT,$JD309+12),"")</f>
      </c>
      <c r="HH309">
        <f>IF($JE309&gt;=13,INDEX($GT:$GT,$JD309+13),"")</f>
      </c>
      <c r="HI309">
        <f>IF($JE309&gt;=14,INDEX($GT:$GT,$JD309+14),"")</f>
      </c>
      <c r="HJ309">
        <f>IF($JE309&gt;=15,INDEX($GT:$GT,$JD309+15),"")</f>
      </c>
      <c r="HK309">
        <f>IF($JE309&gt;=16,INDEX($GT:$GT,$JD309+16),"")</f>
      </c>
      <c r="HL309">
        <f>IF($JE309&gt;=17,INDEX($GT:$GT,$JD309+17),"")</f>
      </c>
      <c r="HM309">
        <f>IF($JE309&gt;=18,INDEX($GT:$GT,$JD309+18),"")</f>
      </c>
      <c r="HN309">
        <f>IF($JE309&gt;=19,INDEX($GT:$GT,$JD309+19),"")</f>
      </c>
      <c r="HO309">
        <f>IF($JE309&gt;=20,INDEX($GT:$GT,$JD309+20),"")</f>
      </c>
      <c r="HP309">
        <f>IF($JE309&gt;=21,INDEX($GT:$GT,$JD309+21),"")</f>
      </c>
      <c r="HQ309">
        <f>IF($JE309&gt;=22,INDEX($GT:$GT,$JD309+22),"")</f>
      </c>
      <c r="HR309">
        <f>IF($JE309&gt;=23,INDEX($GT:$GT,$JD309+23),"")</f>
      </c>
      <c r="HS309">
        <f>IF($JE309&gt;=24,INDEX($GT:$GT,$JD309+24),"")</f>
      </c>
      <c r="HT309">
        <f>IF($JE309&gt;=25,INDEX($GT:$GT,$JD309+25),"")</f>
      </c>
      <c r="HU309">
        <f>IF($JE309&gt;=26,INDEX($GT:$GT,$JD309+26),"")</f>
      </c>
      <c r="HV309">
        <f>IF($JE309&gt;=27,INDEX($GT:$GT,$JD309+27),"")</f>
      </c>
      <c r="HW309">
        <f>IF($JE309&gt;=28,INDEX($GT:$GT,$JD309+28),"")</f>
      </c>
      <c r="HX309">
        <f>IF($JE309&gt;=29,INDEX($GT:$GT,$JD309+29),"")</f>
      </c>
      <c r="HY309">
        <f>IF($JE309&gt;=30,INDEX($GT:$GT,$JD309+30),"")</f>
      </c>
      <c r="HZ309">
        <f>IF($JE309&gt;=31,INDEX($GT:$GT,$JD309+31),"")</f>
      </c>
      <c r="IA309">
        <f>IF($JE309&gt;=32,INDEX($GT:$GT,$JD309+32),"")</f>
      </c>
      <c r="IB309">
        <f>IF($JE309&gt;=33,INDEX($GT:$GT,$JD309+33),"")</f>
      </c>
      <c r="IC309">
        <f>IF($JE309&gt;=34,INDEX($GT:$GT,$JD309+34),"")</f>
      </c>
      <c r="ID309">
        <f>IF($JE309&gt;=35,INDEX($GT:$GT,$JD309+35),"")</f>
      </c>
      <c r="IE309">
        <f>IF($JE309&gt;=36,INDEX($GT:$GT,$JD309+36),"")</f>
      </c>
      <c r="IF309">
        <f>IF($JE309&gt;=37,INDEX($GT:$GT,$JD309+37),"")</f>
      </c>
      <c r="IG309">
        <f>IF($JE309&gt;=38,INDEX($GT:$GT,$JD309+38),"")</f>
      </c>
      <c r="IH309">
        <f>IF($JE309&gt;=39,INDEX($GT:$GT,$JD309+39),"")</f>
      </c>
      <c r="II309">
        <f>IF($JE309&gt;=40,INDEX($GT:$GT,$JD309+40),"")</f>
      </c>
      <c r="IJ309">
        <f>IF($JE309&gt;=41,INDEX($GT:$GT,$JD309+41),"")</f>
      </c>
      <c r="IK309">
        <f>IF($JE309&gt;=42,INDEX($GT:$GT,$JD309+42),"")</f>
      </c>
      <c r="IL309">
        <f>IF($JE309&gt;=43,INDEX($GT:$GT,$JD309+43),"")</f>
      </c>
      <c r="IM309">
        <f>IF($JE309&gt;=44,INDEX($GT:$GT,$JD309+44),"")</f>
      </c>
      <c r="IN309">
        <f>IF($JE309&gt;=45,INDEX($GT:$GT,$JD309+45),"")</f>
      </c>
      <c r="IO309">
        <f>IF($JE309&gt;=46,INDEX($GT:$GT,$JD309+46),"")</f>
      </c>
      <c r="IP309">
        <f>IF($JE309&gt;=47,INDEX($GT:$GT,$JD309+47),"")</f>
      </c>
      <c r="IQ309">
        <f>IF($JE309&gt;=48,INDEX($GT:$GT,$JD309+48),"")</f>
      </c>
      <c r="IR309">
        <f>IF($JE309&gt;=49,INDEX($GT:$GT,$JD309+49),"")</f>
      </c>
      <c r="IS309">
        <f>IF($JE309&gt;=50,INDEX($GT:$GT,$JD309+50),"")</f>
      </c>
      <c r="IT309">
        <f>IF($JE309&gt;=51,INDEX($GT:$GT,$JD309+51),"")</f>
      </c>
      <c r="IU309">
        <f>IF($JE309&gt;=52,INDEX($GT:$GT,$JD309+52),"")</f>
      </c>
      <c r="IV309">
        <f>IF($JE309&gt;=53,INDEX($GT:$GT,$JD309+53),"")</f>
      </c>
      <c r="IW309">
        <f>IF($JE309&gt;=54,INDEX($GT:$GT,$JD309+54),"")</f>
      </c>
      <c r="IX309">
        <f>IF($JE309&gt;=55,INDEX($GT:$GT,$JD309+55),"")</f>
      </c>
      <c r="IY309">
        <f>IF($JE309&gt;=56,INDEX($GT:$GT,$JD309+56),"")</f>
      </c>
      <c r="IZ309">
        <f>IF($JE309&gt;=57,INDEX($GT:$GT,$JD309+57),"")</f>
      </c>
      <c r="JA309">
        <f>IF($JE309&gt;=58,INDEX($GT:$GT,$JD309+58),"")</f>
      </c>
      <c r="JB309">
        <f>IF($JE309&gt;=59,INDEX($GT:$GT,$JD309+59),"")</f>
      </c>
      <c r="JC309">
        <f>IF($JE309&gt;=60,INDEX($GT:$GT,$JD309+60),"")</f>
      </c>
      <c r="JD309">
        <f>IFERROR(MATCH($GS309,$GT$2:$GT$322,0)+1,0)</f>
      </c>
      <c r="JE309">
        <f>IFERROR(INDEX($GU$2:$GU$322,MATCH($GS309,$GT$2:$GT$322,0)),0)</f>
      </c>
      <c r="JF309" t="s">
        <v>28</v>
      </c>
      <c r="JG309" t="s">
        <v>28</v>
      </c>
    </row>
    <row r="310" spans="1:267" x14ac:dyDescent="0.25">
      <c r="J310" s="1"/>
      <c r="K310" s="1"/>
      <c r="L310" s="1"/>
      <c r="M310" s="1"/>
      <c r="N310" s="1">
        <f>IFERROR(IF(FIND(" - ",$J310)&gt;0,MID($J310,FIND(" - ",$J310)+3,LEN($J310)),""),"")</f>
      </c>
      <c r="P310" s="1"/>
      <c r="S310" t="s">
        <v>28</v>
      </c>
      <c r="U310">
        <f>IF(OR($S310="",$T310=""),"",IFERROR($S310/$T310,0))</f>
      </c>
      <c r="V310">
        <f>IF($S310="","",
IF($K310="","",
IF(ISNUMBER(SEARCH("exempt",LOWER($K310))),0,
$S310*(VALUE(SUBSTITUTE($K310,"%",""))/100))))</f>
      </c>
      <c r="AB310">
        <f>IF($S310="","",
SUM($S310,$V310,$Z310,$W310,$Y310)-
IF($AA310="",0,VALUE($AA310)))</f>
      </c>
      <c r="AJ310" t="s">
        <v>966</v>
      </c>
      <c r="AR310">
        <f>IFERROR(LEFT($J310,FIND(" - ",$J310)-1),$J310)</f>
      </c>
      <c r="AU310">
        <f>IF($CJ310&gt;=1,INDEX($AS:$AS,$CI310+1),"")</f>
      </c>
      <c r="AV310">
        <f>IF($CJ310&gt;=2,INDEX($AS:$AS,$CI310+2),"")</f>
      </c>
      <c r="AW310">
        <f>IF($CJ310&gt;=3,INDEX($AS:$AS,$CI310+3),"")</f>
      </c>
      <c r="AX310">
        <f>IF($CJ310&gt;=4,INDEX($AS:$AS,$CI310+4),"")</f>
      </c>
      <c r="AY310">
        <f>IF($CJ310&gt;=5,INDEX($AS:$AS,$CI310+5),"")</f>
      </c>
      <c r="AZ310">
        <f>IF($CJ310&gt;=6,INDEX($AS:$AS,$CI310+6),"")</f>
      </c>
      <c r="BA310">
        <f>IF($CJ310&gt;=7,INDEX($AS:$AS,$CI310+7),"")</f>
      </c>
      <c r="BB310">
        <f>IF($CJ310&gt;=8,INDEX($AS:$AS,$CI310+8),"")</f>
      </c>
      <c r="BC310">
        <f>IF($CJ310&gt;=9,INDEX($AS:$AS,$CI310+9),"")</f>
      </c>
      <c r="BD310">
        <f>IF($CJ310&gt;=10,INDEX($AS:$AS,$CI310+10),"")</f>
      </c>
      <c r="BE310">
        <f>IF($CJ310&gt;=11,INDEX($AS:$AS,$CI310+11),"")</f>
      </c>
      <c r="BF310">
        <f>IF($CJ310&gt;=12,INDEX($AS:$AS,$CI310+12),"")</f>
      </c>
      <c r="BG310">
        <f>IF($CJ310&gt;=13,INDEX($AS:$AS,$CI310+13),"")</f>
      </c>
      <c r="BH310">
        <f>IF($CJ310&gt;=14,INDEX($AS:$AS,$CI310+14),"")</f>
      </c>
      <c r="BI310">
        <f>IF($CJ310&gt;=15,INDEX($AS:$AS,$CI310+15),"")</f>
      </c>
      <c r="BJ310">
        <f>IF($CJ310&gt;=16,INDEX($AS:$AS,$CI310+16),"")</f>
      </c>
      <c r="BK310">
        <f>IF($CJ310&gt;=17,INDEX($AS:$AS,$CI310+17),"")</f>
      </c>
      <c r="BL310">
        <f>IF($CJ310&gt;=18,INDEX($AS:$AS,$CI310+18),"")</f>
      </c>
      <c r="BM310">
        <f>IF($CJ310&gt;=19,INDEX($AS:$AS,$CI310+19),"")</f>
      </c>
      <c r="BN310">
        <f>IF($CJ310&gt;=20,INDEX($AS:$AS,$CI310+20),"")</f>
      </c>
      <c r="BO310">
        <f>IF($CJ310&gt;=21,INDEX($AS:$AS,$CI310+21),"")</f>
      </c>
      <c r="BP310">
        <f>IF($CJ310&gt;=22,INDEX($AS:$AS,$CI310+22),"")</f>
      </c>
      <c r="BQ310">
        <f>IF($CJ310&gt;=23,INDEX($AS:$AS,$CI310+23),"")</f>
      </c>
      <c r="BR310">
        <f>IF($CJ310&gt;=24,INDEX($AS:$AS,$CI310+24),"")</f>
      </c>
      <c r="BS310">
        <f>IF($CJ310&gt;=25,INDEX($AS:$AS,$CI310+25),"")</f>
      </c>
      <c r="BT310">
        <f>IF($CJ310&gt;=26,INDEX($AS:$AS,$CI310+26),"")</f>
      </c>
      <c r="BU310">
        <f>IF($CJ310&gt;=27,INDEX($AS:$AS,$CI310+27),"")</f>
      </c>
      <c r="BV310">
        <f>IF($CJ310&gt;=28,INDEX($AS:$AS,$CI310+28),"")</f>
      </c>
      <c r="BW310">
        <f>IF($CJ310&gt;=29,INDEX($AS:$AS,$CI310+29),"")</f>
      </c>
      <c r="BX310">
        <f>IF($CJ310&gt;=30,INDEX($AS:$AS,$CI310+30),"")</f>
      </c>
      <c r="BY310">
        <f>IF($CJ310&gt;=31,INDEX($AS:$AS,$CI310+31),"")</f>
      </c>
      <c r="BZ310">
        <f>IF($CJ310&gt;=32,INDEX($AS:$AS,$CI310+32),"")</f>
      </c>
      <c r="CA310">
        <f>IF($CJ310&gt;=33,INDEX($AS:$AS,$CI310+33),"")</f>
      </c>
      <c r="CB310">
        <f>IF($CJ310&gt;=34,INDEX($AS:$AS,$CI310+34),"")</f>
      </c>
      <c r="CC310">
        <f>IF($CJ310&gt;=35,INDEX($AS:$AS,$CI310+35),"")</f>
      </c>
      <c r="CD310">
        <f>IF($CJ310&gt;=36,INDEX($AS:$AS,$CI310+36),"")</f>
      </c>
      <c r="CE310">
        <f>IF($CJ310&gt;=37,INDEX($AS:$AS,$CI310+37),"")</f>
      </c>
      <c r="CF310">
        <f>IF($CJ310&gt;=38,INDEX($AS:$AS,$CI310+38),"")</f>
      </c>
      <c r="CG310">
        <f>IF($CJ310&gt;=39,INDEX($AS:$AS,$CI310+39),"")</f>
      </c>
      <c r="CH310">
        <f>IF($CJ310&gt;=40,INDEX($AS:$AS,$CI310+40),"")</f>
      </c>
      <c r="CI310">
        <f>IFERROR(MATCH($AR310,$AS$2:$AS$133,0)+1,0)</f>
      </c>
      <c r="CJ310">
        <f>IFERROR(INDEX($AT$2:$AT$133,MATCH($AR310,$AS$2:$AS$133,0)),0)</f>
      </c>
      <c r="CK310">
        <f>IFERROR(LEFT($O310,FIND(" - ",$O310)-1),$O310)</f>
      </c>
      <c r="CL310" t="s">
        <v>967</v>
      </c>
      <c r="CM310">
        <v>43</v>
      </c>
      <c r="CN310">
        <f>IF($DI310&gt;=1,INDEX($CL:$CL,$DH310+1),"")</f>
      </c>
      <c r="CO310">
        <f>IF($DI310&gt;=2,INDEX($CL:$CL,$DH310+2),"")</f>
      </c>
      <c r="CP310">
        <f>IF($DI310&gt;=3,INDEX($CL:$CL,$DH310+3),"")</f>
      </c>
      <c r="CQ310">
        <f>IF($DI310&gt;=4,INDEX($CL:$CL,$DH310+4),"")</f>
      </c>
      <c r="CR310">
        <f>IF($DI310&gt;=5,INDEX($CL:$CL,$DH310+5),"")</f>
      </c>
      <c r="CS310">
        <f>IF($DI310&gt;=6,INDEX($CL:$CL,$DH310+6),"")</f>
      </c>
      <c r="CT310">
        <f>IF($DI310&gt;=7,INDEX($CL:$CL,$DH310+7),"")</f>
      </c>
      <c r="CU310">
        <f>IF($DI310&gt;=8,INDEX($CL:$CL,$DH310+8),"")</f>
      </c>
      <c r="CV310">
        <f>IF($DI310&gt;=9,INDEX($CL:$CL,$DH310+9),"")</f>
      </c>
      <c r="CW310">
        <f>IF($DI310&gt;=10,INDEX($CL:$CL,$DH310+10),"")</f>
      </c>
      <c r="CX310">
        <f>IF($DI310&gt;=11,INDEX($CL:$CL,$DH310+11),"")</f>
      </c>
      <c r="CY310">
        <f>IF($DI310&gt;=12,INDEX($CL:$CL,$DH310+12),"")</f>
      </c>
      <c r="CZ310">
        <f>IF($DI310&gt;=13,INDEX($CL:$CL,$DH310+13),"")</f>
      </c>
      <c r="DA310">
        <f>IF($DI310&gt;=14,INDEX($CL:$CL,$DH310+14),"")</f>
      </c>
      <c r="DB310">
        <f>IF($DI310&gt;=15,INDEX($CL:$CL,$DH310+15),"")</f>
      </c>
      <c r="DC310">
        <f>IF($DI310&gt;=16,INDEX($CL:$CL,$DH310+16),"")</f>
      </c>
      <c r="DD310">
        <f>IF($DI310&gt;=17,INDEX($CL:$CL,$DH310+17),"")</f>
      </c>
      <c r="DE310">
        <f>IF($DI310&gt;=18,INDEX($CL:$CL,$DH310+18),"")</f>
      </c>
      <c r="DF310">
        <f>IF($DI310&gt;=19,INDEX($CL:$CL,$DH310+19),"")</f>
      </c>
      <c r="DG310">
        <f>IF($DI310&gt;=20,INDEX($CL:$CL,$DH310+20),"")</f>
      </c>
      <c r="DH310">
        <f>IFERROR(MATCH($CK310,$CL$2:$CL$1558,0)+1,0)</f>
      </c>
      <c r="DI310">
        <f>IFERROR(INDEX($CM$2:$CM$1558,MATCH($CK310,$CL$2:$CL$1558,0)),0)</f>
      </c>
      <c r="DJ310">
        <f>IFERROR(INDEX($AQ:$AQ,MATCH($K310,$AP:$AP,0))&amp;"","")</f>
      </c>
      <c r="DN310">
        <f>IF($GQ310&gt;=1,INDEX($DK:$DK,$GP310+1),"")</f>
      </c>
      <c r="DO310">
        <f>IF($GQ310&gt;=2,INDEX($DK:$DK,$GP310+2),"")</f>
      </c>
      <c r="DP310">
        <f>IF($GQ310&gt;=3,INDEX($DK:$DK,$GP310+3),"")</f>
      </c>
      <c r="DQ310">
        <f>IF($GQ310&gt;=4,INDEX($DK:$DK,$GP310+4),"")</f>
      </c>
      <c r="DR310">
        <f>IF($GQ310&gt;=5,INDEX($DK:$DK,$GP310+5),"")</f>
      </c>
      <c r="DS310">
        <f>IF($GQ310&gt;=6,INDEX($DK:$DK,$GP310+6),"")</f>
      </c>
      <c r="DT310">
        <f>IF($GQ310&gt;=7,INDEX($DK:$DK,$GP310+7),"")</f>
      </c>
      <c r="DU310">
        <f>IF($GQ310&gt;=8,INDEX($DK:$DK,$GP310+8),"")</f>
      </c>
      <c r="DV310">
        <f>IF($GQ310&gt;=9,INDEX($DK:$DK,$GP310+9),"")</f>
      </c>
      <c r="DW310">
        <f>IF($GQ310&gt;=10,INDEX($DK:$DK,$GP310+10),"")</f>
      </c>
      <c r="DX310">
        <f>IF($GQ310&gt;=11,INDEX($DK:$DK,$GP310+11),"")</f>
      </c>
      <c r="DY310">
        <f>IF($GQ310&gt;=12,INDEX($DK:$DK,$GP310+12),"")</f>
      </c>
      <c r="DZ310">
        <f>IF($GQ310&gt;=13,INDEX($DK:$DK,$GP310+13),"")</f>
      </c>
      <c r="EA310">
        <f>IF($GQ310&gt;=14,INDEX($DK:$DK,$GP310+14),"")</f>
      </c>
      <c r="EB310">
        <f>IF($GQ310&gt;=15,INDEX($DK:$DK,$GP310+15),"")</f>
      </c>
      <c r="EC310">
        <f>IF($GQ310&gt;=16,INDEX($DK:$DK,$GP310+16),"")</f>
      </c>
      <c r="ED310">
        <f>IF($GQ310&gt;=17,INDEX($DK:$DK,$GP310+17),"")</f>
      </c>
      <c r="EE310">
        <f>IF($GQ310&gt;=18,INDEX($DK:$DK,$GP310+18),"")</f>
      </c>
      <c r="EF310">
        <f>IF($GQ310&gt;=19,INDEX($DK:$DK,$GP310+19),"")</f>
      </c>
      <c r="EG310">
        <f>IF($GQ310&gt;=20,INDEX($DK:$DK,$GP310+20),"")</f>
      </c>
      <c r="EH310">
        <f>IF($GQ310&gt;=21,INDEX($DK:$DK,$GP310+21),"")</f>
      </c>
      <c r="EI310">
        <f>IF($GQ310&gt;=22,INDEX($DK:$DK,$GP310+22),"")</f>
      </c>
      <c r="EJ310">
        <f>IF($GQ310&gt;=23,INDEX($DK:$DK,$GP310+23),"")</f>
      </c>
      <c r="EK310">
        <f>IF($GQ310&gt;=24,INDEX($DK:$DK,$GP310+24),"")</f>
      </c>
      <c r="EL310">
        <f>IF($GQ310&gt;=25,INDEX($DK:$DK,$GP310+25),"")</f>
      </c>
      <c r="EM310">
        <f>IF($GQ310&gt;=26,INDEX($DK:$DK,$GP310+26),"")</f>
      </c>
      <c r="EN310">
        <f>IF($GQ310&gt;=27,INDEX($DK:$DK,$GP310+27),"")</f>
      </c>
      <c r="EO310">
        <f>IF($GQ310&gt;=28,INDEX($DK:$DK,$GP310+28),"")</f>
      </c>
      <c r="EP310">
        <f>IF($GQ310&gt;=29,INDEX($DK:$DK,$GP310+29),"")</f>
      </c>
      <c r="EQ310">
        <f>IF($GQ310&gt;=30,INDEX($DK:$DK,$GP310+30),"")</f>
      </c>
      <c r="ER310">
        <f>IF($GQ310&gt;=31,INDEX($DK:$DK,$GP310+31),"")</f>
      </c>
      <c r="ES310">
        <f>IF($GQ310&gt;=32,INDEX($DK:$DK,$GP310+32),"")</f>
      </c>
      <c r="ET310">
        <f>IF($GQ310&gt;=33,INDEX($DK:$DK,$GP310+33),"")</f>
      </c>
      <c r="EU310">
        <f>IF($GQ310&gt;=34,INDEX($DK:$DK,$GP310+34),"")</f>
      </c>
      <c r="EV310">
        <f>IF($GQ310&gt;=35,INDEX($DK:$DK,$GP310+35),"")</f>
      </c>
      <c r="EW310">
        <f>IF($GQ310&gt;=36,INDEX($DK:$DK,$GP310+36),"")</f>
      </c>
      <c r="EX310">
        <f>IF($GQ310&gt;=37,INDEX($DK:$DK,$GP310+37),"")</f>
      </c>
      <c r="EY310">
        <f>IF($GQ310&gt;=38,INDEX($DK:$DK,$GP310+38),"")</f>
      </c>
      <c r="EZ310">
        <f>IF($GQ310&gt;=39,INDEX($DK:$DK,$GP310+39),"")</f>
      </c>
      <c r="FA310">
        <f>IF($GQ310&gt;=40,INDEX($DK:$DK,$GP310+40),"")</f>
      </c>
      <c r="FB310">
        <f>IF($GQ310&gt;=1,INDEX($DL:$DL,$GP310+1),"")</f>
      </c>
      <c r="FC310">
        <f>IF($GQ310&gt;=2,INDEX($DL:$DL,$GP310+2),"")</f>
      </c>
      <c r="FD310">
        <f>IF($GQ310&gt;=3,INDEX($DL:$DL,$GP310+3),"")</f>
      </c>
      <c r="FE310">
        <f>IF($GQ310&gt;=4,INDEX($DL:$DL,$GP310+4),"")</f>
      </c>
      <c r="FF310">
        <f>IF($GQ310&gt;=5,INDEX($DL:$DL,$GP310+5),"")</f>
      </c>
      <c r="FG310">
        <f>IF($GQ310&gt;=6,INDEX($DL:$DL,$GP310+6),"")</f>
      </c>
      <c r="FH310">
        <f>IF($GQ310&gt;=7,INDEX($DL:$DL,$GP310+7),"")</f>
      </c>
      <c r="FI310">
        <f>IF($GQ310&gt;=8,INDEX($DL:$DL,$GP310+8),"")</f>
      </c>
      <c r="FJ310">
        <f>IF($GQ310&gt;=9,INDEX($DL:$DL,$GP310+9),"")</f>
      </c>
      <c r="FK310">
        <f>IF($GQ310&gt;=10,INDEX($DL:$DL,$GP310+10),"")</f>
      </c>
      <c r="FL310">
        <f>IF($GQ310&gt;=11,INDEX($DL:$DL,$GP310+11),"")</f>
      </c>
      <c r="FM310">
        <f>IF($GQ310&gt;=12,INDEX($DL:$DL,$GP310+12),"")</f>
      </c>
      <c r="FN310">
        <f>IF($GQ310&gt;=13,INDEX($DL:$DL,$GP310+13),"")</f>
      </c>
      <c r="FO310">
        <f>IF($GQ310&gt;=14,INDEX($DL:$DL,$GP310+14),"")</f>
      </c>
      <c r="FP310">
        <f>IF($GQ310&gt;=15,INDEX($DL:$DL,$GP310+15),"")</f>
      </c>
      <c r="FQ310">
        <f>IF($GQ310&gt;=16,INDEX($DL:$DL,$GP310+16),"")</f>
      </c>
      <c r="FR310">
        <f>IF($GQ310&gt;=17,INDEX($DL:$DL,$GP310+17),"")</f>
      </c>
      <c r="FS310">
        <f>IF($GQ310&gt;=18,INDEX($DL:$DL,$GP310+18),"")</f>
      </c>
      <c r="FT310">
        <f>IF($GQ310&gt;=19,INDEX($DL:$DL,$GP310+19),"")</f>
      </c>
      <c r="FU310">
        <f>IF($GQ310&gt;=20,INDEX($DL:$DL,$GP310+20),"")</f>
      </c>
      <c r="FV310">
        <f>IF($GQ310&gt;=21,INDEX($DL:$DL,$GP310+21),"")</f>
      </c>
      <c r="FW310">
        <f>IF($GQ310&gt;=22,INDEX($DL:$DL,$GP310+22),"")</f>
      </c>
      <c r="FX310">
        <f>IF($GQ310&gt;=23,INDEX($DL:$DL,$GP310+23),"")</f>
      </c>
      <c r="FY310">
        <f>IF($GQ310&gt;=24,INDEX($DL:$DL,$GP310+24),"")</f>
      </c>
      <c r="FZ310">
        <f>IF($GQ310&gt;=25,INDEX($DL:$DL,$GP310+25),"")</f>
      </c>
      <c r="GA310">
        <f>IF($GQ310&gt;=26,INDEX($DL:$DL,$GP310+26),"")</f>
      </c>
      <c r="GB310">
        <f>IF($GQ310&gt;=27,INDEX($DL:$DL,$GP310+27),"")</f>
      </c>
      <c r="GC310">
        <f>IF($GQ310&gt;=28,INDEX($DL:$DL,$GP310+28),"")</f>
      </c>
      <c r="GD310">
        <f>IF($GQ310&gt;=29,INDEX($DL:$DL,$GP310+29),"")</f>
      </c>
      <c r="GE310">
        <f>IF($GQ310&gt;=30,INDEX($DL:$DL,$GP310+30),"")</f>
      </c>
      <c r="GF310">
        <f>IF($GQ310&gt;=31,INDEX($DL:$DL,$GP310+31),"")</f>
      </c>
      <c r="GG310">
        <f>IF($GQ310&gt;=32,INDEX($DL:$DL,$GP310+32),"")</f>
      </c>
      <c r="GH310">
        <f>IF($GQ310&gt;=33,INDEX($DL:$DL,$GP310+33),"")</f>
      </c>
      <c r="GI310">
        <f>IF($GQ310&gt;=34,INDEX($DL:$DL,$GP310+34),"")</f>
      </c>
      <c r="GJ310">
        <f>IF($GQ310&gt;=35,INDEX($DL:$DL,$GP310+35),"")</f>
      </c>
      <c r="GK310">
        <f>IF($GQ310&gt;=36,INDEX($DL:$DL,$GP310+36),"")</f>
      </c>
      <c r="GL310">
        <f>IF($GQ310&gt;=37,INDEX($DL:$DL,$GP310+37),"")</f>
      </c>
      <c r="GM310">
        <f>IF($GQ310&gt;=38,INDEX($DL:$DL,$GP310+38),"")</f>
      </c>
      <c r="GN310">
        <f>IF($GQ310&gt;=39,INDEX($DL:$DL,$GP310+39),"")</f>
      </c>
      <c r="GO310">
        <f>IF($GQ310&gt;=40,INDEX($DL:$DL,$GP310+40),"")</f>
      </c>
      <c r="GP310">
        <f>IFERROR(MATCH($DJ310,$DK$2:$DK$148,0)+1,0)</f>
      </c>
      <c r="GQ310">
        <f>IFERROR(INDEX($DM$2:$DM$148,MATCH($DJ310,$DK$2:$DK$148,0)),0)</f>
      </c>
      <c r="GR310">
        <f>IFERROR(MATCH($L310,$DN$310:$FA$310,0),0)</f>
      </c>
      <c r="GS310">
        <f>IF($GR310&gt;0,INDEX($FB$310:$GO$310,$GR310),"")</f>
      </c>
      <c r="GT310" t="s">
        <v>722</v>
      </c>
      <c r="GU310">
        <v>1</v>
      </c>
      <c r="GV310">
        <f>IF($JE310&gt;=1,INDEX($GT:$GT,$JD310+1),"")</f>
      </c>
      <c r="GW310">
        <f>IF($JE310&gt;=2,INDEX($GT:$GT,$JD310+2),"")</f>
      </c>
      <c r="GX310">
        <f>IF($JE310&gt;=3,INDEX($GT:$GT,$JD310+3),"")</f>
      </c>
      <c r="GY310">
        <f>IF($JE310&gt;=4,INDEX($GT:$GT,$JD310+4),"")</f>
      </c>
      <c r="GZ310">
        <f>IF($JE310&gt;=5,INDEX($GT:$GT,$JD310+5),"")</f>
      </c>
      <c r="HA310">
        <f>IF($JE310&gt;=6,INDEX($GT:$GT,$JD310+6),"")</f>
      </c>
      <c r="HB310">
        <f>IF($JE310&gt;=7,INDEX($GT:$GT,$JD310+7),"")</f>
      </c>
      <c r="HC310">
        <f>IF($JE310&gt;=8,INDEX($GT:$GT,$JD310+8),"")</f>
      </c>
      <c r="HD310">
        <f>IF($JE310&gt;=9,INDEX($GT:$GT,$JD310+9),"")</f>
      </c>
      <c r="HE310">
        <f>IF($JE310&gt;=10,INDEX($GT:$GT,$JD310+10),"")</f>
      </c>
      <c r="HF310">
        <f>IF($JE310&gt;=11,INDEX($GT:$GT,$JD310+11),"")</f>
      </c>
      <c r="HG310">
        <f>IF($JE310&gt;=12,INDEX($GT:$GT,$JD310+12),"")</f>
      </c>
      <c r="HH310">
        <f>IF($JE310&gt;=13,INDEX($GT:$GT,$JD310+13),"")</f>
      </c>
      <c r="HI310">
        <f>IF($JE310&gt;=14,INDEX($GT:$GT,$JD310+14),"")</f>
      </c>
      <c r="HJ310">
        <f>IF($JE310&gt;=15,INDEX($GT:$GT,$JD310+15),"")</f>
      </c>
      <c r="HK310">
        <f>IF($JE310&gt;=16,INDEX($GT:$GT,$JD310+16),"")</f>
      </c>
      <c r="HL310">
        <f>IF($JE310&gt;=17,INDEX($GT:$GT,$JD310+17),"")</f>
      </c>
      <c r="HM310">
        <f>IF($JE310&gt;=18,INDEX($GT:$GT,$JD310+18),"")</f>
      </c>
      <c r="HN310">
        <f>IF($JE310&gt;=19,INDEX($GT:$GT,$JD310+19),"")</f>
      </c>
      <c r="HO310">
        <f>IF($JE310&gt;=20,INDEX($GT:$GT,$JD310+20),"")</f>
      </c>
      <c r="HP310">
        <f>IF($JE310&gt;=21,INDEX($GT:$GT,$JD310+21),"")</f>
      </c>
      <c r="HQ310">
        <f>IF($JE310&gt;=22,INDEX($GT:$GT,$JD310+22),"")</f>
      </c>
      <c r="HR310">
        <f>IF($JE310&gt;=23,INDEX($GT:$GT,$JD310+23),"")</f>
      </c>
      <c r="HS310">
        <f>IF($JE310&gt;=24,INDEX($GT:$GT,$JD310+24),"")</f>
      </c>
      <c r="HT310">
        <f>IF($JE310&gt;=25,INDEX($GT:$GT,$JD310+25),"")</f>
      </c>
      <c r="HU310">
        <f>IF($JE310&gt;=26,INDEX($GT:$GT,$JD310+26),"")</f>
      </c>
      <c r="HV310">
        <f>IF($JE310&gt;=27,INDEX($GT:$GT,$JD310+27),"")</f>
      </c>
      <c r="HW310">
        <f>IF($JE310&gt;=28,INDEX($GT:$GT,$JD310+28),"")</f>
      </c>
      <c r="HX310">
        <f>IF($JE310&gt;=29,INDEX($GT:$GT,$JD310+29),"")</f>
      </c>
      <c r="HY310">
        <f>IF($JE310&gt;=30,INDEX($GT:$GT,$JD310+30),"")</f>
      </c>
      <c r="HZ310">
        <f>IF($JE310&gt;=31,INDEX($GT:$GT,$JD310+31),"")</f>
      </c>
      <c r="IA310">
        <f>IF($JE310&gt;=32,INDEX($GT:$GT,$JD310+32),"")</f>
      </c>
      <c r="IB310">
        <f>IF($JE310&gt;=33,INDEX($GT:$GT,$JD310+33),"")</f>
      </c>
      <c r="IC310">
        <f>IF($JE310&gt;=34,INDEX($GT:$GT,$JD310+34),"")</f>
      </c>
      <c r="ID310">
        <f>IF($JE310&gt;=35,INDEX($GT:$GT,$JD310+35),"")</f>
      </c>
      <c r="IE310">
        <f>IF($JE310&gt;=36,INDEX($GT:$GT,$JD310+36),"")</f>
      </c>
      <c r="IF310">
        <f>IF($JE310&gt;=37,INDEX($GT:$GT,$JD310+37),"")</f>
      </c>
      <c r="IG310">
        <f>IF($JE310&gt;=38,INDEX($GT:$GT,$JD310+38),"")</f>
      </c>
      <c r="IH310">
        <f>IF($JE310&gt;=39,INDEX($GT:$GT,$JD310+39),"")</f>
      </c>
      <c r="II310">
        <f>IF($JE310&gt;=40,INDEX($GT:$GT,$JD310+40),"")</f>
      </c>
      <c r="IJ310">
        <f>IF($JE310&gt;=41,INDEX($GT:$GT,$JD310+41),"")</f>
      </c>
      <c r="IK310">
        <f>IF($JE310&gt;=42,INDEX($GT:$GT,$JD310+42),"")</f>
      </c>
      <c r="IL310">
        <f>IF($JE310&gt;=43,INDEX($GT:$GT,$JD310+43),"")</f>
      </c>
      <c r="IM310">
        <f>IF($JE310&gt;=44,INDEX($GT:$GT,$JD310+44),"")</f>
      </c>
      <c r="IN310">
        <f>IF($JE310&gt;=45,INDEX($GT:$GT,$JD310+45),"")</f>
      </c>
      <c r="IO310">
        <f>IF($JE310&gt;=46,INDEX($GT:$GT,$JD310+46),"")</f>
      </c>
      <c r="IP310">
        <f>IF($JE310&gt;=47,INDEX($GT:$GT,$JD310+47),"")</f>
      </c>
      <c r="IQ310">
        <f>IF($JE310&gt;=48,INDEX($GT:$GT,$JD310+48),"")</f>
      </c>
      <c r="IR310">
        <f>IF($JE310&gt;=49,INDEX($GT:$GT,$JD310+49),"")</f>
      </c>
      <c r="IS310">
        <f>IF($JE310&gt;=50,INDEX($GT:$GT,$JD310+50),"")</f>
      </c>
      <c r="IT310">
        <f>IF($JE310&gt;=51,INDEX($GT:$GT,$JD310+51),"")</f>
      </c>
      <c r="IU310">
        <f>IF($JE310&gt;=52,INDEX($GT:$GT,$JD310+52),"")</f>
      </c>
      <c r="IV310">
        <f>IF($JE310&gt;=53,INDEX($GT:$GT,$JD310+53),"")</f>
      </c>
      <c r="IW310">
        <f>IF($JE310&gt;=54,INDEX($GT:$GT,$JD310+54),"")</f>
      </c>
      <c r="IX310">
        <f>IF($JE310&gt;=55,INDEX($GT:$GT,$JD310+55),"")</f>
      </c>
      <c r="IY310">
        <f>IF($JE310&gt;=56,INDEX($GT:$GT,$JD310+56),"")</f>
      </c>
      <c r="IZ310">
        <f>IF($JE310&gt;=57,INDEX($GT:$GT,$JD310+57),"")</f>
      </c>
      <c r="JA310">
        <f>IF($JE310&gt;=58,INDEX($GT:$GT,$JD310+58),"")</f>
      </c>
      <c r="JB310">
        <f>IF($JE310&gt;=59,INDEX($GT:$GT,$JD310+59),"")</f>
      </c>
      <c r="JC310">
        <f>IF($JE310&gt;=60,INDEX($GT:$GT,$JD310+60),"")</f>
      </c>
      <c r="JD310">
        <f>IFERROR(MATCH($GS310,$GT$2:$GT$322,0)+1,0)</f>
      </c>
      <c r="JE310">
        <f>IFERROR(INDEX($GU$2:$GU$322,MATCH($GS310,$GT$2:$GT$322,0)),0)</f>
      </c>
      <c r="JF310" t="s">
        <v>28</v>
      </c>
      <c r="JG310" t="s">
        <v>28</v>
      </c>
    </row>
    <row r="311" spans="1:267" x14ac:dyDescent="0.25">
      <c r="J311" s="1"/>
      <c r="K311" s="1"/>
      <c r="L311" s="1"/>
      <c r="M311" s="1"/>
      <c r="N311" s="1">
        <f>IFERROR(IF(FIND(" - ",$J311)&gt;0,MID($J311,FIND(" - ",$J311)+3,LEN($J311)),""),"")</f>
      </c>
      <c r="P311" s="1"/>
      <c r="S311" t="s">
        <v>28</v>
      </c>
      <c r="U311">
        <f>IF(OR($S311="",$T311=""),"",IFERROR($S311/$T311,0))</f>
      </c>
      <c r="V311">
        <f>IF($S311="","",
IF($K311="","",
IF(ISNUMBER(SEARCH("exempt",LOWER($K311))),0,
$S311*(VALUE(SUBSTITUTE($K311,"%",""))/100))))</f>
      </c>
      <c r="AB311">
        <f>IF($S311="","",
SUM($S311,$V311,$Z311,$W311,$Y311)-
IF($AA311="",0,VALUE($AA311)))</f>
      </c>
      <c r="AJ311" t="s">
        <v>968</v>
      </c>
      <c r="AR311">
        <f>IFERROR(LEFT($J311,FIND(" - ",$J311)-1),$J311)</f>
      </c>
      <c r="AU311">
        <f>IF($CJ311&gt;=1,INDEX($AS:$AS,$CI311+1),"")</f>
      </c>
      <c r="AV311">
        <f>IF($CJ311&gt;=2,INDEX($AS:$AS,$CI311+2),"")</f>
      </c>
      <c r="AW311">
        <f>IF($CJ311&gt;=3,INDEX($AS:$AS,$CI311+3),"")</f>
      </c>
      <c r="AX311">
        <f>IF($CJ311&gt;=4,INDEX($AS:$AS,$CI311+4),"")</f>
      </c>
      <c r="AY311">
        <f>IF($CJ311&gt;=5,INDEX($AS:$AS,$CI311+5),"")</f>
      </c>
      <c r="AZ311">
        <f>IF($CJ311&gt;=6,INDEX($AS:$AS,$CI311+6),"")</f>
      </c>
      <c r="BA311">
        <f>IF($CJ311&gt;=7,INDEX($AS:$AS,$CI311+7),"")</f>
      </c>
      <c r="BB311">
        <f>IF($CJ311&gt;=8,INDEX($AS:$AS,$CI311+8),"")</f>
      </c>
      <c r="BC311">
        <f>IF($CJ311&gt;=9,INDEX($AS:$AS,$CI311+9),"")</f>
      </c>
      <c r="BD311">
        <f>IF($CJ311&gt;=10,INDEX($AS:$AS,$CI311+10),"")</f>
      </c>
      <c r="BE311">
        <f>IF($CJ311&gt;=11,INDEX($AS:$AS,$CI311+11),"")</f>
      </c>
      <c r="BF311">
        <f>IF($CJ311&gt;=12,INDEX($AS:$AS,$CI311+12),"")</f>
      </c>
      <c r="BG311">
        <f>IF($CJ311&gt;=13,INDEX($AS:$AS,$CI311+13),"")</f>
      </c>
      <c r="BH311">
        <f>IF($CJ311&gt;=14,INDEX($AS:$AS,$CI311+14),"")</f>
      </c>
      <c r="BI311">
        <f>IF($CJ311&gt;=15,INDEX($AS:$AS,$CI311+15),"")</f>
      </c>
      <c r="BJ311">
        <f>IF($CJ311&gt;=16,INDEX($AS:$AS,$CI311+16),"")</f>
      </c>
      <c r="BK311">
        <f>IF($CJ311&gt;=17,INDEX($AS:$AS,$CI311+17),"")</f>
      </c>
      <c r="BL311">
        <f>IF($CJ311&gt;=18,INDEX($AS:$AS,$CI311+18),"")</f>
      </c>
      <c r="BM311">
        <f>IF($CJ311&gt;=19,INDEX($AS:$AS,$CI311+19),"")</f>
      </c>
      <c r="BN311">
        <f>IF($CJ311&gt;=20,INDEX($AS:$AS,$CI311+20),"")</f>
      </c>
      <c r="BO311">
        <f>IF($CJ311&gt;=21,INDEX($AS:$AS,$CI311+21),"")</f>
      </c>
      <c r="BP311">
        <f>IF($CJ311&gt;=22,INDEX($AS:$AS,$CI311+22),"")</f>
      </c>
      <c r="BQ311">
        <f>IF($CJ311&gt;=23,INDEX($AS:$AS,$CI311+23),"")</f>
      </c>
      <c r="BR311">
        <f>IF($CJ311&gt;=24,INDEX($AS:$AS,$CI311+24),"")</f>
      </c>
      <c r="BS311">
        <f>IF($CJ311&gt;=25,INDEX($AS:$AS,$CI311+25),"")</f>
      </c>
      <c r="BT311">
        <f>IF($CJ311&gt;=26,INDEX($AS:$AS,$CI311+26),"")</f>
      </c>
      <c r="BU311">
        <f>IF($CJ311&gt;=27,INDEX($AS:$AS,$CI311+27),"")</f>
      </c>
      <c r="BV311">
        <f>IF($CJ311&gt;=28,INDEX($AS:$AS,$CI311+28),"")</f>
      </c>
      <c r="BW311">
        <f>IF($CJ311&gt;=29,INDEX($AS:$AS,$CI311+29),"")</f>
      </c>
      <c r="BX311">
        <f>IF($CJ311&gt;=30,INDEX($AS:$AS,$CI311+30),"")</f>
      </c>
      <c r="BY311">
        <f>IF($CJ311&gt;=31,INDEX($AS:$AS,$CI311+31),"")</f>
      </c>
      <c r="BZ311">
        <f>IF($CJ311&gt;=32,INDEX($AS:$AS,$CI311+32),"")</f>
      </c>
      <c r="CA311">
        <f>IF($CJ311&gt;=33,INDEX($AS:$AS,$CI311+33),"")</f>
      </c>
      <c r="CB311">
        <f>IF($CJ311&gt;=34,INDEX($AS:$AS,$CI311+34),"")</f>
      </c>
      <c r="CC311">
        <f>IF($CJ311&gt;=35,INDEX($AS:$AS,$CI311+35),"")</f>
      </c>
      <c r="CD311">
        <f>IF($CJ311&gt;=36,INDEX($AS:$AS,$CI311+36),"")</f>
      </c>
      <c r="CE311">
        <f>IF($CJ311&gt;=37,INDEX($AS:$AS,$CI311+37),"")</f>
      </c>
      <c r="CF311">
        <f>IF($CJ311&gt;=38,INDEX($AS:$AS,$CI311+38),"")</f>
      </c>
      <c r="CG311">
        <f>IF($CJ311&gt;=39,INDEX($AS:$AS,$CI311+39),"")</f>
      </c>
      <c r="CH311">
        <f>IF($CJ311&gt;=40,INDEX($AS:$AS,$CI311+40),"")</f>
      </c>
      <c r="CI311">
        <f>IFERROR(MATCH($AR311,$AS$2:$AS$133,0)+1,0)</f>
      </c>
      <c r="CJ311">
        <f>IFERROR(INDEX($AT$2:$AT$133,MATCH($AR311,$AS$2:$AS$133,0)),0)</f>
      </c>
      <c r="CK311">
        <f>IFERROR(LEFT($O311,FIND(" - ",$O311)-1),$O311)</f>
      </c>
      <c r="CL311" t="s">
        <v>33</v>
      </c>
      <c r="CN311">
        <f>IF($DI311&gt;=1,INDEX($CL:$CL,$DH311+1),"")</f>
      </c>
      <c r="CO311">
        <f>IF($DI311&gt;=2,INDEX($CL:$CL,$DH311+2),"")</f>
      </c>
      <c r="CP311">
        <f>IF($DI311&gt;=3,INDEX($CL:$CL,$DH311+3),"")</f>
      </c>
      <c r="CQ311">
        <f>IF($DI311&gt;=4,INDEX($CL:$CL,$DH311+4),"")</f>
      </c>
      <c r="CR311">
        <f>IF($DI311&gt;=5,INDEX($CL:$CL,$DH311+5),"")</f>
      </c>
      <c r="CS311">
        <f>IF($DI311&gt;=6,INDEX($CL:$CL,$DH311+6),"")</f>
      </c>
      <c r="CT311">
        <f>IF($DI311&gt;=7,INDEX($CL:$CL,$DH311+7),"")</f>
      </c>
      <c r="CU311">
        <f>IF($DI311&gt;=8,INDEX($CL:$CL,$DH311+8),"")</f>
      </c>
      <c r="CV311">
        <f>IF($DI311&gt;=9,INDEX($CL:$CL,$DH311+9),"")</f>
      </c>
      <c r="CW311">
        <f>IF($DI311&gt;=10,INDEX($CL:$CL,$DH311+10),"")</f>
      </c>
      <c r="CX311">
        <f>IF($DI311&gt;=11,INDEX($CL:$CL,$DH311+11),"")</f>
      </c>
      <c r="CY311">
        <f>IF($DI311&gt;=12,INDEX($CL:$CL,$DH311+12),"")</f>
      </c>
      <c r="CZ311">
        <f>IF($DI311&gt;=13,INDEX($CL:$CL,$DH311+13),"")</f>
      </c>
      <c r="DA311">
        <f>IF($DI311&gt;=14,INDEX($CL:$CL,$DH311+14),"")</f>
      </c>
      <c r="DB311">
        <f>IF($DI311&gt;=15,INDEX($CL:$CL,$DH311+15),"")</f>
      </c>
      <c r="DC311">
        <f>IF($DI311&gt;=16,INDEX($CL:$CL,$DH311+16),"")</f>
      </c>
      <c r="DD311">
        <f>IF($DI311&gt;=17,INDEX($CL:$CL,$DH311+17),"")</f>
      </c>
      <c r="DE311">
        <f>IF($DI311&gt;=18,INDEX($CL:$CL,$DH311+18),"")</f>
      </c>
      <c r="DF311">
        <f>IF($DI311&gt;=19,INDEX($CL:$CL,$DH311+19),"")</f>
      </c>
      <c r="DG311">
        <f>IF($DI311&gt;=20,INDEX($CL:$CL,$DH311+20),"")</f>
      </c>
      <c r="DH311">
        <f>IFERROR(MATCH($CK311,$CL$2:$CL$1558,0)+1,0)</f>
      </c>
      <c r="DI311">
        <f>IFERROR(INDEX($CM$2:$CM$1558,MATCH($CK311,$CL$2:$CL$1558,0)),0)</f>
      </c>
      <c r="DJ311">
        <f>IFERROR(INDEX($AQ:$AQ,MATCH($K311,$AP:$AP,0))&amp;"","")</f>
      </c>
      <c r="DN311">
        <f>IF($GQ311&gt;=1,INDEX($DK:$DK,$GP311+1),"")</f>
      </c>
      <c r="DO311">
        <f>IF($GQ311&gt;=2,INDEX($DK:$DK,$GP311+2),"")</f>
      </c>
      <c r="DP311">
        <f>IF($GQ311&gt;=3,INDEX($DK:$DK,$GP311+3),"")</f>
      </c>
      <c r="DQ311">
        <f>IF($GQ311&gt;=4,INDEX($DK:$DK,$GP311+4),"")</f>
      </c>
      <c r="DR311">
        <f>IF($GQ311&gt;=5,INDEX($DK:$DK,$GP311+5),"")</f>
      </c>
      <c r="DS311">
        <f>IF($GQ311&gt;=6,INDEX($DK:$DK,$GP311+6),"")</f>
      </c>
      <c r="DT311">
        <f>IF($GQ311&gt;=7,INDEX($DK:$DK,$GP311+7),"")</f>
      </c>
      <c r="DU311">
        <f>IF($GQ311&gt;=8,INDEX($DK:$DK,$GP311+8),"")</f>
      </c>
      <c r="DV311">
        <f>IF($GQ311&gt;=9,INDEX($DK:$DK,$GP311+9),"")</f>
      </c>
      <c r="DW311">
        <f>IF($GQ311&gt;=10,INDEX($DK:$DK,$GP311+10),"")</f>
      </c>
      <c r="DX311">
        <f>IF($GQ311&gt;=11,INDEX($DK:$DK,$GP311+11),"")</f>
      </c>
      <c r="DY311">
        <f>IF($GQ311&gt;=12,INDEX($DK:$DK,$GP311+12),"")</f>
      </c>
      <c r="DZ311">
        <f>IF($GQ311&gt;=13,INDEX($DK:$DK,$GP311+13),"")</f>
      </c>
      <c r="EA311">
        <f>IF($GQ311&gt;=14,INDEX($DK:$DK,$GP311+14),"")</f>
      </c>
      <c r="EB311">
        <f>IF($GQ311&gt;=15,INDEX($DK:$DK,$GP311+15),"")</f>
      </c>
      <c r="EC311">
        <f>IF($GQ311&gt;=16,INDEX($DK:$DK,$GP311+16),"")</f>
      </c>
      <c r="ED311">
        <f>IF($GQ311&gt;=17,INDEX($DK:$DK,$GP311+17),"")</f>
      </c>
      <c r="EE311">
        <f>IF($GQ311&gt;=18,INDEX($DK:$DK,$GP311+18),"")</f>
      </c>
      <c r="EF311">
        <f>IF($GQ311&gt;=19,INDEX($DK:$DK,$GP311+19),"")</f>
      </c>
      <c r="EG311">
        <f>IF($GQ311&gt;=20,INDEX($DK:$DK,$GP311+20),"")</f>
      </c>
      <c r="EH311">
        <f>IF($GQ311&gt;=21,INDEX($DK:$DK,$GP311+21),"")</f>
      </c>
      <c r="EI311">
        <f>IF($GQ311&gt;=22,INDEX($DK:$DK,$GP311+22),"")</f>
      </c>
      <c r="EJ311">
        <f>IF($GQ311&gt;=23,INDEX($DK:$DK,$GP311+23),"")</f>
      </c>
      <c r="EK311">
        <f>IF($GQ311&gt;=24,INDEX($DK:$DK,$GP311+24),"")</f>
      </c>
      <c r="EL311">
        <f>IF($GQ311&gt;=25,INDEX($DK:$DK,$GP311+25),"")</f>
      </c>
      <c r="EM311">
        <f>IF($GQ311&gt;=26,INDEX($DK:$DK,$GP311+26),"")</f>
      </c>
      <c r="EN311">
        <f>IF($GQ311&gt;=27,INDEX($DK:$DK,$GP311+27),"")</f>
      </c>
      <c r="EO311">
        <f>IF($GQ311&gt;=28,INDEX($DK:$DK,$GP311+28),"")</f>
      </c>
      <c r="EP311">
        <f>IF($GQ311&gt;=29,INDEX($DK:$DK,$GP311+29),"")</f>
      </c>
      <c r="EQ311">
        <f>IF($GQ311&gt;=30,INDEX($DK:$DK,$GP311+30),"")</f>
      </c>
      <c r="ER311">
        <f>IF($GQ311&gt;=31,INDEX($DK:$DK,$GP311+31),"")</f>
      </c>
      <c r="ES311">
        <f>IF($GQ311&gt;=32,INDEX($DK:$DK,$GP311+32),"")</f>
      </c>
      <c r="ET311">
        <f>IF($GQ311&gt;=33,INDEX($DK:$DK,$GP311+33),"")</f>
      </c>
      <c r="EU311">
        <f>IF($GQ311&gt;=34,INDEX($DK:$DK,$GP311+34),"")</f>
      </c>
      <c r="EV311">
        <f>IF($GQ311&gt;=35,INDEX($DK:$DK,$GP311+35),"")</f>
      </c>
      <c r="EW311">
        <f>IF($GQ311&gt;=36,INDEX($DK:$DK,$GP311+36),"")</f>
      </c>
      <c r="EX311">
        <f>IF($GQ311&gt;=37,INDEX($DK:$DK,$GP311+37),"")</f>
      </c>
      <c r="EY311">
        <f>IF($GQ311&gt;=38,INDEX($DK:$DK,$GP311+38),"")</f>
      </c>
      <c r="EZ311">
        <f>IF($GQ311&gt;=39,INDEX($DK:$DK,$GP311+39),"")</f>
      </c>
      <c r="FA311">
        <f>IF($GQ311&gt;=40,INDEX($DK:$DK,$GP311+40),"")</f>
      </c>
      <c r="FB311">
        <f>IF($GQ311&gt;=1,INDEX($DL:$DL,$GP311+1),"")</f>
      </c>
      <c r="FC311">
        <f>IF($GQ311&gt;=2,INDEX($DL:$DL,$GP311+2),"")</f>
      </c>
      <c r="FD311">
        <f>IF($GQ311&gt;=3,INDEX($DL:$DL,$GP311+3),"")</f>
      </c>
      <c r="FE311">
        <f>IF($GQ311&gt;=4,INDEX($DL:$DL,$GP311+4),"")</f>
      </c>
      <c r="FF311">
        <f>IF($GQ311&gt;=5,INDEX($DL:$DL,$GP311+5),"")</f>
      </c>
      <c r="FG311">
        <f>IF($GQ311&gt;=6,INDEX($DL:$DL,$GP311+6),"")</f>
      </c>
      <c r="FH311">
        <f>IF($GQ311&gt;=7,INDEX($DL:$DL,$GP311+7),"")</f>
      </c>
      <c r="FI311">
        <f>IF($GQ311&gt;=8,INDEX($DL:$DL,$GP311+8),"")</f>
      </c>
      <c r="FJ311">
        <f>IF($GQ311&gt;=9,INDEX($DL:$DL,$GP311+9),"")</f>
      </c>
      <c r="FK311">
        <f>IF($GQ311&gt;=10,INDEX($DL:$DL,$GP311+10),"")</f>
      </c>
      <c r="FL311">
        <f>IF($GQ311&gt;=11,INDEX($DL:$DL,$GP311+11),"")</f>
      </c>
      <c r="FM311">
        <f>IF($GQ311&gt;=12,INDEX($DL:$DL,$GP311+12),"")</f>
      </c>
      <c r="FN311">
        <f>IF($GQ311&gt;=13,INDEX($DL:$DL,$GP311+13),"")</f>
      </c>
      <c r="FO311">
        <f>IF($GQ311&gt;=14,INDEX($DL:$DL,$GP311+14),"")</f>
      </c>
      <c r="FP311">
        <f>IF($GQ311&gt;=15,INDEX($DL:$DL,$GP311+15),"")</f>
      </c>
      <c r="FQ311">
        <f>IF($GQ311&gt;=16,INDEX($DL:$DL,$GP311+16),"")</f>
      </c>
      <c r="FR311">
        <f>IF($GQ311&gt;=17,INDEX($DL:$DL,$GP311+17),"")</f>
      </c>
      <c r="FS311">
        <f>IF($GQ311&gt;=18,INDEX($DL:$DL,$GP311+18),"")</f>
      </c>
      <c r="FT311">
        <f>IF($GQ311&gt;=19,INDEX($DL:$DL,$GP311+19),"")</f>
      </c>
      <c r="FU311">
        <f>IF($GQ311&gt;=20,INDEX($DL:$DL,$GP311+20),"")</f>
      </c>
      <c r="FV311">
        <f>IF($GQ311&gt;=21,INDEX($DL:$DL,$GP311+21),"")</f>
      </c>
      <c r="FW311">
        <f>IF($GQ311&gt;=22,INDEX($DL:$DL,$GP311+22),"")</f>
      </c>
      <c r="FX311">
        <f>IF($GQ311&gt;=23,INDEX($DL:$DL,$GP311+23),"")</f>
      </c>
      <c r="FY311">
        <f>IF($GQ311&gt;=24,INDEX($DL:$DL,$GP311+24),"")</f>
      </c>
      <c r="FZ311">
        <f>IF($GQ311&gt;=25,INDEX($DL:$DL,$GP311+25),"")</f>
      </c>
      <c r="GA311">
        <f>IF($GQ311&gt;=26,INDEX($DL:$DL,$GP311+26),"")</f>
      </c>
      <c r="GB311">
        <f>IF($GQ311&gt;=27,INDEX($DL:$DL,$GP311+27),"")</f>
      </c>
      <c r="GC311">
        <f>IF($GQ311&gt;=28,INDEX($DL:$DL,$GP311+28),"")</f>
      </c>
      <c r="GD311">
        <f>IF($GQ311&gt;=29,INDEX($DL:$DL,$GP311+29),"")</f>
      </c>
      <c r="GE311">
        <f>IF($GQ311&gt;=30,INDEX($DL:$DL,$GP311+30),"")</f>
      </c>
      <c r="GF311">
        <f>IF($GQ311&gt;=31,INDEX($DL:$DL,$GP311+31),"")</f>
      </c>
      <c r="GG311">
        <f>IF($GQ311&gt;=32,INDEX($DL:$DL,$GP311+32),"")</f>
      </c>
      <c r="GH311">
        <f>IF($GQ311&gt;=33,INDEX($DL:$DL,$GP311+33),"")</f>
      </c>
      <c r="GI311">
        <f>IF($GQ311&gt;=34,INDEX($DL:$DL,$GP311+34),"")</f>
      </c>
      <c r="GJ311">
        <f>IF($GQ311&gt;=35,INDEX($DL:$DL,$GP311+35),"")</f>
      </c>
      <c r="GK311">
        <f>IF($GQ311&gt;=36,INDEX($DL:$DL,$GP311+36),"")</f>
      </c>
      <c r="GL311">
        <f>IF($GQ311&gt;=37,INDEX($DL:$DL,$GP311+37),"")</f>
      </c>
      <c r="GM311">
        <f>IF($GQ311&gt;=38,INDEX($DL:$DL,$GP311+38),"")</f>
      </c>
      <c r="GN311">
        <f>IF($GQ311&gt;=39,INDEX($DL:$DL,$GP311+39),"")</f>
      </c>
      <c r="GO311">
        <f>IF($GQ311&gt;=40,INDEX($DL:$DL,$GP311+40),"")</f>
      </c>
      <c r="GP311">
        <f>IFERROR(MATCH($DJ311,$DK$2:$DK$148,0)+1,0)</f>
      </c>
      <c r="GQ311">
        <f>IFERROR(INDEX($DM$2:$DM$148,MATCH($DJ311,$DK$2:$DK$148,0)),0)</f>
      </c>
      <c r="GR311">
        <f>IFERROR(MATCH($L311,$DN$311:$FA$311,0),0)</f>
      </c>
      <c r="GS311">
        <f>IF($GR311&gt;0,INDEX($FB$311:$GO$311,$GR311),"")</f>
      </c>
      <c r="GT311" t="s">
        <v>102</v>
      </c>
      <c r="GV311">
        <f>IF($JE311&gt;=1,INDEX($GT:$GT,$JD311+1),"")</f>
      </c>
      <c r="GW311">
        <f>IF($JE311&gt;=2,INDEX($GT:$GT,$JD311+2),"")</f>
      </c>
      <c r="GX311">
        <f>IF($JE311&gt;=3,INDEX($GT:$GT,$JD311+3),"")</f>
      </c>
      <c r="GY311">
        <f>IF($JE311&gt;=4,INDEX($GT:$GT,$JD311+4),"")</f>
      </c>
      <c r="GZ311">
        <f>IF($JE311&gt;=5,INDEX($GT:$GT,$JD311+5),"")</f>
      </c>
      <c r="HA311">
        <f>IF($JE311&gt;=6,INDEX($GT:$GT,$JD311+6),"")</f>
      </c>
      <c r="HB311">
        <f>IF($JE311&gt;=7,INDEX($GT:$GT,$JD311+7),"")</f>
      </c>
      <c r="HC311">
        <f>IF($JE311&gt;=8,INDEX($GT:$GT,$JD311+8),"")</f>
      </c>
      <c r="HD311">
        <f>IF($JE311&gt;=9,INDEX($GT:$GT,$JD311+9),"")</f>
      </c>
      <c r="HE311">
        <f>IF($JE311&gt;=10,INDEX($GT:$GT,$JD311+10),"")</f>
      </c>
      <c r="HF311">
        <f>IF($JE311&gt;=11,INDEX($GT:$GT,$JD311+11),"")</f>
      </c>
      <c r="HG311">
        <f>IF($JE311&gt;=12,INDEX($GT:$GT,$JD311+12),"")</f>
      </c>
      <c r="HH311">
        <f>IF($JE311&gt;=13,INDEX($GT:$GT,$JD311+13),"")</f>
      </c>
      <c r="HI311">
        <f>IF($JE311&gt;=14,INDEX($GT:$GT,$JD311+14),"")</f>
      </c>
      <c r="HJ311">
        <f>IF($JE311&gt;=15,INDEX($GT:$GT,$JD311+15),"")</f>
      </c>
      <c r="HK311">
        <f>IF($JE311&gt;=16,INDEX($GT:$GT,$JD311+16),"")</f>
      </c>
      <c r="HL311">
        <f>IF($JE311&gt;=17,INDEX($GT:$GT,$JD311+17),"")</f>
      </c>
      <c r="HM311">
        <f>IF($JE311&gt;=18,INDEX($GT:$GT,$JD311+18),"")</f>
      </c>
      <c r="HN311">
        <f>IF($JE311&gt;=19,INDEX($GT:$GT,$JD311+19),"")</f>
      </c>
      <c r="HO311">
        <f>IF($JE311&gt;=20,INDEX($GT:$GT,$JD311+20),"")</f>
      </c>
      <c r="HP311">
        <f>IF($JE311&gt;=21,INDEX($GT:$GT,$JD311+21),"")</f>
      </c>
      <c r="HQ311">
        <f>IF($JE311&gt;=22,INDEX($GT:$GT,$JD311+22),"")</f>
      </c>
      <c r="HR311">
        <f>IF($JE311&gt;=23,INDEX($GT:$GT,$JD311+23),"")</f>
      </c>
      <c r="HS311">
        <f>IF($JE311&gt;=24,INDEX($GT:$GT,$JD311+24),"")</f>
      </c>
      <c r="HT311">
        <f>IF($JE311&gt;=25,INDEX($GT:$GT,$JD311+25),"")</f>
      </c>
      <c r="HU311">
        <f>IF($JE311&gt;=26,INDEX($GT:$GT,$JD311+26),"")</f>
      </c>
      <c r="HV311">
        <f>IF($JE311&gt;=27,INDEX($GT:$GT,$JD311+27),"")</f>
      </c>
      <c r="HW311">
        <f>IF($JE311&gt;=28,INDEX($GT:$GT,$JD311+28),"")</f>
      </c>
      <c r="HX311">
        <f>IF($JE311&gt;=29,INDEX($GT:$GT,$JD311+29),"")</f>
      </c>
      <c r="HY311">
        <f>IF($JE311&gt;=30,INDEX($GT:$GT,$JD311+30),"")</f>
      </c>
      <c r="HZ311">
        <f>IF($JE311&gt;=31,INDEX($GT:$GT,$JD311+31),"")</f>
      </c>
      <c r="IA311">
        <f>IF($JE311&gt;=32,INDEX($GT:$GT,$JD311+32),"")</f>
      </c>
      <c r="IB311">
        <f>IF($JE311&gt;=33,INDEX($GT:$GT,$JD311+33),"")</f>
      </c>
      <c r="IC311">
        <f>IF($JE311&gt;=34,INDEX($GT:$GT,$JD311+34),"")</f>
      </c>
      <c r="ID311">
        <f>IF($JE311&gt;=35,INDEX($GT:$GT,$JD311+35),"")</f>
      </c>
      <c r="IE311">
        <f>IF($JE311&gt;=36,INDEX($GT:$GT,$JD311+36),"")</f>
      </c>
      <c r="IF311">
        <f>IF($JE311&gt;=37,INDEX($GT:$GT,$JD311+37),"")</f>
      </c>
      <c r="IG311">
        <f>IF($JE311&gt;=38,INDEX($GT:$GT,$JD311+38),"")</f>
      </c>
      <c r="IH311">
        <f>IF($JE311&gt;=39,INDEX($GT:$GT,$JD311+39),"")</f>
      </c>
      <c r="II311">
        <f>IF($JE311&gt;=40,INDEX($GT:$GT,$JD311+40),"")</f>
      </c>
      <c r="IJ311">
        <f>IF($JE311&gt;=41,INDEX($GT:$GT,$JD311+41),"")</f>
      </c>
      <c r="IK311">
        <f>IF($JE311&gt;=42,INDEX($GT:$GT,$JD311+42),"")</f>
      </c>
      <c r="IL311">
        <f>IF($JE311&gt;=43,INDEX($GT:$GT,$JD311+43),"")</f>
      </c>
      <c r="IM311">
        <f>IF($JE311&gt;=44,INDEX($GT:$GT,$JD311+44),"")</f>
      </c>
      <c r="IN311">
        <f>IF($JE311&gt;=45,INDEX($GT:$GT,$JD311+45),"")</f>
      </c>
      <c r="IO311">
        <f>IF($JE311&gt;=46,INDEX($GT:$GT,$JD311+46),"")</f>
      </c>
      <c r="IP311">
        <f>IF($JE311&gt;=47,INDEX($GT:$GT,$JD311+47),"")</f>
      </c>
      <c r="IQ311">
        <f>IF($JE311&gt;=48,INDEX($GT:$GT,$JD311+48),"")</f>
      </c>
      <c r="IR311">
        <f>IF($JE311&gt;=49,INDEX($GT:$GT,$JD311+49),"")</f>
      </c>
      <c r="IS311">
        <f>IF($JE311&gt;=50,INDEX($GT:$GT,$JD311+50),"")</f>
      </c>
      <c r="IT311">
        <f>IF($JE311&gt;=51,INDEX($GT:$GT,$JD311+51),"")</f>
      </c>
      <c r="IU311">
        <f>IF($JE311&gt;=52,INDEX($GT:$GT,$JD311+52),"")</f>
      </c>
      <c r="IV311">
        <f>IF($JE311&gt;=53,INDEX($GT:$GT,$JD311+53),"")</f>
      </c>
      <c r="IW311">
        <f>IF($JE311&gt;=54,INDEX($GT:$GT,$JD311+54),"")</f>
      </c>
      <c r="IX311">
        <f>IF($JE311&gt;=55,INDEX($GT:$GT,$JD311+55),"")</f>
      </c>
      <c r="IY311">
        <f>IF($JE311&gt;=56,INDEX($GT:$GT,$JD311+56),"")</f>
      </c>
      <c r="IZ311">
        <f>IF($JE311&gt;=57,INDEX($GT:$GT,$JD311+57),"")</f>
      </c>
      <c r="JA311">
        <f>IF($JE311&gt;=58,INDEX($GT:$GT,$JD311+58),"")</f>
      </c>
      <c r="JB311">
        <f>IF($JE311&gt;=59,INDEX($GT:$GT,$JD311+59),"")</f>
      </c>
      <c r="JC311">
        <f>IF($JE311&gt;=60,INDEX($GT:$GT,$JD311+60),"")</f>
      </c>
      <c r="JD311">
        <f>IFERROR(MATCH($GS311,$GT$2:$GT$322,0)+1,0)</f>
      </c>
      <c r="JE311">
        <f>IFERROR(INDEX($GU$2:$GU$322,MATCH($GS311,$GT$2:$GT$322,0)),0)</f>
      </c>
      <c r="JF311" t="s">
        <v>28</v>
      </c>
      <c r="JG311" t="s">
        <v>28</v>
      </c>
    </row>
    <row r="312" spans="1:267" x14ac:dyDescent="0.25">
      <c r="J312" s="1"/>
      <c r="K312" s="1"/>
      <c r="L312" s="1"/>
      <c r="M312" s="1"/>
      <c r="N312" s="1">
        <f>IFERROR(IF(FIND(" - ",$J312)&gt;0,MID($J312,FIND(" - ",$J312)+3,LEN($J312)),""),"")</f>
      </c>
      <c r="P312" s="1"/>
      <c r="S312" t="s">
        <v>28</v>
      </c>
      <c r="U312">
        <f>IF(OR($S312="",$T312=""),"",IFERROR($S312/$T312,0))</f>
      </c>
      <c r="V312">
        <f>IF($S312="","",
IF($K312="","",
IF(ISNUMBER(SEARCH("exempt",LOWER($K312))),0,
$S312*(VALUE(SUBSTITUTE($K312,"%",""))/100))))</f>
      </c>
      <c r="AB312">
        <f>IF($S312="","",
SUM($S312,$V312,$Z312,$W312,$Y312)-
IF($AA312="",0,VALUE($AA312)))</f>
      </c>
      <c r="AJ312" t="s">
        <v>969</v>
      </c>
      <c r="AR312">
        <f>IFERROR(LEFT($J312,FIND(" - ",$J312)-1),$J312)</f>
      </c>
      <c r="AU312">
        <f>IF($CJ312&gt;=1,INDEX($AS:$AS,$CI312+1),"")</f>
      </c>
      <c r="AV312">
        <f>IF($CJ312&gt;=2,INDEX($AS:$AS,$CI312+2),"")</f>
      </c>
      <c r="AW312">
        <f>IF($CJ312&gt;=3,INDEX($AS:$AS,$CI312+3),"")</f>
      </c>
      <c r="AX312">
        <f>IF($CJ312&gt;=4,INDEX($AS:$AS,$CI312+4),"")</f>
      </c>
      <c r="AY312">
        <f>IF($CJ312&gt;=5,INDEX($AS:$AS,$CI312+5),"")</f>
      </c>
      <c r="AZ312">
        <f>IF($CJ312&gt;=6,INDEX($AS:$AS,$CI312+6),"")</f>
      </c>
      <c r="BA312">
        <f>IF($CJ312&gt;=7,INDEX($AS:$AS,$CI312+7),"")</f>
      </c>
      <c r="BB312">
        <f>IF($CJ312&gt;=8,INDEX($AS:$AS,$CI312+8),"")</f>
      </c>
      <c r="BC312">
        <f>IF($CJ312&gt;=9,INDEX($AS:$AS,$CI312+9),"")</f>
      </c>
      <c r="BD312">
        <f>IF($CJ312&gt;=10,INDEX($AS:$AS,$CI312+10),"")</f>
      </c>
      <c r="BE312">
        <f>IF($CJ312&gt;=11,INDEX($AS:$AS,$CI312+11),"")</f>
      </c>
      <c r="BF312">
        <f>IF($CJ312&gt;=12,INDEX($AS:$AS,$CI312+12),"")</f>
      </c>
      <c r="BG312">
        <f>IF($CJ312&gt;=13,INDEX($AS:$AS,$CI312+13),"")</f>
      </c>
      <c r="BH312">
        <f>IF($CJ312&gt;=14,INDEX($AS:$AS,$CI312+14),"")</f>
      </c>
      <c r="BI312">
        <f>IF($CJ312&gt;=15,INDEX($AS:$AS,$CI312+15),"")</f>
      </c>
      <c r="BJ312">
        <f>IF($CJ312&gt;=16,INDEX($AS:$AS,$CI312+16),"")</f>
      </c>
      <c r="BK312">
        <f>IF($CJ312&gt;=17,INDEX($AS:$AS,$CI312+17),"")</f>
      </c>
      <c r="BL312">
        <f>IF($CJ312&gt;=18,INDEX($AS:$AS,$CI312+18),"")</f>
      </c>
      <c r="BM312">
        <f>IF($CJ312&gt;=19,INDEX($AS:$AS,$CI312+19),"")</f>
      </c>
      <c r="BN312">
        <f>IF($CJ312&gt;=20,INDEX($AS:$AS,$CI312+20),"")</f>
      </c>
      <c r="BO312">
        <f>IF($CJ312&gt;=21,INDEX($AS:$AS,$CI312+21),"")</f>
      </c>
      <c r="BP312">
        <f>IF($CJ312&gt;=22,INDEX($AS:$AS,$CI312+22),"")</f>
      </c>
      <c r="BQ312">
        <f>IF($CJ312&gt;=23,INDEX($AS:$AS,$CI312+23),"")</f>
      </c>
      <c r="BR312">
        <f>IF($CJ312&gt;=24,INDEX($AS:$AS,$CI312+24),"")</f>
      </c>
      <c r="BS312">
        <f>IF($CJ312&gt;=25,INDEX($AS:$AS,$CI312+25),"")</f>
      </c>
      <c r="BT312">
        <f>IF($CJ312&gt;=26,INDEX($AS:$AS,$CI312+26),"")</f>
      </c>
      <c r="BU312">
        <f>IF($CJ312&gt;=27,INDEX($AS:$AS,$CI312+27),"")</f>
      </c>
      <c r="BV312">
        <f>IF($CJ312&gt;=28,INDEX($AS:$AS,$CI312+28),"")</f>
      </c>
      <c r="BW312">
        <f>IF($CJ312&gt;=29,INDEX($AS:$AS,$CI312+29),"")</f>
      </c>
      <c r="BX312">
        <f>IF($CJ312&gt;=30,INDEX($AS:$AS,$CI312+30),"")</f>
      </c>
      <c r="BY312">
        <f>IF($CJ312&gt;=31,INDEX($AS:$AS,$CI312+31),"")</f>
      </c>
      <c r="BZ312">
        <f>IF($CJ312&gt;=32,INDEX($AS:$AS,$CI312+32),"")</f>
      </c>
      <c r="CA312">
        <f>IF($CJ312&gt;=33,INDEX($AS:$AS,$CI312+33),"")</f>
      </c>
      <c r="CB312">
        <f>IF($CJ312&gt;=34,INDEX($AS:$AS,$CI312+34),"")</f>
      </c>
      <c r="CC312">
        <f>IF($CJ312&gt;=35,INDEX($AS:$AS,$CI312+35),"")</f>
      </c>
      <c r="CD312">
        <f>IF($CJ312&gt;=36,INDEX($AS:$AS,$CI312+36),"")</f>
      </c>
      <c r="CE312">
        <f>IF($CJ312&gt;=37,INDEX($AS:$AS,$CI312+37),"")</f>
      </c>
      <c r="CF312">
        <f>IF($CJ312&gt;=38,INDEX($AS:$AS,$CI312+38),"")</f>
      </c>
      <c r="CG312">
        <f>IF($CJ312&gt;=39,INDEX($AS:$AS,$CI312+39),"")</f>
      </c>
      <c r="CH312">
        <f>IF($CJ312&gt;=40,INDEX($AS:$AS,$CI312+40),"")</f>
      </c>
      <c r="CI312">
        <f>IFERROR(MATCH($AR312,$AS$2:$AS$133,0)+1,0)</f>
      </c>
      <c r="CJ312">
        <f>IFERROR(INDEX($AT$2:$AT$133,MATCH($AR312,$AS$2:$AS$133,0)),0)</f>
      </c>
      <c r="CK312">
        <f>IFERROR(LEFT($O312,FIND(" - ",$O312)-1),$O312)</f>
      </c>
      <c r="CL312" t="s">
        <v>46</v>
      </c>
      <c r="CN312">
        <f>IF($DI312&gt;=1,INDEX($CL:$CL,$DH312+1),"")</f>
      </c>
      <c r="CO312">
        <f>IF($DI312&gt;=2,INDEX($CL:$CL,$DH312+2),"")</f>
      </c>
      <c r="CP312">
        <f>IF($DI312&gt;=3,INDEX($CL:$CL,$DH312+3),"")</f>
      </c>
      <c r="CQ312">
        <f>IF($DI312&gt;=4,INDEX($CL:$CL,$DH312+4),"")</f>
      </c>
      <c r="CR312">
        <f>IF($DI312&gt;=5,INDEX($CL:$CL,$DH312+5),"")</f>
      </c>
      <c r="CS312">
        <f>IF($DI312&gt;=6,INDEX($CL:$CL,$DH312+6),"")</f>
      </c>
      <c r="CT312">
        <f>IF($DI312&gt;=7,INDEX($CL:$CL,$DH312+7),"")</f>
      </c>
      <c r="CU312">
        <f>IF($DI312&gt;=8,INDEX($CL:$CL,$DH312+8),"")</f>
      </c>
      <c r="CV312">
        <f>IF($DI312&gt;=9,INDEX($CL:$CL,$DH312+9),"")</f>
      </c>
      <c r="CW312">
        <f>IF($DI312&gt;=10,INDEX($CL:$CL,$DH312+10),"")</f>
      </c>
      <c r="CX312">
        <f>IF($DI312&gt;=11,INDEX($CL:$CL,$DH312+11),"")</f>
      </c>
      <c r="CY312">
        <f>IF($DI312&gt;=12,INDEX($CL:$CL,$DH312+12),"")</f>
      </c>
      <c r="CZ312">
        <f>IF($DI312&gt;=13,INDEX($CL:$CL,$DH312+13),"")</f>
      </c>
      <c r="DA312">
        <f>IF($DI312&gt;=14,INDEX($CL:$CL,$DH312+14),"")</f>
      </c>
      <c r="DB312">
        <f>IF($DI312&gt;=15,INDEX($CL:$CL,$DH312+15),"")</f>
      </c>
      <c r="DC312">
        <f>IF($DI312&gt;=16,INDEX($CL:$CL,$DH312+16),"")</f>
      </c>
      <c r="DD312">
        <f>IF($DI312&gt;=17,INDEX($CL:$CL,$DH312+17),"")</f>
      </c>
      <c r="DE312">
        <f>IF($DI312&gt;=18,INDEX($CL:$CL,$DH312+18),"")</f>
      </c>
      <c r="DF312">
        <f>IF($DI312&gt;=19,INDEX($CL:$CL,$DH312+19),"")</f>
      </c>
      <c r="DG312">
        <f>IF($DI312&gt;=20,INDEX($CL:$CL,$DH312+20),"")</f>
      </c>
      <c r="DH312">
        <f>IFERROR(MATCH($CK312,$CL$2:$CL$1558,0)+1,0)</f>
      </c>
      <c r="DI312">
        <f>IFERROR(INDEX($CM$2:$CM$1558,MATCH($CK312,$CL$2:$CL$1558,0)),0)</f>
      </c>
      <c r="DJ312">
        <f>IFERROR(INDEX($AQ:$AQ,MATCH($K312,$AP:$AP,0))&amp;"","")</f>
      </c>
      <c r="DN312">
        <f>IF($GQ312&gt;=1,INDEX($DK:$DK,$GP312+1),"")</f>
      </c>
      <c r="DO312">
        <f>IF($GQ312&gt;=2,INDEX($DK:$DK,$GP312+2),"")</f>
      </c>
      <c r="DP312">
        <f>IF($GQ312&gt;=3,INDEX($DK:$DK,$GP312+3),"")</f>
      </c>
      <c r="DQ312">
        <f>IF($GQ312&gt;=4,INDEX($DK:$DK,$GP312+4),"")</f>
      </c>
      <c r="DR312">
        <f>IF($GQ312&gt;=5,INDEX($DK:$DK,$GP312+5),"")</f>
      </c>
      <c r="DS312">
        <f>IF($GQ312&gt;=6,INDEX($DK:$DK,$GP312+6),"")</f>
      </c>
      <c r="DT312">
        <f>IF($GQ312&gt;=7,INDEX($DK:$DK,$GP312+7),"")</f>
      </c>
      <c r="DU312">
        <f>IF($GQ312&gt;=8,INDEX($DK:$DK,$GP312+8),"")</f>
      </c>
      <c r="DV312">
        <f>IF($GQ312&gt;=9,INDEX($DK:$DK,$GP312+9),"")</f>
      </c>
      <c r="DW312">
        <f>IF($GQ312&gt;=10,INDEX($DK:$DK,$GP312+10),"")</f>
      </c>
      <c r="DX312">
        <f>IF($GQ312&gt;=11,INDEX($DK:$DK,$GP312+11),"")</f>
      </c>
      <c r="DY312">
        <f>IF($GQ312&gt;=12,INDEX($DK:$DK,$GP312+12),"")</f>
      </c>
      <c r="DZ312">
        <f>IF($GQ312&gt;=13,INDEX($DK:$DK,$GP312+13),"")</f>
      </c>
      <c r="EA312">
        <f>IF($GQ312&gt;=14,INDEX($DK:$DK,$GP312+14),"")</f>
      </c>
      <c r="EB312">
        <f>IF($GQ312&gt;=15,INDEX($DK:$DK,$GP312+15),"")</f>
      </c>
      <c r="EC312">
        <f>IF($GQ312&gt;=16,INDEX($DK:$DK,$GP312+16),"")</f>
      </c>
      <c r="ED312">
        <f>IF($GQ312&gt;=17,INDEX($DK:$DK,$GP312+17),"")</f>
      </c>
      <c r="EE312">
        <f>IF($GQ312&gt;=18,INDEX($DK:$DK,$GP312+18),"")</f>
      </c>
      <c r="EF312">
        <f>IF($GQ312&gt;=19,INDEX($DK:$DK,$GP312+19),"")</f>
      </c>
      <c r="EG312">
        <f>IF($GQ312&gt;=20,INDEX($DK:$DK,$GP312+20),"")</f>
      </c>
      <c r="EH312">
        <f>IF($GQ312&gt;=21,INDEX($DK:$DK,$GP312+21),"")</f>
      </c>
      <c r="EI312">
        <f>IF($GQ312&gt;=22,INDEX($DK:$DK,$GP312+22),"")</f>
      </c>
      <c r="EJ312">
        <f>IF($GQ312&gt;=23,INDEX($DK:$DK,$GP312+23),"")</f>
      </c>
      <c r="EK312">
        <f>IF($GQ312&gt;=24,INDEX($DK:$DK,$GP312+24),"")</f>
      </c>
      <c r="EL312">
        <f>IF($GQ312&gt;=25,INDEX($DK:$DK,$GP312+25),"")</f>
      </c>
      <c r="EM312">
        <f>IF($GQ312&gt;=26,INDEX($DK:$DK,$GP312+26),"")</f>
      </c>
      <c r="EN312">
        <f>IF($GQ312&gt;=27,INDEX($DK:$DK,$GP312+27),"")</f>
      </c>
      <c r="EO312">
        <f>IF($GQ312&gt;=28,INDEX($DK:$DK,$GP312+28),"")</f>
      </c>
      <c r="EP312">
        <f>IF($GQ312&gt;=29,INDEX($DK:$DK,$GP312+29),"")</f>
      </c>
      <c r="EQ312">
        <f>IF($GQ312&gt;=30,INDEX($DK:$DK,$GP312+30),"")</f>
      </c>
      <c r="ER312">
        <f>IF($GQ312&gt;=31,INDEX($DK:$DK,$GP312+31),"")</f>
      </c>
      <c r="ES312">
        <f>IF($GQ312&gt;=32,INDEX($DK:$DK,$GP312+32),"")</f>
      </c>
      <c r="ET312">
        <f>IF($GQ312&gt;=33,INDEX($DK:$DK,$GP312+33),"")</f>
      </c>
      <c r="EU312">
        <f>IF($GQ312&gt;=34,INDEX($DK:$DK,$GP312+34),"")</f>
      </c>
      <c r="EV312">
        <f>IF($GQ312&gt;=35,INDEX($DK:$DK,$GP312+35),"")</f>
      </c>
      <c r="EW312">
        <f>IF($GQ312&gt;=36,INDEX($DK:$DK,$GP312+36),"")</f>
      </c>
      <c r="EX312">
        <f>IF($GQ312&gt;=37,INDEX($DK:$DK,$GP312+37),"")</f>
      </c>
      <c r="EY312">
        <f>IF($GQ312&gt;=38,INDEX($DK:$DK,$GP312+38),"")</f>
      </c>
      <c r="EZ312">
        <f>IF($GQ312&gt;=39,INDEX($DK:$DK,$GP312+39),"")</f>
      </c>
      <c r="FA312">
        <f>IF($GQ312&gt;=40,INDEX($DK:$DK,$GP312+40),"")</f>
      </c>
      <c r="FB312">
        <f>IF($GQ312&gt;=1,INDEX($DL:$DL,$GP312+1),"")</f>
      </c>
      <c r="FC312">
        <f>IF($GQ312&gt;=2,INDEX($DL:$DL,$GP312+2),"")</f>
      </c>
      <c r="FD312">
        <f>IF($GQ312&gt;=3,INDEX($DL:$DL,$GP312+3),"")</f>
      </c>
      <c r="FE312">
        <f>IF($GQ312&gt;=4,INDEX($DL:$DL,$GP312+4),"")</f>
      </c>
      <c r="FF312">
        <f>IF($GQ312&gt;=5,INDEX($DL:$DL,$GP312+5),"")</f>
      </c>
      <c r="FG312">
        <f>IF($GQ312&gt;=6,INDEX($DL:$DL,$GP312+6),"")</f>
      </c>
      <c r="FH312">
        <f>IF($GQ312&gt;=7,INDEX($DL:$DL,$GP312+7),"")</f>
      </c>
      <c r="FI312">
        <f>IF($GQ312&gt;=8,INDEX($DL:$DL,$GP312+8),"")</f>
      </c>
      <c r="FJ312">
        <f>IF($GQ312&gt;=9,INDEX($DL:$DL,$GP312+9),"")</f>
      </c>
      <c r="FK312">
        <f>IF($GQ312&gt;=10,INDEX($DL:$DL,$GP312+10),"")</f>
      </c>
      <c r="FL312">
        <f>IF($GQ312&gt;=11,INDEX($DL:$DL,$GP312+11),"")</f>
      </c>
      <c r="FM312">
        <f>IF($GQ312&gt;=12,INDEX($DL:$DL,$GP312+12),"")</f>
      </c>
      <c r="FN312">
        <f>IF($GQ312&gt;=13,INDEX($DL:$DL,$GP312+13),"")</f>
      </c>
      <c r="FO312">
        <f>IF($GQ312&gt;=14,INDEX($DL:$DL,$GP312+14),"")</f>
      </c>
      <c r="FP312">
        <f>IF($GQ312&gt;=15,INDEX($DL:$DL,$GP312+15),"")</f>
      </c>
      <c r="FQ312">
        <f>IF($GQ312&gt;=16,INDEX($DL:$DL,$GP312+16),"")</f>
      </c>
      <c r="FR312">
        <f>IF($GQ312&gt;=17,INDEX($DL:$DL,$GP312+17),"")</f>
      </c>
      <c r="FS312">
        <f>IF($GQ312&gt;=18,INDEX($DL:$DL,$GP312+18),"")</f>
      </c>
      <c r="FT312">
        <f>IF($GQ312&gt;=19,INDEX($DL:$DL,$GP312+19),"")</f>
      </c>
      <c r="FU312">
        <f>IF($GQ312&gt;=20,INDEX($DL:$DL,$GP312+20),"")</f>
      </c>
      <c r="FV312">
        <f>IF($GQ312&gt;=21,INDEX($DL:$DL,$GP312+21),"")</f>
      </c>
      <c r="FW312">
        <f>IF($GQ312&gt;=22,INDEX($DL:$DL,$GP312+22),"")</f>
      </c>
      <c r="FX312">
        <f>IF($GQ312&gt;=23,INDEX($DL:$DL,$GP312+23),"")</f>
      </c>
      <c r="FY312">
        <f>IF($GQ312&gt;=24,INDEX($DL:$DL,$GP312+24),"")</f>
      </c>
      <c r="FZ312">
        <f>IF($GQ312&gt;=25,INDEX($DL:$DL,$GP312+25),"")</f>
      </c>
      <c r="GA312">
        <f>IF($GQ312&gt;=26,INDEX($DL:$DL,$GP312+26),"")</f>
      </c>
      <c r="GB312">
        <f>IF($GQ312&gt;=27,INDEX($DL:$DL,$GP312+27),"")</f>
      </c>
      <c r="GC312">
        <f>IF($GQ312&gt;=28,INDEX($DL:$DL,$GP312+28),"")</f>
      </c>
      <c r="GD312">
        <f>IF($GQ312&gt;=29,INDEX($DL:$DL,$GP312+29),"")</f>
      </c>
      <c r="GE312">
        <f>IF($GQ312&gt;=30,INDEX($DL:$DL,$GP312+30),"")</f>
      </c>
      <c r="GF312">
        <f>IF($GQ312&gt;=31,INDEX($DL:$DL,$GP312+31),"")</f>
      </c>
      <c r="GG312">
        <f>IF($GQ312&gt;=32,INDEX($DL:$DL,$GP312+32),"")</f>
      </c>
      <c r="GH312">
        <f>IF($GQ312&gt;=33,INDEX($DL:$DL,$GP312+33),"")</f>
      </c>
      <c r="GI312">
        <f>IF($GQ312&gt;=34,INDEX($DL:$DL,$GP312+34),"")</f>
      </c>
      <c r="GJ312">
        <f>IF($GQ312&gt;=35,INDEX($DL:$DL,$GP312+35),"")</f>
      </c>
      <c r="GK312">
        <f>IF($GQ312&gt;=36,INDEX($DL:$DL,$GP312+36),"")</f>
      </c>
      <c r="GL312">
        <f>IF($GQ312&gt;=37,INDEX($DL:$DL,$GP312+37),"")</f>
      </c>
      <c r="GM312">
        <f>IF($GQ312&gt;=38,INDEX($DL:$DL,$GP312+38),"")</f>
      </c>
      <c r="GN312">
        <f>IF($GQ312&gt;=39,INDEX($DL:$DL,$GP312+39),"")</f>
      </c>
      <c r="GO312">
        <f>IF($GQ312&gt;=40,INDEX($DL:$DL,$GP312+40),"")</f>
      </c>
      <c r="GP312">
        <f>IFERROR(MATCH($DJ312,$DK$2:$DK$148,0)+1,0)</f>
      </c>
      <c r="GQ312">
        <f>IFERROR(INDEX($DM$2:$DM$148,MATCH($DJ312,$DK$2:$DK$148,0)),0)</f>
      </c>
      <c r="GR312">
        <f>IFERROR(MATCH($L312,$DN$312:$FA$312,0),0)</f>
      </c>
      <c r="GS312">
        <f>IF($GR312&gt;0,INDEX($FB$312:$GO$312,$GR312),"")</f>
      </c>
      <c r="GT312" t="s">
        <v>728</v>
      </c>
      <c r="GU312">
        <v>1</v>
      </c>
      <c r="GV312">
        <f>IF($JE312&gt;=1,INDEX($GT:$GT,$JD312+1),"")</f>
      </c>
      <c r="GW312">
        <f>IF($JE312&gt;=2,INDEX($GT:$GT,$JD312+2),"")</f>
      </c>
      <c r="GX312">
        <f>IF($JE312&gt;=3,INDEX($GT:$GT,$JD312+3),"")</f>
      </c>
      <c r="GY312">
        <f>IF($JE312&gt;=4,INDEX($GT:$GT,$JD312+4),"")</f>
      </c>
      <c r="GZ312">
        <f>IF($JE312&gt;=5,INDEX($GT:$GT,$JD312+5),"")</f>
      </c>
      <c r="HA312">
        <f>IF($JE312&gt;=6,INDEX($GT:$GT,$JD312+6),"")</f>
      </c>
      <c r="HB312">
        <f>IF($JE312&gt;=7,INDEX($GT:$GT,$JD312+7),"")</f>
      </c>
      <c r="HC312">
        <f>IF($JE312&gt;=8,INDEX($GT:$GT,$JD312+8),"")</f>
      </c>
      <c r="HD312">
        <f>IF($JE312&gt;=9,INDEX($GT:$GT,$JD312+9),"")</f>
      </c>
      <c r="HE312">
        <f>IF($JE312&gt;=10,INDEX($GT:$GT,$JD312+10),"")</f>
      </c>
      <c r="HF312">
        <f>IF($JE312&gt;=11,INDEX($GT:$GT,$JD312+11),"")</f>
      </c>
      <c r="HG312">
        <f>IF($JE312&gt;=12,INDEX($GT:$GT,$JD312+12),"")</f>
      </c>
      <c r="HH312">
        <f>IF($JE312&gt;=13,INDEX($GT:$GT,$JD312+13),"")</f>
      </c>
      <c r="HI312">
        <f>IF($JE312&gt;=14,INDEX($GT:$GT,$JD312+14),"")</f>
      </c>
      <c r="HJ312">
        <f>IF($JE312&gt;=15,INDEX($GT:$GT,$JD312+15),"")</f>
      </c>
      <c r="HK312">
        <f>IF($JE312&gt;=16,INDEX($GT:$GT,$JD312+16),"")</f>
      </c>
      <c r="HL312">
        <f>IF($JE312&gt;=17,INDEX($GT:$GT,$JD312+17),"")</f>
      </c>
      <c r="HM312">
        <f>IF($JE312&gt;=18,INDEX($GT:$GT,$JD312+18),"")</f>
      </c>
      <c r="HN312">
        <f>IF($JE312&gt;=19,INDEX($GT:$GT,$JD312+19),"")</f>
      </c>
      <c r="HO312">
        <f>IF($JE312&gt;=20,INDEX($GT:$GT,$JD312+20),"")</f>
      </c>
      <c r="HP312">
        <f>IF($JE312&gt;=21,INDEX($GT:$GT,$JD312+21),"")</f>
      </c>
      <c r="HQ312">
        <f>IF($JE312&gt;=22,INDEX($GT:$GT,$JD312+22),"")</f>
      </c>
      <c r="HR312">
        <f>IF($JE312&gt;=23,INDEX($GT:$GT,$JD312+23),"")</f>
      </c>
      <c r="HS312">
        <f>IF($JE312&gt;=24,INDEX($GT:$GT,$JD312+24),"")</f>
      </c>
      <c r="HT312">
        <f>IF($JE312&gt;=25,INDEX($GT:$GT,$JD312+25),"")</f>
      </c>
      <c r="HU312">
        <f>IF($JE312&gt;=26,INDEX($GT:$GT,$JD312+26),"")</f>
      </c>
      <c r="HV312">
        <f>IF($JE312&gt;=27,INDEX($GT:$GT,$JD312+27),"")</f>
      </c>
      <c r="HW312">
        <f>IF($JE312&gt;=28,INDEX($GT:$GT,$JD312+28),"")</f>
      </c>
      <c r="HX312">
        <f>IF($JE312&gt;=29,INDEX($GT:$GT,$JD312+29),"")</f>
      </c>
      <c r="HY312">
        <f>IF($JE312&gt;=30,INDEX($GT:$GT,$JD312+30),"")</f>
      </c>
      <c r="HZ312">
        <f>IF($JE312&gt;=31,INDEX($GT:$GT,$JD312+31),"")</f>
      </c>
      <c r="IA312">
        <f>IF($JE312&gt;=32,INDEX($GT:$GT,$JD312+32),"")</f>
      </c>
      <c r="IB312">
        <f>IF($JE312&gt;=33,INDEX($GT:$GT,$JD312+33),"")</f>
      </c>
      <c r="IC312">
        <f>IF($JE312&gt;=34,INDEX($GT:$GT,$JD312+34),"")</f>
      </c>
      <c r="ID312">
        <f>IF($JE312&gt;=35,INDEX($GT:$GT,$JD312+35),"")</f>
      </c>
      <c r="IE312">
        <f>IF($JE312&gt;=36,INDEX($GT:$GT,$JD312+36),"")</f>
      </c>
      <c r="IF312">
        <f>IF($JE312&gt;=37,INDEX($GT:$GT,$JD312+37),"")</f>
      </c>
      <c r="IG312">
        <f>IF($JE312&gt;=38,INDEX($GT:$GT,$JD312+38),"")</f>
      </c>
      <c r="IH312">
        <f>IF($JE312&gt;=39,INDEX($GT:$GT,$JD312+39),"")</f>
      </c>
      <c r="II312">
        <f>IF($JE312&gt;=40,INDEX($GT:$GT,$JD312+40),"")</f>
      </c>
      <c r="IJ312">
        <f>IF($JE312&gt;=41,INDEX($GT:$GT,$JD312+41),"")</f>
      </c>
      <c r="IK312">
        <f>IF($JE312&gt;=42,INDEX($GT:$GT,$JD312+42),"")</f>
      </c>
      <c r="IL312">
        <f>IF($JE312&gt;=43,INDEX($GT:$GT,$JD312+43),"")</f>
      </c>
      <c r="IM312">
        <f>IF($JE312&gt;=44,INDEX($GT:$GT,$JD312+44),"")</f>
      </c>
      <c r="IN312">
        <f>IF($JE312&gt;=45,INDEX($GT:$GT,$JD312+45),"")</f>
      </c>
      <c r="IO312">
        <f>IF($JE312&gt;=46,INDEX($GT:$GT,$JD312+46),"")</f>
      </c>
      <c r="IP312">
        <f>IF($JE312&gt;=47,INDEX($GT:$GT,$JD312+47),"")</f>
      </c>
      <c r="IQ312">
        <f>IF($JE312&gt;=48,INDEX($GT:$GT,$JD312+48),"")</f>
      </c>
      <c r="IR312">
        <f>IF($JE312&gt;=49,INDEX($GT:$GT,$JD312+49),"")</f>
      </c>
      <c r="IS312">
        <f>IF($JE312&gt;=50,INDEX($GT:$GT,$JD312+50),"")</f>
      </c>
      <c r="IT312">
        <f>IF($JE312&gt;=51,INDEX($GT:$GT,$JD312+51),"")</f>
      </c>
      <c r="IU312">
        <f>IF($JE312&gt;=52,INDEX($GT:$GT,$JD312+52),"")</f>
      </c>
      <c r="IV312">
        <f>IF($JE312&gt;=53,INDEX($GT:$GT,$JD312+53),"")</f>
      </c>
      <c r="IW312">
        <f>IF($JE312&gt;=54,INDEX($GT:$GT,$JD312+54),"")</f>
      </c>
      <c r="IX312">
        <f>IF($JE312&gt;=55,INDEX($GT:$GT,$JD312+55),"")</f>
      </c>
      <c r="IY312">
        <f>IF($JE312&gt;=56,INDEX($GT:$GT,$JD312+56),"")</f>
      </c>
      <c r="IZ312">
        <f>IF($JE312&gt;=57,INDEX($GT:$GT,$JD312+57),"")</f>
      </c>
      <c r="JA312">
        <f>IF($JE312&gt;=58,INDEX($GT:$GT,$JD312+58),"")</f>
      </c>
      <c r="JB312">
        <f>IF($JE312&gt;=59,INDEX($GT:$GT,$JD312+59),"")</f>
      </c>
      <c r="JC312">
        <f>IF($JE312&gt;=60,INDEX($GT:$GT,$JD312+60),"")</f>
      </c>
      <c r="JD312">
        <f>IFERROR(MATCH($GS312,$GT$2:$GT$322,0)+1,0)</f>
      </c>
      <c r="JE312">
        <f>IFERROR(INDEX($GU$2:$GU$322,MATCH($GS312,$GT$2:$GT$322,0)),0)</f>
      </c>
      <c r="JF312" t="s">
        <v>28</v>
      </c>
      <c r="JG312" t="s">
        <v>28</v>
      </c>
    </row>
    <row r="313" spans="1:267" x14ac:dyDescent="0.25">
      <c r="J313" s="1"/>
      <c r="K313" s="1"/>
      <c r="L313" s="1"/>
      <c r="M313" s="1"/>
      <c r="N313" s="1">
        <f>IFERROR(IF(FIND(" - ",$J313)&gt;0,MID($J313,FIND(" - ",$J313)+3,LEN($J313)),""),"")</f>
      </c>
      <c r="P313" s="1"/>
      <c r="S313" t="s">
        <v>28</v>
      </c>
      <c r="U313">
        <f>IF(OR($S313="",$T313=""),"",IFERROR($S313/$T313,0))</f>
      </c>
      <c r="V313">
        <f>IF($S313="","",
IF($K313="","",
IF(ISNUMBER(SEARCH("exempt",LOWER($K313))),0,
$S313*(VALUE(SUBSTITUTE($K313,"%",""))/100))))</f>
      </c>
      <c r="AB313">
        <f>IF($S313="","",
SUM($S313,$V313,$Z313,$W313,$Y313)-
IF($AA313="",0,VALUE($AA313)))</f>
      </c>
      <c r="AJ313" t="s">
        <v>970</v>
      </c>
      <c r="AR313">
        <f>IFERROR(LEFT($J313,FIND(" - ",$J313)-1),$J313)</f>
      </c>
      <c r="AU313">
        <f>IF($CJ313&gt;=1,INDEX($AS:$AS,$CI313+1),"")</f>
      </c>
      <c r="AV313">
        <f>IF($CJ313&gt;=2,INDEX($AS:$AS,$CI313+2),"")</f>
      </c>
      <c r="AW313">
        <f>IF($CJ313&gt;=3,INDEX($AS:$AS,$CI313+3),"")</f>
      </c>
      <c r="AX313">
        <f>IF($CJ313&gt;=4,INDEX($AS:$AS,$CI313+4),"")</f>
      </c>
      <c r="AY313">
        <f>IF($CJ313&gt;=5,INDEX($AS:$AS,$CI313+5),"")</f>
      </c>
      <c r="AZ313">
        <f>IF($CJ313&gt;=6,INDEX($AS:$AS,$CI313+6),"")</f>
      </c>
      <c r="BA313">
        <f>IF($CJ313&gt;=7,INDEX($AS:$AS,$CI313+7),"")</f>
      </c>
      <c r="BB313">
        <f>IF($CJ313&gt;=8,INDEX($AS:$AS,$CI313+8),"")</f>
      </c>
      <c r="BC313">
        <f>IF($CJ313&gt;=9,INDEX($AS:$AS,$CI313+9),"")</f>
      </c>
      <c r="BD313">
        <f>IF($CJ313&gt;=10,INDEX($AS:$AS,$CI313+10),"")</f>
      </c>
      <c r="BE313">
        <f>IF($CJ313&gt;=11,INDEX($AS:$AS,$CI313+11),"")</f>
      </c>
      <c r="BF313">
        <f>IF($CJ313&gt;=12,INDEX($AS:$AS,$CI313+12),"")</f>
      </c>
      <c r="BG313">
        <f>IF($CJ313&gt;=13,INDEX($AS:$AS,$CI313+13),"")</f>
      </c>
      <c r="BH313">
        <f>IF($CJ313&gt;=14,INDEX($AS:$AS,$CI313+14),"")</f>
      </c>
      <c r="BI313">
        <f>IF($CJ313&gt;=15,INDEX($AS:$AS,$CI313+15),"")</f>
      </c>
      <c r="BJ313">
        <f>IF($CJ313&gt;=16,INDEX($AS:$AS,$CI313+16),"")</f>
      </c>
      <c r="BK313">
        <f>IF($CJ313&gt;=17,INDEX($AS:$AS,$CI313+17),"")</f>
      </c>
      <c r="BL313">
        <f>IF($CJ313&gt;=18,INDEX($AS:$AS,$CI313+18),"")</f>
      </c>
      <c r="BM313">
        <f>IF($CJ313&gt;=19,INDEX($AS:$AS,$CI313+19),"")</f>
      </c>
      <c r="BN313">
        <f>IF($CJ313&gt;=20,INDEX($AS:$AS,$CI313+20),"")</f>
      </c>
      <c r="BO313">
        <f>IF($CJ313&gt;=21,INDEX($AS:$AS,$CI313+21),"")</f>
      </c>
      <c r="BP313">
        <f>IF($CJ313&gt;=22,INDEX($AS:$AS,$CI313+22),"")</f>
      </c>
      <c r="BQ313">
        <f>IF($CJ313&gt;=23,INDEX($AS:$AS,$CI313+23),"")</f>
      </c>
      <c r="BR313">
        <f>IF($CJ313&gt;=24,INDEX($AS:$AS,$CI313+24),"")</f>
      </c>
      <c r="BS313">
        <f>IF($CJ313&gt;=25,INDEX($AS:$AS,$CI313+25),"")</f>
      </c>
      <c r="BT313">
        <f>IF($CJ313&gt;=26,INDEX($AS:$AS,$CI313+26),"")</f>
      </c>
      <c r="BU313">
        <f>IF($CJ313&gt;=27,INDEX($AS:$AS,$CI313+27),"")</f>
      </c>
      <c r="BV313">
        <f>IF($CJ313&gt;=28,INDEX($AS:$AS,$CI313+28),"")</f>
      </c>
      <c r="BW313">
        <f>IF($CJ313&gt;=29,INDEX($AS:$AS,$CI313+29),"")</f>
      </c>
      <c r="BX313">
        <f>IF($CJ313&gt;=30,INDEX($AS:$AS,$CI313+30),"")</f>
      </c>
      <c r="BY313">
        <f>IF($CJ313&gt;=31,INDEX($AS:$AS,$CI313+31),"")</f>
      </c>
      <c r="BZ313">
        <f>IF($CJ313&gt;=32,INDEX($AS:$AS,$CI313+32),"")</f>
      </c>
      <c r="CA313">
        <f>IF($CJ313&gt;=33,INDEX($AS:$AS,$CI313+33),"")</f>
      </c>
      <c r="CB313">
        <f>IF($CJ313&gt;=34,INDEX($AS:$AS,$CI313+34),"")</f>
      </c>
      <c r="CC313">
        <f>IF($CJ313&gt;=35,INDEX($AS:$AS,$CI313+35),"")</f>
      </c>
      <c r="CD313">
        <f>IF($CJ313&gt;=36,INDEX($AS:$AS,$CI313+36),"")</f>
      </c>
      <c r="CE313">
        <f>IF($CJ313&gt;=37,INDEX($AS:$AS,$CI313+37),"")</f>
      </c>
      <c r="CF313">
        <f>IF($CJ313&gt;=38,INDEX($AS:$AS,$CI313+38),"")</f>
      </c>
      <c r="CG313">
        <f>IF($CJ313&gt;=39,INDEX($AS:$AS,$CI313+39),"")</f>
      </c>
      <c r="CH313">
        <f>IF($CJ313&gt;=40,INDEX($AS:$AS,$CI313+40),"")</f>
      </c>
      <c r="CI313">
        <f>IFERROR(MATCH($AR313,$AS$2:$AS$133,0)+1,0)</f>
      </c>
      <c r="CJ313">
        <f>IFERROR(INDEX($AT$2:$AT$133,MATCH($AR313,$AS$2:$AS$133,0)),0)</f>
      </c>
      <c r="CK313">
        <f>IFERROR(LEFT($O313,FIND(" - ",$O313)-1),$O313)</f>
      </c>
      <c r="CL313" t="s">
        <v>56</v>
      </c>
      <c r="CN313">
        <f>IF($DI313&gt;=1,INDEX($CL:$CL,$DH313+1),"")</f>
      </c>
      <c r="CO313">
        <f>IF($DI313&gt;=2,INDEX($CL:$CL,$DH313+2),"")</f>
      </c>
      <c r="CP313">
        <f>IF($DI313&gt;=3,INDEX($CL:$CL,$DH313+3),"")</f>
      </c>
      <c r="CQ313">
        <f>IF($DI313&gt;=4,INDEX($CL:$CL,$DH313+4),"")</f>
      </c>
      <c r="CR313">
        <f>IF($DI313&gt;=5,INDEX($CL:$CL,$DH313+5),"")</f>
      </c>
      <c r="CS313">
        <f>IF($DI313&gt;=6,INDEX($CL:$CL,$DH313+6),"")</f>
      </c>
      <c r="CT313">
        <f>IF($DI313&gt;=7,INDEX($CL:$CL,$DH313+7),"")</f>
      </c>
      <c r="CU313">
        <f>IF($DI313&gt;=8,INDEX($CL:$CL,$DH313+8),"")</f>
      </c>
      <c r="CV313">
        <f>IF($DI313&gt;=9,INDEX($CL:$CL,$DH313+9),"")</f>
      </c>
      <c r="CW313">
        <f>IF($DI313&gt;=10,INDEX($CL:$CL,$DH313+10),"")</f>
      </c>
      <c r="CX313">
        <f>IF($DI313&gt;=11,INDEX($CL:$CL,$DH313+11),"")</f>
      </c>
      <c r="CY313">
        <f>IF($DI313&gt;=12,INDEX($CL:$CL,$DH313+12),"")</f>
      </c>
      <c r="CZ313">
        <f>IF($DI313&gt;=13,INDEX($CL:$CL,$DH313+13),"")</f>
      </c>
      <c r="DA313">
        <f>IF($DI313&gt;=14,INDEX($CL:$CL,$DH313+14),"")</f>
      </c>
      <c r="DB313">
        <f>IF($DI313&gt;=15,INDEX($CL:$CL,$DH313+15),"")</f>
      </c>
      <c r="DC313">
        <f>IF($DI313&gt;=16,INDEX($CL:$CL,$DH313+16),"")</f>
      </c>
      <c r="DD313">
        <f>IF($DI313&gt;=17,INDEX($CL:$CL,$DH313+17),"")</f>
      </c>
      <c r="DE313">
        <f>IF($DI313&gt;=18,INDEX($CL:$CL,$DH313+18),"")</f>
      </c>
      <c r="DF313">
        <f>IF($DI313&gt;=19,INDEX($CL:$CL,$DH313+19),"")</f>
      </c>
      <c r="DG313">
        <f>IF($DI313&gt;=20,INDEX($CL:$CL,$DH313+20),"")</f>
      </c>
      <c r="DH313">
        <f>IFERROR(MATCH($CK313,$CL$2:$CL$1558,0)+1,0)</f>
      </c>
      <c r="DI313">
        <f>IFERROR(INDEX($CM$2:$CM$1558,MATCH($CK313,$CL$2:$CL$1558,0)),0)</f>
      </c>
      <c r="DJ313">
        <f>IFERROR(INDEX($AQ:$AQ,MATCH($K313,$AP:$AP,0))&amp;"","")</f>
      </c>
      <c r="DN313">
        <f>IF($GQ313&gt;=1,INDEX($DK:$DK,$GP313+1),"")</f>
      </c>
      <c r="DO313">
        <f>IF($GQ313&gt;=2,INDEX($DK:$DK,$GP313+2),"")</f>
      </c>
      <c r="DP313">
        <f>IF($GQ313&gt;=3,INDEX($DK:$DK,$GP313+3),"")</f>
      </c>
      <c r="DQ313">
        <f>IF($GQ313&gt;=4,INDEX($DK:$DK,$GP313+4),"")</f>
      </c>
      <c r="DR313">
        <f>IF($GQ313&gt;=5,INDEX($DK:$DK,$GP313+5),"")</f>
      </c>
      <c r="DS313">
        <f>IF($GQ313&gt;=6,INDEX($DK:$DK,$GP313+6),"")</f>
      </c>
      <c r="DT313">
        <f>IF($GQ313&gt;=7,INDEX($DK:$DK,$GP313+7),"")</f>
      </c>
      <c r="DU313">
        <f>IF($GQ313&gt;=8,INDEX($DK:$DK,$GP313+8),"")</f>
      </c>
      <c r="DV313">
        <f>IF($GQ313&gt;=9,INDEX($DK:$DK,$GP313+9),"")</f>
      </c>
      <c r="DW313">
        <f>IF($GQ313&gt;=10,INDEX($DK:$DK,$GP313+10),"")</f>
      </c>
      <c r="DX313">
        <f>IF($GQ313&gt;=11,INDEX($DK:$DK,$GP313+11),"")</f>
      </c>
      <c r="DY313">
        <f>IF($GQ313&gt;=12,INDEX($DK:$DK,$GP313+12),"")</f>
      </c>
      <c r="DZ313">
        <f>IF($GQ313&gt;=13,INDEX($DK:$DK,$GP313+13),"")</f>
      </c>
      <c r="EA313">
        <f>IF($GQ313&gt;=14,INDEX($DK:$DK,$GP313+14),"")</f>
      </c>
      <c r="EB313">
        <f>IF($GQ313&gt;=15,INDEX($DK:$DK,$GP313+15),"")</f>
      </c>
      <c r="EC313">
        <f>IF($GQ313&gt;=16,INDEX($DK:$DK,$GP313+16),"")</f>
      </c>
      <c r="ED313">
        <f>IF($GQ313&gt;=17,INDEX($DK:$DK,$GP313+17),"")</f>
      </c>
      <c r="EE313">
        <f>IF($GQ313&gt;=18,INDEX($DK:$DK,$GP313+18),"")</f>
      </c>
      <c r="EF313">
        <f>IF($GQ313&gt;=19,INDEX($DK:$DK,$GP313+19),"")</f>
      </c>
      <c r="EG313">
        <f>IF($GQ313&gt;=20,INDEX($DK:$DK,$GP313+20),"")</f>
      </c>
      <c r="EH313">
        <f>IF($GQ313&gt;=21,INDEX($DK:$DK,$GP313+21),"")</f>
      </c>
      <c r="EI313">
        <f>IF($GQ313&gt;=22,INDEX($DK:$DK,$GP313+22),"")</f>
      </c>
      <c r="EJ313">
        <f>IF($GQ313&gt;=23,INDEX($DK:$DK,$GP313+23),"")</f>
      </c>
      <c r="EK313">
        <f>IF($GQ313&gt;=24,INDEX($DK:$DK,$GP313+24),"")</f>
      </c>
      <c r="EL313">
        <f>IF($GQ313&gt;=25,INDEX($DK:$DK,$GP313+25),"")</f>
      </c>
      <c r="EM313">
        <f>IF($GQ313&gt;=26,INDEX($DK:$DK,$GP313+26),"")</f>
      </c>
      <c r="EN313">
        <f>IF($GQ313&gt;=27,INDEX($DK:$DK,$GP313+27),"")</f>
      </c>
      <c r="EO313">
        <f>IF($GQ313&gt;=28,INDEX($DK:$DK,$GP313+28),"")</f>
      </c>
      <c r="EP313">
        <f>IF($GQ313&gt;=29,INDEX($DK:$DK,$GP313+29),"")</f>
      </c>
      <c r="EQ313">
        <f>IF($GQ313&gt;=30,INDEX($DK:$DK,$GP313+30),"")</f>
      </c>
      <c r="ER313">
        <f>IF($GQ313&gt;=31,INDEX($DK:$DK,$GP313+31),"")</f>
      </c>
      <c r="ES313">
        <f>IF($GQ313&gt;=32,INDEX($DK:$DK,$GP313+32),"")</f>
      </c>
      <c r="ET313">
        <f>IF($GQ313&gt;=33,INDEX($DK:$DK,$GP313+33),"")</f>
      </c>
      <c r="EU313">
        <f>IF($GQ313&gt;=34,INDEX($DK:$DK,$GP313+34),"")</f>
      </c>
      <c r="EV313">
        <f>IF($GQ313&gt;=35,INDEX($DK:$DK,$GP313+35),"")</f>
      </c>
      <c r="EW313">
        <f>IF($GQ313&gt;=36,INDEX($DK:$DK,$GP313+36),"")</f>
      </c>
      <c r="EX313">
        <f>IF($GQ313&gt;=37,INDEX($DK:$DK,$GP313+37),"")</f>
      </c>
      <c r="EY313">
        <f>IF($GQ313&gt;=38,INDEX($DK:$DK,$GP313+38),"")</f>
      </c>
      <c r="EZ313">
        <f>IF($GQ313&gt;=39,INDEX($DK:$DK,$GP313+39),"")</f>
      </c>
      <c r="FA313">
        <f>IF($GQ313&gt;=40,INDEX($DK:$DK,$GP313+40),"")</f>
      </c>
      <c r="FB313">
        <f>IF($GQ313&gt;=1,INDEX($DL:$DL,$GP313+1),"")</f>
      </c>
      <c r="FC313">
        <f>IF($GQ313&gt;=2,INDEX($DL:$DL,$GP313+2),"")</f>
      </c>
      <c r="FD313">
        <f>IF($GQ313&gt;=3,INDEX($DL:$DL,$GP313+3),"")</f>
      </c>
      <c r="FE313">
        <f>IF($GQ313&gt;=4,INDEX($DL:$DL,$GP313+4),"")</f>
      </c>
      <c r="FF313">
        <f>IF($GQ313&gt;=5,INDEX($DL:$DL,$GP313+5),"")</f>
      </c>
      <c r="FG313">
        <f>IF($GQ313&gt;=6,INDEX($DL:$DL,$GP313+6),"")</f>
      </c>
      <c r="FH313">
        <f>IF($GQ313&gt;=7,INDEX($DL:$DL,$GP313+7),"")</f>
      </c>
      <c r="FI313">
        <f>IF($GQ313&gt;=8,INDEX($DL:$DL,$GP313+8),"")</f>
      </c>
      <c r="FJ313">
        <f>IF($GQ313&gt;=9,INDEX($DL:$DL,$GP313+9),"")</f>
      </c>
      <c r="FK313">
        <f>IF($GQ313&gt;=10,INDEX($DL:$DL,$GP313+10),"")</f>
      </c>
      <c r="FL313">
        <f>IF($GQ313&gt;=11,INDEX($DL:$DL,$GP313+11),"")</f>
      </c>
      <c r="FM313">
        <f>IF($GQ313&gt;=12,INDEX($DL:$DL,$GP313+12),"")</f>
      </c>
      <c r="FN313">
        <f>IF($GQ313&gt;=13,INDEX($DL:$DL,$GP313+13),"")</f>
      </c>
      <c r="FO313">
        <f>IF($GQ313&gt;=14,INDEX($DL:$DL,$GP313+14),"")</f>
      </c>
      <c r="FP313">
        <f>IF($GQ313&gt;=15,INDEX($DL:$DL,$GP313+15),"")</f>
      </c>
      <c r="FQ313">
        <f>IF($GQ313&gt;=16,INDEX($DL:$DL,$GP313+16),"")</f>
      </c>
      <c r="FR313">
        <f>IF($GQ313&gt;=17,INDEX($DL:$DL,$GP313+17),"")</f>
      </c>
      <c r="FS313">
        <f>IF($GQ313&gt;=18,INDEX($DL:$DL,$GP313+18),"")</f>
      </c>
      <c r="FT313">
        <f>IF($GQ313&gt;=19,INDEX($DL:$DL,$GP313+19),"")</f>
      </c>
      <c r="FU313">
        <f>IF($GQ313&gt;=20,INDEX($DL:$DL,$GP313+20),"")</f>
      </c>
      <c r="FV313">
        <f>IF($GQ313&gt;=21,INDEX($DL:$DL,$GP313+21),"")</f>
      </c>
      <c r="FW313">
        <f>IF($GQ313&gt;=22,INDEX($DL:$DL,$GP313+22),"")</f>
      </c>
      <c r="FX313">
        <f>IF($GQ313&gt;=23,INDEX($DL:$DL,$GP313+23),"")</f>
      </c>
      <c r="FY313">
        <f>IF($GQ313&gt;=24,INDEX($DL:$DL,$GP313+24),"")</f>
      </c>
      <c r="FZ313">
        <f>IF($GQ313&gt;=25,INDEX($DL:$DL,$GP313+25),"")</f>
      </c>
      <c r="GA313">
        <f>IF($GQ313&gt;=26,INDEX($DL:$DL,$GP313+26),"")</f>
      </c>
      <c r="GB313">
        <f>IF($GQ313&gt;=27,INDEX($DL:$DL,$GP313+27),"")</f>
      </c>
      <c r="GC313">
        <f>IF($GQ313&gt;=28,INDEX($DL:$DL,$GP313+28),"")</f>
      </c>
      <c r="GD313">
        <f>IF($GQ313&gt;=29,INDEX($DL:$DL,$GP313+29),"")</f>
      </c>
      <c r="GE313">
        <f>IF($GQ313&gt;=30,INDEX($DL:$DL,$GP313+30),"")</f>
      </c>
      <c r="GF313">
        <f>IF($GQ313&gt;=31,INDEX($DL:$DL,$GP313+31),"")</f>
      </c>
      <c r="GG313">
        <f>IF($GQ313&gt;=32,INDEX($DL:$DL,$GP313+32),"")</f>
      </c>
      <c r="GH313">
        <f>IF($GQ313&gt;=33,INDEX($DL:$DL,$GP313+33),"")</f>
      </c>
      <c r="GI313">
        <f>IF($GQ313&gt;=34,INDEX($DL:$DL,$GP313+34),"")</f>
      </c>
      <c r="GJ313">
        <f>IF($GQ313&gt;=35,INDEX($DL:$DL,$GP313+35),"")</f>
      </c>
      <c r="GK313">
        <f>IF($GQ313&gt;=36,INDEX($DL:$DL,$GP313+36),"")</f>
      </c>
      <c r="GL313">
        <f>IF($GQ313&gt;=37,INDEX($DL:$DL,$GP313+37),"")</f>
      </c>
      <c r="GM313">
        <f>IF($GQ313&gt;=38,INDEX($DL:$DL,$GP313+38),"")</f>
      </c>
      <c r="GN313">
        <f>IF($GQ313&gt;=39,INDEX($DL:$DL,$GP313+39),"")</f>
      </c>
      <c r="GO313">
        <f>IF($GQ313&gt;=40,INDEX($DL:$DL,$GP313+40),"")</f>
      </c>
      <c r="GP313">
        <f>IFERROR(MATCH($DJ313,$DK$2:$DK$148,0)+1,0)</f>
      </c>
      <c r="GQ313">
        <f>IFERROR(INDEX($DM$2:$DM$148,MATCH($DJ313,$DK$2:$DK$148,0)),0)</f>
      </c>
      <c r="GR313">
        <f>IFERROR(MATCH($L313,$DN$313:$FA$313,0),0)</f>
      </c>
      <c r="GS313">
        <f>IF($GR313&gt;0,INDEX($FB$313:$GO$313,$GR313),"")</f>
      </c>
      <c r="GT313" t="s">
        <v>588</v>
      </c>
      <c r="GV313">
        <f>IF($JE313&gt;=1,INDEX($GT:$GT,$JD313+1),"")</f>
      </c>
      <c r="GW313">
        <f>IF($JE313&gt;=2,INDEX($GT:$GT,$JD313+2),"")</f>
      </c>
      <c r="GX313">
        <f>IF($JE313&gt;=3,INDEX($GT:$GT,$JD313+3),"")</f>
      </c>
      <c r="GY313">
        <f>IF($JE313&gt;=4,INDEX($GT:$GT,$JD313+4),"")</f>
      </c>
      <c r="GZ313">
        <f>IF($JE313&gt;=5,INDEX($GT:$GT,$JD313+5),"")</f>
      </c>
      <c r="HA313">
        <f>IF($JE313&gt;=6,INDEX($GT:$GT,$JD313+6),"")</f>
      </c>
      <c r="HB313">
        <f>IF($JE313&gt;=7,INDEX($GT:$GT,$JD313+7),"")</f>
      </c>
      <c r="HC313">
        <f>IF($JE313&gt;=8,INDEX($GT:$GT,$JD313+8),"")</f>
      </c>
      <c r="HD313">
        <f>IF($JE313&gt;=9,INDEX($GT:$GT,$JD313+9),"")</f>
      </c>
      <c r="HE313">
        <f>IF($JE313&gt;=10,INDEX($GT:$GT,$JD313+10),"")</f>
      </c>
      <c r="HF313">
        <f>IF($JE313&gt;=11,INDEX($GT:$GT,$JD313+11),"")</f>
      </c>
      <c r="HG313">
        <f>IF($JE313&gt;=12,INDEX($GT:$GT,$JD313+12),"")</f>
      </c>
      <c r="HH313">
        <f>IF($JE313&gt;=13,INDEX($GT:$GT,$JD313+13),"")</f>
      </c>
      <c r="HI313">
        <f>IF($JE313&gt;=14,INDEX($GT:$GT,$JD313+14),"")</f>
      </c>
      <c r="HJ313">
        <f>IF($JE313&gt;=15,INDEX($GT:$GT,$JD313+15),"")</f>
      </c>
      <c r="HK313">
        <f>IF($JE313&gt;=16,INDEX($GT:$GT,$JD313+16),"")</f>
      </c>
      <c r="HL313">
        <f>IF($JE313&gt;=17,INDEX($GT:$GT,$JD313+17),"")</f>
      </c>
      <c r="HM313">
        <f>IF($JE313&gt;=18,INDEX($GT:$GT,$JD313+18),"")</f>
      </c>
      <c r="HN313">
        <f>IF($JE313&gt;=19,INDEX($GT:$GT,$JD313+19),"")</f>
      </c>
      <c r="HO313">
        <f>IF($JE313&gt;=20,INDEX($GT:$GT,$JD313+20),"")</f>
      </c>
      <c r="HP313">
        <f>IF($JE313&gt;=21,INDEX($GT:$GT,$JD313+21),"")</f>
      </c>
      <c r="HQ313">
        <f>IF($JE313&gt;=22,INDEX($GT:$GT,$JD313+22),"")</f>
      </c>
      <c r="HR313">
        <f>IF($JE313&gt;=23,INDEX($GT:$GT,$JD313+23),"")</f>
      </c>
      <c r="HS313">
        <f>IF($JE313&gt;=24,INDEX($GT:$GT,$JD313+24),"")</f>
      </c>
      <c r="HT313">
        <f>IF($JE313&gt;=25,INDEX($GT:$GT,$JD313+25),"")</f>
      </c>
      <c r="HU313">
        <f>IF($JE313&gt;=26,INDEX($GT:$GT,$JD313+26),"")</f>
      </c>
      <c r="HV313">
        <f>IF($JE313&gt;=27,INDEX($GT:$GT,$JD313+27),"")</f>
      </c>
      <c r="HW313">
        <f>IF($JE313&gt;=28,INDEX($GT:$GT,$JD313+28),"")</f>
      </c>
      <c r="HX313">
        <f>IF($JE313&gt;=29,INDEX($GT:$GT,$JD313+29),"")</f>
      </c>
      <c r="HY313">
        <f>IF($JE313&gt;=30,INDEX($GT:$GT,$JD313+30),"")</f>
      </c>
      <c r="HZ313">
        <f>IF($JE313&gt;=31,INDEX($GT:$GT,$JD313+31),"")</f>
      </c>
      <c r="IA313">
        <f>IF($JE313&gt;=32,INDEX($GT:$GT,$JD313+32),"")</f>
      </c>
      <c r="IB313">
        <f>IF($JE313&gt;=33,INDEX($GT:$GT,$JD313+33),"")</f>
      </c>
      <c r="IC313">
        <f>IF($JE313&gt;=34,INDEX($GT:$GT,$JD313+34),"")</f>
      </c>
      <c r="ID313">
        <f>IF($JE313&gt;=35,INDEX($GT:$GT,$JD313+35),"")</f>
      </c>
      <c r="IE313">
        <f>IF($JE313&gt;=36,INDEX($GT:$GT,$JD313+36),"")</f>
      </c>
      <c r="IF313">
        <f>IF($JE313&gt;=37,INDEX($GT:$GT,$JD313+37),"")</f>
      </c>
      <c r="IG313">
        <f>IF($JE313&gt;=38,INDEX($GT:$GT,$JD313+38),"")</f>
      </c>
      <c r="IH313">
        <f>IF($JE313&gt;=39,INDEX($GT:$GT,$JD313+39),"")</f>
      </c>
      <c r="II313">
        <f>IF($JE313&gt;=40,INDEX($GT:$GT,$JD313+40),"")</f>
      </c>
      <c r="IJ313">
        <f>IF($JE313&gt;=41,INDEX($GT:$GT,$JD313+41),"")</f>
      </c>
      <c r="IK313">
        <f>IF($JE313&gt;=42,INDEX($GT:$GT,$JD313+42),"")</f>
      </c>
      <c r="IL313">
        <f>IF($JE313&gt;=43,INDEX($GT:$GT,$JD313+43),"")</f>
      </c>
      <c r="IM313">
        <f>IF($JE313&gt;=44,INDEX($GT:$GT,$JD313+44),"")</f>
      </c>
      <c r="IN313">
        <f>IF($JE313&gt;=45,INDEX($GT:$GT,$JD313+45),"")</f>
      </c>
      <c r="IO313">
        <f>IF($JE313&gt;=46,INDEX($GT:$GT,$JD313+46),"")</f>
      </c>
      <c r="IP313">
        <f>IF($JE313&gt;=47,INDEX($GT:$GT,$JD313+47),"")</f>
      </c>
      <c r="IQ313">
        <f>IF($JE313&gt;=48,INDEX($GT:$GT,$JD313+48),"")</f>
      </c>
      <c r="IR313">
        <f>IF($JE313&gt;=49,INDEX($GT:$GT,$JD313+49),"")</f>
      </c>
      <c r="IS313">
        <f>IF($JE313&gt;=50,INDEX($GT:$GT,$JD313+50),"")</f>
      </c>
      <c r="IT313">
        <f>IF($JE313&gt;=51,INDEX($GT:$GT,$JD313+51),"")</f>
      </c>
      <c r="IU313">
        <f>IF($JE313&gt;=52,INDEX($GT:$GT,$JD313+52),"")</f>
      </c>
      <c r="IV313">
        <f>IF($JE313&gt;=53,INDEX($GT:$GT,$JD313+53),"")</f>
      </c>
      <c r="IW313">
        <f>IF($JE313&gt;=54,INDEX($GT:$GT,$JD313+54),"")</f>
      </c>
      <c r="IX313">
        <f>IF($JE313&gt;=55,INDEX($GT:$GT,$JD313+55),"")</f>
      </c>
      <c r="IY313">
        <f>IF($JE313&gt;=56,INDEX($GT:$GT,$JD313+56),"")</f>
      </c>
      <c r="IZ313">
        <f>IF($JE313&gt;=57,INDEX($GT:$GT,$JD313+57),"")</f>
      </c>
      <c r="JA313">
        <f>IF($JE313&gt;=58,INDEX($GT:$GT,$JD313+58),"")</f>
      </c>
      <c r="JB313">
        <f>IF($JE313&gt;=59,INDEX($GT:$GT,$JD313+59),"")</f>
      </c>
      <c r="JC313">
        <f>IF($JE313&gt;=60,INDEX($GT:$GT,$JD313+60),"")</f>
      </c>
      <c r="JD313">
        <f>IFERROR(MATCH($GS313,$GT$2:$GT$322,0)+1,0)</f>
      </c>
      <c r="JE313">
        <f>IFERROR(INDEX($GU$2:$GU$322,MATCH($GS313,$GT$2:$GT$322,0)),0)</f>
      </c>
      <c r="JF313" t="s">
        <v>28</v>
      </c>
      <c r="JG313" t="s">
        <v>28</v>
      </c>
    </row>
    <row r="314" spans="1:267" x14ac:dyDescent="0.25">
      <c r="J314" s="1"/>
      <c r="K314" s="1"/>
      <c r="L314" s="1"/>
      <c r="M314" s="1"/>
      <c r="N314" s="1">
        <f>IFERROR(IF(FIND(" - ",$J314)&gt;0,MID($J314,FIND(" - ",$J314)+3,LEN($J314)),""),"")</f>
      </c>
      <c r="P314" s="1"/>
      <c r="S314" t="s">
        <v>28</v>
      </c>
      <c r="U314">
        <f>IF(OR($S314="",$T314=""),"",IFERROR($S314/$T314,0))</f>
      </c>
      <c r="V314">
        <f>IF($S314="","",
IF($K314="","",
IF(ISNUMBER(SEARCH("exempt",LOWER($K314))),0,
$S314*(VALUE(SUBSTITUTE($K314,"%",""))/100))))</f>
      </c>
      <c r="AB314">
        <f>IF($S314="","",
SUM($S314,$V314,$Z314,$W314,$Y314)-
IF($AA314="",0,VALUE($AA314)))</f>
      </c>
      <c r="AJ314" t="s">
        <v>971</v>
      </c>
      <c r="AR314">
        <f>IFERROR(LEFT($J314,FIND(" - ",$J314)-1),$J314)</f>
      </c>
      <c r="AU314">
        <f>IF($CJ314&gt;=1,INDEX($AS:$AS,$CI314+1),"")</f>
      </c>
      <c r="AV314">
        <f>IF($CJ314&gt;=2,INDEX($AS:$AS,$CI314+2),"")</f>
      </c>
      <c r="AW314">
        <f>IF($CJ314&gt;=3,INDEX($AS:$AS,$CI314+3),"")</f>
      </c>
      <c r="AX314">
        <f>IF($CJ314&gt;=4,INDEX($AS:$AS,$CI314+4),"")</f>
      </c>
      <c r="AY314">
        <f>IF($CJ314&gt;=5,INDEX($AS:$AS,$CI314+5),"")</f>
      </c>
      <c r="AZ314">
        <f>IF($CJ314&gt;=6,INDEX($AS:$AS,$CI314+6),"")</f>
      </c>
      <c r="BA314">
        <f>IF($CJ314&gt;=7,INDEX($AS:$AS,$CI314+7),"")</f>
      </c>
      <c r="BB314">
        <f>IF($CJ314&gt;=8,INDEX($AS:$AS,$CI314+8),"")</f>
      </c>
      <c r="BC314">
        <f>IF($CJ314&gt;=9,INDEX($AS:$AS,$CI314+9),"")</f>
      </c>
      <c r="BD314">
        <f>IF($CJ314&gt;=10,INDEX($AS:$AS,$CI314+10),"")</f>
      </c>
      <c r="BE314">
        <f>IF($CJ314&gt;=11,INDEX($AS:$AS,$CI314+11),"")</f>
      </c>
      <c r="BF314">
        <f>IF($CJ314&gt;=12,INDEX($AS:$AS,$CI314+12),"")</f>
      </c>
      <c r="BG314">
        <f>IF($CJ314&gt;=13,INDEX($AS:$AS,$CI314+13),"")</f>
      </c>
      <c r="BH314">
        <f>IF($CJ314&gt;=14,INDEX($AS:$AS,$CI314+14),"")</f>
      </c>
      <c r="BI314">
        <f>IF($CJ314&gt;=15,INDEX($AS:$AS,$CI314+15),"")</f>
      </c>
      <c r="BJ314">
        <f>IF($CJ314&gt;=16,INDEX($AS:$AS,$CI314+16),"")</f>
      </c>
      <c r="BK314">
        <f>IF($CJ314&gt;=17,INDEX($AS:$AS,$CI314+17),"")</f>
      </c>
      <c r="BL314">
        <f>IF($CJ314&gt;=18,INDEX($AS:$AS,$CI314+18),"")</f>
      </c>
      <c r="BM314">
        <f>IF($CJ314&gt;=19,INDEX($AS:$AS,$CI314+19),"")</f>
      </c>
      <c r="BN314">
        <f>IF($CJ314&gt;=20,INDEX($AS:$AS,$CI314+20),"")</f>
      </c>
      <c r="BO314">
        <f>IF($CJ314&gt;=21,INDEX($AS:$AS,$CI314+21),"")</f>
      </c>
      <c r="BP314">
        <f>IF($CJ314&gt;=22,INDEX($AS:$AS,$CI314+22),"")</f>
      </c>
      <c r="BQ314">
        <f>IF($CJ314&gt;=23,INDEX($AS:$AS,$CI314+23),"")</f>
      </c>
      <c r="BR314">
        <f>IF($CJ314&gt;=24,INDEX($AS:$AS,$CI314+24),"")</f>
      </c>
      <c r="BS314">
        <f>IF($CJ314&gt;=25,INDEX($AS:$AS,$CI314+25),"")</f>
      </c>
      <c r="BT314">
        <f>IF($CJ314&gt;=26,INDEX($AS:$AS,$CI314+26),"")</f>
      </c>
      <c r="BU314">
        <f>IF($CJ314&gt;=27,INDEX($AS:$AS,$CI314+27),"")</f>
      </c>
      <c r="BV314">
        <f>IF($CJ314&gt;=28,INDEX($AS:$AS,$CI314+28),"")</f>
      </c>
      <c r="BW314">
        <f>IF($CJ314&gt;=29,INDEX($AS:$AS,$CI314+29),"")</f>
      </c>
      <c r="BX314">
        <f>IF($CJ314&gt;=30,INDEX($AS:$AS,$CI314+30),"")</f>
      </c>
      <c r="BY314">
        <f>IF($CJ314&gt;=31,INDEX($AS:$AS,$CI314+31),"")</f>
      </c>
      <c r="BZ314">
        <f>IF($CJ314&gt;=32,INDEX($AS:$AS,$CI314+32),"")</f>
      </c>
      <c r="CA314">
        <f>IF($CJ314&gt;=33,INDEX($AS:$AS,$CI314+33),"")</f>
      </c>
      <c r="CB314">
        <f>IF($CJ314&gt;=34,INDEX($AS:$AS,$CI314+34),"")</f>
      </c>
      <c r="CC314">
        <f>IF($CJ314&gt;=35,INDEX($AS:$AS,$CI314+35),"")</f>
      </c>
      <c r="CD314">
        <f>IF($CJ314&gt;=36,INDEX($AS:$AS,$CI314+36),"")</f>
      </c>
      <c r="CE314">
        <f>IF($CJ314&gt;=37,INDEX($AS:$AS,$CI314+37),"")</f>
      </c>
      <c r="CF314">
        <f>IF($CJ314&gt;=38,INDEX($AS:$AS,$CI314+38),"")</f>
      </c>
      <c r="CG314">
        <f>IF($CJ314&gt;=39,INDEX($AS:$AS,$CI314+39),"")</f>
      </c>
      <c r="CH314">
        <f>IF($CJ314&gt;=40,INDEX($AS:$AS,$CI314+40),"")</f>
      </c>
      <c r="CI314">
        <f>IFERROR(MATCH($AR314,$AS$2:$AS$133,0)+1,0)</f>
      </c>
      <c r="CJ314">
        <f>IFERROR(INDEX($AT$2:$AT$133,MATCH($AR314,$AS$2:$AS$133,0)),0)</f>
      </c>
      <c r="CK314">
        <f>IFERROR(LEFT($O314,FIND(" - ",$O314)-1),$O314)</f>
      </c>
      <c r="CL314" t="s">
        <v>68</v>
      </c>
      <c r="CN314">
        <f>IF($DI314&gt;=1,INDEX($CL:$CL,$DH314+1),"")</f>
      </c>
      <c r="CO314">
        <f>IF($DI314&gt;=2,INDEX($CL:$CL,$DH314+2),"")</f>
      </c>
      <c r="CP314">
        <f>IF($DI314&gt;=3,INDEX($CL:$CL,$DH314+3),"")</f>
      </c>
      <c r="CQ314">
        <f>IF($DI314&gt;=4,INDEX($CL:$CL,$DH314+4),"")</f>
      </c>
      <c r="CR314">
        <f>IF($DI314&gt;=5,INDEX($CL:$CL,$DH314+5),"")</f>
      </c>
      <c r="CS314">
        <f>IF($DI314&gt;=6,INDEX($CL:$CL,$DH314+6),"")</f>
      </c>
      <c r="CT314">
        <f>IF($DI314&gt;=7,INDEX($CL:$CL,$DH314+7),"")</f>
      </c>
      <c r="CU314">
        <f>IF($DI314&gt;=8,INDEX($CL:$CL,$DH314+8),"")</f>
      </c>
      <c r="CV314">
        <f>IF($DI314&gt;=9,INDEX($CL:$CL,$DH314+9),"")</f>
      </c>
      <c r="CW314">
        <f>IF($DI314&gt;=10,INDEX($CL:$CL,$DH314+10),"")</f>
      </c>
      <c r="CX314">
        <f>IF($DI314&gt;=11,INDEX($CL:$CL,$DH314+11),"")</f>
      </c>
      <c r="CY314">
        <f>IF($DI314&gt;=12,INDEX($CL:$CL,$DH314+12),"")</f>
      </c>
      <c r="CZ314">
        <f>IF($DI314&gt;=13,INDEX($CL:$CL,$DH314+13),"")</f>
      </c>
      <c r="DA314">
        <f>IF($DI314&gt;=14,INDEX($CL:$CL,$DH314+14),"")</f>
      </c>
      <c r="DB314">
        <f>IF($DI314&gt;=15,INDEX($CL:$CL,$DH314+15),"")</f>
      </c>
      <c r="DC314">
        <f>IF($DI314&gt;=16,INDEX($CL:$CL,$DH314+16),"")</f>
      </c>
      <c r="DD314">
        <f>IF($DI314&gt;=17,INDEX($CL:$CL,$DH314+17),"")</f>
      </c>
      <c r="DE314">
        <f>IF($DI314&gt;=18,INDEX($CL:$CL,$DH314+18),"")</f>
      </c>
      <c r="DF314">
        <f>IF($DI314&gt;=19,INDEX($CL:$CL,$DH314+19),"")</f>
      </c>
      <c r="DG314">
        <f>IF($DI314&gt;=20,INDEX($CL:$CL,$DH314+20),"")</f>
      </c>
      <c r="DH314">
        <f>IFERROR(MATCH($CK314,$CL$2:$CL$1558,0)+1,0)</f>
      </c>
      <c r="DI314">
        <f>IFERROR(INDEX($CM$2:$CM$1558,MATCH($CK314,$CL$2:$CL$1558,0)),0)</f>
      </c>
      <c r="DJ314">
        <f>IFERROR(INDEX($AQ:$AQ,MATCH($K314,$AP:$AP,0))&amp;"","")</f>
      </c>
      <c r="DN314">
        <f>IF($GQ314&gt;=1,INDEX($DK:$DK,$GP314+1),"")</f>
      </c>
      <c r="DO314">
        <f>IF($GQ314&gt;=2,INDEX($DK:$DK,$GP314+2),"")</f>
      </c>
      <c r="DP314">
        <f>IF($GQ314&gt;=3,INDEX($DK:$DK,$GP314+3),"")</f>
      </c>
      <c r="DQ314">
        <f>IF($GQ314&gt;=4,INDEX($DK:$DK,$GP314+4),"")</f>
      </c>
      <c r="DR314">
        <f>IF($GQ314&gt;=5,INDEX($DK:$DK,$GP314+5),"")</f>
      </c>
      <c r="DS314">
        <f>IF($GQ314&gt;=6,INDEX($DK:$DK,$GP314+6),"")</f>
      </c>
      <c r="DT314">
        <f>IF($GQ314&gt;=7,INDEX($DK:$DK,$GP314+7),"")</f>
      </c>
      <c r="DU314">
        <f>IF($GQ314&gt;=8,INDEX($DK:$DK,$GP314+8),"")</f>
      </c>
      <c r="DV314">
        <f>IF($GQ314&gt;=9,INDEX($DK:$DK,$GP314+9),"")</f>
      </c>
      <c r="DW314">
        <f>IF($GQ314&gt;=10,INDEX($DK:$DK,$GP314+10),"")</f>
      </c>
      <c r="DX314">
        <f>IF($GQ314&gt;=11,INDEX($DK:$DK,$GP314+11),"")</f>
      </c>
      <c r="DY314">
        <f>IF($GQ314&gt;=12,INDEX($DK:$DK,$GP314+12),"")</f>
      </c>
      <c r="DZ314">
        <f>IF($GQ314&gt;=13,INDEX($DK:$DK,$GP314+13),"")</f>
      </c>
      <c r="EA314">
        <f>IF($GQ314&gt;=14,INDEX($DK:$DK,$GP314+14),"")</f>
      </c>
      <c r="EB314">
        <f>IF($GQ314&gt;=15,INDEX($DK:$DK,$GP314+15),"")</f>
      </c>
      <c r="EC314">
        <f>IF($GQ314&gt;=16,INDEX($DK:$DK,$GP314+16),"")</f>
      </c>
      <c r="ED314">
        <f>IF($GQ314&gt;=17,INDEX($DK:$DK,$GP314+17),"")</f>
      </c>
      <c r="EE314">
        <f>IF($GQ314&gt;=18,INDEX($DK:$DK,$GP314+18),"")</f>
      </c>
      <c r="EF314">
        <f>IF($GQ314&gt;=19,INDEX($DK:$DK,$GP314+19),"")</f>
      </c>
      <c r="EG314">
        <f>IF($GQ314&gt;=20,INDEX($DK:$DK,$GP314+20),"")</f>
      </c>
      <c r="EH314">
        <f>IF($GQ314&gt;=21,INDEX($DK:$DK,$GP314+21),"")</f>
      </c>
      <c r="EI314">
        <f>IF($GQ314&gt;=22,INDEX($DK:$DK,$GP314+22),"")</f>
      </c>
      <c r="EJ314">
        <f>IF($GQ314&gt;=23,INDEX($DK:$DK,$GP314+23),"")</f>
      </c>
      <c r="EK314">
        <f>IF($GQ314&gt;=24,INDEX($DK:$DK,$GP314+24),"")</f>
      </c>
      <c r="EL314">
        <f>IF($GQ314&gt;=25,INDEX($DK:$DK,$GP314+25),"")</f>
      </c>
      <c r="EM314">
        <f>IF($GQ314&gt;=26,INDEX($DK:$DK,$GP314+26),"")</f>
      </c>
      <c r="EN314">
        <f>IF($GQ314&gt;=27,INDEX($DK:$DK,$GP314+27),"")</f>
      </c>
      <c r="EO314">
        <f>IF($GQ314&gt;=28,INDEX($DK:$DK,$GP314+28),"")</f>
      </c>
      <c r="EP314">
        <f>IF($GQ314&gt;=29,INDEX($DK:$DK,$GP314+29),"")</f>
      </c>
      <c r="EQ314">
        <f>IF($GQ314&gt;=30,INDEX($DK:$DK,$GP314+30),"")</f>
      </c>
      <c r="ER314">
        <f>IF($GQ314&gt;=31,INDEX($DK:$DK,$GP314+31),"")</f>
      </c>
      <c r="ES314">
        <f>IF($GQ314&gt;=32,INDEX($DK:$DK,$GP314+32),"")</f>
      </c>
      <c r="ET314">
        <f>IF($GQ314&gt;=33,INDEX($DK:$DK,$GP314+33),"")</f>
      </c>
      <c r="EU314">
        <f>IF($GQ314&gt;=34,INDEX($DK:$DK,$GP314+34),"")</f>
      </c>
      <c r="EV314">
        <f>IF($GQ314&gt;=35,INDEX($DK:$DK,$GP314+35),"")</f>
      </c>
      <c r="EW314">
        <f>IF($GQ314&gt;=36,INDEX($DK:$DK,$GP314+36),"")</f>
      </c>
      <c r="EX314">
        <f>IF($GQ314&gt;=37,INDEX($DK:$DK,$GP314+37),"")</f>
      </c>
      <c r="EY314">
        <f>IF($GQ314&gt;=38,INDEX($DK:$DK,$GP314+38),"")</f>
      </c>
      <c r="EZ314">
        <f>IF($GQ314&gt;=39,INDEX($DK:$DK,$GP314+39),"")</f>
      </c>
      <c r="FA314">
        <f>IF($GQ314&gt;=40,INDEX($DK:$DK,$GP314+40),"")</f>
      </c>
      <c r="FB314">
        <f>IF($GQ314&gt;=1,INDEX($DL:$DL,$GP314+1),"")</f>
      </c>
      <c r="FC314">
        <f>IF($GQ314&gt;=2,INDEX($DL:$DL,$GP314+2),"")</f>
      </c>
      <c r="FD314">
        <f>IF($GQ314&gt;=3,INDEX($DL:$DL,$GP314+3),"")</f>
      </c>
      <c r="FE314">
        <f>IF($GQ314&gt;=4,INDEX($DL:$DL,$GP314+4),"")</f>
      </c>
      <c r="FF314">
        <f>IF($GQ314&gt;=5,INDEX($DL:$DL,$GP314+5),"")</f>
      </c>
      <c r="FG314">
        <f>IF($GQ314&gt;=6,INDEX($DL:$DL,$GP314+6),"")</f>
      </c>
      <c r="FH314">
        <f>IF($GQ314&gt;=7,INDEX($DL:$DL,$GP314+7),"")</f>
      </c>
      <c r="FI314">
        <f>IF($GQ314&gt;=8,INDEX($DL:$DL,$GP314+8),"")</f>
      </c>
      <c r="FJ314">
        <f>IF($GQ314&gt;=9,INDEX($DL:$DL,$GP314+9),"")</f>
      </c>
      <c r="FK314">
        <f>IF($GQ314&gt;=10,INDEX($DL:$DL,$GP314+10),"")</f>
      </c>
      <c r="FL314">
        <f>IF($GQ314&gt;=11,INDEX($DL:$DL,$GP314+11),"")</f>
      </c>
      <c r="FM314">
        <f>IF($GQ314&gt;=12,INDEX($DL:$DL,$GP314+12),"")</f>
      </c>
      <c r="FN314">
        <f>IF($GQ314&gt;=13,INDEX($DL:$DL,$GP314+13),"")</f>
      </c>
      <c r="FO314">
        <f>IF($GQ314&gt;=14,INDEX($DL:$DL,$GP314+14),"")</f>
      </c>
      <c r="FP314">
        <f>IF($GQ314&gt;=15,INDEX($DL:$DL,$GP314+15),"")</f>
      </c>
      <c r="FQ314">
        <f>IF($GQ314&gt;=16,INDEX($DL:$DL,$GP314+16),"")</f>
      </c>
      <c r="FR314">
        <f>IF($GQ314&gt;=17,INDEX($DL:$DL,$GP314+17),"")</f>
      </c>
      <c r="FS314">
        <f>IF($GQ314&gt;=18,INDEX($DL:$DL,$GP314+18),"")</f>
      </c>
      <c r="FT314">
        <f>IF($GQ314&gt;=19,INDEX($DL:$DL,$GP314+19),"")</f>
      </c>
      <c r="FU314">
        <f>IF($GQ314&gt;=20,INDEX($DL:$DL,$GP314+20),"")</f>
      </c>
      <c r="FV314">
        <f>IF($GQ314&gt;=21,INDEX($DL:$DL,$GP314+21),"")</f>
      </c>
      <c r="FW314">
        <f>IF($GQ314&gt;=22,INDEX($DL:$DL,$GP314+22),"")</f>
      </c>
      <c r="FX314">
        <f>IF($GQ314&gt;=23,INDEX($DL:$DL,$GP314+23),"")</f>
      </c>
      <c r="FY314">
        <f>IF($GQ314&gt;=24,INDEX($DL:$DL,$GP314+24),"")</f>
      </c>
      <c r="FZ314">
        <f>IF($GQ314&gt;=25,INDEX($DL:$DL,$GP314+25),"")</f>
      </c>
      <c r="GA314">
        <f>IF($GQ314&gt;=26,INDEX($DL:$DL,$GP314+26),"")</f>
      </c>
      <c r="GB314">
        <f>IF($GQ314&gt;=27,INDEX($DL:$DL,$GP314+27),"")</f>
      </c>
      <c r="GC314">
        <f>IF($GQ314&gt;=28,INDEX($DL:$DL,$GP314+28),"")</f>
      </c>
      <c r="GD314">
        <f>IF($GQ314&gt;=29,INDEX($DL:$DL,$GP314+29),"")</f>
      </c>
      <c r="GE314">
        <f>IF($GQ314&gt;=30,INDEX($DL:$DL,$GP314+30),"")</f>
      </c>
      <c r="GF314">
        <f>IF($GQ314&gt;=31,INDEX($DL:$DL,$GP314+31),"")</f>
      </c>
      <c r="GG314">
        <f>IF($GQ314&gt;=32,INDEX($DL:$DL,$GP314+32),"")</f>
      </c>
      <c r="GH314">
        <f>IF($GQ314&gt;=33,INDEX($DL:$DL,$GP314+33),"")</f>
      </c>
      <c r="GI314">
        <f>IF($GQ314&gt;=34,INDEX($DL:$DL,$GP314+34),"")</f>
      </c>
      <c r="GJ314">
        <f>IF($GQ314&gt;=35,INDEX($DL:$DL,$GP314+35),"")</f>
      </c>
      <c r="GK314">
        <f>IF($GQ314&gt;=36,INDEX($DL:$DL,$GP314+36),"")</f>
      </c>
      <c r="GL314">
        <f>IF($GQ314&gt;=37,INDEX($DL:$DL,$GP314+37),"")</f>
      </c>
      <c r="GM314">
        <f>IF($GQ314&gt;=38,INDEX($DL:$DL,$GP314+38),"")</f>
      </c>
      <c r="GN314">
        <f>IF($GQ314&gt;=39,INDEX($DL:$DL,$GP314+39),"")</f>
      </c>
      <c r="GO314">
        <f>IF($GQ314&gt;=40,INDEX($DL:$DL,$GP314+40),"")</f>
      </c>
      <c r="GP314">
        <f>IFERROR(MATCH($DJ314,$DK$2:$DK$148,0)+1,0)</f>
      </c>
      <c r="GQ314">
        <f>IFERROR(INDEX($DM$2:$DM$148,MATCH($DJ314,$DK$2:$DK$148,0)),0)</f>
      </c>
      <c r="GR314">
        <f>IFERROR(MATCH($L314,$DN$314:$FA$314,0),0)</f>
      </c>
      <c r="GS314">
        <f>IF($GR314&gt;0,INDEX($FB$314:$GO$314,$GR314),"")</f>
      </c>
      <c r="GT314" t="s">
        <v>738</v>
      </c>
      <c r="GU314">
        <v>1</v>
      </c>
      <c r="GV314">
        <f>IF($JE314&gt;=1,INDEX($GT:$GT,$JD314+1),"")</f>
      </c>
      <c r="GW314">
        <f>IF($JE314&gt;=2,INDEX($GT:$GT,$JD314+2),"")</f>
      </c>
      <c r="GX314">
        <f>IF($JE314&gt;=3,INDEX($GT:$GT,$JD314+3),"")</f>
      </c>
      <c r="GY314">
        <f>IF($JE314&gt;=4,INDEX($GT:$GT,$JD314+4),"")</f>
      </c>
      <c r="GZ314">
        <f>IF($JE314&gt;=5,INDEX($GT:$GT,$JD314+5),"")</f>
      </c>
      <c r="HA314">
        <f>IF($JE314&gt;=6,INDEX($GT:$GT,$JD314+6),"")</f>
      </c>
      <c r="HB314">
        <f>IF($JE314&gt;=7,INDEX($GT:$GT,$JD314+7),"")</f>
      </c>
      <c r="HC314">
        <f>IF($JE314&gt;=8,INDEX($GT:$GT,$JD314+8),"")</f>
      </c>
      <c r="HD314">
        <f>IF($JE314&gt;=9,INDEX($GT:$GT,$JD314+9),"")</f>
      </c>
      <c r="HE314">
        <f>IF($JE314&gt;=10,INDEX($GT:$GT,$JD314+10),"")</f>
      </c>
      <c r="HF314">
        <f>IF($JE314&gt;=11,INDEX($GT:$GT,$JD314+11),"")</f>
      </c>
      <c r="HG314">
        <f>IF($JE314&gt;=12,INDEX($GT:$GT,$JD314+12),"")</f>
      </c>
      <c r="HH314">
        <f>IF($JE314&gt;=13,INDEX($GT:$GT,$JD314+13),"")</f>
      </c>
      <c r="HI314">
        <f>IF($JE314&gt;=14,INDEX($GT:$GT,$JD314+14),"")</f>
      </c>
      <c r="HJ314">
        <f>IF($JE314&gt;=15,INDEX($GT:$GT,$JD314+15),"")</f>
      </c>
      <c r="HK314">
        <f>IF($JE314&gt;=16,INDEX($GT:$GT,$JD314+16),"")</f>
      </c>
      <c r="HL314">
        <f>IF($JE314&gt;=17,INDEX($GT:$GT,$JD314+17),"")</f>
      </c>
      <c r="HM314">
        <f>IF($JE314&gt;=18,INDEX($GT:$GT,$JD314+18),"")</f>
      </c>
      <c r="HN314">
        <f>IF($JE314&gt;=19,INDEX($GT:$GT,$JD314+19),"")</f>
      </c>
      <c r="HO314">
        <f>IF($JE314&gt;=20,INDEX($GT:$GT,$JD314+20),"")</f>
      </c>
      <c r="HP314">
        <f>IF($JE314&gt;=21,INDEX($GT:$GT,$JD314+21),"")</f>
      </c>
      <c r="HQ314">
        <f>IF($JE314&gt;=22,INDEX($GT:$GT,$JD314+22),"")</f>
      </c>
      <c r="HR314">
        <f>IF($JE314&gt;=23,INDEX($GT:$GT,$JD314+23),"")</f>
      </c>
      <c r="HS314">
        <f>IF($JE314&gt;=24,INDEX($GT:$GT,$JD314+24),"")</f>
      </c>
      <c r="HT314">
        <f>IF($JE314&gt;=25,INDEX($GT:$GT,$JD314+25),"")</f>
      </c>
      <c r="HU314">
        <f>IF($JE314&gt;=26,INDEX($GT:$GT,$JD314+26),"")</f>
      </c>
      <c r="HV314">
        <f>IF($JE314&gt;=27,INDEX($GT:$GT,$JD314+27),"")</f>
      </c>
      <c r="HW314">
        <f>IF($JE314&gt;=28,INDEX($GT:$GT,$JD314+28),"")</f>
      </c>
      <c r="HX314">
        <f>IF($JE314&gt;=29,INDEX($GT:$GT,$JD314+29),"")</f>
      </c>
      <c r="HY314">
        <f>IF($JE314&gt;=30,INDEX($GT:$GT,$JD314+30),"")</f>
      </c>
      <c r="HZ314">
        <f>IF($JE314&gt;=31,INDEX($GT:$GT,$JD314+31),"")</f>
      </c>
      <c r="IA314">
        <f>IF($JE314&gt;=32,INDEX($GT:$GT,$JD314+32),"")</f>
      </c>
      <c r="IB314">
        <f>IF($JE314&gt;=33,INDEX($GT:$GT,$JD314+33),"")</f>
      </c>
      <c r="IC314">
        <f>IF($JE314&gt;=34,INDEX($GT:$GT,$JD314+34),"")</f>
      </c>
      <c r="ID314">
        <f>IF($JE314&gt;=35,INDEX($GT:$GT,$JD314+35),"")</f>
      </c>
      <c r="IE314">
        <f>IF($JE314&gt;=36,INDEX($GT:$GT,$JD314+36),"")</f>
      </c>
      <c r="IF314">
        <f>IF($JE314&gt;=37,INDEX($GT:$GT,$JD314+37),"")</f>
      </c>
      <c r="IG314">
        <f>IF($JE314&gt;=38,INDEX($GT:$GT,$JD314+38),"")</f>
      </c>
      <c r="IH314">
        <f>IF($JE314&gt;=39,INDEX($GT:$GT,$JD314+39),"")</f>
      </c>
      <c r="II314">
        <f>IF($JE314&gt;=40,INDEX($GT:$GT,$JD314+40),"")</f>
      </c>
      <c r="IJ314">
        <f>IF($JE314&gt;=41,INDEX($GT:$GT,$JD314+41),"")</f>
      </c>
      <c r="IK314">
        <f>IF($JE314&gt;=42,INDEX($GT:$GT,$JD314+42),"")</f>
      </c>
      <c r="IL314">
        <f>IF($JE314&gt;=43,INDEX($GT:$GT,$JD314+43),"")</f>
      </c>
      <c r="IM314">
        <f>IF($JE314&gt;=44,INDEX($GT:$GT,$JD314+44),"")</f>
      </c>
      <c r="IN314">
        <f>IF($JE314&gt;=45,INDEX($GT:$GT,$JD314+45),"")</f>
      </c>
      <c r="IO314">
        <f>IF($JE314&gt;=46,INDEX($GT:$GT,$JD314+46),"")</f>
      </c>
      <c r="IP314">
        <f>IF($JE314&gt;=47,INDEX($GT:$GT,$JD314+47),"")</f>
      </c>
      <c r="IQ314">
        <f>IF($JE314&gt;=48,INDEX($GT:$GT,$JD314+48),"")</f>
      </c>
      <c r="IR314">
        <f>IF($JE314&gt;=49,INDEX($GT:$GT,$JD314+49),"")</f>
      </c>
      <c r="IS314">
        <f>IF($JE314&gt;=50,INDEX($GT:$GT,$JD314+50),"")</f>
      </c>
      <c r="IT314">
        <f>IF($JE314&gt;=51,INDEX($GT:$GT,$JD314+51),"")</f>
      </c>
      <c r="IU314">
        <f>IF($JE314&gt;=52,INDEX($GT:$GT,$JD314+52),"")</f>
      </c>
      <c r="IV314">
        <f>IF($JE314&gt;=53,INDEX($GT:$GT,$JD314+53),"")</f>
      </c>
      <c r="IW314">
        <f>IF($JE314&gt;=54,INDEX($GT:$GT,$JD314+54),"")</f>
      </c>
      <c r="IX314">
        <f>IF($JE314&gt;=55,INDEX($GT:$GT,$JD314+55),"")</f>
      </c>
      <c r="IY314">
        <f>IF($JE314&gt;=56,INDEX($GT:$GT,$JD314+56),"")</f>
      </c>
      <c r="IZ314">
        <f>IF($JE314&gt;=57,INDEX($GT:$GT,$JD314+57),"")</f>
      </c>
      <c r="JA314">
        <f>IF($JE314&gt;=58,INDEX($GT:$GT,$JD314+58),"")</f>
      </c>
      <c r="JB314">
        <f>IF($JE314&gt;=59,INDEX($GT:$GT,$JD314+59),"")</f>
      </c>
      <c r="JC314">
        <f>IF($JE314&gt;=60,INDEX($GT:$GT,$JD314+60),"")</f>
      </c>
      <c r="JD314">
        <f>IFERROR(MATCH($GS314,$GT$2:$GT$322,0)+1,0)</f>
      </c>
      <c r="JE314">
        <f>IFERROR(INDEX($GU$2:$GU$322,MATCH($GS314,$GT$2:$GT$322,0)),0)</f>
      </c>
      <c r="JF314" t="s">
        <v>28</v>
      </c>
      <c r="JG314" t="s">
        <v>28</v>
      </c>
    </row>
    <row r="315" spans="1:267" x14ac:dyDescent="0.25">
      <c r="J315" s="1"/>
      <c r="K315" s="1"/>
      <c r="L315" s="1"/>
      <c r="M315" s="1"/>
      <c r="N315" s="1">
        <f>IFERROR(IF(FIND(" - ",$J315)&gt;0,MID($J315,FIND(" - ",$J315)+3,LEN($J315)),""),"")</f>
      </c>
      <c r="P315" s="1"/>
      <c r="S315" t="s">
        <v>28</v>
      </c>
      <c r="U315">
        <f>IF(OR($S315="",$T315=""),"",IFERROR($S315/$T315,0))</f>
      </c>
      <c r="V315">
        <f>IF($S315="","",
IF($K315="","",
IF(ISNUMBER(SEARCH("exempt",LOWER($K315))),0,
$S315*(VALUE(SUBSTITUTE($K315,"%",""))/100))))</f>
      </c>
      <c r="AB315">
        <f>IF($S315="","",
SUM($S315,$V315,$Z315,$W315,$Y315)-
IF($AA315="",0,VALUE($AA315)))</f>
      </c>
      <c r="AJ315" t="s">
        <v>972</v>
      </c>
      <c r="AR315">
        <f>IFERROR(LEFT($J315,FIND(" - ",$J315)-1),$J315)</f>
      </c>
      <c r="AU315">
        <f>IF($CJ315&gt;=1,INDEX($AS:$AS,$CI315+1),"")</f>
      </c>
      <c r="AV315">
        <f>IF($CJ315&gt;=2,INDEX($AS:$AS,$CI315+2),"")</f>
      </c>
      <c r="AW315">
        <f>IF($CJ315&gt;=3,INDEX($AS:$AS,$CI315+3),"")</f>
      </c>
      <c r="AX315">
        <f>IF($CJ315&gt;=4,INDEX($AS:$AS,$CI315+4),"")</f>
      </c>
      <c r="AY315">
        <f>IF($CJ315&gt;=5,INDEX($AS:$AS,$CI315+5),"")</f>
      </c>
      <c r="AZ315">
        <f>IF($CJ315&gt;=6,INDEX($AS:$AS,$CI315+6),"")</f>
      </c>
      <c r="BA315">
        <f>IF($CJ315&gt;=7,INDEX($AS:$AS,$CI315+7),"")</f>
      </c>
      <c r="BB315">
        <f>IF($CJ315&gt;=8,INDEX($AS:$AS,$CI315+8),"")</f>
      </c>
      <c r="BC315">
        <f>IF($CJ315&gt;=9,INDEX($AS:$AS,$CI315+9),"")</f>
      </c>
      <c r="BD315">
        <f>IF($CJ315&gt;=10,INDEX($AS:$AS,$CI315+10),"")</f>
      </c>
      <c r="BE315">
        <f>IF($CJ315&gt;=11,INDEX($AS:$AS,$CI315+11),"")</f>
      </c>
      <c r="BF315">
        <f>IF($CJ315&gt;=12,INDEX($AS:$AS,$CI315+12),"")</f>
      </c>
      <c r="BG315">
        <f>IF($CJ315&gt;=13,INDEX($AS:$AS,$CI315+13),"")</f>
      </c>
      <c r="BH315">
        <f>IF($CJ315&gt;=14,INDEX($AS:$AS,$CI315+14),"")</f>
      </c>
      <c r="BI315">
        <f>IF($CJ315&gt;=15,INDEX($AS:$AS,$CI315+15),"")</f>
      </c>
      <c r="BJ315">
        <f>IF($CJ315&gt;=16,INDEX($AS:$AS,$CI315+16),"")</f>
      </c>
      <c r="BK315">
        <f>IF($CJ315&gt;=17,INDEX($AS:$AS,$CI315+17),"")</f>
      </c>
      <c r="BL315">
        <f>IF($CJ315&gt;=18,INDEX($AS:$AS,$CI315+18),"")</f>
      </c>
      <c r="BM315">
        <f>IF($CJ315&gt;=19,INDEX($AS:$AS,$CI315+19),"")</f>
      </c>
      <c r="BN315">
        <f>IF($CJ315&gt;=20,INDEX($AS:$AS,$CI315+20),"")</f>
      </c>
      <c r="BO315">
        <f>IF($CJ315&gt;=21,INDEX($AS:$AS,$CI315+21),"")</f>
      </c>
      <c r="BP315">
        <f>IF($CJ315&gt;=22,INDEX($AS:$AS,$CI315+22),"")</f>
      </c>
      <c r="BQ315">
        <f>IF($CJ315&gt;=23,INDEX($AS:$AS,$CI315+23),"")</f>
      </c>
      <c r="BR315">
        <f>IF($CJ315&gt;=24,INDEX($AS:$AS,$CI315+24),"")</f>
      </c>
      <c r="BS315">
        <f>IF($CJ315&gt;=25,INDEX($AS:$AS,$CI315+25),"")</f>
      </c>
      <c r="BT315">
        <f>IF($CJ315&gt;=26,INDEX($AS:$AS,$CI315+26),"")</f>
      </c>
      <c r="BU315">
        <f>IF($CJ315&gt;=27,INDEX($AS:$AS,$CI315+27),"")</f>
      </c>
      <c r="BV315">
        <f>IF($CJ315&gt;=28,INDEX($AS:$AS,$CI315+28),"")</f>
      </c>
      <c r="BW315">
        <f>IF($CJ315&gt;=29,INDEX($AS:$AS,$CI315+29),"")</f>
      </c>
      <c r="BX315">
        <f>IF($CJ315&gt;=30,INDEX($AS:$AS,$CI315+30),"")</f>
      </c>
      <c r="BY315">
        <f>IF($CJ315&gt;=31,INDEX($AS:$AS,$CI315+31),"")</f>
      </c>
      <c r="BZ315">
        <f>IF($CJ315&gt;=32,INDEX($AS:$AS,$CI315+32),"")</f>
      </c>
      <c r="CA315">
        <f>IF($CJ315&gt;=33,INDEX($AS:$AS,$CI315+33),"")</f>
      </c>
      <c r="CB315">
        <f>IF($CJ315&gt;=34,INDEX($AS:$AS,$CI315+34),"")</f>
      </c>
      <c r="CC315">
        <f>IF($CJ315&gt;=35,INDEX($AS:$AS,$CI315+35),"")</f>
      </c>
      <c r="CD315">
        <f>IF($CJ315&gt;=36,INDEX($AS:$AS,$CI315+36),"")</f>
      </c>
      <c r="CE315">
        <f>IF($CJ315&gt;=37,INDEX($AS:$AS,$CI315+37),"")</f>
      </c>
      <c r="CF315">
        <f>IF($CJ315&gt;=38,INDEX($AS:$AS,$CI315+38),"")</f>
      </c>
      <c r="CG315">
        <f>IF($CJ315&gt;=39,INDEX($AS:$AS,$CI315+39),"")</f>
      </c>
      <c r="CH315">
        <f>IF($CJ315&gt;=40,INDEX($AS:$AS,$CI315+40),"")</f>
      </c>
      <c r="CI315">
        <f>IFERROR(MATCH($AR315,$AS$2:$AS$133,0)+1,0)</f>
      </c>
      <c r="CJ315">
        <f>IFERROR(INDEX($AT$2:$AT$133,MATCH($AR315,$AS$2:$AS$133,0)),0)</f>
      </c>
      <c r="CK315">
        <f>IFERROR(LEFT($O315,FIND(" - ",$O315)-1),$O315)</f>
      </c>
      <c r="CL315" t="s">
        <v>47</v>
      </c>
      <c r="CN315">
        <f>IF($DI315&gt;=1,INDEX($CL:$CL,$DH315+1),"")</f>
      </c>
      <c r="CO315">
        <f>IF($DI315&gt;=2,INDEX($CL:$CL,$DH315+2),"")</f>
      </c>
      <c r="CP315">
        <f>IF($DI315&gt;=3,INDEX($CL:$CL,$DH315+3),"")</f>
      </c>
      <c r="CQ315">
        <f>IF($DI315&gt;=4,INDEX($CL:$CL,$DH315+4),"")</f>
      </c>
      <c r="CR315">
        <f>IF($DI315&gt;=5,INDEX($CL:$CL,$DH315+5),"")</f>
      </c>
      <c r="CS315">
        <f>IF($DI315&gt;=6,INDEX($CL:$CL,$DH315+6),"")</f>
      </c>
      <c r="CT315">
        <f>IF($DI315&gt;=7,INDEX($CL:$CL,$DH315+7),"")</f>
      </c>
      <c r="CU315">
        <f>IF($DI315&gt;=8,INDEX($CL:$CL,$DH315+8),"")</f>
      </c>
      <c r="CV315">
        <f>IF($DI315&gt;=9,INDEX($CL:$CL,$DH315+9),"")</f>
      </c>
      <c r="CW315">
        <f>IF($DI315&gt;=10,INDEX($CL:$CL,$DH315+10),"")</f>
      </c>
      <c r="CX315">
        <f>IF($DI315&gt;=11,INDEX($CL:$CL,$DH315+11),"")</f>
      </c>
      <c r="CY315">
        <f>IF($DI315&gt;=12,INDEX($CL:$CL,$DH315+12),"")</f>
      </c>
      <c r="CZ315">
        <f>IF($DI315&gt;=13,INDEX($CL:$CL,$DH315+13),"")</f>
      </c>
      <c r="DA315">
        <f>IF($DI315&gt;=14,INDEX($CL:$CL,$DH315+14),"")</f>
      </c>
      <c r="DB315">
        <f>IF($DI315&gt;=15,INDEX($CL:$CL,$DH315+15),"")</f>
      </c>
      <c r="DC315">
        <f>IF($DI315&gt;=16,INDEX($CL:$CL,$DH315+16),"")</f>
      </c>
      <c r="DD315">
        <f>IF($DI315&gt;=17,INDEX($CL:$CL,$DH315+17),"")</f>
      </c>
      <c r="DE315">
        <f>IF($DI315&gt;=18,INDEX($CL:$CL,$DH315+18),"")</f>
      </c>
      <c r="DF315">
        <f>IF($DI315&gt;=19,INDEX($CL:$CL,$DH315+19),"")</f>
      </c>
      <c r="DG315">
        <f>IF($DI315&gt;=20,INDEX($CL:$CL,$DH315+20),"")</f>
      </c>
      <c r="DH315">
        <f>IFERROR(MATCH($CK315,$CL$2:$CL$1558,0)+1,0)</f>
      </c>
      <c r="DI315">
        <f>IFERROR(INDEX($CM$2:$CM$1558,MATCH($CK315,$CL$2:$CL$1558,0)),0)</f>
      </c>
      <c r="DJ315">
        <f>IFERROR(INDEX($AQ:$AQ,MATCH($K315,$AP:$AP,0))&amp;"","")</f>
      </c>
      <c r="DN315">
        <f>IF($GQ315&gt;=1,INDEX($DK:$DK,$GP315+1),"")</f>
      </c>
      <c r="DO315">
        <f>IF($GQ315&gt;=2,INDEX($DK:$DK,$GP315+2),"")</f>
      </c>
      <c r="DP315">
        <f>IF($GQ315&gt;=3,INDEX($DK:$DK,$GP315+3),"")</f>
      </c>
      <c r="DQ315">
        <f>IF($GQ315&gt;=4,INDEX($DK:$DK,$GP315+4),"")</f>
      </c>
      <c r="DR315">
        <f>IF($GQ315&gt;=5,INDEX($DK:$DK,$GP315+5),"")</f>
      </c>
      <c r="DS315">
        <f>IF($GQ315&gt;=6,INDEX($DK:$DK,$GP315+6),"")</f>
      </c>
      <c r="DT315">
        <f>IF($GQ315&gt;=7,INDEX($DK:$DK,$GP315+7),"")</f>
      </c>
      <c r="DU315">
        <f>IF($GQ315&gt;=8,INDEX($DK:$DK,$GP315+8),"")</f>
      </c>
      <c r="DV315">
        <f>IF($GQ315&gt;=9,INDEX($DK:$DK,$GP315+9),"")</f>
      </c>
      <c r="DW315">
        <f>IF($GQ315&gt;=10,INDEX($DK:$DK,$GP315+10),"")</f>
      </c>
      <c r="DX315">
        <f>IF($GQ315&gt;=11,INDEX($DK:$DK,$GP315+11),"")</f>
      </c>
      <c r="DY315">
        <f>IF($GQ315&gt;=12,INDEX($DK:$DK,$GP315+12),"")</f>
      </c>
      <c r="DZ315">
        <f>IF($GQ315&gt;=13,INDEX($DK:$DK,$GP315+13),"")</f>
      </c>
      <c r="EA315">
        <f>IF($GQ315&gt;=14,INDEX($DK:$DK,$GP315+14),"")</f>
      </c>
      <c r="EB315">
        <f>IF($GQ315&gt;=15,INDEX($DK:$DK,$GP315+15),"")</f>
      </c>
      <c r="EC315">
        <f>IF($GQ315&gt;=16,INDEX($DK:$DK,$GP315+16),"")</f>
      </c>
      <c r="ED315">
        <f>IF($GQ315&gt;=17,INDEX($DK:$DK,$GP315+17),"")</f>
      </c>
      <c r="EE315">
        <f>IF($GQ315&gt;=18,INDEX($DK:$DK,$GP315+18),"")</f>
      </c>
      <c r="EF315">
        <f>IF($GQ315&gt;=19,INDEX($DK:$DK,$GP315+19),"")</f>
      </c>
      <c r="EG315">
        <f>IF($GQ315&gt;=20,INDEX($DK:$DK,$GP315+20),"")</f>
      </c>
      <c r="EH315">
        <f>IF($GQ315&gt;=21,INDEX($DK:$DK,$GP315+21),"")</f>
      </c>
      <c r="EI315">
        <f>IF($GQ315&gt;=22,INDEX($DK:$DK,$GP315+22),"")</f>
      </c>
      <c r="EJ315">
        <f>IF($GQ315&gt;=23,INDEX($DK:$DK,$GP315+23),"")</f>
      </c>
      <c r="EK315">
        <f>IF($GQ315&gt;=24,INDEX($DK:$DK,$GP315+24),"")</f>
      </c>
      <c r="EL315">
        <f>IF($GQ315&gt;=25,INDEX($DK:$DK,$GP315+25),"")</f>
      </c>
      <c r="EM315">
        <f>IF($GQ315&gt;=26,INDEX($DK:$DK,$GP315+26),"")</f>
      </c>
      <c r="EN315">
        <f>IF($GQ315&gt;=27,INDEX($DK:$DK,$GP315+27),"")</f>
      </c>
      <c r="EO315">
        <f>IF($GQ315&gt;=28,INDEX($DK:$DK,$GP315+28),"")</f>
      </c>
      <c r="EP315">
        <f>IF($GQ315&gt;=29,INDEX($DK:$DK,$GP315+29),"")</f>
      </c>
      <c r="EQ315">
        <f>IF($GQ315&gt;=30,INDEX($DK:$DK,$GP315+30),"")</f>
      </c>
      <c r="ER315">
        <f>IF($GQ315&gt;=31,INDEX($DK:$DK,$GP315+31),"")</f>
      </c>
      <c r="ES315">
        <f>IF($GQ315&gt;=32,INDEX($DK:$DK,$GP315+32),"")</f>
      </c>
      <c r="ET315">
        <f>IF($GQ315&gt;=33,INDEX($DK:$DK,$GP315+33),"")</f>
      </c>
      <c r="EU315">
        <f>IF($GQ315&gt;=34,INDEX($DK:$DK,$GP315+34),"")</f>
      </c>
      <c r="EV315">
        <f>IF($GQ315&gt;=35,INDEX($DK:$DK,$GP315+35),"")</f>
      </c>
      <c r="EW315">
        <f>IF($GQ315&gt;=36,INDEX($DK:$DK,$GP315+36),"")</f>
      </c>
      <c r="EX315">
        <f>IF($GQ315&gt;=37,INDEX($DK:$DK,$GP315+37),"")</f>
      </c>
      <c r="EY315">
        <f>IF($GQ315&gt;=38,INDEX($DK:$DK,$GP315+38),"")</f>
      </c>
      <c r="EZ315">
        <f>IF($GQ315&gt;=39,INDEX($DK:$DK,$GP315+39),"")</f>
      </c>
      <c r="FA315">
        <f>IF($GQ315&gt;=40,INDEX($DK:$DK,$GP315+40),"")</f>
      </c>
      <c r="FB315">
        <f>IF($GQ315&gt;=1,INDEX($DL:$DL,$GP315+1),"")</f>
      </c>
      <c r="FC315">
        <f>IF($GQ315&gt;=2,INDEX($DL:$DL,$GP315+2),"")</f>
      </c>
      <c r="FD315">
        <f>IF($GQ315&gt;=3,INDEX($DL:$DL,$GP315+3),"")</f>
      </c>
      <c r="FE315">
        <f>IF($GQ315&gt;=4,INDEX($DL:$DL,$GP315+4),"")</f>
      </c>
      <c r="FF315">
        <f>IF($GQ315&gt;=5,INDEX($DL:$DL,$GP315+5),"")</f>
      </c>
      <c r="FG315">
        <f>IF($GQ315&gt;=6,INDEX($DL:$DL,$GP315+6),"")</f>
      </c>
      <c r="FH315">
        <f>IF($GQ315&gt;=7,INDEX($DL:$DL,$GP315+7),"")</f>
      </c>
      <c r="FI315">
        <f>IF($GQ315&gt;=8,INDEX($DL:$DL,$GP315+8),"")</f>
      </c>
      <c r="FJ315">
        <f>IF($GQ315&gt;=9,INDEX($DL:$DL,$GP315+9),"")</f>
      </c>
      <c r="FK315">
        <f>IF($GQ315&gt;=10,INDEX($DL:$DL,$GP315+10),"")</f>
      </c>
      <c r="FL315">
        <f>IF($GQ315&gt;=11,INDEX($DL:$DL,$GP315+11),"")</f>
      </c>
      <c r="FM315">
        <f>IF($GQ315&gt;=12,INDEX($DL:$DL,$GP315+12),"")</f>
      </c>
      <c r="FN315">
        <f>IF($GQ315&gt;=13,INDEX($DL:$DL,$GP315+13),"")</f>
      </c>
      <c r="FO315">
        <f>IF($GQ315&gt;=14,INDEX($DL:$DL,$GP315+14),"")</f>
      </c>
      <c r="FP315">
        <f>IF($GQ315&gt;=15,INDEX($DL:$DL,$GP315+15),"")</f>
      </c>
      <c r="FQ315">
        <f>IF($GQ315&gt;=16,INDEX($DL:$DL,$GP315+16),"")</f>
      </c>
      <c r="FR315">
        <f>IF($GQ315&gt;=17,INDEX($DL:$DL,$GP315+17),"")</f>
      </c>
      <c r="FS315">
        <f>IF($GQ315&gt;=18,INDEX($DL:$DL,$GP315+18),"")</f>
      </c>
      <c r="FT315">
        <f>IF($GQ315&gt;=19,INDEX($DL:$DL,$GP315+19),"")</f>
      </c>
      <c r="FU315">
        <f>IF($GQ315&gt;=20,INDEX($DL:$DL,$GP315+20),"")</f>
      </c>
      <c r="FV315">
        <f>IF($GQ315&gt;=21,INDEX($DL:$DL,$GP315+21),"")</f>
      </c>
      <c r="FW315">
        <f>IF($GQ315&gt;=22,INDEX($DL:$DL,$GP315+22),"")</f>
      </c>
      <c r="FX315">
        <f>IF($GQ315&gt;=23,INDEX($DL:$DL,$GP315+23),"")</f>
      </c>
      <c r="FY315">
        <f>IF($GQ315&gt;=24,INDEX($DL:$DL,$GP315+24),"")</f>
      </c>
      <c r="FZ315">
        <f>IF($GQ315&gt;=25,INDEX($DL:$DL,$GP315+25),"")</f>
      </c>
      <c r="GA315">
        <f>IF($GQ315&gt;=26,INDEX($DL:$DL,$GP315+26),"")</f>
      </c>
      <c r="GB315">
        <f>IF($GQ315&gt;=27,INDEX($DL:$DL,$GP315+27),"")</f>
      </c>
      <c r="GC315">
        <f>IF($GQ315&gt;=28,INDEX($DL:$DL,$GP315+28),"")</f>
      </c>
      <c r="GD315">
        <f>IF($GQ315&gt;=29,INDEX($DL:$DL,$GP315+29),"")</f>
      </c>
      <c r="GE315">
        <f>IF($GQ315&gt;=30,INDEX($DL:$DL,$GP315+30),"")</f>
      </c>
      <c r="GF315">
        <f>IF($GQ315&gt;=31,INDEX($DL:$DL,$GP315+31),"")</f>
      </c>
      <c r="GG315">
        <f>IF($GQ315&gt;=32,INDEX($DL:$DL,$GP315+32),"")</f>
      </c>
      <c r="GH315">
        <f>IF($GQ315&gt;=33,INDEX($DL:$DL,$GP315+33),"")</f>
      </c>
      <c r="GI315">
        <f>IF($GQ315&gt;=34,INDEX($DL:$DL,$GP315+34),"")</f>
      </c>
      <c r="GJ315">
        <f>IF($GQ315&gt;=35,INDEX($DL:$DL,$GP315+35),"")</f>
      </c>
      <c r="GK315">
        <f>IF($GQ315&gt;=36,INDEX($DL:$DL,$GP315+36),"")</f>
      </c>
      <c r="GL315">
        <f>IF($GQ315&gt;=37,INDEX($DL:$DL,$GP315+37),"")</f>
      </c>
      <c r="GM315">
        <f>IF($GQ315&gt;=38,INDEX($DL:$DL,$GP315+38),"")</f>
      </c>
      <c r="GN315">
        <f>IF($GQ315&gt;=39,INDEX($DL:$DL,$GP315+39),"")</f>
      </c>
      <c r="GO315">
        <f>IF($GQ315&gt;=40,INDEX($DL:$DL,$GP315+40),"")</f>
      </c>
      <c r="GP315">
        <f>IFERROR(MATCH($DJ315,$DK$2:$DK$148,0)+1,0)</f>
      </c>
      <c r="GQ315">
        <f>IFERROR(INDEX($DM$2:$DM$148,MATCH($DJ315,$DK$2:$DK$148,0)),0)</f>
      </c>
      <c r="GR315">
        <f>IFERROR(MATCH($L315,$DN$315:$FA$315,0),0)</f>
      </c>
      <c r="GS315">
        <f>IF($GR315&gt;0,INDEX($FB$315:$GO$315,$GR315),"")</f>
      </c>
      <c r="GT315" t="s">
        <v>588</v>
      </c>
      <c r="GV315">
        <f>IF($JE315&gt;=1,INDEX($GT:$GT,$JD315+1),"")</f>
      </c>
      <c r="GW315">
        <f>IF($JE315&gt;=2,INDEX($GT:$GT,$JD315+2),"")</f>
      </c>
      <c r="GX315">
        <f>IF($JE315&gt;=3,INDEX($GT:$GT,$JD315+3),"")</f>
      </c>
      <c r="GY315">
        <f>IF($JE315&gt;=4,INDEX($GT:$GT,$JD315+4),"")</f>
      </c>
      <c r="GZ315">
        <f>IF($JE315&gt;=5,INDEX($GT:$GT,$JD315+5),"")</f>
      </c>
      <c r="HA315">
        <f>IF($JE315&gt;=6,INDEX($GT:$GT,$JD315+6),"")</f>
      </c>
      <c r="HB315">
        <f>IF($JE315&gt;=7,INDEX($GT:$GT,$JD315+7),"")</f>
      </c>
      <c r="HC315">
        <f>IF($JE315&gt;=8,INDEX($GT:$GT,$JD315+8),"")</f>
      </c>
      <c r="HD315">
        <f>IF($JE315&gt;=9,INDEX($GT:$GT,$JD315+9),"")</f>
      </c>
      <c r="HE315">
        <f>IF($JE315&gt;=10,INDEX($GT:$GT,$JD315+10),"")</f>
      </c>
      <c r="HF315">
        <f>IF($JE315&gt;=11,INDEX($GT:$GT,$JD315+11),"")</f>
      </c>
      <c r="HG315">
        <f>IF($JE315&gt;=12,INDEX($GT:$GT,$JD315+12),"")</f>
      </c>
      <c r="HH315">
        <f>IF($JE315&gt;=13,INDEX($GT:$GT,$JD315+13),"")</f>
      </c>
      <c r="HI315">
        <f>IF($JE315&gt;=14,INDEX($GT:$GT,$JD315+14),"")</f>
      </c>
      <c r="HJ315">
        <f>IF($JE315&gt;=15,INDEX($GT:$GT,$JD315+15),"")</f>
      </c>
      <c r="HK315">
        <f>IF($JE315&gt;=16,INDEX($GT:$GT,$JD315+16),"")</f>
      </c>
      <c r="HL315">
        <f>IF($JE315&gt;=17,INDEX($GT:$GT,$JD315+17),"")</f>
      </c>
      <c r="HM315">
        <f>IF($JE315&gt;=18,INDEX($GT:$GT,$JD315+18),"")</f>
      </c>
      <c r="HN315">
        <f>IF($JE315&gt;=19,INDEX($GT:$GT,$JD315+19),"")</f>
      </c>
      <c r="HO315">
        <f>IF($JE315&gt;=20,INDEX($GT:$GT,$JD315+20),"")</f>
      </c>
      <c r="HP315">
        <f>IF($JE315&gt;=21,INDEX($GT:$GT,$JD315+21),"")</f>
      </c>
      <c r="HQ315">
        <f>IF($JE315&gt;=22,INDEX($GT:$GT,$JD315+22),"")</f>
      </c>
      <c r="HR315">
        <f>IF($JE315&gt;=23,INDEX($GT:$GT,$JD315+23),"")</f>
      </c>
      <c r="HS315">
        <f>IF($JE315&gt;=24,INDEX($GT:$GT,$JD315+24),"")</f>
      </c>
      <c r="HT315">
        <f>IF($JE315&gt;=25,INDEX($GT:$GT,$JD315+25),"")</f>
      </c>
      <c r="HU315">
        <f>IF($JE315&gt;=26,INDEX($GT:$GT,$JD315+26),"")</f>
      </c>
      <c r="HV315">
        <f>IF($JE315&gt;=27,INDEX($GT:$GT,$JD315+27),"")</f>
      </c>
      <c r="HW315">
        <f>IF($JE315&gt;=28,INDEX($GT:$GT,$JD315+28),"")</f>
      </c>
      <c r="HX315">
        <f>IF($JE315&gt;=29,INDEX($GT:$GT,$JD315+29),"")</f>
      </c>
      <c r="HY315">
        <f>IF($JE315&gt;=30,INDEX($GT:$GT,$JD315+30),"")</f>
      </c>
      <c r="HZ315">
        <f>IF($JE315&gt;=31,INDEX($GT:$GT,$JD315+31),"")</f>
      </c>
      <c r="IA315">
        <f>IF($JE315&gt;=32,INDEX($GT:$GT,$JD315+32),"")</f>
      </c>
      <c r="IB315">
        <f>IF($JE315&gt;=33,INDEX($GT:$GT,$JD315+33),"")</f>
      </c>
      <c r="IC315">
        <f>IF($JE315&gt;=34,INDEX($GT:$GT,$JD315+34),"")</f>
      </c>
      <c r="ID315">
        <f>IF($JE315&gt;=35,INDEX($GT:$GT,$JD315+35),"")</f>
      </c>
      <c r="IE315">
        <f>IF($JE315&gt;=36,INDEX($GT:$GT,$JD315+36),"")</f>
      </c>
      <c r="IF315">
        <f>IF($JE315&gt;=37,INDEX($GT:$GT,$JD315+37),"")</f>
      </c>
      <c r="IG315">
        <f>IF($JE315&gt;=38,INDEX($GT:$GT,$JD315+38),"")</f>
      </c>
      <c r="IH315">
        <f>IF($JE315&gt;=39,INDEX($GT:$GT,$JD315+39),"")</f>
      </c>
      <c r="II315">
        <f>IF($JE315&gt;=40,INDEX($GT:$GT,$JD315+40),"")</f>
      </c>
      <c r="IJ315">
        <f>IF($JE315&gt;=41,INDEX($GT:$GT,$JD315+41),"")</f>
      </c>
      <c r="IK315">
        <f>IF($JE315&gt;=42,INDEX($GT:$GT,$JD315+42),"")</f>
      </c>
      <c r="IL315">
        <f>IF($JE315&gt;=43,INDEX($GT:$GT,$JD315+43),"")</f>
      </c>
      <c r="IM315">
        <f>IF($JE315&gt;=44,INDEX($GT:$GT,$JD315+44),"")</f>
      </c>
      <c r="IN315">
        <f>IF($JE315&gt;=45,INDEX($GT:$GT,$JD315+45),"")</f>
      </c>
      <c r="IO315">
        <f>IF($JE315&gt;=46,INDEX($GT:$GT,$JD315+46),"")</f>
      </c>
      <c r="IP315">
        <f>IF($JE315&gt;=47,INDEX($GT:$GT,$JD315+47),"")</f>
      </c>
      <c r="IQ315">
        <f>IF($JE315&gt;=48,INDEX($GT:$GT,$JD315+48),"")</f>
      </c>
      <c r="IR315">
        <f>IF($JE315&gt;=49,INDEX($GT:$GT,$JD315+49),"")</f>
      </c>
      <c r="IS315">
        <f>IF($JE315&gt;=50,INDEX($GT:$GT,$JD315+50),"")</f>
      </c>
      <c r="IT315">
        <f>IF($JE315&gt;=51,INDEX($GT:$GT,$JD315+51),"")</f>
      </c>
      <c r="IU315">
        <f>IF($JE315&gt;=52,INDEX($GT:$GT,$JD315+52),"")</f>
      </c>
      <c r="IV315">
        <f>IF($JE315&gt;=53,INDEX($GT:$GT,$JD315+53),"")</f>
      </c>
      <c r="IW315">
        <f>IF($JE315&gt;=54,INDEX($GT:$GT,$JD315+54),"")</f>
      </c>
      <c r="IX315">
        <f>IF($JE315&gt;=55,INDEX($GT:$GT,$JD315+55),"")</f>
      </c>
      <c r="IY315">
        <f>IF($JE315&gt;=56,INDEX($GT:$GT,$JD315+56),"")</f>
      </c>
      <c r="IZ315">
        <f>IF($JE315&gt;=57,INDEX($GT:$GT,$JD315+57),"")</f>
      </c>
      <c r="JA315">
        <f>IF($JE315&gt;=58,INDEX($GT:$GT,$JD315+58),"")</f>
      </c>
      <c r="JB315">
        <f>IF($JE315&gt;=59,INDEX($GT:$GT,$JD315+59),"")</f>
      </c>
      <c r="JC315">
        <f>IF($JE315&gt;=60,INDEX($GT:$GT,$JD315+60),"")</f>
      </c>
      <c r="JD315">
        <f>IFERROR(MATCH($GS315,$GT$2:$GT$322,0)+1,0)</f>
      </c>
      <c r="JE315">
        <f>IFERROR(INDEX($GU$2:$GU$322,MATCH($GS315,$GT$2:$GT$322,0)),0)</f>
      </c>
      <c r="JF315" t="s">
        <v>28</v>
      </c>
      <c r="JG315" t="s">
        <v>28</v>
      </c>
    </row>
    <row r="316" spans="1:267" x14ac:dyDescent="0.25">
      <c r="J316" s="1"/>
      <c r="K316" s="1"/>
      <c r="L316" s="1"/>
      <c r="M316" s="1"/>
      <c r="N316" s="1">
        <f>IFERROR(IF(FIND(" - ",$J316)&gt;0,MID($J316,FIND(" - ",$J316)+3,LEN($J316)),""),"")</f>
      </c>
      <c r="P316" s="1"/>
      <c r="S316" t="s">
        <v>28</v>
      </c>
      <c r="U316">
        <f>IF(OR($S316="",$T316=""),"",IFERROR($S316/$T316,0))</f>
      </c>
      <c r="V316">
        <f>IF($S316="","",
IF($K316="","",
IF(ISNUMBER(SEARCH("exempt",LOWER($K316))),0,
$S316*(VALUE(SUBSTITUTE($K316,"%",""))/100))))</f>
      </c>
      <c r="AB316">
        <f>IF($S316="","",
SUM($S316,$V316,$Z316,$W316,$Y316)-
IF($AA316="",0,VALUE($AA316)))</f>
      </c>
      <c r="AJ316" t="s">
        <v>973</v>
      </c>
      <c r="AR316">
        <f>IFERROR(LEFT($J316,FIND(" - ",$J316)-1),$J316)</f>
      </c>
      <c r="AU316">
        <f>IF($CJ316&gt;=1,INDEX($AS:$AS,$CI316+1),"")</f>
      </c>
      <c r="AV316">
        <f>IF($CJ316&gt;=2,INDEX($AS:$AS,$CI316+2),"")</f>
      </c>
      <c r="AW316">
        <f>IF($CJ316&gt;=3,INDEX($AS:$AS,$CI316+3),"")</f>
      </c>
      <c r="AX316">
        <f>IF($CJ316&gt;=4,INDEX($AS:$AS,$CI316+4),"")</f>
      </c>
      <c r="AY316">
        <f>IF($CJ316&gt;=5,INDEX($AS:$AS,$CI316+5),"")</f>
      </c>
      <c r="AZ316">
        <f>IF($CJ316&gt;=6,INDEX($AS:$AS,$CI316+6),"")</f>
      </c>
      <c r="BA316">
        <f>IF($CJ316&gt;=7,INDEX($AS:$AS,$CI316+7),"")</f>
      </c>
      <c r="BB316">
        <f>IF($CJ316&gt;=8,INDEX($AS:$AS,$CI316+8),"")</f>
      </c>
      <c r="BC316">
        <f>IF($CJ316&gt;=9,INDEX($AS:$AS,$CI316+9),"")</f>
      </c>
      <c r="BD316">
        <f>IF($CJ316&gt;=10,INDEX($AS:$AS,$CI316+10),"")</f>
      </c>
      <c r="BE316">
        <f>IF($CJ316&gt;=11,INDEX($AS:$AS,$CI316+11),"")</f>
      </c>
      <c r="BF316">
        <f>IF($CJ316&gt;=12,INDEX($AS:$AS,$CI316+12),"")</f>
      </c>
      <c r="BG316">
        <f>IF($CJ316&gt;=13,INDEX($AS:$AS,$CI316+13),"")</f>
      </c>
      <c r="BH316">
        <f>IF($CJ316&gt;=14,INDEX($AS:$AS,$CI316+14),"")</f>
      </c>
      <c r="BI316">
        <f>IF($CJ316&gt;=15,INDEX($AS:$AS,$CI316+15),"")</f>
      </c>
      <c r="BJ316">
        <f>IF($CJ316&gt;=16,INDEX($AS:$AS,$CI316+16),"")</f>
      </c>
      <c r="BK316">
        <f>IF($CJ316&gt;=17,INDEX($AS:$AS,$CI316+17),"")</f>
      </c>
      <c r="BL316">
        <f>IF($CJ316&gt;=18,INDEX($AS:$AS,$CI316+18),"")</f>
      </c>
      <c r="BM316">
        <f>IF($CJ316&gt;=19,INDEX($AS:$AS,$CI316+19),"")</f>
      </c>
      <c r="BN316">
        <f>IF($CJ316&gt;=20,INDEX($AS:$AS,$CI316+20),"")</f>
      </c>
      <c r="BO316">
        <f>IF($CJ316&gt;=21,INDEX($AS:$AS,$CI316+21),"")</f>
      </c>
      <c r="BP316">
        <f>IF($CJ316&gt;=22,INDEX($AS:$AS,$CI316+22),"")</f>
      </c>
      <c r="BQ316">
        <f>IF($CJ316&gt;=23,INDEX($AS:$AS,$CI316+23),"")</f>
      </c>
      <c r="BR316">
        <f>IF($CJ316&gt;=24,INDEX($AS:$AS,$CI316+24),"")</f>
      </c>
      <c r="BS316">
        <f>IF($CJ316&gt;=25,INDEX($AS:$AS,$CI316+25),"")</f>
      </c>
      <c r="BT316">
        <f>IF($CJ316&gt;=26,INDEX($AS:$AS,$CI316+26),"")</f>
      </c>
      <c r="BU316">
        <f>IF($CJ316&gt;=27,INDEX($AS:$AS,$CI316+27),"")</f>
      </c>
      <c r="BV316">
        <f>IF($CJ316&gt;=28,INDEX($AS:$AS,$CI316+28),"")</f>
      </c>
      <c r="BW316">
        <f>IF($CJ316&gt;=29,INDEX($AS:$AS,$CI316+29),"")</f>
      </c>
      <c r="BX316">
        <f>IF($CJ316&gt;=30,INDEX($AS:$AS,$CI316+30),"")</f>
      </c>
      <c r="BY316">
        <f>IF($CJ316&gt;=31,INDEX($AS:$AS,$CI316+31),"")</f>
      </c>
      <c r="BZ316">
        <f>IF($CJ316&gt;=32,INDEX($AS:$AS,$CI316+32),"")</f>
      </c>
      <c r="CA316">
        <f>IF($CJ316&gt;=33,INDEX($AS:$AS,$CI316+33),"")</f>
      </c>
      <c r="CB316">
        <f>IF($CJ316&gt;=34,INDEX($AS:$AS,$CI316+34),"")</f>
      </c>
      <c r="CC316">
        <f>IF($CJ316&gt;=35,INDEX($AS:$AS,$CI316+35),"")</f>
      </c>
      <c r="CD316">
        <f>IF($CJ316&gt;=36,INDEX($AS:$AS,$CI316+36),"")</f>
      </c>
      <c r="CE316">
        <f>IF($CJ316&gt;=37,INDEX($AS:$AS,$CI316+37),"")</f>
      </c>
      <c r="CF316">
        <f>IF($CJ316&gt;=38,INDEX($AS:$AS,$CI316+38),"")</f>
      </c>
      <c r="CG316">
        <f>IF($CJ316&gt;=39,INDEX($AS:$AS,$CI316+39),"")</f>
      </c>
      <c r="CH316">
        <f>IF($CJ316&gt;=40,INDEX($AS:$AS,$CI316+40),"")</f>
      </c>
      <c r="CI316">
        <f>IFERROR(MATCH($AR316,$AS$2:$AS$133,0)+1,0)</f>
      </c>
      <c r="CJ316">
        <f>IFERROR(INDEX($AT$2:$AT$133,MATCH($AR316,$AS$2:$AS$133,0)),0)</f>
      </c>
      <c r="CK316">
        <f>IFERROR(LEFT($O316,FIND(" - ",$O316)-1),$O316)</f>
      </c>
      <c r="CL316" t="s">
        <v>85</v>
      </c>
      <c r="CN316">
        <f>IF($DI316&gt;=1,INDEX($CL:$CL,$DH316+1),"")</f>
      </c>
      <c r="CO316">
        <f>IF($DI316&gt;=2,INDEX($CL:$CL,$DH316+2),"")</f>
      </c>
      <c r="CP316">
        <f>IF($DI316&gt;=3,INDEX($CL:$CL,$DH316+3),"")</f>
      </c>
      <c r="CQ316">
        <f>IF($DI316&gt;=4,INDEX($CL:$CL,$DH316+4),"")</f>
      </c>
      <c r="CR316">
        <f>IF($DI316&gt;=5,INDEX($CL:$CL,$DH316+5),"")</f>
      </c>
      <c r="CS316">
        <f>IF($DI316&gt;=6,INDEX($CL:$CL,$DH316+6),"")</f>
      </c>
      <c r="CT316">
        <f>IF($DI316&gt;=7,INDEX($CL:$CL,$DH316+7),"")</f>
      </c>
      <c r="CU316">
        <f>IF($DI316&gt;=8,INDEX($CL:$CL,$DH316+8),"")</f>
      </c>
      <c r="CV316">
        <f>IF($DI316&gt;=9,INDEX($CL:$CL,$DH316+9),"")</f>
      </c>
      <c r="CW316">
        <f>IF($DI316&gt;=10,INDEX($CL:$CL,$DH316+10),"")</f>
      </c>
      <c r="CX316">
        <f>IF($DI316&gt;=11,INDEX($CL:$CL,$DH316+11),"")</f>
      </c>
      <c r="CY316">
        <f>IF($DI316&gt;=12,INDEX($CL:$CL,$DH316+12),"")</f>
      </c>
      <c r="CZ316">
        <f>IF($DI316&gt;=13,INDEX($CL:$CL,$DH316+13),"")</f>
      </c>
      <c r="DA316">
        <f>IF($DI316&gt;=14,INDEX($CL:$CL,$DH316+14),"")</f>
      </c>
      <c r="DB316">
        <f>IF($DI316&gt;=15,INDEX($CL:$CL,$DH316+15),"")</f>
      </c>
      <c r="DC316">
        <f>IF($DI316&gt;=16,INDEX($CL:$CL,$DH316+16),"")</f>
      </c>
      <c r="DD316">
        <f>IF($DI316&gt;=17,INDEX($CL:$CL,$DH316+17),"")</f>
      </c>
      <c r="DE316">
        <f>IF($DI316&gt;=18,INDEX($CL:$CL,$DH316+18),"")</f>
      </c>
      <c r="DF316">
        <f>IF($DI316&gt;=19,INDEX($CL:$CL,$DH316+19),"")</f>
      </c>
      <c r="DG316">
        <f>IF($DI316&gt;=20,INDEX($CL:$CL,$DH316+20),"")</f>
      </c>
      <c r="DH316">
        <f>IFERROR(MATCH($CK316,$CL$2:$CL$1558,0)+1,0)</f>
      </c>
      <c r="DI316">
        <f>IFERROR(INDEX($CM$2:$CM$1558,MATCH($CK316,$CL$2:$CL$1558,0)),0)</f>
      </c>
      <c r="DJ316">
        <f>IFERROR(INDEX($AQ:$AQ,MATCH($K316,$AP:$AP,0))&amp;"","")</f>
      </c>
      <c r="DN316">
        <f>IF($GQ316&gt;=1,INDEX($DK:$DK,$GP316+1),"")</f>
      </c>
      <c r="DO316">
        <f>IF($GQ316&gt;=2,INDEX($DK:$DK,$GP316+2),"")</f>
      </c>
      <c r="DP316">
        <f>IF($GQ316&gt;=3,INDEX($DK:$DK,$GP316+3),"")</f>
      </c>
      <c r="DQ316">
        <f>IF($GQ316&gt;=4,INDEX($DK:$DK,$GP316+4),"")</f>
      </c>
      <c r="DR316">
        <f>IF($GQ316&gt;=5,INDEX($DK:$DK,$GP316+5),"")</f>
      </c>
      <c r="DS316">
        <f>IF($GQ316&gt;=6,INDEX($DK:$DK,$GP316+6),"")</f>
      </c>
      <c r="DT316">
        <f>IF($GQ316&gt;=7,INDEX($DK:$DK,$GP316+7),"")</f>
      </c>
      <c r="DU316">
        <f>IF($GQ316&gt;=8,INDEX($DK:$DK,$GP316+8),"")</f>
      </c>
      <c r="DV316">
        <f>IF($GQ316&gt;=9,INDEX($DK:$DK,$GP316+9),"")</f>
      </c>
      <c r="DW316">
        <f>IF($GQ316&gt;=10,INDEX($DK:$DK,$GP316+10),"")</f>
      </c>
      <c r="DX316">
        <f>IF($GQ316&gt;=11,INDEX($DK:$DK,$GP316+11),"")</f>
      </c>
      <c r="DY316">
        <f>IF($GQ316&gt;=12,INDEX($DK:$DK,$GP316+12),"")</f>
      </c>
      <c r="DZ316">
        <f>IF($GQ316&gt;=13,INDEX($DK:$DK,$GP316+13),"")</f>
      </c>
      <c r="EA316">
        <f>IF($GQ316&gt;=14,INDEX($DK:$DK,$GP316+14),"")</f>
      </c>
      <c r="EB316">
        <f>IF($GQ316&gt;=15,INDEX($DK:$DK,$GP316+15),"")</f>
      </c>
      <c r="EC316">
        <f>IF($GQ316&gt;=16,INDEX($DK:$DK,$GP316+16),"")</f>
      </c>
      <c r="ED316">
        <f>IF($GQ316&gt;=17,INDEX($DK:$DK,$GP316+17),"")</f>
      </c>
      <c r="EE316">
        <f>IF($GQ316&gt;=18,INDEX($DK:$DK,$GP316+18),"")</f>
      </c>
      <c r="EF316">
        <f>IF($GQ316&gt;=19,INDEX($DK:$DK,$GP316+19),"")</f>
      </c>
      <c r="EG316">
        <f>IF($GQ316&gt;=20,INDEX($DK:$DK,$GP316+20),"")</f>
      </c>
      <c r="EH316">
        <f>IF($GQ316&gt;=21,INDEX($DK:$DK,$GP316+21),"")</f>
      </c>
      <c r="EI316">
        <f>IF($GQ316&gt;=22,INDEX($DK:$DK,$GP316+22),"")</f>
      </c>
      <c r="EJ316">
        <f>IF($GQ316&gt;=23,INDEX($DK:$DK,$GP316+23),"")</f>
      </c>
      <c r="EK316">
        <f>IF($GQ316&gt;=24,INDEX($DK:$DK,$GP316+24),"")</f>
      </c>
      <c r="EL316">
        <f>IF($GQ316&gt;=25,INDEX($DK:$DK,$GP316+25),"")</f>
      </c>
      <c r="EM316">
        <f>IF($GQ316&gt;=26,INDEX($DK:$DK,$GP316+26),"")</f>
      </c>
      <c r="EN316">
        <f>IF($GQ316&gt;=27,INDEX($DK:$DK,$GP316+27),"")</f>
      </c>
      <c r="EO316">
        <f>IF($GQ316&gt;=28,INDEX($DK:$DK,$GP316+28),"")</f>
      </c>
      <c r="EP316">
        <f>IF($GQ316&gt;=29,INDEX($DK:$DK,$GP316+29),"")</f>
      </c>
      <c r="EQ316">
        <f>IF($GQ316&gt;=30,INDEX($DK:$DK,$GP316+30),"")</f>
      </c>
      <c r="ER316">
        <f>IF($GQ316&gt;=31,INDEX($DK:$DK,$GP316+31),"")</f>
      </c>
      <c r="ES316">
        <f>IF($GQ316&gt;=32,INDEX($DK:$DK,$GP316+32),"")</f>
      </c>
      <c r="ET316">
        <f>IF($GQ316&gt;=33,INDEX($DK:$DK,$GP316+33),"")</f>
      </c>
      <c r="EU316">
        <f>IF($GQ316&gt;=34,INDEX($DK:$DK,$GP316+34),"")</f>
      </c>
      <c r="EV316">
        <f>IF($GQ316&gt;=35,INDEX($DK:$DK,$GP316+35),"")</f>
      </c>
      <c r="EW316">
        <f>IF($GQ316&gt;=36,INDEX($DK:$DK,$GP316+36),"")</f>
      </c>
      <c r="EX316">
        <f>IF($GQ316&gt;=37,INDEX($DK:$DK,$GP316+37),"")</f>
      </c>
      <c r="EY316">
        <f>IF($GQ316&gt;=38,INDEX($DK:$DK,$GP316+38),"")</f>
      </c>
      <c r="EZ316">
        <f>IF($GQ316&gt;=39,INDEX($DK:$DK,$GP316+39),"")</f>
      </c>
      <c r="FA316">
        <f>IF($GQ316&gt;=40,INDEX($DK:$DK,$GP316+40),"")</f>
      </c>
      <c r="FB316">
        <f>IF($GQ316&gt;=1,INDEX($DL:$DL,$GP316+1),"")</f>
      </c>
      <c r="FC316">
        <f>IF($GQ316&gt;=2,INDEX($DL:$DL,$GP316+2),"")</f>
      </c>
      <c r="FD316">
        <f>IF($GQ316&gt;=3,INDEX($DL:$DL,$GP316+3),"")</f>
      </c>
      <c r="FE316">
        <f>IF($GQ316&gt;=4,INDEX($DL:$DL,$GP316+4),"")</f>
      </c>
      <c r="FF316">
        <f>IF($GQ316&gt;=5,INDEX($DL:$DL,$GP316+5),"")</f>
      </c>
      <c r="FG316">
        <f>IF($GQ316&gt;=6,INDEX($DL:$DL,$GP316+6),"")</f>
      </c>
      <c r="FH316">
        <f>IF($GQ316&gt;=7,INDEX($DL:$DL,$GP316+7),"")</f>
      </c>
      <c r="FI316">
        <f>IF($GQ316&gt;=8,INDEX($DL:$DL,$GP316+8),"")</f>
      </c>
      <c r="FJ316">
        <f>IF($GQ316&gt;=9,INDEX($DL:$DL,$GP316+9),"")</f>
      </c>
      <c r="FK316">
        <f>IF($GQ316&gt;=10,INDEX($DL:$DL,$GP316+10),"")</f>
      </c>
      <c r="FL316">
        <f>IF($GQ316&gt;=11,INDEX($DL:$DL,$GP316+11),"")</f>
      </c>
      <c r="FM316">
        <f>IF($GQ316&gt;=12,INDEX($DL:$DL,$GP316+12),"")</f>
      </c>
      <c r="FN316">
        <f>IF($GQ316&gt;=13,INDEX($DL:$DL,$GP316+13),"")</f>
      </c>
      <c r="FO316">
        <f>IF($GQ316&gt;=14,INDEX($DL:$DL,$GP316+14),"")</f>
      </c>
      <c r="FP316">
        <f>IF($GQ316&gt;=15,INDEX($DL:$DL,$GP316+15),"")</f>
      </c>
      <c r="FQ316">
        <f>IF($GQ316&gt;=16,INDEX($DL:$DL,$GP316+16),"")</f>
      </c>
      <c r="FR316">
        <f>IF($GQ316&gt;=17,INDEX($DL:$DL,$GP316+17),"")</f>
      </c>
      <c r="FS316">
        <f>IF($GQ316&gt;=18,INDEX($DL:$DL,$GP316+18),"")</f>
      </c>
      <c r="FT316">
        <f>IF($GQ316&gt;=19,INDEX($DL:$DL,$GP316+19),"")</f>
      </c>
      <c r="FU316">
        <f>IF($GQ316&gt;=20,INDEX($DL:$DL,$GP316+20),"")</f>
      </c>
      <c r="FV316">
        <f>IF($GQ316&gt;=21,INDEX($DL:$DL,$GP316+21),"")</f>
      </c>
      <c r="FW316">
        <f>IF($GQ316&gt;=22,INDEX($DL:$DL,$GP316+22),"")</f>
      </c>
      <c r="FX316">
        <f>IF($GQ316&gt;=23,INDEX($DL:$DL,$GP316+23),"")</f>
      </c>
      <c r="FY316">
        <f>IF($GQ316&gt;=24,INDEX($DL:$DL,$GP316+24),"")</f>
      </c>
      <c r="FZ316">
        <f>IF($GQ316&gt;=25,INDEX($DL:$DL,$GP316+25),"")</f>
      </c>
      <c r="GA316">
        <f>IF($GQ316&gt;=26,INDEX($DL:$DL,$GP316+26),"")</f>
      </c>
      <c r="GB316">
        <f>IF($GQ316&gt;=27,INDEX($DL:$DL,$GP316+27),"")</f>
      </c>
      <c r="GC316">
        <f>IF($GQ316&gt;=28,INDEX($DL:$DL,$GP316+28),"")</f>
      </c>
      <c r="GD316">
        <f>IF($GQ316&gt;=29,INDEX($DL:$DL,$GP316+29),"")</f>
      </c>
      <c r="GE316">
        <f>IF($GQ316&gt;=30,INDEX($DL:$DL,$GP316+30),"")</f>
      </c>
      <c r="GF316">
        <f>IF($GQ316&gt;=31,INDEX($DL:$DL,$GP316+31),"")</f>
      </c>
      <c r="GG316">
        <f>IF($GQ316&gt;=32,INDEX($DL:$DL,$GP316+32),"")</f>
      </c>
      <c r="GH316">
        <f>IF($GQ316&gt;=33,INDEX($DL:$DL,$GP316+33),"")</f>
      </c>
      <c r="GI316">
        <f>IF($GQ316&gt;=34,INDEX($DL:$DL,$GP316+34),"")</f>
      </c>
      <c r="GJ316">
        <f>IF($GQ316&gt;=35,INDEX($DL:$DL,$GP316+35),"")</f>
      </c>
      <c r="GK316">
        <f>IF($GQ316&gt;=36,INDEX($DL:$DL,$GP316+36),"")</f>
      </c>
      <c r="GL316">
        <f>IF($GQ316&gt;=37,INDEX($DL:$DL,$GP316+37),"")</f>
      </c>
      <c r="GM316">
        <f>IF($GQ316&gt;=38,INDEX($DL:$DL,$GP316+38),"")</f>
      </c>
      <c r="GN316">
        <f>IF($GQ316&gt;=39,INDEX($DL:$DL,$GP316+39),"")</f>
      </c>
      <c r="GO316">
        <f>IF($GQ316&gt;=40,INDEX($DL:$DL,$GP316+40),"")</f>
      </c>
      <c r="GP316">
        <f>IFERROR(MATCH($DJ316,$DK$2:$DK$148,0)+1,0)</f>
      </c>
      <c r="GQ316">
        <f>IFERROR(INDEX($DM$2:$DM$148,MATCH($DJ316,$DK$2:$DK$148,0)),0)</f>
      </c>
      <c r="GR316">
        <f>IFERROR(MATCH($L316,$DN$316:$FA$316,0),0)</f>
      </c>
      <c r="GS316">
        <f>IF($GR316&gt;0,INDEX($FB$316:$GO$316,$GR316),"")</f>
      </c>
      <c r="GT316" t="s">
        <v>742</v>
      </c>
      <c r="GU316">
        <v>1</v>
      </c>
      <c r="GV316">
        <f>IF($JE316&gt;=1,INDEX($GT:$GT,$JD316+1),"")</f>
      </c>
      <c r="GW316">
        <f>IF($JE316&gt;=2,INDEX($GT:$GT,$JD316+2),"")</f>
      </c>
      <c r="GX316">
        <f>IF($JE316&gt;=3,INDEX($GT:$GT,$JD316+3),"")</f>
      </c>
      <c r="GY316">
        <f>IF($JE316&gt;=4,INDEX($GT:$GT,$JD316+4),"")</f>
      </c>
      <c r="GZ316">
        <f>IF($JE316&gt;=5,INDEX($GT:$GT,$JD316+5),"")</f>
      </c>
      <c r="HA316">
        <f>IF($JE316&gt;=6,INDEX($GT:$GT,$JD316+6),"")</f>
      </c>
      <c r="HB316">
        <f>IF($JE316&gt;=7,INDEX($GT:$GT,$JD316+7),"")</f>
      </c>
      <c r="HC316">
        <f>IF($JE316&gt;=8,INDEX($GT:$GT,$JD316+8),"")</f>
      </c>
      <c r="HD316">
        <f>IF($JE316&gt;=9,INDEX($GT:$GT,$JD316+9),"")</f>
      </c>
      <c r="HE316">
        <f>IF($JE316&gt;=10,INDEX($GT:$GT,$JD316+10),"")</f>
      </c>
      <c r="HF316">
        <f>IF($JE316&gt;=11,INDEX($GT:$GT,$JD316+11),"")</f>
      </c>
      <c r="HG316">
        <f>IF($JE316&gt;=12,INDEX($GT:$GT,$JD316+12),"")</f>
      </c>
      <c r="HH316">
        <f>IF($JE316&gt;=13,INDEX($GT:$GT,$JD316+13),"")</f>
      </c>
      <c r="HI316">
        <f>IF($JE316&gt;=14,INDEX($GT:$GT,$JD316+14),"")</f>
      </c>
      <c r="HJ316">
        <f>IF($JE316&gt;=15,INDEX($GT:$GT,$JD316+15),"")</f>
      </c>
      <c r="HK316">
        <f>IF($JE316&gt;=16,INDEX($GT:$GT,$JD316+16),"")</f>
      </c>
      <c r="HL316">
        <f>IF($JE316&gt;=17,INDEX($GT:$GT,$JD316+17),"")</f>
      </c>
      <c r="HM316">
        <f>IF($JE316&gt;=18,INDEX($GT:$GT,$JD316+18),"")</f>
      </c>
      <c r="HN316">
        <f>IF($JE316&gt;=19,INDEX($GT:$GT,$JD316+19),"")</f>
      </c>
      <c r="HO316">
        <f>IF($JE316&gt;=20,INDEX($GT:$GT,$JD316+20),"")</f>
      </c>
      <c r="HP316">
        <f>IF($JE316&gt;=21,INDEX($GT:$GT,$JD316+21),"")</f>
      </c>
      <c r="HQ316">
        <f>IF($JE316&gt;=22,INDEX($GT:$GT,$JD316+22),"")</f>
      </c>
      <c r="HR316">
        <f>IF($JE316&gt;=23,INDEX($GT:$GT,$JD316+23),"")</f>
      </c>
      <c r="HS316">
        <f>IF($JE316&gt;=24,INDEX($GT:$GT,$JD316+24),"")</f>
      </c>
      <c r="HT316">
        <f>IF($JE316&gt;=25,INDEX($GT:$GT,$JD316+25),"")</f>
      </c>
      <c r="HU316">
        <f>IF($JE316&gt;=26,INDEX($GT:$GT,$JD316+26),"")</f>
      </c>
      <c r="HV316">
        <f>IF($JE316&gt;=27,INDEX($GT:$GT,$JD316+27),"")</f>
      </c>
      <c r="HW316">
        <f>IF($JE316&gt;=28,INDEX($GT:$GT,$JD316+28),"")</f>
      </c>
      <c r="HX316">
        <f>IF($JE316&gt;=29,INDEX($GT:$GT,$JD316+29),"")</f>
      </c>
      <c r="HY316">
        <f>IF($JE316&gt;=30,INDEX($GT:$GT,$JD316+30),"")</f>
      </c>
      <c r="HZ316">
        <f>IF($JE316&gt;=31,INDEX($GT:$GT,$JD316+31),"")</f>
      </c>
      <c r="IA316">
        <f>IF($JE316&gt;=32,INDEX($GT:$GT,$JD316+32),"")</f>
      </c>
      <c r="IB316">
        <f>IF($JE316&gt;=33,INDEX($GT:$GT,$JD316+33),"")</f>
      </c>
      <c r="IC316">
        <f>IF($JE316&gt;=34,INDEX($GT:$GT,$JD316+34),"")</f>
      </c>
      <c r="ID316">
        <f>IF($JE316&gt;=35,INDEX($GT:$GT,$JD316+35),"")</f>
      </c>
      <c r="IE316">
        <f>IF($JE316&gt;=36,INDEX($GT:$GT,$JD316+36),"")</f>
      </c>
      <c r="IF316">
        <f>IF($JE316&gt;=37,INDEX($GT:$GT,$JD316+37),"")</f>
      </c>
      <c r="IG316">
        <f>IF($JE316&gt;=38,INDEX($GT:$GT,$JD316+38),"")</f>
      </c>
      <c r="IH316">
        <f>IF($JE316&gt;=39,INDEX($GT:$GT,$JD316+39),"")</f>
      </c>
      <c r="II316">
        <f>IF($JE316&gt;=40,INDEX($GT:$GT,$JD316+40),"")</f>
      </c>
      <c r="IJ316">
        <f>IF($JE316&gt;=41,INDEX($GT:$GT,$JD316+41),"")</f>
      </c>
      <c r="IK316">
        <f>IF($JE316&gt;=42,INDEX($GT:$GT,$JD316+42),"")</f>
      </c>
      <c r="IL316">
        <f>IF($JE316&gt;=43,INDEX($GT:$GT,$JD316+43),"")</f>
      </c>
      <c r="IM316">
        <f>IF($JE316&gt;=44,INDEX($GT:$GT,$JD316+44),"")</f>
      </c>
      <c r="IN316">
        <f>IF($JE316&gt;=45,INDEX($GT:$GT,$JD316+45),"")</f>
      </c>
      <c r="IO316">
        <f>IF($JE316&gt;=46,INDEX($GT:$GT,$JD316+46),"")</f>
      </c>
      <c r="IP316">
        <f>IF($JE316&gt;=47,INDEX($GT:$GT,$JD316+47),"")</f>
      </c>
      <c r="IQ316">
        <f>IF($JE316&gt;=48,INDEX($GT:$GT,$JD316+48),"")</f>
      </c>
      <c r="IR316">
        <f>IF($JE316&gt;=49,INDEX($GT:$GT,$JD316+49),"")</f>
      </c>
      <c r="IS316">
        <f>IF($JE316&gt;=50,INDEX($GT:$GT,$JD316+50),"")</f>
      </c>
      <c r="IT316">
        <f>IF($JE316&gt;=51,INDEX($GT:$GT,$JD316+51),"")</f>
      </c>
      <c r="IU316">
        <f>IF($JE316&gt;=52,INDEX($GT:$GT,$JD316+52),"")</f>
      </c>
      <c r="IV316">
        <f>IF($JE316&gt;=53,INDEX($GT:$GT,$JD316+53),"")</f>
      </c>
      <c r="IW316">
        <f>IF($JE316&gt;=54,INDEX($GT:$GT,$JD316+54),"")</f>
      </c>
      <c r="IX316">
        <f>IF($JE316&gt;=55,INDEX($GT:$GT,$JD316+55),"")</f>
      </c>
      <c r="IY316">
        <f>IF($JE316&gt;=56,INDEX($GT:$GT,$JD316+56),"")</f>
      </c>
      <c r="IZ316">
        <f>IF($JE316&gt;=57,INDEX($GT:$GT,$JD316+57),"")</f>
      </c>
      <c r="JA316">
        <f>IF($JE316&gt;=58,INDEX($GT:$GT,$JD316+58),"")</f>
      </c>
      <c r="JB316">
        <f>IF($JE316&gt;=59,INDEX($GT:$GT,$JD316+59),"")</f>
      </c>
      <c r="JC316">
        <f>IF($JE316&gt;=60,INDEX($GT:$GT,$JD316+60),"")</f>
      </c>
      <c r="JD316">
        <f>IFERROR(MATCH($GS316,$GT$2:$GT$322,0)+1,0)</f>
      </c>
      <c r="JE316">
        <f>IFERROR(INDEX($GU$2:$GU$322,MATCH($GS316,$GT$2:$GT$322,0)),0)</f>
      </c>
      <c r="JF316" t="s">
        <v>28</v>
      </c>
      <c r="JG316" t="s">
        <v>28</v>
      </c>
    </row>
    <row r="317" spans="1:267" x14ac:dyDescent="0.25">
      <c r="J317" s="1"/>
      <c r="K317" s="1"/>
      <c r="L317" s="1"/>
      <c r="M317" s="1"/>
      <c r="N317" s="1">
        <f>IFERROR(IF(FIND(" - ",$J317)&gt;0,MID($J317,FIND(" - ",$J317)+3,LEN($J317)),""),"")</f>
      </c>
      <c r="P317" s="1"/>
      <c r="S317" t="s">
        <v>28</v>
      </c>
      <c r="U317">
        <f>IF(OR($S317="",$T317=""),"",IFERROR($S317/$T317,0))</f>
      </c>
      <c r="V317">
        <f>IF($S317="","",
IF($K317="","",
IF(ISNUMBER(SEARCH("exempt",LOWER($K317))),0,
$S317*(VALUE(SUBSTITUTE($K317,"%",""))/100))))</f>
      </c>
      <c r="AB317">
        <f>IF($S317="","",
SUM($S317,$V317,$Z317,$W317,$Y317)-
IF($AA317="",0,VALUE($AA317)))</f>
      </c>
      <c r="AJ317" t="s">
        <v>974</v>
      </c>
      <c r="AR317">
        <f>IFERROR(LEFT($J317,FIND(" - ",$J317)-1),$J317)</f>
      </c>
      <c r="AU317">
        <f>IF($CJ317&gt;=1,INDEX($AS:$AS,$CI317+1),"")</f>
      </c>
      <c r="AV317">
        <f>IF($CJ317&gt;=2,INDEX($AS:$AS,$CI317+2),"")</f>
      </c>
      <c r="AW317">
        <f>IF($CJ317&gt;=3,INDEX($AS:$AS,$CI317+3),"")</f>
      </c>
      <c r="AX317">
        <f>IF($CJ317&gt;=4,INDEX($AS:$AS,$CI317+4),"")</f>
      </c>
      <c r="AY317">
        <f>IF($CJ317&gt;=5,INDEX($AS:$AS,$CI317+5),"")</f>
      </c>
      <c r="AZ317">
        <f>IF($CJ317&gt;=6,INDEX($AS:$AS,$CI317+6),"")</f>
      </c>
      <c r="BA317">
        <f>IF($CJ317&gt;=7,INDEX($AS:$AS,$CI317+7),"")</f>
      </c>
      <c r="BB317">
        <f>IF($CJ317&gt;=8,INDEX($AS:$AS,$CI317+8),"")</f>
      </c>
      <c r="BC317">
        <f>IF($CJ317&gt;=9,INDEX($AS:$AS,$CI317+9),"")</f>
      </c>
      <c r="BD317">
        <f>IF($CJ317&gt;=10,INDEX($AS:$AS,$CI317+10),"")</f>
      </c>
      <c r="BE317">
        <f>IF($CJ317&gt;=11,INDEX($AS:$AS,$CI317+11),"")</f>
      </c>
      <c r="BF317">
        <f>IF($CJ317&gt;=12,INDEX($AS:$AS,$CI317+12),"")</f>
      </c>
      <c r="BG317">
        <f>IF($CJ317&gt;=13,INDEX($AS:$AS,$CI317+13),"")</f>
      </c>
      <c r="BH317">
        <f>IF($CJ317&gt;=14,INDEX($AS:$AS,$CI317+14),"")</f>
      </c>
      <c r="BI317">
        <f>IF($CJ317&gt;=15,INDEX($AS:$AS,$CI317+15),"")</f>
      </c>
      <c r="BJ317">
        <f>IF($CJ317&gt;=16,INDEX($AS:$AS,$CI317+16),"")</f>
      </c>
      <c r="BK317">
        <f>IF($CJ317&gt;=17,INDEX($AS:$AS,$CI317+17),"")</f>
      </c>
      <c r="BL317">
        <f>IF($CJ317&gt;=18,INDEX($AS:$AS,$CI317+18),"")</f>
      </c>
      <c r="BM317">
        <f>IF($CJ317&gt;=19,INDEX($AS:$AS,$CI317+19),"")</f>
      </c>
      <c r="BN317">
        <f>IF($CJ317&gt;=20,INDEX($AS:$AS,$CI317+20),"")</f>
      </c>
      <c r="BO317">
        <f>IF($CJ317&gt;=21,INDEX($AS:$AS,$CI317+21),"")</f>
      </c>
      <c r="BP317">
        <f>IF($CJ317&gt;=22,INDEX($AS:$AS,$CI317+22),"")</f>
      </c>
      <c r="BQ317">
        <f>IF($CJ317&gt;=23,INDEX($AS:$AS,$CI317+23),"")</f>
      </c>
      <c r="BR317">
        <f>IF($CJ317&gt;=24,INDEX($AS:$AS,$CI317+24),"")</f>
      </c>
      <c r="BS317">
        <f>IF($CJ317&gt;=25,INDEX($AS:$AS,$CI317+25),"")</f>
      </c>
      <c r="BT317">
        <f>IF($CJ317&gt;=26,INDEX($AS:$AS,$CI317+26),"")</f>
      </c>
      <c r="BU317">
        <f>IF($CJ317&gt;=27,INDEX($AS:$AS,$CI317+27),"")</f>
      </c>
      <c r="BV317">
        <f>IF($CJ317&gt;=28,INDEX($AS:$AS,$CI317+28),"")</f>
      </c>
      <c r="BW317">
        <f>IF($CJ317&gt;=29,INDEX($AS:$AS,$CI317+29),"")</f>
      </c>
      <c r="BX317">
        <f>IF($CJ317&gt;=30,INDEX($AS:$AS,$CI317+30),"")</f>
      </c>
      <c r="BY317">
        <f>IF($CJ317&gt;=31,INDEX($AS:$AS,$CI317+31),"")</f>
      </c>
      <c r="BZ317">
        <f>IF($CJ317&gt;=32,INDEX($AS:$AS,$CI317+32),"")</f>
      </c>
      <c r="CA317">
        <f>IF($CJ317&gt;=33,INDEX($AS:$AS,$CI317+33),"")</f>
      </c>
      <c r="CB317">
        <f>IF($CJ317&gt;=34,INDEX($AS:$AS,$CI317+34),"")</f>
      </c>
      <c r="CC317">
        <f>IF($CJ317&gt;=35,INDEX($AS:$AS,$CI317+35),"")</f>
      </c>
      <c r="CD317">
        <f>IF($CJ317&gt;=36,INDEX($AS:$AS,$CI317+36),"")</f>
      </c>
      <c r="CE317">
        <f>IF($CJ317&gt;=37,INDEX($AS:$AS,$CI317+37),"")</f>
      </c>
      <c r="CF317">
        <f>IF($CJ317&gt;=38,INDEX($AS:$AS,$CI317+38),"")</f>
      </c>
      <c r="CG317">
        <f>IF($CJ317&gt;=39,INDEX($AS:$AS,$CI317+39),"")</f>
      </c>
      <c r="CH317">
        <f>IF($CJ317&gt;=40,INDEX($AS:$AS,$CI317+40),"")</f>
      </c>
      <c r="CI317">
        <f>IFERROR(MATCH($AR317,$AS$2:$AS$133,0)+1,0)</f>
      </c>
      <c r="CJ317">
        <f>IFERROR(INDEX($AT$2:$AT$133,MATCH($AR317,$AS$2:$AS$133,0)),0)</f>
      </c>
      <c r="CK317">
        <f>IFERROR(LEFT($O317,FIND(" - ",$O317)-1),$O317)</f>
      </c>
      <c r="CL317" t="s">
        <v>95</v>
      </c>
      <c r="CN317">
        <f>IF($DI317&gt;=1,INDEX($CL:$CL,$DH317+1),"")</f>
      </c>
      <c r="CO317">
        <f>IF($DI317&gt;=2,INDEX($CL:$CL,$DH317+2),"")</f>
      </c>
      <c r="CP317">
        <f>IF($DI317&gt;=3,INDEX($CL:$CL,$DH317+3),"")</f>
      </c>
      <c r="CQ317">
        <f>IF($DI317&gt;=4,INDEX($CL:$CL,$DH317+4),"")</f>
      </c>
      <c r="CR317">
        <f>IF($DI317&gt;=5,INDEX($CL:$CL,$DH317+5),"")</f>
      </c>
      <c r="CS317">
        <f>IF($DI317&gt;=6,INDEX($CL:$CL,$DH317+6),"")</f>
      </c>
      <c r="CT317">
        <f>IF($DI317&gt;=7,INDEX($CL:$CL,$DH317+7),"")</f>
      </c>
      <c r="CU317">
        <f>IF($DI317&gt;=8,INDEX($CL:$CL,$DH317+8),"")</f>
      </c>
      <c r="CV317">
        <f>IF($DI317&gt;=9,INDEX($CL:$CL,$DH317+9),"")</f>
      </c>
      <c r="CW317">
        <f>IF($DI317&gt;=10,INDEX($CL:$CL,$DH317+10),"")</f>
      </c>
      <c r="CX317">
        <f>IF($DI317&gt;=11,INDEX($CL:$CL,$DH317+11),"")</f>
      </c>
      <c r="CY317">
        <f>IF($DI317&gt;=12,INDEX($CL:$CL,$DH317+12),"")</f>
      </c>
      <c r="CZ317">
        <f>IF($DI317&gt;=13,INDEX($CL:$CL,$DH317+13),"")</f>
      </c>
      <c r="DA317">
        <f>IF($DI317&gt;=14,INDEX($CL:$CL,$DH317+14),"")</f>
      </c>
      <c r="DB317">
        <f>IF($DI317&gt;=15,INDEX($CL:$CL,$DH317+15),"")</f>
      </c>
      <c r="DC317">
        <f>IF($DI317&gt;=16,INDEX($CL:$CL,$DH317+16),"")</f>
      </c>
      <c r="DD317">
        <f>IF($DI317&gt;=17,INDEX($CL:$CL,$DH317+17),"")</f>
      </c>
      <c r="DE317">
        <f>IF($DI317&gt;=18,INDEX($CL:$CL,$DH317+18),"")</f>
      </c>
      <c r="DF317">
        <f>IF($DI317&gt;=19,INDEX($CL:$CL,$DH317+19),"")</f>
      </c>
      <c r="DG317">
        <f>IF($DI317&gt;=20,INDEX($CL:$CL,$DH317+20),"")</f>
      </c>
      <c r="DH317">
        <f>IFERROR(MATCH($CK317,$CL$2:$CL$1558,0)+1,0)</f>
      </c>
      <c r="DI317">
        <f>IFERROR(INDEX($CM$2:$CM$1558,MATCH($CK317,$CL$2:$CL$1558,0)),0)</f>
      </c>
      <c r="DJ317">
        <f>IFERROR(INDEX($AQ:$AQ,MATCH($K317,$AP:$AP,0))&amp;"","")</f>
      </c>
      <c r="DN317">
        <f>IF($GQ317&gt;=1,INDEX($DK:$DK,$GP317+1),"")</f>
      </c>
      <c r="DO317">
        <f>IF($GQ317&gt;=2,INDEX($DK:$DK,$GP317+2),"")</f>
      </c>
      <c r="DP317">
        <f>IF($GQ317&gt;=3,INDEX($DK:$DK,$GP317+3),"")</f>
      </c>
      <c r="DQ317">
        <f>IF($GQ317&gt;=4,INDEX($DK:$DK,$GP317+4),"")</f>
      </c>
      <c r="DR317">
        <f>IF($GQ317&gt;=5,INDEX($DK:$DK,$GP317+5),"")</f>
      </c>
      <c r="DS317">
        <f>IF($GQ317&gt;=6,INDEX($DK:$DK,$GP317+6),"")</f>
      </c>
      <c r="DT317">
        <f>IF($GQ317&gt;=7,INDEX($DK:$DK,$GP317+7),"")</f>
      </c>
      <c r="DU317">
        <f>IF($GQ317&gt;=8,INDEX($DK:$DK,$GP317+8),"")</f>
      </c>
      <c r="DV317">
        <f>IF($GQ317&gt;=9,INDEX($DK:$DK,$GP317+9),"")</f>
      </c>
      <c r="DW317">
        <f>IF($GQ317&gt;=10,INDEX($DK:$DK,$GP317+10),"")</f>
      </c>
      <c r="DX317">
        <f>IF($GQ317&gt;=11,INDEX($DK:$DK,$GP317+11),"")</f>
      </c>
      <c r="DY317">
        <f>IF($GQ317&gt;=12,INDEX($DK:$DK,$GP317+12),"")</f>
      </c>
      <c r="DZ317">
        <f>IF($GQ317&gt;=13,INDEX($DK:$DK,$GP317+13),"")</f>
      </c>
      <c r="EA317">
        <f>IF($GQ317&gt;=14,INDEX($DK:$DK,$GP317+14),"")</f>
      </c>
      <c r="EB317">
        <f>IF($GQ317&gt;=15,INDEX($DK:$DK,$GP317+15),"")</f>
      </c>
      <c r="EC317">
        <f>IF($GQ317&gt;=16,INDEX($DK:$DK,$GP317+16),"")</f>
      </c>
      <c r="ED317">
        <f>IF($GQ317&gt;=17,INDEX($DK:$DK,$GP317+17),"")</f>
      </c>
      <c r="EE317">
        <f>IF($GQ317&gt;=18,INDEX($DK:$DK,$GP317+18),"")</f>
      </c>
      <c r="EF317">
        <f>IF($GQ317&gt;=19,INDEX($DK:$DK,$GP317+19),"")</f>
      </c>
      <c r="EG317">
        <f>IF($GQ317&gt;=20,INDEX($DK:$DK,$GP317+20),"")</f>
      </c>
      <c r="EH317">
        <f>IF($GQ317&gt;=21,INDEX($DK:$DK,$GP317+21),"")</f>
      </c>
      <c r="EI317">
        <f>IF($GQ317&gt;=22,INDEX($DK:$DK,$GP317+22),"")</f>
      </c>
      <c r="EJ317">
        <f>IF($GQ317&gt;=23,INDEX($DK:$DK,$GP317+23),"")</f>
      </c>
      <c r="EK317">
        <f>IF($GQ317&gt;=24,INDEX($DK:$DK,$GP317+24),"")</f>
      </c>
      <c r="EL317">
        <f>IF($GQ317&gt;=25,INDEX($DK:$DK,$GP317+25),"")</f>
      </c>
      <c r="EM317">
        <f>IF($GQ317&gt;=26,INDEX($DK:$DK,$GP317+26),"")</f>
      </c>
      <c r="EN317">
        <f>IF($GQ317&gt;=27,INDEX($DK:$DK,$GP317+27),"")</f>
      </c>
      <c r="EO317">
        <f>IF($GQ317&gt;=28,INDEX($DK:$DK,$GP317+28),"")</f>
      </c>
      <c r="EP317">
        <f>IF($GQ317&gt;=29,INDEX($DK:$DK,$GP317+29),"")</f>
      </c>
      <c r="EQ317">
        <f>IF($GQ317&gt;=30,INDEX($DK:$DK,$GP317+30),"")</f>
      </c>
      <c r="ER317">
        <f>IF($GQ317&gt;=31,INDEX($DK:$DK,$GP317+31),"")</f>
      </c>
      <c r="ES317">
        <f>IF($GQ317&gt;=32,INDEX($DK:$DK,$GP317+32),"")</f>
      </c>
      <c r="ET317">
        <f>IF($GQ317&gt;=33,INDEX($DK:$DK,$GP317+33),"")</f>
      </c>
      <c r="EU317">
        <f>IF($GQ317&gt;=34,INDEX($DK:$DK,$GP317+34),"")</f>
      </c>
      <c r="EV317">
        <f>IF($GQ317&gt;=35,INDEX($DK:$DK,$GP317+35),"")</f>
      </c>
      <c r="EW317">
        <f>IF($GQ317&gt;=36,INDEX($DK:$DK,$GP317+36),"")</f>
      </c>
      <c r="EX317">
        <f>IF($GQ317&gt;=37,INDEX($DK:$DK,$GP317+37),"")</f>
      </c>
      <c r="EY317">
        <f>IF($GQ317&gt;=38,INDEX($DK:$DK,$GP317+38),"")</f>
      </c>
      <c r="EZ317">
        <f>IF($GQ317&gt;=39,INDEX($DK:$DK,$GP317+39),"")</f>
      </c>
      <c r="FA317">
        <f>IF($GQ317&gt;=40,INDEX($DK:$DK,$GP317+40),"")</f>
      </c>
      <c r="FB317">
        <f>IF($GQ317&gt;=1,INDEX($DL:$DL,$GP317+1),"")</f>
      </c>
      <c r="FC317">
        <f>IF($GQ317&gt;=2,INDEX($DL:$DL,$GP317+2),"")</f>
      </c>
      <c r="FD317">
        <f>IF($GQ317&gt;=3,INDEX($DL:$DL,$GP317+3),"")</f>
      </c>
      <c r="FE317">
        <f>IF($GQ317&gt;=4,INDEX($DL:$DL,$GP317+4),"")</f>
      </c>
      <c r="FF317">
        <f>IF($GQ317&gt;=5,INDEX($DL:$DL,$GP317+5),"")</f>
      </c>
      <c r="FG317">
        <f>IF($GQ317&gt;=6,INDEX($DL:$DL,$GP317+6),"")</f>
      </c>
      <c r="FH317">
        <f>IF($GQ317&gt;=7,INDEX($DL:$DL,$GP317+7),"")</f>
      </c>
      <c r="FI317">
        <f>IF($GQ317&gt;=8,INDEX($DL:$DL,$GP317+8),"")</f>
      </c>
      <c r="FJ317">
        <f>IF($GQ317&gt;=9,INDEX($DL:$DL,$GP317+9),"")</f>
      </c>
      <c r="FK317">
        <f>IF($GQ317&gt;=10,INDEX($DL:$DL,$GP317+10),"")</f>
      </c>
      <c r="FL317">
        <f>IF($GQ317&gt;=11,INDEX($DL:$DL,$GP317+11),"")</f>
      </c>
      <c r="FM317">
        <f>IF($GQ317&gt;=12,INDEX($DL:$DL,$GP317+12),"")</f>
      </c>
      <c r="FN317">
        <f>IF($GQ317&gt;=13,INDEX($DL:$DL,$GP317+13),"")</f>
      </c>
      <c r="FO317">
        <f>IF($GQ317&gt;=14,INDEX($DL:$DL,$GP317+14),"")</f>
      </c>
      <c r="FP317">
        <f>IF($GQ317&gt;=15,INDEX($DL:$DL,$GP317+15),"")</f>
      </c>
      <c r="FQ317">
        <f>IF($GQ317&gt;=16,INDEX($DL:$DL,$GP317+16),"")</f>
      </c>
      <c r="FR317">
        <f>IF($GQ317&gt;=17,INDEX($DL:$DL,$GP317+17),"")</f>
      </c>
      <c r="FS317">
        <f>IF($GQ317&gt;=18,INDEX($DL:$DL,$GP317+18),"")</f>
      </c>
      <c r="FT317">
        <f>IF($GQ317&gt;=19,INDEX($DL:$DL,$GP317+19),"")</f>
      </c>
      <c r="FU317">
        <f>IF($GQ317&gt;=20,INDEX($DL:$DL,$GP317+20),"")</f>
      </c>
      <c r="FV317">
        <f>IF($GQ317&gt;=21,INDEX($DL:$DL,$GP317+21),"")</f>
      </c>
      <c r="FW317">
        <f>IF($GQ317&gt;=22,INDEX($DL:$DL,$GP317+22),"")</f>
      </c>
      <c r="FX317">
        <f>IF($GQ317&gt;=23,INDEX($DL:$DL,$GP317+23),"")</f>
      </c>
      <c r="FY317">
        <f>IF($GQ317&gt;=24,INDEX($DL:$DL,$GP317+24),"")</f>
      </c>
      <c r="FZ317">
        <f>IF($GQ317&gt;=25,INDEX($DL:$DL,$GP317+25),"")</f>
      </c>
      <c r="GA317">
        <f>IF($GQ317&gt;=26,INDEX($DL:$DL,$GP317+26),"")</f>
      </c>
      <c r="GB317">
        <f>IF($GQ317&gt;=27,INDEX($DL:$DL,$GP317+27),"")</f>
      </c>
      <c r="GC317">
        <f>IF($GQ317&gt;=28,INDEX($DL:$DL,$GP317+28),"")</f>
      </c>
      <c r="GD317">
        <f>IF($GQ317&gt;=29,INDEX($DL:$DL,$GP317+29),"")</f>
      </c>
      <c r="GE317">
        <f>IF($GQ317&gt;=30,INDEX($DL:$DL,$GP317+30),"")</f>
      </c>
      <c r="GF317">
        <f>IF($GQ317&gt;=31,INDEX($DL:$DL,$GP317+31),"")</f>
      </c>
      <c r="GG317">
        <f>IF($GQ317&gt;=32,INDEX($DL:$DL,$GP317+32),"")</f>
      </c>
      <c r="GH317">
        <f>IF($GQ317&gt;=33,INDEX($DL:$DL,$GP317+33),"")</f>
      </c>
      <c r="GI317">
        <f>IF($GQ317&gt;=34,INDEX($DL:$DL,$GP317+34),"")</f>
      </c>
      <c r="GJ317">
        <f>IF($GQ317&gt;=35,INDEX($DL:$DL,$GP317+35),"")</f>
      </c>
      <c r="GK317">
        <f>IF($GQ317&gt;=36,INDEX($DL:$DL,$GP317+36),"")</f>
      </c>
      <c r="GL317">
        <f>IF($GQ317&gt;=37,INDEX($DL:$DL,$GP317+37),"")</f>
      </c>
      <c r="GM317">
        <f>IF($GQ317&gt;=38,INDEX($DL:$DL,$GP317+38),"")</f>
      </c>
      <c r="GN317">
        <f>IF($GQ317&gt;=39,INDEX($DL:$DL,$GP317+39),"")</f>
      </c>
      <c r="GO317">
        <f>IF($GQ317&gt;=40,INDEX($DL:$DL,$GP317+40),"")</f>
      </c>
      <c r="GP317">
        <f>IFERROR(MATCH($DJ317,$DK$2:$DK$148,0)+1,0)</f>
      </c>
      <c r="GQ317">
        <f>IFERROR(INDEX($DM$2:$DM$148,MATCH($DJ317,$DK$2:$DK$148,0)),0)</f>
      </c>
      <c r="GR317">
        <f>IFERROR(MATCH($L317,$DN$317:$FA$317,0),0)</f>
      </c>
      <c r="GS317">
        <f>IF($GR317&gt;0,INDEX($FB$317:$GO$317,$GR317),"")</f>
      </c>
      <c r="GT317" t="s">
        <v>679</v>
      </c>
      <c r="GV317">
        <f>IF($JE317&gt;=1,INDEX($GT:$GT,$JD317+1),"")</f>
      </c>
      <c r="GW317">
        <f>IF($JE317&gt;=2,INDEX($GT:$GT,$JD317+2),"")</f>
      </c>
      <c r="GX317">
        <f>IF($JE317&gt;=3,INDEX($GT:$GT,$JD317+3),"")</f>
      </c>
      <c r="GY317">
        <f>IF($JE317&gt;=4,INDEX($GT:$GT,$JD317+4),"")</f>
      </c>
      <c r="GZ317">
        <f>IF($JE317&gt;=5,INDEX($GT:$GT,$JD317+5),"")</f>
      </c>
      <c r="HA317">
        <f>IF($JE317&gt;=6,INDEX($GT:$GT,$JD317+6),"")</f>
      </c>
      <c r="HB317">
        <f>IF($JE317&gt;=7,INDEX($GT:$GT,$JD317+7),"")</f>
      </c>
      <c r="HC317">
        <f>IF($JE317&gt;=8,INDEX($GT:$GT,$JD317+8),"")</f>
      </c>
      <c r="HD317">
        <f>IF($JE317&gt;=9,INDEX($GT:$GT,$JD317+9),"")</f>
      </c>
      <c r="HE317">
        <f>IF($JE317&gt;=10,INDEX($GT:$GT,$JD317+10),"")</f>
      </c>
      <c r="HF317">
        <f>IF($JE317&gt;=11,INDEX($GT:$GT,$JD317+11),"")</f>
      </c>
      <c r="HG317">
        <f>IF($JE317&gt;=12,INDEX($GT:$GT,$JD317+12),"")</f>
      </c>
      <c r="HH317">
        <f>IF($JE317&gt;=13,INDEX($GT:$GT,$JD317+13),"")</f>
      </c>
      <c r="HI317">
        <f>IF($JE317&gt;=14,INDEX($GT:$GT,$JD317+14),"")</f>
      </c>
      <c r="HJ317">
        <f>IF($JE317&gt;=15,INDEX($GT:$GT,$JD317+15),"")</f>
      </c>
      <c r="HK317">
        <f>IF($JE317&gt;=16,INDEX($GT:$GT,$JD317+16),"")</f>
      </c>
      <c r="HL317">
        <f>IF($JE317&gt;=17,INDEX($GT:$GT,$JD317+17),"")</f>
      </c>
      <c r="HM317">
        <f>IF($JE317&gt;=18,INDEX($GT:$GT,$JD317+18),"")</f>
      </c>
      <c r="HN317">
        <f>IF($JE317&gt;=19,INDEX($GT:$GT,$JD317+19),"")</f>
      </c>
      <c r="HO317">
        <f>IF($JE317&gt;=20,INDEX($GT:$GT,$JD317+20),"")</f>
      </c>
      <c r="HP317">
        <f>IF($JE317&gt;=21,INDEX($GT:$GT,$JD317+21),"")</f>
      </c>
      <c r="HQ317">
        <f>IF($JE317&gt;=22,INDEX($GT:$GT,$JD317+22),"")</f>
      </c>
      <c r="HR317">
        <f>IF($JE317&gt;=23,INDEX($GT:$GT,$JD317+23),"")</f>
      </c>
      <c r="HS317">
        <f>IF($JE317&gt;=24,INDEX($GT:$GT,$JD317+24),"")</f>
      </c>
      <c r="HT317">
        <f>IF($JE317&gt;=25,INDEX($GT:$GT,$JD317+25),"")</f>
      </c>
      <c r="HU317">
        <f>IF($JE317&gt;=26,INDEX($GT:$GT,$JD317+26),"")</f>
      </c>
      <c r="HV317">
        <f>IF($JE317&gt;=27,INDEX($GT:$GT,$JD317+27),"")</f>
      </c>
      <c r="HW317">
        <f>IF($JE317&gt;=28,INDEX($GT:$GT,$JD317+28),"")</f>
      </c>
      <c r="HX317">
        <f>IF($JE317&gt;=29,INDEX($GT:$GT,$JD317+29),"")</f>
      </c>
      <c r="HY317">
        <f>IF($JE317&gt;=30,INDEX($GT:$GT,$JD317+30),"")</f>
      </c>
      <c r="HZ317">
        <f>IF($JE317&gt;=31,INDEX($GT:$GT,$JD317+31),"")</f>
      </c>
      <c r="IA317">
        <f>IF($JE317&gt;=32,INDEX($GT:$GT,$JD317+32),"")</f>
      </c>
      <c r="IB317">
        <f>IF($JE317&gt;=33,INDEX($GT:$GT,$JD317+33),"")</f>
      </c>
      <c r="IC317">
        <f>IF($JE317&gt;=34,INDEX($GT:$GT,$JD317+34),"")</f>
      </c>
      <c r="ID317">
        <f>IF($JE317&gt;=35,INDEX($GT:$GT,$JD317+35),"")</f>
      </c>
      <c r="IE317">
        <f>IF($JE317&gt;=36,INDEX($GT:$GT,$JD317+36),"")</f>
      </c>
      <c r="IF317">
        <f>IF($JE317&gt;=37,INDEX($GT:$GT,$JD317+37),"")</f>
      </c>
      <c r="IG317">
        <f>IF($JE317&gt;=38,INDEX($GT:$GT,$JD317+38),"")</f>
      </c>
      <c r="IH317">
        <f>IF($JE317&gt;=39,INDEX($GT:$GT,$JD317+39),"")</f>
      </c>
      <c r="II317">
        <f>IF($JE317&gt;=40,INDEX($GT:$GT,$JD317+40),"")</f>
      </c>
      <c r="IJ317">
        <f>IF($JE317&gt;=41,INDEX($GT:$GT,$JD317+41),"")</f>
      </c>
      <c r="IK317">
        <f>IF($JE317&gt;=42,INDEX($GT:$GT,$JD317+42),"")</f>
      </c>
      <c r="IL317">
        <f>IF($JE317&gt;=43,INDEX($GT:$GT,$JD317+43),"")</f>
      </c>
      <c r="IM317">
        <f>IF($JE317&gt;=44,INDEX($GT:$GT,$JD317+44),"")</f>
      </c>
      <c r="IN317">
        <f>IF($JE317&gt;=45,INDEX($GT:$GT,$JD317+45),"")</f>
      </c>
      <c r="IO317">
        <f>IF($JE317&gt;=46,INDEX($GT:$GT,$JD317+46),"")</f>
      </c>
      <c r="IP317">
        <f>IF($JE317&gt;=47,INDEX($GT:$GT,$JD317+47),"")</f>
      </c>
      <c r="IQ317">
        <f>IF($JE317&gt;=48,INDEX($GT:$GT,$JD317+48),"")</f>
      </c>
      <c r="IR317">
        <f>IF($JE317&gt;=49,INDEX($GT:$GT,$JD317+49),"")</f>
      </c>
      <c r="IS317">
        <f>IF($JE317&gt;=50,INDEX($GT:$GT,$JD317+50),"")</f>
      </c>
      <c r="IT317">
        <f>IF($JE317&gt;=51,INDEX($GT:$GT,$JD317+51),"")</f>
      </c>
      <c r="IU317">
        <f>IF($JE317&gt;=52,INDEX($GT:$GT,$JD317+52),"")</f>
      </c>
      <c r="IV317">
        <f>IF($JE317&gt;=53,INDEX($GT:$GT,$JD317+53),"")</f>
      </c>
      <c r="IW317">
        <f>IF($JE317&gt;=54,INDEX($GT:$GT,$JD317+54),"")</f>
      </c>
      <c r="IX317">
        <f>IF($JE317&gt;=55,INDEX($GT:$GT,$JD317+55),"")</f>
      </c>
      <c r="IY317">
        <f>IF($JE317&gt;=56,INDEX($GT:$GT,$JD317+56),"")</f>
      </c>
      <c r="IZ317">
        <f>IF($JE317&gt;=57,INDEX($GT:$GT,$JD317+57),"")</f>
      </c>
      <c r="JA317">
        <f>IF($JE317&gt;=58,INDEX($GT:$GT,$JD317+58),"")</f>
      </c>
      <c r="JB317">
        <f>IF($JE317&gt;=59,INDEX($GT:$GT,$JD317+59),"")</f>
      </c>
      <c r="JC317">
        <f>IF($JE317&gt;=60,INDEX($GT:$GT,$JD317+60),"")</f>
      </c>
      <c r="JD317">
        <f>IFERROR(MATCH($GS317,$GT$2:$GT$322,0)+1,0)</f>
      </c>
      <c r="JE317">
        <f>IFERROR(INDEX($GU$2:$GU$322,MATCH($GS317,$GT$2:$GT$322,0)),0)</f>
      </c>
      <c r="JF317" t="s">
        <v>28</v>
      </c>
      <c r="JG317" t="s">
        <v>28</v>
      </c>
    </row>
    <row r="318" spans="1:267" x14ac:dyDescent="0.25">
      <c r="J318" s="1"/>
      <c r="K318" s="1"/>
      <c r="L318" s="1"/>
      <c r="M318" s="1"/>
      <c r="N318" s="1">
        <f>IFERROR(IF(FIND(" - ",$J318)&gt;0,MID($J318,FIND(" - ",$J318)+3,LEN($J318)),""),"")</f>
      </c>
      <c r="P318" s="1"/>
      <c r="S318" t="s">
        <v>28</v>
      </c>
      <c r="U318">
        <f>IF(OR($S318="",$T318=""),"",IFERROR($S318/$T318,0))</f>
      </c>
      <c r="V318">
        <f>IF($S318="","",
IF($K318="","",
IF(ISNUMBER(SEARCH("exempt",LOWER($K318))),0,
$S318*(VALUE(SUBSTITUTE($K318,"%",""))/100))))</f>
      </c>
      <c r="AB318">
        <f>IF($S318="","",
SUM($S318,$V318,$Z318,$W318,$Y318)-
IF($AA318="",0,VALUE($AA318)))</f>
      </c>
      <c r="AJ318" t="s">
        <v>975</v>
      </c>
      <c r="AR318">
        <f>IFERROR(LEFT($J318,FIND(" - ",$J318)-1),$J318)</f>
      </c>
      <c r="AU318">
        <f>IF($CJ318&gt;=1,INDEX($AS:$AS,$CI318+1),"")</f>
      </c>
      <c r="AV318">
        <f>IF($CJ318&gt;=2,INDEX($AS:$AS,$CI318+2),"")</f>
      </c>
      <c r="AW318">
        <f>IF($CJ318&gt;=3,INDEX($AS:$AS,$CI318+3),"")</f>
      </c>
      <c r="AX318">
        <f>IF($CJ318&gt;=4,INDEX($AS:$AS,$CI318+4),"")</f>
      </c>
      <c r="AY318">
        <f>IF($CJ318&gt;=5,INDEX($AS:$AS,$CI318+5),"")</f>
      </c>
      <c r="AZ318">
        <f>IF($CJ318&gt;=6,INDEX($AS:$AS,$CI318+6),"")</f>
      </c>
      <c r="BA318">
        <f>IF($CJ318&gt;=7,INDEX($AS:$AS,$CI318+7),"")</f>
      </c>
      <c r="BB318">
        <f>IF($CJ318&gt;=8,INDEX($AS:$AS,$CI318+8),"")</f>
      </c>
      <c r="BC318">
        <f>IF($CJ318&gt;=9,INDEX($AS:$AS,$CI318+9),"")</f>
      </c>
      <c r="BD318">
        <f>IF($CJ318&gt;=10,INDEX($AS:$AS,$CI318+10),"")</f>
      </c>
      <c r="BE318">
        <f>IF($CJ318&gt;=11,INDEX($AS:$AS,$CI318+11),"")</f>
      </c>
      <c r="BF318">
        <f>IF($CJ318&gt;=12,INDEX($AS:$AS,$CI318+12),"")</f>
      </c>
      <c r="BG318">
        <f>IF($CJ318&gt;=13,INDEX($AS:$AS,$CI318+13),"")</f>
      </c>
      <c r="BH318">
        <f>IF($CJ318&gt;=14,INDEX($AS:$AS,$CI318+14),"")</f>
      </c>
      <c r="BI318">
        <f>IF($CJ318&gt;=15,INDEX($AS:$AS,$CI318+15),"")</f>
      </c>
      <c r="BJ318">
        <f>IF($CJ318&gt;=16,INDEX($AS:$AS,$CI318+16),"")</f>
      </c>
      <c r="BK318">
        <f>IF($CJ318&gt;=17,INDEX($AS:$AS,$CI318+17),"")</f>
      </c>
      <c r="BL318">
        <f>IF($CJ318&gt;=18,INDEX($AS:$AS,$CI318+18),"")</f>
      </c>
      <c r="BM318">
        <f>IF($CJ318&gt;=19,INDEX($AS:$AS,$CI318+19),"")</f>
      </c>
      <c r="BN318">
        <f>IF($CJ318&gt;=20,INDEX($AS:$AS,$CI318+20),"")</f>
      </c>
      <c r="BO318">
        <f>IF($CJ318&gt;=21,INDEX($AS:$AS,$CI318+21),"")</f>
      </c>
      <c r="BP318">
        <f>IF($CJ318&gt;=22,INDEX($AS:$AS,$CI318+22),"")</f>
      </c>
      <c r="BQ318">
        <f>IF($CJ318&gt;=23,INDEX($AS:$AS,$CI318+23),"")</f>
      </c>
      <c r="BR318">
        <f>IF($CJ318&gt;=24,INDEX($AS:$AS,$CI318+24),"")</f>
      </c>
      <c r="BS318">
        <f>IF($CJ318&gt;=25,INDEX($AS:$AS,$CI318+25),"")</f>
      </c>
      <c r="BT318">
        <f>IF($CJ318&gt;=26,INDEX($AS:$AS,$CI318+26),"")</f>
      </c>
      <c r="BU318">
        <f>IF($CJ318&gt;=27,INDEX($AS:$AS,$CI318+27),"")</f>
      </c>
      <c r="BV318">
        <f>IF($CJ318&gt;=28,INDEX($AS:$AS,$CI318+28),"")</f>
      </c>
      <c r="BW318">
        <f>IF($CJ318&gt;=29,INDEX($AS:$AS,$CI318+29),"")</f>
      </c>
      <c r="BX318">
        <f>IF($CJ318&gt;=30,INDEX($AS:$AS,$CI318+30),"")</f>
      </c>
      <c r="BY318">
        <f>IF($CJ318&gt;=31,INDEX($AS:$AS,$CI318+31),"")</f>
      </c>
      <c r="BZ318">
        <f>IF($CJ318&gt;=32,INDEX($AS:$AS,$CI318+32),"")</f>
      </c>
      <c r="CA318">
        <f>IF($CJ318&gt;=33,INDEX($AS:$AS,$CI318+33),"")</f>
      </c>
      <c r="CB318">
        <f>IF($CJ318&gt;=34,INDEX($AS:$AS,$CI318+34),"")</f>
      </c>
      <c r="CC318">
        <f>IF($CJ318&gt;=35,INDEX($AS:$AS,$CI318+35),"")</f>
      </c>
      <c r="CD318">
        <f>IF($CJ318&gt;=36,INDEX($AS:$AS,$CI318+36),"")</f>
      </c>
      <c r="CE318">
        <f>IF($CJ318&gt;=37,INDEX($AS:$AS,$CI318+37),"")</f>
      </c>
      <c r="CF318">
        <f>IF($CJ318&gt;=38,INDEX($AS:$AS,$CI318+38),"")</f>
      </c>
      <c r="CG318">
        <f>IF($CJ318&gt;=39,INDEX($AS:$AS,$CI318+39),"")</f>
      </c>
      <c r="CH318">
        <f>IF($CJ318&gt;=40,INDEX($AS:$AS,$CI318+40),"")</f>
      </c>
      <c r="CI318">
        <f>IFERROR(MATCH($AR318,$AS$2:$AS$133,0)+1,0)</f>
      </c>
      <c r="CJ318">
        <f>IFERROR(INDEX($AT$2:$AT$133,MATCH($AR318,$AS$2:$AS$133,0)),0)</f>
      </c>
      <c r="CK318">
        <f>IFERROR(LEFT($O318,FIND(" - ",$O318)-1),$O318)</f>
      </c>
      <c r="CL318" t="s">
        <v>57</v>
      </c>
      <c r="CN318">
        <f>IF($DI318&gt;=1,INDEX($CL:$CL,$DH318+1),"")</f>
      </c>
      <c r="CO318">
        <f>IF($DI318&gt;=2,INDEX($CL:$CL,$DH318+2),"")</f>
      </c>
      <c r="CP318">
        <f>IF($DI318&gt;=3,INDEX($CL:$CL,$DH318+3),"")</f>
      </c>
      <c r="CQ318">
        <f>IF($DI318&gt;=4,INDEX($CL:$CL,$DH318+4),"")</f>
      </c>
      <c r="CR318">
        <f>IF($DI318&gt;=5,INDEX($CL:$CL,$DH318+5),"")</f>
      </c>
      <c r="CS318">
        <f>IF($DI318&gt;=6,INDEX($CL:$CL,$DH318+6),"")</f>
      </c>
      <c r="CT318">
        <f>IF($DI318&gt;=7,INDEX($CL:$CL,$DH318+7),"")</f>
      </c>
      <c r="CU318">
        <f>IF($DI318&gt;=8,INDEX($CL:$CL,$DH318+8),"")</f>
      </c>
      <c r="CV318">
        <f>IF($DI318&gt;=9,INDEX($CL:$CL,$DH318+9),"")</f>
      </c>
      <c r="CW318">
        <f>IF($DI318&gt;=10,INDEX($CL:$CL,$DH318+10),"")</f>
      </c>
      <c r="CX318">
        <f>IF($DI318&gt;=11,INDEX($CL:$CL,$DH318+11),"")</f>
      </c>
      <c r="CY318">
        <f>IF($DI318&gt;=12,INDEX($CL:$CL,$DH318+12),"")</f>
      </c>
      <c r="CZ318">
        <f>IF($DI318&gt;=13,INDEX($CL:$CL,$DH318+13),"")</f>
      </c>
      <c r="DA318">
        <f>IF($DI318&gt;=14,INDEX($CL:$CL,$DH318+14),"")</f>
      </c>
      <c r="DB318">
        <f>IF($DI318&gt;=15,INDEX($CL:$CL,$DH318+15),"")</f>
      </c>
      <c r="DC318">
        <f>IF($DI318&gt;=16,INDEX($CL:$CL,$DH318+16),"")</f>
      </c>
      <c r="DD318">
        <f>IF($DI318&gt;=17,INDEX($CL:$CL,$DH318+17),"")</f>
      </c>
      <c r="DE318">
        <f>IF($DI318&gt;=18,INDEX($CL:$CL,$DH318+18),"")</f>
      </c>
      <c r="DF318">
        <f>IF($DI318&gt;=19,INDEX($CL:$CL,$DH318+19),"")</f>
      </c>
      <c r="DG318">
        <f>IF($DI318&gt;=20,INDEX($CL:$CL,$DH318+20),"")</f>
      </c>
      <c r="DH318">
        <f>IFERROR(MATCH($CK318,$CL$2:$CL$1558,0)+1,0)</f>
      </c>
      <c r="DI318">
        <f>IFERROR(INDEX($CM$2:$CM$1558,MATCH($CK318,$CL$2:$CL$1558,0)),0)</f>
      </c>
      <c r="DJ318">
        <f>IFERROR(INDEX($AQ:$AQ,MATCH($K318,$AP:$AP,0))&amp;"","")</f>
      </c>
      <c r="DN318">
        <f>IF($GQ318&gt;=1,INDEX($DK:$DK,$GP318+1),"")</f>
      </c>
      <c r="DO318">
        <f>IF($GQ318&gt;=2,INDEX($DK:$DK,$GP318+2),"")</f>
      </c>
      <c r="DP318">
        <f>IF($GQ318&gt;=3,INDEX($DK:$DK,$GP318+3),"")</f>
      </c>
      <c r="DQ318">
        <f>IF($GQ318&gt;=4,INDEX($DK:$DK,$GP318+4),"")</f>
      </c>
      <c r="DR318">
        <f>IF($GQ318&gt;=5,INDEX($DK:$DK,$GP318+5),"")</f>
      </c>
      <c r="DS318">
        <f>IF($GQ318&gt;=6,INDEX($DK:$DK,$GP318+6),"")</f>
      </c>
      <c r="DT318">
        <f>IF($GQ318&gt;=7,INDEX($DK:$DK,$GP318+7),"")</f>
      </c>
      <c r="DU318">
        <f>IF($GQ318&gt;=8,INDEX($DK:$DK,$GP318+8),"")</f>
      </c>
      <c r="DV318">
        <f>IF($GQ318&gt;=9,INDEX($DK:$DK,$GP318+9),"")</f>
      </c>
      <c r="DW318">
        <f>IF($GQ318&gt;=10,INDEX($DK:$DK,$GP318+10),"")</f>
      </c>
      <c r="DX318">
        <f>IF($GQ318&gt;=11,INDEX($DK:$DK,$GP318+11),"")</f>
      </c>
      <c r="DY318">
        <f>IF($GQ318&gt;=12,INDEX($DK:$DK,$GP318+12),"")</f>
      </c>
      <c r="DZ318">
        <f>IF($GQ318&gt;=13,INDEX($DK:$DK,$GP318+13),"")</f>
      </c>
      <c r="EA318">
        <f>IF($GQ318&gt;=14,INDEX($DK:$DK,$GP318+14),"")</f>
      </c>
      <c r="EB318">
        <f>IF($GQ318&gt;=15,INDEX($DK:$DK,$GP318+15),"")</f>
      </c>
      <c r="EC318">
        <f>IF($GQ318&gt;=16,INDEX($DK:$DK,$GP318+16),"")</f>
      </c>
      <c r="ED318">
        <f>IF($GQ318&gt;=17,INDEX($DK:$DK,$GP318+17),"")</f>
      </c>
      <c r="EE318">
        <f>IF($GQ318&gt;=18,INDEX($DK:$DK,$GP318+18),"")</f>
      </c>
      <c r="EF318">
        <f>IF($GQ318&gt;=19,INDEX($DK:$DK,$GP318+19),"")</f>
      </c>
      <c r="EG318">
        <f>IF($GQ318&gt;=20,INDEX($DK:$DK,$GP318+20),"")</f>
      </c>
      <c r="EH318">
        <f>IF($GQ318&gt;=21,INDEX($DK:$DK,$GP318+21),"")</f>
      </c>
      <c r="EI318">
        <f>IF($GQ318&gt;=22,INDEX($DK:$DK,$GP318+22),"")</f>
      </c>
      <c r="EJ318">
        <f>IF($GQ318&gt;=23,INDEX($DK:$DK,$GP318+23),"")</f>
      </c>
      <c r="EK318">
        <f>IF($GQ318&gt;=24,INDEX($DK:$DK,$GP318+24),"")</f>
      </c>
      <c r="EL318">
        <f>IF($GQ318&gt;=25,INDEX($DK:$DK,$GP318+25),"")</f>
      </c>
      <c r="EM318">
        <f>IF($GQ318&gt;=26,INDEX($DK:$DK,$GP318+26),"")</f>
      </c>
      <c r="EN318">
        <f>IF($GQ318&gt;=27,INDEX($DK:$DK,$GP318+27),"")</f>
      </c>
      <c r="EO318">
        <f>IF($GQ318&gt;=28,INDEX($DK:$DK,$GP318+28),"")</f>
      </c>
      <c r="EP318">
        <f>IF($GQ318&gt;=29,INDEX($DK:$DK,$GP318+29),"")</f>
      </c>
      <c r="EQ318">
        <f>IF($GQ318&gt;=30,INDEX($DK:$DK,$GP318+30),"")</f>
      </c>
      <c r="ER318">
        <f>IF($GQ318&gt;=31,INDEX($DK:$DK,$GP318+31),"")</f>
      </c>
      <c r="ES318">
        <f>IF($GQ318&gt;=32,INDEX($DK:$DK,$GP318+32),"")</f>
      </c>
      <c r="ET318">
        <f>IF($GQ318&gt;=33,INDEX($DK:$DK,$GP318+33),"")</f>
      </c>
      <c r="EU318">
        <f>IF($GQ318&gt;=34,INDEX($DK:$DK,$GP318+34),"")</f>
      </c>
      <c r="EV318">
        <f>IF($GQ318&gt;=35,INDEX($DK:$DK,$GP318+35),"")</f>
      </c>
      <c r="EW318">
        <f>IF($GQ318&gt;=36,INDEX($DK:$DK,$GP318+36),"")</f>
      </c>
      <c r="EX318">
        <f>IF($GQ318&gt;=37,INDEX($DK:$DK,$GP318+37),"")</f>
      </c>
      <c r="EY318">
        <f>IF($GQ318&gt;=38,INDEX($DK:$DK,$GP318+38),"")</f>
      </c>
      <c r="EZ318">
        <f>IF($GQ318&gt;=39,INDEX($DK:$DK,$GP318+39),"")</f>
      </c>
      <c r="FA318">
        <f>IF($GQ318&gt;=40,INDEX($DK:$DK,$GP318+40),"")</f>
      </c>
      <c r="FB318">
        <f>IF($GQ318&gt;=1,INDEX($DL:$DL,$GP318+1),"")</f>
      </c>
      <c r="FC318">
        <f>IF($GQ318&gt;=2,INDEX($DL:$DL,$GP318+2),"")</f>
      </c>
      <c r="FD318">
        <f>IF($GQ318&gt;=3,INDEX($DL:$DL,$GP318+3),"")</f>
      </c>
      <c r="FE318">
        <f>IF($GQ318&gt;=4,INDEX($DL:$DL,$GP318+4),"")</f>
      </c>
      <c r="FF318">
        <f>IF($GQ318&gt;=5,INDEX($DL:$DL,$GP318+5),"")</f>
      </c>
      <c r="FG318">
        <f>IF($GQ318&gt;=6,INDEX($DL:$DL,$GP318+6),"")</f>
      </c>
      <c r="FH318">
        <f>IF($GQ318&gt;=7,INDEX($DL:$DL,$GP318+7),"")</f>
      </c>
      <c r="FI318">
        <f>IF($GQ318&gt;=8,INDEX($DL:$DL,$GP318+8),"")</f>
      </c>
      <c r="FJ318">
        <f>IF($GQ318&gt;=9,INDEX($DL:$DL,$GP318+9),"")</f>
      </c>
      <c r="FK318">
        <f>IF($GQ318&gt;=10,INDEX($DL:$DL,$GP318+10),"")</f>
      </c>
      <c r="FL318">
        <f>IF($GQ318&gt;=11,INDEX($DL:$DL,$GP318+11),"")</f>
      </c>
      <c r="FM318">
        <f>IF($GQ318&gt;=12,INDEX($DL:$DL,$GP318+12),"")</f>
      </c>
      <c r="FN318">
        <f>IF($GQ318&gt;=13,INDEX($DL:$DL,$GP318+13),"")</f>
      </c>
      <c r="FO318">
        <f>IF($GQ318&gt;=14,INDEX($DL:$DL,$GP318+14),"")</f>
      </c>
      <c r="FP318">
        <f>IF($GQ318&gt;=15,INDEX($DL:$DL,$GP318+15),"")</f>
      </c>
      <c r="FQ318">
        <f>IF($GQ318&gt;=16,INDEX($DL:$DL,$GP318+16),"")</f>
      </c>
      <c r="FR318">
        <f>IF($GQ318&gt;=17,INDEX($DL:$DL,$GP318+17),"")</f>
      </c>
      <c r="FS318">
        <f>IF($GQ318&gt;=18,INDEX($DL:$DL,$GP318+18),"")</f>
      </c>
      <c r="FT318">
        <f>IF($GQ318&gt;=19,INDEX($DL:$DL,$GP318+19),"")</f>
      </c>
      <c r="FU318">
        <f>IF($GQ318&gt;=20,INDEX($DL:$DL,$GP318+20),"")</f>
      </c>
      <c r="FV318">
        <f>IF($GQ318&gt;=21,INDEX($DL:$DL,$GP318+21),"")</f>
      </c>
      <c r="FW318">
        <f>IF($GQ318&gt;=22,INDEX($DL:$DL,$GP318+22),"")</f>
      </c>
      <c r="FX318">
        <f>IF($GQ318&gt;=23,INDEX($DL:$DL,$GP318+23),"")</f>
      </c>
      <c r="FY318">
        <f>IF($GQ318&gt;=24,INDEX($DL:$DL,$GP318+24),"")</f>
      </c>
      <c r="FZ318">
        <f>IF($GQ318&gt;=25,INDEX($DL:$DL,$GP318+25),"")</f>
      </c>
      <c r="GA318">
        <f>IF($GQ318&gt;=26,INDEX($DL:$DL,$GP318+26),"")</f>
      </c>
      <c r="GB318">
        <f>IF($GQ318&gt;=27,INDEX($DL:$DL,$GP318+27),"")</f>
      </c>
      <c r="GC318">
        <f>IF($GQ318&gt;=28,INDEX($DL:$DL,$GP318+28),"")</f>
      </c>
      <c r="GD318">
        <f>IF($GQ318&gt;=29,INDEX($DL:$DL,$GP318+29),"")</f>
      </c>
      <c r="GE318">
        <f>IF($GQ318&gt;=30,INDEX($DL:$DL,$GP318+30),"")</f>
      </c>
      <c r="GF318">
        <f>IF($GQ318&gt;=31,INDEX($DL:$DL,$GP318+31),"")</f>
      </c>
      <c r="GG318">
        <f>IF($GQ318&gt;=32,INDEX($DL:$DL,$GP318+32),"")</f>
      </c>
      <c r="GH318">
        <f>IF($GQ318&gt;=33,INDEX($DL:$DL,$GP318+33),"")</f>
      </c>
      <c r="GI318">
        <f>IF($GQ318&gt;=34,INDEX($DL:$DL,$GP318+34),"")</f>
      </c>
      <c r="GJ318">
        <f>IF($GQ318&gt;=35,INDEX($DL:$DL,$GP318+35),"")</f>
      </c>
      <c r="GK318">
        <f>IF($GQ318&gt;=36,INDEX($DL:$DL,$GP318+36),"")</f>
      </c>
      <c r="GL318">
        <f>IF($GQ318&gt;=37,INDEX($DL:$DL,$GP318+37),"")</f>
      </c>
      <c r="GM318">
        <f>IF($GQ318&gt;=38,INDEX($DL:$DL,$GP318+38),"")</f>
      </c>
      <c r="GN318">
        <f>IF($GQ318&gt;=39,INDEX($DL:$DL,$GP318+39),"")</f>
      </c>
      <c r="GO318">
        <f>IF($GQ318&gt;=40,INDEX($DL:$DL,$GP318+40),"")</f>
      </c>
      <c r="GP318">
        <f>IFERROR(MATCH($DJ318,$DK$2:$DK$148,0)+1,0)</f>
      </c>
      <c r="GQ318">
        <f>IFERROR(INDEX($DM$2:$DM$148,MATCH($DJ318,$DK$2:$DK$148,0)),0)</f>
      </c>
      <c r="GR318">
        <f>IFERROR(MATCH($L318,$DN$318:$FA$318,0),0)</f>
      </c>
      <c r="GS318">
        <f>IF($GR318&gt;0,INDEX($FB$318:$GO$318,$GR318),"")</f>
      </c>
      <c r="GT318" t="s">
        <v>746</v>
      </c>
      <c r="GU318">
        <v>2</v>
      </c>
      <c r="GV318">
        <f>IF($JE318&gt;=1,INDEX($GT:$GT,$JD318+1),"")</f>
      </c>
      <c r="GW318">
        <f>IF($JE318&gt;=2,INDEX($GT:$GT,$JD318+2),"")</f>
      </c>
      <c r="GX318">
        <f>IF($JE318&gt;=3,INDEX($GT:$GT,$JD318+3),"")</f>
      </c>
      <c r="GY318">
        <f>IF($JE318&gt;=4,INDEX($GT:$GT,$JD318+4),"")</f>
      </c>
      <c r="GZ318">
        <f>IF($JE318&gt;=5,INDEX($GT:$GT,$JD318+5),"")</f>
      </c>
      <c r="HA318">
        <f>IF($JE318&gt;=6,INDEX($GT:$GT,$JD318+6),"")</f>
      </c>
      <c r="HB318">
        <f>IF($JE318&gt;=7,INDEX($GT:$GT,$JD318+7),"")</f>
      </c>
      <c r="HC318">
        <f>IF($JE318&gt;=8,INDEX($GT:$GT,$JD318+8),"")</f>
      </c>
      <c r="HD318">
        <f>IF($JE318&gt;=9,INDEX($GT:$GT,$JD318+9),"")</f>
      </c>
      <c r="HE318">
        <f>IF($JE318&gt;=10,INDEX($GT:$GT,$JD318+10),"")</f>
      </c>
      <c r="HF318">
        <f>IF($JE318&gt;=11,INDEX($GT:$GT,$JD318+11),"")</f>
      </c>
      <c r="HG318">
        <f>IF($JE318&gt;=12,INDEX($GT:$GT,$JD318+12),"")</f>
      </c>
      <c r="HH318">
        <f>IF($JE318&gt;=13,INDEX($GT:$GT,$JD318+13),"")</f>
      </c>
      <c r="HI318">
        <f>IF($JE318&gt;=14,INDEX($GT:$GT,$JD318+14),"")</f>
      </c>
      <c r="HJ318">
        <f>IF($JE318&gt;=15,INDEX($GT:$GT,$JD318+15),"")</f>
      </c>
      <c r="HK318">
        <f>IF($JE318&gt;=16,INDEX($GT:$GT,$JD318+16),"")</f>
      </c>
      <c r="HL318">
        <f>IF($JE318&gt;=17,INDEX($GT:$GT,$JD318+17),"")</f>
      </c>
      <c r="HM318">
        <f>IF($JE318&gt;=18,INDEX($GT:$GT,$JD318+18),"")</f>
      </c>
      <c r="HN318">
        <f>IF($JE318&gt;=19,INDEX($GT:$GT,$JD318+19),"")</f>
      </c>
      <c r="HO318">
        <f>IF($JE318&gt;=20,INDEX($GT:$GT,$JD318+20),"")</f>
      </c>
      <c r="HP318">
        <f>IF($JE318&gt;=21,INDEX($GT:$GT,$JD318+21),"")</f>
      </c>
      <c r="HQ318">
        <f>IF($JE318&gt;=22,INDEX($GT:$GT,$JD318+22),"")</f>
      </c>
      <c r="HR318">
        <f>IF($JE318&gt;=23,INDEX($GT:$GT,$JD318+23),"")</f>
      </c>
      <c r="HS318">
        <f>IF($JE318&gt;=24,INDEX($GT:$GT,$JD318+24),"")</f>
      </c>
      <c r="HT318">
        <f>IF($JE318&gt;=25,INDEX($GT:$GT,$JD318+25),"")</f>
      </c>
      <c r="HU318">
        <f>IF($JE318&gt;=26,INDEX($GT:$GT,$JD318+26),"")</f>
      </c>
      <c r="HV318">
        <f>IF($JE318&gt;=27,INDEX($GT:$GT,$JD318+27),"")</f>
      </c>
      <c r="HW318">
        <f>IF($JE318&gt;=28,INDEX($GT:$GT,$JD318+28),"")</f>
      </c>
      <c r="HX318">
        <f>IF($JE318&gt;=29,INDEX($GT:$GT,$JD318+29),"")</f>
      </c>
      <c r="HY318">
        <f>IF($JE318&gt;=30,INDEX($GT:$GT,$JD318+30),"")</f>
      </c>
      <c r="HZ318">
        <f>IF($JE318&gt;=31,INDEX($GT:$GT,$JD318+31),"")</f>
      </c>
      <c r="IA318">
        <f>IF($JE318&gt;=32,INDEX($GT:$GT,$JD318+32),"")</f>
      </c>
      <c r="IB318">
        <f>IF($JE318&gt;=33,INDEX($GT:$GT,$JD318+33),"")</f>
      </c>
      <c r="IC318">
        <f>IF($JE318&gt;=34,INDEX($GT:$GT,$JD318+34),"")</f>
      </c>
      <c r="ID318">
        <f>IF($JE318&gt;=35,INDEX($GT:$GT,$JD318+35),"")</f>
      </c>
      <c r="IE318">
        <f>IF($JE318&gt;=36,INDEX($GT:$GT,$JD318+36),"")</f>
      </c>
      <c r="IF318">
        <f>IF($JE318&gt;=37,INDEX($GT:$GT,$JD318+37),"")</f>
      </c>
      <c r="IG318">
        <f>IF($JE318&gt;=38,INDEX($GT:$GT,$JD318+38),"")</f>
      </c>
      <c r="IH318">
        <f>IF($JE318&gt;=39,INDEX($GT:$GT,$JD318+39),"")</f>
      </c>
      <c r="II318">
        <f>IF($JE318&gt;=40,INDEX($GT:$GT,$JD318+40),"")</f>
      </c>
      <c r="IJ318">
        <f>IF($JE318&gt;=41,INDEX($GT:$GT,$JD318+41),"")</f>
      </c>
      <c r="IK318">
        <f>IF($JE318&gt;=42,INDEX($GT:$GT,$JD318+42),"")</f>
      </c>
      <c r="IL318">
        <f>IF($JE318&gt;=43,INDEX($GT:$GT,$JD318+43),"")</f>
      </c>
      <c r="IM318">
        <f>IF($JE318&gt;=44,INDEX($GT:$GT,$JD318+44),"")</f>
      </c>
      <c r="IN318">
        <f>IF($JE318&gt;=45,INDEX($GT:$GT,$JD318+45),"")</f>
      </c>
      <c r="IO318">
        <f>IF($JE318&gt;=46,INDEX($GT:$GT,$JD318+46),"")</f>
      </c>
      <c r="IP318">
        <f>IF($JE318&gt;=47,INDEX($GT:$GT,$JD318+47),"")</f>
      </c>
      <c r="IQ318">
        <f>IF($JE318&gt;=48,INDEX($GT:$GT,$JD318+48),"")</f>
      </c>
      <c r="IR318">
        <f>IF($JE318&gt;=49,INDEX($GT:$GT,$JD318+49),"")</f>
      </c>
      <c r="IS318">
        <f>IF($JE318&gt;=50,INDEX($GT:$GT,$JD318+50),"")</f>
      </c>
      <c r="IT318">
        <f>IF($JE318&gt;=51,INDEX($GT:$GT,$JD318+51),"")</f>
      </c>
      <c r="IU318">
        <f>IF($JE318&gt;=52,INDEX($GT:$GT,$JD318+52),"")</f>
      </c>
      <c r="IV318">
        <f>IF($JE318&gt;=53,INDEX($GT:$GT,$JD318+53),"")</f>
      </c>
      <c r="IW318">
        <f>IF($JE318&gt;=54,INDEX($GT:$GT,$JD318+54),"")</f>
      </c>
      <c r="IX318">
        <f>IF($JE318&gt;=55,INDEX($GT:$GT,$JD318+55),"")</f>
      </c>
      <c r="IY318">
        <f>IF($JE318&gt;=56,INDEX($GT:$GT,$JD318+56),"")</f>
      </c>
      <c r="IZ318">
        <f>IF($JE318&gt;=57,INDEX($GT:$GT,$JD318+57),"")</f>
      </c>
      <c r="JA318">
        <f>IF($JE318&gt;=58,INDEX($GT:$GT,$JD318+58),"")</f>
      </c>
      <c r="JB318">
        <f>IF($JE318&gt;=59,INDEX($GT:$GT,$JD318+59),"")</f>
      </c>
      <c r="JC318">
        <f>IF($JE318&gt;=60,INDEX($GT:$GT,$JD318+60),"")</f>
      </c>
      <c r="JD318">
        <f>IFERROR(MATCH($GS318,$GT$2:$GT$322,0)+1,0)</f>
      </c>
      <c r="JE318">
        <f>IFERROR(INDEX($GU$2:$GU$322,MATCH($GS318,$GT$2:$GT$322,0)),0)</f>
      </c>
      <c r="JF318" t="s">
        <v>28</v>
      </c>
      <c r="JG318" t="s">
        <v>28</v>
      </c>
    </row>
    <row r="319" spans="1:267" x14ac:dyDescent="0.25">
      <c r="J319" s="1"/>
      <c r="K319" s="1"/>
      <c r="L319" s="1"/>
      <c r="M319" s="1"/>
      <c r="N319" s="1">
        <f>IFERROR(IF(FIND(" - ",$J319)&gt;0,MID($J319,FIND(" - ",$J319)+3,LEN($J319)),""),"")</f>
      </c>
      <c r="P319" s="1"/>
      <c r="S319" t="s">
        <v>28</v>
      </c>
      <c r="U319">
        <f>IF(OR($S319="",$T319=""),"",IFERROR($S319/$T319,0))</f>
      </c>
      <c r="V319">
        <f>IF($S319="","",
IF($K319="","",
IF(ISNUMBER(SEARCH("exempt",LOWER($K319))),0,
$S319*(VALUE(SUBSTITUTE($K319,"%",""))/100))))</f>
      </c>
      <c r="AB319">
        <f>IF($S319="","",
SUM($S319,$V319,$Z319,$W319,$Y319)-
IF($AA319="",0,VALUE($AA319)))</f>
      </c>
      <c r="AJ319" t="s">
        <v>976</v>
      </c>
      <c r="AR319">
        <f>IFERROR(LEFT($J319,FIND(" - ",$J319)-1),$J319)</f>
      </c>
      <c r="AU319">
        <f>IF($CJ319&gt;=1,INDEX($AS:$AS,$CI319+1),"")</f>
      </c>
      <c r="AV319">
        <f>IF($CJ319&gt;=2,INDEX($AS:$AS,$CI319+2),"")</f>
      </c>
      <c r="AW319">
        <f>IF($CJ319&gt;=3,INDEX($AS:$AS,$CI319+3),"")</f>
      </c>
      <c r="AX319">
        <f>IF($CJ319&gt;=4,INDEX($AS:$AS,$CI319+4),"")</f>
      </c>
      <c r="AY319">
        <f>IF($CJ319&gt;=5,INDEX($AS:$AS,$CI319+5),"")</f>
      </c>
      <c r="AZ319">
        <f>IF($CJ319&gt;=6,INDEX($AS:$AS,$CI319+6),"")</f>
      </c>
      <c r="BA319">
        <f>IF($CJ319&gt;=7,INDEX($AS:$AS,$CI319+7),"")</f>
      </c>
      <c r="BB319">
        <f>IF($CJ319&gt;=8,INDEX($AS:$AS,$CI319+8),"")</f>
      </c>
      <c r="BC319">
        <f>IF($CJ319&gt;=9,INDEX($AS:$AS,$CI319+9),"")</f>
      </c>
      <c r="BD319">
        <f>IF($CJ319&gt;=10,INDEX($AS:$AS,$CI319+10),"")</f>
      </c>
      <c r="BE319">
        <f>IF($CJ319&gt;=11,INDEX($AS:$AS,$CI319+11),"")</f>
      </c>
      <c r="BF319">
        <f>IF($CJ319&gt;=12,INDEX($AS:$AS,$CI319+12),"")</f>
      </c>
      <c r="BG319">
        <f>IF($CJ319&gt;=13,INDEX($AS:$AS,$CI319+13),"")</f>
      </c>
      <c r="BH319">
        <f>IF($CJ319&gt;=14,INDEX($AS:$AS,$CI319+14),"")</f>
      </c>
      <c r="BI319">
        <f>IF($CJ319&gt;=15,INDEX($AS:$AS,$CI319+15),"")</f>
      </c>
      <c r="BJ319">
        <f>IF($CJ319&gt;=16,INDEX($AS:$AS,$CI319+16),"")</f>
      </c>
      <c r="BK319">
        <f>IF($CJ319&gt;=17,INDEX($AS:$AS,$CI319+17),"")</f>
      </c>
      <c r="BL319">
        <f>IF($CJ319&gt;=18,INDEX($AS:$AS,$CI319+18),"")</f>
      </c>
      <c r="BM319">
        <f>IF($CJ319&gt;=19,INDEX($AS:$AS,$CI319+19),"")</f>
      </c>
      <c r="BN319">
        <f>IF($CJ319&gt;=20,INDEX($AS:$AS,$CI319+20),"")</f>
      </c>
      <c r="BO319">
        <f>IF($CJ319&gt;=21,INDEX($AS:$AS,$CI319+21),"")</f>
      </c>
      <c r="BP319">
        <f>IF($CJ319&gt;=22,INDEX($AS:$AS,$CI319+22),"")</f>
      </c>
      <c r="BQ319">
        <f>IF($CJ319&gt;=23,INDEX($AS:$AS,$CI319+23),"")</f>
      </c>
      <c r="BR319">
        <f>IF($CJ319&gt;=24,INDEX($AS:$AS,$CI319+24),"")</f>
      </c>
      <c r="BS319">
        <f>IF($CJ319&gt;=25,INDEX($AS:$AS,$CI319+25),"")</f>
      </c>
      <c r="BT319">
        <f>IF($CJ319&gt;=26,INDEX($AS:$AS,$CI319+26),"")</f>
      </c>
      <c r="BU319">
        <f>IF($CJ319&gt;=27,INDEX($AS:$AS,$CI319+27),"")</f>
      </c>
      <c r="BV319">
        <f>IF($CJ319&gt;=28,INDEX($AS:$AS,$CI319+28),"")</f>
      </c>
      <c r="BW319">
        <f>IF($CJ319&gt;=29,INDEX($AS:$AS,$CI319+29),"")</f>
      </c>
      <c r="BX319">
        <f>IF($CJ319&gt;=30,INDEX($AS:$AS,$CI319+30),"")</f>
      </c>
      <c r="BY319">
        <f>IF($CJ319&gt;=31,INDEX($AS:$AS,$CI319+31),"")</f>
      </c>
      <c r="BZ319">
        <f>IF($CJ319&gt;=32,INDEX($AS:$AS,$CI319+32),"")</f>
      </c>
      <c r="CA319">
        <f>IF($CJ319&gt;=33,INDEX($AS:$AS,$CI319+33),"")</f>
      </c>
      <c r="CB319">
        <f>IF($CJ319&gt;=34,INDEX($AS:$AS,$CI319+34),"")</f>
      </c>
      <c r="CC319">
        <f>IF($CJ319&gt;=35,INDEX($AS:$AS,$CI319+35),"")</f>
      </c>
      <c r="CD319">
        <f>IF($CJ319&gt;=36,INDEX($AS:$AS,$CI319+36),"")</f>
      </c>
      <c r="CE319">
        <f>IF($CJ319&gt;=37,INDEX($AS:$AS,$CI319+37),"")</f>
      </c>
      <c r="CF319">
        <f>IF($CJ319&gt;=38,INDEX($AS:$AS,$CI319+38),"")</f>
      </c>
      <c r="CG319">
        <f>IF($CJ319&gt;=39,INDEX($AS:$AS,$CI319+39),"")</f>
      </c>
      <c r="CH319">
        <f>IF($CJ319&gt;=40,INDEX($AS:$AS,$CI319+40),"")</f>
      </c>
      <c r="CI319">
        <f>IFERROR(MATCH($AR319,$AS$2:$AS$133,0)+1,0)</f>
      </c>
      <c r="CJ319">
        <f>IFERROR(INDEX($AT$2:$AT$133,MATCH($AR319,$AS$2:$AS$133,0)),0)</f>
      </c>
      <c r="CK319">
        <f>IFERROR(LEFT($O319,FIND(" - ",$O319)-1),$O319)</f>
      </c>
      <c r="CL319" t="s">
        <v>113</v>
      </c>
      <c r="CN319">
        <f>IF($DI319&gt;=1,INDEX($CL:$CL,$DH319+1),"")</f>
      </c>
      <c r="CO319">
        <f>IF($DI319&gt;=2,INDEX($CL:$CL,$DH319+2),"")</f>
      </c>
      <c r="CP319">
        <f>IF($DI319&gt;=3,INDEX($CL:$CL,$DH319+3),"")</f>
      </c>
      <c r="CQ319">
        <f>IF($DI319&gt;=4,INDEX($CL:$CL,$DH319+4),"")</f>
      </c>
      <c r="CR319">
        <f>IF($DI319&gt;=5,INDEX($CL:$CL,$DH319+5),"")</f>
      </c>
      <c r="CS319">
        <f>IF($DI319&gt;=6,INDEX($CL:$CL,$DH319+6),"")</f>
      </c>
      <c r="CT319">
        <f>IF($DI319&gt;=7,INDEX($CL:$CL,$DH319+7),"")</f>
      </c>
      <c r="CU319">
        <f>IF($DI319&gt;=8,INDEX($CL:$CL,$DH319+8),"")</f>
      </c>
      <c r="CV319">
        <f>IF($DI319&gt;=9,INDEX($CL:$CL,$DH319+9),"")</f>
      </c>
      <c r="CW319">
        <f>IF($DI319&gt;=10,INDEX($CL:$CL,$DH319+10),"")</f>
      </c>
      <c r="CX319">
        <f>IF($DI319&gt;=11,INDEX($CL:$CL,$DH319+11),"")</f>
      </c>
      <c r="CY319">
        <f>IF($DI319&gt;=12,INDEX($CL:$CL,$DH319+12),"")</f>
      </c>
      <c r="CZ319">
        <f>IF($DI319&gt;=13,INDEX($CL:$CL,$DH319+13),"")</f>
      </c>
      <c r="DA319">
        <f>IF($DI319&gt;=14,INDEX($CL:$CL,$DH319+14),"")</f>
      </c>
      <c r="DB319">
        <f>IF($DI319&gt;=15,INDEX($CL:$CL,$DH319+15),"")</f>
      </c>
      <c r="DC319">
        <f>IF($DI319&gt;=16,INDEX($CL:$CL,$DH319+16),"")</f>
      </c>
      <c r="DD319">
        <f>IF($DI319&gt;=17,INDEX($CL:$CL,$DH319+17),"")</f>
      </c>
      <c r="DE319">
        <f>IF($DI319&gt;=18,INDEX($CL:$CL,$DH319+18),"")</f>
      </c>
      <c r="DF319">
        <f>IF($DI319&gt;=19,INDEX($CL:$CL,$DH319+19),"")</f>
      </c>
      <c r="DG319">
        <f>IF($DI319&gt;=20,INDEX($CL:$CL,$DH319+20),"")</f>
      </c>
      <c r="DH319">
        <f>IFERROR(MATCH($CK319,$CL$2:$CL$1558,0)+1,0)</f>
      </c>
      <c r="DI319">
        <f>IFERROR(INDEX($CM$2:$CM$1558,MATCH($CK319,$CL$2:$CL$1558,0)),0)</f>
      </c>
      <c r="DJ319">
        <f>IFERROR(INDEX($AQ:$AQ,MATCH($K319,$AP:$AP,0))&amp;"","")</f>
      </c>
      <c r="DN319">
        <f>IF($GQ319&gt;=1,INDEX($DK:$DK,$GP319+1),"")</f>
      </c>
      <c r="DO319">
        <f>IF($GQ319&gt;=2,INDEX($DK:$DK,$GP319+2),"")</f>
      </c>
      <c r="DP319">
        <f>IF($GQ319&gt;=3,INDEX($DK:$DK,$GP319+3),"")</f>
      </c>
      <c r="DQ319">
        <f>IF($GQ319&gt;=4,INDEX($DK:$DK,$GP319+4),"")</f>
      </c>
      <c r="DR319">
        <f>IF($GQ319&gt;=5,INDEX($DK:$DK,$GP319+5),"")</f>
      </c>
      <c r="DS319">
        <f>IF($GQ319&gt;=6,INDEX($DK:$DK,$GP319+6),"")</f>
      </c>
      <c r="DT319">
        <f>IF($GQ319&gt;=7,INDEX($DK:$DK,$GP319+7),"")</f>
      </c>
      <c r="DU319">
        <f>IF($GQ319&gt;=8,INDEX($DK:$DK,$GP319+8),"")</f>
      </c>
      <c r="DV319">
        <f>IF($GQ319&gt;=9,INDEX($DK:$DK,$GP319+9),"")</f>
      </c>
      <c r="DW319">
        <f>IF($GQ319&gt;=10,INDEX($DK:$DK,$GP319+10),"")</f>
      </c>
      <c r="DX319">
        <f>IF($GQ319&gt;=11,INDEX($DK:$DK,$GP319+11),"")</f>
      </c>
      <c r="DY319">
        <f>IF($GQ319&gt;=12,INDEX($DK:$DK,$GP319+12),"")</f>
      </c>
      <c r="DZ319">
        <f>IF($GQ319&gt;=13,INDEX($DK:$DK,$GP319+13),"")</f>
      </c>
      <c r="EA319">
        <f>IF($GQ319&gt;=14,INDEX($DK:$DK,$GP319+14),"")</f>
      </c>
      <c r="EB319">
        <f>IF($GQ319&gt;=15,INDEX($DK:$DK,$GP319+15),"")</f>
      </c>
      <c r="EC319">
        <f>IF($GQ319&gt;=16,INDEX($DK:$DK,$GP319+16),"")</f>
      </c>
      <c r="ED319">
        <f>IF($GQ319&gt;=17,INDEX($DK:$DK,$GP319+17),"")</f>
      </c>
      <c r="EE319">
        <f>IF($GQ319&gt;=18,INDEX($DK:$DK,$GP319+18),"")</f>
      </c>
      <c r="EF319">
        <f>IF($GQ319&gt;=19,INDEX($DK:$DK,$GP319+19),"")</f>
      </c>
      <c r="EG319">
        <f>IF($GQ319&gt;=20,INDEX($DK:$DK,$GP319+20),"")</f>
      </c>
      <c r="EH319">
        <f>IF($GQ319&gt;=21,INDEX($DK:$DK,$GP319+21),"")</f>
      </c>
      <c r="EI319">
        <f>IF($GQ319&gt;=22,INDEX($DK:$DK,$GP319+22),"")</f>
      </c>
      <c r="EJ319">
        <f>IF($GQ319&gt;=23,INDEX($DK:$DK,$GP319+23),"")</f>
      </c>
      <c r="EK319">
        <f>IF($GQ319&gt;=24,INDEX($DK:$DK,$GP319+24),"")</f>
      </c>
      <c r="EL319">
        <f>IF($GQ319&gt;=25,INDEX($DK:$DK,$GP319+25),"")</f>
      </c>
      <c r="EM319">
        <f>IF($GQ319&gt;=26,INDEX($DK:$DK,$GP319+26),"")</f>
      </c>
      <c r="EN319">
        <f>IF($GQ319&gt;=27,INDEX($DK:$DK,$GP319+27),"")</f>
      </c>
      <c r="EO319">
        <f>IF($GQ319&gt;=28,INDEX($DK:$DK,$GP319+28),"")</f>
      </c>
      <c r="EP319">
        <f>IF($GQ319&gt;=29,INDEX($DK:$DK,$GP319+29),"")</f>
      </c>
      <c r="EQ319">
        <f>IF($GQ319&gt;=30,INDEX($DK:$DK,$GP319+30),"")</f>
      </c>
      <c r="ER319">
        <f>IF($GQ319&gt;=31,INDEX($DK:$DK,$GP319+31),"")</f>
      </c>
      <c r="ES319">
        <f>IF($GQ319&gt;=32,INDEX($DK:$DK,$GP319+32),"")</f>
      </c>
      <c r="ET319">
        <f>IF($GQ319&gt;=33,INDEX($DK:$DK,$GP319+33),"")</f>
      </c>
      <c r="EU319">
        <f>IF($GQ319&gt;=34,INDEX($DK:$DK,$GP319+34),"")</f>
      </c>
      <c r="EV319">
        <f>IF($GQ319&gt;=35,INDEX($DK:$DK,$GP319+35),"")</f>
      </c>
      <c r="EW319">
        <f>IF($GQ319&gt;=36,INDEX($DK:$DK,$GP319+36),"")</f>
      </c>
      <c r="EX319">
        <f>IF($GQ319&gt;=37,INDEX($DK:$DK,$GP319+37),"")</f>
      </c>
      <c r="EY319">
        <f>IF($GQ319&gt;=38,INDEX($DK:$DK,$GP319+38),"")</f>
      </c>
      <c r="EZ319">
        <f>IF($GQ319&gt;=39,INDEX($DK:$DK,$GP319+39),"")</f>
      </c>
      <c r="FA319">
        <f>IF($GQ319&gt;=40,INDEX($DK:$DK,$GP319+40),"")</f>
      </c>
      <c r="FB319">
        <f>IF($GQ319&gt;=1,INDEX($DL:$DL,$GP319+1),"")</f>
      </c>
      <c r="FC319">
        <f>IF($GQ319&gt;=2,INDEX($DL:$DL,$GP319+2),"")</f>
      </c>
      <c r="FD319">
        <f>IF($GQ319&gt;=3,INDEX($DL:$DL,$GP319+3),"")</f>
      </c>
      <c r="FE319">
        <f>IF($GQ319&gt;=4,INDEX($DL:$DL,$GP319+4),"")</f>
      </c>
      <c r="FF319">
        <f>IF($GQ319&gt;=5,INDEX($DL:$DL,$GP319+5),"")</f>
      </c>
      <c r="FG319">
        <f>IF($GQ319&gt;=6,INDEX($DL:$DL,$GP319+6),"")</f>
      </c>
      <c r="FH319">
        <f>IF($GQ319&gt;=7,INDEX($DL:$DL,$GP319+7),"")</f>
      </c>
      <c r="FI319">
        <f>IF($GQ319&gt;=8,INDEX($DL:$DL,$GP319+8),"")</f>
      </c>
      <c r="FJ319">
        <f>IF($GQ319&gt;=9,INDEX($DL:$DL,$GP319+9),"")</f>
      </c>
      <c r="FK319">
        <f>IF($GQ319&gt;=10,INDEX($DL:$DL,$GP319+10),"")</f>
      </c>
      <c r="FL319">
        <f>IF($GQ319&gt;=11,INDEX($DL:$DL,$GP319+11),"")</f>
      </c>
      <c r="FM319">
        <f>IF($GQ319&gt;=12,INDEX($DL:$DL,$GP319+12),"")</f>
      </c>
      <c r="FN319">
        <f>IF($GQ319&gt;=13,INDEX($DL:$DL,$GP319+13),"")</f>
      </c>
      <c r="FO319">
        <f>IF($GQ319&gt;=14,INDEX($DL:$DL,$GP319+14),"")</f>
      </c>
      <c r="FP319">
        <f>IF($GQ319&gt;=15,INDEX($DL:$DL,$GP319+15),"")</f>
      </c>
      <c r="FQ319">
        <f>IF($GQ319&gt;=16,INDEX($DL:$DL,$GP319+16),"")</f>
      </c>
      <c r="FR319">
        <f>IF($GQ319&gt;=17,INDEX($DL:$DL,$GP319+17),"")</f>
      </c>
      <c r="FS319">
        <f>IF($GQ319&gt;=18,INDEX($DL:$DL,$GP319+18),"")</f>
      </c>
      <c r="FT319">
        <f>IF($GQ319&gt;=19,INDEX($DL:$DL,$GP319+19),"")</f>
      </c>
      <c r="FU319">
        <f>IF($GQ319&gt;=20,INDEX($DL:$DL,$GP319+20),"")</f>
      </c>
      <c r="FV319">
        <f>IF($GQ319&gt;=21,INDEX($DL:$DL,$GP319+21),"")</f>
      </c>
      <c r="FW319">
        <f>IF($GQ319&gt;=22,INDEX($DL:$DL,$GP319+22),"")</f>
      </c>
      <c r="FX319">
        <f>IF($GQ319&gt;=23,INDEX($DL:$DL,$GP319+23),"")</f>
      </c>
      <c r="FY319">
        <f>IF($GQ319&gt;=24,INDEX($DL:$DL,$GP319+24),"")</f>
      </c>
      <c r="FZ319">
        <f>IF($GQ319&gt;=25,INDEX($DL:$DL,$GP319+25),"")</f>
      </c>
      <c r="GA319">
        <f>IF($GQ319&gt;=26,INDEX($DL:$DL,$GP319+26),"")</f>
      </c>
      <c r="GB319">
        <f>IF($GQ319&gt;=27,INDEX($DL:$DL,$GP319+27),"")</f>
      </c>
      <c r="GC319">
        <f>IF($GQ319&gt;=28,INDEX($DL:$DL,$GP319+28),"")</f>
      </c>
      <c r="GD319">
        <f>IF($GQ319&gt;=29,INDEX($DL:$DL,$GP319+29),"")</f>
      </c>
      <c r="GE319">
        <f>IF($GQ319&gt;=30,INDEX($DL:$DL,$GP319+30),"")</f>
      </c>
      <c r="GF319">
        <f>IF($GQ319&gt;=31,INDEX($DL:$DL,$GP319+31),"")</f>
      </c>
      <c r="GG319">
        <f>IF($GQ319&gt;=32,INDEX($DL:$DL,$GP319+32),"")</f>
      </c>
      <c r="GH319">
        <f>IF($GQ319&gt;=33,INDEX($DL:$DL,$GP319+33),"")</f>
      </c>
      <c r="GI319">
        <f>IF($GQ319&gt;=34,INDEX($DL:$DL,$GP319+34),"")</f>
      </c>
      <c r="GJ319">
        <f>IF($GQ319&gt;=35,INDEX($DL:$DL,$GP319+35),"")</f>
      </c>
      <c r="GK319">
        <f>IF($GQ319&gt;=36,INDEX($DL:$DL,$GP319+36),"")</f>
      </c>
      <c r="GL319">
        <f>IF($GQ319&gt;=37,INDEX($DL:$DL,$GP319+37),"")</f>
      </c>
      <c r="GM319">
        <f>IF($GQ319&gt;=38,INDEX($DL:$DL,$GP319+38),"")</f>
      </c>
      <c r="GN319">
        <f>IF($GQ319&gt;=39,INDEX($DL:$DL,$GP319+39),"")</f>
      </c>
      <c r="GO319">
        <f>IF($GQ319&gt;=40,INDEX($DL:$DL,$GP319+40),"")</f>
      </c>
      <c r="GP319">
        <f>IFERROR(MATCH($DJ319,$DK$2:$DK$148,0)+1,0)</f>
      </c>
      <c r="GQ319">
        <f>IFERROR(INDEX($DM$2:$DM$148,MATCH($DJ319,$DK$2:$DK$148,0)),0)</f>
      </c>
      <c r="GR319">
        <f>IFERROR(MATCH($L319,$DN$319:$FA$319,0),0)</f>
      </c>
      <c r="GS319">
        <f>IF($GR319&gt;0,INDEX($FB$319:$GO$319,$GR319),"")</f>
      </c>
      <c r="GT319" t="s">
        <v>72</v>
      </c>
      <c r="GV319">
        <f>IF($JE319&gt;=1,INDEX($GT:$GT,$JD319+1),"")</f>
      </c>
      <c r="GW319">
        <f>IF($JE319&gt;=2,INDEX($GT:$GT,$JD319+2),"")</f>
      </c>
      <c r="GX319">
        <f>IF($JE319&gt;=3,INDEX($GT:$GT,$JD319+3),"")</f>
      </c>
      <c r="GY319">
        <f>IF($JE319&gt;=4,INDEX($GT:$GT,$JD319+4),"")</f>
      </c>
      <c r="GZ319">
        <f>IF($JE319&gt;=5,INDEX($GT:$GT,$JD319+5),"")</f>
      </c>
      <c r="HA319">
        <f>IF($JE319&gt;=6,INDEX($GT:$GT,$JD319+6),"")</f>
      </c>
      <c r="HB319">
        <f>IF($JE319&gt;=7,INDEX($GT:$GT,$JD319+7),"")</f>
      </c>
      <c r="HC319">
        <f>IF($JE319&gt;=8,INDEX($GT:$GT,$JD319+8),"")</f>
      </c>
      <c r="HD319">
        <f>IF($JE319&gt;=9,INDEX($GT:$GT,$JD319+9),"")</f>
      </c>
      <c r="HE319">
        <f>IF($JE319&gt;=10,INDEX($GT:$GT,$JD319+10),"")</f>
      </c>
      <c r="HF319">
        <f>IF($JE319&gt;=11,INDEX($GT:$GT,$JD319+11),"")</f>
      </c>
      <c r="HG319">
        <f>IF($JE319&gt;=12,INDEX($GT:$GT,$JD319+12),"")</f>
      </c>
      <c r="HH319">
        <f>IF($JE319&gt;=13,INDEX($GT:$GT,$JD319+13),"")</f>
      </c>
      <c r="HI319">
        <f>IF($JE319&gt;=14,INDEX($GT:$GT,$JD319+14),"")</f>
      </c>
      <c r="HJ319">
        <f>IF($JE319&gt;=15,INDEX($GT:$GT,$JD319+15),"")</f>
      </c>
      <c r="HK319">
        <f>IF($JE319&gt;=16,INDEX($GT:$GT,$JD319+16),"")</f>
      </c>
      <c r="HL319">
        <f>IF($JE319&gt;=17,INDEX($GT:$GT,$JD319+17),"")</f>
      </c>
      <c r="HM319">
        <f>IF($JE319&gt;=18,INDEX($GT:$GT,$JD319+18),"")</f>
      </c>
      <c r="HN319">
        <f>IF($JE319&gt;=19,INDEX($GT:$GT,$JD319+19),"")</f>
      </c>
      <c r="HO319">
        <f>IF($JE319&gt;=20,INDEX($GT:$GT,$JD319+20),"")</f>
      </c>
      <c r="HP319">
        <f>IF($JE319&gt;=21,INDEX($GT:$GT,$JD319+21),"")</f>
      </c>
      <c r="HQ319">
        <f>IF($JE319&gt;=22,INDEX($GT:$GT,$JD319+22),"")</f>
      </c>
      <c r="HR319">
        <f>IF($JE319&gt;=23,INDEX($GT:$GT,$JD319+23),"")</f>
      </c>
      <c r="HS319">
        <f>IF($JE319&gt;=24,INDEX($GT:$GT,$JD319+24),"")</f>
      </c>
      <c r="HT319">
        <f>IF($JE319&gt;=25,INDEX($GT:$GT,$JD319+25),"")</f>
      </c>
      <c r="HU319">
        <f>IF($JE319&gt;=26,INDEX($GT:$GT,$JD319+26),"")</f>
      </c>
      <c r="HV319">
        <f>IF($JE319&gt;=27,INDEX($GT:$GT,$JD319+27),"")</f>
      </c>
      <c r="HW319">
        <f>IF($JE319&gt;=28,INDEX($GT:$GT,$JD319+28),"")</f>
      </c>
      <c r="HX319">
        <f>IF($JE319&gt;=29,INDEX($GT:$GT,$JD319+29),"")</f>
      </c>
      <c r="HY319">
        <f>IF($JE319&gt;=30,INDEX($GT:$GT,$JD319+30),"")</f>
      </c>
      <c r="HZ319">
        <f>IF($JE319&gt;=31,INDEX($GT:$GT,$JD319+31),"")</f>
      </c>
      <c r="IA319">
        <f>IF($JE319&gt;=32,INDEX($GT:$GT,$JD319+32),"")</f>
      </c>
      <c r="IB319">
        <f>IF($JE319&gt;=33,INDEX($GT:$GT,$JD319+33),"")</f>
      </c>
      <c r="IC319">
        <f>IF($JE319&gt;=34,INDEX($GT:$GT,$JD319+34),"")</f>
      </c>
      <c r="ID319">
        <f>IF($JE319&gt;=35,INDEX($GT:$GT,$JD319+35),"")</f>
      </c>
      <c r="IE319">
        <f>IF($JE319&gt;=36,INDEX($GT:$GT,$JD319+36),"")</f>
      </c>
      <c r="IF319">
        <f>IF($JE319&gt;=37,INDEX($GT:$GT,$JD319+37),"")</f>
      </c>
      <c r="IG319">
        <f>IF($JE319&gt;=38,INDEX($GT:$GT,$JD319+38),"")</f>
      </c>
      <c r="IH319">
        <f>IF($JE319&gt;=39,INDEX($GT:$GT,$JD319+39),"")</f>
      </c>
      <c r="II319">
        <f>IF($JE319&gt;=40,INDEX($GT:$GT,$JD319+40),"")</f>
      </c>
      <c r="IJ319">
        <f>IF($JE319&gt;=41,INDEX($GT:$GT,$JD319+41),"")</f>
      </c>
      <c r="IK319">
        <f>IF($JE319&gt;=42,INDEX($GT:$GT,$JD319+42),"")</f>
      </c>
      <c r="IL319">
        <f>IF($JE319&gt;=43,INDEX($GT:$GT,$JD319+43),"")</f>
      </c>
      <c r="IM319">
        <f>IF($JE319&gt;=44,INDEX($GT:$GT,$JD319+44),"")</f>
      </c>
      <c r="IN319">
        <f>IF($JE319&gt;=45,INDEX($GT:$GT,$JD319+45),"")</f>
      </c>
      <c r="IO319">
        <f>IF($JE319&gt;=46,INDEX($GT:$GT,$JD319+46),"")</f>
      </c>
      <c r="IP319">
        <f>IF($JE319&gt;=47,INDEX($GT:$GT,$JD319+47),"")</f>
      </c>
      <c r="IQ319">
        <f>IF($JE319&gt;=48,INDEX($GT:$GT,$JD319+48),"")</f>
      </c>
      <c r="IR319">
        <f>IF($JE319&gt;=49,INDEX($GT:$GT,$JD319+49),"")</f>
      </c>
      <c r="IS319">
        <f>IF($JE319&gt;=50,INDEX($GT:$GT,$JD319+50),"")</f>
      </c>
      <c r="IT319">
        <f>IF($JE319&gt;=51,INDEX($GT:$GT,$JD319+51),"")</f>
      </c>
      <c r="IU319">
        <f>IF($JE319&gt;=52,INDEX($GT:$GT,$JD319+52),"")</f>
      </c>
      <c r="IV319">
        <f>IF($JE319&gt;=53,INDEX($GT:$GT,$JD319+53),"")</f>
      </c>
      <c r="IW319">
        <f>IF($JE319&gt;=54,INDEX($GT:$GT,$JD319+54),"")</f>
      </c>
      <c r="IX319">
        <f>IF($JE319&gt;=55,INDEX($GT:$GT,$JD319+55),"")</f>
      </c>
      <c r="IY319">
        <f>IF($JE319&gt;=56,INDEX($GT:$GT,$JD319+56),"")</f>
      </c>
      <c r="IZ319">
        <f>IF($JE319&gt;=57,INDEX($GT:$GT,$JD319+57),"")</f>
      </c>
      <c r="JA319">
        <f>IF($JE319&gt;=58,INDEX($GT:$GT,$JD319+58),"")</f>
      </c>
      <c r="JB319">
        <f>IF($JE319&gt;=59,INDEX($GT:$GT,$JD319+59),"")</f>
      </c>
      <c r="JC319">
        <f>IF($JE319&gt;=60,INDEX($GT:$GT,$JD319+60),"")</f>
      </c>
      <c r="JD319">
        <f>IFERROR(MATCH($GS319,$GT$2:$GT$322,0)+1,0)</f>
      </c>
      <c r="JE319">
        <f>IFERROR(INDEX($GU$2:$GU$322,MATCH($GS319,$GT$2:$GT$322,0)),0)</f>
      </c>
      <c r="JF319" t="s">
        <v>28</v>
      </c>
      <c r="JG319" t="s">
        <v>28</v>
      </c>
    </row>
    <row r="320" spans="1:267" x14ac:dyDescent="0.25">
      <c r="J320" s="1"/>
      <c r="K320" s="1"/>
      <c r="L320" s="1"/>
      <c r="M320" s="1"/>
      <c r="N320" s="1">
        <f>IFERROR(IF(FIND(" - ",$J320)&gt;0,MID($J320,FIND(" - ",$J320)+3,LEN($J320)),""),"")</f>
      </c>
      <c r="P320" s="1"/>
      <c r="S320" t="s">
        <v>28</v>
      </c>
      <c r="U320">
        <f>IF(OR($S320="",$T320=""),"",IFERROR($S320/$T320,0))</f>
      </c>
      <c r="V320">
        <f>IF($S320="","",
IF($K320="","",
IF(ISNUMBER(SEARCH("exempt",LOWER($K320))),0,
$S320*(VALUE(SUBSTITUTE($K320,"%",""))/100))))</f>
      </c>
      <c r="AB320">
        <f>IF($S320="","",
SUM($S320,$V320,$Z320,$W320,$Y320)-
IF($AA320="",0,VALUE($AA320)))</f>
      </c>
      <c r="AJ320" t="s">
        <v>977</v>
      </c>
      <c r="AR320">
        <f>IFERROR(LEFT($J320,FIND(" - ",$J320)-1),$J320)</f>
      </c>
      <c r="AU320">
        <f>IF($CJ320&gt;=1,INDEX($AS:$AS,$CI320+1),"")</f>
      </c>
      <c r="AV320">
        <f>IF($CJ320&gt;=2,INDEX($AS:$AS,$CI320+2),"")</f>
      </c>
      <c r="AW320">
        <f>IF($CJ320&gt;=3,INDEX($AS:$AS,$CI320+3),"")</f>
      </c>
      <c r="AX320">
        <f>IF($CJ320&gt;=4,INDEX($AS:$AS,$CI320+4),"")</f>
      </c>
      <c r="AY320">
        <f>IF($CJ320&gt;=5,INDEX($AS:$AS,$CI320+5),"")</f>
      </c>
      <c r="AZ320">
        <f>IF($CJ320&gt;=6,INDEX($AS:$AS,$CI320+6),"")</f>
      </c>
      <c r="BA320">
        <f>IF($CJ320&gt;=7,INDEX($AS:$AS,$CI320+7),"")</f>
      </c>
      <c r="BB320">
        <f>IF($CJ320&gt;=8,INDEX($AS:$AS,$CI320+8),"")</f>
      </c>
      <c r="BC320">
        <f>IF($CJ320&gt;=9,INDEX($AS:$AS,$CI320+9),"")</f>
      </c>
      <c r="BD320">
        <f>IF($CJ320&gt;=10,INDEX($AS:$AS,$CI320+10),"")</f>
      </c>
      <c r="BE320">
        <f>IF($CJ320&gt;=11,INDEX($AS:$AS,$CI320+11),"")</f>
      </c>
      <c r="BF320">
        <f>IF($CJ320&gt;=12,INDEX($AS:$AS,$CI320+12),"")</f>
      </c>
      <c r="BG320">
        <f>IF($CJ320&gt;=13,INDEX($AS:$AS,$CI320+13),"")</f>
      </c>
      <c r="BH320">
        <f>IF($CJ320&gt;=14,INDEX($AS:$AS,$CI320+14),"")</f>
      </c>
      <c r="BI320">
        <f>IF($CJ320&gt;=15,INDEX($AS:$AS,$CI320+15),"")</f>
      </c>
      <c r="BJ320">
        <f>IF($CJ320&gt;=16,INDEX($AS:$AS,$CI320+16),"")</f>
      </c>
      <c r="BK320">
        <f>IF($CJ320&gt;=17,INDEX($AS:$AS,$CI320+17),"")</f>
      </c>
      <c r="BL320">
        <f>IF($CJ320&gt;=18,INDEX($AS:$AS,$CI320+18),"")</f>
      </c>
      <c r="BM320">
        <f>IF($CJ320&gt;=19,INDEX($AS:$AS,$CI320+19),"")</f>
      </c>
      <c r="BN320">
        <f>IF($CJ320&gt;=20,INDEX($AS:$AS,$CI320+20),"")</f>
      </c>
      <c r="BO320">
        <f>IF($CJ320&gt;=21,INDEX($AS:$AS,$CI320+21),"")</f>
      </c>
      <c r="BP320">
        <f>IF($CJ320&gt;=22,INDEX($AS:$AS,$CI320+22),"")</f>
      </c>
      <c r="BQ320">
        <f>IF($CJ320&gt;=23,INDEX($AS:$AS,$CI320+23),"")</f>
      </c>
      <c r="BR320">
        <f>IF($CJ320&gt;=24,INDEX($AS:$AS,$CI320+24),"")</f>
      </c>
      <c r="BS320">
        <f>IF($CJ320&gt;=25,INDEX($AS:$AS,$CI320+25),"")</f>
      </c>
      <c r="BT320">
        <f>IF($CJ320&gt;=26,INDEX($AS:$AS,$CI320+26),"")</f>
      </c>
      <c r="BU320">
        <f>IF($CJ320&gt;=27,INDEX($AS:$AS,$CI320+27),"")</f>
      </c>
      <c r="BV320">
        <f>IF($CJ320&gt;=28,INDEX($AS:$AS,$CI320+28),"")</f>
      </c>
      <c r="BW320">
        <f>IF($CJ320&gt;=29,INDEX($AS:$AS,$CI320+29),"")</f>
      </c>
      <c r="BX320">
        <f>IF($CJ320&gt;=30,INDEX($AS:$AS,$CI320+30),"")</f>
      </c>
      <c r="BY320">
        <f>IF($CJ320&gt;=31,INDEX($AS:$AS,$CI320+31),"")</f>
      </c>
      <c r="BZ320">
        <f>IF($CJ320&gt;=32,INDEX($AS:$AS,$CI320+32),"")</f>
      </c>
      <c r="CA320">
        <f>IF($CJ320&gt;=33,INDEX($AS:$AS,$CI320+33),"")</f>
      </c>
      <c r="CB320">
        <f>IF($CJ320&gt;=34,INDEX($AS:$AS,$CI320+34),"")</f>
      </c>
      <c r="CC320">
        <f>IF($CJ320&gt;=35,INDEX($AS:$AS,$CI320+35),"")</f>
      </c>
      <c r="CD320">
        <f>IF($CJ320&gt;=36,INDEX($AS:$AS,$CI320+36),"")</f>
      </c>
      <c r="CE320">
        <f>IF($CJ320&gt;=37,INDEX($AS:$AS,$CI320+37),"")</f>
      </c>
      <c r="CF320">
        <f>IF($CJ320&gt;=38,INDEX($AS:$AS,$CI320+38),"")</f>
      </c>
      <c r="CG320">
        <f>IF($CJ320&gt;=39,INDEX($AS:$AS,$CI320+39),"")</f>
      </c>
      <c r="CH320">
        <f>IF($CJ320&gt;=40,INDEX($AS:$AS,$CI320+40),"")</f>
      </c>
      <c r="CI320">
        <f>IFERROR(MATCH($AR320,$AS$2:$AS$133,0)+1,0)</f>
      </c>
      <c r="CJ320">
        <f>IFERROR(INDEX($AT$2:$AT$133,MATCH($AR320,$AS$2:$AS$133,0)),0)</f>
      </c>
      <c r="CK320">
        <f>IFERROR(LEFT($O320,FIND(" - ",$O320)-1),$O320)</f>
      </c>
      <c r="CL320" t="s">
        <v>122</v>
      </c>
      <c r="CN320">
        <f>IF($DI320&gt;=1,INDEX($CL:$CL,$DH320+1),"")</f>
      </c>
      <c r="CO320">
        <f>IF($DI320&gt;=2,INDEX($CL:$CL,$DH320+2),"")</f>
      </c>
      <c r="CP320">
        <f>IF($DI320&gt;=3,INDEX($CL:$CL,$DH320+3),"")</f>
      </c>
      <c r="CQ320">
        <f>IF($DI320&gt;=4,INDEX($CL:$CL,$DH320+4),"")</f>
      </c>
      <c r="CR320">
        <f>IF($DI320&gt;=5,INDEX($CL:$CL,$DH320+5),"")</f>
      </c>
      <c r="CS320">
        <f>IF($DI320&gt;=6,INDEX($CL:$CL,$DH320+6),"")</f>
      </c>
      <c r="CT320">
        <f>IF($DI320&gt;=7,INDEX($CL:$CL,$DH320+7),"")</f>
      </c>
      <c r="CU320">
        <f>IF($DI320&gt;=8,INDEX($CL:$CL,$DH320+8),"")</f>
      </c>
      <c r="CV320">
        <f>IF($DI320&gt;=9,INDEX($CL:$CL,$DH320+9),"")</f>
      </c>
      <c r="CW320">
        <f>IF($DI320&gt;=10,INDEX($CL:$CL,$DH320+10),"")</f>
      </c>
      <c r="CX320">
        <f>IF($DI320&gt;=11,INDEX($CL:$CL,$DH320+11),"")</f>
      </c>
      <c r="CY320">
        <f>IF($DI320&gt;=12,INDEX($CL:$CL,$DH320+12),"")</f>
      </c>
      <c r="CZ320">
        <f>IF($DI320&gt;=13,INDEX($CL:$CL,$DH320+13),"")</f>
      </c>
      <c r="DA320">
        <f>IF($DI320&gt;=14,INDEX($CL:$CL,$DH320+14),"")</f>
      </c>
      <c r="DB320">
        <f>IF($DI320&gt;=15,INDEX($CL:$CL,$DH320+15),"")</f>
      </c>
      <c r="DC320">
        <f>IF($DI320&gt;=16,INDEX($CL:$CL,$DH320+16),"")</f>
      </c>
      <c r="DD320">
        <f>IF($DI320&gt;=17,INDEX($CL:$CL,$DH320+17),"")</f>
      </c>
      <c r="DE320">
        <f>IF($DI320&gt;=18,INDEX($CL:$CL,$DH320+18),"")</f>
      </c>
      <c r="DF320">
        <f>IF($DI320&gt;=19,INDEX($CL:$CL,$DH320+19),"")</f>
      </c>
      <c r="DG320">
        <f>IF($DI320&gt;=20,INDEX($CL:$CL,$DH320+20),"")</f>
      </c>
      <c r="DH320">
        <f>IFERROR(MATCH($CK320,$CL$2:$CL$1558,0)+1,0)</f>
      </c>
      <c r="DI320">
        <f>IFERROR(INDEX($CM$2:$CM$1558,MATCH($CK320,$CL$2:$CL$1558,0)),0)</f>
      </c>
      <c r="DJ320">
        <f>IFERROR(INDEX($AQ:$AQ,MATCH($K320,$AP:$AP,0))&amp;"","")</f>
      </c>
      <c r="DN320">
        <f>IF($GQ320&gt;=1,INDEX($DK:$DK,$GP320+1),"")</f>
      </c>
      <c r="DO320">
        <f>IF($GQ320&gt;=2,INDEX($DK:$DK,$GP320+2),"")</f>
      </c>
      <c r="DP320">
        <f>IF($GQ320&gt;=3,INDEX($DK:$DK,$GP320+3),"")</f>
      </c>
      <c r="DQ320">
        <f>IF($GQ320&gt;=4,INDEX($DK:$DK,$GP320+4),"")</f>
      </c>
      <c r="DR320">
        <f>IF($GQ320&gt;=5,INDEX($DK:$DK,$GP320+5),"")</f>
      </c>
      <c r="DS320">
        <f>IF($GQ320&gt;=6,INDEX($DK:$DK,$GP320+6),"")</f>
      </c>
      <c r="DT320">
        <f>IF($GQ320&gt;=7,INDEX($DK:$DK,$GP320+7),"")</f>
      </c>
      <c r="DU320">
        <f>IF($GQ320&gt;=8,INDEX($DK:$DK,$GP320+8),"")</f>
      </c>
      <c r="DV320">
        <f>IF($GQ320&gt;=9,INDEX($DK:$DK,$GP320+9),"")</f>
      </c>
      <c r="DW320">
        <f>IF($GQ320&gt;=10,INDEX($DK:$DK,$GP320+10),"")</f>
      </c>
      <c r="DX320">
        <f>IF($GQ320&gt;=11,INDEX($DK:$DK,$GP320+11),"")</f>
      </c>
      <c r="DY320">
        <f>IF($GQ320&gt;=12,INDEX($DK:$DK,$GP320+12),"")</f>
      </c>
      <c r="DZ320">
        <f>IF($GQ320&gt;=13,INDEX($DK:$DK,$GP320+13),"")</f>
      </c>
      <c r="EA320">
        <f>IF($GQ320&gt;=14,INDEX($DK:$DK,$GP320+14),"")</f>
      </c>
      <c r="EB320">
        <f>IF($GQ320&gt;=15,INDEX($DK:$DK,$GP320+15),"")</f>
      </c>
      <c r="EC320">
        <f>IF($GQ320&gt;=16,INDEX($DK:$DK,$GP320+16),"")</f>
      </c>
      <c r="ED320">
        <f>IF($GQ320&gt;=17,INDEX($DK:$DK,$GP320+17),"")</f>
      </c>
      <c r="EE320">
        <f>IF($GQ320&gt;=18,INDEX($DK:$DK,$GP320+18),"")</f>
      </c>
      <c r="EF320">
        <f>IF($GQ320&gt;=19,INDEX($DK:$DK,$GP320+19),"")</f>
      </c>
      <c r="EG320">
        <f>IF($GQ320&gt;=20,INDEX($DK:$DK,$GP320+20),"")</f>
      </c>
      <c r="EH320">
        <f>IF($GQ320&gt;=21,INDEX($DK:$DK,$GP320+21),"")</f>
      </c>
      <c r="EI320">
        <f>IF($GQ320&gt;=22,INDEX($DK:$DK,$GP320+22),"")</f>
      </c>
      <c r="EJ320">
        <f>IF($GQ320&gt;=23,INDEX($DK:$DK,$GP320+23),"")</f>
      </c>
      <c r="EK320">
        <f>IF($GQ320&gt;=24,INDEX($DK:$DK,$GP320+24),"")</f>
      </c>
      <c r="EL320">
        <f>IF($GQ320&gt;=25,INDEX($DK:$DK,$GP320+25),"")</f>
      </c>
      <c r="EM320">
        <f>IF($GQ320&gt;=26,INDEX($DK:$DK,$GP320+26),"")</f>
      </c>
      <c r="EN320">
        <f>IF($GQ320&gt;=27,INDEX($DK:$DK,$GP320+27),"")</f>
      </c>
      <c r="EO320">
        <f>IF($GQ320&gt;=28,INDEX($DK:$DK,$GP320+28),"")</f>
      </c>
      <c r="EP320">
        <f>IF($GQ320&gt;=29,INDEX($DK:$DK,$GP320+29),"")</f>
      </c>
      <c r="EQ320">
        <f>IF($GQ320&gt;=30,INDEX($DK:$DK,$GP320+30),"")</f>
      </c>
      <c r="ER320">
        <f>IF($GQ320&gt;=31,INDEX($DK:$DK,$GP320+31),"")</f>
      </c>
      <c r="ES320">
        <f>IF($GQ320&gt;=32,INDEX($DK:$DK,$GP320+32),"")</f>
      </c>
      <c r="ET320">
        <f>IF($GQ320&gt;=33,INDEX($DK:$DK,$GP320+33),"")</f>
      </c>
      <c r="EU320">
        <f>IF($GQ320&gt;=34,INDEX($DK:$DK,$GP320+34),"")</f>
      </c>
      <c r="EV320">
        <f>IF($GQ320&gt;=35,INDEX($DK:$DK,$GP320+35),"")</f>
      </c>
      <c r="EW320">
        <f>IF($GQ320&gt;=36,INDEX($DK:$DK,$GP320+36),"")</f>
      </c>
      <c r="EX320">
        <f>IF($GQ320&gt;=37,INDEX($DK:$DK,$GP320+37),"")</f>
      </c>
      <c r="EY320">
        <f>IF($GQ320&gt;=38,INDEX($DK:$DK,$GP320+38),"")</f>
      </c>
      <c r="EZ320">
        <f>IF($GQ320&gt;=39,INDEX($DK:$DK,$GP320+39),"")</f>
      </c>
      <c r="FA320">
        <f>IF($GQ320&gt;=40,INDEX($DK:$DK,$GP320+40),"")</f>
      </c>
      <c r="FB320">
        <f>IF($GQ320&gt;=1,INDEX($DL:$DL,$GP320+1),"")</f>
      </c>
      <c r="FC320">
        <f>IF($GQ320&gt;=2,INDEX($DL:$DL,$GP320+2),"")</f>
      </c>
      <c r="FD320">
        <f>IF($GQ320&gt;=3,INDEX($DL:$DL,$GP320+3),"")</f>
      </c>
      <c r="FE320">
        <f>IF($GQ320&gt;=4,INDEX($DL:$DL,$GP320+4),"")</f>
      </c>
      <c r="FF320">
        <f>IF($GQ320&gt;=5,INDEX($DL:$DL,$GP320+5),"")</f>
      </c>
      <c r="FG320">
        <f>IF($GQ320&gt;=6,INDEX($DL:$DL,$GP320+6),"")</f>
      </c>
      <c r="FH320">
        <f>IF($GQ320&gt;=7,INDEX($DL:$DL,$GP320+7),"")</f>
      </c>
      <c r="FI320">
        <f>IF($GQ320&gt;=8,INDEX($DL:$DL,$GP320+8),"")</f>
      </c>
      <c r="FJ320">
        <f>IF($GQ320&gt;=9,INDEX($DL:$DL,$GP320+9),"")</f>
      </c>
      <c r="FK320">
        <f>IF($GQ320&gt;=10,INDEX($DL:$DL,$GP320+10),"")</f>
      </c>
      <c r="FL320">
        <f>IF($GQ320&gt;=11,INDEX($DL:$DL,$GP320+11),"")</f>
      </c>
      <c r="FM320">
        <f>IF($GQ320&gt;=12,INDEX($DL:$DL,$GP320+12),"")</f>
      </c>
      <c r="FN320">
        <f>IF($GQ320&gt;=13,INDEX($DL:$DL,$GP320+13),"")</f>
      </c>
      <c r="FO320">
        <f>IF($GQ320&gt;=14,INDEX($DL:$DL,$GP320+14),"")</f>
      </c>
      <c r="FP320">
        <f>IF($GQ320&gt;=15,INDEX($DL:$DL,$GP320+15),"")</f>
      </c>
      <c r="FQ320">
        <f>IF($GQ320&gt;=16,INDEX($DL:$DL,$GP320+16),"")</f>
      </c>
      <c r="FR320">
        <f>IF($GQ320&gt;=17,INDEX($DL:$DL,$GP320+17),"")</f>
      </c>
      <c r="FS320">
        <f>IF($GQ320&gt;=18,INDEX($DL:$DL,$GP320+18),"")</f>
      </c>
      <c r="FT320">
        <f>IF($GQ320&gt;=19,INDEX($DL:$DL,$GP320+19),"")</f>
      </c>
      <c r="FU320">
        <f>IF($GQ320&gt;=20,INDEX($DL:$DL,$GP320+20),"")</f>
      </c>
      <c r="FV320">
        <f>IF($GQ320&gt;=21,INDEX($DL:$DL,$GP320+21),"")</f>
      </c>
      <c r="FW320">
        <f>IF($GQ320&gt;=22,INDEX($DL:$DL,$GP320+22),"")</f>
      </c>
      <c r="FX320">
        <f>IF($GQ320&gt;=23,INDEX($DL:$DL,$GP320+23),"")</f>
      </c>
      <c r="FY320">
        <f>IF($GQ320&gt;=24,INDEX($DL:$DL,$GP320+24),"")</f>
      </c>
      <c r="FZ320">
        <f>IF($GQ320&gt;=25,INDEX($DL:$DL,$GP320+25),"")</f>
      </c>
      <c r="GA320">
        <f>IF($GQ320&gt;=26,INDEX($DL:$DL,$GP320+26),"")</f>
      </c>
      <c r="GB320">
        <f>IF($GQ320&gt;=27,INDEX($DL:$DL,$GP320+27),"")</f>
      </c>
      <c r="GC320">
        <f>IF($GQ320&gt;=28,INDEX($DL:$DL,$GP320+28),"")</f>
      </c>
      <c r="GD320">
        <f>IF($GQ320&gt;=29,INDEX($DL:$DL,$GP320+29),"")</f>
      </c>
      <c r="GE320">
        <f>IF($GQ320&gt;=30,INDEX($DL:$DL,$GP320+30),"")</f>
      </c>
      <c r="GF320">
        <f>IF($GQ320&gt;=31,INDEX($DL:$DL,$GP320+31),"")</f>
      </c>
      <c r="GG320">
        <f>IF($GQ320&gt;=32,INDEX($DL:$DL,$GP320+32),"")</f>
      </c>
      <c r="GH320">
        <f>IF($GQ320&gt;=33,INDEX($DL:$DL,$GP320+33),"")</f>
      </c>
      <c r="GI320">
        <f>IF($GQ320&gt;=34,INDEX($DL:$DL,$GP320+34),"")</f>
      </c>
      <c r="GJ320">
        <f>IF($GQ320&gt;=35,INDEX($DL:$DL,$GP320+35),"")</f>
      </c>
      <c r="GK320">
        <f>IF($GQ320&gt;=36,INDEX($DL:$DL,$GP320+36),"")</f>
      </c>
      <c r="GL320">
        <f>IF($GQ320&gt;=37,INDEX($DL:$DL,$GP320+37),"")</f>
      </c>
      <c r="GM320">
        <f>IF($GQ320&gt;=38,INDEX($DL:$DL,$GP320+38),"")</f>
      </c>
      <c r="GN320">
        <f>IF($GQ320&gt;=39,INDEX($DL:$DL,$GP320+39),"")</f>
      </c>
      <c r="GO320">
        <f>IF($GQ320&gt;=40,INDEX($DL:$DL,$GP320+40),"")</f>
      </c>
      <c r="GP320">
        <f>IFERROR(MATCH($DJ320,$DK$2:$DK$148,0)+1,0)</f>
      </c>
      <c r="GQ320">
        <f>IFERROR(INDEX($DM$2:$DM$148,MATCH($DJ320,$DK$2:$DK$148,0)),0)</f>
      </c>
      <c r="GR320">
        <f>IFERROR(MATCH($L320,$DN$320:$FA$320,0),0)</f>
      </c>
      <c r="GS320">
        <f>IF($GR320&gt;0,INDEX($FB$320:$GO$320,$GR320),"")</f>
      </c>
      <c r="GT320" t="s">
        <v>79</v>
      </c>
      <c r="GV320">
        <f>IF($JE320&gt;=1,INDEX($GT:$GT,$JD320+1),"")</f>
      </c>
      <c r="GW320">
        <f>IF($JE320&gt;=2,INDEX($GT:$GT,$JD320+2),"")</f>
      </c>
      <c r="GX320">
        <f>IF($JE320&gt;=3,INDEX($GT:$GT,$JD320+3),"")</f>
      </c>
      <c r="GY320">
        <f>IF($JE320&gt;=4,INDEX($GT:$GT,$JD320+4),"")</f>
      </c>
      <c r="GZ320">
        <f>IF($JE320&gt;=5,INDEX($GT:$GT,$JD320+5),"")</f>
      </c>
      <c r="HA320">
        <f>IF($JE320&gt;=6,INDEX($GT:$GT,$JD320+6),"")</f>
      </c>
      <c r="HB320">
        <f>IF($JE320&gt;=7,INDEX($GT:$GT,$JD320+7),"")</f>
      </c>
      <c r="HC320">
        <f>IF($JE320&gt;=8,INDEX($GT:$GT,$JD320+8),"")</f>
      </c>
      <c r="HD320">
        <f>IF($JE320&gt;=9,INDEX($GT:$GT,$JD320+9),"")</f>
      </c>
      <c r="HE320">
        <f>IF($JE320&gt;=10,INDEX($GT:$GT,$JD320+10),"")</f>
      </c>
      <c r="HF320">
        <f>IF($JE320&gt;=11,INDEX($GT:$GT,$JD320+11),"")</f>
      </c>
      <c r="HG320">
        <f>IF($JE320&gt;=12,INDEX($GT:$GT,$JD320+12),"")</f>
      </c>
      <c r="HH320">
        <f>IF($JE320&gt;=13,INDEX($GT:$GT,$JD320+13),"")</f>
      </c>
      <c r="HI320">
        <f>IF($JE320&gt;=14,INDEX($GT:$GT,$JD320+14),"")</f>
      </c>
      <c r="HJ320">
        <f>IF($JE320&gt;=15,INDEX($GT:$GT,$JD320+15),"")</f>
      </c>
      <c r="HK320">
        <f>IF($JE320&gt;=16,INDEX($GT:$GT,$JD320+16),"")</f>
      </c>
      <c r="HL320">
        <f>IF($JE320&gt;=17,INDEX($GT:$GT,$JD320+17),"")</f>
      </c>
      <c r="HM320">
        <f>IF($JE320&gt;=18,INDEX($GT:$GT,$JD320+18),"")</f>
      </c>
      <c r="HN320">
        <f>IF($JE320&gt;=19,INDEX($GT:$GT,$JD320+19),"")</f>
      </c>
      <c r="HO320">
        <f>IF($JE320&gt;=20,INDEX($GT:$GT,$JD320+20),"")</f>
      </c>
      <c r="HP320">
        <f>IF($JE320&gt;=21,INDEX($GT:$GT,$JD320+21),"")</f>
      </c>
      <c r="HQ320">
        <f>IF($JE320&gt;=22,INDEX($GT:$GT,$JD320+22),"")</f>
      </c>
      <c r="HR320">
        <f>IF($JE320&gt;=23,INDEX($GT:$GT,$JD320+23),"")</f>
      </c>
      <c r="HS320">
        <f>IF($JE320&gt;=24,INDEX($GT:$GT,$JD320+24),"")</f>
      </c>
      <c r="HT320">
        <f>IF($JE320&gt;=25,INDEX($GT:$GT,$JD320+25),"")</f>
      </c>
      <c r="HU320">
        <f>IF($JE320&gt;=26,INDEX($GT:$GT,$JD320+26),"")</f>
      </c>
      <c r="HV320">
        <f>IF($JE320&gt;=27,INDEX($GT:$GT,$JD320+27),"")</f>
      </c>
      <c r="HW320">
        <f>IF($JE320&gt;=28,INDEX($GT:$GT,$JD320+28),"")</f>
      </c>
      <c r="HX320">
        <f>IF($JE320&gt;=29,INDEX($GT:$GT,$JD320+29),"")</f>
      </c>
      <c r="HY320">
        <f>IF($JE320&gt;=30,INDEX($GT:$GT,$JD320+30),"")</f>
      </c>
      <c r="HZ320">
        <f>IF($JE320&gt;=31,INDEX($GT:$GT,$JD320+31),"")</f>
      </c>
      <c r="IA320">
        <f>IF($JE320&gt;=32,INDEX($GT:$GT,$JD320+32),"")</f>
      </c>
      <c r="IB320">
        <f>IF($JE320&gt;=33,INDEX($GT:$GT,$JD320+33),"")</f>
      </c>
      <c r="IC320">
        <f>IF($JE320&gt;=34,INDEX($GT:$GT,$JD320+34),"")</f>
      </c>
      <c r="ID320">
        <f>IF($JE320&gt;=35,INDEX($GT:$GT,$JD320+35),"")</f>
      </c>
      <c r="IE320">
        <f>IF($JE320&gt;=36,INDEX($GT:$GT,$JD320+36),"")</f>
      </c>
      <c r="IF320">
        <f>IF($JE320&gt;=37,INDEX($GT:$GT,$JD320+37),"")</f>
      </c>
      <c r="IG320">
        <f>IF($JE320&gt;=38,INDEX($GT:$GT,$JD320+38),"")</f>
      </c>
      <c r="IH320">
        <f>IF($JE320&gt;=39,INDEX($GT:$GT,$JD320+39),"")</f>
      </c>
      <c r="II320">
        <f>IF($JE320&gt;=40,INDEX($GT:$GT,$JD320+40),"")</f>
      </c>
      <c r="IJ320">
        <f>IF($JE320&gt;=41,INDEX($GT:$GT,$JD320+41),"")</f>
      </c>
      <c r="IK320">
        <f>IF($JE320&gt;=42,INDEX($GT:$GT,$JD320+42),"")</f>
      </c>
      <c r="IL320">
        <f>IF($JE320&gt;=43,INDEX($GT:$GT,$JD320+43),"")</f>
      </c>
      <c r="IM320">
        <f>IF($JE320&gt;=44,INDEX($GT:$GT,$JD320+44),"")</f>
      </c>
      <c r="IN320">
        <f>IF($JE320&gt;=45,INDEX($GT:$GT,$JD320+45),"")</f>
      </c>
      <c r="IO320">
        <f>IF($JE320&gt;=46,INDEX($GT:$GT,$JD320+46),"")</f>
      </c>
      <c r="IP320">
        <f>IF($JE320&gt;=47,INDEX($GT:$GT,$JD320+47),"")</f>
      </c>
      <c r="IQ320">
        <f>IF($JE320&gt;=48,INDEX($GT:$GT,$JD320+48),"")</f>
      </c>
      <c r="IR320">
        <f>IF($JE320&gt;=49,INDEX($GT:$GT,$JD320+49),"")</f>
      </c>
      <c r="IS320">
        <f>IF($JE320&gt;=50,INDEX($GT:$GT,$JD320+50),"")</f>
      </c>
      <c r="IT320">
        <f>IF($JE320&gt;=51,INDEX($GT:$GT,$JD320+51),"")</f>
      </c>
      <c r="IU320">
        <f>IF($JE320&gt;=52,INDEX($GT:$GT,$JD320+52),"")</f>
      </c>
      <c r="IV320">
        <f>IF($JE320&gt;=53,INDEX($GT:$GT,$JD320+53),"")</f>
      </c>
      <c r="IW320">
        <f>IF($JE320&gt;=54,INDEX($GT:$GT,$JD320+54),"")</f>
      </c>
      <c r="IX320">
        <f>IF($JE320&gt;=55,INDEX($GT:$GT,$JD320+55),"")</f>
      </c>
      <c r="IY320">
        <f>IF($JE320&gt;=56,INDEX($GT:$GT,$JD320+56),"")</f>
      </c>
      <c r="IZ320">
        <f>IF($JE320&gt;=57,INDEX($GT:$GT,$JD320+57),"")</f>
      </c>
      <c r="JA320">
        <f>IF($JE320&gt;=58,INDEX($GT:$GT,$JD320+58),"")</f>
      </c>
      <c r="JB320">
        <f>IF($JE320&gt;=59,INDEX($GT:$GT,$JD320+59),"")</f>
      </c>
      <c r="JC320">
        <f>IF($JE320&gt;=60,INDEX($GT:$GT,$JD320+60),"")</f>
      </c>
      <c r="JD320">
        <f>IFERROR(MATCH($GS320,$GT$2:$GT$322,0)+1,0)</f>
      </c>
      <c r="JE320">
        <f>IFERROR(INDEX($GU$2:$GU$322,MATCH($GS320,$GT$2:$GT$322,0)),0)</f>
      </c>
      <c r="JF320" t="s">
        <v>28</v>
      </c>
      <c r="JG320" t="s">
        <v>28</v>
      </c>
    </row>
    <row r="321" spans="1:267" x14ac:dyDescent="0.25">
      <c r="J321" s="1"/>
      <c r="K321" s="1"/>
      <c r="L321" s="1"/>
      <c r="M321" s="1"/>
      <c r="N321" s="1">
        <f>IFERROR(IF(FIND(" - ",$J321)&gt;0,MID($J321,FIND(" - ",$J321)+3,LEN($J321)),""),"")</f>
      </c>
      <c r="P321" s="1"/>
      <c r="S321" t="s">
        <v>28</v>
      </c>
      <c r="U321">
        <f>IF(OR($S321="",$T321=""),"",IFERROR($S321/$T321,0))</f>
      </c>
      <c r="V321">
        <f>IF($S321="","",
IF($K321="","",
IF(ISNUMBER(SEARCH("exempt",LOWER($K321))),0,
$S321*(VALUE(SUBSTITUTE($K321,"%",""))/100))))</f>
      </c>
      <c r="AB321">
        <f>IF($S321="","",
SUM($S321,$V321,$Z321,$W321,$Y321)-
IF($AA321="",0,VALUE($AA321)))</f>
      </c>
      <c r="AJ321" t="s">
        <v>978</v>
      </c>
      <c r="AR321">
        <f>IFERROR(LEFT($J321,FIND(" - ",$J321)-1),$J321)</f>
      </c>
      <c r="AU321">
        <f>IF($CJ321&gt;=1,INDEX($AS:$AS,$CI321+1),"")</f>
      </c>
      <c r="AV321">
        <f>IF($CJ321&gt;=2,INDEX($AS:$AS,$CI321+2),"")</f>
      </c>
      <c r="AW321">
        <f>IF($CJ321&gt;=3,INDEX($AS:$AS,$CI321+3),"")</f>
      </c>
      <c r="AX321">
        <f>IF($CJ321&gt;=4,INDEX($AS:$AS,$CI321+4),"")</f>
      </c>
      <c r="AY321">
        <f>IF($CJ321&gt;=5,INDEX($AS:$AS,$CI321+5),"")</f>
      </c>
      <c r="AZ321">
        <f>IF($CJ321&gt;=6,INDEX($AS:$AS,$CI321+6),"")</f>
      </c>
      <c r="BA321">
        <f>IF($CJ321&gt;=7,INDEX($AS:$AS,$CI321+7),"")</f>
      </c>
      <c r="BB321">
        <f>IF($CJ321&gt;=8,INDEX($AS:$AS,$CI321+8),"")</f>
      </c>
      <c r="BC321">
        <f>IF($CJ321&gt;=9,INDEX($AS:$AS,$CI321+9),"")</f>
      </c>
      <c r="BD321">
        <f>IF($CJ321&gt;=10,INDEX($AS:$AS,$CI321+10),"")</f>
      </c>
      <c r="BE321">
        <f>IF($CJ321&gt;=11,INDEX($AS:$AS,$CI321+11),"")</f>
      </c>
      <c r="BF321">
        <f>IF($CJ321&gt;=12,INDEX($AS:$AS,$CI321+12),"")</f>
      </c>
      <c r="BG321">
        <f>IF($CJ321&gt;=13,INDEX($AS:$AS,$CI321+13),"")</f>
      </c>
      <c r="BH321">
        <f>IF($CJ321&gt;=14,INDEX($AS:$AS,$CI321+14),"")</f>
      </c>
      <c r="BI321">
        <f>IF($CJ321&gt;=15,INDEX($AS:$AS,$CI321+15),"")</f>
      </c>
      <c r="BJ321">
        <f>IF($CJ321&gt;=16,INDEX($AS:$AS,$CI321+16),"")</f>
      </c>
      <c r="BK321">
        <f>IF($CJ321&gt;=17,INDEX($AS:$AS,$CI321+17),"")</f>
      </c>
      <c r="BL321">
        <f>IF($CJ321&gt;=18,INDEX($AS:$AS,$CI321+18),"")</f>
      </c>
      <c r="BM321">
        <f>IF($CJ321&gt;=19,INDEX($AS:$AS,$CI321+19),"")</f>
      </c>
      <c r="BN321">
        <f>IF($CJ321&gt;=20,INDEX($AS:$AS,$CI321+20),"")</f>
      </c>
      <c r="BO321">
        <f>IF($CJ321&gt;=21,INDEX($AS:$AS,$CI321+21),"")</f>
      </c>
      <c r="BP321">
        <f>IF($CJ321&gt;=22,INDEX($AS:$AS,$CI321+22),"")</f>
      </c>
      <c r="BQ321">
        <f>IF($CJ321&gt;=23,INDEX($AS:$AS,$CI321+23),"")</f>
      </c>
      <c r="BR321">
        <f>IF($CJ321&gt;=24,INDEX($AS:$AS,$CI321+24),"")</f>
      </c>
      <c r="BS321">
        <f>IF($CJ321&gt;=25,INDEX($AS:$AS,$CI321+25),"")</f>
      </c>
      <c r="BT321">
        <f>IF($CJ321&gt;=26,INDEX($AS:$AS,$CI321+26),"")</f>
      </c>
      <c r="BU321">
        <f>IF($CJ321&gt;=27,INDEX($AS:$AS,$CI321+27),"")</f>
      </c>
      <c r="BV321">
        <f>IF($CJ321&gt;=28,INDEX($AS:$AS,$CI321+28),"")</f>
      </c>
      <c r="BW321">
        <f>IF($CJ321&gt;=29,INDEX($AS:$AS,$CI321+29),"")</f>
      </c>
      <c r="BX321">
        <f>IF($CJ321&gt;=30,INDEX($AS:$AS,$CI321+30),"")</f>
      </c>
      <c r="BY321">
        <f>IF($CJ321&gt;=31,INDEX($AS:$AS,$CI321+31),"")</f>
      </c>
      <c r="BZ321">
        <f>IF($CJ321&gt;=32,INDEX($AS:$AS,$CI321+32),"")</f>
      </c>
      <c r="CA321">
        <f>IF($CJ321&gt;=33,INDEX($AS:$AS,$CI321+33),"")</f>
      </c>
      <c r="CB321">
        <f>IF($CJ321&gt;=34,INDEX($AS:$AS,$CI321+34),"")</f>
      </c>
      <c r="CC321">
        <f>IF($CJ321&gt;=35,INDEX($AS:$AS,$CI321+35),"")</f>
      </c>
      <c r="CD321">
        <f>IF($CJ321&gt;=36,INDEX($AS:$AS,$CI321+36),"")</f>
      </c>
      <c r="CE321">
        <f>IF($CJ321&gt;=37,INDEX($AS:$AS,$CI321+37),"")</f>
      </c>
      <c r="CF321">
        <f>IF($CJ321&gt;=38,INDEX($AS:$AS,$CI321+38),"")</f>
      </c>
      <c r="CG321">
        <f>IF($CJ321&gt;=39,INDEX($AS:$AS,$CI321+39),"")</f>
      </c>
      <c r="CH321">
        <f>IF($CJ321&gt;=40,INDEX($AS:$AS,$CI321+40),"")</f>
      </c>
      <c r="CI321">
        <f>IFERROR(MATCH($AR321,$AS$2:$AS$133,0)+1,0)</f>
      </c>
      <c r="CJ321">
        <f>IFERROR(INDEX($AT$2:$AT$133,MATCH($AR321,$AS$2:$AS$133,0)),0)</f>
      </c>
      <c r="CK321">
        <f>IFERROR(LEFT($O321,FIND(" - ",$O321)-1),$O321)</f>
      </c>
      <c r="CL321" t="s">
        <v>132</v>
      </c>
      <c r="CN321">
        <f>IF($DI321&gt;=1,INDEX($CL:$CL,$DH321+1),"")</f>
      </c>
      <c r="CO321">
        <f>IF($DI321&gt;=2,INDEX($CL:$CL,$DH321+2),"")</f>
      </c>
      <c r="CP321">
        <f>IF($DI321&gt;=3,INDEX($CL:$CL,$DH321+3),"")</f>
      </c>
      <c r="CQ321">
        <f>IF($DI321&gt;=4,INDEX($CL:$CL,$DH321+4),"")</f>
      </c>
      <c r="CR321">
        <f>IF($DI321&gt;=5,INDEX($CL:$CL,$DH321+5),"")</f>
      </c>
      <c r="CS321">
        <f>IF($DI321&gt;=6,INDEX($CL:$CL,$DH321+6),"")</f>
      </c>
      <c r="CT321">
        <f>IF($DI321&gt;=7,INDEX($CL:$CL,$DH321+7),"")</f>
      </c>
      <c r="CU321">
        <f>IF($DI321&gt;=8,INDEX($CL:$CL,$DH321+8),"")</f>
      </c>
      <c r="CV321">
        <f>IF($DI321&gt;=9,INDEX($CL:$CL,$DH321+9),"")</f>
      </c>
      <c r="CW321">
        <f>IF($DI321&gt;=10,INDEX($CL:$CL,$DH321+10),"")</f>
      </c>
      <c r="CX321">
        <f>IF($DI321&gt;=11,INDEX($CL:$CL,$DH321+11),"")</f>
      </c>
      <c r="CY321">
        <f>IF($DI321&gt;=12,INDEX($CL:$CL,$DH321+12),"")</f>
      </c>
      <c r="CZ321">
        <f>IF($DI321&gt;=13,INDEX($CL:$CL,$DH321+13),"")</f>
      </c>
      <c r="DA321">
        <f>IF($DI321&gt;=14,INDEX($CL:$CL,$DH321+14),"")</f>
      </c>
      <c r="DB321">
        <f>IF($DI321&gt;=15,INDEX($CL:$CL,$DH321+15),"")</f>
      </c>
      <c r="DC321">
        <f>IF($DI321&gt;=16,INDEX($CL:$CL,$DH321+16),"")</f>
      </c>
      <c r="DD321">
        <f>IF($DI321&gt;=17,INDEX($CL:$CL,$DH321+17),"")</f>
      </c>
      <c r="DE321">
        <f>IF($DI321&gt;=18,INDEX($CL:$CL,$DH321+18),"")</f>
      </c>
      <c r="DF321">
        <f>IF($DI321&gt;=19,INDEX($CL:$CL,$DH321+19),"")</f>
      </c>
      <c r="DG321">
        <f>IF($DI321&gt;=20,INDEX($CL:$CL,$DH321+20),"")</f>
      </c>
      <c r="DH321">
        <f>IFERROR(MATCH($CK321,$CL$2:$CL$1558,0)+1,0)</f>
      </c>
      <c r="DI321">
        <f>IFERROR(INDEX($CM$2:$CM$1558,MATCH($CK321,$CL$2:$CL$1558,0)),0)</f>
      </c>
      <c r="DJ321">
        <f>IFERROR(INDEX($AQ:$AQ,MATCH($K321,$AP:$AP,0))&amp;"","")</f>
      </c>
      <c r="DN321">
        <f>IF($GQ321&gt;=1,INDEX($DK:$DK,$GP321+1),"")</f>
      </c>
      <c r="DO321">
        <f>IF($GQ321&gt;=2,INDEX($DK:$DK,$GP321+2),"")</f>
      </c>
      <c r="DP321">
        <f>IF($GQ321&gt;=3,INDEX($DK:$DK,$GP321+3),"")</f>
      </c>
      <c r="DQ321">
        <f>IF($GQ321&gt;=4,INDEX($DK:$DK,$GP321+4),"")</f>
      </c>
      <c r="DR321">
        <f>IF($GQ321&gt;=5,INDEX($DK:$DK,$GP321+5),"")</f>
      </c>
      <c r="DS321">
        <f>IF($GQ321&gt;=6,INDEX($DK:$DK,$GP321+6),"")</f>
      </c>
      <c r="DT321">
        <f>IF($GQ321&gt;=7,INDEX($DK:$DK,$GP321+7),"")</f>
      </c>
      <c r="DU321">
        <f>IF($GQ321&gt;=8,INDEX($DK:$DK,$GP321+8),"")</f>
      </c>
      <c r="DV321">
        <f>IF($GQ321&gt;=9,INDEX($DK:$DK,$GP321+9),"")</f>
      </c>
      <c r="DW321">
        <f>IF($GQ321&gt;=10,INDEX($DK:$DK,$GP321+10),"")</f>
      </c>
      <c r="DX321">
        <f>IF($GQ321&gt;=11,INDEX($DK:$DK,$GP321+11),"")</f>
      </c>
      <c r="DY321">
        <f>IF($GQ321&gt;=12,INDEX($DK:$DK,$GP321+12),"")</f>
      </c>
      <c r="DZ321">
        <f>IF($GQ321&gt;=13,INDEX($DK:$DK,$GP321+13),"")</f>
      </c>
      <c r="EA321">
        <f>IF($GQ321&gt;=14,INDEX($DK:$DK,$GP321+14),"")</f>
      </c>
      <c r="EB321">
        <f>IF($GQ321&gt;=15,INDEX($DK:$DK,$GP321+15),"")</f>
      </c>
      <c r="EC321">
        <f>IF($GQ321&gt;=16,INDEX($DK:$DK,$GP321+16),"")</f>
      </c>
      <c r="ED321">
        <f>IF($GQ321&gt;=17,INDEX($DK:$DK,$GP321+17),"")</f>
      </c>
      <c r="EE321">
        <f>IF($GQ321&gt;=18,INDEX($DK:$DK,$GP321+18),"")</f>
      </c>
      <c r="EF321">
        <f>IF($GQ321&gt;=19,INDEX($DK:$DK,$GP321+19),"")</f>
      </c>
      <c r="EG321">
        <f>IF($GQ321&gt;=20,INDEX($DK:$DK,$GP321+20),"")</f>
      </c>
      <c r="EH321">
        <f>IF($GQ321&gt;=21,INDEX($DK:$DK,$GP321+21),"")</f>
      </c>
      <c r="EI321">
        <f>IF($GQ321&gt;=22,INDEX($DK:$DK,$GP321+22),"")</f>
      </c>
      <c r="EJ321">
        <f>IF($GQ321&gt;=23,INDEX($DK:$DK,$GP321+23),"")</f>
      </c>
      <c r="EK321">
        <f>IF($GQ321&gt;=24,INDEX($DK:$DK,$GP321+24),"")</f>
      </c>
      <c r="EL321">
        <f>IF($GQ321&gt;=25,INDEX($DK:$DK,$GP321+25),"")</f>
      </c>
      <c r="EM321">
        <f>IF($GQ321&gt;=26,INDEX($DK:$DK,$GP321+26),"")</f>
      </c>
      <c r="EN321">
        <f>IF($GQ321&gt;=27,INDEX($DK:$DK,$GP321+27),"")</f>
      </c>
      <c r="EO321">
        <f>IF($GQ321&gt;=28,INDEX($DK:$DK,$GP321+28),"")</f>
      </c>
      <c r="EP321">
        <f>IF($GQ321&gt;=29,INDEX($DK:$DK,$GP321+29),"")</f>
      </c>
      <c r="EQ321">
        <f>IF($GQ321&gt;=30,INDEX($DK:$DK,$GP321+30),"")</f>
      </c>
      <c r="ER321">
        <f>IF($GQ321&gt;=31,INDEX($DK:$DK,$GP321+31),"")</f>
      </c>
      <c r="ES321">
        <f>IF($GQ321&gt;=32,INDEX($DK:$DK,$GP321+32),"")</f>
      </c>
      <c r="ET321">
        <f>IF($GQ321&gt;=33,INDEX($DK:$DK,$GP321+33),"")</f>
      </c>
      <c r="EU321">
        <f>IF($GQ321&gt;=34,INDEX($DK:$DK,$GP321+34),"")</f>
      </c>
      <c r="EV321">
        <f>IF($GQ321&gt;=35,INDEX($DK:$DK,$GP321+35),"")</f>
      </c>
      <c r="EW321">
        <f>IF($GQ321&gt;=36,INDEX($DK:$DK,$GP321+36),"")</f>
      </c>
      <c r="EX321">
        <f>IF($GQ321&gt;=37,INDEX($DK:$DK,$GP321+37),"")</f>
      </c>
      <c r="EY321">
        <f>IF($GQ321&gt;=38,INDEX($DK:$DK,$GP321+38),"")</f>
      </c>
      <c r="EZ321">
        <f>IF($GQ321&gt;=39,INDEX($DK:$DK,$GP321+39),"")</f>
      </c>
      <c r="FA321">
        <f>IF($GQ321&gt;=40,INDEX($DK:$DK,$GP321+40),"")</f>
      </c>
      <c r="FB321">
        <f>IF($GQ321&gt;=1,INDEX($DL:$DL,$GP321+1),"")</f>
      </c>
      <c r="FC321">
        <f>IF($GQ321&gt;=2,INDEX($DL:$DL,$GP321+2),"")</f>
      </c>
      <c r="FD321">
        <f>IF($GQ321&gt;=3,INDEX($DL:$DL,$GP321+3),"")</f>
      </c>
      <c r="FE321">
        <f>IF($GQ321&gt;=4,INDEX($DL:$DL,$GP321+4),"")</f>
      </c>
      <c r="FF321">
        <f>IF($GQ321&gt;=5,INDEX($DL:$DL,$GP321+5),"")</f>
      </c>
      <c r="FG321">
        <f>IF($GQ321&gt;=6,INDEX($DL:$DL,$GP321+6),"")</f>
      </c>
      <c r="FH321">
        <f>IF($GQ321&gt;=7,INDEX($DL:$DL,$GP321+7),"")</f>
      </c>
      <c r="FI321">
        <f>IF($GQ321&gt;=8,INDEX($DL:$DL,$GP321+8),"")</f>
      </c>
      <c r="FJ321">
        <f>IF($GQ321&gt;=9,INDEX($DL:$DL,$GP321+9),"")</f>
      </c>
      <c r="FK321">
        <f>IF($GQ321&gt;=10,INDEX($DL:$DL,$GP321+10),"")</f>
      </c>
      <c r="FL321">
        <f>IF($GQ321&gt;=11,INDEX($DL:$DL,$GP321+11),"")</f>
      </c>
      <c r="FM321">
        <f>IF($GQ321&gt;=12,INDEX($DL:$DL,$GP321+12),"")</f>
      </c>
      <c r="FN321">
        <f>IF($GQ321&gt;=13,INDEX($DL:$DL,$GP321+13),"")</f>
      </c>
      <c r="FO321">
        <f>IF($GQ321&gt;=14,INDEX($DL:$DL,$GP321+14),"")</f>
      </c>
      <c r="FP321">
        <f>IF($GQ321&gt;=15,INDEX($DL:$DL,$GP321+15),"")</f>
      </c>
      <c r="FQ321">
        <f>IF($GQ321&gt;=16,INDEX($DL:$DL,$GP321+16),"")</f>
      </c>
      <c r="FR321">
        <f>IF($GQ321&gt;=17,INDEX($DL:$DL,$GP321+17),"")</f>
      </c>
      <c r="FS321">
        <f>IF($GQ321&gt;=18,INDEX($DL:$DL,$GP321+18),"")</f>
      </c>
      <c r="FT321">
        <f>IF($GQ321&gt;=19,INDEX($DL:$DL,$GP321+19),"")</f>
      </c>
      <c r="FU321">
        <f>IF($GQ321&gt;=20,INDEX($DL:$DL,$GP321+20),"")</f>
      </c>
      <c r="FV321">
        <f>IF($GQ321&gt;=21,INDEX($DL:$DL,$GP321+21),"")</f>
      </c>
      <c r="FW321">
        <f>IF($GQ321&gt;=22,INDEX($DL:$DL,$GP321+22),"")</f>
      </c>
      <c r="FX321">
        <f>IF($GQ321&gt;=23,INDEX($DL:$DL,$GP321+23),"")</f>
      </c>
      <c r="FY321">
        <f>IF($GQ321&gt;=24,INDEX($DL:$DL,$GP321+24),"")</f>
      </c>
      <c r="FZ321">
        <f>IF($GQ321&gt;=25,INDEX($DL:$DL,$GP321+25),"")</f>
      </c>
      <c r="GA321">
        <f>IF($GQ321&gt;=26,INDEX($DL:$DL,$GP321+26),"")</f>
      </c>
      <c r="GB321">
        <f>IF($GQ321&gt;=27,INDEX($DL:$DL,$GP321+27),"")</f>
      </c>
      <c r="GC321">
        <f>IF($GQ321&gt;=28,INDEX($DL:$DL,$GP321+28),"")</f>
      </c>
      <c r="GD321">
        <f>IF($GQ321&gt;=29,INDEX($DL:$DL,$GP321+29),"")</f>
      </c>
      <c r="GE321">
        <f>IF($GQ321&gt;=30,INDEX($DL:$DL,$GP321+30),"")</f>
      </c>
      <c r="GF321">
        <f>IF($GQ321&gt;=31,INDEX($DL:$DL,$GP321+31),"")</f>
      </c>
      <c r="GG321">
        <f>IF($GQ321&gt;=32,INDEX($DL:$DL,$GP321+32),"")</f>
      </c>
      <c r="GH321">
        <f>IF($GQ321&gt;=33,INDEX($DL:$DL,$GP321+33),"")</f>
      </c>
      <c r="GI321">
        <f>IF($GQ321&gt;=34,INDEX($DL:$DL,$GP321+34),"")</f>
      </c>
      <c r="GJ321">
        <f>IF($GQ321&gt;=35,INDEX($DL:$DL,$GP321+35),"")</f>
      </c>
      <c r="GK321">
        <f>IF($GQ321&gt;=36,INDEX($DL:$DL,$GP321+36),"")</f>
      </c>
      <c r="GL321">
        <f>IF($GQ321&gt;=37,INDEX($DL:$DL,$GP321+37),"")</f>
      </c>
      <c r="GM321">
        <f>IF($GQ321&gt;=38,INDEX($DL:$DL,$GP321+38),"")</f>
      </c>
      <c r="GN321">
        <f>IF($GQ321&gt;=39,INDEX($DL:$DL,$GP321+39),"")</f>
      </c>
      <c r="GO321">
        <f>IF($GQ321&gt;=40,INDEX($DL:$DL,$GP321+40),"")</f>
      </c>
      <c r="GP321">
        <f>IFERROR(MATCH($DJ321,$DK$2:$DK$148,0)+1,0)</f>
      </c>
      <c r="GQ321">
        <f>IFERROR(INDEX($DM$2:$DM$148,MATCH($DJ321,$DK$2:$DK$148,0)),0)</f>
      </c>
      <c r="GR321">
        <f>IFERROR(MATCH($L321,$DN$321:$FA$321,0),0)</f>
      </c>
      <c r="GS321">
        <f>IF($GR321&gt;0,INDEX($FB$321:$GO$321,$GR321),"")</f>
      </c>
      <c r="GT321" t="s">
        <v>750</v>
      </c>
      <c r="GU321">
        <v>1</v>
      </c>
      <c r="GV321">
        <f>IF($JE321&gt;=1,INDEX($GT:$GT,$JD321+1),"")</f>
      </c>
      <c r="GW321">
        <f>IF($JE321&gt;=2,INDEX($GT:$GT,$JD321+2),"")</f>
      </c>
      <c r="GX321">
        <f>IF($JE321&gt;=3,INDEX($GT:$GT,$JD321+3),"")</f>
      </c>
      <c r="GY321">
        <f>IF($JE321&gt;=4,INDEX($GT:$GT,$JD321+4),"")</f>
      </c>
      <c r="GZ321">
        <f>IF($JE321&gt;=5,INDEX($GT:$GT,$JD321+5),"")</f>
      </c>
      <c r="HA321">
        <f>IF($JE321&gt;=6,INDEX($GT:$GT,$JD321+6),"")</f>
      </c>
      <c r="HB321">
        <f>IF($JE321&gt;=7,INDEX($GT:$GT,$JD321+7),"")</f>
      </c>
      <c r="HC321">
        <f>IF($JE321&gt;=8,INDEX($GT:$GT,$JD321+8),"")</f>
      </c>
      <c r="HD321">
        <f>IF($JE321&gt;=9,INDEX($GT:$GT,$JD321+9),"")</f>
      </c>
      <c r="HE321">
        <f>IF($JE321&gt;=10,INDEX($GT:$GT,$JD321+10),"")</f>
      </c>
      <c r="HF321">
        <f>IF($JE321&gt;=11,INDEX($GT:$GT,$JD321+11),"")</f>
      </c>
      <c r="HG321">
        <f>IF($JE321&gt;=12,INDEX($GT:$GT,$JD321+12),"")</f>
      </c>
      <c r="HH321">
        <f>IF($JE321&gt;=13,INDEX($GT:$GT,$JD321+13),"")</f>
      </c>
      <c r="HI321">
        <f>IF($JE321&gt;=14,INDEX($GT:$GT,$JD321+14),"")</f>
      </c>
      <c r="HJ321">
        <f>IF($JE321&gt;=15,INDEX($GT:$GT,$JD321+15),"")</f>
      </c>
      <c r="HK321">
        <f>IF($JE321&gt;=16,INDEX($GT:$GT,$JD321+16),"")</f>
      </c>
      <c r="HL321">
        <f>IF($JE321&gt;=17,INDEX($GT:$GT,$JD321+17),"")</f>
      </c>
      <c r="HM321">
        <f>IF($JE321&gt;=18,INDEX($GT:$GT,$JD321+18),"")</f>
      </c>
      <c r="HN321">
        <f>IF($JE321&gt;=19,INDEX($GT:$GT,$JD321+19),"")</f>
      </c>
      <c r="HO321">
        <f>IF($JE321&gt;=20,INDEX($GT:$GT,$JD321+20),"")</f>
      </c>
      <c r="HP321">
        <f>IF($JE321&gt;=21,INDEX($GT:$GT,$JD321+21),"")</f>
      </c>
      <c r="HQ321">
        <f>IF($JE321&gt;=22,INDEX($GT:$GT,$JD321+22),"")</f>
      </c>
      <c r="HR321">
        <f>IF($JE321&gt;=23,INDEX($GT:$GT,$JD321+23),"")</f>
      </c>
      <c r="HS321">
        <f>IF($JE321&gt;=24,INDEX($GT:$GT,$JD321+24),"")</f>
      </c>
      <c r="HT321">
        <f>IF($JE321&gt;=25,INDEX($GT:$GT,$JD321+25),"")</f>
      </c>
      <c r="HU321">
        <f>IF($JE321&gt;=26,INDEX($GT:$GT,$JD321+26),"")</f>
      </c>
      <c r="HV321">
        <f>IF($JE321&gt;=27,INDEX($GT:$GT,$JD321+27),"")</f>
      </c>
      <c r="HW321">
        <f>IF($JE321&gt;=28,INDEX($GT:$GT,$JD321+28),"")</f>
      </c>
      <c r="HX321">
        <f>IF($JE321&gt;=29,INDEX($GT:$GT,$JD321+29),"")</f>
      </c>
      <c r="HY321">
        <f>IF($JE321&gt;=30,INDEX($GT:$GT,$JD321+30),"")</f>
      </c>
      <c r="HZ321">
        <f>IF($JE321&gt;=31,INDEX($GT:$GT,$JD321+31),"")</f>
      </c>
      <c r="IA321">
        <f>IF($JE321&gt;=32,INDEX($GT:$GT,$JD321+32),"")</f>
      </c>
      <c r="IB321">
        <f>IF($JE321&gt;=33,INDEX($GT:$GT,$JD321+33),"")</f>
      </c>
      <c r="IC321">
        <f>IF($JE321&gt;=34,INDEX($GT:$GT,$JD321+34),"")</f>
      </c>
      <c r="ID321">
        <f>IF($JE321&gt;=35,INDEX($GT:$GT,$JD321+35),"")</f>
      </c>
      <c r="IE321">
        <f>IF($JE321&gt;=36,INDEX($GT:$GT,$JD321+36),"")</f>
      </c>
      <c r="IF321">
        <f>IF($JE321&gt;=37,INDEX($GT:$GT,$JD321+37),"")</f>
      </c>
      <c r="IG321">
        <f>IF($JE321&gt;=38,INDEX($GT:$GT,$JD321+38),"")</f>
      </c>
      <c r="IH321">
        <f>IF($JE321&gt;=39,INDEX($GT:$GT,$JD321+39),"")</f>
      </c>
      <c r="II321">
        <f>IF($JE321&gt;=40,INDEX($GT:$GT,$JD321+40),"")</f>
      </c>
      <c r="IJ321">
        <f>IF($JE321&gt;=41,INDEX($GT:$GT,$JD321+41),"")</f>
      </c>
      <c r="IK321">
        <f>IF($JE321&gt;=42,INDEX($GT:$GT,$JD321+42),"")</f>
      </c>
      <c r="IL321">
        <f>IF($JE321&gt;=43,INDEX($GT:$GT,$JD321+43),"")</f>
      </c>
      <c r="IM321">
        <f>IF($JE321&gt;=44,INDEX($GT:$GT,$JD321+44),"")</f>
      </c>
      <c r="IN321">
        <f>IF($JE321&gt;=45,INDEX($GT:$GT,$JD321+45),"")</f>
      </c>
      <c r="IO321">
        <f>IF($JE321&gt;=46,INDEX($GT:$GT,$JD321+46),"")</f>
      </c>
      <c r="IP321">
        <f>IF($JE321&gt;=47,INDEX($GT:$GT,$JD321+47),"")</f>
      </c>
      <c r="IQ321">
        <f>IF($JE321&gt;=48,INDEX($GT:$GT,$JD321+48),"")</f>
      </c>
      <c r="IR321">
        <f>IF($JE321&gt;=49,INDEX($GT:$GT,$JD321+49),"")</f>
      </c>
      <c r="IS321">
        <f>IF($JE321&gt;=50,INDEX($GT:$GT,$JD321+50),"")</f>
      </c>
      <c r="IT321">
        <f>IF($JE321&gt;=51,INDEX($GT:$GT,$JD321+51),"")</f>
      </c>
      <c r="IU321">
        <f>IF($JE321&gt;=52,INDEX($GT:$GT,$JD321+52),"")</f>
      </c>
      <c r="IV321">
        <f>IF($JE321&gt;=53,INDEX($GT:$GT,$JD321+53),"")</f>
      </c>
      <c r="IW321">
        <f>IF($JE321&gt;=54,INDEX($GT:$GT,$JD321+54),"")</f>
      </c>
      <c r="IX321">
        <f>IF($JE321&gt;=55,INDEX($GT:$GT,$JD321+55),"")</f>
      </c>
      <c r="IY321">
        <f>IF($JE321&gt;=56,INDEX($GT:$GT,$JD321+56),"")</f>
      </c>
      <c r="IZ321">
        <f>IF($JE321&gt;=57,INDEX($GT:$GT,$JD321+57),"")</f>
      </c>
      <c r="JA321">
        <f>IF($JE321&gt;=58,INDEX($GT:$GT,$JD321+58),"")</f>
      </c>
      <c r="JB321">
        <f>IF($JE321&gt;=59,INDEX($GT:$GT,$JD321+59),"")</f>
      </c>
      <c r="JC321">
        <f>IF($JE321&gt;=60,INDEX($GT:$GT,$JD321+60),"")</f>
      </c>
      <c r="JD321">
        <f>IFERROR(MATCH($GS321,$GT$2:$GT$322,0)+1,0)</f>
      </c>
      <c r="JE321">
        <f>IFERROR(INDEX($GU$2:$GU$322,MATCH($GS321,$GT$2:$GT$322,0)),0)</f>
      </c>
      <c r="JF321" t="s">
        <v>28</v>
      </c>
      <c r="JG321" t="s">
        <v>28</v>
      </c>
    </row>
    <row r="322" spans="1:267" x14ac:dyDescent="0.25">
      <c r="J322" s="1"/>
      <c r="K322" s="1"/>
      <c r="L322" s="1"/>
      <c r="M322" s="1"/>
      <c r="N322" s="1">
        <f>IFERROR(IF(FIND(" - ",$J322)&gt;0,MID($J322,FIND(" - ",$J322)+3,LEN($J322)),""),"")</f>
      </c>
      <c r="P322" s="1"/>
      <c r="S322" t="s">
        <v>28</v>
      </c>
      <c r="U322">
        <f>IF(OR($S322="",$T322=""),"",IFERROR($S322/$T322,0))</f>
      </c>
      <c r="V322">
        <f>IF($S322="","",
IF($K322="","",
IF(ISNUMBER(SEARCH("exempt",LOWER($K322))),0,
$S322*(VALUE(SUBSTITUTE($K322,"%",""))/100))))</f>
      </c>
      <c r="AB322">
        <f>IF($S322="","",
SUM($S322,$V322,$Z322,$W322,$Y322)-
IF($AA322="",0,VALUE($AA322)))</f>
      </c>
      <c r="AJ322" t="s">
        <v>979</v>
      </c>
      <c r="AR322">
        <f>IFERROR(LEFT($J322,FIND(" - ",$J322)-1),$J322)</f>
      </c>
      <c r="AU322">
        <f>IF($CJ322&gt;=1,INDEX($AS:$AS,$CI322+1),"")</f>
      </c>
      <c r="AV322">
        <f>IF($CJ322&gt;=2,INDEX($AS:$AS,$CI322+2),"")</f>
      </c>
      <c r="AW322">
        <f>IF($CJ322&gt;=3,INDEX($AS:$AS,$CI322+3),"")</f>
      </c>
      <c r="AX322">
        <f>IF($CJ322&gt;=4,INDEX($AS:$AS,$CI322+4),"")</f>
      </c>
      <c r="AY322">
        <f>IF($CJ322&gt;=5,INDEX($AS:$AS,$CI322+5),"")</f>
      </c>
      <c r="AZ322">
        <f>IF($CJ322&gt;=6,INDEX($AS:$AS,$CI322+6),"")</f>
      </c>
      <c r="BA322">
        <f>IF($CJ322&gt;=7,INDEX($AS:$AS,$CI322+7),"")</f>
      </c>
      <c r="BB322">
        <f>IF($CJ322&gt;=8,INDEX($AS:$AS,$CI322+8),"")</f>
      </c>
      <c r="BC322">
        <f>IF($CJ322&gt;=9,INDEX($AS:$AS,$CI322+9),"")</f>
      </c>
      <c r="BD322">
        <f>IF($CJ322&gt;=10,INDEX($AS:$AS,$CI322+10),"")</f>
      </c>
      <c r="BE322">
        <f>IF($CJ322&gt;=11,INDEX($AS:$AS,$CI322+11),"")</f>
      </c>
      <c r="BF322">
        <f>IF($CJ322&gt;=12,INDEX($AS:$AS,$CI322+12),"")</f>
      </c>
      <c r="BG322">
        <f>IF($CJ322&gt;=13,INDEX($AS:$AS,$CI322+13),"")</f>
      </c>
      <c r="BH322">
        <f>IF($CJ322&gt;=14,INDEX($AS:$AS,$CI322+14),"")</f>
      </c>
      <c r="BI322">
        <f>IF($CJ322&gt;=15,INDEX($AS:$AS,$CI322+15),"")</f>
      </c>
      <c r="BJ322">
        <f>IF($CJ322&gt;=16,INDEX($AS:$AS,$CI322+16),"")</f>
      </c>
      <c r="BK322">
        <f>IF($CJ322&gt;=17,INDEX($AS:$AS,$CI322+17),"")</f>
      </c>
      <c r="BL322">
        <f>IF($CJ322&gt;=18,INDEX($AS:$AS,$CI322+18),"")</f>
      </c>
      <c r="BM322">
        <f>IF($CJ322&gt;=19,INDEX($AS:$AS,$CI322+19),"")</f>
      </c>
      <c r="BN322">
        <f>IF($CJ322&gt;=20,INDEX($AS:$AS,$CI322+20),"")</f>
      </c>
      <c r="BO322">
        <f>IF($CJ322&gt;=21,INDEX($AS:$AS,$CI322+21),"")</f>
      </c>
      <c r="BP322">
        <f>IF($CJ322&gt;=22,INDEX($AS:$AS,$CI322+22),"")</f>
      </c>
      <c r="BQ322">
        <f>IF($CJ322&gt;=23,INDEX($AS:$AS,$CI322+23),"")</f>
      </c>
      <c r="BR322">
        <f>IF($CJ322&gt;=24,INDEX($AS:$AS,$CI322+24),"")</f>
      </c>
      <c r="BS322">
        <f>IF($CJ322&gt;=25,INDEX($AS:$AS,$CI322+25),"")</f>
      </c>
      <c r="BT322">
        <f>IF($CJ322&gt;=26,INDEX($AS:$AS,$CI322+26),"")</f>
      </c>
      <c r="BU322">
        <f>IF($CJ322&gt;=27,INDEX($AS:$AS,$CI322+27),"")</f>
      </c>
      <c r="BV322">
        <f>IF($CJ322&gt;=28,INDEX($AS:$AS,$CI322+28),"")</f>
      </c>
      <c r="BW322">
        <f>IF($CJ322&gt;=29,INDEX($AS:$AS,$CI322+29),"")</f>
      </c>
      <c r="BX322">
        <f>IF($CJ322&gt;=30,INDEX($AS:$AS,$CI322+30),"")</f>
      </c>
      <c r="BY322">
        <f>IF($CJ322&gt;=31,INDEX($AS:$AS,$CI322+31),"")</f>
      </c>
      <c r="BZ322">
        <f>IF($CJ322&gt;=32,INDEX($AS:$AS,$CI322+32),"")</f>
      </c>
      <c r="CA322">
        <f>IF($CJ322&gt;=33,INDEX($AS:$AS,$CI322+33),"")</f>
      </c>
      <c r="CB322">
        <f>IF($CJ322&gt;=34,INDEX($AS:$AS,$CI322+34),"")</f>
      </c>
      <c r="CC322">
        <f>IF($CJ322&gt;=35,INDEX($AS:$AS,$CI322+35),"")</f>
      </c>
      <c r="CD322">
        <f>IF($CJ322&gt;=36,INDEX($AS:$AS,$CI322+36),"")</f>
      </c>
      <c r="CE322">
        <f>IF($CJ322&gt;=37,INDEX($AS:$AS,$CI322+37),"")</f>
      </c>
      <c r="CF322">
        <f>IF($CJ322&gt;=38,INDEX($AS:$AS,$CI322+38),"")</f>
      </c>
      <c r="CG322">
        <f>IF($CJ322&gt;=39,INDEX($AS:$AS,$CI322+39),"")</f>
      </c>
      <c r="CH322">
        <f>IF($CJ322&gt;=40,INDEX($AS:$AS,$CI322+40),"")</f>
      </c>
      <c r="CI322">
        <f>IFERROR(MATCH($AR322,$AS$2:$AS$133,0)+1,0)</f>
      </c>
      <c r="CJ322">
        <f>IFERROR(INDEX($AT$2:$AT$133,MATCH($AR322,$AS$2:$AS$133,0)),0)</f>
      </c>
      <c r="CK322">
        <f>IFERROR(LEFT($O322,FIND(" - ",$O322)-1),$O322)</f>
      </c>
      <c r="CL322" t="s">
        <v>142</v>
      </c>
      <c r="CN322">
        <f>IF($DI322&gt;=1,INDEX($CL:$CL,$DH322+1),"")</f>
      </c>
      <c r="CO322">
        <f>IF($DI322&gt;=2,INDEX($CL:$CL,$DH322+2),"")</f>
      </c>
      <c r="CP322">
        <f>IF($DI322&gt;=3,INDEX($CL:$CL,$DH322+3),"")</f>
      </c>
      <c r="CQ322">
        <f>IF($DI322&gt;=4,INDEX($CL:$CL,$DH322+4),"")</f>
      </c>
      <c r="CR322">
        <f>IF($DI322&gt;=5,INDEX($CL:$CL,$DH322+5),"")</f>
      </c>
      <c r="CS322">
        <f>IF($DI322&gt;=6,INDEX($CL:$CL,$DH322+6),"")</f>
      </c>
      <c r="CT322">
        <f>IF($DI322&gt;=7,INDEX($CL:$CL,$DH322+7),"")</f>
      </c>
      <c r="CU322">
        <f>IF($DI322&gt;=8,INDEX($CL:$CL,$DH322+8),"")</f>
      </c>
      <c r="CV322">
        <f>IF($DI322&gt;=9,INDEX($CL:$CL,$DH322+9),"")</f>
      </c>
      <c r="CW322">
        <f>IF($DI322&gt;=10,INDEX($CL:$CL,$DH322+10),"")</f>
      </c>
      <c r="CX322">
        <f>IF($DI322&gt;=11,INDEX($CL:$CL,$DH322+11),"")</f>
      </c>
      <c r="CY322">
        <f>IF($DI322&gt;=12,INDEX($CL:$CL,$DH322+12),"")</f>
      </c>
      <c r="CZ322">
        <f>IF($DI322&gt;=13,INDEX($CL:$CL,$DH322+13),"")</f>
      </c>
      <c r="DA322">
        <f>IF($DI322&gt;=14,INDEX($CL:$CL,$DH322+14),"")</f>
      </c>
      <c r="DB322">
        <f>IF($DI322&gt;=15,INDEX($CL:$CL,$DH322+15),"")</f>
      </c>
      <c r="DC322">
        <f>IF($DI322&gt;=16,INDEX($CL:$CL,$DH322+16),"")</f>
      </c>
      <c r="DD322">
        <f>IF($DI322&gt;=17,INDEX($CL:$CL,$DH322+17),"")</f>
      </c>
      <c r="DE322">
        <f>IF($DI322&gt;=18,INDEX($CL:$CL,$DH322+18),"")</f>
      </c>
      <c r="DF322">
        <f>IF($DI322&gt;=19,INDEX($CL:$CL,$DH322+19),"")</f>
      </c>
      <c r="DG322">
        <f>IF($DI322&gt;=20,INDEX($CL:$CL,$DH322+20),"")</f>
      </c>
      <c r="DH322">
        <f>IFERROR(MATCH($CK322,$CL$2:$CL$1558,0)+1,0)</f>
      </c>
      <c r="DI322">
        <f>IFERROR(INDEX($CM$2:$CM$1558,MATCH($CK322,$CL$2:$CL$1558,0)),0)</f>
      </c>
      <c r="DJ322">
        <f>IFERROR(INDEX($AQ:$AQ,MATCH($K322,$AP:$AP,0))&amp;"","")</f>
      </c>
      <c r="DN322">
        <f>IF($GQ322&gt;=1,INDEX($DK:$DK,$GP322+1),"")</f>
      </c>
      <c r="DO322">
        <f>IF($GQ322&gt;=2,INDEX($DK:$DK,$GP322+2),"")</f>
      </c>
      <c r="DP322">
        <f>IF($GQ322&gt;=3,INDEX($DK:$DK,$GP322+3),"")</f>
      </c>
      <c r="DQ322">
        <f>IF($GQ322&gt;=4,INDEX($DK:$DK,$GP322+4),"")</f>
      </c>
      <c r="DR322">
        <f>IF($GQ322&gt;=5,INDEX($DK:$DK,$GP322+5),"")</f>
      </c>
      <c r="DS322">
        <f>IF($GQ322&gt;=6,INDEX($DK:$DK,$GP322+6),"")</f>
      </c>
      <c r="DT322">
        <f>IF($GQ322&gt;=7,INDEX($DK:$DK,$GP322+7),"")</f>
      </c>
      <c r="DU322">
        <f>IF($GQ322&gt;=8,INDEX($DK:$DK,$GP322+8),"")</f>
      </c>
      <c r="DV322">
        <f>IF($GQ322&gt;=9,INDEX($DK:$DK,$GP322+9),"")</f>
      </c>
      <c r="DW322">
        <f>IF($GQ322&gt;=10,INDEX($DK:$DK,$GP322+10),"")</f>
      </c>
      <c r="DX322">
        <f>IF($GQ322&gt;=11,INDEX($DK:$DK,$GP322+11),"")</f>
      </c>
      <c r="DY322">
        <f>IF($GQ322&gt;=12,INDEX($DK:$DK,$GP322+12),"")</f>
      </c>
      <c r="DZ322">
        <f>IF($GQ322&gt;=13,INDEX($DK:$DK,$GP322+13),"")</f>
      </c>
      <c r="EA322">
        <f>IF($GQ322&gt;=14,INDEX($DK:$DK,$GP322+14),"")</f>
      </c>
      <c r="EB322">
        <f>IF($GQ322&gt;=15,INDEX($DK:$DK,$GP322+15),"")</f>
      </c>
      <c r="EC322">
        <f>IF($GQ322&gt;=16,INDEX($DK:$DK,$GP322+16),"")</f>
      </c>
      <c r="ED322">
        <f>IF($GQ322&gt;=17,INDEX($DK:$DK,$GP322+17),"")</f>
      </c>
      <c r="EE322">
        <f>IF($GQ322&gt;=18,INDEX($DK:$DK,$GP322+18),"")</f>
      </c>
      <c r="EF322">
        <f>IF($GQ322&gt;=19,INDEX($DK:$DK,$GP322+19),"")</f>
      </c>
      <c r="EG322">
        <f>IF($GQ322&gt;=20,INDEX($DK:$DK,$GP322+20),"")</f>
      </c>
      <c r="EH322">
        <f>IF($GQ322&gt;=21,INDEX($DK:$DK,$GP322+21),"")</f>
      </c>
      <c r="EI322">
        <f>IF($GQ322&gt;=22,INDEX($DK:$DK,$GP322+22),"")</f>
      </c>
      <c r="EJ322">
        <f>IF($GQ322&gt;=23,INDEX($DK:$DK,$GP322+23),"")</f>
      </c>
      <c r="EK322">
        <f>IF($GQ322&gt;=24,INDEX($DK:$DK,$GP322+24),"")</f>
      </c>
      <c r="EL322">
        <f>IF($GQ322&gt;=25,INDEX($DK:$DK,$GP322+25),"")</f>
      </c>
      <c r="EM322">
        <f>IF($GQ322&gt;=26,INDEX($DK:$DK,$GP322+26),"")</f>
      </c>
      <c r="EN322">
        <f>IF($GQ322&gt;=27,INDEX($DK:$DK,$GP322+27),"")</f>
      </c>
      <c r="EO322">
        <f>IF($GQ322&gt;=28,INDEX($DK:$DK,$GP322+28),"")</f>
      </c>
      <c r="EP322">
        <f>IF($GQ322&gt;=29,INDEX($DK:$DK,$GP322+29),"")</f>
      </c>
      <c r="EQ322">
        <f>IF($GQ322&gt;=30,INDEX($DK:$DK,$GP322+30),"")</f>
      </c>
      <c r="ER322">
        <f>IF($GQ322&gt;=31,INDEX($DK:$DK,$GP322+31),"")</f>
      </c>
      <c r="ES322">
        <f>IF($GQ322&gt;=32,INDEX($DK:$DK,$GP322+32),"")</f>
      </c>
      <c r="ET322">
        <f>IF($GQ322&gt;=33,INDEX($DK:$DK,$GP322+33),"")</f>
      </c>
      <c r="EU322">
        <f>IF($GQ322&gt;=34,INDEX($DK:$DK,$GP322+34),"")</f>
      </c>
      <c r="EV322">
        <f>IF($GQ322&gt;=35,INDEX($DK:$DK,$GP322+35),"")</f>
      </c>
      <c r="EW322">
        <f>IF($GQ322&gt;=36,INDEX($DK:$DK,$GP322+36),"")</f>
      </c>
      <c r="EX322">
        <f>IF($GQ322&gt;=37,INDEX($DK:$DK,$GP322+37),"")</f>
      </c>
      <c r="EY322">
        <f>IF($GQ322&gt;=38,INDEX($DK:$DK,$GP322+38),"")</f>
      </c>
      <c r="EZ322">
        <f>IF($GQ322&gt;=39,INDEX($DK:$DK,$GP322+39),"")</f>
      </c>
      <c r="FA322">
        <f>IF($GQ322&gt;=40,INDEX($DK:$DK,$GP322+40),"")</f>
      </c>
      <c r="FB322">
        <f>IF($GQ322&gt;=1,INDEX($DL:$DL,$GP322+1),"")</f>
      </c>
      <c r="FC322">
        <f>IF($GQ322&gt;=2,INDEX($DL:$DL,$GP322+2),"")</f>
      </c>
      <c r="FD322">
        <f>IF($GQ322&gt;=3,INDEX($DL:$DL,$GP322+3),"")</f>
      </c>
      <c r="FE322">
        <f>IF($GQ322&gt;=4,INDEX($DL:$DL,$GP322+4),"")</f>
      </c>
      <c r="FF322">
        <f>IF($GQ322&gt;=5,INDEX($DL:$DL,$GP322+5),"")</f>
      </c>
      <c r="FG322">
        <f>IF($GQ322&gt;=6,INDEX($DL:$DL,$GP322+6),"")</f>
      </c>
      <c r="FH322">
        <f>IF($GQ322&gt;=7,INDEX($DL:$DL,$GP322+7),"")</f>
      </c>
      <c r="FI322">
        <f>IF($GQ322&gt;=8,INDEX($DL:$DL,$GP322+8),"")</f>
      </c>
      <c r="FJ322">
        <f>IF($GQ322&gt;=9,INDEX($DL:$DL,$GP322+9),"")</f>
      </c>
      <c r="FK322">
        <f>IF($GQ322&gt;=10,INDEX($DL:$DL,$GP322+10),"")</f>
      </c>
      <c r="FL322">
        <f>IF($GQ322&gt;=11,INDEX($DL:$DL,$GP322+11),"")</f>
      </c>
      <c r="FM322">
        <f>IF($GQ322&gt;=12,INDEX($DL:$DL,$GP322+12),"")</f>
      </c>
      <c r="FN322">
        <f>IF($GQ322&gt;=13,INDEX($DL:$DL,$GP322+13),"")</f>
      </c>
      <c r="FO322">
        <f>IF($GQ322&gt;=14,INDEX($DL:$DL,$GP322+14),"")</f>
      </c>
      <c r="FP322">
        <f>IF($GQ322&gt;=15,INDEX($DL:$DL,$GP322+15),"")</f>
      </c>
      <c r="FQ322">
        <f>IF($GQ322&gt;=16,INDEX($DL:$DL,$GP322+16),"")</f>
      </c>
      <c r="FR322">
        <f>IF($GQ322&gt;=17,INDEX($DL:$DL,$GP322+17),"")</f>
      </c>
      <c r="FS322">
        <f>IF($GQ322&gt;=18,INDEX($DL:$DL,$GP322+18),"")</f>
      </c>
      <c r="FT322">
        <f>IF($GQ322&gt;=19,INDEX($DL:$DL,$GP322+19),"")</f>
      </c>
      <c r="FU322">
        <f>IF($GQ322&gt;=20,INDEX($DL:$DL,$GP322+20),"")</f>
      </c>
      <c r="FV322">
        <f>IF($GQ322&gt;=21,INDEX($DL:$DL,$GP322+21),"")</f>
      </c>
      <c r="FW322">
        <f>IF($GQ322&gt;=22,INDEX($DL:$DL,$GP322+22),"")</f>
      </c>
      <c r="FX322">
        <f>IF($GQ322&gt;=23,INDEX($DL:$DL,$GP322+23),"")</f>
      </c>
      <c r="FY322">
        <f>IF($GQ322&gt;=24,INDEX($DL:$DL,$GP322+24),"")</f>
      </c>
      <c r="FZ322">
        <f>IF($GQ322&gt;=25,INDEX($DL:$DL,$GP322+25),"")</f>
      </c>
      <c r="GA322">
        <f>IF($GQ322&gt;=26,INDEX($DL:$DL,$GP322+26),"")</f>
      </c>
      <c r="GB322">
        <f>IF($GQ322&gt;=27,INDEX($DL:$DL,$GP322+27),"")</f>
      </c>
      <c r="GC322">
        <f>IF($GQ322&gt;=28,INDEX($DL:$DL,$GP322+28),"")</f>
      </c>
      <c r="GD322">
        <f>IF($GQ322&gt;=29,INDEX($DL:$DL,$GP322+29),"")</f>
      </c>
      <c r="GE322">
        <f>IF($GQ322&gt;=30,INDEX($DL:$DL,$GP322+30),"")</f>
      </c>
      <c r="GF322">
        <f>IF($GQ322&gt;=31,INDEX($DL:$DL,$GP322+31),"")</f>
      </c>
      <c r="GG322">
        <f>IF($GQ322&gt;=32,INDEX($DL:$DL,$GP322+32),"")</f>
      </c>
      <c r="GH322">
        <f>IF($GQ322&gt;=33,INDEX($DL:$DL,$GP322+33),"")</f>
      </c>
      <c r="GI322">
        <f>IF($GQ322&gt;=34,INDEX($DL:$DL,$GP322+34),"")</f>
      </c>
      <c r="GJ322">
        <f>IF($GQ322&gt;=35,INDEX($DL:$DL,$GP322+35),"")</f>
      </c>
      <c r="GK322">
        <f>IF($GQ322&gt;=36,INDEX($DL:$DL,$GP322+36),"")</f>
      </c>
      <c r="GL322">
        <f>IF($GQ322&gt;=37,INDEX($DL:$DL,$GP322+37),"")</f>
      </c>
      <c r="GM322">
        <f>IF($GQ322&gt;=38,INDEX($DL:$DL,$GP322+38),"")</f>
      </c>
      <c r="GN322">
        <f>IF($GQ322&gt;=39,INDEX($DL:$DL,$GP322+39),"")</f>
      </c>
      <c r="GO322">
        <f>IF($GQ322&gt;=40,INDEX($DL:$DL,$GP322+40),"")</f>
      </c>
      <c r="GP322">
        <f>IFERROR(MATCH($DJ322,$DK$2:$DK$148,0)+1,0)</f>
      </c>
      <c r="GQ322">
        <f>IFERROR(INDEX($DM$2:$DM$148,MATCH($DJ322,$DK$2:$DK$148,0)),0)</f>
      </c>
      <c r="GR322">
        <f>IFERROR(MATCH($L322,$DN$322:$FA$322,0),0)</f>
      </c>
      <c r="GS322">
        <f>IF($GR322&gt;0,INDEX($FB$322:$GO$322,$GR322),"")</f>
      </c>
      <c r="GT322" t="s">
        <v>731</v>
      </c>
      <c r="GV322">
        <f>IF($JE322&gt;=1,INDEX($GT:$GT,$JD322+1),"")</f>
      </c>
      <c r="GW322">
        <f>IF($JE322&gt;=2,INDEX($GT:$GT,$JD322+2),"")</f>
      </c>
      <c r="GX322">
        <f>IF($JE322&gt;=3,INDEX($GT:$GT,$JD322+3),"")</f>
      </c>
      <c r="GY322">
        <f>IF($JE322&gt;=4,INDEX($GT:$GT,$JD322+4),"")</f>
      </c>
      <c r="GZ322">
        <f>IF($JE322&gt;=5,INDEX($GT:$GT,$JD322+5),"")</f>
      </c>
      <c r="HA322">
        <f>IF($JE322&gt;=6,INDEX($GT:$GT,$JD322+6),"")</f>
      </c>
      <c r="HB322">
        <f>IF($JE322&gt;=7,INDEX($GT:$GT,$JD322+7),"")</f>
      </c>
      <c r="HC322">
        <f>IF($JE322&gt;=8,INDEX($GT:$GT,$JD322+8),"")</f>
      </c>
      <c r="HD322">
        <f>IF($JE322&gt;=9,INDEX($GT:$GT,$JD322+9),"")</f>
      </c>
      <c r="HE322">
        <f>IF($JE322&gt;=10,INDEX($GT:$GT,$JD322+10),"")</f>
      </c>
      <c r="HF322">
        <f>IF($JE322&gt;=11,INDEX($GT:$GT,$JD322+11),"")</f>
      </c>
      <c r="HG322">
        <f>IF($JE322&gt;=12,INDEX($GT:$GT,$JD322+12),"")</f>
      </c>
      <c r="HH322">
        <f>IF($JE322&gt;=13,INDEX($GT:$GT,$JD322+13),"")</f>
      </c>
      <c r="HI322">
        <f>IF($JE322&gt;=14,INDEX($GT:$GT,$JD322+14),"")</f>
      </c>
      <c r="HJ322">
        <f>IF($JE322&gt;=15,INDEX($GT:$GT,$JD322+15),"")</f>
      </c>
      <c r="HK322">
        <f>IF($JE322&gt;=16,INDEX($GT:$GT,$JD322+16),"")</f>
      </c>
      <c r="HL322">
        <f>IF($JE322&gt;=17,INDEX($GT:$GT,$JD322+17),"")</f>
      </c>
      <c r="HM322">
        <f>IF($JE322&gt;=18,INDEX($GT:$GT,$JD322+18),"")</f>
      </c>
      <c r="HN322">
        <f>IF($JE322&gt;=19,INDEX($GT:$GT,$JD322+19),"")</f>
      </c>
      <c r="HO322">
        <f>IF($JE322&gt;=20,INDEX($GT:$GT,$JD322+20),"")</f>
      </c>
      <c r="HP322">
        <f>IF($JE322&gt;=21,INDEX($GT:$GT,$JD322+21),"")</f>
      </c>
      <c r="HQ322">
        <f>IF($JE322&gt;=22,INDEX($GT:$GT,$JD322+22),"")</f>
      </c>
      <c r="HR322">
        <f>IF($JE322&gt;=23,INDEX($GT:$GT,$JD322+23),"")</f>
      </c>
      <c r="HS322">
        <f>IF($JE322&gt;=24,INDEX($GT:$GT,$JD322+24),"")</f>
      </c>
      <c r="HT322">
        <f>IF($JE322&gt;=25,INDEX($GT:$GT,$JD322+25),"")</f>
      </c>
      <c r="HU322">
        <f>IF($JE322&gt;=26,INDEX($GT:$GT,$JD322+26),"")</f>
      </c>
      <c r="HV322">
        <f>IF($JE322&gt;=27,INDEX($GT:$GT,$JD322+27),"")</f>
      </c>
      <c r="HW322">
        <f>IF($JE322&gt;=28,INDEX($GT:$GT,$JD322+28),"")</f>
      </c>
      <c r="HX322">
        <f>IF($JE322&gt;=29,INDEX($GT:$GT,$JD322+29),"")</f>
      </c>
      <c r="HY322">
        <f>IF($JE322&gt;=30,INDEX($GT:$GT,$JD322+30),"")</f>
      </c>
      <c r="HZ322">
        <f>IF($JE322&gt;=31,INDEX($GT:$GT,$JD322+31),"")</f>
      </c>
      <c r="IA322">
        <f>IF($JE322&gt;=32,INDEX($GT:$GT,$JD322+32),"")</f>
      </c>
      <c r="IB322">
        <f>IF($JE322&gt;=33,INDEX($GT:$GT,$JD322+33),"")</f>
      </c>
      <c r="IC322">
        <f>IF($JE322&gt;=34,INDEX($GT:$GT,$JD322+34),"")</f>
      </c>
      <c r="ID322">
        <f>IF($JE322&gt;=35,INDEX($GT:$GT,$JD322+35),"")</f>
      </c>
      <c r="IE322">
        <f>IF($JE322&gt;=36,INDEX($GT:$GT,$JD322+36),"")</f>
      </c>
      <c r="IF322">
        <f>IF($JE322&gt;=37,INDEX($GT:$GT,$JD322+37),"")</f>
      </c>
      <c r="IG322">
        <f>IF($JE322&gt;=38,INDEX($GT:$GT,$JD322+38),"")</f>
      </c>
      <c r="IH322">
        <f>IF($JE322&gt;=39,INDEX($GT:$GT,$JD322+39),"")</f>
      </c>
      <c r="II322">
        <f>IF($JE322&gt;=40,INDEX($GT:$GT,$JD322+40),"")</f>
      </c>
      <c r="IJ322">
        <f>IF($JE322&gt;=41,INDEX($GT:$GT,$JD322+41),"")</f>
      </c>
      <c r="IK322">
        <f>IF($JE322&gt;=42,INDEX($GT:$GT,$JD322+42),"")</f>
      </c>
      <c r="IL322">
        <f>IF($JE322&gt;=43,INDEX($GT:$GT,$JD322+43),"")</f>
      </c>
      <c r="IM322">
        <f>IF($JE322&gt;=44,INDEX($GT:$GT,$JD322+44),"")</f>
      </c>
      <c r="IN322">
        <f>IF($JE322&gt;=45,INDEX($GT:$GT,$JD322+45),"")</f>
      </c>
      <c r="IO322">
        <f>IF($JE322&gt;=46,INDEX($GT:$GT,$JD322+46),"")</f>
      </c>
      <c r="IP322">
        <f>IF($JE322&gt;=47,INDEX($GT:$GT,$JD322+47),"")</f>
      </c>
      <c r="IQ322">
        <f>IF($JE322&gt;=48,INDEX($GT:$GT,$JD322+48),"")</f>
      </c>
      <c r="IR322">
        <f>IF($JE322&gt;=49,INDEX($GT:$GT,$JD322+49),"")</f>
      </c>
      <c r="IS322">
        <f>IF($JE322&gt;=50,INDEX($GT:$GT,$JD322+50),"")</f>
      </c>
      <c r="IT322">
        <f>IF($JE322&gt;=51,INDEX($GT:$GT,$JD322+51),"")</f>
      </c>
      <c r="IU322">
        <f>IF($JE322&gt;=52,INDEX($GT:$GT,$JD322+52),"")</f>
      </c>
      <c r="IV322">
        <f>IF($JE322&gt;=53,INDEX($GT:$GT,$JD322+53),"")</f>
      </c>
      <c r="IW322">
        <f>IF($JE322&gt;=54,INDEX($GT:$GT,$JD322+54),"")</f>
      </c>
      <c r="IX322">
        <f>IF($JE322&gt;=55,INDEX($GT:$GT,$JD322+55),"")</f>
      </c>
      <c r="IY322">
        <f>IF($JE322&gt;=56,INDEX($GT:$GT,$JD322+56),"")</f>
      </c>
      <c r="IZ322">
        <f>IF($JE322&gt;=57,INDEX($GT:$GT,$JD322+57),"")</f>
      </c>
      <c r="JA322">
        <f>IF($JE322&gt;=58,INDEX($GT:$GT,$JD322+58),"")</f>
      </c>
      <c r="JB322">
        <f>IF($JE322&gt;=59,INDEX($GT:$GT,$JD322+59),"")</f>
      </c>
      <c r="JC322">
        <f>IF($JE322&gt;=60,INDEX($GT:$GT,$JD322+60),"")</f>
      </c>
      <c r="JD322">
        <f>IFERROR(MATCH($GS322,$GT$2:$GT$322,0)+1,0)</f>
      </c>
      <c r="JE322">
        <f>IFERROR(INDEX($GU$2:$GU$322,MATCH($GS322,$GT$2:$GT$322,0)),0)</f>
      </c>
      <c r="JF322" t="s">
        <v>28</v>
      </c>
      <c r="JG322" t="s">
        <v>28</v>
      </c>
    </row>
    <row r="323" spans="1:267" x14ac:dyDescent="0.25">
      <c r="J323" s="1"/>
      <c r="K323" s="1"/>
      <c r="L323" s="1"/>
      <c r="M323" s="1"/>
      <c r="N323" s="1">
        <f>IFERROR(IF(FIND(" - ",$J323)&gt;0,MID($J323,FIND(" - ",$J323)+3,LEN($J323)),""),"")</f>
      </c>
      <c r="P323" s="1"/>
      <c r="S323" t="s">
        <v>28</v>
      </c>
      <c r="U323">
        <f>IF(OR($S323="",$T323=""),"",IFERROR($S323/$T323,0))</f>
      </c>
      <c r="V323">
        <f>IF($S323="","",
IF($K323="","",
IF(ISNUMBER(SEARCH("exempt",LOWER($K323))),0,
$S323*(VALUE(SUBSTITUTE($K323,"%",""))/100))))</f>
      </c>
      <c r="AB323">
        <f>IF($S323="","",
SUM($S323,$V323,$Z323,$W323,$Y323)-
IF($AA323="",0,VALUE($AA323)))</f>
      </c>
      <c r="AJ323" t="s">
        <v>980</v>
      </c>
      <c r="AR323">
        <f>IFERROR(LEFT($J323,FIND(" - ",$J323)-1),$J323)</f>
      </c>
      <c r="AU323">
        <f>IF($CJ323&gt;=1,INDEX($AS:$AS,$CI323+1),"")</f>
      </c>
      <c r="AV323">
        <f>IF($CJ323&gt;=2,INDEX($AS:$AS,$CI323+2),"")</f>
      </c>
      <c r="AW323">
        <f>IF($CJ323&gt;=3,INDEX($AS:$AS,$CI323+3),"")</f>
      </c>
      <c r="AX323">
        <f>IF($CJ323&gt;=4,INDEX($AS:$AS,$CI323+4),"")</f>
      </c>
      <c r="AY323">
        <f>IF($CJ323&gt;=5,INDEX($AS:$AS,$CI323+5),"")</f>
      </c>
      <c r="AZ323">
        <f>IF($CJ323&gt;=6,INDEX($AS:$AS,$CI323+6),"")</f>
      </c>
      <c r="BA323">
        <f>IF($CJ323&gt;=7,INDEX($AS:$AS,$CI323+7),"")</f>
      </c>
      <c r="BB323">
        <f>IF($CJ323&gt;=8,INDEX($AS:$AS,$CI323+8),"")</f>
      </c>
      <c r="BC323">
        <f>IF($CJ323&gt;=9,INDEX($AS:$AS,$CI323+9),"")</f>
      </c>
      <c r="BD323">
        <f>IF($CJ323&gt;=10,INDEX($AS:$AS,$CI323+10),"")</f>
      </c>
      <c r="BE323">
        <f>IF($CJ323&gt;=11,INDEX($AS:$AS,$CI323+11),"")</f>
      </c>
      <c r="BF323">
        <f>IF($CJ323&gt;=12,INDEX($AS:$AS,$CI323+12),"")</f>
      </c>
      <c r="BG323">
        <f>IF($CJ323&gt;=13,INDEX($AS:$AS,$CI323+13),"")</f>
      </c>
      <c r="BH323">
        <f>IF($CJ323&gt;=14,INDEX($AS:$AS,$CI323+14),"")</f>
      </c>
      <c r="BI323">
        <f>IF($CJ323&gt;=15,INDEX($AS:$AS,$CI323+15),"")</f>
      </c>
      <c r="BJ323">
        <f>IF($CJ323&gt;=16,INDEX($AS:$AS,$CI323+16),"")</f>
      </c>
      <c r="BK323">
        <f>IF($CJ323&gt;=17,INDEX($AS:$AS,$CI323+17),"")</f>
      </c>
      <c r="BL323">
        <f>IF($CJ323&gt;=18,INDEX($AS:$AS,$CI323+18),"")</f>
      </c>
      <c r="BM323">
        <f>IF($CJ323&gt;=19,INDEX($AS:$AS,$CI323+19),"")</f>
      </c>
      <c r="BN323">
        <f>IF($CJ323&gt;=20,INDEX($AS:$AS,$CI323+20),"")</f>
      </c>
      <c r="BO323">
        <f>IF($CJ323&gt;=21,INDEX($AS:$AS,$CI323+21),"")</f>
      </c>
      <c r="BP323">
        <f>IF($CJ323&gt;=22,INDEX($AS:$AS,$CI323+22),"")</f>
      </c>
      <c r="BQ323">
        <f>IF($CJ323&gt;=23,INDEX($AS:$AS,$CI323+23),"")</f>
      </c>
      <c r="BR323">
        <f>IF($CJ323&gt;=24,INDEX($AS:$AS,$CI323+24),"")</f>
      </c>
      <c r="BS323">
        <f>IF($CJ323&gt;=25,INDEX($AS:$AS,$CI323+25),"")</f>
      </c>
      <c r="BT323">
        <f>IF($CJ323&gt;=26,INDEX($AS:$AS,$CI323+26),"")</f>
      </c>
      <c r="BU323">
        <f>IF($CJ323&gt;=27,INDEX($AS:$AS,$CI323+27),"")</f>
      </c>
      <c r="BV323">
        <f>IF($CJ323&gt;=28,INDEX($AS:$AS,$CI323+28),"")</f>
      </c>
      <c r="BW323">
        <f>IF($CJ323&gt;=29,INDEX($AS:$AS,$CI323+29),"")</f>
      </c>
      <c r="BX323">
        <f>IF($CJ323&gt;=30,INDEX($AS:$AS,$CI323+30),"")</f>
      </c>
      <c r="BY323">
        <f>IF($CJ323&gt;=31,INDEX($AS:$AS,$CI323+31),"")</f>
      </c>
      <c r="BZ323">
        <f>IF($CJ323&gt;=32,INDEX($AS:$AS,$CI323+32),"")</f>
      </c>
      <c r="CA323">
        <f>IF($CJ323&gt;=33,INDEX($AS:$AS,$CI323+33),"")</f>
      </c>
      <c r="CB323">
        <f>IF($CJ323&gt;=34,INDEX($AS:$AS,$CI323+34),"")</f>
      </c>
      <c r="CC323">
        <f>IF($CJ323&gt;=35,INDEX($AS:$AS,$CI323+35),"")</f>
      </c>
      <c r="CD323">
        <f>IF($CJ323&gt;=36,INDEX($AS:$AS,$CI323+36),"")</f>
      </c>
      <c r="CE323">
        <f>IF($CJ323&gt;=37,INDEX($AS:$AS,$CI323+37),"")</f>
      </c>
      <c r="CF323">
        <f>IF($CJ323&gt;=38,INDEX($AS:$AS,$CI323+38),"")</f>
      </c>
      <c r="CG323">
        <f>IF($CJ323&gt;=39,INDEX($AS:$AS,$CI323+39),"")</f>
      </c>
      <c r="CH323">
        <f>IF($CJ323&gt;=40,INDEX($AS:$AS,$CI323+40),"")</f>
      </c>
      <c r="CI323">
        <f>IFERROR(MATCH($AR323,$AS$2:$AS$133,0)+1,0)</f>
      </c>
      <c r="CJ323">
        <f>IFERROR(INDEX($AT$2:$AT$133,MATCH($AR323,$AS$2:$AS$133,0)),0)</f>
      </c>
      <c r="CK323">
        <f>IFERROR(LEFT($O323,FIND(" - ",$O323)-1),$O323)</f>
      </c>
      <c r="CL323" t="s">
        <v>86</v>
      </c>
      <c r="CN323">
        <f>IF($DI323&gt;=1,INDEX($CL:$CL,$DH323+1),"")</f>
      </c>
      <c r="CO323">
        <f>IF($DI323&gt;=2,INDEX($CL:$CL,$DH323+2),"")</f>
      </c>
      <c r="CP323">
        <f>IF($DI323&gt;=3,INDEX($CL:$CL,$DH323+3),"")</f>
      </c>
      <c r="CQ323">
        <f>IF($DI323&gt;=4,INDEX($CL:$CL,$DH323+4),"")</f>
      </c>
      <c r="CR323">
        <f>IF($DI323&gt;=5,INDEX($CL:$CL,$DH323+5),"")</f>
      </c>
      <c r="CS323">
        <f>IF($DI323&gt;=6,INDEX($CL:$CL,$DH323+6),"")</f>
      </c>
      <c r="CT323">
        <f>IF($DI323&gt;=7,INDEX($CL:$CL,$DH323+7),"")</f>
      </c>
      <c r="CU323">
        <f>IF($DI323&gt;=8,INDEX($CL:$CL,$DH323+8),"")</f>
      </c>
      <c r="CV323">
        <f>IF($DI323&gt;=9,INDEX($CL:$CL,$DH323+9),"")</f>
      </c>
      <c r="CW323">
        <f>IF($DI323&gt;=10,INDEX($CL:$CL,$DH323+10),"")</f>
      </c>
      <c r="CX323">
        <f>IF($DI323&gt;=11,INDEX($CL:$CL,$DH323+11),"")</f>
      </c>
      <c r="CY323">
        <f>IF($DI323&gt;=12,INDEX($CL:$CL,$DH323+12),"")</f>
      </c>
      <c r="CZ323">
        <f>IF($DI323&gt;=13,INDEX($CL:$CL,$DH323+13),"")</f>
      </c>
      <c r="DA323">
        <f>IF($DI323&gt;=14,INDEX($CL:$CL,$DH323+14),"")</f>
      </c>
      <c r="DB323">
        <f>IF($DI323&gt;=15,INDEX($CL:$CL,$DH323+15),"")</f>
      </c>
      <c r="DC323">
        <f>IF($DI323&gt;=16,INDEX($CL:$CL,$DH323+16),"")</f>
      </c>
      <c r="DD323">
        <f>IF($DI323&gt;=17,INDEX($CL:$CL,$DH323+17),"")</f>
      </c>
      <c r="DE323">
        <f>IF($DI323&gt;=18,INDEX($CL:$CL,$DH323+18),"")</f>
      </c>
      <c r="DF323">
        <f>IF($DI323&gt;=19,INDEX($CL:$CL,$DH323+19),"")</f>
      </c>
      <c r="DG323">
        <f>IF($DI323&gt;=20,INDEX($CL:$CL,$DH323+20),"")</f>
      </c>
      <c r="DH323">
        <f>IFERROR(MATCH($CK323,$CL$2:$CL$1558,0)+1,0)</f>
      </c>
      <c r="DI323">
        <f>IFERROR(INDEX($CM$2:$CM$1558,MATCH($CK323,$CL$2:$CL$1558,0)),0)</f>
      </c>
      <c r="DJ323">
        <f>IFERROR(INDEX($AQ:$AQ,MATCH($K323,$AP:$AP,0))&amp;"","")</f>
      </c>
      <c r="DN323">
        <f>IF($GQ323&gt;=1,INDEX($DK:$DK,$GP323+1),"")</f>
      </c>
      <c r="DO323">
        <f>IF($GQ323&gt;=2,INDEX($DK:$DK,$GP323+2),"")</f>
      </c>
      <c r="DP323">
        <f>IF($GQ323&gt;=3,INDEX($DK:$DK,$GP323+3),"")</f>
      </c>
      <c r="DQ323">
        <f>IF($GQ323&gt;=4,INDEX($DK:$DK,$GP323+4),"")</f>
      </c>
      <c r="DR323">
        <f>IF($GQ323&gt;=5,INDEX($DK:$DK,$GP323+5),"")</f>
      </c>
      <c r="DS323">
        <f>IF($GQ323&gt;=6,INDEX($DK:$DK,$GP323+6),"")</f>
      </c>
      <c r="DT323">
        <f>IF($GQ323&gt;=7,INDEX($DK:$DK,$GP323+7),"")</f>
      </c>
      <c r="DU323">
        <f>IF($GQ323&gt;=8,INDEX($DK:$DK,$GP323+8),"")</f>
      </c>
      <c r="DV323">
        <f>IF($GQ323&gt;=9,INDEX($DK:$DK,$GP323+9),"")</f>
      </c>
      <c r="DW323">
        <f>IF($GQ323&gt;=10,INDEX($DK:$DK,$GP323+10),"")</f>
      </c>
      <c r="DX323">
        <f>IF($GQ323&gt;=11,INDEX($DK:$DK,$GP323+11),"")</f>
      </c>
      <c r="DY323">
        <f>IF($GQ323&gt;=12,INDEX($DK:$DK,$GP323+12),"")</f>
      </c>
      <c r="DZ323">
        <f>IF($GQ323&gt;=13,INDEX($DK:$DK,$GP323+13),"")</f>
      </c>
      <c r="EA323">
        <f>IF($GQ323&gt;=14,INDEX($DK:$DK,$GP323+14),"")</f>
      </c>
      <c r="EB323">
        <f>IF($GQ323&gt;=15,INDEX($DK:$DK,$GP323+15),"")</f>
      </c>
      <c r="EC323">
        <f>IF($GQ323&gt;=16,INDEX($DK:$DK,$GP323+16),"")</f>
      </c>
      <c r="ED323">
        <f>IF($GQ323&gt;=17,INDEX($DK:$DK,$GP323+17),"")</f>
      </c>
      <c r="EE323">
        <f>IF($GQ323&gt;=18,INDEX($DK:$DK,$GP323+18),"")</f>
      </c>
      <c r="EF323">
        <f>IF($GQ323&gt;=19,INDEX($DK:$DK,$GP323+19),"")</f>
      </c>
      <c r="EG323">
        <f>IF($GQ323&gt;=20,INDEX($DK:$DK,$GP323+20),"")</f>
      </c>
      <c r="EH323">
        <f>IF($GQ323&gt;=21,INDEX($DK:$DK,$GP323+21),"")</f>
      </c>
      <c r="EI323">
        <f>IF($GQ323&gt;=22,INDEX($DK:$DK,$GP323+22),"")</f>
      </c>
      <c r="EJ323">
        <f>IF($GQ323&gt;=23,INDEX($DK:$DK,$GP323+23),"")</f>
      </c>
      <c r="EK323">
        <f>IF($GQ323&gt;=24,INDEX($DK:$DK,$GP323+24),"")</f>
      </c>
      <c r="EL323">
        <f>IF($GQ323&gt;=25,INDEX($DK:$DK,$GP323+25),"")</f>
      </c>
      <c r="EM323">
        <f>IF($GQ323&gt;=26,INDEX($DK:$DK,$GP323+26),"")</f>
      </c>
      <c r="EN323">
        <f>IF($GQ323&gt;=27,INDEX($DK:$DK,$GP323+27),"")</f>
      </c>
      <c r="EO323">
        <f>IF($GQ323&gt;=28,INDEX($DK:$DK,$GP323+28),"")</f>
      </c>
      <c r="EP323">
        <f>IF($GQ323&gt;=29,INDEX($DK:$DK,$GP323+29),"")</f>
      </c>
      <c r="EQ323">
        <f>IF($GQ323&gt;=30,INDEX($DK:$DK,$GP323+30),"")</f>
      </c>
      <c r="ER323">
        <f>IF($GQ323&gt;=31,INDEX($DK:$DK,$GP323+31),"")</f>
      </c>
      <c r="ES323">
        <f>IF($GQ323&gt;=32,INDEX($DK:$DK,$GP323+32),"")</f>
      </c>
      <c r="ET323">
        <f>IF($GQ323&gt;=33,INDEX($DK:$DK,$GP323+33),"")</f>
      </c>
      <c r="EU323">
        <f>IF($GQ323&gt;=34,INDEX($DK:$DK,$GP323+34),"")</f>
      </c>
      <c r="EV323">
        <f>IF($GQ323&gt;=35,INDEX($DK:$DK,$GP323+35),"")</f>
      </c>
      <c r="EW323">
        <f>IF($GQ323&gt;=36,INDEX($DK:$DK,$GP323+36),"")</f>
      </c>
      <c r="EX323">
        <f>IF($GQ323&gt;=37,INDEX($DK:$DK,$GP323+37),"")</f>
      </c>
      <c r="EY323">
        <f>IF($GQ323&gt;=38,INDEX($DK:$DK,$GP323+38),"")</f>
      </c>
      <c r="EZ323">
        <f>IF($GQ323&gt;=39,INDEX($DK:$DK,$GP323+39),"")</f>
      </c>
      <c r="FA323">
        <f>IF($GQ323&gt;=40,INDEX($DK:$DK,$GP323+40),"")</f>
      </c>
      <c r="FB323">
        <f>IF($GQ323&gt;=1,INDEX($DL:$DL,$GP323+1),"")</f>
      </c>
      <c r="FC323">
        <f>IF($GQ323&gt;=2,INDEX($DL:$DL,$GP323+2),"")</f>
      </c>
      <c r="FD323">
        <f>IF($GQ323&gt;=3,INDEX($DL:$DL,$GP323+3),"")</f>
      </c>
      <c r="FE323">
        <f>IF($GQ323&gt;=4,INDEX($DL:$DL,$GP323+4),"")</f>
      </c>
      <c r="FF323">
        <f>IF($GQ323&gt;=5,INDEX($DL:$DL,$GP323+5),"")</f>
      </c>
      <c r="FG323">
        <f>IF($GQ323&gt;=6,INDEX($DL:$DL,$GP323+6),"")</f>
      </c>
      <c r="FH323">
        <f>IF($GQ323&gt;=7,INDEX($DL:$DL,$GP323+7),"")</f>
      </c>
      <c r="FI323">
        <f>IF($GQ323&gt;=8,INDEX($DL:$DL,$GP323+8),"")</f>
      </c>
      <c r="FJ323">
        <f>IF($GQ323&gt;=9,INDEX($DL:$DL,$GP323+9),"")</f>
      </c>
      <c r="FK323">
        <f>IF($GQ323&gt;=10,INDEX($DL:$DL,$GP323+10),"")</f>
      </c>
      <c r="FL323">
        <f>IF($GQ323&gt;=11,INDEX($DL:$DL,$GP323+11),"")</f>
      </c>
      <c r="FM323">
        <f>IF($GQ323&gt;=12,INDEX($DL:$DL,$GP323+12),"")</f>
      </c>
      <c r="FN323">
        <f>IF($GQ323&gt;=13,INDEX($DL:$DL,$GP323+13),"")</f>
      </c>
      <c r="FO323">
        <f>IF($GQ323&gt;=14,INDEX($DL:$DL,$GP323+14),"")</f>
      </c>
      <c r="FP323">
        <f>IF($GQ323&gt;=15,INDEX($DL:$DL,$GP323+15),"")</f>
      </c>
      <c r="FQ323">
        <f>IF($GQ323&gt;=16,INDEX($DL:$DL,$GP323+16),"")</f>
      </c>
      <c r="FR323">
        <f>IF($GQ323&gt;=17,INDEX($DL:$DL,$GP323+17),"")</f>
      </c>
      <c r="FS323">
        <f>IF($GQ323&gt;=18,INDEX($DL:$DL,$GP323+18),"")</f>
      </c>
      <c r="FT323">
        <f>IF($GQ323&gt;=19,INDEX($DL:$DL,$GP323+19),"")</f>
      </c>
      <c r="FU323">
        <f>IF($GQ323&gt;=20,INDEX($DL:$DL,$GP323+20),"")</f>
      </c>
      <c r="FV323">
        <f>IF($GQ323&gt;=21,INDEX($DL:$DL,$GP323+21),"")</f>
      </c>
      <c r="FW323">
        <f>IF($GQ323&gt;=22,INDEX($DL:$DL,$GP323+22),"")</f>
      </c>
      <c r="FX323">
        <f>IF($GQ323&gt;=23,INDEX($DL:$DL,$GP323+23),"")</f>
      </c>
      <c r="FY323">
        <f>IF($GQ323&gt;=24,INDEX($DL:$DL,$GP323+24),"")</f>
      </c>
      <c r="FZ323">
        <f>IF($GQ323&gt;=25,INDEX($DL:$DL,$GP323+25),"")</f>
      </c>
      <c r="GA323">
        <f>IF($GQ323&gt;=26,INDEX($DL:$DL,$GP323+26),"")</f>
      </c>
      <c r="GB323">
        <f>IF($GQ323&gt;=27,INDEX($DL:$DL,$GP323+27),"")</f>
      </c>
      <c r="GC323">
        <f>IF($GQ323&gt;=28,INDEX($DL:$DL,$GP323+28),"")</f>
      </c>
      <c r="GD323">
        <f>IF($GQ323&gt;=29,INDEX($DL:$DL,$GP323+29),"")</f>
      </c>
      <c r="GE323">
        <f>IF($GQ323&gt;=30,INDEX($DL:$DL,$GP323+30),"")</f>
      </c>
      <c r="GF323">
        <f>IF($GQ323&gt;=31,INDEX($DL:$DL,$GP323+31),"")</f>
      </c>
      <c r="GG323">
        <f>IF($GQ323&gt;=32,INDEX($DL:$DL,$GP323+32),"")</f>
      </c>
      <c r="GH323">
        <f>IF($GQ323&gt;=33,INDEX($DL:$DL,$GP323+33),"")</f>
      </c>
      <c r="GI323">
        <f>IF($GQ323&gt;=34,INDEX($DL:$DL,$GP323+34),"")</f>
      </c>
      <c r="GJ323">
        <f>IF($GQ323&gt;=35,INDEX($DL:$DL,$GP323+35),"")</f>
      </c>
      <c r="GK323">
        <f>IF($GQ323&gt;=36,INDEX($DL:$DL,$GP323+36),"")</f>
      </c>
      <c r="GL323">
        <f>IF($GQ323&gt;=37,INDEX($DL:$DL,$GP323+37),"")</f>
      </c>
      <c r="GM323">
        <f>IF($GQ323&gt;=38,INDEX($DL:$DL,$GP323+38),"")</f>
      </c>
      <c r="GN323">
        <f>IF($GQ323&gt;=39,INDEX($DL:$DL,$GP323+39),"")</f>
      </c>
      <c r="GO323">
        <f>IF($GQ323&gt;=40,INDEX($DL:$DL,$GP323+40),"")</f>
      </c>
      <c r="GP323">
        <f>IFERROR(MATCH($DJ323,$DK$2:$DK$148,0)+1,0)</f>
      </c>
      <c r="GQ323">
        <f>IFERROR(INDEX($DM$2:$DM$148,MATCH($DJ323,$DK$2:$DK$148,0)),0)</f>
      </c>
      <c r="GR323">
        <f>IFERROR(MATCH($L323,$DN$323:$FA$323,0),0)</f>
      </c>
      <c r="GS323">
        <f>IF($GR323&gt;0,INDEX($FB$323:$GO$323,$GR323),"")</f>
      </c>
      <c r="GV323">
        <f>IF($JE323&gt;=1,INDEX($GT:$GT,$JD323+1),"")</f>
      </c>
      <c r="GW323">
        <f>IF($JE323&gt;=2,INDEX($GT:$GT,$JD323+2),"")</f>
      </c>
      <c r="GX323">
        <f>IF($JE323&gt;=3,INDEX($GT:$GT,$JD323+3),"")</f>
      </c>
      <c r="GY323">
        <f>IF($JE323&gt;=4,INDEX($GT:$GT,$JD323+4),"")</f>
      </c>
      <c r="GZ323">
        <f>IF($JE323&gt;=5,INDEX($GT:$GT,$JD323+5),"")</f>
      </c>
      <c r="HA323">
        <f>IF($JE323&gt;=6,INDEX($GT:$GT,$JD323+6),"")</f>
      </c>
      <c r="HB323">
        <f>IF($JE323&gt;=7,INDEX($GT:$GT,$JD323+7),"")</f>
      </c>
      <c r="HC323">
        <f>IF($JE323&gt;=8,INDEX($GT:$GT,$JD323+8),"")</f>
      </c>
      <c r="HD323">
        <f>IF($JE323&gt;=9,INDEX($GT:$GT,$JD323+9),"")</f>
      </c>
      <c r="HE323">
        <f>IF($JE323&gt;=10,INDEX($GT:$GT,$JD323+10),"")</f>
      </c>
      <c r="HF323">
        <f>IF($JE323&gt;=11,INDEX($GT:$GT,$JD323+11),"")</f>
      </c>
      <c r="HG323">
        <f>IF($JE323&gt;=12,INDEX($GT:$GT,$JD323+12),"")</f>
      </c>
      <c r="HH323">
        <f>IF($JE323&gt;=13,INDEX($GT:$GT,$JD323+13),"")</f>
      </c>
      <c r="HI323">
        <f>IF($JE323&gt;=14,INDEX($GT:$GT,$JD323+14),"")</f>
      </c>
      <c r="HJ323">
        <f>IF($JE323&gt;=15,INDEX($GT:$GT,$JD323+15),"")</f>
      </c>
      <c r="HK323">
        <f>IF($JE323&gt;=16,INDEX($GT:$GT,$JD323+16),"")</f>
      </c>
      <c r="HL323">
        <f>IF($JE323&gt;=17,INDEX($GT:$GT,$JD323+17),"")</f>
      </c>
      <c r="HM323">
        <f>IF($JE323&gt;=18,INDEX($GT:$GT,$JD323+18),"")</f>
      </c>
      <c r="HN323">
        <f>IF($JE323&gt;=19,INDEX($GT:$GT,$JD323+19),"")</f>
      </c>
      <c r="HO323">
        <f>IF($JE323&gt;=20,INDEX($GT:$GT,$JD323+20),"")</f>
      </c>
      <c r="HP323">
        <f>IF($JE323&gt;=21,INDEX($GT:$GT,$JD323+21),"")</f>
      </c>
      <c r="HQ323">
        <f>IF($JE323&gt;=22,INDEX($GT:$GT,$JD323+22),"")</f>
      </c>
      <c r="HR323">
        <f>IF($JE323&gt;=23,INDEX($GT:$GT,$JD323+23),"")</f>
      </c>
      <c r="HS323">
        <f>IF($JE323&gt;=24,INDEX($GT:$GT,$JD323+24),"")</f>
      </c>
      <c r="HT323">
        <f>IF($JE323&gt;=25,INDEX($GT:$GT,$JD323+25),"")</f>
      </c>
      <c r="HU323">
        <f>IF($JE323&gt;=26,INDEX($GT:$GT,$JD323+26),"")</f>
      </c>
      <c r="HV323">
        <f>IF($JE323&gt;=27,INDEX($GT:$GT,$JD323+27),"")</f>
      </c>
      <c r="HW323">
        <f>IF($JE323&gt;=28,INDEX($GT:$GT,$JD323+28),"")</f>
      </c>
      <c r="HX323">
        <f>IF($JE323&gt;=29,INDEX($GT:$GT,$JD323+29),"")</f>
      </c>
      <c r="HY323">
        <f>IF($JE323&gt;=30,INDEX($GT:$GT,$JD323+30),"")</f>
      </c>
      <c r="HZ323">
        <f>IF($JE323&gt;=31,INDEX($GT:$GT,$JD323+31),"")</f>
      </c>
      <c r="IA323">
        <f>IF($JE323&gt;=32,INDEX($GT:$GT,$JD323+32),"")</f>
      </c>
      <c r="IB323">
        <f>IF($JE323&gt;=33,INDEX($GT:$GT,$JD323+33),"")</f>
      </c>
      <c r="IC323">
        <f>IF($JE323&gt;=34,INDEX($GT:$GT,$JD323+34),"")</f>
      </c>
      <c r="ID323">
        <f>IF($JE323&gt;=35,INDEX($GT:$GT,$JD323+35),"")</f>
      </c>
      <c r="IE323">
        <f>IF($JE323&gt;=36,INDEX($GT:$GT,$JD323+36),"")</f>
      </c>
      <c r="IF323">
        <f>IF($JE323&gt;=37,INDEX($GT:$GT,$JD323+37),"")</f>
      </c>
      <c r="IG323">
        <f>IF($JE323&gt;=38,INDEX($GT:$GT,$JD323+38),"")</f>
      </c>
      <c r="IH323">
        <f>IF($JE323&gt;=39,INDEX($GT:$GT,$JD323+39),"")</f>
      </c>
      <c r="II323">
        <f>IF($JE323&gt;=40,INDEX($GT:$GT,$JD323+40),"")</f>
      </c>
      <c r="IJ323">
        <f>IF($JE323&gt;=41,INDEX($GT:$GT,$JD323+41),"")</f>
      </c>
      <c r="IK323">
        <f>IF($JE323&gt;=42,INDEX($GT:$GT,$JD323+42),"")</f>
      </c>
      <c r="IL323">
        <f>IF($JE323&gt;=43,INDEX($GT:$GT,$JD323+43),"")</f>
      </c>
      <c r="IM323">
        <f>IF($JE323&gt;=44,INDEX($GT:$GT,$JD323+44),"")</f>
      </c>
      <c r="IN323">
        <f>IF($JE323&gt;=45,INDEX($GT:$GT,$JD323+45),"")</f>
      </c>
      <c r="IO323">
        <f>IF($JE323&gt;=46,INDEX($GT:$GT,$JD323+46),"")</f>
      </c>
      <c r="IP323">
        <f>IF($JE323&gt;=47,INDEX($GT:$GT,$JD323+47),"")</f>
      </c>
      <c r="IQ323">
        <f>IF($JE323&gt;=48,INDEX($GT:$GT,$JD323+48),"")</f>
      </c>
      <c r="IR323">
        <f>IF($JE323&gt;=49,INDEX($GT:$GT,$JD323+49),"")</f>
      </c>
      <c r="IS323">
        <f>IF($JE323&gt;=50,INDEX($GT:$GT,$JD323+50),"")</f>
      </c>
      <c r="IT323">
        <f>IF($JE323&gt;=51,INDEX($GT:$GT,$JD323+51),"")</f>
      </c>
      <c r="IU323">
        <f>IF($JE323&gt;=52,INDEX($GT:$GT,$JD323+52),"")</f>
      </c>
      <c r="IV323">
        <f>IF($JE323&gt;=53,INDEX($GT:$GT,$JD323+53),"")</f>
      </c>
      <c r="IW323">
        <f>IF($JE323&gt;=54,INDEX($GT:$GT,$JD323+54),"")</f>
      </c>
      <c r="IX323">
        <f>IF($JE323&gt;=55,INDEX($GT:$GT,$JD323+55),"")</f>
      </c>
      <c r="IY323">
        <f>IF($JE323&gt;=56,INDEX($GT:$GT,$JD323+56),"")</f>
      </c>
      <c r="IZ323">
        <f>IF($JE323&gt;=57,INDEX($GT:$GT,$JD323+57),"")</f>
      </c>
      <c r="JA323">
        <f>IF($JE323&gt;=58,INDEX($GT:$GT,$JD323+58),"")</f>
      </c>
      <c r="JB323">
        <f>IF($JE323&gt;=59,INDEX($GT:$GT,$JD323+59),"")</f>
      </c>
      <c r="JC323">
        <f>IF($JE323&gt;=60,INDEX($GT:$GT,$JD323+60),"")</f>
      </c>
      <c r="JD323">
        <f>IFERROR(MATCH($GS323,$GT$2:$GT$322,0)+1,0)</f>
      </c>
      <c r="JE323">
        <f>IFERROR(INDEX($GU$2:$GU$322,MATCH($GS323,$GT$2:$GT$322,0)),0)</f>
      </c>
      <c r="JF323" t="s">
        <v>28</v>
      </c>
      <c r="JG323" t="s">
        <v>28</v>
      </c>
    </row>
    <row r="324" spans="1:267" x14ac:dyDescent="0.25">
      <c r="J324" s="1"/>
      <c r="K324" s="1"/>
      <c r="L324" s="1"/>
      <c r="M324" s="1"/>
      <c r="N324" s="1">
        <f>IFERROR(IF(FIND(" - ",$J324)&gt;0,MID($J324,FIND(" - ",$J324)+3,LEN($J324)),""),"")</f>
      </c>
      <c r="P324" s="1"/>
      <c r="S324" t="s">
        <v>28</v>
      </c>
      <c r="U324">
        <f>IF(OR($S324="",$T324=""),"",IFERROR($S324/$T324,0))</f>
      </c>
      <c r="V324">
        <f>IF($S324="","",
IF($K324="","",
IF(ISNUMBER(SEARCH("exempt",LOWER($K324))),0,
$S324*(VALUE(SUBSTITUTE($K324,"%",""))/100))))</f>
      </c>
      <c r="AB324">
        <f>IF($S324="","",
SUM($S324,$V324,$Z324,$W324,$Y324)-
IF($AA324="",0,VALUE($AA324)))</f>
      </c>
      <c r="AJ324" t="s">
        <v>981</v>
      </c>
      <c r="AR324">
        <f>IFERROR(LEFT($J324,FIND(" - ",$J324)-1),$J324)</f>
      </c>
      <c r="AU324">
        <f>IF($CJ324&gt;=1,INDEX($AS:$AS,$CI324+1),"")</f>
      </c>
      <c r="AV324">
        <f>IF($CJ324&gt;=2,INDEX($AS:$AS,$CI324+2),"")</f>
      </c>
      <c r="AW324">
        <f>IF($CJ324&gt;=3,INDEX($AS:$AS,$CI324+3),"")</f>
      </c>
      <c r="AX324">
        <f>IF($CJ324&gt;=4,INDEX($AS:$AS,$CI324+4),"")</f>
      </c>
      <c r="AY324">
        <f>IF($CJ324&gt;=5,INDEX($AS:$AS,$CI324+5),"")</f>
      </c>
      <c r="AZ324">
        <f>IF($CJ324&gt;=6,INDEX($AS:$AS,$CI324+6),"")</f>
      </c>
      <c r="BA324">
        <f>IF($CJ324&gt;=7,INDEX($AS:$AS,$CI324+7),"")</f>
      </c>
      <c r="BB324">
        <f>IF($CJ324&gt;=8,INDEX($AS:$AS,$CI324+8),"")</f>
      </c>
      <c r="BC324">
        <f>IF($CJ324&gt;=9,INDEX($AS:$AS,$CI324+9),"")</f>
      </c>
      <c r="BD324">
        <f>IF($CJ324&gt;=10,INDEX($AS:$AS,$CI324+10),"")</f>
      </c>
      <c r="BE324">
        <f>IF($CJ324&gt;=11,INDEX($AS:$AS,$CI324+11),"")</f>
      </c>
      <c r="BF324">
        <f>IF($CJ324&gt;=12,INDEX($AS:$AS,$CI324+12),"")</f>
      </c>
      <c r="BG324">
        <f>IF($CJ324&gt;=13,INDEX($AS:$AS,$CI324+13),"")</f>
      </c>
      <c r="BH324">
        <f>IF($CJ324&gt;=14,INDEX($AS:$AS,$CI324+14),"")</f>
      </c>
      <c r="BI324">
        <f>IF($CJ324&gt;=15,INDEX($AS:$AS,$CI324+15),"")</f>
      </c>
      <c r="BJ324">
        <f>IF($CJ324&gt;=16,INDEX($AS:$AS,$CI324+16),"")</f>
      </c>
      <c r="BK324">
        <f>IF($CJ324&gt;=17,INDEX($AS:$AS,$CI324+17),"")</f>
      </c>
      <c r="BL324">
        <f>IF($CJ324&gt;=18,INDEX($AS:$AS,$CI324+18),"")</f>
      </c>
      <c r="BM324">
        <f>IF($CJ324&gt;=19,INDEX($AS:$AS,$CI324+19),"")</f>
      </c>
      <c r="BN324">
        <f>IF($CJ324&gt;=20,INDEX($AS:$AS,$CI324+20),"")</f>
      </c>
      <c r="BO324">
        <f>IF($CJ324&gt;=21,INDEX($AS:$AS,$CI324+21),"")</f>
      </c>
      <c r="BP324">
        <f>IF($CJ324&gt;=22,INDEX($AS:$AS,$CI324+22),"")</f>
      </c>
      <c r="BQ324">
        <f>IF($CJ324&gt;=23,INDEX($AS:$AS,$CI324+23),"")</f>
      </c>
      <c r="BR324">
        <f>IF($CJ324&gt;=24,INDEX($AS:$AS,$CI324+24),"")</f>
      </c>
      <c r="BS324">
        <f>IF($CJ324&gt;=25,INDEX($AS:$AS,$CI324+25),"")</f>
      </c>
      <c r="BT324">
        <f>IF($CJ324&gt;=26,INDEX($AS:$AS,$CI324+26),"")</f>
      </c>
      <c r="BU324">
        <f>IF($CJ324&gt;=27,INDEX($AS:$AS,$CI324+27),"")</f>
      </c>
      <c r="BV324">
        <f>IF($CJ324&gt;=28,INDEX($AS:$AS,$CI324+28),"")</f>
      </c>
      <c r="BW324">
        <f>IF($CJ324&gt;=29,INDEX($AS:$AS,$CI324+29),"")</f>
      </c>
      <c r="BX324">
        <f>IF($CJ324&gt;=30,INDEX($AS:$AS,$CI324+30),"")</f>
      </c>
      <c r="BY324">
        <f>IF($CJ324&gt;=31,INDEX($AS:$AS,$CI324+31),"")</f>
      </c>
      <c r="BZ324">
        <f>IF($CJ324&gt;=32,INDEX($AS:$AS,$CI324+32),"")</f>
      </c>
      <c r="CA324">
        <f>IF($CJ324&gt;=33,INDEX($AS:$AS,$CI324+33),"")</f>
      </c>
      <c r="CB324">
        <f>IF($CJ324&gt;=34,INDEX($AS:$AS,$CI324+34),"")</f>
      </c>
      <c r="CC324">
        <f>IF($CJ324&gt;=35,INDEX($AS:$AS,$CI324+35),"")</f>
      </c>
      <c r="CD324">
        <f>IF($CJ324&gt;=36,INDEX($AS:$AS,$CI324+36),"")</f>
      </c>
      <c r="CE324">
        <f>IF($CJ324&gt;=37,INDEX($AS:$AS,$CI324+37),"")</f>
      </c>
      <c r="CF324">
        <f>IF($CJ324&gt;=38,INDEX($AS:$AS,$CI324+38),"")</f>
      </c>
      <c r="CG324">
        <f>IF($CJ324&gt;=39,INDEX($AS:$AS,$CI324+39),"")</f>
      </c>
      <c r="CH324">
        <f>IF($CJ324&gt;=40,INDEX($AS:$AS,$CI324+40),"")</f>
      </c>
      <c r="CI324">
        <f>IFERROR(MATCH($AR324,$AS$2:$AS$133,0)+1,0)</f>
      </c>
      <c r="CJ324">
        <f>IFERROR(INDEX($AT$2:$AT$133,MATCH($AR324,$AS$2:$AS$133,0)),0)</f>
      </c>
      <c r="CK324">
        <f>IFERROR(LEFT($O324,FIND(" - ",$O324)-1),$O324)</f>
      </c>
      <c r="CL324" t="s">
        <v>96</v>
      </c>
      <c r="CN324">
        <f>IF($DI324&gt;=1,INDEX($CL:$CL,$DH324+1),"")</f>
      </c>
      <c r="CO324">
        <f>IF($DI324&gt;=2,INDEX($CL:$CL,$DH324+2),"")</f>
      </c>
      <c r="CP324">
        <f>IF($DI324&gt;=3,INDEX($CL:$CL,$DH324+3),"")</f>
      </c>
      <c r="CQ324">
        <f>IF($DI324&gt;=4,INDEX($CL:$CL,$DH324+4),"")</f>
      </c>
      <c r="CR324">
        <f>IF($DI324&gt;=5,INDEX($CL:$CL,$DH324+5),"")</f>
      </c>
      <c r="CS324">
        <f>IF($DI324&gt;=6,INDEX($CL:$CL,$DH324+6),"")</f>
      </c>
      <c r="CT324">
        <f>IF($DI324&gt;=7,INDEX($CL:$CL,$DH324+7),"")</f>
      </c>
      <c r="CU324">
        <f>IF($DI324&gt;=8,INDEX($CL:$CL,$DH324+8),"")</f>
      </c>
      <c r="CV324">
        <f>IF($DI324&gt;=9,INDEX($CL:$CL,$DH324+9),"")</f>
      </c>
      <c r="CW324">
        <f>IF($DI324&gt;=10,INDEX($CL:$CL,$DH324+10),"")</f>
      </c>
      <c r="CX324">
        <f>IF($DI324&gt;=11,INDEX($CL:$CL,$DH324+11),"")</f>
      </c>
      <c r="CY324">
        <f>IF($DI324&gt;=12,INDEX($CL:$CL,$DH324+12),"")</f>
      </c>
      <c r="CZ324">
        <f>IF($DI324&gt;=13,INDEX($CL:$CL,$DH324+13),"")</f>
      </c>
      <c r="DA324">
        <f>IF($DI324&gt;=14,INDEX($CL:$CL,$DH324+14),"")</f>
      </c>
      <c r="DB324">
        <f>IF($DI324&gt;=15,INDEX($CL:$CL,$DH324+15),"")</f>
      </c>
      <c r="DC324">
        <f>IF($DI324&gt;=16,INDEX($CL:$CL,$DH324+16),"")</f>
      </c>
      <c r="DD324">
        <f>IF($DI324&gt;=17,INDEX($CL:$CL,$DH324+17),"")</f>
      </c>
      <c r="DE324">
        <f>IF($DI324&gt;=18,INDEX($CL:$CL,$DH324+18),"")</f>
      </c>
      <c r="DF324">
        <f>IF($DI324&gt;=19,INDEX($CL:$CL,$DH324+19),"")</f>
      </c>
      <c r="DG324">
        <f>IF($DI324&gt;=20,INDEX($CL:$CL,$DH324+20),"")</f>
      </c>
      <c r="DH324">
        <f>IFERROR(MATCH($CK324,$CL$2:$CL$1558,0)+1,0)</f>
      </c>
      <c r="DI324">
        <f>IFERROR(INDEX($CM$2:$CM$1558,MATCH($CK324,$CL$2:$CL$1558,0)),0)</f>
      </c>
      <c r="DJ324">
        <f>IFERROR(INDEX($AQ:$AQ,MATCH($K324,$AP:$AP,0))&amp;"","")</f>
      </c>
      <c r="DN324">
        <f>IF($GQ324&gt;=1,INDEX($DK:$DK,$GP324+1),"")</f>
      </c>
      <c r="DO324">
        <f>IF($GQ324&gt;=2,INDEX($DK:$DK,$GP324+2),"")</f>
      </c>
      <c r="DP324">
        <f>IF($GQ324&gt;=3,INDEX($DK:$DK,$GP324+3),"")</f>
      </c>
      <c r="DQ324">
        <f>IF($GQ324&gt;=4,INDEX($DK:$DK,$GP324+4),"")</f>
      </c>
      <c r="DR324">
        <f>IF($GQ324&gt;=5,INDEX($DK:$DK,$GP324+5),"")</f>
      </c>
      <c r="DS324">
        <f>IF($GQ324&gt;=6,INDEX($DK:$DK,$GP324+6),"")</f>
      </c>
      <c r="DT324">
        <f>IF($GQ324&gt;=7,INDEX($DK:$DK,$GP324+7),"")</f>
      </c>
      <c r="DU324">
        <f>IF($GQ324&gt;=8,INDEX($DK:$DK,$GP324+8),"")</f>
      </c>
      <c r="DV324">
        <f>IF($GQ324&gt;=9,INDEX($DK:$DK,$GP324+9),"")</f>
      </c>
      <c r="DW324">
        <f>IF($GQ324&gt;=10,INDEX($DK:$DK,$GP324+10),"")</f>
      </c>
      <c r="DX324">
        <f>IF($GQ324&gt;=11,INDEX($DK:$DK,$GP324+11),"")</f>
      </c>
      <c r="DY324">
        <f>IF($GQ324&gt;=12,INDEX($DK:$DK,$GP324+12),"")</f>
      </c>
      <c r="DZ324">
        <f>IF($GQ324&gt;=13,INDEX($DK:$DK,$GP324+13),"")</f>
      </c>
      <c r="EA324">
        <f>IF($GQ324&gt;=14,INDEX($DK:$DK,$GP324+14),"")</f>
      </c>
      <c r="EB324">
        <f>IF($GQ324&gt;=15,INDEX($DK:$DK,$GP324+15),"")</f>
      </c>
      <c r="EC324">
        <f>IF($GQ324&gt;=16,INDEX($DK:$DK,$GP324+16),"")</f>
      </c>
      <c r="ED324">
        <f>IF($GQ324&gt;=17,INDEX($DK:$DK,$GP324+17),"")</f>
      </c>
      <c r="EE324">
        <f>IF($GQ324&gt;=18,INDEX($DK:$DK,$GP324+18),"")</f>
      </c>
      <c r="EF324">
        <f>IF($GQ324&gt;=19,INDEX($DK:$DK,$GP324+19),"")</f>
      </c>
      <c r="EG324">
        <f>IF($GQ324&gt;=20,INDEX($DK:$DK,$GP324+20),"")</f>
      </c>
      <c r="EH324">
        <f>IF($GQ324&gt;=21,INDEX($DK:$DK,$GP324+21),"")</f>
      </c>
      <c r="EI324">
        <f>IF($GQ324&gt;=22,INDEX($DK:$DK,$GP324+22),"")</f>
      </c>
      <c r="EJ324">
        <f>IF($GQ324&gt;=23,INDEX($DK:$DK,$GP324+23),"")</f>
      </c>
      <c r="EK324">
        <f>IF($GQ324&gt;=24,INDEX($DK:$DK,$GP324+24),"")</f>
      </c>
      <c r="EL324">
        <f>IF($GQ324&gt;=25,INDEX($DK:$DK,$GP324+25),"")</f>
      </c>
      <c r="EM324">
        <f>IF($GQ324&gt;=26,INDEX($DK:$DK,$GP324+26),"")</f>
      </c>
      <c r="EN324">
        <f>IF($GQ324&gt;=27,INDEX($DK:$DK,$GP324+27),"")</f>
      </c>
      <c r="EO324">
        <f>IF($GQ324&gt;=28,INDEX($DK:$DK,$GP324+28),"")</f>
      </c>
      <c r="EP324">
        <f>IF($GQ324&gt;=29,INDEX($DK:$DK,$GP324+29),"")</f>
      </c>
      <c r="EQ324">
        <f>IF($GQ324&gt;=30,INDEX($DK:$DK,$GP324+30),"")</f>
      </c>
      <c r="ER324">
        <f>IF($GQ324&gt;=31,INDEX($DK:$DK,$GP324+31),"")</f>
      </c>
      <c r="ES324">
        <f>IF($GQ324&gt;=32,INDEX($DK:$DK,$GP324+32),"")</f>
      </c>
      <c r="ET324">
        <f>IF($GQ324&gt;=33,INDEX($DK:$DK,$GP324+33),"")</f>
      </c>
      <c r="EU324">
        <f>IF($GQ324&gt;=34,INDEX($DK:$DK,$GP324+34),"")</f>
      </c>
      <c r="EV324">
        <f>IF($GQ324&gt;=35,INDEX($DK:$DK,$GP324+35),"")</f>
      </c>
      <c r="EW324">
        <f>IF($GQ324&gt;=36,INDEX($DK:$DK,$GP324+36),"")</f>
      </c>
      <c r="EX324">
        <f>IF($GQ324&gt;=37,INDEX($DK:$DK,$GP324+37),"")</f>
      </c>
      <c r="EY324">
        <f>IF($GQ324&gt;=38,INDEX($DK:$DK,$GP324+38),"")</f>
      </c>
      <c r="EZ324">
        <f>IF($GQ324&gt;=39,INDEX($DK:$DK,$GP324+39),"")</f>
      </c>
      <c r="FA324">
        <f>IF($GQ324&gt;=40,INDEX($DK:$DK,$GP324+40),"")</f>
      </c>
      <c r="FB324">
        <f>IF($GQ324&gt;=1,INDEX($DL:$DL,$GP324+1),"")</f>
      </c>
      <c r="FC324">
        <f>IF($GQ324&gt;=2,INDEX($DL:$DL,$GP324+2),"")</f>
      </c>
      <c r="FD324">
        <f>IF($GQ324&gt;=3,INDEX($DL:$DL,$GP324+3),"")</f>
      </c>
      <c r="FE324">
        <f>IF($GQ324&gt;=4,INDEX($DL:$DL,$GP324+4),"")</f>
      </c>
      <c r="FF324">
        <f>IF($GQ324&gt;=5,INDEX($DL:$DL,$GP324+5),"")</f>
      </c>
      <c r="FG324">
        <f>IF($GQ324&gt;=6,INDEX($DL:$DL,$GP324+6),"")</f>
      </c>
      <c r="FH324">
        <f>IF($GQ324&gt;=7,INDEX($DL:$DL,$GP324+7),"")</f>
      </c>
      <c r="FI324">
        <f>IF($GQ324&gt;=8,INDEX($DL:$DL,$GP324+8),"")</f>
      </c>
      <c r="FJ324">
        <f>IF($GQ324&gt;=9,INDEX($DL:$DL,$GP324+9),"")</f>
      </c>
      <c r="FK324">
        <f>IF($GQ324&gt;=10,INDEX($DL:$DL,$GP324+10),"")</f>
      </c>
      <c r="FL324">
        <f>IF($GQ324&gt;=11,INDEX($DL:$DL,$GP324+11),"")</f>
      </c>
      <c r="FM324">
        <f>IF($GQ324&gt;=12,INDEX($DL:$DL,$GP324+12),"")</f>
      </c>
      <c r="FN324">
        <f>IF($GQ324&gt;=13,INDEX($DL:$DL,$GP324+13),"")</f>
      </c>
      <c r="FO324">
        <f>IF($GQ324&gt;=14,INDEX($DL:$DL,$GP324+14),"")</f>
      </c>
      <c r="FP324">
        <f>IF($GQ324&gt;=15,INDEX($DL:$DL,$GP324+15),"")</f>
      </c>
      <c r="FQ324">
        <f>IF($GQ324&gt;=16,INDEX($DL:$DL,$GP324+16),"")</f>
      </c>
      <c r="FR324">
        <f>IF($GQ324&gt;=17,INDEX($DL:$DL,$GP324+17),"")</f>
      </c>
      <c r="FS324">
        <f>IF($GQ324&gt;=18,INDEX($DL:$DL,$GP324+18),"")</f>
      </c>
      <c r="FT324">
        <f>IF($GQ324&gt;=19,INDEX($DL:$DL,$GP324+19),"")</f>
      </c>
      <c r="FU324">
        <f>IF($GQ324&gt;=20,INDEX($DL:$DL,$GP324+20),"")</f>
      </c>
      <c r="FV324">
        <f>IF($GQ324&gt;=21,INDEX($DL:$DL,$GP324+21),"")</f>
      </c>
      <c r="FW324">
        <f>IF($GQ324&gt;=22,INDEX($DL:$DL,$GP324+22),"")</f>
      </c>
      <c r="FX324">
        <f>IF($GQ324&gt;=23,INDEX($DL:$DL,$GP324+23),"")</f>
      </c>
      <c r="FY324">
        <f>IF($GQ324&gt;=24,INDEX($DL:$DL,$GP324+24),"")</f>
      </c>
      <c r="FZ324">
        <f>IF($GQ324&gt;=25,INDEX($DL:$DL,$GP324+25),"")</f>
      </c>
      <c r="GA324">
        <f>IF($GQ324&gt;=26,INDEX($DL:$DL,$GP324+26),"")</f>
      </c>
      <c r="GB324">
        <f>IF($GQ324&gt;=27,INDEX($DL:$DL,$GP324+27),"")</f>
      </c>
      <c r="GC324">
        <f>IF($GQ324&gt;=28,INDEX($DL:$DL,$GP324+28),"")</f>
      </c>
      <c r="GD324">
        <f>IF($GQ324&gt;=29,INDEX($DL:$DL,$GP324+29),"")</f>
      </c>
      <c r="GE324">
        <f>IF($GQ324&gt;=30,INDEX($DL:$DL,$GP324+30),"")</f>
      </c>
      <c r="GF324">
        <f>IF($GQ324&gt;=31,INDEX($DL:$DL,$GP324+31),"")</f>
      </c>
      <c r="GG324">
        <f>IF($GQ324&gt;=32,INDEX($DL:$DL,$GP324+32),"")</f>
      </c>
      <c r="GH324">
        <f>IF($GQ324&gt;=33,INDEX($DL:$DL,$GP324+33),"")</f>
      </c>
      <c r="GI324">
        <f>IF($GQ324&gt;=34,INDEX($DL:$DL,$GP324+34),"")</f>
      </c>
      <c r="GJ324">
        <f>IF($GQ324&gt;=35,INDEX($DL:$DL,$GP324+35),"")</f>
      </c>
      <c r="GK324">
        <f>IF($GQ324&gt;=36,INDEX($DL:$DL,$GP324+36),"")</f>
      </c>
      <c r="GL324">
        <f>IF($GQ324&gt;=37,INDEX($DL:$DL,$GP324+37),"")</f>
      </c>
      <c r="GM324">
        <f>IF($GQ324&gt;=38,INDEX($DL:$DL,$GP324+38),"")</f>
      </c>
      <c r="GN324">
        <f>IF($GQ324&gt;=39,INDEX($DL:$DL,$GP324+39),"")</f>
      </c>
      <c r="GO324">
        <f>IF($GQ324&gt;=40,INDEX($DL:$DL,$GP324+40),"")</f>
      </c>
      <c r="GP324">
        <f>IFERROR(MATCH($DJ324,$DK$2:$DK$148,0)+1,0)</f>
      </c>
      <c r="GQ324">
        <f>IFERROR(INDEX($DM$2:$DM$148,MATCH($DJ324,$DK$2:$DK$148,0)),0)</f>
      </c>
      <c r="GR324">
        <f>IFERROR(MATCH($L324,$DN$324:$FA$324,0),0)</f>
      </c>
      <c r="GS324">
        <f>IF($GR324&gt;0,INDEX($FB$324:$GO$324,$GR324),"")</f>
      </c>
      <c r="GV324">
        <f>IF($JE324&gt;=1,INDEX($GT:$GT,$JD324+1),"")</f>
      </c>
      <c r="GW324">
        <f>IF($JE324&gt;=2,INDEX($GT:$GT,$JD324+2),"")</f>
      </c>
      <c r="GX324">
        <f>IF($JE324&gt;=3,INDEX($GT:$GT,$JD324+3),"")</f>
      </c>
      <c r="GY324">
        <f>IF($JE324&gt;=4,INDEX($GT:$GT,$JD324+4),"")</f>
      </c>
      <c r="GZ324">
        <f>IF($JE324&gt;=5,INDEX($GT:$GT,$JD324+5),"")</f>
      </c>
      <c r="HA324">
        <f>IF($JE324&gt;=6,INDEX($GT:$GT,$JD324+6),"")</f>
      </c>
      <c r="HB324">
        <f>IF($JE324&gt;=7,INDEX($GT:$GT,$JD324+7),"")</f>
      </c>
      <c r="HC324">
        <f>IF($JE324&gt;=8,INDEX($GT:$GT,$JD324+8),"")</f>
      </c>
      <c r="HD324">
        <f>IF($JE324&gt;=9,INDEX($GT:$GT,$JD324+9),"")</f>
      </c>
      <c r="HE324">
        <f>IF($JE324&gt;=10,INDEX($GT:$GT,$JD324+10),"")</f>
      </c>
      <c r="HF324">
        <f>IF($JE324&gt;=11,INDEX($GT:$GT,$JD324+11),"")</f>
      </c>
      <c r="HG324">
        <f>IF($JE324&gt;=12,INDEX($GT:$GT,$JD324+12),"")</f>
      </c>
      <c r="HH324">
        <f>IF($JE324&gt;=13,INDEX($GT:$GT,$JD324+13),"")</f>
      </c>
      <c r="HI324">
        <f>IF($JE324&gt;=14,INDEX($GT:$GT,$JD324+14),"")</f>
      </c>
      <c r="HJ324">
        <f>IF($JE324&gt;=15,INDEX($GT:$GT,$JD324+15),"")</f>
      </c>
      <c r="HK324">
        <f>IF($JE324&gt;=16,INDEX($GT:$GT,$JD324+16),"")</f>
      </c>
      <c r="HL324">
        <f>IF($JE324&gt;=17,INDEX($GT:$GT,$JD324+17),"")</f>
      </c>
      <c r="HM324">
        <f>IF($JE324&gt;=18,INDEX($GT:$GT,$JD324+18),"")</f>
      </c>
      <c r="HN324">
        <f>IF($JE324&gt;=19,INDEX($GT:$GT,$JD324+19),"")</f>
      </c>
      <c r="HO324">
        <f>IF($JE324&gt;=20,INDEX($GT:$GT,$JD324+20),"")</f>
      </c>
      <c r="HP324">
        <f>IF($JE324&gt;=21,INDEX($GT:$GT,$JD324+21),"")</f>
      </c>
      <c r="HQ324">
        <f>IF($JE324&gt;=22,INDEX($GT:$GT,$JD324+22),"")</f>
      </c>
      <c r="HR324">
        <f>IF($JE324&gt;=23,INDEX($GT:$GT,$JD324+23),"")</f>
      </c>
      <c r="HS324">
        <f>IF($JE324&gt;=24,INDEX($GT:$GT,$JD324+24),"")</f>
      </c>
      <c r="HT324">
        <f>IF($JE324&gt;=25,INDEX($GT:$GT,$JD324+25),"")</f>
      </c>
      <c r="HU324">
        <f>IF($JE324&gt;=26,INDEX($GT:$GT,$JD324+26),"")</f>
      </c>
      <c r="HV324">
        <f>IF($JE324&gt;=27,INDEX($GT:$GT,$JD324+27),"")</f>
      </c>
      <c r="HW324">
        <f>IF($JE324&gt;=28,INDEX($GT:$GT,$JD324+28),"")</f>
      </c>
      <c r="HX324">
        <f>IF($JE324&gt;=29,INDEX($GT:$GT,$JD324+29),"")</f>
      </c>
      <c r="HY324">
        <f>IF($JE324&gt;=30,INDEX($GT:$GT,$JD324+30),"")</f>
      </c>
      <c r="HZ324">
        <f>IF($JE324&gt;=31,INDEX($GT:$GT,$JD324+31),"")</f>
      </c>
      <c r="IA324">
        <f>IF($JE324&gt;=32,INDEX($GT:$GT,$JD324+32),"")</f>
      </c>
      <c r="IB324">
        <f>IF($JE324&gt;=33,INDEX($GT:$GT,$JD324+33),"")</f>
      </c>
      <c r="IC324">
        <f>IF($JE324&gt;=34,INDEX($GT:$GT,$JD324+34),"")</f>
      </c>
      <c r="ID324">
        <f>IF($JE324&gt;=35,INDEX($GT:$GT,$JD324+35),"")</f>
      </c>
      <c r="IE324">
        <f>IF($JE324&gt;=36,INDEX($GT:$GT,$JD324+36),"")</f>
      </c>
      <c r="IF324">
        <f>IF($JE324&gt;=37,INDEX($GT:$GT,$JD324+37),"")</f>
      </c>
      <c r="IG324">
        <f>IF($JE324&gt;=38,INDEX($GT:$GT,$JD324+38),"")</f>
      </c>
      <c r="IH324">
        <f>IF($JE324&gt;=39,INDEX($GT:$GT,$JD324+39),"")</f>
      </c>
      <c r="II324">
        <f>IF($JE324&gt;=40,INDEX($GT:$GT,$JD324+40),"")</f>
      </c>
      <c r="IJ324">
        <f>IF($JE324&gt;=41,INDEX($GT:$GT,$JD324+41),"")</f>
      </c>
      <c r="IK324">
        <f>IF($JE324&gt;=42,INDEX($GT:$GT,$JD324+42),"")</f>
      </c>
      <c r="IL324">
        <f>IF($JE324&gt;=43,INDEX($GT:$GT,$JD324+43),"")</f>
      </c>
      <c r="IM324">
        <f>IF($JE324&gt;=44,INDEX($GT:$GT,$JD324+44),"")</f>
      </c>
      <c r="IN324">
        <f>IF($JE324&gt;=45,INDEX($GT:$GT,$JD324+45),"")</f>
      </c>
      <c r="IO324">
        <f>IF($JE324&gt;=46,INDEX($GT:$GT,$JD324+46),"")</f>
      </c>
      <c r="IP324">
        <f>IF($JE324&gt;=47,INDEX($GT:$GT,$JD324+47),"")</f>
      </c>
      <c r="IQ324">
        <f>IF($JE324&gt;=48,INDEX($GT:$GT,$JD324+48),"")</f>
      </c>
      <c r="IR324">
        <f>IF($JE324&gt;=49,INDEX($GT:$GT,$JD324+49),"")</f>
      </c>
      <c r="IS324">
        <f>IF($JE324&gt;=50,INDEX($GT:$GT,$JD324+50),"")</f>
      </c>
      <c r="IT324">
        <f>IF($JE324&gt;=51,INDEX($GT:$GT,$JD324+51),"")</f>
      </c>
      <c r="IU324">
        <f>IF($JE324&gt;=52,INDEX($GT:$GT,$JD324+52),"")</f>
      </c>
      <c r="IV324">
        <f>IF($JE324&gt;=53,INDEX($GT:$GT,$JD324+53),"")</f>
      </c>
      <c r="IW324">
        <f>IF($JE324&gt;=54,INDEX($GT:$GT,$JD324+54),"")</f>
      </c>
      <c r="IX324">
        <f>IF($JE324&gt;=55,INDEX($GT:$GT,$JD324+55),"")</f>
      </c>
      <c r="IY324">
        <f>IF($JE324&gt;=56,INDEX($GT:$GT,$JD324+56),"")</f>
      </c>
      <c r="IZ324">
        <f>IF($JE324&gt;=57,INDEX($GT:$GT,$JD324+57),"")</f>
      </c>
      <c r="JA324">
        <f>IF($JE324&gt;=58,INDEX($GT:$GT,$JD324+58),"")</f>
      </c>
      <c r="JB324">
        <f>IF($JE324&gt;=59,INDEX($GT:$GT,$JD324+59),"")</f>
      </c>
      <c r="JC324">
        <f>IF($JE324&gt;=60,INDEX($GT:$GT,$JD324+60),"")</f>
      </c>
      <c r="JD324">
        <f>IFERROR(MATCH($GS324,$GT$2:$GT$322,0)+1,0)</f>
      </c>
      <c r="JE324">
        <f>IFERROR(INDEX($GU$2:$GU$322,MATCH($GS324,$GT$2:$GT$322,0)),0)</f>
      </c>
      <c r="JF324" t="s">
        <v>28</v>
      </c>
      <c r="JG324" t="s">
        <v>28</v>
      </c>
    </row>
    <row r="325" spans="1:267" x14ac:dyDescent="0.25">
      <c r="J325" s="1"/>
      <c r="K325" s="1"/>
      <c r="L325" s="1"/>
      <c r="M325" s="1"/>
      <c r="N325" s="1">
        <f>IFERROR(IF(FIND(" - ",$J325)&gt;0,MID($J325,FIND(" - ",$J325)+3,LEN($J325)),""),"")</f>
      </c>
      <c r="P325" s="1"/>
      <c r="S325" t="s">
        <v>28</v>
      </c>
      <c r="U325">
        <f>IF(OR($S325="",$T325=""),"",IFERROR($S325/$T325,0))</f>
      </c>
      <c r="V325">
        <f>IF($S325="","",
IF($K325="","",
IF(ISNUMBER(SEARCH("exempt",LOWER($K325))),0,
$S325*(VALUE(SUBSTITUTE($K325,"%",""))/100))))</f>
      </c>
      <c r="AB325">
        <f>IF($S325="","",
SUM($S325,$V325,$Z325,$W325,$Y325)-
IF($AA325="",0,VALUE($AA325)))</f>
      </c>
      <c r="AJ325" t="s">
        <v>982</v>
      </c>
      <c r="AR325">
        <f>IFERROR(LEFT($J325,FIND(" - ",$J325)-1),$J325)</f>
      </c>
      <c r="AU325">
        <f>IF($CJ325&gt;=1,INDEX($AS:$AS,$CI325+1),"")</f>
      </c>
      <c r="AV325">
        <f>IF($CJ325&gt;=2,INDEX($AS:$AS,$CI325+2),"")</f>
      </c>
      <c r="AW325">
        <f>IF($CJ325&gt;=3,INDEX($AS:$AS,$CI325+3),"")</f>
      </c>
      <c r="AX325">
        <f>IF($CJ325&gt;=4,INDEX($AS:$AS,$CI325+4),"")</f>
      </c>
      <c r="AY325">
        <f>IF($CJ325&gt;=5,INDEX($AS:$AS,$CI325+5),"")</f>
      </c>
      <c r="AZ325">
        <f>IF($CJ325&gt;=6,INDEX($AS:$AS,$CI325+6),"")</f>
      </c>
      <c r="BA325">
        <f>IF($CJ325&gt;=7,INDEX($AS:$AS,$CI325+7),"")</f>
      </c>
      <c r="BB325">
        <f>IF($CJ325&gt;=8,INDEX($AS:$AS,$CI325+8),"")</f>
      </c>
      <c r="BC325">
        <f>IF($CJ325&gt;=9,INDEX($AS:$AS,$CI325+9),"")</f>
      </c>
      <c r="BD325">
        <f>IF($CJ325&gt;=10,INDEX($AS:$AS,$CI325+10),"")</f>
      </c>
      <c r="BE325">
        <f>IF($CJ325&gt;=11,INDEX($AS:$AS,$CI325+11),"")</f>
      </c>
      <c r="BF325">
        <f>IF($CJ325&gt;=12,INDEX($AS:$AS,$CI325+12),"")</f>
      </c>
      <c r="BG325">
        <f>IF($CJ325&gt;=13,INDEX($AS:$AS,$CI325+13),"")</f>
      </c>
      <c r="BH325">
        <f>IF($CJ325&gt;=14,INDEX($AS:$AS,$CI325+14),"")</f>
      </c>
      <c r="BI325">
        <f>IF($CJ325&gt;=15,INDEX($AS:$AS,$CI325+15),"")</f>
      </c>
      <c r="BJ325">
        <f>IF($CJ325&gt;=16,INDEX($AS:$AS,$CI325+16),"")</f>
      </c>
      <c r="BK325">
        <f>IF($CJ325&gt;=17,INDEX($AS:$AS,$CI325+17),"")</f>
      </c>
      <c r="BL325">
        <f>IF($CJ325&gt;=18,INDEX($AS:$AS,$CI325+18),"")</f>
      </c>
      <c r="BM325">
        <f>IF($CJ325&gt;=19,INDEX($AS:$AS,$CI325+19),"")</f>
      </c>
      <c r="BN325">
        <f>IF($CJ325&gt;=20,INDEX($AS:$AS,$CI325+20),"")</f>
      </c>
      <c r="BO325">
        <f>IF($CJ325&gt;=21,INDEX($AS:$AS,$CI325+21),"")</f>
      </c>
      <c r="BP325">
        <f>IF($CJ325&gt;=22,INDEX($AS:$AS,$CI325+22),"")</f>
      </c>
      <c r="BQ325">
        <f>IF($CJ325&gt;=23,INDEX($AS:$AS,$CI325+23),"")</f>
      </c>
      <c r="BR325">
        <f>IF($CJ325&gt;=24,INDEX($AS:$AS,$CI325+24),"")</f>
      </c>
      <c r="BS325">
        <f>IF($CJ325&gt;=25,INDEX($AS:$AS,$CI325+25),"")</f>
      </c>
      <c r="BT325">
        <f>IF($CJ325&gt;=26,INDEX($AS:$AS,$CI325+26),"")</f>
      </c>
      <c r="BU325">
        <f>IF($CJ325&gt;=27,INDEX($AS:$AS,$CI325+27),"")</f>
      </c>
      <c r="BV325">
        <f>IF($CJ325&gt;=28,INDEX($AS:$AS,$CI325+28),"")</f>
      </c>
      <c r="BW325">
        <f>IF($CJ325&gt;=29,INDEX($AS:$AS,$CI325+29),"")</f>
      </c>
      <c r="BX325">
        <f>IF($CJ325&gt;=30,INDEX($AS:$AS,$CI325+30),"")</f>
      </c>
      <c r="BY325">
        <f>IF($CJ325&gt;=31,INDEX($AS:$AS,$CI325+31),"")</f>
      </c>
      <c r="BZ325">
        <f>IF($CJ325&gt;=32,INDEX($AS:$AS,$CI325+32),"")</f>
      </c>
      <c r="CA325">
        <f>IF($CJ325&gt;=33,INDEX($AS:$AS,$CI325+33),"")</f>
      </c>
      <c r="CB325">
        <f>IF($CJ325&gt;=34,INDEX($AS:$AS,$CI325+34),"")</f>
      </c>
      <c r="CC325">
        <f>IF($CJ325&gt;=35,INDEX($AS:$AS,$CI325+35),"")</f>
      </c>
      <c r="CD325">
        <f>IF($CJ325&gt;=36,INDEX($AS:$AS,$CI325+36),"")</f>
      </c>
      <c r="CE325">
        <f>IF($CJ325&gt;=37,INDEX($AS:$AS,$CI325+37),"")</f>
      </c>
      <c r="CF325">
        <f>IF($CJ325&gt;=38,INDEX($AS:$AS,$CI325+38),"")</f>
      </c>
      <c r="CG325">
        <f>IF($CJ325&gt;=39,INDEX($AS:$AS,$CI325+39),"")</f>
      </c>
      <c r="CH325">
        <f>IF($CJ325&gt;=40,INDEX($AS:$AS,$CI325+40),"")</f>
      </c>
      <c r="CI325">
        <f>IFERROR(MATCH($AR325,$AS$2:$AS$133,0)+1,0)</f>
      </c>
      <c r="CJ325">
        <f>IFERROR(INDEX($AT$2:$AT$133,MATCH($AR325,$AS$2:$AS$133,0)),0)</f>
      </c>
      <c r="CK325">
        <f>IFERROR(LEFT($O325,FIND(" - ",$O325)-1),$O325)</f>
      </c>
      <c r="CL325" t="s">
        <v>105</v>
      </c>
      <c r="CN325">
        <f>IF($DI325&gt;=1,INDEX($CL:$CL,$DH325+1),"")</f>
      </c>
      <c r="CO325">
        <f>IF($DI325&gt;=2,INDEX($CL:$CL,$DH325+2),"")</f>
      </c>
      <c r="CP325">
        <f>IF($DI325&gt;=3,INDEX($CL:$CL,$DH325+3),"")</f>
      </c>
      <c r="CQ325">
        <f>IF($DI325&gt;=4,INDEX($CL:$CL,$DH325+4),"")</f>
      </c>
      <c r="CR325">
        <f>IF($DI325&gt;=5,INDEX($CL:$CL,$DH325+5),"")</f>
      </c>
      <c r="CS325">
        <f>IF($DI325&gt;=6,INDEX($CL:$CL,$DH325+6),"")</f>
      </c>
      <c r="CT325">
        <f>IF($DI325&gt;=7,INDEX($CL:$CL,$DH325+7),"")</f>
      </c>
      <c r="CU325">
        <f>IF($DI325&gt;=8,INDEX($CL:$CL,$DH325+8),"")</f>
      </c>
      <c r="CV325">
        <f>IF($DI325&gt;=9,INDEX($CL:$CL,$DH325+9),"")</f>
      </c>
      <c r="CW325">
        <f>IF($DI325&gt;=10,INDEX($CL:$CL,$DH325+10),"")</f>
      </c>
      <c r="CX325">
        <f>IF($DI325&gt;=11,INDEX($CL:$CL,$DH325+11),"")</f>
      </c>
      <c r="CY325">
        <f>IF($DI325&gt;=12,INDEX($CL:$CL,$DH325+12),"")</f>
      </c>
      <c r="CZ325">
        <f>IF($DI325&gt;=13,INDEX($CL:$CL,$DH325+13),"")</f>
      </c>
      <c r="DA325">
        <f>IF($DI325&gt;=14,INDEX($CL:$CL,$DH325+14),"")</f>
      </c>
      <c r="DB325">
        <f>IF($DI325&gt;=15,INDEX($CL:$CL,$DH325+15),"")</f>
      </c>
      <c r="DC325">
        <f>IF($DI325&gt;=16,INDEX($CL:$CL,$DH325+16),"")</f>
      </c>
      <c r="DD325">
        <f>IF($DI325&gt;=17,INDEX($CL:$CL,$DH325+17),"")</f>
      </c>
      <c r="DE325">
        <f>IF($DI325&gt;=18,INDEX($CL:$CL,$DH325+18),"")</f>
      </c>
      <c r="DF325">
        <f>IF($DI325&gt;=19,INDEX($CL:$CL,$DH325+19),"")</f>
      </c>
      <c r="DG325">
        <f>IF($DI325&gt;=20,INDEX($CL:$CL,$DH325+20),"")</f>
      </c>
      <c r="DH325">
        <f>IFERROR(MATCH($CK325,$CL$2:$CL$1558,0)+1,0)</f>
      </c>
      <c r="DI325">
        <f>IFERROR(INDEX($CM$2:$CM$1558,MATCH($CK325,$CL$2:$CL$1558,0)),0)</f>
      </c>
      <c r="DJ325">
        <f>IFERROR(INDEX($AQ:$AQ,MATCH($K325,$AP:$AP,0))&amp;"","")</f>
      </c>
      <c r="DN325">
        <f>IF($GQ325&gt;=1,INDEX($DK:$DK,$GP325+1),"")</f>
      </c>
      <c r="DO325">
        <f>IF($GQ325&gt;=2,INDEX($DK:$DK,$GP325+2),"")</f>
      </c>
      <c r="DP325">
        <f>IF($GQ325&gt;=3,INDEX($DK:$DK,$GP325+3),"")</f>
      </c>
      <c r="DQ325">
        <f>IF($GQ325&gt;=4,INDEX($DK:$DK,$GP325+4),"")</f>
      </c>
      <c r="DR325">
        <f>IF($GQ325&gt;=5,INDEX($DK:$DK,$GP325+5),"")</f>
      </c>
      <c r="DS325">
        <f>IF($GQ325&gt;=6,INDEX($DK:$DK,$GP325+6),"")</f>
      </c>
      <c r="DT325">
        <f>IF($GQ325&gt;=7,INDEX($DK:$DK,$GP325+7),"")</f>
      </c>
      <c r="DU325">
        <f>IF($GQ325&gt;=8,INDEX($DK:$DK,$GP325+8),"")</f>
      </c>
      <c r="DV325">
        <f>IF($GQ325&gt;=9,INDEX($DK:$DK,$GP325+9),"")</f>
      </c>
      <c r="DW325">
        <f>IF($GQ325&gt;=10,INDEX($DK:$DK,$GP325+10),"")</f>
      </c>
      <c r="DX325">
        <f>IF($GQ325&gt;=11,INDEX($DK:$DK,$GP325+11),"")</f>
      </c>
      <c r="DY325">
        <f>IF($GQ325&gt;=12,INDEX($DK:$DK,$GP325+12),"")</f>
      </c>
      <c r="DZ325">
        <f>IF($GQ325&gt;=13,INDEX($DK:$DK,$GP325+13),"")</f>
      </c>
      <c r="EA325">
        <f>IF($GQ325&gt;=14,INDEX($DK:$DK,$GP325+14),"")</f>
      </c>
      <c r="EB325">
        <f>IF($GQ325&gt;=15,INDEX($DK:$DK,$GP325+15),"")</f>
      </c>
      <c r="EC325">
        <f>IF($GQ325&gt;=16,INDEX($DK:$DK,$GP325+16),"")</f>
      </c>
      <c r="ED325">
        <f>IF($GQ325&gt;=17,INDEX($DK:$DK,$GP325+17),"")</f>
      </c>
      <c r="EE325">
        <f>IF($GQ325&gt;=18,INDEX($DK:$DK,$GP325+18),"")</f>
      </c>
      <c r="EF325">
        <f>IF($GQ325&gt;=19,INDEX($DK:$DK,$GP325+19),"")</f>
      </c>
      <c r="EG325">
        <f>IF($GQ325&gt;=20,INDEX($DK:$DK,$GP325+20),"")</f>
      </c>
      <c r="EH325">
        <f>IF($GQ325&gt;=21,INDEX($DK:$DK,$GP325+21),"")</f>
      </c>
      <c r="EI325">
        <f>IF($GQ325&gt;=22,INDEX($DK:$DK,$GP325+22),"")</f>
      </c>
      <c r="EJ325">
        <f>IF($GQ325&gt;=23,INDEX($DK:$DK,$GP325+23),"")</f>
      </c>
      <c r="EK325">
        <f>IF($GQ325&gt;=24,INDEX($DK:$DK,$GP325+24),"")</f>
      </c>
      <c r="EL325">
        <f>IF($GQ325&gt;=25,INDEX($DK:$DK,$GP325+25),"")</f>
      </c>
      <c r="EM325">
        <f>IF($GQ325&gt;=26,INDEX($DK:$DK,$GP325+26),"")</f>
      </c>
      <c r="EN325">
        <f>IF($GQ325&gt;=27,INDEX($DK:$DK,$GP325+27),"")</f>
      </c>
      <c r="EO325">
        <f>IF($GQ325&gt;=28,INDEX($DK:$DK,$GP325+28),"")</f>
      </c>
      <c r="EP325">
        <f>IF($GQ325&gt;=29,INDEX($DK:$DK,$GP325+29),"")</f>
      </c>
      <c r="EQ325">
        <f>IF($GQ325&gt;=30,INDEX($DK:$DK,$GP325+30),"")</f>
      </c>
      <c r="ER325">
        <f>IF($GQ325&gt;=31,INDEX($DK:$DK,$GP325+31),"")</f>
      </c>
      <c r="ES325">
        <f>IF($GQ325&gt;=32,INDEX($DK:$DK,$GP325+32),"")</f>
      </c>
      <c r="ET325">
        <f>IF($GQ325&gt;=33,INDEX($DK:$DK,$GP325+33),"")</f>
      </c>
      <c r="EU325">
        <f>IF($GQ325&gt;=34,INDEX($DK:$DK,$GP325+34),"")</f>
      </c>
      <c r="EV325">
        <f>IF($GQ325&gt;=35,INDEX($DK:$DK,$GP325+35),"")</f>
      </c>
      <c r="EW325">
        <f>IF($GQ325&gt;=36,INDEX($DK:$DK,$GP325+36),"")</f>
      </c>
      <c r="EX325">
        <f>IF($GQ325&gt;=37,INDEX($DK:$DK,$GP325+37),"")</f>
      </c>
      <c r="EY325">
        <f>IF($GQ325&gt;=38,INDEX($DK:$DK,$GP325+38),"")</f>
      </c>
      <c r="EZ325">
        <f>IF($GQ325&gt;=39,INDEX($DK:$DK,$GP325+39),"")</f>
      </c>
      <c r="FA325">
        <f>IF($GQ325&gt;=40,INDEX($DK:$DK,$GP325+40),"")</f>
      </c>
      <c r="FB325">
        <f>IF($GQ325&gt;=1,INDEX($DL:$DL,$GP325+1),"")</f>
      </c>
      <c r="FC325">
        <f>IF($GQ325&gt;=2,INDEX($DL:$DL,$GP325+2),"")</f>
      </c>
      <c r="FD325">
        <f>IF($GQ325&gt;=3,INDEX($DL:$DL,$GP325+3),"")</f>
      </c>
      <c r="FE325">
        <f>IF($GQ325&gt;=4,INDEX($DL:$DL,$GP325+4),"")</f>
      </c>
      <c r="FF325">
        <f>IF($GQ325&gt;=5,INDEX($DL:$DL,$GP325+5),"")</f>
      </c>
      <c r="FG325">
        <f>IF($GQ325&gt;=6,INDEX($DL:$DL,$GP325+6),"")</f>
      </c>
      <c r="FH325">
        <f>IF($GQ325&gt;=7,INDEX($DL:$DL,$GP325+7),"")</f>
      </c>
      <c r="FI325">
        <f>IF($GQ325&gt;=8,INDEX($DL:$DL,$GP325+8),"")</f>
      </c>
      <c r="FJ325">
        <f>IF($GQ325&gt;=9,INDEX($DL:$DL,$GP325+9),"")</f>
      </c>
      <c r="FK325">
        <f>IF($GQ325&gt;=10,INDEX($DL:$DL,$GP325+10),"")</f>
      </c>
      <c r="FL325">
        <f>IF($GQ325&gt;=11,INDEX($DL:$DL,$GP325+11),"")</f>
      </c>
      <c r="FM325">
        <f>IF($GQ325&gt;=12,INDEX($DL:$DL,$GP325+12),"")</f>
      </c>
      <c r="FN325">
        <f>IF($GQ325&gt;=13,INDEX($DL:$DL,$GP325+13),"")</f>
      </c>
      <c r="FO325">
        <f>IF($GQ325&gt;=14,INDEX($DL:$DL,$GP325+14),"")</f>
      </c>
      <c r="FP325">
        <f>IF($GQ325&gt;=15,INDEX($DL:$DL,$GP325+15),"")</f>
      </c>
      <c r="FQ325">
        <f>IF($GQ325&gt;=16,INDEX($DL:$DL,$GP325+16),"")</f>
      </c>
      <c r="FR325">
        <f>IF($GQ325&gt;=17,INDEX($DL:$DL,$GP325+17),"")</f>
      </c>
      <c r="FS325">
        <f>IF($GQ325&gt;=18,INDEX($DL:$DL,$GP325+18),"")</f>
      </c>
      <c r="FT325">
        <f>IF($GQ325&gt;=19,INDEX($DL:$DL,$GP325+19),"")</f>
      </c>
      <c r="FU325">
        <f>IF($GQ325&gt;=20,INDEX($DL:$DL,$GP325+20),"")</f>
      </c>
      <c r="FV325">
        <f>IF($GQ325&gt;=21,INDEX($DL:$DL,$GP325+21),"")</f>
      </c>
      <c r="FW325">
        <f>IF($GQ325&gt;=22,INDEX($DL:$DL,$GP325+22),"")</f>
      </c>
      <c r="FX325">
        <f>IF($GQ325&gt;=23,INDEX($DL:$DL,$GP325+23),"")</f>
      </c>
      <c r="FY325">
        <f>IF($GQ325&gt;=24,INDEX($DL:$DL,$GP325+24),"")</f>
      </c>
      <c r="FZ325">
        <f>IF($GQ325&gt;=25,INDEX($DL:$DL,$GP325+25),"")</f>
      </c>
      <c r="GA325">
        <f>IF($GQ325&gt;=26,INDEX($DL:$DL,$GP325+26),"")</f>
      </c>
      <c r="GB325">
        <f>IF($GQ325&gt;=27,INDEX($DL:$DL,$GP325+27),"")</f>
      </c>
      <c r="GC325">
        <f>IF($GQ325&gt;=28,INDEX($DL:$DL,$GP325+28),"")</f>
      </c>
      <c r="GD325">
        <f>IF($GQ325&gt;=29,INDEX($DL:$DL,$GP325+29),"")</f>
      </c>
      <c r="GE325">
        <f>IF($GQ325&gt;=30,INDEX($DL:$DL,$GP325+30),"")</f>
      </c>
      <c r="GF325">
        <f>IF($GQ325&gt;=31,INDEX($DL:$DL,$GP325+31),"")</f>
      </c>
      <c r="GG325">
        <f>IF($GQ325&gt;=32,INDEX($DL:$DL,$GP325+32),"")</f>
      </c>
      <c r="GH325">
        <f>IF($GQ325&gt;=33,INDEX($DL:$DL,$GP325+33),"")</f>
      </c>
      <c r="GI325">
        <f>IF($GQ325&gt;=34,INDEX($DL:$DL,$GP325+34),"")</f>
      </c>
      <c r="GJ325">
        <f>IF($GQ325&gt;=35,INDEX($DL:$DL,$GP325+35),"")</f>
      </c>
      <c r="GK325">
        <f>IF($GQ325&gt;=36,INDEX($DL:$DL,$GP325+36),"")</f>
      </c>
      <c r="GL325">
        <f>IF($GQ325&gt;=37,INDEX($DL:$DL,$GP325+37),"")</f>
      </c>
      <c r="GM325">
        <f>IF($GQ325&gt;=38,INDEX($DL:$DL,$GP325+38),"")</f>
      </c>
      <c r="GN325">
        <f>IF($GQ325&gt;=39,INDEX($DL:$DL,$GP325+39),"")</f>
      </c>
      <c r="GO325">
        <f>IF($GQ325&gt;=40,INDEX($DL:$DL,$GP325+40),"")</f>
      </c>
      <c r="GP325">
        <f>IFERROR(MATCH($DJ325,$DK$2:$DK$148,0)+1,0)</f>
      </c>
      <c r="GQ325">
        <f>IFERROR(INDEX($DM$2:$DM$148,MATCH($DJ325,$DK$2:$DK$148,0)),0)</f>
      </c>
      <c r="GR325">
        <f>IFERROR(MATCH($L325,$DN$325:$FA$325,0),0)</f>
      </c>
      <c r="GS325">
        <f>IF($GR325&gt;0,INDEX($FB$325:$GO$325,$GR325),"")</f>
      </c>
      <c r="GV325">
        <f>IF($JE325&gt;=1,INDEX($GT:$GT,$JD325+1),"")</f>
      </c>
      <c r="GW325">
        <f>IF($JE325&gt;=2,INDEX($GT:$GT,$JD325+2),"")</f>
      </c>
      <c r="GX325">
        <f>IF($JE325&gt;=3,INDEX($GT:$GT,$JD325+3),"")</f>
      </c>
      <c r="GY325">
        <f>IF($JE325&gt;=4,INDEX($GT:$GT,$JD325+4),"")</f>
      </c>
      <c r="GZ325">
        <f>IF($JE325&gt;=5,INDEX($GT:$GT,$JD325+5),"")</f>
      </c>
      <c r="HA325">
        <f>IF($JE325&gt;=6,INDEX($GT:$GT,$JD325+6),"")</f>
      </c>
      <c r="HB325">
        <f>IF($JE325&gt;=7,INDEX($GT:$GT,$JD325+7),"")</f>
      </c>
      <c r="HC325">
        <f>IF($JE325&gt;=8,INDEX($GT:$GT,$JD325+8),"")</f>
      </c>
      <c r="HD325">
        <f>IF($JE325&gt;=9,INDEX($GT:$GT,$JD325+9),"")</f>
      </c>
      <c r="HE325">
        <f>IF($JE325&gt;=10,INDEX($GT:$GT,$JD325+10),"")</f>
      </c>
      <c r="HF325">
        <f>IF($JE325&gt;=11,INDEX($GT:$GT,$JD325+11),"")</f>
      </c>
      <c r="HG325">
        <f>IF($JE325&gt;=12,INDEX($GT:$GT,$JD325+12),"")</f>
      </c>
      <c r="HH325">
        <f>IF($JE325&gt;=13,INDEX($GT:$GT,$JD325+13),"")</f>
      </c>
      <c r="HI325">
        <f>IF($JE325&gt;=14,INDEX($GT:$GT,$JD325+14),"")</f>
      </c>
      <c r="HJ325">
        <f>IF($JE325&gt;=15,INDEX($GT:$GT,$JD325+15),"")</f>
      </c>
      <c r="HK325">
        <f>IF($JE325&gt;=16,INDEX($GT:$GT,$JD325+16),"")</f>
      </c>
      <c r="HL325">
        <f>IF($JE325&gt;=17,INDEX($GT:$GT,$JD325+17),"")</f>
      </c>
      <c r="HM325">
        <f>IF($JE325&gt;=18,INDEX($GT:$GT,$JD325+18),"")</f>
      </c>
      <c r="HN325">
        <f>IF($JE325&gt;=19,INDEX($GT:$GT,$JD325+19),"")</f>
      </c>
      <c r="HO325">
        <f>IF($JE325&gt;=20,INDEX($GT:$GT,$JD325+20),"")</f>
      </c>
      <c r="HP325">
        <f>IF($JE325&gt;=21,INDEX($GT:$GT,$JD325+21),"")</f>
      </c>
      <c r="HQ325">
        <f>IF($JE325&gt;=22,INDEX($GT:$GT,$JD325+22),"")</f>
      </c>
      <c r="HR325">
        <f>IF($JE325&gt;=23,INDEX($GT:$GT,$JD325+23),"")</f>
      </c>
      <c r="HS325">
        <f>IF($JE325&gt;=24,INDEX($GT:$GT,$JD325+24),"")</f>
      </c>
      <c r="HT325">
        <f>IF($JE325&gt;=25,INDEX($GT:$GT,$JD325+25),"")</f>
      </c>
      <c r="HU325">
        <f>IF($JE325&gt;=26,INDEX($GT:$GT,$JD325+26),"")</f>
      </c>
      <c r="HV325">
        <f>IF($JE325&gt;=27,INDEX($GT:$GT,$JD325+27),"")</f>
      </c>
      <c r="HW325">
        <f>IF($JE325&gt;=28,INDEX($GT:$GT,$JD325+28),"")</f>
      </c>
      <c r="HX325">
        <f>IF($JE325&gt;=29,INDEX($GT:$GT,$JD325+29),"")</f>
      </c>
      <c r="HY325">
        <f>IF($JE325&gt;=30,INDEX($GT:$GT,$JD325+30),"")</f>
      </c>
      <c r="HZ325">
        <f>IF($JE325&gt;=31,INDEX($GT:$GT,$JD325+31),"")</f>
      </c>
      <c r="IA325">
        <f>IF($JE325&gt;=32,INDEX($GT:$GT,$JD325+32),"")</f>
      </c>
      <c r="IB325">
        <f>IF($JE325&gt;=33,INDEX($GT:$GT,$JD325+33),"")</f>
      </c>
      <c r="IC325">
        <f>IF($JE325&gt;=34,INDEX($GT:$GT,$JD325+34),"")</f>
      </c>
      <c r="ID325">
        <f>IF($JE325&gt;=35,INDEX($GT:$GT,$JD325+35),"")</f>
      </c>
      <c r="IE325">
        <f>IF($JE325&gt;=36,INDEX($GT:$GT,$JD325+36),"")</f>
      </c>
      <c r="IF325">
        <f>IF($JE325&gt;=37,INDEX($GT:$GT,$JD325+37),"")</f>
      </c>
      <c r="IG325">
        <f>IF($JE325&gt;=38,INDEX($GT:$GT,$JD325+38),"")</f>
      </c>
      <c r="IH325">
        <f>IF($JE325&gt;=39,INDEX($GT:$GT,$JD325+39),"")</f>
      </c>
      <c r="II325">
        <f>IF($JE325&gt;=40,INDEX($GT:$GT,$JD325+40),"")</f>
      </c>
      <c r="IJ325">
        <f>IF($JE325&gt;=41,INDEX($GT:$GT,$JD325+41),"")</f>
      </c>
      <c r="IK325">
        <f>IF($JE325&gt;=42,INDEX($GT:$GT,$JD325+42),"")</f>
      </c>
      <c r="IL325">
        <f>IF($JE325&gt;=43,INDEX($GT:$GT,$JD325+43),"")</f>
      </c>
      <c r="IM325">
        <f>IF($JE325&gt;=44,INDEX($GT:$GT,$JD325+44),"")</f>
      </c>
      <c r="IN325">
        <f>IF($JE325&gt;=45,INDEX($GT:$GT,$JD325+45),"")</f>
      </c>
      <c r="IO325">
        <f>IF($JE325&gt;=46,INDEX($GT:$GT,$JD325+46),"")</f>
      </c>
      <c r="IP325">
        <f>IF($JE325&gt;=47,INDEX($GT:$GT,$JD325+47),"")</f>
      </c>
      <c r="IQ325">
        <f>IF($JE325&gt;=48,INDEX($GT:$GT,$JD325+48),"")</f>
      </c>
      <c r="IR325">
        <f>IF($JE325&gt;=49,INDEX($GT:$GT,$JD325+49),"")</f>
      </c>
      <c r="IS325">
        <f>IF($JE325&gt;=50,INDEX($GT:$GT,$JD325+50),"")</f>
      </c>
      <c r="IT325">
        <f>IF($JE325&gt;=51,INDEX($GT:$GT,$JD325+51),"")</f>
      </c>
      <c r="IU325">
        <f>IF($JE325&gt;=52,INDEX($GT:$GT,$JD325+52),"")</f>
      </c>
      <c r="IV325">
        <f>IF($JE325&gt;=53,INDEX($GT:$GT,$JD325+53),"")</f>
      </c>
      <c r="IW325">
        <f>IF($JE325&gt;=54,INDEX($GT:$GT,$JD325+54),"")</f>
      </c>
      <c r="IX325">
        <f>IF($JE325&gt;=55,INDEX($GT:$GT,$JD325+55),"")</f>
      </c>
      <c r="IY325">
        <f>IF($JE325&gt;=56,INDEX($GT:$GT,$JD325+56),"")</f>
      </c>
      <c r="IZ325">
        <f>IF($JE325&gt;=57,INDEX($GT:$GT,$JD325+57),"")</f>
      </c>
      <c r="JA325">
        <f>IF($JE325&gt;=58,INDEX($GT:$GT,$JD325+58),"")</f>
      </c>
      <c r="JB325">
        <f>IF($JE325&gt;=59,INDEX($GT:$GT,$JD325+59),"")</f>
      </c>
      <c r="JC325">
        <f>IF($JE325&gt;=60,INDEX($GT:$GT,$JD325+60),"")</f>
      </c>
      <c r="JD325">
        <f>IFERROR(MATCH($GS325,$GT$2:$GT$322,0)+1,0)</f>
      </c>
      <c r="JE325">
        <f>IFERROR(INDEX($GU$2:$GU$322,MATCH($GS325,$GT$2:$GT$322,0)),0)</f>
      </c>
      <c r="JF325" t="s">
        <v>28</v>
      </c>
      <c r="JG325" t="s">
        <v>28</v>
      </c>
    </row>
    <row r="326" spans="1:267" x14ac:dyDescent="0.25">
      <c r="J326" s="1"/>
      <c r="K326" s="1"/>
      <c r="L326" s="1"/>
      <c r="M326" s="1"/>
      <c r="N326" s="1">
        <f>IFERROR(IF(FIND(" - ",$J326)&gt;0,MID($J326,FIND(" - ",$J326)+3,LEN($J326)),""),"")</f>
      </c>
      <c r="P326" s="1"/>
      <c r="S326" t="s">
        <v>28</v>
      </c>
      <c r="U326">
        <f>IF(OR($S326="",$T326=""),"",IFERROR($S326/$T326,0))</f>
      </c>
      <c r="V326">
        <f>IF($S326="","",
IF($K326="","",
IF(ISNUMBER(SEARCH("exempt",LOWER($K326))),0,
$S326*(VALUE(SUBSTITUTE($K326,"%",""))/100))))</f>
      </c>
      <c r="AB326">
        <f>IF($S326="","",
SUM($S326,$V326,$Z326,$W326,$Y326)-
IF($AA326="",0,VALUE($AA326)))</f>
      </c>
      <c r="AJ326" t="s">
        <v>983</v>
      </c>
      <c r="AR326">
        <f>IFERROR(LEFT($J326,FIND(" - ",$J326)-1),$J326)</f>
      </c>
      <c r="AU326">
        <f>IF($CJ326&gt;=1,INDEX($AS:$AS,$CI326+1),"")</f>
      </c>
      <c r="AV326">
        <f>IF($CJ326&gt;=2,INDEX($AS:$AS,$CI326+2),"")</f>
      </c>
      <c r="AW326">
        <f>IF($CJ326&gt;=3,INDEX($AS:$AS,$CI326+3),"")</f>
      </c>
      <c r="AX326">
        <f>IF($CJ326&gt;=4,INDEX($AS:$AS,$CI326+4),"")</f>
      </c>
      <c r="AY326">
        <f>IF($CJ326&gt;=5,INDEX($AS:$AS,$CI326+5),"")</f>
      </c>
      <c r="AZ326">
        <f>IF($CJ326&gt;=6,INDEX($AS:$AS,$CI326+6),"")</f>
      </c>
      <c r="BA326">
        <f>IF($CJ326&gt;=7,INDEX($AS:$AS,$CI326+7),"")</f>
      </c>
      <c r="BB326">
        <f>IF($CJ326&gt;=8,INDEX($AS:$AS,$CI326+8),"")</f>
      </c>
      <c r="BC326">
        <f>IF($CJ326&gt;=9,INDEX($AS:$AS,$CI326+9),"")</f>
      </c>
      <c r="BD326">
        <f>IF($CJ326&gt;=10,INDEX($AS:$AS,$CI326+10),"")</f>
      </c>
      <c r="BE326">
        <f>IF($CJ326&gt;=11,INDEX($AS:$AS,$CI326+11),"")</f>
      </c>
      <c r="BF326">
        <f>IF($CJ326&gt;=12,INDEX($AS:$AS,$CI326+12),"")</f>
      </c>
      <c r="BG326">
        <f>IF($CJ326&gt;=13,INDEX($AS:$AS,$CI326+13),"")</f>
      </c>
      <c r="BH326">
        <f>IF($CJ326&gt;=14,INDEX($AS:$AS,$CI326+14),"")</f>
      </c>
      <c r="BI326">
        <f>IF($CJ326&gt;=15,INDEX($AS:$AS,$CI326+15),"")</f>
      </c>
      <c r="BJ326">
        <f>IF($CJ326&gt;=16,INDEX($AS:$AS,$CI326+16),"")</f>
      </c>
      <c r="BK326">
        <f>IF($CJ326&gt;=17,INDEX($AS:$AS,$CI326+17),"")</f>
      </c>
      <c r="BL326">
        <f>IF($CJ326&gt;=18,INDEX($AS:$AS,$CI326+18),"")</f>
      </c>
      <c r="BM326">
        <f>IF($CJ326&gt;=19,INDEX($AS:$AS,$CI326+19),"")</f>
      </c>
      <c r="BN326">
        <f>IF($CJ326&gt;=20,INDEX($AS:$AS,$CI326+20),"")</f>
      </c>
      <c r="BO326">
        <f>IF($CJ326&gt;=21,INDEX($AS:$AS,$CI326+21),"")</f>
      </c>
      <c r="BP326">
        <f>IF($CJ326&gt;=22,INDEX($AS:$AS,$CI326+22),"")</f>
      </c>
      <c r="BQ326">
        <f>IF($CJ326&gt;=23,INDEX($AS:$AS,$CI326+23),"")</f>
      </c>
      <c r="BR326">
        <f>IF($CJ326&gt;=24,INDEX($AS:$AS,$CI326+24),"")</f>
      </c>
      <c r="BS326">
        <f>IF($CJ326&gt;=25,INDEX($AS:$AS,$CI326+25),"")</f>
      </c>
      <c r="BT326">
        <f>IF($CJ326&gt;=26,INDEX($AS:$AS,$CI326+26),"")</f>
      </c>
      <c r="BU326">
        <f>IF($CJ326&gt;=27,INDEX($AS:$AS,$CI326+27),"")</f>
      </c>
      <c r="BV326">
        <f>IF($CJ326&gt;=28,INDEX($AS:$AS,$CI326+28),"")</f>
      </c>
      <c r="BW326">
        <f>IF($CJ326&gt;=29,INDEX($AS:$AS,$CI326+29),"")</f>
      </c>
      <c r="BX326">
        <f>IF($CJ326&gt;=30,INDEX($AS:$AS,$CI326+30),"")</f>
      </c>
      <c r="BY326">
        <f>IF($CJ326&gt;=31,INDEX($AS:$AS,$CI326+31),"")</f>
      </c>
      <c r="BZ326">
        <f>IF($CJ326&gt;=32,INDEX($AS:$AS,$CI326+32),"")</f>
      </c>
      <c r="CA326">
        <f>IF($CJ326&gt;=33,INDEX($AS:$AS,$CI326+33),"")</f>
      </c>
      <c r="CB326">
        <f>IF($CJ326&gt;=34,INDEX($AS:$AS,$CI326+34),"")</f>
      </c>
      <c r="CC326">
        <f>IF($CJ326&gt;=35,INDEX($AS:$AS,$CI326+35),"")</f>
      </c>
      <c r="CD326">
        <f>IF($CJ326&gt;=36,INDEX($AS:$AS,$CI326+36),"")</f>
      </c>
      <c r="CE326">
        <f>IF($CJ326&gt;=37,INDEX($AS:$AS,$CI326+37),"")</f>
      </c>
      <c r="CF326">
        <f>IF($CJ326&gt;=38,INDEX($AS:$AS,$CI326+38),"")</f>
      </c>
      <c r="CG326">
        <f>IF($CJ326&gt;=39,INDEX($AS:$AS,$CI326+39),"")</f>
      </c>
      <c r="CH326">
        <f>IF($CJ326&gt;=40,INDEX($AS:$AS,$CI326+40),"")</f>
      </c>
      <c r="CI326">
        <f>IFERROR(MATCH($AR326,$AS$2:$AS$133,0)+1,0)</f>
      </c>
      <c r="CJ326">
        <f>IFERROR(INDEX($AT$2:$AT$133,MATCH($AR326,$AS$2:$AS$133,0)),0)</f>
      </c>
      <c r="CK326">
        <f>IFERROR(LEFT($O326,FIND(" - ",$O326)-1),$O326)</f>
      </c>
      <c r="CL326" t="s">
        <v>133</v>
      </c>
      <c r="CN326">
        <f>IF($DI326&gt;=1,INDEX($CL:$CL,$DH326+1),"")</f>
      </c>
      <c r="CO326">
        <f>IF($DI326&gt;=2,INDEX($CL:$CL,$DH326+2),"")</f>
      </c>
      <c r="CP326">
        <f>IF($DI326&gt;=3,INDEX($CL:$CL,$DH326+3),"")</f>
      </c>
      <c r="CQ326">
        <f>IF($DI326&gt;=4,INDEX($CL:$CL,$DH326+4),"")</f>
      </c>
      <c r="CR326">
        <f>IF($DI326&gt;=5,INDEX($CL:$CL,$DH326+5),"")</f>
      </c>
      <c r="CS326">
        <f>IF($DI326&gt;=6,INDEX($CL:$CL,$DH326+6),"")</f>
      </c>
      <c r="CT326">
        <f>IF($DI326&gt;=7,INDEX($CL:$CL,$DH326+7),"")</f>
      </c>
      <c r="CU326">
        <f>IF($DI326&gt;=8,INDEX($CL:$CL,$DH326+8),"")</f>
      </c>
      <c r="CV326">
        <f>IF($DI326&gt;=9,INDEX($CL:$CL,$DH326+9),"")</f>
      </c>
      <c r="CW326">
        <f>IF($DI326&gt;=10,INDEX($CL:$CL,$DH326+10),"")</f>
      </c>
      <c r="CX326">
        <f>IF($DI326&gt;=11,INDEX($CL:$CL,$DH326+11),"")</f>
      </c>
      <c r="CY326">
        <f>IF($DI326&gt;=12,INDEX($CL:$CL,$DH326+12),"")</f>
      </c>
      <c r="CZ326">
        <f>IF($DI326&gt;=13,INDEX($CL:$CL,$DH326+13),"")</f>
      </c>
      <c r="DA326">
        <f>IF($DI326&gt;=14,INDEX($CL:$CL,$DH326+14),"")</f>
      </c>
      <c r="DB326">
        <f>IF($DI326&gt;=15,INDEX($CL:$CL,$DH326+15),"")</f>
      </c>
      <c r="DC326">
        <f>IF($DI326&gt;=16,INDEX($CL:$CL,$DH326+16),"")</f>
      </c>
      <c r="DD326">
        <f>IF($DI326&gt;=17,INDEX($CL:$CL,$DH326+17),"")</f>
      </c>
      <c r="DE326">
        <f>IF($DI326&gt;=18,INDEX($CL:$CL,$DH326+18),"")</f>
      </c>
      <c r="DF326">
        <f>IF($DI326&gt;=19,INDEX($CL:$CL,$DH326+19),"")</f>
      </c>
      <c r="DG326">
        <f>IF($DI326&gt;=20,INDEX($CL:$CL,$DH326+20),"")</f>
      </c>
      <c r="DH326">
        <f>IFERROR(MATCH($CK326,$CL$2:$CL$1558,0)+1,0)</f>
      </c>
      <c r="DI326">
        <f>IFERROR(INDEX($CM$2:$CM$1558,MATCH($CK326,$CL$2:$CL$1558,0)),0)</f>
      </c>
      <c r="DJ326">
        <f>IFERROR(INDEX($AQ:$AQ,MATCH($K326,$AP:$AP,0))&amp;"","")</f>
      </c>
      <c r="DN326">
        <f>IF($GQ326&gt;=1,INDEX($DK:$DK,$GP326+1),"")</f>
      </c>
      <c r="DO326">
        <f>IF($GQ326&gt;=2,INDEX($DK:$DK,$GP326+2),"")</f>
      </c>
      <c r="DP326">
        <f>IF($GQ326&gt;=3,INDEX($DK:$DK,$GP326+3),"")</f>
      </c>
      <c r="DQ326">
        <f>IF($GQ326&gt;=4,INDEX($DK:$DK,$GP326+4),"")</f>
      </c>
      <c r="DR326">
        <f>IF($GQ326&gt;=5,INDEX($DK:$DK,$GP326+5),"")</f>
      </c>
      <c r="DS326">
        <f>IF($GQ326&gt;=6,INDEX($DK:$DK,$GP326+6),"")</f>
      </c>
      <c r="DT326">
        <f>IF($GQ326&gt;=7,INDEX($DK:$DK,$GP326+7),"")</f>
      </c>
      <c r="DU326">
        <f>IF($GQ326&gt;=8,INDEX($DK:$DK,$GP326+8),"")</f>
      </c>
      <c r="DV326">
        <f>IF($GQ326&gt;=9,INDEX($DK:$DK,$GP326+9),"")</f>
      </c>
      <c r="DW326">
        <f>IF($GQ326&gt;=10,INDEX($DK:$DK,$GP326+10),"")</f>
      </c>
      <c r="DX326">
        <f>IF($GQ326&gt;=11,INDEX($DK:$DK,$GP326+11),"")</f>
      </c>
      <c r="DY326">
        <f>IF($GQ326&gt;=12,INDEX($DK:$DK,$GP326+12),"")</f>
      </c>
      <c r="DZ326">
        <f>IF($GQ326&gt;=13,INDEX($DK:$DK,$GP326+13),"")</f>
      </c>
      <c r="EA326">
        <f>IF($GQ326&gt;=14,INDEX($DK:$DK,$GP326+14),"")</f>
      </c>
      <c r="EB326">
        <f>IF($GQ326&gt;=15,INDEX($DK:$DK,$GP326+15),"")</f>
      </c>
      <c r="EC326">
        <f>IF($GQ326&gt;=16,INDEX($DK:$DK,$GP326+16),"")</f>
      </c>
      <c r="ED326">
        <f>IF($GQ326&gt;=17,INDEX($DK:$DK,$GP326+17),"")</f>
      </c>
      <c r="EE326">
        <f>IF($GQ326&gt;=18,INDEX($DK:$DK,$GP326+18),"")</f>
      </c>
      <c r="EF326">
        <f>IF($GQ326&gt;=19,INDEX($DK:$DK,$GP326+19),"")</f>
      </c>
      <c r="EG326">
        <f>IF($GQ326&gt;=20,INDEX($DK:$DK,$GP326+20),"")</f>
      </c>
      <c r="EH326">
        <f>IF($GQ326&gt;=21,INDEX($DK:$DK,$GP326+21),"")</f>
      </c>
      <c r="EI326">
        <f>IF($GQ326&gt;=22,INDEX($DK:$DK,$GP326+22),"")</f>
      </c>
      <c r="EJ326">
        <f>IF($GQ326&gt;=23,INDEX($DK:$DK,$GP326+23),"")</f>
      </c>
      <c r="EK326">
        <f>IF($GQ326&gt;=24,INDEX($DK:$DK,$GP326+24),"")</f>
      </c>
      <c r="EL326">
        <f>IF($GQ326&gt;=25,INDEX($DK:$DK,$GP326+25),"")</f>
      </c>
      <c r="EM326">
        <f>IF($GQ326&gt;=26,INDEX($DK:$DK,$GP326+26),"")</f>
      </c>
      <c r="EN326">
        <f>IF($GQ326&gt;=27,INDEX($DK:$DK,$GP326+27),"")</f>
      </c>
      <c r="EO326">
        <f>IF($GQ326&gt;=28,INDEX($DK:$DK,$GP326+28),"")</f>
      </c>
      <c r="EP326">
        <f>IF($GQ326&gt;=29,INDEX($DK:$DK,$GP326+29),"")</f>
      </c>
      <c r="EQ326">
        <f>IF($GQ326&gt;=30,INDEX($DK:$DK,$GP326+30),"")</f>
      </c>
      <c r="ER326">
        <f>IF($GQ326&gt;=31,INDEX($DK:$DK,$GP326+31),"")</f>
      </c>
      <c r="ES326">
        <f>IF($GQ326&gt;=32,INDEX($DK:$DK,$GP326+32),"")</f>
      </c>
      <c r="ET326">
        <f>IF($GQ326&gt;=33,INDEX($DK:$DK,$GP326+33),"")</f>
      </c>
      <c r="EU326">
        <f>IF($GQ326&gt;=34,INDEX($DK:$DK,$GP326+34),"")</f>
      </c>
      <c r="EV326">
        <f>IF($GQ326&gt;=35,INDEX($DK:$DK,$GP326+35),"")</f>
      </c>
      <c r="EW326">
        <f>IF($GQ326&gt;=36,INDEX($DK:$DK,$GP326+36),"")</f>
      </c>
      <c r="EX326">
        <f>IF($GQ326&gt;=37,INDEX($DK:$DK,$GP326+37),"")</f>
      </c>
      <c r="EY326">
        <f>IF($GQ326&gt;=38,INDEX($DK:$DK,$GP326+38),"")</f>
      </c>
      <c r="EZ326">
        <f>IF($GQ326&gt;=39,INDEX($DK:$DK,$GP326+39),"")</f>
      </c>
      <c r="FA326">
        <f>IF($GQ326&gt;=40,INDEX($DK:$DK,$GP326+40),"")</f>
      </c>
      <c r="FB326">
        <f>IF($GQ326&gt;=1,INDEX($DL:$DL,$GP326+1),"")</f>
      </c>
      <c r="FC326">
        <f>IF($GQ326&gt;=2,INDEX($DL:$DL,$GP326+2),"")</f>
      </c>
      <c r="FD326">
        <f>IF($GQ326&gt;=3,INDEX($DL:$DL,$GP326+3),"")</f>
      </c>
      <c r="FE326">
        <f>IF($GQ326&gt;=4,INDEX($DL:$DL,$GP326+4),"")</f>
      </c>
      <c r="FF326">
        <f>IF($GQ326&gt;=5,INDEX($DL:$DL,$GP326+5),"")</f>
      </c>
      <c r="FG326">
        <f>IF($GQ326&gt;=6,INDEX($DL:$DL,$GP326+6),"")</f>
      </c>
      <c r="FH326">
        <f>IF($GQ326&gt;=7,INDEX($DL:$DL,$GP326+7),"")</f>
      </c>
      <c r="FI326">
        <f>IF($GQ326&gt;=8,INDEX($DL:$DL,$GP326+8),"")</f>
      </c>
      <c r="FJ326">
        <f>IF($GQ326&gt;=9,INDEX($DL:$DL,$GP326+9),"")</f>
      </c>
      <c r="FK326">
        <f>IF($GQ326&gt;=10,INDEX($DL:$DL,$GP326+10),"")</f>
      </c>
      <c r="FL326">
        <f>IF($GQ326&gt;=11,INDEX($DL:$DL,$GP326+11),"")</f>
      </c>
      <c r="FM326">
        <f>IF($GQ326&gt;=12,INDEX($DL:$DL,$GP326+12),"")</f>
      </c>
      <c r="FN326">
        <f>IF($GQ326&gt;=13,INDEX($DL:$DL,$GP326+13),"")</f>
      </c>
      <c r="FO326">
        <f>IF($GQ326&gt;=14,INDEX($DL:$DL,$GP326+14),"")</f>
      </c>
      <c r="FP326">
        <f>IF($GQ326&gt;=15,INDEX($DL:$DL,$GP326+15),"")</f>
      </c>
      <c r="FQ326">
        <f>IF($GQ326&gt;=16,INDEX($DL:$DL,$GP326+16),"")</f>
      </c>
      <c r="FR326">
        <f>IF($GQ326&gt;=17,INDEX($DL:$DL,$GP326+17),"")</f>
      </c>
      <c r="FS326">
        <f>IF($GQ326&gt;=18,INDEX($DL:$DL,$GP326+18),"")</f>
      </c>
      <c r="FT326">
        <f>IF($GQ326&gt;=19,INDEX($DL:$DL,$GP326+19),"")</f>
      </c>
      <c r="FU326">
        <f>IF($GQ326&gt;=20,INDEX($DL:$DL,$GP326+20),"")</f>
      </c>
      <c r="FV326">
        <f>IF($GQ326&gt;=21,INDEX($DL:$DL,$GP326+21),"")</f>
      </c>
      <c r="FW326">
        <f>IF($GQ326&gt;=22,INDEX($DL:$DL,$GP326+22),"")</f>
      </c>
      <c r="FX326">
        <f>IF($GQ326&gt;=23,INDEX($DL:$DL,$GP326+23),"")</f>
      </c>
      <c r="FY326">
        <f>IF($GQ326&gt;=24,INDEX($DL:$DL,$GP326+24),"")</f>
      </c>
      <c r="FZ326">
        <f>IF($GQ326&gt;=25,INDEX($DL:$DL,$GP326+25),"")</f>
      </c>
      <c r="GA326">
        <f>IF($GQ326&gt;=26,INDEX($DL:$DL,$GP326+26),"")</f>
      </c>
      <c r="GB326">
        <f>IF($GQ326&gt;=27,INDEX($DL:$DL,$GP326+27),"")</f>
      </c>
      <c r="GC326">
        <f>IF($GQ326&gt;=28,INDEX($DL:$DL,$GP326+28),"")</f>
      </c>
      <c r="GD326">
        <f>IF($GQ326&gt;=29,INDEX($DL:$DL,$GP326+29),"")</f>
      </c>
      <c r="GE326">
        <f>IF($GQ326&gt;=30,INDEX($DL:$DL,$GP326+30),"")</f>
      </c>
      <c r="GF326">
        <f>IF($GQ326&gt;=31,INDEX($DL:$DL,$GP326+31),"")</f>
      </c>
      <c r="GG326">
        <f>IF($GQ326&gt;=32,INDEX($DL:$DL,$GP326+32),"")</f>
      </c>
      <c r="GH326">
        <f>IF($GQ326&gt;=33,INDEX($DL:$DL,$GP326+33),"")</f>
      </c>
      <c r="GI326">
        <f>IF($GQ326&gt;=34,INDEX($DL:$DL,$GP326+34),"")</f>
      </c>
      <c r="GJ326">
        <f>IF($GQ326&gt;=35,INDEX($DL:$DL,$GP326+35),"")</f>
      </c>
      <c r="GK326">
        <f>IF($GQ326&gt;=36,INDEX($DL:$DL,$GP326+36),"")</f>
      </c>
      <c r="GL326">
        <f>IF($GQ326&gt;=37,INDEX($DL:$DL,$GP326+37),"")</f>
      </c>
      <c r="GM326">
        <f>IF($GQ326&gt;=38,INDEX($DL:$DL,$GP326+38),"")</f>
      </c>
      <c r="GN326">
        <f>IF($GQ326&gt;=39,INDEX($DL:$DL,$GP326+39),"")</f>
      </c>
      <c r="GO326">
        <f>IF($GQ326&gt;=40,INDEX($DL:$DL,$GP326+40),"")</f>
      </c>
      <c r="GP326">
        <f>IFERROR(MATCH($DJ326,$DK$2:$DK$148,0)+1,0)</f>
      </c>
      <c r="GQ326">
        <f>IFERROR(INDEX($DM$2:$DM$148,MATCH($DJ326,$DK$2:$DK$148,0)),0)</f>
      </c>
      <c r="GR326">
        <f>IFERROR(MATCH($L326,$DN$326:$FA$326,0),0)</f>
      </c>
      <c r="GS326">
        <f>IF($GR326&gt;0,INDEX($FB$326:$GO$326,$GR326),"")</f>
      </c>
      <c r="GV326">
        <f>IF($JE326&gt;=1,INDEX($GT:$GT,$JD326+1),"")</f>
      </c>
      <c r="GW326">
        <f>IF($JE326&gt;=2,INDEX($GT:$GT,$JD326+2),"")</f>
      </c>
      <c r="GX326">
        <f>IF($JE326&gt;=3,INDEX($GT:$GT,$JD326+3),"")</f>
      </c>
      <c r="GY326">
        <f>IF($JE326&gt;=4,INDEX($GT:$GT,$JD326+4),"")</f>
      </c>
      <c r="GZ326">
        <f>IF($JE326&gt;=5,INDEX($GT:$GT,$JD326+5),"")</f>
      </c>
      <c r="HA326">
        <f>IF($JE326&gt;=6,INDEX($GT:$GT,$JD326+6),"")</f>
      </c>
      <c r="HB326">
        <f>IF($JE326&gt;=7,INDEX($GT:$GT,$JD326+7),"")</f>
      </c>
      <c r="HC326">
        <f>IF($JE326&gt;=8,INDEX($GT:$GT,$JD326+8),"")</f>
      </c>
      <c r="HD326">
        <f>IF($JE326&gt;=9,INDEX($GT:$GT,$JD326+9),"")</f>
      </c>
      <c r="HE326">
        <f>IF($JE326&gt;=10,INDEX($GT:$GT,$JD326+10),"")</f>
      </c>
      <c r="HF326">
        <f>IF($JE326&gt;=11,INDEX($GT:$GT,$JD326+11),"")</f>
      </c>
      <c r="HG326">
        <f>IF($JE326&gt;=12,INDEX($GT:$GT,$JD326+12),"")</f>
      </c>
      <c r="HH326">
        <f>IF($JE326&gt;=13,INDEX($GT:$GT,$JD326+13),"")</f>
      </c>
      <c r="HI326">
        <f>IF($JE326&gt;=14,INDEX($GT:$GT,$JD326+14),"")</f>
      </c>
      <c r="HJ326">
        <f>IF($JE326&gt;=15,INDEX($GT:$GT,$JD326+15),"")</f>
      </c>
      <c r="HK326">
        <f>IF($JE326&gt;=16,INDEX($GT:$GT,$JD326+16),"")</f>
      </c>
      <c r="HL326">
        <f>IF($JE326&gt;=17,INDEX($GT:$GT,$JD326+17),"")</f>
      </c>
      <c r="HM326">
        <f>IF($JE326&gt;=18,INDEX($GT:$GT,$JD326+18),"")</f>
      </c>
      <c r="HN326">
        <f>IF($JE326&gt;=19,INDEX($GT:$GT,$JD326+19),"")</f>
      </c>
      <c r="HO326">
        <f>IF($JE326&gt;=20,INDEX($GT:$GT,$JD326+20),"")</f>
      </c>
      <c r="HP326">
        <f>IF($JE326&gt;=21,INDEX($GT:$GT,$JD326+21),"")</f>
      </c>
      <c r="HQ326">
        <f>IF($JE326&gt;=22,INDEX($GT:$GT,$JD326+22),"")</f>
      </c>
      <c r="HR326">
        <f>IF($JE326&gt;=23,INDEX($GT:$GT,$JD326+23),"")</f>
      </c>
      <c r="HS326">
        <f>IF($JE326&gt;=24,INDEX($GT:$GT,$JD326+24),"")</f>
      </c>
      <c r="HT326">
        <f>IF($JE326&gt;=25,INDEX($GT:$GT,$JD326+25),"")</f>
      </c>
      <c r="HU326">
        <f>IF($JE326&gt;=26,INDEX($GT:$GT,$JD326+26),"")</f>
      </c>
      <c r="HV326">
        <f>IF($JE326&gt;=27,INDEX($GT:$GT,$JD326+27),"")</f>
      </c>
      <c r="HW326">
        <f>IF($JE326&gt;=28,INDEX($GT:$GT,$JD326+28),"")</f>
      </c>
      <c r="HX326">
        <f>IF($JE326&gt;=29,INDEX($GT:$GT,$JD326+29),"")</f>
      </c>
      <c r="HY326">
        <f>IF($JE326&gt;=30,INDEX($GT:$GT,$JD326+30),"")</f>
      </c>
      <c r="HZ326">
        <f>IF($JE326&gt;=31,INDEX($GT:$GT,$JD326+31),"")</f>
      </c>
      <c r="IA326">
        <f>IF($JE326&gt;=32,INDEX($GT:$GT,$JD326+32),"")</f>
      </c>
      <c r="IB326">
        <f>IF($JE326&gt;=33,INDEX($GT:$GT,$JD326+33),"")</f>
      </c>
      <c r="IC326">
        <f>IF($JE326&gt;=34,INDEX($GT:$GT,$JD326+34),"")</f>
      </c>
      <c r="ID326">
        <f>IF($JE326&gt;=35,INDEX($GT:$GT,$JD326+35),"")</f>
      </c>
      <c r="IE326">
        <f>IF($JE326&gt;=36,INDEX($GT:$GT,$JD326+36),"")</f>
      </c>
      <c r="IF326">
        <f>IF($JE326&gt;=37,INDEX($GT:$GT,$JD326+37),"")</f>
      </c>
      <c r="IG326">
        <f>IF($JE326&gt;=38,INDEX($GT:$GT,$JD326+38),"")</f>
      </c>
      <c r="IH326">
        <f>IF($JE326&gt;=39,INDEX($GT:$GT,$JD326+39),"")</f>
      </c>
      <c r="II326">
        <f>IF($JE326&gt;=40,INDEX($GT:$GT,$JD326+40),"")</f>
      </c>
      <c r="IJ326">
        <f>IF($JE326&gt;=41,INDEX($GT:$GT,$JD326+41),"")</f>
      </c>
      <c r="IK326">
        <f>IF($JE326&gt;=42,INDEX($GT:$GT,$JD326+42),"")</f>
      </c>
      <c r="IL326">
        <f>IF($JE326&gt;=43,INDEX($GT:$GT,$JD326+43),"")</f>
      </c>
      <c r="IM326">
        <f>IF($JE326&gt;=44,INDEX($GT:$GT,$JD326+44),"")</f>
      </c>
      <c r="IN326">
        <f>IF($JE326&gt;=45,INDEX($GT:$GT,$JD326+45),"")</f>
      </c>
      <c r="IO326">
        <f>IF($JE326&gt;=46,INDEX($GT:$GT,$JD326+46),"")</f>
      </c>
      <c r="IP326">
        <f>IF($JE326&gt;=47,INDEX($GT:$GT,$JD326+47),"")</f>
      </c>
      <c r="IQ326">
        <f>IF($JE326&gt;=48,INDEX($GT:$GT,$JD326+48),"")</f>
      </c>
      <c r="IR326">
        <f>IF($JE326&gt;=49,INDEX($GT:$GT,$JD326+49),"")</f>
      </c>
      <c r="IS326">
        <f>IF($JE326&gt;=50,INDEX($GT:$GT,$JD326+50),"")</f>
      </c>
      <c r="IT326">
        <f>IF($JE326&gt;=51,INDEX($GT:$GT,$JD326+51),"")</f>
      </c>
      <c r="IU326">
        <f>IF($JE326&gt;=52,INDEX($GT:$GT,$JD326+52),"")</f>
      </c>
      <c r="IV326">
        <f>IF($JE326&gt;=53,INDEX($GT:$GT,$JD326+53),"")</f>
      </c>
      <c r="IW326">
        <f>IF($JE326&gt;=54,INDEX($GT:$GT,$JD326+54),"")</f>
      </c>
      <c r="IX326">
        <f>IF($JE326&gt;=55,INDEX($GT:$GT,$JD326+55),"")</f>
      </c>
      <c r="IY326">
        <f>IF($JE326&gt;=56,INDEX($GT:$GT,$JD326+56),"")</f>
      </c>
      <c r="IZ326">
        <f>IF($JE326&gt;=57,INDEX($GT:$GT,$JD326+57),"")</f>
      </c>
      <c r="JA326">
        <f>IF($JE326&gt;=58,INDEX($GT:$GT,$JD326+58),"")</f>
      </c>
      <c r="JB326">
        <f>IF($JE326&gt;=59,INDEX($GT:$GT,$JD326+59),"")</f>
      </c>
      <c r="JC326">
        <f>IF($JE326&gt;=60,INDEX($GT:$GT,$JD326+60),"")</f>
      </c>
      <c r="JD326">
        <f>IFERROR(MATCH($GS326,$GT$2:$GT$322,0)+1,0)</f>
      </c>
      <c r="JE326">
        <f>IFERROR(INDEX($GU$2:$GU$322,MATCH($GS326,$GT$2:$GT$322,0)),0)</f>
      </c>
      <c r="JF326" t="s">
        <v>28</v>
      </c>
      <c r="JG326" t="s">
        <v>28</v>
      </c>
    </row>
    <row r="327" spans="1:267" x14ac:dyDescent="0.25">
      <c r="J327" s="1"/>
      <c r="K327" s="1"/>
      <c r="L327" s="1"/>
      <c r="M327" s="1"/>
      <c r="N327" s="1">
        <f>IFERROR(IF(FIND(" - ",$J327)&gt;0,MID($J327,FIND(" - ",$J327)+3,LEN($J327)),""),"")</f>
      </c>
      <c r="P327" s="1"/>
      <c r="S327" t="s">
        <v>28</v>
      </c>
      <c r="U327">
        <f>IF(OR($S327="",$T327=""),"",IFERROR($S327/$T327,0))</f>
      </c>
      <c r="V327">
        <f>IF($S327="","",
IF($K327="","",
IF(ISNUMBER(SEARCH("exempt",LOWER($K327))),0,
$S327*(VALUE(SUBSTITUTE($K327,"%",""))/100))))</f>
      </c>
      <c r="AB327">
        <f>IF($S327="","",
SUM($S327,$V327,$Z327,$W327,$Y327)-
IF($AA327="",0,VALUE($AA327)))</f>
      </c>
      <c r="AJ327" t="s">
        <v>984</v>
      </c>
      <c r="AR327">
        <f>IFERROR(LEFT($J327,FIND(" - ",$J327)-1),$J327)</f>
      </c>
      <c r="AU327">
        <f>IF($CJ327&gt;=1,INDEX($AS:$AS,$CI327+1),"")</f>
      </c>
      <c r="AV327">
        <f>IF($CJ327&gt;=2,INDEX($AS:$AS,$CI327+2),"")</f>
      </c>
      <c r="AW327">
        <f>IF($CJ327&gt;=3,INDEX($AS:$AS,$CI327+3),"")</f>
      </c>
      <c r="AX327">
        <f>IF($CJ327&gt;=4,INDEX($AS:$AS,$CI327+4),"")</f>
      </c>
      <c r="AY327">
        <f>IF($CJ327&gt;=5,INDEX($AS:$AS,$CI327+5),"")</f>
      </c>
      <c r="AZ327">
        <f>IF($CJ327&gt;=6,INDEX($AS:$AS,$CI327+6),"")</f>
      </c>
      <c r="BA327">
        <f>IF($CJ327&gt;=7,INDEX($AS:$AS,$CI327+7),"")</f>
      </c>
      <c r="BB327">
        <f>IF($CJ327&gt;=8,INDEX($AS:$AS,$CI327+8),"")</f>
      </c>
      <c r="BC327">
        <f>IF($CJ327&gt;=9,INDEX($AS:$AS,$CI327+9),"")</f>
      </c>
      <c r="BD327">
        <f>IF($CJ327&gt;=10,INDEX($AS:$AS,$CI327+10),"")</f>
      </c>
      <c r="BE327">
        <f>IF($CJ327&gt;=11,INDEX($AS:$AS,$CI327+11),"")</f>
      </c>
      <c r="BF327">
        <f>IF($CJ327&gt;=12,INDEX($AS:$AS,$CI327+12),"")</f>
      </c>
      <c r="BG327">
        <f>IF($CJ327&gt;=13,INDEX($AS:$AS,$CI327+13),"")</f>
      </c>
      <c r="BH327">
        <f>IF($CJ327&gt;=14,INDEX($AS:$AS,$CI327+14),"")</f>
      </c>
      <c r="BI327">
        <f>IF($CJ327&gt;=15,INDEX($AS:$AS,$CI327+15),"")</f>
      </c>
      <c r="BJ327">
        <f>IF($CJ327&gt;=16,INDEX($AS:$AS,$CI327+16),"")</f>
      </c>
      <c r="BK327">
        <f>IF($CJ327&gt;=17,INDEX($AS:$AS,$CI327+17),"")</f>
      </c>
      <c r="BL327">
        <f>IF($CJ327&gt;=18,INDEX($AS:$AS,$CI327+18),"")</f>
      </c>
      <c r="BM327">
        <f>IF($CJ327&gt;=19,INDEX($AS:$AS,$CI327+19),"")</f>
      </c>
      <c r="BN327">
        <f>IF($CJ327&gt;=20,INDEX($AS:$AS,$CI327+20),"")</f>
      </c>
      <c r="BO327">
        <f>IF($CJ327&gt;=21,INDEX($AS:$AS,$CI327+21),"")</f>
      </c>
      <c r="BP327">
        <f>IF($CJ327&gt;=22,INDEX($AS:$AS,$CI327+22),"")</f>
      </c>
      <c r="BQ327">
        <f>IF($CJ327&gt;=23,INDEX($AS:$AS,$CI327+23),"")</f>
      </c>
      <c r="BR327">
        <f>IF($CJ327&gt;=24,INDEX($AS:$AS,$CI327+24),"")</f>
      </c>
      <c r="BS327">
        <f>IF($CJ327&gt;=25,INDEX($AS:$AS,$CI327+25),"")</f>
      </c>
      <c r="BT327">
        <f>IF($CJ327&gt;=26,INDEX($AS:$AS,$CI327+26),"")</f>
      </c>
      <c r="BU327">
        <f>IF($CJ327&gt;=27,INDEX($AS:$AS,$CI327+27),"")</f>
      </c>
      <c r="BV327">
        <f>IF($CJ327&gt;=28,INDEX($AS:$AS,$CI327+28),"")</f>
      </c>
      <c r="BW327">
        <f>IF($CJ327&gt;=29,INDEX($AS:$AS,$CI327+29),"")</f>
      </c>
      <c r="BX327">
        <f>IF($CJ327&gt;=30,INDEX($AS:$AS,$CI327+30),"")</f>
      </c>
      <c r="BY327">
        <f>IF($CJ327&gt;=31,INDEX($AS:$AS,$CI327+31),"")</f>
      </c>
      <c r="BZ327">
        <f>IF($CJ327&gt;=32,INDEX($AS:$AS,$CI327+32),"")</f>
      </c>
      <c r="CA327">
        <f>IF($CJ327&gt;=33,INDEX($AS:$AS,$CI327+33),"")</f>
      </c>
      <c r="CB327">
        <f>IF($CJ327&gt;=34,INDEX($AS:$AS,$CI327+34),"")</f>
      </c>
      <c r="CC327">
        <f>IF($CJ327&gt;=35,INDEX($AS:$AS,$CI327+35),"")</f>
      </c>
      <c r="CD327">
        <f>IF($CJ327&gt;=36,INDEX($AS:$AS,$CI327+36),"")</f>
      </c>
      <c r="CE327">
        <f>IF($CJ327&gt;=37,INDEX($AS:$AS,$CI327+37),"")</f>
      </c>
      <c r="CF327">
        <f>IF($CJ327&gt;=38,INDEX($AS:$AS,$CI327+38),"")</f>
      </c>
      <c r="CG327">
        <f>IF($CJ327&gt;=39,INDEX($AS:$AS,$CI327+39),"")</f>
      </c>
      <c r="CH327">
        <f>IF($CJ327&gt;=40,INDEX($AS:$AS,$CI327+40),"")</f>
      </c>
      <c r="CI327">
        <f>IFERROR(MATCH($AR327,$AS$2:$AS$133,0)+1,0)</f>
      </c>
      <c r="CJ327">
        <f>IFERROR(INDEX($AT$2:$AT$133,MATCH($AR327,$AS$2:$AS$133,0)),0)</f>
      </c>
      <c r="CK327">
        <f>IFERROR(LEFT($O327,FIND(" - ",$O327)-1),$O327)</f>
      </c>
      <c r="CL327" t="s">
        <v>123</v>
      </c>
      <c r="CN327">
        <f>IF($DI327&gt;=1,INDEX($CL:$CL,$DH327+1),"")</f>
      </c>
      <c r="CO327">
        <f>IF($DI327&gt;=2,INDEX($CL:$CL,$DH327+2),"")</f>
      </c>
      <c r="CP327">
        <f>IF($DI327&gt;=3,INDEX($CL:$CL,$DH327+3),"")</f>
      </c>
      <c r="CQ327">
        <f>IF($DI327&gt;=4,INDEX($CL:$CL,$DH327+4),"")</f>
      </c>
      <c r="CR327">
        <f>IF($DI327&gt;=5,INDEX($CL:$CL,$DH327+5),"")</f>
      </c>
      <c r="CS327">
        <f>IF($DI327&gt;=6,INDEX($CL:$CL,$DH327+6),"")</f>
      </c>
      <c r="CT327">
        <f>IF($DI327&gt;=7,INDEX($CL:$CL,$DH327+7),"")</f>
      </c>
      <c r="CU327">
        <f>IF($DI327&gt;=8,INDEX($CL:$CL,$DH327+8),"")</f>
      </c>
      <c r="CV327">
        <f>IF($DI327&gt;=9,INDEX($CL:$CL,$DH327+9),"")</f>
      </c>
      <c r="CW327">
        <f>IF($DI327&gt;=10,INDEX($CL:$CL,$DH327+10),"")</f>
      </c>
      <c r="CX327">
        <f>IF($DI327&gt;=11,INDEX($CL:$CL,$DH327+11),"")</f>
      </c>
      <c r="CY327">
        <f>IF($DI327&gt;=12,INDEX($CL:$CL,$DH327+12),"")</f>
      </c>
      <c r="CZ327">
        <f>IF($DI327&gt;=13,INDEX($CL:$CL,$DH327+13),"")</f>
      </c>
      <c r="DA327">
        <f>IF($DI327&gt;=14,INDEX($CL:$CL,$DH327+14),"")</f>
      </c>
      <c r="DB327">
        <f>IF($DI327&gt;=15,INDEX($CL:$CL,$DH327+15),"")</f>
      </c>
      <c r="DC327">
        <f>IF($DI327&gt;=16,INDEX($CL:$CL,$DH327+16),"")</f>
      </c>
      <c r="DD327">
        <f>IF($DI327&gt;=17,INDEX($CL:$CL,$DH327+17),"")</f>
      </c>
      <c r="DE327">
        <f>IF($DI327&gt;=18,INDEX($CL:$CL,$DH327+18),"")</f>
      </c>
      <c r="DF327">
        <f>IF($DI327&gt;=19,INDEX($CL:$CL,$DH327+19),"")</f>
      </c>
      <c r="DG327">
        <f>IF($DI327&gt;=20,INDEX($CL:$CL,$DH327+20),"")</f>
      </c>
      <c r="DH327">
        <f>IFERROR(MATCH($CK327,$CL$2:$CL$1558,0)+1,0)</f>
      </c>
      <c r="DI327">
        <f>IFERROR(INDEX($CM$2:$CM$1558,MATCH($CK327,$CL$2:$CL$1558,0)),0)</f>
      </c>
      <c r="DJ327">
        <f>IFERROR(INDEX($AQ:$AQ,MATCH($K327,$AP:$AP,0))&amp;"","")</f>
      </c>
      <c r="DN327">
        <f>IF($GQ327&gt;=1,INDEX($DK:$DK,$GP327+1),"")</f>
      </c>
      <c r="DO327">
        <f>IF($GQ327&gt;=2,INDEX($DK:$DK,$GP327+2),"")</f>
      </c>
      <c r="DP327">
        <f>IF($GQ327&gt;=3,INDEX($DK:$DK,$GP327+3),"")</f>
      </c>
      <c r="DQ327">
        <f>IF($GQ327&gt;=4,INDEX($DK:$DK,$GP327+4),"")</f>
      </c>
      <c r="DR327">
        <f>IF($GQ327&gt;=5,INDEX($DK:$DK,$GP327+5),"")</f>
      </c>
      <c r="DS327">
        <f>IF($GQ327&gt;=6,INDEX($DK:$DK,$GP327+6),"")</f>
      </c>
      <c r="DT327">
        <f>IF($GQ327&gt;=7,INDEX($DK:$DK,$GP327+7),"")</f>
      </c>
      <c r="DU327">
        <f>IF($GQ327&gt;=8,INDEX($DK:$DK,$GP327+8),"")</f>
      </c>
      <c r="DV327">
        <f>IF($GQ327&gt;=9,INDEX($DK:$DK,$GP327+9),"")</f>
      </c>
      <c r="DW327">
        <f>IF($GQ327&gt;=10,INDEX($DK:$DK,$GP327+10),"")</f>
      </c>
      <c r="DX327">
        <f>IF($GQ327&gt;=11,INDEX($DK:$DK,$GP327+11),"")</f>
      </c>
      <c r="DY327">
        <f>IF($GQ327&gt;=12,INDEX($DK:$DK,$GP327+12),"")</f>
      </c>
      <c r="DZ327">
        <f>IF($GQ327&gt;=13,INDEX($DK:$DK,$GP327+13),"")</f>
      </c>
      <c r="EA327">
        <f>IF($GQ327&gt;=14,INDEX($DK:$DK,$GP327+14),"")</f>
      </c>
      <c r="EB327">
        <f>IF($GQ327&gt;=15,INDEX($DK:$DK,$GP327+15),"")</f>
      </c>
      <c r="EC327">
        <f>IF($GQ327&gt;=16,INDEX($DK:$DK,$GP327+16),"")</f>
      </c>
      <c r="ED327">
        <f>IF($GQ327&gt;=17,INDEX($DK:$DK,$GP327+17),"")</f>
      </c>
      <c r="EE327">
        <f>IF($GQ327&gt;=18,INDEX($DK:$DK,$GP327+18),"")</f>
      </c>
      <c r="EF327">
        <f>IF($GQ327&gt;=19,INDEX($DK:$DK,$GP327+19),"")</f>
      </c>
      <c r="EG327">
        <f>IF($GQ327&gt;=20,INDEX($DK:$DK,$GP327+20),"")</f>
      </c>
      <c r="EH327">
        <f>IF($GQ327&gt;=21,INDEX($DK:$DK,$GP327+21),"")</f>
      </c>
      <c r="EI327">
        <f>IF($GQ327&gt;=22,INDEX($DK:$DK,$GP327+22),"")</f>
      </c>
      <c r="EJ327">
        <f>IF($GQ327&gt;=23,INDEX($DK:$DK,$GP327+23),"")</f>
      </c>
      <c r="EK327">
        <f>IF($GQ327&gt;=24,INDEX($DK:$DK,$GP327+24),"")</f>
      </c>
      <c r="EL327">
        <f>IF($GQ327&gt;=25,INDEX($DK:$DK,$GP327+25),"")</f>
      </c>
      <c r="EM327">
        <f>IF($GQ327&gt;=26,INDEX($DK:$DK,$GP327+26),"")</f>
      </c>
      <c r="EN327">
        <f>IF($GQ327&gt;=27,INDEX($DK:$DK,$GP327+27),"")</f>
      </c>
      <c r="EO327">
        <f>IF($GQ327&gt;=28,INDEX($DK:$DK,$GP327+28),"")</f>
      </c>
      <c r="EP327">
        <f>IF($GQ327&gt;=29,INDEX($DK:$DK,$GP327+29),"")</f>
      </c>
      <c r="EQ327">
        <f>IF($GQ327&gt;=30,INDEX($DK:$DK,$GP327+30),"")</f>
      </c>
      <c r="ER327">
        <f>IF($GQ327&gt;=31,INDEX($DK:$DK,$GP327+31),"")</f>
      </c>
      <c r="ES327">
        <f>IF($GQ327&gt;=32,INDEX($DK:$DK,$GP327+32),"")</f>
      </c>
      <c r="ET327">
        <f>IF($GQ327&gt;=33,INDEX($DK:$DK,$GP327+33),"")</f>
      </c>
      <c r="EU327">
        <f>IF($GQ327&gt;=34,INDEX($DK:$DK,$GP327+34),"")</f>
      </c>
      <c r="EV327">
        <f>IF($GQ327&gt;=35,INDEX($DK:$DK,$GP327+35),"")</f>
      </c>
      <c r="EW327">
        <f>IF($GQ327&gt;=36,INDEX($DK:$DK,$GP327+36),"")</f>
      </c>
      <c r="EX327">
        <f>IF($GQ327&gt;=37,INDEX($DK:$DK,$GP327+37),"")</f>
      </c>
      <c r="EY327">
        <f>IF($GQ327&gt;=38,INDEX($DK:$DK,$GP327+38),"")</f>
      </c>
      <c r="EZ327">
        <f>IF($GQ327&gt;=39,INDEX($DK:$DK,$GP327+39),"")</f>
      </c>
      <c r="FA327">
        <f>IF($GQ327&gt;=40,INDEX($DK:$DK,$GP327+40),"")</f>
      </c>
      <c r="FB327">
        <f>IF($GQ327&gt;=1,INDEX($DL:$DL,$GP327+1),"")</f>
      </c>
      <c r="FC327">
        <f>IF($GQ327&gt;=2,INDEX($DL:$DL,$GP327+2),"")</f>
      </c>
      <c r="FD327">
        <f>IF($GQ327&gt;=3,INDEX($DL:$DL,$GP327+3),"")</f>
      </c>
      <c r="FE327">
        <f>IF($GQ327&gt;=4,INDEX($DL:$DL,$GP327+4),"")</f>
      </c>
      <c r="FF327">
        <f>IF($GQ327&gt;=5,INDEX($DL:$DL,$GP327+5),"")</f>
      </c>
      <c r="FG327">
        <f>IF($GQ327&gt;=6,INDEX($DL:$DL,$GP327+6),"")</f>
      </c>
      <c r="FH327">
        <f>IF($GQ327&gt;=7,INDEX($DL:$DL,$GP327+7),"")</f>
      </c>
      <c r="FI327">
        <f>IF($GQ327&gt;=8,INDEX($DL:$DL,$GP327+8),"")</f>
      </c>
      <c r="FJ327">
        <f>IF($GQ327&gt;=9,INDEX($DL:$DL,$GP327+9),"")</f>
      </c>
      <c r="FK327">
        <f>IF($GQ327&gt;=10,INDEX($DL:$DL,$GP327+10),"")</f>
      </c>
      <c r="FL327">
        <f>IF($GQ327&gt;=11,INDEX($DL:$DL,$GP327+11),"")</f>
      </c>
      <c r="FM327">
        <f>IF($GQ327&gt;=12,INDEX($DL:$DL,$GP327+12),"")</f>
      </c>
      <c r="FN327">
        <f>IF($GQ327&gt;=13,INDEX($DL:$DL,$GP327+13),"")</f>
      </c>
      <c r="FO327">
        <f>IF($GQ327&gt;=14,INDEX($DL:$DL,$GP327+14),"")</f>
      </c>
      <c r="FP327">
        <f>IF($GQ327&gt;=15,INDEX($DL:$DL,$GP327+15),"")</f>
      </c>
      <c r="FQ327">
        <f>IF($GQ327&gt;=16,INDEX($DL:$DL,$GP327+16),"")</f>
      </c>
      <c r="FR327">
        <f>IF($GQ327&gt;=17,INDEX($DL:$DL,$GP327+17),"")</f>
      </c>
      <c r="FS327">
        <f>IF($GQ327&gt;=18,INDEX($DL:$DL,$GP327+18),"")</f>
      </c>
      <c r="FT327">
        <f>IF($GQ327&gt;=19,INDEX($DL:$DL,$GP327+19),"")</f>
      </c>
      <c r="FU327">
        <f>IF($GQ327&gt;=20,INDEX($DL:$DL,$GP327+20),"")</f>
      </c>
      <c r="FV327">
        <f>IF($GQ327&gt;=21,INDEX($DL:$DL,$GP327+21),"")</f>
      </c>
      <c r="FW327">
        <f>IF($GQ327&gt;=22,INDEX($DL:$DL,$GP327+22),"")</f>
      </c>
      <c r="FX327">
        <f>IF($GQ327&gt;=23,INDEX($DL:$DL,$GP327+23),"")</f>
      </c>
      <c r="FY327">
        <f>IF($GQ327&gt;=24,INDEX($DL:$DL,$GP327+24),"")</f>
      </c>
      <c r="FZ327">
        <f>IF($GQ327&gt;=25,INDEX($DL:$DL,$GP327+25),"")</f>
      </c>
      <c r="GA327">
        <f>IF($GQ327&gt;=26,INDEX($DL:$DL,$GP327+26),"")</f>
      </c>
      <c r="GB327">
        <f>IF($GQ327&gt;=27,INDEX($DL:$DL,$GP327+27),"")</f>
      </c>
      <c r="GC327">
        <f>IF($GQ327&gt;=28,INDEX($DL:$DL,$GP327+28),"")</f>
      </c>
      <c r="GD327">
        <f>IF($GQ327&gt;=29,INDEX($DL:$DL,$GP327+29),"")</f>
      </c>
      <c r="GE327">
        <f>IF($GQ327&gt;=30,INDEX($DL:$DL,$GP327+30),"")</f>
      </c>
      <c r="GF327">
        <f>IF($GQ327&gt;=31,INDEX($DL:$DL,$GP327+31),"")</f>
      </c>
      <c r="GG327">
        <f>IF($GQ327&gt;=32,INDEX($DL:$DL,$GP327+32),"")</f>
      </c>
      <c r="GH327">
        <f>IF($GQ327&gt;=33,INDEX($DL:$DL,$GP327+33),"")</f>
      </c>
      <c r="GI327">
        <f>IF($GQ327&gt;=34,INDEX($DL:$DL,$GP327+34),"")</f>
      </c>
      <c r="GJ327">
        <f>IF($GQ327&gt;=35,INDEX($DL:$DL,$GP327+35),"")</f>
      </c>
      <c r="GK327">
        <f>IF($GQ327&gt;=36,INDEX($DL:$DL,$GP327+36),"")</f>
      </c>
      <c r="GL327">
        <f>IF($GQ327&gt;=37,INDEX($DL:$DL,$GP327+37),"")</f>
      </c>
      <c r="GM327">
        <f>IF($GQ327&gt;=38,INDEX($DL:$DL,$GP327+38),"")</f>
      </c>
      <c r="GN327">
        <f>IF($GQ327&gt;=39,INDEX($DL:$DL,$GP327+39),"")</f>
      </c>
      <c r="GO327">
        <f>IF($GQ327&gt;=40,INDEX($DL:$DL,$GP327+40),"")</f>
      </c>
      <c r="GP327">
        <f>IFERROR(MATCH($DJ327,$DK$2:$DK$148,0)+1,0)</f>
      </c>
      <c r="GQ327">
        <f>IFERROR(INDEX($DM$2:$DM$148,MATCH($DJ327,$DK$2:$DK$148,0)),0)</f>
      </c>
      <c r="GR327">
        <f>IFERROR(MATCH($L327,$DN$327:$FA$327,0),0)</f>
      </c>
      <c r="GS327">
        <f>IF($GR327&gt;0,INDEX($FB$327:$GO$327,$GR327),"")</f>
      </c>
      <c r="GV327">
        <f>IF($JE327&gt;=1,INDEX($GT:$GT,$JD327+1),"")</f>
      </c>
      <c r="GW327">
        <f>IF($JE327&gt;=2,INDEX($GT:$GT,$JD327+2),"")</f>
      </c>
      <c r="GX327">
        <f>IF($JE327&gt;=3,INDEX($GT:$GT,$JD327+3),"")</f>
      </c>
      <c r="GY327">
        <f>IF($JE327&gt;=4,INDEX($GT:$GT,$JD327+4),"")</f>
      </c>
      <c r="GZ327">
        <f>IF($JE327&gt;=5,INDEX($GT:$GT,$JD327+5),"")</f>
      </c>
      <c r="HA327">
        <f>IF($JE327&gt;=6,INDEX($GT:$GT,$JD327+6),"")</f>
      </c>
      <c r="HB327">
        <f>IF($JE327&gt;=7,INDEX($GT:$GT,$JD327+7),"")</f>
      </c>
      <c r="HC327">
        <f>IF($JE327&gt;=8,INDEX($GT:$GT,$JD327+8),"")</f>
      </c>
      <c r="HD327">
        <f>IF($JE327&gt;=9,INDEX($GT:$GT,$JD327+9),"")</f>
      </c>
      <c r="HE327">
        <f>IF($JE327&gt;=10,INDEX($GT:$GT,$JD327+10),"")</f>
      </c>
      <c r="HF327">
        <f>IF($JE327&gt;=11,INDEX($GT:$GT,$JD327+11),"")</f>
      </c>
      <c r="HG327">
        <f>IF($JE327&gt;=12,INDEX($GT:$GT,$JD327+12),"")</f>
      </c>
      <c r="HH327">
        <f>IF($JE327&gt;=13,INDEX($GT:$GT,$JD327+13),"")</f>
      </c>
      <c r="HI327">
        <f>IF($JE327&gt;=14,INDEX($GT:$GT,$JD327+14),"")</f>
      </c>
      <c r="HJ327">
        <f>IF($JE327&gt;=15,INDEX($GT:$GT,$JD327+15),"")</f>
      </c>
      <c r="HK327">
        <f>IF($JE327&gt;=16,INDEX($GT:$GT,$JD327+16),"")</f>
      </c>
      <c r="HL327">
        <f>IF($JE327&gt;=17,INDEX($GT:$GT,$JD327+17),"")</f>
      </c>
      <c r="HM327">
        <f>IF($JE327&gt;=18,INDEX($GT:$GT,$JD327+18),"")</f>
      </c>
      <c r="HN327">
        <f>IF($JE327&gt;=19,INDEX($GT:$GT,$JD327+19),"")</f>
      </c>
      <c r="HO327">
        <f>IF($JE327&gt;=20,INDEX($GT:$GT,$JD327+20),"")</f>
      </c>
      <c r="HP327">
        <f>IF($JE327&gt;=21,INDEX($GT:$GT,$JD327+21),"")</f>
      </c>
      <c r="HQ327">
        <f>IF($JE327&gt;=22,INDEX($GT:$GT,$JD327+22),"")</f>
      </c>
      <c r="HR327">
        <f>IF($JE327&gt;=23,INDEX($GT:$GT,$JD327+23),"")</f>
      </c>
      <c r="HS327">
        <f>IF($JE327&gt;=24,INDEX($GT:$GT,$JD327+24),"")</f>
      </c>
      <c r="HT327">
        <f>IF($JE327&gt;=25,INDEX($GT:$GT,$JD327+25),"")</f>
      </c>
      <c r="HU327">
        <f>IF($JE327&gt;=26,INDEX($GT:$GT,$JD327+26),"")</f>
      </c>
      <c r="HV327">
        <f>IF($JE327&gt;=27,INDEX($GT:$GT,$JD327+27),"")</f>
      </c>
      <c r="HW327">
        <f>IF($JE327&gt;=28,INDEX($GT:$GT,$JD327+28),"")</f>
      </c>
      <c r="HX327">
        <f>IF($JE327&gt;=29,INDEX($GT:$GT,$JD327+29),"")</f>
      </c>
      <c r="HY327">
        <f>IF($JE327&gt;=30,INDEX($GT:$GT,$JD327+30),"")</f>
      </c>
      <c r="HZ327">
        <f>IF($JE327&gt;=31,INDEX($GT:$GT,$JD327+31),"")</f>
      </c>
      <c r="IA327">
        <f>IF($JE327&gt;=32,INDEX($GT:$GT,$JD327+32),"")</f>
      </c>
      <c r="IB327">
        <f>IF($JE327&gt;=33,INDEX($GT:$GT,$JD327+33),"")</f>
      </c>
      <c r="IC327">
        <f>IF($JE327&gt;=34,INDEX($GT:$GT,$JD327+34),"")</f>
      </c>
      <c r="ID327">
        <f>IF($JE327&gt;=35,INDEX($GT:$GT,$JD327+35),"")</f>
      </c>
      <c r="IE327">
        <f>IF($JE327&gt;=36,INDEX($GT:$GT,$JD327+36),"")</f>
      </c>
      <c r="IF327">
        <f>IF($JE327&gt;=37,INDEX($GT:$GT,$JD327+37),"")</f>
      </c>
      <c r="IG327">
        <f>IF($JE327&gt;=38,INDEX($GT:$GT,$JD327+38),"")</f>
      </c>
      <c r="IH327">
        <f>IF($JE327&gt;=39,INDEX($GT:$GT,$JD327+39),"")</f>
      </c>
      <c r="II327">
        <f>IF($JE327&gt;=40,INDEX($GT:$GT,$JD327+40),"")</f>
      </c>
      <c r="IJ327">
        <f>IF($JE327&gt;=41,INDEX($GT:$GT,$JD327+41),"")</f>
      </c>
      <c r="IK327">
        <f>IF($JE327&gt;=42,INDEX($GT:$GT,$JD327+42),"")</f>
      </c>
      <c r="IL327">
        <f>IF($JE327&gt;=43,INDEX($GT:$GT,$JD327+43),"")</f>
      </c>
      <c r="IM327">
        <f>IF($JE327&gt;=44,INDEX($GT:$GT,$JD327+44),"")</f>
      </c>
      <c r="IN327">
        <f>IF($JE327&gt;=45,INDEX($GT:$GT,$JD327+45),"")</f>
      </c>
      <c r="IO327">
        <f>IF($JE327&gt;=46,INDEX($GT:$GT,$JD327+46),"")</f>
      </c>
      <c r="IP327">
        <f>IF($JE327&gt;=47,INDEX($GT:$GT,$JD327+47),"")</f>
      </c>
      <c r="IQ327">
        <f>IF($JE327&gt;=48,INDEX($GT:$GT,$JD327+48),"")</f>
      </c>
      <c r="IR327">
        <f>IF($JE327&gt;=49,INDEX($GT:$GT,$JD327+49),"")</f>
      </c>
      <c r="IS327">
        <f>IF($JE327&gt;=50,INDEX($GT:$GT,$JD327+50),"")</f>
      </c>
      <c r="IT327">
        <f>IF($JE327&gt;=51,INDEX($GT:$GT,$JD327+51),"")</f>
      </c>
      <c r="IU327">
        <f>IF($JE327&gt;=52,INDEX($GT:$GT,$JD327+52),"")</f>
      </c>
      <c r="IV327">
        <f>IF($JE327&gt;=53,INDEX($GT:$GT,$JD327+53),"")</f>
      </c>
      <c r="IW327">
        <f>IF($JE327&gt;=54,INDEX($GT:$GT,$JD327+54),"")</f>
      </c>
      <c r="IX327">
        <f>IF($JE327&gt;=55,INDEX($GT:$GT,$JD327+55),"")</f>
      </c>
      <c r="IY327">
        <f>IF($JE327&gt;=56,INDEX($GT:$GT,$JD327+56),"")</f>
      </c>
      <c r="IZ327">
        <f>IF($JE327&gt;=57,INDEX($GT:$GT,$JD327+57),"")</f>
      </c>
      <c r="JA327">
        <f>IF($JE327&gt;=58,INDEX($GT:$GT,$JD327+58),"")</f>
      </c>
      <c r="JB327">
        <f>IF($JE327&gt;=59,INDEX($GT:$GT,$JD327+59),"")</f>
      </c>
      <c r="JC327">
        <f>IF($JE327&gt;=60,INDEX($GT:$GT,$JD327+60),"")</f>
      </c>
      <c r="JD327">
        <f>IFERROR(MATCH($GS327,$GT$2:$GT$322,0)+1,0)</f>
      </c>
      <c r="JE327">
        <f>IFERROR(INDEX($GU$2:$GU$322,MATCH($GS327,$GT$2:$GT$322,0)),0)</f>
      </c>
      <c r="JF327" t="s">
        <v>28</v>
      </c>
      <c r="JG327" t="s">
        <v>28</v>
      </c>
    </row>
    <row r="328" spans="1:267" x14ac:dyDescent="0.25">
      <c r="J328" s="1"/>
      <c r="K328" s="1"/>
      <c r="L328" s="1"/>
      <c r="M328" s="1"/>
      <c r="N328" s="1">
        <f>IFERROR(IF(FIND(" - ",$J328)&gt;0,MID($J328,FIND(" - ",$J328)+3,LEN($J328)),""),"")</f>
      </c>
      <c r="P328" s="1"/>
      <c r="S328" t="s">
        <v>28</v>
      </c>
      <c r="U328">
        <f>IF(OR($S328="",$T328=""),"",IFERROR($S328/$T328,0))</f>
      </c>
      <c r="V328">
        <f>IF($S328="","",
IF($K328="","",
IF(ISNUMBER(SEARCH("exempt",LOWER($K328))),0,
$S328*(VALUE(SUBSTITUTE($K328,"%",""))/100))))</f>
      </c>
      <c r="AB328">
        <f>IF($S328="","",
SUM($S328,$V328,$Z328,$W328,$Y328)-
IF($AA328="",0,VALUE($AA328)))</f>
      </c>
      <c r="AJ328" t="s">
        <v>985</v>
      </c>
      <c r="AR328">
        <f>IFERROR(LEFT($J328,FIND(" - ",$J328)-1),$J328)</f>
      </c>
      <c r="AU328">
        <f>IF($CJ328&gt;=1,INDEX($AS:$AS,$CI328+1),"")</f>
      </c>
      <c r="AV328">
        <f>IF($CJ328&gt;=2,INDEX($AS:$AS,$CI328+2),"")</f>
      </c>
      <c r="AW328">
        <f>IF($CJ328&gt;=3,INDEX($AS:$AS,$CI328+3),"")</f>
      </c>
      <c r="AX328">
        <f>IF($CJ328&gt;=4,INDEX($AS:$AS,$CI328+4),"")</f>
      </c>
      <c r="AY328">
        <f>IF($CJ328&gt;=5,INDEX($AS:$AS,$CI328+5),"")</f>
      </c>
      <c r="AZ328">
        <f>IF($CJ328&gt;=6,INDEX($AS:$AS,$CI328+6),"")</f>
      </c>
      <c r="BA328">
        <f>IF($CJ328&gt;=7,INDEX($AS:$AS,$CI328+7),"")</f>
      </c>
      <c r="BB328">
        <f>IF($CJ328&gt;=8,INDEX($AS:$AS,$CI328+8),"")</f>
      </c>
      <c r="BC328">
        <f>IF($CJ328&gt;=9,INDEX($AS:$AS,$CI328+9),"")</f>
      </c>
      <c r="BD328">
        <f>IF($CJ328&gt;=10,INDEX($AS:$AS,$CI328+10),"")</f>
      </c>
      <c r="BE328">
        <f>IF($CJ328&gt;=11,INDEX($AS:$AS,$CI328+11),"")</f>
      </c>
      <c r="BF328">
        <f>IF($CJ328&gt;=12,INDEX($AS:$AS,$CI328+12),"")</f>
      </c>
      <c r="BG328">
        <f>IF($CJ328&gt;=13,INDEX($AS:$AS,$CI328+13),"")</f>
      </c>
      <c r="BH328">
        <f>IF($CJ328&gt;=14,INDEX($AS:$AS,$CI328+14),"")</f>
      </c>
      <c r="BI328">
        <f>IF($CJ328&gt;=15,INDEX($AS:$AS,$CI328+15),"")</f>
      </c>
      <c r="BJ328">
        <f>IF($CJ328&gt;=16,INDEX($AS:$AS,$CI328+16),"")</f>
      </c>
      <c r="BK328">
        <f>IF($CJ328&gt;=17,INDEX($AS:$AS,$CI328+17),"")</f>
      </c>
      <c r="BL328">
        <f>IF($CJ328&gt;=18,INDEX($AS:$AS,$CI328+18),"")</f>
      </c>
      <c r="BM328">
        <f>IF($CJ328&gt;=19,INDEX($AS:$AS,$CI328+19),"")</f>
      </c>
      <c r="BN328">
        <f>IF($CJ328&gt;=20,INDEX($AS:$AS,$CI328+20),"")</f>
      </c>
      <c r="BO328">
        <f>IF($CJ328&gt;=21,INDEX($AS:$AS,$CI328+21),"")</f>
      </c>
      <c r="BP328">
        <f>IF($CJ328&gt;=22,INDEX($AS:$AS,$CI328+22),"")</f>
      </c>
      <c r="BQ328">
        <f>IF($CJ328&gt;=23,INDEX($AS:$AS,$CI328+23),"")</f>
      </c>
      <c r="BR328">
        <f>IF($CJ328&gt;=24,INDEX($AS:$AS,$CI328+24),"")</f>
      </c>
      <c r="BS328">
        <f>IF($CJ328&gt;=25,INDEX($AS:$AS,$CI328+25),"")</f>
      </c>
      <c r="BT328">
        <f>IF($CJ328&gt;=26,INDEX($AS:$AS,$CI328+26),"")</f>
      </c>
      <c r="BU328">
        <f>IF($CJ328&gt;=27,INDEX($AS:$AS,$CI328+27),"")</f>
      </c>
      <c r="BV328">
        <f>IF($CJ328&gt;=28,INDEX($AS:$AS,$CI328+28),"")</f>
      </c>
      <c r="BW328">
        <f>IF($CJ328&gt;=29,INDEX($AS:$AS,$CI328+29),"")</f>
      </c>
      <c r="BX328">
        <f>IF($CJ328&gt;=30,INDEX($AS:$AS,$CI328+30),"")</f>
      </c>
      <c r="BY328">
        <f>IF($CJ328&gt;=31,INDEX($AS:$AS,$CI328+31),"")</f>
      </c>
      <c r="BZ328">
        <f>IF($CJ328&gt;=32,INDEX($AS:$AS,$CI328+32),"")</f>
      </c>
      <c r="CA328">
        <f>IF($CJ328&gt;=33,INDEX($AS:$AS,$CI328+33),"")</f>
      </c>
      <c r="CB328">
        <f>IF($CJ328&gt;=34,INDEX($AS:$AS,$CI328+34),"")</f>
      </c>
      <c r="CC328">
        <f>IF($CJ328&gt;=35,INDEX($AS:$AS,$CI328+35),"")</f>
      </c>
      <c r="CD328">
        <f>IF($CJ328&gt;=36,INDEX($AS:$AS,$CI328+36),"")</f>
      </c>
      <c r="CE328">
        <f>IF($CJ328&gt;=37,INDEX($AS:$AS,$CI328+37),"")</f>
      </c>
      <c r="CF328">
        <f>IF($CJ328&gt;=38,INDEX($AS:$AS,$CI328+38),"")</f>
      </c>
      <c r="CG328">
        <f>IF($CJ328&gt;=39,INDEX($AS:$AS,$CI328+39),"")</f>
      </c>
      <c r="CH328">
        <f>IF($CJ328&gt;=40,INDEX($AS:$AS,$CI328+40),"")</f>
      </c>
      <c r="CI328">
        <f>IFERROR(MATCH($AR328,$AS$2:$AS$133,0)+1,0)</f>
      </c>
      <c r="CJ328">
        <f>IFERROR(INDEX($AT$2:$AT$133,MATCH($AR328,$AS$2:$AS$133,0)),0)</f>
      </c>
      <c r="CK328">
        <f>IFERROR(LEFT($O328,FIND(" - ",$O328)-1),$O328)</f>
      </c>
      <c r="CL328" t="s">
        <v>156</v>
      </c>
      <c r="CN328">
        <f>IF($DI328&gt;=1,INDEX($CL:$CL,$DH328+1),"")</f>
      </c>
      <c r="CO328">
        <f>IF($DI328&gt;=2,INDEX($CL:$CL,$DH328+2),"")</f>
      </c>
      <c r="CP328">
        <f>IF($DI328&gt;=3,INDEX($CL:$CL,$DH328+3),"")</f>
      </c>
      <c r="CQ328">
        <f>IF($DI328&gt;=4,INDEX($CL:$CL,$DH328+4),"")</f>
      </c>
      <c r="CR328">
        <f>IF($DI328&gt;=5,INDEX($CL:$CL,$DH328+5),"")</f>
      </c>
      <c r="CS328">
        <f>IF($DI328&gt;=6,INDEX($CL:$CL,$DH328+6),"")</f>
      </c>
      <c r="CT328">
        <f>IF($DI328&gt;=7,INDEX($CL:$CL,$DH328+7),"")</f>
      </c>
      <c r="CU328">
        <f>IF($DI328&gt;=8,INDEX($CL:$CL,$DH328+8),"")</f>
      </c>
      <c r="CV328">
        <f>IF($DI328&gt;=9,INDEX($CL:$CL,$DH328+9),"")</f>
      </c>
      <c r="CW328">
        <f>IF($DI328&gt;=10,INDEX($CL:$CL,$DH328+10),"")</f>
      </c>
      <c r="CX328">
        <f>IF($DI328&gt;=11,INDEX($CL:$CL,$DH328+11),"")</f>
      </c>
      <c r="CY328">
        <f>IF($DI328&gt;=12,INDEX($CL:$CL,$DH328+12),"")</f>
      </c>
      <c r="CZ328">
        <f>IF($DI328&gt;=13,INDEX($CL:$CL,$DH328+13),"")</f>
      </c>
      <c r="DA328">
        <f>IF($DI328&gt;=14,INDEX($CL:$CL,$DH328+14),"")</f>
      </c>
      <c r="DB328">
        <f>IF($DI328&gt;=15,INDEX($CL:$CL,$DH328+15),"")</f>
      </c>
      <c r="DC328">
        <f>IF($DI328&gt;=16,INDEX($CL:$CL,$DH328+16),"")</f>
      </c>
      <c r="DD328">
        <f>IF($DI328&gt;=17,INDEX($CL:$CL,$DH328+17),"")</f>
      </c>
      <c r="DE328">
        <f>IF($DI328&gt;=18,INDEX($CL:$CL,$DH328+18),"")</f>
      </c>
      <c r="DF328">
        <f>IF($DI328&gt;=19,INDEX($CL:$CL,$DH328+19),"")</f>
      </c>
      <c r="DG328">
        <f>IF($DI328&gt;=20,INDEX($CL:$CL,$DH328+20),"")</f>
      </c>
      <c r="DH328">
        <f>IFERROR(MATCH($CK328,$CL$2:$CL$1558,0)+1,0)</f>
      </c>
      <c r="DI328">
        <f>IFERROR(INDEX($CM$2:$CM$1558,MATCH($CK328,$CL$2:$CL$1558,0)),0)</f>
      </c>
      <c r="DJ328">
        <f>IFERROR(INDEX($AQ:$AQ,MATCH($K328,$AP:$AP,0))&amp;"","")</f>
      </c>
      <c r="DN328">
        <f>IF($GQ328&gt;=1,INDEX($DK:$DK,$GP328+1),"")</f>
      </c>
      <c r="DO328">
        <f>IF($GQ328&gt;=2,INDEX($DK:$DK,$GP328+2),"")</f>
      </c>
      <c r="DP328">
        <f>IF($GQ328&gt;=3,INDEX($DK:$DK,$GP328+3),"")</f>
      </c>
      <c r="DQ328">
        <f>IF($GQ328&gt;=4,INDEX($DK:$DK,$GP328+4),"")</f>
      </c>
      <c r="DR328">
        <f>IF($GQ328&gt;=5,INDEX($DK:$DK,$GP328+5),"")</f>
      </c>
      <c r="DS328">
        <f>IF($GQ328&gt;=6,INDEX($DK:$DK,$GP328+6),"")</f>
      </c>
      <c r="DT328">
        <f>IF($GQ328&gt;=7,INDEX($DK:$DK,$GP328+7),"")</f>
      </c>
      <c r="DU328">
        <f>IF($GQ328&gt;=8,INDEX($DK:$DK,$GP328+8),"")</f>
      </c>
      <c r="DV328">
        <f>IF($GQ328&gt;=9,INDEX($DK:$DK,$GP328+9),"")</f>
      </c>
      <c r="DW328">
        <f>IF($GQ328&gt;=10,INDEX($DK:$DK,$GP328+10),"")</f>
      </c>
      <c r="DX328">
        <f>IF($GQ328&gt;=11,INDEX($DK:$DK,$GP328+11),"")</f>
      </c>
      <c r="DY328">
        <f>IF($GQ328&gt;=12,INDEX($DK:$DK,$GP328+12),"")</f>
      </c>
      <c r="DZ328">
        <f>IF($GQ328&gt;=13,INDEX($DK:$DK,$GP328+13),"")</f>
      </c>
      <c r="EA328">
        <f>IF($GQ328&gt;=14,INDEX($DK:$DK,$GP328+14),"")</f>
      </c>
      <c r="EB328">
        <f>IF($GQ328&gt;=15,INDEX($DK:$DK,$GP328+15),"")</f>
      </c>
      <c r="EC328">
        <f>IF($GQ328&gt;=16,INDEX($DK:$DK,$GP328+16),"")</f>
      </c>
      <c r="ED328">
        <f>IF($GQ328&gt;=17,INDEX($DK:$DK,$GP328+17),"")</f>
      </c>
      <c r="EE328">
        <f>IF($GQ328&gt;=18,INDEX($DK:$DK,$GP328+18),"")</f>
      </c>
      <c r="EF328">
        <f>IF($GQ328&gt;=19,INDEX($DK:$DK,$GP328+19),"")</f>
      </c>
      <c r="EG328">
        <f>IF($GQ328&gt;=20,INDEX($DK:$DK,$GP328+20),"")</f>
      </c>
      <c r="EH328">
        <f>IF($GQ328&gt;=21,INDEX($DK:$DK,$GP328+21),"")</f>
      </c>
      <c r="EI328">
        <f>IF($GQ328&gt;=22,INDEX($DK:$DK,$GP328+22),"")</f>
      </c>
      <c r="EJ328">
        <f>IF($GQ328&gt;=23,INDEX($DK:$DK,$GP328+23),"")</f>
      </c>
      <c r="EK328">
        <f>IF($GQ328&gt;=24,INDEX($DK:$DK,$GP328+24),"")</f>
      </c>
      <c r="EL328">
        <f>IF($GQ328&gt;=25,INDEX($DK:$DK,$GP328+25),"")</f>
      </c>
      <c r="EM328">
        <f>IF($GQ328&gt;=26,INDEX($DK:$DK,$GP328+26),"")</f>
      </c>
      <c r="EN328">
        <f>IF($GQ328&gt;=27,INDEX($DK:$DK,$GP328+27),"")</f>
      </c>
      <c r="EO328">
        <f>IF($GQ328&gt;=28,INDEX($DK:$DK,$GP328+28),"")</f>
      </c>
      <c r="EP328">
        <f>IF($GQ328&gt;=29,INDEX($DK:$DK,$GP328+29),"")</f>
      </c>
      <c r="EQ328">
        <f>IF($GQ328&gt;=30,INDEX($DK:$DK,$GP328+30),"")</f>
      </c>
      <c r="ER328">
        <f>IF($GQ328&gt;=31,INDEX($DK:$DK,$GP328+31),"")</f>
      </c>
      <c r="ES328">
        <f>IF($GQ328&gt;=32,INDEX($DK:$DK,$GP328+32),"")</f>
      </c>
      <c r="ET328">
        <f>IF($GQ328&gt;=33,INDEX($DK:$DK,$GP328+33),"")</f>
      </c>
      <c r="EU328">
        <f>IF($GQ328&gt;=34,INDEX($DK:$DK,$GP328+34),"")</f>
      </c>
      <c r="EV328">
        <f>IF($GQ328&gt;=35,INDEX($DK:$DK,$GP328+35),"")</f>
      </c>
      <c r="EW328">
        <f>IF($GQ328&gt;=36,INDEX($DK:$DK,$GP328+36),"")</f>
      </c>
      <c r="EX328">
        <f>IF($GQ328&gt;=37,INDEX($DK:$DK,$GP328+37),"")</f>
      </c>
      <c r="EY328">
        <f>IF($GQ328&gt;=38,INDEX($DK:$DK,$GP328+38),"")</f>
      </c>
      <c r="EZ328">
        <f>IF($GQ328&gt;=39,INDEX($DK:$DK,$GP328+39),"")</f>
      </c>
      <c r="FA328">
        <f>IF($GQ328&gt;=40,INDEX($DK:$DK,$GP328+40),"")</f>
      </c>
      <c r="FB328">
        <f>IF($GQ328&gt;=1,INDEX($DL:$DL,$GP328+1),"")</f>
      </c>
      <c r="FC328">
        <f>IF($GQ328&gt;=2,INDEX($DL:$DL,$GP328+2),"")</f>
      </c>
      <c r="FD328">
        <f>IF($GQ328&gt;=3,INDEX($DL:$DL,$GP328+3),"")</f>
      </c>
      <c r="FE328">
        <f>IF($GQ328&gt;=4,INDEX($DL:$DL,$GP328+4),"")</f>
      </c>
      <c r="FF328">
        <f>IF($GQ328&gt;=5,INDEX($DL:$DL,$GP328+5),"")</f>
      </c>
      <c r="FG328">
        <f>IF($GQ328&gt;=6,INDEX($DL:$DL,$GP328+6),"")</f>
      </c>
      <c r="FH328">
        <f>IF($GQ328&gt;=7,INDEX($DL:$DL,$GP328+7),"")</f>
      </c>
      <c r="FI328">
        <f>IF($GQ328&gt;=8,INDEX($DL:$DL,$GP328+8),"")</f>
      </c>
      <c r="FJ328">
        <f>IF($GQ328&gt;=9,INDEX($DL:$DL,$GP328+9),"")</f>
      </c>
      <c r="FK328">
        <f>IF($GQ328&gt;=10,INDEX($DL:$DL,$GP328+10),"")</f>
      </c>
      <c r="FL328">
        <f>IF($GQ328&gt;=11,INDEX($DL:$DL,$GP328+11),"")</f>
      </c>
      <c r="FM328">
        <f>IF($GQ328&gt;=12,INDEX($DL:$DL,$GP328+12),"")</f>
      </c>
      <c r="FN328">
        <f>IF($GQ328&gt;=13,INDEX($DL:$DL,$GP328+13),"")</f>
      </c>
      <c r="FO328">
        <f>IF($GQ328&gt;=14,INDEX($DL:$DL,$GP328+14),"")</f>
      </c>
      <c r="FP328">
        <f>IF($GQ328&gt;=15,INDEX($DL:$DL,$GP328+15),"")</f>
      </c>
      <c r="FQ328">
        <f>IF($GQ328&gt;=16,INDEX($DL:$DL,$GP328+16),"")</f>
      </c>
      <c r="FR328">
        <f>IF($GQ328&gt;=17,INDEX($DL:$DL,$GP328+17),"")</f>
      </c>
      <c r="FS328">
        <f>IF($GQ328&gt;=18,INDEX($DL:$DL,$GP328+18),"")</f>
      </c>
      <c r="FT328">
        <f>IF($GQ328&gt;=19,INDEX($DL:$DL,$GP328+19),"")</f>
      </c>
      <c r="FU328">
        <f>IF($GQ328&gt;=20,INDEX($DL:$DL,$GP328+20),"")</f>
      </c>
      <c r="FV328">
        <f>IF($GQ328&gt;=21,INDEX($DL:$DL,$GP328+21),"")</f>
      </c>
      <c r="FW328">
        <f>IF($GQ328&gt;=22,INDEX($DL:$DL,$GP328+22),"")</f>
      </c>
      <c r="FX328">
        <f>IF($GQ328&gt;=23,INDEX($DL:$DL,$GP328+23),"")</f>
      </c>
      <c r="FY328">
        <f>IF($GQ328&gt;=24,INDEX($DL:$DL,$GP328+24),"")</f>
      </c>
      <c r="FZ328">
        <f>IF($GQ328&gt;=25,INDEX($DL:$DL,$GP328+25),"")</f>
      </c>
      <c r="GA328">
        <f>IF($GQ328&gt;=26,INDEX($DL:$DL,$GP328+26),"")</f>
      </c>
      <c r="GB328">
        <f>IF($GQ328&gt;=27,INDEX($DL:$DL,$GP328+27),"")</f>
      </c>
      <c r="GC328">
        <f>IF($GQ328&gt;=28,INDEX($DL:$DL,$GP328+28),"")</f>
      </c>
      <c r="GD328">
        <f>IF($GQ328&gt;=29,INDEX($DL:$DL,$GP328+29),"")</f>
      </c>
      <c r="GE328">
        <f>IF($GQ328&gt;=30,INDEX($DL:$DL,$GP328+30),"")</f>
      </c>
      <c r="GF328">
        <f>IF($GQ328&gt;=31,INDEX($DL:$DL,$GP328+31),"")</f>
      </c>
      <c r="GG328">
        <f>IF($GQ328&gt;=32,INDEX($DL:$DL,$GP328+32),"")</f>
      </c>
      <c r="GH328">
        <f>IF($GQ328&gt;=33,INDEX($DL:$DL,$GP328+33),"")</f>
      </c>
      <c r="GI328">
        <f>IF($GQ328&gt;=34,INDEX($DL:$DL,$GP328+34),"")</f>
      </c>
      <c r="GJ328">
        <f>IF($GQ328&gt;=35,INDEX($DL:$DL,$GP328+35),"")</f>
      </c>
      <c r="GK328">
        <f>IF($GQ328&gt;=36,INDEX($DL:$DL,$GP328+36),"")</f>
      </c>
      <c r="GL328">
        <f>IF($GQ328&gt;=37,INDEX($DL:$DL,$GP328+37),"")</f>
      </c>
      <c r="GM328">
        <f>IF($GQ328&gt;=38,INDEX($DL:$DL,$GP328+38),"")</f>
      </c>
      <c r="GN328">
        <f>IF($GQ328&gt;=39,INDEX($DL:$DL,$GP328+39),"")</f>
      </c>
      <c r="GO328">
        <f>IF($GQ328&gt;=40,INDEX($DL:$DL,$GP328+40),"")</f>
      </c>
      <c r="GP328">
        <f>IFERROR(MATCH($DJ328,$DK$2:$DK$148,0)+1,0)</f>
      </c>
      <c r="GQ328">
        <f>IFERROR(INDEX($DM$2:$DM$148,MATCH($DJ328,$DK$2:$DK$148,0)),0)</f>
      </c>
      <c r="GR328">
        <f>IFERROR(MATCH($L328,$DN$328:$FA$328,0),0)</f>
      </c>
      <c r="GS328">
        <f>IF($GR328&gt;0,INDEX($FB$328:$GO$328,$GR328),"")</f>
      </c>
      <c r="GV328">
        <f>IF($JE328&gt;=1,INDEX($GT:$GT,$JD328+1),"")</f>
      </c>
      <c r="GW328">
        <f>IF($JE328&gt;=2,INDEX($GT:$GT,$JD328+2),"")</f>
      </c>
      <c r="GX328">
        <f>IF($JE328&gt;=3,INDEX($GT:$GT,$JD328+3),"")</f>
      </c>
      <c r="GY328">
        <f>IF($JE328&gt;=4,INDEX($GT:$GT,$JD328+4),"")</f>
      </c>
      <c r="GZ328">
        <f>IF($JE328&gt;=5,INDEX($GT:$GT,$JD328+5),"")</f>
      </c>
      <c r="HA328">
        <f>IF($JE328&gt;=6,INDEX($GT:$GT,$JD328+6),"")</f>
      </c>
      <c r="HB328">
        <f>IF($JE328&gt;=7,INDEX($GT:$GT,$JD328+7),"")</f>
      </c>
      <c r="HC328">
        <f>IF($JE328&gt;=8,INDEX($GT:$GT,$JD328+8),"")</f>
      </c>
      <c r="HD328">
        <f>IF($JE328&gt;=9,INDEX($GT:$GT,$JD328+9),"")</f>
      </c>
      <c r="HE328">
        <f>IF($JE328&gt;=10,INDEX($GT:$GT,$JD328+10),"")</f>
      </c>
      <c r="HF328">
        <f>IF($JE328&gt;=11,INDEX($GT:$GT,$JD328+11),"")</f>
      </c>
      <c r="HG328">
        <f>IF($JE328&gt;=12,INDEX($GT:$GT,$JD328+12),"")</f>
      </c>
      <c r="HH328">
        <f>IF($JE328&gt;=13,INDEX($GT:$GT,$JD328+13),"")</f>
      </c>
      <c r="HI328">
        <f>IF($JE328&gt;=14,INDEX($GT:$GT,$JD328+14),"")</f>
      </c>
      <c r="HJ328">
        <f>IF($JE328&gt;=15,INDEX($GT:$GT,$JD328+15),"")</f>
      </c>
      <c r="HK328">
        <f>IF($JE328&gt;=16,INDEX($GT:$GT,$JD328+16),"")</f>
      </c>
      <c r="HL328">
        <f>IF($JE328&gt;=17,INDEX($GT:$GT,$JD328+17),"")</f>
      </c>
      <c r="HM328">
        <f>IF($JE328&gt;=18,INDEX($GT:$GT,$JD328+18),"")</f>
      </c>
      <c r="HN328">
        <f>IF($JE328&gt;=19,INDEX($GT:$GT,$JD328+19),"")</f>
      </c>
      <c r="HO328">
        <f>IF($JE328&gt;=20,INDEX($GT:$GT,$JD328+20),"")</f>
      </c>
      <c r="HP328">
        <f>IF($JE328&gt;=21,INDEX($GT:$GT,$JD328+21),"")</f>
      </c>
      <c r="HQ328">
        <f>IF($JE328&gt;=22,INDEX($GT:$GT,$JD328+22),"")</f>
      </c>
      <c r="HR328">
        <f>IF($JE328&gt;=23,INDEX($GT:$GT,$JD328+23),"")</f>
      </c>
      <c r="HS328">
        <f>IF($JE328&gt;=24,INDEX($GT:$GT,$JD328+24),"")</f>
      </c>
      <c r="HT328">
        <f>IF($JE328&gt;=25,INDEX($GT:$GT,$JD328+25),"")</f>
      </c>
      <c r="HU328">
        <f>IF($JE328&gt;=26,INDEX($GT:$GT,$JD328+26),"")</f>
      </c>
      <c r="HV328">
        <f>IF($JE328&gt;=27,INDEX($GT:$GT,$JD328+27),"")</f>
      </c>
      <c r="HW328">
        <f>IF($JE328&gt;=28,INDEX($GT:$GT,$JD328+28),"")</f>
      </c>
      <c r="HX328">
        <f>IF($JE328&gt;=29,INDEX($GT:$GT,$JD328+29),"")</f>
      </c>
      <c r="HY328">
        <f>IF($JE328&gt;=30,INDEX($GT:$GT,$JD328+30),"")</f>
      </c>
      <c r="HZ328">
        <f>IF($JE328&gt;=31,INDEX($GT:$GT,$JD328+31),"")</f>
      </c>
      <c r="IA328">
        <f>IF($JE328&gt;=32,INDEX($GT:$GT,$JD328+32),"")</f>
      </c>
      <c r="IB328">
        <f>IF($JE328&gt;=33,INDEX($GT:$GT,$JD328+33),"")</f>
      </c>
      <c r="IC328">
        <f>IF($JE328&gt;=34,INDEX($GT:$GT,$JD328+34),"")</f>
      </c>
      <c r="ID328">
        <f>IF($JE328&gt;=35,INDEX($GT:$GT,$JD328+35),"")</f>
      </c>
      <c r="IE328">
        <f>IF($JE328&gt;=36,INDEX($GT:$GT,$JD328+36),"")</f>
      </c>
      <c r="IF328">
        <f>IF($JE328&gt;=37,INDEX($GT:$GT,$JD328+37),"")</f>
      </c>
      <c r="IG328">
        <f>IF($JE328&gt;=38,INDEX($GT:$GT,$JD328+38),"")</f>
      </c>
      <c r="IH328">
        <f>IF($JE328&gt;=39,INDEX($GT:$GT,$JD328+39),"")</f>
      </c>
      <c r="II328">
        <f>IF($JE328&gt;=40,INDEX($GT:$GT,$JD328+40),"")</f>
      </c>
      <c r="IJ328">
        <f>IF($JE328&gt;=41,INDEX($GT:$GT,$JD328+41),"")</f>
      </c>
      <c r="IK328">
        <f>IF($JE328&gt;=42,INDEX($GT:$GT,$JD328+42),"")</f>
      </c>
      <c r="IL328">
        <f>IF($JE328&gt;=43,INDEX($GT:$GT,$JD328+43),"")</f>
      </c>
      <c r="IM328">
        <f>IF($JE328&gt;=44,INDEX($GT:$GT,$JD328+44),"")</f>
      </c>
      <c r="IN328">
        <f>IF($JE328&gt;=45,INDEX($GT:$GT,$JD328+45),"")</f>
      </c>
      <c r="IO328">
        <f>IF($JE328&gt;=46,INDEX($GT:$GT,$JD328+46),"")</f>
      </c>
      <c r="IP328">
        <f>IF($JE328&gt;=47,INDEX($GT:$GT,$JD328+47),"")</f>
      </c>
      <c r="IQ328">
        <f>IF($JE328&gt;=48,INDEX($GT:$GT,$JD328+48),"")</f>
      </c>
      <c r="IR328">
        <f>IF($JE328&gt;=49,INDEX($GT:$GT,$JD328+49),"")</f>
      </c>
      <c r="IS328">
        <f>IF($JE328&gt;=50,INDEX($GT:$GT,$JD328+50),"")</f>
      </c>
      <c r="IT328">
        <f>IF($JE328&gt;=51,INDEX($GT:$GT,$JD328+51),"")</f>
      </c>
      <c r="IU328">
        <f>IF($JE328&gt;=52,INDEX($GT:$GT,$JD328+52),"")</f>
      </c>
      <c r="IV328">
        <f>IF($JE328&gt;=53,INDEX($GT:$GT,$JD328+53),"")</f>
      </c>
      <c r="IW328">
        <f>IF($JE328&gt;=54,INDEX($GT:$GT,$JD328+54),"")</f>
      </c>
      <c r="IX328">
        <f>IF($JE328&gt;=55,INDEX($GT:$GT,$JD328+55),"")</f>
      </c>
      <c r="IY328">
        <f>IF($JE328&gt;=56,INDEX($GT:$GT,$JD328+56),"")</f>
      </c>
      <c r="IZ328">
        <f>IF($JE328&gt;=57,INDEX($GT:$GT,$JD328+57),"")</f>
      </c>
      <c r="JA328">
        <f>IF($JE328&gt;=58,INDEX($GT:$GT,$JD328+58),"")</f>
      </c>
      <c r="JB328">
        <f>IF($JE328&gt;=59,INDEX($GT:$GT,$JD328+59),"")</f>
      </c>
      <c r="JC328">
        <f>IF($JE328&gt;=60,INDEX($GT:$GT,$JD328+60),"")</f>
      </c>
      <c r="JD328">
        <f>IFERROR(MATCH($GS328,$GT$2:$GT$322,0)+1,0)</f>
      </c>
      <c r="JE328">
        <f>IFERROR(INDEX($GU$2:$GU$322,MATCH($GS328,$GT$2:$GT$322,0)),0)</f>
      </c>
      <c r="JF328" t="s">
        <v>28</v>
      </c>
      <c r="JG328" t="s">
        <v>28</v>
      </c>
    </row>
    <row r="329" spans="1:267" x14ac:dyDescent="0.25">
      <c r="J329" s="1"/>
      <c r="K329" s="1"/>
      <c r="L329" s="1"/>
      <c r="M329" s="1"/>
      <c r="N329" s="1">
        <f>IFERROR(IF(FIND(" - ",$J329)&gt;0,MID($J329,FIND(" - ",$J329)+3,LEN($J329)),""),"")</f>
      </c>
      <c r="P329" s="1"/>
      <c r="S329" t="s">
        <v>28</v>
      </c>
      <c r="U329">
        <f>IF(OR($S329="",$T329=""),"",IFERROR($S329/$T329,0))</f>
      </c>
      <c r="V329">
        <f>IF($S329="","",
IF($K329="","",
IF(ISNUMBER(SEARCH("exempt",LOWER($K329))),0,
$S329*(VALUE(SUBSTITUTE($K329,"%",""))/100))))</f>
      </c>
      <c r="AB329">
        <f>IF($S329="","",
SUM($S329,$V329,$Z329,$W329,$Y329)-
IF($AA329="",0,VALUE($AA329)))</f>
      </c>
      <c r="AJ329" t="s">
        <v>986</v>
      </c>
      <c r="AR329">
        <f>IFERROR(LEFT($J329,FIND(" - ",$J329)-1),$J329)</f>
      </c>
      <c r="AU329">
        <f>IF($CJ329&gt;=1,INDEX($AS:$AS,$CI329+1),"")</f>
      </c>
      <c r="AV329">
        <f>IF($CJ329&gt;=2,INDEX($AS:$AS,$CI329+2),"")</f>
      </c>
      <c r="AW329">
        <f>IF($CJ329&gt;=3,INDEX($AS:$AS,$CI329+3),"")</f>
      </c>
      <c r="AX329">
        <f>IF($CJ329&gt;=4,INDEX($AS:$AS,$CI329+4),"")</f>
      </c>
      <c r="AY329">
        <f>IF($CJ329&gt;=5,INDEX($AS:$AS,$CI329+5),"")</f>
      </c>
      <c r="AZ329">
        <f>IF($CJ329&gt;=6,INDEX($AS:$AS,$CI329+6),"")</f>
      </c>
      <c r="BA329">
        <f>IF($CJ329&gt;=7,INDEX($AS:$AS,$CI329+7),"")</f>
      </c>
      <c r="BB329">
        <f>IF($CJ329&gt;=8,INDEX($AS:$AS,$CI329+8),"")</f>
      </c>
      <c r="BC329">
        <f>IF($CJ329&gt;=9,INDEX($AS:$AS,$CI329+9),"")</f>
      </c>
      <c r="BD329">
        <f>IF($CJ329&gt;=10,INDEX($AS:$AS,$CI329+10),"")</f>
      </c>
      <c r="BE329">
        <f>IF($CJ329&gt;=11,INDEX($AS:$AS,$CI329+11),"")</f>
      </c>
      <c r="BF329">
        <f>IF($CJ329&gt;=12,INDEX($AS:$AS,$CI329+12),"")</f>
      </c>
      <c r="BG329">
        <f>IF($CJ329&gt;=13,INDEX($AS:$AS,$CI329+13),"")</f>
      </c>
      <c r="BH329">
        <f>IF($CJ329&gt;=14,INDEX($AS:$AS,$CI329+14),"")</f>
      </c>
      <c r="BI329">
        <f>IF($CJ329&gt;=15,INDEX($AS:$AS,$CI329+15),"")</f>
      </c>
      <c r="BJ329">
        <f>IF($CJ329&gt;=16,INDEX($AS:$AS,$CI329+16),"")</f>
      </c>
      <c r="BK329">
        <f>IF($CJ329&gt;=17,INDEX($AS:$AS,$CI329+17),"")</f>
      </c>
      <c r="BL329">
        <f>IF($CJ329&gt;=18,INDEX($AS:$AS,$CI329+18),"")</f>
      </c>
      <c r="BM329">
        <f>IF($CJ329&gt;=19,INDEX($AS:$AS,$CI329+19),"")</f>
      </c>
      <c r="BN329">
        <f>IF($CJ329&gt;=20,INDEX($AS:$AS,$CI329+20),"")</f>
      </c>
      <c r="BO329">
        <f>IF($CJ329&gt;=21,INDEX($AS:$AS,$CI329+21),"")</f>
      </c>
      <c r="BP329">
        <f>IF($CJ329&gt;=22,INDEX($AS:$AS,$CI329+22),"")</f>
      </c>
      <c r="BQ329">
        <f>IF($CJ329&gt;=23,INDEX($AS:$AS,$CI329+23),"")</f>
      </c>
      <c r="BR329">
        <f>IF($CJ329&gt;=24,INDEX($AS:$AS,$CI329+24),"")</f>
      </c>
      <c r="BS329">
        <f>IF($CJ329&gt;=25,INDEX($AS:$AS,$CI329+25),"")</f>
      </c>
      <c r="BT329">
        <f>IF($CJ329&gt;=26,INDEX($AS:$AS,$CI329+26),"")</f>
      </c>
      <c r="BU329">
        <f>IF($CJ329&gt;=27,INDEX($AS:$AS,$CI329+27),"")</f>
      </c>
      <c r="BV329">
        <f>IF($CJ329&gt;=28,INDEX($AS:$AS,$CI329+28),"")</f>
      </c>
      <c r="BW329">
        <f>IF($CJ329&gt;=29,INDEX($AS:$AS,$CI329+29),"")</f>
      </c>
      <c r="BX329">
        <f>IF($CJ329&gt;=30,INDEX($AS:$AS,$CI329+30),"")</f>
      </c>
      <c r="BY329">
        <f>IF($CJ329&gt;=31,INDEX($AS:$AS,$CI329+31),"")</f>
      </c>
      <c r="BZ329">
        <f>IF($CJ329&gt;=32,INDEX($AS:$AS,$CI329+32),"")</f>
      </c>
      <c r="CA329">
        <f>IF($CJ329&gt;=33,INDEX($AS:$AS,$CI329+33),"")</f>
      </c>
      <c r="CB329">
        <f>IF($CJ329&gt;=34,INDEX($AS:$AS,$CI329+34),"")</f>
      </c>
      <c r="CC329">
        <f>IF($CJ329&gt;=35,INDEX($AS:$AS,$CI329+35),"")</f>
      </c>
      <c r="CD329">
        <f>IF($CJ329&gt;=36,INDEX($AS:$AS,$CI329+36),"")</f>
      </c>
      <c r="CE329">
        <f>IF($CJ329&gt;=37,INDEX($AS:$AS,$CI329+37),"")</f>
      </c>
      <c r="CF329">
        <f>IF($CJ329&gt;=38,INDEX($AS:$AS,$CI329+38),"")</f>
      </c>
      <c r="CG329">
        <f>IF($CJ329&gt;=39,INDEX($AS:$AS,$CI329+39),"")</f>
      </c>
      <c r="CH329">
        <f>IF($CJ329&gt;=40,INDEX($AS:$AS,$CI329+40),"")</f>
      </c>
      <c r="CI329">
        <f>IFERROR(MATCH($AR329,$AS$2:$AS$133,0)+1,0)</f>
      </c>
      <c r="CJ329">
        <f>IFERROR(INDEX($AT$2:$AT$133,MATCH($AR329,$AS$2:$AS$133,0)),0)</f>
      </c>
      <c r="CK329">
        <f>IFERROR(LEFT($O329,FIND(" - ",$O329)-1),$O329)</f>
      </c>
      <c r="CL329" t="s">
        <v>193</v>
      </c>
      <c r="CN329">
        <f>IF($DI329&gt;=1,INDEX($CL:$CL,$DH329+1),"")</f>
      </c>
      <c r="CO329">
        <f>IF($DI329&gt;=2,INDEX($CL:$CL,$DH329+2),"")</f>
      </c>
      <c r="CP329">
        <f>IF($DI329&gt;=3,INDEX($CL:$CL,$DH329+3),"")</f>
      </c>
      <c r="CQ329">
        <f>IF($DI329&gt;=4,INDEX($CL:$CL,$DH329+4),"")</f>
      </c>
      <c r="CR329">
        <f>IF($DI329&gt;=5,INDEX($CL:$CL,$DH329+5),"")</f>
      </c>
      <c r="CS329">
        <f>IF($DI329&gt;=6,INDEX($CL:$CL,$DH329+6),"")</f>
      </c>
      <c r="CT329">
        <f>IF($DI329&gt;=7,INDEX($CL:$CL,$DH329+7),"")</f>
      </c>
      <c r="CU329">
        <f>IF($DI329&gt;=8,INDEX($CL:$CL,$DH329+8),"")</f>
      </c>
      <c r="CV329">
        <f>IF($DI329&gt;=9,INDEX($CL:$CL,$DH329+9),"")</f>
      </c>
      <c r="CW329">
        <f>IF($DI329&gt;=10,INDEX($CL:$CL,$DH329+10),"")</f>
      </c>
      <c r="CX329">
        <f>IF($DI329&gt;=11,INDEX($CL:$CL,$DH329+11),"")</f>
      </c>
      <c r="CY329">
        <f>IF($DI329&gt;=12,INDEX($CL:$CL,$DH329+12),"")</f>
      </c>
      <c r="CZ329">
        <f>IF($DI329&gt;=13,INDEX($CL:$CL,$DH329+13),"")</f>
      </c>
      <c r="DA329">
        <f>IF($DI329&gt;=14,INDEX($CL:$CL,$DH329+14),"")</f>
      </c>
      <c r="DB329">
        <f>IF($DI329&gt;=15,INDEX($CL:$CL,$DH329+15),"")</f>
      </c>
      <c r="DC329">
        <f>IF($DI329&gt;=16,INDEX($CL:$CL,$DH329+16),"")</f>
      </c>
      <c r="DD329">
        <f>IF($DI329&gt;=17,INDEX($CL:$CL,$DH329+17),"")</f>
      </c>
      <c r="DE329">
        <f>IF($DI329&gt;=18,INDEX($CL:$CL,$DH329+18),"")</f>
      </c>
      <c r="DF329">
        <f>IF($DI329&gt;=19,INDEX($CL:$CL,$DH329+19),"")</f>
      </c>
      <c r="DG329">
        <f>IF($DI329&gt;=20,INDEX($CL:$CL,$DH329+20),"")</f>
      </c>
      <c r="DH329">
        <f>IFERROR(MATCH($CK329,$CL$2:$CL$1558,0)+1,0)</f>
      </c>
      <c r="DI329">
        <f>IFERROR(INDEX($CM$2:$CM$1558,MATCH($CK329,$CL$2:$CL$1558,0)),0)</f>
      </c>
      <c r="DJ329">
        <f>IFERROR(INDEX($AQ:$AQ,MATCH($K329,$AP:$AP,0))&amp;"","")</f>
      </c>
      <c r="DN329">
        <f>IF($GQ329&gt;=1,INDEX($DK:$DK,$GP329+1),"")</f>
      </c>
      <c r="DO329">
        <f>IF($GQ329&gt;=2,INDEX($DK:$DK,$GP329+2),"")</f>
      </c>
      <c r="DP329">
        <f>IF($GQ329&gt;=3,INDEX($DK:$DK,$GP329+3),"")</f>
      </c>
      <c r="DQ329">
        <f>IF($GQ329&gt;=4,INDEX($DK:$DK,$GP329+4),"")</f>
      </c>
      <c r="DR329">
        <f>IF($GQ329&gt;=5,INDEX($DK:$DK,$GP329+5),"")</f>
      </c>
      <c r="DS329">
        <f>IF($GQ329&gt;=6,INDEX($DK:$DK,$GP329+6),"")</f>
      </c>
      <c r="DT329">
        <f>IF($GQ329&gt;=7,INDEX($DK:$DK,$GP329+7),"")</f>
      </c>
      <c r="DU329">
        <f>IF($GQ329&gt;=8,INDEX($DK:$DK,$GP329+8),"")</f>
      </c>
      <c r="DV329">
        <f>IF($GQ329&gt;=9,INDEX($DK:$DK,$GP329+9),"")</f>
      </c>
      <c r="DW329">
        <f>IF($GQ329&gt;=10,INDEX($DK:$DK,$GP329+10),"")</f>
      </c>
      <c r="DX329">
        <f>IF($GQ329&gt;=11,INDEX($DK:$DK,$GP329+11),"")</f>
      </c>
      <c r="DY329">
        <f>IF($GQ329&gt;=12,INDEX($DK:$DK,$GP329+12),"")</f>
      </c>
      <c r="DZ329">
        <f>IF($GQ329&gt;=13,INDEX($DK:$DK,$GP329+13),"")</f>
      </c>
      <c r="EA329">
        <f>IF($GQ329&gt;=14,INDEX($DK:$DK,$GP329+14),"")</f>
      </c>
      <c r="EB329">
        <f>IF($GQ329&gt;=15,INDEX($DK:$DK,$GP329+15),"")</f>
      </c>
      <c r="EC329">
        <f>IF($GQ329&gt;=16,INDEX($DK:$DK,$GP329+16),"")</f>
      </c>
      <c r="ED329">
        <f>IF($GQ329&gt;=17,INDEX($DK:$DK,$GP329+17),"")</f>
      </c>
      <c r="EE329">
        <f>IF($GQ329&gt;=18,INDEX($DK:$DK,$GP329+18),"")</f>
      </c>
      <c r="EF329">
        <f>IF($GQ329&gt;=19,INDEX($DK:$DK,$GP329+19),"")</f>
      </c>
      <c r="EG329">
        <f>IF($GQ329&gt;=20,INDEX($DK:$DK,$GP329+20),"")</f>
      </c>
      <c r="EH329">
        <f>IF($GQ329&gt;=21,INDEX($DK:$DK,$GP329+21),"")</f>
      </c>
      <c r="EI329">
        <f>IF($GQ329&gt;=22,INDEX($DK:$DK,$GP329+22),"")</f>
      </c>
      <c r="EJ329">
        <f>IF($GQ329&gt;=23,INDEX($DK:$DK,$GP329+23),"")</f>
      </c>
      <c r="EK329">
        <f>IF($GQ329&gt;=24,INDEX($DK:$DK,$GP329+24),"")</f>
      </c>
      <c r="EL329">
        <f>IF($GQ329&gt;=25,INDEX($DK:$DK,$GP329+25),"")</f>
      </c>
      <c r="EM329">
        <f>IF($GQ329&gt;=26,INDEX($DK:$DK,$GP329+26),"")</f>
      </c>
      <c r="EN329">
        <f>IF($GQ329&gt;=27,INDEX($DK:$DK,$GP329+27),"")</f>
      </c>
      <c r="EO329">
        <f>IF($GQ329&gt;=28,INDEX($DK:$DK,$GP329+28),"")</f>
      </c>
      <c r="EP329">
        <f>IF($GQ329&gt;=29,INDEX($DK:$DK,$GP329+29),"")</f>
      </c>
      <c r="EQ329">
        <f>IF($GQ329&gt;=30,INDEX($DK:$DK,$GP329+30),"")</f>
      </c>
      <c r="ER329">
        <f>IF($GQ329&gt;=31,INDEX($DK:$DK,$GP329+31),"")</f>
      </c>
      <c r="ES329">
        <f>IF($GQ329&gt;=32,INDEX($DK:$DK,$GP329+32),"")</f>
      </c>
      <c r="ET329">
        <f>IF($GQ329&gt;=33,INDEX($DK:$DK,$GP329+33),"")</f>
      </c>
      <c r="EU329">
        <f>IF($GQ329&gt;=34,INDEX($DK:$DK,$GP329+34),"")</f>
      </c>
      <c r="EV329">
        <f>IF($GQ329&gt;=35,INDEX($DK:$DK,$GP329+35),"")</f>
      </c>
      <c r="EW329">
        <f>IF($GQ329&gt;=36,INDEX($DK:$DK,$GP329+36),"")</f>
      </c>
      <c r="EX329">
        <f>IF($GQ329&gt;=37,INDEX($DK:$DK,$GP329+37),"")</f>
      </c>
      <c r="EY329">
        <f>IF($GQ329&gt;=38,INDEX($DK:$DK,$GP329+38),"")</f>
      </c>
      <c r="EZ329">
        <f>IF($GQ329&gt;=39,INDEX($DK:$DK,$GP329+39),"")</f>
      </c>
      <c r="FA329">
        <f>IF($GQ329&gt;=40,INDEX($DK:$DK,$GP329+40),"")</f>
      </c>
      <c r="FB329">
        <f>IF($GQ329&gt;=1,INDEX($DL:$DL,$GP329+1),"")</f>
      </c>
      <c r="FC329">
        <f>IF($GQ329&gt;=2,INDEX($DL:$DL,$GP329+2),"")</f>
      </c>
      <c r="FD329">
        <f>IF($GQ329&gt;=3,INDEX($DL:$DL,$GP329+3),"")</f>
      </c>
      <c r="FE329">
        <f>IF($GQ329&gt;=4,INDEX($DL:$DL,$GP329+4),"")</f>
      </c>
      <c r="FF329">
        <f>IF($GQ329&gt;=5,INDEX($DL:$DL,$GP329+5),"")</f>
      </c>
      <c r="FG329">
        <f>IF($GQ329&gt;=6,INDEX($DL:$DL,$GP329+6),"")</f>
      </c>
      <c r="FH329">
        <f>IF($GQ329&gt;=7,INDEX($DL:$DL,$GP329+7),"")</f>
      </c>
      <c r="FI329">
        <f>IF($GQ329&gt;=8,INDEX($DL:$DL,$GP329+8),"")</f>
      </c>
      <c r="FJ329">
        <f>IF($GQ329&gt;=9,INDEX($DL:$DL,$GP329+9),"")</f>
      </c>
      <c r="FK329">
        <f>IF($GQ329&gt;=10,INDEX($DL:$DL,$GP329+10),"")</f>
      </c>
      <c r="FL329">
        <f>IF($GQ329&gt;=11,INDEX($DL:$DL,$GP329+11),"")</f>
      </c>
      <c r="FM329">
        <f>IF($GQ329&gt;=12,INDEX($DL:$DL,$GP329+12),"")</f>
      </c>
      <c r="FN329">
        <f>IF($GQ329&gt;=13,INDEX($DL:$DL,$GP329+13),"")</f>
      </c>
      <c r="FO329">
        <f>IF($GQ329&gt;=14,INDEX($DL:$DL,$GP329+14),"")</f>
      </c>
      <c r="FP329">
        <f>IF($GQ329&gt;=15,INDEX($DL:$DL,$GP329+15),"")</f>
      </c>
      <c r="FQ329">
        <f>IF($GQ329&gt;=16,INDEX($DL:$DL,$GP329+16),"")</f>
      </c>
      <c r="FR329">
        <f>IF($GQ329&gt;=17,INDEX($DL:$DL,$GP329+17),"")</f>
      </c>
      <c r="FS329">
        <f>IF($GQ329&gt;=18,INDEX($DL:$DL,$GP329+18),"")</f>
      </c>
      <c r="FT329">
        <f>IF($GQ329&gt;=19,INDEX($DL:$DL,$GP329+19),"")</f>
      </c>
      <c r="FU329">
        <f>IF($GQ329&gt;=20,INDEX($DL:$DL,$GP329+20),"")</f>
      </c>
      <c r="FV329">
        <f>IF($GQ329&gt;=21,INDEX($DL:$DL,$GP329+21),"")</f>
      </c>
      <c r="FW329">
        <f>IF($GQ329&gt;=22,INDEX($DL:$DL,$GP329+22),"")</f>
      </c>
      <c r="FX329">
        <f>IF($GQ329&gt;=23,INDEX($DL:$DL,$GP329+23),"")</f>
      </c>
      <c r="FY329">
        <f>IF($GQ329&gt;=24,INDEX($DL:$DL,$GP329+24),"")</f>
      </c>
      <c r="FZ329">
        <f>IF($GQ329&gt;=25,INDEX($DL:$DL,$GP329+25),"")</f>
      </c>
      <c r="GA329">
        <f>IF($GQ329&gt;=26,INDEX($DL:$DL,$GP329+26),"")</f>
      </c>
      <c r="GB329">
        <f>IF($GQ329&gt;=27,INDEX($DL:$DL,$GP329+27),"")</f>
      </c>
      <c r="GC329">
        <f>IF($GQ329&gt;=28,INDEX($DL:$DL,$GP329+28),"")</f>
      </c>
      <c r="GD329">
        <f>IF($GQ329&gt;=29,INDEX($DL:$DL,$GP329+29),"")</f>
      </c>
      <c r="GE329">
        <f>IF($GQ329&gt;=30,INDEX($DL:$DL,$GP329+30),"")</f>
      </c>
      <c r="GF329">
        <f>IF($GQ329&gt;=31,INDEX($DL:$DL,$GP329+31),"")</f>
      </c>
      <c r="GG329">
        <f>IF($GQ329&gt;=32,INDEX($DL:$DL,$GP329+32),"")</f>
      </c>
      <c r="GH329">
        <f>IF($GQ329&gt;=33,INDEX($DL:$DL,$GP329+33),"")</f>
      </c>
      <c r="GI329">
        <f>IF($GQ329&gt;=34,INDEX($DL:$DL,$GP329+34),"")</f>
      </c>
      <c r="GJ329">
        <f>IF($GQ329&gt;=35,INDEX($DL:$DL,$GP329+35),"")</f>
      </c>
      <c r="GK329">
        <f>IF($GQ329&gt;=36,INDEX($DL:$DL,$GP329+36),"")</f>
      </c>
      <c r="GL329">
        <f>IF($GQ329&gt;=37,INDEX($DL:$DL,$GP329+37),"")</f>
      </c>
      <c r="GM329">
        <f>IF($GQ329&gt;=38,INDEX($DL:$DL,$GP329+38),"")</f>
      </c>
      <c r="GN329">
        <f>IF($GQ329&gt;=39,INDEX($DL:$DL,$GP329+39),"")</f>
      </c>
      <c r="GO329">
        <f>IF($GQ329&gt;=40,INDEX($DL:$DL,$GP329+40),"")</f>
      </c>
      <c r="GP329">
        <f>IFERROR(MATCH($DJ329,$DK$2:$DK$148,0)+1,0)</f>
      </c>
      <c r="GQ329">
        <f>IFERROR(INDEX($DM$2:$DM$148,MATCH($DJ329,$DK$2:$DK$148,0)),0)</f>
      </c>
      <c r="GR329">
        <f>IFERROR(MATCH($L329,$DN$329:$FA$329,0),0)</f>
      </c>
      <c r="GS329">
        <f>IF($GR329&gt;0,INDEX($FB$329:$GO$329,$GR329),"")</f>
      </c>
      <c r="GV329">
        <f>IF($JE329&gt;=1,INDEX($GT:$GT,$JD329+1),"")</f>
      </c>
      <c r="GW329">
        <f>IF($JE329&gt;=2,INDEX($GT:$GT,$JD329+2),"")</f>
      </c>
      <c r="GX329">
        <f>IF($JE329&gt;=3,INDEX($GT:$GT,$JD329+3),"")</f>
      </c>
      <c r="GY329">
        <f>IF($JE329&gt;=4,INDEX($GT:$GT,$JD329+4),"")</f>
      </c>
      <c r="GZ329">
        <f>IF($JE329&gt;=5,INDEX($GT:$GT,$JD329+5),"")</f>
      </c>
      <c r="HA329">
        <f>IF($JE329&gt;=6,INDEX($GT:$GT,$JD329+6),"")</f>
      </c>
      <c r="HB329">
        <f>IF($JE329&gt;=7,INDEX($GT:$GT,$JD329+7),"")</f>
      </c>
      <c r="HC329">
        <f>IF($JE329&gt;=8,INDEX($GT:$GT,$JD329+8),"")</f>
      </c>
      <c r="HD329">
        <f>IF($JE329&gt;=9,INDEX($GT:$GT,$JD329+9),"")</f>
      </c>
      <c r="HE329">
        <f>IF($JE329&gt;=10,INDEX($GT:$GT,$JD329+10),"")</f>
      </c>
      <c r="HF329">
        <f>IF($JE329&gt;=11,INDEX($GT:$GT,$JD329+11),"")</f>
      </c>
      <c r="HG329">
        <f>IF($JE329&gt;=12,INDEX($GT:$GT,$JD329+12),"")</f>
      </c>
      <c r="HH329">
        <f>IF($JE329&gt;=13,INDEX($GT:$GT,$JD329+13),"")</f>
      </c>
      <c r="HI329">
        <f>IF($JE329&gt;=14,INDEX($GT:$GT,$JD329+14),"")</f>
      </c>
      <c r="HJ329">
        <f>IF($JE329&gt;=15,INDEX($GT:$GT,$JD329+15),"")</f>
      </c>
      <c r="HK329">
        <f>IF($JE329&gt;=16,INDEX($GT:$GT,$JD329+16),"")</f>
      </c>
      <c r="HL329">
        <f>IF($JE329&gt;=17,INDEX($GT:$GT,$JD329+17),"")</f>
      </c>
      <c r="HM329">
        <f>IF($JE329&gt;=18,INDEX($GT:$GT,$JD329+18),"")</f>
      </c>
      <c r="HN329">
        <f>IF($JE329&gt;=19,INDEX($GT:$GT,$JD329+19),"")</f>
      </c>
      <c r="HO329">
        <f>IF($JE329&gt;=20,INDEX($GT:$GT,$JD329+20),"")</f>
      </c>
      <c r="HP329">
        <f>IF($JE329&gt;=21,INDEX($GT:$GT,$JD329+21),"")</f>
      </c>
      <c r="HQ329">
        <f>IF($JE329&gt;=22,INDEX($GT:$GT,$JD329+22),"")</f>
      </c>
      <c r="HR329">
        <f>IF($JE329&gt;=23,INDEX($GT:$GT,$JD329+23),"")</f>
      </c>
      <c r="HS329">
        <f>IF($JE329&gt;=24,INDEX($GT:$GT,$JD329+24),"")</f>
      </c>
      <c r="HT329">
        <f>IF($JE329&gt;=25,INDEX($GT:$GT,$JD329+25),"")</f>
      </c>
      <c r="HU329">
        <f>IF($JE329&gt;=26,INDEX($GT:$GT,$JD329+26),"")</f>
      </c>
      <c r="HV329">
        <f>IF($JE329&gt;=27,INDEX($GT:$GT,$JD329+27),"")</f>
      </c>
      <c r="HW329">
        <f>IF($JE329&gt;=28,INDEX($GT:$GT,$JD329+28),"")</f>
      </c>
      <c r="HX329">
        <f>IF($JE329&gt;=29,INDEX($GT:$GT,$JD329+29),"")</f>
      </c>
      <c r="HY329">
        <f>IF($JE329&gt;=30,INDEX($GT:$GT,$JD329+30),"")</f>
      </c>
      <c r="HZ329">
        <f>IF($JE329&gt;=31,INDEX($GT:$GT,$JD329+31),"")</f>
      </c>
      <c r="IA329">
        <f>IF($JE329&gt;=32,INDEX($GT:$GT,$JD329+32),"")</f>
      </c>
      <c r="IB329">
        <f>IF($JE329&gt;=33,INDEX($GT:$GT,$JD329+33),"")</f>
      </c>
      <c r="IC329">
        <f>IF($JE329&gt;=34,INDEX($GT:$GT,$JD329+34),"")</f>
      </c>
      <c r="ID329">
        <f>IF($JE329&gt;=35,INDEX($GT:$GT,$JD329+35),"")</f>
      </c>
      <c r="IE329">
        <f>IF($JE329&gt;=36,INDEX($GT:$GT,$JD329+36),"")</f>
      </c>
      <c r="IF329">
        <f>IF($JE329&gt;=37,INDEX($GT:$GT,$JD329+37),"")</f>
      </c>
      <c r="IG329">
        <f>IF($JE329&gt;=38,INDEX($GT:$GT,$JD329+38),"")</f>
      </c>
      <c r="IH329">
        <f>IF($JE329&gt;=39,INDEX($GT:$GT,$JD329+39),"")</f>
      </c>
      <c r="II329">
        <f>IF($JE329&gt;=40,INDEX($GT:$GT,$JD329+40),"")</f>
      </c>
      <c r="IJ329">
        <f>IF($JE329&gt;=41,INDEX($GT:$GT,$JD329+41),"")</f>
      </c>
      <c r="IK329">
        <f>IF($JE329&gt;=42,INDEX($GT:$GT,$JD329+42),"")</f>
      </c>
      <c r="IL329">
        <f>IF($JE329&gt;=43,INDEX($GT:$GT,$JD329+43),"")</f>
      </c>
      <c r="IM329">
        <f>IF($JE329&gt;=44,INDEX($GT:$GT,$JD329+44),"")</f>
      </c>
      <c r="IN329">
        <f>IF($JE329&gt;=45,INDEX($GT:$GT,$JD329+45),"")</f>
      </c>
      <c r="IO329">
        <f>IF($JE329&gt;=46,INDEX($GT:$GT,$JD329+46),"")</f>
      </c>
      <c r="IP329">
        <f>IF($JE329&gt;=47,INDEX($GT:$GT,$JD329+47),"")</f>
      </c>
      <c r="IQ329">
        <f>IF($JE329&gt;=48,INDEX($GT:$GT,$JD329+48),"")</f>
      </c>
      <c r="IR329">
        <f>IF($JE329&gt;=49,INDEX($GT:$GT,$JD329+49),"")</f>
      </c>
      <c r="IS329">
        <f>IF($JE329&gt;=50,INDEX($GT:$GT,$JD329+50),"")</f>
      </c>
      <c r="IT329">
        <f>IF($JE329&gt;=51,INDEX($GT:$GT,$JD329+51),"")</f>
      </c>
      <c r="IU329">
        <f>IF($JE329&gt;=52,INDEX($GT:$GT,$JD329+52),"")</f>
      </c>
      <c r="IV329">
        <f>IF($JE329&gt;=53,INDEX($GT:$GT,$JD329+53),"")</f>
      </c>
      <c r="IW329">
        <f>IF($JE329&gt;=54,INDEX($GT:$GT,$JD329+54),"")</f>
      </c>
      <c r="IX329">
        <f>IF($JE329&gt;=55,INDEX($GT:$GT,$JD329+55),"")</f>
      </c>
      <c r="IY329">
        <f>IF($JE329&gt;=56,INDEX($GT:$GT,$JD329+56),"")</f>
      </c>
      <c r="IZ329">
        <f>IF($JE329&gt;=57,INDEX($GT:$GT,$JD329+57),"")</f>
      </c>
      <c r="JA329">
        <f>IF($JE329&gt;=58,INDEX($GT:$GT,$JD329+58),"")</f>
      </c>
      <c r="JB329">
        <f>IF($JE329&gt;=59,INDEX($GT:$GT,$JD329+59),"")</f>
      </c>
      <c r="JC329">
        <f>IF($JE329&gt;=60,INDEX($GT:$GT,$JD329+60),"")</f>
      </c>
      <c r="JD329">
        <f>IFERROR(MATCH($GS329,$GT$2:$GT$322,0)+1,0)</f>
      </c>
      <c r="JE329">
        <f>IFERROR(INDEX($GU$2:$GU$322,MATCH($GS329,$GT$2:$GT$322,0)),0)</f>
      </c>
      <c r="JF329" t="s">
        <v>28</v>
      </c>
      <c r="JG329" t="s">
        <v>28</v>
      </c>
    </row>
    <row r="330" spans="1:267" x14ac:dyDescent="0.25">
      <c r="J330" s="1"/>
      <c r="K330" s="1"/>
      <c r="L330" s="1"/>
      <c r="M330" s="1"/>
      <c r="N330" s="1">
        <f>IFERROR(IF(FIND(" - ",$J330)&gt;0,MID($J330,FIND(" - ",$J330)+3,LEN($J330)),""),"")</f>
      </c>
      <c r="P330" s="1"/>
      <c r="S330" t="s">
        <v>28</v>
      </c>
      <c r="U330">
        <f>IF(OR($S330="",$T330=""),"",IFERROR($S330/$T330,0))</f>
      </c>
      <c r="V330">
        <f>IF($S330="","",
IF($K330="","",
IF(ISNUMBER(SEARCH("exempt",LOWER($K330))),0,
$S330*(VALUE(SUBSTITUTE($K330,"%",""))/100))))</f>
      </c>
      <c r="AB330">
        <f>IF($S330="","",
SUM($S330,$V330,$Z330,$W330,$Y330)-
IF($AA330="",0,VALUE($AA330)))</f>
      </c>
      <c r="AJ330" t="s">
        <v>987</v>
      </c>
      <c r="AR330">
        <f>IFERROR(LEFT($J330,FIND(" - ",$J330)-1),$J330)</f>
      </c>
      <c r="AU330">
        <f>IF($CJ330&gt;=1,INDEX($AS:$AS,$CI330+1),"")</f>
      </c>
      <c r="AV330">
        <f>IF($CJ330&gt;=2,INDEX($AS:$AS,$CI330+2),"")</f>
      </c>
      <c r="AW330">
        <f>IF($CJ330&gt;=3,INDEX($AS:$AS,$CI330+3),"")</f>
      </c>
      <c r="AX330">
        <f>IF($CJ330&gt;=4,INDEX($AS:$AS,$CI330+4),"")</f>
      </c>
      <c r="AY330">
        <f>IF($CJ330&gt;=5,INDEX($AS:$AS,$CI330+5),"")</f>
      </c>
      <c r="AZ330">
        <f>IF($CJ330&gt;=6,INDEX($AS:$AS,$CI330+6),"")</f>
      </c>
      <c r="BA330">
        <f>IF($CJ330&gt;=7,INDEX($AS:$AS,$CI330+7),"")</f>
      </c>
      <c r="BB330">
        <f>IF($CJ330&gt;=8,INDEX($AS:$AS,$CI330+8),"")</f>
      </c>
      <c r="BC330">
        <f>IF($CJ330&gt;=9,INDEX($AS:$AS,$CI330+9),"")</f>
      </c>
      <c r="BD330">
        <f>IF($CJ330&gt;=10,INDEX($AS:$AS,$CI330+10),"")</f>
      </c>
      <c r="BE330">
        <f>IF($CJ330&gt;=11,INDEX($AS:$AS,$CI330+11),"")</f>
      </c>
      <c r="BF330">
        <f>IF($CJ330&gt;=12,INDEX($AS:$AS,$CI330+12),"")</f>
      </c>
      <c r="BG330">
        <f>IF($CJ330&gt;=13,INDEX($AS:$AS,$CI330+13),"")</f>
      </c>
      <c r="BH330">
        <f>IF($CJ330&gt;=14,INDEX($AS:$AS,$CI330+14),"")</f>
      </c>
      <c r="BI330">
        <f>IF($CJ330&gt;=15,INDEX($AS:$AS,$CI330+15),"")</f>
      </c>
      <c r="BJ330">
        <f>IF($CJ330&gt;=16,INDEX($AS:$AS,$CI330+16),"")</f>
      </c>
      <c r="BK330">
        <f>IF($CJ330&gt;=17,INDEX($AS:$AS,$CI330+17),"")</f>
      </c>
      <c r="BL330">
        <f>IF($CJ330&gt;=18,INDEX($AS:$AS,$CI330+18),"")</f>
      </c>
      <c r="BM330">
        <f>IF($CJ330&gt;=19,INDEX($AS:$AS,$CI330+19),"")</f>
      </c>
      <c r="BN330">
        <f>IF($CJ330&gt;=20,INDEX($AS:$AS,$CI330+20),"")</f>
      </c>
      <c r="BO330">
        <f>IF($CJ330&gt;=21,INDEX($AS:$AS,$CI330+21),"")</f>
      </c>
      <c r="BP330">
        <f>IF($CJ330&gt;=22,INDEX($AS:$AS,$CI330+22),"")</f>
      </c>
      <c r="BQ330">
        <f>IF($CJ330&gt;=23,INDEX($AS:$AS,$CI330+23),"")</f>
      </c>
      <c r="BR330">
        <f>IF($CJ330&gt;=24,INDEX($AS:$AS,$CI330+24),"")</f>
      </c>
      <c r="BS330">
        <f>IF($CJ330&gt;=25,INDEX($AS:$AS,$CI330+25),"")</f>
      </c>
      <c r="BT330">
        <f>IF($CJ330&gt;=26,INDEX($AS:$AS,$CI330+26),"")</f>
      </c>
      <c r="BU330">
        <f>IF($CJ330&gt;=27,INDEX($AS:$AS,$CI330+27),"")</f>
      </c>
      <c r="BV330">
        <f>IF($CJ330&gt;=28,INDEX($AS:$AS,$CI330+28),"")</f>
      </c>
      <c r="BW330">
        <f>IF($CJ330&gt;=29,INDEX($AS:$AS,$CI330+29),"")</f>
      </c>
      <c r="BX330">
        <f>IF($CJ330&gt;=30,INDEX($AS:$AS,$CI330+30),"")</f>
      </c>
      <c r="BY330">
        <f>IF($CJ330&gt;=31,INDEX($AS:$AS,$CI330+31),"")</f>
      </c>
      <c r="BZ330">
        <f>IF($CJ330&gt;=32,INDEX($AS:$AS,$CI330+32),"")</f>
      </c>
      <c r="CA330">
        <f>IF($CJ330&gt;=33,INDEX($AS:$AS,$CI330+33),"")</f>
      </c>
      <c r="CB330">
        <f>IF($CJ330&gt;=34,INDEX($AS:$AS,$CI330+34),"")</f>
      </c>
      <c r="CC330">
        <f>IF($CJ330&gt;=35,INDEX($AS:$AS,$CI330+35),"")</f>
      </c>
      <c r="CD330">
        <f>IF($CJ330&gt;=36,INDEX($AS:$AS,$CI330+36),"")</f>
      </c>
      <c r="CE330">
        <f>IF($CJ330&gt;=37,INDEX($AS:$AS,$CI330+37),"")</f>
      </c>
      <c r="CF330">
        <f>IF($CJ330&gt;=38,INDEX($AS:$AS,$CI330+38),"")</f>
      </c>
      <c r="CG330">
        <f>IF($CJ330&gt;=39,INDEX($AS:$AS,$CI330+39),"")</f>
      </c>
      <c r="CH330">
        <f>IF($CJ330&gt;=40,INDEX($AS:$AS,$CI330+40),"")</f>
      </c>
      <c r="CI330">
        <f>IFERROR(MATCH($AR330,$AS$2:$AS$133,0)+1,0)</f>
      </c>
      <c r="CJ330">
        <f>IFERROR(INDEX($AT$2:$AT$133,MATCH($AR330,$AS$2:$AS$133,0)),0)</f>
      </c>
      <c r="CK330">
        <f>IFERROR(LEFT($O330,FIND(" - ",$O330)-1),$O330)</f>
      </c>
      <c r="CL330" t="s">
        <v>202</v>
      </c>
      <c r="CN330">
        <f>IF($DI330&gt;=1,INDEX($CL:$CL,$DH330+1),"")</f>
      </c>
      <c r="CO330">
        <f>IF($DI330&gt;=2,INDEX($CL:$CL,$DH330+2),"")</f>
      </c>
      <c r="CP330">
        <f>IF($DI330&gt;=3,INDEX($CL:$CL,$DH330+3),"")</f>
      </c>
      <c r="CQ330">
        <f>IF($DI330&gt;=4,INDEX($CL:$CL,$DH330+4),"")</f>
      </c>
      <c r="CR330">
        <f>IF($DI330&gt;=5,INDEX($CL:$CL,$DH330+5),"")</f>
      </c>
      <c r="CS330">
        <f>IF($DI330&gt;=6,INDEX($CL:$CL,$DH330+6),"")</f>
      </c>
      <c r="CT330">
        <f>IF($DI330&gt;=7,INDEX($CL:$CL,$DH330+7),"")</f>
      </c>
      <c r="CU330">
        <f>IF($DI330&gt;=8,INDEX($CL:$CL,$DH330+8),"")</f>
      </c>
      <c r="CV330">
        <f>IF($DI330&gt;=9,INDEX($CL:$CL,$DH330+9),"")</f>
      </c>
      <c r="CW330">
        <f>IF($DI330&gt;=10,INDEX($CL:$CL,$DH330+10),"")</f>
      </c>
      <c r="CX330">
        <f>IF($DI330&gt;=11,INDEX($CL:$CL,$DH330+11),"")</f>
      </c>
      <c r="CY330">
        <f>IF($DI330&gt;=12,INDEX($CL:$CL,$DH330+12),"")</f>
      </c>
      <c r="CZ330">
        <f>IF($DI330&gt;=13,INDEX($CL:$CL,$DH330+13),"")</f>
      </c>
      <c r="DA330">
        <f>IF($DI330&gt;=14,INDEX($CL:$CL,$DH330+14),"")</f>
      </c>
      <c r="DB330">
        <f>IF($DI330&gt;=15,INDEX($CL:$CL,$DH330+15),"")</f>
      </c>
      <c r="DC330">
        <f>IF($DI330&gt;=16,INDEX($CL:$CL,$DH330+16),"")</f>
      </c>
      <c r="DD330">
        <f>IF($DI330&gt;=17,INDEX($CL:$CL,$DH330+17),"")</f>
      </c>
      <c r="DE330">
        <f>IF($DI330&gt;=18,INDEX($CL:$CL,$DH330+18),"")</f>
      </c>
      <c r="DF330">
        <f>IF($DI330&gt;=19,INDEX($CL:$CL,$DH330+19),"")</f>
      </c>
      <c r="DG330">
        <f>IF($DI330&gt;=20,INDEX($CL:$CL,$DH330+20),"")</f>
      </c>
      <c r="DH330">
        <f>IFERROR(MATCH($CK330,$CL$2:$CL$1558,0)+1,0)</f>
      </c>
      <c r="DI330">
        <f>IFERROR(INDEX($CM$2:$CM$1558,MATCH($CK330,$CL$2:$CL$1558,0)),0)</f>
      </c>
      <c r="DJ330">
        <f>IFERROR(INDEX($AQ:$AQ,MATCH($K330,$AP:$AP,0))&amp;"","")</f>
      </c>
      <c r="DN330">
        <f>IF($GQ330&gt;=1,INDEX($DK:$DK,$GP330+1),"")</f>
      </c>
      <c r="DO330">
        <f>IF($GQ330&gt;=2,INDEX($DK:$DK,$GP330+2),"")</f>
      </c>
      <c r="DP330">
        <f>IF($GQ330&gt;=3,INDEX($DK:$DK,$GP330+3),"")</f>
      </c>
      <c r="DQ330">
        <f>IF($GQ330&gt;=4,INDEX($DK:$DK,$GP330+4),"")</f>
      </c>
      <c r="DR330">
        <f>IF($GQ330&gt;=5,INDEX($DK:$DK,$GP330+5),"")</f>
      </c>
      <c r="DS330">
        <f>IF($GQ330&gt;=6,INDEX($DK:$DK,$GP330+6),"")</f>
      </c>
      <c r="DT330">
        <f>IF($GQ330&gt;=7,INDEX($DK:$DK,$GP330+7),"")</f>
      </c>
      <c r="DU330">
        <f>IF($GQ330&gt;=8,INDEX($DK:$DK,$GP330+8),"")</f>
      </c>
      <c r="DV330">
        <f>IF($GQ330&gt;=9,INDEX($DK:$DK,$GP330+9),"")</f>
      </c>
      <c r="DW330">
        <f>IF($GQ330&gt;=10,INDEX($DK:$DK,$GP330+10),"")</f>
      </c>
      <c r="DX330">
        <f>IF($GQ330&gt;=11,INDEX($DK:$DK,$GP330+11),"")</f>
      </c>
      <c r="DY330">
        <f>IF($GQ330&gt;=12,INDEX($DK:$DK,$GP330+12),"")</f>
      </c>
      <c r="DZ330">
        <f>IF($GQ330&gt;=13,INDEX($DK:$DK,$GP330+13),"")</f>
      </c>
      <c r="EA330">
        <f>IF($GQ330&gt;=14,INDEX($DK:$DK,$GP330+14),"")</f>
      </c>
      <c r="EB330">
        <f>IF($GQ330&gt;=15,INDEX($DK:$DK,$GP330+15),"")</f>
      </c>
      <c r="EC330">
        <f>IF($GQ330&gt;=16,INDEX($DK:$DK,$GP330+16),"")</f>
      </c>
      <c r="ED330">
        <f>IF($GQ330&gt;=17,INDEX($DK:$DK,$GP330+17),"")</f>
      </c>
      <c r="EE330">
        <f>IF($GQ330&gt;=18,INDEX($DK:$DK,$GP330+18),"")</f>
      </c>
      <c r="EF330">
        <f>IF($GQ330&gt;=19,INDEX($DK:$DK,$GP330+19),"")</f>
      </c>
      <c r="EG330">
        <f>IF($GQ330&gt;=20,INDEX($DK:$DK,$GP330+20),"")</f>
      </c>
      <c r="EH330">
        <f>IF($GQ330&gt;=21,INDEX($DK:$DK,$GP330+21),"")</f>
      </c>
      <c r="EI330">
        <f>IF($GQ330&gt;=22,INDEX($DK:$DK,$GP330+22),"")</f>
      </c>
      <c r="EJ330">
        <f>IF($GQ330&gt;=23,INDEX($DK:$DK,$GP330+23),"")</f>
      </c>
      <c r="EK330">
        <f>IF($GQ330&gt;=24,INDEX($DK:$DK,$GP330+24),"")</f>
      </c>
      <c r="EL330">
        <f>IF($GQ330&gt;=25,INDEX($DK:$DK,$GP330+25),"")</f>
      </c>
      <c r="EM330">
        <f>IF($GQ330&gt;=26,INDEX($DK:$DK,$GP330+26),"")</f>
      </c>
      <c r="EN330">
        <f>IF($GQ330&gt;=27,INDEX($DK:$DK,$GP330+27),"")</f>
      </c>
      <c r="EO330">
        <f>IF($GQ330&gt;=28,INDEX($DK:$DK,$GP330+28),"")</f>
      </c>
      <c r="EP330">
        <f>IF($GQ330&gt;=29,INDEX($DK:$DK,$GP330+29),"")</f>
      </c>
      <c r="EQ330">
        <f>IF($GQ330&gt;=30,INDEX($DK:$DK,$GP330+30),"")</f>
      </c>
      <c r="ER330">
        <f>IF($GQ330&gt;=31,INDEX($DK:$DK,$GP330+31),"")</f>
      </c>
      <c r="ES330">
        <f>IF($GQ330&gt;=32,INDEX($DK:$DK,$GP330+32),"")</f>
      </c>
      <c r="ET330">
        <f>IF($GQ330&gt;=33,INDEX($DK:$DK,$GP330+33),"")</f>
      </c>
      <c r="EU330">
        <f>IF($GQ330&gt;=34,INDEX($DK:$DK,$GP330+34),"")</f>
      </c>
      <c r="EV330">
        <f>IF($GQ330&gt;=35,INDEX($DK:$DK,$GP330+35),"")</f>
      </c>
      <c r="EW330">
        <f>IF($GQ330&gt;=36,INDEX($DK:$DK,$GP330+36),"")</f>
      </c>
      <c r="EX330">
        <f>IF($GQ330&gt;=37,INDEX($DK:$DK,$GP330+37),"")</f>
      </c>
      <c r="EY330">
        <f>IF($GQ330&gt;=38,INDEX($DK:$DK,$GP330+38),"")</f>
      </c>
      <c r="EZ330">
        <f>IF($GQ330&gt;=39,INDEX($DK:$DK,$GP330+39),"")</f>
      </c>
      <c r="FA330">
        <f>IF($GQ330&gt;=40,INDEX($DK:$DK,$GP330+40),"")</f>
      </c>
      <c r="FB330">
        <f>IF($GQ330&gt;=1,INDEX($DL:$DL,$GP330+1),"")</f>
      </c>
      <c r="FC330">
        <f>IF($GQ330&gt;=2,INDEX($DL:$DL,$GP330+2),"")</f>
      </c>
      <c r="FD330">
        <f>IF($GQ330&gt;=3,INDEX($DL:$DL,$GP330+3),"")</f>
      </c>
      <c r="FE330">
        <f>IF($GQ330&gt;=4,INDEX($DL:$DL,$GP330+4),"")</f>
      </c>
      <c r="FF330">
        <f>IF($GQ330&gt;=5,INDEX($DL:$DL,$GP330+5),"")</f>
      </c>
      <c r="FG330">
        <f>IF($GQ330&gt;=6,INDEX($DL:$DL,$GP330+6),"")</f>
      </c>
      <c r="FH330">
        <f>IF($GQ330&gt;=7,INDEX($DL:$DL,$GP330+7),"")</f>
      </c>
      <c r="FI330">
        <f>IF($GQ330&gt;=8,INDEX($DL:$DL,$GP330+8),"")</f>
      </c>
      <c r="FJ330">
        <f>IF($GQ330&gt;=9,INDEX($DL:$DL,$GP330+9),"")</f>
      </c>
      <c r="FK330">
        <f>IF($GQ330&gt;=10,INDEX($DL:$DL,$GP330+10),"")</f>
      </c>
      <c r="FL330">
        <f>IF($GQ330&gt;=11,INDEX($DL:$DL,$GP330+11),"")</f>
      </c>
      <c r="FM330">
        <f>IF($GQ330&gt;=12,INDEX($DL:$DL,$GP330+12),"")</f>
      </c>
      <c r="FN330">
        <f>IF($GQ330&gt;=13,INDEX($DL:$DL,$GP330+13),"")</f>
      </c>
      <c r="FO330">
        <f>IF($GQ330&gt;=14,INDEX($DL:$DL,$GP330+14),"")</f>
      </c>
      <c r="FP330">
        <f>IF($GQ330&gt;=15,INDEX($DL:$DL,$GP330+15),"")</f>
      </c>
      <c r="FQ330">
        <f>IF($GQ330&gt;=16,INDEX($DL:$DL,$GP330+16),"")</f>
      </c>
      <c r="FR330">
        <f>IF($GQ330&gt;=17,INDEX($DL:$DL,$GP330+17),"")</f>
      </c>
      <c r="FS330">
        <f>IF($GQ330&gt;=18,INDEX($DL:$DL,$GP330+18),"")</f>
      </c>
      <c r="FT330">
        <f>IF($GQ330&gt;=19,INDEX($DL:$DL,$GP330+19),"")</f>
      </c>
      <c r="FU330">
        <f>IF($GQ330&gt;=20,INDEX($DL:$DL,$GP330+20),"")</f>
      </c>
      <c r="FV330">
        <f>IF($GQ330&gt;=21,INDEX($DL:$DL,$GP330+21),"")</f>
      </c>
      <c r="FW330">
        <f>IF($GQ330&gt;=22,INDEX($DL:$DL,$GP330+22),"")</f>
      </c>
      <c r="FX330">
        <f>IF($GQ330&gt;=23,INDEX($DL:$DL,$GP330+23),"")</f>
      </c>
      <c r="FY330">
        <f>IF($GQ330&gt;=24,INDEX($DL:$DL,$GP330+24),"")</f>
      </c>
      <c r="FZ330">
        <f>IF($GQ330&gt;=25,INDEX($DL:$DL,$GP330+25),"")</f>
      </c>
      <c r="GA330">
        <f>IF($GQ330&gt;=26,INDEX($DL:$DL,$GP330+26),"")</f>
      </c>
      <c r="GB330">
        <f>IF($GQ330&gt;=27,INDEX($DL:$DL,$GP330+27),"")</f>
      </c>
      <c r="GC330">
        <f>IF($GQ330&gt;=28,INDEX($DL:$DL,$GP330+28),"")</f>
      </c>
      <c r="GD330">
        <f>IF($GQ330&gt;=29,INDEX($DL:$DL,$GP330+29),"")</f>
      </c>
      <c r="GE330">
        <f>IF($GQ330&gt;=30,INDEX($DL:$DL,$GP330+30),"")</f>
      </c>
      <c r="GF330">
        <f>IF($GQ330&gt;=31,INDEX($DL:$DL,$GP330+31),"")</f>
      </c>
      <c r="GG330">
        <f>IF($GQ330&gt;=32,INDEX($DL:$DL,$GP330+32),"")</f>
      </c>
      <c r="GH330">
        <f>IF($GQ330&gt;=33,INDEX($DL:$DL,$GP330+33),"")</f>
      </c>
      <c r="GI330">
        <f>IF($GQ330&gt;=34,INDEX($DL:$DL,$GP330+34),"")</f>
      </c>
      <c r="GJ330">
        <f>IF($GQ330&gt;=35,INDEX($DL:$DL,$GP330+35),"")</f>
      </c>
      <c r="GK330">
        <f>IF($GQ330&gt;=36,INDEX($DL:$DL,$GP330+36),"")</f>
      </c>
      <c r="GL330">
        <f>IF($GQ330&gt;=37,INDEX($DL:$DL,$GP330+37),"")</f>
      </c>
      <c r="GM330">
        <f>IF($GQ330&gt;=38,INDEX($DL:$DL,$GP330+38),"")</f>
      </c>
      <c r="GN330">
        <f>IF($GQ330&gt;=39,INDEX($DL:$DL,$GP330+39),"")</f>
      </c>
      <c r="GO330">
        <f>IF($GQ330&gt;=40,INDEX($DL:$DL,$GP330+40),"")</f>
      </c>
      <c r="GP330">
        <f>IFERROR(MATCH($DJ330,$DK$2:$DK$148,0)+1,0)</f>
      </c>
      <c r="GQ330">
        <f>IFERROR(INDEX($DM$2:$DM$148,MATCH($DJ330,$DK$2:$DK$148,0)),0)</f>
      </c>
      <c r="GR330">
        <f>IFERROR(MATCH($L330,$DN$330:$FA$330,0),0)</f>
      </c>
      <c r="GS330">
        <f>IF($GR330&gt;0,INDEX($FB$330:$GO$330,$GR330),"")</f>
      </c>
      <c r="GV330">
        <f>IF($JE330&gt;=1,INDEX($GT:$GT,$JD330+1),"")</f>
      </c>
      <c r="GW330">
        <f>IF($JE330&gt;=2,INDEX($GT:$GT,$JD330+2),"")</f>
      </c>
      <c r="GX330">
        <f>IF($JE330&gt;=3,INDEX($GT:$GT,$JD330+3),"")</f>
      </c>
      <c r="GY330">
        <f>IF($JE330&gt;=4,INDEX($GT:$GT,$JD330+4),"")</f>
      </c>
      <c r="GZ330">
        <f>IF($JE330&gt;=5,INDEX($GT:$GT,$JD330+5),"")</f>
      </c>
      <c r="HA330">
        <f>IF($JE330&gt;=6,INDEX($GT:$GT,$JD330+6),"")</f>
      </c>
      <c r="HB330">
        <f>IF($JE330&gt;=7,INDEX($GT:$GT,$JD330+7),"")</f>
      </c>
      <c r="HC330">
        <f>IF($JE330&gt;=8,INDEX($GT:$GT,$JD330+8),"")</f>
      </c>
      <c r="HD330">
        <f>IF($JE330&gt;=9,INDEX($GT:$GT,$JD330+9),"")</f>
      </c>
      <c r="HE330">
        <f>IF($JE330&gt;=10,INDEX($GT:$GT,$JD330+10),"")</f>
      </c>
      <c r="HF330">
        <f>IF($JE330&gt;=11,INDEX($GT:$GT,$JD330+11),"")</f>
      </c>
      <c r="HG330">
        <f>IF($JE330&gt;=12,INDEX($GT:$GT,$JD330+12),"")</f>
      </c>
      <c r="HH330">
        <f>IF($JE330&gt;=13,INDEX($GT:$GT,$JD330+13),"")</f>
      </c>
      <c r="HI330">
        <f>IF($JE330&gt;=14,INDEX($GT:$GT,$JD330+14),"")</f>
      </c>
      <c r="HJ330">
        <f>IF($JE330&gt;=15,INDEX($GT:$GT,$JD330+15),"")</f>
      </c>
      <c r="HK330">
        <f>IF($JE330&gt;=16,INDEX($GT:$GT,$JD330+16),"")</f>
      </c>
      <c r="HL330">
        <f>IF($JE330&gt;=17,INDEX($GT:$GT,$JD330+17),"")</f>
      </c>
      <c r="HM330">
        <f>IF($JE330&gt;=18,INDEX($GT:$GT,$JD330+18),"")</f>
      </c>
      <c r="HN330">
        <f>IF($JE330&gt;=19,INDEX($GT:$GT,$JD330+19),"")</f>
      </c>
      <c r="HO330">
        <f>IF($JE330&gt;=20,INDEX($GT:$GT,$JD330+20),"")</f>
      </c>
      <c r="HP330">
        <f>IF($JE330&gt;=21,INDEX($GT:$GT,$JD330+21),"")</f>
      </c>
      <c r="HQ330">
        <f>IF($JE330&gt;=22,INDEX($GT:$GT,$JD330+22),"")</f>
      </c>
      <c r="HR330">
        <f>IF($JE330&gt;=23,INDEX($GT:$GT,$JD330+23),"")</f>
      </c>
      <c r="HS330">
        <f>IF($JE330&gt;=24,INDEX($GT:$GT,$JD330+24),"")</f>
      </c>
      <c r="HT330">
        <f>IF($JE330&gt;=25,INDEX($GT:$GT,$JD330+25),"")</f>
      </c>
      <c r="HU330">
        <f>IF($JE330&gt;=26,INDEX($GT:$GT,$JD330+26),"")</f>
      </c>
      <c r="HV330">
        <f>IF($JE330&gt;=27,INDEX($GT:$GT,$JD330+27),"")</f>
      </c>
      <c r="HW330">
        <f>IF($JE330&gt;=28,INDEX($GT:$GT,$JD330+28),"")</f>
      </c>
      <c r="HX330">
        <f>IF($JE330&gt;=29,INDEX($GT:$GT,$JD330+29),"")</f>
      </c>
      <c r="HY330">
        <f>IF($JE330&gt;=30,INDEX($GT:$GT,$JD330+30),"")</f>
      </c>
      <c r="HZ330">
        <f>IF($JE330&gt;=31,INDEX($GT:$GT,$JD330+31),"")</f>
      </c>
      <c r="IA330">
        <f>IF($JE330&gt;=32,INDEX($GT:$GT,$JD330+32),"")</f>
      </c>
      <c r="IB330">
        <f>IF($JE330&gt;=33,INDEX($GT:$GT,$JD330+33),"")</f>
      </c>
      <c r="IC330">
        <f>IF($JE330&gt;=34,INDEX($GT:$GT,$JD330+34),"")</f>
      </c>
      <c r="ID330">
        <f>IF($JE330&gt;=35,INDEX($GT:$GT,$JD330+35),"")</f>
      </c>
      <c r="IE330">
        <f>IF($JE330&gt;=36,INDEX($GT:$GT,$JD330+36),"")</f>
      </c>
      <c r="IF330">
        <f>IF($JE330&gt;=37,INDEX($GT:$GT,$JD330+37),"")</f>
      </c>
      <c r="IG330">
        <f>IF($JE330&gt;=38,INDEX($GT:$GT,$JD330+38),"")</f>
      </c>
      <c r="IH330">
        <f>IF($JE330&gt;=39,INDEX($GT:$GT,$JD330+39),"")</f>
      </c>
      <c r="II330">
        <f>IF($JE330&gt;=40,INDEX($GT:$GT,$JD330+40),"")</f>
      </c>
      <c r="IJ330">
        <f>IF($JE330&gt;=41,INDEX($GT:$GT,$JD330+41),"")</f>
      </c>
      <c r="IK330">
        <f>IF($JE330&gt;=42,INDEX($GT:$GT,$JD330+42),"")</f>
      </c>
      <c r="IL330">
        <f>IF($JE330&gt;=43,INDEX($GT:$GT,$JD330+43),"")</f>
      </c>
      <c r="IM330">
        <f>IF($JE330&gt;=44,INDEX($GT:$GT,$JD330+44),"")</f>
      </c>
      <c r="IN330">
        <f>IF($JE330&gt;=45,INDEX($GT:$GT,$JD330+45),"")</f>
      </c>
      <c r="IO330">
        <f>IF($JE330&gt;=46,INDEX($GT:$GT,$JD330+46),"")</f>
      </c>
      <c r="IP330">
        <f>IF($JE330&gt;=47,INDEX($GT:$GT,$JD330+47),"")</f>
      </c>
      <c r="IQ330">
        <f>IF($JE330&gt;=48,INDEX($GT:$GT,$JD330+48),"")</f>
      </c>
      <c r="IR330">
        <f>IF($JE330&gt;=49,INDEX($GT:$GT,$JD330+49),"")</f>
      </c>
      <c r="IS330">
        <f>IF($JE330&gt;=50,INDEX($GT:$GT,$JD330+50),"")</f>
      </c>
      <c r="IT330">
        <f>IF($JE330&gt;=51,INDEX($GT:$GT,$JD330+51),"")</f>
      </c>
      <c r="IU330">
        <f>IF($JE330&gt;=52,INDEX($GT:$GT,$JD330+52),"")</f>
      </c>
      <c r="IV330">
        <f>IF($JE330&gt;=53,INDEX($GT:$GT,$JD330+53),"")</f>
      </c>
      <c r="IW330">
        <f>IF($JE330&gt;=54,INDEX($GT:$GT,$JD330+54),"")</f>
      </c>
      <c r="IX330">
        <f>IF($JE330&gt;=55,INDEX($GT:$GT,$JD330+55),"")</f>
      </c>
      <c r="IY330">
        <f>IF($JE330&gt;=56,INDEX($GT:$GT,$JD330+56),"")</f>
      </c>
      <c r="IZ330">
        <f>IF($JE330&gt;=57,INDEX($GT:$GT,$JD330+57),"")</f>
      </c>
      <c r="JA330">
        <f>IF($JE330&gt;=58,INDEX($GT:$GT,$JD330+58),"")</f>
      </c>
      <c r="JB330">
        <f>IF($JE330&gt;=59,INDEX($GT:$GT,$JD330+59),"")</f>
      </c>
      <c r="JC330">
        <f>IF($JE330&gt;=60,INDEX($GT:$GT,$JD330+60),"")</f>
      </c>
      <c r="JD330">
        <f>IFERROR(MATCH($GS330,$GT$2:$GT$322,0)+1,0)</f>
      </c>
      <c r="JE330">
        <f>IFERROR(INDEX($GU$2:$GU$322,MATCH($GS330,$GT$2:$GT$322,0)),0)</f>
      </c>
      <c r="JF330" t="s">
        <v>28</v>
      </c>
      <c r="JG330" t="s">
        <v>28</v>
      </c>
    </row>
    <row r="331" spans="1:267" x14ac:dyDescent="0.25">
      <c r="J331" s="1"/>
      <c r="K331" s="1"/>
      <c r="L331" s="1"/>
      <c r="M331" s="1"/>
      <c r="N331" s="1">
        <f>IFERROR(IF(FIND(" - ",$J331)&gt;0,MID($J331,FIND(" - ",$J331)+3,LEN($J331)),""),"")</f>
      </c>
      <c r="P331" s="1"/>
      <c r="S331" t="s">
        <v>28</v>
      </c>
      <c r="U331">
        <f>IF(OR($S331="",$T331=""),"",IFERROR($S331/$T331,0))</f>
      </c>
      <c r="V331">
        <f>IF($S331="","",
IF($K331="","",
IF(ISNUMBER(SEARCH("exempt",LOWER($K331))),0,
$S331*(VALUE(SUBSTITUTE($K331,"%",""))/100))))</f>
      </c>
      <c r="AB331">
        <f>IF($S331="","",
SUM($S331,$V331,$Z331,$W331,$Y331)-
IF($AA331="",0,VALUE($AA331)))</f>
      </c>
      <c r="AJ331" t="s">
        <v>988</v>
      </c>
      <c r="AR331">
        <f>IFERROR(LEFT($J331,FIND(" - ",$J331)-1),$J331)</f>
      </c>
      <c r="AU331">
        <f>IF($CJ331&gt;=1,INDEX($AS:$AS,$CI331+1),"")</f>
      </c>
      <c r="AV331">
        <f>IF($CJ331&gt;=2,INDEX($AS:$AS,$CI331+2),"")</f>
      </c>
      <c r="AW331">
        <f>IF($CJ331&gt;=3,INDEX($AS:$AS,$CI331+3),"")</f>
      </c>
      <c r="AX331">
        <f>IF($CJ331&gt;=4,INDEX($AS:$AS,$CI331+4),"")</f>
      </c>
      <c r="AY331">
        <f>IF($CJ331&gt;=5,INDEX($AS:$AS,$CI331+5),"")</f>
      </c>
      <c r="AZ331">
        <f>IF($CJ331&gt;=6,INDEX($AS:$AS,$CI331+6),"")</f>
      </c>
      <c r="BA331">
        <f>IF($CJ331&gt;=7,INDEX($AS:$AS,$CI331+7),"")</f>
      </c>
      <c r="BB331">
        <f>IF($CJ331&gt;=8,INDEX($AS:$AS,$CI331+8),"")</f>
      </c>
      <c r="BC331">
        <f>IF($CJ331&gt;=9,INDEX($AS:$AS,$CI331+9),"")</f>
      </c>
      <c r="BD331">
        <f>IF($CJ331&gt;=10,INDEX($AS:$AS,$CI331+10),"")</f>
      </c>
      <c r="BE331">
        <f>IF($CJ331&gt;=11,INDEX($AS:$AS,$CI331+11),"")</f>
      </c>
      <c r="BF331">
        <f>IF($CJ331&gt;=12,INDEX($AS:$AS,$CI331+12),"")</f>
      </c>
      <c r="BG331">
        <f>IF($CJ331&gt;=13,INDEX($AS:$AS,$CI331+13),"")</f>
      </c>
      <c r="BH331">
        <f>IF($CJ331&gt;=14,INDEX($AS:$AS,$CI331+14),"")</f>
      </c>
      <c r="BI331">
        <f>IF($CJ331&gt;=15,INDEX($AS:$AS,$CI331+15),"")</f>
      </c>
      <c r="BJ331">
        <f>IF($CJ331&gt;=16,INDEX($AS:$AS,$CI331+16),"")</f>
      </c>
      <c r="BK331">
        <f>IF($CJ331&gt;=17,INDEX($AS:$AS,$CI331+17),"")</f>
      </c>
      <c r="BL331">
        <f>IF($CJ331&gt;=18,INDEX($AS:$AS,$CI331+18),"")</f>
      </c>
      <c r="BM331">
        <f>IF($CJ331&gt;=19,INDEX($AS:$AS,$CI331+19),"")</f>
      </c>
      <c r="BN331">
        <f>IF($CJ331&gt;=20,INDEX($AS:$AS,$CI331+20),"")</f>
      </c>
      <c r="BO331">
        <f>IF($CJ331&gt;=21,INDEX($AS:$AS,$CI331+21),"")</f>
      </c>
      <c r="BP331">
        <f>IF($CJ331&gt;=22,INDEX($AS:$AS,$CI331+22),"")</f>
      </c>
      <c r="BQ331">
        <f>IF($CJ331&gt;=23,INDEX($AS:$AS,$CI331+23),"")</f>
      </c>
      <c r="BR331">
        <f>IF($CJ331&gt;=24,INDEX($AS:$AS,$CI331+24),"")</f>
      </c>
      <c r="BS331">
        <f>IF($CJ331&gt;=25,INDEX($AS:$AS,$CI331+25),"")</f>
      </c>
      <c r="BT331">
        <f>IF($CJ331&gt;=26,INDEX($AS:$AS,$CI331+26),"")</f>
      </c>
      <c r="BU331">
        <f>IF($CJ331&gt;=27,INDEX($AS:$AS,$CI331+27),"")</f>
      </c>
      <c r="BV331">
        <f>IF($CJ331&gt;=28,INDEX($AS:$AS,$CI331+28),"")</f>
      </c>
      <c r="BW331">
        <f>IF($CJ331&gt;=29,INDEX($AS:$AS,$CI331+29),"")</f>
      </c>
      <c r="BX331">
        <f>IF($CJ331&gt;=30,INDEX($AS:$AS,$CI331+30),"")</f>
      </c>
      <c r="BY331">
        <f>IF($CJ331&gt;=31,INDEX($AS:$AS,$CI331+31),"")</f>
      </c>
      <c r="BZ331">
        <f>IF($CJ331&gt;=32,INDEX($AS:$AS,$CI331+32),"")</f>
      </c>
      <c r="CA331">
        <f>IF($CJ331&gt;=33,INDEX($AS:$AS,$CI331+33),"")</f>
      </c>
      <c r="CB331">
        <f>IF($CJ331&gt;=34,INDEX($AS:$AS,$CI331+34),"")</f>
      </c>
      <c r="CC331">
        <f>IF($CJ331&gt;=35,INDEX($AS:$AS,$CI331+35),"")</f>
      </c>
      <c r="CD331">
        <f>IF($CJ331&gt;=36,INDEX($AS:$AS,$CI331+36),"")</f>
      </c>
      <c r="CE331">
        <f>IF($CJ331&gt;=37,INDEX($AS:$AS,$CI331+37),"")</f>
      </c>
      <c r="CF331">
        <f>IF($CJ331&gt;=38,INDEX($AS:$AS,$CI331+38),"")</f>
      </c>
      <c r="CG331">
        <f>IF($CJ331&gt;=39,INDEX($AS:$AS,$CI331+39),"")</f>
      </c>
      <c r="CH331">
        <f>IF($CJ331&gt;=40,INDEX($AS:$AS,$CI331+40),"")</f>
      </c>
      <c r="CI331">
        <f>IFERROR(MATCH($AR331,$AS$2:$AS$133,0)+1,0)</f>
      </c>
      <c r="CJ331">
        <f>IFERROR(INDEX($AT$2:$AT$133,MATCH($AR331,$AS$2:$AS$133,0)),0)</f>
      </c>
      <c r="CK331">
        <f>IFERROR(LEFT($O331,FIND(" - ",$O331)-1),$O331)</f>
      </c>
      <c r="CL331" t="s">
        <v>211</v>
      </c>
      <c r="CN331">
        <f>IF($DI331&gt;=1,INDEX($CL:$CL,$DH331+1),"")</f>
      </c>
      <c r="CO331">
        <f>IF($DI331&gt;=2,INDEX($CL:$CL,$DH331+2),"")</f>
      </c>
      <c r="CP331">
        <f>IF($DI331&gt;=3,INDEX($CL:$CL,$DH331+3),"")</f>
      </c>
      <c r="CQ331">
        <f>IF($DI331&gt;=4,INDEX($CL:$CL,$DH331+4),"")</f>
      </c>
      <c r="CR331">
        <f>IF($DI331&gt;=5,INDEX($CL:$CL,$DH331+5),"")</f>
      </c>
      <c r="CS331">
        <f>IF($DI331&gt;=6,INDEX($CL:$CL,$DH331+6),"")</f>
      </c>
      <c r="CT331">
        <f>IF($DI331&gt;=7,INDEX($CL:$CL,$DH331+7),"")</f>
      </c>
      <c r="CU331">
        <f>IF($DI331&gt;=8,INDEX($CL:$CL,$DH331+8),"")</f>
      </c>
      <c r="CV331">
        <f>IF($DI331&gt;=9,INDEX($CL:$CL,$DH331+9),"")</f>
      </c>
      <c r="CW331">
        <f>IF($DI331&gt;=10,INDEX($CL:$CL,$DH331+10),"")</f>
      </c>
      <c r="CX331">
        <f>IF($DI331&gt;=11,INDEX($CL:$CL,$DH331+11),"")</f>
      </c>
      <c r="CY331">
        <f>IF($DI331&gt;=12,INDEX($CL:$CL,$DH331+12),"")</f>
      </c>
      <c r="CZ331">
        <f>IF($DI331&gt;=13,INDEX($CL:$CL,$DH331+13),"")</f>
      </c>
      <c r="DA331">
        <f>IF($DI331&gt;=14,INDEX($CL:$CL,$DH331+14),"")</f>
      </c>
      <c r="DB331">
        <f>IF($DI331&gt;=15,INDEX($CL:$CL,$DH331+15),"")</f>
      </c>
      <c r="DC331">
        <f>IF($DI331&gt;=16,INDEX($CL:$CL,$DH331+16),"")</f>
      </c>
      <c r="DD331">
        <f>IF($DI331&gt;=17,INDEX($CL:$CL,$DH331+17),"")</f>
      </c>
      <c r="DE331">
        <f>IF($DI331&gt;=18,INDEX($CL:$CL,$DH331+18),"")</f>
      </c>
      <c r="DF331">
        <f>IF($DI331&gt;=19,INDEX($CL:$CL,$DH331+19),"")</f>
      </c>
      <c r="DG331">
        <f>IF($DI331&gt;=20,INDEX($CL:$CL,$DH331+20),"")</f>
      </c>
      <c r="DH331">
        <f>IFERROR(MATCH($CK331,$CL$2:$CL$1558,0)+1,0)</f>
      </c>
      <c r="DI331">
        <f>IFERROR(INDEX($CM$2:$CM$1558,MATCH($CK331,$CL$2:$CL$1558,0)),0)</f>
      </c>
      <c r="DJ331">
        <f>IFERROR(INDEX($AQ:$AQ,MATCH($K331,$AP:$AP,0))&amp;"","")</f>
      </c>
      <c r="DN331">
        <f>IF($GQ331&gt;=1,INDEX($DK:$DK,$GP331+1),"")</f>
      </c>
      <c r="DO331">
        <f>IF($GQ331&gt;=2,INDEX($DK:$DK,$GP331+2),"")</f>
      </c>
      <c r="DP331">
        <f>IF($GQ331&gt;=3,INDEX($DK:$DK,$GP331+3),"")</f>
      </c>
      <c r="DQ331">
        <f>IF($GQ331&gt;=4,INDEX($DK:$DK,$GP331+4),"")</f>
      </c>
      <c r="DR331">
        <f>IF($GQ331&gt;=5,INDEX($DK:$DK,$GP331+5),"")</f>
      </c>
      <c r="DS331">
        <f>IF($GQ331&gt;=6,INDEX($DK:$DK,$GP331+6),"")</f>
      </c>
      <c r="DT331">
        <f>IF($GQ331&gt;=7,INDEX($DK:$DK,$GP331+7),"")</f>
      </c>
      <c r="DU331">
        <f>IF($GQ331&gt;=8,INDEX($DK:$DK,$GP331+8),"")</f>
      </c>
      <c r="DV331">
        <f>IF($GQ331&gt;=9,INDEX($DK:$DK,$GP331+9),"")</f>
      </c>
      <c r="DW331">
        <f>IF($GQ331&gt;=10,INDEX($DK:$DK,$GP331+10),"")</f>
      </c>
      <c r="DX331">
        <f>IF($GQ331&gt;=11,INDEX($DK:$DK,$GP331+11),"")</f>
      </c>
      <c r="DY331">
        <f>IF($GQ331&gt;=12,INDEX($DK:$DK,$GP331+12),"")</f>
      </c>
      <c r="DZ331">
        <f>IF($GQ331&gt;=13,INDEX($DK:$DK,$GP331+13),"")</f>
      </c>
      <c r="EA331">
        <f>IF($GQ331&gt;=14,INDEX($DK:$DK,$GP331+14),"")</f>
      </c>
      <c r="EB331">
        <f>IF($GQ331&gt;=15,INDEX($DK:$DK,$GP331+15),"")</f>
      </c>
      <c r="EC331">
        <f>IF($GQ331&gt;=16,INDEX($DK:$DK,$GP331+16),"")</f>
      </c>
      <c r="ED331">
        <f>IF($GQ331&gt;=17,INDEX($DK:$DK,$GP331+17),"")</f>
      </c>
      <c r="EE331">
        <f>IF($GQ331&gt;=18,INDEX($DK:$DK,$GP331+18),"")</f>
      </c>
      <c r="EF331">
        <f>IF($GQ331&gt;=19,INDEX($DK:$DK,$GP331+19),"")</f>
      </c>
      <c r="EG331">
        <f>IF($GQ331&gt;=20,INDEX($DK:$DK,$GP331+20),"")</f>
      </c>
      <c r="EH331">
        <f>IF($GQ331&gt;=21,INDEX($DK:$DK,$GP331+21),"")</f>
      </c>
      <c r="EI331">
        <f>IF($GQ331&gt;=22,INDEX($DK:$DK,$GP331+22),"")</f>
      </c>
      <c r="EJ331">
        <f>IF($GQ331&gt;=23,INDEX($DK:$DK,$GP331+23),"")</f>
      </c>
      <c r="EK331">
        <f>IF($GQ331&gt;=24,INDEX($DK:$DK,$GP331+24),"")</f>
      </c>
      <c r="EL331">
        <f>IF($GQ331&gt;=25,INDEX($DK:$DK,$GP331+25),"")</f>
      </c>
      <c r="EM331">
        <f>IF($GQ331&gt;=26,INDEX($DK:$DK,$GP331+26),"")</f>
      </c>
      <c r="EN331">
        <f>IF($GQ331&gt;=27,INDEX($DK:$DK,$GP331+27),"")</f>
      </c>
      <c r="EO331">
        <f>IF($GQ331&gt;=28,INDEX($DK:$DK,$GP331+28),"")</f>
      </c>
      <c r="EP331">
        <f>IF($GQ331&gt;=29,INDEX($DK:$DK,$GP331+29),"")</f>
      </c>
      <c r="EQ331">
        <f>IF($GQ331&gt;=30,INDEX($DK:$DK,$GP331+30),"")</f>
      </c>
      <c r="ER331">
        <f>IF($GQ331&gt;=31,INDEX($DK:$DK,$GP331+31),"")</f>
      </c>
      <c r="ES331">
        <f>IF($GQ331&gt;=32,INDEX($DK:$DK,$GP331+32),"")</f>
      </c>
      <c r="ET331">
        <f>IF($GQ331&gt;=33,INDEX($DK:$DK,$GP331+33),"")</f>
      </c>
      <c r="EU331">
        <f>IF($GQ331&gt;=34,INDEX($DK:$DK,$GP331+34),"")</f>
      </c>
      <c r="EV331">
        <f>IF($GQ331&gt;=35,INDEX($DK:$DK,$GP331+35),"")</f>
      </c>
      <c r="EW331">
        <f>IF($GQ331&gt;=36,INDEX($DK:$DK,$GP331+36),"")</f>
      </c>
      <c r="EX331">
        <f>IF($GQ331&gt;=37,INDEX($DK:$DK,$GP331+37),"")</f>
      </c>
      <c r="EY331">
        <f>IF($GQ331&gt;=38,INDEX($DK:$DK,$GP331+38),"")</f>
      </c>
      <c r="EZ331">
        <f>IF($GQ331&gt;=39,INDEX($DK:$DK,$GP331+39),"")</f>
      </c>
      <c r="FA331">
        <f>IF($GQ331&gt;=40,INDEX($DK:$DK,$GP331+40),"")</f>
      </c>
      <c r="FB331">
        <f>IF($GQ331&gt;=1,INDEX($DL:$DL,$GP331+1),"")</f>
      </c>
      <c r="FC331">
        <f>IF($GQ331&gt;=2,INDEX($DL:$DL,$GP331+2),"")</f>
      </c>
      <c r="FD331">
        <f>IF($GQ331&gt;=3,INDEX($DL:$DL,$GP331+3),"")</f>
      </c>
      <c r="FE331">
        <f>IF($GQ331&gt;=4,INDEX($DL:$DL,$GP331+4),"")</f>
      </c>
      <c r="FF331">
        <f>IF($GQ331&gt;=5,INDEX($DL:$DL,$GP331+5),"")</f>
      </c>
      <c r="FG331">
        <f>IF($GQ331&gt;=6,INDEX($DL:$DL,$GP331+6),"")</f>
      </c>
      <c r="FH331">
        <f>IF($GQ331&gt;=7,INDEX($DL:$DL,$GP331+7),"")</f>
      </c>
      <c r="FI331">
        <f>IF($GQ331&gt;=8,INDEX($DL:$DL,$GP331+8),"")</f>
      </c>
      <c r="FJ331">
        <f>IF($GQ331&gt;=9,INDEX($DL:$DL,$GP331+9),"")</f>
      </c>
      <c r="FK331">
        <f>IF($GQ331&gt;=10,INDEX($DL:$DL,$GP331+10),"")</f>
      </c>
      <c r="FL331">
        <f>IF($GQ331&gt;=11,INDEX($DL:$DL,$GP331+11),"")</f>
      </c>
      <c r="FM331">
        <f>IF($GQ331&gt;=12,INDEX($DL:$DL,$GP331+12),"")</f>
      </c>
      <c r="FN331">
        <f>IF($GQ331&gt;=13,INDEX($DL:$DL,$GP331+13),"")</f>
      </c>
      <c r="FO331">
        <f>IF($GQ331&gt;=14,INDEX($DL:$DL,$GP331+14),"")</f>
      </c>
      <c r="FP331">
        <f>IF($GQ331&gt;=15,INDEX($DL:$DL,$GP331+15),"")</f>
      </c>
      <c r="FQ331">
        <f>IF($GQ331&gt;=16,INDEX($DL:$DL,$GP331+16),"")</f>
      </c>
      <c r="FR331">
        <f>IF($GQ331&gt;=17,INDEX($DL:$DL,$GP331+17),"")</f>
      </c>
      <c r="FS331">
        <f>IF($GQ331&gt;=18,INDEX($DL:$DL,$GP331+18),"")</f>
      </c>
      <c r="FT331">
        <f>IF($GQ331&gt;=19,INDEX($DL:$DL,$GP331+19),"")</f>
      </c>
      <c r="FU331">
        <f>IF($GQ331&gt;=20,INDEX($DL:$DL,$GP331+20),"")</f>
      </c>
      <c r="FV331">
        <f>IF($GQ331&gt;=21,INDEX($DL:$DL,$GP331+21),"")</f>
      </c>
      <c r="FW331">
        <f>IF($GQ331&gt;=22,INDEX($DL:$DL,$GP331+22),"")</f>
      </c>
      <c r="FX331">
        <f>IF($GQ331&gt;=23,INDEX($DL:$DL,$GP331+23),"")</f>
      </c>
      <c r="FY331">
        <f>IF($GQ331&gt;=24,INDEX($DL:$DL,$GP331+24),"")</f>
      </c>
      <c r="FZ331">
        <f>IF($GQ331&gt;=25,INDEX($DL:$DL,$GP331+25),"")</f>
      </c>
      <c r="GA331">
        <f>IF($GQ331&gt;=26,INDEX($DL:$DL,$GP331+26),"")</f>
      </c>
      <c r="GB331">
        <f>IF($GQ331&gt;=27,INDEX($DL:$DL,$GP331+27),"")</f>
      </c>
      <c r="GC331">
        <f>IF($GQ331&gt;=28,INDEX($DL:$DL,$GP331+28),"")</f>
      </c>
      <c r="GD331">
        <f>IF($GQ331&gt;=29,INDEX($DL:$DL,$GP331+29),"")</f>
      </c>
      <c r="GE331">
        <f>IF($GQ331&gt;=30,INDEX($DL:$DL,$GP331+30),"")</f>
      </c>
      <c r="GF331">
        <f>IF($GQ331&gt;=31,INDEX($DL:$DL,$GP331+31),"")</f>
      </c>
      <c r="GG331">
        <f>IF($GQ331&gt;=32,INDEX($DL:$DL,$GP331+32),"")</f>
      </c>
      <c r="GH331">
        <f>IF($GQ331&gt;=33,INDEX($DL:$DL,$GP331+33),"")</f>
      </c>
      <c r="GI331">
        <f>IF($GQ331&gt;=34,INDEX($DL:$DL,$GP331+34),"")</f>
      </c>
      <c r="GJ331">
        <f>IF($GQ331&gt;=35,INDEX($DL:$DL,$GP331+35),"")</f>
      </c>
      <c r="GK331">
        <f>IF($GQ331&gt;=36,INDEX($DL:$DL,$GP331+36),"")</f>
      </c>
      <c r="GL331">
        <f>IF($GQ331&gt;=37,INDEX($DL:$DL,$GP331+37),"")</f>
      </c>
      <c r="GM331">
        <f>IF($GQ331&gt;=38,INDEX($DL:$DL,$GP331+38),"")</f>
      </c>
      <c r="GN331">
        <f>IF($GQ331&gt;=39,INDEX($DL:$DL,$GP331+39),"")</f>
      </c>
      <c r="GO331">
        <f>IF($GQ331&gt;=40,INDEX($DL:$DL,$GP331+40),"")</f>
      </c>
      <c r="GP331">
        <f>IFERROR(MATCH($DJ331,$DK$2:$DK$148,0)+1,0)</f>
      </c>
      <c r="GQ331">
        <f>IFERROR(INDEX($DM$2:$DM$148,MATCH($DJ331,$DK$2:$DK$148,0)),0)</f>
      </c>
      <c r="GR331">
        <f>IFERROR(MATCH($L331,$DN$331:$FA$331,0),0)</f>
      </c>
      <c r="GS331">
        <f>IF($GR331&gt;0,INDEX($FB$331:$GO$331,$GR331),"")</f>
      </c>
      <c r="GV331">
        <f>IF($JE331&gt;=1,INDEX($GT:$GT,$JD331+1),"")</f>
      </c>
      <c r="GW331">
        <f>IF($JE331&gt;=2,INDEX($GT:$GT,$JD331+2),"")</f>
      </c>
      <c r="GX331">
        <f>IF($JE331&gt;=3,INDEX($GT:$GT,$JD331+3),"")</f>
      </c>
      <c r="GY331">
        <f>IF($JE331&gt;=4,INDEX($GT:$GT,$JD331+4),"")</f>
      </c>
      <c r="GZ331">
        <f>IF($JE331&gt;=5,INDEX($GT:$GT,$JD331+5),"")</f>
      </c>
      <c r="HA331">
        <f>IF($JE331&gt;=6,INDEX($GT:$GT,$JD331+6),"")</f>
      </c>
      <c r="HB331">
        <f>IF($JE331&gt;=7,INDEX($GT:$GT,$JD331+7),"")</f>
      </c>
      <c r="HC331">
        <f>IF($JE331&gt;=8,INDEX($GT:$GT,$JD331+8),"")</f>
      </c>
      <c r="HD331">
        <f>IF($JE331&gt;=9,INDEX($GT:$GT,$JD331+9),"")</f>
      </c>
      <c r="HE331">
        <f>IF($JE331&gt;=10,INDEX($GT:$GT,$JD331+10),"")</f>
      </c>
      <c r="HF331">
        <f>IF($JE331&gt;=11,INDEX($GT:$GT,$JD331+11),"")</f>
      </c>
      <c r="HG331">
        <f>IF($JE331&gt;=12,INDEX($GT:$GT,$JD331+12),"")</f>
      </c>
      <c r="HH331">
        <f>IF($JE331&gt;=13,INDEX($GT:$GT,$JD331+13),"")</f>
      </c>
      <c r="HI331">
        <f>IF($JE331&gt;=14,INDEX($GT:$GT,$JD331+14),"")</f>
      </c>
      <c r="HJ331">
        <f>IF($JE331&gt;=15,INDEX($GT:$GT,$JD331+15),"")</f>
      </c>
      <c r="HK331">
        <f>IF($JE331&gt;=16,INDEX($GT:$GT,$JD331+16),"")</f>
      </c>
      <c r="HL331">
        <f>IF($JE331&gt;=17,INDEX($GT:$GT,$JD331+17),"")</f>
      </c>
      <c r="HM331">
        <f>IF($JE331&gt;=18,INDEX($GT:$GT,$JD331+18),"")</f>
      </c>
      <c r="HN331">
        <f>IF($JE331&gt;=19,INDEX($GT:$GT,$JD331+19),"")</f>
      </c>
      <c r="HO331">
        <f>IF($JE331&gt;=20,INDEX($GT:$GT,$JD331+20),"")</f>
      </c>
      <c r="HP331">
        <f>IF($JE331&gt;=21,INDEX($GT:$GT,$JD331+21),"")</f>
      </c>
      <c r="HQ331">
        <f>IF($JE331&gt;=22,INDEX($GT:$GT,$JD331+22),"")</f>
      </c>
      <c r="HR331">
        <f>IF($JE331&gt;=23,INDEX($GT:$GT,$JD331+23),"")</f>
      </c>
      <c r="HS331">
        <f>IF($JE331&gt;=24,INDEX($GT:$GT,$JD331+24),"")</f>
      </c>
      <c r="HT331">
        <f>IF($JE331&gt;=25,INDEX($GT:$GT,$JD331+25),"")</f>
      </c>
      <c r="HU331">
        <f>IF($JE331&gt;=26,INDEX($GT:$GT,$JD331+26),"")</f>
      </c>
      <c r="HV331">
        <f>IF($JE331&gt;=27,INDEX($GT:$GT,$JD331+27),"")</f>
      </c>
      <c r="HW331">
        <f>IF($JE331&gt;=28,INDEX($GT:$GT,$JD331+28),"")</f>
      </c>
      <c r="HX331">
        <f>IF($JE331&gt;=29,INDEX($GT:$GT,$JD331+29),"")</f>
      </c>
      <c r="HY331">
        <f>IF($JE331&gt;=30,INDEX($GT:$GT,$JD331+30),"")</f>
      </c>
      <c r="HZ331">
        <f>IF($JE331&gt;=31,INDEX($GT:$GT,$JD331+31),"")</f>
      </c>
      <c r="IA331">
        <f>IF($JE331&gt;=32,INDEX($GT:$GT,$JD331+32),"")</f>
      </c>
      <c r="IB331">
        <f>IF($JE331&gt;=33,INDEX($GT:$GT,$JD331+33),"")</f>
      </c>
      <c r="IC331">
        <f>IF($JE331&gt;=34,INDEX($GT:$GT,$JD331+34),"")</f>
      </c>
      <c r="ID331">
        <f>IF($JE331&gt;=35,INDEX($GT:$GT,$JD331+35),"")</f>
      </c>
      <c r="IE331">
        <f>IF($JE331&gt;=36,INDEX($GT:$GT,$JD331+36),"")</f>
      </c>
      <c r="IF331">
        <f>IF($JE331&gt;=37,INDEX($GT:$GT,$JD331+37),"")</f>
      </c>
      <c r="IG331">
        <f>IF($JE331&gt;=38,INDEX($GT:$GT,$JD331+38),"")</f>
      </c>
      <c r="IH331">
        <f>IF($JE331&gt;=39,INDEX($GT:$GT,$JD331+39),"")</f>
      </c>
      <c r="II331">
        <f>IF($JE331&gt;=40,INDEX($GT:$GT,$JD331+40),"")</f>
      </c>
      <c r="IJ331">
        <f>IF($JE331&gt;=41,INDEX($GT:$GT,$JD331+41),"")</f>
      </c>
      <c r="IK331">
        <f>IF($JE331&gt;=42,INDEX($GT:$GT,$JD331+42),"")</f>
      </c>
      <c r="IL331">
        <f>IF($JE331&gt;=43,INDEX($GT:$GT,$JD331+43),"")</f>
      </c>
      <c r="IM331">
        <f>IF($JE331&gt;=44,INDEX($GT:$GT,$JD331+44),"")</f>
      </c>
      <c r="IN331">
        <f>IF($JE331&gt;=45,INDEX($GT:$GT,$JD331+45),"")</f>
      </c>
      <c r="IO331">
        <f>IF($JE331&gt;=46,INDEX($GT:$GT,$JD331+46),"")</f>
      </c>
      <c r="IP331">
        <f>IF($JE331&gt;=47,INDEX($GT:$GT,$JD331+47),"")</f>
      </c>
      <c r="IQ331">
        <f>IF($JE331&gt;=48,INDEX($GT:$GT,$JD331+48),"")</f>
      </c>
      <c r="IR331">
        <f>IF($JE331&gt;=49,INDEX($GT:$GT,$JD331+49),"")</f>
      </c>
      <c r="IS331">
        <f>IF($JE331&gt;=50,INDEX($GT:$GT,$JD331+50),"")</f>
      </c>
      <c r="IT331">
        <f>IF($JE331&gt;=51,INDEX($GT:$GT,$JD331+51),"")</f>
      </c>
      <c r="IU331">
        <f>IF($JE331&gt;=52,INDEX($GT:$GT,$JD331+52),"")</f>
      </c>
      <c r="IV331">
        <f>IF($JE331&gt;=53,INDEX($GT:$GT,$JD331+53),"")</f>
      </c>
      <c r="IW331">
        <f>IF($JE331&gt;=54,INDEX($GT:$GT,$JD331+54),"")</f>
      </c>
      <c r="IX331">
        <f>IF($JE331&gt;=55,INDEX($GT:$GT,$JD331+55),"")</f>
      </c>
      <c r="IY331">
        <f>IF($JE331&gt;=56,INDEX($GT:$GT,$JD331+56),"")</f>
      </c>
      <c r="IZ331">
        <f>IF($JE331&gt;=57,INDEX($GT:$GT,$JD331+57),"")</f>
      </c>
      <c r="JA331">
        <f>IF($JE331&gt;=58,INDEX($GT:$GT,$JD331+58),"")</f>
      </c>
      <c r="JB331">
        <f>IF($JE331&gt;=59,INDEX($GT:$GT,$JD331+59),"")</f>
      </c>
      <c r="JC331">
        <f>IF($JE331&gt;=60,INDEX($GT:$GT,$JD331+60),"")</f>
      </c>
      <c r="JD331">
        <f>IFERROR(MATCH($GS331,$GT$2:$GT$322,0)+1,0)</f>
      </c>
      <c r="JE331">
        <f>IFERROR(INDEX($GU$2:$GU$322,MATCH($GS331,$GT$2:$GT$322,0)),0)</f>
      </c>
      <c r="JF331" t="s">
        <v>28</v>
      </c>
      <c r="JG331" t="s">
        <v>28</v>
      </c>
    </row>
    <row r="332" spans="1:267" x14ac:dyDescent="0.25">
      <c r="J332" s="1"/>
      <c r="K332" s="1"/>
      <c r="L332" s="1"/>
      <c r="M332" s="1"/>
      <c r="N332" s="1">
        <f>IFERROR(IF(FIND(" - ",$J332)&gt;0,MID($J332,FIND(" - ",$J332)+3,LEN($J332)),""),"")</f>
      </c>
      <c r="P332" s="1"/>
      <c r="S332" t="s">
        <v>28</v>
      </c>
      <c r="U332">
        <f>IF(OR($S332="",$T332=""),"",IFERROR($S332/$T332,0))</f>
      </c>
      <c r="V332">
        <f>IF($S332="","",
IF($K332="","",
IF(ISNUMBER(SEARCH("exempt",LOWER($K332))),0,
$S332*(VALUE(SUBSTITUTE($K332,"%",""))/100))))</f>
      </c>
      <c r="AB332">
        <f>IF($S332="","",
SUM($S332,$V332,$Z332,$W332,$Y332)-
IF($AA332="",0,VALUE($AA332)))</f>
      </c>
      <c r="AJ332" t="s">
        <v>989</v>
      </c>
      <c r="AR332">
        <f>IFERROR(LEFT($J332,FIND(" - ",$J332)-1),$J332)</f>
      </c>
      <c r="AU332">
        <f>IF($CJ332&gt;=1,INDEX($AS:$AS,$CI332+1),"")</f>
      </c>
      <c r="AV332">
        <f>IF($CJ332&gt;=2,INDEX($AS:$AS,$CI332+2),"")</f>
      </c>
      <c r="AW332">
        <f>IF($CJ332&gt;=3,INDEX($AS:$AS,$CI332+3),"")</f>
      </c>
      <c r="AX332">
        <f>IF($CJ332&gt;=4,INDEX($AS:$AS,$CI332+4),"")</f>
      </c>
      <c r="AY332">
        <f>IF($CJ332&gt;=5,INDEX($AS:$AS,$CI332+5),"")</f>
      </c>
      <c r="AZ332">
        <f>IF($CJ332&gt;=6,INDEX($AS:$AS,$CI332+6),"")</f>
      </c>
      <c r="BA332">
        <f>IF($CJ332&gt;=7,INDEX($AS:$AS,$CI332+7),"")</f>
      </c>
      <c r="BB332">
        <f>IF($CJ332&gt;=8,INDEX($AS:$AS,$CI332+8),"")</f>
      </c>
      <c r="BC332">
        <f>IF($CJ332&gt;=9,INDEX($AS:$AS,$CI332+9),"")</f>
      </c>
      <c r="BD332">
        <f>IF($CJ332&gt;=10,INDEX($AS:$AS,$CI332+10),"")</f>
      </c>
      <c r="BE332">
        <f>IF($CJ332&gt;=11,INDEX($AS:$AS,$CI332+11),"")</f>
      </c>
      <c r="BF332">
        <f>IF($CJ332&gt;=12,INDEX($AS:$AS,$CI332+12),"")</f>
      </c>
      <c r="BG332">
        <f>IF($CJ332&gt;=13,INDEX($AS:$AS,$CI332+13),"")</f>
      </c>
      <c r="BH332">
        <f>IF($CJ332&gt;=14,INDEX($AS:$AS,$CI332+14),"")</f>
      </c>
      <c r="BI332">
        <f>IF($CJ332&gt;=15,INDEX($AS:$AS,$CI332+15),"")</f>
      </c>
      <c r="BJ332">
        <f>IF($CJ332&gt;=16,INDEX($AS:$AS,$CI332+16),"")</f>
      </c>
      <c r="BK332">
        <f>IF($CJ332&gt;=17,INDEX($AS:$AS,$CI332+17),"")</f>
      </c>
      <c r="BL332">
        <f>IF($CJ332&gt;=18,INDEX($AS:$AS,$CI332+18),"")</f>
      </c>
      <c r="BM332">
        <f>IF($CJ332&gt;=19,INDEX($AS:$AS,$CI332+19),"")</f>
      </c>
      <c r="BN332">
        <f>IF($CJ332&gt;=20,INDEX($AS:$AS,$CI332+20),"")</f>
      </c>
      <c r="BO332">
        <f>IF($CJ332&gt;=21,INDEX($AS:$AS,$CI332+21),"")</f>
      </c>
      <c r="BP332">
        <f>IF($CJ332&gt;=22,INDEX($AS:$AS,$CI332+22),"")</f>
      </c>
      <c r="BQ332">
        <f>IF($CJ332&gt;=23,INDEX($AS:$AS,$CI332+23),"")</f>
      </c>
      <c r="BR332">
        <f>IF($CJ332&gt;=24,INDEX($AS:$AS,$CI332+24),"")</f>
      </c>
      <c r="BS332">
        <f>IF($CJ332&gt;=25,INDEX($AS:$AS,$CI332+25),"")</f>
      </c>
      <c r="BT332">
        <f>IF($CJ332&gt;=26,INDEX($AS:$AS,$CI332+26),"")</f>
      </c>
      <c r="BU332">
        <f>IF($CJ332&gt;=27,INDEX($AS:$AS,$CI332+27),"")</f>
      </c>
      <c r="BV332">
        <f>IF($CJ332&gt;=28,INDEX($AS:$AS,$CI332+28),"")</f>
      </c>
      <c r="BW332">
        <f>IF($CJ332&gt;=29,INDEX($AS:$AS,$CI332+29),"")</f>
      </c>
      <c r="BX332">
        <f>IF($CJ332&gt;=30,INDEX($AS:$AS,$CI332+30),"")</f>
      </c>
      <c r="BY332">
        <f>IF($CJ332&gt;=31,INDEX($AS:$AS,$CI332+31),"")</f>
      </c>
      <c r="BZ332">
        <f>IF($CJ332&gt;=32,INDEX($AS:$AS,$CI332+32),"")</f>
      </c>
      <c r="CA332">
        <f>IF($CJ332&gt;=33,INDEX($AS:$AS,$CI332+33),"")</f>
      </c>
      <c r="CB332">
        <f>IF($CJ332&gt;=34,INDEX($AS:$AS,$CI332+34),"")</f>
      </c>
      <c r="CC332">
        <f>IF($CJ332&gt;=35,INDEX($AS:$AS,$CI332+35),"")</f>
      </c>
      <c r="CD332">
        <f>IF($CJ332&gt;=36,INDEX($AS:$AS,$CI332+36),"")</f>
      </c>
      <c r="CE332">
        <f>IF($CJ332&gt;=37,INDEX($AS:$AS,$CI332+37),"")</f>
      </c>
      <c r="CF332">
        <f>IF($CJ332&gt;=38,INDEX($AS:$AS,$CI332+38),"")</f>
      </c>
      <c r="CG332">
        <f>IF($CJ332&gt;=39,INDEX($AS:$AS,$CI332+39),"")</f>
      </c>
      <c r="CH332">
        <f>IF($CJ332&gt;=40,INDEX($AS:$AS,$CI332+40),"")</f>
      </c>
      <c r="CI332">
        <f>IFERROR(MATCH($AR332,$AS$2:$AS$133,0)+1,0)</f>
      </c>
      <c r="CJ332">
        <f>IFERROR(INDEX($AT$2:$AT$133,MATCH($AR332,$AS$2:$AS$133,0)),0)</f>
      </c>
      <c r="CK332">
        <f>IFERROR(LEFT($O332,FIND(" - ",$O332)-1),$O332)</f>
      </c>
      <c r="CL332" t="s">
        <v>220</v>
      </c>
      <c r="CN332">
        <f>IF($DI332&gt;=1,INDEX($CL:$CL,$DH332+1),"")</f>
      </c>
      <c r="CO332">
        <f>IF($DI332&gt;=2,INDEX($CL:$CL,$DH332+2),"")</f>
      </c>
      <c r="CP332">
        <f>IF($DI332&gt;=3,INDEX($CL:$CL,$DH332+3),"")</f>
      </c>
      <c r="CQ332">
        <f>IF($DI332&gt;=4,INDEX($CL:$CL,$DH332+4),"")</f>
      </c>
      <c r="CR332">
        <f>IF($DI332&gt;=5,INDEX($CL:$CL,$DH332+5),"")</f>
      </c>
      <c r="CS332">
        <f>IF($DI332&gt;=6,INDEX($CL:$CL,$DH332+6),"")</f>
      </c>
      <c r="CT332">
        <f>IF($DI332&gt;=7,INDEX($CL:$CL,$DH332+7),"")</f>
      </c>
      <c r="CU332">
        <f>IF($DI332&gt;=8,INDEX($CL:$CL,$DH332+8),"")</f>
      </c>
      <c r="CV332">
        <f>IF($DI332&gt;=9,INDEX($CL:$CL,$DH332+9),"")</f>
      </c>
      <c r="CW332">
        <f>IF($DI332&gt;=10,INDEX($CL:$CL,$DH332+10),"")</f>
      </c>
      <c r="CX332">
        <f>IF($DI332&gt;=11,INDEX($CL:$CL,$DH332+11),"")</f>
      </c>
      <c r="CY332">
        <f>IF($DI332&gt;=12,INDEX($CL:$CL,$DH332+12),"")</f>
      </c>
      <c r="CZ332">
        <f>IF($DI332&gt;=13,INDEX($CL:$CL,$DH332+13),"")</f>
      </c>
      <c r="DA332">
        <f>IF($DI332&gt;=14,INDEX($CL:$CL,$DH332+14),"")</f>
      </c>
      <c r="DB332">
        <f>IF($DI332&gt;=15,INDEX($CL:$CL,$DH332+15),"")</f>
      </c>
      <c r="DC332">
        <f>IF($DI332&gt;=16,INDEX($CL:$CL,$DH332+16),"")</f>
      </c>
      <c r="DD332">
        <f>IF($DI332&gt;=17,INDEX($CL:$CL,$DH332+17),"")</f>
      </c>
      <c r="DE332">
        <f>IF($DI332&gt;=18,INDEX($CL:$CL,$DH332+18),"")</f>
      </c>
      <c r="DF332">
        <f>IF($DI332&gt;=19,INDEX($CL:$CL,$DH332+19),"")</f>
      </c>
      <c r="DG332">
        <f>IF($DI332&gt;=20,INDEX($CL:$CL,$DH332+20),"")</f>
      </c>
      <c r="DH332">
        <f>IFERROR(MATCH($CK332,$CL$2:$CL$1558,0)+1,0)</f>
      </c>
      <c r="DI332">
        <f>IFERROR(INDEX($CM$2:$CM$1558,MATCH($CK332,$CL$2:$CL$1558,0)),0)</f>
      </c>
      <c r="DJ332">
        <f>IFERROR(INDEX($AQ:$AQ,MATCH($K332,$AP:$AP,0))&amp;"","")</f>
      </c>
      <c r="DN332">
        <f>IF($GQ332&gt;=1,INDEX($DK:$DK,$GP332+1),"")</f>
      </c>
      <c r="DO332">
        <f>IF($GQ332&gt;=2,INDEX($DK:$DK,$GP332+2),"")</f>
      </c>
      <c r="DP332">
        <f>IF($GQ332&gt;=3,INDEX($DK:$DK,$GP332+3),"")</f>
      </c>
      <c r="DQ332">
        <f>IF($GQ332&gt;=4,INDEX($DK:$DK,$GP332+4),"")</f>
      </c>
      <c r="DR332">
        <f>IF($GQ332&gt;=5,INDEX($DK:$DK,$GP332+5),"")</f>
      </c>
      <c r="DS332">
        <f>IF($GQ332&gt;=6,INDEX($DK:$DK,$GP332+6),"")</f>
      </c>
      <c r="DT332">
        <f>IF($GQ332&gt;=7,INDEX($DK:$DK,$GP332+7),"")</f>
      </c>
      <c r="DU332">
        <f>IF($GQ332&gt;=8,INDEX($DK:$DK,$GP332+8),"")</f>
      </c>
      <c r="DV332">
        <f>IF($GQ332&gt;=9,INDEX($DK:$DK,$GP332+9),"")</f>
      </c>
      <c r="DW332">
        <f>IF($GQ332&gt;=10,INDEX($DK:$DK,$GP332+10),"")</f>
      </c>
      <c r="DX332">
        <f>IF($GQ332&gt;=11,INDEX($DK:$DK,$GP332+11),"")</f>
      </c>
      <c r="DY332">
        <f>IF($GQ332&gt;=12,INDEX($DK:$DK,$GP332+12),"")</f>
      </c>
      <c r="DZ332">
        <f>IF($GQ332&gt;=13,INDEX($DK:$DK,$GP332+13),"")</f>
      </c>
      <c r="EA332">
        <f>IF($GQ332&gt;=14,INDEX($DK:$DK,$GP332+14),"")</f>
      </c>
      <c r="EB332">
        <f>IF($GQ332&gt;=15,INDEX($DK:$DK,$GP332+15),"")</f>
      </c>
      <c r="EC332">
        <f>IF($GQ332&gt;=16,INDEX($DK:$DK,$GP332+16),"")</f>
      </c>
      <c r="ED332">
        <f>IF($GQ332&gt;=17,INDEX($DK:$DK,$GP332+17),"")</f>
      </c>
      <c r="EE332">
        <f>IF($GQ332&gt;=18,INDEX($DK:$DK,$GP332+18),"")</f>
      </c>
      <c r="EF332">
        <f>IF($GQ332&gt;=19,INDEX($DK:$DK,$GP332+19),"")</f>
      </c>
      <c r="EG332">
        <f>IF($GQ332&gt;=20,INDEX($DK:$DK,$GP332+20),"")</f>
      </c>
      <c r="EH332">
        <f>IF($GQ332&gt;=21,INDEX($DK:$DK,$GP332+21),"")</f>
      </c>
      <c r="EI332">
        <f>IF($GQ332&gt;=22,INDEX($DK:$DK,$GP332+22),"")</f>
      </c>
      <c r="EJ332">
        <f>IF($GQ332&gt;=23,INDEX($DK:$DK,$GP332+23),"")</f>
      </c>
      <c r="EK332">
        <f>IF($GQ332&gt;=24,INDEX($DK:$DK,$GP332+24),"")</f>
      </c>
      <c r="EL332">
        <f>IF($GQ332&gt;=25,INDEX($DK:$DK,$GP332+25),"")</f>
      </c>
      <c r="EM332">
        <f>IF($GQ332&gt;=26,INDEX($DK:$DK,$GP332+26),"")</f>
      </c>
      <c r="EN332">
        <f>IF($GQ332&gt;=27,INDEX($DK:$DK,$GP332+27),"")</f>
      </c>
      <c r="EO332">
        <f>IF($GQ332&gt;=28,INDEX($DK:$DK,$GP332+28),"")</f>
      </c>
      <c r="EP332">
        <f>IF($GQ332&gt;=29,INDEX($DK:$DK,$GP332+29),"")</f>
      </c>
      <c r="EQ332">
        <f>IF($GQ332&gt;=30,INDEX($DK:$DK,$GP332+30),"")</f>
      </c>
      <c r="ER332">
        <f>IF($GQ332&gt;=31,INDEX($DK:$DK,$GP332+31),"")</f>
      </c>
      <c r="ES332">
        <f>IF($GQ332&gt;=32,INDEX($DK:$DK,$GP332+32),"")</f>
      </c>
      <c r="ET332">
        <f>IF($GQ332&gt;=33,INDEX($DK:$DK,$GP332+33),"")</f>
      </c>
      <c r="EU332">
        <f>IF($GQ332&gt;=34,INDEX($DK:$DK,$GP332+34),"")</f>
      </c>
      <c r="EV332">
        <f>IF($GQ332&gt;=35,INDEX($DK:$DK,$GP332+35),"")</f>
      </c>
      <c r="EW332">
        <f>IF($GQ332&gt;=36,INDEX($DK:$DK,$GP332+36),"")</f>
      </c>
      <c r="EX332">
        <f>IF($GQ332&gt;=37,INDEX($DK:$DK,$GP332+37),"")</f>
      </c>
      <c r="EY332">
        <f>IF($GQ332&gt;=38,INDEX($DK:$DK,$GP332+38),"")</f>
      </c>
      <c r="EZ332">
        <f>IF($GQ332&gt;=39,INDEX($DK:$DK,$GP332+39),"")</f>
      </c>
      <c r="FA332">
        <f>IF($GQ332&gt;=40,INDEX($DK:$DK,$GP332+40),"")</f>
      </c>
      <c r="FB332">
        <f>IF($GQ332&gt;=1,INDEX($DL:$DL,$GP332+1),"")</f>
      </c>
      <c r="FC332">
        <f>IF($GQ332&gt;=2,INDEX($DL:$DL,$GP332+2),"")</f>
      </c>
      <c r="FD332">
        <f>IF($GQ332&gt;=3,INDEX($DL:$DL,$GP332+3),"")</f>
      </c>
      <c r="FE332">
        <f>IF($GQ332&gt;=4,INDEX($DL:$DL,$GP332+4),"")</f>
      </c>
      <c r="FF332">
        <f>IF($GQ332&gt;=5,INDEX($DL:$DL,$GP332+5),"")</f>
      </c>
      <c r="FG332">
        <f>IF($GQ332&gt;=6,INDEX($DL:$DL,$GP332+6),"")</f>
      </c>
      <c r="FH332">
        <f>IF($GQ332&gt;=7,INDEX($DL:$DL,$GP332+7),"")</f>
      </c>
      <c r="FI332">
        <f>IF($GQ332&gt;=8,INDEX($DL:$DL,$GP332+8),"")</f>
      </c>
      <c r="FJ332">
        <f>IF($GQ332&gt;=9,INDEX($DL:$DL,$GP332+9),"")</f>
      </c>
      <c r="FK332">
        <f>IF($GQ332&gt;=10,INDEX($DL:$DL,$GP332+10),"")</f>
      </c>
      <c r="FL332">
        <f>IF($GQ332&gt;=11,INDEX($DL:$DL,$GP332+11),"")</f>
      </c>
      <c r="FM332">
        <f>IF($GQ332&gt;=12,INDEX($DL:$DL,$GP332+12),"")</f>
      </c>
      <c r="FN332">
        <f>IF($GQ332&gt;=13,INDEX($DL:$DL,$GP332+13),"")</f>
      </c>
      <c r="FO332">
        <f>IF($GQ332&gt;=14,INDEX($DL:$DL,$GP332+14),"")</f>
      </c>
      <c r="FP332">
        <f>IF($GQ332&gt;=15,INDEX($DL:$DL,$GP332+15),"")</f>
      </c>
      <c r="FQ332">
        <f>IF($GQ332&gt;=16,INDEX($DL:$DL,$GP332+16),"")</f>
      </c>
      <c r="FR332">
        <f>IF($GQ332&gt;=17,INDEX($DL:$DL,$GP332+17),"")</f>
      </c>
      <c r="FS332">
        <f>IF($GQ332&gt;=18,INDEX($DL:$DL,$GP332+18),"")</f>
      </c>
      <c r="FT332">
        <f>IF($GQ332&gt;=19,INDEX($DL:$DL,$GP332+19),"")</f>
      </c>
      <c r="FU332">
        <f>IF($GQ332&gt;=20,INDEX($DL:$DL,$GP332+20),"")</f>
      </c>
      <c r="FV332">
        <f>IF($GQ332&gt;=21,INDEX($DL:$DL,$GP332+21),"")</f>
      </c>
      <c r="FW332">
        <f>IF($GQ332&gt;=22,INDEX($DL:$DL,$GP332+22),"")</f>
      </c>
      <c r="FX332">
        <f>IF($GQ332&gt;=23,INDEX($DL:$DL,$GP332+23),"")</f>
      </c>
      <c r="FY332">
        <f>IF($GQ332&gt;=24,INDEX($DL:$DL,$GP332+24),"")</f>
      </c>
      <c r="FZ332">
        <f>IF($GQ332&gt;=25,INDEX($DL:$DL,$GP332+25),"")</f>
      </c>
      <c r="GA332">
        <f>IF($GQ332&gt;=26,INDEX($DL:$DL,$GP332+26),"")</f>
      </c>
      <c r="GB332">
        <f>IF($GQ332&gt;=27,INDEX($DL:$DL,$GP332+27),"")</f>
      </c>
      <c r="GC332">
        <f>IF($GQ332&gt;=28,INDEX($DL:$DL,$GP332+28),"")</f>
      </c>
      <c r="GD332">
        <f>IF($GQ332&gt;=29,INDEX($DL:$DL,$GP332+29),"")</f>
      </c>
      <c r="GE332">
        <f>IF($GQ332&gt;=30,INDEX($DL:$DL,$GP332+30),"")</f>
      </c>
      <c r="GF332">
        <f>IF($GQ332&gt;=31,INDEX($DL:$DL,$GP332+31),"")</f>
      </c>
      <c r="GG332">
        <f>IF($GQ332&gt;=32,INDEX($DL:$DL,$GP332+32),"")</f>
      </c>
      <c r="GH332">
        <f>IF($GQ332&gt;=33,INDEX($DL:$DL,$GP332+33),"")</f>
      </c>
      <c r="GI332">
        <f>IF($GQ332&gt;=34,INDEX($DL:$DL,$GP332+34),"")</f>
      </c>
      <c r="GJ332">
        <f>IF($GQ332&gt;=35,INDEX($DL:$DL,$GP332+35),"")</f>
      </c>
      <c r="GK332">
        <f>IF($GQ332&gt;=36,INDEX($DL:$DL,$GP332+36),"")</f>
      </c>
      <c r="GL332">
        <f>IF($GQ332&gt;=37,INDEX($DL:$DL,$GP332+37),"")</f>
      </c>
      <c r="GM332">
        <f>IF($GQ332&gt;=38,INDEX($DL:$DL,$GP332+38),"")</f>
      </c>
      <c r="GN332">
        <f>IF($GQ332&gt;=39,INDEX($DL:$DL,$GP332+39),"")</f>
      </c>
      <c r="GO332">
        <f>IF($GQ332&gt;=40,INDEX($DL:$DL,$GP332+40),"")</f>
      </c>
      <c r="GP332">
        <f>IFERROR(MATCH($DJ332,$DK$2:$DK$148,0)+1,0)</f>
      </c>
      <c r="GQ332">
        <f>IFERROR(INDEX($DM$2:$DM$148,MATCH($DJ332,$DK$2:$DK$148,0)),0)</f>
      </c>
      <c r="GR332">
        <f>IFERROR(MATCH($L332,$DN$332:$FA$332,0),0)</f>
      </c>
      <c r="GS332">
        <f>IF($GR332&gt;0,INDEX($FB$332:$GO$332,$GR332),"")</f>
      </c>
      <c r="GV332">
        <f>IF($JE332&gt;=1,INDEX($GT:$GT,$JD332+1),"")</f>
      </c>
      <c r="GW332">
        <f>IF($JE332&gt;=2,INDEX($GT:$GT,$JD332+2),"")</f>
      </c>
      <c r="GX332">
        <f>IF($JE332&gt;=3,INDEX($GT:$GT,$JD332+3),"")</f>
      </c>
      <c r="GY332">
        <f>IF($JE332&gt;=4,INDEX($GT:$GT,$JD332+4),"")</f>
      </c>
      <c r="GZ332">
        <f>IF($JE332&gt;=5,INDEX($GT:$GT,$JD332+5),"")</f>
      </c>
      <c r="HA332">
        <f>IF($JE332&gt;=6,INDEX($GT:$GT,$JD332+6),"")</f>
      </c>
      <c r="HB332">
        <f>IF($JE332&gt;=7,INDEX($GT:$GT,$JD332+7),"")</f>
      </c>
      <c r="HC332">
        <f>IF($JE332&gt;=8,INDEX($GT:$GT,$JD332+8),"")</f>
      </c>
      <c r="HD332">
        <f>IF($JE332&gt;=9,INDEX($GT:$GT,$JD332+9),"")</f>
      </c>
      <c r="HE332">
        <f>IF($JE332&gt;=10,INDEX($GT:$GT,$JD332+10),"")</f>
      </c>
      <c r="HF332">
        <f>IF($JE332&gt;=11,INDEX($GT:$GT,$JD332+11),"")</f>
      </c>
      <c r="HG332">
        <f>IF($JE332&gt;=12,INDEX($GT:$GT,$JD332+12),"")</f>
      </c>
      <c r="HH332">
        <f>IF($JE332&gt;=13,INDEX($GT:$GT,$JD332+13),"")</f>
      </c>
      <c r="HI332">
        <f>IF($JE332&gt;=14,INDEX($GT:$GT,$JD332+14),"")</f>
      </c>
      <c r="HJ332">
        <f>IF($JE332&gt;=15,INDEX($GT:$GT,$JD332+15),"")</f>
      </c>
      <c r="HK332">
        <f>IF($JE332&gt;=16,INDEX($GT:$GT,$JD332+16),"")</f>
      </c>
      <c r="HL332">
        <f>IF($JE332&gt;=17,INDEX($GT:$GT,$JD332+17),"")</f>
      </c>
      <c r="HM332">
        <f>IF($JE332&gt;=18,INDEX($GT:$GT,$JD332+18),"")</f>
      </c>
      <c r="HN332">
        <f>IF($JE332&gt;=19,INDEX($GT:$GT,$JD332+19),"")</f>
      </c>
      <c r="HO332">
        <f>IF($JE332&gt;=20,INDEX($GT:$GT,$JD332+20),"")</f>
      </c>
      <c r="HP332">
        <f>IF($JE332&gt;=21,INDEX($GT:$GT,$JD332+21),"")</f>
      </c>
      <c r="HQ332">
        <f>IF($JE332&gt;=22,INDEX($GT:$GT,$JD332+22),"")</f>
      </c>
      <c r="HR332">
        <f>IF($JE332&gt;=23,INDEX($GT:$GT,$JD332+23),"")</f>
      </c>
      <c r="HS332">
        <f>IF($JE332&gt;=24,INDEX($GT:$GT,$JD332+24),"")</f>
      </c>
      <c r="HT332">
        <f>IF($JE332&gt;=25,INDEX($GT:$GT,$JD332+25),"")</f>
      </c>
      <c r="HU332">
        <f>IF($JE332&gt;=26,INDEX($GT:$GT,$JD332+26),"")</f>
      </c>
      <c r="HV332">
        <f>IF($JE332&gt;=27,INDEX($GT:$GT,$JD332+27),"")</f>
      </c>
      <c r="HW332">
        <f>IF($JE332&gt;=28,INDEX($GT:$GT,$JD332+28),"")</f>
      </c>
      <c r="HX332">
        <f>IF($JE332&gt;=29,INDEX($GT:$GT,$JD332+29),"")</f>
      </c>
      <c r="HY332">
        <f>IF($JE332&gt;=30,INDEX($GT:$GT,$JD332+30),"")</f>
      </c>
      <c r="HZ332">
        <f>IF($JE332&gt;=31,INDEX($GT:$GT,$JD332+31),"")</f>
      </c>
      <c r="IA332">
        <f>IF($JE332&gt;=32,INDEX($GT:$GT,$JD332+32),"")</f>
      </c>
      <c r="IB332">
        <f>IF($JE332&gt;=33,INDEX($GT:$GT,$JD332+33),"")</f>
      </c>
      <c r="IC332">
        <f>IF($JE332&gt;=34,INDEX($GT:$GT,$JD332+34),"")</f>
      </c>
      <c r="ID332">
        <f>IF($JE332&gt;=35,INDEX($GT:$GT,$JD332+35),"")</f>
      </c>
      <c r="IE332">
        <f>IF($JE332&gt;=36,INDEX($GT:$GT,$JD332+36),"")</f>
      </c>
      <c r="IF332">
        <f>IF($JE332&gt;=37,INDEX($GT:$GT,$JD332+37),"")</f>
      </c>
      <c r="IG332">
        <f>IF($JE332&gt;=38,INDEX($GT:$GT,$JD332+38),"")</f>
      </c>
      <c r="IH332">
        <f>IF($JE332&gt;=39,INDEX($GT:$GT,$JD332+39),"")</f>
      </c>
      <c r="II332">
        <f>IF($JE332&gt;=40,INDEX($GT:$GT,$JD332+40),"")</f>
      </c>
      <c r="IJ332">
        <f>IF($JE332&gt;=41,INDEX($GT:$GT,$JD332+41),"")</f>
      </c>
      <c r="IK332">
        <f>IF($JE332&gt;=42,INDEX($GT:$GT,$JD332+42),"")</f>
      </c>
      <c r="IL332">
        <f>IF($JE332&gt;=43,INDEX($GT:$GT,$JD332+43),"")</f>
      </c>
      <c r="IM332">
        <f>IF($JE332&gt;=44,INDEX($GT:$GT,$JD332+44),"")</f>
      </c>
      <c r="IN332">
        <f>IF($JE332&gt;=45,INDEX($GT:$GT,$JD332+45),"")</f>
      </c>
      <c r="IO332">
        <f>IF($JE332&gt;=46,INDEX($GT:$GT,$JD332+46),"")</f>
      </c>
      <c r="IP332">
        <f>IF($JE332&gt;=47,INDEX($GT:$GT,$JD332+47),"")</f>
      </c>
      <c r="IQ332">
        <f>IF($JE332&gt;=48,INDEX($GT:$GT,$JD332+48),"")</f>
      </c>
      <c r="IR332">
        <f>IF($JE332&gt;=49,INDEX($GT:$GT,$JD332+49),"")</f>
      </c>
      <c r="IS332">
        <f>IF($JE332&gt;=50,INDEX($GT:$GT,$JD332+50),"")</f>
      </c>
      <c r="IT332">
        <f>IF($JE332&gt;=51,INDEX($GT:$GT,$JD332+51),"")</f>
      </c>
      <c r="IU332">
        <f>IF($JE332&gt;=52,INDEX($GT:$GT,$JD332+52),"")</f>
      </c>
      <c r="IV332">
        <f>IF($JE332&gt;=53,INDEX($GT:$GT,$JD332+53),"")</f>
      </c>
      <c r="IW332">
        <f>IF($JE332&gt;=54,INDEX($GT:$GT,$JD332+54),"")</f>
      </c>
      <c r="IX332">
        <f>IF($JE332&gt;=55,INDEX($GT:$GT,$JD332+55),"")</f>
      </c>
      <c r="IY332">
        <f>IF($JE332&gt;=56,INDEX($GT:$GT,$JD332+56),"")</f>
      </c>
      <c r="IZ332">
        <f>IF($JE332&gt;=57,INDEX($GT:$GT,$JD332+57),"")</f>
      </c>
      <c r="JA332">
        <f>IF($JE332&gt;=58,INDEX($GT:$GT,$JD332+58),"")</f>
      </c>
      <c r="JB332">
        <f>IF($JE332&gt;=59,INDEX($GT:$GT,$JD332+59),"")</f>
      </c>
      <c r="JC332">
        <f>IF($JE332&gt;=60,INDEX($GT:$GT,$JD332+60),"")</f>
      </c>
      <c r="JD332">
        <f>IFERROR(MATCH($GS332,$GT$2:$GT$322,0)+1,0)</f>
      </c>
      <c r="JE332">
        <f>IFERROR(INDEX($GU$2:$GU$322,MATCH($GS332,$GT$2:$GT$322,0)),0)</f>
      </c>
      <c r="JF332" t="s">
        <v>28</v>
      </c>
      <c r="JG332" t="s">
        <v>28</v>
      </c>
    </row>
    <row r="333" spans="1:267" x14ac:dyDescent="0.25">
      <c r="J333" s="1"/>
      <c r="K333" s="1"/>
      <c r="L333" s="1"/>
      <c r="M333" s="1"/>
      <c r="N333" s="1">
        <f>IFERROR(IF(FIND(" - ",$J333)&gt;0,MID($J333,FIND(" - ",$J333)+3,LEN($J333)),""),"")</f>
      </c>
      <c r="P333" s="1"/>
      <c r="S333" t="s">
        <v>28</v>
      </c>
      <c r="U333">
        <f>IF(OR($S333="",$T333=""),"",IFERROR($S333/$T333,0))</f>
      </c>
      <c r="V333">
        <f>IF($S333="","",
IF($K333="","",
IF(ISNUMBER(SEARCH("exempt",LOWER($K333))),0,
$S333*(VALUE(SUBSTITUTE($K333,"%",""))/100))))</f>
      </c>
      <c r="AB333">
        <f>IF($S333="","",
SUM($S333,$V333,$Z333,$W333,$Y333)-
IF($AA333="",0,VALUE($AA333)))</f>
      </c>
      <c r="AJ333" t="s">
        <v>990</v>
      </c>
      <c r="AR333">
        <f>IFERROR(LEFT($J333,FIND(" - ",$J333)-1),$J333)</f>
      </c>
      <c r="AU333">
        <f>IF($CJ333&gt;=1,INDEX($AS:$AS,$CI333+1),"")</f>
      </c>
      <c r="AV333">
        <f>IF($CJ333&gt;=2,INDEX($AS:$AS,$CI333+2),"")</f>
      </c>
      <c r="AW333">
        <f>IF($CJ333&gt;=3,INDEX($AS:$AS,$CI333+3),"")</f>
      </c>
      <c r="AX333">
        <f>IF($CJ333&gt;=4,INDEX($AS:$AS,$CI333+4),"")</f>
      </c>
      <c r="AY333">
        <f>IF($CJ333&gt;=5,INDEX($AS:$AS,$CI333+5),"")</f>
      </c>
      <c r="AZ333">
        <f>IF($CJ333&gt;=6,INDEX($AS:$AS,$CI333+6),"")</f>
      </c>
      <c r="BA333">
        <f>IF($CJ333&gt;=7,INDEX($AS:$AS,$CI333+7),"")</f>
      </c>
      <c r="BB333">
        <f>IF($CJ333&gt;=8,INDEX($AS:$AS,$CI333+8),"")</f>
      </c>
      <c r="BC333">
        <f>IF($CJ333&gt;=9,INDEX($AS:$AS,$CI333+9),"")</f>
      </c>
      <c r="BD333">
        <f>IF($CJ333&gt;=10,INDEX($AS:$AS,$CI333+10),"")</f>
      </c>
      <c r="BE333">
        <f>IF($CJ333&gt;=11,INDEX($AS:$AS,$CI333+11),"")</f>
      </c>
      <c r="BF333">
        <f>IF($CJ333&gt;=12,INDEX($AS:$AS,$CI333+12),"")</f>
      </c>
      <c r="BG333">
        <f>IF($CJ333&gt;=13,INDEX($AS:$AS,$CI333+13),"")</f>
      </c>
      <c r="BH333">
        <f>IF($CJ333&gt;=14,INDEX($AS:$AS,$CI333+14),"")</f>
      </c>
      <c r="BI333">
        <f>IF($CJ333&gt;=15,INDEX($AS:$AS,$CI333+15),"")</f>
      </c>
      <c r="BJ333">
        <f>IF($CJ333&gt;=16,INDEX($AS:$AS,$CI333+16),"")</f>
      </c>
      <c r="BK333">
        <f>IF($CJ333&gt;=17,INDEX($AS:$AS,$CI333+17),"")</f>
      </c>
      <c r="BL333">
        <f>IF($CJ333&gt;=18,INDEX($AS:$AS,$CI333+18),"")</f>
      </c>
      <c r="BM333">
        <f>IF($CJ333&gt;=19,INDEX($AS:$AS,$CI333+19),"")</f>
      </c>
      <c r="BN333">
        <f>IF($CJ333&gt;=20,INDEX($AS:$AS,$CI333+20),"")</f>
      </c>
      <c r="BO333">
        <f>IF($CJ333&gt;=21,INDEX($AS:$AS,$CI333+21),"")</f>
      </c>
      <c r="BP333">
        <f>IF($CJ333&gt;=22,INDEX($AS:$AS,$CI333+22),"")</f>
      </c>
      <c r="BQ333">
        <f>IF($CJ333&gt;=23,INDEX($AS:$AS,$CI333+23),"")</f>
      </c>
      <c r="BR333">
        <f>IF($CJ333&gt;=24,INDEX($AS:$AS,$CI333+24),"")</f>
      </c>
      <c r="BS333">
        <f>IF($CJ333&gt;=25,INDEX($AS:$AS,$CI333+25),"")</f>
      </c>
      <c r="BT333">
        <f>IF($CJ333&gt;=26,INDEX($AS:$AS,$CI333+26),"")</f>
      </c>
      <c r="BU333">
        <f>IF($CJ333&gt;=27,INDEX($AS:$AS,$CI333+27),"")</f>
      </c>
      <c r="BV333">
        <f>IF($CJ333&gt;=28,INDEX($AS:$AS,$CI333+28),"")</f>
      </c>
      <c r="BW333">
        <f>IF($CJ333&gt;=29,INDEX($AS:$AS,$CI333+29),"")</f>
      </c>
      <c r="BX333">
        <f>IF($CJ333&gt;=30,INDEX($AS:$AS,$CI333+30),"")</f>
      </c>
      <c r="BY333">
        <f>IF($CJ333&gt;=31,INDEX($AS:$AS,$CI333+31),"")</f>
      </c>
      <c r="BZ333">
        <f>IF($CJ333&gt;=32,INDEX($AS:$AS,$CI333+32),"")</f>
      </c>
      <c r="CA333">
        <f>IF($CJ333&gt;=33,INDEX($AS:$AS,$CI333+33),"")</f>
      </c>
      <c r="CB333">
        <f>IF($CJ333&gt;=34,INDEX($AS:$AS,$CI333+34),"")</f>
      </c>
      <c r="CC333">
        <f>IF($CJ333&gt;=35,INDEX($AS:$AS,$CI333+35),"")</f>
      </c>
      <c r="CD333">
        <f>IF($CJ333&gt;=36,INDEX($AS:$AS,$CI333+36),"")</f>
      </c>
      <c r="CE333">
        <f>IF($CJ333&gt;=37,INDEX($AS:$AS,$CI333+37),"")</f>
      </c>
      <c r="CF333">
        <f>IF($CJ333&gt;=38,INDEX($AS:$AS,$CI333+38),"")</f>
      </c>
      <c r="CG333">
        <f>IF($CJ333&gt;=39,INDEX($AS:$AS,$CI333+39),"")</f>
      </c>
      <c r="CH333">
        <f>IF($CJ333&gt;=40,INDEX($AS:$AS,$CI333+40),"")</f>
      </c>
      <c r="CI333">
        <f>IFERROR(MATCH($AR333,$AS$2:$AS$133,0)+1,0)</f>
      </c>
      <c r="CJ333">
        <f>IFERROR(INDEX($AT$2:$AT$133,MATCH($AR333,$AS$2:$AS$133,0)),0)</f>
      </c>
      <c r="CK333">
        <f>IFERROR(LEFT($O333,FIND(" - ",$O333)-1),$O333)</f>
      </c>
      <c r="CL333" t="s">
        <v>230</v>
      </c>
      <c r="CN333">
        <f>IF($DI333&gt;=1,INDEX($CL:$CL,$DH333+1),"")</f>
      </c>
      <c r="CO333">
        <f>IF($DI333&gt;=2,INDEX($CL:$CL,$DH333+2),"")</f>
      </c>
      <c r="CP333">
        <f>IF($DI333&gt;=3,INDEX($CL:$CL,$DH333+3),"")</f>
      </c>
      <c r="CQ333">
        <f>IF($DI333&gt;=4,INDEX($CL:$CL,$DH333+4),"")</f>
      </c>
      <c r="CR333">
        <f>IF($DI333&gt;=5,INDEX($CL:$CL,$DH333+5),"")</f>
      </c>
      <c r="CS333">
        <f>IF($DI333&gt;=6,INDEX($CL:$CL,$DH333+6),"")</f>
      </c>
      <c r="CT333">
        <f>IF($DI333&gt;=7,INDEX($CL:$CL,$DH333+7),"")</f>
      </c>
      <c r="CU333">
        <f>IF($DI333&gt;=8,INDEX($CL:$CL,$DH333+8),"")</f>
      </c>
      <c r="CV333">
        <f>IF($DI333&gt;=9,INDEX($CL:$CL,$DH333+9),"")</f>
      </c>
      <c r="CW333">
        <f>IF($DI333&gt;=10,INDEX($CL:$CL,$DH333+10),"")</f>
      </c>
      <c r="CX333">
        <f>IF($DI333&gt;=11,INDEX($CL:$CL,$DH333+11),"")</f>
      </c>
      <c r="CY333">
        <f>IF($DI333&gt;=12,INDEX($CL:$CL,$DH333+12),"")</f>
      </c>
      <c r="CZ333">
        <f>IF($DI333&gt;=13,INDEX($CL:$CL,$DH333+13),"")</f>
      </c>
      <c r="DA333">
        <f>IF($DI333&gt;=14,INDEX($CL:$CL,$DH333+14),"")</f>
      </c>
      <c r="DB333">
        <f>IF($DI333&gt;=15,INDEX($CL:$CL,$DH333+15),"")</f>
      </c>
      <c r="DC333">
        <f>IF($DI333&gt;=16,INDEX($CL:$CL,$DH333+16),"")</f>
      </c>
      <c r="DD333">
        <f>IF($DI333&gt;=17,INDEX($CL:$CL,$DH333+17),"")</f>
      </c>
      <c r="DE333">
        <f>IF($DI333&gt;=18,INDEX($CL:$CL,$DH333+18),"")</f>
      </c>
      <c r="DF333">
        <f>IF($DI333&gt;=19,INDEX($CL:$CL,$DH333+19),"")</f>
      </c>
      <c r="DG333">
        <f>IF($DI333&gt;=20,INDEX($CL:$CL,$DH333+20),"")</f>
      </c>
      <c r="DH333">
        <f>IFERROR(MATCH($CK333,$CL$2:$CL$1558,0)+1,0)</f>
      </c>
      <c r="DI333">
        <f>IFERROR(INDEX($CM$2:$CM$1558,MATCH($CK333,$CL$2:$CL$1558,0)),0)</f>
      </c>
      <c r="DJ333">
        <f>IFERROR(INDEX($AQ:$AQ,MATCH($K333,$AP:$AP,0))&amp;"","")</f>
      </c>
      <c r="DN333">
        <f>IF($GQ333&gt;=1,INDEX($DK:$DK,$GP333+1),"")</f>
      </c>
      <c r="DO333">
        <f>IF($GQ333&gt;=2,INDEX($DK:$DK,$GP333+2),"")</f>
      </c>
      <c r="DP333">
        <f>IF($GQ333&gt;=3,INDEX($DK:$DK,$GP333+3),"")</f>
      </c>
      <c r="DQ333">
        <f>IF($GQ333&gt;=4,INDEX($DK:$DK,$GP333+4),"")</f>
      </c>
      <c r="DR333">
        <f>IF($GQ333&gt;=5,INDEX($DK:$DK,$GP333+5),"")</f>
      </c>
      <c r="DS333">
        <f>IF($GQ333&gt;=6,INDEX($DK:$DK,$GP333+6),"")</f>
      </c>
      <c r="DT333">
        <f>IF($GQ333&gt;=7,INDEX($DK:$DK,$GP333+7),"")</f>
      </c>
      <c r="DU333">
        <f>IF($GQ333&gt;=8,INDEX($DK:$DK,$GP333+8),"")</f>
      </c>
      <c r="DV333">
        <f>IF($GQ333&gt;=9,INDEX($DK:$DK,$GP333+9),"")</f>
      </c>
      <c r="DW333">
        <f>IF($GQ333&gt;=10,INDEX($DK:$DK,$GP333+10),"")</f>
      </c>
      <c r="DX333">
        <f>IF($GQ333&gt;=11,INDEX($DK:$DK,$GP333+11),"")</f>
      </c>
      <c r="DY333">
        <f>IF($GQ333&gt;=12,INDEX($DK:$DK,$GP333+12),"")</f>
      </c>
      <c r="DZ333">
        <f>IF($GQ333&gt;=13,INDEX($DK:$DK,$GP333+13),"")</f>
      </c>
      <c r="EA333">
        <f>IF($GQ333&gt;=14,INDEX($DK:$DK,$GP333+14),"")</f>
      </c>
      <c r="EB333">
        <f>IF($GQ333&gt;=15,INDEX($DK:$DK,$GP333+15),"")</f>
      </c>
      <c r="EC333">
        <f>IF($GQ333&gt;=16,INDEX($DK:$DK,$GP333+16),"")</f>
      </c>
      <c r="ED333">
        <f>IF($GQ333&gt;=17,INDEX($DK:$DK,$GP333+17),"")</f>
      </c>
      <c r="EE333">
        <f>IF($GQ333&gt;=18,INDEX($DK:$DK,$GP333+18),"")</f>
      </c>
      <c r="EF333">
        <f>IF($GQ333&gt;=19,INDEX($DK:$DK,$GP333+19),"")</f>
      </c>
      <c r="EG333">
        <f>IF($GQ333&gt;=20,INDEX($DK:$DK,$GP333+20),"")</f>
      </c>
      <c r="EH333">
        <f>IF($GQ333&gt;=21,INDEX($DK:$DK,$GP333+21),"")</f>
      </c>
      <c r="EI333">
        <f>IF($GQ333&gt;=22,INDEX($DK:$DK,$GP333+22),"")</f>
      </c>
      <c r="EJ333">
        <f>IF($GQ333&gt;=23,INDEX($DK:$DK,$GP333+23),"")</f>
      </c>
      <c r="EK333">
        <f>IF($GQ333&gt;=24,INDEX($DK:$DK,$GP333+24),"")</f>
      </c>
      <c r="EL333">
        <f>IF($GQ333&gt;=25,INDEX($DK:$DK,$GP333+25),"")</f>
      </c>
      <c r="EM333">
        <f>IF($GQ333&gt;=26,INDEX($DK:$DK,$GP333+26),"")</f>
      </c>
      <c r="EN333">
        <f>IF($GQ333&gt;=27,INDEX($DK:$DK,$GP333+27),"")</f>
      </c>
      <c r="EO333">
        <f>IF($GQ333&gt;=28,INDEX($DK:$DK,$GP333+28),"")</f>
      </c>
      <c r="EP333">
        <f>IF($GQ333&gt;=29,INDEX($DK:$DK,$GP333+29),"")</f>
      </c>
      <c r="EQ333">
        <f>IF($GQ333&gt;=30,INDEX($DK:$DK,$GP333+30),"")</f>
      </c>
      <c r="ER333">
        <f>IF($GQ333&gt;=31,INDEX($DK:$DK,$GP333+31),"")</f>
      </c>
      <c r="ES333">
        <f>IF($GQ333&gt;=32,INDEX($DK:$DK,$GP333+32),"")</f>
      </c>
      <c r="ET333">
        <f>IF($GQ333&gt;=33,INDEX($DK:$DK,$GP333+33),"")</f>
      </c>
      <c r="EU333">
        <f>IF($GQ333&gt;=34,INDEX($DK:$DK,$GP333+34),"")</f>
      </c>
      <c r="EV333">
        <f>IF($GQ333&gt;=35,INDEX($DK:$DK,$GP333+35),"")</f>
      </c>
      <c r="EW333">
        <f>IF($GQ333&gt;=36,INDEX($DK:$DK,$GP333+36),"")</f>
      </c>
      <c r="EX333">
        <f>IF($GQ333&gt;=37,INDEX($DK:$DK,$GP333+37),"")</f>
      </c>
      <c r="EY333">
        <f>IF($GQ333&gt;=38,INDEX($DK:$DK,$GP333+38),"")</f>
      </c>
      <c r="EZ333">
        <f>IF($GQ333&gt;=39,INDEX($DK:$DK,$GP333+39),"")</f>
      </c>
      <c r="FA333">
        <f>IF($GQ333&gt;=40,INDEX($DK:$DK,$GP333+40),"")</f>
      </c>
      <c r="FB333">
        <f>IF($GQ333&gt;=1,INDEX($DL:$DL,$GP333+1),"")</f>
      </c>
      <c r="FC333">
        <f>IF($GQ333&gt;=2,INDEX($DL:$DL,$GP333+2),"")</f>
      </c>
      <c r="FD333">
        <f>IF($GQ333&gt;=3,INDEX($DL:$DL,$GP333+3),"")</f>
      </c>
      <c r="FE333">
        <f>IF($GQ333&gt;=4,INDEX($DL:$DL,$GP333+4),"")</f>
      </c>
      <c r="FF333">
        <f>IF($GQ333&gt;=5,INDEX($DL:$DL,$GP333+5),"")</f>
      </c>
      <c r="FG333">
        <f>IF($GQ333&gt;=6,INDEX($DL:$DL,$GP333+6),"")</f>
      </c>
      <c r="FH333">
        <f>IF($GQ333&gt;=7,INDEX($DL:$DL,$GP333+7),"")</f>
      </c>
      <c r="FI333">
        <f>IF($GQ333&gt;=8,INDEX($DL:$DL,$GP333+8),"")</f>
      </c>
      <c r="FJ333">
        <f>IF($GQ333&gt;=9,INDEX($DL:$DL,$GP333+9),"")</f>
      </c>
      <c r="FK333">
        <f>IF($GQ333&gt;=10,INDEX($DL:$DL,$GP333+10),"")</f>
      </c>
      <c r="FL333">
        <f>IF($GQ333&gt;=11,INDEX($DL:$DL,$GP333+11),"")</f>
      </c>
      <c r="FM333">
        <f>IF($GQ333&gt;=12,INDEX($DL:$DL,$GP333+12),"")</f>
      </c>
      <c r="FN333">
        <f>IF($GQ333&gt;=13,INDEX($DL:$DL,$GP333+13),"")</f>
      </c>
      <c r="FO333">
        <f>IF($GQ333&gt;=14,INDEX($DL:$DL,$GP333+14),"")</f>
      </c>
      <c r="FP333">
        <f>IF($GQ333&gt;=15,INDEX($DL:$DL,$GP333+15),"")</f>
      </c>
      <c r="FQ333">
        <f>IF($GQ333&gt;=16,INDEX($DL:$DL,$GP333+16),"")</f>
      </c>
      <c r="FR333">
        <f>IF($GQ333&gt;=17,INDEX($DL:$DL,$GP333+17),"")</f>
      </c>
      <c r="FS333">
        <f>IF($GQ333&gt;=18,INDEX($DL:$DL,$GP333+18),"")</f>
      </c>
      <c r="FT333">
        <f>IF($GQ333&gt;=19,INDEX($DL:$DL,$GP333+19),"")</f>
      </c>
      <c r="FU333">
        <f>IF($GQ333&gt;=20,INDEX($DL:$DL,$GP333+20),"")</f>
      </c>
      <c r="FV333">
        <f>IF($GQ333&gt;=21,INDEX($DL:$DL,$GP333+21),"")</f>
      </c>
      <c r="FW333">
        <f>IF($GQ333&gt;=22,INDEX($DL:$DL,$GP333+22),"")</f>
      </c>
      <c r="FX333">
        <f>IF($GQ333&gt;=23,INDEX($DL:$DL,$GP333+23),"")</f>
      </c>
      <c r="FY333">
        <f>IF($GQ333&gt;=24,INDEX($DL:$DL,$GP333+24),"")</f>
      </c>
      <c r="FZ333">
        <f>IF($GQ333&gt;=25,INDEX($DL:$DL,$GP333+25),"")</f>
      </c>
      <c r="GA333">
        <f>IF($GQ333&gt;=26,INDEX($DL:$DL,$GP333+26),"")</f>
      </c>
      <c r="GB333">
        <f>IF($GQ333&gt;=27,INDEX($DL:$DL,$GP333+27),"")</f>
      </c>
      <c r="GC333">
        <f>IF($GQ333&gt;=28,INDEX($DL:$DL,$GP333+28),"")</f>
      </c>
      <c r="GD333">
        <f>IF($GQ333&gt;=29,INDEX($DL:$DL,$GP333+29),"")</f>
      </c>
      <c r="GE333">
        <f>IF($GQ333&gt;=30,INDEX($DL:$DL,$GP333+30),"")</f>
      </c>
      <c r="GF333">
        <f>IF($GQ333&gt;=31,INDEX($DL:$DL,$GP333+31),"")</f>
      </c>
      <c r="GG333">
        <f>IF($GQ333&gt;=32,INDEX($DL:$DL,$GP333+32),"")</f>
      </c>
      <c r="GH333">
        <f>IF($GQ333&gt;=33,INDEX($DL:$DL,$GP333+33),"")</f>
      </c>
      <c r="GI333">
        <f>IF($GQ333&gt;=34,INDEX($DL:$DL,$GP333+34),"")</f>
      </c>
      <c r="GJ333">
        <f>IF($GQ333&gt;=35,INDEX($DL:$DL,$GP333+35),"")</f>
      </c>
      <c r="GK333">
        <f>IF($GQ333&gt;=36,INDEX($DL:$DL,$GP333+36),"")</f>
      </c>
      <c r="GL333">
        <f>IF($GQ333&gt;=37,INDEX($DL:$DL,$GP333+37),"")</f>
      </c>
      <c r="GM333">
        <f>IF($GQ333&gt;=38,INDEX($DL:$DL,$GP333+38),"")</f>
      </c>
      <c r="GN333">
        <f>IF($GQ333&gt;=39,INDEX($DL:$DL,$GP333+39),"")</f>
      </c>
      <c r="GO333">
        <f>IF($GQ333&gt;=40,INDEX($DL:$DL,$GP333+40),"")</f>
      </c>
      <c r="GP333">
        <f>IFERROR(MATCH($DJ333,$DK$2:$DK$148,0)+1,0)</f>
      </c>
      <c r="GQ333">
        <f>IFERROR(INDEX($DM$2:$DM$148,MATCH($DJ333,$DK$2:$DK$148,0)),0)</f>
      </c>
      <c r="GR333">
        <f>IFERROR(MATCH($L333,$DN$333:$FA$333,0),0)</f>
      </c>
      <c r="GS333">
        <f>IF($GR333&gt;0,INDEX($FB$333:$GO$333,$GR333),"")</f>
      </c>
      <c r="GV333">
        <f>IF($JE333&gt;=1,INDEX($GT:$GT,$JD333+1),"")</f>
      </c>
      <c r="GW333">
        <f>IF($JE333&gt;=2,INDEX($GT:$GT,$JD333+2),"")</f>
      </c>
      <c r="GX333">
        <f>IF($JE333&gt;=3,INDEX($GT:$GT,$JD333+3),"")</f>
      </c>
      <c r="GY333">
        <f>IF($JE333&gt;=4,INDEX($GT:$GT,$JD333+4),"")</f>
      </c>
      <c r="GZ333">
        <f>IF($JE333&gt;=5,INDEX($GT:$GT,$JD333+5),"")</f>
      </c>
      <c r="HA333">
        <f>IF($JE333&gt;=6,INDEX($GT:$GT,$JD333+6),"")</f>
      </c>
      <c r="HB333">
        <f>IF($JE333&gt;=7,INDEX($GT:$GT,$JD333+7),"")</f>
      </c>
      <c r="HC333">
        <f>IF($JE333&gt;=8,INDEX($GT:$GT,$JD333+8),"")</f>
      </c>
      <c r="HD333">
        <f>IF($JE333&gt;=9,INDEX($GT:$GT,$JD333+9),"")</f>
      </c>
      <c r="HE333">
        <f>IF($JE333&gt;=10,INDEX($GT:$GT,$JD333+10),"")</f>
      </c>
      <c r="HF333">
        <f>IF($JE333&gt;=11,INDEX($GT:$GT,$JD333+11),"")</f>
      </c>
      <c r="HG333">
        <f>IF($JE333&gt;=12,INDEX($GT:$GT,$JD333+12),"")</f>
      </c>
      <c r="HH333">
        <f>IF($JE333&gt;=13,INDEX($GT:$GT,$JD333+13),"")</f>
      </c>
      <c r="HI333">
        <f>IF($JE333&gt;=14,INDEX($GT:$GT,$JD333+14),"")</f>
      </c>
      <c r="HJ333">
        <f>IF($JE333&gt;=15,INDEX($GT:$GT,$JD333+15),"")</f>
      </c>
      <c r="HK333">
        <f>IF($JE333&gt;=16,INDEX($GT:$GT,$JD333+16),"")</f>
      </c>
      <c r="HL333">
        <f>IF($JE333&gt;=17,INDEX($GT:$GT,$JD333+17),"")</f>
      </c>
      <c r="HM333">
        <f>IF($JE333&gt;=18,INDEX($GT:$GT,$JD333+18),"")</f>
      </c>
      <c r="HN333">
        <f>IF($JE333&gt;=19,INDEX($GT:$GT,$JD333+19),"")</f>
      </c>
      <c r="HO333">
        <f>IF($JE333&gt;=20,INDEX($GT:$GT,$JD333+20),"")</f>
      </c>
      <c r="HP333">
        <f>IF($JE333&gt;=21,INDEX($GT:$GT,$JD333+21),"")</f>
      </c>
      <c r="HQ333">
        <f>IF($JE333&gt;=22,INDEX($GT:$GT,$JD333+22),"")</f>
      </c>
      <c r="HR333">
        <f>IF($JE333&gt;=23,INDEX($GT:$GT,$JD333+23),"")</f>
      </c>
      <c r="HS333">
        <f>IF($JE333&gt;=24,INDEX($GT:$GT,$JD333+24),"")</f>
      </c>
      <c r="HT333">
        <f>IF($JE333&gt;=25,INDEX($GT:$GT,$JD333+25),"")</f>
      </c>
      <c r="HU333">
        <f>IF($JE333&gt;=26,INDEX($GT:$GT,$JD333+26),"")</f>
      </c>
      <c r="HV333">
        <f>IF($JE333&gt;=27,INDEX($GT:$GT,$JD333+27),"")</f>
      </c>
      <c r="HW333">
        <f>IF($JE333&gt;=28,INDEX($GT:$GT,$JD333+28),"")</f>
      </c>
      <c r="HX333">
        <f>IF($JE333&gt;=29,INDEX($GT:$GT,$JD333+29),"")</f>
      </c>
      <c r="HY333">
        <f>IF($JE333&gt;=30,INDEX($GT:$GT,$JD333+30),"")</f>
      </c>
      <c r="HZ333">
        <f>IF($JE333&gt;=31,INDEX($GT:$GT,$JD333+31),"")</f>
      </c>
      <c r="IA333">
        <f>IF($JE333&gt;=32,INDEX($GT:$GT,$JD333+32),"")</f>
      </c>
      <c r="IB333">
        <f>IF($JE333&gt;=33,INDEX($GT:$GT,$JD333+33),"")</f>
      </c>
      <c r="IC333">
        <f>IF($JE333&gt;=34,INDEX($GT:$GT,$JD333+34),"")</f>
      </c>
      <c r="ID333">
        <f>IF($JE333&gt;=35,INDEX($GT:$GT,$JD333+35),"")</f>
      </c>
      <c r="IE333">
        <f>IF($JE333&gt;=36,INDEX($GT:$GT,$JD333+36),"")</f>
      </c>
      <c r="IF333">
        <f>IF($JE333&gt;=37,INDEX($GT:$GT,$JD333+37),"")</f>
      </c>
      <c r="IG333">
        <f>IF($JE333&gt;=38,INDEX($GT:$GT,$JD333+38),"")</f>
      </c>
      <c r="IH333">
        <f>IF($JE333&gt;=39,INDEX($GT:$GT,$JD333+39),"")</f>
      </c>
      <c r="II333">
        <f>IF($JE333&gt;=40,INDEX($GT:$GT,$JD333+40),"")</f>
      </c>
      <c r="IJ333">
        <f>IF($JE333&gt;=41,INDEX($GT:$GT,$JD333+41),"")</f>
      </c>
      <c r="IK333">
        <f>IF($JE333&gt;=42,INDEX($GT:$GT,$JD333+42),"")</f>
      </c>
      <c r="IL333">
        <f>IF($JE333&gt;=43,INDEX($GT:$GT,$JD333+43),"")</f>
      </c>
      <c r="IM333">
        <f>IF($JE333&gt;=44,INDEX($GT:$GT,$JD333+44),"")</f>
      </c>
      <c r="IN333">
        <f>IF($JE333&gt;=45,INDEX($GT:$GT,$JD333+45),"")</f>
      </c>
      <c r="IO333">
        <f>IF($JE333&gt;=46,INDEX($GT:$GT,$JD333+46),"")</f>
      </c>
      <c r="IP333">
        <f>IF($JE333&gt;=47,INDEX($GT:$GT,$JD333+47),"")</f>
      </c>
      <c r="IQ333">
        <f>IF($JE333&gt;=48,INDEX($GT:$GT,$JD333+48),"")</f>
      </c>
      <c r="IR333">
        <f>IF($JE333&gt;=49,INDEX($GT:$GT,$JD333+49),"")</f>
      </c>
      <c r="IS333">
        <f>IF($JE333&gt;=50,INDEX($GT:$GT,$JD333+50),"")</f>
      </c>
      <c r="IT333">
        <f>IF($JE333&gt;=51,INDEX($GT:$GT,$JD333+51),"")</f>
      </c>
      <c r="IU333">
        <f>IF($JE333&gt;=52,INDEX($GT:$GT,$JD333+52),"")</f>
      </c>
      <c r="IV333">
        <f>IF($JE333&gt;=53,INDEX($GT:$GT,$JD333+53),"")</f>
      </c>
      <c r="IW333">
        <f>IF($JE333&gt;=54,INDEX($GT:$GT,$JD333+54),"")</f>
      </c>
      <c r="IX333">
        <f>IF($JE333&gt;=55,INDEX($GT:$GT,$JD333+55),"")</f>
      </c>
      <c r="IY333">
        <f>IF($JE333&gt;=56,INDEX($GT:$GT,$JD333+56),"")</f>
      </c>
      <c r="IZ333">
        <f>IF($JE333&gt;=57,INDEX($GT:$GT,$JD333+57),"")</f>
      </c>
      <c r="JA333">
        <f>IF($JE333&gt;=58,INDEX($GT:$GT,$JD333+58),"")</f>
      </c>
      <c r="JB333">
        <f>IF($JE333&gt;=59,INDEX($GT:$GT,$JD333+59),"")</f>
      </c>
      <c r="JC333">
        <f>IF($JE333&gt;=60,INDEX($GT:$GT,$JD333+60),"")</f>
      </c>
      <c r="JD333">
        <f>IFERROR(MATCH($GS333,$GT$2:$GT$322,0)+1,0)</f>
      </c>
      <c r="JE333">
        <f>IFERROR(INDEX($GU$2:$GU$322,MATCH($GS333,$GT$2:$GT$322,0)),0)</f>
      </c>
      <c r="JF333" t="s">
        <v>28</v>
      </c>
      <c r="JG333" t="s">
        <v>28</v>
      </c>
    </row>
    <row r="334" spans="1:267" x14ac:dyDescent="0.25">
      <c r="J334" s="1"/>
      <c r="K334" s="1"/>
      <c r="L334" s="1"/>
      <c r="M334" s="1"/>
      <c r="N334" s="1">
        <f>IFERROR(IF(FIND(" - ",$J334)&gt;0,MID($J334,FIND(" - ",$J334)+3,LEN($J334)),""),"")</f>
      </c>
      <c r="P334" s="1"/>
      <c r="S334" t="s">
        <v>28</v>
      </c>
      <c r="U334">
        <f>IF(OR($S334="",$T334=""),"",IFERROR($S334/$T334,0))</f>
      </c>
      <c r="V334">
        <f>IF($S334="","",
IF($K334="","",
IF(ISNUMBER(SEARCH("exempt",LOWER($K334))),0,
$S334*(VALUE(SUBSTITUTE($K334,"%",""))/100))))</f>
      </c>
      <c r="AB334">
        <f>IF($S334="","",
SUM($S334,$V334,$Z334,$W334,$Y334)-
IF($AA334="",0,VALUE($AA334)))</f>
      </c>
      <c r="AJ334" t="s">
        <v>991</v>
      </c>
      <c r="AR334">
        <f>IFERROR(LEFT($J334,FIND(" - ",$J334)-1),$J334)</f>
      </c>
      <c r="AU334">
        <f>IF($CJ334&gt;=1,INDEX($AS:$AS,$CI334+1),"")</f>
      </c>
      <c r="AV334">
        <f>IF($CJ334&gt;=2,INDEX($AS:$AS,$CI334+2),"")</f>
      </c>
      <c r="AW334">
        <f>IF($CJ334&gt;=3,INDEX($AS:$AS,$CI334+3),"")</f>
      </c>
      <c r="AX334">
        <f>IF($CJ334&gt;=4,INDEX($AS:$AS,$CI334+4),"")</f>
      </c>
      <c r="AY334">
        <f>IF($CJ334&gt;=5,INDEX($AS:$AS,$CI334+5),"")</f>
      </c>
      <c r="AZ334">
        <f>IF($CJ334&gt;=6,INDEX($AS:$AS,$CI334+6),"")</f>
      </c>
      <c r="BA334">
        <f>IF($CJ334&gt;=7,INDEX($AS:$AS,$CI334+7),"")</f>
      </c>
      <c r="BB334">
        <f>IF($CJ334&gt;=8,INDEX($AS:$AS,$CI334+8),"")</f>
      </c>
      <c r="BC334">
        <f>IF($CJ334&gt;=9,INDEX($AS:$AS,$CI334+9),"")</f>
      </c>
      <c r="BD334">
        <f>IF($CJ334&gt;=10,INDEX($AS:$AS,$CI334+10),"")</f>
      </c>
      <c r="BE334">
        <f>IF($CJ334&gt;=11,INDEX($AS:$AS,$CI334+11),"")</f>
      </c>
      <c r="BF334">
        <f>IF($CJ334&gt;=12,INDEX($AS:$AS,$CI334+12),"")</f>
      </c>
      <c r="BG334">
        <f>IF($CJ334&gt;=13,INDEX($AS:$AS,$CI334+13),"")</f>
      </c>
      <c r="BH334">
        <f>IF($CJ334&gt;=14,INDEX($AS:$AS,$CI334+14),"")</f>
      </c>
      <c r="BI334">
        <f>IF($CJ334&gt;=15,INDEX($AS:$AS,$CI334+15),"")</f>
      </c>
      <c r="BJ334">
        <f>IF($CJ334&gt;=16,INDEX($AS:$AS,$CI334+16),"")</f>
      </c>
      <c r="BK334">
        <f>IF($CJ334&gt;=17,INDEX($AS:$AS,$CI334+17),"")</f>
      </c>
      <c r="BL334">
        <f>IF($CJ334&gt;=18,INDEX($AS:$AS,$CI334+18),"")</f>
      </c>
      <c r="BM334">
        <f>IF($CJ334&gt;=19,INDEX($AS:$AS,$CI334+19),"")</f>
      </c>
      <c r="BN334">
        <f>IF($CJ334&gt;=20,INDEX($AS:$AS,$CI334+20),"")</f>
      </c>
      <c r="BO334">
        <f>IF($CJ334&gt;=21,INDEX($AS:$AS,$CI334+21),"")</f>
      </c>
      <c r="BP334">
        <f>IF($CJ334&gt;=22,INDEX($AS:$AS,$CI334+22),"")</f>
      </c>
      <c r="BQ334">
        <f>IF($CJ334&gt;=23,INDEX($AS:$AS,$CI334+23),"")</f>
      </c>
      <c r="BR334">
        <f>IF($CJ334&gt;=24,INDEX($AS:$AS,$CI334+24),"")</f>
      </c>
      <c r="BS334">
        <f>IF($CJ334&gt;=25,INDEX($AS:$AS,$CI334+25),"")</f>
      </c>
      <c r="BT334">
        <f>IF($CJ334&gt;=26,INDEX($AS:$AS,$CI334+26),"")</f>
      </c>
      <c r="BU334">
        <f>IF($CJ334&gt;=27,INDEX($AS:$AS,$CI334+27),"")</f>
      </c>
      <c r="BV334">
        <f>IF($CJ334&gt;=28,INDEX($AS:$AS,$CI334+28),"")</f>
      </c>
      <c r="BW334">
        <f>IF($CJ334&gt;=29,INDEX($AS:$AS,$CI334+29),"")</f>
      </c>
      <c r="BX334">
        <f>IF($CJ334&gt;=30,INDEX($AS:$AS,$CI334+30),"")</f>
      </c>
      <c r="BY334">
        <f>IF($CJ334&gt;=31,INDEX($AS:$AS,$CI334+31),"")</f>
      </c>
      <c r="BZ334">
        <f>IF($CJ334&gt;=32,INDEX($AS:$AS,$CI334+32),"")</f>
      </c>
      <c r="CA334">
        <f>IF($CJ334&gt;=33,INDEX($AS:$AS,$CI334+33),"")</f>
      </c>
      <c r="CB334">
        <f>IF($CJ334&gt;=34,INDEX($AS:$AS,$CI334+34),"")</f>
      </c>
      <c r="CC334">
        <f>IF($CJ334&gt;=35,INDEX($AS:$AS,$CI334+35),"")</f>
      </c>
      <c r="CD334">
        <f>IF($CJ334&gt;=36,INDEX($AS:$AS,$CI334+36),"")</f>
      </c>
      <c r="CE334">
        <f>IF($CJ334&gt;=37,INDEX($AS:$AS,$CI334+37),"")</f>
      </c>
      <c r="CF334">
        <f>IF($CJ334&gt;=38,INDEX($AS:$AS,$CI334+38),"")</f>
      </c>
      <c r="CG334">
        <f>IF($CJ334&gt;=39,INDEX($AS:$AS,$CI334+39),"")</f>
      </c>
      <c r="CH334">
        <f>IF($CJ334&gt;=40,INDEX($AS:$AS,$CI334+40),"")</f>
      </c>
      <c r="CI334">
        <f>IFERROR(MATCH($AR334,$AS$2:$AS$133,0)+1,0)</f>
      </c>
      <c r="CJ334">
        <f>IFERROR(INDEX($AT$2:$AT$133,MATCH($AR334,$AS$2:$AS$133,0)),0)</f>
      </c>
      <c r="CK334">
        <f>IFERROR(LEFT($O334,FIND(" - ",$O334)-1),$O334)</f>
      </c>
      <c r="CL334" t="s">
        <v>239</v>
      </c>
      <c r="CN334">
        <f>IF($DI334&gt;=1,INDEX($CL:$CL,$DH334+1),"")</f>
      </c>
      <c r="CO334">
        <f>IF($DI334&gt;=2,INDEX($CL:$CL,$DH334+2),"")</f>
      </c>
      <c r="CP334">
        <f>IF($DI334&gt;=3,INDEX($CL:$CL,$DH334+3),"")</f>
      </c>
      <c r="CQ334">
        <f>IF($DI334&gt;=4,INDEX($CL:$CL,$DH334+4),"")</f>
      </c>
      <c r="CR334">
        <f>IF($DI334&gt;=5,INDEX($CL:$CL,$DH334+5),"")</f>
      </c>
      <c r="CS334">
        <f>IF($DI334&gt;=6,INDEX($CL:$CL,$DH334+6),"")</f>
      </c>
      <c r="CT334">
        <f>IF($DI334&gt;=7,INDEX($CL:$CL,$DH334+7),"")</f>
      </c>
      <c r="CU334">
        <f>IF($DI334&gt;=8,INDEX($CL:$CL,$DH334+8),"")</f>
      </c>
      <c r="CV334">
        <f>IF($DI334&gt;=9,INDEX($CL:$CL,$DH334+9),"")</f>
      </c>
      <c r="CW334">
        <f>IF($DI334&gt;=10,INDEX($CL:$CL,$DH334+10),"")</f>
      </c>
      <c r="CX334">
        <f>IF($DI334&gt;=11,INDEX($CL:$CL,$DH334+11),"")</f>
      </c>
      <c r="CY334">
        <f>IF($DI334&gt;=12,INDEX($CL:$CL,$DH334+12),"")</f>
      </c>
      <c r="CZ334">
        <f>IF($DI334&gt;=13,INDEX($CL:$CL,$DH334+13),"")</f>
      </c>
      <c r="DA334">
        <f>IF($DI334&gt;=14,INDEX($CL:$CL,$DH334+14),"")</f>
      </c>
      <c r="DB334">
        <f>IF($DI334&gt;=15,INDEX($CL:$CL,$DH334+15),"")</f>
      </c>
      <c r="DC334">
        <f>IF($DI334&gt;=16,INDEX($CL:$CL,$DH334+16),"")</f>
      </c>
      <c r="DD334">
        <f>IF($DI334&gt;=17,INDEX($CL:$CL,$DH334+17),"")</f>
      </c>
      <c r="DE334">
        <f>IF($DI334&gt;=18,INDEX($CL:$CL,$DH334+18),"")</f>
      </c>
      <c r="DF334">
        <f>IF($DI334&gt;=19,INDEX($CL:$CL,$DH334+19),"")</f>
      </c>
      <c r="DG334">
        <f>IF($DI334&gt;=20,INDEX($CL:$CL,$DH334+20),"")</f>
      </c>
      <c r="DH334">
        <f>IFERROR(MATCH($CK334,$CL$2:$CL$1558,0)+1,0)</f>
      </c>
      <c r="DI334">
        <f>IFERROR(INDEX($CM$2:$CM$1558,MATCH($CK334,$CL$2:$CL$1558,0)),0)</f>
      </c>
      <c r="DJ334">
        <f>IFERROR(INDEX($AQ:$AQ,MATCH($K334,$AP:$AP,0))&amp;"","")</f>
      </c>
      <c r="DN334">
        <f>IF($GQ334&gt;=1,INDEX($DK:$DK,$GP334+1),"")</f>
      </c>
      <c r="DO334">
        <f>IF($GQ334&gt;=2,INDEX($DK:$DK,$GP334+2),"")</f>
      </c>
      <c r="DP334">
        <f>IF($GQ334&gt;=3,INDEX($DK:$DK,$GP334+3),"")</f>
      </c>
      <c r="DQ334">
        <f>IF($GQ334&gt;=4,INDEX($DK:$DK,$GP334+4),"")</f>
      </c>
      <c r="DR334">
        <f>IF($GQ334&gt;=5,INDEX($DK:$DK,$GP334+5),"")</f>
      </c>
      <c r="DS334">
        <f>IF($GQ334&gt;=6,INDEX($DK:$DK,$GP334+6),"")</f>
      </c>
      <c r="DT334">
        <f>IF($GQ334&gt;=7,INDEX($DK:$DK,$GP334+7),"")</f>
      </c>
      <c r="DU334">
        <f>IF($GQ334&gt;=8,INDEX($DK:$DK,$GP334+8),"")</f>
      </c>
      <c r="DV334">
        <f>IF($GQ334&gt;=9,INDEX($DK:$DK,$GP334+9),"")</f>
      </c>
      <c r="DW334">
        <f>IF($GQ334&gt;=10,INDEX($DK:$DK,$GP334+10),"")</f>
      </c>
      <c r="DX334">
        <f>IF($GQ334&gt;=11,INDEX($DK:$DK,$GP334+11),"")</f>
      </c>
      <c r="DY334">
        <f>IF($GQ334&gt;=12,INDEX($DK:$DK,$GP334+12),"")</f>
      </c>
      <c r="DZ334">
        <f>IF($GQ334&gt;=13,INDEX($DK:$DK,$GP334+13),"")</f>
      </c>
      <c r="EA334">
        <f>IF($GQ334&gt;=14,INDEX($DK:$DK,$GP334+14),"")</f>
      </c>
      <c r="EB334">
        <f>IF($GQ334&gt;=15,INDEX($DK:$DK,$GP334+15),"")</f>
      </c>
      <c r="EC334">
        <f>IF($GQ334&gt;=16,INDEX($DK:$DK,$GP334+16),"")</f>
      </c>
      <c r="ED334">
        <f>IF($GQ334&gt;=17,INDEX($DK:$DK,$GP334+17),"")</f>
      </c>
      <c r="EE334">
        <f>IF($GQ334&gt;=18,INDEX($DK:$DK,$GP334+18),"")</f>
      </c>
      <c r="EF334">
        <f>IF($GQ334&gt;=19,INDEX($DK:$DK,$GP334+19),"")</f>
      </c>
      <c r="EG334">
        <f>IF($GQ334&gt;=20,INDEX($DK:$DK,$GP334+20),"")</f>
      </c>
      <c r="EH334">
        <f>IF($GQ334&gt;=21,INDEX($DK:$DK,$GP334+21),"")</f>
      </c>
      <c r="EI334">
        <f>IF($GQ334&gt;=22,INDEX($DK:$DK,$GP334+22),"")</f>
      </c>
      <c r="EJ334">
        <f>IF($GQ334&gt;=23,INDEX($DK:$DK,$GP334+23),"")</f>
      </c>
      <c r="EK334">
        <f>IF($GQ334&gt;=24,INDEX($DK:$DK,$GP334+24),"")</f>
      </c>
      <c r="EL334">
        <f>IF($GQ334&gt;=25,INDEX($DK:$DK,$GP334+25),"")</f>
      </c>
      <c r="EM334">
        <f>IF($GQ334&gt;=26,INDEX($DK:$DK,$GP334+26),"")</f>
      </c>
      <c r="EN334">
        <f>IF($GQ334&gt;=27,INDEX($DK:$DK,$GP334+27),"")</f>
      </c>
      <c r="EO334">
        <f>IF($GQ334&gt;=28,INDEX($DK:$DK,$GP334+28),"")</f>
      </c>
      <c r="EP334">
        <f>IF($GQ334&gt;=29,INDEX($DK:$DK,$GP334+29),"")</f>
      </c>
      <c r="EQ334">
        <f>IF($GQ334&gt;=30,INDEX($DK:$DK,$GP334+30),"")</f>
      </c>
      <c r="ER334">
        <f>IF($GQ334&gt;=31,INDEX($DK:$DK,$GP334+31),"")</f>
      </c>
      <c r="ES334">
        <f>IF($GQ334&gt;=32,INDEX($DK:$DK,$GP334+32),"")</f>
      </c>
      <c r="ET334">
        <f>IF($GQ334&gt;=33,INDEX($DK:$DK,$GP334+33),"")</f>
      </c>
      <c r="EU334">
        <f>IF($GQ334&gt;=34,INDEX($DK:$DK,$GP334+34),"")</f>
      </c>
      <c r="EV334">
        <f>IF($GQ334&gt;=35,INDEX($DK:$DK,$GP334+35),"")</f>
      </c>
      <c r="EW334">
        <f>IF($GQ334&gt;=36,INDEX($DK:$DK,$GP334+36),"")</f>
      </c>
      <c r="EX334">
        <f>IF($GQ334&gt;=37,INDEX($DK:$DK,$GP334+37),"")</f>
      </c>
      <c r="EY334">
        <f>IF($GQ334&gt;=38,INDEX($DK:$DK,$GP334+38),"")</f>
      </c>
      <c r="EZ334">
        <f>IF($GQ334&gt;=39,INDEX($DK:$DK,$GP334+39),"")</f>
      </c>
      <c r="FA334">
        <f>IF($GQ334&gt;=40,INDEX($DK:$DK,$GP334+40),"")</f>
      </c>
      <c r="FB334">
        <f>IF($GQ334&gt;=1,INDEX($DL:$DL,$GP334+1),"")</f>
      </c>
      <c r="FC334">
        <f>IF($GQ334&gt;=2,INDEX($DL:$DL,$GP334+2),"")</f>
      </c>
      <c r="FD334">
        <f>IF($GQ334&gt;=3,INDEX($DL:$DL,$GP334+3),"")</f>
      </c>
      <c r="FE334">
        <f>IF($GQ334&gt;=4,INDEX($DL:$DL,$GP334+4),"")</f>
      </c>
      <c r="FF334">
        <f>IF($GQ334&gt;=5,INDEX($DL:$DL,$GP334+5),"")</f>
      </c>
      <c r="FG334">
        <f>IF($GQ334&gt;=6,INDEX($DL:$DL,$GP334+6),"")</f>
      </c>
      <c r="FH334">
        <f>IF($GQ334&gt;=7,INDEX($DL:$DL,$GP334+7),"")</f>
      </c>
      <c r="FI334">
        <f>IF($GQ334&gt;=8,INDEX($DL:$DL,$GP334+8),"")</f>
      </c>
      <c r="FJ334">
        <f>IF($GQ334&gt;=9,INDEX($DL:$DL,$GP334+9),"")</f>
      </c>
      <c r="FK334">
        <f>IF($GQ334&gt;=10,INDEX($DL:$DL,$GP334+10),"")</f>
      </c>
      <c r="FL334">
        <f>IF($GQ334&gt;=11,INDEX($DL:$DL,$GP334+11),"")</f>
      </c>
      <c r="FM334">
        <f>IF($GQ334&gt;=12,INDEX($DL:$DL,$GP334+12),"")</f>
      </c>
      <c r="FN334">
        <f>IF($GQ334&gt;=13,INDEX($DL:$DL,$GP334+13),"")</f>
      </c>
      <c r="FO334">
        <f>IF($GQ334&gt;=14,INDEX($DL:$DL,$GP334+14),"")</f>
      </c>
      <c r="FP334">
        <f>IF($GQ334&gt;=15,INDEX($DL:$DL,$GP334+15),"")</f>
      </c>
      <c r="FQ334">
        <f>IF($GQ334&gt;=16,INDEX($DL:$DL,$GP334+16),"")</f>
      </c>
      <c r="FR334">
        <f>IF($GQ334&gt;=17,INDEX($DL:$DL,$GP334+17),"")</f>
      </c>
      <c r="FS334">
        <f>IF($GQ334&gt;=18,INDEX($DL:$DL,$GP334+18),"")</f>
      </c>
      <c r="FT334">
        <f>IF($GQ334&gt;=19,INDEX($DL:$DL,$GP334+19),"")</f>
      </c>
      <c r="FU334">
        <f>IF($GQ334&gt;=20,INDEX($DL:$DL,$GP334+20),"")</f>
      </c>
      <c r="FV334">
        <f>IF($GQ334&gt;=21,INDEX($DL:$DL,$GP334+21),"")</f>
      </c>
      <c r="FW334">
        <f>IF($GQ334&gt;=22,INDEX($DL:$DL,$GP334+22),"")</f>
      </c>
      <c r="FX334">
        <f>IF($GQ334&gt;=23,INDEX($DL:$DL,$GP334+23),"")</f>
      </c>
      <c r="FY334">
        <f>IF($GQ334&gt;=24,INDEX($DL:$DL,$GP334+24),"")</f>
      </c>
      <c r="FZ334">
        <f>IF($GQ334&gt;=25,INDEX($DL:$DL,$GP334+25),"")</f>
      </c>
      <c r="GA334">
        <f>IF($GQ334&gt;=26,INDEX($DL:$DL,$GP334+26),"")</f>
      </c>
      <c r="GB334">
        <f>IF($GQ334&gt;=27,INDEX($DL:$DL,$GP334+27),"")</f>
      </c>
      <c r="GC334">
        <f>IF($GQ334&gt;=28,INDEX($DL:$DL,$GP334+28),"")</f>
      </c>
      <c r="GD334">
        <f>IF($GQ334&gt;=29,INDEX($DL:$DL,$GP334+29),"")</f>
      </c>
      <c r="GE334">
        <f>IF($GQ334&gt;=30,INDEX($DL:$DL,$GP334+30),"")</f>
      </c>
      <c r="GF334">
        <f>IF($GQ334&gt;=31,INDEX($DL:$DL,$GP334+31),"")</f>
      </c>
      <c r="GG334">
        <f>IF($GQ334&gt;=32,INDEX($DL:$DL,$GP334+32),"")</f>
      </c>
      <c r="GH334">
        <f>IF($GQ334&gt;=33,INDEX($DL:$DL,$GP334+33),"")</f>
      </c>
      <c r="GI334">
        <f>IF($GQ334&gt;=34,INDEX($DL:$DL,$GP334+34),"")</f>
      </c>
      <c r="GJ334">
        <f>IF($GQ334&gt;=35,INDEX($DL:$DL,$GP334+35),"")</f>
      </c>
      <c r="GK334">
        <f>IF($GQ334&gt;=36,INDEX($DL:$DL,$GP334+36),"")</f>
      </c>
      <c r="GL334">
        <f>IF($GQ334&gt;=37,INDEX($DL:$DL,$GP334+37),"")</f>
      </c>
      <c r="GM334">
        <f>IF($GQ334&gt;=38,INDEX($DL:$DL,$GP334+38),"")</f>
      </c>
      <c r="GN334">
        <f>IF($GQ334&gt;=39,INDEX($DL:$DL,$GP334+39),"")</f>
      </c>
      <c r="GO334">
        <f>IF($GQ334&gt;=40,INDEX($DL:$DL,$GP334+40),"")</f>
      </c>
      <c r="GP334">
        <f>IFERROR(MATCH($DJ334,$DK$2:$DK$148,0)+1,0)</f>
      </c>
      <c r="GQ334">
        <f>IFERROR(INDEX($DM$2:$DM$148,MATCH($DJ334,$DK$2:$DK$148,0)),0)</f>
      </c>
      <c r="GR334">
        <f>IFERROR(MATCH($L334,$DN$334:$FA$334,0),0)</f>
      </c>
      <c r="GS334">
        <f>IF($GR334&gt;0,INDEX($FB$334:$GO$334,$GR334),"")</f>
      </c>
      <c r="GV334">
        <f>IF($JE334&gt;=1,INDEX($GT:$GT,$JD334+1),"")</f>
      </c>
      <c r="GW334">
        <f>IF($JE334&gt;=2,INDEX($GT:$GT,$JD334+2),"")</f>
      </c>
      <c r="GX334">
        <f>IF($JE334&gt;=3,INDEX($GT:$GT,$JD334+3),"")</f>
      </c>
      <c r="GY334">
        <f>IF($JE334&gt;=4,INDEX($GT:$GT,$JD334+4),"")</f>
      </c>
      <c r="GZ334">
        <f>IF($JE334&gt;=5,INDEX($GT:$GT,$JD334+5),"")</f>
      </c>
      <c r="HA334">
        <f>IF($JE334&gt;=6,INDEX($GT:$GT,$JD334+6),"")</f>
      </c>
      <c r="HB334">
        <f>IF($JE334&gt;=7,INDEX($GT:$GT,$JD334+7),"")</f>
      </c>
      <c r="HC334">
        <f>IF($JE334&gt;=8,INDEX($GT:$GT,$JD334+8),"")</f>
      </c>
      <c r="HD334">
        <f>IF($JE334&gt;=9,INDEX($GT:$GT,$JD334+9),"")</f>
      </c>
      <c r="HE334">
        <f>IF($JE334&gt;=10,INDEX($GT:$GT,$JD334+10),"")</f>
      </c>
      <c r="HF334">
        <f>IF($JE334&gt;=11,INDEX($GT:$GT,$JD334+11),"")</f>
      </c>
      <c r="HG334">
        <f>IF($JE334&gt;=12,INDEX($GT:$GT,$JD334+12),"")</f>
      </c>
      <c r="HH334">
        <f>IF($JE334&gt;=13,INDEX($GT:$GT,$JD334+13),"")</f>
      </c>
      <c r="HI334">
        <f>IF($JE334&gt;=14,INDEX($GT:$GT,$JD334+14),"")</f>
      </c>
      <c r="HJ334">
        <f>IF($JE334&gt;=15,INDEX($GT:$GT,$JD334+15),"")</f>
      </c>
      <c r="HK334">
        <f>IF($JE334&gt;=16,INDEX($GT:$GT,$JD334+16),"")</f>
      </c>
      <c r="HL334">
        <f>IF($JE334&gt;=17,INDEX($GT:$GT,$JD334+17),"")</f>
      </c>
      <c r="HM334">
        <f>IF($JE334&gt;=18,INDEX($GT:$GT,$JD334+18),"")</f>
      </c>
      <c r="HN334">
        <f>IF($JE334&gt;=19,INDEX($GT:$GT,$JD334+19),"")</f>
      </c>
      <c r="HO334">
        <f>IF($JE334&gt;=20,INDEX($GT:$GT,$JD334+20),"")</f>
      </c>
      <c r="HP334">
        <f>IF($JE334&gt;=21,INDEX($GT:$GT,$JD334+21),"")</f>
      </c>
      <c r="HQ334">
        <f>IF($JE334&gt;=22,INDEX($GT:$GT,$JD334+22),"")</f>
      </c>
      <c r="HR334">
        <f>IF($JE334&gt;=23,INDEX($GT:$GT,$JD334+23),"")</f>
      </c>
      <c r="HS334">
        <f>IF($JE334&gt;=24,INDEX($GT:$GT,$JD334+24),"")</f>
      </c>
      <c r="HT334">
        <f>IF($JE334&gt;=25,INDEX($GT:$GT,$JD334+25),"")</f>
      </c>
      <c r="HU334">
        <f>IF($JE334&gt;=26,INDEX($GT:$GT,$JD334+26),"")</f>
      </c>
      <c r="HV334">
        <f>IF($JE334&gt;=27,INDEX($GT:$GT,$JD334+27),"")</f>
      </c>
      <c r="HW334">
        <f>IF($JE334&gt;=28,INDEX($GT:$GT,$JD334+28),"")</f>
      </c>
      <c r="HX334">
        <f>IF($JE334&gt;=29,INDEX($GT:$GT,$JD334+29),"")</f>
      </c>
      <c r="HY334">
        <f>IF($JE334&gt;=30,INDEX($GT:$GT,$JD334+30),"")</f>
      </c>
      <c r="HZ334">
        <f>IF($JE334&gt;=31,INDEX($GT:$GT,$JD334+31),"")</f>
      </c>
      <c r="IA334">
        <f>IF($JE334&gt;=32,INDEX($GT:$GT,$JD334+32),"")</f>
      </c>
      <c r="IB334">
        <f>IF($JE334&gt;=33,INDEX($GT:$GT,$JD334+33),"")</f>
      </c>
      <c r="IC334">
        <f>IF($JE334&gt;=34,INDEX($GT:$GT,$JD334+34),"")</f>
      </c>
      <c r="ID334">
        <f>IF($JE334&gt;=35,INDEX($GT:$GT,$JD334+35),"")</f>
      </c>
      <c r="IE334">
        <f>IF($JE334&gt;=36,INDEX($GT:$GT,$JD334+36),"")</f>
      </c>
      <c r="IF334">
        <f>IF($JE334&gt;=37,INDEX($GT:$GT,$JD334+37),"")</f>
      </c>
      <c r="IG334">
        <f>IF($JE334&gt;=38,INDEX($GT:$GT,$JD334+38),"")</f>
      </c>
      <c r="IH334">
        <f>IF($JE334&gt;=39,INDEX($GT:$GT,$JD334+39),"")</f>
      </c>
      <c r="II334">
        <f>IF($JE334&gt;=40,INDEX($GT:$GT,$JD334+40),"")</f>
      </c>
      <c r="IJ334">
        <f>IF($JE334&gt;=41,INDEX($GT:$GT,$JD334+41),"")</f>
      </c>
      <c r="IK334">
        <f>IF($JE334&gt;=42,INDEX($GT:$GT,$JD334+42),"")</f>
      </c>
      <c r="IL334">
        <f>IF($JE334&gt;=43,INDEX($GT:$GT,$JD334+43),"")</f>
      </c>
      <c r="IM334">
        <f>IF($JE334&gt;=44,INDEX($GT:$GT,$JD334+44),"")</f>
      </c>
      <c r="IN334">
        <f>IF($JE334&gt;=45,INDEX($GT:$GT,$JD334+45),"")</f>
      </c>
      <c r="IO334">
        <f>IF($JE334&gt;=46,INDEX($GT:$GT,$JD334+46),"")</f>
      </c>
      <c r="IP334">
        <f>IF($JE334&gt;=47,INDEX($GT:$GT,$JD334+47),"")</f>
      </c>
      <c r="IQ334">
        <f>IF($JE334&gt;=48,INDEX($GT:$GT,$JD334+48),"")</f>
      </c>
      <c r="IR334">
        <f>IF($JE334&gt;=49,INDEX($GT:$GT,$JD334+49),"")</f>
      </c>
      <c r="IS334">
        <f>IF($JE334&gt;=50,INDEX($GT:$GT,$JD334+50),"")</f>
      </c>
      <c r="IT334">
        <f>IF($JE334&gt;=51,INDEX($GT:$GT,$JD334+51),"")</f>
      </c>
      <c r="IU334">
        <f>IF($JE334&gt;=52,INDEX($GT:$GT,$JD334+52),"")</f>
      </c>
      <c r="IV334">
        <f>IF($JE334&gt;=53,INDEX($GT:$GT,$JD334+53),"")</f>
      </c>
      <c r="IW334">
        <f>IF($JE334&gt;=54,INDEX($GT:$GT,$JD334+54),"")</f>
      </c>
      <c r="IX334">
        <f>IF($JE334&gt;=55,INDEX($GT:$GT,$JD334+55),"")</f>
      </c>
      <c r="IY334">
        <f>IF($JE334&gt;=56,INDEX($GT:$GT,$JD334+56),"")</f>
      </c>
      <c r="IZ334">
        <f>IF($JE334&gt;=57,INDEX($GT:$GT,$JD334+57),"")</f>
      </c>
      <c r="JA334">
        <f>IF($JE334&gt;=58,INDEX($GT:$GT,$JD334+58),"")</f>
      </c>
      <c r="JB334">
        <f>IF($JE334&gt;=59,INDEX($GT:$GT,$JD334+59),"")</f>
      </c>
      <c r="JC334">
        <f>IF($JE334&gt;=60,INDEX($GT:$GT,$JD334+60),"")</f>
      </c>
      <c r="JD334">
        <f>IFERROR(MATCH($GS334,$GT$2:$GT$322,0)+1,0)</f>
      </c>
      <c r="JE334">
        <f>IFERROR(INDEX($GU$2:$GU$322,MATCH($GS334,$GT$2:$GT$322,0)),0)</f>
      </c>
      <c r="JF334" t="s">
        <v>28</v>
      </c>
      <c r="JG334" t="s">
        <v>28</v>
      </c>
    </row>
    <row r="335" spans="1:267" x14ac:dyDescent="0.25">
      <c r="J335" s="1"/>
      <c r="K335" s="1"/>
      <c r="L335" s="1"/>
      <c r="M335" s="1"/>
      <c r="N335" s="1">
        <f>IFERROR(IF(FIND(" - ",$J335)&gt;0,MID($J335,FIND(" - ",$J335)+3,LEN($J335)),""),"")</f>
      </c>
      <c r="P335" s="1"/>
      <c r="S335" t="s">
        <v>28</v>
      </c>
      <c r="U335">
        <f>IF(OR($S335="",$T335=""),"",IFERROR($S335/$T335,0))</f>
      </c>
      <c r="V335">
        <f>IF($S335="","",
IF($K335="","",
IF(ISNUMBER(SEARCH("exempt",LOWER($K335))),0,
$S335*(VALUE(SUBSTITUTE($K335,"%",""))/100))))</f>
      </c>
      <c r="AB335">
        <f>IF($S335="","",
SUM($S335,$V335,$Z335,$W335,$Y335)-
IF($AA335="",0,VALUE($AA335)))</f>
      </c>
      <c r="AJ335" t="s">
        <v>992</v>
      </c>
      <c r="AR335">
        <f>IFERROR(LEFT($J335,FIND(" - ",$J335)-1),$J335)</f>
      </c>
      <c r="AU335">
        <f>IF($CJ335&gt;=1,INDEX($AS:$AS,$CI335+1),"")</f>
      </c>
      <c r="AV335">
        <f>IF($CJ335&gt;=2,INDEX($AS:$AS,$CI335+2),"")</f>
      </c>
      <c r="AW335">
        <f>IF($CJ335&gt;=3,INDEX($AS:$AS,$CI335+3),"")</f>
      </c>
      <c r="AX335">
        <f>IF($CJ335&gt;=4,INDEX($AS:$AS,$CI335+4),"")</f>
      </c>
      <c r="AY335">
        <f>IF($CJ335&gt;=5,INDEX($AS:$AS,$CI335+5),"")</f>
      </c>
      <c r="AZ335">
        <f>IF($CJ335&gt;=6,INDEX($AS:$AS,$CI335+6),"")</f>
      </c>
      <c r="BA335">
        <f>IF($CJ335&gt;=7,INDEX($AS:$AS,$CI335+7),"")</f>
      </c>
      <c r="BB335">
        <f>IF($CJ335&gt;=8,INDEX($AS:$AS,$CI335+8),"")</f>
      </c>
      <c r="BC335">
        <f>IF($CJ335&gt;=9,INDEX($AS:$AS,$CI335+9),"")</f>
      </c>
      <c r="BD335">
        <f>IF($CJ335&gt;=10,INDEX($AS:$AS,$CI335+10),"")</f>
      </c>
      <c r="BE335">
        <f>IF($CJ335&gt;=11,INDEX($AS:$AS,$CI335+11),"")</f>
      </c>
      <c r="BF335">
        <f>IF($CJ335&gt;=12,INDEX($AS:$AS,$CI335+12),"")</f>
      </c>
      <c r="BG335">
        <f>IF($CJ335&gt;=13,INDEX($AS:$AS,$CI335+13),"")</f>
      </c>
      <c r="BH335">
        <f>IF($CJ335&gt;=14,INDEX($AS:$AS,$CI335+14),"")</f>
      </c>
      <c r="BI335">
        <f>IF($CJ335&gt;=15,INDEX($AS:$AS,$CI335+15),"")</f>
      </c>
      <c r="BJ335">
        <f>IF($CJ335&gt;=16,INDEX($AS:$AS,$CI335+16),"")</f>
      </c>
      <c r="BK335">
        <f>IF($CJ335&gt;=17,INDEX($AS:$AS,$CI335+17),"")</f>
      </c>
      <c r="BL335">
        <f>IF($CJ335&gt;=18,INDEX($AS:$AS,$CI335+18),"")</f>
      </c>
      <c r="BM335">
        <f>IF($CJ335&gt;=19,INDEX($AS:$AS,$CI335+19),"")</f>
      </c>
      <c r="BN335">
        <f>IF($CJ335&gt;=20,INDEX($AS:$AS,$CI335+20),"")</f>
      </c>
      <c r="BO335">
        <f>IF($CJ335&gt;=21,INDEX($AS:$AS,$CI335+21),"")</f>
      </c>
      <c r="BP335">
        <f>IF($CJ335&gt;=22,INDEX($AS:$AS,$CI335+22),"")</f>
      </c>
      <c r="BQ335">
        <f>IF($CJ335&gt;=23,INDEX($AS:$AS,$CI335+23),"")</f>
      </c>
      <c r="BR335">
        <f>IF($CJ335&gt;=24,INDEX($AS:$AS,$CI335+24),"")</f>
      </c>
      <c r="BS335">
        <f>IF($CJ335&gt;=25,INDEX($AS:$AS,$CI335+25),"")</f>
      </c>
      <c r="BT335">
        <f>IF($CJ335&gt;=26,INDEX($AS:$AS,$CI335+26),"")</f>
      </c>
      <c r="BU335">
        <f>IF($CJ335&gt;=27,INDEX($AS:$AS,$CI335+27),"")</f>
      </c>
      <c r="BV335">
        <f>IF($CJ335&gt;=28,INDEX($AS:$AS,$CI335+28),"")</f>
      </c>
      <c r="BW335">
        <f>IF($CJ335&gt;=29,INDEX($AS:$AS,$CI335+29),"")</f>
      </c>
      <c r="BX335">
        <f>IF($CJ335&gt;=30,INDEX($AS:$AS,$CI335+30),"")</f>
      </c>
      <c r="BY335">
        <f>IF($CJ335&gt;=31,INDEX($AS:$AS,$CI335+31),"")</f>
      </c>
      <c r="BZ335">
        <f>IF($CJ335&gt;=32,INDEX($AS:$AS,$CI335+32),"")</f>
      </c>
      <c r="CA335">
        <f>IF($CJ335&gt;=33,INDEX($AS:$AS,$CI335+33),"")</f>
      </c>
      <c r="CB335">
        <f>IF($CJ335&gt;=34,INDEX($AS:$AS,$CI335+34),"")</f>
      </c>
      <c r="CC335">
        <f>IF($CJ335&gt;=35,INDEX($AS:$AS,$CI335+35),"")</f>
      </c>
      <c r="CD335">
        <f>IF($CJ335&gt;=36,INDEX($AS:$AS,$CI335+36),"")</f>
      </c>
      <c r="CE335">
        <f>IF($CJ335&gt;=37,INDEX($AS:$AS,$CI335+37),"")</f>
      </c>
      <c r="CF335">
        <f>IF($CJ335&gt;=38,INDEX($AS:$AS,$CI335+38),"")</f>
      </c>
      <c r="CG335">
        <f>IF($CJ335&gt;=39,INDEX($AS:$AS,$CI335+39),"")</f>
      </c>
      <c r="CH335">
        <f>IF($CJ335&gt;=40,INDEX($AS:$AS,$CI335+40),"")</f>
      </c>
      <c r="CI335">
        <f>IFERROR(MATCH($AR335,$AS$2:$AS$133,0)+1,0)</f>
      </c>
      <c r="CJ335">
        <f>IFERROR(INDEX($AT$2:$AT$133,MATCH($AR335,$AS$2:$AS$133,0)),0)</f>
      </c>
      <c r="CK335">
        <f>IFERROR(LEFT($O335,FIND(" - ",$O335)-1),$O335)</f>
      </c>
      <c r="CL335" t="s">
        <v>246</v>
      </c>
      <c r="CN335">
        <f>IF($DI335&gt;=1,INDEX($CL:$CL,$DH335+1),"")</f>
      </c>
      <c r="CO335">
        <f>IF($DI335&gt;=2,INDEX($CL:$CL,$DH335+2),"")</f>
      </c>
      <c r="CP335">
        <f>IF($DI335&gt;=3,INDEX($CL:$CL,$DH335+3),"")</f>
      </c>
      <c r="CQ335">
        <f>IF($DI335&gt;=4,INDEX($CL:$CL,$DH335+4),"")</f>
      </c>
      <c r="CR335">
        <f>IF($DI335&gt;=5,INDEX($CL:$CL,$DH335+5),"")</f>
      </c>
      <c r="CS335">
        <f>IF($DI335&gt;=6,INDEX($CL:$CL,$DH335+6),"")</f>
      </c>
      <c r="CT335">
        <f>IF($DI335&gt;=7,INDEX($CL:$CL,$DH335+7),"")</f>
      </c>
      <c r="CU335">
        <f>IF($DI335&gt;=8,INDEX($CL:$CL,$DH335+8),"")</f>
      </c>
      <c r="CV335">
        <f>IF($DI335&gt;=9,INDEX($CL:$CL,$DH335+9),"")</f>
      </c>
      <c r="CW335">
        <f>IF($DI335&gt;=10,INDEX($CL:$CL,$DH335+10),"")</f>
      </c>
      <c r="CX335">
        <f>IF($DI335&gt;=11,INDEX($CL:$CL,$DH335+11),"")</f>
      </c>
      <c r="CY335">
        <f>IF($DI335&gt;=12,INDEX($CL:$CL,$DH335+12),"")</f>
      </c>
      <c r="CZ335">
        <f>IF($DI335&gt;=13,INDEX($CL:$CL,$DH335+13),"")</f>
      </c>
      <c r="DA335">
        <f>IF($DI335&gt;=14,INDEX($CL:$CL,$DH335+14),"")</f>
      </c>
      <c r="DB335">
        <f>IF($DI335&gt;=15,INDEX($CL:$CL,$DH335+15),"")</f>
      </c>
      <c r="DC335">
        <f>IF($DI335&gt;=16,INDEX($CL:$CL,$DH335+16),"")</f>
      </c>
      <c r="DD335">
        <f>IF($DI335&gt;=17,INDEX($CL:$CL,$DH335+17),"")</f>
      </c>
      <c r="DE335">
        <f>IF($DI335&gt;=18,INDEX($CL:$CL,$DH335+18),"")</f>
      </c>
      <c r="DF335">
        <f>IF($DI335&gt;=19,INDEX($CL:$CL,$DH335+19),"")</f>
      </c>
      <c r="DG335">
        <f>IF($DI335&gt;=20,INDEX($CL:$CL,$DH335+20),"")</f>
      </c>
      <c r="DH335">
        <f>IFERROR(MATCH($CK335,$CL$2:$CL$1558,0)+1,0)</f>
      </c>
      <c r="DI335">
        <f>IFERROR(INDEX($CM$2:$CM$1558,MATCH($CK335,$CL$2:$CL$1558,0)),0)</f>
      </c>
      <c r="DJ335">
        <f>IFERROR(INDEX($AQ:$AQ,MATCH($K335,$AP:$AP,0))&amp;"","")</f>
      </c>
      <c r="DN335">
        <f>IF($GQ335&gt;=1,INDEX($DK:$DK,$GP335+1),"")</f>
      </c>
      <c r="DO335">
        <f>IF($GQ335&gt;=2,INDEX($DK:$DK,$GP335+2),"")</f>
      </c>
      <c r="DP335">
        <f>IF($GQ335&gt;=3,INDEX($DK:$DK,$GP335+3),"")</f>
      </c>
      <c r="DQ335">
        <f>IF($GQ335&gt;=4,INDEX($DK:$DK,$GP335+4),"")</f>
      </c>
      <c r="DR335">
        <f>IF($GQ335&gt;=5,INDEX($DK:$DK,$GP335+5),"")</f>
      </c>
      <c r="DS335">
        <f>IF($GQ335&gt;=6,INDEX($DK:$DK,$GP335+6),"")</f>
      </c>
      <c r="DT335">
        <f>IF($GQ335&gt;=7,INDEX($DK:$DK,$GP335+7),"")</f>
      </c>
      <c r="DU335">
        <f>IF($GQ335&gt;=8,INDEX($DK:$DK,$GP335+8),"")</f>
      </c>
      <c r="DV335">
        <f>IF($GQ335&gt;=9,INDEX($DK:$DK,$GP335+9),"")</f>
      </c>
      <c r="DW335">
        <f>IF($GQ335&gt;=10,INDEX($DK:$DK,$GP335+10),"")</f>
      </c>
      <c r="DX335">
        <f>IF($GQ335&gt;=11,INDEX($DK:$DK,$GP335+11),"")</f>
      </c>
      <c r="DY335">
        <f>IF($GQ335&gt;=12,INDEX($DK:$DK,$GP335+12),"")</f>
      </c>
      <c r="DZ335">
        <f>IF($GQ335&gt;=13,INDEX($DK:$DK,$GP335+13),"")</f>
      </c>
      <c r="EA335">
        <f>IF($GQ335&gt;=14,INDEX($DK:$DK,$GP335+14),"")</f>
      </c>
      <c r="EB335">
        <f>IF($GQ335&gt;=15,INDEX($DK:$DK,$GP335+15),"")</f>
      </c>
      <c r="EC335">
        <f>IF($GQ335&gt;=16,INDEX($DK:$DK,$GP335+16),"")</f>
      </c>
      <c r="ED335">
        <f>IF($GQ335&gt;=17,INDEX($DK:$DK,$GP335+17),"")</f>
      </c>
      <c r="EE335">
        <f>IF($GQ335&gt;=18,INDEX($DK:$DK,$GP335+18),"")</f>
      </c>
      <c r="EF335">
        <f>IF($GQ335&gt;=19,INDEX($DK:$DK,$GP335+19),"")</f>
      </c>
      <c r="EG335">
        <f>IF($GQ335&gt;=20,INDEX($DK:$DK,$GP335+20),"")</f>
      </c>
      <c r="EH335">
        <f>IF($GQ335&gt;=21,INDEX($DK:$DK,$GP335+21),"")</f>
      </c>
      <c r="EI335">
        <f>IF($GQ335&gt;=22,INDEX($DK:$DK,$GP335+22),"")</f>
      </c>
      <c r="EJ335">
        <f>IF($GQ335&gt;=23,INDEX($DK:$DK,$GP335+23),"")</f>
      </c>
      <c r="EK335">
        <f>IF($GQ335&gt;=24,INDEX($DK:$DK,$GP335+24),"")</f>
      </c>
      <c r="EL335">
        <f>IF($GQ335&gt;=25,INDEX($DK:$DK,$GP335+25),"")</f>
      </c>
      <c r="EM335">
        <f>IF($GQ335&gt;=26,INDEX($DK:$DK,$GP335+26),"")</f>
      </c>
      <c r="EN335">
        <f>IF($GQ335&gt;=27,INDEX($DK:$DK,$GP335+27),"")</f>
      </c>
      <c r="EO335">
        <f>IF($GQ335&gt;=28,INDEX($DK:$DK,$GP335+28),"")</f>
      </c>
      <c r="EP335">
        <f>IF($GQ335&gt;=29,INDEX($DK:$DK,$GP335+29),"")</f>
      </c>
      <c r="EQ335">
        <f>IF($GQ335&gt;=30,INDEX($DK:$DK,$GP335+30),"")</f>
      </c>
      <c r="ER335">
        <f>IF($GQ335&gt;=31,INDEX($DK:$DK,$GP335+31),"")</f>
      </c>
      <c r="ES335">
        <f>IF($GQ335&gt;=32,INDEX($DK:$DK,$GP335+32),"")</f>
      </c>
      <c r="ET335">
        <f>IF($GQ335&gt;=33,INDEX($DK:$DK,$GP335+33),"")</f>
      </c>
      <c r="EU335">
        <f>IF($GQ335&gt;=34,INDEX($DK:$DK,$GP335+34),"")</f>
      </c>
      <c r="EV335">
        <f>IF($GQ335&gt;=35,INDEX($DK:$DK,$GP335+35),"")</f>
      </c>
      <c r="EW335">
        <f>IF($GQ335&gt;=36,INDEX($DK:$DK,$GP335+36),"")</f>
      </c>
      <c r="EX335">
        <f>IF($GQ335&gt;=37,INDEX($DK:$DK,$GP335+37),"")</f>
      </c>
      <c r="EY335">
        <f>IF($GQ335&gt;=38,INDEX($DK:$DK,$GP335+38),"")</f>
      </c>
      <c r="EZ335">
        <f>IF($GQ335&gt;=39,INDEX($DK:$DK,$GP335+39),"")</f>
      </c>
      <c r="FA335">
        <f>IF($GQ335&gt;=40,INDEX($DK:$DK,$GP335+40),"")</f>
      </c>
      <c r="FB335">
        <f>IF($GQ335&gt;=1,INDEX($DL:$DL,$GP335+1),"")</f>
      </c>
      <c r="FC335">
        <f>IF($GQ335&gt;=2,INDEX($DL:$DL,$GP335+2),"")</f>
      </c>
      <c r="FD335">
        <f>IF($GQ335&gt;=3,INDEX($DL:$DL,$GP335+3),"")</f>
      </c>
      <c r="FE335">
        <f>IF($GQ335&gt;=4,INDEX($DL:$DL,$GP335+4),"")</f>
      </c>
      <c r="FF335">
        <f>IF($GQ335&gt;=5,INDEX($DL:$DL,$GP335+5),"")</f>
      </c>
      <c r="FG335">
        <f>IF($GQ335&gt;=6,INDEX($DL:$DL,$GP335+6),"")</f>
      </c>
      <c r="FH335">
        <f>IF($GQ335&gt;=7,INDEX($DL:$DL,$GP335+7),"")</f>
      </c>
      <c r="FI335">
        <f>IF($GQ335&gt;=8,INDEX($DL:$DL,$GP335+8),"")</f>
      </c>
      <c r="FJ335">
        <f>IF($GQ335&gt;=9,INDEX($DL:$DL,$GP335+9),"")</f>
      </c>
      <c r="FK335">
        <f>IF($GQ335&gt;=10,INDEX($DL:$DL,$GP335+10),"")</f>
      </c>
      <c r="FL335">
        <f>IF($GQ335&gt;=11,INDEX($DL:$DL,$GP335+11),"")</f>
      </c>
      <c r="FM335">
        <f>IF($GQ335&gt;=12,INDEX($DL:$DL,$GP335+12),"")</f>
      </c>
      <c r="FN335">
        <f>IF($GQ335&gt;=13,INDEX($DL:$DL,$GP335+13),"")</f>
      </c>
      <c r="FO335">
        <f>IF($GQ335&gt;=14,INDEX($DL:$DL,$GP335+14),"")</f>
      </c>
      <c r="FP335">
        <f>IF($GQ335&gt;=15,INDEX($DL:$DL,$GP335+15),"")</f>
      </c>
      <c r="FQ335">
        <f>IF($GQ335&gt;=16,INDEX($DL:$DL,$GP335+16),"")</f>
      </c>
      <c r="FR335">
        <f>IF($GQ335&gt;=17,INDEX($DL:$DL,$GP335+17),"")</f>
      </c>
      <c r="FS335">
        <f>IF($GQ335&gt;=18,INDEX($DL:$DL,$GP335+18),"")</f>
      </c>
      <c r="FT335">
        <f>IF($GQ335&gt;=19,INDEX($DL:$DL,$GP335+19),"")</f>
      </c>
      <c r="FU335">
        <f>IF($GQ335&gt;=20,INDEX($DL:$DL,$GP335+20),"")</f>
      </c>
      <c r="FV335">
        <f>IF($GQ335&gt;=21,INDEX($DL:$DL,$GP335+21),"")</f>
      </c>
      <c r="FW335">
        <f>IF($GQ335&gt;=22,INDEX($DL:$DL,$GP335+22),"")</f>
      </c>
      <c r="FX335">
        <f>IF($GQ335&gt;=23,INDEX($DL:$DL,$GP335+23),"")</f>
      </c>
      <c r="FY335">
        <f>IF($GQ335&gt;=24,INDEX($DL:$DL,$GP335+24),"")</f>
      </c>
      <c r="FZ335">
        <f>IF($GQ335&gt;=25,INDEX($DL:$DL,$GP335+25),"")</f>
      </c>
      <c r="GA335">
        <f>IF($GQ335&gt;=26,INDEX($DL:$DL,$GP335+26),"")</f>
      </c>
      <c r="GB335">
        <f>IF($GQ335&gt;=27,INDEX($DL:$DL,$GP335+27),"")</f>
      </c>
      <c r="GC335">
        <f>IF($GQ335&gt;=28,INDEX($DL:$DL,$GP335+28),"")</f>
      </c>
      <c r="GD335">
        <f>IF($GQ335&gt;=29,INDEX($DL:$DL,$GP335+29),"")</f>
      </c>
      <c r="GE335">
        <f>IF($GQ335&gt;=30,INDEX($DL:$DL,$GP335+30),"")</f>
      </c>
      <c r="GF335">
        <f>IF($GQ335&gt;=31,INDEX($DL:$DL,$GP335+31),"")</f>
      </c>
      <c r="GG335">
        <f>IF($GQ335&gt;=32,INDEX($DL:$DL,$GP335+32),"")</f>
      </c>
      <c r="GH335">
        <f>IF($GQ335&gt;=33,INDEX($DL:$DL,$GP335+33),"")</f>
      </c>
      <c r="GI335">
        <f>IF($GQ335&gt;=34,INDEX($DL:$DL,$GP335+34),"")</f>
      </c>
      <c r="GJ335">
        <f>IF($GQ335&gt;=35,INDEX($DL:$DL,$GP335+35),"")</f>
      </c>
      <c r="GK335">
        <f>IF($GQ335&gt;=36,INDEX($DL:$DL,$GP335+36),"")</f>
      </c>
      <c r="GL335">
        <f>IF($GQ335&gt;=37,INDEX($DL:$DL,$GP335+37),"")</f>
      </c>
      <c r="GM335">
        <f>IF($GQ335&gt;=38,INDEX($DL:$DL,$GP335+38),"")</f>
      </c>
      <c r="GN335">
        <f>IF($GQ335&gt;=39,INDEX($DL:$DL,$GP335+39),"")</f>
      </c>
      <c r="GO335">
        <f>IF($GQ335&gt;=40,INDEX($DL:$DL,$GP335+40),"")</f>
      </c>
      <c r="GP335">
        <f>IFERROR(MATCH($DJ335,$DK$2:$DK$148,0)+1,0)</f>
      </c>
      <c r="GQ335">
        <f>IFERROR(INDEX($DM$2:$DM$148,MATCH($DJ335,$DK$2:$DK$148,0)),0)</f>
      </c>
      <c r="GR335">
        <f>IFERROR(MATCH($L335,$DN$335:$FA$335,0),0)</f>
      </c>
      <c r="GS335">
        <f>IF($GR335&gt;0,INDEX($FB$335:$GO$335,$GR335),"")</f>
      </c>
      <c r="GV335">
        <f>IF($JE335&gt;=1,INDEX($GT:$GT,$JD335+1),"")</f>
      </c>
      <c r="GW335">
        <f>IF($JE335&gt;=2,INDEX($GT:$GT,$JD335+2),"")</f>
      </c>
      <c r="GX335">
        <f>IF($JE335&gt;=3,INDEX($GT:$GT,$JD335+3),"")</f>
      </c>
      <c r="GY335">
        <f>IF($JE335&gt;=4,INDEX($GT:$GT,$JD335+4),"")</f>
      </c>
      <c r="GZ335">
        <f>IF($JE335&gt;=5,INDEX($GT:$GT,$JD335+5),"")</f>
      </c>
      <c r="HA335">
        <f>IF($JE335&gt;=6,INDEX($GT:$GT,$JD335+6),"")</f>
      </c>
      <c r="HB335">
        <f>IF($JE335&gt;=7,INDEX($GT:$GT,$JD335+7),"")</f>
      </c>
      <c r="HC335">
        <f>IF($JE335&gt;=8,INDEX($GT:$GT,$JD335+8),"")</f>
      </c>
      <c r="HD335">
        <f>IF($JE335&gt;=9,INDEX($GT:$GT,$JD335+9),"")</f>
      </c>
      <c r="HE335">
        <f>IF($JE335&gt;=10,INDEX($GT:$GT,$JD335+10),"")</f>
      </c>
      <c r="HF335">
        <f>IF($JE335&gt;=11,INDEX($GT:$GT,$JD335+11),"")</f>
      </c>
      <c r="HG335">
        <f>IF($JE335&gt;=12,INDEX($GT:$GT,$JD335+12),"")</f>
      </c>
      <c r="HH335">
        <f>IF($JE335&gt;=13,INDEX($GT:$GT,$JD335+13),"")</f>
      </c>
      <c r="HI335">
        <f>IF($JE335&gt;=14,INDEX($GT:$GT,$JD335+14),"")</f>
      </c>
      <c r="HJ335">
        <f>IF($JE335&gt;=15,INDEX($GT:$GT,$JD335+15),"")</f>
      </c>
      <c r="HK335">
        <f>IF($JE335&gt;=16,INDEX($GT:$GT,$JD335+16),"")</f>
      </c>
      <c r="HL335">
        <f>IF($JE335&gt;=17,INDEX($GT:$GT,$JD335+17),"")</f>
      </c>
      <c r="HM335">
        <f>IF($JE335&gt;=18,INDEX($GT:$GT,$JD335+18),"")</f>
      </c>
      <c r="HN335">
        <f>IF($JE335&gt;=19,INDEX($GT:$GT,$JD335+19),"")</f>
      </c>
      <c r="HO335">
        <f>IF($JE335&gt;=20,INDEX($GT:$GT,$JD335+20),"")</f>
      </c>
      <c r="HP335">
        <f>IF($JE335&gt;=21,INDEX($GT:$GT,$JD335+21),"")</f>
      </c>
      <c r="HQ335">
        <f>IF($JE335&gt;=22,INDEX($GT:$GT,$JD335+22),"")</f>
      </c>
      <c r="HR335">
        <f>IF($JE335&gt;=23,INDEX($GT:$GT,$JD335+23),"")</f>
      </c>
      <c r="HS335">
        <f>IF($JE335&gt;=24,INDEX($GT:$GT,$JD335+24),"")</f>
      </c>
      <c r="HT335">
        <f>IF($JE335&gt;=25,INDEX($GT:$GT,$JD335+25),"")</f>
      </c>
      <c r="HU335">
        <f>IF($JE335&gt;=26,INDEX($GT:$GT,$JD335+26),"")</f>
      </c>
      <c r="HV335">
        <f>IF($JE335&gt;=27,INDEX($GT:$GT,$JD335+27),"")</f>
      </c>
      <c r="HW335">
        <f>IF($JE335&gt;=28,INDEX($GT:$GT,$JD335+28),"")</f>
      </c>
      <c r="HX335">
        <f>IF($JE335&gt;=29,INDEX($GT:$GT,$JD335+29),"")</f>
      </c>
      <c r="HY335">
        <f>IF($JE335&gt;=30,INDEX($GT:$GT,$JD335+30),"")</f>
      </c>
      <c r="HZ335">
        <f>IF($JE335&gt;=31,INDEX($GT:$GT,$JD335+31),"")</f>
      </c>
      <c r="IA335">
        <f>IF($JE335&gt;=32,INDEX($GT:$GT,$JD335+32),"")</f>
      </c>
      <c r="IB335">
        <f>IF($JE335&gt;=33,INDEX($GT:$GT,$JD335+33),"")</f>
      </c>
      <c r="IC335">
        <f>IF($JE335&gt;=34,INDEX($GT:$GT,$JD335+34),"")</f>
      </c>
      <c r="ID335">
        <f>IF($JE335&gt;=35,INDEX($GT:$GT,$JD335+35),"")</f>
      </c>
      <c r="IE335">
        <f>IF($JE335&gt;=36,INDEX($GT:$GT,$JD335+36),"")</f>
      </c>
      <c r="IF335">
        <f>IF($JE335&gt;=37,INDEX($GT:$GT,$JD335+37),"")</f>
      </c>
      <c r="IG335">
        <f>IF($JE335&gt;=38,INDEX($GT:$GT,$JD335+38),"")</f>
      </c>
      <c r="IH335">
        <f>IF($JE335&gt;=39,INDEX($GT:$GT,$JD335+39),"")</f>
      </c>
      <c r="II335">
        <f>IF($JE335&gt;=40,INDEX($GT:$GT,$JD335+40),"")</f>
      </c>
      <c r="IJ335">
        <f>IF($JE335&gt;=41,INDEX($GT:$GT,$JD335+41),"")</f>
      </c>
      <c r="IK335">
        <f>IF($JE335&gt;=42,INDEX($GT:$GT,$JD335+42),"")</f>
      </c>
      <c r="IL335">
        <f>IF($JE335&gt;=43,INDEX($GT:$GT,$JD335+43),"")</f>
      </c>
      <c r="IM335">
        <f>IF($JE335&gt;=44,INDEX($GT:$GT,$JD335+44),"")</f>
      </c>
      <c r="IN335">
        <f>IF($JE335&gt;=45,INDEX($GT:$GT,$JD335+45),"")</f>
      </c>
      <c r="IO335">
        <f>IF($JE335&gt;=46,INDEX($GT:$GT,$JD335+46),"")</f>
      </c>
      <c r="IP335">
        <f>IF($JE335&gt;=47,INDEX($GT:$GT,$JD335+47),"")</f>
      </c>
      <c r="IQ335">
        <f>IF($JE335&gt;=48,INDEX($GT:$GT,$JD335+48),"")</f>
      </c>
      <c r="IR335">
        <f>IF($JE335&gt;=49,INDEX($GT:$GT,$JD335+49),"")</f>
      </c>
      <c r="IS335">
        <f>IF($JE335&gt;=50,INDEX($GT:$GT,$JD335+50),"")</f>
      </c>
      <c r="IT335">
        <f>IF($JE335&gt;=51,INDEX($GT:$GT,$JD335+51),"")</f>
      </c>
      <c r="IU335">
        <f>IF($JE335&gt;=52,INDEX($GT:$GT,$JD335+52),"")</f>
      </c>
      <c r="IV335">
        <f>IF($JE335&gt;=53,INDEX($GT:$GT,$JD335+53),"")</f>
      </c>
      <c r="IW335">
        <f>IF($JE335&gt;=54,INDEX($GT:$GT,$JD335+54),"")</f>
      </c>
      <c r="IX335">
        <f>IF($JE335&gt;=55,INDEX($GT:$GT,$JD335+55),"")</f>
      </c>
      <c r="IY335">
        <f>IF($JE335&gt;=56,INDEX($GT:$GT,$JD335+56),"")</f>
      </c>
      <c r="IZ335">
        <f>IF($JE335&gt;=57,INDEX($GT:$GT,$JD335+57),"")</f>
      </c>
      <c r="JA335">
        <f>IF($JE335&gt;=58,INDEX($GT:$GT,$JD335+58),"")</f>
      </c>
      <c r="JB335">
        <f>IF($JE335&gt;=59,INDEX($GT:$GT,$JD335+59),"")</f>
      </c>
      <c r="JC335">
        <f>IF($JE335&gt;=60,INDEX($GT:$GT,$JD335+60),"")</f>
      </c>
      <c r="JD335">
        <f>IFERROR(MATCH($GS335,$GT$2:$GT$322,0)+1,0)</f>
      </c>
      <c r="JE335">
        <f>IFERROR(INDEX($GU$2:$GU$322,MATCH($GS335,$GT$2:$GT$322,0)),0)</f>
      </c>
      <c r="JF335" t="s">
        <v>28</v>
      </c>
      <c r="JG335" t="s">
        <v>28</v>
      </c>
    </row>
    <row r="336" spans="1:267" x14ac:dyDescent="0.25">
      <c r="J336" s="1"/>
      <c r="K336" s="1"/>
      <c r="L336" s="1"/>
      <c r="M336" s="1"/>
      <c r="N336" s="1">
        <f>IFERROR(IF(FIND(" - ",$J336)&gt;0,MID($J336,FIND(" - ",$J336)+3,LEN($J336)),""),"")</f>
      </c>
      <c r="P336" s="1"/>
      <c r="S336" t="s">
        <v>28</v>
      </c>
      <c r="U336">
        <f>IF(OR($S336="",$T336=""),"",IFERROR($S336/$T336,0))</f>
      </c>
      <c r="V336">
        <f>IF($S336="","",
IF($K336="","",
IF(ISNUMBER(SEARCH("exempt",LOWER($K336))),0,
$S336*(VALUE(SUBSTITUTE($K336,"%",""))/100))))</f>
      </c>
      <c r="AB336">
        <f>IF($S336="","",
SUM($S336,$V336,$Z336,$W336,$Y336)-
IF($AA336="",0,VALUE($AA336)))</f>
      </c>
      <c r="AJ336" t="s">
        <v>993</v>
      </c>
      <c r="AR336">
        <f>IFERROR(LEFT($J336,FIND(" - ",$J336)-1),$J336)</f>
      </c>
      <c r="AU336">
        <f>IF($CJ336&gt;=1,INDEX($AS:$AS,$CI336+1),"")</f>
      </c>
      <c r="AV336">
        <f>IF($CJ336&gt;=2,INDEX($AS:$AS,$CI336+2),"")</f>
      </c>
      <c r="AW336">
        <f>IF($CJ336&gt;=3,INDEX($AS:$AS,$CI336+3),"")</f>
      </c>
      <c r="AX336">
        <f>IF($CJ336&gt;=4,INDEX($AS:$AS,$CI336+4),"")</f>
      </c>
      <c r="AY336">
        <f>IF($CJ336&gt;=5,INDEX($AS:$AS,$CI336+5),"")</f>
      </c>
      <c r="AZ336">
        <f>IF($CJ336&gt;=6,INDEX($AS:$AS,$CI336+6),"")</f>
      </c>
      <c r="BA336">
        <f>IF($CJ336&gt;=7,INDEX($AS:$AS,$CI336+7),"")</f>
      </c>
      <c r="BB336">
        <f>IF($CJ336&gt;=8,INDEX($AS:$AS,$CI336+8),"")</f>
      </c>
      <c r="BC336">
        <f>IF($CJ336&gt;=9,INDEX($AS:$AS,$CI336+9),"")</f>
      </c>
      <c r="BD336">
        <f>IF($CJ336&gt;=10,INDEX($AS:$AS,$CI336+10),"")</f>
      </c>
      <c r="BE336">
        <f>IF($CJ336&gt;=11,INDEX($AS:$AS,$CI336+11),"")</f>
      </c>
      <c r="BF336">
        <f>IF($CJ336&gt;=12,INDEX($AS:$AS,$CI336+12),"")</f>
      </c>
      <c r="BG336">
        <f>IF($CJ336&gt;=13,INDEX($AS:$AS,$CI336+13),"")</f>
      </c>
      <c r="BH336">
        <f>IF($CJ336&gt;=14,INDEX($AS:$AS,$CI336+14),"")</f>
      </c>
      <c r="BI336">
        <f>IF($CJ336&gt;=15,INDEX($AS:$AS,$CI336+15),"")</f>
      </c>
      <c r="BJ336">
        <f>IF($CJ336&gt;=16,INDEX($AS:$AS,$CI336+16),"")</f>
      </c>
      <c r="BK336">
        <f>IF($CJ336&gt;=17,INDEX($AS:$AS,$CI336+17),"")</f>
      </c>
      <c r="BL336">
        <f>IF($CJ336&gt;=18,INDEX($AS:$AS,$CI336+18),"")</f>
      </c>
      <c r="BM336">
        <f>IF($CJ336&gt;=19,INDEX($AS:$AS,$CI336+19),"")</f>
      </c>
      <c r="BN336">
        <f>IF($CJ336&gt;=20,INDEX($AS:$AS,$CI336+20),"")</f>
      </c>
      <c r="BO336">
        <f>IF($CJ336&gt;=21,INDEX($AS:$AS,$CI336+21),"")</f>
      </c>
      <c r="BP336">
        <f>IF($CJ336&gt;=22,INDEX($AS:$AS,$CI336+22),"")</f>
      </c>
      <c r="BQ336">
        <f>IF($CJ336&gt;=23,INDEX($AS:$AS,$CI336+23),"")</f>
      </c>
      <c r="BR336">
        <f>IF($CJ336&gt;=24,INDEX($AS:$AS,$CI336+24),"")</f>
      </c>
      <c r="BS336">
        <f>IF($CJ336&gt;=25,INDEX($AS:$AS,$CI336+25),"")</f>
      </c>
      <c r="BT336">
        <f>IF($CJ336&gt;=26,INDEX($AS:$AS,$CI336+26),"")</f>
      </c>
      <c r="BU336">
        <f>IF($CJ336&gt;=27,INDEX($AS:$AS,$CI336+27),"")</f>
      </c>
      <c r="BV336">
        <f>IF($CJ336&gt;=28,INDEX($AS:$AS,$CI336+28),"")</f>
      </c>
      <c r="BW336">
        <f>IF($CJ336&gt;=29,INDEX($AS:$AS,$CI336+29),"")</f>
      </c>
      <c r="BX336">
        <f>IF($CJ336&gt;=30,INDEX($AS:$AS,$CI336+30),"")</f>
      </c>
      <c r="BY336">
        <f>IF($CJ336&gt;=31,INDEX($AS:$AS,$CI336+31),"")</f>
      </c>
      <c r="BZ336">
        <f>IF($CJ336&gt;=32,INDEX($AS:$AS,$CI336+32),"")</f>
      </c>
      <c r="CA336">
        <f>IF($CJ336&gt;=33,INDEX($AS:$AS,$CI336+33),"")</f>
      </c>
      <c r="CB336">
        <f>IF($CJ336&gt;=34,INDEX($AS:$AS,$CI336+34),"")</f>
      </c>
      <c r="CC336">
        <f>IF($CJ336&gt;=35,INDEX($AS:$AS,$CI336+35),"")</f>
      </c>
      <c r="CD336">
        <f>IF($CJ336&gt;=36,INDEX($AS:$AS,$CI336+36),"")</f>
      </c>
      <c r="CE336">
        <f>IF($CJ336&gt;=37,INDEX($AS:$AS,$CI336+37),"")</f>
      </c>
      <c r="CF336">
        <f>IF($CJ336&gt;=38,INDEX($AS:$AS,$CI336+38),"")</f>
      </c>
      <c r="CG336">
        <f>IF($CJ336&gt;=39,INDEX($AS:$AS,$CI336+39),"")</f>
      </c>
      <c r="CH336">
        <f>IF($CJ336&gt;=40,INDEX($AS:$AS,$CI336+40),"")</f>
      </c>
      <c r="CI336">
        <f>IFERROR(MATCH($AR336,$AS$2:$AS$133,0)+1,0)</f>
      </c>
      <c r="CJ336">
        <f>IFERROR(INDEX($AT$2:$AT$133,MATCH($AR336,$AS$2:$AS$133,0)),0)</f>
      </c>
      <c r="CK336">
        <f>IFERROR(LEFT($O336,FIND(" - ",$O336)-1),$O336)</f>
      </c>
      <c r="CL336" t="s">
        <v>255</v>
      </c>
      <c r="CN336">
        <f>IF($DI336&gt;=1,INDEX($CL:$CL,$DH336+1),"")</f>
      </c>
      <c r="CO336">
        <f>IF($DI336&gt;=2,INDEX($CL:$CL,$DH336+2),"")</f>
      </c>
      <c r="CP336">
        <f>IF($DI336&gt;=3,INDEX($CL:$CL,$DH336+3),"")</f>
      </c>
      <c r="CQ336">
        <f>IF($DI336&gt;=4,INDEX($CL:$CL,$DH336+4),"")</f>
      </c>
      <c r="CR336">
        <f>IF($DI336&gt;=5,INDEX($CL:$CL,$DH336+5),"")</f>
      </c>
      <c r="CS336">
        <f>IF($DI336&gt;=6,INDEX($CL:$CL,$DH336+6),"")</f>
      </c>
      <c r="CT336">
        <f>IF($DI336&gt;=7,INDEX($CL:$CL,$DH336+7),"")</f>
      </c>
      <c r="CU336">
        <f>IF($DI336&gt;=8,INDEX($CL:$CL,$DH336+8),"")</f>
      </c>
      <c r="CV336">
        <f>IF($DI336&gt;=9,INDEX($CL:$CL,$DH336+9),"")</f>
      </c>
      <c r="CW336">
        <f>IF($DI336&gt;=10,INDEX($CL:$CL,$DH336+10),"")</f>
      </c>
      <c r="CX336">
        <f>IF($DI336&gt;=11,INDEX($CL:$CL,$DH336+11),"")</f>
      </c>
      <c r="CY336">
        <f>IF($DI336&gt;=12,INDEX($CL:$CL,$DH336+12),"")</f>
      </c>
      <c r="CZ336">
        <f>IF($DI336&gt;=13,INDEX($CL:$CL,$DH336+13),"")</f>
      </c>
      <c r="DA336">
        <f>IF($DI336&gt;=14,INDEX($CL:$CL,$DH336+14),"")</f>
      </c>
      <c r="DB336">
        <f>IF($DI336&gt;=15,INDEX($CL:$CL,$DH336+15),"")</f>
      </c>
      <c r="DC336">
        <f>IF($DI336&gt;=16,INDEX($CL:$CL,$DH336+16),"")</f>
      </c>
      <c r="DD336">
        <f>IF($DI336&gt;=17,INDEX($CL:$CL,$DH336+17),"")</f>
      </c>
      <c r="DE336">
        <f>IF($DI336&gt;=18,INDEX($CL:$CL,$DH336+18),"")</f>
      </c>
      <c r="DF336">
        <f>IF($DI336&gt;=19,INDEX($CL:$CL,$DH336+19),"")</f>
      </c>
      <c r="DG336">
        <f>IF($DI336&gt;=20,INDEX($CL:$CL,$DH336+20),"")</f>
      </c>
      <c r="DH336">
        <f>IFERROR(MATCH($CK336,$CL$2:$CL$1558,0)+1,0)</f>
      </c>
      <c r="DI336">
        <f>IFERROR(INDEX($CM$2:$CM$1558,MATCH($CK336,$CL$2:$CL$1558,0)),0)</f>
      </c>
      <c r="DJ336">
        <f>IFERROR(INDEX($AQ:$AQ,MATCH($K336,$AP:$AP,0))&amp;"","")</f>
      </c>
      <c r="DN336">
        <f>IF($GQ336&gt;=1,INDEX($DK:$DK,$GP336+1),"")</f>
      </c>
      <c r="DO336">
        <f>IF($GQ336&gt;=2,INDEX($DK:$DK,$GP336+2),"")</f>
      </c>
      <c r="DP336">
        <f>IF($GQ336&gt;=3,INDEX($DK:$DK,$GP336+3),"")</f>
      </c>
      <c r="DQ336">
        <f>IF($GQ336&gt;=4,INDEX($DK:$DK,$GP336+4),"")</f>
      </c>
      <c r="DR336">
        <f>IF($GQ336&gt;=5,INDEX($DK:$DK,$GP336+5),"")</f>
      </c>
      <c r="DS336">
        <f>IF($GQ336&gt;=6,INDEX($DK:$DK,$GP336+6),"")</f>
      </c>
      <c r="DT336">
        <f>IF($GQ336&gt;=7,INDEX($DK:$DK,$GP336+7),"")</f>
      </c>
      <c r="DU336">
        <f>IF($GQ336&gt;=8,INDEX($DK:$DK,$GP336+8),"")</f>
      </c>
      <c r="DV336">
        <f>IF($GQ336&gt;=9,INDEX($DK:$DK,$GP336+9),"")</f>
      </c>
      <c r="DW336">
        <f>IF($GQ336&gt;=10,INDEX($DK:$DK,$GP336+10),"")</f>
      </c>
      <c r="DX336">
        <f>IF($GQ336&gt;=11,INDEX($DK:$DK,$GP336+11),"")</f>
      </c>
      <c r="DY336">
        <f>IF($GQ336&gt;=12,INDEX($DK:$DK,$GP336+12),"")</f>
      </c>
      <c r="DZ336">
        <f>IF($GQ336&gt;=13,INDEX($DK:$DK,$GP336+13),"")</f>
      </c>
      <c r="EA336">
        <f>IF($GQ336&gt;=14,INDEX($DK:$DK,$GP336+14),"")</f>
      </c>
      <c r="EB336">
        <f>IF($GQ336&gt;=15,INDEX($DK:$DK,$GP336+15),"")</f>
      </c>
      <c r="EC336">
        <f>IF($GQ336&gt;=16,INDEX($DK:$DK,$GP336+16),"")</f>
      </c>
      <c r="ED336">
        <f>IF($GQ336&gt;=17,INDEX($DK:$DK,$GP336+17),"")</f>
      </c>
      <c r="EE336">
        <f>IF($GQ336&gt;=18,INDEX($DK:$DK,$GP336+18),"")</f>
      </c>
      <c r="EF336">
        <f>IF($GQ336&gt;=19,INDEX($DK:$DK,$GP336+19),"")</f>
      </c>
      <c r="EG336">
        <f>IF($GQ336&gt;=20,INDEX($DK:$DK,$GP336+20),"")</f>
      </c>
      <c r="EH336">
        <f>IF($GQ336&gt;=21,INDEX($DK:$DK,$GP336+21),"")</f>
      </c>
      <c r="EI336">
        <f>IF($GQ336&gt;=22,INDEX($DK:$DK,$GP336+22),"")</f>
      </c>
      <c r="EJ336">
        <f>IF($GQ336&gt;=23,INDEX($DK:$DK,$GP336+23),"")</f>
      </c>
      <c r="EK336">
        <f>IF($GQ336&gt;=24,INDEX($DK:$DK,$GP336+24),"")</f>
      </c>
      <c r="EL336">
        <f>IF($GQ336&gt;=25,INDEX($DK:$DK,$GP336+25),"")</f>
      </c>
      <c r="EM336">
        <f>IF($GQ336&gt;=26,INDEX($DK:$DK,$GP336+26),"")</f>
      </c>
      <c r="EN336">
        <f>IF($GQ336&gt;=27,INDEX($DK:$DK,$GP336+27),"")</f>
      </c>
      <c r="EO336">
        <f>IF($GQ336&gt;=28,INDEX($DK:$DK,$GP336+28),"")</f>
      </c>
      <c r="EP336">
        <f>IF($GQ336&gt;=29,INDEX($DK:$DK,$GP336+29),"")</f>
      </c>
      <c r="EQ336">
        <f>IF($GQ336&gt;=30,INDEX($DK:$DK,$GP336+30),"")</f>
      </c>
      <c r="ER336">
        <f>IF($GQ336&gt;=31,INDEX($DK:$DK,$GP336+31),"")</f>
      </c>
      <c r="ES336">
        <f>IF($GQ336&gt;=32,INDEX($DK:$DK,$GP336+32),"")</f>
      </c>
      <c r="ET336">
        <f>IF($GQ336&gt;=33,INDEX($DK:$DK,$GP336+33),"")</f>
      </c>
      <c r="EU336">
        <f>IF($GQ336&gt;=34,INDEX($DK:$DK,$GP336+34),"")</f>
      </c>
      <c r="EV336">
        <f>IF($GQ336&gt;=35,INDEX($DK:$DK,$GP336+35),"")</f>
      </c>
      <c r="EW336">
        <f>IF($GQ336&gt;=36,INDEX($DK:$DK,$GP336+36),"")</f>
      </c>
      <c r="EX336">
        <f>IF($GQ336&gt;=37,INDEX($DK:$DK,$GP336+37),"")</f>
      </c>
      <c r="EY336">
        <f>IF($GQ336&gt;=38,INDEX($DK:$DK,$GP336+38),"")</f>
      </c>
      <c r="EZ336">
        <f>IF($GQ336&gt;=39,INDEX($DK:$DK,$GP336+39),"")</f>
      </c>
      <c r="FA336">
        <f>IF($GQ336&gt;=40,INDEX($DK:$DK,$GP336+40),"")</f>
      </c>
      <c r="FB336">
        <f>IF($GQ336&gt;=1,INDEX($DL:$DL,$GP336+1),"")</f>
      </c>
      <c r="FC336">
        <f>IF($GQ336&gt;=2,INDEX($DL:$DL,$GP336+2),"")</f>
      </c>
      <c r="FD336">
        <f>IF($GQ336&gt;=3,INDEX($DL:$DL,$GP336+3),"")</f>
      </c>
      <c r="FE336">
        <f>IF($GQ336&gt;=4,INDEX($DL:$DL,$GP336+4),"")</f>
      </c>
      <c r="FF336">
        <f>IF($GQ336&gt;=5,INDEX($DL:$DL,$GP336+5),"")</f>
      </c>
      <c r="FG336">
        <f>IF($GQ336&gt;=6,INDEX($DL:$DL,$GP336+6),"")</f>
      </c>
      <c r="FH336">
        <f>IF($GQ336&gt;=7,INDEX($DL:$DL,$GP336+7),"")</f>
      </c>
      <c r="FI336">
        <f>IF($GQ336&gt;=8,INDEX($DL:$DL,$GP336+8),"")</f>
      </c>
      <c r="FJ336">
        <f>IF($GQ336&gt;=9,INDEX($DL:$DL,$GP336+9),"")</f>
      </c>
      <c r="FK336">
        <f>IF($GQ336&gt;=10,INDEX($DL:$DL,$GP336+10),"")</f>
      </c>
      <c r="FL336">
        <f>IF($GQ336&gt;=11,INDEX($DL:$DL,$GP336+11),"")</f>
      </c>
      <c r="FM336">
        <f>IF($GQ336&gt;=12,INDEX($DL:$DL,$GP336+12),"")</f>
      </c>
      <c r="FN336">
        <f>IF($GQ336&gt;=13,INDEX($DL:$DL,$GP336+13),"")</f>
      </c>
      <c r="FO336">
        <f>IF($GQ336&gt;=14,INDEX($DL:$DL,$GP336+14),"")</f>
      </c>
      <c r="FP336">
        <f>IF($GQ336&gt;=15,INDEX($DL:$DL,$GP336+15),"")</f>
      </c>
      <c r="FQ336">
        <f>IF($GQ336&gt;=16,INDEX($DL:$DL,$GP336+16),"")</f>
      </c>
      <c r="FR336">
        <f>IF($GQ336&gt;=17,INDEX($DL:$DL,$GP336+17),"")</f>
      </c>
      <c r="FS336">
        <f>IF($GQ336&gt;=18,INDEX($DL:$DL,$GP336+18),"")</f>
      </c>
      <c r="FT336">
        <f>IF($GQ336&gt;=19,INDEX($DL:$DL,$GP336+19),"")</f>
      </c>
      <c r="FU336">
        <f>IF($GQ336&gt;=20,INDEX($DL:$DL,$GP336+20),"")</f>
      </c>
      <c r="FV336">
        <f>IF($GQ336&gt;=21,INDEX($DL:$DL,$GP336+21),"")</f>
      </c>
      <c r="FW336">
        <f>IF($GQ336&gt;=22,INDEX($DL:$DL,$GP336+22),"")</f>
      </c>
      <c r="FX336">
        <f>IF($GQ336&gt;=23,INDEX($DL:$DL,$GP336+23),"")</f>
      </c>
      <c r="FY336">
        <f>IF($GQ336&gt;=24,INDEX($DL:$DL,$GP336+24),"")</f>
      </c>
      <c r="FZ336">
        <f>IF($GQ336&gt;=25,INDEX($DL:$DL,$GP336+25),"")</f>
      </c>
      <c r="GA336">
        <f>IF($GQ336&gt;=26,INDEX($DL:$DL,$GP336+26),"")</f>
      </c>
      <c r="GB336">
        <f>IF($GQ336&gt;=27,INDEX($DL:$DL,$GP336+27),"")</f>
      </c>
      <c r="GC336">
        <f>IF($GQ336&gt;=28,INDEX($DL:$DL,$GP336+28),"")</f>
      </c>
      <c r="GD336">
        <f>IF($GQ336&gt;=29,INDEX($DL:$DL,$GP336+29),"")</f>
      </c>
      <c r="GE336">
        <f>IF($GQ336&gt;=30,INDEX($DL:$DL,$GP336+30),"")</f>
      </c>
      <c r="GF336">
        <f>IF($GQ336&gt;=31,INDEX($DL:$DL,$GP336+31),"")</f>
      </c>
      <c r="GG336">
        <f>IF($GQ336&gt;=32,INDEX($DL:$DL,$GP336+32),"")</f>
      </c>
      <c r="GH336">
        <f>IF($GQ336&gt;=33,INDEX($DL:$DL,$GP336+33),"")</f>
      </c>
      <c r="GI336">
        <f>IF($GQ336&gt;=34,INDEX($DL:$DL,$GP336+34),"")</f>
      </c>
      <c r="GJ336">
        <f>IF($GQ336&gt;=35,INDEX($DL:$DL,$GP336+35),"")</f>
      </c>
      <c r="GK336">
        <f>IF($GQ336&gt;=36,INDEX($DL:$DL,$GP336+36),"")</f>
      </c>
      <c r="GL336">
        <f>IF($GQ336&gt;=37,INDEX($DL:$DL,$GP336+37),"")</f>
      </c>
      <c r="GM336">
        <f>IF($GQ336&gt;=38,INDEX($DL:$DL,$GP336+38),"")</f>
      </c>
      <c r="GN336">
        <f>IF($GQ336&gt;=39,INDEX($DL:$DL,$GP336+39),"")</f>
      </c>
      <c r="GO336">
        <f>IF($GQ336&gt;=40,INDEX($DL:$DL,$GP336+40),"")</f>
      </c>
      <c r="GP336">
        <f>IFERROR(MATCH($DJ336,$DK$2:$DK$148,0)+1,0)</f>
      </c>
      <c r="GQ336">
        <f>IFERROR(INDEX($DM$2:$DM$148,MATCH($DJ336,$DK$2:$DK$148,0)),0)</f>
      </c>
      <c r="GR336">
        <f>IFERROR(MATCH($L336,$DN$336:$FA$336,0),0)</f>
      </c>
      <c r="GS336">
        <f>IF($GR336&gt;0,INDEX($FB$336:$GO$336,$GR336),"")</f>
      </c>
      <c r="GV336">
        <f>IF($JE336&gt;=1,INDEX($GT:$GT,$JD336+1),"")</f>
      </c>
      <c r="GW336">
        <f>IF($JE336&gt;=2,INDEX($GT:$GT,$JD336+2),"")</f>
      </c>
      <c r="GX336">
        <f>IF($JE336&gt;=3,INDEX($GT:$GT,$JD336+3),"")</f>
      </c>
      <c r="GY336">
        <f>IF($JE336&gt;=4,INDEX($GT:$GT,$JD336+4),"")</f>
      </c>
      <c r="GZ336">
        <f>IF($JE336&gt;=5,INDEX($GT:$GT,$JD336+5),"")</f>
      </c>
      <c r="HA336">
        <f>IF($JE336&gt;=6,INDEX($GT:$GT,$JD336+6),"")</f>
      </c>
      <c r="HB336">
        <f>IF($JE336&gt;=7,INDEX($GT:$GT,$JD336+7),"")</f>
      </c>
      <c r="HC336">
        <f>IF($JE336&gt;=8,INDEX($GT:$GT,$JD336+8),"")</f>
      </c>
      <c r="HD336">
        <f>IF($JE336&gt;=9,INDEX($GT:$GT,$JD336+9),"")</f>
      </c>
      <c r="HE336">
        <f>IF($JE336&gt;=10,INDEX($GT:$GT,$JD336+10),"")</f>
      </c>
      <c r="HF336">
        <f>IF($JE336&gt;=11,INDEX($GT:$GT,$JD336+11),"")</f>
      </c>
      <c r="HG336">
        <f>IF($JE336&gt;=12,INDEX($GT:$GT,$JD336+12),"")</f>
      </c>
      <c r="HH336">
        <f>IF($JE336&gt;=13,INDEX($GT:$GT,$JD336+13),"")</f>
      </c>
      <c r="HI336">
        <f>IF($JE336&gt;=14,INDEX($GT:$GT,$JD336+14),"")</f>
      </c>
      <c r="HJ336">
        <f>IF($JE336&gt;=15,INDEX($GT:$GT,$JD336+15),"")</f>
      </c>
      <c r="HK336">
        <f>IF($JE336&gt;=16,INDEX($GT:$GT,$JD336+16),"")</f>
      </c>
      <c r="HL336">
        <f>IF($JE336&gt;=17,INDEX($GT:$GT,$JD336+17),"")</f>
      </c>
      <c r="HM336">
        <f>IF($JE336&gt;=18,INDEX($GT:$GT,$JD336+18),"")</f>
      </c>
      <c r="HN336">
        <f>IF($JE336&gt;=19,INDEX($GT:$GT,$JD336+19),"")</f>
      </c>
      <c r="HO336">
        <f>IF($JE336&gt;=20,INDEX($GT:$GT,$JD336+20),"")</f>
      </c>
      <c r="HP336">
        <f>IF($JE336&gt;=21,INDEX($GT:$GT,$JD336+21),"")</f>
      </c>
      <c r="HQ336">
        <f>IF($JE336&gt;=22,INDEX($GT:$GT,$JD336+22),"")</f>
      </c>
      <c r="HR336">
        <f>IF($JE336&gt;=23,INDEX($GT:$GT,$JD336+23),"")</f>
      </c>
      <c r="HS336">
        <f>IF($JE336&gt;=24,INDEX($GT:$GT,$JD336+24),"")</f>
      </c>
      <c r="HT336">
        <f>IF($JE336&gt;=25,INDEX($GT:$GT,$JD336+25),"")</f>
      </c>
      <c r="HU336">
        <f>IF($JE336&gt;=26,INDEX($GT:$GT,$JD336+26),"")</f>
      </c>
      <c r="HV336">
        <f>IF($JE336&gt;=27,INDEX($GT:$GT,$JD336+27),"")</f>
      </c>
      <c r="HW336">
        <f>IF($JE336&gt;=28,INDEX($GT:$GT,$JD336+28),"")</f>
      </c>
      <c r="HX336">
        <f>IF($JE336&gt;=29,INDEX($GT:$GT,$JD336+29),"")</f>
      </c>
      <c r="HY336">
        <f>IF($JE336&gt;=30,INDEX($GT:$GT,$JD336+30),"")</f>
      </c>
      <c r="HZ336">
        <f>IF($JE336&gt;=31,INDEX($GT:$GT,$JD336+31),"")</f>
      </c>
      <c r="IA336">
        <f>IF($JE336&gt;=32,INDEX($GT:$GT,$JD336+32),"")</f>
      </c>
      <c r="IB336">
        <f>IF($JE336&gt;=33,INDEX($GT:$GT,$JD336+33),"")</f>
      </c>
      <c r="IC336">
        <f>IF($JE336&gt;=34,INDEX($GT:$GT,$JD336+34),"")</f>
      </c>
      <c r="ID336">
        <f>IF($JE336&gt;=35,INDEX($GT:$GT,$JD336+35),"")</f>
      </c>
      <c r="IE336">
        <f>IF($JE336&gt;=36,INDEX($GT:$GT,$JD336+36),"")</f>
      </c>
      <c r="IF336">
        <f>IF($JE336&gt;=37,INDEX($GT:$GT,$JD336+37),"")</f>
      </c>
      <c r="IG336">
        <f>IF($JE336&gt;=38,INDEX($GT:$GT,$JD336+38),"")</f>
      </c>
      <c r="IH336">
        <f>IF($JE336&gt;=39,INDEX($GT:$GT,$JD336+39),"")</f>
      </c>
      <c r="II336">
        <f>IF($JE336&gt;=40,INDEX($GT:$GT,$JD336+40),"")</f>
      </c>
      <c r="IJ336">
        <f>IF($JE336&gt;=41,INDEX($GT:$GT,$JD336+41),"")</f>
      </c>
      <c r="IK336">
        <f>IF($JE336&gt;=42,INDEX($GT:$GT,$JD336+42),"")</f>
      </c>
      <c r="IL336">
        <f>IF($JE336&gt;=43,INDEX($GT:$GT,$JD336+43),"")</f>
      </c>
      <c r="IM336">
        <f>IF($JE336&gt;=44,INDEX($GT:$GT,$JD336+44),"")</f>
      </c>
      <c r="IN336">
        <f>IF($JE336&gt;=45,INDEX($GT:$GT,$JD336+45),"")</f>
      </c>
      <c r="IO336">
        <f>IF($JE336&gt;=46,INDEX($GT:$GT,$JD336+46),"")</f>
      </c>
      <c r="IP336">
        <f>IF($JE336&gt;=47,INDEX($GT:$GT,$JD336+47),"")</f>
      </c>
      <c r="IQ336">
        <f>IF($JE336&gt;=48,INDEX($GT:$GT,$JD336+48),"")</f>
      </c>
      <c r="IR336">
        <f>IF($JE336&gt;=49,INDEX($GT:$GT,$JD336+49),"")</f>
      </c>
      <c r="IS336">
        <f>IF($JE336&gt;=50,INDEX($GT:$GT,$JD336+50),"")</f>
      </c>
      <c r="IT336">
        <f>IF($JE336&gt;=51,INDEX($GT:$GT,$JD336+51),"")</f>
      </c>
      <c r="IU336">
        <f>IF($JE336&gt;=52,INDEX($GT:$GT,$JD336+52),"")</f>
      </c>
      <c r="IV336">
        <f>IF($JE336&gt;=53,INDEX($GT:$GT,$JD336+53),"")</f>
      </c>
      <c r="IW336">
        <f>IF($JE336&gt;=54,INDEX($GT:$GT,$JD336+54),"")</f>
      </c>
      <c r="IX336">
        <f>IF($JE336&gt;=55,INDEX($GT:$GT,$JD336+55),"")</f>
      </c>
      <c r="IY336">
        <f>IF($JE336&gt;=56,INDEX($GT:$GT,$JD336+56),"")</f>
      </c>
      <c r="IZ336">
        <f>IF($JE336&gt;=57,INDEX($GT:$GT,$JD336+57),"")</f>
      </c>
      <c r="JA336">
        <f>IF($JE336&gt;=58,INDEX($GT:$GT,$JD336+58),"")</f>
      </c>
      <c r="JB336">
        <f>IF($JE336&gt;=59,INDEX($GT:$GT,$JD336+59),"")</f>
      </c>
      <c r="JC336">
        <f>IF($JE336&gt;=60,INDEX($GT:$GT,$JD336+60),"")</f>
      </c>
      <c r="JD336">
        <f>IFERROR(MATCH($GS336,$GT$2:$GT$322,0)+1,0)</f>
      </c>
      <c r="JE336">
        <f>IFERROR(INDEX($GU$2:$GU$322,MATCH($GS336,$GT$2:$GT$322,0)),0)</f>
      </c>
      <c r="JF336" t="s">
        <v>28</v>
      </c>
      <c r="JG336" t="s">
        <v>28</v>
      </c>
    </row>
    <row r="337" spans="1:267" x14ac:dyDescent="0.25">
      <c r="J337" s="1"/>
      <c r="K337" s="1"/>
      <c r="L337" s="1"/>
      <c r="M337" s="1"/>
      <c r="N337" s="1">
        <f>IFERROR(IF(FIND(" - ",$J337)&gt;0,MID($J337,FIND(" - ",$J337)+3,LEN($J337)),""),"")</f>
      </c>
      <c r="P337" s="1"/>
      <c r="S337" t="s">
        <v>28</v>
      </c>
      <c r="U337">
        <f>IF(OR($S337="",$T337=""),"",IFERROR($S337/$T337,0))</f>
      </c>
      <c r="V337">
        <f>IF($S337="","",
IF($K337="","",
IF(ISNUMBER(SEARCH("exempt",LOWER($K337))),0,
$S337*(VALUE(SUBSTITUTE($K337,"%",""))/100))))</f>
      </c>
      <c r="AB337">
        <f>IF($S337="","",
SUM($S337,$V337,$Z337,$W337,$Y337)-
IF($AA337="",0,VALUE($AA337)))</f>
      </c>
      <c r="AJ337" t="s">
        <v>994</v>
      </c>
      <c r="AR337">
        <f>IFERROR(LEFT($J337,FIND(" - ",$J337)-1),$J337)</f>
      </c>
      <c r="AU337">
        <f>IF($CJ337&gt;=1,INDEX($AS:$AS,$CI337+1),"")</f>
      </c>
      <c r="AV337">
        <f>IF($CJ337&gt;=2,INDEX($AS:$AS,$CI337+2),"")</f>
      </c>
      <c r="AW337">
        <f>IF($CJ337&gt;=3,INDEX($AS:$AS,$CI337+3),"")</f>
      </c>
      <c r="AX337">
        <f>IF($CJ337&gt;=4,INDEX($AS:$AS,$CI337+4),"")</f>
      </c>
      <c r="AY337">
        <f>IF($CJ337&gt;=5,INDEX($AS:$AS,$CI337+5),"")</f>
      </c>
      <c r="AZ337">
        <f>IF($CJ337&gt;=6,INDEX($AS:$AS,$CI337+6),"")</f>
      </c>
      <c r="BA337">
        <f>IF($CJ337&gt;=7,INDEX($AS:$AS,$CI337+7),"")</f>
      </c>
      <c r="BB337">
        <f>IF($CJ337&gt;=8,INDEX($AS:$AS,$CI337+8),"")</f>
      </c>
      <c r="BC337">
        <f>IF($CJ337&gt;=9,INDEX($AS:$AS,$CI337+9),"")</f>
      </c>
      <c r="BD337">
        <f>IF($CJ337&gt;=10,INDEX($AS:$AS,$CI337+10),"")</f>
      </c>
      <c r="BE337">
        <f>IF($CJ337&gt;=11,INDEX($AS:$AS,$CI337+11),"")</f>
      </c>
      <c r="BF337">
        <f>IF($CJ337&gt;=12,INDEX($AS:$AS,$CI337+12),"")</f>
      </c>
      <c r="BG337">
        <f>IF($CJ337&gt;=13,INDEX($AS:$AS,$CI337+13),"")</f>
      </c>
      <c r="BH337">
        <f>IF($CJ337&gt;=14,INDEX($AS:$AS,$CI337+14),"")</f>
      </c>
      <c r="BI337">
        <f>IF($CJ337&gt;=15,INDEX($AS:$AS,$CI337+15),"")</f>
      </c>
      <c r="BJ337">
        <f>IF($CJ337&gt;=16,INDEX($AS:$AS,$CI337+16),"")</f>
      </c>
      <c r="BK337">
        <f>IF($CJ337&gt;=17,INDEX($AS:$AS,$CI337+17),"")</f>
      </c>
      <c r="BL337">
        <f>IF($CJ337&gt;=18,INDEX($AS:$AS,$CI337+18),"")</f>
      </c>
      <c r="BM337">
        <f>IF($CJ337&gt;=19,INDEX($AS:$AS,$CI337+19),"")</f>
      </c>
      <c r="BN337">
        <f>IF($CJ337&gt;=20,INDEX($AS:$AS,$CI337+20),"")</f>
      </c>
      <c r="BO337">
        <f>IF($CJ337&gt;=21,INDEX($AS:$AS,$CI337+21),"")</f>
      </c>
      <c r="BP337">
        <f>IF($CJ337&gt;=22,INDEX($AS:$AS,$CI337+22),"")</f>
      </c>
      <c r="BQ337">
        <f>IF($CJ337&gt;=23,INDEX($AS:$AS,$CI337+23),"")</f>
      </c>
      <c r="BR337">
        <f>IF($CJ337&gt;=24,INDEX($AS:$AS,$CI337+24),"")</f>
      </c>
      <c r="BS337">
        <f>IF($CJ337&gt;=25,INDEX($AS:$AS,$CI337+25),"")</f>
      </c>
      <c r="BT337">
        <f>IF($CJ337&gt;=26,INDEX($AS:$AS,$CI337+26),"")</f>
      </c>
      <c r="BU337">
        <f>IF($CJ337&gt;=27,INDEX($AS:$AS,$CI337+27),"")</f>
      </c>
      <c r="BV337">
        <f>IF($CJ337&gt;=28,INDEX($AS:$AS,$CI337+28),"")</f>
      </c>
      <c r="BW337">
        <f>IF($CJ337&gt;=29,INDEX($AS:$AS,$CI337+29),"")</f>
      </c>
      <c r="BX337">
        <f>IF($CJ337&gt;=30,INDEX($AS:$AS,$CI337+30),"")</f>
      </c>
      <c r="BY337">
        <f>IF($CJ337&gt;=31,INDEX($AS:$AS,$CI337+31),"")</f>
      </c>
      <c r="BZ337">
        <f>IF($CJ337&gt;=32,INDEX($AS:$AS,$CI337+32),"")</f>
      </c>
      <c r="CA337">
        <f>IF($CJ337&gt;=33,INDEX($AS:$AS,$CI337+33),"")</f>
      </c>
      <c r="CB337">
        <f>IF($CJ337&gt;=34,INDEX($AS:$AS,$CI337+34),"")</f>
      </c>
      <c r="CC337">
        <f>IF($CJ337&gt;=35,INDEX($AS:$AS,$CI337+35),"")</f>
      </c>
      <c r="CD337">
        <f>IF($CJ337&gt;=36,INDEX($AS:$AS,$CI337+36),"")</f>
      </c>
      <c r="CE337">
        <f>IF($CJ337&gt;=37,INDEX($AS:$AS,$CI337+37),"")</f>
      </c>
      <c r="CF337">
        <f>IF($CJ337&gt;=38,INDEX($AS:$AS,$CI337+38),"")</f>
      </c>
      <c r="CG337">
        <f>IF($CJ337&gt;=39,INDEX($AS:$AS,$CI337+39),"")</f>
      </c>
      <c r="CH337">
        <f>IF($CJ337&gt;=40,INDEX($AS:$AS,$CI337+40),"")</f>
      </c>
      <c r="CI337">
        <f>IFERROR(MATCH($AR337,$AS$2:$AS$133,0)+1,0)</f>
      </c>
      <c r="CJ337">
        <f>IFERROR(INDEX($AT$2:$AT$133,MATCH($AR337,$AS$2:$AS$133,0)),0)</f>
      </c>
      <c r="CK337">
        <f>IFERROR(LEFT($O337,FIND(" - ",$O337)-1),$O337)</f>
      </c>
      <c r="CL337" t="s">
        <v>185</v>
      </c>
      <c r="CN337">
        <f>IF($DI337&gt;=1,INDEX($CL:$CL,$DH337+1),"")</f>
      </c>
      <c r="CO337">
        <f>IF($DI337&gt;=2,INDEX($CL:$CL,$DH337+2),"")</f>
      </c>
      <c r="CP337">
        <f>IF($DI337&gt;=3,INDEX($CL:$CL,$DH337+3),"")</f>
      </c>
      <c r="CQ337">
        <f>IF($DI337&gt;=4,INDEX($CL:$CL,$DH337+4),"")</f>
      </c>
      <c r="CR337">
        <f>IF($DI337&gt;=5,INDEX($CL:$CL,$DH337+5),"")</f>
      </c>
      <c r="CS337">
        <f>IF($DI337&gt;=6,INDEX($CL:$CL,$DH337+6),"")</f>
      </c>
      <c r="CT337">
        <f>IF($DI337&gt;=7,INDEX($CL:$CL,$DH337+7),"")</f>
      </c>
      <c r="CU337">
        <f>IF($DI337&gt;=8,INDEX($CL:$CL,$DH337+8),"")</f>
      </c>
      <c r="CV337">
        <f>IF($DI337&gt;=9,INDEX($CL:$CL,$DH337+9),"")</f>
      </c>
      <c r="CW337">
        <f>IF($DI337&gt;=10,INDEX($CL:$CL,$DH337+10),"")</f>
      </c>
      <c r="CX337">
        <f>IF($DI337&gt;=11,INDEX($CL:$CL,$DH337+11),"")</f>
      </c>
      <c r="CY337">
        <f>IF($DI337&gt;=12,INDEX($CL:$CL,$DH337+12),"")</f>
      </c>
      <c r="CZ337">
        <f>IF($DI337&gt;=13,INDEX($CL:$CL,$DH337+13),"")</f>
      </c>
      <c r="DA337">
        <f>IF($DI337&gt;=14,INDEX($CL:$CL,$DH337+14),"")</f>
      </c>
      <c r="DB337">
        <f>IF($DI337&gt;=15,INDEX($CL:$CL,$DH337+15),"")</f>
      </c>
      <c r="DC337">
        <f>IF($DI337&gt;=16,INDEX($CL:$CL,$DH337+16),"")</f>
      </c>
      <c r="DD337">
        <f>IF($DI337&gt;=17,INDEX($CL:$CL,$DH337+17),"")</f>
      </c>
      <c r="DE337">
        <f>IF($DI337&gt;=18,INDEX($CL:$CL,$DH337+18),"")</f>
      </c>
      <c r="DF337">
        <f>IF($DI337&gt;=19,INDEX($CL:$CL,$DH337+19),"")</f>
      </c>
      <c r="DG337">
        <f>IF($DI337&gt;=20,INDEX($CL:$CL,$DH337+20),"")</f>
      </c>
      <c r="DH337">
        <f>IFERROR(MATCH($CK337,$CL$2:$CL$1558,0)+1,0)</f>
      </c>
      <c r="DI337">
        <f>IFERROR(INDEX($CM$2:$CM$1558,MATCH($CK337,$CL$2:$CL$1558,0)),0)</f>
      </c>
      <c r="DJ337">
        <f>IFERROR(INDEX($AQ:$AQ,MATCH($K337,$AP:$AP,0))&amp;"","")</f>
      </c>
      <c r="DN337">
        <f>IF($GQ337&gt;=1,INDEX($DK:$DK,$GP337+1),"")</f>
      </c>
      <c r="DO337">
        <f>IF($GQ337&gt;=2,INDEX($DK:$DK,$GP337+2),"")</f>
      </c>
      <c r="DP337">
        <f>IF($GQ337&gt;=3,INDEX($DK:$DK,$GP337+3),"")</f>
      </c>
      <c r="DQ337">
        <f>IF($GQ337&gt;=4,INDEX($DK:$DK,$GP337+4),"")</f>
      </c>
      <c r="DR337">
        <f>IF($GQ337&gt;=5,INDEX($DK:$DK,$GP337+5),"")</f>
      </c>
      <c r="DS337">
        <f>IF($GQ337&gt;=6,INDEX($DK:$DK,$GP337+6),"")</f>
      </c>
      <c r="DT337">
        <f>IF($GQ337&gt;=7,INDEX($DK:$DK,$GP337+7),"")</f>
      </c>
      <c r="DU337">
        <f>IF($GQ337&gt;=8,INDEX($DK:$DK,$GP337+8),"")</f>
      </c>
      <c r="DV337">
        <f>IF($GQ337&gt;=9,INDEX($DK:$DK,$GP337+9),"")</f>
      </c>
      <c r="DW337">
        <f>IF($GQ337&gt;=10,INDEX($DK:$DK,$GP337+10),"")</f>
      </c>
      <c r="DX337">
        <f>IF($GQ337&gt;=11,INDEX($DK:$DK,$GP337+11),"")</f>
      </c>
      <c r="DY337">
        <f>IF($GQ337&gt;=12,INDEX($DK:$DK,$GP337+12),"")</f>
      </c>
      <c r="DZ337">
        <f>IF($GQ337&gt;=13,INDEX($DK:$DK,$GP337+13),"")</f>
      </c>
      <c r="EA337">
        <f>IF($GQ337&gt;=14,INDEX($DK:$DK,$GP337+14),"")</f>
      </c>
      <c r="EB337">
        <f>IF($GQ337&gt;=15,INDEX($DK:$DK,$GP337+15),"")</f>
      </c>
      <c r="EC337">
        <f>IF($GQ337&gt;=16,INDEX($DK:$DK,$GP337+16),"")</f>
      </c>
      <c r="ED337">
        <f>IF($GQ337&gt;=17,INDEX($DK:$DK,$GP337+17),"")</f>
      </c>
      <c r="EE337">
        <f>IF($GQ337&gt;=18,INDEX($DK:$DK,$GP337+18),"")</f>
      </c>
      <c r="EF337">
        <f>IF($GQ337&gt;=19,INDEX($DK:$DK,$GP337+19),"")</f>
      </c>
      <c r="EG337">
        <f>IF($GQ337&gt;=20,INDEX($DK:$DK,$GP337+20),"")</f>
      </c>
      <c r="EH337">
        <f>IF($GQ337&gt;=21,INDEX($DK:$DK,$GP337+21),"")</f>
      </c>
      <c r="EI337">
        <f>IF($GQ337&gt;=22,INDEX($DK:$DK,$GP337+22),"")</f>
      </c>
      <c r="EJ337">
        <f>IF($GQ337&gt;=23,INDEX($DK:$DK,$GP337+23),"")</f>
      </c>
      <c r="EK337">
        <f>IF($GQ337&gt;=24,INDEX($DK:$DK,$GP337+24),"")</f>
      </c>
      <c r="EL337">
        <f>IF($GQ337&gt;=25,INDEX($DK:$DK,$GP337+25),"")</f>
      </c>
      <c r="EM337">
        <f>IF($GQ337&gt;=26,INDEX($DK:$DK,$GP337+26),"")</f>
      </c>
      <c r="EN337">
        <f>IF($GQ337&gt;=27,INDEX($DK:$DK,$GP337+27),"")</f>
      </c>
      <c r="EO337">
        <f>IF($GQ337&gt;=28,INDEX($DK:$DK,$GP337+28),"")</f>
      </c>
      <c r="EP337">
        <f>IF($GQ337&gt;=29,INDEX($DK:$DK,$GP337+29),"")</f>
      </c>
      <c r="EQ337">
        <f>IF($GQ337&gt;=30,INDEX($DK:$DK,$GP337+30),"")</f>
      </c>
      <c r="ER337">
        <f>IF($GQ337&gt;=31,INDEX($DK:$DK,$GP337+31),"")</f>
      </c>
      <c r="ES337">
        <f>IF($GQ337&gt;=32,INDEX($DK:$DK,$GP337+32),"")</f>
      </c>
      <c r="ET337">
        <f>IF($GQ337&gt;=33,INDEX($DK:$DK,$GP337+33),"")</f>
      </c>
      <c r="EU337">
        <f>IF($GQ337&gt;=34,INDEX($DK:$DK,$GP337+34),"")</f>
      </c>
      <c r="EV337">
        <f>IF($GQ337&gt;=35,INDEX($DK:$DK,$GP337+35),"")</f>
      </c>
      <c r="EW337">
        <f>IF($GQ337&gt;=36,INDEX($DK:$DK,$GP337+36),"")</f>
      </c>
      <c r="EX337">
        <f>IF($GQ337&gt;=37,INDEX($DK:$DK,$GP337+37),"")</f>
      </c>
      <c r="EY337">
        <f>IF($GQ337&gt;=38,INDEX($DK:$DK,$GP337+38),"")</f>
      </c>
      <c r="EZ337">
        <f>IF($GQ337&gt;=39,INDEX($DK:$DK,$GP337+39),"")</f>
      </c>
      <c r="FA337">
        <f>IF($GQ337&gt;=40,INDEX($DK:$DK,$GP337+40),"")</f>
      </c>
      <c r="FB337">
        <f>IF($GQ337&gt;=1,INDEX($DL:$DL,$GP337+1),"")</f>
      </c>
      <c r="FC337">
        <f>IF($GQ337&gt;=2,INDEX($DL:$DL,$GP337+2),"")</f>
      </c>
      <c r="FD337">
        <f>IF($GQ337&gt;=3,INDEX($DL:$DL,$GP337+3),"")</f>
      </c>
      <c r="FE337">
        <f>IF($GQ337&gt;=4,INDEX($DL:$DL,$GP337+4),"")</f>
      </c>
      <c r="FF337">
        <f>IF($GQ337&gt;=5,INDEX($DL:$DL,$GP337+5),"")</f>
      </c>
      <c r="FG337">
        <f>IF($GQ337&gt;=6,INDEX($DL:$DL,$GP337+6),"")</f>
      </c>
      <c r="FH337">
        <f>IF($GQ337&gt;=7,INDEX($DL:$DL,$GP337+7),"")</f>
      </c>
      <c r="FI337">
        <f>IF($GQ337&gt;=8,INDEX($DL:$DL,$GP337+8),"")</f>
      </c>
      <c r="FJ337">
        <f>IF($GQ337&gt;=9,INDEX($DL:$DL,$GP337+9),"")</f>
      </c>
      <c r="FK337">
        <f>IF($GQ337&gt;=10,INDEX($DL:$DL,$GP337+10),"")</f>
      </c>
      <c r="FL337">
        <f>IF($GQ337&gt;=11,INDEX($DL:$DL,$GP337+11),"")</f>
      </c>
      <c r="FM337">
        <f>IF($GQ337&gt;=12,INDEX($DL:$DL,$GP337+12),"")</f>
      </c>
      <c r="FN337">
        <f>IF($GQ337&gt;=13,INDEX($DL:$DL,$GP337+13),"")</f>
      </c>
      <c r="FO337">
        <f>IF($GQ337&gt;=14,INDEX($DL:$DL,$GP337+14),"")</f>
      </c>
      <c r="FP337">
        <f>IF($GQ337&gt;=15,INDEX($DL:$DL,$GP337+15),"")</f>
      </c>
      <c r="FQ337">
        <f>IF($GQ337&gt;=16,INDEX($DL:$DL,$GP337+16),"")</f>
      </c>
      <c r="FR337">
        <f>IF($GQ337&gt;=17,INDEX($DL:$DL,$GP337+17),"")</f>
      </c>
      <c r="FS337">
        <f>IF($GQ337&gt;=18,INDEX($DL:$DL,$GP337+18),"")</f>
      </c>
      <c r="FT337">
        <f>IF($GQ337&gt;=19,INDEX($DL:$DL,$GP337+19),"")</f>
      </c>
      <c r="FU337">
        <f>IF($GQ337&gt;=20,INDEX($DL:$DL,$GP337+20),"")</f>
      </c>
      <c r="FV337">
        <f>IF($GQ337&gt;=21,INDEX($DL:$DL,$GP337+21),"")</f>
      </c>
      <c r="FW337">
        <f>IF($GQ337&gt;=22,INDEX($DL:$DL,$GP337+22),"")</f>
      </c>
      <c r="FX337">
        <f>IF($GQ337&gt;=23,INDEX($DL:$DL,$GP337+23),"")</f>
      </c>
      <c r="FY337">
        <f>IF($GQ337&gt;=24,INDEX($DL:$DL,$GP337+24),"")</f>
      </c>
      <c r="FZ337">
        <f>IF($GQ337&gt;=25,INDEX($DL:$DL,$GP337+25),"")</f>
      </c>
      <c r="GA337">
        <f>IF($GQ337&gt;=26,INDEX($DL:$DL,$GP337+26),"")</f>
      </c>
      <c r="GB337">
        <f>IF($GQ337&gt;=27,INDEX($DL:$DL,$GP337+27),"")</f>
      </c>
      <c r="GC337">
        <f>IF($GQ337&gt;=28,INDEX($DL:$DL,$GP337+28),"")</f>
      </c>
      <c r="GD337">
        <f>IF($GQ337&gt;=29,INDEX($DL:$DL,$GP337+29),"")</f>
      </c>
      <c r="GE337">
        <f>IF($GQ337&gt;=30,INDEX($DL:$DL,$GP337+30),"")</f>
      </c>
      <c r="GF337">
        <f>IF($GQ337&gt;=31,INDEX($DL:$DL,$GP337+31),"")</f>
      </c>
      <c r="GG337">
        <f>IF($GQ337&gt;=32,INDEX($DL:$DL,$GP337+32),"")</f>
      </c>
      <c r="GH337">
        <f>IF($GQ337&gt;=33,INDEX($DL:$DL,$GP337+33),"")</f>
      </c>
      <c r="GI337">
        <f>IF($GQ337&gt;=34,INDEX($DL:$DL,$GP337+34),"")</f>
      </c>
      <c r="GJ337">
        <f>IF($GQ337&gt;=35,INDEX($DL:$DL,$GP337+35),"")</f>
      </c>
      <c r="GK337">
        <f>IF($GQ337&gt;=36,INDEX($DL:$DL,$GP337+36),"")</f>
      </c>
      <c r="GL337">
        <f>IF($GQ337&gt;=37,INDEX($DL:$DL,$GP337+37),"")</f>
      </c>
      <c r="GM337">
        <f>IF($GQ337&gt;=38,INDEX($DL:$DL,$GP337+38),"")</f>
      </c>
      <c r="GN337">
        <f>IF($GQ337&gt;=39,INDEX($DL:$DL,$GP337+39),"")</f>
      </c>
      <c r="GO337">
        <f>IF($GQ337&gt;=40,INDEX($DL:$DL,$GP337+40),"")</f>
      </c>
      <c r="GP337">
        <f>IFERROR(MATCH($DJ337,$DK$2:$DK$148,0)+1,0)</f>
      </c>
      <c r="GQ337">
        <f>IFERROR(INDEX($DM$2:$DM$148,MATCH($DJ337,$DK$2:$DK$148,0)),0)</f>
      </c>
      <c r="GR337">
        <f>IFERROR(MATCH($L337,$DN$337:$FA$337,0),0)</f>
      </c>
      <c r="GS337">
        <f>IF($GR337&gt;0,INDEX($FB$337:$GO$337,$GR337),"")</f>
      </c>
      <c r="GV337">
        <f>IF($JE337&gt;=1,INDEX($GT:$GT,$JD337+1),"")</f>
      </c>
      <c r="GW337">
        <f>IF($JE337&gt;=2,INDEX($GT:$GT,$JD337+2),"")</f>
      </c>
      <c r="GX337">
        <f>IF($JE337&gt;=3,INDEX($GT:$GT,$JD337+3),"")</f>
      </c>
      <c r="GY337">
        <f>IF($JE337&gt;=4,INDEX($GT:$GT,$JD337+4),"")</f>
      </c>
      <c r="GZ337">
        <f>IF($JE337&gt;=5,INDEX($GT:$GT,$JD337+5),"")</f>
      </c>
      <c r="HA337">
        <f>IF($JE337&gt;=6,INDEX($GT:$GT,$JD337+6),"")</f>
      </c>
      <c r="HB337">
        <f>IF($JE337&gt;=7,INDEX($GT:$GT,$JD337+7),"")</f>
      </c>
      <c r="HC337">
        <f>IF($JE337&gt;=8,INDEX($GT:$GT,$JD337+8),"")</f>
      </c>
      <c r="HD337">
        <f>IF($JE337&gt;=9,INDEX($GT:$GT,$JD337+9),"")</f>
      </c>
      <c r="HE337">
        <f>IF($JE337&gt;=10,INDEX($GT:$GT,$JD337+10),"")</f>
      </c>
      <c r="HF337">
        <f>IF($JE337&gt;=11,INDEX($GT:$GT,$JD337+11),"")</f>
      </c>
      <c r="HG337">
        <f>IF($JE337&gt;=12,INDEX($GT:$GT,$JD337+12),"")</f>
      </c>
      <c r="HH337">
        <f>IF($JE337&gt;=13,INDEX($GT:$GT,$JD337+13),"")</f>
      </c>
      <c r="HI337">
        <f>IF($JE337&gt;=14,INDEX($GT:$GT,$JD337+14),"")</f>
      </c>
      <c r="HJ337">
        <f>IF($JE337&gt;=15,INDEX($GT:$GT,$JD337+15),"")</f>
      </c>
      <c r="HK337">
        <f>IF($JE337&gt;=16,INDEX($GT:$GT,$JD337+16),"")</f>
      </c>
      <c r="HL337">
        <f>IF($JE337&gt;=17,INDEX($GT:$GT,$JD337+17),"")</f>
      </c>
      <c r="HM337">
        <f>IF($JE337&gt;=18,INDEX($GT:$GT,$JD337+18),"")</f>
      </c>
      <c r="HN337">
        <f>IF($JE337&gt;=19,INDEX($GT:$GT,$JD337+19),"")</f>
      </c>
      <c r="HO337">
        <f>IF($JE337&gt;=20,INDEX($GT:$GT,$JD337+20),"")</f>
      </c>
      <c r="HP337">
        <f>IF($JE337&gt;=21,INDEX($GT:$GT,$JD337+21),"")</f>
      </c>
      <c r="HQ337">
        <f>IF($JE337&gt;=22,INDEX($GT:$GT,$JD337+22),"")</f>
      </c>
      <c r="HR337">
        <f>IF($JE337&gt;=23,INDEX($GT:$GT,$JD337+23),"")</f>
      </c>
      <c r="HS337">
        <f>IF($JE337&gt;=24,INDEX($GT:$GT,$JD337+24),"")</f>
      </c>
      <c r="HT337">
        <f>IF($JE337&gt;=25,INDEX($GT:$GT,$JD337+25),"")</f>
      </c>
      <c r="HU337">
        <f>IF($JE337&gt;=26,INDEX($GT:$GT,$JD337+26),"")</f>
      </c>
      <c r="HV337">
        <f>IF($JE337&gt;=27,INDEX($GT:$GT,$JD337+27),"")</f>
      </c>
      <c r="HW337">
        <f>IF($JE337&gt;=28,INDEX($GT:$GT,$JD337+28),"")</f>
      </c>
      <c r="HX337">
        <f>IF($JE337&gt;=29,INDEX($GT:$GT,$JD337+29),"")</f>
      </c>
      <c r="HY337">
        <f>IF($JE337&gt;=30,INDEX($GT:$GT,$JD337+30),"")</f>
      </c>
      <c r="HZ337">
        <f>IF($JE337&gt;=31,INDEX($GT:$GT,$JD337+31),"")</f>
      </c>
      <c r="IA337">
        <f>IF($JE337&gt;=32,INDEX($GT:$GT,$JD337+32),"")</f>
      </c>
      <c r="IB337">
        <f>IF($JE337&gt;=33,INDEX($GT:$GT,$JD337+33),"")</f>
      </c>
      <c r="IC337">
        <f>IF($JE337&gt;=34,INDEX($GT:$GT,$JD337+34),"")</f>
      </c>
      <c r="ID337">
        <f>IF($JE337&gt;=35,INDEX($GT:$GT,$JD337+35),"")</f>
      </c>
      <c r="IE337">
        <f>IF($JE337&gt;=36,INDEX($GT:$GT,$JD337+36),"")</f>
      </c>
      <c r="IF337">
        <f>IF($JE337&gt;=37,INDEX($GT:$GT,$JD337+37),"")</f>
      </c>
      <c r="IG337">
        <f>IF($JE337&gt;=38,INDEX($GT:$GT,$JD337+38),"")</f>
      </c>
      <c r="IH337">
        <f>IF($JE337&gt;=39,INDEX($GT:$GT,$JD337+39),"")</f>
      </c>
      <c r="II337">
        <f>IF($JE337&gt;=40,INDEX($GT:$GT,$JD337+40),"")</f>
      </c>
      <c r="IJ337">
        <f>IF($JE337&gt;=41,INDEX($GT:$GT,$JD337+41),"")</f>
      </c>
      <c r="IK337">
        <f>IF($JE337&gt;=42,INDEX($GT:$GT,$JD337+42),"")</f>
      </c>
      <c r="IL337">
        <f>IF($JE337&gt;=43,INDEX($GT:$GT,$JD337+43),"")</f>
      </c>
      <c r="IM337">
        <f>IF($JE337&gt;=44,INDEX($GT:$GT,$JD337+44),"")</f>
      </c>
      <c r="IN337">
        <f>IF($JE337&gt;=45,INDEX($GT:$GT,$JD337+45),"")</f>
      </c>
      <c r="IO337">
        <f>IF($JE337&gt;=46,INDEX($GT:$GT,$JD337+46),"")</f>
      </c>
      <c r="IP337">
        <f>IF($JE337&gt;=47,INDEX($GT:$GT,$JD337+47),"")</f>
      </c>
      <c r="IQ337">
        <f>IF($JE337&gt;=48,INDEX($GT:$GT,$JD337+48),"")</f>
      </c>
      <c r="IR337">
        <f>IF($JE337&gt;=49,INDEX($GT:$GT,$JD337+49),"")</f>
      </c>
      <c r="IS337">
        <f>IF($JE337&gt;=50,INDEX($GT:$GT,$JD337+50),"")</f>
      </c>
      <c r="IT337">
        <f>IF($JE337&gt;=51,INDEX($GT:$GT,$JD337+51),"")</f>
      </c>
      <c r="IU337">
        <f>IF($JE337&gt;=52,INDEX($GT:$GT,$JD337+52),"")</f>
      </c>
      <c r="IV337">
        <f>IF($JE337&gt;=53,INDEX($GT:$GT,$JD337+53),"")</f>
      </c>
      <c r="IW337">
        <f>IF($JE337&gt;=54,INDEX($GT:$GT,$JD337+54),"")</f>
      </c>
      <c r="IX337">
        <f>IF($JE337&gt;=55,INDEX($GT:$GT,$JD337+55),"")</f>
      </c>
      <c r="IY337">
        <f>IF($JE337&gt;=56,INDEX($GT:$GT,$JD337+56),"")</f>
      </c>
      <c r="IZ337">
        <f>IF($JE337&gt;=57,INDEX($GT:$GT,$JD337+57),"")</f>
      </c>
      <c r="JA337">
        <f>IF($JE337&gt;=58,INDEX($GT:$GT,$JD337+58),"")</f>
      </c>
      <c r="JB337">
        <f>IF($JE337&gt;=59,INDEX($GT:$GT,$JD337+59),"")</f>
      </c>
      <c r="JC337">
        <f>IF($JE337&gt;=60,INDEX($GT:$GT,$JD337+60),"")</f>
      </c>
      <c r="JD337">
        <f>IFERROR(MATCH($GS337,$GT$2:$GT$322,0)+1,0)</f>
      </c>
      <c r="JE337">
        <f>IFERROR(INDEX($GU$2:$GU$322,MATCH($GS337,$GT$2:$GT$322,0)),0)</f>
      </c>
      <c r="JF337" t="s">
        <v>28</v>
      </c>
      <c r="JG337" t="s">
        <v>28</v>
      </c>
    </row>
    <row r="338" spans="1:267" x14ac:dyDescent="0.25">
      <c r="J338" s="1"/>
      <c r="K338" s="1"/>
      <c r="L338" s="1"/>
      <c r="M338" s="1"/>
      <c r="N338" s="1">
        <f>IFERROR(IF(FIND(" - ",$J338)&gt;0,MID($J338,FIND(" - ",$J338)+3,LEN($J338)),""),"")</f>
      </c>
      <c r="P338" s="1"/>
      <c r="S338" t="s">
        <v>28</v>
      </c>
      <c r="U338">
        <f>IF(OR($S338="",$T338=""),"",IFERROR($S338/$T338,0))</f>
      </c>
      <c r="V338">
        <f>IF($S338="","",
IF($K338="","",
IF(ISNUMBER(SEARCH("exempt",LOWER($K338))),0,
$S338*(VALUE(SUBSTITUTE($K338,"%",""))/100))))</f>
      </c>
      <c r="AB338">
        <f>IF($S338="","",
SUM($S338,$V338,$Z338,$W338,$Y338)-
IF($AA338="",0,VALUE($AA338)))</f>
      </c>
      <c r="AJ338" t="s">
        <v>995</v>
      </c>
      <c r="AR338">
        <f>IFERROR(LEFT($J338,FIND(" - ",$J338)-1),$J338)</f>
      </c>
      <c r="AU338">
        <f>IF($CJ338&gt;=1,INDEX($AS:$AS,$CI338+1),"")</f>
      </c>
      <c r="AV338">
        <f>IF($CJ338&gt;=2,INDEX($AS:$AS,$CI338+2),"")</f>
      </c>
      <c r="AW338">
        <f>IF($CJ338&gt;=3,INDEX($AS:$AS,$CI338+3),"")</f>
      </c>
      <c r="AX338">
        <f>IF($CJ338&gt;=4,INDEX($AS:$AS,$CI338+4),"")</f>
      </c>
      <c r="AY338">
        <f>IF($CJ338&gt;=5,INDEX($AS:$AS,$CI338+5),"")</f>
      </c>
      <c r="AZ338">
        <f>IF($CJ338&gt;=6,INDEX($AS:$AS,$CI338+6),"")</f>
      </c>
      <c r="BA338">
        <f>IF($CJ338&gt;=7,INDEX($AS:$AS,$CI338+7),"")</f>
      </c>
      <c r="BB338">
        <f>IF($CJ338&gt;=8,INDEX($AS:$AS,$CI338+8),"")</f>
      </c>
      <c r="BC338">
        <f>IF($CJ338&gt;=9,INDEX($AS:$AS,$CI338+9),"")</f>
      </c>
      <c r="BD338">
        <f>IF($CJ338&gt;=10,INDEX($AS:$AS,$CI338+10),"")</f>
      </c>
      <c r="BE338">
        <f>IF($CJ338&gt;=11,INDEX($AS:$AS,$CI338+11),"")</f>
      </c>
      <c r="BF338">
        <f>IF($CJ338&gt;=12,INDEX($AS:$AS,$CI338+12),"")</f>
      </c>
      <c r="BG338">
        <f>IF($CJ338&gt;=13,INDEX($AS:$AS,$CI338+13),"")</f>
      </c>
      <c r="BH338">
        <f>IF($CJ338&gt;=14,INDEX($AS:$AS,$CI338+14),"")</f>
      </c>
      <c r="BI338">
        <f>IF($CJ338&gt;=15,INDEX($AS:$AS,$CI338+15),"")</f>
      </c>
      <c r="BJ338">
        <f>IF($CJ338&gt;=16,INDEX($AS:$AS,$CI338+16),"")</f>
      </c>
      <c r="BK338">
        <f>IF($CJ338&gt;=17,INDEX($AS:$AS,$CI338+17),"")</f>
      </c>
      <c r="BL338">
        <f>IF($CJ338&gt;=18,INDEX($AS:$AS,$CI338+18),"")</f>
      </c>
      <c r="BM338">
        <f>IF($CJ338&gt;=19,INDEX($AS:$AS,$CI338+19),"")</f>
      </c>
      <c r="BN338">
        <f>IF($CJ338&gt;=20,INDEX($AS:$AS,$CI338+20),"")</f>
      </c>
      <c r="BO338">
        <f>IF($CJ338&gt;=21,INDEX($AS:$AS,$CI338+21),"")</f>
      </c>
      <c r="BP338">
        <f>IF($CJ338&gt;=22,INDEX($AS:$AS,$CI338+22),"")</f>
      </c>
      <c r="BQ338">
        <f>IF($CJ338&gt;=23,INDEX($AS:$AS,$CI338+23),"")</f>
      </c>
      <c r="BR338">
        <f>IF($CJ338&gt;=24,INDEX($AS:$AS,$CI338+24),"")</f>
      </c>
      <c r="BS338">
        <f>IF($CJ338&gt;=25,INDEX($AS:$AS,$CI338+25),"")</f>
      </c>
      <c r="BT338">
        <f>IF($CJ338&gt;=26,INDEX($AS:$AS,$CI338+26),"")</f>
      </c>
      <c r="BU338">
        <f>IF($CJ338&gt;=27,INDEX($AS:$AS,$CI338+27),"")</f>
      </c>
      <c r="BV338">
        <f>IF($CJ338&gt;=28,INDEX($AS:$AS,$CI338+28),"")</f>
      </c>
      <c r="BW338">
        <f>IF($CJ338&gt;=29,INDEX($AS:$AS,$CI338+29),"")</f>
      </c>
      <c r="BX338">
        <f>IF($CJ338&gt;=30,INDEX($AS:$AS,$CI338+30),"")</f>
      </c>
      <c r="BY338">
        <f>IF($CJ338&gt;=31,INDEX($AS:$AS,$CI338+31),"")</f>
      </c>
      <c r="BZ338">
        <f>IF($CJ338&gt;=32,INDEX($AS:$AS,$CI338+32),"")</f>
      </c>
      <c r="CA338">
        <f>IF($CJ338&gt;=33,INDEX($AS:$AS,$CI338+33),"")</f>
      </c>
      <c r="CB338">
        <f>IF($CJ338&gt;=34,INDEX($AS:$AS,$CI338+34),"")</f>
      </c>
      <c r="CC338">
        <f>IF($CJ338&gt;=35,INDEX($AS:$AS,$CI338+35),"")</f>
      </c>
      <c r="CD338">
        <f>IF($CJ338&gt;=36,INDEX($AS:$AS,$CI338+36),"")</f>
      </c>
      <c r="CE338">
        <f>IF($CJ338&gt;=37,INDEX($AS:$AS,$CI338+37),"")</f>
      </c>
      <c r="CF338">
        <f>IF($CJ338&gt;=38,INDEX($AS:$AS,$CI338+38),"")</f>
      </c>
      <c r="CG338">
        <f>IF($CJ338&gt;=39,INDEX($AS:$AS,$CI338+39),"")</f>
      </c>
      <c r="CH338">
        <f>IF($CJ338&gt;=40,INDEX($AS:$AS,$CI338+40),"")</f>
      </c>
      <c r="CI338">
        <f>IFERROR(MATCH($AR338,$AS$2:$AS$133,0)+1,0)</f>
      </c>
      <c r="CJ338">
        <f>IFERROR(INDEX($AT$2:$AT$133,MATCH($AR338,$AS$2:$AS$133,0)),0)</f>
      </c>
      <c r="CK338">
        <f>IFERROR(LEFT($O338,FIND(" - ",$O338)-1),$O338)</f>
      </c>
      <c r="CL338" t="s">
        <v>114</v>
      </c>
      <c r="CN338">
        <f>IF($DI338&gt;=1,INDEX($CL:$CL,$DH338+1),"")</f>
      </c>
      <c r="CO338">
        <f>IF($DI338&gt;=2,INDEX($CL:$CL,$DH338+2),"")</f>
      </c>
      <c r="CP338">
        <f>IF($DI338&gt;=3,INDEX($CL:$CL,$DH338+3),"")</f>
      </c>
      <c r="CQ338">
        <f>IF($DI338&gt;=4,INDEX($CL:$CL,$DH338+4),"")</f>
      </c>
      <c r="CR338">
        <f>IF($DI338&gt;=5,INDEX($CL:$CL,$DH338+5),"")</f>
      </c>
      <c r="CS338">
        <f>IF($DI338&gt;=6,INDEX($CL:$CL,$DH338+6),"")</f>
      </c>
      <c r="CT338">
        <f>IF($DI338&gt;=7,INDEX($CL:$CL,$DH338+7),"")</f>
      </c>
      <c r="CU338">
        <f>IF($DI338&gt;=8,INDEX($CL:$CL,$DH338+8),"")</f>
      </c>
      <c r="CV338">
        <f>IF($DI338&gt;=9,INDEX($CL:$CL,$DH338+9),"")</f>
      </c>
      <c r="CW338">
        <f>IF($DI338&gt;=10,INDEX($CL:$CL,$DH338+10),"")</f>
      </c>
      <c r="CX338">
        <f>IF($DI338&gt;=11,INDEX($CL:$CL,$DH338+11),"")</f>
      </c>
      <c r="CY338">
        <f>IF($DI338&gt;=12,INDEX($CL:$CL,$DH338+12),"")</f>
      </c>
      <c r="CZ338">
        <f>IF($DI338&gt;=13,INDEX($CL:$CL,$DH338+13),"")</f>
      </c>
      <c r="DA338">
        <f>IF($DI338&gt;=14,INDEX($CL:$CL,$DH338+14),"")</f>
      </c>
      <c r="DB338">
        <f>IF($DI338&gt;=15,INDEX($CL:$CL,$DH338+15),"")</f>
      </c>
      <c r="DC338">
        <f>IF($DI338&gt;=16,INDEX($CL:$CL,$DH338+16),"")</f>
      </c>
      <c r="DD338">
        <f>IF($DI338&gt;=17,INDEX($CL:$CL,$DH338+17),"")</f>
      </c>
      <c r="DE338">
        <f>IF($DI338&gt;=18,INDEX($CL:$CL,$DH338+18),"")</f>
      </c>
      <c r="DF338">
        <f>IF($DI338&gt;=19,INDEX($CL:$CL,$DH338+19),"")</f>
      </c>
      <c r="DG338">
        <f>IF($DI338&gt;=20,INDEX($CL:$CL,$DH338+20),"")</f>
      </c>
      <c r="DH338">
        <f>IFERROR(MATCH($CK338,$CL$2:$CL$1558,0)+1,0)</f>
      </c>
      <c r="DI338">
        <f>IFERROR(INDEX($CM$2:$CM$1558,MATCH($CK338,$CL$2:$CL$1558,0)),0)</f>
      </c>
      <c r="DJ338">
        <f>IFERROR(INDEX($AQ:$AQ,MATCH($K338,$AP:$AP,0))&amp;"","")</f>
      </c>
      <c r="DN338">
        <f>IF($GQ338&gt;=1,INDEX($DK:$DK,$GP338+1),"")</f>
      </c>
      <c r="DO338">
        <f>IF($GQ338&gt;=2,INDEX($DK:$DK,$GP338+2),"")</f>
      </c>
      <c r="DP338">
        <f>IF($GQ338&gt;=3,INDEX($DK:$DK,$GP338+3),"")</f>
      </c>
      <c r="DQ338">
        <f>IF($GQ338&gt;=4,INDEX($DK:$DK,$GP338+4),"")</f>
      </c>
      <c r="DR338">
        <f>IF($GQ338&gt;=5,INDEX($DK:$DK,$GP338+5),"")</f>
      </c>
      <c r="DS338">
        <f>IF($GQ338&gt;=6,INDEX($DK:$DK,$GP338+6),"")</f>
      </c>
      <c r="DT338">
        <f>IF($GQ338&gt;=7,INDEX($DK:$DK,$GP338+7),"")</f>
      </c>
      <c r="DU338">
        <f>IF($GQ338&gt;=8,INDEX($DK:$DK,$GP338+8),"")</f>
      </c>
      <c r="DV338">
        <f>IF($GQ338&gt;=9,INDEX($DK:$DK,$GP338+9),"")</f>
      </c>
      <c r="DW338">
        <f>IF($GQ338&gt;=10,INDEX($DK:$DK,$GP338+10),"")</f>
      </c>
      <c r="DX338">
        <f>IF($GQ338&gt;=11,INDEX($DK:$DK,$GP338+11),"")</f>
      </c>
      <c r="DY338">
        <f>IF($GQ338&gt;=12,INDEX($DK:$DK,$GP338+12),"")</f>
      </c>
      <c r="DZ338">
        <f>IF($GQ338&gt;=13,INDEX($DK:$DK,$GP338+13),"")</f>
      </c>
      <c r="EA338">
        <f>IF($GQ338&gt;=14,INDEX($DK:$DK,$GP338+14),"")</f>
      </c>
      <c r="EB338">
        <f>IF($GQ338&gt;=15,INDEX($DK:$DK,$GP338+15),"")</f>
      </c>
      <c r="EC338">
        <f>IF($GQ338&gt;=16,INDEX($DK:$DK,$GP338+16),"")</f>
      </c>
      <c r="ED338">
        <f>IF($GQ338&gt;=17,INDEX($DK:$DK,$GP338+17),"")</f>
      </c>
      <c r="EE338">
        <f>IF($GQ338&gt;=18,INDEX($DK:$DK,$GP338+18),"")</f>
      </c>
      <c r="EF338">
        <f>IF($GQ338&gt;=19,INDEX($DK:$DK,$GP338+19),"")</f>
      </c>
      <c r="EG338">
        <f>IF($GQ338&gt;=20,INDEX($DK:$DK,$GP338+20),"")</f>
      </c>
      <c r="EH338">
        <f>IF($GQ338&gt;=21,INDEX($DK:$DK,$GP338+21),"")</f>
      </c>
      <c r="EI338">
        <f>IF($GQ338&gt;=22,INDEX($DK:$DK,$GP338+22),"")</f>
      </c>
      <c r="EJ338">
        <f>IF($GQ338&gt;=23,INDEX($DK:$DK,$GP338+23),"")</f>
      </c>
      <c r="EK338">
        <f>IF($GQ338&gt;=24,INDEX($DK:$DK,$GP338+24),"")</f>
      </c>
      <c r="EL338">
        <f>IF($GQ338&gt;=25,INDEX($DK:$DK,$GP338+25),"")</f>
      </c>
      <c r="EM338">
        <f>IF($GQ338&gt;=26,INDEX($DK:$DK,$GP338+26),"")</f>
      </c>
      <c r="EN338">
        <f>IF($GQ338&gt;=27,INDEX($DK:$DK,$GP338+27),"")</f>
      </c>
      <c r="EO338">
        <f>IF($GQ338&gt;=28,INDEX($DK:$DK,$GP338+28),"")</f>
      </c>
      <c r="EP338">
        <f>IF($GQ338&gt;=29,INDEX($DK:$DK,$GP338+29),"")</f>
      </c>
      <c r="EQ338">
        <f>IF($GQ338&gt;=30,INDEX($DK:$DK,$GP338+30),"")</f>
      </c>
      <c r="ER338">
        <f>IF($GQ338&gt;=31,INDEX($DK:$DK,$GP338+31),"")</f>
      </c>
      <c r="ES338">
        <f>IF($GQ338&gt;=32,INDEX($DK:$DK,$GP338+32),"")</f>
      </c>
      <c r="ET338">
        <f>IF($GQ338&gt;=33,INDEX($DK:$DK,$GP338+33),"")</f>
      </c>
      <c r="EU338">
        <f>IF($GQ338&gt;=34,INDEX($DK:$DK,$GP338+34),"")</f>
      </c>
      <c r="EV338">
        <f>IF($GQ338&gt;=35,INDEX($DK:$DK,$GP338+35),"")</f>
      </c>
      <c r="EW338">
        <f>IF($GQ338&gt;=36,INDEX($DK:$DK,$GP338+36),"")</f>
      </c>
      <c r="EX338">
        <f>IF($GQ338&gt;=37,INDEX($DK:$DK,$GP338+37),"")</f>
      </c>
      <c r="EY338">
        <f>IF($GQ338&gt;=38,INDEX($DK:$DK,$GP338+38),"")</f>
      </c>
      <c r="EZ338">
        <f>IF($GQ338&gt;=39,INDEX($DK:$DK,$GP338+39),"")</f>
      </c>
      <c r="FA338">
        <f>IF($GQ338&gt;=40,INDEX($DK:$DK,$GP338+40),"")</f>
      </c>
      <c r="FB338">
        <f>IF($GQ338&gt;=1,INDEX($DL:$DL,$GP338+1),"")</f>
      </c>
      <c r="FC338">
        <f>IF($GQ338&gt;=2,INDEX($DL:$DL,$GP338+2),"")</f>
      </c>
      <c r="FD338">
        <f>IF($GQ338&gt;=3,INDEX($DL:$DL,$GP338+3),"")</f>
      </c>
      <c r="FE338">
        <f>IF($GQ338&gt;=4,INDEX($DL:$DL,$GP338+4),"")</f>
      </c>
      <c r="FF338">
        <f>IF($GQ338&gt;=5,INDEX($DL:$DL,$GP338+5),"")</f>
      </c>
      <c r="FG338">
        <f>IF($GQ338&gt;=6,INDEX($DL:$DL,$GP338+6),"")</f>
      </c>
      <c r="FH338">
        <f>IF($GQ338&gt;=7,INDEX($DL:$DL,$GP338+7),"")</f>
      </c>
      <c r="FI338">
        <f>IF($GQ338&gt;=8,INDEX($DL:$DL,$GP338+8),"")</f>
      </c>
      <c r="FJ338">
        <f>IF($GQ338&gt;=9,INDEX($DL:$DL,$GP338+9),"")</f>
      </c>
      <c r="FK338">
        <f>IF($GQ338&gt;=10,INDEX($DL:$DL,$GP338+10),"")</f>
      </c>
      <c r="FL338">
        <f>IF($GQ338&gt;=11,INDEX($DL:$DL,$GP338+11),"")</f>
      </c>
      <c r="FM338">
        <f>IF($GQ338&gt;=12,INDEX($DL:$DL,$GP338+12),"")</f>
      </c>
      <c r="FN338">
        <f>IF($GQ338&gt;=13,INDEX($DL:$DL,$GP338+13),"")</f>
      </c>
      <c r="FO338">
        <f>IF($GQ338&gt;=14,INDEX($DL:$DL,$GP338+14),"")</f>
      </c>
      <c r="FP338">
        <f>IF($GQ338&gt;=15,INDEX($DL:$DL,$GP338+15),"")</f>
      </c>
      <c r="FQ338">
        <f>IF($GQ338&gt;=16,INDEX($DL:$DL,$GP338+16),"")</f>
      </c>
      <c r="FR338">
        <f>IF($GQ338&gt;=17,INDEX($DL:$DL,$GP338+17),"")</f>
      </c>
      <c r="FS338">
        <f>IF($GQ338&gt;=18,INDEX($DL:$DL,$GP338+18),"")</f>
      </c>
      <c r="FT338">
        <f>IF($GQ338&gt;=19,INDEX($DL:$DL,$GP338+19),"")</f>
      </c>
      <c r="FU338">
        <f>IF($GQ338&gt;=20,INDEX($DL:$DL,$GP338+20),"")</f>
      </c>
      <c r="FV338">
        <f>IF($GQ338&gt;=21,INDEX($DL:$DL,$GP338+21),"")</f>
      </c>
      <c r="FW338">
        <f>IF($GQ338&gt;=22,INDEX($DL:$DL,$GP338+22),"")</f>
      </c>
      <c r="FX338">
        <f>IF($GQ338&gt;=23,INDEX($DL:$DL,$GP338+23),"")</f>
      </c>
      <c r="FY338">
        <f>IF($GQ338&gt;=24,INDEX($DL:$DL,$GP338+24),"")</f>
      </c>
      <c r="FZ338">
        <f>IF($GQ338&gt;=25,INDEX($DL:$DL,$GP338+25),"")</f>
      </c>
      <c r="GA338">
        <f>IF($GQ338&gt;=26,INDEX($DL:$DL,$GP338+26),"")</f>
      </c>
      <c r="GB338">
        <f>IF($GQ338&gt;=27,INDEX($DL:$DL,$GP338+27),"")</f>
      </c>
      <c r="GC338">
        <f>IF($GQ338&gt;=28,INDEX($DL:$DL,$GP338+28),"")</f>
      </c>
      <c r="GD338">
        <f>IF($GQ338&gt;=29,INDEX($DL:$DL,$GP338+29),"")</f>
      </c>
      <c r="GE338">
        <f>IF($GQ338&gt;=30,INDEX($DL:$DL,$GP338+30),"")</f>
      </c>
      <c r="GF338">
        <f>IF($GQ338&gt;=31,INDEX($DL:$DL,$GP338+31),"")</f>
      </c>
      <c r="GG338">
        <f>IF($GQ338&gt;=32,INDEX($DL:$DL,$GP338+32),"")</f>
      </c>
      <c r="GH338">
        <f>IF($GQ338&gt;=33,INDEX($DL:$DL,$GP338+33),"")</f>
      </c>
      <c r="GI338">
        <f>IF($GQ338&gt;=34,INDEX($DL:$DL,$GP338+34),"")</f>
      </c>
      <c r="GJ338">
        <f>IF($GQ338&gt;=35,INDEX($DL:$DL,$GP338+35),"")</f>
      </c>
      <c r="GK338">
        <f>IF($GQ338&gt;=36,INDEX($DL:$DL,$GP338+36),"")</f>
      </c>
      <c r="GL338">
        <f>IF($GQ338&gt;=37,INDEX($DL:$DL,$GP338+37),"")</f>
      </c>
      <c r="GM338">
        <f>IF($GQ338&gt;=38,INDEX($DL:$DL,$GP338+38),"")</f>
      </c>
      <c r="GN338">
        <f>IF($GQ338&gt;=39,INDEX($DL:$DL,$GP338+39),"")</f>
      </c>
      <c r="GO338">
        <f>IF($GQ338&gt;=40,INDEX($DL:$DL,$GP338+40),"")</f>
      </c>
      <c r="GP338">
        <f>IFERROR(MATCH($DJ338,$DK$2:$DK$148,0)+1,0)</f>
      </c>
      <c r="GQ338">
        <f>IFERROR(INDEX($DM$2:$DM$148,MATCH($DJ338,$DK$2:$DK$148,0)),0)</f>
      </c>
      <c r="GR338">
        <f>IFERROR(MATCH($L338,$DN$338:$FA$338,0),0)</f>
      </c>
      <c r="GS338">
        <f>IF($GR338&gt;0,INDEX($FB$338:$GO$338,$GR338),"")</f>
      </c>
      <c r="GV338">
        <f>IF($JE338&gt;=1,INDEX($GT:$GT,$JD338+1),"")</f>
      </c>
      <c r="GW338">
        <f>IF($JE338&gt;=2,INDEX($GT:$GT,$JD338+2),"")</f>
      </c>
      <c r="GX338">
        <f>IF($JE338&gt;=3,INDEX($GT:$GT,$JD338+3),"")</f>
      </c>
      <c r="GY338">
        <f>IF($JE338&gt;=4,INDEX($GT:$GT,$JD338+4),"")</f>
      </c>
      <c r="GZ338">
        <f>IF($JE338&gt;=5,INDEX($GT:$GT,$JD338+5),"")</f>
      </c>
      <c r="HA338">
        <f>IF($JE338&gt;=6,INDEX($GT:$GT,$JD338+6),"")</f>
      </c>
      <c r="HB338">
        <f>IF($JE338&gt;=7,INDEX($GT:$GT,$JD338+7),"")</f>
      </c>
      <c r="HC338">
        <f>IF($JE338&gt;=8,INDEX($GT:$GT,$JD338+8),"")</f>
      </c>
      <c r="HD338">
        <f>IF($JE338&gt;=9,INDEX($GT:$GT,$JD338+9),"")</f>
      </c>
      <c r="HE338">
        <f>IF($JE338&gt;=10,INDEX($GT:$GT,$JD338+10),"")</f>
      </c>
      <c r="HF338">
        <f>IF($JE338&gt;=11,INDEX($GT:$GT,$JD338+11),"")</f>
      </c>
      <c r="HG338">
        <f>IF($JE338&gt;=12,INDEX($GT:$GT,$JD338+12),"")</f>
      </c>
      <c r="HH338">
        <f>IF($JE338&gt;=13,INDEX($GT:$GT,$JD338+13),"")</f>
      </c>
      <c r="HI338">
        <f>IF($JE338&gt;=14,INDEX($GT:$GT,$JD338+14),"")</f>
      </c>
      <c r="HJ338">
        <f>IF($JE338&gt;=15,INDEX($GT:$GT,$JD338+15),"")</f>
      </c>
      <c r="HK338">
        <f>IF($JE338&gt;=16,INDEX($GT:$GT,$JD338+16),"")</f>
      </c>
      <c r="HL338">
        <f>IF($JE338&gt;=17,INDEX($GT:$GT,$JD338+17),"")</f>
      </c>
      <c r="HM338">
        <f>IF($JE338&gt;=18,INDEX($GT:$GT,$JD338+18),"")</f>
      </c>
      <c r="HN338">
        <f>IF($JE338&gt;=19,INDEX($GT:$GT,$JD338+19),"")</f>
      </c>
      <c r="HO338">
        <f>IF($JE338&gt;=20,INDEX($GT:$GT,$JD338+20),"")</f>
      </c>
      <c r="HP338">
        <f>IF($JE338&gt;=21,INDEX($GT:$GT,$JD338+21),"")</f>
      </c>
      <c r="HQ338">
        <f>IF($JE338&gt;=22,INDEX($GT:$GT,$JD338+22),"")</f>
      </c>
      <c r="HR338">
        <f>IF($JE338&gt;=23,INDEX($GT:$GT,$JD338+23),"")</f>
      </c>
      <c r="HS338">
        <f>IF($JE338&gt;=24,INDEX($GT:$GT,$JD338+24),"")</f>
      </c>
      <c r="HT338">
        <f>IF($JE338&gt;=25,INDEX($GT:$GT,$JD338+25),"")</f>
      </c>
      <c r="HU338">
        <f>IF($JE338&gt;=26,INDEX($GT:$GT,$JD338+26),"")</f>
      </c>
      <c r="HV338">
        <f>IF($JE338&gt;=27,INDEX($GT:$GT,$JD338+27),"")</f>
      </c>
      <c r="HW338">
        <f>IF($JE338&gt;=28,INDEX($GT:$GT,$JD338+28),"")</f>
      </c>
      <c r="HX338">
        <f>IF($JE338&gt;=29,INDEX($GT:$GT,$JD338+29),"")</f>
      </c>
      <c r="HY338">
        <f>IF($JE338&gt;=30,INDEX($GT:$GT,$JD338+30),"")</f>
      </c>
      <c r="HZ338">
        <f>IF($JE338&gt;=31,INDEX($GT:$GT,$JD338+31),"")</f>
      </c>
      <c r="IA338">
        <f>IF($JE338&gt;=32,INDEX($GT:$GT,$JD338+32),"")</f>
      </c>
      <c r="IB338">
        <f>IF($JE338&gt;=33,INDEX($GT:$GT,$JD338+33),"")</f>
      </c>
      <c r="IC338">
        <f>IF($JE338&gt;=34,INDEX($GT:$GT,$JD338+34),"")</f>
      </c>
      <c r="ID338">
        <f>IF($JE338&gt;=35,INDEX($GT:$GT,$JD338+35),"")</f>
      </c>
      <c r="IE338">
        <f>IF($JE338&gt;=36,INDEX($GT:$GT,$JD338+36),"")</f>
      </c>
      <c r="IF338">
        <f>IF($JE338&gt;=37,INDEX($GT:$GT,$JD338+37),"")</f>
      </c>
      <c r="IG338">
        <f>IF($JE338&gt;=38,INDEX($GT:$GT,$JD338+38),"")</f>
      </c>
      <c r="IH338">
        <f>IF($JE338&gt;=39,INDEX($GT:$GT,$JD338+39),"")</f>
      </c>
      <c r="II338">
        <f>IF($JE338&gt;=40,INDEX($GT:$GT,$JD338+40),"")</f>
      </c>
      <c r="IJ338">
        <f>IF($JE338&gt;=41,INDEX($GT:$GT,$JD338+41),"")</f>
      </c>
      <c r="IK338">
        <f>IF($JE338&gt;=42,INDEX($GT:$GT,$JD338+42),"")</f>
      </c>
      <c r="IL338">
        <f>IF($JE338&gt;=43,INDEX($GT:$GT,$JD338+43),"")</f>
      </c>
      <c r="IM338">
        <f>IF($JE338&gt;=44,INDEX($GT:$GT,$JD338+44),"")</f>
      </c>
      <c r="IN338">
        <f>IF($JE338&gt;=45,INDEX($GT:$GT,$JD338+45),"")</f>
      </c>
      <c r="IO338">
        <f>IF($JE338&gt;=46,INDEX($GT:$GT,$JD338+46),"")</f>
      </c>
      <c r="IP338">
        <f>IF($JE338&gt;=47,INDEX($GT:$GT,$JD338+47),"")</f>
      </c>
      <c r="IQ338">
        <f>IF($JE338&gt;=48,INDEX($GT:$GT,$JD338+48),"")</f>
      </c>
      <c r="IR338">
        <f>IF($JE338&gt;=49,INDEX($GT:$GT,$JD338+49),"")</f>
      </c>
      <c r="IS338">
        <f>IF($JE338&gt;=50,INDEX($GT:$GT,$JD338+50),"")</f>
      </c>
      <c r="IT338">
        <f>IF($JE338&gt;=51,INDEX($GT:$GT,$JD338+51),"")</f>
      </c>
      <c r="IU338">
        <f>IF($JE338&gt;=52,INDEX($GT:$GT,$JD338+52),"")</f>
      </c>
      <c r="IV338">
        <f>IF($JE338&gt;=53,INDEX($GT:$GT,$JD338+53),"")</f>
      </c>
      <c r="IW338">
        <f>IF($JE338&gt;=54,INDEX($GT:$GT,$JD338+54),"")</f>
      </c>
      <c r="IX338">
        <f>IF($JE338&gt;=55,INDEX($GT:$GT,$JD338+55),"")</f>
      </c>
      <c r="IY338">
        <f>IF($JE338&gt;=56,INDEX($GT:$GT,$JD338+56),"")</f>
      </c>
      <c r="IZ338">
        <f>IF($JE338&gt;=57,INDEX($GT:$GT,$JD338+57),"")</f>
      </c>
      <c r="JA338">
        <f>IF($JE338&gt;=58,INDEX($GT:$GT,$JD338+58),"")</f>
      </c>
      <c r="JB338">
        <f>IF($JE338&gt;=59,INDEX($GT:$GT,$JD338+59),"")</f>
      </c>
      <c r="JC338">
        <f>IF($JE338&gt;=60,INDEX($GT:$GT,$JD338+60),"")</f>
      </c>
      <c r="JD338">
        <f>IFERROR(MATCH($GS338,$GT$2:$GT$322,0)+1,0)</f>
      </c>
      <c r="JE338">
        <f>IFERROR(INDEX($GU$2:$GU$322,MATCH($GS338,$GT$2:$GT$322,0)),0)</f>
      </c>
      <c r="JF338" t="s">
        <v>28</v>
      </c>
      <c r="JG338" t="s">
        <v>28</v>
      </c>
    </row>
    <row r="339" spans="1:267" x14ac:dyDescent="0.25">
      <c r="J339" s="1"/>
      <c r="K339" s="1"/>
      <c r="L339" s="1"/>
      <c r="M339" s="1"/>
      <c r="N339" s="1">
        <f>IFERROR(IF(FIND(" - ",$J339)&gt;0,MID($J339,FIND(" - ",$J339)+3,LEN($J339)),""),"")</f>
      </c>
      <c r="P339" s="1"/>
      <c r="S339" t="s">
        <v>28</v>
      </c>
      <c r="U339">
        <f>IF(OR($S339="",$T339=""),"",IFERROR($S339/$T339,0))</f>
      </c>
      <c r="V339">
        <f>IF($S339="","",
IF($K339="","",
IF(ISNUMBER(SEARCH("exempt",LOWER($K339))),0,
$S339*(VALUE(SUBSTITUTE($K339,"%",""))/100))))</f>
      </c>
      <c r="AB339">
        <f>IF($S339="","",
SUM($S339,$V339,$Z339,$W339,$Y339)-
IF($AA339="",0,VALUE($AA339)))</f>
      </c>
      <c r="AJ339" t="s">
        <v>996</v>
      </c>
      <c r="AR339">
        <f>IFERROR(LEFT($J339,FIND(" - ",$J339)-1),$J339)</f>
      </c>
      <c r="AU339">
        <f>IF($CJ339&gt;=1,INDEX($AS:$AS,$CI339+1),"")</f>
      </c>
      <c r="AV339">
        <f>IF($CJ339&gt;=2,INDEX($AS:$AS,$CI339+2),"")</f>
      </c>
      <c r="AW339">
        <f>IF($CJ339&gt;=3,INDEX($AS:$AS,$CI339+3),"")</f>
      </c>
      <c r="AX339">
        <f>IF($CJ339&gt;=4,INDEX($AS:$AS,$CI339+4),"")</f>
      </c>
      <c r="AY339">
        <f>IF($CJ339&gt;=5,INDEX($AS:$AS,$CI339+5),"")</f>
      </c>
      <c r="AZ339">
        <f>IF($CJ339&gt;=6,INDEX($AS:$AS,$CI339+6),"")</f>
      </c>
      <c r="BA339">
        <f>IF($CJ339&gt;=7,INDEX($AS:$AS,$CI339+7),"")</f>
      </c>
      <c r="BB339">
        <f>IF($CJ339&gt;=8,INDEX($AS:$AS,$CI339+8),"")</f>
      </c>
      <c r="BC339">
        <f>IF($CJ339&gt;=9,INDEX($AS:$AS,$CI339+9),"")</f>
      </c>
      <c r="BD339">
        <f>IF($CJ339&gt;=10,INDEX($AS:$AS,$CI339+10),"")</f>
      </c>
      <c r="BE339">
        <f>IF($CJ339&gt;=11,INDEX($AS:$AS,$CI339+11),"")</f>
      </c>
      <c r="BF339">
        <f>IF($CJ339&gt;=12,INDEX($AS:$AS,$CI339+12),"")</f>
      </c>
      <c r="BG339">
        <f>IF($CJ339&gt;=13,INDEX($AS:$AS,$CI339+13),"")</f>
      </c>
      <c r="BH339">
        <f>IF($CJ339&gt;=14,INDEX($AS:$AS,$CI339+14),"")</f>
      </c>
      <c r="BI339">
        <f>IF($CJ339&gt;=15,INDEX($AS:$AS,$CI339+15),"")</f>
      </c>
      <c r="BJ339">
        <f>IF($CJ339&gt;=16,INDEX($AS:$AS,$CI339+16),"")</f>
      </c>
      <c r="BK339">
        <f>IF($CJ339&gt;=17,INDEX($AS:$AS,$CI339+17),"")</f>
      </c>
      <c r="BL339">
        <f>IF($CJ339&gt;=18,INDEX($AS:$AS,$CI339+18),"")</f>
      </c>
      <c r="BM339">
        <f>IF($CJ339&gt;=19,INDEX($AS:$AS,$CI339+19),"")</f>
      </c>
      <c r="BN339">
        <f>IF($CJ339&gt;=20,INDEX($AS:$AS,$CI339+20),"")</f>
      </c>
      <c r="BO339">
        <f>IF($CJ339&gt;=21,INDEX($AS:$AS,$CI339+21),"")</f>
      </c>
      <c r="BP339">
        <f>IF($CJ339&gt;=22,INDEX($AS:$AS,$CI339+22),"")</f>
      </c>
      <c r="BQ339">
        <f>IF($CJ339&gt;=23,INDEX($AS:$AS,$CI339+23),"")</f>
      </c>
      <c r="BR339">
        <f>IF($CJ339&gt;=24,INDEX($AS:$AS,$CI339+24),"")</f>
      </c>
      <c r="BS339">
        <f>IF($CJ339&gt;=25,INDEX($AS:$AS,$CI339+25),"")</f>
      </c>
      <c r="BT339">
        <f>IF($CJ339&gt;=26,INDEX($AS:$AS,$CI339+26),"")</f>
      </c>
      <c r="BU339">
        <f>IF($CJ339&gt;=27,INDEX($AS:$AS,$CI339+27),"")</f>
      </c>
      <c r="BV339">
        <f>IF($CJ339&gt;=28,INDEX($AS:$AS,$CI339+28),"")</f>
      </c>
      <c r="BW339">
        <f>IF($CJ339&gt;=29,INDEX($AS:$AS,$CI339+29),"")</f>
      </c>
      <c r="BX339">
        <f>IF($CJ339&gt;=30,INDEX($AS:$AS,$CI339+30),"")</f>
      </c>
      <c r="BY339">
        <f>IF($CJ339&gt;=31,INDEX($AS:$AS,$CI339+31),"")</f>
      </c>
      <c r="BZ339">
        <f>IF($CJ339&gt;=32,INDEX($AS:$AS,$CI339+32),"")</f>
      </c>
      <c r="CA339">
        <f>IF($CJ339&gt;=33,INDEX($AS:$AS,$CI339+33),"")</f>
      </c>
      <c r="CB339">
        <f>IF($CJ339&gt;=34,INDEX($AS:$AS,$CI339+34),"")</f>
      </c>
      <c r="CC339">
        <f>IF($CJ339&gt;=35,INDEX($AS:$AS,$CI339+35),"")</f>
      </c>
      <c r="CD339">
        <f>IF($CJ339&gt;=36,INDEX($AS:$AS,$CI339+36),"")</f>
      </c>
      <c r="CE339">
        <f>IF($CJ339&gt;=37,INDEX($AS:$AS,$CI339+37),"")</f>
      </c>
      <c r="CF339">
        <f>IF($CJ339&gt;=38,INDEX($AS:$AS,$CI339+38),"")</f>
      </c>
      <c r="CG339">
        <f>IF($CJ339&gt;=39,INDEX($AS:$AS,$CI339+39),"")</f>
      </c>
      <c r="CH339">
        <f>IF($CJ339&gt;=40,INDEX($AS:$AS,$CI339+40),"")</f>
      </c>
      <c r="CI339">
        <f>IFERROR(MATCH($AR339,$AS$2:$AS$133,0)+1,0)</f>
      </c>
      <c r="CJ339">
        <f>IFERROR(INDEX($AT$2:$AT$133,MATCH($AR339,$AS$2:$AS$133,0)),0)</f>
      </c>
      <c r="CK339">
        <f>IFERROR(LEFT($O339,FIND(" - ",$O339)-1),$O339)</f>
      </c>
      <c r="CL339" t="s">
        <v>69</v>
      </c>
      <c r="CN339">
        <f>IF($DI339&gt;=1,INDEX($CL:$CL,$DH339+1),"")</f>
      </c>
      <c r="CO339">
        <f>IF($DI339&gt;=2,INDEX($CL:$CL,$DH339+2),"")</f>
      </c>
      <c r="CP339">
        <f>IF($DI339&gt;=3,INDEX($CL:$CL,$DH339+3),"")</f>
      </c>
      <c r="CQ339">
        <f>IF($DI339&gt;=4,INDEX($CL:$CL,$DH339+4),"")</f>
      </c>
      <c r="CR339">
        <f>IF($DI339&gt;=5,INDEX($CL:$CL,$DH339+5),"")</f>
      </c>
      <c r="CS339">
        <f>IF($DI339&gt;=6,INDEX($CL:$CL,$DH339+6),"")</f>
      </c>
      <c r="CT339">
        <f>IF($DI339&gt;=7,INDEX($CL:$CL,$DH339+7),"")</f>
      </c>
      <c r="CU339">
        <f>IF($DI339&gt;=8,INDEX($CL:$CL,$DH339+8),"")</f>
      </c>
      <c r="CV339">
        <f>IF($DI339&gt;=9,INDEX($CL:$CL,$DH339+9),"")</f>
      </c>
      <c r="CW339">
        <f>IF($DI339&gt;=10,INDEX($CL:$CL,$DH339+10),"")</f>
      </c>
      <c r="CX339">
        <f>IF($DI339&gt;=11,INDEX($CL:$CL,$DH339+11),"")</f>
      </c>
      <c r="CY339">
        <f>IF($DI339&gt;=12,INDEX($CL:$CL,$DH339+12),"")</f>
      </c>
      <c r="CZ339">
        <f>IF($DI339&gt;=13,INDEX($CL:$CL,$DH339+13),"")</f>
      </c>
      <c r="DA339">
        <f>IF($DI339&gt;=14,INDEX($CL:$CL,$DH339+14),"")</f>
      </c>
      <c r="DB339">
        <f>IF($DI339&gt;=15,INDEX($CL:$CL,$DH339+15),"")</f>
      </c>
      <c r="DC339">
        <f>IF($DI339&gt;=16,INDEX($CL:$CL,$DH339+16),"")</f>
      </c>
      <c r="DD339">
        <f>IF($DI339&gt;=17,INDEX($CL:$CL,$DH339+17),"")</f>
      </c>
      <c r="DE339">
        <f>IF($DI339&gt;=18,INDEX($CL:$CL,$DH339+18),"")</f>
      </c>
      <c r="DF339">
        <f>IF($DI339&gt;=19,INDEX($CL:$CL,$DH339+19),"")</f>
      </c>
      <c r="DG339">
        <f>IF($DI339&gt;=20,INDEX($CL:$CL,$DH339+20),"")</f>
      </c>
      <c r="DH339">
        <f>IFERROR(MATCH($CK339,$CL$2:$CL$1558,0)+1,0)</f>
      </c>
      <c r="DI339">
        <f>IFERROR(INDEX($CM$2:$CM$1558,MATCH($CK339,$CL$2:$CL$1558,0)),0)</f>
      </c>
      <c r="DJ339">
        <f>IFERROR(INDEX($AQ:$AQ,MATCH($K339,$AP:$AP,0))&amp;"","")</f>
      </c>
      <c r="DN339">
        <f>IF($GQ339&gt;=1,INDEX($DK:$DK,$GP339+1),"")</f>
      </c>
      <c r="DO339">
        <f>IF($GQ339&gt;=2,INDEX($DK:$DK,$GP339+2),"")</f>
      </c>
      <c r="DP339">
        <f>IF($GQ339&gt;=3,INDEX($DK:$DK,$GP339+3),"")</f>
      </c>
      <c r="DQ339">
        <f>IF($GQ339&gt;=4,INDEX($DK:$DK,$GP339+4),"")</f>
      </c>
      <c r="DR339">
        <f>IF($GQ339&gt;=5,INDEX($DK:$DK,$GP339+5),"")</f>
      </c>
      <c r="DS339">
        <f>IF($GQ339&gt;=6,INDEX($DK:$DK,$GP339+6),"")</f>
      </c>
      <c r="DT339">
        <f>IF($GQ339&gt;=7,INDEX($DK:$DK,$GP339+7),"")</f>
      </c>
      <c r="DU339">
        <f>IF($GQ339&gt;=8,INDEX($DK:$DK,$GP339+8),"")</f>
      </c>
      <c r="DV339">
        <f>IF($GQ339&gt;=9,INDEX($DK:$DK,$GP339+9),"")</f>
      </c>
      <c r="DW339">
        <f>IF($GQ339&gt;=10,INDEX($DK:$DK,$GP339+10),"")</f>
      </c>
      <c r="DX339">
        <f>IF($GQ339&gt;=11,INDEX($DK:$DK,$GP339+11),"")</f>
      </c>
      <c r="DY339">
        <f>IF($GQ339&gt;=12,INDEX($DK:$DK,$GP339+12),"")</f>
      </c>
      <c r="DZ339">
        <f>IF($GQ339&gt;=13,INDEX($DK:$DK,$GP339+13),"")</f>
      </c>
      <c r="EA339">
        <f>IF($GQ339&gt;=14,INDEX($DK:$DK,$GP339+14),"")</f>
      </c>
      <c r="EB339">
        <f>IF($GQ339&gt;=15,INDEX($DK:$DK,$GP339+15),"")</f>
      </c>
      <c r="EC339">
        <f>IF($GQ339&gt;=16,INDEX($DK:$DK,$GP339+16),"")</f>
      </c>
      <c r="ED339">
        <f>IF($GQ339&gt;=17,INDEX($DK:$DK,$GP339+17),"")</f>
      </c>
      <c r="EE339">
        <f>IF($GQ339&gt;=18,INDEX($DK:$DK,$GP339+18),"")</f>
      </c>
      <c r="EF339">
        <f>IF($GQ339&gt;=19,INDEX($DK:$DK,$GP339+19),"")</f>
      </c>
      <c r="EG339">
        <f>IF($GQ339&gt;=20,INDEX($DK:$DK,$GP339+20),"")</f>
      </c>
      <c r="EH339">
        <f>IF($GQ339&gt;=21,INDEX($DK:$DK,$GP339+21),"")</f>
      </c>
      <c r="EI339">
        <f>IF($GQ339&gt;=22,INDEX($DK:$DK,$GP339+22),"")</f>
      </c>
      <c r="EJ339">
        <f>IF($GQ339&gt;=23,INDEX($DK:$DK,$GP339+23),"")</f>
      </c>
      <c r="EK339">
        <f>IF($GQ339&gt;=24,INDEX($DK:$DK,$GP339+24),"")</f>
      </c>
      <c r="EL339">
        <f>IF($GQ339&gt;=25,INDEX($DK:$DK,$GP339+25),"")</f>
      </c>
      <c r="EM339">
        <f>IF($GQ339&gt;=26,INDEX($DK:$DK,$GP339+26),"")</f>
      </c>
      <c r="EN339">
        <f>IF($GQ339&gt;=27,INDEX($DK:$DK,$GP339+27),"")</f>
      </c>
      <c r="EO339">
        <f>IF($GQ339&gt;=28,INDEX($DK:$DK,$GP339+28),"")</f>
      </c>
      <c r="EP339">
        <f>IF($GQ339&gt;=29,INDEX($DK:$DK,$GP339+29),"")</f>
      </c>
      <c r="EQ339">
        <f>IF($GQ339&gt;=30,INDEX($DK:$DK,$GP339+30),"")</f>
      </c>
      <c r="ER339">
        <f>IF($GQ339&gt;=31,INDEX($DK:$DK,$GP339+31),"")</f>
      </c>
      <c r="ES339">
        <f>IF($GQ339&gt;=32,INDEX($DK:$DK,$GP339+32),"")</f>
      </c>
      <c r="ET339">
        <f>IF($GQ339&gt;=33,INDEX($DK:$DK,$GP339+33),"")</f>
      </c>
      <c r="EU339">
        <f>IF($GQ339&gt;=34,INDEX($DK:$DK,$GP339+34),"")</f>
      </c>
      <c r="EV339">
        <f>IF($GQ339&gt;=35,INDEX($DK:$DK,$GP339+35),"")</f>
      </c>
      <c r="EW339">
        <f>IF($GQ339&gt;=36,INDEX($DK:$DK,$GP339+36),"")</f>
      </c>
      <c r="EX339">
        <f>IF($GQ339&gt;=37,INDEX($DK:$DK,$GP339+37),"")</f>
      </c>
      <c r="EY339">
        <f>IF($GQ339&gt;=38,INDEX($DK:$DK,$GP339+38),"")</f>
      </c>
      <c r="EZ339">
        <f>IF($GQ339&gt;=39,INDEX($DK:$DK,$GP339+39),"")</f>
      </c>
      <c r="FA339">
        <f>IF($GQ339&gt;=40,INDEX($DK:$DK,$GP339+40),"")</f>
      </c>
      <c r="FB339">
        <f>IF($GQ339&gt;=1,INDEX($DL:$DL,$GP339+1),"")</f>
      </c>
      <c r="FC339">
        <f>IF($GQ339&gt;=2,INDEX($DL:$DL,$GP339+2),"")</f>
      </c>
      <c r="FD339">
        <f>IF($GQ339&gt;=3,INDEX($DL:$DL,$GP339+3),"")</f>
      </c>
      <c r="FE339">
        <f>IF($GQ339&gt;=4,INDEX($DL:$DL,$GP339+4),"")</f>
      </c>
      <c r="FF339">
        <f>IF($GQ339&gt;=5,INDEX($DL:$DL,$GP339+5),"")</f>
      </c>
      <c r="FG339">
        <f>IF($GQ339&gt;=6,INDEX($DL:$DL,$GP339+6),"")</f>
      </c>
      <c r="FH339">
        <f>IF($GQ339&gt;=7,INDEX($DL:$DL,$GP339+7),"")</f>
      </c>
      <c r="FI339">
        <f>IF($GQ339&gt;=8,INDEX($DL:$DL,$GP339+8),"")</f>
      </c>
      <c r="FJ339">
        <f>IF($GQ339&gt;=9,INDEX($DL:$DL,$GP339+9),"")</f>
      </c>
      <c r="FK339">
        <f>IF($GQ339&gt;=10,INDEX($DL:$DL,$GP339+10),"")</f>
      </c>
      <c r="FL339">
        <f>IF($GQ339&gt;=11,INDEX($DL:$DL,$GP339+11),"")</f>
      </c>
      <c r="FM339">
        <f>IF($GQ339&gt;=12,INDEX($DL:$DL,$GP339+12),"")</f>
      </c>
      <c r="FN339">
        <f>IF($GQ339&gt;=13,INDEX($DL:$DL,$GP339+13),"")</f>
      </c>
      <c r="FO339">
        <f>IF($GQ339&gt;=14,INDEX($DL:$DL,$GP339+14),"")</f>
      </c>
      <c r="FP339">
        <f>IF($GQ339&gt;=15,INDEX($DL:$DL,$GP339+15),"")</f>
      </c>
      <c r="FQ339">
        <f>IF($GQ339&gt;=16,INDEX($DL:$DL,$GP339+16),"")</f>
      </c>
      <c r="FR339">
        <f>IF($GQ339&gt;=17,INDEX($DL:$DL,$GP339+17),"")</f>
      </c>
      <c r="FS339">
        <f>IF($GQ339&gt;=18,INDEX($DL:$DL,$GP339+18),"")</f>
      </c>
      <c r="FT339">
        <f>IF($GQ339&gt;=19,INDEX($DL:$DL,$GP339+19),"")</f>
      </c>
      <c r="FU339">
        <f>IF($GQ339&gt;=20,INDEX($DL:$DL,$GP339+20),"")</f>
      </c>
      <c r="FV339">
        <f>IF($GQ339&gt;=21,INDEX($DL:$DL,$GP339+21),"")</f>
      </c>
      <c r="FW339">
        <f>IF($GQ339&gt;=22,INDEX($DL:$DL,$GP339+22),"")</f>
      </c>
      <c r="FX339">
        <f>IF($GQ339&gt;=23,INDEX($DL:$DL,$GP339+23),"")</f>
      </c>
      <c r="FY339">
        <f>IF($GQ339&gt;=24,INDEX($DL:$DL,$GP339+24),"")</f>
      </c>
      <c r="FZ339">
        <f>IF($GQ339&gt;=25,INDEX($DL:$DL,$GP339+25),"")</f>
      </c>
      <c r="GA339">
        <f>IF($GQ339&gt;=26,INDEX($DL:$DL,$GP339+26),"")</f>
      </c>
      <c r="GB339">
        <f>IF($GQ339&gt;=27,INDEX($DL:$DL,$GP339+27),"")</f>
      </c>
      <c r="GC339">
        <f>IF($GQ339&gt;=28,INDEX($DL:$DL,$GP339+28),"")</f>
      </c>
      <c r="GD339">
        <f>IF($GQ339&gt;=29,INDEX($DL:$DL,$GP339+29),"")</f>
      </c>
      <c r="GE339">
        <f>IF($GQ339&gt;=30,INDEX($DL:$DL,$GP339+30),"")</f>
      </c>
      <c r="GF339">
        <f>IF($GQ339&gt;=31,INDEX($DL:$DL,$GP339+31),"")</f>
      </c>
      <c r="GG339">
        <f>IF($GQ339&gt;=32,INDEX($DL:$DL,$GP339+32),"")</f>
      </c>
      <c r="GH339">
        <f>IF($GQ339&gt;=33,INDEX($DL:$DL,$GP339+33),"")</f>
      </c>
      <c r="GI339">
        <f>IF($GQ339&gt;=34,INDEX($DL:$DL,$GP339+34),"")</f>
      </c>
      <c r="GJ339">
        <f>IF($GQ339&gt;=35,INDEX($DL:$DL,$GP339+35),"")</f>
      </c>
      <c r="GK339">
        <f>IF($GQ339&gt;=36,INDEX($DL:$DL,$GP339+36),"")</f>
      </c>
      <c r="GL339">
        <f>IF($GQ339&gt;=37,INDEX($DL:$DL,$GP339+37),"")</f>
      </c>
      <c r="GM339">
        <f>IF($GQ339&gt;=38,INDEX($DL:$DL,$GP339+38),"")</f>
      </c>
      <c r="GN339">
        <f>IF($GQ339&gt;=39,INDEX($DL:$DL,$GP339+39),"")</f>
      </c>
      <c r="GO339">
        <f>IF($GQ339&gt;=40,INDEX($DL:$DL,$GP339+40),"")</f>
      </c>
      <c r="GP339">
        <f>IFERROR(MATCH($DJ339,$DK$2:$DK$148,0)+1,0)</f>
      </c>
      <c r="GQ339">
        <f>IFERROR(INDEX($DM$2:$DM$148,MATCH($DJ339,$DK$2:$DK$148,0)),0)</f>
      </c>
      <c r="GR339">
        <f>IFERROR(MATCH($L339,$DN$339:$FA$339,0),0)</f>
      </c>
      <c r="GS339">
        <f>IF($GR339&gt;0,INDEX($FB$339:$GO$339,$GR339),"")</f>
      </c>
      <c r="GV339">
        <f>IF($JE339&gt;=1,INDEX($GT:$GT,$JD339+1),"")</f>
      </c>
      <c r="GW339">
        <f>IF($JE339&gt;=2,INDEX($GT:$GT,$JD339+2),"")</f>
      </c>
      <c r="GX339">
        <f>IF($JE339&gt;=3,INDEX($GT:$GT,$JD339+3),"")</f>
      </c>
      <c r="GY339">
        <f>IF($JE339&gt;=4,INDEX($GT:$GT,$JD339+4),"")</f>
      </c>
      <c r="GZ339">
        <f>IF($JE339&gt;=5,INDEX($GT:$GT,$JD339+5),"")</f>
      </c>
      <c r="HA339">
        <f>IF($JE339&gt;=6,INDEX($GT:$GT,$JD339+6),"")</f>
      </c>
      <c r="HB339">
        <f>IF($JE339&gt;=7,INDEX($GT:$GT,$JD339+7),"")</f>
      </c>
      <c r="HC339">
        <f>IF($JE339&gt;=8,INDEX($GT:$GT,$JD339+8),"")</f>
      </c>
      <c r="HD339">
        <f>IF($JE339&gt;=9,INDEX($GT:$GT,$JD339+9),"")</f>
      </c>
      <c r="HE339">
        <f>IF($JE339&gt;=10,INDEX($GT:$GT,$JD339+10),"")</f>
      </c>
      <c r="HF339">
        <f>IF($JE339&gt;=11,INDEX($GT:$GT,$JD339+11),"")</f>
      </c>
      <c r="HG339">
        <f>IF($JE339&gt;=12,INDEX($GT:$GT,$JD339+12),"")</f>
      </c>
      <c r="HH339">
        <f>IF($JE339&gt;=13,INDEX($GT:$GT,$JD339+13),"")</f>
      </c>
      <c r="HI339">
        <f>IF($JE339&gt;=14,INDEX($GT:$GT,$JD339+14),"")</f>
      </c>
      <c r="HJ339">
        <f>IF($JE339&gt;=15,INDEX($GT:$GT,$JD339+15),"")</f>
      </c>
      <c r="HK339">
        <f>IF($JE339&gt;=16,INDEX($GT:$GT,$JD339+16),"")</f>
      </c>
      <c r="HL339">
        <f>IF($JE339&gt;=17,INDEX($GT:$GT,$JD339+17),"")</f>
      </c>
      <c r="HM339">
        <f>IF($JE339&gt;=18,INDEX($GT:$GT,$JD339+18),"")</f>
      </c>
      <c r="HN339">
        <f>IF($JE339&gt;=19,INDEX($GT:$GT,$JD339+19),"")</f>
      </c>
      <c r="HO339">
        <f>IF($JE339&gt;=20,INDEX($GT:$GT,$JD339+20),"")</f>
      </c>
      <c r="HP339">
        <f>IF($JE339&gt;=21,INDEX($GT:$GT,$JD339+21),"")</f>
      </c>
      <c r="HQ339">
        <f>IF($JE339&gt;=22,INDEX($GT:$GT,$JD339+22),"")</f>
      </c>
      <c r="HR339">
        <f>IF($JE339&gt;=23,INDEX($GT:$GT,$JD339+23),"")</f>
      </c>
      <c r="HS339">
        <f>IF($JE339&gt;=24,INDEX($GT:$GT,$JD339+24),"")</f>
      </c>
      <c r="HT339">
        <f>IF($JE339&gt;=25,INDEX($GT:$GT,$JD339+25),"")</f>
      </c>
      <c r="HU339">
        <f>IF($JE339&gt;=26,INDEX($GT:$GT,$JD339+26),"")</f>
      </c>
      <c r="HV339">
        <f>IF($JE339&gt;=27,INDEX($GT:$GT,$JD339+27),"")</f>
      </c>
      <c r="HW339">
        <f>IF($JE339&gt;=28,INDEX($GT:$GT,$JD339+28),"")</f>
      </c>
      <c r="HX339">
        <f>IF($JE339&gt;=29,INDEX($GT:$GT,$JD339+29),"")</f>
      </c>
      <c r="HY339">
        <f>IF($JE339&gt;=30,INDEX($GT:$GT,$JD339+30),"")</f>
      </c>
      <c r="HZ339">
        <f>IF($JE339&gt;=31,INDEX($GT:$GT,$JD339+31),"")</f>
      </c>
      <c r="IA339">
        <f>IF($JE339&gt;=32,INDEX($GT:$GT,$JD339+32),"")</f>
      </c>
      <c r="IB339">
        <f>IF($JE339&gt;=33,INDEX($GT:$GT,$JD339+33),"")</f>
      </c>
      <c r="IC339">
        <f>IF($JE339&gt;=34,INDEX($GT:$GT,$JD339+34),"")</f>
      </c>
      <c r="ID339">
        <f>IF($JE339&gt;=35,INDEX($GT:$GT,$JD339+35),"")</f>
      </c>
      <c r="IE339">
        <f>IF($JE339&gt;=36,INDEX($GT:$GT,$JD339+36),"")</f>
      </c>
      <c r="IF339">
        <f>IF($JE339&gt;=37,INDEX($GT:$GT,$JD339+37),"")</f>
      </c>
      <c r="IG339">
        <f>IF($JE339&gt;=38,INDEX($GT:$GT,$JD339+38),"")</f>
      </c>
      <c r="IH339">
        <f>IF($JE339&gt;=39,INDEX($GT:$GT,$JD339+39),"")</f>
      </c>
      <c r="II339">
        <f>IF($JE339&gt;=40,INDEX($GT:$GT,$JD339+40),"")</f>
      </c>
      <c r="IJ339">
        <f>IF($JE339&gt;=41,INDEX($GT:$GT,$JD339+41),"")</f>
      </c>
      <c r="IK339">
        <f>IF($JE339&gt;=42,INDEX($GT:$GT,$JD339+42),"")</f>
      </c>
      <c r="IL339">
        <f>IF($JE339&gt;=43,INDEX($GT:$GT,$JD339+43),"")</f>
      </c>
      <c r="IM339">
        <f>IF($JE339&gt;=44,INDEX($GT:$GT,$JD339+44),"")</f>
      </c>
      <c r="IN339">
        <f>IF($JE339&gt;=45,INDEX($GT:$GT,$JD339+45),"")</f>
      </c>
      <c r="IO339">
        <f>IF($JE339&gt;=46,INDEX($GT:$GT,$JD339+46),"")</f>
      </c>
      <c r="IP339">
        <f>IF($JE339&gt;=47,INDEX($GT:$GT,$JD339+47),"")</f>
      </c>
      <c r="IQ339">
        <f>IF($JE339&gt;=48,INDEX($GT:$GT,$JD339+48),"")</f>
      </c>
      <c r="IR339">
        <f>IF($JE339&gt;=49,INDEX($GT:$GT,$JD339+49),"")</f>
      </c>
      <c r="IS339">
        <f>IF($JE339&gt;=50,INDEX($GT:$GT,$JD339+50),"")</f>
      </c>
      <c r="IT339">
        <f>IF($JE339&gt;=51,INDEX($GT:$GT,$JD339+51),"")</f>
      </c>
      <c r="IU339">
        <f>IF($JE339&gt;=52,INDEX($GT:$GT,$JD339+52),"")</f>
      </c>
      <c r="IV339">
        <f>IF($JE339&gt;=53,INDEX($GT:$GT,$JD339+53),"")</f>
      </c>
      <c r="IW339">
        <f>IF($JE339&gt;=54,INDEX($GT:$GT,$JD339+54),"")</f>
      </c>
      <c r="IX339">
        <f>IF($JE339&gt;=55,INDEX($GT:$GT,$JD339+55),"")</f>
      </c>
      <c r="IY339">
        <f>IF($JE339&gt;=56,INDEX($GT:$GT,$JD339+56),"")</f>
      </c>
      <c r="IZ339">
        <f>IF($JE339&gt;=57,INDEX($GT:$GT,$JD339+57),"")</f>
      </c>
      <c r="JA339">
        <f>IF($JE339&gt;=58,INDEX($GT:$GT,$JD339+58),"")</f>
      </c>
      <c r="JB339">
        <f>IF($JE339&gt;=59,INDEX($GT:$GT,$JD339+59),"")</f>
      </c>
      <c r="JC339">
        <f>IF($JE339&gt;=60,INDEX($GT:$GT,$JD339+60),"")</f>
      </c>
      <c r="JD339">
        <f>IFERROR(MATCH($GS339,$GT$2:$GT$322,0)+1,0)</f>
      </c>
      <c r="JE339">
        <f>IFERROR(INDEX($GU$2:$GU$322,MATCH($GS339,$GT$2:$GT$322,0)),0)</f>
      </c>
      <c r="JF339" t="s">
        <v>28</v>
      </c>
      <c r="JG339" t="s">
        <v>28</v>
      </c>
    </row>
    <row r="340" spans="1:267" x14ac:dyDescent="0.25">
      <c r="J340" s="1"/>
      <c r="K340" s="1"/>
      <c r="L340" s="1"/>
      <c r="M340" s="1"/>
      <c r="N340" s="1">
        <f>IFERROR(IF(FIND(" - ",$J340)&gt;0,MID($J340,FIND(" - ",$J340)+3,LEN($J340)),""),"")</f>
      </c>
      <c r="P340" s="1"/>
      <c r="S340" t="s">
        <v>28</v>
      </c>
      <c r="U340">
        <f>IF(OR($S340="",$T340=""),"",IFERROR($S340/$T340,0))</f>
      </c>
      <c r="V340">
        <f>IF($S340="","",
IF($K340="","",
IF(ISNUMBER(SEARCH("exempt",LOWER($K340))),0,
$S340*(VALUE(SUBSTITUTE($K340,"%",""))/100))))</f>
      </c>
      <c r="AB340">
        <f>IF($S340="","",
SUM($S340,$V340,$Z340,$W340,$Y340)-
IF($AA340="",0,VALUE($AA340)))</f>
      </c>
      <c r="AJ340" t="s">
        <v>997</v>
      </c>
      <c r="AR340">
        <f>IFERROR(LEFT($J340,FIND(" - ",$J340)-1),$J340)</f>
      </c>
      <c r="AU340">
        <f>IF($CJ340&gt;=1,INDEX($AS:$AS,$CI340+1),"")</f>
      </c>
      <c r="AV340">
        <f>IF($CJ340&gt;=2,INDEX($AS:$AS,$CI340+2),"")</f>
      </c>
      <c r="AW340">
        <f>IF($CJ340&gt;=3,INDEX($AS:$AS,$CI340+3),"")</f>
      </c>
      <c r="AX340">
        <f>IF($CJ340&gt;=4,INDEX($AS:$AS,$CI340+4),"")</f>
      </c>
      <c r="AY340">
        <f>IF($CJ340&gt;=5,INDEX($AS:$AS,$CI340+5),"")</f>
      </c>
      <c r="AZ340">
        <f>IF($CJ340&gt;=6,INDEX($AS:$AS,$CI340+6),"")</f>
      </c>
      <c r="BA340">
        <f>IF($CJ340&gt;=7,INDEX($AS:$AS,$CI340+7),"")</f>
      </c>
      <c r="BB340">
        <f>IF($CJ340&gt;=8,INDEX($AS:$AS,$CI340+8),"")</f>
      </c>
      <c r="BC340">
        <f>IF($CJ340&gt;=9,INDEX($AS:$AS,$CI340+9),"")</f>
      </c>
      <c r="BD340">
        <f>IF($CJ340&gt;=10,INDEX($AS:$AS,$CI340+10),"")</f>
      </c>
      <c r="BE340">
        <f>IF($CJ340&gt;=11,INDEX($AS:$AS,$CI340+11),"")</f>
      </c>
      <c r="BF340">
        <f>IF($CJ340&gt;=12,INDEX($AS:$AS,$CI340+12),"")</f>
      </c>
      <c r="BG340">
        <f>IF($CJ340&gt;=13,INDEX($AS:$AS,$CI340+13),"")</f>
      </c>
      <c r="BH340">
        <f>IF($CJ340&gt;=14,INDEX($AS:$AS,$CI340+14),"")</f>
      </c>
      <c r="BI340">
        <f>IF($CJ340&gt;=15,INDEX($AS:$AS,$CI340+15),"")</f>
      </c>
      <c r="BJ340">
        <f>IF($CJ340&gt;=16,INDEX($AS:$AS,$CI340+16),"")</f>
      </c>
      <c r="BK340">
        <f>IF($CJ340&gt;=17,INDEX($AS:$AS,$CI340+17),"")</f>
      </c>
      <c r="BL340">
        <f>IF($CJ340&gt;=18,INDEX($AS:$AS,$CI340+18),"")</f>
      </c>
      <c r="BM340">
        <f>IF($CJ340&gt;=19,INDEX($AS:$AS,$CI340+19),"")</f>
      </c>
      <c r="BN340">
        <f>IF($CJ340&gt;=20,INDEX($AS:$AS,$CI340+20),"")</f>
      </c>
      <c r="BO340">
        <f>IF($CJ340&gt;=21,INDEX($AS:$AS,$CI340+21),"")</f>
      </c>
      <c r="BP340">
        <f>IF($CJ340&gt;=22,INDEX($AS:$AS,$CI340+22),"")</f>
      </c>
      <c r="BQ340">
        <f>IF($CJ340&gt;=23,INDEX($AS:$AS,$CI340+23),"")</f>
      </c>
      <c r="BR340">
        <f>IF($CJ340&gt;=24,INDEX($AS:$AS,$CI340+24),"")</f>
      </c>
      <c r="BS340">
        <f>IF($CJ340&gt;=25,INDEX($AS:$AS,$CI340+25),"")</f>
      </c>
      <c r="BT340">
        <f>IF($CJ340&gt;=26,INDEX($AS:$AS,$CI340+26),"")</f>
      </c>
      <c r="BU340">
        <f>IF($CJ340&gt;=27,INDEX($AS:$AS,$CI340+27),"")</f>
      </c>
      <c r="BV340">
        <f>IF($CJ340&gt;=28,INDEX($AS:$AS,$CI340+28),"")</f>
      </c>
      <c r="BW340">
        <f>IF($CJ340&gt;=29,INDEX($AS:$AS,$CI340+29),"")</f>
      </c>
      <c r="BX340">
        <f>IF($CJ340&gt;=30,INDEX($AS:$AS,$CI340+30),"")</f>
      </c>
      <c r="BY340">
        <f>IF($CJ340&gt;=31,INDEX($AS:$AS,$CI340+31),"")</f>
      </c>
      <c r="BZ340">
        <f>IF($CJ340&gt;=32,INDEX($AS:$AS,$CI340+32),"")</f>
      </c>
      <c r="CA340">
        <f>IF($CJ340&gt;=33,INDEX($AS:$AS,$CI340+33),"")</f>
      </c>
      <c r="CB340">
        <f>IF($CJ340&gt;=34,INDEX($AS:$AS,$CI340+34),"")</f>
      </c>
      <c r="CC340">
        <f>IF($CJ340&gt;=35,INDEX($AS:$AS,$CI340+35),"")</f>
      </c>
      <c r="CD340">
        <f>IF($CJ340&gt;=36,INDEX($AS:$AS,$CI340+36),"")</f>
      </c>
      <c r="CE340">
        <f>IF($CJ340&gt;=37,INDEX($AS:$AS,$CI340+37),"")</f>
      </c>
      <c r="CF340">
        <f>IF($CJ340&gt;=38,INDEX($AS:$AS,$CI340+38),"")</f>
      </c>
      <c r="CG340">
        <f>IF($CJ340&gt;=39,INDEX($AS:$AS,$CI340+39),"")</f>
      </c>
      <c r="CH340">
        <f>IF($CJ340&gt;=40,INDEX($AS:$AS,$CI340+40),"")</f>
      </c>
      <c r="CI340">
        <f>IFERROR(MATCH($AR340,$AS$2:$AS$133,0)+1,0)</f>
      </c>
      <c r="CJ340">
        <f>IFERROR(INDEX($AT$2:$AT$133,MATCH($AR340,$AS$2:$AS$133,0)),0)</f>
      </c>
      <c r="CK340">
        <f>IFERROR(LEFT($O340,FIND(" - ",$O340)-1),$O340)</f>
      </c>
      <c r="CL340" t="s">
        <v>203</v>
      </c>
      <c r="CN340">
        <f>IF($DI340&gt;=1,INDEX($CL:$CL,$DH340+1),"")</f>
      </c>
      <c r="CO340">
        <f>IF($DI340&gt;=2,INDEX($CL:$CL,$DH340+2),"")</f>
      </c>
      <c r="CP340">
        <f>IF($DI340&gt;=3,INDEX($CL:$CL,$DH340+3),"")</f>
      </c>
      <c r="CQ340">
        <f>IF($DI340&gt;=4,INDEX($CL:$CL,$DH340+4),"")</f>
      </c>
      <c r="CR340">
        <f>IF($DI340&gt;=5,INDEX($CL:$CL,$DH340+5),"")</f>
      </c>
      <c r="CS340">
        <f>IF($DI340&gt;=6,INDEX($CL:$CL,$DH340+6),"")</f>
      </c>
      <c r="CT340">
        <f>IF($DI340&gt;=7,INDEX($CL:$CL,$DH340+7),"")</f>
      </c>
      <c r="CU340">
        <f>IF($DI340&gt;=8,INDEX($CL:$CL,$DH340+8),"")</f>
      </c>
      <c r="CV340">
        <f>IF($DI340&gt;=9,INDEX($CL:$CL,$DH340+9),"")</f>
      </c>
      <c r="CW340">
        <f>IF($DI340&gt;=10,INDEX($CL:$CL,$DH340+10),"")</f>
      </c>
      <c r="CX340">
        <f>IF($DI340&gt;=11,INDEX($CL:$CL,$DH340+11),"")</f>
      </c>
      <c r="CY340">
        <f>IF($DI340&gt;=12,INDEX($CL:$CL,$DH340+12),"")</f>
      </c>
      <c r="CZ340">
        <f>IF($DI340&gt;=13,INDEX($CL:$CL,$DH340+13),"")</f>
      </c>
      <c r="DA340">
        <f>IF($DI340&gt;=14,INDEX($CL:$CL,$DH340+14),"")</f>
      </c>
      <c r="DB340">
        <f>IF($DI340&gt;=15,INDEX($CL:$CL,$DH340+15),"")</f>
      </c>
      <c r="DC340">
        <f>IF($DI340&gt;=16,INDEX($CL:$CL,$DH340+16),"")</f>
      </c>
      <c r="DD340">
        <f>IF($DI340&gt;=17,INDEX($CL:$CL,$DH340+17),"")</f>
      </c>
      <c r="DE340">
        <f>IF($DI340&gt;=18,INDEX($CL:$CL,$DH340+18),"")</f>
      </c>
      <c r="DF340">
        <f>IF($DI340&gt;=19,INDEX($CL:$CL,$DH340+19),"")</f>
      </c>
      <c r="DG340">
        <f>IF($DI340&gt;=20,INDEX($CL:$CL,$DH340+20),"")</f>
      </c>
      <c r="DH340">
        <f>IFERROR(MATCH($CK340,$CL$2:$CL$1558,0)+1,0)</f>
      </c>
      <c r="DI340">
        <f>IFERROR(INDEX($CM$2:$CM$1558,MATCH($CK340,$CL$2:$CL$1558,0)),0)</f>
      </c>
      <c r="DJ340">
        <f>IFERROR(INDEX($AQ:$AQ,MATCH($K340,$AP:$AP,0))&amp;"","")</f>
      </c>
      <c r="DN340">
        <f>IF($GQ340&gt;=1,INDEX($DK:$DK,$GP340+1),"")</f>
      </c>
      <c r="DO340">
        <f>IF($GQ340&gt;=2,INDEX($DK:$DK,$GP340+2),"")</f>
      </c>
      <c r="DP340">
        <f>IF($GQ340&gt;=3,INDEX($DK:$DK,$GP340+3),"")</f>
      </c>
      <c r="DQ340">
        <f>IF($GQ340&gt;=4,INDEX($DK:$DK,$GP340+4),"")</f>
      </c>
      <c r="DR340">
        <f>IF($GQ340&gt;=5,INDEX($DK:$DK,$GP340+5),"")</f>
      </c>
      <c r="DS340">
        <f>IF($GQ340&gt;=6,INDEX($DK:$DK,$GP340+6),"")</f>
      </c>
      <c r="DT340">
        <f>IF($GQ340&gt;=7,INDEX($DK:$DK,$GP340+7),"")</f>
      </c>
      <c r="DU340">
        <f>IF($GQ340&gt;=8,INDEX($DK:$DK,$GP340+8),"")</f>
      </c>
      <c r="DV340">
        <f>IF($GQ340&gt;=9,INDEX($DK:$DK,$GP340+9),"")</f>
      </c>
      <c r="DW340">
        <f>IF($GQ340&gt;=10,INDEX($DK:$DK,$GP340+10),"")</f>
      </c>
      <c r="DX340">
        <f>IF($GQ340&gt;=11,INDEX($DK:$DK,$GP340+11),"")</f>
      </c>
      <c r="DY340">
        <f>IF($GQ340&gt;=12,INDEX($DK:$DK,$GP340+12),"")</f>
      </c>
      <c r="DZ340">
        <f>IF($GQ340&gt;=13,INDEX($DK:$DK,$GP340+13),"")</f>
      </c>
      <c r="EA340">
        <f>IF($GQ340&gt;=14,INDEX($DK:$DK,$GP340+14),"")</f>
      </c>
      <c r="EB340">
        <f>IF($GQ340&gt;=15,INDEX($DK:$DK,$GP340+15),"")</f>
      </c>
      <c r="EC340">
        <f>IF($GQ340&gt;=16,INDEX($DK:$DK,$GP340+16),"")</f>
      </c>
      <c r="ED340">
        <f>IF($GQ340&gt;=17,INDEX($DK:$DK,$GP340+17),"")</f>
      </c>
      <c r="EE340">
        <f>IF($GQ340&gt;=18,INDEX($DK:$DK,$GP340+18),"")</f>
      </c>
      <c r="EF340">
        <f>IF($GQ340&gt;=19,INDEX($DK:$DK,$GP340+19),"")</f>
      </c>
      <c r="EG340">
        <f>IF($GQ340&gt;=20,INDEX($DK:$DK,$GP340+20),"")</f>
      </c>
      <c r="EH340">
        <f>IF($GQ340&gt;=21,INDEX($DK:$DK,$GP340+21),"")</f>
      </c>
      <c r="EI340">
        <f>IF($GQ340&gt;=22,INDEX($DK:$DK,$GP340+22),"")</f>
      </c>
      <c r="EJ340">
        <f>IF($GQ340&gt;=23,INDEX($DK:$DK,$GP340+23),"")</f>
      </c>
      <c r="EK340">
        <f>IF($GQ340&gt;=24,INDEX($DK:$DK,$GP340+24),"")</f>
      </c>
      <c r="EL340">
        <f>IF($GQ340&gt;=25,INDEX($DK:$DK,$GP340+25),"")</f>
      </c>
      <c r="EM340">
        <f>IF($GQ340&gt;=26,INDEX($DK:$DK,$GP340+26),"")</f>
      </c>
      <c r="EN340">
        <f>IF($GQ340&gt;=27,INDEX($DK:$DK,$GP340+27),"")</f>
      </c>
      <c r="EO340">
        <f>IF($GQ340&gt;=28,INDEX($DK:$DK,$GP340+28),"")</f>
      </c>
      <c r="EP340">
        <f>IF($GQ340&gt;=29,INDEX($DK:$DK,$GP340+29),"")</f>
      </c>
      <c r="EQ340">
        <f>IF($GQ340&gt;=30,INDEX($DK:$DK,$GP340+30),"")</f>
      </c>
      <c r="ER340">
        <f>IF($GQ340&gt;=31,INDEX($DK:$DK,$GP340+31),"")</f>
      </c>
      <c r="ES340">
        <f>IF($GQ340&gt;=32,INDEX($DK:$DK,$GP340+32),"")</f>
      </c>
      <c r="ET340">
        <f>IF($GQ340&gt;=33,INDEX($DK:$DK,$GP340+33),"")</f>
      </c>
      <c r="EU340">
        <f>IF($GQ340&gt;=34,INDEX($DK:$DK,$GP340+34),"")</f>
      </c>
      <c r="EV340">
        <f>IF($GQ340&gt;=35,INDEX($DK:$DK,$GP340+35),"")</f>
      </c>
      <c r="EW340">
        <f>IF($GQ340&gt;=36,INDEX($DK:$DK,$GP340+36),"")</f>
      </c>
      <c r="EX340">
        <f>IF($GQ340&gt;=37,INDEX($DK:$DK,$GP340+37),"")</f>
      </c>
      <c r="EY340">
        <f>IF($GQ340&gt;=38,INDEX($DK:$DK,$GP340+38),"")</f>
      </c>
      <c r="EZ340">
        <f>IF($GQ340&gt;=39,INDEX($DK:$DK,$GP340+39),"")</f>
      </c>
      <c r="FA340">
        <f>IF($GQ340&gt;=40,INDEX($DK:$DK,$GP340+40),"")</f>
      </c>
      <c r="FB340">
        <f>IF($GQ340&gt;=1,INDEX($DL:$DL,$GP340+1),"")</f>
      </c>
      <c r="FC340">
        <f>IF($GQ340&gt;=2,INDEX($DL:$DL,$GP340+2),"")</f>
      </c>
      <c r="FD340">
        <f>IF($GQ340&gt;=3,INDEX($DL:$DL,$GP340+3),"")</f>
      </c>
      <c r="FE340">
        <f>IF($GQ340&gt;=4,INDEX($DL:$DL,$GP340+4),"")</f>
      </c>
      <c r="FF340">
        <f>IF($GQ340&gt;=5,INDEX($DL:$DL,$GP340+5),"")</f>
      </c>
      <c r="FG340">
        <f>IF($GQ340&gt;=6,INDEX($DL:$DL,$GP340+6),"")</f>
      </c>
      <c r="FH340">
        <f>IF($GQ340&gt;=7,INDEX($DL:$DL,$GP340+7),"")</f>
      </c>
      <c r="FI340">
        <f>IF($GQ340&gt;=8,INDEX($DL:$DL,$GP340+8),"")</f>
      </c>
      <c r="FJ340">
        <f>IF($GQ340&gt;=9,INDEX($DL:$DL,$GP340+9),"")</f>
      </c>
      <c r="FK340">
        <f>IF($GQ340&gt;=10,INDEX($DL:$DL,$GP340+10),"")</f>
      </c>
      <c r="FL340">
        <f>IF($GQ340&gt;=11,INDEX($DL:$DL,$GP340+11),"")</f>
      </c>
      <c r="FM340">
        <f>IF($GQ340&gt;=12,INDEX($DL:$DL,$GP340+12),"")</f>
      </c>
      <c r="FN340">
        <f>IF($GQ340&gt;=13,INDEX($DL:$DL,$GP340+13),"")</f>
      </c>
      <c r="FO340">
        <f>IF($GQ340&gt;=14,INDEX($DL:$DL,$GP340+14),"")</f>
      </c>
      <c r="FP340">
        <f>IF($GQ340&gt;=15,INDEX($DL:$DL,$GP340+15),"")</f>
      </c>
      <c r="FQ340">
        <f>IF($GQ340&gt;=16,INDEX($DL:$DL,$GP340+16),"")</f>
      </c>
      <c r="FR340">
        <f>IF($GQ340&gt;=17,INDEX($DL:$DL,$GP340+17),"")</f>
      </c>
      <c r="FS340">
        <f>IF($GQ340&gt;=18,INDEX($DL:$DL,$GP340+18),"")</f>
      </c>
      <c r="FT340">
        <f>IF($GQ340&gt;=19,INDEX($DL:$DL,$GP340+19),"")</f>
      </c>
      <c r="FU340">
        <f>IF($GQ340&gt;=20,INDEX($DL:$DL,$GP340+20),"")</f>
      </c>
      <c r="FV340">
        <f>IF($GQ340&gt;=21,INDEX($DL:$DL,$GP340+21),"")</f>
      </c>
      <c r="FW340">
        <f>IF($GQ340&gt;=22,INDEX($DL:$DL,$GP340+22),"")</f>
      </c>
      <c r="FX340">
        <f>IF($GQ340&gt;=23,INDEX($DL:$DL,$GP340+23),"")</f>
      </c>
      <c r="FY340">
        <f>IF($GQ340&gt;=24,INDEX($DL:$DL,$GP340+24),"")</f>
      </c>
      <c r="FZ340">
        <f>IF($GQ340&gt;=25,INDEX($DL:$DL,$GP340+25),"")</f>
      </c>
      <c r="GA340">
        <f>IF($GQ340&gt;=26,INDEX($DL:$DL,$GP340+26),"")</f>
      </c>
      <c r="GB340">
        <f>IF($GQ340&gt;=27,INDEX($DL:$DL,$GP340+27),"")</f>
      </c>
      <c r="GC340">
        <f>IF($GQ340&gt;=28,INDEX($DL:$DL,$GP340+28),"")</f>
      </c>
      <c r="GD340">
        <f>IF($GQ340&gt;=29,INDEX($DL:$DL,$GP340+29),"")</f>
      </c>
      <c r="GE340">
        <f>IF($GQ340&gt;=30,INDEX($DL:$DL,$GP340+30),"")</f>
      </c>
      <c r="GF340">
        <f>IF($GQ340&gt;=31,INDEX($DL:$DL,$GP340+31),"")</f>
      </c>
      <c r="GG340">
        <f>IF($GQ340&gt;=32,INDEX($DL:$DL,$GP340+32),"")</f>
      </c>
      <c r="GH340">
        <f>IF($GQ340&gt;=33,INDEX($DL:$DL,$GP340+33),"")</f>
      </c>
      <c r="GI340">
        <f>IF($GQ340&gt;=34,INDEX($DL:$DL,$GP340+34),"")</f>
      </c>
      <c r="GJ340">
        <f>IF($GQ340&gt;=35,INDEX($DL:$DL,$GP340+35),"")</f>
      </c>
      <c r="GK340">
        <f>IF($GQ340&gt;=36,INDEX($DL:$DL,$GP340+36),"")</f>
      </c>
      <c r="GL340">
        <f>IF($GQ340&gt;=37,INDEX($DL:$DL,$GP340+37),"")</f>
      </c>
      <c r="GM340">
        <f>IF($GQ340&gt;=38,INDEX($DL:$DL,$GP340+38),"")</f>
      </c>
      <c r="GN340">
        <f>IF($GQ340&gt;=39,INDEX($DL:$DL,$GP340+39),"")</f>
      </c>
      <c r="GO340">
        <f>IF($GQ340&gt;=40,INDEX($DL:$DL,$GP340+40),"")</f>
      </c>
      <c r="GP340">
        <f>IFERROR(MATCH($DJ340,$DK$2:$DK$148,0)+1,0)</f>
      </c>
      <c r="GQ340">
        <f>IFERROR(INDEX($DM$2:$DM$148,MATCH($DJ340,$DK$2:$DK$148,0)),0)</f>
      </c>
      <c r="GR340">
        <f>IFERROR(MATCH($L340,$DN$340:$FA$340,0),0)</f>
      </c>
      <c r="GS340">
        <f>IF($GR340&gt;0,INDEX($FB$340:$GO$340,$GR340),"")</f>
      </c>
      <c r="GV340">
        <f>IF($JE340&gt;=1,INDEX($GT:$GT,$JD340+1),"")</f>
      </c>
      <c r="GW340">
        <f>IF($JE340&gt;=2,INDEX($GT:$GT,$JD340+2),"")</f>
      </c>
      <c r="GX340">
        <f>IF($JE340&gt;=3,INDEX($GT:$GT,$JD340+3),"")</f>
      </c>
      <c r="GY340">
        <f>IF($JE340&gt;=4,INDEX($GT:$GT,$JD340+4),"")</f>
      </c>
      <c r="GZ340">
        <f>IF($JE340&gt;=5,INDEX($GT:$GT,$JD340+5),"")</f>
      </c>
      <c r="HA340">
        <f>IF($JE340&gt;=6,INDEX($GT:$GT,$JD340+6),"")</f>
      </c>
      <c r="HB340">
        <f>IF($JE340&gt;=7,INDEX($GT:$GT,$JD340+7),"")</f>
      </c>
      <c r="HC340">
        <f>IF($JE340&gt;=8,INDEX($GT:$GT,$JD340+8),"")</f>
      </c>
      <c r="HD340">
        <f>IF($JE340&gt;=9,INDEX($GT:$GT,$JD340+9),"")</f>
      </c>
      <c r="HE340">
        <f>IF($JE340&gt;=10,INDEX($GT:$GT,$JD340+10),"")</f>
      </c>
      <c r="HF340">
        <f>IF($JE340&gt;=11,INDEX($GT:$GT,$JD340+11),"")</f>
      </c>
      <c r="HG340">
        <f>IF($JE340&gt;=12,INDEX($GT:$GT,$JD340+12),"")</f>
      </c>
      <c r="HH340">
        <f>IF($JE340&gt;=13,INDEX($GT:$GT,$JD340+13),"")</f>
      </c>
      <c r="HI340">
        <f>IF($JE340&gt;=14,INDEX($GT:$GT,$JD340+14),"")</f>
      </c>
      <c r="HJ340">
        <f>IF($JE340&gt;=15,INDEX($GT:$GT,$JD340+15),"")</f>
      </c>
      <c r="HK340">
        <f>IF($JE340&gt;=16,INDEX($GT:$GT,$JD340+16),"")</f>
      </c>
      <c r="HL340">
        <f>IF($JE340&gt;=17,INDEX($GT:$GT,$JD340+17),"")</f>
      </c>
      <c r="HM340">
        <f>IF($JE340&gt;=18,INDEX($GT:$GT,$JD340+18),"")</f>
      </c>
      <c r="HN340">
        <f>IF($JE340&gt;=19,INDEX($GT:$GT,$JD340+19),"")</f>
      </c>
      <c r="HO340">
        <f>IF($JE340&gt;=20,INDEX($GT:$GT,$JD340+20),"")</f>
      </c>
      <c r="HP340">
        <f>IF($JE340&gt;=21,INDEX($GT:$GT,$JD340+21),"")</f>
      </c>
      <c r="HQ340">
        <f>IF($JE340&gt;=22,INDEX($GT:$GT,$JD340+22),"")</f>
      </c>
      <c r="HR340">
        <f>IF($JE340&gt;=23,INDEX($GT:$GT,$JD340+23),"")</f>
      </c>
      <c r="HS340">
        <f>IF($JE340&gt;=24,INDEX($GT:$GT,$JD340+24),"")</f>
      </c>
      <c r="HT340">
        <f>IF($JE340&gt;=25,INDEX($GT:$GT,$JD340+25),"")</f>
      </c>
      <c r="HU340">
        <f>IF($JE340&gt;=26,INDEX($GT:$GT,$JD340+26),"")</f>
      </c>
      <c r="HV340">
        <f>IF($JE340&gt;=27,INDEX($GT:$GT,$JD340+27),"")</f>
      </c>
      <c r="HW340">
        <f>IF($JE340&gt;=28,INDEX($GT:$GT,$JD340+28),"")</f>
      </c>
      <c r="HX340">
        <f>IF($JE340&gt;=29,INDEX($GT:$GT,$JD340+29),"")</f>
      </c>
      <c r="HY340">
        <f>IF($JE340&gt;=30,INDEX($GT:$GT,$JD340+30),"")</f>
      </c>
      <c r="HZ340">
        <f>IF($JE340&gt;=31,INDEX($GT:$GT,$JD340+31),"")</f>
      </c>
      <c r="IA340">
        <f>IF($JE340&gt;=32,INDEX($GT:$GT,$JD340+32),"")</f>
      </c>
      <c r="IB340">
        <f>IF($JE340&gt;=33,INDEX($GT:$GT,$JD340+33),"")</f>
      </c>
      <c r="IC340">
        <f>IF($JE340&gt;=34,INDEX($GT:$GT,$JD340+34),"")</f>
      </c>
      <c r="ID340">
        <f>IF($JE340&gt;=35,INDEX($GT:$GT,$JD340+35),"")</f>
      </c>
      <c r="IE340">
        <f>IF($JE340&gt;=36,INDEX($GT:$GT,$JD340+36),"")</f>
      </c>
      <c r="IF340">
        <f>IF($JE340&gt;=37,INDEX($GT:$GT,$JD340+37),"")</f>
      </c>
      <c r="IG340">
        <f>IF($JE340&gt;=38,INDEX($GT:$GT,$JD340+38),"")</f>
      </c>
      <c r="IH340">
        <f>IF($JE340&gt;=39,INDEX($GT:$GT,$JD340+39),"")</f>
      </c>
      <c r="II340">
        <f>IF($JE340&gt;=40,INDEX($GT:$GT,$JD340+40),"")</f>
      </c>
      <c r="IJ340">
        <f>IF($JE340&gt;=41,INDEX($GT:$GT,$JD340+41),"")</f>
      </c>
      <c r="IK340">
        <f>IF($JE340&gt;=42,INDEX($GT:$GT,$JD340+42),"")</f>
      </c>
      <c r="IL340">
        <f>IF($JE340&gt;=43,INDEX($GT:$GT,$JD340+43),"")</f>
      </c>
      <c r="IM340">
        <f>IF($JE340&gt;=44,INDEX($GT:$GT,$JD340+44),"")</f>
      </c>
      <c r="IN340">
        <f>IF($JE340&gt;=45,INDEX($GT:$GT,$JD340+45),"")</f>
      </c>
      <c r="IO340">
        <f>IF($JE340&gt;=46,INDEX($GT:$GT,$JD340+46),"")</f>
      </c>
      <c r="IP340">
        <f>IF($JE340&gt;=47,INDEX($GT:$GT,$JD340+47),"")</f>
      </c>
      <c r="IQ340">
        <f>IF($JE340&gt;=48,INDEX($GT:$GT,$JD340+48),"")</f>
      </c>
      <c r="IR340">
        <f>IF($JE340&gt;=49,INDEX($GT:$GT,$JD340+49),"")</f>
      </c>
      <c r="IS340">
        <f>IF($JE340&gt;=50,INDEX($GT:$GT,$JD340+50),"")</f>
      </c>
      <c r="IT340">
        <f>IF($JE340&gt;=51,INDEX($GT:$GT,$JD340+51),"")</f>
      </c>
      <c r="IU340">
        <f>IF($JE340&gt;=52,INDEX($GT:$GT,$JD340+52),"")</f>
      </c>
      <c r="IV340">
        <f>IF($JE340&gt;=53,INDEX($GT:$GT,$JD340+53),"")</f>
      </c>
      <c r="IW340">
        <f>IF($JE340&gt;=54,INDEX($GT:$GT,$JD340+54),"")</f>
      </c>
      <c r="IX340">
        <f>IF($JE340&gt;=55,INDEX($GT:$GT,$JD340+55),"")</f>
      </c>
      <c r="IY340">
        <f>IF($JE340&gt;=56,INDEX($GT:$GT,$JD340+56),"")</f>
      </c>
      <c r="IZ340">
        <f>IF($JE340&gt;=57,INDEX($GT:$GT,$JD340+57),"")</f>
      </c>
      <c r="JA340">
        <f>IF($JE340&gt;=58,INDEX($GT:$GT,$JD340+58),"")</f>
      </c>
      <c r="JB340">
        <f>IF($JE340&gt;=59,INDEX($GT:$GT,$JD340+59),"")</f>
      </c>
      <c r="JC340">
        <f>IF($JE340&gt;=60,INDEX($GT:$GT,$JD340+60),"")</f>
      </c>
      <c r="JD340">
        <f>IFERROR(MATCH($GS340,$GT$2:$GT$322,0)+1,0)</f>
      </c>
      <c r="JE340">
        <f>IFERROR(INDEX($GU$2:$GU$322,MATCH($GS340,$GT$2:$GT$322,0)),0)</f>
      </c>
      <c r="JF340" t="s">
        <v>28</v>
      </c>
      <c r="JG340" t="s">
        <v>28</v>
      </c>
    </row>
    <row r="341" spans="1:267" x14ac:dyDescent="0.25">
      <c r="J341" s="1"/>
      <c r="K341" s="1"/>
      <c r="L341" s="1"/>
      <c r="M341" s="1"/>
      <c r="N341" s="1">
        <f>IFERROR(IF(FIND(" - ",$J341)&gt;0,MID($J341,FIND(" - ",$J341)+3,LEN($J341)),""),"")</f>
      </c>
      <c r="P341" s="1"/>
      <c r="S341" t="s">
        <v>28</v>
      </c>
      <c r="U341">
        <f>IF(OR($S341="",$T341=""),"",IFERROR($S341/$T341,0))</f>
      </c>
      <c r="V341">
        <f>IF($S341="","",
IF($K341="","",
IF(ISNUMBER(SEARCH("exempt",LOWER($K341))),0,
$S341*(VALUE(SUBSTITUTE($K341,"%",""))/100))))</f>
      </c>
      <c r="AB341">
        <f>IF($S341="","",
SUM($S341,$V341,$Z341,$W341,$Y341)-
IF($AA341="",0,VALUE($AA341)))</f>
      </c>
      <c r="AJ341" t="s">
        <v>998</v>
      </c>
      <c r="AR341">
        <f>IFERROR(LEFT($J341,FIND(" - ",$J341)-1),$J341)</f>
      </c>
      <c r="AU341">
        <f>IF($CJ341&gt;=1,INDEX($AS:$AS,$CI341+1),"")</f>
      </c>
      <c r="AV341">
        <f>IF($CJ341&gt;=2,INDEX($AS:$AS,$CI341+2),"")</f>
      </c>
      <c r="AW341">
        <f>IF($CJ341&gt;=3,INDEX($AS:$AS,$CI341+3),"")</f>
      </c>
      <c r="AX341">
        <f>IF($CJ341&gt;=4,INDEX($AS:$AS,$CI341+4),"")</f>
      </c>
      <c r="AY341">
        <f>IF($CJ341&gt;=5,INDEX($AS:$AS,$CI341+5),"")</f>
      </c>
      <c r="AZ341">
        <f>IF($CJ341&gt;=6,INDEX($AS:$AS,$CI341+6),"")</f>
      </c>
      <c r="BA341">
        <f>IF($CJ341&gt;=7,INDEX($AS:$AS,$CI341+7),"")</f>
      </c>
      <c r="BB341">
        <f>IF($CJ341&gt;=8,INDEX($AS:$AS,$CI341+8),"")</f>
      </c>
      <c r="BC341">
        <f>IF($CJ341&gt;=9,INDEX($AS:$AS,$CI341+9),"")</f>
      </c>
      <c r="BD341">
        <f>IF($CJ341&gt;=10,INDEX($AS:$AS,$CI341+10),"")</f>
      </c>
      <c r="BE341">
        <f>IF($CJ341&gt;=11,INDEX($AS:$AS,$CI341+11),"")</f>
      </c>
      <c r="BF341">
        <f>IF($CJ341&gt;=12,INDEX($AS:$AS,$CI341+12),"")</f>
      </c>
      <c r="BG341">
        <f>IF($CJ341&gt;=13,INDEX($AS:$AS,$CI341+13),"")</f>
      </c>
      <c r="BH341">
        <f>IF($CJ341&gt;=14,INDEX($AS:$AS,$CI341+14),"")</f>
      </c>
      <c r="BI341">
        <f>IF($CJ341&gt;=15,INDEX($AS:$AS,$CI341+15),"")</f>
      </c>
      <c r="BJ341">
        <f>IF($CJ341&gt;=16,INDEX($AS:$AS,$CI341+16),"")</f>
      </c>
      <c r="BK341">
        <f>IF($CJ341&gt;=17,INDEX($AS:$AS,$CI341+17),"")</f>
      </c>
      <c r="BL341">
        <f>IF($CJ341&gt;=18,INDEX($AS:$AS,$CI341+18),"")</f>
      </c>
      <c r="BM341">
        <f>IF($CJ341&gt;=19,INDEX($AS:$AS,$CI341+19),"")</f>
      </c>
      <c r="BN341">
        <f>IF($CJ341&gt;=20,INDEX($AS:$AS,$CI341+20),"")</f>
      </c>
      <c r="BO341">
        <f>IF($CJ341&gt;=21,INDEX($AS:$AS,$CI341+21),"")</f>
      </c>
      <c r="BP341">
        <f>IF($CJ341&gt;=22,INDEX($AS:$AS,$CI341+22),"")</f>
      </c>
      <c r="BQ341">
        <f>IF($CJ341&gt;=23,INDEX($AS:$AS,$CI341+23),"")</f>
      </c>
      <c r="BR341">
        <f>IF($CJ341&gt;=24,INDEX($AS:$AS,$CI341+24),"")</f>
      </c>
      <c r="BS341">
        <f>IF($CJ341&gt;=25,INDEX($AS:$AS,$CI341+25),"")</f>
      </c>
      <c r="BT341">
        <f>IF($CJ341&gt;=26,INDEX($AS:$AS,$CI341+26),"")</f>
      </c>
      <c r="BU341">
        <f>IF($CJ341&gt;=27,INDEX($AS:$AS,$CI341+27),"")</f>
      </c>
      <c r="BV341">
        <f>IF($CJ341&gt;=28,INDEX($AS:$AS,$CI341+28),"")</f>
      </c>
      <c r="BW341">
        <f>IF($CJ341&gt;=29,INDEX($AS:$AS,$CI341+29),"")</f>
      </c>
      <c r="BX341">
        <f>IF($CJ341&gt;=30,INDEX($AS:$AS,$CI341+30),"")</f>
      </c>
      <c r="BY341">
        <f>IF($CJ341&gt;=31,INDEX($AS:$AS,$CI341+31),"")</f>
      </c>
      <c r="BZ341">
        <f>IF($CJ341&gt;=32,INDEX($AS:$AS,$CI341+32),"")</f>
      </c>
      <c r="CA341">
        <f>IF($CJ341&gt;=33,INDEX($AS:$AS,$CI341+33),"")</f>
      </c>
      <c r="CB341">
        <f>IF($CJ341&gt;=34,INDEX($AS:$AS,$CI341+34),"")</f>
      </c>
      <c r="CC341">
        <f>IF($CJ341&gt;=35,INDEX($AS:$AS,$CI341+35),"")</f>
      </c>
      <c r="CD341">
        <f>IF($CJ341&gt;=36,INDEX($AS:$AS,$CI341+36),"")</f>
      </c>
      <c r="CE341">
        <f>IF($CJ341&gt;=37,INDEX($AS:$AS,$CI341+37),"")</f>
      </c>
      <c r="CF341">
        <f>IF($CJ341&gt;=38,INDEX($AS:$AS,$CI341+38),"")</f>
      </c>
      <c r="CG341">
        <f>IF($CJ341&gt;=39,INDEX($AS:$AS,$CI341+39),"")</f>
      </c>
      <c r="CH341">
        <f>IF($CJ341&gt;=40,INDEX($AS:$AS,$CI341+40),"")</f>
      </c>
      <c r="CI341">
        <f>IFERROR(MATCH($AR341,$AS$2:$AS$133,0)+1,0)</f>
      </c>
      <c r="CJ341">
        <f>IFERROR(INDEX($AT$2:$AT$133,MATCH($AR341,$AS$2:$AS$133,0)),0)</f>
      </c>
      <c r="CK341">
        <f>IFERROR(LEFT($O341,FIND(" - ",$O341)-1),$O341)</f>
      </c>
      <c r="CL341" t="s">
        <v>132</v>
      </c>
      <c r="CN341">
        <f>IF($DI341&gt;=1,INDEX($CL:$CL,$DH341+1),"")</f>
      </c>
      <c r="CO341">
        <f>IF($DI341&gt;=2,INDEX($CL:$CL,$DH341+2),"")</f>
      </c>
      <c r="CP341">
        <f>IF($DI341&gt;=3,INDEX($CL:$CL,$DH341+3),"")</f>
      </c>
      <c r="CQ341">
        <f>IF($DI341&gt;=4,INDEX($CL:$CL,$DH341+4),"")</f>
      </c>
      <c r="CR341">
        <f>IF($DI341&gt;=5,INDEX($CL:$CL,$DH341+5),"")</f>
      </c>
      <c r="CS341">
        <f>IF($DI341&gt;=6,INDEX($CL:$CL,$DH341+6),"")</f>
      </c>
      <c r="CT341">
        <f>IF($DI341&gt;=7,INDEX($CL:$CL,$DH341+7),"")</f>
      </c>
      <c r="CU341">
        <f>IF($DI341&gt;=8,INDEX($CL:$CL,$DH341+8),"")</f>
      </c>
      <c r="CV341">
        <f>IF($DI341&gt;=9,INDEX($CL:$CL,$DH341+9),"")</f>
      </c>
      <c r="CW341">
        <f>IF($DI341&gt;=10,INDEX($CL:$CL,$DH341+10),"")</f>
      </c>
      <c r="CX341">
        <f>IF($DI341&gt;=11,INDEX($CL:$CL,$DH341+11),"")</f>
      </c>
      <c r="CY341">
        <f>IF($DI341&gt;=12,INDEX($CL:$CL,$DH341+12),"")</f>
      </c>
      <c r="CZ341">
        <f>IF($DI341&gt;=13,INDEX($CL:$CL,$DH341+13),"")</f>
      </c>
      <c r="DA341">
        <f>IF($DI341&gt;=14,INDEX($CL:$CL,$DH341+14),"")</f>
      </c>
      <c r="DB341">
        <f>IF($DI341&gt;=15,INDEX($CL:$CL,$DH341+15),"")</f>
      </c>
      <c r="DC341">
        <f>IF($DI341&gt;=16,INDEX($CL:$CL,$DH341+16),"")</f>
      </c>
      <c r="DD341">
        <f>IF($DI341&gt;=17,INDEX($CL:$CL,$DH341+17),"")</f>
      </c>
      <c r="DE341">
        <f>IF($DI341&gt;=18,INDEX($CL:$CL,$DH341+18),"")</f>
      </c>
      <c r="DF341">
        <f>IF($DI341&gt;=19,INDEX($CL:$CL,$DH341+19),"")</f>
      </c>
      <c r="DG341">
        <f>IF($DI341&gt;=20,INDEX($CL:$CL,$DH341+20),"")</f>
      </c>
      <c r="DH341">
        <f>IFERROR(MATCH($CK341,$CL$2:$CL$1558,0)+1,0)</f>
      </c>
      <c r="DI341">
        <f>IFERROR(INDEX($CM$2:$CM$1558,MATCH($CK341,$CL$2:$CL$1558,0)),0)</f>
      </c>
      <c r="DJ341">
        <f>IFERROR(INDEX($AQ:$AQ,MATCH($K341,$AP:$AP,0))&amp;"","")</f>
      </c>
      <c r="DN341">
        <f>IF($GQ341&gt;=1,INDEX($DK:$DK,$GP341+1),"")</f>
      </c>
      <c r="DO341">
        <f>IF($GQ341&gt;=2,INDEX($DK:$DK,$GP341+2),"")</f>
      </c>
      <c r="DP341">
        <f>IF($GQ341&gt;=3,INDEX($DK:$DK,$GP341+3),"")</f>
      </c>
      <c r="DQ341">
        <f>IF($GQ341&gt;=4,INDEX($DK:$DK,$GP341+4),"")</f>
      </c>
      <c r="DR341">
        <f>IF($GQ341&gt;=5,INDEX($DK:$DK,$GP341+5),"")</f>
      </c>
      <c r="DS341">
        <f>IF($GQ341&gt;=6,INDEX($DK:$DK,$GP341+6),"")</f>
      </c>
      <c r="DT341">
        <f>IF($GQ341&gt;=7,INDEX($DK:$DK,$GP341+7),"")</f>
      </c>
      <c r="DU341">
        <f>IF($GQ341&gt;=8,INDEX($DK:$DK,$GP341+8),"")</f>
      </c>
      <c r="DV341">
        <f>IF($GQ341&gt;=9,INDEX($DK:$DK,$GP341+9),"")</f>
      </c>
      <c r="DW341">
        <f>IF($GQ341&gt;=10,INDEX($DK:$DK,$GP341+10),"")</f>
      </c>
      <c r="DX341">
        <f>IF($GQ341&gt;=11,INDEX($DK:$DK,$GP341+11),"")</f>
      </c>
      <c r="DY341">
        <f>IF($GQ341&gt;=12,INDEX($DK:$DK,$GP341+12),"")</f>
      </c>
      <c r="DZ341">
        <f>IF($GQ341&gt;=13,INDEX($DK:$DK,$GP341+13),"")</f>
      </c>
      <c r="EA341">
        <f>IF($GQ341&gt;=14,INDEX($DK:$DK,$GP341+14),"")</f>
      </c>
      <c r="EB341">
        <f>IF($GQ341&gt;=15,INDEX($DK:$DK,$GP341+15),"")</f>
      </c>
      <c r="EC341">
        <f>IF($GQ341&gt;=16,INDEX($DK:$DK,$GP341+16),"")</f>
      </c>
      <c r="ED341">
        <f>IF($GQ341&gt;=17,INDEX($DK:$DK,$GP341+17),"")</f>
      </c>
      <c r="EE341">
        <f>IF($GQ341&gt;=18,INDEX($DK:$DK,$GP341+18),"")</f>
      </c>
      <c r="EF341">
        <f>IF($GQ341&gt;=19,INDEX($DK:$DK,$GP341+19),"")</f>
      </c>
      <c r="EG341">
        <f>IF($GQ341&gt;=20,INDEX($DK:$DK,$GP341+20),"")</f>
      </c>
      <c r="EH341">
        <f>IF($GQ341&gt;=21,INDEX($DK:$DK,$GP341+21),"")</f>
      </c>
      <c r="EI341">
        <f>IF($GQ341&gt;=22,INDEX($DK:$DK,$GP341+22),"")</f>
      </c>
      <c r="EJ341">
        <f>IF($GQ341&gt;=23,INDEX($DK:$DK,$GP341+23),"")</f>
      </c>
      <c r="EK341">
        <f>IF($GQ341&gt;=24,INDEX($DK:$DK,$GP341+24),"")</f>
      </c>
      <c r="EL341">
        <f>IF($GQ341&gt;=25,INDEX($DK:$DK,$GP341+25),"")</f>
      </c>
      <c r="EM341">
        <f>IF($GQ341&gt;=26,INDEX($DK:$DK,$GP341+26),"")</f>
      </c>
      <c r="EN341">
        <f>IF($GQ341&gt;=27,INDEX($DK:$DK,$GP341+27),"")</f>
      </c>
      <c r="EO341">
        <f>IF($GQ341&gt;=28,INDEX($DK:$DK,$GP341+28),"")</f>
      </c>
      <c r="EP341">
        <f>IF($GQ341&gt;=29,INDEX($DK:$DK,$GP341+29),"")</f>
      </c>
      <c r="EQ341">
        <f>IF($GQ341&gt;=30,INDEX($DK:$DK,$GP341+30),"")</f>
      </c>
      <c r="ER341">
        <f>IF($GQ341&gt;=31,INDEX($DK:$DK,$GP341+31),"")</f>
      </c>
      <c r="ES341">
        <f>IF($GQ341&gt;=32,INDEX($DK:$DK,$GP341+32),"")</f>
      </c>
      <c r="ET341">
        <f>IF($GQ341&gt;=33,INDEX($DK:$DK,$GP341+33),"")</f>
      </c>
      <c r="EU341">
        <f>IF($GQ341&gt;=34,INDEX($DK:$DK,$GP341+34),"")</f>
      </c>
      <c r="EV341">
        <f>IF($GQ341&gt;=35,INDEX($DK:$DK,$GP341+35),"")</f>
      </c>
      <c r="EW341">
        <f>IF($GQ341&gt;=36,INDEX($DK:$DK,$GP341+36),"")</f>
      </c>
      <c r="EX341">
        <f>IF($GQ341&gt;=37,INDEX($DK:$DK,$GP341+37),"")</f>
      </c>
      <c r="EY341">
        <f>IF($GQ341&gt;=38,INDEX($DK:$DK,$GP341+38),"")</f>
      </c>
      <c r="EZ341">
        <f>IF($GQ341&gt;=39,INDEX($DK:$DK,$GP341+39),"")</f>
      </c>
      <c r="FA341">
        <f>IF($GQ341&gt;=40,INDEX($DK:$DK,$GP341+40),"")</f>
      </c>
      <c r="FB341">
        <f>IF($GQ341&gt;=1,INDEX($DL:$DL,$GP341+1),"")</f>
      </c>
      <c r="FC341">
        <f>IF($GQ341&gt;=2,INDEX($DL:$DL,$GP341+2),"")</f>
      </c>
      <c r="FD341">
        <f>IF($GQ341&gt;=3,INDEX($DL:$DL,$GP341+3),"")</f>
      </c>
      <c r="FE341">
        <f>IF($GQ341&gt;=4,INDEX($DL:$DL,$GP341+4),"")</f>
      </c>
      <c r="FF341">
        <f>IF($GQ341&gt;=5,INDEX($DL:$DL,$GP341+5),"")</f>
      </c>
      <c r="FG341">
        <f>IF($GQ341&gt;=6,INDEX($DL:$DL,$GP341+6),"")</f>
      </c>
      <c r="FH341">
        <f>IF($GQ341&gt;=7,INDEX($DL:$DL,$GP341+7),"")</f>
      </c>
      <c r="FI341">
        <f>IF($GQ341&gt;=8,INDEX($DL:$DL,$GP341+8),"")</f>
      </c>
      <c r="FJ341">
        <f>IF($GQ341&gt;=9,INDEX($DL:$DL,$GP341+9),"")</f>
      </c>
      <c r="FK341">
        <f>IF($GQ341&gt;=10,INDEX($DL:$DL,$GP341+10),"")</f>
      </c>
      <c r="FL341">
        <f>IF($GQ341&gt;=11,INDEX($DL:$DL,$GP341+11),"")</f>
      </c>
      <c r="FM341">
        <f>IF($GQ341&gt;=12,INDEX($DL:$DL,$GP341+12),"")</f>
      </c>
      <c r="FN341">
        <f>IF($GQ341&gt;=13,INDEX($DL:$DL,$GP341+13),"")</f>
      </c>
      <c r="FO341">
        <f>IF($GQ341&gt;=14,INDEX($DL:$DL,$GP341+14),"")</f>
      </c>
      <c r="FP341">
        <f>IF($GQ341&gt;=15,INDEX($DL:$DL,$GP341+15),"")</f>
      </c>
      <c r="FQ341">
        <f>IF($GQ341&gt;=16,INDEX($DL:$DL,$GP341+16),"")</f>
      </c>
      <c r="FR341">
        <f>IF($GQ341&gt;=17,INDEX($DL:$DL,$GP341+17),"")</f>
      </c>
      <c r="FS341">
        <f>IF($GQ341&gt;=18,INDEX($DL:$DL,$GP341+18),"")</f>
      </c>
      <c r="FT341">
        <f>IF($GQ341&gt;=19,INDEX($DL:$DL,$GP341+19),"")</f>
      </c>
      <c r="FU341">
        <f>IF($GQ341&gt;=20,INDEX($DL:$DL,$GP341+20),"")</f>
      </c>
      <c r="FV341">
        <f>IF($GQ341&gt;=21,INDEX($DL:$DL,$GP341+21),"")</f>
      </c>
      <c r="FW341">
        <f>IF($GQ341&gt;=22,INDEX($DL:$DL,$GP341+22),"")</f>
      </c>
      <c r="FX341">
        <f>IF($GQ341&gt;=23,INDEX($DL:$DL,$GP341+23),"")</f>
      </c>
      <c r="FY341">
        <f>IF($GQ341&gt;=24,INDEX($DL:$DL,$GP341+24),"")</f>
      </c>
      <c r="FZ341">
        <f>IF($GQ341&gt;=25,INDEX($DL:$DL,$GP341+25),"")</f>
      </c>
      <c r="GA341">
        <f>IF($GQ341&gt;=26,INDEX($DL:$DL,$GP341+26),"")</f>
      </c>
      <c r="GB341">
        <f>IF($GQ341&gt;=27,INDEX($DL:$DL,$GP341+27),"")</f>
      </c>
      <c r="GC341">
        <f>IF($GQ341&gt;=28,INDEX($DL:$DL,$GP341+28),"")</f>
      </c>
      <c r="GD341">
        <f>IF($GQ341&gt;=29,INDEX($DL:$DL,$GP341+29),"")</f>
      </c>
      <c r="GE341">
        <f>IF($GQ341&gt;=30,INDEX($DL:$DL,$GP341+30),"")</f>
      </c>
      <c r="GF341">
        <f>IF($GQ341&gt;=31,INDEX($DL:$DL,$GP341+31),"")</f>
      </c>
      <c r="GG341">
        <f>IF($GQ341&gt;=32,INDEX($DL:$DL,$GP341+32),"")</f>
      </c>
      <c r="GH341">
        <f>IF($GQ341&gt;=33,INDEX($DL:$DL,$GP341+33),"")</f>
      </c>
      <c r="GI341">
        <f>IF($GQ341&gt;=34,INDEX($DL:$DL,$GP341+34),"")</f>
      </c>
      <c r="GJ341">
        <f>IF($GQ341&gt;=35,INDEX($DL:$DL,$GP341+35),"")</f>
      </c>
      <c r="GK341">
        <f>IF($GQ341&gt;=36,INDEX($DL:$DL,$GP341+36),"")</f>
      </c>
      <c r="GL341">
        <f>IF($GQ341&gt;=37,INDEX($DL:$DL,$GP341+37),"")</f>
      </c>
      <c r="GM341">
        <f>IF($GQ341&gt;=38,INDEX($DL:$DL,$GP341+38),"")</f>
      </c>
      <c r="GN341">
        <f>IF($GQ341&gt;=39,INDEX($DL:$DL,$GP341+39),"")</f>
      </c>
      <c r="GO341">
        <f>IF($GQ341&gt;=40,INDEX($DL:$DL,$GP341+40),"")</f>
      </c>
      <c r="GP341">
        <f>IFERROR(MATCH($DJ341,$DK$2:$DK$148,0)+1,0)</f>
      </c>
      <c r="GQ341">
        <f>IFERROR(INDEX($DM$2:$DM$148,MATCH($DJ341,$DK$2:$DK$148,0)),0)</f>
      </c>
      <c r="GR341">
        <f>IFERROR(MATCH($L341,$DN$341:$FA$341,0),0)</f>
      </c>
      <c r="GS341">
        <f>IF($GR341&gt;0,INDEX($FB$341:$GO$341,$GR341),"")</f>
      </c>
      <c r="GV341">
        <f>IF($JE341&gt;=1,INDEX($GT:$GT,$JD341+1),"")</f>
      </c>
      <c r="GW341">
        <f>IF($JE341&gt;=2,INDEX($GT:$GT,$JD341+2),"")</f>
      </c>
      <c r="GX341">
        <f>IF($JE341&gt;=3,INDEX($GT:$GT,$JD341+3),"")</f>
      </c>
      <c r="GY341">
        <f>IF($JE341&gt;=4,INDEX($GT:$GT,$JD341+4),"")</f>
      </c>
      <c r="GZ341">
        <f>IF($JE341&gt;=5,INDEX($GT:$GT,$JD341+5),"")</f>
      </c>
      <c r="HA341">
        <f>IF($JE341&gt;=6,INDEX($GT:$GT,$JD341+6),"")</f>
      </c>
      <c r="HB341">
        <f>IF($JE341&gt;=7,INDEX($GT:$GT,$JD341+7),"")</f>
      </c>
      <c r="HC341">
        <f>IF($JE341&gt;=8,INDEX($GT:$GT,$JD341+8),"")</f>
      </c>
      <c r="HD341">
        <f>IF($JE341&gt;=9,INDEX($GT:$GT,$JD341+9),"")</f>
      </c>
      <c r="HE341">
        <f>IF($JE341&gt;=10,INDEX($GT:$GT,$JD341+10),"")</f>
      </c>
      <c r="HF341">
        <f>IF($JE341&gt;=11,INDEX($GT:$GT,$JD341+11),"")</f>
      </c>
      <c r="HG341">
        <f>IF($JE341&gt;=12,INDEX($GT:$GT,$JD341+12),"")</f>
      </c>
      <c r="HH341">
        <f>IF($JE341&gt;=13,INDEX($GT:$GT,$JD341+13),"")</f>
      </c>
      <c r="HI341">
        <f>IF($JE341&gt;=14,INDEX($GT:$GT,$JD341+14),"")</f>
      </c>
      <c r="HJ341">
        <f>IF($JE341&gt;=15,INDEX($GT:$GT,$JD341+15),"")</f>
      </c>
      <c r="HK341">
        <f>IF($JE341&gt;=16,INDEX($GT:$GT,$JD341+16),"")</f>
      </c>
      <c r="HL341">
        <f>IF($JE341&gt;=17,INDEX($GT:$GT,$JD341+17),"")</f>
      </c>
      <c r="HM341">
        <f>IF($JE341&gt;=18,INDEX($GT:$GT,$JD341+18),"")</f>
      </c>
      <c r="HN341">
        <f>IF($JE341&gt;=19,INDEX($GT:$GT,$JD341+19),"")</f>
      </c>
      <c r="HO341">
        <f>IF($JE341&gt;=20,INDEX($GT:$GT,$JD341+20),"")</f>
      </c>
      <c r="HP341">
        <f>IF($JE341&gt;=21,INDEX($GT:$GT,$JD341+21),"")</f>
      </c>
      <c r="HQ341">
        <f>IF($JE341&gt;=22,INDEX($GT:$GT,$JD341+22),"")</f>
      </c>
      <c r="HR341">
        <f>IF($JE341&gt;=23,INDEX($GT:$GT,$JD341+23),"")</f>
      </c>
      <c r="HS341">
        <f>IF($JE341&gt;=24,INDEX($GT:$GT,$JD341+24),"")</f>
      </c>
      <c r="HT341">
        <f>IF($JE341&gt;=25,INDEX($GT:$GT,$JD341+25),"")</f>
      </c>
      <c r="HU341">
        <f>IF($JE341&gt;=26,INDEX($GT:$GT,$JD341+26),"")</f>
      </c>
      <c r="HV341">
        <f>IF($JE341&gt;=27,INDEX($GT:$GT,$JD341+27),"")</f>
      </c>
      <c r="HW341">
        <f>IF($JE341&gt;=28,INDEX($GT:$GT,$JD341+28),"")</f>
      </c>
      <c r="HX341">
        <f>IF($JE341&gt;=29,INDEX($GT:$GT,$JD341+29),"")</f>
      </c>
      <c r="HY341">
        <f>IF($JE341&gt;=30,INDEX($GT:$GT,$JD341+30),"")</f>
      </c>
      <c r="HZ341">
        <f>IF($JE341&gt;=31,INDEX($GT:$GT,$JD341+31),"")</f>
      </c>
      <c r="IA341">
        <f>IF($JE341&gt;=32,INDEX($GT:$GT,$JD341+32),"")</f>
      </c>
      <c r="IB341">
        <f>IF($JE341&gt;=33,INDEX($GT:$GT,$JD341+33),"")</f>
      </c>
      <c r="IC341">
        <f>IF($JE341&gt;=34,INDEX($GT:$GT,$JD341+34),"")</f>
      </c>
      <c r="ID341">
        <f>IF($JE341&gt;=35,INDEX($GT:$GT,$JD341+35),"")</f>
      </c>
      <c r="IE341">
        <f>IF($JE341&gt;=36,INDEX($GT:$GT,$JD341+36),"")</f>
      </c>
      <c r="IF341">
        <f>IF($JE341&gt;=37,INDEX($GT:$GT,$JD341+37),"")</f>
      </c>
      <c r="IG341">
        <f>IF($JE341&gt;=38,INDEX($GT:$GT,$JD341+38),"")</f>
      </c>
      <c r="IH341">
        <f>IF($JE341&gt;=39,INDEX($GT:$GT,$JD341+39),"")</f>
      </c>
      <c r="II341">
        <f>IF($JE341&gt;=40,INDEX($GT:$GT,$JD341+40),"")</f>
      </c>
      <c r="IJ341">
        <f>IF($JE341&gt;=41,INDEX($GT:$GT,$JD341+41),"")</f>
      </c>
      <c r="IK341">
        <f>IF($JE341&gt;=42,INDEX($GT:$GT,$JD341+42),"")</f>
      </c>
      <c r="IL341">
        <f>IF($JE341&gt;=43,INDEX($GT:$GT,$JD341+43),"")</f>
      </c>
      <c r="IM341">
        <f>IF($JE341&gt;=44,INDEX($GT:$GT,$JD341+44),"")</f>
      </c>
      <c r="IN341">
        <f>IF($JE341&gt;=45,INDEX($GT:$GT,$JD341+45),"")</f>
      </c>
      <c r="IO341">
        <f>IF($JE341&gt;=46,INDEX($GT:$GT,$JD341+46),"")</f>
      </c>
      <c r="IP341">
        <f>IF($JE341&gt;=47,INDEX($GT:$GT,$JD341+47),"")</f>
      </c>
      <c r="IQ341">
        <f>IF($JE341&gt;=48,INDEX($GT:$GT,$JD341+48),"")</f>
      </c>
      <c r="IR341">
        <f>IF($JE341&gt;=49,INDEX($GT:$GT,$JD341+49),"")</f>
      </c>
      <c r="IS341">
        <f>IF($JE341&gt;=50,INDEX($GT:$GT,$JD341+50),"")</f>
      </c>
      <c r="IT341">
        <f>IF($JE341&gt;=51,INDEX($GT:$GT,$JD341+51),"")</f>
      </c>
      <c r="IU341">
        <f>IF($JE341&gt;=52,INDEX($GT:$GT,$JD341+52),"")</f>
      </c>
      <c r="IV341">
        <f>IF($JE341&gt;=53,INDEX($GT:$GT,$JD341+53),"")</f>
      </c>
      <c r="IW341">
        <f>IF($JE341&gt;=54,INDEX($GT:$GT,$JD341+54),"")</f>
      </c>
      <c r="IX341">
        <f>IF($JE341&gt;=55,INDEX($GT:$GT,$JD341+55),"")</f>
      </c>
      <c r="IY341">
        <f>IF($JE341&gt;=56,INDEX($GT:$GT,$JD341+56),"")</f>
      </c>
      <c r="IZ341">
        <f>IF($JE341&gt;=57,INDEX($GT:$GT,$JD341+57),"")</f>
      </c>
      <c r="JA341">
        <f>IF($JE341&gt;=58,INDEX($GT:$GT,$JD341+58),"")</f>
      </c>
      <c r="JB341">
        <f>IF($JE341&gt;=59,INDEX($GT:$GT,$JD341+59),"")</f>
      </c>
      <c r="JC341">
        <f>IF($JE341&gt;=60,INDEX($GT:$GT,$JD341+60),"")</f>
      </c>
      <c r="JD341">
        <f>IFERROR(MATCH($GS341,$GT$2:$GT$322,0)+1,0)</f>
      </c>
      <c r="JE341">
        <f>IFERROR(INDEX($GU$2:$GU$322,MATCH($GS341,$GT$2:$GT$322,0)),0)</f>
      </c>
      <c r="JF341" t="s">
        <v>28</v>
      </c>
      <c r="JG341" t="s">
        <v>28</v>
      </c>
    </row>
    <row r="342" spans="1:267" x14ac:dyDescent="0.25">
      <c r="J342" s="1"/>
      <c r="K342" s="1"/>
      <c r="L342" s="1"/>
      <c r="M342" s="1"/>
      <c r="N342" s="1">
        <f>IFERROR(IF(FIND(" - ",$J342)&gt;0,MID($J342,FIND(" - ",$J342)+3,LEN($J342)),""),"")</f>
      </c>
      <c r="P342" s="1"/>
      <c r="S342" t="s">
        <v>28</v>
      </c>
      <c r="U342">
        <f>IF(OR($S342="",$T342=""),"",IFERROR($S342/$T342,0))</f>
      </c>
      <c r="V342">
        <f>IF($S342="","",
IF($K342="","",
IF(ISNUMBER(SEARCH("exempt",LOWER($K342))),0,
$S342*(VALUE(SUBSTITUTE($K342,"%",""))/100))))</f>
      </c>
      <c r="AB342">
        <f>IF($S342="","",
SUM($S342,$V342,$Z342,$W342,$Y342)-
IF($AA342="",0,VALUE($AA342)))</f>
      </c>
      <c r="AJ342" t="s">
        <v>999</v>
      </c>
      <c r="AR342">
        <f>IFERROR(LEFT($J342,FIND(" - ",$J342)-1),$J342)</f>
      </c>
      <c r="AU342">
        <f>IF($CJ342&gt;=1,INDEX($AS:$AS,$CI342+1),"")</f>
      </c>
      <c r="AV342">
        <f>IF($CJ342&gt;=2,INDEX($AS:$AS,$CI342+2),"")</f>
      </c>
      <c r="AW342">
        <f>IF($CJ342&gt;=3,INDEX($AS:$AS,$CI342+3),"")</f>
      </c>
      <c r="AX342">
        <f>IF($CJ342&gt;=4,INDEX($AS:$AS,$CI342+4),"")</f>
      </c>
      <c r="AY342">
        <f>IF($CJ342&gt;=5,INDEX($AS:$AS,$CI342+5),"")</f>
      </c>
      <c r="AZ342">
        <f>IF($CJ342&gt;=6,INDEX($AS:$AS,$CI342+6),"")</f>
      </c>
      <c r="BA342">
        <f>IF($CJ342&gt;=7,INDEX($AS:$AS,$CI342+7),"")</f>
      </c>
      <c r="BB342">
        <f>IF($CJ342&gt;=8,INDEX($AS:$AS,$CI342+8),"")</f>
      </c>
      <c r="BC342">
        <f>IF($CJ342&gt;=9,INDEX($AS:$AS,$CI342+9),"")</f>
      </c>
      <c r="BD342">
        <f>IF($CJ342&gt;=10,INDEX($AS:$AS,$CI342+10),"")</f>
      </c>
      <c r="BE342">
        <f>IF($CJ342&gt;=11,INDEX($AS:$AS,$CI342+11),"")</f>
      </c>
      <c r="BF342">
        <f>IF($CJ342&gt;=12,INDEX($AS:$AS,$CI342+12),"")</f>
      </c>
      <c r="BG342">
        <f>IF($CJ342&gt;=13,INDEX($AS:$AS,$CI342+13),"")</f>
      </c>
      <c r="BH342">
        <f>IF($CJ342&gt;=14,INDEX($AS:$AS,$CI342+14),"")</f>
      </c>
      <c r="BI342">
        <f>IF($CJ342&gt;=15,INDEX($AS:$AS,$CI342+15),"")</f>
      </c>
      <c r="BJ342">
        <f>IF($CJ342&gt;=16,INDEX($AS:$AS,$CI342+16),"")</f>
      </c>
      <c r="BK342">
        <f>IF($CJ342&gt;=17,INDEX($AS:$AS,$CI342+17),"")</f>
      </c>
      <c r="BL342">
        <f>IF($CJ342&gt;=18,INDEX($AS:$AS,$CI342+18),"")</f>
      </c>
      <c r="BM342">
        <f>IF($CJ342&gt;=19,INDEX($AS:$AS,$CI342+19),"")</f>
      </c>
      <c r="BN342">
        <f>IF($CJ342&gt;=20,INDEX($AS:$AS,$CI342+20),"")</f>
      </c>
      <c r="BO342">
        <f>IF($CJ342&gt;=21,INDEX($AS:$AS,$CI342+21),"")</f>
      </c>
      <c r="BP342">
        <f>IF($CJ342&gt;=22,INDEX($AS:$AS,$CI342+22),"")</f>
      </c>
      <c r="BQ342">
        <f>IF($CJ342&gt;=23,INDEX($AS:$AS,$CI342+23),"")</f>
      </c>
      <c r="BR342">
        <f>IF($CJ342&gt;=24,INDEX($AS:$AS,$CI342+24),"")</f>
      </c>
      <c r="BS342">
        <f>IF($CJ342&gt;=25,INDEX($AS:$AS,$CI342+25),"")</f>
      </c>
      <c r="BT342">
        <f>IF($CJ342&gt;=26,INDEX($AS:$AS,$CI342+26),"")</f>
      </c>
      <c r="BU342">
        <f>IF($CJ342&gt;=27,INDEX($AS:$AS,$CI342+27),"")</f>
      </c>
      <c r="BV342">
        <f>IF($CJ342&gt;=28,INDEX($AS:$AS,$CI342+28),"")</f>
      </c>
      <c r="BW342">
        <f>IF($CJ342&gt;=29,INDEX($AS:$AS,$CI342+29),"")</f>
      </c>
      <c r="BX342">
        <f>IF($CJ342&gt;=30,INDEX($AS:$AS,$CI342+30),"")</f>
      </c>
      <c r="BY342">
        <f>IF($CJ342&gt;=31,INDEX($AS:$AS,$CI342+31),"")</f>
      </c>
      <c r="BZ342">
        <f>IF($CJ342&gt;=32,INDEX($AS:$AS,$CI342+32),"")</f>
      </c>
      <c r="CA342">
        <f>IF($CJ342&gt;=33,INDEX($AS:$AS,$CI342+33),"")</f>
      </c>
      <c r="CB342">
        <f>IF($CJ342&gt;=34,INDEX($AS:$AS,$CI342+34),"")</f>
      </c>
      <c r="CC342">
        <f>IF($CJ342&gt;=35,INDEX($AS:$AS,$CI342+35),"")</f>
      </c>
      <c r="CD342">
        <f>IF($CJ342&gt;=36,INDEX($AS:$AS,$CI342+36),"")</f>
      </c>
      <c r="CE342">
        <f>IF($CJ342&gt;=37,INDEX($AS:$AS,$CI342+37),"")</f>
      </c>
      <c r="CF342">
        <f>IF($CJ342&gt;=38,INDEX($AS:$AS,$CI342+38),"")</f>
      </c>
      <c r="CG342">
        <f>IF($CJ342&gt;=39,INDEX($AS:$AS,$CI342+39),"")</f>
      </c>
      <c r="CH342">
        <f>IF($CJ342&gt;=40,INDEX($AS:$AS,$CI342+40),"")</f>
      </c>
      <c r="CI342">
        <f>IFERROR(MATCH($AR342,$AS$2:$AS$133,0)+1,0)</f>
      </c>
      <c r="CJ342">
        <f>IFERROR(INDEX($AT$2:$AT$133,MATCH($AR342,$AS$2:$AS$133,0)),0)</f>
      </c>
      <c r="CK342">
        <f>IFERROR(LEFT($O342,FIND(" - ",$O342)-1),$O342)</f>
      </c>
      <c r="CL342" t="s">
        <v>68</v>
      </c>
      <c r="CN342">
        <f>IF($DI342&gt;=1,INDEX($CL:$CL,$DH342+1),"")</f>
      </c>
      <c r="CO342">
        <f>IF($DI342&gt;=2,INDEX($CL:$CL,$DH342+2),"")</f>
      </c>
      <c r="CP342">
        <f>IF($DI342&gt;=3,INDEX($CL:$CL,$DH342+3),"")</f>
      </c>
      <c r="CQ342">
        <f>IF($DI342&gt;=4,INDEX($CL:$CL,$DH342+4),"")</f>
      </c>
      <c r="CR342">
        <f>IF($DI342&gt;=5,INDEX($CL:$CL,$DH342+5),"")</f>
      </c>
      <c r="CS342">
        <f>IF($DI342&gt;=6,INDEX($CL:$CL,$DH342+6),"")</f>
      </c>
      <c r="CT342">
        <f>IF($DI342&gt;=7,INDEX($CL:$CL,$DH342+7),"")</f>
      </c>
      <c r="CU342">
        <f>IF($DI342&gt;=8,INDEX($CL:$CL,$DH342+8),"")</f>
      </c>
      <c r="CV342">
        <f>IF($DI342&gt;=9,INDEX($CL:$CL,$DH342+9),"")</f>
      </c>
      <c r="CW342">
        <f>IF($DI342&gt;=10,INDEX($CL:$CL,$DH342+10),"")</f>
      </c>
      <c r="CX342">
        <f>IF($DI342&gt;=11,INDEX($CL:$CL,$DH342+11),"")</f>
      </c>
      <c r="CY342">
        <f>IF($DI342&gt;=12,INDEX($CL:$CL,$DH342+12),"")</f>
      </c>
      <c r="CZ342">
        <f>IF($DI342&gt;=13,INDEX($CL:$CL,$DH342+13),"")</f>
      </c>
      <c r="DA342">
        <f>IF($DI342&gt;=14,INDEX($CL:$CL,$DH342+14),"")</f>
      </c>
      <c r="DB342">
        <f>IF($DI342&gt;=15,INDEX($CL:$CL,$DH342+15),"")</f>
      </c>
      <c r="DC342">
        <f>IF($DI342&gt;=16,INDEX($CL:$CL,$DH342+16),"")</f>
      </c>
      <c r="DD342">
        <f>IF($DI342&gt;=17,INDEX($CL:$CL,$DH342+17),"")</f>
      </c>
      <c r="DE342">
        <f>IF($DI342&gt;=18,INDEX($CL:$CL,$DH342+18),"")</f>
      </c>
      <c r="DF342">
        <f>IF($DI342&gt;=19,INDEX($CL:$CL,$DH342+19),"")</f>
      </c>
      <c r="DG342">
        <f>IF($DI342&gt;=20,INDEX($CL:$CL,$DH342+20),"")</f>
      </c>
      <c r="DH342">
        <f>IFERROR(MATCH($CK342,$CL$2:$CL$1558,0)+1,0)</f>
      </c>
      <c r="DI342">
        <f>IFERROR(INDEX($CM$2:$CM$1558,MATCH($CK342,$CL$2:$CL$1558,0)),0)</f>
      </c>
      <c r="DJ342">
        <f>IFERROR(INDEX($AQ:$AQ,MATCH($K342,$AP:$AP,0))&amp;"","")</f>
      </c>
      <c r="DN342">
        <f>IF($GQ342&gt;=1,INDEX($DK:$DK,$GP342+1),"")</f>
      </c>
      <c r="DO342">
        <f>IF($GQ342&gt;=2,INDEX($DK:$DK,$GP342+2),"")</f>
      </c>
      <c r="DP342">
        <f>IF($GQ342&gt;=3,INDEX($DK:$DK,$GP342+3),"")</f>
      </c>
      <c r="DQ342">
        <f>IF($GQ342&gt;=4,INDEX($DK:$DK,$GP342+4),"")</f>
      </c>
      <c r="DR342">
        <f>IF($GQ342&gt;=5,INDEX($DK:$DK,$GP342+5),"")</f>
      </c>
      <c r="DS342">
        <f>IF($GQ342&gt;=6,INDEX($DK:$DK,$GP342+6),"")</f>
      </c>
      <c r="DT342">
        <f>IF($GQ342&gt;=7,INDEX($DK:$DK,$GP342+7),"")</f>
      </c>
      <c r="DU342">
        <f>IF($GQ342&gt;=8,INDEX($DK:$DK,$GP342+8),"")</f>
      </c>
      <c r="DV342">
        <f>IF($GQ342&gt;=9,INDEX($DK:$DK,$GP342+9),"")</f>
      </c>
      <c r="DW342">
        <f>IF($GQ342&gt;=10,INDEX($DK:$DK,$GP342+10),"")</f>
      </c>
      <c r="DX342">
        <f>IF($GQ342&gt;=11,INDEX($DK:$DK,$GP342+11),"")</f>
      </c>
      <c r="DY342">
        <f>IF($GQ342&gt;=12,INDEX($DK:$DK,$GP342+12),"")</f>
      </c>
      <c r="DZ342">
        <f>IF($GQ342&gt;=13,INDEX($DK:$DK,$GP342+13),"")</f>
      </c>
      <c r="EA342">
        <f>IF($GQ342&gt;=14,INDEX($DK:$DK,$GP342+14),"")</f>
      </c>
      <c r="EB342">
        <f>IF($GQ342&gt;=15,INDEX($DK:$DK,$GP342+15),"")</f>
      </c>
      <c r="EC342">
        <f>IF($GQ342&gt;=16,INDEX($DK:$DK,$GP342+16),"")</f>
      </c>
      <c r="ED342">
        <f>IF($GQ342&gt;=17,INDEX($DK:$DK,$GP342+17),"")</f>
      </c>
      <c r="EE342">
        <f>IF($GQ342&gt;=18,INDEX($DK:$DK,$GP342+18),"")</f>
      </c>
      <c r="EF342">
        <f>IF($GQ342&gt;=19,INDEX($DK:$DK,$GP342+19),"")</f>
      </c>
      <c r="EG342">
        <f>IF($GQ342&gt;=20,INDEX($DK:$DK,$GP342+20),"")</f>
      </c>
      <c r="EH342">
        <f>IF($GQ342&gt;=21,INDEX($DK:$DK,$GP342+21),"")</f>
      </c>
      <c r="EI342">
        <f>IF($GQ342&gt;=22,INDEX($DK:$DK,$GP342+22),"")</f>
      </c>
      <c r="EJ342">
        <f>IF($GQ342&gt;=23,INDEX($DK:$DK,$GP342+23),"")</f>
      </c>
      <c r="EK342">
        <f>IF($GQ342&gt;=24,INDEX($DK:$DK,$GP342+24),"")</f>
      </c>
      <c r="EL342">
        <f>IF($GQ342&gt;=25,INDEX($DK:$DK,$GP342+25),"")</f>
      </c>
      <c r="EM342">
        <f>IF($GQ342&gt;=26,INDEX($DK:$DK,$GP342+26),"")</f>
      </c>
      <c r="EN342">
        <f>IF($GQ342&gt;=27,INDEX($DK:$DK,$GP342+27),"")</f>
      </c>
      <c r="EO342">
        <f>IF($GQ342&gt;=28,INDEX($DK:$DK,$GP342+28),"")</f>
      </c>
      <c r="EP342">
        <f>IF($GQ342&gt;=29,INDEX($DK:$DK,$GP342+29),"")</f>
      </c>
      <c r="EQ342">
        <f>IF($GQ342&gt;=30,INDEX($DK:$DK,$GP342+30),"")</f>
      </c>
      <c r="ER342">
        <f>IF($GQ342&gt;=31,INDEX($DK:$DK,$GP342+31),"")</f>
      </c>
      <c r="ES342">
        <f>IF($GQ342&gt;=32,INDEX($DK:$DK,$GP342+32),"")</f>
      </c>
      <c r="ET342">
        <f>IF($GQ342&gt;=33,INDEX($DK:$DK,$GP342+33),"")</f>
      </c>
      <c r="EU342">
        <f>IF($GQ342&gt;=34,INDEX($DK:$DK,$GP342+34),"")</f>
      </c>
      <c r="EV342">
        <f>IF($GQ342&gt;=35,INDEX($DK:$DK,$GP342+35),"")</f>
      </c>
      <c r="EW342">
        <f>IF($GQ342&gt;=36,INDEX($DK:$DK,$GP342+36),"")</f>
      </c>
      <c r="EX342">
        <f>IF($GQ342&gt;=37,INDEX($DK:$DK,$GP342+37),"")</f>
      </c>
      <c r="EY342">
        <f>IF($GQ342&gt;=38,INDEX($DK:$DK,$GP342+38),"")</f>
      </c>
      <c r="EZ342">
        <f>IF($GQ342&gt;=39,INDEX($DK:$DK,$GP342+39),"")</f>
      </c>
      <c r="FA342">
        <f>IF($GQ342&gt;=40,INDEX($DK:$DK,$GP342+40),"")</f>
      </c>
      <c r="FB342">
        <f>IF($GQ342&gt;=1,INDEX($DL:$DL,$GP342+1),"")</f>
      </c>
      <c r="FC342">
        <f>IF($GQ342&gt;=2,INDEX($DL:$DL,$GP342+2),"")</f>
      </c>
      <c r="FD342">
        <f>IF($GQ342&gt;=3,INDEX($DL:$DL,$GP342+3),"")</f>
      </c>
      <c r="FE342">
        <f>IF($GQ342&gt;=4,INDEX($DL:$DL,$GP342+4),"")</f>
      </c>
      <c r="FF342">
        <f>IF($GQ342&gt;=5,INDEX($DL:$DL,$GP342+5),"")</f>
      </c>
      <c r="FG342">
        <f>IF($GQ342&gt;=6,INDEX($DL:$DL,$GP342+6),"")</f>
      </c>
      <c r="FH342">
        <f>IF($GQ342&gt;=7,INDEX($DL:$DL,$GP342+7),"")</f>
      </c>
      <c r="FI342">
        <f>IF($GQ342&gt;=8,INDEX($DL:$DL,$GP342+8),"")</f>
      </c>
      <c r="FJ342">
        <f>IF($GQ342&gt;=9,INDEX($DL:$DL,$GP342+9),"")</f>
      </c>
      <c r="FK342">
        <f>IF($GQ342&gt;=10,INDEX($DL:$DL,$GP342+10),"")</f>
      </c>
      <c r="FL342">
        <f>IF($GQ342&gt;=11,INDEX($DL:$DL,$GP342+11),"")</f>
      </c>
      <c r="FM342">
        <f>IF($GQ342&gt;=12,INDEX($DL:$DL,$GP342+12),"")</f>
      </c>
      <c r="FN342">
        <f>IF($GQ342&gt;=13,INDEX($DL:$DL,$GP342+13),"")</f>
      </c>
      <c r="FO342">
        <f>IF($GQ342&gt;=14,INDEX($DL:$DL,$GP342+14),"")</f>
      </c>
      <c r="FP342">
        <f>IF($GQ342&gt;=15,INDEX($DL:$DL,$GP342+15),"")</f>
      </c>
      <c r="FQ342">
        <f>IF($GQ342&gt;=16,INDEX($DL:$DL,$GP342+16),"")</f>
      </c>
      <c r="FR342">
        <f>IF($GQ342&gt;=17,INDEX($DL:$DL,$GP342+17),"")</f>
      </c>
      <c r="FS342">
        <f>IF($GQ342&gt;=18,INDEX($DL:$DL,$GP342+18),"")</f>
      </c>
      <c r="FT342">
        <f>IF($GQ342&gt;=19,INDEX($DL:$DL,$GP342+19),"")</f>
      </c>
      <c r="FU342">
        <f>IF($GQ342&gt;=20,INDEX($DL:$DL,$GP342+20),"")</f>
      </c>
      <c r="FV342">
        <f>IF($GQ342&gt;=21,INDEX($DL:$DL,$GP342+21),"")</f>
      </c>
      <c r="FW342">
        <f>IF($GQ342&gt;=22,INDEX($DL:$DL,$GP342+22),"")</f>
      </c>
      <c r="FX342">
        <f>IF($GQ342&gt;=23,INDEX($DL:$DL,$GP342+23),"")</f>
      </c>
      <c r="FY342">
        <f>IF($GQ342&gt;=24,INDEX($DL:$DL,$GP342+24),"")</f>
      </c>
      <c r="FZ342">
        <f>IF($GQ342&gt;=25,INDEX($DL:$DL,$GP342+25),"")</f>
      </c>
      <c r="GA342">
        <f>IF($GQ342&gt;=26,INDEX($DL:$DL,$GP342+26),"")</f>
      </c>
      <c r="GB342">
        <f>IF($GQ342&gt;=27,INDEX($DL:$DL,$GP342+27),"")</f>
      </c>
      <c r="GC342">
        <f>IF($GQ342&gt;=28,INDEX($DL:$DL,$GP342+28),"")</f>
      </c>
      <c r="GD342">
        <f>IF($GQ342&gt;=29,INDEX($DL:$DL,$GP342+29),"")</f>
      </c>
      <c r="GE342">
        <f>IF($GQ342&gt;=30,INDEX($DL:$DL,$GP342+30),"")</f>
      </c>
      <c r="GF342">
        <f>IF($GQ342&gt;=31,INDEX($DL:$DL,$GP342+31),"")</f>
      </c>
      <c r="GG342">
        <f>IF($GQ342&gt;=32,INDEX($DL:$DL,$GP342+32),"")</f>
      </c>
      <c r="GH342">
        <f>IF($GQ342&gt;=33,INDEX($DL:$DL,$GP342+33),"")</f>
      </c>
      <c r="GI342">
        <f>IF($GQ342&gt;=34,INDEX($DL:$DL,$GP342+34),"")</f>
      </c>
      <c r="GJ342">
        <f>IF($GQ342&gt;=35,INDEX($DL:$DL,$GP342+35),"")</f>
      </c>
      <c r="GK342">
        <f>IF($GQ342&gt;=36,INDEX($DL:$DL,$GP342+36),"")</f>
      </c>
      <c r="GL342">
        <f>IF($GQ342&gt;=37,INDEX($DL:$DL,$GP342+37),"")</f>
      </c>
      <c r="GM342">
        <f>IF($GQ342&gt;=38,INDEX($DL:$DL,$GP342+38),"")</f>
      </c>
      <c r="GN342">
        <f>IF($GQ342&gt;=39,INDEX($DL:$DL,$GP342+39),"")</f>
      </c>
      <c r="GO342">
        <f>IF($GQ342&gt;=40,INDEX($DL:$DL,$GP342+40),"")</f>
      </c>
      <c r="GP342">
        <f>IFERROR(MATCH($DJ342,$DK$2:$DK$148,0)+1,0)</f>
      </c>
      <c r="GQ342">
        <f>IFERROR(INDEX($DM$2:$DM$148,MATCH($DJ342,$DK$2:$DK$148,0)),0)</f>
      </c>
      <c r="GR342">
        <f>IFERROR(MATCH($L342,$DN$342:$FA$342,0),0)</f>
      </c>
      <c r="GS342">
        <f>IF($GR342&gt;0,INDEX($FB$342:$GO$342,$GR342),"")</f>
      </c>
      <c r="GV342">
        <f>IF($JE342&gt;=1,INDEX($GT:$GT,$JD342+1),"")</f>
      </c>
      <c r="GW342">
        <f>IF($JE342&gt;=2,INDEX($GT:$GT,$JD342+2),"")</f>
      </c>
      <c r="GX342">
        <f>IF($JE342&gt;=3,INDEX($GT:$GT,$JD342+3),"")</f>
      </c>
      <c r="GY342">
        <f>IF($JE342&gt;=4,INDEX($GT:$GT,$JD342+4),"")</f>
      </c>
      <c r="GZ342">
        <f>IF($JE342&gt;=5,INDEX($GT:$GT,$JD342+5),"")</f>
      </c>
      <c r="HA342">
        <f>IF($JE342&gt;=6,INDEX($GT:$GT,$JD342+6),"")</f>
      </c>
      <c r="HB342">
        <f>IF($JE342&gt;=7,INDEX($GT:$GT,$JD342+7),"")</f>
      </c>
      <c r="HC342">
        <f>IF($JE342&gt;=8,INDEX($GT:$GT,$JD342+8),"")</f>
      </c>
      <c r="HD342">
        <f>IF($JE342&gt;=9,INDEX($GT:$GT,$JD342+9),"")</f>
      </c>
      <c r="HE342">
        <f>IF($JE342&gt;=10,INDEX($GT:$GT,$JD342+10),"")</f>
      </c>
      <c r="HF342">
        <f>IF($JE342&gt;=11,INDEX($GT:$GT,$JD342+11),"")</f>
      </c>
      <c r="HG342">
        <f>IF($JE342&gt;=12,INDEX($GT:$GT,$JD342+12),"")</f>
      </c>
      <c r="HH342">
        <f>IF($JE342&gt;=13,INDEX($GT:$GT,$JD342+13),"")</f>
      </c>
      <c r="HI342">
        <f>IF($JE342&gt;=14,INDEX($GT:$GT,$JD342+14),"")</f>
      </c>
      <c r="HJ342">
        <f>IF($JE342&gt;=15,INDEX($GT:$GT,$JD342+15),"")</f>
      </c>
      <c r="HK342">
        <f>IF($JE342&gt;=16,INDEX($GT:$GT,$JD342+16),"")</f>
      </c>
      <c r="HL342">
        <f>IF($JE342&gt;=17,INDEX($GT:$GT,$JD342+17),"")</f>
      </c>
      <c r="HM342">
        <f>IF($JE342&gt;=18,INDEX($GT:$GT,$JD342+18),"")</f>
      </c>
      <c r="HN342">
        <f>IF($JE342&gt;=19,INDEX($GT:$GT,$JD342+19),"")</f>
      </c>
      <c r="HO342">
        <f>IF($JE342&gt;=20,INDEX($GT:$GT,$JD342+20),"")</f>
      </c>
      <c r="HP342">
        <f>IF($JE342&gt;=21,INDEX($GT:$GT,$JD342+21),"")</f>
      </c>
      <c r="HQ342">
        <f>IF($JE342&gt;=22,INDEX($GT:$GT,$JD342+22),"")</f>
      </c>
      <c r="HR342">
        <f>IF($JE342&gt;=23,INDEX($GT:$GT,$JD342+23),"")</f>
      </c>
      <c r="HS342">
        <f>IF($JE342&gt;=24,INDEX($GT:$GT,$JD342+24),"")</f>
      </c>
      <c r="HT342">
        <f>IF($JE342&gt;=25,INDEX($GT:$GT,$JD342+25),"")</f>
      </c>
      <c r="HU342">
        <f>IF($JE342&gt;=26,INDEX($GT:$GT,$JD342+26),"")</f>
      </c>
      <c r="HV342">
        <f>IF($JE342&gt;=27,INDEX($GT:$GT,$JD342+27),"")</f>
      </c>
      <c r="HW342">
        <f>IF($JE342&gt;=28,INDEX($GT:$GT,$JD342+28),"")</f>
      </c>
      <c r="HX342">
        <f>IF($JE342&gt;=29,INDEX($GT:$GT,$JD342+29),"")</f>
      </c>
      <c r="HY342">
        <f>IF($JE342&gt;=30,INDEX($GT:$GT,$JD342+30),"")</f>
      </c>
      <c r="HZ342">
        <f>IF($JE342&gt;=31,INDEX($GT:$GT,$JD342+31),"")</f>
      </c>
      <c r="IA342">
        <f>IF($JE342&gt;=32,INDEX($GT:$GT,$JD342+32),"")</f>
      </c>
      <c r="IB342">
        <f>IF($JE342&gt;=33,INDEX($GT:$GT,$JD342+33),"")</f>
      </c>
      <c r="IC342">
        <f>IF($JE342&gt;=34,INDEX($GT:$GT,$JD342+34),"")</f>
      </c>
      <c r="ID342">
        <f>IF($JE342&gt;=35,INDEX($GT:$GT,$JD342+35),"")</f>
      </c>
      <c r="IE342">
        <f>IF($JE342&gt;=36,INDEX($GT:$GT,$JD342+36),"")</f>
      </c>
      <c r="IF342">
        <f>IF($JE342&gt;=37,INDEX($GT:$GT,$JD342+37),"")</f>
      </c>
      <c r="IG342">
        <f>IF($JE342&gt;=38,INDEX($GT:$GT,$JD342+38),"")</f>
      </c>
      <c r="IH342">
        <f>IF($JE342&gt;=39,INDEX($GT:$GT,$JD342+39),"")</f>
      </c>
      <c r="II342">
        <f>IF($JE342&gt;=40,INDEX($GT:$GT,$JD342+40),"")</f>
      </c>
      <c r="IJ342">
        <f>IF($JE342&gt;=41,INDEX($GT:$GT,$JD342+41),"")</f>
      </c>
      <c r="IK342">
        <f>IF($JE342&gt;=42,INDEX($GT:$GT,$JD342+42),"")</f>
      </c>
      <c r="IL342">
        <f>IF($JE342&gt;=43,INDEX($GT:$GT,$JD342+43),"")</f>
      </c>
      <c r="IM342">
        <f>IF($JE342&gt;=44,INDEX($GT:$GT,$JD342+44),"")</f>
      </c>
      <c r="IN342">
        <f>IF($JE342&gt;=45,INDEX($GT:$GT,$JD342+45),"")</f>
      </c>
      <c r="IO342">
        <f>IF($JE342&gt;=46,INDEX($GT:$GT,$JD342+46),"")</f>
      </c>
      <c r="IP342">
        <f>IF($JE342&gt;=47,INDEX($GT:$GT,$JD342+47),"")</f>
      </c>
      <c r="IQ342">
        <f>IF($JE342&gt;=48,INDEX($GT:$GT,$JD342+48),"")</f>
      </c>
      <c r="IR342">
        <f>IF($JE342&gt;=49,INDEX($GT:$GT,$JD342+49),"")</f>
      </c>
      <c r="IS342">
        <f>IF($JE342&gt;=50,INDEX($GT:$GT,$JD342+50),"")</f>
      </c>
      <c r="IT342">
        <f>IF($JE342&gt;=51,INDEX($GT:$GT,$JD342+51),"")</f>
      </c>
      <c r="IU342">
        <f>IF($JE342&gt;=52,INDEX($GT:$GT,$JD342+52),"")</f>
      </c>
      <c r="IV342">
        <f>IF($JE342&gt;=53,INDEX($GT:$GT,$JD342+53),"")</f>
      </c>
      <c r="IW342">
        <f>IF($JE342&gt;=54,INDEX($GT:$GT,$JD342+54),"")</f>
      </c>
      <c r="IX342">
        <f>IF($JE342&gt;=55,INDEX($GT:$GT,$JD342+55),"")</f>
      </c>
      <c r="IY342">
        <f>IF($JE342&gt;=56,INDEX($GT:$GT,$JD342+56),"")</f>
      </c>
      <c r="IZ342">
        <f>IF($JE342&gt;=57,INDEX($GT:$GT,$JD342+57),"")</f>
      </c>
      <c r="JA342">
        <f>IF($JE342&gt;=58,INDEX($GT:$GT,$JD342+58),"")</f>
      </c>
      <c r="JB342">
        <f>IF($JE342&gt;=59,INDEX($GT:$GT,$JD342+59),"")</f>
      </c>
      <c r="JC342">
        <f>IF($JE342&gt;=60,INDEX($GT:$GT,$JD342+60),"")</f>
      </c>
      <c r="JD342">
        <f>IFERROR(MATCH($GS342,$GT$2:$GT$322,0)+1,0)</f>
      </c>
      <c r="JE342">
        <f>IFERROR(INDEX($GU$2:$GU$322,MATCH($GS342,$GT$2:$GT$322,0)),0)</f>
      </c>
      <c r="JF342" t="s">
        <v>28</v>
      </c>
      <c r="JG342" t="s">
        <v>28</v>
      </c>
    </row>
    <row r="343" spans="1:267" x14ac:dyDescent="0.25">
      <c r="J343" s="1"/>
      <c r="K343" s="1"/>
      <c r="L343" s="1"/>
      <c r="M343" s="1"/>
      <c r="N343" s="1">
        <f>IFERROR(IF(FIND(" - ",$J343)&gt;0,MID($J343,FIND(" - ",$J343)+3,LEN($J343)),""),"")</f>
      </c>
      <c r="P343" s="1"/>
      <c r="S343" t="s">
        <v>28</v>
      </c>
      <c r="U343">
        <f>IF(OR($S343="",$T343=""),"",IFERROR($S343/$T343,0))</f>
      </c>
      <c r="V343">
        <f>IF($S343="","",
IF($K343="","",
IF(ISNUMBER(SEARCH("exempt",LOWER($K343))),0,
$S343*(VALUE(SUBSTITUTE($K343,"%",""))/100))))</f>
      </c>
      <c r="AB343">
        <f>IF($S343="","",
SUM($S343,$V343,$Z343,$W343,$Y343)-
IF($AA343="",0,VALUE($AA343)))</f>
      </c>
      <c r="AJ343" t="s">
        <v>1000</v>
      </c>
      <c r="AR343">
        <f>IFERROR(LEFT($J343,FIND(" - ",$J343)-1),$J343)</f>
      </c>
      <c r="AU343">
        <f>IF($CJ343&gt;=1,INDEX($AS:$AS,$CI343+1),"")</f>
      </c>
      <c r="AV343">
        <f>IF($CJ343&gt;=2,INDEX($AS:$AS,$CI343+2),"")</f>
      </c>
      <c r="AW343">
        <f>IF($CJ343&gt;=3,INDEX($AS:$AS,$CI343+3),"")</f>
      </c>
      <c r="AX343">
        <f>IF($CJ343&gt;=4,INDEX($AS:$AS,$CI343+4),"")</f>
      </c>
      <c r="AY343">
        <f>IF($CJ343&gt;=5,INDEX($AS:$AS,$CI343+5),"")</f>
      </c>
      <c r="AZ343">
        <f>IF($CJ343&gt;=6,INDEX($AS:$AS,$CI343+6),"")</f>
      </c>
      <c r="BA343">
        <f>IF($CJ343&gt;=7,INDEX($AS:$AS,$CI343+7),"")</f>
      </c>
      <c r="BB343">
        <f>IF($CJ343&gt;=8,INDEX($AS:$AS,$CI343+8),"")</f>
      </c>
      <c r="BC343">
        <f>IF($CJ343&gt;=9,INDEX($AS:$AS,$CI343+9),"")</f>
      </c>
      <c r="BD343">
        <f>IF($CJ343&gt;=10,INDEX($AS:$AS,$CI343+10),"")</f>
      </c>
      <c r="BE343">
        <f>IF($CJ343&gt;=11,INDEX($AS:$AS,$CI343+11),"")</f>
      </c>
      <c r="BF343">
        <f>IF($CJ343&gt;=12,INDEX($AS:$AS,$CI343+12),"")</f>
      </c>
      <c r="BG343">
        <f>IF($CJ343&gt;=13,INDEX($AS:$AS,$CI343+13),"")</f>
      </c>
      <c r="BH343">
        <f>IF($CJ343&gt;=14,INDEX($AS:$AS,$CI343+14),"")</f>
      </c>
      <c r="BI343">
        <f>IF($CJ343&gt;=15,INDEX($AS:$AS,$CI343+15),"")</f>
      </c>
      <c r="BJ343">
        <f>IF($CJ343&gt;=16,INDEX($AS:$AS,$CI343+16),"")</f>
      </c>
      <c r="BK343">
        <f>IF($CJ343&gt;=17,INDEX($AS:$AS,$CI343+17),"")</f>
      </c>
      <c r="BL343">
        <f>IF($CJ343&gt;=18,INDEX($AS:$AS,$CI343+18),"")</f>
      </c>
      <c r="BM343">
        <f>IF($CJ343&gt;=19,INDEX($AS:$AS,$CI343+19),"")</f>
      </c>
      <c r="BN343">
        <f>IF($CJ343&gt;=20,INDEX($AS:$AS,$CI343+20),"")</f>
      </c>
      <c r="BO343">
        <f>IF($CJ343&gt;=21,INDEX($AS:$AS,$CI343+21),"")</f>
      </c>
      <c r="BP343">
        <f>IF($CJ343&gt;=22,INDEX($AS:$AS,$CI343+22),"")</f>
      </c>
      <c r="BQ343">
        <f>IF($CJ343&gt;=23,INDEX($AS:$AS,$CI343+23),"")</f>
      </c>
      <c r="BR343">
        <f>IF($CJ343&gt;=24,INDEX($AS:$AS,$CI343+24),"")</f>
      </c>
      <c r="BS343">
        <f>IF($CJ343&gt;=25,INDEX($AS:$AS,$CI343+25),"")</f>
      </c>
      <c r="BT343">
        <f>IF($CJ343&gt;=26,INDEX($AS:$AS,$CI343+26),"")</f>
      </c>
      <c r="BU343">
        <f>IF($CJ343&gt;=27,INDEX($AS:$AS,$CI343+27),"")</f>
      </c>
      <c r="BV343">
        <f>IF($CJ343&gt;=28,INDEX($AS:$AS,$CI343+28),"")</f>
      </c>
      <c r="BW343">
        <f>IF($CJ343&gt;=29,INDEX($AS:$AS,$CI343+29),"")</f>
      </c>
      <c r="BX343">
        <f>IF($CJ343&gt;=30,INDEX($AS:$AS,$CI343+30),"")</f>
      </c>
      <c r="BY343">
        <f>IF($CJ343&gt;=31,INDEX($AS:$AS,$CI343+31),"")</f>
      </c>
      <c r="BZ343">
        <f>IF($CJ343&gt;=32,INDEX($AS:$AS,$CI343+32),"")</f>
      </c>
      <c r="CA343">
        <f>IF($CJ343&gt;=33,INDEX($AS:$AS,$CI343+33),"")</f>
      </c>
      <c r="CB343">
        <f>IF($CJ343&gt;=34,INDEX($AS:$AS,$CI343+34),"")</f>
      </c>
      <c r="CC343">
        <f>IF($CJ343&gt;=35,INDEX($AS:$AS,$CI343+35),"")</f>
      </c>
      <c r="CD343">
        <f>IF($CJ343&gt;=36,INDEX($AS:$AS,$CI343+36),"")</f>
      </c>
      <c r="CE343">
        <f>IF($CJ343&gt;=37,INDEX($AS:$AS,$CI343+37),"")</f>
      </c>
      <c r="CF343">
        <f>IF($CJ343&gt;=38,INDEX($AS:$AS,$CI343+38),"")</f>
      </c>
      <c r="CG343">
        <f>IF($CJ343&gt;=39,INDEX($AS:$AS,$CI343+39),"")</f>
      </c>
      <c r="CH343">
        <f>IF($CJ343&gt;=40,INDEX($AS:$AS,$CI343+40),"")</f>
      </c>
      <c r="CI343">
        <f>IFERROR(MATCH($AR343,$AS$2:$AS$133,0)+1,0)</f>
      </c>
      <c r="CJ343">
        <f>IFERROR(INDEX($AT$2:$AT$133,MATCH($AR343,$AS$2:$AS$133,0)),0)</f>
      </c>
      <c r="CK343">
        <f>IFERROR(LEFT($O343,FIND(" - ",$O343)-1),$O343)</f>
      </c>
      <c r="CL343" t="s">
        <v>220</v>
      </c>
      <c r="CN343">
        <f>IF($DI343&gt;=1,INDEX($CL:$CL,$DH343+1),"")</f>
      </c>
      <c r="CO343">
        <f>IF($DI343&gt;=2,INDEX($CL:$CL,$DH343+2),"")</f>
      </c>
      <c r="CP343">
        <f>IF($DI343&gt;=3,INDEX($CL:$CL,$DH343+3),"")</f>
      </c>
      <c r="CQ343">
        <f>IF($DI343&gt;=4,INDEX($CL:$CL,$DH343+4),"")</f>
      </c>
      <c r="CR343">
        <f>IF($DI343&gt;=5,INDEX($CL:$CL,$DH343+5),"")</f>
      </c>
      <c r="CS343">
        <f>IF($DI343&gt;=6,INDEX($CL:$CL,$DH343+6),"")</f>
      </c>
      <c r="CT343">
        <f>IF($DI343&gt;=7,INDEX($CL:$CL,$DH343+7),"")</f>
      </c>
      <c r="CU343">
        <f>IF($DI343&gt;=8,INDEX($CL:$CL,$DH343+8),"")</f>
      </c>
      <c r="CV343">
        <f>IF($DI343&gt;=9,INDEX($CL:$CL,$DH343+9),"")</f>
      </c>
      <c r="CW343">
        <f>IF($DI343&gt;=10,INDEX($CL:$CL,$DH343+10),"")</f>
      </c>
      <c r="CX343">
        <f>IF($DI343&gt;=11,INDEX($CL:$CL,$DH343+11),"")</f>
      </c>
      <c r="CY343">
        <f>IF($DI343&gt;=12,INDEX($CL:$CL,$DH343+12),"")</f>
      </c>
      <c r="CZ343">
        <f>IF($DI343&gt;=13,INDEX($CL:$CL,$DH343+13),"")</f>
      </c>
      <c r="DA343">
        <f>IF($DI343&gt;=14,INDEX($CL:$CL,$DH343+14),"")</f>
      </c>
      <c r="DB343">
        <f>IF($DI343&gt;=15,INDEX($CL:$CL,$DH343+15),"")</f>
      </c>
      <c r="DC343">
        <f>IF($DI343&gt;=16,INDEX($CL:$CL,$DH343+16),"")</f>
      </c>
      <c r="DD343">
        <f>IF($DI343&gt;=17,INDEX($CL:$CL,$DH343+17),"")</f>
      </c>
      <c r="DE343">
        <f>IF($DI343&gt;=18,INDEX($CL:$CL,$DH343+18),"")</f>
      </c>
      <c r="DF343">
        <f>IF($DI343&gt;=19,INDEX($CL:$CL,$DH343+19),"")</f>
      </c>
      <c r="DG343">
        <f>IF($DI343&gt;=20,INDEX($CL:$CL,$DH343+20),"")</f>
      </c>
      <c r="DH343">
        <f>IFERROR(MATCH($CK343,$CL$2:$CL$1558,0)+1,0)</f>
      </c>
      <c r="DI343">
        <f>IFERROR(INDEX($CM$2:$CM$1558,MATCH($CK343,$CL$2:$CL$1558,0)),0)</f>
      </c>
      <c r="DJ343">
        <f>IFERROR(INDEX($AQ:$AQ,MATCH($K343,$AP:$AP,0))&amp;"","")</f>
      </c>
      <c r="DN343">
        <f>IF($GQ343&gt;=1,INDEX($DK:$DK,$GP343+1),"")</f>
      </c>
      <c r="DO343">
        <f>IF($GQ343&gt;=2,INDEX($DK:$DK,$GP343+2),"")</f>
      </c>
      <c r="DP343">
        <f>IF($GQ343&gt;=3,INDEX($DK:$DK,$GP343+3),"")</f>
      </c>
      <c r="DQ343">
        <f>IF($GQ343&gt;=4,INDEX($DK:$DK,$GP343+4),"")</f>
      </c>
      <c r="DR343">
        <f>IF($GQ343&gt;=5,INDEX($DK:$DK,$GP343+5),"")</f>
      </c>
      <c r="DS343">
        <f>IF($GQ343&gt;=6,INDEX($DK:$DK,$GP343+6),"")</f>
      </c>
      <c r="DT343">
        <f>IF($GQ343&gt;=7,INDEX($DK:$DK,$GP343+7),"")</f>
      </c>
      <c r="DU343">
        <f>IF($GQ343&gt;=8,INDEX($DK:$DK,$GP343+8),"")</f>
      </c>
      <c r="DV343">
        <f>IF($GQ343&gt;=9,INDEX($DK:$DK,$GP343+9),"")</f>
      </c>
      <c r="DW343">
        <f>IF($GQ343&gt;=10,INDEX($DK:$DK,$GP343+10),"")</f>
      </c>
      <c r="DX343">
        <f>IF($GQ343&gt;=11,INDEX($DK:$DK,$GP343+11),"")</f>
      </c>
      <c r="DY343">
        <f>IF($GQ343&gt;=12,INDEX($DK:$DK,$GP343+12),"")</f>
      </c>
      <c r="DZ343">
        <f>IF($GQ343&gt;=13,INDEX($DK:$DK,$GP343+13),"")</f>
      </c>
      <c r="EA343">
        <f>IF($GQ343&gt;=14,INDEX($DK:$DK,$GP343+14),"")</f>
      </c>
      <c r="EB343">
        <f>IF($GQ343&gt;=15,INDEX($DK:$DK,$GP343+15),"")</f>
      </c>
      <c r="EC343">
        <f>IF($GQ343&gt;=16,INDEX($DK:$DK,$GP343+16),"")</f>
      </c>
      <c r="ED343">
        <f>IF($GQ343&gt;=17,INDEX($DK:$DK,$GP343+17),"")</f>
      </c>
      <c r="EE343">
        <f>IF($GQ343&gt;=18,INDEX($DK:$DK,$GP343+18),"")</f>
      </c>
      <c r="EF343">
        <f>IF($GQ343&gt;=19,INDEX($DK:$DK,$GP343+19),"")</f>
      </c>
      <c r="EG343">
        <f>IF($GQ343&gt;=20,INDEX($DK:$DK,$GP343+20),"")</f>
      </c>
      <c r="EH343">
        <f>IF($GQ343&gt;=21,INDEX($DK:$DK,$GP343+21),"")</f>
      </c>
      <c r="EI343">
        <f>IF($GQ343&gt;=22,INDEX($DK:$DK,$GP343+22),"")</f>
      </c>
      <c r="EJ343">
        <f>IF($GQ343&gt;=23,INDEX($DK:$DK,$GP343+23),"")</f>
      </c>
      <c r="EK343">
        <f>IF($GQ343&gt;=24,INDEX($DK:$DK,$GP343+24),"")</f>
      </c>
      <c r="EL343">
        <f>IF($GQ343&gt;=25,INDEX($DK:$DK,$GP343+25),"")</f>
      </c>
      <c r="EM343">
        <f>IF($GQ343&gt;=26,INDEX($DK:$DK,$GP343+26),"")</f>
      </c>
      <c r="EN343">
        <f>IF($GQ343&gt;=27,INDEX($DK:$DK,$GP343+27),"")</f>
      </c>
      <c r="EO343">
        <f>IF($GQ343&gt;=28,INDEX($DK:$DK,$GP343+28),"")</f>
      </c>
      <c r="EP343">
        <f>IF($GQ343&gt;=29,INDEX($DK:$DK,$GP343+29),"")</f>
      </c>
      <c r="EQ343">
        <f>IF($GQ343&gt;=30,INDEX($DK:$DK,$GP343+30),"")</f>
      </c>
      <c r="ER343">
        <f>IF($GQ343&gt;=31,INDEX($DK:$DK,$GP343+31),"")</f>
      </c>
      <c r="ES343">
        <f>IF($GQ343&gt;=32,INDEX($DK:$DK,$GP343+32),"")</f>
      </c>
      <c r="ET343">
        <f>IF($GQ343&gt;=33,INDEX($DK:$DK,$GP343+33),"")</f>
      </c>
      <c r="EU343">
        <f>IF($GQ343&gt;=34,INDEX($DK:$DK,$GP343+34),"")</f>
      </c>
      <c r="EV343">
        <f>IF($GQ343&gt;=35,INDEX($DK:$DK,$GP343+35),"")</f>
      </c>
      <c r="EW343">
        <f>IF($GQ343&gt;=36,INDEX($DK:$DK,$GP343+36),"")</f>
      </c>
      <c r="EX343">
        <f>IF($GQ343&gt;=37,INDEX($DK:$DK,$GP343+37),"")</f>
      </c>
      <c r="EY343">
        <f>IF($GQ343&gt;=38,INDEX($DK:$DK,$GP343+38),"")</f>
      </c>
      <c r="EZ343">
        <f>IF($GQ343&gt;=39,INDEX($DK:$DK,$GP343+39),"")</f>
      </c>
      <c r="FA343">
        <f>IF($GQ343&gt;=40,INDEX($DK:$DK,$GP343+40),"")</f>
      </c>
      <c r="FB343">
        <f>IF($GQ343&gt;=1,INDEX($DL:$DL,$GP343+1),"")</f>
      </c>
      <c r="FC343">
        <f>IF($GQ343&gt;=2,INDEX($DL:$DL,$GP343+2),"")</f>
      </c>
      <c r="FD343">
        <f>IF($GQ343&gt;=3,INDEX($DL:$DL,$GP343+3),"")</f>
      </c>
      <c r="FE343">
        <f>IF($GQ343&gt;=4,INDEX($DL:$DL,$GP343+4),"")</f>
      </c>
      <c r="FF343">
        <f>IF($GQ343&gt;=5,INDEX($DL:$DL,$GP343+5),"")</f>
      </c>
      <c r="FG343">
        <f>IF($GQ343&gt;=6,INDEX($DL:$DL,$GP343+6),"")</f>
      </c>
      <c r="FH343">
        <f>IF($GQ343&gt;=7,INDEX($DL:$DL,$GP343+7),"")</f>
      </c>
      <c r="FI343">
        <f>IF($GQ343&gt;=8,INDEX($DL:$DL,$GP343+8),"")</f>
      </c>
      <c r="FJ343">
        <f>IF($GQ343&gt;=9,INDEX($DL:$DL,$GP343+9),"")</f>
      </c>
      <c r="FK343">
        <f>IF($GQ343&gt;=10,INDEX($DL:$DL,$GP343+10),"")</f>
      </c>
      <c r="FL343">
        <f>IF($GQ343&gt;=11,INDEX($DL:$DL,$GP343+11),"")</f>
      </c>
      <c r="FM343">
        <f>IF($GQ343&gt;=12,INDEX($DL:$DL,$GP343+12),"")</f>
      </c>
      <c r="FN343">
        <f>IF($GQ343&gt;=13,INDEX($DL:$DL,$GP343+13),"")</f>
      </c>
      <c r="FO343">
        <f>IF($GQ343&gt;=14,INDEX($DL:$DL,$GP343+14),"")</f>
      </c>
      <c r="FP343">
        <f>IF($GQ343&gt;=15,INDEX($DL:$DL,$GP343+15),"")</f>
      </c>
      <c r="FQ343">
        <f>IF($GQ343&gt;=16,INDEX($DL:$DL,$GP343+16),"")</f>
      </c>
      <c r="FR343">
        <f>IF($GQ343&gt;=17,INDEX($DL:$DL,$GP343+17),"")</f>
      </c>
      <c r="FS343">
        <f>IF($GQ343&gt;=18,INDEX($DL:$DL,$GP343+18),"")</f>
      </c>
      <c r="FT343">
        <f>IF($GQ343&gt;=19,INDEX($DL:$DL,$GP343+19),"")</f>
      </c>
      <c r="FU343">
        <f>IF($GQ343&gt;=20,INDEX($DL:$DL,$GP343+20),"")</f>
      </c>
      <c r="FV343">
        <f>IF($GQ343&gt;=21,INDEX($DL:$DL,$GP343+21),"")</f>
      </c>
      <c r="FW343">
        <f>IF($GQ343&gt;=22,INDEX($DL:$DL,$GP343+22),"")</f>
      </c>
      <c r="FX343">
        <f>IF($GQ343&gt;=23,INDEX($DL:$DL,$GP343+23),"")</f>
      </c>
      <c r="FY343">
        <f>IF($GQ343&gt;=24,INDEX($DL:$DL,$GP343+24),"")</f>
      </c>
      <c r="FZ343">
        <f>IF($GQ343&gt;=25,INDEX($DL:$DL,$GP343+25),"")</f>
      </c>
      <c r="GA343">
        <f>IF($GQ343&gt;=26,INDEX($DL:$DL,$GP343+26),"")</f>
      </c>
      <c r="GB343">
        <f>IF($GQ343&gt;=27,INDEX($DL:$DL,$GP343+27),"")</f>
      </c>
      <c r="GC343">
        <f>IF($GQ343&gt;=28,INDEX($DL:$DL,$GP343+28),"")</f>
      </c>
      <c r="GD343">
        <f>IF($GQ343&gt;=29,INDEX($DL:$DL,$GP343+29),"")</f>
      </c>
      <c r="GE343">
        <f>IF($GQ343&gt;=30,INDEX($DL:$DL,$GP343+30),"")</f>
      </c>
      <c r="GF343">
        <f>IF($GQ343&gt;=31,INDEX($DL:$DL,$GP343+31),"")</f>
      </c>
      <c r="GG343">
        <f>IF($GQ343&gt;=32,INDEX($DL:$DL,$GP343+32),"")</f>
      </c>
      <c r="GH343">
        <f>IF($GQ343&gt;=33,INDEX($DL:$DL,$GP343+33),"")</f>
      </c>
      <c r="GI343">
        <f>IF($GQ343&gt;=34,INDEX($DL:$DL,$GP343+34),"")</f>
      </c>
      <c r="GJ343">
        <f>IF($GQ343&gt;=35,INDEX($DL:$DL,$GP343+35),"")</f>
      </c>
      <c r="GK343">
        <f>IF($GQ343&gt;=36,INDEX($DL:$DL,$GP343+36),"")</f>
      </c>
      <c r="GL343">
        <f>IF($GQ343&gt;=37,INDEX($DL:$DL,$GP343+37),"")</f>
      </c>
      <c r="GM343">
        <f>IF($GQ343&gt;=38,INDEX($DL:$DL,$GP343+38),"")</f>
      </c>
      <c r="GN343">
        <f>IF($GQ343&gt;=39,INDEX($DL:$DL,$GP343+39),"")</f>
      </c>
      <c r="GO343">
        <f>IF($GQ343&gt;=40,INDEX($DL:$DL,$GP343+40),"")</f>
      </c>
      <c r="GP343">
        <f>IFERROR(MATCH($DJ343,$DK$2:$DK$148,0)+1,0)</f>
      </c>
      <c r="GQ343">
        <f>IFERROR(INDEX($DM$2:$DM$148,MATCH($DJ343,$DK$2:$DK$148,0)),0)</f>
      </c>
      <c r="GR343">
        <f>IFERROR(MATCH($L343,$DN$343:$FA$343,0),0)</f>
      </c>
      <c r="GS343">
        <f>IF($GR343&gt;0,INDEX($FB$343:$GO$343,$GR343),"")</f>
      </c>
      <c r="GV343">
        <f>IF($JE343&gt;=1,INDEX($GT:$GT,$JD343+1),"")</f>
      </c>
      <c r="GW343">
        <f>IF($JE343&gt;=2,INDEX($GT:$GT,$JD343+2),"")</f>
      </c>
      <c r="GX343">
        <f>IF($JE343&gt;=3,INDEX($GT:$GT,$JD343+3),"")</f>
      </c>
      <c r="GY343">
        <f>IF($JE343&gt;=4,INDEX($GT:$GT,$JD343+4),"")</f>
      </c>
      <c r="GZ343">
        <f>IF($JE343&gt;=5,INDEX($GT:$GT,$JD343+5),"")</f>
      </c>
      <c r="HA343">
        <f>IF($JE343&gt;=6,INDEX($GT:$GT,$JD343+6),"")</f>
      </c>
      <c r="HB343">
        <f>IF($JE343&gt;=7,INDEX($GT:$GT,$JD343+7),"")</f>
      </c>
      <c r="HC343">
        <f>IF($JE343&gt;=8,INDEX($GT:$GT,$JD343+8),"")</f>
      </c>
      <c r="HD343">
        <f>IF($JE343&gt;=9,INDEX($GT:$GT,$JD343+9),"")</f>
      </c>
      <c r="HE343">
        <f>IF($JE343&gt;=10,INDEX($GT:$GT,$JD343+10),"")</f>
      </c>
      <c r="HF343">
        <f>IF($JE343&gt;=11,INDEX($GT:$GT,$JD343+11),"")</f>
      </c>
      <c r="HG343">
        <f>IF($JE343&gt;=12,INDEX($GT:$GT,$JD343+12),"")</f>
      </c>
      <c r="HH343">
        <f>IF($JE343&gt;=13,INDEX($GT:$GT,$JD343+13),"")</f>
      </c>
      <c r="HI343">
        <f>IF($JE343&gt;=14,INDEX($GT:$GT,$JD343+14),"")</f>
      </c>
      <c r="HJ343">
        <f>IF($JE343&gt;=15,INDEX($GT:$GT,$JD343+15),"")</f>
      </c>
      <c r="HK343">
        <f>IF($JE343&gt;=16,INDEX($GT:$GT,$JD343+16),"")</f>
      </c>
      <c r="HL343">
        <f>IF($JE343&gt;=17,INDEX($GT:$GT,$JD343+17),"")</f>
      </c>
      <c r="HM343">
        <f>IF($JE343&gt;=18,INDEX($GT:$GT,$JD343+18),"")</f>
      </c>
      <c r="HN343">
        <f>IF($JE343&gt;=19,INDEX($GT:$GT,$JD343+19),"")</f>
      </c>
      <c r="HO343">
        <f>IF($JE343&gt;=20,INDEX($GT:$GT,$JD343+20),"")</f>
      </c>
      <c r="HP343">
        <f>IF($JE343&gt;=21,INDEX($GT:$GT,$JD343+21),"")</f>
      </c>
      <c r="HQ343">
        <f>IF($JE343&gt;=22,INDEX($GT:$GT,$JD343+22),"")</f>
      </c>
      <c r="HR343">
        <f>IF($JE343&gt;=23,INDEX($GT:$GT,$JD343+23),"")</f>
      </c>
      <c r="HS343">
        <f>IF($JE343&gt;=24,INDEX($GT:$GT,$JD343+24),"")</f>
      </c>
      <c r="HT343">
        <f>IF($JE343&gt;=25,INDEX($GT:$GT,$JD343+25),"")</f>
      </c>
      <c r="HU343">
        <f>IF($JE343&gt;=26,INDEX($GT:$GT,$JD343+26),"")</f>
      </c>
      <c r="HV343">
        <f>IF($JE343&gt;=27,INDEX($GT:$GT,$JD343+27),"")</f>
      </c>
      <c r="HW343">
        <f>IF($JE343&gt;=28,INDEX($GT:$GT,$JD343+28),"")</f>
      </c>
      <c r="HX343">
        <f>IF($JE343&gt;=29,INDEX($GT:$GT,$JD343+29),"")</f>
      </c>
      <c r="HY343">
        <f>IF($JE343&gt;=30,INDEX($GT:$GT,$JD343+30),"")</f>
      </c>
      <c r="HZ343">
        <f>IF($JE343&gt;=31,INDEX($GT:$GT,$JD343+31),"")</f>
      </c>
      <c r="IA343">
        <f>IF($JE343&gt;=32,INDEX($GT:$GT,$JD343+32),"")</f>
      </c>
      <c r="IB343">
        <f>IF($JE343&gt;=33,INDEX($GT:$GT,$JD343+33),"")</f>
      </c>
      <c r="IC343">
        <f>IF($JE343&gt;=34,INDEX($GT:$GT,$JD343+34),"")</f>
      </c>
      <c r="ID343">
        <f>IF($JE343&gt;=35,INDEX($GT:$GT,$JD343+35),"")</f>
      </c>
      <c r="IE343">
        <f>IF($JE343&gt;=36,INDEX($GT:$GT,$JD343+36),"")</f>
      </c>
      <c r="IF343">
        <f>IF($JE343&gt;=37,INDEX($GT:$GT,$JD343+37),"")</f>
      </c>
      <c r="IG343">
        <f>IF($JE343&gt;=38,INDEX($GT:$GT,$JD343+38),"")</f>
      </c>
      <c r="IH343">
        <f>IF($JE343&gt;=39,INDEX($GT:$GT,$JD343+39),"")</f>
      </c>
      <c r="II343">
        <f>IF($JE343&gt;=40,INDEX($GT:$GT,$JD343+40),"")</f>
      </c>
      <c r="IJ343">
        <f>IF($JE343&gt;=41,INDEX($GT:$GT,$JD343+41),"")</f>
      </c>
      <c r="IK343">
        <f>IF($JE343&gt;=42,INDEX($GT:$GT,$JD343+42),"")</f>
      </c>
      <c r="IL343">
        <f>IF($JE343&gt;=43,INDEX($GT:$GT,$JD343+43),"")</f>
      </c>
      <c r="IM343">
        <f>IF($JE343&gt;=44,INDEX($GT:$GT,$JD343+44),"")</f>
      </c>
      <c r="IN343">
        <f>IF($JE343&gt;=45,INDEX($GT:$GT,$JD343+45),"")</f>
      </c>
      <c r="IO343">
        <f>IF($JE343&gt;=46,INDEX($GT:$GT,$JD343+46),"")</f>
      </c>
      <c r="IP343">
        <f>IF($JE343&gt;=47,INDEX($GT:$GT,$JD343+47),"")</f>
      </c>
      <c r="IQ343">
        <f>IF($JE343&gt;=48,INDEX($GT:$GT,$JD343+48),"")</f>
      </c>
      <c r="IR343">
        <f>IF($JE343&gt;=49,INDEX($GT:$GT,$JD343+49),"")</f>
      </c>
      <c r="IS343">
        <f>IF($JE343&gt;=50,INDEX($GT:$GT,$JD343+50),"")</f>
      </c>
      <c r="IT343">
        <f>IF($JE343&gt;=51,INDEX($GT:$GT,$JD343+51),"")</f>
      </c>
      <c r="IU343">
        <f>IF($JE343&gt;=52,INDEX($GT:$GT,$JD343+52),"")</f>
      </c>
      <c r="IV343">
        <f>IF($JE343&gt;=53,INDEX($GT:$GT,$JD343+53),"")</f>
      </c>
      <c r="IW343">
        <f>IF($JE343&gt;=54,INDEX($GT:$GT,$JD343+54),"")</f>
      </c>
      <c r="IX343">
        <f>IF($JE343&gt;=55,INDEX($GT:$GT,$JD343+55),"")</f>
      </c>
      <c r="IY343">
        <f>IF($JE343&gt;=56,INDEX($GT:$GT,$JD343+56),"")</f>
      </c>
      <c r="IZ343">
        <f>IF($JE343&gt;=57,INDEX($GT:$GT,$JD343+57),"")</f>
      </c>
      <c r="JA343">
        <f>IF($JE343&gt;=58,INDEX($GT:$GT,$JD343+58),"")</f>
      </c>
      <c r="JB343">
        <f>IF($JE343&gt;=59,INDEX($GT:$GT,$JD343+59),"")</f>
      </c>
      <c r="JC343">
        <f>IF($JE343&gt;=60,INDEX($GT:$GT,$JD343+60),"")</f>
      </c>
      <c r="JD343">
        <f>IFERROR(MATCH($GS343,$GT$2:$GT$322,0)+1,0)</f>
      </c>
      <c r="JE343">
        <f>IFERROR(INDEX($GU$2:$GU$322,MATCH($GS343,$GT$2:$GT$322,0)),0)</f>
      </c>
      <c r="JF343" t="s">
        <v>28</v>
      </c>
      <c r="JG343" t="s">
        <v>28</v>
      </c>
    </row>
    <row r="344" spans="1:267" x14ac:dyDescent="0.25">
      <c r="J344" s="1"/>
      <c r="K344" s="1"/>
      <c r="L344" s="1"/>
      <c r="M344" s="1"/>
      <c r="N344" s="1">
        <f>IFERROR(IF(FIND(" - ",$J344)&gt;0,MID($J344,FIND(" - ",$J344)+3,LEN($J344)),""),"")</f>
      </c>
      <c r="P344" s="1"/>
      <c r="S344" t="s">
        <v>28</v>
      </c>
      <c r="U344">
        <f>IF(OR($S344="",$T344=""),"",IFERROR($S344/$T344,0))</f>
      </c>
      <c r="V344">
        <f>IF($S344="","",
IF($K344="","",
IF(ISNUMBER(SEARCH("exempt",LOWER($K344))),0,
$S344*(VALUE(SUBSTITUTE($K344,"%",""))/100))))</f>
      </c>
      <c r="AB344">
        <f>IF($S344="","",
SUM($S344,$V344,$Z344,$W344,$Y344)-
IF($AA344="",0,VALUE($AA344)))</f>
      </c>
      <c r="AJ344" t="s">
        <v>1001</v>
      </c>
      <c r="AR344">
        <f>IFERROR(LEFT($J344,FIND(" - ",$J344)-1),$J344)</f>
      </c>
      <c r="AU344">
        <f>IF($CJ344&gt;=1,INDEX($AS:$AS,$CI344+1),"")</f>
      </c>
      <c r="AV344">
        <f>IF($CJ344&gt;=2,INDEX($AS:$AS,$CI344+2),"")</f>
      </c>
      <c r="AW344">
        <f>IF($CJ344&gt;=3,INDEX($AS:$AS,$CI344+3),"")</f>
      </c>
      <c r="AX344">
        <f>IF($CJ344&gt;=4,INDEX($AS:$AS,$CI344+4),"")</f>
      </c>
      <c r="AY344">
        <f>IF($CJ344&gt;=5,INDEX($AS:$AS,$CI344+5),"")</f>
      </c>
      <c r="AZ344">
        <f>IF($CJ344&gt;=6,INDEX($AS:$AS,$CI344+6),"")</f>
      </c>
      <c r="BA344">
        <f>IF($CJ344&gt;=7,INDEX($AS:$AS,$CI344+7),"")</f>
      </c>
      <c r="BB344">
        <f>IF($CJ344&gt;=8,INDEX($AS:$AS,$CI344+8),"")</f>
      </c>
      <c r="BC344">
        <f>IF($CJ344&gt;=9,INDEX($AS:$AS,$CI344+9),"")</f>
      </c>
      <c r="BD344">
        <f>IF($CJ344&gt;=10,INDEX($AS:$AS,$CI344+10),"")</f>
      </c>
      <c r="BE344">
        <f>IF($CJ344&gt;=11,INDEX($AS:$AS,$CI344+11),"")</f>
      </c>
      <c r="BF344">
        <f>IF($CJ344&gt;=12,INDEX($AS:$AS,$CI344+12),"")</f>
      </c>
      <c r="BG344">
        <f>IF($CJ344&gt;=13,INDEX($AS:$AS,$CI344+13),"")</f>
      </c>
      <c r="BH344">
        <f>IF($CJ344&gt;=14,INDEX($AS:$AS,$CI344+14),"")</f>
      </c>
      <c r="BI344">
        <f>IF($CJ344&gt;=15,INDEX($AS:$AS,$CI344+15),"")</f>
      </c>
      <c r="BJ344">
        <f>IF($CJ344&gt;=16,INDEX($AS:$AS,$CI344+16),"")</f>
      </c>
      <c r="BK344">
        <f>IF($CJ344&gt;=17,INDEX($AS:$AS,$CI344+17),"")</f>
      </c>
      <c r="BL344">
        <f>IF($CJ344&gt;=18,INDEX($AS:$AS,$CI344+18),"")</f>
      </c>
      <c r="BM344">
        <f>IF($CJ344&gt;=19,INDEX($AS:$AS,$CI344+19),"")</f>
      </c>
      <c r="BN344">
        <f>IF($CJ344&gt;=20,INDEX($AS:$AS,$CI344+20),"")</f>
      </c>
      <c r="BO344">
        <f>IF($CJ344&gt;=21,INDEX($AS:$AS,$CI344+21),"")</f>
      </c>
      <c r="BP344">
        <f>IF($CJ344&gt;=22,INDEX($AS:$AS,$CI344+22),"")</f>
      </c>
      <c r="BQ344">
        <f>IF($CJ344&gt;=23,INDEX($AS:$AS,$CI344+23),"")</f>
      </c>
      <c r="BR344">
        <f>IF($CJ344&gt;=24,INDEX($AS:$AS,$CI344+24),"")</f>
      </c>
      <c r="BS344">
        <f>IF($CJ344&gt;=25,INDEX($AS:$AS,$CI344+25),"")</f>
      </c>
      <c r="BT344">
        <f>IF($CJ344&gt;=26,INDEX($AS:$AS,$CI344+26),"")</f>
      </c>
      <c r="BU344">
        <f>IF($CJ344&gt;=27,INDEX($AS:$AS,$CI344+27),"")</f>
      </c>
      <c r="BV344">
        <f>IF($CJ344&gt;=28,INDEX($AS:$AS,$CI344+28),"")</f>
      </c>
      <c r="BW344">
        <f>IF($CJ344&gt;=29,INDEX($AS:$AS,$CI344+29),"")</f>
      </c>
      <c r="BX344">
        <f>IF($CJ344&gt;=30,INDEX($AS:$AS,$CI344+30),"")</f>
      </c>
      <c r="BY344">
        <f>IF($CJ344&gt;=31,INDEX($AS:$AS,$CI344+31),"")</f>
      </c>
      <c r="BZ344">
        <f>IF($CJ344&gt;=32,INDEX($AS:$AS,$CI344+32),"")</f>
      </c>
      <c r="CA344">
        <f>IF($CJ344&gt;=33,INDEX($AS:$AS,$CI344+33),"")</f>
      </c>
      <c r="CB344">
        <f>IF($CJ344&gt;=34,INDEX($AS:$AS,$CI344+34),"")</f>
      </c>
      <c r="CC344">
        <f>IF($CJ344&gt;=35,INDEX($AS:$AS,$CI344+35),"")</f>
      </c>
      <c r="CD344">
        <f>IF($CJ344&gt;=36,INDEX($AS:$AS,$CI344+36),"")</f>
      </c>
      <c r="CE344">
        <f>IF($CJ344&gt;=37,INDEX($AS:$AS,$CI344+37),"")</f>
      </c>
      <c r="CF344">
        <f>IF($CJ344&gt;=38,INDEX($AS:$AS,$CI344+38),"")</f>
      </c>
      <c r="CG344">
        <f>IF($CJ344&gt;=39,INDEX($AS:$AS,$CI344+39),"")</f>
      </c>
      <c r="CH344">
        <f>IF($CJ344&gt;=40,INDEX($AS:$AS,$CI344+40),"")</f>
      </c>
      <c r="CI344">
        <f>IFERROR(MATCH($AR344,$AS$2:$AS$133,0)+1,0)</f>
      </c>
      <c r="CJ344">
        <f>IFERROR(INDEX($AT$2:$AT$133,MATCH($AR344,$AS$2:$AS$133,0)),0)</f>
      </c>
      <c r="CK344">
        <f>IFERROR(LEFT($O344,FIND(" - ",$O344)-1),$O344)</f>
      </c>
      <c r="CL344" t="s">
        <v>132</v>
      </c>
      <c r="CN344">
        <f>IF($DI344&gt;=1,INDEX($CL:$CL,$DH344+1),"")</f>
      </c>
      <c r="CO344">
        <f>IF($DI344&gt;=2,INDEX($CL:$CL,$DH344+2),"")</f>
      </c>
      <c r="CP344">
        <f>IF($DI344&gt;=3,INDEX($CL:$CL,$DH344+3),"")</f>
      </c>
      <c r="CQ344">
        <f>IF($DI344&gt;=4,INDEX($CL:$CL,$DH344+4),"")</f>
      </c>
      <c r="CR344">
        <f>IF($DI344&gt;=5,INDEX($CL:$CL,$DH344+5),"")</f>
      </c>
      <c r="CS344">
        <f>IF($DI344&gt;=6,INDEX($CL:$CL,$DH344+6),"")</f>
      </c>
      <c r="CT344">
        <f>IF($DI344&gt;=7,INDEX($CL:$CL,$DH344+7),"")</f>
      </c>
      <c r="CU344">
        <f>IF($DI344&gt;=8,INDEX($CL:$CL,$DH344+8),"")</f>
      </c>
      <c r="CV344">
        <f>IF($DI344&gt;=9,INDEX($CL:$CL,$DH344+9),"")</f>
      </c>
      <c r="CW344">
        <f>IF($DI344&gt;=10,INDEX($CL:$CL,$DH344+10),"")</f>
      </c>
      <c r="CX344">
        <f>IF($DI344&gt;=11,INDEX($CL:$CL,$DH344+11),"")</f>
      </c>
      <c r="CY344">
        <f>IF($DI344&gt;=12,INDEX($CL:$CL,$DH344+12),"")</f>
      </c>
      <c r="CZ344">
        <f>IF($DI344&gt;=13,INDEX($CL:$CL,$DH344+13),"")</f>
      </c>
      <c r="DA344">
        <f>IF($DI344&gt;=14,INDEX($CL:$CL,$DH344+14),"")</f>
      </c>
      <c r="DB344">
        <f>IF($DI344&gt;=15,INDEX($CL:$CL,$DH344+15),"")</f>
      </c>
      <c r="DC344">
        <f>IF($DI344&gt;=16,INDEX($CL:$CL,$DH344+16),"")</f>
      </c>
      <c r="DD344">
        <f>IF($DI344&gt;=17,INDEX($CL:$CL,$DH344+17),"")</f>
      </c>
      <c r="DE344">
        <f>IF($DI344&gt;=18,INDEX($CL:$CL,$DH344+18),"")</f>
      </c>
      <c r="DF344">
        <f>IF($DI344&gt;=19,INDEX($CL:$CL,$DH344+19),"")</f>
      </c>
      <c r="DG344">
        <f>IF($DI344&gt;=20,INDEX($CL:$CL,$DH344+20),"")</f>
      </c>
      <c r="DH344">
        <f>IFERROR(MATCH($CK344,$CL$2:$CL$1558,0)+1,0)</f>
      </c>
      <c r="DI344">
        <f>IFERROR(INDEX($CM$2:$CM$1558,MATCH($CK344,$CL$2:$CL$1558,0)),0)</f>
      </c>
      <c r="DJ344">
        <f>IFERROR(INDEX($AQ:$AQ,MATCH($K344,$AP:$AP,0))&amp;"","")</f>
      </c>
      <c r="DN344">
        <f>IF($GQ344&gt;=1,INDEX($DK:$DK,$GP344+1),"")</f>
      </c>
      <c r="DO344">
        <f>IF($GQ344&gt;=2,INDEX($DK:$DK,$GP344+2),"")</f>
      </c>
      <c r="DP344">
        <f>IF($GQ344&gt;=3,INDEX($DK:$DK,$GP344+3),"")</f>
      </c>
      <c r="DQ344">
        <f>IF($GQ344&gt;=4,INDEX($DK:$DK,$GP344+4),"")</f>
      </c>
      <c r="DR344">
        <f>IF($GQ344&gt;=5,INDEX($DK:$DK,$GP344+5),"")</f>
      </c>
      <c r="DS344">
        <f>IF($GQ344&gt;=6,INDEX($DK:$DK,$GP344+6),"")</f>
      </c>
      <c r="DT344">
        <f>IF($GQ344&gt;=7,INDEX($DK:$DK,$GP344+7),"")</f>
      </c>
      <c r="DU344">
        <f>IF($GQ344&gt;=8,INDEX($DK:$DK,$GP344+8),"")</f>
      </c>
      <c r="DV344">
        <f>IF($GQ344&gt;=9,INDEX($DK:$DK,$GP344+9),"")</f>
      </c>
      <c r="DW344">
        <f>IF($GQ344&gt;=10,INDEX($DK:$DK,$GP344+10),"")</f>
      </c>
      <c r="DX344">
        <f>IF($GQ344&gt;=11,INDEX($DK:$DK,$GP344+11),"")</f>
      </c>
      <c r="DY344">
        <f>IF($GQ344&gt;=12,INDEX($DK:$DK,$GP344+12),"")</f>
      </c>
      <c r="DZ344">
        <f>IF($GQ344&gt;=13,INDEX($DK:$DK,$GP344+13),"")</f>
      </c>
      <c r="EA344">
        <f>IF($GQ344&gt;=14,INDEX($DK:$DK,$GP344+14),"")</f>
      </c>
      <c r="EB344">
        <f>IF($GQ344&gt;=15,INDEX($DK:$DK,$GP344+15),"")</f>
      </c>
      <c r="EC344">
        <f>IF($GQ344&gt;=16,INDEX($DK:$DK,$GP344+16),"")</f>
      </c>
      <c r="ED344">
        <f>IF($GQ344&gt;=17,INDEX($DK:$DK,$GP344+17),"")</f>
      </c>
      <c r="EE344">
        <f>IF($GQ344&gt;=18,INDEX($DK:$DK,$GP344+18),"")</f>
      </c>
      <c r="EF344">
        <f>IF($GQ344&gt;=19,INDEX($DK:$DK,$GP344+19),"")</f>
      </c>
      <c r="EG344">
        <f>IF($GQ344&gt;=20,INDEX($DK:$DK,$GP344+20),"")</f>
      </c>
      <c r="EH344">
        <f>IF($GQ344&gt;=21,INDEX($DK:$DK,$GP344+21),"")</f>
      </c>
      <c r="EI344">
        <f>IF($GQ344&gt;=22,INDEX($DK:$DK,$GP344+22),"")</f>
      </c>
      <c r="EJ344">
        <f>IF($GQ344&gt;=23,INDEX($DK:$DK,$GP344+23),"")</f>
      </c>
      <c r="EK344">
        <f>IF($GQ344&gt;=24,INDEX($DK:$DK,$GP344+24),"")</f>
      </c>
      <c r="EL344">
        <f>IF($GQ344&gt;=25,INDEX($DK:$DK,$GP344+25),"")</f>
      </c>
      <c r="EM344">
        <f>IF($GQ344&gt;=26,INDEX($DK:$DK,$GP344+26),"")</f>
      </c>
      <c r="EN344">
        <f>IF($GQ344&gt;=27,INDEX($DK:$DK,$GP344+27),"")</f>
      </c>
      <c r="EO344">
        <f>IF($GQ344&gt;=28,INDEX($DK:$DK,$GP344+28),"")</f>
      </c>
      <c r="EP344">
        <f>IF($GQ344&gt;=29,INDEX($DK:$DK,$GP344+29),"")</f>
      </c>
      <c r="EQ344">
        <f>IF($GQ344&gt;=30,INDEX($DK:$DK,$GP344+30),"")</f>
      </c>
      <c r="ER344">
        <f>IF($GQ344&gt;=31,INDEX($DK:$DK,$GP344+31),"")</f>
      </c>
      <c r="ES344">
        <f>IF($GQ344&gt;=32,INDEX($DK:$DK,$GP344+32),"")</f>
      </c>
      <c r="ET344">
        <f>IF($GQ344&gt;=33,INDEX($DK:$DK,$GP344+33),"")</f>
      </c>
      <c r="EU344">
        <f>IF($GQ344&gt;=34,INDEX($DK:$DK,$GP344+34),"")</f>
      </c>
      <c r="EV344">
        <f>IF($GQ344&gt;=35,INDEX($DK:$DK,$GP344+35),"")</f>
      </c>
      <c r="EW344">
        <f>IF($GQ344&gt;=36,INDEX($DK:$DK,$GP344+36),"")</f>
      </c>
      <c r="EX344">
        <f>IF($GQ344&gt;=37,INDEX($DK:$DK,$GP344+37),"")</f>
      </c>
      <c r="EY344">
        <f>IF($GQ344&gt;=38,INDEX($DK:$DK,$GP344+38),"")</f>
      </c>
      <c r="EZ344">
        <f>IF($GQ344&gt;=39,INDEX($DK:$DK,$GP344+39),"")</f>
      </c>
      <c r="FA344">
        <f>IF($GQ344&gt;=40,INDEX($DK:$DK,$GP344+40),"")</f>
      </c>
      <c r="FB344">
        <f>IF($GQ344&gt;=1,INDEX($DL:$DL,$GP344+1),"")</f>
      </c>
      <c r="FC344">
        <f>IF($GQ344&gt;=2,INDEX($DL:$DL,$GP344+2),"")</f>
      </c>
      <c r="FD344">
        <f>IF($GQ344&gt;=3,INDEX($DL:$DL,$GP344+3),"")</f>
      </c>
      <c r="FE344">
        <f>IF($GQ344&gt;=4,INDEX($DL:$DL,$GP344+4),"")</f>
      </c>
      <c r="FF344">
        <f>IF($GQ344&gt;=5,INDEX($DL:$DL,$GP344+5),"")</f>
      </c>
      <c r="FG344">
        <f>IF($GQ344&gt;=6,INDEX($DL:$DL,$GP344+6),"")</f>
      </c>
      <c r="FH344">
        <f>IF($GQ344&gt;=7,INDEX($DL:$DL,$GP344+7),"")</f>
      </c>
      <c r="FI344">
        <f>IF($GQ344&gt;=8,INDEX($DL:$DL,$GP344+8),"")</f>
      </c>
      <c r="FJ344">
        <f>IF($GQ344&gt;=9,INDEX($DL:$DL,$GP344+9),"")</f>
      </c>
      <c r="FK344">
        <f>IF($GQ344&gt;=10,INDEX($DL:$DL,$GP344+10),"")</f>
      </c>
      <c r="FL344">
        <f>IF($GQ344&gt;=11,INDEX($DL:$DL,$GP344+11),"")</f>
      </c>
      <c r="FM344">
        <f>IF($GQ344&gt;=12,INDEX($DL:$DL,$GP344+12),"")</f>
      </c>
      <c r="FN344">
        <f>IF($GQ344&gt;=13,INDEX($DL:$DL,$GP344+13),"")</f>
      </c>
      <c r="FO344">
        <f>IF($GQ344&gt;=14,INDEX($DL:$DL,$GP344+14),"")</f>
      </c>
      <c r="FP344">
        <f>IF($GQ344&gt;=15,INDEX($DL:$DL,$GP344+15),"")</f>
      </c>
      <c r="FQ344">
        <f>IF($GQ344&gt;=16,INDEX($DL:$DL,$GP344+16),"")</f>
      </c>
      <c r="FR344">
        <f>IF($GQ344&gt;=17,INDEX($DL:$DL,$GP344+17),"")</f>
      </c>
      <c r="FS344">
        <f>IF($GQ344&gt;=18,INDEX($DL:$DL,$GP344+18),"")</f>
      </c>
      <c r="FT344">
        <f>IF($GQ344&gt;=19,INDEX($DL:$DL,$GP344+19),"")</f>
      </c>
      <c r="FU344">
        <f>IF($GQ344&gt;=20,INDEX($DL:$DL,$GP344+20),"")</f>
      </c>
      <c r="FV344">
        <f>IF($GQ344&gt;=21,INDEX($DL:$DL,$GP344+21),"")</f>
      </c>
      <c r="FW344">
        <f>IF($GQ344&gt;=22,INDEX($DL:$DL,$GP344+22),"")</f>
      </c>
      <c r="FX344">
        <f>IF($GQ344&gt;=23,INDEX($DL:$DL,$GP344+23),"")</f>
      </c>
      <c r="FY344">
        <f>IF($GQ344&gt;=24,INDEX($DL:$DL,$GP344+24),"")</f>
      </c>
      <c r="FZ344">
        <f>IF($GQ344&gt;=25,INDEX($DL:$DL,$GP344+25),"")</f>
      </c>
      <c r="GA344">
        <f>IF($GQ344&gt;=26,INDEX($DL:$DL,$GP344+26),"")</f>
      </c>
      <c r="GB344">
        <f>IF($GQ344&gt;=27,INDEX($DL:$DL,$GP344+27),"")</f>
      </c>
      <c r="GC344">
        <f>IF($GQ344&gt;=28,INDEX($DL:$DL,$GP344+28),"")</f>
      </c>
      <c r="GD344">
        <f>IF($GQ344&gt;=29,INDEX($DL:$DL,$GP344+29),"")</f>
      </c>
      <c r="GE344">
        <f>IF($GQ344&gt;=30,INDEX($DL:$DL,$GP344+30),"")</f>
      </c>
      <c r="GF344">
        <f>IF($GQ344&gt;=31,INDEX($DL:$DL,$GP344+31),"")</f>
      </c>
      <c r="GG344">
        <f>IF($GQ344&gt;=32,INDEX($DL:$DL,$GP344+32),"")</f>
      </c>
      <c r="GH344">
        <f>IF($GQ344&gt;=33,INDEX($DL:$DL,$GP344+33),"")</f>
      </c>
      <c r="GI344">
        <f>IF($GQ344&gt;=34,INDEX($DL:$DL,$GP344+34),"")</f>
      </c>
      <c r="GJ344">
        <f>IF($GQ344&gt;=35,INDEX($DL:$DL,$GP344+35),"")</f>
      </c>
      <c r="GK344">
        <f>IF($GQ344&gt;=36,INDEX($DL:$DL,$GP344+36),"")</f>
      </c>
      <c r="GL344">
        <f>IF($GQ344&gt;=37,INDEX($DL:$DL,$GP344+37),"")</f>
      </c>
      <c r="GM344">
        <f>IF($GQ344&gt;=38,INDEX($DL:$DL,$GP344+38),"")</f>
      </c>
      <c r="GN344">
        <f>IF($GQ344&gt;=39,INDEX($DL:$DL,$GP344+39),"")</f>
      </c>
      <c r="GO344">
        <f>IF($GQ344&gt;=40,INDEX($DL:$DL,$GP344+40),"")</f>
      </c>
      <c r="GP344">
        <f>IFERROR(MATCH($DJ344,$DK$2:$DK$148,0)+1,0)</f>
      </c>
      <c r="GQ344">
        <f>IFERROR(INDEX($DM$2:$DM$148,MATCH($DJ344,$DK$2:$DK$148,0)),0)</f>
      </c>
      <c r="GR344">
        <f>IFERROR(MATCH($L344,$DN$344:$FA$344,0),0)</f>
      </c>
      <c r="GS344">
        <f>IF($GR344&gt;0,INDEX($FB$344:$GO$344,$GR344),"")</f>
      </c>
      <c r="GV344">
        <f>IF($JE344&gt;=1,INDEX($GT:$GT,$JD344+1),"")</f>
      </c>
      <c r="GW344">
        <f>IF($JE344&gt;=2,INDEX($GT:$GT,$JD344+2),"")</f>
      </c>
      <c r="GX344">
        <f>IF($JE344&gt;=3,INDEX($GT:$GT,$JD344+3),"")</f>
      </c>
      <c r="GY344">
        <f>IF($JE344&gt;=4,INDEX($GT:$GT,$JD344+4),"")</f>
      </c>
      <c r="GZ344">
        <f>IF($JE344&gt;=5,INDEX($GT:$GT,$JD344+5),"")</f>
      </c>
      <c r="HA344">
        <f>IF($JE344&gt;=6,INDEX($GT:$GT,$JD344+6),"")</f>
      </c>
      <c r="HB344">
        <f>IF($JE344&gt;=7,INDEX($GT:$GT,$JD344+7),"")</f>
      </c>
      <c r="HC344">
        <f>IF($JE344&gt;=8,INDEX($GT:$GT,$JD344+8),"")</f>
      </c>
      <c r="HD344">
        <f>IF($JE344&gt;=9,INDEX($GT:$GT,$JD344+9),"")</f>
      </c>
      <c r="HE344">
        <f>IF($JE344&gt;=10,INDEX($GT:$GT,$JD344+10),"")</f>
      </c>
      <c r="HF344">
        <f>IF($JE344&gt;=11,INDEX($GT:$GT,$JD344+11),"")</f>
      </c>
      <c r="HG344">
        <f>IF($JE344&gt;=12,INDEX($GT:$GT,$JD344+12),"")</f>
      </c>
      <c r="HH344">
        <f>IF($JE344&gt;=13,INDEX($GT:$GT,$JD344+13),"")</f>
      </c>
      <c r="HI344">
        <f>IF($JE344&gt;=14,INDEX($GT:$GT,$JD344+14),"")</f>
      </c>
      <c r="HJ344">
        <f>IF($JE344&gt;=15,INDEX($GT:$GT,$JD344+15),"")</f>
      </c>
      <c r="HK344">
        <f>IF($JE344&gt;=16,INDEX($GT:$GT,$JD344+16),"")</f>
      </c>
      <c r="HL344">
        <f>IF($JE344&gt;=17,INDEX($GT:$GT,$JD344+17),"")</f>
      </c>
      <c r="HM344">
        <f>IF($JE344&gt;=18,INDEX($GT:$GT,$JD344+18),"")</f>
      </c>
      <c r="HN344">
        <f>IF($JE344&gt;=19,INDEX($GT:$GT,$JD344+19),"")</f>
      </c>
      <c r="HO344">
        <f>IF($JE344&gt;=20,INDEX($GT:$GT,$JD344+20),"")</f>
      </c>
      <c r="HP344">
        <f>IF($JE344&gt;=21,INDEX($GT:$GT,$JD344+21),"")</f>
      </c>
      <c r="HQ344">
        <f>IF($JE344&gt;=22,INDEX($GT:$GT,$JD344+22),"")</f>
      </c>
      <c r="HR344">
        <f>IF($JE344&gt;=23,INDEX($GT:$GT,$JD344+23),"")</f>
      </c>
      <c r="HS344">
        <f>IF($JE344&gt;=24,INDEX($GT:$GT,$JD344+24),"")</f>
      </c>
      <c r="HT344">
        <f>IF($JE344&gt;=25,INDEX($GT:$GT,$JD344+25),"")</f>
      </c>
      <c r="HU344">
        <f>IF($JE344&gt;=26,INDEX($GT:$GT,$JD344+26),"")</f>
      </c>
      <c r="HV344">
        <f>IF($JE344&gt;=27,INDEX($GT:$GT,$JD344+27),"")</f>
      </c>
      <c r="HW344">
        <f>IF($JE344&gt;=28,INDEX($GT:$GT,$JD344+28),"")</f>
      </c>
      <c r="HX344">
        <f>IF($JE344&gt;=29,INDEX($GT:$GT,$JD344+29),"")</f>
      </c>
      <c r="HY344">
        <f>IF($JE344&gt;=30,INDEX($GT:$GT,$JD344+30),"")</f>
      </c>
      <c r="HZ344">
        <f>IF($JE344&gt;=31,INDEX($GT:$GT,$JD344+31),"")</f>
      </c>
      <c r="IA344">
        <f>IF($JE344&gt;=32,INDEX($GT:$GT,$JD344+32),"")</f>
      </c>
      <c r="IB344">
        <f>IF($JE344&gt;=33,INDEX($GT:$GT,$JD344+33),"")</f>
      </c>
      <c r="IC344">
        <f>IF($JE344&gt;=34,INDEX($GT:$GT,$JD344+34),"")</f>
      </c>
      <c r="ID344">
        <f>IF($JE344&gt;=35,INDEX($GT:$GT,$JD344+35),"")</f>
      </c>
      <c r="IE344">
        <f>IF($JE344&gt;=36,INDEX($GT:$GT,$JD344+36),"")</f>
      </c>
      <c r="IF344">
        <f>IF($JE344&gt;=37,INDEX($GT:$GT,$JD344+37),"")</f>
      </c>
      <c r="IG344">
        <f>IF($JE344&gt;=38,INDEX($GT:$GT,$JD344+38),"")</f>
      </c>
      <c r="IH344">
        <f>IF($JE344&gt;=39,INDEX($GT:$GT,$JD344+39),"")</f>
      </c>
      <c r="II344">
        <f>IF($JE344&gt;=40,INDEX($GT:$GT,$JD344+40),"")</f>
      </c>
      <c r="IJ344">
        <f>IF($JE344&gt;=41,INDEX($GT:$GT,$JD344+41),"")</f>
      </c>
      <c r="IK344">
        <f>IF($JE344&gt;=42,INDEX($GT:$GT,$JD344+42),"")</f>
      </c>
      <c r="IL344">
        <f>IF($JE344&gt;=43,INDEX($GT:$GT,$JD344+43),"")</f>
      </c>
      <c r="IM344">
        <f>IF($JE344&gt;=44,INDEX($GT:$GT,$JD344+44),"")</f>
      </c>
      <c r="IN344">
        <f>IF($JE344&gt;=45,INDEX($GT:$GT,$JD344+45),"")</f>
      </c>
      <c r="IO344">
        <f>IF($JE344&gt;=46,INDEX($GT:$GT,$JD344+46),"")</f>
      </c>
      <c r="IP344">
        <f>IF($JE344&gt;=47,INDEX($GT:$GT,$JD344+47),"")</f>
      </c>
      <c r="IQ344">
        <f>IF($JE344&gt;=48,INDEX($GT:$GT,$JD344+48),"")</f>
      </c>
      <c r="IR344">
        <f>IF($JE344&gt;=49,INDEX($GT:$GT,$JD344+49),"")</f>
      </c>
      <c r="IS344">
        <f>IF($JE344&gt;=50,INDEX($GT:$GT,$JD344+50),"")</f>
      </c>
      <c r="IT344">
        <f>IF($JE344&gt;=51,INDEX($GT:$GT,$JD344+51),"")</f>
      </c>
      <c r="IU344">
        <f>IF($JE344&gt;=52,INDEX($GT:$GT,$JD344+52),"")</f>
      </c>
      <c r="IV344">
        <f>IF($JE344&gt;=53,INDEX($GT:$GT,$JD344+53),"")</f>
      </c>
      <c r="IW344">
        <f>IF($JE344&gt;=54,INDEX($GT:$GT,$JD344+54),"")</f>
      </c>
      <c r="IX344">
        <f>IF($JE344&gt;=55,INDEX($GT:$GT,$JD344+55),"")</f>
      </c>
      <c r="IY344">
        <f>IF($JE344&gt;=56,INDEX($GT:$GT,$JD344+56),"")</f>
      </c>
      <c r="IZ344">
        <f>IF($JE344&gt;=57,INDEX($GT:$GT,$JD344+57),"")</f>
      </c>
      <c r="JA344">
        <f>IF($JE344&gt;=58,INDEX($GT:$GT,$JD344+58),"")</f>
      </c>
      <c r="JB344">
        <f>IF($JE344&gt;=59,INDEX($GT:$GT,$JD344+59),"")</f>
      </c>
      <c r="JC344">
        <f>IF($JE344&gt;=60,INDEX($GT:$GT,$JD344+60),"")</f>
      </c>
      <c r="JD344">
        <f>IFERROR(MATCH($GS344,$GT$2:$GT$322,0)+1,0)</f>
      </c>
      <c r="JE344">
        <f>IFERROR(INDEX($GU$2:$GU$322,MATCH($GS344,$GT$2:$GT$322,0)),0)</f>
      </c>
      <c r="JF344" t="s">
        <v>28</v>
      </c>
      <c r="JG344" t="s">
        <v>28</v>
      </c>
    </row>
    <row r="345" spans="1:267" x14ac:dyDescent="0.25">
      <c r="J345" s="1"/>
      <c r="K345" s="1"/>
      <c r="L345" s="1"/>
      <c r="M345" s="1"/>
      <c r="N345" s="1">
        <f>IFERROR(IF(FIND(" - ",$J345)&gt;0,MID($J345,FIND(" - ",$J345)+3,LEN($J345)),""),"")</f>
      </c>
      <c r="P345" s="1"/>
      <c r="S345" t="s">
        <v>28</v>
      </c>
      <c r="U345">
        <f>IF(OR($S345="",$T345=""),"",IFERROR($S345/$T345,0))</f>
      </c>
      <c r="V345">
        <f>IF($S345="","",
IF($K345="","",
IF(ISNUMBER(SEARCH("exempt",LOWER($K345))),0,
$S345*(VALUE(SUBSTITUTE($K345,"%",""))/100))))</f>
      </c>
      <c r="AB345">
        <f>IF($S345="","",
SUM($S345,$V345,$Z345,$W345,$Y345)-
IF($AA345="",0,VALUE($AA345)))</f>
      </c>
      <c r="AJ345" t="s">
        <v>1002</v>
      </c>
      <c r="AR345">
        <f>IFERROR(LEFT($J345,FIND(" - ",$J345)-1),$J345)</f>
      </c>
      <c r="AU345">
        <f>IF($CJ345&gt;=1,INDEX($AS:$AS,$CI345+1),"")</f>
      </c>
      <c r="AV345">
        <f>IF($CJ345&gt;=2,INDEX($AS:$AS,$CI345+2),"")</f>
      </c>
      <c r="AW345">
        <f>IF($CJ345&gt;=3,INDEX($AS:$AS,$CI345+3),"")</f>
      </c>
      <c r="AX345">
        <f>IF($CJ345&gt;=4,INDEX($AS:$AS,$CI345+4),"")</f>
      </c>
      <c r="AY345">
        <f>IF($CJ345&gt;=5,INDEX($AS:$AS,$CI345+5),"")</f>
      </c>
      <c r="AZ345">
        <f>IF($CJ345&gt;=6,INDEX($AS:$AS,$CI345+6),"")</f>
      </c>
      <c r="BA345">
        <f>IF($CJ345&gt;=7,INDEX($AS:$AS,$CI345+7),"")</f>
      </c>
      <c r="BB345">
        <f>IF($CJ345&gt;=8,INDEX($AS:$AS,$CI345+8),"")</f>
      </c>
      <c r="BC345">
        <f>IF($CJ345&gt;=9,INDEX($AS:$AS,$CI345+9),"")</f>
      </c>
      <c r="BD345">
        <f>IF($CJ345&gt;=10,INDEX($AS:$AS,$CI345+10),"")</f>
      </c>
      <c r="BE345">
        <f>IF($CJ345&gt;=11,INDEX($AS:$AS,$CI345+11),"")</f>
      </c>
      <c r="BF345">
        <f>IF($CJ345&gt;=12,INDEX($AS:$AS,$CI345+12),"")</f>
      </c>
      <c r="BG345">
        <f>IF($CJ345&gt;=13,INDEX($AS:$AS,$CI345+13),"")</f>
      </c>
      <c r="BH345">
        <f>IF($CJ345&gt;=14,INDEX($AS:$AS,$CI345+14),"")</f>
      </c>
      <c r="BI345">
        <f>IF($CJ345&gt;=15,INDEX($AS:$AS,$CI345+15),"")</f>
      </c>
      <c r="BJ345">
        <f>IF($CJ345&gt;=16,INDEX($AS:$AS,$CI345+16),"")</f>
      </c>
      <c r="BK345">
        <f>IF($CJ345&gt;=17,INDEX($AS:$AS,$CI345+17),"")</f>
      </c>
      <c r="BL345">
        <f>IF($CJ345&gt;=18,INDEX($AS:$AS,$CI345+18),"")</f>
      </c>
      <c r="BM345">
        <f>IF($CJ345&gt;=19,INDEX($AS:$AS,$CI345+19),"")</f>
      </c>
      <c r="BN345">
        <f>IF($CJ345&gt;=20,INDEX($AS:$AS,$CI345+20),"")</f>
      </c>
      <c r="BO345">
        <f>IF($CJ345&gt;=21,INDEX($AS:$AS,$CI345+21),"")</f>
      </c>
      <c r="BP345">
        <f>IF($CJ345&gt;=22,INDEX($AS:$AS,$CI345+22),"")</f>
      </c>
      <c r="BQ345">
        <f>IF($CJ345&gt;=23,INDEX($AS:$AS,$CI345+23),"")</f>
      </c>
      <c r="BR345">
        <f>IF($CJ345&gt;=24,INDEX($AS:$AS,$CI345+24),"")</f>
      </c>
      <c r="BS345">
        <f>IF($CJ345&gt;=25,INDEX($AS:$AS,$CI345+25),"")</f>
      </c>
      <c r="BT345">
        <f>IF($CJ345&gt;=26,INDEX($AS:$AS,$CI345+26),"")</f>
      </c>
      <c r="BU345">
        <f>IF($CJ345&gt;=27,INDEX($AS:$AS,$CI345+27),"")</f>
      </c>
      <c r="BV345">
        <f>IF($CJ345&gt;=28,INDEX($AS:$AS,$CI345+28),"")</f>
      </c>
      <c r="BW345">
        <f>IF($CJ345&gt;=29,INDEX($AS:$AS,$CI345+29),"")</f>
      </c>
      <c r="BX345">
        <f>IF($CJ345&gt;=30,INDEX($AS:$AS,$CI345+30),"")</f>
      </c>
      <c r="BY345">
        <f>IF($CJ345&gt;=31,INDEX($AS:$AS,$CI345+31),"")</f>
      </c>
      <c r="BZ345">
        <f>IF($CJ345&gt;=32,INDEX($AS:$AS,$CI345+32),"")</f>
      </c>
      <c r="CA345">
        <f>IF($CJ345&gt;=33,INDEX($AS:$AS,$CI345+33),"")</f>
      </c>
      <c r="CB345">
        <f>IF($CJ345&gt;=34,INDEX($AS:$AS,$CI345+34),"")</f>
      </c>
      <c r="CC345">
        <f>IF($CJ345&gt;=35,INDEX($AS:$AS,$CI345+35),"")</f>
      </c>
      <c r="CD345">
        <f>IF($CJ345&gt;=36,INDEX($AS:$AS,$CI345+36),"")</f>
      </c>
      <c r="CE345">
        <f>IF($CJ345&gt;=37,INDEX($AS:$AS,$CI345+37),"")</f>
      </c>
      <c r="CF345">
        <f>IF($CJ345&gt;=38,INDEX($AS:$AS,$CI345+38),"")</f>
      </c>
      <c r="CG345">
        <f>IF($CJ345&gt;=39,INDEX($AS:$AS,$CI345+39),"")</f>
      </c>
      <c r="CH345">
        <f>IF($CJ345&gt;=40,INDEX($AS:$AS,$CI345+40),"")</f>
      </c>
      <c r="CI345">
        <f>IFERROR(MATCH($AR345,$AS$2:$AS$133,0)+1,0)</f>
      </c>
      <c r="CJ345">
        <f>IFERROR(INDEX($AT$2:$AT$133,MATCH($AR345,$AS$2:$AS$133,0)),0)</f>
      </c>
      <c r="CK345">
        <f>IFERROR(LEFT($O345,FIND(" - ",$O345)-1),$O345)</f>
      </c>
      <c r="CL345" t="s">
        <v>85</v>
      </c>
      <c r="CN345">
        <f>IF($DI345&gt;=1,INDEX($CL:$CL,$DH345+1),"")</f>
      </c>
      <c r="CO345">
        <f>IF($DI345&gt;=2,INDEX($CL:$CL,$DH345+2),"")</f>
      </c>
      <c r="CP345">
        <f>IF($DI345&gt;=3,INDEX($CL:$CL,$DH345+3),"")</f>
      </c>
      <c r="CQ345">
        <f>IF($DI345&gt;=4,INDEX($CL:$CL,$DH345+4),"")</f>
      </c>
      <c r="CR345">
        <f>IF($DI345&gt;=5,INDEX($CL:$CL,$DH345+5),"")</f>
      </c>
      <c r="CS345">
        <f>IF($DI345&gt;=6,INDEX($CL:$CL,$DH345+6),"")</f>
      </c>
      <c r="CT345">
        <f>IF($DI345&gt;=7,INDEX($CL:$CL,$DH345+7),"")</f>
      </c>
      <c r="CU345">
        <f>IF($DI345&gt;=8,INDEX($CL:$CL,$DH345+8),"")</f>
      </c>
      <c r="CV345">
        <f>IF($DI345&gt;=9,INDEX($CL:$CL,$DH345+9),"")</f>
      </c>
      <c r="CW345">
        <f>IF($DI345&gt;=10,INDEX($CL:$CL,$DH345+10),"")</f>
      </c>
      <c r="CX345">
        <f>IF($DI345&gt;=11,INDEX($CL:$CL,$DH345+11),"")</f>
      </c>
      <c r="CY345">
        <f>IF($DI345&gt;=12,INDEX($CL:$CL,$DH345+12),"")</f>
      </c>
      <c r="CZ345">
        <f>IF($DI345&gt;=13,INDEX($CL:$CL,$DH345+13),"")</f>
      </c>
      <c r="DA345">
        <f>IF($DI345&gt;=14,INDEX($CL:$CL,$DH345+14),"")</f>
      </c>
      <c r="DB345">
        <f>IF($DI345&gt;=15,INDEX($CL:$CL,$DH345+15),"")</f>
      </c>
      <c r="DC345">
        <f>IF($DI345&gt;=16,INDEX($CL:$CL,$DH345+16),"")</f>
      </c>
      <c r="DD345">
        <f>IF($DI345&gt;=17,INDEX($CL:$CL,$DH345+17),"")</f>
      </c>
      <c r="DE345">
        <f>IF($DI345&gt;=18,INDEX($CL:$CL,$DH345+18),"")</f>
      </c>
      <c r="DF345">
        <f>IF($DI345&gt;=19,INDEX($CL:$CL,$DH345+19),"")</f>
      </c>
      <c r="DG345">
        <f>IF($DI345&gt;=20,INDEX($CL:$CL,$DH345+20),"")</f>
      </c>
      <c r="DH345">
        <f>IFERROR(MATCH($CK345,$CL$2:$CL$1558,0)+1,0)</f>
      </c>
      <c r="DI345">
        <f>IFERROR(INDEX($CM$2:$CM$1558,MATCH($CK345,$CL$2:$CL$1558,0)),0)</f>
      </c>
      <c r="DJ345">
        <f>IFERROR(INDEX($AQ:$AQ,MATCH($K345,$AP:$AP,0))&amp;"","")</f>
      </c>
      <c r="DN345">
        <f>IF($GQ345&gt;=1,INDEX($DK:$DK,$GP345+1),"")</f>
      </c>
      <c r="DO345">
        <f>IF($GQ345&gt;=2,INDEX($DK:$DK,$GP345+2),"")</f>
      </c>
      <c r="DP345">
        <f>IF($GQ345&gt;=3,INDEX($DK:$DK,$GP345+3),"")</f>
      </c>
      <c r="DQ345">
        <f>IF($GQ345&gt;=4,INDEX($DK:$DK,$GP345+4),"")</f>
      </c>
      <c r="DR345">
        <f>IF($GQ345&gt;=5,INDEX($DK:$DK,$GP345+5),"")</f>
      </c>
      <c r="DS345">
        <f>IF($GQ345&gt;=6,INDEX($DK:$DK,$GP345+6),"")</f>
      </c>
      <c r="DT345">
        <f>IF($GQ345&gt;=7,INDEX($DK:$DK,$GP345+7),"")</f>
      </c>
      <c r="DU345">
        <f>IF($GQ345&gt;=8,INDEX($DK:$DK,$GP345+8),"")</f>
      </c>
      <c r="DV345">
        <f>IF($GQ345&gt;=9,INDEX($DK:$DK,$GP345+9),"")</f>
      </c>
      <c r="DW345">
        <f>IF($GQ345&gt;=10,INDEX($DK:$DK,$GP345+10),"")</f>
      </c>
      <c r="DX345">
        <f>IF($GQ345&gt;=11,INDEX($DK:$DK,$GP345+11),"")</f>
      </c>
      <c r="DY345">
        <f>IF($GQ345&gt;=12,INDEX($DK:$DK,$GP345+12),"")</f>
      </c>
      <c r="DZ345">
        <f>IF($GQ345&gt;=13,INDEX($DK:$DK,$GP345+13),"")</f>
      </c>
      <c r="EA345">
        <f>IF($GQ345&gt;=14,INDEX($DK:$DK,$GP345+14),"")</f>
      </c>
      <c r="EB345">
        <f>IF($GQ345&gt;=15,INDEX($DK:$DK,$GP345+15),"")</f>
      </c>
      <c r="EC345">
        <f>IF($GQ345&gt;=16,INDEX($DK:$DK,$GP345+16),"")</f>
      </c>
      <c r="ED345">
        <f>IF($GQ345&gt;=17,INDEX($DK:$DK,$GP345+17),"")</f>
      </c>
      <c r="EE345">
        <f>IF($GQ345&gt;=18,INDEX($DK:$DK,$GP345+18),"")</f>
      </c>
      <c r="EF345">
        <f>IF($GQ345&gt;=19,INDEX($DK:$DK,$GP345+19),"")</f>
      </c>
      <c r="EG345">
        <f>IF($GQ345&gt;=20,INDEX($DK:$DK,$GP345+20),"")</f>
      </c>
      <c r="EH345">
        <f>IF($GQ345&gt;=21,INDEX($DK:$DK,$GP345+21),"")</f>
      </c>
      <c r="EI345">
        <f>IF($GQ345&gt;=22,INDEX($DK:$DK,$GP345+22),"")</f>
      </c>
      <c r="EJ345">
        <f>IF($GQ345&gt;=23,INDEX($DK:$DK,$GP345+23),"")</f>
      </c>
      <c r="EK345">
        <f>IF($GQ345&gt;=24,INDEX($DK:$DK,$GP345+24),"")</f>
      </c>
      <c r="EL345">
        <f>IF($GQ345&gt;=25,INDEX($DK:$DK,$GP345+25),"")</f>
      </c>
      <c r="EM345">
        <f>IF($GQ345&gt;=26,INDEX($DK:$DK,$GP345+26),"")</f>
      </c>
      <c r="EN345">
        <f>IF($GQ345&gt;=27,INDEX($DK:$DK,$GP345+27),"")</f>
      </c>
      <c r="EO345">
        <f>IF($GQ345&gt;=28,INDEX($DK:$DK,$GP345+28),"")</f>
      </c>
      <c r="EP345">
        <f>IF($GQ345&gt;=29,INDEX($DK:$DK,$GP345+29),"")</f>
      </c>
      <c r="EQ345">
        <f>IF($GQ345&gt;=30,INDEX($DK:$DK,$GP345+30),"")</f>
      </c>
      <c r="ER345">
        <f>IF($GQ345&gt;=31,INDEX($DK:$DK,$GP345+31),"")</f>
      </c>
      <c r="ES345">
        <f>IF($GQ345&gt;=32,INDEX($DK:$DK,$GP345+32),"")</f>
      </c>
      <c r="ET345">
        <f>IF($GQ345&gt;=33,INDEX($DK:$DK,$GP345+33),"")</f>
      </c>
      <c r="EU345">
        <f>IF($GQ345&gt;=34,INDEX($DK:$DK,$GP345+34),"")</f>
      </c>
      <c r="EV345">
        <f>IF($GQ345&gt;=35,INDEX($DK:$DK,$GP345+35),"")</f>
      </c>
      <c r="EW345">
        <f>IF($GQ345&gt;=36,INDEX($DK:$DK,$GP345+36),"")</f>
      </c>
      <c r="EX345">
        <f>IF($GQ345&gt;=37,INDEX($DK:$DK,$GP345+37),"")</f>
      </c>
      <c r="EY345">
        <f>IF($GQ345&gt;=38,INDEX($DK:$DK,$GP345+38),"")</f>
      </c>
      <c r="EZ345">
        <f>IF($GQ345&gt;=39,INDEX($DK:$DK,$GP345+39),"")</f>
      </c>
      <c r="FA345">
        <f>IF($GQ345&gt;=40,INDEX($DK:$DK,$GP345+40),"")</f>
      </c>
      <c r="FB345">
        <f>IF($GQ345&gt;=1,INDEX($DL:$DL,$GP345+1),"")</f>
      </c>
      <c r="FC345">
        <f>IF($GQ345&gt;=2,INDEX($DL:$DL,$GP345+2),"")</f>
      </c>
      <c r="FD345">
        <f>IF($GQ345&gt;=3,INDEX($DL:$DL,$GP345+3),"")</f>
      </c>
      <c r="FE345">
        <f>IF($GQ345&gt;=4,INDEX($DL:$DL,$GP345+4),"")</f>
      </c>
      <c r="FF345">
        <f>IF($GQ345&gt;=5,INDEX($DL:$DL,$GP345+5),"")</f>
      </c>
      <c r="FG345">
        <f>IF($GQ345&gt;=6,INDEX($DL:$DL,$GP345+6),"")</f>
      </c>
      <c r="FH345">
        <f>IF($GQ345&gt;=7,INDEX($DL:$DL,$GP345+7),"")</f>
      </c>
      <c r="FI345">
        <f>IF($GQ345&gt;=8,INDEX($DL:$DL,$GP345+8),"")</f>
      </c>
      <c r="FJ345">
        <f>IF($GQ345&gt;=9,INDEX($DL:$DL,$GP345+9),"")</f>
      </c>
      <c r="FK345">
        <f>IF($GQ345&gt;=10,INDEX($DL:$DL,$GP345+10),"")</f>
      </c>
      <c r="FL345">
        <f>IF($GQ345&gt;=11,INDEX($DL:$DL,$GP345+11),"")</f>
      </c>
      <c r="FM345">
        <f>IF($GQ345&gt;=12,INDEX($DL:$DL,$GP345+12),"")</f>
      </c>
      <c r="FN345">
        <f>IF($GQ345&gt;=13,INDEX($DL:$DL,$GP345+13),"")</f>
      </c>
      <c r="FO345">
        <f>IF($GQ345&gt;=14,INDEX($DL:$DL,$GP345+14),"")</f>
      </c>
      <c r="FP345">
        <f>IF($GQ345&gt;=15,INDEX($DL:$DL,$GP345+15),"")</f>
      </c>
      <c r="FQ345">
        <f>IF($GQ345&gt;=16,INDEX($DL:$DL,$GP345+16),"")</f>
      </c>
      <c r="FR345">
        <f>IF($GQ345&gt;=17,INDEX($DL:$DL,$GP345+17),"")</f>
      </c>
      <c r="FS345">
        <f>IF($GQ345&gt;=18,INDEX($DL:$DL,$GP345+18),"")</f>
      </c>
      <c r="FT345">
        <f>IF($GQ345&gt;=19,INDEX($DL:$DL,$GP345+19),"")</f>
      </c>
      <c r="FU345">
        <f>IF($GQ345&gt;=20,INDEX($DL:$DL,$GP345+20),"")</f>
      </c>
      <c r="FV345">
        <f>IF($GQ345&gt;=21,INDEX($DL:$DL,$GP345+21),"")</f>
      </c>
      <c r="FW345">
        <f>IF($GQ345&gt;=22,INDEX($DL:$DL,$GP345+22),"")</f>
      </c>
      <c r="FX345">
        <f>IF($GQ345&gt;=23,INDEX($DL:$DL,$GP345+23),"")</f>
      </c>
      <c r="FY345">
        <f>IF($GQ345&gt;=24,INDEX($DL:$DL,$GP345+24),"")</f>
      </c>
      <c r="FZ345">
        <f>IF($GQ345&gt;=25,INDEX($DL:$DL,$GP345+25),"")</f>
      </c>
      <c r="GA345">
        <f>IF($GQ345&gt;=26,INDEX($DL:$DL,$GP345+26),"")</f>
      </c>
      <c r="GB345">
        <f>IF($GQ345&gt;=27,INDEX($DL:$DL,$GP345+27),"")</f>
      </c>
      <c r="GC345">
        <f>IF($GQ345&gt;=28,INDEX($DL:$DL,$GP345+28),"")</f>
      </c>
      <c r="GD345">
        <f>IF($GQ345&gt;=29,INDEX($DL:$DL,$GP345+29),"")</f>
      </c>
      <c r="GE345">
        <f>IF($GQ345&gt;=30,INDEX($DL:$DL,$GP345+30),"")</f>
      </c>
      <c r="GF345">
        <f>IF($GQ345&gt;=31,INDEX($DL:$DL,$GP345+31),"")</f>
      </c>
      <c r="GG345">
        <f>IF($GQ345&gt;=32,INDEX($DL:$DL,$GP345+32),"")</f>
      </c>
      <c r="GH345">
        <f>IF($GQ345&gt;=33,INDEX($DL:$DL,$GP345+33),"")</f>
      </c>
      <c r="GI345">
        <f>IF($GQ345&gt;=34,INDEX($DL:$DL,$GP345+34),"")</f>
      </c>
      <c r="GJ345">
        <f>IF($GQ345&gt;=35,INDEX($DL:$DL,$GP345+35),"")</f>
      </c>
      <c r="GK345">
        <f>IF($GQ345&gt;=36,INDEX($DL:$DL,$GP345+36),"")</f>
      </c>
      <c r="GL345">
        <f>IF($GQ345&gt;=37,INDEX($DL:$DL,$GP345+37),"")</f>
      </c>
      <c r="GM345">
        <f>IF($GQ345&gt;=38,INDEX($DL:$DL,$GP345+38),"")</f>
      </c>
      <c r="GN345">
        <f>IF($GQ345&gt;=39,INDEX($DL:$DL,$GP345+39),"")</f>
      </c>
      <c r="GO345">
        <f>IF($GQ345&gt;=40,INDEX($DL:$DL,$GP345+40),"")</f>
      </c>
      <c r="GP345">
        <f>IFERROR(MATCH($DJ345,$DK$2:$DK$148,0)+1,0)</f>
      </c>
      <c r="GQ345">
        <f>IFERROR(INDEX($DM$2:$DM$148,MATCH($DJ345,$DK$2:$DK$148,0)),0)</f>
      </c>
      <c r="GR345">
        <f>IFERROR(MATCH($L345,$DN$345:$FA$345,0),0)</f>
      </c>
      <c r="GS345">
        <f>IF($GR345&gt;0,INDEX($FB$345:$GO$345,$GR345),"")</f>
      </c>
      <c r="GV345">
        <f>IF($JE345&gt;=1,INDEX($GT:$GT,$JD345+1),"")</f>
      </c>
      <c r="GW345">
        <f>IF($JE345&gt;=2,INDEX($GT:$GT,$JD345+2),"")</f>
      </c>
      <c r="GX345">
        <f>IF($JE345&gt;=3,INDEX($GT:$GT,$JD345+3),"")</f>
      </c>
      <c r="GY345">
        <f>IF($JE345&gt;=4,INDEX($GT:$GT,$JD345+4),"")</f>
      </c>
      <c r="GZ345">
        <f>IF($JE345&gt;=5,INDEX($GT:$GT,$JD345+5),"")</f>
      </c>
      <c r="HA345">
        <f>IF($JE345&gt;=6,INDEX($GT:$GT,$JD345+6),"")</f>
      </c>
      <c r="HB345">
        <f>IF($JE345&gt;=7,INDEX($GT:$GT,$JD345+7),"")</f>
      </c>
      <c r="HC345">
        <f>IF($JE345&gt;=8,INDEX($GT:$GT,$JD345+8),"")</f>
      </c>
      <c r="HD345">
        <f>IF($JE345&gt;=9,INDEX($GT:$GT,$JD345+9),"")</f>
      </c>
      <c r="HE345">
        <f>IF($JE345&gt;=10,INDEX($GT:$GT,$JD345+10),"")</f>
      </c>
      <c r="HF345">
        <f>IF($JE345&gt;=11,INDEX($GT:$GT,$JD345+11),"")</f>
      </c>
      <c r="HG345">
        <f>IF($JE345&gt;=12,INDEX($GT:$GT,$JD345+12),"")</f>
      </c>
      <c r="HH345">
        <f>IF($JE345&gt;=13,INDEX($GT:$GT,$JD345+13),"")</f>
      </c>
      <c r="HI345">
        <f>IF($JE345&gt;=14,INDEX($GT:$GT,$JD345+14),"")</f>
      </c>
      <c r="HJ345">
        <f>IF($JE345&gt;=15,INDEX($GT:$GT,$JD345+15),"")</f>
      </c>
      <c r="HK345">
        <f>IF($JE345&gt;=16,INDEX($GT:$GT,$JD345+16),"")</f>
      </c>
      <c r="HL345">
        <f>IF($JE345&gt;=17,INDEX($GT:$GT,$JD345+17),"")</f>
      </c>
      <c r="HM345">
        <f>IF($JE345&gt;=18,INDEX($GT:$GT,$JD345+18),"")</f>
      </c>
      <c r="HN345">
        <f>IF($JE345&gt;=19,INDEX($GT:$GT,$JD345+19),"")</f>
      </c>
      <c r="HO345">
        <f>IF($JE345&gt;=20,INDEX($GT:$GT,$JD345+20),"")</f>
      </c>
      <c r="HP345">
        <f>IF($JE345&gt;=21,INDEX($GT:$GT,$JD345+21),"")</f>
      </c>
      <c r="HQ345">
        <f>IF($JE345&gt;=22,INDEX($GT:$GT,$JD345+22),"")</f>
      </c>
      <c r="HR345">
        <f>IF($JE345&gt;=23,INDEX($GT:$GT,$JD345+23),"")</f>
      </c>
      <c r="HS345">
        <f>IF($JE345&gt;=24,INDEX($GT:$GT,$JD345+24),"")</f>
      </c>
      <c r="HT345">
        <f>IF($JE345&gt;=25,INDEX($GT:$GT,$JD345+25),"")</f>
      </c>
      <c r="HU345">
        <f>IF($JE345&gt;=26,INDEX($GT:$GT,$JD345+26),"")</f>
      </c>
      <c r="HV345">
        <f>IF($JE345&gt;=27,INDEX($GT:$GT,$JD345+27),"")</f>
      </c>
      <c r="HW345">
        <f>IF($JE345&gt;=28,INDEX($GT:$GT,$JD345+28),"")</f>
      </c>
      <c r="HX345">
        <f>IF($JE345&gt;=29,INDEX($GT:$GT,$JD345+29),"")</f>
      </c>
      <c r="HY345">
        <f>IF($JE345&gt;=30,INDEX($GT:$GT,$JD345+30),"")</f>
      </c>
      <c r="HZ345">
        <f>IF($JE345&gt;=31,INDEX($GT:$GT,$JD345+31),"")</f>
      </c>
      <c r="IA345">
        <f>IF($JE345&gt;=32,INDEX($GT:$GT,$JD345+32),"")</f>
      </c>
      <c r="IB345">
        <f>IF($JE345&gt;=33,INDEX($GT:$GT,$JD345+33),"")</f>
      </c>
      <c r="IC345">
        <f>IF($JE345&gt;=34,INDEX($GT:$GT,$JD345+34),"")</f>
      </c>
      <c r="ID345">
        <f>IF($JE345&gt;=35,INDEX($GT:$GT,$JD345+35),"")</f>
      </c>
      <c r="IE345">
        <f>IF($JE345&gt;=36,INDEX($GT:$GT,$JD345+36),"")</f>
      </c>
      <c r="IF345">
        <f>IF($JE345&gt;=37,INDEX($GT:$GT,$JD345+37),"")</f>
      </c>
      <c r="IG345">
        <f>IF($JE345&gt;=38,INDEX($GT:$GT,$JD345+38),"")</f>
      </c>
      <c r="IH345">
        <f>IF($JE345&gt;=39,INDEX($GT:$GT,$JD345+39),"")</f>
      </c>
      <c r="II345">
        <f>IF($JE345&gt;=40,INDEX($GT:$GT,$JD345+40),"")</f>
      </c>
      <c r="IJ345">
        <f>IF($JE345&gt;=41,INDEX($GT:$GT,$JD345+41),"")</f>
      </c>
      <c r="IK345">
        <f>IF($JE345&gt;=42,INDEX($GT:$GT,$JD345+42),"")</f>
      </c>
      <c r="IL345">
        <f>IF($JE345&gt;=43,INDEX($GT:$GT,$JD345+43),"")</f>
      </c>
      <c r="IM345">
        <f>IF($JE345&gt;=44,INDEX($GT:$GT,$JD345+44),"")</f>
      </c>
      <c r="IN345">
        <f>IF($JE345&gt;=45,INDEX($GT:$GT,$JD345+45),"")</f>
      </c>
      <c r="IO345">
        <f>IF($JE345&gt;=46,INDEX($GT:$GT,$JD345+46),"")</f>
      </c>
      <c r="IP345">
        <f>IF($JE345&gt;=47,INDEX($GT:$GT,$JD345+47),"")</f>
      </c>
      <c r="IQ345">
        <f>IF($JE345&gt;=48,INDEX($GT:$GT,$JD345+48),"")</f>
      </c>
      <c r="IR345">
        <f>IF($JE345&gt;=49,INDEX($GT:$GT,$JD345+49),"")</f>
      </c>
      <c r="IS345">
        <f>IF($JE345&gt;=50,INDEX($GT:$GT,$JD345+50),"")</f>
      </c>
      <c r="IT345">
        <f>IF($JE345&gt;=51,INDEX($GT:$GT,$JD345+51),"")</f>
      </c>
      <c r="IU345">
        <f>IF($JE345&gt;=52,INDEX($GT:$GT,$JD345+52),"")</f>
      </c>
      <c r="IV345">
        <f>IF($JE345&gt;=53,INDEX($GT:$GT,$JD345+53),"")</f>
      </c>
      <c r="IW345">
        <f>IF($JE345&gt;=54,INDEX($GT:$GT,$JD345+54),"")</f>
      </c>
      <c r="IX345">
        <f>IF($JE345&gt;=55,INDEX($GT:$GT,$JD345+55),"")</f>
      </c>
      <c r="IY345">
        <f>IF($JE345&gt;=56,INDEX($GT:$GT,$JD345+56),"")</f>
      </c>
      <c r="IZ345">
        <f>IF($JE345&gt;=57,INDEX($GT:$GT,$JD345+57),"")</f>
      </c>
      <c r="JA345">
        <f>IF($JE345&gt;=58,INDEX($GT:$GT,$JD345+58),"")</f>
      </c>
      <c r="JB345">
        <f>IF($JE345&gt;=59,INDEX($GT:$GT,$JD345+59),"")</f>
      </c>
      <c r="JC345">
        <f>IF($JE345&gt;=60,INDEX($GT:$GT,$JD345+60),"")</f>
      </c>
      <c r="JD345">
        <f>IFERROR(MATCH($GS345,$GT$2:$GT$322,0)+1,0)</f>
      </c>
      <c r="JE345">
        <f>IFERROR(INDEX($GU$2:$GU$322,MATCH($GS345,$GT$2:$GT$322,0)),0)</f>
      </c>
      <c r="JF345" t="s">
        <v>28</v>
      </c>
      <c r="JG345" t="s">
        <v>28</v>
      </c>
    </row>
    <row r="346" spans="1:267" x14ac:dyDescent="0.25">
      <c r="J346" s="1"/>
      <c r="K346" s="1"/>
      <c r="L346" s="1"/>
      <c r="M346" s="1"/>
      <c r="N346" s="1">
        <f>IFERROR(IF(FIND(" - ",$J346)&gt;0,MID($J346,FIND(" - ",$J346)+3,LEN($J346)),""),"")</f>
      </c>
      <c r="P346" s="1"/>
      <c r="S346" t="s">
        <v>28</v>
      </c>
      <c r="U346">
        <f>IF(OR($S346="",$T346=""),"",IFERROR($S346/$T346,0))</f>
      </c>
      <c r="V346">
        <f>IF($S346="","",
IF($K346="","",
IF(ISNUMBER(SEARCH("exempt",LOWER($K346))),0,
$S346*(VALUE(SUBSTITUTE($K346,"%",""))/100))))</f>
      </c>
      <c r="AB346">
        <f>IF($S346="","",
SUM($S346,$V346,$Z346,$W346,$Y346)-
IF($AA346="",0,VALUE($AA346)))</f>
      </c>
      <c r="AJ346" t="s">
        <v>1003</v>
      </c>
      <c r="AR346">
        <f>IFERROR(LEFT($J346,FIND(" - ",$J346)-1),$J346)</f>
      </c>
      <c r="AU346">
        <f>IF($CJ346&gt;=1,INDEX($AS:$AS,$CI346+1),"")</f>
      </c>
      <c r="AV346">
        <f>IF($CJ346&gt;=2,INDEX($AS:$AS,$CI346+2),"")</f>
      </c>
      <c r="AW346">
        <f>IF($CJ346&gt;=3,INDEX($AS:$AS,$CI346+3),"")</f>
      </c>
      <c r="AX346">
        <f>IF($CJ346&gt;=4,INDEX($AS:$AS,$CI346+4),"")</f>
      </c>
      <c r="AY346">
        <f>IF($CJ346&gt;=5,INDEX($AS:$AS,$CI346+5),"")</f>
      </c>
      <c r="AZ346">
        <f>IF($CJ346&gt;=6,INDEX($AS:$AS,$CI346+6),"")</f>
      </c>
      <c r="BA346">
        <f>IF($CJ346&gt;=7,INDEX($AS:$AS,$CI346+7),"")</f>
      </c>
      <c r="BB346">
        <f>IF($CJ346&gt;=8,INDEX($AS:$AS,$CI346+8),"")</f>
      </c>
      <c r="BC346">
        <f>IF($CJ346&gt;=9,INDEX($AS:$AS,$CI346+9),"")</f>
      </c>
      <c r="BD346">
        <f>IF($CJ346&gt;=10,INDEX($AS:$AS,$CI346+10),"")</f>
      </c>
      <c r="BE346">
        <f>IF($CJ346&gt;=11,INDEX($AS:$AS,$CI346+11),"")</f>
      </c>
      <c r="BF346">
        <f>IF($CJ346&gt;=12,INDEX($AS:$AS,$CI346+12),"")</f>
      </c>
      <c r="BG346">
        <f>IF($CJ346&gt;=13,INDEX($AS:$AS,$CI346+13),"")</f>
      </c>
      <c r="BH346">
        <f>IF($CJ346&gt;=14,INDEX($AS:$AS,$CI346+14),"")</f>
      </c>
      <c r="BI346">
        <f>IF($CJ346&gt;=15,INDEX($AS:$AS,$CI346+15),"")</f>
      </c>
      <c r="BJ346">
        <f>IF($CJ346&gt;=16,INDEX($AS:$AS,$CI346+16),"")</f>
      </c>
      <c r="BK346">
        <f>IF($CJ346&gt;=17,INDEX($AS:$AS,$CI346+17),"")</f>
      </c>
      <c r="BL346">
        <f>IF($CJ346&gt;=18,INDEX($AS:$AS,$CI346+18),"")</f>
      </c>
      <c r="BM346">
        <f>IF($CJ346&gt;=19,INDEX($AS:$AS,$CI346+19),"")</f>
      </c>
      <c r="BN346">
        <f>IF($CJ346&gt;=20,INDEX($AS:$AS,$CI346+20),"")</f>
      </c>
      <c r="BO346">
        <f>IF($CJ346&gt;=21,INDEX($AS:$AS,$CI346+21),"")</f>
      </c>
      <c r="BP346">
        <f>IF($CJ346&gt;=22,INDEX($AS:$AS,$CI346+22),"")</f>
      </c>
      <c r="BQ346">
        <f>IF($CJ346&gt;=23,INDEX($AS:$AS,$CI346+23),"")</f>
      </c>
      <c r="BR346">
        <f>IF($CJ346&gt;=24,INDEX($AS:$AS,$CI346+24),"")</f>
      </c>
      <c r="BS346">
        <f>IF($CJ346&gt;=25,INDEX($AS:$AS,$CI346+25),"")</f>
      </c>
      <c r="BT346">
        <f>IF($CJ346&gt;=26,INDEX($AS:$AS,$CI346+26),"")</f>
      </c>
      <c r="BU346">
        <f>IF($CJ346&gt;=27,INDEX($AS:$AS,$CI346+27),"")</f>
      </c>
      <c r="BV346">
        <f>IF($CJ346&gt;=28,INDEX($AS:$AS,$CI346+28),"")</f>
      </c>
      <c r="BW346">
        <f>IF($CJ346&gt;=29,INDEX($AS:$AS,$CI346+29),"")</f>
      </c>
      <c r="BX346">
        <f>IF($CJ346&gt;=30,INDEX($AS:$AS,$CI346+30),"")</f>
      </c>
      <c r="BY346">
        <f>IF($CJ346&gt;=31,INDEX($AS:$AS,$CI346+31),"")</f>
      </c>
      <c r="BZ346">
        <f>IF($CJ346&gt;=32,INDEX($AS:$AS,$CI346+32),"")</f>
      </c>
      <c r="CA346">
        <f>IF($CJ346&gt;=33,INDEX($AS:$AS,$CI346+33),"")</f>
      </c>
      <c r="CB346">
        <f>IF($CJ346&gt;=34,INDEX($AS:$AS,$CI346+34),"")</f>
      </c>
      <c r="CC346">
        <f>IF($CJ346&gt;=35,INDEX($AS:$AS,$CI346+35),"")</f>
      </c>
      <c r="CD346">
        <f>IF($CJ346&gt;=36,INDEX($AS:$AS,$CI346+36),"")</f>
      </c>
      <c r="CE346">
        <f>IF($CJ346&gt;=37,INDEX($AS:$AS,$CI346+37),"")</f>
      </c>
      <c r="CF346">
        <f>IF($CJ346&gt;=38,INDEX($AS:$AS,$CI346+38),"")</f>
      </c>
      <c r="CG346">
        <f>IF($CJ346&gt;=39,INDEX($AS:$AS,$CI346+39),"")</f>
      </c>
      <c r="CH346">
        <f>IF($CJ346&gt;=40,INDEX($AS:$AS,$CI346+40),"")</f>
      </c>
      <c r="CI346">
        <f>IFERROR(MATCH($AR346,$AS$2:$AS$133,0)+1,0)</f>
      </c>
      <c r="CJ346">
        <f>IFERROR(INDEX($AT$2:$AT$133,MATCH($AR346,$AS$2:$AS$133,0)),0)</f>
      </c>
      <c r="CK346">
        <f>IFERROR(LEFT($O346,FIND(" - ",$O346)-1),$O346)</f>
      </c>
      <c r="CL346" t="s">
        <v>57</v>
      </c>
      <c r="CN346">
        <f>IF($DI346&gt;=1,INDEX($CL:$CL,$DH346+1),"")</f>
      </c>
      <c r="CO346">
        <f>IF($DI346&gt;=2,INDEX($CL:$CL,$DH346+2),"")</f>
      </c>
      <c r="CP346">
        <f>IF($DI346&gt;=3,INDEX($CL:$CL,$DH346+3),"")</f>
      </c>
      <c r="CQ346">
        <f>IF($DI346&gt;=4,INDEX($CL:$CL,$DH346+4),"")</f>
      </c>
      <c r="CR346">
        <f>IF($DI346&gt;=5,INDEX($CL:$CL,$DH346+5),"")</f>
      </c>
      <c r="CS346">
        <f>IF($DI346&gt;=6,INDEX($CL:$CL,$DH346+6),"")</f>
      </c>
      <c r="CT346">
        <f>IF($DI346&gt;=7,INDEX($CL:$CL,$DH346+7),"")</f>
      </c>
      <c r="CU346">
        <f>IF($DI346&gt;=8,INDEX($CL:$CL,$DH346+8),"")</f>
      </c>
      <c r="CV346">
        <f>IF($DI346&gt;=9,INDEX($CL:$CL,$DH346+9),"")</f>
      </c>
      <c r="CW346">
        <f>IF($DI346&gt;=10,INDEX($CL:$CL,$DH346+10),"")</f>
      </c>
      <c r="CX346">
        <f>IF($DI346&gt;=11,INDEX($CL:$CL,$DH346+11),"")</f>
      </c>
      <c r="CY346">
        <f>IF($DI346&gt;=12,INDEX($CL:$CL,$DH346+12),"")</f>
      </c>
      <c r="CZ346">
        <f>IF($DI346&gt;=13,INDEX($CL:$CL,$DH346+13),"")</f>
      </c>
      <c r="DA346">
        <f>IF($DI346&gt;=14,INDEX($CL:$CL,$DH346+14),"")</f>
      </c>
      <c r="DB346">
        <f>IF($DI346&gt;=15,INDEX($CL:$CL,$DH346+15),"")</f>
      </c>
      <c r="DC346">
        <f>IF($DI346&gt;=16,INDEX($CL:$CL,$DH346+16),"")</f>
      </c>
      <c r="DD346">
        <f>IF($DI346&gt;=17,INDEX($CL:$CL,$DH346+17),"")</f>
      </c>
      <c r="DE346">
        <f>IF($DI346&gt;=18,INDEX($CL:$CL,$DH346+18),"")</f>
      </c>
      <c r="DF346">
        <f>IF($DI346&gt;=19,INDEX($CL:$CL,$DH346+19),"")</f>
      </c>
      <c r="DG346">
        <f>IF($DI346&gt;=20,INDEX($CL:$CL,$DH346+20),"")</f>
      </c>
      <c r="DH346">
        <f>IFERROR(MATCH($CK346,$CL$2:$CL$1558,0)+1,0)</f>
      </c>
      <c r="DI346">
        <f>IFERROR(INDEX($CM$2:$CM$1558,MATCH($CK346,$CL$2:$CL$1558,0)),0)</f>
      </c>
      <c r="DJ346">
        <f>IFERROR(INDEX($AQ:$AQ,MATCH($K346,$AP:$AP,0))&amp;"","")</f>
      </c>
      <c r="DN346">
        <f>IF($GQ346&gt;=1,INDEX($DK:$DK,$GP346+1),"")</f>
      </c>
      <c r="DO346">
        <f>IF($GQ346&gt;=2,INDEX($DK:$DK,$GP346+2),"")</f>
      </c>
      <c r="DP346">
        <f>IF($GQ346&gt;=3,INDEX($DK:$DK,$GP346+3),"")</f>
      </c>
      <c r="DQ346">
        <f>IF($GQ346&gt;=4,INDEX($DK:$DK,$GP346+4),"")</f>
      </c>
      <c r="DR346">
        <f>IF($GQ346&gt;=5,INDEX($DK:$DK,$GP346+5),"")</f>
      </c>
      <c r="DS346">
        <f>IF($GQ346&gt;=6,INDEX($DK:$DK,$GP346+6),"")</f>
      </c>
      <c r="DT346">
        <f>IF($GQ346&gt;=7,INDEX($DK:$DK,$GP346+7),"")</f>
      </c>
      <c r="DU346">
        <f>IF($GQ346&gt;=8,INDEX($DK:$DK,$GP346+8),"")</f>
      </c>
      <c r="DV346">
        <f>IF($GQ346&gt;=9,INDEX($DK:$DK,$GP346+9),"")</f>
      </c>
      <c r="DW346">
        <f>IF($GQ346&gt;=10,INDEX($DK:$DK,$GP346+10),"")</f>
      </c>
      <c r="DX346">
        <f>IF($GQ346&gt;=11,INDEX($DK:$DK,$GP346+11),"")</f>
      </c>
      <c r="DY346">
        <f>IF($GQ346&gt;=12,INDEX($DK:$DK,$GP346+12),"")</f>
      </c>
      <c r="DZ346">
        <f>IF($GQ346&gt;=13,INDEX($DK:$DK,$GP346+13),"")</f>
      </c>
      <c r="EA346">
        <f>IF($GQ346&gt;=14,INDEX($DK:$DK,$GP346+14),"")</f>
      </c>
      <c r="EB346">
        <f>IF($GQ346&gt;=15,INDEX($DK:$DK,$GP346+15),"")</f>
      </c>
      <c r="EC346">
        <f>IF($GQ346&gt;=16,INDEX($DK:$DK,$GP346+16),"")</f>
      </c>
      <c r="ED346">
        <f>IF($GQ346&gt;=17,INDEX($DK:$DK,$GP346+17),"")</f>
      </c>
      <c r="EE346">
        <f>IF($GQ346&gt;=18,INDEX($DK:$DK,$GP346+18),"")</f>
      </c>
      <c r="EF346">
        <f>IF($GQ346&gt;=19,INDEX($DK:$DK,$GP346+19),"")</f>
      </c>
      <c r="EG346">
        <f>IF($GQ346&gt;=20,INDEX($DK:$DK,$GP346+20),"")</f>
      </c>
      <c r="EH346">
        <f>IF($GQ346&gt;=21,INDEX($DK:$DK,$GP346+21),"")</f>
      </c>
      <c r="EI346">
        <f>IF($GQ346&gt;=22,INDEX($DK:$DK,$GP346+22),"")</f>
      </c>
      <c r="EJ346">
        <f>IF($GQ346&gt;=23,INDEX($DK:$DK,$GP346+23),"")</f>
      </c>
      <c r="EK346">
        <f>IF($GQ346&gt;=24,INDEX($DK:$DK,$GP346+24),"")</f>
      </c>
      <c r="EL346">
        <f>IF($GQ346&gt;=25,INDEX($DK:$DK,$GP346+25),"")</f>
      </c>
      <c r="EM346">
        <f>IF($GQ346&gt;=26,INDEX($DK:$DK,$GP346+26),"")</f>
      </c>
      <c r="EN346">
        <f>IF($GQ346&gt;=27,INDEX($DK:$DK,$GP346+27),"")</f>
      </c>
      <c r="EO346">
        <f>IF($GQ346&gt;=28,INDEX($DK:$DK,$GP346+28),"")</f>
      </c>
      <c r="EP346">
        <f>IF($GQ346&gt;=29,INDEX($DK:$DK,$GP346+29),"")</f>
      </c>
      <c r="EQ346">
        <f>IF($GQ346&gt;=30,INDEX($DK:$DK,$GP346+30),"")</f>
      </c>
      <c r="ER346">
        <f>IF($GQ346&gt;=31,INDEX($DK:$DK,$GP346+31),"")</f>
      </c>
      <c r="ES346">
        <f>IF($GQ346&gt;=32,INDEX($DK:$DK,$GP346+32),"")</f>
      </c>
      <c r="ET346">
        <f>IF($GQ346&gt;=33,INDEX($DK:$DK,$GP346+33),"")</f>
      </c>
      <c r="EU346">
        <f>IF($GQ346&gt;=34,INDEX($DK:$DK,$GP346+34),"")</f>
      </c>
      <c r="EV346">
        <f>IF($GQ346&gt;=35,INDEX($DK:$DK,$GP346+35),"")</f>
      </c>
      <c r="EW346">
        <f>IF($GQ346&gt;=36,INDEX($DK:$DK,$GP346+36),"")</f>
      </c>
      <c r="EX346">
        <f>IF($GQ346&gt;=37,INDEX($DK:$DK,$GP346+37),"")</f>
      </c>
      <c r="EY346">
        <f>IF($GQ346&gt;=38,INDEX($DK:$DK,$GP346+38),"")</f>
      </c>
      <c r="EZ346">
        <f>IF($GQ346&gt;=39,INDEX($DK:$DK,$GP346+39),"")</f>
      </c>
      <c r="FA346">
        <f>IF($GQ346&gt;=40,INDEX($DK:$DK,$GP346+40),"")</f>
      </c>
      <c r="FB346">
        <f>IF($GQ346&gt;=1,INDEX($DL:$DL,$GP346+1),"")</f>
      </c>
      <c r="FC346">
        <f>IF($GQ346&gt;=2,INDEX($DL:$DL,$GP346+2),"")</f>
      </c>
      <c r="FD346">
        <f>IF($GQ346&gt;=3,INDEX($DL:$DL,$GP346+3),"")</f>
      </c>
      <c r="FE346">
        <f>IF($GQ346&gt;=4,INDEX($DL:$DL,$GP346+4),"")</f>
      </c>
      <c r="FF346">
        <f>IF($GQ346&gt;=5,INDEX($DL:$DL,$GP346+5),"")</f>
      </c>
      <c r="FG346">
        <f>IF($GQ346&gt;=6,INDEX($DL:$DL,$GP346+6),"")</f>
      </c>
      <c r="FH346">
        <f>IF($GQ346&gt;=7,INDEX($DL:$DL,$GP346+7),"")</f>
      </c>
      <c r="FI346">
        <f>IF($GQ346&gt;=8,INDEX($DL:$DL,$GP346+8),"")</f>
      </c>
      <c r="FJ346">
        <f>IF($GQ346&gt;=9,INDEX($DL:$DL,$GP346+9),"")</f>
      </c>
      <c r="FK346">
        <f>IF($GQ346&gt;=10,INDEX($DL:$DL,$GP346+10),"")</f>
      </c>
      <c r="FL346">
        <f>IF($GQ346&gt;=11,INDEX($DL:$DL,$GP346+11),"")</f>
      </c>
      <c r="FM346">
        <f>IF($GQ346&gt;=12,INDEX($DL:$DL,$GP346+12),"")</f>
      </c>
      <c r="FN346">
        <f>IF($GQ346&gt;=13,INDEX($DL:$DL,$GP346+13),"")</f>
      </c>
      <c r="FO346">
        <f>IF($GQ346&gt;=14,INDEX($DL:$DL,$GP346+14),"")</f>
      </c>
      <c r="FP346">
        <f>IF($GQ346&gt;=15,INDEX($DL:$DL,$GP346+15),"")</f>
      </c>
      <c r="FQ346">
        <f>IF($GQ346&gt;=16,INDEX($DL:$DL,$GP346+16),"")</f>
      </c>
      <c r="FR346">
        <f>IF($GQ346&gt;=17,INDEX($DL:$DL,$GP346+17),"")</f>
      </c>
      <c r="FS346">
        <f>IF($GQ346&gt;=18,INDEX($DL:$DL,$GP346+18),"")</f>
      </c>
      <c r="FT346">
        <f>IF($GQ346&gt;=19,INDEX($DL:$DL,$GP346+19),"")</f>
      </c>
      <c r="FU346">
        <f>IF($GQ346&gt;=20,INDEX($DL:$DL,$GP346+20),"")</f>
      </c>
      <c r="FV346">
        <f>IF($GQ346&gt;=21,INDEX($DL:$DL,$GP346+21),"")</f>
      </c>
      <c r="FW346">
        <f>IF($GQ346&gt;=22,INDEX($DL:$DL,$GP346+22),"")</f>
      </c>
      <c r="FX346">
        <f>IF($GQ346&gt;=23,INDEX($DL:$DL,$GP346+23),"")</f>
      </c>
      <c r="FY346">
        <f>IF($GQ346&gt;=24,INDEX($DL:$DL,$GP346+24),"")</f>
      </c>
      <c r="FZ346">
        <f>IF($GQ346&gt;=25,INDEX($DL:$DL,$GP346+25),"")</f>
      </c>
      <c r="GA346">
        <f>IF($GQ346&gt;=26,INDEX($DL:$DL,$GP346+26),"")</f>
      </c>
      <c r="GB346">
        <f>IF($GQ346&gt;=27,INDEX($DL:$DL,$GP346+27),"")</f>
      </c>
      <c r="GC346">
        <f>IF($GQ346&gt;=28,INDEX($DL:$DL,$GP346+28),"")</f>
      </c>
      <c r="GD346">
        <f>IF($GQ346&gt;=29,INDEX($DL:$DL,$GP346+29),"")</f>
      </c>
      <c r="GE346">
        <f>IF($GQ346&gt;=30,INDEX($DL:$DL,$GP346+30),"")</f>
      </c>
      <c r="GF346">
        <f>IF($GQ346&gt;=31,INDEX($DL:$DL,$GP346+31),"")</f>
      </c>
      <c r="GG346">
        <f>IF($GQ346&gt;=32,INDEX($DL:$DL,$GP346+32),"")</f>
      </c>
      <c r="GH346">
        <f>IF($GQ346&gt;=33,INDEX($DL:$DL,$GP346+33),"")</f>
      </c>
      <c r="GI346">
        <f>IF($GQ346&gt;=34,INDEX($DL:$DL,$GP346+34),"")</f>
      </c>
      <c r="GJ346">
        <f>IF($GQ346&gt;=35,INDEX($DL:$DL,$GP346+35),"")</f>
      </c>
      <c r="GK346">
        <f>IF($GQ346&gt;=36,INDEX($DL:$DL,$GP346+36),"")</f>
      </c>
      <c r="GL346">
        <f>IF($GQ346&gt;=37,INDEX($DL:$DL,$GP346+37),"")</f>
      </c>
      <c r="GM346">
        <f>IF($GQ346&gt;=38,INDEX($DL:$DL,$GP346+38),"")</f>
      </c>
      <c r="GN346">
        <f>IF($GQ346&gt;=39,INDEX($DL:$DL,$GP346+39),"")</f>
      </c>
      <c r="GO346">
        <f>IF($GQ346&gt;=40,INDEX($DL:$DL,$GP346+40),"")</f>
      </c>
      <c r="GP346">
        <f>IFERROR(MATCH($DJ346,$DK$2:$DK$148,0)+1,0)</f>
      </c>
      <c r="GQ346">
        <f>IFERROR(INDEX($DM$2:$DM$148,MATCH($DJ346,$DK$2:$DK$148,0)),0)</f>
      </c>
      <c r="GR346">
        <f>IFERROR(MATCH($L346,$DN$346:$FA$346,0),0)</f>
      </c>
      <c r="GS346">
        <f>IF($GR346&gt;0,INDEX($FB$346:$GO$346,$GR346),"")</f>
      </c>
      <c r="GV346">
        <f>IF($JE346&gt;=1,INDEX($GT:$GT,$JD346+1),"")</f>
      </c>
      <c r="GW346">
        <f>IF($JE346&gt;=2,INDEX($GT:$GT,$JD346+2),"")</f>
      </c>
      <c r="GX346">
        <f>IF($JE346&gt;=3,INDEX($GT:$GT,$JD346+3),"")</f>
      </c>
      <c r="GY346">
        <f>IF($JE346&gt;=4,INDEX($GT:$GT,$JD346+4),"")</f>
      </c>
      <c r="GZ346">
        <f>IF($JE346&gt;=5,INDEX($GT:$GT,$JD346+5),"")</f>
      </c>
      <c r="HA346">
        <f>IF($JE346&gt;=6,INDEX($GT:$GT,$JD346+6),"")</f>
      </c>
      <c r="HB346">
        <f>IF($JE346&gt;=7,INDEX($GT:$GT,$JD346+7),"")</f>
      </c>
      <c r="HC346">
        <f>IF($JE346&gt;=8,INDEX($GT:$GT,$JD346+8),"")</f>
      </c>
      <c r="HD346">
        <f>IF($JE346&gt;=9,INDEX($GT:$GT,$JD346+9),"")</f>
      </c>
      <c r="HE346">
        <f>IF($JE346&gt;=10,INDEX($GT:$GT,$JD346+10),"")</f>
      </c>
      <c r="HF346">
        <f>IF($JE346&gt;=11,INDEX($GT:$GT,$JD346+11),"")</f>
      </c>
      <c r="HG346">
        <f>IF($JE346&gt;=12,INDEX($GT:$GT,$JD346+12),"")</f>
      </c>
      <c r="HH346">
        <f>IF($JE346&gt;=13,INDEX($GT:$GT,$JD346+13),"")</f>
      </c>
      <c r="HI346">
        <f>IF($JE346&gt;=14,INDEX($GT:$GT,$JD346+14),"")</f>
      </c>
      <c r="HJ346">
        <f>IF($JE346&gt;=15,INDEX($GT:$GT,$JD346+15),"")</f>
      </c>
      <c r="HK346">
        <f>IF($JE346&gt;=16,INDEX($GT:$GT,$JD346+16),"")</f>
      </c>
      <c r="HL346">
        <f>IF($JE346&gt;=17,INDEX($GT:$GT,$JD346+17),"")</f>
      </c>
      <c r="HM346">
        <f>IF($JE346&gt;=18,INDEX($GT:$GT,$JD346+18),"")</f>
      </c>
      <c r="HN346">
        <f>IF($JE346&gt;=19,INDEX($GT:$GT,$JD346+19),"")</f>
      </c>
      <c r="HO346">
        <f>IF($JE346&gt;=20,INDEX($GT:$GT,$JD346+20),"")</f>
      </c>
      <c r="HP346">
        <f>IF($JE346&gt;=21,INDEX($GT:$GT,$JD346+21),"")</f>
      </c>
      <c r="HQ346">
        <f>IF($JE346&gt;=22,INDEX($GT:$GT,$JD346+22),"")</f>
      </c>
      <c r="HR346">
        <f>IF($JE346&gt;=23,INDEX($GT:$GT,$JD346+23),"")</f>
      </c>
      <c r="HS346">
        <f>IF($JE346&gt;=24,INDEX($GT:$GT,$JD346+24),"")</f>
      </c>
      <c r="HT346">
        <f>IF($JE346&gt;=25,INDEX($GT:$GT,$JD346+25),"")</f>
      </c>
      <c r="HU346">
        <f>IF($JE346&gt;=26,INDEX($GT:$GT,$JD346+26),"")</f>
      </c>
      <c r="HV346">
        <f>IF($JE346&gt;=27,INDEX($GT:$GT,$JD346+27),"")</f>
      </c>
      <c r="HW346">
        <f>IF($JE346&gt;=28,INDEX($GT:$GT,$JD346+28),"")</f>
      </c>
      <c r="HX346">
        <f>IF($JE346&gt;=29,INDEX($GT:$GT,$JD346+29),"")</f>
      </c>
      <c r="HY346">
        <f>IF($JE346&gt;=30,INDEX($GT:$GT,$JD346+30),"")</f>
      </c>
      <c r="HZ346">
        <f>IF($JE346&gt;=31,INDEX($GT:$GT,$JD346+31),"")</f>
      </c>
      <c r="IA346">
        <f>IF($JE346&gt;=32,INDEX($GT:$GT,$JD346+32),"")</f>
      </c>
      <c r="IB346">
        <f>IF($JE346&gt;=33,INDEX($GT:$GT,$JD346+33),"")</f>
      </c>
      <c r="IC346">
        <f>IF($JE346&gt;=34,INDEX($GT:$GT,$JD346+34),"")</f>
      </c>
      <c r="ID346">
        <f>IF($JE346&gt;=35,INDEX($GT:$GT,$JD346+35),"")</f>
      </c>
      <c r="IE346">
        <f>IF($JE346&gt;=36,INDEX($GT:$GT,$JD346+36),"")</f>
      </c>
      <c r="IF346">
        <f>IF($JE346&gt;=37,INDEX($GT:$GT,$JD346+37),"")</f>
      </c>
      <c r="IG346">
        <f>IF($JE346&gt;=38,INDEX($GT:$GT,$JD346+38),"")</f>
      </c>
      <c r="IH346">
        <f>IF($JE346&gt;=39,INDEX($GT:$GT,$JD346+39),"")</f>
      </c>
      <c r="II346">
        <f>IF($JE346&gt;=40,INDEX($GT:$GT,$JD346+40),"")</f>
      </c>
      <c r="IJ346">
        <f>IF($JE346&gt;=41,INDEX($GT:$GT,$JD346+41),"")</f>
      </c>
      <c r="IK346">
        <f>IF($JE346&gt;=42,INDEX($GT:$GT,$JD346+42),"")</f>
      </c>
      <c r="IL346">
        <f>IF($JE346&gt;=43,INDEX($GT:$GT,$JD346+43),"")</f>
      </c>
      <c r="IM346">
        <f>IF($JE346&gt;=44,INDEX($GT:$GT,$JD346+44),"")</f>
      </c>
      <c r="IN346">
        <f>IF($JE346&gt;=45,INDEX($GT:$GT,$JD346+45),"")</f>
      </c>
      <c r="IO346">
        <f>IF($JE346&gt;=46,INDEX($GT:$GT,$JD346+46),"")</f>
      </c>
      <c r="IP346">
        <f>IF($JE346&gt;=47,INDEX($GT:$GT,$JD346+47),"")</f>
      </c>
      <c r="IQ346">
        <f>IF($JE346&gt;=48,INDEX($GT:$GT,$JD346+48),"")</f>
      </c>
      <c r="IR346">
        <f>IF($JE346&gt;=49,INDEX($GT:$GT,$JD346+49),"")</f>
      </c>
      <c r="IS346">
        <f>IF($JE346&gt;=50,INDEX($GT:$GT,$JD346+50),"")</f>
      </c>
      <c r="IT346">
        <f>IF($JE346&gt;=51,INDEX($GT:$GT,$JD346+51),"")</f>
      </c>
      <c r="IU346">
        <f>IF($JE346&gt;=52,INDEX($GT:$GT,$JD346+52),"")</f>
      </c>
      <c r="IV346">
        <f>IF($JE346&gt;=53,INDEX($GT:$GT,$JD346+53),"")</f>
      </c>
      <c r="IW346">
        <f>IF($JE346&gt;=54,INDEX($GT:$GT,$JD346+54),"")</f>
      </c>
      <c r="IX346">
        <f>IF($JE346&gt;=55,INDEX($GT:$GT,$JD346+55),"")</f>
      </c>
      <c r="IY346">
        <f>IF($JE346&gt;=56,INDEX($GT:$GT,$JD346+56),"")</f>
      </c>
      <c r="IZ346">
        <f>IF($JE346&gt;=57,INDEX($GT:$GT,$JD346+57),"")</f>
      </c>
      <c r="JA346">
        <f>IF($JE346&gt;=58,INDEX($GT:$GT,$JD346+58),"")</f>
      </c>
      <c r="JB346">
        <f>IF($JE346&gt;=59,INDEX($GT:$GT,$JD346+59),"")</f>
      </c>
      <c r="JC346">
        <f>IF($JE346&gt;=60,INDEX($GT:$GT,$JD346+60),"")</f>
      </c>
      <c r="JD346">
        <f>IFERROR(MATCH($GS346,$GT$2:$GT$322,0)+1,0)</f>
      </c>
      <c r="JE346">
        <f>IFERROR(INDEX($GU$2:$GU$322,MATCH($GS346,$GT$2:$GT$322,0)),0)</f>
      </c>
      <c r="JF346" t="s">
        <v>28</v>
      </c>
      <c r="JG346" t="s">
        <v>28</v>
      </c>
    </row>
    <row r="347" spans="1:267" x14ac:dyDescent="0.25">
      <c r="J347" s="1"/>
      <c r="K347" s="1"/>
      <c r="L347" s="1"/>
      <c r="M347" s="1"/>
      <c r="N347" s="1">
        <f>IFERROR(IF(FIND(" - ",$J347)&gt;0,MID($J347,FIND(" - ",$J347)+3,LEN($J347)),""),"")</f>
      </c>
      <c r="P347" s="1"/>
      <c r="S347" t="s">
        <v>28</v>
      </c>
      <c r="U347">
        <f>IF(OR($S347="",$T347=""),"",IFERROR($S347/$T347,0))</f>
      </c>
      <c r="V347">
        <f>IF($S347="","",
IF($K347="","",
IF(ISNUMBER(SEARCH("exempt",LOWER($K347))),0,
$S347*(VALUE(SUBSTITUTE($K347,"%",""))/100))))</f>
      </c>
      <c r="AB347">
        <f>IF($S347="","",
SUM($S347,$V347,$Z347,$W347,$Y347)-
IF($AA347="",0,VALUE($AA347)))</f>
      </c>
      <c r="AJ347" t="s">
        <v>1004</v>
      </c>
      <c r="AR347">
        <f>IFERROR(LEFT($J347,FIND(" - ",$J347)-1),$J347)</f>
      </c>
      <c r="AU347">
        <f>IF($CJ347&gt;=1,INDEX($AS:$AS,$CI347+1),"")</f>
      </c>
      <c r="AV347">
        <f>IF($CJ347&gt;=2,INDEX($AS:$AS,$CI347+2),"")</f>
      </c>
      <c r="AW347">
        <f>IF($CJ347&gt;=3,INDEX($AS:$AS,$CI347+3),"")</f>
      </c>
      <c r="AX347">
        <f>IF($CJ347&gt;=4,INDEX($AS:$AS,$CI347+4),"")</f>
      </c>
      <c r="AY347">
        <f>IF($CJ347&gt;=5,INDEX($AS:$AS,$CI347+5),"")</f>
      </c>
      <c r="AZ347">
        <f>IF($CJ347&gt;=6,INDEX($AS:$AS,$CI347+6),"")</f>
      </c>
      <c r="BA347">
        <f>IF($CJ347&gt;=7,INDEX($AS:$AS,$CI347+7),"")</f>
      </c>
      <c r="BB347">
        <f>IF($CJ347&gt;=8,INDEX($AS:$AS,$CI347+8),"")</f>
      </c>
      <c r="BC347">
        <f>IF($CJ347&gt;=9,INDEX($AS:$AS,$CI347+9),"")</f>
      </c>
      <c r="BD347">
        <f>IF($CJ347&gt;=10,INDEX($AS:$AS,$CI347+10),"")</f>
      </c>
      <c r="BE347">
        <f>IF($CJ347&gt;=11,INDEX($AS:$AS,$CI347+11),"")</f>
      </c>
      <c r="BF347">
        <f>IF($CJ347&gt;=12,INDEX($AS:$AS,$CI347+12),"")</f>
      </c>
      <c r="BG347">
        <f>IF($CJ347&gt;=13,INDEX($AS:$AS,$CI347+13),"")</f>
      </c>
      <c r="BH347">
        <f>IF($CJ347&gt;=14,INDEX($AS:$AS,$CI347+14),"")</f>
      </c>
      <c r="BI347">
        <f>IF($CJ347&gt;=15,INDEX($AS:$AS,$CI347+15),"")</f>
      </c>
      <c r="BJ347">
        <f>IF($CJ347&gt;=16,INDEX($AS:$AS,$CI347+16),"")</f>
      </c>
      <c r="BK347">
        <f>IF($CJ347&gt;=17,INDEX($AS:$AS,$CI347+17),"")</f>
      </c>
      <c r="BL347">
        <f>IF($CJ347&gt;=18,INDEX($AS:$AS,$CI347+18),"")</f>
      </c>
      <c r="BM347">
        <f>IF($CJ347&gt;=19,INDEX($AS:$AS,$CI347+19),"")</f>
      </c>
      <c r="BN347">
        <f>IF($CJ347&gt;=20,INDEX($AS:$AS,$CI347+20),"")</f>
      </c>
      <c r="BO347">
        <f>IF($CJ347&gt;=21,INDEX($AS:$AS,$CI347+21),"")</f>
      </c>
      <c r="BP347">
        <f>IF($CJ347&gt;=22,INDEX($AS:$AS,$CI347+22),"")</f>
      </c>
      <c r="BQ347">
        <f>IF($CJ347&gt;=23,INDEX($AS:$AS,$CI347+23),"")</f>
      </c>
      <c r="BR347">
        <f>IF($CJ347&gt;=24,INDEX($AS:$AS,$CI347+24),"")</f>
      </c>
      <c r="BS347">
        <f>IF($CJ347&gt;=25,INDEX($AS:$AS,$CI347+25),"")</f>
      </c>
      <c r="BT347">
        <f>IF($CJ347&gt;=26,INDEX($AS:$AS,$CI347+26),"")</f>
      </c>
      <c r="BU347">
        <f>IF($CJ347&gt;=27,INDEX($AS:$AS,$CI347+27),"")</f>
      </c>
      <c r="BV347">
        <f>IF($CJ347&gt;=28,INDEX($AS:$AS,$CI347+28),"")</f>
      </c>
      <c r="BW347">
        <f>IF($CJ347&gt;=29,INDEX($AS:$AS,$CI347+29),"")</f>
      </c>
      <c r="BX347">
        <f>IF($CJ347&gt;=30,INDEX($AS:$AS,$CI347+30),"")</f>
      </c>
      <c r="BY347">
        <f>IF($CJ347&gt;=31,INDEX($AS:$AS,$CI347+31),"")</f>
      </c>
      <c r="BZ347">
        <f>IF($CJ347&gt;=32,INDEX($AS:$AS,$CI347+32),"")</f>
      </c>
      <c r="CA347">
        <f>IF($CJ347&gt;=33,INDEX($AS:$AS,$CI347+33),"")</f>
      </c>
      <c r="CB347">
        <f>IF($CJ347&gt;=34,INDEX($AS:$AS,$CI347+34),"")</f>
      </c>
      <c r="CC347">
        <f>IF($CJ347&gt;=35,INDEX($AS:$AS,$CI347+35),"")</f>
      </c>
      <c r="CD347">
        <f>IF($CJ347&gt;=36,INDEX($AS:$AS,$CI347+36),"")</f>
      </c>
      <c r="CE347">
        <f>IF($CJ347&gt;=37,INDEX($AS:$AS,$CI347+37),"")</f>
      </c>
      <c r="CF347">
        <f>IF($CJ347&gt;=38,INDEX($AS:$AS,$CI347+38),"")</f>
      </c>
      <c r="CG347">
        <f>IF($CJ347&gt;=39,INDEX($AS:$AS,$CI347+39),"")</f>
      </c>
      <c r="CH347">
        <f>IF($CJ347&gt;=40,INDEX($AS:$AS,$CI347+40),"")</f>
      </c>
      <c r="CI347">
        <f>IFERROR(MATCH($AR347,$AS$2:$AS$133,0)+1,0)</f>
      </c>
      <c r="CJ347">
        <f>IFERROR(INDEX($AT$2:$AT$133,MATCH($AR347,$AS$2:$AS$133,0)),0)</f>
      </c>
      <c r="CK347">
        <f>IFERROR(LEFT($O347,FIND(" - ",$O347)-1),$O347)</f>
      </c>
      <c r="CL347" t="s">
        <v>122</v>
      </c>
      <c r="CN347">
        <f>IF($DI347&gt;=1,INDEX($CL:$CL,$DH347+1),"")</f>
      </c>
      <c r="CO347">
        <f>IF($DI347&gt;=2,INDEX($CL:$CL,$DH347+2),"")</f>
      </c>
      <c r="CP347">
        <f>IF($DI347&gt;=3,INDEX($CL:$CL,$DH347+3),"")</f>
      </c>
      <c r="CQ347">
        <f>IF($DI347&gt;=4,INDEX($CL:$CL,$DH347+4),"")</f>
      </c>
      <c r="CR347">
        <f>IF($DI347&gt;=5,INDEX($CL:$CL,$DH347+5),"")</f>
      </c>
      <c r="CS347">
        <f>IF($DI347&gt;=6,INDEX($CL:$CL,$DH347+6),"")</f>
      </c>
      <c r="CT347">
        <f>IF($DI347&gt;=7,INDEX($CL:$CL,$DH347+7),"")</f>
      </c>
      <c r="CU347">
        <f>IF($DI347&gt;=8,INDEX($CL:$CL,$DH347+8),"")</f>
      </c>
      <c r="CV347">
        <f>IF($DI347&gt;=9,INDEX($CL:$CL,$DH347+9),"")</f>
      </c>
      <c r="CW347">
        <f>IF($DI347&gt;=10,INDEX($CL:$CL,$DH347+10),"")</f>
      </c>
      <c r="CX347">
        <f>IF($DI347&gt;=11,INDEX($CL:$CL,$DH347+11),"")</f>
      </c>
      <c r="CY347">
        <f>IF($DI347&gt;=12,INDEX($CL:$CL,$DH347+12),"")</f>
      </c>
      <c r="CZ347">
        <f>IF($DI347&gt;=13,INDEX($CL:$CL,$DH347+13),"")</f>
      </c>
      <c r="DA347">
        <f>IF($DI347&gt;=14,INDEX($CL:$CL,$DH347+14),"")</f>
      </c>
      <c r="DB347">
        <f>IF($DI347&gt;=15,INDEX($CL:$CL,$DH347+15),"")</f>
      </c>
      <c r="DC347">
        <f>IF($DI347&gt;=16,INDEX($CL:$CL,$DH347+16),"")</f>
      </c>
      <c r="DD347">
        <f>IF($DI347&gt;=17,INDEX($CL:$CL,$DH347+17),"")</f>
      </c>
      <c r="DE347">
        <f>IF($DI347&gt;=18,INDEX($CL:$CL,$DH347+18),"")</f>
      </c>
      <c r="DF347">
        <f>IF($DI347&gt;=19,INDEX($CL:$CL,$DH347+19),"")</f>
      </c>
      <c r="DG347">
        <f>IF($DI347&gt;=20,INDEX($CL:$CL,$DH347+20),"")</f>
      </c>
      <c r="DH347">
        <f>IFERROR(MATCH($CK347,$CL$2:$CL$1558,0)+1,0)</f>
      </c>
      <c r="DI347">
        <f>IFERROR(INDEX($CM$2:$CM$1558,MATCH($CK347,$CL$2:$CL$1558,0)),0)</f>
      </c>
      <c r="DJ347">
        <f>IFERROR(INDEX($AQ:$AQ,MATCH($K347,$AP:$AP,0))&amp;"","")</f>
      </c>
      <c r="DN347">
        <f>IF($GQ347&gt;=1,INDEX($DK:$DK,$GP347+1),"")</f>
      </c>
      <c r="DO347">
        <f>IF($GQ347&gt;=2,INDEX($DK:$DK,$GP347+2),"")</f>
      </c>
      <c r="DP347">
        <f>IF($GQ347&gt;=3,INDEX($DK:$DK,$GP347+3),"")</f>
      </c>
      <c r="DQ347">
        <f>IF($GQ347&gt;=4,INDEX($DK:$DK,$GP347+4),"")</f>
      </c>
      <c r="DR347">
        <f>IF($GQ347&gt;=5,INDEX($DK:$DK,$GP347+5),"")</f>
      </c>
      <c r="DS347">
        <f>IF($GQ347&gt;=6,INDEX($DK:$DK,$GP347+6),"")</f>
      </c>
      <c r="DT347">
        <f>IF($GQ347&gt;=7,INDEX($DK:$DK,$GP347+7),"")</f>
      </c>
      <c r="DU347">
        <f>IF($GQ347&gt;=8,INDEX($DK:$DK,$GP347+8),"")</f>
      </c>
      <c r="DV347">
        <f>IF($GQ347&gt;=9,INDEX($DK:$DK,$GP347+9),"")</f>
      </c>
      <c r="DW347">
        <f>IF($GQ347&gt;=10,INDEX($DK:$DK,$GP347+10),"")</f>
      </c>
      <c r="DX347">
        <f>IF($GQ347&gt;=11,INDEX($DK:$DK,$GP347+11),"")</f>
      </c>
      <c r="DY347">
        <f>IF($GQ347&gt;=12,INDEX($DK:$DK,$GP347+12),"")</f>
      </c>
      <c r="DZ347">
        <f>IF($GQ347&gt;=13,INDEX($DK:$DK,$GP347+13),"")</f>
      </c>
      <c r="EA347">
        <f>IF($GQ347&gt;=14,INDEX($DK:$DK,$GP347+14),"")</f>
      </c>
      <c r="EB347">
        <f>IF($GQ347&gt;=15,INDEX($DK:$DK,$GP347+15),"")</f>
      </c>
      <c r="EC347">
        <f>IF($GQ347&gt;=16,INDEX($DK:$DK,$GP347+16),"")</f>
      </c>
      <c r="ED347">
        <f>IF($GQ347&gt;=17,INDEX($DK:$DK,$GP347+17),"")</f>
      </c>
      <c r="EE347">
        <f>IF($GQ347&gt;=18,INDEX($DK:$DK,$GP347+18),"")</f>
      </c>
      <c r="EF347">
        <f>IF($GQ347&gt;=19,INDEX($DK:$DK,$GP347+19),"")</f>
      </c>
      <c r="EG347">
        <f>IF($GQ347&gt;=20,INDEX($DK:$DK,$GP347+20),"")</f>
      </c>
      <c r="EH347">
        <f>IF($GQ347&gt;=21,INDEX($DK:$DK,$GP347+21),"")</f>
      </c>
      <c r="EI347">
        <f>IF($GQ347&gt;=22,INDEX($DK:$DK,$GP347+22),"")</f>
      </c>
      <c r="EJ347">
        <f>IF($GQ347&gt;=23,INDEX($DK:$DK,$GP347+23),"")</f>
      </c>
      <c r="EK347">
        <f>IF($GQ347&gt;=24,INDEX($DK:$DK,$GP347+24),"")</f>
      </c>
      <c r="EL347">
        <f>IF($GQ347&gt;=25,INDEX($DK:$DK,$GP347+25),"")</f>
      </c>
      <c r="EM347">
        <f>IF($GQ347&gt;=26,INDEX($DK:$DK,$GP347+26),"")</f>
      </c>
      <c r="EN347">
        <f>IF($GQ347&gt;=27,INDEX($DK:$DK,$GP347+27),"")</f>
      </c>
      <c r="EO347">
        <f>IF($GQ347&gt;=28,INDEX($DK:$DK,$GP347+28),"")</f>
      </c>
      <c r="EP347">
        <f>IF($GQ347&gt;=29,INDEX($DK:$DK,$GP347+29),"")</f>
      </c>
      <c r="EQ347">
        <f>IF($GQ347&gt;=30,INDEX($DK:$DK,$GP347+30),"")</f>
      </c>
      <c r="ER347">
        <f>IF($GQ347&gt;=31,INDEX($DK:$DK,$GP347+31),"")</f>
      </c>
      <c r="ES347">
        <f>IF($GQ347&gt;=32,INDEX($DK:$DK,$GP347+32),"")</f>
      </c>
      <c r="ET347">
        <f>IF($GQ347&gt;=33,INDEX($DK:$DK,$GP347+33),"")</f>
      </c>
      <c r="EU347">
        <f>IF($GQ347&gt;=34,INDEX($DK:$DK,$GP347+34),"")</f>
      </c>
      <c r="EV347">
        <f>IF($GQ347&gt;=35,INDEX($DK:$DK,$GP347+35),"")</f>
      </c>
      <c r="EW347">
        <f>IF($GQ347&gt;=36,INDEX($DK:$DK,$GP347+36),"")</f>
      </c>
      <c r="EX347">
        <f>IF($GQ347&gt;=37,INDEX($DK:$DK,$GP347+37),"")</f>
      </c>
      <c r="EY347">
        <f>IF($GQ347&gt;=38,INDEX($DK:$DK,$GP347+38),"")</f>
      </c>
      <c r="EZ347">
        <f>IF($GQ347&gt;=39,INDEX($DK:$DK,$GP347+39),"")</f>
      </c>
      <c r="FA347">
        <f>IF($GQ347&gt;=40,INDEX($DK:$DK,$GP347+40),"")</f>
      </c>
      <c r="FB347">
        <f>IF($GQ347&gt;=1,INDEX($DL:$DL,$GP347+1),"")</f>
      </c>
      <c r="FC347">
        <f>IF($GQ347&gt;=2,INDEX($DL:$DL,$GP347+2),"")</f>
      </c>
      <c r="FD347">
        <f>IF($GQ347&gt;=3,INDEX($DL:$DL,$GP347+3),"")</f>
      </c>
      <c r="FE347">
        <f>IF($GQ347&gt;=4,INDEX($DL:$DL,$GP347+4),"")</f>
      </c>
      <c r="FF347">
        <f>IF($GQ347&gt;=5,INDEX($DL:$DL,$GP347+5),"")</f>
      </c>
      <c r="FG347">
        <f>IF($GQ347&gt;=6,INDEX($DL:$DL,$GP347+6),"")</f>
      </c>
      <c r="FH347">
        <f>IF($GQ347&gt;=7,INDEX($DL:$DL,$GP347+7),"")</f>
      </c>
      <c r="FI347">
        <f>IF($GQ347&gt;=8,INDEX($DL:$DL,$GP347+8),"")</f>
      </c>
      <c r="FJ347">
        <f>IF($GQ347&gt;=9,INDEX($DL:$DL,$GP347+9),"")</f>
      </c>
      <c r="FK347">
        <f>IF($GQ347&gt;=10,INDEX($DL:$DL,$GP347+10),"")</f>
      </c>
      <c r="FL347">
        <f>IF($GQ347&gt;=11,INDEX($DL:$DL,$GP347+11),"")</f>
      </c>
      <c r="FM347">
        <f>IF($GQ347&gt;=12,INDEX($DL:$DL,$GP347+12),"")</f>
      </c>
      <c r="FN347">
        <f>IF($GQ347&gt;=13,INDEX($DL:$DL,$GP347+13),"")</f>
      </c>
      <c r="FO347">
        <f>IF($GQ347&gt;=14,INDEX($DL:$DL,$GP347+14),"")</f>
      </c>
      <c r="FP347">
        <f>IF($GQ347&gt;=15,INDEX($DL:$DL,$GP347+15),"")</f>
      </c>
      <c r="FQ347">
        <f>IF($GQ347&gt;=16,INDEX($DL:$DL,$GP347+16),"")</f>
      </c>
      <c r="FR347">
        <f>IF($GQ347&gt;=17,INDEX($DL:$DL,$GP347+17),"")</f>
      </c>
      <c r="FS347">
        <f>IF($GQ347&gt;=18,INDEX($DL:$DL,$GP347+18),"")</f>
      </c>
      <c r="FT347">
        <f>IF($GQ347&gt;=19,INDEX($DL:$DL,$GP347+19),"")</f>
      </c>
      <c r="FU347">
        <f>IF($GQ347&gt;=20,INDEX($DL:$DL,$GP347+20),"")</f>
      </c>
      <c r="FV347">
        <f>IF($GQ347&gt;=21,INDEX($DL:$DL,$GP347+21),"")</f>
      </c>
      <c r="FW347">
        <f>IF($GQ347&gt;=22,INDEX($DL:$DL,$GP347+22),"")</f>
      </c>
      <c r="FX347">
        <f>IF($GQ347&gt;=23,INDEX($DL:$DL,$GP347+23),"")</f>
      </c>
      <c r="FY347">
        <f>IF($GQ347&gt;=24,INDEX($DL:$DL,$GP347+24),"")</f>
      </c>
      <c r="FZ347">
        <f>IF($GQ347&gt;=25,INDEX($DL:$DL,$GP347+25),"")</f>
      </c>
      <c r="GA347">
        <f>IF($GQ347&gt;=26,INDEX($DL:$DL,$GP347+26),"")</f>
      </c>
      <c r="GB347">
        <f>IF($GQ347&gt;=27,INDEX($DL:$DL,$GP347+27),"")</f>
      </c>
      <c r="GC347">
        <f>IF($GQ347&gt;=28,INDEX($DL:$DL,$GP347+28),"")</f>
      </c>
      <c r="GD347">
        <f>IF($GQ347&gt;=29,INDEX($DL:$DL,$GP347+29),"")</f>
      </c>
      <c r="GE347">
        <f>IF($GQ347&gt;=30,INDEX($DL:$DL,$GP347+30),"")</f>
      </c>
      <c r="GF347">
        <f>IF($GQ347&gt;=31,INDEX($DL:$DL,$GP347+31),"")</f>
      </c>
      <c r="GG347">
        <f>IF($GQ347&gt;=32,INDEX($DL:$DL,$GP347+32),"")</f>
      </c>
      <c r="GH347">
        <f>IF($GQ347&gt;=33,INDEX($DL:$DL,$GP347+33),"")</f>
      </c>
      <c r="GI347">
        <f>IF($GQ347&gt;=34,INDEX($DL:$DL,$GP347+34),"")</f>
      </c>
      <c r="GJ347">
        <f>IF($GQ347&gt;=35,INDEX($DL:$DL,$GP347+35),"")</f>
      </c>
      <c r="GK347">
        <f>IF($GQ347&gt;=36,INDEX($DL:$DL,$GP347+36),"")</f>
      </c>
      <c r="GL347">
        <f>IF($GQ347&gt;=37,INDEX($DL:$DL,$GP347+37),"")</f>
      </c>
      <c r="GM347">
        <f>IF($GQ347&gt;=38,INDEX($DL:$DL,$GP347+38),"")</f>
      </c>
      <c r="GN347">
        <f>IF($GQ347&gt;=39,INDEX($DL:$DL,$GP347+39),"")</f>
      </c>
      <c r="GO347">
        <f>IF($GQ347&gt;=40,INDEX($DL:$DL,$GP347+40),"")</f>
      </c>
      <c r="GP347">
        <f>IFERROR(MATCH($DJ347,$DK$2:$DK$148,0)+1,0)</f>
      </c>
      <c r="GQ347">
        <f>IFERROR(INDEX($DM$2:$DM$148,MATCH($DJ347,$DK$2:$DK$148,0)),0)</f>
      </c>
      <c r="GR347">
        <f>IFERROR(MATCH($L347,$DN$347:$FA$347,0),0)</f>
      </c>
      <c r="GS347">
        <f>IF($GR347&gt;0,INDEX($FB$347:$GO$347,$GR347),"")</f>
      </c>
      <c r="GV347">
        <f>IF($JE347&gt;=1,INDEX($GT:$GT,$JD347+1),"")</f>
      </c>
      <c r="GW347">
        <f>IF($JE347&gt;=2,INDEX($GT:$GT,$JD347+2),"")</f>
      </c>
      <c r="GX347">
        <f>IF($JE347&gt;=3,INDEX($GT:$GT,$JD347+3),"")</f>
      </c>
      <c r="GY347">
        <f>IF($JE347&gt;=4,INDEX($GT:$GT,$JD347+4),"")</f>
      </c>
      <c r="GZ347">
        <f>IF($JE347&gt;=5,INDEX($GT:$GT,$JD347+5),"")</f>
      </c>
      <c r="HA347">
        <f>IF($JE347&gt;=6,INDEX($GT:$GT,$JD347+6),"")</f>
      </c>
      <c r="HB347">
        <f>IF($JE347&gt;=7,INDEX($GT:$GT,$JD347+7),"")</f>
      </c>
      <c r="HC347">
        <f>IF($JE347&gt;=8,INDEX($GT:$GT,$JD347+8),"")</f>
      </c>
      <c r="HD347">
        <f>IF($JE347&gt;=9,INDEX($GT:$GT,$JD347+9),"")</f>
      </c>
      <c r="HE347">
        <f>IF($JE347&gt;=10,INDEX($GT:$GT,$JD347+10),"")</f>
      </c>
      <c r="HF347">
        <f>IF($JE347&gt;=11,INDEX($GT:$GT,$JD347+11),"")</f>
      </c>
      <c r="HG347">
        <f>IF($JE347&gt;=12,INDEX($GT:$GT,$JD347+12),"")</f>
      </c>
      <c r="HH347">
        <f>IF($JE347&gt;=13,INDEX($GT:$GT,$JD347+13),"")</f>
      </c>
      <c r="HI347">
        <f>IF($JE347&gt;=14,INDEX($GT:$GT,$JD347+14),"")</f>
      </c>
      <c r="HJ347">
        <f>IF($JE347&gt;=15,INDEX($GT:$GT,$JD347+15),"")</f>
      </c>
      <c r="HK347">
        <f>IF($JE347&gt;=16,INDEX($GT:$GT,$JD347+16),"")</f>
      </c>
      <c r="HL347">
        <f>IF($JE347&gt;=17,INDEX($GT:$GT,$JD347+17),"")</f>
      </c>
      <c r="HM347">
        <f>IF($JE347&gt;=18,INDEX($GT:$GT,$JD347+18),"")</f>
      </c>
      <c r="HN347">
        <f>IF($JE347&gt;=19,INDEX($GT:$GT,$JD347+19),"")</f>
      </c>
      <c r="HO347">
        <f>IF($JE347&gt;=20,INDEX($GT:$GT,$JD347+20),"")</f>
      </c>
      <c r="HP347">
        <f>IF($JE347&gt;=21,INDEX($GT:$GT,$JD347+21),"")</f>
      </c>
      <c r="HQ347">
        <f>IF($JE347&gt;=22,INDEX($GT:$GT,$JD347+22),"")</f>
      </c>
      <c r="HR347">
        <f>IF($JE347&gt;=23,INDEX($GT:$GT,$JD347+23),"")</f>
      </c>
      <c r="HS347">
        <f>IF($JE347&gt;=24,INDEX($GT:$GT,$JD347+24),"")</f>
      </c>
      <c r="HT347">
        <f>IF($JE347&gt;=25,INDEX($GT:$GT,$JD347+25),"")</f>
      </c>
      <c r="HU347">
        <f>IF($JE347&gt;=26,INDEX($GT:$GT,$JD347+26),"")</f>
      </c>
      <c r="HV347">
        <f>IF($JE347&gt;=27,INDEX($GT:$GT,$JD347+27),"")</f>
      </c>
      <c r="HW347">
        <f>IF($JE347&gt;=28,INDEX($GT:$GT,$JD347+28),"")</f>
      </c>
      <c r="HX347">
        <f>IF($JE347&gt;=29,INDEX($GT:$GT,$JD347+29),"")</f>
      </c>
      <c r="HY347">
        <f>IF($JE347&gt;=30,INDEX($GT:$GT,$JD347+30),"")</f>
      </c>
      <c r="HZ347">
        <f>IF($JE347&gt;=31,INDEX($GT:$GT,$JD347+31),"")</f>
      </c>
      <c r="IA347">
        <f>IF($JE347&gt;=32,INDEX($GT:$GT,$JD347+32),"")</f>
      </c>
      <c r="IB347">
        <f>IF($JE347&gt;=33,INDEX($GT:$GT,$JD347+33),"")</f>
      </c>
      <c r="IC347">
        <f>IF($JE347&gt;=34,INDEX($GT:$GT,$JD347+34),"")</f>
      </c>
      <c r="ID347">
        <f>IF($JE347&gt;=35,INDEX($GT:$GT,$JD347+35),"")</f>
      </c>
      <c r="IE347">
        <f>IF($JE347&gt;=36,INDEX($GT:$GT,$JD347+36),"")</f>
      </c>
      <c r="IF347">
        <f>IF($JE347&gt;=37,INDEX($GT:$GT,$JD347+37),"")</f>
      </c>
      <c r="IG347">
        <f>IF($JE347&gt;=38,INDEX($GT:$GT,$JD347+38),"")</f>
      </c>
      <c r="IH347">
        <f>IF($JE347&gt;=39,INDEX($GT:$GT,$JD347+39),"")</f>
      </c>
      <c r="II347">
        <f>IF($JE347&gt;=40,INDEX($GT:$GT,$JD347+40),"")</f>
      </c>
      <c r="IJ347">
        <f>IF($JE347&gt;=41,INDEX($GT:$GT,$JD347+41),"")</f>
      </c>
      <c r="IK347">
        <f>IF($JE347&gt;=42,INDEX($GT:$GT,$JD347+42),"")</f>
      </c>
      <c r="IL347">
        <f>IF($JE347&gt;=43,INDEX($GT:$GT,$JD347+43),"")</f>
      </c>
      <c r="IM347">
        <f>IF($JE347&gt;=44,INDEX($GT:$GT,$JD347+44),"")</f>
      </c>
      <c r="IN347">
        <f>IF($JE347&gt;=45,INDEX($GT:$GT,$JD347+45),"")</f>
      </c>
      <c r="IO347">
        <f>IF($JE347&gt;=46,INDEX($GT:$GT,$JD347+46),"")</f>
      </c>
      <c r="IP347">
        <f>IF($JE347&gt;=47,INDEX($GT:$GT,$JD347+47),"")</f>
      </c>
      <c r="IQ347">
        <f>IF($JE347&gt;=48,INDEX($GT:$GT,$JD347+48),"")</f>
      </c>
      <c r="IR347">
        <f>IF($JE347&gt;=49,INDEX($GT:$GT,$JD347+49),"")</f>
      </c>
      <c r="IS347">
        <f>IF($JE347&gt;=50,INDEX($GT:$GT,$JD347+50),"")</f>
      </c>
      <c r="IT347">
        <f>IF($JE347&gt;=51,INDEX($GT:$GT,$JD347+51),"")</f>
      </c>
      <c r="IU347">
        <f>IF($JE347&gt;=52,INDEX($GT:$GT,$JD347+52),"")</f>
      </c>
      <c r="IV347">
        <f>IF($JE347&gt;=53,INDEX($GT:$GT,$JD347+53),"")</f>
      </c>
      <c r="IW347">
        <f>IF($JE347&gt;=54,INDEX($GT:$GT,$JD347+54),"")</f>
      </c>
      <c r="IX347">
        <f>IF($JE347&gt;=55,INDEX($GT:$GT,$JD347+55),"")</f>
      </c>
      <c r="IY347">
        <f>IF($JE347&gt;=56,INDEX($GT:$GT,$JD347+56),"")</f>
      </c>
      <c r="IZ347">
        <f>IF($JE347&gt;=57,INDEX($GT:$GT,$JD347+57),"")</f>
      </c>
      <c r="JA347">
        <f>IF($JE347&gt;=58,INDEX($GT:$GT,$JD347+58),"")</f>
      </c>
      <c r="JB347">
        <f>IF($JE347&gt;=59,INDEX($GT:$GT,$JD347+59),"")</f>
      </c>
      <c r="JC347">
        <f>IF($JE347&gt;=60,INDEX($GT:$GT,$JD347+60),"")</f>
      </c>
      <c r="JD347">
        <f>IFERROR(MATCH($GS347,$GT$2:$GT$322,0)+1,0)</f>
      </c>
      <c r="JE347">
        <f>IFERROR(INDEX($GU$2:$GU$322,MATCH($GS347,$GT$2:$GT$322,0)),0)</f>
      </c>
      <c r="JF347" t="s">
        <v>28</v>
      </c>
      <c r="JG347" t="s">
        <v>28</v>
      </c>
    </row>
    <row r="348" spans="1:267" x14ac:dyDescent="0.25">
      <c r="J348" s="1"/>
      <c r="K348" s="1"/>
      <c r="L348" s="1"/>
      <c r="M348" s="1"/>
      <c r="N348" s="1">
        <f>IFERROR(IF(FIND(" - ",$J348)&gt;0,MID($J348,FIND(" - ",$J348)+3,LEN($J348)),""),"")</f>
      </c>
      <c r="P348" s="1"/>
      <c r="S348" t="s">
        <v>28</v>
      </c>
      <c r="U348">
        <f>IF(OR($S348="",$T348=""),"",IFERROR($S348/$T348,0))</f>
      </c>
      <c r="V348">
        <f>IF($S348="","",
IF($K348="","",
IF(ISNUMBER(SEARCH("exempt",LOWER($K348))),0,
$S348*(VALUE(SUBSTITUTE($K348,"%",""))/100))))</f>
      </c>
      <c r="AB348">
        <f>IF($S348="","",
SUM($S348,$V348,$Z348,$W348,$Y348)-
IF($AA348="",0,VALUE($AA348)))</f>
      </c>
      <c r="AJ348" t="s">
        <v>1005</v>
      </c>
      <c r="AR348">
        <f>IFERROR(LEFT($J348,FIND(" - ",$J348)-1),$J348)</f>
      </c>
      <c r="AU348">
        <f>IF($CJ348&gt;=1,INDEX($AS:$AS,$CI348+1),"")</f>
      </c>
      <c r="AV348">
        <f>IF($CJ348&gt;=2,INDEX($AS:$AS,$CI348+2),"")</f>
      </c>
      <c r="AW348">
        <f>IF($CJ348&gt;=3,INDEX($AS:$AS,$CI348+3),"")</f>
      </c>
      <c r="AX348">
        <f>IF($CJ348&gt;=4,INDEX($AS:$AS,$CI348+4),"")</f>
      </c>
      <c r="AY348">
        <f>IF($CJ348&gt;=5,INDEX($AS:$AS,$CI348+5),"")</f>
      </c>
      <c r="AZ348">
        <f>IF($CJ348&gt;=6,INDEX($AS:$AS,$CI348+6),"")</f>
      </c>
      <c r="BA348">
        <f>IF($CJ348&gt;=7,INDEX($AS:$AS,$CI348+7),"")</f>
      </c>
      <c r="BB348">
        <f>IF($CJ348&gt;=8,INDEX($AS:$AS,$CI348+8),"")</f>
      </c>
      <c r="BC348">
        <f>IF($CJ348&gt;=9,INDEX($AS:$AS,$CI348+9),"")</f>
      </c>
      <c r="BD348">
        <f>IF($CJ348&gt;=10,INDEX($AS:$AS,$CI348+10),"")</f>
      </c>
      <c r="BE348">
        <f>IF($CJ348&gt;=11,INDEX($AS:$AS,$CI348+11),"")</f>
      </c>
      <c r="BF348">
        <f>IF($CJ348&gt;=12,INDEX($AS:$AS,$CI348+12),"")</f>
      </c>
      <c r="BG348">
        <f>IF($CJ348&gt;=13,INDEX($AS:$AS,$CI348+13),"")</f>
      </c>
      <c r="BH348">
        <f>IF($CJ348&gt;=14,INDEX($AS:$AS,$CI348+14),"")</f>
      </c>
      <c r="BI348">
        <f>IF($CJ348&gt;=15,INDEX($AS:$AS,$CI348+15),"")</f>
      </c>
      <c r="BJ348">
        <f>IF($CJ348&gt;=16,INDEX($AS:$AS,$CI348+16),"")</f>
      </c>
      <c r="BK348">
        <f>IF($CJ348&gt;=17,INDEX($AS:$AS,$CI348+17),"")</f>
      </c>
      <c r="BL348">
        <f>IF($CJ348&gt;=18,INDEX($AS:$AS,$CI348+18),"")</f>
      </c>
      <c r="BM348">
        <f>IF($CJ348&gt;=19,INDEX($AS:$AS,$CI348+19),"")</f>
      </c>
      <c r="BN348">
        <f>IF($CJ348&gt;=20,INDEX($AS:$AS,$CI348+20),"")</f>
      </c>
      <c r="BO348">
        <f>IF($CJ348&gt;=21,INDEX($AS:$AS,$CI348+21),"")</f>
      </c>
      <c r="BP348">
        <f>IF($CJ348&gt;=22,INDEX($AS:$AS,$CI348+22),"")</f>
      </c>
      <c r="BQ348">
        <f>IF($CJ348&gt;=23,INDEX($AS:$AS,$CI348+23),"")</f>
      </c>
      <c r="BR348">
        <f>IF($CJ348&gt;=24,INDEX($AS:$AS,$CI348+24),"")</f>
      </c>
      <c r="BS348">
        <f>IF($CJ348&gt;=25,INDEX($AS:$AS,$CI348+25),"")</f>
      </c>
      <c r="BT348">
        <f>IF($CJ348&gt;=26,INDEX($AS:$AS,$CI348+26),"")</f>
      </c>
      <c r="BU348">
        <f>IF($CJ348&gt;=27,INDEX($AS:$AS,$CI348+27),"")</f>
      </c>
      <c r="BV348">
        <f>IF($CJ348&gt;=28,INDEX($AS:$AS,$CI348+28),"")</f>
      </c>
      <c r="BW348">
        <f>IF($CJ348&gt;=29,INDEX($AS:$AS,$CI348+29),"")</f>
      </c>
      <c r="BX348">
        <f>IF($CJ348&gt;=30,INDEX($AS:$AS,$CI348+30),"")</f>
      </c>
      <c r="BY348">
        <f>IF($CJ348&gt;=31,INDEX($AS:$AS,$CI348+31),"")</f>
      </c>
      <c r="BZ348">
        <f>IF($CJ348&gt;=32,INDEX($AS:$AS,$CI348+32),"")</f>
      </c>
      <c r="CA348">
        <f>IF($CJ348&gt;=33,INDEX($AS:$AS,$CI348+33),"")</f>
      </c>
      <c r="CB348">
        <f>IF($CJ348&gt;=34,INDEX($AS:$AS,$CI348+34),"")</f>
      </c>
      <c r="CC348">
        <f>IF($CJ348&gt;=35,INDEX($AS:$AS,$CI348+35),"")</f>
      </c>
      <c r="CD348">
        <f>IF($CJ348&gt;=36,INDEX($AS:$AS,$CI348+36),"")</f>
      </c>
      <c r="CE348">
        <f>IF($CJ348&gt;=37,INDEX($AS:$AS,$CI348+37),"")</f>
      </c>
      <c r="CF348">
        <f>IF($CJ348&gt;=38,INDEX($AS:$AS,$CI348+38),"")</f>
      </c>
      <c r="CG348">
        <f>IF($CJ348&gt;=39,INDEX($AS:$AS,$CI348+39),"")</f>
      </c>
      <c r="CH348">
        <f>IF($CJ348&gt;=40,INDEX($AS:$AS,$CI348+40),"")</f>
      </c>
      <c r="CI348">
        <f>IFERROR(MATCH($AR348,$AS$2:$AS$133,0)+1,0)</f>
      </c>
      <c r="CJ348">
        <f>IFERROR(INDEX($AT$2:$AT$133,MATCH($AR348,$AS$2:$AS$133,0)),0)</f>
      </c>
      <c r="CK348">
        <f>IFERROR(LEFT($O348,FIND(" - ",$O348)-1),$O348)</f>
      </c>
      <c r="CL348" t="s">
        <v>211</v>
      </c>
      <c r="CN348">
        <f>IF($DI348&gt;=1,INDEX($CL:$CL,$DH348+1),"")</f>
      </c>
      <c r="CO348">
        <f>IF($DI348&gt;=2,INDEX($CL:$CL,$DH348+2),"")</f>
      </c>
      <c r="CP348">
        <f>IF($DI348&gt;=3,INDEX($CL:$CL,$DH348+3),"")</f>
      </c>
      <c r="CQ348">
        <f>IF($DI348&gt;=4,INDEX($CL:$CL,$DH348+4),"")</f>
      </c>
      <c r="CR348">
        <f>IF($DI348&gt;=5,INDEX($CL:$CL,$DH348+5),"")</f>
      </c>
      <c r="CS348">
        <f>IF($DI348&gt;=6,INDEX($CL:$CL,$DH348+6),"")</f>
      </c>
      <c r="CT348">
        <f>IF($DI348&gt;=7,INDEX($CL:$CL,$DH348+7),"")</f>
      </c>
      <c r="CU348">
        <f>IF($DI348&gt;=8,INDEX($CL:$CL,$DH348+8),"")</f>
      </c>
      <c r="CV348">
        <f>IF($DI348&gt;=9,INDEX($CL:$CL,$DH348+9),"")</f>
      </c>
      <c r="CW348">
        <f>IF($DI348&gt;=10,INDEX($CL:$CL,$DH348+10),"")</f>
      </c>
      <c r="CX348">
        <f>IF($DI348&gt;=11,INDEX($CL:$CL,$DH348+11),"")</f>
      </c>
      <c r="CY348">
        <f>IF($DI348&gt;=12,INDEX($CL:$CL,$DH348+12),"")</f>
      </c>
      <c r="CZ348">
        <f>IF($DI348&gt;=13,INDEX($CL:$CL,$DH348+13),"")</f>
      </c>
      <c r="DA348">
        <f>IF($DI348&gt;=14,INDEX($CL:$CL,$DH348+14),"")</f>
      </c>
      <c r="DB348">
        <f>IF($DI348&gt;=15,INDEX($CL:$CL,$DH348+15),"")</f>
      </c>
      <c r="DC348">
        <f>IF($DI348&gt;=16,INDEX($CL:$CL,$DH348+16),"")</f>
      </c>
      <c r="DD348">
        <f>IF($DI348&gt;=17,INDEX($CL:$CL,$DH348+17),"")</f>
      </c>
      <c r="DE348">
        <f>IF($DI348&gt;=18,INDEX($CL:$CL,$DH348+18),"")</f>
      </c>
      <c r="DF348">
        <f>IF($DI348&gt;=19,INDEX($CL:$CL,$DH348+19),"")</f>
      </c>
      <c r="DG348">
        <f>IF($DI348&gt;=20,INDEX($CL:$CL,$DH348+20),"")</f>
      </c>
      <c r="DH348">
        <f>IFERROR(MATCH($CK348,$CL$2:$CL$1558,0)+1,0)</f>
      </c>
      <c r="DI348">
        <f>IFERROR(INDEX($CM$2:$CM$1558,MATCH($CK348,$CL$2:$CL$1558,0)),0)</f>
      </c>
      <c r="DJ348">
        <f>IFERROR(INDEX($AQ:$AQ,MATCH($K348,$AP:$AP,0))&amp;"","")</f>
      </c>
      <c r="DN348">
        <f>IF($GQ348&gt;=1,INDEX($DK:$DK,$GP348+1),"")</f>
      </c>
      <c r="DO348">
        <f>IF($GQ348&gt;=2,INDEX($DK:$DK,$GP348+2),"")</f>
      </c>
      <c r="DP348">
        <f>IF($GQ348&gt;=3,INDEX($DK:$DK,$GP348+3),"")</f>
      </c>
      <c r="DQ348">
        <f>IF($GQ348&gt;=4,INDEX($DK:$DK,$GP348+4),"")</f>
      </c>
      <c r="DR348">
        <f>IF($GQ348&gt;=5,INDEX($DK:$DK,$GP348+5),"")</f>
      </c>
      <c r="DS348">
        <f>IF($GQ348&gt;=6,INDEX($DK:$DK,$GP348+6),"")</f>
      </c>
      <c r="DT348">
        <f>IF($GQ348&gt;=7,INDEX($DK:$DK,$GP348+7),"")</f>
      </c>
      <c r="DU348">
        <f>IF($GQ348&gt;=8,INDEX($DK:$DK,$GP348+8),"")</f>
      </c>
      <c r="DV348">
        <f>IF($GQ348&gt;=9,INDEX($DK:$DK,$GP348+9),"")</f>
      </c>
      <c r="DW348">
        <f>IF($GQ348&gt;=10,INDEX($DK:$DK,$GP348+10),"")</f>
      </c>
      <c r="DX348">
        <f>IF($GQ348&gt;=11,INDEX($DK:$DK,$GP348+11),"")</f>
      </c>
      <c r="DY348">
        <f>IF($GQ348&gt;=12,INDEX($DK:$DK,$GP348+12),"")</f>
      </c>
      <c r="DZ348">
        <f>IF($GQ348&gt;=13,INDEX($DK:$DK,$GP348+13),"")</f>
      </c>
      <c r="EA348">
        <f>IF($GQ348&gt;=14,INDEX($DK:$DK,$GP348+14),"")</f>
      </c>
      <c r="EB348">
        <f>IF($GQ348&gt;=15,INDEX($DK:$DK,$GP348+15),"")</f>
      </c>
      <c r="EC348">
        <f>IF($GQ348&gt;=16,INDEX($DK:$DK,$GP348+16),"")</f>
      </c>
      <c r="ED348">
        <f>IF($GQ348&gt;=17,INDEX($DK:$DK,$GP348+17),"")</f>
      </c>
      <c r="EE348">
        <f>IF($GQ348&gt;=18,INDEX($DK:$DK,$GP348+18),"")</f>
      </c>
      <c r="EF348">
        <f>IF($GQ348&gt;=19,INDEX($DK:$DK,$GP348+19),"")</f>
      </c>
      <c r="EG348">
        <f>IF($GQ348&gt;=20,INDEX($DK:$DK,$GP348+20),"")</f>
      </c>
      <c r="EH348">
        <f>IF($GQ348&gt;=21,INDEX($DK:$DK,$GP348+21),"")</f>
      </c>
      <c r="EI348">
        <f>IF($GQ348&gt;=22,INDEX($DK:$DK,$GP348+22),"")</f>
      </c>
      <c r="EJ348">
        <f>IF($GQ348&gt;=23,INDEX($DK:$DK,$GP348+23),"")</f>
      </c>
      <c r="EK348">
        <f>IF($GQ348&gt;=24,INDEX($DK:$DK,$GP348+24),"")</f>
      </c>
      <c r="EL348">
        <f>IF($GQ348&gt;=25,INDEX($DK:$DK,$GP348+25),"")</f>
      </c>
      <c r="EM348">
        <f>IF($GQ348&gt;=26,INDEX($DK:$DK,$GP348+26),"")</f>
      </c>
      <c r="EN348">
        <f>IF($GQ348&gt;=27,INDEX($DK:$DK,$GP348+27),"")</f>
      </c>
      <c r="EO348">
        <f>IF($GQ348&gt;=28,INDEX($DK:$DK,$GP348+28),"")</f>
      </c>
      <c r="EP348">
        <f>IF($GQ348&gt;=29,INDEX($DK:$DK,$GP348+29),"")</f>
      </c>
      <c r="EQ348">
        <f>IF($GQ348&gt;=30,INDEX($DK:$DK,$GP348+30),"")</f>
      </c>
      <c r="ER348">
        <f>IF($GQ348&gt;=31,INDEX($DK:$DK,$GP348+31),"")</f>
      </c>
      <c r="ES348">
        <f>IF($GQ348&gt;=32,INDEX($DK:$DK,$GP348+32),"")</f>
      </c>
      <c r="ET348">
        <f>IF($GQ348&gt;=33,INDEX($DK:$DK,$GP348+33),"")</f>
      </c>
      <c r="EU348">
        <f>IF($GQ348&gt;=34,INDEX($DK:$DK,$GP348+34),"")</f>
      </c>
      <c r="EV348">
        <f>IF($GQ348&gt;=35,INDEX($DK:$DK,$GP348+35),"")</f>
      </c>
      <c r="EW348">
        <f>IF($GQ348&gt;=36,INDEX($DK:$DK,$GP348+36),"")</f>
      </c>
      <c r="EX348">
        <f>IF($GQ348&gt;=37,INDEX($DK:$DK,$GP348+37),"")</f>
      </c>
      <c r="EY348">
        <f>IF($GQ348&gt;=38,INDEX($DK:$DK,$GP348+38),"")</f>
      </c>
      <c r="EZ348">
        <f>IF($GQ348&gt;=39,INDEX($DK:$DK,$GP348+39),"")</f>
      </c>
      <c r="FA348">
        <f>IF($GQ348&gt;=40,INDEX($DK:$DK,$GP348+40),"")</f>
      </c>
      <c r="FB348">
        <f>IF($GQ348&gt;=1,INDEX($DL:$DL,$GP348+1),"")</f>
      </c>
      <c r="FC348">
        <f>IF($GQ348&gt;=2,INDEX($DL:$DL,$GP348+2),"")</f>
      </c>
      <c r="FD348">
        <f>IF($GQ348&gt;=3,INDEX($DL:$DL,$GP348+3),"")</f>
      </c>
      <c r="FE348">
        <f>IF($GQ348&gt;=4,INDEX($DL:$DL,$GP348+4),"")</f>
      </c>
      <c r="FF348">
        <f>IF($GQ348&gt;=5,INDEX($DL:$DL,$GP348+5),"")</f>
      </c>
      <c r="FG348">
        <f>IF($GQ348&gt;=6,INDEX($DL:$DL,$GP348+6),"")</f>
      </c>
      <c r="FH348">
        <f>IF($GQ348&gt;=7,INDEX($DL:$DL,$GP348+7),"")</f>
      </c>
      <c r="FI348">
        <f>IF($GQ348&gt;=8,INDEX($DL:$DL,$GP348+8),"")</f>
      </c>
      <c r="FJ348">
        <f>IF($GQ348&gt;=9,INDEX($DL:$DL,$GP348+9),"")</f>
      </c>
      <c r="FK348">
        <f>IF($GQ348&gt;=10,INDEX($DL:$DL,$GP348+10),"")</f>
      </c>
      <c r="FL348">
        <f>IF($GQ348&gt;=11,INDEX($DL:$DL,$GP348+11),"")</f>
      </c>
      <c r="FM348">
        <f>IF($GQ348&gt;=12,INDEX($DL:$DL,$GP348+12),"")</f>
      </c>
      <c r="FN348">
        <f>IF($GQ348&gt;=13,INDEX($DL:$DL,$GP348+13),"")</f>
      </c>
      <c r="FO348">
        <f>IF($GQ348&gt;=14,INDEX($DL:$DL,$GP348+14),"")</f>
      </c>
      <c r="FP348">
        <f>IF($GQ348&gt;=15,INDEX($DL:$DL,$GP348+15),"")</f>
      </c>
      <c r="FQ348">
        <f>IF($GQ348&gt;=16,INDEX($DL:$DL,$GP348+16),"")</f>
      </c>
      <c r="FR348">
        <f>IF($GQ348&gt;=17,INDEX($DL:$DL,$GP348+17),"")</f>
      </c>
      <c r="FS348">
        <f>IF($GQ348&gt;=18,INDEX($DL:$DL,$GP348+18),"")</f>
      </c>
      <c r="FT348">
        <f>IF($GQ348&gt;=19,INDEX($DL:$DL,$GP348+19),"")</f>
      </c>
      <c r="FU348">
        <f>IF($GQ348&gt;=20,INDEX($DL:$DL,$GP348+20),"")</f>
      </c>
      <c r="FV348">
        <f>IF($GQ348&gt;=21,INDEX($DL:$DL,$GP348+21),"")</f>
      </c>
      <c r="FW348">
        <f>IF($GQ348&gt;=22,INDEX($DL:$DL,$GP348+22),"")</f>
      </c>
      <c r="FX348">
        <f>IF($GQ348&gt;=23,INDEX($DL:$DL,$GP348+23),"")</f>
      </c>
      <c r="FY348">
        <f>IF($GQ348&gt;=24,INDEX($DL:$DL,$GP348+24),"")</f>
      </c>
      <c r="FZ348">
        <f>IF($GQ348&gt;=25,INDEX($DL:$DL,$GP348+25),"")</f>
      </c>
      <c r="GA348">
        <f>IF($GQ348&gt;=26,INDEX($DL:$DL,$GP348+26),"")</f>
      </c>
      <c r="GB348">
        <f>IF($GQ348&gt;=27,INDEX($DL:$DL,$GP348+27),"")</f>
      </c>
      <c r="GC348">
        <f>IF($GQ348&gt;=28,INDEX($DL:$DL,$GP348+28),"")</f>
      </c>
      <c r="GD348">
        <f>IF($GQ348&gt;=29,INDEX($DL:$DL,$GP348+29),"")</f>
      </c>
      <c r="GE348">
        <f>IF($GQ348&gt;=30,INDEX($DL:$DL,$GP348+30),"")</f>
      </c>
      <c r="GF348">
        <f>IF($GQ348&gt;=31,INDEX($DL:$DL,$GP348+31),"")</f>
      </c>
      <c r="GG348">
        <f>IF($GQ348&gt;=32,INDEX($DL:$DL,$GP348+32),"")</f>
      </c>
      <c r="GH348">
        <f>IF($GQ348&gt;=33,INDEX($DL:$DL,$GP348+33),"")</f>
      </c>
      <c r="GI348">
        <f>IF($GQ348&gt;=34,INDEX($DL:$DL,$GP348+34),"")</f>
      </c>
      <c r="GJ348">
        <f>IF($GQ348&gt;=35,INDEX($DL:$DL,$GP348+35),"")</f>
      </c>
      <c r="GK348">
        <f>IF($GQ348&gt;=36,INDEX($DL:$DL,$GP348+36),"")</f>
      </c>
      <c r="GL348">
        <f>IF($GQ348&gt;=37,INDEX($DL:$DL,$GP348+37),"")</f>
      </c>
      <c r="GM348">
        <f>IF($GQ348&gt;=38,INDEX($DL:$DL,$GP348+38),"")</f>
      </c>
      <c r="GN348">
        <f>IF($GQ348&gt;=39,INDEX($DL:$DL,$GP348+39),"")</f>
      </c>
      <c r="GO348">
        <f>IF($GQ348&gt;=40,INDEX($DL:$DL,$GP348+40),"")</f>
      </c>
      <c r="GP348">
        <f>IFERROR(MATCH($DJ348,$DK$2:$DK$148,0)+1,0)</f>
      </c>
      <c r="GQ348">
        <f>IFERROR(INDEX($DM$2:$DM$148,MATCH($DJ348,$DK$2:$DK$148,0)),0)</f>
      </c>
      <c r="GR348">
        <f>IFERROR(MATCH($L348,$DN$348:$FA$348,0),0)</f>
      </c>
      <c r="GS348">
        <f>IF($GR348&gt;0,INDEX($FB$348:$GO$348,$GR348),"")</f>
      </c>
      <c r="GV348">
        <f>IF($JE348&gt;=1,INDEX($GT:$GT,$JD348+1),"")</f>
      </c>
      <c r="GW348">
        <f>IF($JE348&gt;=2,INDEX($GT:$GT,$JD348+2),"")</f>
      </c>
      <c r="GX348">
        <f>IF($JE348&gt;=3,INDEX($GT:$GT,$JD348+3),"")</f>
      </c>
      <c r="GY348">
        <f>IF($JE348&gt;=4,INDEX($GT:$GT,$JD348+4),"")</f>
      </c>
      <c r="GZ348">
        <f>IF($JE348&gt;=5,INDEX($GT:$GT,$JD348+5),"")</f>
      </c>
      <c r="HA348">
        <f>IF($JE348&gt;=6,INDEX($GT:$GT,$JD348+6),"")</f>
      </c>
      <c r="HB348">
        <f>IF($JE348&gt;=7,INDEX($GT:$GT,$JD348+7),"")</f>
      </c>
      <c r="HC348">
        <f>IF($JE348&gt;=8,INDEX($GT:$GT,$JD348+8),"")</f>
      </c>
      <c r="HD348">
        <f>IF($JE348&gt;=9,INDEX($GT:$GT,$JD348+9),"")</f>
      </c>
      <c r="HE348">
        <f>IF($JE348&gt;=10,INDEX($GT:$GT,$JD348+10),"")</f>
      </c>
      <c r="HF348">
        <f>IF($JE348&gt;=11,INDEX($GT:$GT,$JD348+11),"")</f>
      </c>
      <c r="HG348">
        <f>IF($JE348&gt;=12,INDEX($GT:$GT,$JD348+12),"")</f>
      </c>
      <c r="HH348">
        <f>IF($JE348&gt;=13,INDEX($GT:$GT,$JD348+13),"")</f>
      </c>
      <c r="HI348">
        <f>IF($JE348&gt;=14,INDEX($GT:$GT,$JD348+14),"")</f>
      </c>
      <c r="HJ348">
        <f>IF($JE348&gt;=15,INDEX($GT:$GT,$JD348+15),"")</f>
      </c>
      <c r="HK348">
        <f>IF($JE348&gt;=16,INDEX($GT:$GT,$JD348+16),"")</f>
      </c>
      <c r="HL348">
        <f>IF($JE348&gt;=17,INDEX($GT:$GT,$JD348+17),"")</f>
      </c>
      <c r="HM348">
        <f>IF($JE348&gt;=18,INDEX($GT:$GT,$JD348+18),"")</f>
      </c>
      <c r="HN348">
        <f>IF($JE348&gt;=19,INDEX($GT:$GT,$JD348+19),"")</f>
      </c>
      <c r="HO348">
        <f>IF($JE348&gt;=20,INDEX($GT:$GT,$JD348+20),"")</f>
      </c>
      <c r="HP348">
        <f>IF($JE348&gt;=21,INDEX($GT:$GT,$JD348+21),"")</f>
      </c>
      <c r="HQ348">
        <f>IF($JE348&gt;=22,INDEX($GT:$GT,$JD348+22),"")</f>
      </c>
      <c r="HR348">
        <f>IF($JE348&gt;=23,INDEX($GT:$GT,$JD348+23),"")</f>
      </c>
      <c r="HS348">
        <f>IF($JE348&gt;=24,INDEX($GT:$GT,$JD348+24),"")</f>
      </c>
      <c r="HT348">
        <f>IF($JE348&gt;=25,INDEX($GT:$GT,$JD348+25),"")</f>
      </c>
      <c r="HU348">
        <f>IF($JE348&gt;=26,INDEX($GT:$GT,$JD348+26),"")</f>
      </c>
      <c r="HV348">
        <f>IF($JE348&gt;=27,INDEX($GT:$GT,$JD348+27),"")</f>
      </c>
      <c r="HW348">
        <f>IF($JE348&gt;=28,INDEX($GT:$GT,$JD348+28),"")</f>
      </c>
      <c r="HX348">
        <f>IF($JE348&gt;=29,INDEX($GT:$GT,$JD348+29),"")</f>
      </c>
      <c r="HY348">
        <f>IF($JE348&gt;=30,INDEX($GT:$GT,$JD348+30),"")</f>
      </c>
      <c r="HZ348">
        <f>IF($JE348&gt;=31,INDEX($GT:$GT,$JD348+31),"")</f>
      </c>
      <c r="IA348">
        <f>IF($JE348&gt;=32,INDEX($GT:$GT,$JD348+32),"")</f>
      </c>
      <c r="IB348">
        <f>IF($JE348&gt;=33,INDEX($GT:$GT,$JD348+33),"")</f>
      </c>
      <c r="IC348">
        <f>IF($JE348&gt;=34,INDEX($GT:$GT,$JD348+34),"")</f>
      </c>
      <c r="ID348">
        <f>IF($JE348&gt;=35,INDEX($GT:$GT,$JD348+35),"")</f>
      </c>
      <c r="IE348">
        <f>IF($JE348&gt;=36,INDEX($GT:$GT,$JD348+36),"")</f>
      </c>
      <c r="IF348">
        <f>IF($JE348&gt;=37,INDEX($GT:$GT,$JD348+37),"")</f>
      </c>
      <c r="IG348">
        <f>IF($JE348&gt;=38,INDEX($GT:$GT,$JD348+38),"")</f>
      </c>
      <c r="IH348">
        <f>IF($JE348&gt;=39,INDEX($GT:$GT,$JD348+39),"")</f>
      </c>
      <c r="II348">
        <f>IF($JE348&gt;=40,INDEX($GT:$GT,$JD348+40),"")</f>
      </c>
      <c r="IJ348">
        <f>IF($JE348&gt;=41,INDEX($GT:$GT,$JD348+41),"")</f>
      </c>
      <c r="IK348">
        <f>IF($JE348&gt;=42,INDEX($GT:$GT,$JD348+42),"")</f>
      </c>
      <c r="IL348">
        <f>IF($JE348&gt;=43,INDEX($GT:$GT,$JD348+43),"")</f>
      </c>
      <c r="IM348">
        <f>IF($JE348&gt;=44,INDEX($GT:$GT,$JD348+44),"")</f>
      </c>
      <c r="IN348">
        <f>IF($JE348&gt;=45,INDEX($GT:$GT,$JD348+45),"")</f>
      </c>
      <c r="IO348">
        <f>IF($JE348&gt;=46,INDEX($GT:$GT,$JD348+46),"")</f>
      </c>
      <c r="IP348">
        <f>IF($JE348&gt;=47,INDEX($GT:$GT,$JD348+47),"")</f>
      </c>
      <c r="IQ348">
        <f>IF($JE348&gt;=48,INDEX($GT:$GT,$JD348+48),"")</f>
      </c>
      <c r="IR348">
        <f>IF($JE348&gt;=49,INDEX($GT:$GT,$JD348+49),"")</f>
      </c>
      <c r="IS348">
        <f>IF($JE348&gt;=50,INDEX($GT:$GT,$JD348+50),"")</f>
      </c>
      <c r="IT348">
        <f>IF($JE348&gt;=51,INDEX($GT:$GT,$JD348+51),"")</f>
      </c>
      <c r="IU348">
        <f>IF($JE348&gt;=52,INDEX($GT:$GT,$JD348+52),"")</f>
      </c>
      <c r="IV348">
        <f>IF($JE348&gt;=53,INDEX($GT:$GT,$JD348+53),"")</f>
      </c>
      <c r="IW348">
        <f>IF($JE348&gt;=54,INDEX($GT:$GT,$JD348+54),"")</f>
      </c>
      <c r="IX348">
        <f>IF($JE348&gt;=55,INDEX($GT:$GT,$JD348+55),"")</f>
      </c>
      <c r="IY348">
        <f>IF($JE348&gt;=56,INDEX($GT:$GT,$JD348+56),"")</f>
      </c>
      <c r="IZ348">
        <f>IF($JE348&gt;=57,INDEX($GT:$GT,$JD348+57),"")</f>
      </c>
      <c r="JA348">
        <f>IF($JE348&gt;=58,INDEX($GT:$GT,$JD348+58),"")</f>
      </c>
      <c r="JB348">
        <f>IF($JE348&gt;=59,INDEX($GT:$GT,$JD348+59),"")</f>
      </c>
      <c r="JC348">
        <f>IF($JE348&gt;=60,INDEX($GT:$GT,$JD348+60),"")</f>
      </c>
      <c r="JD348">
        <f>IFERROR(MATCH($GS348,$GT$2:$GT$322,0)+1,0)</f>
      </c>
      <c r="JE348">
        <f>IFERROR(INDEX($GU$2:$GU$322,MATCH($GS348,$GT$2:$GT$322,0)),0)</f>
      </c>
      <c r="JF348" t="s">
        <v>28</v>
      </c>
      <c r="JG348" t="s">
        <v>28</v>
      </c>
    </row>
    <row r="349" spans="1:267" x14ac:dyDescent="0.25">
      <c r="J349" s="1"/>
      <c r="K349" s="1"/>
      <c r="L349" s="1"/>
      <c r="M349" s="1"/>
      <c r="N349" s="1">
        <f>IFERROR(IF(FIND(" - ",$J349)&gt;0,MID($J349,FIND(" - ",$J349)+3,LEN($J349)),""),"")</f>
      </c>
      <c r="P349" s="1"/>
      <c r="S349" t="s">
        <v>28</v>
      </c>
      <c r="U349">
        <f>IF(OR($S349="",$T349=""),"",IFERROR($S349/$T349,0))</f>
      </c>
      <c r="V349">
        <f>IF($S349="","",
IF($K349="","",
IF(ISNUMBER(SEARCH("exempt",LOWER($K349))),0,
$S349*(VALUE(SUBSTITUTE($K349,"%",""))/100))))</f>
      </c>
      <c r="AB349">
        <f>IF($S349="","",
SUM($S349,$V349,$Z349,$W349,$Y349)-
IF($AA349="",0,VALUE($AA349)))</f>
      </c>
      <c r="AJ349" t="s">
        <v>1006</v>
      </c>
      <c r="AR349">
        <f>IFERROR(LEFT($J349,FIND(" - ",$J349)-1),$J349)</f>
      </c>
      <c r="AU349">
        <f>IF($CJ349&gt;=1,INDEX($AS:$AS,$CI349+1),"")</f>
      </c>
      <c r="AV349">
        <f>IF($CJ349&gt;=2,INDEX($AS:$AS,$CI349+2),"")</f>
      </c>
      <c r="AW349">
        <f>IF($CJ349&gt;=3,INDEX($AS:$AS,$CI349+3),"")</f>
      </c>
      <c r="AX349">
        <f>IF($CJ349&gt;=4,INDEX($AS:$AS,$CI349+4),"")</f>
      </c>
      <c r="AY349">
        <f>IF($CJ349&gt;=5,INDEX($AS:$AS,$CI349+5),"")</f>
      </c>
      <c r="AZ349">
        <f>IF($CJ349&gt;=6,INDEX($AS:$AS,$CI349+6),"")</f>
      </c>
      <c r="BA349">
        <f>IF($CJ349&gt;=7,INDEX($AS:$AS,$CI349+7),"")</f>
      </c>
      <c r="BB349">
        <f>IF($CJ349&gt;=8,INDEX($AS:$AS,$CI349+8),"")</f>
      </c>
      <c r="BC349">
        <f>IF($CJ349&gt;=9,INDEX($AS:$AS,$CI349+9),"")</f>
      </c>
      <c r="BD349">
        <f>IF($CJ349&gt;=10,INDEX($AS:$AS,$CI349+10),"")</f>
      </c>
      <c r="BE349">
        <f>IF($CJ349&gt;=11,INDEX($AS:$AS,$CI349+11),"")</f>
      </c>
      <c r="BF349">
        <f>IF($CJ349&gt;=12,INDEX($AS:$AS,$CI349+12),"")</f>
      </c>
      <c r="BG349">
        <f>IF($CJ349&gt;=13,INDEX($AS:$AS,$CI349+13),"")</f>
      </c>
      <c r="BH349">
        <f>IF($CJ349&gt;=14,INDEX($AS:$AS,$CI349+14),"")</f>
      </c>
      <c r="BI349">
        <f>IF($CJ349&gt;=15,INDEX($AS:$AS,$CI349+15),"")</f>
      </c>
      <c r="BJ349">
        <f>IF($CJ349&gt;=16,INDEX($AS:$AS,$CI349+16),"")</f>
      </c>
      <c r="BK349">
        <f>IF($CJ349&gt;=17,INDEX($AS:$AS,$CI349+17),"")</f>
      </c>
      <c r="BL349">
        <f>IF($CJ349&gt;=18,INDEX($AS:$AS,$CI349+18),"")</f>
      </c>
      <c r="BM349">
        <f>IF($CJ349&gt;=19,INDEX($AS:$AS,$CI349+19),"")</f>
      </c>
      <c r="BN349">
        <f>IF($CJ349&gt;=20,INDEX($AS:$AS,$CI349+20),"")</f>
      </c>
      <c r="BO349">
        <f>IF($CJ349&gt;=21,INDEX($AS:$AS,$CI349+21),"")</f>
      </c>
      <c r="BP349">
        <f>IF($CJ349&gt;=22,INDEX($AS:$AS,$CI349+22),"")</f>
      </c>
      <c r="BQ349">
        <f>IF($CJ349&gt;=23,INDEX($AS:$AS,$CI349+23),"")</f>
      </c>
      <c r="BR349">
        <f>IF($CJ349&gt;=24,INDEX($AS:$AS,$CI349+24),"")</f>
      </c>
      <c r="BS349">
        <f>IF($CJ349&gt;=25,INDEX($AS:$AS,$CI349+25),"")</f>
      </c>
      <c r="BT349">
        <f>IF($CJ349&gt;=26,INDEX($AS:$AS,$CI349+26),"")</f>
      </c>
      <c r="BU349">
        <f>IF($CJ349&gt;=27,INDEX($AS:$AS,$CI349+27),"")</f>
      </c>
      <c r="BV349">
        <f>IF($CJ349&gt;=28,INDEX($AS:$AS,$CI349+28),"")</f>
      </c>
      <c r="BW349">
        <f>IF($CJ349&gt;=29,INDEX($AS:$AS,$CI349+29),"")</f>
      </c>
      <c r="BX349">
        <f>IF($CJ349&gt;=30,INDEX($AS:$AS,$CI349+30),"")</f>
      </c>
      <c r="BY349">
        <f>IF($CJ349&gt;=31,INDEX($AS:$AS,$CI349+31),"")</f>
      </c>
      <c r="BZ349">
        <f>IF($CJ349&gt;=32,INDEX($AS:$AS,$CI349+32),"")</f>
      </c>
      <c r="CA349">
        <f>IF($CJ349&gt;=33,INDEX($AS:$AS,$CI349+33),"")</f>
      </c>
      <c r="CB349">
        <f>IF($CJ349&gt;=34,INDEX($AS:$AS,$CI349+34),"")</f>
      </c>
      <c r="CC349">
        <f>IF($CJ349&gt;=35,INDEX($AS:$AS,$CI349+35),"")</f>
      </c>
      <c r="CD349">
        <f>IF($CJ349&gt;=36,INDEX($AS:$AS,$CI349+36),"")</f>
      </c>
      <c r="CE349">
        <f>IF($CJ349&gt;=37,INDEX($AS:$AS,$CI349+37),"")</f>
      </c>
      <c r="CF349">
        <f>IF($CJ349&gt;=38,INDEX($AS:$AS,$CI349+38),"")</f>
      </c>
      <c r="CG349">
        <f>IF($CJ349&gt;=39,INDEX($AS:$AS,$CI349+39),"")</f>
      </c>
      <c r="CH349">
        <f>IF($CJ349&gt;=40,INDEX($AS:$AS,$CI349+40),"")</f>
      </c>
      <c r="CI349">
        <f>IFERROR(MATCH($AR349,$AS$2:$AS$133,0)+1,0)</f>
      </c>
      <c r="CJ349">
        <f>IFERROR(INDEX($AT$2:$AT$133,MATCH($AR349,$AS$2:$AS$133,0)),0)</f>
      </c>
      <c r="CK349">
        <f>IFERROR(LEFT($O349,FIND(" - ",$O349)-1),$O349)</f>
      </c>
      <c r="CL349" t="s">
        <v>239</v>
      </c>
      <c r="CN349">
        <f>IF($DI349&gt;=1,INDEX($CL:$CL,$DH349+1),"")</f>
      </c>
      <c r="CO349">
        <f>IF($DI349&gt;=2,INDEX($CL:$CL,$DH349+2),"")</f>
      </c>
      <c r="CP349">
        <f>IF($DI349&gt;=3,INDEX($CL:$CL,$DH349+3),"")</f>
      </c>
      <c r="CQ349">
        <f>IF($DI349&gt;=4,INDEX($CL:$CL,$DH349+4),"")</f>
      </c>
      <c r="CR349">
        <f>IF($DI349&gt;=5,INDEX($CL:$CL,$DH349+5),"")</f>
      </c>
      <c r="CS349">
        <f>IF($DI349&gt;=6,INDEX($CL:$CL,$DH349+6),"")</f>
      </c>
      <c r="CT349">
        <f>IF($DI349&gt;=7,INDEX($CL:$CL,$DH349+7),"")</f>
      </c>
      <c r="CU349">
        <f>IF($DI349&gt;=8,INDEX($CL:$CL,$DH349+8),"")</f>
      </c>
      <c r="CV349">
        <f>IF($DI349&gt;=9,INDEX($CL:$CL,$DH349+9),"")</f>
      </c>
      <c r="CW349">
        <f>IF($DI349&gt;=10,INDEX($CL:$CL,$DH349+10),"")</f>
      </c>
      <c r="CX349">
        <f>IF($DI349&gt;=11,INDEX($CL:$CL,$DH349+11),"")</f>
      </c>
      <c r="CY349">
        <f>IF($DI349&gt;=12,INDEX($CL:$CL,$DH349+12),"")</f>
      </c>
      <c r="CZ349">
        <f>IF($DI349&gt;=13,INDEX($CL:$CL,$DH349+13),"")</f>
      </c>
      <c r="DA349">
        <f>IF($DI349&gt;=14,INDEX($CL:$CL,$DH349+14),"")</f>
      </c>
      <c r="DB349">
        <f>IF($DI349&gt;=15,INDEX($CL:$CL,$DH349+15),"")</f>
      </c>
      <c r="DC349">
        <f>IF($DI349&gt;=16,INDEX($CL:$CL,$DH349+16),"")</f>
      </c>
      <c r="DD349">
        <f>IF($DI349&gt;=17,INDEX($CL:$CL,$DH349+17),"")</f>
      </c>
      <c r="DE349">
        <f>IF($DI349&gt;=18,INDEX($CL:$CL,$DH349+18),"")</f>
      </c>
      <c r="DF349">
        <f>IF($DI349&gt;=19,INDEX($CL:$CL,$DH349+19),"")</f>
      </c>
      <c r="DG349">
        <f>IF($DI349&gt;=20,INDEX($CL:$CL,$DH349+20),"")</f>
      </c>
      <c r="DH349">
        <f>IFERROR(MATCH($CK349,$CL$2:$CL$1558,0)+1,0)</f>
      </c>
      <c r="DI349">
        <f>IFERROR(INDEX($CM$2:$CM$1558,MATCH($CK349,$CL$2:$CL$1558,0)),0)</f>
      </c>
      <c r="DJ349">
        <f>IFERROR(INDEX($AQ:$AQ,MATCH($K349,$AP:$AP,0))&amp;"","")</f>
      </c>
      <c r="DN349">
        <f>IF($GQ349&gt;=1,INDEX($DK:$DK,$GP349+1),"")</f>
      </c>
      <c r="DO349">
        <f>IF($GQ349&gt;=2,INDEX($DK:$DK,$GP349+2),"")</f>
      </c>
      <c r="DP349">
        <f>IF($GQ349&gt;=3,INDEX($DK:$DK,$GP349+3),"")</f>
      </c>
      <c r="DQ349">
        <f>IF($GQ349&gt;=4,INDEX($DK:$DK,$GP349+4),"")</f>
      </c>
      <c r="DR349">
        <f>IF($GQ349&gt;=5,INDEX($DK:$DK,$GP349+5),"")</f>
      </c>
      <c r="DS349">
        <f>IF($GQ349&gt;=6,INDEX($DK:$DK,$GP349+6),"")</f>
      </c>
      <c r="DT349">
        <f>IF($GQ349&gt;=7,INDEX($DK:$DK,$GP349+7),"")</f>
      </c>
      <c r="DU349">
        <f>IF($GQ349&gt;=8,INDEX($DK:$DK,$GP349+8),"")</f>
      </c>
      <c r="DV349">
        <f>IF($GQ349&gt;=9,INDEX($DK:$DK,$GP349+9),"")</f>
      </c>
      <c r="DW349">
        <f>IF($GQ349&gt;=10,INDEX($DK:$DK,$GP349+10),"")</f>
      </c>
      <c r="DX349">
        <f>IF($GQ349&gt;=11,INDEX($DK:$DK,$GP349+11),"")</f>
      </c>
      <c r="DY349">
        <f>IF($GQ349&gt;=12,INDEX($DK:$DK,$GP349+12),"")</f>
      </c>
      <c r="DZ349">
        <f>IF($GQ349&gt;=13,INDEX($DK:$DK,$GP349+13),"")</f>
      </c>
      <c r="EA349">
        <f>IF($GQ349&gt;=14,INDEX($DK:$DK,$GP349+14),"")</f>
      </c>
      <c r="EB349">
        <f>IF($GQ349&gt;=15,INDEX($DK:$DK,$GP349+15),"")</f>
      </c>
      <c r="EC349">
        <f>IF($GQ349&gt;=16,INDEX($DK:$DK,$GP349+16),"")</f>
      </c>
      <c r="ED349">
        <f>IF($GQ349&gt;=17,INDEX($DK:$DK,$GP349+17),"")</f>
      </c>
      <c r="EE349">
        <f>IF($GQ349&gt;=18,INDEX($DK:$DK,$GP349+18),"")</f>
      </c>
      <c r="EF349">
        <f>IF($GQ349&gt;=19,INDEX($DK:$DK,$GP349+19),"")</f>
      </c>
      <c r="EG349">
        <f>IF($GQ349&gt;=20,INDEX($DK:$DK,$GP349+20),"")</f>
      </c>
      <c r="EH349">
        <f>IF($GQ349&gt;=21,INDEX($DK:$DK,$GP349+21),"")</f>
      </c>
      <c r="EI349">
        <f>IF($GQ349&gt;=22,INDEX($DK:$DK,$GP349+22),"")</f>
      </c>
      <c r="EJ349">
        <f>IF($GQ349&gt;=23,INDEX($DK:$DK,$GP349+23),"")</f>
      </c>
      <c r="EK349">
        <f>IF($GQ349&gt;=24,INDEX($DK:$DK,$GP349+24),"")</f>
      </c>
      <c r="EL349">
        <f>IF($GQ349&gt;=25,INDEX($DK:$DK,$GP349+25),"")</f>
      </c>
      <c r="EM349">
        <f>IF($GQ349&gt;=26,INDEX($DK:$DK,$GP349+26),"")</f>
      </c>
      <c r="EN349">
        <f>IF($GQ349&gt;=27,INDEX($DK:$DK,$GP349+27),"")</f>
      </c>
      <c r="EO349">
        <f>IF($GQ349&gt;=28,INDEX($DK:$DK,$GP349+28),"")</f>
      </c>
      <c r="EP349">
        <f>IF($GQ349&gt;=29,INDEX($DK:$DK,$GP349+29),"")</f>
      </c>
      <c r="EQ349">
        <f>IF($GQ349&gt;=30,INDEX($DK:$DK,$GP349+30),"")</f>
      </c>
      <c r="ER349">
        <f>IF($GQ349&gt;=31,INDEX($DK:$DK,$GP349+31),"")</f>
      </c>
      <c r="ES349">
        <f>IF($GQ349&gt;=32,INDEX($DK:$DK,$GP349+32),"")</f>
      </c>
      <c r="ET349">
        <f>IF($GQ349&gt;=33,INDEX($DK:$DK,$GP349+33),"")</f>
      </c>
      <c r="EU349">
        <f>IF($GQ349&gt;=34,INDEX($DK:$DK,$GP349+34),"")</f>
      </c>
      <c r="EV349">
        <f>IF($GQ349&gt;=35,INDEX($DK:$DK,$GP349+35),"")</f>
      </c>
      <c r="EW349">
        <f>IF($GQ349&gt;=36,INDEX($DK:$DK,$GP349+36),"")</f>
      </c>
      <c r="EX349">
        <f>IF($GQ349&gt;=37,INDEX($DK:$DK,$GP349+37),"")</f>
      </c>
      <c r="EY349">
        <f>IF($GQ349&gt;=38,INDEX($DK:$DK,$GP349+38),"")</f>
      </c>
      <c r="EZ349">
        <f>IF($GQ349&gt;=39,INDEX($DK:$DK,$GP349+39),"")</f>
      </c>
      <c r="FA349">
        <f>IF($GQ349&gt;=40,INDEX($DK:$DK,$GP349+40),"")</f>
      </c>
      <c r="FB349">
        <f>IF($GQ349&gt;=1,INDEX($DL:$DL,$GP349+1),"")</f>
      </c>
      <c r="FC349">
        <f>IF($GQ349&gt;=2,INDEX($DL:$DL,$GP349+2),"")</f>
      </c>
      <c r="FD349">
        <f>IF($GQ349&gt;=3,INDEX($DL:$DL,$GP349+3),"")</f>
      </c>
      <c r="FE349">
        <f>IF($GQ349&gt;=4,INDEX($DL:$DL,$GP349+4),"")</f>
      </c>
      <c r="FF349">
        <f>IF($GQ349&gt;=5,INDEX($DL:$DL,$GP349+5),"")</f>
      </c>
      <c r="FG349">
        <f>IF($GQ349&gt;=6,INDEX($DL:$DL,$GP349+6),"")</f>
      </c>
      <c r="FH349">
        <f>IF($GQ349&gt;=7,INDEX($DL:$DL,$GP349+7),"")</f>
      </c>
      <c r="FI349">
        <f>IF($GQ349&gt;=8,INDEX($DL:$DL,$GP349+8),"")</f>
      </c>
      <c r="FJ349">
        <f>IF($GQ349&gt;=9,INDEX($DL:$DL,$GP349+9),"")</f>
      </c>
      <c r="FK349">
        <f>IF($GQ349&gt;=10,INDEX($DL:$DL,$GP349+10),"")</f>
      </c>
      <c r="FL349">
        <f>IF($GQ349&gt;=11,INDEX($DL:$DL,$GP349+11),"")</f>
      </c>
      <c r="FM349">
        <f>IF($GQ349&gt;=12,INDEX($DL:$DL,$GP349+12),"")</f>
      </c>
      <c r="FN349">
        <f>IF($GQ349&gt;=13,INDEX($DL:$DL,$GP349+13),"")</f>
      </c>
      <c r="FO349">
        <f>IF($GQ349&gt;=14,INDEX($DL:$DL,$GP349+14),"")</f>
      </c>
      <c r="FP349">
        <f>IF($GQ349&gt;=15,INDEX($DL:$DL,$GP349+15),"")</f>
      </c>
      <c r="FQ349">
        <f>IF($GQ349&gt;=16,INDEX($DL:$DL,$GP349+16),"")</f>
      </c>
      <c r="FR349">
        <f>IF($GQ349&gt;=17,INDEX($DL:$DL,$GP349+17),"")</f>
      </c>
      <c r="FS349">
        <f>IF($GQ349&gt;=18,INDEX($DL:$DL,$GP349+18),"")</f>
      </c>
      <c r="FT349">
        <f>IF($GQ349&gt;=19,INDEX($DL:$DL,$GP349+19),"")</f>
      </c>
      <c r="FU349">
        <f>IF($GQ349&gt;=20,INDEX($DL:$DL,$GP349+20),"")</f>
      </c>
      <c r="FV349">
        <f>IF($GQ349&gt;=21,INDEX($DL:$DL,$GP349+21),"")</f>
      </c>
      <c r="FW349">
        <f>IF($GQ349&gt;=22,INDEX($DL:$DL,$GP349+22),"")</f>
      </c>
      <c r="FX349">
        <f>IF($GQ349&gt;=23,INDEX($DL:$DL,$GP349+23),"")</f>
      </c>
      <c r="FY349">
        <f>IF($GQ349&gt;=24,INDEX($DL:$DL,$GP349+24),"")</f>
      </c>
      <c r="FZ349">
        <f>IF($GQ349&gt;=25,INDEX($DL:$DL,$GP349+25),"")</f>
      </c>
      <c r="GA349">
        <f>IF($GQ349&gt;=26,INDEX($DL:$DL,$GP349+26),"")</f>
      </c>
      <c r="GB349">
        <f>IF($GQ349&gt;=27,INDEX($DL:$DL,$GP349+27),"")</f>
      </c>
      <c r="GC349">
        <f>IF($GQ349&gt;=28,INDEX($DL:$DL,$GP349+28),"")</f>
      </c>
      <c r="GD349">
        <f>IF($GQ349&gt;=29,INDEX($DL:$DL,$GP349+29),"")</f>
      </c>
      <c r="GE349">
        <f>IF($GQ349&gt;=30,INDEX($DL:$DL,$GP349+30),"")</f>
      </c>
      <c r="GF349">
        <f>IF($GQ349&gt;=31,INDEX($DL:$DL,$GP349+31),"")</f>
      </c>
      <c r="GG349">
        <f>IF($GQ349&gt;=32,INDEX($DL:$DL,$GP349+32),"")</f>
      </c>
      <c r="GH349">
        <f>IF($GQ349&gt;=33,INDEX($DL:$DL,$GP349+33),"")</f>
      </c>
      <c r="GI349">
        <f>IF($GQ349&gt;=34,INDEX($DL:$DL,$GP349+34),"")</f>
      </c>
      <c r="GJ349">
        <f>IF($GQ349&gt;=35,INDEX($DL:$DL,$GP349+35),"")</f>
      </c>
      <c r="GK349">
        <f>IF($GQ349&gt;=36,INDEX($DL:$DL,$GP349+36),"")</f>
      </c>
      <c r="GL349">
        <f>IF($GQ349&gt;=37,INDEX($DL:$DL,$GP349+37),"")</f>
      </c>
      <c r="GM349">
        <f>IF($GQ349&gt;=38,INDEX($DL:$DL,$GP349+38),"")</f>
      </c>
      <c r="GN349">
        <f>IF($GQ349&gt;=39,INDEX($DL:$DL,$GP349+39),"")</f>
      </c>
      <c r="GO349">
        <f>IF($GQ349&gt;=40,INDEX($DL:$DL,$GP349+40),"")</f>
      </c>
      <c r="GP349">
        <f>IFERROR(MATCH($DJ349,$DK$2:$DK$148,0)+1,0)</f>
      </c>
      <c r="GQ349">
        <f>IFERROR(INDEX($DM$2:$DM$148,MATCH($DJ349,$DK$2:$DK$148,0)),0)</f>
      </c>
      <c r="GR349">
        <f>IFERROR(MATCH($L349,$DN$349:$FA$349,0),0)</f>
      </c>
      <c r="GS349">
        <f>IF($GR349&gt;0,INDEX($FB$349:$GO$349,$GR349),"")</f>
      </c>
      <c r="GV349">
        <f>IF($JE349&gt;=1,INDEX($GT:$GT,$JD349+1),"")</f>
      </c>
      <c r="GW349">
        <f>IF($JE349&gt;=2,INDEX($GT:$GT,$JD349+2),"")</f>
      </c>
      <c r="GX349">
        <f>IF($JE349&gt;=3,INDEX($GT:$GT,$JD349+3),"")</f>
      </c>
      <c r="GY349">
        <f>IF($JE349&gt;=4,INDEX($GT:$GT,$JD349+4),"")</f>
      </c>
      <c r="GZ349">
        <f>IF($JE349&gt;=5,INDEX($GT:$GT,$JD349+5),"")</f>
      </c>
      <c r="HA349">
        <f>IF($JE349&gt;=6,INDEX($GT:$GT,$JD349+6),"")</f>
      </c>
      <c r="HB349">
        <f>IF($JE349&gt;=7,INDEX($GT:$GT,$JD349+7),"")</f>
      </c>
      <c r="HC349">
        <f>IF($JE349&gt;=8,INDEX($GT:$GT,$JD349+8),"")</f>
      </c>
      <c r="HD349">
        <f>IF($JE349&gt;=9,INDEX($GT:$GT,$JD349+9),"")</f>
      </c>
      <c r="HE349">
        <f>IF($JE349&gt;=10,INDEX($GT:$GT,$JD349+10),"")</f>
      </c>
      <c r="HF349">
        <f>IF($JE349&gt;=11,INDEX($GT:$GT,$JD349+11),"")</f>
      </c>
      <c r="HG349">
        <f>IF($JE349&gt;=12,INDEX($GT:$GT,$JD349+12),"")</f>
      </c>
      <c r="HH349">
        <f>IF($JE349&gt;=13,INDEX($GT:$GT,$JD349+13),"")</f>
      </c>
      <c r="HI349">
        <f>IF($JE349&gt;=14,INDEX($GT:$GT,$JD349+14),"")</f>
      </c>
      <c r="HJ349">
        <f>IF($JE349&gt;=15,INDEX($GT:$GT,$JD349+15),"")</f>
      </c>
      <c r="HK349">
        <f>IF($JE349&gt;=16,INDEX($GT:$GT,$JD349+16),"")</f>
      </c>
      <c r="HL349">
        <f>IF($JE349&gt;=17,INDEX($GT:$GT,$JD349+17),"")</f>
      </c>
      <c r="HM349">
        <f>IF($JE349&gt;=18,INDEX($GT:$GT,$JD349+18),"")</f>
      </c>
      <c r="HN349">
        <f>IF($JE349&gt;=19,INDEX($GT:$GT,$JD349+19),"")</f>
      </c>
      <c r="HO349">
        <f>IF($JE349&gt;=20,INDEX($GT:$GT,$JD349+20),"")</f>
      </c>
      <c r="HP349">
        <f>IF($JE349&gt;=21,INDEX($GT:$GT,$JD349+21),"")</f>
      </c>
      <c r="HQ349">
        <f>IF($JE349&gt;=22,INDEX($GT:$GT,$JD349+22),"")</f>
      </c>
      <c r="HR349">
        <f>IF($JE349&gt;=23,INDEX($GT:$GT,$JD349+23),"")</f>
      </c>
      <c r="HS349">
        <f>IF($JE349&gt;=24,INDEX($GT:$GT,$JD349+24),"")</f>
      </c>
      <c r="HT349">
        <f>IF($JE349&gt;=25,INDEX($GT:$GT,$JD349+25),"")</f>
      </c>
      <c r="HU349">
        <f>IF($JE349&gt;=26,INDEX($GT:$GT,$JD349+26),"")</f>
      </c>
      <c r="HV349">
        <f>IF($JE349&gt;=27,INDEX($GT:$GT,$JD349+27),"")</f>
      </c>
      <c r="HW349">
        <f>IF($JE349&gt;=28,INDEX($GT:$GT,$JD349+28),"")</f>
      </c>
      <c r="HX349">
        <f>IF($JE349&gt;=29,INDEX($GT:$GT,$JD349+29),"")</f>
      </c>
      <c r="HY349">
        <f>IF($JE349&gt;=30,INDEX($GT:$GT,$JD349+30),"")</f>
      </c>
      <c r="HZ349">
        <f>IF($JE349&gt;=31,INDEX($GT:$GT,$JD349+31),"")</f>
      </c>
      <c r="IA349">
        <f>IF($JE349&gt;=32,INDEX($GT:$GT,$JD349+32),"")</f>
      </c>
      <c r="IB349">
        <f>IF($JE349&gt;=33,INDEX($GT:$GT,$JD349+33),"")</f>
      </c>
      <c r="IC349">
        <f>IF($JE349&gt;=34,INDEX($GT:$GT,$JD349+34),"")</f>
      </c>
      <c r="ID349">
        <f>IF($JE349&gt;=35,INDEX($GT:$GT,$JD349+35),"")</f>
      </c>
      <c r="IE349">
        <f>IF($JE349&gt;=36,INDEX($GT:$GT,$JD349+36),"")</f>
      </c>
      <c r="IF349">
        <f>IF($JE349&gt;=37,INDEX($GT:$GT,$JD349+37),"")</f>
      </c>
      <c r="IG349">
        <f>IF($JE349&gt;=38,INDEX($GT:$GT,$JD349+38),"")</f>
      </c>
      <c r="IH349">
        <f>IF($JE349&gt;=39,INDEX($GT:$GT,$JD349+39),"")</f>
      </c>
      <c r="II349">
        <f>IF($JE349&gt;=40,INDEX($GT:$GT,$JD349+40),"")</f>
      </c>
      <c r="IJ349">
        <f>IF($JE349&gt;=41,INDEX($GT:$GT,$JD349+41),"")</f>
      </c>
      <c r="IK349">
        <f>IF($JE349&gt;=42,INDEX($GT:$GT,$JD349+42),"")</f>
      </c>
      <c r="IL349">
        <f>IF($JE349&gt;=43,INDEX($GT:$GT,$JD349+43),"")</f>
      </c>
      <c r="IM349">
        <f>IF($JE349&gt;=44,INDEX($GT:$GT,$JD349+44),"")</f>
      </c>
      <c r="IN349">
        <f>IF($JE349&gt;=45,INDEX($GT:$GT,$JD349+45),"")</f>
      </c>
      <c r="IO349">
        <f>IF($JE349&gt;=46,INDEX($GT:$GT,$JD349+46),"")</f>
      </c>
      <c r="IP349">
        <f>IF($JE349&gt;=47,INDEX($GT:$GT,$JD349+47),"")</f>
      </c>
      <c r="IQ349">
        <f>IF($JE349&gt;=48,INDEX($GT:$GT,$JD349+48),"")</f>
      </c>
      <c r="IR349">
        <f>IF($JE349&gt;=49,INDEX($GT:$GT,$JD349+49),"")</f>
      </c>
      <c r="IS349">
        <f>IF($JE349&gt;=50,INDEX($GT:$GT,$JD349+50),"")</f>
      </c>
      <c r="IT349">
        <f>IF($JE349&gt;=51,INDEX($GT:$GT,$JD349+51),"")</f>
      </c>
      <c r="IU349">
        <f>IF($JE349&gt;=52,INDEX($GT:$GT,$JD349+52),"")</f>
      </c>
      <c r="IV349">
        <f>IF($JE349&gt;=53,INDEX($GT:$GT,$JD349+53),"")</f>
      </c>
      <c r="IW349">
        <f>IF($JE349&gt;=54,INDEX($GT:$GT,$JD349+54),"")</f>
      </c>
      <c r="IX349">
        <f>IF($JE349&gt;=55,INDEX($GT:$GT,$JD349+55),"")</f>
      </c>
      <c r="IY349">
        <f>IF($JE349&gt;=56,INDEX($GT:$GT,$JD349+56),"")</f>
      </c>
      <c r="IZ349">
        <f>IF($JE349&gt;=57,INDEX($GT:$GT,$JD349+57),"")</f>
      </c>
      <c r="JA349">
        <f>IF($JE349&gt;=58,INDEX($GT:$GT,$JD349+58),"")</f>
      </c>
      <c r="JB349">
        <f>IF($JE349&gt;=59,INDEX($GT:$GT,$JD349+59),"")</f>
      </c>
      <c r="JC349">
        <f>IF($JE349&gt;=60,INDEX($GT:$GT,$JD349+60),"")</f>
      </c>
      <c r="JD349">
        <f>IFERROR(MATCH($GS349,$GT$2:$GT$322,0)+1,0)</f>
      </c>
      <c r="JE349">
        <f>IFERROR(INDEX($GU$2:$GU$322,MATCH($GS349,$GT$2:$GT$322,0)),0)</f>
      </c>
      <c r="JF349" t="s">
        <v>28</v>
      </c>
      <c r="JG349" t="s">
        <v>28</v>
      </c>
    </row>
    <row r="350" spans="1:267" x14ac:dyDescent="0.25">
      <c r="J350" s="1"/>
      <c r="K350" s="1"/>
      <c r="L350" s="1"/>
      <c r="M350" s="1"/>
      <c r="N350" s="1">
        <f>IFERROR(IF(FIND(" - ",$J350)&gt;0,MID($J350,FIND(" - ",$J350)+3,LEN($J350)),""),"")</f>
      </c>
      <c r="P350" s="1"/>
      <c r="S350" t="s">
        <v>28</v>
      </c>
      <c r="U350">
        <f>IF(OR($S350="",$T350=""),"",IFERROR($S350/$T350,0))</f>
      </c>
      <c r="V350">
        <f>IF($S350="","",
IF($K350="","",
IF(ISNUMBER(SEARCH("exempt",LOWER($K350))),0,
$S350*(VALUE(SUBSTITUTE($K350,"%",""))/100))))</f>
      </c>
      <c r="AB350">
        <f>IF($S350="","",
SUM($S350,$V350,$Z350,$W350,$Y350)-
IF($AA350="",0,VALUE($AA350)))</f>
      </c>
      <c r="AJ350" t="s">
        <v>1007</v>
      </c>
      <c r="AR350">
        <f>IFERROR(LEFT($J350,FIND(" - ",$J350)-1),$J350)</f>
      </c>
      <c r="AU350">
        <f>IF($CJ350&gt;=1,INDEX($AS:$AS,$CI350+1),"")</f>
      </c>
      <c r="AV350">
        <f>IF($CJ350&gt;=2,INDEX($AS:$AS,$CI350+2),"")</f>
      </c>
      <c r="AW350">
        <f>IF($CJ350&gt;=3,INDEX($AS:$AS,$CI350+3),"")</f>
      </c>
      <c r="AX350">
        <f>IF($CJ350&gt;=4,INDEX($AS:$AS,$CI350+4),"")</f>
      </c>
      <c r="AY350">
        <f>IF($CJ350&gt;=5,INDEX($AS:$AS,$CI350+5),"")</f>
      </c>
      <c r="AZ350">
        <f>IF($CJ350&gt;=6,INDEX($AS:$AS,$CI350+6),"")</f>
      </c>
      <c r="BA350">
        <f>IF($CJ350&gt;=7,INDEX($AS:$AS,$CI350+7),"")</f>
      </c>
      <c r="BB350">
        <f>IF($CJ350&gt;=8,INDEX($AS:$AS,$CI350+8),"")</f>
      </c>
      <c r="BC350">
        <f>IF($CJ350&gt;=9,INDEX($AS:$AS,$CI350+9),"")</f>
      </c>
      <c r="BD350">
        <f>IF($CJ350&gt;=10,INDEX($AS:$AS,$CI350+10),"")</f>
      </c>
      <c r="BE350">
        <f>IF($CJ350&gt;=11,INDEX($AS:$AS,$CI350+11),"")</f>
      </c>
      <c r="BF350">
        <f>IF($CJ350&gt;=12,INDEX($AS:$AS,$CI350+12),"")</f>
      </c>
      <c r="BG350">
        <f>IF($CJ350&gt;=13,INDEX($AS:$AS,$CI350+13),"")</f>
      </c>
      <c r="BH350">
        <f>IF($CJ350&gt;=14,INDEX($AS:$AS,$CI350+14),"")</f>
      </c>
      <c r="BI350">
        <f>IF($CJ350&gt;=15,INDEX($AS:$AS,$CI350+15),"")</f>
      </c>
      <c r="BJ350">
        <f>IF($CJ350&gt;=16,INDEX($AS:$AS,$CI350+16),"")</f>
      </c>
      <c r="BK350">
        <f>IF($CJ350&gt;=17,INDEX($AS:$AS,$CI350+17),"")</f>
      </c>
      <c r="BL350">
        <f>IF($CJ350&gt;=18,INDEX($AS:$AS,$CI350+18),"")</f>
      </c>
      <c r="BM350">
        <f>IF($CJ350&gt;=19,INDEX($AS:$AS,$CI350+19),"")</f>
      </c>
      <c r="BN350">
        <f>IF($CJ350&gt;=20,INDEX($AS:$AS,$CI350+20),"")</f>
      </c>
      <c r="BO350">
        <f>IF($CJ350&gt;=21,INDEX($AS:$AS,$CI350+21),"")</f>
      </c>
      <c r="BP350">
        <f>IF($CJ350&gt;=22,INDEX($AS:$AS,$CI350+22),"")</f>
      </c>
      <c r="BQ350">
        <f>IF($CJ350&gt;=23,INDEX($AS:$AS,$CI350+23),"")</f>
      </c>
      <c r="BR350">
        <f>IF($CJ350&gt;=24,INDEX($AS:$AS,$CI350+24),"")</f>
      </c>
      <c r="BS350">
        <f>IF($CJ350&gt;=25,INDEX($AS:$AS,$CI350+25),"")</f>
      </c>
      <c r="BT350">
        <f>IF($CJ350&gt;=26,INDEX($AS:$AS,$CI350+26),"")</f>
      </c>
      <c r="BU350">
        <f>IF($CJ350&gt;=27,INDEX($AS:$AS,$CI350+27),"")</f>
      </c>
      <c r="BV350">
        <f>IF($CJ350&gt;=28,INDEX($AS:$AS,$CI350+28),"")</f>
      </c>
      <c r="BW350">
        <f>IF($CJ350&gt;=29,INDEX($AS:$AS,$CI350+29),"")</f>
      </c>
      <c r="BX350">
        <f>IF($CJ350&gt;=30,INDEX($AS:$AS,$CI350+30),"")</f>
      </c>
      <c r="BY350">
        <f>IF($CJ350&gt;=31,INDEX($AS:$AS,$CI350+31),"")</f>
      </c>
      <c r="BZ350">
        <f>IF($CJ350&gt;=32,INDEX($AS:$AS,$CI350+32),"")</f>
      </c>
      <c r="CA350">
        <f>IF($CJ350&gt;=33,INDEX($AS:$AS,$CI350+33),"")</f>
      </c>
      <c r="CB350">
        <f>IF($CJ350&gt;=34,INDEX($AS:$AS,$CI350+34),"")</f>
      </c>
      <c r="CC350">
        <f>IF($CJ350&gt;=35,INDEX($AS:$AS,$CI350+35),"")</f>
      </c>
      <c r="CD350">
        <f>IF($CJ350&gt;=36,INDEX($AS:$AS,$CI350+36),"")</f>
      </c>
      <c r="CE350">
        <f>IF($CJ350&gt;=37,INDEX($AS:$AS,$CI350+37),"")</f>
      </c>
      <c r="CF350">
        <f>IF($CJ350&gt;=38,INDEX($AS:$AS,$CI350+38),"")</f>
      </c>
      <c r="CG350">
        <f>IF($CJ350&gt;=39,INDEX($AS:$AS,$CI350+39),"")</f>
      </c>
      <c r="CH350">
        <f>IF($CJ350&gt;=40,INDEX($AS:$AS,$CI350+40),"")</f>
      </c>
      <c r="CI350">
        <f>IFERROR(MATCH($AR350,$AS$2:$AS$133,0)+1,0)</f>
      </c>
      <c r="CJ350">
        <f>IFERROR(INDEX($AT$2:$AT$133,MATCH($AR350,$AS$2:$AS$133,0)),0)</f>
      </c>
      <c r="CK350">
        <f>IFERROR(LEFT($O350,FIND(" - ",$O350)-1),$O350)</f>
      </c>
      <c r="CL350" t="s">
        <v>255</v>
      </c>
      <c r="CN350">
        <f>IF($DI350&gt;=1,INDEX($CL:$CL,$DH350+1),"")</f>
      </c>
      <c r="CO350">
        <f>IF($DI350&gt;=2,INDEX($CL:$CL,$DH350+2),"")</f>
      </c>
      <c r="CP350">
        <f>IF($DI350&gt;=3,INDEX($CL:$CL,$DH350+3),"")</f>
      </c>
      <c r="CQ350">
        <f>IF($DI350&gt;=4,INDEX($CL:$CL,$DH350+4),"")</f>
      </c>
      <c r="CR350">
        <f>IF($DI350&gt;=5,INDEX($CL:$CL,$DH350+5),"")</f>
      </c>
      <c r="CS350">
        <f>IF($DI350&gt;=6,INDEX($CL:$CL,$DH350+6),"")</f>
      </c>
      <c r="CT350">
        <f>IF($DI350&gt;=7,INDEX($CL:$CL,$DH350+7),"")</f>
      </c>
      <c r="CU350">
        <f>IF($DI350&gt;=8,INDEX($CL:$CL,$DH350+8),"")</f>
      </c>
      <c r="CV350">
        <f>IF($DI350&gt;=9,INDEX($CL:$CL,$DH350+9),"")</f>
      </c>
      <c r="CW350">
        <f>IF($DI350&gt;=10,INDEX($CL:$CL,$DH350+10),"")</f>
      </c>
      <c r="CX350">
        <f>IF($DI350&gt;=11,INDEX($CL:$CL,$DH350+11),"")</f>
      </c>
      <c r="CY350">
        <f>IF($DI350&gt;=12,INDEX($CL:$CL,$DH350+12),"")</f>
      </c>
      <c r="CZ350">
        <f>IF($DI350&gt;=13,INDEX($CL:$CL,$DH350+13),"")</f>
      </c>
      <c r="DA350">
        <f>IF($DI350&gt;=14,INDEX($CL:$CL,$DH350+14),"")</f>
      </c>
      <c r="DB350">
        <f>IF($DI350&gt;=15,INDEX($CL:$CL,$DH350+15),"")</f>
      </c>
      <c r="DC350">
        <f>IF($DI350&gt;=16,INDEX($CL:$CL,$DH350+16),"")</f>
      </c>
      <c r="DD350">
        <f>IF($DI350&gt;=17,INDEX($CL:$CL,$DH350+17),"")</f>
      </c>
      <c r="DE350">
        <f>IF($DI350&gt;=18,INDEX($CL:$CL,$DH350+18),"")</f>
      </c>
      <c r="DF350">
        <f>IF($DI350&gt;=19,INDEX($CL:$CL,$DH350+19),"")</f>
      </c>
      <c r="DG350">
        <f>IF($DI350&gt;=20,INDEX($CL:$CL,$DH350+20),"")</f>
      </c>
      <c r="DH350">
        <f>IFERROR(MATCH($CK350,$CL$2:$CL$1558,0)+1,0)</f>
      </c>
      <c r="DI350">
        <f>IFERROR(INDEX($CM$2:$CM$1558,MATCH($CK350,$CL$2:$CL$1558,0)),0)</f>
      </c>
      <c r="DJ350">
        <f>IFERROR(INDEX($AQ:$AQ,MATCH($K350,$AP:$AP,0))&amp;"","")</f>
      </c>
      <c r="DN350">
        <f>IF($GQ350&gt;=1,INDEX($DK:$DK,$GP350+1),"")</f>
      </c>
      <c r="DO350">
        <f>IF($GQ350&gt;=2,INDEX($DK:$DK,$GP350+2),"")</f>
      </c>
      <c r="DP350">
        <f>IF($GQ350&gt;=3,INDEX($DK:$DK,$GP350+3),"")</f>
      </c>
      <c r="DQ350">
        <f>IF($GQ350&gt;=4,INDEX($DK:$DK,$GP350+4),"")</f>
      </c>
      <c r="DR350">
        <f>IF($GQ350&gt;=5,INDEX($DK:$DK,$GP350+5),"")</f>
      </c>
      <c r="DS350">
        <f>IF($GQ350&gt;=6,INDEX($DK:$DK,$GP350+6),"")</f>
      </c>
      <c r="DT350">
        <f>IF($GQ350&gt;=7,INDEX($DK:$DK,$GP350+7),"")</f>
      </c>
      <c r="DU350">
        <f>IF($GQ350&gt;=8,INDEX($DK:$DK,$GP350+8),"")</f>
      </c>
      <c r="DV350">
        <f>IF($GQ350&gt;=9,INDEX($DK:$DK,$GP350+9),"")</f>
      </c>
      <c r="DW350">
        <f>IF($GQ350&gt;=10,INDEX($DK:$DK,$GP350+10),"")</f>
      </c>
      <c r="DX350">
        <f>IF($GQ350&gt;=11,INDEX($DK:$DK,$GP350+11),"")</f>
      </c>
      <c r="DY350">
        <f>IF($GQ350&gt;=12,INDEX($DK:$DK,$GP350+12),"")</f>
      </c>
      <c r="DZ350">
        <f>IF($GQ350&gt;=13,INDEX($DK:$DK,$GP350+13),"")</f>
      </c>
      <c r="EA350">
        <f>IF($GQ350&gt;=14,INDEX($DK:$DK,$GP350+14),"")</f>
      </c>
      <c r="EB350">
        <f>IF($GQ350&gt;=15,INDEX($DK:$DK,$GP350+15),"")</f>
      </c>
      <c r="EC350">
        <f>IF($GQ350&gt;=16,INDEX($DK:$DK,$GP350+16),"")</f>
      </c>
      <c r="ED350">
        <f>IF($GQ350&gt;=17,INDEX($DK:$DK,$GP350+17),"")</f>
      </c>
      <c r="EE350">
        <f>IF($GQ350&gt;=18,INDEX($DK:$DK,$GP350+18),"")</f>
      </c>
      <c r="EF350">
        <f>IF($GQ350&gt;=19,INDEX($DK:$DK,$GP350+19),"")</f>
      </c>
      <c r="EG350">
        <f>IF($GQ350&gt;=20,INDEX($DK:$DK,$GP350+20),"")</f>
      </c>
      <c r="EH350">
        <f>IF($GQ350&gt;=21,INDEX($DK:$DK,$GP350+21),"")</f>
      </c>
      <c r="EI350">
        <f>IF($GQ350&gt;=22,INDEX($DK:$DK,$GP350+22),"")</f>
      </c>
      <c r="EJ350">
        <f>IF($GQ350&gt;=23,INDEX($DK:$DK,$GP350+23),"")</f>
      </c>
      <c r="EK350">
        <f>IF($GQ350&gt;=24,INDEX($DK:$DK,$GP350+24),"")</f>
      </c>
      <c r="EL350">
        <f>IF($GQ350&gt;=25,INDEX($DK:$DK,$GP350+25),"")</f>
      </c>
      <c r="EM350">
        <f>IF($GQ350&gt;=26,INDEX($DK:$DK,$GP350+26),"")</f>
      </c>
      <c r="EN350">
        <f>IF($GQ350&gt;=27,INDEX($DK:$DK,$GP350+27),"")</f>
      </c>
      <c r="EO350">
        <f>IF($GQ350&gt;=28,INDEX($DK:$DK,$GP350+28),"")</f>
      </c>
      <c r="EP350">
        <f>IF($GQ350&gt;=29,INDEX($DK:$DK,$GP350+29),"")</f>
      </c>
      <c r="EQ350">
        <f>IF($GQ350&gt;=30,INDEX($DK:$DK,$GP350+30),"")</f>
      </c>
      <c r="ER350">
        <f>IF($GQ350&gt;=31,INDEX($DK:$DK,$GP350+31),"")</f>
      </c>
      <c r="ES350">
        <f>IF($GQ350&gt;=32,INDEX($DK:$DK,$GP350+32),"")</f>
      </c>
      <c r="ET350">
        <f>IF($GQ350&gt;=33,INDEX($DK:$DK,$GP350+33),"")</f>
      </c>
      <c r="EU350">
        <f>IF($GQ350&gt;=34,INDEX($DK:$DK,$GP350+34),"")</f>
      </c>
      <c r="EV350">
        <f>IF($GQ350&gt;=35,INDEX($DK:$DK,$GP350+35),"")</f>
      </c>
      <c r="EW350">
        <f>IF($GQ350&gt;=36,INDEX($DK:$DK,$GP350+36),"")</f>
      </c>
      <c r="EX350">
        <f>IF($GQ350&gt;=37,INDEX($DK:$DK,$GP350+37),"")</f>
      </c>
      <c r="EY350">
        <f>IF($GQ350&gt;=38,INDEX($DK:$DK,$GP350+38),"")</f>
      </c>
      <c r="EZ350">
        <f>IF($GQ350&gt;=39,INDEX($DK:$DK,$GP350+39),"")</f>
      </c>
      <c r="FA350">
        <f>IF($GQ350&gt;=40,INDEX($DK:$DK,$GP350+40),"")</f>
      </c>
      <c r="FB350">
        <f>IF($GQ350&gt;=1,INDEX($DL:$DL,$GP350+1),"")</f>
      </c>
      <c r="FC350">
        <f>IF($GQ350&gt;=2,INDEX($DL:$DL,$GP350+2),"")</f>
      </c>
      <c r="FD350">
        <f>IF($GQ350&gt;=3,INDEX($DL:$DL,$GP350+3),"")</f>
      </c>
      <c r="FE350">
        <f>IF($GQ350&gt;=4,INDEX($DL:$DL,$GP350+4),"")</f>
      </c>
      <c r="FF350">
        <f>IF($GQ350&gt;=5,INDEX($DL:$DL,$GP350+5),"")</f>
      </c>
      <c r="FG350">
        <f>IF($GQ350&gt;=6,INDEX($DL:$DL,$GP350+6),"")</f>
      </c>
      <c r="FH350">
        <f>IF($GQ350&gt;=7,INDEX($DL:$DL,$GP350+7),"")</f>
      </c>
      <c r="FI350">
        <f>IF($GQ350&gt;=8,INDEX($DL:$DL,$GP350+8),"")</f>
      </c>
      <c r="FJ350">
        <f>IF($GQ350&gt;=9,INDEX($DL:$DL,$GP350+9),"")</f>
      </c>
      <c r="FK350">
        <f>IF($GQ350&gt;=10,INDEX($DL:$DL,$GP350+10),"")</f>
      </c>
      <c r="FL350">
        <f>IF($GQ350&gt;=11,INDEX($DL:$DL,$GP350+11),"")</f>
      </c>
      <c r="FM350">
        <f>IF($GQ350&gt;=12,INDEX($DL:$DL,$GP350+12),"")</f>
      </c>
      <c r="FN350">
        <f>IF($GQ350&gt;=13,INDEX($DL:$DL,$GP350+13),"")</f>
      </c>
      <c r="FO350">
        <f>IF($GQ350&gt;=14,INDEX($DL:$DL,$GP350+14),"")</f>
      </c>
      <c r="FP350">
        <f>IF($GQ350&gt;=15,INDEX($DL:$DL,$GP350+15),"")</f>
      </c>
      <c r="FQ350">
        <f>IF($GQ350&gt;=16,INDEX($DL:$DL,$GP350+16),"")</f>
      </c>
      <c r="FR350">
        <f>IF($GQ350&gt;=17,INDEX($DL:$DL,$GP350+17),"")</f>
      </c>
      <c r="FS350">
        <f>IF($GQ350&gt;=18,INDEX($DL:$DL,$GP350+18),"")</f>
      </c>
      <c r="FT350">
        <f>IF($GQ350&gt;=19,INDEX($DL:$DL,$GP350+19),"")</f>
      </c>
      <c r="FU350">
        <f>IF($GQ350&gt;=20,INDEX($DL:$DL,$GP350+20),"")</f>
      </c>
      <c r="FV350">
        <f>IF($GQ350&gt;=21,INDEX($DL:$DL,$GP350+21),"")</f>
      </c>
      <c r="FW350">
        <f>IF($GQ350&gt;=22,INDEX($DL:$DL,$GP350+22),"")</f>
      </c>
      <c r="FX350">
        <f>IF($GQ350&gt;=23,INDEX($DL:$DL,$GP350+23),"")</f>
      </c>
      <c r="FY350">
        <f>IF($GQ350&gt;=24,INDEX($DL:$DL,$GP350+24),"")</f>
      </c>
      <c r="FZ350">
        <f>IF($GQ350&gt;=25,INDEX($DL:$DL,$GP350+25),"")</f>
      </c>
      <c r="GA350">
        <f>IF($GQ350&gt;=26,INDEX($DL:$DL,$GP350+26),"")</f>
      </c>
      <c r="GB350">
        <f>IF($GQ350&gt;=27,INDEX($DL:$DL,$GP350+27),"")</f>
      </c>
      <c r="GC350">
        <f>IF($GQ350&gt;=28,INDEX($DL:$DL,$GP350+28),"")</f>
      </c>
      <c r="GD350">
        <f>IF($GQ350&gt;=29,INDEX($DL:$DL,$GP350+29),"")</f>
      </c>
      <c r="GE350">
        <f>IF($GQ350&gt;=30,INDEX($DL:$DL,$GP350+30),"")</f>
      </c>
      <c r="GF350">
        <f>IF($GQ350&gt;=31,INDEX($DL:$DL,$GP350+31),"")</f>
      </c>
      <c r="GG350">
        <f>IF($GQ350&gt;=32,INDEX($DL:$DL,$GP350+32),"")</f>
      </c>
      <c r="GH350">
        <f>IF($GQ350&gt;=33,INDEX($DL:$DL,$GP350+33),"")</f>
      </c>
      <c r="GI350">
        <f>IF($GQ350&gt;=34,INDEX($DL:$DL,$GP350+34),"")</f>
      </c>
      <c r="GJ350">
        <f>IF($GQ350&gt;=35,INDEX($DL:$DL,$GP350+35),"")</f>
      </c>
      <c r="GK350">
        <f>IF($GQ350&gt;=36,INDEX($DL:$DL,$GP350+36),"")</f>
      </c>
      <c r="GL350">
        <f>IF($GQ350&gt;=37,INDEX($DL:$DL,$GP350+37),"")</f>
      </c>
      <c r="GM350">
        <f>IF($GQ350&gt;=38,INDEX($DL:$DL,$GP350+38),"")</f>
      </c>
      <c r="GN350">
        <f>IF($GQ350&gt;=39,INDEX($DL:$DL,$GP350+39),"")</f>
      </c>
      <c r="GO350">
        <f>IF($GQ350&gt;=40,INDEX($DL:$DL,$GP350+40),"")</f>
      </c>
      <c r="GP350">
        <f>IFERROR(MATCH($DJ350,$DK$2:$DK$148,0)+1,0)</f>
      </c>
      <c r="GQ350">
        <f>IFERROR(INDEX($DM$2:$DM$148,MATCH($DJ350,$DK$2:$DK$148,0)),0)</f>
      </c>
      <c r="GR350">
        <f>IFERROR(MATCH($L350,$DN$350:$FA$350,0),0)</f>
      </c>
      <c r="GS350">
        <f>IF($GR350&gt;0,INDEX($FB$350:$GO$350,$GR350),"")</f>
      </c>
      <c r="GV350">
        <f>IF($JE350&gt;=1,INDEX($GT:$GT,$JD350+1),"")</f>
      </c>
      <c r="GW350">
        <f>IF($JE350&gt;=2,INDEX($GT:$GT,$JD350+2),"")</f>
      </c>
      <c r="GX350">
        <f>IF($JE350&gt;=3,INDEX($GT:$GT,$JD350+3),"")</f>
      </c>
      <c r="GY350">
        <f>IF($JE350&gt;=4,INDEX($GT:$GT,$JD350+4),"")</f>
      </c>
      <c r="GZ350">
        <f>IF($JE350&gt;=5,INDEX($GT:$GT,$JD350+5),"")</f>
      </c>
      <c r="HA350">
        <f>IF($JE350&gt;=6,INDEX($GT:$GT,$JD350+6),"")</f>
      </c>
      <c r="HB350">
        <f>IF($JE350&gt;=7,INDEX($GT:$GT,$JD350+7),"")</f>
      </c>
      <c r="HC350">
        <f>IF($JE350&gt;=8,INDEX($GT:$GT,$JD350+8),"")</f>
      </c>
      <c r="HD350">
        <f>IF($JE350&gt;=9,INDEX($GT:$GT,$JD350+9),"")</f>
      </c>
      <c r="HE350">
        <f>IF($JE350&gt;=10,INDEX($GT:$GT,$JD350+10),"")</f>
      </c>
      <c r="HF350">
        <f>IF($JE350&gt;=11,INDEX($GT:$GT,$JD350+11),"")</f>
      </c>
      <c r="HG350">
        <f>IF($JE350&gt;=12,INDEX($GT:$GT,$JD350+12),"")</f>
      </c>
      <c r="HH350">
        <f>IF($JE350&gt;=13,INDEX($GT:$GT,$JD350+13),"")</f>
      </c>
      <c r="HI350">
        <f>IF($JE350&gt;=14,INDEX($GT:$GT,$JD350+14),"")</f>
      </c>
      <c r="HJ350">
        <f>IF($JE350&gt;=15,INDEX($GT:$GT,$JD350+15),"")</f>
      </c>
      <c r="HK350">
        <f>IF($JE350&gt;=16,INDEX($GT:$GT,$JD350+16),"")</f>
      </c>
      <c r="HL350">
        <f>IF($JE350&gt;=17,INDEX($GT:$GT,$JD350+17),"")</f>
      </c>
      <c r="HM350">
        <f>IF($JE350&gt;=18,INDEX($GT:$GT,$JD350+18),"")</f>
      </c>
      <c r="HN350">
        <f>IF($JE350&gt;=19,INDEX($GT:$GT,$JD350+19),"")</f>
      </c>
      <c r="HO350">
        <f>IF($JE350&gt;=20,INDEX($GT:$GT,$JD350+20),"")</f>
      </c>
      <c r="HP350">
        <f>IF($JE350&gt;=21,INDEX($GT:$GT,$JD350+21),"")</f>
      </c>
      <c r="HQ350">
        <f>IF($JE350&gt;=22,INDEX($GT:$GT,$JD350+22),"")</f>
      </c>
      <c r="HR350">
        <f>IF($JE350&gt;=23,INDEX($GT:$GT,$JD350+23),"")</f>
      </c>
      <c r="HS350">
        <f>IF($JE350&gt;=24,INDEX($GT:$GT,$JD350+24),"")</f>
      </c>
      <c r="HT350">
        <f>IF($JE350&gt;=25,INDEX($GT:$GT,$JD350+25),"")</f>
      </c>
      <c r="HU350">
        <f>IF($JE350&gt;=26,INDEX($GT:$GT,$JD350+26),"")</f>
      </c>
      <c r="HV350">
        <f>IF($JE350&gt;=27,INDEX($GT:$GT,$JD350+27),"")</f>
      </c>
      <c r="HW350">
        <f>IF($JE350&gt;=28,INDEX($GT:$GT,$JD350+28),"")</f>
      </c>
      <c r="HX350">
        <f>IF($JE350&gt;=29,INDEX($GT:$GT,$JD350+29),"")</f>
      </c>
      <c r="HY350">
        <f>IF($JE350&gt;=30,INDEX($GT:$GT,$JD350+30),"")</f>
      </c>
      <c r="HZ350">
        <f>IF($JE350&gt;=31,INDEX($GT:$GT,$JD350+31),"")</f>
      </c>
      <c r="IA350">
        <f>IF($JE350&gt;=32,INDEX($GT:$GT,$JD350+32),"")</f>
      </c>
      <c r="IB350">
        <f>IF($JE350&gt;=33,INDEX($GT:$GT,$JD350+33),"")</f>
      </c>
      <c r="IC350">
        <f>IF($JE350&gt;=34,INDEX($GT:$GT,$JD350+34),"")</f>
      </c>
      <c r="ID350">
        <f>IF($JE350&gt;=35,INDEX($GT:$GT,$JD350+35),"")</f>
      </c>
      <c r="IE350">
        <f>IF($JE350&gt;=36,INDEX($GT:$GT,$JD350+36),"")</f>
      </c>
      <c r="IF350">
        <f>IF($JE350&gt;=37,INDEX($GT:$GT,$JD350+37),"")</f>
      </c>
      <c r="IG350">
        <f>IF($JE350&gt;=38,INDEX($GT:$GT,$JD350+38),"")</f>
      </c>
      <c r="IH350">
        <f>IF($JE350&gt;=39,INDEX($GT:$GT,$JD350+39),"")</f>
      </c>
      <c r="II350">
        <f>IF($JE350&gt;=40,INDEX($GT:$GT,$JD350+40),"")</f>
      </c>
      <c r="IJ350">
        <f>IF($JE350&gt;=41,INDEX($GT:$GT,$JD350+41),"")</f>
      </c>
      <c r="IK350">
        <f>IF($JE350&gt;=42,INDEX($GT:$GT,$JD350+42),"")</f>
      </c>
      <c r="IL350">
        <f>IF($JE350&gt;=43,INDEX($GT:$GT,$JD350+43),"")</f>
      </c>
      <c r="IM350">
        <f>IF($JE350&gt;=44,INDEX($GT:$GT,$JD350+44),"")</f>
      </c>
      <c r="IN350">
        <f>IF($JE350&gt;=45,INDEX($GT:$GT,$JD350+45),"")</f>
      </c>
      <c r="IO350">
        <f>IF($JE350&gt;=46,INDEX($GT:$GT,$JD350+46),"")</f>
      </c>
      <c r="IP350">
        <f>IF($JE350&gt;=47,INDEX($GT:$GT,$JD350+47),"")</f>
      </c>
      <c r="IQ350">
        <f>IF($JE350&gt;=48,INDEX($GT:$GT,$JD350+48),"")</f>
      </c>
      <c r="IR350">
        <f>IF($JE350&gt;=49,INDEX($GT:$GT,$JD350+49),"")</f>
      </c>
      <c r="IS350">
        <f>IF($JE350&gt;=50,INDEX($GT:$GT,$JD350+50),"")</f>
      </c>
      <c r="IT350">
        <f>IF($JE350&gt;=51,INDEX($GT:$GT,$JD350+51),"")</f>
      </c>
      <c r="IU350">
        <f>IF($JE350&gt;=52,INDEX($GT:$GT,$JD350+52),"")</f>
      </c>
      <c r="IV350">
        <f>IF($JE350&gt;=53,INDEX($GT:$GT,$JD350+53),"")</f>
      </c>
      <c r="IW350">
        <f>IF($JE350&gt;=54,INDEX($GT:$GT,$JD350+54),"")</f>
      </c>
      <c r="IX350">
        <f>IF($JE350&gt;=55,INDEX($GT:$GT,$JD350+55),"")</f>
      </c>
      <c r="IY350">
        <f>IF($JE350&gt;=56,INDEX($GT:$GT,$JD350+56),"")</f>
      </c>
      <c r="IZ350">
        <f>IF($JE350&gt;=57,INDEX($GT:$GT,$JD350+57),"")</f>
      </c>
      <c r="JA350">
        <f>IF($JE350&gt;=58,INDEX($GT:$GT,$JD350+58),"")</f>
      </c>
      <c r="JB350">
        <f>IF($JE350&gt;=59,INDEX($GT:$GT,$JD350+59),"")</f>
      </c>
      <c r="JC350">
        <f>IF($JE350&gt;=60,INDEX($GT:$GT,$JD350+60),"")</f>
      </c>
      <c r="JD350">
        <f>IFERROR(MATCH($GS350,$GT$2:$GT$322,0)+1,0)</f>
      </c>
      <c r="JE350">
        <f>IFERROR(INDEX($GU$2:$GU$322,MATCH($GS350,$GT$2:$GT$322,0)),0)</f>
      </c>
      <c r="JF350" t="s">
        <v>28</v>
      </c>
      <c r="JG350" t="s">
        <v>28</v>
      </c>
    </row>
    <row r="351" spans="1:267" x14ac:dyDescent="0.25">
      <c r="J351" s="1"/>
      <c r="K351" s="1"/>
      <c r="L351" s="1"/>
      <c r="M351" s="1"/>
      <c r="N351" s="1">
        <f>IFERROR(IF(FIND(" - ",$J351)&gt;0,MID($J351,FIND(" - ",$J351)+3,LEN($J351)),""),"")</f>
      </c>
      <c r="P351" s="1"/>
      <c r="S351" t="s">
        <v>28</v>
      </c>
      <c r="U351">
        <f>IF(OR($S351="",$T351=""),"",IFERROR($S351/$T351,0))</f>
      </c>
      <c r="V351">
        <f>IF($S351="","",
IF($K351="","",
IF(ISNUMBER(SEARCH("exempt",LOWER($K351))),0,
$S351*(VALUE(SUBSTITUTE($K351,"%",""))/100))))</f>
      </c>
      <c r="AB351">
        <f>IF($S351="","",
SUM($S351,$V351,$Z351,$W351,$Y351)-
IF($AA351="",0,VALUE($AA351)))</f>
      </c>
      <c r="AJ351" t="s">
        <v>1008</v>
      </c>
      <c r="AR351">
        <f>IFERROR(LEFT($J351,FIND(" - ",$J351)-1),$J351)</f>
      </c>
      <c r="AU351">
        <f>IF($CJ351&gt;=1,INDEX($AS:$AS,$CI351+1),"")</f>
      </c>
      <c r="AV351">
        <f>IF($CJ351&gt;=2,INDEX($AS:$AS,$CI351+2),"")</f>
      </c>
      <c r="AW351">
        <f>IF($CJ351&gt;=3,INDEX($AS:$AS,$CI351+3),"")</f>
      </c>
      <c r="AX351">
        <f>IF($CJ351&gt;=4,INDEX($AS:$AS,$CI351+4),"")</f>
      </c>
      <c r="AY351">
        <f>IF($CJ351&gt;=5,INDEX($AS:$AS,$CI351+5),"")</f>
      </c>
      <c r="AZ351">
        <f>IF($CJ351&gt;=6,INDEX($AS:$AS,$CI351+6),"")</f>
      </c>
      <c r="BA351">
        <f>IF($CJ351&gt;=7,INDEX($AS:$AS,$CI351+7),"")</f>
      </c>
      <c r="BB351">
        <f>IF($CJ351&gt;=8,INDEX($AS:$AS,$CI351+8),"")</f>
      </c>
      <c r="BC351">
        <f>IF($CJ351&gt;=9,INDEX($AS:$AS,$CI351+9),"")</f>
      </c>
      <c r="BD351">
        <f>IF($CJ351&gt;=10,INDEX($AS:$AS,$CI351+10),"")</f>
      </c>
      <c r="BE351">
        <f>IF($CJ351&gt;=11,INDEX($AS:$AS,$CI351+11),"")</f>
      </c>
      <c r="BF351">
        <f>IF($CJ351&gt;=12,INDEX($AS:$AS,$CI351+12),"")</f>
      </c>
      <c r="BG351">
        <f>IF($CJ351&gt;=13,INDEX($AS:$AS,$CI351+13),"")</f>
      </c>
      <c r="BH351">
        <f>IF($CJ351&gt;=14,INDEX($AS:$AS,$CI351+14),"")</f>
      </c>
      <c r="BI351">
        <f>IF($CJ351&gt;=15,INDEX($AS:$AS,$CI351+15),"")</f>
      </c>
      <c r="BJ351">
        <f>IF($CJ351&gt;=16,INDEX($AS:$AS,$CI351+16),"")</f>
      </c>
      <c r="BK351">
        <f>IF($CJ351&gt;=17,INDEX($AS:$AS,$CI351+17),"")</f>
      </c>
      <c r="BL351">
        <f>IF($CJ351&gt;=18,INDEX($AS:$AS,$CI351+18),"")</f>
      </c>
      <c r="BM351">
        <f>IF($CJ351&gt;=19,INDEX($AS:$AS,$CI351+19),"")</f>
      </c>
      <c r="BN351">
        <f>IF($CJ351&gt;=20,INDEX($AS:$AS,$CI351+20),"")</f>
      </c>
      <c r="BO351">
        <f>IF($CJ351&gt;=21,INDEX($AS:$AS,$CI351+21),"")</f>
      </c>
      <c r="BP351">
        <f>IF($CJ351&gt;=22,INDEX($AS:$AS,$CI351+22),"")</f>
      </c>
      <c r="BQ351">
        <f>IF($CJ351&gt;=23,INDEX($AS:$AS,$CI351+23),"")</f>
      </c>
      <c r="BR351">
        <f>IF($CJ351&gt;=24,INDEX($AS:$AS,$CI351+24),"")</f>
      </c>
      <c r="BS351">
        <f>IF($CJ351&gt;=25,INDEX($AS:$AS,$CI351+25),"")</f>
      </c>
      <c r="BT351">
        <f>IF($CJ351&gt;=26,INDEX($AS:$AS,$CI351+26),"")</f>
      </c>
      <c r="BU351">
        <f>IF($CJ351&gt;=27,INDEX($AS:$AS,$CI351+27),"")</f>
      </c>
      <c r="BV351">
        <f>IF($CJ351&gt;=28,INDEX($AS:$AS,$CI351+28),"")</f>
      </c>
      <c r="BW351">
        <f>IF($CJ351&gt;=29,INDEX($AS:$AS,$CI351+29),"")</f>
      </c>
      <c r="BX351">
        <f>IF($CJ351&gt;=30,INDEX($AS:$AS,$CI351+30),"")</f>
      </c>
      <c r="BY351">
        <f>IF($CJ351&gt;=31,INDEX($AS:$AS,$CI351+31),"")</f>
      </c>
      <c r="BZ351">
        <f>IF($CJ351&gt;=32,INDEX($AS:$AS,$CI351+32),"")</f>
      </c>
      <c r="CA351">
        <f>IF($CJ351&gt;=33,INDEX($AS:$AS,$CI351+33),"")</f>
      </c>
      <c r="CB351">
        <f>IF($CJ351&gt;=34,INDEX($AS:$AS,$CI351+34),"")</f>
      </c>
      <c r="CC351">
        <f>IF($CJ351&gt;=35,INDEX($AS:$AS,$CI351+35),"")</f>
      </c>
      <c r="CD351">
        <f>IF($CJ351&gt;=36,INDEX($AS:$AS,$CI351+36),"")</f>
      </c>
      <c r="CE351">
        <f>IF($CJ351&gt;=37,INDEX($AS:$AS,$CI351+37),"")</f>
      </c>
      <c r="CF351">
        <f>IF($CJ351&gt;=38,INDEX($AS:$AS,$CI351+38),"")</f>
      </c>
      <c r="CG351">
        <f>IF($CJ351&gt;=39,INDEX($AS:$AS,$CI351+39),"")</f>
      </c>
      <c r="CH351">
        <f>IF($CJ351&gt;=40,INDEX($AS:$AS,$CI351+40),"")</f>
      </c>
      <c r="CI351">
        <f>IFERROR(MATCH($AR351,$AS$2:$AS$133,0)+1,0)</f>
      </c>
      <c r="CJ351">
        <f>IFERROR(INDEX($AT$2:$AT$133,MATCH($AR351,$AS$2:$AS$133,0)),0)</f>
      </c>
      <c r="CK351">
        <f>IFERROR(LEFT($O351,FIND(" - ",$O351)-1),$O351)</f>
      </c>
      <c r="CL351" t="s">
        <v>69</v>
      </c>
      <c r="CN351">
        <f>IF($DI351&gt;=1,INDEX($CL:$CL,$DH351+1),"")</f>
      </c>
      <c r="CO351">
        <f>IF($DI351&gt;=2,INDEX($CL:$CL,$DH351+2),"")</f>
      </c>
      <c r="CP351">
        <f>IF($DI351&gt;=3,INDEX($CL:$CL,$DH351+3),"")</f>
      </c>
      <c r="CQ351">
        <f>IF($DI351&gt;=4,INDEX($CL:$CL,$DH351+4),"")</f>
      </c>
      <c r="CR351">
        <f>IF($DI351&gt;=5,INDEX($CL:$CL,$DH351+5),"")</f>
      </c>
      <c r="CS351">
        <f>IF($DI351&gt;=6,INDEX($CL:$CL,$DH351+6),"")</f>
      </c>
      <c r="CT351">
        <f>IF($DI351&gt;=7,INDEX($CL:$CL,$DH351+7),"")</f>
      </c>
      <c r="CU351">
        <f>IF($DI351&gt;=8,INDEX($CL:$CL,$DH351+8),"")</f>
      </c>
      <c r="CV351">
        <f>IF($DI351&gt;=9,INDEX($CL:$CL,$DH351+9),"")</f>
      </c>
      <c r="CW351">
        <f>IF($DI351&gt;=10,INDEX($CL:$CL,$DH351+10),"")</f>
      </c>
      <c r="CX351">
        <f>IF($DI351&gt;=11,INDEX($CL:$CL,$DH351+11),"")</f>
      </c>
      <c r="CY351">
        <f>IF($DI351&gt;=12,INDEX($CL:$CL,$DH351+12),"")</f>
      </c>
      <c r="CZ351">
        <f>IF($DI351&gt;=13,INDEX($CL:$CL,$DH351+13),"")</f>
      </c>
      <c r="DA351">
        <f>IF($DI351&gt;=14,INDEX($CL:$CL,$DH351+14),"")</f>
      </c>
      <c r="DB351">
        <f>IF($DI351&gt;=15,INDEX($CL:$CL,$DH351+15),"")</f>
      </c>
      <c r="DC351">
        <f>IF($DI351&gt;=16,INDEX($CL:$CL,$DH351+16),"")</f>
      </c>
      <c r="DD351">
        <f>IF($DI351&gt;=17,INDEX($CL:$CL,$DH351+17),"")</f>
      </c>
      <c r="DE351">
        <f>IF($DI351&gt;=18,INDEX($CL:$CL,$DH351+18),"")</f>
      </c>
      <c r="DF351">
        <f>IF($DI351&gt;=19,INDEX($CL:$CL,$DH351+19),"")</f>
      </c>
      <c r="DG351">
        <f>IF($DI351&gt;=20,INDEX($CL:$CL,$DH351+20),"")</f>
      </c>
      <c r="DH351">
        <f>IFERROR(MATCH($CK351,$CL$2:$CL$1558,0)+1,0)</f>
      </c>
      <c r="DI351">
        <f>IFERROR(INDEX($CM$2:$CM$1558,MATCH($CK351,$CL$2:$CL$1558,0)),0)</f>
      </c>
      <c r="DJ351">
        <f>IFERROR(INDEX($AQ:$AQ,MATCH($K351,$AP:$AP,0))&amp;"","")</f>
      </c>
      <c r="DN351">
        <f>IF($GQ351&gt;=1,INDEX($DK:$DK,$GP351+1),"")</f>
      </c>
      <c r="DO351">
        <f>IF($GQ351&gt;=2,INDEX($DK:$DK,$GP351+2),"")</f>
      </c>
      <c r="DP351">
        <f>IF($GQ351&gt;=3,INDEX($DK:$DK,$GP351+3),"")</f>
      </c>
      <c r="DQ351">
        <f>IF($GQ351&gt;=4,INDEX($DK:$DK,$GP351+4),"")</f>
      </c>
      <c r="DR351">
        <f>IF($GQ351&gt;=5,INDEX($DK:$DK,$GP351+5),"")</f>
      </c>
      <c r="DS351">
        <f>IF($GQ351&gt;=6,INDEX($DK:$DK,$GP351+6),"")</f>
      </c>
      <c r="DT351">
        <f>IF($GQ351&gt;=7,INDEX($DK:$DK,$GP351+7),"")</f>
      </c>
      <c r="DU351">
        <f>IF($GQ351&gt;=8,INDEX($DK:$DK,$GP351+8),"")</f>
      </c>
      <c r="DV351">
        <f>IF($GQ351&gt;=9,INDEX($DK:$DK,$GP351+9),"")</f>
      </c>
      <c r="DW351">
        <f>IF($GQ351&gt;=10,INDEX($DK:$DK,$GP351+10),"")</f>
      </c>
      <c r="DX351">
        <f>IF($GQ351&gt;=11,INDEX($DK:$DK,$GP351+11),"")</f>
      </c>
      <c r="DY351">
        <f>IF($GQ351&gt;=12,INDEX($DK:$DK,$GP351+12),"")</f>
      </c>
      <c r="DZ351">
        <f>IF($GQ351&gt;=13,INDEX($DK:$DK,$GP351+13),"")</f>
      </c>
      <c r="EA351">
        <f>IF($GQ351&gt;=14,INDEX($DK:$DK,$GP351+14),"")</f>
      </c>
      <c r="EB351">
        <f>IF($GQ351&gt;=15,INDEX($DK:$DK,$GP351+15),"")</f>
      </c>
      <c r="EC351">
        <f>IF($GQ351&gt;=16,INDEX($DK:$DK,$GP351+16),"")</f>
      </c>
      <c r="ED351">
        <f>IF($GQ351&gt;=17,INDEX($DK:$DK,$GP351+17),"")</f>
      </c>
      <c r="EE351">
        <f>IF($GQ351&gt;=18,INDEX($DK:$DK,$GP351+18),"")</f>
      </c>
      <c r="EF351">
        <f>IF($GQ351&gt;=19,INDEX($DK:$DK,$GP351+19),"")</f>
      </c>
      <c r="EG351">
        <f>IF($GQ351&gt;=20,INDEX($DK:$DK,$GP351+20),"")</f>
      </c>
      <c r="EH351">
        <f>IF($GQ351&gt;=21,INDEX($DK:$DK,$GP351+21),"")</f>
      </c>
      <c r="EI351">
        <f>IF($GQ351&gt;=22,INDEX($DK:$DK,$GP351+22),"")</f>
      </c>
      <c r="EJ351">
        <f>IF($GQ351&gt;=23,INDEX($DK:$DK,$GP351+23),"")</f>
      </c>
      <c r="EK351">
        <f>IF($GQ351&gt;=24,INDEX($DK:$DK,$GP351+24),"")</f>
      </c>
      <c r="EL351">
        <f>IF($GQ351&gt;=25,INDEX($DK:$DK,$GP351+25),"")</f>
      </c>
      <c r="EM351">
        <f>IF($GQ351&gt;=26,INDEX($DK:$DK,$GP351+26),"")</f>
      </c>
      <c r="EN351">
        <f>IF($GQ351&gt;=27,INDEX($DK:$DK,$GP351+27),"")</f>
      </c>
      <c r="EO351">
        <f>IF($GQ351&gt;=28,INDEX($DK:$DK,$GP351+28),"")</f>
      </c>
      <c r="EP351">
        <f>IF($GQ351&gt;=29,INDEX($DK:$DK,$GP351+29),"")</f>
      </c>
      <c r="EQ351">
        <f>IF($GQ351&gt;=30,INDEX($DK:$DK,$GP351+30),"")</f>
      </c>
      <c r="ER351">
        <f>IF($GQ351&gt;=31,INDEX($DK:$DK,$GP351+31),"")</f>
      </c>
      <c r="ES351">
        <f>IF($GQ351&gt;=32,INDEX($DK:$DK,$GP351+32),"")</f>
      </c>
      <c r="ET351">
        <f>IF($GQ351&gt;=33,INDEX($DK:$DK,$GP351+33),"")</f>
      </c>
      <c r="EU351">
        <f>IF($GQ351&gt;=34,INDEX($DK:$DK,$GP351+34),"")</f>
      </c>
      <c r="EV351">
        <f>IF($GQ351&gt;=35,INDEX($DK:$DK,$GP351+35),"")</f>
      </c>
      <c r="EW351">
        <f>IF($GQ351&gt;=36,INDEX($DK:$DK,$GP351+36),"")</f>
      </c>
      <c r="EX351">
        <f>IF($GQ351&gt;=37,INDEX($DK:$DK,$GP351+37),"")</f>
      </c>
      <c r="EY351">
        <f>IF($GQ351&gt;=38,INDEX($DK:$DK,$GP351+38),"")</f>
      </c>
      <c r="EZ351">
        <f>IF($GQ351&gt;=39,INDEX($DK:$DK,$GP351+39),"")</f>
      </c>
      <c r="FA351">
        <f>IF($GQ351&gt;=40,INDEX($DK:$DK,$GP351+40),"")</f>
      </c>
      <c r="FB351">
        <f>IF($GQ351&gt;=1,INDEX($DL:$DL,$GP351+1),"")</f>
      </c>
      <c r="FC351">
        <f>IF($GQ351&gt;=2,INDEX($DL:$DL,$GP351+2),"")</f>
      </c>
      <c r="FD351">
        <f>IF($GQ351&gt;=3,INDEX($DL:$DL,$GP351+3),"")</f>
      </c>
      <c r="FE351">
        <f>IF($GQ351&gt;=4,INDEX($DL:$DL,$GP351+4),"")</f>
      </c>
      <c r="FF351">
        <f>IF($GQ351&gt;=5,INDEX($DL:$DL,$GP351+5),"")</f>
      </c>
      <c r="FG351">
        <f>IF($GQ351&gt;=6,INDEX($DL:$DL,$GP351+6),"")</f>
      </c>
      <c r="FH351">
        <f>IF($GQ351&gt;=7,INDEX($DL:$DL,$GP351+7),"")</f>
      </c>
      <c r="FI351">
        <f>IF($GQ351&gt;=8,INDEX($DL:$DL,$GP351+8),"")</f>
      </c>
      <c r="FJ351">
        <f>IF($GQ351&gt;=9,INDEX($DL:$DL,$GP351+9),"")</f>
      </c>
      <c r="FK351">
        <f>IF($GQ351&gt;=10,INDEX($DL:$DL,$GP351+10),"")</f>
      </c>
      <c r="FL351">
        <f>IF($GQ351&gt;=11,INDEX($DL:$DL,$GP351+11),"")</f>
      </c>
      <c r="FM351">
        <f>IF($GQ351&gt;=12,INDEX($DL:$DL,$GP351+12),"")</f>
      </c>
      <c r="FN351">
        <f>IF($GQ351&gt;=13,INDEX($DL:$DL,$GP351+13),"")</f>
      </c>
      <c r="FO351">
        <f>IF($GQ351&gt;=14,INDEX($DL:$DL,$GP351+14),"")</f>
      </c>
      <c r="FP351">
        <f>IF($GQ351&gt;=15,INDEX($DL:$DL,$GP351+15),"")</f>
      </c>
      <c r="FQ351">
        <f>IF($GQ351&gt;=16,INDEX($DL:$DL,$GP351+16),"")</f>
      </c>
      <c r="FR351">
        <f>IF($GQ351&gt;=17,INDEX($DL:$DL,$GP351+17),"")</f>
      </c>
      <c r="FS351">
        <f>IF($GQ351&gt;=18,INDEX($DL:$DL,$GP351+18),"")</f>
      </c>
      <c r="FT351">
        <f>IF($GQ351&gt;=19,INDEX($DL:$DL,$GP351+19),"")</f>
      </c>
      <c r="FU351">
        <f>IF($GQ351&gt;=20,INDEX($DL:$DL,$GP351+20),"")</f>
      </c>
      <c r="FV351">
        <f>IF($GQ351&gt;=21,INDEX($DL:$DL,$GP351+21),"")</f>
      </c>
      <c r="FW351">
        <f>IF($GQ351&gt;=22,INDEX($DL:$DL,$GP351+22),"")</f>
      </c>
      <c r="FX351">
        <f>IF($GQ351&gt;=23,INDEX($DL:$DL,$GP351+23),"")</f>
      </c>
      <c r="FY351">
        <f>IF($GQ351&gt;=24,INDEX($DL:$DL,$GP351+24),"")</f>
      </c>
      <c r="FZ351">
        <f>IF($GQ351&gt;=25,INDEX($DL:$DL,$GP351+25),"")</f>
      </c>
      <c r="GA351">
        <f>IF($GQ351&gt;=26,INDEX($DL:$DL,$GP351+26),"")</f>
      </c>
      <c r="GB351">
        <f>IF($GQ351&gt;=27,INDEX($DL:$DL,$GP351+27),"")</f>
      </c>
      <c r="GC351">
        <f>IF($GQ351&gt;=28,INDEX($DL:$DL,$GP351+28),"")</f>
      </c>
      <c r="GD351">
        <f>IF($GQ351&gt;=29,INDEX($DL:$DL,$GP351+29),"")</f>
      </c>
      <c r="GE351">
        <f>IF($GQ351&gt;=30,INDEX($DL:$DL,$GP351+30),"")</f>
      </c>
      <c r="GF351">
        <f>IF($GQ351&gt;=31,INDEX($DL:$DL,$GP351+31),"")</f>
      </c>
      <c r="GG351">
        <f>IF($GQ351&gt;=32,INDEX($DL:$DL,$GP351+32),"")</f>
      </c>
      <c r="GH351">
        <f>IF($GQ351&gt;=33,INDEX($DL:$DL,$GP351+33),"")</f>
      </c>
      <c r="GI351">
        <f>IF($GQ351&gt;=34,INDEX($DL:$DL,$GP351+34),"")</f>
      </c>
      <c r="GJ351">
        <f>IF($GQ351&gt;=35,INDEX($DL:$DL,$GP351+35),"")</f>
      </c>
      <c r="GK351">
        <f>IF($GQ351&gt;=36,INDEX($DL:$DL,$GP351+36),"")</f>
      </c>
      <c r="GL351">
        <f>IF($GQ351&gt;=37,INDEX($DL:$DL,$GP351+37),"")</f>
      </c>
      <c r="GM351">
        <f>IF($GQ351&gt;=38,INDEX($DL:$DL,$GP351+38),"")</f>
      </c>
      <c r="GN351">
        <f>IF($GQ351&gt;=39,INDEX($DL:$DL,$GP351+39),"")</f>
      </c>
      <c r="GO351">
        <f>IF($GQ351&gt;=40,INDEX($DL:$DL,$GP351+40),"")</f>
      </c>
      <c r="GP351">
        <f>IFERROR(MATCH($DJ351,$DK$2:$DK$148,0)+1,0)</f>
      </c>
      <c r="GQ351">
        <f>IFERROR(INDEX($DM$2:$DM$148,MATCH($DJ351,$DK$2:$DK$148,0)),0)</f>
      </c>
      <c r="GR351">
        <f>IFERROR(MATCH($L351,$DN$351:$FA$351,0),0)</f>
      </c>
      <c r="GS351">
        <f>IF($GR351&gt;0,INDEX($FB$351:$GO$351,$GR351),"")</f>
      </c>
      <c r="GV351">
        <f>IF($JE351&gt;=1,INDEX($GT:$GT,$JD351+1),"")</f>
      </c>
      <c r="GW351">
        <f>IF($JE351&gt;=2,INDEX($GT:$GT,$JD351+2),"")</f>
      </c>
      <c r="GX351">
        <f>IF($JE351&gt;=3,INDEX($GT:$GT,$JD351+3),"")</f>
      </c>
      <c r="GY351">
        <f>IF($JE351&gt;=4,INDEX($GT:$GT,$JD351+4),"")</f>
      </c>
      <c r="GZ351">
        <f>IF($JE351&gt;=5,INDEX($GT:$GT,$JD351+5),"")</f>
      </c>
      <c r="HA351">
        <f>IF($JE351&gt;=6,INDEX($GT:$GT,$JD351+6),"")</f>
      </c>
      <c r="HB351">
        <f>IF($JE351&gt;=7,INDEX($GT:$GT,$JD351+7),"")</f>
      </c>
      <c r="HC351">
        <f>IF($JE351&gt;=8,INDEX($GT:$GT,$JD351+8),"")</f>
      </c>
      <c r="HD351">
        <f>IF($JE351&gt;=9,INDEX($GT:$GT,$JD351+9),"")</f>
      </c>
      <c r="HE351">
        <f>IF($JE351&gt;=10,INDEX($GT:$GT,$JD351+10),"")</f>
      </c>
      <c r="HF351">
        <f>IF($JE351&gt;=11,INDEX($GT:$GT,$JD351+11),"")</f>
      </c>
      <c r="HG351">
        <f>IF($JE351&gt;=12,INDEX($GT:$GT,$JD351+12),"")</f>
      </c>
      <c r="HH351">
        <f>IF($JE351&gt;=13,INDEX($GT:$GT,$JD351+13),"")</f>
      </c>
      <c r="HI351">
        <f>IF($JE351&gt;=14,INDEX($GT:$GT,$JD351+14),"")</f>
      </c>
      <c r="HJ351">
        <f>IF($JE351&gt;=15,INDEX($GT:$GT,$JD351+15),"")</f>
      </c>
      <c r="HK351">
        <f>IF($JE351&gt;=16,INDEX($GT:$GT,$JD351+16),"")</f>
      </c>
      <c r="HL351">
        <f>IF($JE351&gt;=17,INDEX($GT:$GT,$JD351+17),"")</f>
      </c>
      <c r="HM351">
        <f>IF($JE351&gt;=18,INDEX($GT:$GT,$JD351+18),"")</f>
      </c>
      <c r="HN351">
        <f>IF($JE351&gt;=19,INDEX($GT:$GT,$JD351+19),"")</f>
      </c>
      <c r="HO351">
        <f>IF($JE351&gt;=20,INDEX($GT:$GT,$JD351+20),"")</f>
      </c>
      <c r="HP351">
        <f>IF($JE351&gt;=21,INDEX($GT:$GT,$JD351+21),"")</f>
      </c>
      <c r="HQ351">
        <f>IF($JE351&gt;=22,INDEX($GT:$GT,$JD351+22),"")</f>
      </c>
      <c r="HR351">
        <f>IF($JE351&gt;=23,INDEX($GT:$GT,$JD351+23),"")</f>
      </c>
      <c r="HS351">
        <f>IF($JE351&gt;=24,INDEX($GT:$GT,$JD351+24),"")</f>
      </c>
      <c r="HT351">
        <f>IF($JE351&gt;=25,INDEX($GT:$GT,$JD351+25),"")</f>
      </c>
      <c r="HU351">
        <f>IF($JE351&gt;=26,INDEX($GT:$GT,$JD351+26),"")</f>
      </c>
      <c r="HV351">
        <f>IF($JE351&gt;=27,INDEX($GT:$GT,$JD351+27),"")</f>
      </c>
      <c r="HW351">
        <f>IF($JE351&gt;=28,INDEX($GT:$GT,$JD351+28),"")</f>
      </c>
      <c r="HX351">
        <f>IF($JE351&gt;=29,INDEX($GT:$GT,$JD351+29),"")</f>
      </c>
      <c r="HY351">
        <f>IF($JE351&gt;=30,INDEX($GT:$GT,$JD351+30),"")</f>
      </c>
      <c r="HZ351">
        <f>IF($JE351&gt;=31,INDEX($GT:$GT,$JD351+31),"")</f>
      </c>
      <c r="IA351">
        <f>IF($JE351&gt;=32,INDEX($GT:$GT,$JD351+32),"")</f>
      </c>
      <c r="IB351">
        <f>IF($JE351&gt;=33,INDEX($GT:$GT,$JD351+33),"")</f>
      </c>
      <c r="IC351">
        <f>IF($JE351&gt;=34,INDEX($GT:$GT,$JD351+34),"")</f>
      </c>
      <c r="ID351">
        <f>IF($JE351&gt;=35,INDEX($GT:$GT,$JD351+35),"")</f>
      </c>
      <c r="IE351">
        <f>IF($JE351&gt;=36,INDEX($GT:$GT,$JD351+36),"")</f>
      </c>
      <c r="IF351">
        <f>IF($JE351&gt;=37,INDEX($GT:$GT,$JD351+37),"")</f>
      </c>
      <c r="IG351">
        <f>IF($JE351&gt;=38,INDEX($GT:$GT,$JD351+38),"")</f>
      </c>
      <c r="IH351">
        <f>IF($JE351&gt;=39,INDEX($GT:$GT,$JD351+39),"")</f>
      </c>
      <c r="II351">
        <f>IF($JE351&gt;=40,INDEX($GT:$GT,$JD351+40),"")</f>
      </c>
      <c r="IJ351">
        <f>IF($JE351&gt;=41,INDEX($GT:$GT,$JD351+41),"")</f>
      </c>
      <c r="IK351">
        <f>IF($JE351&gt;=42,INDEX($GT:$GT,$JD351+42),"")</f>
      </c>
      <c r="IL351">
        <f>IF($JE351&gt;=43,INDEX($GT:$GT,$JD351+43),"")</f>
      </c>
      <c r="IM351">
        <f>IF($JE351&gt;=44,INDEX($GT:$GT,$JD351+44),"")</f>
      </c>
      <c r="IN351">
        <f>IF($JE351&gt;=45,INDEX($GT:$GT,$JD351+45),"")</f>
      </c>
      <c r="IO351">
        <f>IF($JE351&gt;=46,INDEX($GT:$GT,$JD351+46),"")</f>
      </c>
      <c r="IP351">
        <f>IF($JE351&gt;=47,INDEX($GT:$GT,$JD351+47),"")</f>
      </c>
      <c r="IQ351">
        <f>IF($JE351&gt;=48,INDEX($GT:$GT,$JD351+48),"")</f>
      </c>
      <c r="IR351">
        <f>IF($JE351&gt;=49,INDEX($GT:$GT,$JD351+49),"")</f>
      </c>
      <c r="IS351">
        <f>IF($JE351&gt;=50,INDEX($GT:$GT,$JD351+50),"")</f>
      </c>
      <c r="IT351">
        <f>IF($JE351&gt;=51,INDEX($GT:$GT,$JD351+51),"")</f>
      </c>
      <c r="IU351">
        <f>IF($JE351&gt;=52,INDEX($GT:$GT,$JD351+52),"")</f>
      </c>
      <c r="IV351">
        <f>IF($JE351&gt;=53,INDEX($GT:$GT,$JD351+53),"")</f>
      </c>
      <c r="IW351">
        <f>IF($JE351&gt;=54,INDEX($GT:$GT,$JD351+54),"")</f>
      </c>
      <c r="IX351">
        <f>IF($JE351&gt;=55,INDEX($GT:$GT,$JD351+55),"")</f>
      </c>
      <c r="IY351">
        <f>IF($JE351&gt;=56,INDEX($GT:$GT,$JD351+56),"")</f>
      </c>
      <c r="IZ351">
        <f>IF($JE351&gt;=57,INDEX($GT:$GT,$JD351+57),"")</f>
      </c>
      <c r="JA351">
        <f>IF($JE351&gt;=58,INDEX($GT:$GT,$JD351+58),"")</f>
      </c>
      <c r="JB351">
        <f>IF($JE351&gt;=59,INDEX($GT:$GT,$JD351+59),"")</f>
      </c>
      <c r="JC351">
        <f>IF($JE351&gt;=60,INDEX($GT:$GT,$JD351+60),"")</f>
      </c>
      <c r="JD351">
        <f>IFERROR(MATCH($GS351,$GT$2:$GT$322,0)+1,0)</f>
      </c>
      <c r="JE351">
        <f>IFERROR(INDEX($GU$2:$GU$322,MATCH($GS351,$GT$2:$GT$322,0)),0)</f>
      </c>
      <c r="JF351" t="s">
        <v>28</v>
      </c>
      <c r="JG351" t="s">
        <v>28</v>
      </c>
    </row>
    <row r="352" spans="1:267" x14ac:dyDescent="0.25">
      <c r="J352" s="1"/>
      <c r="K352" s="1"/>
      <c r="L352" s="1"/>
      <c r="M352" s="1"/>
      <c r="N352" s="1">
        <f>IFERROR(IF(FIND(" - ",$J352)&gt;0,MID($J352,FIND(" - ",$J352)+3,LEN($J352)),""),"")</f>
      </c>
      <c r="P352" s="1"/>
      <c r="S352" t="s">
        <v>28</v>
      </c>
      <c r="U352">
        <f>IF(OR($S352="",$T352=""),"",IFERROR($S352/$T352,0))</f>
      </c>
      <c r="V352">
        <f>IF($S352="","",
IF($K352="","",
IF(ISNUMBER(SEARCH("exempt",LOWER($K352))),0,
$S352*(VALUE(SUBSTITUTE($K352,"%",""))/100))))</f>
      </c>
      <c r="AB352">
        <f>IF($S352="","",
SUM($S352,$V352,$Z352,$W352,$Y352)-
IF($AA352="",0,VALUE($AA352)))</f>
      </c>
      <c r="AJ352" t="s">
        <v>1009</v>
      </c>
      <c r="AR352">
        <f>IFERROR(LEFT($J352,FIND(" - ",$J352)-1),$J352)</f>
      </c>
      <c r="AU352">
        <f>IF($CJ352&gt;=1,INDEX($AS:$AS,$CI352+1),"")</f>
      </c>
      <c r="AV352">
        <f>IF($CJ352&gt;=2,INDEX($AS:$AS,$CI352+2),"")</f>
      </c>
      <c r="AW352">
        <f>IF($CJ352&gt;=3,INDEX($AS:$AS,$CI352+3),"")</f>
      </c>
      <c r="AX352">
        <f>IF($CJ352&gt;=4,INDEX($AS:$AS,$CI352+4),"")</f>
      </c>
      <c r="AY352">
        <f>IF($CJ352&gt;=5,INDEX($AS:$AS,$CI352+5),"")</f>
      </c>
      <c r="AZ352">
        <f>IF($CJ352&gt;=6,INDEX($AS:$AS,$CI352+6),"")</f>
      </c>
      <c r="BA352">
        <f>IF($CJ352&gt;=7,INDEX($AS:$AS,$CI352+7),"")</f>
      </c>
      <c r="BB352">
        <f>IF($CJ352&gt;=8,INDEX($AS:$AS,$CI352+8),"")</f>
      </c>
      <c r="BC352">
        <f>IF($CJ352&gt;=9,INDEX($AS:$AS,$CI352+9),"")</f>
      </c>
      <c r="BD352">
        <f>IF($CJ352&gt;=10,INDEX($AS:$AS,$CI352+10),"")</f>
      </c>
      <c r="BE352">
        <f>IF($CJ352&gt;=11,INDEX($AS:$AS,$CI352+11),"")</f>
      </c>
      <c r="BF352">
        <f>IF($CJ352&gt;=12,INDEX($AS:$AS,$CI352+12),"")</f>
      </c>
      <c r="BG352">
        <f>IF($CJ352&gt;=13,INDEX($AS:$AS,$CI352+13),"")</f>
      </c>
      <c r="BH352">
        <f>IF($CJ352&gt;=14,INDEX($AS:$AS,$CI352+14),"")</f>
      </c>
      <c r="BI352">
        <f>IF($CJ352&gt;=15,INDEX($AS:$AS,$CI352+15),"")</f>
      </c>
      <c r="BJ352">
        <f>IF($CJ352&gt;=16,INDEX($AS:$AS,$CI352+16),"")</f>
      </c>
      <c r="BK352">
        <f>IF($CJ352&gt;=17,INDEX($AS:$AS,$CI352+17),"")</f>
      </c>
      <c r="BL352">
        <f>IF($CJ352&gt;=18,INDEX($AS:$AS,$CI352+18),"")</f>
      </c>
      <c r="BM352">
        <f>IF($CJ352&gt;=19,INDEX($AS:$AS,$CI352+19),"")</f>
      </c>
      <c r="BN352">
        <f>IF($CJ352&gt;=20,INDEX($AS:$AS,$CI352+20),"")</f>
      </c>
      <c r="BO352">
        <f>IF($CJ352&gt;=21,INDEX($AS:$AS,$CI352+21),"")</f>
      </c>
      <c r="BP352">
        <f>IF($CJ352&gt;=22,INDEX($AS:$AS,$CI352+22),"")</f>
      </c>
      <c r="BQ352">
        <f>IF($CJ352&gt;=23,INDEX($AS:$AS,$CI352+23),"")</f>
      </c>
      <c r="BR352">
        <f>IF($CJ352&gt;=24,INDEX($AS:$AS,$CI352+24),"")</f>
      </c>
      <c r="BS352">
        <f>IF($CJ352&gt;=25,INDEX($AS:$AS,$CI352+25),"")</f>
      </c>
      <c r="BT352">
        <f>IF($CJ352&gt;=26,INDEX($AS:$AS,$CI352+26),"")</f>
      </c>
      <c r="BU352">
        <f>IF($CJ352&gt;=27,INDEX($AS:$AS,$CI352+27),"")</f>
      </c>
      <c r="BV352">
        <f>IF($CJ352&gt;=28,INDEX($AS:$AS,$CI352+28),"")</f>
      </c>
      <c r="BW352">
        <f>IF($CJ352&gt;=29,INDEX($AS:$AS,$CI352+29),"")</f>
      </c>
      <c r="BX352">
        <f>IF($CJ352&gt;=30,INDEX($AS:$AS,$CI352+30),"")</f>
      </c>
      <c r="BY352">
        <f>IF($CJ352&gt;=31,INDEX($AS:$AS,$CI352+31),"")</f>
      </c>
      <c r="BZ352">
        <f>IF($CJ352&gt;=32,INDEX($AS:$AS,$CI352+32),"")</f>
      </c>
      <c r="CA352">
        <f>IF($CJ352&gt;=33,INDEX($AS:$AS,$CI352+33),"")</f>
      </c>
      <c r="CB352">
        <f>IF($CJ352&gt;=34,INDEX($AS:$AS,$CI352+34),"")</f>
      </c>
      <c r="CC352">
        <f>IF($CJ352&gt;=35,INDEX($AS:$AS,$CI352+35),"")</f>
      </c>
      <c r="CD352">
        <f>IF($CJ352&gt;=36,INDEX($AS:$AS,$CI352+36),"")</f>
      </c>
      <c r="CE352">
        <f>IF($CJ352&gt;=37,INDEX($AS:$AS,$CI352+37),"")</f>
      </c>
      <c r="CF352">
        <f>IF($CJ352&gt;=38,INDEX($AS:$AS,$CI352+38),"")</f>
      </c>
      <c r="CG352">
        <f>IF($CJ352&gt;=39,INDEX($AS:$AS,$CI352+39),"")</f>
      </c>
      <c r="CH352">
        <f>IF($CJ352&gt;=40,INDEX($AS:$AS,$CI352+40),"")</f>
      </c>
      <c r="CI352">
        <f>IFERROR(MATCH($AR352,$AS$2:$AS$133,0)+1,0)</f>
      </c>
      <c r="CJ352">
        <f>IFERROR(INDEX($AT$2:$AT$133,MATCH($AR352,$AS$2:$AS$133,0)),0)</f>
      </c>
      <c r="CK352">
        <f>IFERROR(LEFT($O352,FIND(" - ",$O352)-1),$O352)</f>
      </c>
      <c r="CL352" t="s">
        <v>221</v>
      </c>
      <c r="CN352">
        <f>IF($DI352&gt;=1,INDEX($CL:$CL,$DH352+1),"")</f>
      </c>
      <c r="CO352">
        <f>IF($DI352&gt;=2,INDEX($CL:$CL,$DH352+2),"")</f>
      </c>
      <c r="CP352">
        <f>IF($DI352&gt;=3,INDEX($CL:$CL,$DH352+3),"")</f>
      </c>
      <c r="CQ352">
        <f>IF($DI352&gt;=4,INDEX($CL:$CL,$DH352+4),"")</f>
      </c>
      <c r="CR352">
        <f>IF($DI352&gt;=5,INDEX($CL:$CL,$DH352+5),"")</f>
      </c>
      <c r="CS352">
        <f>IF($DI352&gt;=6,INDEX($CL:$CL,$DH352+6),"")</f>
      </c>
      <c r="CT352">
        <f>IF($DI352&gt;=7,INDEX($CL:$CL,$DH352+7),"")</f>
      </c>
      <c r="CU352">
        <f>IF($DI352&gt;=8,INDEX($CL:$CL,$DH352+8),"")</f>
      </c>
      <c r="CV352">
        <f>IF($DI352&gt;=9,INDEX($CL:$CL,$DH352+9),"")</f>
      </c>
      <c r="CW352">
        <f>IF($DI352&gt;=10,INDEX($CL:$CL,$DH352+10),"")</f>
      </c>
      <c r="CX352">
        <f>IF($DI352&gt;=11,INDEX($CL:$CL,$DH352+11),"")</f>
      </c>
      <c r="CY352">
        <f>IF($DI352&gt;=12,INDEX($CL:$CL,$DH352+12),"")</f>
      </c>
      <c r="CZ352">
        <f>IF($DI352&gt;=13,INDEX($CL:$CL,$DH352+13),"")</f>
      </c>
      <c r="DA352">
        <f>IF($DI352&gt;=14,INDEX($CL:$CL,$DH352+14),"")</f>
      </c>
      <c r="DB352">
        <f>IF($DI352&gt;=15,INDEX($CL:$CL,$DH352+15),"")</f>
      </c>
      <c r="DC352">
        <f>IF($DI352&gt;=16,INDEX($CL:$CL,$DH352+16),"")</f>
      </c>
      <c r="DD352">
        <f>IF($DI352&gt;=17,INDEX($CL:$CL,$DH352+17),"")</f>
      </c>
      <c r="DE352">
        <f>IF($DI352&gt;=18,INDEX($CL:$CL,$DH352+18),"")</f>
      </c>
      <c r="DF352">
        <f>IF($DI352&gt;=19,INDEX($CL:$CL,$DH352+19),"")</f>
      </c>
      <c r="DG352">
        <f>IF($DI352&gt;=20,INDEX($CL:$CL,$DH352+20),"")</f>
      </c>
      <c r="DH352">
        <f>IFERROR(MATCH($CK352,$CL$2:$CL$1558,0)+1,0)</f>
      </c>
      <c r="DI352">
        <f>IFERROR(INDEX($CM$2:$CM$1558,MATCH($CK352,$CL$2:$CL$1558,0)),0)</f>
      </c>
      <c r="DJ352">
        <f>IFERROR(INDEX($AQ:$AQ,MATCH($K352,$AP:$AP,0))&amp;"","")</f>
      </c>
      <c r="DN352">
        <f>IF($GQ352&gt;=1,INDEX($DK:$DK,$GP352+1),"")</f>
      </c>
      <c r="DO352">
        <f>IF($GQ352&gt;=2,INDEX($DK:$DK,$GP352+2),"")</f>
      </c>
      <c r="DP352">
        <f>IF($GQ352&gt;=3,INDEX($DK:$DK,$GP352+3),"")</f>
      </c>
      <c r="DQ352">
        <f>IF($GQ352&gt;=4,INDEX($DK:$DK,$GP352+4),"")</f>
      </c>
      <c r="DR352">
        <f>IF($GQ352&gt;=5,INDEX($DK:$DK,$GP352+5),"")</f>
      </c>
      <c r="DS352">
        <f>IF($GQ352&gt;=6,INDEX($DK:$DK,$GP352+6),"")</f>
      </c>
      <c r="DT352">
        <f>IF($GQ352&gt;=7,INDEX($DK:$DK,$GP352+7),"")</f>
      </c>
      <c r="DU352">
        <f>IF($GQ352&gt;=8,INDEX($DK:$DK,$GP352+8),"")</f>
      </c>
      <c r="DV352">
        <f>IF($GQ352&gt;=9,INDEX($DK:$DK,$GP352+9),"")</f>
      </c>
      <c r="DW352">
        <f>IF($GQ352&gt;=10,INDEX($DK:$DK,$GP352+10),"")</f>
      </c>
      <c r="DX352">
        <f>IF($GQ352&gt;=11,INDEX($DK:$DK,$GP352+11),"")</f>
      </c>
      <c r="DY352">
        <f>IF($GQ352&gt;=12,INDEX($DK:$DK,$GP352+12),"")</f>
      </c>
      <c r="DZ352">
        <f>IF($GQ352&gt;=13,INDEX($DK:$DK,$GP352+13),"")</f>
      </c>
      <c r="EA352">
        <f>IF($GQ352&gt;=14,INDEX($DK:$DK,$GP352+14),"")</f>
      </c>
      <c r="EB352">
        <f>IF($GQ352&gt;=15,INDEX($DK:$DK,$GP352+15),"")</f>
      </c>
      <c r="EC352">
        <f>IF($GQ352&gt;=16,INDEX($DK:$DK,$GP352+16),"")</f>
      </c>
      <c r="ED352">
        <f>IF($GQ352&gt;=17,INDEX($DK:$DK,$GP352+17),"")</f>
      </c>
      <c r="EE352">
        <f>IF($GQ352&gt;=18,INDEX($DK:$DK,$GP352+18),"")</f>
      </c>
      <c r="EF352">
        <f>IF($GQ352&gt;=19,INDEX($DK:$DK,$GP352+19),"")</f>
      </c>
      <c r="EG352">
        <f>IF($GQ352&gt;=20,INDEX($DK:$DK,$GP352+20),"")</f>
      </c>
      <c r="EH352">
        <f>IF($GQ352&gt;=21,INDEX($DK:$DK,$GP352+21),"")</f>
      </c>
      <c r="EI352">
        <f>IF($GQ352&gt;=22,INDEX($DK:$DK,$GP352+22),"")</f>
      </c>
      <c r="EJ352">
        <f>IF($GQ352&gt;=23,INDEX($DK:$DK,$GP352+23),"")</f>
      </c>
      <c r="EK352">
        <f>IF($GQ352&gt;=24,INDEX($DK:$DK,$GP352+24),"")</f>
      </c>
      <c r="EL352">
        <f>IF($GQ352&gt;=25,INDEX($DK:$DK,$GP352+25),"")</f>
      </c>
      <c r="EM352">
        <f>IF($GQ352&gt;=26,INDEX($DK:$DK,$GP352+26),"")</f>
      </c>
      <c r="EN352">
        <f>IF($GQ352&gt;=27,INDEX($DK:$DK,$GP352+27),"")</f>
      </c>
      <c r="EO352">
        <f>IF($GQ352&gt;=28,INDEX($DK:$DK,$GP352+28),"")</f>
      </c>
      <c r="EP352">
        <f>IF($GQ352&gt;=29,INDEX($DK:$DK,$GP352+29),"")</f>
      </c>
      <c r="EQ352">
        <f>IF($GQ352&gt;=30,INDEX($DK:$DK,$GP352+30),"")</f>
      </c>
      <c r="ER352">
        <f>IF($GQ352&gt;=31,INDEX($DK:$DK,$GP352+31),"")</f>
      </c>
      <c r="ES352">
        <f>IF($GQ352&gt;=32,INDEX($DK:$DK,$GP352+32),"")</f>
      </c>
      <c r="ET352">
        <f>IF($GQ352&gt;=33,INDEX($DK:$DK,$GP352+33),"")</f>
      </c>
      <c r="EU352">
        <f>IF($GQ352&gt;=34,INDEX($DK:$DK,$GP352+34),"")</f>
      </c>
      <c r="EV352">
        <f>IF($GQ352&gt;=35,INDEX($DK:$DK,$GP352+35),"")</f>
      </c>
      <c r="EW352">
        <f>IF($GQ352&gt;=36,INDEX($DK:$DK,$GP352+36),"")</f>
      </c>
      <c r="EX352">
        <f>IF($GQ352&gt;=37,INDEX($DK:$DK,$GP352+37),"")</f>
      </c>
      <c r="EY352">
        <f>IF($GQ352&gt;=38,INDEX($DK:$DK,$GP352+38),"")</f>
      </c>
      <c r="EZ352">
        <f>IF($GQ352&gt;=39,INDEX($DK:$DK,$GP352+39),"")</f>
      </c>
      <c r="FA352">
        <f>IF($GQ352&gt;=40,INDEX($DK:$DK,$GP352+40),"")</f>
      </c>
      <c r="FB352">
        <f>IF($GQ352&gt;=1,INDEX($DL:$DL,$GP352+1),"")</f>
      </c>
      <c r="FC352">
        <f>IF($GQ352&gt;=2,INDEX($DL:$DL,$GP352+2),"")</f>
      </c>
      <c r="FD352">
        <f>IF($GQ352&gt;=3,INDEX($DL:$DL,$GP352+3),"")</f>
      </c>
      <c r="FE352">
        <f>IF($GQ352&gt;=4,INDEX($DL:$DL,$GP352+4),"")</f>
      </c>
      <c r="FF352">
        <f>IF($GQ352&gt;=5,INDEX($DL:$DL,$GP352+5),"")</f>
      </c>
      <c r="FG352">
        <f>IF($GQ352&gt;=6,INDEX($DL:$DL,$GP352+6),"")</f>
      </c>
      <c r="FH352">
        <f>IF($GQ352&gt;=7,INDEX($DL:$DL,$GP352+7),"")</f>
      </c>
      <c r="FI352">
        <f>IF($GQ352&gt;=8,INDEX($DL:$DL,$GP352+8),"")</f>
      </c>
      <c r="FJ352">
        <f>IF($GQ352&gt;=9,INDEX($DL:$DL,$GP352+9),"")</f>
      </c>
      <c r="FK352">
        <f>IF($GQ352&gt;=10,INDEX($DL:$DL,$GP352+10),"")</f>
      </c>
      <c r="FL352">
        <f>IF($GQ352&gt;=11,INDEX($DL:$DL,$GP352+11),"")</f>
      </c>
      <c r="FM352">
        <f>IF($GQ352&gt;=12,INDEX($DL:$DL,$GP352+12),"")</f>
      </c>
      <c r="FN352">
        <f>IF($GQ352&gt;=13,INDEX($DL:$DL,$GP352+13),"")</f>
      </c>
      <c r="FO352">
        <f>IF($GQ352&gt;=14,INDEX($DL:$DL,$GP352+14),"")</f>
      </c>
      <c r="FP352">
        <f>IF($GQ352&gt;=15,INDEX($DL:$DL,$GP352+15),"")</f>
      </c>
      <c r="FQ352">
        <f>IF($GQ352&gt;=16,INDEX($DL:$DL,$GP352+16),"")</f>
      </c>
      <c r="FR352">
        <f>IF($GQ352&gt;=17,INDEX($DL:$DL,$GP352+17),"")</f>
      </c>
      <c r="FS352">
        <f>IF($GQ352&gt;=18,INDEX($DL:$DL,$GP352+18),"")</f>
      </c>
      <c r="FT352">
        <f>IF($GQ352&gt;=19,INDEX($DL:$DL,$GP352+19),"")</f>
      </c>
      <c r="FU352">
        <f>IF($GQ352&gt;=20,INDEX($DL:$DL,$GP352+20),"")</f>
      </c>
      <c r="FV352">
        <f>IF($GQ352&gt;=21,INDEX($DL:$DL,$GP352+21),"")</f>
      </c>
      <c r="FW352">
        <f>IF($GQ352&gt;=22,INDEX($DL:$DL,$GP352+22),"")</f>
      </c>
      <c r="FX352">
        <f>IF($GQ352&gt;=23,INDEX($DL:$DL,$GP352+23),"")</f>
      </c>
      <c r="FY352">
        <f>IF($GQ352&gt;=24,INDEX($DL:$DL,$GP352+24),"")</f>
      </c>
      <c r="FZ352">
        <f>IF($GQ352&gt;=25,INDEX($DL:$DL,$GP352+25),"")</f>
      </c>
      <c r="GA352">
        <f>IF($GQ352&gt;=26,INDEX($DL:$DL,$GP352+26),"")</f>
      </c>
      <c r="GB352">
        <f>IF($GQ352&gt;=27,INDEX($DL:$DL,$GP352+27),"")</f>
      </c>
      <c r="GC352">
        <f>IF($GQ352&gt;=28,INDEX($DL:$DL,$GP352+28),"")</f>
      </c>
      <c r="GD352">
        <f>IF($GQ352&gt;=29,INDEX($DL:$DL,$GP352+29),"")</f>
      </c>
      <c r="GE352">
        <f>IF($GQ352&gt;=30,INDEX($DL:$DL,$GP352+30),"")</f>
      </c>
      <c r="GF352">
        <f>IF($GQ352&gt;=31,INDEX($DL:$DL,$GP352+31),"")</f>
      </c>
      <c r="GG352">
        <f>IF($GQ352&gt;=32,INDEX($DL:$DL,$GP352+32),"")</f>
      </c>
      <c r="GH352">
        <f>IF($GQ352&gt;=33,INDEX($DL:$DL,$GP352+33),"")</f>
      </c>
      <c r="GI352">
        <f>IF($GQ352&gt;=34,INDEX($DL:$DL,$GP352+34),"")</f>
      </c>
      <c r="GJ352">
        <f>IF($GQ352&gt;=35,INDEX($DL:$DL,$GP352+35),"")</f>
      </c>
      <c r="GK352">
        <f>IF($GQ352&gt;=36,INDEX($DL:$DL,$GP352+36),"")</f>
      </c>
      <c r="GL352">
        <f>IF($GQ352&gt;=37,INDEX($DL:$DL,$GP352+37),"")</f>
      </c>
      <c r="GM352">
        <f>IF($GQ352&gt;=38,INDEX($DL:$DL,$GP352+38),"")</f>
      </c>
      <c r="GN352">
        <f>IF($GQ352&gt;=39,INDEX($DL:$DL,$GP352+39),"")</f>
      </c>
      <c r="GO352">
        <f>IF($GQ352&gt;=40,INDEX($DL:$DL,$GP352+40),"")</f>
      </c>
      <c r="GP352">
        <f>IFERROR(MATCH($DJ352,$DK$2:$DK$148,0)+1,0)</f>
      </c>
      <c r="GQ352">
        <f>IFERROR(INDEX($DM$2:$DM$148,MATCH($DJ352,$DK$2:$DK$148,0)),0)</f>
      </c>
      <c r="GR352">
        <f>IFERROR(MATCH($L352,$DN$352:$FA$352,0),0)</f>
      </c>
      <c r="GS352">
        <f>IF($GR352&gt;0,INDEX($FB$352:$GO$352,$GR352),"")</f>
      </c>
      <c r="GV352">
        <f>IF($JE352&gt;=1,INDEX($GT:$GT,$JD352+1),"")</f>
      </c>
      <c r="GW352">
        <f>IF($JE352&gt;=2,INDEX($GT:$GT,$JD352+2),"")</f>
      </c>
      <c r="GX352">
        <f>IF($JE352&gt;=3,INDEX($GT:$GT,$JD352+3),"")</f>
      </c>
      <c r="GY352">
        <f>IF($JE352&gt;=4,INDEX($GT:$GT,$JD352+4),"")</f>
      </c>
      <c r="GZ352">
        <f>IF($JE352&gt;=5,INDEX($GT:$GT,$JD352+5),"")</f>
      </c>
      <c r="HA352">
        <f>IF($JE352&gt;=6,INDEX($GT:$GT,$JD352+6),"")</f>
      </c>
      <c r="HB352">
        <f>IF($JE352&gt;=7,INDEX($GT:$GT,$JD352+7),"")</f>
      </c>
      <c r="HC352">
        <f>IF($JE352&gt;=8,INDEX($GT:$GT,$JD352+8),"")</f>
      </c>
      <c r="HD352">
        <f>IF($JE352&gt;=9,INDEX($GT:$GT,$JD352+9),"")</f>
      </c>
      <c r="HE352">
        <f>IF($JE352&gt;=10,INDEX($GT:$GT,$JD352+10),"")</f>
      </c>
      <c r="HF352">
        <f>IF($JE352&gt;=11,INDEX($GT:$GT,$JD352+11),"")</f>
      </c>
      <c r="HG352">
        <f>IF($JE352&gt;=12,INDEX($GT:$GT,$JD352+12),"")</f>
      </c>
      <c r="HH352">
        <f>IF($JE352&gt;=13,INDEX($GT:$GT,$JD352+13),"")</f>
      </c>
      <c r="HI352">
        <f>IF($JE352&gt;=14,INDEX($GT:$GT,$JD352+14),"")</f>
      </c>
      <c r="HJ352">
        <f>IF($JE352&gt;=15,INDEX($GT:$GT,$JD352+15),"")</f>
      </c>
      <c r="HK352">
        <f>IF($JE352&gt;=16,INDEX($GT:$GT,$JD352+16),"")</f>
      </c>
      <c r="HL352">
        <f>IF($JE352&gt;=17,INDEX($GT:$GT,$JD352+17),"")</f>
      </c>
      <c r="HM352">
        <f>IF($JE352&gt;=18,INDEX($GT:$GT,$JD352+18),"")</f>
      </c>
      <c r="HN352">
        <f>IF($JE352&gt;=19,INDEX($GT:$GT,$JD352+19),"")</f>
      </c>
      <c r="HO352">
        <f>IF($JE352&gt;=20,INDEX($GT:$GT,$JD352+20),"")</f>
      </c>
      <c r="HP352">
        <f>IF($JE352&gt;=21,INDEX($GT:$GT,$JD352+21),"")</f>
      </c>
      <c r="HQ352">
        <f>IF($JE352&gt;=22,INDEX($GT:$GT,$JD352+22),"")</f>
      </c>
      <c r="HR352">
        <f>IF($JE352&gt;=23,INDEX($GT:$GT,$JD352+23),"")</f>
      </c>
      <c r="HS352">
        <f>IF($JE352&gt;=24,INDEX($GT:$GT,$JD352+24),"")</f>
      </c>
      <c r="HT352">
        <f>IF($JE352&gt;=25,INDEX($GT:$GT,$JD352+25),"")</f>
      </c>
      <c r="HU352">
        <f>IF($JE352&gt;=26,INDEX($GT:$GT,$JD352+26),"")</f>
      </c>
      <c r="HV352">
        <f>IF($JE352&gt;=27,INDEX($GT:$GT,$JD352+27),"")</f>
      </c>
      <c r="HW352">
        <f>IF($JE352&gt;=28,INDEX($GT:$GT,$JD352+28),"")</f>
      </c>
      <c r="HX352">
        <f>IF($JE352&gt;=29,INDEX($GT:$GT,$JD352+29),"")</f>
      </c>
      <c r="HY352">
        <f>IF($JE352&gt;=30,INDEX($GT:$GT,$JD352+30),"")</f>
      </c>
      <c r="HZ352">
        <f>IF($JE352&gt;=31,INDEX($GT:$GT,$JD352+31),"")</f>
      </c>
      <c r="IA352">
        <f>IF($JE352&gt;=32,INDEX($GT:$GT,$JD352+32),"")</f>
      </c>
      <c r="IB352">
        <f>IF($JE352&gt;=33,INDEX($GT:$GT,$JD352+33),"")</f>
      </c>
      <c r="IC352">
        <f>IF($JE352&gt;=34,INDEX($GT:$GT,$JD352+34),"")</f>
      </c>
      <c r="ID352">
        <f>IF($JE352&gt;=35,INDEX($GT:$GT,$JD352+35),"")</f>
      </c>
      <c r="IE352">
        <f>IF($JE352&gt;=36,INDEX($GT:$GT,$JD352+36),"")</f>
      </c>
      <c r="IF352">
        <f>IF($JE352&gt;=37,INDEX($GT:$GT,$JD352+37),"")</f>
      </c>
      <c r="IG352">
        <f>IF($JE352&gt;=38,INDEX($GT:$GT,$JD352+38),"")</f>
      </c>
      <c r="IH352">
        <f>IF($JE352&gt;=39,INDEX($GT:$GT,$JD352+39),"")</f>
      </c>
      <c r="II352">
        <f>IF($JE352&gt;=40,INDEX($GT:$GT,$JD352+40),"")</f>
      </c>
      <c r="IJ352">
        <f>IF($JE352&gt;=41,INDEX($GT:$GT,$JD352+41),"")</f>
      </c>
      <c r="IK352">
        <f>IF($JE352&gt;=42,INDEX($GT:$GT,$JD352+42),"")</f>
      </c>
      <c r="IL352">
        <f>IF($JE352&gt;=43,INDEX($GT:$GT,$JD352+43),"")</f>
      </c>
      <c r="IM352">
        <f>IF($JE352&gt;=44,INDEX($GT:$GT,$JD352+44),"")</f>
      </c>
      <c r="IN352">
        <f>IF($JE352&gt;=45,INDEX($GT:$GT,$JD352+45),"")</f>
      </c>
      <c r="IO352">
        <f>IF($JE352&gt;=46,INDEX($GT:$GT,$JD352+46),"")</f>
      </c>
      <c r="IP352">
        <f>IF($JE352&gt;=47,INDEX($GT:$GT,$JD352+47),"")</f>
      </c>
      <c r="IQ352">
        <f>IF($JE352&gt;=48,INDEX($GT:$GT,$JD352+48),"")</f>
      </c>
      <c r="IR352">
        <f>IF($JE352&gt;=49,INDEX($GT:$GT,$JD352+49),"")</f>
      </c>
      <c r="IS352">
        <f>IF($JE352&gt;=50,INDEX($GT:$GT,$JD352+50),"")</f>
      </c>
      <c r="IT352">
        <f>IF($JE352&gt;=51,INDEX($GT:$GT,$JD352+51),"")</f>
      </c>
      <c r="IU352">
        <f>IF($JE352&gt;=52,INDEX($GT:$GT,$JD352+52),"")</f>
      </c>
      <c r="IV352">
        <f>IF($JE352&gt;=53,INDEX($GT:$GT,$JD352+53),"")</f>
      </c>
      <c r="IW352">
        <f>IF($JE352&gt;=54,INDEX($GT:$GT,$JD352+54),"")</f>
      </c>
      <c r="IX352">
        <f>IF($JE352&gt;=55,INDEX($GT:$GT,$JD352+55),"")</f>
      </c>
      <c r="IY352">
        <f>IF($JE352&gt;=56,INDEX($GT:$GT,$JD352+56),"")</f>
      </c>
      <c r="IZ352">
        <f>IF($JE352&gt;=57,INDEX($GT:$GT,$JD352+57),"")</f>
      </c>
      <c r="JA352">
        <f>IF($JE352&gt;=58,INDEX($GT:$GT,$JD352+58),"")</f>
      </c>
      <c r="JB352">
        <f>IF($JE352&gt;=59,INDEX($GT:$GT,$JD352+59),"")</f>
      </c>
      <c r="JC352">
        <f>IF($JE352&gt;=60,INDEX($GT:$GT,$JD352+60),"")</f>
      </c>
      <c r="JD352">
        <f>IFERROR(MATCH($GS352,$GT$2:$GT$322,0)+1,0)</f>
      </c>
      <c r="JE352">
        <f>IFERROR(INDEX($GU$2:$GU$322,MATCH($GS352,$GT$2:$GT$322,0)),0)</f>
      </c>
      <c r="JF352" t="s">
        <v>28</v>
      </c>
      <c r="JG352" t="s">
        <v>28</v>
      </c>
    </row>
    <row r="353" spans="1:267" x14ac:dyDescent="0.25">
      <c r="J353" s="1"/>
      <c r="K353" s="1"/>
      <c r="L353" s="1"/>
      <c r="M353" s="1"/>
      <c r="N353" s="1">
        <f>IFERROR(IF(FIND(" - ",$J353)&gt;0,MID($J353,FIND(" - ",$J353)+3,LEN($J353)),""),"")</f>
      </c>
      <c r="P353" s="1"/>
      <c r="S353" t="s">
        <v>28</v>
      </c>
      <c r="U353">
        <f>IF(OR($S353="",$T353=""),"",IFERROR($S353/$T353,0))</f>
      </c>
      <c r="V353">
        <f>IF($S353="","",
IF($K353="","",
IF(ISNUMBER(SEARCH("exempt",LOWER($K353))),0,
$S353*(VALUE(SUBSTITUTE($K353,"%",""))/100))))</f>
      </c>
      <c r="AB353">
        <f>IF($S353="","",
SUM($S353,$V353,$Z353,$W353,$Y353)-
IF($AA353="",0,VALUE($AA353)))</f>
      </c>
      <c r="AJ353" t="s">
        <v>1010</v>
      </c>
      <c r="AR353">
        <f>IFERROR(LEFT($J353,FIND(" - ",$J353)-1),$J353)</f>
      </c>
      <c r="AU353">
        <f>IF($CJ353&gt;=1,INDEX($AS:$AS,$CI353+1),"")</f>
      </c>
      <c r="AV353">
        <f>IF($CJ353&gt;=2,INDEX($AS:$AS,$CI353+2),"")</f>
      </c>
      <c r="AW353">
        <f>IF($CJ353&gt;=3,INDEX($AS:$AS,$CI353+3),"")</f>
      </c>
      <c r="AX353">
        <f>IF($CJ353&gt;=4,INDEX($AS:$AS,$CI353+4),"")</f>
      </c>
      <c r="AY353">
        <f>IF($CJ353&gt;=5,INDEX($AS:$AS,$CI353+5),"")</f>
      </c>
      <c r="AZ353">
        <f>IF($CJ353&gt;=6,INDEX($AS:$AS,$CI353+6),"")</f>
      </c>
      <c r="BA353">
        <f>IF($CJ353&gt;=7,INDEX($AS:$AS,$CI353+7),"")</f>
      </c>
      <c r="BB353">
        <f>IF($CJ353&gt;=8,INDEX($AS:$AS,$CI353+8),"")</f>
      </c>
      <c r="BC353">
        <f>IF($CJ353&gt;=9,INDEX($AS:$AS,$CI353+9),"")</f>
      </c>
      <c r="BD353">
        <f>IF($CJ353&gt;=10,INDEX($AS:$AS,$CI353+10),"")</f>
      </c>
      <c r="BE353">
        <f>IF($CJ353&gt;=11,INDEX($AS:$AS,$CI353+11),"")</f>
      </c>
      <c r="BF353">
        <f>IF($CJ353&gt;=12,INDEX($AS:$AS,$CI353+12),"")</f>
      </c>
      <c r="BG353">
        <f>IF($CJ353&gt;=13,INDEX($AS:$AS,$CI353+13),"")</f>
      </c>
      <c r="BH353">
        <f>IF($CJ353&gt;=14,INDEX($AS:$AS,$CI353+14),"")</f>
      </c>
      <c r="BI353">
        <f>IF($CJ353&gt;=15,INDEX($AS:$AS,$CI353+15),"")</f>
      </c>
      <c r="BJ353">
        <f>IF($CJ353&gt;=16,INDEX($AS:$AS,$CI353+16),"")</f>
      </c>
      <c r="BK353">
        <f>IF($CJ353&gt;=17,INDEX($AS:$AS,$CI353+17),"")</f>
      </c>
      <c r="BL353">
        <f>IF($CJ353&gt;=18,INDEX($AS:$AS,$CI353+18),"")</f>
      </c>
      <c r="BM353">
        <f>IF($CJ353&gt;=19,INDEX($AS:$AS,$CI353+19),"")</f>
      </c>
      <c r="BN353">
        <f>IF($CJ353&gt;=20,INDEX($AS:$AS,$CI353+20),"")</f>
      </c>
      <c r="BO353">
        <f>IF($CJ353&gt;=21,INDEX($AS:$AS,$CI353+21),"")</f>
      </c>
      <c r="BP353">
        <f>IF($CJ353&gt;=22,INDEX($AS:$AS,$CI353+22),"")</f>
      </c>
      <c r="BQ353">
        <f>IF($CJ353&gt;=23,INDEX($AS:$AS,$CI353+23),"")</f>
      </c>
      <c r="BR353">
        <f>IF($CJ353&gt;=24,INDEX($AS:$AS,$CI353+24),"")</f>
      </c>
      <c r="BS353">
        <f>IF($CJ353&gt;=25,INDEX($AS:$AS,$CI353+25),"")</f>
      </c>
      <c r="BT353">
        <f>IF($CJ353&gt;=26,INDEX($AS:$AS,$CI353+26),"")</f>
      </c>
      <c r="BU353">
        <f>IF($CJ353&gt;=27,INDEX($AS:$AS,$CI353+27),"")</f>
      </c>
      <c r="BV353">
        <f>IF($CJ353&gt;=28,INDEX($AS:$AS,$CI353+28),"")</f>
      </c>
      <c r="BW353">
        <f>IF($CJ353&gt;=29,INDEX($AS:$AS,$CI353+29),"")</f>
      </c>
      <c r="BX353">
        <f>IF($CJ353&gt;=30,INDEX($AS:$AS,$CI353+30),"")</f>
      </c>
      <c r="BY353">
        <f>IF($CJ353&gt;=31,INDEX($AS:$AS,$CI353+31),"")</f>
      </c>
      <c r="BZ353">
        <f>IF($CJ353&gt;=32,INDEX($AS:$AS,$CI353+32),"")</f>
      </c>
      <c r="CA353">
        <f>IF($CJ353&gt;=33,INDEX($AS:$AS,$CI353+33),"")</f>
      </c>
      <c r="CB353">
        <f>IF($CJ353&gt;=34,INDEX($AS:$AS,$CI353+34),"")</f>
      </c>
      <c r="CC353">
        <f>IF($CJ353&gt;=35,INDEX($AS:$AS,$CI353+35),"")</f>
      </c>
      <c r="CD353">
        <f>IF($CJ353&gt;=36,INDEX($AS:$AS,$CI353+36),"")</f>
      </c>
      <c r="CE353">
        <f>IF($CJ353&gt;=37,INDEX($AS:$AS,$CI353+37),"")</f>
      </c>
      <c r="CF353">
        <f>IF($CJ353&gt;=38,INDEX($AS:$AS,$CI353+38),"")</f>
      </c>
      <c r="CG353">
        <f>IF($CJ353&gt;=39,INDEX($AS:$AS,$CI353+39),"")</f>
      </c>
      <c r="CH353">
        <f>IF($CJ353&gt;=40,INDEX($AS:$AS,$CI353+40),"")</f>
      </c>
      <c r="CI353">
        <f>IFERROR(MATCH($AR353,$AS$2:$AS$133,0)+1,0)</f>
      </c>
      <c r="CJ353">
        <f>IFERROR(INDEX($AT$2:$AT$133,MATCH($AR353,$AS$2:$AS$133,0)),0)</f>
      </c>
      <c r="CK353">
        <f>IFERROR(LEFT($O353,FIND(" - ",$O353)-1),$O353)</f>
      </c>
      <c r="CL353" t="s">
        <v>34</v>
      </c>
      <c r="CN353">
        <f>IF($DI353&gt;=1,INDEX($CL:$CL,$DH353+1),"")</f>
      </c>
      <c r="CO353">
        <f>IF($DI353&gt;=2,INDEX($CL:$CL,$DH353+2),"")</f>
      </c>
      <c r="CP353">
        <f>IF($DI353&gt;=3,INDEX($CL:$CL,$DH353+3),"")</f>
      </c>
      <c r="CQ353">
        <f>IF($DI353&gt;=4,INDEX($CL:$CL,$DH353+4),"")</f>
      </c>
      <c r="CR353">
        <f>IF($DI353&gt;=5,INDEX($CL:$CL,$DH353+5),"")</f>
      </c>
      <c r="CS353">
        <f>IF($DI353&gt;=6,INDEX($CL:$CL,$DH353+6),"")</f>
      </c>
      <c r="CT353">
        <f>IF($DI353&gt;=7,INDEX($CL:$CL,$DH353+7),"")</f>
      </c>
      <c r="CU353">
        <f>IF($DI353&gt;=8,INDEX($CL:$CL,$DH353+8),"")</f>
      </c>
      <c r="CV353">
        <f>IF($DI353&gt;=9,INDEX($CL:$CL,$DH353+9),"")</f>
      </c>
      <c r="CW353">
        <f>IF($DI353&gt;=10,INDEX($CL:$CL,$DH353+10),"")</f>
      </c>
      <c r="CX353">
        <f>IF($DI353&gt;=11,INDEX($CL:$CL,$DH353+11),"")</f>
      </c>
      <c r="CY353">
        <f>IF($DI353&gt;=12,INDEX($CL:$CL,$DH353+12),"")</f>
      </c>
      <c r="CZ353">
        <f>IF($DI353&gt;=13,INDEX($CL:$CL,$DH353+13),"")</f>
      </c>
      <c r="DA353">
        <f>IF($DI353&gt;=14,INDEX($CL:$CL,$DH353+14),"")</f>
      </c>
      <c r="DB353">
        <f>IF($DI353&gt;=15,INDEX($CL:$CL,$DH353+15),"")</f>
      </c>
      <c r="DC353">
        <f>IF($DI353&gt;=16,INDEX($CL:$CL,$DH353+16),"")</f>
      </c>
      <c r="DD353">
        <f>IF($DI353&gt;=17,INDEX($CL:$CL,$DH353+17),"")</f>
      </c>
      <c r="DE353">
        <f>IF($DI353&gt;=18,INDEX($CL:$CL,$DH353+18),"")</f>
      </c>
      <c r="DF353">
        <f>IF($DI353&gt;=19,INDEX($CL:$CL,$DH353+19),"")</f>
      </c>
      <c r="DG353">
        <f>IF($DI353&gt;=20,INDEX($CL:$CL,$DH353+20),"")</f>
      </c>
      <c r="DH353">
        <f>IFERROR(MATCH($CK353,$CL$2:$CL$1558,0)+1,0)</f>
      </c>
      <c r="DI353">
        <f>IFERROR(INDEX($CM$2:$CM$1558,MATCH($CK353,$CL$2:$CL$1558,0)),0)</f>
      </c>
      <c r="DJ353">
        <f>IFERROR(INDEX($AQ:$AQ,MATCH($K353,$AP:$AP,0))&amp;"","")</f>
      </c>
      <c r="DN353">
        <f>IF($GQ353&gt;=1,INDEX($DK:$DK,$GP353+1),"")</f>
      </c>
      <c r="DO353">
        <f>IF($GQ353&gt;=2,INDEX($DK:$DK,$GP353+2),"")</f>
      </c>
      <c r="DP353">
        <f>IF($GQ353&gt;=3,INDEX($DK:$DK,$GP353+3),"")</f>
      </c>
      <c r="DQ353">
        <f>IF($GQ353&gt;=4,INDEX($DK:$DK,$GP353+4),"")</f>
      </c>
      <c r="DR353">
        <f>IF($GQ353&gt;=5,INDEX($DK:$DK,$GP353+5),"")</f>
      </c>
      <c r="DS353">
        <f>IF($GQ353&gt;=6,INDEX($DK:$DK,$GP353+6),"")</f>
      </c>
      <c r="DT353">
        <f>IF($GQ353&gt;=7,INDEX($DK:$DK,$GP353+7),"")</f>
      </c>
      <c r="DU353">
        <f>IF($GQ353&gt;=8,INDEX($DK:$DK,$GP353+8),"")</f>
      </c>
      <c r="DV353">
        <f>IF($GQ353&gt;=9,INDEX($DK:$DK,$GP353+9),"")</f>
      </c>
      <c r="DW353">
        <f>IF($GQ353&gt;=10,INDEX($DK:$DK,$GP353+10),"")</f>
      </c>
      <c r="DX353">
        <f>IF($GQ353&gt;=11,INDEX($DK:$DK,$GP353+11),"")</f>
      </c>
      <c r="DY353">
        <f>IF($GQ353&gt;=12,INDEX($DK:$DK,$GP353+12),"")</f>
      </c>
      <c r="DZ353">
        <f>IF($GQ353&gt;=13,INDEX($DK:$DK,$GP353+13),"")</f>
      </c>
      <c r="EA353">
        <f>IF($GQ353&gt;=14,INDEX($DK:$DK,$GP353+14),"")</f>
      </c>
      <c r="EB353">
        <f>IF($GQ353&gt;=15,INDEX($DK:$DK,$GP353+15),"")</f>
      </c>
      <c r="EC353">
        <f>IF($GQ353&gt;=16,INDEX($DK:$DK,$GP353+16),"")</f>
      </c>
      <c r="ED353">
        <f>IF($GQ353&gt;=17,INDEX($DK:$DK,$GP353+17),"")</f>
      </c>
      <c r="EE353">
        <f>IF($GQ353&gt;=18,INDEX($DK:$DK,$GP353+18),"")</f>
      </c>
      <c r="EF353">
        <f>IF($GQ353&gt;=19,INDEX($DK:$DK,$GP353+19),"")</f>
      </c>
      <c r="EG353">
        <f>IF($GQ353&gt;=20,INDEX($DK:$DK,$GP353+20),"")</f>
      </c>
      <c r="EH353">
        <f>IF($GQ353&gt;=21,INDEX($DK:$DK,$GP353+21),"")</f>
      </c>
      <c r="EI353">
        <f>IF($GQ353&gt;=22,INDEX($DK:$DK,$GP353+22),"")</f>
      </c>
      <c r="EJ353">
        <f>IF($GQ353&gt;=23,INDEX($DK:$DK,$GP353+23),"")</f>
      </c>
      <c r="EK353">
        <f>IF($GQ353&gt;=24,INDEX($DK:$DK,$GP353+24),"")</f>
      </c>
      <c r="EL353">
        <f>IF($GQ353&gt;=25,INDEX($DK:$DK,$GP353+25),"")</f>
      </c>
      <c r="EM353">
        <f>IF($GQ353&gt;=26,INDEX($DK:$DK,$GP353+26),"")</f>
      </c>
      <c r="EN353">
        <f>IF($GQ353&gt;=27,INDEX($DK:$DK,$GP353+27),"")</f>
      </c>
      <c r="EO353">
        <f>IF($GQ353&gt;=28,INDEX($DK:$DK,$GP353+28),"")</f>
      </c>
      <c r="EP353">
        <f>IF($GQ353&gt;=29,INDEX($DK:$DK,$GP353+29),"")</f>
      </c>
      <c r="EQ353">
        <f>IF($GQ353&gt;=30,INDEX($DK:$DK,$GP353+30),"")</f>
      </c>
      <c r="ER353">
        <f>IF($GQ353&gt;=31,INDEX($DK:$DK,$GP353+31),"")</f>
      </c>
      <c r="ES353">
        <f>IF($GQ353&gt;=32,INDEX($DK:$DK,$GP353+32),"")</f>
      </c>
      <c r="ET353">
        <f>IF($GQ353&gt;=33,INDEX($DK:$DK,$GP353+33),"")</f>
      </c>
      <c r="EU353">
        <f>IF($GQ353&gt;=34,INDEX($DK:$DK,$GP353+34),"")</f>
      </c>
      <c r="EV353">
        <f>IF($GQ353&gt;=35,INDEX($DK:$DK,$GP353+35),"")</f>
      </c>
      <c r="EW353">
        <f>IF($GQ353&gt;=36,INDEX($DK:$DK,$GP353+36),"")</f>
      </c>
      <c r="EX353">
        <f>IF($GQ353&gt;=37,INDEX($DK:$DK,$GP353+37),"")</f>
      </c>
      <c r="EY353">
        <f>IF($GQ353&gt;=38,INDEX($DK:$DK,$GP353+38),"")</f>
      </c>
      <c r="EZ353">
        <f>IF($GQ353&gt;=39,INDEX($DK:$DK,$GP353+39),"")</f>
      </c>
      <c r="FA353">
        <f>IF($GQ353&gt;=40,INDEX($DK:$DK,$GP353+40),"")</f>
      </c>
      <c r="FB353">
        <f>IF($GQ353&gt;=1,INDEX($DL:$DL,$GP353+1),"")</f>
      </c>
      <c r="FC353">
        <f>IF($GQ353&gt;=2,INDEX($DL:$DL,$GP353+2),"")</f>
      </c>
      <c r="FD353">
        <f>IF($GQ353&gt;=3,INDEX($DL:$DL,$GP353+3),"")</f>
      </c>
      <c r="FE353">
        <f>IF($GQ353&gt;=4,INDEX($DL:$DL,$GP353+4),"")</f>
      </c>
      <c r="FF353">
        <f>IF($GQ353&gt;=5,INDEX($DL:$DL,$GP353+5),"")</f>
      </c>
      <c r="FG353">
        <f>IF($GQ353&gt;=6,INDEX($DL:$DL,$GP353+6),"")</f>
      </c>
      <c r="FH353">
        <f>IF($GQ353&gt;=7,INDEX($DL:$DL,$GP353+7),"")</f>
      </c>
      <c r="FI353">
        <f>IF($GQ353&gt;=8,INDEX($DL:$DL,$GP353+8),"")</f>
      </c>
      <c r="FJ353">
        <f>IF($GQ353&gt;=9,INDEX($DL:$DL,$GP353+9),"")</f>
      </c>
      <c r="FK353">
        <f>IF($GQ353&gt;=10,INDEX($DL:$DL,$GP353+10),"")</f>
      </c>
      <c r="FL353">
        <f>IF($GQ353&gt;=11,INDEX($DL:$DL,$GP353+11),"")</f>
      </c>
      <c r="FM353">
        <f>IF($GQ353&gt;=12,INDEX($DL:$DL,$GP353+12),"")</f>
      </c>
      <c r="FN353">
        <f>IF($GQ353&gt;=13,INDEX($DL:$DL,$GP353+13),"")</f>
      </c>
      <c r="FO353">
        <f>IF($GQ353&gt;=14,INDEX($DL:$DL,$GP353+14),"")</f>
      </c>
      <c r="FP353">
        <f>IF($GQ353&gt;=15,INDEX($DL:$DL,$GP353+15),"")</f>
      </c>
      <c r="FQ353">
        <f>IF($GQ353&gt;=16,INDEX($DL:$DL,$GP353+16),"")</f>
      </c>
      <c r="FR353">
        <f>IF($GQ353&gt;=17,INDEX($DL:$DL,$GP353+17),"")</f>
      </c>
      <c r="FS353">
        <f>IF($GQ353&gt;=18,INDEX($DL:$DL,$GP353+18),"")</f>
      </c>
      <c r="FT353">
        <f>IF($GQ353&gt;=19,INDEX($DL:$DL,$GP353+19),"")</f>
      </c>
      <c r="FU353">
        <f>IF($GQ353&gt;=20,INDEX($DL:$DL,$GP353+20),"")</f>
      </c>
      <c r="FV353">
        <f>IF($GQ353&gt;=21,INDEX($DL:$DL,$GP353+21),"")</f>
      </c>
      <c r="FW353">
        <f>IF($GQ353&gt;=22,INDEX($DL:$DL,$GP353+22),"")</f>
      </c>
      <c r="FX353">
        <f>IF($GQ353&gt;=23,INDEX($DL:$DL,$GP353+23),"")</f>
      </c>
      <c r="FY353">
        <f>IF($GQ353&gt;=24,INDEX($DL:$DL,$GP353+24),"")</f>
      </c>
      <c r="FZ353">
        <f>IF($GQ353&gt;=25,INDEX($DL:$DL,$GP353+25),"")</f>
      </c>
      <c r="GA353">
        <f>IF($GQ353&gt;=26,INDEX($DL:$DL,$GP353+26),"")</f>
      </c>
      <c r="GB353">
        <f>IF($GQ353&gt;=27,INDEX($DL:$DL,$GP353+27),"")</f>
      </c>
      <c r="GC353">
        <f>IF($GQ353&gt;=28,INDEX($DL:$DL,$GP353+28),"")</f>
      </c>
      <c r="GD353">
        <f>IF($GQ353&gt;=29,INDEX($DL:$DL,$GP353+29),"")</f>
      </c>
      <c r="GE353">
        <f>IF($GQ353&gt;=30,INDEX($DL:$DL,$GP353+30),"")</f>
      </c>
      <c r="GF353">
        <f>IF($GQ353&gt;=31,INDEX($DL:$DL,$GP353+31),"")</f>
      </c>
      <c r="GG353">
        <f>IF($GQ353&gt;=32,INDEX($DL:$DL,$GP353+32),"")</f>
      </c>
      <c r="GH353">
        <f>IF($GQ353&gt;=33,INDEX($DL:$DL,$GP353+33),"")</f>
      </c>
      <c r="GI353">
        <f>IF($GQ353&gt;=34,INDEX($DL:$DL,$GP353+34),"")</f>
      </c>
      <c r="GJ353">
        <f>IF($GQ353&gt;=35,INDEX($DL:$DL,$GP353+35),"")</f>
      </c>
      <c r="GK353">
        <f>IF($GQ353&gt;=36,INDEX($DL:$DL,$GP353+36),"")</f>
      </c>
      <c r="GL353">
        <f>IF($GQ353&gt;=37,INDEX($DL:$DL,$GP353+37),"")</f>
      </c>
      <c r="GM353">
        <f>IF($GQ353&gt;=38,INDEX($DL:$DL,$GP353+38),"")</f>
      </c>
      <c r="GN353">
        <f>IF($GQ353&gt;=39,INDEX($DL:$DL,$GP353+39),"")</f>
      </c>
      <c r="GO353">
        <f>IF($GQ353&gt;=40,INDEX($DL:$DL,$GP353+40),"")</f>
      </c>
      <c r="GP353">
        <f>IFERROR(MATCH($DJ353,$DK$2:$DK$148,0)+1,0)</f>
      </c>
      <c r="GQ353">
        <f>IFERROR(INDEX($DM$2:$DM$148,MATCH($DJ353,$DK$2:$DK$148,0)),0)</f>
      </c>
      <c r="GR353">
        <f>IFERROR(MATCH($L353,$DN$353:$FA$353,0),0)</f>
      </c>
      <c r="GS353">
        <f>IF($GR353&gt;0,INDEX($FB$353:$GO$353,$GR353),"")</f>
      </c>
      <c r="GV353">
        <f>IF($JE353&gt;=1,INDEX($GT:$GT,$JD353+1),"")</f>
      </c>
      <c r="GW353">
        <f>IF($JE353&gt;=2,INDEX($GT:$GT,$JD353+2),"")</f>
      </c>
      <c r="GX353">
        <f>IF($JE353&gt;=3,INDEX($GT:$GT,$JD353+3),"")</f>
      </c>
      <c r="GY353">
        <f>IF($JE353&gt;=4,INDEX($GT:$GT,$JD353+4),"")</f>
      </c>
      <c r="GZ353">
        <f>IF($JE353&gt;=5,INDEX($GT:$GT,$JD353+5),"")</f>
      </c>
      <c r="HA353">
        <f>IF($JE353&gt;=6,INDEX($GT:$GT,$JD353+6),"")</f>
      </c>
      <c r="HB353">
        <f>IF($JE353&gt;=7,INDEX($GT:$GT,$JD353+7),"")</f>
      </c>
      <c r="HC353">
        <f>IF($JE353&gt;=8,INDEX($GT:$GT,$JD353+8),"")</f>
      </c>
      <c r="HD353">
        <f>IF($JE353&gt;=9,INDEX($GT:$GT,$JD353+9),"")</f>
      </c>
      <c r="HE353">
        <f>IF($JE353&gt;=10,INDEX($GT:$GT,$JD353+10),"")</f>
      </c>
      <c r="HF353">
        <f>IF($JE353&gt;=11,INDEX($GT:$GT,$JD353+11),"")</f>
      </c>
      <c r="HG353">
        <f>IF($JE353&gt;=12,INDEX($GT:$GT,$JD353+12),"")</f>
      </c>
      <c r="HH353">
        <f>IF($JE353&gt;=13,INDEX($GT:$GT,$JD353+13),"")</f>
      </c>
      <c r="HI353">
        <f>IF($JE353&gt;=14,INDEX($GT:$GT,$JD353+14),"")</f>
      </c>
      <c r="HJ353">
        <f>IF($JE353&gt;=15,INDEX($GT:$GT,$JD353+15),"")</f>
      </c>
      <c r="HK353">
        <f>IF($JE353&gt;=16,INDEX($GT:$GT,$JD353+16),"")</f>
      </c>
      <c r="HL353">
        <f>IF($JE353&gt;=17,INDEX($GT:$GT,$JD353+17),"")</f>
      </c>
      <c r="HM353">
        <f>IF($JE353&gt;=18,INDEX($GT:$GT,$JD353+18),"")</f>
      </c>
      <c r="HN353">
        <f>IF($JE353&gt;=19,INDEX($GT:$GT,$JD353+19),"")</f>
      </c>
      <c r="HO353">
        <f>IF($JE353&gt;=20,INDEX($GT:$GT,$JD353+20),"")</f>
      </c>
      <c r="HP353">
        <f>IF($JE353&gt;=21,INDEX($GT:$GT,$JD353+21),"")</f>
      </c>
      <c r="HQ353">
        <f>IF($JE353&gt;=22,INDEX($GT:$GT,$JD353+22),"")</f>
      </c>
      <c r="HR353">
        <f>IF($JE353&gt;=23,INDEX($GT:$GT,$JD353+23),"")</f>
      </c>
      <c r="HS353">
        <f>IF($JE353&gt;=24,INDEX($GT:$GT,$JD353+24),"")</f>
      </c>
      <c r="HT353">
        <f>IF($JE353&gt;=25,INDEX($GT:$GT,$JD353+25),"")</f>
      </c>
      <c r="HU353">
        <f>IF($JE353&gt;=26,INDEX($GT:$GT,$JD353+26),"")</f>
      </c>
      <c r="HV353">
        <f>IF($JE353&gt;=27,INDEX($GT:$GT,$JD353+27),"")</f>
      </c>
      <c r="HW353">
        <f>IF($JE353&gt;=28,INDEX($GT:$GT,$JD353+28),"")</f>
      </c>
      <c r="HX353">
        <f>IF($JE353&gt;=29,INDEX($GT:$GT,$JD353+29),"")</f>
      </c>
      <c r="HY353">
        <f>IF($JE353&gt;=30,INDEX($GT:$GT,$JD353+30),"")</f>
      </c>
      <c r="HZ353">
        <f>IF($JE353&gt;=31,INDEX($GT:$GT,$JD353+31),"")</f>
      </c>
      <c r="IA353">
        <f>IF($JE353&gt;=32,INDEX($GT:$GT,$JD353+32),"")</f>
      </c>
      <c r="IB353">
        <f>IF($JE353&gt;=33,INDEX($GT:$GT,$JD353+33),"")</f>
      </c>
      <c r="IC353">
        <f>IF($JE353&gt;=34,INDEX($GT:$GT,$JD353+34),"")</f>
      </c>
      <c r="ID353">
        <f>IF($JE353&gt;=35,INDEX($GT:$GT,$JD353+35),"")</f>
      </c>
      <c r="IE353">
        <f>IF($JE353&gt;=36,INDEX($GT:$GT,$JD353+36),"")</f>
      </c>
      <c r="IF353">
        <f>IF($JE353&gt;=37,INDEX($GT:$GT,$JD353+37),"")</f>
      </c>
      <c r="IG353">
        <f>IF($JE353&gt;=38,INDEX($GT:$GT,$JD353+38),"")</f>
      </c>
      <c r="IH353">
        <f>IF($JE353&gt;=39,INDEX($GT:$GT,$JD353+39),"")</f>
      </c>
      <c r="II353">
        <f>IF($JE353&gt;=40,INDEX($GT:$GT,$JD353+40),"")</f>
      </c>
      <c r="IJ353">
        <f>IF($JE353&gt;=41,INDEX($GT:$GT,$JD353+41),"")</f>
      </c>
      <c r="IK353">
        <f>IF($JE353&gt;=42,INDEX($GT:$GT,$JD353+42),"")</f>
      </c>
      <c r="IL353">
        <f>IF($JE353&gt;=43,INDEX($GT:$GT,$JD353+43),"")</f>
      </c>
      <c r="IM353">
        <f>IF($JE353&gt;=44,INDEX($GT:$GT,$JD353+44),"")</f>
      </c>
      <c r="IN353">
        <f>IF($JE353&gt;=45,INDEX($GT:$GT,$JD353+45),"")</f>
      </c>
      <c r="IO353">
        <f>IF($JE353&gt;=46,INDEX($GT:$GT,$JD353+46),"")</f>
      </c>
      <c r="IP353">
        <f>IF($JE353&gt;=47,INDEX($GT:$GT,$JD353+47),"")</f>
      </c>
      <c r="IQ353">
        <f>IF($JE353&gt;=48,INDEX($GT:$GT,$JD353+48),"")</f>
      </c>
      <c r="IR353">
        <f>IF($JE353&gt;=49,INDEX($GT:$GT,$JD353+49),"")</f>
      </c>
      <c r="IS353">
        <f>IF($JE353&gt;=50,INDEX($GT:$GT,$JD353+50),"")</f>
      </c>
      <c r="IT353">
        <f>IF($JE353&gt;=51,INDEX($GT:$GT,$JD353+51),"")</f>
      </c>
      <c r="IU353">
        <f>IF($JE353&gt;=52,INDEX($GT:$GT,$JD353+52),"")</f>
      </c>
      <c r="IV353">
        <f>IF($JE353&gt;=53,INDEX($GT:$GT,$JD353+53),"")</f>
      </c>
      <c r="IW353">
        <f>IF($JE353&gt;=54,INDEX($GT:$GT,$JD353+54),"")</f>
      </c>
      <c r="IX353">
        <f>IF($JE353&gt;=55,INDEX($GT:$GT,$JD353+55),"")</f>
      </c>
      <c r="IY353">
        <f>IF($JE353&gt;=56,INDEX($GT:$GT,$JD353+56),"")</f>
      </c>
      <c r="IZ353">
        <f>IF($JE353&gt;=57,INDEX($GT:$GT,$JD353+57),"")</f>
      </c>
      <c r="JA353">
        <f>IF($JE353&gt;=58,INDEX($GT:$GT,$JD353+58),"")</f>
      </c>
      <c r="JB353">
        <f>IF($JE353&gt;=59,INDEX($GT:$GT,$JD353+59),"")</f>
      </c>
      <c r="JC353">
        <f>IF($JE353&gt;=60,INDEX($GT:$GT,$JD353+60),"")</f>
      </c>
      <c r="JD353">
        <f>IFERROR(MATCH($GS353,$GT$2:$GT$322,0)+1,0)</f>
      </c>
      <c r="JE353">
        <f>IFERROR(INDEX($GU$2:$GU$322,MATCH($GS353,$GT$2:$GT$322,0)),0)</f>
      </c>
      <c r="JF353" t="s">
        <v>28</v>
      </c>
      <c r="JG353" t="s">
        <v>28</v>
      </c>
    </row>
    <row r="354" spans="1:267" x14ac:dyDescent="0.25">
      <c r="J354" s="1"/>
      <c r="K354" s="1"/>
      <c r="L354" s="1"/>
      <c r="M354" s="1"/>
      <c r="N354" s="1">
        <f>IFERROR(IF(FIND(" - ",$J354)&gt;0,MID($J354,FIND(" - ",$J354)+3,LEN($J354)),""),"")</f>
      </c>
      <c r="P354" s="1"/>
      <c r="S354" t="s">
        <v>28</v>
      </c>
      <c r="U354">
        <f>IF(OR($S354="",$T354=""),"",IFERROR($S354/$T354,0))</f>
      </c>
      <c r="V354">
        <f>IF($S354="","",
IF($K354="","",
IF(ISNUMBER(SEARCH("exempt",LOWER($K354))),0,
$S354*(VALUE(SUBSTITUTE($K354,"%",""))/100))))</f>
      </c>
      <c r="AB354">
        <f>IF($S354="","",
SUM($S354,$V354,$Z354,$W354,$Y354)-
IF($AA354="",0,VALUE($AA354)))</f>
      </c>
      <c r="AJ354" t="s">
        <v>1011</v>
      </c>
      <c r="AR354">
        <f>IFERROR(LEFT($J354,FIND(" - ",$J354)-1),$J354)</f>
      </c>
      <c r="AU354">
        <f>IF($CJ354&gt;=1,INDEX($AS:$AS,$CI354+1),"")</f>
      </c>
      <c r="AV354">
        <f>IF($CJ354&gt;=2,INDEX($AS:$AS,$CI354+2),"")</f>
      </c>
      <c r="AW354">
        <f>IF($CJ354&gt;=3,INDEX($AS:$AS,$CI354+3),"")</f>
      </c>
      <c r="AX354">
        <f>IF($CJ354&gt;=4,INDEX($AS:$AS,$CI354+4),"")</f>
      </c>
      <c r="AY354">
        <f>IF($CJ354&gt;=5,INDEX($AS:$AS,$CI354+5),"")</f>
      </c>
      <c r="AZ354">
        <f>IF($CJ354&gt;=6,INDEX($AS:$AS,$CI354+6),"")</f>
      </c>
      <c r="BA354">
        <f>IF($CJ354&gt;=7,INDEX($AS:$AS,$CI354+7),"")</f>
      </c>
      <c r="BB354">
        <f>IF($CJ354&gt;=8,INDEX($AS:$AS,$CI354+8),"")</f>
      </c>
      <c r="BC354">
        <f>IF($CJ354&gt;=9,INDEX($AS:$AS,$CI354+9),"")</f>
      </c>
      <c r="BD354">
        <f>IF($CJ354&gt;=10,INDEX($AS:$AS,$CI354+10),"")</f>
      </c>
      <c r="BE354">
        <f>IF($CJ354&gt;=11,INDEX($AS:$AS,$CI354+11),"")</f>
      </c>
      <c r="BF354">
        <f>IF($CJ354&gt;=12,INDEX($AS:$AS,$CI354+12),"")</f>
      </c>
      <c r="BG354">
        <f>IF($CJ354&gt;=13,INDEX($AS:$AS,$CI354+13),"")</f>
      </c>
      <c r="BH354">
        <f>IF($CJ354&gt;=14,INDEX($AS:$AS,$CI354+14),"")</f>
      </c>
      <c r="BI354">
        <f>IF($CJ354&gt;=15,INDEX($AS:$AS,$CI354+15),"")</f>
      </c>
      <c r="BJ354">
        <f>IF($CJ354&gt;=16,INDEX($AS:$AS,$CI354+16),"")</f>
      </c>
      <c r="BK354">
        <f>IF($CJ354&gt;=17,INDEX($AS:$AS,$CI354+17),"")</f>
      </c>
      <c r="BL354">
        <f>IF($CJ354&gt;=18,INDEX($AS:$AS,$CI354+18),"")</f>
      </c>
      <c r="BM354">
        <f>IF($CJ354&gt;=19,INDEX($AS:$AS,$CI354+19),"")</f>
      </c>
      <c r="BN354">
        <f>IF($CJ354&gt;=20,INDEX($AS:$AS,$CI354+20),"")</f>
      </c>
      <c r="BO354">
        <f>IF($CJ354&gt;=21,INDEX($AS:$AS,$CI354+21),"")</f>
      </c>
      <c r="BP354">
        <f>IF($CJ354&gt;=22,INDEX($AS:$AS,$CI354+22),"")</f>
      </c>
      <c r="BQ354">
        <f>IF($CJ354&gt;=23,INDEX($AS:$AS,$CI354+23),"")</f>
      </c>
      <c r="BR354">
        <f>IF($CJ354&gt;=24,INDEX($AS:$AS,$CI354+24),"")</f>
      </c>
      <c r="BS354">
        <f>IF($CJ354&gt;=25,INDEX($AS:$AS,$CI354+25),"")</f>
      </c>
      <c r="BT354">
        <f>IF($CJ354&gt;=26,INDEX($AS:$AS,$CI354+26),"")</f>
      </c>
      <c r="BU354">
        <f>IF($CJ354&gt;=27,INDEX($AS:$AS,$CI354+27),"")</f>
      </c>
      <c r="BV354">
        <f>IF($CJ354&gt;=28,INDEX($AS:$AS,$CI354+28),"")</f>
      </c>
      <c r="BW354">
        <f>IF($CJ354&gt;=29,INDEX($AS:$AS,$CI354+29),"")</f>
      </c>
      <c r="BX354">
        <f>IF($CJ354&gt;=30,INDEX($AS:$AS,$CI354+30),"")</f>
      </c>
      <c r="BY354">
        <f>IF($CJ354&gt;=31,INDEX($AS:$AS,$CI354+31),"")</f>
      </c>
      <c r="BZ354">
        <f>IF($CJ354&gt;=32,INDEX($AS:$AS,$CI354+32),"")</f>
      </c>
      <c r="CA354">
        <f>IF($CJ354&gt;=33,INDEX($AS:$AS,$CI354+33),"")</f>
      </c>
      <c r="CB354">
        <f>IF($CJ354&gt;=34,INDEX($AS:$AS,$CI354+34),"")</f>
      </c>
      <c r="CC354">
        <f>IF($CJ354&gt;=35,INDEX($AS:$AS,$CI354+35),"")</f>
      </c>
      <c r="CD354">
        <f>IF($CJ354&gt;=36,INDEX($AS:$AS,$CI354+36),"")</f>
      </c>
      <c r="CE354">
        <f>IF($CJ354&gt;=37,INDEX($AS:$AS,$CI354+37),"")</f>
      </c>
      <c r="CF354">
        <f>IF($CJ354&gt;=38,INDEX($AS:$AS,$CI354+38),"")</f>
      </c>
      <c r="CG354">
        <f>IF($CJ354&gt;=39,INDEX($AS:$AS,$CI354+39),"")</f>
      </c>
      <c r="CH354">
        <f>IF($CJ354&gt;=40,INDEX($AS:$AS,$CI354+40),"")</f>
      </c>
      <c r="CI354">
        <f>IFERROR(MATCH($AR354,$AS$2:$AS$133,0)+1,0)</f>
      </c>
      <c r="CJ354">
        <f>IFERROR(INDEX($AT$2:$AT$133,MATCH($AR354,$AS$2:$AS$133,0)),0)</f>
      </c>
      <c r="CK354">
        <f>IFERROR(LEFT($O354,FIND(" - ",$O354)-1),$O354)</f>
      </c>
      <c r="CL354" t="s">
        <v>1012</v>
      </c>
      <c r="CM354">
        <v>43</v>
      </c>
      <c r="CN354">
        <f>IF($DI354&gt;=1,INDEX($CL:$CL,$DH354+1),"")</f>
      </c>
      <c r="CO354">
        <f>IF($DI354&gt;=2,INDEX($CL:$CL,$DH354+2),"")</f>
      </c>
      <c r="CP354">
        <f>IF($DI354&gt;=3,INDEX($CL:$CL,$DH354+3),"")</f>
      </c>
      <c r="CQ354">
        <f>IF($DI354&gt;=4,INDEX($CL:$CL,$DH354+4),"")</f>
      </c>
      <c r="CR354">
        <f>IF($DI354&gt;=5,INDEX($CL:$CL,$DH354+5),"")</f>
      </c>
      <c r="CS354">
        <f>IF($DI354&gt;=6,INDEX($CL:$CL,$DH354+6),"")</f>
      </c>
      <c r="CT354">
        <f>IF($DI354&gt;=7,INDEX($CL:$CL,$DH354+7),"")</f>
      </c>
      <c r="CU354">
        <f>IF($DI354&gt;=8,INDEX($CL:$CL,$DH354+8),"")</f>
      </c>
      <c r="CV354">
        <f>IF($DI354&gt;=9,INDEX($CL:$CL,$DH354+9),"")</f>
      </c>
      <c r="CW354">
        <f>IF($DI354&gt;=10,INDEX($CL:$CL,$DH354+10),"")</f>
      </c>
      <c r="CX354">
        <f>IF($DI354&gt;=11,INDEX($CL:$CL,$DH354+11),"")</f>
      </c>
      <c r="CY354">
        <f>IF($DI354&gt;=12,INDEX($CL:$CL,$DH354+12),"")</f>
      </c>
      <c r="CZ354">
        <f>IF($DI354&gt;=13,INDEX($CL:$CL,$DH354+13),"")</f>
      </c>
      <c r="DA354">
        <f>IF($DI354&gt;=14,INDEX($CL:$CL,$DH354+14),"")</f>
      </c>
      <c r="DB354">
        <f>IF($DI354&gt;=15,INDEX($CL:$CL,$DH354+15),"")</f>
      </c>
      <c r="DC354">
        <f>IF($DI354&gt;=16,INDEX($CL:$CL,$DH354+16),"")</f>
      </c>
      <c r="DD354">
        <f>IF($DI354&gt;=17,INDEX($CL:$CL,$DH354+17),"")</f>
      </c>
      <c r="DE354">
        <f>IF($DI354&gt;=18,INDEX($CL:$CL,$DH354+18),"")</f>
      </c>
      <c r="DF354">
        <f>IF($DI354&gt;=19,INDEX($CL:$CL,$DH354+19),"")</f>
      </c>
      <c r="DG354">
        <f>IF($DI354&gt;=20,INDEX($CL:$CL,$DH354+20),"")</f>
      </c>
      <c r="DH354">
        <f>IFERROR(MATCH($CK354,$CL$2:$CL$1558,0)+1,0)</f>
      </c>
      <c r="DI354">
        <f>IFERROR(INDEX($CM$2:$CM$1558,MATCH($CK354,$CL$2:$CL$1558,0)),0)</f>
      </c>
      <c r="DJ354">
        <f>IFERROR(INDEX($AQ:$AQ,MATCH($K354,$AP:$AP,0))&amp;"","")</f>
      </c>
      <c r="DN354">
        <f>IF($GQ354&gt;=1,INDEX($DK:$DK,$GP354+1),"")</f>
      </c>
      <c r="DO354">
        <f>IF($GQ354&gt;=2,INDEX($DK:$DK,$GP354+2),"")</f>
      </c>
      <c r="DP354">
        <f>IF($GQ354&gt;=3,INDEX($DK:$DK,$GP354+3),"")</f>
      </c>
      <c r="DQ354">
        <f>IF($GQ354&gt;=4,INDEX($DK:$DK,$GP354+4),"")</f>
      </c>
      <c r="DR354">
        <f>IF($GQ354&gt;=5,INDEX($DK:$DK,$GP354+5),"")</f>
      </c>
      <c r="DS354">
        <f>IF($GQ354&gt;=6,INDEX($DK:$DK,$GP354+6),"")</f>
      </c>
      <c r="DT354">
        <f>IF($GQ354&gt;=7,INDEX($DK:$DK,$GP354+7),"")</f>
      </c>
      <c r="DU354">
        <f>IF($GQ354&gt;=8,INDEX($DK:$DK,$GP354+8),"")</f>
      </c>
      <c r="DV354">
        <f>IF($GQ354&gt;=9,INDEX($DK:$DK,$GP354+9),"")</f>
      </c>
      <c r="DW354">
        <f>IF($GQ354&gt;=10,INDEX($DK:$DK,$GP354+10),"")</f>
      </c>
      <c r="DX354">
        <f>IF($GQ354&gt;=11,INDEX($DK:$DK,$GP354+11),"")</f>
      </c>
      <c r="DY354">
        <f>IF($GQ354&gt;=12,INDEX($DK:$DK,$GP354+12),"")</f>
      </c>
      <c r="DZ354">
        <f>IF($GQ354&gt;=13,INDEX($DK:$DK,$GP354+13),"")</f>
      </c>
      <c r="EA354">
        <f>IF($GQ354&gt;=14,INDEX($DK:$DK,$GP354+14),"")</f>
      </c>
      <c r="EB354">
        <f>IF($GQ354&gt;=15,INDEX($DK:$DK,$GP354+15),"")</f>
      </c>
      <c r="EC354">
        <f>IF($GQ354&gt;=16,INDEX($DK:$DK,$GP354+16),"")</f>
      </c>
      <c r="ED354">
        <f>IF($GQ354&gt;=17,INDEX($DK:$DK,$GP354+17),"")</f>
      </c>
      <c r="EE354">
        <f>IF($GQ354&gt;=18,INDEX($DK:$DK,$GP354+18),"")</f>
      </c>
      <c r="EF354">
        <f>IF($GQ354&gt;=19,INDEX($DK:$DK,$GP354+19),"")</f>
      </c>
      <c r="EG354">
        <f>IF($GQ354&gt;=20,INDEX($DK:$DK,$GP354+20),"")</f>
      </c>
      <c r="EH354">
        <f>IF($GQ354&gt;=21,INDEX($DK:$DK,$GP354+21),"")</f>
      </c>
      <c r="EI354">
        <f>IF($GQ354&gt;=22,INDEX($DK:$DK,$GP354+22),"")</f>
      </c>
      <c r="EJ354">
        <f>IF($GQ354&gt;=23,INDEX($DK:$DK,$GP354+23),"")</f>
      </c>
      <c r="EK354">
        <f>IF($GQ354&gt;=24,INDEX($DK:$DK,$GP354+24),"")</f>
      </c>
      <c r="EL354">
        <f>IF($GQ354&gt;=25,INDEX($DK:$DK,$GP354+25),"")</f>
      </c>
      <c r="EM354">
        <f>IF($GQ354&gt;=26,INDEX($DK:$DK,$GP354+26),"")</f>
      </c>
      <c r="EN354">
        <f>IF($GQ354&gt;=27,INDEX($DK:$DK,$GP354+27),"")</f>
      </c>
      <c r="EO354">
        <f>IF($GQ354&gt;=28,INDEX($DK:$DK,$GP354+28),"")</f>
      </c>
      <c r="EP354">
        <f>IF($GQ354&gt;=29,INDEX($DK:$DK,$GP354+29),"")</f>
      </c>
      <c r="EQ354">
        <f>IF($GQ354&gt;=30,INDEX($DK:$DK,$GP354+30),"")</f>
      </c>
      <c r="ER354">
        <f>IF($GQ354&gt;=31,INDEX($DK:$DK,$GP354+31),"")</f>
      </c>
      <c r="ES354">
        <f>IF($GQ354&gt;=32,INDEX($DK:$DK,$GP354+32),"")</f>
      </c>
      <c r="ET354">
        <f>IF($GQ354&gt;=33,INDEX($DK:$DK,$GP354+33),"")</f>
      </c>
      <c r="EU354">
        <f>IF($GQ354&gt;=34,INDEX($DK:$DK,$GP354+34),"")</f>
      </c>
      <c r="EV354">
        <f>IF($GQ354&gt;=35,INDEX($DK:$DK,$GP354+35),"")</f>
      </c>
      <c r="EW354">
        <f>IF($GQ354&gt;=36,INDEX($DK:$DK,$GP354+36),"")</f>
      </c>
      <c r="EX354">
        <f>IF($GQ354&gt;=37,INDEX($DK:$DK,$GP354+37),"")</f>
      </c>
      <c r="EY354">
        <f>IF($GQ354&gt;=38,INDEX($DK:$DK,$GP354+38),"")</f>
      </c>
      <c r="EZ354">
        <f>IF($GQ354&gt;=39,INDEX($DK:$DK,$GP354+39),"")</f>
      </c>
      <c r="FA354">
        <f>IF($GQ354&gt;=40,INDEX($DK:$DK,$GP354+40),"")</f>
      </c>
      <c r="FB354">
        <f>IF($GQ354&gt;=1,INDEX($DL:$DL,$GP354+1),"")</f>
      </c>
      <c r="FC354">
        <f>IF($GQ354&gt;=2,INDEX($DL:$DL,$GP354+2),"")</f>
      </c>
      <c r="FD354">
        <f>IF($GQ354&gt;=3,INDEX($DL:$DL,$GP354+3),"")</f>
      </c>
      <c r="FE354">
        <f>IF($GQ354&gt;=4,INDEX($DL:$DL,$GP354+4),"")</f>
      </c>
      <c r="FF354">
        <f>IF($GQ354&gt;=5,INDEX($DL:$DL,$GP354+5),"")</f>
      </c>
      <c r="FG354">
        <f>IF($GQ354&gt;=6,INDEX($DL:$DL,$GP354+6),"")</f>
      </c>
      <c r="FH354">
        <f>IF($GQ354&gt;=7,INDEX($DL:$DL,$GP354+7),"")</f>
      </c>
      <c r="FI354">
        <f>IF($GQ354&gt;=8,INDEX($DL:$DL,$GP354+8),"")</f>
      </c>
      <c r="FJ354">
        <f>IF($GQ354&gt;=9,INDEX($DL:$DL,$GP354+9),"")</f>
      </c>
      <c r="FK354">
        <f>IF($GQ354&gt;=10,INDEX($DL:$DL,$GP354+10),"")</f>
      </c>
      <c r="FL354">
        <f>IF($GQ354&gt;=11,INDEX($DL:$DL,$GP354+11),"")</f>
      </c>
      <c r="FM354">
        <f>IF($GQ354&gt;=12,INDEX($DL:$DL,$GP354+12),"")</f>
      </c>
      <c r="FN354">
        <f>IF($GQ354&gt;=13,INDEX($DL:$DL,$GP354+13),"")</f>
      </c>
      <c r="FO354">
        <f>IF($GQ354&gt;=14,INDEX($DL:$DL,$GP354+14),"")</f>
      </c>
      <c r="FP354">
        <f>IF($GQ354&gt;=15,INDEX($DL:$DL,$GP354+15),"")</f>
      </c>
      <c r="FQ354">
        <f>IF($GQ354&gt;=16,INDEX($DL:$DL,$GP354+16),"")</f>
      </c>
      <c r="FR354">
        <f>IF($GQ354&gt;=17,INDEX($DL:$DL,$GP354+17),"")</f>
      </c>
      <c r="FS354">
        <f>IF($GQ354&gt;=18,INDEX($DL:$DL,$GP354+18),"")</f>
      </c>
      <c r="FT354">
        <f>IF($GQ354&gt;=19,INDEX($DL:$DL,$GP354+19),"")</f>
      </c>
      <c r="FU354">
        <f>IF($GQ354&gt;=20,INDEX($DL:$DL,$GP354+20),"")</f>
      </c>
      <c r="FV354">
        <f>IF($GQ354&gt;=21,INDEX($DL:$DL,$GP354+21),"")</f>
      </c>
      <c r="FW354">
        <f>IF($GQ354&gt;=22,INDEX($DL:$DL,$GP354+22),"")</f>
      </c>
      <c r="FX354">
        <f>IF($GQ354&gt;=23,INDEX($DL:$DL,$GP354+23),"")</f>
      </c>
      <c r="FY354">
        <f>IF($GQ354&gt;=24,INDEX($DL:$DL,$GP354+24),"")</f>
      </c>
      <c r="FZ354">
        <f>IF($GQ354&gt;=25,INDEX($DL:$DL,$GP354+25),"")</f>
      </c>
      <c r="GA354">
        <f>IF($GQ354&gt;=26,INDEX($DL:$DL,$GP354+26),"")</f>
      </c>
      <c r="GB354">
        <f>IF($GQ354&gt;=27,INDEX($DL:$DL,$GP354+27),"")</f>
      </c>
      <c r="GC354">
        <f>IF($GQ354&gt;=28,INDEX($DL:$DL,$GP354+28),"")</f>
      </c>
      <c r="GD354">
        <f>IF($GQ354&gt;=29,INDEX($DL:$DL,$GP354+29),"")</f>
      </c>
      <c r="GE354">
        <f>IF($GQ354&gt;=30,INDEX($DL:$DL,$GP354+30),"")</f>
      </c>
      <c r="GF354">
        <f>IF($GQ354&gt;=31,INDEX($DL:$DL,$GP354+31),"")</f>
      </c>
      <c r="GG354">
        <f>IF($GQ354&gt;=32,INDEX($DL:$DL,$GP354+32),"")</f>
      </c>
      <c r="GH354">
        <f>IF($GQ354&gt;=33,INDEX($DL:$DL,$GP354+33),"")</f>
      </c>
      <c r="GI354">
        <f>IF($GQ354&gt;=34,INDEX($DL:$DL,$GP354+34),"")</f>
      </c>
      <c r="GJ354">
        <f>IF($GQ354&gt;=35,INDEX($DL:$DL,$GP354+35),"")</f>
      </c>
      <c r="GK354">
        <f>IF($GQ354&gt;=36,INDEX($DL:$DL,$GP354+36),"")</f>
      </c>
      <c r="GL354">
        <f>IF($GQ354&gt;=37,INDEX($DL:$DL,$GP354+37),"")</f>
      </c>
      <c r="GM354">
        <f>IF($GQ354&gt;=38,INDEX($DL:$DL,$GP354+38),"")</f>
      </c>
      <c r="GN354">
        <f>IF($GQ354&gt;=39,INDEX($DL:$DL,$GP354+39),"")</f>
      </c>
      <c r="GO354">
        <f>IF($GQ354&gt;=40,INDEX($DL:$DL,$GP354+40),"")</f>
      </c>
      <c r="GP354">
        <f>IFERROR(MATCH($DJ354,$DK$2:$DK$148,0)+1,0)</f>
      </c>
      <c r="GQ354">
        <f>IFERROR(INDEX($DM$2:$DM$148,MATCH($DJ354,$DK$2:$DK$148,0)),0)</f>
      </c>
      <c r="GR354">
        <f>IFERROR(MATCH($L354,$DN$354:$FA$354,0),0)</f>
      </c>
      <c r="GS354">
        <f>IF($GR354&gt;0,INDEX($FB$354:$GO$354,$GR354),"")</f>
      </c>
      <c r="GV354">
        <f>IF($JE354&gt;=1,INDEX($GT:$GT,$JD354+1),"")</f>
      </c>
      <c r="GW354">
        <f>IF($JE354&gt;=2,INDEX($GT:$GT,$JD354+2),"")</f>
      </c>
      <c r="GX354">
        <f>IF($JE354&gt;=3,INDEX($GT:$GT,$JD354+3),"")</f>
      </c>
      <c r="GY354">
        <f>IF($JE354&gt;=4,INDEX($GT:$GT,$JD354+4),"")</f>
      </c>
      <c r="GZ354">
        <f>IF($JE354&gt;=5,INDEX($GT:$GT,$JD354+5),"")</f>
      </c>
      <c r="HA354">
        <f>IF($JE354&gt;=6,INDEX($GT:$GT,$JD354+6),"")</f>
      </c>
      <c r="HB354">
        <f>IF($JE354&gt;=7,INDEX($GT:$GT,$JD354+7),"")</f>
      </c>
      <c r="HC354">
        <f>IF($JE354&gt;=8,INDEX($GT:$GT,$JD354+8),"")</f>
      </c>
      <c r="HD354">
        <f>IF($JE354&gt;=9,INDEX($GT:$GT,$JD354+9),"")</f>
      </c>
      <c r="HE354">
        <f>IF($JE354&gt;=10,INDEX($GT:$GT,$JD354+10),"")</f>
      </c>
      <c r="HF354">
        <f>IF($JE354&gt;=11,INDEX($GT:$GT,$JD354+11),"")</f>
      </c>
      <c r="HG354">
        <f>IF($JE354&gt;=12,INDEX($GT:$GT,$JD354+12),"")</f>
      </c>
      <c r="HH354">
        <f>IF($JE354&gt;=13,INDEX($GT:$GT,$JD354+13),"")</f>
      </c>
      <c r="HI354">
        <f>IF($JE354&gt;=14,INDEX($GT:$GT,$JD354+14),"")</f>
      </c>
      <c r="HJ354">
        <f>IF($JE354&gt;=15,INDEX($GT:$GT,$JD354+15),"")</f>
      </c>
      <c r="HK354">
        <f>IF($JE354&gt;=16,INDEX($GT:$GT,$JD354+16),"")</f>
      </c>
      <c r="HL354">
        <f>IF($JE354&gt;=17,INDEX($GT:$GT,$JD354+17),"")</f>
      </c>
      <c r="HM354">
        <f>IF($JE354&gt;=18,INDEX($GT:$GT,$JD354+18),"")</f>
      </c>
      <c r="HN354">
        <f>IF($JE354&gt;=19,INDEX($GT:$GT,$JD354+19),"")</f>
      </c>
      <c r="HO354">
        <f>IF($JE354&gt;=20,INDEX($GT:$GT,$JD354+20),"")</f>
      </c>
      <c r="HP354">
        <f>IF($JE354&gt;=21,INDEX($GT:$GT,$JD354+21),"")</f>
      </c>
      <c r="HQ354">
        <f>IF($JE354&gt;=22,INDEX($GT:$GT,$JD354+22),"")</f>
      </c>
      <c r="HR354">
        <f>IF($JE354&gt;=23,INDEX($GT:$GT,$JD354+23),"")</f>
      </c>
      <c r="HS354">
        <f>IF($JE354&gt;=24,INDEX($GT:$GT,$JD354+24),"")</f>
      </c>
      <c r="HT354">
        <f>IF($JE354&gt;=25,INDEX($GT:$GT,$JD354+25),"")</f>
      </c>
      <c r="HU354">
        <f>IF($JE354&gt;=26,INDEX($GT:$GT,$JD354+26),"")</f>
      </c>
      <c r="HV354">
        <f>IF($JE354&gt;=27,INDEX($GT:$GT,$JD354+27),"")</f>
      </c>
      <c r="HW354">
        <f>IF($JE354&gt;=28,INDEX($GT:$GT,$JD354+28),"")</f>
      </c>
      <c r="HX354">
        <f>IF($JE354&gt;=29,INDEX($GT:$GT,$JD354+29),"")</f>
      </c>
      <c r="HY354">
        <f>IF($JE354&gt;=30,INDEX($GT:$GT,$JD354+30),"")</f>
      </c>
      <c r="HZ354">
        <f>IF($JE354&gt;=31,INDEX($GT:$GT,$JD354+31),"")</f>
      </c>
      <c r="IA354">
        <f>IF($JE354&gt;=32,INDEX($GT:$GT,$JD354+32),"")</f>
      </c>
      <c r="IB354">
        <f>IF($JE354&gt;=33,INDEX($GT:$GT,$JD354+33),"")</f>
      </c>
      <c r="IC354">
        <f>IF($JE354&gt;=34,INDEX($GT:$GT,$JD354+34),"")</f>
      </c>
      <c r="ID354">
        <f>IF($JE354&gt;=35,INDEX($GT:$GT,$JD354+35),"")</f>
      </c>
      <c r="IE354">
        <f>IF($JE354&gt;=36,INDEX($GT:$GT,$JD354+36),"")</f>
      </c>
      <c r="IF354">
        <f>IF($JE354&gt;=37,INDEX($GT:$GT,$JD354+37),"")</f>
      </c>
      <c r="IG354">
        <f>IF($JE354&gt;=38,INDEX($GT:$GT,$JD354+38),"")</f>
      </c>
      <c r="IH354">
        <f>IF($JE354&gt;=39,INDEX($GT:$GT,$JD354+39),"")</f>
      </c>
      <c r="II354">
        <f>IF($JE354&gt;=40,INDEX($GT:$GT,$JD354+40),"")</f>
      </c>
      <c r="IJ354">
        <f>IF($JE354&gt;=41,INDEX($GT:$GT,$JD354+41),"")</f>
      </c>
      <c r="IK354">
        <f>IF($JE354&gt;=42,INDEX($GT:$GT,$JD354+42),"")</f>
      </c>
      <c r="IL354">
        <f>IF($JE354&gt;=43,INDEX($GT:$GT,$JD354+43),"")</f>
      </c>
      <c r="IM354">
        <f>IF($JE354&gt;=44,INDEX($GT:$GT,$JD354+44),"")</f>
      </c>
      <c r="IN354">
        <f>IF($JE354&gt;=45,INDEX($GT:$GT,$JD354+45),"")</f>
      </c>
      <c r="IO354">
        <f>IF($JE354&gt;=46,INDEX($GT:$GT,$JD354+46),"")</f>
      </c>
      <c r="IP354">
        <f>IF($JE354&gt;=47,INDEX($GT:$GT,$JD354+47),"")</f>
      </c>
      <c r="IQ354">
        <f>IF($JE354&gt;=48,INDEX($GT:$GT,$JD354+48),"")</f>
      </c>
      <c r="IR354">
        <f>IF($JE354&gt;=49,INDEX($GT:$GT,$JD354+49),"")</f>
      </c>
      <c r="IS354">
        <f>IF($JE354&gt;=50,INDEX($GT:$GT,$JD354+50),"")</f>
      </c>
      <c r="IT354">
        <f>IF($JE354&gt;=51,INDEX($GT:$GT,$JD354+51),"")</f>
      </c>
      <c r="IU354">
        <f>IF($JE354&gt;=52,INDEX($GT:$GT,$JD354+52),"")</f>
      </c>
      <c r="IV354">
        <f>IF($JE354&gt;=53,INDEX($GT:$GT,$JD354+53),"")</f>
      </c>
      <c r="IW354">
        <f>IF($JE354&gt;=54,INDEX($GT:$GT,$JD354+54),"")</f>
      </c>
      <c r="IX354">
        <f>IF($JE354&gt;=55,INDEX($GT:$GT,$JD354+55),"")</f>
      </c>
      <c r="IY354">
        <f>IF($JE354&gt;=56,INDEX($GT:$GT,$JD354+56),"")</f>
      </c>
      <c r="IZ354">
        <f>IF($JE354&gt;=57,INDEX($GT:$GT,$JD354+57),"")</f>
      </c>
      <c r="JA354">
        <f>IF($JE354&gt;=58,INDEX($GT:$GT,$JD354+58),"")</f>
      </c>
      <c r="JB354">
        <f>IF($JE354&gt;=59,INDEX($GT:$GT,$JD354+59),"")</f>
      </c>
      <c r="JC354">
        <f>IF($JE354&gt;=60,INDEX($GT:$GT,$JD354+60),"")</f>
      </c>
      <c r="JD354">
        <f>IFERROR(MATCH($GS354,$GT$2:$GT$322,0)+1,0)</f>
      </c>
      <c r="JE354">
        <f>IFERROR(INDEX($GU$2:$GU$322,MATCH($GS354,$GT$2:$GT$322,0)),0)</f>
      </c>
      <c r="JF354" t="s">
        <v>28</v>
      </c>
      <c r="JG354" t="s">
        <v>28</v>
      </c>
    </row>
    <row r="355" spans="1:267" x14ac:dyDescent="0.25">
      <c r="J355" s="1"/>
      <c r="K355" s="1"/>
      <c r="L355" s="1"/>
      <c r="M355" s="1"/>
      <c r="N355" s="1">
        <f>IFERROR(IF(FIND(" - ",$J355)&gt;0,MID($J355,FIND(" - ",$J355)+3,LEN($J355)),""),"")</f>
      </c>
      <c r="P355" s="1"/>
      <c r="S355" t="s">
        <v>28</v>
      </c>
      <c r="U355">
        <f>IF(OR($S355="",$T355=""),"",IFERROR($S355/$T355,0))</f>
      </c>
      <c r="V355">
        <f>IF($S355="","",
IF($K355="","",
IF(ISNUMBER(SEARCH("exempt",LOWER($K355))),0,
$S355*(VALUE(SUBSTITUTE($K355,"%",""))/100))))</f>
      </c>
      <c r="AB355">
        <f>IF($S355="","",
SUM($S355,$V355,$Z355,$W355,$Y355)-
IF($AA355="",0,VALUE($AA355)))</f>
      </c>
      <c r="AJ355" t="s">
        <v>1013</v>
      </c>
      <c r="AR355">
        <f>IFERROR(LEFT($J355,FIND(" - ",$J355)-1),$J355)</f>
      </c>
      <c r="AU355">
        <f>IF($CJ355&gt;=1,INDEX($AS:$AS,$CI355+1),"")</f>
      </c>
      <c r="AV355">
        <f>IF($CJ355&gt;=2,INDEX($AS:$AS,$CI355+2),"")</f>
      </c>
      <c r="AW355">
        <f>IF($CJ355&gt;=3,INDEX($AS:$AS,$CI355+3),"")</f>
      </c>
      <c r="AX355">
        <f>IF($CJ355&gt;=4,INDEX($AS:$AS,$CI355+4),"")</f>
      </c>
      <c r="AY355">
        <f>IF($CJ355&gt;=5,INDEX($AS:$AS,$CI355+5),"")</f>
      </c>
      <c r="AZ355">
        <f>IF($CJ355&gt;=6,INDEX($AS:$AS,$CI355+6),"")</f>
      </c>
      <c r="BA355">
        <f>IF($CJ355&gt;=7,INDEX($AS:$AS,$CI355+7),"")</f>
      </c>
      <c r="BB355">
        <f>IF($CJ355&gt;=8,INDEX($AS:$AS,$CI355+8),"")</f>
      </c>
      <c r="BC355">
        <f>IF($CJ355&gt;=9,INDEX($AS:$AS,$CI355+9),"")</f>
      </c>
      <c r="BD355">
        <f>IF($CJ355&gt;=10,INDEX($AS:$AS,$CI355+10),"")</f>
      </c>
      <c r="BE355">
        <f>IF($CJ355&gt;=11,INDEX($AS:$AS,$CI355+11),"")</f>
      </c>
      <c r="BF355">
        <f>IF($CJ355&gt;=12,INDEX($AS:$AS,$CI355+12),"")</f>
      </c>
      <c r="BG355">
        <f>IF($CJ355&gt;=13,INDEX($AS:$AS,$CI355+13),"")</f>
      </c>
      <c r="BH355">
        <f>IF($CJ355&gt;=14,INDEX($AS:$AS,$CI355+14),"")</f>
      </c>
      <c r="BI355">
        <f>IF($CJ355&gt;=15,INDEX($AS:$AS,$CI355+15),"")</f>
      </c>
      <c r="BJ355">
        <f>IF($CJ355&gt;=16,INDEX($AS:$AS,$CI355+16),"")</f>
      </c>
      <c r="BK355">
        <f>IF($CJ355&gt;=17,INDEX($AS:$AS,$CI355+17),"")</f>
      </c>
      <c r="BL355">
        <f>IF($CJ355&gt;=18,INDEX($AS:$AS,$CI355+18),"")</f>
      </c>
      <c r="BM355">
        <f>IF($CJ355&gt;=19,INDEX($AS:$AS,$CI355+19),"")</f>
      </c>
      <c r="BN355">
        <f>IF($CJ355&gt;=20,INDEX($AS:$AS,$CI355+20),"")</f>
      </c>
      <c r="BO355">
        <f>IF($CJ355&gt;=21,INDEX($AS:$AS,$CI355+21),"")</f>
      </c>
      <c r="BP355">
        <f>IF($CJ355&gt;=22,INDEX($AS:$AS,$CI355+22),"")</f>
      </c>
      <c r="BQ355">
        <f>IF($CJ355&gt;=23,INDEX($AS:$AS,$CI355+23),"")</f>
      </c>
      <c r="BR355">
        <f>IF($CJ355&gt;=24,INDEX($AS:$AS,$CI355+24),"")</f>
      </c>
      <c r="BS355">
        <f>IF($CJ355&gt;=25,INDEX($AS:$AS,$CI355+25),"")</f>
      </c>
      <c r="BT355">
        <f>IF($CJ355&gt;=26,INDEX($AS:$AS,$CI355+26),"")</f>
      </c>
      <c r="BU355">
        <f>IF($CJ355&gt;=27,INDEX($AS:$AS,$CI355+27),"")</f>
      </c>
      <c r="BV355">
        <f>IF($CJ355&gt;=28,INDEX($AS:$AS,$CI355+28),"")</f>
      </c>
      <c r="BW355">
        <f>IF($CJ355&gt;=29,INDEX($AS:$AS,$CI355+29),"")</f>
      </c>
      <c r="BX355">
        <f>IF($CJ355&gt;=30,INDEX($AS:$AS,$CI355+30),"")</f>
      </c>
      <c r="BY355">
        <f>IF($CJ355&gt;=31,INDEX($AS:$AS,$CI355+31),"")</f>
      </c>
      <c r="BZ355">
        <f>IF($CJ355&gt;=32,INDEX($AS:$AS,$CI355+32),"")</f>
      </c>
      <c r="CA355">
        <f>IF($CJ355&gt;=33,INDEX($AS:$AS,$CI355+33),"")</f>
      </c>
      <c r="CB355">
        <f>IF($CJ355&gt;=34,INDEX($AS:$AS,$CI355+34),"")</f>
      </c>
      <c r="CC355">
        <f>IF($CJ355&gt;=35,INDEX($AS:$AS,$CI355+35),"")</f>
      </c>
      <c r="CD355">
        <f>IF($CJ355&gt;=36,INDEX($AS:$AS,$CI355+36),"")</f>
      </c>
      <c r="CE355">
        <f>IF($CJ355&gt;=37,INDEX($AS:$AS,$CI355+37),"")</f>
      </c>
      <c r="CF355">
        <f>IF($CJ355&gt;=38,INDEX($AS:$AS,$CI355+38),"")</f>
      </c>
      <c r="CG355">
        <f>IF($CJ355&gt;=39,INDEX($AS:$AS,$CI355+39),"")</f>
      </c>
      <c r="CH355">
        <f>IF($CJ355&gt;=40,INDEX($AS:$AS,$CI355+40),"")</f>
      </c>
      <c r="CI355">
        <f>IFERROR(MATCH($AR355,$AS$2:$AS$133,0)+1,0)</f>
      </c>
      <c r="CJ355">
        <f>IFERROR(INDEX($AT$2:$AT$133,MATCH($AR355,$AS$2:$AS$133,0)),0)</f>
      </c>
      <c r="CK355">
        <f>IFERROR(LEFT($O355,FIND(" - ",$O355)-1),$O355)</f>
      </c>
      <c r="CL355" t="s">
        <v>33</v>
      </c>
      <c r="CN355">
        <f>IF($DI355&gt;=1,INDEX($CL:$CL,$DH355+1),"")</f>
      </c>
      <c r="CO355">
        <f>IF($DI355&gt;=2,INDEX($CL:$CL,$DH355+2),"")</f>
      </c>
      <c r="CP355">
        <f>IF($DI355&gt;=3,INDEX($CL:$CL,$DH355+3),"")</f>
      </c>
      <c r="CQ355">
        <f>IF($DI355&gt;=4,INDEX($CL:$CL,$DH355+4),"")</f>
      </c>
      <c r="CR355">
        <f>IF($DI355&gt;=5,INDEX($CL:$CL,$DH355+5),"")</f>
      </c>
      <c r="CS355">
        <f>IF($DI355&gt;=6,INDEX($CL:$CL,$DH355+6),"")</f>
      </c>
      <c r="CT355">
        <f>IF($DI355&gt;=7,INDEX($CL:$CL,$DH355+7),"")</f>
      </c>
      <c r="CU355">
        <f>IF($DI355&gt;=8,INDEX($CL:$CL,$DH355+8),"")</f>
      </c>
      <c r="CV355">
        <f>IF($DI355&gt;=9,INDEX($CL:$CL,$DH355+9),"")</f>
      </c>
      <c r="CW355">
        <f>IF($DI355&gt;=10,INDEX($CL:$CL,$DH355+10),"")</f>
      </c>
      <c r="CX355">
        <f>IF($DI355&gt;=11,INDEX($CL:$CL,$DH355+11),"")</f>
      </c>
      <c r="CY355">
        <f>IF($DI355&gt;=12,INDEX($CL:$CL,$DH355+12),"")</f>
      </c>
      <c r="CZ355">
        <f>IF($DI355&gt;=13,INDEX($CL:$CL,$DH355+13),"")</f>
      </c>
      <c r="DA355">
        <f>IF($DI355&gt;=14,INDEX($CL:$CL,$DH355+14),"")</f>
      </c>
      <c r="DB355">
        <f>IF($DI355&gt;=15,INDEX($CL:$CL,$DH355+15),"")</f>
      </c>
      <c r="DC355">
        <f>IF($DI355&gt;=16,INDEX($CL:$CL,$DH355+16),"")</f>
      </c>
      <c r="DD355">
        <f>IF($DI355&gt;=17,INDEX($CL:$CL,$DH355+17),"")</f>
      </c>
      <c r="DE355">
        <f>IF($DI355&gt;=18,INDEX($CL:$CL,$DH355+18),"")</f>
      </c>
      <c r="DF355">
        <f>IF($DI355&gt;=19,INDEX($CL:$CL,$DH355+19),"")</f>
      </c>
      <c r="DG355">
        <f>IF($DI355&gt;=20,INDEX($CL:$CL,$DH355+20),"")</f>
      </c>
      <c r="DH355">
        <f>IFERROR(MATCH($CK355,$CL$2:$CL$1558,0)+1,0)</f>
      </c>
      <c r="DI355">
        <f>IFERROR(INDEX($CM$2:$CM$1558,MATCH($CK355,$CL$2:$CL$1558,0)),0)</f>
      </c>
      <c r="DJ355">
        <f>IFERROR(INDEX($AQ:$AQ,MATCH($K355,$AP:$AP,0))&amp;"","")</f>
      </c>
      <c r="DN355">
        <f>IF($GQ355&gt;=1,INDEX($DK:$DK,$GP355+1),"")</f>
      </c>
      <c r="DO355">
        <f>IF($GQ355&gt;=2,INDEX($DK:$DK,$GP355+2),"")</f>
      </c>
      <c r="DP355">
        <f>IF($GQ355&gt;=3,INDEX($DK:$DK,$GP355+3),"")</f>
      </c>
      <c r="DQ355">
        <f>IF($GQ355&gt;=4,INDEX($DK:$DK,$GP355+4),"")</f>
      </c>
      <c r="DR355">
        <f>IF($GQ355&gt;=5,INDEX($DK:$DK,$GP355+5),"")</f>
      </c>
      <c r="DS355">
        <f>IF($GQ355&gt;=6,INDEX($DK:$DK,$GP355+6),"")</f>
      </c>
      <c r="DT355">
        <f>IF($GQ355&gt;=7,INDEX($DK:$DK,$GP355+7),"")</f>
      </c>
      <c r="DU355">
        <f>IF($GQ355&gt;=8,INDEX($DK:$DK,$GP355+8),"")</f>
      </c>
      <c r="DV355">
        <f>IF($GQ355&gt;=9,INDEX($DK:$DK,$GP355+9),"")</f>
      </c>
      <c r="DW355">
        <f>IF($GQ355&gt;=10,INDEX($DK:$DK,$GP355+10),"")</f>
      </c>
      <c r="DX355">
        <f>IF($GQ355&gt;=11,INDEX($DK:$DK,$GP355+11),"")</f>
      </c>
      <c r="DY355">
        <f>IF($GQ355&gt;=12,INDEX($DK:$DK,$GP355+12),"")</f>
      </c>
      <c r="DZ355">
        <f>IF($GQ355&gt;=13,INDEX($DK:$DK,$GP355+13),"")</f>
      </c>
      <c r="EA355">
        <f>IF($GQ355&gt;=14,INDEX($DK:$DK,$GP355+14),"")</f>
      </c>
      <c r="EB355">
        <f>IF($GQ355&gt;=15,INDEX($DK:$DK,$GP355+15),"")</f>
      </c>
      <c r="EC355">
        <f>IF($GQ355&gt;=16,INDEX($DK:$DK,$GP355+16),"")</f>
      </c>
      <c r="ED355">
        <f>IF($GQ355&gt;=17,INDEX($DK:$DK,$GP355+17),"")</f>
      </c>
      <c r="EE355">
        <f>IF($GQ355&gt;=18,INDEX($DK:$DK,$GP355+18),"")</f>
      </c>
      <c r="EF355">
        <f>IF($GQ355&gt;=19,INDEX($DK:$DK,$GP355+19),"")</f>
      </c>
      <c r="EG355">
        <f>IF($GQ355&gt;=20,INDEX($DK:$DK,$GP355+20),"")</f>
      </c>
      <c r="EH355">
        <f>IF($GQ355&gt;=21,INDEX($DK:$DK,$GP355+21),"")</f>
      </c>
      <c r="EI355">
        <f>IF($GQ355&gt;=22,INDEX($DK:$DK,$GP355+22),"")</f>
      </c>
      <c r="EJ355">
        <f>IF($GQ355&gt;=23,INDEX($DK:$DK,$GP355+23),"")</f>
      </c>
      <c r="EK355">
        <f>IF($GQ355&gt;=24,INDEX($DK:$DK,$GP355+24),"")</f>
      </c>
      <c r="EL355">
        <f>IF($GQ355&gt;=25,INDEX($DK:$DK,$GP355+25),"")</f>
      </c>
      <c r="EM355">
        <f>IF($GQ355&gt;=26,INDEX($DK:$DK,$GP355+26),"")</f>
      </c>
      <c r="EN355">
        <f>IF($GQ355&gt;=27,INDEX($DK:$DK,$GP355+27),"")</f>
      </c>
      <c r="EO355">
        <f>IF($GQ355&gt;=28,INDEX($DK:$DK,$GP355+28),"")</f>
      </c>
      <c r="EP355">
        <f>IF($GQ355&gt;=29,INDEX($DK:$DK,$GP355+29),"")</f>
      </c>
      <c r="EQ355">
        <f>IF($GQ355&gt;=30,INDEX($DK:$DK,$GP355+30),"")</f>
      </c>
      <c r="ER355">
        <f>IF($GQ355&gt;=31,INDEX($DK:$DK,$GP355+31),"")</f>
      </c>
      <c r="ES355">
        <f>IF($GQ355&gt;=32,INDEX($DK:$DK,$GP355+32),"")</f>
      </c>
      <c r="ET355">
        <f>IF($GQ355&gt;=33,INDEX($DK:$DK,$GP355+33),"")</f>
      </c>
      <c r="EU355">
        <f>IF($GQ355&gt;=34,INDEX($DK:$DK,$GP355+34),"")</f>
      </c>
      <c r="EV355">
        <f>IF($GQ355&gt;=35,INDEX($DK:$DK,$GP355+35),"")</f>
      </c>
      <c r="EW355">
        <f>IF($GQ355&gt;=36,INDEX($DK:$DK,$GP355+36),"")</f>
      </c>
      <c r="EX355">
        <f>IF($GQ355&gt;=37,INDEX($DK:$DK,$GP355+37),"")</f>
      </c>
      <c r="EY355">
        <f>IF($GQ355&gt;=38,INDEX($DK:$DK,$GP355+38),"")</f>
      </c>
      <c r="EZ355">
        <f>IF($GQ355&gt;=39,INDEX($DK:$DK,$GP355+39),"")</f>
      </c>
      <c r="FA355">
        <f>IF($GQ355&gt;=40,INDEX($DK:$DK,$GP355+40),"")</f>
      </c>
      <c r="FB355">
        <f>IF($GQ355&gt;=1,INDEX($DL:$DL,$GP355+1),"")</f>
      </c>
      <c r="FC355">
        <f>IF($GQ355&gt;=2,INDEX($DL:$DL,$GP355+2),"")</f>
      </c>
      <c r="FD355">
        <f>IF($GQ355&gt;=3,INDEX($DL:$DL,$GP355+3),"")</f>
      </c>
      <c r="FE355">
        <f>IF($GQ355&gt;=4,INDEX($DL:$DL,$GP355+4),"")</f>
      </c>
      <c r="FF355">
        <f>IF($GQ355&gt;=5,INDEX($DL:$DL,$GP355+5),"")</f>
      </c>
      <c r="FG355">
        <f>IF($GQ355&gt;=6,INDEX($DL:$DL,$GP355+6),"")</f>
      </c>
      <c r="FH355">
        <f>IF($GQ355&gt;=7,INDEX($DL:$DL,$GP355+7),"")</f>
      </c>
      <c r="FI355">
        <f>IF($GQ355&gt;=8,INDEX($DL:$DL,$GP355+8),"")</f>
      </c>
      <c r="FJ355">
        <f>IF($GQ355&gt;=9,INDEX($DL:$DL,$GP355+9),"")</f>
      </c>
      <c r="FK355">
        <f>IF($GQ355&gt;=10,INDEX($DL:$DL,$GP355+10),"")</f>
      </c>
      <c r="FL355">
        <f>IF($GQ355&gt;=11,INDEX($DL:$DL,$GP355+11),"")</f>
      </c>
      <c r="FM355">
        <f>IF($GQ355&gt;=12,INDEX($DL:$DL,$GP355+12),"")</f>
      </c>
      <c r="FN355">
        <f>IF($GQ355&gt;=13,INDEX($DL:$DL,$GP355+13),"")</f>
      </c>
      <c r="FO355">
        <f>IF($GQ355&gt;=14,INDEX($DL:$DL,$GP355+14),"")</f>
      </c>
      <c r="FP355">
        <f>IF($GQ355&gt;=15,INDEX($DL:$DL,$GP355+15),"")</f>
      </c>
      <c r="FQ355">
        <f>IF($GQ355&gt;=16,INDEX($DL:$DL,$GP355+16),"")</f>
      </c>
      <c r="FR355">
        <f>IF($GQ355&gt;=17,INDEX($DL:$DL,$GP355+17),"")</f>
      </c>
      <c r="FS355">
        <f>IF($GQ355&gt;=18,INDEX($DL:$DL,$GP355+18),"")</f>
      </c>
      <c r="FT355">
        <f>IF($GQ355&gt;=19,INDEX($DL:$DL,$GP355+19),"")</f>
      </c>
      <c r="FU355">
        <f>IF($GQ355&gt;=20,INDEX($DL:$DL,$GP355+20),"")</f>
      </c>
      <c r="FV355">
        <f>IF($GQ355&gt;=21,INDEX($DL:$DL,$GP355+21),"")</f>
      </c>
      <c r="FW355">
        <f>IF($GQ355&gt;=22,INDEX($DL:$DL,$GP355+22),"")</f>
      </c>
      <c r="FX355">
        <f>IF($GQ355&gt;=23,INDEX($DL:$DL,$GP355+23),"")</f>
      </c>
      <c r="FY355">
        <f>IF($GQ355&gt;=24,INDEX($DL:$DL,$GP355+24),"")</f>
      </c>
      <c r="FZ355">
        <f>IF($GQ355&gt;=25,INDEX($DL:$DL,$GP355+25),"")</f>
      </c>
      <c r="GA355">
        <f>IF($GQ355&gt;=26,INDEX($DL:$DL,$GP355+26),"")</f>
      </c>
      <c r="GB355">
        <f>IF($GQ355&gt;=27,INDEX($DL:$DL,$GP355+27),"")</f>
      </c>
      <c r="GC355">
        <f>IF($GQ355&gt;=28,INDEX($DL:$DL,$GP355+28),"")</f>
      </c>
      <c r="GD355">
        <f>IF($GQ355&gt;=29,INDEX($DL:$DL,$GP355+29),"")</f>
      </c>
      <c r="GE355">
        <f>IF($GQ355&gt;=30,INDEX($DL:$DL,$GP355+30),"")</f>
      </c>
      <c r="GF355">
        <f>IF($GQ355&gt;=31,INDEX($DL:$DL,$GP355+31),"")</f>
      </c>
      <c r="GG355">
        <f>IF($GQ355&gt;=32,INDEX($DL:$DL,$GP355+32),"")</f>
      </c>
      <c r="GH355">
        <f>IF($GQ355&gt;=33,INDEX($DL:$DL,$GP355+33),"")</f>
      </c>
      <c r="GI355">
        <f>IF($GQ355&gt;=34,INDEX($DL:$DL,$GP355+34),"")</f>
      </c>
      <c r="GJ355">
        <f>IF($GQ355&gt;=35,INDEX($DL:$DL,$GP355+35),"")</f>
      </c>
      <c r="GK355">
        <f>IF($GQ355&gt;=36,INDEX($DL:$DL,$GP355+36),"")</f>
      </c>
      <c r="GL355">
        <f>IF($GQ355&gt;=37,INDEX($DL:$DL,$GP355+37),"")</f>
      </c>
      <c r="GM355">
        <f>IF($GQ355&gt;=38,INDEX($DL:$DL,$GP355+38),"")</f>
      </c>
      <c r="GN355">
        <f>IF($GQ355&gt;=39,INDEX($DL:$DL,$GP355+39),"")</f>
      </c>
      <c r="GO355">
        <f>IF($GQ355&gt;=40,INDEX($DL:$DL,$GP355+40),"")</f>
      </c>
      <c r="GP355">
        <f>IFERROR(MATCH($DJ355,$DK$2:$DK$148,0)+1,0)</f>
      </c>
      <c r="GQ355">
        <f>IFERROR(INDEX($DM$2:$DM$148,MATCH($DJ355,$DK$2:$DK$148,0)),0)</f>
      </c>
      <c r="GR355">
        <f>IFERROR(MATCH($L355,$DN$355:$FA$355,0),0)</f>
      </c>
      <c r="GS355">
        <f>IF($GR355&gt;0,INDEX($FB$355:$GO$355,$GR355),"")</f>
      </c>
      <c r="GV355">
        <f>IF($JE355&gt;=1,INDEX($GT:$GT,$JD355+1),"")</f>
      </c>
      <c r="GW355">
        <f>IF($JE355&gt;=2,INDEX($GT:$GT,$JD355+2),"")</f>
      </c>
      <c r="GX355">
        <f>IF($JE355&gt;=3,INDEX($GT:$GT,$JD355+3),"")</f>
      </c>
      <c r="GY355">
        <f>IF($JE355&gt;=4,INDEX($GT:$GT,$JD355+4),"")</f>
      </c>
      <c r="GZ355">
        <f>IF($JE355&gt;=5,INDEX($GT:$GT,$JD355+5),"")</f>
      </c>
      <c r="HA355">
        <f>IF($JE355&gt;=6,INDEX($GT:$GT,$JD355+6),"")</f>
      </c>
      <c r="HB355">
        <f>IF($JE355&gt;=7,INDEX($GT:$GT,$JD355+7),"")</f>
      </c>
      <c r="HC355">
        <f>IF($JE355&gt;=8,INDEX($GT:$GT,$JD355+8),"")</f>
      </c>
      <c r="HD355">
        <f>IF($JE355&gt;=9,INDEX($GT:$GT,$JD355+9),"")</f>
      </c>
      <c r="HE355">
        <f>IF($JE355&gt;=10,INDEX($GT:$GT,$JD355+10),"")</f>
      </c>
      <c r="HF355">
        <f>IF($JE355&gt;=11,INDEX($GT:$GT,$JD355+11),"")</f>
      </c>
      <c r="HG355">
        <f>IF($JE355&gt;=12,INDEX($GT:$GT,$JD355+12),"")</f>
      </c>
      <c r="HH355">
        <f>IF($JE355&gt;=13,INDEX($GT:$GT,$JD355+13),"")</f>
      </c>
      <c r="HI355">
        <f>IF($JE355&gt;=14,INDEX($GT:$GT,$JD355+14),"")</f>
      </c>
      <c r="HJ355">
        <f>IF($JE355&gt;=15,INDEX($GT:$GT,$JD355+15),"")</f>
      </c>
      <c r="HK355">
        <f>IF($JE355&gt;=16,INDEX($GT:$GT,$JD355+16),"")</f>
      </c>
      <c r="HL355">
        <f>IF($JE355&gt;=17,INDEX($GT:$GT,$JD355+17),"")</f>
      </c>
      <c r="HM355">
        <f>IF($JE355&gt;=18,INDEX($GT:$GT,$JD355+18),"")</f>
      </c>
      <c r="HN355">
        <f>IF($JE355&gt;=19,INDEX($GT:$GT,$JD355+19),"")</f>
      </c>
      <c r="HO355">
        <f>IF($JE355&gt;=20,INDEX($GT:$GT,$JD355+20),"")</f>
      </c>
      <c r="HP355">
        <f>IF($JE355&gt;=21,INDEX($GT:$GT,$JD355+21),"")</f>
      </c>
      <c r="HQ355">
        <f>IF($JE355&gt;=22,INDEX($GT:$GT,$JD355+22),"")</f>
      </c>
      <c r="HR355">
        <f>IF($JE355&gt;=23,INDEX($GT:$GT,$JD355+23),"")</f>
      </c>
      <c r="HS355">
        <f>IF($JE355&gt;=24,INDEX($GT:$GT,$JD355+24),"")</f>
      </c>
      <c r="HT355">
        <f>IF($JE355&gt;=25,INDEX($GT:$GT,$JD355+25),"")</f>
      </c>
      <c r="HU355">
        <f>IF($JE355&gt;=26,INDEX($GT:$GT,$JD355+26),"")</f>
      </c>
      <c r="HV355">
        <f>IF($JE355&gt;=27,INDEX($GT:$GT,$JD355+27),"")</f>
      </c>
      <c r="HW355">
        <f>IF($JE355&gt;=28,INDEX($GT:$GT,$JD355+28),"")</f>
      </c>
      <c r="HX355">
        <f>IF($JE355&gt;=29,INDEX($GT:$GT,$JD355+29),"")</f>
      </c>
      <c r="HY355">
        <f>IF($JE355&gt;=30,INDEX($GT:$GT,$JD355+30),"")</f>
      </c>
      <c r="HZ355">
        <f>IF($JE355&gt;=31,INDEX($GT:$GT,$JD355+31),"")</f>
      </c>
      <c r="IA355">
        <f>IF($JE355&gt;=32,INDEX($GT:$GT,$JD355+32),"")</f>
      </c>
      <c r="IB355">
        <f>IF($JE355&gt;=33,INDEX($GT:$GT,$JD355+33),"")</f>
      </c>
      <c r="IC355">
        <f>IF($JE355&gt;=34,INDEX($GT:$GT,$JD355+34),"")</f>
      </c>
      <c r="ID355">
        <f>IF($JE355&gt;=35,INDEX($GT:$GT,$JD355+35),"")</f>
      </c>
      <c r="IE355">
        <f>IF($JE355&gt;=36,INDEX($GT:$GT,$JD355+36),"")</f>
      </c>
      <c r="IF355">
        <f>IF($JE355&gt;=37,INDEX($GT:$GT,$JD355+37),"")</f>
      </c>
      <c r="IG355">
        <f>IF($JE355&gt;=38,INDEX($GT:$GT,$JD355+38),"")</f>
      </c>
      <c r="IH355">
        <f>IF($JE355&gt;=39,INDEX($GT:$GT,$JD355+39),"")</f>
      </c>
      <c r="II355">
        <f>IF($JE355&gt;=40,INDEX($GT:$GT,$JD355+40),"")</f>
      </c>
      <c r="IJ355">
        <f>IF($JE355&gt;=41,INDEX($GT:$GT,$JD355+41),"")</f>
      </c>
      <c r="IK355">
        <f>IF($JE355&gt;=42,INDEX($GT:$GT,$JD355+42),"")</f>
      </c>
      <c r="IL355">
        <f>IF($JE355&gt;=43,INDEX($GT:$GT,$JD355+43),"")</f>
      </c>
      <c r="IM355">
        <f>IF($JE355&gt;=44,INDEX($GT:$GT,$JD355+44),"")</f>
      </c>
      <c r="IN355">
        <f>IF($JE355&gt;=45,INDEX($GT:$GT,$JD355+45),"")</f>
      </c>
      <c r="IO355">
        <f>IF($JE355&gt;=46,INDEX($GT:$GT,$JD355+46),"")</f>
      </c>
      <c r="IP355">
        <f>IF($JE355&gt;=47,INDEX($GT:$GT,$JD355+47),"")</f>
      </c>
      <c r="IQ355">
        <f>IF($JE355&gt;=48,INDEX($GT:$GT,$JD355+48),"")</f>
      </c>
      <c r="IR355">
        <f>IF($JE355&gt;=49,INDEX($GT:$GT,$JD355+49),"")</f>
      </c>
      <c r="IS355">
        <f>IF($JE355&gt;=50,INDEX($GT:$GT,$JD355+50),"")</f>
      </c>
      <c r="IT355">
        <f>IF($JE355&gt;=51,INDEX($GT:$GT,$JD355+51),"")</f>
      </c>
      <c r="IU355">
        <f>IF($JE355&gt;=52,INDEX($GT:$GT,$JD355+52),"")</f>
      </c>
      <c r="IV355">
        <f>IF($JE355&gt;=53,INDEX($GT:$GT,$JD355+53),"")</f>
      </c>
      <c r="IW355">
        <f>IF($JE355&gt;=54,INDEX($GT:$GT,$JD355+54),"")</f>
      </c>
      <c r="IX355">
        <f>IF($JE355&gt;=55,INDEX($GT:$GT,$JD355+55),"")</f>
      </c>
      <c r="IY355">
        <f>IF($JE355&gt;=56,INDEX($GT:$GT,$JD355+56),"")</f>
      </c>
      <c r="IZ355">
        <f>IF($JE355&gt;=57,INDEX($GT:$GT,$JD355+57),"")</f>
      </c>
      <c r="JA355">
        <f>IF($JE355&gt;=58,INDEX($GT:$GT,$JD355+58),"")</f>
      </c>
      <c r="JB355">
        <f>IF($JE355&gt;=59,INDEX($GT:$GT,$JD355+59),"")</f>
      </c>
      <c r="JC355">
        <f>IF($JE355&gt;=60,INDEX($GT:$GT,$JD355+60),"")</f>
      </c>
      <c r="JD355">
        <f>IFERROR(MATCH($GS355,$GT$2:$GT$322,0)+1,0)</f>
      </c>
      <c r="JE355">
        <f>IFERROR(INDEX($GU$2:$GU$322,MATCH($GS355,$GT$2:$GT$322,0)),0)</f>
      </c>
      <c r="JF355" t="s">
        <v>28</v>
      </c>
      <c r="JG355" t="s">
        <v>28</v>
      </c>
    </row>
    <row r="356" spans="1:267" x14ac:dyDescent="0.25">
      <c r="J356" s="1"/>
      <c r="K356" s="1"/>
      <c r="L356" s="1"/>
      <c r="M356" s="1"/>
      <c r="N356" s="1">
        <f>IFERROR(IF(FIND(" - ",$J356)&gt;0,MID($J356,FIND(" - ",$J356)+3,LEN($J356)),""),"")</f>
      </c>
      <c r="P356" s="1"/>
      <c r="S356" t="s">
        <v>28</v>
      </c>
      <c r="U356">
        <f>IF(OR($S356="",$T356=""),"",IFERROR($S356/$T356,0))</f>
      </c>
      <c r="V356">
        <f>IF($S356="","",
IF($K356="","",
IF(ISNUMBER(SEARCH("exempt",LOWER($K356))),0,
$S356*(VALUE(SUBSTITUTE($K356,"%",""))/100))))</f>
      </c>
      <c r="AB356">
        <f>IF($S356="","",
SUM($S356,$V356,$Z356,$W356,$Y356)-
IF($AA356="",0,VALUE($AA356)))</f>
      </c>
      <c r="AJ356" t="s">
        <v>1014</v>
      </c>
      <c r="AR356">
        <f>IFERROR(LEFT($J356,FIND(" - ",$J356)-1),$J356)</f>
      </c>
      <c r="AU356">
        <f>IF($CJ356&gt;=1,INDEX($AS:$AS,$CI356+1),"")</f>
      </c>
      <c r="AV356">
        <f>IF($CJ356&gt;=2,INDEX($AS:$AS,$CI356+2),"")</f>
      </c>
      <c r="AW356">
        <f>IF($CJ356&gt;=3,INDEX($AS:$AS,$CI356+3),"")</f>
      </c>
      <c r="AX356">
        <f>IF($CJ356&gt;=4,INDEX($AS:$AS,$CI356+4),"")</f>
      </c>
      <c r="AY356">
        <f>IF($CJ356&gt;=5,INDEX($AS:$AS,$CI356+5),"")</f>
      </c>
      <c r="AZ356">
        <f>IF($CJ356&gt;=6,INDEX($AS:$AS,$CI356+6),"")</f>
      </c>
      <c r="BA356">
        <f>IF($CJ356&gt;=7,INDEX($AS:$AS,$CI356+7),"")</f>
      </c>
      <c r="BB356">
        <f>IF($CJ356&gt;=8,INDEX($AS:$AS,$CI356+8),"")</f>
      </c>
      <c r="BC356">
        <f>IF($CJ356&gt;=9,INDEX($AS:$AS,$CI356+9),"")</f>
      </c>
      <c r="BD356">
        <f>IF($CJ356&gt;=10,INDEX($AS:$AS,$CI356+10),"")</f>
      </c>
      <c r="BE356">
        <f>IF($CJ356&gt;=11,INDEX($AS:$AS,$CI356+11),"")</f>
      </c>
      <c r="BF356">
        <f>IF($CJ356&gt;=12,INDEX($AS:$AS,$CI356+12),"")</f>
      </c>
      <c r="BG356">
        <f>IF($CJ356&gt;=13,INDEX($AS:$AS,$CI356+13),"")</f>
      </c>
      <c r="BH356">
        <f>IF($CJ356&gt;=14,INDEX($AS:$AS,$CI356+14),"")</f>
      </c>
      <c r="BI356">
        <f>IF($CJ356&gt;=15,INDEX($AS:$AS,$CI356+15),"")</f>
      </c>
      <c r="BJ356">
        <f>IF($CJ356&gt;=16,INDEX($AS:$AS,$CI356+16),"")</f>
      </c>
      <c r="BK356">
        <f>IF($CJ356&gt;=17,INDEX($AS:$AS,$CI356+17),"")</f>
      </c>
      <c r="BL356">
        <f>IF($CJ356&gt;=18,INDEX($AS:$AS,$CI356+18),"")</f>
      </c>
      <c r="BM356">
        <f>IF($CJ356&gt;=19,INDEX($AS:$AS,$CI356+19),"")</f>
      </c>
      <c r="BN356">
        <f>IF($CJ356&gt;=20,INDEX($AS:$AS,$CI356+20),"")</f>
      </c>
      <c r="BO356">
        <f>IF($CJ356&gt;=21,INDEX($AS:$AS,$CI356+21),"")</f>
      </c>
      <c r="BP356">
        <f>IF($CJ356&gt;=22,INDEX($AS:$AS,$CI356+22),"")</f>
      </c>
      <c r="BQ356">
        <f>IF($CJ356&gt;=23,INDEX($AS:$AS,$CI356+23),"")</f>
      </c>
      <c r="BR356">
        <f>IF($CJ356&gt;=24,INDEX($AS:$AS,$CI356+24),"")</f>
      </c>
      <c r="BS356">
        <f>IF($CJ356&gt;=25,INDEX($AS:$AS,$CI356+25),"")</f>
      </c>
      <c r="BT356">
        <f>IF($CJ356&gt;=26,INDEX($AS:$AS,$CI356+26),"")</f>
      </c>
      <c r="BU356">
        <f>IF($CJ356&gt;=27,INDEX($AS:$AS,$CI356+27),"")</f>
      </c>
      <c r="BV356">
        <f>IF($CJ356&gt;=28,INDEX($AS:$AS,$CI356+28),"")</f>
      </c>
      <c r="BW356">
        <f>IF($CJ356&gt;=29,INDEX($AS:$AS,$CI356+29),"")</f>
      </c>
      <c r="BX356">
        <f>IF($CJ356&gt;=30,INDEX($AS:$AS,$CI356+30),"")</f>
      </c>
      <c r="BY356">
        <f>IF($CJ356&gt;=31,INDEX($AS:$AS,$CI356+31),"")</f>
      </c>
      <c r="BZ356">
        <f>IF($CJ356&gt;=32,INDEX($AS:$AS,$CI356+32),"")</f>
      </c>
      <c r="CA356">
        <f>IF($CJ356&gt;=33,INDEX($AS:$AS,$CI356+33),"")</f>
      </c>
      <c r="CB356">
        <f>IF($CJ356&gt;=34,INDEX($AS:$AS,$CI356+34),"")</f>
      </c>
      <c r="CC356">
        <f>IF($CJ356&gt;=35,INDEX($AS:$AS,$CI356+35),"")</f>
      </c>
      <c r="CD356">
        <f>IF($CJ356&gt;=36,INDEX($AS:$AS,$CI356+36),"")</f>
      </c>
      <c r="CE356">
        <f>IF($CJ356&gt;=37,INDEX($AS:$AS,$CI356+37),"")</f>
      </c>
      <c r="CF356">
        <f>IF($CJ356&gt;=38,INDEX($AS:$AS,$CI356+38),"")</f>
      </c>
      <c r="CG356">
        <f>IF($CJ356&gt;=39,INDEX($AS:$AS,$CI356+39),"")</f>
      </c>
      <c r="CH356">
        <f>IF($CJ356&gt;=40,INDEX($AS:$AS,$CI356+40),"")</f>
      </c>
      <c r="CI356">
        <f>IFERROR(MATCH($AR356,$AS$2:$AS$133,0)+1,0)</f>
      </c>
      <c r="CJ356">
        <f>IFERROR(INDEX($AT$2:$AT$133,MATCH($AR356,$AS$2:$AS$133,0)),0)</f>
      </c>
      <c r="CK356">
        <f>IFERROR(LEFT($O356,FIND(" - ",$O356)-1),$O356)</f>
      </c>
      <c r="CL356" t="s">
        <v>46</v>
      </c>
      <c r="CN356">
        <f>IF($DI356&gt;=1,INDEX($CL:$CL,$DH356+1),"")</f>
      </c>
      <c r="CO356">
        <f>IF($DI356&gt;=2,INDEX($CL:$CL,$DH356+2),"")</f>
      </c>
      <c r="CP356">
        <f>IF($DI356&gt;=3,INDEX($CL:$CL,$DH356+3),"")</f>
      </c>
      <c r="CQ356">
        <f>IF($DI356&gt;=4,INDEX($CL:$CL,$DH356+4),"")</f>
      </c>
      <c r="CR356">
        <f>IF($DI356&gt;=5,INDEX($CL:$CL,$DH356+5),"")</f>
      </c>
      <c r="CS356">
        <f>IF($DI356&gt;=6,INDEX($CL:$CL,$DH356+6),"")</f>
      </c>
      <c r="CT356">
        <f>IF($DI356&gt;=7,INDEX($CL:$CL,$DH356+7),"")</f>
      </c>
      <c r="CU356">
        <f>IF($DI356&gt;=8,INDEX($CL:$CL,$DH356+8),"")</f>
      </c>
      <c r="CV356">
        <f>IF($DI356&gt;=9,INDEX($CL:$CL,$DH356+9),"")</f>
      </c>
      <c r="CW356">
        <f>IF($DI356&gt;=10,INDEX($CL:$CL,$DH356+10),"")</f>
      </c>
      <c r="CX356">
        <f>IF($DI356&gt;=11,INDEX($CL:$CL,$DH356+11),"")</f>
      </c>
      <c r="CY356">
        <f>IF($DI356&gt;=12,INDEX($CL:$CL,$DH356+12),"")</f>
      </c>
      <c r="CZ356">
        <f>IF($DI356&gt;=13,INDEX($CL:$CL,$DH356+13),"")</f>
      </c>
      <c r="DA356">
        <f>IF($DI356&gt;=14,INDEX($CL:$CL,$DH356+14),"")</f>
      </c>
      <c r="DB356">
        <f>IF($DI356&gt;=15,INDEX($CL:$CL,$DH356+15),"")</f>
      </c>
      <c r="DC356">
        <f>IF($DI356&gt;=16,INDEX($CL:$CL,$DH356+16),"")</f>
      </c>
      <c r="DD356">
        <f>IF($DI356&gt;=17,INDEX($CL:$CL,$DH356+17),"")</f>
      </c>
      <c r="DE356">
        <f>IF($DI356&gt;=18,INDEX($CL:$CL,$DH356+18),"")</f>
      </c>
      <c r="DF356">
        <f>IF($DI356&gt;=19,INDEX($CL:$CL,$DH356+19),"")</f>
      </c>
      <c r="DG356">
        <f>IF($DI356&gt;=20,INDEX($CL:$CL,$DH356+20),"")</f>
      </c>
      <c r="DH356">
        <f>IFERROR(MATCH($CK356,$CL$2:$CL$1558,0)+1,0)</f>
      </c>
      <c r="DI356">
        <f>IFERROR(INDEX($CM$2:$CM$1558,MATCH($CK356,$CL$2:$CL$1558,0)),0)</f>
      </c>
      <c r="DJ356">
        <f>IFERROR(INDEX($AQ:$AQ,MATCH($K356,$AP:$AP,0))&amp;"","")</f>
      </c>
      <c r="DN356">
        <f>IF($GQ356&gt;=1,INDEX($DK:$DK,$GP356+1),"")</f>
      </c>
      <c r="DO356">
        <f>IF($GQ356&gt;=2,INDEX($DK:$DK,$GP356+2),"")</f>
      </c>
      <c r="DP356">
        <f>IF($GQ356&gt;=3,INDEX($DK:$DK,$GP356+3),"")</f>
      </c>
      <c r="DQ356">
        <f>IF($GQ356&gt;=4,INDEX($DK:$DK,$GP356+4),"")</f>
      </c>
      <c r="DR356">
        <f>IF($GQ356&gt;=5,INDEX($DK:$DK,$GP356+5),"")</f>
      </c>
      <c r="DS356">
        <f>IF($GQ356&gt;=6,INDEX($DK:$DK,$GP356+6),"")</f>
      </c>
      <c r="DT356">
        <f>IF($GQ356&gt;=7,INDEX($DK:$DK,$GP356+7),"")</f>
      </c>
      <c r="DU356">
        <f>IF($GQ356&gt;=8,INDEX($DK:$DK,$GP356+8),"")</f>
      </c>
      <c r="DV356">
        <f>IF($GQ356&gt;=9,INDEX($DK:$DK,$GP356+9),"")</f>
      </c>
      <c r="DW356">
        <f>IF($GQ356&gt;=10,INDEX($DK:$DK,$GP356+10),"")</f>
      </c>
      <c r="DX356">
        <f>IF($GQ356&gt;=11,INDEX($DK:$DK,$GP356+11),"")</f>
      </c>
      <c r="DY356">
        <f>IF($GQ356&gt;=12,INDEX($DK:$DK,$GP356+12),"")</f>
      </c>
      <c r="DZ356">
        <f>IF($GQ356&gt;=13,INDEX($DK:$DK,$GP356+13),"")</f>
      </c>
      <c r="EA356">
        <f>IF($GQ356&gt;=14,INDEX($DK:$DK,$GP356+14),"")</f>
      </c>
      <c r="EB356">
        <f>IF($GQ356&gt;=15,INDEX($DK:$DK,$GP356+15),"")</f>
      </c>
      <c r="EC356">
        <f>IF($GQ356&gt;=16,INDEX($DK:$DK,$GP356+16),"")</f>
      </c>
      <c r="ED356">
        <f>IF($GQ356&gt;=17,INDEX($DK:$DK,$GP356+17),"")</f>
      </c>
      <c r="EE356">
        <f>IF($GQ356&gt;=18,INDEX($DK:$DK,$GP356+18),"")</f>
      </c>
      <c r="EF356">
        <f>IF($GQ356&gt;=19,INDEX($DK:$DK,$GP356+19),"")</f>
      </c>
      <c r="EG356">
        <f>IF($GQ356&gt;=20,INDEX($DK:$DK,$GP356+20),"")</f>
      </c>
      <c r="EH356">
        <f>IF($GQ356&gt;=21,INDEX($DK:$DK,$GP356+21),"")</f>
      </c>
      <c r="EI356">
        <f>IF($GQ356&gt;=22,INDEX($DK:$DK,$GP356+22),"")</f>
      </c>
      <c r="EJ356">
        <f>IF($GQ356&gt;=23,INDEX($DK:$DK,$GP356+23),"")</f>
      </c>
      <c r="EK356">
        <f>IF($GQ356&gt;=24,INDEX($DK:$DK,$GP356+24),"")</f>
      </c>
      <c r="EL356">
        <f>IF($GQ356&gt;=25,INDEX($DK:$DK,$GP356+25),"")</f>
      </c>
      <c r="EM356">
        <f>IF($GQ356&gt;=26,INDEX($DK:$DK,$GP356+26),"")</f>
      </c>
      <c r="EN356">
        <f>IF($GQ356&gt;=27,INDEX($DK:$DK,$GP356+27),"")</f>
      </c>
      <c r="EO356">
        <f>IF($GQ356&gt;=28,INDEX($DK:$DK,$GP356+28),"")</f>
      </c>
      <c r="EP356">
        <f>IF($GQ356&gt;=29,INDEX($DK:$DK,$GP356+29),"")</f>
      </c>
      <c r="EQ356">
        <f>IF($GQ356&gt;=30,INDEX($DK:$DK,$GP356+30),"")</f>
      </c>
      <c r="ER356">
        <f>IF($GQ356&gt;=31,INDEX($DK:$DK,$GP356+31),"")</f>
      </c>
      <c r="ES356">
        <f>IF($GQ356&gt;=32,INDEX($DK:$DK,$GP356+32),"")</f>
      </c>
      <c r="ET356">
        <f>IF($GQ356&gt;=33,INDEX($DK:$DK,$GP356+33),"")</f>
      </c>
      <c r="EU356">
        <f>IF($GQ356&gt;=34,INDEX($DK:$DK,$GP356+34),"")</f>
      </c>
      <c r="EV356">
        <f>IF($GQ356&gt;=35,INDEX($DK:$DK,$GP356+35),"")</f>
      </c>
      <c r="EW356">
        <f>IF($GQ356&gt;=36,INDEX($DK:$DK,$GP356+36),"")</f>
      </c>
      <c r="EX356">
        <f>IF($GQ356&gt;=37,INDEX($DK:$DK,$GP356+37),"")</f>
      </c>
      <c r="EY356">
        <f>IF($GQ356&gt;=38,INDEX($DK:$DK,$GP356+38),"")</f>
      </c>
      <c r="EZ356">
        <f>IF($GQ356&gt;=39,INDEX($DK:$DK,$GP356+39),"")</f>
      </c>
      <c r="FA356">
        <f>IF($GQ356&gt;=40,INDEX($DK:$DK,$GP356+40),"")</f>
      </c>
      <c r="FB356">
        <f>IF($GQ356&gt;=1,INDEX($DL:$DL,$GP356+1),"")</f>
      </c>
      <c r="FC356">
        <f>IF($GQ356&gt;=2,INDEX($DL:$DL,$GP356+2),"")</f>
      </c>
      <c r="FD356">
        <f>IF($GQ356&gt;=3,INDEX($DL:$DL,$GP356+3),"")</f>
      </c>
      <c r="FE356">
        <f>IF($GQ356&gt;=4,INDEX($DL:$DL,$GP356+4),"")</f>
      </c>
      <c r="FF356">
        <f>IF($GQ356&gt;=5,INDEX($DL:$DL,$GP356+5),"")</f>
      </c>
      <c r="FG356">
        <f>IF($GQ356&gt;=6,INDEX($DL:$DL,$GP356+6),"")</f>
      </c>
      <c r="FH356">
        <f>IF($GQ356&gt;=7,INDEX($DL:$DL,$GP356+7),"")</f>
      </c>
      <c r="FI356">
        <f>IF($GQ356&gt;=8,INDEX($DL:$DL,$GP356+8),"")</f>
      </c>
      <c r="FJ356">
        <f>IF($GQ356&gt;=9,INDEX($DL:$DL,$GP356+9),"")</f>
      </c>
      <c r="FK356">
        <f>IF($GQ356&gt;=10,INDEX($DL:$DL,$GP356+10),"")</f>
      </c>
      <c r="FL356">
        <f>IF($GQ356&gt;=11,INDEX($DL:$DL,$GP356+11),"")</f>
      </c>
      <c r="FM356">
        <f>IF($GQ356&gt;=12,INDEX($DL:$DL,$GP356+12),"")</f>
      </c>
      <c r="FN356">
        <f>IF($GQ356&gt;=13,INDEX($DL:$DL,$GP356+13),"")</f>
      </c>
      <c r="FO356">
        <f>IF($GQ356&gt;=14,INDEX($DL:$DL,$GP356+14),"")</f>
      </c>
      <c r="FP356">
        <f>IF($GQ356&gt;=15,INDEX($DL:$DL,$GP356+15),"")</f>
      </c>
      <c r="FQ356">
        <f>IF($GQ356&gt;=16,INDEX($DL:$DL,$GP356+16),"")</f>
      </c>
      <c r="FR356">
        <f>IF($GQ356&gt;=17,INDEX($DL:$DL,$GP356+17),"")</f>
      </c>
      <c r="FS356">
        <f>IF($GQ356&gt;=18,INDEX($DL:$DL,$GP356+18),"")</f>
      </c>
      <c r="FT356">
        <f>IF($GQ356&gt;=19,INDEX($DL:$DL,$GP356+19),"")</f>
      </c>
      <c r="FU356">
        <f>IF($GQ356&gt;=20,INDEX($DL:$DL,$GP356+20),"")</f>
      </c>
      <c r="FV356">
        <f>IF($GQ356&gt;=21,INDEX($DL:$DL,$GP356+21),"")</f>
      </c>
      <c r="FW356">
        <f>IF($GQ356&gt;=22,INDEX($DL:$DL,$GP356+22),"")</f>
      </c>
      <c r="FX356">
        <f>IF($GQ356&gt;=23,INDEX($DL:$DL,$GP356+23),"")</f>
      </c>
      <c r="FY356">
        <f>IF($GQ356&gt;=24,INDEX($DL:$DL,$GP356+24),"")</f>
      </c>
      <c r="FZ356">
        <f>IF($GQ356&gt;=25,INDEX($DL:$DL,$GP356+25),"")</f>
      </c>
      <c r="GA356">
        <f>IF($GQ356&gt;=26,INDEX($DL:$DL,$GP356+26),"")</f>
      </c>
      <c r="GB356">
        <f>IF($GQ356&gt;=27,INDEX($DL:$DL,$GP356+27),"")</f>
      </c>
      <c r="GC356">
        <f>IF($GQ356&gt;=28,INDEX($DL:$DL,$GP356+28),"")</f>
      </c>
      <c r="GD356">
        <f>IF($GQ356&gt;=29,INDEX($DL:$DL,$GP356+29),"")</f>
      </c>
      <c r="GE356">
        <f>IF($GQ356&gt;=30,INDEX($DL:$DL,$GP356+30),"")</f>
      </c>
      <c r="GF356">
        <f>IF($GQ356&gt;=31,INDEX($DL:$DL,$GP356+31),"")</f>
      </c>
      <c r="GG356">
        <f>IF($GQ356&gt;=32,INDEX($DL:$DL,$GP356+32),"")</f>
      </c>
      <c r="GH356">
        <f>IF($GQ356&gt;=33,INDEX($DL:$DL,$GP356+33),"")</f>
      </c>
      <c r="GI356">
        <f>IF($GQ356&gt;=34,INDEX($DL:$DL,$GP356+34),"")</f>
      </c>
      <c r="GJ356">
        <f>IF($GQ356&gt;=35,INDEX($DL:$DL,$GP356+35),"")</f>
      </c>
      <c r="GK356">
        <f>IF($GQ356&gt;=36,INDEX($DL:$DL,$GP356+36),"")</f>
      </c>
      <c r="GL356">
        <f>IF($GQ356&gt;=37,INDEX($DL:$DL,$GP356+37),"")</f>
      </c>
      <c r="GM356">
        <f>IF($GQ356&gt;=38,INDEX($DL:$DL,$GP356+38),"")</f>
      </c>
      <c r="GN356">
        <f>IF($GQ356&gt;=39,INDEX($DL:$DL,$GP356+39),"")</f>
      </c>
      <c r="GO356">
        <f>IF($GQ356&gt;=40,INDEX($DL:$DL,$GP356+40),"")</f>
      </c>
      <c r="GP356">
        <f>IFERROR(MATCH($DJ356,$DK$2:$DK$148,0)+1,0)</f>
      </c>
      <c r="GQ356">
        <f>IFERROR(INDEX($DM$2:$DM$148,MATCH($DJ356,$DK$2:$DK$148,0)),0)</f>
      </c>
      <c r="GR356">
        <f>IFERROR(MATCH($L356,$DN$356:$FA$356,0),0)</f>
      </c>
      <c r="GS356">
        <f>IF($GR356&gt;0,INDEX($FB$356:$GO$356,$GR356),"")</f>
      </c>
      <c r="GV356">
        <f>IF($JE356&gt;=1,INDEX($GT:$GT,$JD356+1),"")</f>
      </c>
      <c r="GW356">
        <f>IF($JE356&gt;=2,INDEX($GT:$GT,$JD356+2),"")</f>
      </c>
      <c r="GX356">
        <f>IF($JE356&gt;=3,INDEX($GT:$GT,$JD356+3),"")</f>
      </c>
      <c r="GY356">
        <f>IF($JE356&gt;=4,INDEX($GT:$GT,$JD356+4),"")</f>
      </c>
      <c r="GZ356">
        <f>IF($JE356&gt;=5,INDEX($GT:$GT,$JD356+5),"")</f>
      </c>
      <c r="HA356">
        <f>IF($JE356&gt;=6,INDEX($GT:$GT,$JD356+6),"")</f>
      </c>
      <c r="HB356">
        <f>IF($JE356&gt;=7,INDEX($GT:$GT,$JD356+7),"")</f>
      </c>
      <c r="HC356">
        <f>IF($JE356&gt;=8,INDEX($GT:$GT,$JD356+8),"")</f>
      </c>
      <c r="HD356">
        <f>IF($JE356&gt;=9,INDEX($GT:$GT,$JD356+9),"")</f>
      </c>
      <c r="HE356">
        <f>IF($JE356&gt;=10,INDEX($GT:$GT,$JD356+10),"")</f>
      </c>
      <c r="HF356">
        <f>IF($JE356&gt;=11,INDEX($GT:$GT,$JD356+11),"")</f>
      </c>
      <c r="HG356">
        <f>IF($JE356&gt;=12,INDEX($GT:$GT,$JD356+12),"")</f>
      </c>
      <c r="HH356">
        <f>IF($JE356&gt;=13,INDEX($GT:$GT,$JD356+13),"")</f>
      </c>
      <c r="HI356">
        <f>IF($JE356&gt;=14,INDEX($GT:$GT,$JD356+14),"")</f>
      </c>
      <c r="HJ356">
        <f>IF($JE356&gt;=15,INDEX($GT:$GT,$JD356+15),"")</f>
      </c>
      <c r="HK356">
        <f>IF($JE356&gt;=16,INDEX($GT:$GT,$JD356+16),"")</f>
      </c>
      <c r="HL356">
        <f>IF($JE356&gt;=17,INDEX($GT:$GT,$JD356+17),"")</f>
      </c>
      <c r="HM356">
        <f>IF($JE356&gt;=18,INDEX($GT:$GT,$JD356+18),"")</f>
      </c>
      <c r="HN356">
        <f>IF($JE356&gt;=19,INDEX($GT:$GT,$JD356+19),"")</f>
      </c>
      <c r="HO356">
        <f>IF($JE356&gt;=20,INDEX($GT:$GT,$JD356+20),"")</f>
      </c>
      <c r="HP356">
        <f>IF($JE356&gt;=21,INDEX($GT:$GT,$JD356+21),"")</f>
      </c>
      <c r="HQ356">
        <f>IF($JE356&gt;=22,INDEX($GT:$GT,$JD356+22),"")</f>
      </c>
      <c r="HR356">
        <f>IF($JE356&gt;=23,INDEX($GT:$GT,$JD356+23),"")</f>
      </c>
      <c r="HS356">
        <f>IF($JE356&gt;=24,INDEX($GT:$GT,$JD356+24),"")</f>
      </c>
      <c r="HT356">
        <f>IF($JE356&gt;=25,INDEX($GT:$GT,$JD356+25),"")</f>
      </c>
      <c r="HU356">
        <f>IF($JE356&gt;=26,INDEX($GT:$GT,$JD356+26),"")</f>
      </c>
      <c r="HV356">
        <f>IF($JE356&gt;=27,INDEX($GT:$GT,$JD356+27),"")</f>
      </c>
      <c r="HW356">
        <f>IF($JE356&gt;=28,INDEX($GT:$GT,$JD356+28),"")</f>
      </c>
      <c r="HX356">
        <f>IF($JE356&gt;=29,INDEX($GT:$GT,$JD356+29),"")</f>
      </c>
      <c r="HY356">
        <f>IF($JE356&gt;=30,INDEX($GT:$GT,$JD356+30),"")</f>
      </c>
      <c r="HZ356">
        <f>IF($JE356&gt;=31,INDEX($GT:$GT,$JD356+31),"")</f>
      </c>
      <c r="IA356">
        <f>IF($JE356&gt;=32,INDEX($GT:$GT,$JD356+32),"")</f>
      </c>
      <c r="IB356">
        <f>IF($JE356&gt;=33,INDEX($GT:$GT,$JD356+33),"")</f>
      </c>
      <c r="IC356">
        <f>IF($JE356&gt;=34,INDEX($GT:$GT,$JD356+34),"")</f>
      </c>
      <c r="ID356">
        <f>IF($JE356&gt;=35,INDEX($GT:$GT,$JD356+35),"")</f>
      </c>
      <c r="IE356">
        <f>IF($JE356&gt;=36,INDEX($GT:$GT,$JD356+36),"")</f>
      </c>
      <c r="IF356">
        <f>IF($JE356&gt;=37,INDEX($GT:$GT,$JD356+37),"")</f>
      </c>
      <c r="IG356">
        <f>IF($JE356&gt;=38,INDEX($GT:$GT,$JD356+38),"")</f>
      </c>
      <c r="IH356">
        <f>IF($JE356&gt;=39,INDEX($GT:$GT,$JD356+39),"")</f>
      </c>
      <c r="II356">
        <f>IF($JE356&gt;=40,INDEX($GT:$GT,$JD356+40),"")</f>
      </c>
      <c r="IJ356">
        <f>IF($JE356&gt;=41,INDEX($GT:$GT,$JD356+41),"")</f>
      </c>
      <c r="IK356">
        <f>IF($JE356&gt;=42,INDEX($GT:$GT,$JD356+42),"")</f>
      </c>
      <c r="IL356">
        <f>IF($JE356&gt;=43,INDEX($GT:$GT,$JD356+43),"")</f>
      </c>
      <c r="IM356">
        <f>IF($JE356&gt;=44,INDEX($GT:$GT,$JD356+44),"")</f>
      </c>
      <c r="IN356">
        <f>IF($JE356&gt;=45,INDEX($GT:$GT,$JD356+45),"")</f>
      </c>
      <c r="IO356">
        <f>IF($JE356&gt;=46,INDEX($GT:$GT,$JD356+46),"")</f>
      </c>
      <c r="IP356">
        <f>IF($JE356&gt;=47,INDEX($GT:$GT,$JD356+47),"")</f>
      </c>
      <c r="IQ356">
        <f>IF($JE356&gt;=48,INDEX($GT:$GT,$JD356+48),"")</f>
      </c>
      <c r="IR356">
        <f>IF($JE356&gt;=49,INDEX($GT:$GT,$JD356+49),"")</f>
      </c>
      <c r="IS356">
        <f>IF($JE356&gt;=50,INDEX($GT:$GT,$JD356+50),"")</f>
      </c>
      <c r="IT356">
        <f>IF($JE356&gt;=51,INDEX($GT:$GT,$JD356+51),"")</f>
      </c>
      <c r="IU356">
        <f>IF($JE356&gt;=52,INDEX($GT:$GT,$JD356+52),"")</f>
      </c>
      <c r="IV356">
        <f>IF($JE356&gt;=53,INDEX($GT:$GT,$JD356+53),"")</f>
      </c>
      <c r="IW356">
        <f>IF($JE356&gt;=54,INDEX($GT:$GT,$JD356+54),"")</f>
      </c>
      <c r="IX356">
        <f>IF($JE356&gt;=55,INDEX($GT:$GT,$JD356+55),"")</f>
      </c>
      <c r="IY356">
        <f>IF($JE356&gt;=56,INDEX($GT:$GT,$JD356+56),"")</f>
      </c>
      <c r="IZ356">
        <f>IF($JE356&gt;=57,INDEX($GT:$GT,$JD356+57),"")</f>
      </c>
      <c r="JA356">
        <f>IF($JE356&gt;=58,INDEX($GT:$GT,$JD356+58),"")</f>
      </c>
      <c r="JB356">
        <f>IF($JE356&gt;=59,INDEX($GT:$GT,$JD356+59),"")</f>
      </c>
      <c r="JC356">
        <f>IF($JE356&gt;=60,INDEX($GT:$GT,$JD356+60),"")</f>
      </c>
      <c r="JD356">
        <f>IFERROR(MATCH($GS356,$GT$2:$GT$322,0)+1,0)</f>
      </c>
      <c r="JE356">
        <f>IFERROR(INDEX($GU$2:$GU$322,MATCH($GS356,$GT$2:$GT$322,0)),0)</f>
      </c>
      <c r="JF356" t="s">
        <v>28</v>
      </c>
      <c r="JG356" t="s">
        <v>28</v>
      </c>
    </row>
    <row r="357" spans="1:267" x14ac:dyDescent="0.25">
      <c r="J357" s="1"/>
      <c r="K357" s="1"/>
      <c r="L357" s="1"/>
      <c r="M357" s="1"/>
      <c r="N357" s="1">
        <f>IFERROR(IF(FIND(" - ",$J357)&gt;0,MID($J357,FIND(" - ",$J357)+3,LEN($J357)),""),"")</f>
      </c>
      <c r="P357" s="1"/>
      <c r="S357" t="s">
        <v>28</v>
      </c>
      <c r="U357">
        <f>IF(OR($S357="",$T357=""),"",IFERROR($S357/$T357,0))</f>
      </c>
      <c r="V357">
        <f>IF($S357="","",
IF($K357="","",
IF(ISNUMBER(SEARCH("exempt",LOWER($K357))),0,
$S357*(VALUE(SUBSTITUTE($K357,"%",""))/100))))</f>
      </c>
      <c r="AB357">
        <f>IF($S357="","",
SUM($S357,$V357,$Z357,$W357,$Y357)-
IF($AA357="",0,VALUE($AA357)))</f>
      </c>
      <c r="AJ357" t="s">
        <v>1015</v>
      </c>
      <c r="AR357">
        <f>IFERROR(LEFT($J357,FIND(" - ",$J357)-1),$J357)</f>
      </c>
      <c r="AU357">
        <f>IF($CJ357&gt;=1,INDEX($AS:$AS,$CI357+1),"")</f>
      </c>
      <c r="AV357">
        <f>IF($CJ357&gt;=2,INDEX($AS:$AS,$CI357+2),"")</f>
      </c>
      <c r="AW357">
        <f>IF($CJ357&gt;=3,INDEX($AS:$AS,$CI357+3),"")</f>
      </c>
      <c r="AX357">
        <f>IF($CJ357&gt;=4,INDEX($AS:$AS,$CI357+4),"")</f>
      </c>
      <c r="AY357">
        <f>IF($CJ357&gt;=5,INDEX($AS:$AS,$CI357+5),"")</f>
      </c>
      <c r="AZ357">
        <f>IF($CJ357&gt;=6,INDEX($AS:$AS,$CI357+6),"")</f>
      </c>
      <c r="BA357">
        <f>IF($CJ357&gt;=7,INDEX($AS:$AS,$CI357+7),"")</f>
      </c>
      <c r="BB357">
        <f>IF($CJ357&gt;=8,INDEX($AS:$AS,$CI357+8),"")</f>
      </c>
      <c r="BC357">
        <f>IF($CJ357&gt;=9,INDEX($AS:$AS,$CI357+9),"")</f>
      </c>
      <c r="BD357">
        <f>IF($CJ357&gt;=10,INDEX($AS:$AS,$CI357+10),"")</f>
      </c>
      <c r="BE357">
        <f>IF($CJ357&gt;=11,INDEX($AS:$AS,$CI357+11),"")</f>
      </c>
      <c r="BF357">
        <f>IF($CJ357&gt;=12,INDEX($AS:$AS,$CI357+12),"")</f>
      </c>
      <c r="BG357">
        <f>IF($CJ357&gt;=13,INDEX($AS:$AS,$CI357+13),"")</f>
      </c>
      <c r="BH357">
        <f>IF($CJ357&gt;=14,INDEX($AS:$AS,$CI357+14),"")</f>
      </c>
      <c r="BI357">
        <f>IF($CJ357&gt;=15,INDEX($AS:$AS,$CI357+15),"")</f>
      </c>
      <c r="BJ357">
        <f>IF($CJ357&gt;=16,INDEX($AS:$AS,$CI357+16),"")</f>
      </c>
      <c r="BK357">
        <f>IF($CJ357&gt;=17,INDEX($AS:$AS,$CI357+17),"")</f>
      </c>
      <c r="BL357">
        <f>IF($CJ357&gt;=18,INDEX($AS:$AS,$CI357+18),"")</f>
      </c>
      <c r="BM357">
        <f>IF($CJ357&gt;=19,INDEX($AS:$AS,$CI357+19),"")</f>
      </c>
      <c r="BN357">
        <f>IF($CJ357&gt;=20,INDEX($AS:$AS,$CI357+20),"")</f>
      </c>
      <c r="BO357">
        <f>IF($CJ357&gt;=21,INDEX($AS:$AS,$CI357+21),"")</f>
      </c>
      <c r="BP357">
        <f>IF($CJ357&gt;=22,INDEX($AS:$AS,$CI357+22),"")</f>
      </c>
      <c r="BQ357">
        <f>IF($CJ357&gt;=23,INDEX($AS:$AS,$CI357+23),"")</f>
      </c>
      <c r="BR357">
        <f>IF($CJ357&gt;=24,INDEX($AS:$AS,$CI357+24),"")</f>
      </c>
      <c r="BS357">
        <f>IF($CJ357&gt;=25,INDEX($AS:$AS,$CI357+25),"")</f>
      </c>
      <c r="BT357">
        <f>IF($CJ357&gt;=26,INDEX($AS:$AS,$CI357+26),"")</f>
      </c>
      <c r="BU357">
        <f>IF($CJ357&gt;=27,INDEX($AS:$AS,$CI357+27),"")</f>
      </c>
      <c r="BV357">
        <f>IF($CJ357&gt;=28,INDEX($AS:$AS,$CI357+28),"")</f>
      </c>
      <c r="BW357">
        <f>IF($CJ357&gt;=29,INDEX($AS:$AS,$CI357+29),"")</f>
      </c>
      <c r="BX357">
        <f>IF($CJ357&gt;=30,INDEX($AS:$AS,$CI357+30),"")</f>
      </c>
      <c r="BY357">
        <f>IF($CJ357&gt;=31,INDEX($AS:$AS,$CI357+31),"")</f>
      </c>
      <c r="BZ357">
        <f>IF($CJ357&gt;=32,INDEX($AS:$AS,$CI357+32),"")</f>
      </c>
      <c r="CA357">
        <f>IF($CJ357&gt;=33,INDEX($AS:$AS,$CI357+33),"")</f>
      </c>
      <c r="CB357">
        <f>IF($CJ357&gt;=34,INDEX($AS:$AS,$CI357+34),"")</f>
      </c>
      <c r="CC357">
        <f>IF($CJ357&gt;=35,INDEX($AS:$AS,$CI357+35),"")</f>
      </c>
      <c r="CD357">
        <f>IF($CJ357&gt;=36,INDEX($AS:$AS,$CI357+36),"")</f>
      </c>
      <c r="CE357">
        <f>IF($CJ357&gt;=37,INDEX($AS:$AS,$CI357+37),"")</f>
      </c>
      <c r="CF357">
        <f>IF($CJ357&gt;=38,INDEX($AS:$AS,$CI357+38),"")</f>
      </c>
      <c r="CG357">
        <f>IF($CJ357&gt;=39,INDEX($AS:$AS,$CI357+39),"")</f>
      </c>
      <c r="CH357">
        <f>IF($CJ357&gt;=40,INDEX($AS:$AS,$CI357+40),"")</f>
      </c>
      <c r="CI357">
        <f>IFERROR(MATCH($AR357,$AS$2:$AS$133,0)+1,0)</f>
      </c>
      <c r="CJ357">
        <f>IFERROR(INDEX($AT$2:$AT$133,MATCH($AR357,$AS$2:$AS$133,0)),0)</f>
      </c>
      <c r="CK357">
        <f>IFERROR(LEFT($O357,FIND(" - ",$O357)-1),$O357)</f>
      </c>
      <c r="CL357" t="s">
        <v>56</v>
      </c>
      <c r="CN357">
        <f>IF($DI357&gt;=1,INDEX($CL:$CL,$DH357+1),"")</f>
      </c>
      <c r="CO357">
        <f>IF($DI357&gt;=2,INDEX($CL:$CL,$DH357+2),"")</f>
      </c>
      <c r="CP357">
        <f>IF($DI357&gt;=3,INDEX($CL:$CL,$DH357+3),"")</f>
      </c>
      <c r="CQ357">
        <f>IF($DI357&gt;=4,INDEX($CL:$CL,$DH357+4),"")</f>
      </c>
      <c r="CR357">
        <f>IF($DI357&gt;=5,INDEX($CL:$CL,$DH357+5),"")</f>
      </c>
      <c r="CS357">
        <f>IF($DI357&gt;=6,INDEX($CL:$CL,$DH357+6),"")</f>
      </c>
      <c r="CT357">
        <f>IF($DI357&gt;=7,INDEX($CL:$CL,$DH357+7),"")</f>
      </c>
      <c r="CU357">
        <f>IF($DI357&gt;=8,INDEX($CL:$CL,$DH357+8),"")</f>
      </c>
      <c r="CV357">
        <f>IF($DI357&gt;=9,INDEX($CL:$CL,$DH357+9),"")</f>
      </c>
      <c r="CW357">
        <f>IF($DI357&gt;=10,INDEX($CL:$CL,$DH357+10),"")</f>
      </c>
      <c r="CX357">
        <f>IF($DI357&gt;=11,INDEX($CL:$CL,$DH357+11),"")</f>
      </c>
      <c r="CY357">
        <f>IF($DI357&gt;=12,INDEX($CL:$CL,$DH357+12),"")</f>
      </c>
      <c r="CZ357">
        <f>IF($DI357&gt;=13,INDEX($CL:$CL,$DH357+13),"")</f>
      </c>
      <c r="DA357">
        <f>IF($DI357&gt;=14,INDEX($CL:$CL,$DH357+14),"")</f>
      </c>
      <c r="DB357">
        <f>IF($DI357&gt;=15,INDEX($CL:$CL,$DH357+15),"")</f>
      </c>
      <c r="DC357">
        <f>IF($DI357&gt;=16,INDEX($CL:$CL,$DH357+16),"")</f>
      </c>
      <c r="DD357">
        <f>IF($DI357&gt;=17,INDEX($CL:$CL,$DH357+17),"")</f>
      </c>
      <c r="DE357">
        <f>IF($DI357&gt;=18,INDEX($CL:$CL,$DH357+18),"")</f>
      </c>
      <c r="DF357">
        <f>IF($DI357&gt;=19,INDEX($CL:$CL,$DH357+19),"")</f>
      </c>
      <c r="DG357">
        <f>IF($DI357&gt;=20,INDEX($CL:$CL,$DH357+20),"")</f>
      </c>
      <c r="DH357">
        <f>IFERROR(MATCH($CK357,$CL$2:$CL$1558,0)+1,0)</f>
      </c>
      <c r="DI357">
        <f>IFERROR(INDEX($CM$2:$CM$1558,MATCH($CK357,$CL$2:$CL$1558,0)),0)</f>
      </c>
      <c r="DJ357">
        <f>IFERROR(INDEX($AQ:$AQ,MATCH($K357,$AP:$AP,0))&amp;"","")</f>
      </c>
      <c r="DN357">
        <f>IF($GQ357&gt;=1,INDEX($DK:$DK,$GP357+1),"")</f>
      </c>
      <c r="DO357">
        <f>IF($GQ357&gt;=2,INDEX($DK:$DK,$GP357+2),"")</f>
      </c>
      <c r="DP357">
        <f>IF($GQ357&gt;=3,INDEX($DK:$DK,$GP357+3),"")</f>
      </c>
      <c r="DQ357">
        <f>IF($GQ357&gt;=4,INDEX($DK:$DK,$GP357+4),"")</f>
      </c>
      <c r="DR357">
        <f>IF($GQ357&gt;=5,INDEX($DK:$DK,$GP357+5),"")</f>
      </c>
      <c r="DS357">
        <f>IF($GQ357&gt;=6,INDEX($DK:$DK,$GP357+6),"")</f>
      </c>
      <c r="DT357">
        <f>IF($GQ357&gt;=7,INDEX($DK:$DK,$GP357+7),"")</f>
      </c>
      <c r="DU357">
        <f>IF($GQ357&gt;=8,INDEX($DK:$DK,$GP357+8),"")</f>
      </c>
      <c r="DV357">
        <f>IF($GQ357&gt;=9,INDEX($DK:$DK,$GP357+9),"")</f>
      </c>
      <c r="DW357">
        <f>IF($GQ357&gt;=10,INDEX($DK:$DK,$GP357+10),"")</f>
      </c>
      <c r="DX357">
        <f>IF($GQ357&gt;=11,INDEX($DK:$DK,$GP357+11),"")</f>
      </c>
      <c r="DY357">
        <f>IF($GQ357&gt;=12,INDEX($DK:$DK,$GP357+12),"")</f>
      </c>
      <c r="DZ357">
        <f>IF($GQ357&gt;=13,INDEX($DK:$DK,$GP357+13),"")</f>
      </c>
      <c r="EA357">
        <f>IF($GQ357&gt;=14,INDEX($DK:$DK,$GP357+14),"")</f>
      </c>
      <c r="EB357">
        <f>IF($GQ357&gt;=15,INDEX($DK:$DK,$GP357+15),"")</f>
      </c>
      <c r="EC357">
        <f>IF($GQ357&gt;=16,INDEX($DK:$DK,$GP357+16),"")</f>
      </c>
      <c r="ED357">
        <f>IF($GQ357&gt;=17,INDEX($DK:$DK,$GP357+17),"")</f>
      </c>
      <c r="EE357">
        <f>IF($GQ357&gt;=18,INDEX($DK:$DK,$GP357+18),"")</f>
      </c>
      <c r="EF357">
        <f>IF($GQ357&gt;=19,INDEX($DK:$DK,$GP357+19),"")</f>
      </c>
      <c r="EG357">
        <f>IF($GQ357&gt;=20,INDEX($DK:$DK,$GP357+20),"")</f>
      </c>
      <c r="EH357">
        <f>IF($GQ357&gt;=21,INDEX($DK:$DK,$GP357+21),"")</f>
      </c>
      <c r="EI357">
        <f>IF($GQ357&gt;=22,INDEX($DK:$DK,$GP357+22),"")</f>
      </c>
      <c r="EJ357">
        <f>IF($GQ357&gt;=23,INDEX($DK:$DK,$GP357+23),"")</f>
      </c>
      <c r="EK357">
        <f>IF($GQ357&gt;=24,INDEX($DK:$DK,$GP357+24),"")</f>
      </c>
      <c r="EL357">
        <f>IF($GQ357&gt;=25,INDEX($DK:$DK,$GP357+25),"")</f>
      </c>
      <c r="EM357">
        <f>IF($GQ357&gt;=26,INDEX($DK:$DK,$GP357+26),"")</f>
      </c>
      <c r="EN357">
        <f>IF($GQ357&gt;=27,INDEX($DK:$DK,$GP357+27),"")</f>
      </c>
      <c r="EO357">
        <f>IF($GQ357&gt;=28,INDEX($DK:$DK,$GP357+28),"")</f>
      </c>
      <c r="EP357">
        <f>IF($GQ357&gt;=29,INDEX($DK:$DK,$GP357+29),"")</f>
      </c>
      <c r="EQ357">
        <f>IF($GQ357&gt;=30,INDEX($DK:$DK,$GP357+30),"")</f>
      </c>
      <c r="ER357">
        <f>IF($GQ357&gt;=31,INDEX($DK:$DK,$GP357+31),"")</f>
      </c>
      <c r="ES357">
        <f>IF($GQ357&gt;=32,INDEX($DK:$DK,$GP357+32),"")</f>
      </c>
      <c r="ET357">
        <f>IF($GQ357&gt;=33,INDEX($DK:$DK,$GP357+33),"")</f>
      </c>
      <c r="EU357">
        <f>IF($GQ357&gt;=34,INDEX($DK:$DK,$GP357+34),"")</f>
      </c>
      <c r="EV357">
        <f>IF($GQ357&gt;=35,INDEX($DK:$DK,$GP357+35),"")</f>
      </c>
      <c r="EW357">
        <f>IF($GQ357&gt;=36,INDEX($DK:$DK,$GP357+36),"")</f>
      </c>
      <c r="EX357">
        <f>IF($GQ357&gt;=37,INDEX($DK:$DK,$GP357+37),"")</f>
      </c>
      <c r="EY357">
        <f>IF($GQ357&gt;=38,INDEX($DK:$DK,$GP357+38),"")</f>
      </c>
      <c r="EZ357">
        <f>IF($GQ357&gt;=39,INDEX($DK:$DK,$GP357+39),"")</f>
      </c>
      <c r="FA357">
        <f>IF($GQ357&gt;=40,INDEX($DK:$DK,$GP357+40),"")</f>
      </c>
      <c r="FB357">
        <f>IF($GQ357&gt;=1,INDEX($DL:$DL,$GP357+1),"")</f>
      </c>
      <c r="FC357">
        <f>IF($GQ357&gt;=2,INDEX($DL:$DL,$GP357+2),"")</f>
      </c>
      <c r="FD357">
        <f>IF($GQ357&gt;=3,INDEX($DL:$DL,$GP357+3),"")</f>
      </c>
      <c r="FE357">
        <f>IF($GQ357&gt;=4,INDEX($DL:$DL,$GP357+4),"")</f>
      </c>
      <c r="FF357">
        <f>IF($GQ357&gt;=5,INDEX($DL:$DL,$GP357+5),"")</f>
      </c>
      <c r="FG357">
        <f>IF($GQ357&gt;=6,INDEX($DL:$DL,$GP357+6),"")</f>
      </c>
      <c r="FH357">
        <f>IF($GQ357&gt;=7,INDEX($DL:$DL,$GP357+7),"")</f>
      </c>
      <c r="FI357">
        <f>IF($GQ357&gt;=8,INDEX($DL:$DL,$GP357+8),"")</f>
      </c>
      <c r="FJ357">
        <f>IF($GQ357&gt;=9,INDEX($DL:$DL,$GP357+9),"")</f>
      </c>
      <c r="FK357">
        <f>IF($GQ357&gt;=10,INDEX($DL:$DL,$GP357+10),"")</f>
      </c>
      <c r="FL357">
        <f>IF($GQ357&gt;=11,INDEX($DL:$DL,$GP357+11),"")</f>
      </c>
      <c r="FM357">
        <f>IF($GQ357&gt;=12,INDEX($DL:$DL,$GP357+12),"")</f>
      </c>
      <c r="FN357">
        <f>IF($GQ357&gt;=13,INDEX($DL:$DL,$GP357+13),"")</f>
      </c>
      <c r="FO357">
        <f>IF($GQ357&gt;=14,INDEX($DL:$DL,$GP357+14),"")</f>
      </c>
      <c r="FP357">
        <f>IF($GQ357&gt;=15,INDEX($DL:$DL,$GP357+15),"")</f>
      </c>
      <c r="FQ357">
        <f>IF($GQ357&gt;=16,INDEX($DL:$DL,$GP357+16),"")</f>
      </c>
      <c r="FR357">
        <f>IF($GQ357&gt;=17,INDEX($DL:$DL,$GP357+17),"")</f>
      </c>
      <c r="FS357">
        <f>IF($GQ357&gt;=18,INDEX($DL:$DL,$GP357+18),"")</f>
      </c>
      <c r="FT357">
        <f>IF($GQ357&gt;=19,INDEX($DL:$DL,$GP357+19),"")</f>
      </c>
      <c r="FU357">
        <f>IF($GQ357&gt;=20,INDEX($DL:$DL,$GP357+20),"")</f>
      </c>
      <c r="FV357">
        <f>IF($GQ357&gt;=21,INDEX($DL:$DL,$GP357+21),"")</f>
      </c>
      <c r="FW357">
        <f>IF($GQ357&gt;=22,INDEX($DL:$DL,$GP357+22),"")</f>
      </c>
      <c r="FX357">
        <f>IF($GQ357&gt;=23,INDEX($DL:$DL,$GP357+23),"")</f>
      </c>
      <c r="FY357">
        <f>IF($GQ357&gt;=24,INDEX($DL:$DL,$GP357+24),"")</f>
      </c>
      <c r="FZ357">
        <f>IF($GQ357&gt;=25,INDEX($DL:$DL,$GP357+25),"")</f>
      </c>
      <c r="GA357">
        <f>IF($GQ357&gt;=26,INDEX($DL:$DL,$GP357+26),"")</f>
      </c>
      <c r="GB357">
        <f>IF($GQ357&gt;=27,INDEX($DL:$DL,$GP357+27),"")</f>
      </c>
      <c r="GC357">
        <f>IF($GQ357&gt;=28,INDEX($DL:$DL,$GP357+28),"")</f>
      </c>
      <c r="GD357">
        <f>IF($GQ357&gt;=29,INDEX($DL:$DL,$GP357+29),"")</f>
      </c>
      <c r="GE357">
        <f>IF($GQ357&gt;=30,INDEX($DL:$DL,$GP357+30),"")</f>
      </c>
      <c r="GF357">
        <f>IF($GQ357&gt;=31,INDEX($DL:$DL,$GP357+31),"")</f>
      </c>
      <c r="GG357">
        <f>IF($GQ357&gt;=32,INDEX($DL:$DL,$GP357+32),"")</f>
      </c>
      <c r="GH357">
        <f>IF($GQ357&gt;=33,INDEX($DL:$DL,$GP357+33),"")</f>
      </c>
      <c r="GI357">
        <f>IF($GQ357&gt;=34,INDEX($DL:$DL,$GP357+34),"")</f>
      </c>
      <c r="GJ357">
        <f>IF($GQ357&gt;=35,INDEX($DL:$DL,$GP357+35),"")</f>
      </c>
      <c r="GK357">
        <f>IF($GQ357&gt;=36,INDEX($DL:$DL,$GP357+36),"")</f>
      </c>
      <c r="GL357">
        <f>IF($GQ357&gt;=37,INDEX($DL:$DL,$GP357+37),"")</f>
      </c>
      <c r="GM357">
        <f>IF($GQ357&gt;=38,INDEX($DL:$DL,$GP357+38),"")</f>
      </c>
      <c r="GN357">
        <f>IF($GQ357&gt;=39,INDEX($DL:$DL,$GP357+39),"")</f>
      </c>
      <c r="GO357">
        <f>IF($GQ357&gt;=40,INDEX($DL:$DL,$GP357+40),"")</f>
      </c>
      <c r="GP357">
        <f>IFERROR(MATCH($DJ357,$DK$2:$DK$148,0)+1,0)</f>
      </c>
      <c r="GQ357">
        <f>IFERROR(INDEX($DM$2:$DM$148,MATCH($DJ357,$DK$2:$DK$148,0)),0)</f>
      </c>
      <c r="GR357">
        <f>IFERROR(MATCH($L357,$DN$357:$FA$357,0),0)</f>
      </c>
      <c r="GS357">
        <f>IF($GR357&gt;0,INDEX($FB$357:$GO$357,$GR357),"")</f>
      </c>
      <c r="GV357">
        <f>IF($JE357&gt;=1,INDEX($GT:$GT,$JD357+1),"")</f>
      </c>
      <c r="GW357">
        <f>IF($JE357&gt;=2,INDEX($GT:$GT,$JD357+2),"")</f>
      </c>
      <c r="GX357">
        <f>IF($JE357&gt;=3,INDEX($GT:$GT,$JD357+3),"")</f>
      </c>
      <c r="GY357">
        <f>IF($JE357&gt;=4,INDEX($GT:$GT,$JD357+4),"")</f>
      </c>
      <c r="GZ357">
        <f>IF($JE357&gt;=5,INDEX($GT:$GT,$JD357+5),"")</f>
      </c>
      <c r="HA357">
        <f>IF($JE357&gt;=6,INDEX($GT:$GT,$JD357+6),"")</f>
      </c>
      <c r="HB357">
        <f>IF($JE357&gt;=7,INDEX($GT:$GT,$JD357+7),"")</f>
      </c>
      <c r="HC357">
        <f>IF($JE357&gt;=8,INDEX($GT:$GT,$JD357+8),"")</f>
      </c>
      <c r="HD357">
        <f>IF($JE357&gt;=9,INDEX($GT:$GT,$JD357+9),"")</f>
      </c>
      <c r="HE357">
        <f>IF($JE357&gt;=10,INDEX($GT:$GT,$JD357+10),"")</f>
      </c>
      <c r="HF357">
        <f>IF($JE357&gt;=11,INDEX($GT:$GT,$JD357+11),"")</f>
      </c>
      <c r="HG357">
        <f>IF($JE357&gt;=12,INDEX($GT:$GT,$JD357+12),"")</f>
      </c>
      <c r="HH357">
        <f>IF($JE357&gt;=13,INDEX($GT:$GT,$JD357+13),"")</f>
      </c>
      <c r="HI357">
        <f>IF($JE357&gt;=14,INDEX($GT:$GT,$JD357+14),"")</f>
      </c>
      <c r="HJ357">
        <f>IF($JE357&gt;=15,INDEX($GT:$GT,$JD357+15),"")</f>
      </c>
      <c r="HK357">
        <f>IF($JE357&gt;=16,INDEX($GT:$GT,$JD357+16),"")</f>
      </c>
      <c r="HL357">
        <f>IF($JE357&gt;=17,INDEX($GT:$GT,$JD357+17),"")</f>
      </c>
      <c r="HM357">
        <f>IF($JE357&gt;=18,INDEX($GT:$GT,$JD357+18),"")</f>
      </c>
      <c r="HN357">
        <f>IF($JE357&gt;=19,INDEX($GT:$GT,$JD357+19),"")</f>
      </c>
      <c r="HO357">
        <f>IF($JE357&gt;=20,INDEX($GT:$GT,$JD357+20),"")</f>
      </c>
      <c r="HP357">
        <f>IF($JE357&gt;=21,INDEX($GT:$GT,$JD357+21),"")</f>
      </c>
      <c r="HQ357">
        <f>IF($JE357&gt;=22,INDEX($GT:$GT,$JD357+22),"")</f>
      </c>
      <c r="HR357">
        <f>IF($JE357&gt;=23,INDEX($GT:$GT,$JD357+23),"")</f>
      </c>
      <c r="HS357">
        <f>IF($JE357&gt;=24,INDEX($GT:$GT,$JD357+24),"")</f>
      </c>
      <c r="HT357">
        <f>IF($JE357&gt;=25,INDEX($GT:$GT,$JD357+25),"")</f>
      </c>
      <c r="HU357">
        <f>IF($JE357&gt;=26,INDEX($GT:$GT,$JD357+26),"")</f>
      </c>
      <c r="HV357">
        <f>IF($JE357&gt;=27,INDEX($GT:$GT,$JD357+27),"")</f>
      </c>
      <c r="HW357">
        <f>IF($JE357&gt;=28,INDEX($GT:$GT,$JD357+28),"")</f>
      </c>
      <c r="HX357">
        <f>IF($JE357&gt;=29,INDEX($GT:$GT,$JD357+29),"")</f>
      </c>
      <c r="HY357">
        <f>IF($JE357&gt;=30,INDEX($GT:$GT,$JD357+30),"")</f>
      </c>
      <c r="HZ357">
        <f>IF($JE357&gt;=31,INDEX($GT:$GT,$JD357+31),"")</f>
      </c>
      <c r="IA357">
        <f>IF($JE357&gt;=32,INDEX($GT:$GT,$JD357+32),"")</f>
      </c>
      <c r="IB357">
        <f>IF($JE357&gt;=33,INDEX($GT:$GT,$JD357+33),"")</f>
      </c>
      <c r="IC357">
        <f>IF($JE357&gt;=34,INDEX($GT:$GT,$JD357+34),"")</f>
      </c>
      <c r="ID357">
        <f>IF($JE357&gt;=35,INDEX($GT:$GT,$JD357+35),"")</f>
      </c>
      <c r="IE357">
        <f>IF($JE357&gt;=36,INDEX($GT:$GT,$JD357+36),"")</f>
      </c>
      <c r="IF357">
        <f>IF($JE357&gt;=37,INDEX($GT:$GT,$JD357+37),"")</f>
      </c>
      <c r="IG357">
        <f>IF($JE357&gt;=38,INDEX($GT:$GT,$JD357+38),"")</f>
      </c>
      <c r="IH357">
        <f>IF($JE357&gt;=39,INDEX($GT:$GT,$JD357+39),"")</f>
      </c>
      <c r="II357">
        <f>IF($JE357&gt;=40,INDEX($GT:$GT,$JD357+40),"")</f>
      </c>
      <c r="IJ357">
        <f>IF($JE357&gt;=41,INDEX($GT:$GT,$JD357+41),"")</f>
      </c>
      <c r="IK357">
        <f>IF($JE357&gt;=42,INDEX($GT:$GT,$JD357+42),"")</f>
      </c>
      <c r="IL357">
        <f>IF($JE357&gt;=43,INDEX($GT:$GT,$JD357+43),"")</f>
      </c>
      <c r="IM357">
        <f>IF($JE357&gt;=44,INDEX($GT:$GT,$JD357+44),"")</f>
      </c>
      <c r="IN357">
        <f>IF($JE357&gt;=45,INDEX($GT:$GT,$JD357+45),"")</f>
      </c>
      <c r="IO357">
        <f>IF($JE357&gt;=46,INDEX($GT:$GT,$JD357+46),"")</f>
      </c>
      <c r="IP357">
        <f>IF($JE357&gt;=47,INDEX($GT:$GT,$JD357+47),"")</f>
      </c>
      <c r="IQ357">
        <f>IF($JE357&gt;=48,INDEX($GT:$GT,$JD357+48),"")</f>
      </c>
      <c r="IR357">
        <f>IF($JE357&gt;=49,INDEX($GT:$GT,$JD357+49),"")</f>
      </c>
      <c r="IS357">
        <f>IF($JE357&gt;=50,INDEX($GT:$GT,$JD357+50),"")</f>
      </c>
      <c r="IT357">
        <f>IF($JE357&gt;=51,INDEX($GT:$GT,$JD357+51),"")</f>
      </c>
      <c r="IU357">
        <f>IF($JE357&gt;=52,INDEX($GT:$GT,$JD357+52),"")</f>
      </c>
      <c r="IV357">
        <f>IF($JE357&gt;=53,INDEX($GT:$GT,$JD357+53),"")</f>
      </c>
      <c r="IW357">
        <f>IF($JE357&gt;=54,INDEX($GT:$GT,$JD357+54),"")</f>
      </c>
      <c r="IX357">
        <f>IF($JE357&gt;=55,INDEX($GT:$GT,$JD357+55),"")</f>
      </c>
      <c r="IY357">
        <f>IF($JE357&gt;=56,INDEX($GT:$GT,$JD357+56),"")</f>
      </c>
      <c r="IZ357">
        <f>IF($JE357&gt;=57,INDEX($GT:$GT,$JD357+57),"")</f>
      </c>
      <c r="JA357">
        <f>IF($JE357&gt;=58,INDEX($GT:$GT,$JD357+58),"")</f>
      </c>
      <c r="JB357">
        <f>IF($JE357&gt;=59,INDEX($GT:$GT,$JD357+59),"")</f>
      </c>
      <c r="JC357">
        <f>IF($JE357&gt;=60,INDEX($GT:$GT,$JD357+60),"")</f>
      </c>
      <c r="JD357">
        <f>IFERROR(MATCH($GS357,$GT$2:$GT$322,0)+1,0)</f>
      </c>
      <c r="JE357">
        <f>IFERROR(INDEX($GU$2:$GU$322,MATCH($GS357,$GT$2:$GT$322,0)),0)</f>
      </c>
      <c r="JF357" t="s">
        <v>28</v>
      </c>
      <c r="JG357" t="s">
        <v>28</v>
      </c>
    </row>
    <row r="358" spans="1:267" x14ac:dyDescent="0.25">
      <c r="J358" s="1"/>
      <c r="K358" s="1"/>
      <c r="L358" s="1"/>
      <c r="M358" s="1"/>
      <c r="N358" s="1">
        <f>IFERROR(IF(FIND(" - ",$J358)&gt;0,MID($J358,FIND(" - ",$J358)+3,LEN($J358)),""),"")</f>
      </c>
      <c r="P358" s="1"/>
      <c r="S358" t="s">
        <v>28</v>
      </c>
      <c r="U358">
        <f>IF(OR($S358="",$T358=""),"",IFERROR($S358/$T358,0))</f>
      </c>
      <c r="V358">
        <f>IF($S358="","",
IF($K358="","",
IF(ISNUMBER(SEARCH("exempt",LOWER($K358))),0,
$S358*(VALUE(SUBSTITUTE($K358,"%",""))/100))))</f>
      </c>
      <c r="AB358">
        <f>IF($S358="","",
SUM($S358,$V358,$Z358,$W358,$Y358)-
IF($AA358="",0,VALUE($AA358)))</f>
      </c>
      <c r="AJ358" t="s">
        <v>1016</v>
      </c>
      <c r="AR358">
        <f>IFERROR(LEFT($J358,FIND(" - ",$J358)-1),$J358)</f>
      </c>
      <c r="AU358">
        <f>IF($CJ358&gt;=1,INDEX($AS:$AS,$CI358+1),"")</f>
      </c>
      <c r="AV358">
        <f>IF($CJ358&gt;=2,INDEX($AS:$AS,$CI358+2),"")</f>
      </c>
      <c r="AW358">
        <f>IF($CJ358&gt;=3,INDEX($AS:$AS,$CI358+3),"")</f>
      </c>
      <c r="AX358">
        <f>IF($CJ358&gt;=4,INDEX($AS:$AS,$CI358+4),"")</f>
      </c>
      <c r="AY358">
        <f>IF($CJ358&gt;=5,INDEX($AS:$AS,$CI358+5),"")</f>
      </c>
      <c r="AZ358">
        <f>IF($CJ358&gt;=6,INDEX($AS:$AS,$CI358+6),"")</f>
      </c>
      <c r="BA358">
        <f>IF($CJ358&gt;=7,INDEX($AS:$AS,$CI358+7),"")</f>
      </c>
      <c r="BB358">
        <f>IF($CJ358&gt;=8,INDEX($AS:$AS,$CI358+8),"")</f>
      </c>
      <c r="BC358">
        <f>IF($CJ358&gt;=9,INDEX($AS:$AS,$CI358+9),"")</f>
      </c>
      <c r="BD358">
        <f>IF($CJ358&gt;=10,INDEX($AS:$AS,$CI358+10),"")</f>
      </c>
      <c r="BE358">
        <f>IF($CJ358&gt;=11,INDEX($AS:$AS,$CI358+11),"")</f>
      </c>
      <c r="BF358">
        <f>IF($CJ358&gt;=12,INDEX($AS:$AS,$CI358+12),"")</f>
      </c>
      <c r="BG358">
        <f>IF($CJ358&gt;=13,INDEX($AS:$AS,$CI358+13),"")</f>
      </c>
      <c r="BH358">
        <f>IF($CJ358&gt;=14,INDEX($AS:$AS,$CI358+14),"")</f>
      </c>
      <c r="BI358">
        <f>IF($CJ358&gt;=15,INDEX($AS:$AS,$CI358+15),"")</f>
      </c>
      <c r="BJ358">
        <f>IF($CJ358&gt;=16,INDEX($AS:$AS,$CI358+16),"")</f>
      </c>
      <c r="BK358">
        <f>IF($CJ358&gt;=17,INDEX($AS:$AS,$CI358+17),"")</f>
      </c>
      <c r="BL358">
        <f>IF($CJ358&gt;=18,INDEX($AS:$AS,$CI358+18),"")</f>
      </c>
      <c r="BM358">
        <f>IF($CJ358&gt;=19,INDEX($AS:$AS,$CI358+19),"")</f>
      </c>
      <c r="BN358">
        <f>IF($CJ358&gt;=20,INDEX($AS:$AS,$CI358+20),"")</f>
      </c>
      <c r="BO358">
        <f>IF($CJ358&gt;=21,INDEX($AS:$AS,$CI358+21),"")</f>
      </c>
      <c r="BP358">
        <f>IF($CJ358&gt;=22,INDEX($AS:$AS,$CI358+22),"")</f>
      </c>
      <c r="BQ358">
        <f>IF($CJ358&gt;=23,INDEX($AS:$AS,$CI358+23),"")</f>
      </c>
      <c r="BR358">
        <f>IF($CJ358&gt;=24,INDEX($AS:$AS,$CI358+24),"")</f>
      </c>
      <c r="BS358">
        <f>IF($CJ358&gt;=25,INDEX($AS:$AS,$CI358+25),"")</f>
      </c>
      <c r="BT358">
        <f>IF($CJ358&gt;=26,INDEX($AS:$AS,$CI358+26),"")</f>
      </c>
      <c r="BU358">
        <f>IF($CJ358&gt;=27,INDEX($AS:$AS,$CI358+27),"")</f>
      </c>
      <c r="BV358">
        <f>IF($CJ358&gt;=28,INDEX($AS:$AS,$CI358+28),"")</f>
      </c>
      <c r="BW358">
        <f>IF($CJ358&gt;=29,INDEX($AS:$AS,$CI358+29),"")</f>
      </c>
      <c r="BX358">
        <f>IF($CJ358&gt;=30,INDEX($AS:$AS,$CI358+30),"")</f>
      </c>
      <c r="BY358">
        <f>IF($CJ358&gt;=31,INDEX($AS:$AS,$CI358+31),"")</f>
      </c>
      <c r="BZ358">
        <f>IF($CJ358&gt;=32,INDEX($AS:$AS,$CI358+32),"")</f>
      </c>
      <c r="CA358">
        <f>IF($CJ358&gt;=33,INDEX($AS:$AS,$CI358+33),"")</f>
      </c>
      <c r="CB358">
        <f>IF($CJ358&gt;=34,INDEX($AS:$AS,$CI358+34),"")</f>
      </c>
      <c r="CC358">
        <f>IF($CJ358&gt;=35,INDEX($AS:$AS,$CI358+35),"")</f>
      </c>
      <c r="CD358">
        <f>IF($CJ358&gt;=36,INDEX($AS:$AS,$CI358+36),"")</f>
      </c>
      <c r="CE358">
        <f>IF($CJ358&gt;=37,INDEX($AS:$AS,$CI358+37),"")</f>
      </c>
      <c r="CF358">
        <f>IF($CJ358&gt;=38,INDEX($AS:$AS,$CI358+38),"")</f>
      </c>
      <c r="CG358">
        <f>IF($CJ358&gt;=39,INDEX($AS:$AS,$CI358+39),"")</f>
      </c>
      <c r="CH358">
        <f>IF($CJ358&gt;=40,INDEX($AS:$AS,$CI358+40),"")</f>
      </c>
      <c r="CI358">
        <f>IFERROR(MATCH($AR358,$AS$2:$AS$133,0)+1,0)</f>
      </c>
      <c r="CJ358">
        <f>IFERROR(INDEX($AT$2:$AT$133,MATCH($AR358,$AS$2:$AS$133,0)),0)</f>
      </c>
      <c r="CK358">
        <f>IFERROR(LEFT($O358,FIND(" - ",$O358)-1),$O358)</f>
      </c>
      <c r="CL358" t="s">
        <v>68</v>
      </c>
      <c r="CN358">
        <f>IF($DI358&gt;=1,INDEX($CL:$CL,$DH358+1),"")</f>
      </c>
      <c r="CO358">
        <f>IF($DI358&gt;=2,INDEX($CL:$CL,$DH358+2),"")</f>
      </c>
      <c r="CP358">
        <f>IF($DI358&gt;=3,INDEX($CL:$CL,$DH358+3),"")</f>
      </c>
      <c r="CQ358">
        <f>IF($DI358&gt;=4,INDEX($CL:$CL,$DH358+4),"")</f>
      </c>
      <c r="CR358">
        <f>IF($DI358&gt;=5,INDEX($CL:$CL,$DH358+5),"")</f>
      </c>
      <c r="CS358">
        <f>IF($DI358&gt;=6,INDEX($CL:$CL,$DH358+6),"")</f>
      </c>
      <c r="CT358">
        <f>IF($DI358&gt;=7,INDEX($CL:$CL,$DH358+7),"")</f>
      </c>
      <c r="CU358">
        <f>IF($DI358&gt;=8,INDEX($CL:$CL,$DH358+8),"")</f>
      </c>
      <c r="CV358">
        <f>IF($DI358&gt;=9,INDEX($CL:$CL,$DH358+9),"")</f>
      </c>
      <c r="CW358">
        <f>IF($DI358&gt;=10,INDEX($CL:$CL,$DH358+10),"")</f>
      </c>
      <c r="CX358">
        <f>IF($DI358&gt;=11,INDEX($CL:$CL,$DH358+11),"")</f>
      </c>
      <c r="CY358">
        <f>IF($DI358&gt;=12,INDEX($CL:$CL,$DH358+12),"")</f>
      </c>
      <c r="CZ358">
        <f>IF($DI358&gt;=13,INDEX($CL:$CL,$DH358+13),"")</f>
      </c>
      <c r="DA358">
        <f>IF($DI358&gt;=14,INDEX($CL:$CL,$DH358+14),"")</f>
      </c>
      <c r="DB358">
        <f>IF($DI358&gt;=15,INDEX($CL:$CL,$DH358+15),"")</f>
      </c>
      <c r="DC358">
        <f>IF($DI358&gt;=16,INDEX($CL:$CL,$DH358+16),"")</f>
      </c>
      <c r="DD358">
        <f>IF($DI358&gt;=17,INDEX($CL:$CL,$DH358+17),"")</f>
      </c>
      <c r="DE358">
        <f>IF($DI358&gt;=18,INDEX($CL:$CL,$DH358+18),"")</f>
      </c>
      <c r="DF358">
        <f>IF($DI358&gt;=19,INDEX($CL:$CL,$DH358+19),"")</f>
      </c>
      <c r="DG358">
        <f>IF($DI358&gt;=20,INDEX($CL:$CL,$DH358+20),"")</f>
      </c>
      <c r="DH358">
        <f>IFERROR(MATCH($CK358,$CL$2:$CL$1558,0)+1,0)</f>
      </c>
      <c r="DI358">
        <f>IFERROR(INDEX($CM$2:$CM$1558,MATCH($CK358,$CL$2:$CL$1558,0)),0)</f>
      </c>
      <c r="DJ358">
        <f>IFERROR(INDEX($AQ:$AQ,MATCH($K358,$AP:$AP,0))&amp;"","")</f>
      </c>
      <c r="DN358">
        <f>IF($GQ358&gt;=1,INDEX($DK:$DK,$GP358+1),"")</f>
      </c>
      <c r="DO358">
        <f>IF($GQ358&gt;=2,INDEX($DK:$DK,$GP358+2),"")</f>
      </c>
      <c r="DP358">
        <f>IF($GQ358&gt;=3,INDEX($DK:$DK,$GP358+3),"")</f>
      </c>
      <c r="DQ358">
        <f>IF($GQ358&gt;=4,INDEX($DK:$DK,$GP358+4),"")</f>
      </c>
      <c r="DR358">
        <f>IF($GQ358&gt;=5,INDEX($DK:$DK,$GP358+5),"")</f>
      </c>
      <c r="DS358">
        <f>IF($GQ358&gt;=6,INDEX($DK:$DK,$GP358+6),"")</f>
      </c>
      <c r="DT358">
        <f>IF($GQ358&gt;=7,INDEX($DK:$DK,$GP358+7),"")</f>
      </c>
      <c r="DU358">
        <f>IF($GQ358&gt;=8,INDEX($DK:$DK,$GP358+8),"")</f>
      </c>
      <c r="DV358">
        <f>IF($GQ358&gt;=9,INDEX($DK:$DK,$GP358+9),"")</f>
      </c>
      <c r="DW358">
        <f>IF($GQ358&gt;=10,INDEX($DK:$DK,$GP358+10),"")</f>
      </c>
      <c r="DX358">
        <f>IF($GQ358&gt;=11,INDEX($DK:$DK,$GP358+11),"")</f>
      </c>
      <c r="DY358">
        <f>IF($GQ358&gt;=12,INDEX($DK:$DK,$GP358+12),"")</f>
      </c>
      <c r="DZ358">
        <f>IF($GQ358&gt;=13,INDEX($DK:$DK,$GP358+13),"")</f>
      </c>
      <c r="EA358">
        <f>IF($GQ358&gt;=14,INDEX($DK:$DK,$GP358+14),"")</f>
      </c>
      <c r="EB358">
        <f>IF($GQ358&gt;=15,INDEX($DK:$DK,$GP358+15),"")</f>
      </c>
      <c r="EC358">
        <f>IF($GQ358&gt;=16,INDEX($DK:$DK,$GP358+16),"")</f>
      </c>
      <c r="ED358">
        <f>IF($GQ358&gt;=17,INDEX($DK:$DK,$GP358+17),"")</f>
      </c>
      <c r="EE358">
        <f>IF($GQ358&gt;=18,INDEX($DK:$DK,$GP358+18),"")</f>
      </c>
      <c r="EF358">
        <f>IF($GQ358&gt;=19,INDEX($DK:$DK,$GP358+19),"")</f>
      </c>
      <c r="EG358">
        <f>IF($GQ358&gt;=20,INDEX($DK:$DK,$GP358+20),"")</f>
      </c>
      <c r="EH358">
        <f>IF($GQ358&gt;=21,INDEX($DK:$DK,$GP358+21),"")</f>
      </c>
      <c r="EI358">
        <f>IF($GQ358&gt;=22,INDEX($DK:$DK,$GP358+22),"")</f>
      </c>
      <c r="EJ358">
        <f>IF($GQ358&gt;=23,INDEX($DK:$DK,$GP358+23),"")</f>
      </c>
      <c r="EK358">
        <f>IF($GQ358&gt;=24,INDEX($DK:$DK,$GP358+24),"")</f>
      </c>
      <c r="EL358">
        <f>IF($GQ358&gt;=25,INDEX($DK:$DK,$GP358+25),"")</f>
      </c>
      <c r="EM358">
        <f>IF($GQ358&gt;=26,INDEX($DK:$DK,$GP358+26),"")</f>
      </c>
      <c r="EN358">
        <f>IF($GQ358&gt;=27,INDEX($DK:$DK,$GP358+27),"")</f>
      </c>
      <c r="EO358">
        <f>IF($GQ358&gt;=28,INDEX($DK:$DK,$GP358+28),"")</f>
      </c>
      <c r="EP358">
        <f>IF($GQ358&gt;=29,INDEX($DK:$DK,$GP358+29),"")</f>
      </c>
      <c r="EQ358">
        <f>IF($GQ358&gt;=30,INDEX($DK:$DK,$GP358+30),"")</f>
      </c>
      <c r="ER358">
        <f>IF($GQ358&gt;=31,INDEX($DK:$DK,$GP358+31),"")</f>
      </c>
      <c r="ES358">
        <f>IF($GQ358&gt;=32,INDEX($DK:$DK,$GP358+32),"")</f>
      </c>
      <c r="ET358">
        <f>IF($GQ358&gt;=33,INDEX($DK:$DK,$GP358+33),"")</f>
      </c>
      <c r="EU358">
        <f>IF($GQ358&gt;=34,INDEX($DK:$DK,$GP358+34),"")</f>
      </c>
      <c r="EV358">
        <f>IF($GQ358&gt;=35,INDEX($DK:$DK,$GP358+35),"")</f>
      </c>
      <c r="EW358">
        <f>IF($GQ358&gt;=36,INDEX($DK:$DK,$GP358+36),"")</f>
      </c>
      <c r="EX358">
        <f>IF($GQ358&gt;=37,INDEX($DK:$DK,$GP358+37),"")</f>
      </c>
      <c r="EY358">
        <f>IF($GQ358&gt;=38,INDEX($DK:$DK,$GP358+38),"")</f>
      </c>
      <c r="EZ358">
        <f>IF($GQ358&gt;=39,INDEX($DK:$DK,$GP358+39),"")</f>
      </c>
      <c r="FA358">
        <f>IF($GQ358&gt;=40,INDEX($DK:$DK,$GP358+40),"")</f>
      </c>
      <c r="FB358">
        <f>IF($GQ358&gt;=1,INDEX($DL:$DL,$GP358+1),"")</f>
      </c>
      <c r="FC358">
        <f>IF($GQ358&gt;=2,INDEX($DL:$DL,$GP358+2),"")</f>
      </c>
      <c r="FD358">
        <f>IF($GQ358&gt;=3,INDEX($DL:$DL,$GP358+3),"")</f>
      </c>
      <c r="FE358">
        <f>IF($GQ358&gt;=4,INDEX($DL:$DL,$GP358+4),"")</f>
      </c>
      <c r="FF358">
        <f>IF($GQ358&gt;=5,INDEX($DL:$DL,$GP358+5),"")</f>
      </c>
      <c r="FG358">
        <f>IF($GQ358&gt;=6,INDEX($DL:$DL,$GP358+6),"")</f>
      </c>
      <c r="FH358">
        <f>IF($GQ358&gt;=7,INDEX($DL:$DL,$GP358+7),"")</f>
      </c>
      <c r="FI358">
        <f>IF($GQ358&gt;=8,INDEX($DL:$DL,$GP358+8),"")</f>
      </c>
      <c r="FJ358">
        <f>IF($GQ358&gt;=9,INDEX($DL:$DL,$GP358+9),"")</f>
      </c>
      <c r="FK358">
        <f>IF($GQ358&gt;=10,INDEX($DL:$DL,$GP358+10),"")</f>
      </c>
      <c r="FL358">
        <f>IF($GQ358&gt;=11,INDEX($DL:$DL,$GP358+11),"")</f>
      </c>
      <c r="FM358">
        <f>IF($GQ358&gt;=12,INDEX($DL:$DL,$GP358+12),"")</f>
      </c>
      <c r="FN358">
        <f>IF($GQ358&gt;=13,INDEX($DL:$DL,$GP358+13),"")</f>
      </c>
      <c r="FO358">
        <f>IF($GQ358&gt;=14,INDEX($DL:$DL,$GP358+14),"")</f>
      </c>
      <c r="FP358">
        <f>IF($GQ358&gt;=15,INDEX($DL:$DL,$GP358+15),"")</f>
      </c>
      <c r="FQ358">
        <f>IF($GQ358&gt;=16,INDEX($DL:$DL,$GP358+16),"")</f>
      </c>
      <c r="FR358">
        <f>IF($GQ358&gt;=17,INDEX($DL:$DL,$GP358+17),"")</f>
      </c>
      <c r="FS358">
        <f>IF($GQ358&gt;=18,INDEX($DL:$DL,$GP358+18),"")</f>
      </c>
      <c r="FT358">
        <f>IF($GQ358&gt;=19,INDEX($DL:$DL,$GP358+19),"")</f>
      </c>
      <c r="FU358">
        <f>IF($GQ358&gt;=20,INDEX($DL:$DL,$GP358+20),"")</f>
      </c>
      <c r="FV358">
        <f>IF($GQ358&gt;=21,INDEX($DL:$DL,$GP358+21),"")</f>
      </c>
      <c r="FW358">
        <f>IF($GQ358&gt;=22,INDEX($DL:$DL,$GP358+22),"")</f>
      </c>
      <c r="FX358">
        <f>IF($GQ358&gt;=23,INDEX($DL:$DL,$GP358+23),"")</f>
      </c>
      <c r="FY358">
        <f>IF($GQ358&gt;=24,INDEX($DL:$DL,$GP358+24),"")</f>
      </c>
      <c r="FZ358">
        <f>IF($GQ358&gt;=25,INDEX($DL:$DL,$GP358+25),"")</f>
      </c>
      <c r="GA358">
        <f>IF($GQ358&gt;=26,INDEX($DL:$DL,$GP358+26),"")</f>
      </c>
      <c r="GB358">
        <f>IF($GQ358&gt;=27,INDEX($DL:$DL,$GP358+27),"")</f>
      </c>
      <c r="GC358">
        <f>IF($GQ358&gt;=28,INDEX($DL:$DL,$GP358+28),"")</f>
      </c>
      <c r="GD358">
        <f>IF($GQ358&gt;=29,INDEX($DL:$DL,$GP358+29),"")</f>
      </c>
      <c r="GE358">
        <f>IF($GQ358&gt;=30,INDEX($DL:$DL,$GP358+30),"")</f>
      </c>
      <c r="GF358">
        <f>IF($GQ358&gt;=31,INDEX($DL:$DL,$GP358+31),"")</f>
      </c>
      <c r="GG358">
        <f>IF($GQ358&gt;=32,INDEX($DL:$DL,$GP358+32),"")</f>
      </c>
      <c r="GH358">
        <f>IF($GQ358&gt;=33,INDEX($DL:$DL,$GP358+33),"")</f>
      </c>
      <c r="GI358">
        <f>IF($GQ358&gt;=34,INDEX($DL:$DL,$GP358+34),"")</f>
      </c>
      <c r="GJ358">
        <f>IF($GQ358&gt;=35,INDEX($DL:$DL,$GP358+35),"")</f>
      </c>
      <c r="GK358">
        <f>IF($GQ358&gt;=36,INDEX($DL:$DL,$GP358+36),"")</f>
      </c>
      <c r="GL358">
        <f>IF($GQ358&gt;=37,INDEX($DL:$DL,$GP358+37),"")</f>
      </c>
      <c r="GM358">
        <f>IF($GQ358&gt;=38,INDEX($DL:$DL,$GP358+38),"")</f>
      </c>
      <c r="GN358">
        <f>IF($GQ358&gt;=39,INDEX($DL:$DL,$GP358+39),"")</f>
      </c>
      <c r="GO358">
        <f>IF($GQ358&gt;=40,INDEX($DL:$DL,$GP358+40),"")</f>
      </c>
      <c r="GP358">
        <f>IFERROR(MATCH($DJ358,$DK$2:$DK$148,0)+1,0)</f>
      </c>
      <c r="GQ358">
        <f>IFERROR(INDEX($DM$2:$DM$148,MATCH($DJ358,$DK$2:$DK$148,0)),0)</f>
      </c>
      <c r="GR358">
        <f>IFERROR(MATCH($L358,$DN$358:$FA$358,0),0)</f>
      </c>
      <c r="GS358">
        <f>IF($GR358&gt;0,INDEX($FB$358:$GO$358,$GR358),"")</f>
      </c>
      <c r="GV358">
        <f>IF($JE358&gt;=1,INDEX($GT:$GT,$JD358+1),"")</f>
      </c>
      <c r="GW358">
        <f>IF($JE358&gt;=2,INDEX($GT:$GT,$JD358+2),"")</f>
      </c>
      <c r="GX358">
        <f>IF($JE358&gt;=3,INDEX($GT:$GT,$JD358+3),"")</f>
      </c>
      <c r="GY358">
        <f>IF($JE358&gt;=4,INDEX($GT:$GT,$JD358+4),"")</f>
      </c>
      <c r="GZ358">
        <f>IF($JE358&gt;=5,INDEX($GT:$GT,$JD358+5),"")</f>
      </c>
      <c r="HA358">
        <f>IF($JE358&gt;=6,INDEX($GT:$GT,$JD358+6),"")</f>
      </c>
      <c r="HB358">
        <f>IF($JE358&gt;=7,INDEX($GT:$GT,$JD358+7),"")</f>
      </c>
      <c r="HC358">
        <f>IF($JE358&gt;=8,INDEX($GT:$GT,$JD358+8),"")</f>
      </c>
      <c r="HD358">
        <f>IF($JE358&gt;=9,INDEX($GT:$GT,$JD358+9),"")</f>
      </c>
      <c r="HE358">
        <f>IF($JE358&gt;=10,INDEX($GT:$GT,$JD358+10),"")</f>
      </c>
      <c r="HF358">
        <f>IF($JE358&gt;=11,INDEX($GT:$GT,$JD358+11),"")</f>
      </c>
      <c r="HG358">
        <f>IF($JE358&gt;=12,INDEX($GT:$GT,$JD358+12),"")</f>
      </c>
      <c r="HH358">
        <f>IF($JE358&gt;=13,INDEX($GT:$GT,$JD358+13),"")</f>
      </c>
      <c r="HI358">
        <f>IF($JE358&gt;=14,INDEX($GT:$GT,$JD358+14),"")</f>
      </c>
      <c r="HJ358">
        <f>IF($JE358&gt;=15,INDEX($GT:$GT,$JD358+15),"")</f>
      </c>
      <c r="HK358">
        <f>IF($JE358&gt;=16,INDEX($GT:$GT,$JD358+16),"")</f>
      </c>
      <c r="HL358">
        <f>IF($JE358&gt;=17,INDEX($GT:$GT,$JD358+17),"")</f>
      </c>
      <c r="HM358">
        <f>IF($JE358&gt;=18,INDEX($GT:$GT,$JD358+18),"")</f>
      </c>
      <c r="HN358">
        <f>IF($JE358&gt;=19,INDEX($GT:$GT,$JD358+19),"")</f>
      </c>
      <c r="HO358">
        <f>IF($JE358&gt;=20,INDEX($GT:$GT,$JD358+20),"")</f>
      </c>
      <c r="HP358">
        <f>IF($JE358&gt;=21,INDEX($GT:$GT,$JD358+21),"")</f>
      </c>
      <c r="HQ358">
        <f>IF($JE358&gt;=22,INDEX($GT:$GT,$JD358+22),"")</f>
      </c>
      <c r="HR358">
        <f>IF($JE358&gt;=23,INDEX($GT:$GT,$JD358+23),"")</f>
      </c>
      <c r="HS358">
        <f>IF($JE358&gt;=24,INDEX($GT:$GT,$JD358+24),"")</f>
      </c>
      <c r="HT358">
        <f>IF($JE358&gt;=25,INDEX($GT:$GT,$JD358+25),"")</f>
      </c>
      <c r="HU358">
        <f>IF($JE358&gt;=26,INDEX($GT:$GT,$JD358+26),"")</f>
      </c>
      <c r="HV358">
        <f>IF($JE358&gt;=27,INDEX($GT:$GT,$JD358+27),"")</f>
      </c>
      <c r="HW358">
        <f>IF($JE358&gt;=28,INDEX($GT:$GT,$JD358+28),"")</f>
      </c>
      <c r="HX358">
        <f>IF($JE358&gt;=29,INDEX($GT:$GT,$JD358+29),"")</f>
      </c>
      <c r="HY358">
        <f>IF($JE358&gt;=30,INDEX($GT:$GT,$JD358+30),"")</f>
      </c>
      <c r="HZ358">
        <f>IF($JE358&gt;=31,INDEX($GT:$GT,$JD358+31),"")</f>
      </c>
      <c r="IA358">
        <f>IF($JE358&gt;=32,INDEX($GT:$GT,$JD358+32),"")</f>
      </c>
      <c r="IB358">
        <f>IF($JE358&gt;=33,INDEX($GT:$GT,$JD358+33),"")</f>
      </c>
      <c r="IC358">
        <f>IF($JE358&gt;=34,INDEX($GT:$GT,$JD358+34),"")</f>
      </c>
      <c r="ID358">
        <f>IF($JE358&gt;=35,INDEX($GT:$GT,$JD358+35),"")</f>
      </c>
      <c r="IE358">
        <f>IF($JE358&gt;=36,INDEX($GT:$GT,$JD358+36),"")</f>
      </c>
      <c r="IF358">
        <f>IF($JE358&gt;=37,INDEX($GT:$GT,$JD358+37),"")</f>
      </c>
      <c r="IG358">
        <f>IF($JE358&gt;=38,INDEX($GT:$GT,$JD358+38),"")</f>
      </c>
      <c r="IH358">
        <f>IF($JE358&gt;=39,INDEX($GT:$GT,$JD358+39),"")</f>
      </c>
      <c r="II358">
        <f>IF($JE358&gt;=40,INDEX($GT:$GT,$JD358+40),"")</f>
      </c>
      <c r="IJ358">
        <f>IF($JE358&gt;=41,INDEX($GT:$GT,$JD358+41),"")</f>
      </c>
      <c r="IK358">
        <f>IF($JE358&gt;=42,INDEX($GT:$GT,$JD358+42),"")</f>
      </c>
      <c r="IL358">
        <f>IF($JE358&gt;=43,INDEX($GT:$GT,$JD358+43),"")</f>
      </c>
      <c r="IM358">
        <f>IF($JE358&gt;=44,INDEX($GT:$GT,$JD358+44),"")</f>
      </c>
      <c r="IN358">
        <f>IF($JE358&gt;=45,INDEX($GT:$GT,$JD358+45),"")</f>
      </c>
      <c r="IO358">
        <f>IF($JE358&gt;=46,INDEX($GT:$GT,$JD358+46),"")</f>
      </c>
      <c r="IP358">
        <f>IF($JE358&gt;=47,INDEX($GT:$GT,$JD358+47),"")</f>
      </c>
      <c r="IQ358">
        <f>IF($JE358&gt;=48,INDEX($GT:$GT,$JD358+48),"")</f>
      </c>
      <c r="IR358">
        <f>IF($JE358&gt;=49,INDEX($GT:$GT,$JD358+49),"")</f>
      </c>
      <c r="IS358">
        <f>IF($JE358&gt;=50,INDEX($GT:$GT,$JD358+50),"")</f>
      </c>
      <c r="IT358">
        <f>IF($JE358&gt;=51,INDEX($GT:$GT,$JD358+51),"")</f>
      </c>
      <c r="IU358">
        <f>IF($JE358&gt;=52,INDEX($GT:$GT,$JD358+52),"")</f>
      </c>
      <c r="IV358">
        <f>IF($JE358&gt;=53,INDEX($GT:$GT,$JD358+53),"")</f>
      </c>
      <c r="IW358">
        <f>IF($JE358&gt;=54,INDEX($GT:$GT,$JD358+54),"")</f>
      </c>
      <c r="IX358">
        <f>IF($JE358&gt;=55,INDEX($GT:$GT,$JD358+55),"")</f>
      </c>
      <c r="IY358">
        <f>IF($JE358&gt;=56,INDEX($GT:$GT,$JD358+56),"")</f>
      </c>
      <c r="IZ358">
        <f>IF($JE358&gt;=57,INDEX($GT:$GT,$JD358+57),"")</f>
      </c>
      <c r="JA358">
        <f>IF($JE358&gt;=58,INDEX($GT:$GT,$JD358+58),"")</f>
      </c>
      <c r="JB358">
        <f>IF($JE358&gt;=59,INDEX($GT:$GT,$JD358+59),"")</f>
      </c>
      <c r="JC358">
        <f>IF($JE358&gt;=60,INDEX($GT:$GT,$JD358+60),"")</f>
      </c>
      <c r="JD358">
        <f>IFERROR(MATCH($GS358,$GT$2:$GT$322,0)+1,0)</f>
      </c>
      <c r="JE358">
        <f>IFERROR(INDEX($GU$2:$GU$322,MATCH($GS358,$GT$2:$GT$322,0)),0)</f>
      </c>
      <c r="JF358" t="s">
        <v>28</v>
      </c>
      <c r="JG358" t="s">
        <v>28</v>
      </c>
    </row>
    <row r="359" spans="1:267" x14ac:dyDescent="0.25">
      <c r="J359" s="1"/>
      <c r="K359" s="1"/>
      <c r="L359" s="1"/>
      <c r="M359" s="1"/>
      <c r="N359" s="1">
        <f>IFERROR(IF(FIND(" - ",$J359)&gt;0,MID($J359,FIND(" - ",$J359)+3,LEN($J359)),""),"")</f>
      </c>
      <c r="P359" s="1"/>
      <c r="S359" t="s">
        <v>28</v>
      </c>
      <c r="U359">
        <f>IF(OR($S359="",$T359=""),"",IFERROR($S359/$T359,0))</f>
      </c>
      <c r="V359">
        <f>IF($S359="","",
IF($K359="","",
IF(ISNUMBER(SEARCH("exempt",LOWER($K359))),0,
$S359*(VALUE(SUBSTITUTE($K359,"%",""))/100))))</f>
      </c>
      <c r="AB359">
        <f>IF($S359="","",
SUM($S359,$V359,$Z359,$W359,$Y359)-
IF($AA359="",0,VALUE($AA359)))</f>
      </c>
      <c r="AJ359" t="s">
        <v>1017</v>
      </c>
      <c r="AR359">
        <f>IFERROR(LEFT($J359,FIND(" - ",$J359)-1),$J359)</f>
      </c>
      <c r="AU359">
        <f>IF($CJ359&gt;=1,INDEX($AS:$AS,$CI359+1),"")</f>
      </c>
      <c r="AV359">
        <f>IF($CJ359&gt;=2,INDEX($AS:$AS,$CI359+2),"")</f>
      </c>
      <c r="AW359">
        <f>IF($CJ359&gt;=3,INDEX($AS:$AS,$CI359+3),"")</f>
      </c>
      <c r="AX359">
        <f>IF($CJ359&gt;=4,INDEX($AS:$AS,$CI359+4),"")</f>
      </c>
      <c r="AY359">
        <f>IF($CJ359&gt;=5,INDEX($AS:$AS,$CI359+5),"")</f>
      </c>
      <c r="AZ359">
        <f>IF($CJ359&gt;=6,INDEX($AS:$AS,$CI359+6),"")</f>
      </c>
      <c r="BA359">
        <f>IF($CJ359&gt;=7,INDEX($AS:$AS,$CI359+7),"")</f>
      </c>
      <c r="BB359">
        <f>IF($CJ359&gt;=8,INDEX($AS:$AS,$CI359+8),"")</f>
      </c>
      <c r="BC359">
        <f>IF($CJ359&gt;=9,INDEX($AS:$AS,$CI359+9),"")</f>
      </c>
      <c r="BD359">
        <f>IF($CJ359&gt;=10,INDEX($AS:$AS,$CI359+10),"")</f>
      </c>
      <c r="BE359">
        <f>IF($CJ359&gt;=11,INDEX($AS:$AS,$CI359+11),"")</f>
      </c>
      <c r="BF359">
        <f>IF($CJ359&gt;=12,INDEX($AS:$AS,$CI359+12),"")</f>
      </c>
      <c r="BG359">
        <f>IF($CJ359&gt;=13,INDEX($AS:$AS,$CI359+13),"")</f>
      </c>
      <c r="BH359">
        <f>IF($CJ359&gt;=14,INDEX($AS:$AS,$CI359+14),"")</f>
      </c>
      <c r="BI359">
        <f>IF($CJ359&gt;=15,INDEX($AS:$AS,$CI359+15),"")</f>
      </c>
      <c r="BJ359">
        <f>IF($CJ359&gt;=16,INDEX($AS:$AS,$CI359+16),"")</f>
      </c>
      <c r="BK359">
        <f>IF($CJ359&gt;=17,INDEX($AS:$AS,$CI359+17),"")</f>
      </c>
      <c r="BL359">
        <f>IF($CJ359&gt;=18,INDEX($AS:$AS,$CI359+18),"")</f>
      </c>
      <c r="BM359">
        <f>IF($CJ359&gt;=19,INDEX($AS:$AS,$CI359+19),"")</f>
      </c>
      <c r="BN359">
        <f>IF($CJ359&gt;=20,INDEX($AS:$AS,$CI359+20),"")</f>
      </c>
      <c r="BO359">
        <f>IF($CJ359&gt;=21,INDEX($AS:$AS,$CI359+21),"")</f>
      </c>
      <c r="BP359">
        <f>IF($CJ359&gt;=22,INDEX($AS:$AS,$CI359+22),"")</f>
      </c>
      <c r="BQ359">
        <f>IF($CJ359&gt;=23,INDEX($AS:$AS,$CI359+23),"")</f>
      </c>
      <c r="BR359">
        <f>IF($CJ359&gt;=24,INDEX($AS:$AS,$CI359+24),"")</f>
      </c>
      <c r="BS359">
        <f>IF($CJ359&gt;=25,INDEX($AS:$AS,$CI359+25),"")</f>
      </c>
      <c r="BT359">
        <f>IF($CJ359&gt;=26,INDEX($AS:$AS,$CI359+26),"")</f>
      </c>
      <c r="BU359">
        <f>IF($CJ359&gt;=27,INDEX($AS:$AS,$CI359+27),"")</f>
      </c>
      <c r="BV359">
        <f>IF($CJ359&gt;=28,INDEX($AS:$AS,$CI359+28),"")</f>
      </c>
      <c r="BW359">
        <f>IF($CJ359&gt;=29,INDEX($AS:$AS,$CI359+29),"")</f>
      </c>
      <c r="BX359">
        <f>IF($CJ359&gt;=30,INDEX($AS:$AS,$CI359+30),"")</f>
      </c>
      <c r="BY359">
        <f>IF($CJ359&gt;=31,INDEX($AS:$AS,$CI359+31),"")</f>
      </c>
      <c r="BZ359">
        <f>IF($CJ359&gt;=32,INDEX($AS:$AS,$CI359+32),"")</f>
      </c>
      <c r="CA359">
        <f>IF($CJ359&gt;=33,INDEX($AS:$AS,$CI359+33),"")</f>
      </c>
      <c r="CB359">
        <f>IF($CJ359&gt;=34,INDEX($AS:$AS,$CI359+34),"")</f>
      </c>
      <c r="CC359">
        <f>IF($CJ359&gt;=35,INDEX($AS:$AS,$CI359+35),"")</f>
      </c>
      <c r="CD359">
        <f>IF($CJ359&gt;=36,INDEX($AS:$AS,$CI359+36),"")</f>
      </c>
      <c r="CE359">
        <f>IF($CJ359&gt;=37,INDEX($AS:$AS,$CI359+37),"")</f>
      </c>
      <c r="CF359">
        <f>IF($CJ359&gt;=38,INDEX($AS:$AS,$CI359+38),"")</f>
      </c>
      <c r="CG359">
        <f>IF($CJ359&gt;=39,INDEX($AS:$AS,$CI359+39),"")</f>
      </c>
      <c r="CH359">
        <f>IF($CJ359&gt;=40,INDEX($AS:$AS,$CI359+40),"")</f>
      </c>
      <c r="CI359">
        <f>IFERROR(MATCH($AR359,$AS$2:$AS$133,0)+1,0)</f>
      </c>
      <c r="CJ359">
        <f>IFERROR(INDEX($AT$2:$AT$133,MATCH($AR359,$AS$2:$AS$133,0)),0)</f>
      </c>
      <c r="CK359">
        <f>IFERROR(LEFT($O359,FIND(" - ",$O359)-1),$O359)</f>
      </c>
      <c r="CL359" t="s">
        <v>47</v>
      </c>
      <c r="CN359">
        <f>IF($DI359&gt;=1,INDEX($CL:$CL,$DH359+1),"")</f>
      </c>
      <c r="CO359">
        <f>IF($DI359&gt;=2,INDEX($CL:$CL,$DH359+2),"")</f>
      </c>
      <c r="CP359">
        <f>IF($DI359&gt;=3,INDEX($CL:$CL,$DH359+3),"")</f>
      </c>
      <c r="CQ359">
        <f>IF($DI359&gt;=4,INDEX($CL:$CL,$DH359+4),"")</f>
      </c>
      <c r="CR359">
        <f>IF($DI359&gt;=5,INDEX($CL:$CL,$DH359+5),"")</f>
      </c>
      <c r="CS359">
        <f>IF($DI359&gt;=6,INDEX($CL:$CL,$DH359+6),"")</f>
      </c>
      <c r="CT359">
        <f>IF($DI359&gt;=7,INDEX($CL:$CL,$DH359+7),"")</f>
      </c>
      <c r="CU359">
        <f>IF($DI359&gt;=8,INDEX($CL:$CL,$DH359+8),"")</f>
      </c>
      <c r="CV359">
        <f>IF($DI359&gt;=9,INDEX($CL:$CL,$DH359+9),"")</f>
      </c>
      <c r="CW359">
        <f>IF($DI359&gt;=10,INDEX($CL:$CL,$DH359+10),"")</f>
      </c>
      <c r="CX359">
        <f>IF($DI359&gt;=11,INDEX($CL:$CL,$DH359+11),"")</f>
      </c>
      <c r="CY359">
        <f>IF($DI359&gt;=12,INDEX($CL:$CL,$DH359+12),"")</f>
      </c>
      <c r="CZ359">
        <f>IF($DI359&gt;=13,INDEX($CL:$CL,$DH359+13),"")</f>
      </c>
      <c r="DA359">
        <f>IF($DI359&gt;=14,INDEX($CL:$CL,$DH359+14),"")</f>
      </c>
      <c r="DB359">
        <f>IF($DI359&gt;=15,INDEX($CL:$CL,$DH359+15),"")</f>
      </c>
      <c r="DC359">
        <f>IF($DI359&gt;=16,INDEX($CL:$CL,$DH359+16),"")</f>
      </c>
      <c r="DD359">
        <f>IF($DI359&gt;=17,INDEX($CL:$CL,$DH359+17),"")</f>
      </c>
      <c r="DE359">
        <f>IF($DI359&gt;=18,INDEX($CL:$CL,$DH359+18),"")</f>
      </c>
      <c r="DF359">
        <f>IF($DI359&gt;=19,INDEX($CL:$CL,$DH359+19),"")</f>
      </c>
      <c r="DG359">
        <f>IF($DI359&gt;=20,INDEX($CL:$CL,$DH359+20),"")</f>
      </c>
      <c r="DH359">
        <f>IFERROR(MATCH($CK359,$CL$2:$CL$1558,0)+1,0)</f>
      </c>
      <c r="DI359">
        <f>IFERROR(INDEX($CM$2:$CM$1558,MATCH($CK359,$CL$2:$CL$1558,0)),0)</f>
      </c>
      <c r="DJ359">
        <f>IFERROR(INDEX($AQ:$AQ,MATCH($K359,$AP:$AP,0))&amp;"","")</f>
      </c>
      <c r="DN359">
        <f>IF($GQ359&gt;=1,INDEX($DK:$DK,$GP359+1),"")</f>
      </c>
      <c r="DO359">
        <f>IF($GQ359&gt;=2,INDEX($DK:$DK,$GP359+2),"")</f>
      </c>
      <c r="DP359">
        <f>IF($GQ359&gt;=3,INDEX($DK:$DK,$GP359+3),"")</f>
      </c>
      <c r="DQ359">
        <f>IF($GQ359&gt;=4,INDEX($DK:$DK,$GP359+4),"")</f>
      </c>
      <c r="DR359">
        <f>IF($GQ359&gt;=5,INDEX($DK:$DK,$GP359+5),"")</f>
      </c>
      <c r="DS359">
        <f>IF($GQ359&gt;=6,INDEX($DK:$DK,$GP359+6),"")</f>
      </c>
      <c r="DT359">
        <f>IF($GQ359&gt;=7,INDEX($DK:$DK,$GP359+7),"")</f>
      </c>
      <c r="DU359">
        <f>IF($GQ359&gt;=8,INDEX($DK:$DK,$GP359+8),"")</f>
      </c>
      <c r="DV359">
        <f>IF($GQ359&gt;=9,INDEX($DK:$DK,$GP359+9),"")</f>
      </c>
      <c r="DW359">
        <f>IF($GQ359&gt;=10,INDEX($DK:$DK,$GP359+10),"")</f>
      </c>
      <c r="DX359">
        <f>IF($GQ359&gt;=11,INDEX($DK:$DK,$GP359+11),"")</f>
      </c>
      <c r="DY359">
        <f>IF($GQ359&gt;=12,INDEX($DK:$DK,$GP359+12),"")</f>
      </c>
      <c r="DZ359">
        <f>IF($GQ359&gt;=13,INDEX($DK:$DK,$GP359+13),"")</f>
      </c>
      <c r="EA359">
        <f>IF($GQ359&gt;=14,INDEX($DK:$DK,$GP359+14),"")</f>
      </c>
      <c r="EB359">
        <f>IF($GQ359&gt;=15,INDEX($DK:$DK,$GP359+15),"")</f>
      </c>
      <c r="EC359">
        <f>IF($GQ359&gt;=16,INDEX($DK:$DK,$GP359+16),"")</f>
      </c>
      <c r="ED359">
        <f>IF($GQ359&gt;=17,INDEX($DK:$DK,$GP359+17),"")</f>
      </c>
      <c r="EE359">
        <f>IF($GQ359&gt;=18,INDEX($DK:$DK,$GP359+18),"")</f>
      </c>
      <c r="EF359">
        <f>IF($GQ359&gt;=19,INDEX($DK:$DK,$GP359+19),"")</f>
      </c>
      <c r="EG359">
        <f>IF($GQ359&gt;=20,INDEX($DK:$DK,$GP359+20),"")</f>
      </c>
      <c r="EH359">
        <f>IF($GQ359&gt;=21,INDEX($DK:$DK,$GP359+21),"")</f>
      </c>
      <c r="EI359">
        <f>IF($GQ359&gt;=22,INDEX($DK:$DK,$GP359+22),"")</f>
      </c>
      <c r="EJ359">
        <f>IF($GQ359&gt;=23,INDEX($DK:$DK,$GP359+23),"")</f>
      </c>
      <c r="EK359">
        <f>IF($GQ359&gt;=24,INDEX($DK:$DK,$GP359+24),"")</f>
      </c>
      <c r="EL359">
        <f>IF($GQ359&gt;=25,INDEX($DK:$DK,$GP359+25),"")</f>
      </c>
      <c r="EM359">
        <f>IF($GQ359&gt;=26,INDEX($DK:$DK,$GP359+26),"")</f>
      </c>
      <c r="EN359">
        <f>IF($GQ359&gt;=27,INDEX($DK:$DK,$GP359+27),"")</f>
      </c>
      <c r="EO359">
        <f>IF($GQ359&gt;=28,INDEX($DK:$DK,$GP359+28),"")</f>
      </c>
      <c r="EP359">
        <f>IF($GQ359&gt;=29,INDEX($DK:$DK,$GP359+29),"")</f>
      </c>
      <c r="EQ359">
        <f>IF($GQ359&gt;=30,INDEX($DK:$DK,$GP359+30),"")</f>
      </c>
      <c r="ER359">
        <f>IF($GQ359&gt;=31,INDEX($DK:$DK,$GP359+31),"")</f>
      </c>
      <c r="ES359">
        <f>IF($GQ359&gt;=32,INDEX($DK:$DK,$GP359+32),"")</f>
      </c>
      <c r="ET359">
        <f>IF($GQ359&gt;=33,INDEX($DK:$DK,$GP359+33),"")</f>
      </c>
      <c r="EU359">
        <f>IF($GQ359&gt;=34,INDEX($DK:$DK,$GP359+34),"")</f>
      </c>
      <c r="EV359">
        <f>IF($GQ359&gt;=35,INDEX($DK:$DK,$GP359+35),"")</f>
      </c>
      <c r="EW359">
        <f>IF($GQ359&gt;=36,INDEX($DK:$DK,$GP359+36),"")</f>
      </c>
      <c r="EX359">
        <f>IF($GQ359&gt;=37,INDEX($DK:$DK,$GP359+37),"")</f>
      </c>
      <c r="EY359">
        <f>IF($GQ359&gt;=38,INDEX($DK:$DK,$GP359+38),"")</f>
      </c>
      <c r="EZ359">
        <f>IF($GQ359&gt;=39,INDEX($DK:$DK,$GP359+39),"")</f>
      </c>
      <c r="FA359">
        <f>IF($GQ359&gt;=40,INDEX($DK:$DK,$GP359+40),"")</f>
      </c>
      <c r="FB359">
        <f>IF($GQ359&gt;=1,INDEX($DL:$DL,$GP359+1),"")</f>
      </c>
      <c r="FC359">
        <f>IF($GQ359&gt;=2,INDEX($DL:$DL,$GP359+2),"")</f>
      </c>
      <c r="FD359">
        <f>IF($GQ359&gt;=3,INDEX($DL:$DL,$GP359+3),"")</f>
      </c>
      <c r="FE359">
        <f>IF($GQ359&gt;=4,INDEX($DL:$DL,$GP359+4),"")</f>
      </c>
      <c r="FF359">
        <f>IF($GQ359&gt;=5,INDEX($DL:$DL,$GP359+5),"")</f>
      </c>
      <c r="FG359">
        <f>IF($GQ359&gt;=6,INDEX($DL:$DL,$GP359+6),"")</f>
      </c>
      <c r="FH359">
        <f>IF($GQ359&gt;=7,INDEX($DL:$DL,$GP359+7),"")</f>
      </c>
      <c r="FI359">
        <f>IF($GQ359&gt;=8,INDEX($DL:$DL,$GP359+8),"")</f>
      </c>
      <c r="FJ359">
        <f>IF($GQ359&gt;=9,INDEX($DL:$DL,$GP359+9),"")</f>
      </c>
      <c r="FK359">
        <f>IF($GQ359&gt;=10,INDEX($DL:$DL,$GP359+10),"")</f>
      </c>
      <c r="FL359">
        <f>IF($GQ359&gt;=11,INDEX($DL:$DL,$GP359+11),"")</f>
      </c>
      <c r="FM359">
        <f>IF($GQ359&gt;=12,INDEX($DL:$DL,$GP359+12),"")</f>
      </c>
      <c r="FN359">
        <f>IF($GQ359&gt;=13,INDEX($DL:$DL,$GP359+13),"")</f>
      </c>
      <c r="FO359">
        <f>IF($GQ359&gt;=14,INDEX($DL:$DL,$GP359+14),"")</f>
      </c>
      <c r="FP359">
        <f>IF($GQ359&gt;=15,INDEX($DL:$DL,$GP359+15),"")</f>
      </c>
      <c r="FQ359">
        <f>IF($GQ359&gt;=16,INDEX($DL:$DL,$GP359+16),"")</f>
      </c>
      <c r="FR359">
        <f>IF($GQ359&gt;=17,INDEX($DL:$DL,$GP359+17),"")</f>
      </c>
      <c r="FS359">
        <f>IF($GQ359&gt;=18,INDEX($DL:$DL,$GP359+18),"")</f>
      </c>
      <c r="FT359">
        <f>IF($GQ359&gt;=19,INDEX($DL:$DL,$GP359+19),"")</f>
      </c>
      <c r="FU359">
        <f>IF($GQ359&gt;=20,INDEX($DL:$DL,$GP359+20),"")</f>
      </c>
      <c r="FV359">
        <f>IF($GQ359&gt;=21,INDEX($DL:$DL,$GP359+21),"")</f>
      </c>
      <c r="FW359">
        <f>IF($GQ359&gt;=22,INDEX($DL:$DL,$GP359+22),"")</f>
      </c>
      <c r="FX359">
        <f>IF($GQ359&gt;=23,INDEX($DL:$DL,$GP359+23),"")</f>
      </c>
      <c r="FY359">
        <f>IF($GQ359&gt;=24,INDEX($DL:$DL,$GP359+24),"")</f>
      </c>
      <c r="FZ359">
        <f>IF($GQ359&gt;=25,INDEX($DL:$DL,$GP359+25),"")</f>
      </c>
      <c r="GA359">
        <f>IF($GQ359&gt;=26,INDEX($DL:$DL,$GP359+26),"")</f>
      </c>
      <c r="GB359">
        <f>IF($GQ359&gt;=27,INDEX($DL:$DL,$GP359+27),"")</f>
      </c>
      <c r="GC359">
        <f>IF($GQ359&gt;=28,INDEX($DL:$DL,$GP359+28),"")</f>
      </c>
      <c r="GD359">
        <f>IF($GQ359&gt;=29,INDEX($DL:$DL,$GP359+29),"")</f>
      </c>
      <c r="GE359">
        <f>IF($GQ359&gt;=30,INDEX($DL:$DL,$GP359+30),"")</f>
      </c>
      <c r="GF359">
        <f>IF($GQ359&gt;=31,INDEX($DL:$DL,$GP359+31),"")</f>
      </c>
      <c r="GG359">
        <f>IF($GQ359&gt;=32,INDEX($DL:$DL,$GP359+32),"")</f>
      </c>
      <c r="GH359">
        <f>IF($GQ359&gt;=33,INDEX($DL:$DL,$GP359+33),"")</f>
      </c>
      <c r="GI359">
        <f>IF($GQ359&gt;=34,INDEX($DL:$DL,$GP359+34),"")</f>
      </c>
      <c r="GJ359">
        <f>IF($GQ359&gt;=35,INDEX($DL:$DL,$GP359+35),"")</f>
      </c>
      <c r="GK359">
        <f>IF($GQ359&gt;=36,INDEX($DL:$DL,$GP359+36),"")</f>
      </c>
      <c r="GL359">
        <f>IF($GQ359&gt;=37,INDEX($DL:$DL,$GP359+37),"")</f>
      </c>
      <c r="GM359">
        <f>IF($GQ359&gt;=38,INDEX($DL:$DL,$GP359+38),"")</f>
      </c>
      <c r="GN359">
        <f>IF($GQ359&gt;=39,INDEX($DL:$DL,$GP359+39),"")</f>
      </c>
      <c r="GO359">
        <f>IF($GQ359&gt;=40,INDEX($DL:$DL,$GP359+40),"")</f>
      </c>
      <c r="GP359">
        <f>IFERROR(MATCH($DJ359,$DK$2:$DK$148,0)+1,0)</f>
      </c>
      <c r="GQ359">
        <f>IFERROR(INDEX($DM$2:$DM$148,MATCH($DJ359,$DK$2:$DK$148,0)),0)</f>
      </c>
      <c r="GR359">
        <f>IFERROR(MATCH($L359,$DN$359:$FA$359,0),0)</f>
      </c>
      <c r="GS359">
        <f>IF($GR359&gt;0,INDEX($FB$359:$GO$359,$GR359),"")</f>
      </c>
      <c r="GV359">
        <f>IF($JE359&gt;=1,INDEX($GT:$GT,$JD359+1),"")</f>
      </c>
      <c r="GW359">
        <f>IF($JE359&gt;=2,INDEX($GT:$GT,$JD359+2),"")</f>
      </c>
      <c r="GX359">
        <f>IF($JE359&gt;=3,INDEX($GT:$GT,$JD359+3),"")</f>
      </c>
      <c r="GY359">
        <f>IF($JE359&gt;=4,INDEX($GT:$GT,$JD359+4),"")</f>
      </c>
      <c r="GZ359">
        <f>IF($JE359&gt;=5,INDEX($GT:$GT,$JD359+5),"")</f>
      </c>
      <c r="HA359">
        <f>IF($JE359&gt;=6,INDEX($GT:$GT,$JD359+6),"")</f>
      </c>
      <c r="HB359">
        <f>IF($JE359&gt;=7,INDEX($GT:$GT,$JD359+7),"")</f>
      </c>
      <c r="HC359">
        <f>IF($JE359&gt;=8,INDEX($GT:$GT,$JD359+8),"")</f>
      </c>
      <c r="HD359">
        <f>IF($JE359&gt;=9,INDEX($GT:$GT,$JD359+9),"")</f>
      </c>
      <c r="HE359">
        <f>IF($JE359&gt;=10,INDEX($GT:$GT,$JD359+10),"")</f>
      </c>
      <c r="HF359">
        <f>IF($JE359&gt;=11,INDEX($GT:$GT,$JD359+11),"")</f>
      </c>
      <c r="HG359">
        <f>IF($JE359&gt;=12,INDEX($GT:$GT,$JD359+12),"")</f>
      </c>
      <c r="HH359">
        <f>IF($JE359&gt;=13,INDEX($GT:$GT,$JD359+13),"")</f>
      </c>
      <c r="HI359">
        <f>IF($JE359&gt;=14,INDEX($GT:$GT,$JD359+14),"")</f>
      </c>
      <c r="HJ359">
        <f>IF($JE359&gt;=15,INDEX($GT:$GT,$JD359+15),"")</f>
      </c>
      <c r="HK359">
        <f>IF($JE359&gt;=16,INDEX($GT:$GT,$JD359+16),"")</f>
      </c>
      <c r="HL359">
        <f>IF($JE359&gt;=17,INDEX($GT:$GT,$JD359+17),"")</f>
      </c>
      <c r="HM359">
        <f>IF($JE359&gt;=18,INDEX($GT:$GT,$JD359+18),"")</f>
      </c>
      <c r="HN359">
        <f>IF($JE359&gt;=19,INDEX($GT:$GT,$JD359+19),"")</f>
      </c>
      <c r="HO359">
        <f>IF($JE359&gt;=20,INDEX($GT:$GT,$JD359+20),"")</f>
      </c>
      <c r="HP359">
        <f>IF($JE359&gt;=21,INDEX($GT:$GT,$JD359+21),"")</f>
      </c>
      <c r="HQ359">
        <f>IF($JE359&gt;=22,INDEX($GT:$GT,$JD359+22),"")</f>
      </c>
      <c r="HR359">
        <f>IF($JE359&gt;=23,INDEX($GT:$GT,$JD359+23),"")</f>
      </c>
      <c r="HS359">
        <f>IF($JE359&gt;=24,INDEX($GT:$GT,$JD359+24),"")</f>
      </c>
      <c r="HT359">
        <f>IF($JE359&gt;=25,INDEX($GT:$GT,$JD359+25),"")</f>
      </c>
      <c r="HU359">
        <f>IF($JE359&gt;=26,INDEX($GT:$GT,$JD359+26),"")</f>
      </c>
      <c r="HV359">
        <f>IF($JE359&gt;=27,INDEX($GT:$GT,$JD359+27),"")</f>
      </c>
      <c r="HW359">
        <f>IF($JE359&gt;=28,INDEX($GT:$GT,$JD359+28),"")</f>
      </c>
      <c r="HX359">
        <f>IF($JE359&gt;=29,INDEX($GT:$GT,$JD359+29),"")</f>
      </c>
      <c r="HY359">
        <f>IF($JE359&gt;=30,INDEX($GT:$GT,$JD359+30),"")</f>
      </c>
      <c r="HZ359">
        <f>IF($JE359&gt;=31,INDEX($GT:$GT,$JD359+31),"")</f>
      </c>
      <c r="IA359">
        <f>IF($JE359&gt;=32,INDEX($GT:$GT,$JD359+32),"")</f>
      </c>
      <c r="IB359">
        <f>IF($JE359&gt;=33,INDEX($GT:$GT,$JD359+33),"")</f>
      </c>
      <c r="IC359">
        <f>IF($JE359&gt;=34,INDEX($GT:$GT,$JD359+34),"")</f>
      </c>
      <c r="ID359">
        <f>IF($JE359&gt;=35,INDEX($GT:$GT,$JD359+35),"")</f>
      </c>
      <c r="IE359">
        <f>IF($JE359&gt;=36,INDEX($GT:$GT,$JD359+36),"")</f>
      </c>
      <c r="IF359">
        <f>IF($JE359&gt;=37,INDEX($GT:$GT,$JD359+37),"")</f>
      </c>
      <c r="IG359">
        <f>IF($JE359&gt;=38,INDEX($GT:$GT,$JD359+38),"")</f>
      </c>
      <c r="IH359">
        <f>IF($JE359&gt;=39,INDEX($GT:$GT,$JD359+39),"")</f>
      </c>
      <c r="II359">
        <f>IF($JE359&gt;=40,INDEX($GT:$GT,$JD359+40),"")</f>
      </c>
      <c r="IJ359">
        <f>IF($JE359&gt;=41,INDEX($GT:$GT,$JD359+41),"")</f>
      </c>
      <c r="IK359">
        <f>IF($JE359&gt;=42,INDEX($GT:$GT,$JD359+42),"")</f>
      </c>
      <c r="IL359">
        <f>IF($JE359&gt;=43,INDEX($GT:$GT,$JD359+43),"")</f>
      </c>
      <c r="IM359">
        <f>IF($JE359&gt;=44,INDEX($GT:$GT,$JD359+44),"")</f>
      </c>
      <c r="IN359">
        <f>IF($JE359&gt;=45,INDEX($GT:$GT,$JD359+45),"")</f>
      </c>
      <c r="IO359">
        <f>IF($JE359&gt;=46,INDEX($GT:$GT,$JD359+46),"")</f>
      </c>
      <c r="IP359">
        <f>IF($JE359&gt;=47,INDEX($GT:$GT,$JD359+47),"")</f>
      </c>
      <c r="IQ359">
        <f>IF($JE359&gt;=48,INDEX($GT:$GT,$JD359+48),"")</f>
      </c>
      <c r="IR359">
        <f>IF($JE359&gt;=49,INDEX($GT:$GT,$JD359+49),"")</f>
      </c>
      <c r="IS359">
        <f>IF($JE359&gt;=50,INDEX($GT:$GT,$JD359+50),"")</f>
      </c>
      <c r="IT359">
        <f>IF($JE359&gt;=51,INDEX($GT:$GT,$JD359+51),"")</f>
      </c>
      <c r="IU359">
        <f>IF($JE359&gt;=52,INDEX($GT:$GT,$JD359+52),"")</f>
      </c>
      <c r="IV359">
        <f>IF($JE359&gt;=53,INDEX($GT:$GT,$JD359+53),"")</f>
      </c>
      <c r="IW359">
        <f>IF($JE359&gt;=54,INDEX($GT:$GT,$JD359+54),"")</f>
      </c>
      <c r="IX359">
        <f>IF($JE359&gt;=55,INDEX($GT:$GT,$JD359+55),"")</f>
      </c>
      <c r="IY359">
        <f>IF($JE359&gt;=56,INDEX($GT:$GT,$JD359+56),"")</f>
      </c>
      <c r="IZ359">
        <f>IF($JE359&gt;=57,INDEX($GT:$GT,$JD359+57),"")</f>
      </c>
      <c r="JA359">
        <f>IF($JE359&gt;=58,INDEX($GT:$GT,$JD359+58),"")</f>
      </c>
      <c r="JB359">
        <f>IF($JE359&gt;=59,INDEX($GT:$GT,$JD359+59),"")</f>
      </c>
      <c r="JC359">
        <f>IF($JE359&gt;=60,INDEX($GT:$GT,$JD359+60),"")</f>
      </c>
      <c r="JD359">
        <f>IFERROR(MATCH($GS359,$GT$2:$GT$322,0)+1,0)</f>
      </c>
      <c r="JE359">
        <f>IFERROR(INDEX($GU$2:$GU$322,MATCH($GS359,$GT$2:$GT$322,0)),0)</f>
      </c>
      <c r="JF359" t="s">
        <v>28</v>
      </c>
      <c r="JG359" t="s">
        <v>28</v>
      </c>
    </row>
    <row r="360" spans="1:267" x14ac:dyDescent="0.25">
      <c r="J360" s="1"/>
      <c r="K360" s="1"/>
      <c r="L360" s="1"/>
      <c r="M360" s="1"/>
      <c r="N360" s="1">
        <f>IFERROR(IF(FIND(" - ",$J360)&gt;0,MID($J360,FIND(" - ",$J360)+3,LEN($J360)),""),"")</f>
      </c>
      <c r="P360" s="1"/>
      <c r="S360" t="s">
        <v>28</v>
      </c>
      <c r="U360">
        <f>IF(OR($S360="",$T360=""),"",IFERROR($S360/$T360,0))</f>
      </c>
      <c r="V360">
        <f>IF($S360="","",
IF($K360="","",
IF(ISNUMBER(SEARCH("exempt",LOWER($K360))),0,
$S360*(VALUE(SUBSTITUTE($K360,"%",""))/100))))</f>
      </c>
      <c r="AB360">
        <f>IF($S360="","",
SUM($S360,$V360,$Z360,$W360,$Y360)-
IF($AA360="",0,VALUE($AA360)))</f>
      </c>
      <c r="AJ360" t="s">
        <v>1018</v>
      </c>
      <c r="AR360">
        <f>IFERROR(LEFT($J360,FIND(" - ",$J360)-1),$J360)</f>
      </c>
      <c r="AU360">
        <f>IF($CJ360&gt;=1,INDEX($AS:$AS,$CI360+1),"")</f>
      </c>
      <c r="AV360">
        <f>IF($CJ360&gt;=2,INDEX($AS:$AS,$CI360+2),"")</f>
      </c>
      <c r="AW360">
        <f>IF($CJ360&gt;=3,INDEX($AS:$AS,$CI360+3),"")</f>
      </c>
      <c r="AX360">
        <f>IF($CJ360&gt;=4,INDEX($AS:$AS,$CI360+4),"")</f>
      </c>
      <c r="AY360">
        <f>IF($CJ360&gt;=5,INDEX($AS:$AS,$CI360+5),"")</f>
      </c>
      <c r="AZ360">
        <f>IF($CJ360&gt;=6,INDEX($AS:$AS,$CI360+6),"")</f>
      </c>
      <c r="BA360">
        <f>IF($CJ360&gt;=7,INDEX($AS:$AS,$CI360+7),"")</f>
      </c>
      <c r="BB360">
        <f>IF($CJ360&gt;=8,INDEX($AS:$AS,$CI360+8),"")</f>
      </c>
      <c r="BC360">
        <f>IF($CJ360&gt;=9,INDEX($AS:$AS,$CI360+9),"")</f>
      </c>
      <c r="BD360">
        <f>IF($CJ360&gt;=10,INDEX($AS:$AS,$CI360+10),"")</f>
      </c>
      <c r="BE360">
        <f>IF($CJ360&gt;=11,INDEX($AS:$AS,$CI360+11),"")</f>
      </c>
      <c r="BF360">
        <f>IF($CJ360&gt;=12,INDEX($AS:$AS,$CI360+12),"")</f>
      </c>
      <c r="BG360">
        <f>IF($CJ360&gt;=13,INDEX($AS:$AS,$CI360+13),"")</f>
      </c>
      <c r="BH360">
        <f>IF($CJ360&gt;=14,INDEX($AS:$AS,$CI360+14),"")</f>
      </c>
      <c r="BI360">
        <f>IF($CJ360&gt;=15,INDEX($AS:$AS,$CI360+15),"")</f>
      </c>
      <c r="BJ360">
        <f>IF($CJ360&gt;=16,INDEX($AS:$AS,$CI360+16),"")</f>
      </c>
      <c r="BK360">
        <f>IF($CJ360&gt;=17,INDEX($AS:$AS,$CI360+17),"")</f>
      </c>
      <c r="BL360">
        <f>IF($CJ360&gt;=18,INDEX($AS:$AS,$CI360+18),"")</f>
      </c>
      <c r="BM360">
        <f>IF($CJ360&gt;=19,INDEX($AS:$AS,$CI360+19),"")</f>
      </c>
      <c r="BN360">
        <f>IF($CJ360&gt;=20,INDEX($AS:$AS,$CI360+20),"")</f>
      </c>
      <c r="BO360">
        <f>IF($CJ360&gt;=21,INDEX($AS:$AS,$CI360+21),"")</f>
      </c>
      <c r="BP360">
        <f>IF($CJ360&gt;=22,INDEX($AS:$AS,$CI360+22),"")</f>
      </c>
      <c r="BQ360">
        <f>IF($CJ360&gt;=23,INDEX($AS:$AS,$CI360+23),"")</f>
      </c>
      <c r="BR360">
        <f>IF($CJ360&gt;=24,INDEX($AS:$AS,$CI360+24),"")</f>
      </c>
      <c r="BS360">
        <f>IF($CJ360&gt;=25,INDEX($AS:$AS,$CI360+25),"")</f>
      </c>
      <c r="BT360">
        <f>IF($CJ360&gt;=26,INDEX($AS:$AS,$CI360+26),"")</f>
      </c>
      <c r="BU360">
        <f>IF($CJ360&gt;=27,INDEX($AS:$AS,$CI360+27),"")</f>
      </c>
      <c r="BV360">
        <f>IF($CJ360&gt;=28,INDEX($AS:$AS,$CI360+28),"")</f>
      </c>
      <c r="BW360">
        <f>IF($CJ360&gt;=29,INDEX($AS:$AS,$CI360+29),"")</f>
      </c>
      <c r="BX360">
        <f>IF($CJ360&gt;=30,INDEX($AS:$AS,$CI360+30),"")</f>
      </c>
      <c r="BY360">
        <f>IF($CJ360&gt;=31,INDEX($AS:$AS,$CI360+31),"")</f>
      </c>
      <c r="BZ360">
        <f>IF($CJ360&gt;=32,INDEX($AS:$AS,$CI360+32),"")</f>
      </c>
      <c r="CA360">
        <f>IF($CJ360&gt;=33,INDEX($AS:$AS,$CI360+33),"")</f>
      </c>
      <c r="CB360">
        <f>IF($CJ360&gt;=34,INDEX($AS:$AS,$CI360+34),"")</f>
      </c>
      <c r="CC360">
        <f>IF($CJ360&gt;=35,INDEX($AS:$AS,$CI360+35),"")</f>
      </c>
      <c r="CD360">
        <f>IF($CJ360&gt;=36,INDEX($AS:$AS,$CI360+36),"")</f>
      </c>
      <c r="CE360">
        <f>IF($CJ360&gt;=37,INDEX($AS:$AS,$CI360+37),"")</f>
      </c>
      <c r="CF360">
        <f>IF($CJ360&gt;=38,INDEX($AS:$AS,$CI360+38),"")</f>
      </c>
      <c r="CG360">
        <f>IF($CJ360&gt;=39,INDEX($AS:$AS,$CI360+39),"")</f>
      </c>
      <c r="CH360">
        <f>IF($CJ360&gt;=40,INDEX($AS:$AS,$CI360+40),"")</f>
      </c>
      <c r="CI360">
        <f>IFERROR(MATCH($AR360,$AS$2:$AS$133,0)+1,0)</f>
      </c>
      <c r="CJ360">
        <f>IFERROR(INDEX($AT$2:$AT$133,MATCH($AR360,$AS$2:$AS$133,0)),0)</f>
      </c>
      <c r="CK360">
        <f>IFERROR(LEFT($O360,FIND(" - ",$O360)-1),$O360)</f>
      </c>
      <c r="CL360" t="s">
        <v>85</v>
      </c>
      <c r="CN360">
        <f>IF($DI360&gt;=1,INDEX($CL:$CL,$DH360+1),"")</f>
      </c>
      <c r="CO360">
        <f>IF($DI360&gt;=2,INDEX($CL:$CL,$DH360+2),"")</f>
      </c>
      <c r="CP360">
        <f>IF($DI360&gt;=3,INDEX($CL:$CL,$DH360+3),"")</f>
      </c>
      <c r="CQ360">
        <f>IF($DI360&gt;=4,INDEX($CL:$CL,$DH360+4),"")</f>
      </c>
      <c r="CR360">
        <f>IF($DI360&gt;=5,INDEX($CL:$CL,$DH360+5),"")</f>
      </c>
      <c r="CS360">
        <f>IF($DI360&gt;=6,INDEX($CL:$CL,$DH360+6),"")</f>
      </c>
      <c r="CT360">
        <f>IF($DI360&gt;=7,INDEX($CL:$CL,$DH360+7),"")</f>
      </c>
      <c r="CU360">
        <f>IF($DI360&gt;=8,INDEX($CL:$CL,$DH360+8),"")</f>
      </c>
      <c r="CV360">
        <f>IF($DI360&gt;=9,INDEX($CL:$CL,$DH360+9),"")</f>
      </c>
      <c r="CW360">
        <f>IF($DI360&gt;=10,INDEX($CL:$CL,$DH360+10),"")</f>
      </c>
      <c r="CX360">
        <f>IF($DI360&gt;=11,INDEX($CL:$CL,$DH360+11),"")</f>
      </c>
      <c r="CY360">
        <f>IF($DI360&gt;=12,INDEX($CL:$CL,$DH360+12),"")</f>
      </c>
      <c r="CZ360">
        <f>IF($DI360&gt;=13,INDEX($CL:$CL,$DH360+13),"")</f>
      </c>
      <c r="DA360">
        <f>IF($DI360&gt;=14,INDEX($CL:$CL,$DH360+14),"")</f>
      </c>
      <c r="DB360">
        <f>IF($DI360&gt;=15,INDEX($CL:$CL,$DH360+15),"")</f>
      </c>
      <c r="DC360">
        <f>IF($DI360&gt;=16,INDEX($CL:$CL,$DH360+16),"")</f>
      </c>
      <c r="DD360">
        <f>IF($DI360&gt;=17,INDEX($CL:$CL,$DH360+17),"")</f>
      </c>
      <c r="DE360">
        <f>IF($DI360&gt;=18,INDEX($CL:$CL,$DH360+18),"")</f>
      </c>
      <c r="DF360">
        <f>IF($DI360&gt;=19,INDEX($CL:$CL,$DH360+19),"")</f>
      </c>
      <c r="DG360">
        <f>IF($DI360&gt;=20,INDEX($CL:$CL,$DH360+20),"")</f>
      </c>
      <c r="DH360">
        <f>IFERROR(MATCH($CK360,$CL$2:$CL$1558,0)+1,0)</f>
      </c>
      <c r="DI360">
        <f>IFERROR(INDEX($CM$2:$CM$1558,MATCH($CK360,$CL$2:$CL$1558,0)),0)</f>
      </c>
      <c r="DJ360">
        <f>IFERROR(INDEX($AQ:$AQ,MATCH($K360,$AP:$AP,0))&amp;"","")</f>
      </c>
      <c r="DN360">
        <f>IF($GQ360&gt;=1,INDEX($DK:$DK,$GP360+1),"")</f>
      </c>
      <c r="DO360">
        <f>IF($GQ360&gt;=2,INDEX($DK:$DK,$GP360+2),"")</f>
      </c>
      <c r="DP360">
        <f>IF($GQ360&gt;=3,INDEX($DK:$DK,$GP360+3),"")</f>
      </c>
      <c r="DQ360">
        <f>IF($GQ360&gt;=4,INDEX($DK:$DK,$GP360+4),"")</f>
      </c>
      <c r="DR360">
        <f>IF($GQ360&gt;=5,INDEX($DK:$DK,$GP360+5),"")</f>
      </c>
      <c r="DS360">
        <f>IF($GQ360&gt;=6,INDEX($DK:$DK,$GP360+6),"")</f>
      </c>
      <c r="DT360">
        <f>IF($GQ360&gt;=7,INDEX($DK:$DK,$GP360+7),"")</f>
      </c>
      <c r="DU360">
        <f>IF($GQ360&gt;=8,INDEX($DK:$DK,$GP360+8),"")</f>
      </c>
      <c r="DV360">
        <f>IF($GQ360&gt;=9,INDEX($DK:$DK,$GP360+9),"")</f>
      </c>
      <c r="DW360">
        <f>IF($GQ360&gt;=10,INDEX($DK:$DK,$GP360+10),"")</f>
      </c>
      <c r="DX360">
        <f>IF($GQ360&gt;=11,INDEX($DK:$DK,$GP360+11),"")</f>
      </c>
      <c r="DY360">
        <f>IF($GQ360&gt;=12,INDEX($DK:$DK,$GP360+12),"")</f>
      </c>
      <c r="DZ360">
        <f>IF($GQ360&gt;=13,INDEX($DK:$DK,$GP360+13),"")</f>
      </c>
      <c r="EA360">
        <f>IF($GQ360&gt;=14,INDEX($DK:$DK,$GP360+14),"")</f>
      </c>
      <c r="EB360">
        <f>IF($GQ360&gt;=15,INDEX($DK:$DK,$GP360+15),"")</f>
      </c>
      <c r="EC360">
        <f>IF($GQ360&gt;=16,INDEX($DK:$DK,$GP360+16),"")</f>
      </c>
      <c r="ED360">
        <f>IF($GQ360&gt;=17,INDEX($DK:$DK,$GP360+17),"")</f>
      </c>
      <c r="EE360">
        <f>IF($GQ360&gt;=18,INDEX($DK:$DK,$GP360+18),"")</f>
      </c>
      <c r="EF360">
        <f>IF($GQ360&gt;=19,INDEX($DK:$DK,$GP360+19),"")</f>
      </c>
      <c r="EG360">
        <f>IF($GQ360&gt;=20,INDEX($DK:$DK,$GP360+20),"")</f>
      </c>
      <c r="EH360">
        <f>IF($GQ360&gt;=21,INDEX($DK:$DK,$GP360+21),"")</f>
      </c>
      <c r="EI360">
        <f>IF($GQ360&gt;=22,INDEX($DK:$DK,$GP360+22),"")</f>
      </c>
      <c r="EJ360">
        <f>IF($GQ360&gt;=23,INDEX($DK:$DK,$GP360+23),"")</f>
      </c>
      <c r="EK360">
        <f>IF($GQ360&gt;=24,INDEX($DK:$DK,$GP360+24),"")</f>
      </c>
      <c r="EL360">
        <f>IF($GQ360&gt;=25,INDEX($DK:$DK,$GP360+25),"")</f>
      </c>
      <c r="EM360">
        <f>IF($GQ360&gt;=26,INDEX($DK:$DK,$GP360+26),"")</f>
      </c>
      <c r="EN360">
        <f>IF($GQ360&gt;=27,INDEX($DK:$DK,$GP360+27),"")</f>
      </c>
      <c r="EO360">
        <f>IF($GQ360&gt;=28,INDEX($DK:$DK,$GP360+28),"")</f>
      </c>
      <c r="EP360">
        <f>IF($GQ360&gt;=29,INDEX($DK:$DK,$GP360+29),"")</f>
      </c>
      <c r="EQ360">
        <f>IF($GQ360&gt;=30,INDEX($DK:$DK,$GP360+30),"")</f>
      </c>
      <c r="ER360">
        <f>IF($GQ360&gt;=31,INDEX($DK:$DK,$GP360+31),"")</f>
      </c>
      <c r="ES360">
        <f>IF($GQ360&gt;=32,INDEX($DK:$DK,$GP360+32),"")</f>
      </c>
      <c r="ET360">
        <f>IF($GQ360&gt;=33,INDEX($DK:$DK,$GP360+33),"")</f>
      </c>
      <c r="EU360">
        <f>IF($GQ360&gt;=34,INDEX($DK:$DK,$GP360+34),"")</f>
      </c>
      <c r="EV360">
        <f>IF($GQ360&gt;=35,INDEX($DK:$DK,$GP360+35),"")</f>
      </c>
      <c r="EW360">
        <f>IF($GQ360&gt;=36,INDEX($DK:$DK,$GP360+36),"")</f>
      </c>
      <c r="EX360">
        <f>IF($GQ360&gt;=37,INDEX($DK:$DK,$GP360+37),"")</f>
      </c>
      <c r="EY360">
        <f>IF($GQ360&gt;=38,INDEX($DK:$DK,$GP360+38),"")</f>
      </c>
      <c r="EZ360">
        <f>IF($GQ360&gt;=39,INDEX($DK:$DK,$GP360+39),"")</f>
      </c>
      <c r="FA360">
        <f>IF($GQ360&gt;=40,INDEX($DK:$DK,$GP360+40),"")</f>
      </c>
      <c r="FB360">
        <f>IF($GQ360&gt;=1,INDEX($DL:$DL,$GP360+1),"")</f>
      </c>
      <c r="FC360">
        <f>IF($GQ360&gt;=2,INDEX($DL:$DL,$GP360+2),"")</f>
      </c>
      <c r="FD360">
        <f>IF($GQ360&gt;=3,INDEX($DL:$DL,$GP360+3),"")</f>
      </c>
      <c r="FE360">
        <f>IF($GQ360&gt;=4,INDEX($DL:$DL,$GP360+4),"")</f>
      </c>
      <c r="FF360">
        <f>IF($GQ360&gt;=5,INDEX($DL:$DL,$GP360+5),"")</f>
      </c>
      <c r="FG360">
        <f>IF($GQ360&gt;=6,INDEX($DL:$DL,$GP360+6),"")</f>
      </c>
      <c r="FH360">
        <f>IF($GQ360&gt;=7,INDEX($DL:$DL,$GP360+7),"")</f>
      </c>
      <c r="FI360">
        <f>IF($GQ360&gt;=8,INDEX($DL:$DL,$GP360+8),"")</f>
      </c>
      <c r="FJ360">
        <f>IF($GQ360&gt;=9,INDEX($DL:$DL,$GP360+9),"")</f>
      </c>
      <c r="FK360">
        <f>IF($GQ360&gt;=10,INDEX($DL:$DL,$GP360+10),"")</f>
      </c>
      <c r="FL360">
        <f>IF($GQ360&gt;=11,INDEX($DL:$DL,$GP360+11),"")</f>
      </c>
      <c r="FM360">
        <f>IF($GQ360&gt;=12,INDEX($DL:$DL,$GP360+12),"")</f>
      </c>
      <c r="FN360">
        <f>IF($GQ360&gt;=13,INDEX($DL:$DL,$GP360+13),"")</f>
      </c>
      <c r="FO360">
        <f>IF($GQ360&gt;=14,INDEX($DL:$DL,$GP360+14),"")</f>
      </c>
      <c r="FP360">
        <f>IF($GQ360&gt;=15,INDEX($DL:$DL,$GP360+15),"")</f>
      </c>
      <c r="FQ360">
        <f>IF($GQ360&gt;=16,INDEX($DL:$DL,$GP360+16),"")</f>
      </c>
      <c r="FR360">
        <f>IF($GQ360&gt;=17,INDEX($DL:$DL,$GP360+17),"")</f>
      </c>
      <c r="FS360">
        <f>IF($GQ360&gt;=18,INDEX($DL:$DL,$GP360+18),"")</f>
      </c>
      <c r="FT360">
        <f>IF($GQ360&gt;=19,INDEX($DL:$DL,$GP360+19),"")</f>
      </c>
      <c r="FU360">
        <f>IF($GQ360&gt;=20,INDEX($DL:$DL,$GP360+20),"")</f>
      </c>
      <c r="FV360">
        <f>IF($GQ360&gt;=21,INDEX($DL:$DL,$GP360+21),"")</f>
      </c>
      <c r="FW360">
        <f>IF($GQ360&gt;=22,INDEX($DL:$DL,$GP360+22),"")</f>
      </c>
      <c r="FX360">
        <f>IF($GQ360&gt;=23,INDEX($DL:$DL,$GP360+23),"")</f>
      </c>
      <c r="FY360">
        <f>IF($GQ360&gt;=24,INDEX($DL:$DL,$GP360+24),"")</f>
      </c>
      <c r="FZ360">
        <f>IF($GQ360&gt;=25,INDEX($DL:$DL,$GP360+25),"")</f>
      </c>
      <c r="GA360">
        <f>IF($GQ360&gt;=26,INDEX($DL:$DL,$GP360+26),"")</f>
      </c>
      <c r="GB360">
        <f>IF($GQ360&gt;=27,INDEX($DL:$DL,$GP360+27),"")</f>
      </c>
      <c r="GC360">
        <f>IF($GQ360&gt;=28,INDEX($DL:$DL,$GP360+28),"")</f>
      </c>
      <c r="GD360">
        <f>IF($GQ360&gt;=29,INDEX($DL:$DL,$GP360+29),"")</f>
      </c>
      <c r="GE360">
        <f>IF($GQ360&gt;=30,INDEX($DL:$DL,$GP360+30),"")</f>
      </c>
      <c r="GF360">
        <f>IF($GQ360&gt;=31,INDEX($DL:$DL,$GP360+31),"")</f>
      </c>
      <c r="GG360">
        <f>IF($GQ360&gt;=32,INDEX($DL:$DL,$GP360+32),"")</f>
      </c>
      <c r="GH360">
        <f>IF($GQ360&gt;=33,INDEX($DL:$DL,$GP360+33),"")</f>
      </c>
      <c r="GI360">
        <f>IF($GQ360&gt;=34,INDEX($DL:$DL,$GP360+34),"")</f>
      </c>
      <c r="GJ360">
        <f>IF($GQ360&gt;=35,INDEX($DL:$DL,$GP360+35),"")</f>
      </c>
      <c r="GK360">
        <f>IF($GQ360&gt;=36,INDEX($DL:$DL,$GP360+36),"")</f>
      </c>
      <c r="GL360">
        <f>IF($GQ360&gt;=37,INDEX($DL:$DL,$GP360+37),"")</f>
      </c>
      <c r="GM360">
        <f>IF($GQ360&gt;=38,INDEX($DL:$DL,$GP360+38),"")</f>
      </c>
      <c r="GN360">
        <f>IF($GQ360&gt;=39,INDEX($DL:$DL,$GP360+39),"")</f>
      </c>
      <c r="GO360">
        <f>IF($GQ360&gt;=40,INDEX($DL:$DL,$GP360+40),"")</f>
      </c>
      <c r="GP360">
        <f>IFERROR(MATCH($DJ360,$DK$2:$DK$148,0)+1,0)</f>
      </c>
      <c r="GQ360">
        <f>IFERROR(INDEX($DM$2:$DM$148,MATCH($DJ360,$DK$2:$DK$148,0)),0)</f>
      </c>
      <c r="GR360">
        <f>IFERROR(MATCH($L360,$DN$360:$FA$360,0),0)</f>
      </c>
      <c r="GS360">
        <f>IF($GR360&gt;0,INDEX($FB$360:$GO$360,$GR360),"")</f>
      </c>
      <c r="GV360">
        <f>IF($JE360&gt;=1,INDEX($GT:$GT,$JD360+1),"")</f>
      </c>
      <c r="GW360">
        <f>IF($JE360&gt;=2,INDEX($GT:$GT,$JD360+2),"")</f>
      </c>
      <c r="GX360">
        <f>IF($JE360&gt;=3,INDEX($GT:$GT,$JD360+3),"")</f>
      </c>
      <c r="GY360">
        <f>IF($JE360&gt;=4,INDEX($GT:$GT,$JD360+4),"")</f>
      </c>
      <c r="GZ360">
        <f>IF($JE360&gt;=5,INDEX($GT:$GT,$JD360+5),"")</f>
      </c>
      <c r="HA360">
        <f>IF($JE360&gt;=6,INDEX($GT:$GT,$JD360+6),"")</f>
      </c>
      <c r="HB360">
        <f>IF($JE360&gt;=7,INDEX($GT:$GT,$JD360+7),"")</f>
      </c>
      <c r="HC360">
        <f>IF($JE360&gt;=8,INDEX($GT:$GT,$JD360+8),"")</f>
      </c>
      <c r="HD360">
        <f>IF($JE360&gt;=9,INDEX($GT:$GT,$JD360+9),"")</f>
      </c>
      <c r="HE360">
        <f>IF($JE360&gt;=10,INDEX($GT:$GT,$JD360+10),"")</f>
      </c>
      <c r="HF360">
        <f>IF($JE360&gt;=11,INDEX($GT:$GT,$JD360+11),"")</f>
      </c>
      <c r="HG360">
        <f>IF($JE360&gt;=12,INDEX($GT:$GT,$JD360+12),"")</f>
      </c>
      <c r="HH360">
        <f>IF($JE360&gt;=13,INDEX($GT:$GT,$JD360+13),"")</f>
      </c>
      <c r="HI360">
        <f>IF($JE360&gt;=14,INDEX($GT:$GT,$JD360+14),"")</f>
      </c>
      <c r="HJ360">
        <f>IF($JE360&gt;=15,INDEX($GT:$GT,$JD360+15),"")</f>
      </c>
      <c r="HK360">
        <f>IF($JE360&gt;=16,INDEX($GT:$GT,$JD360+16),"")</f>
      </c>
      <c r="HL360">
        <f>IF($JE360&gt;=17,INDEX($GT:$GT,$JD360+17),"")</f>
      </c>
      <c r="HM360">
        <f>IF($JE360&gt;=18,INDEX($GT:$GT,$JD360+18),"")</f>
      </c>
      <c r="HN360">
        <f>IF($JE360&gt;=19,INDEX($GT:$GT,$JD360+19),"")</f>
      </c>
      <c r="HO360">
        <f>IF($JE360&gt;=20,INDEX($GT:$GT,$JD360+20),"")</f>
      </c>
      <c r="HP360">
        <f>IF($JE360&gt;=21,INDEX($GT:$GT,$JD360+21),"")</f>
      </c>
      <c r="HQ360">
        <f>IF($JE360&gt;=22,INDEX($GT:$GT,$JD360+22),"")</f>
      </c>
      <c r="HR360">
        <f>IF($JE360&gt;=23,INDEX($GT:$GT,$JD360+23),"")</f>
      </c>
      <c r="HS360">
        <f>IF($JE360&gt;=24,INDEX($GT:$GT,$JD360+24),"")</f>
      </c>
      <c r="HT360">
        <f>IF($JE360&gt;=25,INDEX($GT:$GT,$JD360+25),"")</f>
      </c>
      <c r="HU360">
        <f>IF($JE360&gt;=26,INDEX($GT:$GT,$JD360+26),"")</f>
      </c>
      <c r="HV360">
        <f>IF($JE360&gt;=27,INDEX($GT:$GT,$JD360+27),"")</f>
      </c>
      <c r="HW360">
        <f>IF($JE360&gt;=28,INDEX($GT:$GT,$JD360+28),"")</f>
      </c>
      <c r="HX360">
        <f>IF($JE360&gt;=29,INDEX($GT:$GT,$JD360+29),"")</f>
      </c>
      <c r="HY360">
        <f>IF($JE360&gt;=30,INDEX($GT:$GT,$JD360+30),"")</f>
      </c>
      <c r="HZ360">
        <f>IF($JE360&gt;=31,INDEX($GT:$GT,$JD360+31),"")</f>
      </c>
      <c r="IA360">
        <f>IF($JE360&gt;=32,INDEX($GT:$GT,$JD360+32),"")</f>
      </c>
      <c r="IB360">
        <f>IF($JE360&gt;=33,INDEX($GT:$GT,$JD360+33),"")</f>
      </c>
      <c r="IC360">
        <f>IF($JE360&gt;=34,INDEX($GT:$GT,$JD360+34),"")</f>
      </c>
      <c r="ID360">
        <f>IF($JE360&gt;=35,INDEX($GT:$GT,$JD360+35),"")</f>
      </c>
      <c r="IE360">
        <f>IF($JE360&gt;=36,INDEX($GT:$GT,$JD360+36),"")</f>
      </c>
      <c r="IF360">
        <f>IF($JE360&gt;=37,INDEX($GT:$GT,$JD360+37),"")</f>
      </c>
      <c r="IG360">
        <f>IF($JE360&gt;=38,INDEX($GT:$GT,$JD360+38),"")</f>
      </c>
      <c r="IH360">
        <f>IF($JE360&gt;=39,INDEX($GT:$GT,$JD360+39),"")</f>
      </c>
      <c r="II360">
        <f>IF($JE360&gt;=40,INDEX($GT:$GT,$JD360+40),"")</f>
      </c>
      <c r="IJ360">
        <f>IF($JE360&gt;=41,INDEX($GT:$GT,$JD360+41),"")</f>
      </c>
      <c r="IK360">
        <f>IF($JE360&gt;=42,INDEX($GT:$GT,$JD360+42),"")</f>
      </c>
      <c r="IL360">
        <f>IF($JE360&gt;=43,INDEX($GT:$GT,$JD360+43),"")</f>
      </c>
      <c r="IM360">
        <f>IF($JE360&gt;=44,INDEX($GT:$GT,$JD360+44),"")</f>
      </c>
      <c r="IN360">
        <f>IF($JE360&gt;=45,INDEX($GT:$GT,$JD360+45),"")</f>
      </c>
      <c r="IO360">
        <f>IF($JE360&gt;=46,INDEX($GT:$GT,$JD360+46),"")</f>
      </c>
      <c r="IP360">
        <f>IF($JE360&gt;=47,INDEX($GT:$GT,$JD360+47),"")</f>
      </c>
      <c r="IQ360">
        <f>IF($JE360&gt;=48,INDEX($GT:$GT,$JD360+48),"")</f>
      </c>
      <c r="IR360">
        <f>IF($JE360&gt;=49,INDEX($GT:$GT,$JD360+49),"")</f>
      </c>
      <c r="IS360">
        <f>IF($JE360&gt;=50,INDEX($GT:$GT,$JD360+50),"")</f>
      </c>
      <c r="IT360">
        <f>IF($JE360&gt;=51,INDEX($GT:$GT,$JD360+51),"")</f>
      </c>
      <c r="IU360">
        <f>IF($JE360&gt;=52,INDEX($GT:$GT,$JD360+52),"")</f>
      </c>
      <c r="IV360">
        <f>IF($JE360&gt;=53,INDEX($GT:$GT,$JD360+53),"")</f>
      </c>
      <c r="IW360">
        <f>IF($JE360&gt;=54,INDEX($GT:$GT,$JD360+54),"")</f>
      </c>
      <c r="IX360">
        <f>IF($JE360&gt;=55,INDEX($GT:$GT,$JD360+55),"")</f>
      </c>
      <c r="IY360">
        <f>IF($JE360&gt;=56,INDEX($GT:$GT,$JD360+56),"")</f>
      </c>
      <c r="IZ360">
        <f>IF($JE360&gt;=57,INDEX($GT:$GT,$JD360+57),"")</f>
      </c>
      <c r="JA360">
        <f>IF($JE360&gt;=58,INDEX($GT:$GT,$JD360+58),"")</f>
      </c>
      <c r="JB360">
        <f>IF($JE360&gt;=59,INDEX($GT:$GT,$JD360+59),"")</f>
      </c>
      <c r="JC360">
        <f>IF($JE360&gt;=60,INDEX($GT:$GT,$JD360+60),"")</f>
      </c>
      <c r="JD360">
        <f>IFERROR(MATCH($GS360,$GT$2:$GT$322,0)+1,0)</f>
      </c>
      <c r="JE360">
        <f>IFERROR(INDEX($GU$2:$GU$322,MATCH($GS360,$GT$2:$GT$322,0)),0)</f>
      </c>
      <c r="JF360" t="s">
        <v>28</v>
      </c>
      <c r="JG360" t="s">
        <v>28</v>
      </c>
    </row>
    <row r="361" spans="1:267" x14ac:dyDescent="0.25">
      <c r="J361" s="1"/>
      <c r="K361" s="1"/>
      <c r="L361" s="1"/>
      <c r="M361" s="1"/>
      <c r="N361" s="1">
        <f>IFERROR(IF(FIND(" - ",$J361)&gt;0,MID($J361,FIND(" - ",$J361)+3,LEN($J361)),""),"")</f>
      </c>
      <c r="P361" s="1"/>
      <c r="S361" t="s">
        <v>28</v>
      </c>
      <c r="U361">
        <f>IF(OR($S361="",$T361=""),"",IFERROR($S361/$T361,0))</f>
      </c>
      <c r="V361">
        <f>IF($S361="","",
IF($K361="","",
IF(ISNUMBER(SEARCH("exempt",LOWER($K361))),0,
$S361*(VALUE(SUBSTITUTE($K361,"%",""))/100))))</f>
      </c>
      <c r="AB361">
        <f>IF($S361="","",
SUM($S361,$V361,$Z361,$W361,$Y361)-
IF($AA361="",0,VALUE($AA361)))</f>
      </c>
      <c r="AJ361" t="s">
        <v>1019</v>
      </c>
      <c r="AR361">
        <f>IFERROR(LEFT($J361,FIND(" - ",$J361)-1),$J361)</f>
      </c>
      <c r="AU361">
        <f>IF($CJ361&gt;=1,INDEX($AS:$AS,$CI361+1),"")</f>
      </c>
      <c r="AV361">
        <f>IF($CJ361&gt;=2,INDEX($AS:$AS,$CI361+2),"")</f>
      </c>
      <c r="AW361">
        <f>IF($CJ361&gt;=3,INDEX($AS:$AS,$CI361+3),"")</f>
      </c>
      <c r="AX361">
        <f>IF($CJ361&gt;=4,INDEX($AS:$AS,$CI361+4),"")</f>
      </c>
      <c r="AY361">
        <f>IF($CJ361&gt;=5,INDEX($AS:$AS,$CI361+5),"")</f>
      </c>
      <c r="AZ361">
        <f>IF($CJ361&gt;=6,INDEX($AS:$AS,$CI361+6),"")</f>
      </c>
      <c r="BA361">
        <f>IF($CJ361&gt;=7,INDEX($AS:$AS,$CI361+7),"")</f>
      </c>
      <c r="BB361">
        <f>IF($CJ361&gt;=8,INDEX($AS:$AS,$CI361+8),"")</f>
      </c>
      <c r="BC361">
        <f>IF($CJ361&gt;=9,INDEX($AS:$AS,$CI361+9),"")</f>
      </c>
      <c r="BD361">
        <f>IF($CJ361&gt;=10,INDEX($AS:$AS,$CI361+10),"")</f>
      </c>
      <c r="BE361">
        <f>IF($CJ361&gt;=11,INDEX($AS:$AS,$CI361+11),"")</f>
      </c>
      <c r="BF361">
        <f>IF($CJ361&gt;=12,INDEX($AS:$AS,$CI361+12),"")</f>
      </c>
      <c r="BG361">
        <f>IF($CJ361&gt;=13,INDEX($AS:$AS,$CI361+13),"")</f>
      </c>
      <c r="BH361">
        <f>IF($CJ361&gt;=14,INDEX($AS:$AS,$CI361+14),"")</f>
      </c>
      <c r="BI361">
        <f>IF($CJ361&gt;=15,INDEX($AS:$AS,$CI361+15),"")</f>
      </c>
      <c r="BJ361">
        <f>IF($CJ361&gt;=16,INDEX($AS:$AS,$CI361+16),"")</f>
      </c>
      <c r="BK361">
        <f>IF($CJ361&gt;=17,INDEX($AS:$AS,$CI361+17),"")</f>
      </c>
      <c r="BL361">
        <f>IF($CJ361&gt;=18,INDEX($AS:$AS,$CI361+18),"")</f>
      </c>
      <c r="BM361">
        <f>IF($CJ361&gt;=19,INDEX($AS:$AS,$CI361+19),"")</f>
      </c>
      <c r="BN361">
        <f>IF($CJ361&gt;=20,INDEX($AS:$AS,$CI361+20),"")</f>
      </c>
      <c r="BO361">
        <f>IF($CJ361&gt;=21,INDEX($AS:$AS,$CI361+21),"")</f>
      </c>
      <c r="BP361">
        <f>IF($CJ361&gt;=22,INDEX($AS:$AS,$CI361+22),"")</f>
      </c>
      <c r="BQ361">
        <f>IF($CJ361&gt;=23,INDEX($AS:$AS,$CI361+23),"")</f>
      </c>
      <c r="BR361">
        <f>IF($CJ361&gt;=24,INDEX($AS:$AS,$CI361+24),"")</f>
      </c>
      <c r="BS361">
        <f>IF($CJ361&gt;=25,INDEX($AS:$AS,$CI361+25),"")</f>
      </c>
      <c r="BT361">
        <f>IF($CJ361&gt;=26,INDEX($AS:$AS,$CI361+26),"")</f>
      </c>
      <c r="BU361">
        <f>IF($CJ361&gt;=27,INDEX($AS:$AS,$CI361+27),"")</f>
      </c>
      <c r="BV361">
        <f>IF($CJ361&gt;=28,INDEX($AS:$AS,$CI361+28),"")</f>
      </c>
      <c r="BW361">
        <f>IF($CJ361&gt;=29,INDEX($AS:$AS,$CI361+29),"")</f>
      </c>
      <c r="BX361">
        <f>IF($CJ361&gt;=30,INDEX($AS:$AS,$CI361+30),"")</f>
      </c>
      <c r="BY361">
        <f>IF($CJ361&gt;=31,INDEX($AS:$AS,$CI361+31),"")</f>
      </c>
      <c r="BZ361">
        <f>IF($CJ361&gt;=32,INDEX($AS:$AS,$CI361+32),"")</f>
      </c>
      <c r="CA361">
        <f>IF($CJ361&gt;=33,INDEX($AS:$AS,$CI361+33),"")</f>
      </c>
      <c r="CB361">
        <f>IF($CJ361&gt;=34,INDEX($AS:$AS,$CI361+34),"")</f>
      </c>
      <c r="CC361">
        <f>IF($CJ361&gt;=35,INDEX($AS:$AS,$CI361+35),"")</f>
      </c>
      <c r="CD361">
        <f>IF($CJ361&gt;=36,INDEX($AS:$AS,$CI361+36),"")</f>
      </c>
      <c r="CE361">
        <f>IF($CJ361&gt;=37,INDEX($AS:$AS,$CI361+37),"")</f>
      </c>
      <c r="CF361">
        <f>IF($CJ361&gt;=38,INDEX($AS:$AS,$CI361+38),"")</f>
      </c>
      <c r="CG361">
        <f>IF($CJ361&gt;=39,INDEX($AS:$AS,$CI361+39),"")</f>
      </c>
      <c r="CH361">
        <f>IF($CJ361&gt;=40,INDEX($AS:$AS,$CI361+40),"")</f>
      </c>
      <c r="CI361">
        <f>IFERROR(MATCH($AR361,$AS$2:$AS$133,0)+1,0)</f>
      </c>
      <c r="CJ361">
        <f>IFERROR(INDEX($AT$2:$AT$133,MATCH($AR361,$AS$2:$AS$133,0)),0)</f>
      </c>
      <c r="CK361">
        <f>IFERROR(LEFT($O361,FIND(" - ",$O361)-1),$O361)</f>
      </c>
      <c r="CL361" t="s">
        <v>95</v>
      </c>
      <c r="CN361">
        <f>IF($DI361&gt;=1,INDEX($CL:$CL,$DH361+1),"")</f>
      </c>
      <c r="CO361">
        <f>IF($DI361&gt;=2,INDEX($CL:$CL,$DH361+2),"")</f>
      </c>
      <c r="CP361">
        <f>IF($DI361&gt;=3,INDEX($CL:$CL,$DH361+3),"")</f>
      </c>
      <c r="CQ361">
        <f>IF($DI361&gt;=4,INDEX($CL:$CL,$DH361+4),"")</f>
      </c>
      <c r="CR361">
        <f>IF($DI361&gt;=5,INDEX($CL:$CL,$DH361+5),"")</f>
      </c>
      <c r="CS361">
        <f>IF($DI361&gt;=6,INDEX($CL:$CL,$DH361+6),"")</f>
      </c>
      <c r="CT361">
        <f>IF($DI361&gt;=7,INDEX($CL:$CL,$DH361+7),"")</f>
      </c>
      <c r="CU361">
        <f>IF($DI361&gt;=8,INDEX($CL:$CL,$DH361+8),"")</f>
      </c>
      <c r="CV361">
        <f>IF($DI361&gt;=9,INDEX($CL:$CL,$DH361+9),"")</f>
      </c>
      <c r="CW361">
        <f>IF($DI361&gt;=10,INDEX($CL:$CL,$DH361+10),"")</f>
      </c>
      <c r="CX361">
        <f>IF($DI361&gt;=11,INDEX($CL:$CL,$DH361+11),"")</f>
      </c>
      <c r="CY361">
        <f>IF($DI361&gt;=12,INDEX($CL:$CL,$DH361+12),"")</f>
      </c>
      <c r="CZ361">
        <f>IF($DI361&gt;=13,INDEX($CL:$CL,$DH361+13),"")</f>
      </c>
      <c r="DA361">
        <f>IF($DI361&gt;=14,INDEX($CL:$CL,$DH361+14),"")</f>
      </c>
      <c r="DB361">
        <f>IF($DI361&gt;=15,INDEX($CL:$CL,$DH361+15),"")</f>
      </c>
      <c r="DC361">
        <f>IF($DI361&gt;=16,INDEX($CL:$CL,$DH361+16),"")</f>
      </c>
      <c r="DD361">
        <f>IF($DI361&gt;=17,INDEX($CL:$CL,$DH361+17),"")</f>
      </c>
      <c r="DE361">
        <f>IF($DI361&gt;=18,INDEX($CL:$CL,$DH361+18),"")</f>
      </c>
      <c r="DF361">
        <f>IF($DI361&gt;=19,INDEX($CL:$CL,$DH361+19),"")</f>
      </c>
      <c r="DG361">
        <f>IF($DI361&gt;=20,INDEX($CL:$CL,$DH361+20),"")</f>
      </c>
      <c r="DH361">
        <f>IFERROR(MATCH($CK361,$CL$2:$CL$1558,0)+1,0)</f>
      </c>
      <c r="DI361">
        <f>IFERROR(INDEX($CM$2:$CM$1558,MATCH($CK361,$CL$2:$CL$1558,0)),0)</f>
      </c>
      <c r="DJ361">
        <f>IFERROR(INDEX($AQ:$AQ,MATCH($K361,$AP:$AP,0))&amp;"","")</f>
      </c>
      <c r="DN361">
        <f>IF($GQ361&gt;=1,INDEX($DK:$DK,$GP361+1),"")</f>
      </c>
      <c r="DO361">
        <f>IF($GQ361&gt;=2,INDEX($DK:$DK,$GP361+2),"")</f>
      </c>
      <c r="DP361">
        <f>IF($GQ361&gt;=3,INDEX($DK:$DK,$GP361+3),"")</f>
      </c>
      <c r="DQ361">
        <f>IF($GQ361&gt;=4,INDEX($DK:$DK,$GP361+4),"")</f>
      </c>
      <c r="DR361">
        <f>IF($GQ361&gt;=5,INDEX($DK:$DK,$GP361+5),"")</f>
      </c>
      <c r="DS361">
        <f>IF($GQ361&gt;=6,INDEX($DK:$DK,$GP361+6),"")</f>
      </c>
      <c r="DT361">
        <f>IF($GQ361&gt;=7,INDEX($DK:$DK,$GP361+7),"")</f>
      </c>
      <c r="DU361">
        <f>IF($GQ361&gt;=8,INDEX($DK:$DK,$GP361+8),"")</f>
      </c>
      <c r="DV361">
        <f>IF($GQ361&gt;=9,INDEX($DK:$DK,$GP361+9),"")</f>
      </c>
      <c r="DW361">
        <f>IF($GQ361&gt;=10,INDEX($DK:$DK,$GP361+10),"")</f>
      </c>
      <c r="DX361">
        <f>IF($GQ361&gt;=11,INDEX($DK:$DK,$GP361+11),"")</f>
      </c>
      <c r="DY361">
        <f>IF($GQ361&gt;=12,INDEX($DK:$DK,$GP361+12),"")</f>
      </c>
      <c r="DZ361">
        <f>IF($GQ361&gt;=13,INDEX($DK:$DK,$GP361+13),"")</f>
      </c>
      <c r="EA361">
        <f>IF($GQ361&gt;=14,INDEX($DK:$DK,$GP361+14),"")</f>
      </c>
      <c r="EB361">
        <f>IF($GQ361&gt;=15,INDEX($DK:$DK,$GP361+15),"")</f>
      </c>
      <c r="EC361">
        <f>IF($GQ361&gt;=16,INDEX($DK:$DK,$GP361+16),"")</f>
      </c>
      <c r="ED361">
        <f>IF($GQ361&gt;=17,INDEX($DK:$DK,$GP361+17),"")</f>
      </c>
      <c r="EE361">
        <f>IF($GQ361&gt;=18,INDEX($DK:$DK,$GP361+18),"")</f>
      </c>
      <c r="EF361">
        <f>IF($GQ361&gt;=19,INDEX($DK:$DK,$GP361+19),"")</f>
      </c>
      <c r="EG361">
        <f>IF($GQ361&gt;=20,INDEX($DK:$DK,$GP361+20),"")</f>
      </c>
      <c r="EH361">
        <f>IF($GQ361&gt;=21,INDEX($DK:$DK,$GP361+21),"")</f>
      </c>
      <c r="EI361">
        <f>IF($GQ361&gt;=22,INDEX($DK:$DK,$GP361+22),"")</f>
      </c>
      <c r="EJ361">
        <f>IF($GQ361&gt;=23,INDEX($DK:$DK,$GP361+23),"")</f>
      </c>
      <c r="EK361">
        <f>IF($GQ361&gt;=24,INDEX($DK:$DK,$GP361+24),"")</f>
      </c>
      <c r="EL361">
        <f>IF($GQ361&gt;=25,INDEX($DK:$DK,$GP361+25),"")</f>
      </c>
      <c r="EM361">
        <f>IF($GQ361&gt;=26,INDEX($DK:$DK,$GP361+26),"")</f>
      </c>
      <c r="EN361">
        <f>IF($GQ361&gt;=27,INDEX($DK:$DK,$GP361+27),"")</f>
      </c>
      <c r="EO361">
        <f>IF($GQ361&gt;=28,INDEX($DK:$DK,$GP361+28),"")</f>
      </c>
      <c r="EP361">
        <f>IF($GQ361&gt;=29,INDEX($DK:$DK,$GP361+29),"")</f>
      </c>
      <c r="EQ361">
        <f>IF($GQ361&gt;=30,INDEX($DK:$DK,$GP361+30),"")</f>
      </c>
      <c r="ER361">
        <f>IF($GQ361&gt;=31,INDEX($DK:$DK,$GP361+31),"")</f>
      </c>
      <c r="ES361">
        <f>IF($GQ361&gt;=32,INDEX($DK:$DK,$GP361+32),"")</f>
      </c>
      <c r="ET361">
        <f>IF($GQ361&gt;=33,INDEX($DK:$DK,$GP361+33),"")</f>
      </c>
      <c r="EU361">
        <f>IF($GQ361&gt;=34,INDEX($DK:$DK,$GP361+34),"")</f>
      </c>
      <c r="EV361">
        <f>IF($GQ361&gt;=35,INDEX($DK:$DK,$GP361+35),"")</f>
      </c>
      <c r="EW361">
        <f>IF($GQ361&gt;=36,INDEX($DK:$DK,$GP361+36),"")</f>
      </c>
      <c r="EX361">
        <f>IF($GQ361&gt;=37,INDEX($DK:$DK,$GP361+37),"")</f>
      </c>
      <c r="EY361">
        <f>IF($GQ361&gt;=38,INDEX($DK:$DK,$GP361+38),"")</f>
      </c>
      <c r="EZ361">
        <f>IF($GQ361&gt;=39,INDEX($DK:$DK,$GP361+39),"")</f>
      </c>
      <c r="FA361">
        <f>IF($GQ361&gt;=40,INDEX($DK:$DK,$GP361+40),"")</f>
      </c>
      <c r="FB361">
        <f>IF($GQ361&gt;=1,INDEX($DL:$DL,$GP361+1),"")</f>
      </c>
      <c r="FC361">
        <f>IF($GQ361&gt;=2,INDEX($DL:$DL,$GP361+2),"")</f>
      </c>
      <c r="FD361">
        <f>IF($GQ361&gt;=3,INDEX($DL:$DL,$GP361+3),"")</f>
      </c>
      <c r="FE361">
        <f>IF($GQ361&gt;=4,INDEX($DL:$DL,$GP361+4),"")</f>
      </c>
      <c r="FF361">
        <f>IF($GQ361&gt;=5,INDEX($DL:$DL,$GP361+5),"")</f>
      </c>
      <c r="FG361">
        <f>IF($GQ361&gt;=6,INDEX($DL:$DL,$GP361+6),"")</f>
      </c>
      <c r="FH361">
        <f>IF($GQ361&gt;=7,INDEX($DL:$DL,$GP361+7),"")</f>
      </c>
      <c r="FI361">
        <f>IF($GQ361&gt;=8,INDEX($DL:$DL,$GP361+8),"")</f>
      </c>
      <c r="FJ361">
        <f>IF($GQ361&gt;=9,INDEX($DL:$DL,$GP361+9),"")</f>
      </c>
      <c r="FK361">
        <f>IF($GQ361&gt;=10,INDEX($DL:$DL,$GP361+10),"")</f>
      </c>
      <c r="FL361">
        <f>IF($GQ361&gt;=11,INDEX($DL:$DL,$GP361+11),"")</f>
      </c>
      <c r="FM361">
        <f>IF($GQ361&gt;=12,INDEX($DL:$DL,$GP361+12),"")</f>
      </c>
      <c r="FN361">
        <f>IF($GQ361&gt;=13,INDEX($DL:$DL,$GP361+13),"")</f>
      </c>
      <c r="FO361">
        <f>IF($GQ361&gt;=14,INDEX($DL:$DL,$GP361+14),"")</f>
      </c>
      <c r="FP361">
        <f>IF($GQ361&gt;=15,INDEX($DL:$DL,$GP361+15),"")</f>
      </c>
      <c r="FQ361">
        <f>IF($GQ361&gt;=16,INDEX($DL:$DL,$GP361+16),"")</f>
      </c>
      <c r="FR361">
        <f>IF($GQ361&gt;=17,INDEX($DL:$DL,$GP361+17),"")</f>
      </c>
      <c r="FS361">
        <f>IF($GQ361&gt;=18,INDEX($DL:$DL,$GP361+18),"")</f>
      </c>
      <c r="FT361">
        <f>IF($GQ361&gt;=19,INDEX($DL:$DL,$GP361+19),"")</f>
      </c>
      <c r="FU361">
        <f>IF($GQ361&gt;=20,INDEX($DL:$DL,$GP361+20),"")</f>
      </c>
      <c r="FV361">
        <f>IF($GQ361&gt;=21,INDEX($DL:$DL,$GP361+21),"")</f>
      </c>
      <c r="FW361">
        <f>IF($GQ361&gt;=22,INDEX($DL:$DL,$GP361+22),"")</f>
      </c>
      <c r="FX361">
        <f>IF($GQ361&gt;=23,INDEX($DL:$DL,$GP361+23),"")</f>
      </c>
      <c r="FY361">
        <f>IF($GQ361&gt;=24,INDEX($DL:$DL,$GP361+24),"")</f>
      </c>
      <c r="FZ361">
        <f>IF($GQ361&gt;=25,INDEX($DL:$DL,$GP361+25),"")</f>
      </c>
      <c r="GA361">
        <f>IF($GQ361&gt;=26,INDEX($DL:$DL,$GP361+26),"")</f>
      </c>
      <c r="GB361">
        <f>IF($GQ361&gt;=27,INDEX($DL:$DL,$GP361+27),"")</f>
      </c>
      <c r="GC361">
        <f>IF($GQ361&gt;=28,INDEX($DL:$DL,$GP361+28),"")</f>
      </c>
      <c r="GD361">
        <f>IF($GQ361&gt;=29,INDEX($DL:$DL,$GP361+29),"")</f>
      </c>
      <c r="GE361">
        <f>IF($GQ361&gt;=30,INDEX($DL:$DL,$GP361+30),"")</f>
      </c>
      <c r="GF361">
        <f>IF($GQ361&gt;=31,INDEX($DL:$DL,$GP361+31),"")</f>
      </c>
      <c r="GG361">
        <f>IF($GQ361&gt;=32,INDEX($DL:$DL,$GP361+32),"")</f>
      </c>
      <c r="GH361">
        <f>IF($GQ361&gt;=33,INDEX($DL:$DL,$GP361+33),"")</f>
      </c>
      <c r="GI361">
        <f>IF($GQ361&gt;=34,INDEX($DL:$DL,$GP361+34),"")</f>
      </c>
      <c r="GJ361">
        <f>IF($GQ361&gt;=35,INDEX($DL:$DL,$GP361+35),"")</f>
      </c>
      <c r="GK361">
        <f>IF($GQ361&gt;=36,INDEX($DL:$DL,$GP361+36),"")</f>
      </c>
      <c r="GL361">
        <f>IF($GQ361&gt;=37,INDEX($DL:$DL,$GP361+37),"")</f>
      </c>
      <c r="GM361">
        <f>IF($GQ361&gt;=38,INDEX($DL:$DL,$GP361+38),"")</f>
      </c>
      <c r="GN361">
        <f>IF($GQ361&gt;=39,INDEX($DL:$DL,$GP361+39),"")</f>
      </c>
      <c r="GO361">
        <f>IF($GQ361&gt;=40,INDEX($DL:$DL,$GP361+40),"")</f>
      </c>
      <c r="GP361">
        <f>IFERROR(MATCH($DJ361,$DK$2:$DK$148,0)+1,0)</f>
      </c>
      <c r="GQ361">
        <f>IFERROR(INDEX($DM$2:$DM$148,MATCH($DJ361,$DK$2:$DK$148,0)),0)</f>
      </c>
      <c r="GR361">
        <f>IFERROR(MATCH($L361,$DN$361:$FA$361,0),0)</f>
      </c>
      <c r="GS361">
        <f>IF($GR361&gt;0,INDEX($FB$361:$GO$361,$GR361),"")</f>
      </c>
      <c r="GV361">
        <f>IF($JE361&gt;=1,INDEX($GT:$GT,$JD361+1),"")</f>
      </c>
      <c r="GW361">
        <f>IF($JE361&gt;=2,INDEX($GT:$GT,$JD361+2),"")</f>
      </c>
      <c r="GX361">
        <f>IF($JE361&gt;=3,INDEX($GT:$GT,$JD361+3),"")</f>
      </c>
      <c r="GY361">
        <f>IF($JE361&gt;=4,INDEX($GT:$GT,$JD361+4),"")</f>
      </c>
      <c r="GZ361">
        <f>IF($JE361&gt;=5,INDEX($GT:$GT,$JD361+5),"")</f>
      </c>
      <c r="HA361">
        <f>IF($JE361&gt;=6,INDEX($GT:$GT,$JD361+6),"")</f>
      </c>
      <c r="HB361">
        <f>IF($JE361&gt;=7,INDEX($GT:$GT,$JD361+7),"")</f>
      </c>
      <c r="HC361">
        <f>IF($JE361&gt;=8,INDEX($GT:$GT,$JD361+8),"")</f>
      </c>
      <c r="HD361">
        <f>IF($JE361&gt;=9,INDEX($GT:$GT,$JD361+9),"")</f>
      </c>
      <c r="HE361">
        <f>IF($JE361&gt;=10,INDEX($GT:$GT,$JD361+10),"")</f>
      </c>
      <c r="HF361">
        <f>IF($JE361&gt;=11,INDEX($GT:$GT,$JD361+11),"")</f>
      </c>
      <c r="HG361">
        <f>IF($JE361&gt;=12,INDEX($GT:$GT,$JD361+12),"")</f>
      </c>
      <c r="HH361">
        <f>IF($JE361&gt;=13,INDEX($GT:$GT,$JD361+13),"")</f>
      </c>
      <c r="HI361">
        <f>IF($JE361&gt;=14,INDEX($GT:$GT,$JD361+14),"")</f>
      </c>
      <c r="HJ361">
        <f>IF($JE361&gt;=15,INDEX($GT:$GT,$JD361+15),"")</f>
      </c>
      <c r="HK361">
        <f>IF($JE361&gt;=16,INDEX($GT:$GT,$JD361+16),"")</f>
      </c>
      <c r="HL361">
        <f>IF($JE361&gt;=17,INDEX($GT:$GT,$JD361+17),"")</f>
      </c>
      <c r="HM361">
        <f>IF($JE361&gt;=18,INDEX($GT:$GT,$JD361+18),"")</f>
      </c>
      <c r="HN361">
        <f>IF($JE361&gt;=19,INDEX($GT:$GT,$JD361+19),"")</f>
      </c>
      <c r="HO361">
        <f>IF($JE361&gt;=20,INDEX($GT:$GT,$JD361+20),"")</f>
      </c>
      <c r="HP361">
        <f>IF($JE361&gt;=21,INDEX($GT:$GT,$JD361+21),"")</f>
      </c>
      <c r="HQ361">
        <f>IF($JE361&gt;=22,INDEX($GT:$GT,$JD361+22),"")</f>
      </c>
      <c r="HR361">
        <f>IF($JE361&gt;=23,INDEX($GT:$GT,$JD361+23),"")</f>
      </c>
      <c r="HS361">
        <f>IF($JE361&gt;=24,INDEX($GT:$GT,$JD361+24),"")</f>
      </c>
      <c r="HT361">
        <f>IF($JE361&gt;=25,INDEX($GT:$GT,$JD361+25),"")</f>
      </c>
      <c r="HU361">
        <f>IF($JE361&gt;=26,INDEX($GT:$GT,$JD361+26),"")</f>
      </c>
      <c r="HV361">
        <f>IF($JE361&gt;=27,INDEX($GT:$GT,$JD361+27),"")</f>
      </c>
      <c r="HW361">
        <f>IF($JE361&gt;=28,INDEX($GT:$GT,$JD361+28),"")</f>
      </c>
      <c r="HX361">
        <f>IF($JE361&gt;=29,INDEX($GT:$GT,$JD361+29),"")</f>
      </c>
      <c r="HY361">
        <f>IF($JE361&gt;=30,INDEX($GT:$GT,$JD361+30),"")</f>
      </c>
      <c r="HZ361">
        <f>IF($JE361&gt;=31,INDEX($GT:$GT,$JD361+31),"")</f>
      </c>
      <c r="IA361">
        <f>IF($JE361&gt;=32,INDEX($GT:$GT,$JD361+32),"")</f>
      </c>
      <c r="IB361">
        <f>IF($JE361&gt;=33,INDEX($GT:$GT,$JD361+33),"")</f>
      </c>
      <c r="IC361">
        <f>IF($JE361&gt;=34,INDEX($GT:$GT,$JD361+34),"")</f>
      </c>
      <c r="ID361">
        <f>IF($JE361&gt;=35,INDEX($GT:$GT,$JD361+35),"")</f>
      </c>
      <c r="IE361">
        <f>IF($JE361&gt;=36,INDEX($GT:$GT,$JD361+36),"")</f>
      </c>
      <c r="IF361">
        <f>IF($JE361&gt;=37,INDEX($GT:$GT,$JD361+37),"")</f>
      </c>
      <c r="IG361">
        <f>IF($JE361&gt;=38,INDEX($GT:$GT,$JD361+38),"")</f>
      </c>
      <c r="IH361">
        <f>IF($JE361&gt;=39,INDEX($GT:$GT,$JD361+39),"")</f>
      </c>
      <c r="II361">
        <f>IF($JE361&gt;=40,INDEX($GT:$GT,$JD361+40),"")</f>
      </c>
      <c r="IJ361">
        <f>IF($JE361&gt;=41,INDEX($GT:$GT,$JD361+41),"")</f>
      </c>
      <c r="IK361">
        <f>IF($JE361&gt;=42,INDEX($GT:$GT,$JD361+42),"")</f>
      </c>
      <c r="IL361">
        <f>IF($JE361&gt;=43,INDEX($GT:$GT,$JD361+43),"")</f>
      </c>
      <c r="IM361">
        <f>IF($JE361&gt;=44,INDEX($GT:$GT,$JD361+44),"")</f>
      </c>
      <c r="IN361">
        <f>IF($JE361&gt;=45,INDEX($GT:$GT,$JD361+45),"")</f>
      </c>
      <c r="IO361">
        <f>IF($JE361&gt;=46,INDEX($GT:$GT,$JD361+46),"")</f>
      </c>
      <c r="IP361">
        <f>IF($JE361&gt;=47,INDEX($GT:$GT,$JD361+47),"")</f>
      </c>
      <c r="IQ361">
        <f>IF($JE361&gt;=48,INDEX($GT:$GT,$JD361+48),"")</f>
      </c>
      <c r="IR361">
        <f>IF($JE361&gt;=49,INDEX($GT:$GT,$JD361+49),"")</f>
      </c>
      <c r="IS361">
        <f>IF($JE361&gt;=50,INDEX($GT:$GT,$JD361+50),"")</f>
      </c>
      <c r="IT361">
        <f>IF($JE361&gt;=51,INDEX($GT:$GT,$JD361+51),"")</f>
      </c>
      <c r="IU361">
        <f>IF($JE361&gt;=52,INDEX($GT:$GT,$JD361+52),"")</f>
      </c>
      <c r="IV361">
        <f>IF($JE361&gt;=53,INDEX($GT:$GT,$JD361+53),"")</f>
      </c>
      <c r="IW361">
        <f>IF($JE361&gt;=54,INDEX($GT:$GT,$JD361+54),"")</f>
      </c>
      <c r="IX361">
        <f>IF($JE361&gt;=55,INDEX($GT:$GT,$JD361+55),"")</f>
      </c>
      <c r="IY361">
        <f>IF($JE361&gt;=56,INDEX($GT:$GT,$JD361+56),"")</f>
      </c>
      <c r="IZ361">
        <f>IF($JE361&gt;=57,INDEX($GT:$GT,$JD361+57),"")</f>
      </c>
      <c r="JA361">
        <f>IF($JE361&gt;=58,INDEX($GT:$GT,$JD361+58),"")</f>
      </c>
      <c r="JB361">
        <f>IF($JE361&gt;=59,INDEX($GT:$GT,$JD361+59),"")</f>
      </c>
      <c r="JC361">
        <f>IF($JE361&gt;=60,INDEX($GT:$GT,$JD361+60),"")</f>
      </c>
      <c r="JD361">
        <f>IFERROR(MATCH($GS361,$GT$2:$GT$322,0)+1,0)</f>
      </c>
      <c r="JE361">
        <f>IFERROR(INDEX($GU$2:$GU$322,MATCH($GS361,$GT$2:$GT$322,0)),0)</f>
      </c>
      <c r="JF361" t="s">
        <v>28</v>
      </c>
      <c r="JG361" t="s">
        <v>28</v>
      </c>
    </row>
    <row r="362" spans="1:267" x14ac:dyDescent="0.25">
      <c r="J362" s="1"/>
      <c r="K362" s="1"/>
      <c r="L362" s="1"/>
      <c r="M362" s="1"/>
      <c r="N362" s="1">
        <f>IFERROR(IF(FIND(" - ",$J362)&gt;0,MID($J362,FIND(" - ",$J362)+3,LEN($J362)),""),"")</f>
      </c>
      <c r="P362" s="1"/>
      <c r="S362" t="s">
        <v>28</v>
      </c>
      <c r="U362">
        <f>IF(OR($S362="",$T362=""),"",IFERROR($S362/$T362,0))</f>
      </c>
      <c r="V362">
        <f>IF($S362="","",
IF($K362="","",
IF(ISNUMBER(SEARCH("exempt",LOWER($K362))),0,
$S362*(VALUE(SUBSTITUTE($K362,"%",""))/100))))</f>
      </c>
      <c r="AB362">
        <f>IF($S362="","",
SUM($S362,$V362,$Z362,$W362,$Y362)-
IF($AA362="",0,VALUE($AA362)))</f>
      </c>
      <c r="AJ362" t="s">
        <v>1020</v>
      </c>
      <c r="AR362">
        <f>IFERROR(LEFT($J362,FIND(" - ",$J362)-1),$J362)</f>
      </c>
      <c r="AU362">
        <f>IF($CJ362&gt;=1,INDEX($AS:$AS,$CI362+1),"")</f>
      </c>
      <c r="AV362">
        <f>IF($CJ362&gt;=2,INDEX($AS:$AS,$CI362+2),"")</f>
      </c>
      <c r="AW362">
        <f>IF($CJ362&gt;=3,INDEX($AS:$AS,$CI362+3),"")</f>
      </c>
      <c r="AX362">
        <f>IF($CJ362&gt;=4,INDEX($AS:$AS,$CI362+4),"")</f>
      </c>
      <c r="AY362">
        <f>IF($CJ362&gt;=5,INDEX($AS:$AS,$CI362+5),"")</f>
      </c>
      <c r="AZ362">
        <f>IF($CJ362&gt;=6,INDEX($AS:$AS,$CI362+6),"")</f>
      </c>
      <c r="BA362">
        <f>IF($CJ362&gt;=7,INDEX($AS:$AS,$CI362+7),"")</f>
      </c>
      <c r="BB362">
        <f>IF($CJ362&gt;=8,INDEX($AS:$AS,$CI362+8),"")</f>
      </c>
      <c r="BC362">
        <f>IF($CJ362&gt;=9,INDEX($AS:$AS,$CI362+9),"")</f>
      </c>
      <c r="BD362">
        <f>IF($CJ362&gt;=10,INDEX($AS:$AS,$CI362+10),"")</f>
      </c>
      <c r="BE362">
        <f>IF($CJ362&gt;=11,INDEX($AS:$AS,$CI362+11),"")</f>
      </c>
      <c r="BF362">
        <f>IF($CJ362&gt;=12,INDEX($AS:$AS,$CI362+12),"")</f>
      </c>
      <c r="BG362">
        <f>IF($CJ362&gt;=13,INDEX($AS:$AS,$CI362+13),"")</f>
      </c>
      <c r="BH362">
        <f>IF($CJ362&gt;=14,INDEX($AS:$AS,$CI362+14),"")</f>
      </c>
      <c r="BI362">
        <f>IF($CJ362&gt;=15,INDEX($AS:$AS,$CI362+15),"")</f>
      </c>
      <c r="BJ362">
        <f>IF($CJ362&gt;=16,INDEX($AS:$AS,$CI362+16),"")</f>
      </c>
      <c r="BK362">
        <f>IF($CJ362&gt;=17,INDEX($AS:$AS,$CI362+17),"")</f>
      </c>
      <c r="BL362">
        <f>IF($CJ362&gt;=18,INDEX($AS:$AS,$CI362+18),"")</f>
      </c>
      <c r="BM362">
        <f>IF($CJ362&gt;=19,INDEX($AS:$AS,$CI362+19),"")</f>
      </c>
      <c r="BN362">
        <f>IF($CJ362&gt;=20,INDEX($AS:$AS,$CI362+20),"")</f>
      </c>
      <c r="BO362">
        <f>IF($CJ362&gt;=21,INDEX($AS:$AS,$CI362+21),"")</f>
      </c>
      <c r="BP362">
        <f>IF($CJ362&gt;=22,INDEX($AS:$AS,$CI362+22),"")</f>
      </c>
      <c r="BQ362">
        <f>IF($CJ362&gt;=23,INDEX($AS:$AS,$CI362+23),"")</f>
      </c>
      <c r="BR362">
        <f>IF($CJ362&gt;=24,INDEX($AS:$AS,$CI362+24),"")</f>
      </c>
      <c r="BS362">
        <f>IF($CJ362&gt;=25,INDEX($AS:$AS,$CI362+25),"")</f>
      </c>
      <c r="BT362">
        <f>IF($CJ362&gt;=26,INDEX($AS:$AS,$CI362+26),"")</f>
      </c>
      <c r="BU362">
        <f>IF($CJ362&gt;=27,INDEX($AS:$AS,$CI362+27),"")</f>
      </c>
      <c r="BV362">
        <f>IF($CJ362&gt;=28,INDEX($AS:$AS,$CI362+28),"")</f>
      </c>
      <c r="BW362">
        <f>IF($CJ362&gt;=29,INDEX($AS:$AS,$CI362+29),"")</f>
      </c>
      <c r="BX362">
        <f>IF($CJ362&gt;=30,INDEX($AS:$AS,$CI362+30),"")</f>
      </c>
      <c r="BY362">
        <f>IF($CJ362&gt;=31,INDEX($AS:$AS,$CI362+31),"")</f>
      </c>
      <c r="BZ362">
        <f>IF($CJ362&gt;=32,INDEX($AS:$AS,$CI362+32),"")</f>
      </c>
      <c r="CA362">
        <f>IF($CJ362&gt;=33,INDEX($AS:$AS,$CI362+33),"")</f>
      </c>
      <c r="CB362">
        <f>IF($CJ362&gt;=34,INDEX($AS:$AS,$CI362+34),"")</f>
      </c>
      <c r="CC362">
        <f>IF($CJ362&gt;=35,INDEX($AS:$AS,$CI362+35),"")</f>
      </c>
      <c r="CD362">
        <f>IF($CJ362&gt;=36,INDEX($AS:$AS,$CI362+36),"")</f>
      </c>
      <c r="CE362">
        <f>IF($CJ362&gt;=37,INDEX($AS:$AS,$CI362+37),"")</f>
      </c>
      <c r="CF362">
        <f>IF($CJ362&gt;=38,INDEX($AS:$AS,$CI362+38),"")</f>
      </c>
      <c r="CG362">
        <f>IF($CJ362&gt;=39,INDEX($AS:$AS,$CI362+39),"")</f>
      </c>
      <c r="CH362">
        <f>IF($CJ362&gt;=40,INDEX($AS:$AS,$CI362+40),"")</f>
      </c>
      <c r="CI362">
        <f>IFERROR(MATCH($AR362,$AS$2:$AS$133,0)+1,0)</f>
      </c>
      <c r="CJ362">
        <f>IFERROR(INDEX($AT$2:$AT$133,MATCH($AR362,$AS$2:$AS$133,0)),0)</f>
      </c>
      <c r="CK362">
        <f>IFERROR(LEFT($O362,FIND(" - ",$O362)-1),$O362)</f>
      </c>
      <c r="CL362" t="s">
        <v>57</v>
      </c>
      <c r="CN362">
        <f>IF($DI362&gt;=1,INDEX($CL:$CL,$DH362+1),"")</f>
      </c>
      <c r="CO362">
        <f>IF($DI362&gt;=2,INDEX($CL:$CL,$DH362+2),"")</f>
      </c>
      <c r="CP362">
        <f>IF($DI362&gt;=3,INDEX($CL:$CL,$DH362+3),"")</f>
      </c>
      <c r="CQ362">
        <f>IF($DI362&gt;=4,INDEX($CL:$CL,$DH362+4),"")</f>
      </c>
      <c r="CR362">
        <f>IF($DI362&gt;=5,INDEX($CL:$CL,$DH362+5),"")</f>
      </c>
      <c r="CS362">
        <f>IF($DI362&gt;=6,INDEX($CL:$CL,$DH362+6),"")</f>
      </c>
      <c r="CT362">
        <f>IF($DI362&gt;=7,INDEX($CL:$CL,$DH362+7),"")</f>
      </c>
      <c r="CU362">
        <f>IF($DI362&gt;=8,INDEX($CL:$CL,$DH362+8),"")</f>
      </c>
      <c r="CV362">
        <f>IF($DI362&gt;=9,INDEX($CL:$CL,$DH362+9),"")</f>
      </c>
      <c r="CW362">
        <f>IF($DI362&gt;=10,INDEX($CL:$CL,$DH362+10),"")</f>
      </c>
      <c r="CX362">
        <f>IF($DI362&gt;=11,INDEX($CL:$CL,$DH362+11),"")</f>
      </c>
      <c r="CY362">
        <f>IF($DI362&gt;=12,INDEX($CL:$CL,$DH362+12),"")</f>
      </c>
      <c r="CZ362">
        <f>IF($DI362&gt;=13,INDEX($CL:$CL,$DH362+13),"")</f>
      </c>
      <c r="DA362">
        <f>IF($DI362&gt;=14,INDEX($CL:$CL,$DH362+14),"")</f>
      </c>
      <c r="DB362">
        <f>IF($DI362&gt;=15,INDEX($CL:$CL,$DH362+15),"")</f>
      </c>
      <c r="DC362">
        <f>IF($DI362&gt;=16,INDEX($CL:$CL,$DH362+16),"")</f>
      </c>
      <c r="DD362">
        <f>IF($DI362&gt;=17,INDEX($CL:$CL,$DH362+17),"")</f>
      </c>
      <c r="DE362">
        <f>IF($DI362&gt;=18,INDEX($CL:$CL,$DH362+18),"")</f>
      </c>
      <c r="DF362">
        <f>IF($DI362&gt;=19,INDEX($CL:$CL,$DH362+19),"")</f>
      </c>
      <c r="DG362">
        <f>IF($DI362&gt;=20,INDEX($CL:$CL,$DH362+20),"")</f>
      </c>
      <c r="DH362">
        <f>IFERROR(MATCH($CK362,$CL$2:$CL$1558,0)+1,0)</f>
      </c>
      <c r="DI362">
        <f>IFERROR(INDEX($CM$2:$CM$1558,MATCH($CK362,$CL$2:$CL$1558,0)),0)</f>
      </c>
      <c r="DJ362">
        <f>IFERROR(INDEX($AQ:$AQ,MATCH($K362,$AP:$AP,0))&amp;"","")</f>
      </c>
      <c r="DN362">
        <f>IF($GQ362&gt;=1,INDEX($DK:$DK,$GP362+1),"")</f>
      </c>
      <c r="DO362">
        <f>IF($GQ362&gt;=2,INDEX($DK:$DK,$GP362+2),"")</f>
      </c>
      <c r="DP362">
        <f>IF($GQ362&gt;=3,INDEX($DK:$DK,$GP362+3),"")</f>
      </c>
      <c r="DQ362">
        <f>IF($GQ362&gt;=4,INDEX($DK:$DK,$GP362+4),"")</f>
      </c>
      <c r="DR362">
        <f>IF($GQ362&gt;=5,INDEX($DK:$DK,$GP362+5),"")</f>
      </c>
      <c r="DS362">
        <f>IF($GQ362&gt;=6,INDEX($DK:$DK,$GP362+6),"")</f>
      </c>
      <c r="DT362">
        <f>IF($GQ362&gt;=7,INDEX($DK:$DK,$GP362+7),"")</f>
      </c>
      <c r="DU362">
        <f>IF($GQ362&gt;=8,INDEX($DK:$DK,$GP362+8),"")</f>
      </c>
      <c r="DV362">
        <f>IF($GQ362&gt;=9,INDEX($DK:$DK,$GP362+9),"")</f>
      </c>
      <c r="DW362">
        <f>IF($GQ362&gt;=10,INDEX($DK:$DK,$GP362+10),"")</f>
      </c>
      <c r="DX362">
        <f>IF($GQ362&gt;=11,INDEX($DK:$DK,$GP362+11),"")</f>
      </c>
      <c r="DY362">
        <f>IF($GQ362&gt;=12,INDEX($DK:$DK,$GP362+12),"")</f>
      </c>
      <c r="DZ362">
        <f>IF($GQ362&gt;=13,INDEX($DK:$DK,$GP362+13),"")</f>
      </c>
      <c r="EA362">
        <f>IF($GQ362&gt;=14,INDEX($DK:$DK,$GP362+14),"")</f>
      </c>
      <c r="EB362">
        <f>IF($GQ362&gt;=15,INDEX($DK:$DK,$GP362+15),"")</f>
      </c>
      <c r="EC362">
        <f>IF($GQ362&gt;=16,INDEX($DK:$DK,$GP362+16),"")</f>
      </c>
      <c r="ED362">
        <f>IF($GQ362&gt;=17,INDEX($DK:$DK,$GP362+17),"")</f>
      </c>
      <c r="EE362">
        <f>IF($GQ362&gt;=18,INDEX($DK:$DK,$GP362+18),"")</f>
      </c>
      <c r="EF362">
        <f>IF($GQ362&gt;=19,INDEX($DK:$DK,$GP362+19),"")</f>
      </c>
      <c r="EG362">
        <f>IF($GQ362&gt;=20,INDEX($DK:$DK,$GP362+20),"")</f>
      </c>
      <c r="EH362">
        <f>IF($GQ362&gt;=21,INDEX($DK:$DK,$GP362+21),"")</f>
      </c>
      <c r="EI362">
        <f>IF($GQ362&gt;=22,INDEX($DK:$DK,$GP362+22),"")</f>
      </c>
      <c r="EJ362">
        <f>IF($GQ362&gt;=23,INDEX($DK:$DK,$GP362+23),"")</f>
      </c>
      <c r="EK362">
        <f>IF($GQ362&gt;=24,INDEX($DK:$DK,$GP362+24),"")</f>
      </c>
      <c r="EL362">
        <f>IF($GQ362&gt;=25,INDEX($DK:$DK,$GP362+25),"")</f>
      </c>
      <c r="EM362">
        <f>IF($GQ362&gt;=26,INDEX($DK:$DK,$GP362+26),"")</f>
      </c>
      <c r="EN362">
        <f>IF($GQ362&gt;=27,INDEX($DK:$DK,$GP362+27),"")</f>
      </c>
      <c r="EO362">
        <f>IF($GQ362&gt;=28,INDEX($DK:$DK,$GP362+28),"")</f>
      </c>
      <c r="EP362">
        <f>IF($GQ362&gt;=29,INDEX($DK:$DK,$GP362+29),"")</f>
      </c>
      <c r="EQ362">
        <f>IF($GQ362&gt;=30,INDEX($DK:$DK,$GP362+30),"")</f>
      </c>
      <c r="ER362">
        <f>IF($GQ362&gt;=31,INDEX($DK:$DK,$GP362+31),"")</f>
      </c>
      <c r="ES362">
        <f>IF($GQ362&gt;=32,INDEX($DK:$DK,$GP362+32),"")</f>
      </c>
      <c r="ET362">
        <f>IF($GQ362&gt;=33,INDEX($DK:$DK,$GP362+33),"")</f>
      </c>
      <c r="EU362">
        <f>IF($GQ362&gt;=34,INDEX($DK:$DK,$GP362+34),"")</f>
      </c>
      <c r="EV362">
        <f>IF($GQ362&gt;=35,INDEX($DK:$DK,$GP362+35),"")</f>
      </c>
      <c r="EW362">
        <f>IF($GQ362&gt;=36,INDEX($DK:$DK,$GP362+36),"")</f>
      </c>
      <c r="EX362">
        <f>IF($GQ362&gt;=37,INDEX($DK:$DK,$GP362+37),"")</f>
      </c>
      <c r="EY362">
        <f>IF($GQ362&gt;=38,INDEX($DK:$DK,$GP362+38),"")</f>
      </c>
      <c r="EZ362">
        <f>IF($GQ362&gt;=39,INDEX($DK:$DK,$GP362+39),"")</f>
      </c>
      <c r="FA362">
        <f>IF($GQ362&gt;=40,INDEX($DK:$DK,$GP362+40),"")</f>
      </c>
      <c r="FB362">
        <f>IF($GQ362&gt;=1,INDEX($DL:$DL,$GP362+1),"")</f>
      </c>
      <c r="FC362">
        <f>IF($GQ362&gt;=2,INDEX($DL:$DL,$GP362+2),"")</f>
      </c>
      <c r="FD362">
        <f>IF($GQ362&gt;=3,INDEX($DL:$DL,$GP362+3),"")</f>
      </c>
      <c r="FE362">
        <f>IF($GQ362&gt;=4,INDEX($DL:$DL,$GP362+4),"")</f>
      </c>
      <c r="FF362">
        <f>IF($GQ362&gt;=5,INDEX($DL:$DL,$GP362+5),"")</f>
      </c>
      <c r="FG362">
        <f>IF($GQ362&gt;=6,INDEX($DL:$DL,$GP362+6),"")</f>
      </c>
      <c r="FH362">
        <f>IF($GQ362&gt;=7,INDEX($DL:$DL,$GP362+7),"")</f>
      </c>
      <c r="FI362">
        <f>IF($GQ362&gt;=8,INDEX($DL:$DL,$GP362+8),"")</f>
      </c>
      <c r="FJ362">
        <f>IF($GQ362&gt;=9,INDEX($DL:$DL,$GP362+9),"")</f>
      </c>
      <c r="FK362">
        <f>IF($GQ362&gt;=10,INDEX($DL:$DL,$GP362+10),"")</f>
      </c>
      <c r="FL362">
        <f>IF($GQ362&gt;=11,INDEX($DL:$DL,$GP362+11),"")</f>
      </c>
      <c r="FM362">
        <f>IF($GQ362&gt;=12,INDEX($DL:$DL,$GP362+12),"")</f>
      </c>
      <c r="FN362">
        <f>IF($GQ362&gt;=13,INDEX($DL:$DL,$GP362+13),"")</f>
      </c>
      <c r="FO362">
        <f>IF($GQ362&gt;=14,INDEX($DL:$DL,$GP362+14),"")</f>
      </c>
      <c r="FP362">
        <f>IF($GQ362&gt;=15,INDEX($DL:$DL,$GP362+15),"")</f>
      </c>
      <c r="FQ362">
        <f>IF($GQ362&gt;=16,INDEX($DL:$DL,$GP362+16),"")</f>
      </c>
      <c r="FR362">
        <f>IF($GQ362&gt;=17,INDEX($DL:$DL,$GP362+17),"")</f>
      </c>
      <c r="FS362">
        <f>IF($GQ362&gt;=18,INDEX($DL:$DL,$GP362+18),"")</f>
      </c>
      <c r="FT362">
        <f>IF($GQ362&gt;=19,INDEX($DL:$DL,$GP362+19),"")</f>
      </c>
      <c r="FU362">
        <f>IF($GQ362&gt;=20,INDEX($DL:$DL,$GP362+20),"")</f>
      </c>
      <c r="FV362">
        <f>IF($GQ362&gt;=21,INDEX($DL:$DL,$GP362+21),"")</f>
      </c>
      <c r="FW362">
        <f>IF($GQ362&gt;=22,INDEX($DL:$DL,$GP362+22),"")</f>
      </c>
      <c r="FX362">
        <f>IF($GQ362&gt;=23,INDEX($DL:$DL,$GP362+23),"")</f>
      </c>
      <c r="FY362">
        <f>IF($GQ362&gt;=24,INDEX($DL:$DL,$GP362+24),"")</f>
      </c>
      <c r="FZ362">
        <f>IF($GQ362&gt;=25,INDEX($DL:$DL,$GP362+25),"")</f>
      </c>
      <c r="GA362">
        <f>IF($GQ362&gt;=26,INDEX($DL:$DL,$GP362+26),"")</f>
      </c>
      <c r="GB362">
        <f>IF($GQ362&gt;=27,INDEX($DL:$DL,$GP362+27),"")</f>
      </c>
      <c r="GC362">
        <f>IF($GQ362&gt;=28,INDEX($DL:$DL,$GP362+28),"")</f>
      </c>
      <c r="GD362">
        <f>IF($GQ362&gt;=29,INDEX($DL:$DL,$GP362+29),"")</f>
      </c>
      <c r="GE362">
        <f>IF($GQ362&gt;=30,INDEX($DL:$DL,$GP362+30),"")</f>
      </c>
      <c r="GF362">
        <f>IF($GQ362&gt;=31,INDEX($DL:$DL,$GP362+31),"")</f>
      </c>
      <c r="GG362">
        <f>IF($GQ362&gt;=32,INDEX($DL:$DL,$GP362+32),"")</f>
      </c>
      <c r="GH362">
        <f>IF($GQ362&gt;=33,INDEX($DL:$DL,$GP362+33),"")</f>
      </c>
      <c r="GI362">
        <f>IF($GQ362&gt;=34,INDEX($DL:$DL,$GP362+34),"")</f>
      </c>
      <c r="GJ362">
        <f>IF($GQ362&gt;=35,INDEX($DL:$DL,$GP362+35),"")</f>
      </c>
      <c r="GK362">
        <f>IF($GQ362&gt;=36,INDEX($DL:$DL,$GP362+36),"")</f>
      </c>
      <c r="GL362">
        <f>IF($GQ362&gt;=37,INDEX($DL:$DL,$GP362+37),"")</f>
      </c>
      <c r="GM362">
        <f>IF($GQ362&gt;=38,INDEX($DL:$DL,$GP362+38),"")</f>
      </c>
      <c r="GN362">
        <f>IF($GQ362&gt;=39,INDEX($DL:$DL,$GP362+39),"")</f>
      </c>
      <c r="GO362">
        <f>IF($GQ362&gt;=40,INDEX($DL:$DL,$GP362+40),"")</f>
      </c>
      <c r="GP362">
        <f>IFERROR(MATCH($DJ362,$DK$2:$DK$148,0)+1,0)</f>
      </c>
      <c r="GQ362">
        <f>IFERROR(INDEX($DM$2:$DM$148,MATCH($DJ362,$DK$2:$DK$148,0)),0)</f>
      </c>
      <c r="GR362">
        <f>IFERROR(MATCH($L362,$DN$362:$FA$362,0),0)</f>
      </c>
      <c r="GS362">
        <f>IF($GR362&gt;0,INDEX($FB$362:$GO$362,$GR362),"")</f>
      </c>
      <c r="GV362">
        <f>IF($JE362&gt;=1,INDEX($GT:$GT,$JD362+1),"")</f>
      </c>
      <c r="GW362">
        <f>IF($JE362&gt;=2,INDEX($GT:$GT,$JD362+2),"")</f>
      </c>
      <c r="GX362">
        <f>IF($JE362&gt;=3,INDEX($GT:$GT,$JD362+3),"")</f>
      </c>
      <c r="GY362">
        <f>IF($JE362&gt;=4,INDEX($GT:$GT,$JD362+4),"")</f>
      </c>
      <c r="GZ362">
        <f>IF($JE362&gt;=5,INDEX($GT:$GT,$JD362+5),"")</f>
      </c>
      <c r="HA362">
        <f>IF($JE362&gt;=6,INDEX($GT:$GT,$JD362+6),"")</f>
      </c>
      <c r="HB362">
        <f>IF($JE362&gt;=7,INDEX($GT:$GT,$JD362+7),"")</f>
      </c>
      <c r="HC362">
        <f>IF($JE362&gt;=8,INDEX($GT:$GT,$JD362+8),"")</f>
      </c>
      <c r="HD362">
        <f>IF($JE362&gt;=9,INDEX($GT:$GT,$JD362+9),"")</f>
      </c>
      <c r="HE362">
        <f>IF($JE362&gt;=10,INDEX($GT:$GT,$JD362+10),"")</f>
      </c>
      <c r="HF362">
        <f>IF($JE362&gt;=11,INDEX($GT:$GT,$JD362+11),"")</f>
      </c>
      <c r="HG362">
        <f>IF($JE362&gt;=12,INDEX($GT:$GT,$JD362+12),"")</f>
      </c>
      <c r="HH362">
        <f>IF($JE362&gt;=13,INDEX($GT:$GT,$JD362+13),"")</f>
      </c>
      <c r="HI362">
        <f>IF($JE362&gt;=14,INDEX($GT:$GT,$JD362+14),"")</f>
      </c>
      <c r="HJ362">
        <f>IF($JE362&gt;=15,INDEX($GT:$GT,$JD362+15),"")</f>
      </c>
      <c r="HK362">
        <f>IF($JE362&gt;=16,INDEX($GT:$GT,$JD362+16),"")</f>
      </c>
      <c r="HL362">
        <f>IF($JE362&gt;=17,INDEX($GT:$GT,$JD362+17),"")</f>
      </c>
      <c r="HM362">
        <f>IF($JE362&gt;=18,INDEX($GT:$GT,$JD362+18),"")</f>
      </c>
      <c r="HN362">
        <f>IF($JE362&gt;=19,INDEX($GT:$GT,$JD362+19),"")</f>
      </c>
      <c r="HO362">
        <f>IF($JE362&gt;=20,INDEX($GT:$GT,$JD362+20),"")</f>
      </c>
      <c r="HP362">
        <f>IF($JE362&gt;=21,INDEX($GT:$GT,$JD362+21),"")</f>
      </c>
      <c r="HQ362">
        <f>IF($JE362&gt;=22,INDEX($GT:$GT,$JD362+22),"")</f>
      </c>
      <c r="HR362">
        <f>IF($JE362&gt;=23,INDEX($GT:$GT,$JD362+23),"")</f>
      </c>
      <c r="HS362">
        <f>IF($JE362&gt;=24,INDEX($GT:$GT,$JD362+24),"")</f>
      </c>
      <c r="HT362">
        <f>IF($JE362&gt;=25,INDEX($GT:$GT,$JD362+25),"")</f>
      </c>
      <c r="HU362">
        <f>IF($JE362&gt;=26,INDEX($GT:$GT,$JD362+26),"")</f>
      </c>
      <c r="HV362">
        <f>IF($JE362&gt;=27,INDEX($GT:$GT,$JD362+27),"")</f>
      </c>
      <c r="HW362">
        <f>IF($JE362&gt;=28,INDEX($GT:$GT,$JD362+28),"")</f>
      </c>
      <c r="HX362">
        <f>IF($JE362&gt;=29,INDEX($GT:$GT,$JD362+29),"")</f>
      </c>
      <c r="HY362">
        <f>IF($JE362&gt;=30,INDEX($GT:$GT,$JD362+30),"")</f>
      </c>
      <c r="HZ362">
        <f>IF($JE362&gt;=31,INDEX($GT:$GT,$JD362+31),"")</f>
      </c>
      <c r="IA362">
        <f>IF($JE362&gt;=32,INDEX($GT:$GT,$JD362+32),"")</f>
      </c>
      <c r="IB362">
        <f>IF($JE362&gt;=33,INDEX($GT:$GT,$JD362+33),"")</f>
      </c>
      <c r="IC362">
        <f>IF($JE362&gt;=34,INDEX($GT:$GT,$JD362+34),"")</f>
      </c>
      <c r="ID362">
        <f>IF($JE362&gt;=35,INDEX($GT:$GT,$JD362+35),"")</f>
      </c>
      <c r="IE362">
        <f>IF($JE362&gt;=36,INDEX($GT:$GT,$JD362+36),"")</f>
      </c>
      <c r="IF362">
        <f>IF($JE362&gt;=37,INDEX($GT:$GT,$JD362+37),"")</f>
      </c>
      <c r="IG362">
        <f>IF($JE362&gt;=38,INDEX($GT:$GT,$JD362+38),"")</f>
      </c>
      <c r="IH362">
        <f>IF($JE362&gt;=39,INDEX($GT:$GT,$JD362+39),"")</f>
      </c>
      <c r="II362">
        <f>IF($JE362&gt;=40,INDEX($GT:$GT,$JD362+40),"")</f>
      </c>
      <c r="IJ362">
        <f>IF($JE362&gt;=41,INDEX($GT:$GT,$JD362+41),"")</f>
      </c>
      <c r="IK362">
        <f>IF($JE362&gt;=42,INDEX($GT:$GT,$JD362+42),"")</f>
      </c>
      <c r="IL362">
        <f>IF($JE362&gt;=43,INDEX($GT:$GT,$JD362+43),"")</f>
      </c>
      <c r="IM362">
        <f>IF($JE362&gt;=44,INDEX($GT:$GT,$JD362+44),"")</f>
      </c>
      <c r="IN362">
        <f>IF($JE362&gt;=45,INDEX($GT:$GT,$JD362+45),"")</f>
      </c>
      <c r="IO362">
        <f>IF($JE362&gt;=46,INDEX($GT:$GT,$JD362+46),"")</f>
      </c>
      <c r="IP362">
        <f>IF($JE362&gt;=47,INDEX($GT:$GT,$JD362+47),"")</f>
      </c>
      <c r="IQ362">
        <f>IF($JE362&gt;=48,INDEX($GT:$GT,$JD362+48),"")</f>
      </c>
      <c r="IR362">
        <f>IF($JE362&gt;=49,INDEX($GT:$GT,$JD362+49),"")</f>
      </c>
      <c r="IS362">
        <f>IF($JE362&gt;=50,INDEX($GT:$GT,$JD362+50),"")</f>
      </c>
      <c r="IT362">
        <f>IF($JE362&gt;=51,INDEX($GT:$GT,$JD362+51),"")</f>
      </c>
      <c r="IU362">
        <f>IF($JE362&gt;=52,INDEX($GT:$GT,$JD362+52),"")</f>
      </c>
      <c r="IV362">
        <f>IF($JE362&gt;=53,INDEX($GT:$GT,$JD362+53),"")</f>
      </c>
      <c r="IW362">
        <f>IF($JE362&gt;=54,INDEX($GT:$GT,$JD362+54),"")</f>
      </c>
      <c r="IX362">
        <f>IF($JE362&gt;=55,INDEX($GT:$GT,$JD362+55),"")</f>
      </c>
      <c r="IY362">
        <f>IF($JE362&gt;=56,INDEX($GT:$GT,$JD362+56),"")</f>
      </c>
      <c r="IZ362">
        <f>IF($JE362&gt;=57,INDEX($GT:$GT,$JD362+57),"")</f>
      </c>
      <c r="JA362">
        <f>IF($JE362&gt;=58,INDEX($GT:$GT,$JD362+58),"")</f>
      </c>
      <c r="JB362">
        <f>IF($JE362&gt;=59,INDEX($GT:$GT,$JD362+59),"")</f>
      </c>
      <c r="JC362">
        <f>IF($JE362&gt;=60,INDEX($GT:$GT,$JD362+60),"")</f>
      </c>
      <c r="JD362">
        <f>IFERROR(MATCH($GS362,$GT$2:$GT$322,0)+1,0)</f>
      </c>
      <c r="JE362">
        <f>IFERROR(INDEX($GU$2:$GU$322,MATCH($GS362,$GT$2:$GT$322,0)),0)</f>
      </c>
      <c r="JF362" t="s">
        <v>28</v>
      </c>
      <c r="JG362" t="s">
        <v>28</v>
      </c>
    </row>
    <row r="363" spans="1:267" x14ac:dyDescent="0.25">
      <c r="J363" s="1"/>
      <c r="K363" s="1"/>
      <c r="L363" s="1"/>
      <c r="M363" s="1"/>
      <c r="N363" s="1">
        <f>IFERROR(IF(FIND(" - ",$J363)&gt;0,MID($J363,FIND(" - ",$J363)+3,LEN($J363)),""),"")</f>
      </c>
      <c r="P363" s="1"/>
      <c r="S363" t="s">
        <v>28</v>
      </c>
      <c r="U363">
        <f>IF(OR($S363="",$T363=""),"",IFERROR($S363/$T363,0))</f>
      </c>
      <c r="V363">
        <f>IF($S363="","",
IF($K363="","",
IF(ISNUMBER(SEARCH("exempt",LOWER($K363))),0,
$S363*(VALUE(SUBSTITUTE($K363,"%",""))/100))))</f>
      </c>
      <c r="AB363">
        <f>IF($S363="","",
SUM($S363,$V363,$Z363,$W363,$Y363)-
IF($AA363="",0,VALUE($AA363)))</f>
      </c>
      <c r="AJ363" t="s">
        <v>1021</v>
      </c>
      <c r="AR363">
        <f>IFERROR(LEFT($J363,FIND(" - ",$J363)-1),$J363)</f>
      </c>
      <c r="AU363">
        <f>IF($CJ363&gt;=1,INDEX($AS:$AS,$CI363+1),"")</f>
      </c>
      <c r="AV363">
        <f>IF($CJ363&gt;=2,INDEX($AS:$AS,$CI363+2),"")</f>
      </c>
      <c r="AW363">
        <f>IF($CJ363&gt;=3,INDEX($AS:$AS,$CI363+3),"")</f>
      </c>
      <c r="AX363">
        <f>IF($CJ363&gt;=4,INDEX($AS:$AS,$CI363+4),"")</f>
      </c>
      <c r="AY363">
        <f>IF($CJ363&gt;=5,INDEX($AS:$AS,$CI363+5),"")</f>
      </c>
      <c r="AZ363">
        <f>IF($CJ363&gt;=6,INDEX($AS:$AS,$CI363+6),"")</f>
      </c>
      <c r="BA363">
        <f>IF($CJ363&gt;=7,INDEX($AS:$AS,$CI363+7),"")</f>
      </c>
      <c r="BB363">
        <f>IF($CJ363&gt;=8,INDEX($AS:$AS,$CI363+8),"")</f>
      </c>
      <c r="BC363">
        <f>IF($CJ363&gt;=9,INDEX($AS:$AS,$CI363+9),"")</f>
      </c>
      <c r="BD363">
        <f>IF($CJ363&gt;=10,INDEX($AS:$AS,$CI363+10),"")</f>
      </c>
      <c r="BE363">
        <f>IF($CJ363&gt;=11,INDEX($AS:$AS,$CI363+11),"")</f>
      </c>
      <c r="BF363">
        <f>IF($CJ363&gt;=12,INDEX($AS:$AS,$CI363+12),"")</f>
      </c>
      <c r="BG363">
        <f>IF($CJ363&gt;=13,INDEX($AS:$AS,$CI363+13),"")</f>
      </c>
      <c r="BH363">
        <f>IF($CJ363&gt;=14,INDEX($AS:$AS,$CI363+14),"")</f>
      </c>
      <c r="BI363">
        <f>IF($CJ363&gt;=15,INDEX($AS:$AS,$CI363+15),"")</f>
      </c>
      <c r="BJ363">
        <f>IF($CJ363&gt;=16,INDEX($AS:$AS,$CI363+16),"")</f>
      </c>
      <c r="BK363">
        <f>IF($CJ363&gt;=17,INDEX($AS:$AS,$CI363+17),"")</f>
      </c>
      <c r="BL363">
        <f>IF($CJ363&gt;=18,INDEX($AS:$AS,$CI363+18),"")</f>
      </c>
      <c r="BM363">
        <f>IF($CJ363&gt;=19,INDEX($AS:$AS,$CI363+19),"")</f>
      </c>
      <c r="BN363">
        <f>IF($CJ363&gt;=20,INDEX($AS:$AS,$CI363+20),"")</f>
      </c>
      <c r="BO363">
        <f>IF($CJ363&gt;=21,INDEX($AS:$AS,$CI363+21),"")</f>
      </c>
      <c r="BP363">
        <f>IF($CJ363&gt;=22,INDEX($AS:$AS,$CI363+22),"")</f>
      </c>
      <c r="BQ363">
        <f>IF($CJ363&gt;=23,INDEX($AS:$AS,$CI363+23),"")</f>
      </c>
      <c r="BR363">
        <f>IF($CJ363&gt;=24,INDEX($AS:$AS,$CI363+24),"")</f>
      </c>
      <c r="BS363">
        <f>IF($CJ363&gt;=25,INDEX($AS:$AS,$CI363+25),"")</f>
      </c>
      <c r="BT363">
        <f>IF($CJ363&gt;=26,INDEX($AS:$AS,$CI363+26),"")</f>
      </c>
      <c r="BU363">
        <f>IF($CJ363&gt;=27,INDEX($AS:$AS,$CI363+27),"")</f>
      </c>
      <c r="BV363">
        <f>IF($CJ363&gt;=28,INDEX($AS:$AS,$CI363+28),"")</f>
      </c>
      <c r="BW363">
        <f>IF($CJ363&gt;=29,INDEX($AS:$AS,$CI363+29),"")</f>
      </c>
      <c r="BX363">
        <f>IF($CJ363&gt;=30,INDEX($AS:$AS,$CI363+30),"")</f>
      </c>
      <c r="BY363">
        <f>IF($CJ363&gt;=31,INDEX($AS:$AS,$CI363+31),"")</f>
      </c>
      <c r="BZ363">
        <f>IF($CJ363&gt;=32,INDEX($AS:$AS,$CI363+32),"")</f>
      </c>
      <c r="CA363">
        <f>IF($CJ363&gt;=33,INDEX($AS:$AS,$CI363+33),"")</f>
      </c>
      <c r="CB363">
        <f>IF($CJ363&gt;=34,INDEX($AS:$AS,$CI363+34),"")</f>
      </c>
      <c r="CC363">
        <f>IF($CJ363&gt;=35,INDEX($AS:$AS,$CI363+35),"")</f>
      </c>
      <c r="CD363">
        <f>IF($CJ363&gt;=36,INDEX($AS:$AS,$CI363+36),"")</f>
      </c>
      <c r="CE363">
        <f>IF($CJ363&gt;=37,INDEX($AS:$AS,$CI363+37),"")</f>
      </c>
      <c r="CF363">
        <f>IF($CJ363&gt;=38,INDEX($AS:$AS,$CI363+38),"")</f>
      </c>
      <c r="CG363">
        <f>IF($CJ363&gt;=39,INDEX($AS:$AS,$CI363+39),"")</f>
      </c>
      <c r="CH363">
        <f>IF($CJ363&gt;=40,INDEX($AS:$AS,$CI363+40),"")</f>
      </c>
      <c r="CI363">
        <f>IFERROR(MATCH($AR363,$AS$2:$AS$133,0)+1,0)</f>
      </c>
      <c r="CJ363">
        <f>IFERROR(INDEX($AT$2:$AT$133,MATCH($AR363,$AS$2:$AS$133,0)),0)</f>
      </c>
      <c r="CK363">
        <f>IFERROR(LEFT($O363,FIND(" - ",$O363)-1),$O363)</f>
      </c>
      <c r="CL363" t="s">
        <v>113</v>
      </c>
      <c r="CN363">
        <f>IF($DI363&gt;=1,INDEX($CL:$CL,$DH363+1),"")</f>
      </c>
      <c r="CO363">
        <f>IF($DI363&gt;=2,INDEX($CL:$CL,$DH363+2),"")</f>
      </c>
      <c r="CP363">
        <f>IF($DI363&gt;=3,INDEX($CL:$CL,$DH363+3),"")</f>
      </c>
      <c r="CQ363">
        <f>IF($DI363&gt;=4,INDEX($CL:$CL,$DH363+4),"")</f>
      </c>
      <c r="CR363">
        <f>IF($DI363&gt;=5,INDEX($CL:$CL,$DH363+5),"")</f>
      </c>
      <c r="CS363">
        <f>IF($DI363&gt;=6,INDEX($CL:$CL,$DH363+6),"")</f>
      </c>
      <c r="CT363">
        <f>IF($DI363&gt;=7,INDEX($CL:$CL,$DH363+7),"")</f>
      </c>
      <c r="CU363">
        <f>IF($DI363&gt;=8,INDEX($CL:$CL,$DH363+8),"")</f>
      </c>
      <c r="CV363">
        <f>IF($DI363&gt;=9,INDEX($CL:$CL,$DH363+9),"")</f>
      </c>
      <c r="CW363">
        <f>IF($DI363&gt;=10,INDEX($CL:$CL,$DH363+10),"")</f>
      </c>
      <c r="CX363">
        <f>IF($DI363&gt;=11,INDEX($CL:$CL,$DH363+11),"")</f>
      </c>
      <c r="CY363">
        <f>IF($DI363&gt;=12,INDEX($CL:$CL,$DH363+12),"")</f>
      </c>
      <c r="CZ363">
        <f>IF($DI363&gt;=13,INDEX($CL:$CL,$DH363+13),"")</f>
      </c>
      <c r="DA363">
        <f>IF($DI363&gt;=14,INDEX($CL:$CL,$DH363+14),"")</f>
      </c>
      <c r="DB363">
        <f>IF($DI363&gt;=15,INDEX($CL:$CL,$DH363+15),"")</f>
      </c>
      <c r="DC363">
        <f>IF($DI363&gt;=16,INDEX($CL:$CL,$DH363+16),"")</f>
      </c>
      <c r="DD363">
        <f>IF($DI363&gt;=17,INDEX($CL:$CL,$DH363+17),"")</f>
      </c>
      <c r="DE363">
        <f>IF($DI363&gt;=18,INDEX($CL:$CL,$DH363+18),"")</f>
      </c>
      <c r="DF363">
        <f>IF($DI363&gt;=19,INDEX($CL:$CL,$DH363+19),"")</f>
      </c>
      <c r="DG363">
        <f>IF($DI363&gt;=20,INDEX($CL:$CL,$DH363+20),"")</f>
      </c>
      <c r="DH363">
        <f>IFERROR(MATCH($CK363,$CL$2:$CL$1558,0)+1,0)</f>
      </c>
      <c r="DI363">
        <f>IFERROR(INDEX($CM$2:$CM$1558,MATCH($CK363,$CL$2:$CL$1558,0)),0)</f>
      </c>
      <c r="DJ363">
        <f>IFERROR(INDEX($AQ:$AQ,MATCH($K363,$AP:$AP,0))&amp;"","")</f>
      </c>
      <c r="DN363">
        <f>IF($GQ363&gt;=1,INDEX($DK:$DK,$GP363+1),"")</f>
      </c>
      <c r="DO363">
        <f>IF($GQ363&gt;=2,INDEX($DK:$DK,$GP363+2),"")</f>
      </c>
      <c r="DP363">
        <f>IF($GQ363&gt;=3,INDEX($DK:$DK,$GP363+3),"")</f>
      </c>
      <c r="DQ363">
        <f>IF($GQ363&gt;=4,INDEX($DK:$DK,$GP363+4),"")</f>
      </c>
      <c r="DR363">
        <f>IF($GQ363&gt;=5,INDEX($DK:$DK,$GP363+5),"")</f>
      </c>
      <c r="DS363">
        <f>IF($GQ363&gt;=6,INDEX($DK:$DK,$GP363+6),"")</f>
      </c>
      <c r="DT363">
        <f>IF($GQ363&gt;=7,INDEX($DK:$DK,$GP363+7),"")</f>
      </c>
      <c r="DU363">
        <f>IF($GQ363&gt;=8,INDEX($DK:$DK,$GP363+8),"")</f>
      </c>
      <c r="DV363">
        <f>IF($GQ363&gt;=9,INDEX($DK:$DK,$GP363+9),"")</f>
      </c>
      <c r="DW363">
        <f>IF($GQ363&gt;=10,INDEX($DK:$DK,$GP363+10),"")</f>
      </c>
      <c r="DX363">
        <f>IF($GQ363&gt;=11,INDEX($DK:$DK,$GP363+11),"")</f>
      </c>
      <c r="DY363">
        <f>IF($GQ363&gt;=12,INDEX($DK:$DK,$GP363+12),"")</f>
      </c>
      <c r="DZ363">
        <f>IF($GQ363&gt;=13,INDEX($DK:$DK,$GP363+13),"")</f>
      </c>
      <c r="EA363">
        <f>IF($GQ363&gt;=14,INDEX($DK:$DK,$GP363+14),"")</f>
      </c>
      <c r="EB363">
        <f>IF($GQ363&gt;=15,INDEX($DK:$DK,$GP363+15),"")</f>
      </c>
      <c r="EC363">
        <f>IF($GQ363&gt;=16,INDEX($DK:$DK,$GP363+16),"")</f>
      </c>
      <c r="ED363">
        <f>IF($GQ363&gt;=17,INDEX($DK:$DK,$GP363+17),"")</f>
      </c>
      <c r="EE363">
        <f>IF($GQ363&gt;=18,INDEX($DK:$DK,$GP363+18),"")</f>
      </c>
      <c r="EF363">
        <f>IF($GQ363&gt;=19,INDEX($DK:$DK,$GP363+19),"")</f>
      </c>
      <c r="EG363">
        <f>IF($GQ363&gt;=20,INDEX($DK:$DK,$GP363+20),"")</f>
      </c>
      <c r="EH363">
        <f>IF($GQ363&gt;=21,INDEX($DK:$DK,$GP363+21),"")</f>
      </c>
      <c r="EI363">
        <f>IF($GQ363&gt;=22,INDEX($DK:$DK,$GP363+22),"")</f>
      </c>
      <c r="EJ363">
        <f>IF($GQ363&gt;=23,INDEX($DK:$DK,$GP363+23),"")</f>
      </c>
      <c r="EK363">
        <f>IF($GQ363&gt;=24,INDEX($DK:$DK,$GP363+24),"")</f>
      </c>
      <c r="EL363">
        <f>IF($GQ363&gt;=25,INDEX($DK:$DK,$GP363+25),"")</f>
      </c>
      <c r="EM363">
        <f>IF($GQ363&gt;=26,INDEX($DK:$DK,$GP363+26),"")</f>
      </c>
      <c r="EN363">
        <f>IF($GQ363&gt;=27,INDEX($DK:$DK,$GP363+27),"")</f>
      </c>
      <c r="EO363">
        <f>IF($GQ363&gt;=28,INDEX($DK:$DK,$GP363+28),"")</f>
      </c>
      <c r="EP363">
        <f>IF($GQ363&gt;=29,INDEX($DK:$DK,$GP363+29),"")</f>
      </c>
      <c r="EQ363">
        <f>IF($GQ363&gt;=30,INDEX($DK:$DK,$GP363+30),"")</f>
      </c>
      <c r="ER363">
        <f>IF($GQ363&gt;=31,INDEX($DK:$DK,$GP363+31),"")</f>
      </c>
      <c r="ES363">
        <f>IF($GQ363&gt;=32,INDEX($DK:$DK,$GP363+32),"")</f>
      </c>
      <c r="ET363">
        <f>IF($GQ363&gt;=33,INDEX($DK:$DK,$GP363+33),"")</f>
      </c>
      <c r="EU363">
        <f>IF($GQ363&gt;=34,INDEX($DK:$DK,$GP363+34),"")</f>
      </c>
      <c r="EV363">
        <f>IF($GQ363&gt;=35,INDEX($DK:$DK,$GP363+35),"")</f>
      </c>
      <c r="EW363">
        <f>IF($GQ363&gt;=36,INDEX($DK:$DK,$GP363+36),"")</f>
      </c>
      <c r="EX363">
        <f>IF($GQ363&gt;=37,INDEX($DK:$DK,$GP363+37),"")</f>
      </c>
      <c r="EY363">
        <f>IF($GQ363&gt;=38,INDEX($DK:$DK,$GP363+38),"")</f>
      </c>
      <c r="EZ363">
        <f>IF($GQ363&gt;=39,INDEX($DK:$DK,$GP363+39),"")</f>
      </c>
      <c r="FA363">
        <f>IF($GQ363&gt;=40,INDEX($DK:$DK,$GP363+40),"")</f>
      </c>
      <c r="FB363">
        <f>IF($GQ363&gt;=1,INDEX($DL:$DL,$GP363+1),"")</f>
      </c>
      <c r="FC363">
        <f>IF($GQ363&gt;=2,INDEX($DL:$DL,$GP363+2),"")</f>
      </c>
      <c r="FD363">
        <f>IF($GQ363&gt;=3,INDEX($DL:$DL,$GP363+3),"")</f>
      </c>
      <c r="FE363">
        <f>IF($GQ363&gt;=4,INDEX($DL:$DL,$GP363+4),"")</f>
      </c>
      <c r="FF363">
        <f>IF($GQ363&gt;=5,INDEX($DL:$DL,$GP363+5),"")</f>
      </c>
      <c r="FG363">
        <f>IF($GQ363&gt;=6,INDEX($DL:$DL,$GP363+6),"")</f>
      </c>
      <c r="FH363">
        <f>IF($GQ363&gt;=7,INDEX($DL:$DL,$GP363+7),"")</f>
      </c>
      <c r="FI363">
        <f>IF($GQ363&gt;=8,INDEX($DL:$DL,$GP363+8),"")</f>
      </c>
      <c r="FJ363">
        <f>IF($GQ363&gt;=9,INDEX($DL:$DL,$GP363+9),"")</f>
      </c>
      <c r="FK363">
        <f>IF($GQ363&gt;=10,INDEX($DL:$DL,$GP363+10),"")</f>
      </c>
      <c r="FL363">
        <f>IF($GQ363&gt;=11,INDEX($DL:$DL,$GP363+11),"")</f>
      </c>
      <c r="FM363">
        <f>IF($GQ363&gt;=12,INDEX($DL:$DL,$GP363+12),"")</f>
      </c>
      <c r="FN363">
        <f>IF($GQ363&gt;=13,INDEX($DL:$DL,$GP363+13),"")</f>
      </c>
      <c r="FO363">
        <f>IF($GQ363&gt;=14,INDEX($DL:$DL,$GP363+14),"")</f>
      </c>
      <c r="FP363">
        <f>IF($GQ363&gt;=15,INDEX($DL:$DL,$GP363+15),"")</f>
      </c>
      <c r="FQ363">
        <f>IF($GQ363&gt;=16,INDEX($DL:$DL,$GP363+16),"")</f>
      </c>
      <c r="FR363">
        <f>IF($GQ363&gt;=17,INDEX($DL:$DL,$GP363+17),"")</f>
      </c>
      <c r="FS363">
        <f>IF($GQ363&gt;=18,INDEX($DL:$DL,$GP363+18),"")</f>
      </c>
      <c r="FT363">
        <f>IF($GQ363&gt;=19,INDEX($DL:$DL,$GP363+19),"")</f>
      </c>
      <c r="FU363">
        <f>IF($GQ363&gt;=20,INDEX($DL:$DL,$GP363+20),"")</f>
      </c>
      <c r="FV363">
        <f>IF($GQ363&gt;=21,INDEX($DL:$DL,$GP363+21),"")</f>
      </c>
      <c r="FW363">
        <f>IF($GQ363&gt;=22,INDEX($DL:$DL,$GP363+22),"")</f>
      </c>
      <c r="FX363">
        <f>IF($GQ363&gt;=23,INDEX($DL:$DL,$GP363+23),"")</f>
      </c>
      <c r="FY363">
        <f>IF($GQ363&gt;=24,INDEX($DL:$DL,$GP363+24),"")</f>
      </c>
      <c r="FZ363">
        <f>IF($GQ363&gt;=25,INDEX($DL:$DL,$GP363+25),"")</f>
      </c>
      <c r="GA363">
        <f>IF($GQ363&gt;=26,INDEX($DL:$DL,$GP363+26),"")</f>
      </c>
      <c r="GB363">
        <f>IF($GQ363&gt;=27,INDEX($DL:$DL,$GP363+27),"")</f>
      </c>
      <c r="GC363">
        <f>IF($GQ363&gt;=28,INDEX($DL:$DL,$GP363+28),"")</f>
      </c>
      <c r="GD363">
        <f>IF($GQ363&gt;=29,INDEX($DL:$DL,$GP363+29),"")</f>
      </c>
      <c r="GE363">
        <f>IF($GQ363&gt;=30,INDEX($DL:$DL,$GP363+30),"")</f>
      </c>
      <c r="GF363">
        <f>IF($GQ363&gt;=31,INDEX($DL:$DL,$GP363+31),"")</f>
      </c>
      <c r="GG363">
        <f>IF($GQ363&gt;=32,INDEX($DL:$DL,$GP363+32),"")</f>
      </c>
      <c r="GH363">
        <f>IF($GQ363&gt;=33,INDEX($DL:$DL,$GP363+33),"")</f>
      </c>
      <c r="GI363">
        <f>IF($GQ363&gt;=34,INDEX($DL:$DL,$GP363+34),"")</f>
      </c>
      <c r="GJ363">
        <f>IF($GQ363&gt;=35,INDEX($DL:$DL,$GP363+35),"")</f>
      </c>
      <c r="GK363">
        <f>IF($GQ363&gt;=36,INDEX($DL:$DL,$GP363+36),"")</f>
      </c>
      <c r="GL363">
        <f>IF($GQ363&gt;=37,INDEX($DL:$DL,$GP363+37),"")</f>
      </c>
      <c r="GM363">
        <f>IF($GQ363&gt;=38,INDEX($DL:$DL,$GP363+38),"")</f>
      </c>
      <c r="GN363">
        <f>IF($GQ363&gt;=39,INDEX($DL:$DL,$GP363+39),"")</f>
      </c>
      <c r="GO363">
        <f>IF($GQ363&gt;=40,INDEX($DL:$DL,$GP363+40),"")</f>
      </c>
      <c r="GP363">
        <f>IFERROR(MATCH($DJ363,$DK$2:$DK$148,0)+1,0)</f>
      </c>
      <c r="GQ363">
        <f>IFERROR(INDEX($DM$2:$DM$148,MATCH($DJ363,$DK$2:$DK$148,0)),0)</f>
      </c>
      <c r="GR363">
        <f>IFERROR(MATCH($L363,$DN$363:$FA$363,0),0)</f>
      </c>
      <c r="GS363">
        <f>IF($GR363&gt;0,INDEX($FB$363:$GO$363,$GR363),"")</f>
      </c>
      <c r="GV363">
        <f>IF($JE363&gt;=1,INDEX($GT:$GT,$JD363+1),"")</f>
      </c>
      <c r="GW363">
        <f>IF($JE363&gt;=2,INDEX($GT:$GT,$JD363+2),"")</f>
      </c>
      <c r="GX363">
        <f>IF($JE363&gt;=3,INDEX($GT:$GT,$JD363+3),"")</f>
      </c>
      <c r="GY363">
        <f>IF($JE363&gt;=4,INDEX($GT:$GT,$JD363+4),"")</f>
      </c>
      <c r="GZ363">
        <f>IF($JE363&gt;=5,INDEX($GT:$GT,$JD363+5),"")</f>
      </c>
      <c r="HA363">
        <f>IF($JE363&gt;=6,INDEX($GT:$GT,$JD363+6),"")</f>
      </c>
      <c r="HB363">
        <f>IF($JE363&gt;=7,INDEX($GT:$GT,$JD363+7),"")</f>
      </c>
      <c r="HC363">
        <f>IF($JE363&gt;=8,INDEX($GT:$GT,$JD363+8),"")</f>
      </c>
      <c r="HD363">
        <f>IF($JE363&gt;=9,INDEX($GT:$GT,$JD363+9),"")</f>
      </c>
      <c r="HE363">
        <f>IF($JE363&gt;=10,INDEX($GT:$GT,$JD363+10),"")</f>
      </c>
      <c r="HF363">
        <f>IF($JE363&gt;=11,INDEX($GT:$GT,$JD363+11),"")</f>
      </c>
      <c r="HG363">
        <f>IF($JE363&gt;=12,INDEX($GT:$GT,$JD363+12),"")</f>
      </c>
      <c r="HH363">
        <f>IF($JE363&gt;=13,INDEX($GT:$GT,$JD363+13),"")</f>
      </c>
      <c r="HI363">
        <f>IF($JE363&gt;=14,INDEX($GT:$GT,$JD363+14),"")</f>
      </c>
      <c r="HJ363">
        <f>IF($JE363&gt;=15,INDEX($GT:$GT,$JD363+15),"")</f>
      </c>
      <c r="HK363">
        <f>IF($JE363&gt;=16,INDEX($GT:$GT,$JD363+16),"")</f>
      </c>
      <c r="HL363">
        <f>IF($JE363&gt;=17,INDEX($GT:$GT,$JD363+17),"")</f>
      </c>
      <c r="HM363">
        <f>IF($JE363&gt;=18,INDEX($GT:$GT,$JD363+18),"")</f>
      </c>
      <c r="HN363">
        <f>IF($JE363&gt;=19,INDEX($GT:$GT,$JD363+19),"")</f>
      </c>
      <c r="HO363">
        <f>IF($JE363&gt;=20,INDEX($GT:$GT,$JD363+20),"")</f>
      </c>
      <c r="HP363">
        <f>IF($JE363&gt;=21,INDEX($GT:$GT,$JD363+21),"")</f>
      </c>
      <c r="HQ363">
        <f>IF($JE363&gt;=22,INDEX($GT:$GT,$JD363+22),"")</f>
      </c>
      <c r="HR363">
        <f>IF($JE363&gt;=23,INDEX($GT:$GT,$JD363+23),"")</f>
      </c>
      <c r="HS363">
        <f>IF($JE363&gt;=24,INDEX($GT:$GT,$JD363+24),"")</f>
      </c>
      <c r="HT363">
        <f>IF($JE363&gt;=25,INDEX($GT:$GT,$JD363+25),"")</f>
      </c>
      <c r="HU363">
        <f>IF($JE363&gt;=26,INDEX($GT:$GT,$JD363+26),"")</f>
      </c>
      <c r="HV363">
        <f>IF($JE363&gt;=27,INDEX($GT:$GT,$JD363+27),"")</f>
      </c>
      <c r="HW363">
        <f>IF($JE363&gt;=28,INDEX($GT:$GT,$JD363+28),"")</f>
      </c>
      <c r="HX363">
        <f>IF($JE363&gt;=29,INDEX($GT:$GT,$JD363+29),"")</f>
      </c>
      <c r="HY363">
        <f>IF($JE363&gt;=30,INDEX($GT:$GT,$JD363+30),"")</f>
      </c>
      <c r="HZ363">
        <f>IF($JE363&gt;=31,INDEX($GT:$GT,$JD363+31),"")</f>
      </c>
      <c r="IA363">
        <f>IF($JE363&gt;=32,INDEX($GT:$GT,$JD363+32),"")</f>
      </c>
      <c r="IB363">
        <f>IF($JE363&gt;=33,INDEX($GT:$GT,$JD363+33),"")</f>
      </c>
      <c r="IC363">
        <f>IF($JE363&gt;=34,INDEX($GT:$GT,$JD363+34),"")</f>
      </c>
      <c r="ID363">
        <f>IF($JE363&gt;=35,INDEX($GT:$GT,$JD363+35),"")</f>
      </c>
      <c r="IE363">
        <f>IF($JE363&gt;=36,INDEX($GT:$GT,$JD363+36),"")</f>
      </c>
      <c r="IF363">
        <f>IF($JE363&gt;=37,INDEX($GT:$GT,$JD363+37),"")</f>
      </c>
      <c r="IG363">
        <f>IF($JE363&gt;=38,INDEX($GT:$GT,$JD363+38),"")</f>
      </c>
      <c r="IH363">
        <f>IF($JE363&gt;=39,INDEX($GT:$GT,$JD363+39),"")</f>
      </c>
      <c r="II363">
        <f>IF($JE363&gt;=40,INDEX($GT:$GT,$JD363+40),"")</f>
      </c>
      <c r="IJ363">
        <f>IF($JE363&gt;=41,INDEX($GT:$GT,$JD363+41),"")</f>
      </c>
      <c r="IK363">
        <f>IF($JE363&gt;=42,INDEX($GT:$GT,$JD363+42),"")</f>
      </c>
      <c r="IL363">
        <f>IF($JE363&gt;=43,INDEX($GT:$GT,$JD363+43),"")</f>
      </c>
      <c r="IM363">
        <f>IF($JE363&gt;=44,INDEX($GT:$GT,$JD363+44),"")</f>
      </c>
      <c r="IN363">
        <f>IF($JE363&gt;=45,INDEX($GT:$GT,$JD363+45),"")</f>
      </c>
      <c r="IO363">
        <f>IF($JE363&gt;=46,INDEX($GT:$GT,$JD363+46),"")</f>
      </c>
      <c r="IP363">
        <f>IF($JE363&gt;=47,INDEX($GT:$GT,$JD363+47),"")</f>
      </c>
      <c r="IQ363">
        <f>IF($JE363&gt;=48,INDEX($GT:$GT,$JD363+48),"")</f>
      </c>
      <c r="IR363">
        <f>IF($JE363&gt;=49,INDEX($GT:$GT,$JD363+49),"")</f>
      </c>
      <c r="IS363">
        <f>IF($JE363&gt;=50,INDEX($GT:$GT,$JD363+50),"")</f>
      </c>
      <c r="IT363">
        <f>IF($JE363&gt;=51,INDEX($GT:$GT,$JD363+51),"")</f>
      </c>
      <c r="IU363">
        <f>IF($JE363&gt;=52,INDEX($GT:$GT,$JD363+52),"")</f>
      </c>
      <c r="IV363">
        <f>IF($JE363&gt;=53,INDEX($GT:$GT,$JD363+53),"")</f>
      </c>
      <c r="IW363">
        <f>IF($JE363&gt;=54,INDEX($GT:$GT,$JD363+54),"")</f>
      </c>
      <c r="IX363">
        <f>IF($JE363&gt;=55,INDEX($GT:$GT,$JD363+55),"")</f>
      </c>
      <c r="IY363">
        <f>IF($JE363&gt;=56,INDEX($GT:$GT,$JD363+56),"")</f>
      </c>
      <c r="IZ363">
        <f>IF($JE363&gt;=57,INDEX($GT:$GT,$JD363+57),"")</f>
      </c>
      <c r="JA363">
        <f>IF($JE363&gt;=58,INDEX($GT:$GT,$JD363+58),"")</f>
      </c>
      <c r="JB363">
        <f>IF($JE363&gt;=59,INDEX($GT:$GT,$JD363+59),"")</f>
      </c>
      <c r="JC363">
        <f>IF($JE363&gt;=60,INDEX($GT:$GT,$JD363+60),"")</f>
      </c>
      <c r="JD363">
        <f>IFERROR(MATCH($GS363,$GT$2:$GT$322,0)+1,0)</f>
      </c>
      <c r="JE363">
        <f>IFERROR(INDEX($GU$2:$GU$322,MATCH($GS363,$GT$2:$GT$322,0)),0)</f>
      </c>
      <c r="JF363" t="s">
        <v>28</v>
      </c>
      <c r="JG363" t="s">
        <v>28</v>
      </c>
    </row>
    <row r="364" spans="1:267" x14ac:dyDescent="0.25">
      <c r="J364" s="1"/>
      <c r="K364" s="1"/>
      <c r="L364" s="1"/>
      <c r="M364" s="1"/>
      <c r="N364" s="1">
        <f>IFERROR(IF(FIND(" - ",$J364)&gt;0,MID($J364,FIND(" - ",$J364)+3,LEN($J364)),""),"")</f>
      </c>
      <c r="P364" s="1"/>
      <c r="S364" t="s">
        <v>28</v>
      </c>
      <c r="U364">
        <f>IF(OR($S364="",$T364=""),"",IFERROR($S364/$T364,0))</f>
      </c>
      <c r="V364">
        <f>IF($S364="","",
IF($K364="","",
IF(ISNUMBER(SEARCH("exempt",LOWER($K364))),0,
$S364*(VALUE(SUBSTITUTE($K364,"%",""))/100))))</f>
      </c>
      <c r="AB364">
        <f>IF($S364="","",
SUM($S364,$V364,$Z364,$W364,$Y364)-
IF($AA364="",0,VALUE($AA364)))</f>
      </c>
      <c r="AJ364" t="s">
        <v>1022</v>
      </c>
      <c r="AR364">
        <f>IFERROR(LEFT($J364,FIND(" - ",$J364)-1),$J364)</f>
      </c>
      <c r="AU364">
        <f>IF($CJ364&gt;=1,INDEX($AS:$AS,$CI364+1),"")</f>
      </c>
      <c r="AV364">
        <f>IF($CJ364&gt;=2,INDEX($AS:$AS,$CI364+2),"")</f>
      </c>
      <c r="AW364">
        <f>IF($CJ364&gt;=3,INDEX($AS:$AS,$CI364+3),"")</f>
      </c>
      <c r="AX364">
        <f>IF($CJ364&gt;=4,INDEX($AS:$AS,$CI364+4),"")</f>
      </c>
      <c r="AY364">
        <f>IF($CJ364&gt;=5,INDEX($AS:$AS,$CI364+5),"")</f>
      </c>
      <c r="AZ364">
        <f>IF($CJ364&gt;=6,INDEX($AS:$AS,$CI364+6),"")</f>
      </c>
      <c r="BA364">
        <f>IF($CJ364&gt;=7,INDEX($AS:$AS,$CI364+7),"")</f>
      </c>
      <c r="BB364">
        <f>IF($CJ364&gt;=8,INDEX($AS:$AS,$CI364+8),"")</f>
      </c>
      <c r="BC364">
        <f>IF($CJ364&gt;=9,INDEX($AS:$AS,$CI364+9),"")</f>
      </c>
      <c r="BD364">
        <f>IF($CJ364&gt;=10,INDEX($AS:$AS,$CI364+10),"")</f>
      </c>
      <c r="BE364">
        <f>IF($CJ364&gt;=11,INDEX($AS:$AS,$CI364+11),"")</f>
      </c>
      <c r="BF364">
        <f>IF($CJ364&gt;=12,INDEX($AS:$AS,$CI364+12),"")</f>
      </c>
      <c r="BG364">
        <f>IF($CJ364&gt;=13,INDEX($AS:$AS,$CI364+13),"")</f>
      </c>
      <c r="BH364">
        <f>IF($CJ364&gt;=14,INDEX($AS:$AS,$CI364+14),"")</f>
      </c>
      <c r="BI364">
        <f>IF($CJ364&gt;=15,INDEX($AS:$AS,$CI364+15),"")</f>
      </c>
      <c r="BJ364">
        <f>IF($CJ364&gt;=16,INDEX($AS:$AS,$CI364+16),"")</f>
      </c>
      <c r="BK364">
        <f>IF($CJ364&gt;=17,INDEX($AS:$AS,$CI364+17),"")</f>
      </c>
      <c r="BL364">
        <f>IF($CJ364&gt;=18,INDEX($AS:$AS,$CI364+18),"")</f>
      </c>
      <c r="BM364">
        <f>IF($CJ364&gt;=19,INDEX($AS:$AS,$CI364+19),"")</f>
      </c>
      <c r="BN364">
        <f>IF($CJ364&gt;=20,INDEX($AS:$AS,$CI364+20),"")</f>
      </c>
      <c r="BO364">
        <f>IF($CJ364&gt;=21,INDEX($AS:$AS,$CI364+21),"")</f>
      </c>
      <c r="BP364">
        <f>IF($CJ364&gt;=22,INDEX($AS:$AS,$CI364+22),"")</f>
      </c>
      <c r="BQ364">
        <f>IF($CJ364&gt;=23,INDEX($AS:$AS,$CI364+23),"")</f>
      </c>
      <c r="BR364">
        <f>IF($CJ364&gt;=24,INDEX($AS:$AS,$CI364+24),"")</f>
      </c>
      <c r="BS364">
        <f>IF($CJ364&gt;=25,INDEX($AS:$AS,$CI364+25),"")</f>
      </c>
      <c r="BT364">
        <f>IF($CJ364&gt;=26,INDEX($AS:$AS,$CI364+26),"")</f>
      </c>
      <c r="BU364">
        <f>IF($CJ364&gt;=27,INDEX($AS:$AS,$CI364+27),"")</f>
      </c>
      <c r="BV364">
        <f>IF($CJ364&gt;=28,INDEX($AS:$AS,$CI364+28),"")</f>
      </c>
      <c r="BW364">
        <f>IF($CJ364&gt;=29,INDEX($AS:$AS,$CI364+29),"")</f>
      </c>
      <c r="BX364">
        <f>IF($CJ364&gt;=30,INDEX($AS:$AS,$CI364+30),"")</f>
      </c>
      <c r="BY364">
        <f>IF($CJ364&gt;=31,INDEX($AS:$AS,$CI364+31),"")</f>
      </c>
      <c r="BZ364">
        <f>IF($CJ364&gt;=32,INDEX($AS:$AS,$CI364+32),"")</f>
      </c>
      <c r="CA364">
        <f>IF($CJ364&gt;=33,INDEX($AS:$AS,$CI364+33),"")</f>
      </c>
      <c r="CB364">
        <f>IF($CJ364&gt;=34,INDEX($AS:$AS,$CI364+34),"")</f>
      </c>
      <c r="CC364">
        <f>IF($CJ364&gt;=35,INDEX($AS:$AS,$CI364+35),"")</f>
      </c>
      <c r="CD364">
        <f>IF($CJ364&gt;=36,INDEX($AS:$AS,$CI364+36),"")</f>
      </c>
      <c r="CE364">
        <f>IF($CJ364&gt;=37,INDEX($AS:$AS,$CI364+37),"")</f>
      </c>
      <c r="CF364">
        <f>IF($CJ364&gt;=38,INDEX($AS:$AS,$CI364+38),"")</f>
      </c>
      <c r="CG364">
        <f>IF($CJ364&gt;=39,INDEX($AS:$AS,$CI364+39),"")</f>
      </c>
      <c r="CH364">
        <f>IF($CJ364&gt;=40,INDEX($AS:$AS,$CI364+40),"")</f>
      </c>
      <c r="CI364">
        <f>IFERROR(MATCH($AR364,$AS$2:$AS$133,0)+1,0)</f>
      </c>
      <c r="CJ364">
        <f>IFERROR(INDEX($AT$2:$AT$133,MATCH($AR364,$AS$2:$AS$133,0)),0)</f>
      </c>
      <c r="CK364">
        <f>IFERROR(LEFT($O364,FIND(" - ",$O364)-1),$O364)</f>
      </c>
      <c r="CL364" t="s">
        <v>122</v>
      </c>
      <c r="CN364">
        <f>IF($DI364&gt;=1,INDEX($CL:$CL,$DH364+1),"")</f>
      </c>
      <c r="CO364">
        <f>IF($DI364&gt;=2,INDEX($CL:$CL,$DH364+2),"")</f>
      </c>
      <c r="CP364">
        <f>IF($DI364&gt;=3,INDEX($CL:$CL,$DH364+3),"")</f>
      </c>
      <c r="CQ364">
        <f>IF($DI364&gt;=4,INDEX($CL:$CL,$DH364+4),"")</f>
      </c>
      <c r="CR364">
        <f>IF($DI364&gt;=5,INDEX($CL:$CL,$DH364+5),"")</f>
      </c>
      <c r="CS364">
        <f>IF($DI364&gt;=6,INDEX($CL:$CL,$DH364+6),"")</f>
      </c>
      <c r="CT364">
        <f>IF($DI364&gt;=7,INDEX($CL:$CL,$DH364+7),"")</f>
      </c>
      <c r="CU364">
        <f>IF($DI364&gt;=8,INDEX($CL:$CL,$DH364+8),"")</f>
      </c>
      <c r="CV364">
        <f>IF($DI364&gt;=9,INDEX($CL:$CL,$DH364+9),"")</f>
      </c>
      <c r="CW364">
        <f>IF($DI364&gt;=10,INDEX($CL:$CL,$DH364+10),"")</f>
      </c>
      <c r="CX364">
        <f>IF($DI364&gt;=11,INDEX($CL:$CL,$DH364+11),"")</f>
      </c>
      <c r="CY364">
        <f>IF($DI364&gt;=12,INDEX($CL:$CL,$DH364+12),"")</f>
      </c>
      <c r="CZ364">
        <f>IF($DI364&gt;=13,INDEX($CL:$CL,$DH364+13),"")</f>
      </c>
      <c r="DA364">
        <f>IF($DI364&gt;=14,INDEX($CL:$CL,$DH364+14),"")</f>
      </c>
      <c r="DB364">
        <f>IF($DI364&gt;=15,INDEX($CL:$CL,$DH364+15),"")</f>
      </c>
      <c r="DC364">
        <f>IF($DI364&gt;=16,INDEX($CL:$CL,$DH364+16),"")</f>
      </c>
      <c r="DD364">
        <f>IF($DI364&gt;=17,INDEX($CL:$CL,$DH364+17),"")</f>
      </c>
      <c r="DE364">
        <f>IF($DI364&gt;=18,INDEX($CL:$CL,$DH364+18),"")</f>
      </c>
      <c r="DF364">
        <f>IF($DI364&gt;=19,INDEX($CL:$CL,$DH364+19),"")</f>
      </c>
      <c r="DG364">
        <f>IF($DI364&gt;=20,INDEX($CL:$CL,$DH364+20),"")</f>
      </c>
      <c r="DH364">
        <f>IFERROR(MATCH($CK364,$CL$2:$CL$1558,0)+1,0)</f>
      </c>
      <c r="DI364">
        <f>IFERROR(INDEX($CM$2:$CM$1558,MATCH($CK364,$CL$2:$CL$1558,0)),0)</f>
      </c>
      <c r="DJ364">
        <f>IFERROR(INDEX($AQ:$AQ,MATCH($K364,$AP:$AP,0))&amp;"","")</f>
      </c>
      <c r="DN364">
        <f>IF($GQ364&gt;=1,INDEX($DK:$DK,$GP364+1),"")</f>
      </c>
      <c r="DO364">
        <f>IF($GQ364&gt;=2,INDEX($DK:$DK,$GP364+2),"")</f>
      </c>
      <c r="DP364">
        <f>IF($GQ364&gt;=3,INDEX($DK:$DK,$GP364+3),"")</f>
      </c>
      <c r="DQ364">
        <f>IF($GQ364&gt;=4,INDEX($DK:$DK,$GP364+4),"")</f>
      </c>
      <c r="DR364">
        <f>IF($GQ364&gt;=5,INDEX($DK:$DK,$GP364+5),"")</f>
      </c>
      <c r="DS364">
        <f>IF($GQ364&gt;=6,INDEX($DK:$DK,$GP364+6),"")</f>
      </c>
      <c r="DT364">
        <f>IF($GQ364&gt;=7,INDEX($DK:$DK,$GP364+7),"")</f>
      </c>
      <c r="DU364">
        <f>IF($GQ364&gt;=8,INDEX($DK:$DK,$GP364+8),"")</f>
      </c>
      <c r="DV364">
        <f>IF($GQ364&gt;=9,INDEX($DK:$DK,$GP364+9),"")</f>
      </c>
      <c r="DW364">
        <f>IF($GQ364&gt;=10,INDEX($DK:$DK,$GP364+10),"")</f>
      </c>
      <c r="DX364">
        <f>IF($GQ364&gt;=11,INDEX($DK:$DK,$GP364+11),"")</f>
      </c>
      <c r="DY364">
        <f>IF($GQ364&gt;=12,INDEX($DK:$DK,$GP364+12),"")</f>
      </c>
      <c r="DZ364">
        <f>IF($GQ364&gt;=13,INDEX($DK:$DK,$GP364+13),"")</f>
      </c>
      <c r="EA364">
        <f>IF($GQ364&gt;=14,INDEX($DK:$DK,$GP364+14),"")</f>
      </c>
      <c r="EB364">
        <f>IF($GQ364&gt;=15,INDEX($DK:$DK,$GP364+15),"")</f>
      </c>
      <c r="EC364">
        <f>IF($GQ364&gt;=16,INDEX($DK:$DK,$GP364+16),"")</f>
      </c>
      <c r="ED364">
        <f>IF($GQ364&gt;=17,INDEX($DK:$DK,$GP364+17),"")</f>
      </c>
      <c r="EE364">
        <f>IF($GQ364&gt;=18,INDEX($DK:$DK,$GP364+18),"")</f>
      </c>
      <c r="EF364">
        <f>IF($GQ364&gt;=19,INDEX($DK:$DK,$GP364+19),"")</f>
      </c>
      <c r="EG364">
        <f>IF($GQ364&gt;=20,INDEX($DK:$DK,$GP364+20),"")</f>
      </c>
      <c r="EH364">
        <f>IF($GQ364&gt;=21,INDEX($DK:$DK,$GP364+21),"")</f>
      </c>
      <c r="EI364">
        <f>IF($GQ364&gt;=22,INDEX($DK:$DK,$GP364+22),"")</f>
      </c>
      <c r="EJ364">
        <f>IF($GQ364&gt;=23,INDEX($DK:$DK,$GP364+23),"")</f>
      </c>
      <c r="EK364">
        <f>IF($GQ364&gt;=24,INDEX($DK:$DK,$GP364+24),"")</f>
      </c>
      <c r="EL364">
        <f>IF($GQ364&gt;=25,INDEX($DK:$DK,$GP364+25),"")</f>
      </c>
      <c r="EM364">
        <f>IF($GQ364&gt;=26,INDEX($DK:$DK,$GP364+26),"")</f>
      </c>
      <c r="EN364">
        <f>IF($GQ364&gt;=27,INDEX($DK:$DK,$GP364+27),"")</f>
      </c>
      <c r="EO364">
        <f>IF($GQ364&gt;=28,INDEX($DK:$DK,$GP364+28),"")</f>
      </c>
      <c r="EP364">
        <f>IF($GQ364&gt;=29,INDEX($DK:$DK,$GP364+29),"")</f>
      </c>
      <c r="EQ364">
        <f>IF($GQ364&gt;=30,INDEX($DK:$DK,$GP364+30),"")</f>
      </c>
      <c r="ER364">
        <f>IF($GQ364&gt;=31,INDEX($DK:$DK,$GP364+31),"")</f>
      </c>
      <c r="ES364">
        <f>IF($GQ364&gt;=32,INDEX($DK:$DK,$GP364+32),"")</f>
      </c>
      <c r="ET364">
        <f>IF($GQ364&gt;=33,INDEX($DK:$DK,$GP364+33),"")</f>
      </c>
      <c r="EU364">
        <f>IF($GQ364&gt;=34,INDEX($DK:$DK,$GP364+34),"")</f>
      </c>
      <c r="EV364">
        <f>IF($GQ364&gt;=35,INDEX($DK:$DK,$GP364+35),"")</f>
      </c>
      <c r="EW364">
        <f>IF($GQ364&gt;=36,INDEX($DK:$DK,$GP364+36),"")</f>
      </c>
      <c r="EX364">
        <f>IF($GQ364&gt;=37,INDEX($DK:$DK,$GP364+37),"")</f>
      </c>
      <c r="EY364">
        <f>IF($GQ364&gt;=38,INDEX($DK:$DK,$GP364+38),"")</f>
      </c>
      <c r="EZ364">
        <f>IF($GQ364&gt;=39,INDEX($DK:$DK,$GP364+39),"")</f>
      </c>
      <c r="FA364">
        <f>IF($GQ364&gt;=40,INDEX($DK:$DK,$GP364+40),"")</f>
      </c>
      <c r="FB364">
        <f>IF($GQ364&gt;=1,INDEX($DL:$DL,$GP364+1),"")</f>
      </c>
      <c r="FC364">
        <f>IF($GQ364&gt;=2,INDEX($DL:$DL,$GP364+2),"")</f>
      </c>
      <c r="FD364">
        <f>IF($GQ364&gt;=3,INDEX($DL:$DL,$GP364+3),"")</f>
      </c>
      <c r="FE364">
        <f>IF($GQ364&gt;=4,INDEX($DL:$DL,$GP364+4),"")</f>
      </c>
      <c r="FF364">
        <f>IF($GQ364&gt;=5,INDEX($DL:$DL,$GP364+5),"")</f>
      </c>
      <c r="FG364">
        <f>IF($GQ364&gt;=6,INDEX($DL:$DL,$GP364+6),"")</f>
      </c>
      <c r="FH364">
        <f>IF($GQ364&gt;=7,INDEX($DL:$DL,$GP364+7),"")</f>
      </c>
      <c r="FI364">
        <f>IF($GQ364&gt;=8,INDEX($DL:$DL,$GP364+8),"")</f>
      </c>
      <c r="FJ364">
        <f>IF($GQ364&gt;=9,INDEX($DL:$DL,$GP364+9),"")</f>
      </c>
      <c r="FK364">
        <f>IF($GQ364&gt;=10,INDEX($DL:$DL,$GP364+10),"")</f>
      </c>
      <c r="FL364">
        <f>IF($GQ364&gt;=11,INDEX($DL:$DL,$GP364+11),"")</f>
      </c>
      <c r="FM364">
        <f>IF($GQ364&gt;=12,INDEX($DL:$DL,$GP364+12),"")</f>
      </c>
      <c r="FN364">
        <f>IF($GQ364&gt;=13,INDEX($DL:$DL,$GP364+13),"")</f>
      </c>
      <c r="FO364">
        <f>IF($GQ364&gt;=14,INDEX($DL:$DL,$GP364+14),"")</f>
      </c>
      <c r="FP364">
        <f>IF($GQ364&gt;=15,INDEX($DL:$DL,$GP364+15),"")</f>
      </c>
      <c r="FQ364">
        <f>IF($GQ364&gt;=16,INDEX($DL:$DL,$GP364+16),"")</f>
      </c>
      <c r="FR364">
        <f>IF($GQ364&gt;=17,INDEX($DL:$DL,$GP364+17),"")</f>
      </c>
      <c r="FS364">
        <f>IF($GQ364&gt;=18,INDEX($DL:$DL,$GP364+18),"")</f>
      </c>
      <c r="FT364">
        <f>IF($GQ364&gt;=19,INDEX($DL:$DL,$GP364+19),"")</f>
      </c>
      <c r="FU364">
        <f>IF($GQ364&gt;=20,INDEX($DL:$DL,$GP364+20),"")</f>
      </c>
      <c r="FV364">
        <f>IF($GQ364&gt;=21,INDEX($DL:$DL,$GP364+21),"")</f>
      </c>
      <c r="FW364">
        <f>IF($GQ364&gt;=22,INDEX($DL:$DL,$GP364+22),"")</f>
      </c>
      <c r="FX364">
        <f>IF($GQ364&gt;=23,INDEX($DL:$DL,$GP364+23),"")</f>
      </c>
      <c r="FY364">
        <f>IF($GQ364&gt;=24,INDEX($DL:$DL,$GP364+24),"")</f>
      </c>
      <c r="FZ364">
        <f>IF($GQ364&gt;=25,INDEX($DL:$DL,$GP364+25),"")</f>
      </c>
      <c r="GA364">
        <f>IF($GQ364&gt;=26,INDEX($DL:$DL,$GP364+26),"")</f>
      </c>
      <c r="GB364">
        <f>IF($GQ364&gt;=27,INDEX($DL:$DL,$GP364+27),"")</f>
      </c>
      <c r="GC364">
        <f>IF($GQ364&gt;=28,INDEX($DL:$DL,$GP364+28),"")</f>
      </c>
      <c r="GD364">
        <f>IF($GQ364&gt;=29,INDEX($DL:$DL,$GP364+29),"")</f>
      </c>
      <c r="GE364">
        <f>IF($GQ364&gt;=30,INDEX($DL:$DL,$GP364+30),"")</f>
      </c>
      <c r="GF364">
        <f>IF($GQ364&gt;=31,INDEX($DL:$DL,$GP364+31),"")</f>
      </c>
      <c r="GG364">
        <f>IF($GQ364&gt;=32,INDEX($DL:$DL,$GP364+32),"")</f>
      </c>
      <c r="GH364">
        <f>IF($GQ364&gt;=33,INDEX($DL:$DL,$GP364+33),"")</f>
      </c>
      <c r="GI364">
        <f>IF($GQ364&gt;=34,INDEX($DL:$DL,$GP364+34),"")</f>
      </c>
      <c r="GJ364">
        <f>IF($GQ364&gt;=35,INDEX($DL:$DL,$GP364+35),"")</f>
      </c>
      <c r="GK364">
        <f>IF($GQ364&gt;=36,INDEX($DL:$DL,$GP364+36),"")</f>
      </c>
      <c r="GL364">
        <f>IF($GQ364&gt;=37,INDEX($DL:$DL,$GP364+37),"")</f>
      </c>
      <c r="GM364">
        <f>IF($GQ364&gt;=38,INDEX($DL:$DL,$GP364+38),"")</f>
      </c>
      <c r="GN364">
        <f>IF($GQ364&gt;=39,INDEX($DL:$DL,$GP364+39),"")</f>
      </c>
      <c r="GO364">
        <f>IF($GQ364&gt;=40,INDEX($DL:$DL,$GP364+40),"")</f>
      </c>
      <c r="GP364">
        <f>IFERROR(MATCH($DJ364,$DK$2:$DK$148,0)+1,0)</f>
      </c>
      <c r="GQ364">
        <f>IFERROR(INDEX($DM$2:$DM$148,MATCH($DJ364,$DK$2:$DK$148,0)),0)</f>
      </c>
      <c r="GR364">
        <f>IFERROR(MATCH($L364,$DN$364:$FA$364,0),0)</f>
      </c>
      <c r="GS364">
        <f>IF($GR364&gt;0,INDEX($FB$364:$GO$364,$GR364),"")</f>
      </c>
      <c r="GV364">
        <f>IF($JE364&gt;=1,INDEX($GT:$GT,$JD364+1),"")</f>
      </c>
      <c r="GW364">
        <f>IF($JE364&gt;=2,INDEX($GT:$GT,$JD364+2),"")</f>
      </c>
      <c r="GX364">
        <f>IF($JE364&gt;=3,INDEX($GT:$GT,$JD364+3),"")</f>
      </c>
      <c r="GY364">
        <f>IF($JE364&gt;=4,INDEX($GT:$GT,$JD364+4),"")</f>
      </c>
      <c r="GZ364">
        <f>IF($JE364&gt;=5,INDEX($GT:$GT,$JD364+5),"")</f>
      </c>
      <c r="HA364">
        <f>IF($JE364&gt;=6,INDEX($GT:$GT,$JD364+6),"")</f>
      </c>
      <c r="HB364">
        <f>IF($JE364&gt;=7,INDEX($GT:$GT,$JD364+7),"")</f>
      </c>
      <c r="HC364">
        <f>IF($JE364&gt;=8,INDEX($GT:$GT,$JD364+8),"")</f>
      </c>
      <c r="HD364">
        <f>IF($JE364&gt;=9,INDEX($GT:$GT,$JD364+9),"")</f>
      </c>
      <c r="HE364">
        <f>IF($JE364&gt;=10,INDEX($GT:$GT,$JD364+10),"")</f>
      </c>
      <c r="HF364">
        <f>IF($JE364&gt;=11,INDEX($GT:$GT,$JD364+11),"")</f>
      </c>
      <c r="HG364">
        <f>IF($JE364&gt;=12,INDEX($GT:$GT,$JD364+12),"")</f>
      </c>
      <c r="HH364">
        <f>IF($JE364&gt;=13,INDEX($GT:$GT,$JD364+13),"")</f>
      </c>
      <c r="HI364">
        <f>IF($JE364&gt;=14,INDEX($GT:$GT,$JD364+14),"")</f>
      </c>
      <c r="HJ364">
        <f>IF($JE364&gt;=15,INDEX($GT:$GT,$JD364+15),"")</f>
      </c>
      <c r="HK364">
        <f>IF($JE364&gt;=16,INDEX($GT:$GT,$JD364+16),"")</f>
      </c>
      <c r="HL364">
        <f>IF($JE364&gt;=17,INDEX($GT:$GT,$JD364+17),"")</f>
      </c>
      <c r="HM364">
        <f>IF($JE364&gt;=18,INDEX($GT:$GT,$JD364+18),"")</f>
      </c>
      <c r="HN364">
        <f>IF($JE364&gt;=19,INDEX($GT:$GT,$JD364+19),"")</f>
      </c>
      <c r="HO364">
        <f>IF($JE364&gt;=20,INDEX($GT:$GT,$JD364+20),"")</f>
      </c>
      <c r="HP364">
        <f>IF($JE364&gt;=21,INDEX($GT:$GT,$JD364+21),"")</f>
      </c>
      <c r="HQ364">
        <f>IF($JE364&gt;=22,INDEX($GT:$GT,$JD364+22),"")</f>
      </c>
      <c r="HR364">
        <f>IF($JE364&gt;=23,INDEX($GT:$GT,$JD364+23),"")</f>
      </c>
      <c r="HS364">
        <f>IF($JE364&gt;=24,INDEX($GT:$GT,$JD364+24),"")</f>
      </c>
      <c r="HT364">
        <f>IF($JE364&gt;=25,INDEX($GT:$GT,$JD364+25),"")</f>
      </c>
      <c r="HU364">
        <f>IF($JE364&gt;=26,INDEX($GT:$GT,$JD364+26),"")</f>
      </c>
      <c r="HV364">
        <f>IF($JE364&gt;=27,INDEX($GT:$GT,$JD364+27),"")</f>
      </c>
      <c r="HW364">
        <f>IF($JE364&gt;=28,INDEX($GT:$GT,$JD364+28),"")</f>
      </c>
      <c r="HX364">
        <f>IF($JE364&gt;=29,INDEX($GT:$GT,$JD364+29),"")</f>
      </c>
      <c r="HY364">
        <f>IF($JE364&gt;=30,INDEX($GT:$GT,$JD364+30),"")</f>
      </c>
      <c r="HZ364">
        <f>IF($JE364&gt;=31,INDEX($GT:$GT,$JD364+31),"")</f>
      </c>
      <c r="IA364">
        <f>IF($JE364&gt;=32,INDEX($GT:$GT,$JD364+32),"")</f>
      </c>
      <c r="IB364">
        <f>IF($JE364&gt;=33,INDEX($GT:$GT,$JD364+33),"")</f>
      </c>
      <c r="IC364">
        <f>IF($JE364&gt;=34,INDEX($GT:$GT,$JD364+34),"")</f>
      </c>
      <c r="ID364">
        <f>IF($JE364&gt;=35,INDEX($GT:$GT,$JD364+35),"")</f>
      </c>
      <c r="IE364">
        <f>IF($JE364&gt;=36,INDEX($GT:$GT,$JD364+36),"")</f>
      </c>
      <c r="IF364">
        <f>IF($JE364&gt;=37,INDEX($GT:$GT,$JD364+37),"")</f>
      </c>
      <c r="IG364">
        <f>IF($JE364&gt;=38,INDEX($GT:$GT,$JD364+38),"")</f>
      </c>
      <c r="IH364">
        <f>IF($JE364&gt;=39,INDEX($GT:$GT,$JD364+39),"")</f>
      </c>
      <c r="II364">
        <f>IF($JE364&gt;=40,INDEX($GT:$GT,$JD364+40),"")</f>
      </c>
      <c r="IJ364">
        <f>IF($JE364&gt;=41,INDEX($GT:$GT,$JD364+41),"")</f>
      </c>
      <c r="IK364">
        <f>IF($JE364&gt;=42,INDEX($GT:$GT,$JD364+42),"")</f>
      </c>
      <c r="IL364">
        <f>IF($JE364&gt;=43,INDEX($GT:$GT,$JD364+43),"")</f>
      </c>
      <c r="IM364">
        <f>IF($JE364&gt;=44,INDEX($GT:$GT,$JD364+44),"")</f>
      </c>
      <c r="IN364">
        <f>IF($JE364&gt;=45,INDEX($GT:$GT,$JD364+45),"")</f>
      </c>
      <c r="IO364">
        <f>IF($JE364&gt;=46,INDEX($GT:$GT,$JD364+46),"")</f>
      </c>
      <c r="IP364">
        <f>IF($JE364&gt;=47,INDEX($GT:$GT,$JD364+47),"")</f>
      </c>
      <c r="IQ364">
        <f>IF($JE364&gt;=48,INDEX($GT:$GT,$JD364+48),"")</f>
      </c>
      <c r="IR364">
        <f>IF($JE364&gt;=49,INDEX($GT:$GT,$JD364+49),"")</f>
      </c>
      <c r="IS364">
        <f>IF($JE364&gt;=50,INDEX($GT:$GT,$JD364+50),"")</f>
      </c>
      <c r="IT364">
        <f>IF($JE364&gt;=51,INDEX($GT:$GT,$JD364+51),"")</f>
      </c>
      <c r="IU364">
        <f>IF($JE364&gt;=52,INDEX($GT:$GT,$JD364+52),"")</f>
      </c>
      <c r="IV364">
        <f>IF($JE364&gt;=53,INDEX($GT:$GT,$JD364+53),"")</f>
      </c>
      <c r="IW364">
        <f>IF($JE364&gt;=54,INDEX($GT:$GT,$JD364+54),"")</f>
      </c>
      <c r="IX364">
        <f>IF($JE364&gt;=55,INDEX($GT:$GT,$JD364+55),"")</f>
      </c>
      <c r="IY364">
        <f>IF($JE364&gt;=56,INDEX($GT:$GT,$JD364+56),"")</f>
      </c>
      <c r="IZ364">
        <f>IF($JE364&gt;=57,INDEX($GT:$GT,$JD364+57),"")</f>
      </c>
      <c r="JA364">
        <f>IF($JE364&gt;=58,INDEX($GT:$GT,$JD364+58),"")</f>
      </c>
      <c r="JB364">
        <f>IF($JE364&gt;=59,INDEX($GT:$GT,$JD364+59),"")</f>
      </c>
      <c r="JC364">
        <f>IF($JE364&gt;=60,INDEX($GT:$GT,$JD364+60),"")</f>
      </c>
      <c r="JD364">
        <f>IFERROR(MATCH($GS364,$GT$2:$GT$322,0)+1,0)</f>
      </c>
      <c r="JE364">
        <f>IFERROR(INDEX($GU$2:$GU$322,MATCH($GS364,$GT$2:$GT$322,0)),0)</f>
      </c>
      <c r="JF364" t="s">
        <v>28</v>
      </c>
      <c r="JG364" t="s">
        <v>28</v>
      </c>
    </row>
    <row r="365" spans="1:267" x14ac:dyDescent="0.25">
      <c r="J365" s="1"/>
      <c r="K365" s="1"/>
      <c r="L365" s="1"/>
      <c r="M365" s="1"/>
      <c r="N365" s="1">
        <f>IFERROR(IF(FIND(" - ",$J365)&gt;0,MID($J365,FIND(" - ",$J365)+3,LEN($J365)),""),"")</f>
      </c>
      <c r="P365" s="1"/>
      <c r="S365" t="s">
        <v>28</v>
      </c>
      <c r="U365">
        <f>IF(OR($S365="",$T365=""),"",IFERROR($S365/$T365,0))</f>
      </c>
      <c r="V365">
        <f>IF($S365="","",
IF($K365="","",
IF(ISNUMBER(SEARCH("exempt",LOWER($K365))),0,
$S365*(VALUE(SUBSTITUTE($K365,"%",""))/100))))</f>
      </c>
      <c r="AB365">
        <f>IF($S365="","",
SUM($S365,$V365,$Z365,$W365,$Y365)-
IF($AA365="",0,VALUE($AA365)))</f>
      </c>
      <c r="AJ365" t="s">
        <v>1023</v>
      </c>
      <c r="AR365">
        <f>IFERROR(LEFT($J365,FIND(" - ",$J365)-1),$J365)</f>
      </c>
      <c r="AU365">
        <f>IF($CJ365&gt;=1,INDEX($AS:$AS,$CI365+1),"")</f>
      </c>
      <c r="AV365">
        <f>IF($CJ365&gt;=2,INDEX($AS:$AS,$CI365+2),"")</f>
      </c>
      <c r="AW365">
        <f>IF($CJ365&gt;=3,INDEX($AS:$AS,$CI365+3),"")</f>
      </c>
      <c r="AX365">
        <f>IF($CJ365&gt;=4,INDEX($AS:$AS,$CI365+4),"")</f>
      </c>
      <c r="AY365">
        <f>IF($CJ365&gt;=5,INDEX($AS:$AS,$CI365+5),"")</f>
      </c>
      <c r="AZ365">
        <f>IF($CJ365&gt;=6,INDEX($AS:$AS,$CI365+6),"")</f>
      </c>
      <c r="BA365">
        <f>IF($CJ365&gt;=7,INDEX($AS:$AS,$CI365+7),"")</f>
      </c>
      <c r="BB365">
        <f>IF($CJ365&gt;=8,INDEX($AS:$AS,$CI365+8),"")</f>
      </c>
      <c r="BC365">
        <f>IF($CJ365&gt;=9,INDEX($AS:$AS,$CI365+9),"")</f>
      </c>
      <c r="BD365">
        <f>IF($CJ365&gt;=10,INDEX($AS:$AS,$CI365+10),"")</f>
      </c>
      <c r="BE365">
        <f>IF($CJ365&gt;=11,INDEX($AS:$AS,$CI365+11),"")</f>
      </c>
      <c r="BF365">
        <f>IF($CJ365&gt;=12,INDEX($AS:$AS,$CI365+12),"")</f>
      </c>
      <c r="BG365">
        <f>IF($CJ365&gt;=13,INDEX($AS:$AS,$CI365+13),"")</f>
      </c>
      <c r="BH365">
        <f>IF($CJ365&gt;=14,INDEX($AS:$AS,$CI365+14),"")</f>
      </c>
      <c r="BI365">
        <f>IF($CJ365&gt;=15,INDEX($AS:$AS,$CI365+15),"")</f>
      </c>
      <c r="BJ365">
        <f>IF($CJ365&gt;=16,INDEX($AS:$AS,$CI365+16),"")</f>
      </c>
      <c r="BK365">
        <f>IF($CJ365&gt;=17,INDEX($AS:$AS,$CI365+17),"")</f>
      </c>
      <c r="BL365">
        <f>IF($CJ365&gt;=18,INDEX($AS:$AS,$CI365+18),"")</f>
      </c>
      <c r="BM365">
        <f>IF($CJ365&gt;=19,INDEX($AS:$AS,$CI365+19),"")</f>
      </c>
      <c r="BN365">
        <f>IF($CJ365&gt;=20,INDEX($AS:$AS,$CI365+20),"")</f>
      </c>
      <c r="BO365">
        <f>IF($CJ365&gt;=21,INDEX($AS:$AS,$CI365+21),"")</f>
      </c>
      <c r="BP365">
        <f>IF($CJ365&gt;=22,INDEX($AS:$AS,$CI365+22),"")</f>
      </c>
      <c r="BQ365">
        <f>IF($CJ365&gt;=23,INDEX($AS:$AS,$CI365+23),"")</f>
      </c>
      <c r="BR365">
        <f>IF($CJ365&gt;=24,INDEX($AS:$AS,$CI365+24),"")</f>
      </c>
      <c r="BS365">
        <f>IF($CJ365&gt;=25,INDEX($AS:$AS,$CI365+25),"")</f>
      </c>
      <c r="BT365">
        <f>IF($CJ365&gt;=26,INDEX($AS:$AS,$CI365+26),"")</f>
      </c>
      <c r="BU365">
        <f>IF($CJ365&gt;=27,INDEX($AS:$AS,$CI365+27),"")</f>
      </c>
      <c r="BV365">
        <f>IF($CJ365&gt;=28,INDEX($AS:$AS,$CI365+28),"")</f>
      </c>
      <c r="BW365">
        <f>IF($CJ365&gt;=29,INDEX($AS:$AS,$CI365+29),"")</f>
      </c>
      <c r="BX365">
        <f>IF($CJ365&gt;=30,INDEX($AS:$AS,$CI365+30),"")</f>
      </c>
      <c r="BY365">
        <f>IF($CJ365&gt;=31,INDEX($AS:$AS,$CI365+31),"")</f>
      </c>
      <c r="BZ365">
        <f>IF($CJ365&gt;=32,INDEX($AS:$AS,$CI365+32),"")</f>
      </c>
      <c r="CA365">
        <f>IF($CJ365&gt;=33,INDEX($AS:$AS,$CI365+33),"")</f>
      </c>
      <c r="CB365">
        <f>IF($CJ365&gt;=34,INDEX($AS:$AS,$CI365+34),"")</f>
      </c>
      <c r="CC365">
        <f>IF($CJ365&gt;=35,INDEX($AS:$AS,$CI365+35),"")</f>
      </c>
      <c r="CD365">
        <f>IF($CJ365&gt;=36,INDEX($AS:$AS,$CI365+36),"")</f>
      </c>
      <c r="CE365">
        <f>IF($CJ365&gt;=37,INDEX($AS:$AS,$CI365+37),"")</f>
      </c>
      <c r="CF365">
        <f>IF($CJ365&gt;=38,INDEX($AS:$AS,$CI365+38),"")</f>
      </c>
      <c r="CG365">
        <f>IF($CJ365&gt;=39,INDEX($AS:$AS,$CI365+39),"")</f>
      </c>
      <c r="CH365">
        <f>IF($CJ365&gt;=40,INDEX($AS:$AS,$CI365+40),"")</f>
      </c>
      <c r="CI365">
        <f>IFERROR(MATCH($AR365,$AS$2:$AS$133,0)+1,0)</f>
      </c>
      <c r="CJ365">
        <f>IFERROR(INDEX($AT$2:$AT$133,MATCH($AR365,$AS$2:$AS$133,0)),0)</f>
      </c>
      <c r="CK365">
        <f>IFERROR(LEFT($O365,FIND(" - ",$O365)-1),$O365)</f>
      </c>
      <c r="CL365" t="s">
        <v>132</v>
      </c>
      <c r="CN365">
        <f>IF($DI365&gt;=1,INDEX($CL:$CL,$DH365+1),"")</f>
      </c>
      <c r="CO365">
        <f>IF($DI365&gt;=2,INDEX($CL:$CL,$DH365+2),"")</f>
      </c>
      <c r="CP365">
        <f>IF($DI365&gt;=3,INDEX($CL:$CL,$DH365+3),"")</f>
      </c>
      <c r="CQ365">
        <f>IF($DI365&gt;=4,INDEX($CL:$CL,$DH365+4),"")</f>
      </c>
      <c r="CR365">
        <f>IF($DI365&gt;=5,INDEX($CL:$CL,$DH365+5),"")</f>
      </c>
      <c r="CS365">
        <f>IF($DI365&gt;=6,INDEX($CL:$CL,$DH365+6),"")</f>
      </c>
      <c r="CT365">
        <f>IF($DI365&gt;=7,INDEX($CL:$CL,$DH365+7),"")</f>
      </c>
      <c r="CU365">
        <f>IF($DI365&gt;=8,INDEX($CL:$CL,$DH365+8),"")</f>
      </c>
      <c r="CV365">
        <f>IF($DI365&gt;=9,INDEX($CL:$CL,$DH365+9),"")</f>
      </c>
      <c r="CW365">
        <f>IF($DI365&gt;=10,INDEX($CL:$CL,$DH365+10),"")</f>
      </c>
      <c r="CX365">
        <f>IF($DI365&gt;=11,INDEX($CL:$CL,$DH365+11),"")</f>
      </c>
      <c r="CY365">
        <f>IF($DI365&gt;=12,INDEX($CL:$CL,$DH365+12),"")</f>
      </c>
      <c r="CZ365">
        <f>IF($DI365&gt;=13,INDEX($CL:$CL,$DH365+13),"")</f>
      </c>
      <c r="DA365">
        <f>IF($DI365&gt;=14,INDEX($CL:$CL,$DH365+14),"")</f>
      </c>
      <c r="DB365">
        <f>IF($DI365&gt;=15,INDEX($CL:$CL,$DH365+15),"")</f>
      </c>
      <c r="DC365">
        <f>IF($DI365&gt;=16,INDEX($CL:$CL,$DH365+16),"")</f>
      </c>
      <c r="DD365">
        <f>IF($DI365&gt;=17,INDEX($CL:$CL,$DH365+17),"")</f>
      </c>
      <c r="DE365">
        <f>IF($DI365&gt;=18,INDEX($CL:$CL,$DH365+18),"")</f>
      </c>
      <c r="DF365">
        <f>IF($DI365&gt;=19,INDEX($CL:$CL,$DH365+19),"")</f>
      </c>
      <c r="DG365">
        <f>IF($DI365&gt;=20,INDEX($CL:$CL,$DH365+20),"")</f>
      </c>
      <c r="DH365">
        <f>IFERROR(MATCH($CK365,$CL$2:$CL$1558,0)+1,0)</f>
      </c>
      <c r="DI365">
        <f>IFERROR(INDEX($CM$2:$CM$1558,MATCH($CK365,$CL$2:$CL$1558,0)),0)</f>
      </c>
      <c r="DJ365">
        <f>IFERROR(INDEX($AQ:$AQ,MATCH($K365,$AP:$AP,0))&amp;"","")</f>
      </c>
      <c r="DN365">
        <f>IF($GQ365&gt;=1,INDEX($DK:$DK,$GP365+1),"")</f>
      </c>
      <c r="DO365">
        <f>IF($GQ365&gt;=2,INDEX($DK:$DK,$GP365+2),"")</f>
      </c>
      <c r="DP365">
        <f>IF($GQ365&gt;=3,INDEX($DK:$DK,$GP365+3),"")</f>
      </c>
      <c r="DQ365">
        <f>IF($GQ365&gt;=4,INDEX($DK:$DK,$GP365+4),"")</f>
      </c>
      <c r="DR365">
        <f>IF($GQ365&gt;=5,INDEX($DK:$DK,$GP365+5),"")</f>
      </c>
      <c r="DS365">
        <f>IF($GQ365&gt;=6,INDEX($DK:$DK,$GP365+6),"")</f>
      </c>
      <c r="DT365">
        <f>IF($GQ365&gt;=7,INDEX($DK:$DK,$GP365+7),"")</f>
      </c>
      <c r="DU365">
        <f>IF($GQ365&gt;=8,INDEX($DK:$DK,$GP365+8),"")</f>
      </c>
      <c r="DV365">
        <f>IF($GQ365&gt;=9,INDEX($DK:$DK,$GP365+9),"")</f>
      </c>
      <c r="DW365">
        <f>IF($GQ365&gt;=10,INDEX($DK:$DK,$GP365+10),"")</f>
      </c>
      <c r="DX365">
        <f>IF($GQ365&gt;=11,INDEX($DK:$DK,$GP365+11),"")</f>
      </c>
      <c r="DY365">
        <f>IF($GQ365&gt;=12,INDEX($DK:$DK,$GP365+12),"")</f>
      </c>
      <c r="DZ365">
        <f>IF($GQ365&gt;=13,INDEX($DK:$DK,$GP365+13),"")</f>
      </c>
      <c r="EA365">
        <f>IF($GQ365&gt;=14,INDEX($DK:$DK,$GP365+14),"")</f>
      </c>
      <c r="EB365">
        <f>IF($GQ365&gt;=15,INDEX($DK:$DK,$GP365+15),"")</f>
      </c>
      <c r="EC365">
        <f>IF($GQ365&gt;=16,INDEX($DK:$DK,$GP365+16),"")</f>
      </c>
      <c r="ED365">
        <f>IF($GQ365&gt;=17,INDEX($DK:$DK,$GP365+17),"")</f>
      </c>
      <c r="EE365">
        <f>IF($GQ365&gt;=18,INDEX($DK:$DK,$GP365+18),"")</f>
      </c>
      <c r="EF365">
        <f>IF($GQ365&gt;=19,INDEX($DK:$DK,$GP365+19),"")</f>
      </c>
      <c r="EG365">
        <f>IF($GQ365&gt;=20,INDEX($DK:$DK,$GP365+20),"")</f>
      </c>
      <c r="EH365">
        <f>IF($GQ365&gt;=21,INDEX($DK:$DK,$GP365+21),"")</f>
      </c>
      <c r="EI365">
        <f>IF($GQ365&gt;=22,INDEX($DK:$DK,$GP365+22),"")</f>
      </c>
      <c r="EJ365">
        <f>IF($GQ365&gt;=23,INDEX($DK:$DK,$GP365+23),"")</f>
      </c>
      <c r="EK365">
        <f>IF($GQ365&gt;=24,INDEX($DK:$DK,$GP365+24),"")</f>
      </c>
      <c r="EL365">
        <f>IF($GQ365&gt;=25,INDEX($DK:$DK,$GP365+25),"")</f>
      </c>
      <c r="EM365">
        <f>IF($GQ365&gt;=26,INDEX($DK:$DK,$GP365+26),"")</f>
      </c>
      <c r="EN365">
        <f>IF($GQ365&gt;=27,INDEX($DK:$DK,$GP365+27),"")</f>
      </c>
      <c r="EO365">
        <f>IF($GQ365&gt;=28,INDEX($DK:$DK,$GP365+28),"")</f>
      </c>
      <c r="EP365">
        <f>IF($GQ365&gt;=29,INDEX($DK:$DK,$GP365+29),"")</f>
      </c>
      <c r="EQ365">
        <f>IF($GQ365&gt;=30,INDEX($DK:$DK,$GP365+30),"")</f>
      </c>
      <c r="ER365">
        <f>IF($GQ365&gt;=31,INDEX($DK:$DK,$GP365+31),"")</f>
      </c>
      <c r="ES365">
        <f>IF($GQ365&gt;=32,INDEX($DK:$DK,$GP365+32),"")</f>
      </c>
      <c r="ET365">
        <f>IF($GQ365&gt;=33,INDEX($DK:$DK,$GP365+33),"")</f>
      </c>
      <c r="EU365">
        <f>IF($GQ365&gt;=34,INDEX($DK:$DK,$GP365+34),"")</f>
      </c>
      <c r="EV365">
        <f>IF($GQ365&gt;=35,INDEX($DK:$DK,$GP365+35),"")</f>
      </c>
      <c r="EW365">
        <f>IF($GQ365&gt;=36,INDEX($DK:$DK,$GP365+36),"")</f>
      </c>
      <c r="EX365">
        <f>IF($GQ365&gt;=37,INDEX($DK:$DK,$GP365+37),"")</f>
      </c>
      <c r="EY365">
        <f>IF($GQ365&gt;=38,INDEX($DK:$DK,$GP365+38),"")</f>
      </c>
      <c r="EZ365">
        <f>IF($GQ365&gt;=39,INDEX($DK:$DK,$GP365+39),"")</f>
      </c>
      <c r="FA365">
        <f>IF($GQ365&gt;=40,INDEX($DK:$DK,$GP365+40),"")</f>
      </c>
      <c r="FB365">
        <f>IF($GQ365&gt;=1,INDEX($DL:$DL,$GP365+1),"")</f>
      </c>
      <c r="FC365">
        <f>IF($GQ365&gt;=2,INDEX($DL:$DL,$GP365+2),"")</f>
      </c>
      <c r="FD365">
        <f>IF($GQ365&gt;=3,INDEX($DL:$DL,$GP365+3),"")</f>
      </c>
      <c r="FE365">
        <f>IF($GQ365&gt;=4,INDEX($DL:$DL,$GP365+4),"")</f>
      </c>
      <c r="FF365">
        <f>IF($GQ365&gt;=5,INDEX($DL:$DL,$GP365+5),"")</f>
      </c>
      <c r="FG365">
        <f>IF($GQ365&gt;=6,INDEX($DL:$DL,$GP365+6),"")</f>
      </c>
      <c r="FH365">
        <f>IF($GQ365&gt;=7,INDEX($DL:$DL,$GP365+7),"")</f>
      </c>
      <c r="FI365">
        <f>IF($GQ365&gt;=8,INDEX($DL:$DL,$GP365+8),"")</f>
      </c>
      <c r="FJ365">
        <f>IF($GQ365&gt;=9,INDEX($DL:$DL,$GP365+9),"")</f>
      </c>
      <c r="FK365">
        <f>IF($GQ365&gt;=10,INDEX($DL:$DL,$GP365+10),"")</f>
      </c>
      <c r="FL365">
        <f>IF($GQ365&gt;=11,INDEX($DL:$DL,$GP365+11),"")</f>
      </c>
      <c r="FM365">
        <f>IF($GQ365&gt;=12,INDEX($DL:$DL,$GP365+12),"")</f>
      </c>
      <c r="FN365">
        <f>IF($GQ365&gt;=13,INDEX($DL:$DL,$GP365+13),"")</f>
      </c>
      <c r="FO365">
        <f>IF($GQ365&gt;=14,INDEX($DL:$DL,$GP365+14),"")</f>
      </c>
      <c r="FP365">
        <f>IF($GQ365&gt;=15,INDEX($DL:$DL,$GP365+15),"")</f>
      </c>
      <c r="FQ365">
        <f>IF($GQ365&gt;=16,INDEX($DL:$DL,$GP365+16),"")</f>
      </c>
      <c r="FR365">
        <f>IF($GQ365&gt;=17,INDEX($DL:$DL,$GP365+17),"")</f>
      </c>
      <c r="FS365">
        <f>IF($GQ365&gt;=18,INDEX($DL:$DL,$GP365+18),"")</f>
      </c>
      <c r="FT365">
        <f>IF($GQ365&gt;=19,INDEX($DL:$DL,$GP365+19),"")</f>
      </c>
      <c r="FU365">
        <f>IF($GQ365&gt;=20,INDEX($DL:$DL,$GP365+20),"")</f>
      </c>
      <c r="FV365">
        <f>IF($GQ365&gt;=21,INDEX($DL:$DL,$GP365+21),"")</f>
      </c>
      <c r="FW365">
        <f>IF($GQ365&gt;=22,INDEX($DL:$DL,$GP365+22),"")</f>
      </c>
      <c r="FX365">
        <f>IF($GQ365&gt;=23,INDEX($DL:$DL,$GP365+23),"")</f>
      </c>
      <c r="FY365">
        <f>IF($GQ365&gt;=24,INDEX($DL:$DL,$GP365+24),"")</f>
      </c>
      <c r="FZ365">
        <f>IF($GQ365&gt;=25,INDEX($DL:$DL,$GP365+25),"")</f>
      </c>
      <c r="GA365">
        <f>IF($GQ365&gt;=26,INDEX($DL:$DL,$GP365+26),"")</f>
      </c>
      <c r="GB365">
        <f>IF($GQ365&gt;=27,INDEX($DL:$DL,$GP365+27),"")</f>
      </c>
      <c r="GC365">
        <f>IF($GQ365&gt;=28,INDEX($DL:$DL,$GP365+28),"")</f>
      </c>
      <c r="GD365">
        <f>IF($GQ365&gt;=29,INDEX($DL:$DL,$GP365+29),"")</f>
      </c>
      <c r="GE365">
        <f>IF($GQ365&gt;=30,INDEX($DL:$DL,$GP365+30),"")</f>
      </c>
      <c r="GF365">
        <f>IF($GQ365&gt;=31,INDEX($DL:$DL,$GP365+31),"")</f>
      </c>
      <c r="GG365">
        <f>IF($GQ365&gt;=32,INDEX($DL:$DL,$GP365+32),"")</f>
      </c>
      <c r="GH365">
        <f>IF($GQ365&gt;=33,INDEX($DL:$DL,$GP365+33),"")</f>
      </c>
      <c r="GI365">
        <f>IF($GQ365&gt;=34,INDEX($DL:$DL,$GP365+34),"")</f>
      </c>
      <c r="GJ365">
        <f>IF($GQ365&gt;=35,INDEX($DL:$DL,$GP365+35),"")</f>
      </c>
      <c r="GK365">
        <f>IF($GQ365&gt;=36,INDEX($DL:$DL,$GP365+36),"")</f>
      </c>
      <c r="GL365">
        <f>IF($GQ365&gt;=37,INDEX($DL:$DL,$GP365+37),"")</f>
      </c>
      <c r="GM365">
        <f>IF($GQ365&gt;=38,INDEX($DL:$DL,$GP365+38),"")</f>
      </c>
      <c r="GN365">
        <f>IF($GQ365&gt;=39,INDEX($DL:$DL,$GP365+39),"")</f>
      </c>
      <c r="GO365">
        <f>IF($GQ365&gt;=40,INDEX($DL:$DL,$GP365+40),"")</f>
      </c>
      <c r="GP365">
        <f>IFERROR(MATCH($DJ365,$DK$2:$DK$148,0)+1,0)</f>
      </c>
      <c r="GQ365">
        <f>IFERROR(INDEX($DM$2:$DM$148,MATCH($DJ365,$DK$2:$DK$148,0)),0)</f>
      </c>
      <c r="GR365">
        <f>IFERROR(MATCH($L365,$DN$365:$FA$365,0),0)</f>
      </c>
      <c r="GS365">
        <f>IF($GR365&gt;0,INDEX($FB$365:$GO$365,$GR365),"")</f>
      </c>
      <c r="GV365">
        <f>IF($JE365&gt;=1,INDEX($GT:$GT,$JD365+1),"")</f>
      </c>
      <c r="GW365">
        <f>IF($JE365&gt;=2,INDEX($GT:$GT,$JD365+2),"")</f>
      </c>
      <c r="GX365">
        <f>IF($JE365&gt;=3,INDEX($GT:$GT,$JD365+3),"")</f>
      </c>
      <c r="GY365">
        <f>IF($JE365&gt;=4,INDEX($GT:$GT,$JD365+4),"")</f>
      </c>
      <c r="GZ365">
        <f>IF($JE365&gt;=5,INDEX($GT:$GT,$JD365+5),"")</f>
      </c>
      <c r="HA365">
        <f>IF($JE365&gt;=6,INDEX($GT:$GT,$JD365+6),"")</f>
      </c>
      <c r="HB365">
        <f>IF($JE365&gt;=7,INDEX($GT:$GT,$JD365+7),"")</f>
      </c>
      <c r="HC365">
        <f>IF($JE365&gt;=8,INDEX($GT:$GT,$JD365+8),"")</f>
      </c>
      <c r="HD365">
        <f>IF($JE365&gt;=9,INDEX($GT:$GT,$JD365+9),"")</f>
      </c>
      <c r="HE365">
        <f>IF($JE365&gt;=10,INDEX($GT:$GT,$JD365+10),"")</f>
      </c>
      <c r="HF365">
        <f>IF($JE365&gt;=11,INDEX($GT:$GT,$JD365+11),"")</f>
      </c>
      <c r="HG365">
        <f>IF($JE365&gt;=12,INDEX($GT:$GT,$JD365+12),"")</f>
      </c>
      <c r="HH365">
        <f>IF($JE365&gt;=13,INDEX($GT:$GT,$JD365+13),"")</f>
      </c>
      <c r="HI365">
        <f>IF($JE365&gt;=14,INDEX($GT:$GT,$JD365+14),"")</f>
      </c>
      <c r="HJ365">
        <f>IF($JE365&gt;=15,INDEX($GT:$GT,$JD365+15),"")</f>
      </c>
      <c r="HK365">
        <f>IF($JE365&gt;=16,INDEX($GT:$GT,$JD365+16),"")</f>
      </c>
      <c r="HL365">
        <f>IF($JE365&gt;=17,INDEX($GT:$GT,$JD365+17),"")</f>
      </c>
      <c r="HM365">
        <f>IF($JE365&gt;=18,INDEX($GT:$GT,$JD365+18),"")</f>
      </c>
      <c r="HN365">
        <f>IF($JE365&gt;=19,INDEX($GT:$GT,$JD365+19),"")</f>
      </c>
      <c r="HO365">
        <f>IF($JE365&gt;=20,INDEX($GT:$GT,$JD365+20),"")</f>
      </c>
      <c r="HP365">
        <f>IF($JE365&gt;=21,INDEX($GT:$GT,$JD365+21),"")</f>
      </c>
      <c r="HQ365">
        <f>IF($JE365&gt;=22,INDEX($GT:$GT,$JD365+22),"")</f>
      </c>
      <c r="HR365">
        <f>IF($JE365&gt;=23,INDEX($GT:$GT,$JD365+23),"")</f>
      </c>
      <c r="HS365">
        <f>IF($JE365&gt;=24,INDEX($GT:$GT,$JD365+24),"")</f>
      </c>
      <c r="HT365">
        <f>IF($JE365&gt;=25,INDEX($GT:$GT,$JD365+25),"")</f>
      </c>
      <c r="HU365">
        <f>IF($JE365&gt;=26,INDEX($GT:$GT,$JD365+26),"")</f>
      </c>
      <c r="HV365">
        <f>IF($JE365&gt;=27,INDEX($GT:$GT,$JD365+27),"")</f>
      </c>
      <c r="HW365">
        <f>IF($JE365&gt;=28,INDEX($GT:$GT,$JD365+28),"")</f>
      </c>
      <c r="HX365">
        <f>IF($JE365&gt;=29,INDEX($GT:$GT,$JD365+29),"")</f>
      </c>
      <c r="HY365">
        <f>IF($JE365&gt;=30,INDEX($GT:$GT,$JD365+30),"")</f>
      </c>
      <c r="HZ365">
        <f>IF($JE365&gt;=31,INDEX($GT:$GT,$JD365+31),"")</f>
      </c>
      <c r="IA365">
        <f>IF($JE365&gt;=32,INDEX($GT:$GT,$JD365+32),"")</f>
      </c>
      <c r="IB365">
        <f>IF($JE365&gt;=33,INDEX($GT:$GT,$JD365+33),"")</f>
      </c>
      <c r="IC365">
        <f>IF($JE365&gt;=34,INDEX($GT:$GT,$JD365+34),"")</f>
      </c>
      <c r="ID365">
        <f>IF($JE365&gt;=35,INDEX($GT:$GT,$JD365+35),"")</f>
      </c>
      <c r="IE365">
        <f>IF($JE365&gt;=36,INDEX($GT:$GT,$JD365+36),"")</f>
      </c>
      <c r="IF365">
        <f>IF($JE365&gt;=37,INDEX($GT:$GT,$JD365+37),"")</f>
      </c>
      <c r="IG365">
        <f>IF($JE365&gt;=38,INDEX($GT:$GT,$JD365+38),"")</f>
      </c>
      <c r="IH365">
        <f>IF($JE365&gt;=39,INDEX($GT:$GT,$JD365+39),"")</f>
      </c>
      <c r="II365">
        <f>IF($JE365&gt;=40,INDEX($GT:$GT,$JD365+40),"")</f>
      </c>
      <c r="IJ365">
        <f>IF($JE365&gt;=41,INDEX($GT:$GT,$JD365+41),"")</f>
      </c>
      <c r="IK365">
        <f>IF($JE365&gt;=42,INDEX($GT:$GT,$JD365+42),"")</f>
      </c>
      <c r="IL365">
        <f>IF($JE365&gt;=43,INDEX($GT:$GT,$JD365+43),"")</f>
      </c>
      <c r="IM365">
        <f>IF($JE365&gt;=44,INDEX($GT:$GT,$JD365+44),"")</f>
      </c>
      <c r="IN365">
        <f>IF($JE365&gt;=45,INDEX($GT:$GT,$JD365+45),"")</f>
      </c>
      <c r="IO365">
        <f>IF($JE365&gt;=46,INDEX($GT:$GT,$JD365+46),"")</f>
      </c>
      <c r="IP365">
        <f>IF($JE365&gt;=47,INDEX($GT:$GT,$JD365+47),"")</f>
      </c>
      <c r="IQ365">
        <f>IF($JE365&gt;=48,INDEX($GT:$GT,$JD365+48),"")</f>
      </c>
      <c r="IR365">
        <f>IF($JE365&gt;=49,INDEX($GT:$GT,$JD365+49),"")</f>
      </c>
      <c r="IS365">
        <f>IF($JE365&gt;=50,INDEX($GT:$GT,$JD365+50),"")</f>
      </c>
      <c r="IT365">
        <f>IF($JE365&gt;=51,INDEX($GT:$GT,$JD365+51),"")</f>
      </c>
      <c r="IU365">
        <f>IF($JE365&gt;=52,INDEX($GT:$GT,$JD365+52),"")</f>
      </c>
      <c r="IV365">
        <f>IF($JE365&gt;=53,INDEX($GT:$GT,$JD365+53),"")</f>
      </c>
      <c r="IW365">
        <f>IF($JE365&gt;=54,INDEX($GT:$GT,$JD365+54),"")</f>
      </c>
      <c r="IX365">
        <f>IF($JE365&gt;=55,INDEX($GT:$GT,$JD365+55),"")</f>
      </c>
      <c r="IY365">
        <f>IF($JE365&gt;=56,INDEX($GT:$GT,$JD365+56),"")</f>
      </c>
      <c r="IZ365">
        <f>IF($JE365&gt;=57,INDEX($GT:$GT,$JD365+57),"")</f>
      </c>
      <c r="JA365">
        <f>IF($JE365&gt;=58,INDEX($GT:$GT,$JD365+58),"")</f>
      </c>
      <c r="JB365">
        <f>IF($JE365&gt;=59,INDEX($GT:$GT,$JD365+59),"")</f>
      </c>
      <c r="JC365">
        <f>IF($JE365&gt;=60,INDEX($GT:$GT,$JD365+60),"")</f>
      </c>
      <c r="JD365">
        <f>IFERROR(MATCH($GS365,$GT$2:$GT$322,0)+1,0)</f>
      </c>
      <c r="JE365">
        <f>IFERROR(INDEX($GU$2:$GU$322,MATCH($GS365,$GT$2:$GT$322,0)),0)</f>
      </c>
      <c r="JF365" t="s">
        <v>28</v>
      </c>
      <c r="JG365" t="s">
        <v>28</v>
      </c>
    </row>
    <row r="366" spans="1:267" x14ac:dyDescent="0.25">
      <c r="J366" s="1"/>
      <c r="K366" s="1"/>
      <c r="L366" s="1"/>
      <c r="M366" s="1"/>
      <c r="N366" s="1">
        <f>IFERROR(IF(FIND(" - ",$J366)&gt;0,MID($J366,FIND(" - ",$J366)+3,LEN($J366)),""),"")</f>
      </c>
      <c r="P366" s="1"/>
      <c r="S366" t="s">
        <v>28</v>
      </c>
      <c r="U366">
        <f>IF(OR($S366="",$T366=""),"",IFERROR($S366/$T366,0))</f>
      </c>
      <c r="V366">
        <f>IF($S366="","",
IF($K366="","",
IF(ISNUMBER(SEARCH("exempt",LOWER($K366))),0,
$S366*(VALUE(SUBSTITUTE($K366,"%",""))/100))))</f>
      </c>
      <c r="AB366">
        <f>IF($S366="","",
SUM($S366,$V366,$Z366,$W366,$Y366)-
IF($AA366="",0,VALUE($AA366)))</f>
      </c>
      <c r="AJ366" t="s">
        <v>1024</v>
      </c>
      <c r="AR366">
        <f>IFERROR(LEFT($J366,FIND(" - ",$J366)-1),$J366)</f>
      </c>
      <c r="AU366">
        <f>IF($CJ366&gt;=1,INDEX($AS:$AS,$CI366+1),"")</f>
      </c>
      <c r="AV366">
        <f>IF($CJ366&gt;=2,INDEX($AS:$AS,$CI366+2),"")</f>
      </c>
      <c r="AW366">
        <f>IF($CJ366&gt;=3,INDEX($AS:$AS,$CI366+3),"")</f>
      </c>
      <c r="AX366">
        <f>IF($CJ366&gt;=4,INDEX($AS:$AS,$CI366+4),"")</f>
      </c>
      <c r="AY366">
        <f>IF($CJ366&gt;=5,INDEX($AS:$AS,$CI366+5),"")</f>
      </c>
      <c r="AZ366">
        <f>IF($CJ366&gt;=6,INDEX($AS:$AS,$CI366+6),"")</f>
      </c>
      <c r="BA366">
        <f>IF($CJ366&gt;=7,INDEX($AS:$AS,$CI366+7),"")</f>
      </c>
      <c r="BB366">
        <f>IF($CJ366&gt;=8,INDEX($AS:$AS,$CI366+8),"")</f>
      </c>
      <c r="BC366">
        <f>IF($CJ366&gt;=9,INDEX($AS:$AS,$CI366+9),"")</f>
      </c>
      <c r="BD366">
        <f>IF($CJ366&gt;=10,INDEX($AS:$AS,$CI366+10),"")</f>
      </c>
      <c r="BE366">
        <f>IF($CJ366&gt;=11,INDEX($AS:$AS,$CI366+11),"")</f>
      </c>
      <c r="BF366">
        <f>IF($CJ366&gt;=12,INDEX($AS:$AS,$CI366+12),"")</f>
      </c>
      <c r="BG366">
        <f>IF($CJ366&gt;=13,INDEX($AS:$AS,$CI366+13),"")</f>
      </c>
      <c r="BH366">
        <f>IF($CJ366&gt;=14,INDEX($AS:$AS,$CI366+14),"")</f>
      </c>
      <c r="BI366">
        <f>IF($CJ366&gt;=15,INDEX($AS:$AS,$CI366+15),"")</f>
      </c>
      <c r="BJ366">
        <f>IF($CJ366&gt;=16,INDEX($AS:$AS,$CI366+16),"")</f>
      </c>
      <c r="BK366">
        <f>IF($CJ366&gt;=17,INDEX($AS:$AS,$CI366+17),"")</f>
      </c>
      <c r="BL366">
        <f>IF($CJ366&gt;=18,INDEX($AS:$AS,$CI366+18),"")</f>
      </c>
      <c r="BM366">
        <f>IF($CJ366&gt;=19,INDEX($AS:$AS,$CI366+19),"")</f>
      </c>
      <c r="BN366">
        <f>IF($CJ366&gt;=20,INDEX($AS:$AS,$CI366+20),"")</f>
      </c>
      <c r="BO366">
        <f>IF($CJ366&gt;=21,INDEX($AS:$AS,$CI366+21),"")</f>
      </c>
      <c r="BP366">
        <f>IF($CJ366&gt;=22,INDEX($AS:$AS,$CI366+22),"")</f>
      </c>
      <c r="BQ366">
        <f>IF($CJ366&gt;=23,INDEX($AS:$AS,$CI366+23),"")</f>
      </c>
      <c r="BR366">
        <f>IF($CJ366&gt;=24,INDEX($AS:$AS,$CI366+24),"")</f>
      </c>
      <c r="BS366">
        <f>IF($CJ366&gt;=25,INDEX($AS:$AS,$CI366+25),"")</f>
      </c>
      <c r="BT366">
        <f>IF($CJ366&gt;=26,INDEX($AS:$AS,$CI366+26),"")</f>
      </c>
      <c r="BU366">
        <f>IF($CJ366&gt;=27,INDEX($AS:$AS,$CI366+27),"")</f>
      </c>
      <c r="BV366">
        <f>IF($CJ366&gt;=28,INDEX($AS:$AS,$CI366+28),"")</f>
      </c>
      <c r="BW366">
        <f>IF($CJ366&gt;=29,INDEX($AS:$AS,$CI366+29),"")</f>
      </c>
      <c r="BX366">
        <f>IF($CJ366&gt;=30,INDEX($AS:$AS,$CI366+30),"")</f>
      </c>
      <c r="BY366">
        <f>IF($CJ366&gt;=31,INDEX($AS:$AS,$CI366+31),"")</f>
      </c>
      <c r="BZ366">
        <f>IF($CJ366&gt;=32,INDEX($AS:$AS,$CI366+32),"")</f>
      </c>
      <c r="CA366">
        <f>IF($CJ366&gt;=33,INDEX($AS:$AS,$CI366+33),"")</f>
      </c>
      <c r="CB366">
        <f>IF($CJ366&gt;=34,INDEX($AS:$AS,$CI366+34),"")</f>
      </c>
      <c r="CC366">
        <f>IF($CJ366&gt;=35,INDEX($AS:$AS,$CI366+35),"")</f>
      </c>
      <c r="CD366">
        <f>IF($CJ366&gt;=36,INDEX($AS:$AS,$CI366+36),"")</f>
      </c>
      <c r="CE366">
        <f>IF($CJ366&gt;=37,INDEX($AS:$AS,$CI366+37),"")</f>
      </c>
      <c r="CF366">
        <f>IF($CJ366&gt;=38,INDEX($AS:$AS,$CI366+38),"")</f>
      </c>
      <c r="CG366">
        <f>IF($CJ366&gt;=39,INDEX($AS:$AS,$CI366+39),"")</f>
      </c>
      <c r="CH366">
        <f>IF($CJ366&gt;=40,INDEX($AS:$AS,$CI366+40),"")</f>
      </c>
      <c r="CI366">
        <f>IFERROR(MATCH($AR366,$AS$2:$AS$133,0)+1,0)</f>
      </c>
      <c r="CJ366">
        <f>IFERROR(INDEX($AT$2:$AT$133,MATCH($AR366,$AS$2:$AS$133,0)),0)</f>
      </c>
      <c r="CK366">
        <f>IFERROR(LEFT($O366,FIND(" - ",$O366)-1),$O366)</f>
      </c>
      <c r="CL366" t="s">
        <v>142</v>
      </c>
      <c r="CN366">
        <f>IF($DI366&gt;=1,INDEX($CL:$CL,$DH366+1),"")</f>
      </c>
      <c r="CO366">
        <f>IF($DI366&gt;=2,INDEX($CL:$CL,$DH366+2),"")</f>
      </c>
      <c r="CP366">
        <f>IF($DI366&gt;=3,INDEX($CL:$CL,$DH366+3),"")</f>
      </c>
      <c r="CQ366">
        <f>IF($DI366&gt;=4,INDEX($CL:$CL,$DH366+4),"")</f>
      </c>
      <c r="CR366">
        <f>IF($DI366&gt;=5,INDEX($CL:$CL,$DH366+5),"")</f>
      </c>
      <c r="CS366">
        <f>IF($DI366&gt;=6,INDEX($CL:$CL,$DH366+6),"")</f>
      </c>
      <c r="CT366">
        <f>IF($DI366&gt;=7,INDEX($CL:$CL,$DH366+7),"")</f>
      </c>
      <c r="CU366">
        <f>IF($DI366&gt;=8,INDEX($CL:$CL,$DH366+8),"")</f>
      </c>
      <c r="CV366">
        <f>IF($DI366&gt;=9,INDEX($CL:$CL,$DH366+9),"")</f>
      </c>
      <c r="CW366">
        <f>IF($DI366&gt;=10,INDEX($CL:$CL,$DH366+10),"")</f>
      </c>
      <c r="CX366">
        <f>IF($DI366&gt;=11,INDEX($CL:$CL,$DH366+11),"")</f>
      </c>
      <c r="CY366">
        <f>IF($DI366&gt;=12,INDEX($CL:$CL,$DH366+12),"")</f>
      </c>
      <c r="CZ366">
        <f>IF($DI366&gt;=13,INDEX($CL:$CL,$DH366+13),"")</f>
      </c>
      <c r="DA366">
        <f>IF($DI366&gt;=14,INDEX($CL:$CL,$DH366+14),"")</f>
      </c>
      <c r="DB366">
        <f>IF($DI366&gt;=15,INDEX($CL:$CL,$DH366+15),"")</f>
      </c>
      <c r="DC366">
        <f>IF($DI366&gt;=16,INDEX($CL:$CL,$DH366+16),"")</f>
      </c>
      <c r="DD366">
        <f>IF($DI366&gt;=17,INDEX($CL:$CL,$DH366+17),"")</f>
      </c>
      <c r="DE366">
        <f>IF($DI366&gt;=18,INDEX($CL:$CL,$DH366+18),"")</f>
      </c>
      <c r="DF366">
        <f>IF($DI366&gt;=19,INDEX($CL:$CL,$DH366+19),"")</f>
      </c>
      <c r="DG366">
        <f>IF($DI366&gt;=20,INDEX($CL:$CL,$DH366+20),"")</f>
      </c>
      <c r="DH366">
        <f>IFERROR(MATCH($CK366,$CL$2:$CL$1558,0)+1,0)</f>
      </c>
      <c r="DI366">
        <f>IFERROR(INDEX($CM$2:$CM$1558,MATCH($CK366,$CL$2:$CL$1558,0)),0)</f>
      </c>
      <c r="DJ366">
        <f>IFERROR(INDEX($AQ:$AQ,MATCH($K366,$AP:$AP,0))&amp;"","")</f>
      </c>
      <c r="DN366">
        <f>IF($GQ366&gt;=1,INDEX($DK:$DK,$GP366+1),"")</f>
      </c>
      <c r="DO366">
        <f>IF($GQ366&gt;=2,INDEX($DK:$DK,$GP366+2),"")</f>
      </c>
      <c r="DP366">
        <f>IF($GQ366&gt;=3,INDEX($DK:$DK,$GP366+3),"")</f>
      </c>
      <c r="DQ366">
        <f>IF($GQ366&gt;=4,INDEX($DK:$DK,$GP366+4),"")</f>
      </c>
      <c r="DR366">
        <f>IF($GQ366&gt;=5,INDEX($DK:$DK,$GP366+5),"")</f>
      </c>
      <c r="DS366">
        <f>IF($GQ366&gt;=6,INDEX($DK:$DK,$GP366+6),"")</f>
      </c>
      <c r="DT366">
        <f>IF($GQ366&gt;=7,INDEX($DK:$DK,$GP366+7),"")</f>
      </c>
      <c r="DU366">
        <f>IF($GQ366&gt;=8,INDEX($DK:$DK,$GP366+8),"")</f>
      </c>
      <c r="DV366">
        <f>IF($GQ366&gt;=9,INDEX($DK:$DK,$GP366+9),"")</f>
      </c>
      <c r="DW366">
        <f>IF($GQ366&gt;=10,INDEX($DK:$DK,$GP366+10),"")</f>
      </c>
      <c r="DX366">
        <f>IF($GQ366&gt;=11,INDEX($DK:$DK,$GP366+11),"")</f>
      </c>
      <c r="DY366">
        <f>IF($GQ366&gt;=12,INDEX($DK:$DK,$GP366+12),"")</f>
      </c>
      <c r="DZ366">
        <f>IF($GQ366&gt;=13,INDEX($DK:$DK,$GP366+13),"")</f>
      </c>
      <c r="EA366">
        <f>IF($GQ366&gt;=14,INDEX($DK:$DK,$GP366+14),"")</f>
      </c>
      <c r="EB366">
        <f>IF($GQ366&gt;=15,INDEX($DK:$DK,$GP366+15),"")</f>
      </c>
      <c r="EC366">
        <f>IF($GQ366&gt;=16,INDEX($DK:$DK,$GP366+16),"")</f>
      </c>
      <c r="ED366">
        <f>IF($GQ366&gt;=17,INDEX($DK:$DK,$GP366+17),"")</f>
      </c>
      <c r="EE366">
        <f>IF($GQ366&gt;=18,INDEX($DK:$DK,$GP366+18),"")</f>
      </c>
      <c r="EF366">
        <f>IF($GQ366&gt;=19,INDEX($DK:$DK,$GP366+19),"")</f>
      </c>
      <c r="EG366">
        <f>IF($GQ366&gt;=20,INDEX($DK:$DK,$GP366+20),"")</f>
      </c>
      <c r="EH366">
        <f>IF($GQ366&gt;=21,INDEX($DK:$DK,$GP366+21),"")</f>
      </c>
      <c r="EI366">
        <f>IF($GQ366&gt;=22,INDEX($DK:$DK,$GP366+22),"")</f>
      </c>
      <c r="EJ366">
        <f>IF($GQ366&gt;=23,INDEX($DK:$DK,$GP366+23),"")</f>
      </c>
      <c r="EK366">
        <f>IF($GQ366&gt;=24,INDEX($DK:$DK,$GP366+24),"")</f>
      </c>
      <c r="EL366">
        <f>IF($GQ366&gt;=25,INDEX($DK:$DK,$GP366+25),"")</f>
      </c>
      <c r="EM366">
        <f>IF($GQ366&gt;=26,INDEX($DK:$DK,$GP366+26),"")</f>
      </c>
      <c r="EN366">
        <f>IF($GQ366&gt;=27,INDEX($DK:$DK,$GP366+27),"")</f>
      </c>
      <c r="EO366">
        <f>IF($GQ366&gt;=28,INDEX($DK:$DK,$GP366+28),"")</f>
      </c>
      <c r="EP366">
        <f>IF($GQ366&gt;=29,INDEX($DK:$DK,$GP366+29),"")</f>
      </c>
      <c r="EQ366">
        <f>IF($GQ366&gt;=30,INDEX($DK:$DK,$GP366+30),"")</f>
      </c>
      <c r="ER366">
        <f>IF($GQ366&gt;=31,INDEX($DK:$DK,$GP366+31),"")</f>
      </c>
      <c r="ES366">
        <f>IF($GQ366&gt;=32,INDEX($DK:$DK,$GP366+32),"")</f>
      </c>
      <c r="ET366">
        <f>IF($GQ366&gt;=33,INDEX($DK:$DK,$GP366+33),"")</f>
      </c>
      <c r="EU366">
        <f>IF($GQ366&gt;=34,INDEX($DK:$DK,$GP366+34),"")</f>
      </c>
      <c r="EV366">
        <f>IF($GQ366&gt;=35,INDEX($DK:$DK,$GP366+35),"")</f>
      </c>
      <c r="EW366">
        <f>IF($GQ366&gt;=36,INDEX($DK:$DK,$GP366+36),"")</f>
      </c>
      <c r="EX366">
        <f>IF($GQ366&gt;=37,INDEX($DK:$DK,$GP366+37),"")</f>
      </c>
      <c r="EY366">
        <f>IF($GQ366&gt;=38,INDEX($DK:$DK,$GP366+38),"")</f>
      </c>
      <c r="EZ366">
        <f>IF($GQ366&gt;=39,INDEX($DK:$DK,$GP366+39),"")</f>
      </c>
      <c r="FA366">
        <f>IF($GQ366&gt;=40,INDEX($DK:$DK,$GP366+40),"")</f>
      </c>
      <c r="FB366">
        <f>IF($GQ366&gt;=1,INDEX($DL:$DL,$GP366+1),"")</f>
      </c>
      <c r="FC366">
        <f>IF($GQ366&gt;=2,INDEX($DL:$DL,$GP366+2),"")</f>
      </c>
      <c r="FD366">
        <f>IF($GQ366&gt;=3,INDEX($DL:$DL,$GP366+3),"")</f>
      </c>
      <c r="FE366">
        <f>IF($GQ366&gt;=4,INDEX($DL:$DL,$GP366+4),"")</f>
      </c>
      <c r="FF366">
        <f>IF($GQ366&gt;=5,INDEX($DL:$DL,$GP366+5),"")</f>
      </c>
      <c r="FG366">
        <f>IF($GQ366&gt;=6,INDEX($DL:$DL,$GP366+6),"")</f>
      </c>
      <c r="FH366">
        <f>IF($GQ366&gt;=7,INDEX($DL:$DL,$GP366+7),"")</f>
      </c>
      <c r="FI366">
        <f>IF($GQ366&gt;=8,INDEX($DL:$DL,$GP366+8),"")</f>
      </c>
      <c r="FJ366">
        <f>IF($GQ366&gt;=9,INDEX($DL:$DL,$GP366+9),"")</f>
      </c>
      <c r="FK366">
        <f>IF($GQ366&gt;=10,INDEX($DL:$DL,$GP366+10),"")</f>
      </c>
      <c r="FL366">
        <f>IF($GQ366&gt;=11,INDEX($DL:$DL,$GP366+11),"")</f>
      </c>
      <c r="FM366">
        <f>IF($GQ366&gt;=12,INDEX($DL:$DL,$GP366+12),"")</f>
      </c>
      <c r="FN366">
        <f>IF($GQ366&gt;=13,INDEX($DL:$DL,$GP366+13),"")</f>
      </c>
      <c r="FO366">
        <f>IF($GQ366&gt;=14,INDEX($DL:$DL,$GP366+14),"")</f>
      </c>
      <c r="FP366">
        <f>IF($GQ366&gt;=15,INDEX($DL:$DL,$GP366+15),"")</f>
      </c>
      <c r="FQ366">
        <f>IF($GQ366&gt;=16,INDEX($DL:$DL,$GP366+16),"")</f>
      </c>
      <c r="FR366">
        <f>IF($GQ366&gt;=17,INDEX($DL:$DL,$GP366+17),"")</f>
      </c>
      <c r="FS366">
        <f>IF($GQ366&gt;=18,INDEX($DL:$DL,$GP366+18),"")</f>
      </c>
      <c r="FT366">
        <f>IF($GQ366&gt;=19,INDEX($DL:$DL,$GP366+19),"")</f>
      </c>
      <c r="FU366">
        <f>IF($GQ366&gt;=20,INDEX($DL:$DL,$GP366+20),"")</f>
      </c>
      <c r="FV366">
        <f>IF($GQ366&gt;=21,INDEX($DL:$DL,$GP366+21),"")</f>
      </c>
      <c r="FW366">
        <f>IF($GQ366&gt;=22,INDEX($DL:$DL,$GP366+22),"")</f>
      </c>
      <c r="FX366">
        <f>IF($GQ366&gt;=23,INDEX($DL:$DL,$GP366+23),"")</f>
      </c>
      <c r="FY366">
        <f>IF($GQ366&gt;=24,INDEX($DL:$DL,$GP366+24),"")</f>
      </c>
      <c r="FZ366">
        <f>IF($GQ366&gt;=25,INDEX($DL:$DL,$GP366+25),"")</f>
      </c>
      <c r="GA366">
        <f>IF($GQ366&gt;=26,INDEX($DL:$DL,$GP366+26),"")</f>
      </c>
      <c r="GB366">
        <f>IF($GQ366&gt;=27,INDEX($DL:$DL,$GP366+27),"")</f>
      </c>
      <c r="GC366">
        <f>IF($GQ366&gt;=28,INDEX($DL:$DL,$GP366+28),"")</f>
      </c>
      <c r="GD366">
        <f>IF($GQ366&gt;=29,INDEX($DL:$DL,$GP366+29),"")</f>
      </c>
      <c r="GE366">
        <f>IF($GQ366&gt;=30,INDEX($DL:$DL,$GP366+30),"")</f>
      </c>
      <c r="GF366">
        <f>IF($GQ366&gt;=31,INDEX($DL:$DL,$GP366+31),"")</f>
      </c>
      <c r="GG366">
        <f>IF($GQ366&gt;=32,INDEX($DL:$DL,$GP366+32),"")</f>
      </c>
      <c r="GH366">
        <f>IF($GQ366&gt;=33,INDEX($DL:$DL,$GP366+33),"")</f>
      </c>
      <c r="GI366">
        <f>IF($GQ366&gt;=34,INDEX($DL:$DL,$GP366+34),"")</f>
      </c>
      <c r="GJ366">
        <f>IF($GQ366&gt;=35,INDEX($DL:$DL,$GP366+35),"")</f>
      </c>
      <c r="GK366">
        <f>IF($GQ366&gt;=36,INDEX($DL:$DL,$GP366+36),"")</f>
      </c>
      <c r="GL366">
        <f>IF($GQ366&gt;=37,INDEX($DL:$DL,$GP366+37),"")</f>
      </c>
      <c r="GM366">
        <f>IF($GQ366&gt;=38,INDEX($DL:$DL,$GP366+38),"")</f>
      </c>
      <c r="GN366">
        <f>IF($GQ366&gt;=39,INDEX($DL:$DL,$GP366+39),"")</f>
      </c>
      <c r="GO366">
        <f>IF($GQ366&gt;=40,INDEX($DL:$DL,$GP366+40),"")</f>
      </c>
      <c r="GP366">
        <f>IFERROR(MATCH($DJ366,$DK$2:$DK$148,0)+1,0)</f>
      </c>
      <c r="GQ366">
        <f>IFERROR(INDEX($DM$2:$DM$148,MATCH($DJ366,$DK$2:$DK$148,0)),0)</f>
      </c>
      <c r="GR366">
        <f>IFERROR(MATCH($L366,$DN$366:$FA$366,0),0)</f>
      </c>
      <c r="GS366">
        <f>IF($GR366&gt;0,INDEX($FB$366:$GO$366,$GR366),"")</f>
      </c>
      <c r="GV366">
        <f>IF($JE366&gt;=1,INDEX($GT:$GT,$JD366+1),"")</f>
      </c>
      <c r="GW366">
        <f>IF($JE366&gt;=2,INDEX($GT:$GT,$JD366+2),"")</f>
      </c>
      <c r="GX366">
        <f>IF($JE366&gt;=3,INDEX($GT:$GT,$JD366+3),"")</f>
      </c>
      <c r="GY366">
        <f>IF($JE366&gt;=4,INDEX($GT:$GT,$JD366+4),"")</f>
      </c>
      <c r="GZ366">
        <f>IF($JE366&gt;=5,INDEX($GT:$GT,$JD366+5),"")</f>
      </c>
      <c r="HA366">
        <f>IF($JE366&gt;=6,INDEX($GT:$GT,$JD366+6),"")</f>
      </c>
      <c r="HB366">
        <f>IF($JE366&gt;=7,INDEX($GT:$GT,$JD366+7),"")</f>
      </c>
      <c r="HC366">
        <f>IF($JE366&gt;=8,INDEX($GT:$GT,$JD366+8),"")</f>
      </c>
      <c r="HD366">
        <f>IF($JE366&gt;=9,INDEX($GT:$GT,$JD366+9),"")</f>
      </c>
      <c r="HE366">
        <f>IF($JE366&gt;=10,INDEX($GT:$GT,$JD366+10),"")</f>
      </c>
      <c r="HF366">
        <f>IF($JE366&gt;=11,INDEX($GT:$GT,$JD366+11),"")</f>
      </c>
      <c r="HG366">
        <f>IF($JE366&gt;=12,INDEX($GT:$GT,$JD366+12),"")</f>
      </c>
      <c r="HH366">
        <f>IF($JE366&gt;=13,INDEX($GT:$GT,$JD366+13),"")</f>
      </c>
      <c r="HI366">
        <f>IF($JE366&gt;=14,INDEX($GT:$GT,$JD366+14),"")</f>
      </c>
      <c r="HJ366">
        <f>IF($JE366&gt;=15,INDEX($GT:$GT,$JD366+15),"")</f>
      </c>
      <c r="HK366">
        <f>IF($JE366&gt;=16,INDEX($GT:$GT,$JD366+16),"")</f>
      </c>
      <c r="HL366">
        <f>IF($JE366&gt;=17,INDEX($GT:$GT,$JD366+17),"")</f>
      </c>
      <c r="HM366">
        <f>IF($JE366&gt;=18,INDEX($GT:$GT,$JD366+18),"")</f>
      </c>
      <c r="HN366">
        <f>IF($JE366&gt;=19,INDEX($GT:$GT,$JD366+19),"")</f>
      </c>
      <c r="HO366">
        <f>IF($JE366&gt;=20,INDEX($GT:$GT,$JD366+20),"")</f>
      </c>
      <c r="HP366">
        <f>IF($JE366&gt;=21,INDEX($GT:$GT,$JD366+21),"")</f>
      </c>
      <c r="HQ366">
        <f>IF($JE366&gt;=22,INDEX($GT:$GT,$JD366+22),"")</f>
      </c>
      <c r="HR366">
        <f>IF($JE366&gt;=23,INDEX($GT:$GT,$JD366+23),"")</f>
      </c>
      <c r="HS366">
        <f>IF($JE366&gt;=24,INDEX($GT:$GT,$JD366+24),"")</f>
      </c>
      <c r="HT366">
        <f>IF($JE366&gt;=25,INDEX($GT:$GT,$JD366+25),"")</f>
      </c>
      <c r="HU366">
        <f>IF($JE366&gt;=26,INDEX($GT:$GT,$JD366+26),"")</f>
      </c>
      <c r="HV366">
        <f>IF($JE366&gt;=27,INDEX($GT:$GT,$JD366+27),"")</f>
      </c>
      <c r="HW366">
        <f>IF($JE366&gt;=28,INDEX($GT:$GT,$JD366+28),"")</f>
      </c>
      <c r="HX366">
        <f>IF($JE366&gt;=29,INDEX($GT:$GT,$JD366+29),"")</f>
      </c>
      <c r="HY366">
        <f>IF($JE366&gt;=30,INDEX($GT:$GT,$JD366+30),"")</f>
      </c>
      <c r="HZ366">
        <f>IF($JE366&gt;=31,INDEX($GT:$GT,$JD366+31),"")</f>
      </c>
      <c r="IA366">
        <f>IF($JE366&gt;=32,INDEX($GT:$GT,$JD366+32),"")</f>
      </c>
      <c r="IB366">
        <f>IF($JE366&gt;=33,INDEX($GT:$GT,$JD366+33),"")</f>
      </c>
      <c r="IC366">
        <f>IF($JE366&gt;=34,INDEX($GT:$GT,$JD366+34),"")</f>
      </c>
      <c r="ID366">
        <f>IF($JE366&gt;=35,INDEX($GT:$GT,$JD366+35),"")</f>
      </c>
      <c r="IE366">
        <f>IF($JE366&gt;=36,INDEX($GT:$GT,$JD366+36),"")</f>
      </c>
      <c r="IF366">
        <f>IF($JE366&gt;=37,INDEX($GT:$GT,$JD366+37),"")</f>
      </c>
      <c r="IG366">
        <f>IF($JE366&gt;=38,INDEX($GT:$GT,$JD366+38),"")</f>
      </c>
      <c r="IH366">
        <f>IF($JE366&gt;=39,INDEX($GT:$GT,$JD366+39),"")</f>
      </c>
      <c r="II366">
        <f>IF($JE366&gt;=40,INDEX($GT:$GT,$JD366+40),"")</f>
      </c>
      <c r="IJ366">
        <f>IF($JE366&gt;=41,INDEX($GT:$GT,$JD366+41),"")</f>
      </c>
      <c r="IK366">
        <f>IF($JE366&gt;=42,INDEX($GT:$GT,$JD366+42),"")</f>
      </c>
      <c r="IL366">
        <f>IF($JE366&gt;=43,INDEX($GT:$GT,$JD366+43),"")</f>
      </c>
      <c r="IM366">
        <f>IF($JE366&gt;=44,INDEX($GT:$GT,$JD366+44),"")</f>
      </c>
      <c r="IN366">
        <f>IF($JE366&gt;=45,INDEX($GT:$GT,$JD366+45),"")</f>
      </c>
      <c r="IO366">
        <f>IF($JE366&gt;=46,INDEX($GT:$GT,$JD366+46),"")</f>
      </c>
      <c r="IP366">
        <f>IF($JE366&gt;=47,INDEX($GT:$GT,$JD366+47),"")</f>
      </c>
      <c r="IQ366">
        <f>IF($JE366&gt;=48,INDEX($GT:$GT,$JD366+48),"")</f>
      </c>
      <c r="IR366">
        <f>IF($JE366&gt;=49,INDEX($GT:$GT,$JD366+49),"")</f>
      </c>
      <c r="IS366">
        <f>IF($JE366&gt;=50,INDEX($GT:$GT,$JD366+50),"")</f>
      </c>
      <c r="IT366">
        <f>IF($JE366&gt;=51,INDEX($GT:$GT,$JD366+51),"")</f>
      </c>
      <c r="IU366">
        <f>IF($JE366&gt;=52,INDEX($GT:$GT,$JD366+52),"")</f>
      </c>
      <c r="IV366">
        <f>IF($JE366&gt;=53,INDEX($GT:$GT,$JD366+53),"")</f>
      </c>
      <c r="IW366">
        <f>IF($JE366&gt;=54,INDEX($GT:$GT,$JD366+54),"")</f>
      </c>
      <c r="IX366">
        <f>IF($JE366&gt;=55,INDEX($GT:$GT,$JD366+55),"")</f>
      </c>
      <c r="IY366">
        <f>IF($JE366&gt;=56,INDEX($GT:$GT,$JD366+56),"")</f>
      </c>
      <c r="IZ366">
        <f>IF($JE366&gt;=57,INDEX($GT:$GT,$JD366+57),"")</f>
      </c>
      <c r="JA366">
        <f>IF($JE366&gt;=58,INDEX($GT:$GT,$JD366+58),"")</f>
      </c>
      <c r="JB366">
        <f>IF($JE366&gt;=59,INDEX($GT:$GT,$JD366+59),"")</f>
      </c>
      <c r="JC366">
        <f>IF($JE366&gt;=60,INDEX($GT:$GT,$JD366+60),"")</f>
      </c>
      <c r="JD366">
        <f>IFERROR(MATCH($GS366,$GT$2:$GT$322,0)+1,0)</f>
      </c>
      <c r="JE366">
        <f>IFERROR(INDEX($GU$2:$GU$322,MATCH($GS366,$GT$2:$GT$322,0)),0)</f>
      </c>
      <c r="JF366" t="s">
        <v>28</v>
      </c>
      <c r="JG366" t="s">
        <v>28</v>
      </c>
    </row>
    <row r="367" spans="1:267" x14ac:dyDescent="0.25">
      <c r="J367" s="1"/>
      <c r="K367" s="1"/>
      <c r="L367" s="1"/>
      <c r="M367" s="1"/>
      <c r="N367" s="1">
        <f>IFERROR(IF(FIND(" - ",$J367)&gt;0,MID($J367,FIND(" - ",$J367)+3,LEN($J367)),""),"")</f>
      </c>
      <c r="P367" s="1"/>
      <c r="S367" t="s">
        <v>28</v>
      </c>
      <c r="U367">
        <f>IF(OR($S367="",$T367=""),"",IFERROR($S367/$T367,0))</f>
      </c>
      <c r="V367">
        <f>IF($S367="","",
IF($K367="","",
IF(ISNUMBER(SEARCH("exempt",LOWER($K367))),0,
$S367*(VALUE(SUBSTITUTE($K367,"%",""))/100))))</f>
      </c>
      <c r="AB367">
        <f>IF($S367="","",
SUM($S367,$V367,$Z367,$W367,$Y367)-
IF($AA367="",0,VALUE($AA367)))</f>
      </c>
      <c r="AJ367" t="s">
        <v>1025</v>
      </c>
      <c r="AR367">
        <f>IFERROR(LEFT($J367,FIND(" - ",$J367)-1),$J367)</f>
      </c>
      <c r="AU367">
        <f>IF($CJ367&gt;=1,INDEX($AS:$AS,$CI367+1),"")</f>
      </c>
      <c r="AV367">
        <f>IF($CJ367&gt;=2,INDEX($AS:$AS,$CI367+2),"")</f>
      </c>
      <c r="AW367">
        <f>IF($CJ367&gt;=3,INDEX($AS:$AS,$CI367+3),"")</f>
      </c>
      <c r="AX367">
        <f>IF($CJ367&gt;=4,INDEX($AS:$AS,$CI367+4),"")</f>
      </c>
      <c r="AY367">
        <f>IF($CJ367&gt;=5,INDEX($AS:$AS,$CI367+5),"")</f>
      </c>
      <c r="AZ367">
        <f>IF($CJ367&gt;=6,INDEX($AS:$AS,$CI367+6),"")</f>
      </c>
      <c r="BA367">
        <f>IF($CJ367&gt;=7,INDEX($AS:$AS,$CI367+7),"")</f>
      </c>
      <c r="BB367">
        <f>IF($CJ367&gt;=8,INDEX($AS:$AS,$CI367+8),"")</f>
      </c>
      <c r="BC367">
        <f>IF($CJ367&gt;=9,INDEX($AS:$AS,$CI367+9),"")</f>
      </c>
      <c r="BD367">
        <f>IF($CJ367&gt;=10,INDEX($AS:$AS,$CI367+10),"")</f>
      </c>
      <c r="BE367">
        <f>IF($CJ367&gt;=11,INDEX($AS:$AS,$CI367+11),"")</f>
      </c>
      <c r="BF367">
        <f>IF($CJ367&gt;=12,INDEX($AS:$AS,$CI367+12),"")</f>
      </c>
      <c r="BG367">
        <f>IF($CJ367&gt;=13,INDEX($AS:$AS,$CI367+13),"")</f>
      </c>
      <c r="BH367">
        <f>IF($CJ367&gt;=14,INDEX($AS:$AS,$CI367+14),"")</f>
      </c>
      <c r="BI367">
        <f>IF($CJ367&gt;=15,INDEX($AS:$AS,$CI367+15),"")</f>
      </c>
      <c r="BJ367">
        <f>IF($CJ367&gt;=16,INDEX($AS:$AS,$CI367+16),"")</f>
      </c>
      <c r="BK367">
        <f>IF($CJ367&gt;=17,INDEX($AS:$AS,$CI367+17),"")</f>
      </c>
      <c r="BL367">
        <f>IF($CJ367&gt;=18,INDEX($AS:$AS,$CI367+18),"")</f>
      </c>
      <c r="BM367">
        <f>IF($CJ367&gt;=19,INDEX($AS:$AS,$CI367+19),"")</f>
      </c>
      <c r="BN367">
        <f>IF($CJ367&gt;=20,INDEX($AS:$AS,$CI367+20),"")</f>
      </c>
      <c r="BO367">
        <f>IF($CJ367&gt;=21,INDEX($AS:$AS,$CI367+21),"")</f>
      </c>
      <c r="BP367">
        <f>IF($CJ367&gt;=22,INDEX($AS:$AS,$CI367+22),"")</f>
      </c>
      <c r="BQ367">
        <f>IF($CJ367&gt;=23,INDEX($AS:$AS,$CI367+23),"")</f>
      </c>
      <c r="BR367">
        <f>IF($CJ367&gt;=24,INDEX($AS:$AS,$CI367+24),"")</f>
      </c>
      <c r="BS367">
        <f>IF($CJ367&gt;=25,INDEX($AS:$AS,$CI367+25),"")</f>
      </c>
      <c r="BT367">
        <f>IF($CJ367&gt;=26,INDEX($AS:$AS,$CI367+26),"")</f>
      </c>
      <c r="BU367">
        <f>IF($CJ367&gt;=27,INDEX($AS:$AS,$CI367+27),"")</f>
      </c>
      <c r="BV367">
        <f>IF($CJ367&gt;=28,INDEX($AS:$AS,$CI367+28),"")</f>
      </c>
      <c r="BW367">
        <f>IF($CJ367&gt;=29,INDEX($AS:$AS,$CI367+29),"")</f>
      </c>
      <c r="BX367">
        <f>IF($CJ367&gt;=30,INDEX($AS:$AS,$CI367+30),"")</f>
      </c>
      <c r="BY367">
        <f>IF($CJ367&gt;=31,INDEX($AS:$AS,$CI367+31),"")</f>
      </c>
      <c r="BZ367">
        <f>IF($CJ367&gt;=32,INDEX($AS:$AS,$CI367+32),"")</f>
      </c>
      <c r="CA367">
        <f>IF($CJ367&gt;=33,INDEX($AS:$AS,$CI367+33),"")</f>
      </c>
      <c r="CB367">
        <f>IF($CJ367&gt;=34,INDEX($AS:$AS,$CI367+34),"")</f>
      </c>
      <c r="CC367">
        <f>IF($CJ367&gt;=35,INDEX($AS:$AS,$CI367+35),"")</f>
      </c>
      <c r="CD367">
        <f>IF($CJ367&gt;=36,INDEX($AS:$AS,$CI367+36),"")</f>
      </c>
      <c r="CE367">
        <f>IF($CJ367&gt;=37,INDEX($AS:$AS,$CI367+37),"")</f>
      </c>
      <c r="CF367">
        <f>IF($CJ367&gt;=38,INDEX($AS:$AS,$CI367+38),"")</f>
      </c>
      <c r="CG367">
        <f>IF($CJ367&gt;=39,INDEX($AS:$AS,$CI367+39),"")</f>
      </c>
      <c r="CH367">
        <f>IF($CJ367&gt;=40,INDEX($AS:$AS,$CI367+40),"")</f>
      </c>
      <c r="CI367">
        <f>IFERROR(MATCH($AR367,$AS$2:$AS$133,0)+1,0)</f>
      </c>
      <c r="CJ367">
        <f>IFERROR(INDEX($AT$2:$AT$133,MATCH($AR367,$AS$2:$AS$133,0)),0)</f>
      </c>
      <c r="CK367">
        <f>IFERROR(LEFT($O367,FIND(" - ",$O367)-1),$O367)</f>
      </c>
      <c r="CL367" t="s">
        <v>86</v>
      </c>
      <c r="CN367">
        <f>IF($DI367&gt;=1,INDEX($CL:$CL,$DH367+1),"")</f>
      </c>
      <c r="CO367">
        <f>IF($DI367&gt;=2,INDEX($CL:$CL,$DH367+2),"")</f>
      </c>
      <c r="CP367">
        <f>IF($DI367&gt;=3,INDEX($CL:$CL,$DH367+3),"")</f>
      </c>
      <c r="CQ367">
        <f>IF($DI367&gt;=4,INDEX($CL:$CL,$DH367+4),"")</f>
      </c>
      <c r="CR367">
        <f>IF($DI367&gt;=5,INDEX($CL:$CL,$DH367+5),"")</f>
      </c>
      <c r="CS367">
        <f>IF($DI367&gt;=6,INDEX($CL:$CL,$DH367+6),"")</f>
      </c>
      <c r="CT367">
        <f>IF($DI367&gt;=7,INDEX($CL:$CL,$DH367+7),"")</f>
      </c>
      <c r="CU367">
        <f>IF($DI367&gt;=8,INDEX($CL:$CL,$DH367+8),"")</f>
      </c>
      <c r="CV367">
        <f>IF($DI367&gt;=9,INDEX($CL:$CL,$DH367+9),"")</f>
      </c>
      <c r="CW367">
        <f>IF($DI367&gt;=10,INDEX($CL:$CL,$DH367+10),"")</f>
      </c>
      <c r="CX367">
        <f>IF($DI367&gt;=11,INDEX($CL:$CL,$DH367+11),"")</f>
      </c>
      <c r="CY367">
        <f>IF($DI367&gt;=12,INDEX($CL:$CL,$DH367+12),"")</f>
      </c>
      <c r="CZ367">
        <f>IF($DI367&gt;=13,INDEX($CL:$CL,$DH367+13),"")</f>
      </c>
      <c r="DA367">
        <f>IF($DI367&gt;=14,INDEX($CL:$CL,$DH367+14),"")</f>
      </c>
      <c r="DB367">
        <f>IF($DI367&gt;=15,INDEX($CL:$CL,$DH367+15),"")</f>
      </c>
      <c r="DC367">
        <f>IF($DI367&gt;=16,INDEX($CL:$CL,$DH367+16),"")</f>
      </c>
      <c r="DD367">
        <f>IF($DI367&gt;=17,INDEX($CL:$CL,$DH367+17),"")</f>
      </c>
      <c r="DE367">
        <f>IF($DI367&gt;=18,INDEX($CL:$CL,$DH367+18),"")</f>
      </c>
      <c r="DF367">
        <f>IF($DI367&gt;=19,INDEX($CL:$CL,$DH367+19),"")</f>
      </c>
      <c r="DG367">
        <f>IF($DI367&gt;=20,INDEX($CL:$CL,$DH367+20),"")</f>
      </c>
      <c r="DH367">
        <f>IFERROR(MATCH($CK367,$CL$2:$CL$1558,0)+1,0)</f>
      </c>
      <c r="DI367">
        <f>IFERROR(INDEX($CM$2:$CM$1558,MATCH($CK367,$CL$2:$CL$1558,0)),0)</f>
      </c>
      <c r="DJ367">
        <f>IFERROR(INDEX($AQ:$AQ,MATCH($K367,$AP:$AP,0))&amp;"","")</f>
      </c>
      <c r="DN367">
        <f>IF($GQ367&gt;=1,INDEX($DK:$DK,$GP367+1),"")</f>
      </c>
      <c r="DO367">
        <f>IF($GQ367&gt;=2,INDEX($DK:$DK,$GP367+2),"")</f>
      </c>
      <c r="DP367">
        <f>IF($GQ367&gt;=3,INDEX($DK:$DK,$GP367+3),"")</f>
      </c>
      <c r="DQ367">
        <f>IF($GQ367&gt;=4,INDEX($DK:$DK,$GP367+4),"")</f>
      </c>
      <c r="DR367">
        <f>IF($GQ367&gt;=5,INDEX($DK:$DK,$GP367+5),"")</f>
      </c>
      <c r="DS367">
        <f>IF($GQ367&gt;=6,INDEX($DK:$DK,$GP367+6),"")</f>
      </c>
      <c r="DT367">
        <f>IF($GQ367&gt;=7,INDEX($DK:$DK,$GP367+7),"")</f>
      </c>
      <c r="DU367">
        <f>IF($GQ367&gt;=8,INDEX($DK:$DK,$GP367+8),"")</f>
      </c>
      <c r="DV367">
        <f>IF($GQ367&gt;=9,INDEX($DK:$DK,$GP367+9),"")</f>
      </c>
      <c r="DW367">
        <f>IF($GQ367&gt;=10,INDEX($DK:$DK,$GP367+10),"")</f>
      </c>
      <c r="DX367">
        <f>IF($GQ367&gt;=11,INDEX($DK:$DK,$GP367+11),"")</f>
      </c>
      <c r="DY367">
        <f>IF($GQ367&gt;=12,INDEX($DK:$DK,$GP367+12),"")</f>
      </c>
      <c r="DZ367">
        <f>IF($GQ367&gt;=13,INDEX($DK:$DK,$GP367+13),"")</f>
      </c>
      <c r="EA367">
        <f>IF($GQ367&gt;=14,INDEX($DK:$DK,$GP367+14),"")</f>
      </c>
      <c r="EB367">
        <f>IF($GQ367&gt;=15,INDEX($DK:$DK,$GP367+15),"")</f>
      </c>
      <c r="EC367">
        <f>IF($GQ367&gt;=16,INDEX($DK:$DK,$GP367+16),"")</f>
      </c>
      <c r="ED367">
        <f>IF($GQ367&gt;=17,INDEX($DK:$DK,$GP367+17),"")</f>
      </c>
      <c r="EE367">
        <f>IF($GQ367&gt;=18,INDEX($DK:$DK,$GP367+18),"")</f>
      </c>
      <c r="EF367">
        <f>IF($GQ367&gt;=19,INDEX($DK:$DK,$GP367+19),"")</f>
      </c>
      <c r="EG367">
        <f>IF($GQ367&gt;=20,INDEX($DK:$DK,$GP367+20),"")</f>
      </c>
      <c r="EH367">
        <f>IF($GQ367&gt;=21,INDEX($DK:$DK,$GP367+21),"")</f>
      </c>
      <c r="EI367">
        <f>IF($GQ367&gt;=22,INDEX($DK:$DK,$GP367+22),"")</f>
      </c>
      <c r="EJ367">
        <f>IF($GQ367&gt;=23,INDEX($DK:$DK,$GP367+23),"")</f>
      </c>
      <c r="EK367">
        <f>IF($GQ367&gt;=24,INDEX($DK:$DK,$GP367+24),"")</f>
      </c>
      <c r="EL367">
        <f>IF($GQ367&gt;=25,INDEX($DK:$DK,$GP367+25),"")</f>
      </c>
      <c r="EM367">
        <f>IF($GQ367&gt;=26,INDEX($DK:$DK,$GP367+26),"")</f>
      </c>
      <c r="EN367">
        <f>IF($GQ367&gt;=27,INDEX($DK:$DK,$GP367+27),"")</f>
      </c>
      <c r="EO367">
        <f>IF($GQ367&gt;=28,INDEX($DK:$DK,$GP367+28),"")</f>
      </c>
      <c r="EP367">
        <f>IF($GQ367&gt;=29,INDEX($DK:$DK,$GP367+29),"")</f>
      </c>
      <c r="EQ367">
        <f>IF($GQ367&gt;=30,INDEX($DK:$DK,$GP367+30),"")</f>
      </c>
      <c r="ER367">
        <f>IF($GQ367&gt;=31,INDEX($DK:$DK,$GP367+31),"")</f>
      </c>
      <c r="ES367">
        <f>IF($GQ367&gt;=32,INDEX($DK:$DK,$GP367+32),"")</f>
      </c>
      <c r="ET367">
        <f>IF($GQ367&gt;=33,INDEX($DK:$DK,$GP367+33),"")</f>
      </c>
      <c r="EU367">
        <f>IF($GQ367&gt;=34,INDEX($DK:$DK,$GP367+34),"")</f>
      </c>
      <c r="EV367">
        <f>IF($GQ367&gt;=35,INDEX($DK:$DK,$GP367+35),"")</f>
      </c>
      <c r="EW367">
        <f>IF($GQ367&gt;=36,INDEX($DK:$DK,$GP367+36),"")</f>
      </c>
      <c r="EX367">
        <f>IF($GQ367&gt;=37,INDEX($DK:$DK,$GP367+37),"")</f>
      </c>
      <c r="EY367">
        <f>IF($GQ367&gt;=38,INDEX($DK:$DK,$GP367+38),"")</f>
      </c>
      <c r="EZ367">
        <f>IF($GQ367&gt;=39,INDEX($DK:$DK,$GP367+39),"")</f>
      </c>
      <c r="FA367">
        <f>IF($GQ367&gt;=40,INDEX($DK:$DK,$GP367+40),"")</f>
      </c>
      <c r="FB367">
        <f>IF($GQ367&gt;=1,INDEX($DL:$DL,$GP367+1),"")</f>
      </c>
      <c r="FC367">
        <f>IF($GQ367&gt;=2,INDEX($DL:$DL,$GP367+2),"")</f>
      </c>
      <c r="FD367">
        <f>IF($GQ367&gt;=3,INDEX($DL:$DL,$GP367+3),"")</f>
      </c>
      <c r="FE367">
        <f>IF($GQ367&gt;=4,INDEX($DL:$DL,$GP367+4),"")</f>
      </c>
      <c r="FF367">
        <f>IF($GQ367&gt;=5,INDEX($DL:$DL,$GP367+5),"")</f>
      </c>
      <c r="FG367">
        <f>IF($GQ367&gt;=6,INDEX($DL:$DL,$GP367+6),"")</f>
      </c>
      <c r="FH367">
        <f>IF($GQ367&gt;=7,INDEX($DL:$DL,$GP367+7),"")</f>
      </c>
      <c r="FI367">
        <f>IF($GQ367&gt;=8,INDEX($DL:$DL,$GP367+8),"")</f>
      </c>
      <c r="FJ367">
        <f>IF($GQ367&gt;=9,INDEX($DL:$DL,$GP367+9),"")</f>
      </c>
      <c r="FK367">
        <f>IF($GQ367&gt;=10,INDEX($DL:$DL,$GP367+10),"")</f>
      </c>
      <c r="FL367">
        <f>IF($GQ367&gt;=11,INDEX($DL:$DL,$GP367+11),"")</f>
      </c>
      <c r="FM367">
        <f>IF($GQ367&gt;=12,INDEX($DL:$DL,$GP367+12),"")</f>
      </c>
      <c r="FN367">
        <f>IF($GQ367&gt;=13,INDEX($DL:$DL,$GP367+13),"")</f>
      </c>
      <c r="FO367">
        <f>IF($GQ367&gt;=14,INDEX($DL:$DL,$GP367+14),"")</f>
      </c>
      <c r="FP367">
        <f>IF($GQ367&gt;=15,INDEX($DL:$DL,$GP367+15),"")</f>
      </c>
      <c r="FQ367">
        <f>IF($GQ367&gt;=16,INDEX($DL:$DL,$GP367+16),"")</f>
      </c>
      <c r="FR367">
        <f>IF($GQ367&gt;=17,INDEX($DL:$DL,$GP367+17),"")</f>
      </c>
      <c r="FS367">
        <f>IF($GQ367&gt;=18,INDEX($DL:$DL,$GP367+18),"")</f>
      </c>
      <c r="FT367">
        <f>IF($GQ367&gt;=19,INDEX($DL:$DL,$GP367+19),"")</f>
      </c>
      <c r="FU367">
        <f>IF($GQ367&gt;=20,INDEX($DL:$DL,$GP367+20),"")</f>
      </c>
      <c r="FV367">
        <f>IF($GQ367&gt;=21,INDEX($DL:$DL,$GP367+21),"")</f>
      </c>
      <c r="FW367">
        <f>IF($GQ367&gt;=22,INDEX($DL:$DL,$GP367+22),"")</f>
      </c>
      <c r="FX367">
        <f>IF($GQ367&gt;=23,INDEX($DL:$DL,$GP367+23),"")</f>
      </c>
      <c r="FY367">
        <f>IF($GQ367&gt;=24,INDEX($DL:$DL,$GP367+24),"")</f>
      </c>
      <c r="FZ367">
        <f>IF($GQ367&gt;=25,INDEX($DL:$DL,$GP367+25),"")</f>
      </c>
      <c r="GA367">
        <f>IF($GQ367&gt;=26,INDEX($DL:$DL,$GP367+26),"")</f>
      </c>
      <c r="GB367">
        <f>IF($GQ367&gt;=27,INDEX($DL:$DL,$GP367+27),"")</f>
      </c>
      <c r="GC367">
        <f>IF($GQ367&gt;=28,INDEX($DL:$DL,$GP367+28),"")</f>
      </c>
      <c r="GD367">
        <f>IF($GQ367&gt;=29,INDEX($DL:$DL,$GP367+29),"")</f>
      </c>
      <c r="GE367">
        <f>IF($GQ367&gt;=30,INDEX($DL:$DL,$GP367+30),"")</f>
      </c>
      <c r="GF367">
        <f>IF($GQ367&gt;=31,INDEX($DL:$DL,$GP367+31),"")</f>
      </c>
      <c r="GG367">
        <f>IF($GQ367&gt;=32,INDEX($DL:$DL,$GP367+32),"")</f>
      </c>
      <c r="GH367">
        <f>IF($GQ367&gt;=33,INDEX($DL:$DL,$GP367+33),"")</f>
      </c>
      <c r="GI367">
        <f>IF($GQ367&gt;=34,INDEX($DL:$DL,$GP367+34),"")</f>
      </c>
      <c r="GJ367">
        <f>IF($GQ367&gt;=35,INDEX($DL:$DL,$GP367+35),"")</f>
      </c>
      <c r="GK367">
        <f>IF($GQ367&gt;=36,INDEX($DL:$DL,$GP367+36),"")</f>
      </c>
      <c r="GL367">
        <f>IF($GQ367&gt;=37,INDEX($DL:$DL,$GP367+37),"")</f>
      </c>
      <c r="GM367">
        <f>IF($GQ367&gt;=38,INDEX($DL:$DL,$GP367+38),"")</f>
      </c>
      <c r="GN367">
        <f>IF($GQ367&gt;=39,INDEX($DL:$DL,$GP367+39),"")</f>
      </c>
      <c r="GO367">
        <f>IF($GQ367&gt;=40,INDEX($DL:$DL,$GP367+40),"")</f>
      </c>
      <c r="GP367">
        <f>IFERROR(MATCH($DJ367,$DK$2:$DK$148,0)+1,0)</f>
      </c>
      <c r="GQ367">
        <f>IFERROR(INDEX($DM$2:$DM$148,MATCH($DJ367,$DK$2:$DK$148,0)),0)</f>
      </c>
      <c r="GR367">
        <f>IFERROR(MATCH($L367,$DN$367:$FA$367,0),0)</f>
      </c>
      <c r="GS367">
        <f>IF($GR367&gt;0,INDEX($FB$367:$GO$367,$GR367),"")</f>
      </c>
      <c r="GV367">
        <f>IF($JE367&gt;=1,INDEX($GT:$GT,$JD367+1),"")</f>
      </c>
      <c r="GW367">
        <f>IF($JE367&gt;=2,INDEX($GT:$GT,$JD367+2),"")</f>
      </c>
      <c r="GX367">
        <f>IF($JE367&gt;=3,INDEX($GT:$GT,$JD367+3),"")</f>
      </c>
      <c r="GY367">
        <f>IF($JE367&gt;=4,INDEX($GT:$GT,$JD367+4),"")</f>
      </c>
      <c r="GZ367">
        <f>IF($JE367&gt;=5,INDEX($GT:$GT,$JD367+5),"")</f>
      </c>
      <c r="HA367">
        <f>IF($JE367&gt;=6,INDEX($GT:$GT,$JD367+6),"")</f>
      </c>
      <c r="HB367">
        <f>IF($JE367&gt;=7,INDEX($GT:$GT,$JD367+7),"")</f>
      </c>
      <c r="HC367">
        <f>IF($JE367&gt;=8,INDEX($GT:$GT,$JD367+8),"")</f>
      </c>
      <c r="HD367">
        <f>IF($JE367&gt;=9,INDEX($GT:$GT,$JD367+9),"")</f>
      </c>
      <c r="HE367">
        <f>IF($JE367&gt;=10,INDEX($GT:$GT,$JD367+10),"")</f>
      </c>
      <c r="HF367">
        <f>IF($JE367&gt;=11,INDEX($GT:$GT,$JD367+11),"")</f>
      </c>
      <c r="HG367">
        <f>IF($JE367&gt;=12,INDEX($GT:$GT,$JD367+12),"")</f>
      </c>
      <c r="HH367">
        <f>IF($JE367&gt;=13,INDEX($GT:$GT,$JD367+13),"")</f>
      </c>
      <c r="HI367">
        <f>IF($JE367&gt;=14,INDEX($GT:$GT,$JD367+14),"")</f>
      </c>
      <c r="HJ367">
        <f>IF($JE367&gt;=15,INDEX($GT:$GT,$JD367+15),"")</f>
      </c>
      <c r="HK367">
        <f>IF($JE367&gt;=16,INDEX($GT:$GT,$JD367+16),"")</f>
      </c>
      <c r="HL367">
        <f>IF($JE367&gt;=17,INDEX($GT:$GT,$JD367+17),"")</f>
      </c>
      <c r="HM367">
        <f>IF($JE367&gt;=18,INDEX($GT:$GT,$JD367+18),"")</f>
      </c>
      <c r="HN367">
        <f>IF($JE367&gt;=19,INDEX($GT:$GT,$JD367+19),"")</f>
      </c>
      <c r="HO367">
        <f>IF($JE367&gt;=20,INDEX($GT:$GT,$JD367+20),"")</f>
      </c>
      <c r="HP367">
        <f>IF($JE367&gt;=21,INDEX($GT:$GT,$JD367+21),"")</f>
      </c>
      <c r="HQ367">
        <f>IF($JE367&gt;=22,INDEX($GT:$GT,$JD367+22),"")</f>
      </c>
      <c r="HR367">
        <f>IF($JE367&gt;=23,INDEX($GT:$GT,$JD367+23),"")</f>
      </c>
      <c r="HS367">
        <f>IF($JE367&gt;=24,INDEX($GT:$GT,$JD367+24),"")</f>
      </c>
      <c r="HT367">
        <f>IF($JE367&gt;=25,INDEX($GT:$GT,$JD367+25),"")</f>
      </c>
      <c r="HU367">
        <f>IF($JE367&gt;=26,INDEX($GT:$GT,$JD367+26),"")</f>
      </c>
      <c r="HV367">
        <f>IF($JE367&gt;=27,INDEX($GT:$GT,$JD367+27),"")</f>
      </c>
      <c r="HW367">
        <f>IF($JE367&gt;=28,INDEX($GT:$GT,$JD367+28),"")</f>
      </c>
      <c r="HX367">
        <f>IF($JE367&gt;=29,INDEX($GT:$GT,$JD367+29),"")</f>
      </c>
      <c r="HY367">
        <f>IF($JE367&gt;=30,INDEX($GT:$GT,$JD367+30),"")</f>
      </c>
      <c r="HZ367">
        <f>IF($JE367&gt;=31,INDEX($GT:$GT,$JD367+31),"")</f>
      </c>
      <c r="IA367">
        <f>IF($JE367&gt;=32,INDEX($GT:$GT,$JD367+32),"")</f>
      </c>
      <c r="IB367">
        <f>IF($JE367&gt;=33,INDEX($GT:$GT,$JD367+33),"")</f>
      </c>
      <c r="IC367">
        <f>IF($JE367&gt;=34,INDEX($GT:$GT,$JD367+34),"")</f>
      </c>
      <c r="ID367">
        <f>IF($JE367&gt;=35,INDEX($GT:$GT,$JD367+35),"")</f>
      </c>
      <c r="IE367">
        <f>IF($JE367&gt;=36,INDEX($GT:$GT,$JD367+36),"")</f>
      </c>
      <c r="IF367">
        <f>IF($JE367&gt;=37,INDEX($GT:$GT,$JD367+37),"")</f>
      </c>
      <c r="IG367">
        <f>IF($JE367&gt;=38,INDEX($GT:$GT,$JD367+38),"")</f>
      </c>
      <c r="IH367">
        <f>IF($JE367&gt;=39,INDEX($GT:$GT,$JD367+39),"")</f>
      </c>
      <c r="II367">
        <f>IF($JE367&gt;=40,INDEX($GT:$GT,$JD367+40),"")</f>
      </c>
      <c r="IJ367">
        <f>IF($JE367&gt;=41,INDEX($GT:$GT,$JD367+41),"")</f>
      </c>
      <c r="IK367">
        <f>IF($JE367&gt;=42,INDEX($GT:$GT,$JD367+42),"")</f>
      </c>
      <c r="IL367">
        <f>IF($JE367&gt;=43,INDEX($GT:$GT,$JD367+43),"")</f>
      </c>
      <c r="IM367">
        <f>IF($JE367&gt;=44,INDEX($GT:$GT,$JD367+44),"")</f>
      </c>
      <c r="IN367">
        <f>IF($JE367&gt;=45,INDEX($GT:$GT,$JD367+45),"")</f>
      </c>
      <c r="IO367">
        <f>IF($JE367&gt;=46,INDEX($GT:$GT,$JD367+46),"")</f>
      </c>
      <c r="IP367">
        <f>IF($JE367&gt;=47,INDEX($GT:$GT,$JD367+47),"")</f>
      </c>
      <c r="IQ367">
        <f>IF($JE367&gt;=48,INDEX($GT:$GT,$JD367+48),"")</f>
      </c>
      <c r="IR367">
        <f>IF($JE367&gt;=49,INDEX($GT:$GT,$JD367+49),"")</f>
      </c>
      <c r="IS367">
        <f>IF($JE367&gt;=50,INDEX($GT:$GT,$JD367+50),"")</f>
      </c>
      <c r="IT367">
        <f>IF($JE367&gt;=51,INDEX($GT:$GT,$JD367+51),"")</f>
      </c>
      <c r="IU367">
        <f>IF($JE367&gt;=52,INDEX($GT:$GT,$JD367+52),"")</f>
      </c>
      <c r="IV367">
        <f>IF($JE367&gt;=53,INDEX($GT:$GT,$JD367+53),"")</f>
      </c>
      <c r="IW367">
        <f>IF($JE367&gt;=54,INDEX($GT:$GT,$JD367+54),"")</f>
      </c>
      <c r="IX367">
        <f>IF($JE367&gt;=55,INDEX($GT:$GT,$JD367+55),"")</f>
      </c>
      <c r="IY367">
        <f>IF($JE367&gt;=56,INDEX($GT:$GT,$JD367+56),"")</f>
      </c>
      <c r="IZ367">
        <f>IF($JE367&gt;=57,INDEX($GT:$GT,$JD367+57),"")</f>
      </c>
      <c r="JA367">
        <f>IF($JE367&gt;=58,INDEX($GT:$GT,$JD367+58),"")</f>
      </c>
      <c r="JB367">
        <f>IF($JE367&gt;=59,INDEX($GT:$GT,$JD367+59),"")</f>
      </c>
      <c r="JC367">
        <f>IF($JE367&gt;=60,INDEX($GT:$GT,$JD367+60),"")</f>
      </c>
      <c r="JD367">
        <f>IFERROR(MATCH($GS367,$GT$2:$GT$322,0)+1,0)</f>
      </c>
      <c r="JE367">
        <f>IFERROR(INDEX($GU$2:$GU$322,MATCH($GS367,$GT$2:$GT$322,0)),0)</f>
      </c>
      <c r="JF367" t="s">
        <v>28</v>
      </c>
      <c r="JG367" t="s">
        <v>28</v>
      </c>
    </row>
    <row r="368" spans="1:267" x14ac:dyDescent="0.25">
      <c r="J368" s="1"/>
      <c r="K368" s="1"/>
      <c r="L368" s="1"/>
      <c r="M368" s="1"/>
      <c r="N368" s="1">
        <f>IFERROR(IF(FIND(" - ",$J368)&gt;0,MID($J368,FIND(" - ",$J368)+3,LEN($J368)),""),"")</f>
      </c>
      <c r="P368" s="1"/>
      <c r="S368" t="s">
        <v>28</v>
      </c>
      <c r="U368">
        <f>IF(OR($S368="",$T368=""),"",IFERROR($S368/$T368,0))</f>
      </c>
      <c r="V368">
        <f>IF($S368="","",
IF($K368="","",
IF(ISNUMBER(SEARCH("exempt",LOWER($K368))),0,
$S368*(VALUE(SUBSTITUTE($K368,"%",""))/100))))</f>
      </c>
      <c r="AB368">
        <f>IF($S368="","",
SUM($S368,$V368,$Z368,$W368,$Y368)-
IF($AA368="",0,VALUE($AA368)))</f>
      </c>
      <c r="AJ368" t="s">
        <v>1026</v>
      </c>
      <c r="AR368">
        <f>IFERROR(LEFT($J368,FIND(" - ",$J368)-1),$J368)</f>
      </c>
      <c r="AU368">
        <f>IF($CJ368&gt;=1,INDEX($AS:$AS,$CI368+1),"")</f>
      </c>
      <c r="AV368">
        <f>IF($CJ368&gt;=2,INDEX($AS:$AS,$CI368+2),"")</f>
      </c>
      <c r="AW368">
        <f>IF($CJ368&gt;=3,INDEX($AS:$AS,$CI368+3),"")</f>
      </c>
      <c r="AX368">
        <f>IF($CJ368&gt;=4,INDEX($AS:$AS,$CI368+4),"")</f>
      </c>
      <c r="AY368">
        <f>IF($CJ368&gt;=5,INDEX($AS:$AS,$CI368+5),"")</f>
      </c>
      <c r="AZ368">
        <f>IF($CJ368&gt;=6,INDEX($AS:$AS,$CI368+6),"")</f>
      </c>
      <c r="BA368">
        <f>IF($CJ368&gt;=7,INDEX($AS:$AS,$CI368+7),"")</f>
      </c>
      <c r="BB368">
        <f>IF($CJ368&gt;=8,INDEX($AS:$AS,$CI368+8),"")</f>
      </c>
      <c r="BC368">
        <f>IF($CJ368&gt;=9,INDEX($AS:$AS,$CI368+9),"")</f>
      </c>
      <c r="BD368">
        <f>IF($CJ368&gt;=10,INDEX($AS:$AS,$CI368+10),"")</f>
      </c>
      <c r="BE368">
        <f>IF($CJ368&gt;=11,INDEX($AS:$AS,$CI368+11),"")</f>
      </c>
      <c r="BF368">
        <f>IF($CJ368&gt;=12,INDEX($AS:$AS,$CI368+12),"")</f>
      </c>
      <c r="BG368">
        <f>IF($CJ368&gt;=13,INDEX($AS:$AS,$CI368+13),"")</f>
      </c>
      <c r="BH368">
        <f>IF($CJ368&gt;=14,INDEX($AS:$AS,$CI368+14),"")</f>
      </c>
      <c r="BI368">
        <f>IF($CJ368&gt;=15,INDEX($AS:$AS,$CI368+15),"")</f>
      </c>
      <c r="BJ368">
        <f>IF($CJ368&gt;=16,INDEX($AS:$AS,$CI368+16),"")</f>
      </c>
      <c r="BK368">
        <f>IF($CJ368&gt;=17,INDEX($AS:$AS,$CI368+17),"")</f>
      </c>
      <c r="BL368">
        <f>IF($CJ368&gt;=18,INDEX($AS:$AS,$CI368+18),"")</f>
      </c>
      <c r="BM368">
        <f>IF($CJ368&gt;=19,INDEX($AS:$AS,$CI368+19),"")</f>
      </c>
      <c r="BN368">
        <f>IF($CJ368&gt;=20,INDEX($AS:$AS,$CI368+20),"")</f>
      </c>
      <c r="BO368">
        <f>IF($CJ368&gt;=21,INDEX($AS:$AS,$CI368+21),"")</f>
      </c>
      <c r="BP368">
        <f>IF($CJ368&gt;=22,INDEX($AS:$AS,$CI368+22),"")</f>
      </c>
      <c r="BQ368">
        <f>IF($CJ368&gt;=23,INDEX($AS:$AS,$CI368+23),"")</f>
      </c>
      <c r="BR368">
        <f>IF($CJ368&gt;=24,INDEX($AS:$AS,$CI368+24),"")</f>
      </c>
      <c r="BS368">
        <f>IF($CJ368&gt;=25,INDEX($AS:$AS,$CI368+25),"")</f>
      </c>
      <c r="BT368">
        <f>IF($CJ368&gt;=26,INDEX($AS:$AS,$CI368+26),"")</f>
      </c>
      <c r="BU368">
        <f>IF($CJ368&gt;=27,INDEX($AS:$AS,$CI368+27),"")</f>
      </c>
      <c r="BV368">
        <f>IF($CJ368&gt;=28,INDEX($AS:$AS,$CI368+28),"")</f>
      </c>
      <c r="BW368">
        <f>IF($CJ368&gt;=29,INDEX($AS:$AS,$CI368+29),"")</f>
      </c>
      <c r="BX368">
        <f>IF($CJ368&gt;=30,INDEX($AS:$AS,$CI368+30),"")</f>
      </c>
      <c r="BY368">
        <f>IF($CJ368&gt;=31,INDEX($AS:$AS,$CI368+31),"")</f>
      </c>
      <c r="BZ368">
        <f>IF($CJ368&gt;=32,INDEX($AS:$AS,$CI368+32),"")</f>
      </c>
      <c r="CA368">
        <f>IF($CJ368&gt;=33,INDEX($AS:$AS,$CI368+33),"")</f>
      </c>
      <c r="CB368">
        <f>IF($CJ368&gt;=34,INDEX($AS:$AS,$CI368+34),"")</f>
      </c>
      <c r="CC368">
        <f>IF($CJ368&gt;=35,INDEX($AS:$AS,$CI368+35),"")</f>
      </c>
      <c r="CD368">
        <f>IF($CJ368&gt;=36,INDEX($AS:$AS,$CI368+36),"")</f>
      </c>
      <c r="CE368">
        <f>IF($CJ368&gt;=37,INDEX($AS:$AS,$CI368+37),"")</f>
      </c>
      <c r="CF368">
        <f>IF($CJ368&gt;=38,INDEX($AS:$AS,$CI368+38),"")</f>
      </c>
      <c r="CG368">
        <f>IF($CJ368&gt;=39,INDEX($AS:$AS,$CI368+39),"")</f>
      </c>
      <c r="CH368">
        <f>IF($CJ368&gt;=40,INDEX($AS:$AS,$CI368+40),"")</f>
      </c>
      <c r="CI368">
        <f>IFERROR(MATCH($AR368,$AS$2:$AS$133,0)+1,0)</f>
      </c>
      <c r="CJ368">
        <f>IFERROR(INDEX($AT$2:$AT$133,MATCH($AR368,$AS$2:$AS$133,0)),0)</f>
      </c>
      <c r="CK368">
        <f>IFERROR(LEFT($O368,FIND(" - ",$O368)-1),$O368)</f>
      </c>
      <c r="CL368" t="s">
        <v>96</v>
      </c>
      <c r="CN368">
        <f>IF($DI368&gt;=1,INDEX($CL:$CL,$DH368+1),"")</f>
      </c>
      <c r="CO368">
        <f>IF($DI368&gt;=2,INDEX($CL:$CL,$DH368+2),"")</f>
      </c>
      <c r="CP368">
        <f>IF($DI368&gt;=3,INDEX($CL:$CL,$DH368+3),"")</f>
      </c>
      <c r="CQ368">
        <f>IF($DI368&gt;=4,INDEX($CL:$CL,$DH368+4),"")</f>
      </c>
      <c r="CR368">
        <f>IF($DI368&gt;=5,INDEX($CL:$CL,$DH368+5),"")</f>
      </c>
      <c r="CS368">
        <f>IF($DI368&gt;=6,INDEX($CL:$CL,$DH368+6),"")</f>
      </c>
      <c r="CT368">
        <f>IF($DI368&gt;=7,INDEX($CL:$CL,$DH368+7),"")</f>
      </c>
      <c r="CU368">
        <f>IF($DI368&gt;=8,INDEX($CL:$CL,$DH368+8),"")</f>
      </c>
      <c r="CV368">
        <f>IF($DI368&gt;=9,INDEX($CL:$CL,$DH368+9),"")</f>
      </c>
      <c r="CW368">
        <f>IF($DI368&gt;=10,INDEX($CL:$CL,$DH368+10),"")</f>
      </c>
      <c r="CX368">
        <f>IF($DI368&gt;=11,INDEX($CL:$CL,$DH368+11),"")</f>
      </c>
      <c r="CY368">
        <f>IF($DI368&gt;=12,INDEX($CL:$CL,$DH368+12),"")</f>
      </c>
      <c r="CZ368">
        <f>IF($DI368&gt;=13,INDEX($CL:$CL,$DH368+13),"")</f>
      </c>
      <c r="DA368">
        <f>IF($DI368&gt;=14,INDEX($CL:$CL,$DH368+14),"")</f>
      </c>
      <c r="DB368">
        <f>IF($DI368&gt;=15,INDEX($CL:$CL,$DH368+15),"")</f>
      </c>
      <c r="DC368">
        <f>IF($DI368&gt;=16,INDEX($CL:$CL,$DH368+16),"")</f>
      </c>
      <c r="DD368">
        <f>IF($DI368&gt;=17,INDEX($CL:$CL,$DH368+17),"")</f>
      </c>
      <c r="DE368">
        <f>IF($DI368&gt;=18,INDEX($CL:$CL,$DH368+18),"")</f>
      </c>
      <c r="DF368">
        <f>IF($DI368&gt;=19,INDEX($CL:$CL,$DH368+19),"")</f>
      </c>
      <c r="DG368">
        <f>IF($DI368&gt;=20,INDEX($CL:$CL,$DH368+20),"")</f>
      </c>
      <c r="DH368">
        <f>IFERROR(MATCH($CK368,$CL$2:$CL$1558,0)+1,0)</f>
      </c>
      <c r="DI368">
        <f>IFERROR(INDEX($CM$2:$CM$1558,MATCH($CK368,$CL$2:$CL$1558,0)),0)</f>
      </c>
      <c r="DJ368">
        <f>IFERROR(INDEX($AQ:$AQ,MATCH($K368,$AP:$AP,0))&amp;"","")</f>
      </c>
      <c r="DN368">
        <f>IF($GQ368&gt;=1,INDEX($DK:$DK,$GP368+1),"")</f>
      </c>
      <c r="DO368">
        <f>IF($GQ368&gt;=2,INDEX($DK:$DK,$GP368+2),"")</f>
      </c>
      <c r="DP368">
        <f>IF($GQ368&gt;=3,INDEX($DK:$DK,$GP368+3),"")</f>
      </c>
      <c r="DQ368">
        <f>IF($GQ368&gt;=4,INDEX($DK:$DK,$GP368+4),"")</f>
      </c>
      <c r="DR368">
        <f>IF($GQ368&gt;=5,INDEX($DK:$DK,$GP368+5),"")</f>
      </c>
      <c r="DS368">
        <f>IF($GQ368&gt;=6,INDEX($DK:$DK,$GP368+6),"")</f>
      </c>
      <c r="DT368">
        <f>IF($GQ368&gt;=7,INDEX($DK:$DK,$GP368+7),"")</f>
      </c>
      <c r="DU368">
        <f>IF($GQ368&gt;=8,INDEX($DK:$DK,$GP368+8),"")</f>
      </c>
      <c r="DV368">
        <f>IF($GQ368&gt;=9,INDEX($DK:$DK,$GP368+9),"")</f>
      </c>
      <c r="DW368">
        <f>IF($GQ368&gt;=10,INDEX($DK:$DK,$GP368+10),"")</f>
      </c>
      <c r="DX368">
        <f>IF($GQ368&gt;=11,INDEX($DK:$DK,$GP368+11),"")</f>
      </c>
      <c r="DY368">
        <f>IF($GQ368&gt;=12,INDEX($DK:$DK,$GP368+12),"")</f>
      </c>
      <c r="DZ368">
        <f>IF($GQ368&gt;=13,INDEX($DK:$DK,$GP368+13),"")</f>
      </c>
      <c r="EA368">
        <f>IF($GQ368&gt;=14,INDEX($DK:$DK,$GP368+14),"")</f>
      </c>
      <c r="EB368">
        <f>IF($GQ368&gt;=15,INDEX($DK:$DK,$GP368+15),"")</f>
      </c>
      <c r="EC368">
        <f>IF($GQ368&gt;=16,INDEX($DK:$DK,$GP368+16),"")</f>
      </c>
      <c r="ED368">
        <f>IF($GQ368&gt;=17,INDEX($DK:$DK,$GP368+17),"")</f>
      </c>
      <c r="EE368">
        <f>IF($GQ368&gt;=18,INDEX($DK:$DK,$GP368+18),"")</f>
      </c>
      <c r="EF368">
        <f>IF($GQ368&gt;=19,INDEX($DK:$DK,$GP368+19),"")</f>
      </c>
      <c r="EG368">
        <f>IF($GQ368&gt;=20,INDEX($DK:$DK,$GP368+20),"")</f>
      </c>
      <c r="EH368">
        <f>IF($GQ368&gt;=21,INDEX($DK:$DK,$GP368+21),"")</f>
      </c>
      <c r="EI368">
        <f>IF($GQ368&gt;=22,INDEX($DK:$DK,$GP368+22),"")</f>
      </c>
      <c r="EJ368">
        <f>IF($GQ368&gt;=23,INDEX($DK:$DK,$GP368+23),"")</f>
      </c>
      <c r="EK368">
        <f>IF($GQ368&gt;=24,INDEX($DK:$DK,$GP368+24),"")</f>
      </c>
      <c r="EL368">
        <f>IF($GQ368&gt;=25,INDEX($DK:$DK,$GP368+25),"")</f>
      </c>
      <c r="EM368">
        <f>IF($GQ368&gt;=26,INDEX($DK:$DK,$GP368+26),"")</f>
      </c>
      <c r="EN368">
        <f>IF($GQ368&gt;=27,INDEX($DK:$DK,$GP368+27),"")</f>
      </c>
      <c r="EO368">
        <f>IF($GQ368&gt;=28,INDEX($DK:$DK,$GP368+28),"")</f>
      </c>
      <c r="EP368">
        <f>IF($GQ368&gt;=29,INDEX($DK:$DK,$GP368+29),"")</f>
      </c>
      <c r="EQ368">
        <f>IF($GQ368&gt;=30,INDEX($DK:$DK,$GP368+30),"")</f>
      </c>
      <c r="ER368">
        <f>IF($GQ368&gt;=31,INDEX($DK:$DK,$GP368+31),"")</f>
      </c>
      <c r="ES368">
        <f>IF($GQ368&gt;=32,INDEX($DK:$DK,$GP368+32),"")</f>
      </c>
      <c r="ET368">
        <f>IF($GQ368&gt;=33,INDEX($DK:$DK,$GP368+33),"")</f>
      </c>
      <c r="EU368">
        <f>IF($GQ368&gt;=34,INDEX($DK:$DK,$GP368+34),"")</f>
      </c>
      <c r="EV368">
        <f>IF($GQ368&gt;=35,INDEX($DK:$DK,$GP368+35),"")</f>
      </c>
      <c r="EW368">
        <f>IF($GQ368&gt;=36,INDEX($DK:$DK,$GP368+36),"")</f>
      </c>
      <c r="EX368">
        <f>IF($GQ368&gt;=37,INDEX($DK:$DK,$GP368+37),"")</f>
      </c>
      <c r="EY368">
        <f>IF($GQ368&gt;=38,INDEX($DK:$DK,$GP368+38),"")</f>
      </c>
      <c r="EZ368">
        <f>IF($GQ368&gt;=39,INDEX($DK:$DK,$GP368+39),"")</f>
      </c>
      <c r="FA368">
        <f>IF($GQ368&gt;=40,INDEX($DK:$DK,$GP368+40),"")</f>
      </c>
      <c r="FB368">
        <f>IF($GQ368&gt;=1,INDEX($DL:$DL,$GP368+1),"")</f>
      </c>
      <c r="FC368">
        <f>IF($GQ368&gt;=2,INDEX($DL:$DL,$GP368+2),"")</f>
      </c>
      <c r="FD368">
        <f>IF($GQ368&gt;=3,INDEX($DL:$DL,$GP368+3),"")</f>
      </c>
      <c r="FE368">
        <f>IF($GQ368&gt;=4,INDEX($DL:$DL,$GP368+4),"")</f>
      </c>
      <c r="FF368">
        <f>IF($GQ368&gt;=5,INDEX($DL:$DL,$GP368+5),"")</f>
      </c>
      <c r="FG368">
        <f>IF($GQ368&gt;=6,INDEX($DL:$DL,$GP368+6),"")</f>
      </c>
      <c r="FH368">
        <f>IF($GQ368&gt;=7,INDEX($DL:$DL,$GP368+7),"")</f>
      </c>
      <c r="FI368">
        <f>IF($GQ368&gt;=8,INDEX($DL:$DL,$GP368+8),"")</f>
      </c>
      <c r="FJ368">
        <f>IF($GQ368&gt;=9,INDEX($DL:$DL,$GP368+9),"")</f>
      </c>
      <c r="FK368">
        <f>IF($GQ368&gt;=10,INDEX($DL:$DL,$GP368+10),"")</f>
      </c>
      <c r="FL368">
        <f>IF($GQ368&gt;=11,INDEX($DL:$DL,$GP368+11),"")</f>
      </c>
      <c r="FM368">
        <f>IF($GQ368&gt;=12,INDEX($DL:$DL,$GP368+12),"")</f>
      </c>
      <c r="FN368">
        <f>IF($GQ368&gt;=13,INDEX($DL:$DL,$GP368+13),"")</f>
      </c>
      <c r="FO368">
        <f>IF($GQ368&gt;=14,INDEX($DL:$DL,$GP368+14),"")</f>
      </c>
      <c r="FP368">
        <f>IF($GQ368&gt;=15,INDEX($DL:$DL,$GP368+15),"")</f>
      </c>
      <c r="FQ368">
        <f>IF($GQ368&gt;=16,INDEX($DL:$DL,$GP368+16),"")</f>
      </c>
      <c r="FR368">
        <f>IF($GQ368&gt;=17,INDEX($DL:$DL,$GP368+17),"")</f>
      </c>
      <c r="FS368">
        <f>IF($GQ368&gt;=18,INDEX($DL:$DL,$GP368+18),"")</f>
      </c>
      <c r="FT368">
        <f>IF($GQ368&gt;=19,INDEX($DL:$DL,$GP368+19),"")</f>
      </c>
      <c r="FU368">
        <f>IF($GQ368&gt;=20,INDEX($DL:$DL,$GP368+20),"")</f>
      </c>
      <c r="FV368">
        <f>IF($GQ368&gt;=21,INDEX($DL:$DL,$GP368+21),"")</f>
      </c>
      <c r="FW368">
        <f>IF($GQ368&gt;=22,INDEX($DL:$DL,$GP368+22),"")</f>
      </c>
      <c r="FX368">
        <f>IF($GQ368&gt;=23,INDEX($DL:$DL,$GP368+23),"")</f>
      </c>
      <c r="FY368">
        <f>IF($GQ368&gt;=24,INDEX($DL:$DL,$GP368+24),"")</f>
      </c>
      <c r="FZ368">
        <f>IF($GQ368&gt;=25,INDEX($DL:$DL,$GP368+25),"")</f>
      </c>
      <c r="GA368">
        <f>IF($GQ368&gt;=26,INDEX($DL:$DL,$GP368+26),"")</f>
      </c>
      <c r="GB368">
        <f>IF($GQ368&gt;=27,INDEX($DL:$DL,$GP368+27),"")</f>
      </c>
      <c r="GC368">
        <f>IF($GQ368&gt;=28,INDEX($DL:$DL,$GP368+28),"")</f>
      </c>
      <c r="GD368">
        <f>IF($GQ368&gt;=29,INDEX($DL:$DL,$GP368+29),"")</f>
      </c>
      <c r="GE368">
        <f>IF($GQ368&gt;=30,INDEX($DL:$DL,$GP368+30),"")</f>
      </c>
      <c r="GF368">
        <f>IF($GQ368&gt;=31,INDEX($DL:$DL,$GP368+31),"")</f>
      </c>
      <c r="GG368">
        <f>IF($GQ368&gt;=32,INDEX($DL:$DL,$GP368+32),"")</f>
      </c>
      <c r="GH368">
        <f>IF($GQ368&gt;=33,INDEX($DL:$DL,$GP368+33),"")</f>
      </c>
      <c r="GI368">
        <f>IF($GQ368&gt;=34,INDEX($DL:$DL,$GP368+34),"")</f>
      </c>
      <c r="GJ368">
        <f>IF($GQ368&gt;=35,INDEX($DL:$DL,$GP368+35),"")</f>
      </c>
      <c r="GK368">
        <f>IF($GQ368&gt;=36,INDEX($DL:$DL,$GP368+36),"")</f>
      </c>
      <c r="GL368">
        <f>IF($GQ368&gt;=37,INDEX($DL:$DL,$GP368+37),"")</f>
      </c>
      <c r="GM368">
        <f>IF($GQ368&gt;=38,INDEX($DL:$DL,$GP368+38),"")</f>
      </c>
      <c r="GN368">
        <f>IF($GQ368&gt;=39,INDEX($DL:$DL,$GP368+39),"")</f>
      </c>
      <c r="GO368">
        <f>IF($GQ368&gt;=40,INDEX($DL:$DL,$GP368+40),"")</f>
      </c>
      <c r="GP368">
        <f>IFERROR(MATCH($DJ368,$DK$2:$DK$148,0)+1,0)</f>
      </c>
      <c r="GQ368">
        <f>IFERROR(INDEX($DM$2:$DM$148,MATCH($DJ368,$DK$2:$DK$148,0)),0)</f>
      </c>
      <c r="GR368">
        <f>IFERROR(MATCH($L368,$DN$368:$FA$368,0),0)</f>
      </c>
      <c r="GS368">
        <f>IF($GR368&gt;0,INDEX($FB$368:$GO$368,$GR368),"")</f>
      </c>
      <c r="GV368">
        <f>IF($JE368&gt;=1,INDEX($GT:$GT,$JD368+1),"")</f>
      </c>
      <c r="GW368">
        <f>IF($JE368&gt;=2,INDEX($GT:$GT,$JD368+2),"")</f>
      </c>
      <c r="GX368">
        <f>IF($JE368&gt;=3,INDEX($GT:$GT,$JD368+3),"")</f>
      </c>
      <c r="GY368">
        <f>IF($JE368&gt;=4,INDEX($GT:$GT,$JD368+4),"")</f>
      </c>
      <c r="GZ368">
        <f>IF($JE368&gt;=5,INDEX($GT:$GT,$JD368+5),"")</f>
      </c>
      <c r="HA368">
        <f>IF($JE368&gt;=6,INDEX($GT:$GT,$JD368+6),"")</f>
      </c>
      <c r="HB368">
        <f>IF($JE368&gt;=7,INDEX($GT:$GT,$JD368+7),"")</f>
      </c>
      <c r="HC368">
        <f>IF($JE368&gt;=8,INDEX($GT:$GT,$JD368+8),"")</f>
      </c>
      <c r="HD368">
        <f>IF($JE368&gt;=9,INDEX($GT:$GT,$JD368+9),"")</f>
      </c>
      <c r="HE368">
        <f>IF($JE368&gt;=10,INDEX($GT:$GT,$JD368+10),"")</f>
      </c>
      <c r="HF368">
        <f>IF($JE368&gt;=11,INDEX($GT:$GT,$JD368+11),"")</f>
      </c>
      <c r="HG368">
        <f>IF($JE368&gt;=12,INDEX($GT:$GT,$JD368+12),"")</f>
      </c>
      <c r="HH368">
        <f>IF($JE368&gt;=13,INDEX($GT:$GT,$JD368+13),"")</f>
      </c>
      <c r="HI368">
        <f>IF($JE368&gt;=14,INDEX($GT:$GT,$JD368+14),"")</f>
      </c>
      <c r="HJ368">
        <f>IF($JE368&gt;=15,INDEX($GT:$GT,$JD368+15),"")</f>
      </c>
      <c r="HK368">
        <f>IF($JE368&gt;=16,INDEX($GT:$GT,$JD368+16),"")</f>
      </c>
      <c r="HL368">
        <f>IF($JE368&gt;=17,INDEX($GT:$GT,$JD368+17),"")</f>
      </c>
      <c r="HM368">
        <f>IF($JE368&gt;=18,INDEX($GT:$GT,$JD368+18),"")</f>
      </c>
      <c r="HN368">
        <f>IF($JE368&gt;=19,INDEX($GT:$GT,$JD368+19),"")</f>
      </c>
      <c r="HO368">
        <f>IF($JE368&gt;=20,INDEX($GT:$GT,$JD368+20),"")</f>
      </c>
      <c r="HP368">
        <f>IF($JE368&gt;=21,INDEX($GT:$GT,$JD368+21),"")</f>
      </c>
      <c r="HQ368">
        <f>IF($JE368&gt;=22,INDEX($GT:$GT,$JD368+22),"")</f>
      </c>
      <c r="HR368">
        <f>IF($JE368&gt;=23,INDEX($GT:$GT,$JD368+23),"")</f>
      </c>
      <c r="HS368">
        <f>IF($JE368&gt;=24,INDEX($GT:$GT,$JD368+24),"")</f>
      </c>
      <c r="HT368">
        <f>IF($JE368&gt;=25,INDEX($GT:$GT,$JD368+25),"")</f>
      </c>
      <c r="HU368">
        <f>IF($JE368&gt;=26,INDEX($GT:$GT,$JD368+26),"")</f>
      </c>
      <c r="HV368">
        <f>IF($JE368&gt;=27,INDEX($GT:$GT,$JD368+27),"")</f>
      </c>
      <c r="HW368">
        <f>IF($JE368&gt;=28,INDEX($GT:$GT,$JD368+28),"")</f>
      </c>
      <c r="HX368">
        <f>IF($JE368&gt;=29,INDEX($GT:$GT,$JD368+29),"")</f>
      </c>
      <c r="HY368">
        <f>IF($JE368&gt;=30,INDEX($GT:$GT,$JD368+30),"")</f>
      </c>
      <c r="HZ368">
        <f>IF($JE368&gt;=31,INDEX($GT:$GT,$JD368+31),"")</f>
      </c>
      <c r="IA368">
        <f>IF($JE368&gt;=32,INDEX($GT:$GT,$JD368+32),"")</f>
      </c>
      <c r="IB368">
        <f>IF($JE368&gt;=33,INDEX($GT:$GT,$JD368+33),"")</f>
      </c>
      <c r="IC368">
        <f>IF($JE368&gt;=34,INDEX($GT:$GT,$JD368+34),"")</f>
      </c>
      <c r="ID368">
        <f>IF($JE368&gt;=35,INDEX($GT:$GT,$JD368+35),"")</f>
      </c>
      <c r="IE368">
        <f>IF($JE368&gt;=36,INDEX($GT:$GT,$JD368+36),"")</f>
      </c>
      <c r="IF368">
        <f>IF($JE368&gt;=37,INDEX($GT:$GT,$JD368+37),"")</f>
      </c>
      <c r="IG368">
        <f>IF($JE368&gt;=38,INDEX($GT:$GT,$JD368+38),"")</f>
      </c>
      <c r="IH368">
        <f>IF($JE368&gt;=39,INDEX($GT:$GT,$JD368+39),"")</f>
      </c>
      <c r="II368">
        <f>IF($JE368&gt;=40,INDEX($GT:$GT,$JD368+40),"")</f>
      </c>
      <c r="IJ368">
        <f>IF($JE368&gt;=41,INDEX($GT:$GT,$JD368+41),"")</f>
      </c>
      <c r="IK368">
        <f>IF($JE368&gt;=42,INDEX($GT:$GT,$JD368+42),"")</f>
      </c>
      <c r="IL368">
        <f>IF($JE368&gt;=43,INDEX($GT:$GT,$JD368+43),"")</f>
      </c>
      <c r="IM368">
        <f>IF($JE368&gt;=44,INDEX($GT:$GT,$JD368+44),"")</f>
      </c>
      <c r="IN368">
        <f>IF($JE368&gt;=45,INDEX($GT:$GT,$JD368+45),"")</f>
      </c>
      <c r="IO368">
        <f>IF($JE368&gt;=46,INDEX($GT:$GT,$JD368+46),"")</f>
      </c>
      <c r="IP368">
        <f>IF($JE368&gt;=47,INDEX($GT:$GT,$JD368+47),"")</f>
      </c>
      <c r="IQ368">
        <f>IF($JE368&gt;=48,INDEX($GT:$GT,$JD368+48),"")</f>
      </c>
      <c r="IR368">
        <f>IF($JE368&gt;=49,INDEX($GT:$GT,$JD368+49),"")</f>
      </c>
      <c r="IS368">
        <f>IF($JE368&gt;=50,INDEX($GT:$GT,$JD368+50),"")</f>
      </c>
      <c r="IT368">
        <f>IF($JE368&gt;=51,INDEX($GT:$GT,$JD368+51),"")</f>
      </c>
      <c r="IU368">
        <f>IF($JE368&gt;=52,INDEX($GT:$GT,$JD368+52),"")</f>
      </c>
      <c r="IV368">
        <f>IF($JE368&gt;=53,INDEX($GT:$GT,$JD368+53),"")</f>
      </c>
      <c r="IW368">
        <f>IF($JE368&gt;=54,INDEX($GT:$GT,$JD368+54),"")</f>
      </c>
      <c r="IX368">
        <f>IF($JE368&gt;=55,INDEX($GT:$GT,$JD368+55),"")</f>
      </c>
      <c r="IY368">
        <f>IF($JE368&gt;=56,INDEX($GT:$GT,$JD368+56),"")</f>
      </c>
      <c r="IZ368">
        <f>IF($JE368&gt;=57,INDEX($GT:$GT,$JD368+57),"")</f>
      </c>
      <c r="JA368">
        <f>IF($JE368&gt;=58,INDEX($GT:$GT,$JD368+58),"")</f>
      </c>
      <c r="JB368">
        <f>IF($JE368&gt;=59,INDEX($GT:$GT,$JD368+59),"")</f>
      </c>
      <c r="JC368">
        <f>IF($JE368&gt;=60,INDEX($GT:$GT,$JD368+60),"")</f>
      </c>
      <c r="JD368">
        <f>IFERROR(MATCH($GS368,$GT$2:$GT$322,0)+1,0)</f>
      </c>
      <c r="JE368">
        <f>IFERROR(INDEX($GU$2:$GU$322,MATCH($GS368,$GT$2:$GT$322,0)),0)</f>
      </c>
      <c r="JF368" t="s">
        <v>28</v>
      </c>
      <c r="JG368" t="s">
        <v>28</v>
      </c>
    </row>
    <row r="369" spans="1:267" x14ac:dyDescent="0.25">
      <c r="J369" s="1"/>
      <c r="K369" s="1"/>
      <c r="L369" s="1"/>
      <c r="M369" s="1"/>
      <c r="N369" s="1">
        <f>IFERROR(IF(FIND(" - ",$J369)&gt;0,MID($J369,FIND(" - ",$J369)+3,LEN($J369)),""),"")</f>
      </c>
      <c r="P369" s="1"/>
      <c r="S369" t="s">
        <v>28</v>
      </c>
      <c r="U369">
        <f>IF(OR($S369="",$T369=""),"",IFERROR($S369/$T369,0))</f>
      </c>
      <c r="V369">
        <f>IF($S369="","",
IF($K369="","",
IF(ISNUMBER(SEARCH("exempt",LOWER($K369))),0,
$S369*(VALUE(SUBSTITUTE($K369,"%",""))/100))))</f>
      </c>
      <c r="AB369">
        <f>IF($S369="","",
SUM($S369,$V369,$Z369,$W369,$Y369)-
IF($AA369="",0,VALUE($AA369)))</f>
      </c>
      <c r="AJ369" t="s">
        <v>1027</v>
      </c>
      <c r="AR369">
        <f>IFERROR(LEFT($J369,FIND(" - ",$J369)-1),$J369)</f>
      </c>
      <c r="AU369">
        <f>IF($CJ369&gt;=1,INDEX($AS:$AS,$CI369+1),"")</f>
      </c>
      <c r="AV369">
        <f>IF($CJ369&gt;=2,INDEX($AS:$AS,$CI369+2),"")</f>
      </c>
      <c r="AW369">
        <f>IF($CJ369&gt;=3,INDEX($AS:$AS,$CI369+3),"")</f>
      </c>
      <c r="AX369">
        <f>IF($CJ369&gt;=4,INDEX($AS:$AS,$CI369+4),"")</f>
      </c>
      <c r="AY369">
        <f>IF($CJ369&gt;=5,INDEX($AS:$AS,$CI369+5),"")</f>
      </c>
      <c r="AZ369">
        <f>IF($CJ369&gt;=6,INDEX($AS:$AS,$CI369+6),"")</f>
      </c>
      <c r="BA369">
        <f>IF($CJ369&gt;=7,INDEX($AS:$AS,$CI369+7),"")</f>
      </c>
      <c r="BB369">
        <f>IF($CJ369&gt;=8,INDEX($AS:$AS,$CI369+8),"")</f>
      </c>
      <c r="BC369">
        <f>IF($CJ369&gt;=9,INDEX($AS:$AS,$CI369+9),"")</f>
      </c>
      <c r="BD369">
        <f>IF($CJ369&gt;=10,INDEX($AS:$AS,$CI369+10),"")</f>
      </c>
      <c r="BE369">
        <f>IF($CJ369&gt;=11,INDEX($AS:$AS,$CI369+11),"")</f>
      </c>
      <c r="BF369">
        <f>IF($CJ369&gt;=12,INDEX($AS:$AS,$CI369+12),"")</f>
      </c>
      <c r="BG369">
        <f>IF($CJ369&gt;=13,INDEX($AS:$AS,$CI369+13),"")</f>
      </c>
      <c r="BH369">
        <f>IF($CJ369&gt;=14,INDEX($AS:$AS,$CI369+14),"")</f>
      </c>
      <c r="BI369">
        <f>IF($CJ369&gt;=15,INDEX($AS:$AS,$CI369+15),"")</f>
      </c>
      <c r="BJ369">
        <f>IF($CJ369&gt;=16,INDEX($AS:$AS,$CI369+16),"")</f>
      </c>
      <c r="BK369">
        <f>IF($CJ369&gt;=17,INDEX($AS:$AS,$CI369+17),"")</f>
      </c>
      <c r="BL369">
        <f>IF($CJ369&gt;=18,INDEX($AS:$AS,$CI369+18),"")</f>
      </c>
      <c r="BM369">
        <f>IF($CJ369&gt;=19,INDEX($AS:$AS,$CI369+19),"")</f>
      </c>
      <c r="BN369">
        <f>IF($CJ369&gt;=20,INDEX($AS:$AS,$CI369+20),"")</f>
      </c>
      <c r="BO369">
        <f>IF($CJ369&gt;=21,INDEX($AS:$AS,$CI369+21),"")</f>
      </c>
      <c r="BP369">
        <f>IF($CJ369&gt;=22,INDEX($AS:$AS,$CI369+22),"")</f>
      </c>
      <c r="BQ369">
        <f>IF($CJ369&gt;=23,INDEX($AS:$AS,$CI369+23),"")</f>
      </c>
      <c r="BR369">
        <f>IF($CJ369&gt;=24,INDEX($AS:$AS,$CI369+24),"")</f>
      </c>
      <c r="BS369">
        <f>IF($CJ369&gt;=25,INDEX($AS:$AS,$CI369+25),"")</f>
      </c>
      <c r="BT369">
        <f>IF($CJ369&gt;=26,INDEX($AS:$AS,$CI369+26),"")</f>
      </c>
      <c r="BU369">
        <f>IF($CJ369&gt;=27,INDEX($AS:$AS,$CI369+27),"")</f>
      </c>
      <c r="BV369">
        <f>IF($CJ369&gt;=28,INDEX($AS:$AS,$CI369+28),"")</f>
      </c>
      <c r="BW369">
        <f>IF($CJ369&gt;=29,INDEX($AS:$AS,$CI369+29),"")</f>
      </c>
      <c r="BX369">
        <f>IF($CJ369&gt;=30,INDEX($AS:$AS,$CI369+30),"")</f>
      </c>
      <c r="BY369">
        <f>IF($CJ369&gt;=31,INDEX($AS:$AS,$CI369+31),"")</f>
      </c>
      <c r="BZ369">
        <f>IF($CJ369&gt;=32,INDEX($AS:$AS,$CI369+32),"")</f>
      </c>
      <c r="CA369">
        <f>IF($CJ369&gt;=33,INDEX($AS:$AS,$CI369+33),"")</f>
      </c>
      <c r="CB369">
        <f>IF($CJ369&gt;=34,INDEX($AS:$AS,$CI369+34),"")</f>
      </c>
      <c r="CC369">
        <f>IF($CJ369&gt;=35,INDEX($AS:$AS,$CI369+35),"")</f>
      </c>
      <c r="CD369">
        <f>IF($CJ369&gt;=36,INDEX($AS:$AS,$CI369+36),"")</f>
      </c>
      <c r="CE369">
        <f>IF($CJ369&gt;=37,INDEX($AS:$AS,$CI369+37),"")</f>
      </c>
      <c r="CF369">
        <f>IF($CJ369&gt;=38,INDEX($AS:$AS,$CI369+38),"")</f>
      </c>
      <c r="CG369">
        <f>IF($CJ369&gt;=39,INDEX($AS:$AS,$CI369+39),"")</f>
      </c>
      <c r="CH369">
        <f>IF($CJ369&gt;=40,INDEX($AS:$AS,$CI369+40),"")</f>
      </c>
      <c r="CI369">
        <f>IFERROR(MATCH($AR369,$AS$2:$AS$133,0)+1,0)</f>
      </c>
      <c r="CJ369">
        <f>IFERROR(INDEX($AT$2:$AT$133,MATCH($AR369,$AS$2:$AS$133,0)),0)</f>
      </c>
      <c r="CK369">
        <f>IFERROR(LEFT($O369,FIND(" - ",$O369)-1),$O369)</f>
      </c>
      <c r="CL369" t="s">
        <v>105</v>
      </c>
      <c r="CN369">
        <f>IF($DI369&gt;=1,INDEX($CL:$CL,$DH369+1),"")</f>
      </c>
      <c r="CO369">
        <f>IF($DI369&gt;=2,INDEX($CL:$CL,$DH369+2),"")</f>
      </c>
      <c r="CP369">
        <f>IF($DI369&gt;=3,INDEX($CL:$CL,$DH369+3),"")</f>
      </c>
      <c r="CQ369">
        <f>IF($DI369&gt;=4,INDEX($CL:$CL,$DH369+4),"")</f>
      </c>
      <c r="CR369">
        <f>IF($DI369&gt;=5,INDEX($CL:$CL,$DH369+5),"")</f>
      </c>
      <c r="CS369">
        <f>IF($DI369&gt;=6,INDEX($CL:$CL,$DH369+6),"")</f>
      </c>
      <c r="CT369">
        <f>IF($DI369&gt;=7,INDEX($CL:$CL,$DH369+7),"")</f>
      </c>
      <c r="CU369">
        <f>IF($DI369&gt;=8,INDEX($CL:$CL,$DH369+8),"")</f>
      </c>
      <c r="CV369">
        <f>IF($DI369&gt;=9,INDEX($CL:$CL,$DH369+9),"")</f>
      </c>
      <c r="CW369">
        <f>IF($DI369&gt;=10,INDEX($CL:$CL,$DH369+10),"")</f>
      </c>
      <c r="CX369">
        <f>IF($DI369&gt;=11,INDEX($CL:$CL,$DH369+11),"")</f>
      </c>
      <c r="CY369">
        <f>IF($DI369&gt;=12,INDEX($CL:$CL,$DH369+12),"")</f>
      </c>
      <c r="CZ369">
        <f>IF($DI369&gt;=13,INDEX($CL:$CL,$DH369+13),"")</f>
      </c>
      <c r="DA369">
        <f>IF($DI369&gt;=14,INDEX($CL:$CL,$DH369+14),"")</f>
      </c>
      <c r="DB369">
        <f>IF($DI369&gt;=15,INDEX($CL:$CL,$DH369+15),"")</f>
      </c>
      <c r="DC369">
        <f>IF($DI369&gt;=16,INDEX($CL:$CL,$DH369+16),"")</f>
      </c>
      <c r="DD369">
        <f>IF($DI369&gt;=17,INDEX($CL:$CL,$DH369+17),"")</f>
      </c>
      <c r="DE369">
        <f>IF($DI369&gt;=18,INDEX($CL:$CL,$DH369+18),"")</f>
      </c>
      <c r="DF369">
        <f>IF($DI369&gt;=19,INDEX($CL:$CL,$DH369+19),"")</f>
      </c>
      <c r="DG369">
        <f>IF($DI369&gt;=20,INDEX($CL:$CL,$DH369+20),"")</f>
      </c>
      <c r="DH369">
        <f>IFERROR(MATCH($CK369,$CL$2:$CL$1558,0)+1,0)</f>
      </c>
      <c r="DI369">
        <f>IFERROR(INDEX($CM$2:$CM$1558,MATCH($CK369,$CL$2:$CL$1558,0)),0)</f>
      </c>
      <c r="DJ369">
        <f>IFERROR(INDEX($AQ:$AQ,MATCH($K369,$AP:$AP,0))&amp;"","")</f>
      </c>
      <c r="DN369">
        <f>IF($GQ369&gt;=1,INDEX($DK:$DK,$GP369+1),"")</f>
      </c>
      <c r="DO369">
        <f>IF($GQ369&gt;=2,INDEX($DK:$DK,$GP369+2),"")</f>
      </c>
      <c r="DP369">
        <f>IF($GQ369&gt;=3,INDEX($DK:$DK,$GP369+3),"")</f>
      </c>
      <c r="DQ369">
        <f>IF($GQ369&gt;=4,INDEX($DK:$DK,$GP369+4),"")</f>
      </c>
      <c r="DR369">
        <f>IF($GQ369&gt;=5,INDEX($DK:$DK,$GP369+5),"")</f>
      </c>
      <c r="DS369">
        <f>IF($GQ369&gt;=6,INDEX($DK:$DK,$GP369+6),"")</f>
      </c>
      <c r="DT369">
        <f>IF($GQ369&gt;=7,INDEX($DK:$DK,$GP369+7),"")</f>
      </c>
      <c r="DU369">
        <f>IF($GQ369&gt;=8,INDEX($DK:$DK,$GP369+8),"")</f>
      </c>
      <c r="DV369">
        <f>IF($GQ369&gt;=9,INDEX($DK:$DK,$GP369+9),"")</f>
      </c>
      <c r="DW369">
        <f>IF($GQ369&gt;=10,INDEX($DK:$DK,$GP369+10),"")</f>
      </c>
      <c r="DX369">
        <f>IF($GQ369&gt;=11,INDEX($DK:$DK,$GP369+11),"")</f>
      </c>
      <c r="DY369">
        <f>IF($GQ369&gt;=12,INDEX($DK:$DK,$GP369+12),"")</f>
      </c>
      <c r="DZ369">
        <f>IF($GQ369&gt;=13,INDEX($DK:$DK,$GP369+13),"")</f>
      </c>
      <c r="EA369">
        <f>IF($GQ369&gt;=14,INDEX($DK:$DK,$GP369+14),"")</f>
      </c>
      <c r="EB369">
        <f>IF($GQ369&gt;=15,INDEX($DK:$DK,$GP369+15),"")</f>
      </c>
      <c r="EC369">
        <f>IF($GQ369&gt;=16,INDEX($DK:$DK,$GP369+16),"")</f>
      </c>
      <c r="ED369">
        <f>IF($GQ369&gt;=17,INDEX($DK:$DK,$GP369+17),"")</f>
      </c>
      <c r="EE369">
        <f>IF($GQ369&gt;=18,INDEX($DK:$DK,$GP369+18),"")</f>
      </c>
      <c r="EF369">
        <f>IF($GQ369&gt;=19,INDEX($DK:$DK,$GP369+19),"")</f>
      </c>
      <c r="EG369">
        <f>IF($GQ369&gt;=20,INDEX($DK:$DK,$GP369+20),"")</f>
      </c>
      <c r="EH369">
        <f>IF($GQ369&gt;=21,INDEX($DK:$DK,$GP369+21),"")</f>
      </c>
      <c r="EI369">
        <f>IF($GQ369&gt;=22,INDEX($DK:$DK,$GP369+22),"")</f>
      </c>
      <c r="EJ369">
        <f>IF($GQ369&gt;=23,INDEX($DK:$DK,$GP369+23),"")</f>
      </c>
      <c r="EK369">
        <f>IF($GQ369&gt;=24,INDEX($DK:$DK,$GP369+24),"")</f>
      </c>
      <c r="EL369">
        <f>IF($GQ369&gt;=25,INDEX($DK:$DK,$GP369+25),"")</f>
      </c>
      <c r="EM369">
        <f>IF($GQ369&gt;=26,INDEX($DK:$DK,$GP369+26),"")</f>
      </c>
      <c r="EN369">
        <f>IF($GQ369&gt;=27,INDEX($DK:$DK,$GP369+27),"")</f>
      </c>
      <c r="EO369">
        <f>IF($GQ369&gt;=28,INDEX($DK:$DK,$GP369+28),"")</f>
      </c>
      <c r="EP369">
        <f>IF($GQ369&gt;=29,INDEX($DK:$DK,$GP369+29),"")</f>
      </c>
      <c r="EQ369">
        <f>IF($GQ369&gt;=30,INDEX($DK:$DK,$GP369+30),"")</f>
      </c>
      <c r="ER369">
        <f>IF($GQ369&gt;=31,INDEX($DK:$DK,$GP369+31),"")</f>
      </c>
      <c r="ES369">
        <f>IF($GQ369&gt;=32,INDEX($DK:$DK,$GP369+32),"")</f>
      </c>
      <c r="ET369">
        <f>IF($GQ369&gt;=33,INDEX($DK:$DK,$GP369+33),"")</f>
      </c>
      <c r="EU369">
        <f>IF($GQ369&gt;=34,INDEX($DK:$DK,$GP369+34),"")</f>
      </c>
      <c r="EV369">
        <f>IF($GQ369&gt;=35,INDEX($DK:$DK,$GP369+35),"")</f>
      </c>
      <c r="EW369">
        <f>IF($GQ369&gt;=36,INDEX($DK:$DK,$GP369+36),"")</f>
      </c>
      <c r="EX369">
        <f>IF($GQ369&gt;=37,INDEX($DK:$DK,$GP369+37),"")</f>
      </c>
      <c r="EY369">
        <f>IF($GQ369&gt;=38,INDEX($DK:$DK,$GP369+38),"")</f>
      </c>
      <c r="EZ369">
        <f>IF($GQ369&gt;=39,INDEX($DK:$DK,$GP369+39),"")</f>
      </c>
      <c r="FA369">
        <f>IF($GQ369&gt;=40,INDEX($DK:$DK,$GP369+40),"")</f>
      </c>
      <c r="FB369">
        <f>IF($GQ369&gt;=1,INDEX($DL:$DL,$GP369+1),"")</f>
      </c>
      <c r="FC369">
        <f>IF($GQ369&gt;=2,INDEX($DL:$DL,$GP369+2),"")</f>
      </c>
      <c r="FD369">
        <f>IF($GQ369&gt;=3,INDEX($DL:$DL,$GP369+3),"")</f>
      </c>
      <c r="FE369">
        <f>IF($GQ369&gt;=4,INDEX($DL:$DL,$GP369+4),"")</f>
      </c>
      <c r="FF369">
        <f>IF($GQ369&gt;=5,INDEX($DL:$DL,$GP369+5),"")</f>
      </c>
      <c r="FG369">
        <f>IF($GQ369&gt;=6,INDEX($DL:$DL,$GP369+6),"")</f>
      </c>
      <c r="FH369">
        <f>IF($GQ369&gt;=7,INDEX($DL:$DL,$GP369+7),"")</f>
      </c>
      <c r="FI369">
        <f>IF($GQ369&gt;=8,INDEX($DL:$DL,$GP369+8),"")</f>
      </c>
      <c r="FJ369">
        <f>IF($GQ369&gt;=9,INDEX($DL:$DL,$GP369+9),"")</f>
      </c>
      <c r="FK369">
        <f>IF($GQ369&gt;=10,INDEX($DL:$DL,$GP369+10),"")</f>
      </c>
      <c r="FL369">
        <f>IF($GQ369&gt;=11,INDEX($DL:$DL,$GP369+11),"")</f>
      </c>
      <c r="FM369">
        <f>IF($GQ369&gt;=12,INDEX($DL:$DL,$GP369+12),"")</f>
      </c>
      <c r="FN369">
        <f>IF($GQ369&gt;=13,INDEX($DL:$DL,$GP369+13),"")</f>
      </c>
      <c r="FO369">
        <f>IF($GQ369&gt;=14,INDEX($DL:$DL,$GP369+14),"")</f>
      </c>
      <c r="FP369">
        <f>IF($GQ369&gt;=15,INDEX($DL:$DL,$GP369+15),"")</f>
      </c>
      <c r="FQ369">
        <f>IF($GQ369&gt;=16,INDEX($DL:$DL,$GP369+16),"")</f>
      </c>
      <c r="FR369">
        <f>IF($GQ369&gt;=17,INDEX($DL:$DL,$GP369+17),"")</f>
      </c>
      <c r="FS369">
        <f>IF($GQ369&gt;=18,INDEX($DL:$DL,$GP369+18),"")</f>
      </c>
      <c r="FT369">
        <f>IF($GQ369&gt;=19,INDEX($DL:$DL,$GP369+19),"")</f>
      </c>
      <c r="FU369">
        <f>IF($GQ369&gt;=20,INDEX($DL:$DL,$GP369+20),"")</f>
      </c>
      <c r="FV369">
        <f>IF($GQ369&gt;=21,INDEX($DL:$DL,$GP369+21),"")</f>
      </c>
      <c r="FW369">
        <f>IF($GQ369&gt;=22,INDEX($DL:$DL,$GP369+22),"")</f>
      </c>
      <c r="FX369">
        <f>IF($GQ369&gt;=23,INDEX($DL:$DL,$GP369+23),"")</f>
      </c>
      <c r="FY369">
        <f>IF($GQ369&gt;=24,INDEX($DL:$DL,$GP369+24),"")</f>
      </c>
      <c r="FZ369">
        <f>IF($GQ369&gt;=25,INDEX($DL:$DL,$GP369+25),"")</f>
      </c>
      <c r="GA369">
        <f>IF($GQ369&gt;=26,INDEX($DL:$DL,$GP369+26),"")</f>
      </c>
      <c r="GB369">
        <f>IF($GQ369&gt;=27,INDEX($DL:$DL,$GP369+27),"")</f>
      </c>
      <c r="GC369">
        <f>IF($GQ369&gt;=28,INDEX($DL:$DL,$GP369+28),"")</f>
      </c>
      <c r="GD369">
        <f>IF($GQ369&gt;=29,INDEX($DL:$DL,$GP369+29),"")</f>
      </c>
      <c r="GE369">
        <f>IF($GQ369&gt;=30,INDEX($DL:$DL,$GP369+30),"")</f>
      </c>
      <c r="GF369">
        <f>IF($GQ369&gt;=31,INDEX($DL:$DL,$GP369+31),"")</f>
      </c>
      <c r="GG369">
        <f>IF($GQ369&gt;=32,INDEX($DL:$DL,$GP369+32),"")</f>
      </c>
      <c r="GH369">
        <f>IF($GQ369&gt;=33,INDEX($DL:$DL,$GP369+33),"")</f>
      </c>
      <c r="GI369">
        <f>IF($GQ369&gt;=34,INDEX($DL:$DL,$GP369+34),"")</f>
      </c>
      <c r="GJ369">
        <f>IF($GQ369&gt;=35,INDEX($DL:$DL,$GP369+35),"")</f>
      </c>
      <c r="GK369">
        <f>IF($GQ369&gt;=36,INDEX($DL:$DL,$GP369+36),"")</f>
      </c>
      <c r="GL369">
        <f>IF($GQ369&gt;=37,INDEX($DL:$DL,$GP369+37),"")</f>
      </c>
      <c r="GM369">
        <f>IF($GQ369&gt;=38,INDEX($DL:$DL,$GP369+38),"")</f>
      </c>
      <c r="GN369">
        <f>IF($GQ369&gt;=39,INDEX($DL:$DL,$GP369+39),"")</f>
      </c>
      <c r="GO369">
        <f>IF($GQ369&gt;=40,INDEX($DL:$DL,$GP369+40),"")</f>
      </c>
      <c r="GP369">
        <f>IFERROR(MATCH($DJ369,$DK$2:$DK$148,0)+1,0)</f>
      </c>
      <c r="GQ369">
        <f>IFERROR(INDEX($DM$2:$DM$148,MATCH($DJ369,$DK$2:$DK$148,0)),0)</f>
      </c>
      <c r="GR369">
        <f>IFERROR(MATCH($L369,$DN$369:$FA$369,0),0)</f>
      </c>
      <c r="GS369">
        <f>IF($GR369&gt;0,INDEX($FB$369:$GO$369,$GR369),"")</f>
      </c>
      <c r="GV369">
        <f>IF($JE369&gt;=1,INDEX($GT:$GT,$JD369+1),"")</f>
      </c>
      <c r="GW369">
        <f>IF($JE369&gt;=2,INDEX($GT:$GT,$JD369+2),"")</f>
      </c>
      <c r="GX369">
        <f>IF($JE369&gt;=3,INDEX($GT:$GT,$JD369+3),"")</f>
      </c>
      <c r="GY369">
        <f>IF($JE369&gt;=4,INDEX($GT:$GT,$JD369+4),"")</f>
      </c>
      <c r="GZ369">
        <f>IF($JE369&gt;=5,INDEX($GT:$GT,$JD369+5),"")</f>
      </c>
      <c r="HA369">
        <f>IF($JE369&gt;=6,INDEX($GT:$GT,$JD369+6),"")</f>
      </c>
      <c r="HB369">
        <f>IF($JE369&gt;=7,INDEX($GT:$GT,$JD369+7),"")</f>
      </c>
      <c r="HC369">
        <f>IF($JE369&gt;=8,INDEX($GT:$GT,$JD369+8),"")</f>
      </c>
      <c r="HD369">
        <f>IF($JE369&gt;=9,INDEX($GT:$GT,$JD369+9),"")</f>
      </c>
      <c r="HE369">
        <f>IF($JE369&gt;=10,INDEX($GT:$GT,$JD369+10),"")</f>
      </c>
      <c r="HF369">
        <f>IF($JE369&gt;=11,INDEX($GT:$GT,$JD369+11),"")</f>
      </c>
      <c r="HG369">
        <f>IF($JE369&gt;=12,INDEX($GT:$GT,$JD369+12),"")</f>
      </c>
      <c r="HH369">
        <f>IF($JE369&gt;=13,INDEX($GT:$GT,$JD369+13),"")</f>
      </c>
      <c r="HI369">
        <f>IF($JE369&gt;=14,INDEX($GT:$GT,$JD369+14),"")</f>
      </c>
      <c r="HJ369">
        <f>IF($JE369&gt;=15,INDEX($GT:$GT,$JD369+15),"")</f>
      </c>
      <c r="HK369">
        <f>IF($JE369&gt;=16,INDEX($GT:$GT,$JD369+16),"")</f>
      </c>
      <c r="HL369">
        <f>IF($JE369&gt;=17,INDEX($GT:$GT,$JD369+17),"")</f>
      </c>
      <c r="HM369">
        <f>IF($JE369&gt;=18,INDEX($GT:$GT,$JD369+18),"")</f>
      </c>
      <c r="HN369">
        <f>IF($JE369&gt;=19,INDEX($GT:$GT,$JD369+19),"")</f>
      </c>
      <c r="HO369">
        <f>IF($JE369&gt;=20,INDEX($GT:$GT,$JD369+20),"")</f>
      </c>
      <c r="HP369">
        <f>IF($JE369&gt;=21,INDEX($GT:$GT,$JD369+21),"")</f>
      </c>
      <c r="HQ369">
        <f>IF($JE369&gt;=22,INDEX($GT:$GT,$JD369+22),"")</f>
      </c>
      <c r="HR369">
        <f>IF($JE369&gt;=23,INDEX($GT:$GT,$JD369+23),"")</f>
      </c>
      <c r="HS369">
        <f>IF($JE369&gt;=24,INDEX($GT:$GT,$JD369+24),"")</f>
      </c>
      <c r="HT369">
        <f>IF($JE369&gt;=25,INDEX($GT:$GT,$JD369+25),"")</f>
      </c>
      <c r="HU369">
        <f>IF($JE369&gt;=26,INDEX($GT:$GT,$JD369+26),"")</f>
      </c>
      <c r="HV369">
        <f>IF($JE369&gt;=27,INDEX($GT:$GT,$JD369+27),"")</f>
      </c>
      <c r="HW369">
        <f>IF($JE369&gt;=28,INDEX($GT:$GT,$JD369+28),"")</f>
      </c>
      <c r="HX369">
        <f>IF($JE369&gt;=29,INDEX($GT:$GT,$JD369+29),"")</f>
      </c>
      <c r="HY369">
        <f>IF($JE369&gt;=30,INDEX($GT:$GT,$JD369+30),"")</f>
      </c>
      <c r="HZ369">
        <f>IF($JE369&gt;=31,INDEX($GT:$GT,$JD369+31),"")</f>
      </c>
      <c r="IA369">
        <f>IF($JE369&gt;=32,INDEX($GT:$GT,$JD369+32),"")</f>
      </c>
      <c r="IB369">
        <f>IF($JE369&gt;=33,INDEX($GT:$GT,$JD369+33),"")</f>
      </c>
      <c r="IC369">
        <f>IF($JE369&gt;=34,INDEX($GT:$GT,$JD369+34),"")</f>
      </c>
      <c r="ID369">
        <f>IF($JE369&gt;=35,INDEX($GT:$GT,$JD369+35),"")</f>
      </c>
      <c r="IE369">
        <f>IF($JE369&gt;=36,INDEX($GT:$GT,$JD369+36),"")</f>
      </c>
      <c r="IF369">
        <f>IF($JE369&gt;=37,INDEX($GT:$GT,$JD369+37),"")</f>
      </c>
      <c r="IG369">
        <f>IF($JE369&gt;=38,INDEX($GT:$GT,$JD369+38),"")</f>
      </c>
      <c r="IH369">
        <f>IF($JE369&gt;=39,INDEX($GT:$GT,$JD369+39),"")</f>
      </c>
      <c r="II369">
        <f>IF($JE369&gt;=40,INDEX($GT:$GT,$JD369+40),"")</f>
      </c>
      <c r="IJ369">
        <f>IF($JE369&gt;=41,INDEX($GT:$GT,$JD369+41),"")</f>
      </c>
      <c r="IK369">
        <f>IF($JE369&gt;=42,INDEX($GT:$GT,$JD369+42),"")</f>
      </c>
      <c r="IL369">
        <f>IF($JE369&gt;=43,INDEX($GT:$GT,$JD369+43),"")</f>
      </c>
      <c r="IM369">
        <f>IF($JE369&gt;=44,INDEX($GT:$GT,$JD369+44),"")</f>
      </c>
      <c r="IN369">
        <f>IF($JE369&gt;=45,INDEX($GT:$GT,$JD369+45),"")</f>
      </c>
      <c r="IO369">
        <f>IF($JE369&gt;=46,INDEX($GT:$GT,$JD369+46),"")</f>
      </c>
      <c r="IP369">
        <f>IF($JE369&gt;=47,INDEX($GT:$GT,$JD369+47),"")</f>
      </c>
      <c r="IQ369">
        <f>IF($JE369&gt;=48,INDEX($GT:$GT,$JD369+48),"")</f>
      </c>
      <c r="IR369">
        <f>IF($JE369&gt;=49,INDEX($GT:$GT,$JD369+49),"")</f>
      </c>
      <c r="IS369">
        <f>IF($JE369&gt;=50,INDEX($GT:$GT,$JD369+50),"")</f>
      </c>
      <c r="IT369">
        <f>IF($JE369&gt;=51,INDEX($GT:$GT,$JD369+51),"")</f>
      </c>
      <c r="IU369">
        <f>IF($JE369&gt;=52,INDEX($GT:$GT,$JD369+52),"")</f>
      </c>
      <c r="IV369">
        <f>IF($JE369&gt;=53,INDEX($GT:$GT,$JD369+53),"")</f>
      </c>
      <c r="IW369">
        <f>IF($JE369&gt;=54,INDEX($GT:$GT,$JD369+54),"")</f>
      </c>
      <c r="IX369">
        <f>IF($JE369&gt;=55,INDEX($GT:$GT,$JD369+55),"")</f>
      </c>
      <c r="IY369">
        <f>IF($JE369&gt;=56,INDEX($GT:$GT,$JD369+56),"")</f>
      </c>
      <c r="IZ369">
        <f>IF($JE369&gt;=57,INDEX($GT:$GT,$JD369+57),"")</f>
      </c>
      <c r="JA369">
        <f>IF($JE369&gt;=58,INDEX($GT:$GT,$JD369+58),"")</f>
      </c>
      <c r="JB369">
        <f>IF($JE369&gt;=59,INDEX($GT:$GT,$JD369+59),"")</f>
      </c>
      <c r="JC369">
        <f>IF($JE369&gt;=60,INDEX($GT:$GT,$JD369+60),"")</f>
      </c>
      <c r="JD369">
        <f>IFERROR(MATCH($GS369,$GT$2:$GT$322,0)+1,0)</f>
      </c>
      <c r="JE369">
        <f>IFERROR(INDEX($GU$2:$GU$322,MATCH($GS369,$GT$2:$GT$322,0)),0)</f>
      </c>
      <c r="JF369" t="s">
        <v>28</v>
      </c>
      <c r="JG369" t="s">
        <v>28</v>
      </c>
    </row>
    <row r="370" spans="1:267" x14ac:dyDescent="0.25">
      <c r="J370" s="1"/>
      <c r="K370" s="1"/>
      <c r="L370" s="1"/>
      <c r="M370" s="1"/>
      <c r="N370" s="1">
        <f>IFERROR(IF(FIND(" - ",$J370)&gt;0,MID($J370,FIND(" - ",$J370)+3,LEN($J370)),""),"")</f>
      </c>
      <c r="P370" s="1"/>
      <c r="S370" t="s">
        <v>28</v>
      </c>
      <c r="U370">
        <f>IF(OR($S370="",$T370=""),"",IFERROR($S370/$T370,0))</f>
      </c>
      <c r="V370">
        <f>IF($S370="","",
IF($K370="","",
IF(ISNUMBER(SEARCH("exempt",LOWER($K370))),0,
$S370*(VALUE(SUBSTITUTE($K370,"%",""))/100))))</f>
      </c>
      <c r="AB370">
        <f>IF($S370="","",
SUM($S370,$V370,$Z370,$W370,$Y370)-
IF($AA370="",0,VALUE($AA370)))</f>
      </c>
      <c r="AJ370" t="s">
        <v>1028</v>
      </c>
      <c r="AR370">
        <f>IFERROR(LEFT($J370,FIND(" - ",$J370)-1),$J370)</f>
      </c>
      <c r="AU370">
        <f>IF($CJ370&gt;=1,INDEX($AS:$AS,$CI370+1),"")</f>
      </c>
      <c r="AV370">
        <f>IF($CJ370&gt;=2,INDEX($AS:$AS,$CI370+2),"")</f>
      </c>
      <c r="AW370">
        <f>IF($CJ370&gt;=3,INDEX($AS:$AS,$CI370+3),"")</f>
      </c>
      <c r="AX370">
        <f>IF($CJ370&gt;=4,INDEX($AS:$AS,$CI370+4),"")</f>
      </c>
      <c r="AY370">
        <f>IF($CJ370&gt;=5,INDEX($AS:$AS,$CI370+5),"")</f>
      </c>
      <c r="AZ370">
        <f>IF($CJ370&gt;=6,INDEX($AS:$AS,$CI370+6),"")</f>
      </c>
      <c r="BA370">
        <f>IF($CJ370&gt;=7,INDEX($AS:$AS,$CI370+7),"")</f>
      </c>
      <c r="BB370">
        <f>IF($CJ370&gt;=8,INDEX($AS:$AS,$CI370+8),"")</f>
      </c>
      <c r="BC370">
        <f>IF($CJ370&gt;=9,INDEX($AS:$AS,$CI370+9),"")</f>
      </c>
      <c r="BD370">
        <f>IF($CJ370&gt;=10,INDEX($AS:$AS,$CI370+10),"")</f>
      </c>
      <c r="BE370">
        <f>IF($CJ370&gt;=11,INDEX($AS:$AS,$CI370+11),"")</f>
      </c>
      <c r="BF370">
        <f>IF($CJ370&gt;=12,INDEX($AS:$AS,$CI370+12),"")</f>
      </c>
      <c r="BG370">
        <f>IF($CJ370&gt;=13,INDEX($AS:$AS,$CI370+13),"")</f>
      </c>
      <c r="BH370">
        <f>IF($CJ370&gt;=14,INDEX($AS:$AS,$CI370+14),"")</f>
      </c>
      <c r="BI370">
        <f>IF($CJ370&gt;=15,INDEX($AS:$AS,$CI370+15),"")</f>
      </c>
      <c r="BJ370">
        <f>IF($CJ370&gt;=16,INDEX($AS:$AS,$CI370+16),"")</f>
      </c>
      <c r="BK370">
        <f>IF($CJ370&gt;=17,INDEX($AS:$AS,$CI370+17),"")</f>
      </c>
      <c r="BL370">
        <f>IF($CJ370&gt;=18,INDEX($AS:$AS,$CI370+18),"")</f>
      </c>
      <c r="BM370">
        <f>IF($CJ370&gt;=19,INDEX($AS:$AS,$CI370+19),"")</f>
      </c>
      <c r="BN370">
        <f>IF($CJ370&gt;=20,INDEX($AS:$AS,$CI370+20),"")</f>
      </c>
      <c r="BO370">
        <f>IF($CJ370&gt;=21,INDEX($AS:$AS,$CI370+21),"")</f>
      </c>
      <c r="BP370">
        <f>IF($CJ370&gt;=22,INDEX($AS:$AS,$CI370+22),"")</f>
      </c>
      <c r="BQ370">
        <f>IF($CJ370&gt;=23,INDEX($AS:$AS,$CI370+23),"")</f>
      </c>
      <c r="BR370">
        <f>IF($CJ370&gt;=24,INDEX($AS:$AS,$CI370+24),"")</f>
      </c>
      <c r="BS370">
        <f>IF($CJ370&gt;=25,INDEX($AS:$AS,$CI370+25),"")</f>
      </c>
      <c r="BT370">
        <f>IF($CJ370&gt;=26,INDEX($AS:$AS,$CI370+26),"")</f>
      </c>
      <c r="BU370">
        <f>IF($CJ370&gt;=27,INDEX($AS:$AS,$CI370+27),"")</f>
      </c>
      <c r="BV370">
        <f>IF($CJ370&gt;=28,INDEX($AS:$AS,$CI370+28),"")</f>
      </c>
      <c r="BW370">
        <f>IF($CJ370&gt;=29,INDEX($AS:$AS,$CI370+29),"")</f>
      </c>
      <c r="BX370">
        <f>IF($CJ370&gt;=30,INDEX($AS:$AS,$CI370+30),"")</f>
      </c>
      <c r="BY370">
        <f>IF($CJ370&gt;=31,INDEX($AS:$AS,$CI370+31),"")</f>
      </c>
      <c r="BZ370">
        <f>IF($CJ370&gt;=32,INDEX($AS:$AS,$CI370+32),"")</f>
      </c>
      <c r="CA370">
        <f>IF($CJ370&gt;=33,INDEX($AS:$AS,$CI370+33),"")</f>
      </c>
      <c r="CB370">
        <f>IF($CJ370&gt;=34,INDEX($AS:$AS,$CI370+34),"")</f>
      </c>
      <c r="CC370">
        <f>IF($CJ370&gt;=35,INDEX($AS:$AS,$CI370+35),"")</f>
      </c>
      <c r="CD370">
        <f>IF($CJ370&gt;=36,INDEX($AS:$AS,$CI370+36),"")</f>
      </c>
      <c r="CE370">
        <f>IF($CJ370&gt;=37,INDEX($AS:$AS,$CI370+37),"")</f>
      </c>
      <c r="CF370">
        <f>IF($CJ370&gt;=38,INDEX($AS:$AS,$CI370+38),"")</f>
      </c>
      <c r="CG370">
        <f>IF($CJ370&gt;=39,INDEX($AS:$AS,$CI370+39),"")</f>
      </c>
      <c r="CH370">
        <f>IF($CJ370&gt;=40,INDEX($AS:$AS,$CI370+40),"")</f>
      </c>
      <c r="CI370">
        <f>IFERROR(MATCH($AR370,$AS$2:$AS$133,0)+1,0)</f>
      </c>
      <c r="CJ370">
        <f>IFERROR(INDEX($AT$2:$AT$133,MATCH($AR370,$AS$2:$AS$133,0)),0)</f>
      </c>
      <c r="CK370">
        <f>IFERROR(LEFT($O370,FIND(" - ",$O370)-1),$O370)</f>
      </c>
      <c r="CL370" t="s">
        <v>133</v>
      </c>
      <c r="CN370">
        <f>IF($DI370&gt;=1,INDEX($CL:$CL,$DH370+1),"")</f>
      </c>
      <c r="CO370">
        <f>IF($DI370&gt;=2,INDEX($CL:$CL,$DH370+2),"")</f>
      </c>
      <c r="CP370">
        <f>IF($DI370&gt;=3,INDEX($CL:$CL,$DH370+3),"")</f>
      </c>
      <c r="CQ370">
        <f>IF($DI370&gt;=4,INDEX($CL:$CL,$DH370+4),"")</f>
      </c>
      <c r="CR370">
        <f>IF($DI370&gt;=5,INDEX($CL:$CL,$DH370+5),"")</f>
      </c>
      <c r="CS370">
        <f>IF($DI370&gt;=6,INDEX($CL:$CL,$DH370+6),"")</f>
      </c>
      <c r="CT370">
        <f>IF($DI370&gt;=7,INDEX($CL:$CL,$DH370+7),"")</f>
      </c>
      <c r="CU370">
        <f>IF($DI370&gt;=8,INDEX($CL:$CL,$DH370+8),"")</f>
      </c>
      <c r="CV370">
        <f>IF($DI370&gt;=9,INDEX($CL:$CL,$DH370+9),"")</f>
      </c>
      <c r="CW370">
        <f>IF($DI370&gt;=10,INDEX($CL:$CL,$DH370+10),"")</f>
      </c>
      <c r="CX370">
        <f>IF($DI370&gt;=11,INDEX($CL:$CL,$DH370+11),"")</f>
      </c>
      <c r="CY370">
        <f>IF($DI370&gt;=12,INDEX($CL:$CL,$DH370+12),"")</f>
      </c>
      <c r="CZ370">
        <f>IF($DI370&gt;=13,INDEX($CL:$CL,$DH370+13),"")</f>
      </c>
      <c r="DA370">
        <f>IF($DI370&gt;=14,INDEX($CL:$CL,$DH370+14),"")</f>
      </c>
      <c r="DB370">
        <f>IF($DI370&gt;=15,INDEX($CL:$CL,$DH370+15),"")</f>
      </c>
      <c r="DC370">
        <f>IF($DI370&gt;=16,INDEX($CL:$CL,$DH370+16),"")</f>
      </c>
      <c r="DD370">
        <f>IF($DI370&gt;=17,INDEX($CL:$CL,$DH370+17),"")</f>
      </c>
      <c r="DE370">
        <f>IF($DI370&gt;=18,INDEX($CL:$CL,$DH370+18),"")</f>
      </c>
      <c r="DF370">
        <f>IF($DI370&gt;=19,INDEX($CL:$CL,$DH370+19),"")</f>
      </c>
      <c r="DG370">
        <f>IF($DI370&gt;=20,INDEX($CL:$CL,$DH370+20),"")</f>
      </c>
      <c r="DH370">
        <f>IFERROR(MATCH($CK370,$CL$2:$CL$1558,0)+1,0)</f>
      </c>
      <c r="DI370">
        <f>IFERROR(INDEX($CM$2:$CM$1558,MATCH($CK370,$CL$2:$CL$1558,0)),0)</f>
      </c>
      <c r="DJ370">
        <f>IFERROR(INDEX($AQ:$AQ,MATCH($K370,$AP:$AP,0))&amp;"","")</f>
      </c>
      <c r="DN370">
        <f>IF($GQ370&gt;=1,INDEX($DK:$DK,$GP370+1),"")</f>
      </c>
      <c r="DO370">
        <f>IF($GQ370&gt;=2,INDEX($DK:$DK,$GP370+2),"")</f>
      </c>
      <c r="DP370">
        <f>IF($GQ370&gt;=3,INDEX($DK:$DK,$GP370+3),"")</f>
      </c>
      <c r="DQ370">
        <f>IF($GQ370&gt;=4,INDEX($DK:$DK,$GP370+4),"")</f>
      </c>
      <c r="DR370">
        <f>IF($GQ370&gt;=5,INDEX($DK:$DK,$GP370+5),"")</f>
      </c>
      <c r="DS370">
        <f>IF($GQ370&gt;=6,INDEX($DK:$DK,$GP370+6),"")</f>
      </c>
      <c r="DT370">
        <f>IF($GQ370&gt;=7,INDEX($DK:$DK,$GP370+7),"")</f>
      </c>
      <c r="DU370">
        <f>IF($GQ370&gt;=8,INDEX($DK:$DK,$GP370+8),"")</f>
      </c>
      <c r="DV370">
        <f>IF($GQ370&gt;=9,INDEX($DK:$DK,$GP370+9),"")</f>
      </c>
      <c r="DW370">
        <f>IF($GQ370&gt;=10,INDEX($DK:$DK,$GP370+10),"")</f>
      </c>
      <c r="DX370">
        <f>IF($GQ370&gt;=11,INDEX($DK:$DK,$GP370+11),"")</f>
      </c>
      <c r="DY370">
        <f>IF($GQ370&gt;=12,INDEX($DK:$DK,$GP370+12),"")</f>
      </c>
      <c r="DZ370">
        <f>IF($GQ370&gt;=13,INDEX($DK:$DK,$GP370+13),"")</f>
      </c>
      <c r="EA370">
        <f>IF($GQ370&gt;=14,INDEX($DK:$DK,$GP370+14),"")</f>
      </c>
      <c r="EB370">
        <f>IF($GQ370&gt;=15,INDEX($DK:$DK,$GP370+15),"")</f>
      </c>
      <c r="EC370">
        <f>IF($GQ370&gt;=16,INDEX($DK:$DK,$GP370+16),"")</f>
      </c>
      <c r="ED370">
        <f>IF($GQ370&gt;=17,INDEX($DK:$DK,$GP370+17),"")</f>
      </c>
      <c r="EE370">
        <f>IF($GQ370&gt;=18,INDEX($DK:$DK,$GP370+18),"")</f>
      </c>
      <c r="EF370">
        <f>IF($GQ370&gt;=19,INDEX($DK:$DK,$GP370+19),"")</f>
      </c>
      <c r="EG370">
        <f>IF($GQ370&gt;=20,INDEX($DK:$DK,$GP370+20),"")</f>
      </c>
      <c r="EH370">
        <f>IF($GQ370&gt;=21,INDEX($DK:$DK,$GP370+21),"")</f>
      </c>
      <c r="EI370">
        <f>IF($GQ370&gt;=22,INDEX($DK:$DK,$GP370+22),"")</f>
      </c>
      <c r="EJ370">
        <f>IF($GQ370&gt;=23,INDEX($DK:$DK,$GP370+23),"")</f>
      </c>
      <c r="EK370">
        <f>IF($GQ370&gt;=24,INDEX($DK:$DK,$GP370+24),"")</f>
      </c>
      <c r="EL370">
        <f>IF($GQ370&gt;=25,INDEX($DK:$DK,$GP370+25),"")</f>
      </c>
      <c r="EM370">
        <f>IF($GQ370&gt;=26,INDEX($DK:$DK,$GP370+26),"")</f>
      </c>
      <c r="EN370">
        <f>IF($GQ370&gt;=27,INDEX($DK:$DK,$GP370+27),"")</f>
      </c>
      <c r="EO370">
        <f>IF($GQ370&gt;=28,INDEX($DK:$DK,$GP370+28),"")</f>
      </c>
      <c r="EP370">
        <f>IF($GQ370&gt;=29,INDEX($DK:$DK,$GP370+29),"")</f>
      </c>
      <c r="EQ370">
        <f>IF($GQ370&gt;=30,INDEX($DK:$DK,$GP370+30),"")</f>
      </c>
      <c r="ER370">
        <f>IF($GQ370&gt;=31,INDEX($DK:$DK,$GP370+31),"")</f>
      </c>
      <c r="ES370">
        <f>IF($GQ370&gt;=32,INDEX($DK:$DK,$GP370+32),"")</f>
      </c>
      <c r="ET370">
        <f>IF($GQ370&gt;=33,INDEX($DK:$DK,$GP370+33),"")</f>
      </c>
      <c r="EU370">
        <f>IF($GQ370&gt;=34,INDEX($DK:$DK,$GP370+34),"")</f>
      </c>
      <c r="EV370">
        <f>IF($GQ370&gt;=35,INDEX($DK:$DK,$GP370+35),"")</f>
      </c>
      <c r="EW370">
        <f>IF($GQ370&gt;=36,INDEX($DK:$DK,$GP370+36),"")</f>
      </c>
      <c r="EX370">
        <f>IF($GQ370&gt;=37,INDEX($DK:$DK,$GP370+37),"")</f>
      </c>
      <c r="EY370">
        <f>IF($GQ370&gt;=38,INDEX($DK:$DK,$GP370+38),"")</f>
      </c>
      <c r="EZ370">
        <f>IF($GQ370&gt;=39,INDEX($DK:$DK,$GP370+39),"")</f>
      </c>
      <c r="FA370">
        <f>IF($GQ370&gt;=40,INDEX($DK:$DK,$GP370+40),"")</f>
      </c>
      <c r="FB370">
        <f>IF($GQ370&gt;=1,INDEX($DL:$DL,$GP370+1),"")</f>
      </c>
      <c r="FC370">
        <f>IF($GQ370&gt;=2,INDEX($DL:$DL,$GP370+2),"")</f>
      </c>
      <c r="FD370">
        <f>IF($GQ370&gt;=3,INDEX($DL:$DL,$GP370+3),"")</f>
      </c>
      <c r="FE370">
        <f>IF($GQ370&gt;=4,INDEX($DL:$DL,$GP370+4),"")</f>
      </c>
      <c r="FF370">
        <f>IF($GQ370&gt;=5,INDEX($DL:$DL,$GP370+5),"")</f>
      </c>
      <c r="FG370">
        <f>IF($GQ370&gt;=6,INDEX($DL:$DL,$GP370+6),"")</f>
      </c>
      <c r="FH370">
        <f>IF($GQ370&gt;=7,INDEX($DL:$DL,$GP370+7),"")</f>
      </c>
      <c r="FI370">
        <f>IF($GQ370&gt;=8,INDEX($DL:$DL,$GP370+8),"")</f>
      </c>
      <c r="FJ370">
        <f>IF($GQ370&gt;=9,INDEX($DL:$DL,$GP370+9),"")</f>
      </c>
      <c r="FK370">
        <f>IF($GQ370&gt;=10,INDEX($DL:$DL,$GP370+10),"")</f>
      </c>
      <c r="FL370">
        <f>IF($GQ370&gt;=11,INDEX($DL:$DL,$GP370+11),"")</f>
      </c>
      <c r="FM370">
        <f>IF($GQ370&gt;=12,INDEX($DL:$DL,$GP370+12),"")</f>
      </c>
      <c r="FN370">
        <f>IF($GQ370&gt;=13,INDEX($DL:$DL,$GP370+13),"")</f>
      </c>
      <c r="FO370">
        <f>IF($GQ370&gt;=14,INDEX($DL:$DL,$GP370+14),"")</f>
      </c>
      <c r="FP370">
        <f>IF($GQ370&gt;=15,INDEX($DL:$DL,$GP370+15),"")</f>
      </c>
      <c r="FQ370">
        <f>IF($GQ370&gt;=16,INDEX($DL:$DL,$GP370+16),"")</f>
      </c>
      <c r="FR370">
        <f>IF($GQ370&gt;=17,INDEX($DL:$DL,$GP370+17),"")</f>
      </c>
      <c r="FS370">
        <f>IF($GQ370&gt;=18,INDEX($DL:$DL,$GP370+18),"")</f>
      </c>
      <c r="FT370">
        <f>IF($GQ370&gt;=19,INDEX($DL:$DL,$GP370+19),"")</f>
      </c>
      <c r="FU370">
        <f>IF($GQ370&gt;=20,INDEX($DL:$DL,$GP370+20),"")</f>
      </c>
      <c r="FV370">
        <f>IF($GQ370&gt;=21,INDEX($DL:$DL,$GP370+21),"")</f>
      </c>
      <c r="FW370">
        <f>IF($GQ370&gt;=22,INDEX($DL:$DL,$GP370+22),"")</f>
      </c>
      <c r="FX370">
        <f>IF($GQ370&gt;=23,INDEX($DL:$DL,$GP370+23),"")</f>
      </c>
      <c r="FY370">
        <f>IF($GQ370&gt;=24,INDEX($DL:$DL,$GP370+24),"")</f>
      </c>
      <c r="FZ370">
        <f>IF($GQ370&gt;=25,INDEX($DL:$DL,$GP370+25),"")</f>
      </c>
      <c r="GA370">
        <f>IF($GQ370&gt;=26,INDEX($DL:$DL,$GP370+26),"")</f>
      </c>
      <c r="GB370">
        <f>IF($GQ370&gt;=27,INDEX($DL:$DL,$GP370+27),"")</f>
      </c>
      <c r="GC370">
        <f>IF($GQ370&gt;=28,INDEX($DL:$DL,$GP370+28),"")</f>
      </c>
      <c r="GD370">
        <f>IF($GQ370&gt;=29,INDEX($DL:$DL,$GP370+29),"")</f>
      </c>
      <c r="GE370">
        <f>IF($GQ370&gt;=30,INDEX($DL:$DL,$GP370+30),"")</f>
      </c>
      <c r="GF370">
        <f>IF($GQ370&gt;=31,INDEX($DL:$DL,$GP370+31),"")</f>
      </c>
      <c r="GG370">
        <f>IF($GQ370&gt;=32,INDEX($DL:$DL,$GP370+32),"")</f>
      </c>
      <c r="GH370">
        <f>IF($GQ370&gt;=33,INDEX($DL:$DL,$GP370+33),"")</f>
      </c>
      <c r="GI370">
        <f>IF($GQ370&gt;=34,INDEX($DL:$DL,$GP370+34),"")</f>
      </c>
      <c r="GJ370">
        <f>IF($GQ370&gt;=35,INDEX($DL:$DL,$GP370+35),"")</f>
      </c>
      <c r="GK370">
        <f>IF($GQ370&gt;=36,INDEX($DL:$DL,$GP370+36),"")</f>
      </c>
      <c r="GL370">
        <f>IF($GQ370&gt;=37,INDEX($DL:$DL,$GP370+37),"")</f>
      </c>
      <c r="GM370">
        <f>IF($GQ370&gt;=38,INDEX($DL:$DL,$GP370+38),"")</f>
      </c>
      <c r="GN370">
        <f>IF($GQ370&gt;=39,INDEX($DL:$DL,$GP370+39),"")</f>
      </c>
      <c r="GO370">
        <f>IF($GQ370&gt;=40,INDEX($DL:$DL,$GP370+40),"")</f>
      </c>
      <c r="GP370">
        <f>IFERROR(MATCH($DJ370,$DK$2:$DK$148,0)+1,0)</f>
      </c>
      <c r="GQ370">
        <f>IFERROR(INDEX($DM$2:$DM$148,MATCH($DJ370,$DK$2:$DK$148,0)),0)</f>
      </c>
      <c r="GR370">
        <f>IFERROR(MATCH($L370,$DN$370:$FA$370,0),0)</f>
      </c>
      <c r="GS370">
        <f>IF($GR370&gt;0,INDEX($FB$370:$GO$370,$GR370),"")</f>
      </c>
      <c r="GV370">
        <f>IF($JE370&gt;=1,INDEX($GT:$GT,$JD370+1),"")</f>
      </c>
      <c r="GW370">
        <f>IF($JE370&gt;=2,INDEX($GT:$GT,$JD370+2),"")</f>
      </c>
      <c r="GX370">
        <f>IF($JE370&gt;=3,INDEX($GT:$GT,$JD370+3),"")</f>
      </c>
      <c r="GY370">
        <f>IF($JE370&gt;=4,INDEX($GT:$GT,$JD370+4),"")</f>
      </c>
      <c r="GZ370">
        <f>IF($JE370&gt;=5,INDEX($GT:$GT,$JD370+5),"")</f>
      </c>
      <c r="HA370">
        <f>IF($JE370&gt;=6,INDEX($GT:$GT,$JD370+6),"")</f>
      </c>
      <c r="HB370">
        <f>IF($JE370&gt;=7,INDEX($GT:$GT,$JD370+7),"")</f>
      </c>
      <c r="HC370">
        <f>IF($JE370&gt;=8,INDEX($GT:$GT,$JD370+8),"")</f>
      </c>
      <c r="HD370">
        <f>IF($JE370&gt;=9,INDEX($GT:$GT,$JD370+9),"")</f>
      </c>
      <c r="HE370">
        <f>IF($JE370&gt;=10,INDEX($GT:$GT,$JD370+10),"")</f>
      </c>
      <c r="HF370">
        <f>IF($JE370&gt;=11,INDEX($GT:$GT,$JD370+11),"")</f>
      </c>
      <c r="HG370">
        <f>IF($JE370&gt;=12,INDEX($GT:$GT,$JD370+12),"")</f>
      </c>
      <c r="HH370">
        <f>IF($JE370&gt;=13,INDEX($GT:$GT,$JD370+13),"")</f>
      </c>
      <c r="HI370">
        <f>IF($JE370&gt;=14,INDEX($GT:$GT,$JD370+14),"")</f>
      </c>
      <c r="HJ370">
        <f>IF($JE370&gt;=15,INDEX($GT:$GT,$JD370+15),"")</f>
      </c>
      <c r="HK370">
        <f>IF($JE370&gt;=16,INDEX($GT:$GT,$JD370+16),"")</f>
      </c>
      <c r="HL370">
        <f>IF($JE370&gt;=17,INDEX($GT:$GT,$JD370+17),"")</f>
      </c>
      <c r="HM370">
        <f>IF($JE370&gt;=18,INDEX($GT:$GT,$JD370+18),"")</f>
      </c>
      <c r="HN370">
        <f>IF($JE370&gt;=19,INDEX($GT:$GT,$JD370+19),"")</f>
      </c>
      <c r="HO370">
        <f>IF($JE370&gt;=20,INDEX($GT:$GT,$JD370+20),"")</f>
      </c>
      <c r="HP370">
        <f>IF($JE370&gt;=21,INDEX($GT:$GT,$JD370+21),"")</f>
      </c>
      <c r="HQ370">
        <f>IF($JE370&gt;=22,INDEX($GT:$GT,$JD370+22),"")</f>
      </c>
      <c r="HR370">
        <f>IF($JE370&gt;=23,INDEX($GT:$GT,$JD370+23),"")</f>
      </c>
      <c r="HS370">
        <f>IF($JE370&gt;=24,INDEX($GT:$GT,$JD370+24),"")</f>
      </c>
      <c r="HT370">
        <f>IF($JE370&gt;=25,INDEX($GT:$GT,$JD370+25),"")</f>
      </c>
      <c r="HU370">
        <f>IF($JE370&gt;=26,INDEX($GT:$GT,$JD370+26),"")</f>
      </c>
      <c r="HV370">
        <f>IF($JE370&gt;=27,INDEX($GT:$GT,$JD370+27),"")</f>
      </c>
      <c r="HW370">
        <f>IF($JE370&gt;=28,INDEX($GT:$GT,$JD370+28),"")</f>
      </c>
      <c r="HX370">
        <f>IF($JE370&gt;=29,INDEX($GT:$GT,$JD370+29),"")</f>
      </c>
      <c r="HY370">
        <f>IF($JE370&gt;=30,INDEX($GT:$GT,$JD370+30),"")</f>
      </c>
      <c r="HZ370">
        <f>IF($JE370&gt;=31,INDEX($GT:$GT,$JD370+31),"")</f>
      </c>
      <c r="IA370">
        <f>IF($JE370&gt;=32,INDEX($GT:$GT,$JD370+32),"")</f>
      </c>
      <c r="IB370">
        <f>IF($JE370&gt;=33,INDEX($GT:$GT,$JD370+33),"")</f>
      </c>
      <c r="IC370">
        <f>IF($JE370&gt;=34,INDEX($GT:$GT,$JD370+34),"")</f>
      </c>
      <c r="ID370">
        <f>IF($JE370&gt;=35,INDEX($GT:$GT,$JD370+35),"")</f>
      </c>
      <c r="IE370">
        <f>IF($JE370&gt;=36,INDEX($GT:$GT,$JD370+36),"")</f>
      </c>
      <c r="IF370">
        <f>IF($JE370&gt;=37,INDEX($GT:$GT,$JD370+37),"")</f>
      </c>
      <c r="IG370">
        <f>IF($JE370&gt;=38,INDEX($GT:$GT,$JD370+38),"")</f>
      </c>
      <c r="IH370">
        <f>IF($JE370&gt;=39,INDEX($GT:$GT,$JD370+39),"")</f>
      </c>
      <c r="II370">
        <f>IF($JE370&gt;=40,INDEX($GT:$GT,$JD370+40),"")</f>
      </c>
      <c r="IJ370">
        <f>IF($JE370&gt;=41,INDEX($GT:$GT,$JD370+41),"")</f>
      </c>
      <c r="IK370">
        <f>IF($JE370&gt;=42,INDEX($GT:$GT,$JD370+42),"")</f>
      </c>
      <c r="IL370">
        <f>IF($JE370&gt;=43,INDEX($GT:$GT,$JD370+43),"")</f>
      </c>
      <c r="IM370">
        <f>IF($JE370&gt;=44,INDEX($GT:$GT,$JD370+44),"")</f>
      </c>
      <c r="IN370">
        <f>IF($JE370&gt;=45,INDEX($GT:$GT,$JD370+45),"")</f>
      </c>
      <c r="IO370">
        <f>IF($JE370&gt;=46,INDEX($GT:$GT,$JD370+46),"")</f>
      </c>
      <c r="IP370">
        <f>IF($JE370&gt;=47,INDEX($GT:$GT,$JD370+47),"")</f>
      </c>
      <c r="IQ370">
        <f>IF($JE370&gt;=48,INDEX($GT:$GT,$JD370+48),"")</f>
      </c>
      <c r="IR370">
        <f>IF($JE370&gt;=49,INDEX($GT:$GT,$JD370+49),"")</f>
      </c>
      <c r="IS370">
        <f>IF($JE370&gt;=50,INDEX($GT:$GT,$JD370+50),"")</f>
      </c>
      <c r="IT370">
        <f>IF($JE370&gt;=51,INDEX($GT:$GT,$JD370+51),"")</f>
      </c>
      <c r="IU370">
        <f>IF($JE370&gt;=52,INDEX($GT:$GT,$JD370+52),"")</f>
      </c>
      <c r="IV370">
        <f>IF($JE370&gt;=53,INDEX($GT:$GT,$JD370+53),"")</f>
      </c>
      <c r="IW370">
        <f>IF($JE370&gt;=54,INDEX($GT:$GT,$JD370+54),"")</f>
      </c>
      <c r="IX370">
        <f>IF($JE370&gt;=55,INDEX($GT:$GT,$JD370+55),"")</f>
      </c>
      <c r="IY370">
        <f>IF($JE370&gt;=56,INDEX($GT:$GT,$JD370+56),"")</f>
      </c>
      <c r="IZ370">
        <f>IF($JE370&gt;=57,INDEX($GT:$GT,$JD370+57),"")</f>
      </c>
      <c r="JA370">
        <f>IF($JE370&gt;=58,INDEX($GT:$GT,$JD370+58),"")</f>
      </c>
      <c r="JB370">
        <f>IF($JE370&gt;=59,INDEX($GT:$GT,$JD370+59),"")</f>
      </c>
      <c r="JC370">
        <f>IF($JE370&gt;=60,INDEX($GT:$GT,$JD370+60),"")</f>
      </c>
      <c r="JD370">
        <f>IFERROR(MATCH($GS370,$GT$2:$GT$322,0)+1,0)</f>
      </c>
      <c r="JE370">
        <f>IFERROR(INDEX($GU$2:$GU$322,MATCH($GS370,$GT$2:$GT$322,0)),0)</f>
      </c>
      <c r="JF370" t="s">
        <v>28</v>
      </c>
      <c r="JG370" t="s">
        <v>28</v>
      </c>
    </row>
    <row r="371" spans="1:267" x14ac:dyDescent="0.25">
      <c r="J371" s="1"/>
      <c r="K371" s="1"/>
      <c r="L371" s="1"/>
      <c r="M371" s="1"/>
      <c r="N371" s="1">
        <f>IFERROR(IF(FIND(" - ",$J371)&gt;0,MID($J371,FIND(" - ",$J371)+3,LEN($J371)),""),"")</f>
      </c>
      <c r="P371" s="1"/>
      <c r="S371" t="s">
        <v>28</v>
      </c>
      <c r="U371">
        <f>IF(OR($S371="",$T371=""),"",IFERROR($S371/$T371,0))</f>
      </c>
      <c r="V371">
        <f>IF($S371="","",
IF($K371="","",
IF(ISNUMBER(SEARCH("exempt",LOWER($K371))),0,
$S371*(VALUE(SUBSTITUTE($K371,"%",""))/100))))</f>
      </c>
      <c r="AB371">
        <f>IF($S371="","",
SUM($S371,$V371,$Z371,$W371,$Y371)-
IF($AA371="",0,VALUE($AA371)))</f>
      </c>
      <c r="AJ371" t="s">
        <v>1029</v>
      </c>
      <c r="AR371">
        <f>IFERROR(LEFT($J371,FIND(" - ",$J371)-1),$J371)</f>
      </c>
      <c r="AU371">
        <f>IF($CJ371&gt;=1,INDEX($AS:$AS,$CI371+1),"")</f>
      </c>
      <c r="AV371">
        <f>IF($CJ371&gt;=2,INDEX($AS:$AS,$CI371+2),"")</f>
      </c>
      <c r="AW371">
        <f>IF($CJ371&gt;=3,INDEX($AS:$AS,$CI371+3),"")</f>
      </c>
      <c r="AX371">
        <f>IF($CJ371&gt;=4,INDEX($AS:$AS,$CI371+4),"")</f>
      </c>
      <c r="AY371">
        <f>IF($CJ371&gt;=5,INDEX($AS:$AS,$CI371+5),"")</f>
      </c>
      <c r="AZ371">
        <f>IF($CJ371&gt;=6,INDEX($AS:$AS,$CI371+6),"")</f>
      </c>
      <c r="BA371">
        <f>IF($CJ371&gt;=7,INDEX($AS:$AS,$CI371+7),"")</f>
      </c>
      <c r="BB371">
        <f>IF($CJ371&gt;=8,INDEX($AS:$AS,$CI371+8),"")</f>
      </c>
      <c r="BC371">
        <f>IF($CJ371&gt;=9,INDEX($AS:$AS,$CI371+9),"")</f>
      </c>
      <c r="BD371">
        <f>IF($CJ371&gt;=10,INDEX($AS:$AS,$CI371+10),"")</f>
      </c>
      <c r="BE371">
        <f>IF($CJ371&gt;=11,INDEX($AS:$AS,$CI371+11),"")</f>
      </c>
      <c r="BF371">
        <f>IF($CJ371&gt;=12,INDEX($AS:$AS,$CI371+12),"")</f>
      </c>
      <c r="BG371">
        <f>IF($CJ371&gt;=13,INDEX($AS:$AS,$CI371+13),"")</f>
      </c>
      <c r="BH371">
        <f>IF($CJ371&gt;=14,INDEX($AS:$AS,$CI371+14),"")</f>
      </c>
      <c r="BI371">
        <f>IF($CJ371&gt;=15,INDEX($AS:$AS,$CI371+15),"")</f>
      </c>
      <c r="BJ371">
        <f>IF($CJ371&gt;=16,INDEX($AS:$AS,$CI371+16),"")</f>
      </c>
      <c r="BK371">
        <f>IF($CJ371&gt;=17,INDEX($AS:$AS,$CI371+17),"")</f>
      </c>
      <c r="BL371">
        <f>IF($CJ371&gt;=18,INDEX($AS:$AS,$CI371+18),"")</f>
      </c>
      <c r="BM371">
        <f>IF($CJ371&gt;=19,INDEX($AS:$AS,$CI371+19),"")</f>
      </c>
      <c r="BN371">
        <f>IF($CJ371&gt;=20,INDEX($AS:$AS,$CI371+20),"")</f>
      </c>
      <c r="BO371">
        <f>IF($CJ371&gt;=21,INDEX($AS:$AS,$CI371+21),"")</f>
      </c>
      <c r="BP371">
        <f>IF($CJ371&gt;=22,INDEX($AS:$AS,$CI371+22),"")</f>
      </c>
      <c r="BQ371">
        <f>IF($CJ371&gt;=23,INDEX($AS:$AS,$CI371+23),"")</f>
      </c>
      <c r="BR371">
        <f>IF($CJ371&gt;=24,INDEX($AS:$AS,$CI371+24),"")</f>
      </c>
      <c r="BS371">
        <f>IF($CJ371&gt;=25,INDEX($AS:$AS,$CI371+25),"")</f>
      </c>
      <c r="BT371">
        <f>IF($CJ371&gt;=26,INDEX($AS:$AS,$CI371+26),"")</f>
      </c>
      <c r="BU371">
        <f>IF($CJ371&gt;=27,INDEX($AS:$AS,$CI371+27),"")</f>
      </c>
      <c r="BV371">
        <f>IF($CJ371&gt;=28,INDEX($AS:$AS,$CI371+28),"")</f>
      </c>
      <c r="BW371">
        <f>IF($CJ371&gt;=29,INDEX($AS:$AS,$CI371+29),"")</f>
      </c>
      <c r="BX371">
        <f>IF($CJ371&gt;=30,INDEX($AS:$AS,$CI371+30),"")</f>
      </c>
      <c r="BY371">
        <f>IF($CJ371&gt;=31,INDEX($AS:$AS,$CI371+31),"")</f>
      </c>
      <c r="BZ371">
        <f>IF($CJ371&gt;=32,INDEX($AS:$AS,$CI371+32),"")</f>
      </c>
      <c r="CA371">
        <f>IF($CJ371&gt;=33,INDEX($AS:$AS,$CI371+33),"")</f>
      </c>
      <c r="CB371">
        <f>IF($CJ371&gt;=34,INDEX($AS:$AS,$CI371+34),"")</f>
      </c>
      <c r="CC371">
        <f>IF($CJ371&gt;=35,INDEX($AS:$AS,$CI371+35),"")</f>
      </c>
      <c r="CD371">
        <f>IF($CJ371&gt;=36,INDEX($AS:$AS,$CI371+36),"")</f>
      </c>
      <c r="CE371">
        <f>IF($CJ371&gt;=37,INDEX($AS:$AS,$CI371+37),"")</f>
      </c>
      <c r="CF371">
        <f>IF($CJ371&gt;=38,INDEX($AS:$AS,$CI371+38),"")</f>
      </c>
      <c r="CG371">
        <f>IF($CJ371&gt;=39,INDEX($AS:$AS,$CI371+39),"")</f>
      </c>
      <c r="CH371">
        <f>IF($CJ371&gt;=40,INDEX($AS:$AS,$CI371+40),"")</f>
      </c>
      <c r="CI371">
        <f>IFERROR(MATCH($AR371,$AS$2:$AS$133,0)+1,0)</f>
      </c>
      <c r="CJ371">
        <f>IFERROR(INDEX($AT$2:$AT$133,MATCH($AR371,$AS$2:$AS$133,0)),0)</f>
      </c>
      <c r="CK371">
        <f>IFERROR(LEFT($O371,FIND(" - ",$O371)-1),$O371)</f>
      </c>
      <c r="CL371" t="s">
        <v>123</v>
      </c>
      <c r="CN371">
        <f>IF($DI371&gt;=1,INDEX($CL:$CL,$DH371+1),"")</f>
      </c>
      <c r="CO371">
        <f>IF($DI371&gt;=2,INDEX($CL:$CL,$DH371+2),"")</f>
      </c>
      <c r="CP371">
        <f>IF($DI371&gt;=3,INDEX($CL:$CL,$DH371+3),"")</f>
      </c>
      <c r="CQ371">
        <f>IF($DI371&gt;=4,INDEX($CL:$CL,$DH371+4),"")</f>
      </c>
      <c r="CR371">
        <f>IF($DI371&gt;=5,INDEX($CL:$CL,$DH371+5),"")</f>
      </c>
      <c r="CS371">
        <f>IF($DI371&gt;=6,INDEX($CL:$CL,$DH371+6),"")</f>
      </c>
      <c r="CT371">
        <f>IF($DI371&gt;=7,INDEX($CL:$CL,$DH371+7),"")</f>
      </c>
      <c r="CU371">
        <f>IF($DI371&gt;=8,INDEX($CL:$CL,$DH371+8),"")</f>
      </c>
      <c r="CV371">
        <f>IF($DI371&gt;=9,INDEX($CL:$CL,$DH371+9),"")</f>
      </c>
      <c r="CW371">
        <f>IF($DI371&gt;=10,INDEX($CL:$CL,$DH371+10),"")</f>
      </c>
      <c r="CX371">
        <f>IF($DI371&gt;=11,INDEX($CL:$CL,$DH371+11),"")</f>
      </c>
      <c r="CY371">
        <f>IF($DI371&gt;=12,INDEX($CL:$CL,$DH371+12),"")</f>
      </c>
      <c r="CZ371">
        <f>IF($DI371&gt;=13,INDEX($CL:$CL,$DH371+13),"")</f>
      </c>
      <c r="DA371">
        <f>IF($DI371&gt;=14,INDEX($CL:$CL,$DH371+14),"")</f>
      </c>
      <c r="DB371">
        <f>IF($DI371&gt;=15,INDEX($CL:$CL,$DH371+15),"")</f>
      </c>
      <c r="DC371">
        <f>IF($DI371&gt;=16,INDEX($CL:$CL,$DH371+16),"")</f>
      </c>
      <c r="DD371">
        <f>IF($DI371&gt;=17,INDEX($CL:$CL,$DH371+17),"")</f>
      </c>
      <c r="DE371">
        <f>IF($DI371&gt;=18,INDEX($CL:$CL,$DH371+18),"")</f>
      </c>
      <c r="DF371">
        <f>IF($DI371&gt;=19,INDEX($CL:$CL,$DH371+19),"")</f>
      </c>
      <c r="DG371">
        <f>IF($DI371&gt;=20,INDEX($CL:$CL,$DH371+20),"")</f>
      </c>
      <c r="DH371">
        <f>IFERROR(MATCH($CK371,$CL$2:$CL$1558,0)+1,0)</f>
      </c>
      <c r="DI371">
        <f>IFERROR(INDEX($CM$2:$CM$1558,MATCH($CK371,$CL$2:$CL$1558,0)),0)</f>
      </c>
      <c r="DJ371">
        <f>IFERROR(INDEX($AQ:$AQ,MATCH($K371,$AP:$AP,0))&amp;"","")</f>
      </c>
      <c r="DN371">
        <f>IF($GQ371&gt;=1,INDEX($DK:$DK,$GP371+1),"")</f>
      </c>
      <c r="DO371">
        <f>IF($GQ371&gt;=2,INDEX($DK:$DK,$GP371+2),"")</f>
      </c>
      <c r="DP371">
        <f>IF($GQ371&gt;=3,INDEX($DK:$DK,$GP371+3),"")</f>
      </c>
      <c r="DQ371">
        <f>IF($GQ371&gt;=4,INDEX($DK:$DK,$GP371+4),"")</f>
      </c>
      <c r="DR371">
        <f>IF($GQ371&gt;=5,INDEX($DK:$DK,$GP371+5),"")</f>
      </c>
      <c r="DS371">
        <f>IF($GQ371&gt;=6,INDEX($DK:$DK,$GP371+6),"")</f>
      </c>
      <c r="DT371">
        <f>IF($GQ371&gt;=7,INDEX($DK:$DK,$GP371+7),"")</f>
      </c>
      <c r="DU371">
        <f>IF($GQ371&gt;=8,INDEX($DK:$DK,$GP371+8),"")</f>
      </c>
      <c r="DV371">
        <f>IF($GQ371&gt;=9,INDEX($DK:$DK,$GP371+9),"")</f>
      </c>
      <c r="DW371">
        <f>IF($GQ371&gt;=10,INDEX($DK:$DK,$GP371+10),"")</f>
      </c>
      <c r="DX371">
        <f>IF($GQ371&gt;=11,INDEX($DK:$DK,$GP371+11),"")</f>
      </c>
      <c r="DY371">
        <f>IF($GQ371&gt;=12,INDEX($DK:$DK,$GP371+12),"")</f>
      </c>
      <c r="DZ371">
        <f>IF($GQ371&gt;=13,INDEX($DK:$DK,$GP371+13),"")</f>
      </c>
      <c r="EA371">
        <f>IF($GQ371&gt;=14,INDEX($DK:$DK,$GP371+14),"")</f>
      </c>
      <c r="EB371">
        <f>IF($GQ371&gt;=15,INDEX($DK:$DK,$GP371+15),"")</f>
      </c>
      <c r="EC371">
        <f>IF($GQ371&gt;=16,INDEX($DK:$DK,$GP371+16),"")</f>
      </c>
      <c r="ED371">
        <f>IF($GQ371&gt;=17,INDEX($DK:$DK,$GP371+17),"")</f>
      </c>
      <c r="EE371">
        <f>IF($GQ371&gt;=18,INDEX($DK:$DK,$GP371+18),"")</f>
      </c>
      <c r="EF371">
        <f>IF($GQ371&gt;=19,INDEX($DK:$DK,$GP371+19),"")</f>
      </c>
      <c r="EG371">
        <f>IF($GQ371&gt;=20,INDEX($DK:$DK,$GP371+20),"")</f>
      </c>
      <c r="EH371">
        <f>IF($GQ371&gt;=21,INDEX($DK:$DK,$GP371+21),"")</f>
      </c>
      <c r="EI371">
        <f>IF($GQ371&gt;=22,INDEX($DK:$DK,$GP371+22),"")</f>
      </c>
      <c r="EJ371">
        <f>IF($GQ371&gt;=23,INDEX($DK:$DK,$GP371+23),"")</f>
      </c>
      <c r="EK371">
        <f>IF($GQ371&gt;=24,INDEX($DK:$DK,$GP371+24),"")</f>
      </c>
      <c r="EL371">
        <f>IF($GQ371&gt;=25,INDEX($DK:$DK,$GP371+25),"")</f>
      </c>
      <c r="EM371">
        <f>IF($GQ371&gt;=26,INDEX($DK:$DK,$GP371+26),"")</f>
      </c>
      <c r="EN371">
        <f>IF($GQ371&gt;=27,INDEX($DK:$DK,$GP371+27),"")</f>
      </c>
      <c r="EO371">
        <f>IF($GQ371&gt;=28,INDEX($DK:$DK,$GP371+28),"")</f>
      </c>
      <c r="EP371">
        <f>IF($GQ371&gt;=29,INDEX($DK:$DK,$GP371+29),"")</f>
      </c>
      <c r="EQ371">
        <f>IF($GQ371&gt;=30,INDEX($DK:$DK,$GP371+30),"")</f>
      </c>
      <c r="ER371">
        <f>IF($GQ371&gt;=31,INDEX($DK:$DK,$GP371+31),"")</f>
      </c>
      <c r="ES371">
        <f>IF($GQ371&gt;=32,INDEX($DK:$DK,$GP371+32),"")</f>
      </c>
      <c r="ET371">
        <f>IF($GQ371&gt;=33,INDEX($DK:$DK,$GP371+33),"")</f>
      </c>
      <c r="EU371">
        <f>IF($GQ371&gt;=34,INDEX($DK:$DK,$GP371+34),"")</f>
      </c>
      <c r="EV371">
        <f>IF($GQ371&gt;=35,INDEX($DK:$DK,$GP371+35),"")</f>
      </c>
      <c r="EW371">
        <f>IF($GQ371&gt;=36,INDEX($DK:$DK,$GP371+36),"")</f>
      </c>
      <c r="EX371">
        <f>IF($GQ371&gt;=37,INDEX($DK:$DK,$GP371+37),"")</f>
      </c>
      <c r="EY371">
        <f>IF($GQ371&gt;=38,INDEX($DK:$DK,$GP371+38),"")</f>
      </c>
      <c r="EZ371">
        <f>IF($GQ371&gt;=39,INDEX($DK:$DK,$GP371+39),"")</f>
      </c>
      <c r="FA371">
        <f>IF($GQ371&gt;=40,INDEX($DK:$DK,$GP371+40),"")</f>
      </c>
      <c r="FB371">
        <f>IF($GQ371&gt;=1,INDEX($DL:$DL,$GP371+1),"")</f>
      </c>
      <c r="FC371">
        <f>IF($GQ371&gt;=2,INDEX($DL:$DL,$GP371+2),"")</f>
      </c>
      <c r="FD371">
        <f>IF($GQ371&gt;=3,INDEX($DL:$DL,$GP371+3),"")</f>
      </c>
      <c r="FE371">
        <f>IF($GQ371&gt;=4,INDEX($DL:$DL,$GP371+4),"")</f>
      </c>
      <c r="FF371">
        <f>IF($GQ371&gt;=5,INDEX($DL:$DL,$GP371+5),"")</f>
      </c>
      <c r="FG371">
        <f>IF($GQ371&gt;=6,INDEX($DL:$DL,$GP371+6),"")</f>
      </c>
      <c r="FH371">
        <f>IF($GQ371&gt;=7,INDEX($DL:$DL,$GP371+7),"")</f>
      </c>
      <c r="FI371">
        <f>IF($GQ371&gt;=8,INDEX($DL:$DL,$GP371+8),"")</f>
      </c>
      <c r="FJ371">
        <f>IF($GQ371&gt;=9,INDEX($DL:$DL,$GP371+9),"")</f>
      </c>
      <c r="FK371">
        <f>IF($GQ371&gt;=10,INDEX($DL:$DL,$GP371+10),"")</f>
      </c>
      <c r="FL371">
        <f>IF($GQ371&gt;=11,INDEX($DL:$DL,$GP371+11),"")</f>
      </c>
      <c r="FM371">
        <f>IF($GQ371&gt;=12,INDEX($DL:$DL,$GP371+12),"")</f>
      </c>
      <c r="FN371">
        <f>IF($GQ371&gt;=13,INDEX($DL:$DL,$GP371+13),"")</f>
      </c>
      <c r="FO371">
        <f>IF($GQ371&gt;=14,INDEX($DL:$DL,$GP371+14),"")</f>
      </c>
      <c r="FP371">
        <f>IF($GQ371&gt;=15,INDEX($DL:$DL,$GP371+15),"")</f>
      </c>
      <c r="FQ371">
        <f>IF($GQ371&gt;=16,INDEX($DL:$DL,$GP371+16),"")</f>
      </c>
      <c r="FR371">
        <f>IF($GQ371&gt;=17,INDEX($DL:$DL,$GP371+17),"")</f>
      </c>
      <c r="FS371">
        <f>IF($GQ371&gt;=18,INDEX($DL:$DL,$GP371+18),"")</f>
      </c>
      <c r="FT371">
        <f>IF($GQ371&gt;=19,INDEX($DL:$DL,$GP371+19),"")</f>
      </c>
      <c r="FU371">
        <f>IF($GQ371&gt;=20,INDEX($DL:$DL,$GP371+20),"")</f>
      </c>
      <c r="FV371">
        <f>IF($GQ371&gt;=21,INDEX($DL:$DL,$GP371+21),"")</f>
      </c>
      <c r="FW371">
        <f>IF($GQ371&gt;=22,INDEX($DL:$DL,$GP371+22),"")</f>
      </c>
      <c r="FX371">
        <f>IF($GQ371&gt;=23,INDEX($DL:$DL,$GP371+23),"")</f>
      </c>
      <c r="FY371">
        <f>IF($GQ371&gt;=24,INDEX($DL:$DL,$GP371+24),"")</f>
      </c>
      <c r="FZ371">
        <f>IF($GQ371&gt;=25,INDEX($DL:$DL,$GP371+25),"")</f>
      </c>
      <c r="GA371">
        <f>IF($GQ371&gt;=26,INDEX($DL:$DL,$GP371+26),"")</f>
      </c>
      <c r="GB371">
        <f>IF($GQ371&gt;=27,INDEX($DL:$DL,$GP371+27),"")</f>
      </c>
      <c r="GC371">
        <f>IF($GQ371&gt;=28,INDEX($DL:$DL,$GP371+28),"")</f>
      </c>
      <c r="GD371">
        <f>IF($GQ371&gt;=29,INDEX($DL:$DL,$GP371+29),"")</f>
      </c>
      <c r="GE371">
        <f>IF($GQ371&gt;=30,INDEX($DL:$DL,$GP371+30),"")</f>
      </c>
      <c r="GF371">
        <f>IF($GQ371&gt;=31,INDEX($DL:$DL,$GP371+31),"")</f>
      </c>
      <c r="GG371">
        <f>IF($GQ371&gt;=32,INDEX($DL:$DL,$GP371+32),"")</f>
      </c>
      <c r="GH371">
        <f>IF($GQ371&gt;=33,INDEX($DL:$DL,$GP371+33),"")</f>
      </c>
      <c r="GI371">
        <f>IF($GQ371&gt;=34,INDEX($DL:$DL,$GP371+34),"")</f>
      </c>
      <c r="GJ371">
        <f>IF($GQ371&gt;=35,INDEX($DL:$DL,$GP371+35),"")</f>
      </c>
      <c r="GK371">
        <f>IF($GQ371&gt;=36,INDEX($DL:$DL,$GP371+36),"")</f>
      </c>
      <c r="GL371">
        <f>IF($GQ371&gt;=37,INDEX($DL:$DL,$GP371+37),"")</f>
      </c>
      <c r="GM371">
        <f>IF($GQ371&gt;=38,INDEX($DL:$DL,$GP371+38),"")</f>
      </c>
      <c r="GN371">
        <f>IF($GQ371&gt;=39,INDEX($DL:$DL,$GP371+39),"")</f>
      </c>
      <c r="GO371">
        <f>IF($GQ371&gt;=40,INDEX($DL:$DL,$GP371+40),"")</f>
      </c>
      <c r="GP371">
        <f>IFERROR(MATCH($DJ371,$DK$2:$DK$148,0)+1,0)</f>
      </c>
      <c r="GQ371">
        <f>IFERROR(INDEX($DM$2:$DM$148,MATCH($DJ371,$DK$2:$DK$148,0)),0)</f>
      </c>
      <c r="GR371">
        <f>IFERROR(MATCH($L371,$DN$371:$FA$371,0),0)</f>
      </c>
      <c r="GS371">
        <f>IF($GR371&gt;0,INDEX($FB$371:$GO$371,$GR371),"")</f>
      </c>
      <c r="GV371">
        <f>IF($JE371&gt;=1,INDEX($GT:$GT,$JD371+1),"")</f>
      </c>
      <c r="GW371">
        <f>IF($JE371&gt;=2,INDEX($GT:$GT,$JD371+2),"")</f>
      </c>
      <c r="GX371">
        <f>IF($JE371&gt;=3,INDEX($GT:$GT,$JD371+3),"")</f>
      </c>
      <c r="GY371">
        <f>IF($JE371&gt;=4,INDEX($GT:$GT,$JD371+4),"")</f>
      </c>
      <c r="GZ371">
        <f>IF($JE371&gt;=5,INDEX($GT:$GT,$JD371+5),"")</f>
      </c>
      <c r="HA371">
        <f>IF($JE371&gt;=6,INDEX($GT:$GT,$JD371+6),"")</f>
      </c>
      <c r="HB371">
        <f>IF($JE371&gt;=7,INDEX($GT:$GT,$JD371+7),"")</f>
      </c>
      <c r="HC371">
        <f>IF($JE371&gt;=8,INDEX($GT:$GT,$JD371+8),"")</f>
      </c>
      <c r="HD371">
        <f>IF($JE371&gt;=9,INDEX($GT:$GT,$JD371+9),"")</f>
      </c>
      <c r="HE371">
        <f>IF($JE371&gt;=10,INDEX($GT:$GT,$JD371+10),"")</f>
      </c>
      <c r="HF371">
        <f>IF($JE371&gt;=11,INDEX($GT:$GT,$JD371+11),"")</f>
      </c>
      <c r="HG371">
        <f>IF($JE371&gt;=12,INDEX($GT:$GT,$JD371+12),"")</f>
      </c>
      <c r="HH371">
        <f>IF($JE371&gt;=13,INDEX($GT:$GT,$JD371+13),"")</f>
      </c>
      <c r="HI371">
        <f>IF($JE371&gt;=14,INDEX($GT:$GT,$JD371+14),"")</f>
      </c>
      <c r="HJ371">
        <f>IF($JE371&gt;=15,INDEX($GT:$GT,$JD371+15),"")</f>
      </c>
      <c r="HK371">
        <f>IF($JE371&gt;=16,INDEX($GT:$GT,$JD371+16),"")</f>
      </c>
      <c r="HL371">
        <f>IF($JE371&gt;=17,INDEX($GT:$GT,$JD371+17),"")</f>
      </c>
      <c r="HM371">
        <f>IF($JE371&gt;=18,INDEX($GT:$GT,$JD371+18),"")</f>
      </c>
      <c r="HN371">
        <f>IF($JE371&gt;=19,INDEX($GT:$GT,$JD371+19),"")</f>
      </c>
      <c r="HO371">
        <f>IF($JE371&gt;=20,INDEX($GT:$GT,$JD371+20),"")</f>
      </c>
      <c r="HP371">
        <f>IF($JE371&gt;=21,INDEX($GT:$GT,$JD371+21),"")</f>
      </c>
      <c r="HQ371">
        <f>IF($JE371&gt;=22,INDEX($GT:$GT,$JD371+22),"")</f>
      </c>
      <c r="HR371">
        <f>IF($JE371&gt;=23,INDEX($GT:$GT,$JD371+23),"")</f>
      </c>
      <c r="HS371">
        <f>IF($JE371&gt;=24,INDEX($GT:$GT,$JD371+24),"")</f>
      </c>
      <c r="HT371">
        <f>IF($JE371&gt;=25,INDEX($GT:$GT,$JD371+25),"")</f>
      </c>
      <c r="HU371">
        <f>IF($JE371&gt;=26,INDEX($GT:$GT,$JD371+26),"")</f>
      </c>
      <c r="HV371">
        <f>IF($JE371&gt;=27,INDEX($GT:$GT,$JD371+27),"")</f>
      </c>
      <c r="HW371">
        <f>IF($JE371&gt;=28,INDEX($GT:$GT,$JD371+28),"")</f>
      </c>
      <c r="HX371">
        <f>IF($JE371&gt;=29,INDEX($GT:$GT,$JD371+29),"")</f>
      </c>
      <c r="HY371">
        <f>IF($JE371&gt;=30,INDEX($GT:$GT,$JD371+30),"")</f>
      </c>
      <c r="HZ371">
        <f>IF($JE371&gt;=31,INDEX($GT:$GT,$JD371+31),"")</f>
      </c>
      <c r="IA371">
        <f>IF($JE371&gt;=32,INDEX($GT:$GT,$JD371+32),"")</f>
      </c>
      <c r="IB371">
        <f>IF($JE371&gt;=33,INDEX($GT:$GT,$JD371+33),"")</f>
      </c>
      <c r="IC371">
        <f>IF($JE371&gt;=34,INDEX($GT:$GT,$JD371+34),"")</f>
      </c>
      <c r="ID371">
        <f>IF($JE371&gt;=35,INDEX($GT:$GT,$JD371+35),"")</f>
      </c>
      <c r="IE371">
        <f>IF($JE371&gt;=36,INDEX($GT:$GT,$JD371+36),"")</f>
      </c>
      <c r="IF371">
        <f>IF($JE371&gt;=37,INDEX($GT:$GT,$JD371+37),"")</f>
      </c>
      <c r="IG371">
        <f>IF($JE371&gt;=38,INDEX($GT:$GT,$JD371+38),"")</f>
      </c>
      <c r="IH371">
        <f>IF($JE371&gt;=39,INDEX($GT:$GT,$JD371+39),"")</f>
      </c>
      <c r="II371">
        <f>IF($JE371&gt;=40,INDEX($GT:$GT,$JD371+40),"")</f>
      </c>
      <c r="IJ371">
        <f>IF($JE371&gt;=41,INDEX($GT:$GT,$JD371+41),"")</f>
      </c>
      <c r="IK371">
        <f>IF($JE371&gt;=42,INDEX($GT:$GT,$JD371+42),"")</f>
      </c>
      <c r="IL371">
        <f>IF($JE371&gt;=43,INDEX($GT:$GT,$JD371+43),"")</f>
      </c>
      <c r="IM371">
        <f>IF($JE371&gt;=44,INDEX($GT:$GT,$JD371+44),"")</f>
      </c>
      <c r="IN371">
        <f>IF($JE371&gt;=45,INDEX($GT:$GT,$JD371+45),"")</f>
      </c>
      <c r="IO371">
        <f>IF($JE371&gt;=46,INDEX($GT:$GT,$JD371+46),"")</f>
      </c>
      <c r="IP371">
        <f>IF($JE371&gt;=47,INDEX($GT:$GT,$JD371+47),"")</f>
      </c>
      <c r="IQ371">
        <f>IF($JE371&gt;=48,INDEX($GT:$GT,$JD371+48),"")</f>
      </c>
      <c r="IR371">
        <f>IF($JE371&gt;=49,INDEX($GT:$GT,$JD371+49),"")</f>
      </c>
      <c r="IS371">
        <f>IF($JE371&gt;=50,INDEX($GT:$GT,$JD371+50),"")</f>
      </c>
      <c r="IT371">
        <f>IF($JE371&gt;=51,INDEX($GT:$GT,$JD371+51),"")</f>
      </c>
      <c r="IU371">
        <f>IF($JE371&gt;=52,INDEX($GT:$GT,$JD371+52),"")</f>
      </c>
      <c r="IV371">
        <f>IF($JE371&gt;=53,INDEX($GT:$GT,$JD371+53),"")</f>
      </c>
      <c r="IW371">
        <f>IF($JE371&gt;=54,INDEX($GT:$GT,$JD371+54),"")</f>
      </c>
      <c r="IX371">
        <f>IF($JE371&gt;=55,INDEX($GT:$GT,$JD371+55),"")</f>
      </c>
      <c r="IY371">
        <f>IF($JE371&gt;=56,INDEX($GT:$GT,$JD371+56),"")</f>
      </c>
      <c r="IZ371">
        <f>IF($JE371&gt;=57,INDEX($GT:$GT,$JD371+57),"")</f>
      </c>
      <c r="JA371">
        <f>IF($JE371&gt;=58,INDEX($GT:$GT,$JD371+58),"")</f>
      </c>
      <c r="JB371">
        <f>IF($JE371&gt;=59,INDEX($GT:$GT,$JD371+59),"")</f>
      </c>
      <c r="JC371">
        <f>IF($JE371&gt;=60,INDEX($GT:$GT,$JD371+60),"")</f>
      </c>
      <c r="JD371">
        <f>IFERROR(MATCH($GS371,$GT$2:$GT$322,0)+1,0)</f>
      </c>
      <c r="JE371">
        <f>IFERROR(INDEX($GU$2:$GU$322,MATCH($GS371,$GT$2:$GT$322,0)),0)</f>
      </c>
      <c r="JF371" t="s">
        <v>28</v>
      </c>
      <c r="JG371" t="s">
        <v>28</v>
      </c>
    </row>
    <row r="372" spans="1:267" x14ac:dyDescent="0.25">
      <c r="J372" s="1"/>
      <c r="K372" s="1"/>
      <c r="L372" s="1"/>
      <c r="M372" s="1"/>
      <c r="N372" s="1">
        <f>IFERROR(IF(FIND(" - ",$J372)&gt;0,MID($J372,FIND(" - ",$J372)+3,LEN($J372)),""),"")</f>
      </c>
      <c r="P372" s="1"/>
      <c r="S372" t="s">
        <v>28</v>
      </c>
      <c r="U372">
        <f>IF(OR($S372="",$T372=""),"",IFERROR($S372/$T372,0))</f>
      </c>
      <c r="V372">
        <f>IF($S372="","",
IF($K372="","",
IF(ISNUMBER(SEARCH("exempt",LOWER($K372))),0,
$S372*(VALUE(SUBSTITUTE($K372,"%",""))/100))))</f>
      </c>
      <c r="AB372">
        <f>IF($S372="","",
SUM($S372,$V372,$Z372,$W372,$Y372)-
IF($AA372="",0,VALUE($AA372)))</f>
      </c>
      <c r="AJ372" t="s">
        <v>1030</v>
      </c>
      <c r="AR372">
        <f>IFERROR(LEFT($J372,FIND(" - ",$J372)-1),$J372)</f>
      </c>
      <c r="AU372">
        <f>IF($CJ372&gt;=1,INDEX($AS:$AS,$CI372+1),"")</f>
      </c>
      <c r="AV372">
        <f>IF($CJ372&gt;=2,INDEX($AS:$AS,$CI372+2),"")</f>
      </c>
      <c r="AW372">
        <f>IF($CJ372&gt;=3,INDEX($AS:$AS,$CI372+3),"")</f>
      </c>
      <c r="AX372">
        <f>IF($CJ372&gt;=4,INDEX($AS:$AS,$CI372+4),"")</f>
      </c>
      <c r="AY372">
        <f>IF($CJ372&gt;=5,INDEX($AS:$AS,$CI372+5),"")</f>
      </c>
      <c r="AZ372">
        <f>IF($CJ372&gt;=6,INDEX($AS:$AS,$CI372+6),"")</f>
      </c>
      <c r="BA372">
        <f>IF($CJ372&gt;=7,INDEX($AS:$AS,$CI372+7),"")</f>
      </c>
      <c r="BB372">
        <f>IF($CJ372&gt;=8,INDEX($AS:$AS,$CI372+8),"")</f>
      </c>
      <c r="BC372">
        <f>IF($CJ372&gt;=9,INDEX($AS:$AS,$CI372+9),"")</f>
      </c>
      <c r="BD372">
        <f>IF($CJ372&gt;=10,INDEX($AS:$AS,$CI372+10),"")</f>
      </c>
      <c r="BE372">
        <f>IF($CJ372&gt;=11,INDEX($AS:$AS,$CI372+11),"")</f>
      </c>
      <c r="BF372">
        <f>IF($CJ372&gt;=12,INDEX($AS:$AS,$CI372+12),"")</f>
      </c>
      <c r="BG372">
        <f>IF($CJ372&gt;=13,INDEX($AS:$AS,$CI372+13),"")</f>
      </c>
      <c r="BH372">
        <f>IF($CJ372&gt;=14,INDEX($AS:$AS,$CI372+14),"")</f>
      </c>
      <c r="BI372">
        <f>IF($CJ372&gt;=15,INDEX($AS:$AS,$CI372+15),"")</f>
      </c>
      <c r="BJ372">
        <f>IF($CJ372&gt;=16,INDEX($AS:$AS,$CI372+16),"")</f>
      </c>
      <c r="BK372">
        <f>IF($CJ372&gt;=17,INDEX($AS:$AS,$CI372+17),"")</f>
      </c>
      <c r="BL372">
        <f>IF($CJ372&gt;=18,INDEX($AS:$AS,$CI372+18),"")</f>
      </c>
      <c r="BM372">
        <f>IF($CJ372&gt;=19,INDEX($AS:$AS,$CI372+19),"")</f>
      </c>
      <c r="BN372">
        <f>IF($CJ372&gt;=20,INDEX($AS:$AS,$CI372+20),"")</f>
      </c>
      <c r="BO372">
        <f>IF($CJ372&gt;=21,INDEX($AS:$AS,$CI372+21),"")</f>
      </c>
      <c r="BP372">
        <f>IF($CJ372&gt;=22,INDEX($AS:$AS,$CI372+22),"")</f>
      </c>
      <c r="BQ372">
        <f>IF($CJ372&gt;=23,INDEX($AS:$AS,$CI372+23),"")</f>
      </c>
      <c r="BR372">
        <f>IF($CJ372&gt;=24,INDEX($AS:$AS,$CI372+24),"")</f>
      </c>
      <c r="BS372">
        <f>IF($CJ372&gt;=25,INDEX($AS:$AS,$CI372+25),"")</f>
      </c>
      <c r="BT372">
        <f>IF($CJ372&gt;=26,INDEX($AS:$AS,$CI372+26),"")</f>
      </c>
      <c r="BU372">
        <f>IF($CJ372&gt;=27,INDEX($AS:$AS,$CI372+27),"")</f>
      </c>
      <c r="BV372">
        <f>IF($CJ372&gt;=28,INDEX($AS:$AS,$CI372+28),"")</f>
      </c>
      <c r="BW372">
        <f>IF($CJ372&gt;=29,INDEX($AS:$AS,$CI372+29),"")</f>
      </c>
      <c r="BX372">
        <f>IF($CJ372&gt;=30,INDEX($AS:$AS,$CI372+30),"")</f>
      </c>
      <c r="BY372">
        <f>IF($CJ372&gt;=31,INDEX($AS:$AS,$CI372+31),"")</f>
      </c>
      <c r="BZ372">
        <f>IF($CJ372&gt;=32,INDEX($AS:$AS,$CI372+32),"")</f>
      </c>
      <c r="CA372">
        <f>IF($CJ372&gt;=33,INDEX($AS:$AS,$CI372+33),"")</f>
      </c>
      <c r="CB372">
        <f>IF($CJ372&gt;=34,INDEX($AS:$AS,$CI372+34),"")</f>
      </c>
      <c r="CC372">
        <f>IF($CJ372&gt;=35,INDEX($AS:$AS,$CI372+35),"")</f>
      </c>
      <c r="CD372">
        <f>IF($CJ372&gt;=36,INDEX($AS:$AS,$CI372+36),"")</f>
      </c>
      <c r="CE372">
        <f>IF($CJ372&gt;=37,INDEX($AS:$AS,$CI372+37),"")</f>
      </c>
      <c r="CF372">
        <f>IF($CJ372&gt;=38,INDEX($AS:$AS,$CI372+38),"")</f>
      </c>
      <c r="CG372">
        <f>IF($CJ372&gt;=39,INDEX($AS:$AS,$CI372+39),"")</f>
      </c>
      <c r="CH372">
        <f>IF($CJ372&gt;=40,INDEX($AS:$AS,$CI372+40),"")</f>
      </c>
      <c r="CI372">
        <f>IFERROR(MATCH($AR372,$AS$2:$AS$133,0)+1,0)</f>
      </c>
      <c r="CJ372">
        <f>IFERROR(INDEX($AT$2:$AT$133,MATCH($AR372,$AS$2:$AS$133,0)),0)</f>
      </c>
      <c r="CK372">
        <f>IFERROR(LEFT($O372,FIND(" - ",$O372)-1),$O372)</f>
      </c>
      <c r="CL372" t="s">
        <v>156</v>
      </c>
      <c r="CN372">
        <f>IF($DI372&gt;=1,INDEX($CL:$CL,$DH372+1),"")</f>
      </c>
      <c r="CO372">
        <f>IF($DI372&gt;=2,INDEX($CL:$CL,$DH372+2),"")</f>
      </c>
      <c r="CP372">
        <f>IF($DI372&gt;=3,INDEX($CL:$CL,$DH372+3),"")</f>
      </c>
      <c r="CQ372">
        <f>IF($DI372&gt;=4,INDEX($CL:$CL,$DH372+4),"")</f>
      </c>
      <c r="CR372">
        <f>IF($DI372&gt;=5,INDEX($CL:$CL,$DH372+5),"")</f>
      </c>
      <c r="CS372">
        <f>IF($DI372&gt;=6,INDEX($CL:$CL,$DH372+6),"")</f>
      </c>
      <c r="CT372">
        <f>IF($DI372&gt;=7,INDEX($CL:$CL,$DH372+7),"")</f>
      </c>
      <c r="CU372">
        <f>IF($DI372&gt;=8,INDEX($CL:$CL,$DH372+8),"")</f>
      </c>
      <c r="CV372">
        <f>IF($DI372&gt;=9,INDEX($CL:$CL,$DH372+9),"")</f>
      </c>
      <c r="CW372">
        <f>IF($DI372&gt;=10,INDEX($CL:$CL,$DH372+10),"")</f>
      </c>
      <c r="CX372">
        <f>IF($DI372&gt;=11,INDEX($CL:$CL,$DH372+11),"")</f>
      </c>
      <c r="CY372">
        <f>IF($DI372&gt;=12,INDEX($CL:$CL,$DH372+12),"")</f>
      </c>
      <c r="CZ372">
        <f>IF($DI372&gt;=13,INDEX($CL:$CL,$DH372+13),"")</f>
      </c>
      <c r="DA372">
        <f>IF($DI372&gt;=14,INDEX($CL:$CL,$DH372+14),"")</f>
      </c>
      <c r="DB372">
        <f>IF($DI372&gt;=15,INDEX($CL:$CL,$DH372+15),"")</f>
      </c>
      <c r="DC372">
        <f>IF($DI372&gt;=16,INDEX($CL:$CL,$DH372+16),"")</f>
      </c>
      <c r="DD372">
        <f>IF($DI372&gt;=17,INDEX($CL:$CL,$DH372+17),"")</f>
      </c>
      <c r="DE372">
        <f>IF($DI372&gt;=18,INDEX($CL:$CL,$DH372+18),"")</f>
      </c>
      <c r="DF372">
        <f>IF($DI372&gt;=19,INDEX($CL:$CL,$DH372+19),"")</f>
      </c>
      <c r="DG372">
        <f>IF($DI372&gt;=20,INDEX($CL:$CL,$DH372+20),"")</f>
      </c>
      <c r="DH372">
        <f>IFERROR(MATCH($CK372,$CL$2:$CL$1558,0)+1,0)</f>
      </c>
      <c r="DI372">
        <f>IFERROR(INDEX($CM$2:$CM$1558,MATCH($CK372,$CL$2:$CL$1558,0)),0)</f>
      </c>
      <c r="DJ372">
        <f>IFERROR(INDEX($AQ:$AQ,MATCH($K372,$AP:$AP,0))&amp;"","")</f>
      </c>
      <c r="DN372">
        <f>IF($GQ372&gt;=1,INDEX($DK:$DK,$GP372+1),"")</f>
      </c>
      <c r="DO372">
        <f>IF($GQ372&gt;=2,INDEX($DK:$DK,$GP372+2),"")</f>
      </c>
      <c r="DP372">
        <f>IF($GQ372&gt;=3,INDEX($DK:$DK,$GP372+3),"")</f>
      </c>
      <c r="DQ372">
        <f>IF($GQ372&gt;=4,INDEX($DK:$DK,$GP372+4),"")</f>
      </c>
      <c r="DR372">
        <f>IF($GQ372&gt;=5,INDEX($DK:$DK,$GP372+5),"")</f>
      </c>
      <c r="DS372">
        <f>IF($GQ372&gt;=6,INDEX($DK:$DK,$GP372+6),"")</f>
      </c>
      <c r="DT372">
        <f>IF($GQ372&gt;=7,INDEX($DK:$DK,$GP372+7),"")</f>
      </c>
      <c r="DU372">
        <f>IF($GQ372&gt;=8,INDEX($DK:$DK,$GP372+8),"")</f>
      </c>
      <c r="DV372">
        <f>IF($GQ372&gt;=9,INDEX($DK:$DK,$GP372+9),"")</f>
      </c>
      <c r="DW372">
        <f>IF($GQ372&gt;=10,INDEX($DK:$DK,$GP372+10),"")</f>
      </c>
      <c r="DX372">
        <f>IF($GQ372&gt;=11,INDEX($DK:$DK,$GP372+11),"")</f>
      </c>
      <c r="DY372">
        <f>IF($GQ372&gt;=12,INDEX($DK:$DK,$GP372+12),"")</f>
      </c>
      <c r="DZ372">
        <f>IF($GQ372&gt;=13,INDEX($DK:$DK,$GP372+13),"")</f>
      </c>
      <c r="EA372">
        <f>IF($GQ372&gt;=14,INDEX($DK:$DK,$GP372+14),"")</f>
      </c>
      <c r="EB372">
        <f>IF($GQ372&gt;=15,INDEX($DK:$DK,$GP372+15),"")</f>
      </c>
      <c r="EC372">
        <f>IF($GQ372&gt;=16,INDEX($DK:$DK,$GP372+16),"")</f>
      </c>
      <c r="ED372">
        <f>IF($GQ372&gt;=17,INDEX($DK:$DK,$GP372+17),"")</f>
      </c>
      <c r="EE372">
        <f>IF($GQ372&gt;=18,INDEX($DK:$DK,$GP372+18),"")</f>
      </c>
      <c r="EF372">
        <f>IF($GQ372&gt;=19,INDEX($DK:$DK,$GP372+19),"")</f>
      </c>
      <c r="EG372">
        <f>IF($GQ372&gt;=20,INDEX($DK:$DK,$GP372+20),"")</f>
      </c>
      <c r="EH372">
        <f>IF($GQ372&gt;=21,INDEX($DK:$DK,$GP372+21),"")</f>
      </c>
      <c r="EI372">
        <f>IF($GQ372&gt;=22,INDEX($DK:$DK,$GP372+22),"")</f>
      </c>
      <c r="EJ372">
        <f>IF($GQ372&gt;=23,INDEX($DK:$DK,$GP372+23),"")</f>
      </c>
      <c r="EK372">
        <f>IF($GQ372&gt;=24,INDEX($DK:$DK,$GP372+24),"")</f>
      </c>
      <c r="EL372">
        <f>IF($GQ372&gt;=25,INDEX($DK:$DK,$GP372+25),"")</f>
      </c>
      <c r="EM372">
        <f>IF($GQ372&gt;=26,INDEX($DK:$DK,$GP372+26),"")</f>
      </c>
      <c r="EN372">
        <f>IF($GQ372&gt;=27,INDEX($DK:$DK,$GP372+27),"")</f>
      </c>
      <c r="EO372">
        <f>IF($GQ372&gt;=28,INDEX($DK:$DK,$GP372+28),"")</f>
      </c>
      <c r="EP372">
        <f>IF($GQ372&gt;=29,INDEX($DK:$DK,$GP372+29),"")</f>
      </c>
      <c r="EQ372">
        <f>IF($GQ372&gt;=30,INDEX($DK:$DK,$GP372+30),"")</f>
      </c>
      <c r="ER372">
        <f>IF($GQ372&gt;=31,INDEX($DK:$DK,$GP372+31),"")</f>
      </c>
      <c r="ES372">
        <f>IF($GQ372&gt;=32,INDEX($DK:$DK,$GP372+32),"")</f>
      </c>
      <c r="ET372">
        <f>IF($GQ372&gt;=33,INDEX($DK:$DK,$GP372+33),"")</f>
      </c>
      <c r="EU372">
        <f>IF($GQ372&gt;=34,INDEX($DK:$DK,$GP372+34),"")</f>
      </c>
      <c r="EV372">
        <f>IF($GQ372&gt;=35,INDEX($DK:$DK,$GP372+35),"")</f>
      </c>
      <c r="EW372">
        <f>IF($GQ372&gt;=36,INDEX($DK:$DK,$GP372+36),"")</f>
      </c>
      <c r="EX372">
        <f>IF($GQ372&gt;=37,INDEX($DK:$DK,$GP372+37),"")</f>
      </c>
      <c r="EY372">
        <f>IF($GQ372&gt;=38,INDEX($DK:$DK,$GP372+38),"")</f>
      </c>
      <c r="EZ372">
        <f>IF($GQ372&gt;=39,INDEX($DK:$DK,$GP372+39),"")</f>
      </c>
      <c r="FA372">
        <f>IF($GQ372&gt;=40,INDEX($DK:$DK,$GP372+40),"")</f>
      </c>
      <c r="FB372">
        <f>IF($GQ372&gt;=1,INDEX($DL:$DL,$GP372+1),"")</f>
      </c>
      <c r="FC372">
        <f>IF($GQ372&gt;=2,INDEX($DL:$DL,$GP372+2),"")</f>
      </c>
      <c r="FD372">
        <f>IF($GQ372&gt;=3,INDEX($DL:$DL,$GP372+3),"")</f>
      </c>
      <c r="FE372">
        <f>IF($GQ372&gt;=4,INDEX($DL:$DL,$GP372+4),"")</f>
      </c>
      <c r="FF372">
        <f>IF($GQ372&gt;=5,INDEX($DL:$DL,$GP372+5),"")</f>
      </c>
      <c r="FG372">
        <f>IF($GQ372&gt;=6,INDEX($DL:$DL,$GP372+6),"")</f>
      </c>
      <c r="FH372">
        <f>IF($GQ372&gt;=7,INDEX($DL:$DL,$GP372+7),"")</f>
      </c>
      <c r="FI372">
        <f>IF($GQ372&gt;=8,INDEX($DL:$DL,$GP372+8),"")</f>
      </c>
      <c r="FJ372">
        <f>IF($GQ372&gt;=9,INDEX($DL:$DL,$GP372+9),"")</f>
      </c>
      <c r="FK372">
        <f>IF($GQ372&gt;=10,INDEX($DL:$DL,$GP372+10),"")</f>
      </c>
      <c r="FL372">
        <f>IF($GQ372&gt;=11,INDEX($DL:$DL,$GP372+11),"")</f>
      </c>
      <c r="FM372">
        <f>IF($GQ372&gt;=12,INDEX($DL:$DL,$GP372+12),"")</f>
      </c>
      <c r="FN372">
        <f>IF($GQ372&gt;=13,INDEX($DL:$DL,$GP372+13),"")</f>
      </c>
      <c r="FO372">
        <f>IF($GQ372&gt;=14,INDEX($DL:$DL,$GP372+14),"")</f>
      </c>
      <c r="FP372">
        <f>IF($GQ372&gt;=15,INDEX($DL:$DL,$GP372+15),"")</f>
      </c>
      <c r="FQ372">
        <f>IF($GQ372&gt;=16,INDEX($DL:$DL,$GP372+16),"")</f>
      </c>
      <c r="FR372">
        <f>IF($GQ372&gt;=17,INDEX($DL:$DL,$GP372+17),"")</f>
      </c>
      <c r="FS372">
        <f>IF($GQ372&gt;=18,INDEX($DL:$DL,$GP372+18),"")</f>
      </c>
      <c r="FT372">
        <f>IF($GQ372&gt;=19,INDEX($DL:$DL,$GP372+19),"")</f>
      </c>
      <c r="FU372">
        <f>IF($GQ372&gt;=20,INDEX($DL:$DL,$GP372+20),"")</f>
      </c>
      <c r="FV372">
        <f>IF($GQ372&gt;=21,INDEX($DL:$DL,$GP372+21),"")</f>
      </c>
      <c r="FW372">
        <f>IF($GQ372&gt;=22,INDEX($DL:$DL,$GP372+22),"")</f>
      </c>
      <c r="FX372">
        <f>IF($GQ372&gt;=23,INDEX($DL:$DL,$GP372+23),"")</f>
      </c>
      <c r="FY372">
        <f>IF($GQ372&gt;=24,INDEX($DL:$DL,$GP372+24),"")</f>
      </c>
      <c r="FZ372">
        <f>IF($GQ372&gt;=25,INDEX($DL:$DL,$GP372+25),"")</f>
      </c>
      <c r="GA372">
        <f>IF($GQ372&gt;=26,INDEX($DL:$DL,$GP372+26),"")</f>
      </c>
      <c r="GB372">
        <f>IF($GQ372&gt;=27,INDEX($DL:$DL,$GP372+27),"")</f>
      </c>
      <c r="GC372">
        <f>IF($GQ372&gt;=28,INDEX($DL:$DL,$GP372+28),"")</f>
      </c>
      <c r="GD372">
        <f>IF($GQ372&gt;=29,INDEX($DL:$DL,$GP372+29),"")</f>
      </c>
      <c r="GE372">
        <f>IF($GQ372&gt;=30,INDEX($DL:$DL,$GP372+30),"")</f>
      </c>
      <c r="GF372">
        <f>IF($GQ372&gt;=31,INDEX($DL:$DL,$GP372+31),"")</f>
      </c>
      <c r="GG372">
        <f>IF($GQ372&gt;=32,INDEX($DL:$DL,$GP372+32),"")</f>
      </c>
      <c r="GH372">
        <f>IF($GQ372&gt;=33,INDEX($DL:$DL,$GP372+33),"")</f>
      </c>
      <c r="GI372">
        <f>IF($GQ372&gt;=34,INDEX($DL:$DL,$GP372+34),"")</f>
      </c>
      <c r="GJ372">
        <f>IF($GQ372&gt;=35,INDEX($DL:$DL,$GP372+35),"")</f>
      </c>
      <c r="GK372">
        <f>IF($GQ372&gt;=36,INDEX($DL:$DL,$GP372+36),"")</f>
      </c>
      <c r="GL372">
        <f>IF($GQ372&gt;=37,INDEX($DL:$DL,$GP372+37),"")</f>
      </c>
      <c r="GM372">
        <f>IF($GQ372&gt;=38,INDEX($DL:$DL,$GP372+38),"")</f>
      </c>
      <c r="GN372">
        <f>IF($GQ372&gt;=39,INDEX($DL:$DL,$GP372+39),"")</f>
      </c>
      <c r="GO372">
        <f>IF($GQ372&gt;=40,INDEX($DL:$DL,$GP372+40),"")</f>
      </c>
      <c r="GP372">
        <f>IFERROR(MATCH($DJ372,$DK$2:$DK$148,0)+1,0)</f>
      </c>
      <c r="GQ372">
        <f>IFERROR(INDEX($DM$2:$DM$148,MATCH($DJ372,$DK$2:$DK$148,0)),0)</f>
      </c>
      <c r="GR372">
        <f>IFERROR(MATCH($L372,$DN$372:$FA$372,0),0)</f>
      </c>
      <c r="GS372">
        <f>IF($GR372&gt;0,INDEX($FB$372:$GO$372,$GR372),"")</f>
      </c>
      <c r="GV372">
        <f>IF($JE372&gt;=1,INDEX($GT:$GT,$JD372+1),"")</f>
      </c>
      <c r="GW372">
        <f>IF($JE372&gt;=2,INDEX($GT:$GT,$JD372+2),"")</f>
      </c>
      <c r="GX372">
        <f>IF($JE372&gt;=3,INDEX($GT:$GT,$JD372+3),"")</f>
      </c>
      <c r="GY372">
        <f>IF($JE372&gt;=4,INDEX($GT:$GT,$JD372+4),"")</f>
      </c>
      <c r="GZ372">
        <f>IF($JE372&gt;=5,INDEX($GT:$GT,$JD372+5),"")</f>
      </c>
      <c r="HA372">
        <f>IF($JE372&gt;=6,INDEX($GT:$GT,$JD372+6),"")</f>
      </c>
      <c r="HB372">
        <f>IF($JE372&gt;=7,INDEX($GT:$GT,$JD372+7),"")</f>
      </c>
      <c r="HC372">
        <f>IF($JE372&gt;=8,INDEX($GT:$GT,$JD372+8),"")</f>
      </c>
      <c r="HD372">
        <f>IF($JE372&gt;=9,INDEX($GT:$GT,$JD372+9),"")</f>
      </c>
      <c r="HE372">
        <f>IF($JE372&gt;=10,INDEX($GT:$GT,$JD372+10),"")</f>
      </c>
      <c r="HF372">
        <f>IF($JE372&gt;=11,INDEX($GT:$GT,$JD372+11),"")</f>
      </c>
      <c r="HG372">
        <f>IF($JE372&gt;=12,INDEX($GT:$GT,$JD372+12),"")</f>
      </c>
      <c r="HH372">
        <f>IF($JE372&gt;=13,INDEX($GT:$GT,$JD372+13),"")</f>
      </c>
      <c r="HI372">
        <f>IF($JE372&gt;=14,INDEX($GT:$GT,$JD372+14),"")</f>
      </c>
      <c r="HJ372">
        <f>IF($JE372&gt;=15,INDEX($GT:$GT,$JD372+15),"")</f>
      </c>
      <c r="HK372">
        <f>IF($JE372&gt;=16,INDEX($GT:$GT,$JD372+16),"")</f>
      </c>
      <c r="HL372">
        <f>IF($JE372&gt;=17,INDEX($GT:$GT,$JD372+17),"")</f>
      </c>
      <c r="HM372">
        <f>IF($JE372&gt;=18,INDEX($GT:$GT,$JD372+18),"")</f>
      </c>
      <c r="HN372">
        <f>IF($JE372&gt;=19,INDEX($GT:$GT,$JD372+19),"")</f>
      </c>
      <c r="HO372">
        <f>IF($JE372&gt;=20,INDEX($GT:$GT,$JD372+20),"")</f>
      </c>
      <c r="HP372">
        <f>IF($JE372&gt;=21,INDEX($GT:$GT,$JD372+21),"")</f>
      </c>
      <c r="HQ372">
        <f>IF($JE372&gt;=22,INDEX($GT:$GT,$JD372+22),"")</f>
      </c>
      <c r="HR372">
        <f>IF($JE372&gt;=23,INDEX($GT:$GT,$JD372+23),"")</f>
      </c>
      <c r="HS372">
        <f>IF($JE372&gt;=24,INDEX($GT:$GT,$JD372+24),"")</f>
      </c>
      <c r="HT372">
        <f>IF($JE372&gt;=25,INDEX($GT:$GT,$JD372+25),"")</f>
      </c>
      <c r="HU372">
        <f>IF($JE372&gt;=26,INDEX($GT:$GT,$JD372+26),"")</f>
      </c>
      <c r="HV372">
        <f>IF($JE372&gt;=27,INDEX($GT:$GT,$JD372+27),"")</f>
      </c>
      <c r="HW372">
        <f>IF($JE372&gt;=28,INDEX($GT:$GT,$JD372+28),"")</f>
      </c>
      <c r="HX372">
        <f>IF($JE372&gt;=29,INDEX($GT:$GT,$JD372+29),"")</f>
      </c>
      <c r="HY372">
        <f>IF($JE372&gt;=30,INDEX($GT:$GT,$JD372+30),"")</f>
      </c>
      <c r="HZ372">
        <f>IF($JE372&gt;=31,INDEX($GT:$GT,$JD372+31),"")</f>
      </c>
      <c r="IA372">
        <f>IF($JE372&gt;=32,INDEX($GT:$GT,$JD372+32),"")</f>
      </c>
      <c r="IB372">
        <f>IF($JE372&gt;=33,INDEX($GT:$GT,$JD372+33),"")</f>
      </c>
      <c r="IC372">
        <f>IF($JE372&gt;=34,INDEX($GT:$GT,$JD372+34),"")</f>
      </c>
      <c r="ID372">
        <f>IF($JE372&gt;=35,INDEX($GT:$GT,$JD372+35),"")</f>
      </c>
      <c r="IE372">
        <f>IF($JE372&gt;=36,INDEX($GT:$GT,$JD372+36),"")</f>
      </c>
      <c r="IF372">
        <f>IF($JE372&gt;=37,INDEX($GT:$GT,$JD372+37),"")</f>
      </c>
      <c r="IG372">
        <f>IF($JE372&gt;=38,INDEX($GT:$GT,$JD372+38),"")</f>
      </c>
      <c r="IH372">
        <f>IF($JE372&gt;=39,INDEX($GT:$GT,$JD372+39),"")</f>
      </c>
      <c r="II372">
        <f>IF($JE372&gt;=40,INDEX($GT:$GT,$JD372+40),"")</f>
      </c>
      <c r="IJ372">
        <f>IF($JE372&gt;=41,INDEX($GT:$GT,$JD372+41),"")</f>
      </c>
      <c r="IK372">
        <f>IF($JE372&gt;=42,INDEX($GT:$GT,$JD372+42),"")</f>
      </c>
      <c r="IL372">
        <f>IF($JE372&gt;=43,INDEX($GT:$GT,$JD372+43),"")</f>
      </c>
      <c r="IM372">
        <f>IF($JE372&gt;=44,INDEX($GT:$GT,$JD372+44),"")</f>
      </c>
      <c r="IN372">
        <f>IF($JE372&gt;=45,INDEX($GT:$GT,$JD372+45),"")</f>
      </c>
      <c r="IO372">
        <f>IF($JE372&gt;=46,INDEX($GT:$GT,$JD372+46),"")</f>
      </c>
      <c r="IP372">
        <f>IF($JE372&gt;=47,INDEX($GT:$GT,$JD372+47),"")</f>
      </c>
      <c r="IQ372">
        <f>IF($JE372&gt;=48,INDEX($GT:$GT,$JD372+48),"")</f>
      </c>
      <c r="IR372">
        <f>IF($JE372&gt;=49,INDEX($GT:$GT,$JD372+49),"")</f>
      </c>
      <c r="IS372">
        <f>IF($JE372&gt;=50,INDEX($GT:$GT,$JD372+50),"")</f>
      </c>
      <c r="IT372">
        <f>IF($JE372&gt;=51,INDEX($GT:$GT,$JD372+51),"")</f>
      </c>
      <c r="IU372">
        <f>IF($JE372&gt;=52,INDEX($GT:$GT,$JD372+52),"")</f>
      </c>
      <c r="IV372">
        <f>IF($JE372&gt;=53,INDEX($GT:$GT,$JD372+53),"")</f>
      </c>
      <c r="IW372">
        <f>IF($JE372&gt;=54,INDEX($GT:$GT,$JD372+54),"")</f>
      </c>
      <c r="IX372">
        <f>IF($JE372&gt;=55,INDEX($GT:$GT,$JD372+55),"")</f>
      </c>
      <c r="IY372">
        <f>IF($JE372&gt;=56,INDEX($GT:$GT,$JD372+56),"")</f>
      </c>
      <c r="IZ372">
        <f>IF($JE372&gt;=57,INDEX($GT:$GT,$JD372+57),"")</f>
      </c>
      <c r="JA372">
        <f>IF($JE372&gt;=58,INDEX($GT:$GT,$JD372+58),"")</f>
      </c>
      <c r="JB372">
        <f>IF($JE372&gt;=59,INDEX($GT:$GT,$JD372+59),"")</f>
      </c>
      <c r="JC372">
        <f>IF($JE372&gt;=60,INDEX($GT:$GT,$JD372+60),"")</f>
      </c>
      <c r="JD372">
        <f>IFERROR(MATCH($GS372,$GT$2:$GT$322,0)+1,0)</f>
      </c>
      <c r="JE372">
        <f>IFERROR(INDEX($GU$2:$GU$322,MATCH($GS372,$GT$2:$GT$322,0)),0)</f>
      </c>
      <c r="JF372" t="s">
        <v>28</v>
      </c>
      <c r="JG372" t="s">
        <v>28</v>
      </c>
    </row>
    <row r="373" spans="1:267" x14ac:dyDescent="0.25">
      <c r="J373" s="1"/>
      <c r="K373" s="1"/>
      <c r="L373" s="1"/>
      <c r="M373" s="1"/>
      <c r="N373" s="1">
        <f>IFERROR(IF(FIND(" - ",$J373)&gt;0,MID($J373,FIND(" - ",$J373)+3,LEN($J373)),""),"")</f>
      </c>
      <c r="P373" s="1"/>
      <c r="S373" t="s">
        <v>28</v>
      </c>
      <c r="U373">
        <f>IF(OR($S373="",$T373=""),"",IFERROR($S373/$T373,0))</f>
      </c>
      <c r="V373">
        <f>IF($S373="","",
IF($K373="","",
IF(ISNUMBER(SEARCH("exempt",LOWER($K373))),0,
$S373*(VALUE(SUBSTITUTE($K373,"%",""))/100))))</f>
      </c>
      <c r="AB373">
        <f>IF($S373="","",
SUM($S373,$V373,$Z373,$W373,$Y373)-
IF($AA373="",0,VALUE($AA373)))</f>
      </c>
      <c r="AJ373" t="s">
        <v>1031</v>
      </c>
      <c r="AR373">
        <f>IFERROR(LEFT($J373,FIND(" - ",$J373)-1),$J373)</f>
      </c>
      <c r="AU373">
        <f>IF($CJ373&gt;=1,INDEX($AS:$AS,$CI373+1),"")</f>
      </c>
      <c r="AV373">
        <f>IF($CJ373&gt;=2,INDEX($AS:$AS,$CI373+2),"")</f>
      </c>
      <c r="AW373">
        <f>IF($CJ373&gt;=3,INDEX($AS:$AS,$CI373+3),"")</f>
      </c>
      <c r="AX373">
        <f>IF($CJ373&gt;=4,INDEX($AS:$AS,$CI373+4),"")</f>
      </c>
      <c r="AY373">
        <f>IF($CJ373&gt;=5,INDEX($AS:$AS,$CI373+5),"")</f>
      </c>
      <c r="AZ373">
        <f>IF($CJ373&gt;=6,INDEX($AS:$AS,$CI373+6),"")</f>
      </c>
      <c r="BA373">
        <f>IF($CJ373&gt;=7,INDEX($AS:$AS,$CI373+7),"")</f>
      </c>
      <c r="BB373">
        <f>IF($CJ373&gt;=8,INDEX($AS:$AS,$CI373+8),"")</f>
      </c>
      <c r="BC373">
        <f>IF($CJ373&gt;=9,INDEX($AS:$AS,$CI373+9),"")</f>
      </c>
      <c r="BD373">
        <f>IF($CJ373&gt;=10,INDEX($AS:$AS,$CI373+10),"")</f>
      </c>
      <c r="BE373">
        <f>IF($CJ373&gt;=11,INDEX($AS:$AS,$CI373+11),"")</f>
      </c>
      <c r="BF373">
        <f>IF($CJ373&gt;=12,INDEX($AS:$AS,$CI373+12),"")</f>
      </c>
      <c r="BG373">
        <f>IF($CJ373&gt;=13,INDEX($AS:$AS,$CI373+13),"")</f>
      </c>
      <c r="BH373">
        <f>IF($CJ373&gt;=14,INDEX($AS:$AS,$CI373+14),"")</f>
      </c>
      <c r="BI373">
        <f>IF($CJ373&gt;=15,INDEX($AS:$AS,$CI373+15),"")</f>
      </c>
      <c r="BJ373">
        <f>IF($CJ373&gt;=16,INDEX($AS:$AS,$CI373+16),"")</f>
      </c>
      <c r="BK373">
        <f>IF($CJ373&gt;=17,INDEX($AS:$AS,$CI373+17),"")</f>
      </c>
      <c r="BL373">
        <f>IF($CJ373&gt;=18,INDEX($AS:$AS,$CI373+18),"")</f>
      </c>
      <c r="BM373">
        <f>IF($CJ373&gt;=19,INDEX($AS:$AS,$CI373+19),"")</f>
      </c>
      <c r="BN373">
        <f>IF($CJ373&gt;=20,INDEX($AS:$AS,$CI373+20),"")</f>
      </c>
      <c r="BO373">
        <f>IF($CJ373&gt;=21,INDEX($AS:$AS,$CI373+21),"")</f>
      </c>
      <c r="BP373">
        <f>IF($CJ373&gt;=22,INDEX($AS:$AS,$CI373+22),"")</f>
      </c>
      <c r="BQ373">
        <f>IF($CJ373&gt;=23,INDEX($AS:$AS,$CI373+23),"")</f>
      </c>
      <c r="BR373">
        <f>IF($CJ373&gt;=24,INDEX($AS:$AS,$CI373+24),"")</f>
      </c>
      <c r="BS373">
        <f>IF($CJ373&gt;=25,INDEX($AS:$AS,$CI373+25),"")</f>
      </c>
      <c r="BT373">
        <f>IF($CJ373&gt;=26,INDEX($AS:$AS,$CI373+26),"")</f>
      </c>
      <c r="BU373">
        <f>IF($CJ373&gt;=27,INDEX($AS:$AS,$CI373+27),"")</f>
      </c>
      <c r="BV373">
        <f>IF($CJ373&gt;=28,INDEX($AS:$AS,$CI373+28),"")</f>
      </c>
      <c r="BW373">
        <f>IF($CJ373&gt;=29,INDEX($AS:$AS,$CI373+29),"")</f>
      </c>
      <c r="BX373">
        <f>IF($CJ373&gt;=30,INDEX($AS:$AS,$CI373+30),"")</f>
      </c>
      <c r="BY373">
        <f>IF($CJ373&gt;=31,INDEX($AS:$AS,$CI373+31),"")</f>
      </c>
      <c r="BZ373">
        <f>IF($CJ373&gt;=32,INDEX($AS:$AS,$CI373+32),"")</f>
      </c>
      <c r="CA373">
        <f>IF($CJ373&gt;=33,INDEX($AS:$AS,$CI373+33),"")</f>
      </c>
      <c r="CB373">
        <f>IF($CJ373&gt;=34,INDEX($AS:$AS,$CI373+34),"")</f>
      </c>
      <c r="CC373">
        <f>IF($CJ373&gt;=35,INDEX($AS:$AS,$CI373+35),"")</f>
      </c>
      <c r="CD373">
        <f>IF($CJ373&gt;=36,INDEX($AS:$AS,$CI373+36),"")</f>
      </c>
      <c r="CE373">
        <f>IF($CJ373&gt;=37,INDEX($AS:$AS,$CI373+37),"")</f>
      </c>
      <c r="CF373">
        <f>IF($CJ373&gt;=38,INDEX($AS:$AS,$CI373+38),"")</f>
      </c>
      <c r="CG373">
        <f>IF($CJ373&gt;=39,INDEX($AS:$AS,$CI373+39),"")</f>
      </c>
      <c r="CH373">
        <f>IF($CJ373&gt;=40,INDEX($AS:$AS,$CI373+40),"")</f>
      </c>
      <c r="CI373">
        <f>IFERROR(MATCH($AR373,$AS$2:$AS$133,0)+1,0)</f>
      </c>
      <c r="CJ373">
        <f>IFERROR(INDEX($AT$2:$AT$133,MATCH($AR373,$AS$2:$AS$133,0)),0)</f>
      </c>
      <c r="CK373">
        <f>IFERROR(LEFT($O373,FIND(" - ",$O373)-1),$O373)</f>
      </c>
      <c r="CL373" t="s">
        <v>193</v>
      </c>
      <c r="CN373">
        <f>IF($DI373&gt;=1,INDEX($CL:$CL,$DH373+1),"")</f>
      </c>
      <c r="CO373">
        <f>IF($DI373&gt;=2,INDEX($CL:$CL,$DH373+2),"")</f>
      </c>
      <c r="CP373">
        <f>IF($DI373&gt;=3,INDEX($CL:$CL,$DH373+3),"")</f>
      </c>
      <c r="CQ373">
        <f>IF($DI373&gt;=4,INDEX($CL:$CL,$DH373+4),"")</f>
      </c>
      <c r="CR373">
        <f>IF($DI373&gt;=5,INDEX($CL:$CL,$DH373+5),"")</f>
      </c>
      <c r="CS373">
        <f>IF($DI373&gt;=6,INDEX($CL:$CL,$DH373+6),"")</f>
      </c>
      <c r="CT373">
        <f>IF($DI373&gt;=7,INDEX($CL:$CL,$DH373+7),"")</f>
      </c>
      <c r="CU373">
        <f>IF($DI373&gt;=8,INDEX($CL:$CL,$DH373+8),"")</f>
      </c>
      <c r="CV373">
        <f>IF($DI373&gt;=9,INDEX($CL:$CL,$DH373+9),"")</f>
      </c>
      <c r="CW373">
        <f>IF($DI373&gt;=10,INDEX($CL:$CL,$DH373+10),"")</f>
      </c>
      <c r="CX373">
        <f>IF($DI373&gt;=11,INDEX($CL:$CL,$DH373+11),"")</f>
      </c>
      <c r="CY373">
        <f>IF($DI373&gt;=12,INDEX($CL:$CL,$DH373+12),"")</f>
      </c>
      <c r="CZ373">
        <f>IF($DI373&gt;=13,INDEX($CL:$CL,$DH373+13),"")</f>
      </c>
      <c r="DA373">
        <f>IF($DI373&gt;=14,INDEX($CL:$CL,$DH373+14),"")</f>
      </c>
      <c r="DB373">
        <f>IF($DI373&gt;=15,INDEX($CL:$CL,$DH373+15),"")</f>
      </c>
      <c r="DC373">
        <f>IF($DI373&gt;=16,INDEX($CL:$CL,$DH373+16),"")</f>
      </c>
      <c r="DD373">
        <f>IF($DI373&gt;=17,INDEX($CL:$CL,$DH373+17),"")</f>
      </c>
      <c r="DE373">
        <f>IF($DI373&gt;=18,INDEX($CL:$CL,$DH373+18),"")</f>
      </c>
      <c r="DF373">
        <f>IF($DI373&gt;=19,INDEX($CL:$CL,$DH373+19),"")</f>
      </c>
      <c r="DG373">
        <f>IF($DI373&gt;=20,INDEX($CL:$CL,$DH373+20),"")</f>
      </c>
      <c r="DH373">
        <f>IFERROR(MATCH($CK373,$CL$2:$CL$1558,0)+1,0)</f>
      </c>
      <c r="DI373">
        <f>IFERROR(INDEX($CM$2:$CM$1558,MATCH($CK373,$CL$2:$CL$1558,0)),0)</f>
      </c>
      <c r="DJ373">
        <f>IFERROR(INDEX($AQ:$AQ,MATCH($K373,$AP:$AP,0))&amp;"","")</f>
      </c>
      <c r="DN373">
        <f>IF($GQ373&gt;=1,INDEX($DK:$DK,$GP373+1),"")</f>
      </c>
      <c r="DO373">
        <f>IF($GQ373&gt;=2,INDEX($DK:$DK,$GP373+2),"")</f>
      </c>
      <c r="DP373">
        <f>IF($GQ373&gt;=3,INDEX($DK:$DK,$GP373+3),"")</f>
      </c>
      <c r="DQ373">
        <f>IF($GQ373&gt;=4,INDEX($DK:$DK,$GP373+4),"")</f>
      </c>
      <c r="DR373">
        <f>IF($GQ373&gt;=5,INDEX($DK:$DK,$GP373+5),"")</f>
      </c>
      <c r="DS373">
        <f>IF($GQ373&gt;=6,INDEX($DK:$DK,$GP373+6),"")</f>
      </c>
      <c r="DT373">
        <f>IF($GQ373&gt;=7,INDEX($DK:$DK,$GP373+7),"")</f>
      </c>
      <c r="DU373">
        <f>IF($GQ373&gt;=8,INDEX($DK:$DK,$GP373+8),"")</f>
      </c>
      <c r="DV373">
        <f>IF($GQ373&gt;=9,INDEX($DK:$DK,$GP373+9),"")</f>
      </c>
      <c r="DW373">
        <f>IF($GQ373&gt;=10,INDEX($DK:$DK,$GP373+10),"")</f>
      </c>
      <c r="DX373">
        <f>IF($GQ373&gt;=11,INDEX($DK:$DK,$GP373+11),"")</f>
      </c>
      <c r="DY373">
        <f>IF($GQ373&gt;=12,INDEX($DK:$DK,$GP373+12),"")</f>
      </c>
      <c r="DZ373">
        <f>IF($GQ373&gt;=13,INDEX($DK:$DK,$GP373+13),"")</f>
      </c>
      <c r="EA373">
        <f>IF($GQ373&gt;=14,INDEX($DK:$DK,$GP373+14),"")</f>
      </c>
      <c r="EB373">
        <f>IF($GQ373&gt;=15,INDEX($DK:$DK,$GP373+15),"")</f>
      </c>
      <c r="EC373">
        <f>IF($GQ373&gt;=16,INDEX($DK:$DK,$GP373+16),"")</f>
      </c>
      <c r="ED373">
        <f>IF($GQ373&gt;=17,INDEX($DK:$DK,$GP373+17),"")</f>
      </c>
      <c r="EE373">
        <f>IF($GQ373&gt;=18,INDEX($DK:$DK,$GP373+18),"")</f>
      </c>
      <c r="EF373">
        <f>IF($GQ373&gt;=19,INDEX($DK:$DK,$GP373+19),"")</f>
      </c>
      <c r="EG373">
        <f>IF($GQ373&gt;=20,INDEX($DK:$DK,$GP373+20),"")</f>
      </c>
      <c r="EH373">
        <f>IF($GQ373&gt;=21,INDEX($DK:$DK,$GP373+21),"")</f>
      </c>
      <c r="EI373">
        <f>IF($GQ373&gt;=22,INDEX($DK:$DK,$GP373+22),"")</f>
      </c>
      <c r="EJ373">
        <f>IF($GQ373&gt;=23,INDEX($DK:$DK,$GP373+23),"")</f>
      </c>
      <c r="EK373">
        <f>IF($GQ373&gt;=24,INDEX($DK:$DK,$GP373+24),"")</f>
      </c>
      <c r="EL373">
        <f>IF($GQ373&gt;=25,INDEX($DK:$DK,$GP373+25),"")</f>
      </c>
      <c r="EM373">
        <f>IF($GQ373&gt;=26,INDEX($DK:$DK,$GP373+26),"")</f>
      </c>
      <c r="EN373">
        <f>IF($GQ373&gt;=27,INDEX($DK:$DK,$GP373+27),"")</f>
      </c>
      <c r="EO373">
        <f>IF($GQ373&gt;=28,INDEX($DK:$DK,$GP373+28),"")</f>
      </c>
      <c r="EP373">
        <f>IF($GQ373&gt;=29,INDEX($DK:$DK,$GP373+29),"")</f>
      </c>
      <c r="EQ373">
        <f>IF($GQ373&gt;=30,INDEX($DK:$DK,$GP373+30),"")</f>
      </c>
      <c r="ER373">
        <f>IF($GQ373&gt;=31,INDEX($DK:$DK,$GP373+31),"")</f>
      </c>
      <c r="ES373">
        <f>IF($GQ373&gt;=32,INDEX($DK:$DK,$GP373+32),"")</f>
      </c>
      <c r="ET373">
        <f>IF($GQ373&gt;=33,INDEX($DK:$DK,$GP373+33),"")</f>
      </c>
      <c r="EU373">
        <f>IF($GQ373&gt;=34,INDEX($DK:$DK,$GP373+34),"")</f>
      </c>
      <c r="EV373">
        <f>IF($GQ373&gt;=35,INDEX($DK:$DK,$GP373+35),"")</f>
      </c>
      <c r="EW373">
        <f>IF($GQ373&gt;=36,INDEX($DK:$DK,$GP373+36),"")</f>
      </c>
      <c r="EX373">
        <f>IF($GQ373&gt;=37,INDEX($DK:$DK,$GP373+37),"")</f>
      </c>
      <c r="EY373">
        <f>IF($GQ373&gt;=38,INDEX($DK:$DK,$GP373+38),"")</f>
      </c>
      <c r="EZ373">
        <f>IF($GQ373&gt;=39,INDEX($DK:$DK,$GP373+39),"")</f>
      </c>
      <c r="FA373">
        <f>IF($GQ373&gt;=40,INDEX($DK:$DK,$GP373+40),"")</f>
      </c>
      <c r="FB373">
        <f>IF($GQ373&gt;=1,INDEX($DL:$DL,$GP373+1),"")</f>
      </c>
      <c r="FC373">
        <f>IF($GQ373&gt;=2,INDEX($DL:$DL,$GP373+2),"")</f>
      </c>
      <c r="FD373">
        <f>IF($GQ373&gt;=3,INDEX($DL:$DL,$GP373+3),"")</f>
      </c>
      <c r="FE373">
        <f>IF($GQ373&gt;=4,INDEX($DL:$DL,$GP373+4),"")</f>
      </c>
      <c r="FF373">
        <f>IF($GQ373&gt;=5,INDEX($DL:$DL,$GP373+5),"")</f>
      </c>
      <c r="FG373">
        <f>IF($GQ373&gt;=6,INDEX($DL:$DL,$GP373+6),"")</f>
      </c>
      <c r="FH373">
        <f>IF($GQ373&gt;=7,INDEX($DL:$DL,$GP373+7),"")</f>
      </c>
      <c r="FI373">
        <f>IF($GQ373&gt;=8,INDEX($DL:$DL,$GP373+8),"")</f>
      </c>
      <c r="FJ373">
        <f>IF($GQ373&gt;=9,INDEX($DL:$DL,$GP373+9),"")</f>
      </c>
      <c r="FK373">
        <f>IF($GQ373&gt;=10,INDEX($DL:$DL,$GP373+10),"")</f>
      </c>
      <c r="FL373">
        <f>IF($GQ373&gt;=11,INDEX($DL:$DL,$GP373+11),"")</f>
      </c>
      <c r="FM373">
        <f>IF($GQ373&gt;=12,INDEX($DL:$DL,$GP373+12),"")</f>
      </c>
      <c r="FN373">
        <f>IF($GQ373&gt;=13,INDEX($DL:$DL,$GP373+13),"")</f>
      </c>
      <c r="FO373">
        <f>IF($GQ373&gt;=14,INDEX($DL:$DL,$GP373+14),"")</f>
      </c>
      <c r="FP373">
        <f>IF($GQ373&gt;=15,INDEX($DL:$DL,$GP373+15),"")</f>
      </c>
      <c r="FQ373">
        <f>IF($GQ373&gt;=16,INDEX($DL:$DL,$GP373+16),"")</f>
      </c>
      <c r="FR373">
        <f>IF($GQ373&gt;=17,INDEX($DL:$DL,$GP373+17),"")</f>
      </c>
      <c r="FS373">
        <f>IF($GQ373&gt;=18,INDEX($DL:$DL,$GP373+18),"")</f>
      </c>
      <c r="FT373">
        <f>IF($GQ373&gt;=19,INDEX($DL:$DL,$GP373+19),"")</f>
      </c>
      <c r="FU373">
        <f>IF($GQ373&gt;=20,INDEX($DL:$DL,$GP373+20),"")</f>
      </c>
      <c r="FV373">
        <f>IF($GQ373&gt;=21,INDEX($DL:$DL,$GP373+21),"")</f>
      </c>
      <c r="FW373">
        <f>IF($GQ373&gt;=22,INDEX($DL:$DL,$GP373+22),"")</f>
      </c>
      <c r="FX373">
        <f>IF($GQ373&gt;=23,INDEX($DL:$DL,$GP373+23),"")</f>
      </c>
      <c r="FY373">
        <f>IF($GQ373&gt;=24,INDEX($DL:$DL,$GP373+24),"")</f>
      </c>
      <c r="FZ373">
        <f>IF($GQ373&gt;=25,INDEX($DL:$DL,$GP373+25),"")</f>
      </c>
      <c r="GA373">
        <f>IF($GQ373&gt;=26,INDEX($DL:$DL,$GP373+26),"")</f>
      </c>
      <c r="GB373">
        <f>IF($GQ373&gt;=27,INDEX($DL:$DL,$GP373+27),"")</f>
      </c>
      <c r="GC373">
        <f>IF($GQ373&gt;=28,INDEX($DL:$DL,$GP373+28),"")</f>
      </c>
      <c r="GD373">
        <f>IF($GQ373&gt;=29,INDEX($DL:$DL,$GP373+29),"")</f>
      </c>
      <c r="GE373">
        <f>IF($GQ373&gt;=30,INDEX($DL:$DL,$GP373+30),"")</f>
      </c>
      <c r="GF373">
        <f>IF($GQ373&gt;=31,INDEX($DL:$DL,$GP373+31),"")</f>
      </c>
      <c r="GG373">
        <f>IF($GQ373&gt;=32,INDEX($DL:$DL,$GP373+32),"")</f>
      </c>
      <c r="GH373">
        <f>IF($GQ373&gt;=33,INDEX($DL:$DL,$GP373+33),"")</f>
      </c>
      <c r="GI373">
        <f>IF($GQ373&gt;=34,INDEX($DL:$DL,$GP373+34),"")</f>
      </c>
      <c r="GJ373">
        <f>IF($GQ373&gt;=35,INDEX($DL:$DL,$GP373+35),"")</f>
      </c>
      <c r="GK373">
        <f>IF($GQ373&gt;=36,INDEX($DL:$DL,$GP373+36),"")</f>
      </c>
      <c r="GL373">
        <f>IF($GQ373&gt;=37,INDEX($DL:$DL,$GP373+37),"")</f>
      </c>
      <c r="GM373">
        <f>IF($GQ373&gt;=38,INDEX($DL:$DL,$GP373+38),"")</f>
      </c>
      <c r="GN373">
        <f>IF($GQ373&gt;=39,INDEX($DL:$DL,$GP373+39),"")</f>
      </c>
      <c r="GO373">
        <f>IF($GQ373&gt;=40,INDEX($DL:$DL,$GP373+40),"")</f>
      </c>
      <c r="GP373">
        <f>IFERROR(MATCH($DJ373,$DK$2:$DK$148,0)+1,0)</f>
      </c>
      <c r="GQ373">
        <f>IFERROR(INDEX($DM$2:$DM$148,MATCH($DJ373,$DK$2:$DK$148,0)),0)</f>
      </c>
      <c r="GR373">
        <f>IFERROR(MATCH($L373,$DN$373:$FA$373,0),0)</f>
      </c>
      <c r="GS373">
        <f>IF($GR373&gt;0,INDEX($FB$373:$GO$373,$GR373),"")</f>
      </c>
      <c r="GV373">
        <f>IF($JE373&gt;=1,INDEX($GT:$GT,$JD373+1),"")</f>
      </c>
      <c r="GW373">
        <f>IF($JE373&gt;=2,INDEX($GT:$GT,$JD373+2),"")</f>
      </c>
      <c r="GX373">
        <f>IF($JE373&gt;=3,INDEX($GT:$GT,$JD373+3),"")</f>
      </c>
      <c r="GY373">
        <f>IF($JE373&gt;=4,INDEX($GT:$GT,$JD373+4),"")</f>
      </c>
      <c r="GZ373">
        <f>IF($JE373&gt;=5,INDEX($GT:$GT,$JD373+5),"")</f>
      </c>
      <c r="HA373">
        <f>IF($JE373&gt;=6,INDEX($GT:$GT,$JD373+6),"")</f>
      </c>
      <c r="HB373">
        <f>IF($JE373&gt;=7,INDEX($GT:$GT,$JD373+7),"")</f>
      </c>
      <c r="HC373">
        <f>IF($JE373&gt;=8,INDEX($GT:$GT,$JD373+8),"")</f>
      </c>
      <c r="HD373">
        <f>IF($JE373&gt;=9,INDEX($GT:$GT,$JD373+9),"")</f>
      </c>
      <c r="HE373">
        <f>IF($JE373&gt;=10,INDEX($GT:$GT,$JD373+10),"")</f>
      </c>
      <c r="HF373">
        <f>IF($JE373&gt;=11,INDEX($GT:$GT,$JD373+11),"")</f>
      </c>
      <c r="HG373">
        <f>IF($JE373&gt;=12,INDEX($GT:$GT,$JD373+12),"")</f>
      </c>
      <c r="HH373">
        <f>IF($JE373&gt;=13,INDEX($GT:$GT,$JD373+13),"")</f>
      </c>
      <c r="HI373">
        <f>IF($JE373&gt;=14,INDEX($GT:$GT,$JD373+14),"")</f>
      </c>
      <c r="HJ373">
        <f>IF($JE373&gt;=15,INDEX($GT:$GT,$JD373+15),"")</f>
      </c>
      <c r="HK373">
        <f>IF($JE373&gt;=16,INDEX($GT:$GT,$JD373+16),"")</f>
      </c>
      <c r="HL373">
        <f>IF($JE373&gt;=17,INDEX($GT:$GT,$JD373+17),"")</f>
      </c>
      <c r="HM373">
        <f>IF($JE373&gt;=18,INDEX($GT:$GT,$JD373+18),"")</f>
      </c>
      <c r="HN373">
        <f>IF($JE373&gt;=19,INDEX($GT:$GT,$JD373+19),"")</f>
      </c>
      <c r="HO373">
        <f>IF($JE373&gt;=20,INDEX($GT:$GT,$JD373+20),"")</f>
      </c>
      <c r="HP373">
        <f>IF($JE373&gt;=21,INDEX($GT:$GT,$JD373+21),"")</f>
      </c>
      <c r="HQ373">
        <f>IF($JE373&gt;=22,INDEX($GT:$GT,$JD373+22),"")</f>
      </c>
      <c r="HR373">
        <f>IF($JE373&gt;=23,INDEX($GT:$GT,$JD373+23),"")</f>
      </c>
      <c r="HS373">
        <f>IF($JE373&gt;=24,INDEX($GT:$GT,$JD373+24),"")</f>
      </c>
      <c r="HT373">
        <f>IF($JE373&gt;=25,INDEX($GT:$GT,$JD373+25),"")</f>
      </c>
      <c r="HU373">
        <f>IF($JE373&gt;=26,INDEX($GT:$GT,$JD373+26),"")</f>
      </c>
      <c r="HV373">
        <f>IF($JE373&gt;=27,INDEX($GT:$GT,$JD373+27),"")</f>
      </c>
      <c r="HW373">
        <f>IF($JE373&gt;=28,INDEX($GT:$GT,$JD373+28),"")</f>
      </c>
      <c r="HX373">
        <f>IF($JE373&gt;=29,INDEX($GT:$GT,$JD373+29),"")</f>
      </c>
      <c r="HY373">
        <f>IF($JE373&gt;=30,INDEX($GT:$GT,$JD373+30),"")</f>
      </c>
      <c r="HZ373">
        <f>IF($JE373&gt;=31,INDEX($GT:$GT,$JD373+31),"")</f>
      </c>
      <c r="IA373">
        <f>IF($JE373&gt;=32,INDEX($GT:$GT,$JD373+32),"")</f>
      </c>
      <c r="IB373">
        <f>IF($JE373&gt;=33,INDEX($GT:$GT,$JD373+33),"")</f>
      </c>
      <c r="IC373">
        <f>IF($JE373&gt;=34,INDEX($GT:$GT,$JD373+34),"")</f>
      </c>
      <c r="ID373">
        <f>IF($JE373&gt;=35,INDEX($GT:$GT,$JD373+35),"")</f>
      </c>
      <c r="IE373">
        <f>IF($JE373&gt;=36,INDEX($GT:$GT,$JD373+36),"")</f>
      </c>
      <c r="IF373">
        <f>IF($JE373&gt;=37,INDEX($GT:$GT,$JD373+37),"")</f>
      </c>
      <c r="IG373">
        <f>IF($JE373&gt;=38,INDEX($GT:$GT,$JD373+38),"")</f>
      </c>
      <c r="IH373">
        <f>IF($JE373&gt;=39,INDEX($GT:$GT,$JD373+39),"")</f>
      </c>
      <c r="II373">
        <f>IF($JE373&gt;=40,INDEX($GT:$GT,$JD373+40),"")</f>
      </c>
      <c r="IJ373">
        <f>IF($JE373&gt;=41,INDEX($GT:$GT,$JD373+41),"")</f>
      </c>
      <c r="IK373">
        <f>IF($JE373&gt;=42,INDEX($GT:$GT,$JD373+42),"")</f>
      </c>
      <c r="IL373">
        <f>IF($JE373&gt;=43,INDEX($GT:$GT,$JD373+43),"")</f>
      </c>
      <c r="IM373">
        <f>IF($JE373&gt;=44,INDEX($GT:$GT,$JD373+44),"")</f>
      </c>
      <c r="IN373">
        <f>IF($JE373&gt;=45,INDEX($GT:$GT,$JD373+45),"")</f>
      </c>
      <c r="IO373">
        <f>IF($JE373&gt;=46,INDEX($GT:$GT,$JD373+46),"")</f>
      </c>
      <c r="IP373">
        <f>IF($JE373&gt;=47,INDEX($GT:$GT,$JD373+47),"")</f>
      </c>
      <c r="IQ373">
        <f>IF($JE373&gt;=48,INDEX($GT:$GT,$JD373+48),"")</f>
      </c>
      <c r="IR373">
        <f>IF($JE373&gt;=49,INDEX($GT:$GT,$JD373+49),"")</f>
      </c>
      <c r="IS373">
        <f>IF($JE373&gt;=50,INDEX($GT:$GT,$JD373+50),"")</f>
      </c>
      <c r="IT373">
        <f>IF($JE373&gt;=51,INDEX($GT:$GT,$JD373+51),"")</f>
      </c>
      <c r="IU373">
        <f>IF($JE373&gt;=52,INDEX($GT:$GT,$JD373+52),"")</f>
      </c>
      <c r="IV373">
        <f>IF($JE373&gt;=53,INDEX($GT:$GT,$JD373+53),"")</f>
      </c>
      <c r="IW373">
        <f>IF($JE373&gt;=54,INDEX($GT:$GT,$JD373+54),"")</f>
      </c>
      <c r="IX373">
        <f>IF($JE373&gt;=55,INDEX($GT:$GT,$JD373+55),"")</f>
      </c>
      <c r="IY373">
        <f>IF($JE373&gt;=56,INDEX($GT:$GT,$JD373+56),"")</f>
      </c>
      <c r="IZ373">
        <f>IF($JE373&gt;=57,INDEX($GT:$GT,$JD373+57),"")</f>
      </c>
      <c r="JA373">
        <f>IF($JE373&gt;=58,INDEX($GT:$GT,$JD373+58),"")</f>
      </c>
      <c r="JB373">
        <f>IF($JE373&gt;=59,INDEX($GT:$GT,$JD373+59),"")</f>
      </c>
      <c r="JC373">
        <f>IF($JE373&gt;=60,INDEX($GT:$GT,$JD373+60),"")</f>
      </c>
      <c r="JD373">
        <f>IFERROR(MATCH($GS373,$GT$2:$GT$322,0)+1,0)</f>
      </c>
      <c r="JE373">
        <f>IFERROR(INDEX($GU$2:$GU$322,MATCH($GS373,$GT$2:$GT$322,0)),0)</f>
      </c>
      <c r="JF373" t="s">
        <v>28</v>
      </c>
      <c r="JG373" t="s">
        <v>28</v>
      </c>
    </row>
    <row r="374" spans="1:267" x14ac:dyDescent="0.25">
      <c r="J374" s="1"/>
      <c r="K374" s="1"/>
      <c r="L374" s="1"/>
      <c r="M374" s="1"/>
      <c r="N374" s="1">
        <f>IFERROR(IF(FIND(" - ",$J374)&gt;0,MID($J374,FIND(" - ",$J374)+3,LEN($J374)),""),"")</f>
      </c>
      <c r="P374" s="1"/>
      <c r="S374" t="s">
        <v>28</v>
      </c>
      <c r="U374">
        <f>IF(OR($S374="",$T374=""),"",IFERROR($S374/$T374,0))</f>
      </c>
      <c r="V374">
        <f>IF($S374="","",
IF($K374="","",
IF(ISNUMBER(SEARCH("exempt",LOWER($K374))),0,
$S374*(VALUE(SUBSTITUTE($K374,"%",""))/100))))</f>
      </c>
      <c r="AB374">
        <f>IF($S374="","",
SUM($S374,$V374,$Z374,$W374,$Y374)-
IF($AA374="",0,VALUE($AA374)))</f>
      </c>
      <c r="AJ374" t="s">
        <v>1032</v>
      </c>
      <c r="AR374">
        <f>IFERROR(LEFT($J374,FIND(" - ",$J374)-1),$J374)</f>
      </c>
      <c r="AU374">
        <f>IF($CJ374&gt;=1,INDEX($AS:$AS,$CI374+1),"")</f>
      </c>
      <c r="AV374">
        <f>IF($CJ374&gt;=2,INDEX($AS:$AS,$CI374+2),"")</f>
      </c>
      <c r="AW374">
        <f>IF($CJ374&gt;=3,INDEX($AS:$AS,$CI374+3),"")</f>
      </c>
      <c r="AX374">
        <f>IF($CJ374&gt;=4,INDEX($AS:$AS,$CI374+4),"")</f>
      </c>
      <c r="AY374">
        <f>IF($CJ374&gt;=5,INDEX($AS:$AS,$CI374+5),"")</f>
      </c>
      <c r="AZ374">
        <f>IF($CJ374&gt;=6,INDEX($AS:$AS,$CI374+6),"")</f>
      </c>
      <c r="BA374">
        <f>IF($CJ374&gt;=7,INDEX($AS:$AS,$CI374+7),"")</f>
      </c>
      <c r="BB374">
        <f>IF($CJ374&gt;=8,INDEX($AS:$AS,$CI374+8),"")</f>
      </c>
      <c r="BC374">
        <f>IF($CJ374&gt;=9,INDEX($AS:$AS,$CI374+9),"")</f>
      </c>
      <c r="BD374">
        <f>IF($CJ374&gt;=10,INDEX($AS:$AS,$CI374+10),"")</f>
      </c>
      <c r="BE374">
        <f>IF($CJ374&gt;=11,INDEX($AS:$AS,$CI374+11),"")</f>
      </c>
      <c r="BF374">
        <f>IF($CJ374&gt;=12,INDEX($AS:$AS,$CI374+12),"")</f>
      </c>
      <c r="BG374">
        <f>IF($CJ374&gt;=13,INDEX($AS:$AS,$CI374+13),"")</f>
      </c>
      <c r="BH374">
        <f>IF($CJ374&gt;=14,INDEX($AS:$AS,$CI374+14),"")</f>
      </c>
      <c r="BI374">
        <f>IF($CJ374&gt;=15,INDEX($AS:$AS,$CI374+15),"")</f>
      </c>
      <c r="BJ374">
        <f>IF($CJ374&gt;=16,INDEX($AS:$AS,$CI374+16),"")</f>
      </c>
      <c r="BK374">
        <f>IF($CJ374&gt;=17,INDEX($AS:$AS,$CI374+17),"")</f>
      </c>
      <c r="BL374">
        <f>IF($CJ374&gt;=18,INDEX($AS:$AS,$CI374+18),"")</f>
      </c>
      <c r="BM374">
        <f>IF($CJ374&gt;=19,INDEX($AS:$AS,$CI374+19),"")</f>
      </c>
      <c r="BN374">
        <f>IF($CJ374&gt;=20,INDEX($AS:$AS,$CI374+20),"")</f>
      </c>
      <c r="BO374">
        <f>IF($CJ374&gt;=21,INDEX($AS:$AS,$CI374+21),"")</f>
      </c>
      <c r="BP374">
        <f>IF($CJ374&gt;=22,INDEX($AS:$AS,$CI374+22),"")</f>
      </c>
      <c r="BQ374">
        <f>IF($CJ374&gt;=23,INDEX($AS:$AS,$CI374+23),"")</f>
      </c>
      <c r="BR374">
        <f>IF($CJ374&gt;=24,INDEX($AS:$AS,$CI374+24),"")</f>
      </c>
      <c r="BS374">
        <f>IF($CJ374&gt;=25,INDEX($AS:$AS,$CI374+25),"")</f>
      </c>
      <c r="BT374">
        <f>IF($CJ374&gt;=26,INDEX($AS:$AS,$CI374+26),"")</f>
      </c>
      <c r="BU374">
        <f>IF($CJ374&gt;=27,INDEX($AS:$AS,$CI374+27),"")</f>
      </c>
      <c r="BV374">
        <f>IF($CJ374&gt;=28,INDEX($AS:$AS,$CI374+28),"")</f>
      </c>
      <c r="BW374">
        <f>IF($CJ374&gt;=29,INDEX($AS:$AS,$CI374+29),"")</f>
      </c>
      <c r="BX374">
        <f>IF($CJ374&gt;=30,INDEX($AS:$AS,$CI374+30),"")</f>
      </c>
      <c r="BY374">
        <f>IF($CJ374&gt;=31,INDEX($AS:$AS,$CI374+31),"")</f>
      </c>
      <c r="BZ374">
        <f>IF($CJ374&gt;=32,INDEX($AS:$AS,$CI374+32),"")</f>
      </c>
      <c r="CA374">
        <f>IF($CJ374&gt;=33,INDEX($AS:$AS,$CI374+33),"")</f>
      </c>
      <c r="CB374">
        <f>IF($CJ374&gt;=34,INDEX($AS:$AS,$CI374+34),"")</f>
      </c>
      <c r="CC374">
        <f>IF($CJ374&gt;=35,INDEX($AS:$AS,$CI374+35),"")</f>
      </c>
      <c r="CD374">
        <f>IF($CJ374&gt;=36,INDEX($AS:$AS,$CI374+36),"")</f>
      </c>
      <c r="CE374">
        <f>IF($CJ374&gt;=37,INDEX($AS:$AS,$CI374+37),"")</f>
      </c>
      <c r="CF374">
        <f>IF($CJ374&gt;=38,INDEX($AS:$AS,$CI374+38),"")</f>
      </c>
      <c r="CG374">
        <f>IF($CJ374&gt;=39,INDEX($AS:$AS,$CI374+39),"")</f>
      </c>
      <c r="CH374">
        <f>IF($CJ374&gt;=40,INDEX($AS:$AS,$CI374+40),"")</f>
      </c>
      <c r="CI374">
        <f>IFERROR(MATCH($AR374,$AS$2:$AS$133,0)+1,0)</f>
      </c>
      <c r="CJ374">
        <f>IFERROR(INDEX($AT$2:$AT$133,MATCH($AR374,$AS$2:$AS$133,0)),0)</f>
      </c>
      <c r="CK374">
        <f>IFERROR(LEFT($O374,FIND(" - ",$O374)-1),$O374)</f>
      </c>
      <c r="CL374" t="s">
        <v>202</v>
      </c>
      <c r="CN374">
        <f>IF($DI374&gt;=1,INDEX($CL:$CL,$DH374+1),"")</f>
      </c>
      <c r="CO374">
        <f>IF($DI374&gt;=2,INDEX($CL:$CL,$DH374+2),"")</f>
      </c>
      <c r="CP374">
        <f>IF($DI374&gt;=3,INDEX($CL:$CL,$DH374+3),"")</f>
      </c>
      <c r="CQ374">
        <f>IF($DI374&gt;=4,INDEX($CL:$CL,$DH374+4),"")</f>
      </c>
      <c r="CR374">
        <f>IF($DI374&gt;=5,INDEX($CL:$CL,$DH374+5),"")</f>
      </c>
      <c r="CS374">
        <f>IF($DI374&gt;=6,INDEX($CL:$CL,$DH374+6),"")</f>
      </c>
      <c r="CT374">
        <f>IF($DI374&gt;=7,INDEX($CL:$CL,$DH374+7),"")</f>
      </c>
      <c r="CU374">
        <f>IF($DI374&gt;=8,INDEX($CL:$CL,$DH374+8),"")</f>
      </c>
      <c r="CV374">
        <f>IF($DI374&gt;=9,INDEX($CL:$CL,$DH374+9),"")</f>
      </c>
      <c r="CW374">
        <f>IF($DI374&gt;=10,INDEX($CL:$CL,$DH374+10),"")</f>
      </c>
      <c r="CX374">
        <f>IF($DI374&gt;=11,INDEX($CL:$CL,$DH374+11),"")</f>
      </c>
      <c r="CY374">
        <f>IF($DI374&gt;=12,INDEX($CL:$CL,$DH374+12),"")</f>
      </c>
      <c r="CZ374">
        <f>IF($DI374&gt;=13,INDEX($CL:$CL,$DH374+13),"")</f>
      </c>
      <c r="DA374">
        <f>IF($DI374&gt;=14,INDEX($CL:$CL,$DH374+14),"")</f>
      </c>
      <c r="DB374">
        <f>IF($DI374&gt;=15,INDEX($CL:$CL,$DH374+15),"")</f>
      </c>
      <c r="DC374">
        <f>IF($DI374&gt;=16,INDEX($CL:$CL,$DH374+16),"")</f>
      </c>
      <c r="DD374">
        <f>IF($DI374&gt;=17,INDEX($CL:$CL,$DH374+17),"")</f>
      </c>
      <c r="DE374">
        <f>IF($DI374&gt;=18,INDEX($CL:$CL,$DH374+18),"")</f>
      </c>
      <c r="DF374">
        <f>IF($DI374&gt;=19,INDEX($CL:$CL,$DH374+19),"")</f>
      </c>
      <c r="DG374">
        <f>IF($DI374&gt;=20,INDEX($CL:$CL,$DH374+20),"")</f>
      </c>
      <c r="DH374">
        <f>IFERROR(MATCH($CK374,$CL$2:$CL$1558,0)+1,0)</f>
      </c>
      <c r="DI374">
        <f>IFERROR(INDEX($CM$2:$CM$1558,MATCH($CK374,$CL$2:$CL$1558,0)),0)</f>
      </c>
      <c r="DJ374">
        <f>IFERROR(INDEX($AQ:$AQ,MATCH($K374,$AP:$AP,0))&amp;"","")</f>
      </c>
      <c r="DN374">
        <f>IF($GQ374&gt;=1,INDEX($DK:$DK,$GP374+1),"")</f>
      </c>
      <c r="DO374">
        <f>IF($GQ374&gt;=2,INDEX($DK:$DK,$GP374+2),"")</f>
      </c>
      <c r="DP374">
        <f>IF($GQ374&gt;=3,INDEX($DK:$DK,$GP374+3),"")</f>
      </c>
      <c r="DQ374">
        <f>IF($GQ374&gt;=4,INDEX($DK:$DK,$GP374+4),"")</f>
      </c>
      <c r="DR374">
        <f>IF($GQ374&gt;=5,INDEX($DK:$DK,$GP374+5),"")</f>
      </c>
      <c r="DS374">
        <f>IF($GQ374&gt;=6,INDEX($DK:$DK,$GP374+6),"")</f>
      </c>
      <c r="DT374">
        <f>IF($GQ374&gt;=7,INDEX($DK:$DK,$GP374+7),"")</f>
      </c>
      <c r="DU374">
        <f>IF($GQ374&gt;=8,INDEX($DK:$DK,$GP374+8),"")</f>
      </c>
      <c r="DV374">
        <f>IF($GQ374&gt;=9,INDEX($DK:$DK,$GP374+9),"")</f>
      </c>
      <c r="DW374">
        <f>IF($GQ374&gt;=10,INDEX($DK:$DK,$GP374+10),"")</f>
      </c>
      <c r="DX374">
        <f>IF($GQ374&gt;=11,INDEX($DK:$DK,$GP374+11),"")</f>
      </c>
      <c r="DY374">
        <f>IF($GQ374&gt;=12,INDEX($DK:$DK,$GP374+12),"")</f>
      </c>
      <c r="DZ374">
        <f>IF($GQ374&gt;=13,INDEX($DK:$DK,$GP374+13),"")</f>
      </c>
      <c r="EA374">
        <f>IF($GQ374&gt;=14,INDEX($DK:$DK,$GP374+14),"")</f>
      </c>
      <c r="EB374">
        <f>IF($GQ374&gt;=15,INDEX($DK:$DK,$GP374+15),"")</f>
      </c>
      <c r="EC374">
        <f>IF($GQ374&gt;=16,INDEX($DK:$DK,$GP374+16),"")</f>
      </c>
      <c r="ED374">
        <f>IF($GQ374&gt;=17,INDEX($DK:$DK,$GP374+17),"")</f>
      </c>
      <c r="EE374">
        <f>IF($GQ374&gt;=18,INDEX($DK:$DK,$GP374+18),"")</f>
      </c>
      <c r="EF374">
        <f>IF($GQ374&gt;=19,INDEX($DK:$DK,$GP374+19),"")</f>
      </c>
      <c r="EG374">
        <f>IF($GQ374&gt;=20,INDEX($DK:$DK,$GP374+20),"")</f>
      </c>
      <c r="EH374">
        <f>IF($GQ374&gt;=21,INDEX($DK:$DK,$GP374+21),"")</f>
      </c>
      <c r="EI374">
        <f>IF($GQ374&gt;=22,INDEX($DK:$DK,$GP374+22),"")</f>
      </c>
      <c r="EJ374">
        <f>IF($GQ374&gt;=23,INDEX($DK:$DK,$GP374+23),"")</f>
      </c>
      <c r="EK374">
        <f>IF($GQ374&gt;=24,INDEX($DK:$DK,$GP374+24),"")</f>
      </c>
      <c r="EL374">
        <f>IF($GQ374&gt;=25,INDEX($DK:$DK,$GP374+25),"")</f>
      </c>
      <c r="EM374">
        <f>IF($GQ374&gt;=26,INDEX($DK:$DK,$GP374+26),"")</f>
      </c>
      <c r="EN374">
        <f>IF($GQ374&gt;=27,INDEX($DK:$DK,$GP374+27),"")</f>
      </c>
      <c r="EO374">
        <f>IF($GQ374&gt;=28,INDEX($DK:$DK,$GP374+28),"")</f>
      </c>
      <c r="EP374">
        <f>IF($GQ374&gt;=29,INDEX($DK:$DK,$GP374+29),"")</f>
      </c>
      <c r="EQ374">
        <f>IF($GQ374&gt;=30,INDEX($DK:$DK,$GP374+30),"")</f>
      </c>
      <c r="ER374">
        <f>IF($GQ374&gt;=31,INDEX($DK:$DK,$GP374+31),"")</f>
      </c>
      <c r="ES374">
        <f>IF($GQ374&gt;=32,INDEX($DK:$DK,$GP374+32),"")</f>
      </c>
      <c r="ET374">
        <f>IF($GQ374&gt;=33,INDEX($DK:$DK,$GP374+33),"")</f>
      </c>
      <c r="EU374">
        <f>IF($GQ374&gt;=34,INDEX($DK:$DK,$GP374+34),"")</f>
      </c>
      <c r="EV374">
        <f>IF($GQ374&gt;=35,INDEX($DK:$DK,$GP374+35),"")</f>
      </c>
      <c r="EW374">
        <f>IF($GQ374&gt;=36,INDEX($DK:$DK,$GP374+36),"")</f>
      </c>
      <c r="EX374">
        <f>IF($GQ374&gt;=37,INDEX($DK:$DK,$GP374+37),"")</f>
      </c>
      <c r="EY374">
        <f>IF($GQ374&gt;=38,INDEX($DK:$DK,$GP374+38),"")</f>
      </c>
      <c r="EZ374">
        <f>IF($GQ374&gt;=39,INDEX($DK:$DK,$GP374+39),"")</f>
      </c>
      <c r="FA374">
        <f>IF($GQ374&gt;=40,INDEX($DK:$DK,$GP374+40),"")</f>
      </c>
      <c r="FB374">
        <f>IF($GQ374&gt;=1,INDEX($DL:$DL,$GP374+1),"")</f>
      </c>
      <c r="FC374">
        <f>IF($GQ374&gt;=2,INDEX($DL:$DL,$GP374+2),"")</f>
      </c>
      <c r="FD374">
        <f>IF($GQ374&gt;=3,INDEX($DL:$DL,$GP374+3),"")</f>
      </c>
      <c r="FE374">
        <f>IF($GQ374&gt;=4,INDEX($DL:$DL,$GP374+4),"")</f>
      </c>
      <c r="FF374">
        <f>IF($GQ374&gt;=5,INDEX($DL:$DL,$GP374+5),"")</f>
      </c>
      <c r="FG374">
        <f>IF($GQ374&gt;=6,INDEX($DL:$DL,$GP374+6),"")</f>
      </c>
      <c r="FH374">
        <f>IF($GQ374&gt;=7,INDEX($DL:$DL,$GP374+7),"")</f>
      </c>
      <c r="FI374">
        <f>IF($GQ374&gt;=8,INDEX($DL:$DL,$GP374+8),"")</f>
      </c>
      <c r="FJ374">
        <f>IF($GQ374&gt;=9,INDEX($DL:$DL,$GP374+9),"")</f>
      </c>
      <c r="FK374">
        <f>IF($GQ374&gt;=10,INDEX($DL:$DL,$GP374+10),"")</f>
      </c>
      <c r="FL374">
        <f>IF($GQ374&gt;=11,INDEX($DL:$DL,$GP374+11),"")</f>
      </c>
      <c r="FM374">
        <f>IF($GQ374&gt;=12,INDEX($DL:$DL,$GP374+12),"")</f>
      </c>
      <c r="FN374">
        <f>IF($GQ374&gt;=13,INDEX($DL:$DL,$GP374+13),"")</f>
      </c>
      <c r="FO374">
        <f>IF($GQ374&gt;=14,INDEX($DL:$DL,$GP374+14),"")</f>
      </c>
      <c r="FP374">
        <f>IF($GQ374&gt;=15,INDEX($DL:$DL,$GP374+15),"")</f>
      </c>
      <c r="FQ374">
        <f>IF($GQ374&gt;=16,INDEX($DL:$DL,$GP374+16),"")</f>
      </c>
      <c r="FR374">
        <f>IF($GQ374&gt;=17,INDEX($DL:$DL,$GP374+17),"")</f>
      </c>
      <c r="FS374">
        <f>IF($GQ374&gt;=18,INDEX($DL:$DL,$GP374+18),"")</f>
      </c>
      <c r="FT374">
        <f>IF($GQ374&gt;=19,INDEX($DL:$DL,$GP374+19),"")</f>
      </c>
      <c r="FU374">
        <f>IF($GQ374&gt;=20,INDEX($DL:$DL,$GP374+20),"")</f>
      </c>
      <c r="FV374">
        <f>IF($GQ374&gt;=21,INDEX($DL:$DL,$GP374+21),"")</f>
      </c>
      <c r="FW374">
        <f>IF($GQ374&gt;=22,INDEX($DL:$DL,$GP374+22),"")</f>
      </c>
      <c r="FX374">
        <f>IF($GQ374&gt;=23,INDEX($DL:$DL,$GP374+23),"")</f>
      </c>
      <c r="FY374">
        <f>IF($GQ374&gt;=24,INDEX($DL:$DL,$GP374+24),"")</f>
      </c>
      <c r="FZ374">
        <f>IF($GQ374&gt;=25,INDEX($DL:$DL,$GP374+25),"")</f>
      </c>
      <c r="GA374">
        <f>IF($GQ374&gt;=26,INDEX($DL:$DL,$GP374+26),"")</f>
      </c>
      <c r="GB374">
        <f>IF($GQ374&gt;=27,INDEX($DL:$DL,$GP374+27),"")</f>
      </c>
      <c r="GC374">
        <f>IF($GQ374&gt;=28,INDEX($DL:$DL,$GP374+28),"")</f>
      </c>
      <c r="GD374">
        <f>IF($GQ374&gt;=29,INDEX($DL:$DL,$GP374+29),"")</f>
      </c>
      <c r="GE374">
        <f>IF($GQ374&gt;=30,INDEX($DL:$DL,$GP374+30),"")</f>
      </c>
      <c r="GF374">
        <f>IF($GQ374&gt;=31,INDEX($DL:$DL,$GP374+31),"")</f>
      </c>
      <c r="GG374">
        <f>IF($GQ374&gt;=32,INDEX($DL:$DL,$GP374+32),"")</f>
      </c>
      <c r="GH374">
        <f>IF($GQ374&gt;=33,INDEX($DL:$DL,$GP374+33),"")</f>
      </c>
      <c r="GI374">
        <f>IF($GQ374&gt;=34,INDEX($DL:$DL,$GP374+34),"")</f>
      </c>
      <c r="GJ374">
        <f>IF($GQ374&gt;=35,INDEX($DL:$DL,$GP374+35),"")</f>
      </c>
      <c r="GK374">
        <f>IF($GQ374&gt;=36,INDEX($DL:$DL,$GP374+36),"")</f>
      </c>
      <c r="GL374">
        <f>IF($GQ374&gt;=37,INDEX($DL:$DL,$GP374+37),"")</f>
      </c>
      <c r="GM374">
        <f>IF($GQ374&gt;=38,INDEX($DL:$DL,$GP374+38),"")</f>
      </c>
      <c r="GN374">
        <f>IF($GQ374&gt;=39,INDEX($DL:$DL,$GP374+39),"")</f>
      </c>
      <c r="GO374">
        <f>IF($GQ374&gt;=40,INDEX($DL:$DL,$GP374+40),"")</f>
      </c>
      <c r="GP374">
        <f>IFERROR(MATCH($DJ374,$DK$2:$DK$148,0)+1,0)</f>
      </c>
      <c r="GQ374">
        <f>IFERROR(INDEX($DM$2:$DM$148,MATCH($DJ374,$DK$2:$DK$148,0)),0)</f>
      </c>
      <c r="GR374">
        <f>IFERROR(MATCH($L374,$DN$374:$FA$374,0),0)</f>
      </c>
      <c r="GS374">
        <f>IF($GR374&gt;0,INDEX($FB$374:$GO$374,$GR374),"")</f>
      </c>
      <c r="GV374">
        <f>IF($JE374&gt;=1,INDEX($GT:$GT,$JD374+1),"")</f>
      </c>
      <c r="GW374">
        <f>IF($JE374&gt;=2,INDEX($GT:$GT,$JD374+2),"")</f>
      </c>
      <c r="GX374">
        <f>IF($JE374&gt;=3,INDEX($GT:$GT,$JD374+3),"")</f>
      </c>
      <c r="GY374">
        <f>IF($JE374&gt;=4,INDEX($GT:$GT,$JD374+4),"")</f>
      </c>
      <c r="GZ374">
        <f>IF($JE374&gt;=5,INDEX($GT:$GT,$JD374+5),"")</f>
      </c>
      <c r="HA374">
        <f>IF($JE374&gt;=6,INDEX($GT:$GT,$JD374+6),"")</f>
      </c>
      <c r="HB374">
        <f>IF($JE374&gt;=7,INDEX($GT:$GT,$JD374+7),"")</f>
      </c>
      <c r="HC374">
        <f>IF($JE374&gt;=8,INDEX($GT:$GT,$JD374+8),"")</f>
      </c>
      <c r="HD374">
        <f>IF($JE374&gt;=9,INDEX($GT:$GT,$JD374+9),"")</f>
      </c>
      <c r="HE374">
        <f>IF($JE374&gt;=10,INDEX($GT:$GT,$JD374+10),"")</f>
      </c>
      <c r="HF374">
        <f>IF($JE374&gt;=11,INDEX($GT:$GT,$JD374+11),"")</f>
      </c>
      <c r="HG374">
        <f>IF($JE374&gt;=12,INDEX($GT:$GT,$JD374+12),"")</f>
      </c>
      <c r="HH374">
        <f>IF($JE374&gt;=13,INDEX($GT:$GT,$JD374+13),"")</f>
      </c>
      <c r="HI374">
        <f>IF($JE374&gt;=14,INDEX($GT:$GT,$JD374+14),"")</f>
      </c>
      <c r="HJ374">
        <f>IF($JE374&gt;=15,INDEX($GT:$GT,$JD374+15),"")</f>
      </c>
      <c r="HK374">
        <f>IF($JE374&gt;=16,INDEX($GT:$GT,$JD374+16),"")</f>
      </c>
      <c r="HL374">
        <f>IF($JE374&gt;=17,INDEX($GT:$GT,$JD374+17),"")</f>
      </c>
      <c r="HM374">
        <f>IF($JE374&gt;=18,INDEX($GT:$GT,$JD374+18),"")</f>
      </c>
      <c r="HN374">
        <f>IF($JE374&gt;=19,INDEX($GT:$GT,$JD374+19),"")</f>
      </c>
      <c r="HO374">
        <f>IF($JE374&gt;=20,INDEX($GT:$GT,$JD374+20),"")</f>
      </c>
      <c r="HP374">
        <f>IF($JE374&gt;=21,INDEX($GT:$GT,$JD374+21),"")</f>
      </c>
      <c r="HQ374">
        <f>IF($JE374&gt;=22,INDEX($GT:$GT,$JD374+22),"")</f>
      </c>
      <c r="HR374">
        <f>IF($JE374&gt;=23,INDEX($GT:$GT,$JD374+23),"")</f>
      </c>
      <c r="HS374">
        <f>IF($JE374&gt;=24,INDEX($GT:$GT,$JD374+24),"")</f>
      </c>
      <c r="HT374">
        <f>IF($JE374&gt;=25,INDEX($GT:$GT,$JD374+25),"")</f>
      </c>
      <c r="HU374">
        <f>IF($JE374&gt;=26,INDEX($GT:$GT,$JD374+26),"")</f>
      </c>
      <c r="HV374">
        <f>IF($JE374&gt;=27,INDEX($GT:$GT,$JD374+27),"")</f>
      </c>
      <c r="HW374">
        <f>IF($JE374&gt;=28,INDEX($GT:$GT,$JD374+28),"")</f>
      </c>
      <c r="HX374">
        <f>IF($JE374&gt;=29,INDEX($GT:$GT,$JD374+29),"")</f>
      </c>
      <c r="HY374">
        <f>IF($JE374&gt;=30,INDEX($GT:$GT,$JD374+30),"")</f>
      </c>
      <c r="HZ374">
        <f>IF($JE374&gt;=31,INDEX($GT:$GT,$JD374+31),"")</f>
      </c>
      <c r="IA374">
        <f>IF($JE374&gt;=32,INDEX($GT:$GT,$JD374+32),"")</f>
      </c>
      <c r="IB374">
        <f>IF($JE374&gt;=33,INDEX($GT:$GT,$JD374+33),"")</f>
      </c>
      <c r="IC374">
        <f>IF($JE374&gt;=34,INDEX($GT:$GT,$JD374+34),"")</f>
      </c>
      <c r="ID374">
        <f>IF($JE374&gt;=35,INDEX($GT:$GT,$JD374+35),"")</f>
      </c>
      <c r="IE374">
        <f>IF($JE374&gt;=36,INDEX($GT:$GT,$JD374+36),"")</f>
      </c>
      <c r="IF374">
        <f>IF($JE374&gt;=37,INDEX($GT:$GT,$JD374+37),"")</f>
      </c>
      <c r="IG374">
        <f>IF($JE374&gt;=38,INDEX($GT:$GT,$JD374+38),"")</f>
      </c>
      <c r="IH374">
        <f>IF($JE374&gt;=39,INDEX($GT:$GT,$JD374+39),"")</f>
      </c>
      <c r="II374">
        <f>IF($JE374&gt;=40,INDEX($GT:$GT,$JD374+40),"")</f>
      </c>
      <c r="IJ374">
        <f>IF($JE374&gt;=41,INDEX($GT:$GT,$JD374+41),"")</f>
      </c>
      <c r="IK374">
        <f>IF($JE374&gt;=42,INDEX($GT:$GT,$JD374+42),"")</f>
      </c>
      <c r="IL374">
        <f>IF($JE374&gt;=43,INDEX($GT:$GT,$JD374+43),"")</f>
      </c>
      <c r="IM374">
        <f>IF($JE374&gt;=44,INDEX($GT:$GT,$JD374+44),"")</f>
      </c>
      <c r="IN374">
        <f>IF($JE374&gt;=45,INDEX($GT:$GT,$JD374+45),"")</f>
      </c>
      <c r="IO374">
        <f>IF($JE374&gt;=46,INDEX($GT:$GT,$JD374+46),"")</f>
      </c>
      <c r="IP374">
        <f>IF($JE374&gt;=47,INDEX($GT:$GT,$JD374+47),"")</f>
      </c>
      <c r="IQ374">
        <f>IF($JE374&gt;=48,INDEX($GT:$GT,$JD374+48),"")</f>
      </c>
      <c r="IR374">
        <f>IF($JE374&gt;=49,INDEX($GT:$GT,$JD374+49),"")</f>
      </c>
      <c r="IS374">
        <f>IF($JE374&gt;=50,INDEX($GT:$GT,$JD374+50),"")</f>
      </c>
      <c r="IT374">
        <f>IF($JE374&gt;=51,INDEX($GT:$GT,$JD374+51),"")</f>
      </c>
      <c r="IU374">
        <f>IF($JE374&gt;=52,INDEX($GT:$GT,$JD374+52),"")</f>
      </c>
      <c r="IV374">
        <f>IF($JE374&gt;=53,INDEX($GT:$GT,$JD374+53),"")</f>
      </c>
      <c r="IW374">
        <f>IF($JE374&gt;=54,INDEX($GT:$GT,$JD374+54),"")</f>
      </c>
      <c r="IX374">
        <f>IF($JE374&gt;=55,INDEX($GT:$GT,$JD374+55),"")</f>
      </c>
      <c r="IY374">
        <f>IF($JE374&gt;=56,INDEX($GT:$GT,$JD374+56),"")</f>
      </c>
      <c r="IZ374">
        <f>IF($JE374&gt;=57,INDEX($GT:$GT,$JD374+57),"")</f>
      </c>
      <c r="JA374">
        <f>IF($JE374&gt;=58,INDEX($GT:$GT,$JD374+58),"")</f>
      </c>
      <c r="JB374">
        <f>IF($JE374&gt;=59,INDEX($GT:$GT,$JD374+59),"")</f>
      </c>
      <c r="JC374">
        <f>IF($JE374&gt;=60,INDEX($GT:$GT,$JD374+60),"")</f>
      </c>
      <c r="JD374">
        <f>IFERROR(MATCH($GS374,$GT$2:$GT$322,0)+1,0)</f>
      </c>
      <c r="JE374">
        <f>IFERROR(INDEX($GU$2:$GU$322,MATCH($GS374,$GT$2:$GT$322,0)),0)</f>
      </c>
      <c r="JF374" t="s">
        <v>28</v>
      </c>
      <c r="JG374" t="s">
        <v>28</v>
      </c>
    </row>
    <row r="375" spans="1:267" x14ac:dyDescent="0.25">
      <c r="J375" s="1"/>
      <c r="K375" s="1"/>
      <c r="L375" s="1"/>
      <c r="M375" s="1"/>
      <c r="N375" s="1">
        <f>IFERROR(IF(FIND(" - ",$J375)&gt;0,MID($J375,FIND(" - ",$J375)+3,LEN($J375)),""),"")</f>
      </c>
      <c r="P375" s="1"/>
      <c r="S375" t="s">
        <v>28</v>
      </c>
      <c r="U375">
        <f>IF(OR($S375="",$T375=""),"",IFERROR($S375/$T375,0))</f>
      </c>
      <c r="V375">
        <f>IF($S375="","",
IF($K375="","",
IF(ISNUMBER(SEARCH("exempt",LOWER($K375))),0,
$S375*(VALUE(SUBSTITUTE($K375,"%",""))/100))))</f>
      </c>
      <c r="AB375">
        <f>IF($S375="","",
SUM($S375,$V375,$Z375,$W375,$Y375)-
IF($AA375="",0,VALUE($AA375)))</f>
      </c>
      <c r="AJ375" t="s">
        <v>1033</v>
      </c>
      <c r="AR375">
        <f>IFERROR(LEFT($J375,FIND(" - ",$J375)-1),$J375)</f>
      </c>
      <c r="AU375">
        <f>IF($CJ375&gt;=1,INDEX($AS:$AS,$CI375+1),"")</f>
      </c>
      <c r="AV375">
        <f>IF($CJ375&gt;=2,INDEX($AS:$AS,$CI375+2),"")</f>
      </c>
      <c r="AW375">
        <f>IF($CJ375&gt;=3,INDEX($AS:$AS,$CI375+3),"")</f>
      </c>
      <c r="AX375">
        <f>IF($CJ375&gt;=4,INDEX($AS:$AS,$CI375+4),"")</f>
      </c>
      <c r="AY375">
        <f>IF($CJ375&gt;=5,INDEX($AS:$AS,$CI375+5),"")</f>
      </c>
      <c r="AZ375">
        <f>IF($CJ375&gt;=6,INDEX($AS:$AS,$CI375+6),"")</f>
      </c>
      <c r="BA375">
        <f>IF($CJ375&gt;=7,INDEX($AS:$AS,$CI375+7),"")</f>
      </c>
      <c r="BB375">
        <f>IF($CJ375&gt;=8,INDEX($AS:$AS,$CI375+8),"")</f>
      </c>
      <c r="BC375">
        <f>IF($CJ375&gt;=9,INDEX($AS:$AS,$CI375+9),"")</f>
      </c>
      <c r="BD375">
        <f>IF($CJ375&gt;=10,INDEX($AS:$AS,$CI375+10),"")</f>
      </c>
      <c r="BE375">
        <f>IF($CJ375&gt;=11,INDEX($AS:$AS,$CI375+11),"")</f>
      </c>
      <c r="BF375">
        <f>IF($CJ375&gt;=12,INDEX($AS:$AS,$CI375+12),"")</f>
      </c>
      <c r="BG375">
        <f>IF($CJ375&gt;=13,INDEX($AS:$AS,$CI375+13),"")</f>
      </c>
      <c r="BH375">
        <f>IF($CJ375&gt;=14,INDEX($AS:$AS,$CI375+14),"")</f>
      </c>
      <c r="BI375">
        <f>IF($CJ375&gt;=15,INDEX($AS:$AS,$CI375+15),"")</f>
      </c>
      <c r="BJ375">
        <f>IF($CJ375&gt;=16,INDEX($AS:$AS,$CI375+16),"")</f>
      </c>
      <c r="BK375">
        <f>IF($CJ375&gt;=17,INDEX($AS:$AS,$CI375+17),"")</f>
      </c>
      <c r="BL375">
        <f>IF($CJ375&gt;=18,INDEX($AS:$AS,$CI375+18),"")</f>
      </c>
      <c r="BM375">
        <f>IF($CJ375&gt;=19,INDEX($AS:$AS,$CI375+19),"")</f>
      </c>
      <c r="BN375">
        <f>IF($CJ375&gt;=20,INDEX($AS:$AS,$CI375+20),"")</f>
      </c>
      <c r="BO375">
        <f>IF($CJ375&gt;=21,INDEX($AS:$AS,$CI375+21),"")</f>
      </c>
      <c r="BP375">
        <f>IF($CJ375&gt;=22,INDEX($AS:$AS,$CI375+22),"")</f>
      </c>
      <c r="BQ375">
        <f>IF($CJ375&gt;=23,INDEX($AS:$AS,$CI375+23),"")</f>
      </c>
      <c r="BR375">
        <f>IF($CJ375&gt;=24,INDEX($AS:$AS,$CI375+24),"")</f>
      </c>
      <c r="BS375">
        <f>IF($CJ375&gt;=25,INDEX($AS:$AS,$CI375+25),"")</f>
      </c>
      <c r="BT375">
        <f>IF($CJ375&gt;=26,INDEX($AS:$AS,$CI375+26),"")</f>
      </c>
      <c r="BU375">
        <f>IF($CJ375&gt;=27,INDEX($AS:$AS,$CI375+27),"")</f>
      </c>
      <c r="BV375">
        <f>IF($CJ375&gt;=28,INDEX($AS:$AS,$CI375+28),"")</f>
      </c>
      <c r="BW375">
        <f>IF($CJ375&gt;=29,INDEX($AS:$AS,$CI375+29),"")</f>
      </c>
      <c r="BX375">
        <f>IF($CJ375&gt;=30,INDEX($AS:$AS,$CI375+30),"")</f>
      </c>
      <c r="BY375">
        <f>IF($CJ375&gt;=31,INDEX($AS:$AS,$CI375+31),"")</f>
      </c>
      <c r="BZ375">
        <f>IF($CJ375&gt;=32,INDEX($AS:$AS,$CI375+32),"")</f>
      </c>
      <c r="CA375">
        <f>IF($CJ375&gt;=33,INDEX($AS:$AS,$CI375+33),"")</f>
      </c>
      <c r="CB375">
        <f>IF($CJ375&gt;=34,INDEX($AS:$AS,$CI375+34),"")</f>
      </c>
      <c r="CC375">
        <f>IF($CJ375&gt;=35,INDEX($AS:$AS,$CI375+35),"")</f>
      </c>
      <c r="CD375">
        <f>IF($CJ375&gt;=36,INDEX($AS:$AS,$CI375+36),"")</f>
      </c>
      <c r="CE375">
        <f>IF($CJ375&gt;=37,INDEX($AS:$AS,$CI375+37),"")</f>
      </c>
      <c r="CF375">
        <f>IF($CJ375&gt;=38,INDEX($AS:$AS,$CI375+38),"")</f>
      </c>
      <c r="CG375">
        <f>IF($CJ375&gt;=39,INDEX($AS:$AS,$CI375+39),"")</f>
      </c>
      <c r="CH375">
        <f>IF($CJ375&gt;=40,INDEX($AS:$AS,$CI375+40),"")</f>
      </c>
      <c r="CI375">
        <f>IFERROR(MATCH($AR375,$AS$2:$AS$133,0)+1,0)</f>
      </c>
      <c r="CJ375">
        <f>IFERROR(INDEX($AT$2:$AT$133,MATCH($AR375,$AS$2:$AS$133,0)),0)</f>
      </c>
      <c r="CK375">
        <f>IFERROR(LEFT($O375,FIND(" - ",$O375)-1),$O375)</f>
      </c>
      <c r="CL375" t="s">
        <v>211</v>
      </c>
      <c r="CN375">
        <f>IF($DI375&gt;=1,INDEX($CL:$CL,$DH375+1),"")</f>
      </c>
      <c r="CO375">
        <f>IF($DI375&gt;=2,INDEX($CL:$CL,$DH375+2),"")</f>
      </c>
      <c r="CP375">
        <f>IF($DI375&gt;=3,INDEX($CL:$CL,$DH375+3),"")</f>
      </c>
      <c r="CQ375">
        <f>IF($DI375&gt;=4,INDEX($CL:$CL,$DH375+4),"")</f>
      </c>
      <c r="CR375">
        <f>IF($DI375&gt;=5,INDEX($CL:$CL,$DH375+5),"")</f>
      </c>
      <c r="CS375">
        <f>IF($DI375&gt;=6,INDEX($CL:$CL,$DH375+6),"")</f>
      </c>
      <c r="CT375">
        <f>IF($DI375&gt;=7,INDEX($CL:$CL,$DH375+7),"")</f>
      </c>
      <c r="CU375">
        <f>IF($DI375&gt;=8,INDEX($CL:$CL,$DH375+8),"")</f>
      </c>
      <c r="CV375">
        <f>IF($DI375&gt;=9,INDEX($CL:$CL,$DH375+9),"")</f>
      </c>
      <c r="CW375">
        <f>IF($DI375&gt;=10,INDEX($CL:$CL,$DH375+10),"")</f>
      </c>
      <c r="CX375">
        <f>IF($DI375&gt;=11,INDEX($CL:$CL,$DH375+11),"")</f>
      </c>
      <c r="CY375">
        <f>IF($DI375&gt;=12,INDEX($CL:$CL,$DH375+12),"")</f>
      </c>
      <c r="CZ375">
        <f>IF($DI375&gt;=13,INDEX($CL:$CL,$DH375+13),"")</f>
      </c>
      <c r="DA375">
        <f>IF($DI375&gt;=14,INDEX($CL:$CL,$DH375+14),"")</f>
      </c>
      <c r="DB375">
        <f>IF($DI375&gt;=15,INDEX($CL:$CL,$DH375+15),"")</f>
      </c>
      <c r="DC375">
        <f>IF($DI375&gt;=16,INDEX($CL:$CL,$DH375+16),"")</f>
      </c>
      <c r="DD375">
        <f>IF($DI375&gt;=17,INDEX($CL:$CL,$DH375+17),"")</f>
      </c>
      <c r="DE375">
        <f>IF($DI375&gt;=18,INDEX($CL:$CL,$DH375+18),"")</f>
      </c>
      <c r="DF375">
        <f>IF($DI375&gt;=19,INDEX($CL:$CL,$DH375+19),"")</f>
      </c>
      <c r="DG375">
        <f>IF($DI375&gt;=20,INDEX($CL:$CL,$DH375+20),"")</f>
      </c>
      <c r="DH375">
        <f>IFERROR(MATCH($CK375,$CL$2:$CL$1558,0)+1,0)</f>
      </c>
      <c r="DI375">
        <f>IFERROR(INDEX($CM$2:$CM$1558,MATCH($CK375,$CL$2:$CL$1558,0)),0)</f>
      </c>
      <c r="DJ375">
        <f>IFERROR(INDEX($AQ:$AQ,MATCH($K375,$AP:$AP,0))&amp;"","")</f>
      </c>
      <c r="DN375">
        <f>IF($GQ375&gt;=1,INDEX($DK:$DK,$GP375+1),"")</f>
      </c>
      <c r="DO375">
        <f>IF($GQ375&gt;=2,INDEX($DK:$DK,$GP375+2),"")</f>
      </c>
      <c r="DP375">
        <f>IF($GQ375&gt;=3,INDEX($DK:$DK,$GP375+3),"")</f>
      </c>
      <c r="DQ375">
        <f>IF($GQ375&gt;=4,INDEX($DK:$DK,$GP375+4),"")</f>
      </c>
      <c r="DR375">
        <f>IF($GQ375&gt;=5,INDEX($DK:$DK,$GP375+5),"")</f>
      </c>
      <c r="DS375">
        <f>IF($GQ375&gt;=6,INDEX($DK:$DK,$GP375+6),"")</f>
      </c>
      <c r="DT375">
        <f>IF($GQ375&gt;=7,INDEX($DK:$DK,$GP375+7),"")</f>
      </c>
      <c r="DU375">
        <f>IF($GQ375&gt;=8,INDEX($DK:$DK,$GP375+8),"")</f>
      </c>
      <c r="DV375">
        <f>IF($GQ375&gt;=9,INDEX($DK:$DK,$GP375+9),"")</f>
      </c>
      <c r="DW375">
        <f>IF($GQ375&gt;=10,INDEX($DK:$DK,$GP375+10),"")</f>
      </c>
      <c r="DX375">
        <f>IF($GQ375&gt;=11,INDEX($DK:$DK,$GP375+11),"")</f>
      </c>
      <c r="DY375">
        <f>IF($GQ375&gt;=12,INDEX($DK:$DK,$GP375+12),"")</f>
      </c>
      <c r="DZ375">
        <f>IF($GQ375&gt;=13,INDEX($DK:$DK,$GP375+13),"")</f>
      </c>
      <c r="EA375">
        <f>IF($GQ375&gt;=14,INDEX($DK:$DK,$GP375+14),"")</f>
      </c>
      <c r="EB375">
        <f>IF($GQ375&gt;=15,INDEX($DK:$DK,$GP375+15),"")</f>
      </c>
      <c r="EC375">
        <f>IF($GQ375&gt;=16,INDEX($DK:$DK,$GP375+16),"")</f>
      </c>
      <c r="ED375">
        <f>IF($GQ375&gt;=17,INDEX($DK:$DK,$GP375+17),"")</f>
      </c>
      <c r="EE375">
        <f>IF($GQ375&gt;=18,INDEX($DK:$DK,$GP375+18),"")</f>
      </c>
      <c r="EF375">
        <f>IF($GQ375&gt;=19,INDEX($DK:$DK,$GP375+19),"")</f>
      </c>
      <c r="EG375">
        <f>IF($GQ375&gt;=20,INDEX($DK:$DK,$GP375+20),"")</f>
      </c>
      <c r="EH375">
        <f>IF($GQ375&gt;=21,INDEX($DK:$DK,$GP375+21),"")</f>
      </c>
      <c r="EI375">
        <f>IF($GQ375&gt;=22,INDEX($DK:$DK,$GP375+22),"")</f>
      </c>
      <c r="EJ375">
        <f>IF($GQ375&gt;=23,INDEX($DK:$DK,$GP375+23),"")</f>
      </c>
      <c r="EK375">
        <f>IF($GQ375&gt;=24,INDEX($DK:$DK,$GP375+24),"")</f>
      </c>
      <c r="EL375">
        <f>IF($GQ375&gt;=25,INDEX($DK:$DK,$GP375+25),"")</f>
      </c>
      <c r="EM375">
        <f>IF($GQ375&gt;=26,INDEX($DK:$DK,$GP375+26),"")</f>
      </c>
      <c r="EN375">
        <f>IF($GQ375&gt;=27,INDEX($DK:$DK,$GP375+27),"")</f>
      </c>
      <c r="EO375">
        <f>IF($GQ375&gt;=28,INDEX($DK:$DK,$GP375+28),"")</f>
      </c>
      <c r="EP375">
        <f>IF($GQ375&gt;=29,INDEX($DK:$DK,$GP375+29),"")</f>
      </c>
      <c r="EQ375">
        <f>IF($GQ375&gt;=30,INDEX($DK:$DK,$GP375+30),"")</f>
      </c>
      <c r="ER375">
        <f>IF($GQ375&gt;=31,INDEX($DK:$DK,$GP375+31),"")</f>
      </c>
      <c r="ES375">
        <f>IF($GQ375&gt;=32,INDEX($DK:$DK,$GP375+32),"")</f>
      </c>
      <c r="ET375">
        <f>IF($GQ375&gt;=33,INDEX($DK:$DK,$GP375+33),"")</f>
      </c>
      <c r="EU375">
        <f>IF($GQ375&gt;=34,INDEX($DK:$DK,$GP375+34),"")</f>
      </c>
      <c r="EV375">
        <f>IF($GQ375&gt;=35,INDEX($DK:$DK,$GP375+35),"")</f>
      </c>
      <c r="EW375">
        <f>IF($GQ375&gt;=36,INDEX($DK:$DK,$GP375+36),"")</f>
      </c>
      <c r="EX375">
        <f>IF($GQ375&gt;=37,INDEX($DK:$DK,$GP375+37),"")</f>
      </c>
      <c r="EY375">
        <f>IF($GQ375&gt;=38,INDEX($DK:$DK,$GP375+38),"")</f>
      </c>
      <c r="EZ375">
        <f>IF($GQ375&gt;=39,INDEX($DK:$DK,$GP375+39),"")</f>
      </c>
      <c r="FA375">
        <f>IF($GQ375&gt;=40,INDEX($DK:$DK,$GP375+40),"")</f>
      </c>
      <c r="FB375">
        <f>IF($GQ375&gt;=1,INDEX($DL:$DL,$GP375+1),"")</f>
      </c>
      <c r="FC375">
        <f>IF($GQ375&gt;=2,INDEX($DL:$DL,$GP375+2),"")</f>
      </c>
      <c r="FD375">
        <f>IF($GQ375&gt;=3,INDEX($DL:$DL,$GP375+3),"")</f>
      </c>
      <c r="FE375">
        <f>IF($GQ375&gt;=4,INDEX($DL:$DL,$GP375+4),"")</f>
      </c>
      <c r="FF375">
        <f>IF($GQ375&gt;=5,INDEX($DL:$DL,$GP375+5),"")</f>
      </c>
      <c r="FG375">
        <f>IF($GQ375&gt;=6,INDEX($DL:$DL,$GP375+6),"")</f>
      </c>
      <c r="FH375">
        <f>IF($GQ375&gt;=7,INDEX($DL:$DL,$GP375+7),"")</f>
      </c>
      <c r="FI375">
        <f>IF($GQ375&gt;=8,INDEX($DL:$DL,$GP375+8),"")</f>
      </c>
      <c r="FJ375">
        <f>IF($GQ375&gt;=9,INDEX($DL:$DL,$GP375+9),"")</f>
      </c>
      <c r="FK375">
        <f>IF($GQ375&gt;=10,INDEX($DL:$DL,$GP375+10),"")</f>
      </c>
      <c r="FL375">
        <f>IF($GQ375&gt;=11,INDEX($DL:$DL,$GP375+11),"")</f>
      </c>
      <c r="FM375">
        <f>IF($GQ375&gt;=12,INDEX($DL:$DL,$GP375+12),"")</f>
      </c>
      <c r="FN375">
        <f>IF($GQ375&gt;=13,INDEX($DL:$DL,$GP375+13),"")</f>
      </c>
      <c r="FO375">
        <f>IF($GQ375&gt;=14,INDEX($DL:$DL,$GP375+14),"")</f>
      </c>
      <c r="FP375">
        <f>IF($GQ375&gt;=15,INDEX($DL:$DL,$GP375+15),"")</f>
      </c>
      <c r="FQ375">
        <f>IF($GQ375&gt;=16,INDEX($DL:$DL,$GP375+16),"")</f>
      </c>
      <c r="FR375">
        <f>IF($GQ375&gt;=17,INDEX($DL:$DL,$GP375+17),"")</f>
      </c>
      <c r="FS375">
        <f>IF($GQ375&gt;=18,INDEX($DL:$DL,$GP375+18),"")</f>
      </c>
      <c r="FT375">
        <f>IF($GQ375&gt;=19,INDEX($DL:$DL,$GP375+19),"")</f>
      </c>
      <c r="FU375">
        <f>IF($GQ375&gt;=20,INDEX($DL:$DL,$GP375+20),"")</f>
      </c>
      <c r="FV375">
        <f>IF($GQ375&gt;=21,INDEX($DL:$DL,$GP375+21),"")</f>
      </c>
      <c r="FW375">
        <f>IF($GQ375&gt;=22,INDEX($DL:$DL,$GP375+22),"")</f>
      </c>
      <c r="FX375">
        <f>IF($GQ375&gt;=23,INDEX($DL:$DL,$GP375+23),"")</f>
      </c>
      <c r="FY375">
        <f>IF($GQ375&gt;=24,INDEX($DL:$DL,$GP375+24),"")</f>
      </c>
      <c r="FZ375">
        <f>IF($GQ375&gt;=25,INDEX($DL:$DL,$GP375+25),"")</f>
      </c>
      <c r="GA375">
        <f>IF($GQ375&gt;=26,INDEX($DL:$DL,$GP375+26),"")</f>
      </c>
      <c r="GB375">
        <f>IF($GQ375&gt;=27,INDEX($DL:$DL,$GP375+27),"")</f>
      </c>
      <c r="GC375">
        <f>IF($GQ375&gt;=28,INDEX($DL:$DL,$GP375+28),"")</f>
      </c>
      <c r="GD375">
        <f>IF($GQ375&gt;=29,INDEX($DL:$DL,$GP375+29),"")</f>
      </c>
      <c r="GE375">
        <f>IF($GQ375&gt;=30,INDEX($DL:$DL,$GP375+30),"")</f>
      </c>
      <c r="GF375">
        <f>IF($GQ375&gt;=31,INDEX($DL:$DL,$GP375+31),"")</f>
      </c>
      <c r="GG375">
        <f>IF($GQ375&gt;=32,INDEX($DL:$DL,$GP375+32),"")</f>
      </c>
      <c r="GH375">
        <f>IF($GQ375&gt;=33,INDEX($DL:$DL,$GP375+33),"")</f>
      </c>
      <c r="GI375">
        <f>IF($GQ375&gt;=34,INDEX($DL:$DL,$GP375+34),"")</f>
      </c>
      <c r="GJ375">
        <f>IF($GQ375&gt;=35,INDEX($DL:$DL,$GP375+35),"")</f>
      </c>
      <c r="GK375">
        <f>IF($GQ375&gt;=36,INDEX($DL:$DL,$GP375+36),"")</f>
      </c>
      <c r="GL375">
        <f>IF($GQ375&gt;=37,INDEX($DL:$DL,$GP375+37),"")</f>
      </c>
      <c r="GM375">
        <f>IF($GQ375&gt;=38,INDEX($DL:$DL,$GP375+38),"")</f>
      </c>
      <c r="GN375">
        <f>IF($GQ375&gt;=39,INDEX($DL:$DL,$GP375+39),"")</f>
      </c>
      <c r="GO375">
        <f>IF($GQ375&gt;=40,INDEX($DL:$DL,$GP375+40),"")</f>
      </c>
      <c r="GP375">
        <f>IFERROR(MATCH($DJ375,$DK$2:$DK$148,0)+1,0)</f>
      </c>
      <c r="GQ375">
        <f>IFERROR(INDEX($DM$2:$DM$148,MATCH($DJ375,$DK$2:$DK$148,0)),0)</f>
      </c>
      <c r="GR375">
        <f>IFERROR(MATCH($L375,$DN$375:$FA$375,0),0)</f>
      </c>
      <c r="GS375">
        <f>IF($GR375&gt;0,INDEX($FB$375:$GO$375,$GR375),"")</f>
      </c>
      <c r="GV375">
        <f>IF($JE375&gt;=1,INDEX($GT:$GT,$JD375+1),"")</f>
      </c>
      <c r="GW375">
        <f>IF($JE375&gt;=2,INDEX($GT:$GT,$JD375+2),"")</f>
      </c>
      <c r="GX375">
        <f>IF($JE375&gt;=3,INDEX($GT:$GT,$JD375+3),"")</f>
      </c>
      <c r="GY375">
        <f>IF($JE375&gt;=4,INDEX($GT:$GT,$JD375+4),"")</f>
      </c>
      <c r="GZ375">
        <f>IF($JE375&gt;=5,INDEX($GT:$GT,$JD375+5),"")</f>
      </c>
      <c r="HA375">
        <f>IF($JE375&gt;=6,INDEX($GT:$GT,$JD375+6),"")</f>
      </c>
      <c r="HB375">
        <f>IF($JE375&gt;=7,INDEX($GT:$GT,$JD375+7),"")</f>
      </c>
      <c r="HC375">
        <f>IF($JE375&gt;=8,INDEX($GT:$GT,$JD375+8),"")</f>
      </c>
      <c r="HD375">
        <f>IF($JE375&gt;=9,INDEX($GT:$GT,$JD375+9),"")</f>
      </c>
      <c r="HE375">
        <f>IF($JE375&gt;=10,INDEX($GT:$GT,$JD375+10),"")</f>
      </c>
      <c r="HF375">
        <f>IF($JE375&gt;=11,INDEX($GT:$GT,$JD375+11),"")</f>
      </c>
      <c r="HG375">
        <f>IF($JE375&gt;=12,INDEX($GT:$GT,$JD375+12),"")</f>
      </c>
      <c r="HH375">
        <f>IF($JE375&gt;=13,INDEX($GT:$GT,$JD375+13),"")</f>
      </c>
      <c r="HI375">
        <f>IF($JE375&gt;=14,INDEX($GT:$GT,$JD375+14),"")</f>
      </c>
      <c r="HJ375">
        <f>IF($JE375&gt;=15,INDEX($GT:$GT,$JD375+15),"")</f>
      </c>
      <c r="HK375">
        <f>IF($JE375&gt;=16,INDEX($GT:$GT,$JD375+16),"")</f>
      </c>
      <c r="HL375">
        <f>IF($JE375&gt;=17,INDEX($GT:$GT,$JD375+17),"")</f>
      </c>
      <c r="HM375">
        <f>IF($JE375&gt;=18,INDEX($GT:$GT,$JD375+18),"")</f>
      </c>
      <c r="HN375">
        <f>IF($JE375&gt;=19,INDEX($GT:$GT,$JD375+19),"")</f>
      </c>
      <c r="HO375">
        <f>IF($JE375&gt;=20,INDEX($GT:$GT,$JD375+20),"")</f>
      </c>
      <c r="HP375">
        <f>IF($JE375&gt;=21,INDEX($GT:$GT,$JD375+21),"")</f>
      </c>
      <c r="HQ375">
        <f>IF($JE375&gt;=22,INDEX($GT:$GT,$JD375+22),"")</f>
      </c>
      <c r="HR375">
        <f>IF($JE375&gt;=23,INDEX($GT:$GT,$JD375+23),"")</f>
      </c>
      <c r="HS375">
        <f>IF($JE375&gt;=24,INDEX($GT:$GT,$JD375+24),"")</f>
      </c>
      <c r="HT375">
        <f>IF($JE375&gt;=25,INDEX($GT:$GT,$JD375+25),"")</f>
      </c>
      <c r="HU375">
        <f>IF($JE375&gt;=26,INDEX($GT:$GT,$JD375+26),"")</f>
      </c>
      <c r="HV375">
        <f>IF($JE375&gt;=27,INDEX($GT:$GT,$JD375+27),"")</f>
      </c>
      <c r="HW375">
        <f>IF($JE375&gt;=28,INDEX($GT:$GT,$JD375+28),"")</f>
      </c>
      <c r="HX375">
        <f>IF($JE375&gt;=29,INDEX($GT:$GT,$JD375+29),"")</f>
      </c>
      <c r="HY375">
        <f>IF($JE375&gt;=30,INDEX($GT:$GT,$JD375+30),"")</f>
      </c>
      <c r="HZ375">
        <f>IF($JE375&gt;=31,INDEX($GT:$GT,$JD375+31),"")</f>
      </c>
      <c r="IA375">
        <f>IF($JE375&gt;=32,INDEX($GT:$GT,$JD375+32),"")</f>
      </c>
      <c r="IB375">
        <f>IF($JE375&gt;=33,INDEX($GT:$GT,$JD375+33),"")</f>
      </c>
      <c r="IC375">
        <f>IF($JE375&gt;=34,INDEX($GT:$GT,$JD375+34),"")</f>
      </c>
      <c r="ID375">
        <f>IF($JE375&gt;=35,INDEX($GT:$GT,$JD375+35),"")</f>
      </c>
      <c r="IE375">
        <f>IF($JE375&gt;=36,INDEX($GT:$GT,$JD375+36),"")</f>
      </c>
      <c r="IF375">
        <f>IF($JE375&gt;=37,INDEX($GT:$GT,$JD375+37),"")</f>
      </c>
      <c r="IG375">
        <f>IF($JE375&gt;=38,INDEX($GT:$GT,$JD375+38),"")</f>
      </c>
      <c r="IH375">
        <f>IF($JE375&gt;=39,INDEX($GT:$GT,$JD375+39),"")</f>
      </c>
      <c r="II375">
        <f>IF($JE375&gt;=40,INDEX($GT:$GT,$JD375+40),"")</f>
      </c>
      <c r="IJ375">
        <f>IF($JE375&gt;=41,INDEX($GT:$GT,$JD375+41),"")</f>
      </c>
      <c r="IK375">
        <f>IF($JE375&gt;=42,INDEX($GT:$GT,$JD375+42),"")</f>
      </c>
      <c r="IL375">
        <f>IF($JE375&gt;=43,INDEX($GT:$GT,$JD375+43),"")</f>
      </c>
      <c r="IM375">
        <f>IF($JE375&gt;=44,INDEX($GT:$GT,$JD375+44),"")</f>
      </c>
      <c r="IN375">
        <f>IF($JE375&gt;=45,INDEX($GT:$GT,$JD375+45),"")</f>
      </c>
      <c r="IO375">
        <f>IF($JE375&gt;=46,INDEX($GT:$GT,$JD375+46),"")</f>
      </c>
      <c r="IP375">
        <f>IF($JE375&gt;=47,INDEX($GT:$GT,$JD375+47),"")</f>
      </c>
      <c r="IQ375">
        <f>IF($JE375&gt;=48,INDEX($GT:$GT,$JD375+48),"")</f>
      </c>
      <c r="IR375">
        <f>IF($JE375&gt;=49,INDEX($GT:$GT,$JD375+49),"")</f>
      </c>
      <c r="IS375">
        <f>IF($JE375&gt;=50,INDEX($GT:$GT,$JD375+50),"")</f>
      </c>
      <c r="IT375">
        <f>IF($JE375&gt;=51,INDEX($GT:$GT,$JD375+51),"")</f>
      </c>
      <c r="IU375">
        <f>IF($JE375&gt;=52,INDEX($GT:$GT,$JD375+52),"")</f>
      </c>
      <c r="IV375">
        <f>IF($JE375&gt;=53,INDEX($GT:$GT,$JD375+53),"")</f>
      </c>
      <c r="IW375">
        <f>IF($JE375&gt;=54,INDEX($GT:$GT,$JD375+54),"")</f>
      </c>
      <c r="IX375">
        <f>IF($JE375&gt;=55,INDEX($GT:$GT,$JD375+55),"")</f>
      </c>
      <c r="IY375">
        <f>IF($JE375&gt;=56,INDEX($GT:$GT,$JD375+56),"")</f>
      </c>
      <c r="IZ375">
        <f>IF($JE375&gt;=57,INDEX($GT:$GT,$JD375+57),"")</f>
      </c>
      <c r="JA375">
        <f>IF($JE375&gt;=58,INDEX($GT:$GT,$JD375+58),"")</f>
      </c>
      <c r="JB375">
        <f>IF($JE375&gt;=59,INDEX($GT:$GT,$JD375+59),"")</f>
      </c>
      <c r="JC375">
        <f>IF($JE375&gt;=60,INDEX($GT:$GT,$JD375+60),"")</f>
      </c>
      <c r="JD375">
        <f>IFERROR(MATCH($GS375,$GT$2:$GT$322,0)+1,0)</f>
      </c>
      <c r="JE375">
        <f>IFERROR(INDEX($GU$2:$GU$322,MATCH($GS375,$GT$2:$GT$322,0)),0)</f>
      </c>
      <c r="JF375" t="s">
        <v>28</v>
      </c>
      <c r="JG375" t="s">
        <v>28</v>
      </c>
    </row>
    <row r="376" spans="1:267" x14ac:dyDescent="0.25">
      <c r="J376" s="1"/>
      <c r="K376" s="1"/>
      <c r="L376" s="1"/>
      <c r="M376" s="1"/>
      <c r="N376" s="1">
        <f>IFERROR(IF(FIND(" - ",$J376)&gt;0,MID($J376,FIND(" - ",$J376)+3,LEN($J376)),""),"")</f>
      </c>
      <c r="P376" s="1"/>
      <c r="S376" t="s">
        <v>28</v>
      </c>
      <c r="U376">
        <f>IF(OR($S376="",$T376=""),"",IFERROR($S376/$T376,0))</f>
      </c>
      <c r="V376">
        <f>IF($S376="","",
IF($K376="","",
IF(ISNUMBER(SEARCH("exempt",LOWER($K376))),0,
$S376*(VALUE(SUBSTITUTE($K376,"%",""))/100))))</f>
      </c>
      <c r="AB376">
        <f>IF($S376="","",
SUM($S376,$V376,$Z376,$W376,$Y376)-
IF($AA376="",0,VALUE($AA376)))</f>
      </c>
      <c r="AJ376" t="s">
        <v>1034</v>
      </c>
      <c r="AR376">
        <f>IFERROR(LEFT($J376,FIND(" - ",$J376)-1),$J376)</f>
      </c>
      <c r="AU376">
        <f>IF($CJ376&gt;=1,INDEX($AS:$AS,$CI376+1),"")</f>
      </c>
      <c r="AV376">
        <f>IF($CJ376&gt;=2,INDEX($AS:$AS,$CI376+2),"")</f>
      </c>
      <c r="AW376">
        <f>IF($CJ376&gt;=3,INDEX($AS:$AS,$CI376+3),"")</f>
      </c>
      <c r="AX376">
        <f>IF($CJ376&gt;=4,INDEX($AS:$AS,$CI376+4),"")</f>
      </c>
      <c r="AY376">
        <f>IF($CJ376&gt;=5,INDEX($AS:$AS,$CI376+5),"")</f>
      </c>
      <c r="AZ376">
        <f>IF($CJ376&gt;=6,INDEX($AS:$AS,$CI376+6),"")</f>
      </c>
      <c r="BA376">
        <f>IF($CJ376&gt;=7,INDEX($AS:$AS,$CI376+7),"")</f>
      </c>
      <c r="BB376">
        <f>IF($CJ376&gt;=8,INDEX($AS:$AS,$CI376+8),"")</f>
      </c>
      <c r="BC376">
        <f>IF($CJ376&gt;=9,INDEX($AS:$AS,$CI376+9),"")</f>
      </c>
      <c r="BD376">
        <f>IF($CJ376&gt;=10,INDEX($AS:$AS,$CI376+10),"")</f>
      </c>
      <c r="BE376">
        <f>IF($CJ376&gt;=11,INDEX($AS:$AS,$CI376+11),"")</f>
      </c>
      <c r="BF376">
        <f>IF($CJ376&gt;=12,INDEX($AS:$AS,$CI376+12),"")</f>
      </c>
      <c r="BG376">
        <f>IF($CJ376&gt;=13,INDEX($AS:$AS,$CI376+13),"")</f>
      </c>
      <c r="BH376">
        <f>IF($CJ376&gt;=14,INDEX($AS:$AS,$CI376+14),"")</f>
      </c>
      <c r="BI376">
        <f>IF($CJ376&gt;=15,INDEX($AS:$AS,$CI376+15),"")</f>
      </c>
      <c r="BJ376">
        <f>IF($CJ376&gt;=16,INDEX($AS:$AS,$CI376+16),"")</f>
      </c>
      <c r="BK376">
        <f>IF($CJ376&gt;=17,INDEX($AS:$AS,$CI376+17),"")</f>
      </c>
      <c r="BL376">
        <f>IF($CJ376&gt;=18,INDEX($AS:$AS,$CI376+18),"")</f>
      </c>
      <c r="BM376">
        <f>IF($CJ376&gt;=19,INDEX($AS:$AS,$CI376+19),"")</f>
      </c>
      <c r="BN376">
        <f>IF($CJ376&gt;=20,INDEX($AS:$AS,$CI376+20),"")</f>
      </c>
      <c r="BO376">
        <f>IF($CJ376&gt;=21,INDEX($AS:$AS,$CI376+21),"")</f>
      </c>
      <c r="BP376">
        <f>IF($CJ376&gt;=22,INDEX($AS:$AS,$CI376+22),"")</f>
      </c>
      <c r="BQ376">
        <f>IF($CJ376&gt;=23,INDEX($AS:$AS,$CI376+23),"")</f>
      </c>
      <c r="BR376">
        <f>IF($CJ376&gt;=24,INDEX($AS:$AS,$CI376+24),"")</f>
      </c>
      <c r="BS376">
        <f>IF($CJ376&gt;=25,INDEX($AS:$AS,$CI376+25),"")</f>
      </c>
      <c r="BT376">
        <f>IF($CJ376&gt;=26,INDEX($AS:$AS,$CI376+26),"")</f>
      </c>
      <c r="BU376">
        <f>IF($CJ376&gt;=27,INDEX($AS:$AS,$CI376+27),"")</f>
      </c>
      <c r="BV376">
        <f>IF($CJ376&gt;=28,INDEX($AS:$AS,$CI376+28),"")</f>
      </c>
      <c r="BW376">
        <f>IF($CJ376&gt;=29,INDEX($AS:$AS,$CI376+29),"")</f>
      </c>
      <c r="BX376">
        <f>IF($CJ376&gt;=30,INDEX($AS:$AS,$CI376+30),"")</f>
      </c>
      <c r="BY376">
        <f>IF($CJ376&gt;=31,INDEX($AS:$AS,$CI376+31),"")</f>
      </c>
      <c r="BZ376">
        <f>IF($CJ376&gt;=32,INDEX($AS:$AS,$CI376+32),"")</f>
      </c>
      <c r="CA376">
        <f>IF($CJ376&gt;=33,INDEX($AS:$AS,$CI376+33),"")</f>
      </c>
      <c r="CB376">
        <f>IF($CJ376&gt;=34,INDEX($AS:$AS,$CI376+34),"")</f>
      </c>
      <c r="CC376">
        <f>IF($CJ376&gt;=35,INDEX($AS:$AS,$CI376+35),"")</f>
      </c>
      <c r="CD376">
        <f>IF($CJ376&gt;=36,INDEX($AS:$AS,$CI376+36),"")</f>
      </c>
      <c r="CE376">
        <f>IF($CJ376&gt;=37,INDEX($AS:$AS,$CI376+37),"")</f>
      </c>
      <c r="CF376">
        <f>IF($CJ376&gt;=38,INDEX($AS:$AS,$CI376+38),"")</f>
      </c>
      <c r="CG376">
        <f>IF($CJ376&gt;=39,INDEX($AS:$AS,$CI376+39),"")</f>
      </c>
      <c r="CH376">
        <f>IF($CJ376&gt;=40,INDEX($AS:$AS,$CI376+40),"")</f>
      </c>
      <c r="CI376">
        <f>IFERROR(MATCH($AR376,$AS$2:$AS$133,0)+1,0)</f>
      </c>
      <c r="CJ376">
        <f>IFERROR(INDEX($AT$2:$AT$133,MATCH($AR376,$AS$2:$AS$133,0)),0)</f>
      </c>
      <c r="CK376">
        <f>IFERROR(LEFT($O376,FIND(" - ",$O376)-1),$O376)</f>
      </c>
      <c r="CL376" t="s">
        <v>220</v>
      </c>
      <c r="CN376">
        <f>IF($DI376&gt;=1,INDEX($CL:$CL,$DH376+1),"")</f>
      </c>
      <c r="CO376">
        <f>IF($DI376&gt;=2,INDEX($CL:$CL,$DH376+2),"")</f>
      </c>
      <c r="CP376">
        <f>IF($DI376&gt;=3,INDEX($CL:$CL,$DH376+3),"")</f>
      </c>
      <c r="CQ376">
        <f>IF($DI376&gt;=4,INDEX($CL:$CL,$DH376+4),"")</f>
      </c>
      <c r="CR376">
        <f>IF($DI376&gt;=5,INDEX($CL:$CL,$DH376+5),"")</f>
      </c>
      <c r="CS376">
        <f>IF($DI376&gt;=6,INDEX($CL:$CL,$DH376+6),"")</f>
      </c>
      <c r="CT376">
        <f>IF($DI376&gt;=7,INDEX($CL:$CL,$DH376+7),"")</f>
      </c>
      <c r="CU376">
        <f>IF($DI376&gt;=8,INDEX($CL:$CL,$DH376+8),"")</f>
      </c>
      <c r="CV376">
        <f>IF($DI376&gt;=9,INDEX($CL:$CL,$DH376+9),"")</f>
      </c>
      <c r="CW376">
        <f>IF($DI376&gt;=10,INDEX($CL:$CL,$DH376+10),"")</f>
      </c>
      <c r="CX376">
        <f>IF($DI376&gt;=11,INDEX($CL:$CL,$DH376+11),"")</f>
      </c>
      <c r="CY376">
        <f>IF($DI376&gt;=12,INDEX($CL:$CL,$DH376+12),"")</f>
      </c>
      <c r="CZ376">
        <f>IF($DI376&gt;=13,INDEX($CL:$CL,$DH376+13),"")</f>
      </c>
      <c r="DA376">
        <f>IF($DI376&gt;=14,INDEX($CL:$CL,$DH376+14),"")</f>
      </c>
      <c r="DB376">
        <f>IF($DI376&gt;=15,INDEX($CL:$CL,$DH376+15),"")</f>
      </c>
      <c r="DC376">
        <f>IF($DI376&gt;=16,INDEX($CL:$CL,$DH376+16),"")</f>
      </c>
      <c r="DD376">
        <f>IF($DI376&gt;=17,INDEX($CL:$CL,$DH376+17),"")</f>
      </c>
      <c r="DE376">
        <f>IF($DI376&gt;=18,INDEX($CL:$CL,$DH376+18),"")</f>
      </c>
      <c r="DF376">
        <f>IF($DI376&gt;=19,INDEX($CL:$CL,$DH376+19),"")</f>
      </c>
      <c r="DG376">
        <f>IF($DI376&gt;=20,INDEX($CL:$CL,$DH376+20),"")</f>
      </c>
      <c r="DH376">
        <f>IFERROR(MATCH($CK376,$CL$2:$CL$1558,0)+1,0)</f>
      </c>
      <c r="DI376">
        <f>IFERROR(INDEX($CM$2:$CM$1558,MATCH($CK376,$CL$2:$CL$1558,0)),0)</f>
      </c>
      <c r="DJ376">
        <f>IFERROR(INDEX($AQ:$AQ,MATCH($K376,$AP:$AP,0))&amp;"","")</f>
      </c>
      <c r="DN376">
        <f>IF($GQ376&gt;=1,INDEX($DK:$DK,$GP376+1),"")</f>
      </c>
      <c r="DO376">
        <f>IF($GQ376&gt;=2,INDEX($DK:$DK,$GP376+2),"")</f>
      </c>
      <c r="DP376">
        <f>IF($GQ376&gt;=3,INDEX($DK:$DK,$GP376+3),"")</f>
      </c>
      <c r="DQ376">
        <f>IF($GQ376&gt;=4,INDEX($DK:$DK,$GP376+4),"")</f>
      </c>
      <c r="DR376">
        <f>IF($GQ376&gt;=5,INDEX($DK:$DK,$GP376+5),"")</f>
      </c>
      <c r="DS376">
        <f>IF($GQ376&gt;=6,INDEX($DK:$DK,$GP376+6),"")</f>
      </c>
      <c r="DT376">
        <f>IF($GQ376&gt;=7,INDEX($DK:$DK,$GP376+7),"")</f>
      </c>
      <c r="DU376">
        <f>IF($GQ376&gt;=8,INDEX($DK:$DK,$GP376+8),"")</f>
      </c>
      <c r="DV376">
        <f>IF($GQ376&gt;=9,INDEX($DK:$DK,$GP376+9),"")</f>
      </c>
      <c r="DW376">
        <f>IF($GQ376&gt;=10,INDEX($DK:$DK,$GP376+10),"")</f>
      </c>
      <c r="DX376">
        <f>IF($GQ376&gt;=11,INDEX($DK:$DK,$GP376+11),"")</f>
      </c>
      <c r="DY376">
        <f>IF($GQ376&gt;=12,INDEX($DK:$DK,$GP376+12),"")</f>
      </c>
      <c r="DZ376">
        <f>IF($GQ376&gt;=13,INDEX($DK:$DK,$GP376+13),"")</f>
      </c>
      <c r="EA376">
        <f>IF($GQ376&gt;=14,INDEX($DK:$DK,$GP376+14),"")</f>
      </c>
      <c r="EB376">
        <f>IF($GQ376&gt;=15,INDEX($DK:$DK,$GP376+15),"")</f>
      </c>
      <c r="EC376">
        <f>IF($GQ376&gt;=16,INDEX($DK:$DK,$GP376+16),"")</f>
      </c>
      <c r="ED376">
        <f>IF($GQ376&gt;=17,INDEX($DK:$DK,$GP376+17),"")</f>
      </c>
      <c r="EE376">
        <f>IF($GQ376&gt;=18,INDEX($DK:$DK,$GP376+18),"")</f>
      </c>
      <c r="EF376">
        <f>IF($GQ376&gt;=19,INDEX($DK:$DK,$GP376+19),"")</f>
      </c>
      <c r="EG376">
        <f>IF($GQ376&gt;=20,INDEX($DK:$DK,$GP376+20),"")</f>
      </c>
      <c r="EH376">
        <f>IF($GQ376&gt;=21,INDEX($DK:$DK,$GP376+21),"")</f>
      </c>
      <c r="EI376">
        <f>IF($GQ376&gt;=22,INDEX($DK:$DK,$GP376+22),"")</f>
      </c>
      <c r="EJ376">
        <f>IF($GQ376&gt;=23,INDEX($DK:$DK,$GP376+23),"")</f>
      </c>
      <c r="EK376">
        <f>IF($GQ376&gt;=24,INDEX($DK:$DK,$GP376+24),"")</f>
      </c>
      <c r="EL376">
        <f>IF($GQ376&gt;=25,INDEX($DK:$DK,$GP376+25),"")</f>
      </c>
      <c r="EM376">
        <f>IF($GQ376&gt;=26,INDEX($DK:$DK,$GP376+26),"")</f>
      </c>
      <c r="EN376">
        <f>IF($GQ376&gt;=27,INDEX($DK:$DK,$GP376+27),"")</f>
      </c>
      <c r="EO376">
        <f>IF($GQ376&gt;=28,INDEX($DK:$DK,$GP376+28),"")</f>
      </c>
      <c r="EP376">
        <f>IF($GQ376&gt;=29,INDEX($DK:$DK,$GP376+29),"")</f>
      </c>
      <c r="EQ376">
        <f>IF($GQ376&gt;=30,INDEX($DK:$DK,$GP376+30),"")</f>
      </c>
      <c r="ER376">
        <f>IF($GQ376&gt;=31,INDEX($DK:$DK,$GP376+31),"")</f>
      </c>
      <c r="ES376">
        <f>IF($GQ376&gt;=32,INDEX($DK:$DK,$GP376+32),"")</f>
      </c>
      <c r="ET376">
        <f>IF($GQ376&gt;=33,INDEX($DK:$DK,$GP376+33),"")</f>
      </c>
      <c r="EU376">
        <f>IF($GQ376&gt;=34,INDEX($DK:$DK,$GP376+34),"")</f>
      </c>
      <c r="EV376">
        <f>IF($GQ376&gt;=35,INDEX($DK:$DK,$GP376+35),"")</f>
      </c>
      <c r="EW376">
        <f>IF($GQ376&gt;=36,INDEX($DK:$DK,$GP376+36),"")</f>
      </c>
      <c r="EX376">
        <f>IF($GQ376&gt;=37,INDEX($DK:$DK,$GP376+37),"")</f>
      </c>
      <c r="EY376">
        <f>IF($GQ376&gt;=38,INDEX($DK:$DK,$GP376+38),"")</f>
      </c>
      <c r="EZ376">
        <f>IF($GQ376&gt;=39,INDEX($DK:$DK,$GP376+39),"")</f>
      </c>
      <c r="FA376">
        <f>IF($GQ376&gt;=40,INDEX($DK:$DK,$GP376+40),"")</f>
      </c>
      <c r="FB376">
        <f>IF($GQ376&gt;=1,INDEX($DL:$DL,$GP376+1),"")</f>
      </c>
      <c r="FC376">
        <f>IF($GQ376&gt;=2,INDEX($DL:$DL,$GP376+2),"")</f>
      </c>
      <c r="FD376">
        <f>IF($GQ376&gt;=3,INDEX($DL:$DL,$GP376+3),"")</f>
      </c>
      <c r="FE376">
        <f>IF($GQ376&gt;=4,INDEX($DL:$DL,$GP376+4),"")</f>
      </c>
      <c r="FF376">
        <f>IF($GQ376&gt;=5,INDEX($DL:$DL,$GP376+5),"")</f>
      </c>
      <c r="FG376">
        <f>IF($GQ376&gt;=6,INDEX($DL:$DL,$GP376+6),"")</f>
      </c>
      <c r="FH376">
        <f>IF($GQ376&gt;=7,INDEX($DL:$DL,$GP376+7),"")</f>
      </c>
      <c r="FI376">
        <f>IF($GQ376&gt;=8,INDEX($DL:$DL,$GP376+8),"")</f>
      </c>
      <c r="FJ376">
        <f>IF($GQ376&gt;=9,INDEX($DL:$DL,$GP376+9),"")</f>
      </c>
      <c r="FK376">
        <f>IF($GQ376&gt;=10,INDEX($DL:$DL,$GP376+10),"")</f>
      </c>
      <c r="FL376">
        <f>IF($GQ376&gt;=11,INDEX($DL:$DL,$GP376+11),"")</f>
      </c>
      <c r="FM376">
        <f>IF($GQ376&gt;=12,INDEX($DL:$DL,$GP376+12),"")</f>
      </c>
      <c r="FN376">
        <f>IF($GQ376&gt;=13,INDEX($DL:$DL,$GP376+13),"")</f>
      </c>
      <c r="FO376">
        <f>IF($GQ376&gt;=14,INDEX($DL:$DL,$GP376+14),"")</f>
      </c>
      <c r="FP376">
        <f>IF($GQ376&gt;=15,INDEX($DL:$DL,$GP376+15),"")</f>
      </c>
      <c r="FQ376">
        <f>IF($GQ376&gt;=16,INDEX($DL:$DL,$GP376+16),"")</f>
      </c>
      <c r="FR376">
        <f>IF($GQ376&gt;=17,INDEX($DL:$DL,$GP376+17),"")</f>
      </c>
      <c r="FS376">
        <f>IF($GQ376&gt;=18,INDEX($DL:$DL,$GP376+18),"")</f>
      </c>
      <c r="FT376">
        <f>IF($GQ376&gt;=19,INDEX($DL:$DL,$GP376+19),"")</f>
      </c>
      <c r="FU376">
        <f>IF($GQ376&gt;=20,INDEX($DL:$DL,$GP376+20),"")</f>
      </c>
      <c r="FV376">
        <f>IF($GQ376&gt;=21,INDEX($DL:$DL,$GP376+21),"")</f>
      </c>
      <c r="FW376">
        <f>IF($GQ376&gt;=22,INDEX($DL:$DL,$GP376+22),"")</f>
      </c>
      <c r="FX376">
        <f>IF($GQ376&gt;=23,INDEX($DL:$DL,$GP376+23),"")</f>
      </c>
      <c r="FY376">
        <f>IF($GQ376&gt;=24,INDEX($DL:$DL,$GP376+24),"")</f>
      </c>
      <c r="FZ376">
        <f>IF($GQ376&gt;=25,INDEX($DL:$DL,$GP376+25),"")</f>
      </c>
      <c r="GA376">
        <f>IF($GQ376&gt;=26,INDEX($DL:$DL,$GP376+26),"")</f>
      </c>
      <c r="GB376">
        <f>IF($GQ376&gt;=27,INDEX($DL:$DL,$GP376+27),"")</f>
      </c>
      <c r="GC376">
        <f>IF($GQ376&gt;=28,INDEX($DL:$DL,$GP376+28),"")</f>
      </c>
      <c r="GD376">
        <f>IF($GQ376&gt;=29,INDEX($DL:$DL,$GP376+29),"")</f>
      </c>
      <c r="GE376">
        <f>IF($GQ376&gt;=30,INDEX($DL:$DL,$GP376+30),"")</f>
      </c>
      <c r="GF376">
        <f>IF($GQ376&gt;=31,INDEX($DL:$DL,$GP376+31),"")</f>
      </c>
      <c r="GG376">
        <f>IF($GQ376&gt;=32,INDEX($DL:$DL,$GP376+32),"")</f>
      </c>
      <c r="GH376">
        <f>IF($GQ376&gt;=33,INDEX($DL:$DL,$GP376+33),"")</f>
      </c>
      <c r="GI376">
        <f>IF($GQ376&gt;=34,INDEX($DL:$DL,$GP376+34),"")</f>
      </c>
      <c r="GJ376">
        <f>IF($GQ376&gt;=35,INDEX($DL:$DL,$GP376+35),"")</f>
      </c>
      <c r="GK376">
        <f>IF($GQ376&gt;=36,INDEX($DL:$DL,$GP376+36),"")</f>
      </c>
      <c r="GL376">
        <f>IF($GQ376&gt;=37,INDEX($DL:$DL,$GP376+37),"")</f>
      </c>
      <c r="GM376">
        <f>IF($GQ376&gt;=38,INDEX($DL:$DL,$GP376+38),"")</f>
      </c>
      <c r="GN376">
        <f>IF($GQ376&gt;=39,INDEX($DL:$DL,$GP376+39),"")</f>
      </c>
      <c r="GO376">
        <f>IF($GQ376&gt;=40,INDEX($DL:$DL,$GP376+40),"")</f>
      </c>
      <c r="GP376">
        <f>IFERROR(MATCH($DJ376,$DK$2:$DK$148,0)+1,0)</f>
      </c>
      <c r="GQ376">
        <f>IFERROR(INDEX($DM$2:$DM$148,MATCH($DJ376,$DK$2:$DK$148,0)),0)</f>
      </c>
      <c r="GR376">
        <f>IFERROR(MATCH($L376,$DN$376:$FA$376,0),0)</f>
      </c>
      <c r="GS376">
        <f>IF($GR376&gt;0,INDEX($FB$376:$GO$376,$GR376),"")</f>
      </c>
      <c r="GV376">
        <f>IF($JE376&gt;=1,INDEX($GT:$GT,$JD376+1),"")</f>
      </c>
      <c r="GW376">
        <f>IF($JE376&gt;=2,INDEX($GT:$GT,$JD376+2),"")</f>
      </c>
      <c r="GX376">
        <f>IF($JE376&gt;=3,INDEX($GT:$GT,$JD376+3),"")</f>
      </c>
      <c r="GY376">
        <f>IF($JE376&gt;=4,INDEX($GT:$GT,$JD376+4),"")</f>
      </c>
      <c r="GZ376">
        <f>IF($JE376&gt;=5,INDEX($GT:$GT,$JD376+5),"")</f>
      </c>
      <c r="HA376">
        <f>IF($JE376&gt;=6,INDEX($GT:$GT,$JD376+6),"")</f>
      </c>
      <c r="HB376">
        <f>IF($JE376&gt;=7,INDEX($GT:$GT,$JD376+7),"")</f>
      </c>
      <c r="HC376">
        <f>IF($JE376&gt;=8,INDEX($GT:$GT,$JD376+8),"")</f>
      </c>
      <c r="HD376">
        <f>IF($JE376&gt;=9,INDEX($GT:$GT,$JD376+9),"")</f>
      </c>
      <c r="HE376">
        <f>IF($JE376&gt;=10,INDEX($GT:$GT,$JD376+10),"")</f>
      </c>
      <c r="HF376">
        <f>IF($JE376&gt;=11,INDEX($GT:$GT,$JD376+11),"")</f>
      </c>
      <c r="HG376">
        <f>IF($JE376&gt;=12,INDEX($GT:$GT,$JD376+12),"")</f>
      </c>
      <c r="HH376">
        <f>IF($JE376&gt;=13,INDEX($GT:$GT,$JD376+13),"")</f>
      </c>
      <c r="HI376">
        <f>IF($JE376&gt;=14,INDEX($GT:$GT,$JD376+14),"")</f>
      </c>
      <c r="HJ376">
        <f>IF($JE376&gt;=15,INDEX($GT:$GT,$JD376+15),"")</f>
      </c>
      <c r="HK376">
        <f>IF($JE376&gt;=16,INDEX($GT:$GT,$JD376+16),"")</f>
      </c>
      <c r="HL376">
        <f>IF($JE376&gt;=17,INDEX($GT:$GT,$JD376+17),"")</f>
      </c>
      <c r="HM376">
        <f>IF($JE376&gt;=18,INDEX($GT:$GT,$JD376+18),"")</f>
      </c>
      <c r="HN376">
        <f>IF($JE376&gt;=19,INDEX($GT:$GT,$JD376+19),"")</f>
      </c>
      <c r="HO376">
        <f>IF($JE376&gt;=20,INDEX($GT:$GT,$JD376+20),"")</f>
      </c>
      <c r="HP376">
        <f>IF($JE376&gt;=21,INDEX($GT:$GT,$JD376+21),"")</f>
      </c>
      <c r="HQ376">
        <f>IF($JE376&gt;=22,INDEX($GT:$GT,$JD376+22),"")</f>
      </c>
      <c r="HR376">
        <f>IF($JE376&gt;=23,INDEX($GT:$GT,$JD376+23),"")</f>
      </c>
      <c r="HS376">
        <f>IF($JE376&gt;=24,INDEX($GT:$GT,$JD376+24),"")</f>
      </c>
      <c r="HT376">
        <f>IF($JE376&gt;=25,INDEX($GT:$GT,$JD376+25),"")</f>
      </c>
      <c r="HU376">
        <f>IF($JE376&gt;=26,INDEX($GT:$GT,$JD376+26),"")</f>
      </c>
      <c r="HV376">
        <f>IF($JE376&gt;=27,INDEX($GT:$GT,$JD376+27),"")</f>
      </c>
      <c r="HW376">
        <f>IF($JE376&gt;=28,INDEX($GT:$GT,$JD376+28),"")</f>
      </c>
      <c r="HX376">
        <f>IF($JE376&gt;=29,INDEX($GT:$GT,$JD376+29),"")</f>
      </c>
      <c r="HY376">
        <f>IF($JE376&gt;=30,INDEX($GT:$GT,$JD376+30),"")</f>
      </c>
      <c r="HZ376">
        <f>IF($JE376&gt;=31,INDEX($GT:$GT,$JD376+31),"")</f>
      </c>
      <c r="IA376">
        <f>IF($JE376&gt;=32,INDEX($GT:$GT,$JD376+32),"")</f>
      </c>
      <c r="IB376">
        <f>IF($JE376&gt;=33,INDEX($GT:$GT,$JD376+33),"")</f>
      </c>
      <c r="IC376">
        <f>IF($JE376&gt;=34,INDEX($GT:$GT,$JD376+34),"")</f>
      </c>
      <c r="ID376">
        <f>IF($JE376&gt;=35,INDEX($GT:$GT,$JD376+35),"")</f>
      </c>
      <c r="IE376">
        <f>IF($JE376&gt;=36,INDEX($GT:$GT,$JD376+36),"")</f>
      </c>
      <c r="IF376">
        <f>IF($JE376&gt;=37,INDEX($GT:$GT,$JD376+37),"")</f>
      </c>
      <c r="IG376">
        <f>IF($JE376&gt;=38,INDEX($GT:$GT,$JD376+38),"")</f>
      </c>
      <c r="IH376">
        <f>IF($JE376&gt;=39,INDEX($GT:$GT,$JD376+39),"")</f>
      </c>
      <c r="II376">
        <f>IF($JE376&gt;=40,INDEX($GT:$GT,$JD376+40),"")</f>
      </c>
      <c r="IJ376">
        <f>IF($JE376&gt;=41,INDEX($GT:$GT,$JD376+41),"")</f>
      </c>
      <c r="IK376">
        <f>IF($JE376&gt;=42,INDEX($GT:$GT,$JD376+42),"")</f>
      </c>
      <c r="IL376">
        <f>IF($JE376&gt;=43,INDEX($GT:$GT,$JD376+43),"")</f>
      </c>
      <c r="IM376">
        <f>IF($JE376&gt;=44,INDEX($GT:$GT,$JD376+44),"")</f>
      </c>
      <c r="IN376">
        <f>IF($JE376&gt;=45,INDEX($GT:$GT,$JD376+45),"")</f>
      </c>
      <c r="IO376">
        <f>IF($JE376&gt;=46,INDEX($GT:$GT,$JD376+46),"")</f>
      </c>
      <c r="IP376">
        <f>IF($JE376&gt;=47,INDEX($GT:$GT,$JD376+47),"")</f>
      </c>
      <c r="IQ376">
        <f>IF($JE376&gt;=48,INDEX($GT:$GT,$JD376+48),"")</f>
      </c>
      <c r="IR376">
        <f>IF($JE376&gt;=49,INDEX($GT:$GT,$JD376+49),"")</f>
      </c>
      <c r="IS376">
        <f>IF($JE376&gt;=50,INDEX($GT:$GT,$JD376+50),"")</f>
      </c>
      <c r="IT376">
        <f>IF($JE376&gt;=51,INDEX($GT:$GT,$JD376+51),"")</f>
      </c>
      <c r="IU376">
        <f>IF($JE376&gt;=52,INDEX($GT:$GT,$JD376+52),"")</f>
      </c>
      <c r="IV376">
        <f>IF($JE376&gt;=53,INDEX($GT:$GT,$JD376+53),"")</f>
      </c>
      <c r="IW376">
        <f>IF($JE376&gt;=54,INDEX($GT:$GT,$JD376+54),"")</f>
      </c>
      <c r="IX376">
        <f>IF($JE376&gt;=55,INDEX($GT:$GT,$JD376+55),"")</f>
      </c>
      <c r="IY376">
        <f>IF($JE376&gt;=56,INDEX($GT:$GT,$JD376+56),"")</f>
      </c>
      <c r="IZ376">
        <f>IF($JE376&gt;=57,INDEX($GT:$GT,$JD376+57),"")</f>
      </c>
      <c r="JA376">
        <f>IF($JE376&gt;=58,INDEX($GT:$GT,$JD376+58),"")</f>
      </c>
      <c r="JB376">
        <f>IF($JE376&gt;=59,INDEX($GT:$GT,$JD376+59),"")</f>
      </c>
      <c r="JC376">
        <f>IF($JE376&gt;=60,INDEX($GT:$GT,$JD376+60),"")</f>
      </c>
      <c r="JD376">
        <f>IFERROR(MATCH($GS376,$GT$2:$GT$322,0)+1,0)</f>
      </c>
      <c r="JE376">
        <f>IFERROR(INDEX($GU$2:$GU$322,MATCH($GS376,$GT$2:$GT$322,0)),0)</f>
      </c>
      <c r="JF376" t="s">
        <v>28</v>
      </c>
      <c r="JG376" t="s">
        <v>28</v>
      </c>
    </row>
    <row r="377" spans="1:267" x14ac:dyDescent="0.25">
      <c r="J377" s="1"/>
      <c r="K377" s="1"/>
      <c r="L377" s="1"/>
      <c r="M377" s="1"/>
      <c r="N377" s="1">
        <f>IFERROR(IF(FIND(" - ",$J377)&gt;0,MID($J377,FIND(" - ",$J377)+3,LEN($J377)),""),"")</f>
      </c>
      <c r="P377" s="1"/>
      <c r="S377" t="s">
        <v>28</v>
      </c>
      <c r="U377">
        <f>IF(OR($S377="",$T377=""),"",IFERROR($S377/$T377,0))</f>
      </c>
      <c r="V377">
        <f>IF($S377="","",
IF($K377="","",
IF(ISNUMBER(SEARCH("exempt",LOWER($K377))),0,
$S377*(VALUE(SUBSTITUTE($K377,"%",""))/100))))</f>
      </c>
      <c r="AB377">
        <f>IF($S377="","",
SUM($S377,$V377,$Z377,$W377,$Y377)-
IF($AA377="",0,VALUE($AA377)))</f>
      </c>
      <c r="AJ377" t="s">
        <v>1035</v>
      </c>
      <c r="AR377">
        <f>IFERROR(LEFT($J377,FIND(" - ",$J377)-1),$J377)</f>
      </c>
      <c r="AU377">
        <f>IF($CJ377&gt;=1,INDEX($AS:$AS,$CI377+1),"")</f>
      </c>
      <c r="AV377">
        <f>IF($CJ377&gt;=2,INDEX($AS:$AS,$CI377+2),"")</f>
      </c>
      <c r="AW377">
        <f>IF($CJ377&gt;=3,INDEX($AS:$AS,$CI377+3),"")</f>
      </c>
      <c r="AX377">
        <f>IF($CJ377&gt;=4,INDEX($AS:$AS,$CI377+4),"")</f>
      </c>
      <c r="AY377">
        <f>IF($CJ377&gt;=5,INDEX($AS:$AS,$CI377+5),"")</f>
      </c>
      <c r="AZ377">
        <f>IF($CJ377&gt;=6,INDEX($AS:$AS,$CI377+6),"")</f>
      </c>
      <c r="BA377">
        <f>IF($CJ377&gt;=7,INDEX($AS:$AS,$CI377+7),"")</f>
      </c>
      <c r="BB377">
        <f>IF($CJ377&gt;=8,INDEX($AS:$AS,$CI377+8),"")</f>
      </c>
      <c r="BC377">
        <f>IF($CJ377&gt;=9,INDEX($AS:$AS,$CI377+9),"")</f>
      </c>
      <c r="BD377">
        <f>IF($CJ377&gt;=10,INDEX($AS:$AS,$CI377+10),"")</f>
      </c>
      <c r="BE377">
        <f>IF($CJ377&gt;=11,INDEX($AS:$AS,$CI377+11),"")</f>
      </c>
      <c r="BF377">
        <f>IF($CJ377&gt;=12,INDEX($AS:$AS,$CI377+12),"")</f>
      </c>
      <c r="BG377">
        <f>IF($CJ377&gt;=13,INDEX($AS:$AS,$CI377+13),"")</f>
      </c>
      <c r="BH377">
        <f>IF($CJ377&gt;=14,INDEX($AS:$AS,$CI377+14),"")</f>
      </c>
      <c r="BI377">
        <f>IF($CJ377&gt;=15,INDEX($AS:$AS,$CI377+15),"")</f>
      </c>
      <c r="BJ377">
        <f>IF($CJ377&gt;=16,INDEX($AS:$AS,$CI377+16),"")</f>
      </c>
      <c r="BK377">
        <f>IF($CJ377&gt;=17,INDEX($AS:$AS,$CI377+17),"")</f>
      </c>
      <c r="BL377">
        <f>IF($CJ377&gt;=18,INDEX($AS:$AS,$CI377+18),"")</f>
      </c>
      <c r="BM377">
        <f>IF($CJ377&gt;=19,INDEX($AS:$AS,$CI377+19),"")</f>
      </c>
      <c r="BN377">
        <f>IF($CJ377&gt;=20,INDEX($AS:$AS,$CI377+20),"")</f>
      </c>
      <c r="BO377">
        <f>IF($CJ377&gt;=21,INDEX($AS:$AS,$CI377+21),"")</f>
      </c>
      <c r="BP377">
        <f>IF($CJ377&gt;=22,INDEX($AS:$AS,$CI377+22),"")</f>
      </c>
      <c r="BQ377">
        <f>IF($CJ377&gt;=23,INDEX($AS:$AS,$CI377+23),"")</f>
      </c>
      <c r="BR377">
        <f>IF($CJ377&gt;=24,INDEX($AS:$AS,$CI377+24),"")</f>
      </c>
      <c r="BS377">
        <f>IF($CJ377&gt;=25,INDEX($AS:$AS,$CI377+25),"")</f>
      </c>
      <c r="BT377">
        <f>IF($CJ377&gt;=26,INDEX($AS:$AS,$CI377+26),"")</f>
      </c>
      <c r="BU377">
        <f>IF($CJ377&gt;=27,INDEX($AS:$AS,$CI377+27),"")</f>
      </c>
      <c r="BV377">
        <f>IF($CJ377&gt;=28,INDEX($AS:$AS,$CI377+28),"")</f>
      </c>
      <c r="BW377">
        <f>IF($CJ377&gt;=29,INDEX($AS:$AS,$CI377+29),"")</f>
      </c>
      <c r="BX377">
        <f>IF($CJ377&gt;=30,INDEX($AS:$AS,$CI377+30),"")</f>
      </c>
      <c r="BY377">
        <f>IF($CJ377&gt;=31,INDEX($AS:$AS,$CI377+31),"")</f>
      </c>
      <c r="BZ377">
        <f>IF($CJ377&gt;=32,INDEX($AS:$AS,$CI377+32),"")</f>
      </c>
      <c r="CA377">
        <f>IF($CJ377&gt;=33,INDEX($AS:$AS,$CI377+33),"")</f>
      </c>
      <c r="CB377">
        <f>IF($CJ377&gt;=34,INDEX($AS:$AS,$CI377+34),"")</f>
      </c>
      <c r="CC377">
        <f>IF($CJ377&gt;=35,INDEX($AS:$AS,$CI377+35),"")</f>
      </c>
      <c r="CD377">
        <f>IF($CJ377&gt;=36,INDEX($AS:$AS,$CI377+36),"")</f>
      </c>
      <c r="CE377">
        <f>IF($CJ377&gt;=37,INDEX($AS:$AS,$CI377+37),"")</f>
      </c>
      <c r="CF377">
        <f>IF($CJ377&gt;=38,INDEX($AS:$AS,$CI377+38),"")</f>
      </c>
      <c r="CG377">
        <f>IF($CJ377&gt;=39,INDEX($AS:$AS,$CI377+39),"")</f>
      </c>
      <c r="CH377">
        <f>IF($CJ377&gt;=40,INDEX($AS:$AS,$CI377+40),"")</f>
      </c>
      <c r="CI377">
        <f>IFERROR(MATCH($AR377,$AS$2:$AS$133,0)+1,0)</f>
      </c>
      <c r="CJ377">
        <f>IFERROR(INDEX($AT$2:$AT$133,MATCH($AR377,$AS$2:$AS$133,0)),0)</f>
      </c>
      <c r="CK377">
        <f>IFERROR(LEFT($O377,FIND(" - ",$O377)-1),$O377)</f>
      </c>
      <c r="CL377" t="s">
        <v>230</v>
      </c>
      <c r="CN377">
        <f>IF($DI377&gt;=1,INDEX($CL:$CL,$DH377+1),"")</f>
      </c>
      <c r="CO377">
        <f>IF($DI377&gt;=2,INDEX($CL:$CL,$DH377+2),"")</f>
      </c>
      <c r="CP377">
        <f>IF($DI377&gt;=3,INDEX($CL:$CL,$DH377+3),"")</f>
      </c>
      <c r="CQ377">
        <f>IF($DI377&gt;=4,INDEX($CL:$CL,$DH377+4),"")</f>
      </c>
      <c r="CR377">
        <f>IF($DI377&gt;=5,INDEX($CL:$CL,$DH377+5),"")</f>
      </c>
      <c r="CS377">
        <f>IF($DI377&gt;=6,INDEX($CL:$CL,$DH377+6),"")</f>
      </c>
      <c r="CT377">
        <f>IF($DI377&gt;=7,INDEX($CL:$CL,$DH377+7),"")</f>
      </c>
      <c r="CU377">
        <f>IF($DI377&gt;=8,INDEX($CL:$CL,$DH377+8),"")</f>
      </c>
      <c r="CV377">
        <f>IF($DI377&gt;=9,INDEX($CL:$CL,$DH377+9),"")</f>
      </c>
      <c r="CW377">
        <f>IF($DI377&gt;=10,INDEX($CL:$CL,$DH377+10),"")</f>
      </c>
      <c r="CX377">
        <f>IF($DI377&gt;=11,INDEX($CL:$CL,$DH377+11),"")</f>
      </c>
      <c r="CY377">
        <f>IF($DI377&gt;=12,INDEX($CL:$CL,$DH377+12),"")</f>
      </c>
      <c r="CZ377">
        <f>IF($DI377&gt;=13,INDEX($CL:$CL,$DH377+13),"")</f>
      </c>
      <c r="DA377">
        <f>IF($DI377&gt;=14,INDEX($CL:$CL,$DH377+14),"")</f>
      </c>
      <c r="DB377">
        <f>IF($DI377&gt;=15,INDEX($CL:$CL,$DH377+15),"")</f>
      </c>
      <c r="DC377">
        <f>IF($DI377&gt;=16,INDEX($CL:$CL,$DH377+16),"")</f>
      </c>
      <c r="DD377">
        <f>IF($DI377&gt;=17,INDEX($CL:$CL,$DH377+17),"")</f>
      </c>
      <c r="DE377">
        <f>IF($DI377&gt;=18,INDEX($CL:$CL,$DH377+18),"")</f>
      </c>
      <c r="DF377">
        <f>IF($DI377&gt;=19,INDEX($CL:$CL,$DH377+19),"")</f>
      </c>
      <c r="DG377">
        <f>IF($DI377&gt;=20,INDEX($CL:$CL,$DH377+20),"")</f>
      </c>
      <c r="DH377">
        <f>IFERROR(MATCH($CK377,$CL$2:$CL$1558,0)+1,0)</f>
      </c>
      <c r="DI377">
        <f>IFERROR(INDEX($CM$2:$CM$1558,MATCH($CK377,$CL$2:$CL$1558,0)),0)</f>
      </c>
      <c r="DJ377">
        <f>IFERROR(INDEX($AQ:$AQ,MATCH($K377,$AP:$AP,0))&amp;"","")</f>
      </c>
      <c r="DN377">
        <f>IF($GQ377&gt;=1,INDEX($DK:$DK,$GP377+1),"")</f>
      </c>
      <c r="DO377">
        <f>IF($GQ377&gt;=2,INDEX($DK:$DK,$GP377+2),"")</f>
      </c>
      <c r="DP377">
        <f>IF($GQ377&gt;=3,INDEX($DK:$DK,$GP377+3),"")</f>
      </c>
      <c r="DQ377">
        <f>IF($GQ377&gt;=4,INDEX($DK:$DK,$GP377+4),"")</f>
      </c>
      <c r="DR377">
        <f>IF($GQ377&gt;=5,INDEX($DK:$DK,$GP377+5),"")</f>
      </c>
      <c r="DS377">
        <f>IF($GQ377&gt;=6,INDEX($DK:$DK,$GP377+6),"")</f>
      </c>
      <c r="DT377">
        <f>IF($GQ377&gt;=7,INDEX($DK:$DK,$GP377+7),"")</f>
      </c>
      <c r="DU377">
        <f>IF($GQ377&gt;=8,INDEX($DK:$DK,$GP377+8),"")</f>
      </c>
      <c r="DV377">
        <f>IF($GQ377&gt;=9,INDEX($DK:$DK,$GP377+9),"")</f>
      </c>
      <c r="DW377">
        <f>IF($GQ377&gt;=10,INDEX($DK:$DK,$GP377+10),"")</f>
      </c>
      <c r="DX377">
        <f>IF($GQ377&gt;=11,INDEX($DK:$DK,$GP377+11),"")</f>
      </c>
      <c r="DY377">
        <f>IF($GQ377&gt;=12,INDEX($DK:$DK,$GP377+12),"")</f>
      </c>
      <c r="DZ377">
        <f>IF($GQ377&gt;=13,INDEX($DK:$DK,$GP377+13),"")</f>
      </c>
      <c r="EA377">
        <f>IF($GQ377&gt;=14,INDEX($DK:$DK,$GP377+14),"")</f>
      </c>
      <c r="EB377">
        <f>IF($GQ377&gt;=15,INDEX($DK:$DK,$GP377+15),"")</f>
      </c>
      <c r="EC377">
        <f>IF($GQ377&gt;=16,INDEX($DK:$DK,$GP377+16),"")</f>
      </c>
      <c r="ED377">
        <f>IF($GQ377&gt;=17,INDEX($DK:$DK,$GP377+17),"")</f>
      </c>
      <c r="EE377">
        <f>IF($GQ377&gt;=18,INDEX($DK:$DK,$GP377+18),"")</f>
      </c>
      <c r="EF377">
        <f>IF($GQ377&gt;=19,INDEX($DK:$DK,$GP377+19),"")</f>
      </c>
      <c r="EG377">
        <f>IF($GQ377&gt;=20,INDEX($DK:$DK,$GP377+20),"")</f>
      </c>
      <c r="EH377">
        <f>IF($GQ377&gt;=21,INDEX($DK:$DK,$GP377+21),"")</f>
      </c>
      <c r="EI377">
        <f>IF($GQ377&gt;=22,INDEX($DK:$DK,$GP377+22),"")</f>
      </c>
      <c r="EJ377">
        <f>IF($GQ377&gt;=23,INDEX($DK:$DK,$GP377+23),"")</f>
      </c>
      <c r="EK377">
        <f>IF($GQ377&gt;=24,INDEX($DK:$DK,$GP377+24),"")</f>
      </c>
      <c r="EL377">
        <f>IF($GQ377&gt;=25,INDEX($DK:$DK,$GP377+25),"")</f>
      </c>
      <c r="EM377">
        <f>IF($GQ377&gt;=26,INDEX($DK:$DK,$GP377+26),"")</f>
      </c>
      <c r="EN377">
        <f>IF($GQ377&gt;=27,INDEX($DK:$DK,$GP377+27),"")</f>
      </c>
      <c r="EO377">
        <f>IF($GQ377&gt;=28,INDEX($DK:$DK,$GP377+28),"")</f>
      </c>
      <c r="EP377">
        <f>IF($GQ377&gt;=29,INDEX($DK:$DK,$GP377+29),"")</f>
      </c>
      <c r="EQ377">
        <f>IF($GQ377&gt;=30,INDEX($DK:$DK,$GP377+30),"")</f>
      </c>
      <c r="ER377">
        <f>IF($GQ377&gt;=31,INDEX($DK:$DK,$GP377+31),"")</f>
      </c>
      <c r="ES377">
        <f>IF($GQ377&gt;=32,INDEX($DK:$DK,$GP377+32),"")</f>
      </c>
      <c r="ET377">
        <f>IF($GQ377&gt;=33,INDEX($DK:$DK,$GP377+33),"")</f>
      </c>
      <c r="EU377">
        <f>IF($GQ377&gt;=34,INDEX($DK:$DK,$GP377+34),"")</f>
      </c>
      <c r="EV377">
        <f>IF($GQ377&gt;=35,INDEX($DK:$DK,$GP377+35),"")</f>
      </c>
      <c r="EW377">
        <f>IF($GQ377&gt;=36,INDEX($DK:$DK,$GP377+36),"")</f>
      </c>
      <c r="EX377">
        <f>IF($GQ377&gt;=37,INDEX($DK:$DK,$GP377+37),"")</f>
      </c>
      <c r="EY377">
        <f>IF($GQ377&gt;=38,INDEX($DK:$DK,$GP377+38),"")</f>
      </c>
      <c r="EZ377">
        <f>IF($GQ377&gt;=39,INDEX($DK:$DK,$GP377+39),"")</f>
      </c>
      <c r="FA377">
        <f>IF($GQ377&gt;=40,INDEX($DK:$DK,$GP377+40),"")</f>
      </c>
      <c r="FB377">
        <f>IF($GQ377&gt;=1,INDEX($DL:$DL,$GP377+1),"")</f>
      </c>
      <c r="FC377">
        <f>IF($GQ377&gt;=2,INDEX($DL:$DL,$GP377+2),"")</f>
      </c>
      <c r="FD377">
        <f>IF($GQ377&gt;=3,INDEX($DL:$DL,$GP377+3),"")</f>
      </c>
      <c r="FE377">
        <f>IF($GQ377&gt;=4,INDEX($DL:$DL,$GP377+4),"")</f>
      </c>
      <c r="FF377">
        <f>IF($GQ377&gt;=5,INDEX($DL:$DL,$GP377+5),"")</f>
      </c>
      <c r="FG377">
        <f>IF($GQ377&gt;=6,INDEX($DL:$DL,$GP377+6),"")</f>
      </c>
      <c r="FH377">
        <f>IF($GQ377&gt;=7,INDEX($DL:$DL,$GP377+7),"")</f>
      </c>
      <c r="FI377">
        <f>IF($GQ377&gt;=8,INDEX($DL:$DL,$GP377+8),"")</f>
      </c>
      <c r="FJ377">
        <f>IF($GQ377&gt;=9,INDEX($DL:$DL,$GP377+9),"")</f>
      </c>
      <c r="FK377">
        <f>IF($GQ377&gt;=10,INDEX($DL:$DL,$GP377+10),"")</f>
      </c>
      <c r="FL377">
        <f>IF($GQ377&gt;=11,INDEX($DL:$DL,$GP377+11),"")</f>
      </c>
      <c r="FM377">
        <f>IF($GQ377&gt;=12,INDEX($DL:$DL,$GP377+12),"")</f>
      </c>
      <c r="FN377">
        <f>IF($GQ377&gt;=13,INDEX($DL:$DL,$GP377+13),"")</f>
      </c>
      <c r="FO377">
        <f>IF($GQ377&gt;=14,INDEX($DL:$DL,$GP377+14),"")</f>
      </c>
      <c r="FP377">
        <f>IF($GQ377&gt;=15,INDEX($DL:$DL,$GP377+15),"")</f>
      </c>
      <c r="FQ377">
        <f>IF($GQ377&gt;=16,INDEX($DL:$DL,$GP377+16),"")</f>
      </c>
      <c r="FR377">
        <f>IF($GQ377&gt;=17,INDEX($DL:$DL,$GP377+17),"")</f>
      </c>
      <c r="FS377">
        <f>IF($GQ377&gt;=18,INDEX($DL:$DL,$GP377+18),"")</f>
      </c>
      <c r="FT377">
        <f>IF($GQ377&gt;=19,INDEX($DL:$DL,$GP377+19),"")</f>
      </c>
      <c r="FU377">
        <f>IF($GQ377&gt;=20,INDEX($DL:$DL,$GP377+20),"")</f>
      </c>
      <c r="FV377">
        <f>IF($GQ377&gt;=21,INDEX($DL:$DL,$GP377+21),"")</f>
      </c>
      <c r="FW377">
        <f>IF($GQ377&gt;=22,INDEX($DL:$DL,$GP377+22),"")</f>
      </c>
      <c r="FX377">
        <f>IF($GQ377&gt;=23,INDEX($DL:$DL,$GP377+23),"")</f>
      </c>
      <c r="FY377">
        <f>IF($GQ377&gt;=24,INDEX($DL:$DL,$GP377+24),"")</f>
      </c>
      <c r="FZ377">
        <f>IF($GQ377&gt;=25,INDEX($DL:$DL,$GP377+25),"")</f>
      </c>
      <c r="GA377">
        <f>IF($GQ377&gt;=26,INDEX($DL:$DL,$GP377+26),"")</f>
      </c>
      <c r="GB377">
        <f>IF($GQ377&gt;=27,INDEX($DL:$DL,$GP377+27),"")</f>
      </c>
      <c r="GC377">
        <f>IF($GQ377&gt;=28,INDEX($DL:$DL,$GP377+28),"")</f>
      </c>
      <c r="GD377">
        <f>IF($GQ377&gt;=29,INDEX($DL:$DL,$GP377+29),"")</f>
      </c>
      <c r="GE377">
        <f>IF($GQ377&gt;=30,INDEX($DL:$DL,$GP377+30),"")</f>
      </c>
      <c r="GF377">
        <f>IF($GQ377&gt;=31,INDEX($DL:$DL,$GP377+31),"")</f>
      </c>
      <c r="GG377">
        <f>IF($GQ377&gt;=32,INDEX($DL:$DL,$GP377+32),"")</f>
      </c>
      <c r="GH377">
        <f>IF($GQ377&gt;=33,INDEX($DL:$DL,$GP377+33),"")</f>
      </c>
      <c r="GI377">
        <f>IF($GQ377&gt;=34,INDEX($DL:$DL,$GP377+34),"")</f>
      </c>
      <c r="GJ377">
        <f>IF($GQ377&gt;=35,INDEX($DL:$DL,$GP377+35),"")</f>
      </c>
      <c r="GK377">
        <f>IF($GQ377&gt;=36,INDEX($DL:$DL,$GP377+36),"")</f>
      </c>
      <c r="GL377">
        <f>IF($GQ377&gt;=37,INDEX($DL:$DL,$GP377+37),"")</f>
      </c>
      <c r="GM377">
        <f>IF($GQ377&gt;=38,INDEX($DL:$DL,$GP377+38),"")</f>
      </c>
      <c r="GN377">
        <f>IF($GQ377&gt;=39,INDEX($DL:$DL,$GP377+39),"")</f>
      </c>
      <c r="GO377">
        <f>IF($GQ377&gt;=40,INDEX($DL:$DL,$GP377+40),"")</f>
      </c>
      <c r="GP377">
        <f>IFERROR(MATCH($DJ377,$DK$2:$DK$148,0)+1,0)</f>
      </c>
      <c r="GQ377">
        <f>IFERROR(INDEX($DM$2:$DM$148,MATCH($DJ377,$DK$2:$DK$148,0)),0)</f>
      </c>
      <c r="GR377">
        <f>IFERROR(MATCH($L377,$DN$377:$FA$377,0),0)</f>
      </c>
      <c r="GS377">
        <f>IF($GR377&gt;0,INDEX($FB$377:$GO$377,$GR377),"")</f>
      </c>
      <c r="GV377">
        <f>IF($JE377&gt;=1,INDEX($GT:$GT,$JD377+1),"")</f>
      </c>
      <c r="GW377">
        <f>IF($JE377&gt;=2,INDEX($GT:$GT,$JD377+2),"")</f>
      </c>
      <c r="GX377">
        <f>IF($JE377&gt;=3,INDEX($GT:$GT,$JD377+3),"")</f>
      </c>
      <c r="GY377">
        <f>IF($JE377&gt;=4,INDEX($GT:$GT,$JD377+4),"")</f>
      </c>
      <c r="GZ377">
        <f>IF($JE377&gt;=5,INDEX($GT:$GT,$JD377+5),"")</f>
      </c>
      <c r="HA377">
        <f>IF($JE377&gt;=6,INDEX($GT:$GT,$JD377+6),"")</f>
      </c>
      <c r="HB377">
        <f>IF($JE377&gt;=7,INDEX($GT:$GT,$JD377+7),"")</f>
      </c>
      <c r="HC377">
        <f>IF($JE377&gt;=8,INDEX($GT:$GT,$JD377+8),"")</f>
      </c>
      <c r="HD377">
        <f>IF($JE377&gt;=9,INDEX($GT:$GT,$JD377+9),"")</f>
      </c>
      <c r="HE377">
        <f>IF($JE377&gt;=10,INDEX($GT:$GT,$JD377+10),"")</f>
      </c>
      <c r="HF377">
        <f>IF($JE377&gt;=11,INDEX($GT:$GT,$JD377+11),"")</f>
      </c>
      <c r="HG377">
        <f>IF($JE377&gt;=12,INDEX($GT:$GT,$JD377+12),"")</f>
      </c>
      <c r="HH377">
        <f>IF($JE377&gt;=13,INDEX($GT:$GT,$JD377+13),"")</f>
      </c>
      <c r="HI377">
        <f>IF($JE377&gt;=14,INDEX($GT:$GT,$JD377+14),"")</f>
      </c>
      <c r="HJ377">
        <f>IF($JE377&gt;=15,INDEX($GT:$GT,$JD377+15),"")</f>
      </c>
      <c r="HK377">
        <f>IF($JE377&gt;=16,INDEX($GT:$GT,$JD377+16),"")</f>
      </c>
      <c r="HL377">
        <f>IF($JE377&gt;=17,INDEX($GT:$GT,$JD377+17),"")</f>
      </c>
      <c r="HM377">
        <f>IF($JE377&gt;=18,INDEX($GT:$GT,$JD377+18),"")</f>
      </c>
      <c r="HN377">
        <f>IF($JE377&gt;=19,INDEX($GT:$GT,$JD377+19),"")</f>
      </c>
      <c r="HO377">
        <f>IF($JE377&gt;=20,INDEX($GT:$GT,$JD377+20),"")</f>
      </c>
      <c r="HP377">
        <f>IF($JE377&gt;=21,INDEX($GT:$GT,$JD377+21),"")</f>
      </c>
      <c r="HQ377">
        <f>IF($JE377&gt;=22,INDEX($GT:$GT,$JD377+22),"")</f>
      </c>
      <c r="HR377">
        <f>IF($JE377&gt;=23,INDEX($GT:$GT,$JD377+23),"")</f>
      </c>
      <c r="HS377">
        <f>IF($JE377&gt;=24,INDEX($GT:$GT,$JD377+24),"")</f>
      </c>
      <c r="HT377">
        <f>IF($JE377&gt;=25,INDEX($GT:$GT,$JD377+25),"")</f>
      </c>
      <c r="HU377">
        <f>IF($JE377&gt;=26,INDEX($GT:$GT,$JD377+26),"")</f>
      </c>
      <c r="HV377">
        <f>IF($JE377&gt;=27,INDEX($GT:$GT,$JD377+27),"")</f>
      </c>
      <c r="HW377">
        <f>IF($JE377&gt;=28,INDEX($GT:$GT,$JD377+28),"")</f>
      </c>
      <c r="HX377">
        <f>IF($JE377&gt;=29,INDEX($GT:$GT,$JD377+29),"")</f>
      </c>
      <c r="HY377">
        <f>IF($JE377&gt;=30,INDEX($GT:$GT,$JD377+30),"")</f>
      </c>
      <c r="HZ377">
        <f>IF($JE377&gt;=31,INDEX($GT:$GT,$JD377+31),"")</f>
      </c>
      <c r="IA377">
        <f>IF($JE377&gt;=32,INDEX($GT:$GT,$JD377+32),"")</f>
      </c>
      <c r="IB377">
        <f>IF($JE377&gt;=33,INDEX($GT:$GT,$JD377+33),"")</f>
      </c>
      <c r="IC377">
        <f>IF($JE377&gt;=34,INDEX($GT:$GT,$JD377+34),"")</f>
      </c>
      <c r="ID377">
        <f>IF($JE377&gt;=35,INDEX($GT:$GT,$JD377+35),"")</f>
      </c>
      <c r="IE377">
        <f>IF($JE377&gt;=36,INDEX($GT:$GT,$JD377+36),"")</f>
      </c>
      <c r="IF377">
        <f>IF($JE377&gt;=37,INDEX($GT:$GT,$JD377+37),"")</f>
      </c>
      <c r="IG377">
        <f>IF($JE377&gt;=38,INDEX($GT:$GT,$JD377+38),"")</f>
      </c>
      <c r="IH377">
        <f>IF($JE377&gt;=39,INDEX($GT:$GT,$JD377+39),"")</f>
      </c>
      <c r="II377">
        <f>IF($JE377&gt;=40,INDEX($GT:$GT,$JD377+40),"")</f>
      </c>
      <c r="IJ377">
        <f>IF($JE377&gt;=41,INDEX($GT:$GT,$JD377+41),"")</f>
      </c>
      <c r="IK377">
        <f>IF($JE377&gt;=42,INDEX($GT:$GT,$JD377+42),"")</f>
      </c>
      <c r="IL377">
        <f>IF($JE377&gt;=43,INDEX($GT:$GT,$JD377+43),"")</f>
      </c>
      <c r="IM377">
        <f>IF($JE377&gt;=44,INDEX($GT:$GT,$JD377+44),"")</f>
      </c>
      <c r="IN377">
        <f>IF($JE377&gt;=45,INDEX($GT:$GT,$JD377+45),"")</f>
      </c>
      <c r="IO377">
        <f>IF($JE377&gt;=46,INDEX($GT:$GT,$JD377+46),"")</f>
      </c>
      <c r="IP377">
        <f>IF($JE377&gt;=47,INDEX($GT:$GT,$JD377+47),"")</f>
      </c>
      <c r="IQ377">
        <f>IF($JE377&gt;=48,INDEX($GT:$GT,$JD377+48),"")</f>
      </c>
      <c r="IR377">
        <f>IF($JE377&gt;=49,INDEX($GT:$GT,$JD377+49),"")</f>
      </c>
      <c r="IS377">
        <f>IF($JE377&gt;=50,INDEX($GT:$GT,$JD377+50),"")</f>
      </c>
      <c r="IT377">
        <f>IF($JE377&gt;=51,INDEX($GT:$GT,$JD377+51),"")</f>
      </c>
      <c r="IU377">
        <f>IF($JE377&gt;=52,INDEX($GT:$GT,$JD377+52),"")</f>
      </c>
      <c r="IV377">
        <f>IF($JE377&gt;=53,INDEX($GT:$GT,$JD377+53),"")</f>
      </c>
      <c r="IW377">
        <f>IF($JE377&gt;=54,INDEX($GT:$GT,$JD377+54),"")</f>
      </c>
      <c r="IX377">
        <f>IF($JE377&gt;=55,INDEX($GT:$GT,$JD377+55),"")</f>
      </c>
      <c r="IY377">
        <f>IF($JE377&gt;=56,INDEX($GT:$GT,$JD377+56),"")</f>
      </c>
      <c r="IZ377">
        <f>IF($JE377&gt;=57,INDEX($GT:$GT,$JD377+57),"")</f>
      </c>
      <c r="JA377">
        <f>IF($JE377&gt;=58,INDEX($GT:$GT,$JD377+58),"")</f>
      </c>
      <c r="JB377">
        <f>IF($JE377&gt;=59,INDEX($GT:$GT,$JD377+59),"")</f>
      </c>
      <c r="JC377">
        <f>IF($JE377&gt;=60,INDEX($GT:$GT,$JD377+60),"")</f>
      </c>
      <c r="JD377">
        <f>IFERROR(MATCH($GS377,$GT$2:$GT$322,0)+1,0)</f>
      </c>
      <c r="JE377">
        <f>IFERROR(INDEX($GU$2:$GU$322,MATCH($GS377,$GT$2:$GT$322,0)),0)</f>
      </c>
      <c r="JF377" t="s">
        <v>28</v>
      </c>
      <c r="JG377" t="s">
        <v>28</v>
      </c>
    </row>
    <row r="378" spans="1:267" x14ac:dyDescent="0.25">
      <c r="J378" s="1"/>
      <c r="K378" s="1"/>
      <c r="L378" s="1"/>
      <c r="M378" s="1"/>
      <c r="N378" s="1">
        <f>IFERROR(IF(FIND(" - ",$J378)&gt;0,MID($J378,FIND(" - ",$J378)+3,LEN($J378)),""),"")</f>
      </c>
      <c r="P378" s="1"/>
      <c r="S378" t="s">
        <v>28</v>
      </c>
      <c r="U378">
        <f>IF(OR($S378="",$T378=""),"",IFERROR($S378/$T378,0))</f>
      </c>
      <c r="V378">
        <f>IF($S378="","",
IF($K378="","",
IF(ISNUMBER(SEARCH("exempt",LOWER($K378))),0,
$S378*(VALUE(SUBSTITUTE($K378,"%",""))/100))))</f>
      </c>
      <c r="AB378">
        <f>IF($S378="","",
SUM($S378,$V378,$Z378,$W378,$Y378)-
IF($AA378="",0,VALUE($AA378)))</f>
      </c>
      <c r="AJ378" t="s">
        <v>1036</v>
      </c>
      <c r="AR378">
        <f>IFERROR(LEFT($J378,FIND(" - ",$J378)-1),$J378)</f>
      </c>
      <c r="AU378">
        <f>IF($CJ378&gt;=1,INDEX($AS:$AS,$CI378+1),"")</f>
      </c>
      <c r="AV378">
        <f>IF($CJ378&gt;=2,INDEX($AS:$AS,$CI378+2),"")</f>
      </c>
      <c r="AW378">
        <f>IF($CJ378&gt;=3,INDEX($AS:$AS,$CI378+3),"")</f>
      </c>
      <c r="AX378">
        <f>IF($CJ378&gt;=4,INDEX($AS:$AS,$CI378+4),"")</f>
      </c>
      <c r="AY378">
        <f>IF($CJ378&gt;=5,INDEX($AS:$AS,$CI378+5),"")</f>
      </c>
      <c r="AZ378">
        <f>IF($CJ378&gt;=6,INDEX($AS:$AS,$CI378+6),"")</f>
      </c>
      <c r="BA378">
        <f>IF($CJ378&gt;=7,INDEX($AS:$AS,$CI378+7),"")</f>
      </c>
      <c r="BB378">
        <f>IF($CJ378&gt;=8,INDEX($AS:$AS,$CI378+8),"")</f>
      </c>
      <c r="BC378">
        <f>IF($CJ378&gt;=9,INDEX($AS:$AS,$CI378+9),"")</f>
      </c>
      <c r="BD378">
        <f>IF($CJ378&gt;=10,INDEX($AS:$AS,$CI378+10),"")</f>
      </c>
      <c r="BE378">
        <f>IF($CJ378&gt;=11,INDEX($AS:$AS,$CI378+11),"")</f>
      </c>
      <c r="BF378">
        <f>IF($CJ378&gt;=12,INDEX($AS:$AS,$CI378+12),"")</f>
      </c>
      <c r="BG378">
        <f>IF($CJ378&gt;=13,INDEX($AS:$AS,$CI378+13),"")</f>
      </c>
      <c r="BH378">
        <f>IF($CJ378&gt;=14,INDEX($AS:$AS,$CI378+14),"")</f>
      </c>
      <c r="BI378">
        <f>IF($CJ378&gt;=15,INDEX($AS:$AS,$CI378+15),"")</f>
      </c>
      <c r="BJ378">
        <f>IF($CJ378&gt;=16,INDEX($AS:$AS,$CI378+16),"")</f>
      </c>
      <c r="BK378">
        <f>IF($CJ378&gt;=17,INDEX($AS:$AS,$CI378+17),"")</f>
      </c>
      <c r="BL378">
        <f>IF($CJ378&gt;=18,INDEX($AS:$AS,$CI378+18),"")</f>
      </c>
      <c r="BM378">
        <f>IF($CJ378&gt;=19,INDEX($AS:$AS,$CI378+19),"")</f>
      </c>
      <c r="BN378">
        <f>IF($CJ378&gt;=20,INDEX($AS:$AS,$CI378+20),"")</f>
      </c>
      <c r="BO378">
        <f>IF($CJ378&gt;=21,INDEX($AS:$AS,$CI378+21),"")</f>
      </c>
      <c r="BP378">
        <f>IF($CJ378&gt;=22,INDEX($AS:$AS,$CI378+22),"")</f>
      </c>
      <c r="BQ378">
        <f>IF($CJ378&gt;=23,INDEX($AS:$AS,$CI378+23),"")</f>
      </c>
      <c r="BR378">
        <f>IF($CJ378&gt;=24,INDEX($AS:$AS,$CI378+24),"")</f>
      </c>
      <c r="BS378">
        <f>IF($CJ378&gt;=25,INDEX($AS:$AS,$CI378+25),"")</f>
      </c>
      <c r="BT378">
        <f>IF($CJ378&gt;=26,INDEX($AS:$AS,$CI378+26),"")</f>
      </c>
      <c r="BU378">
        <f>IF($CJ378&gt;=27,INDEX($AS:$AS,$CI378+27),"")</f>
      </c>
      <c r="BV378">
        <f>IF($CJ378&gt;=28,INDEX($AS:$AS,$CI378+28),"")</f>
      </c>
      <c r="BW378">
        <f>IF($CJ378&gt;=29,INDEX($AS:$AS,$CI378+29),"")</f>
      </c>
      <c r="BX378">
        <f>IF($CJ378&gt;=30,INDEX($AS:$AS,$CI378+30),"")</f>
      </c>
      <c r="BY378">
        <f>IF($CJ378&gt;=31,INDEX($AS:$AS,$CI378+31),"")</f>
      </c>
      <c r="BZ378">
        <f>IF($CJ378&gt;=32,INDEX($AS:$AS,$CI378+32),"")</f>
      </c>
      <c r="CA378">
        <f>IF($CJ378&gt;=33,INDEX($AS:$AS,$CI378+33),"")</f>
      </c>
      <c r="CB378">
        <f>IF($CJ378&gt;=34,INDEX($AS:$AS,$CI378+34),"")</f>
      </c>
      <c r="CC378">
        <f>IF($CJ378&gt;=35,INDEX($AS:$AS,$CI378+35),"")</f>
      </c>
      <c r="CD378">
        <f>IF($CJ378&gt;=36,INDEX($AS:$AS,$CI378+36),"")</f>
      </c>
      <c r="CE378">
        <f>IF($CJ378&gt;=37,INDEX($AS:$AS,$CI378+37),"")</f>
      </c>
      <c r="CF378">
        <f>IF($CJ378&gt;=38,INDEX($AS:$AS,$CI378+38),"")</f>
      </c>
      <c r="CG378">
        <f>IF($CJ378&gt;=39,INDEX($AS:$AS,$CI378+39),"")</f>
      </c>
      <c r="CH378">
        <f>IF($CJ378&gt;=40,INDEX($AS:$AS,$CI378+40),"")</f>
      </c>
      <c r="CI378">
        <f>IFERROR(MATCH($AR378,$AS$2:$AS$133,0)+1,0)</f>
      </c>
      <c r="CJ378">
        <f>IFERROR(INDEX($AT$2:$AT$133,MATCH($AR378,$AS$2:$AS$133,0)),0)</f>
      </c>
      <c r="CK378">
        <f>IFERROR(LEFT($O378,FIND(" - ",$O378)-1),$O378)</f>
      </c>
      <c r="CL378" t="s">
        <v>239</v>
      </c>
      <c r="CN378">
        <f>IF($DI378&gt;=1,INDEX($CL:$CL,$DH378+1),"")</f>
      </c>
      <c r="CO378">
        <f>IF($DI378&gt;=2,INDEX($CL:$CL,$DH378+2),"")</f>
      </c>
      <c r="CP378">
        <f>IF($DI378&gt;=3,INDEX($CL:$CL,$DH378+3),"")</f>
      </c>
      <c r="CQ378">
        <f>IF($DI378&gt;=4,INDEX($CL:$CL,$DH378+4),"")</f>
      </c>
      <c r="CR378">
        <f>IF($DI378&gt;=5,INDEX($CL:$CL,$DH378+5),"")</f>
      </c>
      <c r="CS378">
        <f>IF($DI378&gt;=6,INDEX($CL:$CL,$DH378+6),"")</f>
      </c>
      <c r="CT378">
        <f>IF($DI378&gt;=7,INDEX($CL:$CL,$DH378+7),"")</f>
      </c>
      <c r="CU378">
        <f>IF($DI378&gt;=8,INDEX($CL:$CL,$DH378+8),"")</f>
      </c>
      <c r="CV378">
        <f>IF($DI378&gt;=9,INDEX($CL:$CL,$DH378+9),"")</f>
      </c>
      <c r="CW378">
        <f>IF($DI378&gt;=10,INDEX($CL:$CL,$DH378+10),"")</f>
      </c>
      <c r="CX378">
        <f>IF($DI378&gt;=11,INDEX($CL:$CL,$DH378+11),"")</f>
      </c>
      <c r="CY378">
        <f>IF($DI378&gt;=12,INDEX($CL:$CL,$DH378+12),"")</f>
      </c>
      <c r="CZ378">
        <f>IF($DI378&gt;=13,INDEX($CL:$CL,$DH378+13),"")</f>
      </c>
      <c r="DA378">
        <f>IF($DI378&gt;=14,INDEX($CL:$CL,$DH378+14),"")</f>
      </c>
      <c r="DB378">
        <f>IF($DI378&gt;=15,INDEX($CL:$CL,$DH378+15),"")</f>
      </c>
      <c r="DC378">
        <f>IF($DI378&gt;=16,INDEX($CL:$CL,$DH378+16),"")</f>
      </c>
      <c r="DD378">
        <f>IF($DI378&gt;=17,INDEX($CL:$CL,$DH378+17),"")</f>
      </c>
      <c r="DE378">
        <f>IF($DI378&gt;=18,INDEX($CL:$CL,$DH378+18),"")</f>
      </c>
      <c r="DF378">
        <f>IF($DI378&gt;=19,INDEX($CL:$CL,$DH378+19),"")</f>
      </c>
      <c r="DG378">
        <f>IF($DI378&gt;=20,INDEX($CL:$CL,$DH378+20),"")</f>
      </c>
      <c r="DH378">
        <f>IFERROR(MATCH($CK378,$CL$2:$CL$1558,0)+1,0)</f>
      </c>
      <c r="DI378">
        <f>IFERROR(INDEX($CM$2:$CM$1558,MATCH($CK378,$CL$2:$CL$1558,0)),0)</f>
      </c>
      <c r="DJ378">
        <f>IFERROR(INDEX($AQ:$AQ,MATCH($K378,$AP:$AP,0))&amp;"","")</f>
      </c>
      <c r="DN378">
        <f>IF($GQ378&gt;=1,INDEX($DK:$DK,$GP378+1),"")</f>
      </c>
      <c r="DO378">
        <f>IF($GQ378&gt;=2,INDEX($DK:$DK,$GP378+2),"")</f>
      </c>
      <c r="DP378">
        <f>IF($GQ378&gt;=3,INDEX($DK:$DK,$GP378+3),"")</f>
      </c>
      <c r="DQ378">
        <f>IF($GQ378&gt;=4,INDEX($DK:$DK,$GP378+4),"")</f>
      </c>
      <c r="DR378">
        <f>IF($GQ378&gt;=5,INDEX($DK:$DK,$GP378+5),"")</f>
      </c>
      <c r="DS378">
        <f>IF($GQ378&gt;=6,INDEX($DK:$DK,$GP378+6),"")</f>
      </c>
      <c r="DT378">
        <f>IF($GQ378&gt;=7,INDEX($DK:$DK,$GP378+7),"")</f>
      </c>
      <c r="DU378">
        <f>IF($GQ378&gt;=8,INDEX($DK:$DK,$GP378+8),"")</f>
      </c>
      <c r="DV378">
        <f>IF($GQ378&gt;=9,INDEX($DK:$DK,$GP378+9),"")</f>
      </c>
      <c r="DW378">
        <f>IF($GQ378&gt;=10,INDEX($DK:$DK,$GP378+10),"")</f>
      </c>
      <c r="DX378">
        <f>IF($GQ378&gt;=11,INDEX($DK:$DK,$GP378+11),"")</f>
      </c>
      <c r="DY378">
        <f>IF($GQ378&gt;=12,INDEX($DK:$DK,$GP378+12),"")</f>
      </c>
      <c r="DZ378">
        <f>IF($GQ378&gt;=13,INDEX($DK:$DK,$GP378+13),"")</f>
      </c>
      <c r="EA378">
        <f>IF($GQ378&gt;=14,INDEX($DK:$DK,$GP378+14),"")</f>
      </c>
      <c r="EB378">
        <f>IF($GQ378&gt;=15,INDEX($DK:$DK,$GP378+15),"")</f>
      </c>
      <c r="EC378">
        <f>IF($GQ378&gt;=16,INDEX($DK:$DK,$GP378+16),"")</f>
      </c>
      <c r="ED378">
        <f>IF($GQ378&gt;=17,INDEX($DK:$DK,$GP378+17),"")</f>
      </c>
      <c r="EE378">
        <f>IF($GQ378&gt;=18,INDEX($DK:$DK,$GP378+18),"")</f>
      </c>
      <c r="EF378">
        <f>IF($GQ378&gt;=19,INDEX($DK:$DK,$GP378+19),"")</f>
      </c>
      <c r="EG378">
        <f>IF($GQ378&gt;=20,INDEX($DK:$DK,$GP378+20),"")</f>
      </c>
      <c r="EH378">
        <f>IF($GQ378&gt;=21,INDEX($DK:$DK,$GP378+21),"")</f>
      </c>
      <c r="EI378">
        <f>IF($GQ378&gt;=22,INDEX($DK:$DK,$GP378+22),"")</f>
      </c>
      <c r="EJ378">
        <f>IF($GQ378&gt;=23,INDEX($DK:$DK,$GP378+23),"")</f>
      </c>
      <c r="EK378">
        <f>IF($GQ378&gt;=24,INDEX($DK:$DK,$GP378+24),"")</f>
      </c>
      <c r="EL378">
        <f>IF($GQ378&gt;=25,INDEX($DK:$DK,$GP378+25),"")</f>
      </c>
      <c r="EM378">
        <f>IF($GQ378&gt;=26,INDEX($DK:$DK,$GP378+26),"")</f>
      </c>
      <c r="EN378">
        <f>IF($GQ378&gt;=27,INDEX($DK:$DK,$GP378+27),"")</f>
      </c>
      <c r="EO378">
        <f>IF($GQ378&gt;=28,INDEX($DK:$DK,$GP378+28),"")</f>
      </c>
      <c r="EP378">
        <f>IF($GQ378&gt;=29,INDEX($DK:$DK,$GP378+29),"")</f>
      </c>
      <c r="EQ378">
        <f>IF($GQ378&gt;=30,INDEX($DK:$DK,$GP378+30),"")</f>
      </c>
      <c r="ER378">
        <f>IF($GQ378&gt;=31,INDEX($DK:$DK,$GP378+31),"")</f>
      </c>
      <c r="ES378">
        <f>IF($GQ378&gt;=32,INDEX($DK:$DK,$GP378+32),"")</f>
      </c>
      <c r="ET378">
        <f>IF($GQ378&gt;=33,INDEX($DK:$DK,$GP378+33),"")</f>
      </c>
      <c r="EU378">
        <f>IF($GQ378&gt;=34,INDEX($DK:$DK,$GP378+34),"")</f>
      </c>
      <c r="EV378">
        <f>IF($GQ378&gt;=35,INDEX($DK:$DK,$GP378+35),"")</f>
      </c>
      <c r="EW378">
        <f>IF($GQ378&gt;=36,INDEX($DK:$DK,$GP378+36),"")</f>
      </c>
      <c r="EX378">
        <f>IF($GQ378&gt;=37,INDEX($DK:$DK,$GP378+37),"")</f>
      </c>
      <c r="EY378">
        <f>IF($GQ378&gt;=38,INDEX($DK:$DK,$GP378+38),"")</f>
      </c>
      <c r="EZ378">
        <f>IF($GQ378&gt;=39,INDEX($DK:$DK,$GP378+39),"")</f>
      </c>
      <c r="FA378">
        <f>IF($GQ378&gt;=40,INDEX($DK:$DK,$GP378+40),"")</f>
      </c>
      <c r="FB378">
        <f>IF($GQ378&gt;=1,INDEX($DL:$DL,$GP378+1),"")</f>
      </c>
      <c r="FC378">
        <f>IF($GQ378&gt;=2,INDEX($DL:$DL,$GP378+2),"")</f>
      </c>
      <c r="FD378">
        <f>IF($GQ378&gt;=3,INDEX($DL:$DL,$GP378+3),"")</f>
      </c>
      <c r="FE378">
        <f>IF($GQ378&gt;=4,INDEX($DL:$DL,$GP378+4),"")</f>
      </c>
      <c r="FF378">
        <f>IF($GQ378&gt;=5,INDEX($DL:$DL,$GP378+5),"")</f>
      </c>
      <c r="FG378">
        <f>IF($GQ378&gt;=6,INDEX($DL:$DL,$GP378+6),"")</f>
      </c>
      <c r="FH378">
        <f>IF($GQ378&gt;=7,INDEX($DL:$DL,$GP378+7),"")</f>
      </c>
      <c r="FI378">
        <f>IF($GQ378&gt;=8,INDEX($DL:$DL,$GP378+8),"")</f>
      </c>
      <c r="FJ378">
        <f>IF($GQ378&gt;=9,INDEX($DL:$DL,$GP378+9),"")</f>
      </c>
      <c r="FK378">
        <f>IF($GQ378&gt;=10,INDEX($DL:$DL,$GP378+10),"")</f>
      </c>
      <c r="FL378">
        <f>IF($GQ378&gt;=11,INDEX($DL:$DL,$GP378+11),"")</f>
      </c>
      <c r="FM378">
        <f>IF($GQ378&gt;=12,INDEX($DL:$DL,$GP378+12),"")</f>
      </c>
      <c r="FN378">
        <f>IF($GQ378&gt;=13,INDEX($DL:$DL,$GP378+13),"")</f>
      </c>
      <c r="FO378">
        <f>IF($GQ378&gt;=14,INDEX($DL:$DL,$GP378+14),"")</f>
      </c>
      <c r="FP378">
        <f>IF($GQ378&gt;=15,INDEX($DL:$DL,$GP378+15),"")</f>
      </c>
      <c r="FQ378">
        <f>IF($GQ378&gt;=16,INDEX($DL:$DL,$GP378+16),"")</f>
      </c>
      <c r="FR378">
        <f>IF($GQ378&gt;=17,INDEX($DL:$DL,$GP378+17),"")</f>
      </c>
      <c r="FS378">
        <f>IF($GQ378&gt;=18,INDEX($DL:$DL,$GP378+18),"")</f>
      </c>
      <c r="FT378">
        <f>IF($GQ378&gt;=19,INDEX($DL:$DL,$GP378+19),"")</f>
      </c>
      <c r="FU378">
        <f>IF($GQ378&gt;=20,INDEX($DL:$DL,$GP378+20),"")</f>
      </c>
      <c r="FV378">
        <f>IF($GQ378&gt;=21,INDEX($DL:$DL,$GP378+21),"")</f>
      </c>
      <c r="FW378">
        <f>IF($GQ378&gt;=22,INDEX($DL:$DL,$GP378+22),"")</f>
      </c>
      <c r="FX378">
        <f>IF($GQ378&gt;=23,INDEX($DL:$DL,$GP378+23),"")</f>
      </c>
      <c r="FY378">
        <f>IF($GQ378&gt;=24,INDEX($DL:$DL,$GP378+24),"")</f>
      </c>
      <c r="FZ378">
        <f>IF($GQ378&gt;=25,INDEX($DL:$DL,$GP378+25),"")</f>
      </c>
      <c r="GA378">
        <f>IF($GQ378&gt;=26,INDEX($DL:$DL,$GP378+26),"")</f>
      </c>
      <c r="GB378">
        <f>IF($GQ378&gt;=27,INDEX($DL:$DL,$GP378+27),"")</f>
      </c>
      <c r="GC378">
        <f>IF($GQ378&gt;=28,INDEX($DL:$DL,$GP378+28),"")</f>
      </c>
      <c r="GD378">
        <f>IF($GQ378&gt;=29,INDEX($DL:$DL,$GP378+29),"")</f>
      </c>
      <c r="GE378">
        <f>IF($GQ378&gt;=30,INDEX($DL:$DL,$GP378+30),"")</f>
      </c>
      <c r="GF378">
        <f>IF($GQ378&gt;=31,INDEX($DL:$DL,$GP378+31),"")</f>
      </c>
      <c r="GG378">
        <f>IF($GQ378&gt;=32,INDEX($DL:$DL,$GP378+32),"")</f>
      </c>
      <c r="GH378">
        <f>IF($GQ378&gt;=33,INDEX($DL:$DL,$GP378+33),"")</f>
      </c>
      <c r="GI378">
        <f>IF($GQ378&gt;=34,INDEX($DL:$DL,$GP378+34),"")</f>
      </c>
      <c r="GJ378">
        <f>IF($GQ378&gt;=35,INDEX($DL:$DL,$GP378+35),"")</f>
      </c>
      <c r="GK378">
        <f>IF($GQ378&gt;=36,INDEX($DL:$DL,$GP378+36),"")</f>
      </c>
      <c r="GL378">
        <f>IF($GQ378&gt;=37,INDEX($DL:$DL,$GP378+37),"")</f>
      </c>
      <c r="GM378">
        <f>IF($GQ378&gt;=38,INDEX($DL:$DL,$GP378+38),"")</f>
      </c>
      <c r="GN378">
        <f>IF($GQ378&gt;=39,INDEX($DL:$DL,$GP378+39),"")</f>
      </c>
      <c r="GO378">
        <f>IF($GQ378&gt;=40,INDEX($DL:$DL,$GP378+40),"")</f>
      </c>
      <c r="GP378">
        <f>IFERROR(MATCH($DJ378,$DK$2:$DK$148,0)+1,0)</f>
      </c>
      <c r="GQ378">
        <f>IFERROR(INDEX($DM$2:$DM$148,MATCH($DJ378,$DK$2:$DK$148,0)),0)</f>
      </c>
      <c r="GR378">
        <f>IFERROR(MATCH($L378,$DN$378:$FA$378,0),0)</f>
      </c>
      <c r="GS378">
        <f>IF($GR378&gt;0,INDEX($FB$378:$GO$378,$GR378),"")</f>
      </c>
      <c r="GV378">
        <f>IF($JE378&gt;=1,INDEX($GT:$GT,$JD378+1),"")</f>
      </c>
      <c r="GW378">
        <f>IF($JE378&gt;=2,INDEX($GT:$GT,$JD378+2),"")</f>
      </c>
      <c r="GX378">
        <f>IF($JE378&gt;=3,INDEX($GT:$GT,$JD378+3),"")</f>
      </c>
      <c r="GY378">
        <f>IF($JE378&gt;=4,INDEX($GT:$GT,$JD378+4),"")</f>
      </c>
      <c r="GZ378">
        <f>IF($JE378&gt;=5,INDEX($GT:$GT,$JD378+5),"")</f>
      </c>
      <c r="HA378">
        <f>IF($JE378&gt;=6,INDEX($GT:$GT,$JD378+6),"")</f>
      </c>
      <c r="HB378">
        <f>IF($JE378&gt;=7,INDEX($GT:$GT,$JD378+7),"")</f>
      </c>
      <c r="HC378">
        <f>IF($JE378&gt;=8,INDEX($GT:$GT,$JD378+8),"")</f>
      </c>
      <c r="HD378">
        <f>IF($JE378&gt;=9,INDEX($GT:$GT,$JD378+9),"")</f>
      </c>
      <c r="HE378">
        <f>IF($JE378&gt;=10,INDEX($GT:$GT,$JD378+10),"")</f>
      </c>
      <c r="HF378">
        <f>IF($JE378&gt;=11,INDEX($GT:$GT,$JD378+11),"")</f>
      </c>
      <c r="HG378">
        <f>IF($JE378&gt;=12,INDEX($GT:$GT,$JD378+12),"")</f>
      </c>
      <c r="HH378">
        <f>IF($JE378&gt;=13,INDEX($GT:$GT,$JD378+13),"")</f>
      </c>
      <c r="HI378">
        <f>IF($JE378&gt;=14,INDEX($GT:$GT,$JD378+14),"")</f>
      </c>
      <c r="HJ378">
        <f>IF($JE378&gt;=15,INDEX($GT:$GT,$JD378+15),"")</f>
      </c>
      <c r="HK378">
        <f>IF($JE378&gt;=16,INDEX($GT:$GT,$JD378+16),"")</f>
      </c>
      <c r="HL378">
        <f>IF($JE378&gt;=17,INDEX($GT:$GT,$JD378+17),"")</f>
      </c>
      <c r="HM378">
        <f>IF($JE378&gt;=18,INDEX($GT:$GT,$JD378+18),"")</f>
      </c>
      <c r="HN378">
        <f>IF($JE378&gt;=19,INDEX($GT:$GT,$JD378+19),"")</f>
      </c>
      <c r="HO378">
        <f>IF($JE378&gt;=20,INDEX($GT:$GT,$JD378+20),"")</f>
      </c>
      <c r="HP378">
        <f>IF($JE378&gt;=21,INDEX($GT:$GT,$JD378+21),"")</f>
      </c>
      <c r="HQ378">
        <f>IF($JE378&gt;=22,INDEX($GT:$GT,$JD378+22),"")</f>
      </c>
      <c r="HR378">
        <f>IF($JE378&gt;=23,INDEX($GT:$GT,$JD378+23),"")</f>
      </c>
      <c r="HS378">
        <f>IF($JE378&gt;=24,INDEX($GT:$GT,$JD378+24),"")</f>
      </c>
      <c r="HT378">
        <f>IF($JE378&gt;=25,INDEX($GT:$GT,$JD378+25),"")</f>
      </c>
      <c r="HU378">
        <f>IF($JE378&gt;=26,INDEX($GT:$GT,$JD378+26),"")</f>
      </c>
      <c r="HV378">
        <f>IF($JE378&gt;=27,INDEX($GT:$GT,$JD378+27),"")</f>
      </c>
      <c r="HW378">
        <f>IF($JE378&gt;=28,INDEX($GT:$GT,$JD378+28),"")</f>
      </c>
      <c r="HX378">
        <f>IF($JE378&gt;=29,INDEX($GT:$GT,$JD378+29),"")</f>
      </c>
      <c r="HY378">
        <f>IF($JE378&gt;=30,INDEX($GT:$GT,$JD378+30),"")</f>
      </c>
      <c r="HZ378">
        <f>IF($JE378&gt;=31,INDEX($GT:$GT,$JD378+31),"")</f>
      </c>
      <c r="IA378">
        <f>IF($JE378&gt;=32,INDEX($GT:$GT,$JD378+32),"")</f>
      </c>
      <c r="IB378">
        <f>IF($JE378&gt;=33,INDEX($GT:$GT,$JD378+33),"")</f>
      </c>
      <c r="IC378">
        <f>IF($JE378&gt;=34,INDEX($GT:$GT,$JD378+34),"")</f>
      </c>
      <c r="ID378">
        <f>IF($JE378&gt;=35,INDEX($GT:$GT,$JD378+35),"")</f>
      </c>
      <c r="IE378">
        <f>IF($JE378&gt;=36,INDEX($GT:$GT,$JD378+36),"")</f>
      </c>
      <c r="IF378">
        <f>IF($JE378&gt;=37,INDEX($GT:$GT,$JD378+37),"")</f>
      </c>
      <c r="IG378">
        <f>IF($JE378&gt;=38,INDEX($GT:$GT,$JD378+38),"")</f>
      </c>
      <c r="IH378">
        <f>IF($JE378&gt;=39,INDEX($GT:$GT,$JD378+39),"")</f>
      </c>
      <c r="II378">
        <f>IF($JE378&gt;=40,INDEX($GT:$GT,$JD378+40),"")</f>
      </c>
      <c r="IJ378">
        <f>IF($JE378&gt;=41,INDEX($GT:$GT,$JD378+41),"")</f>
      </c>
      <c r="IK378">
        <f>IF($JE378&gt;=42,INDEX($GT:$GT,$JD378+42),"")</f>
      </c>
      <c r="IL378">
        <f>IF($JE378&gt;=43,INDEX($GT:$GT,$JD378+43),"")</f>
      </c>
      <c r="IM378">
        <f>IF($JE378&gt;=44,INDEX($GT:$GT,$JD378+44),"")</f>
      </c>
      <c r="IN378">
        <f>IF($JE378&gt;=45,INDEX($GT:$GT,$JD378+45),"")</f>
      </c>
      <c r="IO378">
        <f>IF($JE378&gt;=46,INDEX($GT:$GT,$JD378+46),"")</f>
      </c>
      <c r="IP378">
        <f>IF($JE378&gt;=47,INDEX($GT:$GT,$JD378+47),"")</f>
      </c>
      <c r="IQ378">
        <f>IF($JE378&gt;=48,INDEX($GT:$GT,$JD378+48),"")</f>
      </c>
      <c r="IR378">
        <f>IF($JE378&gt;=49,INDEX($GT:$GT,$JD378+49),"")</f>
      </c>
      <c r="IS378">
        <f>IF($JE378&gt;=50,INDEX($GT:$GT,$JD378+50),"")</f>
      </c>
      <c r="IT378">
        <f>IF($JE378&gt;=51,INDEX($GT:$GT,$JD378+51),"")</f>
      </c>
      <c r="IU378">
        <f>IF($JE378&gt;=52,INDEX($GT:$GT,$JD378+52),"")</f>
      </c>
      <c r="IV378">
        <f>IF($JE378&gt;=53,INDEX($GT:$GT,$JD378+53),"")</f>
      </c>
      <c r="IW378">
        <f>IF($JE378&gt;=54,INDEX($GT:$GT,$JD378+54),"")</f>
      </c>
      <c r="IX378">
        <f>IF($JE378&gt;=55,INDEX($GT:$GT,$JD378+55),"")</f>
      </c>
      <c r="IY378">
        <f>IF($JE378&gt;=56,INDEX($GT:$GT,$JD378+56),"")</f>
      </c>
      <c r="IZ378">
        <f>IF($JE378&gt;=57,INDEX($GT:$GT,$JD378+57),"")</f>
      </c>
      <c r="JA378">
        <f>IF($JE378&gt;=58,INDEX($GT:$GT,$JD378+58),"")</f>
      </c>
      <c r="JB378">
        <f>IF($JE378&gt;=59,INDEX($GT:$GT,$JD378+59),"")</f>
      </c>
      <c r="JC378">
        <f>IF($JE378&gt;=60,INDEX($GT:$GT,$JD378+60),"")</f>
      </c>
      <c r="JD378">
        <f>IFERROR(MATCH($GS378,$GT$2:$GT$322,0)+1,0)</f>
      </c>
      <c r="JE378">
        <f>IFERROR(INDEX($GU$2:$GU$322,MATCH($GS378,$GT$2:$GT$322,0)),0)</f>
      </c>
      <c r="JF378" t="s">
        <v>28</v>
      </c>
      <c r="JG378" t="s">
        <v>28</v>
      </c>
    </row>
    <row r="379" spans="1:267" x14ac:dyDescent="0.25">
      <c r="J379" s="1"/>
      <c r="K379" s="1"/>
      <c r="L379" s="1"/>
      <c r="M379" s="1"/>
      <c r="N379" s="1">
        <f>IFERROR(IF(FIND(" - ",$J379)&gt;0,MID($J379,FIND(" - ",$J379)+3,LEN($J379)),""),"")</f>
      </c>
      <c r="P379" s="1"/>
      <c r="S379" t="s">
        <v>28</v>
      </c>
      <c r="U379">
        <f>IF(OR($S379="",$T379=""),"",IFERROR($S379/$T379,0))</f>
      </c>
      <c r="V379">
        <f>IF($S379="","",
IF($K379="","",
IF(ISNUMBER(SEARCH("exempt",LOWER($K379))),0,
$S379*(VALUE(SUBSTITUTE($K379,"%",""))/100))))</f>
      </c>
      <c r="AB379">
        <f>IF($S379="","",
SUM($S379,$V379,$Z379,$W379,$Y379)-
IF($AA379="",0,VALUE($AA379)))</f>
      </c>
      <c r="AJ379" t="s">
        <v>1037</v>
      </c>
      <c r="AR379">
        <f>IFERROR(LEFT($J379,FIND(" - ",$J379)-1),$J379)</f>
      </c>
      <c r="AU379">
        <f>IF($CJ379&gt;=1,INDEX($AS:$AS,$CI379+1),"")</f>
      </c>
      <c r="AV379">
        <f>IF($CJ379&gt;=2,INDEX($AS:$AS,$CI379+2),"")</f>
      </c>
      <c r="AW379">
        <f>IF($CJ379&gt;=3,INDEX($AS:$AS,$CI379+3),"")</f>
      </c>
      <c r="AX379">
        <f>IF($CJ379&gt;=4,INDEX($AS:$AS,$CI379+4),"")</f>
      </c>
      <c r="AY379">
        <f>IF($CJ379&gt;=5,INDEX($AS:$AS,$CI379+5),"")</f>
      </c>
      <c r="AZ379">
        <f>IF($CJ379&gt;=6,INDEX($AS:$AS,$CI379+6),"")</f>
      </c>
      <c r="BA379">
        <f>IF($CJ379&gt;=7,INDEX($AS:$AS,$CI379+7),"")</f>
      </c>
      <c r="BB379">
        <f>IF($CJ379&gt;=8,INDEX($AS:$AS,$CI379+8),"")</f>
      </c>
      <c r="BC379">
        <f>IF($CJ379&gt;=9,INDEX($AS:$AS,$CI379+9),"")</f>
      </c>
      <c r="BD379">
        <f>IF($CJ379&gt;=10,INDEX($AS:$AS,$CI379+10),"")</f>
      </c>
      <c r="BE379">
        <f>IF($CJ379&gt;=11,INDEX($AS:$AS,$CI379+11),"")</f>
      </c>
      <c r="BF379">
        <f>IF($CJ379&gt;=12,INDEX($AS:$AS,$CI379+12),"")</f>
      </c>
      <c r="BG379">
        <f>IF($CJ379&gt;=13,INDEX($AS:$AS,$CI379+13),"")</f>
      </c>
      <c r="BH379">
        <f>IF($CJ379&gt;=14,INDEX($AS:$AS,$CI379+14),"")</f>
      </c>
      <c r="BI379">
        <f>IF($CJ379&gt;=15,INDEX($AS:$AS,$CI379+15),"")</f>
      </c>
      <c r="BJ379">
        <f>IF($CJ379&gt;=16,INDEX($AS:$AS,$CI379+16),"")</f>
      </c>
      <c r="BK379">
        <f>IF($CJ379&gt;=17,INDEX($AS:$AS,$CI379+17),"")</f>
      </c>
      <c r="BL379">
        <f>IF($CJ379&gt;=18,INDEX($AS:$AS,$CI379+18),"")</f>
      </c>
      <c r="BM379">
        <f>IF($CJ379&gt;=19,INDEX($AS:$AS,$CI379+19),"")</f>
      </c>
      <c r="BN379">
        <f>IF($CJ379&gt;=20,INDEX($AS:$AS,$CI379+20),"")</f>
      </c>
      <c r="BO379">
        <f>IF($CJ379&gt;=21,INDEX($AS:$AS,$CI379+21),"")</f>
      </c>
      <c r="BP379">
        <f>IF($CJ379&gt;=22,INDEX($AS:$AS,$CI379+22),"")</f>
      </c>
      <c r="BQ379">
        <f>IF($CJ379&gt;=23,INDEX($AS:$AS,$CI379+23),"")</f>
      </c>
      <c r="BR379">
        <f>IF($CJ379&gt;=24,INDEX($AS:$AS,$CI379+24),"")</f>
      </c>
      <c r="BS379">
        <f>IF($CJ379&gt;=25,INDEX($AS:$AS,$CI379+25),"")</f>
      </c>
      <c r="BT379">
        <f>IF($CJ379&gt;=26,INDEX($AS:$AS,$CI379+26),"")</f>
      </c>
      <c r="BU379">
        <f>IF($CJ379&gt;=27,INDEX($AS:$AS,$CI379+27),"")</f>
      </c>
      <c r="BV379">
        <f>IF($CJ379&gt;=28,INDEX($AS:$AS,$CI379+28),"")</f>
      </c>
      <c r="BW379">
        <f>IF($CJ379&gt;=29,INDEX($AS:$AS,$CI379+29),"")</f>
      </c>
      <c r="BX379">
        <f>IF($CJ379&gt;=30,INDEX($AS:$AS,$CI379+30),"")</f>
      </c>
      <c r="BY379">
        <f>IF($CJ379&gt;=31,INDEX($AS:$AS,$CI379+31),"")</f>
      </c>
      <c r="BZ379">
        <f>IF($CJ379&gt;=32,INDEX($AS:$AS,$CI379+32),"")</f>
      </c>
      <c r="CA379">
        <f>IF($CJ379&gt;=33,INDEX($AS:$AS,$CI379+33),"")</f>
      </c>
      <c r="CB379">
        <f>IF($CJ379&gt;=34,INDEX($AS:$AS,$CI379+34),"")</f>
      </c>
      <c r="CC379">
        <f>IF($CJ379&gt;=35,INDEX($AS:$AS,$CI379+35),"")</f>
      </c>
      <c r="CD379">
        <f>IF($CJ379&gt;=36,INDEX($AS:$AS,$CI379+36),"")</f>
      </c>
      <c r="CE379">
        <f>IF($CJ379&gt;=37,INDEX($AS:$AS,$CI379+37),"")</f>
      </c>
      <c r="CF379">
        <f>IF($CJ379&gt;=38,INDEX($AS:$AS,$CI379+38),"")</f>
      </c>
      <c r="CG379">
        <f>IF($CJ379&gt;=39,INDEX($AS:$AS,$CI379+39),"")</f>
      </c>
      <c r="CH379">
        <f>IF($CJ379&gt;=40,INDEX($AS:$AS,$CI379+40),"")</f>
      </c>
      <c r="CI379">
        <f>IFERROR(MATCH($AR379,$AS$2:$AS$133,0)+1,0)</f>
      </c>
      <c r="CJ379">
        <f>IFERROR(INDEX($AT$2:$AT$133,MATCH($AR379,$AS$2:$AS$133,0)),0)</f>
      </c>
      <c r="CK379">
        <f>IFERROR(LEFT($O379,FIND(" - ",$O379)-1),$O379)</f>
      </c>
      <c r="CL379" t="s">
        <v>246</v>
      </c>
      <c r="CN379">
        <f>IF($DI379&gt;=1,INDEX($CL:$CL,$DH379+1),"")</f>
      </c>
      <c r="CO379">
        <f>IF($DI379&gt;=2,INDEX($CL:$CL,$DH379+2),"")</f>
      </c>
      <c r="CP379">
        <f>IF($DI379&gt;=3,INDEX($CL:$CL,$DH379+3),"")</f>
      </c>
      <c r="CQ379">
        <f>IF($DI379&gt;=4,INDEX($CL:$CL,$DH379+4),"")</f>
      </c>
      <c r="CR379">
        <f>IF($DI379&gt;=5,INDEX($CL:$CL,$DH379+5),"")</f>
      </c>
      <c r="CS379">
        <f>IF($DI379&gt;=6,INDEX($CL:$CL,$DH379+6),"")</f>
      </c>
      <c r="CT379">
        <f>IF($DI379&gt;=7,INDEX($CL:$CL,$DH379+7),"")</f>
      </c>
      <c r="CU379">
        <f>IF($DI379&gt;=8,INDEX($CL:$CL,$DH379+8),"")</f>
      </c>
      <c r="CV379">
        <f>IF($DI379&gt;=9,INDEX($CL:$CL,$DH379+9),"")</f>
      </c>
      <c r="CW379">
        <f>IF($DI379&gt;=10,INDEX($CL:$CL,$DH379+10),"")</f>
      </c>
      <c r="CX379">
        <f>IF($DI379&gt;=11,INDEX($CL:$CL,$DH379+11),"")</f>
      </c>
      <c r="CY379">
        <f>IF($DI379&gt;=12,INDEX($CL:$CL,$DH379+12),"")</f>
      </c>
      <c r="CZ379">
        <f>IF($DI379&gt;=13,INDEX($CL:$CL,$DH379+13),"")</f>
      </c>
      <c r="DA379">
        <f>IF($DI379&gt;=14,INDEX($CL:$CL,$DH379+14),"")</f>
      </c>
      <c r="DB379">
        <f>IF($DI379&gt;=15,INDEX($CL:$CL,$DH379+15),"")</f>
      </c>
      <c r="DC379">
        <f>IF($DI379&gt;=16,INDEX($CL:$CL,$DH379+16),"")</f>
      </c>
      <c r="DD379">
        <f>IF($DI379&gt;=17,INDEX($CL:$CL,$DH379+17),"")</f>
      </c>
      <c r="DE379">
        <f>IF($DI379&gt;=18,INDEX($CL:$CL,$DH379+18),"")</f>
      </c>
      <c r="DF379">
        <f>IF($DI379&gt;=19,INDEX($CL:$CL,$DH379+19),"")</f>
      </c>
      <c r="DG379">
        <f>IF($DI379&gt;=20,INDEX($CL:$CL,$DH379+20),"")</f>
      </c>
      <c r="DH379">
        <f>IFERROR(MATCH($CK379,$CL$2:$CL$1558,0)+1,0)</f>
      </c>
      <c r="DI379">
        <f>IFERROR(INDEX($CM$2:$CM$1558,MATCH($CK379,$CL$2:$CL$1558,0)),0)</f>
      </c>
      <c r="DJ379">
        <f>IFERROR(INDEX($AQ:$AQ,MATCH($K379,$AP:$AP,0))&amp;"","")</f>
      </c>
      <c r="DN379">
        <f>IF($GQ379&gt;=1,INDEX($DK:$DK,$GP379+1),"")</f>
      </c>
      <c r="DO379">
        <f>IF($GQ379&gt;=2,INDEX($DK:$DK,$GP379+2),"")</f>
      </c>
      <c r="DP379">
        <f>IF($GQ379&gt;=3,INDEX($DK:$DK,$GP379+3),"")</f>
      </c>
      <c r="DQ379">
        <f>IF($GQ379&gt;=4,INDEX($DK:$DK,$GP379+4),"")</f>
      </c>
      <c r="DR379">
        <f>IF($GQ379&gt;=5,INDEX($DK:$DK,$GP379+5),"")</f>
      </c>
      <c r="DS379">
        <f>IF($GQ379&gt;=6,INDEX($DK:$DK,$GP379+6),"")</f>
      </c>
      <c r="DT379">
        <f>IF($GQ379&gt;=7,INDEX($DK:$DK,$GP379+7),"")</f>
      </c>
      <c r="DU379">
        <f>IF($GQ379&gt;=8,INDEX($DK:$DK,$GP379+8),"")</f>
      </c>
      <c r="DV379">
        <f>IF($GQ379&gt;=9,INDEX($DK:$DK,$GP379+9),"")</f>
      </c>
      <c r="DW379">
        <f>IF($GQ379&gt;=10,INDEX($DK:$DK,$GP379+10),"")</f>
      </c>
      <c r="DX379">
        <f>IF($GQ379&gt;=11,INDEX($DK:$DK,$GP379+11),"")</f>
      </c>
      <c r="DY379">
        <f>IF($GQ379&gt;=12,INDEX($DK:$DK,$GP379+12),"")</f>
      </c>
      <c r="DZ379">
        <f>IF($GQ379&gt;=13,INDEX($DK:$DK,$GP379+13),"")</f>
      </c>
      <c r="EA379">
        <f>IF($GQ379&gt;=14,INDEX($DK:$DK,$GP379+14),"")</f>
      </c>
      <c r="EB379">
        <f>IF($GQ379&gt;=15,INDEX($DK:$DK,$GP379+15),"")</f>
      </c>
      <c r="EC379">
        <f>IF($GQ379&gt;=16,INDEX($DK:$DK,$GP379+16),"")</f>
      </c>
      <c r="ED379">
        <f>IF($GQ379&gt;=17,INDEX($DK:$DK,$GP379+17),"")</f>
      </c>
      <c r="EE379">
        <f>IF($GQ379&gt;=18,INDEX($DK:$DK,$GP379+18),"")</f>
      </c>
      <c r="EF379">
        <f>IF($GQ379&gt;=19,INDEX($DK:$DK,$GP379+19),"")</f>
      </c>
      <c r="EG379">
        <f>IF($GQ379&gt;=20,INDEX($DK:$DK,$GP379+20),"")</f>
      </c>
      <c r="EH379">
        <f>IF($GQ379&gt;=21,INDEX($DK:$DK,$GP379+21),"")</f>
      </c>
      <c r="EI379">
        <f>IF($GQ379&gt;=22,INDEX($DK:$DK,$GP379+22),"")</f>
      </c>
      <c r="EJ379">
        <f>IF($GQ379&gt;=23,INDEX($DK:$DK,$GP379+23),"")</f>
      </c>
      <c r="EK379">
        <f>IF($GQ379&gt;=24,INDEX($DK:$DK,$GP379+24),"")</f>
      </c>
      <c r="EL379">
        <f>IF($GQ379&gt;=25,INDEX($DK:$DK,$GP379+25),"")</f>
      </c>
      <c r="EM379">
        <f>IF($GQ379&gt;=26,INDEX($DK:$DK,$GP379+26),"")</f>
      </c>
      <c r="EN379">
        <f>IF($GQ379&gt;=27,INDEX($DK:$DK,$GP379+27),"")</f>
      </c>
      <c r="EO379">
        <f>IF($GQ379&gt;=28,INDEX($DK:$DK,$GP379+28),"")</f>
      </c>
      <c r="EP379">
        <f>IF($GQ379&gt;=29,INDEX($DK:$DK,$GP379+29),"")</f>
      </c>
      <c r="EQ379">
        <f>IF($GQ379&gt;=30,INDEX($DK:$DK,$GP379+30),"")</f>
      </c>
      <c r="ER379">
        <f>IF($GQ379&gt;=31,INDEX($DK:$DK,$GP379+31),"")</f>
      </c>
      <c r="ES379">
        <f>IF($GQ379&gt;=32,INDEX($DK:$DK,$GP379+32),"")</f>
      </c>
      <c r="ET379">
        <f>IF($GQ379&gt;=33,INDEX($DK:$DK,$GP379+33),"")</f>
      </c>
      <c r="EU379">
        <f>IF($GQ379&gt;=34,INDEX($DK:$DK,$GP379+34),"")</f>
      </c>
      <c r="EV379">
        <f>IF($GQ379&gt;=35,INDEX($DK:$DK,$GP379+35),"")</f>
      </c>
      <c r="EW379">
        <f>IF($GQ379&gt;=36,INDEX($DK:$DK,$GP379+36),"")</f>
      </c>
      <c r="EX379">
        <f>IF($GQ379&gt;=37,INDEX($DK:$DK,$GP379+37),"")</f>
      </c>
      <c r="EY379">
        <f>IF($GQ379&gt;=38,INDEX($DK:$DK,$GP379+38),"")</f>
      </c>
      <c r="EZ379">
        <f>IF($GQ379&gt;=39,INDEX($DK:$DK,$GP379+39),"")</f>
      </c>
      <c r="FA379">
        <f>IF($GQ379&gt;=40,INDEX($DK:$DK,$GP379+40),"")</f>
      </c>
      <c r="FB379">
        <f>IF($GQ379&gt;=1,INDEX($DL:$DL,$GP379+1),"")</f>
      </c>
      <c r="FC379">
        <f>IF($GQ379&gt;=2,INDEX($DL:$DL,$GP379+2),"")</f>
      </c>
      <c r="FD379">
        <f>IF($GQ379&gt;=3,INDEX($DL:$DL,$GP379+3),"")</f>
      </c>
      <c r="FE379">
        <f>IF($GQ379&gt;=4,INDEX($DL:$DL,$GP379+4),"")</f>
      </c>
      <c r="FF379">
        <f>IF($GQ379&gt;=5,INDEX($DL:$DL,$GP379+5),"")</f>
      </c>
      <c r="FG379">
        <f>IF($GQ379&gt;=6,INDEX($DL:$DL,$GP379+6),"")</f>
      </c>
      <c r="FH379">
        <f>IF($GQ379&gt;=7,INDEX($DL:$DL,$GP379+7),"")</f>
      </c>
      <c r="FI379">
        <f>IF($GQ379&gt;=8,INDEX($DL:$DL,$GP379+8),"")</f>
      </c>
      <c r="FJ379">
        <f>IF($GQ379&gt;=9,INDEX($DL:$DL,$GP379+9),"")</f>
      </c>
      <c r="FK379">
        <f>IF($GQ379&gt;=10,INDEX($DL:$DL,$GP379+10),"")</f>
      </c>
      <c r="FL379">
        <f>IF($GQ379&gt;=11,INDEX($DL:$DL,$GP379+11),"")</f>
      </c>
      <c r="FM379">
        <f>IF($GQ379&gt;=12,INDEX($DL:$DL,$GP379+12),"")</f>
      </c>
      <c r="FN379">
        <f>IF($GQ379&gt;=13,INDEX($DL:$DL,$GP379+13),"")</f>
      </c>
      <c r="FO379">
        <f>IF($GQ379&gt;=14,INDEX($DL:$DL,$GP379+14),"")</f>
      </c>
      <c r="FP379">
        <f>IF($GQ379&gt;=15,INDEX($DL:$DL,$GP379+15),"")</f>
      </c>
      <c r="FQ379">
        <f>IF($GQ379&gt;=16,INDEX($DL:$DL,$GP379+16),"")</f>
      </c>
      <c r="FR379">
        <f>IF($GQ379&gt;=17,INDEX($DL:$DL,$GP379+17),"")</f>
      </c>
      <c r="FS379">
        <f>IF($GQ379&gt;=18,INDEX($DL:$DL,$GP379+18),"")</f>
      </c>
      <c r="FT379">
        <f>IF($GQ379&gt;=19,INDEX($DL:$DL,$GP379+19),"")</f>
      </c>
      <c r="FU379">
        <f>IF($GQ379&gt;=20,INDEX($DL:$DL,$GP379+20),"")</f>
      </c>
      <c r="FV379">
        <f>IF($GQ379&gt;=21,INDEX($DL:$DL,$GP379+21),"")</f>
      </c>
      <c r="FW379">
        <f>IF($GQ379&gt;=22,INDEX($DL:$DL,$GP379+22),"")</f>
      </c>
      <c r="FX379">
        <f>IF($GQ379&gt;=23,INDEX($DL:$DL,$GP379+23),"")</f>
      </c>
      <c r="FY379">
        <f>IF($GQ379&gt;=24,INDEX($DL:$DL,$GP379+24),"")</f>
      </c>
      <c r="FZ379">
        <f>IF($GQ379&gt;=25,INDEX($DL:$DL,$GP379+25),"")</f>
      </c>
      <c r="GA379">
        <f>IF($GQ379&gt;=26,INDEX($DL:$DL,$GP379+26),"")</f>
      </c>
      <c r="GB379">
        <f>IF($GQ379&gt;=27,INDEX($DL:$DL,$GP379+27),"")</f>
      </c>
      <c r="GC379">
        <f>IF($GQ379&gt;=28,INDEX($DL:$DL,$GP379+28),"")</f>
      </c>
      <c r="GD379">
        <f>IF($GQ379&gt;=29,INDEX($DL:$DL,$GP379+29),"")</f>
      </c>
      <c r="GE379">
        <f>IF($GQ379&gt;=30,INDEX($DL:$DL,$GP379+30),"")</f>
      </c>
      <c r="GF379">
        <f>IF($GQ379&gt;=31,INDEX($DL:$DL,$GP379+31),"")</f>
      </c>
      <c r="GG379">
        <f>IF($GQ379&gt;=32,INDEX($DL:$DL,$GP379+32),"")</f>
      </c>
      <c r="GH379">
        <f>IF($GQ379&gt;=33,INDEX($DL:$DL,$GP379+33),"")</f>
      </c>
      <c r="GI379">
        <f>IF($GQ379&gt;=34,INDEX($DL:$DL,$GP379+34),"")</f>
      </c>
      <c r="GJ379">
        <f>IF($GQ379&gt;=35,INDEX($DL:$DL,$GP379+35),"")</f>
      </c>
      <c r="GK379">
        <f>IF($GQ379&gt;=36,INDEX($DL:$DL,$GP379+36),"")</f>
      </c>
      <c r="GL379">
        <f>IF($GQ379&gt;=37,INDEX($DL:$DL,$GP379+37),"")</f>
      </c>
      <c r="GM379">
        <f>IF($GQ379&gt;=38,INDEX($DL:$DL,$GP379+38),"")</f>
      </c>
      <c r="GN379">
        <f>IF($GQ379&gt;=39,INDEX($DL:$DL,$GP379+39),"")</f>
      </c>
      <c r="GO379">
        <f>IF($GQ379&gt;=40,INDEX($DL:$DL,$GP379+40),"")</f>
      </c>
      <c r="GP379">
        <f>IFERROR(MATCH($DJ379,$DK$2:$DK$148,0)+1,0)</f>
      </c>
      <c r="GQ379">
        <f>IFERROR(INDEX($DM$2:$DM$148,MATCH($DJ379,$DK$2:$DK$148,0)),0)</f>
      </c>
      <c r="GR379">
        <f>IFERROR(MATCH($L379,$DN$379:$FA$379,0),0)</f>
      </c>
      <c r="GS379">
        <f>IF($GR379&gt;0,INDEX($FB$379:$GO$379,$GR379),"")</f>
      </c>
      <c r="GV379">
        <f>IF($JE379&gt;=1,INDEX($GT:$GT,$JD379+1),"")</f>
      </c>
      <c r="GW379">
        <f>IF($JE379&gt;=2,INDEX($GT:$GT,$JD379+2),"")</f>
      </c>
      <c r="GX379">
        <f>IF($JE379&gt;=3,INDEX($GT:$GT,$JD379+3),"")</f>
      </c>
      <c r="GY379">
        <f>IF($JE379&gt;=4,INDEX($GT:$GT,$JD379+4),"")</f>
      </c>
      <c r="GZ379">
        <f>IF($JE379&gt;=5,INDEX($GT:$GT,$JD379+5),"")</f>
      </c>
      <c r="HA379">
        <f>IF($JE379&gt;=6,INDEX($GT:$GT,$JD379+6),"")</f>
      </c>
      <c r="HB379">
        <f>IF($JE379&gt;=7,INDEX($GT:$GT,$JD379+7),"")</f>
      </c>
      <c r="HC379">
        <f>IF($JE379&gt;=8,INDEX($GT:$GT,$JD379+8),"")</f>
      </c>
      <c r="HD379">
        <f>IF($JE379&gt;=9,INDEX($GT:$GT,$JD379+9),"")</f>
      </c>
      <c r="HE379">
        <f>IF($JE379&gt;=10,INDEX($GT:$GT,$JD379+10),"")</f>
      </c>
      <c r="HF379">
        <f>IF($JE379&gt;=11,INDEX($GT:$GT,$JD379+11),"")</f>
      </c>
      <c r="HG379">
        <f>IF($JE379&gt;=12,INDEX($GT:$GT,$JD379+12),"")</f>
      </c>
      <c r="HH379">
        <f>IF($JE379&gt;=13,INDEX($GT:$GT,$JD379+13),"")</f>
      </c>
      <c r="HI379">
        <f>IF($JE379&gt;=14,INDEX($GT:$GT,$JD379+14),"")</f>
      </c>
      <c r="HJ379">
        <f>IF($JE379&gt;=15,INDEX($GT:$GT,$JD379+15),"")</f>
      </c>
      <c r="HK379">
        <f>IF($JE379&gt;=16,INDEX($GT:$GT,$JD379+16),"")</f>
      </c>
      <c r="HL379">
        <f>IF($JE379&gt;=17,INDEX($GT:$GT,$JD379+17),"")</f>
      </c>
      <c r="HM379">
        <f>IF($JE379&gt;=18,INDEX($GT:$GT,$JD379+18),"")</f>
      </c>
      <c r="HN379">
        <f>IF($JE379&gt;=19,INDEX($GT:$GT,$JD379+19),"")</f>
      </c>
      <c r="HO379">
        <f>IF($JE379&gt;=20,INDEX($GT:$GT,$JD379+20),"")</f>
      </c>
      <c r="HP379">
        <f>IF($JE379&gt;=21,INDEX($GT:$GT,$JD379+21),"")</f>
      </c>
      <c r="HQ379">
        <f>IF($JE379&gt;=22,INDEX($GT:$GT,$JD379+22),"")</f>
      </c>
      <c r="HR379">
        <f>IF($JE379&gt;=23,INDEX($GT:$GT,$JD379+23),"")</f>
      </c>
      <c r="HS379">
        <f>IF($JE379&gt;=24,INDEX($GT:$GT,$JD379+24),"")</f>
      </c>
      <c r="HT379">
        <f>IF($JE379&gt;=25,INDEX($GT:$GT,$JD379+25),"")</f>
      </c>
      <c r="HU379">
        <f>IF($JE379&gt;=26,INDEX($GT:$GT,$JD379+26),"")</f>
      </c>
      <c r="HV379">
        <f>IF($JE379&gt;=27,INDEX($GT:$GT,$JD379+27),"")</f>
      </c>
      <c r="HW379">
        <f>IF($JE379&gt;=28,INDEX($GT:$GT,$JD379+28),"")</f>
      </c>
      <c r="HX379">
        <f>IF($JE379&gt;=29,INDEX($GT:$GT,$JD379+29),"")</f>
      </c>
      <c r="HY379">
        <f>IF($JE379&gt;=30,INDEX($GT:$GT,$JD379+30),"")</f>
      </c>
      <c r="HZ379">
        <f>IF($JE379&gt;=31,INDEX($GT:$GT,$JD379+31),"")</f>
      </c>
      <c r="IA379">
        <f>IF($JE379&gt;=32,INDEX($GT:$GT,$JD379+32),"")</f>
      </c>
      <c r="IB379">
        <f>IF($JE379&gt;=33,INDEX($GT:$GT,$JD379+33),"")</f>
      </c>
      <c r="IC379">
        <f>IF($JE379&gt;=34,INDEX($GT:$GT,$JD379+34),"")</f>
      </c>
      <c r="ID379">
        <f>IF($JE379&gt;=35,INDEX($GT:$GT,$JD379+35),"")</f>
      </c>
      <c r="IE379">
        <f>IF($JE379&gt;=36,INDEX($GT:$GT,$JD379+36),"")</f>
      </c>
      <c r="IF379">
        <f>IF($JE379&gt;=37,INDEX($GT:$GT,$JD379+37),"")</f>
      </c>
      <c r="IG379">
        <f>IF($JE379&gt;=38,INDEX($GT:$GT,$JD379+38),"")</f>
      </c>
      <c r="IH379">
        <f>IF($JE379&gt;=39,INDEX($GT:$GT,$JD379+39),"")</f>
      </c>
      <c r="II379">
        <f>IF($JE379&gt;=40,INDEX($GT:$GT,$JD379+40),"")</f>
      </c>
      <c r="IJ379">
        <f>IF($JE379&gt;=41,INDEX($GT:$GT,$JD379+41),"")</f>
      </c>
      <c r="IK379">
        <f>IF($JE379&gt;=42,INDEX($GT:$GT,$JD379+42),"")</f>
      </c>
      <c r="IL379">
        <f>IF($JE379&gt;=43,INDEX($GT:$GT,$JD379+43),"")</f>
      </c>
      <c r="IM379">
        <f>IF($JE379&gt;=44,INDEX($GT:$GT,$JD379+44),"")</f>
      </c>
      <c r="IN379">
        <f>IF($JE379&gt;=45,INDEX($GT:$GT,$JD379+45),"")</f>
      </c>
      <c r="IO379">
        <f>IF($JE379&gt;=46,INDEX($GT:$GT,$JD379+46),"")</f>
      </c>
      <c r="IP379">
        <f>IF($JE379&gt;=47,INDEX($GT:$GT,$JD379+47),"")</f>
      </c>
      <c r="IQ379">
        <f>IF($JE379&gt;=48,INDEX($GT:$GT,$JD379+48),"")</f>
      </c>
      <c r="IR379">
        <f>IF($JE379&gt;=49,INDEX($GT:$GT,$JD379+49),"")</f>
      </c>
      <c r="IS379">
        <f>IF($JE379&gt;=50,INDEX($GT:$GT,$JD379+50),"")</f>
      </c>
      <c r="IT379">
        <f>IF($JE379&gt;=51,INDEX($GT:$GT,$JD379+51),"")</f>
      </c>
      <c r="IU379">
        <f>IF($JE379&gt;=52,INDEX($GT:$GT,$JD379+52),"")</f>
      </c>
      <c r="IV379">
        <f>IF($JE379&gt;=53,INDEX($GT:$GT,$JD379+53),"")</f>
      </c>
      <c r="IW379">
        <f>IF($JE379&gt;=54,INDEX($GT:$GT,$JD379+54),"")</f>
      </c>
      <c r="IX379">
        <f>IF($JE379&gt;=55,INDEX($GT:$GT,$JD379+55),"")</f>
      </c>
      <c r="IY379">
        <f>IF($JE379&gt;=56,INDEX($GT:$GT,$JD379+56),"")</f>
      </c>
      <c r="IZ379">
        <f>IF($JE379&gt;=57,INDEX($GT:$GT,$JD379+57),"")</f>
      </c>
      <c r="JA379">
        <f>IF($JE379&gt;=58,INDEX($GT:$GT,$JD379+58),"")</f>
      </c>
      <c r="JB379">
        <f>IF($JE379&gt;=59,INDEX($GT:$GT,$JD379+59),"")</f>
      </c>
      <c r="JC379">
        <f>IF($JE379&gt;=60,INDEX($GT:$GT,$JD379+60),"")</f>
      </c>
      <c r="JD379">
        <f>IFERROR(MATCH($GS379,$GT$2:$GT$322,0)+1,0)</f>
      </c>
      <c r="JE379">
        <f>IFERROR(INDEX($GU$2:$GU$322,MATCH($GS379,$GT$2:$GT$322,0)),0)</f>
      </c>
      <c r="JF379" t="s">
        <v>28</v>
      </c>
      <c r="JG379" t="s">
        <v>28</v>
      </c>
    </row>
    <row r="380" spans="1:267" x14ac:dyDescent="0.25">
      <c r="J380" s="1"/>
      <c r="K380" s="1"/>
      <c r="L380" s="1"/>
      <c r="M380" s="1"/>
      <c r="N380" s="1">
        <f>IFERROR(IF(FIND(" - ",$J380)&gt;0,MID($J380,FIND(" - ",$J380)+3,LEN($J380)),""),"")</f>
      </c>
      <c r="P380" s="1"/>
      <c r="S380" t="s">
        <v>28</v>
      </c>
      <c r="U380">
        <f>IF(OR($S380="",$T380=""),"",IFERROR($S380/$T380,0))</f>
      </c>
      <c r="V380">
        <f>IF($S380="","",
IF($K380="","",
IF(ISNUMBER(SEARCH("exempt",LOWER($K380))),0,
$S380*(VALUE(SUBSTITUTE($K380,"%",""))/100))))</f>
      </c>
      <c r="AB380">
        <f>IF($S380="","",
SUM($S380,$V380,$Z380,$W380,$Y380)-
IF($AA380="",0,VALUE($AA380)))</f>
      </c>
      <c r="AJ380" t="s">
        <v>1038</v>
      </c>
      <c r="AR380">
        <f>IFERROR(LEFT($J380,FIND(" - ",$J380)-1),$J380)</f>
      </c>
      <c r="AU380">
        <f>IF($CJ380&gt;=1,INDEX($AS:$AS,$CI380+1),"")</f>
      </c>
      <c r="AV380">
        <f>IF($CJ380&gt;=2,INDEX($AS:$AS,$CI380+2),"")</f>
      </c>
      <c r="AW380">
        <f>IF($CJ380&gt;=3,INDEX($AS:$AS,$CI380+3),"")</f>
      </c>
      <c r="AX380">
        <f>IF($CJ380&gt;=4,INDEX($AS:$AS,$CI380+4),"")</f>
      </c>
      <c r="AY380">
        <f>IF($CJ380&gt;=5,INDEX($AS:$AS,$CI380+5),"")</f>
      </c>
      <c r="AZ380">
        <f>IF($CJ380&gt;=6,INDEX($AS:$AS,$CI380+6),"")</f>
      </c>
      <c r="BA380">
        <f>IF($CJ380&gt;=7,INDEX($AS:$AS,$CI380+7),"")</f>
      </c>
      <c r="BB380">
        <f>IF($CJ380&gt;=8,INDEX($AS:$AS,$CI380+8),"")</f>
      </c>
      <c r="BC380">
        <f>IF($CJ380&gt;=9,INDEX($AS:$AS,$CI380+9),"")</f>
      </c>
      <c r="BD380">
        <f>IF($CJ380&gt;=10,INDEX($AS:$AS,$CI380+10),"")</f>
      </c>
      <c r="BE380">
        <f>IF($CJ380&gt;=11,INDEX($AS:$AS,$CI380+11),"")</f>
      </c>
      <c r="BF380">
        <f>IF($CJ380&gt;=12,INDEX($AS:$AS,$CI380+12),"")</f>
      </c>
      <c r="BG380">
        <f>IF($CJ380&gt;=13,INDEX($AS:$AS,$CI380+13),"")</f>
      </c>
      <c r="BH380">
        <f>IF($CJ380&gt;=14,INDEX($AS:$AS,$CI380+14),"")</f>
      </c>
      <c r="BI380">
        <f>IF($CJ380&gt;=15,INDEX($AS:$AS,$CI380+15),"")</f>
      </c>
      <c r="BJ380">
        <f>IF($CJ380&gt;=16,INDEX($AS:$AS,$CI380+16),"")</f>
      </c>
      <c r="BK380">
        <f>IF($CJ380&gt;=17,INDEX($AS:$AS,$CI380+17),"")</f>
      </c>
      <c r="BL380">
        <f>IF($CJ380&gt;=18,INDEX($AS:$AS,$CI380+18),"")</f>
      </c>
      <c r="BM380">
        <f>IF($CJ380&gt;=19,INDEX($AS:$AS,$CI380+19),"")</f>
      </c>
      <c r="BN380">
        <f>IF($CJ380&gt;=20,INDEX($AS:$AS,$CI380+20),"")</f>
      </c>
      <c r="BO380">
        <f>IF($CJ380&gt;=21,INDEX($AS:$AS,$CI380+21),"")</f>
      </c>
      <c r="BP380">
        <f>IF($CJ380&gt;=22,INDEX($AS:$AS,$CI380+22),"")</f>
      </c>
      <c r="BQ380">
        <f>IF($CJ380&gt;=23,INDEX($AS:$AS,$CI380+23),"")</f>
      </c>
      <c r="BR380">
        <f>IF($CJ380&gt;=24,INDEX($AS:$AS,$CI380+24),"")</f>
      </c>
      <c r="BS380">
        <f>IF($CJ380&gt;=25,INDEX($AS:$AS,$CI380+25),"")</f>
      </c>
      <c r="BT380">
        <f>IF($CJ380&gt;=26,INDEX($AS:$AS,$CI380+26),"")</f>
      </c>
      <c r="BU380">
        <f>IF($CJ380&gt;=27,INDEX($AS:$AS,$CI380+27),"")</f>
      </c>
      <c r="BV380">
        <f>IF($CJ380&gt;=28,INDEX($AS:$AS,$CI380+28),"")</f>
      </c>
      <c r="BW380">
        <f>IF($CJ380&gt;=29,INDEX($AS:$AS,$CI380+29),"")</f>
      </c>
      <c r="BX380">
        <f>IF($CJ380&gt;=30,INDEX($AS:$AS,$CI380+30),"")</f>
      </c>
      <c r="BY380">
        <f>IF($CJ380&gt;=31,INDEX($AS:$AS,$CI380+31),"")</f>
      </c>
      <c r="BZ380">
        <f>IF($CJ380&gt;=32,INDEX($AS:$AS,$CI380+32),"")</f>
      </c>
      <c r="CA380">
        <f>IF($CJ380&gt;=33,INDEX($AS:$AS,$CI380+33),"")</f>
      </c>
      <c r="CB380">
        <f>IF($CJ380&gt;=34,INDEX($AS:$AS,$CI380+34),"")</f>
      </c>
      <c r="CC380">
        <f>IF($CJ380&gt;=35,INDEX($AS:$AS,$CI380+35),"")</f>
      </c>
      <c r="CD380">
        <f>IF($CJ380&gt;=36,INDEX($AS:$AS,$CI380+36),"")</f>
      </c>
      <c r="CE380">
        <f>IF($CJ380&gt;=37,INDEX($AS:$AS,$CI380+37),"")</f>
      </c>
      <c r="CF380">
        <f>IF($CJ380&gt;=38,INDEX($AS:$AS,$CI380+38),"")</f>
      </c>
      <c r="CG380">
        <f>IF($CJ380&gt;=39,INDEX($AS:$AS,$CI380+39),"")</f>
      </c>
      <c r="CH380">
        <f>IF($CJ380&gt;=40,INDEX($AS:$AS,$CI380+40),"")</f>
      </c>
      <c r="CI380">
        <f>IFERROR(MATCH($AR380,$AS$2:$AS$133,0)+1,0)</f>
      </c>
      <c r="CJ380">
        <f>IFERROR(INDEX($AT$2:$AT$133,MATCH($AR380,$AS$2:$AS$133,0)),0)</f>
      </c>
      <c r="CK380">
        <f>IFERROR(LEFT($O380,FIND(" - ",$O380)-1),$O380)</f>
      </c>
      <c r="CL380" t="s">
        <v>255</v>
      </c>
      <c r="CN380">
        <f>IF($DI380&gt;=1,INDEX($CL:$CL,$DH380+1),"")</f>
      </c>
      <c r="CO380">
        <f>IF($DI380&gt;=2,INDEX($CL:$CL,$DH380+2),"")</f>
      </c>
      <c r="CP380">
        <f>IF($DI380&gt;=3,INDEX($CL:$CL,$DH380+3),"")</f>
      </c>
      <c r="CQ380">
        <f>IF($DI380&gt;=4,INDEX($CL:$CL,$DH380+4),"")</f>
      </c>
      <c r="CR380">
        <f>IF($DI380&gt;=5,INDEX($CL:$CL,$DH380+5),"")</f>
      </c>
      <c r="CS380">
        <f>IF($DI380&gt;=6,INDEX($CL:$CL,$DH380+6),"")</f>
      </c>
      <c r="CT380">
        <f>IF($DI380&gt;=7,INDEX($CL:$CL,$DH380+7),"")</f>
      </c>
      <c r="CU380">
        <f>IF($DI380&gt;=8,INDEX($CL:$CL,$DH380+8),"")</f>
      </c>
      <c r="CV380">
        <f>IF($DI380&gt;=9,INDEX($CL:$CL,$DH380+9),"")</f>
      </c>
      <c r="CW380">
        <f>IF($DI380&gt;=10,INDEX($CL:$CL,$DH380+10),"")</f>
      </c>
      <c r="CX380">
        <f>IF($DI380&gt;=11,INDEX($CL:$CL,$DH380+11),"")</f>
      </c>
      <c r="CY380">
        <f>IF($DI380&gt;=12,INDEX($CL:$CL,$DH380+12),"")</f>
      </c>
      <c r="CZ380">
        <f>IF($DI380&gt;=13,INDEX($CL:$CL,$DH380+13),"")</f>
      </c>
      <c r="DA380">
        <f>IF($DI380&gt;=14,INDEX($CL:$CL,$DH380+14),"")</f>
      </c>
      <c r="DB380">
        <f>IF($DI380&gt;=15,INDEX($CL:$CL,$DH380+15),"")</f>
      </c>
      <c r="DC380">
        <f>IF($DI380&gt;=16,INDEX($CL:$CL,$DH380+16),"")</f>
      </c>
      <c r="DD380">
        <f>IF($DI380&gt;=17,INDEX($CL:$CL,$DH380+17),"")</f>
      </c>
      <c r="DE380">
        <f>IF($DI380&gt;=18,INDEX($CL:$CL,$DH380+18),"")</f>
      </c>
      <c r="DF380">
        <f>IF($DI380&gt;=19,INDEX($CL:$CL,$DH380+19),"")</f>
      </c>
      <c r="DG380">
        <f>IF($DI380&gt;=20,INDEX($CL:$CL,$DH380+20),"")</f>
      </c>
      <c r="DH380">
        <f>IFERROR(MATCH($CK380,$CL$2:$CL$1558,0)+1,0)</f>
      </c>
      <c r="DI380">
        <f>IFERROR(INDEX($CM$2:$CM$1558,MATCH($CK380,$CL$2:$CL$1558,0)),0)</f>
      </c>
      <c r="DJ380">
        <f>IFERROR(INDEX($AQ:$AQ,MATCH($K380,$AP:$AP,0))&amp;"","")</f>
      </c>
      <c r="DN380">
        <f>IF($GQ380&gt;=1,INDEX($DK:$DK,$GP380+1),"")</f>
      </c>
      <c r="DO380">
        <f>IF($GQ380&gt;=2,INDEX($DK:$DK,$GP380+2),"")</f>
      </c>
      <c r="DP380">
        <f>IF($GQ380&gt;=3,INDEX($DK:$DK,$GP380+3),"")</f>
      </c>
      <c r="DQ380">
        <f>IF($GQ380&gt;=4,INDEX($DK:$DK,$GP380+4),"")</f>
      </c>
      <c r="DR380">
        <f>IF($GQ380&gt;=5,INDEX($DK:$DK,$GP380+5),"")</f>
      </c>
      <c r="DS380">
        <f>IF($GQ380&gt;=6,INDEX($DK:$DK,$GP380+6),"")</f>
      </c>
      <c r="DT380">
        <f>IF($GQ380&gt;=7,INDEX($DK:$DK,$GP380+7),"")</f>
      </c>
      <c r="DU380">
        <f>IF($GQ380&gt;=8,INDEX($DK:$DK,$GP380+8),"")</f>
      </c>
      <c r="DV380">
        <f>IF($GQ380&gt;=9,INDEX($DK:$DK,$GP380+9),"")</f>
      </c>
      <c r="DW380">
        <f>IF($GQ380&gt;=10,INDEX($DK:$DK,$GP380+10),"")</f>
      </c>
      <c r="DX380">
        <f>IF($GQ380&gt;=11,INDEX($DK:$DK,$GP380+11),"")</f>
      </c>
      <c r="DY380">
        <f>IF($GQ380&gt;=12,INDEX($DK:$DK,$GP380+12),"")</f>
      </c>
      <c r="DZ380">
        <f>IF($GQ380&gt;=13,INDEX($DK:$DK,$GP380+13),"")</f>
      </c>
      <c r="EA380">
        <f>IF($GQ380&gt;=14,INDEX($DK:$DK,$GP380+14),"")</f>
      </c>
      <c r="EB380">
        <f>IF($GQ380&gt;=15,INDEX($DK:$DK,$GP380+15),"")</f>
      </c>
      <c r="EC380">
        <f>IF($GQ380&gt;=16,INDEX($DK:$DK,$GP380+16),"")</f>
      </c>
      <c r="ED380">
        <f>IF($GQ380&gt;=17,INDEX($DK:$DK,$GP380+17),"")</f>
      </c>
      <c r="EE380">
        <f>IF($GQ380&gt;=18,INDEX($DK:$DK,$GP380+18),"")</f>
      </c>
      <c r="EF380">
        <f>IF($GQ380&gt;=19,INDEX($DK:$DK,$GP380+19),"")</f>
      </c>
      <c r="EG380">
        <f>IF($GQ380&gt;=20,INDEX($DK:$DK,$GP380+20),"")</f>
      </c>
      <c r="EH380">
        <f>IF($GQ380&gt;=21,INDEX($DK:$DK,$GP380+21),"")</f>
      </c>
      <c r="EI380">
        <f>IF($GQ380&gt;=22,INDEX($DK:$DK,$GP380+22),"")</f>
      </c>
      <c r="EJ380">
        <f>IF($GQ380&gt;=23,INDEX($DK:$DK,$GP380+23),"")</f>
      </c>
      <c r="EK380">
        <f>IF($GQ380&gt;=24,INDEX($DK:$DK,$GP380+24),"")</f>
      </c>
      <c r="EL380">
        <f>IF($GQ380&gt;=25,INDEX($DK:$DK,$GP380+25),"")</f>
      </c>
      <c r="EM380">
        <f>IF($GQ380&gt;=26,INDEX($DK:$DK,$GP380+26),"")</f>
      </c>
      <c r="EN380">
        <f>IF($GQ380&gt;=27,INDEX($DK:$DK,$GP380+27),"")</f>
      </c>
      <c r="EO380">
        <f>IF($GQ380&gt;=28,INDEX($DK:$DK,$GP380+28),"")</f>
      </c>
      <c r="EP380">
        <f>IF($GQ380&gt;=29,INDEX($DK:$DK,$GP380+29),"")</f>
      </c>
      <c r="EQ380">
        <f>IF($GQ380&gt;=30,INDEX($DK:$DK,$GP380+30),"")</f>
      </c>
      <c r="ER380">
        <f>IF($GQ380&gt;=31,INDEX($DK:$DK,$GP380+31),"")</f>
      </c>
      <c r="ES380">
        <f>IF($GQ380&gt;=32,INDEX($DK:$DK,$GP380+32),"")</f>
      </c>
      <c r="ET380">
        <f>IF($GQ380&gt;=33,INDEX($DK:$DK,$GP380+33),"")</f>
      </c>
      <c r="EU380">
        <f>IF($GQ380&gt;=34,INDEX($DK:$DK,$GP380+34),"")</f>
      </c>
      <c r="EV380">
        <f>IF($GQ380&gt;=35,INDEX($DK:$DK,$GP380+35),"")</f>
      </c>
      <c r="EW380">
        <f>IF($GQ380&gt;=36,INDEX($DK:$DK,$GP380+36),"")</f>
      </c>
      <c r="EX380">
        <f>IF($GQ380&gt;=37,INDEX($DK:$DK,$GP380+37),"")</f>
      </c>
      <c r="EY380">
        <f>IF($GQ380&gt;=38,INDEX($DK:$DK,$GP380+38),"")</f>
      </c>
      <c r="EZ380">
        <f>IF($GQ380&gt;=39,INDEX($DK:$DK,$GP380+39),"")</f>
      </c>
      <c r="FA380">
        <f>IF($GQ380&gt;=40,INDEX($DK:$DK,$GP380+40),"")</f>
      </c>
      <c r="FB380">
        <f>IF($GQ380&gt;=1,INDEX($DL:$DL,$GP380+1),"")</f>
      </c>
      <c r="FC380">
        <f>IF($GQ380&gt;=2,INDEX($DL:$DL,$GP380+2),"")</f>
      </c>
      <c r="FD380">
        <f>IF($GQ380&gt;=3,INDEX($DL:$DL,$GP380+3),"")</f>
      </c>
      <c r="FE380">
        <f>IF($GQ380&gt;=4,INDEX($DL:$DL,$GP380+4),"")</f>
      </c>
      <c r="FF380">
        <f>IF($GQ380&gt;=5,INDEX($DL:$DL,$GP380+5),"")</f>
      </c>
      <c r="FG380">
        <f>IF($GQ380&gt;=6,INDEX($DL:$DL,$GP380+6),"")</f>
      </c>
      <c r="FH380">
        <f>IF($GQ380&gt;=7,INDEX($DL:$DL,$GP380+7),"")</f>
      </c>
      <c r="FI380">
        <f>IF($GQ380&gt;=8,INDEX($DL:$DL,$GP380+8),"")</f>
      </c>
      <c r="FJ380">
        <f>IF($GQ380&gt;=9,INDEX($DL:$DL,$GP380+9),"")</f>
      </c>
      <c r="FK380">
        <f>IF($GQ380&gt;=10,INDEX($DL:$DL,$GP380+10),"")</f>
      </c>
      <c r="FL380">
        <f>IF($GQ380&gt;=11,INDEX($DL:$DL,$GP380+11),"")</f>
      </c>
      <c r="FM380">
        <f>IF($GQ380&gt;=12,INDEX($DL:$DL,$GP380+12),"")</f>
      </c>
      <c r="FN380">
        <f>IF($GQ380&gt;=13,INDEX($DL:$DL,$GP380+13),"")</f>
      </c>
      <c r="FO380">
        <f>IF($GQ380&gt;=14,INDEX($DL:$DL,$GP380+14),"")</f>
      </c>
      <c r="FP380">
        <f>IF($GQ380&gt;=15,INDEX($DL:$DL,$GP380+15),"")</f>
      </c>
      <c r="FQ380">
        <f>IF($GQ380&gt;=16,INDEX($DL:$DL,$GP380+16),"")</f>
      </c>
      <c r="FR380">
        <f>IF($GQ380&gt;=17,INDEX($DL:$DL,$GP380+17),"")</f>
      </c>
      <c r="FS380">
        <f>IF($GQ380&gt;=18,INDEX($DL:$DL,$GP380+18),"")</f>
      </c>
      <c r="FT380">
        <f>IF($GQ380&gt;=19,INDEX($DL:$DL,$GP380+19),"")</f>
      </c>
      <c r="FU380">
        <f>IF($GQ380&gt;=20,INDEX($DL:$DL,$GP380+20),"")</f>
      </c>
      <c r="FV380">
        <f>IF($GQ380&gt;=21,INDEX($DL:$DL,$GP380+21),"")</f>
      </c>
      <c r="FW380">
        <f>IF($GQ380&gt;=22,INDEX($DL:$DL,$GP380+22),"")</f>
      </c>
      <c r="FX380">
        <f>IF($GQ380&gt;=23,INDEX($DL:$DL,$GP380+23),"")</f>
      </c>
      <c r="FY380">
        <f>IF($GQ380&gt;=24,INDEX($DL:$DL,$GP380+24),"")</f>
      </c>
      <c r="FZ380">
        <f>IF($GQ380&gt;=25,INDEX($DL:$DL,$GP380+25),"")</f>
      </c>
      <c r="GA380">
        <f>IF($GQ380&gt;=26,INDEX($DL:$DL,$GP380+26),"")</f>
      </c>
      <c r="GB380">
        <f>IF($GQ380&gt;=27,INDEX($DL:$DL,$GP380+27),"")</f>
      </c>
      <c r="GC380">
        <f>IF($GQ380&gt;=28,INDEX($DL:$DL,$GP380+28),"")</f>
      </c>
      <c r="GD380">
        <f>IF($GQ380&gt;=29,INDEX($DL:$DL,$GP380+29),"")</f>
      </c>
      <c r="GE380">
        <f>IF($GQ380&gt;=30,INDEX($DL:$DL,$GP380+30),"")</f>
      </c>
      <c r="GF380">
        <f>IF($GQ380&gt;=31,INDEX($DL:$DL,$GP380+31),"")</f>
      </c>
      <c r="GG380">
        <f>IF($GQ380&gt;=32,INDEX($DL:$DL,$GP380+32),"")</f>
      </c>
      <c r="GH380">
        <f>IF($GQ380&gt;=33,INDEX($DL:$DL,$GP380+33),"")</f>
      </c>
      <c r="GI380">
        <f>IF($GQ380&gt;=34,INDEX($DL:$DL,$GP380+34),"")</f>
      </c>
      <c r="GJ380">
        <f>IF($GQ380&gt;=35,INDEX($DL:$DL,$GP380+35),"")</f>
      </c>
      <c r="GK380">
        <f>IF($GQ380&gt;=36,INDEX($DL:$DL,$GP380+36),"")</f>
      </c>
      <c r="GL380">
        <f>IF($GQ380&gt;=37,INDEX($DL:$DL,$GP380+37),"")</f>
      </c>
      <c r="GM380">
        <f>IF($GQ380&gt;=38,INDEX($DL:$DL,$GP380+38),"")</f>
      </c>
      <c r="GN380">
        <f>IF($GQ380&gt;=39,INDEX($DL:$DL,$GP380+39),"")</f>
      </c>
      <c r="GO380">
        <f>IF($GQ380&gt;=40,INDEX($DL:$DL,$GP380+40),"")</f>
      </c>
      <c r="GP380">
        <f>IFERROR(MATCH($DJ380,$DK$2:$DK$148,0)+1,0)</f>
      </c>
      <c r="GQ380">
        <f>IFERROR(INDEX($DM$2:$DM$148,MATCH($DJ380,$DK$2:$DK$148,0)),0)</f>
      </c>
      <c r="GR380">
        <f>IFERROR(MATCH($L380,$DN$380:$FA$380,0),0)</f>
      </c>
      <c r="GS380">
        <f>IF($GR380&gt;0,INDEX($FB$380:$GO$380,$GR380),"")</f>
      </c>
      <c r="GV380">
        <f>IF($JE380&gt;=1,INDEX($GT:$GT,$JD380+1),"")</f>
      </c>
      <c r="GW380">
        <f>IF($JE380&gt;=2,INDEX($GT:$GT,$JD380+2),"")</f>
      </c>
      <c r="GX380">
        <f>IF($JE380&gt;=3,INDEX($GT:$GT,$JD380+3),"")</f>
      </c>
      <c r="GY380">
        <f>IF($JE380&gt;=4,INDEX($GT:$GT,$JD380+4),"")</f>
      </c>
      <c r="GZ380">
        <f>IF($JE380&gt;=5,INDEX($GT:$GT,$JD380+5),"")</f>
      </c>
      <c r="HA380">
        <f>IF($JE380&gt;=6,INDEX($GT:$GT,$JD380+6),"")</f>
      </c>
      <c r="HB380">
        <f>IF($JE380&gt;=7,INDEX($GT:$GT,$JD380+7),"")</f>
      </c>
      <c r="HC380">
        <f>IF($JE380&gt;=8,INDEX($GT:$GT,$JD380+8),"")</f>
      </c>
      <c r="HD380">
        <f>IF($JE380&gt;=9,INDEX($GT:$GT,$JD380+9),"")</f>
      </c>
      <c r="HE380">
        <f>IF($JE380&gt;=10,INDEX($GT:$GT,$JD380+10),"")</f>
      </c>
      <c r="HF380">
        <f>IF($JE380&gt;=11,INDEX($GT:$GT,$JD380+11),"")</f>
      </c>
      <c r="HG380">
        <f>IF($JE380&gt;=12,INDEX($GT:$GT,$JD380+12),"")</f>
      </c>
      <c r="HH380">
        <f>IF($JE380&gt;=13,INDEX($GT:$GT,$JD380+13),"")</f>
      </c>
      <c r="HI380">
        <f>IF($JE380&gt;=14,INDEX($GT:$GT,$JD380+14),"")</f>
      </c>
      <c r="HJ380">
        <f>IF($JE380&gt;=15,INDEX($GT:$GT,$JD380+15),"")</f>
      </c>
      <c r="HK380">
        <f>IF($JE380&gt;=16,INDEX($GT:$GT,$JD380+16),"")</f>
      </c>
      <c r="HL380">
        <f>IF($JE380&gt;=17,INDEX($GT:$GT,$JD380+17),"")</f>
      </c>
      <c r="HM380">
        <f>IF($JE380&gt;=18,INDEX($GT:$GT,$JD380+18),"")</f>
      </c>
      <c r="HN380">
        <f>IF($JE380&gt;=19,INDEX($GT:$GT,$JD380+19),"")</f>
      </c>
      <c r="HO380">
        <f>IF($JE380&gt;=20,INDEX($GT:$GT,$JD380+20),"")</f>
      </c>
      <c r="HP380">
        <f>IF($JE380&gt;=21,INDEX($GT:$GT,$JD380+21),"")</f>
      </c>
      <c r="HQ380">
        <f>IF($JE380&gt;=22,INDEX($GT:$GT,$JD380+22),"")</f>
      </c>
      <c r="HR380">
        <f>IF($JE380&gt;=23,INDEX($GT:$GT,$JD380+23),"")</f>
      </c>
      <c r="HS380">
        <f>IF($JE380&gt;=24,INDEX($GT:$GT,$JD380+24),"")</f>
      </c>
      <c r="HT380">
        <f>IF($JE380&gt;=25,INDEX($GT:$GT,$JD380+25),"")</f>
      </c>
      <c r="HU380">
        <f>IF($JE380&gt;=26,INDEX($GT:$GT,$JD380+26),"")</f>
      </c>
      <c r="HV380">
        <f>IF($JE380&gt;=27,INDEX($GT:$GT,$JD380+27),"")</f>
      </c>
      <c r="HW380">
        <f>IF($JE380&gt;=28,INDEX($GT:$GT,$JD380+28),"")</f>
      </c>
      <c r="HX380">
        <f>IF($JE380&gt;=29,INDEX($GT:$GT,$JD380+29),"")</f>
      </c>
      <c r="HY380">
        <f>IF($JE380&gt;=30,INDEX($GT:$GT,$JD380+30),"")</f>
      </c>
      <c r="HZ380">
        <f>IF($JE380&gt;=31,INDEX($GT:$GT,$JD380+31),"")</f>
      </c>
      <c r="IA380">
        <f>IF($JE380&gt;=32,INDEX($GT:$GT,$JD380+32),"")</f>
      </c>
      <c r="IB380">
        <f>IF($JE380&gt;=33,INDEX($GT:$GT,$JD380+33),"")</f>
      </c>
      <c r="IC380">
        <f>IF($JE380&gt;=34,INDEX($GT:$GT,$JD380+34),"")</f>
      </c>
      <c r="ID380">
        <f>IF($JE380&gt;=35,INDEX($GT:$GT,$JD380+35),"")</f>
      </c>
      <c r="IE380">
        <f>IF($JE380&gt;=36,INDEX($GT:$GT,$JD380+36),"")</f>
      </c>
      <c r="IF380">
        <f>IF($JE380&gt;=37,INDEX($GT:$GT,$JD380+37),"")</f>
      </c>
      <c r="IG380">
        <f>IF($JE380&gt;=38,INDEX($GT:$GT,$JD380+38),"")</f>
      </c>
      <c r="IH380">
        <f>IF($JE380&gt;=39,INDEX($GT:$GT,$JD380+39),"")</f>
      </c>
      <c r="II380">
        <f>IF($JE380&gt;=40,INDEX($GT:$GT,$JD380+40),"")</f>
      </c>
      <c r="IJ380">
        <f>IF($JE380&gt;=41,INDEX($GT:$GT,$JD380+41),"")</f>
      </c>
      <c r="IK380">
        <f>IF($JE380&gt;=42,INDEX($GT:$GT,$JD380+42),"")</f>
      </c>
      <c r="IL380">
        <f>IF($JE380&gt;=43,INDEX($GT:$GT,$JD380+43),"")</f>
      </c>
      <c r="IM380">
        <f>IF($JE380&gt;=44,INDEX($GT:$GT,$JD380+44),"")</f>
      </c>
      <c r="IN380">
        <f>IF($JE380&gt;=45,INDEX($GT:$GT,$JD380+45),"")</f>
      </c>
      <c r="IO380">
        <f>IF($JE380&gt;=46,INDEX($GT:$GT,$JD380+46),"")</f>
      </c>
      <c r="IP380">
        <f>IF($JE380&gt;=47,INDEX($GT:$GT,$JD380+47),"")</f>
      </c>
      <c r="IQ380">
        <f>IF($JE380&gt;=48,INDEX($GT:$GT,$JD380+48),"")</f>
      </c>
      <c r="IR380">
        <f>IF($JE380&gt;=49,INDEX($GT:$GT,$JD380+49),"")</f>
      </c>
      <c r="IS380">
        <f>IF($JE380&gt;=50,INDEX($GT:$GT,$JD380+50),"")</f>
      </c>
      <c r="IT380">
        <f>IF($JE380&gt;=51,INDEX($GT:$GT,$JD380+51),"")</f>
      </c>
      <c r="IU380">
        <f>IF($JE380&gt;=52,INDEX($GT:$GT,$JD380+52),"")</f>
      </c>
      <c r="IV380">
        <f>IF($JE380&gt;=53,INDEX($GT:$GT,$JD380+53),"")</f>
      </c>
      <c r="IW380">
        <f>IF($JE380&gt;=54,INDEX($GT:$GT,$JD380+54),"")</f>
      </c>
      <c r="IX380">
        <f>IF($JE380&gt;=55,INDEX($GT:$GT,$JD380+55),"")</f>
      </c>
      <c r="IY380">
        <f>IF($JE380&gt;=56,INDEX($GT:$GT,$JD380+56),"")</f>
      </c>
      <c r="IZ380">
        <f>IF($JE380&gt;=57,INDEX($GT:$GT,$JD380+57),"")</f>
      </c>
      <c r="JA380">
        <f>IF($JE380&gt;=58,INDEX($GT:$GT,$JD380+58),"")</f>
      </c>
      <c r="JB380">
        <f>IF($JE380&gt;=59,INDEX($GT:$GT,$JD380+59),"")</f>
      </c>
      <c r="JC380">
        <f>IF($JE380&gt;=60,INDEX($GT:$GT,$JD380+60),"")</f>
      </c>
      <c r="JD380">
        <f>IFERROR(MATCH($GS380,$GT$2:$GT$322,0)+1,0)</f>
      </c>
      <c r="JE380">
        <f>IFERROR(INDEX($GU$2:$GU$322,MATCH($GS380,$GT$2:$GT$322,0)),0)</f>
      </c>
      <c r="JF380" t="s">
        <v>28</v>
      </c>
      <c r="JG380" t="s">
        <v>28</v>
      </c>
    </row>
    <row r="381" spans="1:267" x14ac:dyDescent="0.25">
      <c r="J381" s="1"/>
      <c r="K381" s="1"/>
      <c r="L381" s="1"/>
      <c r="M381" s="1"/>
      <c r="N381" s="1">
        <f>IFERROR(IF(FIND(" - ",$J381)&gt;0,MID($J381,FIND(" - ",$J381)+3,LEN($J381)),""),"")</f>
      </c>
      <c r="P381" s="1"/>
      <c r="S381" t="s">
        <v>28</v>
      </c>
      <c r="U381">
        <f>IF(OR($S381="",$T381=""),"",IFERROR($S381/$T381,0))</f>
      </c>
      <c r="V381">
        <f>IF($S381="","",
IF($K381="","",
IF(ISNUMBER(SEARCH("exempt",LOWER($K381))),0,
$S381*(VALUE(SUBSTITUTE($K381,"%",""))/100))))</f>
      </c>
      <c r="AB381">
        <f>IF($S381="","",
SUM($S381,$V381,$Z381,$W381,$Y381)-
IF($AA381="",0,VALUE($AA381)))</f>
      </c>
      <c r="AJ381" t="s">
        <v>1039</v>
      </c>
      <c r="AR381">
        <f>IFERROR(LEFT($J381,FIND(" - ",$J381)-1),$J381)</f>
      </c>
      <c r="AU381">
        <f>IF($CJ381&gt;=1,INDEX($AS:$AS,$CI381+1),"")</f>
      </c>
      <c r="AV381">
        <f>IF($CJ381&gt;=2,INDEX($AS:$AS,$CI381+2),"")</f>
      </c>
      <c r="AW381">
        <f>IF($CJ381&gt;=3,INDEX($AS:$AS,$CI381+3),"")</f>
      </c>
      <c r="AX381">
        <f>IF($CJ381&gt;=4,INDEX($AS:$AS,$CI381+4),"")</f>
      </c>
      <c r="AY381">
        <f>IF($CJ381&gt;=5,INDEX($AS:$AS,$CI381+5),"")</f>
      </c>
      <c r="AZ381">
        <f>IF($CJ381&gt;=6,INDEX($AS:$AS,$CI381+6),"")</f>
      </c>
      <c r="BA381">
        <f>IF($CJ381&gt;=7,INDEX($AS:$AS,$CI381+7),"")</f>
      </c>
      <c r="BB381">
        <f>IF($CJ381&gt;=8,INDEX($AS:$AS,$CI381+8),"")</f>
      </c>
      <c r="BC381">
        <f>IF($CJ381&gt;=9,INDEX($AS:$AS,$CI381+9),"")</f>
      </c>
      <c r="BD381">
        <f>IF($CJ381&gt;=10,INDEX($AS:$AS,$CI381+10),"")</f>
      </c>
      <c r="BE381">
        <f>IF($CJ381&gt;=11,INDEX($AS:$AS,$CI381+11),"")</f>
      </c>
      <c r="BF381">
        <f>IF($CJ381&gt;=12,INDEX($AS:$AS,$CI381+12),"")</f>
      </c>
      <c r="BG381">
        <f>IF($CJ381&gt;=13,INDEX($AS:$AS,$CI381+13),"")</f>
      </c>
      <c r="BH381">
        <f>IF($CJ381&gt;=14,INDEX($AS:$AS,$CI381+14),"")</f>
      </c>
      <c r="BI381">
        <f>IF($CJ381&gt;=15,INDEX($AS:$AS,$CI381+15),"")</f>
      </c>
      <c r="BJ381">
        <f>IF($CJ381&gt;=16,INDEX($AS:$AS,$CI381+16),"")</f>
      </c>
      <c r="BK381">
        <f>IF($CJ381&gt;=17,INDEX($AS:$AS,$CI381+17),"")</f>
      </c>
      <c r="BL381">
        <f>IF($CJ381&gt;=18,INDEX($AS:$AS,$CI381+18),"")</f>
      </c>
      <c r="BM381">
        <f>IF($CJ381&gt;=19,INDEX($AS:$AS,$CI381+19),"")</f>
      </c>
      <c r="BN381">
        <f>IF($CJ381&gt;=20,INDEX($AS:$AS,$CI381+20),"")</f>
      </c>
      <c r="BO381">
        <f>IF($CJ381&gt;=21,INDEX($AS:$AS,$CI381+21),"")</f>
      </c>
      <c r="BP381">
        <f>IF($CJ381&gt;=22,INDEX($AS:$AS,$CI381+22),"")</f>
      </c>
      <c r="BQ381">
        <f>IF($CJ381&gt;=23,INDEX($AS:$AS,$CI381+23),"")</f>
      </c>
      <c r="BR381">
        <f>IF($CJ381&gt;=24,INDEX($AS:$AS,$CI381+24),"")</f>
      </c>
      <c r="BS381">
        <f>IF($CJ381&gt;=25,INDEX($AS:$AS,$CI381+25),"")</f>
      </c>
      <c r="BT381">
        <f>IF($CJ381&gt;=26,INDEX($AS:$AS,$CI381+26),"")</f>
      </c>
      <c r="BU381">
        <f>IF($CJ381&gt;=27,INDEX($AS:$AS,$CI381+27),"")</f>
      </c>
      <c r="BV381">
        <f>IF($CJ381&gt;=28,INDEX($AS:$AS,$CI381+28),"")</f>
      </c>
      <c r="BW381">
        <f>IF($CJ381&gt;=29,INDEX($AS:$AS,$CI381+29),"")</f>
      </c>
      <c r="BX381">
        <f>IF($CJ381&gt;=30,INDEX($AS:$AS,$CI381+30),"")</f>
      </c>
      <c r="BY381">
        <f>IF($CJ381&gt;=31,INDEX($AS:$AS,$CI381+31),"")</f>
      </c>
      <c r="BZ381">
        <f>IF($CJ381&gt;=32,INDEX($AS:$AS,$CI381+32),"")</f>
      </c>
      <c r="CA381">
        <f>IF($CJ381&gt;=33,INDEX($AS:$AS,$CI381+33),"")</f>
      </c>
      <c r="CB381">
        <f>IF($CJ381&gt;=34,INDEX($AS:$AS,$CI381+34),"")</f>
      </c>
      <c r="CC381">
        <f>IF($CJ381&gt;=35,INDEX($AS:$AS,$CI381+35),"")</f>
      </c>
      <c r="CD381">
        <f>IF($CJ381&gt;=36,INDEX($AS:$AS,$CI381+36),"")</f>
      </c>
      <c r="CE381">
        <f>IF($CJ381&gt;=37,INDEX($AS:$AS,$CI381+37),"")</f>
      </c>
      <c r="CF381">
        <f>IF($CJ381&gt;=38,INDEX($AS:$AS,$CI381+38),"")</f>
      </c>
      <c r="CG381">
        <f>IF($CJ381&gt;=39,INDEX($AS:$AS,$CI381+39),"")</f>
      </c>
      <c r="CH381">
        <f>IF($CJ381&gt;=40,INDEX($AS:$AS,$CI381+40),"")</f>
      </c>
      <c r="CI381">
        <f>IFERROR(MATCH($AR381,$AS$2:$AS$133,0)+1,0)</f>
      </c>
      <c r="CJ381">
        <f>IFERROR(INDEX($AT$2:$AT$133,MATCH($AR381,$AS$2:$AS$133,0)),0)</f>
      </c>
      <c r="CK381">
        <f>IFERROR(LEFT($O381,FIND(" - ",$O381)-1),$O381)</f>
      </c>
      <c r="CL381" t="s">
        <v>185</v>
      </c>
      <c r="CN381">
        <f>IF($DI381&gt;=1,INDEX($CL:$CL,$DH381+1),"")</f>
      </c>
      <c r="CO381">
        <f>IF($DI381&gt;=2,INDEX($CL:$CL,$DH381+2),"")</f>
      </c>
      <c r="CP381">
        <f>IF($DI381&gt;=3,INDEX($CL:$CL,$DH381+3),"")</f>
      </c>
      <c r="CQ381">
        <f>IF($DI381&gt;=4,INDEX($CL:$CL,$DH381+4),"")</f>
      </c>
      <c r="CR381">
        <f>IF($DI381&gt;=5,INDEX($CL:$CL,$DH381+5),"")</f>
      </c>
      <c r="CS381">
        <f>IF($DI381&gt;=6,INDEX($CL:$CL,$DH381+6),"")</f>
      </c>
      <c r="CT381">
        <f>IF($DI381&gt;=7,INDEX($CL:$CL,$DH381+7),"")</f>
      </c>
      <c r="CU381">
        <f>IF($DI381&gt;=8,INDEX($CL:$CL,$DH381+8),"")</f>
      </c>
      <c r="CV381">
        <f>IF($DI381&gt;=9,INDEX($CL:$CL,$DH381+9),"")</f>
      </c>
      <c r="CW381">
        <f>IF($DI381&gt;=10,INDEX($CL:$CL,$DH381+10),"")</f>
      </c>
      <c r="CX381">
        <f>IF($DI381&gt;=11,INDEX($CL:$CL,$DH381+11),"")</f>
      </c>
      <c r="CY381">
        <f>IF($DI381&gt;=12,INDEX($CL:$CL,$DH381+12),"")</f>
      </c>
      <c r="CZ381">
        <f>IF($DI381&gt;=13,INDEX($CL:$CL,$DH381+13),"")</f>
      </c>
      <c r="DA381">
        <f>IF($DI381&gt;=14,INDEX($CL:$CL,$DH381+14),"")</f>
      </c>
      <c r="DB381">
        <f>IF($DI381&gt;=15,INDEX($CL:$CL,$DH381+15),"")</f>
      </c>
      <c r="DC381">
        <f>IF($DI381&gt;=16,INDEX($CL:$CL,$DH381+16),"")</f>
      </c>
      <c r="DD381">
        <f>IF($DI381&gt;=17,INDEX($CL:$CL,$DH381+17),"")</f>
      </c>
      <c r="DE381">
        <f>IF($DI381&gt;=18,INDEX($CL:$CL,$DH381+18),"")</f>
      </c>
      <c r="DF381">
        <f>IF($DI381&gt;=19,INDEX($CL:$CL,$DH381+19),"")</f>
      </c>
      <c r="DG381">
        <f>IF($DI381&gt;=20,INDEX($CL:$CL,$DH381+20),"")</f>
      </c>
      <c r="DH381">
        <f>IFERROR(MATCH($CK381,$CL$2:$CL$1558,0)+1,0)</f>
      </c>
      <c r="DI381">
        <f>IFERROR(INDEX($CM$2:$CM$1558,MATCH($CK381,$CL$2:$CL$1558,0)),0)</f>
      </c>
      <c r="DJ381">
        <f>IFERROR(INDEX($AQ:$AQ,MATCH($K381,$AP:$AP,0))&amp;"","")</f>
      </c>
      <c r="DN381">
        <f>IF($GQ381&gt;=1,INDEX($DK:$DK,$GP381+1),"")</f>
      </c>
      <c r="DO381">
        <f>IF($GQ381&gt;=2,INDEX($DK:$DK,$GP381+2),"")</f>
      </c>
      <c r="DP381">
        <f>IF($GQ381&gt;=3,INDEX($DK:$DK,$GP381+3),"")</f>
      </c>
      <c r="DQ381">
        <f>IF($GQ381&gt;=4,INDEX($DK:$DK,$GP381+4),"")</f>
      </c>
      <c r="DR381">
        <f>IF($GQ381&gt;=5,INDEX($DK:$DK,$GP381+5),"")</f>
      </c>
      <c r="DS381">
        <f>IF($GQ381&gt;=6,INDEX($DK:$DK,$GP381+6),"")</f>
      </c>
      <c r="DT381">
        <f>IF($GQ381&gt;=7,INDEX($DK:$DK,$GP381+7),"")</f>
      </c>
      <c r="DU381">
        <f>IF($GQ381&gt;=8,INDEX($DK:$DK,$GP381+8),"")</f>
      </c>
      <c r="DV381">
        <f>IF($GQ381&gt;=9,INDEX($DK:$DK,$GP381+9),"")</f>
      </c>
      <c r="DW381">
        <f>IF($GQ381&gt;=10,INDEX($DK:$DK,$GP381+10),"")</f>
      </c>
      <c r="DX381">
        <f>IF($GQ381&gt;=11,INDEX($DK:$DK,$GP381+11),"")</f>
      </c>
      <c r="DY381">
        <f>IF($GQ381&gt;=12,INDEX($DK:$DK,$GP381+12),"")</f>
      </c>
      <c r="DZ381">
        <f>IF($GQ381&gt;=13,INDEX($DK:$DK,$GP381+13),"")</f>
      </c>
      <c r="EA381">
        <f>IF($GQ381&gt;=14,INDEX($DK:$DK,$GP381+14),"")</f>
      </c>
      <c r="EB381">
        <f>IF($GQ381&gt;=15,INDEX($DK:$DK,$GP381+15),"")</f>
      </c>
      <c r="EC381">
        <f>IF($GQ381&gt;=16,INDEX($DK:$DK,$GP381+16),"")</f>
      </c>
      <c r="ED381">
        <f>IF($GQ381&gt;=17,INDEX($DK:$DK,$GP381+17),"")</f>
      </c>
      <c r="EE381">
        <f>IF($GQ381&gt;=18,INDEX($DK:$DK,$GP381+18),"")</f>
      </c>
      <c r="EF381">
        <f>IF($GQ381&gt;=19,INDEX($DK:$DK,$GP381+19),"")</f>
      </c>
      <c r="EG381">
        <f>IF($GQ381&gt;=20,INDEX($DK:$DK,$GP381+20),"")</f>
      </c>
      <c r="EH381">
        <f>IF($GQ381&gt;=21,INDEX($DK:$DK,$GP381+21),"")</f>
      </c>
      <c r="EI381">
        <f>IF($GQ381&gt;=22,INDEX($DK:$DK,$GP381+22),"")</f>
      </c>
      <c r="EJ381">
        <f>IF($GQ381&gt;=23,INDEX($DK:$DK,$GP381+23),"")</f>
      </c>
      <c r="EK381">
        <f>IF($GQ381&gt;=24,INDEX($DK:$DK,$GP381+24),"")</f>
      </c>
      <c r="EL381">
        <f>IF($GQ381&gt;=25,INDEX($DK:$DK,$GP381+25),"")</f>
      </c>
      <c r="EM381">
        <f>IF($GQ381&gt;=26,INDEX($DK:$DK,$GP381+26),"")</f>
      </c>
      <c r="EN381">
        <f>IF($GQ381&gt;=27,INDEX($DK:$DK,$GP381+27),"")</f>
      </c>
      <c r="EO381">
        <f>IF($GQ381&gt;=28,INDEX($DK:$DK,$GP381+28),"")</f>
      </c>
      <c r="EP381">
        <f>IF($GQ381&gt;=29,INDEX($DK:$DK,$GP381+29),"")</f>
      </c>
      <c r="EQ381">
        <f>IF($GQ381&gt;=30,INDEX($DK:$DK,$GP381+30),"")</f>
      </c>
      <c r="ER381">
        <f>IF($GQ381&gt;=31,INDEX($DK:$DK,$GP381+31),"")</f>
      </c>
      <c r="ES381">
        <f>IF($GQ381&gt;=32,INDEX($DK:$DK,$GP381+32),"")</f>
      </c>
      <c r="ET381">
        <f>IF($GQ381&gt;=33,INDEX($DK:$DK,$GP381+33),"")</f>
      </c>
      <c r="EU381">
        <f>IF($GQ381&gt;=34,INDEX($DK:$DK,$GP381+34),"")</f>
      </c>
      <c r="EV381">
        <f>IF($GQ381&gt;=35,INDEX($DK:$DK,$GP381+35),"")</f>
      </c>
      <c r="EW381">
        <f>IF($GQ381&gt;=36,INDEX($DK:$DK,$GP381+36),"")</f>
      </c>
      <c r="EX381">
        <f>IF($GQ381&gt;=37,INDEX($DK:$DK,$GP381+37),"")</f>
      </c>
      <c r="EY381">
        <f>IF($GQ381&gt;=38,INDEX($DK:$DK,$GP381+38),"")</f>
      </c>
      <c r="EZ381">
        <f>IF($GQ381&gt;=39,INDEX($DK:$DK,$GP381+39),"")</f>
      </c>
      <c r="FA381">
        <f>IF($GQ381&gt;=40,INDEX($DK:$DK,$GP381+40),"")</f>
      </c>
      <c r="FB381">
        <f>IF($GQ381&gt;=1,INDEX($DL:$DL,$GP381+1),"")</f>
      </c>
      <c r="FC381">
        <f>IF($GQ381&gt;=2,INDEX($DL:$DL,$GP381+2),"")</f>
      </c>
      <c r="FD381">
        <f>IF($GQ381&gt;=3,INDEX($DL:$DL,$GP381+3),"")</f>
      </c>
      <c r="FE381">
        <f>IF($GQ381&gt;=4,INDEX($DL:$DL,$GP381+4),"")</f>
      </c>
      <c r="FF381">
        <f>IF($GQ381&gt;=5,INDEX($DL:$DL,$GP381+5),"")</f>
      </c>
      <c r="FG381">
        <f>IF($GQ381&gt;=6,INDEX($DL:$DL,$GP381+6),"")</f>
      </c>
      <c r="FH381">
        <f>IF($GQ381&gt;=7,INDEX($DL:$DL,$GP381+7),"")</f>
      </c>
      <c r="FI381">
        <f>IF($GQ381&gt;=8,INDEX($DL:$DL,$GP381+8),"")</f>
      </c>
      <c r="FJ381">
        <f>IF($GQ381&gt;=9,INDEX($DL:$DL,$GP381+9),"")</f>
      </c>
      <c r="FK381">
        <f>IF($GQ381&gt;=10,INDEX($DL:$DL,$GP381+10),"")</f>
      </c>
      <c r="FL381">
        <f>IF($GQ381&gt;=11,INDEX($DL:$DL,$GP381+11),"")</f>
      </c>
      <c r="FM381">
        <f>IF($GQ381&gt;=12,INDEX($DL:$DL,$GP381+12),"")</f>
      </c>
      <c r="FN381">
        <f>IF($GQ381&gt;=13,INDEX($DL:$DL,$GP381+13),"")</f>
      </c>
      <c r="FO381">
        <f>IF($GQ381&gt;=14,INDEX($DL:$DL,$GP381+14),"")</f>
      </c>
      <c r="FP381">
        <f>IF($GQ381&gt;=15,INDEX($DL:$DL,$GP381+15),"")</f>
      </c>
      <c r="FQ381">
        <f>IF($GQ381&gt;=16,INDEX($DL:$DL,$GP381+16),"")</f>
      </c>
      <c r="FR381">
        <f>IF($GQ381&gt;=17,INDEX($DL:$DL,$GP381+17),"")</f>
      </c>
      <c r="FS381">
        <f>IF($GQ381&gt;=18,INDEX($DL:$DL,$GP381+18),"")</f>
      </c>
      <c r="FT381">
        <f>IF($GQ381&gt;=19,INDEX($DL:$DL,$GP381+19),"")</f>
      </c>
      <c r="FU381">
        <f>IF($GQ381&gt;=20,INDEX($DL:$DL,$GP381+20),"")</f>
      </c>
      <c r="FV381">
        <f>IF($GQ381&gt;=21,INDEX($DL:$DL,$GP381+21),"")</f>
      </c>
      <c r="FW381">
        <f>IF($GQ381&gt;=22,INDEX($DL:$DL,$GP381+22),"")</f>
      </c>
      <c r="FX381">
        <f>IF($GQ381&gt;=23,INDEX($DL:$DL,$GP381+23),"")</f>
      </c>
      <c r="FY381">
        <f>IF($GQ381&gt;=24,INDEX($DL:$DL,$GP381+24),"")</f>
      </c>
      <c r="FZ381">
        <f>IF($GQ381&gt;=25,INDEX($DL:$DL,$GP381+25),"")</f>
      </c>
      <c r="GA381">
        <f>IF($GQ381&gt;=26,INDEX($DL:$DL,$GP381+26),"")</f>
      </c>
      <c r="GB381">
        <f>IF($GQ381&gt;=27,INDEX($DL:$DL,$GP381+27),"")</f>
      </c>
      <c r="GC381">
        <f>IF($GQ381&gt;=28,INDEX($DL:$DL,$GP381+28),"")</f>
      </c>
      <c r="GD381">
        <f>IF($GQ381&gt;=29,INDEX($DL:$DL,$GP381+29),"")</f>
      </c>
      <c r="GE381">
        <f>IF($GQ381&gt;=30,INDEX($DL:$DL,$GP381+30),"")</f>
      </c>
      <c r="GF381">
        <f>IF($GQ381&gt;=31,INDEX($DL:$DL,$GP381+31),"")</f>
      </c>
      <c r="GG381">
        <f>IF($GQ381&gt;=32,INDEX($DL:$DL,$GP381+32),"")</f>
      </c>
      <c r="GH381">
        <f>IF($GQ381&gt;=33,INDEX($DL:$DL,$GP381+33),"")</f>
      </c>
      <c r="GI381">
        <f>IF($GQ381&gt;=34,INDEX($DL:$DL,$GP381+34),"")</f>
      </c>
      <c r="GJ381">
        <f>IF($GQ381&gt;=35,INDEX($DL:$DL,$GP381+35),"")</f>
      </c>
      <c r="GK381">
        <f>IF($GQ381&gt;=36,INDEX($DL:$DL,$GP381+36),"")</f>
      </c>
      <c r="GL381">
        <f>IF($GQ381&gt;=37,INDEX($DL:$DL,$GP381+37),"")</f>
      </c>
      <c r="GM381">
        <f>IF($GQ381&gt;=38,INDEX($DL:$DL,$GP381+38),"")</f>
      </c>
      <c r="GN381">
        <f>IF($GQ381&gt;=39,INDEX($DL:$DL,$GP381+39),"")</f>
      </c>
      <c r="GO381">
        <f>IF($GQ381&gt;=40,INDEX($DL:$DL,$GP381+40),"")</f>
      </c>
      <c r="GP381">
        <f>IFERROR(MATCH($DJ381,$DK$2:$DK$148,0)+1,0)</f>
      </c>
      <c r="GQ381">
        <f>IFERROR(INDEX($DM$2:$DM$148,MATCH($DJ381,$DK$2:$DK$148,0)),0)</f>
      </c>
      <c r="GR381">
        <f>IFERROR(MATCH($L381,$DN$381:$FA$381,0),0)</f>
      </c>
      <c r="GS381">
        <f>IF($GR381&gt;0,INDEX($FB$381:$GO$381,$GR381),"")</f>
      </c>
      <c r="GV381">
        <f>IF($JE381&gt;=1,INDEX($GT:$GT,$JD381+1),"")</f>
      </c>
      <c r="GW381">
        <f>IF($JE381&gt;=2,INDEX($GT:$GT,$JD381+2),"")</f>
      </c>
      <c r="GX381">
        <f>IF($JE381&gt;=3,INDEX($GT:$GT,$JD381+3),"")</f>
      </c>
      <c r="GY381">
        <f>IF($JE381&gt;=4,INDEX($GT:$GT,$JD381+4),"")</f>
      </c>
      <c r="GZ381">
        <f>IF($JE381&gt;=5,INDEX($GT:$GT,$JD381+5),"")</f>
      </c>
      <c r="HA381">
        <f>IF($JE381&gt;=6,INDEX($GT:$GT,$JD381+6),"")</f>
      </c>
      <c r="HB381">
        <f>IF($JE381&gt;=7,INDEX($GT:$GT,$JD381+7),"")</f>
      </c>
      <c r="HC381">
        <f>IF($JE381&gt;=8,INDEX($GT:$GT,$JD381+8),"")</f>
      </c>
      <c r="HD381">
        <f>IF($JE381&gt;=9,INDEX($GT:$GT,$JD381+9),"")</f>
      </c>
      <c r="HE381">
        <f>IF($JE381&gt;=10,INDEX($GT:$GT,$JD381+10),"")</f>
      </c>
      <c r="HF381">
        <f>IF($JE381&gt;=11,INDEX($GT:$GT,$JD381+11),"")</f>
      </c>
      <c r="HG381">
        <f>IF($JE381&gt;=12,INDEX($GT:$GT,$JD381+12),"")</f>
      </c>
      <c r="HH381">
        <f>IF($JE381&gt;=13,INDEX($GT:$GT,$JD381+13),"")</f>
      </c>
      <c r="HI381">
        <f>IF($JE381&gt;=14,INDEX($GT:$GT,$JD381+14),"")</f>
      </c>
      <c r="HJ381">
        <f>IF($JE381&gt;=15,INDEX($GT:$GT,$JD381+15),"")</f>
      </c>
      <c r="HK381">
        <f>IF($JE381&gt;=16,INDEX($GT:$GT,$JD381+16),"")</f>
      </c>
      <c r="HL381">
        <f>IF($JE381&gt;=17,INDEX($GT:$GT,$JD381+17),"")</f>
      </c>
      <c r="HM381">
        <f>IF($JE381&gt;=18,INDEX($GT:$GT,$JD381+18),"")</f>
      </c>
      <c r="HN381">
        <f>IF($JE381&gt;=19,INDEX($GT:$GT,$JD381+19),"")</f>
      </c>
      <c r="HO381">
        <f>IF($JE381&gt;=20,INDEX($GT:$GT,$JD381+20),"")</f>
      </c>
      <c r="HP381">
        <f>IF($JE381&gt;=21,INDEX($GT:$GT,$JD381+21),"")</f>
      </c>
      <c r="HQ381">
        <f>IF($JE381&gt;=22,INDEX($GT:$GT,$JD381+22),"")</f>
      </c>
      <c r="HR381">
        <f>IF($JE381&gt;=23,INDEX($GT:$GT,$JD381+23),"")</f>
      </c>
      <c r="HS381">
        <f>IF($JE381&gt;=24,INDEX($GT:$GT,$JD381+24),"")</f>
      </c>
      <c r="HT381">
        <f>IF($JE381&gt;=25,INDEX($GT:$GT,$JD381+25),"")</f>
      </c>
      <c r="HU381">
        <f>IF($JE381&gt;=26,INDEX($GT:$GT,$JD381+26),"")</f>
      </c>
      <c r="HV381">
        <f>IF($JE381&gt;=27,INDEX($GT:$GT,$JD381+27),"")</f>
      </c>
      <c r="HW381">
        <f>IF($JE381&gt;=28,INDEX($GT:$GT,$JD381+28),"")</f>
      </c>
      <c r="HX381">
        <f>IF($JE381&gt;=29,INDEX($GT:$GT,$JD381+29),"")</f>
      </c>
      <c r="HY381">
        <f>IF($JE381&gt;=30,INDEX($GT:$GT,$JD381+30),"")</f>
      </c>
      <c r="HZ381">
        <f>IF($JE381&gt;=31,INDEX($GT:$GT,$JD381+31),"")</f>
      </c>
      <c r="IA381">
        <f>IF($JE381&gt;=32,INDEX($GT:$GT,$JD381+32),"")</f>
      </c>
      <c r="IB381">
        <f>IF($JE381&gt;=33,INDEX($GT:$GT,$JD381+33),"")</f>
      </c>
      <c r="IC381">
        <f>IF($JE381&gt;=34,INDEX($GT:$GT,$JD381+34),"")</f>
      </c>
      <c r="ID381">
        <f>IF($JE381&gt;=35,INDEX($GT:$GT,$JD381+35),"")</f>
      </c>
      <c r="IE381">
        <f>IF($JE381&gt;=36,INDEX($GT:$GT,$JD381+36),"")</f>
      </c>
      <c r="IF381">
        <f>IF($JE381&gt;=37,INDEX($GT:$GT,$JD381+37),"")</f>
      </c>
      <c r="IG381">
        <f>IF($JE381&gt;=38,INDEX($GT:$GT,$JD381+38),"")</f>
      </c>
      <c r="IH381">
        <f>IF($JE381&gt;=39,INDEX($GT:$GT,$JD381+39),"")</f>
      </c>
      <c r="II381">
        <f>IF($JE381&gt;=40,INDEX($GT:$GT,$JD381+40),"")</f>
      </c>
      <c r="IJ381">
        <f>IF($JE381&gt;=41,INDEX($GT:$GT,$JD381+41),"")</f>
      </c>
      <c r="IK381">
        <f>IF($JE381&gt;=42,INDEX($GT:$GT,$JD381+42),"")</f>
      </c>
      <c r="IL381">
        <f>IF($JE381&gt;=43,INDEX($GT:$GT,$JD381+43),"")</f>
      </c>
      <c r="IM381">
        <f>IF($JE381&gt;=44,INDEX($GT:$GT,$JD381+44),"")</f>
      </c>
      <c r="IN381">
        <f>IF($JE381&gt;=45,INDEX($GT:$GT,$JD381+45),"")</f>
      </c>
      <c r="IO381">
        <f>IF($JE381&gt;=46,INDEX($GT:$GT,$JD381+46),"")</f>
      </c>
      <c r="IP381">
        <f>IF($JE381&gt;=47,INDEX($GT:$GT,$JD381+47),"")</f>
      </c>
      <c r="IQ381">
        <f>IF($JE381&gt;=48,INDEX($GT:$GT,$JD381+48),"")</f>
      </c>
      <c r="IR381">
        <f>IF($JE381&gt;=49,INDEX($GT:$GT,$JD381+49),"")</f>
      </c>
      <c r="IS381">
        <f>IF($JE381&gt;=50,INDEX($GT:$GT,$JD381+50),"")</f>
      </c>
      <c r="IT381">
        <f>IF($JE381&gt;=51,INDEX($GT:$GT,$JD381+51),"")</f>
      </c>
      <c r="IU381">
        <f>IF($JE381&gt;=52,INDEX($GT:$GT,$JD381+52),"")</f>
      </c>
      <c r="IV381">
        <f>IF($JE381&gt;=53,INDEX($GT:$GT,$JD381+53),"")</f>
      </c>
      <c r="IW381">
        <f>IF($JE381&gt;=54,INDEX($GT:$GT,$JD381+54),"")</f>
      </c>
      <c r="IX381">
        <f>IF($JE381&gt;=55,INDEX($GT:$GT,$JD381+55),"")</f>
      </c>
      <c r="IY381">
        <f>IF($JE381&gt;=56,INDEX($GT:$GT,$JD381+56),"")</f>
      </c>
      <c r="IZ381">
        <f>IF($JE381&gt;=57,INDEX($GT:$GT,$JD381+57),"")</f>
      </c>
      <c r="JA381">
        <f>IF($JE381&gt;=58,INDEX($GT:$GT,$JD381+58),"")</f>
      </c>
      <c r="JB381">
        <f>IF($JE381&gt;=59,INDEX($GT:$GT,$JD381+59),"")</f>
      </c>
      <c r="JC381">
        <f>IF($JE381&gt;=60,INDEX($GT:$GT,$JD381+60),"")</f>
      </c>
      <c r="JD381">
        <f>IFERROR(MATCH($GS381,$GT$2:$GT$322,0)+1,0)</f>
      </c>
      <c r="JE381">
        <f>IFERROR(INDEX($GU$2:$GU$322,MATCH($GS381,$GT$2:$GT$322,0)),0)</f>
      </c>
      <c r="JF381" t="s">
        <v>28</v>
      </c>
      <c r="JG381" t="s">
        <v>28</v>
      </c>
    </row>
    <row r="382" spans="1:267" x14ac:dyDescent="0.25">
      <c r="J382" s="1"/>
      <c r="K382" s="1"/>
      <c r="L382" s="1"/>
      <c r="M382" s="1"/>
      <c r="N382" s="1">
        <f>IFERROR(IF(FIND(" - ",$J382)&gt;0,MID($J382,FIND(" - ",$J382)+3,LEN($J382)),""),"")</f>
      </c>
      <c r="P382" s="1"/>
      <c r="S382" t="s">
        <v>28</v>
      </c>
      <c r="U382">
        <f>IF(OR($S382="",$T382=""),"",IFERROR($S382/$T382,0))</f>
      </c>
      <c r="V382">
        <f>IF($S382="","",
IF($K382="","",
IF(ISNUMBER(SEARCH("exempt",LOWER($K382))),0,
$S382*(VALUE(SUBSTITUTE($K382,"%",""))/100))))</f>
      </c>
      <c r="AB382">
        <f>IF($S382="","",
SUM($S382,$V382,$Z382,$W382,$Y382)-
IF($AA382="",0,VALUE($AA382)))</f>
      </c>
      <c r="AJ382" t="s">
        <v>1040</v>
      </c>
      <c r="AR382">
        <f>IFERROR(LEFT($J382,FIND(" - ",$J382)-1),$J382)</f>
      </c>
      <c r="AU382">
        <f>IF($CJ382&gt;=1,INDEX($AS:$AS,$CI382+1),"")</f>
      </c>
      <c r="AV382">
        <f>IF($CJ382&gt;=2,INDEX($AS:$AS,$CI382+2),"")</f>
      </c>
      <c r="AW382">
        <f>IF($CJ382&gt;=3,INDEX($AS:$AS,$CI382+3),"")</f>
      </c>
      <c r="AX382">
        <f>IF($CJ382&gt;=4,INDEX($AS:$AS,$CI382+4),"")</f>
      </c>
      <c r="AY382">
        <f>IF($CJ382&gt;=5,INDEX($AS:$AS,$CI382+5),"")</f>
      </c>
      <c r="AZ382">
        <f>IF($CJ382&gt;=6,INDEX($AS:$AS,$CI382+6),"")</f>
      </c>
      <c r="BA382">
        <f>IF($CJ382&gt;=7,INDEX($AS:$AS,$CI382+7),"")</f>
      </c>
      <c r="BB382">
        <f>IF($CJ382&gt;=8,INDEX($AS:$AS,$CI382+8),"")</f>
      </c>
      <c r="BC382">
        <f>IF($CJ382&gt;=9,INDEX($AS:$AS,$CI382+9),"")</f>
      </c>
      <c r="BD382">
        <f>IF($CJ382&gt;=10,INDEX($AS:$AS,$CI382+10),"")</f>
      </c>
      <c r="BE382">
        <f>IF($CJ382&gt;=11,INDEX($AS:$AS,$CI382+11),"")</f>
      </c>
      <c r="BF382">
        <f>IF($CJ382&gt;=12,INDEX($AS:$AS,$CI382+12),"")</f>
      </c>
      <c r="BG382">
        <f>IF($CJ382&gt;=13,INDEX($AS:$AS,$CI382+13),"")</f>
      </c>
      <c r="BH382">
        <f>IF($CJ382&gt;=14,INDEX($AS:$AS,$CI382+14),"")</f>
      </c>
      <c r="BI382">
        <f>IF($CJ382&gt;=15,INDEX($AS:$AS,$CI382+15),"")</f>
      </c>
      <c r="BJ382">
        <f>IF($CJ382&gt;=16,INDEX($AS:$AS,$CI382+16),"")</f>
      </c>
      <c r="BK382">
        <f>IF($CJ382&gt;=17,INDEX($AS:$AS,$CI382+17),"")</f>
      </c>
      <c r="BL382">
        <f>IF($CJ382&gt;=18,INDEX($AS:$AS,$CI382+18),"")</f>
      </c>
      <c r="BM382">
        <f>IF($CJ382&gt;=19,INDEX($AS:$AS,$CI382+19),"")</f>
      </c>
      <c r="BN382">
        <f>IF($CJ382&gt;=20,INDEX($AS:$AS,$CI382+20),"")</f>
      </c>
      <c r="BO382">
        <f>IF($CJ382&gt;=21,INDEX($AS:$AS,$CI382+21),"")</f>
      </c>
      <c r="BP382">
        <f>IF($CJ382&gt;=22,INDEX($AS:$AS,$CI382+22),"")</f>
      </c>
      <c r="BQ382">
        <f>IF($CJ382&gt;=23,INDEX($AS:$AS,$CI382+23),"")</f>
      </c>
      <c r="BR382">
        <f>IF($CJ382&gt;=24,INDEX($AS:$AS,$CI382+24),"")</f>
      </c>
      <c r="BS382">
        <f>IF($CJ382&gt;=25,INDEX($AS:$AS,$CI382+25),"")</f>
      </c>
      <c r="BT382">
        <f>IF($CJ382&gt;=26,INDEX($AS:$AS,$CI382+26),"")</f>
      </c>
      <c r="BU382">
        <f>IF($CJ382&gt;=27,INDEX($AS:$AS,$CI382+27),"")</f>
      </c>
      <c r="BV382">
        <f>IF($CJ382&gt;=28,INDEX($AS:$AS,$CI382+28),"")</f>
      </c>
      <c r="BW382">
        <f>IF($CJ382&gt;=29,INDEX($AS:$AS,$CI382+29),"")</f>
      </c>
      <c r="BX382">
        <f>IF($CJ382&gt;=30,INDEX($AS:$AS,$CI382+30),"")</f>
      </c>
      <c r="BY382">
        <f>IF($CJ382&gt;=31,INDEX($AS:$AS,$CI382+31),"")</f>
      </c>
      <c r="BZ382">
        <f>IF($CJ382&gt;=32,INDEX($AS:$AS,$CI382+32),"")</f>
      </c>
      <c r="CA382">
        <f>IF($CJ382&gt;=33,INDEX($AS:$AS,$CI382+33),"")</f>
      </c>
      <c r="CB382">
        <f>IF($CJ382&gt;=34,INDEX($AS:$AS,$CI382+34),"")</f>
      </c>
      <c r="CC382">
        <f>IF($CJ382&gt;=35,INDEX($AS:$AS,$CI382+35),"")</f>
      </c>
      <c r="CD382">
        <f>IF($CJ382&gt;=36,INDEX($AS:$AS,$CI382+36),"")</f>
      </c>
      <c r="CE382">
        <f>IF($CJ382&gt;=37,INDEX($AS:$AS,$CI382+37),"")</f>
      </c>
      <c r="CF382">
        <f>IF($CJ382&gt;=38,INDEX($AS:$AS,$CI382+38),"")</f>
      </c>
      <c r="CG382">
        <f>IF($CJ382&gt;=39,INDEX($AS:$AS,$CI382+39),"")</f>
      </c>
      <c r="CH382">
        <f>IF($CJ382&gt;=40,INDEX($AS:$AS,$CI382+40),"")</f>
      </c>
      <c r="CI382">
        <f>IFERROR(MATCH($AR382,$AS$2:$AS$133,0)+1,0)</f>
      </c>
      <c r="CJ382">
        <f>IFERROR(INDEX($AT$2:$AT$133,MATCH($AR382,$AS$2:$AS$133,0)),0)</f>
      </c>
      <c r="CK382">
        <f>IFERROR(LEFT($O382,FIND(" - ",$O382)-1),$O382)</f>
      </c>
      <c r="CL382" t="s">
        <v>114</v>
      </c>
      <c r="CN382">
        <f>IF($DI382&gt;=1,INDEX($CL:$CL,$DH382+1),"")</f>
      </c>
      <c r="CO382">
        <f>IF($DI382&gt;=2,INDEX($CL:$CL,$DH382+2),"")</f>
      </c>
      <c r="CP382">
        <f>IF($DI382&gt;=3,INDEX($CL:$CL,$DH382+3),"")</f>
      </c>
      <c r="CQ382">
        <f>IF($DI382&gt;=4,INDEX($CL:$CL,$DH382+4),"")</f>
      </c>
      <c r="CR382">
        <f>IF($DI382&gt;=5,INDEX($CL:$CL,$DH382+5),"")</f>
      </c>
      <c r="CS382">
        <f>IF($DI382&gt;=6,INDEX($CL:$CL,$DH382+6),"")</f>
      </c>
      <c r="CT382">
        <f>IF($DI382&gt;=7,INDEX($CL:$CL,$DH382+7),"")</f>
      </c>
      <c r="CU382">
        <f>IF($DI382&gt;=8,INDEX($CL:$CL,$DH382+8),"")</f>
      </c>
      <c r="CV382">
        <f>IF($DI382&gt;=9,INDEX($CL:$CL,$DH382+9),"")</f>
      </c>
      <c r="CW382">
        <f>IF($DI382&gt;=10,INDEX($CL:$CL,$DH382+10),"")</f>
      </c>
      <c r="CX382">
        <f>IF($DI382&gt;=11,INDEX($CL:$CL,$DH382+11),"")</f>
      </c>
      <c r="CY382">
        <f>IF($DI382&gt;=12,INDEX($CL:$CL,$DH382+12),"")</f>
      </c>
      <c r="CZ382">
        <f>IF($DI382&gt;=13,INDEX($CL:$CL,$DH382+13),"")</f>
      </c>
      <c r="DA382">
        <f>IF($DI382&gt;=14,INDEX($CL:$CL,$DH382+14),"")</f>
      </c>
      <c r="DB382">
        <f>IF($DI382&gt;=15,INDEX($CL:$CL,$DH382+15),"")</f>
      </c>
      <c r="DC382">
        <f>IF($DI382&gt;=16,INDEX($CL:$CL,$DH382+16),"")</f>
      </c>
      <c r="DD382">
        <f>IF($DI382&gt;=17,INDEX($CL:$CL,$DH382+17),"")</f>
      </c>
      <c r="DE382">
        <f>IF($DI382&gt;=18,INDEX($CL:$CL,$DH382+18),"")</f>
      </c>
      <c r="DF382">
        <f>IF($DI382&gt;=19,INDEX($CL:$CL,$DH382+19),"")</f>
      </c>
      <c r="DG382">
        <f>IF($DI382&gt;=20,INDEX($CL:$CL,$DH382+20),"")</f>
      </c>
      <c r="DH382">
        <f>IFERROR(MATCH($CK382,$CL$2:$CL$1558,0)+1,0)</f>
      </c>
      <c r="DI382">
        <f>IFERROR(INDEX($CM$2:$CM$1558,MATCH($CK382,$CL$2:$CL$1558,0)),0)</f>
      </c>
      <c r="DJ382">
        <f>IFERROR(INDEX($AQ:$AQ,MATCH($K382,$AP:$AP,0))&amp;"","")</f>
      </c>
      <c r="DN382">
        <f>IF($GQ382&gt;=1,INDEX($DK:$DK,$GP382+1),"")</f>
      </c>
      <c r="DO382">
        <f>IF($GQ382&gt;=2,INDEX($DK:$DK,$GP382+2),"")</f>
      </c>
      <c r="DP382">
        <f>IF($GQ382&gt;=3,INDEX($DK:$DK,$GP382+3),"")</f>
      </c>
      <c r="DQ382">
        <f>IF($GQ382&gt;=4,INDEX($DK:$DK,$GP382+4),"")</f>
      </c>
      <c r="DR382">
        <f>IF($GQ382&gt;=5,INDEX($DK:$DK,$GP382+5),"")</f>
      </c>
      <c r="DS382">
        <f>IF($GQ382&gt;=6,INDEX($DK:$DK,$GP382+6),"")</f>
      </c>
      <c r="DT382">
        <f>IF($GQ382&gt;=7,INDEX($DK:$DK,$GP382+7),"")</f>
      </c>
      <c r="DU382">
        <f>IF($GQ382&gt;=8,INDEX($DK:$DK,$GP382+8),"")</f>
      </c>
      <c r="DV382">
        <f>IF($GQ382&gt;=9,INDEX($DK:$DK,$GP382+9),"")</f>
      </c>
      <c r="DW382">
        <f>IF($GQ382&gt;=10,INDEX($DK:$DK,$GP382+10),"")</f>
      </c>
      <c r="DX382">
        <f>IF($GQ382&gt;=11,INDEX($DK:$DK,$GP382+11),"")</f>
      </c>
      <c r="DY382">
        <f>IF($GQ382&gt;=12,INDEX($DK:$DK,$GP382+12),"")</f>
      </c>
      <c r="DZ382">
        <f>IF($GQ382&gt;=13,INDEX($DK:$DK,$GP382+13),"")</f>
      </c>
      <c r="EA382">
        <f>IF($GQ382&gt;=14,INDEX($DK:$DK,$GP382+14),"")</f>
      </c>
      <c r="EB382">
        <f>IF($GQ382&gt;=15,INDEX($DK:$DK,$GP382+15),"")</f>
      </c>
      <c r="EC382">
        <f>IF($GQ382&gt;=16,INDEX($DK:$DK,$GP382+16),"")</f>
      </c>
      <c r="ED382">
        <f>IF($GQ382&gt;=17,INDEX($DK:$DK,$GP382+17),"")</f>
      </c>
      <c r="EE382">
        <f>IF($GQ382&gt;=18,INDEX($DK:$DK,$GP382+18),"")</f>
      </c>
      <c r="EF382">
        <f>IF($GQ382&gt;=19,INDEX($DK:$DK,$GP382+19),"")</f>
      </c>
      <c r="EG382">
        <f>IF($GQ382&gt;=20,INDEX($DK:$DK,$GP382+20),"")</f>
      </c>
      <c r="EH382">
        <f>IF($GQ382&gt;=21,INDEX($DK:$DK,$GP382+21),"")</f>
      </c>
      <c r="EI382">
        <f>IF($GQ382&gt;=22,INDEX($DK:$DK,$GP382+22),"")</f>
      </c>
      <c r="EJ382">
        <f>IF($GQ382&gt;=23,INDEX($DK:$DK,$GP382+23),"")</f>
      </c>
      <c r="EK382">
        <f>IF($GQ382&gt;=24,INDEX($DK:$DK,$GP382+24),"")</f>
      </c>
      <c r="EL382">
        <f>IF($GQ382&gt;=25,INDEX($DK:$DK,$GP382+25),"")</f>
      </c>
      <c r="EM382">
        <f>IF($GQ382&gt;=26,INDEX($DK:$DK,$GP382+26),"")</f>
      </c>
      <c r="EN382">
        <f>IF($GQ382&gt;=27,INDEX($DK:$DK,$GP382+27),"")</f>
      </c>
      <c r="EO382">
        <f>IF($GQ382&gt;=28,INDEX($DK:$DK,$GP382+28),"")</f>
      </c>
      <c r="EP382">
        <f>IF($GQ382&gt;=29,INDEX($DK:$DK,$GP382+29),"")</f>
      </c>
      <c r="EQ382">
        <f>IF($GQ382&gt;=30,INDEX($DK:$DK,$GP382+30),"")</f>
      </c>
      <c r="ER382">
        <f>IF($GQ382&gt;=31,INDEX($DK:$DK,$GP382+31),"")</f>
      </c>
      <c r="ES382">
        <f>IF($GQ382&gt;=32,INDEX($DK:$DK,$GP382+32),"")</f>
      </c>
      <c r="ET382">
        <f>IF($GQ382&gt;=33,INDEX($DK:$DK,$GP382+33),"")</f>
      </c>
      <c r="EU382">
        <f>IF($GQ382&gt;=34,INDEX($DK:$DK,$GP382+34),"")</f>
      </c>
      <c r="EV382">
        <f>IF($GQ382&gt;=35,INDEX($DK:$DK,$GP382+35),"")</f>
      </c>
      <c r="EW382">
        <f>IF($GQ382&gt;=36,INDEX($DK:$DK,$GP382+36),"")</f>
      </c>
      <c r="EX382">
        <f>IF($GQ382&gt;=37,INDEX($DK:$DK,$GP382+37),"")</f>
      </c>
      <c r="EY382">
        <f>IF($GQ382&gt;=38,INDEX($DK:$DK,$GP382+38),"")</f>
      </c>
      <c r="EZ382">
        <f>IF($GQ382&gt;=39,INDEX($DK:$DK,$GP382+39),"")</f>
      </c>
      <c r="FA382">
        <f>IF($GQ382&gt;=40,INDEX($DK:$DK,$GP382+40),"")</f>
      </c>
      <c r="FB382">
        <f>IF($GQ382&gt;=1,INDEX($DL:$DL,$GP382+1),"")</f>
      </c>
      <c r="FC382">
        <f>IF($GQ382&gt;=2,INDEX($DL:$DL,$GP382+2),"")</f>
      </c>
      <c r="FD382">
        <f>IF($GQ382&gt;=3,INDEX($DL:$DL,$GP382+3),"")</f>
      </c>
      <c r="FE382">
        <f>IF($GQ382&gt;=4,INDEX($DL:$DL,$GP382+4),"")</f>
      </c>
      <c r="FF382">
        <f>IF($GQ382&gt;=5,INDEX($DL:$DL,$GP382+5),"")</f>
      </c>
      <c r="FG382">
        <f>IF($GQ382&gt;=6,INDEX($DL:$DL,$GP382+6),"")</f>
      </c>
      <c r="FH382">
        <f>IF($GQ382&gt;=7,INDEX($DL:$DL,$GP382+7),"")</f>
      </c>
      <c r="FI382">
        <f>IF($GQ382&gt;=8,INDEX($DL:$DL,$GP382+8),"")</f>
      </c>
      <c r="FJ382">
        <f>IF($GQ382&gt;=9,INDEX($DL:$DL,$GP382+9),"")</f>
      </c>
      <c r="FK382">
        <f>IF($GQ382&gt;=10,INDEX($DL:$DL,$GP382+10),"")</f>
      </c>
      <c r="FL382">
        <f>IF($GQ382&gt;=11,INDEX($DL:$DL,$GP382+11),"")</f>
      </c>
      <c r="FM382">
        <f>IF($GQ382&gt;=12,INDEX($DL:$DL,$GP382+12),"")</f>
      </c>
      <c r="FN382">
        <f>IF($GQ382&gt;=13,INDEX($DL:$DL,$GP382+13),"")</f>
      </c>
      <c r="FO382">
        <f>IF($GQ382&gt;=14,INDEX($DL:$DL,$GP382+14),"")</f>
      </c>
      <c r="FP382">
        <f>IF($GQ382&gt;=15,INDEX($DL:$DL,$GP382+15),"")</f>
      </c>
      <c r="FQ382">
        <f>IF($GQ382&gt;=16,INDEX($DL:$DL,$GP382+16),"")</f>
      </c>
      <c r="FR382">
        <f>IF($GQ382&gt;=17,INDEX($DL:$DL,$GP382+17),"")</f>
      </c>
      <c r="FS382">
        <f>IF($GQ382&gt;=18,INDEX($DL:$DL,$GP382+18),"")</f>
      </c>
      <c r="FT382">
        <f>IF($GQ382&gt;=19,INDEX($DL:$DL,$GP382+19),"")</f>
      </c>
      <c r="FU382">
        <f>IF($GQ382&gt;=20,INDEX($DL:$DL,$GP382+20),"")</f>
      </c>
      <c r="FV382">
        <f>IF($GQ382&gt;=21,INDEX($DL:$DL,$GP382+21),"")</f>
      </c>
      <c r="FW382">
        <f>IF($GQ382&gt;=22,INDEX($DL:$DL,$GP382+22),"")</f>
      </c>
      <c r="FX382">
        <f>IF($GQ382&gt;=23,INDEX($DL:$DL,$GP382+23),"")</f>
      </c>
      <c r="FY382">
        <f>IF($GQ382&gt;=24,INDEX($DL:$DL,$GP382+24),"")</f>
      </c>
      <c r="FZ382">
        <f>IF($GQ382&gt;=25,INDEX($DL:$DL,$GP382+25),"")</f>
      </c>
      <c r="GA382">
        <f>IF($GQ382&gt;=26,INDEX($DL:$DL,$GP382+26),"")</f>
      </c>
      <c r="GB382">
        <f>IF($GQ382&gt;=27,INDEX($DL:$DL,$GP382+27),"")</f>
      </c>
      <c r="GC382">
        <f>IF($GQ382&gt;=28,INDEX($DL:$DL,$GP382+28),"")</f>
      </c>
      <c r="GD382">
        <f>IF($GQ382&gt;=29,INDEX($DL:$DL,$GP382+29),"")</f>
      </c>
      <c r="GE382">
        <f>IF($GQ382&gt;=30,INDEX($DL:$DL,$GP382+30),"")</f>
      </c>
      <c r="GF382">
        <f>IF($GQ382&gt;=31,INDEX($DL:$DL,$GP382+31),"")</f>
      </c>
      <c r="GG382">
        <f>IF($GQ382&gt;=32,INDEX($DL:$DL,$GP382+32),"")</f>
      </c>
      <c r="GH382">
        <f>IF($GQ382&gt;=33,INDEX($DL:$DL,$GP382+33),"")</f>
      </c>
      <c r="GI382">
        <f>IF($GQ382&gt;=34,INDEX($DL:$DL,$GP382+34),"")</f>
      </c>
      <c r="GJ382">
        <f>IF($GQ382&gt;=35,INDEX($DL:$DL,$GP382+35),"")</f>
      </c>
      <c r="GK382">
        <f>IF($GQ382&gt;=36,INDEX($DL:$DL,$GP382+36),"")</f>
      </c>
      <c r="GL382">
        <f>IF($GQ382&gt;=37,INDEX($DL:$DL,$GP382+37),"")</f>
      </c>
      <c r="GM382">
        <f>IF($GQ382&gt;=38,INDEX($DL:$DL,$GP382+38),"")</f>
      </c>
      <c r="GN382">
        <f>IF($GQ382&gt;=39,INDEX($DL:$DL,$GP382+39),"")</f>
      </c>
      <c r="GO382">
        <f>IF($GQ382&gt;=40,INDEX($DL:$DL,$GP382+40),"")</f>
      </c>
      <c r="GP382">
        <f>IFERROR(MATCH($DJ382,$DK$2:$DK$148,0)+1,0)</f>
      </c>
      <c r="GQ382">
        <f>IFERROR(INDEX($DM$2:$DM$148,MATCH($DJ382,$DK$2:$DK$148,0)),0)</f>
      </c>
      <c r="GR382">
        <f>IFERROR(MATCH($L382,$DN$382:$FA$382,0),0)</f>
      </c>
      <c r="GS382">
        <f>IF($GR382&gt;0,INDEX($FB$382:$GO$382,$GR382),"")</f>
      </c>
      <c r="GV382">
        <f>IF($JE382&gt;=1,INDEX($GT:$GT,$JD382+1),"")</f>
      </c>
      <c r="GW382">
        <f>IF($JE382&gt;=2,INDEX($GT:$GT,$JD382+2),"")</f>
      </c>
      <c r="GX382">
        <f>IF($JE382&gt;=3,INDEX($GT:$GT,$JD382+3),"")</f>
      </c>
      <c r="GY382">
        <f>IF($JE382&gt;=4,INDEX($GT:$GT,$JD382+4),"")</f>
      </c>
      <c r="GZ382">
        <f>IF($JE382&gt;=5,INDEX($GT:$GT,$JD382+5),"")</f>
      </c>
      <c r="HA382">
        <f>IF($JE382&gt;=6,INDEX($GT:$GT,$JD382+6),"")</f>
      </c>
      <c r="HB382">
        <f>IF($JE382&gt;=7,INDEX($GT:$GT,$JD382+7),"")</f>
      </c>
      <c r="HC382">
        <f>IF($JE382&gt;=8,INDEX($GT:$GT,$JD382+8),"")</f>
      </c>
      <c r="HD382">
        <f>IF($JE382&gt;=9,INDEX($GT:$GT,$JD382+9),"")</f>
      </c>
      <c r="HE382">
        <f>IF($JE382&gt;=10,INDEX($GT:$GT,$JD382+10),"")</f>
      </c>
      <c r="HF382">
        <f>IF($JE382&gt;=11,INDEX($GT:$GT,$JD382+11),"")</f>
      </c>
      <c r="HG382">
        <f>IF($JE382&gt;=12,INDEX($GT:$GT,$JD382+12),"")</f>
      </c>
      <c r="HH382">
        <f>IF($JE382&gt;=13,INDEX($GT:$GT,$JD382+13),"")</f>
      </c>
      <c r="HI382">
        <f>IF($JE382&gt;=14,INDEX($GT:$GT,$JD382+14),"")</f>
      </c>
      <c r="HJ382">
        <f>IF($JE382&gt;=15,INDEX($GT:$GT,$JD382+15),"")</f>
      </c>
      <c r="HK382">
        <f>IF($JE382&gt;=16,INDEX($GT:$GT,$JD382+16),"")</f>
      </c>
      <c r="HL382">
        <f>IF($JE382&gt;=17,INDEX($GT:$GT,$JD382+17),"")</f>
      </c>
      <c r="HM382">
        <f>IF($JE382&gt;=18,INDEX($GT:$GT,$JD382+18),"")</f>
      </c>
      <c r="HN382">
        <f>IF($JE382&gt;=19,INDEX($GT:$GT,$JD382+19),"")</f>
      </c>
      <c r="HO382">
        <f>IF($JE382&gt;=20,INDEX($GT:$GT,$JD382+20),"")</f>
      </c>
      <c r="HP382">
        <f>IF($JE382&gt;=21,INDEX($GT:$GT,$JD382+21),"")</f>
      </c>
      <c r="HQ382">
        <f>IF($JE382&gt;=22,INDEX($GT:$GT,$JD382+22),"")</f>
      </c>
      <c r="HR382">
        <f>IF($JE382&gt;=23,INDEX($GT:$GT,$JD382+23),"")</f>
      </c>
      <c r="HS382">
        <f>IF($JE382&gt;=24,INDEX($GT:$GT,$JD382+24),"")</f>
      </c>
      <c r="HT382">
        <f>IF($JE382&gt;=25,INDEX($GT:$GT,$JD382+25),"")</f>
      </c>
      <c r="HU382">
        <f>IF($JE382&gt;=26,INDEX($GT:$GT,$JD382+26),"")</f>
      </c>
      <c r="HV382">
        <f>IF($JE382&gt;=27,INDEX($GT:$GT,$JD382+27),"")</f>
      </c>
      <c r="HW382">
        <f>IF($JE382&gt;=28,INDEX($GT:$GT,$JD382+28),"")</f>
      </c>
      <c r="HX382">
        <f>IF($JE382&gt;=29,INDEX($GT:$GT,$JD382+29),"")</f>
      </c>
      <c r="HY382">
        <f>IF($JE382&gt;=30,INDEX($GT:$GT,$JD382+30),"")</f>
      </c>
      <c r="HZ382">
        <f>IF($JE382&gt;=31,INDEX($GT:$GT,$JD382+31),"")</f>
      </c>
      <c r="IA382">
        <f>IF($JE382&gt;=32,INDEX($GT:$GT,$JD382+32),"")</f>
      </c>
      <c r="IB382">
        <f>IF($JE382&gt;=33,INDEX($GT:$GT,$JD382+33),"")</f>
      </c>
      <c r="IC382">
        <f>IF($JE382&gt;=34,INDEX($GT:$GT,$JD382+34),"")</f>
      </c>
      <c r="ID382">
        <f>IF($JE382&gt;=35,INDEX($GT:$GT,$JD382+35),"")</f>
      </c>
      <c r="IE382">
        <f>IF($JE382&gt;=36,INDEX($GT:$GT,$JD382+36),"")</f>
      </c>
      <c r="IF382">
        <f>IF($JE382&gt;=37,INDEX($GT:$GT,$JD382+37),"")</f>
      </c>
      <c r="IG382">
        <f>IF($JE382&gt;=38,INDEX($GT:$GT,$JD382+38),"")</f>
      </c>
      <c r="IH382">
        <f>IF($JE382&gt;=39,INDEX($GT:$GT,$JD382+39),"")</f>
      </c>
      <c r="II382">
        <f>IF($JE382&gt;=40,INDEX($GT:$GT,$JD382+40),"")</f>
      </c>
      <c r="IJ382">
        <f>IF($JE382&gt;=41,INDEX($GT:$GT,$JD382+41),"")</f>
      </c>
      <c r="IK382">
        <f>IF($JE382&gt;=42,INDEX($GT:$GT,$JD382+42),"")</f>
      </c>
      <c r="IL382">
        <f>IF($JE382&gt;=43,INDEX($GT:$GT,$JD382+43),"")</f>
      </c>
      <c r="IM382">
        <f>IF($JE382&gt;=44,INDEX($GT:$GT,$JD382+44),"")</f>
      </c>
      <c r="IN382">
        <f>IF($JE382&gt;=45,INDEX($GT:$GT,$JD382+45),"")</f>
      </c>
      <c r="IO382">
        <f>IF($JE382&gt;=46,INDEX($GT:$GT,$JD382+46),"")</f>
      </c>
      <c r="IP382">
        <f>IF($JE382&gt;=47,INDEX($GT:$GT,$JD382+47),"")</f>
      </c>
      <c r="IQ382">
        <f>IF($JE382&gt;=48,INDEX($GT:$GT,$JD382+48),"")</f>
      </c>
      <c r="IR382">
        <f>IF($JE382&gt;=49,INDEX($GT:$GT,$JD382+49),"")</f>
      </c>
      <c r="IS382">
        <f>IF($JE382&gt;=50,INDEX($GT:$GT,$JD382+50),"")</f>
      </c>
      <c r="IT382">
        <f>IF($JE382&gt;=51,INDEX($GT:$GT,$JD382+51),"")</f>
      </c>
      <c r="IU382">
        <f>IF($JE382&gt;=52,INDEX($GT:$GT,$JD382+52),"")</f>
      </c>
      <c r="IV382">
        <f>IF($JE382&gt;=53,INDEX($GT:$GT,$JD382+53),"")</f>
      </c>
      <c r="IW382">
        <f>IF($JE382&gt;=54,INDEX($GT:$GT,$JD382+54),"")</f>
      </c>
      <c r="IX382">
        <f>IF($JE382&gt;=55,INDEX($GT:$GT,$JD382+55),"")</f>
      </c>
      <c r="IY382">
        <f>IF($JE382&gt;=56,INDEX($GT:$GT,$JD382+56),"")</f>
      </c>
      <c r="IZ382">
        <f>IF($JE382&gt;=57,INDEX($GT:$GT,$JD382+57),"")</f>
      </c>
      <c r="JA382">
        <f>IF($JE382&gt;=58,INDEX($GT:$GT,$JD382+58),"")</f>
      </c>
      <c r="JB382">
        <f>IF($JE382&gt;=59,INDEX($GT:$GT,$JD382+59),"")</f>
      </c>
      <c r="JC382">
        <f>IF($JE382&gt;=60,INDEX($GT:$GT,$JD382+60),"")</f>
      </c>
      <c r="JD382">
        <f>IFERROR(MATCH($GS382,$GT$2:$GT$322,0)+1,0)</f>
      </c>
      <c r="JE382">
        <f>IFERROR(INDEX($GU$2:$GU$322,MATCH($GS382,$GT$2:$GT$322,0)),0)</f>
      </c>
      <c r="JF382" t="s">
        <v>28</v>
      </c>
      <c r="JG382" t="s">
        <v>28</v>
      </c>
    </row>
    <row r="383" spans="1:267" x14ac:dyDescent="0.25">
      <c r="J383" s="1"/>
      <c r="K383" s="1"/>
      <c r="L383" s="1"/>
      <c r="M383" s="1"/>
      <c r="N383" s="1">
        <f>IFERROR(IF(FIND(" - ",$J383)&gt;0,MID($J383,FIND(" - ",$J383)+3,LEN($J383)),""),"")</f>
      </c>
      <c r="P383" s="1"/>
      <c r="S383" t="s">
        <v>28</v>
      </c>
      <c r="U383">
        <f>IF(OR($S383="",$T383=""),"",IFERROR($S383/$T383,0))</f>
      </c>
      <c r="V383">
        <f>IF($S383="","",
IF($K383="","",
IF(ISNUMBER(SEARCH("exempt",LOWER($K383))),0,
$S383*(VALUE(SUBSTITUTE($K383,"%",""))/100))))</f>
      </c>
      <c r="AB383">
        <f>IF($S383="","",
SUM($S383,$V383,$Z383,$W383,$Y383)-
IF($AA383="",0,VALUE($AA383)))</f>
      </c>
      <c r="AJ383" t="s">
        <v>1041</v>
      </c>
      <c r="AR383">
        <f>IFERROR(LEFT($J383,FIND(" - ",$J383)-1),$J383)</f>
      </c>
      <c r="AU383">
        <f>IF($CJ383&gt;=1,INDEX($AS:$AS,$CI383+1),"")</f>
      </c>
      <c r="AV383">
        <f>IF($CJ383&gt;=2,INDEX($AS:$AS,$CI383+2),"")</f>
      </c>
      <c r="AW383">
        <f>IF($CJ383&gt;=3,INDEX($AS:$AS,$CI383+3),"")</f>
      </c>
      <c r="AX383">
        <f>IF($CJ383&gt;=4,INDEX($AS:$AS,$CI383+4),"")</f>
      </c>
      <c r="AY383">
        <f>IF($CJ383&gt;=5,INDEX($AS:$AS,$CI383+5),"")</f>
      </c>
      <c r="AZ383">
        <f>IF($CJ383&gt;=6,INDEX($AS:$AS,$CI383+6),"")</f>
      </c>
      <c r="BA383">
        <f>IF($CJ383&gt;=7,INDEX($AS:$AS,$CI383+7),"")</f>
      </c>
      <c r="BB383">
        <f>IF($CJ383&gt;=8,INDEX($AS:$AS,$CI383+8),"")</f>
      </c>
      <c r="BC383">
        <f>IF($CJ383&gt;=9,INDEX($AS:$AS,$CI383+9),"")</f>
      </c>
      <c r="BD383">
        <f>IF($CJ383&gt;=10,INDEX($AS:$AS,$CI383+10),"")</f>
      </c>
      <c r="BE383">
        <f>IF($CJ383&gt;=11,INDEX($AS:$AS,$CI383+11),"")</f>
      </c>
      <c r="BF383">
        <f>IF($CJ383&gt;=12,INDEX($AS:$AS,$CI383+12),"")</f>
      </c>
      <c r="BG383">
        <f>IF($CJ383&gt;=13,INDEX($AS:$AS,$CI383+13),"")</f>
      </c>
      <c r="BH383">
        <f>IF($CJ383&gt;=14,INDEX($AS:$AS,$CI383+14),"")</f>
      </c>
      <c r="BI383">
        <f>IF($CJ383&gt;=15,INDEX($AS:$AS,$CI383+15),"")</f>
      </c>
      <c r="BJ383">
        <f>IF($CJ383&gt;=16,INDEX($AS:$AS,$CI383+16),"")</f>
      </c>
      <c r="BK383">
        <f>IF($CJ383&gt;=17,INDEX($AS:$AS,$CI383+17),"")</f>
      </c>
      <c r="BL383">
        <f>IF($CJ383&gt;=18,INDEX($AS:$AS,$CI383+18),"")</f>
      </c>
      <c r="BM383">
        <f>IF($CJ383&gt;=19,INDEX($AS:$AS,$CI383+19),"")</f>
      </c>
      <c r="BN383">
        <f>IF($CJ383&gt;=20,INDEX($AS:$AS,$CI383+20),"")</f>
      </c>
      <c r="BO383">
        <f>IF($CJ383&gt;=21,INDEX($AS:$AS,$CI383+21),"")</f>
      </c>
      <c r="BP383">
        <f>IF($CJ383&gt;=22,INDEX($AS:$AS,$CI383+22),"")</f>
      </c>
      <c r="BQ383">
        <f>IF($CJ383&gt;=23,INDEX($AS:$AS,$CI383+23),"")</f>
      </c>
      <c r="BR383">
        <f>IF($CJ383&gt;=24,INDEX($AS:$AS,$CI383+24),"")</f>
      </c>
      <c r="BS383">
        <f>IF($CJ383&gt;=25,INDEX($AS:$AS,$CI383+25),"")</f>
      </c>
      <c r="BT383">
        <f>IF($CJ383&gt;=26,INDEX($AS:$AS,$CI383+26),"")</f>
      </c>
      <c r="BU383">
        <f>IF($CJ383&gt;=27,INDEX($AS:$AS,$CI383+27),"")</f>
      </c>
      <c r="BV383">
        <f>IF($CJ383&gt;=28,INDEX($AS:$AS,$CI383+28),"")</f>
      </c>
      <c r="BW383">
        <f>IF($CJ383&gt;=29,INDEX($AS:$AS,$CI383+29),"")</f>
      </c>
      <c r="BX383">
        <f>IF($CJ383&gt;=30,INDEX($AS:$AS,$CI383+30),"")</f>
      </c>
      <c r="BY383">
        <f>IF($CJ383&gt;=31,INDEX($AS:$AS,$CI383+31),"")</f>
      </c>
      <c r="BZ383">
        <f>IF($CJ383&gt;=32,INDEX($AS:$AS,$CI383+32),"")</f>
      </c>
      <c r="CA383">
        <f>IF($CJ383&gt;=33,INDEX($AS:$AS,$CI383+33),"")</f>
      </c>
      <c r="CB383">
        <f>IF($CJ383&gt;=34,INDEX($AS:$AS,$CI383+34),"")</f>
      </c>
      <c r="CC383">
        <f>IF($CJ383&gt;=35,INDEX($AS:$AS,$CI383+35),"")</f>
      </c>
      <c r="CD383">
        <f>IF($CJ383&gt;=36,INDEX($AS:$AS,$CI383+36),"")</f>
      </c>
      <c r="CE383">
        <f>IF($CJ383&gt;=37,INDEX($AS:$AS,$CI383+37),"")</f>
      </c>
      <c r="CF383">
        <f>IF($CJ383&gt;=38,INDEX($AS:$AS,$CI383+38),"")</f>
      </c>
      <c r="CG383">
        <f>IF($CJ383&gt;=39,INDEX($AS:$AS,$CI383+39),"")</f>
      </c>
      <c r="CH383">
        <f>IF($CJ383&gt;=40,INDEX($AS:$AS,$CI383+40),"")</f>
      </c>
      <c r="CI383">
        <f>IFERROR(MATCH($AR383,$AS$2:$AS$133,0)+1,0)</f>
      </c>
      <c r="CJ383">
        <f>IFERROR(INDEX($AT$2:$AT$133,MATCH($AR383,$AS$2:$AS$133,0)),0)</f>
      </c>
      <c r="CK383">
        <f>IFERROR(LEFT($O383,FIND(" - ",$O383)-1),$O383)</f>
      </c>
      <c r="CL383" t="s">
        <v>69</v>
      </c>
      <c r="CN383">
        <f>IF($DI383&gt;=1,INDEX($CL:$CL,$DH383+1),"")</f>
      </c>
      <c r="CO383">
        <f>IF($DI383&gt;=2,INDEX($CL:$CL,$DH383+2),"")</f>
      </c>
      <c r="CP383">
        <f>IF($DI383&gt;=3,INDEX($CL:$CL,$DH383+3),"")</f>
      </c>
      <c r="CQ383">
        <f>IF($DI383&gt;=4,INDEX($CL:$CL,$DH383+4),"")</f>
      </c>
      <c r="CR383">
        <f>IF($DI383&gt;=5,INDEX($CL:$CL,$DH383+5),"")</f>
      </c>
      <c r="CS383">
        <f>IF($DI383&gt;=6,INDEX($CL:$CL,$DH383+6),"")</f>
      </c>
      <c r="CT383">
        <f>IF($DI383&gt;=7,INDEX($CL:$CL,$DH383+7),"")</f>
      </c>
      <c r="CU383">
        <f>IF($DI383&gt;=8,INDEX($CL:$CL,$DH383+8),"")</f>
      </c>
      <c r="CV383">
        <f>IF($DI383&gt;=9,INDEX($CL:$CL,$DH383+9),"")</f>
      </c>
      <c r="CW383">
        <f>IF($DI383&gt;=10,INDEX($CL:$CL,$DH383+10),"")</f>
      </c>
      <c r="CX383">
        <f>IF($DI383&gt;=11,INDEX($CL:$CL,$DH383+11),"")</f>
      </c>
      <c r="CY383">
        <f>IF($DI383&gt;=12,INDEX($CL:$CL,$DH383+12),"")</f>
      </c>
      <c r="CZ383">
        <f>IF($DI383&gt;=13,INDEX($CL:$CL,$DH383+13),"")</f>
      </c>
      <c r="DA383">
        <f>IF($DI383&gt;=14,INDEX($CL:$CL,$DH383+14),"")</f>
      </c>
      <c r="DB383">
        <f>IF($DI383&gt;=15,INDEX($CL:$CL,$DH383+15),"")</f>
      </c>
      <c r="DC383">
        <f>IF($DI383&gt;=16,INDEX($CL:$CL,$DH383+16),"")</f>
      </c>
      <c r="DD383">
        <f>IF($DI383&gt;=17,INDEX($CL:$CL,$DH383+17),"")</f>
      </c>
      <c r="DE383">
        <f>IF($DI383&gt;=18,INDEX($CL:$CL,$DH383+18),"")</f>
      </c>
      <c r="DF383">
        <f>IF($DI383&gt;=19,INDEX($CL:$CL,$DH383+19),"")</f>
      </c>
      <c r="DG383">
        <f>IF($DI383&gt;=20,INDEX($CL:$CL,$DH383+20),"")</f>
      </c>
      <c r="DH383">
        <f>IFERROR(MATCH($CK383,$CL$2:$CL$1558,0)+1,0)</f>
      </c>
      <c r="DI383">
        <f>IFERROR(INDEX($CM$2:$CM$1558,MATCH($CK383,$CL$2:$CL$1558,0)),0)</f>
      </c>
      <c r="DJ383">
        <f>IFERROR(INDEX($AQ:$AQ,MATCH($K383,$AP:$AP,0))&amp;"","")</f>
      </c>
      <c r="DN383">
        <f>IF($GQ383&gt;=1,INDEX($DK:$DK,$GP383+1),"")</f>
      </c>
      <c r="DO383">
        <f>IF($GQ383&gt;=2,INDEX($DK:$DK,$GP383+2),"")</f>
      </c>
      <c r="DP383">
        <f>IF($GQ383&gt;=3,INDEX($DK:$DK,$GP383+3),"")</f>
      </c>
      <c r="DQ383">
        <f>IF($GQ383&gt;=4,INDEX($DK:$DK,$GP383+4),"")</f>
      </c>
      <c r="DR383">
        <f>IF($GQ383&gt;=5,INDEX($DK:$DK,$GP383+5),"")</f>
      </c>
      <c r="DS383">
        <f>IF($GQ383&gt;=6,INDEX($DK:$DK,$GP383+6),"")</f>
      </c>
      <c r="DT383">
        <f>IF($GQ383&gt;=7,INDEX($DK:$DK,$GP383+7),"")</f>
      </c>
      <c r="DU383">
        <f>IF($GQ383&gt;=8,INDEX($DK:$DK,$GP383+8),"")</f>
      </c>
      <c r="DV383">
        <f>IF($GQ383&gt;=9,INDEX($DK:$DK,$GP383+9),"")</f>
      </c>
      <c r="DW383">
        <f>IF($GQ383&gt;=10,INDEX($DK:$DK,$GP383+10),"")</f>
      </c>
      <c r="DX383">
        <f>IF($GQ383&gt;=11,INDEX($DK:$DK,$GP383+11),"")</f>
      </c>
      <c r="DY383">
        <f>IF($GQ383&gt;=12,INDEX($DK:$DK,$GP383+12),"")</f>
      </c>
      <c r="DZ383">
        <f>IF($GQ383&gt;=13,INDEX($DK:$DK,$GP383+13),"")</f>
      </c>
      <c r="EA383">
        <f>IF($GQ383&gt;=14,INDEX($DK:$DK,$GP383+14),"")</f>
      </c>
      <c r="EB383">
        <f>IF($GQ383&gt;=15,INDEX($DK:$DK,$GP383+15),"")</f>
      </c>
      <c r="EC383">
        <f>IF($GQ383&gt;=16,INDEX($DK:$DK,$GP383+16),"")</f>
      </c>
      <c r="ED383">
        <f>IF($GQ383&gt;=17,INDEX($DK:$DK,$GP383+17),"")</f>
      </c>
      <c r="EE383">
        <f>IF($GQ383&gt;=18,INDEX($DK:$DK,$GP383+18),"")</f>
      </c>
      <c r="EF383">
        <f>IF($GQ383&gt;=19,INDEX($DK:$DK,$GP383+19),"")</f>
      </c>
      <c r="EG383">
        <f>IF($GQ383&gt;=20,INDEX($DK:$DK,$GP383+20),"")</f>
      </c>
      <c r="EH383">
        <f>IF($GQ383&gt;=21,INDEX($DK:$DK,$GP383+21),"")</f>
      </c>
      <c r="EI383">
        <f>IF($GQ383&gt;=22,INDEX($DK:$DK,$GP383+22),"")</f>
      </c>
      <c r="EJ383">
        <f>IF($GQ383&gt;=23,INDEX($DK:$DK,$GP383+23),"")</f>
      </c>
      <c r="EK383">
        <f>IF($GQ383&gt;=24,INDEX($DK:$DK,$GP383+24),"")</f>
      </c>
      <c r="EL383">
        <f>IF($GQ383&gt;=25,INDEX($DK:$DK,$GP383+25),"")</f>
      </c>
      <c r="EM383">
        <f>IF($GQ383&gt;=26,INDEX($DK:$DK,$GP383+26),"")</f>
      </c>
      <c r="EN383">
        <f>IF($GQ383&gt;=27,INDEX($DK:$DK,$GP383+27),"")</f>
      </c>
      <c r="EO383">
        <f>IF($GQ383&gt;=28,INDEX($DK:$DK,$GP383+28),"")</f>
      </c>
      <c r="EP383">
        <f>IF($GQ383&gt;=29,INDEX($DK:$DK,$GP383+29),"")</f>
      </c>
      <c r="EQ383">
        <f>IF($GQ383&gt;=30,INDEX($DK:$DK,$GP383+30),"")</f>
      </c>
      <c r="ER383">
        <f>IF($GQ383&gt;=31,INDEX($DK:$DK,$GP383+31),"")</f>
      </c>
      <c r="ES383">
        <f>IF($GQ383&gt;=32,INDEX($DK:$DK,$GP383+32),"")</f>
      </c>
      <c r="ET383">
        <f>IF($GQ383&gt;=33,INDEX($DK:$DK,$GP383+33),"")</f>
      </c>
      <c r="EU383">
        <f>IF($GQ383&gt;=34,INDEX($DK:$DK,$GP383+34),"")</f>
      </c>
      <c r="EV383">
        <f>IF($GQ383&gt;=35,INDEX($DK:$DK,$GP383+35),"")</f>
      </c>
      <c r="EW383">
        <f>IF($GQ383&gt;=36,INDEX($DK:$DK,$GP383+36),"")</f>
      </c>
      <c r="EX383">
        <f>IF($GQ383&gt;=37,INDEX($DK:$DK,$GP383+37),"")</f>
      </c>
      <c r="EY383">
        <f>IF($GQ383&gt;=38,INDEX($DK:$DK,$GP383+38),"")</f>
      </c>
      <c r="EZ383">
        <f>IF($GQ383&gt;=39,INDEX($DK:$DK,$GP383+39),"")</f>
      </c>
      <c r="FA383">
        <f>IF($GQ383&gt;=40,INDEX($DK:$DK,$GP383+40),"")</f>
      </c>
      <c r="FB383">
        <f>IF($GQ383&gt;=1,INDEX($DL:$DL,$GP383+1),"")</f>
      </c>
      <c r="FC383">
        <f>IF($GQ383&gt;=2,INDEX($DL:$DL,$GP383+2),"")</f>
      </c>
      <c r="FD383">
        <f>IF($GQ383&gt;=3,INDEX($DL:$DL,$GP383+3),"")</f>
      </c>
      <c r="FE383">
        <f>IF($GQ383&gt;=4,INDEX($DL:$DL,$GP383+4),"")</f>
      </c>
      <c r="FF383">
        <f>IF($GQ383&gt;=5,INDEX($DL:$DL,$GP383+5),"")</f>
      </c>
      <c r="FG383">
        <f>IF($GQ383&gt;=6,INDEX($DL:$DL,$GP383+6),"")</f>
      </c>
      <c r="FH383">
        <f>IF($GQ383&gt;=7,INDEX($DL:$DL,$GP383+7),"")</f>
      </c>
      <c r="FI383">
        <f>IF($GQ383&gt;=8,INDEX($DL:$DL,$GP383+8),"")</f>
      </c>
      <c r="FJ383">
        <f>IF($GQ383&gt;=9,INDEX($DL:$DL,$GP383+9),"")</f>
      </c>
      <c r="FK383">
        <f>IF($GQ383&gt;=10,INDEX($DL:$DL,$GP383+10),"")</f>
      </c>
      <c r="FL383">
        <f>IF($GQ383&gt;=11,INDEX($DL:$DL,$GP383+11),"")</f>
      </c>
      <c r="FM383">
        <f>IF($GQ383&gt;=12,INDEX($DL:$DL,$GP383+12),"")</f>
      </c>
      <c r="FN383">
        <f>IF($GQ383&gt;=13,INDEX($DL:$DL,$GP383+13),"")</f>
      </c>
      <c r="FO383">
        <f>IF($GQ383&gt;=14,INDEX($DL:$DL,$GP383+14),"")</f>
      </c>
      <c r="FP383">
        <f>IF($GQ383&gt;=15,INDEX($DL:$DL,$GP383+15),"")</f>
      </c>
      <c r="FQ383">
        <f>IF($GQ383&gt;=16,INDEX($DL:$DL,$GP383+16),"")</f>
      </c>
      <c r="FR383">
        <f>IF($GQ383&gt;=17,INDEX($DL:$DL,$GP383+17),"")</f>
      </c>
      <c r="FS383">
        <f>IF($GQ383&gt;=18,INDEX($DL:$DL,$GP383+18),"")</f>
      </c>
      <c r="FT383">
        <f>IF($GQ383&gt;=19,INDEX($DL:$DL,$GP383+19),"")</f>
      </c>
      <c r="FU383">
        <f>IF($GQ383&gt;=20,INDEX($DL:$DL,$GP383+20),"")</f>
      </c>
      <c r="FV383">
        <f>IF($GQ383&gt;=21,INDEX($DL:$DL,$GP383+21),"")</f>
      </c>
      <c r="FW383">
        <f>IF($GQ383&gt;=22,INDEX($DL:$DL,$GP383+22),"")</f>
      </c>
      <c r="FX383">
        <f>IF($GQ383&gt;=23,INDEX($DL:$DL,$GP383+23),"")</f>
      </c>
      <c r="FY383">
        <f>IF($GQ383&gt;=24,INDEX($DL:$DL,$GP383+24),"")</f>
      </c>
      <c r="FZ383">
        <f>IF($GQ383&gt;=25,INDEX($DL:$DL,$GP383+25),"")</f>
      </c>
      <c r="GA383">
        <f>IF($GQ383&gt;=26,INDEX($DL:$DL,$GP383+26),"")</f>
      </c>
      <c r="GB383">
        <f>IF($GQ383&gt;=27,INDEX($DL:$DL,$GP383+27),"")</f>
      </c>
      <c r="GC383">
        <f>IF($GQ383&gt;=28,INDEX($DL:$DL,$GP383+28),"")</f>
      </c>
      <c r="GD383">
        <f>IF($GQ383&gt;=29,INDEX($DL:$DL,$GP383+29),"")</f>
      </c>
      <c r="GE383">
        <f>IF($GQ383&gt;=30,INDEX($DL:$DL,$GP383+30),"")</f>
      </c>
      <c r="GF383">
        <f>IF($GQ383&gt;=31,INDEX($DL:$DL,$GP383+31),"")</f>
      </c>
      <c r="GG383">
        <f>IF($GQ383&gt;=32,INDEX($DL:$DL,$GP383+32),"")</f>
      </c>
      <c r="GH383">
        <f>IF($GQ383&gt;=33,INDEX($DL:$DL,$GP383+33),"")</f>
      </c>
      <c r="GI383">
        <f>IF($GQ383&gt;=34,INDEX($DL:$DL,$GP383+34),"")</f>
      </c>
      <c r="GJ383">
        <f>IF($GQ383&gt;=35,INDEX($DL:$DL,$GP383+35),"")</f>
      </c>
      <c r="GK383">
        <f>IF($GQ383&gt;=36,INDEX($DL:$DL,$GP383+36),"")</f>
      </c>
      <c r="GL383">
        <f>IF($GQ383&gt;=37,INDEX($DL:$DL,$GP383+37),"")</f>
      </c>
      <c r="GM383">
        <f>IF($GQ383&gt;=38,INDEX($DL:$DL,$GP383+38),"")</f>
      </c>
      <c r="GN383">
        <f>IF($GQ383&gt;=39,INDEX($DL:$DL,$GP383+39),"")</f>
      </c>
      <c r="GO383">
        <f>IF($GQ383&gt;=40,INDEX($DL:$DL,$GP383+40),"")</f>
      </c>
      <c r="GP383">
        <f>IFERROR(MATCH($DJ383,$DK$2:$DK$148,0)+1,0)</f>
      </c>
      <c r="GQ383">
        <f>IFERROR(INDEX($DM$2:$DM$148,MATCH($DJ383,$DK$2:$DK$148,0)),0)</f>
      </c>
      <c r="GR383">
        <f>IFERROR(MATCH($L383,$DN$383:$FA$383,0),0)</f>
      </c>
      <c r="GS383">
        <f>IF($GR383&gt;0,INDEX($FB$383:$GO$383,$GR383),"")</f>
      </c>
      <c r="GV383">
        <f>IF($JE383&gt;=1,INDEX($GT:$GT,$JD383+1),"")</f>
      </c>
      <c r="GW383">
        <f>IF($JE383&gt;=2,INDEX($GT:$GT,$JD383+2),"")</f>
      </c>
      <c r="GX383">
        <f>IF($JE383&gt;=3,INDEX($GT:$GT,$JD383+3),"")</f>
      </c>
      <c r="GY383">
        <f>IF($JE383&gt;=4,INDEX($GT:$GT,$JD383+4),"")</f>
      </c>
      <c r="GZ383">
        <f>IF($JE383&gt;=5,INDEX($GT:$GT,$JD383+5),"")</f>
      </c>
      <c r="HA383">
        <f>IF($JE383&gt;=6,INDEX($GT:$GT,$JD383+6),"")</f>
      </c>
      <c r="HB383">
        <f>IF($JE383&gt;=7,INDEX($GT:$GT,$JD383+7),"")</f>
      </c>
      <c r="HC383">
        <f>IF($JE383&gt;=8,INDEX($GT:$GT,$JD383+8),"")</f>
      </c>
      <c r="HD383">
        <f>IF($JE383&gt;=9,INDEX($GT:$GT,$JD383+9),"")</f>
      </c>
      <c r="HE383">
        <f>IF($JE383&gt;=10,INDEX($GT:$GT,$JD383+10),"")</f>
      </c>
      <c r="HF383">
        <f>IF($JE383&gt;=11,INDEX($GT:$GT,$JD383+11),"")</f>
      </c>
      <c r="HG383">
        <f>IF($JE383&gt;=12,INDEX($GT:$GT,$JD383+12),"")</f>
      </c>
      <c r="HH383">
        <f>IF($JE383&gt;=13,INDEX($GT:$GT,$JD383+13),"")</f>
      </c>
      <c r="HI383">
        <f>IF($JE383&gt;=14,INDEX($GT:$GT,$JD383+14),"")</f>
      </c>
      <c r="HJ383">
        <f>IF($JE383&gt;=15,INDEX($GT:$GT,$JD383+15),"")</f>
      </c>
      <c r="HK383">
        <f>IF($JE383&gt;=16,INDEX($GT:$GT,$JD383+16),"")</f>
      </c>
      <c r="HL383">
        <f>IF($JE383&gt;=17,INDEX($GT:$GT,$JD383+17),"")</f>
      </c>
      <c r="HM383">
        <f>IF($JE383&gt;=18,INDEX($GT:$GT,$JD383+18),"")</f>
      </c>
      <c r="HN383">
        <f>IF($JE383&gt;=19,INDEX($GT:$GT,$JD383+19),"")</f>
      </c>
      <c r="HO383">
        <f>IF($JE383&gt;=20,INDEX($GT:$GT,$JD383+20),"")</f>
      </c>
      <c r="HP383">
        <f>IF($JE383&gt;=21,INDEX($GT:$GT,$JD383+21),"")</f>
      </c>
      <c r="HQ383">
        <f>IF($JE383&gt;=22,INDEX($GT:$GT,$JD383+22),"")</f>
      </c>
      <c r="HR383">
        <f>IF($JE383&gt;=23,INDEX($GT:$GT,$JD383+23),"")</f>
      </c>
      <c r="HS383">
        <f>IF($JE383&gt;=24,INDEX($GT:$GT,$JD383+24),"")</f>
      </c>
      <c r="HT383">
        <f>IF($JE383&gt;=25,INDEX($GT:$GT,$JD383+25),"")</f>
      </c>
      <c r="HU383">
        <f>IF($JE383&gt;=26,INDEX($GT:$GT,$JD383+26),"")</f>
      </c>
      <c r="HV383">
        <f>IF($JE383&gt;=27,INDEX($GT:$GT,$JD383+27),"")</f>
      </c>
      <c r="HW383">
        <f>IF($JE383&gt;=28,INDEX($GT:$GT,$JD383+28),"")</f>
      </c>
      <c r="HX383">
        <f>IF($JE383&gt;=29,INDEX($GT:$GT,$JD383+29),"")</f>
      </c>
      <c r="HY383">
        <f>IF($JE383&gt;=30,INDEX($GT:$GT,$JD383+30),"")</f>
      </c>
      <c r="HZ383">
        <f>IF($JE383&gt;=31,INDEX($GT:$GT,$JD383+31),"")</f>
      </c>
      <c r="IA383">
        <f>IF($JE383&gt;=32,INDEX($GT:$GT,$JD383+32),"")</f>
      </c>
      <c r="IB383">
        <f>IF($JE383&gt;=33,INDEX($GT:$GT,$JD383+33),"")</f>
      </c>
      <c r="IC383">
        <f>IF($JE383&gt;=34,INDEX($GT:$GT,$JD383+34),"")</f>
      </c>
      <c r="ID383">
        <f>IF($JE383&gt;=35,INDEX($GT:$GT,$JD383+35),"")</f>
      </c>
      <c r="IE383">
        <f>IF($JE383&gt;=36,INDEX($GT:$GT,$JD383+36),"")</f>
      </c>
      <c r="IF383">
        <f>IF($JE383&gt;=37,INDEX($GT:$GT,$JD383+37),"")</f>
      </c>
      <c r="IG383">
        <f>IF($JE383&gt;=38,INDEX($GT:$GT,$JD383+38),"")</f>
      </c>
      <c r="IH383">
        <f>IF($JE383&gt;=39,INDEX($GT:$GT,$JD383+39),"")</f>
      </c>
      <c r="II383">
        <f>IF($JE383&gt;=40,INDEX($GT:$GT,$JD383+40),"")</f>
      </c>
      <c r="IJ383">
        <f>IF($JE383&gt;=41,INDEX($GT:$GT,$JD383+41),"")</f>
      </c>
      <c r="IK383">
        <f>IF($JE383&gt;=42,INDEX($GT:$GT,$JD383+42),"")</f>
      </c>
      <c r="IL383">
        <f>IF($JE383&gt;=43,INDEX($GT:$GT,$JD383+43),"")</f>
      </c>
      <c r="IM383">
        <f>IF($JE383&gt;=44,INDEX($GT:$GT,$JD383+44),"")</f>
      </c>
      <c r="IN383">
        <f>IF($JE383&gt;=45,INDEX($GT:$GT,$JD383+45),"")</f>
      </c>
      <c r="IO383">
        <f>IF($JE383&gt;=46,INDEX($GT:$GT,$JD383+46),"")</f>
      </c>
      <c r="IP383">
        <f>IF($JE383&gt;=47,INDEX($GT:$GT,$JD383+47),"")</f>
      </c>
      <c r="IQ383">
        <f>IF($JE383&gt;=48,INDEX($GT:$GT,$JD383+48),"")</f>
      </c>
      <c r="IR383">
        <f>IF($JE383&gt;=49,INDEX($GT:$GT,$JD383+49),"")</f>
      </c>
      <c r="IS383">
        <f>IF($JE383&gt;=50,INDEX($GT:$GT,$JD383+50),"")</f>
      </c>
      <c r="IT383">
        <f>IF($JE383&gt;=51,INDEX($GT:$GT,$JD383+51),"")</f>
      </c>
      <c r="IU383">
        <f>IF($JE383&gt;=52,INDEX($GT:$GT,$JD383+52),"")</f>
      </c>
      <c r="IV383">
        <f>IF($JE383&gt;=53,INDEX($GT:$GT,$JD383+53),"")</f>
      </c>
      <c r="IW383">
        <f>IF($JE383&gt;=54,INDEX($GT:$GT,$JD383+54),"")</f>
      </c>
      <c r="IX383">
        <f>IF($JE383&gt;=55,INDEX($GT:$GT,$JD383+55),"")</f>
      </c>
      <c r="IY383">
        <f>IF($JE383&gt;=56,INDEX($GT:$GT,$JD383+56),"")</f>
      </c>
      <c r="IZ383">
        <f>IF($JE383&gt;=57,INDEX($GT:$GT,$JD383+57),"")</f>
      </c>
      <c r="JA383">
        <f>IF($JE383&gt;=58,INDEX($GT:$GT,$JD383+58),"")</f>
      </c>
      <c r="JB383">
        <f>IF($JE383&gt;=59,INDEX($GT:$GT,$JD383+59),"")</f>
      </c>
      <c r="JC383">
        <f>IF($JE383&gt;=60,INDEX($GT:$GT,$JD383+60),"")</f>
      </c>
      <c r="JD383">
        <f>IFERROR(MATCH($GS383,$GT$2:$GT$322,0)+1,0)</f>
      </c>
      <c r="JE383">
        <f>IFERROR(INDEX($GU$2:$GU$322,MATCH($GS383,$GT$2:$GT$322,0)),0)</f>
      </c>
      <c r="JF383" t="s">
        <v>28</v>
      </c>
      <c r="JG383" t="s">
        <v>28</v>
      </c>
    </row>
    <row r="384" spans="1:267" x14ac:dyDescent="0.25">
      <c r="J384" s="1"/>
      <c r="K384" s="1"/>
      <c r="L384" s="1"/>
      <c r="M384" s="1"/>
      <c r="N384" s="1">
        <f>IFERROR(IF(FIND(" - ",$J384)&gt;0,MID($J384,FIND(" - ",$J384)+3,LEN($J384)),""),"")</f>
      </c>
      <c r="P384" s="1"/>
      <c r="S384" t="s">
        <v>28</v>
      </c>
      <c r="U384">
        <f>IF(OR($S384="",$T384=""),"",IFERROR($S384/$T384,0))</f>
      </c>
      <c r="V384">
        <f>IF($S384="","",
IF($K384="","",
IF(ISNUMBER(SEARCH("exempt",LOWER($K384))),0,
$S384*(VALUE(SUBSTITUTE($K384,"%",""))/100))))</f>
      </c>
      <c r="AB384">
        <f>IF($S384="","",
SUM($S384,$V384,$Z384,$W384,$Y384)-
IF($AA384="",0,VALUE($AA384)))</f>
      </c>
      <c r="AJ384" t="s">
        <v>1042</v>
      </c>
      <c r="AR384">
        <f>IFERROR(LEFT($J384,FIND(" - ",$J384)-1),$J384)</f>
      </c>
      <c r="AU384">
        <f>IF($CJ384&gt;=1,INDEX($AS:$AS,$CI384+1),"")</f>
      </c>
      <c r="AV384">
        <f>IF($CJ384&gt;=2,INDEX($AS:$AS,$CI384+2),"")</f>
      </c>
      <c r="AW384">
        <f>IF($CJ384&gt;=3,INDEX($AS:$AS,$CI384+3),"")</f>
      </c>
      <c r="AX384">
        <f>IF($CJ384&gt;=4,INDEX($AS:$AS,$CI384+4),"")</f>
      </c>
      <c r="AY384">
        <f>IF($CJ384&gt;=5,INDEX($AS:$AS,$CI384+5),"")</f>
      </c>
      <c r="AZ384">
        <f>IF($CJ384&gt;=6,INDEX($AS:$AS,$CI384+6),"")</f>
      </c>
      <c r="BA384">
        <f>IF($CJ384&gt;=7,INDEX($AS:$AS,$CI384+7),"")</f>
      </c>
      <c r="BB384">
        <f>IF($CJ384&gt;=8,INDEX($AS:$AS,$CI384+8),"")</f>
      </c>
      <c r="BC384">
        <f>IF($CJ384&gt;=9,INDEX($AS:$AS,$CI384+9),"")</f>
      </c>
      <c r="BD384">
        <f>IF($CJ384&gt;=10,INDEX($AS:$AS,$CI384+10),"")</f>
      </c>
      <c r="BE384">
        <f>IF($CJ384&gt;=11,INDEX($AS:$AS,$CI384+11),"")</f>
      </c>
      <c r="BF384">
        <f>IF($CJ384&gt;=12,INDEX($AS:$AS,$CI384+12),"")</f>
      </c>
      <c r="BG384">
        <f>IF($CJ384&gt;=13,INDEX($AS:$AS,$CI384+13),"")</f>
      </c>
      <c r="BH384">
        <f>IF($CJ384&gt;=14,INDEX($AS:$AS,$CI384+14),"")</f>
      </c>
      <c r="BI384">
        <f>IF($CJ384&gt;=15,INDEX($AS:$AS,$CI384+15),"")</f>
      </c>
      <c r="BJ384">
        <f>IF($CJ384&gt;=16,INDEX($AS:$AS,$CI384+16),"")</f>
      </c>
      <c r="BK384">
        <f>IF($CJ384&gt;=17,INDEX($AS:$AS,$CI384+17),"")</f>
      </c>
      <c r="BL384">
        <f>IF($CJ384&gt;=18,INDEX($AS:$AS,$CI384+18),"")</f>
      </c>
      <c r="BM384">
        <f>IF($CJ384&gt;=19,INDEX($AS:$AS,$CI384+19),"")</f>
      </c>
      <c r="BN384">
        <f>IF($CJ384&gt;=20,INDEX($AS:$AS,$CI384+20),"")</f>
      </c>
      <c r="BO384">
        <f>IF($CJ384&gt;=21,INDEX($AS:$AS,$CI384+21),"")</f>
      </c>
      <c r="BP384">
        <f>IF($CJ384&gt;=22,INDEX($AS:$AS,$CI384+22),"")</f>
      </c>
      <c r="BQ384">
        <f>IF($CJ384&gt;=23,INDEX($AS:$AS,$CI384+23),"")</f>
      </c>
      <c r="BR384">
        <f>IF($CJ384&gt;=24,INDEX($AS:$AS,$CI384+24),"")</f>
      </c>
      <c r="BS384">
        <f>IF($CJ384&gt;=25,INDEX($AS:$AS,$CI384+25),"")</f>
      </c>
      <c r="BT384">
        <f>IF($CJ384&gt;=26,INDEX($AS:$AS,$CI384+26),"")</f>
      </c>
      <c r="BU384">
        <f>IF($CJ384&gt;=27,INDEX($AS:$AS,$CI384+27),"")</f>
      </c>
      <c r="BV384">
        <f>IF($CJ384&gt;=28,INDEX($AS:$AS,$CI384+28),"")</f>
      </c>
      <c r="BW384">
        <f>IF($CJ384&gt;=29,INDEX($AS:$AS,$CI384+29),"")</f>
      </c>
      <c r="BX384">
        <f>IF($CJ384&gt;=30,INDEX($AS:$AS,$CI384+30),"")</f>
      </c>
      <c r="BY384">
        <f>IF($CJ384&gt;=31,INDEX($AS:$AS,$CI384+31),"")</f>
      </c>
      <c r="BZ384">
        <f>IF($CJ384&gt;=32,INDEX($AS:$AS,$CI384+32),"")</f>
      </c>
      <c r="CA384">
        <f>IF($CJ384&gt;=33,INDEX($AS:$AS,$CI384+33),"")</f>
      </c>
      <c r="CB384">
        <f>IF($CJ384&gt;=34,INDEX($AS:$AS,$CI384+34),"")</f>
      </c>
      <c r="CC384">
        <f>IF($CJ384&gt;=35,INDEX($AS:$AS,$CI384+35),"")</f>
      </c>
      <c r="CD384">
        <f>IF($CJ384&gt;=36,INDEX($AS:$AS,$CI384+36),"")</f>
      </c>
      <c r="CE384">
        <f>IF($CJ384&gt;=37,INDEX($AS:$AS,$CI384+37),"")</f>
      </c>
      <c r="CF384">
        <f>IF($CJ384&gt;=38,INDEX($AS:$AS,$CI384+38),"")</f>
      </c>
      <c r="CG384">
        <f>IF($CJ384&gt;=39,INDEX($AS:$AS,$CI384+39),"")</f>
      </c>
      <c r="CH384">
        <f>IF($CJ384&gt;=40,INDEX($AS:$AS,$CI384+40),"")</f>
      </c>
      <c r="CI384">
        <f>IFERROR(MATCH($AR384,$AS$2:$AS$133,0)+1,0)</f>
      </c>
      <c r="CJ384">
        <f>IFERROR(INDEX($AT$2:$AT$133,MATCH($AR384,$AS$2:$AS$133,0)),0)</f>
      </c>
      <c r="CK384">
        <f>IFERROR(LEFT($O384,FIND(" - ",$O384)-1),$O384)</f>
      </c>
      <c r="CL384" t="s">
        <v>203</v>
      </c>
      <c r="CN384">
        <f>IF($DI384&gt;=1,INDEX($CL:$CL,$DH384+1),"")</f>
      </c>
      <c r="CO384">
        <f>IF($DI384&gt;=2,INDEX($CL:$CL,$DH384+2),"")</f>
      </c>
      <c r="CP384">
        <f>IF($DI384&gt;=3,INDEX($CL:$CL,$DH384+3),"")</f>
      </c>
      <c r="CQ384">
        <f>IF($DI384&gt;=4,INDEX($CL:$CL,$DH384+4),"")</f>
      </c>
      <c r="CR384">
        <f>IF($DI384&gt;=5,INDEX($CL:$CL,$DH384+5),"")</f>
      </c>
      <c r="CS384">
        <f>IF($DI384&gt;=6,INDEX($CL:$CL,$DH384+6),"")</f>
      </c>
      <c r="CT384">
        <f>IF($DI384&gt;=7,INDEX($CL:$CL,$DH384+7),"")</f>
      </c>
      <c r="CU384">
        <f>IF($DI384&gt;=8,INDEX($CL:$CL,$DH384+8),"")</f>
      </c>
      <c r="CV384">
        <f>IF($DI384&gt;=9,INDEX($CL:$CL,$DH384+9),"")</f>
      </c>
      <c r="CW384">
        <f>IF($DI384&gt;=10,INDEX($CL:$CL,$DH384+10),"")</f>
      </c>
      <c r="CX384">
        <f>IF($DI384&gt;=11,INDEX($CL:$CL,$DH384+11),"")</f>
      </c>
      <c r="CY384">
        <f>IF($DI384&gt;=12,INDEX($CL:$CL,$DH384+12),"")</f>
      </c>
      <c r="CZ384">
        <f>IF($DI384&gt;=13,INDEX($CL:$CL,$DH384+13),"")</f>
      </c>
      <c r="DA384">
        <f>IF($DI384&gt;=14,INDEX($CL:$CL,$DH384+14),"")</f>
      </c>
      <c r="DB384">
        <f>IF($DI384&gt;=15,INDEX($CL:$CL,$DH384+15),"")</f>
      </c>
      <c r="DC384">
        <f>IF($DI384&gt;=16,INDEX($CL:$CL,$DH384+16),"")</f>
      </c>
      <c r="DD384">
        <f>IF($DI384&gt;=17,INDEX($CL:$CL,$DH384+17),"")</f>
      </c>
      <c r="DE384">
        <f>IF($DI384&gt;=18,INDEX($CL:$CL,$DH384+18),"")</f>
      </c>
      <c r="DF384">
        <f>IF($DI384&gt;=19,INDEX($CL:$CL,$DH384+19),"")</f>
      </c>
      <c r="DG384">
        <f>IF($DI384&gt;=20,INDEX($CL:$CL,$DH384+20),"")</f>
      </c>
      <c r="DH384">
        <f>IFERROR(MATCH($CK384,$CL$2:$CL$1558,0)+1,0)</f>
      </c>
      <c r="DI384">
        <f>IFERROR(INDEX($CM$2:$CM$1558,MATCH($CK384,$CL$2:$CL$1558,0)),0)</f>
      </c>
      <c r="DJ384">
        <f>IFERROR(INDEX($AQ:$AQ,MATCH($K384,$AP:$AP,0))&amp;"","")</f>
      </c>
      <c r="DN384">
        <f>IF($GQ384&gt;=1,INDEX($DK:$DK,$GP384+1),"")</f>
      </c>
      <c r="DO384">
        <f>IF($GQ384&gt;=2,INDEX($DK:$DK,$GP384+2),"")</f>
      </c>
      <c r="DP384">
        <f>IF($GQ384&gt;=3,INDEX($DK:$DK,$GP384+3),"")</f>
      </c>
      <c r="DQ384">
        <f>IF($GQ384&gt;=4,INDEX($DK:$DK,$GP384+4),"")</f>
      </c>
      <c r="DR384">
        <f>IF($GQ384&gt;=5,INDEX($DK:$DK,$GP384+5),"")</f>
      </c>
      <c r="DS384">
        <f>IF($GQ384&gt;=6,INDEX($DK:$DK,$GP384+6),"")</f>
      </c>
      <c r="DT384">
        <f>IF($GQ384&gt;=7,INDEX($DK:$DK,$GP384+7),"")</f>
      </c>
      <c r="DU384">
        <f>IF($GQ384&gt;=8,INDEX($DK:$DK,$GP384+8),"")</f>
      </c>
      <c r="DV384">
        <f>IF($GQ384&gt;=9,INDEX($DK:$DK,$GP384+9),"")</f>
      </c>
      <c r="DW384">
        <f>IF($GQ384&gt;=10,INDEX($DK:$DK,$GP384+10),"")</f>
      </c>
      <c r="DX384">
        <f>IF($GQ384&gt;=11,INDEX($DK:$DK,$GP384+11),"")</f>
      </c>
      <c r="DY384">
        <f>IF($GQ384&gt;=12,INDEX($DK:$DK,$GP384+12),"")</f>
      </c>
      <c r="DZ384">
        <f>IF($GQ384&gt;=13,INDEX($DK:$DK,$GP384+13),"")</f>
      </c>
      <c r="EA384">
        <f>IF($GQ384&gt;=14,INDEX($DK:$DK,$GP384+14),"")</f>
      </c>
      <c r="EB384">
        <f>IF($GQ384&gt;=15,INDEX($DK:$DK,$GP384+15),"")</f>
      </c>
      <c r="EC384">
        <f>IF($GQ384&gt;=16,INDEX($DK:$DK,$GP384+16),"")</f>
      </c>
      <c r="ED384">
        <f>IF($GQ384&gt;=17,INDEX($DK:$DK,$GP384+17),"")</f>
      </c>
      <c r="EE384">
        <f>IF($GQ384&gt;=18,INDEX($DK:$DK,$GP384+18),"")</f>
      </c>
      <c r="EF384">
        <f>IF($GQ384&gt;=19,INDEX($DK:$DK,$GP384+19),"")</f>
      </c>
      <c r="EG384">
        <f>IF($GQ384&gt;=20,INDEX($DK:$DK,$GP384+20),"")</f>
      </c>
      <c r="EH384">
        <f>IF($GQ384&gt;=21,INDEX($DK:$DK,$GP384+21),"")</f>
      </c>
      <c r="EI384">
        <f>IF($GQ384&gt;=22,INDEX($DK:$DK,$GP384+22),"")</f>
      </c>
      <c r="EJ384">
        <f>IF($GQ384&gt;=23,INDEX($DK:$DK,$GP384+23),"")</f>
      </c>
      <c r="EK384">
        <f>IF($GQ384&gt;=24,INDEX($DK:$DK,$GP384+24),"")</f>
      </c>
      <c r="EL384">
        <f>IF($GQ384&gt;=25,INDEX($DK:$DK,$GP384+25),"")</f>
      </c>
      <c r="EM384">
        <f>IF($GQ384&gt;=26,INDEX($DK:$DK,$GP384+26),"")</f>
      </c>
      <c r="EN384">
        <f>IF($GQ384&gt;=27,INDEX($DK:$DK,$GP384+27),"")</f>
      </c>
      <c r="EO384">
        <f>IF($GQ384&gt;=28,INDEX($DK:$DK,$GP384+28),"")</f>
      </c>
      <c r="EP384">
        <f>IF($GQ384&gt;=29,INDEX($DK:$DK,$GP384+29),"")</f>
      </c>
      <c r="EQ384">
        <f>IF($GQ384&gt;=30,INDEX($DK:$DK,$GP384+30),"")</f>
      </c>
      <c r="ER384">
        <f>IF($GQ384&gt;=31,INDEX($DK:$DK,$GP384+31),"")</f>
      </c>
      <c r="ES384">
        <f>IF($GQ384&gt;=32,INDEX($DK:$DK,$GP384+32),"")</f>
      </c>
      <c r="ET384">
        <f>IF($GQ384&gt;=33,INDEX($DK:$DK,$GP384+33),"")</f>
      </c>
      <c r="EU384">
        <f>IF($GQ384&gt;=34,INDEX($DK:$DK,$GP384+34),"")</f>
      </c>
      <c r="EV384">
        <f>IF($GQ384&gt;=35,INDEX($DK:$DK,$GP384+35),"")</f>
      </c>
      <c r="EW384">
        <f>IF($GQ384&gt;=36,INDEX($DK:$DK,$GP384+36),"")</f>
      </c>
      <c r="EX384">
        <f>IF($GQ384&gt;=37,INDEX($DK:$DK,$GP384+37),"")</f>
      </c>
      <c r="EY384">
        <f>IF($GQ384&gt;=38,INDEX($DK:$DK,$GP384+38),"")</f>
      </c>
      <c r="EZ384">
        <f>IF($GQ384&gt;=39,INDEX($DK:$DK,$GP384+39),"")</f>
      </c>
      <c r="FA384">
        <f>IF($GQ384&gt;=40,INDEX($DK:$DK,$GP384+40),"")</f>
      </c>
      <c r="FB384">
        <f>IF($GQ384&gt;=1,INDEX($DL:$DL,$GP384+1),"")</f>
      </c>
      <c r="FC384">
        <f>IF($GQ384&gt;=2,INDEX($DL:$DL,$GP384+2),"")</f>
      </c>
      <c r="FD384">
        <f>IF($GQ384&gt;=3,INDEX($DL:$DL,$GP384+3),"")</f>
      </c>
      <c r="FE384">
        <f>IF($GQ384&gt;=4,INDEX($DL:$DL,$GP384+4),"")</f>
      </c>
      <c r="FF384">
        <f>IF($GQ384&gt;=5,INDEX($DL:$DL,$GP384+5),"")</f>
      </c>
      <c r="FG384">
        <f>IF($GQ384&gt;=6,INDEX($DL:$DL,$GP384+6),"")</f>
      </c>
      <c r="FH384">
        <f>IF($GQ384&gt;=7,INDEX($DL:$DL,$GP384+7),"")</f>
      </c>
      <c r="FI384">
        <f>IF($GQ384&gt;=8,INDEX($DL:$DL,$GP384+8),"")</f>
      </c>
      <c r="FJ384">
        <f>IF($GQ384&gt;=9,INDEX($DL:$DL,$GP384+9),"")</f>
      </c>
      <c r="FK384">
        <f>IF($GQ384&gt;=10,INDEX($DL:$DL,$GP384+10),"")</f>
      </c>
      <c r="FL384">
        <f>IF($GQ384&gt;=11,INDEX($DL:$DL,$GP384+11),"")</f>
      </c>
      <c r="FM384">
        <f>IF($GQ384&gt;=12,INDEX($DL:$DL,$GP384+12),"")</f>
      </c>
      <c r="FN384">
        <f>IF($GQ384&gt;=13,INDEX($DL:$DL,$GP384+13),"")</f>
      </c>
      <c r="FO384">
        <f>IF($GQ384&gt;=14,INDEX($DL:$DL,$GP384+14),"")</f>
      </c>
      <c r="FP384">
        <f>IF($GQ384&gt;=15,INDEX($DL:$DL,$GP384+15),"")</f>
      </c>
      <c r="FQ384">
        <f>IF($GQ384&gt;=16,INDEX($DL:$DL,$GP384+16),"")</f>
      </c>
      <c r="FR384">
        <f>IF($GQ384&gt;=17,INDEX($DL:$DL,$GP384+17),"")</f>
      </c>
      <c r="FS384">
        <f>IF($GQ384&gt;=18,INDEX($DL:$DL,$GP384+18),"")</f>
      </c>
      <c r="FT384">
        <f>IF($GQ384&gt;=19,INDEX($DL:$DL,$GP384+19),"")</f>
      </c>
      <c r="FU384">
        <f>IF($GQ384&gt;=20,INDEX($DL:$DL,$GP384+20),"")</f>
      </c>
      <c r="FV384">
        <f>IF($GQ384&gt;=21,INDEX($DL:$DL,$GP384+21),"")</f>
      </c>
      <c r="FW384">
        <f>IF($GQ384&gt;=22,INDEX($DL:$DL,$GP384+22),"")</f>
      </c>
      <c r="FX384">
        <f>IF($GQ384&gt;=23,INDEX($DL:$DL,$GP384+23),"")</f>
      </c>
      <c r="FY384">
        <f>IF($GQ384&gt;=24,INDEX($DL:$DL,$GP384+24),"")</f>
      </c>
      <c r="FZ384">
        <f>IF($GQ384&gt;=25,INDEX($DL:$DL,$GP384+25),"")</f>
      </c>
      <c r="GA384">
        <f>IF($GQ384&gt;=26,INDEX($DL:$DL,$GP384+26),"")</f>
      </c>
      <c r="GB384">
        <f>IF($GQ384&gt;=27,INDEX($DL:$DL,$GP384+27),"")</f>
      </c>
      <c r="GC384">
        <f>IF($GQ384&gt;=28,INDEX($DL:$DL,$GP384+28),"")</f>
      </c>
      <c r="GD384">
        <f>IF($GQ384&gt;=29,INDEX($DL:$DL,$GP384+29),"")</f>
      </c>
      <c r="GE384">
        <f>IF($GQ384&gt;=30,INDEX($DL:$DL,$GP384+30),"")</f>
      </c>
      <c r="GF384">
        <f>IF($GQ384&gt;=31,INDEX($DL:$DL,$GP384+31),"")</f>
      </c>
      <c r="GG384">
        <f>IF($GQ384&gt;=32,INDEX($DL:$DL,$GP384+32),"")</f>
      </c>
      <c r="GH384">
        <f>IF($GQ384&gt;=33,INDEX($DL:$DL,$GP384+33),"")</f>
      </c>
      <c r="GI384">
        <f>IF($GQ384&gt;=34,INDEX($DL:$DL,$GP384+34),"")</f>
      </c>
      <c r="GJ384">
        <f>IF($GQ384&gt;=35,INDEX($DL:$DL,$GP384+35),"")</f>
      </c>
      <c r="GK384">
        <f>IF($GQ384&gt;=36,INDEX($DL:$DL,$GP384+36),"")</f>
      </c>
      <c r="GL384">
        <f>IF($GQ384&gt;=37,INDEX($DL:$DL,$GP384+37),"")</f>
      </c>
      <c r="GM384">
        <f>IF($GQ384&gt;=38,INDEX($DL:$DL,$GP384+38),"")</f>
      </c>
      <c r="GN384">
        <f>IF($GQ384&gt;=39,INDEX($DL:$DL,$GP384+39),"")</f>
      </c>
      <c r="GO384">
        <f>IF($GQ384&gt;=40,INDEX($DL:$DL,$GP384+40),"")</f>
      </c>
      <c r="GP384">
        <f>IFERROR(MATCH($DJ384,$DK$2:$DK$148,0)+1,0)</f>
      </c>
      <c r="GQ384">
        <f>IFERROR(INDEX($DM$2:$DM$148,MATCH($DJ384,$DK$2:$DK$148,0)),0)</f>
      </c>
      <c r="GR384">
        <f>IFERROR(MATCH($L384,$DN$384:$FA$384,0),0)</f>
      </c>
      <c r="GS384">
        <f>IF($GR384&gt;0,INDEX($FB$384:$GO$384,$GR384),"")</f>
      </c>
      <c r="GV384">
        <f>IF($JE384&gt;=1,INDEX($GT:$GT,$JD384+1),"")</f>
      </c>
      <c r="GW384">
        <f>IF($JE384&gt;=2,INDEX($GT:$GT,$JD384+2),"")</f>
      </c>
      <c r="GX384">
        <f>IF($JE384&gt;=3,INDEX($GT:$GT,$JD384+3),"")</f>
      </c>
      <c r="GY384">
        <f>IF($JE384&gt;=4,INDEX($GT:$GT,$JD384+4),"")</f>
      </c>
      <c r="GZ384">
        <f>IF($JE384&gt;=5,INDEX($GT:$GT,$JD384+5),"")</f>
      </c>
      <c r="HA384">
        <f>IF($JE384&gt;=6,INDEX($GT:$GT,$JD384+6),"")</f>
      </c>
      <c r="HB384">
        <f>IF($JE384&gt;=7,INDEX($GT:$GT,$JD384+7),"")</f>
      </c>
      <c r="HC384">
        <f>IF($JE384&gt;=8,INDEX($GT:$GT,$JD384+8),"")</f>
      </c>
      <c r="HD384">
        <f>IF($JE384&gt;=9,INDEX($GT:$GT,$JD384+9),"")</f>
      </c>
      <c r="HE384">
        <f>IF($JE384&gt;=10,INDEX($GT:$GT,$JD384+10),"")</f>
      </c>
      <c r="HF384">
        <f>IF($JE384&gt;=11,INDEX($GT:$GT,$JD384+11),"")</f>
      </c>
      <c r="HG384">
        <f>IF($JE384&gt;=12,INDEX($GT:$GT,$JD384+12),"")</f>
      </c>
      <c r="HH384">
        <f>IF($JE384&gt;=13,INDEX($GT:$GT,$JD384+13),"")</f>
      </c>
      <c r="HI384">
        <f>IF($JE384&gt;=14,INDEX($GT:$GT,$JD384+14),"")</f>
      </c>
      <c r="HJ384">
        <f>IF($JE384&gt;=15,INDEX($GT:$GT,$JD384+15),"")</f>
      </c>
      <c r="HK384">
        <f>IF($JE384&gt;=16,INDEX($GT:$GT,$JD384+16),"")</f>
      </c>
      <c r="HL384">
        <f>IF($JE384&gt;=17,INDEX($GT:$GT,$JD384+17),"")</f>
      </c>
      <c r="HM384">
        <f>IF($JE384&gt;=18,INDEX($GT:$GT,$JD384+18),"")</f>
      </c>
      <c r="HN384">
        <f>IF($JE384&gt;=19,INDEX($GT:$GT,$JD384+19),"")</f>
      </c>
      <c r="HO384">
        <f>IF($JE384&gt;=20,INDEX($GT:$GT,$JD384+20),"")</f>
      </c>
      <c r="HP384">
        <f>IF($JE384&gt;=21,INDEX($GT:$GT,$JD384+21),"")</f>
      </c>
      <c r="HQ384">
        <f>IF($JE384&gt;=22,INDEX($GT:$GT,$JD384+22),"")</f>
      </c>
      <c r="HR384">
        <f>IF($JE384&gt;=23,INDEX($GT:$GT,$JD384+23),"")</f>
      </c>
      <c r="HS384">
        <f>IF($JE384&gt;=24,INDEX($GT:$GT,$JD384+24),"")</f>
      </c>
      <c r="HT384">
        <f>IF($JE384&gt;=25,INDEX($GT:$GT,$JD384+25),"")</f>
      </c>
      <c r="HU384">
        <f>IF($JE384&gt;=26,INDEX($GT:$GT,$JD384+26),"")</f>
      </c>
      <c r="HV384">
        <f>IF($JE384&gt;=27,INDEX($GT:$GT,$JD384+27),"")</f>
      </c>
      <c r="HW384">
        <f>IF($JE384&gt;=28,INDEX($GT:$GT,$JD384+28),"")</f>
      </c>
      <c r="HX384">
        <f>IF($JE384&gt;=29,INDEX($GT:$GT,$JD384+29),"")</f>
      </c>
      <c r="HY384">
        <f>IF($JE384&gt;=30,INDEX($GT:$GT,$JD384+30),"")</f>
      </c>
      <c r="HZ384">
        <f>IF($JE384&gt;=31,INDEX($GT:$GT,$JD384+31),"")</f>
      </c>
      <c r="IA384">
        <f>IF($JE384&gt;=32,INDEX($GT:$GT,$JD384+32),"")</f>
      </c>
      <c r="IB384">
        <f>IF($JE384&gt;=33,INDEX($GT:$GT,$JD384+33),"")</f>
      </c>
      <c r="IC384">
        <f>IF($JE384&gt;=34,INDEX($GT:$GT,$JD384+34),"")</f>
      </c>
      <c r="ID384">
        <f>IF($JE384&gt;=35,INDEX($GT:$GT,$JD384+35),"")</f>
      </c>
      <c r="IE384">
        <f>IF($JE384&gt;=36,INDEX($GT:$GT,$JD384+36),"")</f>
      </c>
      <c r="IF384">
        <f>IF($JE384&gt;=37,INDEX($GT:$GT,$JD384+37),"")</f>
      </c>
      <c r="IG384">
        <f>IF($JE384&gt;=38,INDEX($GT:$GT,$JD384+38),"")</f>
      </c>
      <c r="IH384">
        <f>IF($JE384&gt;=39,INDEX($GT:$GT,$JD384+39),"")</f>
      </c>
      <c r="II384">
        <f>IF($JE384&gt;=40,INDEX($GT:$GT,$JD384+40),"")</f>
      </c>
      <c r="IJ384">
        <f>IF($JE384&gt;=41,INDEX($GT:$GT,$JD384+41),"")</f>
      </c>
      <c r="IK384">
        <f>IF($JE384&gt;=42,INDEX($GT:$GT,$JD384+42),"")</f>
      </c>
      <c r="IL384">
        <f>IF($JE384&gt;=43,INDEX($GT:$GT,$JD384+43),"")</f>
      </c>
      <c r="IM384">
        <f>IF($JE384&gt;=44,INDEX($GT:$GT,$JD384+44),"")</f>
      </c>
      <c r="IN384">
        <f>IF($JE384&gt;=45,INDEX($GT:$GT,$JD384+45),"")</f>
      </c>
      <c r="IO384">
        <f>IF($JE384&gt;=46,INDEX($GT:$GT,$JD384+46),"")</f>
      </c>
      <c r="IP384">
        <f>IF($JE384&gt;=47,INDEX($GT:$GT,$JD384+47),"")</f>
      </c>
      <c r="IQ384">
        <f>IF($JE384&gt;=48,INDEX($GT:$GT,$JD384+48),"")</f>
      </c>
      <c r="IR384">
        <f>IF($JE384&gt;=49,INDEX($GT:$GT,$JD384+49),"")</f>
      </c>
      <c r="IS384">
        <f>IF($JE384&gt;=50,INDEX($GT:$GT,$JD384+50),"")</f>
      </c>
      <c r="IT384">
        <f>IF($JE384&gt;=51,INDEX($GT:$GT,$JD384+51),"")</f>
      </c>
      <c r="IU384">
        <f>IF($JE384&gt;=52,INDEX($GT:$GT,$JD384+52),"")</f>
      </c>
      <c r="IV384">
        <f>IF($JE384&gt;=53,INDEX($GT:$GT,$JD384+53),"")</f>
      </c>
      <c r="IW384">
        <f>IF($JE384&gt;=54,INDEX($GT:$GT,$JD384+54),"")</f>
      </c>
      <c r="IX384">
        <f>IF($JE384&gt;=55,INDEX($GT:$GT,$JD384+55),"")</f>
      </c>
      <c r="IY384">
        <f>IF($JE384&gt;=56,INDEX($GT:$GT,$JD384+56),"")</f>
      </c>
      <c r="IZ384">
        <f>IF($JE384&gt;=57,INDEX($GT:$GT,$JD384+57),"")</f>
      </c>
      <c r="JA384">
        <f>IF($JE384&gt;=58,INDEX($GT:$GT,$JD384+58),"")</f>
      </c>
      <c r="JB384">
        <f>IF($JE384&gt;=59,INDEX($GT:$GT,$JD384+59),"")</f>
      </c>
      <c r="JC384">
        <f>IF($JE384&gt;=60,INDEX($GT:$GT,$JD384+60),"")</f>
      </c>
      <c r="JD384">
        <f>IFERROR(MATCH($GS384,$GT$2:$GT$322,0)+1,0)</f>
      </c>
      <c r="JE384">
        <f>IFERROR(INDEX($GU$2:$GU$322,MATCH($GS384,$GT$2:$GT$322,0)),0)</f>
      </c>
      <c r="JF384" t="s">
        <v>28</v>
      </c>
      <c r="JG384" t="s">
        <v>28</v>
      </c>
    </row>
    <row r="385" spans="1:267" x14ac:dyDescent="0.25">
      <c r="J385" s="1"/>
      <c r="K385" s="1"/>
      <c r="L385" s="1"/>
      <c r="M385" s="1"/>
      <c r="N385" s="1">
        <f>IFERROR(IF(FIND(" - ",$J385)&gt;0,MID($J385,FIND(" - ",$J385)+3,LEN($J385)),""),"")</f>
      </c>
      <c r="P385" s="1"/>
      <c r="S385" t="s">
        <v>28</v>
      </c>
      <c r="U385">
        <f>IF(OR($S385="",$T385=""),"",IFERROR($S385/$T385,0))</f>
      </c>
      <c r="V385">
        <f>IF($S385="","",
IF($K385="","",
IF(ISNUMBER(SEARCH("exempt",LOWER($K385))),0,
$S385*(VALUE(SUBSTITUTE($K385,"%",""))/100))))</f>
      </c>
      <c r="AB385">
        <f>IF($S385="","",
SUM($S385,$V385,$Z385,$W385,$Y385)-
IF($AA385="",0,VALUE($AA385)))</f>
      </c>
      <c r="AJ385" t="s">
        <v>1043</v>
      </c>
      <c r="AR385">
        <f>IFERROR(LEFT($J385,FIND(" - ",$J385)-1),$J385)</f>
      </c>
      <c r="AU385">
        <f>IF($CJ385&gt;=1,INDEX($AS:$AS,$CI385+1),"")</f>
      </c>
      <c r="AV385">
        <f>IF($CJ385&gt;=2,INDEX($AS:$AS,$CI385+2),"")</f>
      </c>
      <c r="AW385">
        <f>IF($CJ385&gt;=3,INDEX($AS:$AS,$CI385+3),"")</f>
      </c>
      <c r="AX385">
        <f>IF($CJ385&gt;=4,INDEX($AS:$AS,$CI385+4),"")</f>
      </c>
      <c r="AY385">
        <f>IF($CJ385&gt;=5,INDEX($AS:$AS,$CI385+5),"")</f>
      </c>
      <c r="AZ385">
        <f>IF($CJ385&gt;=6,INDEX($AS:$AS,$CI385+6),"")</f>
      </c>
      <c r="BA385">
        <f>IF($CJ385&gt;=7,INDEX($AS:$AS,$CI385+7),"")</f>
      </c>
      <c r="BB385">
        <f>IF($CJ385&gt;=8,INDEX($AS:$AS,$CI385+8),"")</f>
      </c>
      <c r="BC385">
        <f>IF($CJ385&gt;=9,INDEX($AS:$AS,$CI385+9),"")</f>
      </c>
      <c r="BD385">
        <f>IF($CJ385&gt;=10,INDEX($AS:$AS,$CI385+10),"")</f>
      </c>
      <c r="BE385">
        <f>IF($CJ385&gt;=11,INDEX($AS:$AS,$CI385+11),"")</f>
      </c>
      <c r="BF385">
        <f>IF($CJ385&gt;=12,INDEX($AS:$AS,$CI385+12),"")</f>
      </c>
      <c r="BG385">
        <f>IF($CJ385&gt;=13,INDEX($AS:$AS,$CI385+13),"")</f>
      </c>
      <c r="BH385">
        <f>IF($CJ385&gt;=14,INDEX($AS:$AS,$CI385+14),"")</f>
      </c>
      <c r="BI385">
        <f>IF($CJ385&gt;=15,INDEX($AS:$AS,$CI385+15),"")</f>
      </c>
      <c r="BJ385">
        <f>IF($CJ385&gt;=16,INDEX($AS:$AS,$CI385+16),"")</f>
      </c>
      <c r="BK385">
        <f>IF($CJ385&gt;=17,INDEX($AS:$AS,$CI385+17),"")</f>
      </c>
      <c r="BL385">
        <f>IF($CJ385&gt;=18,INDEX($AS:$AS,$CI385+18),"")</f>
      </c>
      <c r="BM385">
        <f>IF($CJ385&gt;=19,INDEX($AS:$AS,$CI385+19),"")</f>
      </c>
      <c r="BN385">
        <f>IF($CJ385&gt;=20,INDEX($AS:$AS,$CI385+20),"")</f>
      </c>
      <c r="BO385">
        <f>IF($CJ385&gt;=21,INDEX($AS:$AS,$CI385+21),"")</f>
      </c>
      <c r="BP385">
        <f>IF($CJ385&gt;=22,INDEX($AS:$AS,$CI385+22),"")</f>
      </c>
      <c r="BQ385">
        <f>IF($CJ385&gt;=23,INDEX($AS:$AS,$CI385+23),"")</f>
      </c>
      <c r="BR385">
        <f>IF($CJ385&gt;=24,INDEX($AS:$AS,$CI385+24),"")</f>
      </c>
      <c r="BS385">
        <f>IF($CJ385&gt;=25,INDEX($AS:$AS,$CI385+25),"")</f>
      </c>
      <c r="BT385">
        <f>IF($CJ385&gt;=26,INDEX($AS:$AS,$CI385+26),"")</f>
      </c>
      <c r="BU385">
        <f>IF($CJ385&gt;=27,INDEX($AS:$AS,$CI385+27),"")</f>
      </c>
      <c r="BV385">
        <f>IF($CJ385&gt;=28,INDEX($AS:$AS,$CI385+28),"")</f>
      </c>
      <c r="BW385">
        <f>IF($CJ385&gt;=29,INDEX($AS:$AS,$CI385+29),"")</f>
      </c>
      <c r="BX385">
        <f>IF($CJ385&gt;=30,INDEX($AS:$AS,$CI385+30),"")</f>
      </c>
      <c r="BY385">
        <f>IF($CJ385&gt;=31,INDEX($AS:$AS,$CI385+31),"")</f>
      </c>
      <c r="BZ385">
        <f>IF($CJ385&gt;=32,INDEX($AS:$AS,$CI385+32),"")</f>
      </c>
      <c r="CA385">
        <f>IF($CJ385&gt;=33,INDEX($AS:$AS,$CI385+33),"")</f>
      </c>
      <c r="CB385">
        <f>IF($CJ385&gt;=34,INDEX($AS:$AS,$CI385+34),"")</f>
      </c>
      <c r="CC385">
        <f>IF($CJ385&gt;=35,INDEX($AS:$AS,$CI385+35),"")</f>
      </c>
      <c r="CD385">
        <f>IF($CJ385&gt;=36,INDEX($AS:$AS,$CI385+36),"")</f>
      </c>
      <c r="CE385">
        <f>IF($CJ385&gt;=37,INDEX($AS:$AS,$CI385+37),"")</f>
      </c>
      <c r="CF385">
        <f>IF($CJ385&gt;=38,INDEX($AS:$AS,$CI385+38),"")</f>
      </c>
      <c r="CG385">
        <f>IF($CJ385&gt;=39,INDEX($AS:$AS,$CI385+39),"")</f>
      </c>
      <c r="CH385">
        <f>IF($CJ385&gt;=40,INDEX($AS:$AS,$CI385+40),"")</f>
      </c>
      <c r="CI385">
        <f>IFERROR(MATCH($AR385,$AS$2:$AS$133,0)+1,0)</f>
      </c>
      <c r="CJ385">
        <f>IFERROR(INDEX($AT$2:$AT$133,MATCH($AR385,$AS$2:$AS$133,0)),0)</f>
      </c>
      <c r="CK385">
        <f>IFERROR(LEFT($O385,FIND(" - ",$O385)-1),$O385)</f>
      </c>
      <c r="CL385" t="s">
        <v>132</v>
      </c>
      <c r="CN385">
        <f>IF($DI385&gt;=1,INDEX($CL:$CL,$DH385+1),"")</f>
      </c>
      <c r="CO385">
        <f>IF($DI385&gt;=2,INDEX($CL:$CL,$DH385+2),"")</f>
      </c>
      <c r="CP385">
        <f>IF($DI385&gt;=3,INDEX($CL:$CL,$DH385+3),"")</f>
      </c>
      <c r="CQ385">
        <f>IF($DI385&gt;=4,INDEX($CL:$CL,$DH385+4),"")</f>
      </c>
      <c r="CR385">
        <f>IF($DI385&gt;=5,INDEX($CL:$CL,$DH385+5),"")</f>
      </c>
      <c r="CS385">
        <f>IF($DI385&gt;=6,INDEX($CL:$CL,$DH385+6),"")</f>
      </c>
      <c r="CT385">
        <f>IF($DI385&gt;=7,INDEX($CL:$CL,$DH385+7),"")</f>
      </c>
      <c r="CU385">
        <f>IF($DI385&gt;=8,INDEX($CL:$CL,$DH385+8),"")</f>
      </c>
      <c r="CV385">
        <f>IF($DI385&gt;=9,INDEX($CL:$CL,$DH385+9),"")</f>
      </c>
      <c r="CW385">
        <f>IF($DI385&gt;=10,INDEX($CL:$CL,$DH385+10),"")</f>
      </c>
      <c r="CX385">
        <f>IF($DI385&gt;=11,INDEX($CL:$CL,$DH385+11),"")</f>
      </c>
      <c r="CY385">
        <f>IF($DI385&gt;=12,INDEX($CL:$CL,$DH385+12),"")</f>
      </c>
      <c r="CZ385">
        <f>IF($DI385&gt;=13,INDEX($CL:$CL,$DH385+13),"")</f>
      </c>
      <c r="DA385">
        <f>IF($DI385&gt;=14,INDEX($CL:$CL,$DH385+14),"")</f>
      </c>
      <c r="DB385">
        <f>IF($DI385&gt;=15,INDEX($CL:$CL,$DH385+15),"")</f>
      </c>
      <c r="DC385">
        <f>IF($DI385&gt;=16,INDEX($CL:$CL,$DH385+16),"")</f>
      </c>
      <c r="DD385">
        <f>IF($DI385&gt;=17,INDEX($CL:$CL,$DH385+17),"")</f>
      </c>
      <c r="DE385">
        <f>IF($DI385&gt;=18,INDEX($CL:$CL,$DH385+18),"")</f>
      </c>
      <c r="DF385">
        <f>IF($DI385&gt;=19,INDEX($CL:$CL,$DH385+19),"")</f>
      </c>
      <c r="DG385">
        <f>IF($DI385&gt;=20,INDEX($CL:$CL,$DH385+20),"")</f>
      </c>
      <c r="DH385">
        <f>IFERROR(MATCH($CK385,$CL$2:$CL$1558,0)+1,0)</f>
      </c>
      <c r="DI385">
        <f>IFERROR(INDEX($CM$2:$CM$1558,MATCH($CK385,$CL$2:$CL$1558,0)),0)</f>
      </c>
      <c r="DJ385">
        <f>IFERROR(INDEX($AQ:$AQ,MATCH($K385,$AP:$AP,0))&amp;"","")</f>
      </c>
      <c r="DN385">
        <f>IF($GQ385&gt;=1,INDEX($DK:$DK,$GP385+1),"")</f>
      </c>
      <c r="DO385">
        <f>IF($GQ385&gt;=2,INDEX($DK:$DK,$GP385+2),"")</f>
      </c>
      <c r="DP385">
        <f>IF($GQ385&gt;=3,INDEX($DK:$DK,$GP385+3),"")</f>
      </c>
      <c r="DQ385">
        <f>IF($GQ385&gt;=4,INDEX($DK:$DK,$GP385+4),"")</f>
      </c>
      <c r="DR385">
        <f>IF($GQ385&gt;=5,INDEX($DK:$DK,$GP385+5),"")</f>
      </c>
      <c r="DS385">
        <f>IF($GQ385&gt;=6,INDEX($DK:$DK,$GP385+6),"")</f>
      </c>
      <c r="DT385">
        <f>IF($GQ385&gt;=7,INDEX($DK:$DK,$GP385+7),"")</f>
      </c>
      <c r="DU385">
        <f>IF($GQ385&gt;=8,INDEX($DK:$DK,$GP385+8),"")</f>
      </c>
      <c r="DV385">
        <f>IF($GQ385&gt;=9,INDEX($DK:$DK,$GP385+9),"")</f>
      </c>
      <c r="DW385">
        <f>IF($GQ385&gt;=10,INDEX($DK:$DK,$GP385+10),"")</f>
      </c>
      <c r="DX385">
        <f>IF($GQ385&gt;=11,INDEX($DK:$DK,$GP385+11),"")</f>
      </c>
      <c r="DY385">
        <f>IF($GQ385&gt;=12,INDEX($DK:$DK,$GP385+12),"")</f>
      </c>
      <c r="DZ385">
        <f>IF($GQ385&gt;=13,INDEX($DK:$DK,$GP385+13),"")</f>
      </c>
      <c r="EA385">
        <f>IF($GQ385&gt;=14,INDEX($DK:$DK,$GP385+14),"")</f>
      </c>
      <c r="EB385">
        <f>IF($GQ385&gt;=15,INDEX($DK:$DK,$GP385+15),"")</f>
      </c>
      <c r="EC385">
        <f>IF($GQ385&gt;=16,INDEX($DK:$DK,$GP385+16),"")</f>
      </c>
      <c r="ED385">
        <f>IF($GQ385&gt;=17,INDEX($DK:$DK,$GP385+17),"")</f>
      </c>
      <c r="EE385">
        <f>IF($GQ385&gt;=18,INDEX($DK:$DK,$GP385+18),"")</f>
      </c>
      <c r="EF385">
        <f>IF($GQ385&gt;=19,INDEX($DK:$DK,$GP385+19),"")</f>
      </c>
      <c r="EG385">
        <f>IF($GQ385&gt;=20,INDEX($DK:$DK,$GP385+20),"")</f>
      </c>
      <c r="EH385">
        <f>IF($GQ385&gt;=21,INDEX($DK:$DK,$GP385+21),"")</f>
      </c>
      <c r="EI385">
        <f>IF($GQ385&gt;=22,INDEX($DK:$DK,$GP385+22),"")</f>
      </c>
      <c r="EJ385">
        <f>IF($GQ385&gt;=23,INDEX($DK:$DK,$GP385+23),"")</f>
      </c>
      <c r="EK385">
        <f>IF($GQ385&gt;=24,INDEX($DK:$DK,$GP385+24),"")</f>
      </c>
      <c r="EL385">
        <f>IF($GQ385&gt;=25,INDEX($DK:$DK,$GP385+25),"")</f>
      </c>
      <c r="EM385">
        <f>IF($GQ385&gt;=26,INDEX($DK:$DK,$GP385+26),"")</f>
      </c>
      <c r="EN385">
        <f>IF($GQ385&gt;=27,INDEX($DK:$DK,$GP385+27),"")</f>
      </c>
      <c r="EO385">
        <f>IF($GQ385&gt;=28,INDEX($DK:$DK,$GP385+28),"")</f>
      </c>
      <c r="EP385">
        <f>IF($GQ385&gt;=29,INDEX($DK:$DK,$GP385+29),"")</f>
      </c>
      <c r="EQ385">
        <f>IF($GQ385&gt;=30,INDEX($DK:$DK,$GP385+30),"")</f>
      </c>
      <c r="ER385">
        <f>IF($GQ385&gt;=31,INDEX($DK:$DK,$GP385+31),"")</f>
      </c>
      <c r="ES385">
        <f>IF($GQ385&gt;=32,INDEX($DK:$DK,$GP385+32),"")</f>
      </c>
      <c r="ET385">
        <f>IF($GQ385&gt;=33,INDEX($DK:$DK,$GP385+33),"")</f>
      </c>
      <c r="EU385">
        <f>IF($GQ385&gt;=34,INDEX($DK:$DK,$GP385+34),"")</f>
      </c>
      <c r="EV385">
        <f>IF($GQ385&gt;=35,INDEX($DK:$DK,$GP385+35),"")</f>
      </c>
      <c r="EW385">
        <f>IF($GQ385&gt;=36,INDEX($DK:$DK,$GP385+36),"")</f>
      </c>
      <c r="EX385">
        <f>IF($GQ385&gt;=37,INDEX($DK:$DK,$GP385+37),"")</f>
      </c>
      <c r="EY385">
        <f>IF($GQ385&gt;=38,INDEX($DK:$DK,$GP385+38),"")</f>
      </c>
      <c r="EZ385">
        <f>IF($GQ385&gt;=39,INDEX($DK:$DK,$GP385+39),"")</f>
      </c>
      <c r="FA385">
        <f>IF($GQ385&gt;=40,INDEX($DK:$DK,$GP385+40),"")</f>
      </c>
      <c r="FB385">
        <f>IF($GQ385&gt;=1,INDEX($DL:$DL,$GP385+1),"")</f>
      </c>
      <c r="FC385">
        <f>IF($GQ385&gt;=2,INDEX($DL:$DL,$GP385+2),"")</f>
      </c>
      <c r="FD385">
        <f>IF($GQ385&gt;=3,INDEX($DL:$DL,$GP385+3),"")</f>
      </c>
      <c r="FE385">
        <f>IF($GQ385&gt;=4,INDEX($DL:$DL,$GP385+4),"")</f>
      </c>
      <c r="FF385">
        <f>IF($GQ385&gt;=5,INDEX($DL:$DL,$GP385+5),"")</f>
      </c>
      <c r="FG385">
        <f>IF($GQ385&gt;=6,INDEX($DL:$DL,$GP385+6),"")</f>
      </c>
      <c r="FH385">
        <f>IF($GQ385&gt;=7,INDEX($DL:$DL,$GP385+7),"")</f>
      </c>
      <c r="FI385">
        <f>IF($GQ385&gt;=8,INDEX($DL:$DL,$GP385+8),"")</f>
      </c>
      <c r="FJ385">
        <f>IF($GQ385&gt;=9,INDEX($DL:$DL,$GP385+9),"")</f>
      </c>
      <c r="FK385">
        <f>IF($GQ385&gt;=10,INDEX($DL:$DL,$GP385+10),"")</f>
      </c>
      <c r="FL385">
        <f>IF($GQ385&gt;=11,INDEX($DL:$DL,$GP385+11),"")</f>
      </c>
      <c r="FM385">
        <f>IF($GQ385&gt;=12,INDEX($DL:$DL,$GP385+12),"")</f>
      </c>
      <c r="FN385">
        <f>IF($GQ385&gt;=13,INDEX($DL:$DL,$GP385+13),"")</f>
      </c>
      <c r="FO385">
        <f>IF($GQ385&gt;=14,INDEX($DL:$DL,$GP385+14),"")</f>
      </c>
      <c r="FP385">
        <f>IF($GQ385&gt;=15,INDEX($DL:$DL,$GP385+15),"")</f>
      </c>
      <c r="FQ385">
        <f>IF($GQ385&gt;=16,INDEX($DL:$DL,$GP385+16),"")</f>
      </c>
      <c r="FR385">
        <f>IF($GQ385&gt;=17,INDEX($DL:$DL,$GP385+17),"")</f>
      </c>
      <c r="FS385">
        <f>IF($GQ385&gt;=18,INDEX($DL:$DL,$GP385+18),"")</f>
      </c>
      <c r="FT385">
        <f>IF($GQ385&gt;=19,INDEX($DL:$DL,$GP385+19),"")</f>
      </c>
      <c r="FU385">
        <f>IF($GQ385&gt;=20,INDEX($DL:$DL,$GP385+20),"")</f>
      </c>
      <c r="FV385">
        <f>IF($GQ385&gt;=21,INDEX($DL:$DL,$GP385+21),"")</f>
      </c>
      <c r="FW385">
        <f>IF($GQ385&gt;=22,INDEX($DL:$DL,$GP385+22),"")</f>
      </c>
      <c r="FX385">
        <f>IF($GQ385&gt;=23,INDEX($DL:$DL,$GP385+23),"")</f>
      </c>
      <c r="FY385">
        <f>IF($GQ385&gt;=24,INDEX($DL:$DL,$GP385+24),"")</f>
      </c>
      <c r="FZ385">
        <f>IF($GQ385&gt;=25,INDEX($DL:$DL,$GP385+25),"")</f>
      </c>
      <c r="GA385">
        <f>IF($GQ385&gt;=26,INDEX($DL:$DL,$GP385+26),"")</f>
      </c>
      <c r="GB385">
        <f>IF($GQ385&gt;=27,INDEX($DL:$DL,$GP385+27),"")</f>
      </c>
      <c r="GC385">
        <f>IF($GQ385&gt;=28,INDEX($DL:$DL,$GP385+28),"")</f>
      </c>
      <c r="GD385">
        <f>IF($GQ385&gt;=29,INDEX($DL:$DL,$GP385+29),"")</f>
      </c>
      <c r="GE385">
        <f>IF($GQ385&gt;=30,INDEX($DL:$DL,$GP385+30),"")</f>
      </c>
      <c r="GF385">
        <f>IF($GQ385&gt;=31,INDEX($DL:$DL,$GP385+31),"")</f>
      </c>
      <c r="GG385">
        <f>IF($GQ385&gt;=32,INDEX($DL:$DL,$GP385+32),"")</f>
      </c>
      <c r="GH385">
        <f>IF($GQ385&gt;=33,INDEX($DL:$DL,$GP385+33),"")</f>
      </c>
      <c r="GI385">
        <f>IF($GQ385&gt;=34,INDEX($DL:$DL,$GP385+34),"")</f>
      </c>
      <c r="GJ385">
        <f>IF($GQ385&gt;=35,INDEX($DL:$DL,$GP385+35),"")</f>
      </c>
      <c r="GK385">
        <f>IF($GQ385&gt;=36,INDEX($DL:$DL,$GP385+36),"")</f>
      </c>
      <c r="GL385">
        <f>IF($GQ385&gt;=37,INDEX($DL:$DL,$GP385+37),"")</f>
      </c>
      <c r="GM385">
        <f>IF($GQ385&gt;=38,INDEX($DL:$DL,$GP385+38),"")</f>
      </c>
      <c r="GN385">
        <f>IF($GQ385&gt;=39,INDEX($DL:$DL,$GP385+39),"")</f>
      </c>
      <c r="GO385">
        <f>IF($GQ385&gt;=40,INDEX($DL:$DL,$GP385+40),"")</f>
      </c>
      <c r="GP385">
        <f>IFERROR(MATCH($DJ385,$DK$2:$DK$148,0)+1,0)</f>
      </c>
      <c r="GQ385">
        <f>IFERROR(INDEX($DM$2:$DM$148,MATCH($DJ385,$DK$2:$DK$148,0)),0)</f>
      </c>
      <c r="GR385">
        <f>IFERROR(MATCH($L385,$DN$385:$FA$385,0),0)</f>
      </c>
      <c r="GS385">
        <f>IF($GR385&gt;0,INDEX($FB$385:$GO$385,$GR385),"")</f>
      </c>
      <c r="GV385">
        <f>IF($JE385&gt;=1,INDEX($GT:$GT,$JD385+1),"")</f>
      </c>
      <c r="GW385">
        <f>IF($JE385&gt;=2,INDEX($GT:$GT,$JD385+2),"")</f>
      </c>
      <c r="GX385">
        <f>IF($JE385&gt;=3,INDEX($GT:$GT,$JD385+3),"")</f>
      </c>
      <c r="GY385">
        <f>IF($JE385&gt;=4,INDEX($GT:$GT,$JD385+4),"")</f>
      </c>
      <c r="GZ385">
        <f>IF($JE385&gt;=5,INDEX($GT:$GT,$JD385+5),"")</f>
      </c>
      <c r="HA385">
        <f>IF($JE385&gt;=6,INDEX($GT:$GT,$JD385+6),"")</f>
      </c>
      <c r="HB385">
        <f>IF($JE385&gt;=7,INDEX($GT:$GT,$JD385+7),"")</f>
      </c>
      <c r="HC385">
        <f>IF($JE385&gt;=8,INDEX($GT:$GT,$JD385+8),"")</f>
      </c>
      <c r="HD385">
        <f>IF($JE385&gt;=9,INDEX($GT:$GT,$JD385+9),"")</f>
      </c>
      <c r="HE385">
        <f>IF($JE385&gt;=10,INDEX($GT:$GT,$JD385+10),"")</f>
      </c>
      <c r="HF385">
        <f>IF($JE385&gt;=11,INDEX($GT:$GT,$JD385+11),"")</f>
      </c>
      <c r="HG385">
        <f>IF($JE385&gt;=12,INDEX($GT:$GT,$JD385+12),"")</f>
      </c>
      <c r="HH385">
        <f>IF($JE385&gt;=13,INDEX($GT:$GT,$JD385+13),"")</f>
      </c>
      <c r="HI385">
        <f>IF($JE385&gt;=14,INDEX($GT:$GT,$JD385+14),"")</f>
      </c>
      <c r="HJ385">
        <f>IF($JE385&gt;=15,INDEX($GT:$GT,$JD385+15),"")</f>
      </c>
      <c r="HK385">
        <f>IF($JE385&gt;=16,INDEX($GT:$GT,$JD385+16),"")</f>
      </c>
      <c r="HL385">
        <f>IF($JE385&gt;=17,INDEX($GT:$GT,$JD385+17),"")</f>
      </c>
      <c r="HM385">
        <f>IF($JE385&gt;=18,INDEX($GT:$GT,$JD385+18),"")</f>
      </c>
      <c r="HN385">
        <f>IF($JE385&gt;=19,INDEX($GT:$GT,$JD385+19),"")</f>
      </c>
      <c r="HO385">
        <f>IF($JE385&gt;=20,INDEX($GT:$GT,$JD385+20),"")</f>
      </c>
      <c r="HP385">
        <f>IF($JE385&gt;=21,INDEX($GT:$GT,$JD385+21),"")</f>
      </c>
      <c r="HQ385">
        <f>IF($JE385&gt;=22,INDEX($GT:$GT,$JD385+22),"")</f>
      </c>
      <c r="HR385">
        <f>IF($JE385&gt;=23,INDEX($GT:$GT,$JD385+23),"")</f>
      </c>
      <c r="HS385">
        <f>IF($JE385&gt;=24,INDEX($GT:$GT,$JD385+24),"")</f>
      </c>
      <c r="HT385">
        <f>IF($JE385&gt;=25,INDEX($GT:$GT,$JD385+25),"")</f>
      </c>
      <c r="HU385">
        <f>IF($JE385&gt;=26,INDEX($GT:$GT,$JD385+26),"")</f>
      </c>
      <c r="HV385">
        <f>IF($JE385&gt;=27,INDEX($GT:$GT,$JD385+27),"")</f>
      </c>
      <c r="HW385">
        <f>IF($JE385&gt;=28,INDEX($GT:$GT,$JD385+28),"")</f>
      </c>
      <c r="HX385">
        <f>IF($JE385&gt;=29,INDEX($GT:$GT,$JD385+29),"")</f>
      </c>
      <c r="HY385">
        <f>IF($JE385&gt;=30,INDEX($GT:$GT,$JD385+30),"")</f>
      </c>
      <c r="HZ385">
        <f>IF($JE385&gt;=31,INDEX($GT:$GT,$JD385+31),"")</f>
      </c>
      <c r="IA385">
        <f>IF($JE385&gt;=32,INDEX($GT:$GT,$JD385+32),"")</f>
      </c>
      <c r="IB385">
        <f>IF($JE385&gt;=33,INDEX($GT:$GT,$JD385+33),"")</f>
      </c>
      <c r="IC385">
        <f>IF($JE385&gt;=34,INDEX($GT:$GT,$JD385+34),"")</f>
      </c>
      <c r="ID385">
        <f>IF($JE385&gt;=35,INDEX($GT:$GT,$JD385+35),"")</f>
      </c>
      <c r="IE385">
        <f>IF($JE385&gt;=36,INDEX($GT:$GT,$JD385+36),"")</f>
      </c>
      <c r="IF385">
        <f>IF($JE385&gt;=37,INDEX($GT:$GT,$JD385+37),"")</f>
      </c>
      <c r="IG385">
        <f>IF($JE385&gt;=38,INDEX($GT:$GT,$JD385+38),"")</f>
      </c>
      <c r="IH385">
        <f>IF($JE385&gt;=39,INDEX($GT:$GT,$JD385+39),"")</f>
      </c>
      <c r="II385">
        <f>IF($JE385&gt;=40,INDEX($GT:$GT,$JD385+40),"")</f>
      </c>
      <c r="IJ385">
        <f>IF($JE385&gt;=41,INDEX($GT:$GT,$JD385+41),"")</f>
      </c>
      <c r="IK385">
        <f>IF($JE385&gt;=42,INDEX($GT:$GT,$JD385+42),"")</f>
      </c>
      <c r="IL385">
        <f>IF($JE385&gt;=43,INDEX($GT:$GT,$JD385+43),"")</f>
      </c>
      <c r="IM385">
        <f>IF($JE385&gt;=44,INDEX($GT:$GT,$JD385+44),"")</f>
      </c>
      <c r="IN385">
        <f>IF($JE385&gt;=45,INDEX($GT:$GT,$JD385+45),"")</f>
      </c>
      <c r="IO385">
        <f>IF($JE385&gt;=46,INDEX($GT:$GT,$JD385+46),"")</f>
      </c>
      <c r="IP385">
        <f>IF($JE385&gt;=47,INDEX($GT:$GT,$JD385+47),"")</f>
      </c>
      <c r="IQ385">
        <f>IF($JE385&gt;=48,INDEX($GT:$GT,$JD385+48),"")</f>
      </c>
      <c r="IR385">
        <f>IF($JE385&gt;=49,INDEX($GT:$GT,$JD385+49),"")</f>
      </c>
      <c r="IS385">
        <f>IF($JE385&gt;=50,INDEX($GT:$GT,$JD385+50),"")</f>
      </c>
      <c r="IT385">
        <f>IF($JE385&gt;=51,INDEX($GT:$GT,$JD385+51),"")</f>
      </c>
      <c r="IU385">
        <f>IF($JE385&gt;=52,INDEX($GT:$GT,$JD385+52),"")</f>
      </c>
      <c r="IV385">
        <f>IF($JE385&gt;=53,INDEX($GT:$GT,$JD385+53),"")</f>
      </c>
      <c r="IW385">
        <f>IF($JE385&gt;=54,INDEX($GT:$GT,$JD385+54),"")</f>
      </c>
      <c r="IX385">
        <f>IF($JE385&gt;=55,INDEX($GT:$GT,$JD385+55),"")</f>
      </c>
      <c r="IY385">
        <f>IF($JE385&gt;=56,INDEX($GT:$GT,$JD385+56),"")</f>
      </c>
      <c r="IZ385">
        <f>IF($JE385&gt;=57,INDEX($GT:$GT,$JD385+57),"")</f>
      </c>
      <c r="JA385">
        <f>IF($JE385&gt;=58,INDEX($GT:$GT,$JD385+58),"")</f>
      </c>
      <c r="JB385">
        <f>IF($JE385&gt;=59,INDEX($GT:$GT,$JD385+59),"")</f>
      </c>
      <c r="JC385">
        <f>IF($JE385&gt;=60,INDEX($GT:$GT,$JD385+60),"")</f>
      </c>
      <c r="JD385">
        <f>IFERROR(MATCH($GS385,$GT$2:$GT$322,0)+1,0)</f>
      </c>
      <c r="JE385">
        <f>IFERROR(INDEX($GU$2:$GU$322,MATCH($GS385,$GT$2:$GT$322,0)),0)</f>
      </c>
      <c r="JF385" t="s">
        <v>28</v>
      </c>
      <c r="JG385" t="s">
        <v>28</v>
      </c>
    </row>
    <row r="386" spans="1:267" x14ac:dyDescent="0.25">
      <c r="J386" s="1"/>
      <c r="K386" s="1"/>
      <c r="L386" s="1"/>
      <c r="M386" s="1"/>
      <c r="N386" s="1">
        <f>IFERROR(IF(FIND(" - ",$J386)&gt;0,MID($J386,FIND(" - ",$J386)+3,LEN($J386)),""),"")</f>
      </c>
      <c r="P386" s="1"/>
      <c r="S386" t="s">
        <v>28</v>
      </c>
      <c r="U386">
        <f>IF(OR($S386="",$T386=""),"",IFERROR($S386/$T386,0))</f>
      </c>
      <c r="V386">
        <f>IF($S386="","",
IF($K386="","",
IF(ISNUMBER(SEARCH("exempt",LOWER($K386))),0,
$S386*(VALUE(SUBSTITUTE($K386,"%",""))/100))))</f>
      </c>
      <c r="AB386">
        <f>IF($S386="","",
SUM($S386,$V386,$Z386,$W386,$Y386)-
IF($AA386="",0,VALUE($AA386)))</f>
      </c>
      <c r="AJ386" t="s">
        <v>1044</v>
      </c>
      <c r="AR386">
        <f>IFERROR(LEFT($J386,FIND(" - ",$J386)-1),$J386)</f>
      </c>
      <c r="AU386">
        <f>IF($CJ386&gt;=1,INDEX($AS:$AS,$CI386+1),"")</f>
      </c>
      <c r="AV386">
        <f>IF($CJ386&gt;=2,INDEX($AS:$AS,$CI386+2),"")</f>
      </c>
      <c r="AW386">
        <f>IF($CJ386&gt;=3,INDEX($AS:$AS,$CI386+3),"")</f>
      </c>
      <c r="AX386">
        <f>IF($CJ386&gt;=4,INDEX($AS:$AS,$CI386+4),"")</f>
      </c>
      <c r="AY386">
        <f>IF($CJ386&gt;=5,INDEX($AS:$AS,$CI386+5),"")</f>
      </c>
      <c r="AZ386">
        <f>IF($CJ386&gt;=6,INDEX($AS:$AS,$CI386+6),"")</f>
      </c>
      <c r="BA386">
        <f>IF($CJ386&gt;=7,INDEX($AS:$AS,$CI386+7),"")</f>
      </c>
      <c r="BB386">
        <f>IF($CJ386&gt;=8,INDEX($AS:$AS,$CI386+8),"")</f>
      </c>
      <c r="BC386">
        <f>IF($CJ386&gt;=9,INDEX($AS:$AS,$CI386+9),"")</f>
      </c>
      <c r="BD386">
        <f>IF($CJ386&gt;=10,INDEX($AS:$AS,$CI386+10),"")</f>
      </c>
      <c r="BE386">
        <f>IF($CJ386&gt;=11,INDEX($AS:$AS,$CI386+11),"")</f>
      </c>
      <c r="BF386">
        <f>IF($CJ386&gt;=12,INDEX($AS:$AS,$CI386+12),"")</f>
      </c>
      <c r="BG386">
        <f>IF($CJ386&gt;=13,INDEX($AS:$AS,$CI386+13),"")</f>
      </c>
      <c r="BH386">
        <f>IF($CJ386&gt;=14,INDEX($AS:$AS,$CI386+14),"")</f>
      </c>
      <c r="BI386">
        <f>IF($CJ386&gt;=15,INDEX($AS:$AS,$CI386+15),"")</f>
      </c>
      <c r="BJ386">
        <f>IF($CJ386&gt;=16,INDEX($AS:$AS,$CI386+16),"")</f>
      </c>
      <c r="BK386">
        <f>IF($CJ386&gt;=17,INDEX($AS:$AS,$CI386+17),"")</f>
      </c>
      <c r="BL386">
        <f>IF($CJ386&gt;=18,INDEX($AS:$AS,$CI386+18),"")</f>
      </c>
      <c r="BM386">
        <f>IF($CJ386&gt;=19,INDEX($AS:$AS,$CI386+19),"")</f>
      </c>
      <c r="BN386">
        <f>IF($CJ386&gt;=20,INDEX($AS:$AS,$CI386+20),"")</f>
      </c>
      <c r="BO386">
        <f>IF($CJ386&gt;=21,INDEX($AS:$AS,$CI386+21),"")</f>
      </c>
      <c r="BP386">
        <f>IF($CJ386&gt;=22,INDEX($AS:$AS,$CI386+22),"")</f>
      </c>
      <c r="BQ386">
        <f>IF($CJ386&gt;=23,INDEX($AS:$AS,$CI386+23),"")</f>
      </c>
      <c r="BR386">
        <f>IF($CJ386&gt;=24,INDEX($AS:$AS,$CI386+24),"")</f>
      </c>
      <c r="BS386">
        <f>IF($CJ386&gt;=25,INDEX($AS:$AS,$CI386+25),"")</f>
      </c>
      <c r="BT386">
        <f>IF($CJ386&gt;=26,INDEX($AS:$AS,$CI386+26),"")</f>
      </c>
      <c r="BU386">
        <f>IF($CJ386&gt;=27,INDEX($AS:$AS,$CI386+27),"")</f>
      </c>
      <c r="BV386">
        <f>IF($CJ386&gt;=28,INDEX($AS:$AS,$CI386+28),"")</f>
      </c>
      <c r="BW386">
        <f>IF($CJ386&gt;=29,INDEX($AS:$AS,$CI386+29),"")</f>
      </c>
      <c r="BX386">
        <f>IF($CJ386&gt;=30,INDEX($AS:$AS,$CI386+30),"")</f>
      </c>
      <c r="BY386">
        <f>IF($CJ386&gt;=31,INDEX($AS:$AS,$CI386+31),"")</f>
      </c>
      <c r="BZ386">
        <f>IF($CJ386&gt;=32,INDEX($AS:$AS,$CI386+32),"")</f>
      </c>
      <c r="CA386">
        <f>IF($CJ386&gt;=33,INDEX($AS:$AS,$CI386+33),"")</f>
      </c>
      <c r="CB386">
        <f>IF($CJ386&gt;=34,INDEX($AS:$AS,$CI386+34),"")</f>
      </c>
      <c r="CC386">
        <f>IF($CJ386&gt;=35,INDEX($AS:$AS,$CI386+35),"")</f>
      </c>
      <c r="CD386">
        <f>IF($CJ386&gt;=36,INDEX($AS:$AS,$CI386+36),"")</f>
      </c>
      <c r="CE386">
        <f>IF($CJ386&gt;=37,INDEX($AS:$AS,$CI386+37),"")</f>
      </c>
      <c r="CF386">
        <f>IF($CJ386&gt;=38,INDEX($AS:$AS,$CI386+38),"")</f>
      </c>
      <c r="CG386">
        <f>IF($CJ386&gt;=39,INDEX($AS:$AS,$CI386+39),"")</f>
      </c>
      <c r="CH386">
        <f>IF($CJ386&gt;=40,INDEX($AS:$AS,$CI386+40),"")</f>
      </c>
      <c r="CI386">
        <f>IFERROR(MATCH($AR386,$AS$2:$AS$133,0)+1,0)</f>
      </c>
      <c r="CJ386">
        <f>IFERROR(INDEX($AT$2:$AT$133,MATCH($AR386,$AS$2:$AS$133,0)),0)</f>
      </c>
      <c r="CK386">
        <f>IFERROR(LEFT($O386,FIND(" - ",$O386)-1),$O386)</f>
      </c>
      <c r="CL386" t="s">
        <v>68</v>
      </c>
      <c r="CN386">
        <f>IF($DI386&gt;=1,INDEX($CL:$CL,$DH386+1),"")</f>
      </c>
      <c r="CO386">
        <f>IF($DI386&gt;=2,INDEX($CL:$CL,$DH386+2),"")</f>
      </c>
      <c r="CP386">
        <f>IF($DI386&gt;=3,INDEX($CL:$CL,$DH386+3),"")</f>
      </c>
      <c r="CQ386">
        <f>IF($DI386&gt;=4,INDEX($CL:$CL,$DH386+4),"")</f>
      </c>
      <c r="CR386">
        <f>IF($DI386&gt;=5,INDEX($CL:$CL,$DH386+5),"")</f>
      </c>
      <c r="CS386">
        <f>IF($DI386&gt;=6,INDEX($CL:$CL,$DH386+6),"")</f>
      </c>
      <c r="CT386">
        <f>IF($DI386&gt;=7,INDEX($CL:$CL,$DH386+7),"")</f>
      </c>
      <c r="CU386">
        <f>IF($DI386&gt;=8,INDEX($CL:$CL,$DH386+8),"")</f>
      </c>
      <c r="CV386">
        <f>IF($DI386&gt;=9,INDEX($CL:$CL,$DH386+9),"")</f>
      </c>
      <c r="CW386">
        <f>IF($DI386&gt;=10,INDEX($CL:$CL,$DH386+10),"")</f>
      </c>
      <c r="CX386">
        <f>IF($DI386&gt;=11,INDEX($CL:$CL,$DH386+11),"")</f>
      </c>
      <c r="CY386">
        <f>IF($DI386&gt;=12,INDEX($CL:$CL,$DH386+12),"")</f>
      </c>
      <c r="CZ386">
        <f>IF($DI386&gt;=13,INDEX($CL:$CL,$DH386+13),"")</f>
      </c>
      <c r="DA386">
        <f>IF($DI386&gt;=14,INDEX($CL:$CL,$DH386+14),"")</f>
      </c>
      <c r="DB386">
        <f>IF($DI386&gt;=15,INDEX($CL:$CL,$DH386+15),"")</f>
      </c>
      <c r="DC386">
        <f>IF($DI386&gt;=16,INDEX($CL:$CL,$DH386+16),"")</f>
      </c>
      <c r="DD386">
        <f>IF($DI386&gt;=17,INDEX($CL:$CL,$DH386+17),"")</f>
      </c>
      <c r="DE386">
        <f>IF($DI386&gt;=18,INDEX($CL:$CL,$DH386+18),"")</f>
      </c>
      <c r="DF386">
        <f>IF($DI386&gt;=19,INDEX($CL:$CL,$DH386+19),"")</f>
      </c>
      <c r="DG386">
        <f>IF($DI386&gt;=20,INDEX($CL:$CL,$DH386+20),"")</f>
      </c>
      <c r="DH386">
        <f>IFERROR(MATCH($CK386,$CL$2:$CL$1558,0)+1,0)</f>
      </c>
      <c r="DI386">
        <f>IFERROR(INDEX($CM$2:$CM$1558,MATCH($CK386,$CL$2:$CL$1558,0)),0)</f>
      </c>
      <c r="DJ386">
        <f>IFERROR(INDEX($AQ:$AQ,MATCH($K386,$AP:$AP,0))&amp;"","")</f>
      </c>
      <c r="DN386">
        <f>IF($GQ386&gt;=1,INDEX($DK:$DK,$GP386+1),"")</f>
      </c>
      <c r="DO386">
        <f>IF($GQ386&gt;=2,INDEX($DK:$DK,$GP386+2),"")</f>
      </c>
      <c r="DP386">
        <f>IF($GQ386&gt;=3,INDEX($DK:$DK,$GP386+3),"")</f>
      </c>
      <c r="DQ386">
        <f>IF($GQ386&gt;=4,INDEX($DK:$DK,$GP386+4),"")</f>
      </c>
      <c r="DR386">
        <f>IF($GQ386&gt;=5,INDEX($DK:$DK,$GP386+5),"")</f>
      </c>
      <c r="DS386">
        <f>IF($GQ386&gt;=6,INDEX($DK:$DK,$GP386+6),"")</f>
      </c>
      <c r="DT386">
        <f>IF($GQ386&gt;=7,INDEX($DK:$DK,$GP386+7),"")</f>
      </c>
      <c r="DU386">
        <f>IF($GQ386&gt;=8,INDEX($DK:$DK,$GP386+8),"")</f>
      </c>
      <c r="DV386">
        <f>IF($GQ386&gt;=9,INDEX($DK:$DK,$GP386+9),"")</f>
      </c>
      <c r="DW386">
        <f>IF($GQ386&gt;=10,INDEX($DK:$DK,$GP386+10),"")</f>
      </c>
      <c r="DX386">
        <f>IF($GQ386&gt;=11,INDEX($DK:$DK,$GP386+11),"")</f>
      </c>
      <c r="DY386">
        <f>IF($GQ386&gt;=12,INDEX($DK:$DK,$GP386+12),"")</f>
      </c>
      <c r="DZ386">
        <f>IF($GQ386&gt;=13,INDEX($DK:$DK,$GP386+13),"")</f>
      </c>
      <c r="EA386">
        <f>IF($GQ386&gt;=14,INDEX($DK:$DK,$GP386+14),"")</f>
      </c>
      <c r="EB386">
        <f>IF($GQ386&gt;=15,INDEX($DK:$DK,$GP386+15),"")</f>
      </c>
      <c r="EC386">
        <f>IF($GQ386&gt;=16,INDEX($DK:$DK,$GP386+16),"")</f>
      </c>
      <c r="ED386">
        <f>IF($GQ386&gt;=17,INDEX($DK:$DK,$GP386+17),"")</f>
      </c>
      <c r="EE386">
        <f>IF($GQ386&gt;=18,INDEX($DK:$DK,$GP386+18),"")</f>
      </c>
      <c r="EF386">
        <f>IF($GQ386&gt;=19,INDEX($DK:$DK,$GP386+19),"")</f>
      </c>
      <c r="EG386">
        <f>IF($GQ386&gt;=20,INDEX($DK:$DK,$GP386+20),"")</f>
      </c>
      <c r="EH386">
        <f>IF($GQ386&gt;=21,INDEX($DK:$DK,$GP386+21),"")</f>
      </c>
      <c r="EI386">
        <f>IF($GQ386&gt;=22,INDEX($DK:$DK,$GP386+22),"")</f>
      </c>
      <c r="EJ386">
        <f>IF($GQ386&gt;=23,INDEX($DK:$DK,$GP386+23),"")</f>
      </c>
      <c r="EK386">
        <f>IF($GQ386&gt;=24,INDEX($DK:$DK,$GP386+24),"")</f>
      </c>
      <c r="EL386">
        <f>IF($GQ386&gt;=25,INDEX($DK:$DK,$GP386+25),"")</f>
      </c>
      <c r="EM386">
        <f>IF($GQ386&gt;=26,INDEX($DK:$DK,$GP386+26),"")</f>
      </c>
      <c r="EN386">
        <f>IF($GQ386&gt;=27,INDEX($DK:$DK,$GP386+27),"")</f>
      </c>
      <c r="EO386">
        <f>IF($GQ386&gt;=28,INDEX($DK:$DK,$GP386+28),"")</f>
      </c>
      <c r="EP386">
        <f>IF($GQ386&gt;=29,INDEX($DK:$DK,$GP386+29),"")</f>
      </c>
      <c r="EQ386">
        <f>IF($GQ386&gt;=30,INDEX($DK:$DK,$GP386+30),"")</f>
      </c>
      <c r="ER386">
        <f>IF($GQ386&gt;=31,INDEX($DK:$DK,$GP386+31),"")</f>
      </c>
      <c r="ES386">
        <f>IF($GQ386&gt;=32,INDEX($DK:$DK,$GP386+32),"")</f>
      </c>
      <c r="ET386">
        <f>IF($GQ386&gt;=33,INDEX($DK:$DK,$GP386+33),"")</f>
      </c>
      <c r="EU386">
        <f>IF($GQ386&gt;=34,INDEX($DK:$DK,$GP386+34),"")</f>
      </c>
      <c r="EV386">
        <f>IF($GQ386&gt;=35,INDEX($DK:$DK,$GP386+35),"")</f>
      </c>
      <c r="EW386">
        <f>IF($GQ386&gt;=36,INDEX($DK:$DK,$GP386+36),"")</f>
      </c>
      <c r="EX386">
        <f>IF($GQ386&gt;=37,INDEX($DK:$DK,$GP386+37),"")</f>
      </c>
      <c r="EY386">
        <f>IF($GQ386&gt;=38,INDEX($DK:$DK,$GP386+38),"")</f>
      </c>
      <c r="EZ386">
        <f>IF($GQ386&gt;=39,INDEX($DK:$DK,$GP386+39),"")</f>
      </c>
      <c r="FA386">
        <f>IF($GQ386&gt;=40,INDEX($DK:$DK,$GP386+40),"")</f>
      </c>
      <c r="FB386">
        <f>IF($GQ386&gt;=1,INDEX($DL:$DL,$GP386+1),"")</f>
      </c>
      <c r="FC386">
        <f>IF($GQ386&gt;=2,INDEX($DL:$DL,$GP386+2),"")</f>
      </c>
      <c r="FD386">
        <f>IF($GQ386&gt;=3,INDEX($DL:$DL,$GP386+3),"")</f>
      </c>
      <c r="FE386">
        <f>IF($GQ386&gt;=4,INDEX($DL:$DL,$GP386+4),"")</f>
      </c>
      <c r="FF386">
        <f>IF($GQ386&gt;=5,INDEX($DL:$DL,$GP386+5),"")</f>
      </c>
      <c r="FG386">
        <f>IF($GQ386&gt;=6,INDEX($DL:$DL,$GP386+6),"")</f>
      </c>
      <c r="FH386">
        <f>IF($GQ386&gt;=7,INDEX($DL:$DL,$GP386+7),"")</f>
      </c>
      <c r="FI386">
        <f>IF($GQ386&gt;=8,INDEX($DL:$DL,$GP386+8),"")</f>
      </c>
      <c r="FJ386">
        <f>IF($GQ386&gt;=9,INDEX($DL:$DL,$GP386+9),"")</f>
      </c>
      <c r="FK386">
        <f>IF($GQ386&gt;=10,INDEX($DL:$DL,$GP386+10),"")</f>
      </c>
      <c r="FL386">
        <f>IF($GQ386&gt;=11,INDEX($DL:$DL,$GP386+11),"")</f>
      </c>
      <c r="FM386">
        <f>IF($GQ386&gt;=12,INDEX($DL:$DL,$GP386+12),"")</f>
      </c>
      <c r="FN386">
        <f>IF($GQ386&gt;=13,INDEX($DL:$DL,$GP386+13),"")</f>
      </c>
      <c r="FO386">
        <f>IF($GQ386&gt;=14,INDEX($DL:$DL,$GP386+14),"")</f>
      </c>
      <c r="FP386">
        <f>IF($GQ386&gt;=15,INDEX($DL:$DL,$GP386+15),"")</f>
      </c>
      <c r="FQ386">
        <f>IF($GQ386&gt;=16,INDEX($DL:$DL,$GP386+16),"")</f>
      </c>
      <c r="FR386">
        <f>IF($GQ386&gt;=17,INDEX($DL:$DL,$GP386+17),"")</f>
      </c>
      <c r="FS386">
        <f>IF($GQ386&gt;=18,INDEX($DL:$DL,$GP386+18),"")</f>
      </c>
      <c r="FT386">
        <f>IF($GQ386&gt;=19,INDEX($DL:$DL,$GP386+19),"")</f>
      </c>
      <c r="FU386">
        <f>IF($GQ386&gt;=20,INDEX($DL:$DL,$GP386+20),"")</f>
      </c>
      <c r="FV386">
        <f>IF($GQ386&gt;=21,INDEX($DL:$DL,$GP386+21),"")</f>
      </c>
      <c r="FW386">
        <f>IF($GQ386&gt;=22,INDEX($DL:$DL,$GP386+22),"")</f>
      </c>
      <c r="FX386">
        <f>IF($GQ386&gt;=23,INDEX($DL:$DL,$GP386+23),"")</f>
      </c>
      <c r="FY386">
        <f>IF($GQ386&gt;=24,INDEX($DL:$DL,$GP386+24),"")</f>
      </c>
      <c r="FZ386">
        <f>IF($GQ386&gt;=25,INDEX($DL:$DL,$GP386+25),"")</f>
      </c>
      <c r="GA386">
        <f>IF($GQ386&gt;=26,INDEX($DL:$DL,$GP386+26),"")</f>
      </c>
      <c r="GB386">
        <f>IF($GQ386&gt;=27,INDEX($DL:$DL,$GP386+27),"")</f>
      </c>
      <c r="GC386">
        <f>IF($GQ386&gt;=28,INDEX($DL:$DL,$GP386+28),"")</f>
      </c>
      <c r="GD386">
        <f>IF($GQ386&gt;=29,INDEX($DL:$DL,$GP386+29),"")</f>
      </c>
      <c r="GE386">
        <f>IF($GQ386&gt;=30,INDEX($DL:$DL,$GP386+30),"")</f>
      </c>
      <c r="GF386">
        <f>IF($GQ386&gt;=31,INDEX($DL:$DL,$GP386+31),"")</f>
      </c>
      <c r="GG386">
        <f>IF($GQ386&gt;=32,INDEX($DL:$DL,$GP386+32),"")</f>
      </c>
      <c r="GH386">
        <f>IF($GQ386&gt;=33,INDEX($DL:$DL,$GP386+33),"")</f>
      </c>
      <c r="GI386">
        <f>IF($GQ386&gt;=34,INDEX($DL:$DL,$GP386+34),"")</f>
      </c>
      <c r="GJ386">
        <f>IF($GQ386&gt;=35,INDEX($DL:$DL,$GP386+35),"")</f>
      </c>
      <c r="GK386">
        <f>IF($GQ386&gt;=36,INDEX($DL:$DL,$GP386+36),"")</f>
      </c>
      <c r="GL386">
        <f>IF($GQ386&gt;=37,INDEX($DL:$DL,$GP386+37),"")</f>
      </c>
      <c r="GM386">
        <f>IF($GQ386&gt;=38,INDEX($DL:$DL,$GP386+38),"")</f>
      </c>
      <c r="GN386">
        <f>IF($GQ386&gt;=39,INDEX($DL:$DL,$GP386+39),"")</f>
      </c>
      <c r="GO386">
        <f>IF($GQ386&gt;=40,INDEX($DL:$DL,$GP386+40),"")</f>
      </c>
      <c r="GP386">
        <f>IFERROR(MATCH($DJ386,$DK$2:$DK$148,0)+1,0)</f>
      </c>
      <c r="GQ386">
        <f>IFERROR(INDEX($DM$2:$DM$148,MATCH($DJ386,$DK$2:$DK$148,0)),0)</f>
      </c>
      <c r="GR386">
        <f>IFERROR(MATCH($L386,$DN$386:$FA$386,0),0)</f>
      </c>
      <c r="GS386">
        <f>IF($GR386&gt;0,INDEX($FB$386:$GO$386,$GR386),"")</f>
      </c>
      <c r="GV386">
        <f>IF($JE386&gt;=1,INDEX($GT:$GT,$JD386+1),"")</f>
      </c>
      <c r="GW386">
        <f>IF($JE386&gt;=2,INDEX($GT:$GT,$JD386+2),"")</f>
      </c>
      <c r="GX386">
        <f>IF($JE386&gt;=3,INDEX($GT:$GT,$JD386+3),"")</f>
      </c>
      <c r="GY386">
        <f>IF($JE386&gt;=4,INDEX($GT:$GT,$JD386+4),"")</f>
      </c>
      <c r="GZ386">
        <f>IF($JE386&gt;=5,INDEX($GT:$GT,$JD386+5),"")</f>
      </c>
      <c r="HA386">
        <f>IF($JE386&gt;=6,INDEX($GT:$GT,$JD386+6),"")</f>
      </c>
      <c r="HB386">
        <f>IF($JE386&gt;=7,INDEX($GT:$GT,$JD386+7),"")</f>
      </c>
      <c r="HC386">
        <f>IF($JE386&gt;=8,INDEX($GT:$GT,$JD386+8),"")</f>
      </c>
      <c r="HD386">
        <f>IF($JE386&gt;=9,INDEX($GT:$GT,$JD386+9),"")</f>
      </c>
      <c r="HE386">
        <f>IF($JE386&gt;=10,INDEX($GT:$GT,$JD386+10),"")</f>
      </c>
      <c r="HF386">
        <f>IF($JE386&gt;=11,INDEX($GT:$GT,$JD386+11),"")</f>
      </c>
      <c r="HG386">
        <f>IF($JE386&gt;=12,INDEX($GT:$GT,$JD386+12),"")</f>
      </c>
      <c r="HH386">
        <f>IF($JE386&gt;=13,INDEX($GT:$GT,$JD386+13),"")</f>
      </c>
      <c r="HI386">
        <f>IF($JE386&gt;=14,INDEX($GT:$GT,$JD386+14),"")</f>
      </c>
      <c r="HJ386">
        <f>IF($JE386&gt;=15,INDEX($GT:$GT,$JD386+15),"")</f>
      </c>
      <c r="HK386">
        <f>IF($JE386&gt;=16,INDEX($GT:$GT,$JD386+16),"")</f>
      </c>
      <c r="HL386">
        <f>IF($JE386&gt;=17,INDEX($GT:$GT,$JD386+17),"")</f>
      </c>
      <c r="HM386">
        <f>IF($JE386&gt;=18,INDEX($GT:$GT,$JD386+18),"")</f>
      </c>
      <c r="HN386">
        <f>IF($JE386&gt;=19,INDEX($GT:$GT,$JD386+19),"")</f>
      </c>
      <c r="HO386">
        <f>IF($JE386&gt;=20,INDEX($GT:$GT,$JD386+20),"")</f>
      </c>
      <c r="HP386">
        <f>IF($JE386&gt;=21,INDEX($GT:$GT,$JD386+21),"")</f>
      </c>
      <c r="HQ386">
        <f>IF($JE386&gt;=22,INDEX($GT:$GT,$JD386+22),"")</f>
      </c>
      <c r="HR386">
        <f>IF($JE386&gt;=23,INDEX($GT:$GT,$JD386+23),"")</f>
      </c>
      <c r="HS386">
        <f>IF($JE386&gt;=24,INDEX($GT:$GT,$JD386+24),"")</f>
      </c>
      <c r="HT386">
        <f>IF($JE386&gt;=25,INDEX($GT:$GT,$JD386+25),"")</f>
      </c>
      <c r="HU386">
        <f>IF($JE386&gt;=26,INDEX($GT:$GT,$JD386+26),"")</f>
      </c>
      <c r="HV386">
        <f>IF($JE386&gt;=27,INDEX($GT:$GT,$JD386+27),"")</f>
      </c>
      <c r="HW386">
        <f>IF($JE386&gt;=28,INDEX($GT:$GT,$JD386+28),"")</f>
      </c>
      <c r="HX386">
        <f>IF($JE386&gt;=29,INDEX($GT:$GT,$JD386+29),"")</f>
      </c>
      <c r="HY386">
        <f>IF($JE386&gt;=30,INDEX($GT:$GT,$JD386+30),"")</f>
      </c>
      <c r="HZ386">
        <f>IF($JE386&gt;=31,INDEX($GT:$GT,$JD386+31),"")</f>
      </c>
      <c r="IA386">
        <f>IF($JE386&gt;=32,INDEX($GT:$GT,$JD386+32),"")</f>
      </c>
      <c r="IB386">
        <f>IF($JE386&gt;=33,INDEX($GT:$GT,$JD386+33),"")</f>
      </c>
      <c r="IC386">
        <f>IF($JE386&gt;=34,INDEX($GT:$GT,$JD386+34),"")</f>
      </c>
      <c r="ID386">
        <f>IF($JE386&gt;=35,INDEX($GT:$GT,$JD386+35),"")</f>
      </c>
      <c r="IE386">
        <f>IF($JE386&gt;=36,INDEX($GT:$GT,$JD386+36),"")</f>
      </c>
      <c r="IF386">
        <f>IF($JE386&gt;=37,INDEX($GT:$GT,$JD386+37),"")</f>
      </c>
      <c r="IG386">
        <f>IF($JE386&gt;=38,INDEX($GT:$GT,$JD386+38),"")</f>
      </c>
      <c r="IH386">
        <f>IF($JE386&gt;=39,INDEX($GT:$GT,$JD386+39),"")</f>
      </c>
      <c r="II386">
        <f>IF($JE386&gt;=40,INDEX($GT:$GT,$JD386+40),"")</f>
      </c>
      <c r="IJ386">
        <f>IF($JE386&gt;=41,INDEX($GT:$GT,$JD386+41),"")</f>
      </c>
      <c r="IK386">
        <f>IF($JE386&gt;=42,INDEX($GT:$GT,$JD386+42),"")</f>
      </c>
      <c r="IL386">
        <f>IF($JE386&gt;=43,INDEX($GT:$GT,$JD386+43),"")</f>
      </c>
      <c r="IM386">
        <f>IF($JE386&gt;=44,INDEX($GT:$GT,$JD386+44),"")</f>
      </c>
      <c r="IN386">
        <f>IF($JE386&gt;=45,INDEX($GT:$GT,$JD386+45),"")</f>
      </c>
      <c r="IO386">
        <f>IF($JE386&gt;=46,INDEX($GT:$GT,$JD386+46),"")</f>
      </c>
      <c r="IP386">
        <f>IF($JE386&gt;=47,INDEX($GT:$GT,$JD386+47),"")</f>
      </c>
      <c r="IQ386">
        <f>IF($JE386&gt;=48,INDEX($GT:$GT,$JD386+48),"")</f>
      </c>
      <c r="IR386">
        <f>IF($JE386&gt;=49,INDEX($GT:$GT,$JD386+49),"")</f>
      </c>
      <c r="IS386">
        <f>IF($JE386&gt;=50,INDEX($GT:$GT,$JD386+50),"")</f>
      </c>
      <c r="IT386">
        <f>IF($JE386&gt;=51,INDEX($GT:$GT,$JD386+51),"")</f>
      </c>
      <c r="IU386">
        <f>IF($JE386&gt;=52,INDEX($GT:$GT,$JD386+52),"")</f>
      </c>
      <c r="IV386">
        <f>IF($JE386&gt;=53,INDEX($GT:$GT,$JD386+53),"")</f>
      </c>
      <c r="IW386">
        <f>IF($JE386&gt;=54,INDEX($GT:$GT,$JD386+54),"")</f>
      </c>
      <c r="IX386">
        <f>IF($JE386&gt;=55,INDEX($GT:$GT,$JD386+55),"")</f>
      </c>
      <c r="IY386">
        <f>IF($JE386&gt;=56,INDEX($GT:$GT,$JD386+56),"")</f>
      </c>
      <c r="IZ386">
        <f>IF($JE386&gt;=57,INDEX($GT:$GT,$JD386+57),"")</f>
      </c>
      <c r="JA386">
        <f>IF($JE386&gt;=58,INDEX($GT:$GT,$JD386+58),"")</f>
      </c>
      <c r="JB386">
        <f>IF($JE386&gt;=59,INDEX($GT:$GT,$JD386+59),"")</f>
      </c>
      <c r="JC386">
        <f>IF($JE386&gt;=60,INDEX($GT:$GT,$JD386+60),"")</f>
      </c>
      <c r="JD386">
        <f>IFERROR(MATCH($GS386,$GT$2:$GT$322,0)+1,0)</f>
      </c>
      <c r="JE386">
        <f>IFERROR(INDEX($GU$2:$GU$322,MATCH($GS386,$GT$2:$GT$322,0)),0)</f>
      </c>
      <c r="JF386" t="s">
        <v>28</v>
      </c>
      <c r="JG386" t="s">
        <v>28</v>
      </c>
    </row>
    <row r="387" spans="1:267" x14ac:dyDescent="0.25">
      <c r="J387" s="1"/>
      <c r="K387" s="1"/>
      <c r="L387" s="1"/>
      <c r="M387" s="1"/>
      <c r="N387" s="1">
        <f>IFERROR(IF(FIND(" - ",$J387)&gt;0,MID($J387,FIND(" - ",$J387)+3,LEN($J387)),""),"")</f>
      </c>
      <c r="P387" s="1"/>
      <c r="S387" t="s">
        <v>28</v>
      </c>
      <c r="U387">
        <f>IF(OR($S387="",$T387=""),"",IFERROR($S387/$T387,0))</f>
      </c>
      <c r="V387">
        <f>IF($S387="","",
IF($K387="","",
IF(ISNUMBER(SEARCH("exempt",LOWER($K387))),0,
$S387*(VALUE(SUBSTITUTE($K387,"%",""))/100))))</f>
      </c>
      <c r="AB387">
        <f>IF($S387="","",
SUM($S387,$V387,$Z387,$W387,$Y387)-
IF($AA387="",0,VALUE($AA387)))</f>
      </c>
      <c r="AJ387" t="s">
        <v>1045</v>
      </c>
      <c r="AR387">
        <f>IFERROR(LEFT($J387,FIND(" - ",$J387)-1),$J387)</f>
      </c>
      <c r="AU387">
        <f>IF($CJ387&gt;=1,INDEX($AS:$AS,$CI387+1),"")</f>
      </c>
      <c r="AV387">
        <f>IF($CJ387&gt;=2,INDEX($AS:$AS,$CI387+2),"")</f>
      </c>
      <c r="AW387">
        <f>IF($CJ387&gt;=3,INDEX($AS:$AS,$CI387+3),"")</f>
      </c>
      <c r="AX387">
        <f>IF($CJ387&gt;=4,INDEX($AS:$AS,$CI387+4),"")</f>
      </c>
      <c r="AY387">
        <f>IF($CJ387&gt;=5,INDEX($AS:$AS,$CI387+5),"")</f>
      </c>
      <c r="AZ387">
        <f>IF($CJ387&gt;=6,INDEX($AS:$AS,$CI387+6),"")</f>
      </c>
      <c r="BA387">
        <f>IF($CJ387&gt;=7,INDEX($AS:$AS,$CI387+7),"")</f>
      </c>
      <c r="BB387">
        <f>IF($CJ387&gt;=8,INDEX($AS:$AS,$CI387+8),"")</f>
      </c>
      <c r="BC387">
        <f>IF($CJ387&gt;=9,INDEX($AS:$AS,$CI387+9),"")</f>
      </c>
      <c r="BD387">
        <f>IF($CJ387&gt;=10,INDEX($AS:$AS,$CI387+10),"")</f>
      </c>
      <c r="BE387">
        <f>IF($CJ387&gt;=11,INDEX($AS:$AS,$CI387+11),"")</f>
      </c>
      <c r="BF387">
        <f>IF($CJ387&gt;=12,INDEX($AS:$AS,$CI387+12),"")</f>
      </c>
      <c r="BG387">
        <f>IF($CJ387&gt;=13,INDEX($AS:$AS,$CI387+13),"")</f>
      </c>
      <c r="BH387">
        <f>IF($CJ387&gt;=14,INDEX($AS:$AS,$CI387+14),"")</f>
      </c>
      <c r="BI387">
        <f>IF($CJ387&gt;=15,INDEX($AS:$AS,$CI387+15),"")</f>
      </c>
      <c r="BJ387">
        <f>IF($CJ387&gt;=16,INDEX($AS:$AS,$CI387+16),"")</f>
      </c>
      <c r="BK387">
        <f>IF($CJ387&gt;=17,INDEX($AS:$AS,$CI387+17),"")</f>
      </c>
      <c r="BL387">
        <f>IF($CJ387&gt;=18,INDEX($AS:$AS,$CI387+18),"")</f>
      </c>
      <c r="BM387">
        <f>IF($CJ387&gt;=19,INDEX($AS:$AS,$CI387+19),"")</f>
      </c>
      <c r="BN387">
        <f>IF($CJ387&gt;=20,INDEX($AS:$AS,$CI387+20),"")</f>
      </c>
      <c r="BO387">
        <f>IF($CJ387&gt;=21,INDEX($AS:$AS,$CI387+21),"")</f>
      </c>
      <c r="BP387">
        <f>IF($CJ387&gt;=22,INDEX($AS:$AS,$CI387+22),"")</f>
      </c>
      <c r="BQ387">
        <f>IF($CJ387&gt;=23,INDEX($AS:$AS,$CI387+23),"")</f>
      </c>
      <c r="BR387">
        <f>IF($CJ387&gt;=24,INDEX($AS:$AS,$CI387+24),"")</f>
      </c>
      <c r="BS387">
        <f>IF($CJ387&gt;=25,INDEX($AS:$AS,$CI387+25),"")</f>
      </c>
      <c r="BT387">
        <f>IF($CJ387&gt;=26,INDEX($AS:$AS,$CI387+26),"")</f>
      </c>
      <c r="BU387">
        <f>IF($CJ387&gt;=27,INDEX($AS:$AS,$CI387+27),"")</f>
      </c>
      <c r="BV387">
        <f>IF($CJ387&gt;=28,INDEX($AS:$AS,$CI387+28),"")</f>
      </c>
      <c r="BW387">
        <f>IF($CJ387&gt;=29,INDEX($AS:$AS,$CI387+29),"")</f>
      </c>
      <c r="BX387">
        <f>IF($CJ387&gt;=30,INDEX($AS:$AS,$CI387+30),"")</f>
      </c>
      <c r="BY387">
        <f>IF($CJ387&gt;=31,INDEX($AS:$AS,$CI387+31),"")</f>
      </c>
      <c r="BZ387">
        <f>IF($CJ387&gt;=32,INDEX($AS:$AS,$CI387+32),"")</f>
      </c>
      <c r="CA387">
        <f>IF($CJ387&gt;=33,INDEX($AS:$AS,$CI387+33),"")</f>
      </c>
      <c r="CB387">
        <f>IF($CJ387&gt;=34,INDEX($AS:$AS,$CI387+34),"")</f>
      </c>
      <c r="CC387">
        <f>IF($CJ387&gt;=35,INDEX($AS:$AS,$CI387+35),"")</f>
      </c>
      <c r="CD387">
        <f>IF($CJ387&gt;=36,INDEX($AS:$AS,$CI387+36),"")</f>
      </c>
      <c r="CE387">
        <f>IF($CJ387&gt;=37,INDEX($AS:$AS,$CI387+37),"")</f>
      </c>
      <c r="CF387">
        <f>IF($CJ387&gt;=38,INDEX($AS:$AS,$CI387+38),"")</f>
      </c>
      <c r="CG387">
        <f>IF($CJ387&gt;=39,INDEX($AS:$AS,$CI387+39),"")</f>
      </c>
      <c r="CH387">
        <f>IF($CJ387&gt;=40,INDEX($AS:$AS,$CI387+40),"")</f>
      </c>
      <c r="CI387">
        <f>IFERROR(MATCH($AR387,$AS$2:$AS$133,0)+1,0)</f>
      </c>
      <c r="CJ387">
        <f>IFERROR(INDEX($AT$2:$AT$133,MATCH($AR387,$AS$2:$AS$133,0)),0)</f>
      </c>
      <c r="CK387">
        <f>IFERROR(LEFT($O387,FIND(" - ",$O387)-1),$O387)</f>
      </c>
      <c r="CL387" t="s">
        <v>220</v>
      </c>
      <c r="CN387">
        <f>IF($DI387&gt;=1,INDEX($CL:$CL,$DH387+1),"")</f>
      </c>
      <c r="CO387">
        <f>IF($DI387&gt;=2,INDEX($CL:$CL,$DH387+2),"")</f>
      </c>
      <c r="CP387">
        <f>IF($DI387&gt;=3,INDEX($CL:$CL,$DH387+3),"")</f>
      </c>
      <c r="CQ387">
        <f>IF($DI387&gt;=4,INDEX($CL:$CL,$DH387+4),"")</f>
      </c>
      <c r="CR387">
        <f>IF($DI387&gt;=5,INDEX($CL:$CL,$DH387+5),"")</f>
      </c>
      <c r="CS387">
        <f>IF($DI387&gt;=6,INDEX($CL:$CL,$DH387+6),"")</f>
      </c>
      <c r="CT387">
        <f>IF($DI387&gt;=7,INDEX($CL:$CL,$DH387+7),"")</f>
      </c>
      <c r="CU387">
        <f>IF($DI387&gt;=8,INDEX($CL:$CL,$DH387+8),"")</f>
      </c>
      <c r="CV387">
        <f>IF($DI387&gt;=9,INDEX($CL:$CL,$DH387+9),"")</f>
      </c>
      <c r="CW387">
        <f>IF($DI387&gt;=10,INDEX($CL:$CL,$DH387+10),"")</f>
      </c>
      <c r="CX387">
        <f>IF($DI387&gt;=11,INDEX($CL:$CL,$DH387+11),"")</f>
      </c>
      <c r="CY387">
        <f>IF($DI387&gt;=12,INDEX($CL:$CL,$DH387+12),"")</f>
      </c>
      <c r="CZ387">
        <f>IF($DI387&gt;=13,INDEX($CL:$CL,$DH387+13),"")</f>
      </c>
      <c r="DA387">
        <f>IF($DI387&gt;=14,INDEX($CL:$CL,$DH387+14),"")</f>
      </c>
      <c r="DB387">
        <f>IF($DI387&gt;=15,INDEX($CL:$CL,$DH387+15),"")</f>
      </c>
      <c r="DC387">
        <f>IF($DI387&gt;=16,INDEX($CL:$CL,$DH387+16),"")</f>
      </c>
      <c r="DD387">
        <f>IF($DI387&gt;=17,INDEX($CL:$CL,$DH387+17),"")</f>
      </c>
      <c r="DE387">
        <f>IF($DI387&gt;=18,INDEX($CL:$CL,$DH387+18),"")</f>
      </c>
      <c r="DF387">
        <f>IF($DI387&gt;=19,INDEX($CL:$CL,$DH387+19),"")</f>
      </c>
      <c r="DG387">
        <f>IF($DI387&gt;=20,INDEX($CL:$CL,$DH387+20),"")</f>
      </c>
      <c r="DH387">
        <f>IFERROR(MATCH($CK387,$CL$2:$CL$1558,0)+1,0)</f>
      </c>
      <c r="DI387">
        <f>IFERROR(INDEX($CM$2:$CM$1558,MATCH($CK387,$CL$2:$CL$1558,0)),0)</f>
      </c>
      <c r="DJ387">
        <f>IFERROR(INDEX($AQ:$AQ,MATCH($K387,$AP:$AP,0))&amp;"","")</f>
      </c>
      <c r="DN387">
        <f>IF($GQ387&gt;=1,INDEX($DK:$DK,$GP387+1),"")</f>
      </c>
      <c r="DO387">
        <f>IF($GQ387&gt;=2,INDEX($DK:$DK,$GP387+2),"")</f>
      </c>
      <c r="DP387">
        <f>IF($GQ387&gt;=3,INDEX($DK:$DK,$GP387+3),"")</f>
      </c>
      <c r="DQ387">
        <f>IF($GQ387&gt;=4,INDEX($DK:$DK,$GP387+4),"")</f>
      </c>
      <c r="DR387">
        <f>IF($GQ387&gt;=5,INDEX($DK:$DK,$GP387+5),"")</f>
      </c>
      <c r="DS387">
        <f>IF($GQ387&gt;=6,INDEX($DK:$DK,$GP387+6),"")</f>
      </c>
      <c r="DT387">
        <f>IF($GQ387&gt;=7,INDEX($DK:$DK,$GP387+7),"")</f>
      </c>
      <c r="DU387">
        <f>IF($GQ387&gt;=8,INDEX($DK:$DK,$GP387+8),"")</f>
      </c>
      <c r="DV387">
        <f>IF($GQ387&gt;=9,INDEX($DK:$DK,$GP387+9),"")</f>
      </c>
      <c r="DW387">
        <f>IF($GQ387&gt;=10,INDEX($DK:$DK,$GP387+10),"")</f>
      </c>
      <c r="DX387">
        <f>IF($GQ387&gt;=11,INDEX($DK:$DK,$GP387+11),"")</f>
      </c>
      <c r="DY387">
        <f>IF($GQ387&gt;=12,INDEX($DK:$DK,$GP387+12),"")</f>
      </c>
      <c r="DZ387">
        <f>IF($GQ387&gt;=13,INDEX($DK:$DK,$GP387+13),"")</f>
      </c>
      <c r="EA387">
        <f>IF($GQ387&gt;=14,INDEX($DK:$DK,$GP387+14),"")</f>
      </c>
      <c r="EB387">
        <f>IF($GQ387&gt;=15,INDEX($DK:$DK,$GP387+15),"")</f>
      </c>
      <c r="EC387">
        <f>IF($GQ387&gt;=16,INDEX($DK:$DK,$GP387+16),"")</f>
      </c>
      <c r="ED387">
        <f>IF($GQ387&gt;=17,INDEX($DK:$DK,$GP387+17),"")</f>
      </c>
      <c r="EE387">
        <f>IF($GQ387&gt;=18,INDEX($DK:$DK,$GP387+18),"")</f>
      </c>
      <c r="EF387">
        <f>IF($GQ387&gt;=19,INDEX($DK:$DK,$GP387+19),"")</f>
      </c>
      <c r="EG387">
        <f>IF($GQ387&gt;=20,INDEX($DK:$DK,$GP387+20),"")</f>
      </c>
      <c r="EH387">
        <f>IF($GQ387&gt;=21,INDEX($DK:$DK,$GP387+21),"")</f>
      </c>
      <c r="EI387">
        <f>IF($GQ387&gt;=22,INDEX($DK:$DK,$GP387+22),"")</f>
      </c>
      <c r="EJ387">
        <f>IF($GQ387&gt;=23,INDEX($DK:$DK,$GP387+23),"")</f>
      </c>
      <c r="EK387">
        <f>IF($GQ387&gt;=24,INDEX($DK:$DK,$GP387+24),"")</f>
      </c>
      <c r="EL387">
        <f>IF($GQ387&gt;=25,INDEX($DK:$DK,$GP387+25),"")</f>
      </c>
      <c r="EM387">
        <f>IF($GQ387&gt;=26,INDEX($DK:$DK,$GP387+26),"")</f>
      </c>
      <c r="EN387">
        <f>IF($GQ387&gt;=27,INDEX($DK:$DK,$GP387+27),"")</f>
      </c>
      <c r="EO387">
        <f>IF($GQ387&gt;=28,INDEX($DK:$DK,$GP387+28),"")</f>
      </c>
      <c r="EP387">
        <f>IF($GQ387&gt;=29,INDEX($DK:$DK,$GP387+29),"")</f>
      </c>
      <c r="EQ387">
        <f>IF($GQ387&gt;=30,INDEX($DK:$DK,$GP387+30),"")</f>
      </c>
      <c r="ER387">
        <f>IF($GQ387&gt;=31,INDEX($DK:$DK,$GP387+31),"")</f>
      </c>
      <c r="ES387">
        <f>IF($GQ387&gt;=32,INDEX($DK:$DK,$GP387+32),"")</f>
      </c>
      <c r="ET387">
        <f>IF($GQ387&gt;=33,INDEX($DK:$DK,$GP387+33),"")</f>
      </c>
      <c r="EU387">
        <f>IF($GQ387&gt;=34,INDEX($DK:$DK,$GP387+34),"")</f>
      </c>
      <c r="EV387">
        <f>IF($GQ387&gt;=35,INDEX($DK:$DK,$GP387+35),"")</f>
      </c>
      <c r="EW387">
        <f>IF($GQ387&gt;=36,INDEX($DK:$DK,$GP387+36),"")</f>
      </c>
      <c r="EX387">
        <f>IF($GQ387&gt;=37,INDEX($DK:$DK,$GP387+37),"")</f>
      </c>
      <c r="EY387">
        <f>IF($GQ387&gt;=38,INDEX($DK:$DK,$GP387+38),"")</f>
      </c>
      <c r="EZ387">
        <f>IF($GQ387&gt;=39,INDEX($DK:$DK,$GP387+39),"")</f>
      </c>
      <c r="FA387">
        <f>IF($GQ387&gt;=40,INDEX($DK:$DK,$GP387+40),"")</f>
      </c>
      <c r="FB387">
        <f>IF($GQ387&gt;=1,INDEX($DL:$DL,$GP387+1),"")</f>
      </c>
      <c r="FC387">
        <f>IF($GQ387&gt;=2,INDEX($DL:$DL,$GP387+2),"")</f>
      </c>
      <c r="FD387">
        <f>IF($GQ387&gt;=3,INDEX($DL:$DL,$GP387+3),"")</f>
      </c>
      <c r="FE387">
        <f>IF($GQ387&gt;=4,INDEX($DL:$DL,$GP387+4),"")</f>
      </c>
      <c r="FF387">
        <f>IF($GQ387&gt;=5,INDEX($DL:$DL,$GP387+5),"")</f>
      </c>
      <c r="FG387">
        <f>IF($GQ387&gt;=6,INDEX($DL:$DL,$GP387+6),"")</f>
      </c>
      <c r="FH387">
        <f>IF($GQ387&gt;=7,INDEX($DL:$DL,$GP387+7),"")</f>
      </c>
      <c r="FI387">
        <f>IF($GQ387&gt;=8,INDEX($DL:$DL,$GP387+8),"")</f>
      </c>
      <c r="FJ387">
        <f>IF($GQ387&gt;=9,INDEX($DL:$DL,$GP387+9),"")</f>
      </c>
      <c r="FK387">
        <f>IF($GQ387&gt;=10,INDEX($DL:$DL,$GP387+10),"")</f>
      </c>
      <c r="FL387">
        <f>IF($GQ387&gt;=11,INDEX($DL:$DL,$GP387+11),"")</f>
      </c>
      <c r="FM387">
        <f>IF($GQ387&gt;=12,INDEX($DL:$DL,$GP387+12),"")</f>
      </c>
      <c r="FN387">
        <f>IF($GQ387&gt;=13,INDEX($DL:$DL,$GP387+13),"")</f>
      </c>
      <c r="FO387">
        <f>IF($GQ387&gt;=14,INDEX($DL:$DL,$GP387+14),"")</f>
      </c>
      <c r="FP387">
        <f>IF($GQ387&gt;=15,INDEX($DL:$DL,$GP387+15),"")</f>
      </c>
      <c r="FQ387">
        <f>IF($GQ387&gt;=16,INDEX($DL:$DL,$GP387+16),"")</f>
      </c>
      <c r="FR387">
        <f>IF($GQ387&gt;=17,INDEX($DL:$DL,$GP387+17),"")</f>
      </c>
      <c r="FS387">
        <f>IF($GQ387&gt;=18,INDEX($DL:$DL,$GP387+18),"")</f>
      </c>
      <c r="FT387">
        <f>IF($GQ387&gt;=19,INDEX($DL:$DL,$GP387+19),"")</f>
      </c>
      <c r="FU387">
        <f>IF($GQ387&gt;=20,INDEX($DL:$DL,$GP387+20),"")</f>
      </c>
      <c r="FV387">
        <f>IF($GQ387&gt;=21,INDEX($DL:$DL,$GP387+21),"")</f>
      </c>
      <c r="FW387">
        <f>IF($GQ387&gt;=22,INDEX($DL:$DL,$GP387+22),"")</f>
      </c>
      <c r="FX387">
        <f>IF($GQ387&gt;=23,INDEX($DL:$DL,$GP387+23),"")</f>
      </c>
      <c r="FY387">
        <f>IF($GQ387&gt;=24,INDEX($DL:$DL,$GP387+24),"")</f>
      </c>
      <c r="FZ387">
        <f>IF($GQ387&gt;=25,INDEX($DL:$DL,$GP387+25),"")</f>
      </c>
      <c r="GA387">
        <f>IF($GQ387&gt;=26,INDEX($DL:$DL,$GP387+26),"")</f>
      </c>
      <c r="GB387">
        <f>IF($GQ387&gt;=27,INDEX($DL:$DL,$GP387+27),"")</f>
      </c>
      <c r="GC387">
        <f>IF($GQ387&gt;=28,INDEX($DL:$DL,$GP387+28),"")</f>
      </c>
      <c r="GD387">
        <f>IF($GQ387&gt;=29,INDEX($DL:$DL,$GP387+29),"")</f>
      </c>
      <c r="GE387">
        <f>IF($GQ387&gt;=30,INDEX($DL:$DL,$GP387+30),"")</f>
      </c>
      <c r="GF387">
        <f>IF($GQ387&gt;=31,INDEX($DL:$DL,$GP387+31),"")</f>
      </c>
      <c r="GG387">
        <f>IF($GQ387&gt;=32,INDEX($DL:$DL,$GP387+32),"")</f>
      </c>
      <c r="GH387">
        <f>IF($GQ387&gt;=33,INDEX($DL:$DL,$GP387+33),"")</f>
      </c>
      <c r="GI387">
        <f>IF($GQ387&gt;=34,INDEX($DL:$DL,$GP387+34),"")</f>
      </c>
      <c r="GJ387">
        <f>IF($GQ387&gt;=35,INDEX($DL:$DL,$GP387+35),"")</f>
      </c>
      <c r="GK387">
        <f>IF($GQ387&gt;=36,INDEX($DL:$DL,$GP387+36),"")</f>
      </c>
      <c r="GL387">
        <f>IF($GQ387&gt;=37,INDEX($DL:$DL,$GP387+37),"")</f>
      </c>
      <c r="GM387">
        <f>IF($GQ387&gt;=38,INDEX($DL:$DL,$GP387+38),"")</f>
      </c>
      <c r="GN387">
        <f>IF($GQ387&gt;=39,INDEX($DL:$DL,$GP387+39),"")</f>
      </c>
      <c r="GO387">
        <f>IF($GQ387&gt;=40,INDEX($DL:$DL,$GP387+40),"")</f>
      </c>
      <c r="GP387">
        <f>IFERROR(MATCH($DJ387,$DK$2:$DK$148,0)+1,0)</f>
      </c>
      <c r="GQ387">
        <f>IFERROR(INDEX($DM$2:$DM$148,MATCH($DJ387,$DK$2:$DK$148,0)),0)</f>
      </c>
      <c r="GR387">
        <f>IFERROR(MATCH($L387,$DN$387:$FA$387,0),0)</f>
      </c>
      <c r="GS387">
        <f>IF($GR387&gt;0,INDEX($FB$387:$GO$387,$GR387),"")</f>
      </c>
      <c r="GV387">
        <f>IF($JE387&gt;=1,INDEX($GT:$GT,$JD387+1),"")</f>
      </c>
      <c r="GW387">
        <f>IF($JE387&gt;=2,INDEX($GT:$GT,$JD387+2),"")</f>
      </c>
      <c r="GX387">
        <f>IF($JE387&gt;=3,INDEX($GT:$GT,$JD387+3),"")</f>
      </c>
      <c r="GY387">
        <f>IF($JE387&gt;=4,INDEX($GT:$GT,$JD387+4),"")</f>
      </c>
      <c r="GZ387">
        <f>IF($JE387&gt;=5,INDEX($GT:$GT,$JD387+5),"")</f>
      </c>
      <c r="HA387">
        <f>IF($JE387&gt;=6,INDEX($GT:$GT,$JD387+6),"")</f>
      </c>
      <c r="HB387">
        <f>IF($JE387&gt;=7,INDEX($GT:$GT,$JD387+7),"")</f>
      </c>
      <c r="HC387">
        <f>IF($JE387&gt;=8,INDEX($GT:$GT,$JD387+8),"")</f>
      </c>
      <c r="HD387">
        <f>IF($JE387&gt;=9,INDEX($GT:$GT,$JD387+9),"")</f>
      </c>
      <c r="HE387">
        <f>IF($JE387&gt;=10,INDEX($GT:$GT,$JD387+10),"")</f>
      </c>
      <c r="HF387">
        <f>IF($JE387&gt;=11,INDEX($GT:$GT,$JD387+11),"")</f>
      </c>
      <c r="HG387">
        <f>IF($JE387&gt;=12,INDEX($GT:$GT,$JD387+12),"")</f>
      </c>
      <c r="HH387">
        <f>IF($JE387&gt;=13,INDEX($GT:$GT,$JD387+13),"")</f>
      </c>
      <c r="HI387">
        <f>IF($JE387&gt;=14,INDEX($GT:$GT,$JD387+14),"")</f>
      </c>
      <c r="HJ387">
        <f>IF($JE387&gt;=15,INDEX($GT:$GT,$JD387+15),"")</f>
      </c>
      <c r="HK387">
        <f>IF($JE387&gt;=16,INDEX($GT:$GT,$JD387+16),"")</f>
      </c>
      <c r="HL387">
        <f>IF($JE387&gt;=17,INDEX($GT:$GT,$JD387+17),"")</f>
      </c>
      <c r="HM387">
        <f>IF($JE387&gt;=18,INDEX($GT:$GT,$JD387+18),"")</f>
      </c>
      <c r="HN387">
        <f>IF($JE387&gt;=19,INDEX($GT:$GT,$JD387+19),"")</f>
      </c>
      <c r="HO387">
        <f>IF($JE387&gt;=20,INDEX($GT:$GT,$JD387+20),"")</f>
      </c>
      <c r="HP387">
        <f>IF($JE387&gt;=21,INDEX($GT:$GT,$JD387+21),"")</f>
      </c>
      <c r="HQ387">
        <f>IF($JE387&gt;=22,INDEX($GT:$GT,$JD387+22),"")</f>
      </c>
      <c r="HR387">
        <f>IF($JE387&gt;=23,INDEX($GT:$GT,$JD387+23),"")</f>
      </c>
      <c r="HS387">
        <f>IF($JE387&gt;=24,INDEX($GT:$GT,$JD387+24),"")</f>
      </c>
      <c r="HT387">
        <f>IF($JE387&gt;=25,INDEX($GT:$GT,$JD387+25),"")</f>
      </c>
      <c r="HU387">
        <f>IF($JE387&gt;=26,INDEX($GT:$GT,$JD387+26),"")</f>
      </c>
      <c r="HV387">
        <f>IF($JE387&gt;=27,INDEX($GT:$GT,$JD387+27),"")</f>
      </c>
      <c r="HW387">
        <f>IF($JE387&gt;=28,INDEX($GT:$GT,$JD387+28),"")</f>
      </c>
      <c r="HX387">
        <f>IF($JE387&gt;=29,INDEX($GT:$GT,$JD387+29),"")</f>
      </c>
      <c r="HY387">
        <f>IF($JE387&gt;=30,INDEX($GT:$GT,$JD387+30),"")</f>
      </c>
      <c r="HZ387">
        <f>IF($JE387&gt;=31,INDEX($GT:$GT,$JD387+31),"")</f>
      </c>
      <c r="IA387">
        <f>IF($JE387&gt;=32,INDEX($GT:$GT,$JD387+32),"")</f>
      </c>
      <c r="IB387">
        <f>IF($JE387&gt;=33,INDEX($GT:$GT,$JD387+33),"")</f>
      </c>
      <c r="IC387">
        <f>IF($JE387&gt;=34,INDEX($GT:$GT,$JD387+34),"")</f>
      </c>
      <c r="ID387">
        <f>IF($JE387&gt;=35,INDEX($GT:$GT,$JD387+35),"")</f>
      </c>
      <c r="IE387">
        <f>IF($JE387&gt;=36,INDEX($GT:$GT,$JD387+36),"")</f>
      </c>
      <c r="IF387">
        <f>IF($JE387&gt;=37,INDEX($GT:$GT,$JD387+37),"")</f>
      </c>
      <c r="IG387">
        <f>IF($JE387&gt;=38,INDEX($GT:$GT,$JD387+38),"")</f>
      </c>
      <c r="IH387">
        <f>IF($JE387&gt;=39,INDEX($GT:$GT,$JD387+39),"")</f>
      </c>
      <c r="II387">
        <f>IF($JE387&gt;=40,INDEX($GT:$GT,$JD387+40),"")</f>
      </c>
      <c r="IJ387">
        <f>IF($JE387&gt;=41,INDEX($GT:$GT,$JD387+41),"")</f>
      </c>
      <c r="IK387">
        <f>IF($JE387&gt;=42,INDEX($GT:$GT,$JD387+42),"")</f>
      </c>
      <c r="IL387">
        <f>IF($JE387&gt;=43,INDEX($GT:$GT,$JD387+43),"")</f>
      </c>
      <c r="IM387">
        <f>IF($JE387&gt;=44,INDEX($GT:$GT,$JD387+44),"")</f>
      </c>
      <c r="IN387">
        <f>IF($JE387&gt;=45,INDEX($GT:$GT,$JD387+45),"")</f>
      </c>
      <c r="IO387">
        <f>IF($JE387&gt;=46,INDEX($GT:$GT,$JD387+46),"")</f>
      </c>
      <c r="IP387">
        <f>IF($JE387&gt;=47,INDEX($GT:$GT,$JD387+47),"")</f>
      </c>
      <c r="IQ387">
        <f>IF($JE387&gt;=48,INDEX($GT:$GT,$JD387+48),"")</f>
      </c>
      <c r="IR387">
        <f>IF($JE387&gt;=49,INDEX($GT:$GT,$JD387+49),"")</f>
      </c>
      <c r="IS387">
        <f>IF($JE387&gt;=50,INDEX($GT:$GT,$JD387+50),"")</f>
      </c>
      <c r="IT387">
        <f>IF($JE387&gt;=51,INDEX($GT:$GT,$JD387+51),"")</f>
      </c>
      <c r="IU387">
        <f>IF($JE387&gt;=52,INDEX($GT:$GT,$JD387+52),"")</f>
      </c>
      <c r="IV387">
        <f>IF($JE387&gt;=53,INDEX($GT:$GT,$JD387+53),"")</f>
      </c>
      <c r="IW387">
        <f>IF($JE387&gt;=54,INDEX($GT:$GT,$JD387+54),"")</f>
      </c>
      <c r="IX387">
        <f>IF($JE387&gt;=55,INDEX($GT:$GT,$JD387+55),"")</f>
      </c>
      <c r="IY387">
        <f>IF($JE387&gt;=56,INDEX($GT:$GT,$JD387+56),"")</f>
      </c>
      <c r="IZ387">
        <f>IF($JE387&gt;=57,INDEX($GT:$GT,$JD387+57),"")</f>
      </c>
      <c r="JA387">
        <f>IF($JE387&gt;=58,INDEX($GT:$GT,$JD387+58),"")</f>
      </c>
      <c r="JB387">
        <f>IF($JE387&gt;=59,INDEX($GT:$GT,$JD387+59),"")</f>
      </c>
      <c r="JC387">
        <f>IF($JE387&gt;=60,INDEX($GT:$GT,$JD387+60),"")</f>
      </c>
      <c r="JD387">
        <f>IFERROR(MATCH($GS387,$GT$2:$GT$322,0)+1,0)</f>
      </c>
      <c r="JE387">
        <f>IFERROR(INDEX($GU$2:$GU$322,MATCH($GS387,$GT$2:$GT$322,0)),0)</f>
      </c>
      <c r="JF387" t="s">
        <v>28</v>
      </c>
      <c r="JG387" t="s">
        <v>28</v>
      </c>
    </row>
    <row r="388" spans="1:267" x14ac:dyDescent="0.25">
      <c r="J388" s="1"/>
      <c r="K388" s="1"/>
      <c r="L388" s="1"/>
      <c r="M388" s="1"/>
      <c r="N388" s="1">
        <f>IFERROR(IF(FIND(" - ",$J388)&gt;0,MID($J388,FIND(" - ",$J388)+3,LEN($J388)),""),"")</f>
      </c>
      <c r="P388" s="1"/>
      <c r="S388" t="s">
        <v>28</v>
      </c>
      <c r="U388">
        <f>IF(OR($S388="",$T388=""),"",IFERROR($S388/$T388,0))</f>
      </c>
      <c r="V388">
        <f>IF($S388="","",
IF($K388="","",
IF(ISNUMBER(SEARCH("exempt",LOWER($K388))),0,
$S388*(VALUE(SUBSTITUTE($K388,"%",""))/100))))</f>
      </c>
      <c r="AB388">
        <f>IF($S388="","",
SUM($S388,$V388,$Z388,$W388,$Y388)-
IF($AA388="",0,VALUE($AA388)))</f>
      </c>
      <c r="AJ388" t="s">
        <v>1046</v>
      </c>
      <c r="AR388">
        <f>IFERROR(LEFT($J388,FIND(" - ",$J388)-1),$J388)</f>
      </c>
      <c r="AU388">
        <f>IF($CJ388&gt;=1,INDEX($AS:$AS,$CI388+1),"")</f>
      </c>
      <c r="AV388">
        <f>IF($CJ388&gt;=2,INDEX($AS:$AS,$CI388+2),"")</f>
      </c>
      <c r="AW388">
        <f>IF($CJ388&gt;=3,INDEX($AS:$AS,$CI388+3),"")</f>
      </c>
      <c r="AX388">
        <f>IF($CJ388&gt;=4,INDEX($AS:$AS,$CI388+4),"")</f>
      </c>
      <c r="AY388">
        <f>IF($CJ388&gt;=5,INDEX($AS:$AS,$CI388+5),"")</f>
      </c>
      <c r="AZ388">
        <f>IF($CJ388&gt;=6,INDEX($AS:$AS,$CI388+6),"")</f>
      </c>
      <c r="BA388">
        <f>IF($CJ388&gt;=7,INDEX($AS:$AS,$CI388+7),"")</f>
      </c>
      <c r="BB388">
        <f>IF($CJ388&gt;=8,INDEX($AS:$AS,$CI388+8),"")</f>
      </c>
      <c r="BC388">
        <f>IF($CJ388&gt;=9,INDEX($AS:$AS,$CI388+9),"")</f>
      </c>
      <c r="BD388">
        <f>IF($CJ388&gt;=10,INDEX($AS:$AS,$CI388+10),"")</f>
      </c>
      <c r="BE388">
        <f>IF($CJ388&gt;=11,INDEX($AS:$AS,$CI388+11),"")</f>
      </c>
      <c r="BF388">
        <f>IF($CJ388&gt;=12,INDEX($AS:$AS,$CI388+12),"")</f>
      </c>
      <c r="BG388">
        <f>IF($CJ388&gt;=13,INDEX($AS:$AS,$CI388+13),"")</f>
      </c>
      <c r="BH388">
        <f>IF($CJ388&gt;=14,INDEX($AS:$AS,$CI388+14),"")</f>
      </c>
      <c r="BI388">
        <f>IF($CJ388&gt;=15,INDEX($AS:$AS,$CI388+15),"")</f>
      </c>
      <c r="BJ388">
        <f>IF($CJ388&gt;=16,INDEX($AS:$AS,$CI388+16),"")</f>
      </c>
      <c r="BK388">
        <f>IF($CJ388&gt;=17,INDEX($AS:$AS,$CI388+17),"")</f>
      </c>
      <c r="BL388">
        <f>IF($CJ388&gt;=18,INDEX($AS:$AS,$CI388+18),"")</f>
      </c>
      <c r="BM388">
        <f>IF($CJ388&gt;=19,INDEX($AS:$AS,$CI388+19),"")</f>
      </c>
      <c r="BN388">
        <f>IF($CJ388&gt;=20,INDEX($AS:$AS,$CI388+20),"")</f>
      </c>
      <c r="BO388">
        <f>IF($CJ388&gt;=21,INDEX($AS:$AS,$CI388+21),"")</f>
      </c>
      <c r="BP388">
        <f>IF($CJ388&gt;=22,INDEX($AS:$AS,$CI388+22),"")</f>
      </c>
      <c r="BQ388">
        <f>IF($CJ388&gt;=23,INDEX($AS:$AS,$CI388+23),"")</f>
      </c>
      <c r="BR388">
        <f>IF($CJ388&gt;=24,INDEX($AS:$AS,$CI388+24),"")</f>
      </c>
      <c r="BS388">
        <f>IF($CJ388&gt;=25,INDEX($AS:$AS,$CI388+25),"")</f>
      </c>
      <c r="BT388">
        <f>IF($CJ388&gt;=26,INDEX($AS:$AS,$CI388+26),"")</f>
      </c>
      <c r="BU388">
        <f>IF($CJ388&gt;=27,INDEX($AS:$AS,$CI388+27),"")</f>
      </c>
      <c r="BV388">
        <f>IF($CJ388&gt;=28,INDEX($AS:$AS,$CI388+28),"")</f>
      </c>
      <c r="BW388">
        <f>IF($CJ388&gt;=29,INDEX($AS:$AS,$CI388+29),"")</f>
      </c>
      <c r="BX388">
        <f>IF($CJ388&gt;=30,INDEX($AS:$AS,$CI388+30),"")</f>
      </c>
      <c r="BY388">
        <f>IF($CJ388&gt;=31,INDEX($AS:$AS,$CI388+31),"")</f>
      </c>
      <c r="BZ388">
        <f>IF($CJ388&gt;=32,INDEX($AS:$AS,$CI388+32),"")</f>
      </c>
      <c r="CA388">
        <f>IF($CJ388&gt;=33,INDEX($AS:$AS,$CI388+33),"")</f>
      </c>
      <c r="CB388">
        <f>IF($CJ388&gt;=34,INDEX($AS:$AS,$CI388+34),"")</f>
      </c>
      <c r="CC388">
        <f>IF($CJ388&gt;=35,INDEX($AS:$AS,$CI388+35),"")</f>
      </c>
      <c r="CD388">
        <f>IF($CJ388&gt;=36,INDEX($AS:$AS,$CI388+36),"")</f>
      </c>
      <c r="CE388">
        <f>IF($CJ388&gt;=37,INDEX($AS:$AS,$CI388+37),"")</f>
      </c>
      <c r="CF388">
        <f>IF($CJ388&gt;=38,INDEX($AS:$AS,$CI388+38),"")</f>
      </c>
      <c r="CG388">
        <f>IF($CJ388&gt;=39,INDEX($AS:$AS,$CI388+39),"")</f>
      </c>
      <c r="CH388">
        <f>IF($CJ388&gt;=40,INDEX($AS:$AS,$CI388+40),"")</f>
      </c>
      <c r="CI388">
        <f>IFERROR(MATCH($AR388,$AS$2:$AS$133,0)+1,0)</f>
      </c>
      <c r="CJ388">
        <f>IFERROR(INDEX($AT$2:$AT$133,MATCH($AR388,$AS$2:$AS$133,0)),0)</f>
      </c>
      <c r="CK388">
        <f>IFERROR(LEFT($O388,FIND(" - ",$O388)-1),$O388)</f>
      </c>
      <c r="CL388" t="s">
        <v>132</v>
      </c>
      <c r="CN388">
        <f>IF($DI388&gt;=1,INDEX($CL:$CL,$DH388+1),"")</f>
      </c>
      <c r="CO388">
        <f>IF($DI388&gt;=2,INDEX($CL:$CL,$DH388+2),"")</f>
      </c>
      <c r="CP388">
        <f>IF($DI388&gt;=3,INDEX($CL:$CL,$DH388+3),"")</f>
      </c>
      <c r="CQ388">
        <f>IF($DI388&gt;=4,INDEX($CL:$CL,$DH388+4),"")</f>
      </c>
      <c r="CR388">
        <f>IF($DI388&gt;=5,INDEX($CL:$CL,$DH388+5),"")</f>
      </c>
      <c r="CS388">
        <f>IF($DI388&gt;=6,INDEX($CL:$CL,$DH388+6),"")</f>
      </c>
      <c r="CT388">
        <f>IF($DI388&gt;=7,INDEX($CL:$CL,$DH388+7),"")</f>
      </c>
      <c r="CU388">
        <f>IF($DI388&gt;=8,INDEX($CL:$CL,$DH388+8),"")</f>
      </c>
      <c r="CV388">
        <f>IF($DI388&gt;=9,INDEX($CL:$CL,$DH388+9),"")</f>
      </c>
      <c r="CW388">
        <f>IF($DI388&gt;=10,INDEX($CL:$CL,$DH388+10),"")</f>
      </c>
      <c r="CX388">
        <f>IF($DI388&gt;=11,INDEX($CL:$CL,$DH388+11),"")</f>
      </c>
      <c r="CY388">
        <f>IF($DI388&gt;=12,INDEX($CL:$CL,$DH388+12),"")</f>
      </c>
      <c r="CZ388">
        <f>IF($DI388&gt;=13,INDEX($CL:$CL,$DH388+13),"")</f>
      </c>
      <c r="DA388">
        <f>IF($DI388&gt;=14,INDEX($CL:$CL,$DH388+14),"")</f>
      </c>
      <c r="DB388">
        <f>IF($DI388&gt;=15,INDEX($CL:$CL,$DH388+15),"")</f>
      </c>
      <c r="DC388">
        <f>IF($DI388&gt;=16,INDEX($CL:$CL,$DH388+16),"")</f>
      </c>
      <c r="DD388">
        <f>IF($DI388&gt;=17,INDEX($CL:$CL,$DH388+17),"")</f>
      </c>
      <c r="DE388">
        <f>IF($DI388&gt;=18,INDEX($CL:$CL,$DH388+18),"")</f>
      </c>
      <c r="DF388">
        <f>IF($DI388&gt;=19,INDEX($CL:$CL,$DH388+19),"")</f>
      </c>
      <c r="DG388">
        <f>IF($DI388&gt;=20,INDEX($CL:$CL,$DH388+20),"")</f>
      </c>
      <c r="DH388">
        <f>IFERROR(MATCH($CK388,$CL$2:$CL$1558,0)+1,0)</f>
      </c>
      <c r="DI388">
        <f>IFERROR(INDEX($CM$2:$CM$1558,MATCH($CK388,$CL$2:$CL$1558,0)),0)</f>
      </c>
      <c r="DJ388">
        <f>IFERROR(INDEX($AQ:$AQ,MATCH($K388,$AP:$AP,0))&amp;"","")</f>
      </c>
      <c r="DN388">
        <f>IF($GQ388&gt;=1,INDEX($DK:$DK,$GP388+1),"")</f>
      </c>
      <c r="DO388">
        <f>IF($GQ388&gt;=2,INDEX($DK:$DK,$GP388+2),"")</f>
      </c>
      <c r="DP388">
        <f>IF($GQ388&gt;=3,INDEX($DK:$DK,$GP388+3),"")</f>
      </c>
      <c r="DQ388">
        <f>IF($GQ388&gt;=4,INDEX($DK:$DK,$GP388+4),"")</f>
      </c>
      <c r="DR388">
        <f>IF($GQ388&gt;=5,INDEX($DK:$DK,$GP388+5),"")</f>
      </c>
      <c r="DS388">
        <f>IF($GQ388&gt;=6,INDEX($DK:$DK,$GP388+6),"")</f>
      </c>
      <c r="DT388">
        <f>IF($GQ388&gt;=7,INDEX($DK:$DK,$GP388+7),"")</f>
      </c>
      <c r="DU388">
        <f>IF($GQ388&gt;=8,INDEX($DK:$DK,$GP388+8),"")</f>
      </c>
      <c r="DV388">
        <f>IF($GQ388&gt;=9,INDEX($DK:$DK,$GP388+9),"")</f>
      </c>
      <c r="DW388">
        <f>IF($GQ388&gt;=10,INDEX($DK:$DK,$GP388+10),"")</f>
      </c>
      <c r="DX388">
        <f>IF($GQ388&gt;=11,INDEX($DK:$DK,$GP388+11),"")</f>
      </c>
      <c r="DY388">
        <f>IF($GQ388&gt;=12,INDEX($DK:$DK,$GP388+12),"")</f>
      </c>
      <c r="DZ388">
        <f>IF($GQ388&gt;=13,INDEX($DK:$DK,$GP388+13),"")</f>
      </c>
      <c r="EA388">
        <f>IF($GQ388&gt;=14,INDEX($DK:$DK,$GP388+14),"")</f>
      </c>
      <c r="EB388">
        <f>IF($GQ388&gt;=15,INDEX($DK:$DK,$GP388+15),"")</f>
      </c>
      <c r="EC388">
        <f>IF($GQ388&gt;=16,INDEX($DK:$DK,$GP388+16),"")</f>
      </c>
      <c r="ED388">
        <f>IF($GQ388&gt;=17,INDEX($DK:$DK,$GP388+17),"")</f>
      </c>
      <c r="EE388">
        <f>IF($GQ388&gt;=18,INDEX($DK:$DK,$GP388+18),"")</f>
      </c>
      <c r="EF388">
        <f>IF($GQ388&gt;=19,INDEX($DK:$DK,$GP388+19),"")</f>
      </c>
      <c r="EG388">
        <f>IF($GQ388&gt;=20,INDEX($DK:$DK,$GP388+20),"")</f>
      </c>
      <c r="EH388">
        <f>IF($GQ388&gt;=21,INDEX($DK:$DK,$GP388+21),"")</f>
      </c>
      <c r="EI388">
        <f>IF($GQ388&gt;=22,INDEX($DK:$DK,$GP388+22),"")</f>
      </c>
      <c r="EJ388">
        <f>IF($GQ388&gt;=23,INDEX($DK:$DK,$GP388+23),"")</f>
      </c>
      <c r="EK388">
        <f>IF($GQ388&gt;=24,INDEX($DK:$DK,$GP388+24),"")</f>
      </c>
      <c r="EL388">
        <f>IF($GQ388&gt;=25,INDEX($DK:$DK,$GP388+25),"")</f>
      </c>
      <c r="EM388">
        <f>IF($GQ388&gt;=26,INDEX($DK:$DK,$GP388+26),"")</f>
      </c>
      <c r="EN388">
        <f>IF($GQ388&gt;=27,INDEX($DK:$DK,$GP388+27),"")</f>
      </c>
      <c r="EO388">
        <f>IF($GQ388&gt;=28,INDEX($DK:$DK,$GP388+28),"")</f>
      </c>
      <c r="EP388">
        <f>IF($GQ388&gt;=29,INDEX($DK:$DK,$GP388+29),"")</f>
      </c>
      <c r="EQ388">
        <f>IF($GQ388&gt;=30,INDEX($DK:$DK,$GP388+30),"")</f>
      </c>
      <c r="ER388">
        <f>IF($GQ388&gt;=31,INDEX($DK:$DK,$GP388+31),"")</f>
      </c>
      <c r="ES388">
        <f>IF($GQ388&gt;=32,INDEX($DK:$DK,$GP388+32),"")</f>
      </c>
      <c r="ET388">
        <f>IF($GQ388&gt;=33,INDEX($DK:$DK,$GP388+33),"")</f>
      </c>
      <c r="EU388">
        <f>IF($GQ388&gt;=34,INDEX($DK:$DK,$GP388+34),"")</f>
      </c>
      <c r="EV388">
        <f>IF($GQ388&gt;=35,INDEX($DK:$DK,$GP388+35),"")</f>
      </c>
      <c r="EW388">
        <f>IF($GQ388&gt;=36,INDEX($DK:$DK,$GP388+36),"")</f>
      </c>
      <c r="EX388">
        <f>IF($GQ388&gt;=37,INDEX($DK:$DK,$GP388+37),"")</f>
      </c>
      <c r="EY388">
        <f>IF($GQ388&gt;=38,INDEX($DK:$DK,$GP388+38),"")</f>
      </c>
      <c r="EZ388">
        <f>IF($GQ388&gt;=39,INDEX($DK:$DK,$GP388+39),"")</f>
      </c>
      <c r="FA388">
        <f>IF($GQ388&gt;=40,INDEX($DK:$DK,$GP388+40),"")</f>
      </c>
      <c r="FB388">
        <f>IF($GQ388&gt;=1,INDEX($DL:$DL,$GP388+1),"")</f>
      </c>
      <c r="FC388">
        <f>IF($GQ388&gt;=2,INDEX($DL:$DL,$GP388+2),"")</f>
      </c>
      <c r="FD388">
        <f>IF($GQ388&gt;=3,INDEX($DL:$DL,$GP388+3),"")</f>
      </c>
      <c r="FE388">
        <f>IF($GQ388&gt;=4,INDEX($DL:$DL,$GP388+4),"")</f>
      </c>
      <c r="FF388">
        <f>IF($GQ388&gt;=5,INDEX($DL:$DL,$GP388+5),"")</f>
      </c>
      <c r="FG388">
        <f>IF($GQ388&gt;=6,INDEX($DL:$DL,$GP388+6),"")</f>
      </c>
      <c r="FH388">
        <f>IF($GQ388&gt;=7,INDEX($DL:$DL,$GP388+7),"")</f>
      </c>
      <c r="FI388">
        <f>IF($GQ388&gt;=8,INDEX($DL:$DL,$GP388+8),"")</f>
      </c>
      <c r="FJ388">
        <f>IF($GQ388&gt;=9,INDEX($DL:$DL,$GP388+9),"")</f>
      </c>
      <c r="FK388">
        <f>IF($GQ388&gt;=10,INDEX($DL:$DL,$GP388+10),"")</f>
      </c>
      <c r="FL388">
        <f>IF($GQ388&gt;=11,INDEX($DL:$DL,$GP388+11),"")</f>
      </c>
      <c r="FM388">
        <f>IF($GQ388&gt;=12,INDEX($DL:$DL,$GP388+12),"")</f>
      </c>
      <c r="FN388">
        <f>IF($GQ388&gt;=13,INDEX($DL:$DL,$GP388+13),"")</f>
      </c>
      <c r="FO388">
        <f>IF($GQ388&gt;=14,INDEX($DL:$DL,$GP388+14),"")</f>
      </c>
      <c r="FP388">
        <f>IF($GQ388&gt;=15,INDEX($DL:$DL,$GP388+15),"")</f>
      </c>
      <c r="FQ388">
        <f>IF($GQ388&gt;=16,INDEX($DL:$DL,$GP388+16),"")</f>
      </c>
      <c r="FR388">
        <f>IF($GQ388&gt;=17,INDEX($DL:$DL,$GP388+17),"")</f>
      </c>
      <c r="FS388">
        <f>IF($GQ388&gt;=18,INDEX($DL:$DL,$GP388+18),"")</f>
      </c>
      <c r="FT388">
        <f>IF($GQ388&gt;=19,INDEX($DL:$DL,$GP388+19),"")</f>
      </c>
      <c r="FU388">
        <f>IF($GQ388&gt;=20,INDEX($DL:$DL,$GP388+20),"")</f>
      </c>
      <c r="FV388">
        <f>IF($GQ388&gt;=21,INDEX($DL:$DL,$GP388+21),"")</f>
      </c>
      <c r="FW388">
        <f>IF($GQ388&gt;=22,INDEX($DL:$DL,$GP388+22),"")</f>
      </c>
      <c r="FX388">
        <f>IF($GQ388&gt;=23,INDEX($DL:$DL,$GP388+23),"")</f>
      </c>
      <c r="FY388">
        <f>IF($GQ388&gt;=24,INDEX($DL:$DL,$GP388+24),"")</f>
      </c>
      <c r="FZ388">
        <f>IF($GQ388&gt;=25,INDEX($DL:$DL,$GP388+25),"")</f>
      </c>
      <c r="GA388">
        <f>IF($GQ388&gt;=26,INDEX($DL:$DL,$GP388+26),"")</f>
      </c>
      <c r="GB388">
        <f>IF($GQ388&gt;=27,INDEX($DL:$DL,$GP388+27),"")</f>
      </c>
      <c r="GC388">
        <f>IF($GQ388&gt;=28,INDEX($DL:$DL,$GP388+28),"")</f>
      </c>
      <c r="GD388">
        <f>IF($GQ388&gt;=29,INDEX($DL:$DL,$GP388+29),"")</f>
      </c>
      <c r="GE388">
        <f>IF($GQ388&gt;=30,INDEX($DL:$DL,$GP388+30),"")</f>
      </c>
      <c r="GF388">
        <f>IF($GQ388&gt;=31,INDEX($DL:$DL,$GP388+31),"")</f>
      </c>
      <c r="GG388">
        <f>IF($GQ388&gt;=32,INDEX($DL:$DL,$GP388+32),"")</f>
      </c>
      <c r="GH388">
        <f>IF($GQ388&gt;=33,INDEX($DL:$DL,$GP388+33),"")</f>
      </c>
      <c r="GI388">
        <f>IF($GQ388&gt;=34,INDEX($DL:$DL,$GP388+34),"")</f>
      </c>
      <c r="GJ388">
        <f>IF($GQ388&gt;=35,INDEX($DL:$DL,$GP388+35),"")</f>
      </c>
      <c r="GK388">
        <f>IF($GQ388&gt;=36,INDEX($DL:$DL,$GP388+36),"")</f>
      </c>
      <c r="GL388">
        <f>IF($GQ388&gt;=37,INDEX($DL:$DL,$GP388+37),"")</f>
      </c>
      <c r="GM388">
        <f>IF($GQ388&gt;=38,INDEX($DL:$DL,$GP388+38),"")</f>
      </c>
      <c r="GN388">
        <f>IF($GQ388&gt;=39,INDEX($DL:$DL,$GP388+39),"")</f>
      </c>
      <c r="GO388">
        <f>IF($GQ388&gt;=40,INDEX($DL:$DL,$GP388+40),"")</f>
      </c>
      <c r="GP388">
        <f>IFERROR(MATCH($DJ388,$DK$2:$DK$148,0)+1,0)</f>
      </c>
      <c r="GQ388">
        <f>IFERROR(INDEX($DM$2:$DM$148,MATCH($DJ388,$DK$2:$DK$148,0)),0)</f>
      </c>
      <c r="GR388">
        <f>IFERROR(MATCH($L388,$DN$388:$FA$388,0),0)</f>
      </c>
      <c r="GS388">
        <f>IF($GR388&gt;0,INDEX($FB$388:$GO$388,$GR388),"")</f>
      </c>
      <c r="GV388">
        <f>IF($JE388&gt;=1,INDEX($GT:$GT,$JD388+1),"")</f>
      </c>
      <c r="GW388">
        <f>IF($JE388&gt;=2,INDEX($GT:$GT,$JD388+2),"")</f>
      </c>
      <c r="GX388">
        <f>IF($JE388&gt;=3,INDEX($GT:$GT,$JD388+3),"")</f>
      </c>
      <c r="GY388">
        <f>IF($JE388&gt;=4,INDEX($GT:$GT,$JD388+4),"")</f>
      </c>
      <c r="GZ388">
        <f>IF($JE388&gt;=5,INDEX($GT:$GT,$JD388+5),"")</f>
      </c>
      <c r="HA388">
        <f>IF($JE388&gt;=6,INDEX($GT:$GT,$JD388+6),"")</f>
      </c>
      <c r="HB388">
        <f>IF($JE388&gt;=7,INDEX($GT:$GT,$JD388+7),"")</f>
      </c>
      <c r="HC388">
        <f>IF($JE388&gt;=8,INDEX($GT:$GT,$JD388+8),"")</f>
      </c>
      <c r="HD388">
        <f>IF($JE388&gt;=9,INDEX($GT:$GT,$JD388+9),"")</f>
      </c>
      <c r="HE388">
        <f>IF($JE388&gt;=10,INDEX($GT:$GT,$JD388+10),"")</f>
      </c>
      <c r="HF388">
        <f>IF($JE388&gt;=11,INDEX($GT:$GT,$JD388+11),"")</f>
      </c>
      <c r="HG388">
        <f>IF($JE388&gt;=12,INDEX($GT:$GT,$JD388+12),"")</f>
      </c>
      <c r="HH388">
        <f>IF($JE388&gt;=13,INDEX($GT:$GT,$JD388+13),"")</f>
      </c>
      <c r="HI388">
        <f>IF($JE388&gt;=14,INDEX($GT:$GT,$JD388+14),"")</f>
      </c>
      <c r="HJ388">
        <f>IF($JE388&gt;=15,INDEX($GT:$GT,$JD388+15),"")</f>
      </c>
      <c r="HK388">
        <f>IF($JE388&gt;=16,INDEX($GT:$GT,$JD388+16),"")</f>
      </c>
      <c r="HL388">
        <f>IF($JE388&gt;=17,INDEX($GT:$GT,$JD388+17),"")</f>
      </c>
      <c r="HM388">
        <f>IF($JE388&gt;=18,INDEX($GT:$GT,$JD388+18),"")</f>
      </c>
      <c r="HN388">
        <f>IF($JE388&gt;=19,INDEX($GT:$GT,$JD388+19),"")</f>
      </c>
      <c r="HO388">
        <f>IF($JE388&gt;=20,INDEX($GT:$GT,$JD388+20),"")</f>
      </c>
      <c r="HP388">
        <f>IF($JE388&gt;=21,INDEX($GT:$GT,$JD388+21),"")</f>
      </c>
      <c r="HQ388">
        <f>IF($JE388&gt;=22,INDEX($GT:$GT,$JD388+22),"")</f>
      </c>
      <c r="HR388">
        <f>IF($JE388&gt;=23,INDEX($GT:$GT,$JD388+23),"")</f>
      </c>
      <c r="HS388">
        <f>IF($JE388&gt;=24,INDEX($GT:$GT,$JD388+24),"")</f>
      </c>
      <c r="HT388">
        <f>IF($JE388&gt;=25,INDEX($GT:$GT,$JD388+25),"")</f>
      </c>
      <c r="HU388">
        <f>IF($JE388&gt;=26,INDEX($GT:$GT,$JD388+26),"")</f>
      </c>
      <c r="HV388">
        <f>IF($JE388&gt;=27,INDEX($GT:$GT,$JD388+27),"")</f>
      </c>
      <c r="HW388">
        <f>IF($JE388&gt;=28,INDEX($GT:$GT,$JD388+28),"")</f>
      </c>
      <c r="HX388">
        <f>IF($JE388&gt;=29,INDEX($GT:$GT,$JD388+29),"")</f>
      </c>
      <c r="HY388">
        <f>IF($JE388&gt;=30,INDEX($GT:$GT,$JD388+30),"")</f>
      </c>
      <c r="HZ388">
        <f>IF($JE388&gt;=31,INDEX($GT:$GT,$JD388+31),"")</f>
      </c>
      <c r="IA388">
        <f>IF($JE388&gt;=32,INDEX($GT:$GT,$JD388+32),"")</f>
      </c>
      <c r="IB388">
        <f>IF($JE388&gt;=33,INDEX($GT:$GT,$JD388+33),"")</f>
      </c>
      <c r="IC388">
        <f>IF($JE388&gt;=34,INDEX($GT:$GT,$JD388+34),"")</f>
      </c>
      <c r="ID388">
        <f>IF($JE388&gt;=35,INDEX($GT:$GT,$JD388+35),"")</f>
      </c>
      <c r="IE388">
        <f>IF($JE388&gt;=36,INDEX($GT:$GT,$JD388+36),"")</f>
      </c>
      <c r="IF388">
        <f>IF($JE388&gt;=37,INDEX($GT:$GT,$JD388+37),"")</f>
      </c>
      <c r="IG388">
        <f>IF($JE388&gt;=38,INDEX($GT:$GT,$JD388+38),"")</f>
      </c>
      <c r="IH388">
        <f>IF($JE388&gt;=39,INDEX($GT:$GT,$JD388+39),"")</f>
      </c>
      <c r="II388">
        <f>IF($JE388&gt;=40,INDEX($GT:$GT,$JD388+40),"")</f>
      </c>
      <c r="IJ388">
        <f>IF($JE388&gt;=41,INDEX($GT:$GT,$JD388+41),"")</f>
      </c>
      <c r="IK388">
        <f>IF($JE388&gt;=42,INDEX($GT:$GT,$JD388+42),"")</f>
      </c>
      <c r="IL388">
        <f>IF($JE388&gt;=43,INDEX($GT:$GT,$JD388+43),"")</f>
      </c>
      <c r="IM388">
        <f>IF($JE388&gt;=44,INDEX($GT:$GT,$JD388+44),"")</f>
      </c>
      <c r="IN388">
        <f>IF($JE388&gt;=45,INDEX($GT:$GT,$JD388+45),"")</f>
      </c>
      <c r="IO388">
        <f>IF($JE388&gt;=46,INDEX($GT:$GT,$JD388+46),"")</f>
      </c>
      <c r="IP388">
        <f>IF($JE388&gt;=47,INDEX($GT:$GT,$JD388+47),"")</f>
      </c>
      <c r="IQ388">
        <f>IF($JE388&gt;=48,INDEX($GT:$GT,$JD388+48),"")</f>
      </c>
      <c r="IR388">
        <f>IF($JE388&gt;=49,INDEX($GT:$GT,$JD388+49),"")</f>
      </c>
      <c r="IS388">
        <f>IF($JE388&gt;=50,INDEX($GT:$GT,$JD388+50),"")</f>
      </c>
      <c r="IT388">
        <f>IF($JE388&gt;=51,INDEX($GT:$GT,$JD388+51),"")</f>
      </c>
      <c r="IU388">
        <f>IF($JE388&gt;=52,INDEX($GT:$GT,$JD388+52),"")</f>
      </c>
      <c r="IV388">
        <f>IF($JE388&gt;=53,INDEX($GT:$GT,$JD388+53),"")</f>
      </c>
      <c r="IW388">
        <f>IF($JE388&gt;=54,INDEX($GT:$GT,$JD388+54),"")</f>
      </c>
      <c r="IX388">
        <f>IF($JE388&gt;=55,INDEX($GT:$GT,$JD388+55),"")</f>
      </c>
      <c r="IY388">
        <f>IF($JE388&gt;=56,INDEX($GT:$GT,$JD388+56),"")</f>
      </c>
      <c r="IZ388">
        <f>IF($JE388&gt;=57,INDEX($GT:$GT,$JD388+57),"")</f>
      </c>
      <c r="JA388">
        <f>IF($JE388&gt;=58,INDEX($GT:$GT,$JD388+58),"")</f>
      </c>
      <c r="JB388">
        <f>IF($JE388&gt;=59,INDEX($GT:$GT,$JD388+59),"")</f>
      </c>
      <c r="JC388">
        <f>IF($JE388&gt;=60,INDEX($GT:$GT,$JD388+60),"")</f>
      </c>
      <c r="JD388">
        <f>IFERROR(MATCH($GS388,$GT$2:$GT$322,0)+1,0)</f>
      </c>
      <c r="JE388">
        <f>IFERROR(INDEX($GU$2:$GU$322,MATCH($GS388,$GT$2:$GT$322,0)),0)</f>
      </c>
      <c r="JF388" t="s">
        <v>28</v>
      </c>
      <c r="JG388" t="s">
        <v>28</v>
      </c>
    </row>
    <row r="389" spans="1:267" x14ac:dyDescent="0.25">
      <c r="J389" s="1"/>
      <c r="K389" s="1"/>
      <c r="L389" s="1"/>
      <c r="M389" s="1"/>
      <c r="N389" s="1">
        <f>IFERROR(IF(FIND(" - ",$J389)&gt;0,MID($J389,FIND(" - ",$J389)+3,LEN($J389)),""),"")</f>
      </c>
      <c r="P389" s="1"/>
      <c r="S389" t="s">
        <v>28</v>
      </c>
      <c r="U389">
        <f>IF(OR($S389="",$T389=""),"",IFERROR($S389/$T389,0))</f>
      </c>
      <c r="V389">
        <f>IF($S389="","",
IF($K389="","",
IF(ISNUMBER(SEARCH("exempt",LOWER($K389))),0,
$S389*(VALUE(SUBSTITUTE($K389,"%",""))/100))))</f>
      </c>
      <c r="AB389">
        <f>IF($S389="","",
SUM($S389,$V389,$Z389,$W389,$Y389)-
IF($AA389="",0,VALUE($AA389)))</f>
      </c>
      <c r="AJ389" t="s">
        <v>1047</v>
      </c>
      <c r="AR389">
        <f>IFERROR(LEFT($J389,FIND(" - ",$J389)-1),$J389)</f>
      </c>
      <c r="AU389">
        <f>IF($CJ389&gt;=1,INDEX($AS:$AS,$CI389+1),"")</f>
      </c>
      <c r="AV389">
        <f>IF($CJ389&gt;=2,INDEX($AS:$AS,$CI389+2),"")</f>
      </c>
      <c r="AW389">
        <f>IF($CJ389&gt;=3,INDEX($AS:$AS,$CI389+3),"")</f>
      </c>
      <c r="AX389">
        <f>IF($CJ389&gt;=4,INDEX($AS:$AS,$CI389+4),"")</f>
      </c>
      <c r="AY389">
        <f>IF($CJ389&gt;=5,INDEX($AS:$AS,$CI389+5),"")</f>
      </c>
      <c r="AZ389">
        <f>IF($CJ389&gt;=6,INDEX($AS:$AS,$CI389+6),"")</f>
      </c>
      <c r="BA389">
        <f>IF($CJ389&gt;=7,INDEX($AS:$AS,$CI389+7),"")</f>
      </c>
      <c r="BB389">
        <f>IF($CJ389&gt;=8,INDEX($AS:$AS,$CI389+8),"")</f>
      </c>
      <c r="BC389">
        <f>IF($CJ389&gt;=9,INDEX($AS:$AS,$CI389+9),"")</f>
      </c>
      <c r="BD389">
        <f>IF($CJ389&gt;=10,INDEX($AS:$AS,$CI389+10),"")</f>
      </c>
      <c r="BE389">
        <f>IF($CJ389&gt;=11,INDEX($AS:$AS,$CI389+11),"")</f>
      </c>
      <c r="BF389">
        <f>IF($CJ389&gt;=12,INDEX($AS:$AS,$CI389+12),"")</f>
      </c>
      <c r="BG389">
        <f>IF($CJ389&gt;=13,INDEX($AS:$AS,$CI389+13),"")</f>
      </c>
      <c r="BH389">
        <f>IF($CJ389&gt;=14,INDEX($AS:$AS,$CI389+14),"")</f>
      </c>
      <c r="BI389">
        <f>IF($CJ389&gt;=15,INDEX($AS:$AS,$CI389+15),"")</f>
      </c>
      <c r="BJ389">
        <f>IF($CJ389&gt;=16,INDEX($AS:$AS,$CI389+16),"")</f>
      </c>
      <c r="BK389">
        <f>IF($CJ389&gt;=17,INDEX($AS:$AS,$CI389+17),"")</f>
      </c>
      <c r="BL389">
        <f>IF($CJ389&gt;=18,INDEX($AS:$AS,$CI389+18),"")</f>
      </c>
      <c r="BM389">
        <f>IF($CJ389&gt;=19,INDEX($AS:$AS,$CI389+19),"")</f>
      </c>
      <c r="BN389">
        <f>IF($CJ389&gt;=20,INDEX($AS:$AS,$CI389+20),"")</f>
      </c>
      <c r="BO389">
        <f>IF($CJ389&gt;=21,INDEX($AS:$AS,$CI389+21),"")</f>
      </c>
      <c r="BP389">
        <f>IF($CJ389&gt;=22,INDEX($AS:$AS,$CI389+22),"")</f>
      </c>
      <c r="BQ389">
        <f>IF($CJ389&gt;=23,INDEX($AS:$AS,$CI389+23),"")</f>
      </c>
      <c r="BR389">
        <f>IF($CJ389&gt;=24,INDEX($AS:$AS,$CI389+24),"")</f>
      </c>
      <c r="BS389">
        <f>IF($CJ389&gt;=25,INDEX($AS:$AS,$CI389+25),"")</f>
      </c>
      <c r="BT389">
        <f>IF($CJ389&gt;=26,INDEX($AS:$AS,$CI389+26),"")</f>
      </c>
      <c r="BU389">
        <f>IF($CJ389&gt;=27,INDEX($AS:$AS,$CI389+27),"")</f>
      </c>
      <c r="BV389">
        <f>IF($CJ389&gt;=28,INDEX($AS:$AS,$CI389+28),"")</f>
      </c>
      <c r="BW389">
        <f>IF($CJ389&gt;=29,INDEX($AS:$AS,$CI389+29),"")</f>
      </c>
      <c r="BX389">
        <f>IF($CJ389&gt;=30,INDEX($AS:$AS,$CI389+30),"")</f>
      </c>
      <c r="BY389">
        <f>IF($CJ389&gt;=31,INDEX($AS:$AS,$CI389+31),"")</f>
      </c>
      <c r="BZ389">
        <f>IF($CJ389&gt;=32,INDEX($AS:$AS,$CI389+32),"")</f>
      </c>
      <c r="CA389">
        <f>IF($CJ389&gt;=33,INDEX($AS:$AS,$CI389+33),"")</f>
      </c>
      <c r="CB389">
        <f>IF($CJ389&gt;=34,INDEX($AS:$AS,$CI389+34),"")</f>
      </c>
      <c r="CC389">
        <f>IF($CJ389&gt;=35,INDEX($AS:$AS,$CI389+35),"")</f>
      </c>
      <c r="CD389">
        <f>IF($CJ389&gt;=36,INDEX($AS:$AS,$CI389+36),"")</f>
      </c>
      <c r="CE389">
        <f>IF($CJ389&gt;=37,INDEX($AS:$AS,$CI389+37),"")</f>
      </c>
      <c r="CF389">
        <f>IF($CJ389&gt;=38,INDEX($AS:$AS,$CI389+38),"")</f>
      </c>
      <c r="CG389">
        <f>IF($CJ389&gt;=39,INDEX($AS:$AS,$CI389+39),"")</f>
      </c>
      <c r="CH389">
        <f>IF($CJ389&gt;=40,INDEX($AS:$AS,$CI389+40),"")</f>
      </c>
      <c r="CI389">
        <f>IFERROR(MATCH($AR389,$AS$2:$AS$133,0)+1,0)</f>
      </c>
      <c r="CJ389">
        <f>IFERROR(INDEX($AT$2:$AT$133,MATCH($AR389,$AS$2:$AS$133,0)),0)</f>
      </c>
      <c r="CK389">
        <f>IFERROR(LEFT($O389,FIND(" - ",$O389)-1),$O389)</f>
      </c>
      <c r="CL389" t="s">
        <v>85</v>
      </c>
      <c r="CN389">
        <f>IF($DI389&gt;=1,INDEX($CL:$CL,$DH389+1),"")</f>
      </c>
      <c r="CO389">
        <f>IF($DI389&gt;=2,INDEX($CL:$CL,$DH389+2),"")</f>
      </c>
      <c r="CP389">
        <f>IF($DI389&gt;=3,INDEX($CL:$CL,$DH389+3),"")</f>
      </c>
      <c r="CQ389">
        <f>IF($DI389&gt;=4,INDEX($CL:$CL,$DH389+4),"")</f>
      </c>
      <c r="CR389">
        <f>IF($DI389&gt;=5,INDEX($CL:$CL,$DH389+5),"")</f>
      </c>
      <c r="CS389">
        <f>IF($DI389&gt;=6,INDEX($CL:$CL,$DH389+6),"")</f>
      </c>
      <c r="CT389">
        <f>IF($DI389&gt;=7,INDEX($CL:$CL,$DH389+7),"")</f>
      </c>
      <c r="CU389">
        <f>IF($DI389&gt;=8,INDEX($CL:$CL,$DH389+8),"")</f>
      </c>
      <c r="CV389">
        <f>IF($DI389&gt;=9,INDEX($CL:$CL,$DH389+9),"")</f>
      </c>
      <c r="CW389">
        <f>IF($DI389&gt;=10,INDEX($CL:$CL,$DH389+10),"")</f>
      </c>
      <c r="CX389">
        <f>IF($DI389&gt;=11,INDEX($CL:$CL,$DH389+11),"")</f>
      </c>
      <c r="CY389">
        <f>IF($DI389&gt;=12,INDEX($CL:$CL,$DH389+12),"")</f>
      </c>
      <c r="CZ389">
        <f>IF($DI389&gt;=13,INDEX($CL:$CL,$DH389+13),"")</f>
      </c>
      <c r="DA389">
        <f>IF($DI389&gt;=14,INDEX($CL:$CL,$DH389+14),"")</f>
      </c>
      <c r="DB389">
        <f>IF($DI389&gt;=15,INDEX($CL:$CL,$DH389+15),"")</f>
      </c>
      <c r="DC389">
        <f>IF($DI389&gt;=16,INDEX($CL:$CL,$DH389+16),"")</f>
      </c>
      <c r="DD389">
        <f>IF($DI389&gt;=17,INDEX($CL:$CL,$DH389+17),"")</f>
      </c>
      <c r="DE389">
        <f>IF($DI389&gt;=18,INDEX($CL:$CL,$DH389+18),"")</f>
      </c>
      <c r="DF389">
        <f>IF($DI389&gt;=19,INDEX($CL:$CL,$DH389+19),"")</f>
      </c>
      <c r="DG389">
        <f>IF($DI389&gt;=20,INDEX($CL:$CL,$DH389+20),"")</f>
      </c>
      <c r="DH389">
        <f>IFERROR(MATCH($CK389,$CL$2:$CL$1558,0)+1,0)</f>
      </c>
      <c r="DI389">
        <f>IFERROR(INDEX($CM$2:$CM$1558,MATCH($CK389,$CL$2:$CL$1558,0)),0)</f>
      </c>
      <c r="DJ389">
        <f>IFERROR(INDEX($AQ:$AQ,MATCH($K389,$AP:$AP,0))&amp;"","")</f>
      </c>
      <c r="DN389">
        <f>IF($GQ389&gt;=1,INDEX($DK:$DK,$GP389+1),"")</f>
      </c>
      <c r="DO389">
        <f>IF($GQ389&gt;=2,INDEX($DK:$DK,$GP389+2),"")</f>
      </c>
      <c r="DP389">
        <f>IF($GQ389&gt;=3,INDEX($DK:$DK,$GP389+3),"")</f>
      </c>
      <c r="DQ389">
        <f>IF($GQ389&gt;=4,INDEX($DK:$DK,$GP389+4),"")</f>
      </c>
      <c r="DR389">
        <f>IF($GQ389&gt;=5,INDEX($DK:$DK,$GP389+5),"")</f>
      </c>
      <c r="DS389">
        <f>IF($GQ389&gt;=6,INDEX($DK:$DK,$GP389+6),"")</f>
      </c>
      <c r="DT389">
        <f>IF($GQ389&gt;=7,INDEX($DK:$DK,$GP389+7),"")</f>
      </c>
      <c r="DU389">
        <f>IF($GQ389&gt;=8,INDEX($DK:$DK,$GP389+8),"")</f>
      </c>
      <c r="DV389">
        <f>IF($GQ389&gt;=9,INDEX($DK:$DK,$GP389+9),"")</f>
      </c>
      <c r="DW389">
        <f>IF($GQ389&gt;=10,INDEX($DK:$DK,$GP389+10),"")</f>
      </c>
      <c r="DX389">
        <f>IF($GQ389&gt;=11,INDEX($DK:$DK,$GP389+11),"")</f>
      </c>
      <c r="DY389">
        <f>IF($GQ389&gt;=12,INDEX($DK:$DK,$GP389+12),"")</f>
      </c>
      <c r="DZ389">
        <f>IF($GQ389&gt;=13,INDEX($DK:$DK,$GP389+13),"")</f>
      </c>
      <c r="EA389">
        <f>IF($GQ389&gt;=14,INDEX($DK:$DK,$GP389+14),"")</f>
      </c>
      <c r="EB389">
        <f>IF($GQ389&gt;=15,INDEX($DK:$DK,$GP389+15),"")</f>
      </c>
      <c r="EC389">
        <f>IF($GQ389&gt;=16,INDEX($DK:$DK,$GP389+16),"")</f>
      </c>
      <c r="ED389">
        <f>IF($GQ389&gt;=17,INDEX($DK:$DK,$GP389+17),"")</f>
      </c>
      <c r="EE389">
        <f>IF($GQ389&gt;=18,INDEX($DK:$DK,$GP389+18),"")</f>
      </c>
      <c r="EF389">
        <f>IF($GQ389&gt;=19,INDEX($DK:$DK,$GP389+19),"")</f>
      </c>
      <c r="EG389">
        <f>IF($GQ389&gt;=20,INDEX($DK:$DK,$GP389+20),"")</f>
      </c>
      <c r="EH389">
        <f>IF($GQ389&gt;=21,INDEX($DK:$DK,$GP389+21),"")</f>
      </c>
      <c r="EI389">
        <f>IF($GQ389&gt;=22,INDEX($DK:$DK,$GP389+22),"")</f>
      </c>
      <c r="EJ389">
        <f>IF($GQ389&gt;=23,INDEX($DK:$DK,$GP389+23),"")</f>
      </c>
      <c r="EK389">
        <f>IF($GQ389&gt;=24,INDEX($DK:$DK,$GP389+24),"")</f>
      </c>
      <c r="EL389">
        <f>IF($GQ389&gt;=25,INDEX($DK:$DK,$GP389+25),"")</f>
      </c>
      <c r="EM389">
        <f>IF($GQ389&gt;=26,INDEX($DK:$DK,$GP389+26),"")</f>
      </c>
      <c r="EN389">
        <f>IF($GQ389&gt;=27,INDEX($DK:$DK,$GP389+27),"")</f>
      </c>
      <c r="EO389">
        <f>IF($GQ389&gt;=28,INDEX($DK:$DK,$GP389+28),"")</f>
      </c>
      <c r="EP389">
        <f>IF($GQ389&gt;=29,INDEX($DK:$DK,$GP389+29),"")</f>
      </c>
      <c r="EQ389">
        <f>IF($GQ389&gt;=30,INDEX($DK:$DK,$GP389+30),"")</f>
      </c>
      <c r="ER389">
        <f>IF($GQ389&gt;=31,INDEX($DK:$DK,$GP389+31),"")</f>
      </c>
      <c r="ES389">
        <f>IF($GQ389&gt;=32,INDEX($DK:$DK,$GP389+32),"")</f>
      </c>
      <c r="ET389">
        <f>IF($GQ389&gt;=33,INDEX($DK:$DK,$GP389+33),"")</f>
      </c>
      <c r="EU389">
        <f>IF($GQ389&gt;=34,INDEX($DK:$DK,$GP389+34),"")</f>
      </c>
      <c r="EV389">
        <f>IF($GQ389&gt;=35,INDEX($DK:$DK,$GP389+35),"")</f>
      </c>
      <c r="EW389">
        <f>IF($GQ389&gt;=36,INDEX($DK:$DK,$GP389+36),"")</f>
      </c>
      <c r="EX389">
        <f>IF($GQ389&gt;=37,INDEX($DK:$DK,$GP389+37),"")</f>
      </c>
      <c r="EY389">
        <f>IF($GQ389&gt;=38,INDEX($DK:$DK,$GP389+38),"")</f>
      </c>
      <c r="EZ389">
        <f>IF($GQ389&gt;=39,INDEX($DK:$DK,$GP389+39),"")</f>
      </c>
      <c r="FA389">
        <f>IF($GQ389&gt;=40,INDEX($DK:$DK,$GP389+40),"")</f>
      </c>
      <c r="FB389">
        <f>IF($GQ389&gt;=1,INDEX($DL:$DL,$GP389+1),"")</f>
      </c>
      <c r="FC389">
        <f>IF($GQ389&gt;=2,INDEX($DL:$DL,$GP389+2),"")</f>
      </c>
      <c r="FD389">
        <f>IF($GQ389&gt;=3,INDEX($DL:$DL,$GP389+3),"")</f>
      </c>
      <c r="FE389">
        <f>IF($GQ389&gt;=4,INDEX($DL:$DL,$GP389+4),"")</f>
      </c>
      <c r="FF389">
        <f>IF($GQ389&gt;=5,INDEX($DL:$DL,$GP389+5),"")</f>
      </c>
      <c r="FG389">
        <f>IF($GQ389&gt;=6,INDEX($DL:$DL,$GP389+6),"")</f>
      </c>
      <c r="FH389">
        <f>IF($GQ389&gt;=7,INDEX($DL:$DL,$GP389+7),"")</f>
      </c>
      <c r="FI389">
        <f>IF($GQ389&gt;=8,INDEX($DL:$DL,$GP389+8),"")</f>
      </c>
      <c r="FJ389">
        <f>IF($GQ389&gt;=9,INDEX($DL:$DL,$GP389+9),"")</f>
      </c>
      <c r="FK389">
        <f>IF($GQ389&gt;=10,INDEX($DL:$DL,$GP389+10),"")</f>
      </c>
      <c r="FL389">
        <f>IF($GQ389&gt;=11,INDEX($DL:$DL,$GP389+11),"")</f>
      </c>
      <c r="FM389">
        <f>IF($GQ389&gt;=12,INDEX($DL:$DL,$GP389+12),"")</f>
      </c>
      <c r="FN389">
        <f>IF($GQ389&gt;=13,INDEX($DL:$DL,$GP389+13),"")</f>
      </c>
      <c r="FO389">
        <f>IF($GQ389&gt;=14,INDEX($DL:$DL,$GP389+14),"")</f>
      </c>
      <c r="FP389">
        <f>IF($GQ389&gt;=15,INDEX($DL:$DL,$GP389+15),"")</f>
      </c>
      <c r="FQ389">
        <f>IF($GQ389&gt;=16,INDEX($DL:$DL,$GP389+16),"")</f>
      </c>
      <c r="FR389">
        <f>IF($GQ389&gt;=17,INDEX($DL:$DL,$GP389+17),"")</f>
      </c>
      <c r="FS389">
        <f>IF($GQ389&gt;=18,INDEX($DL:$DL,$GP389+18),"")</f>
      </c>
      <c r="FT389">
        <f>IF($GQ389&gt;=19,INDEX($DL:$DL,$GP389+19),"")</f>
      </c>
      <c r="FU389">
        <f>IF($GQ389&gt;=20,INDEX($DL:$DL,$GP389+20),"")</f>
      </c>
      <c r="FV389">
        <f>IF($GQ389&gt;=21,INDEX($DL:$DL,$GP389+21),"")</f>
      </c>
      <c r="FW389">
        <f>IF($GQ389&gt;=22,INDEX($DL:$DL,$GP389+22),"")</f>
      </c>
      <c r="FX389">
        <f>IF($GQ389&gt;=23,INDEX($DL:$DL,$GP389+23),"")</f>
      </c>
      <c r="FY389">
        <f>IF($GQ389&gt;=24,INDEX($DL:$DL,$GP389+24),"")</f>
      </c>
      <c r="FZ389">
        <f>IF($GQ389&gt;=25,INDEX($DL:$DL,$GP389+25),"")</f>
      </c>
      <c r="GA389">
        <f>IF($GQ389&gt;=26,INDEX($DL:$DL,$GP389+26),"")</f>
      </c>
      <c r="GB389">
        <f>IF($GQ389&gt;=27,INDEX($DL:$DL,$GP389+27),"")</f>
      </c>
      <c r="GC389">
        <f>IF($GQ389&gt;=28,INDEX($DL:$DL,$GP389+28),"")</f>
      </c>
      <c r="GD389">
        <f>IF($GQ389&gt;=29,INDEX($DL:$DL,$GP389+29),"")</f>
      </c>
      <c r="GE389">
        <f>IF($GQ389&gt;=30,INDEX($DL:$DL,$GP389+30),"")</f>
      </c>
      <c r="GF389">
        <f>IF($GQ389&gt;=31,INDEX($DL:$DL,$GP389+31),"")</f>
      </c>
      <c r="GG389">
        <f>IF($GQ389&gt;=32,INDEX($DL:$DL,$GP389+32),"")</f>
      </c>
      <c r="GH389">
        <f>IF($GQ389&gt;=33,INDEX($DL:$DL,$GP389+33),"")</f>
      </c>
      <c r="GI389">
        <f>IF($GQ389&gt;=34,INDEX($DL:$DL,$GP389+34),"")</f>
      </c>
      <c r="GJ389">
        <f>IF($GQ389&gt;=35,INDEX($DL:$DL,$GP389+35),"")</f>
      </c>
      <c r="GK389">
        <f>IF($GQ389&gt;=36,INDEX($DL:$DL,$GP389+36),"")</f>
      </c>
      <c r="GL389">
        <f>IF($GQ389&gt;=37,INDEX($DL:$DL,$GP389+37),"")</f>
      </c>
      <c r="GM389">
        <f>IF($GQ389&gt;=38,INDEX($DL:$DL,$GP389+38),"")</f>
      </c>
      <c r="GN389">
        <f>IF($GQ389&gt;=39,INDEX($DL:$DL,$GP389+39),"")</f>
      </c>
      <c r="GO389">
        <f>IF($GQ389&gt;=40,INDEX($DL:$DL,$GP389+40),"")</f>
      </c>
      <c r="GP389">
        <f>IFERROR(MATCH($DJ389,$DK$2:$DK$148,0)+1,0)</f>
      </c>
      <c r="GQ389">
        <f>IFERROR(INDEX($DM$2:$DM$148,MATCH($DJ389,$DK$2:$DK$148,0)),0)</f>
      </c>
      <c r="GR389">
        <f>IFERROR(MATCH($L389,$DN$389:$FA$389,0),0)</f>
      </c>
      <c r="GS389">
        <f>IF($GR389&gt;0,INDEX($FB$389:$GO$389,$GR389),"")</f>
      </c>
      <c r="GV389">
        <f>IF($JE389&gt;=1,INDEX($GT:$GT,$JD389+1),"")</f>
      </c>
      <c r="GW389">
        <f>IF($JE389&gt;=2,INDEX($GT:$GT,$JD389+2),"")</f>
      </c>
      <c r="GX389">
        <f>IF($JE389&gt;=3,INDEX($GT:$GT,$JD389+3),"")</f>
      </c>
      <c r="GY389">
        <f>IF($JE389&gt;=4,INDEX($GT:$GT,$JD389+4),"")</f>
      </c>
      <c r="GZ389">
        <f>IF($JE389&gt;=5,INDEX($GT:$GT,$JD389+5),"")</f>
      </c>
      <c r="HA389">
        <f>IF($JE389&gt;=6,INDEX($GT:$GT,$JD389+6),"")</f>
      </c>
      <c r="HB389">
        <f>IF($JE389&gt;=7,INDEX($GT:$GT,$JD389+7),"")</f>
      </c>
      <c r="HC389">
        <f>IF($JE389&gt;=8,INDEX($GT:$GT,$JD389+8),"")</f>
      </c>
      <c r="HD389">
        <f>IF($JE389&gt;=9,INDEX($GT:$GT,$JD389+9),"")</f>
      </c>
      <c r="HE389">
        <f>IF($JE389&gt;=10,INDEX($GT:$GT,$JD389+10),"")</f>
      </c>
      <c r="HF389">
        <f>IF($JE389&gt;=11,INDEX($GT:$GT,$JD389+11),"")</f>
      </c>
      <c r="HG389">
        <f>IF($JE389&gt;=12,INDEX($GT:$GT,$JD389+12),"")</f>
      </c>
      <c r="HH389">
        <f>IF($JE389&gt;=13,INDEX($GT:$GT,$JD389+13),"")</f>
      </c>
      <c r="HI389">
        <f>IF($JE389&gt;=14,INDEX($GT:$GT,$JD389+14),"")</f>
      </c>
      <c r="HJ389">
        <f>IF($JE389&gt;=15,INDEX($GT:$GT,$JD389+15),"")</f>
      </c>
      <c r="HK389">
        <f>IF($JE389&gt;=16,INDEX($GT:$GT,$JD389+16),"")</f>
      </c>
      <c r="HL389">
        <f>IF($JE389&gt;=17,INDEX($GT:$GT,$JD389+17),"")</f>
      </c>
      <c r="HM389">
        <f>IF($JE389&gt;=18,INDEX($GT:$GT,$JD389+18),"")</f>
      </c>
      <c r="HN389">
        <f>IF($JE389&gt;=19,INDEX($GT:$GT,$JD389+19),"")</f>
      </c>
      <c r="HO389">
        <f>IF($JE389&gt;=20,INDEX($GT:$GT,$JD389+20),"")</f>
      </c>
      <c r="HP389">
        <f>IF($JE389&gt;=21,INDEX($GT:$GT,$JD389+21),"")</f>
      </c>
      <c r="HQ389">
        <f>IF($JE389&gt;=22,INDEX($GT:$GT,$JD389+22),"")</f>
      </c>
      <c r="HR389">
        <f>IF($JE389&gt;=23,INDEX($GT:$GT,$JD389+23),"")</f>
      </c>
      <c r="HS389">
        <f>IF($JE389&gt;=24,INDEX($GT:$GT,$JD389+24),"")</f>
      </c>
      <c r="HT389">
        <f>IF($JE389&gt;=25,INDEX($GT:$GT,$JD389+25),"")</f>
      </c>
      <c r="HU389">
        <f>IF($JE389&gt;=26,INDEX($GT:$GT,$JD389+26),"")</f>
      </c>
      <c r="HV389">
        <f>IF($JE389&gt;=27,INDEX($GT:$GT,$JD389+27),"")</f>
      </c>
      <c r="HW389">
        <f>IF($JE389&gt;=28,INDEX($GT:$GT,$JD389+28),"")</f>
      </c>
      <c r="HX389">
        <f>IF($JE389&gt;=29,INDEX($GT:$GT,$JD389+29),"")</f>
      </c>
      <c r="HY389">
        <f>IF($JE389&gt;=30,INDEX($GT:$GT,$JD389+30),"")</f>
      </c>
      <c r="HZ389">
        <f>IF($JE389&gt;=31,INDEX($GT:$GT,$JD389+31),"")</f>
      </c>
      <c r="IA389">
        <f>IF($JE389&gt;=32,INDEX($GT:$GT,$JD389+32),"")</f>
      </c>
      <c r="IB389">
        <f>IF($JE389&gt;=33,INDEX($GT:$GT,$JD389+33),"")</f>
      </c>
      <c r="IC389">
        <f>IF($JE389&gt;=34,INDEX($GT:$GT,$JD389+34),"")</f>
      </c>
      <c r="ID389">
        <f>IF($JE389&gt;=35,INDEX($GT:$GT,$JD389+35),"")</f>
      </c>
      <c r="IE389">
        <f>IF($JE389&gt;=36,INDEX($GT:$GT,$JD389+36),"")</f>
      </c>
      <c r="IF389">
        <f>IF($JE389&gt;=37,INDEX($GT:$GT,$JD389+37),"")</f>
      </c>
      <c r="IG389">
        <f>IF($JE389&gt;=38,INDEX($GT:$GT,$JD389+38),"")</f>
      </c>
      <c r="IH389">
        <f>IF($JE389&gt;=39,INDEX($GT:$GT,$JD389+39),"")</f>
      </c>
      <c r="II389">
        <f>IF($JE389&gt;=40,INDEX($GT:$GT,$JD389+40),"")</f>
      </c>
      <c r="IJ389">
        <f>IF($JE389&gt;=41,INDEX($GT:$GT,$JD389+41),"")</f>
      </c>
      <c r="IK389">
        <f>IF($JE389&gt;=42,INDEX($GT:$GT,$JD389+42),"")</f>
      </c>
      <c r="IL389">
        <f>IF($JE389&gt;=43,INDEX($GT:$GT,$JD389+43),"")</f>
      </c>
      <c r="IM389">
        <f>IF($JE389&gt;=44,INDEX($GT:$GT,$JD389+44),"")</f>
      </c>
      <c r="IN389">
        <f>IF($JE389&gt;=45,INDEX($GT:$GT,$JD389+45),"")</f>
      </c>
      <c r="IO389">
        <f>IF($JE389&gt;=46,INDEX($GT:$GT,$JD389+46),"")</f>
      </c>
      <c r="IP389">
        <f>IF($JE389&gt;=47,INDEX($GT:$GT,$JD389+47),"")</f>
      </c>
      <c r="IQ389">
        <f>IF($JE389&gt;=48,INDEX($GT:$GT,$JD389+48),"")</f>
      </c>
      <c r="IR389">
        <f>IF($JE389&gt;=49,INDEX($GT:$GT,$JD389+49),"")</f>
      </c>
      <c r="IS389">
        <f>IF($JE389&gt;=50,INDEX($GT:$GT,$JD389+50),"")</f>
      </c>
      <c r="IT389">
        <f>IF($JE389&gt;=51,INDEX($GT:$GT,$JD389+51),"")</f>
      </c>
      <c r="IU389">
        <f>IF($JE389&gt;=52,INDEX($GT:$GT,$JD389+52),"")</f>
      </c>
      <c r="IV389">
        <f>IF($JE389&gt;=53,INDEX($GT:$GT,$JD389+53),"")</f>
      </c>
      <c r="IW389">
        <f>IF($JE389&gt;=54,INDEX($GT:$GT,$JD389+54),"")</f>
      </c>
      <c r="IX389">
        <f>IF($JE389&gt;=55,INDEX($GT:$GT,$JD389+55),"")</f>
      </c>
      <c r="IY389">
        <f>IF($JE389&gt;=56,INDEX($GT:$GT,$JD389+56),"")</f>
      </c>
      <c r="IZ389">
        <f>IF($JE389&gt;=57,INDEX($GT:$GT,$JD389+57),"")</f>
      </c>
      <c r="JA389">
        <f>IF($JE389&gt;=58,INDEX($GT:$GT,$JD389+58),"")</f>
      </c>
      <c r="JB389">
        <f>IF($JE389&gt;=59,INDEX($GT:$GT,$JD389+59),"")</f>
      </c>
      <c r="JC389">
        <f>IF($JE389&gt;=60,INDEX($GT:$GT,$JD389+60),"")</f>
      </c>
      <c r="JD389">
        <f>IFERROR(MATCH($GS389,$GT$2:$GT$322,0)+1,0)</f>
      </c>
      <c r="JE389">
        <f>IFERROR(INDEX($GU$2:$GU$322,MATCH($GS389,$GT$2:$GT$322,0)),0)</f>
      </c>
      <c r="JF389" t="s">
        <v>28</v>
      </c>
      <c r="JG389" t="s">
        <v>28</v>
      </c>
    </row>
    <row r="390" spans="1:267" x14ac:dyDescent="0.25">
      <c r="J390" s="1"/>
      <c r="K390" s="1"/>
      <c r="L390" s="1"/>
      <c r="M390" s="1"/>
      <c r="N390" s="1">
        <f>IFERROR(IF(FIND(" - ",$J390)&gt;0,MID($J390,FIND(" - ",$J390)+3,LEN($J390)),""),"")</f>
      </c>
      <c r="P390" s="1"/>
      <c r="S390" t="s">
        <v>28</v>
      </c>
      <c r="U390">
        <f>IF(OR($S390="",$T390=""),"",IFERROR($S390/$T390,0))</f>
      </c>
      <c r="V390">
        <f>IF($S390="","",
IF($K390="","",
IF(ISNUMBER(SEARCH("exempt",LOWER($K390))),0,
$S390*(VALUE(SUBSTITUTE($K390,"%",""))/100))))</f>
      </c>
      <c r="AB390">
        <f>IF($S390="","",
SUM($S390,$V390,$Z390,$W390,$Y390)-
IF($AA390="",0,VALUE($AA390)))</f>
      </c>
      <c r="AJ390" t="s">
        <v>1048</v>
      </c>
      <c r="AR390">
        <f>IFERROR(LEFT($J390,FIND(" - ",$J390)-1),$J390)</f>
      </c>
      <c r="AU390">
        <f>IF($CJ390&gt;=1,INDEX($AS:$AS,$CI390+1),"")</f>
      </c>
      <c r="AV390">
        <f>IF($CJ390&gt;=2,INDEX($AS:$AS,$CI390+2),"")</f>
      </c>
      <c r="AW390">
        <f>IF($CJ390&gt;=3,INDEX($AS:$AS,$CI390+3),"")</f>
      </c>
      <c r="AX390">
        <f>IF($CJ390&gt;=4,INDEX($AS:$AS,$CI390+4),"")</f>
      </c>
      <c r="AY390">
        <f>IF($CJ390&gt;=5,INDEX($AS:$AS,$CI390+5),"")</f>
      </c>
      <c r="AZ390">
        <f>IF($CJ390&gt;=6,INDEX($AS:$AS,$CI390+6),"")</f>
      </c>
      <c r="BA390">
        <f>IF($CJ390&gt;=7,INDEX($AS:$AS,$CI390+7),"")</f>
      </c>
      <c r="BB390">
        <f>IF($CJ390&gt;=8,INDEX($AS:$AS,$CI390+8),"")</f>
      </c>
      <c r="BC390">
        <f>IF($CJ390&gt;=9,INDEX($AS:$AS,$CI390+9),"")</f>
      </c>
      <c r="BD390">
        <f>IF($CJ390&gt;=10,INDEX($AS:$AS,$CI390+10),"")</f>
      </c>
      <c r="BE390">
        <f>IF($CJ390&gt;=11,INDEX($AS:$AS,$CI390+11),"")</f>
      </c>
      <c r="BF390">
        <f>IF($CJ390&gt;=12,INDEX($AS:$AS,$CI390+12),"")</f>
      </c>
      <c r="BG390">
        <f>IF($CJ390&gt;=13,INDEX($AS:$AS,$CI390+13),"")</f>
      </c>
      <c r="BH390">
        <f>IF($CJ390&gt;=14,INDEX($AS:$AS,$CI390+14),"")</f>
      </c>
      <c r="BI390">
        <f>IF($CJ390&gt;=15,INDEX($AS:$AS,$CI390+15),"")</f>
      </c>
      <c r="BJ390">
        <f>IF($CJ390&gt;=16,INDEX($AS:$AS,$CI390+16),"")</f>
      </c>
      <c r="BK390">
        <f>IF($CJ390&gt;=17,INDEX($AS:$AS,$CI390+17),"")</f>
      </c>
      <c r="BL390">
        <f>IF($CJ390&gt;=18,INDEX($AS:$AS,$CI390+18),"")</f>
      </c>
      <c r="BM390">
        <f>IF($CJ390&gt;=19,INDEX($AS:$AS,$CI390+19),"")</f>
      </c>
      <c r="BN390">
        <f>IF($CJ390&gt;=20,INDEX($AS:$AS,$CI390+20),"")</f>
      </c>
      <c r="BO390">
        <f>IF($CJ390&gt;=21,INDEX($AS:$AS,$CI390+21),"")</f>
      </c>
      <c r="BP390">
        <f>IF($CJ390&gt;=22,INDEX($AS:$AS,$CI390+22),"")</f>
      </c>
      <c r="BQ390">
        <f>IF($CJ390&gt;=23,INDEX($AS:$AS,$CI390+23),"")</f>
      </c>
      <c r="BR390">
        <f>IF($CJ390&gt;=24,INDEX($AS:$AS,$CI390+24),"")</f>
      </c>
      <c r="BS390">
        <f>IF($CJ390&gt;=25,INDEX($AS:$AS,$CI390+25),"")</f>
      </c>
      <c r="BT390">
        <f>IF($CJ390&gt;=26,INDEX($AS:$AS,$CI390+26),"")</f>
      </c>
      <c r="BU390">
        <f>IF($CJ390&gt;=27,INDEX($AS:$AS,$CI390+27),"")</f>
      </c>
      <c r="BV390">
        <f>IF($CJ390&gt;=28,INDEX($AS:$AS,$CI390+28),"")</f>
      </c>
      <c r="BW390">
        <f>IF($CJ390&gt;=29,INDEX($AS:$AS,$CI390+29),"")</f>
      </c>
      <c r="BX390">
        <f>IF($CJ390&gt;=30,INDEX($AS:$AS,$CI390+30),"")</f>
      </c>
      <c r="BY390">
        <f>IF($CJ390&gt;=31,INDEX($AS:$AS,$CI390+31),"")</f>
      </c>
      <c r="BZ390">
        <f>IF($CJ390&gt;=32,INDEX($AS:$AS,$CI390+32),"")</f>
      </c>
      <c r="CA390">
        <f>IF($CJ390&gt;=33,INDEX($AS:$AS,$CI390+33),"")</f>
      </c>
      <c r="CB390">
        <f>IF($CJ390&gt;=34,INDEX($AS:$AS,$CI390+34),"")</f>
      </c>
      <c r="CC390">
        <f>IF($CJ390&gt;=35,INDEX($AS:$AS,$CI390+35),"")</f>
      </c>
      <c r="CD390">
        <f>IF($CJ390&gt;=36,INDEX($AS:$AS,$CI390+36),"")</f>
      </c>
      <c r="CE390">
        <f>IF($CJ390&gt;=37,INDEX($AS:$AS,$CI390+37),"")</f>
      </c>
      <c r="CF390">
        <f>IF($CJ390&gt;=38,INDEX($AS:$AS,$CI390+38),"")</f>
      </c>
      <c r="CG390">
        <f>IF($CJ390&gt;=39,INDEX($AS:$AS,$CI390+39),"")</f>
      </c>
      <c r="CH390">
        <f>IF($CJ390&gt;=40,INDEX($AS:$AS,$CI390+40),"")</f>
      </c>
      <c r="CI390">
        <f>IFERROR(MATCH($AR390,$AS$2:$AS$133,0)+1,0)</f>
      </c>
      <c r="CJ390">
        <f>IFERROR(INDEX($AT$2:$AT$133,MATCH($AR390,$AS$2:$AS$133,0)),0)</f>
      </c>
      <c r="CK390">
        <f>IFERROR(LEFT($O390,FIND(" - ",$O390)-1),$O390)</f>
      </c>
      <c r="CL390" t="s">
        <v>57</v>
      </c>
      <c r="CN390">
        <f>IF($DI390&gt;=1,INDEX($CL:$CL,$DH390+1),"")</f>
      </c>
      <c r="CO390">
        <f>IF($DI390&gt;=2,INDEX($CL:$CL,$DH390+2),"")</f>
      </c>
      <c r="CP390">
        <f>IF($DI390&gt;=3,INDEX($CL:$CL,$DH390+3),"")</f>
      </c>
      <c r="CQ390">
        <f>IF($DI390&gt;=4,INDEX($CL:$CL,$DH390+4),"")</f>
      </c>
      <c r="CR390">
        <f>IF($DI390&gt;=5,INDEX($CL:$CL,$DH390+5),"")</f>
      </c>
      <c r="CS390">
        <f>IF($DI390&gt;=6,INDEX($CL:$CL,$DH390+6),"")</f>
      </c>
      <c r="CT390">
        <f>IF($DI390&gt;=7,INDEX($CL:$CL,$DH390+7),"")</f>
      </c>
      <c r="CU390">
        <f>IF($DI390&gt;=8,INDEX($CL:$CL,$DH390+8),"")</f>
      </c>
      <c r="CV390">
        <f>IF($DI390&gt;=9,INDEX($CL:$CL,$DH390+9),"")</f>
      </c>
      <c r="CW390">
        <f>IF($DI390&gt;=10,INDEX($CL:$CL,$DH390+10),"")</f>
      </c>
      <c r="CX390">
        <f>IF($DI390&gt;=11,INDEX($CL:$CL,$DH390+11),"")</f>
      </c>
      <c r="CY390">
        <f>IF($DI390&gt;=12,INDEX($CL:$CL,$DH390+12),"")</f>
      </c>
      <c r="CZ390">
        <f>IF($DI390&gt;=13,INDEX($CL:$CL,$DH390+13),"")</f>
      </c>
      <c r="DA390">
        <f>IF($DI390&gt;=14,INDEX($CL:$CL,$DH390+14),"")</f>
      </c>
      <c r="DB390">
        <f>IF($DI390&gt;=15,INDEX($CL:$CL,$DH390+15),"")</f>
      </c>
      <c r="DC390">
        <f>IF($DI390&gt;=16,INDEX($CL:$CL,$DH390+16),"")</f>
      </c>
      <c r="DD390">
        <f>IF($DI390&gt;=17,INDEX($CL:$CL,$DH390+17),"")</f>
      </c>
      <c r="DE390">
        <f>IF($DI390&gt;=18,INDEX($CL:$CL,$DH390+18),"")</f>
      </c>
      <c r="DF390">
        <f>IF($DI390&gt;=19,INDEX($CL:$CL,$DH390+19),"")</f>
      </c>
      <c r="DG390">
        <f>IF($DI390&gt;=20,INDEX($CL:$CL,$DH390+20),"")</f>
      </c>
      <c r="DH390">
        <f>IFERROR(MATCH($CK390,$CL$2:$CL$1558,0)+1,0)</f>
      </c>
      <c r="DI390">
        <f>IFERROR(INDEX($CM$2:$CM$1558,MATCH($CK390,$CL$2:$CL$1558,0)),0)</f>
      </c>
      <c r="DJ390">
        <f>IFERROR(INDEX($AQ:$AQ,MATCH($K390,$AP:$AP,0))&amp;"","")</f>
      </c>
      <c r="DN390">
        <f>IF($GQ390&gt;=1,INDEX($DK:$DK,$GP390+1),"")</f>
      </c>
      <c r="DO390">
        <f>IF($GQ390&gt;=2,INDEX($DK:$DK,$GP390+2),"")</f>
      </c>
      <c r="DP390">
        <f>IF($GQ390&gt;=3,INDEX($DK:$DK,$GP390+3),"")</f>
      </c>
      <c r="DQ390">
        <f>IF($GQ390&gt;=4,INDEX($DK:$DK,$GP390+4),"")</f>
      </c>
      <c r="DR390">
        <f>IF($GQ390&gt;=5,INDEX($DK:$DK,$GP390+5),"")</f>
      </c>
      <c r="DS390">
        <f>IF($GQ390&gt;=6,INDEX($DK:$DK,$GP390+6),"")</f>
      </c>
      <c r="DT390">
        <f>IF($GQ390&gt;=7,INDEX($DK:$DK,$GP390+7),"")</f>
      </c>
      <c r="DU390">
        <f>IF($GQ390&gt;=8,INDEX($DK:$DK,$GP390+8),"")</f>
      </c>
      <c r="DV390">
        <f>IF($GQ390&gt;=9,INDEX($DK:$DK,$GP390+9),"")</f>
      </c>
      <c r="DW390">
        <f>IF($GQ390&gt;=10,INDEX($DK:$DK,$GP390+10),"")</f>
      </c>
      <c r="DX390">
        <f>IF($GQ390&gt;=11,INDEX($DK:$DK,$GP390+11),"")</f>
      </c>
      <c r="DY390">
        <f>IF($GQ390&gt;=12,INDEX($DK:$DK,$GP390+12),"")</f>
      </c>
      <c r="DZ390">
        <f>IF($GQ390&gt;=13,INDEX($DK:$DK,$GP390+13),"")</f>
      </c>
      <c r="EA390">
        <f>IF($GQ390&gt;=14,INDEX($DK:$DK,$GP390+14),"")</f>
      </c>
      <c r="EB390">
        <f>IF($GQ390&gt;=15,INDEX($DK:$DK,$GP390+15),"")</f>
      </c>
      <c r="EC390">
        <f>IF($GQ390&gt;=16,INDEX($DK:$DK,$GP390+16),"")</f>
      </c>
      <c r="ED390">
        <f>IF($GQ390&gt;=17,INDEX($DK:$DK,$GP390+17),"")</f>
      </c>
      <c r="EE390">
        <f>IF($GQ390&gt;=18,INDEX($DK:$DK,$GP390+18),"")</f>
      </c>
      <c r="EF390">
        <f>IF($GQ390&gt;=19,INDEX($DK:$DK,$GP390+19),"")</f>
      </c>
      <c r="EG390">
        <f>IF($GQ390&gt;=20,INDEX($DK:$DK,$GP390+20),"")</f>
      </c>
      <c r="EH390">
        <f>IF($GQ390&gt;=21,INDEX($DK:$DK,$GP390+21),"")</f>
      </c>
      <c r="EI390">
        <f>IF($GQ390&gt;=22,INDEX($DK:$DK,$GP390+22),"")</f>
      </c>
      <c r="EJ390">
        <f>IF($GQ390&gt;=23,INDEX($DK:$DK,$GP390+23),"")</f>
      </c>
      <c r="EK390">
        <f>IF($GQ390&gt;=24,INDEX($DK:$DK,$GP390+24),"")</f>
      </c>
      <c r="EL390">
        <f>IF($GQ390&gt;=25,INDEX($DK:$DK,$GP390+25),"")</f>
      </c>
      <c r="EM390">
        <f>IF($GQ390&gt;=26,INDEX($DK:$DK,$GP390+26),"")</f>
      </c>
      <c r="EN390">
        <f>IF($GQ390&gt;=27,INDEX($DK:$DK,$GP390+27),"")</f>
      </c>
      <c r="EO390">
        <f>IF($GQ390&gt;=28,INDEX($DK:$DK,$GP390+28),"")</f>
      </c>
      <c r="EP390">
        <f>IF($GQ390&gt;=29,INDEX($DK:$DK,$GP390+29),"")</f>
      </c>
      <c r="EQ390">
        <f>IF($GQ390&gt;=30,INDEX($DK:$DK,$GP390+30),"")</f>
      </c>
      <c r="ER390">
        <f>IF($GQ390&gt;=31,INDEX($DK:$DK,$GP390+31),"")</f>
      </c>
      <c r="ES390">
        <f>IF($GQ390&gt;=32,INDEX($DK:$DK,$GP390+32),"")</f>
      </c>
      <c r="ET390">
        <f>IF($GQ390&gt;=33,INDEX($DK:$DK,$GP390+33),"")</f>
      </c>
      <c r="EU390">
        <f>IF($GQ390&gt;=34,INDEX($DK:$DK,$GP390+34),"")</f>
      </c>
      <c r="EV390">
        <f>IF($GQ390&gt;=35,INDEX($DK:$DK,$GP390+35),"")</f>
      </c>
      <c r="EW390">
        <f>IF($GQ390&gt;=36,INDEX($DK:$DK,$GP390+36),"")</f>
      </c>
      <c r="EX390">
        <f>IF($GQ390&gt;=37,INDEX($DK:$DK,$GP390+37),"")</f>
      </c>
      <c r="EY390">
        <f>IF($GQ390&gt;=38,INDEX($DK:$DK,$GP390+38),"")</f>
      </c>
      <c r="EZ390">
        <f>IF($GQ390&gt;=39,INDEX($DK:$DK,$GP390+39),"")</f>
      </c>
      <c r="FA390">
        <f>IF($GQ390&gt;=40,INDEX($DK:$DK,$GP390+40),"")</f>
      </c>
      <c r="FB390">
        <f>IF($GQ390&gt;=1,INDEX($DL:$DL,$GP390+1),"")</f>
      </c>
      <c r="FC390">
        <f>IF($GQ390&gt;=2,INDEX($DL:$DL,$GP390+2),"")</f>
      </c>
      <c r="FD390">
        <f>IF($GQ390&gt;=3,INDEX($DL:$DL,$GP390+3),"")</f>
      </c>
      <c r="FE390">
        <f>IF($GQ390&gt;=4,INDEX($DL:$DL,$GP390+4),"")</f>
      </c>
      <c r="FF390">
        <f>IF($GQ390&gt;=5,INDEX($DL:$DL,$GP390+5),"")</f>
      </c>
      <c r="FG390">
        <f>IF($GQ390&gt;=6,INDEX($DL:$DL,$GP390+6),"")</f>
      </c>
      <c r="FH390">
        <f>IF($GQ390&gt;=7,INDEX($DL:$DL,$GP390+7),"")</f>
      </c>
      <c r="FI390">
        <f>IF($GQ390&gt;=8,INDEX($DL:$DL,$GP390+8),"")</f>
      </c>
      <c r="FJ390">
        <f>IF($GQ390&gt;=9,INDEX($DL:$DL,$GP390+9),"")</f>
      </c>
      <c r="FK390">
        <f>IF($GQ390&gt;=10,INDEX($DL:$DL,$GP390+10),"")</f>
      </c>
      <c r="FL390">
        <f>IF($GQ390&gt;=11,INDEX($DL:$DL,$GP390+11),"")</f>
      </c>
      <c r="FM390">
        <f>IF($GQ390&gt;=12,INDEX($DL:$DL,$GP390+12),"")</f>
      </c>
      <c r="FN390">
        <f>IF($GQ390&gt;=13,INDEX($DL:$DL,$GP390+13),"")</f>
      </c>
      <c r="FO390">
        <f>IF($GQ390&gt;=14,INDEX($DL:$DL,$GP390+14),"")</f>
      </c>
      <c r="FP390">
        <f>IF($GQ390&gt;=15,INDEX($DL:$DL,$GP390+15),"")</f>
      </c>
      <c r="FQ390">
        <f>IF($GQ390&gt;=16,INDEX($DL:$DL,$GP390+16),"")</f>
      </c>
      <c r="FR390">
        <f>IF($GQ390&gt;=17,INDEX($DL:$DL,$GP390+17),"")</f>
      </c>
      <c r="FS390">
        <f>IF($GQ390&gt;=18,INDEX($DL:$DL,$GP390+18),"")</f>
      </c>
      <c r="FT390">
        <f>IF($GQ390&gt;=19,INDEX($DL:$DL,$GP390+19),"")</f>
      </c>
      <c r="FU390">
        <f>IF($GQ390&gt;=20,INDEX($DL:$DL,$GP390+20),"")</f>
      </c>
      <c r="FV390">
        <f>IF($GQ390&gt;=21,INDEX($DL:$DL,$GP390+21),"")</f>
      </c>
      <c r="FW390">
        <f>IF($GQ390&gt;=22,INDEX($DL:$DL,$GP390+22),"")</f>
      </c>
      <c r="FX390">
        <f>IF($GQ390&gt;=23,INDEX($DL:$DL,$GP390+23),"")</f>
      </c>
      <c r="FY390">
        <f>IF($GQ390&gt;=24,INDEX($DL:$DL,$GP390+24),"")</f>
      </c>
      <c r="FZ390">
        <f>IF($GQ390&gt;=25,INDEX($DL:$DL,$GP390+25),"")</f>
      </c>
      <c r="GA390">
        <f>IF($GQ390&gt;=26,INDEX($DL:$DL,$GP390+26),"")</f>
      </c>
      <c r="GB390">
        <f>IF($GQ390&gt;=27,INDEX($DL:$DL,$GP390+27),"")</f>
      </c>
      <c r="GC390">
        <f>IF($GQ390&gt;=28,INDEX($DL:$DL,$GP390+28),"")</f>
      </c>
      <c r="GD390">
        <f>IF($GQ390&gt;=29,INDEX($DL:$DL,$GP390+29),"")</f>
      </c>
      <c r="GE390">
        <f>IF($GQ390&gt;=30,INDEX($DL:$DL,$GP390+30),"")</f>
      </c>
      <c r="GF390">
        <f>IF($GQ390&gt;=31,INDEX($DL:$DL,$GP390+31),"")</f>
      </c>
      <c r="GG390">
        <f>IF($GQ390&gt;=32,INDEX($DL:$DL,$GP390+32),"")</f>
      </c>
      <c r="GH390">
        <f>IF($GQ390&gt;=33,INDEX($DL:$DL,$GP390+33),"")</f>
      </c>
      <c r="GI390">
        <f>IF($GQ390&gt;=34,INDEX($DL:$DL,$GP390+34),"")</f>
      </c>
      <c r="GJ390">
        <f>IF($GQ390&gt;=35,INDEX($DL:$DL,$GP390+35),"")</f>
      </c>
      <c r="GK390">
        <f>IF($GQ390&gt;=36,INDEX($DL:$DL,$GP390+36),"")</f>
      </c>
      <c r="GL390">
        <f>IF($GQ390&gt;=37,INDEX($DL:$DL,$GP390+37),"")</f>
      </c>
      <c r="GM390">
        <f>IF($GQ390&gt;=38,INDEX($DL:$DL,$GP390+38),"")</f>
      </c>
      <c r="GN390">
        <f>IF($GQ390&gt;=39,INDEX($DL:$DL,$GP390+39),"")</f>
      </c>
      <c r="GO390">
        <f>IF($GQ390&gt;=40,INDEX($DL:$DL,$GP390+40),"")</f>
      </c>
      <c r="GP390">
        <f>IFERROR(MATCH($DJ390,$DK$2:$DK$148,0)+1,0)</f>
      </c>
      <c r="GQ390">
        <f>IFERROR(INDEX($DM$2:$DM$148,MATCH($DJ390,$DK$2:$DK$148,0)),0)</f>
      </c>
      <c r="GR390">
        <f>IFERROR(MATCH($L390,$DN$390:$FA$390,0),0)</f>
      </c>
      <c r="GS390">
        <f>IF($GR390&gt;0,INDEX($FB$390:$GO$390,$GR390),"")</f>
      </c>
      <c r="GV390">
        <f>IF($JE390&gt;=1,INDEX($GT:$GT,$JD390+1),"")</f>
      </c>
      <c r="GW390">
        <f>IF($JE390&gt;=2,INDEX($GT:$GT,$JD390+2),"")</f>
      </c>
      <c r="GX390">
        <f>IF($JE390&gt;=3,INDEX($GT:$GT,$JD390+3),"")</f>
      </c>
      <c r="GY390">
        <f>IF($JE390&gt;=4,INDEX($GT:$GT,$JD390+4),"")</f>
      </c>
      <c r="GZ390">
        <f>IF($JE390&gt;=5,INDEX($GT:$GT,$JD390+5),"")</f>
      </c>
      <c r="HA390">
        <f>IF($JE390&gt;=6,INDEX($GT:$GT,$JD390+6),"")</f>
      </c>
      <c r="HB390">
        <f>IF($JE390&gt;=7,INDEX($GT:$GT,$JD390+7),"")</f>
      </c>
      <c r="HC390">
        <f>IF($JE390&gt;=8,INDEX($GT:$GT,$JD390+8),"")</f>
      </c>
      <c r="HD390">
        <f>IF($JE390&gt;=9,INDEX($GT:$GT,$JD390+9),"")</f>
      </c>
      <c r="HE390">
        <f>IF($JE390&gt;=10,INDEX($GT:$GT,$JD390+10),"")</f>
      </c>
      <c r="HF390">
        <f>IF($JE390&gt;=11,INDEX($GT:$GT,$JD390+11),"")</f>
      </c>
      <c r="HG390">
        <f>IF($JE390&gt;=12,INDEX($GT:$GT,$JD390+12),"")</f>
      </c>
      <c r="HH390">
        <f>IF($JE390&gt;=13,INDEX($GT:$GT,$JD390+13),"")</f>
      </c>
      <c r="HI390">
        <f>IF($JE390&gt;=14,INDEX($GT:$GT,$JD390+14),"")</f>
      </c>
      <c r="HJ390">
        <f>IF($JE390&gt;=15,INDEX($GT:$GT,$JD390+15),"")</f>
      </c>
      <c r="HK390">
        <f>IF($JE390&gt;=16,INDEX($GT:$GT,$JD390+16),"")</f>
      </c>
      <c r="HL390">
        <f>IF($JE390&gt;=17,INDEX($GT:$GT,$JD390+17),"")</f>
      </c>
      <c r="HM390">
        <f>IF($JE390&gt;=18,INDEX($GT:$GT,$JD390+18),"")</f>
      </c>
      <c r="HN390">
        <f>IF($JE390&gt;=19,INDEX($GT:$GT,$JD390+19),"")</f>
      </c>
      <c r="HO390">
        <f>IF($JE390&gt;=20,INDEX($GT:$GT,$JD390+20),"")</f>
      </c>
      <c r="HP390">
        <f>IF($JE390&gt;=21,INDEX($GT:$GT,$JD390+21),"")</f>
      </c>
      <c r="HQ390">
        <f>IF($JE390&gt;=22,INDEX($GT:$GT,$JD390+22),"")</f>
      </c>
      <c r="HR390">
        <f>IF($JE390&gt;=23,INDEX($GT:$GT,$JD390+23),"")</f>
      </c>
      <c r="HS390">
        <f>IF($JE390&gt;=24,INDEX($GT:$GT,$JD390+24),"")</f>
      </c>
      <c r="HT390">
        <f>IF($JE390&gt;=25,INDEX($GT:$GT,$JD390+25),"")</f>
      </c>
      <c r="HU390">
        <f>IF($JE390&gt;=26,INDEX($GT:$GT,$JD390+26),"")</f>
      </c>
      <c r="HV390">
        <f>IF($JE390&gt;=27,INDEX($GT:$GT,$JD390+27),"")</f>
      </c>
      <c r="HW390">
        <f>IF($JE390&gt;=28,INDEX($GT:$GT,$JD390+28),"")</f>
      </c>
      <c r="HX390">
        <f>IF($JE390&gt;=29,INDEX($GT:$GT,$JD390+29),"")</f>
      </c>
      <c r="HY390">
        <f>IF($JE390&gt;=30,INDEX($GT:$GT,$JD390+30),"")</f>
      </c>
      <c r="HZ390">
        <f>IF($JE390&gt;=31,INDEX($GT:$GT,$JD390+31),"")</f>
      </c>
      <c r="IA390">
        <f>IF($JE390&gt;=32,INDEX($GT:$GT,$JD390+32),"")</f>
      </c>
      <c r="IB390">
        <f>IF($JE390&gt;=33,INDEX($GT:$GT,$JD390+33),"")</f>
      </c>
      <c r="IC390">
        <f>IF($JE390&gt;=34,INDEX($GT:$GT,$JD390+34),"")</f>
      </c>
      <c r="ID390">
        <f>IF($JE390&gt;=35,INDEX($GT:$GT,$JD390+35),"")</f>
      </c>
      <c r="IE390">
        <f>IF($JE390&gt;=36,INDEX($GT:$GT,$JD390+36),"")</f>
      </c>
      <c r="IF390">
        <f>IF($JE390&gt;=37,INDEX($GT:$GT,$JD390+37),"")</f>
      </c>
      <c r="IG390">
        <f>IF($JE390&gt;=38,INDEX($GT:$GT,$JD390+38),"")</f>
      </c>
      <c r="IH390">
        <f>IF($JE390&gt;=39,INDEX($GT:$GT,$JD390+39),"")</f>
      </c>
      <c r="II390">
        <f>IF($JE390&gt;=40,INDEX($GT:$GT,$JD390+40),"")</f>
      </c>
      <c r="IJ390">
        <f>IF($JE390&gt;=41,INDEX($GT:$GT,$JD390+41),"")</f>
      </c>
      <c r="IK390">
        <f>IF($JE390&gt;=42,INDEX($GT:$GT,$JD390+42),"")</f>
      </c>
      <c r="IL390">
        <f>IF($JE390&gt;=43,INDEX($GT:$GT,$JD390+43),"")</f>
      </c>
      <c r="IM390">
        <f>IF($JE390&gt;=44,INDEX($GT:$GT,$JD390+44),"")</f>
      </c>
      <c r="IN390">
        <f>IF($JE390&gt;=45,INDEX($GT:$GT,$JD390+45),"")</f>
      </c>
      <c r="IO390">
        <f>IF($JE390&gt;=46,INDEX($GT:$GT,$JD390+46),"")</f>
      </c>
      <c r="IP390">
        <f>IF($JE390&gt;=47,INDEX($GT:$GT,$JD390+47),"")</f>
      </c>
      <c r="IQ390">
        <f>IF($JE390&gt;=48,INDEX($GT:$GT,$JD390+48),"")</f>
      </c>
      <c r="IR390">
        <f>IF($JE390&gt;=49,INDEX($GT:$GT,$JD390+49),"")</f>
      </c>
      <c r="IS390">
        <f>IF($JE390&gt;=50,INDEX($GT:$GT,$JD390+50),"")</f>
      </c>
      <c r="IT390">
        <f>IF($JE390&gt;=51,INDEX($GT:$GT,$JD390+51),"")</f>
      </c>
      <c r="IU390">
        <f>IF($JE390&gt;=52,INDEX($GT:$GT,$JD390+52),"")</f>
      </c>
      <c r="IV390">
        <f>IF($JE390&gt;=53,INDEX($GT:$GT,$JD390+53),"")</f>
      </c>
      <c r="IW390">
        <f>IF($JE390&gt;=54,INDEX($GT:$GT,$JD390+54),"")</f>
      </c>
      <c r="IX390">
        <f>IF($JE390&gt;=55,INDEX($GT:$GT,$JD390+55),"")</f>
      </c>
      <c r="IY390">
        <f>IF($JE390&gt;=56,INDEX($GT:$GT,$JD390+56),"")</f>
      </c>
      <c r="IZ390">
        <f>IF($JE390&gt;=57,INDEX($GT:$GT,$JD390+57),"")</f>
      </c>
      <c r="JA390">
        <f>IF($JE390&gt;=58,INDEX($GT:$GT,$JD390+58),"")</f>
      </c>
      <c r="JB390">
        <f>IF($JE390&gt;=59,INDEX($GT:$GT,$JD390+59),"")</f>
      </c>
      <c r="JC390">
        <f>IF($JE390&gt;=60,INDEX($GT:$GT,$JD390+60),"")</f>
      </c>
      <c r="JD390">
        <f>IFERROR(MATCH($GS390,$GT$2:$GT$322,0)+1,0)</f>
      </c>
      <c r="JE390">
        <f>IFERROR(INDEX($GU$2:$GU$322,MATCH($GS390,$GT$2:$GT$322,0)),0)</f>
      </c>
      <c r="JF390" t="s">
        <v>28</v>
      </c>
      <c r="JG390" t="s">
        <v>28</v>
      </c>
    </row>
    <row r="391" spans="1:267" x14ac:dyDescent="0.25">
      <c r="J391" s="1"/>
      <c r="K391" s="1"/>
      <c r="L391" s="1"/>
      <c r="M391" s="1"/>
      <c r="N391" s="1">
        <f>IFERROR(IF(FIND(" - ",$J391)&gt;0,MID($J391,FIND(" - ",$J391)+3,LEN($J391)),""),"")</f>
      </c>
      <c r="P391" s="1"/>
      <c r="S391" t="s">
        <v>28</v>
      </c>
      <c r="U391">
        <f>IF(OR($S391="",$T391=""),"",IFERROR($S391/$T391,0))</f>
      </c>
      <c r="V391">
        <f>IF($S391="","",
IF($K391="","",
IF(ISNUMBER(SEARCH("exempt",LOWER($K391))),0,
$S391*(VALUE(SUBSTITUTE($K391,"%",""))/100))))</f>
      </c>
      <c r="AB391">
        <f>IF($S391="","",
SUM($S391,$V391,$Z391,$W391,$Y391)-
IF($AA391="",0,VALUE($AA391)))</f>
      </c>
      <c r="AJ391" t="s">
        <v>1049</v>
      </c>
      <c r="AR391">
        <f>IFERROR(LEFT($J391,FIND(" - ",$J391)-1),$J391)</f>
      </c>
      <c r="AU391">
        <f>IF($CJ391&gt;=1,INDEX($AS:$AS,$CI391+1),"")</f>
      </c>
      <c r="AV391">
        <f>IF($CJ391&gt;=2,INDEX($AS:$AS,$CI391+2),"")</f>
      </c>
      <c r="AW391">
        <f>IF($CJ391&gt;=3,INDEX($AS:$AS,$CI391+3),"")</f>
      </c>
      <c r="AX391">
        <f>IF($CJ391&gt;=4,INDEX($AS:$AS,$CI391+4),"")</f>
      </c>
      <c r="AY391">
        <f>IF($CJ391&gt;=5,INDEX($AS:$AS,$CI391+5),"")</f>
      </c>
      <c r="AZ391">
        <f>IF($CJ391&gt;=6,INDEX($AS:$AS,$CI391+6),"")</f>
      </c>
      <c r="BA391">
        <f>IF($CJ391&gt;=7,INDEX($AS:$AS,$CI391+7),"")</f>
      </c>
      <c r="BB391">
        <f>IF($CJ391&gt;=8,INDEX($AS:$AS,$CI391+8),"")</f>
      </c>
      <c r="BC391">
        <f>IF($CJ391&gt;=9,INDEX($AS:$AS,$CI391+9),"")</f>
      </c>
      <c r="BD391">
        <f>IF($CJ391&gt;=10,INDEX($AS:$AS,$CI391+10),"")</f>
      </c>
      <c r="BE391">
        <f>IF($CJ391&gt;=11,INDEX($AS:$AS,$CI391+11),"")</f>
      </c>
      <c r="BF391">
        <f>IF($CJ391&gt;=12,INDEX($AS:$AS,$CI391+12),"")</f>
      </c>
      <c r="BG391">
        <f>IF($CJ391&gt;=13,INDEX($AS:$AS,$CI391+13),"")</f>
      </c>
      <c r="BH391">
        <f>IF($CJ391&gt;=14,INDEX($AS:$AS,$CI391+14),"")</f>
      </c>
      <c r="BI391">
        <f>IF($CJ391&gt;=15,INDEX($AS:$AS,$CI391+15),"")</f>
      </c>
      <c r="BJ391">
        <f>IF($CJ391&gt;=16,INDEX($AS:$AS,$CI391+16),"")</f>
      </c>
      <c r="BK391">
        <f>IF($CJ391&gt;=17,INDEX($AS:$AS,$CI391+17),"")</f>
      </c>
      <c r="BL391">
        <f>IF($CJ391&gt;=18,INDEX($AS:$AS,$CI391+18),"")</f>
      </c>
      <c r="BM391">
        <f>IF($CJ391&gt;=19,INDEX($AS:$AS,$CI391+19),"")</f>
      </c>
      <c r="BN391">
        <f>IF($CJ391&gt;=20,INDEX($AS:$AS,$CI391+20),"")</f>
      </c>
      <c r="BO391">
        <f>IF($CJ391&gt;=21,INDEX($AS:$AS,$CI391+21),"")</f>
      </c>
      <c r="BP391">
        <f>IF($CJ391&gt;=22,INDEX($AS:$AS,$CI391+22),"")</f>
      </c>
      <c r="BQ391">
        <f>IF($CJ391&gt;=23,INDEX($AS:$AS,$CI391+23),"")</f>
      </c>
      <c r="BR391">
        <f>IF($CJ391&gt;=24,INDEX($AS:$AS,$CI391+24),"")</f>
      </c>
      <c r="BS391">
        <f>IF($CJ391&gt;=25,INDEX($AS:$AS,$CI391+25),"")</f>
      </c>
      <c r="BT391">
        <f>IF($CJ391&gt;=26,INDEX($AS:$AS,$CI391+26),"")</f>
      </c>
      <c r="BU391">
        <f>IF($CJ391&gt;=27,INDEX($AS:$AS,$CI391+27),"")</f>
      </c>
      <c r="BV391">
        <f>IF($CJ391&gt;=28,INDEX($AS:$AS,$CI391+28),"")</f>
      </c>
      <c r="BW391">
        <f>IF($CJ391&gt;=29,INDEX($AS:$AS,$CI391+29),"")</f>
      </c>
      <c r="BX391">
        <f>IF($CJ391&gt;=30,INDEX($AS:$AS,$CI391+30),"")</f>
      </c>
      <c r="BY391">
        <f>IF($CJ391&gt;=31,INDEX($AS:$AS,$CI391+31),"")</f>
      </c>
      <c r="BZ391">
        <f>IF($CJ391&gt;=32,INDEX($AS:$AS,$CI391+32),"")</f>
      </c>
      <c r="CA391">
        <f>IF($CJ391&gt;=33,INDEX($AS:$AS,$CI391+33),"")</f>
      </c>
      <c r="CB391">
        <f>IF($CJ391&gt;=34,INDEX($AS:$AS,$CI391+34),"")</f>
      </c>
      <c r="CC391">
        <f>IF($CJ391&gt;=35,INDEX($AS:$AS,$CI391+35),"")</f>
      </c>
      <c r="CD391">
        <f>IF($CJ391&gt;=36,INDEX($AS:$AS,$CI391+36),"")</f>
      </c>
      <c r="CE391">
        <f>IF($CJ391&gt;=37,INDEX($AS:$AS,$CI391+37),"")</f>
      </c>
      <c r="CF391">
        <f>IF($CJ391&gt;=38,INDEX($AS:$AS,$CI391+38),"")</f>
      </c>
      <c r="CG391">
        <f>IF($CJ391&gt;=39,INDEX($AS:$AS,$CI391+39),"")</f>
      </c>
      <c r="CH391">
        <f>IF($CJ391&gt;=40,INDEX($AS:$AS,$CI391+40),"")</f>
      </c>
      <c r="CI391">
        <f>IFERROR(MATCH($AR391,$AS$2:$AS$133,0)+1,0)</f>
      </c>
      <c r="CJ391">
        <f>IFERROR(INDEX($AT$2:$AT$133,MATCH($AR391,$AS$2:$AS$133,0)),0)</f>
      </c>
      <c r="CK391">
        <f>IFERROR(LEFT($O391,FIND(" - ",$O391)-1),$O391)</f>
      </c>
      <c r="CL391" t="s">
        <v>122</v>
      </c>
      <c r="CN391">
        <f>IF($DI391&gt;=1,INDEX($CL:$CL,$DH391+1),"")</f>
      </c>
      <c r="CO391">
        <f>IF($DI391&gt;=2,INDEX($CL:$CL,$DH391+2),"")</f>
      </c>
      <c r="CP391">
        <f>IF($DI391&gt;=3,INDEX($CL:$CL,$DH391+3),"")</f>
      </c>
      <c r="CQ391">
        <f>IF($DI391&gt;=4,INDEX($CL:$CL,$DH391+4),"")</f>
      </c>
      <c r="CR391">
        <f>IF($DI391&gt;=5,INDEX($CL:$CL,$DH391+5),"")</f>
      </c>
      <c r="CS391">
        <f>IF($DI391&gt;=6,INDEX($CL:$CL,$DH391+6),"")</f>
      </c>
      <c r="CT391">
        <f>IF($DI391&gt;=7,INDEX($CL:$CL,$DH391+7),"")</f>
      </c>
      <c r="CU391">
        <f>IF($DI391&gt;=8,INDEX($CL:$CL,$DH391+8),"")</f>
      </c>
      <c r="CV391">
        <f>IF($DI391&gt;=9,INDEX($CL:$CL,$DH391+9),"")</f>
      </c>
      <c r="CW391">
        <f>IF($DI391&gt;=10,INDEX($CL:$CL,$DH391+10),"")</f>
      </c>
      <c r="CX391">
        <f>IF($DI391&gt;=11,INDEX($CL:$CL,$DH391+11),"")</f>
      </c>
      <c r="CY391">
        <f>IF($DI391&gt;=12,INDEX($CL:$CL,$DH391+12),"")</f>
      </c>
      <c r="CZ391">
        <f>IF($DI391&gt;=13,INDEX($CL:$CL,$DH391+13),"")</f>
      </c>
      <c r="DA391">
        <f>IF($DI391&gt;=14,INDEX($CL:$CL,$DH391+14),"")</f>
      </c>
      <c r="DB391">
        <f>IF($DI391&gt;=15,INDEX($CL:$CL,$DH391+15),"")</f>
      </c>
      <c r="DC391">
        <f>IF($DI391&gt;=16,INDEX($CL:$CL,$DH391+16),"")</f>
      </c>
      <c r="DD391">
        <f>IF($DI391&gt;=17,INDEX($CL:$CL,$DH391+17),"")</f>
      </c>
      <c r="DE391">
        <f>IF($DI391&gt;=18,INDEX($CL:$CL,$DH391+18),"")</f>
      </c>
      <c r="DF391">
        <f>IF($DI391&gt;=19,INDEX($CL:$CL,$DH391+19),"")</f>
      </c>
      <c r="DG391">
        <f>IF($DI391&gt;=20,INDEX($CL:$CL,$DH391+20),"")</f>
      </c>
      <c r="DH391">
        <f>IFERROR(MATCH($CK391,$CL$2:$CL$1558,0)+1,0)</f>
      </c>
      <c r="DI391">
        <f>IFERROR(INDEX($CM$2:$CM$1558,MATCH($CK391,$CL$2:$CL$1558,0)),0)</f>
      </c>
      <c r="DJ391">
        <f>IFERROR(INDEX($AQ:$AQ,MATCH($K391,$AP:$AP,0))&amp;"","")</f>
      </c>
      <c r="DN391">
        <f>IF($GQ391&gt;=1,INDEX($DK:$DK,$GP391+1),"")</f>
      </c>
      <c r="DO391">
        <f>IF($GQ391&gt;=2,INDEX($DK:$DK,$GP391+2),"")</f>
      </c>
      <c r="DP391">
        <f>IF($GQ391&gt;=3,INDEX($DK:$DK,$GP391+3),"")</f>
      </c>
      <c r="DQ391">
        <f>IF($GQ391&gt;=4,INDEX($DK:$DK,$GP391+4),"")</f>
      </c>
      <c r="DR391">
        <f>IF($GQ391&gt;=5,INDEX($DK:$DK,$GP391+5),"")</f>
      </c>
      <c r="DS391">
        <f>IF($GQ391&gt;=6,INDEX($DK:$DK,$GP391+6),"")</f>
      </c>
      <c r="DT391">
        <f>IF($GQ391&gt;=7,INDEX($DK:$DK,$GP391+7),"")</f>
      </c>
      <c r="DU391">
        <f>IF($GQ391&gt;=8,INDEX($DK:$DK,$GP391+8),"")</f>
      </c>
      <c r="DV391">
        <f>IF($GQ391&gt;=9,INDEX($DK:$DK,$GP391+9),"")</f>
      </c>
      <c r="DW391">
        <f>IF($GQ391&gt;=10,INDEX($DK:$DK,$GP391+10),"")</f>
      </c>
      <c r="DX391">
        <f>IF($GQ391&gt;=11,INDEX($DK:$DK,$GP391+11),"")</f>
      </c>
      <c r="DY391">
        <f>IF($GQ391&gt;=12,INDEX($DK:$DK,$GP391+12),"")</f>
      </c>
      <c r="DZ391">
        <f>IF($GQ391&gt;=13,INDEX($DK:$DK,$GP391+13),"")</f>
      </c>
      <c r="EA391">
        <f>IF($GQ391&gt;=14,INDEX($DK:$DK,$GP391+14),"")</f>
      </c>
      <c r="EB391">
        <f>IF($GQ391&gt;=15,INDEX($DK:$DK,$GP391+15),"")</f>
      </c>
      <c r="EC391">
        <f>IF($GQ391&gt;=16,INDEX($DK:$DK,$GP391+16),"")</f>
      </c>
      <c r="ED391">
        <f>IF($GQ391&gt;=17,INDEX($DK:$DK,$GP391+17),"")</f>
      </c>
      <c r="EE391">
        <f>IF($GQ391&gt;=18,INDEX($DK:$DK,$GP391+18),"")</f>
      </c>
      <c r="EF391">
        <f>IF($GQ391&gt;=19,INDEX($DK:$DK,$GP391+19),"")</f>
      </c>
      <c r="EG391">
        <f>IF($GQ391&gt;=20,INDEX($DK:$DK,$GP391+20),"")</f>
      </c>
      <c r="EH391">
        <f>IF($GQ391&gt;=21,INDEX($DK:$DK,$GP391+21),"")</f>
      </c>
      <c r="EI391">
        <f>IF($GQ391&gt;=22,INDEX($DK:$DK,$GP391+22),"")</f>
      </c>
      <c r="EJ391">
        <f>IF($GQ391&gt;=23,INDEX($DK:$DK,$GP391+23),"")</f>
      </c>
      <c r="EK391">
        <f>IF($GQ391&gt;=24,INDEX($DK:$DK,$GP391+24),"")</f>
      </c>
      <c r="EL391">
        <f>IF($GQ391&gt;=25,INDEX($DK:$DK,$GP391+25),"")</f>
      </c>
      <c r="EM391">
        <f>IF($GQ391&gt;=26,INDEX($DK:$DK,$GP391+26),"")</f>
      </c>
      <c r="EN391">
        <f>IF($GQ391&gt;=27,INDEX($DK:$DK,$GP391+27),"")</f>
      </c>
      <c r="EO391">
        <f>IF($GQ391&gt;=28,INDEX($DK:$DK,$GP391+28),"")</f>
      </c>
      <c r="EP391">
        <f>IF($GQ391&gt;=29,INDEX($DK:$DK,$GP391+29),"")</f>
      </c>
      <c r="EQ391">
        <f>IF($GQ391&gt;=30,INDEX($DK:$DK,$GP391+30),"")</f>
      </c>
      <c r="ER391">
        <f>IF($GQ391&gt;=31,INDEX($DK:$DK,$GP391+31),"")</f>
      </c>
      <c r="ES391">
        <f>IF($GQ391&gt;=32,INDEX($DK:$DK,$GP391+32),"")</f>
      </c>
      <c r="ET391">
        <f>IF($GQ391&gt;=33,INDEX($DK:$DK,$GP391+33),"")</f>
      </c>
      <c r="EU391">
        <f>IF($GQ391&gt;=34,INDEX($DK:$DK,$GP391+34),"")</f>
      </c>
      <c r="EV391">
        <f>IF($GQ391&gt;=35,INDEX($DK:$DK,$GP391+35),"")</f>
      </c>
      <c r="EW391">
        <f>IF($GQ391&gt;=36,INDEX($DK:$DK,$GP391+36),"")</f>
      </c>
      <c r="EX391">
        <f>IF($GQ391&gt;=37,INDEX($DK:$DK,$GP391+37),"")</f>
      </c>
      <c r="EY391">
        <f>IF($GQ391&gt;=38,INDEX($DK:$DK,$GP391+38),"")</f>
      </c>
      <c r="EZ391">
        <f>IF($GQ391&gt;=39,INDEX($DK:$DK,$GP391+39),"")</f>
      </c>
      <c r="FA391">
        <f>IF($GQ391&gt;=40,INDEX($DK:$DK,$GP391+40),"")</f>
      </c>
      <c r="FB391">
        <f>IF($GQ391&gt;=1,INDEX($DL:$DL,$GP391+1),"")</f>
      </c>
      <c r="FC391">
        <f>IF($GQ391&gt;=2,INDEX($DL:$DL,$GP391+2),"")</f>
      </c>
      <c r="FD391">
        <f>IF($GQ391&gt;=3,INDEX($DL:$DL,$GP391+3),"")</f>
      </c>
      <c r="FE391">
        <f>IF($GQ391&gt;=4,INDEX($DL:$DL,$GP391+4),"")</f>
      </c>
      <c r="FF391">
        <f>IF($GQ391&gt;=5,INDEX($DL:$DL,$GP391+5),"")</f>
      </c>
      <c r="FG391">
        <f>IF($GQ391&gt;=6,INDEX($DL:$DL,$GP391+6),"")</f>
      </c>
      <c r="FH391">
        <f>IF($GQ391&gt;=7,INDEX($DL:$DL,$GP391+7),"")</f>
      </c>
      <c r="FI391">
        <f>IF($GQ391&gt;=8,INDEX($DL:$DL,$GP391+8),"")</f>
      </c>
      <c r="FJ391">
        <f>IF($GQ391&gt;=9,INDEX($DL:$DL,$GP391+9),"")</f>
      </c>
      <c r="FK391">
        <f>IF($GQ391&gt;=10,INDEX($DL:$DL,$GP391+10),"")</f>
      </c>
      <c r="FL391">
        <f>IF($GQ391&gt;=11,INDEX($DL:$DL,$GP391+11),"")</f>
      </c>
      <c r="FM391">
        <f>IF($GQ391&gt;=12,INDEX($DL:$DL,$GP391+12),"")</f>
      </c>
      <c r="FN391">
        <f>IF($GQ391&gt;=13,INDEX($DL:$DL,$GP391+13),"")</f>
      </c>
      <c r="FO391">
        <f>IF($GQ391&gt;=14,INDEX($DL:$DL,$GP391+14),"")</f>
      </c>
      <c r="FP391">
        <f>IF($GQ391&gt;=15,INDEX($DL:$DL,$GP391+15),"")</f>
      </c>
      <c r="FQ391">
        <f>IF($GQ391&gt;=16,INDEX($DL:$DL,$GP391+16),"")</f>
      </c>
      <c r="FR391">
        <f>IF($GQ391&gt;=17,INDEX($DL:$DL,$GP391+17),"")</f>
      </c>
      <c r="FS391">
        <f>IF($GQ391&gt;=18,INDEX($DL:$DL,$GP391+18),"")</f>
      </c>
      <c r="FT391">
        <f>IF($GQ391&gt;=19,INDEX($DL:$DL,$GP391+19),"")</f>
      </c>
      <c r="FU391">
        <f>IF($GQ391&gt;=20,INDEX($DL:$DL,$GP391+20),"")</f>
      </c>
      <c r="FV391">
        <f>IF($GQ391&gt;=21,INDEX($DL:$DL,$GP391+21),"")</f>
      </c>
      <c r="FW391">
        <f>IF($GQ391&gt;=22,INDEX($DL:$DL,$GP391+22),"")</f>
      </c>
      <c r="FX391">
        <f>IF($GQ391&gt;=23,INDEX($DL:$DL,$GP391+23),"")</f>
      </c>
      <c r="FY391">
        <f>IF($GQ391&gt;=24,INDEX($DL:$DL,$GP391+24),"")</f>
      </c>
      <c r="FZ391">
        <f>IF($GQ391&gt;=25,INDEX($DL:$DL,$GP391+25),"")</f>
      </c>
      <c r="GA391">
        <f>IF($GQ391&gt;=26,INDEX($DL:$DL,$GP391+26),"")</f>
      </c>
      <c r="GB391">
        <f>IF($GQ391&gt;=27,INDEX($DL:$DL,$GP391+27),"")</f>
      </c>
      <c r="GC391">
        <f>IF($GQ391&gt;=28,INDEX($DL:$DL,$GP391+28),"")</f>
      </c>
      <c r="GD391">
        <f>IF($GQ391&gt;=29,INDEX($DL:$DL,$GP391+29),"")</f>
      </c>
      <c r="GE391">
        <f>IF($GQ391&gt;=30,INDEX($DL:$DL,$GP391+30),"")</f>
      </c>
      <c r="GF391">
        <f>IF($GQ391&gt;=31,INDEX($DL:$DL,$GP391+31),"")</f>
      </c>
      <c r="GG391">
        <f>IF($GQ391&gt;=32,INDEX($DL:$DL,$GP391+32),"")</f>
      </c>
      <c r="GH391">
        <f>IF($GQ391&gt;=33,INDEX($DL:$DL,$GP391+33),"")</f>
      </c>
      <c r="GI391">
        <f>IF($GQ391&gt;=34,INDEX($DL:$DL,$GP391+34),"")</f>
      </c>
      <c r="GJ391">
        <f>IF($GQ391&gt;=35,INDEX($DL:$DL,$GP391+35),"")</f>
      </c>
      <c r="GK391">
        <f>IF($GQ391&gt;=36,INDEX($DL:$DL,$GP391+36),"")</f>
      </c>
      <c r="GL391">
        <f>IF($GQ391&gt;=37,INDEX($DL:$DL,$GP391+37),"")</f>
      </c>
      <c r="GM391">
        <f>IF($GQ391&gt;=38,INDEX($DL:$DL,$GP391+38),"")</f>
      </c>
      <c r="GN391">
        <f>IF($GQ391&gt;=39,INDEX($DL:$DL,$GP391+39),"")</f>
      </c>
      <c r="GO391">
        <f>IF($GQ391&gt;=40,INDEX($DL:$DL,$GP391+40),"")</f>
      </c>
      <c r="GP391">
        <f>IFERROR(MATCH($DJ391,$DK$2:$DK$148,0)+1,0)</f>
      </c>
      <c r="GQ391">
        <f>IFERROR(INDEX($DM$2:$DM$148,MATCH($DJ391,$DK$2:$DK$148,0)),0)</f>
      </c>
      <c r="GR391">
        <f>IFERROR(MATCH($L391,$DN$391:$FA$391,0),0)</f>
      </c>
      <c r="GS391">
        <f>IF($GR391&gt;0,INDEX($FB$391:$GO$391,$GR391),"")</f>
      </c>
      <c r="GV391">
        <f>IF($JE391&gt;=1,INDEX($GT:$GT,$JD391+1),"")</f>
      </c>
      <c r="GW391">
        <f>IF($JE391&gt;=2,INDEX($GT:$GT,$JD391+2),"")</f>
      </c>
      <c r="GX391">
        <f>IF($JE391&gt;=3,INDEX($GT:$GT,$JD391+3),"")</f>
      </c>
      <c r="GY391">
        <f>IF($JE391&gt;=4,INDEX($GT:$GT,$JD391+4),"")</f>
      </c>
      <c r="GZ391">
        <f>IF($JE391&gt;=5,INDEX($GT:$GT,$JD391+5),"")</f>
      </c>
      <c r="HA391">
        <f>IF($JE391&gt;=6,INDEX($GT:$GT,$JD391+6),"")</f>
      </c>
      <c r="HB391">
        <f>IF($JE391&gt;=7,INDEX($GT:$GT,$JD391+7),"")</f>
      </c>
      <c r="HC391">
        <f>IF($JE391&gt;=8,INDEX($GT:$GT,$JD391+8),"")</f>
      </c>
      <c r="HD391">
        <f>IF($JE391&gt;=9,INDEX($GT:$GT,$JD391+9),"")</f>
      </c>
      <c r="HE391">
        <f>IF($JE391&gt;=10,INDEX($GT:$GT,$JD391+10),"")</f>
      </c>
      <c r="HF391">
        <f>IF($JE391&gt;=11,INDEX($GT:$GT,$JD391+11),"")</f>
      </c>
      <c r="HG391">
        <f>IF($JE391&gt;=12,INDEX($GT:$GT,$JD391+12),"")</f>
      </c>
      <c r="HH391">
        <f>IF($JE391&gt;=13,INDEX($GT:$GT,$JD391+13),"")</f>
      </c>
      <c r="HI391">
        <f>IF($JE391&gt;=14,INDEX($GT:$GT,$JD391+14),"")</f>
      </c>
      <c r="HJ391">
        <f>IF($JE391&gt;=15,INDEX($GT:$GT,$JD391+15),"")</f>
      </c>
      <c r="HK391">
        <f>IF($JE391&gt;=16,INDEX($GT:$GT,$JD391+16),"")</f>
      </c>
      <c r="HL391">
        <f>IF($JE391&gt;=17,INDEX($GT:$GT,$JD391+17),"")</f>
      </c>
      <c r="HM391">
        <f>IF($JE391&gt;=18,INDEX($GT:$GT,$JD391+18),"")</f>
      </c>
      <c r="HN391">
        <f>IF($JE391&gt;=19,INDEX($GT:$GT,$JD391+19),"")</f>
      </c>
      <c r="HO391">
        <f>IF($JE391&gt;=20,INDEX($GT:$GT,$JD391+20),"")</f>
      </c>
      <c r="HP391">
        <f>IF($JE391&gt;=21,INDEX($GT:$GT,$JD391+21),"")</f>
      </c>
      <c r="HQ391">
        <f>IF($JE391&gt;=22,INDEX($GT:$GT,$JD391+22),"")</f>
      </c>
      <c r="HR391">
        <f>IF($JE391&gt;=23,INDEX($GT:$GT,$JD391+23),"")</f>
      </c>
      <c r="HS391">
        <f>IF($JE391&gt;=24,INDEX($GT:$GT,$JD391+24),"")</f>
      </c>
      <c r="HT391">
        <f>IF($JE391&gt;=25,INDEX($GT:$GT,$JD391+25),"")</f>
      </c>
      <c r="HU391">
        <f>IF($JE391&gt;=26,INDEX($GT:$GT,$JD391+26),"")</f>
      </c>
      <c r="HV391">
        <f>IF($JE391&gt;=27,INDEX($GT:$GT,$JD391+27),"")</f>
      </c>
      <c r="HW391">
        <f>IF($JE391&gt;=28,INDEX($GT:$GT,$JD391+28),"")</f>
      </c>
      <c r="HX391">
        <f>IF($JE391&gt;=29,INDEX($GT:$GT,$JD391+29),"")</f>
      </c>
      <c r="HY391">
        <f>IF($JE391&gt;=30,INDEX($GT:$GT,$JD391+30),"")</f>
      </c>
      <c r="HZ391">
        <f>IF($JE391&gt;=31,INDEX($GT:$GT,$JD391+31),"")</f>
      </c>
      <c r="IA391">
        <f>IF($JE391&gt;=32,INDEX($GT:$GT,$JD391+32),"")</f>
      </c>
      <c r="IB391">
        <f>IF($JE391&gt;=33,INDEX($GT:$GT,$JD391+33),"")</f>
      </c>
      <c r="IC391">
        <f>IF($JE391&gt;=34,INDEX($GT:$GT,$JD391+34),"")</f>
      </c>
      <c r="ID391">
        <f>IF($JE391&gt;=35,INDEX($GT:$GT,$JD391+35),"")</f>
      </c>
      <c r="IE391">
        <f>IF($JE391&gt;=36,INDEX($GT:$GT,$JD391+36),"")</f>
      </c>
      <c r="IF391">
        <f>IF($JE391&gt;=37,INDEX($GT:$GT,$JD391+37),"")</f>
      </c>
      <c r="IG391">
        <f>IF($JE391&gt;=38,INDEX($GT:$GT,$JD391+38),"")</f>
      </c>
      <c r="IH391">
        <f>IF($JE391&gt;=39,INDEX($GT:$GT,$JD391+39),"")</f>
      </c>
      <c r="II391">
        <f>IF($JE391&gt;=40,INDEX($GT:$GT,$JD391+40),"")</f>
      </c>
      <c r="IJ391">
        <f>IF($JE391&gt;=41,INDEX($GT:$GT,$JD391+41),"")</f>
      </c>
      <c r="IK391">
        <f>IF($JE391&gt;=42,INDEX($GT:$GT,$JD391+42),"")</f>
      </c>
      <c r="IL391">
        <f>IF($JE391&gt;=43,INDEX($GT:$GT,$JD391+43),"")</f>
      </c>
      <c r="IM391">
        <f>IF($JE391&gt;=44,INDEX($GT:$GT,$JD391+44),"")</f>
      </c>
      <c r="IN391">
        <f>IF($JE391&gt;=45,INDEX($GT:$GT,$JD391+45),"")</f>
      </c>
      <c r="IO391">
        <f>IF($JE391&gt;=46,INDEX($GT:$GT,$JD391+46),"")</f>
      </c>
      <c r="IP391">
        <f>IF($JE391&gt;=47,INDEX($GT:$GT,$JD391+47),"")</f>
      </c>
      <c r="IQ391">
        <f>IF($JE391&gt;=48,INDEX($GT:$GT,$JD391+48),"")</f>
      </c>
      <c r="IR391">
        <f>IF($JE391&gt;=49,INDEX($GT:$GT,$JD391+49),"")</f>
      </c>
      <c r="IS391">
        <f>IF($JE391&gt;=50,INDEX($GT:$GT,$JD391+50),"")</f>
      </c>
      <c r="IT391">
        <f>IF($JE391&gt;=51,INDEX($GT:$GT,$JD391+51),"")</f>
      </c>
      <c r="IU391">
        <f>IF($JE391&gt;=52,INDEX($GT:$GT,$JD391+52),"")</f>
      </c>
      <c r="IV391">
        <f>IF($JE391&gt;=53,INDEX($GT:$GT,$JD391+53),"")</f>
      </c>
      <c r="IW391">
        <f>IF($JE391&gt;=54,INDEX($GT:$GT,$JD391+54),"")</f>
      </c>
      <c r="IX391">
        <f>IF($JE391&gt;=55,INDEX($GT:$GT,$JD391+55),"")</f>
      </c>
      <c r="IY391">
        <f>IF($JE391&gt;=56,INDEX($GT:$GT,$JD391+56),"")</f>
      </c>
      <c r="IZ391">
        <f>IF($JE391&gt;=57,INDEX($GT:$GT,$JD391+57),"")</f>
      </c>
      <c r="JA391">
        <f>IF($JE391&gt;=58,INDEX($GT:$GT,$JD391+58),"")</f>
      </c>
      <c r="JB391">
        <f>IF($JE391&gt;=59,INDEX($GT:$GT,$JD391+59),"")</f>
      </c>
      <c r="JC391">
        <f>IF($JE391&gt;=60,INDEX($GT:$GT,$JD391+60),"")</f>
      </c>
      <c r="JD391">
        <f>IFERROR(MATCH($GS391,$GT$2:$GT$322,0)+1,0)</f>
      </c>
      <c r="JE391">
        <f>IFERROR(INDEX($GU$2:$GU$322,MATCH($GS391,$GT$2:$GT$322,0)),0)</f>
      </c>
      <c r="JF391" t="s">
        <v>28</v>
      </c>
      <c r="JG391" t="s">
        <v>28</v>
      </c>
    </row>
    <row r="392" spans="1:267" x14ac:dyDescent="0.25">
      <c r="J392" s="1"/>
      <c r="K392" s="1"/>
      <c r="L392" s="1"/>
      <c r="M392" s="1"/>
      <c r="N392" s="1">
        <f>IFERROR(IF(FIND(" - ",$J392)&gt;0,MID($J392,FIND(" - ",$J392)+3,LEN($J392)),""),"")</f>
      </c>
      <c r="P392" s="1"/>
      <c r="S392" t="s">
        <v>28</v>
      </c>
      <c r="U392">
        <f>IF(OR($S392="",$T392=""),"",IFERROR($S392/$T392,0))</f>
      </c>
      <c r="V392">
        <f>IF($S392="","",
IF($K392="","",
IF(ISNUMBER(SEARCH("exempt",LOWER($K392))),0,
$S392*(VALUE(SUBSTITUTE($K392,"%",""))/100))))</f>
      </c>
      <c r="AB392">
        <f>IF($S392="","",
SUM($S392,$V392,$Z392,$W392,$Y392)-
IF($AA392="",0,VALUE($AA392)))</f>
      </c>
      <c r="AJ392" t="s">
        <v>1050</v>
      </c>
      <c r="AR392">
        <f>IFERROR(LEFT($J392,FIND(" - ",$J392)-1),$J392)</f>
      </c>
      <c r="AU392">
        <f>IF($CJ392&gt;=1,INDEX($AS:$AS,$CI392+1),"")</f>
      </c>
      <c r="AV392">
        <f>IF($CJ392&gt;=2,INDEX($AS:$AS,$CI392+2),"")</f>
      </c>
      <c r="AW392">
        <f>IF($CJ392&gt;=3,INDEX($AS:$AS,$CI392+3),"")</f>
      </c>
      <c r="AX392">
        <f>IF($CJ392&gt;=4,INDEX($AS:$AS,$CI392+4),"")</f>
      </c>
      <c r="AY392">
        <f>IF($CJ392&gt;=5,INDEX($AS:$AS,$CI392+5),"")</f>
      </c>
      <c r="AZ392">
        <f>IF($CJ392&gt;=6,INDEX($AS:$AS,$CI392+6),"")</f>
      </c>
      <c r="BA392">
        <f>IF($CJ392&gt;=7,INDEX($AS:$AS,$CI392+7),"")</f>
      </c>
      <c r="BB392">
        <f>IF($CJ392&gt;=8,INDEX($AS:$AS,$CI392+8),"")</f>
      </c>
      <c r="BC392">
        <f>IF($CJ392&gt;=9,INDEX($AS:$AS,$CI392+9),"")</f>
      </c>
      <c r="BD392">
        <f>IF($CJ392&gt;=10,INDEX($AS:$AS,$CI392+10),"")</f>
      </c>
      <c r="BE392">
        <f>IF($CJ392&gt;=11,INDEX($AS:$AS,$CI392+11),"")</f>
      </c>
      <c r="BF392">
        <f>IF($CJ392&gt;=12,INDEX($AS:$AS,$CI392+12),"")</f>
      </c>
      <c r="BG392">
        <f>IF($CJ392&gt;=13,INDEX($AS:$AS,$CI392+13),"")</f>
      </c>
      <c r="BH392">
        <f>IF($CJ392&gt;=14,INDEX($AS:$AS,$CI392+14),"")</f>
      </c>
      <c r="BI392">
        <f>IF($CJ392&gt;=15,INDEX($AS:$AS,$CI392+15),"")</f>
      </c>
      <c r="BJ392">
        <f>IF($CJ392&gt;=16,INDEX($AS:$AS,$CI392+16),"")</f>
      </c>
      <c r="BK392">
        <f>IF($CJ392&gt;=17,INDEX($AS:$AS,$CI392+17),"")</f>
      </c>
      <c r="BL392">
        <f>IF($CJ392&gt;=18,INDEX($AS:$AS,$CI392+18),"")</f>
      </c>
      <c r="BM392">
        <f>IF($CJ392&gt;=19,INDEX($AS:$AS,$CI392+19),"")</f>
      </c>
      <c r="BN392">
        <f>IF($CJ392&gt;=20,INDEX($AS:$AS,$CI392+20),"")</f>
      </c>
      <c r="BO392">
        <f>IF($CJ392&gt;=21,INDEX($AS:$AS,$CI392+21),"")</f>
      </c>
      <c r="BP392">
        <f>IF($CJ392&gt;=22,INDEX($AS:$AS,$CI392+22),"")</f>
      </c>
      <c r="BQ392">
        <f>IF($CJ392&gt;=23,INDEX($AS:$AS,$CI392+23),"")</f>
      </c>
      <c r="BR392">
        <f>IF($CJ392&gt;=24,INDEX($AS:$AS,$CI392+24),"")</f>
      </c>
      <c r="BS392">
        <f>IF($CJ392&gt;=25,INDEX($AS:$AS,$CI392+25),"")</f>
      </c>
      <c r="BT392">
        <f>IF($CJ392&gt;=26,INDEX($AS:$AS,$CI392+26),"")</f>
      </c>
      <c r="BU392">
        <f>IF($CJ392&gt;=27,INDEX($AS:$AS,$CI392+27),"")</f>
      </c>
      <c r="BV392">
        <f>IF($CJ392&gt;=28,INDEX($AS:$AS,$CI392+28),"")</f>
      </c>
      <c r="BW392">
        <f>IF($CJ392&gt;=29,INDEX($AS:$AS,$CI392+29),"")</f>
      </c>
      <c r="BX392">
        <f>IF($CJ392&gt;=30,INDEX($AS:$AS,$CI392+30),"")</f>
      </c>
      <c r="BY392">
        <f>IF($CJ392&gt;=31,INDEX($AS:$AS,$CI392+31),"")</f>
      </c>
      <c r="BZ392">
        <f>IF($CJ392&gt;=32,INDEX($AS:$AS,$CI392+32),"")</f>
      </c>
      <c r="CA392">
        <f>IF($CJ392&gt;=33,INDEX($AS:$AS,$CI392+33),"")</f>
      </c>
      <c r="CB392">
        <f>IF($CJ392&gt;=34,INDEX($AS:$AS,$CI392+34),"")</f>
      </c>
      <c r="CC392">
        <f>IF($CJ392&gt;=35,INDEX($AS:$AS,$CI392+35),"")</f>
      </c>
      <c r="CD392">
        <f>IF($CJ392&gt;=36,INDEX($AS:$AS,$CI392+36),"")</f>
      </c>
      <c r="CE392">
        <f>IF($CJ392&gt;=37,INDEX($AS:$AS,$CI392+37),"")</f>
      </c>
      <c r="CF392">
        <f>IF($CJ392&gt;=38,INDEX($AS:$AS,$CI392+38),"")</f>
      </c>
      <c r="CG392">
        <f>IF($CJ392&gt;=39,INDEX($AS:$AS,$CI392+39),"")</f>
      </c>
      <c r="CH392">
        <f>IF($CJ392&gt;=40,INDEX($AS:$AS,$CI392+40),"")</f>
      </c>
      <c r="CI392">
        <f>IFERROR(MATCH($AR392,$AS$2:$AS$133,0)+1,0)</f>
      </c>
      <c r="CJ392">
        <f>IFERROR(INDEX($AT$2:$AT$133,MATCH($AR392,$AS$2:$AS$133,0)),0)</f>
      </c>
      <c r="CK392">
        <f>IFERROR(LEFT($O392,FIND(" - ",$O392)-1),$O392)</f>
      </c>
      <c r="CL392" t="s">
        <v>211</v>
      </c>
      <c r="CN392">
        <f>IF($DI392&gt;=1,INDEX($CL:$CL,$DH392+1),"")</f>
      </c>
      <c r="CO392">
        <f>IF($DI392&gt;=2,INDEX($CL:$CL,$DH392+2),"")</f>
      </c>
      <c r="CP392">
        <f>IF($DI392&gt;=3,INDEX($CL:$CL,$DH392+3),"")</f>
      </c>
      <c r="CQ392">
        <f>IF($DI392&gt;=4,INDEX($CL:$CL,$DH392+4),"")</f>
      </c>
      <c r="CR392">
        <f>IF($DI392&gt;=5,INDEX($CL:$CL,$DH392+5),"")</f>
      </c>
      <c r="CS392">
        <f>IF($DI392&gt;=6,INDEX($CL:$CL,$DH392+6),"")</f>
      </c>
      <c r="CT392">
        <f>IF($DI392&gt;=7,INDEX($CL:$CL,$DH392+7),"")</f>
      </c>
      <c r="CU392">
        <f>IF($DI392&gt;=8,INDEX($CL:$CL,$DH392+8),"")</f>
      </c>
      <c r="CV392">
        <f>IF($DI392&gt;=9,INDEX($CL:$CL,$DH392+9),"")</f>
      </c>
      <c r="CW392">
        <f>IF($DI392&gt;=10,INDEX($CL:$CL,$DH392+10),"")</f>
      </c>
      <c r="CX392">
        <f>IF($DI392&gt;=11,INDEX($CL:$CL,$DH392+11),"")</f>
      </c>
      <c r="CY392">
        <f>IF($DI392&gt;=12,INDEX($CL:$CL,$DH392+12),"")</f>
      </c>
      <c r="CZ392">
        <f>IF($DI392&gt;=13,INDEX($CL:$CL,$DH392+13),"")</f>
      </c>
      <c r="DA392">
        <f>IF($DI392&gt;=14,INDEX($CL:$CL,$DH392+14),"")</f>
      </c>
      <c r="DB392">
        <f>IF($DI392&gt;=15,INDEX($CL:$CL,$DH392+15),"")</f>
      </c>
      <c r="DC392">
        <f>IF($DI392&gt;=16,INDEX($CL:$CL,$DH392+16),"")</f>
      </c>
      <c r="DD392">
        <f>IF($DI392&gt;=17,INDEX($CL:$CL,$DH392+17),"")</f>
      </c>
      <c r="DE392">
        <f>IF($DI392&gt;=18,INDEX($CL:$CL,$DH392+18),"")</f>
      </c>
      <c r="DF392">
        <f>IF($DI392&gt;=19,INDEX($CL:$CL,$DH392+19),"")</f>
      </c>
      <c r="DG392">
        <f>IF($DI392&gt;=20,INDEX($CL:$CL,$DH392+20),"")</f>
      </c>
      <c r="DH392">
        <f>IFERROR(MATCH($CK392,$CL$2:$CL$1558,0)+1,0)</f>
      </c>
      <c r="DI392">
        <f>IFERROR(INDEX($CM$2:$CM$1558,MATCH($CK392,$CL$2:$CL$1558,0)),0)</f>
      </c>
      <c r="DJ392">
        <f>IFERROR(INDEX($AQ:$AQ,MATCH($K392,$AP:$AP,0))&amp;"","")</f>
      </c>
      <c r="DN392">
        <f>IF($GQ392&gt;=1,INDEX($DK:$DK,$GP392+1),"")</f>
      </c>
      <c r="DO392">
        <f>IF($GQ392&gt;=2,INDEX($DK:$DK,$GP392+2),"")</f>
      </c>
      <c r="DP392">
        <f>IF($GQ392&gt;=3,INDEX($DK:$DK,$GP392+3),"")</f>
      </c>
      <c r="DQ392">
        <f>IF($GQ392&gt;=4,INDEX($DK:$DK,$GP392+4),"")</f>
      </c>
      <c r="DR392">
        <f>IF($GQ392&gt;=5,INDEX($DK:$DK,$GP392+5),"")</f>
      </c>
      <c r="DS392">
        <f>IF($GQ392&gt;=6,INDEX($DK:$DK,$GP392+6),"")</f>
      </c>
      <c r="DT392">
        <f>IF($GQ392&gt;=7,INDEX($DK:$DK,$GP392+7),"")</f>
      </c>
      <c r="DU392">
        <f>IF($GQ392&gt;=8,INDEX($DK:$DK,$GP392+8),"")</f>
      </c>
      <c r="DV392">
        <f>IF($GQ392&gt;=9,INDEX($DK:$DK,$GP392+9),"")</f>
      </c>
      <c r="DW392">
        <f>IF($GQ392&gt;=10,INDEX($DK:$DK,$GP392+10),"")</f>
      </c>
      <c r="DX392">
        <f>IF($GQ392&gt;=11,INDEX($DK:$DK,$GP392+11),"")</f>
      </c>
      <c r="DY392">
        <f>IF($GQ392&gt;=12,INDEX($DK:$DK,$GP392+12),"")</f>
      </c>
      <c r="DZ392">
        <f>IF($GQ392&gt;=13,INDEX($DK:$DK,$GP392+13),"")</f>
      </c>
      <c r="EA392">
        <f>IF($GQ392&gt;=14,INDEX($DK:$DK,$GP392+14),"")</f>
      </c>
      <c r="EB392">
        <f>IF($GQ392&gt;=15,INDEX($DK:$DK,$GP392+15),"")</f>
      </c>
      <c r="EC392">
        <f>IF($GQ392&gt;=16,INDEX($DK:$DK,$GP392+16),"")</f>
      </c>
      <c r="ED392">
        <f>IF($GQ392&gt;=17,INDEX($DK:$DK,$GP392+17),"")</f>
      </c>
      <c r="EE392">
        <f>IF($GQ392&gt;=18,INDEX($DK:$DK,$GP392+18),"")</f>
      </c>
      <c r="EF392">
        <f>IF($GQ392&gt;=19,INDEX($DK:$DK,$GP392+19),"")</f>
      </c>
      <c r="EG392">
        <f>IF($GQ392&gt;=20,INDEX($DK:$DK,$GP392+20),"")</f>
      </c>
      <c r="EH392">
        <f>IF($GQ392&gt;=21,INDEX($DK:$DK,$GP392+21),"")</f>
      </c>
      <c r="EI392">
        <f>IF($GQ392&gt;=22,INDEX($DK:$DK,$GP392+22),"")</f>
      </c>
      <c r="EJ392">
        <f>IF($GQ392&gt;=23,INDEX($DK:$DK,$GP392+23),"")</f>
      </c>
      <c r="EK392">
        <f>IF($GQ392&gt;=24,INDEX($DK:$DK,$GP392+24),"")</f>
      </c>
      <c r="EL392">
        <f>IF($GQ392&gt;=25,INDEX($DK:$DK,$GP392+25),"")</f>
      </c>
      <c r="EM392">
        <f>IF($GQ392&gt;=26,INDEX($DK:$DK,$GP392+26),"")</f>
      </c>
      <c r="EN392">
        <f>IF($GQ392&gt;=27,INDEX($DK:$DK,$GP392+27),"")</f>
      </c>
      <c r="EO392">
        <f>IF($GQ392&gt;=28,INDEX($DK:$DK,$GP392+28),"")</f>
      </c>
      <c r="EP392">
        <f>IF($GQ392&gt;=29,INDEX($DK:$DK,$GP392+29),"")</f>
      </c>
      <c r="EQ392">
        <f>IF($GQ392&gt;=30,INDEX($DK:$DK,$GP392+30),"")</f>
      </c>
      <c r="ER392">
        <f>IF($GQ392&gt;=31,INDEX($DK:$DK,$GP392+31),"")</f>
      </c>
      <c r="ES392">
        <f>IF($GQ392&gt;=32,INDEX($DK:$DK,$GP392+32),"")</f>
      </c>
      <c r="ET392">
        <f>IF($GQ392&gt;=33,INDEX($DK:$DK,$GP392+33),"")</f>
      </c>
      <c r="EU392">
        <f>IF($GQ392&gt;=34,INDEX($DK:$DK,$GP392+34),"")</f>
      </c>
      <c r="EV392">
        <f>IF($GQ392&gt;=35,INDEX($DK:$DK,$GP392+35),"")</f>
      </c>
      <c r="EW392">
        <f>IF($GQ392&gt;=36,INDEX($DK:$DK,$GP392+36),"")</f>
      </c>
      <c r="EX392">
        <f>IF($GQ392&gt;=37,INDEX($DK:$DK,$GP392+37),"")</f>
      </c>
      <c r="EY392">
        <f>IF($GQ392&gt;=38,INDEX($DK:$DK,$GP392+38),"")</f>
      </c>
      <c r="EZ392">
        <f>IF($GQ392&gt;=39,INDEX($DK:$DK,$GP392+39),"")</f>
      </c>
      <c r="FA392">
        <f>IF($GQ392&gt;=40,INDEX($DK:$DK,$GP392+40),"")</f>
      </c>
      <c r="FB392">
        <f>IF($GQ392&gt;=1,INDEX($DL:$DL,$GP392+1),"")</f>
      </c>
      <c r="FC392">
        <f>IF($GQ392&gt;=2,INDEX($DL:$DL,$GP392+2),"")</f>
      </c>
      <c r="FD392">
        <f>IF($GQ392&gt;=3,INDEX($DL:$DL,$GP392+3),"")</f>
      </c>
      <c r="FE392">
        <f>IF($GQ392&gt;=4,INDEX($DL:$DL,$GP392+4),"")</f>
      </c>
      <c r="FF392">
        <f>IF($GQ392&gt;=5,INDEX($DL:$DL,$GP392+5),"")</f>
      </c>
      <c r="FG392">
        <f>IF($GQ392&gt;=6,INDEX($DL:$DL,$GP392+6),"")</f>
      </c>
      <c r="FH392">
        <f>IF($GQ392&gt;=7,INDEX($DL:$DL,$GP392+7),"")</f>
      </c>
      <c r="FI392">
        <f>IF($GQ392&gt;=8,INDEX($DL:$DL,$GP392+8),"")</f>
      </c>
      <c r="FJ392">
        <f>IF($GQ392&gt;=9,INDEX($DL:$DL,$GP392+9),"")</f>
      </c>
      <c r="FK392">
        <f>IF($GQ392&gt;=10,INDEX($DL:$DL,$GP392+10),"")</f>
      </c>
      <c r="FL392">
        <f>IF($GQ392&gt;=11,INDEX($DL:$DL,$GP392+11),"")</f>
      </c>
      <c r="FM392">
        <f>IF($GQ392&gt;=12,INDEX($DL:$DL,$GP392+12),"")</f>
      </c>
      <c r="FN392">
        <f>IF($GQ392&gt;=13,INDEX($DL:$DL,$GP392+13),"")</f>
      </c>
      <c r="FO392">
        <f>IF($GQ392&gt;=14,INDEX($DL:$DL,$GP392+14),"")</f>
      </c>
      <c r="FP392">
        <f>IF($GQ392&gt;=15,INDEX($DL:$DL,$GP392+15),"")</f>
      </c>
      <c r="FQ392">
        <f>IF($GQ392&gt;=16,INDEX($DL:$DL,$GP392+16),"")</f>
      </c>
      <c r="FR392">
        <f>IF($GQ392&gt;=17,INDEX($DL:$DL,$GP392+17),"")</f>
      </c>
      <c r="FS392">
        <f>IF($GQ392&gt;=18,INDEX($DL:$DL,$GP392+18),"")</f>
      </c>
      <c r="FT392">
        <f>IF($GQ392&gt;=19,INDEX($DL:$DL,$GP392+19),"")</f>
      </c>
      <c r="FU392">
        <f>IF($GQ392&gt;=20,INDEX($DL:$DL,$GP392+20),"")</f>
      </c>
      <c r="FV392">
        <f>IF($GQ392&gt;=21,INDEX($DL:$DL,$GP392+21),"")</f>
      </c>
      <c r="FW392">
        <f>IF($GQ392&gt;=22,INDEX($DL:$DL,$GP392+22),"")</f>
      </c>
      <c r="FX392">
        <f>IF($GQ392&gt;=23,INDEX($DL:$DL,$GP392+23),"")</f>
      </c>
      <c r="FY392">
        <f>IF($GQ392&gt;=24,INDEX($DL:$DL,$GP392+24),"")</f>
      </c>
      <c r="FZ392">
        <f>IF($GQ392&gt;=25,INDEX($DL:$DL,$GP392+25),"")</f>
      </c>
      <c r="GA392">
        <f>IF($GQ392&gt;=26,INDEX($DL:$DL,$GP392+26),"")</f>
      </c>
      <c r="GB392">
        <f>IF($GQ392&gt;=27,INDEX($DL:$DL,$GP392+27),"")</f>
      </c>
      <c r="GC392">
        <f>IF($GQ392&gt;=28,INDEX($DL:$DL,$GP392+28),"")</f>
      </c>
      <c r="GD392">
        <f>IF($GQ392&gt;=29,INDEX($DL:$DL,$GP392+29),"")</f>
      </c>
      <c r="GE392">
        <f>IF($GQ392&gt;=30,INDEX($DL:$DL,$GP392+30),"")</f>
      </c>
      <c r="GF392">
        <f>IF($GQ392&gt;=31,INDEX($DL:$DL,$GP392+31),"")</f>
      </c>
      <c r="GG392">
        <f>IF($GQ392&gt;=32,INDEX($DL:$DL,$GP392+32),"")</f>
      </c>
      <c r="GH392">
        <f>IF($GQ392&gt;=33,INDEX($DL:$DL,$GP392+33),"")</f>
      </c>
      <c r="GI392">
        <f>IF($GQ392&gt;=34,INDEX($DL:$DL,$GP392+34),"")</f>
      </c>
      <c r="GJ392">
        <f>IF($GQ392&gt;=35,INDEX($DL:$DL,$GP392+35),"")</f>
      </c>
      <c r="GK392">
        <f>IF($GQ392&gt;=36,INDEX($DL:$DL,$GP392+36),"")</f>
      </c>
      <c r="GL392">
        <f>IF($GQ392&gt;=37,INDEX($DL:$DL,$GP392+37),"")</f>
      </c>
      <c r="GM392">
        <f>IF($GQ392&gt;=38,INDEX($DL:$DL,$GP392+38),"")</f>
      </c>
      <c r="GN392">
        <f>IF($GQ392&gt;=39,INDEX($DL:$DL,$GP392+39),"")</f>
      </c>
      <c r="GO392">
        <f>IF($GQ392&gt;=40,INDEX($DL:$DL,$GP392+40),"")</f>
      </c>
      <c r="GP392">
        <f>IFERROR(MATCH($DJ392,$DK$2:$DK$148,0)+1,0)</f>
      </c>
      <c r="GQ392">
        <f>IFERROR(INDEX($DM$2:$DM$148,MATCH($DJ392,$DK$2:$DK$148,0)),0)</f>
      </c>
      <c r="GR392">
        <f>IFERROR(MATCH($L392,$DN$392:$FA$392,0),0)</f>
      </c>
      <c r="GS392">
        <f>IF($GR392&gt;0,INDEX($FB$392:$GO$392,$GR392),"")</f>
      </c>
      <c r="GV392">
        <f>IF($JE392&gt;=1,INDEX($GT:$GT,$JD392+1),"")</f>
      </c>
      <c r="GW392">
        <f>IF($JE392&gt;=2,INDEX($GT:$GT,$JD392+2),"")</f>
      </c>
      <c r="GX392">
        <f>IF($JE392&gt;=3,INDEX($GT:$GT,$JD392+3),"")</f>
      </c>
      <c r="GY392">
        <f>IF($JE392&gt;=4,INDEX($GT:$GT,$JD392+4),"")</f>
      </c>
      <c r="GZ392">
        <f>IF($JE392&gt;=5,INDEX($GT:$GT,$JD392+5),"")</f>
      </c>
      <c r="HA392">
        <f>IF($JE392&gt;=6,INDEX($GT:$GT,$JD392+6),"")</f>
      </c>
      <c r="HB392">
        <f>IF($JE392&gt;=7,INDEX($GT:$GT,$JD392+7),"")</f>
      </c>
      <c r="HC392">
        <f>IF($JE392&gt;=8,INDEX($GT:$GT,$JD392+8),"")</f>
      </c>
      <c r="HD392">
        <f>IF($JE392&gt;=9,INDEX($GT:$GT,$JD392+9),"")</f>
      </c>
      <c r="HE392">
        <f>IF($JE392&gt;=10,INDEX($GT:$GT,$JD392+10),"")</f>
      </c>
      <c r="HF392">
        <f>IF($JE392&gt;=11,INDEX($GT:$GT,$JD392+11),"")</f>
      </c>
      <c r="HG392">
        <f>IF($JE392&gt;=12,INDEX($GT:$GT,$JD392+12),"")</f>
      </c>
      <c r="HH392">
        <f>IF($JE392&gt;=13,INDEX($GT:$GT,$JD392+13),"")</f>
      </c>
      <c r="HI392">
        <f>IF($JE392&gt;=14,INDEX($GT:$GT,$JD392+14),"")</f>
      </c>
      <c r="HJ392">
        <f>IF($JE392&gt;=15,INDEX($GT:$GT,$JD392+15),"")</f>
      </c>
      <c r="HK392">
        <f>IF($JE392&gt;=16,INDEX($GT:$GT,$JD392+16),"")</f>
      </c>
      <c r="HL392">
        <f>IF($JE392&gt;=17,INDEX($GT:$GT,$JD392+17),"")</f>
      </c>
      <c r="HM392">
        <f>IF($JE392&gt;=18,INDEX($GT:$GT,$JD392+18),"")</f>
      </c>
      <c r="HN392">
        <f>IF($JE392&gt;=19,INDEX($GT:$GT,$JD392+19),"")</f>
      </c>
      <c r="HO392">
        <f>IF($JE392&gt;=20,INDEX($GT:$GT,$JD392+20),"")</f>
      </c>
      <c r="HP392">
        <f>IF($JE392&gt;=21,INDEX($GT:$GT,$JD392+21),"")</f>
      </c>
      <c r="HQ392">
        <f>IF($JE392&gt;=22,INDEX($GT:$GT,$JD392+22),"")</f>
      </c>
      <c r="HR392">
        <f>IF($JE392&gt;=23,INDEX($GT:$GT,$JD392+23),"")</f>
      </c>
      <c r="HS392">
        <f>IF($JE392&gt;=24,INDEX($GT:$GT,$JD392+24),"")</f>
      </c>
      <c r="HT392">
        <f>IF($JE392&gt;=25,INDEX($GT:$GT,$JD392+25),"")</f>
      </c>
      <c r="HU392">
        <f>IF($JE392&gt;=26,INDEX($GT:$GT,$JD392+26),"")</f>
      </c>
      <c r="HV392">
        <f>IF($JE392&gt;=27,INDEX($GT:$GT,$JD392+27),"")</f>
      </c>
      <c r="HW392">
        <f>IF($JE392&gt;=28,INDEX($GT:$GT,$JD392+28),"")</f>
      </c>
      <c r="HX392">
        <f>IF($JE392&gt;=29,INDEX($GT:$GT,$JD392+29),"")</f>
      </c>
      <c r="HY392">
        <f>IF($JE392&gt;=30,INDEX($GT:$GT,$JD392+30),"")</f>
      </c>
      <c r="HZ392">
        <f>IF($JE392&gt;=31,INDEX($GT:$GT,$JD392+31),"")</f>
      </c>
      <c r="IA392">
        <f>IF($JE392&gt;=32,INDEX($GT:$GT,$JD392+32),"")</f>
      </c>
      <c r="IB392">
        <f>IF($JE392&gt;=33,INDEX($GT:$GT,$JD392+33),"")</f>
      </c>
      <c r="IC392">
        <f>IF($JE392&gt;=34,INDEX($GT:$GT,$JD392+34),"")</f>
      </c>
      <c r="ID392">
        <f>IF($JE392&gt;=35,INDEX($GT:$GT,$JD392+35),"")</f>
      </c>
      <c r="IE392">
        <f>IF($JE392&gt;=36,INDEX($GT:$GT,$JD392+36),"")</f>
      </c>
      <c r="IF392">
        <f>IF($JE392&gt;=37,INDEX($GT:$GT,$JD392+37),"")</f>
      </c>
      <c r="IG392">
        <f>IF($JE392&gt;=38,INDEX($GT:$GT,$JD392+38),"")</f>
      </c>
      <c r="IH392">
        <f>IF($JE392&gt;=39,INDEX($GT:$GT,$JD392+39),"")</f>
      </c>
      <c r="II392">
        <f>IF($JE392&gt;=40,INDEX($GT:$GT,$JD392+40),"")</f>
      </c>
      <c r="IJ392">
        <f>IF($JE392&gt;=41,INDEX($GT:$GT,$JD392+41),"")</f>
      </c>
      <c r="IK392">
        <f>IF($JE392&gt;=42,INDEX($GT:$GT,$JD392+42),"")</f>
      </c>
      <c r="IL392">
        <f>IF($JE392&gt;=43,INDEX($GT:$GT,$JD392+43),"")</f>
      </c>
      <c r="IM392">
        <f>IF($JE392&gt;=44,INDEX($GT:$GT,$JD392+44),"")</f>
      </c>
      <c r="IN392">
        <f>IF($JE392&gt;=45,INDEX($GT:$GT,$JD392+45),"")</f>
      </c>
      <c r="IO392">
        <f>IF($JE392&gt;=46,INDEX($GT:$GT,$JD392+46),"")</f>
      </c>
      <c r="IP392">
        <f>IF($JE392&gt;=47,INDEX($GT:$GT,$JD392+47),"")</f>
      </c>
      <c r="IQ392">
        <f>IF($JE392&gt;=48,INDEX($GT:$GT,$JD392+48),"")</f>
      </c>
      <c r="IR392">
        <f>IF($JE392&gt;=49,INDEX($GT:$GT,$JD392+49),"")</f>
      </c>
      <c r="IS392">
        <f>IF($JE392&gt;=50,INDEX($GT:$GT,$JD392+50),"")</f>
      </c>
      <c r="IT392">
        <f>IF($JE392&gt;=51,INDEX($GT:$GT,$JD392+51),"")</f>
      </c>
      <c r="IU392">
        <f>IF($JE392&gt;=52,INDEX($GT:$GT,$JD392+52),"")</f>
      </c>
      <c r="IV392">
        <f>IF($JE392&gt;=53,INDEX($GT:$GT,$JD392+53),"")</f>
      </c>
      <c r="IW392">
        <f>IF($JE392&gt;=54,INDEX($GT:$GT,$JD392+54),"")</f>
      </c>
      <c r="IX392">
        <f>IF($JE392&gt;=55,INDEX($GT:$GT,$JD392+55),"")</f>
      </c>
      <c r="IY392">
        <f>IF($JE392&gt;=56,INDEX($GT:$GT,$JD392+56),"")</f>
      </c>
      <c r="IZ392">
        <f>IF($JE392&gt;=57,INDEX($GT:$GT,$JD392+57),"")</f>
      </c>
      <c r="JA392">
        <f>IF($JE392&gt;=58,INDEX($GT:$GT,$JD392+58),"")</f>
      </c>
      <c r="JB392">
        <f>IF($JE392&gt;=59,INDEX($GT:$GT,$JD392+59),"")</f>
      </c>
      <c r="JC392">
        <f>IF($JE392&gt;=60,INDEX($GT:$GT,$JD392+60),"")</f>
      </c>
      <c r="JD392">
        <f>IFERROR(MATCH($GS392,$GT$2:$GT$322,0)+1,0)</f>
      </c>
      <c r="JE392">
        <f>IFERROR(INDEX($GU$2:$GU$322,MATCH($GS392,$GT$2:$GT$322,0)),0)</f>
      </c>
      <c r="JF392" t="s">
        <v>28</v>
      </c>
      <c r="JG392" t="s">
        <v>28</v>
      </c>
    </row>
    <row r="393" spans="1:267" x14ac:dyDescent="0.25">
      <c r="J393" s="1"/>
      <c r="K393" s="1"/>
      <c r="L393" s="1"/>
      <c r="M393" s="1"/>
      <c r="N393" s="1">
        <f>IFERROR(IF(FIND(" - ",$J393)&gt;0,MID($J393,FIND(" - ",$J393)+3,LEN($J393)),""),"")</f>
      </c>
      <c r="P393" s="1"/>
      <c r="S393" t="s">
        <v>28</v>
      </c>
      <c r="U393">
        <f>IF(OR($S393="",$T393=""),"",IFERROR($S393/$T393,0))</f>
      </c>
      <c r="V393">
        <f>IF($S393="","",
IF($K393="","",
IF(ISNUMBER(SEARCH("exempt",LOWER($K393))),0,
$S393*(VALUE(SUBSTITUTE($K393,"%",""))/100))))</f>
      </c>
      <c r="AB393">
        <f>IF($S393="","",
SUM($S393,$V393,$Z393,$W393,$Y393)-
IF($AA393="",0,VALUE($AA393)))</f>
      </c>
      <c r="AJ393" t="s">
        <v>1051</v>
      </c>
      <c r="AR393">
        <f>IFERROR(LEFT($J393,FIND(" - ",$J393)-1),$J393)</f>
      </c>
      <c r="AU393">
        <f>IF($CJ393&gt;=1,INDEX($AS:$AS,$CI393+1),"")</f>
      </c>
      <c r="AV393">
        <f>IF($CJ393&gt;=2,INDEX($AS:$AS,$CI393+2),"")</f>
      </c>
      <c r="AW393">
        <f>IF($CJ393&gt;=3,INDEX($AS:$AS,$CI393+3),"")</f>
      </c>
      <c r="AX393">
        <f>IF($CJ393&gt;=4,INDEX($AS:$AS,$CI393+4),"")</f>
      </c>
      <c r="AY393">
        <f>IF($CJ393&gt;=5,INDEX($AS:$AS,$CI393+5),"")</f>
      </c>
      <c r="AZ393">
        <f>IF($CJ393&gt;=6,INDEX($AS:$AS,$CI393+6),"")</f>
      </c>
      <c r="BA393">
        <f>IF($CJ393&gt;=7,INDEX($AS:$AS,$CI393+7),"")</f>
      </c>
      <c r="BB393">
        <f>IF($CJ393&gt;=8,INDEX($AS:$AS,$CI393+8),"")</f>
      </c>
      <c r="BC393">
        <f>IF($CJ393&gt;=9,INDEX($AS:$AS,$CI393+9),"")</f>
      </c>
      <c r="BD393">
        <f>IF($CJ393&gt;=10,INDEX($AS:$AS,$CI393+10),"")</f>
      </c>
      <c r="BE393">
        <f>IF($CJ393&gt;=11,INDEX($AS:$AS,$CI393+11),"")</f>
      </c>
      <c r="BF393">
        <f>IF($CJ393&gt;=12,INDEX($AS:$AS,$CI393+12),"")</f>
      </c>
      <c r="BG393">
        <f>IF($CJ393&gt;=13,INDEX($AS:$AS,$CI393+13),"")</f>
      </c>
      <c r="BH393">
        <f>IF($CJ393&gt;=14,INDEX($AS:$AS,$CI393+14),"")</f>
      </c>
      <c r="BI393">
        <f>IF($CJ393&gt;=15,INDEX($AS:$AS,$CI393+15),"")</f>
      </c>
      <c r="BJ393">
        <f>IF($CJ393&gt;=16,INDEX($AS:$AS,$CI393+16),"")</f>
      </c>
      <c r="BK393">
        <f>IF($CJ393&gt;=17,INDEX($AS:$AS,$CI393+17),"")</f>
      </c>
      <c r="BL393">
        <f>IF($CJ393&gt;=18,INDEX($AS:$AS,$CI393+18),"")</f>
      </c>
      <c r="BM393">
        <f>IF($CJ393&gt;=19,INDEX($AS:$AS,$CI393+19),"")</f>
      </c>
      <c r="BN393">
        <f>IF($CJ393&gt;=20,INDEX($AS:$AS,$CI393+20),"")</f>
      </c>
      <c r="BO393">
        <f>IF($CJ393&gt;=21,INDEX($AS:$AS,$CI393+21),"")</f>
      </c>
      <c r="BP393">
        <f>IF($CJ393&gt;=22,INDEX($AS:$AS,$CI393+22),"")</f>
      </c>
      <c r="BQ393">
        <f>IF($CJ393&gt;=23,INDEX($AS:$AS,$CI393+23),"")</f>
      </c>
      <c r="BR393">
        <f>IF($CJ393&gt;=24,INDEX($AS:$AS,$CI393+24),"")</f>
      </c>
      <c r="BS393">
        <f>IF($CJ393&gt;=25,INDEX($AS:$AS,$CI393+25),"")</f>
      </c>
      <c r="BT393">
        <f>IF($CJ393&gt;=26,INDEX($AS:$AS,$CI393+26),"")</f>
      </c>
      <c r="BU393">
        <f>IF($CJ393&gt;=27,INDEX($AS:$AS,$CI393+27),"")</f>
      </c>
      <c r="BV393">
        <f>IF($CJ393&gt;=28,INDEX($AS:$AS,$CI393+28),"")</f>
      </c>
      <c r="BW393">
        <f>IF($CJ393&gt;=29,INDEX($AS:$AS,$CI393+29),"")</f>
      </c>
      <c r="BX393">
        <f>IF($CJ393&gt;=30,INDEX($AS:$AS,$CI393+30),"")</f>
      </c>
      <c r="BY393">
        <f>IF($CJ393&gt;=31,INDEX($AS:$AS,$CI393+31),"")</f>
      </c>
      <c r="BZ393">
        <f>IF($CJ393&gt;=32,INDEX($AS:$AS,$CI393+32),"")</f>
      </c>
      <c r="CA393">
        <f>IF($CJ393&gt;=33,INDEX($AS:$AS,$CI393+33),"")</f>
      </c>
      <c r="CB393">
        <f>IF($CJ393&gt;=34,INDEX($AS:$AS,$CI393+34),"")</f>
      </c>
      <c r="CC393">
        <f>IF($CJ393&gt;=35,INDEX($AS:$AS,$CI393+35),"")</f>
      </c>
      <c r="CD393">
        <f>IF($CJ393&gt;=36,INDEX($AS:$AS,$CI393+36),"")</f>
      </c>
      <c r="CE393">
        <f>IF($CJ393&gt;=37,INDEX($AS:$AS,$CI393+37),"")</f>
      </c>
      <c r="CF393">
        <f>IF($CJ393&gt;=38,INDEX($AS:$AS,$CI393+38),"")</f>
      </c>
      <c r="CG393">
        <f>IF($CJ393&gt;=39,INDEX($AS:$AS,$CI393+39),"")</f>
      </c>
      <c r="CH393">
        <f>IF($CJ393&gt;=40,INDEX($AS:$AS,$CI393+40),"")</f>
      </c>
      <c r="CI393">
        <f>IFERROR(MATCH($AR393,$AS$2:$AS$133,0)+1,0)</f>
      </c>
      <c r="CJ393">
        <f>IFERROR(INDEX($AT$2:$AT$133,MATCH($AR393,$AS$2:$AS$133,0)),0)</f>
      </c>
      <c r="CK393">
        <f>IFERROR(LEFT($O393,FIND(" - ",$O393)-1),$O393)</f>
      </c>
      <c r="CL393" t="s">
        <v>239</v>
      </c>
      <c r="CN393">
        <f>IF($DI393&gt;=1,INDEX($CL:$CL,$DH393+1),"")</f>
      </c>
      <c r="CO393">
        <f>IF($DI393&gt;=2,INDEX($CL:$CL,$DH393+2),"")</f>
      </c>
      <c r="CP393">
        <f>IF($DI393&gt;=3,INDEX($CL:$CL,$DH393+3),"")</f>
      </c>
      <c r="CQ393">
        <f>IF($DI393&gt;=4,INDEX($CL:$CL,$DH393+4),"")</f>
      </c>
      <c r="CR393">
        <f>IF($DI393&gt;=5,INDEX($CL:$CL,$DH393+5),"")</f>
      </c>
      <c r="CS393">
        <f>IF($DI393&gt;=6,INDEX($CL:$CL,$DH393+6),"")</f>
      </c>
      <c r="CT393">
        <f>IF($DI393&gt;=7,INDEX($CL:$CL,$DH393+7),"")</f>
      </c>
      <c r="CU393">
        <f>IF($DI393&gt;=8,INDEX($CL:$CL,$DH393+8),"")</f>
      </c>
      <c r="CV393">
        <f>IF($DI393&gt;=9,INDEX($CL:$CL,$DH393+9),"")</f>
      </c>
      <c r="CW393">
        <f>IF($DI393&gt;=10,INDEX($CL:$CL,$DH393+10),"")</f>
      </c>
      <c r="CX393">
        <f>IF($DI393&gt;=11,INDEX($CL:$CL,$DH393+11),"")</f>
      </c>
      <c r="CY393">
        <f>IF($DI393&gt;=12,INDEX($CL:$CL,$DH393+12),"")</f>
      </c>
      <c r="CZ393">
        <f>IF($DI393&gt;=13,INDEX($CL:$CL,$DH393+13),"")</f>
      </c>
      <c r="DA393">
        <f>IF($DI393&gt;=14,INDEX($CL:$CL,$DH393+14),"")</f>
      </c>
      <c r="DB393">
        <f>IF($DI393&gt;=15,INDEX($CL:$CL,$DH393+15),"")</f>
      </c>
      <c r="DC393">
        <f>IF($DI393&gt;=16,INDEX($CL:$CL,$DH393+16),"")</f>
      </c>
      <c r="DD393">
        <f>IF($DI393&gt;=17,INDEX($CL:$CL,$DH393+17),"")</f>
      </c>
      <c r="DE393">
        <f>IF($DI393&gt;=18,INDEX($CL:$CL,$DH393+18),"")</f>
      </c>
      <c r="DF393">
        <f>IF($DI393&gt;=19,INDEX($CL:$CL,$DH393+19),"")</f>
      </c>
      <c r="DG393">
        <f>IF($DI393&gt;=20,INDEX($CL:$CL,$DH393+20),"")</f>
      </c>
      <c r="DH393">
        <f>IFERROR(MATCH($CK393,$CL$2:$CL$1558,0)+1,0)</f>
      </c>
      <c r="DI393">
        <f>IFERROR(INDEX($CM$2:$CM$1558,MATCH($CK393,$CL$2:$CL$1558,0)),0)</f>
      </c>
      <c r="DJ393">
        <f>IFERROR(INDEX($AQ:$AQ,MATCH($K393,$AP:$AP,0))&amp;"","")</f>
      </c>
      <c r="DN393">
        <f>IF($GQ393&gt;=1,INDEX($DK:$DK,$GP393+1),"")</f>
      </c>
      <c r="DO393">
        <f>IF($GQ393&gt;=2,INDEX($DK:$DK,$GP393+2),"")</f>
      </c>
      <c r="DP393">
        <f>IF($GQ393&gt;=3,INDEX($DK:$DK,$GP393+3),"")</f>
      </c>
      <c r="DQ393">
        <f>IF($GQ393&gt;=4,INDEX($DK:$DK,$GP393+4),"")</f>
      </c>
      <c r="DR393">
        <f>IF($GQ393&gt;=5,INDEX($DK:$DK,$GP393+5),"")</f>
      </c>
      <c r="DS393">
        <f>IF($GQ393&gt;=6,INDEX($DK:$DK,$GP393+6),"")</f>
      </c>
      <c r="DT393">
        <f>IF($GQ393&gt;=7,INDEX($DK:$DK,$GP393+7),"")</f>
      </c>
      <c r="DU393">
        <f>IF($GQ393&gt;=8,INDEX($DK:$DK,$GP393+8),"")</f>
      </c>
      <c r="DV393">
        <f>IF($GQ393&gt;=9,INDEX($DK:$DK,$GP393+9),"")</f>
      </c>
      <c r="DW393">
        <f>IF($GQ393&gt;=10,INDEX($DK:$DK,$GP393+10),"")</f>
      </c>
      <c r="DX393">
        <f>IF($GQ393&gt;=11,INDEX($DK:$DK,$GP393+11),"")</f>
      </c>
      <c r="DY393">
        <f>IF($GQ393&gt;=12,INDEX($DK:$DK,$GP393+12),"")</f>
      </c>
      <c r="DZ393">
        <f>IF($GQ393&gt;=13,INDEX($DK:$DK,$GP393+13),"")</f>
      </c>
      <c r="EA393">
        <f>IF($GQ393&gt;=14,INDEX($DK:$DK,$GP393+14),"")</f>
      </c>
      <c r="EB393">
        <f>IF($GQ393&gt;=15,INDEX($DK:$DK,$GP393+15),"")</f>
      </c>
      <c r="EC393">
        <f>IF($GQ393&gt;=16,INDEX($DK:$DK,$GP393+16),"")</f>
      </c>
      <c r="ED393">
        <f>IF($GQ393&gt;=17,INDEX($DK:$DK,$GP393+17),"")</f>
      </c>
      <c r="EE393">
        <f>IF($GQ393&gt;=18,INDEX($DK:$DK,$GP393+18),"")</f>
      </c>
      <c r="EF393">
        <f>IF($GQ393&gt;=19,INDEX($DK:$DK,$GP393+19),"")</f>
      </c>
      <c r="EG393">
        <f>IF($GQ393&gt;=20,INDEX($DK:$DK,$GP393+20),"")</f>
      </c>
      <c r="EH393">
        <f>IF($GQ393&gt;=21,INDEX($DK:$DK,$GP393+21),"")</f>
      </c>
      <c r="EI393">
        <f>IF($GQ393&gt;=22,INDEX($DK:$DK,$GP393+22),"")</f>
      </c>
      <c r="EJ393">
        <f>IF($GQ393&gt;=23,INDEX($DK:$DK,$GP393+23),"")</f>
      </c>
      <c r="EK393">
        <f>IF($GQ393&gt;=24,INDEX($DK:$DK,$GP393+24),"")</f>
      </c>
      <c r="EL393">
        <f>IF($GQ393&gt;=25,INDEX($DK:$DK,$GP393+25),"")</f>
      </c>
      <c r="EM393">
        <f>IF($GQ393&gt;=26,INDEX($DK:$DK,$GP393+26),"")</f>
      </c>
      <c r="EN393">
        <f>IF($GQ393&gt;=27,INDEX($DK:$DK,$GP393+27),"")</f>
      </c>
      <c r="EO393">
        <f>IF($GQ393&gt;=28,INDEX($DK:$DK,$GP393+28),"")</f>
      </c>
      <c r="EP393">
        <f>IF($GQ393&gt;=29,INDEX($DK:$DK,$GP393+29),"")</f>
      </c>
      <c r="EQ393">
        <f>IF($GQ393&gt;=30,INDEX($DK:$DK,$GP393+30),"")</f>
      </c>
      <c r="ER393">
        <f>IF($GQ393&gt;=31,INDEX($DK:$DK,$GP393+31),"")</f>
      </c>
      <c r="ES393">
        <f>IF($GQ393&gt;=32,INDEX($DK:$DK,$GP393+32),"")</f>
      </c>
      <c r="ET393">
        <f>IF($GQ393&gt;=33,INDEX($DK:$DK,$GP393+33),"")</f>
      </c>
      <c r="EU393">
        <f>IF($GQ393&gt;=34,INDEX($DK:$DK,$GP393+34),"")</f>
      </c>
      <c r="EV393">
        <f>IF($GQ393&gt;=35,INDEX($DK:$DK,$GP393+35),"")</f>
      </c>
      <c r="EW393">
        <f>IF($GQ393&gt;=36,INDEX($DK:$DK,$GP393+36),"")</f>
      </c>
      <c r="EX393">
        <f>IF($GQ393&gt;=37,INDEX($DK:$DK,$GP393+37),"")</f>
      </c>
      <c r="EY393">
        <f>IF($GQ393&gt;=38,INDEX($DK:$DK,$GP393+38),"")</f>
      </c>
      <c r="EZ393">
        <f>IF($GQ393&gt;=39,INDEX($DK:$DK,$GP393+39),"")</f>
      </c>
      <c r="FA393">
        <f>IF($GQ393&gt;=40,INDEX($DK:$DK,$GP393+40),"")</f>
      </c>
      <c r="FB393">
        <f>IF($GQ393&gt;=1,INDEX($DL:$DL,$GP393+1),"")</f>
      </c>
      <c r="FC393">
        <f>IF($GQ393&gt;=2,INDEX($DL:$DL,$GP393+2),"")</f>
      </c>
      <c r="FD393">
        <f>IF($GQ393&gt;=3,INDEX($DL:$DL,$GP393+3),"")</f>
      </c>
      <c r="FE393">
        <f>IF($GQ393&gt;=4,INDEX($DL:$DL,$GP393+4),"")</f>
      </c>
      <c r="FF393">
        <f>IF($GQ393&gt;=5,INDEX($DL:$DL,$GP393+5),"")</f>
      </c>
      <c r="FG393">
        <f>IF($GQ393&gt;=6,INDEX($DL:$DL,$GP393+6),"")</f>
      </c>
      <c r="FH393">
        <f>IF($GQ393&gt;=7,INDEX($DL:$DL,$GP393+7),"")</f>
      </c>
      <c r="FI393">
        <f>IF($GQ393&gt;=8,INDEX($DL:$DL,$GP393+8),"")</f>
      </c>
      <c r="FJ393">
        <f>IF($GQ393&gt;=9,INDEX($DL:$DL,$GP393+9),"")</f>
      </c>
      <c r="FK393">
        <f>IF($GQ393&gt;=10,INDEX($DL:$DL,$GP393+10),"")</f>
      </c>
      <c r="FL393">
        <f>IF($GQ393&gt;=11,INDEX($DL:$DL,$GP393+11),"")</f>
      </c>
      <c r="FM393">
        <f>IF($GQ393&gt;=12,INDEX($DL:$DL,$GP393+12),"")</f>
      </c>
      <c r="FN393">
        <f>IF($GQ393&gt;=13,INDEX($DL:$DL,$GP393+13),"")</f>
      </c>
      <c r="FO393">
        <f>IF($GQ393&gt;=14,INDEX($DL:$DL,$GP393+14),"")</f>
      </c>
      <c r="FP393">
        <f>IF($GQ393&gt;=15,INDEX($DL:$DL,$GP393+15),"")</f>
      </c>
      <c r="FQ393">
        <f>IF($GQ393&gt;=16,INDEX($DL:$DL,$GP393+16),"")</f>
      </c>
      <c r="FR393">
        <f>IF($GQ393&gt;=17,INDEX($DL:$DL,$GP393+17),"")</f>
      </c>
      <c r="FS393">
        <f>IF($GQ393&gt;=18,INDEX($DL:$DL,$GP393+18),"")</f>
      </c>
      <c r="FT393">
        <f>IF($GQ393&gt;=19,INDEX($DL:$DL,$GP393+19),"")</f>
      </c>
      <c r="FU393">
        <f>IF($GQ393&gt;=20,INDEX($DL:$DL,$GP393+20),"")</f>
      </c>
      <c r="FV393">
        <f>IF($GQ393&gt;=21,INDEX($DL:$DL,$GP393+21),"")</f>
      </c>
      <c r="FW393">
        <f>IF($GQ393&gt;=22,INDEX($DL:$DL,$GP393+22),"")</f>
      </c>
      <c r="FX393">
        <f>IF($GQ393&gt;=23,INDEX($DL:$DL,$GP393+23),"")</f>
      </c>
      <c r="FY393">
        <f>IF($GQ393&gt;=24,INDEX($DL:$DL,$GP393+24),"")</f>
      </c>
      <c r="FZ393">
        <f>IF($GQ393&gt;=25,INDEX($DL:$DL,$GP393+25),"")</f>
      </c>
      <c r="GA393">
        <f>IF($GQ393&gt;=26,INDEX($DL:$DL,$GP393+26),"")</f>
      </c>
      <c r="GB393">
        <f>IF($GQ393&gt;=27,INDEX($DL:$DL,$GP393+27),"")</f>
      </c>
      <c r="GC393">
        <f>IF($GQ393&gt;=28,INDEX($DL:$DL,$GP393+28),"")</f>
      </c>
      <c r="GD393">
        <f>IF($GQ393&gt;=29,INDEX($DL:$DL,$GP393+29),"")</f>
      </c>
      <c r="GE393">
        <f>IF($GQ393&gt;=30,INDEX($DL:$DL,$GP393+30),"")</f>
      </c>
      <c r="GF393">
        <f>IF($GQ393&gt;=31,INDEX($DL:$DL,$GP393+31),"")</f>
      </c>
      <c r="GG393">
        <f>IF($GQ393&gt;=32,INDEX($DL:$DL,$GP393+32),"")</f>
      </c>
      <c r="GH393">
        <f>IF($GQ393&gt;=33,INDEX($DL:$DL,$GP393+33),"")</f>
      </c>
      <c r="GI393">
        <f>IF($GQ393&gt;=34,INDEX($DL:$DL,$GP393+34),"")</f>
      </c>
      <c r="GJ393">
        <f>IF($GQ393&gt;=35,INDEX($DL:$DL,$GP393+35),"")</f>
      </c>
      <c r="GK393">
        <f>IF($GQ393&gt;=36,INDEX($DL:$DL,$GP393+36),"")</f>
      </c>
      <c r="GL393">
        <f>IF($GQ393&gt;=37,INDEX($DL:$DL,$GP393+37),"")</f>
      </c>
      <c r="GM393">
        <f>IF($GQ393&gt;=38,INDEX($DL:$DL,$GP393+38),"")</f>
      </c>
      <c r="GN393">
        <f>IF($GQ393&gt;=39,INDEX($DL:$DL,$GP393+39),"")</f>
      </c>
      <c r="GO393">
        <f>IF($GQ393&gt;=40,INDEX($DL:$DL,$GP393+40),"")</f>
      </c>
      <c r="GP393">
        <f>IFERROR(MATCH($DJ393,$DK$2:$DK$148,0)+1,0)</f>
      </c>
      <c r="GQ393">
        <f>IFERROR(INDEX($DM$2:$DM$148,MATCH($DJ393,$DK$2:$DK$148,0)),0)</f>
      </c>
      <c r="GR393">
        <f>IFERROR(MATCH($L393,$DN$393:$FA$393,0),0)</f>
      </c>
      <c r="GS393">
        <f>IF($GR393&gt;0,INDEX($FB$393:$GO$393,$GR393),"")</f>
      </c>
      <c r="GV393">
        <f>IF($JE393&gt;=1,INDEX($GT:$GT,$JD393+1),"")</f>
      </c>
      <c r="GW393">
        <f>IF($JE393&gt;=2,INDEX($GT:$GT,$JD393+2),"")</f>
      </c>
      <c r="GX393">
        <f>IF($JE393&gt;=3,INDEX($GT:$GT,$JD393+3),"")</f>
      </c>
      <c r="GY393">
        <f>IF($JE393&gt;=4,INDEX($GT:$GT,$JD393+4),"")</f>
      </c>
      <c r="GZ393">
        <f>IF($JE393&gt;=5,INDEX($GT:$GT,$JD393+5),"")</f>
      </c>
      <c r="HA393">
        <f>IF($JE393&gt;=6,INDEX($GT:$GT,$JD393+6),"")</f>
      </c>
      <c r="HB393">
        <f>IF($JE393&gt;=7,INDEX($GT:$GT,$JD393+7),"")</f>
      </c>
      <c r="HC393">
        <f>IF($JE393&gt;=8,INDEX($GT:$GT,$JD393+8),"")</f>
      </c>
      <c r="HD393">
        <f>IF($JE393&gt;=9,INDEX($GT:$GT,$JD393+9),"")</f>
      </c>
      <c r="HE393">
        <f>IF($JE393&gt;=10,INDEX($GT:$GT,$JD393+10),"")</f>
      </c>
      <c r="HF393">
        <f>IF($JE393&gt;=11,INDEX($GT:$GT,$JD393+11),"")</f>
      </c>
      <c r="HG393">
        <f>IF($JE393&gt;=12,INDEX($GT:$GT,$JD393+12),"")</f>
      </c>
      <c r="HH393">
        <f>IF($JE393&gt;=13,INDEX($GT:$GT,$JD393+13),"")</f>
      </c>
      <c r="HI393">
        <f>IF($JE393&gt;=14,INDEX($GT:$GT,$JD393+14),"")</f>
      </c>
      <c r="HJ393">
        <f>IF($JE393&gt;=15,INDEX($GT:$GT,$JD393+15),"")</f>
      </c>
      <c r="HK393">
        <f>IF($JE393&gt;=16,INDEX($GT:$GT,$JD393+16),"")</f>
      </c>
      <c r="HL393">
        <f>IF($JE393&gt;=17,INDEX($GT:$GT,$JD393+17),"")</f>
      </c>
      <c r="HM393">
        <f>IF($JE393&gt;=18,INDEX($GT:$GT,$JD393+18),"")</f>
      </c>
      <c r="HN393">
        <f>IF($JE393&gt;=19,INDEX($GT:$GT,$JD393+19),"")</f>
      </c>
      <c r="HO393">
        <f>IF($JE393&gt;=20,INDEX($GT:$GT,$JD393+20),"")</f>
      </c>
      <c r="HP393">
        <f>IF($JE393&gt;=21,INDEX($GT:$GT,$JD393+21),"")</f>
      </c>
      <c r="HQ393">
        <f>IF($JE393&gt;=22,INDEX($GT:$GT,$JD393+22),"")</f>
      </c>
      <c r="HR393">
        <f>IF($JE393&gt;=23,INDEX($GT:$GT,$JD393+23),"")</f>
      </c>
      <c r="HS393">
        <f>IF($JE393&gt;=24,INDEX($GT:$GT,$JD393+24),"")</f>
      </c>
      <c r="HT393">
        <f>IF($JE393&gt;=25,INDEX($GT:$GT,$JD393+25),"")</f>
      </c>
      <c r="HU393">
        <f>IF($JE393&gt;=26,INDEX($GT:$GT,$JD393+26),"")</f>
      </c>
      <c r="HV393">
        <f>IF($JE393&gt;=27,INDEX($GT:$GT,$JD393+27),"")</f>
      </c>
      <c r="HW393">
        <f>IF($JE393&gt;=28,INDEX($GT:$GT,$JD393+28),"")</f>
      </c>
      <c r="HX393">
        <f>IF($JE393&gt;=29,INDEX($GT:$GT,$JD393+29),"")</f>
      </c>
      <c r="HY393">
        <f>IF($JE393&gt;=30,INDEX($GT:$GT,$JD393+30),"")</f>
      </c>
      <c r="HZ393">
        <f>IF($JE393&gt;=31,INDEX($GT:$GT,$JD393+31),"")</f>
      </c>
      <c r="IA393">
        <f>IF($JE393&gt;=32,INDEX($GT:$GT,$JD393+32),"")</f>
      </c>
      <c r="IB393">
        <f>IF($JE393&gt;=33,INDEX($GT:$GT,$JD393+33),"")</f>
      </c>
      <c r="IC393">
        <f>IF($JE393&gt;=34,INDEX($GT:$GT,$JD393+34),"")</f>
      </c>
      <c r="ID393">
        <f>IF($JE393&gt;=35,INDEX($GT:$GT,$JD393+35),"")</f>
      </c>
      <c r="IE393">
        <f>IF($JE393&gt;=36,INDEX($GT:$GT,$JD393+36),"")</f>
      </c>
      <c r="IF393">
        <f>IF($JE393&gt;=37,INDEX($GT:$GT,$JD393+37),"")</f>
      </c>
      <c r="IG393">
        <f>IF($JE393&gt;=38,INDEX($GT:$GT,$JD393+38),"")</f>
      </c>
      <c r="IH393">
        <f>IF($JE393&gt;=39,INDEX($GT:$GT,$JD393+39),"")</f>
      </c>
      <c r="II393">
        <f>IF($JE393&gt;=40,INDEX($GT:$GT,$JD393+40),"")</f>
      </c>
      <c r="IJ393">
        <f>IF($JE393&gt;=41,INDEX($GT:$GT,$JD393+41),"")</f>
      </c>
      <c r="IK393">
        <f>IF($JE393&gt;=42,INDEX($GT:$GT,$JD393+42),"")</f>
      </c>
      <c r="IL393">
        <f>IF($JE393&gt;=43,INDEX($GT:$GT,$JD393+43),"")</f>
      </c>
      <c r="IM393">
        <f>IF($JE393&gt;=44,INDEX($GT:$GT,$JD393+44),"")</f>
      </c>
      <c r="IN393">
        <f>IF($JE393&gt;=45,INDEX($GT:$GT,$JD393+45),"")</f>
      </c>
      <c r="IO393">
        <f>IF($JE393&gt;=46,INDEX($GT:$GT,$JD393+46),"")</f>
      </c>
      <c r="IP393">
        <f>IF($JE393&gt;=47,INDEX($GT:$GT,$JD393+47),"")</f>
      </c>
      <c r="IQ393">
        <f>IF($JE393&gt;=48,INDEX($GT:$GT,$JD393+48),"")</f>
      </c>
      <c r="IR393">
        <f>IF($JE393&gt;=49,INDEX($GT:$GT,$JD393+49),"")</f>
      </c>
      <c r="IS393">
        <f>IF($JE393&gt;=50,INDEX($GT:$GT,$JD393+50),"")</f>
      </c>
      <c r="IT393">
        <f>IF($JE393&gt;=51,INDEX($GT:$GT,$JD393+51),"")</f>
      </c>
      <c r="IU393">
        <f>IF($JE393&gt;=52,INDEX($GT:$GT,$JD393+52),"")</f>
      </c>
      <c r="IV393">
        <f>IF($JE393&gt;=53,INDEX($GT:$GT,$JD393+53),"")</f>
      </c>
      <c r="IW393">
        <f>IF($JE393&gt;=54,INDEX($GT:$GT,$JD393+54),"")</f>
      </c>
      <c r="IX393">
        <f>IF($JE393&gt;=55,INDEX($GT:$GT,$JD393+55),"")</f>
      </c>
      <c r="IY393">
        <f>IF($JE393&gt;=56,INDEX($GT:$GT,$JD393+56),"")</f>
      </c>
      <c r="IZ393">
        <f>IF($JE393&gt;=57,INDEX($GT:$GT,$JD393+57),"")</f>
      </c>
      <c r="JA393">
        <f>IF($JE393&gt;=58,INDEX($GT:$GT,$JD393+58),"")</f>
      </c>
      <c r="JB393">
        <f>IF($JE393&gt;=59,INDEX($GT:$GT,$JD393+59),"")</f>
      </c>
      <c r="JC393">
        <f>IF($JE393&gt;=60,INDEX($GT:$GT,$JD393+60),"")</f>
      </c>
      <c r="JD393">
        <f>IFERROR(MATCH($GS393,$GT$2:$GT$322,0)+1,0)</f>
      </c>
      <c r="JE393">
        <f>IFERROR(INDEX($GU$2:$GU$322,MATCH($GS393,$GT$2:$GT$322,0)),0)</f>
      </c>
      <c r="JF393" t="s">
        <v>28</v>
      </c>
      <c r="JG393" t="s">
        <v>28</v>
      </c>
    </row>
    <row r="394" spans="1:267" x14ac:dyDescent="0.25">
      <c r="J394" s="1"/>
      <c r="K394" s="1"/>
      <c r="L394" s="1"/>
      <c r="M394" s="1"/>
      <c r="N394" s="1">
        <f>IFERROR(IF(FIND(" - ",$J394)&gt;0,MID($J394,FIND(" - ",$J394)+3,LEN($J394)),""),"")</f>
      </c>
      <c r="P394" s="1"/>
      <c r="S394" t="s">
        <v>28</v>
      </c>
      <c r="U394">
        <f>IF(OR($S394="",$T394=""),"",IFERROR($S394/$T394,0))</f>
      </c>
      <c r="V394">
        <f>IF($S394="","",
IF($K394="","",
IF(ISNUMBER(SEARCH("exempt",LOWER($K394))),0,
$S394*(VALUE(SUBSTITUTE($K394,"%",""))/100))))</f>
      </c>
      <c r="AB394">
        <f>IF($S394="","",
SUM($S394,$V394,$Z394,$W394,$Y394)-
IF($AA394="",0,VALUE($AA394)))</f>
      </c>
      <c r="AJ394" t="s">
        <v>1052</v>
      </c>
      <c r="AR394">
        <f>IFERROR(LEFT($J394,FIND(" - ",$J394)-1),$J394)</f>
      </c>
      <c r="AU394">
        <f>IF($CJ394&gt;=1,INDEX($AS:$AS,$CI394+1),"")</f>
      </c>
      <c r="AV394">
        <f>IF($CJ394&gt;=2,INDEX($AS:$AS,$CI394+2),"")</f>
      </c>
      <c r="AW394">
        <f>IF($CJ394&gt;=3,INDEX($AS:$AS,$CI394+3),"")</f>
      </c>
      <c r="AX394">
        <f>IF($CJ394&gt;=4,INDEX($AS:$AS,$CI394+4),"")</f>
      </c>
      <c r="AY394">
        <f>IF($CJ394&gt;=5,INDEX($AS:$AS,$CI394+5),"")</f>
      </c>
      <c r="AZ394">
        <f>IF($CJ394&gt;=6,INDEX($AS:$AS,$CI394+6),"")</f>
      </c>
      <c r="BA394">
        <f>IF($CJ394&gt;=7,INDEX($AS:$AS,$CI394+7),"")</f>
      </c>
      <c r="BB394">
        <f>IF($CJ394&gt;=8,INDEX($AS:$AS,$CI394+8),"")</f>
      </c>
      <c r="BC394">
        <f>IF($CJ394&gt;=9,INDEX($AS:$AS,$CI394+9),"")</f>
      </c>
      <c r="BD394">
        <f>IF($CJ394&gt;=10,INDEX($AS:$AS,$CI394+10),"")</f>
      </c>
      <c r="BE394">
        <f>IF($CJ394&gt;=11,INDEX($AS:$AS,$CI394+11),"")</f>
      </c>
      <c r="BF394">
        <f>IF($CJ394&gt;=12,INDEX($AS:$AS,$CI394+12),"")</f>
      </c>
      <c r="BG394">
        <f>IF($CJ394&gt;=13,INDEX($AS:$AS,$CI394+13),"")</f>
      </c>
      <c r="BH394">
        <f>IF($CJ394&gt;=14,INDEX($AS:$AS,$CI394+14),"")</f>
      </c>
      <c r="BI394">
        <f>IF($CJ394&gt;=15,INDEX($AS:$AS,$CI394+15),"")</f>
      </c>
      <c r="BJ394">
        <f>IF($CJ394&gt;=16,INDEX($AS:$AS,$CI394+16),"")</f>
      </c>
      <c r="BK394">
        <f>IF($CJ394&gt;=17,INDEX($AS:$AS,$CI394+17),"")</f>
      </c>
      <c r="BL394">
        <f>IF($CJ394&gt;=18,INDEX($AS:$AS,$CI394+18),"")</f>
      </c>
      <c r="BM394">
        <f>IF($CJ394&gt;=19,INDEX($AS:$AS,$CI394+19),"")</f>
      </c>
      <c r="BN394">
        <f>IF($CJ394&gt;=20,INDEX($AS:$AS,$CI394+20),"")</f>
      </c>
      <c r="BO394">
        <f>IF($CJ394&gt;=21,INDEX($AS:$AS,$CI394+21),"")</f>
      </c>
      <c r="BP394">
        <f>IF($CJ394&gt;=22,INDEX($AS:$AS,$CI394+22),"")</f>
      </c>
      <c r="BQ394">
        <f>IF($CJ394&gt;=23,INDEX($AS:$AS,$CI394+23),"")</f>
      </c>
      <c r="BR394">
        <f>IF($CJ394&gt;=24,INDEX($AS:$AS,$CI394+24),"")</f>
      </c>
      <c r="BS394">
        <f>IF($CJ394&gt;=25,INDEX($AS:$AS,$CI394+25),"")</f>
      </c>
      <c r="BT394">
        <f>IF($CJ394&gt;=26,INDEX($AS:$AS,$CI394+26),"")</f>
      </c>
      <c r="BU394">
        <f>IF($CJ394&gt;=27,INDEX($AS:$AS,$CI394+27),"")</f>
      </c>
      <c r="BV394">
        <f>IF($CJ394&gt;=28,INDEX($AS:$AS,$CI394+28),"")</f>
      </c>
      <c r="BW394">
        <f>IF($CJ394&gt;=29,INDEX($AS:$AS,$CI394+29),"")</f>
      </c>
      <c r="BX394">
        <f>IF($CJ394&gt;=30,INDEX($AS:$AS,$CI394+30),"")</f>
      </c>
      <c r="BY394">
        <f>IF($CJ394&gt;=31,INDEX($AS:$AS,$CI394+31),"")</f>
      </c>
      <c r="BZ394">
        <f>IF($CJ394&gt;=32,INDEX($AS:$AS,$CI394+32),"")</f>
      </c>
      <c r="CA394">
        <f>IF($CJ394&gt;=33,INDEX($AS:$AS,$CI394+33),"")</f>
      </c>
      <c r="CB394">
        <f>IF($CJ394&gt;=34,INDEX($AS:$AS,$CI394+34),"")</f>
      </c>
      <c r="CC394">
        <f>IF($CJ394&gt;=35,INDEX($AS:$AS,$CI394+35),"")</f>
      </c>
      <c r="CD394">
        <f>IF($CJ394&gt;=36,INDEX($AS:$AS,$CI394+36),"")</f>
      </c>
      <c r="CE394">
        <f>IF($CJ394&gt;=37,INDEX($AS:$AS,$CI394+37),"")</f>
      </c>
      <c r="CF394">
        <f>IF($CJ394&gt;=38,INDEX($AS:$AS,$CI394+38),"")</f>
      </c>
      <c r="CG394">
        <f>IF($CJ394&gt;=39,INDEX($AS:$AS,$CI394+39),"")</f>
      </c>
      <c r="CH394">
        <f>IF($CJ394&gt;=40,INDEX($AS:$AS,$CI394+40),"")</f>
      </c>
      <c r="CI394">
        <f>IFERROR(MATCH($AR394,$AS$2:$AS$133,0)+1,0)</f>
      </c>
      <c r="CJ394">
        <f>IFERROR(INDEX($AT$2:$AT$133,MATCH($AR394,$AS$2:$AS$133,0)),0)</f>
      </c>
      <c r="CK394">
        <f>IFERROR(LEFT($O394,FIND(" - ",$O394)-1),$O394)</f>
      </c>
      <c r="CL394" t="s">
        <v>255</v>
      </c>
      <c r="CN394">
        <f>IF($DI394&gt;=1,INDEX($CL:$CL,$DH394+1),"")</f>
      </c>
      <c r="CO394">
        <f>IF($DI394&gt;=2,INDEX($CL:$CL,$DH394+2),"")</f>
      </c>
      <c r="CP394">
        <f>IF($DI394&gt;=3,INDEX($CL:$CL,$DH394+3),"")</f>
      </c>
      <c r="CQ394">
        <f>IF($DI394&gt;=4,INDEX($CL:$CL,$DH394+4),"")</f>
      </c>
      <c r="CR394">
        <f>IF($DI394&gt;=5,INDEX($CL:$CL,$DH394+5),"")</f>
      </c>
      <c r="CS394">
        <f>IF($DI394&gt;=6,INDEX($CL:$CL,$DH394+6),"")</f>
      </c>
      <c r="CT394">
        <f>IF($DI394&gt;=7,INDEX($CL:$CL,$DH394+7),"")</f>
      </c>
      <c r="CU394">
        <f>IF($DI394&gt;=8,INDEX($CL:$CL,$DH394+8),"")</f>
      </c>
      <c r="CV394">
        <f>IF($DI394&gt;=9,INDEX($CL:$CL,$DH394+9),"")</f>
      </c>
      <c r="CW394">
        <f>IF($DI394&gt;=10,INDEX($CL:$CL,$DH394+10),"")</f>
      </c>
      <c r="CX394">
        <f>IF($DI394&gt;=11,INDEX($CL:$CL,$DH394+11),"")</f>
      </c>
      <c r="CY394">
        <f>IF($DI394&gt;=12,INDEX($CL:$CL,$DH394+12),"")</f>
      </c>
      <c r="CZ394">
        <f>IF($DI394&gt;=13,INDEX($CL:$CL,$DH394+13),"")</f>
      </c>
      <c r="DA394">
        <f>IF($DI394&gt;=14,INDEX($CL:$CL,$DH394+14),"")</f>
      </c>
      <c r="DB394">
        <f>IF($DI394&gt;=15,INDEX($CL:$CL,$DH394+15),"")</f>
      </c>
      <c r="DC394">
        <f>IF($DI394&gt;=16,INDEX($CL:$CL,$DH394+16),"")</f>
      </c>
      <c r="DD394">
        <f>IF($DI394&gt;=17,INDEX($CL:$CL,$DH394+17),"")</f>
      </c>
      <c r="DE394">
        <f>IF($DI394&gt;=18,INDEX($CL:$CL,$DH394+18),"")</f>
      </c>
      <c r="DF394">
        <f>IF($DI394&gt;=19,INDEX($CL:$CL,$DH394+19),"")</f>
      </c>
      <c r="DG394">
        <f>IF($DI394&gt;=20,INDEX($CL:$CL,$DH394+20),"")</f>
      </c>
      <c r="DH394">
        <f>IFERROR(MATCH($CK394,$CL$2:$CL$1558,0)+1,0)</f>
      </c>
      <c r="DI394">
        <f>IFERROR(INDEX($CM$2:$CM$1558,MATCH($CK394,$CL$2:$CL$1558,0)),0)</f>
      </c>
      <c r="DJ394">
        <f>IFERROR(INDEX($AQ:$AQ,MATCH($K394,$AP:$AP,0))&amp;"","")</f>
      </c>
      <c r="DN394">
        <f>IF($GQ394&gt;=1,INDEX($DK:$DK,$GP394+1),"")</f>
      </c>
      <c r="DO394">
        <f>IF($GQ394&gt;=2,INDEX($DK:$DK,$GP394+2),"")</f>
      </c>
      <c r="DP394">
        <f>IF($GQ394&gt;=3,INDEX($DK:$DK,$GP394+3),"")</f>
      </c>
      <c r="DQ394">
        <f>IF($GQ394&gt;=4,INDEX($DK:$DK,$GP394+4),"")</f>
      </c>
      <c r="DR394">
        <f>IF($GQ394&gt;=5,INDEX($DK:$DK,$GP394+5),"")</f>
      </c>
      <c r="DS394">
        <f>IF($GQ394&gt;=6,INDEX($DK:$DK,$GP394+6),"")</f>
      </c>
      <c r="DT394">
        <f>IF($GQ394&gt;=7,INDEX($DK:$DK,$GP394+7),"")</f>
      </c>
      <c r="DU394">
        <f>IF($GQ394&gt;=8,INDEX($DK:$DK,$GP394+8),"")</f>
      </c>
      <c r="DV394">
        <f>IF($GQ394&gt;=9,INDEX($DK:$DK,$GP394+9),"")</f>
      </c>
      <c r="DW394">
        <f>IF($GQ394&gt;=10,INDEX($DK:$DK,$GP394+10),"")</f>
      </c>
      <c r="DX394">
        <f>IF($GQ394&gt;=11,INDEX($DK:$DK,$GP394+11),"")</f>
      </c>
      <c r="DY394">
        <f>IF($GQ394&gt;=12,INDEX($DK:$DK,$GP394+12),"")</f>
      </c>
      <c r="DZ394">
        <f>IF($GQ394&gt;=13,INDEX($DK:$DK,$GP394+13),"")</f>
      </c>
      <c r="EA394">
        <f>IF($GQ394&gt;=14,INDEX($DK:$DK,$GP394+14),"")</f>
      </c>
      <c r="EB394">
        <f>IF($GQ394&gt;=15,INDEX($DK:$DK,$GP394+15),"")</f>
      </c>
      <c r="EC394">
        <f>IF($GQ394&gt;=16,INDEX($DK:$DK,$GP394+16),"")</f>
      </c>
      <c r="ED394">
        <f>IF($GQ394&gt;=17,INDEX($DK:$DK,$GP394+17),"")</f>
      </c>
      <c r="EE394">
        <f>IF($GQ394&gt;=18,INDEX($DK:$DK,$GP394+18),"")</f>
      </c>
      <c r="EF394">
        <f>IF($GQ394&gt;=19,INDEX($DK:$DK,$GP394+19),"")</f>
      </c>
      <c r="EG394">
        <f>IF($GQ394&gt;=20,INDEX($DK:$DK,$GP394+20),"")</f>
      </c>
      <c r="EH394">
        <f>IF($GQ394&gt;=21,INDEX($DK:$DK,$GP394+21),"")</f>
      </c>
      <c r="EI394">
        <f>IF($GQ394&gt;=22,INDEX($DK:$DK,$GP394+22),"")</f>
      </c>
      <c r="EJ394">
        <f>IF($GQ394&gt;=23,INDEX($DK:$DK,$GP394+23),"")</f>
      </c>
      <c r="EK394">
        <f>IF($GQ394&gt;=24,INDEX($DK:$DK,$GP394+24),"")</f>
      </c>
      <c r="EL394">
        <f>IF($GQ394&gt;=25,INDEX($DK:$DK,$GP394+25),"")</f>
      </c>
      <c r="EM394">
        <f>IF($GQ394&gt;=26,INDEX($DK:$DK,$GP394+26),"")</f>
      </c>
      <c r="EN394">
        <f>IF($GQ394&gt;=27,INDEX($DK:$DK,$GP394+27),"")</f>
      </c>
      <c r="EO394">
        <f>IF($GQ394&gt;=28,INDEX($DK:$DK,$GP394+28),"")</f>
      </c>
      <c r="EP394">
        <f>IF($GQ394&gt;=29,INDEX($DK:$DK,$GP394+29),"")</f>
      </c>
      <c r="EQ394">
        <f>IF($GQ394&gt;=30,INDEX($DK:$DK,$GP394+30),"")</f>
      </c>
      <c r="ER394">
        <f>IF($GQ394&gt;=31,INDEX($DK:$DK,$GP394+31),"")</f>
      </c>
      <c r="ES394">
        <f>IF($GQ394&gt;=32,INDEX($DK:$DK,$GP394+32),"")</f>
      </c>
      <c r="ET394">
        <f>IF($GQ394&gt;=33,INDEX($DK:$DK,$GP394+33),"")</f>
      </c>
      <c r="EU394">
        <f>IF($GQ394&gt;=34,INDEX($DK:$DK,$GP394+34),"")</f>
      </c>
      <c r="EV394">
        <f>IF($GQ394&gt;=35,INDEX($DK:$DK,$GP394+35),"")</f>
      </c>
      <c r="EW394">
        <f>IF($GQ394&gt;=36,INDEX($DK:$DK,$GP394+36),"")</f>
      </c>
      <c r="EX394">
        <f>IF($GQ394&gt;=37,INDEX($DK:$DK,$GP394+37),"")</f>
      </c>
      <c r="EY394">
        <f>IF($GQ394&gt;=38,INDEX($DK:$DK,$GP394+38),"")</f>
      </c>
      <c r="EZ394">
        <f>IF($GQ394&gt;=39,INDEX($DK:$DK,$GP394+39),"")</f>
      </c>
      <c r="FA394">
        <f>IF($GQ394&gt;=40,INDEX($DK:$DK,$GP394+40),"")</f>
      </c>
      <c r="FB394">
        <f>IF($GQ394&gt;=1,INDEX($DL:$DL,$GP394+1),"")</f>
      </c>
      <c r="FC394">
        <f>IF($GQ394&gt;=2,INDEX($DL:$DL,$GP394+2),"")</f>
      </c>
      <c r="FD394">
        <f>IF($GQ394&gt;=3,INDEX($DL:$DL,$GP394+3),"")</f>
      </c>
      <c r="FE394">
        <f>IF($GQ394&gt;=4,INDEX($DL:$DL,$GP394+4),"")</f>
      </c>
      <c r="FF394">
        <f>IF($GQ394&gt;=5,INDEX($DL:$DL,$GP394+5),"")</f>
      </c>
      <c r="FG394">
        <f>IF($GQ394&gt;=6,INDEX($DL:$DL,$GP394+6),"")</f>
      </c>
      <c r="FH394">
        <f>IF($GQ394&gt;=7,INDEX($DL:$DL,$GP394+7),"")</f>
      </c>
      <c r="FI394">
        <f>IF($GQ394&gt;=8,INDEX($DL:$DL,$GP394+8),"")</f>
      </c>
      <c r="FJ394">
        <f>IF($GQ394&gt;=9,INDEX($DL:$DL,$GP394+9),"")</f>
      </c>
      <c r="FK394">
        <f>IF($GQ394&gt;=10,INDEX($DL:$DL,$GP394+10),"")</f>
      </c>
      <c r="FL394">
        <f>IF($GQ394&gt;=11,INDEX($DL:$DL,$GP394+11),"")</f>
      </c>
      <c r="FM394">
        <f>IF($GQ394&gt;=12,INDEX($DL:$DL,$GP394+12),"")</f>
      </c>
      <c r="FN394">
        <f>IF($GQ394&gt;=13,INDEX($DL:$DL,$GP394+13),"")</f>
      </c>
      <c r="FO394">
        <f>IF($GQ394&gt;=14,INDEX($DL:$DL,$GP394+14),"")</f>
      </c>
      <c r="FP394">
        <f>IF($GQ394&gt;=15,INDEX($DL:$DL,$GP394+15),"")</f>
      </c>
      <c r="FQ394">
        <f>IF($GQ394&gt;=16,INDEX($DL:$DL,$GP394+16),"")</f>
      </c>
      <c r="FR394">
        <f>IF($GQ394&gt;=17,INDEX($DL:$DL,$GP394+17),"")</f>
      </c>
      <c r="FS394">
        <f>IF($GQ394&gt;=18,INDEX($DL:$DL,$GP394+18),"")</f>
      </c>
      <c r="FT394">
        <f>IF($GQ394&gt;=19,INDEX($DL:$DL,$GP394+19),"")</f>
      </c>
      <c r="FU394">
        <f>IF($GQ394&gt;=20,INDEX($DL:$DL,$GP394+20),"")</f>
      </c>
      <c r="FV394">
        <f>IF($GQ394&gt;=21,INDEX($DL:$DL,$GP394+21),"")</f>
      </c>
      <c r="FW394">
        <f>IF($GQ394&gt;=22,INDEX($DL:$DL,$GP394+22),"")</f>
      </c>
      <c r="FX394">
        <f>IF($GQ394&gt;=23,INDEX($DL:$DL,$GP394+23),"")</f>
      </c>
      <c r="FY394">
        <f>IF($GQ394&gt;=24,INDEX($DL:$DL,$GP394+24),"")</f>
      </c>
      <c r="FZ394">
        <f>IF($GQ394&gt;=25,INDEX($DL:$DL,$GP394+25),"")</f>
      </c>
      <c r="GA394">
        <f>IF($GQ394&gt;=26,INDEX($DL:$DL,$GP394+26),"")</f>
      </c>
      <c r="GB394">
        <f>IF($GQ394&gt;=27,INDEX($DL:$DL,$GP394+27),"")</f>
      </c>
      <c r="GC394">
        <f>IF($GQ394&gt;=28,INDEX($DL:$DL,$GP394+28),"")</f>
      </c>
      <c r="GD394">
        <f>IF($GQ394&gt;=29,INDEX($DL:$DL,$GP394+29),"")</f>
      </c>
      <c r="GE394">
        <f>IF($GQ394&gt;=30,INDEX($DL:$DL,$GP394+30),"")</f>
      </c>
      <c r="GF394">
        <f>IF($GQ394&gt;=31,INDEX($DL:$DL,$GP394+31),"")</f>
      </c>
      <c r="GG394">
        <f>IF($GQ394&gt;=32,INDEX($DL:$DL,$GP394+32),"")</f>
      </c>
      <c r="GH394">
        <f>IF($GQ394&gt;=33,INDEX($DL:$DL,$GP394+33),"")</f>
      </c>
      <c r="GI394">
        <f>IF($GQ394&gt;=34,INDEX($DL:$DL,$GP394+34),"")</f>
      </c>
      <c r="GJ394">
        <f>IF($GQ394&gt;=35,INDEX($DL:$DL,$GP394+35),"")</f>
      </c>
      <c r="GK394">
        <f>IF($GQ394&gt;=36,INDEX($DL:$DL,$GP394+36),"")</f>
      </c>
      <c r="GL394">
        <f>IF($GQ394&gt;=37,INDEX($DL:$DL,$GP394+37),"")</f>
      </c>
      <c r="GM394">
        <f>IF($GQ394&gt;=38,INDEX($DL:$DL,$GP394+38),"")</f>
      </c>
      <c r="GN394">
        <f>IF($GQ394&gt;=39,INDEX($DL:$DL,$GP394+39),"")</f>
      </c>
      <c r="GO394">
        <f>IF($GQ394&gt;=40,INDEX($DL:$DL,$GP394+40),"")</f>
      </c>
      <c r="GP394">
        <f>IFERROR(MATCH($DJ394,$DK$2:$DK$148,0)+1,0)</f>
      </c>
      <c r="GQ394">
        <f>IFERROR(INDEX($DM$2:$DM$148,MATCH($DJ394,$DK$2:$DK$148,0)),0)</f>
      </c>
      <c r="GR394">
        <f>IFERROR(MATCH($L394,$DN$394:$FA$394,0),0)</f>
      </c>
      <c r="GS394">
        <f>IF($GR394&gt;0,INDEX($FB$394:$GO$394,$GR394),"")</f>
      </c>
      <c r="GV394">
        <f>IF($JE394&gt;=1,INDEX($GT:$GT,$JD394+1),"")</f>
      </c>
      <c r="GW394">
        <f>IF($JE394&gt;=2,INDEX($GT:$GT,$JD394+2),"")</f>
      </c>
      <c r="GX394">
        <f>IF($JE394&gt;=3,INDEX($GT:$GT,$JD394+3),"")</f>
      </c>
      <c r="GY394">
        <f>IF($JE394&gt;=4,INDEX($GT:$GT,$JD394+4),"")</f>
      </c>
      <c r="GZ394">
        <f>IF($JE394&gt;=5,INDEX($GT:$GT,$JD394+5),"")</f>
      </c>
      <c r="HA394">
        <f>IF($JE394&gt;=6,INDEX($GT:$GT,$JD394+6),"")</f>
      </c>
      <c r="HB394">
        <f>IF($JE394&gt;=7,INDEX($GT:$GT,$JD394+7),"")</f>
      </c>
      <c r="HC394">
        <f>IF($JE394&gt;=8,INDEX($GT:$GT,$JD394+8),"")</f>
      </c>
      <c r="HD394">
        <f>IF($JE394&gt;=9,INDEX($GT:$GT,$JD394+9),"")</f>
      </c>
      <c r="HE394">
        <f>IF($JE394&gt;=10,INDEX($GT:$GT,$JD394+10),"")</f>
      </c>
      <c r="HF394">
        <f>IF($JE394&gt;=11,INDEX($GT:$GT,$JD394+11),"")</f>
      </c>
      <c r="HG394">
        <f>IF($JE394&gt;=12,INDEX($GT:$GT,$JD394+12),"")</f>
      </c>
      <c r="HH394">
        <f>IF($JE394&gt;=13,INDEX($GT:$GT,$JD394+13),"")</f>
      </c>
      <c r="HI394">
        <f>IF($JE394&gt;=14,INDEX($GT:$GT,$JD394+14),"")</f>
      </c>
      <c r="HJ394">
        <f>IF($JE394&gt;=15,INDEX($GT:$GT,$JD394+15),"")</f>
      </c>
      <c r="HK394">
        <f>IF($JE394&gt;=16,INDEX($GT:$GT,$JD394+16),"")</f>
      </c>
      <c r="HL394">
        <f>IF($JE394&gt;=17,INDEX($GT:$GT,$JD394+17),"")</f>
      </c>
      <c r="HM394">
        <f>IF($JE394&gt;=18,INDEX($GT:$GT,$JD394+18),"")</f>
      </c>
      <c r="HN394">
        <f>IF($JE394&gt;=19,INDEX($GT:$GT,$JD394+19),"")</f>
      </c>
      <c r="HO394">
        <f>IF($JE394&gt;=20,INDEX($GT:$GT,$JD394+20),"")</f>
      </c>
      <c r="HP394">
        <f>IF($JE394&gt;=21,INDEX($GT:$GT,$JD394+21),"")</f>
      </c>
      <c r="HQ394">
        <f>IF($JE394&gt;=22,INDEX($GT:$GT,$JD394+22),"")</f>
      </c>
      <c r="HR394">
        <f>IF($JE394&gt;=23,INDEX($GT:$GT,$JD394+23),"")</f>
      </c>
      <c r="HS394">
        <f>IF($JE394&gt;=24,INDEX($GT:$GT,$JD394+24),"")</f>
      </c>
      <c r="HT394">
        <f>IF($JE394&gt;=25,INDEX($GT:$GT,$JD394+25),"")</f>
      </c>
      <c r="HU394">
        <f>IF($JE394&gt;=26,INDEX($GT:$GT,$JD394+26),"")</f>
      </c>
      <c r="HV394">
        <f>IF($JE394&gt;=27,INDEX($GT:$GT,$JD394+27),"")</f>
      </c>
      <c r="HW394">
        <f>IF($JE394&gt;=28,INDEX($GT:$GT,$JD394+28),"")</f>
      </c>
      <c r="HX394">
        <f>IF($JE394&gt;=29,INDEX($GT:$GT,$JD394+29),"")</f>
      </c>
      <c r="HY394">
        <f>IF($JE394&gt;=30,INDEX($GT:$GT,$JD394+30),"")</f>
      </c>
      <c r="HZ394">
        <f>IF($JE394&gt;=31,INDEX($GT:$GT,$JD394+31),"")</f>
      </c>
      <c r="IA394">
        <f>IF($JE394&gt;=32,INDEX($GT:$GT,$JD394+32),"")</f>
      </c>
      <c r="IB394">
        <f>IF($JE394&gt;=33,INDEX($GT:$GT,$JD394+33),"")</f>
      </c>
      <c r="IC394">
        <f>IF($JE394&gt;=34,INDEX($GT:$GT,$JD394+34),"")</f>
      </c>
      <c r="ID394">
        <f>IF($JE394&gt;=35,INDEX($GT:$GT,$JD394+35),"")</f>
      </c>
      <c r="IE394">
        <f>IF($JE394&gt;=36,INDEX($GT:$GT,$JD394+36),"")</f>
      </c>
      <c r="IF394">
        <f>IF($JE394&gt;=37,INDEX($GT:$GT,$JD394+37),"")</f>
      </c>
      <c r="IG394">
        <f>IF($JE394&gt;=38,INDEX($GT:$GT,$JD394+38),"")</f>
      </c>
      <c r="IH394">
        <f>IF($JE394&gt;=39,INDEX($GT:$GT,$JD394+39),"")</f>
      </c>
      <c r="II394">
        <f>IF($JE394&gt;=40,INDEX($GT:$GT,$JD394+40),"")</f>
      </c>
      <c r="IJ394">
        <f>IF($JE394&gt;=41,INDEX($GT:$GT,$JD394+41),"")</f>
      </c>
      <c r="IK394">
        <f>IF($JE394&gt;=42,INDEX($GT:$GT,$JD394+42),"")</f>
      </c>
      <c r="IL394">
        <f>IF($JE394&gt;=43,INDEX($GT:$GT,$JD394+43),"")</f>
      </c>
      <c r="IM394">
        <f>IF($JE394&gt;=44,INDEX($GT:$GT,$JD394+44),"")</f>
      </c>
      <c r="IN394">
        <f>IF($JE394&gt;=45,INDEX($GT:$GT,$JD394+45),"")</f>
      </c>
      <c r="IO394">
        <f>IF($JE394&gt;=46,INDEX($GT:$GT,$JD394+46),"")</f>
      </c>
      <c r="IP394">
        <f>IF($JE394&gt;=47,INDEX($GT:$GT,$JD394+47),"")</f>
      </c>
      <c r="IQ394">
        <f>IF($JE394&gt;=48,INDEX($GT:$GT,$JD394+48),"")</f>
      </c>
      <c r="IR394">
        <f>IF($JE394&gt;=49,INDEX($GT:$GT,$JD394+49),"")</f>
      </c>
      <c r="IS394">
        <f>IF($JE394&gt;=50,INDEX($GT:$GT,$JD394+50),"")</f>
      </c>
      <c r="IT394">
        <f>IF($JE394&gt;=51,INDEX($GT:$GT,$JD394+51),"")</f>
      </c>
      <c r="IU394">
        <f>IF($JE394&gt;=52,INDEX($GT:$GT,$JD394+52),"")</f>
      </c>
      <c r="IV394">
        <f>IF($JE394&gt;=53,INDEX($GT:$GT,$JD394+53),"")</f>
      </c>
      <c r="IW394">
        <f>IF($JE394&gt;=54,INDEX($GT:$GT,$JD394+54),"")</f>
      </c>
      <c r="IX394">
        <f>IF($JE394&gt;=55,INDEX($GT:$GT,$JD394+55),"")</f>
      </c>
      <c r="IY394">
        <f>IF($JE394&gt;=56,INDEX($GT:$GT,$JD394+56),"")</f>
      </c>
      <c r="IZ394">
        <f>IF($JE394&gt;=57,INDEX($GT:$GT,$JD394+57),"")</f>
      </c>
      <c r="JA394">
        <f>IF($JE394&gt;=58,INDEX($GT:$GT,$JD394+58),"")</f>
      </c>
      <c r="JB394">
        <f>IF($JE394&gt;=59,INDEX($GT:$GT,$JD394+59),"")</f>
      </c>
      <c r="JC394">
        <f>IF($JE394&gt;=60,INDEX($GT:$GT,$JD394+60),"")</f>
      </c>
      <c r="JD394">
        <f>IFERROR(MATCH($GS394,$GT$2:$GT$322,0)+1,0)</f>
      </c>
      <c r="JE394">
        <f>IFERROR(INDEX($GU$2:$GU$322,MATCH($GS394,$GT$2:$GT$322,0)),0)</f>
      </c>
      <c r="JF394" t="s">
        <v>28</v>
      </c>
      <c r="JG394" t="s">
        <v>28</v>
      </c>
    </row>
    <row r="395" spans="1:267" x14ac:dyDescent="0.25">
      <c r="J395" s="1"/>
      <c r="K395" s="1"/>
      <c r="L395" s="1"/>
      <c r="M395" s="1"/>
      <c r="N395" s="1">
        <f>IFERROR(IF(FIND(" - ",$J395)&gt;0,MID($J395,FIND(" - ",$J395)+3,LEN($J395)),""),"")</f>
      </c>
      <c r="P395" s="1"/>
      <c r="S395" t="s">
        <v>28</v>
      </c>
      <c r="U395">
        <f>IF(OR($S395="",$T395=""),"",IFERROR($S395/$T395,0))</f>
      </c>
      <c r="V395">
        <f>IF($S395="","",
IF($K395="","",
IF(ISNUMBER(SEARCH("exempt",LOWER($K395))),0,
$S395*(VALUE(SUBSTITUTE($K395,"%",""))/100))))</f>
      </c>
      <c r="AB395">
        <f>IF($S395="","",
SUM($S395,$V395,$Z395,$W395,$Y395)-
IF($AA395="",0,VALUE($AA395)))</f>
      </c>
      <c r="AJ395" t="s">
        <v>1053</v>
      </c>
      <c r="AR395">
        <f>IFERROR(LEFT($J395,FIND(" - ",$J395)-1),$J395)</f>
      </c>
      <c r="AU395">
        <f>IF($CJ395&gt;=1,INDEX($AS:$AS,$CI395+1),"")</f>
      </c>
      <c r="AV395">
        <f>IF($CJ395&gt;=2,INDEX($AS:$AS,$CI395+2),"")</f>
      </c>
      <c r="AW395">
        <f>IF($CJ395&gt;=3,INDEX($AS:$AS,$CI395+3),"")</f>
      </c>
      <c r="AX395">
        <f>IF($CJ395&gt;=4,INDEX($AS:$AS,$CI395+4),"")</f>
      </c>
      <c r="AY395">
        <f>IF($CJ395&gt;=5,INDEX($AS:$AS,$CI395+5),"")</f>
      </c>
      <c r="AZ395">
        <f>IF($CJ395&gt;=6,INDEX($AS:$AS,$CI395+6),"")</f>
      </c>
      <c r="BA395">
        <f>IF($CJ395&gt;=7,INDEX($AS:$AS,$CI395+7),"")</f>
      </c>
      <c r="BB395">
        <f>IF($CJ395&gt;=8,INDEX($AS:$AS,$CI395+8),"")</f>
      </c>
      <c r="BC395">
        <f>IF($CJ395&gt;=9,INDEX($AS:$AS,$CI395+9),"")</f>
      </c>
      <c r="BD395">
        <f>IF($CJ395&gt;=10,INDEX($AS:$AS,$CI395+10),"")</f>
      </c>
      <c r="BE395">
        <f>IF($CJ395&gt;=11,INDEX($AS:$AS,$CI395+11),"")</f>
      </c>
      <c r="BF395">
        <f>IF($CJ395&gt;=12,INDEX($AS:$AS,$CI395+12),"")</f>
      </c>
      <c r="BG395">
        <f>IF($CJ395&gt;=13,INDEX($AS:$AS,$CI395+13),"")</f>
      </c>
      <c r="BH395">
        <f>IF($CJ395&gt;=14,INDEX($AS:$AS,$CI395+14),"")</f>
      </c>
      <c r="BI395">
        <f>IF($CJ395&gt;=15,INDEX($AS:$AS,$CI395+15),"")</f>
      </c>
      <c r="BJ395">
        <f>IF($CJ395&gt;=16,INDEX($AS:$AS,$CI395+16),"")</f>
      </c>
      <c r="BK395">
        <f>IF($CJ395&gt;=17,INDEX($AS:$AS,$CI395+17),"")</f>
      </c>
      <c r="BL395">
        <f>IF($CJ395&gt;=18,INDEX($AS:$AS,$CI395+18),"")</f>
      </c>
      <c r="BM395">
        <f>IF($CJ395&gt;=19,INDEX($AS:$AS,$CI395+19),"")</f>
      </c>
      <c r="BN395">
        <f>IF($CJ395&gt;=20,INDEX($AS:$AS,$CI395+20),"")</f>
      </c>
      <c r="BO395">
        <f>IF($CJ395&gt;=21,INDEX($AS:$AS,$CI395+21),"")</f>
      </c>
      <c r="BP395">
        <f>IF($CJ395&gt;=22,INDEX($AS:$AS,$CI395+22),"")</f>
      </c>
      <c r="BQ395">
        <f>IF($CJ395&gt;=23,INDEX($AS:$AS,$CI395+23),"")</f>
      </c>
      <c r="BR395">
        <f>IF($CJ395&gt;=24,INDEX($AS:$AS,$CI395+24),"")</f>
      </c>
      <c r="BS395">
        <f>IF($CJ395&gt;=25,INDEX($AS:$AS,$CI395+25),"")</f>
      </c>
      <c r="BT395">
        <f>IF($CJ395&gt;=26,INDEX($AS:$AS,$CI395+26),"")</f>
      </c>
      <c r="BU395">
        <f>IF($CJ395&gt;=27,INDEX($AS:$AS,$CI395+27),"")</f>
      </c>
      <c r="BV395">
        <f>IF($CJ395&gt;=28,INDEX($AS:$AS,$CI395+28),"")</f>
      </c>
      <c r="BW395">
        <f>IF($CJ395&gt;=29,INDEX($AS:$AS,$CI395+29),"")</f>
      </c>
      <c r="BX395">
        <f>IF($CJ395&gt;=30,INDEX($AS:$AS,$CI395+30),"")</f>
      </c>
      <c r="BY395">
        <f>IF($CJ395&gt;=31,INDEX($AS:$AS,$CI395+31),"")</f>
      </c>
      <c r="BZ395">
        <f>IF($CJ395&gt;=32,INDEX($AS:$AS,$CI395+32),"")</f>
      </c>
      <c r="CA395">
        <f>IF($CJ395&gt;=33,INDEX($AS:$AS,$CI395+33),"")</f>
      </c>
      <c r="CB395">
        <f>IF($CJ395&gt;=34,INDEX($AS:$AS,$CI395+34),"")</f>
      </c>
      <c r="CC395">
        <f>IF($CJ395&gt;=35,INDEX($AS:$AS,$CI395+35),"")</f>
      </c>
      <c r="CD395">
        <f>IF($CJ395&gt;=36,INDEX($AS:$AS,$CI395+36),"")</f>
      </c>
      <c r="CE395">
        <f>IF($CJ395&gt;=37,INDEX($AS:$AS,$CI395+37),"")</f>
      </c>
      <c r="CF395">
        <f>IF($CJ395&gt;=38,INDEX($AS:$AS,$CI395+38),"")</f>
      </c>
      <c r="CG395">
        <f>IF($CJ395&gt;=39,INDEX($AS:$AS,$CI395+39),"")</f>
      </c>
      <c r="CH395">
        <f>IF($CJ395&gt;=40,INDEX($AS:$AS,$CI395+40),"")</f>
      </c>
      <c r="CI395">
        <f>IFERROR(MATCH($AR395,$AS$2:$AS$133,0)+1,0)</f>
      </c>
      <c r="CJ395">
        <f>IFERROR(INDEX($AT$2:$AT$133,MATCH($AR395,$AS$2:$AS$133,0)),0)</f>
      </c>
      <c r="CK395">
        <f>IFERROR(LEFT($O395,FIND(" - ",$O395)-1),$O395)</f>
      </c>
      <c r="CL395" t="s">
        <v>69</v>
      </c>
      <c r="CN395">
        <f>IF($DI395&gt;=1,INDEX($CL:$CL,$DH395+1),"")</f>
      </c>
      <c r="CO395">
        <f>IF($DI395&gt;=2,INDEX($CL:$CL,$DH395+2),"")</f>
      </c>
      <c r="CP395">
        <f>IF($DI395&gt;=3,INDEX($CL:$CL,$DH395+3),"")</f>
      </c>
      <c r="CQ395">
        <f>IF($DI395&gt;=4,INDEX($CL:$CL,$DH395+4),"")</f>
      </c>
      <c r="CR395">
        <f>IF($DI395&gt;=5,INDEX($CL:$CL,$DH395+5),"")</f>
      </c>
      <c r="CS395">
        <f>IF($DI395&gt;=6,INDEX($CL:$CL,$DH395+6),"")</f>
      </c>
      <c r="CT395">
        <f>IF($DI395&gt;=7,INDEX($CL:$CL,$DH395+7),"")</f>
      </c>
      <c r="CU395">
        <f>IF($DI395&gt;=8,INDEX($CL:$CL,$DH395+8),"")</f>
      </c>
      <c r="CV395">
        <f>IF($DI395&gt;=9,INDEX($CL:$CL,$DH395+9),"")</f>
      </c>
      <c r="CW395">
        <f>IF($DI395&gt;=10,INDEX($CL:$CL,$DH395+10),"")</f>
      </c>
      <c r="CX395">
        <f>IF($DI395&gt;=11,INDEX($CL:$CL,$DH395+11),"")</f>
      </c>
      <c r="CY395">
        <f>IF($DI395&gt;=12,INDEX($CL:$CL,$DH395+12),"")</f>
      </c>
      <c r="CZ395">
        <f>IF($DI395&gt;=13,INDEX($CL:$CL,$DH395+13),"")</f>
      </c>
      <c r="DA395">
        <f>IF($DI395&gt;=14,INDEX($CL:$CL,$DH395+14),"")</f>
      </c>
      <c r="DB395">
        <f>IF($DI395&gt;=15,INDEX($CL:$CL,$DH395+15),"")</f>
      </c>
      <c r="DC395">
        <f>IF($DI395&gt;=16,INDEX($CL:$CL,$DH395+16),"")</f>
      </c>
      <c r="DD395">
        <f>IF($DI395&gt;=17,INDEX($CL:$CL,$DH395+17),"")</f>
      </c>
      <c r="DE395">
        <f>IF($DI395&gt;=18,INDEX($CL:$CL,$DH395+18),"")</f>
      </c>
      <c r="DF395">
        <f>IF($DI395&gt;=19,INDEX($CL:$CL,$DH395+19),"")</f>
      </c>
      <c r="DG395">
        <f>IF($DI395&gt;=20,INDEX($CL:$CL,$DH395+20),"")</f>
      </c>
      <c r="DH395">
        <f>IFERROR(MATCH($CK395,$CL$2:$CL$1558,0)+1,0)</f>
      </c>
      <c r="DI395">
        <f>IFERROR(INDEX($CM$2:$CM$1558,MATCH($CK395,$CL$2:$CL$1558,0)),0)</f>
      </c>
      <c r="DJ395">
        <f>IFERROR(INDEX($AQ:$AQ,MATCH($K395,$AP:$AP,0))&amp;"","")</f>
      </c>
      <c r="DN395">
        <f>IF($GQ395&gt;=1,INDEX($DK:$DK,$GP395+1),"")</f>
      </c>
      <c r="DO395">
        <f>IF($GQ395&gt;=2,INDEX($DK:$DK,$GP395+2),"")</f>
      </c>
      <c r="DP395">
        <f>IF($GQ395&gt;=3,INDEX($DK:$DK,$GP395+3),"")</f>
      </c>
      <c r="DQ395">
        <f>IF($GQ395&gt;=4,INDEX($DK:$DK,$GP395+4),"")</f>
      </c>
      <c r="DR395">
        <f>IF($GQ395&gt;=5,INDEX($DK:$DK,$GP395+5),"")</f>
      </c>
      <c r="DS395">
        <f>IF($GQ395&gt;=6,INDEX($DK:$DK,$GP395+6),"")</f>
      </c>
      <c r="DT395">
        <f>IF($GQ395&gt;=7,INDEX($DK:$DK,$GP395+7),"")</f>
      </c>
      <c r="DU395">
        <f>IF($GQ395&gt;=8,INDEX($DK:$DK,$GP395+8),"")</f>
      </c>
      <c r="DV395">
        <f>IF($GQ395&gt;=9,INDEX($DK:$DK,$GP395+9),"")</f>
      </c>
      <c r="DW395">
        <f>IF($GQ395&gt;=10,INDEX($DK:$DK,$GP395+10),"")</f>
      </c>
      <c r="DX395">
        <f>IF($GQ395&gt;=11,INDEX($DK:$DK,$GP395+11),"")</f>
      </c>
      <c r="DY395">
        <f>IF($GQ395&gt;=12,INDEX($DK:$DK,$GP395+12),"")</f>
      </c>
      <c r="DZ395">
        <f>IF($GQ395&gt;=13,INDEX($DK:$DK,$GP395+13),"")</f>
      </c>
      <c r="EA395">
        <f>IF($GQ395&gt;=14,INDEX($DK:$DK,$GP395+14),"")</f>
      </c>
      <c r="EB395">
        <f>IF($GQ395&gt;=15,INDEX($DK:$DK,$GP395+15),"")</f>
      </c>
      <c r="EC395">
        <f>IF($GQ395&gt;=16,INDEX($DK:$DK,$GP395+16),"")</f>
      </c>
      <c r="ED395">
        <f>IF($GQ395&gt;=17,INDEX($DK:$DK,$GP395+17),"")</f>
      </c>
      <c r="EE395">
        <f>IF($GQ395&gt;=18,INDEX($DK:$DK,$GP395+18),"")</f>
      </c>
      <c r="EF395">
        <f>IF($GQ395&gt;=19,INDEX($DK:$DK,$GP395+19),"")</f>
      </c>
      <c r="EG395">
        <f>IF($GQ395&gt;=20,INDEX($DK:$DK,$GP395+20),"")</f>
      </c>
      <c r="EH395">
        <f>IF($GQ395&gt;=21,INDEX($DK:$DK,$GP395+21),"")</f>
      </c>
      <c r="EI395">
        <f>IF($GQ395&gt;=22,INDEX($DK:$DK,$GP395+22),"")</f>
      </c>
      <c r="EJ395">
        <f>IF($GQ395&gt;=23,INDEX($DK:$DK,$GP395+23),"")</f>
      </c>
      <c r="EK395">
        <f>IF($GQ395&gt;=24,INDEX($DK:$DK,$GP395+24),"")</f>
      </c>
      <c r="EL395">
        <f>IF($GQ395&gt;=25,INDEX($DK:$DK,$GP395+25),"")</f>
      </c>
      <c r="EM395">
        <f>IF($GQ395&gt;=26,INDEX($DK:$DK,$GP395+26),"")</f>
      </c>
      <c r="EN395">
        <f>IF($GQ395&gt;=27,INDEX($DK:$DK,$GP395+27),"")</f>
      </c>
      <c r="EO395">
        <f>IF($GQ395&gt;=28,INDEX($DK:$DK,$GP395+28),"")</f>
      </c>
      <c r="EP395">
        <f>IF($GQ395&gt;=29,INDEX($DK:$DK,$GP395+29),"")</f>
      </c>
      <c r="EQ395">
        <f>IF($GQ395&gt;=30,INDEX($DK:$DK,$GP395+30),"")</f>
      </c>
      <c r="ER395">
        <f>IF($GQ395&gt;=31,INDEX($DK:$DK,$GP395+31),"")</f>
      </c>
      <c r="ES395">
        <f>IF($GQ395&gt;=32,INDEX($DK:$DK,$GP395+32),"")</f>
      </c>
      <c r="ET395">
        <f>IF($GQ395&gt;=33,INDEX($DK:$DK,$GP395+33),"")</f>
      </c>
      <c r="EU395">
        <f>IF($GQ395&gt;=34,INDEX($DK:$DK,$GP395+34),"")</f>
      </c>
      <c r="EV395">
        <f>IF($GQ395&gt;=35,INDEX($DK:$DK,$GP395+35),"")</f>
      </c>
      <c r="EW395">
        <f>IF($GQ395&gt;=36,INDEX($DK:$DK,$GP395+36),"")</f>
      </c>
      <c r="EX395">
        <f>IF($GQ395&gt;=37,INDEX($DK:$DK,$GP395+37),"")</f>
      </c>
      <c r="EY395">
        <f>IF($GQ395&gt;=38,INDEX($DK:$DK,$GP395+38),"")</f>
      </c>
      <c r="EZ395">
        <f>IF($GQ395&gt;=39,INDEX($DK:$DK,$GP395+39),"")</f>
      </c>
      <c r="FA395">
        <f>IF($GQ395&gt;=40,INDEX($DK:$DK,$GP395+40),"")</f>
      </c>
      <c r="FB395">
        <f>IF($GQ395&gt;=1,INDEX($DL:$DL,$GP395+1),"")</f>
      </c>
      <c r="FC395">
        <f>IF($GQ395&gt;=2,INDEX($DL:$DL,$GP395+2),"")</f>
      </c>
      <c r="FD395">
        <f>IF($GQ395&gt;=3,INDEX($DL:$DL,$GP395+3),"")</f>
      </c>
      <c r="FE395">
        <f>IF($GQ395&gt;=4,INDEX($DL:$DL,$GP395+4),"")</f>
      </c>
      <c r="FF395">
        <f>IF($GQ395&gt;=5,INDEX($DL:$DL,$GP395+5),"")</f>
      </c>
      <c r="FG395">
        <f>IF($GQ395&gt;=6,INDEX($DL:$DL,$GP395+6),"")</f>
      </c>
      <c r="FH395">
        <f>IF($GQ395&gt;=7,INDEX($DL:$DL,$GP395+7),"")</f>
      </c>
      <c r="FI395">
        <f>IF($GQ395&gt;=8,INDEX($DL:$DL,$GP395+8),"")</f>
      </c>
      <c r="FJ395">
        <f>IF($GQ395&gt;=9,INDEX($DL:$DL,$GP395+9),"")</f>
      </c>
      <c r="FK395">
        <f>IF($GQ395&gt;=10,INDEX($DL:$DL,$GP395+10),"")</f>
      </c>
      <c r="FL395">
        <f>IF($GQ395&gt;=11,INDEX($DL:$DL,$GP395+11),"")</f>
      </c>
      <c r="FM395">
        <f>IF($GQ395&gt;=12,INDEX($DL:$DL,$GP395+12),"")</f>
      </c>
      <c r="FN395">
        <f>IF($GQ395&gt;=13,INDEX($DL:$DL,$GP395+13),"")</f>
      </c>
      <c r="FO395">
        <f>IF($GQ395&gt;=14,INDEX($DL:$DL,$GP395+14),"")</f>
      </c>
      <c r="FP395">
        <f>IF($GQ395&gt;=15,INDEX($DL:$DL,$GP395+15),"")</f>
      </c>
      <c r="FQ395">
        <f>IF($GQ395&gt;=16,INDEX($DL:$DL,$GP395+16),"")</f>
      </c>
      <c r="FR395">
        <f>IF($GQ395&gt;=17,INDEX($DL:$DL,$GP395+17),"")</f>
      </c>
      <c r="FS395">
        <f>IF($GQ395&gt;=18,INDEX($DL:$DL,$GP395+18),"")</f>
      </c>
      <c r="FT395">
        <f>IF($GQ395&gt;=19,INDEX($DL:$DL,$GP395+19),"")</f>
      </c>
      <c r="FU395">
        <f>IF($GQ395&gt;=20,INDEX($DL:$DL,$GP395+20),"")</f>
      </c>
      <c r="FV395">
        <f>IF($GQ395&gt;=21,INDEX($DL:$DL,$GP395+21),"")</f>
      </c>
      <c r="FW395">
        <f>IF($GQ395&gt;=22,INDEX($DL:$DL,$GP395+22),"")</f>
      </c>
      <c r="FX395">
        <f>IF($GQ395&gt;=23,INDEX($DL:$DL,$GP395+23),"")</f>
      </c>
      <c r="FY395">
        <f>IF($GQ395&gt;=24,INDEX($DL:$DL,$GP395+24),"")</f>
      </c>
      <c r="FZ395">
        <f>IF($GQ395&gt;=25,INDEX($DL:$DL,$GP395+25),"")</f>
      </c>
      <c r="GA395">
        <f>IF($GQ395&gt;=26,INDEX($DL:$DL,$GP395+26),"")</f>
      </c>
      <c r="GB395">
        <f>IF($GQ395&gt;=27,INDEX($DL:$DL,$GP395+27),"")</f>
      </c>
      <c r="GC395">
        <f>IF($GQ395&gt;=28,INDEX($DL:$DL,$GP395+28),"")</f>
      </c>
      <c r="GD395">
        <f>IF($GQ395&gt;=29,INDEX($DL:$DL,$GP395+29),"")</f>
      </c>
      <c r="GE395">
        <f>IF($GQ395&gt;=30,INDEX($DL:$DL,$GP395+30),"")</f>
      </c>
      <c r="GF395">
        <f>IF($GQ395&gt;=31,INDEX($DL:$DL,$GP395+31),"")</f>
      </c>
      <c r="GG395">
        <f>IF($GQ395&gt;=32,INDEX($DL:$DL,$GP395+32),"")</f>
      </c>
      <c r="GH395">
        <f>IF($GQ395&gt;=33,INDEX($DL:$DL,$GP395+33),"")</f>
      </c>
      <c r="GI395">
        <f>IF($GQ395&gt;=34,INDEX($DL:$DL,$GP395+34),"")</f>
      </c>
      <c r="GJ395">
        <f>IF($GQ395&gt;=35,INDEX($DL:$DL,$GP395+35),"")</f>
      </c>
      <c r="GK395">
        <f>IF($GQ395&gt;=36,INDEX($DL:$DL,$GP395+36),"")</f>
      </c>
      <c r="GL395">
        <f>IF($GQ395&gt;=37,INDEX($DL:$DL,$GP395+37),"")</f>
      </c>
      <c r="GM395">
        <f>IF($GQ395&gt;=38,INDEX($DL:$DL,$GP395+38),"")</f>
      </c>
      <c r="GN395">
        <f>IF($GQ395&gt;=39,INDEX($DL:$DL,$GP395+39),"")</f>
      </c>
      <c r="GO395">
        <f>IF($GQ395&gt;=40,INDEX($DL:$DL,$GP395+40),"")</f>
      </c>
      <c r="GP395">
        <f>IFERROR(MATCH($DJ395,$DK$2:$DK$148,0)+1,0)</f>
      </c>
      <c r="GQ395">
        <f>IFERROR(INDEX($DM$2:$DM$148,MATCH($DJ395,$DK$2:$DK$148,0)),0)</f>
      </c>
      <c r="GR395">
        <f>IFERROR(MATCH($L395,$DN$395:$FA$395,0),0)</f>
      </c>
      <c r="GS395">
        <f>IF($GR395&gt;0,INDEX($FB$395:$GO$395,$GR395),"")</f>
      </c>
      <c r="GV395">
        <f>IF($JE395&gt;=1,INDEX($GT:$GT,$JD395+1),"")</f>
      </c>
      <c r="GW395">
        <f>IF($JE395&gt;=2,INDEX($GT:$GT,$JD395+2),"")</f>
      </c>
      <c r="GX395">
        <f>IF($JE395&gt;=3,INDEX($GT:$GT,$JD395+3),"")</f>
      </c>
      <c r="GY395">
        <f>IF($JE395&gt;=4,INDEX($GT:$GT,$JD395+4),"")</f>
      </c>
      <c r="GZ395">
        <f>IF($JE395&gt;=5,INDEX($GT:$GT,$JD395+5),"")</f>
      </c>
      <c r="HA395">
        <f>IF($JE395&gt;=6,INDEX($GT:$GT,$JD395+6),"")</f>
      </c>
      <c r="HB395">
        <f>IF($JE395&gt;=7,INDEX($GT:$GT,$JD395+7),"")</f>
      </c>
      <c r="HC395">
        <f>IF($JE395&gt;=8,INDEX($GT:$GT,$JD395+8),"")</f>
      </c>
      <c r="HD395">
        <f>IF($JE395&gt;=9,INDEX($GT:$GT,$JD395+9),"")</f>
      </c>
      <c r="HE395">
        <f>IF($JE395&gt;=10,INDEX($GT:$GT,$JD395+10),"")</f>
      </c>
      <c r="HF395">
        <f>IF($JE395&gt;=11,INDEX($GT:$GT,$JD395+11),"")</f>
      </c>
      <c r="HG395">
        <f>IF($JE395&gt;=12,INDEX($GT:$GT,$JD395+12),"")</f>
      </c>
      <c r="HH395">
        <f>IF($JE395&gt;=13,INDEX($GT:$GT,$JD395+13),"")</f>
      </c>
      <c r="HI395">
        <f>IF($JE395&gt;=14,INDEX($GT:$GT,$JD395+14),"")</f>
      </c>
      <c r="HJ395">
        <f>IF($JE395&gt;=15,INDEX($GT:$GT,$JD395+15),"")</f>
      </c>
      <c r="HK395">
        <f>IF($JE395&gt;=16,INDEX($GT:$GT,$JD395+16),"")</f>
      </c>
      <c r="HL395">
        <f>IF($JE395&gt;=17,INDEX($GT:$GT,$JD395+17),"")</f>
      </c>
      <c r="HM395">
        <f>IF($JE395&gt;=18,INDEX($GT:$GT,$JD395+18),"")</f>
      </c>
      <c r="HN395">
        <f>IF($JE395&gt;=19,INDEX($GT:$GT,$JD395+19),"")</f>
      </c>
      <c r="HO395">
        <f>IF($JE395&gt;=20,INDEX($GT:$GT,$JD395+20),"")</f>
      </c>
      <c r="HP395">
        <f>IF($JE395&gt;=21,INDEX($GT:$GT,$JD395+21),"")</f>
      </c>
      <c r="HQ395">
        <f>IF($JE395&gt;=22,INDEX($GT:$GT,$JD395+22),"")</f>
      </c>
      <c r="HR395">
        <f>IF($JE395&gt;=23,INDEX($GT:$GT,$JD395+23),"")</f>
      </c>
      <c r="HS395">
        <f>IF($JE395&gt;=24,INDEX($GT:$GT,$JD395+24),"")</f>
      </c>
      <c r="HT395">
        <f>IF($JE395&gt;=25,INDEX($GT:$GT,$JD395+25),"")</f>
      </c>
      <c r="HU395">
        <f>IF($JE395&gt;=26,INDEX($GT:$GT,$JD395+26),"")</f>
      </c>
      <c r="HV395">
        <f>IF($JE395&gt;=27,INDEX($GT:$GT,$JD395+27),"")</f>
      </c>
      <c r="HW395">
        <f>IF($JE395&gt;=28,INDEX($GT:$GT,$JD395+28),"")</f>
      </c>
      <c r="HX395">
        <f>IF($JE395&gt;=29,INDEX($GT:$GT,$JD395+29),"")</f>
      </c>
      <c r="HY395">
        <f>IF($JE395&gt;=30,INDEX($GT:$GT,$JD395+30),"")</f>
      </c>
      <c r="HZ395">
        <f>IF($JE395&gt;=31,INDEX($GT:$GT,$JD395+31),"")</f>
      </c>
      <c r="IA395">
        <f>IF($JE395&gt;=32,INDEX($GT:$GT,$JD395+32),"")</f>
      </c>
      <c r="IB395">
        <f>IF($JE395&gt;=33,INDEX($GT:$GT,$JD395+33),"")</f>
      </c>
      <c r="IC395">
        <f>IF($JE395&gt;=34,INDEX($GT:$GT,$JD395+34),"")</f>
      </c>
      <c r="ID395">
        <f>IF($JE395&gt;=35,INDEX($GT:$GT,$JD395+35),"")</f>
      </c>
      <c r="IE395">
        <f>IF($JE395&gt;=36,INDEX($GT:$GT,$JD395+36),"")</f>
      </c>
      <c r="IF395">
        <f>IF($JE395&gt;=37,INDEX($GT:$GT,$JD395+37),"")</f>
      </c>
      <c r="IG395">
        <f>IF($JE395&gt;=38,INDEX($GT:$GT,$JD395+38),"")</f>
      </c>
      <c r="IH395">
        <f>IF($JE395&gt;=39,INDEX($GT:$GT,$JD395+39),"")</f>
      </c>
      <c r="II395">
        <f>IF($JE395&gt;=40,INDEX($GT:$GT,$JD395+40),"")</f>
      </c>
      <c r="IJ395">
        <f>IF($JE395&gt;=41,INDEX($GT:$GT,$JD395+41),"")</f>
      </c>
      <c r="IK395">
        <f>IF($JE395&gt;=42,INDEX($GT:$GT,$JD395+42),"")</f>
      </c>
      <c r="IL395">
        <f>IF($JE395&gt;=43,INDEX($GT:$GT,$JD395+43),"")</f>
      </c>
      <c r="IM395">
        <f>IF($JE395&gt;=44,INDEX($GT:$GT,$JD395+44),"")</f>
      </c>
      <c r="IN395">
        <f>IF($JE395&gt;=45,INDEX($GT:$GT,$JD395+45),"")</f>
      </c>
      <c r="IO395">
        <f>IF($JE395&gt;=46,INDEX($GT:$GT,$JD395+46),"")</f>
      </c>
      <c r="IP395">
        <f>IF($JE395&gt;=47,INDEX($GT:$GT,$JD395+47),"")</f>
      </c>
      <c r="IQ395">
        <f>IF($JE395&gt;=48,INDEX($GT:$GT,$JD395+48),"")</f>
      </c>
      <c r="IR395">
        <f>IF($JE395&gt;=49,INDEX($GT:$GT,$JD395+49),"")</f>
      </c>
      <c r="IS395">
        <f>IF($JE395&gt;=50,INDEX($GT:$GT,$JD395+50),"")</f>
      </c>
      <c r="IT395">
        <f>IF($JE395&gt;=51,INDEX($GT:$GT,$JD395+51),"")</f>
      </c>
      <c r="IU395">
        <f>IF($JE395&gt;=52,INDEX($GT:$GT,$JD395+52),"")</f>
      </c>
      <c r="IV395">
        <f>IF($JE395&gt;=53,INDEX($GT:$GT,$JD395+53),"")</f>
      </c>
      <c r="IW395">
        <f>IF($JE395&gt;=54,INDEX($GT:$GT,$JD395+54),"")</f>
      </c>
      <c r="IX395">
        <f>IF($JE395&gt;=55,INDEX($GT:$GT,$JD395+55),"")</f>
      </c>
      <c r="IY395">
        <f>IF($JE395&gt;=56,INDEX($GT:$GT,$JD395+56),"")</f>
      </c>
      <c r="IZ395">
        <f>IF($JE395&gt;=57,INDEX($GT:$GT,$JD395+57),"")</f>
      </c>
      <c r="JA395">
        <f>IF($JE395&gt;=58,INDEX($GT:$GT,$JD395+58),"")</f>
      </c>
      <c r="JB395">
        <f>IF($JE395&gt;=59,INDEX($GT:$GT,$JD395+59),"")</f>
      </c>
      <c r="JC395">
        <f>IF($JE395&gt;=60,INDEX($GT:$GT,$JD395+60),"")</f>
      </c>
      <c r="JD395">
        <f>IFERROR(MATCH($GS395,$GT$2:$GT$322,0)+1,0)</f>
      </c>
      <c r="JE395">
        <f>IFERROR(INDEX($GU$2:$GU$322,MATCH($GS395,$GT$2:$GT$322,0)),0)</f>
      </c>
      <c r="JF395" t="s">
        <v>28</v>
      </c>
      <c r="JG395" t="s">
        <v>28</v>
      </c>
    </row>
    <row r="396" spans="1:267" x14ac:dyDescent="0.25">
      <c r="J396" s="1"/>
      <c r="K396" s="1"/>
      <c r="L396" s="1"/>
      <c r="M396" s="1"/>
      <c r="N396" s="1">
        <f>IFERROR(IF(FIND(" - ",$J396)&gt;0,MID($J396,FIND(" - ",$J396)+3,LEN($J396)),""),"")</f>
      </c>
      <c r="P396" s="1"/>
      <c r="S396" t="s">
        <v>28</v>
      </c>
      <c r="U396">
        <f>IF(OR($S396="",$T396=""),"",IFERROR($S396/$T396,0))</f>
      </c>
      <c r="V396">
        <f>IF($S396="","",
IF($K396="","",
IF(ISNUMBER(SEARCH("exempt",LOWER($K396))),0,
$S396*(VALUE(SUBSTITUTE($K396,"%",""))/100))))</f>
      </c>
      <c r="AB396">
        <f>IF($S396="","",
SUM($S396,$V396,$Z396,$W396,$Y396)-
IF($AA396="",0,VALUE($AA396)))</f>
      </c>
      <c r="AJ396" t="s">
        <v>1054</v>
      </c>
      <c r="AR396">
        <f>IFERROR(LEFT($J396,FIND(" - ",$J396)-1),$J396)</f>
      </c>
      <c r="AU396">
        <f>IF($CJ396&gt;=1,INDEX($AS:$AS,$CI396+1),"")</f>
      </c>
      <c r="AV396">
        <f>IF($CJ396&gt;=2,INDEX($AS:$AS,$CI396+2),"")</f>
      </c>
      <c r="AW396">
        <f>IF($CJ396&gt;=3,INDEX($AS:$AS,$CI396+3),"")</f>
      </c>
      <c r="AX396">
        <f>IF($CJ396&gt;=4,INDEX($AS:$AS,$CI396+4),"")</f>
      </c>
      <c r="AY396">
        <f>IF($CJ396&gt;=5,INDEX($AS:$AS,$CI396+5),"")</f>
      </c>
      <c r="AZ396">
        <f>IF($CJ396&gt;=6,INDEX($AS:$AS,$CI396+6),"")</f>
      </c>
      <c r="BA396">
        <f>IF($CJ396&gt;=7,INDEX($AS:$AS,$CI396+7),"")</f>
      </c>
      <c r="BB396">
        <f>IF($CJ396&gt;=8,INDEX($AS:$AS,$CI396+8),"")</f>
      </c>
      <c r="BC396">
        <f>IF($CJ396&gt;=9,INDEX($AS:$AS,$CI396+9),"")</f>
      </c>
      <c r="BD396">
        <f>IF($CJ396&gt;=10,INDEX($AS:$AS,$CI396+10),"")</f>
      </c>
      <c r="BE396">
        <f>IF($CJ396&gt;=11,INDEX($AS:$AS,$CI396+11),"")</f>
      </c>
      <c r="BF396">
        <f>IF($CJ396&gt;=12,INDEX($AS:$AS,$CI396+12),"")</f>
      </c>
      <c r="BG396">
        <f>IF($CJ396&gt;=13,INDEX($AS:$AS,$CI396+13),"")</f>
      </c>
      <c r="BH396">
        <f>IF($CJ396&gt;=14,INDEX($AS:$AS,$CI396+14),"")</f>
      </c>
      <c r="BI396">
        <f>IF($CJ396&gt;=15,INDEX($AS:$AS,$CI396+15),"")</f>
      </c>
      <c r="BJ396">
        <f>IF($CJ396&gt;=16,INDEX($AS:$AS,$CI396+16),"")</f>
      </c>
      <c r="BK396">
        <f>IF($CJ396&gt;=17,INDEX($AS:$AS,$CI396+17),"")</f>
      </c>
      <c r="BL396">
        <f>IF($CJ396&gt;=18,INDEX($AS:$AS,$CI396+18),"")</f>
      </c>
      <c r="BM396">
        <f>IF($CJ396&gt;=19,INDEX($AS:$AS,$CI396+19),"")</f>
      </c>
      <c r="BN396">
        <f>IF($CJ396&gt;=20,INDEX($AS:$AS,$CI396+20),"")</f>
      </c>
      <c r="BO396">
        <f>IF($CJ396&gt;=21,INDEX($AS:$AS,$CI396+21),"")</f>
      </c>
      <c r="BP396">
        <f>IF($CJ396&gt;=22,INDEX($AS:$AS,$CI396+22),"")</f>
      </c>
      <c r="BQ396">
        <f>IF($CJ396&gt;=23,INDEX($AS:$AS,$CI396+23),"")</f>
      </c>
      <c r="BR396">
        <f>IF($CJ396&gt;=24,INDEX($AS:$AS,$CI396+24),"")</f>
      </c>
      <c r="BS396">
        <f>IF($CJ396&gt;=25,INDEX($AS:$AS,$CI396+25),"")</f>
      </c>
      <c r="BT396">
        <f>IF($CJ396&gt;=26,INDEX($AS:$AS,$CI396+26),"")</f>
      </c>
      <c r="BU396">
        <f>IF($CJ396&gt;=27,INDEX($AS:$AS,$CI396+27),"")</f>
      </c>
      <c r="BV396">
        <f>IF($CJ396&gt;=28,INDEX($AS:$AS,$CI396+28),"")</f>
      </c>
      <c r="BW396">
        <f>IF($CJ396&gt;=29,INDEX($AS:$AS,$CI396+29),"")</f>
      </c>
      <c r="BX396">
        <f>IF($CJ396&gt;=30,INDEX($AS:$AS,$CI396+30),"")</f>
      </c>
      <c r="BY396">
        <f>IF($CJ396&gt;=31,INDEX($AS:$AS,$CI396+31),"")</f>
      </c>
      <c r="BZ396">
        <f>IF($CJ396&gt;=32,INDEX($AS:$AS,$CI396+32),"")</f>
      </c>
      <c r="CA396">
        <f>IF($CJ396&gt;=33,INDEX($AS:$AS,$CI396+33),"")</f>
      </c>
      <c r="CB396">
        <f>IF($CJ396&gt;=34,INDEX($AS:$AS,$CI396+34),"")</f>
      </c>
      <c r="CC396">
        <f>IF($CJ396&gt;=35,INDEX($AS:$AS,$CI396+35),"")</f>
      </c>
      <c r="CD396">
        <f>IF($CJ396&gt;=36,INDEX($AS:$AS,$CI396+36),"")</f>
      </c>
      <c r="CE396">
        <f>IF($CJ396&gt;=37,INDEX($AS:$AS,$CI396+37),"")</f>
      </c>
      <c r="CF396">
        <f>IF($CJ396&gt;=38,INDEX($AS:$AS,$CI396+38),"")</f>
      </c>
      <c r="CG396">
        <f>IF($CJ396&gt;=39,INDEX($AS:$AS,$CI396+39),"")</f>
      </c>
      <c r="CH396">
        <f>IF($CJ396&gt;=40,INDEX($AS:$AS,$CI396+40),"")</f>
      </c>
      <c r="CI396">
        <f>IFERROR(MATCH($AR396,$AS$2:$AS$133,0)+1,0)</f>
      </c>
      <c r="CJ396">
        <f>IFERROR(INDEX($AT$2:$AT$133,MATCH($AR396,$AS$2:$AS$133,0)),0)</f>
      </c>
      <c r="CK396">
        <f>IFERROR(LEFT($O396,FIND(" - ",$O396)-1),$O396)</f>
      </c>
      <c r="CL396" t="s">
        <v>221</v>
      </c>
      <c r="CN396">
        <f>IF($DI396&gt;=1,INDEX($CL:$CL,$DH396+1),"")</f>
      </c>
      <c r="CO396">
        <f>IF($DI396&gt;=2,INDEX($CL:$CL,$DH396+2),"")</f>
      </c>
      <c r="CP396">
        <f>IF($DI396&gt;=3,INDEX($CL:$CL,$DH396+3),"")</f>
      </c>
      <c r="CQ396">
        <f>IF($DI396&gt;=4,INDEX($CL:$CL,$DH396+4),"")</f>
      </c>
      <c r="CR396">
        <f>IF($DI396&gt;=5,INDEX($CL:$CL,$DH396+5),"")</f>
      </c>
      <c r="CS396">
        <f>IF($DI396&gt;=6,INDEX($CL:$CL,$DH396+6),"")</f>
      </c>
      <c r="CT396">
        <f>IF($DI396&gt;=7,INDEX($CL:$CL,$DH396+7),"")</f>
      </c>
      <c r="CU396">
        <f>IF($DI396&gt;=8,INDEX($CL:$CL,$DH396+8),"")</f>
      </c>
      <c r="CV396">
        <f>IF($DI396&gt;=9,INDEX($CL:$CL,$DH396+9),"")</f>
      </c>
      <c r="CW396">
        <f>IF($DI396&gt;=10,INDEX($CL:$CL,$DH396+10),"")</f>
      </c>
      <c r="CX396">
        <f>IF($DI396&gt;=11,INDEX($CL:$CL,$DH396+11),"")</f>
      </c>
      <c r="CY396">
        <f>IF($DI396&gt;=12,INDEX($CL:$CL,$DH396+12),"")</f>
      </c>
      <c r="CZ396">
        <f>IF($DI396&gt;=13,INDEX($CL:$CL,$DH396+13),"")</f>
      </c>
      <c r="DA396">
        <f>IF($DI396&gt;=14,INDEX($CL:$CL,$DH396+14),"")</f>
      </c>
      <c r="DB396">
        <f>IF($DI396&gt;=15,INDEX($CL:$CL,$DH396+15),"")</f>
      </c>
      <c r="DC396">
        <f>IF($DI396&gt;=16,INDEX($CL:$CL,$DH396+16),"")</f>
      </c>
      <c r="DD396">
        <f>IF($DI396&gt;=17,INDEX($CL:$CL,$DH396+17),"")</f>
      </c>
      <c r="DE396">
        <f>IF($DI396&gt;=18,INDEX($CL:$CL,$DH396+18),"")</f>
      </c>
      <c r="DF396">
        <f>IF($DI396&gt;=19,INDEX($CL:$CL,$DH396+19),"")</f>
      </c>
      <c r="DG396">
        <f>IF($DI396&gt;=20,INDEX($CL:$CL,$DH396+20),"")</f>
      </c>
      <c r="DH396">
        <f>IFERROR(MATCH($CK396,$CL$2:$CL$1558,0)+1,0)</f>
      </c>
      <c r="DI396">
        <f>IFERROR(INDEX($CM$2:$CM$1558,MATCH($CK396,$CL$2:$CL$1558,0)),0)</f>
      </c>
      <c r="DJ396">
        <f>IFERROR(INDEX($AQ:$AQ,MATCH($K396,$AP:$AP,0))&amp;"","")</f>
      </c>
      <c r="DN396">
        <f>IF($GQ396&gt;=1,INDEX($DK:$DK,$GP396+1),"")</f>
      </c>
      <c r="DO396">
        <f>IF($GQ396&gt;=2,INDEX($DK:$DK,$GP396+2),"")</f>
      </c>
      <c r="DP396">
        <f>IF($GQ396&gt;=3,INDEX($DK:$DK,$GP396+3),"")</f>
      </c>
      <c r="DQ396">
        <f>IF($GQ396&gt;=4,INDEX($DK:$DK,$GP396+4),"")</f>
      </c>
      <c r="DR396">
        <f>IF($GQ396&gt;=5,INDEX($DK:$DK,$GP396+5),"")</f>
      </c>
      <c r="DS396">
        <f>IF($GQ396&gt;=6,INDEX($DK:$DK,$GP396+6),"")</f>
      </c>
      <c r="DT396">
        <f>IF($GQ396&gt;=7,INDEX($DK:$DK,$GP396+7),"")</f>
      </c>
      <c r="DU396">
        <f>IF($GQ396&gt;=8,INDEX($DK:$DK,$GP396+8),"")</f>
      </c>
      <c r="DV396">
        <f>IF($GQ396&gt;=9,INDEX($DK:$DK,$GP396+9),"")</f>
      </c>
      <c r="DW396">
        <f>IF($GQ396&gt;=10,INDEX($DK:$DK,$GP396+10),"")</f>
      </c>
      <c r="DX396">
        <f>IF($GQ396&gt;=11,INDEX($DK:$DK,$GP396+11),"")</f>
      </c>
      <c r="DY396">
        <f>IF($GQ396&gt;=12,INDEX($DK:$DK,$GP396+12),"")</f>
      </c>
      <c r="DZ396">
        <f>IF($GQ396&gt;=13,INDEX($DK:$DK,$GP396+13),"")</f>
      </c>
      <c r="EA396">
        <f>IF($GQ396&gt;=14,INDEX($DK:$DK,$GP396+14),"")</f>
      </c>
      <c r="EB396">
        <f>IF($GQ396&gt;=15,INDEX($DK:$DK,$GP396+15),"")</f>
      </c>
      <c r="EC396">
        <f>IF($GQ396&gt;=16,INDEX($DK:$DK,$GP396+16),"")</f>
      </c>
      <c r="ED396">
        <f>IF($GQ396&gt;=17,INDEX($DK:$DK,$GP396+17),"")</f>
      </c>
      <c r="EE396">
        <f>IF($GQ396&gt;=18,INDEX($DK:$DK,$GP396+18),"")</f>
      </c>
      <c r="EF396">
        <f>IF($GQ396&gt;=19,INDEX($DK:$DK,$GP396+19),"")</f>
      </c>
      <c r="EG396">
        <f>IF($GQ396&gt;=20,INDEX($DK:$DK,$GP396+20),"")</f>
      </c>
      <c r="EH396">
        <f>IF($GQ396&gt;=21,INDEX($DK:$DK,$GP396+21),"")</f>
      </c>
      <c r="EI396">
        <f>IF($GQ396&gt;=22,INDEX($DK:$DK,$GP396+22),"")</f>
      </c>
      <c r="EJ396">
        <f>IF($GQ396&gt;=23,INDEX($DK:$DK,$GP396+23),"")</f>
      </c>
      <c r="EK396">
        <f>IF($GQ396&gt;=24,INDEX($DK:$DK,$GP396+24),"")</f>
      </c>
      <c r="EL396">
        <f>IF($GQ396&gt;=25,INDEX($DK:$DK,$GP396+25),"")</f>
      </c>
      <c r="EM396">
        <f>IF($GQ396&gt;=26,INDEX($DK:$DK,$GP396+26),"")</f>
      </c>
      <c r="EN396">
        <f>IF($GQ396&gt;=27,INDEX($DK:$DK,$GP396+27),"")</f>
      </c>
      <c r="EO396">
        <f>IF($GQ396&gt;=28,INDEX($DK:$DK,$GP396+28),"")</f>
      </c>
      <c r="EP396">
        <f>IF($GQ396&gt;=29,INDEX($DK:$DK,$GP396+29),"")</f>
      </c>
      <c r="EQ396">
        <f>IF($GQ396&gt;=30,INDEX($DK:$DK,$GP396+30),"")</f>
      </c>
      <c r="ER396">
        <f>IF($GQ396&gt;=31,INDEX($DK:$DK,$GP396+31),"")</f>
      </c>
      <c r="ES396">
        <f>IF($GQ396&gt;=32,INDEX($DK:$DK,$GP396+32),"")</f>
      </c>
      <c r="ET396">
        <f>IF($GQ396&gt;=33,INDEX($DK:$DK,$GP396+33),"")</f>
      </c>
      <c r="EU396">
        <f>IF($GQ396&gt;=34,INDEX($DK:$DK,$GP396+34),"")</f>
      </c>
      <c r="EV396">
        <f>IF($GQ396&gt;=35,INDEX($DK:$DK,$GP396+35),"")</f>
      </c>
      <c r="EW396">
        <f>IF($GQ396&gt;=36,INDEX($DK:$DK,$GP396+36),"")</f>
      </c>
      <c r="EX396">
        <f>IF($GQ396&gt;=37,INDEX($DK:$DK,$GP396+37),"")</f>
      </c>
      <c r="EY396">
        <f>IF($GQ396&gt;=38,INDEX($DK:$DK,$GP396+38),"")</f>
      </c>
      <c r="EZ396">
        <f>IF($GQ396&gt;=39,INDEX($DK:$DK,$GP396+39),"")</f>
      </c>
      <c r="FA396">
        <f>IF($GQ396&gt;=40,INDEX($DK:$DK,$GP396+40),"")</f>
      </c>
      <c r="FB396">
        <f>IF($GQ396&gt;=1,INDEX($DL:$DL,$GP396+1),"")</f>
      </c>
      <c r="FC396">
        <f>IF($GQ396&gt;=2,INDEX($DL:$DL,$GP396+2),"")</f>
      </c>
      <c r="FD396">
        <f>IF($GQ396&gt;=3,INDEX($DL:$DL,$GP396+3),"")</f>
      </c>
      <c r="FE396">
        <f>IF($GQ396&gt;=4,INDEX($DL:$DL,$GP396+4),"")</f>
      </c>
      <c r="FF396">
        <f>IF($GQ396&gt;=5,INDEX($DL:$DL,$GP396+5),"")</f>
      </c>
      <c r="FG396">
        <f>IF($GQ396&gt;=6,INDEX($DL:$DL,$GP396+6),"")</f>
      </c>
      <c r="FH396">
        <f>IF($GQ396&gt;=7,INDEX($DL:$DL,$GP396+7),"")</f>
      </c>
      <c r="FI396">
        <f>IF($GQ396&gt;=8,INDEX($DL:$DL,$GP396+8),"")</f>
      </c>
      <c r="FJ396">
        <f>IF($GQ396&gt;=9,INDEX($DL:$DL,$GP396+9),"")</f>
      </c>
      <c r="FK396">
        <f>IF($GQ396&gt;=10,INDEX($DL:$DL,$GP396+10),"")</f>
      </c>
      <c r="FL396">
        <f>IF($GQ396&gt;=11,INDEX($DL:$DL,$GP396+11),"")</f>
      </c>
      <c r="FM396">
        <f>IF($GQ396&gt;=12,INDEX($DL:$DL,$GP396+12),"")</f>
      </c>
      <c r="FN396">
        <f>IF($GQ396&gt;=13,INDEX($DL:$DL,$GP396+13),"")</f>
      </c>
      <c r="FO396">
        <f>IF($GQ396&gt;=14,INDEX($DL:$DL,$GP396+14),"")</f>
      </c>
      <c r="FP396">
        <f>IF($GQ396&gt;=15,INDEX($DL:$DL,$GP396+15),"")</f>
      </c>
      <c r="FQ396">
        <f>IF($GQ396&gt;=16,INDEX($DL:$DL,$GP396+16),"")</f>
      </c>
      <c r="FR396">
        <f>IF($GQ396&gt;=17,INDEX($DL:$DL,$GP396+17),"")</f>
      </c>
      <c r="FS396">
        <f>IF($GQ396&gt;=18,INDEX($DL:$DL,$GP396+18),"")</f>
      </c>
      <c r="FT396">
        <f>IF($GQ396&gt;=19,INDEX($DL:$DL,$GP396+19),"")</f>
      </c>
      <c r="FU396">
        <f>IF($GQ396&gt;=20,INDEX($DL:$DL,$GP396+20),"")</f>
      </c>
      <c r="FV396">
        <f>IF($GQ396&gt;=21,INDEX($DL:$DL,$GP396+21),"")</f>
      </c>
      <c r="FW396">
        <f>IF($GQ396&gt;=22,INDEX($DL:$DL,$GP396+22),"")</f>
      </c>
      <c r="FX396">
        <f>IF($GQ396&gt;=23,INDEX($DL:$DL,$GP396+23),"")</f>
      </c>
      <c r="FY396">
        <f>IF($GQ396&gt;=24,INDEX($DL:$DL,$GP396+24),"")</f>
      </c>
      <c r="FZ396">
        <f>IF($GQ396&gt;=25,INDEX($DL:$DL,$GP396+25),"")</f>
      </c>
      <c r="GA396">
        <f>IF($GQ396&gt;=26,INDEX($DL:$DL,$GP396+26),"")</f>
      </c>
      <c r="GB396">
        <f>IF($GQ396&gt;=27,INDEX($DL:$DL,$GP396+27),"")</f>
      </c>
      <c r="GC396">
        <f>IF($GQ396&gt;=28,INDEX($DL:$DL,$GP396+28),"")</f>
      </c>
      <c r="GD396">
        <f>IF($GQ396&gt;=29,INDEX($DL:$DL,$GP396+29),"")</f>
      </c>
      <c r="GE396">
        <f>IF($GQ396&gt;=30,INDEX($DL:$DL,$GP396+30),"")</f>
      </c>
      <c r="GF396">
        <f>IF($GQ396&gt;=31,INDEX($DL:$DL,$GP396+31),"")</f>
      </c>
      <c r="GG396">
        <f>IF($GQ396&gt;=32,INDEX($DL:$DL,$GP396+32),"")</f>
      </c>
      <c r="GH396">
        <f>IF($GQ396&gt;=33,INDEX($DL:$DL,$GP396+33),"")</f>
      </c>
      <c r="GI396">
        <f>IF($GQ396&gt;=34,INDEX($DL:$DL,$GP396+34),"")</f>
      </c>
      <c r="GJ396">
        <f>IF($GQ396&gt;=35,INDEX($DL:$DL,$GP396+35),"")</f>
      </c>
      <c r="GK396">
        <f>IF($GQ396&gt;=36,INDEX($DL:$DL,$GP396+36),"")</f>
      </c>
      <c r="GL396">
        <f>IF($GQ396&gt;=37,INDEX($DL:$DL,$GP396+37),"")</f>
      </c>
      <c r="GM396">
        <f>IF($GQ396&gt;=38,INDEX($DL:$DL,$GP396+38),"")</f>
      </c>
      <c r="GN396">
        <f>IF($GQ396&gt;=39,INDEX($DL:$DL,$GP396+39),"")</f>
      </c>
      <c r="GO396">
        <f>IF($GQ396&gt;=40,INDEX($DL:$DL,$GP396+40),"")</f>
      </c>
      <c r="GP396">
        <f>IFERROR(MATCH($DJ396,$DK$2:$DK$148,0)+1,0)</f>
      </c>
      <c r="GQ396">
        <f>IFERROR(INDEX($DM$2:$DM$148,MATCH($DJ396,$DK$2:$DK$148,0)),0)</f>
      </c>
      <c r="GR396">
        <f>IFERROR(MATCH($L396,$DN$396:$FA$396,0),0)</f>
      </c>
      <c r="GS396">
        <f>IF($GR396&gt;0,INDEX($FB$396:$GO$396,$GR396),"")</f>
      </c>
      <c r="GV396">
        <f>IF($JE396&gt;=1,INDEX($GT:$GT,$JD396+1),"")</f>
      </c>
      <c r="GW396">
        <f>IF($JE396&gt;=2,INDEX($GT:$GT,$JD396+2),"")</f>
      </c>
      <c r="GX396">
        <f>IF($JE396&gt;=3,INDEX($GT:$GT,$JD396+3),"")</f>
      </c>
      <c r="GY396">
        <f>IF($JE396&gt;=4,INDEX($GT:$GT,$JD396+4),"")</f>
      </c>
      <c r="GZ396">
        <f>IF($JE396&gt;=5,INDEX($GT:$GT,$JD396+5),"")</f>
      </c>
      <c r="HA396">
        <f>IF($JE396&gt;=6,INDEX($GT:$GT,$JD396+6),"")</f>
      </c>
      <c r="HB396">
        <f>IF($JE396&gt;=7,INDEX($GT:$GT,$JD396+7),"")</f>
      </c>
      <c r="HC396">
        <f>IF($JE396&gt;=8,INDEX($GT:$GT,$JD396+8),"")</f>
      </c>
      <c r="HD396">
        <f>IF($JE396&gt;=9,INDEX($GT:$GT,$JD396+9),"")</f>
      </c>
      <c r="HE396">
        <f>IF($JE396&gt;=10,INDEX($GT:$GT,$JD396+10),"")</f>
      </c>
      <c r="HF396">
        <f>IF($JE396&gt;=11,INDEX($GT:$GT,$JD396+11),"")</f>
      </c>
      <c r="HG396">
        <f>IF($JE396&gt;=12,INDEX($GT:$GT,$JD396+12),"")</f>
      </c>
      <c r="HH396">
        <f>IF($JE396&gt;=13,INDEX($GT:$GT,$JD396+13),"")</f>
      </c>
      <c r="HI396">
        <f>IF($JE396&gt;=14,INDEX($GT:$GT,$JD396+14),"")</f>
      </c>
      <c r="HJ396">
        <f>IF($JE396&gt;=15,INDEX($GT:$GT,$JD396+15),"")</f>
      </c>
      <c r="HK396">
        <f>IF($JE396&gt;=16,INDEX($GT:$GT,$JD396+16),"")</f>
      </c>
      <c r="HL396">
        <f>IF($JE396&gt;=17,INDEX($GT:$GT,$JD396+17),"")</f>
      </c>
      <c r="HM396">
        <f>IF($JE396&gt;=18,INDEX($GT:$GT,$JD396+18),"")</f>
      </c>
      <c r="HN396">
        <f>IF($JE396&gt;=19,INDEX($GT:$GT,$JD396+19),"")</f>
      </c>
      <c r="HO396">
        <f>IF($JE396&gt;=20,INDEX($GT:$GT,$JD396+20),"")</f>
      </c>
      <c r="HP396">
        <f>IF($JE396&gt;=21,INDEX($GT:$GT,$JD396+21),"")</f>
      </c>
      <c r="HQ396">
        <f>IF($JE396&gt;=22,INDEX($GT:$GT,$JD396+22),"")</f>
      </c>
      <c r="HR396">
        <f>IF($JE396&gt;=23,INDEX($GT:$GT,$JD396+23),"")</f>
      </c>
      <c r="HS396">
        <f>IF($JE396&gt;=24,INDEX($GT:$GT,$JD396+24),"")</f>
      </c>
      <c r="HT396">
        <f>IF($JE396&gt;=25,INDEX($GT:$GT,$JD396+25),"")</f>
      </c>
      <c r="HU396">
        <f>IF($JE396&gt;=26,INDEX($GT:$GT,$JD396+26),"")</f>
      </c>
      <c r="HV396">
        <f>IF($JE396&gt;=27,INDEX($GT:$GT,$JD396+27),"")</f>
      </c>
      <c r="HW396">
        <f>IF($JE396&gt;=28,INDEX($GT:$GT,$JD396+28),"")</f>
      </c>
      <c r="HX396">
        <f>IF($JE396&gt;=29,INDEX($GT:$GT,$JD396+29),"")</f>
      </c>
      <c r="HY396">
        <f>IF($JE396&gt;=30,INDEX($GT:$GT,$JD396+30),"")</f>
      </c>
      <c r="HZ396">
        <f>IF($JE396&gt;=31,INDEX($GT:$GT,$JD396+31),"")</f>
      </c>
      <c r="IA396">
        <f>IF($JE396&gt;=32,INDEX($GT:$GT,$JD396+32),"")</f>
      </c>
      <c r="IB396">
        <f>IF($JE396&gt;=33,INDEX($GT:$GT,$JD396+33),"")</f>
      </c>
      <c r="IC396">
        <f>IF($JE396&gt;=34,INDEX($GT:$GT,$JD396+34),"")</f>
      </c>
      <c r="ID396">
        <f>IF($JE396&gt;=35,INDEX($GT:$GT,$JD396+35),"")</f>
      </c>
      <c r="IE396">
        <f>IF($JE396&gt;=36,INDEX($GT:$GT,$JD396+36),"")</f>
      </c>
      <c r="IF396">
        <f>IF($JE396&gt;=37,INDEX($GT:$GT,$JD396+37),"")</f>
      </c>
      <c r="IG396">
        <f>IF($JE396&gt;=38,INDEX($GT:$GT,$JD396+38),"")</f>
      </c>
      <c r="IH396">
        <f>IF($JE396&gt;=39,INDEX($GT:$GT,$JD396+39),"")</f>
      </c>
      <c r="II396">
        <f>IF($JE396&gt;=40,INDEX($GT:$GT,$JD396+40),"")</f>
      </c>
      <c r="IJ396">
        <f>IF($JE396&gt;=41,INDEX($GT:$GT,$JD396+41),"")</f>
      </c>
      <c r="IK396">
        <f>IF($JE396&gt;=42,INDEX($GT:$GT,$JD396+42),"")</f>
      </c>
      <c r="IL396">
        <f>IF($JE396&gt;=43,INDEX($GT:$GT,$JD396+43),"")</f>
      </c>
      <c r="IM396">
        <f>IF($JE396&gt;=44,INDEX($GT:$GT,$JD396+44),"")</f>
      </c>
      <c r="IN396">
        <f>IF($JE396&gt;=45,INDEX($GT:$GT,$JD396+45),"")</f>
      </c>
      <c r="IO396">
        <f>IF($JE396&gt;=46,INDEX($GT:$GT,$JD396+46),"")</f>
      </c>
      <c r="IP396">
        <f>IF($JE396&gt;=47,INDEX($GT:$GT,$JD396+47),"")</f>
      </c>
      <c r="IQ396">
        <f>IF($JE396&gt;=48,INDEX($GT:$GT,$JD396+48),"")</f>
      </c>
      <c r="IR396">
        <f>IF($JE396&gt;=49,INDEX($GT:$GT,$JD396+49),"")</f>
      </c>
      <c r="IS396">
        <f>IF($JE396&gt;=50,INDEX($GT:$GT,$JD396+50),"")</f>
      </c>
      <c r="IT396">
        <f>IF($JE396&gt;=51,INDEX($GT:$GT,$JD396+51),"")</f>
      </c>
      <c r="IU396">
        <f>IF($JE396&gt;=52,INDEX($GT:$GT,$JD396+52),"")</f>
      </c>
      <c r="IV396">
        <f>IF($JE396&gt;=53,INDEX($GT:$GT,$JD396+53),"")</f>
      </c>
      <c r="IW396">
        <f>IF($JE396&gt;=54,INDEX($GT:$GT,$JD396+54),"")</f>
      </c>
      <c r="IX396">
        <f>IF($JE396&gt;=55,INDEX($GT:$GT,$JD396+55),"")</f>
      </c>
      <c r="IY396">
        <f>IF($JE396&gt;=56,INDEX($GT:$GT,$JD396+56),"")</f>
      </c>
      <c r="IZ396">
        <f>IF($JE396&gt;=57,INDEX($GT:$GT,$JD396+57),"")</f>
      </c>
      <c r="JA396">
        <f>IF($JE396&gt;=58,INDEX($GT:$GT,$JD396+58),"")</f>
      </c>
      <c r="JB396">
        <f>IF($JE396&gt;=59,INDEX($GT:$GT,$JD396+59),"")</f>
      </c>
      <c r="JC396">
        <f>IF($JE396&gt;=60,INDEX($GT:$GT,$JD396+60),"")</f>
      </c>
      <c r="JD396">
        <f>IFERROR(MATCH($GS396,$GT$2:$GT$322,0)+1,0)</f>
      </c>
      <c r="JE396">
        <f>IFERROR(INDEX($GU$2:$GU$322,MATCH($GS396,$GT$2:$GT$322,0)),0)</f>
      </c>
      <c r="JF396" t="s">
        <v>28</v>
      </c>
      <c r="JG396" t="s">
        <v>28</v>
      </c>
    </row>
    <row r="397" spans="1:267" x14ac:dyDescent="0.25">
      <c r="J397" s="1"/>
      <c r="K397" s="1"/>
      <c r="L397" s="1"/>
      <c r="M397" s="1"/>
      <c r="N397" s="1">
        <f>IFERROR(IF(FIND(" - ",$J397)&gt;0,MID($J397,FIND(" - ",$J397)+3,LEN($J397)),""),"")</f>
      </c>
      <c r="P397" s="1"/>
      <c r="S397" t="s">
        <v>28</v>
      </c>
      <c r="U397">
        <f>IF(OR($S397="",$T397=""),"",IFERROR($S397/$T397,0))</f>
      </c>
      <c r="V397">
        <f>IF($S397="","",
IF($K397="","",
IF(ISNUMBER(SEARCH("exempt",LOWER($K397))),0,
$S397*(VALUE(SUBSTITUTE($K397,"%",""))/100))))</f>
      </c>
      <c r="AB397">
        <f>IF($S397="","",
SUM($S397,$V397,$Z397,$W397,$Y397)-
IF($AA397="",0,VALUE($AA397)))</f>
      </c>
      <c r="AJ397" t="s">
        <v>1055</v>
      </c>
      <c r="AR397">
        <f>IFERROR(LEFT($J397,FIND(" - ",$J397)-1),$J397)</f>
      </c>
      <c r="AU397">
        <f>IF($CJ397&gt;=1,INDEX($AS:$AS,$CI397+1),"")</f>
      </c>
      <c r="AV397">
        <f>IF($CJ397&gt;=2,INDEX($AS:$AS,$CI397+2),"")</f>
      </c>
      <c r="AW397">
        <f>IF($CJ397&gt;=3,INDEX($AS:$AS,$CI397+3),"")</f>
      </c>
      <c r="AX397">
        <f>IF($CJ397&gt;=4,INDEX($AS:$AS,$CI397+4),"")</f>
      </c>
      <c r="AY397">
        <f>IF($CJ397&gt;=5,INDEX($AS:$AS,$CI397+5),"")</f>
      </c>
      <c r="AZ397">
        <f>IF($CJ397&gt;=6,INDEX($AS:$AS,$CI397+6),"")</f>
      </c>
      <c r="BA397">
        <f>IF($CJ397&gt;=7,INDEX($AS:$AS,$CI397+7),"")</f>
      </c>
      <c r="BB397">
        <f>IF($CJ397&gt;=8,INDEX($AS:$AS,$CI397+8),"")</f>
      </c>
      <c r="BC397">
        <f>IF($CJ397&gt;=9,INDEX($AS:$AS,$CI397+9),"")</f>
      </c>
      <c r="BD397">
        <f>IF($CJ397&gt;=10,INDEX($AS:$AS,$CI397+10),"")</f>
      </c>
      <c r="BE397">
        <f>IF($CJ397&gt;=11,INDEX($AS:$AS,$CI397+11),"")</f>
      </c>
      <c r="BF397">
        <f>IF($CJ397&gt;=12,INDEX($AS:$AS,$CI397+12),"")</f>
      </c>
      <c r="BG397">
        <f>IF($CJ397&gt;=13,INDEX($AS:$AS,$CI397+13),"")</f>
      </c>
      <c r="BH397">
        <f>IF($CJ397&gt;=14,INDEX($AS:$AS,$CI397+14),"")</f>
      </c>
      <c r="BI397">
        <f>IF($CJ397&gt;=15,INDEX($AS:$AS,$CI397+15),"")</f>
      </c>
      <c r="BJ397">
        <f>IF($CJ397&gt;=16,INDEX($AS:$AS,$CI397+16),"")</f>
      </c>
      <c r="BK397">
        <f>IF($CJ397&gt;=17,INDEX($AS:$AS,$CI397+17),"")</f>
      </c>
      <c r="BL397">
        <f>IF($CJ397&gt;=18,INDEX($AS:$AS,$CI397+18),"")</f>
      </c>
      <c r="BM397">
        <f>IF($CJ397&gt;=19,INDEX($AS:$AS,$CI397+19),"")</f>
      </c>
      <c r="BN397">
        <f>IF($CJ397&gt;=20,INDEX($AS:$AS,$CI397+20),"")</f>
      </c>
      <c r="BO397">
        <f>IF($CJ397&gt;=21,INDEX($AS:$AS,$CI397+21),"")</f>
      </c>
      <c r="BP397">
        <f>IF($CJ397&gt;=22,INDEX($AS:$AS,$CI397+22),"")</f>
      </c>
      <c r="BQ397">
        <f>IF($CJ397&gt;=23,INDEX($AS:$AS,$CI397+23),"")</f>
      </c>
      <c r="BR397">
        <f>IF($CJ397&gt;=24,INDEX($AS:$AS,$CI397+24),"")</f>
      </c>
      <c r="BS397">
        <f>IF($CJ397&gt;=25,INDEX($AS:$AS,$CI397+25),"")</f>
      </c>
      <c r="BT397">
        <f>IF($CJ397&gt;=26,INDEX($AS:$AS,$CI397+26),"")</f>
      </c>
      <c r="BU397">
        <f>IF($CJ397&gt;=27,INDEX($AS:$AS,$CI397+27),"")</f>
      </c>
      <c r="BV397">
        <f>IF($CJ397&gt;=28,INDEX($AS:$AS,$CI397+28),"")</f>
      </c>
      <c r="BW397">
        <f>IF($CJ397&gt;=29,INDEX($AS:$AS,$CI397+29),"")</f>
      </c>
      <c r="BX397">
        <f>IF($CJ397&gt;=30,INDEX($AS:$AS,$CI397+30),"")</f>
      </c>
      <c r="BY397">
        <f>IF($CJ397&gt;=31,INDEX($AS:$AS,$CI397+31),"")</f>
      </c>
      <c r="BZ397">
        <f>IF($CJ397&gt;=32,INDEX($AS:$AS,$CI397+32),"")</f>
      </c>
      <c r="CA397">
        <f>IF($CJ397&gt;=33,INDEX($AS:$AS,$CI397+33),"")</f>
      </c>
      <c r="CB397">
        <f>IF($CJ397&gt;=34,INDEX($AS:$AS,$CI397+34),"")</f>
      </c>
      <c r="CC397">
        <f>IF($CJ397&gt;=35,INDEX($AS:$AS,$CI397+35),"")</f>
      </c>
      <c r="CD397">
        <f>IF($CJ397&gt;=36,INDEX($AS:$AS,$CI397+36),"")</f>
      </c>
      <c r="CE397">
        <f>IF($CJ397&gt;=37,INDEX($AS:$AS,$CI397+37),"")</f>
      </c>
      <c r="CF397">
        <f>IF($CJ397&gt;=38,INDEX($AS:$AS,$CI397+38),"")</f>
      </c>
      <c r="CG397">
        <f>IF($CJ397&gt;=39,INDEX($AS:$AS,$CI397+39),"")</f>
      </c>
      <c r="CH397">
        <f>IF($CJ397&gt;=40,INDEX($AS:$AS,$CI397+40),"")</f>
      </c>
      <c r="CI397">
        <f>IFERROR(MATCH($AR397,$AS$2:$AS$133,0)+1,0)</f>
      </c>
      <c r="CJ397">
        <f>IFERROR(INDEX($AT$2:$AT$133,MATCH($AR397,$AS$2:$AS$133,0)),0)</f>
      </c>
      <c r="CK397">
        <f>IFERROR(LEFT($O397,FIND(" - ",$O397)-1),$O397)</f>
      </c>
      <c r="CL397" t="s">
        <v>34</v>
      </c>
      <c r="CN397">
        <f>IF($DI397&gt;=1,INDEX($CL:$CL,$DH397+1),"")</f>
      </c>
      <c r="CO397">
        <f>IF($DI397&gt;=2,INDEX($CL:$CL,$DH397+2),"")</f>
      </c>
      <c r="CP397">
        <f>IF($DI397&gt;=3,INDEX($CL:$CL,$DH397+3),"")</f>
      </c>
      <c r="CQ397">
        <f>IF($DI397&gt;=4,INDEX($CL:$CL,$DH397+4),"")</f>
      </c>
      <c r="CR397">
        <f>IF($DI397&gt;=5,INDEX($CL:$CL,$DH397+5),"")</f>
      </c>
      <c r="CS397">
        <f>IF($DI397&gt;=6,INDEX($CL:$CL,$DH397+6),"")</f>
      </c>
      <c r="CT397">
        <f>IF($DI397&gt;=7,INDEX($CL:$CL,$DH397+7),"")</f>
      </c>
      <c r="CU397">
        <f>IF($DI397&gt;=8,INDEX($CL:$CL,$DH397+8),"")</f>
      </c>
      <c r="CV397">
        <f>IF($DI397&gt;=9,INDEX($CL:$CL,$DH397+9),"")</f>
      </c>
      <c r="CW397">
        <f>IF($DI397&gt;=10,INDEX($CL:$CL,$DH397+10),"")</f>
      </c>
      <c r="CX397">
        <f>IF($DI397&gt;=11,INDEX($CL:$CL,$DH397+11),"")</f>
      </c>
      <c r="CY397">
        <f>IF($DI397&gt;=12,INDEX($CL:$CL,$DH397+12),"")</f>
      </c>
      <c r="CZ397">
        <f>IF($DI397&gt;=13,INDEX($CL:$CL,$DH397+13),"")</f>
      </c>
      <c r="DA397">
        <f>IF($DI397&gt;=14,INDEX($CL:$CL,$DH397+14),"")</f>
      </c>
      <c r="DB397">
        <f>IF($DI397&gt;=15,INDEX($CL:$CL,$DH397+15),"")</f>
      </c>
      <c r="DC397">
        <f>IF($DI397&gt;=16,INDEX($CL:$CL,$DH397+16),"")</f>
      </c>
      <c r="DD397">
        <f>IF($DI397&gt;=17,INDEX($CL:$CL,$DH397+17),"")</f>
      </c>
      <c r="DE397">
        <f>IF($DI397&gt;=18,INDEX($CL:$CL,$DH397+18),"")</f>
      </c>
      <c r="DF397">
        <f>IF($DI397&gt;=19,INDEX($CL:$CL,$DH397+19),"")</f>
      </c>
      <c r="DG397">
        <f>IF($DI397&gt;=20,INDEX($CL:$CL,$DH397+20),"")</f>
      </c>
      <c r="DH397">
        <f>IFERROR(MATCH($CK397,$CL$2:$CL$1558,0)+1,0)</f>
      </c>
      <c r="DI397">
        <f>IFERROR(INDEX($CM$2:$CM$1558,MATCH($CK397,$CL$2:$CL$1558,0)),0)</f>
      </c>
      <c r="DJ397">
        <f>IFERROR(INDEX($AQ:$AQ,MATCH($K397,$AP:$AP,0))&amp;"","")</f>
      </c>
      <c r="DN397">
        <f>IF($GQ397&gt;=1,INDEX($DK:$DK,$GP397+1),"")</f>
      </c>
      <c r="DO397">
        <f>IF($GQ397&gt;=2,INDEX($DK:$DK,$GP397+2),"")</f>
      </c>
      <c r="DP397">
        <f>IF($GQ397&gt;=3,INDEX($DK:$DK,$GP397+3),"")</f>
      </c>
      <c r="DQ397">
        <f>IF($GQ397&gt;=4,INDEX($DK:$DK,$GP397+4),"")</f>
      </c>
      <c r="DR397">
        <f>IF($GQ397&gt;=5,INDEX($DK:$DK,$GP397+5),"")</f>
      </c>
      <c r="DS397">
        <f>IF($GQ397&gt;=6,INDEX($DK:$DK,$GP397+6),"")</f>
      </c>
      <c r="DT397">
        <f>IF($GQ397&gt;=7,INDEX($DK:$DK,$GP397+7),"")</f>
      </c>
      <c r="DU397">
        <f>IF($GQ397&gt;=8,INDEX($DK:$DK,$GP397+8),"")</f>
      </c>
      <c r="DV397">
        <f>IF($GQ397&gt;=9,INDEX($DK:$DK,$GP397+9),"")</f>
      </c>
      <c r="DW397">
        <f>IF($GQ397&gt;=10,INDEX($DK:$DK,$GP397+10),"")</f>
      </c>
      <c r="DX397">
        <f>IF($GQ397&gt;=11,INDEX($DK:$DK,$GP397+11),"")</f>
      </c>
      <c r="DY397">
        <f>IF($GQ397&gt;=12,INDEX($DK:$DK,$GP397+12),"")</f>
      </c>
      <c r="DZ397">
        <f>IF($GQ397&gt;=13,INDEX($DK:$DK,$GP397+13),"")</f>
      </c>
      <c r="EA397">
        <f>IF($GQ397&gt;=14,INDEX($DK:$DK,$GP397+14),"")</f>
      </c>
      <c r="EB397">
        <f>IF($GQ397&gt;=15,INDEX($DK:$DK,$GP397+15),"")</f>
      </c>
      <c r="EC397">
        <f>IF($GQ397&gt;=16,INDEX($DK:$DK,$GP397+16),"")</f>
      </c>
      <c r="ED397">
        <f>IF($GQ397&gt;=17,INDEX($DK:$DK,$GP397+17),"")</f>
      </c>
      <c r="EE397">
        <f>IF($GQ397&gt;=18,INDEX($DK:$DK,$GP397+18),"")</f>
      </c>
      <c r="EF397">
        <f>IF($GQ397&gt;=19,INDEX($DK:$DK,$GP397+19),"")</f>
      </c>
      <c r="EG397">
        <f>IF($GQ397&gt;=20,INDEX($DK:$DK,$GP397+20),"")</f>
      </c>
      <c r="EH397">
        <f>IF($GQ397&gt;=21,INDEX($DK:$DK,$GP397+21),"")</f>
      </c>
      <c r="EI397">
        <f>IF($GQ397&gt;=22,INDEX($DK:$DK,$GP397+22),"")</f>
      </c>
      <c r="EJ397">
        <f>IF($GQ397&gt;=23,INDEX($DK:$DK,$GP397+23),"")</f>
      </c>
      <c r="EK397">
        <f>IF($GQ397&gt;=24,INDEX($DK:$DK,$GP397+24),"")</f>
      </c>
      <c r="EL397">
        <f>IF($GQ397&gt;=25,INDEX($DK:$DK,$GP397+25),"")</f>
      </c>
      <c r="EM397">
        <f>IF($GQ397&gt;=26,INDEX($DK:$DK,$GP397+26),"")</f>
      </c>
      <c r="EN397">
        <f>IF($GQ397&gt;=27,INDEX($DK:$DK,$GP397+27),"")</f>
      </c>
      <c r="EO397">
        <f>IF($GQ397&gt;=28,INDEX($DK:$DK,$GP397+28),"")</f>
      </c>
      <c r="EP397">
        <f>IF($GQ397&gt;=29,INDEX($DK:$DK,$GP397+29),"")</f>
      </c>
      <c r="EQ397">
        <f>IF($GQ397&gt;=30,INDEX($DK:$DK,$GP397+30),"")</f>
      </c>
      <c r="ER397">
        <f>IF($GQ397&gt;=31,INDEX($DK:$DK,$GP397+31),"")</f>
      </c>
      <c r="ES397">
        <f>IF($GQ397&gt;=32,INDEX($DK:$DK,$GP397+32),"")</f>
      </c>
      <c r="ET397">
        <f>IF($GQ397&gt;=33,INDEX($DK:$DK,$GP397+33),"")</f>
      </c>
      <c r="EU397">
        <f>IF($GQ397&gt;=34,INDEX($DK:$DK,$GP397+34),"")</f>
      </c>
      <c r="EV397">
        <f>IF($GQ397&gt;=35,INDEX($DK:$DK,$GP397+35),"")</f>
      </c>
      <c r="EW397">
        <f>IF($GQ397&gt;=36,INDEX($DK:$DK,$GP397+36),"")</f>
      </c>
      <c r="EX397">
        <f>IF($GQ397&gt;=37,INDEX($DK:$DK,$GP397+37),"")</f>
      </c>
      <c r="EY397">
        <f>IF($GQ397&gt;=38,INDEX($DK:$DK,$GP397+38),"")</f>
      </c>
      <c r="EZ397">
        <f>IF($GQ397&gt;=39,INDEX($DK:$DK,$GP397+39),"")</f>
      </c>
      <c r="FA397">
        <f>IF($GQ397&gt;=40,INDEX($DK:$DK,$GP397+40),"")</f>
      </c>
      <c r="FB397">
        <f>IF($GQ397&gt;=1,INDEX($DL:$DL,$GP397+1),"")</f>
      </c>
      <c r="FC397">
        <f>IF($GQ397&gt;=2,INDEX($DL:$DL,$GP397+2),"")</f>
      </c>
      <c r="FD397">
        <f>IF($GQ397&gt;=3,INDEX($DL:$DL,$GP397+3),"")</f>
      </c>
      <c r="FE397">
        <f>IF($GQ397&gt;=4,INDEX($DL:$DL,$GP397+4),"")</f>
      </c>
      <c r="FF397">
        <f>IF($GQ397&gt;=5,INDEX($DL:$DL,$GP397+5),"")</f>
      </c>
      <c r="FG397">
        <f>IF($GQ397&gt;=6,INDEX($DL:$DL,$GP397+6),"")</f>
      </c>
      <c r="FH397">
        <f>IF($GQ397&gt;=7,INDEX($DL:$DL,$GP397+7),"")</f>
      </c>
      <c r="FI397">
        <f>IF($GQ397&gt;=8,INDEX($DL:$DL,$GP397+8),"")</f>
      </c>
      <c r="FJ397">
        <f>IF($GQ397&gt;=9,INDEX($DL:$DL,$GP397+9),"")</f>
      </c>
      <c r="FK397">
        <f>IF($GQ397&gt;=10,INDEX($DL:$DL,$GP397+10),"")</f>
      </c>
      <c r="FL397">
        <f>IF($GQ397&gt;=11,INDEX($DL:$DL,$GP397+11),"")</f>
      </c>
      <c r="FM397">
        <f>IF($GQ397&gt;=12,INDEX($DL:$DL,$GP397+12),"")</f>
      </c>
      <c r="FN397">
        <f>IF($GQ397&gt;=13,INDEX($DL:$DL,$GP397+13),"")</f>
      </c>
      <c r="FO397">
        <f>IF($GQ397&gt;=14,INDEX($DL:$DL,$GP397+14),"")</f>
      </c>
      <c r="FP397">
        <f>IF($GQ397&gt;=15,INDEX($DL:$DL,$GP397+15),"")</f>
      </c>
      <c r="FQ397">
        <f>IF($GQ397&gt;=16,INDEX($DL:$DL,$GP397+16),"")</f>
      </c>
      <c r="FR397">
        <f>IF($GQ397&gt;=17,INDEX($DL:$DL,$GP397+17),"")</f>
      </c>
      <c r="FS397">
        <f>IF($GQ397&gt;=18,INDEX($DL:$DL,$GP397+18),"")</f>
      </c>
      <c r="FT397">
        <f>IF($GQ397&gt;=19,INDEX($DL:$DL,$GP397+19),"")</f>
      </c>
      <c r="FU397">
        <f>IF($GQ397&gt;=20,INDEX($DL:$DL,$GP397+20),"")</f>
      </c>
      <c r="FV397">
        <f>IF($GQ397&gt;=21,INDEX($DL:$DL,$GP397+21),"")</f>
      </c>
      <c r="FW397">
        <f>IF($GQ397&gt;=22,INDEX($DL:$DL,$GP397+22),"")</f>
      </c>
      <c r="FX397">
        <f>IF($GQ397&gt;=23,INDEX($DL:$DL,$GP397+23),"")</f>
      </c>
      <c r="FY397">
        <f>IF($GQ397&gt;=24,INDEX($DL:$DL,$GP397+24),"")</f>
      </c>
      <c r="FZ397">
        <f>IF($GQ397&gt;=25,INDEX($DL:$DL,$GP397+25),"")</f>
      </c>
      <c r="GA397">
        <f>IF($GQ397&gt;=26,INDEX($DL:$DL,$GP397+26),"")</f>
      </c>
      <c r="GB397">
        <f>IF($GQ397&gt;=27,INDEX($DL:$DL,$GP397+27),"")</f>
      </c>
      <c r="GC397">
        <f>IF($GQ397&gt;=28,INDEX($DL:$DL,$GP397+28),"")</f>
      </c>
      <c r="GD397">
        <f>IF($GQ397&gt;=29,INDEX($DL:$DL,$GP397+29),"")</f>
      </c>
      <c r="GE397">
        <f>IF($GQ397&gt;=30,INDEX($DL:$DL,$GP397+30),"")</f>
      </c>
      <c r="GF397">
        <f>IF($GQ397&gt;=31,INDEX($DL:$DL,$GP397+31),"")</f>
      </c>
      <c r="GG397">
        <f>IF($GQ397&gt;=32,INDEX($DL:$DL,$GP397+32),"")</f>
      </c>
      <c r="GH397">
        <f>IF($GQ397&gt;=33,INDEX($DL:$DL,$GP397+33),"")</f>
      </c>
      <c r="GI397">
        <f>IF($GQ397&gt;=34,INDEX($DL:$DL,$GP397+34),"")</f>
      </c>
      <c r="GJ397">
        <f>IF($GQ397&gt;=35,INDEX($DL:$DL,$GP397+35),"")</f>
      </c>
      <c r="GK397">
        <f>IF($GQ397&gt;=36,INDEX($DL:$DL,$GP397+36),"")</f>
      </c>
      <c r="GL397">
        <f>IF($GQ397&gt;=37,INDEX($DL:$DL,$GP397+37),"")</f>
      </c>
      <c r="GM397">
        <f>IF($GQ397&gt;=38,INDEX($DL:$DL,$GP397+38),"")</f>
      </c>
      <c r="GN397">
        <f>IF($GQ397&gt;=39,INDEX($DL:$DL,$GP397+39),"")</f>
      </c>
      <c r="GO397">
        <f>IF($GQ397&gt;=40,INDEX($DL:$DL,$GP397+40),"")</f>
      </c>
      <c r="GP397">
        <f>IFERROR(MATCH($DJ397,$DK$2:$DK$148,0)+1,0)</f>
      </c>
      <c r="GQ397">
        <f>IFERROR(INDEX($DM$2:$DM$148,MATCH($DJ397,$DK$2:$DK$148,0)),0)</f>
      </c>
      <c r="GR397">
        <f>IFERROR(MATCH($L397,$DN$397:$FA$397,0),0)</f>
      </c>
      <c r="GS397">
        <f>IF($GR397&gt;0,INDEX($FB$397:$GO$397,$GR397),"")</f>
      </c>
      <c r="GV397">
        <f>IF($JE397&gt;=1,INDEX($GT:$GT,$JD397+1),"")</f>
      </c>
      <c r="GW397">
        <f>IF($JE397&gt;=2,INDEX($GT:$GT,$JD397+2),"")</f>
      </c>
      <c r="GX397">
        <f>IF($JE397&gt;=3,INDEX($GT:$GT,$JD397+3),"")</f>
      </c>
      <c r="GY397">
        <f>IF($JE397&gt;=4,INDEX($GT:$GT,$JD397+4),"")</f>
      </c>
      <c r="GZ397">
        <f>IF($JE397&gt;=5,INDEX($GT:$GT,$JD397+5),"")</f>
      </c>
      <c r="HA397">
        <f>IF($JE397&gt;=6,INDEX($GT:$GT,$JD397+6),"")</f>
      </c>
      <c r="HB397">
        <f>IF($JE397&gt;=7,INDEX($GT:$GT,$JD397+7),"")</f>
      </c>
      <c r="HC397">
        <f>IF($JE397&gt;=8,INDEX($GT:$GT,$JD397+8),"")</f>
      </c>
      <c r="HD397">
        <f>IF($JE397&gt;=9,INDEX($GT:$GT,$JD397+9),"")</f>
      </c>
      <c r="HE397">
        <f>IF($JE397&gt;=10,INDEX($GT:$GT,$JD397+10),"")</f>
      </c>
      <c r="HF397">
        <f>IF($JE397&gt;=11,INDEX($GT:$GT,$JD397+11),"")</f>
      </c>
      <c r="HG397">
        <f>IF($JE397&gt;=12,INDEX($GT:$GT,$JD397+12),"")</f>
      </c>
      <c r="HH397">
        <f>IF($JE397&gt;=13,INDEX($GT:$GT,$JD397+13),"")</f>
      </c>
      <c r="HI397">
        <f>IF($JE397&gt;=14,INDEX($GT:$GT,$JD397+14),"")</f>
      </c>
      <c r="HJ397">
        <f>IF($JE397&gt;=15,INDEX($GT:$GT,$JD397+15),"")</f>
      </c>
      <c r="HK397">
        <f>IF($JE397&gt;=16,INDEX($GT:$GT,$JD397+16),"")</f>
      </c>
      <c r="HL397">
        <f>IF($JE397&gt;=17,INDEX($GT:$GT,$JD397+17),"")</f>
      </c>
      <c r="HM397">
        <f>IF($JE397&gt;=18,INDEX($GT:$GT,$JD397+18),"")</f>
      </c>
      <c r="HN397">
        <f>IF($JE397&gt;=19,INDEX($GT:$GT,$JD397+19),"")</f>
      </c>
      <c r="HO397">
        <f>IF($JE397&gt;=20,INDEX($GT:$GT,$JD397+20),"")</f>
      </c>
      <c r="HP397">
        <f>IF($JE397&gt;=21,INDEX($GT:$GT,$JD397+21),"")</f>
      </c>
      <c r="HQ397">
        <f>IF($JE397&gt;=22,INDEX($GT:$GT,$JD397+22),"")</f>
      </c>
      <c r="HR397">
        <f>IF($JE397&gt;=23,INDEX($GT:$GT,$JD397+23),"")</f>
      </c>
      <c r="HS397">
        <f>IF($JE397&gt;=24,INDEX($GT:$GT,$JD397+24),"")</f>
      </c>
      <c r="HT397">
        <f>IF($JE397&gt;=25,INDEX($GT:$GT,$JD397+25),"")</f>
      </c>
      <c r="HU397">
        <f>IF($JE397&gt;=26,INDEX($GT:$GT,$JD397+26),"")</f>
      </c>
      <c r="HV397">
        <f>IF($JE397&gt;=27,INDEX($GT:$GT,$JD397+27),"")</f>
      </c>
      <c r="HW397">
        <f>IF($JE397&gt;=28,INDEX($GT:$GT,$JD397+28),"")</f>
      </c>
      <c r="HX397">
        <f>IF($JE397&gt;=29,INDEX($GT:$GT,$JD397+29),"")</f>
      </c>
      <c r="HY397">
        <f>IF($JE397&gt;=30,INDEX($GT:$GT,$JD397+30),"")</f>
      </c>
      <c r="HZ397">
        <f>IF($JE397&gt;=31,INDEX($GT:$GT,$JD397+31),"")</f>
      </c>
      <c r="IA397">
        <f>IF($JE397&gt;=32,INDEX($GT:$GT,$JD397+32),"")</f>
      </c>
      <c r="IB397">
        <f>IF($JE397&gt;=33,INDEX($GT:$GT,$JD397+33),"")</f>
      </c>
      <c r="IC397">
        <f>IF($JE397&gt;=34,INDEX($GT:$GT,$JD397+34),"")</f>
      </c>
      <c r="ID397">
        <f>IF($JE397&gt;=35,INDEX($GT:$GT,$JD397+35),"")</f>
      </c>
      <c r="IE397">
        <f>IF($JE397&gt;=36,INDEX($GT:$GT,$JD397+36),"")</f>
      </c>
      <c r="IF397">
        <f>IF($JE397&gt;=37,INDEX($GT:$GT,$JD397+37),"")</f>
      </c>
      <c r="IG397">
        <f>IF($JE397&gt;=38,INDEX($GT:$GT,$JD397+38),"")</f>
      </c>
      <c r="IH397">
        <f>IF($JE397&gt;=39,INDEX($GT:$GT,$JD397+39),"")</f>
      </c>
      <c r="II397">
        <f>IF($JE397&gt;=40,INDEX($GT:$GT,$JD397+40),"")</f>
      </c>
      <c r="IJ397">
        <f>IF($JE397&gt;=41,INDEX($GT:$GT,$JD397+41),"")</f>
      </c>
      <c r="IK397">
        <f>IF($JE397&gt;=42,INDEX($GT:$GT,$JD397+42),"")</f>
      </c>
      <c r="IL397">
        <f>IF($JE397&gt;=43,INDEX($GT:$GT,$JD397+43),"")</f>
      </c>
      <c r="IM397">
        <f>IF($JE397&gt;=44,INDEX($GT:$GT,$JD397+44),"")</f>
      </c>
      <c r="IN397">
        <f>IF($JE397&gt;=45,INDEX($GT:$GT,$JD397+45),"")</f>
      </c>
      <c r="IO397">
        <f>IF($JE397&gt;=46,INDEX($GT:$GT,$JD397+46),"")</f>
      </c>
      <c r="IP397">
        <f>IF($JE397&gt;=47,INDEX($GT:$GT,$JD397+47),"")</f>
      </c>
      <c r="IQ397">
        <f>IF($JE397&gt;=48,INDEX($GT:$GT,$JD397+48),"")</f>
      </c>
      <c r="IR397">
        <f>IF($JE397&gt;=49,INDEX($GT:$GT,$JD397+49),"")</f>
      </c>
      <c r="IS397">
        <f>IF($JE397&gt;=50,INDEX($GT:$GT,$JD397+50),"")</f>
      </c>
      <c r="IT397">
        <f>IF($JE397&gt;=51,INDEX($GT:$GT,$JD397+51),"")</f>
      </c>
      <c r="IU397">
        <f>IF($JE397&gt;=52,INDEX($GT:$GT,$JD397+52),"")</f>
      </c>
      <c r="IV397">
        <f>IF($JE397&gt;=53,INDEX($GT:$GT,$JD397+53),"")</f>
      </c>
      <c r="IW397">
        <f>IF($JE397&gt;=54,INDEX($GT:$GT,$JD397+54),"")</f>
      </c>
      <c r="IX397">
        <f>IF($JE397&gt;=55,INDEX($GT:$GT,$JD397+55),"")</f>
      </c>
      <c r="IY397">
        <f>IF($JE397&gt;=56,INDEX($GT:$GT,$JD397+56),"")</f>
      </c>
      <c r="IZ397">
        <f>IF($JE397&gt;=57,INDEX($GT:$GT,$JD397+57),"")</f>
      </c>
      <c r="JA397">
        <f>IF($JE397&gt;=58,INDEX($GT:$GT,$JD397+58),"")</f>
      </c>
      <c r="JB397">
        <f>IF($JE397&gt;=59,INDEX($GT:$GT,$JD397+59),"")</f>
      </c>
      <c r="JC397">
        <f>IF($JE397&gt;=60,INDEX($GT:$GT,$JD397+60),"")</f>
      </c>
      <c r="JD397">
        <f>IFERROR(MATCH($GS397,$GT$2:$GT$322,0)+1,0)</f>
      </c>
      <c r="JE397">
        <f>IFERROR(INDEX($GU$2:$GU$322,MATCH($GS397,$GT$2:$GT$322,0)),0)</f>
      </c>
      <c r="JF397" t="s">
        <v>28</v>
      </c>
      <c r="JG397" t="s">
        <v>28</v>
      </c>
    </row>
    <row r="398" spans="1:267" x14ac:dyDescent="0.25">
      <c r="J398" s="1"/>
      <c r="K398" s="1"/>
      <c r="L398" s="1"/>
      <c r="M398" s="1"/>
      <c r="N398" s="1">
        <f>IFERROR(IF(FIND(" - ",$J398)&gt;0,MID($J398,FIND(" - ",$J398)+3,LEN($J398)),""),"")</f>
      </c>
      <c r="P398" s="1"/>
      <c r="S398" t="s">
        <v>28</v>
      </c>
      <c r="U398">
        <f>IF(OR($S398="",$T398=""),"",IFERROR($S398/$T398,0))</f>
      </c>
      <c r="V398">
        <f>IF($S398="","",
IF($K398="","",
IF(ISNUMBER(SEARCH("exempt",LOWER($K398))),0,
$S398*(VALUE(SUBSTITUTE($K398,"%",""))/100))))</f>
      </c>
      <c r="AB398">
        <f>IF($S398="","",
SUM($S398,$V398,$Z398,$W398,$Y398)-
IF($AA398="",0,VALUE($AA398)))</f>
      </c>
      <c r="AJ398" t="s">
        <v>1056</v>
      </c>
      <c r="AR398">
        <f>IFERROR(LEFT($J398,FIND(" - ",$J398)-1),$J398)</f>
      </c>
      <c r="AU398">
        <f>IF($CJ398&gt;=1,INDEX($AS:$AS,$CI398+1),"")</f>
      </c>
      <c r="AV398">
        <f>IF($CJ398&gt;=2,INDEX($AS:$AS,$CI398+2),"")</f>
      </c>
      <c r="AW398">
        <f>IF($CJ398&gt;=3,INDEX($AS:$AS,$CI398+3),"")</f>
      </c>
      <c r="AX398">
        <f>IF($CJ398&gt;=4,INDEX($AS:$AS,$CI398+4),"")</f>
      </c>
      <c r="AY398">
        <f>IF($CJ398&gt;=5,INDEX($AS:$AS,$CI398+5),"")</f>
      </c>
      <c r="AZ398">
        <f>IF($CJ398&gt;=6,INDEX($AS:$AS,$CI398+6),"")</f>
      </c>
      <c r="BA398">
        <f>IF($CJ398&gt;=7,INDEX($AS:$AS,$CI398+7),"")</f>
      </c>
      <c r="BB398">
        <f>IF($CJ398&gt;=8,INDEX($AS:$AS,$CI398+8),"")</f>
      </c>
      <c r="BC398">
        <f>IF($CJ398&gt;=9,INDEX($AS:$AS,$CI398+9),"")</f>
      </c>
      <c r="BD398">
        <f>IF($CJ398&gt;=10,INDEX($AS:$AS,$CI398+10),"")</f>
      </c>
      <c r="BE398">
        <f>IF($CJ398&gt;=11,INDEX($AS:$AS,$CI398+11),"")</f>
      </c>
      <c r="BF398">
        <f>IF($CJ398&gt;=12,INDEX($AS:$AS,$CI398+12),"")</f>
      </c>
      <c r="BG398">
        <f>IF($CJ398&gt;=13,INDEX($AS:$AS,$CI398+13),"")</f>
      </c>
      <c r="BH398">
        <f>IF($CJ398&gt;=14,INDEX($AS:$AS,$CI398+14),"")</f>
      </c>
      <c r="BI398">
        <f>IF($CJ398&gt;=15,INDEX($AS:$AS,$CI398+15),"")</f>
      </c>
      <c r="BJ398">
        <f>IF($CJ398&gt;=16,INDEX($AS:$AS,$CI398+16),"")</f>
      </c>
      <c r="BK398">
        <f>IF($CJ398&gt;=17,INDEX($AS:$AS,$CI398+17),"")</f>
      </c>
      <c r="BL398">
        <f>IF($CJ398&gt;=18,INDEX($AS:$AS,$CI398+18),"")</f>
      </c>
      <c r="BM398">
        <f>IF($CJ398&gt;=19,INDEX($AS:$AS,$CI398+19),"")</f>
      </c>
      <c r="BN398">
        <f>IF($CJ398&gt;=20,INDEX($AS:$AS,$CI398+20),"")</f>
      </c>
      <c r="BO398">
        <f>IF($CJ398&gt;=21,INDEX($AS:$AS,$CI398+21),"")</f>
      </c>
      <c r="BP398">
        <f>IF($CJ398&gt;=22,INDEX($AS:$AS,$CI398+22),"")</f>
      </c>
      <c r="BQ398">
        <f>IF($CJ398&gt;=23,INDEX($AS:$AS,$CI398+23),"")</f>
      </c>
      <c r="BR398">
        <f>IF($CJ398&gt;=24,INDEX($AS:$AS,$CI398+24),"")</f>
      </c>
      <c r="BS398">
        <f>IF($CJ398&gt;=25,INDEX($AS:$AS,$CI398+25),"")</f>
      </c>
      <c r="BT398">
        <f>IF($CJ398&gt;=26,INDEX($AS:$AS,$CI398+26),"")</f>
      </c>
      <c r="BU398">
        <f>IF($CJ398&gt;=27,INDEX($AS:$AS,$CI398+27),"")</f>
      </c>
      <c r="BV398">
        <f>IF($CJ398&gt;=28,INDEX($AS:$AS,$CI398+28),"")</f>
      </c>
      <c r="BW398">
        <f>IF($CJ398&gt;=29,INDEX($AS:$AS,$CI398+29),"")</f>
      </c>
      <c r="BX398">
        <f>IF($CJ398&gt;=30,INDEX($AS:$AS,$CI398+30),"")</f>
      </c>
      <c r="BY398">
        <f>IF($CJ398&gt;=31,INDEX($AS:$AS,$CI398+31),"")</f>
      </c>
      <c r="BZ398">
        <f>IF($CJ398&gt;=32,INDEX($AS:$AS,$CI398+32),"")</f>
      </c>
      <c r="CA398">
        <f>IF($CJ398&gt;=33,INDEX($AS:$AS,$CI398+33),"")</f>
      </c>
      <c r="CB398">
        <f>IF($CJ398&gt;=34,INDEX($AS:$AS,$CI398+34),"")</f>
      </c>
      <c r="CC398">
        <f>IF($CJ398&gt;=35,INDEX($AS:$AS,$CI398+35),"")</f>
      </c>
      <c r="CD398">
        <f>IF($CJ398&gt;=36,INDEX($AS:$AS,$CI398+36),"")</f>
      </c>
      <c r="CE398">
        <f>IF($CJ398&gt;=37,INDEX($AS:$AS,$CI398+37),"")</f>
      </c>
      <c r="CF398">
        <f>IF($CJ398&gt;=38,INDEX($AS:$AS,$CI398+38),"")</f>
      </c>
      <c r="CG398">
        <f>IF($CJ398&gt;=39,INDEX($AS:$AS,$CI398+39),"")</f>
      </c>
      <c r="CH398">
        <f>IF($CJ398&gt;=40,INDEX($AS:$AS,$CI398+40),"")</f>
      </c>
      <c r="CI398">
        <f>IFERROR(MATCH($AR398,$AS$2:$AS$133,0)+1,0)</f>
      </c>
      <c r="CJ398">
        <f>IFERROR(INDEX($AT$2:$AT$133,MATCH($AR398,$AS$2:$AS$133,0)),0)</f>
      </c>
      <c r="CK398">
        <f>IFERROR(LEFT($O398,FIND(" - ",$O398)-1),$O398)</f>
      </c>
      <c r="CL398" t="s">
        <v>1057</v>
      </c>
      <c r="CM398">
        <v>43</v>
      </c>
      <c r="CN398">
        <f>IF($DI398&gt;=1,INDEX($CL:$CL,$DH398+1),"")</f>
      </c>
      <c r="CO398">
        <f>IF($DI398&gt;=2,INDEX($CL:$CL,$DH398+2),"")</f>
      </c>
      <c r="CP398">
        <f>IF($DI398&gt;=3,INDEX($CL:$CL,$DH398+3),"")</f>
      </c>
      <c r="CQ398">
        <f>IF($DI398&gt;=4,INDEX($CL:$CL,$DH398+4),"")</f>
      </c>
      <c r="CR398">
        <f>IF($DI398&gt;=5,INDEX($CL:$CL,$DH398+5),"")</f>
      </c>
      <c r="CS398">
        <f>IF($DI398&gt;=6,INDEX($CL:$CL,$DH398+6),"")</f>
      </c>
      <c r="CT398">
        <f>IF($DI398&gt;=7,INDEX($CL:$CL,$DH398+7),"")</f>
      </c>
      <c r="CU398">
        <f>IF($DI398&gt;=8,INDEX($CL:$CL,$DH398+8),"")</f>
      </c>
      <c r="CV398">
        <f>IF($DI398&gt;=9,INDEX($CL:$CL,$DH398+9),"")</f>
      </c>
      <c r="CW398">
        <f>IF($DI398&gt;=10,INDEX($CL:$CL,$DH398+10),"")</f>
      </c>
      <c r="CX398">
        <f>IF($DI398&gt;=11,INDEX($CL:$CL,$DH398+11),"")</f>
      </c>
      <c r="CY398">
        <f>IF($DI398&gt;=12,INDEX($CL:$CL,$DH398+12),"")</f>
      </c>
      <c r="CZ398">
        <f>IF($DI398&gt;=13,INDEX($CL:$CL,$DH398+13),"")</f>
      </c>
      <c r="DA398">
        <f>IF($DI398&gt;=14,INDEX($CL:$CL,$DH398+14),"")</f>
      </c>
      <c r="DB398">
        <f>IF($DI398&gt;=15,INDEX($CL:$CL,$DH398+15),"")</f>
      </c>
      <c r="DC398">
        <f>IF($DI398&gt;=16,INDEX($CL:$CL,$DH398+16),"")</f>
      </c>
      <c r="DD398">
        <f>IF($DI398&gt;=17,INDEX($CL:$CL,$DH398+17),"")</f>
      </c>
      <c r="DE398">
        <f>IF($DI398&gt;=18,INDEX($CL:$CL,$DH398+18),"")</f>
      </c>
      <c r="DF398">
        <f>IF($DI398&gt;=19,INDEX($CL:$CL,$DH398+19),"")</f>
      </c>
      <c r="DG398">
        <f>IF($DI398&gt;=20,INDEX($CL:$CL,$DH398+20),"")</f>
      </c>
      <c r="DH398">
        <f>IFERROR(MATCH($CK398,$CL$2:$CL$1558,0)+1,0)</f>
      </c>
      <c r="DI398">
        <f>IFERROR(INDEX($CM$2:$CM$1558,MATCH($CK398,$CL$2:$CL$1558,0)),0)</f>
      </c>
      <c r="DJ398">
        <f>IFERROR(INDEX($AQ:$AQ,MATCH($K398,$AP:$AP,0))&amp;"","")</f>
      </c>
      <c r="DN398">
        <f>IF($GQ398&gt;=1,INDEX($DK:$DK,$GP398+1),"")</f>
      </c>
      <c r="DO398">
        <f>IF($GQ398&gt;=2,INDEX($DK:$DK,$GP398+2),"")</f>
      </c>
      <c r="DP398">
        <f>IF($GQ398&gt;=3,INDEX($DK:$DK,$GP398+3),"")</f>
      </c>
      <c r="DQ398">
        <f>IF($GQ398&gt;=4,INDEX($DK:$DK,$GP398+4),"")</f>
      </c>
      <c r="DR398">
        <f>IF($GQ398&gt;=5,INDEX($DK:$DK,$GP398+5),"")</f>
      </c>
      <c r="DS398">
        <f>IF($GQ398&gt;=6,INDEX($DK:$DK,$GP398+6),"")</f>
      </c>
      <c r="DT398">
        <f>IF($GQ398&gt;=7,INDEX($DK:$DK,$GP398+7),"")</f>
      </c>
      <c r="DU398">
        <f>IF($GQ398&gt;=8,INDEX($DK:$DK,$GP398+8),"")</f>
      </c>
      <c r="DV398">
        <f>IF($GQ398&gt;=9,INDEX($DK:$DK,$GP398+9),"")</f>
      </c>
      <c r="DW398">
        <f>IF($GQ398&gt;=10,INDEX($DK:$DK,$GP398+10),"")</f>
      </c>
      <c r="DX398">
        <f>IF($GQ398&gt;=11,INDEX($DK:$DK,$GP398+11),"")</f>
      </c>
      <c r="DY398">
        <f>IF($GQ398&gt;=12,INDEX($DK:$DK,$GP398+12),"")</f>
      </c>
      <c r="DZ398">
        <f>IF($GQ398&gt;=13,INDEX($DK:$DK,$GP398+13),"")</f>
      </c>
      <c r="EA398">
        <f>IF($GQ398&gt;=14,INDEX($DK:$DK,$GP398+14),"")</f>
      </c>
      <c r="EB398">
        <f>IF($GQ398&gt;=15,INDEX($DK:$DK,$GP398+15),"")</f>
      </c>
      <c r="EC398">
        <f>IF($GQ398&gt;=16,INDEX($DK:$DK,$GP398+16),"")</f>
      </c>
      <c r="ED398">
        <f>IF($GQ398&gt;=17,INDEX($DK:$DK,$GP398+17),"")</f>
      </c>
      <c r="EE398">
        <f>IF($GQ398&gt;=18,INDEX($DK:$DK,$GP398+18),"")</f>
      </c>
      <c r="EF398">
        <f>IF($GQ398&gt;=19,INDEX($DK:$DK,$GP398+19),"")</f>
      </c>
      <c r="EG398">
        <f>IF($GQ398&gt;=20,INDEX($DK:$DK,$GP398+20),"")</f>
      </c>
      <c r="EH398">
        <f>IF($GQ398&gt;=21,INDEX($DK:$DK,$GP398+21),"")</f>
      </c>
      <c r="EI398">
        <f>IF($GQ398&gt;=22,INDEX($DK:$DK,$GP398+22),"")</f>
      </c>
      <c r="EJ398">
        <f>IF($GQ398&gt;=23,INDEX($DK:$DK,$GP398+23),"")</f>
      </c>
      <c r="EK398">
        <f>IF($GQ398&gt;=24,INDEX($DK:$DK,$GP398+24),"")</f>
      </c>
      <c r="EL398">
        <f>IF($GQ398&gt;=25,INDEX($DK:$DK,$GP398+25),"")</f>
      </c>
      <c r="EM398">
        <f>IF($GQ398&gt;=26,INDEX($DK:$DK,$GP398+26),"")</f>
      </c>
      <c r="EN398">
        <f>IF($GQ398&gt;=27,INDEX($DK:$DK,$GP398+27),"")</f>
      </c>
      <c r="EO398">
        <f>IF($GQ398&gt;=28,INDEX($DK:$DK,$GP398+28),"")</f>
      </c>
      <c r="EP398">
        <f>IF($GQ398&gt;=29,INDEX($DK:$DK,$GP398+29),"")</f>
      </c>
      <c r="EQ398">
        <f>IF($GQ398&gt;=30,INDEX($DK:$DK,$GP398+30),"")</f>
      </c>
      <c r="ER398">
        <f>IF($GQ398&gt;=31,INDEX($DK:$DK,$GP398+31),"")</f>
      </c>
      <c r="ES398">
        <f>IF($GQ398&gt;=32,INDEX($DK:$DK,$GP398+32),"")</f>
      </c>
      <c r="ET398">
        <f>IF($GQ398&gt;=33,INDEX($DK:$DK,$GP398+33),"")</f>
      </c>
      <c r="EU398">
        <f>IF($GQ398&gt;=34,INDEX($DK:$DK,$GP398+34),"")</f>
      </c>
      <c r="EV398">
        <f>IF($GQ398&gt;=35,INDEX($DK:$DK,$GP398+35),"")</f>
      </c>
      <c r="EW398">
        <f>IF($GQ398&gt;=36,INDEX($DK:$DK,$GP398+36),"")</f>
      </c>
      <c r="EX398">
        <f>IF($GQ398&gt;=37,INDEX($DK:$DK,$GP398+37),"")</f>
      </c>
      <c r="EY398">
        <f>IF($GQ398&gt;=38,INDEX($DK:$DK,$GP398+38),"")</f>
      </c>
      <c r="EZ398">
        <f>IF($GQ398&gt;=39,INDEX($DK:$DK,$GP398+39),"")</f>
      </c>
      <c r="FA398">
        <f>IF($GQ398&gt;=40,INDEX($DK:$DK,$GP398+40),"")</f>
      </c>
      <c r="FB398">
        <f>IF($GQ398&gt;=1,INDEX($DL:$DL,$GP398+1),"")</f>
      </c>
      <c r="FC398">
        <f>IF($GQ398&gt;=2,INDEX($DL:$DL,$GP398+2),"")</f>
      </c>
      <c r="FD398">
        <f>IF($GQ398&gt;=3,INDEX($DL:$DL,$GP398+3),"")</f>
      </c>
      <c r="FE398">
        <f>IF($GQ398&gt;=4,INDEX($DL:$DL,$GP398+4),"")</f>
      </c>
      <c r="FF398">
        <f>IF($GQ398&gt;=5,INDEX($DL:$DL,$GP398+5),"")</f>
      </c>
      <c r="FG398">
        <f>IF($GQ398&gt;=6,INDEX($DL:$DL,$GP398+6),"")</f>
      </c>
      <c r="FH398">
        <f>IF($GQ398&gt;=7,INDEX($DL:$DL,$GP398+7),"")</f>
      </c>
      <c r="FI398">
        <f>IF($GQ398&gt;=8,INDEX($DL:$DL,$GP398+8),"")</f>
      </c>
      <c r="FJ398">
        <f>IF($GQ398&gt;=9,INDEX($DL:$DL,$GP398+9),"")</f>
      </c>
      <c r="FK398">
        <f>IF($GQ398&gt;=10,INDEX($DL:$DL,$GP398+10),"")</f>
      </c>
      <c r="FL398">
        <f>IF($GQ398&gt;=11,INDEX($DL:$DL,$GP398+11),"")</f>
      </c>
      <c r="FM398">
        <f>IF($GQ398&gt;=12,INDEX($DL:$DL,$GP398+12),"")</f>
      </c>
      <c r="FN398">
        <f>IF($GQ398&gt;=13,INDEX($DL:$DL,$GP398+13),"")</f>
      </c>
      <c r="FO398">
        <f>IF($GQ398&gt;=14,INDEX($DL:$DL,$GP398+14),"")</f>
      </c>
      <c r="FP398">
        <f>IF($GQ398&gt;=15,INDEX($DL:$DL,$GP398+15),"")</f>
      </c>
      <c r="FQ398">
        <f>IF($GQ398&gt;=16,INDEX($DL:$DL,$GP398+16),"")</f>
      </c>
      <c r="FR398">
        <f>IF($GQ398&gt;=17,INDEX($DL:$DL,$GP398+17),"")</f>
      </c>
      <c r="FS398">
        <f>IF($GQ398&gt;=18,INDEX($DL:$DL,$GP398+18),"")</f>
      </c>
      <c r="FT398">
        <f>IF($GQ398&gt;=19,INDEX($DL:$DL,$GP398+19),"")</f>
      </c>
      <c r="FU398">
        <f>IF($GQ398&gt;=20,INDEX($DL:$DL,$GP398+20),"")</f>
      </c>
      <c r="FV398">
        <f>IF($GQ398&gt;=21,INDEX($DL:$DL,$GP398+21),"")</f>
      </c>
      <c r="FW398">
        <f>IF($GQ398&gt;=22,INDEX($DL:$DL,$GP398+22),"")</f>
      </c>
      <c r="FX398">
        <f>IF($GQ398&gt;=23,INDEX($DL:$DL,$GP398+23),"")</f>
      </c>
      <c r="FY398">
        <f>IF($GQ398&gt;=24,INDEX($DL:$DL,$GP398+24),"")</f>
      </c>
      <c r="FZ398">
        <f>IF($GQ398&gt;=25,INDEX($DL:$DL,$GP398+25),"")</f>
      </c>
      <c r="GA398">
        <f>IF($GQ398&gt;=26,INDEX($DL:$DL,$GP398+26),"")</f>
      </c>
      <c r="GB398">
        <f>IF($GQ398&gt;=27,INDEX($DL:$DL,$GP398+27),"")</f>
      </c>
      <c r="GC398">
        <f>IF($GQ398&gt;=28,INDEX($DL:$DL,$GP398+28),"")</f>
      </c>
      <c r="GD398">
        <f>IF($GQ398&gt;=29,INDEX($DL:$DL,$GP398+29),"")</f>
      </c>
      <c r="GE398">
        <f>IF($GQ398&gt;=30,INDEX($DL:$DL,$GP398+30),"")</f>
      </c>
      <c r="GF398">
        <f>IF($GQ398&gt;=31,INDEX($DL:$DL,$GP398+31),"")</f>
      </c>
      <c r="GG398">
        <f>IF($GQ398&gt;=32,INDEX($DL:$DL,$GP398+32),"")</f>
      </c>
      <c r="GH398">
        <f>IF($GQ398&gt;=33,INDEX($DL:$DL,$GP398+33),"")</f>
      </c>
      <c r="GI398">
        <f>IF($GQ398&gt;=34,INDEX($DL:$DL,$GP398+34),"")</f>
      </c>
      <c r="GJ398">
        <f>IF($GQ398&gt;=35,INDEX($DL:$DL,$GP398+35),"")</f>
      </c>
      <c r="GK398">
        <f>IF($GQ398&gt;=36,INDEX($DL:$DL,$GP398+36),"")</f>
      </c>
      <c r="GL398">
        <f>IF($GQ398&gt;=37,INDEX($DL:$DL,$GP398+37),"")</f>
      </c>
      <c r="GM398">
        <f>IF($GQ398&gt;=38,INDEX($DL:$DL,$GP398+38),"")</f>
      </c>
      <c r="GN398">
        <f>IF($GQ398&gt;=39,INDEX($DL:$DL,$GP398+39),"")</f>
      </c>
      <c r="GO398">
        <f>IF($GQ398&gt;=40,INDEX($DL:$DL,$GP398+40),"")</f>
      </c>
      <c r="GP398">
        <f>IFERROR(MATCH($DJ398,$DK$2:$DK$148,0)+1,0)</f>
      </c>
      <c r="GQ398">
        <f>IFERROR(INDEX($DM$2:$DM$148,MATCH($DJ398,$DK$2:$DK$148,0)),0)</f>
      </c>
      <c r="GR398">
        <f>IFERROR(MATCH($L398,$DN$398:$FA$398,0),0)</f>
      </c>
      <c r="GS398">
        <f>IF($GR398&gt;0,INDEX($FB$398:$GO$398,$GR398),"")</f>
      </c>
      <c r="GV398">
        <f>IF($JE398&gt;=1,INDEX($GT:$GT,$JD398+1),"")</f>
      </c>
      <c r="GW398">
        <f>IF($JE398&gt;=2,INDEX($GT:$GT,$JD398+2),"")</f>
      </c>
      <c r="GX398">
        <f>IF($JE398&gt;=3,INDEX($GT:$GT,$JD398+3),"")</f>
      </c>
      <c r="GY398">
        <f>IF($JE398&gt;=4,INDEX($GT:$GT,$JD398+4),"")</f>
      </c>
      <c r="GZ398">
        <f>IF($JE398&gt;=5,INDEX($GT:$GT,$JD398+5),"")</f>
      </c>
      <c r="HA398">
        <f>IF($JE398&gt;=6,INDEX($GT:$GT,$JD398+6),"")</f>
      </c>
      <c r="HB398">
        <f>IF($JE398&gt;=7,INDEX($GT:$GT,$JD398+7),"")</f>
      </c>
      <c r="HC398">
        <f>IF($JE398&gt;=8,INDEX($GT:$GT,$JD398+8),"")</f>
      </c>
      <c r="HD398">
        <f>IF($JE398&gt;=9,INDEX($GT:$GT,$JD398+9),"")</f>
      </c>
      <c r="HE398">
        <f>IF($JE398&gt;=10,INDEX($GT:$GT,$JD398+10),"")</f>
      </c>
      <c r="HF398">
        <f>IF($JE398&gt;=11,INDEX($GT:$GT,$JD398+11),"")</f>
      </c>
      <c r="HG398">
        <f>IF($JE398&gt;=12,INDEX($GT:$GT,$JD398+12),"")</f>
      </c>
      <c r="HH398">
        <f>IF($JE398&gt;=13,INDEX($GT:$GT,$JD398+13),"")</f>
      </c>
      <c r="HI398">
        <f>IF($JE398&gt;=14,INDEX($GT:$GT,$JD398+14),"")</f>
      </c>
      <c r="HJ398">
        <f>IF($JE398&gt;=15,INDEX($GT:$GT,$JD398+15),"")</f>
      </c>
      <c r="HK398">
        <f>IF($JE398&gt;=16,INDEX($GT:$GT,$JD398+16),"")</f>
      </c>
      <c r="HL398">
        <f>IF($JE398&gt;=17,INDEX($GT:$GT,$JD398+17),"")</f>
      </c>
      <c r="HM398">
        <f>IF($JE398&gt;=18,INDEX($GT:$GT,$JD398+18),"")</f>
      </c>
      <c r="HN398">
        <f>IF($JE398&gt;=19,INDEX($GT:$GT,$JD398+19),"")</f>
      </c>
      <c r="HO398">
        <f>IF($JE398&gt;=20,INDEX($GT:$GT,$JD398+20),"")</f>
      </c>
      <c r="HP398">
        <f>IF($JE398&gt;=21,INDEX($GT:$GT,$JD398+21),"")</f>
      </c>
      <c r="HQ398">
        <f>IF($JE398&gt;=22,INDEX($GT:$GT,$JD398+22),"")</f>
      </c>
      <c r="HR398">
        <f>IF($JE398&gt;=23,INDEX($GT:$GT,$JD398+23),"")</f>
      </c>
      <c r="HS398">
        <f>IF($JE398&gt;=24,INDEX($GT:$GT,$JD398+24),"")</f>
      </c>
      <c r="HT398">
        <f>IF($JE398&gt;=25,INDEX($GT:$GT,$JD398+25),"")</f>
      </c>
      <c r="HU398">
        <f>IF($JE398&gt;=26,INDEX($GT:$GT,$JD398+26),"")</f>
      </c>
      <c r="HV398">
        <f>IF($JE398&gt;=27,INDEX($GT:$GT,$JD398+27),"")</f>
      </c>
      <c r="HW398">
        <f>IF($JE398&gt;=28,INDEX($GT:$GT,$JD398+28),"")</f>
      </c>
      <c r="HX398">
        <f>IF($JE398&gt;=29,INDEX($GT:$GT,$JD398+29),"")</f>
      </c>
      <c r="HY398">
        <f>IF($JE398&gt;=30,INDEX($GT:$GT,$JD398+30),"")</f>
      </c>
      <c r="HZ398">
        <f>IF($JE398&gt;=31,INDEX($GT:$GT,$JD398+31),"")</f>
      </c>
      <c r="IA398">
        <f>IF($JE398&gt;=32,INDEX($GT:$GT,$JD398+32),"")</f>
      </c>
      <c r="IB398">
        <f>IF($JE398&gt;=33,INDEX($GT:$GT,$JD398+33),"")</f>
      </c>
      <c r="IC398">
        <f>IF($JE398&gt;=34,INDEX($GT:$GT,$JD398+34),"")</f>
      </c>
      <c r="ID398">
        <f>IF($JE398&gt;=35,INDEX($GT:$GT,$JD398+35),"")</f>
      </c>
      <c r="IE398">
        <f>IF($JE398&gt;=36,INDEX($GT:$GT,$JD398+36),"")</f>
      </c>
      <c r="IF398">
        <f>IF($JE398&gt;=37,INDEX($GT:$GT,$JD398+37),"")</f>
      </c>
      <c r="IG398">
        <f>IF($JE398&gt;=38,INDEX($GT:$GT,$JD398+38),"")</f>
      </c>
      <c r="IH398">
        <f>IF($JE398&gt;=39,INDEX($GT:$GT,$JD398+39),"")</f>
      </c>
      <c r="II398">
        <f>IF($JE398&gt;=40,INDEX($GT:$GT,$JD398+40),"")</f>
      </c>
      <c r="IJ398">
        <f>IF($JE398&gt;=41,INDEX($GT:$GT,$JD398+41),"")</f>
      </c>
      <c r="IK398">
        <f>IF($JE398&gt;=42,INDEX($GT:$GT,$JD398+42),"")</f>
      </c>
      <c r="IL398">
        <f>IF($JE398&gt;=43,INDEX($GT:$GT,$JD398+43),"")</f>
      </c>
      <c r="IM398">
        <f>IF($JE398&gt;=44,INDEX($GT:$GT,$JD398+44),"")</f>
      </c>
      <c r="IN398">
        <f>IF($JE398&gt;=45,INDEX($GT:$GT,$JD398+45),"")</f>
      </c>
      <c r="IO398">
        <f>IF($JE398&gt;=46,INDEX($GT:$GT,$JD398+46),"")</f>
      </c>
      <c r="IP398">
        <f>IF($JE398&gt;=47,INDEX($GT:$GT,$JD398+47),"")</f>
      </c>
      <c r="IQ398">
        <f>IF($JE398&gt;=48,INDEX($GT:$GT,$JD398+48),"")</f>
      </c>
      <c r="IR398">
        <f>IF($JE398&gt;=49,INDEX($GT:$GT,$JD398+49),"")</f>
      </c>
      <c r="IS398">
        <f>IF($JE398&gt;=50,INDEX($GT:$GT,$JD398+50),"")</f>
      </c>
      <c r="IT398">
        <f>IF($JE398&gt;=51,INDEX($GT:$GT,$JD398+51),"")</f>
      </c>
      <c r="IU398">
        <f>IF($JE398&gt;=52,INDEX($GT:$GT,$JD398+52),"")</f>
      </c>
      <c r="IV398">
        <f>IF($JE398&gt;=53,INDEX($GT:$GT,$JD398+53),"")</f>
      </c>
      <c r="IW398">
        <f>IF($JE398&gt;=54,INDEX($GT:$GT,$JD398+54),"")</f>
      </c>
      <c r="IX398">
        <f>IF($JE398&gt;=55,INDEX($GT:$GT,$JD398+55),"")</f>
      </c>
      <c r="IY398">
        <f>IF($JE398&gt;=56,INDEX($GT:$GT,$JD398+56),"")</f>
      </c>
      <c r="IZ398">
        <f>IF($JE398&gt;=57,INDEX($GT:$GT,$JD398+57),"")</f>
      </c>
      <c r="JA398">
        <f>IF($JE398&gt;=58,INDEX($GT:$GT,$JD398+58),"")</f>
      </c>
      <c r="JB398">
        <f>IF($JE398&gt;=59,INDEX($GT:$GT,$JD398+59),"")</f>
      </c>
      <c r="JC398">
        <f>IF($JE398&gt;=60,INDEX($GT:$GT,$JD398+60),"")</f>
      </c>
      <c r="JD398">
        <f>IFERROR(MATCH($GS398,$GT$2:$GT$322,0)+1,0)</f>
      </c>
      <c r="JE398">
        <f>IFERROR(INDEX($GU$2:$GU$322,MATCH($GS398,$GT$2:$GT$322,0)),0)</f>
      </c>
      <c r="JF398" t="s">
        <v>28</v>
      </c>
      <c r="JG398" t="s">
        <v>28</v>
      </c>
    </row>
    <row r="399" spans="1:267" x14ac:dyDescent="0.25">
      <c r="J399" s="1"/>
      <c r="K399" s="1"/>
      <c r="L399" s="1"/>
      <c r="M399" s="1"/>
      <c r="N399" s="1">
        <f>IFERROR(IF(FIND(" - ",$J399)&gt;0,MID($J399,FIND(" - ",$J399)+3,LEN($J399)),""),"")</f>
      </c>
      <c r="P399" s="1"/>
      <c r="S399" t="s">
        <v>28</v>
      </c>
      <c r="U399">
        <f>IF(OR($S399="",$T399=""),"",IFERROR($S399/$T399,0))</f>
      </c>
      <c r="V399">
        <f>IF($S399="","",
IF($K399="","",
IF(ISNUMBER(SEARCH("exempt",LOWER($K399))),0,
$S399*(VALUE(SUBSTITUTE($K399,"%",""))/100))))</f>
      </c>
      <c r="AB399">
        <f>IF($S399="","",
SUM($S399,$V399,$Z399,$W399,$Y399)-
IF($AA399="",0,VALUE($AA399)))</f>
      </c>
      <c r="AJ399" t="s">
        <v>1058</v>
      </c>
      <c r="AR399">
        <f>IFERROR(LEFT($J399,FIND(" - ",$J399)-1),$J399)</f>
      </c>
      <c r="AU399">
        <f>IF($CJ399&gt;=1,INDEX($AS:$AS,$CI399+1),"")</f>
      </c>
      <c r="AV399">
        <f>IF($CJ399&gt;=2,INDEX($AS:$AS,$CI399+2),"")</f>
      </c>
      <c r="AW399">
        <f>IF($CJ399&gt;=3,INDEX($AS:$AS,$CI399+3),"")</f>
      </c>
      <c r="AX399">
        <f>IF($CJ399&gt;=4,INDEX($AS:$AS,$CI399+4),"")</f>
      </c>
      <c r="AY399">
        <f>IF($CJ399&gt;=5,INDEX($AS:$AS,$CI399+5),"")</f>
      </c>
      <c r="AZ399">
        <f>IF($CJ399&gt;=6,INDEX($AS:$AS,$CI399+6),"")</f>
      </c>
      <c r="BA399">
        <f>IF($CJ399&gt;=7,INDEX($AS:$AS,$CI399+7),"")</f>
      </c>
      <c r="BB399">
        <f>IF($CJ399&gt;=8,INDEX($AS:$AS,$CI399+8),"")</f>
      </c>
      <c r="BC399">
        <f>IF($CJ399&gt;=9,INDEX($AS:$AS,$CI399+9),"")</f>
      </c>
      <c r="BD399">
        <f>IF($CJ399&gt;=10,INDEX($AS:$AS,$CI399+10),"")</f>
      </c>
      <c r="BE399">
        <f>IF($CJ399&gt;=11,INDEX($AS:$AS,$CI399+11),"")</f>
      </c>
      <c r="BF399">
        <f>IF($CJ399&gt;=12,INDEX($AS:$AS,$CI399+12),"")</f>
      </c>
      <c r="BG399">
        <f>IF($CJ399&gt;=13,INDEX($AS:$AS,$CI399+13),"")</f>
      </c>
      <c r="BH399">
        <f>IF($CJ399&gt;=14,INDEX($AS:$AS,$CI399+14),"")</f>
      </c>
      <c r="BI399">
        <f>IF($CJ399&gt;=15,INDEX($AS:$AS,$CI399+15),"")</f>
      </c>
      <c r="BJ399">
        <f>IF($CJ399&gt;=16,INDEX($AS:$AS,$CI399+16),"")</f>
      </c>
      <c r="BK399">
        <f>IF($CJ399&gt;=17,INDEX($AS:$AS,$CI399+17),"")</f>
      </c>
      <c r="BL399">
        <f>IF($CJ399&gt;=18,INDEX($AS:$AS,$CI399+18),"")</f>
      </c>
      <c r="BM399">
        <f>IF($CJ399&gt;=19,INDEX($AS:$AS,$CI399+19),"")</f>
      </c>
      <c r="BN399">
        <f>IF($CJ399&gt;=20,INDEX($AS:$AS,$CI399+20),"")</f>
      </c>
      <c r="BO399">
        <f>IF($CJ399&gt;=21,INDEX($AS:$AS,$CI399+21),"")</f>
      </c>
      <c r="BP399">
        <f>IF($CJ399&gt;=22,INDEX($AS:$AS,$CI399+22),"")</f>
      </c>
      <c r="BQ399">
        <f>IF($CJ399&gt;=23,INDEX($AS:$AS,$CI399+23),"")</f>
      </c>
      <c r="BR399">
        <f>IF($CJ399&gt;=24,INDEX($AS:$AS,$CI399+24),"")</f>
      </c>
      <c r="BS399">
        <f>IF($CJ399&gt;=25,INDEX($AS:$AS,$CI399+25),"")</f>
      </c>
      <c r="BT399">
        <f>IF($CJ399&gt;=26,INDEX($AS:$AS,$CI399+26),"")</f>
      </c>
      <c r="BU399">
        <f>IF($CJ399&gt;=27,INDEX($AS:$AS,$CI399+27),"")</f>
      </c>
      <c r="BV399">
        <f>IF($CJ399&gt;=28,INDEX($AS:$AS,$CI399+28),"")</f>
      </c>
      <c r="BW399">
        <f>IF($CJ399&gt;=29,INDEX($AS:$AS,$CI399+29),"")</f>
      </c>
      <c r="BX399">
        <f>IF($CJ399&gt;=30,INDEX($AS:$AS,$CI399+30),"")</f>
      </c>
      <c r="BY399">
        <f>IF($CJ399&gt;=31,INDEX($AS:$AS,$CI399+31),"")</f>
      </c>
      <c r="BZ399">
        <f>IF($CJ399&gt;=32,INDEX($AS:$AS,$CI399+32),"")</f>
      </c>
      <c r="CA399">
        <f>IF($CJ399&gt;=33,INDEX($AS:$AS,$CI399+33),"")</f>
      </c>
      <c r="CB399">
        <f>IF($CJ399&gt;=34,INDEX($AS:$AS,$CI399+34),"")</f>
      </c>
      <c r="CC399">
        <f>IF($CJ399&gt;=35,INDEX($AS:$AS,$CI399+35),"")</f>
      </c>
      <c r="CD399">
        <f>IF($CJ399&gt;=36,INDEX($AS:$AS,$CI399+36),"")</f>
      </c>
      <c r="CE399">
        <f>IF($CJ399&gt;=37,INDEX($AS:$AS,$CI399+37),"")</f>
      </c>
      <c r="CF399">
        <f>IF($CJ399&gt;=38,INDEX($AS:$AS,$CI399+38),"")</f>
      </c>
      <c r="CG399">
        <f>IF($CJ399&gt;=39,INDEX($AS:$AS,$CI399+39),"")</f>
      </c>
      <c r="CH399">
        <f>IF($CJ399&gt;=40,INDEX($AS:$AS,$CI399+40),"")</f>
      </c>
      <c r="CI399">
        <f>IFERROR(MATCH($AR399,$AS$2:$AS$133,0)+1,0)</f>
      </c>
      <c r="CJ399">
        <f>IFERROR(INDEX($AT$2:$AT$133,MATCH($AR399,$AS$2:$AS$133,0)),0)</f>
      </c>
      <c r="CK399">
        <f>IFERROR(LEFT($O399,FIND(" - ",$O399)-1),$O399)</f>
      </c>
      <c r="CL399" t="s">
        <v>33</v>
      </c>
      <c r="CN399">
        <f>IF($DI399&gt;=1,INDEX($CL:$CL,$DH399+1),"")</f>
      </c>
      <c r="CO399">
        <f>IF($DI399&gt;=2,INDEX($CL:$CL,$DH399+2),"")</f>
      </c>
      <c r="CP399">
        <f>IF($DI399&gt;=3,INDEX($CL:$CL,$DH399+3),"")</f>
      </c>
      <c r="CQ399">
        <f>IF($DI399&gt;=4,INDEX($CL:$CL,$DH399+4),"")</f>
      </c>
      <c r="CR399">
        <f>IF($DI399&gt;=5,INDEX($CL:$CL,$DH399+5),"")</f>
      </c>
      <c r="CS399">
        <f>IF($DI399&gt;=6,INDEX($CL:$CL,$DH399+6),"")</f>
      </c>
      <c r="CT399">
        <f>IF($DI399&gt;=7,INDEX($CL:$CL,$DH399+7),"")</f>
      </c>
      <c r="CU399">
        <f>IF($DI399&gt;=8,INDEX($CL:$CL,$DH399+8),"")</f>
      </c>
      <c r="CV399">
        <f>IF($DI399&gt;=9,INDEX($CL:$CL,$DH399+9),"")</f>
      </c>
      <c r="CW399">
        <f>IF($DI399&gt;=10,INDEX($CL:$CL,$DH399+10),"")</f>
      </c>
      <c r="CX399">
        <f>IF($DI399&gt;=11,INDEX($CL:$CL,$DH399+11),"")</f>
      </c>
      <c r="CY399">
        <f>IF($DI399&gt;=12,INDEX($CL:$CL,$DH399+12),"")</f>
      </c>
      <c r="CZ399">
        <f>IF($DI399&gt;=13,INDEX($CL:$CL,$DH399+13),"")</f>
      </c>
      <c r="DA399">
        <f>IF($DI399&gt;=14,INDEX($CL:$CL,$DH399+14),"")</f>
      </c>
      <c r="DB399">
        <f>IF($DI399&gt;=15,INDEX($CL:$CL,$DH399+15),"")</f>
      </c>
      <c r="DC399">
        <f>IF($DI399&gt;=16,INDEX($CL:$CL,$DH399+16),"")</f>
      </c>
      <c r="DD399">
        <f>IF($DI399&gt;=17,INDEX($CL:$CL,$DH399+17),"")</f>
      </c>
      <c r="DE399">
        <f>IF($DI399&gt;=18,INDEX($CL:$CL,$DH399+18),"")</f>
      </c>
      <c r="DF399">
        <f>IF($DI399&gt;=19,INDEX($CL:$CL,$DH399+19),"")</f>
      </c>
      <c r="DG399">
        <f>IF($DI399&gt;=20,INDEX($CL:$CL,$DH399+20),"")</f>
      </c>
      <c r="DH399">
        <f>IFERROR(MATCH($CK399,$CL$2:$CL$1558,0)+1,0)</f>
      </c>
      <c r="DI399">
        <f>IFERROR(INDEX($CM$2:$CM$1558,MATCH($CK399,$CL$2:$CL$1558,0)),0)</f>
      </c>
      <c r="DJ399">
        <f>IFERROR(INDEX($AQ:$AQ,MATCH($K399,$AP:$AP,0))&amp;"","")</f>
      </c>
      <c r="DN399">
        <f>IF($GQ399&gt;=1,INDEX($DK:$DK,$GP399+1),"")</f>
      </c>
      <c r="DO399">
        <f>IF($GQ399&gt;=2,INDEX($DK:$DK,$GP399+2),"")</f>
      </c>
      <c r="DP399">
        <f>IF($GQ399&gt;=3,INDEX($DK:$DK,$GP399+3),"")</f>
      </c>
      <c r="DQ399">
        <f>IF($GQ399&gt;=4,INDEX($DK:$DK,$GP399+4),"")</f>
      </c>
      <c r="DR399">
        <f>IF($GQ399&gt;=5,INDEX($DK:$DK,$GP399+5),"")</f>
      </c>
      <c r="DS399">
        <f>IF($GQ399&gt;=6,INDEX($DK:$DK,$GP399+6),"")</f>
      </c>
      <c r="DT399">
        <f>IF($GQ399&gt;=7,INDEX($DK:$DK,$GP399+7),"")</f>
      </c>
      <c r="DU399">
        <f>IF($GQ399&gt;=8,INDEX($DK:$DK,$GP399+8),"")</f>
      </c>
      <c r="DV399">
        <f>IF($GQ399&gt;=9,INDEX($DK:$DK,$GP399+9),"")</f>
      </c>
      <c r="DW399">
        <f>IF($GQ399&gt;=10,INDEX($DK:$DK,$GP399+10),"")</f>
      </c>
      <c r="DX399">
        <f>IF($GQ399&gt;=11,INDEX($DK:$DK,$GP399+11),"")</f>
      </c>
      <c r="DY399">
        <f>IF($GQ399&gt;=12,INDEX($DK:$DK,$GP399+12),"")</f>
      </c>
      <c r="DZ399">
        <f>IF($GQ399&gt;=13,INDEX($DK:$DK,$GP399+13),"")</f>
      </c>
      <c r="EA399">
        <f>IF($GQ399&gt;=14,INDEX($DK:$DK,$GP399+14),"")</f>
      </c>
      <c r="EB399">
        <f>IF($GQ399&gt;=15,INDEX($DK:$DK,$GP399+15),"")</f>
      </c>
      <c r="EC399">
        <f>IF($GQ399&gt;=16,INDEX($DK:$DK,$GP399+16),"")</f>
      </c>
      <c r="ED399">
        <f>IF($GQ399&gt;=17,INDEX($DK:$DK,$GP399+17),"")</f>
      </c>
      <c r="EE399">
        <f>IF($GQ399&gt;=18,INDEX($DK:$DK,$GP399+18),"")</f>
      </c>
      <c r="EF399">
        <f>IF($GQ399&gt;=19,INDEX($DK:$DK,$GP399+19),"")</f>
      </c>
      <c r="EG399">
        <f>IF($GQ399&gt;=20,INDEX($DK:$DK,$GP399+20),"")</f>
      </c>
      <c r="EH399">
        <f>IF($GQ399&gt;=21,INDEX($DK:$DK,$GP399+21),"")</f>
      </c>
      <c r="EI399">
        <f>IF($GQ399&gt;=22,INDEX($DK:$DK,$GP399+22),"")</f>
      </c>
      <c r="EJ399">
        <f>IF($GQ399&gt;=23,INDEX($DK:$DK,$GP399+23),"")</f>
      </c>
      <c r="EK399">
        <f>IF($GQ399&gt;=24,INDEX($DK:$DK,$GP399+24),"")</f>
      </c>
      <c r="EL399">
        <f>IF($GQ399&gt;=25,INDEX($DK:$DK,$GP399+25),"")</f>
      </c>
      <c r="EM399">
        <f>IF($GQ399&gt;=26,INDEX($DK:$DK,$GP399+26),"")</f>
      </c>
      <c r="EN399">
        <f>IF($GQ399&gt;=27,INDEX($DK:$DK,$GP399+27),"")</f>
      </c>
      <c r="EO399">
        <f>IF($GQ399&gt;=28,INDEX($DK:$DK,$GP399+28),"")</f>
      </c>
      <c r="EP399">
        <f>IF($GQ399&gt;=29,INDEX($DK:$DK,$GP399+29),"")</f>
      </c>
      <c r="EQ399">
        <f>IF($GQ399&gt;=30,INDEX($DK:$DK,$GP399+30),"")</f>
      </c>
      <c r="ER399">
        <f>IF($GQ399&gt;=31,INDEX($DK:$DK,$GP399+31),"")</f>
      </c>
      <c r="ES399">
        <f>IF($GQ399&gt;=32,INDEX($DK:$DK,$GP399+32),"")</f>
      </c>
      <c r="ET399">
        <f>IF($GQ399&gt;=33,INDEX($DK:$DK,$GP399+33),"")</f>
      </c>
      <c r="EU399">
        <f>IF($GQ399&gt;=34,INDEX($DK:$DK,$GP399+34),"")</f>
      </c>
      <c r="EV399">
        <f>IF($GQ399&gt;=35,INDEX($DK:$DK,$GP399+35),"")</f>
      </c>
      <c r="EW399">
        <f>IF($GQ399&gt;=36,INDEX($DK:$DK,$GP399+36),"")</f>
      </c>
      <c r="EX399">
        <f>IF($GQ399&gt;=37,INDEX($DK:$DK,$GP399+37),"")</f>
      </c>
      <c r="EY399">
        <f>IF($GQ399&gt;=38,INDEX($DK:$DK,$GP399+38),"")</f>
      </c>
      <c r="EZ399">
        <f>IF($GQ399&gt;=39,INDEX($DK:$DK,$GP399+39),"")</f>
      </c>
      <c r="FA399">
        <f>IF($GQ399&gt;=40,INDEX($DK:$DK,$GP399+40),"")</f>
      </c>
      <c r="FB399">
        <f>IF($GQ399&gt;=1,INDEX($DL:$DL,$GP399+1),"")</f>
      </c>
      <c r="FC399">
        <f>IF($GQ399&gt;=2,INDEX($DL:$DL,$GP399+2),"")</f>
      </c>
      <c r="FD399">
        <f>IF($GQ399&gt;=3,INDEX($DL:$DL,$GP399+3),"")</f>
      </c>
      <c r="FE399">
        <f>IF($GQ399&gt;=4,INDEX($DL:$DL,$GP399+4),"")</f>
      </c>
      <c r="FF399">
        <f>IF($GQ399&gt;=5,INDEX($DL:$DL,$GP399+5),"")</f>
      </c>
      <c r="FG399">
        <f>IF($GQ399&gt;=6,INDEX($DL:$DL,$GP399+6),"")</f>
      </c>
      <c r="FH399">
        <f>IF($GQ399&gt;=7,INDEX($DL:$DL,$GP399+7),"")</f>
      </c>
      <c r="FI399">
        <f>IF($GQ399&gt;=8,INDEX($DL:$DL,$GP399+8),"")</f>
      </c>
      <c r="FJ399">
        <f>IF($GQ399&gt;=9,INDEX($DL:$DL,$GP399+9),"")</f>
      </c>
      <c r="FK399">
        <f>IF($GQ399&gt;=10,INDEX($DL:$DL,$GP399+10),"")</f>
      </c>
      <c r="FL399">
        <f>IF($GQ399&gt;=11,INDEX($DL:$DL,$GP399+11),"")</f>
      </c>
      <c r="FM399">
        <f>IF($GQ399&gt;=12,INDEX($DL:$DL,$GP399+12),"")</f>
      </c>
      <c r="FN399">
        <f>IF($GQ399&gt;=13,INDEX($DL:$DL,$GP399+13),"")</f>
      </c>
      <c r="FO399">
        <f>IF($GQ399&gt;=14,INDEX($DL:$DL,$GP399+14),"")</f>
      </c>
      <c r="FP399">
        <f>IF($GQ399&gt;=15,INDEX($DL:$DL,$GP399+15),"")</f>
      </c>
      <c r="FQ399">
        <f>IF($GQ399&gt;=16,INDEX($DL:$DL,$GP399+16),"")</f>
      </c>
      <c r="FR399">
        <f>IF($GQ399&gt;=17,INDEX($DL:$DL,$GP399+17),"")</f>
      </c>
      <c r="FS399">
        <f>IF($GQ399&gt;=18,INDEX($DL:$DL,$GP399+18),"")</f>
      </c>
      <c r="FT399">
        <f>IF($GQ399&gt;=19,INDEX($DL:$DL,$GP399+19),"")</f>
      </c>
      <c r="FU399">
        <f>IF($GQ399&gt;=20,INDEX($DL:$DL,$GP399+20),"")</f>
      </c>
      <c r="FV399">
        <f>IF($GQ399&gt;=21,INDEX($DL:$DL,$GP399+21),"")</f>
      </c>
      <c r="FW399">
        <f>IF($GQ399&gt;=22,INDEX($DL:$DL,$GP399+22),"")</f>
      </c>
      <c r="FX399">
        <f>IF($GQ399&gt;=23,INDEX($DL:$DL,$GP399+23),"")</f>
      </c>
      <c r="FY399">
        <f>IF($GQ399&gt;=24,INDEX($DL:$DL,$GP399+24),"")</f>
      </c>
      <c r="FZ399">
        <f>IF($GQ399&gt;=25,INDEX($DL:$DL,$GP399+25),"")</f>
      </c>
      <c r="GA399">
        <f>IF($GQ399&gt;=26,INDEX($DL:$DL,$GP399+26),"")</f>
      </c>
      <c r="GB399">
        <f>IF($GQ399&gt;=27,INDEX($DL:$DL,$GP399+27),"")</f>
      </c>
      <c r="GC399">
        <f>IF($GQ399&gt;=28,INDEX($DL:$DL,$GP399+28),"")</f>
      </c>
      <c r="GD399">
        <f>IF($GQ399&gt;=29,INDEX($DL:$DL,$GP399+29),"")</f>
      </c>
      <c r="GE399">
        <f>IF($GQ399&gt;=30,INDEX($DL:$DL,$GP399+30),"")</f>
      </c>
      <c r="GF399">
        <f>IF($GQ399&gt;=31,INDEX($DL:$DL,$GP399+31),"")</f>
      </c>
      <c r="GG399">
        <f>IF($GQ399&gt;=32,INDEX($DL:$DL,$GP399+32),"")</f>
      </c>
      <c r="GH399">
        <f>IF($GQ399&gt;=33,INDEX($DL:$DL,$GP399+33),"")</f>
      </c>
      <c r="GI399">
        <f>IF($GQ399&gt;=34,INDEX($DL:$DL,$GP399+34),"")</f>
      </c>
      <c r="GJ399">
        <f>IF($GQ399&gt;=35,INDEX($DL:$DL,$GP399+35),"")</f>
      </c>
      <c r="GK399">
        <f>IF($GQ399&gt;=36,INDEX($DL:$DL,$GP399+36),"")</f>
      </c>
      <c r="GL399">
        <f>IF($GQ399&gt;=37,INDEX($DL:$DL,$GP399+37),"")</f>
      </c>
      <c r="GM399">
        <f>IF($GQ399&gt;=38,INDEX($DL:$DL,$GP399+38),"")</f>
      </c>
      <c r="GN399">
        <f>IF($GQ399&gt;=39,INDEX($DL:$DL,$GP399+39),"")</f>
      </c>
      <c r="GO399">
        <f>IF($GQ399&gt;=40,INDEX($DL:$DL,$GP399+40),"")</f>
      </c>
      <c r="GP399">
        <f>IFERROR(MATCH($DJ399,$DK$2:$DK$148,0)+1,0)</f>
      </c>
      <c r="GQ399">
        <f>IFERROR(INDEX($DM$2:$DM$148,MATCH($DJ399,$DK$2:$DK$148,0)),0)</f>
      </c>
      <c r="GR399">
        <f>IFERROR(MATCH($L399,$DN$399:$FA$399,0),0)</f>
      </c>
      <c r="GS399">
        <f>IF($GR399&gt;0,INDEX($FB$399:$GO$399,$GR399),"")</f>
      </c>
      <c r="GV399">
        <f>IF($JE399&gt;=1,INDEX($GT:$GT,$JD399+1),"")</f>
      </c>
      <c r="GW399">
        <f>IF($JE399&gt;=2,INDEX($GT:$GT,$JD399+2),"")</f>
      </c>
      <c r="GX399">
        <f>IF($JE399&gt;=3,INDEX($GT:$GT,$JD399+3),"")</f>
      </c>
      <c r="GY399">
        <f>IF($JE399&gt;=4,INDEX($GT:$GT,$JD399+4),"")</f>
      </c>
      <c r="GZ399">
        <f>IF($JE399&gt;=5,INDEX($GT:$GT,$JD399+5),"")</f>
      </c>
      <c r="HA399">
        <f>IF($JE399&gt;=6,INDEX($GT:$GT,$JD399+6),"")</f>
      </c>
      <c r="HB399">
        <f>IF($JE399&gt;=7,INDEX($GT:$GT,$JD399+7),"")</f>
      </c>
      <c r="HC399">
        <f>IF($JE399&gt;=8,INDEX($GT:$GT,$JD399+8),"")</f>
      </c>
      <c r="HD399">
        <f>IF($JE399&gt;=9,INDEX($GT:$GT,$JD399+9),"")</f>
      </c>
      <c r="HE399">
        <f>IF($JE399&gt;=10,INDEX($GT:$GT,$JD399+10),"")</f>
      </c>
      <c r="HF399">
        <f>IF($JE399&gt;=11,INDEX($GT:$GT,$JD399+11),"")</f>
      </c>
      <c r="HG399">
        <f>IF($JE399&gt;=12,INDEX($GT:$GT,$JD399+12),"")</f>
      </c>
      <c r="HH399">
        <f>IF($JE399&gt;=13,INDEX($GT:$GT,$JD399+13),"")</f>
      </c>
      <c r="HI399">
        <f>IF($JE399&gt;=14,INDEX($GT:$GT,$JD399+14),"")</f>
      </c>
      <c r="HJ399">
        <f>IF($JE399&gt;=15,INDEX($GT:$GT,$JD399+15),"")</f>
      </c>
      <c r="HK399">
        <f>IF($JE399&gt;=16,INDEX($GT:$GT,$JD399+16),"")</f>
      </c>
      <c r="HL399">
        <f>IF($JE399&gt;=17,INDEX($GT:$GT,$JD399+17),"")</f>
      </c>
      <c r="HM399">
        <f>IF($JE399&gt;=18,INDEX($GT:$GT,$JD399+18),"")</f>
      </c>
      <c r="HN399">
        <f>IF($JE399&gt;=19,INDEX($GT:$GT,$JD399+19),"")</f>
      </c>
      <c r="HO399">
        <f>IF($JE399&gt;=20,INDEX($GT:$GT,$JD399+20),"")</f>
      </c>
      <c r="HP399">
        <f>IF($JE399&gt;=21,INDEX($GT:$GT,$JD399+21),"")</f>
      </c>
      <c r="HQ399">
        <f>IF($JE399&gt;=22,INDEX($GT:$GT,$JD399+22),"")</f>
      </c>
      <c r="HR399">
        <f>IF($JE399&gt;=23,INDEX($GT:$GT,$JD399+23),"")</f>
      </c>
      <c r="HS399">
        <f>IF($JE399&gt;=24,INDEX($GT:$GT,$JD399+24),"")</f>
      </c>
      <c r="HT399">
        <f>IF($JE399&gt;=25,INDEX($GT:$GT,$JD399+25),"")</f>
      </c>
      <c r="HU399">
        <f>IF($JE399&gt;=26,INDEX($GT:$GT,$JD399+26),"")</f>
      </c>
      <c r="HV399">
        <f>IF($JE399&gt;=27,INDEX($GT:$GT,$JD399+27),"")</f>
      </c>
      <c r="HW399">
        <f>IF($JE399&gt;=28,INDEX($GT:$GT,$JD399+28),"")</f>
      </c>
      <c r="HX399">
        <f>IF($JE399&gt;=29,INDEX($GT:$GT,$JD399+29),"")</f>
      </c>
      <c r="HY399">
        <f>IF($JE399&gt;=30,INDEX($GT:$GT,$JD399+30),"")</f>
      </c>
      <c r="HZ399">
        <f>IF($JE399&gt;=31,INDEX($GT:$GT,$JD399+31),"")</f>
      </c>
      <c r="IA399">
        <f>IF($JE399&gt;=32,INDEX($GT:$GT,$JD399+32),"")</f>
      </c>
      <c r="IB399">
        <f>IF($JE399&gt;=33,INDEX($GT:$GT,$JD399+33),"")</f>
      </c>
      <c r="IC399">
        <f>IF($JE399&gt;=34,INDEX($GT:$GT,$JD399+34),"")</f>
      </c>
      <c r="ID399">
        <f>IF($JE399&gt;=35,INDEX($GT:$GT,$JD399+35),"")</f>
      </c>
      <c r="IE399">
        <f>IF($JE399&gt;=36,INDEX($GT:$GT,$JD399+36),"")</f>
      </c>
      <c r="IF399">
        <f>IF($JE399&gt;=37,INDEX($GT:$GT,$JD399+37),"")</f>
      </c>
      <c r="IG399">
        <f>IF($JE399&gt;=38,INDEX($GT:$GT,$JD399+38),"")</f>
      </c>
      <c r="IH399">
        <f>IF($JE399&gt;=39,INDEX($GT:$GT,$JD399+39),"")</f>
      </c>
      <c r="II399">
        <f>IF($JE399&gt;=40,INDEX($GT:$GT,$JD399+40),"")</f>
      </c>
      <c r="IJ399">
        <f>IF($JE399&gt;=41,INDEX($GT:$GT,$JD399+41),"")</f>
      </c>
      <c r="IK399">
        <f>IF($JE399&gt;=42,INDEX($GT:$GT,$JD399+42),"")</f>
      </c>
      <c r="IL399">
        <f>IF($JE399&gt;=43,INDEX($GT:$GT,$JD399+43),"")</f>
      </c>
      <c r="IM399">
        <f>IF($JE399&gt;=44,INDEX($GT:$GT,$JD399+44),"")</f>
      </c>
      <c r="IN399">
        <f>IF($JE399&gt;=45,INDEX($GT:$GT,$JD399+45),"")</f>
      </c>
      <c r="IO399">
        <f>IF($JE399&gt;=46,INDEX($GT:$GT,$JD399+46),"")</f>
      </c>
      <c r="IP399">
        <f>IF($JE399&gt;=47,INDEX($GT:$GT,$JD399+47),"")</f>
      </c>
      <c r="IQ399">
        <f>IF($JE399&gt;=48,INDEX($GT:$GT,$JD399+48),"")</f>
      </c>
      <c r="IR399">
        <f>IF($JE399&gt;=49,INDEX($GT:$GT,$JD399+49),"")</f>
      </c>
      <c r="IS399">
        <f>IF($JE399&gt;=50,INDEX($GT:$GT,$JD399+50),"")</f>
      </c>
      <c r="IT399">
        <f>IF($JE399&gt;=51,INDEX($GT:$GT,$JD399+51),"")</f>
      </c>
      <c r="IU399">
        <f>IF($JE399&gt;=52,INDEX($GT:$GT,$JD399+52),"")</f>
      </c>
      <c r="IV399">
        <f>IF($JE399&gt;=53,INDEX($GT:$GT,$JD399+53),"")</f>
      </c>
      <c r="IW399">
        <f>IF($JE399&gt;=54,INDEX($GT:$GT,$JD399+54),"")</f>
      </c>
      <c r="IX399">
        <f>IF($JE399&gt;=55,INDEX($GT:$GT,$JD399+55),"")</f>
      </c>
      <c r="IY399">
        <f>IF($JE399&gt;=56,INDEX($GT:$GT,$JD399+56),"")</f>
      </c>
      <c r="IZ399">
        <f>IF($JE399&gt;=57,INDEX($GT:$GT,$JD399+57),"")</f>
      </c>
      <c r="JA399">
        <f>IF($JE399&gt;=58,INDEX($GT:$GT,$JD399+58),"")</f>
      </c>
      <c r="JB399">
        <f>IF($JE399&gt;=59,INDEX($GT:$GT,$JD399+59),"")</f>
      </c>
      <c r="JC399">
        <f>IF($JE399&gt;=60,INDEX($GT:$GT,$JD399+60),"")</f>
      </c>
      <c r="JD399">
        <f>IFERROR(MATCH($GS399,$GT$2:$GT$322,0)+1,0)</f>
      </c>
      <c r="JE399">
        <f>IFERROR(INDEX($GU$2:$GU$322,MATCH($GS399,$GT$2:$GT$322,0)),0)</f>
      </c>
      <c r="JF399" t="s">
        <v>28</v>
      </c>
      <c r="JG399" t="s">
        <v>28</v>
      </c>
    </row>
    <row r="400" spans="1:267" x14ac:dyDescent="0.25">
      <c r="J400" s="1"/>
      <c r="K400" s="1"/>
      <c r="L400" s="1"/>
      <c r="M400" s="1"/>
      <c r="N400" s="1">
        <f>IFERROR(IF(FIND(" - ",$J400)&gt;0,MID($J400,FIND(" - ",$J400)+3,LEN($J400)),""),"")</f>
      </c>
      <c r="P400" s="1"/>
      <c r="S400" t="s">
        <v>28</v>
      </c>
      <c r="U400">
        <f>IF(OR($S400="",$T400=""),"",IFERROR($S400/$T400,0))</f>
      </c>
      <c r="V400">
        <f>IF($S400="","",
IF($K400="","",
IF(ISNUMBER(SEARCH("exempt",LOWER($K400))),0,
$S400*(VALUE(SUBSTITUTE($K400,"%",""))/100))))</f>
      </c>
      <c r="AB400">
        <f>IF($S400="","",
SUM($S400,$V400,$Z400,$W400,$Y400)-
IF($AA400="",0,VALUE($AA400)))</f>
      </c>
      <c r="AJ400" t="s">
        <v>1059</v>
      </c>
      <c r="AR400">
        <f>IFERROR(LEFT($J400,FIND(" - ",$J400)-1),$J400)</f>
      </c>
      <c r="AU400">
        <f>IF($CJ400&gt;=1,INDEX($AS:$AS,$CI400+1),"")</f>
      </c>
      <c r="AV400">
        <f>IF($CJ400&gt;=2,INDEX($AS:$AS,$CI400+2),"")</f>
      </c>
      <c r="AW400">
        <f>IF($CJ400&gt;=3,INDEX($AS:$AS,$CI400+3),"")</f>
      </c>
      <c r="AX400">
        <f>IF($CJ400&gt;=4,INDEX($AS:$AS,$CI400+4),"")</f>
      </c>
      <c r="AY400">
        <f>IF($CJ400&gt;=5,INDEX($AS:$AS,$CI400+5),"")</f>
      </c>
      <c r="AZ400">
        <f>IF($CJ400&gt;=6,INDEX($AS:$AS,$CI400+6),"")</f>
      </c>
      <c r="BA400">
        <f>IF($CJ400&gt;=7,INDEX($AS:$AS,$CI400+7),"")</f>
      </c>
      <c r="BB400">
        <f>IF($CJ400&gt;=8,INDEX($AS:$AS,$CI400+8),"")</f>
      </c>
      <c r="BC400">
        <f>IF($CJ400&gt;=9,INDEX($AS:$AS,$CI400+9),"")</f>
      </c>
      <c r="BD400">
        <f>IF($CJ400&gt;=10,INDEX($AS:$AS,$CI400+10),"")</f>
      </c>
      <c r="BE400">
        <f>IF($CJ400&gt;=11,INDEX($AS:$AS,$CI400+11),"")</f>
      </c>
      <c r="BF400">
        <f>IF($CJ400&gt;=12,INDEX($AS:$AS,$CI400+12),"")</f>
      </c>
      <c r="BG400">
        <f>IF($CJ400&gt;=13,INDEX($AS:$AS,$CI400+13),"")</f>
      </c>
      <c r="BH400">
        <f>IF($CJ400&gt;=14,INDEX($AS:$AS,$CI400+14),"")</f>
      </c>
      <c r="BI400">
        <f>IF($CJ400&gt;=15,INDEX($AS:$AS,$CI400+15),"")</f>
      </c>
      <c r="BJ400">
        <f>IF($CJ400&gt;=16,INDEX($AS:$AS,$CI400+16),"")</f>
      </c>
      <c r="BK400">
        <f>IF($CJ400&gt;=17,INDEX($AS:$AS,$CI400+17),"")</f>
      </c>
      <c r="BL400">
        <f>IF($CJ400&gt;=18,INDEX($AS:$AS,$CI400+18),"")</f>
      </c>
      <c r="BM400">
        <f>IF($CJ400&gt;=19,INDEX($AS:$AS,$CI400+19),"")</f>
      </c>
      <c r="BN400">
        <f>IF($CJ400&gt;=20,INDEX($AS:$AS,$CI400+20),"")</f>
      </c>
      <c r="BO400">
        <f>IF($CJ400&gt;=21,INDEX($AS:$AS,$CI400+21),"")</f>
      </c>
      <c r="BP400">
        <f>IF($CJ400&gt;=22,INDEX($AS:$AS,$CI400+22),"")</f>
      </c>
      <c r="BQ400">
        <f>IF($CJ400&gt;=23,INDEX($AS:$AS,$CI400+23),"")</f>
      </c>
      <c r="BR400">
        <f>IF($CJ400&gt;=24,INDEX($AS:$AS,$CI400+24),"")</f>
      </c>
      <c r="BS400">
        <f>IF($CJ400&gt;=25,INDEX($AS:$AS,$CI400+25),"")</f>
      </c>
      <c r="BT400">
        <f>IF($CJ400&gt;=26,INDEX($AS:$AS,$CI400+26),"")</f>
      </c>
      <c r="BU400">
        <f>IF($CJ400&gt;=27,INDEX($AS:$AS,$CI400+27),"")</f>
      </c>
      <c r="BV400">
        <f>IF($CJ400&gt;=28,INDEX($AS:$AS,$CI400+28),"")</f>
      </c>
      <c r="BW400">
        <f>IF($CJ400&gt;=29,INDEX($AS:$AS,$CI400+29),"")</f>
      </c>
      <c r="BX400">
        <f>IF($CJ400&gt;=30,INDEX($AS:$AS,$CI400+30),"")</f>
      </c>
      <c r="BY400">
        <f>IF($CJ400&gt;=31,INDEX($AS:$AS,$CI400+31),"")</f>
      </c>
      <c r="BZ400">
        <f>IF($CJ400&gt;=32,INDEX($AS:$AS,$CI400+32),"")</f>
      </c>
      <c r="CA400">
        <f>IF($CJ400&gt;=33,INDEX($AS:$AS,$CI400+33),"")</f>
      </c>
      <c r="CB400">
        <f>IF($CJ400&gt;=34,INDEX($AS:$AS,$CI400+34),"")</f>
      </c>
      <c r="CC400">
        <f>IF($CJ400&gt;=35,INDEX($AS:$AS,$CI400+35),"")</f>
      </c>
      <c r="CD400">
        <f>IF($CJ400&gt;=36,INDEX($AS:$AS,$CI400+36),"")</f>
      </c>
      <c r="CE400">
        <f>IF($CJ400&gt;=37,INDEX($AS:$AS,$CI400+37),"")</f>
      </c>
      <c r="CF400">
        <f>IF($CJ400&gt;=38,INDEX($AS:$AS,$CI400+38),"")</f>
      </c>
      <c r="CG400">
        <f>IF($CJ400&gt;=39,INDEX($AS:$AS,$CI400+39),"")</f>
      </c>
      <c r="CH400">
        <f>IF($CJ400&gt;=40,INDEX($AS:$AS,$CI400+40),"")</f>
      </c>
      <c r="CI400">
        <f>IFERROR(MATCH($AR400,$AS$2:$AS$133,0)+1,0)</f>
      </c>
      <c r="CJ400">
        <f>IFERROR(INDEX($AT$2:$AT$133,MATCH($AR400,$AS$2:$AS$133,0)),0)</f>
      </c>
      <c r="CK400">
        <f>IFERROR(LEFT($O400,FIND(" - ",$O400)-1),$O400)</f>
      </c>
      <c r="CL400" t="s">
        <v>46</v>
      </c>
      <c r="CN400">
        <f>IF($DI400&gt;=1,INDEX($CL:$CL,$DH400+1),"")</f>
      </c>
      <c r="CO400">
        <f>IF($DI400&gt;=2,INDEX($CL:$CL,$DH400+2),"")</f>
      </c>
      <c r="CP400">
        <f>IF($DI400&gt;=3,INDEX($CL:$CL,$DH400+3),"")</f>
      </c>
      <c r="CQ400">
        <f>IF($DI400&gt;=4,INDEX($CL:$CL,$DH400+4),"")</f>
      </c>
      <c r="CR400">
        <f>IF($DI400&gt;=5,INDEX($CL:$CL,$DH400+5),"")</f>
      </c>
      <c r="CS400">
        <f>IF($DI400&gt;=6,INDEX($CL:$CL,$DH400+6),"")</f>
      </c>
      <c r="CT400">
        <f>IF($DI400&gt;=7,INDEX($CL:$CL,$DH400+7),"")</f>
      </c>
      <c r="CU400">
        <f>IF($DI400&gt;=8,INDEX($CL:$CL,$DH400+8),"")</f>
      </c>
      <c r="CV400">
        <f>IF($DI400&gt;=9,INDEX($CL:$CL,$DH400+9),"")</f>
      </c>
      <c r="CW400">
        <f>IF($DI400&gt;=10,INDEX($CL:$CL,$DH400+10),"")</f>
      </c>
      <c r="CX400">
        <f>IF($DI400&gt;=11,INDEX($CL:$CL,$DH400+11),"")</f>
      </c>
      <c r="CY400">
        <f>IF($DI400&gt;=12,INDEX($CL:$CL,$DH400+12),"")</f>
      </c>
      <c r="CZ400">
        <f>IF($DI400&gt;=13,INDEX($CL:$CL,$DH400+13),"")</f>
      </c>
      <c r="DA400">
        <f>IF($DI400&gt;=14,INDEX($CL:$CL,$DH400+14),"")</f>
      </c>
      <c r="DB400">
        <f>IF($DI400&gt;=15,INDEX($CL:$CL,$DH400+15),"")</f>
      </c>
      <c r="DC400">
        <f>IF($DI400&gt;=16,INDEX($CL:$CL,$DH400+16),"")</f>
      </c>
      <c r="DD400">
        <f>IF($DI400&gt;=17,INDEX($CL:$CL,$DH400+17),"")</f>
      </c>
      <c r="DE400">
        <f>IF($DI400&gt;=18,INDEX($CL:$CL,$DH400+18),"")</f>
      </c>
      <c r="DF400">
        <f>IF($DI400&gt;=19,INDEX($CL:$CL,$DH400+19),"")</f>
      </c>
      <c r="DG400">
        <f>IF($DI400&gt;=20,INDEX($CL:$CL,$DH400+20),"")</f>
      </c>
      <c r="DH400">
        <f>IFERROR(MATCH($CK400,$CL$2:$CL$1558,0)+1,0)</f>
      </c>
      <c r="DI400">
        <f>IFERROR(INDEX($CM$2:$CM$1558,MATCH($CK400,$CL$2:$CL$1558,0)),0)</f>
      </c>
      <c r="DJ400">
        <f>IFERROR(INDEX($AQ:$AQ,MATCH($K400,$AP:$AP,0))&amp;"","")</f>
      </c>
      <c r="DN400">
        <f>IF($GQ400&gt;=1,INDEX($DK:$DK,$GP400+1),"")</f>
      </c>
      <c r="DO400">
        <f>IF($GQ400&gt;=2,INDEX($DK:$DK,$GP400+2),"")</f>
      </c>
      <c r="DP400">
        <f>IF($GQ400&gt;=3,INDEX($DK:$DK,$GP400+3),"")</f>
      </c>
      <c r="DQ400">
        <f>IF($GQ400&gt;=4,INDEX($DK:$DK,$GP400+4),"")</f>
      </c>
      <c r="DR400">
        <f>IF($GQ400&gt;=5,INDEX($DK:$DK,$GP400+5),"")</f>
      </c>
      <c r="DS400">
        <f>IF($GQ400&gt;=6,INDEX($DK:$DK,$GP400+6),"")</f>
      </c>
      <c r="DT400">
        <f>IF($GQ400&gt;=7,INDEX($DK:$DK,$GP400+7),"")</f>
      </c>
      <c r="DU400">
        <f>IF($GQ400&gt;=8,INDEX($DK:$DK,$GP400+8),"")</f>
      </c>
      <c r="DV400">
        <f>IF($GQ400&gt;=9,INDEX($DK:$DK,$GP400+9),"")</f>
      </c>
      <c r="DW400">
        <f>IF($GQ400&gt;=10,INDEX($DK:$DK,$GP400+10),"")</f>
      </c>
      <c r="DX400">
        <f>IF($GQ400&gt;=11,INDEX($DK:$DK,$GP400+11),"")</f>
      </c>
      <c r="DY400">
        <f>IF($GQ400&gt;=12,INDEX($DK:$DK,$GP400+12),"")</f>
      </c>
      <c r="DZ400">
        <f>IF($GQ400&gt;=13,INDEX($DK:$DK,$GP400+13),"")</f>
      </c>
      <c r="EA400">
        <f>IF($GQ400&gt;=14,INDEX($DK:$DK,$GP400+14),"")</f>
      </c>
      <c r="EB400">
        <f>IF($GQ400&gt;=15,INDEX($DK:$DK,$GP400+15),"")</f>
      </c>
      <c r="EC400">
        <f>IF($GQ400&gt;=16,INDEX($DK:$DK,$GP400+16),"")</f>
      </c>
      <c r="ED400">
        <f>IF($GQ400&gt;=17,INDEX($DK:$DK,$GP400+17),"")</f>
      </c>
      <c r="EE400">
        <f>IF($GQ400&gt;=18,INDEX($DK:$DK,$GP400+18),"")</f>
      </c>
      <c r="EF400">
        <f>IF($GQ400&gt;=19,INDEX($DK:$DK,$GP400+19),"")</f>
      </c>
      <c r="EG400">
        <f>IF($GQ400&gt;=20,INDEX($DK:$DK,$GP400+20),"")</f>
      </c>
      <c r="EH400">
        <f>IF($GQ400&gt;=21,INDEX($DK:$DK,$GP400+21),"")</f>
      </c>
      <c r="EI400">
        <f>IF($GQ400&gt;=22,INDEX($DK:$DK,$GP400+22),"")</f>
      </c>
      <c r="EJ400">
        <f>IF($GQ400&gt;=23,INDEX($DK:$DK,$GP400+23),"")</f>
      </c>
      <c r="EK400">
        <f>IF($GQ400&gt;=24,INDEX($DK:$DK,$GP400+24),"")</f>
      </c>
      <c r="EL400">
        <f>IF($GQ400&gt;=25,INDEX($DK:$DK,$GP400+25),"")</f>
      </c>
      <c r="EM400">
        <f>IF($GQ400&gt;=26,INDEX($DK:$DK,$GP400+26),"")</f>
      </c>
      <c r="EN400">
        <f>IF($GQ400&gt;=27,INDEX($DK:$DK,$GP400+27),"")</f>
      </c>
      <c r="EO400">
        <f>IF($GQ400&gt;=28,INDEX($DK:$DK,$GP400+28),"")</f>
      </c>
      <c r="EP400">
        <f>IF($GQ400&gt;=29,INDEX($DK:$DK,$GP400+29),"")</f>
      </c>
      <c r="EQ400">
        <f>IF($GQ400&gt;=30,INDEX($DK:$DK,$GP400+30),"")</f>
      </c>
      <c r="ER400">
        <f>IF($GQ400&gt;=31,INDEX($DK:$DK,$GP400+31),"")</f>
      </c>
      <c r="ES400">
        <f>IF($GQ400&gt;=32,INDEX($DK:$DK,$GP400+32),"")</f>
      </c>
      <c r="ET400">
        <f>IF($GQ400&gt;=33,INDEX($DK:$DK,$GP400+33),"")</f>
      </c>
      <c r="EU400">
        <f>IF($GQ400&gt;=34,INDEX($DK:$DK,$GP400+34),"")</f>
      </c>
      <c r="EV400">
        <f>IF($GQ400&gt;=35,INDEX($DK:$DK,$GP400+35),"")</f>
      </c>
      <c r="EW400">
        <f>IF($GQ400&gt;=36,INDEX($DK:$DK,$GP400+36),"")</f>
      </c>
      <c r="EX400">
        <f>IF($GQ400&gt;=37,INDEX($DK:$DK,$GP400+37),"")</f>
      </c>
      <c r="EY400">
        <f>IF($GQ400&gt;=38,INDEX($DK:$DK,$GP400+38),"")</f>
      </c>
      <c r="EZ400">
        <f>IF($GQ400&gt;=39,INDEX($DK:$DK,$GP400+39),"")</f>
      </c>
      <c r="FA400">
        <f>IF($GQ400&gt;=40,INDEX($DK:$DK,$GP400+40),"")</f>
      </c>
      <c r="FB400">
        <f>IF($GQ400&gt;=1,INDEX($DL:$DL,$GP400+1),"")</f>
      </c>
      <c r="FC400">
        <f>IF($GQ400&gt;=2,INDEX($DL:$DL,$GP400+2),"")</f>
      </c>
      <c r="FD400">
        <f>IF($GQ400&gt;=3,INDEX($DL:$DL,$GP400+3),"")</f>
      </c>
      <c r="FE400">
        <f>IF($GQ400&gt;=4,INDEX($DL:$DL,$GP400+4),"")</f>
      </c>
      <c r="FF400">
        <f>IF($GQ400&gt;=5,INDEX($DL:$DL,$GP400+5),"")</f>
      </c>
      <c r="FG400">
        <f>IF($GQ400&gt;=6,INDEX($DL:$DL,$GP400+6),"")</f>
      </c>
      <c r="FH400">
        <f>IF($GQ400&gt;=7,INDEX($DL:$DL,$GP400+7),"")</f>
      </c>
      <c r="FI400">
        <f>IF($GQ400&gt;=8,INDEX($DL:$DL,$GP400+8),"")</f>
      </c>
      <c r="FJ400">
        <f>IF($GQ400&gt;=9,INDEX($DL:$DL,$GP400+9),"")</f>
      </c>
      <c r="FK400">
        <f>IF($GQ400&gt;=10,INDEX($DL:$DL,$GP400+10),"")</f>
      </c>
      <c r="FL400">
        <f>IF($GQ400&gt;=11,INDEX($DL:$DL,$GP400+11),"")</f>
      </c>
      <c r="FM400">
        <f>IF($GQ400&gt;=12,INDEX($DL:$DL,$GP400+12),"")</f>
      </c>
      <c r="FN400">
        <f>IF($GQ400&gt;=13,INDEX($DL:$DL,$GP400+13),"")</f>
      </c>
      <c r="FO400">
        <f>IF($GQ400&gt;=14,INDEX($DL:$DL,$GP400+14),"")</f>
      </c>
      <c r="FP400">
        <f>IF($GQ400&gt;=15,INDEX($DL:$DL,$GP400+15),"")</f>
      </c>
      <c r="FQ400">
        <f>IF($GQ400&gt;=16,INDEX($DL:$DL,$GP400+16),"")</f>
      </c>
      <c r="FR400">
        <f>IF($GQ400&gt;=17,INDEX($DL:$DL,$GP400+17),"")</f>
      </c>
      <c r="FS400">
        <f>IF($GQ400&gt;=18,INDEX($DL:$DL,$GP400+18),"")</f>
      </c>
      <c r="FT400">
        <f>IF($GQ400&gt;=19,INDEX($DL:$DL,$GP400+19),"")</f>
      </c>
      <c r="FU400">
        <f>IF($GQ400&gt;=20,INDEX($DL:$DL,$GP400+20),"")</f>
      </c>
      <c r="FV400">
        <f>IF($GQ400&gt;=21,INDEX($DL:$DL,$GP400+21),"")</f>
      </c>
      <c r="FW400">
        <f>IF($GQ400&gt;=22,INDEX($DL:$DL,$GP400+22),"")</f>
      </c>
      <c r="FX400">
        <f>IF($GQ400&gt;=23,INDEX($DL:$DL,$GP400+23),"")</f>
      </c>
      <c r="FY400">
        <f>IF($GQ400&gt;=24,INDEX($DL:$DL,$GP400+24),"")</f>
      </c>
      <c r="FZ400">
        <f>IF($GQ400&gt;=25,INDEX($DL:$DL,$GP400+25),"")</f>
      </c>
      <c r="GA400">
        <f>IF($GQ400&gt;=26,INDEX($DL:$DL,$GP400+26),"")</f>
      </c>
      <c r="GB400">
        <f>IF($GQ400&gt;=27,INDEX($DL:$DL,$GP400+27),"")</f>
      </c>
      <c r="GC400">
        <f>IF($GQ400&gt;=28,INDEX($DL:$DL,$GP400+28),"")</f>
      </c>
      <c r="GD400">
        <f>IF($GQ400&gt;=29,INDEX($DL:$DL,$GP400+29),"")</f>
      </c>
      <c r="GE400">
        <f>IF($GQ400&gt;=30,INDEX($DL:$DL,$GP400+30),"")</f>
      </c>
      <c r="GF400">
        <f>IF($GQ400&gt;=31,INDEX($DL:$DL,$GP400+31),"")</f>
      </c>
      <c r="GG400">
        <f>IF($GQ400&gt;=32,INDEX($DL:$DL,$GP400+32),"")</f>
      </c>
      <c r="GH400">
        <f>IF($GQ400&gt;=33,INDEX($DL:$DL,$GP400+33),"")</f>
      </c>
      <c r="GI400">
        <f>IF($GQ400&gt;=34,INDEX($DL:$DL,$GP400+34),"")</f>
      </c>
      <c r="GJ400">
        <f>IF($GQ400&gt;=35,INDEX($DL:$DL,$GP400+35),"")</f>
      </c>
      <c r="GK400">
        <f>IF($GQ400&gt;=36,INDEX($DL:$DL,$GP400+36),"")</f>
      </c>
      <c r="GL400">
        <f>IF($GQ400&gt;=37,INDEX($DL:$DL,$GP400+37),"")</f>
      </c>
      <c r="GM400">
        <f>IF($GQ400&gt;=38,INDEX($DL:$DL,$GP400+38),"")</f>
      </c>
      <c r="GN400">
        <f>IF($GQ400&gt;=39,INDEX($DL:$DL,$GP400+39),"")</f>
      </c>
      <c r="GO400">
        <f>IF($GQ400&gt;=40,INDEX($DL:$DL,$GP400+40),"")</f>
      </c>
      <c r="GP400">
        <f>IFERROR(MATCH($DJ400,$DK$2:$DK$148,0)+1,0)</f>
      </c>
      <c r="GQ400">
        <f>IFERROR(INDEX($DM$2:$DM$148,MATCH($DJ400,$DK$2:$DK$148,0)),0)</f>
      </c>
      <c r="GR400">
        <f>IFERROR(MATCH($L400,$DN$400:$FA$400,0),0)</f>
      </c>
      <c r="GS400">
        <f>IF($GR400&gt;0,INDEX($FB$400:$GO$400,$GR400),"")</f>
      </c>
      <c r="GV400">
        <f>IF($JE400&gt;=1,INDEX($GT:$GT,$JD400+1),"")</f>
      </c>
      <c r="GW400">
        <f>IF($JE400&gt;=2,INDEX($GT:$GT,$JD400+2),"")</f>
      </c>
      <c r="GX400">
        <f>IF($JE400&gt;=3,INDEX($GT:$GT,$JD400+3),"")</f>
      </c>
      <c r="GY400">
        <f>IF($JE400&gt;=4,INDEX($GT:$GT,$JD400+4),"")</f>
      </c>
      <c r="GZ400">
        <f>IF($JE400&gt;=5,INDEX($GT:$GT,$JD400+5),"")</f>
      </c>
      <c r="HA400">
        <f>IF($JE400&gt;=6,INDEX($GT:$GT,$JD400+6),"")</f>
      </c>
      <c r="HB400">
        <f>IF($JE400&gt;=7,INDEX($GT:$GT,$JD400+7),"")</f>
      </c>
      <c r="HC400">
        <f>IF($JE400&gt;=8,INDEX($GT:$GT,$JD400+8),"")</f>
      </c>
      <c r="HD400">
        <f>IF($JE400&gt;=9,INDEX($GT:$GT,$JD400+9),"")</f>
      </c>
      <c r="HE400">
        <f>IF($JE400&gt;=10,INDEX($GT:$GT,$JD400+10),"")</f>
      </c>
      <c r="HF400">
        <f>IF($JE400&gt;=11,INDEX($GT:$GT,$JD400+11),"")</f>
      </c>
      <c r="HG400">
        <f>IF($JE400&gt;=12,INDEX($GT:$GT,$JD400+12),"")</f>
      </c>
      <c r="HH400">
        <f>IF($JE400&gt;=13,INDEX($GT:$GT,$JD400+13),"")</f>
      </c>
      <c r="HI400">
        <f>IF($JE400&gt;=14,INDEX($GT:$GT,$JD400+14),"")</f>
      </c>
      <c r="HJ400">
        <f>IF($JE400&gt;=15,INDEX($GT:$GT,$JD400+15),"")</f>
      </c>
      <c r="HK400">
        <f>IF($JE400&gt;=16,INDEX($GT:$GT,$JD400+16),"")</f>
      </c>
      <c r="HL400">
        <f>IF($JE400&gt;=17,INDEX($GT:$GT,$JD400+17),"")</f>
      </c>
      <c r="HM400">
        <f>IF($JE400&gt;=18,INDEX($GT:$GT,$JD400+18),"")</f>
      </c>
      <c r="HN400">
        <f>IF($JE400&gt;=19,INDEX($GT:$GT,$JD400+19),"")</f>
      </c>
      <c r="HO400">
        <f>IF($JE400&gt;=20,INDEX($GT:$GT,$JD400+20),"")</f>
      </c>
      <c r="HP400">
        <f>IF($JE400&gt;=21,INDEX($GT:$GT,$JD400+21),"")</f>
      </c>
      <c r="HQ400">
        <f>IF($JE400&gt;=22,INDEX($GT:$GT,$JD400+22),"")</f>
      </c>
      <c r="HR400">
        <f>IF($JE400&gt;=23,INDEX($GT:$GT,$JD400+23),"")</f>
      </c>
      <c r="HS400">
        <f>IF($JE400&gt;=24,INDEX($GT:$GT,$JD400+24),"")</f>
      </c>
      <c r="HT400">
        <f>IF($JE400&gt;=25,INDEX($GT:$GT,$JD400+25),"")</f>
      </c>
      <c r="HU400">
        <f>IF($JE400&gt;=26,INDEX($GT:$GT,$JD400+26),"")</f>
      </c>
      <c r="HV400">
        <f>IF($JE400&gt;=27,INDEX($GT:$GT,$JD400+27),"")</f>
      </c>
      <c r="HW400">
        <f>IF($JE400&gt;=28,INDEX($GT:$GT,$JD400+28),"")</f>
      </c>
      <c r="HX400">
        <f>IF($JE400&gt;=29,INDEX($GT:$GT,$JD400+29),"")</f>
      </c>
      <c r="HY400">
        <f>IF($JE400&gt;=30,INDEX($GT:$GT,$JD400+30),"")</f>
      </c>
      <c r="HZ400">
        <f>IF($JE400&gt;=31,INDEX($GT:$GT,$JD400+31),"")</f>
      </c>
      <c r="IA400">
        <f>IF($JE400&gt;=32,INDEX($GT:$GT,$JD400+32),"")</f>
      </c>
      <c r="IB400">
        <f>IF($JE400&gt;=33,INDEX($GT:$GT,$JD400+33),"")</f>
      </c>
      <c r="IC400">
        <f>IF($JE400&gt;=34,INDEX($GT:$GT,$JD400+34),"")</f>
      </c>
      <c r="ID400">
        <f>IF($JE400&gt;=35,INDEX($GT:$GT,$JD400+35),"")</f>
      </c>
      <c r="IE400">
        <f>IF($JE400&gt;=36,INDEX($GT:$GT,$JD400+36),"")</f>
      </c>
      <c r="IF400">
        <f>IF($JE400&gt;=37,INDEX($GT:$GT,$JD400+37),"")</f>
      </c>
      <c r="IG400">
        <f>IF($JE400&gt;=38,INDEX($GT:$GT,$JD400+38),"")</f>
      </c>
      <c r="IH400">
        <f>IF($JE400&gt;=39,INDEX($GT:$GT,$JD400+39),"")</f>
      </c>
      <c r="II400">
        <f>IF($JE400&gt;=40,INDEX($GT:$GT,$JD400+40),"")</f>
      </c>
      <c r="IJ400">
        <f>IF($JE400&gt;=41,INDEX($GT:$GT,$JD400+41),"")</f>
      </c>
      <c r="IK400">
        <f>IF($JE400&gt;=42,INDEX($GT:$GT,$JD400+42),"")</f>
      </c>
      <c r="IL400">
        <f>IF($JE400&gt;=43,INDEX($GT:$GT,$JD400+43),"")</f>
      </c>
      <c r="IM400">
        <f>IF($JE400&gt;=44,INDEX($GT:$GT,$JD400+44),"")</f>
      </c>
      <c r="IN400">
        <f>IF($JE400&gt;=45,INDEX($GT:$GT,$JD400+45),"")</f>
      </c>
      <c r="IO400">
        <f>IF($JE400&gt;=46,INDEX($GT:$GT,$JD400+46),"")</f>
      </c>
      <c r="IP400">
        <f>IF($JE400&gt;=47,INDEX($GT:$GT,$JD400+47),"")</f>
      </c>
      <c r="IQ400">
        <f>IF($JE400&gt;=48,INDEX($GT:$GT,$JD400+48),"")</f>
      </c>
      <c r="IR400">
        <f>IF($JE400&gt;=49,INDEX($GT:$GT,$JD400+49),"")</f>
      </c>
      <c r="IS400">
        <f>IF($JE400&gt;=50,INDEX($GT:$GT,$JD400+50),"")</f>
      </c>
      <c r="IT400">
        <f>IF($JE400&gt;=51,INDEX($GT:$GT,$JD400+51),"")</f>
      </c>
      <c r="IU400">
        <f>IF($JE400&gt;=52,INDEX($GT:$GT,$JD400+52),"")</f>
      </c>
      <c r="IV400">
        <f>IF($JE400&gt;=53,INDEX($GT:$GT,$JD400+53),"")</f>
      </c>
      <c r="IW400">
        <f>IF($JE400&gt;=54,INDEX($GT:$GT,$JD400+54),"")</f>
      </c>
      <c r="IX400">
        <f>IF($JE400&gt;=55,INDEX($GT:$GT,$JD400+55),"")</f>
      </c>
      <c r="IY400">
        <f>IF($JE400&gt;=56,INDEX($GT:$GT,$JD400+56),"")</f>
      </c>
      <c r="IZ400">
        <f>IF($JE400&gt;=57,INDEX($GT:$GT,$JD400+57),"")</f>
      </c>
      <c r="JA400">
        <f>IF($JE400&gt;=58,INDEX($GT:$GT,$JD400+58),"")</f>
      </c>
      <c r="JB400">
        <f>IF($JE400&gt;=59,INDEX($GT:$GT,$JD400+59),"")</f>
      </c>
      <c r="JC400">
        <f>IF($JE400&gt;=60,INDEX($GT:$GT,$JD400+60),"")</f>
      </c>
      <c r="JD400">
        <f>IFERROR(MATCH($GS400,$GT$2:$GT$322,0)+1,0)</f>
      </c>
      <c r="JE400">
        <f>IFERROR(INDEX($GU$2:$GU$322,MATCH($GS400,$GT$2:$GT$322,0)),0)</f>
      </c>
      <c r="JF400" t="s">
        <v>28</v>
      </c>
      <c r="JG400" t="s">
        <v>28</v>
      </c>
    </row>
    <row r="401" spans="1:267" x14ac:dyDescent="0.25">
      <c r="J401" s="1"/>
      <c r="K401" s="1"/>
      <c r="L401" s="1"/>
      <c r="M401" s="1"/>
      <c r="N401" s="1">
        <f>IFERROR(IF(FIND(" - ",$J401)&gt;0,MID($J401,FIND(" - ",$J401)+3,LEN($J401)),""),"")</f>
      </c>
      <c r="P401" s="1"/>
      <c r="S401" t="s">
        <v>28</v>
      </c>
      <c r="U401">
        <f>IF(OR($S401="",$T401=""),"",IFERROR($S401/$T401,0))</f>
      </c>
      <c r="V401">
        <f>IF($S401="","",
IF($K401="","",
IF(ISNUMBER(SEARCH("exempt",LOWER($K401))),0,
$S401*(VALUE(SUBSTITUTE($K401,"%",""))/100))))</f>
      </c>
      <c r="AB401">
        <f>IF($S401="","",
SUM($S401,$V401,$Z401,$W401,$Y401)-
IF($AA401="",0,VALUE($AA401)))</f>
      </c>
      <c r="AJ401" t="s">
        <v>1060</v>
      </c>
      <c r="AR401">
        <f>IFERROR(LEFT($J401,FIND(" - ",$J401)-1),$J401)</f>
      </c>
      <c r="AU401">
        <f>IF($CJ401&gt;=1,INDEX($AS:$AS,$CI401+1),"")</f>
      </c>
      <c r="AV401">
        <f>IF($CJ401&gt;=2,INDEX($AS:$AS,$CI401+2),"")</f>
      </c>
      <c r="AW401">
        <f>IF($CJ401&gt;=3,INDEX($AS:$AS,$CI401+3),"")</f>
      </c>
      <c r="AX401">
        <f>IF($CJ401&gt;=4,INDEX($AS:$AS,$CI401+4),"")</f>
      </c>
      <c r="AY401">
        <f>IF($CJ401&gt;=5,INDEX($AS:$AS,$CI401+5),"")</f>
      </c>
      <c r="AZ401">
        <f>IF($CJ401&gt;=6,INDEX($AS:$AS,$CI401+6),"")</f>
      </c>
      <c r="BA401">
        <f>IF($CJ401&gt;=7,INDEX($AS:$AS,$CI401+7),"")</f>
      </c>
      <c r="BB401">
        <f>IF($CJ401&gt;=8,INDEX($AS:$AS,$CI401+8),"")</f>
      </c>
      <c r="BC401">
        <f>IF($CJ401&gt;=9,INDEX($AS:$AS,$CI401+9),"")</f>
      </c>
      <c r="BD401">
        <f>IF($CJ401&gt;=10,INDEX($AS:$AS,$CI401+10),"")</f>
      </c>
      <c r="BE401">
        <f>IF($CJ401&gt;=11,INDEX($AS:$AS,$CI401+11),"")</f>
      </c>
      <c r="BF401">
        <f>IF($CJ401&gt;=12,INDEX($AS:$AS,$CI401+12),"")</f>
      </c>
      <c r="BG401">
        <f>IF($CJ401&gt;=13,INDEX($AS:$AS,$CI401+13),"")</f>
      </c>
      <c r="BH401">
        <f>IF($CJ401&gt;=14,INDEX($AS:$AS,$CI401+14),"")</f>
      </c>
      <c r="BI401">
        <f>IF($CJ401&gt;=15,INDEX($AS:$AS,$CI401+15),"")</f>
      </c>
      <c r="BJ401">
        <f>IF($CJ401&gt;=16,INDEX($AS:$AS,$CI401+16),"")</f>
      </c>
      <c r="BK401">
        <f>IF($CJ401&gt;=17,INDEX($AS:$AS,$CI401+17),"")</f>
      </c>
      <c r="BL401">
        <f>IF($CJ401&gt;=18,INDEX($AS:$AS,$CI401+18),"")</f>
      </c>
      <c r="BM401">
        <f>IF($CJ401&gt;=19,INDEX($AS:$AS,$CI401+19),"")</f>
      </c>
      <c r="BN401">
        <f>IF($CJ401&gt;=20,INDEX($AS:$AS,$CI401+20),"")</f>
      </c>
      <c r="BO401">
        <f>IF($CJ401&gt;=21,INDEX($AS:$AS,$CI401+21),"")</f>
      </c>
      <c r="BP401">
        <f>IF($CJ401&gt;=22,INDEX($AS:$AS,$CI401+22),"")</f>
      </c>
      <c r="BQ401">
        <f>IF($CJ401&gt;=23,INDEX($AS:$AS,$CI401+23),"")</f>
      </c>
      <c r="BR401">
        <f>IF($CJ401&gt;=24,INDEX($AS:$AS,$CI401+24),"")</f>
      </c>
      <c r="BS401">
        <f>IF($CJ401&gt;=25,INDEX($AS:$AS,$CI401+25),"")</f>
      </c>
      <c r="BT401">
        <f>IF($CJ401&gt;=26,INDEX($AS:$AS,$CI401+26),"")</f>
      </c>
      <c r="BU401">
        <f>IF($CJ401&gt;=27,INDEX($AS:$AS,$CI401+27),"")</f>
      </c>
      <c r="BV401">
        <f>IF($CJ401&gt;=28,INDEX($AS:$AS,$CI401+28),"")</f>
      </c>
      <c r="BW401">
        <f>IF($CJ401&gt;=29,INDEX($AS:$AS,$CI401+29),"")</f>
      </c>
      <c r="BX401">
        <f>IF($CJ401&gt;=30,INDEX($AS:$AS,$CI401+30),"")</f>
      </c>
      <c r="BY401">
        <f>IF($CJ401&gt;=31,INDEX($AS:$AS,$CI401+31),"")</f>
      </c>
      <c r="BZ401">
        <f>IF($CJ401&gt;=32,INDEX($AS:$AS,$CI401+32),"")</f>
      </c>
      <c r="CA401">
        <f>IF($CJ401&gt;=33,INDEX($AS:$AS,$CI401+33),"")</f>
      </c>
      <c r="CB401">
        <f>IF($CJ401&gt;=34,INDEX($AS:$AS,$CI401+34),"")</f>
      </c>
      <c r="CC401">
        <f>IF($CJ401&gt;=35,INDEX($AS:$AS,$CI401+35),"")</f>
      </c>
      <c r="CD401">
        <f>IF($CJ401&gt;=36,INDEX($AS:$AS,$CI401+36),"")</f>
      </c>
      <c r="CE401">
        <f>IF($CJ401&gt;=37,INDEX($AS:$AS,$CI401+37),"")</f>
      </c>
      <c r="CF401">
        <f>IF($CJ401&gt;=38,INDEX($AS:$AS,$CI401+38),"")</f>
      </c>
      <c r="CG401">
        <f>IF($CJ401&gt;=39,INDEX($AS:$AS,$CI401+39),"")</f>
      </c>
      <c r="CH401">
        <f>IF($CJ401&gt;=40,INDEX($AS:$AS,$CI401+40),"")</f>
      </c>
      <c r="CI401">
        <f>IFERROR(MATCH($AR401,$AS$2:$AS$133,0)+1,0)</f>
      </c>
      <c r="CJ401">
        <f>IFERROR(INDEX($AT$2:$AT$133,MATCH($AR401,$AS$2:$AS$133,0)),0)</f>
      </c>
      <c r="CK401">
        <f>IFERROR(LEFT($O401,FIND(" - ",$O401)-1),$O401)</f>
      </c>
      <c r="CL401" t="s">
        <v>56</v>
      </c>
      <c r="CN401">
        <f>IF($DI401&gt;=1,INDEX($CL:$CL,$DH401+1),"")</f>
      </c>
      <c r="CO401">
        <f>IF($DI401&gt;=2,INDEX($CL:$CL,$DH401+2),"")</f>
      </c>
      <c r="CP401">
        <f>IF($DI401&gt;=3,INDEX($CL:$CL,$DH401+3),"")</f>
      </c>
      <c r="CQ401">
        <f>IF($DI401&gt;=4,INDEX($CL:$CL,$DH401+4),"")</f>
      </c>
      <c r="CR401">
        <f>IF($DI401&gt;=5,INDEX($CL:$CL,$DH401+5),"")</f>
      </c>
      <c r="CS401">
        <f>IF($DI401&gt;=6,INDEX($CL:$CL,$DH401+6),"")</f>
      </c>
      <c r="CT401">
        <f>IF($DI401&gt;=7,INDEX($CL:$CL,$DH401+7),"")</f>
      </c>
      <c r="CU401">
        <f>IF($DI401&gt;=8,INDEX($CL:$CL,$DH401+8),"")</f>
      </c>
      <c r="CV401">
        <f>IF($DI401&gt;=9,INDEX($CL:$CL,$DH401+9),"")</f>
      </c>
      <c r="CW401">
        <f>IF($DI401&gt;=10,INDEX($CL:$CL,$DH401+10),"")</f>
      </c>
      <c r="CX401">
        <f>IF($DI401&gt;=11,INDEX($CL:$CL,$DH401+11),"")</f>
      </c>
      <c r="CY401">
        <f>IF($DI401&gt;=12,INDEX($CL:$CL,$DH401+12),"")</f>
      </c>
      <c r="CZ401">
        <f>IF($DI401&gt;=13,INDEX($CL:$CL,$DH401+13),"")</f>
      </c>
      <c r="DA401">
        <f>IF($DI401&gt;=14,INDEX($CL:$CL,$DH401+14),"")</f>
      </c>
      <c r="DB401">
        <f>IF($DI401&gt;=15,INDEX($CL:$CL,$DH401+15),"")</f>
      </c>
      <c r="DC401">
        <f>IF($DI401&gt;=16,INDEX($CL:$CL,$DH401+16),"")</f>
      </c>
      <c r="DD401">
        <f>IF($DI401&gt;=17,INDEX($CL:$CL,$DH401+17),"")</f>
      </c>
      <c r="DE401">
        <f>IF($DI401&gt;=18,INDEX($CL:$CL,$DH401+18),"")</f>
      </c>
      <c r="DF401">
        <f>IF($DI401&gt;=19,INDEX($CL:$CL,$DH401+19),"")</f>
      </c>
      <c r="DG401">
        <f>IF($DI401&gt;=20,INDEX($CL:$CL,$DH401+20),"")</f>
      </c>
      <c r="DH401">
        <f>IFERROR(MATCH($CK401,$CL$2:$CL$1558,0)+1,0)</f>
      </c>
      <c r="DI401">
        <f>IFERROR(INDEX($CM$2:$CM$1558,MATCH($CK401,$CL$2:$CL$1558,0)),0)</f>
      </c>
      <c r="DJ401">
        <f>IFERROR(INDEX($AQ:$AQ,MATCH($K401,$AP:$AP,0))&amp;"","")</f>
      </c>
      <c r="DN401">
        <f>IF($GQ401&gt;=1,INDEX($DK:$DK,$GP401+1),"")</f>
      </c>
      <c r="DO401">
        <f>IF($GQ401&gt;=2,INDEX($DK:$DK,$GP401+2),"")</f>
      </c>
      <c r="DP401">
        <f>IF($GQ401&gt;=3,INDEX($DK:$DK,$GP401+3),"")</f>
      </c>
      <c r="DQ401">
        <f>IF($GQ401&gt;=4,INDEX($DK:$DK,$GP401+4),"")</f>
      </c>
      <c r="DR401">
        <f>IF($GQ401&gt;=5,INDEX($DK:$DK,$GP401+5),"")</f>
      </c>
      <c r="DS401">
        <f>IF($GQ401&gt;=6,INDEX($DK:$DK,$GP401+6),"")</f>
      </c>
      <c r="DT401">
        <f>IF($GQ401&gt;=7,INDEX($DK:$DK,$GP401+7),"")</f>
      </c>
      <c r="DU401">
        <f>IF($GQ401&gt;=8,INDEX($DK:$DK,$GP401+8),"")</f>
      </c>
      <c r="DV401">
        <f>IF($GQ401&gt;=9,INDEX($DK:$DK,$GP401+9),"")</f>
      </c>
      <c r="DW401">
        <f>IF($GQ401&gt;=10,INDEX($DK:$DK,$GP401+10),"")</f>
      </c>
      <c r="DX401">
        <f>IF($GQ401&gt;=11,INDEX($DK:$DK,$GP401+11),"")</f>
      </c>
      <c r="DY401">
        <f>IF($GQ401&gt;=12,INDEX($DK:$DK,$GP401+12),"")</f>
      </c>
      <c r="DZ401">
        <f>IF($GQ401&gt;=13,INDEX($DK:$DK,$GP401+13),"")</f>
      </c>
      <c r="EA401">
        <f>IF($GQ401&gt;=14,INDEX($DK:$DK,$GP401+14),"")</f>
      </c>
      <c r="EB401">
        <f>IF($GQ401&gt;=15,INDEX($DK:$DK,$GP401+15),"")</f>
      </c>
      <c r="EC401">
        <f>IF($GQ401&gt;=16,INDEX($DK:$DK,$GP401+16),"")</f>
      </c>
      <c r="ED401">
        <f>IF($GQ401&gt;=17,INDEX($DK:$DK,$GP401+17),"")</f>
      </c>
      <c r="EE401">
        <f>IF($GQ401&gt;=18,INDEX($DK:$DK,$GP401+18),"")</f>
      </c>
      <c r="EF401">
        <f>IF($GQ401&gt;=19,INDEX($DK:$DK,$GP401+19),"")</f>
      </c>
      <c r="EG401">
        <f>IF($GQ401&gt;=20,INDEX($DK:$DK,$GP401+20),"")</f>
      </c>
      <c r="EH401">
        <f>IF($GQ401&gt;=21,INDEX($DK:$DK,$GP401+21),"")</f>
      </c>
      <c r="EI401">
        <f>IF($GQ401&gt;=22,INDEX($DK:$DK,$GP401+22),"")</f>
      </c>
      <c r="EJ401">
        <f>IF($GQ401&gt;=23,INDEX($DK:$DK,$GP401+23),"")</f>
      </c>
      <c r="EK401">
        <f>IF($GQ401&gt;=24,INDEX($DK:$DK,$GP401+24),"")</f>
      </c>
      <c r="EL401">
        <f>IF($GQ401&gt;=25,INDEX($DK:$DK,$GP401+25),"")</f>
      </c>
      <c r="EM401">
        <f>IF($GQ401&gt;=26,INDEX($DK:$DK,$GP401+26),"")</f>
      </c>
      <c r="EN401">
        <f>IF($GQ401&gt;=27,INDEX($DK:$DK,$GP401+27),"")</f>
      </c>
      <c r="EO401">
        <f>IF($GQ401&gt;=28,INDEX($DK:$DK,$GP401+28),"")</f>
      </c>
      <c r="EP401">
        <f>IF($GQ401&gt;=29,INDEX($DK:$DK,$GP401+29),"")</f>
      </c>
      <c r="EQ401">
        <f>IF($GQ401&gt;=30,INDEX($DK:$DK,$GP401+30),"")</f>
      </c>
      <c r="ER401">
        <f>IF($GQ401&gt;=31,INDEX($DK:$DK,$GP401+31),"")</f>
      </c>
      <c r="ES401">
        <f>IF($GQ401&gt;=32,INDEX($DK:$DK,$GP401+32),"")</f>
      </c>
      <c r="ET401">
        <f>IF($GQ401&gt;=33,INDEX($DK:$DK,$GP401+33),"")</f>
      </c>
      <c r="EU401">
        <f>IF($GQ401&gt;=34,INDEX($DK:$DK,$GP401+34),"")</f>
      </c>
      <c r="EV401">
        <f>IF($GQ401&gt;=35,INDEX($DK:$DK,$GP401+35),"")</f>
      </c>
      <c r="EW401">
        <f>IF($GQ401&gt;=36,INDEX($DK:$DK,$GP401+36),"")</f>
      </c>
      <c r="EX401">
        <f>IF($GQ401&gt;=37,INDEX($DK:$DK,$GP401+37),"")</f>
      </c>
      <c r="EY401">
        <f>IF($GQ401&gt;=38,INDEX($DK:$DK,$GP401+38),"")</f>
      </c>
      <c r="EZ401">
        <f>IF($GQ401&gt;=39,INDEX($DK:$DK,$GP401+39),"")</f>
      </c>
      <c r="FA401">
        <f>IF($GQ401&gt;=40,INDEX($DK:$DK,$GP401+40),"")</f>
      </c>
      <c r="FB401">
        <f>IF($GQ401&gt;=1,INDEX($DL:$DL,$GP401+1),"")</f>
      </c>
      <c r="FC401">
        <f>IF($GQ401&gt;=2,INDEX($DL:$DL,$GP401+2),"")</f>
      </c>
      <c r="FD401">
        <f>IF($GQ401&gt;=3,INDEX($DL:$DL,$GP401+3),"")</f>
      </c>
      <c r="FE401">
        <f>IF($GQ401&gt;=4,INDEX($DL:$DL,$GP401+4),"")</f>
      </c>
      <c r="FF401">
        <f>IF($GQ401&gt;=5,INDEX($DL:$DL,$GP401+5),"")</f>
      </c>
      <c r="FG401">
        <f>IF($GQ401&gt;=6,INDEX($DL:$DL,$GP401+6),"")</f>
      </c>
      <c r="FH401">
        <f>IF($GQ401&gt;=7,INDEX($DL:$DL,$GP401+7),"")</f>
      </c>
      <c r="FI401">
        <f>IF($GQ401&gt;=8,INDEX($DL:$DL,$GP401+8),"")</f>
      </c>
      <c r="FJ401">
        <f>IF($GQ401&gt;=9,INDEX($DL:$DL,$GP401+9),"")</f>
      </c>
      <c r="FK401">
        <f>IF($GQ401&gt;=10,INDEX($DL:$DL,$GP401+10),"")</f>
      </c>
      <c r="FL401">
        <f>IF($GQ401&gt;=11,INDEX($DL:$DL,$GP401+11),"")</f>
      </c>
      <c r="FM401">
        <f>IF($GQ401&gt;=12,INDEX($DL:$DL,$GP401+12),"")</f>
      </c>
      <c r="FN401">
        <f>IF($GQ401&gt;=13,INDEX($DL:$DL,$GP401+13),"")</f>
      </c>
      <c r="FO401">
        <f>IF($GQ401&gt;=14,INDEX($DL:$DL,$GP401+14),"")</f>
      </c>
      <c r="FP401">
        <f>IF($GQ401&gt;=15,INDEX($DL:$DL,$GP401+15),"")</f>
      </c>
      <c r="FQ401">
        <f>IF($GQ401&gt;=16,INDEX($DL:$DL,$GP401+16),"")</f>
      </c>
      <c r="FR401">
        <f>IF($GQ401&gt;=17,INDEX($DL:$DL,$GP401+17),"")</f>
      </c>
      <c r="FS401">
        <f>IF($GQ401&gt;=18,INDEX($DL:$DL,$GP401+18),"")</f>
      </c>
      <c r="FT401">
        <f>IF($GQ401&gt;=19,INDEX($DL:$DL,$GP401+19),"")</f>
      </c>
      <c r="FU401">
        <f>IF($GQ401&gt;=20,INDEX($DL:$DL,$GP401+20),"")</f>
      </c>
      <c r="FV401">
        <f>IF($GQ401&gt;=21,INDEX($DL:$DL,$GP401+21),"")</f>
      </c>
      <c r="FW401">
        <f>IF($GQ401&gt;=22,INDEX($DL:$DL,$GP401+22),"")</f>
      </c>
      <c r="FX401">
        <f>IF($GQ401&gt;=23,INDEX($DL:$DL,$GP401+23),"")</f>
      </c>
      <c r="FY401">
        <f>IF($GQ401&gt;=24,INDEX($DL:$DL,$GP401+24),"")</f>
      </c>
      <c r="FZ401">
        <f>IF($GQ401&gt;=25,INDEX($DL:$DL,$GP401+25),"")</f>
      </c>
      <c r="GA401">
        <f>IF($GQ401&gt;=26,INDEX($DL:$DL,$GP401+26),"")</f>
      </c>
      <c r="GB401">
        <f>IF($GQ401&gt;=27,INDEX($DL:$DL,$GP401+27),"")</f>
      </c>
      <c r="GC401">
        <f>IF($GQ401&gt;=28,INDEX($DL:$DL,$GP401+28),"")</f>
      </c>
      <c r="GD401">
        <f>IF($GQ401&gt;=29,INDEX($DL:$DL,$GP401+29),"")</f>
      </c>
      <c r="GE401">
        <f>IF($GQ401&gt;=30,INDEX($DL:$DL,$GP401+30),"")</f>
      </c>
      <c r="GF401">
        <f>IF($GQ401&gt;=31,INDEX($DL:$DL,$GP401+31),"")</f>
      </c>
      <c r="GG401">
        <f>IF($GQ401&gt;=32,INDEX($DL:$DL,$GP401+32),"")</f>
      </c>
      <c r="GH401">
        <f>IF($GQ401&gt;=33,INDEX($DL:$DL,$GP401+33),"")</f>
      </c>
      <c r="GI401">
        <f>IF($GQ401&gt;=34,INDEX($DL:$DL,$GP401+34),"")</f>
      </c>
      <c r="GJ401">
        <f>IF($GQ401&gt;=35,INDEX($DL:$DL,$GP401+35),"")</f>
      </c>
      <c r="GK401">
        <f>IF($GQ401&gt;=36,INDEX($DL:$DL,$GP401+36),"")</f>
      </c>
      <c r="GL401">
        <f>IF($GQ401&gt;=37,INDEX($DL:$DL,$GP401+37),"")</f>
      </c>
      <c r="GM401">
        <f>IF($GQ401&gt;=38,INDEX($DL:$DL,$GP401+38),"")</f>
      </c>
      <c r="GN401">
        <f>IF($GQ401&gt;=39,INDEX($DL:$DL,$GP401+39),"")</f>
      </c>
      <c r="GO401">
        <f>IF($GQ401&gt;=40,INDEX($DL:$DL,$GP401+40),"")</f>
      </c>
      <c r="GP401">
        <f>IFERROR(MATCH($DJ401,$DK$2:$DK$148,0)+1,0)</f>
      </c>
      <c r="GQ401">
        <f>IFERROR(INDEX($DM$2:$DM$148,MATCH($DJ401,$DK$2:$DK$148,0)),0)</f>
      </c>
      <c r="GR401">
        <f>IFERROR(MATCH($L401,$DN$401:$FA$401,0),0)</f>
      </c>
      <c r="GS401">
        <f>IF($GR401&gt;0,INDEX($FB$401:$GO$401,$GR401),"")</f>
      </c>
      <c r="GV401">
        <f>IF($JE401&gt;=1,INDEX($GT:$GT,$JD401+1),"")</f>
      </c>
      <c r="GW401">
        <f>IF($JE401&gt;=2,INDEX($GT:$GT,$JD401+2),"")</f>
      </c>
      <c r="GX401">
        <f>IF($JE401&gt;=3,INDEX($GT:$GT,$JD401+3),"")</f>
      </c>
      <c r="GY401">
        <f>IF($JE401&gt;=4,INDEX($GT:$GT,$JD401+4),"")</f>
      </c>
      <c r="GZ401">
        <f>IF($JE401&gt;=5,INDEX($GT:$GT,$JD401+5),"")</f>
      </c>
      <c r="HA401">
        <f>IF($JE401&gt;=6,INDEX($GT:$GT,$JD401+6),"")</f>
      </c>
      <c r="HB401">
        <f>IF($JE401&gt;=7,INDEX($GT:$GT,$JD401+7),"")</f>
      </c>
      <c r="HC401">
        <f>IF($JE401&gt;=8,INDEX($GT:$GT,$JD401+8),"")</f>
      </c>
      <c r="HD401">
        <f>IF($JE401&gt;=9,INDEX($GT:$GT,$JD401+9),"")</f>
      </c>
      <c r="HE401">
        <f>IF($JE401&gt;=10,INDEX($GT:$GT,$JD401+10),"")</f>
      </c>
      <c r="HF401">
        <f>IF($JE401&gt;=11,INDEX($GT:$GT,$JD401+11),"")</f>
      </c>
      <c r="HG401">
        <f>IF($JE401&gt;=12,INDEX($GT:$GT,$JD401+12),"")</f>
      </c>
      <c r="HH401">
        <f>IF($JE401&gt;=13,INDEX($GT:$GT,$JD401+13),"")</f>
      </c>
      <c r="HI401">
        <f>IF($JE401&gt;=14,INDEX($GT:$GT,$JD401+14),"")</f>
      </c>
      <c r="HJ401">
        <f>IF($JE401&gt;=15,INDEX($GT:$GT,$JD401+15),"")</f>
      </c>
      <c r="HK401">
        <f>IF($JE401&gt;=16,INDEX($GT:$GT,$JD401+16),"")</f>
      </c>
      <c r="HL401">
        <f>IF($JE401&gt;=17,INDEX($GT:$GT,$JD401+17),"")</f>
      </c>
      <c r="HM401">
        <f>IF($JE401&gt;=18,INDEX($GT:$GT,$JD401+18),"")</f>
      </c>
      <c r="HN401">
        <f>IF($JE401&gt;=19,INDEX($GT:$GT,$JD401+19),"")</f>
      </c>
      <c r="HO401">
        <f>IF($JE401&gt;=20,INDEX($GT:$GT,$JD401+20),"")</f>
      </c>
      <c r="HP401">
        <f>IF($JE401&gt;=21,INDEX($GT:$GT,$JD401+21),"")</f>
      </c>
      <c r="HQ401">
        <f>IF($JE401&gt;=22,INDEX($GT:$GT,$JD401+22),"")</f>
      </c>
      <c r="HR401">
        <f>IF($JE401&gt;=23,INDEX($GT:$GT,$JD401+23),"")</f>
      </c>
      <c r="HS401">
        <f>IF($JE401&gt;=24,INDEX($GT:$GT,$JD401+24),"")</f>
      </c>
      <c r="HT401">
        <f>IF($JE401&gt;=25,INDEX($GT:$GT,$JD401+25),"")</f>
      </c>
      <c r="HU401">
        <f>IF($JE401&gt;=26,INDEX($GT:$GT,$JD401+26),"")</f>
      </c>
      <c r="HV401">
        <f>IF($JE401&gt;=27,INDEX($GT:$GT,$JD401+27),"")</f>
      </c>
      <c r="HW401">
        <f>IF($JE401&gt;=28,INDEX($GT:$GT,$JD401+28),"")</f>
      </c>
      <c r="HX401">
        <f>IF($JE401&gt;=29,INDEX($GT:$GT,$JD401+29),"")</f>
      </c>
      <c r="HY401">
        <f>IF($JE401&gt;=30,INDEX($GT:$GT,$JD401+30),"")</f>
      </c>
      <c r="HZ401">
        <f>IF($JE401&gt;=31,INDEX($GT:$GT,$JD401+31),"")</f>
      </c>
      <c r="IA401">
        <f>IF($JE401&gt;=32,INDEX($GT:$GT,$JD401+32),"")</f>
      </c>
      <c r="IB401">
        <f>IF($JE401&gt;=33,INDEX($GT:$GT,$JD401+33),"")</f>
      </c>
      <c r="IC401">
        <f>IF($JE401&gt;=34,INDEX($GT:$GT,$JD401+34),"")</f>
      </c>
      <c r="ID401">
        <f>IF($JE401&gt;=35,INDEX($GT:$GT,$JD401+35),"")</f>
      </c>
      <c r="IE401">
        <f>IF($JE401&gt;=36,INDEX($GT:$GT,$JD401+36),"")</f>
      </c>
      <c r="IF401">
        <f>IF($JE401&gt;=37,INDEX($GT:$GT,$JD401+37),"")</f>
      </c>
      <c r="IG401">
        <f>IF($JE401&gt;=38,INDEX($GT:$GT,$JD401+38),"")</f>
      </c>
      <c r="IH401">
        <f>IF($JE401&gt;=39,INDEX($GT:$GT,$JD401+39),"")</f>
      </c>
      <c r="II401">
        <f>IF($JE401&gt;=40,INDEX($GT:$GT,$JD401+40),"")</f>
      </c>
      <c r="IJ401">
        <f>IF($JE401&gt;=41,INDEX($GT:$GT,$JD401+41),"")</f>
      </c>
      <c r="IK401">
        <f>IF($JE401&gt;=42,INDEX($GT:$GT,$JD401+42),"")</f>
      </c>
      <c r="IL401">
        <f>IF($JE401&gt;=43,INDEX($GT:$GT,$JD401+43),"")</f>
      </c>
      <c r="IM401">
        <f>IF($JE401&gt;=44,INDEX($GT:$GT,$JD401+44),"")</f>
      </c>
      <c r="IN401">
        <f>IF($JE401&gt;=45,INDEX($GT:$GT,$JD401+45),"")</f>
      </c>
      <c r="IO401">
        <f>IF($JE401&gt;=46,INDEX($GT:$GT,$JD401+46),"")</f>
      </c>
      <c r="IP401">
        <f>IF($JE401&gt;=47,INDEX($GT:$GT,$JD401+47),"")</f>
      </c>
      <c r="IQ401">
        <f>IF($JE401&gt;=48,INDEX($GT:$GT,$JD401+48),"")</f>
      </c>
      <c r="IR401">
        <f>IF($JE401&gt;=49,INDEX($GT:$GT,$JD401+49),"")</f>
      </c>
      <c r="IS401">
        <f>IF($JE401&gt;=50,INDEX($GT:$GT,$JD401+50),"")</f>
      </c>
      <c r="IT401">
        <f>IF($JE401&gt;=51,INDEX($GT:$GT,$JD401+51),"")</f>
      </c>
      <c r="IU401">
        <f>IF($JE401&gt;=52,INDEX($GT:$GT,$JD401+52),"")</f>
      </c>
      <c r="IV401">
        <f>IF($JE401&gt;=53,INDEX($GT:$GT,$JD401+53),"")</f>
      </c>
      <c r="IW401">
        <f>IF($JE401&gt;=54,INDEX($GT:$GT,$JD401+54),"")</f>
      </c>
      <c r="IX401">
        <f>IF($JE401&gt;=55,INDEX($GT:$GT,$JD401+55),"")</f>
      </c>
      <c r="IY401">
        <f>IF($JE401&gt;=56,INDEX($GT:$GT,$JD401+56),"")</f>
      </c>
      <c r="IZ401">
        <f>IF($JE401&gt;=57,INDEX($GT:$GT,$JD401+57),"")</f>
      </c>
      <c r="JA401">
        <f>IF($JE401&gt;=58,INDEX($GT:$GT,$JD401+58),"")</f>
      </c>
      <c r="JB401">
        <f>IF($JE401&gt;=59,INDEX($GT:$GT,$JD401+59),"")</f>
      </c>
      <c r="JC401">
        <f>IF($JE401&gt;=60,INDEX($GT:$GT,$JD401+60),"")</f>
      </c>
      <c r="JD401">
        <f>IFERROR(MATCH($GS401,$GT$2:$GT$322,0)+1,0)</f>
      </c>
      <c r="JE401">
        <f>IFERROR(INDEX($GU$2:$GU$322,MATCH($GS401,$GT$2:$GT$322,0)),0)</f>
      </c>
      <c r="JF401" t="s">
        <v>28</v>
      </c>
      <c r="JG401" t="s">
        <v>28</v>
      </c>
    </row>
    <row r="402" spans="1:267" x14ac:dyDescent="0.25">
      <c r="J402" s="1"/>
      <c r="K402" s="1"/>
      <c r="L402" s="1"/>
      <c r="M402" s="1"/>
      <c r="N402" s="1">
        <f>IFERROR(IF(FIND(" - ",$J402)&gt;0,MID($J402,FIND(" - ",$J402)+3,LEN($J402)),""),"")</f>
      </c>
      <c r="P402" s="1"/>
      <c r="S402" t="s">
        <v>28</v>
      </c>
      <c r="U402">
        <f>IF(OR($S402="",$T402=""),"",IFERROR($S402/$T402,0))</f>
      </c>
      <c r="V402">
        <f>IF($S402="","",
IF($K402="","",
IF(ISNUMBER(SEARCH("exempt",LOWER($K402))),0,
$S402*(VALUE(SUBSTITUTE($K402,"%",""))/100))))</f>
      </c>
      <c r="AB402">
        <f>IF($S402="","",
SUM($S402,$V402,$Z402,$W402,$Y402)-
IF($AA402="",0,VALUE($AA402)))</f>
      </c>
      <c r="AJ402" t="s">
        <v>1061</v>
      </c>
      <c r="AR402">
        <f>IFERROR(LEFT($J402,FIND(" - ",$J402)-1),$J402)</f>
      </c>
      <c r="AU402">
        <f>IF($CJ402&gt;=1,INDEX($AS:$AS,$CI402+1),"")</f>
      </c>
      <c r="AV402">
        <f>IF($CJ402&gt;=2,INDEX($AS:$AS,$CI402+2),"")</f>
      </c>
      <c r="AW402">
        <f>IF($CJ402&gt;=3,INDEX($AS:$AS,$CI402+3),"")</f>
      </c>
      <c r="AX402">
        <f>IF($CJ402&gt;=4,INDEX($AS:$AS,$CI402+4),"")</f>
      </c>
      <c r="AY402">
        <f>IF($CJ402&gt;=5,INDEX($AS:$AS,$CI402+5),"")</f>
      </c>
      <c r="AZ402">
        <f>IF($CJ402&gt;=6,INDEX($AS:$AS,$CI402+6),"")</f>
      </c>
      <c r="BA402">
        <f>IF($CJ402&gt;=7,INDEX($AS:$AS,$CI402+7),"")</f>
      </c>
      <c r="BB402">
        <f>IF($CJ402&gt;=8,INDEX($AS:$AS,$CI402+8),"")</f>
      </c>
      <c r="BC402">
        <f>IF($CJ402&gt;=9,INDEX($AS:$AS,$CI402+9),"")</f>
      </c>
      <c r="BD402">
        <f>IF($CJ402&gt;=10,INDEX($AS:$AS,$CI402+10),"")</f>
      </c>
      <c r="BE402">
        <f>IF($CJ402&gt;=11,INDEX($AS:$AS,$CI402+11),"")</f>
      </c>
      <c r="BF402">
        <f>IF($CJ402&gt;=12,INDEX($AS:$AS,$CI402+12),"")</f>
      </c>
      <c r="BG402">
        <f>IF($CJ402&gt;=13,INDEX($AS:$AS,$CI402+13),"")</f>
      </c>
      <c r="BH402">
        <f>IF($CJ402&gt;=14,INDEX($AS:$AS,$CI402+14),"")</f>
      </c>
      <c r="BI402">
        <f>IF($CJ402&gt;=15,INDEX($AS:$AS,$CI402+15),"")</f>
      </c>
      <c r="BJ402">
        <f>IF($CJ402&gt;=16,INDEX($AS:$AS,$CI402+16),"")</f>
      </c>
      <c r="BK402">
        <f>IF($CJ402&gt;=17,INDEX($AS:$AS,$CI402+17),"")</f>
      </c>
      <c r="BL402">
        <f>IF($CJ402&gt;=18,INDEX($AS:$AS,$CI402+18),"")</f>
      </c>
      <c r="BM402">
        <f>IF($CJ402&gt;=19,INDEX($AS:$AS,$CI402+19),"")</f>
      </c>
      <c r="BN402">
        <f>IF($CJ402&gt;=20,INDEX($AS:$AS,$CI402+20),"")</f>
      </c>
      <c r="BO402">
        <f>IF($CJ402&gt;=21,INDEX($AS:$AS,$CI402+21),"")</f>
      </c>
      <c r="BP402">
        <f>IF($CJ402&gt;=22,INDEX($AS:$AS,$CI402+22),"")</f>
      </c>
      <c r="BQ402">
        <f>IF($CJ402&gt;=23,INDEX($AS:$AS,$CI402+23),"")</f>
      </c>
      <c r="BR402">
        <f>IF($CJ402&gt;=24,INDEX($AS:$AS,$CI402+24),"")</f>
      </c>
      <c r="BS402">
        <f>IF($CJ402&gt;=25,INDEX($AS:$AS,$CI402+25),"")</f>
      </c>
      <c r="BT402">
        <f>IF($CJ402&gt;=26,INDEX($AS:$AS,$CI402+26),"")</f>
      </c>
      <c r="BU402">
        <f>IF($CJ402&gt;=27,INDEX($AS:$AS,$CI402+27),"")</f>
      </c>
      <c r="BV402">
        <f>IF($CJ402&gt;=28,INDEX($AS:$AS,$CI402+28),"")</f>
      </c>
      <c r="BW402">
        <f>IF($CJ402&gt;=29,INDEX($AS:$AS,$CI402+29),"")</f>
      </c>
      <c r="BX402">
        <f>IF($CJ402&gt;=30,INDEX($AS:$AS,$CI402+30),"")</f>
      </c>
      <c r="BY402">
        <f>IF($CJ402&gt;=31,INDEX($AS:$AS,$CI402+31),"")</f>
      </c>
      <c r="BZ402">
        <f>IF($CJ402&gt;=32,INDEX($AS:$AS,$CI402+32),"")</f>
      </c>
      <c r="CA402">
        <f>IF($CJ402&gt;=33,INDEX($AS:$AS,$CI402+33),"")</f>
      </c>
      <c r="CB402">
        <f>IF($CJ402&gt;=34,INDEX($AS:$AS,$CI402+34),"")</f>
      </c>
      <c r="CC402">
        <f>IF($CJ402&gt;=35,INDEX($AS:$AS,$CI402+35),"")</f>
      </c>
      <c r="CD402">
        <f>IF($CJ402&gt;=36,INDEX($AS:$AS,$CI402+36),"")</f>
      </c>
      <c r="CE402">
        <f>IF($CJ402&gt;=37,INDEX($AS:$AS,$CI402+37),"")</f>
      </c>
      <c r="CF402">
        <f>IF($CJ402&gt;=38,INDEX($AS:$AS,$CI402+38),"")</f>
      </c>
      <c r="CG402">
        <f>IF($CJ402&gt;=39,INDEX($AS:$AS,$CI402+39),"")</f>
      </c>
      <c r="CH402">
        <f>IF($CJ402&gt;=40,INDEX($AS:$AS,$CI402+40),"")</f>
      </c>
      <c r="CI402">
        <f>IFERROR(MATCH($AR402,$AS$2:$AS$133,0)+1,0)</f>
      </c>
      <c r="CJ402">
        <f>IFERROR(INDEX($AT$2:$AT$133,MATCH($AR402,$AS$2:$AS$133,0)),0)</f>
      </c>
      <c r="CK402">
        <f>IFERROR(LEFT($O402,FIND(" - ",$O402)-1),$O402)</f>
      </c>
      <c r="CL402" t="s">
        <v>68</v>
      </c>
      <c r="CN402">
        <f>IF($DI402&gt;=1,INDEX($CL:$CL,$DH402+1),"")</f>
      </c>
      <c r="CO402">
        <f>IF($DI402&gt;=2,INDEX($CL:$CL,$DH402+2),"")</f>
      </c>
      <c r="CP402">
        <f>IF($DI402&gt;=3,INDEX($CL:$CL,$DH402+3),"")</f>
      </c>
      <c r="CQ402">
        <f>IF($DI402&gt;=4,INDEX($CL:$CL,$DH402+4),"")</f>
      </c>
      <c r="CR402">
        <f>IF($DI402&gt;=5,INDEX($CL:$CL,$DH402+5),"")</f>
      </c>
      <c r="CS402">
        <f>IF($DI402&gt;=6,INDEX($CL:$CL,$DH402+6),"")</f>
      </c>
      <c r="CT402">
        <f>IF($DI402&gt;=7,INDEX($CL:$CL,$DH402+7),"")</f>
      </c>
      <c r="CU402">
        <f>IF($DI402&gt;=8,INDEX($CL:$CL,$DH402+8),"")</f>
      </c>
      <c r="CV402">
        <f>IF($DI402&gt;=9,INDEX($CL:$CL,$DH402+9),"")</f>
      </c>
      <c r="CW402">
        <f>IF($DI402&gt;=10,INDEX($CL:$CL,$DH402+10),"")</f>
      </c>
      <c r="CX402">
        <f>IF($DI402&gt;=11,INDEX($CL:$CL,$DH402+11),"")</f>
      </c>
      <c r="CY402">
        <f>IF($DI402&gt;=12,INDEX($CL:$CL,$DH402+12),"")</f>
      </c>
      <c r="CZ402">
        <f>IF($DI402&gt;=13,INDEX($CL:$CL,$DH402+13),"")</f>
      </c>
      <c r="DA402">
        <f>IF($DI402&gt;=14,INDEX($CL:$CL,$DH402+14),"")</f>
      </c>
      <c r="DB402">
        <f>IF($DI402&gt;=15,INDEX($CL:$CL,$DH402+15),"")</f>
      </c>
      <c r="DC402">
        <f>IF($DI402&gt;=16,INDEX($CL:$CL,$DH402+16),"")</f>
      </c>
      <c r="DD402">
        <f>IF($DI402&gt;=17,INDEX($CL:$CL,$DH402+17),"")</f>
      </c>
      <c r="DE402">
        <f>IF($DI402&gt;=18,INDEX($CL:$CL,$DH402+18),"")</f>
      </c>
      <c r="DF402">
        <f>IF($DI402&gt;=19,INDEX($CL:$CL,$DH402+19),"")</f>
      </c>
      <c r="DG402">
        <f>IF($DI402&gt;=20,INDEX($CL:$CL,$DH402+20),"")</f>
      </c>
      <c r="DH402">
        <f>IFERROR(MATCH($CK402,$CL$2:$CL$1558,0)+1,0)</f>
      </c>
      <c r="DI402">
        <f>IFERROR(INDEX($CM$2:$CM$1558,MATCH($CK402,$CL$2:$CL$1558,0)),0)</f>
      </c>
      <c r="DJ402">
        <f>IFERROR(INDEX($AQ:$AQ,MATCH($K402,$AP:$AP,0))&amp;"","")</f>
      </c>
      <c r="DN402">
        <f>IF($GQ402&gt;=1,INDEX($DK:$DK,$GP402+1),"")</f>
      </c>
      <c r="DO402">
        <f>IF($GQ402&gt;=2,INDEX($DK:$DK,$GP402+2),"")</f>
      </c>
      <c r="DP402">
        <f>IF($GQ402&gt;=3,INDEX($DK:$DK,$GP402+3),"")</f>
      </c>
      <c r="DQ402">
        <f>IF($GQ402&gt;=4,INDEX($DK:$DK,$GP402+4),"")</f>
      </c>
      <c r="DR402">
        <f>IF($GQ402&gt;=5,INDEX($DK:$DK,$GP402+5),"")</f>
      </c>
      <c r="DS402">
        <f>IF($GQ402&gt;=6,INDEX($DK:$DK,$GP402+6),"")</f>
      </c>
      <c r="DT402">
        <f>IF($GQ402&gt;=7,INDEX($DK:$DK,$GP402+7),"")</f>
      </c>
      <c r="DU402">
        <f>IF($GQ402&gt;=8,INDEX($DK:$DK,$GP402+8),"")</f>
      </c>
      <c r="DV402">
        <f>IF($GQ402&gt;=9,INDEX($DK:$DK,$GP402+9),"")</f>
      </c>
      <c r="DW402">
        <f>IF($GQ402&gt;=10,INDEX($DK:$DK,$GP402+10),"")</f>
      </c>
      <c r="DX402">
        <f>IF($GQ402&gt;=11,INDEX($DK:$DK,$GP402+11),"")</f>
      </c>
      <c r="DY402">
        <f>IF($GQ402&gt;=12,INDEX($DK:$DK,$GP402+12),"")</f>
      </c>
      <c r="DZ402">
        <f>IF($GQ402&gt;=13,INDEX($DK:$DK,$GP402+13),"")</f>
      </c>
      <c r="EA402">
        <f>IF($GQ402&gt;=14,INDEX($DK:$DK,$GP402+14),"")</f>
      </c>
      <c r="EB402">
        <f>IF($GQ402&gt;=15,INDEX($DK:$DK,$GP402+15),"")</f>
      </c>
      <c r="EC402">
        <f>IF($GQ402&gt;=16,INDEX($DK:$DK,$GP402+16),"")</f>
      </c>
      <c r="ED402">
        <f>IF($GQ402&gt;=17,INDEX($DK:$DK,$GP402+17),"")</f>
      </c>
      <c r="EE402">
        <f>IF($GQ402&gt;=18,INDEX($DK:$DK,$GP402+18),"")</f>
      </c>
      <c r="EF402">
        <f>IF($GQ402&gt;=19,INDEX($DK:$DK,$GP402+19),"")</f>
      </c>
      <c r="EG402">
        <f>IF($GQ402&gt;=20,INDEX($DK:$DK,$GP402+20),"")</f>
      </c>
      <c r="EH402">
        <f>IF($GQ402&gt;=21,INDEX($DK:$DK,$GP402+21),"")</f>
      </c>
      <c r="EI402">
        <f>IF($GQ402&gt;=22,INDEX($DK:$DK,$GP402+22),"")</f>
      </c>
      <c r="EJ402">
        <f>IF($GQ402&gt;=23,INDEX($DK:$DK,$GP402+23),"")</f>
      </c>
      <c r="EK402">
        <f>IF($GQ402&gt;=24,INDEX($DK:$DK,$GP402+24),"")</f>
      </c>
      <c r="EL402">
        <f>IF($GQ402&gt;=25,INDEX($DK:$DK,$GP402+25),"")</f>
      </c>
      <c r="EM402">
        <f>IF($GQ402&gt;=26,INDEX($DK:$DK,$GP402+26),"")</f>
      </c>
      <c r="EN402">
        <f>IF($GQ402&gt;=27,INDEX($DK:$DK,$GP402+27),"")</f>
      </c>
      <c r="EO402">
        <f>IF($GQ402&gt;=28,INDEX($DK:$DK,$GP402+28),"")</f>
      </c>
      <c r="EP402">
        <f>IF($GQ402&gt;=29,INDEX($DK:$DK,$GP402+29),"")</f>
      </c>
      <c r="EQ402">
        <f>IF($GQ402&gt;=30,INDEX($DK:$DK,$GP402+30),"")</f>
      </c>
      <c r="ER402">
        <f>IF($GQ402&gt;=31,INDEX($DK:$DK,$GP402+31),"")</f>
      </c>
      <c r="ES402">
        <f>IF($GQ402&gt;=32,INDEX($DK:$DK,$GP402+32),"")</f>
      </c>
      <c r="ET402">
        <f>IF($GQ402&gt;=33,INDEX($DK:$DK,$GP402+33),"")</f>
      </c>
      <c r="EU402">
        <f>IF($GQ402&gt;=34,INDEX($DK:$DK,$GP402+34),"")</f>
      </c>
      <c r="EV402">
        <f>IF($GQ402&gt;=35,INDEX($DK:$DK,$GP402+35),"")</f>
      </c>
      <c r="EW402">
        <f>IF($GQ402&gt;=36,INDEX($DK:$DK,$GP402+36),"")</f>
      </c>
      <c r="EX402">
        <f>IF($GQ402&gt;=37,INDEX($DK:$DK,$GP402+37),"")</f>
      </c>
      <c r="EY402">
        <f>IF($GQ402&gt;=38,INDEX($DK:$DK,$GP402+38),"")</f>
      </c>
      <c r="EZ402">
        <f>IF($GQ402&gt;=39,INDEX($DK:$DK,$GP402+39),"")</f>
      </c>
      <c r="FA402">
        <f>IF($GQ402&gt;=40,INDEX($DK:$DK,$GP402+40),"")</f>
      </c>
      <c r="FB402">
        <f>IF($GQ402&gt;=1,INDEX($DL:$DL,$GP402+1),"")</f>
      </c>
      <c r="FC402">
        <f>IF($GQ402&gt;=2,INDEX($DL:$DL,$GP402+2),"")</f>
      </c>
      <c r="FD402">
        <f>IF($GQ402&gt;=3,INDEX($DL:$DL,$GP402+3),"")</f>
      </c>
      <c r="FE402">
        <f>IF($GQ402&gt;=4,INDEX($DL:$DL,$GP402+4),"")</f>
      </c>
      <c r="FF402">
        <f>IF($GQ402&gt;=5,INDEX($DL:$DL,$GP402+5),"")</f>
      </c>
      <c r="FG402">
        <f>IF($GQ402&gt;=6,INDEX($DL:$DL,$GP402+6),"")</f>
      </c>
      <c r="FH402">
        <f>IF($GQ402&gt;=7,INDEX($DL:$DL,$GP402+7),"")</f>
      </c>
      <c r="FI402">
        <f>IF($GQ402&gt;=8,INDEX($DL:$DL,$GP402+8),"")</f>
      </c>
      <c r="FJ402">
        <f>IF($GQ402&gt;=9,INDEX($DL:$DL,$GP402+9),"")</f>
      </c>
      <c r="FK402">
        <f>IF($GQ402&gt;=10,INDEX($DL:$DL,$GP402+10),"")</f>
      </c>
      <c r="FL402">
        <f>IF($GQ402&gt;=11,INDEX($DL:$DL,$GP402+11),"")</f>
      </c>
      <c r="FM402">
        <f>IF($GQ402&gt;=12,INDEX($DL:$DL,$GP402+12),"")</f>
      </c>
      <c r="FN402">
        <f>IF($GQ402&gt;=13,INDEX($DL:$DL,$GP402+13),"")</f>
      </c>
      <c r="FO402">
        <f>IF($GQ402&gt;=14,INDEX($DL:$DL,$GP402+14),"")</f>
      </c>
      <c r="FP402">
        <f>IF($GQ402&gt;=15,INDEX($DL:$DL,$GP402+15),"")</f>
      </c>
      <c r="FQ402">
        <f>IF($GQ402&gt;=16,INDEX($DL:$DL,$GP402+16),"")</f>
      </c>
      <c r="FR402">
        <f>IF($GQ402&gt;=17,INDEX($DL:$DL,$GP402+17),"")</f>
      </c>
      <c r="FS402">
        <f>IF($GQ402&gt;=18,INDEX($DL:$DL,$GP402+18),"")</f>
      </c>
      <c r="FT402">
        <f>IF($GQ402&gt;=19,INDEX($DL:$DL,$GP402+19),"")</f>
      </c>
      <c r="FU402">
        <f>IF($GQ402&gt;=20,INDEX($DL:$DL,$GP402+20),"")</f>
      </c>
      <c r="FV402">
        <f>IF($GQ402&gt;=21,INDEX($DL:$DL,$GP402+21),"")</f>
      </c>
      <c r="FW402">
        <f>IF($GQ402&gt;=22,INDEX($DL:$DL,$GP402+22),"")</f>
      </c>
      <c r="FX402">
        <f>IF($GQ402&gt;=23,INDEX($DL:$DL,$GP402+23),"")</f>
      </c>
      <c r="FY402">
        <f>IF($GQ402&gt;=24,INDEX($DL:$DL,$GP402+24),"")</f>
      </c>
      <c r="FZ402">
        <f>IF($GQ402&gt;=25,INDEX($DL:$DL,$GP402+25),"")</f>
      </c>
      <c r="GA402">
        <f>IF($GQ402&gt;=26,INDEX($DL:$DL,$GP402+26),"")</f>
      </c>
      <c r="GB402">
        <f>IF($GQ402&gt;=27,INDEX($DL:$DL,$GP402+27),"")</f>
      </c>
      <c r="GC402">
        <f>IF($GQ402&gt;=28,INDEX($DL:$DL,$GP402+28),"")</f>
      </c>
      <c r="GD402">
        <f>IF($GQ402&gt;=29,INDEX($DL:$DL,$GP402+29),"")</f>
      </c>
      <c r="GE402">
        <f>IF($GQ402&gt;=30,INDEX($DL:$DL,$GP402+30),"")</f>
      </c>
      <c r="GF402">
        <f>IF($GQ402&gt;=31,INDEX($DL:$DL,$GP402+31),"")</f>
      </c>
      <c r="GG402">
        <f>IF($GQ402&gt;=32,INDEX($DL:$DL,$GP402+32),"")</f>
      </c>
      <c r="GH402">
        <f>IF($GQ402&gt;=33,INDEX($DL:$DL,$GP402+33),"")</f>
      </c>
      <c r="GI402">
        <f>IF($GQ402&gt;=34,INDEX($DL:$DL,$GP402+34),"")</f>
      </c>
      <c r="GJ402">
        <f>IF($GQ402&gt;=35,INDEX($DL:$DL,$GP402+35),"")</f>
      </c>
      <c r="GK402">
        <f>IF($GQ402&gt;=36,INDEX($DL:$DL,$GP402+36),"")</f>
      </c>
      <c r="GL402">
        <f>IF($GQ402&gt;=37,INDEX($DL:$DL,$GP402+37),"")</f>
      </c>
      <c r="GM402">
        <f>IF($GQ402&gt;=38,INDEX($DL:$DL,$GP402+38),"")</f>
      </c>
      <c r="GN402">
        <f>IF($GQ402&gt;=39,INDEX($DL:$DL,$GP402+39),"")</f>
      </c>
      <c r="GO402">
        <f>IF($GQ402&gt;=40,INDEX($DL:$DL,$GP402+40),"")</f>
      </c>
      <c r="GP402">
        <f>IFERROR(MATCH($DJ402,$DK$2:$DK$148,0)+1,0)</f>
      </c>
      <c r="GQ402">
        <f>IFERROR(INDEX($DM$2:$DM$148,MATCH($DJ402,$DK$2:$DK$148,0)),0)</f>
      </c>
      <c r="GR402">
        <f>IFERROR(MATCH($L402,$DN$402:$FA$402,0),0)</f>
      </c>
      <c r="GS402">
        <f>IF($GR402&gt;0,INDEX($FB$402:$GO$402,$GR402),"")</f>
      </c>
      <c r="GV402">
        <f>IF($JE402&gt;=1,INDEX($GT:$GT,$JD402+1),"")</f>
      </c>
      <c r="GW402">
        <f>IF($JE402&gt;=2,INDEX($GT:$GT,$JD402+2),"")</f>
      </c>
      <c r="GX402">
        <f>IF($JE402&gt;=3,INDEX($GT:$GT,$JD402+3),"")</f>
      </c>
      <c r="GY402">
        <f>IF($JE402&gt;=4,INDEX($GT:$GT,$JD402+4),"")</f>
      </c>
      <c r="GZ402">
        <f>IF($JE402&gt;=5,INDEX($GT:$GT,$JD402+5),"")</f>
      </c>
      <c r="HA402">
        <f>IF($JE402&gt;=6,INDEX($GT:$GT,$JD402+6),"")</f>
      </c>
      <c r="HB402">
        <f>IF($JE402&gt;=7,INDEX($GT:$GT,$JD402+7),"")</f>
      </c>
      <c r="HC402">
        <f>IF($JE402&gt;=8,INDEX($GT:$GT,$JD402+8),"")</f>
      </c>
      <c r="HD402">
        <f>IF($JE402&gt;=9,INDEX($GT:$GT,$JD402+9),"")</f>
      </c>
      <c r="HE402">
        <f>IF($JE402&gt;=10,INDEX($GT:$GT,$JD402+10),"")</f>
      </c>
      <c r="HF402">
        <f>IF($JE402&gt;=11,INDEX($GT:$GT,$JD402+11),"")</f>
      </c>
      <c r="HG402">
        <f>IF($JE402&gt;=12,INDEX($GT:$GT,$JD402+12),"")</f>
      </c>
      <c r="HH402">
        <f>IF($JE402&gt;=13,INDEX($GT:$GT,$JD402+13),"")</f>
      </c>
      <c r="HI402">
        <f>IF($JE402&gt;=14,INDEX($GT:$GT,$JD402+14),"")</f>
      </c>
      <c r="HJ402">
        <f>IF($JE402&gt;=15,INDEX($GT:$GT,$JD402+15),"")</f>
      </c>
      <c r="HK402">
        <f>IF($JE402&gt;=16,INDEX($GT:$GT,$JD402+16),"")</f>
      </c>
      <c r="HL402">
        <f>IF($JE402&gt;=17,INDEX($GT:$GT,$JD402+17),"")</f>
      </c>
      <c r="HM402">
        <f>IF($JE402&gt;=18,INDEX($GT:$GT,$JD402+18),"")</f>
      </c>
      <c r="HN402">
        <f>IF($JE402&gt;=19,INDEX($GT:$GT,$JD402+19),"")</f>
      </c>
      <c r="HO402">
        <f>IF($JE402&gt;=20,INDEX($GT:$GT,$JD402+20),"")</f>
      </c>
      <c r="HP402">
        <f>IF($JE402&gt;=21,INDEX($GT:$GT,$JD402+21),"")</f>
      </c>
      <c r="HQ402">
        <f>IF($JE402&gt;=22,INDEX($GT:$GT,$JD402+22),"")</f>
      </c>
      <c r="HR402">
        <f>IF($JE402&gt;=23,INDEX($GT:$GT,$JD402+23),"")</f>
      </c>
      <c r="HS402">
        <f>IF($JE402&gt;=24,INDEX($GT:$GT,$JD402+24),"")</f>
      </c>
      <c r="HT402">
        <f>IF($JE402&gt;=25,INDEX($GT:$GT,$JD402+25),"")</f>
      </c>
      <c r="HU402">
        <f>IF($JE402&gt;=26,INDEX($GT:$GT,$JD402+26),"")</f>
      </c>
      <c r="HV402">
        <f>IF($JE402&gt;=27,INDEX($GT:$GT,$JD402+27),"")</f>
      </c>
      <c r="HW402">
        <f>IF($JE402&gt;=28,INDEX($GT:$GT,$JD402+28),"")</f>
      </c>
      <c r="HX402">
        <f>IF($JE402&gt;=29,INDEX($GT:$GT,$JD402+29),"")</f>
      </c>
      <c r="HY402">
        <f>IF($JE402&gt;=30,INDEX($GT:$GT,$JD402+30),"")</f>
      </c>
      <c r="HZ402">
        <f>IF($JE402&gt;=31,INDEX($GT:$GT,$JD402+31),"")</f>
      </c>
      <c r="IA402">
        <f>IF($JE402&gt;=32,INDEX($GT:$GT,$JD402+32),"")</f>
      </c>
      <c r="IB402">
        <f>IF($JE402&gt;=33,INDEX($GT:$GT,$JD402+33),"")</f>
      </c>
      <c r="IC402">
        <f>IF($JE402&gt;=34,INDEX($GT:$GT,$JD402+34),"")</f>
      </c>
      <c r="ID402">
        <f>IF($JE402&gt;=35,INDEX($GT:$GT,$JD402+35),"")</f>
      </c>
      <c r="IE402">
        <f>IF($JE402&gt;=36,INDEX($GT:$GT,$JD402+36),"")</f>
      </c>
      <c r="IF402">
        <f>IF($JE402&gt;=37,INDEX($GT:$GT,$JD402+37),"")</f>
      </c>
      <c r="IG402">
        <f>IF($JE402&gt;=38,INDEX($GT:$GT,$JD402+38),"")</f>
      </c>
      <c r="IH402">
        <f>IF($JE402&gt;=39,INDEX($GT:$GT,$JD402+39),"")</f>
      </c>
      <c r="II402">
        <f>IF($JE402&gt;=40,INDEX($GT:$GT,$JD402+40),"")</f>
      </c>
      <c r="IJ402">
        <f>IF($JE402&gt;=41,INDEX($GT:$GT,$JD402+41),"")</f>
      </c>
      <c r="IK402">
        <f>IF($JE402&gt;=42,INDEX($GT:$GT,$JD402+42),"")</f>
      </c>
      <c r="IL402">
        <f>IF($JE402&gt;=43,INDEX($GT:$GT,$JD402+43),"")</f>
      </c>
      <c r="IM402">
        <f>IF($JE402&gt;=44,INDEX($GT:$GT,$JD402+44),"")</f>
      </c>
      <c r="IN402">
        <f>IF($JE402&gt;=45,INDEX($GT:$GT,$JD402+45),"")</f>
      </c>
      <c r="IO402">
        <f>IF($JE402&gt;=46,INDEX($GT:$GT,$JD402+46),"")</f>
      </c>
      <c r="IP402">
        <f>IF($JE402&gt;=47,INDEX($GT:$GT,$JD402+47),"")</f>
      </c>
      <c r="IQ402">
        <f>IF($JE402&gt;=48,INDEX($GT:$GT,$JD402+48),"")</f>
      </c>
      <c r="IR402">
        <f>IF($JE402&gt;=49,INDEX($GT:$GT,$JD402+49),"")</f>
      </c>
      <c r="IS402">
        <f>IF($JE402&gt;=50,INDEX($GT:$GT,$JD402+50),"")</f>
      </c>
      <c r="IT402">
        <f>IF($JE402&gt;=51,INDEX($GT:$GT,$JD402+51),"")</f>
      </c>
      <c r="IU402">
        <f>IF($JE402&gt;=52,INDEX($GT:$GT,$JD402+52),"")</f>
      </c>
      <c r="IV402">
        <f>IF($JE402&gt;=53,INDEX($GT:$GT,$JD402+53),"")</f>
      </c>
      <c r="IW402">
        <f>IF($JE402&gt;=54,INDEX($GT:$GT,$JD402+54),"")</f>
      </c>
      <c r="IX402">
        <f>IF($JE402&gt;=55,INDEX($GT:$GT,$JD402+55),"")</f>
      </c>
      <c r="IY402">
        <f>IF($JE402&gt;=56,INDEX($GT:$GT,$JD402+56),"")</f>
      </c>
      <c r="IZ402">
        <f>IF($JE402&gt;=57,INDEX($GT:$GT,$JD402+57),"")</f>
      </c>
      <c r="JA402">
        <f>IF($JE402&gt;=58,INDEX($GT:$GT,$JD402+58),"")</f>
      </c>
      <c r="JB402">
        <f>IF($JE402&gt;=59,INDEX($GT:$GT,$JD402+59),"")</f>
      </c>
      <c r="JC402">
        <f>IF($JE402&gt;=60,INDEX($GT:$GT,$JD402+60),"")</f>
      </c>
      <c r="JD402">
        <f>IFERROR(MATCH($GS402,$GT$2:$GT$322,0)+1,0)</f>
      </c>
      <c r="JE402">
        <f>IFERROR(INDEX($GU$2:$GU$322,MATCH($GS402,$GT$2:$GT$322,0)),0)</f>
      </c>
      <c r="JF402" t="s">
        <v>28</v>
      </c>
      <c r="JG402" t="s">
        <v>28</v>
      </c>
    </row>
    <row r="403" spans="1:267" x14ac:dyDescent="0.25">
      <c r="J403" s="1"/>
      <c r="K403" s="1"/>
      <c r="L403" s="1"/>
      <c r="M403" s="1"/>
      <c r="N403" s="1">
        <f>IFERROR(IF(FIND(" - ",$J403)&gt;0,MID($J403,FIND(" - ",$J403)+3,LEN($J403)),""),"")</f>
      </c>
      <c r="P403" s="1"/>
      <c r="S403" t="s">
        <v>28</v>
      </c>
      <c r="U403">
        <f>IF(OR($S403="",$T403=""),"",IFERROR($S403/$T403,0))</f>
      </c>
      <c r="V403">
        <f>IF($S403="","",
IF($K403="","",
IF(ISNUMBER(SEARCH("exempt",LOWER($K403))),0,
$S403*(VALUE(SUBSTITUTE($K403,"%",""))/100))))</f>
      </c>
      <c r="AB403">
        <f>IF($S403="","",
SUM($S403,$V403,$Z403,$W403,$Y403)-
IF($AA403="",0,VALUE($AA403)))</f>
      </c>
      <c r="AJ403" t="s">
        <v>1062</v>
      </c>
      <c r="AR403">
        <f>IFERROR(LEFT($J403,FIND(" - ",$J403)-1),$J403)</f>
      </c>
      <c r="AU403">
        <f>IF($CJ403&gt;=1,INDEX($AS:$AS,$CI403+1),"")</f>
      </c>
      <c r="AV403">
        <f>IF($CJ403&gt;=2,INDEX($AS:$AS,$CI403+2),"")</f>
      </c>
      <c r="AW403">
        <f>IF($CJ403&gt;=3,INDEX($AS:$AS,$CI403+3),"")</f>
      </c>
      <c r="AX403">
        <f>IF($CJ403&gt;=4,INDEX($AS:$AS,$CI403+4),"")</f>
      </c>
      <c r="AY403">
        <f>IF($CJ403&gt;=5,INDEX($AS:$AS,$CI403+5),"")</f>
      </c>
      <c r="AZ403">
        <f>IF($CJ403&gt;=6,INDEX($AS:$AS,$CI403+6),"")</f>
      </c>
      <c r="BA403">
        <f>IF($CJ403&gt;=7,INDEX($AS:$AS,$CI403+7),"")</f>
      </c>
      <c r="BB403">
        <f>IF($CJ403&gt;=8,INDEX($AS:$AS,$CI403+8),"")</f>
      </c>
      <c r="BC403">
        <f>IF($CJ403&gt;=9,INDEX($AS:$AS,$CI403+9),"")</f>
      </c>
      <c r="BD403">
        <f>IF($CJ403&gt;=10,INDEX($AS:$AS,$CI403+10),"")</f>
      </c>
      <c r="BE403">
        <f>IF($CJ403&gt;=11,INDEX($AS:$AS,$CI403+11),"")</f>
      </c>
      <c r="BF403">
        <f>IF($CJ403&gt;=12,INDEX($AS:$AS,$CI403+12),"")</f>
      </c>
      <c r="BG403">
        <f>IF($CJ403&gt;=13,INDEX($AS:$AS,$CI403+13),"")</f>
      </c>
      <c r="BH403">
        <f>IF($CJ403&gt;=14,INDEX($AS:$AS,$CI403+14),"")</f>
      </c>
      <c r="BI403">
        <f>IF($CJ403&gt;=15,INDEX($AS:$AS,$CI403+15),"")</f>
      </c>
      <c r="BJ403">
        <f>IF($CJ403&gt;=16,INDEX($AS:$AS,$CI403+16),"")</f>
      </c>
      <c r="BK403">
        <f>IF($CJ403&gt;=17,INDEX($AS:$AS,$CI403+17),"")</f>
      </c>
      <c r="BL403">
        <f>IF($CJ403&gt;=18,INDEX($AS:$AS,$CI403+18),"")</f>
      </c>
      <c r="BM403">
        <f>IF($CJ403&gt;=19,INDEX($AS:$AS,$CI403+19),"")</f>
      </c>
      <c r="BN403">
        <f>IF($CJ403&gt;=20,INDEX($AS:$AS,$CI403+20),"")</f>
      </c>
      <c r="BO403">
        <f>IF($CJ403&gt;=21,INDEX($AS:$AS,$CI403+21),"")</f>
      </c>
      <c r="BP403">
        <f>IF($CJ403&gt;=22,INDEX($AS:$AS,$CI403+22),"")</f>
      </c>
      <c r="BQ403">
        <f>IF($CJ403&gt;=23,INDEX($AS:$AS,$CI403+23),"")</f>
      </c>
      <c r="BR403">
        <f>IF($CJ403&gt;=24,INDEX($AS:$AS,$CI403+24),"")</f>
      </c>
      <c r="BS403">
        <f>IF($CJ403&gt;=25,INDEX($AS:$AS,$CI403+25),"")</f>
      </c>
      <c r="BT403">
        <f>IF($CJ403&gt;=26,INDEX($AS:$AS,$CI403+26),"")</f>
      </c>
      <c r="BU403">
        <f>IF($CJ403&gt;=27,INDEX($AS:$AS,$CI403+27),"")</f>
      </c>
      <c r="BV403">
        <f>IF($CJ403&gt;=28,INDEX($AS:$AS,$CI403+28),"")</f>
      </c>
      <c r="BW403">
        <f>IF($CJ403&gt;=29,INDEX($AS:$AS,$CI403+29),"")</f>
      </c>
      <c r="BX403">
        <f>IF($CJ403&gt;=30,INDEX($AS:$AS,$CI403+30),"")</f>
      </c>
      <c r="BY403">
        <f>IF($CJ403&gt;=31,INDEX($AS:$AS,$CI403+31),"")</f>
      </c>
      <c r="BZ403">
        <f>IF($CJ403&gt;=32,INDEX($AS:$AS,$CI403+32),"")</f>
      </c>
      <c r="CA403">
        <f>IF($CJ403&gt;=33,INDEX($AS:$AS,$CI403+33),"")</f>
      </c>
      <c r="CB403">
        <f>IF($CJ403&gt;=34,INDEX($AS:$AS,$CI403+34),"")</f>
      </c>
      <c r="CC403">
        <f>IF($CJ403&gt;=35,INDEX($AS:$AS,$CI403+35),"")</f>
      </c>
      <c r="CD403">
        <f>IF($CJ403&gt;=36,INDEX($AS:$AS,$CI403+36),"")</f>
      </c>
      <c r="CE403">
        <f>IF($CJ403&gt;=37,INDEX($AS:$AS,$CI403+37),"")</f>
      </c>
      <c r="CF403">
        <f>IF($CJ403&gt;=38,INDEX($AS:$AS,$CI403+38),"")</f>
      </c>
      <c r="CG403">
        <f>IF($CJ403&gt;=39,INDEX($AS:$AS,$CI403+39),"")</f>
      </c>
      <c r="CH403">
        <f>IF($CJ403&gt;=40,INDEX($AS:$AS,$CI403+40),"")</f>
      </c>
      <c r="CI403">
        <f>IFERROR(MATCH($AR403,$AS$2:$AS$133,0)+1,0)</f>
      </c>
      <c r="CJ403">
        <f>IFERROR(INDEX($AT$2:$AT$133,MATCH($AR403,$AS$2:$AS$133,0)),0)</f>
      </c>
      <c r="CK403">
        <f>IFERROR(LEFT($O403,FIND(" - ",$O403)-1),$O403)</f>
      </c>
      <c r="CL403" t="s">
        <v>47</v>
      </c>
      <c r="CN403">
        <f>IF($DI403&gt;=1,INDEX($CL:$CL,$DH403+1),"")</f>
      </c>
      <c r="CO403">
        <f>IF($DI403&gt;=2,INDEX($CL:$CL,$DH403+2),"")</f>
      </c>
      <c r="CP403">
        <f>IF($DI403&gt;=3,INDEX($CL:$CL,$DH403+3),"")</f>
      </c>
      <c r="CQ403">
        <f>IF($DI403&gt;=4,INDEX($CL:$CL,$DH403+4),"")</f>
      </c>
      <c r="CR403">
        <f>IF($DI403&gt;=5,INDEX($CL:$CL,$DH403+5),"")</f>
      </c>
      <c r="CS403">
        <f>IF($DI403&gt;=6,INDEX($CL:$CL,$DH403+6),"")</f>
      </c>
      <c r="CT403">
        <f>IF($DI403&gt;=7,INDEX($CL:$CL,$DH403+7),"")</f>
      </c>
      <c r="CU403">
        <f>IF($DI403&gt;=8,INDEX($CL:$CL,$DH403+8),"")</f>
      </c>
      <c r="CV403">
        <f>IF($DI403&gt;=9,INDEX($CL:$CL,$DH403+9),"")</f>
      </c>
      <c r="CW403">
        <f>IF($DI403&gt;=10,INDEX($CL:$CL,$DH403+10),"")</f>
      </c>
      <c r="CX403">
        <f>IF($DI403&gt;=11,INDEX($CL:$CL,$DH403+11),"")</f>
      </c>
      <c r="CY403">
        <f>IF($DI403&gt;=12,INDEX($CL:$CL,$DH403+12),"")</f>
      </c>
      <c r="CZ403">
        <f>IF($DI403&gt;=13,INDEX($CL:$CL,$DH403+13),"")</f>
      </c>
      <c r="DA403">
        <f>IF($DI403&gt;=14,INDEX($CL:$CL,$DH403+14),"")</f>
      </c>
      <c r="DB403">
        <f>IF($DI403&gt;=15,INDEX($CL:$CL,$DH403+15),"")</f>
      </c>
      <c r="DC403">
        <f>IF($DI403&gt;=16,INDEX($CL:$CL,$DH403+16),"")</f>
      </c>
      <c r="DD403">
        <f>IF($DI403&gt;=17,INDEX($CL:$CL,$DH403+17),"")</f>
      </c>
      <c r="DE403">
        <f>IF($DI403&gt;=18,INDEX($CL:$CL,$DH403+18),"")</f>
      </c>
      <c r="DF403">
        <f>IF($DI403&gt;=19,INDEX($CL:$CL,$DH403+19),"")</f>
      </c>
      <c r="DG403">
        <f>IF($DI403&gt;=20,INDEX($CL:$CL,$DH403+20),"")</f>
      </c>
      <c r="DH403">
        <f>IFERROR(MATCH($CK403,$CL$2:$CL$1558,0)+1,0)</f>
      </c>
      <c r="DI403">
        <f>IFERROR(INDEX($CM$2:$CM$1558,MATCH($CK403,$CL$2:$CL$1558,0)),0)</f>
      </c>
      <c r="DJ403">
        <f>IFERROR(INDEX($AQ:$AQ,MATCH($K403,$AP:$AP,0))&amp;"","")</f>
      </c>
      <c r="DN403">
        <f>IF($GQ403&gt;=1,INDEX($DK:$DK,$GP403+1),"")</f>
      </c>
      <c r="DO403">
        <f>IF($GQ403&gt;=2,INDEX($DK:$DK,$GP403+2),"")</f>
      </c>
      <c r="DP403">
        <f>IF($GQ403&gt;=3,INDEX($DK:$DK,$GP403+3),"")</f>
      </c>
      <c r="DQ403">
        <f>IF($GQ403&gt;=4,INDEX($DK:$DK,$GP403+4),"")</f>
      </c>
      <c r="DR403">
        <f>IF($GQ403&gt;=5,INDEX($DK:$DK,$GP403+5),"")</f>
      </c>
      <c r="DS403">
        <f>IF($GQ403&gt;=6,INDEX($DK:$DK,$GP403+6),"")</f>
      </c>
      <c r="DT403">
        <f>IF($GQ403&gt;=7,INDEX($DK:$DK,$GP403+7),"")</f>
      </c>
      <c r="DU403">
        <f>IF($GQ403&gt;=8,INDEX($DK:$DK,$GP403+8),"")</f>
      </c>
      <c r="DV403">
        <f>IF($GQ403&gt;=9,INDEX($DK:$DK,$GP403+9),"")</f>
      </c>
      <c r="DW403">
        <f>IF($GQ403&gt;=10,INDEX($DK:$DK,$GP403+10),"")</f>
      </c>
      <c r="DX403">
        <f>IF($GQ403&gt;=11,INDEX($DK:$DK,$GP403+11),"")</f>
      </c>
      <c r="DY403">
        <f>IF($GQ403&gt;=12,INDEX($DK:$DK,$GP403+12),"")</f>
      </c>
      <c r="DZ403">
        <f>IF($GQ403&gt;=13,INDEX($DK:$DK,$GP403+13),"")</f>
      </c>
      <c r="EA403">
        <f>IF($GQ403&gt;=14,INDEX($DK:$DK,$GP403+14),"")</f>
      </c>
      <c r="EB403">
        <f>IF($GQ403&gt;=15,INDEX($DK:$DK,$GP403+15),"")</f>
      </c>
      <c r="EC403">
        <f>IF($GQ403&gt;=16,INDEX($DK:$DK,$GP403+16),"")</f>
      </c>
      <c r="ED403">
        <f>IF($GQ403&gt;=17,INDEX($DK:$DK,$GP403+17),"")</f>
      </c>
      <c r="EE403">
        <f>IF($GQ403&gt;=18,INDEX($DK:$DK,$GP403+18),"")</f>
      </c>
      <c r="EF403">
        <f>IF($GQ403&gt;=19,INDEX($DK:$DK,$GP403+19),"")</f>
      </c>
      <c r="EG403">
        <f>IF($GQ403&gt;=20,INDEX($DK:$DK,$GP403+20),"")</f>
      </c>
      <c r="EH403">
        <f>IF($GQ403&gt;=21,INDEX($DK:$DK,$GP403+21),"")</f>
      </c>
      <c r="EI403">
        <f>IF($GQ403&gt;=22,INDEX($DK:$DK,$GP403+22),"")</f>
      </c>
      <c r="EJ403">
        <f>IF($GQ403&gt;=23,INDEX($DK:$DK,$GP403+23),"")</f>
      </c>
      <c r="EK403">
        <f>IF($GQ403&gt;=24,INDEX($DK:$DK,$GP403+24),"")</f>
      </c>
      <c r="EL403">
        <f>IF($GQ403&gt;=25,INDEX($DK:$DK,$GP403+25),"")</f>
      </c>
      <c r="EM403">
        <f>IF($GQ403&gt;=26,INDEX($DK:$DK,$GP403+26),"")</f>
      </c>
      <c r="EN403">
        <f>IF($GQ403&gt;=27,INDEX($DK:$DK,$GP403+27),"")</f>
      </c>
      <c r="EO403">
        <f>IF($GQ403&gt;=28,INDEX($DK:$DK,$GP403+28),"")</f>
      </c>
      <c r="EP403">
        <f>IF($GQ403&gt;=29,INDEX($DK:$DK,$GP403+29),"")</f>
      </c>
      <c r="EQ403">
        <f>IF($GQ403&gt;=30,INDEX($DK:$DK,$GP403+30),"")</f>
      </c>
      <c r="ER403">
        <f>IF($GQ403&gt;=31,INDEX($DK:$DK,$GP403+31),"")</f>
      </c>
      <c r="ES403">
        <f>IF($GQ403&gt;=32,INDEX($DK:$DK,$GP403+32),"")</f>
      </c>
      <c r="ET403">
        <f>IF($GQ403&gt;=33,INDEX($DK:$DK,$GP403+33),"")</f>
      </c>
      <c r="EU403">
        <f>IF($GQ403&gt;=34,INDEX($DK:$DK,$GP403+34),"")</f>
      </c>
      <c r="EV403">
        <f>IF($GQ403&gt;=35,INDEX($DK:$DK,$GP403+35),"")</f>
      </c>
      <c r="EW403">
        <f>IF($GQ403&gt;=36,INDEX($DK:$DK,$GP403+36),"")</f>
      </c>
      <c r="EX403">
        <f>IF($GQ403&gt;=37,INDEX($DK:$DK,$GP403+37),"")</f>
      </c>
      <c r="EY403">
        <f>IF($GQ403&gt;=38,INDEX($DK:$DK,$GP403+38),"")</f>
      </c>
      <c r="EZ403">
        <f>IF($GQ403&gt;=39,INDEX($DK:$DK,$GP403+39),"")</f>
      </c>
      <c r="FA403">
        <f>IF($GQ403&gt;=40,INDEX($DK:$DK,$GP403+40),"")</f>
      </c>
      <c r="FB403">
        <f>IF($GQ403&gt;=1,INDEX($DL:$DL,$GP403+1),"")</f>
      </c>
      <c r="FC403">
        <f>IF($GQ403&gt;=2,INDEX($DL:$DL,$GP403+2),"")</f>
      </c>
      <c r="FD403">
        <f>IF($GQ403&gt;=3,INDEX($DL:$DL,$GP403+3),"")</f>
      </c>
      <c r="FE403">
        <f>IF($GQ403&gt;=4,INDEX($DL:$DL,$GP403+4),"")</f>
      </c>
      <c r="FF403">
        <f>IF($GQ403&gt;=5,INDEX($DL:$DL,$GP403+5),"")</f>
      </c>
      <c r="FG403">
        <f>IF($GQ403&gt;=6,INDEX($DL:$DL,$GP403+6),"")</f>
      </c>
      <c r="FH403">
        <f>IF($GQ403&gt;=7,INDEX($DL:$DL,$GP403+7),"")</f>
      </c>
      <c r="FI403">
        <f>IF($GQ403&gt;=8,INDEX($DL:$DL,$GP403+8),"")</f>
      </c>
      <c r="FJ403">
        <f>IF($GQ403&gt;=9,INDEX($DL:$DL,$GP403+9),"")</f>
      </c>
      <c r="FK403">
        <f>IF($GQ403&gt;=10,INDEX($DL:$DL,$GP403+10),"")</f>
      </c>
      <c r="FL403">
        <f>IF($GQ403&gt;=11,INDEX($DL:$DL,$GP403+11),"")</f>
      </c>
      <c r="FM403">
        <f>IF($GQ403&gt;=12,INDEX($DL:$DL,$GP403+12),"")</f>
      </c>
      <c r="FN403">
        <f>IF($GQ403&gt;=13,INDEX($DL:$DL,$GP403+13),"")</f>
      </c>
      <c r="FO403">
        <f>IF($GQ403&gt;=14,INDEX($DL:$DL,$GP403+14),"")</f>
      </c>
      <c r="FP403">
        <f>IF($GQ403&gt;=15,INDEX($DL:$DL,$GP403+15),"")</f>
      </c>
      <c r="FQ403">
        <f>IF($GQ403&gt;=16,INDEX($DL:$DL,$GP403+16),"")</f>
      </c>
      <c r="FR403">
        <f>IF($GQ403&gt;=17,INDEX($DL:$DL,$GP403+17),"")</f>
      </c>
      <c r="FS403">
        <f>IF($GQ403&gt;=18,INDEX($DL:$DL,$GP403+18),"")</f>
      </c>
      <c r="FT403">
        <f>IF($GQ403&gt;=19,INDEX($DL:$DL,$GP403+19),"")</f>
      </c>
      <c r="FU403">
        <f>IF($GQ403&gt;=20,INDEX($DL:$DL,$GP403+20),"")</f>
      </c>
      <c r="FV403">
        <f>IF($GQ403&gt;=21,INDEX($DL:$DL,$GP403+21),"")</f>
      </c>
      <c r="FW403">
        <f>IF($GQ403&gt;=22,INDEX($DL:$DL,$GP403+22),"")</f>
      </c>
      <c r="FX403">
        <f>IF($GQ403&gt;=23,INDEX($DL:$DL,$GP403+23),"")</f>
      </c>
      <c r="FY403">
        <f>IF($GQ403&gt;=24,INDEX($DL:$DL,$GP403+24),"")</f>
      </c>
      <c r="FZ403">
        <f>IF($GQ403&gt;=25,INDEX($DL:$DL,$GP403+25),"")</f>
      </c>
      <c r="GA403">
        <f>IF($GQ403&gt;=26,INDEX($DL:$DL,$GP403+26),"")</f>
      </c>
      <c r="GB403">
        <f>IF($GQ403&gt;=27,INDEX($DL:$DL,$GP403+27),"")</f>
      </c>
      <c r="GC403">
        <f>IF($GQ403&gt;=28,INDEX($DL:$DL,$GP403+28),"")</f>
      </c>
      <c r="GD403">
        <f>IF($GQ403&gt;=29,INDEX($DL:$DL,$GP403+29),"")</f>
      </c>
      <c r="GE403">
        <f>IF($GQ403&gt;=30,INDEX($DL:$DL,$GP403+30),"")</f>
      </c>
      <c r="GF403">
        <f>IF($GQ403&gt;=31,INDEX($DL:$DL,$GP403+31),"")</f>
      </c>
      <c r="GG403">
        <f>IF($GQ403&gt;=32,INDEX($DL:$DL,$GP403+32),"")</f>
      </c>
      <c r="GH403">
        <f>IF($GQ403&gt;=33,INDEX($DL:$DL,$GP403+33),"")</f>
      </c>
      <c r="GI403">
        <f>IF($GQ403&gt;=34,INDEX($DL:$DL,$GP403+34),"")</f>
      </c>
      <c r="GJ403">
        <f>IF($GQ403&gt;=35,INDEX($DL:$DL,$GP403+35),"")</f>
      </c>
      <c r="GK403">
        <f>IF($GQ403&gt;=36,INDEX($DL:$DL,$GP403+36),"")</f>
      </c>
      <c r="GL403">
        <f>IF($GQ403&gt;=37,INDEX($DL:$DL,$GP403+37),"")</f>
      </c>
      <c r="GM403">
        <f>IF($GQ403&gt;=38,INDEX($DL:$DL,$GP403+38),"")</f>
      </c>
      <c r="GN403">
        <f>IF($GQ403&gt;=39,INDEX($DL:$DL,$GP403+39),"")</f>
      </c>
      <c r="GO403">
        <f>IF($GQ403&gt;=40,INDEX($DL:$DL,$GP403+40),"")</f>
      </c>
      <c r="GP403">
        <f>IFERROR(MATCH($DJ403,$DK$2:$DK$148,0)+1,0)</f>
      </c>
      <c r="GQ403">
        <f>IFERROR(INDEX($DM$2:$DM$148,MATCH($DJ403,$DK$2:$DK$148,0)),0)</f>
      </c>
      <c r="GR403">
        <f>IFERROR(MATCH($L403,$DN$403:$FA$403,0),0)</f>
      </c>
      <c r="GS403">
        <f>IF($GR403&gt;0,INDEX($FB$403:$GO$403,$GR403),"")</f>
      </c>
      <c r="GV403">
        <f>IF($JE403&gt;=1,INDEX($GT:$GT,$JD403+1),"")</f>
      </c>
      <c r="GW403">
        <f>IF($JE403&gt;=2,INDEX($GT:$GT,$JD403+2),"")</f>
      </c>
      <c r="GX403">
        <f>IF($JE403&gt;=3,INDEX($GT:$GT,$JD403+3),"")</f>
      </c>
      <c r="GY403">
        <f>IF($JE403&gt;=4,INDEX($GT:$GT,$JD403+4),"")</f>
      </c>
      <c r="GZ403">
        <f>IF($JE403&gt;=5,INDEX($GT:$GT,$JD403+5),"")</f>
      </c>
      <c r="HA403">
        <f>IF($JE403&gt;=6,INDEX($GT:$GT,$JD403+6),"")</f>
      </c>
      <c r="HB403">
        <f>IF($JE403&gt;=7,INDEX($GT:$GT,$JD403+7),"")</f>
      </c>
      <c r="HC403">
        <f>IF($JE403&gt;=8,INDEX($GT:$GT,$JD403+8),"")</f>
      </c>
      <c r="HD403">
        <f>IF($JE403&gt;=9,INDEX($GT:$GT,$JD403+9),"")</f>
      </c>
      <c r="HE403">
        <f>IF($JE403&gt;=10,INDEX($GT:$GT,$JD403+10),"")</f>
      </c>
      <c r="HF403">
        <f>IF($JE403&gt;=11,INDEX($GT:$GT,$JD403+11),"")</f>
      </c>
      <c r="HG403">
        <f>IF($JE403&gt;=12,INDEX($GT:$GT,$JD403+12),"")</f>
      </c>
      <c r="HH403">
        <f>IF($JE403&gt;=13,INDEX($GT:$GT,$JD403+13),"")</f>
      </c>
      <c r="HI403">
        <f>IF($JE403&gt;=14,INDEX($GT:$GT,$JD403+14),"")</f>
      </c>
      <c r="HJ403">
        <f>IF($JE403&gt;=15,INDEX($GT:$GT,$JD403+15),"")</f>
      </c>
      <c r="HK403">
        <f>IF($JE403&gt;=16,INDEX($GT:$GT,$JD403+16),"")</f>
      </c>
      <c r="HL403">
        <f>IF($JE403&gt;=17,INDEX($GT:$GT,$JD403+17),"")</f>
      </c>
      <c r="HM403">
        <f>IF($JE403&gt;=18,INDEX($GT:$GT,$JD403+18),"")</f>
      </c>
      <c r="HN403">
        <f>IF($JE403&gt;=19,INDEX($GT:$GT,$JD403+19),"")</f>
      </c>
      <c r="HO403">
        <f>IF($JE403&gt;=20,INDEX($GT:$GT,$JD403+20),"")</f>
      </c>
      <c r="HP403">
        <f>IF($JE403&gt;=21,INDEX($GT:$GT,$JD403+21),"")</f>
      </c>
      <c r="HQ403">
        <f>IF($JE403&gt;=22,INDEX($GT:$GT,$JD403+22),"")</f>
      </c>
      <c r="HR403">
        <f>IF($JE403&gt;=23,INDEX($GT:$GT,$JD403+23),"")</f>
      </c>
      <c r="HS403">
        <f>IF($JE403&gt;=24,INDEX($GT:$GT,$JD403+24),"")</f>
      </c>
      <c r="HT403">
        <f>IF($JE403&gt;=25,INDEX($GT:$GT,$JD403+25),"")</f>
      </c>
      <c r="HU403">
        <f>IF($JE403&gt;=26,INDEX($GT:$GT,$JD403+26),"")</f>
      </c>
      <c r="HV403">
        <f>IF($JE403&gt;=27,INDEX($GT:$GT,$JD403+27),"")</f>
      </c>
      <c r="HW403">
        <f>IF($JE403&gt;=28,INDEX($GT:$GT,$JD403+28),"")</f>
      </c>
      <c r="HX403">
        <f>IF($JE403&gt;=29,INDEX($GT:$GT,$JD403+29),"")</f>
      </c>
      <c r="HY403">
        <f>IF($JE403&gt;=30,INDEX($GT:$GT,$JD403+30),"")</f>
      </c>
      <c r="HZ403">
        <f>IF($JE403&gt;=31,INDEX($GT:$GT,$JD403+31),"")</f>
      </c>
      <c r="IA403">
        <f>IF($JE403&gt;=32,INDEX($GT:$GT,$JD403+32),"")</f>
      </c>
      <c r="IB403">
        <f>IF($JE403&gt;=33,INDEX($GT:$GT,$JD403+33),"")</f>
      </c>
      <c r="IC403">
        <f>IF($JE403&gt;=34,INDEX($GT:$GT,$JD403+34),"")</f>
      </c>
      <c r="ID403">
        <f>IF($JE403&gt;=35,INDEX($GT:$GT,$JD403+35),"")</f>
      </c>
      <c r="IE403">
        <f>IF($JE403&gt;=36,INDEX($GT:$GT,$JD403+36),"")</f>
      </c>
      <c r="IF403">
        <f>IF($JE403&gt;=37,INDEX($GT:$GT,$JD403+37),"")</f>
      </c>
      <c r="IG403">
        <f>IF($JE403&gt;=38,INDEX($GT:$GT,$JD403+38),"")</f>
      </c>
      <c r="IH403">
        <f>IF($JE403&gt;=39,INDEX($GT:$GT,$JD403+39),"")</f>
      </c>
      <c r="II403">
        <f>IF($JE403&gt;=40,INDEX($GT:$GT,$JD403+40),"")</f>
      </c>
      <c r="IJ403">
        <f>IF($JE403&gt;=41,INDEX($GT:$GT,$JD403+41),"")</f>
      </c>
      <c r="IK403">
        <f>IF($JE403&gt;=42,INDEX($GT:$GT,$JD403+42),"")</f>
      </c>
      <c r="IL403">
        <f>IF($JE403&gt;=43,INDEX($GT:$GT,$JD403+43),"")</f>
      </c>
      <c r="IM403">
        <f>IF($JE403&gt;=44,INDEX($GT:$GT,$JD403+44),"")</f>
      </c>
      <c r="IN403">
        <f>IF($JE403&gt;=45,INDEX($GT:$GT,$JD403+45),"")</f>
      </c>
      <c r="IO403">
        <f>IF($JE403&gt;=46,INDEX($GT:$GT,$JD403+46),"")</f>
      </c>
      <c r="IP403">
        <f>IF($JE403&gt;=47,INDEX($GT:$GT,$JD403+47),"")</f>
      </c>
      <c r="IQ403">
        <f>IF($JE403&gt;=48,INDEX($GT:$GT,$JD403+48),"")</f>
      </c>
      <c r="IR403">
        <f>IF($JE403&gt;=49,INDEX($GT:$GT,$JD403+49),"")</f>
      </c>
      <c r="IS403">
        <f>IF($JE403&gt;=50,INDEX($GT:$GT,$JD403+50),"")</f>
      </c>
      <c r="IT403">
        <f>IF($JE403&gt;=51,INDEX($GT:$GT,$JD403+51),"")</f>
      </c>
      <c r="IU403">
        <f>IF($JE403&gt;=52,INDEX($GT:$GT,$JD403+52),"")</f>
      </c>
      <c r="IV403">
        <f>IF($JE403&gt;=53,INDEX($GT:$GT,$JD403+53),"")</f>
      </c>
      <c r="IW403">
        <f>IF($JE403&gt;=54,INDEX($GT:$GT,$JD403+54),"")</f>
      </c>
      <c r="IX403">
        <f>IF($JE403&gt;=55,INDEX($GT:$GT,$JD403+55),"")</f>
      </c>
      <c r="IY403">
        <f>IF($JE403&gt;=56,INDEX($GT:$GT,$JD403+56),"")</f>
      </c>
      <c r="IZ403">
        <f>IF($JE403&gt;=57,INDEX($GT:$GT,$JD403+57),"")</f>
      </c>
      <c r="JA403">
        <f>IF($JE403&gt;=58,INDEX($GT:$GT,$JD403+58),"")</f>
      </c>
      <c r="JB403">
        <f>IF($JE403&gt;=59,INDEX($GT:$GT,$JD403+59),"")</f>
      </c>
      <c r="JC403">
        <f>IF($JE403&gt;=60,INDEX($GT:$GT,$JD403+60),"")</f>
      </c>
      <c r="JD403">
        <f>IFERROR(MATCH($GS403,$GT$2:$GT$322,0)+1,0)</f>
      </c>
      <c r="JE403">
        <f>IFERROR(INDEX($GU$2:$GU$322,MATCH($GS403,$GT$2:$GT$322,0)),0)</f>
      </c>
      <c r="JF403" t="s">
        <v>28</v>
      </c>
      <c r="JG403" t="s">
        <v>28</v>
      </c>
    </row>
    <row r="404" spans="1:267" x14ac:dyDescent="0.25">
      <c r="J404" s="1"/>
      <c r="K404" s="1"/>
      <c r="L404" s="1"/>
      <c r="M404" s="1"/>
      <c r="N404" s="1">
        <f>IFERROR(IF(FIND(" - ",$J404)&gt;0,MID($J404,FIND(" - ",$J404)+3,LEN($J404)),""),"")</f>
      </c>
      <c r="P404" s="1"/>
      <c r="S404" t="s">
        <v>28</v>
      </c>
      <c r="U404">
        <f>IF(OR($S404="",$T404=""),"",IFERROR($S404/$T404,0))</f>
      </c>
      <c r="V404">
        <f>IF($S404="","",
IF($K404="","",
IF(ISNUMBER(SEARCH("exempt",LOWER($K404))),0,
$S404*(VALUE(SUBSTITUTE($K404,"%",""))/100))))</f>
      </c>
      <c r="AB404">
        <f>IF($S404="","",
SUM($S404,$V404,$Z404,$W404,$Y404)-
IF($AA404="",0,VALUE($AA404)))</f>
      </c>
      <c r="AJ404" t="s">
        <v>1063</v>
      </c>
      <c r="AR404">
        <f>IFERROR(LEFT($J404,FIND(" - ",$J404)-1),$J404)</f>
      </c>
      <c r="AU404">
        <f>IF($CJ404&gt;=1,INDEX($AS:$AS,$CI404+1),"")</f>
      </c>
      <c r="AV404">
        <f>IF($CJ404&gt;=2,INDEX($AS:$AS,$CI404+2),"")</f>
      </c>
      <c r="AW404">
        <f>IF($CJ404&gt;=3,INDEX($AS:$AS,$CI404+3),"")</f>
      </c>
      <c r="AX404">
        <f>IF($CJ404&gt;=4,INDEX($AS:$AS,$CI404+4),"")</f>
      </c>
      <c r="AY404">
        <f>IF($CJ404&gt;=5,INDEX($AS:$AS,$CI404+5),"")</f>
      </c>
      <c r="AZ404">
        <f>IF($CJ404&gt;=6,INDEX($AS:$AS,$CI404+6),"")</f>
      </c>
      <c r="BA404">
        <f>IF($CJ404&gt;=7,INDEX($AS:$AS,$CI404+7),"")</f>
      </c>
      <c r="BB404">
        <f>IF($CJ404&gt;=8,INDEX($AS:$AS,$CI404+8),"")</f>
      </c>
      <c r="BC404">
        <f>IF($CJ404&gt;=9,INDEX($AS:$AS,$CI404+9),"")</f>
      </c>
      <c r="BD404">
        <f>IF($CJ404&gt;=10,INDEX($AS:$AS,$CI404+10),"")</f>
      </c>
      <c r="BE404">
        <f>IF($CJ404&gt;=11,INDEX($AS:$AS,$CI404+11),"")</f>
      </c>
      <c r="BF404">
        <f>IF($CJ404&gt;=12,INDEX($AS:$AS,$CI404+12),"")</f>
      </c>
      <c r="BG404">
        <f>IF($CJ404&gt;=13,INDEX($AS:$AS,$CI404+13),"")</f>
      </c>
      <c r="BH404">
        <f>IF($CJ404&gt;=14,INDEX($AS:$AS,$CI404+14),"")</f>
      </c>
      <c r="BI404">
        <f>IF($CJ404&gt;=15,INDEX($AS:$AS,$CI404+15),"")</f>
      </c>
      <c r="BJ404">
        <f>IF($CJ404&gt;=16,INDEX($AS:$AS,$CI404+16),"")</f>
      </c>
      <c r="BK404">
        <f>IF($CJ404&gt;=17,INDEX($AS:$AS,$CI404+17),"")</f>
      </c>
      <c r="BL404">
        <f>IF($CJ404&gt;=18,INDEX($AS:$AS,$CI404+18),"")</f>
      </c>
      <c r="BM404">
        <f>IF($CJ404&gt;=19,INDEX($AS:$AS,$CI404+19),"")</f>
      </c>
      <c r="BN404">
        <f>IF($CJ404&gt;=20,INDEX($AS:$AS,$CI404+20),"")</f>
      </c>
      <c r="BO404">
        <f>IF($CJ404&gt;=21,INDEX($AS:$AS,$CI404+21),"")</f>
      </c>
      <c r="BP404">
        <f>IF($CJ404&gt;=22,INDEX($AS:$AS,$CI404+22),"")</f>
      </c>
      <c r="BQ404">
        <f>IF($CJ404&gt;=23,INDEX($AS:$AS,$CI404+23),"")</f>
      </c>
      <c r="BR404">
        <f>IF($CJ404&gt;=24,INDEX($AS:$AS,$CI404+24),"")</f>
      </c>
      <c r="BS404">
        <f>IF($CJ404&gt;=25,INDEX($AS:$AS,$CI404+25),"")</f>
      </c>
      <c r="BT404">
        <f>IF($CJ404&gt;=26,INDEX($AS:$AS,$CI404+26),"")</f>
      </c>
      <c r="BU404">
        <f>IF($CJ404&gt;=27,INDEX($AS:$AS,$CI404+27),"")</f>
      </c>
      <c r="BV404">
        <f>IF($CJ404&gt;=28,INDEX($AS:$AS,$CI404+28),"")</f>
      </c>
      <c r="BW404">
        <f>IF($CJ404&gt;=29,INDEX($AS:$AS,$CI404+29),"")</f>
      </c>
      <c r="BX404">
        <f>IF($CJ404&gt;=30,INDEX($AS:$AS,$CI404+30),"")</f>
      </c>
      <c r="BY404">
        <f>IF($CJ404&gt;=31,INDEX($AS:$AS,$CI404+31),"")</f>
      </c>
      <c r="BZ404">
        <f>IF($CJ404&gt;=32,INDEX($AS:$AS,$CI404+32),"")</f>
      </c>
      <c r="CA404">
        <f>IF($CJ404&gt;=33,INDEX($AS:$AS,$CI404+33),"")</f>
      </c>
      <c r="CB404">
        <f>IF($CJ404&gt;=34,INDEX($AS:$AS,$CI404+34),"")</f>
      </c>
      <c r="CC404">
        <f>IF($CJ404&gt;=35,INDEX($AS:$AS,$CI404+35),"")</f>
      </c>
      <c r="CD404">
        <f>IF($CJ404&gt;=36,INDEX($AS:$AS,$CI404+36),"")</f>
      </c>
      <c r="CE404">
        <f>IF($CJ404&gt;=37,INDEX($AS:$AS,$CI404+37),"")</f>
      </c>
      <c r="CF404">
        <f>IF($CJ404&gt;=38,INDEX($AS:$AS,$CI404+38),"")</f>
      </c>
      <c r="CG404">
        <f>IF($CJ404&gt;=39,INDEX($AS:$AS,$CI404+39),"")</f>
      </c>
      <c r="CH404">
        <f>IF($CJ404&gt;=40,INDEX($AS:$AS,$CI404+40),"")</f>
      </c>
      <c r="CI404">
        <f>IFERROR(MATCH($AR404,$AS$2:$AS$133,0)+1,0)</f>
      </c>
      <c r="CJ404">
        <f>IFERROR(INDEX($AT$2:$AT$133,MATCH($AR404,$AS$2:$AS$133,0)),0)</f>
      </c>
      <c r="CK404">
        <f>IFERROR(LEFT($O404,FIND(" - ",$O404)-1),$O404)</f>
      </c>
      <c r="CL404" t="s">
        <v>85</v>
      </c>
      <c r="CN404">
        <f>IF($DI404&gt;=1,INDEX($CL:$CL,$DH404+1),"")</f>
      </c>
      <c r="CO404">
        <f>IF($DI404&gt;=2,INDEX($CL:$CL,$DH404+2),"")</f>
      </c>
      <c r="CP404">
        <f>IF($DI404&gt;=3,INDEX($CL:$CL,$DH404+3),"")</f>
      </c>
      <c r="CQ404">
        <f>IF($DI404&gt;=4,INDEX($CL:$CL,$DH404+4),"")</f>
      </c>
      <c r="CR404">
        <f>IF($DI404&gt;=5,INDEX($CL:$CL,$DH404+5),"")</f>
      </c>
      <c r="CS404">
        <f>IF($DI404&gt;=6,INDEX($CL:$CL,$DH404+6),"")</f>
      </c>
      <c r="CT404">
        <f>IF($DI404&gt;=7,INDEX($CL:$CL,$DH404+7),"")</f>
      </c>
      <c r="CU404">
        <f>IF($DI404&gt;=8,INDEX($CL:$CL,$DH404+8),"")</f>
      </c>
      <c r="CV404">
        <f>IF($DI404&gt;=9,INDEX($CL:$CL,$DH404+9),"")</f>
      </c>
      <c r="CW404">
        <f>IF($DI404&gt;=10,INDEX($CL:$CL,$DH404+10),"")</f>
      </c>
      <c r="CX404">
        <f>IF($DI404&gt;=11,INDEX($CL:$CL,$DH404+11),"")</f>
      </c>
      <c r="CY404">
        <f>IF($DI404&gt;=12,INDEX($CL:$CL,$DH404+12),"")</f>
      </c>
      <c r="CZ404">
        <f>IF($DI404&gt;=13,INDEX($CL:$CL,$DH404+13),"")</f>
      </c>
      <c r="DA404">
        <f>IF($DI404&gt;=14,INDEX($CL:$CL,$DH404+14),"")</f>
      </c>
      <c r="DB404">
        <f>IF($DI404&gt;=15,INDEX($CL:$CL,$DH404+15),"")</f>
      </c>
      <c r="DC404">
        <f>IF($DI404&gt;=16,INDEX($CL:$CL,$DH404+16),"")</f>
      </c>
      <c r="DD404">
        <f>IF($DI404&gt;=17,INDEX($CL:$CL,$DH404+17),"")</f>
      </c>
      <c r="DE404">
        <f>IF($DI404&gt;=18,INDEX($CL:$CL,$DH404+18),"")</f>
      </c>
      <c r="DF404">
        <f>IF($DI404&gt;=19,INDEX($CL:$CL,$DH404+19),"")</f>
      </c>
      <c r="DG404">
        <f>IF($DI404&gt;=20,INDEX($CL:$CL,$DH404+20),"")</f>
      </c>
      <c r="DH404">
        <f>IFERROR(MATCH($CK404,$CL$2:$CL$1558,0)+1,0)</f>
      </c>
      <c r="DI404">
        <f>IFERROR(INDEX($CM$2:$CM$1558,MATCH($CK404,$CL$2:$CL$1558,0)),0)</f>
      </c>
      <c r="DJ404">
        <f>IFERROR(INDEX($AQ:$AQ,MATCH($K404,$AP:$AP,0))&amp;"","")</f>
      </c>
      <c r="DN404">
        <f>IF($GQ404&gt;=1,INDEX($DK:$DK,$GP404+1),"")</f>
      </c>
      <c r="DO404">
        <f>IF($GQ404&gt;=2,INDEX($DK:$DK,$GP404+2),"")</f>
      </c>
      <c r="DP404">
        <f>IF($GQ404&gt;=3,INDEX($DK:$DK,$GP404+3),"")</f>
      </c>
      <c r="DQ404">
        <f>IF($GQ404&gt;=4,INDEX($DK:$DK,$GP404+4),"")</f>
      </c>
      <c r="DR404">
        <f>IF($GQ404&gt;=5,INDEX($DK:$DK,$GP404+5),"")</f>
      </c>
      <c r="DS404">
        <f>IF($GQ404&gt;=6,INDEX($DK:$DK,$GP404+6),"")</f>
      </c>
      <c r="DT404">
        <f>IF($GQ404&gt;=7,INDEX($DK:$DK,$GP404+7),"")</f>
      </c>
      <c r="DU404">
        <f>IF($GQ404&gt;=8,INDEX($DK:$DK,$GP404+8),"")</f>
      </c>
      <c r="DV404">
        <f>IF($GQ404&gt;=9,INDEX($DK:$DK,$GP404+9),"")</f>
      </c>
      <c r="DW404">
        <f>IF($GQ404&gt;=10,INDEX($DK:$DK,$GP404+10),"")</f>
      </c>
      <c r="DX404">
        <f>IF($GQ404&gt;=11,INDEX($DK:$DK,$GP404+11),"")</f>
      </c>
      <c r="DY404">
        <f>IF($GQ404&gt;=12,INDEX($DK:$DK,$GP404+12),"")</f>
      </c>
      <c r="DZ404">
        <f>IF($GQ404&gt;=13,INDEX($DK:$DK,$GP404+13),"")</f>
      </c>
      <c r="EA404">
        <f>IF($GQ404&gt;=14,INDEX($DK:$DK,$GP404+14),"")</f>
      </c>
      <c r="EB404">
        <f>IF($GQ404&gt;=15,INDEX($DK:$DK,$GP404+15),"")</f>
      </c>
      <c r="EC404">
        <f>IF($GQ404&gt;=16,INDEX($DK:$DK,$GP404+16),"")</f>
      </c>
      <c r="ED404">
        <f>IF($GQ404&gt;=17,INDEX($DK:$DK,$GP404+17),"")</f>
      </c>
      <c r="EE404">
        <f>IF($GQ404&gt;=18,INDEX($DK:$DK,$GP404+18),"")</f>
      </c>
      <c r="EF404">
        <f>IF($GQ404&gt;=19,INDEX($DK:$DK,$GP404+19),"")</f>
      </c>
      <c r="EG404">
        <f>IF($GQ404&gt;=20,INDEX($DK:$DK,$GP404+20),"")</f>
      </c>
      <c r="EH404">
        <f>IF($GQ404&gt;=21,INDEX($DK:$DK,$GP404+21),"")</f>
      </c>
      <c r="EI404">
        <f>IF($GQ404&gt;=22,INDEX($DK:$DK,$GP404+22),"")</f>
      </c>
      <c r="EJ404">
        <f>IF($GQ404&gt;=23,INDEX($DK:$DK,$GP404+23),"")</f>
      </c>
      <c r="EK404">
        <f>IF($GQ404&gt;=24,INDEX($DK:$DK,$GP404+24),"")</f>
      </c>
      <c r="EL404">
        <f>IF($GQ404&gt;=25,INDEX($DK:$DK,$GP404+25),"")</f>
      </c>
      <c r="EM404">
        <f>IF($GQ404&gt;=26,INDEX($DK:$DK,$GP404+26),"")</f>
      </c>
      <c r="EN404">
        <f>IF($GQ404&gt;=27,INDEX($DK:$DK,$GP404+27),"")</f>
      </c>
      <c r="EO404">
        <f>IF($GQ404&gt;=28,INDEX($DK:$DK,$GP404+28),"")</f>
      </c>
      <c r="EP404">
        <f>IF($GQ404&gt;=29,INDEX($DK:$DK,$GP404+29),"")</f>
      </c>
      <c r="EQ404">
        <f>IF($GQ404&gt;=30,INDEX($DK:$DK,$GP404+30),"")</f>
      </c>
      <c r="ER404">
        <f>IF($GQ404&gt;=31,INDEX($DK:$DK,$GP404+31),"")</f>
      </c>
      <c r="ES404">
        <f>IF($GQ404&gt;=32,INDEX($DK:$DK,$GP404+32),"")</f>
      </c>
      <c r="ET404">
        <f>IF($GQ404&gt;=33,INDEX($DK:$DK,$GP404+33),"")</f>
      </c>
      <c r="EU404">
        <f>IF($GQ404&gt;=34,INDEX($DK:$DK,$GP404+34),"")</f>
      </c>
      <c r="EV404">
        <f>IF($GQ404&gt;=35,INDEX($DK:$DK,$GP404+35),"")</f>
      </c>
      <c r="EW404">
        <f>IF($GQ404&gt;=36,INDEX($DK:$DK,$GP404+36),"")</f>
      </c>
      <c r="EX404">
        <f>IF($GQ404&gt;=37,INDEX($DK:$DK,$GP404+37),"")</f>
      </c>
      <c r="EY404">
        <f>IF($GQ404&gt;=38,INDEX($DK:$DK,$GP404+38),"")</f>
      </c>
      <c r="EZ404">
        <f>IF($GQ404&gt;=39,INDEX($DK:$DK,$GP404+39),"")</f>
      </c>
      <c r="FA404">
        <f>IF($GQ404&gt;=40,INDEX($DK:$DK,$GP404+40),"")</f>
      </c>
      <c r="FB404">
        <f>IF($GQ404&gt;=1,INDEX($DL:$DL,$GP404+1),"")</f>
      </c>
      <c r="FC404">
        <f>IF($GQ404&gt;=2,INDEX($DL:$DL,$GP404+2),"")</f>
      </c>
      <c r="FD404">
        <f>IF($GQ404&gt;=3,INDEX($DL:$DL,$GP404+3),"")</f>
      </c>
      <c r="FE404">
        <f>IF($GQ404&gt;=4,INDEX($DL:$DL,$GP404+4),"")</f>
      </c>
      <c r="FF404">
        <f>IF($GQ404&gt;=5,INDEX($DL:$DL,$GP404+5),"")</f>
      </c>
      <c r="FG404">
        <f>IF($GQ404&gt;=6,INDEX($DL:$DL,$GP404+6),"")</f>
      </c>
      <c r="FH404">
        <f>IF($GQ404&gt;=7,INDEX($DL:$DL,$GP404+7),"")</f>
      </c>
      <c r="FI404">
        <f>IF($GQ404&gt;=8,INDEX($DL:$DL,$GP404+8),"")</f>
      </c>
      <c r="FJ404">
        <f>IF($GQ404&gt;=9,INDEX($DL:$DL,$GP404+9),"")</f>
      </c>
      <c r="FK404">
        <f>IF($GQ404&gt;=10,INDEX($DL:$DL,$GP404+10),"")</f>
      </c>
      <c r="FL404">
        <f>IF($GQ404&gt;=11,INDEX($DL:$DL,$GP404+11),"")</f>
      </c>
      <c r="FM404">
        <f>IF($GQ404&gt;=12,INDEX($DL:$DL,$GP404+12),"")</f>
      </c>
      <c r="FN404">
        <f>IF($GQ404&gt;=13,INDEX($DL:$DL,$GP404+13),"")</f>
      </c>
      <c r="FO404">
        <f>IF($GQ404&gt;=14,INDEX($DL:$DL,$GP404+14),"")</f>
      </c>
      <c r="FP404">
        <f>IF($GQ404&gt;=15,INDEX($DL:$DL,$GP404+15),"")</f>
      </c>
      <c r="FQ404">
        <f>IF($GQ404&gt;=16,INDEX($DL:$DL,$GP404+16),"")</f>
      </c>
      <c r="FR404">
        <f>IF($GQ404&gt;=17,INDEX($DL:$DL,$GP404+17),"")</f>
      </c>
      <c r="FS404">
        <f>IF($GQ404&gt;=18,INDEX($DL:$DL,$GP404+18),"")</f>
      </c>
      <c r="FT404">
        <f>IF($GQ404&gt;=19,INDEX($DL:$DL,$GP404+19),"")</f>
      </c>
      <c r="FU404">
        <f>IF($GQ404&gt;=20,INDEX($DL:$DL,$GP404+20),"")</f>
      </c>
      <c r="FV404">
        <f>IF($GQ404&gt;=21,INDEX($DL:$DL,$GP404+21),"")</f>
      </c>
      <c r="FW404">
        <f>IF($GQ404&gt;=22,INDEX($DL:$DL,$GP404+22),"")</f>
      </c>
      <c r="FX404">
        <f>IF($GQ404&gt;=23,INDEX($DL:$DL,$GP404+23),"")</f>
      </c>
      <c r="FY404">
        <f>IF($GQ404&gt;=24,INDEX($DL:$DL,$GP404+24),"")</f>
      </c>
      <c r="FZ404">
        <f>IF($GQ404&gt;=25,INDEX($DL:$DL,$GP404+25),"")</f>
      </c>
      <c r="GA404">
        <f>IF($GQ404&gt;=26,INDEX($DL:$DL,$GP404+26),"")</f>
      </c>
      <c r="GB404">
        <f>IF($GQ404&gt;=27,INDEX($DL:$DL,$GP404+27),"")</f>
      </c>
      <c r="GC404">
        <f>IF($GQ404&gt;=28,INDEX($DL:$DL,$GP404+28),"")</f>
      </c>
      <c r="GD404">
        <f>IF($GQ404&gt;=29,INDEX($DL:$DL,$GP404+29),"")</f>
      </c>
      <c r="GE404">
        <f>IF($GQ404&gt;=30,INDEX($DL:$DL,$GP404+30),"")</f>
      </c>
      <c r="GF404">
        <f>IF($GQ404&gt;=31,INDEX($DL:$DL,$GP404+31),"")</f>
      </c>
      <c r="GG404">
        <f>IF($GQ404&gt;=32,INDEX($DL:$DL,$GP404+32),"")</f>
      </c>
      <c r="GH404">
        <f>IF($GQ404&gt;=33,INDEX($DL:$DL,$GP404+33),"")</f>
      </c>
      <c r="GI404">
        <f>IF($GQ404&gt;=34,INDEX($DL:$DL,$GP404+34),"")</f>
      </c>
      <c r="GJ404">
        <f>IF($GQ404&gt;=35,INDEX($DL:$DL,$GP404+35),"")</f>
      </c>
      <c r="GK404">
        <f>IF($GQ404&gt;=36,INDEX($DL:$DL,$GP404+36),"")</f>
      </c>
      <c r="GL404">
        <f>IF($GQ404&gt;=37,INDEX($DL:$DL,$GP404+37),"")</f>
      </c>
      <c r="GM404">
        <f>IF($GQ404&gt;=38,INDEX($DL:$DL,$GP404+38),"")</f>
      </c>
      <c r="GN404">
        <f>IF($GQ404&gt;=39,INDEX($DL:$DL,$GP404+39),"")</f>
      </c>
      <c r="GO404">
        <f>IF($GQ404&gt;=40,INDEX($DL:$DL,$GP404+40),"")</f>
      </c>
      <c r="GP404">
        <f>IFERROR(MATCH($DJ404,$DK$2:$DK$148,0)+1,0)</f>
      </c>
      <c r="GQ404">
        <f>IFERROR(INDEX($DM$2:$DM$148,MATCH($DJ404,$DK$2:$DK$148,0)),0)</f>
      </c>
      <c r="GR404">
        <f>IFERROR(MATCH($L404,$DN$404:$FA$404,0),0)</f>
      </c>
      <c r="GS404">
        <f>IF($GR404&gt;0,INDEX($FB$404:$GO$404,$GR404),"")</f>
      </c>
      <c r="GV404">
        <f>IF($JE404&gt;=1,INDEX($GT:$GT,$JD404+1),"")</f>
      </c>
      <c r="GW404">
        <f>IF($JE404&gt;=2,INDEX($GT:$GT,$JD404+2),"")</f>
      </c>
      <c r="GX404">
        <f>IF($JE404&gt;=3,INDEX($GT:$GT,$JD404+3),"")</f>
      </c>
      <c r="GY404">
        <f>IF($JE404&gt;=4,INDEX($GT:$GT,$JD404+4),"")</f>
      </c>
      <c r="GZ404">
        <f>IF($JE404&gt;=5,INDEX($GT:$GT,$JD404+5),"")</f>
      </c>
      <c r="HA404">
        <f>IF($JE404&gt;=6,INDEX($GT:$GT,$JD404+6),"")</f>
      </c>
      <c r="HB404">
        <f>IF($JE404&gt;=7,INDEX($GT:$GT,$JD404+7),"")</f>
      </c>
      <c r="HC404">
        <f>IF($JE404&gt;=8,INDEX($GT:$GT,$JD404+8),"")</f>
      </c>
      <c r="HD404">
        <f>IF($JE404&gt;=9,INDEX($GT:$GT,$JD404+9),"")</f>
      </c>
      <c r="HE404">
        <f>IF($JE404&gt;=10,INDEX($GT:$GT,$JD404+10),"")</f>
      </c>
      <c r="HF404">
        <f>IF($JE404&gt;=11,INDEX($GT:$GT,$JD404+11),"")</f>
      </c>
      <c r="HG404">
        <f>IF($JE404&gt;=12,INDEX($GT:$GT,$JD404+12),"")</f>
      </c>
      <c r="HH404">
        <f>IF($JE404&gt;=13,INDEX($GT:$GT,$JD404+13),"")</f>
      </c>
      <c r="HI404">
        <f>IF($JE404&gt;=14,INDEX($GT:$GT,$JD404+14),"")</f>
      </c>
      <c r="HJ404">
        <f>IF($JE404&gt;=15,INDEX($GT:$GT,$JD404+15),"")</f>
      </c>
      <c r="HK404">
        <f>IF($JE404&gt;=16,INDEX($GT:$GT,$JD404+16),"")</f>
      </c>
      <c r="HL404">
        <f>IF($JE404&gt;=17,INDEX($GT:$GT,$JD404+17),"")</f>
      </c>
      <c r="HM404">
        <f>IF($JE404&gt;=18,INDEX($GT:$GT,$JD404+18),"")</f>
      </c>
      <c r="HN404">
        <f>IF($JE404&gt;=19,INDEX($GT:$GT,$JD404+19),"")</f>
      </c>
      <c r="HO404">
        <f>IF($JE404&gt;=20,INDEX($GT:$GT,$JD404+20),"")</f>
      </c>
      <c r="HP404">
        <f>IF($JE404&gt;=21,INDEX($GT:$GT,$JD404+21),"")</f>
      </c>
      <c r="HQ404">
        <f>IF($JE404&gt;=22,INDEX($GT:$GT,$JD404+22),"")</f>
      </c>
      <c r="HR404">
        <f>IF($JE404&gt;=23,INDEX($GT:$GT,$JD404+23),"")</f>
      </c>
      <c r="HS404">
        <f>IF($JE404&gt;=24,INDEX($GT:$GT,$JD404+24),"")</f>
      </c>
      <c r="HT404">
        <f>IF($JE404&gt;=25,INDEX($GT:$GT,$JD404+25),"")</f>
      </c>
      <c r="HU404">
        <f>IF($JE404&gt;=26,INDEX($GT:$GT,$JD404+26),"")</f>
      </c>
      <c r="HV404">
        <f>IF($JE404&gt;=27,INDEX($GT:$GT,$JD404+27),"")</f>
      </c>
      <c r="HW404">
        <f>IF($JE404&gt;=28,INDEX($GT:$GT,$JD404+28),"")</f>
      </c>
      <c r="HX404">
        <f>IF($JE404&gt;=29,INDEX($GT:$GT,$JD404+29),"")</f>
      </c>
      <c r="HY404">
        <f>IF($JE404&gt;=30,INDEX($GT:$GT,$JD404+30),"")</f>
      </c>
      <c r="HZ404">
        <f>IF($JE404&gt;=31,INDEX($GT:$GT,$JD404+31),"")</f>
      </c>
      <c r="IA404">
        <f>IF($JE404&gt;=32,INDEX($GT:$GT,$JD404+32),"")</f>
      </c>
      <c r="IB404">
        <f>IF($JE404&gt;=33,INDEX($GT:$GT,$JD404+33),"")</f>
      </c>
      <c r="IC404">
        <f>IF($JE404&gt;=34,INDEX($GT:$GT,$JD404+34),"")</f>
      </c>
      <c r="ID404">
        <f>IF($JE404&gt;=35,INDEX($GT:$GT,$JD404+35),"")</f>
      </c>
      <c r="IE404">
        <f>IF($JE404&gt;=36,INDEX($GT:$GT,$JD404+36),"")</f>
      </c>
      <c r="IF404">
        <f>IF($JE404&gt;=37,INDEX($GT:$GT,$JD404+37),"")</f>
      </c>
      <c r="IG404">
        <f>IF($JE404&gt;=38,INDEX($GT:$GT,$JD404+38),"")</f>
      </c>
      <c r="IH404">
        <f>IF($JE404&gt;=39,INDEX($GT:$GT,$JD404+39),"")</f>
      </c>
      <c r="II404">
        <f>IF($JE404&gt;=40,INDEX($GT:$GT,$JD404+40),"")</f>
      </c>
      <c r="IJ404">
        <f>IF($JE404&gt;=41,INDEX($GT:$GT,$JD404+41),"")</f>
      </c>
      <c r="IK404">
        <f>IF($JE404&gt;=42,INDEX($GT:$GT,$JD404+42),"")</f>
      </c>
      <c r="IL404">
        <f>IF($JE404&gt;=43,INDEX($GT:$GT,$JD404+43),"")</f>
      </c>
      <c r="IM404">
        <f>IF($JE404&gt;=44,INDEX($GT:$GT,$JD404+44),"")</f>
      </c>
      <c r="IN404">
        <f>IF($JE404&gt;=45,INDEX($GT:$GT,$JD404+45),"")</f>
      </c>
      <c r="IO404">
        <f>IF($JE404&gt;=46,INDEX($GT:$GT,$JD404+46),"")</f>
      </c>
      <c r="IP404">
        <f>IF($JE404&gt;=47,INDEX($GT:$GT,$JD404+47),"")</f>
      </c>
      <c r="IQ404">
        <f>IF($JE404&gt;=48,INDEX($GT:$GT,$JD404+48),"")</f>
      </c>
      <c r="IR404">
        <f>IF($JE404&gt;=49,INDEX($GT:$GT,$JD404+49),"")</f>
      </c>
      <c r="IS404">
        <f>IF($JE404&gt;=50,INDEX($GT:$GT,$JD404+50),"")</f>
      </c>
      <c r="IT404">
        <f>IF($JE404&gt;=51,INDEX($GT:$GT,$JD404+51),"")</f>
      </c>
      <c r="IU404">
        <f>IF($JE404&gt;=52,INDEX($GT:$GT,$JD404+52),"")</f>
      </c>
      <c r="IV404">
        <f>IF($JE404&gt;=53,INDEX($GT:$GT,$JD404+53),"")</f>
      </c>
      <c r="IW404">
        <f>IF($JE404&gt;=54,INDEX($GT:$GT,$JD404+54),"")</f>
      </c>
      <c r="IX404">
        <f>IF($JE404&gt;=55,INDEX($GT:$GT,$JD404+55),"")</f>
      </c>
      <c r="IY404">
        <f>IF($JE404&gt;=56,INDEX($GT:$GT,$JD404+56),"")</f>
      </c>
      <c r="IZ404">
        <f>IF($JE404&gt;=57,INDEX($GT:$GT,$JD404+57),"")</f>
      </c>
      <c r="JA404">
        <f>IF($JE404&gt;=58,INDEX($GT:$GT,$JD404+58),"")</f>
      </c>
      <c r="JB404">
        <f>IF($JE404&gt;=59,INDEX($GT:$GT,$JD404+59),"")</f>
      </c>
      <c r="JC404">
        <f>IF($JE404&gt;=60,INDEX($GT:$GT,$JD404+60),"")</f>
      </c>
      <c r="JD404">
        <f>IFERROR(MATCH($GS404,$GT$2:$GT$322,0)+1,0)</f>
      </c>
      <c r="JE404">
        <f>IFERROR(INDEX($GU$2:$GU$322,MATCH($GS404,$GT$2:$GT$322,0)),0)</f>
      </c>
      <c r="JF404" t="s">
        <v>28</v>
      </c>
      <c r="JG404" t="s">
        <v>28</v>
      </c>
    </row>
    <row r="405" spans="1:267" x14ac:dyDescent="0.25">
      <c r="J405" s="1"/>
      <c r="K405" s="1"/>
      <c r="L405" s="1"/>
      <c r="M405" s="1"/>
      <c r="N405" s="1">
        <f>IFERROR(IF(FIND(" - ",$J405)&gt;0,MID($J405,FIND(" - ",$J405)+3,LEN($J405)),""),"")</f>
      </c>
      <c r="P405" s="1"/>
      <c r="S405" t="s">
        <v>28</v>
      </c>
      <c r="U405">
        <f>IF(OR($S405="",$T405=""),"",IFERROR($S405/$T405,0))</f>
      </c>
      <c r="V405">
        <f>IF($S405="","",
IF($K405="","",
IF(ISNUMBER(SEARCH("exempt",LOWER($K405))),0,
$S405*(VALUE(SUBSTITUTE($K405,"%",""))/100))))</f>
      </c>
      <c r="AB405">
        <f>IF($S405="","",
SUM($S405,$V405,$Z405,$W405,$Y405)-
IF($AA405="",0,VALUE($AA405)))</f>
      </c>
      <c r="AJ405" t="s">
        <v>1064</v>
      </c>
      <c r="AR405">
        <f>IFERROR(LEFT($J405,FIND(" - ",$J405)-1),$J405)</f>
      </c>
      <c r="AU405">
        <f>IF($CJ405&gt;=1,INDEX($AS:$AS,$CI405+1),"")</f>
      </c>
      <c r="AV405">
        <f>IF($CJ405&gt;=2,INDEX($AS:$AS,$CI405+2),"")</f>
      </c>
      <c r="AW405">
        <f>IF($CJ405&gt;=3,INDEX($AS:$AS,$CI405+3),"")</f>
      </c>
      <c r="AX405">
        <f>IF($CJ405&gt;=4,INDEX($AS:$AS,$CI405+4),"")</f>
      </c>
      <c r="AY405">
        <f>IF($CJ405&gt;=5,INDEX($AS:$AS,$CI405+5),"")</f>
      </c>
      <c r="AZ405">
        <f>IF($CJ405&gt;=6,INDEX($AS:$AS,$CI405+6),"")</f>
      </c>
      <c r="BA405">
        <f>IF($CJ405&gt;=7,INDEX($AS:$AS,$CI405+7),"")</f>
      </c>
      <c r="BB405">
        <f>IF($CJ405&gt;=8,INDEX($AS:$AS,$CI405+8),"")</f>
      </c>
      <c r="BC405">
        <f>IF($CJ405&gt;=9,INDEX($AS:$AS,$CI405+9),"")</f>
      </c>
      <c r="BD405">
        <f>IF($CJ405&gt;=10,INDEX($AS:$AS,$CI405+10),"")</f>
      </c>
      <c r="BE405">
        <f>IF($CJ405&gt;=11,INDEX($AS:$AS,$CI405+11),"")</f>
      </c>
      <c r="BF405">
        <f>IF($CJ405&gt;=12,INDEX($AS:$AS,$CI405+12),"")</f>
      </c>
      <c r="BG405">
        <f>IF($CJ405&gt;=13,INDEX($AS:$AS,$CI405+13),"")</f>
      </c>
      <c r="BH405">
        <f>IF($CJ405&gt;=14,INDEX($AS:$AS,$CI405+14),"")</f>
      </c>
      <c r="BI405">
        <f>IF($CJ405&gt;=15,INDEX($AS:$AS,$CI405+15),"")</f>
      </c>
      <c r="BJ405">
        <f>IF($CJ405&gt;=16,INDEX($AS:$AS,$CI405+16),"")</f>
      </c>
      <c r="BK405">
        <f>IF($CJ405&gt;=17,INDEX($AS:$AS,$CI405+17),"")</f>
      </c>
      <c r="BL405">
        <f>IF($CJ405&gt;=18,INDEX($AS:$AS,$CI405+18),"")</f>
      </c>
      <c r="BM405">
        <f>IF($CJ405&gt;=19,INDEX($AS:$AS,$CI405+19),"")</f>
      </c>
      <c r="BN405">
        <f>IF($CJ405&gt;=20,INDEX($AS:$AS,$CI405+20),"")</f>
      </c>
      <c r="BO405">
        <f>IF($CJ405&gt;=21,INDEX($AS:$AS,$CI405+21),"")</f>
      </c>
      <c r="BP405">
        <f>IF($CJ405&gt;=22,INDEX($AS:$AS,$CI405+22),"")</f>
      </c>
      <c r="BQ405">
        <f>IF($CJ405&gt;=23,INDEX($AS:$AS,$CI405+23),"")</f>
      </c>
      <c r="BR405">
        <f>IF($CJ405&gt;=24,INDEX($AS:$AS,$CI405+24),"")</f>
      </c>
      <c r="BS405">
        <f>IF($CJ405&gt;=25,INDEX($AS:$AS,$CI405+25),"")</f>
      </c>
      <c r="BT405">
        <f>IF($CJ405&gt;=26,INDEX($AS:$AS,$CI405+26),"")</f>
      </c>
      <c r="BU405">
        <f>IF($CJ405&gt;=27,INDEX($AS:$AS,$CI405+27),"")</f>
      </c>
      <c r="BV405">
        <f>IF($CJ405&gt;=28,INDEX($AS:$AS,$CI405+28),"")</f>
      </c>
      <c r="BW405">
        <f>IF($CJ405&gt;=29,INDEX($AS:$AS,$CI405+29),"")</f>
      </c>
      <c r="BX405">
        <f>IF($CJ405&gt;=30,INDEX($AS:$AS,$CI405+30),"")</f>
      </c>
      <c r="BY405">
        <f>IF($CJ405&gt;=31,INDEX($AS:$AS,$CI405+31),"")</f>
      </c>
      <c r="BZ405">
        <f>IF($CJ405&gt;=32,INDEX($AS:$AS,$CI405+32),"")</f>
      </c>
      <c r="CA405">
        <f>IF($CJ405&gt;=33,INDEX($AS:$AS,$CI405+33),"")</f>
      </c>
      <c r="CB405">
        <f>IF($CJ405&gt;=34,INDEX($AS:$AS,$CI405+34),"")</f>
      </c>
      <c r="CC405">
        <f>IF($CJ405&gt;=35,INDEX($AS:$AS,$CI405+35),"")</f>
      </c>
      <c r="CD405">
        <f>IF($CJ405&gt;=36,INDEX($AS:$AS,$CI405+36),"")</f>
      </c>
      <c r="CE405">
        <f>IF($CJ405&gt;=37,INDEX($AS:$AS,$CI405+37),"")</f>
      </c>
      <c r="CF405">
        <f>IF($CJ405&gt;=38,INDEX($AS:$AS,$CI405+38),"")</f>
      </c>
      <c r="CG405">
        <f>IF($CJ405&gt;=39,INDEX($AS:$AS,$CI405+39),"")</f>
      </c>
      <c r="CH405">
        <f>IF($CJ405&gt;=40,INDEX($AS:$AS,$CI405+40),"")</f>
      </c>
      <c r="CI405">
        <f>IFERROR(MATCH($AR405,$AS$2:$AS$133,0)+1,0)</f>
      </c>
      <c r="CJ405">
        <f>IFERROR(INDEX($AT$2:$AT$133,MATCH($AR405,$AS$2:$AS$133,0)),0)</f>
      </c>
      <c r="CK405">
        <f>IFERROR(LEFT($O405,FIND(" - ",$O405)-1),$O405)</f>
      </c>
      <c r="CL405" t="s">
        <v>95</v>
      </c>
      <c r="CN405">
        <f>IF($DI405&gt;=1,INDEX($CL:$CL,$DH405+1),"")</f>
      </c>
      <c r="CO405">
        <f>IF($DI405&gt;=2,INDEX($CL:$CL,$DH405+2),"")</f>
      </c>
      <c r="CP405">
        <f>IF($DI405&gt;=3,INDEX($CL:$CL,$DH405+3),"")</f>
      </c>
      <c r="CQ405">
        <f>IF($DI405&gt;=4,INDEX($CL:$CL,$DH405+4),"")</f>
      </c>
      <c r="CR405">
        <f>IF($DI405&gt;=5,INDEX($CL:$CL,$DH405+5),"")</f>
      </c>
      <c r="CS405">
        <f>IF($DI405&gt;=6,INDEX($CL:$CL,$DH405+6),"")</f>
      </c>
      <c r="CT405">
        <f>IF($DI405&gt;=7,INDEX($CL:$CL,$DH405+7),"")</f>
      </c>
      <c r="CU405">
        <f>IF($DI405&gt;=8,INDEX($CL:$CL,$DH405+8),"")</f>
      </c>
      <c r="CV405">
        <f>IF($DI405&gt;=9,INDEX($CL:$CL,$DH405+9),"")</f>
      </c>
      <c r="CW405">
        <f>IF($DI405&gt;=10,INDEX($CL:$CL,$DH405+10),"")</f>
      </c>
      <c r="CX405">
        <f>IF($DI405&gt;=11,INDEX($CL:$CL,$DH405+11),"")</f>
      </c>
      <c r="CY405">
        <f>IF($DI405&gt;=12,INDEX($CL:$CL,$DH405+12),"")</f>
      </c>
      <c r="CZ405">
        <f>IF($DI405&gt;=13,INDEX($CL:$CL,$DH405+13),"")</f>
      </c>
      <c r="DA405">
        <f>IF($DI405&gt;=14,INDEX($CL:$CL,$DH405+14),"")</f>
      </c>
      <c r="DB405">
        <f>IF($DI405&gt;=15,INDEX($CL:$CL,$DH405+15),"")</f>
      </c>
      <c r="DC405">
        <f>IF($DI405&gt;=16,INDEX($CL:$CL,$DH405+16),"")</f>
      </c>
      <c r="DD405">
        <f>IF($DI405&gt;=17,INDEX($CL:$CL,$DH405+17),"")</f>
      </c>
      <c r="DE405">
        <f>IF($DI405&gt;=18,INDEX($CL:$CL,$DH405+18),"")</f>
      </c>
      <c r="DF405">
        <f>IF($DI405&gt;=19,INDEX($CL:$CL,$DH405+19),"")</f>
      </c>
      <c r="DG405">
        <f>IF($DI405&gt;=20,INDEX($CL:$CL,$DH405+20),"")</f>
      </c>
      <c r="DH405">
        <f>IFERROR(MATCH($CK405,$CL$2:$CL$1558,0)+1,0)</f>
      </c>
      <c r="DI405">
        <f>IFERROR(INDEX($CM$2:$CM$1558,MATCH($CK405,$CL$2:$CL$1558,0)),0)</f>
      </c>
      <c r="DJ405">
        <f>IFERROR(INDEX($AQ:$AQ,MATCH($K405,$AP:$AP,0))&amp;"","")</f>
      </c>
      <c r="DN405">
        <f>IF($GQ405&gt;=1,INDEX($DK:$DK,$GP405+1),"")</f>
      </c>
      <c r="DO405">
        <f>IF($GQ405&gt;=2,INDEX($DK:$DK,$GP405+2),"")</f>
      </c>
      <c r="DP405">
        <f>IF($GQ405&gt;=3,INDEX($DK:$DK,$GP405+3),"")</f>
      </c>
      <c r="DQ405">
        <f>IF($GQ405&gt;=4,INDEX($DK:$DK,$GP405+4),"")</f>
      </c>
      <c r="DR405">
        <f>IF($GQ405&gt;=5,INDEX($DK:$DK,$GP405+5),"")</f>
      </c>
      <c r="DS405">
        <f>IF($GQ405&gt;=6,INDEX($DK:$DK,$GP405+6),"")</f>
      </c>
      <c r="DT405">
        <f>IF($GQ405&gt;=7,INDEX($DK:$DK,$GP405+7),"")</f>
      </c>
      <c r="DU405">
        <f>IF($GQ405&gt;=8,INDEX($DK:$DK,$GP405+8),"")</f>
      </c>
      <c r="DV405">
        <f>IF($GQ405&gt;=9,INDEX($DK:$DK,$GP405+9),"")</f>
      </c>
      <c r="DW405">
        <f>IF($GQ405&gt;=10,INDEX($DK:$DK,$GP405+10),"")</f>
      </c>
      <c r="DX405">
        <f>IF($GQ405&gt;=11,INDEX($DK:$DK,$GP405+11),"")</f>
      </c>
      <c r="DY405">
        <f>IF($GQ405&gt;=12,INDEX($DK:$DK,$GP405+12),"")</f>
      </c>
      <c r="DZ405">
        <f>IF($GQ405&gt;=13,INDEX($DK:$DK,$GP405+13),"")</f>
      </c>
      <c r="EA405">
        <f>IF($GQ405&gt;=14,INDEX($DK:$DK,$GP405+14),"")</f>
      </c>
      <c r="EB405">
        <f>IF($GQ405&gt;=15,INDEX($DK:$DK,$GP405+15),"")</f>
      </c>
      <c r="EC405">
        <f>IF($GQ405&gt;=16,INDEX($DK:$DK,$GP405+16),"")</f>
      </c>
      <c r="ED405">
        <f>IF($GQ405&gt;=17,INDEX($DK:$DK,$GP405+17),"")</f>
      </c>
      <c r="EE405">
        <f>IF($GQ405&gt;=18,INDEX($DK:$DK,$GP405+18),"")</f>
      </c>
      <c r="EF405">
        <f>IF($GQ405&gt;=19,INDEX($DK:$DK,$GP405+19),"")</f>
      </c>
      <c r="EG405">
        <f>IF($GQ405&gt;=20,INDEX($DK:$DK,$GP405+20),"")</f>
      </c>
      <c r="EH405">
        <f>IF($GQ405&gt;=21,INDEX($DK:$DK,$GP405+21),"")</f>
      </c>
      <c r="EI405">
        <f>IF($GQ405&gt;=22,INDEX($DK:$DK,$GP405+22),"")</f>
      </c>
      <c r="EJ405">
        <f>IF($GQ405&gt;=23,INDEX($DK:$DK,$GP405+23),"")</f>
      </c>
      <c r="EK405">
        <f>IF($GQ405&gt;=24,INDEX($DK:$DK,$GP405+24),"")</f>
      </c>
      <c r="EL405">
        <f>IF($GQ405&gt;=25,INDEX($DK:$DK,$GP405+25),"")</f>
      </c>
      <c r="EM405">
        <f>IF($GQ405&gt;=26,INDEX($DK:$DK,$GP405+26),"")</f>
      </c>
      <c r="EN405">
        <f>IF($GQ405&gt;=27,INDEX($DK:$DK,$GP405+27),"")</f>
      </c>
      <c r="EO405">
        <f>IF($GQ405&gt;=28,INDEX($DK:$DK,$GP405+28),"")</f>
      </c>
      <c r="EP405">
        <f>IF($GQ405&gt;=29,INDEX($DK:$DK,$GP405+29),"")</f>
      </c>
      <c r="EQ405">
        <f>IF($GQ405&gt;=30,INDEX($DK:$DK,$GP405+30),"")</f>
      </c>
      <c r="ER405">
        <f>IF($GQ405&gt;=31,INDEX($DK:$DK,$GP405+31),"")</f>
      </c>
      <c r="ES405">
        <f>IF($GQ405&gt;=32,INDEX($DK:$DK,$GP405+32),"")</f>
      </c>
      <c r="ET405">
        <f>IF($GQ405&gt;=33,INDEX($DK:$DK,$GP405+33),"")</f>
      </c>
      <c r="EU405">
        <f>IF($GQ405&gt;=34,INDEX($DK:$DK,$GP405+34),"")</f>
      </c>
      <c r="EV405">
        <f>IF($GQ405&gt;=35,INDEX($DK:$DK,$GP405+35),"")</f>
      </c>
      <c r="EW405">
        <f>IF($GQ405&gt;=36,INDEX($DK:$DK,$GP405+36),"")</f>
      </c>
      <c r="EX405">
        <f>IF($GQ405&gt;=37,INDEX($DK:$DK,$GP405+37),"")</f>
      </c>
      <c r="EY405">
        <f>IF($GQ405&gt;=38,INDEX($DK:$DK,$GP405+38),"")</f>
      </c>
      <c r="EZ405">
        <f>IF($GQ405&gt;=39,INDEX($DK:$DK,$GP405+39),"")</f>
      </c>
      <c r="FA405">
        <f>IF($GQ405&gt;=40,INDEX($DK:$DK,$GP405+40),"")</f>
      </c>
      <c r="FB405">
        <f>IF($GQ405&gt;=1,INDEX($DL:$DL,$GP405+1),"")</f>
      </c>
      <c r="FC405">
        <f>IF($GQ405&gt;=2,INDEX($DL:$DL,$GP405+2),"")</f>
      </c>
      <c r="FD405">
        <f>IF($GQ405&gt;=3,INDEX($DL:$DL,$GP405+3),"")</f>
      </c>
      <c r="FE405">
        <f>IF($GQ405&gt;=4,INDEX($DL:$DL,$GP405+4),"")</f>
      </c>
      <c r="FF405">
        <f>IF($GQ405&gt;=5,INDEX($DL:$DL,$GP405+5),"")</f>
      </c>
      <c r="FG405">
        <f>IF($GQ405&gt;=6,INDEX($DL:$DL,$GP405+6),"")</f>
      </c>
      <c r="FH405">
        <f>IF($GQ405&gt;=7,INDEX($DL:$DL,$GP405+7),"")</f>
      </c>
      <c r="FI405">
        <f>IF($GQ405&gt;=8,INDEX($DL:$DL,$GP405+8),"")</f>
      </c>
      <c r="FJ405">
        <f>IF($GQ405&gt;=9,INDEX($DL:$DL,$GP405+9),"")</f>
      </c>
      <c r="FK405">
        <f>IF($GQ405&gt;=10,INDEX($DL:$DL,$GP405+10),"")</f>
      </c>
      <c r="FL405">
        <f>IF($GQ405&gt;=11,INDEX($DL:$DL,$GP405+11),"")</f>
      </c>
      <c r="FM405">
        <f>IF($GQ405&gt;=12,INDEX($DL:$DL,$GP405+12),"")</f>
      </c>
      <c r="FN405">
        <f>IF($GQ405&gt;=13,INDEX($DL:$DL,$GP405+13),"")</f>
      </c>
      <c r="FO405">
        <f>IF($GQ405&gt;=14,INDEX($DL:$DL,$GP405+14),"")</f>
      </c>
      <c r="FP405">
        <f>IF($GQ405&gt;=15,INDEX($DL:$DL,$GP405+15),"")</f>
      </c>
      <c r="FQ405">
        <f>IF($GQ405&gt;=16,INDEX($DL:$DL,$GP405+16),"")</f>
      </c>
      <c r="FR405">
        <f>IF($GQ405&gt;=17,INDEX($DL:$DL,$GP405+17),"")</f>
      </c>
      <c r="FS405">
        <f>IF($GQ405&gt;=18,INDEX($DL:$DL,$GP405+18),"")</f>
      </c>
      <c r="FT405">
        <f>IF($GQ405&gt;=19,INDEX($DL:$DL,$GP405+19),"")</f>
      </c>
      <c r="FU405">
        <f>IF($GQ405&gt;=20,INDEX($DL:$DL,$GP405+20),"")</f>
      </c>
      <c r="FV405">
        <f>IF($GQ405&gt;=21,INDEX($DL:$DL,$GP405+21),"")</f>
      </c>
      <c r="FW405">
        <f>IF($GQ405&gt;=22,INDEX($DL:$DL,$GP405+22),"")</f>
      </c>
      <c r="FX405">
        <f>IF($GQ405&gt;=23,INDEX($DL:$DL,$GP405+23),"")</f>
      </c>
      <c r="FY405">
        <f>IF($GQ405&gt;=24,INDEX($DL:$DL,$GP405+24),"")</f>
      </c>
      <c r="FZ405">
        <f>IF($GQ405&gt;=25,INDEX($DL:$DL,$GP405+25),"")</f>
      </c>
      <c r="GA405">
        <f>IF($GQ405&gt;=26,INDEX($DL:$DL,$GP405+26),"")</f>
      </c>
      <c r="GB405">
        <f>IF($GQ405&gt;=27,INDEX($DL:$DL,$GP405+27),"")</f>
      </c>
      <c r="GC405">
        <f>IF($GQ405&gt;=28,INDEX($DL:$DL,$GP405+28),"")</f>
      </c>
      <c r="GD405">
        <f>IF($GQ405&gt;=29,INDEX($DL:$DL,$GP405+29),"")</f>
      </c>
      <c r="GE405">
        <f>IF($GQ405&gt;=30,INDEX($DL:$DL,$GP405+30),"")</f>
      </c>
      <c r="GF405">
        <f>IF($GQ405&gt;=31,INDEX($DL:$DL,$GP405+31),"")</f>
      </c>
      <c r="GG405">
        <f>IF($GQ405&gt;=32,INDEX($DL:$DL,$GP405+32),"")</f>
      </c>
      <c r="GH405">
        <f>IF($GQ405&gt;=33,INDEX($DL:$DL,$GP405+33),"")</f>
      </c>
      <c r="GI405">
        <f>IF($GQ405&gt;=34,INDEX($DL:$DL,$GP405+34),"")</f>
      </c>
      <c r="GJ405">
        <f>IF($GQ405&gt;=35,INDEX($DL:$DL,$GP405+35),"")</f>
      </c>
      <c r="GK405">
        <f>IF($GQ405&gt;=36,INDEX($DL:$DL,$GP405+36),"")</f>
      </c>
      <c r="GL405">
        <f>IF($GQ405&gt;=37,INDEX($DL:$DL,$GP405+37),"")</f>
      </c>
      <c r="GM405">
        <f>IF($GQ405&gt;=38,INDEX($DL:$DL,$GP405+38),"")</f>
      </c>
      <c r="GN405">
        <f>IF($GQ405&gt;=39,INDEX($DL:$DL,$GP405+39),"")</f>
      </c>
      <c r="GO405">
        <f>IF($GQ405&gt;=40,INDEX($DL:$DL,$GP405+40),"")</f>
      </c>
      <c r="GP405">
        <f>IFERROR(MATCH($DJ405,$DK$2:$DK$148,0)+1,0)</f>
      </c>
      <c r="GQ405">
        <f>IFERROR(INDEX($DM$2:$DM$148,MATCH($DJ405,$DK$2:$DK$148,0)),0)</f>
      </c>
      <c r="GR405">
        <f>IFERROR(MATCH($L405,$DN$405:$FA$405,0),0)</f>
      </c>
      <c r="GS405">
        <f>IF($GR405&gt;0,INDEX($FB$405:$GO$405,$GR405),"")</f>
      </c>
      <c r="GV405">
        <f>IF($JE405&gt;=1,INDEX($GT:$GT,$JD405+1),"")</f>
      </c>
      <c r="GW405">
        <f>IF($JE405&gt;=2,INDEX($GT:$GT,$JD405+2),"")</f>
      </c>
      <c r="GX405">
        <f>IF($JE405&gt;=3,INDEX($GT:$GT,$JD405+3),"")</f>
      </c>
      <c r="GY405">
        <f>IF($JE405&gt;=4,INDEX($GT:$GT,$JD405+4),"")</f>
      </c>
      <c r="GZ405">
        <f>IF($JE405&gt;=5,INDEX($GT:$GT,$JD405+5),"")</f>
      </c>
      <c r="HA405">
        <f>IF($JE405&gt;=6,INDEX($GT:$GT,$JD405+6),"")</f>
      </c>
      <c r="HB405">
        <f>IF($JE405&gt;=7,INDEX($GT:$GT,$JD405+7),"")</f>
      </c>
      <c r="HC405">
        <f>IF($JE405&gt;=8,INDEX($GT:$GT,$JD405+8),"")</f>
      </c>
      <c r="HD405">
        <f>IF($JE405&gt;=9,INDEX($GT:$GT,$JD405+9),"")</f>
      </c>
      <c r="HE405">
        <f>IF($JE405&gt;=10,INDEX($GT:$GT,$JD405+10),"")</f>
      </c>
      <c r="HF405">
        <f>IF($JE405&gt;=11,INDEX($GT:$GT,$JD405+11),"")</f>
      </c>
      <c r="HG405">
        <f>IF($JE405&gt;=12,INDEX($GT:$GT,$JD405+12),"")</f>
      </c>
      <c r="HH405">
        <f>IF($JE405&gt;=13,INDEX($GT:$GT,$JD405+13),"")</f>
      </c>
      <c r="HI405">
        <f>IF($JE405&gt;=14,INDEX($GT:$GT,$JD405+14),"")</f>
      </c>
      <c r="HJ405">
        <f>IF($JE405&gt;=15,INDEX($GT:$GT,$JD405+15),"")</f>
      </c>
      <c r="HK405">
        <f>IF($JE405&gt;=16,INDEX($GT:$GT,$JD405+16),"")</f>
      </c>
      <c r="HL405">
        <f>IF($JE405&gt;=17,INDEX($GT:$GT,$JD405+17),"")</f>
      </c>
      <c r="HM405">
        <f>IF($JE405&gt;=18,INDEX($GT:$GT,$JD405+18),"")</f>
      </c>
      <c r="HN405">
        <f>IF($JE405&gt;=19,INDEX($GT:$GT,$JD405+19),"")</f>
      </c>
      <c r="HO405">
        <f>IF($JE405&gt;=20,INDEX($GT:$GT,$JD405+20),"")</f>
      </c>
      <c r="HP405">
        <f>IF($JE405&gt;=21,INDEX($GT:$GT,$JD405+21),"")</f>
      </c>
      <c r="HQ405">
        <f>IF($JE405&gt;=22,INDEX($GT:$GT,$JD405+22),"")</f>
      </c>
      <c r="HR405">
        <f>IF($JE405&gt;=23,INDEX($GT:$GT,$JD405+23),"")</f>
      </c>
      <c r="HS405">
        <f>IF($JE405&gt;=24,INDEX($GT:$GT,$JD405+24),"")</f>
      </c>
      <c r="HT405">
        <f>IF($JE405&gt;=25,INDEX($GT:$GT,$JD405+25),"")</f>
      </c>
      <c r="HU405">
        <f>IF($JE405&gt;=26,INDEX($GT:$GT,$JD405+26),"")</f>
      </c>
      <c r="HV405">
        <f>IF($JE405&gt;=27,INDEX($GT:$GT,$JD405+27),"")</f>
      </c>
      <c r="HW405">
        <f>IF($JE405&gt;=28,INDEX($GT:$GT,$JD405+28),"")</f>
      </c>
      <c r="HX405">
        <f>IF($JE405&gt;=29,INDEX($GT:$GT,$JD405+29),"")</f>
      </c>
      <c r="HY405">
        <f>IF($JE405&gt;=30,INDEX($GT:$GT,$JD405+30),"")</f>
      </c>
      <c r="HZ405">
        <f>IF($JE405&gt;=31,INDEX($GT:$GT,$JD405+31),"")</f>
      </c>
      <c r="IA405">
        <f>IF($JE405&gt;=32,INDEX($GT:$GT,$JD405+32),"")</f>
      </c>
      <c r="IB405">
        <f>IF($JE405&gt;=33,INDEX($GT:$GT,$JD405+33),"")</f>
      </c>
      <c r="IC405">
        <f>IF($JE405&gt;=34,INDEX($GT:$GT,$JD405+34),"")</f>
      </c>
      <c r="ID405">
        <f>IF($JE405&gt;=35,INDEX($GT:$GT,$JD405+35),"")</f>
      </c>
      <c r="IE405">
        <f>IF($JE405&gt;=36,INDEX($GT:$GT,$JD405+36),"")</f>
      </c>
      <c r="IF405">
        <f>IF($JE405&gt;=37,INDEX($GT:$GT,$JD405+37),"")</f>
      </c>
      <c r="IG405">
        <f>IF($JE405&gt;=38,INDEX($GT:$GT,$JD405+38),"")</f>
      </c>
      <c r="IH405">
        <f>IF($JE405&gt;=39,INDEX($GT:$GT,$JD405+39),"")</f>
      </c>
      <c r="II405">
        <f>IF($JE405&gt;=40,INDEX($GT:$GT,$JD405+40),"")</f>
      </c>
      <c r="IJ405">
        <f>IF($JE405&gt;=41,INDEX($GT:$GT,$JD405+41),"")</f>
      </c>
      <c r="IK405">
        <f>IF($JE405&gt;=42,INDEX($GT:$GT,$JD405+42),"")</f>
      </c>
      <c r="IL405">
        <f>IF($JE405&gt;=43,INDEX($GT:$GT,$JD405+43),"")</f>
      </c>
      <c r="IM405">
        <f>IF($JE405&gt;=44,INDEX($GT:$GT,$JD405+44),"")</f>
      </c>
      <c r="IN405">
        <f>IF($JE405&gt;=45,INDEX($GT:$GT,$JD405+45),"")</f>
      </c>
      <c r="IO405">
        <f>IF($JE405&gt;=46,INDEX($GT:$GT,$JD405+46),"")</f>
      </c>
      <c r="IP405">
        <f>IF($JE405&gt;=47,INDEX($GT:$GT,$JD405+47),"")</f>
      </c>
      <c r="IQ405">
        <f>IF($JE405&gt;=48,INDEX($GT:$GT,$JD405+48),"")</f>
      </c>
      <c r="IR405">
        <f>IF($JE405&gt;=49,INDEX($GT:$GT,$JD405+49),"")</f>
      </c>
      <c r="IS405">
        <f>IF($JE405&gt;=50,INDEX($GT:$GT,$JD405+50),"")</f>
      </c>
      <c r="IT405">
        <f>IF($JE405&gt;=51,INDEX($GT:$GT,$JD405+51),"")</f>
      </c>
      <c r="IU405">
        <f>IF($JE405&gt;=52,INDEX($GT:$GT,$JD405+52),"")</f>
      </c>
      <c r="IV405">
        <f>IF($JE405&gt;=53,INDEX($GT:$GT,$JD405+53),"")</f>
      </c>
      <c r="IW405">
        <f>IF($JE405&gt;=54,INDEX($GT:$GT,$JD405+54),"")</f>
      </c>
      <c r="IX405">
        <f>IF($JE405&gt;=55,INDEX($GT:$GT,$JD405+55),"")</f>
      </c>
      <c r="IY405">
        <f>IF($JE405&gt;=56,INDEX($GT:$GT,$JD405+56),"")</f>
      </c>
      <c r="IZ405">
        <f>IF($JE405&gt;=57,INDEX($GT:$GT,$JD405+57),"")</f>
      </c>
      <c r="JA405">
        <f>IF($JE405&gt;=58,INDEX($GT:$GT,$JD405+58),"")</f>
      </c>
      <c r="JB405">
        <f>IF($JE405&gt;=59,INDEX($GT:$GT,$JD405+59),"")</f>
      </c>
      <c r="JC405">
        <f>IF($JE405&gt;=60,INDEX($GT:$GT,$JD405+60),"")</f>
      </c>
      <c r="JD405">
        <f>IFERROR(MATCH($GS405,$GT$2:$GT$322,0)+1,0)</f>
      </c>
      <c r="JE405">
        <f>IFERROR(INDEX($GU$2:$GU$322,MATCH($GS405,$GT$2:$GT$322,0)),0)</f>
      </c>
      <c r="JF405" t="s">
        <v>28</v>
      </c>
      <c r="JG405" t="s">
        <v>28</v>
      </c>
    </row>
    <row r="406" spans="1:267" x14ac:dyDescent="0.25">
      <c r="J406" s="1"/>
      <c r="K406" s="1"/>
      <c r="L406" s="1"/>
      <c r="M406" s="1"/>
      <c r="N406" s="1">
        <f>IFERROR(IF(FIND(" - ",$J406)&gt;0,MID($J406,FIND(" - ",$J406)+3,LEN($J406)),""),"")</f>
      </c>
      <c r="P406" s="1"/>
      <c r="S406" t="s">
        <v>28</v>
      </c>
      <c r="U406">
        <f>IF(OR($S406="",$T406=""),"",IFERROR($S406/$T406,0))</f>
      </c>
      <c r="V406">
        <f>IF($S406="","",
IF($K406="","",
IF(ISNUMBER(SEARCH("exempt",LOWER($K406))),0,
$S406*(VALUE(SUBSTITUTE($K406,"%",""))/100))))</f>
      </c>
      <c r="AB406">
        <f>IF($S406="","",
SUM($S406,$V406,$Z406,$W406,$Y406)-
IF($AA406="",0,VALUE($AA406)))</f>
      </c>
      <c r="AJ406" t="s">
        <v>1065</v>
      </c>
      <c r="AR406">
        <f>IFERROR(LEFT($J406,FIND(" - ",$J406)-1),$J406)</f>
      </c>
      <c r="AU406">
        <f>IF($CJ406&gt;=1,INDEX($AS:$AS,$CI406+1),"")</f>
      </c>
      <c r="AV406">
        <f>IF($CJ406&gt;=2,INDEX($AS:$AS,$CI406+2),"")</f>
      </c>
      <c r="AW406">
        <f>IF($CJ406&gt;=3,INDEX($AS:$AS,$CI406+3),"")</f>
      </c>
      <c r="AX406">
        <f>IF($CJ406&gt;=4,INDEX($AS:$AS,$CI406+4),"")</f>
      </c>
      <c r="AY406">
        <f>IF($CJ406&gt;=5,INDEX($AS:$AS,$CI406+5),"")</f>
      </c>
      <c r="AZ406">
        <f>IF($CJ406&gt;=6,INDEX($AS:$AS,$CI406+6),"")</f>
      </c>
      <c r="BA406">
        <f>IF($CJ406&gt;=7,INDEX($AS:$AS,$CI406+7),"")</f>
      </c>
      <c r="BB406">
        <f>IF($CJ406&gt;=8,INDEX($AS:$AS,$CI406+8),"")</f>
      </c>
      <c r="BC406">
        <f>IF($CJ406&gt;=9,INDEX($AS:$AS,$CI406+9),"")</f>
      </c>
      <c r="BD406">
        <f>IF($CJ406&gt;=10,INDEX($AS:$AS,$CI406+10),"")</f>
      </c>
      <c r="BE406">
        <f>IF($CJ406&gt;=11,INDEX($AS:$AS,$CI406+11),"")</f>
      </c>
      <c r="BF406">
        <f>IF($CJ406&gt;=12,INDEX($AS:$AS,$CI406+12),"")</f>
      </c>
      <c r="BG406">
        <f>IF($CJ406&gt;=13,INDEX($AS:$AS,$CI406+13),"")</f>
      </c>
      <c r="BH406">
        <f>IF($CJ406&gt;=14,INDEX($AS:$AS,$CI406+14),"")</f>
      </c>
      <c r="BI406">
        <f>IF($CJ406&gt;=15,INDEX($AS:$AS,$CI406+15),"")</f>
      </c>
      <c r="BJ406">
        <f>IF($CJ406&gt;=16,INDEX($AS:$AS,$CI406+16),"")</f>
      </c>
      <c r="BK406">
        <f>IF($CJ406&gt;=17,INDEX($AS:$AS,$CI406+17),"")</f>
      </c>
      <c r="BL406">
        <f>IF($CJ406&gt;=18,INDEX($AS:$AS,$CI406+18),"")</f>
      </c>
      <c r="BM406">
        <f>IF($CJ406&gt;=19,INDEX($AS:$AS,$CI406+19),"")</f>
      </c>
      <c r="BN406">
        <f>IF($CJ406&gt;=20,INDEX($AS:$AS,$CI406+20),"")</f>
      </c>
      <c r="BO406">
        <f>IF($CJ406&gt;=21,INDEX($AS:$AS,$CI406+21),"")</f>
      </c>
      <c r="BP406">
        <f>IF($CJ406&gt;=22,INDEX($AS:$AS,$CI406+22),"")</f>
      </c>
      <c r="BQ406">
        <f>IF($CJ406&gt;=23,INDEX($AS:$AS,$CI406+23),"")</f>
      </c>
      <c r="BR406">
        <f>IF($CJ406&gt;=24,INDEX($AS:$AS,$CI406+24),"")</f>
      </c>
      <c r="BS406">
        <f>IF($CJ406&gt;=25,INDEX($AS:$AS,$CI406+25),"")</f>
      </c>
      <c r="BT406">
        <f>IF($CJ406&gt;=26,INDEX($AS:$AS,$CI406+26),"")</f>
      </c>
      <c r="BU406">
        <f>IF($CJ406&gt;=27,INDEX($AS:$AS,$CI406+27),"")</f>
      </c>
      <c r="BV406">
        <f>IF($CJ406&gt;=28,INDEX($AS:$AS,$CI406+28),"")</f>
      </c>
      <c r="BW406">
        <f>IF($CJ406&gt;=29,INDEX($AS:$AS,$CI406+29),"")</f>
      </c>
      <c r="BX406">
        <f>IF($CJ406&gt;=30,INDEX($AS:$AS,$CI406+30),"")</f>
      </c>
      <c r="BY406">
        <f>IF($CJ406&gt;=31,INDEX($AS:$AS,$CI406+31),"")</f>
      </c>
      <c r="BZ406">
        <f>IF($CJ406&gt;=32,INDEX($AS:$AS,$CI406+32),"")</f>
      </c>
      <c r="CA406">
        <f>IF($CJ406&gt;=33,INDEX($AS:$AS,$CI406+33),"")</f>
      </c>
      <c r="CB406">
        <f>IF($CJ406&gt;=34,INDEX($AS:$AS,$CI406+34),"")</f>
      </c>
      <c r="CC406">
        <f>IF($CJ406&gt;=35,INDEX($AS:$AS,$CI406+35),"")</f>
      </c>
      <c r="CD406">
        <f>IF($CJ406&gt;=36,INDEX($AS:$AS,$CI406+36),"")</f>
      </c>
      <c r="CE406">
        <f>IF($CJ406&gt;=37,INDEX($AS:$AS,$CI406+37),"")</f>
      </c>
      <c r="CF406">
        <f>IF($CJ406&gt;=38,INDEX($AS:$AS,$CI406+38),"")</f>
      </c>
      <c r="CG406">
        <f>IF($CJ406&gt;=39,INDEX($AS:$AS,$CI406+39),"")</f>
      </c>
      <c r="CH406">
        <f>IF($CJ406&gt;=40,INDEX($AS:$AS,$CI406+40),"")</f>
      </c>
      <c r="CI406">
        <f>IFERROR(MATCH($AR406,$AS$2:$AS$133,0)+1,0)</f>
      </c>
      <c r="CJ406">
        <f>IFERROR(INDEX($AT$2:$AT$133,MATCH($AR406,$AS$2:$AS$133,0)),0)</f>
      </c>
      <c r="CK406">
        <f>IFERROR(LEFT($O406,FIND(" - ",$O406)-1),$O406)</f>
      </c>
      <c r="CL406" t="s">
        <v>57</v>
      </c>
      <c r="CN406">
        <f>IF($DI406&gt;=1,INDEX($CL:$CL,$DH406+1),"")</f>
      </c>
      <c r="CO406">
        <f>IF($DI406&gt;=2,INDEX($CL:$CL,$DH406+2),"")</f>
      </c>
      <c r="CP406">
        <f>IF($DI406&gt;=3,INDEX($CL:$CL,$DH406+3),"")</f>
      </c>
      <c r="CQ406">
        <f>IF($DI406&gt;=4,INDEX($CL:$CL,$DH406+4),"")</f>
      </c>
      <c r="CR406">
        <f>IF($DI406&gt;=5,INDEX($CL:$CL,$DH406+5),"")</f>
      </c>
      <c r="CS406">
        <f>IF($DI406&gt;=6,INDEX($CL:$CL,$DH406+6),"")</f>
      </c>
      <c r="CT406">
        <f>IF($DI406&gt;=7,INDEX($CL:$CL,$DH406+7),"")</f>
      </c>
      <c r="CU406">
        <f>IF($DI406&gt;=8,INDEX($CL:$CL,$DH406+8),"")</f>
      </c>
      <c r="CV406">
        <f>IF($DI406&gt;=9,INDEX($CL:$CL,$DH406+9),"")</f>
      </c>
      <c r="CW406">
        <f>IF($DI406&gt;=10,INDEX($CL:$CL,$DH406+10),"")</f>
      </c>
      <c r="CX406">
        <f>IF($DI406&gt;=11,INDEX($CL:$CL,$DH406+11),"")</f>
      </c>
      <c r="CY406">
        <f>IF($DI406&gt;=12,INDEX($CL:$CL,$DH406+12),"")</f>
      </c>
      <c r="CZ406">
        <f>IF($DI406&gt;=13,INDEX($CL:$CL,$DH406+13),"")</f>
      </c>
      <c r="DA406">
        <f>IF($DI406&gt;=14,INDEX($CL:$CL,$DH406+14),"")</f>
      </c>
      <c r="DB406">
        <f>IF($DI406&gt;=15,INDEX($CL:$CL,$DH406+15),"")</f>
      </c>
      <c r="DC406">
        <f>IF($DI406&gt;=16,INDEX($CL:$CL,$DH406+16),"")</f>
      </c>
      <c r="DD406">
        <f>IF($DI406&gt;=17,INDEX($CL:$CL,$DH406+17),"")</f>
      </c>
      <c r="DE406">
        <f>IF($DI406&gt;=18,INDEX($CL:$CL,$DH406+18),"")</f>
      </c>
      <c r="DF406">
        <f>IF($DI406&gt;=19,INDEX($CL:$CL,$DH406+19),"")</f>
      </c>
      <c r="DG406">
        <f>IF($DI406&gt;=20,INDEX($CL:$CL,$DH406+20),"")</f>
      </c>
      <c r="DH406">
        <f>IFERROR(MATCH($CK406,$CL$2:$CL$1558,0)+1,0)</f>
      </c>
      <c r="DI406">
        <f>IFERROR(INDEX($CM$2:$CM$1558,MATCH($CK406,$CL$2:$CL$1558,0)),0)</f>
      </c>
      <c r="DJ406">
        <f>IFERROR(INDEX($AQ:$AQ,MATCH($K406,$AP:$AP,0))&amp;"","")</f>
      </c>
      <c r="DN406">
        <f>IF($GQ406&gt;=1,INDEX($DK:$DK,$GP406+1),"")</f>
      </c>
      <c r="DO406">
        <f>IF($GQ406&gt;=2,INDEX($DK:$DK,$GP406+2),"")</f>
      </c>
      <c r="DP406">
        <f>IF($GQ406&gt;=3,INDEX($DK:$DK,$GP406+3),"")</f>
      </c>
      <c r="DQ406">
        <f>IF($GQ406&gt;=4,INDEX($DK:$DK,$GP406+4),"")</f>
      </c>
      <c r="DR406">
        <f>IF($GQ406&gt;=5,INDEX($DK:$DK,$GP406+5),"")</f>
      </c>
      <c r="DS406">
        <f>IF($GQ406&gt;=6,INDEX($DK:$DK,$GP406+6),"")</f>
      </c>
      <c r="DT406">
        <f>IF($GQ406&gt;=7,INDEX($DK:$DK,$GP406+7),"")</f>
      </c>
      <c r="DU406">
        <f>IF($GQ406&gt;=8,INDEX($DK:$DK,$GP406+8),"")</f>
      </c>
      <c r="DV406">
        <f>IF($GQ406&gt;=9,INDEX($DK:$DK,$GP406+9),"")</f>
      </c>
      <c r="DW406">
        <f>IF($GQ406&gt;=10,INDEX($DK:$DK,$GP406+10),"")</f>
      </c>
      <c r="DX406">
        <f>IF($GQ406&gt;=11,INDEX($DK:$DK,$GP406+11),"")</f>
      </c>
      <c r="DY406">
        <f>IF($GQ406&gt;=12,INDEX($DK:$DK,$GP406+12),"")</f>
      </c>
      <c r="DZ406">
        <f>IF($GQ406&gt;=13,INDEX($DK:$DK,$GP406+13),"")</f>
      </c>
      <c r="EA406">
        <f>IF($GQ406&gt;=14,INDEX($DK:$DK,$GP406+14),"")</f>
      </c>
      <c r="EB406">
        <f>IF($GQ406&gt;=15,INDEX($DK:$DK,$GP406+15),"")</f>
      </c>
      <c r="EC406">
        <f>IF($GQ406&gt;=16,INDEX($DK:$DK,$GP406+16),"")</f>
      </c>
      <c r="ED406">
        <f>IF($GQ406&gt;=17,INDEX($DK:$DK,$GP406+17),"")</f>
      </c>
      <c r="EE406">
        <f>IF($GQ406&gt;=18,INDEX($DK:$DK,$GP406+18),"")</f>
      </c>
      <c r="EF406">
        <f>IF($GQ406&gt;=19,INDEX($DK:$DK,$GP406+19),"")</f>
      </c>
      <c r="EG406">
        <f>IF($GQ406&gt;=20,INDEX($DK:$DK,$GP406+20),"")</f>
      </c>
      <c r="EH406">
        <f>IF($GQ406&gt;=21,INDEX($DK:$DK,$GP406+21),"")</f>
      </c>
      <c r="EI406">
        <f>IF($GQ406&gt;=22,INDEX($DK:$DK,$GP406+22),"")</f>
      </c>
      <c r="EJ406">
        <f>IF($GQ406&gt;=23,INDEX($DK:$DK,$GP406+23),"")</f>
      </c>
      <c r="EK406">
        <f>IF($GQ406&gt;=24,INDEX($DK:$DK,$GP406+24),"")</f>
      </c>
      <c r="EL406">
        <f>IF($GQ406&gt;=25,INDEX($DK:$DK,$GP406+25),"")</f>
      </c>
      <c r="EM406">
        <f>IF($GQ406&gt;=26,INDEX($DK:$DK,$GP406+26),"")</f>
      </c>
      <c r="EN406">
        <f>IF($GQ406&gt;=27,INDEX($DK:$DK,$GP406+27),"")</f>
      </c>
      <c r="EO406">
        <f>IF($GQ406&gt;=28,INDEX($DK:$DK,$GP406+28),"")</f>
      </c>
      <c r="EP406">
        <f>IF($GQ406&gt;=29,INDEX($DK:$DK,$GP406+29),"")</f>
      </c>
      <c r="EQ406">
        <f>IF($GQ406&gt;=30,INDEX($DK:$DK,$GP406+30),"")</f>
      </c>
      <c r="ER406">
        <f>IF($GQ406&gt;=31,INDEX($DK:$DK,$GP406+31),"")</f>
      </c>
      <c r="ES406">
        <f>IF($GQ406&gt;=32,INDEX($DK:$DK,$GP406+32),"")</f>
      </c>
      <c r="ET406">
        <f>IF($GQ406&gt;=33,INDEX($DK:$DK,$GP406+33),"")</f>
      </c>
      <c r="EU406">
        <f>IF($GQ406&gt;=34,INDEX($DK:$DK,$GP406+34),"")</f>
      </c>
      <c r="EV406">
        <f>IF($GQ406&gt;=35,INDEX($DK:$DK,$GP406+35),"")</f>
      </c>
      <c r="EW406">
        <f>IF($GQ406&gt;=36,INDEX($DK:$DK,$GP406+36),"")</f>
      </c>
      <c r="EX406">
        <f>IF($GQ406&gt;=37,INDEX($DK:$DK,$GP406+37),"")</f>
      </c>
      <c r="EY406">
        <f>IF($GQ406&gt;=38,INDEX($DK:$DK,$GP406+38),"")</f>
      </c>
      <c r="EZ406">
        <f>IF($GQ406&gt;=39,INDEX($DK:$DK,$GP406+39),"")</f>
      </c>
      <c r="FA406">
        <f>IF($GQ406&gt;=40,INDEX($DK:$DK,$GP406+40),"")</f>
      </c>
      <c r="FB406">
        <f>IF($GQ406&gt;=1,INDEX($DL:$DL,$GP406+1),"")</f>
      </c>
      <c r="FC406">
        <f>IF($GQ406&gt;=2,INDEX($DL:$DL,$GP406+2),"")</f>
      </c>
      <c r="FD406">
        <f>IF($GQ406&gt;=3,INDEX($DL:$DL,$GP406+3),"")</f>
      </c>
      <c r="FE406">
        <f>IF($GQ406&gt;=4,INDEX($DL:$DL,$GP406+4),"")</f>
      </c>
      <c r="FF406">
        <f>IF($GQ406&gt;=5,INDEX($DL:$DL,$GP406+5),"")</f>
      </c>
      <c r="FG406">
        <f>IF($GQ406&gt;=6,INDEX($DL:$DL,$GP406+6),"")</f>
      </c>
      <c r="FH406">
        <f>IF($GQ406&gt;=7,INDEX($DL:$DL,$GP406+7),"")</f>
      </c>
      <c r="FI406">
        <f>IF($GQ406&gt;=8,INDEX($DL:$DL,$GP406+8),"")</f>
      </c>
      <c r="FJ406">
        <f>IF($GQ406&gt;=9,INDEX($DL:$DL,$GP406+9),"")</f>
      </c>
      <c r="FK406">
        <f>IF($GQ406&gt;=10,INDEX($DL:$DL,$GP406+10),"")</f>
      </c>
      <c r="FL406">
        <f>IF($GQ406&gt;=11,INDEX($DL:$DL,$GP406+11),"")</f>
      </c>
      <c r="FM406">
        <f>IF($GQ406&gt;=12,INDEX($DL:$DL,$GP406+12),"")</f>
      </c>
      <c r="FN406">
        <f>IF($GQ406&gt;=13,INDEX($DL:$DL,$GP406+13),"")</f>
      </c>
      <c r="FO406">
        <f>IF($GQ406&gt;=14,INDEX($DL:$DL,$GP406+14),"")</f>
      </c>
      <c r="FP406">
        <f>IF($GQ406&gt;=15,INDEX($DL:$DL,$GP406+15),"")</f>
      </c>
      <c r="FQ406">
        <f>IF($GQ406&gt;=16,INDEX($DL:$DL,$GP406+16),"")</f>
      </c>
      <c r="FR406">
        <f>IF($GQ406&gt;=17,INDEX($DL:$DL,$GP406+17),"")</f>
      </c>
      <c r="FS406">
        <f>IF($GQ406&gt;=18,INDEX($DL:$DL,$GP406+18),"")</f>
      </c>
      <c r="FT406">
        <f>IF($GQ406&gt;=19,INDEX($DL:$DL,$GP406+19),"")</f>
      </c>
      <c r="FU406">
        <f>IF($GQ406&gt;=20,INDEX($DL:$DL,$GP406+20),"")</f>
      </c>
      <c r="FV406">
        <f>IF($GQ406&gt;=21,INDEX($DL:$DL,$GP406+21),"")</f>
      </c>
      <c r="FW406">
        <f>IF($GQ406&gt;=22,INDEX($DL:$DL,$GP406+22),"")</f>
      </c>
      <c r="FX406">
        <f>IF($GQ406&gt;=23,INDEX($DL:$DL,$GP406+23),"")</f>
      </c>
      <c r="FY406">
        <f>IF($GQ406&gt;=24,INDEX($DL:$DL,$GP406+24),"")</f>
      </c>
      <c r="FZ406">
        <f>IF($GQ406&gt;=25,INDEX($DL:$DL,$GP406+25),"")</f>
      </c>
      <c r="GA406">
        <f>IF($GQ406&gt;=26,INDEX($DL:$DL,$GP406+26),"")</f>
      </c>
      <c r="GB406">
        <f>IF($GQ406&gt;=27,INDEX($DL:$DL,$GP406+27),"")</f>
      </c>
      <c r="GC406">
        <f>IF($GQ406&gt;=28,INDEX($DL:$DL,$GP406+28),"")</f>
      </c>
      <c r="GD406">
        <f>IF($GQ406&gt;=29,INDEX($DL:$DL,$GP406+29),"")</f>
      </c>
      <c r="GE406">
        <f>IF($GQ406&gt;=30,INDEX($DL:$DL,$GP406+30),"")</f>
      </c>
      <c r="GF406">
        <f>IF($GQ406&gt;=31,INDEX($DL:$DL,$GP406+31),"")</f>
      </c>
      <c r="GG406">
        <f>IF($GQ406&gt;=32,INDEX($DL:$DL,$GP406+32),"")</f>
      </c>
      <c r="GH406">
        <f>IF($GQ406&gt;=33,INDEX($DL:$DL,$GP406+33),"")</f>
      </c>
      <c r="GI406">
        <f>IF($GQ406&gt;=34,INDEX($DL:$DL,$GP406+34),"")</f>
      </c>
      <c r="GJ406">
        <f>IF($GQ406&gt;=35,INDEX($DL:$DL,$GP406+35),"")</f>
      </c>
      <c r="GK406">
        <f>IF($GQ406&gt;=36,INDEX($DL:$DL,$GP406+36),"")</f>
      </c>
      <c r="GL406">
        <f>IF($GQ406&gt;=37,INDEX($DL:$DL,$GP406+37),"")</f>
      </c>
      <c r="GM406">
        <f>IF($GQ406&gt;=38,INDEX($DL:$DL,$GP406+38),"")</f>
      </c>
      <c r="GN406">
        <f>IF($GQ406&gt;=39,INDEX($DL:$DL,$GP406+39),"")</f>
      </c>
      <c r="GO406">
        <f>IF($GQ406&gt;=40,INDEX($DL:$DL,$GP406+40),"")</f>
      </c>
      <c r="GP406">
        <f>IFERROR(MATCH($DJ406,$DK$2:$DK$148,0)+1,0)</f>
      </c>
      <c r="GQ406">
        <f>IFERROR(INDEX($DM$2:$DM$148,MATCH($DJ406,$DK$2:$DK$148,0)),0)</f>
      </c>
      <c r="GR406">
        <f>IFERROR(MATCH($L406,$DN$406:$FA$406,0),0)</f>
      </c>
      <c r="GS406">
        <f>IF($GR406&gt;0,INDEX($FB$406:$GO$406,$GR406),"")</f>
      </c>
      <c r="GV406">
        <f>IF($JE406&gt;=1,INDEX($GT:$GT,$JD406+1),"")</f>
      </c>
      <c r="GW406">
        <f>IF($JE406&gt;=2,INDEX($GT:$GT,$JD406+2),"")</f>
      </c>
      <c r="GX406">
        <f>IF($JE406&gt;=3,INDEX($GT:$GT,$JD406+3),"")</f>
      </c>
      <c r="GY406">
        <f>IF($JE406&gt;=4,INDEX($GT:$GT,$JD406+4),"")</f>
      </c>
      <c r="GZ406">
        <f>IF($JE406&gt;=5,INDEX($GT:$GT,$JD406+5),"")</f>
      </c>
      <c r="HA406">
        <f>IF($JE406&gt;=6,INDEX($GT:$GT,$JD406+6),"")</f>
      </c>
      <c r="HB406">
        <f>IF($JE406&gt;=7,INDEX($GT:$GT,$JD406+7),"")</f>
      </c>
      <c r="HC406">
        <f>IF($JE406&gt;=8,INDEX($GT:$GT,$JD406+8),"")</f>
      </c>
      <c r="HD406">
        <f>IF($JE406&gt;=9,INDEX($GT:$GT,$JD406+9),"")</f>
      </c>
      <c r="HE406">
        <f>IF($JE406&gt;=10,INDEX($GT:$GT,$JD406+10),"")</f>
      </c>
      <c r="HF406">
        <f>IF($JE406&gt;=11,INDEX($GT:$GT,$JD406+11),"")</f>
      </c>
      <c r="HG406">
        <f>IF($JE406&gt;=12,INDEX($GT:$GT,$JD406+12),"")</f>
      </c>
      <c r="HH406">
        <f>IF($JE406&gt;=13,INDEX($GT:$GT,$JD406+13),"")</f>
      </c>
      <c r="HI406">
        <f>IF($JE406&gt;=14,INDEX($GT:$GT,$JD406+14),"")</f>
      </c>
      <c r="HJ406">
        <f>IF($JE406&gt;=15,INDEX($GT:$GT,$JD406+15),"")</f>
      </c>
      <c r="HK406">
        <f>IF($JE406&gt;=16,INDEX($GT:$GT,$JD406+16),"")</f>
      </c>
      <c r="HL406">
        <f>IF($JE406&gt;=17,INDEX($GT:$GT,$JD406+17),"")</f>
      </c>
      <c r="HM406">
        <f>IF($JE406&gt;=18,INDEX($GT:$GT,$JD406+18),"")</f>
      </c>
      <c r="HN406">
        <f>IF($JE406&gt;=19,INDEX($GT:$GT,$JD406+19),"")</f>
      </c>
      <c r="HO406">
        <f>IF($JE406&gt;=20,INDEX($GT:$GT,$JD406+20),"")</f>
      </c>
      <c r="HP406">
        <f>IF($JE406&gt;=21,INDEX($GT:$GT,$JD406+21),"")</f>
      </c>
      <c r="HQ406">
        <f>IF($JE406&gt;=22,INDEX($GT:$GT,$JD406+22),"")</f>
      </c>
      <c r="HR406">
        <f>IF($JE406&gt;=23,INDEX($GT:$GT,$JD406+23),"")</f>
      </c>
      <c r="HS406">
        <f>IF($JE406&gt;=24,INDEX($GT:$GT,$JD406+24),"")</f>
      </c>
      <c r="HT406">
        <f>IF($JE406&gt;=25,INDEX($GT:$GT,$JD406+25),"")</f>
      </c>
      <c r="HU406">
        <f>IF($JE406&gt;=26,INDEX($GT:$GT,$JD406+26),"")</f>
      </c>
      <c r="HV406">
        <f>IF($JE406&gt;=27,INDEX($GT:$GT,$JD406+27),"")</f>
      </c>
      <c r="HW406">
        <f>IF($JE406&gt;=28,INDEX($GT:$GT,$JD406+28),"")</f>
      </c>
      <c r="HX406">
        <f>IF($JE406&gt;=29,INDEX($GT:$GT,$JD406+29),"")</f>
      </c>
      <c r="HY406">
        <f>IF($JE406&gt;=30,INDEX($GT:$GT,$JD406+30),"")</f>
      </c>
      <c r="HZ406">
        <f>IF($JE406&gt;=31,INDEX($GT:$GT,$JD406+31),"")</f>
      </c>
      <c r="IA406">
        <f>IF($JE406&gt;=32,INDEX($GT:$GT,$JD406+32),"")</f>
      </c>
      <c r="IB406">
        <f>IF($JE406&gt;=33,INDEX($GT:$GT,$JD406+33),"")</f>
      </c>
      <c r="IC406">
        <f>IF($JE406&gt;=34,INDEX($GT:$GT,$JD406+34),"")</f>
      </c>
      <c r="ID406">
        <f>IF($JE406&gt;=35,INDEX($GT:$GT,$JD406+35),"")</f>
      </c>
      <c r="IE406">
        <f>IF($JE406&gt;=36,INDEX($GT:$GT,$JD406+36),"")</f>
      </c>
      <c r="IF406">
        <f>IF($JE406&gt;=37,INDEX($GT:$GT,$JD406+37),"")</f>
      </c>
      <c r="IG406">
        <f>IF($JE406&gt;=38,INDEX($GT:$GT,$JD406+38),"")</f>
      </c>
      <c r="IH406">
        <f>IF($JE406&gt;=39,INDEX($GT:$GT,$JD406+39),"")</f>
      </c>
      <c r="II406">
        <f>IF($JE406&gt;=40,INDEX($GT:$GT,$JD406+40),"")</f>
      </c>
      <c r="IJ406">
        <f>IF($JE406&gt;=41,INDEX($GT:$GT,$JD406+41),"")</f>
      </c>
      <c r="IK406">
        <f>IF($JE406&gt;=42,INDEX($GT:$GT,$JD406+42),"")</f>
      </c>
      <c r="IL406">
        <f>IF($JE406&gt;=43,INDEX($GT:$GT,$JD406+43),"")</f>
      </c>
      <c r="IM406">
        <f>IF($JE406&gt;=44,INDEX($GT:$GT,$JD406+44),"")</f>
      </c>
      <c r="IN406">
        <f>IF($JE406&gt;=45,INDEX($GT:$GT,$JD406+45),"")</f>
      </c>
      <c r="IO406">
        <f>IF($JE406&gt;=46,INDEX($GT:$GT,$JD406+46),"")</f>
      </c>
      <c r="IP406">
        <f>IF($JE406&gt;=47,INDEX($GT:$GT,$JD406+47),"")</f>
      </c>
      <c r="IQ406">
        <f>IF($JE406&gt;=48,INDEX($GT:$GT,$JD406+48),"")</f>
      </c>
      <c r="IR406">
        <f>IF($JE406&gt;=49,INDEX($GT:$GT,$JD406+49),"")</f>
      </c>
      <c r="IS406">
        <f>IF($JE406&gt;=50,INDEX($GT:$GT,$JD406+50),"")</f>
      </c>
      <c r="IT406">
        <f>IF($JE406&gt;=51,INDEX($GT:$GT,$JD406+51),"")</f>
      </c>
      <c r="IU406">
        <f>IF($JE406&gt;=52,INDEX($GT:$GT,$JD406+52),"")</f>
      </c>
      <c r="IV406">
        <f>IF($JE406&gt;=53,INDEX($GT:$GT,$JD406+53),"")</f>
      </c>
      <c r="IW406">
        <f>IF($JE406&gt;=54,INDEX($GT:$GT,$JD406+54),"")</f>
      </c>
      <c r="IX406">
        <f>IF($JE406&gt;=55,INDEX($GT:$GT,$JD406+55),"")</f>
      </c>
      <c r="IY406">
        <f>IF($JE406&gt;=56,INDEX($GT:$GT,$JD406+56),"")</f>
      </c>
      <c r="IZ406">
        <f>IF($JE406&gt;=57,INDEX($GT:$GT,$JD406+57),"")</f>
      </c>
      <c r="JA406">
        <f>IF($JE406&gt;=58,INDEX($GT:$GT,$JD406+58),"")</f>
      </c>
      <c r="JB406">
        <f>IF($JE406&gt;=59,INDEX($GT:$GT,$JD406+59),"")</f>
      </c>
      <c r="JC406">
        <f>IF($JE406&gt;=60,INDEX($GT:$GT,$JD406+60),"")</f>
      </c>
      <c r="JD406">
        <f>IFERROR(MATCH($GS406,$GT$2:$GT$322,0)+1,0)</f>
      </c>
      <c r="JE406">
        <f>IFERROR(INDEX($GU$2:$GU$322,MATCH($GS406,$GT$2:$GT$322,0)),0)</f>
      </c>
      <c r="JF406" t="s">
        <v>28</v>
      </c>
      <c r="JG406" t="s">
        <v>28</v>
      </c>
    </row>
    <row r="407" spans="1:267" x14ac:dyDescent="0.25">
      <c r="J407" s="1"/>
      <c r="K407" s="1"/>
      <c r="L407" s="1"/>
      <c r="M407" s="1"/>
      <c r="N407" s="1">
        <f>IFERROR(IF(FIND(" - ",$J407)&gt;0,MID($J407,FIND(" - ",$J407)+3,LEN($J407)),""),"")</f>
      </c>
      <c r="P407" s="1"/>
      <c r="S407" t="s">
        <v>28</v>
      </c>
      <c r="U407">
        <f>IF(OR($S407="",$T407=""),"",IFERROR($S407/$T407,0))</f>
      </c>
      <c r="V407">
        <f>IF($S407="","",
IF($K407="","",
IF(ISNUMBER(SEARCH("exempt",LOWER($K407))),0,
$S407*(VALUE(SUBSTITUTE($K407,"%",""))/100))))</f>
      </c>
      <c r="AB407">
        <f>IF($S407="","",
SUM($S407,$V407,$Z407,$W407,$Y407)-
IF($AA407="",0,VALUE($AA407)))</f>
      </c>
      <c r="AJ407" t="s">
        <v>1066</v>
      </c>
      <c r="AR407">
        <f>IFERROR(LEFT($J407,FIND(" - ",$J407)-1),$J407)</f>
      </c>
      <c r="AU407">
        <f>IF($CJ407&gt;=1,INDEX($AS:$AS,$CI407+1),"")</f>
      </c>
      <c r="AV407">
        <f>IF($CJ407&gt;=2,INDEX($AS:$AS,$CI407+2),"")</f>
      </c>
      <c r="AW407">
        <f>IF($CJ407&gt;=3,INDEX($AS:$AS,$CI407+3),"")</f>
      </c>
      <c r="AX407">
        <f>IF($CJ407&gt;=4,INDEX($AS:$AS,$CI407+4),"")</f>
      </c>
      <c r="AY407">
        <f>IF($CJ407&gt;=5,INDEX($AS:$AS,$CI407+5),"")</f>
      </c>
      <c r="AZ407">
        <f>IF($CJ407&gt;=6,INDEX($AS:$AS,$CI407+6),"")</f>
      </c>
      <c r="BA407">
        <f>IF($CJ407&gt;=7,INDEX($AS:$AS,$CI407+7),"")</f>
      </c>
      <c r="BB407">
        <f>IF($CJ407&gt;=8,INDEX($AS:$AS,$CI407+8),"")</f>
      </c>
      <c r="BC407">
        <f>IF($CJ407&gt;=9,INDEX($AS:$AS,$CI407+9),"")</f>
      </c>
      <c r="BD407">
        <f>IF($CJ407&gt;=10,INDEX($AS:$AS,$CI407+10),"")</f>
      </c>
      <c r="BE407">
        <f>IF($CJ407&gt;=11,INDEX($AS:$AS,$CI407+11),"")</f>
      </c>
      <c r="BF407">
        <f>IF($CJ407&gt;=12,INDEX($AS:$AS,$CI407+12),"")</f>
      </c>
      <c r="BG407">
        <f>IF($CJ407&gt;=13,INDEX($AS:$AS,$CI407+13),"")</f>
      </c>
      <c r="BH407">
        <f>IF($CJ407&gt;=14,INDEX($AS:$AS,$CI407+14),"")</f>
      </c>
      <c r="BI407">
        <f>IF($CJ407&gt;=15,INDEX($AS:$AS,$CI407+15),"")</f>
      </c>
      <c r="BJ407">
        <f>IF($CJ407&gt;=16,INDEX($AS:$AS,$CI407+16),"")</f>
      </c>
      <c r="BK407">
        <f>IF($CJ407&gt;=17,INDEX($AS:$AS,$CI407+17),"")</f>
      </c>
      <c r="BL407">
        <f>IF($CJ407&gt;=18,INDEX($AS:$AS,$CI407+18),"")</f>
      </c>
      <c r="BM407">
        <f>IF($CJ407&gt;=19,INDEX($AS:$AS,$CI407+19),"")</f>
      </c>
      <c r="BN407">
        <f>IF($CJ407&gt;=20,INDEX($AS:$AS,$CI407+20),"")</f>
      </c>
      <c r="BO407">
        <f>IF($CJ407&gt;=21,INDEX($AS:$AS,$CI407+21),"")</f>
      </c>
      <c r="BP407">
        <f>IF($CJ407&gt;=22,INDEX($AS:$AS,$CI407+22),"")</f>
      </c>
      <c r="BQ407">
        <f>IF($CJ407&gt;=23,INDEX($AS:$AS,$CI407+23),"")</f>
      </c>
      <c r="BR407">
        <f>IF($CJ407&gt;=24,INDEX($AS:$AS,$CI407+24),"")</f>
      </c>
      <c r="BS407">
        <f>IF($CJ407&gt;=25,INDEX($AS:$AS,$CI407+25),"")</f>
      </c>
      <c r="BT407">
        <f>IF($CJ407&gt;=26,INDEX($AS:$AS,$CI407+26),"")</f>
      </c>
      <c r="BU407">
        <f>IF($CJ407&gt;=27,INDEX($AS:$AS,$CI407+27),"")</f>
      </c>
      <c r="BV407">
        <f>IF($CJ407&gt;=28,INDEX($AS:$AS,$CI407+28),"")</f>
      </c>
      <c r="BW407">
        <f>IF($CJ407&gt;=29,INDEX($AS:$AS,$CI407+29),"")</f>
      </c>
      <c r="BX407">
        <f>IF($CJ407&gt;=30,INDEX($AS:$AS,$CI407+30),"")</f>
      </c>
      <c r="BY407">
        <f>IF($CJ407&gt;=31,INDEX($AS:$AS,$CI407+31),"")</f>
      </c>
      <c r="BZ407">
        <f>IF($CJ407&gt;=32,INDEX($AS:$AS,$CI407+32),"")</f>
      </c>
      <c r="CA407">
        <f>IF($CJ407&gt;=33,INDEX($AS:$AS,$CI407+33),"")</f>
      </c>
      <c r="CB407">
        <f>IF($CJ407&gt;=34,INDEX($AS:$AS,$CI407+34),"")</f>
      </c>
      <c r="CC407">
        <f>IF($CJ407&gt;=35,INDEX($AS:$AS,$CI407+35),"")</f>
      </c>
      <c r="CD407">
        <f>IF($CJ407&gt;=36,INDEX($AS:$AS,$CI407+36),"")</f>
      </c>
      <c r="CE407">
        <f>IF($CJ407&gt;=37,INDEX($AS:$AS,$CI407+37),"")</f>
      </c>
      <c r="CF407">
        <f>IF($CJ407&gt;=38,INDEX($AS:$AS,$CI407+38),"")</f>
      </c>
      <c r="CG407">
        <f>IF($CJ407&gt;=39,INDEX($AS:$AS,$CI407+39),"")</f>
      </c>
      <c r="CH407">
        <f>IF($CJ407&gt;=40,INDEX($AS:$AS,$CI407+40),"")</f>
      </c>
      <c r="CI407">
        <f>IFERROR(MATCH($AR407,$AS$2:$AS$133,0)+1,0)</f>
      </c>
      <c r="CJ407">
        <f>IFERROR(INDEX($AT$2:$AT$133,MATCH($AR407,$AS$2:$AS$133,0)),0)</f>
      </c>
      <c r="CK407">
        <f>IFERROR(LEFT($O407,FIND(" - ",$O407)-1),$O407)</f>
      </c>
      <c r="CL407" t="s">
        <v>113</v>
      </c>
      <c r="CN407">
        <f>IF($DI407&gt;=1,INDEX($CL:$CL,$DH407+1),"")</f>
      </c>
      <c r="CO407">
        <f>IF($DI407&gt;=2,INDEX($CL:$CL,$DH407+2),"")</f>
      </c>
      <c r="CP407">
        <f>IF($DI407&gt;=3,INDEX($CL:$CL,$DH407+3),"")</f>
      </c>
      <c r="CQ407">
        <f>IF($DI407&gt;=4,INDEX($CL:$CL,$DH407+4),"")</f>
      </c>
      <c r="CR407">
        <f>IF($DI407&gt;=5,INDEX($CL:$CL,$DH407+5),"")</f>
      </c>
      <c r="CS407">
        <f>IF($DI407&gt;=6,INDEX($CL:$CL,$DH407+6),"")</f>
      </c>
      <c r="CT407">
        <f>IF($DI407&gt;=7,INDEX($CL:$CL,$DH407+7),"")</f>
      </c>
      <c r="CU407">
        <f>IF($DI407&gt;=8,INDEX($CL:$CL,$DH407+8),"")</f>
      </c>
      <c r="CV407">
        <f>IF($DI407&gt;=9,INDEX($CL:$CL,$DH407+9),"")</f>
      </c>
      <c r="CW407">
        <f>IF($DI407&gt;=10,INDEX($CL:$CL,$DH407+10),"")</f>
      </c>
      <c r="CX407">
        <f>IF($DI407&gt;=11,INDEX($CL:$CL,$DH407+11),"")</f>
      </c>
      <c r="CY407">
        <f>IF($DI407&gt;=12,INDEX($CL:$CL,$DH407+12),"")</f>
      </c>
      <c r="CZ407">
        <f>IF($DI407&gt;=13,INDEX($CL:$CL,$DH407+13),"")</f>
      </c>
      <c r="DA407">
        <f>IF($DI407&gt;=14,INDEX($CL:$CL,$DH407+14),"")</f>
      </c>
      <c r="DB407">
        <f>IF($DI407&gt;=15,INDEX($CL:$CL,$DH407+15),"")</f>
      </c>
      <c r="DC407">
        <f>IF($DI407&gt;=16,INDEX($CL:$CL,$DH407+16),"")</f>
      </c>
      <c r="DD407">
        <f>IF($DI407&gt;=17,INDEX($CL:$CL,$DH407+17),"")</f>
      </c>
      <c r="DE407">
        <f>IF($DI407&gt;=18,INDEX($CL:$CL,$DH407+18),"")</f>
      </c>
      <c r="DF407">
        <f>IF($DI407&gt;=19,INDEX($CL:$CL,$DH407+19),"")</f>
      </c>
      <c r="DG407">
        <f>IF($DI407&gt;=20,INDEX($CL:$CL,$DH407+20),"")</f>
      </c>
      <c r="DH407">
        <f>IFERROR(MATCH($CK407,$CL$2:$CL$1558,0)+1,0)</f>
      </c>
      <c r="DI407">
        <f>IFERROR(INDEX($CM$2:$CM$1558,MATCH($CK407,$CL$2:$CL$1558,0)),0)</f>
      </c>
      <c r="DJ407">
        <f>IFERROR(INDEX($AQ:$AQ,MATCH($K407,$AP:$AP,0))&amp;"","")</f>
      </c>
      <c r="DN407">
        <f>IF($GQ407&gt;=1,INDEX($DK:$DK,$GP407+1),"")</f>
      </c>
      <c r="DO407">
        <f>IF($GQ407&gt;=2,INDEX($DK:$DK,$GP407+2),"")</f>
      </c>
      <c r="DP407">
        <f>IF($GQ407&gt;=3,INDEX($DK:$DK,$GP407+3),"")</f>
      </c>
      <c r="DQ407">
        <f>IF($GQ407&gt;=4,INDEX($DK:$DK,$GP407+4),"")</f>
      </c>
      <c r="DR407">
        <f>IF($GQ407&gt;=5,INDEX($DK:$DK,$GP407+5),"")</f>
      </c>
      <c r="DS407">
        <f>IF($GQ407&gt;=6,INDEX($DK:$DK,$GP407+6),"")</f>
      </c>
      <c r="DT407">
        <f>IF($GQ407&gt;=7,INDEX($DK:$DK,$GP407+7),"")</f>
      </c>
      <c r="DU407">
        <f>IF($GQ407&gt;=8,INDEX($DK:$DK,$GP407+8),"")</f>
      </c>
      <c r="DV407">
        <f>IF($GQ407&gt;=9,INDEX($DK:$DK,$GP407+9),"")</f>
      </c>
      <c r="DW407">
        <f>IF($GQ407&gt;=10,INDEX($DK:$DK,$GP407+10),"")</f>
      </c>
      <c r="DX407">
        <f>IF($GQ407&gt;=11,INDEX($DK:$DK,$GP407+11),"")</f>
      </c>
      <c r="DY407">
        <f>IF($GQ407&gt;=12,INDEX($DK:$DK,$GP407+12),"")</f>
      </c>
      <c r="DZ407">
        <f>IF($GQ407&gt;=13,INDEX($DK:$DK,$GP407+13),"")</f>
      </c>
      <c r="EA407">
        <f>IF($GQ407&gt;=14,INDEX($DK:$DK,$GP407+14),"")</f>
      </c>
      <c r="EB407">
        <f>IF($GQ407&gt;=15,INDEX($DK:$DK,$GP407+15),"")</f>
      </c>
      <c r="EC407">
        <f>IF($GQ407&gt;=16,INDEX($DK:$DK,$GP407+16),"")</f>
      </c>
      <c r="ED407">
        <f>IF($GQ407&gt;=17,INDEX($DK:$DK,$GP407+17),"")</f>
      </c>
      <c r="EE407">
        <f>IF($GQ407&gt;=18,INDEX($DK:$DK,$GP407+18),"")</f>
      </c>
      <c r="EF407">
        <f>IF($GQ407&gt;=19,INDEX($DK:$DK,$GP407+19),"")</f>
      </c>
      <c r="EG407">
        <f>IF($GQ407&gt;=20,INDEX($DK:$DK,$GP407+20),"")</f>
      </c>
      <c r="EH407">
        <f>IF($GQ407&gt;=21,INDEX($DK:$DK,$GP407+21),"")</f>
      </c>
      <c r="EI407">
        <f>IF($GQ407&gt;=22,INDEX($DK:$DK,$GP407+22),"")</f>
      </c>
      <c r="EJ407">
        <f>IF($GQ407&gt;=23,INDEX($DK:$DK,$GP407+23),"")</f>
      </c>
      <c r="EK407">
        <f>IF($GQ407&gt;=24,INDEX($DK:$DK,$GP407+24),"")</f>
      </c>
      <c r="EL407">
        <f>IF($GQ407&gt;=25,INDEX($DK:$DK,$GP407+25),"")</f>
      </c>
      <c r="EM407">
        <f>IF($GQ407&gt;=26,INDEX($DK:$DK,$GP407+26),"")</f>
      </c>
      <c r="EN407">
        <f>IF($GQ407&gt;=27,INDEX($DK:$DK,$GP407+27),"")</f>
      </c>
      <c r="EO407">
        <f>IF($GQ407&gt;=28,INDEX($DK:$DK,$GP407+28),"")</f>
      </c>
      <c r="EP407">
        <f>IF($GQ407&gt;=29,INDEX($DK:$DK,$GP407+29),"")</f>
      </c>
      <c r="EQ407">
        <f>IF($GQ407&gt;=30,INDEX($DK:$DK,$GP407+30),"")</f>
      </c>
      <c r="ER407">
        <f>IF($GQ407&gt;=31,INDEX($DK:$DK,$GP407+31),"")</f>
      </c>
      <c r="ES407">
        <f>IF($GQ407&gt;=32,INDEX($DK:$DK,$GP407+32),"")</f>
      </c>
      <c r="ET407">
        <f>IF($GQ407&gt;=33,INDEX($DK:$DK,$GP407+33),"")</f>
      </c>
      <c r="EU407">
        <f>IF($GQ407&gt;=34,INDEX($DK:$DK,$GP407+34),"")</f>
      </c>
      <c r="EV407">
        <f>IF($GQ407&gt;=35,INDEX($DK:$DK,$GP407+35),"")</f>
      </c>
      <c r="EW407">
        <f>IF($GQ407&gt;=36,INDEX($DK:$DK,$GP407+36),"")</f>
      </c>
      <c r="EX407">
        <f>IF($GQ407&gt;=37,INDEX($DK:$DK,$GP407+37),"")</f>
      </c>
      <c r="EY407">
        <f>IF($GQ407&gt;=38,INDEX($DK:$DK,$GP407+38),"")</f>
      </c>
      <c r="EZ407">
        <f>IF($GQ407&gt;=39,INDEX($DK:$DK,$GP407+39),"")</f>
      </c>
      <c r="FA407">
        <f>IF($GQ407&gt;=40,INDEX($DK:$DK,$GP407+40),"")</f>
      </c>
      <c r="FB407">
        <f>IF($GQ407&gt;=1,INDEX($DL:$DL,$GP407+1),"")</f>
      </c>
      <c r="FC407">
        <f>IF($GQ407&gt;=2,INDEX($DL:$DL,$GP407+2),"")</f>
      </c>
      <c r="FD407">
        <f>IF($GQ407&gt;=3,INDEX($DL:$DL,$GP407+3),"")</f>
      </c>
      <c r="FE407">
        <f>IF($GQ407&gt;=4,INDEX($DL:$DL,$GP407+4),"")</f>
      </c>
      <c r="FF407">
        <f>IF($GQ407&gt;=5,INDEX($DL:$DL,$GP407+5),"")</f>
      </c>
      <c r="FG407">
        <f>IF($GQ407&gt;=6,INDEX($DL:$DL,$GP407+6),"")</f>
      </c>
      <c r="FH407">
        <f>IF($GQ407&gt;=7,INDEX($DL:$DL,$GP407+7),"")</f>
      </c>
      <c r="FI407">
        <f>IF($GQ407&gt;=8,INDEX($DL:$DL,$GP407+8),"")</f>
      </c>
      <c r="FJ407">
        <f>IF($GQ407&gt;=9,INDEX($DL:$DL,$GP407+9),"")</f>
      </c>
      <c r="FK407">
        <f>IF($GQ407&gt;=10,INDEX($DL:$DL,$GP407+10),"")</f>
      </c>
      <c r="FL407">
        <f>IF($GQ407&gt;=11,INDEX($DL:$DL,$GP407+11),"")</f>
      </c>
      <c r="FM407">
        <f>IF($GQ407&gt;=12,INDEX($DL:$DL,$GP407+12),"")</f>
      </c>
      <c r="FN407">
        <f>IF($GQ407&gt;=13,INDEX($DL:$DL,$GP407+13),"")</f>
      </c>
      <c r="FO407">
        <f>IF($GQ407&gt;=14,INDEX($DL:$DL,$GP407+14),"")</f>
      </c>
      <c r="FP407">
        <f>IF($GQ407&gt;=15,INDEX($DL:$DL,$GP407+15),"")</f>
      </c>
      <c r="FQ407">
        <f>IF($GQ407&gt;=16,INDEX($DL:$DL,$GP407+16),"")</f>
      </c>
      <c r="FR407">
        <f>IF($GQ407&gt;=17,INDEX($DL:$DL,$GP407+17),"")</f>
      </c>
      <c r="FS407">
        <f>IF($GQ407&gt;=18,INDEX($DL:$DL,$GP407+18),"")</f>
      </c>
      <c r="FT407">
        <f>IF($GQ407&gt;=19,INDEX($DL:$DL,$GP407+19),"")</f>
      </c>
      <c r="FU407">
        <f>IF($GQ407&gt;=20,INDEX($DL:$DL,$GP407+20),"")</f>
      </c>
      <c r="FV407">
        <f>IF($GQ407&gt;=21,INDEX($DL:$DL,$GP407+21),"")</f>
      </c>
      <c r="FW407">
        <f>IF($GQ407&gt;=22,INDEX($DL:$DL,$GP407+22),"")</f>
      </c>
      <c r="FX407">
        <f>IF($GQ407&gt;=23,INDEX($DL:$DL,$GP407+23),"")</f>
      </c>
      <c r="FY407">
        <f>IF($GQ407&gt;=24,INDEX($DL:$DL,$GP407+24),"")</f>
      </c>
      <c r="FZ407">
        <f>IF($GQ407&gt;=25,INDEX($DL:$DL,$GP407+25),"")</f>
      </c>
      <c r="GA407">
        <f>IF($GQ407&gt;=26,INDEX($DL:$DL,$GP407+26),"")</f>
      </c>
      <c r="GB407">
        <f>IF($GQ407&gt;=27,INDEX($DL:$DL,$GP407+27),"")</f>
      </c>
      <c r="GC407">
        <f>IF($GQ407&gt;=28,INDEX($DL:$DL,$GP407+28),"")</f>
      </c>
      <c r="GD407">
        <f>IF($GQ407&gt;=29,INDEX($DL:$DL,$GP407+29),"")</f>
      </c>
      <c r="GE407">
        <f>IF($GQ407&gt;=30,INDEX($DL:$DL,$GP407+30),"")</f>
      </c>
      <c r="GF407">
        <f>IF($GQ407&gt;=31,INDEX($DL:$DL,$GP407+31),"")</f>
      </c>
      <c r="GG407">
        <f>IF($GQ407&gt;=32,INDEX($DL:$DL,$GP407+32),"")</f>
      </c>
      <c r="GH407">
        <f>IF($GQ407&gt;=33,INDEX($DL:$DL,$GP407+33),"")</f>
      </c>
      <c r="GI407">
        <f>IF($GQ407&gt;=34,INDEX($DL:$DL,$GP407+34),"")</f>
      </c>
      <c r="GJ407">
        <f>IF($GQ407&gt;=35,INDEX($DL:$DL,$GP407+35),"")</f>
      </c>
      <c r="GK407">
        <f>IF($GQ407&gt;=36,INDEX($DL:$DL,$GP407+36),"")</f>
      </c>
      <c r="GL407">
        <f>IF($GQ407&gt;=37,INDEX($DL:$DL,$GP407+37),"")</f>
      </c>
      <c r="GM407">
        <f>IF($GQ407&gt;=38,INDEX($DL:$DL,$GP407+38),"")</f>
      </c>
      <c r="GN407">
        <f>IF($GQ407&gt;=39,INDEX($DL:$DL,$GP407+39),"")</f>
      </c>
      <c r="GO407">
        <f>IF($GQ407&gt;=40,INDEX($DL:$DL,$GP407+40),"")</f>
      </c>
      <c r="GP407">
        <f>IFERROR(MATCH($DJ407,$DK$2:$DK$148,0)+1,0)</f>
      </c>
      <c r="GQ407">
        <f>IFERROR(INDEX($DM$2:$DM$148,MATCH($DJ407,$DK$2:$DK$148,0)),0)</f>
      </c>
      <c r="GR407">
        <f>IFERROR(MATCH($L407,$DN$407:$FA$407,0),0)</f>
      </c>
      <c r="GS407">
        <f>IF($GR407&gt;0,INDEX($FB$407:$GO$407,$GR407),"")</f>
      </c>
      <c r="GV407">
        <f>IF($JE407&gt;=1,INDEX($GT:$GT,$JD407+1),"")</f>
      </c>
      <c r="GW407">
        <f>IF($JE407&gt;=2,INDEX($GT:$GT,$JD407+2),"")</f>
      </c>
      <c r="GX407">
        <f>IF($JE407&gt;=3,INDEX($GT:$GT,$JD407+3),"")</f>
      </c>
      <c r="GY407">
        <f>IF($JE407&gt;=4,INDEX($GT:$GT,$JD407+4),"")</f>
      </c>
      <c r="GZ407">
        <f>IF($JE407&gt;=5,INDEX($GT:$GT,$JD407+5),"")</f>
      </c>
      <c r="HA407">
        <f>IF($JE407&gt;=6,INDEX($GT:$GT,$JD407+6),"")</f>
      </c>
      <c r="HB407">
        <f>IF($JE407&gt;=7,INDEX($GT:$GT,$JD407+7),"")</f>
      </c>
      <c r="HC407">
        <f>IF($JE407&gt;=8,INDEX($GT:$GT,$JD407+8),"")</f>
      </c>
      <c r="HD407">
        <f>IF($JE407&gt;=9,INDEX($GT:$GT,$JD407+9),"")</f>
      </c>
      <c r="HE407">
        <f>IF($JE407&gt;=10,INDEX($GT:$GT,$JD407+10),"")</f>
      </c>
      <c r="HF407">
        <f>IF($JE407&gt;=11,INDEX($GT:$GT,$JD407+11),"")</f>
      </c>
      <c r="HG407">
        <f>IF($JE407&gt;=12,INDEX($GT:$GT,$JD407+12),"")</f>
      </c>
      <c r="HH407">
        <f>IF($JE407&gt;=13,INDEX($GT:$GT,$JD407+13),"")</f>
      </c>
      <c r="HI407">
        <f>IF($JE407&gt;=14,INDEX($GT:$GT,$JD407+14),"")</f>
      </c>
      <c r="HJ407">
        <f>IF($JE407&gt;=15,INDEX($GT:$GT,$JD407+15),"")</f>
      </c>
      <c r="HK407">
        <f>IF($JE407&gt;=16,INDEX($GT:$GT,$JD407+16),"")</f>
      </c>
      <c r="HL407">
        <f>IF($JE407&gt;=17,INDEX($GT:$GT,$JD407+17),"")</f>
      </c>
      <c r="HM407">
        <f>IF($JE407&gt;=18,INDEX($GT:$GT,$JD407+18),"")</f>
      </c>
      <c r="HN407">
        <f>IF($JE407&gt;=19,INDEX($GT:$GT,$JD407+19),"")</f>
      </c>
      <c r="HO407">
        <f>IF($JE407&gt;=20,INDEX($GT:$GT,$JD407+20),"")</f>
      </c>
      <c r="HP407">
        <f>IF($JE407&gt;=21,INDEX($GT:$GT,$JD407+21),"")</f>
      </c>
      <c r="HQ407">
        <f>IF($JE407&gt;=22,INDEX($GT:$GT,$JD407+22),"")</f>
      </c>
      <c r="HR407">
        <f>IF($JE407&gt;=23,INDEX($GT:$GT,$JD407+23),"")</f>
      </c>
      <c r="HS407">
        <f>IF($JE407&gt;=24,INDEX($GT:$GT,$JD407+24),"")</f>
      </c>
      <c r="HT407">
        <f>IF($JE407&gt;=25,INDEX($GT:$GT,$JD407+25),"")</f>
      </c>
      <c r="HU407">
        <f>IF($JE407&gt;=26,INDEX($GT:$GT,$JD407+26),"")</f>
      </c>
      <c r="HV407">
        <f>IF($JE407&gt;=27,INDEX($GT:$GT,$JD407+27),"")</f>
      </c>
      <c r="HW407">
        <f>IF($JE407&gt;=28,INDEX($GT:$GT,$JD407+28),"")</f>
      </c>
      <c r="HX407">
        <f>IF($JE407&gt;=29,INDEX($GT:$GT,$JD407+29),"")</f>
      </c>
      <c r="HY407">
        <f>IF($JE407&gt;=30,INDEX($GT:$GT,$JD407+30),"")</f>
      </c>
      <c r="HZ407">
        <f>IF($JE407&gt;=31,INDEX($GT:$GT,$JD407+31),"")</f>
      </c>
      <c r="IA407">
        <f>IF($JE407&gt;=32,INDEX($GT:$GT,$JD407+32),"")</f>
      </c>
      <c r="IB407">
        <f>IF($JE407&gt;=33,INDEX($GT:$GT,$JD407+33),"")</f>
      </c>
      <c r="IC407">
        <f>IF($JE407&gt;=34,INDEX($GT:$GT,$JD407+34),"")</f>
      </c>
      <c r="ID407">
        <f>IF($JE407&gt;=35,INDEX($GT:$GT,$JD407+35),"")</f>
      </c>
      <c r="IE407">
        <f>IF($JE407&gt;=36,INDEX($GT:$GT,$JD407+36),"")</f>
      </c>
      <c r="IF407">
        <f>IF($JE407&gt;=37,INDEX($GT:$GT,$JD407+37),"")</f>
      </c>
      <c r="IG407">
        <f>IF($JE407&gt;=38,INDEX($GT:$GT,$JD407+38),"")</f>
      </c>
      <c r="IH407">
        <f>IF($JE407&gt;=39,INDEX($GT:$GT,$JD407+39),"")</f>
      </c>
      <c r="II407">
        <f>IF($JE407&gt;=40,INDEX($GT:$GT,$JD407+40),"")</f>
      </c>
      <c r="IJ407">
        <f>IF($JE407&gt;=41,INDEX($GT:$GT,$JD407+41),"")</f>
      </c>
      <c r="IK407">
        <f>IF($JE407&gt;=42,INDEX($GT:$GT,$JD407+42),"")</f>
      </c>
      <c r="IL407">
        <f>IF($JE407&gt;=43,INDEX($GT:$GT,$JD407+43),"")</f>
      </c>
      <c r="IM407">
        <f>IF($JE407&gt;=44,INDEX($GT:$GT,$JD407+44),"")</f>
      </c>
      <c r="IN407">
        <f>IF($JE407&gt;=45,INDEX($GT:$GT,$JD407+45),"")</f>
      </c>
      <c r="IO407">
        <f>IF($JE407&gt;=46,INDEX($GT:$GT,$JD407+46),"")</f>
      </c>
      <c r="IP407">
        <f>IF($JE407&gt;=47,INDEX($GT:$GT,$JD407+47),"")</f>
      </c>
      <c r="IQ407">
        <f>IF($JE407&gt;=48,INDEX($GT:$GT,$JD407+48),"")</f>
      </c>
      <c r="IR407">
        <f>IF($JE407&gt;=49,INDEX($GT:$GT,$JD407+49),"")</f>
      </c>
      <c r="IS407">
        <f>IF($JE407&gt;=50,INDEX($GT:$GT,$JD407+50),"")</f>
      </c>
      <c r="IT407">
        <f>IF($JE407&gt;=51,INDEX($GT:$GT,$JD407+51),"")</f>
      </c>
      <c r="IU407">
        <f>IF($JE407&gt;=52,INDEX($GT:$GT,$JD407+52),"")</f>
      </c>
      <c r="IV407">
        <f>IF($JE407&gt;=53,INDEX($GT:$GT,$JD407+53),"")</f>
      </c>
      <c r="IW407">
        <f>IF($JE407&gt;=54,INDEX($GT:$GT,$JD407+54),"")</f>
      </c>
      <c r="IX407">
        <f>IF($JE407&gt;=55,INDEX($GT:$GT,$JD407+55),"")</f>
      </c>
      <c r="IY407">
        <f>IF($JE407&gt;=56,INDEX($GT:$GT,$JD407+56),"")</f>
      </c>
      <c r="IZ407">
        <f>IF($JE407&gt;=57,INDEX($GT:$GT,$JD407+57),"")</f>
      </c>
      <c r="JA407">
        <f>IF($JE407&gt;=58,INDEX($GT:$GT,$JD407+58),"")</f>
      </c>
      <c r="JB407">
        <f>IF($JE407&gt;=59,INDEX($GT:$GT,$JD407+59),"")</f>
      </c>
      <c r="JC407">
        <f>IF($JE407&gt;=60,INDEX($GT:$GT,$JD407+60),"")</f>
      </c>
      <c r="JD407">
        <f>IFERROR(MATCH($GS407,$GT$2:$GT$322,0)+1,0)</f>
      </c>
      <c r="JE407">
        <f>IFERROR(INDEX($GU$2:$GU$322,MATCH($GS407,$GT$2:$GT$322,0)),0)</f>
      </c>
      <c r="JF407" t="s">
        <v>28</v>
      </c>
      <c r="JG407" t="s">
        <v>28</v>
      </c>
    </row>
    <row r="408" spans="1:267" x14ac:dyDescent="0.25">
      <c r="J408" s="1"/>
      <c r="K408" s="1"/>
      <c r="L408" s="1"/>
      <c r="M408" s="1"/>
      <c r="N408" s="1">
        <f>IFERROR(IF(FIND(" - ",$J408)&gt;0,MID($J408,FIND(" - ",$J408)+3,LEN($J408)),""),"")</f>
      </c>
      <c r="P408" s="1"/>
      <c r="S408" t="s">
        <v>28</v>
      </c>
      <c r="U408">
        <f>IF(OR($S408="",$T408=""),"",IFERROR($S408/$T408,0))</f>
      </c>
      <c r="V408">
        <f>IF($S408="","",
IF($K408="","",
IF(ISNUMBER(SEARCH("exempt",LOWER($K408))),0,
$S408*(VALUE(SUBSTITUTE($K408,"%",""))/100))))</f>
      </c>
      <c r="AB408">
        <f>IF($S408="","",
SUM($S408,$V408,$Z408,$W408,$Y408)-
IF($AA408="",0,VALUE($AA408)))</f>
      </c>
      <c r="AJ408" t="s">
        <v>1067</v>
      </c>
      <c r="AR408">
        <f>IFERROR(LEFT($J408,FIND(" - ",$J408)-1),$J408)</f>
      </c>
      <c r="AU408">
        <f>IF($CJ408&gt;=1,INDEX($AS:$AS,$CI408+1),"")</f>
      </c>
      <c r="AV408">
        <f>IF($CJ408&gt;=2,INDEX($AS:$AS,$CI408+2),"")</f>
      </c>
      <c r="AW408">
        <f>IF($CJ408&gt;=3,INDEX($AS:$AS,$CI408+3),"")</f>
      </c>
      <c r="AX408">
        <f>IF($CJ408&gt;=4,INDEX($AS:$AS,$CI408+4),"")</f>
      </c>
      <c r="AY408">
        <f>IF($CJ408&gt;=5,INDEX($AS:$AS,$CI408+5),"")</f>
      </c>
      <c r="AZ408">
        <f>IF($CJ408&gt;=6,INDEX($AS:$AS,$CI408+6),"")</f>
      </c>
      <c r="BA408">
        <f>IF($CJ408&gt;=7,INDEX($AS:$AS,$CI408+7),"")</f>
      </c>
      <c r="BB408">
        <f>IF($CJ408&gt;=8,INDEX($AS:$AS,$CI408+8),"")</f>
      </c>
      <c r="BC408">
        <f>IF($CJ408&gt;=9,INDEX($AS:$AS,$CI408+9),"")</f>
      </c>
      <c r="BD408">
        <f>IF($CJ408&gt;=10,INDEX($AS:$AS,$CI408+10),"")</f>
      </c>
      <c r="BE408">
        <f>IF($CJ408&gt;=11,INDEX($AS:$AS,$CI408+11),"")</f>
      </c>
      <c r="BF408">
        <f>IF($CJ408&gt;=12,INDEX($AS:$AS,$CI408+12),"")</f>
      </c>
      <c r="BG408">
        <f>IF($CJ408&gt;=13,INDEX($AS:$AS,$CI408+13),"")</f>
      </c>
      <c r="BH408">
        <f>IF($CJ408&gt;=14,INDEX($AS:$AS,$CI408+14),"")</f>
      </c>
      <c r="BI408">
        <f>IF($CJ408&gt;=15,INDEX($AS:$AS,$CI408+15),"")</f>
      </c>
      <c r="BJ408">
        <f>IF($CJ408&gt;=16,INDEX($AS:$AS,$CI408+16),"")</f>
      </c>
      <c r="BK408">
        <f>IF($CJ408&gt;=17,INDEX($AS:$AS,$CI408+17),"")</f>
      </c>
      <c r="BL408">
        <f>IF($CJ408&gt;=18,INDEX($AS:$AS,$CI408+18),"")</f>
      </c>
      <c r="BM408">
        <f>IF($CJ408&gt;=19,INDEX($AS:$AS,$CI408+19),"")</f>
      </c>
      <c r="BN408">
        <f>IF($CJ408&gt;=20,INDEX($AS:$AS,$CI408+20),"")</f>
      </c>
      <c r="BO408">
        <f>IF($CJ408&gt;=21,INDEX($AS:$AS,$CI408+21),"")</f>
      </c>
      <c r="BP408">
        <f>IF($CJ408&gt;=22,INDEX($AS:$AS,$CI408+22),"")</f>
      </c>
      <c r="BQ408">
        <f>IF($CJ408&gt;=23,INDEX($AS:$AS,$CI408+23),"")</f>
      </c>
      <c r="BR408">
        <f>IF($CJ408&gt;=24,INDEX($AS:$AS,$CI408+24),"")</f>
      </c>
      <c r="BS408">
        <f>IF($CJ408&gt;=25,INDEX($AS:$AS,$CI408+25),"")</f>
      </c>
      <c r="BT408">
        <f>IF($CJ408&gt;=26,INDEX($AS:$AS,$CI408+26),"")</f>
      </c>
      <c r="BU408">
        <f>IF($CJ408&gt;=27,INDEX($AS:$AS,$CI408+27),"")</f>
      </c>
      <c r="BV408">
        <f>IF($CJ408&gt;=28,INDEX($AS:$AS,$CI408+28),"")</f>
      </c>
      <c r="BW408">
        <f>IF($CJ408&gt;=29,INDEX($AS:$AS,$CI408+29),"")</f>
      </c>
      <c r="BX408">
        <f>IF($CJ408&gt;=30,INDEX($AS:$AS,$CI408+30),"")</f>
      </c>
      <c r="BY408">
        <f>IF($CJ408&gt;=31,INDEX($AS:$AS,$CI408+31),"")</f>
      </c>
      <c r="BZ408">
        <f>IF($CJ408&gt;=32,INDEX($AS:$AS,$CI408+32),"")</f>
      </c>
      <c r="CA408">
        <f>IF($CJ408&gt;=33,INDEX($AS:$AS,$CI408+33),"")</f>
      </c>
      <c r="CB408">
        <f>IF($CJ408&gt;=34,INDEX($AS:$AS,$CI408+34),"")</f>
      </c>
      <c r="CC408">
        <f>IF($CJ408&gt;=35,INDEX($AS:$AS,$CI408+35),"")</f>
      </c>
      <c r="CD408">
        <f>IF($CJ408&gt;=36,INDEX($AS:$AS,$CI408+36),"")</f>
      </c>
      <c r="CE408">
        <f>IF($CJ408&gt;=37,INDEX($AS:$AS,$CI408+37),"")</f>
      </c>
      <c r="CF408">
        <f>IF($CJ408&gt;=38,INDEX($AS:$AS,$CI408+38),"")</f>
      </c>
      <c r="CG408">
        <f>IF($CJ408&gt;=39,INDEX($AS:$AS,$CI408+39),"")</f>
      </c>
      <c r="CH408">
        <f>IF($CJ408&gt;=40,INDEX($AS:$AS,$CI408+40),"")</f>
      </c>
      <c r="CI408">
        <f>IFERROR(MATCH($AR408,$AS$2:$AS$133,0)+1,0)</f>
      </c>
      <c r="CJ408">
        <f>IFERROR(INDEX($AT$2:$AT$133,MATCH($AR408,$AS$2:$AS$133,0)),0)</f>
      </c>
      <c r="CK408">
        <f>IFERROR(LEFT($O408,FIND(" - ",$O408)-1),$O408)</f>
      </c>
      <c r="CL408" t="s">
        <v>122</v>
      </c>
      <c r="CN408">
        <f>IF($DI408&gt;=1,INDEX($CL:$CL,$DH408+1),"")</f>
      </c>
      <c r="CO408">
        <f>IF($DI408&gt;=2,INDEX($CL:$CL,$DH408+2),"")</f>
      </c>
      <c r="CP408">
        <f>IF($DI408&gt;=3,INDEX($CL:$CL,$DH408+3),"")</f>
      </c>
      <c r="CQ408">
        <f>IF($DI408&gt;=4,INDEX($CL:$CL,$DH408+4),"")</f>
      </c>
      <c r="CR408">
        <f>IF($DI408&gt;=5,INDEX($CL:$CL,$DH408+5),"")</f>
      </c>
      <c r="CS408">
        <f>IF($DI408&gt;=6,INDEX($CL:$CL,$DH408+6),"")</f>
      </c>
      <c r="CT408">
        <f>IF($DI408&gt;=7,INDEX($CL:$CL,$DH408+7),"")</f>
      </c>
      <c r="CU408">
        <f>IF($DI408&gt;=8,INDEX($CL:$CL,$DH408+8),"")</f>
      </c>
      <c r="CV408">
        <f>IF($DI408&gt;=9,INDEX($CL:$CL,$DH408+9),"")</f>
      </c>
      <c r="CW408">
        <f>IF($DI408&gt;=10,INDEX($CL:$CL,$DH408+10),"")</f>
      </c>
      <c r="CX408">
        <f>IF($DI408&gt;=11,INDEX($CL:$CL,$DH408+11),"")</f>
      </c>
      <c r="CY408">
        <f>IF($DI408&gt;=12,INDEX($CL:$CL,$DH408+12),"")</f>
      </c>
      <c r="CZ408">
        <f>IF($DI408&gt;=13,INDEX($CL:$CL,$DH408+13),"")</f>
      </c>
      <c r="DA408">
        <f>IF($DI408&gt;=14,INDEX($CL:$CL,$DH408+14),"")</f>
      </c>
      <c r="DB408">
        <f>IF($DI408&gt;=15,INDEX($CL:$CL,$DH408+15),"")</f>
      </c>
      <c r="DC408">
        <f>IF($DI408&gt;=16,INDEX($CL:$CL,$DH408+16),"")</f>
      </c>
      <c r="DD408">
        <f>IF($DI408&gt;=17,INDEX($CL:$CL,$DH408+17),"")</f>
      </c>
      <c r="DE408">
        <f>IF($DI408&gt;=18,INDEX($CL:$CL,$DH408+18),"")</f>
      </c>
      <c r="DF408">
        <f>IF($DI408&gt;=19,INDEX($CL:$CL,$DH408+19),"")</f>
      </c>
      <c r="DG408">
        <f>IF($DI408&gt;=20,INDEX($CL:$CL,$DH408+20),"")</f>
      </c>
      <c r="DH408">
        <f>IFERROR(MATCH($CK408,$CL$2:$CL$1558,0)+1,0)</f>
      </c>
      <c r="DI408">
        <f>IFERROR(INDEX($CM$2:$CM$1558,MATCH($CK408,$CL$2:$CL$1558,0)),0)</f>
      </c>
      <c r="DJ408">
        <f>IFERROR(INDEX($AQ:$AQ,MATCH($K408,$AP:$AP,0))&amp;"","")</f>
      </c>
      <c r="DN408">
        <f>IF($GQ408&gt;=1,INDEX($DK:$DK,$GP408+1),"")</f>
      </c>
      <c r="DO408">
        <f>IF($GQ408&gt;=2,INDEX($DK:$DK,$GP408+2),"")</f>
      </c>
      <c r="DP408">
        <f>IF($GQ408&gt;=3,INDEX($DK:$DK,$GP408+3),"")</f>
      </c>
      <c r="DQ408">
        <f>IF($GQ408&gt;=4,INDEX($DK:$DK,$GP408+4),"")</f>
      </c>
      <c r="DR408">
        <f>IF($GQ408&gt;=5,INDEX($DK:$DK,$GP408+5),"")</f>
      </c>
      <c r="DS408">
        <f>IF($GQ408&gt;=6,INDEX($DK:$DK,$GP408+6),"")</f>
      </c>
      <c r="DT408">
        <f>IF($GQ408&gt;=7,INDEX($DK:$DK,$GP408+7),"")</f>
      </c>
      <c r="DU408">
        <f>IF($GQ408&gt;=8,INDEX($DK:$DK,$GP408+8),"")</f>
      </c>
      <c r="DV408">
        <f>IF($GQ408&gt;=9,INDEX($DK:$DK,$GP408+9),"")</f>
      </c>
      <c r="DW408">
        <f>IF($GQ408&gt;=10,INDEX($DK:$DK,$GP408+10),"")</f>
      </c>
      <c r="DX408">
        <f>IF($GQ408&gt;=11,INDEX($DK:$DK,$GP408+11),"")</f>
      </c>
      <c r="DY408">
        <f>IF($GQ408&gt;=12,INDEX($DK:$DK,$GP408+12),"")</f>
      </c>
      <c r="DZ408">
        <f>IF($GQ408&gt;=13,INDEX($DK:$DK,$GP408+13),"")</f>
      </c>
      <c r="EA408">
        <f>IF($GQ408&gt;=14,INDEX($DK:$DK,$GP408+14),"")</f>
      </c>
      <c r="EB408">
        <f>IF($GQ408&gt;=15,INDEX($DK:$DK,$GP408+15),"")</f>
      </c>
      <c r="EC408">
        <f>IF($GQ408&gt;=16,INDEX($DK:$DK,$GP408+16),"")</f>
      </c>
      <c r="ED408">
        <f>IF($GQ408&gt;=17,INDEX($DK:$DK,$GP408+17),"")</f>
      </c>
      <c r="EE408">
        <f>IF($GQ408&gt;=18,INDEX($DK:$DK,$GP408+18),"")</f>
      </c>
      <c r="EF408">
        <f>IF($GQ408&gt;=19,INDEX($DK:$DK,$GP408+19),"")</f>
      </c>
      <c r="EG408">
        <f>IF($GQ408&gt;=20,INDEX($DK:$DK,$GP408+20),"")</f>
      </c>
      <c r="EH408">
        <f>IF($GQ408&gt;=21,INDEX($DK:$DK,$GP408+21),"")</f>
      </c>
      <c r="EI408">
        <f>IF($GQ408&gt;=22,INDEX($DK:$DK,$GP408+22),"")</f>
      </c>
      <c r="EJ408">
        <f>IF($GQ408&gt;=23,INDEX($DK:$DK,$GP408+23),"")</f>
      </c>
      <c r="EK408">
        <f>IF($GQ408&gt;=24,INDEX($DK:$DK,$GP408+24),"")</f>
      </c>
      <c r="EL408">
        <f>IF($GQ408&gt;=25,INDEX($DK:$DK,$GP408+25),"")</f>
      </c>
      <c r="EM408">
        <f>IF($GQ408&gt;=26,INDEX($DK:$DK,$GP408+26),"")</f>
      </c>
      <c r="EN408">
        <f>IF($GQ408&gt;=27,INDEX($DK:$DK,$GP408+27),"")</f>
      </c>
      <c r="EO408">
        <f>IF($GQ408&gt;=28,INDEX($DK:$DK,$GP408+28),"")</f>
      </c>
      <c r="EP408">
        <f>IF($GQ408&gt;=29,INDEX($DK:$DK,$GP408+29),"")</f>
      </c>
      <c r="EQ408">
        <f>IF($GQ408&gt;=30,INDEX($DK:$DK,$GP408+30),"")</f>
      </c>
      <c r="ER408">
        <f>IF($GQ408&gt;=31,INDEX($DK:$DK,$GP408+31),"")</f>
      </c>
      <c r="ES408">
        <f>IF($GQ408&gt;=32,INDEX($DK:$DK,$GP408+32),"")</f>
      </c>
      <c r="ET408">
        <f>IF($GQ408&gt;=33,INDEX($DK:$DK,$GP408+33),"")</f>
      </c>
      <c r="EU408">
        <f>IF($GQ408&gt;=34,INDEX($DK:$DK,$GP408+34),"")</f>
      </c>
      <c r="EV408">
        <f>IF($GQ408&gt;=35,INDEX($DK:$DK,$GP408+35),"")</f>
      </c>
      <c r="EW408">
        <f>IF($GQ408&gt;=36,INDEX($DK:$DK,$GP408+36),"")</f>
      </c>
      <c r="EX408">
        <f>IF($GQ408&gt;=37,INDEX($DK:$DK,$GP408+37),"")</f>
      </c>
      <c r="EY408">
        <f>IF($GQ408&gt;=38,INDEX($DK:$DK,$GP408+38),"")</f>
      </c>
      <c r="EZ408">
        <f>IF($GQ408&gt;=39,INDEX($DK:$DK,$GP408+39),"")</f>
      </c>
      <c r="FA408">
        <f>IF($GQ408&gt;=40,INDEX($DK:$DK,$GP408+40),"")</f>
      </c>
      <c r="FB408">
        <f>IF($GQ408&gt;=1,INDEX($DL:$DL,$GP408+1),"")</f>
      </c>
      <c r="FC408">
        <f>IF($GQ408&gt;=2,INDEX($DL:$DL,$GP408+2),"")</f>
      </c>
      <c r="FD408">
        <f>IF($GQ408&gt;=3,INDEX($DL:$DL,$GP408+3),"")</f>
      </c>
      <c r="FE408">
        <f>IF($GQ408&gt;=4,INDEX($DL:$DL,$GP408+4),"")</f>
      </c>
      <c r="FF408">
        <f>IF($GQ408&gt;=5,INDEX($DL:$DL,$GP408+5),"")</f>
      </c>
      <c r="FG408">
        <f>IF($GQ408&gt;=6,INDEX($DL:$DL,$GP408+6),"")</f>
      </c>
      <c r="FH408">
        <f>IF($GQ408&gt;=7,INDEX($DL:$DL,$GP408+7),"")</f>
      </c>
      <c r="FI408">
        <f>IF($GQ408&gt;=8,INDEX($DL:$DL,$GP408+8),"")</f>
      </c>
      <c r="FJ408">
        <f>IF($GQ408&gt;=9,INDEX($DL:$DL,$GP408+9),"")</f>
      </c>
      <c r="FK408">
        <f>IF($GQ408&gt;=10,INDEX($DL:$DL,$GP408+10),"")</f>
      </c>
      <c r="FL408">
        <f>IF($GQ408&gt;=11,INDEX($DL:$DL,$GP408+11),"")</f>
      </c>
      <c r="FM408">
        <f>IF($GQ408&gt;=12,INDEX($DL:$DL,$GP408+12),"")</f>
      </c>
      <c r="FN408">
        <f>IF($GQ408&gt;=13,INDEX($DL:$DL,$GP408+13),"")</f>
      </c>
      <c r="FO408">
        <f>IF($GQ408&gt;=14,INDEX($DL:$DL,$GP408+14),"")</f>
      </c>
      <c r="FP408">
        <f>IF($GQ408&gt;=15,INDEX($DL:$DL,$GP408+15),"")</f>
      </c>
      <c r="FQ408">
        <f>IF($GQ408&gt;=16,INDEX($DL:$DL,$GP408+16),"")</f>
      </c>
      <c r="FR408">
        <f>IF($GQ408&gt;=17,INDEX($DL:$DL,$GP408+17),"")</f>
      </c>
      <c r="FS408">
        <f>IF($GQ408&gt;=18,INDEX($DL:$DL,$GP408+18),"")</f>
      </c>
      <c r="FT408">
        <f>IF($GQ408&gt;=19,INDEX($DL:$DL,$GP408+19),"")</f>
      </c>
      <c r="FU408">
        <f>IF($GQ408&gt;=20,INDEX($DL:$DL,$GP408+20),"")</f>
      </c>
      <c r="FV408">
        <f>IF($GQ408&gt;=21,INDEX($DL:$DL,$GP408+21),"")</f>
      </c>
      <c r="FW408">
        <f>IF($GQ408&gt;=22,INDEX($DL:$DL,$GP408+22),"")</f>
      </c>
      <c r="FX408">
        <f>IF($GQ408&gt;=23,INDEX($DL:$DL,$GP408+23),"")</f>
      </c>
      <c r="FY408">
        <f>IF($GQ408&gt;=24,INDEX($DL:$DL,$GP408+24),"")</f>
      </c>
      <c r="FZ408">
        <f>IF($GQ408&gt;=25,INDEX($DL:$DL,$GP408+25),"")</f>
      </c>
      <c r="GA408">
        <f>IF($GQ408&gt;=26,INDEX($DL:$DL,$GP408+26),"")</f>
      </c>
      <c r="GB408">
        <f>IF($GQ408&gt;=27,INDEX($DL:$DL,$GP408+27),"")</f>
      </c>
      <c r="GC408">
        <f>IF($GQ408&gt;=28,INDEX($DL:$DL,$GP408+28),"")</f>
      </c>
      <c r="GD408">
        <f>IF($GQ408&gt;=29,INDEX($DL:$DL,$GP408+29),"")</f>
      </c>
      <c r="GE408">
        <f>IF($GQ408&gt;=30,INDEX($DL:$DL,$GP408+30),"")</f>
      </c>
      <c r="GF408">
        <f>IF($GQ408&gt;=31,INDEX($DL:$DL,$GP408+31),"")</f>
      </c>
      <c r="GG408">
        <f>IF($GQ408&gt;=32,INDEX($DL:$DL,$GP408+32),"")</f>
      </c>
      <c r="GH408">
        <f>IF($GQ408&gt;=33,INDEX($DL:$DL,$GP408+33),"")</f>
      </c>
      <c r="GI408">
        <f>IF($GQ408&gt;=34,INDEX($DL:$DL,$GP408+34),"")</f>
      </c>
      <c r="GJ408">
        <f>IF($GQ408&gt;=35,INDEX($DL:$DL,$GP408+35),"")</f>
      </c>
      <c r="GK408">
        <f>IF($GQ408&gt;=36,INDEX($DL:$DL,$GP408+36),"")</f>
      </c>
      <c r="GL408">
        <f>IF($GQ408&gt;=37,INDEX($DL:$DL,$GP408+37),"")</f>
      </c>
      <c r="GM408">
        <f>IF($GQ408&gt;=38,INDEX($DL:$DL,$GP408+38),"")</f>
      </c>
      <c r="GN408">
        <f>IF($GQ408&gt;=39,INDEX($DL:$DL,$GP408+39),"")</f>
      </c>
      <c r="GO408">
        <f>IF($GQ408&gt;=40,INDEX($DL:$DL,$GP408+40),"")</f>
      </c>
      <c r="GP408">
        <f>IFERROR(MATCH($DJ408,$DK$2:$DK$148,0)+1,0)</f>
      </c>
      <c r="GQ408">
        <f>IFERROR(INDEX($DM$2:$DM$148,MATCH($DJ408,$DK$2:$DK$148,0)),0)</f>
      </c>
      <c r="GR408">
        <f>IFERROR(MATCH($L408,$DN$408:$FA$408,0),0)</f>
      </c>
      <c r="GS408">
        <f>IF($GR408&gt;0,INDEX($FB$408:$GO$408,$GR408),"")</f>
      </c>
      <c r="GV408">
        <f>IF($JE408&gt;=1,INDEX($GT:$GT,$JD408+1),"")</f>
      </c>
      <c r="GW408">
        <f>IF($JE408&gt;=2,INDEX($GT:$GT,$JD408+2),"")</f>
      </c>
      <c r="GX408">
        <f>IF($JE408&gt;=3,INDEX($GT:$GT,$JD408+3),"")</f>
      </c>
      <c r="GY408">
        <f>IF($JE408&gt;=4,INDEX($GT:$GT,$JD408+4),"")</f>
      </c>
      <c r="GZ408">
        <f>IF($JE408&gt;=5,INDEX($GT:$GT,$JD408+5),"")</f>
      </c>
      <c r="HA408">
        <f>IF($JE408&gt;=6,INDEX($GT:$GT,$JD408+6),"")</f>
      </c>
      <c r="HB408">
        <f>IF($JE408&gt;=7,INDEX($GT:$GT,$JD408+7),"")</f>
      </c>
      <c r="HC408">
        <f>IF($JE408&gt;=8,INDEX($GT:$GT,$JD408+8),"")</f>
      </c>
      <c r="HD408">
        <f>IF($JE408&gt;=9,INDEX($GT:$GT,$JD408+9),"")</f>
      </c>
      <c r="HE408">
        <f>IF($JE408&gt;=10,INDEX($GT:$GT,$JD408+10),"")</f>
      </c>
      <c r="HF408">
        <f>IF($JE408&gt;=11,INDEX($GT:$GT,$JD408+11),"")</f>
      </c>
      <c r="HG408">
        <f>IF($JE408&gt;=12,INDEX($GT:$GT,$JD408+12),"")</f>
      </c>
      <c r="HH408">
        <f>IF($JE408&gt;=13,INDEX($GT:$GT,$JD408+13),"")</f>
      </c>
      <c r="HI408">
        <f>IF($JE408&gt;=14,INDEX($GT:$GT,$JD408+14),"")</f>
      </c>
      <c r="HJ408">
        <f>IF($JE408&gt;=15,INDEX($GT:$GT,$JD408+15),"")</f>
      </c>
      <c r="HK408">
        <f>IF($JE408&gt;=16,INDEX($GT:$GT,$JD408+16),"")</f>
      </c>
      <c r="HL408">
        <f>IF($JE408&gt;=17,INDEX($GT:$GT,$JD408+17),"")</f>
      </c>
      <c r="HM408">
        <f>IF($JE408&gt;=18,INDEX($GT:$GT,$JD408+18),"")</f>
      </c>
      <c r="HN408">
        <f>IF($JE408&gt;=19,INDEX($GT:$GT,$JD408+19),"")</f>
      </c>
      <c r="HO408">
        <f>IF($JE408&gt;=20,INDEX($GT:$GT,$JD408+20),"")</f>
      </c>
      <c r="HP408">
        <f>IF($JE408&gt;=21,INDEX($GT:$GT,$JD408+21),"")</f>
      </c>
      <c r="HQ408">
        <f>IF($JE408&gt;=22,INDEX($GT:$GT,$JD408+22),"")</f>
      </c>
      <c r="HR408">
        <f>IF($JE408&gt;=23,INDEX($GT:$GT,$JD408+23),"")</f>
      </c>
      <c r="HS408">
        <f>IF($JE408&gt;=24,INDEX($GT:$GT,$JD408+24),"")</f>
      </c>
      <c r="HT408">
        <f>IF($JE408&gt;=25,INDEX($GT:$GT,$JD408+25),"")</f>
      </c>
      <c r="HU408">
        <f>IF($JE408&gt;=26,INDEX($GT:$GT,$JD408+26),"")</f>
      </c>
      <c r="HV408">
        <f>IF($JE408&gt;=27,INDEX($GT:$GT,$JD408+27),"")</f>
      </c>
      <c r="HW408">
        <f>IF($JE408&gt;=28,INDEX($GT:$GT,$JD408+28),"")</f>
      </c>
      <c r="HX408">
        <f>IF($JE408&gt;=29,INDEX($GT:$GT,$JD408+29),"")</f>
      </c>
      <c r="HY408">
        <f>IF($JE408&gt;=30,INDEX($GT:$GT,$JD408+30),"")</f>
      </c>
      <c r="HZ408">
        <f>IF($JE408&gt;=31,INDEX($GT:$GT,$JD408+31),"")</f>
      </c>
      <c r="IA408">
        <f>IF($JE408&gt;=32,INDEX($GT:$GT,$JD408+32),"")</f>
      </c>
      <c r="IB408">
        <f>IF($JE408&gt;=33,INDEX($GT:$GT,$JD408+33),"")</f>
      </c>
      <c r="IC408">
        <f>IF($JE408&gt;=34,INDEX($GT:$GT,$JD408+34),"")</f>
      </c>
      <c r="ID408">
        <f>IF($JE408&gt;=35,INDEX($GT:$GT,$JD408+35),"")</f>
      </c>
      <c r="IE408">
        <f>IF($JE408&gt;=36,INDEX($GT:$GT,$JD408+36),"")</f>
      </c>
      <c r="IF408">
        <f>IF($JE408&gt;=37,INDEX($GT:$GT,$JD408+37),"")</f>
      </c>
      <c r="IG408">
        <f>IF($JE408&gt;=38,INDEX($GT:$GT,$JD408+38),"")</f>
      </c>
      <c r="IH408">
        <f>IF($JE408&gt;=39,INDEX($GT:$GT,$JD408+39),"")</f>
      </c>
      <c r="II408">
        <f>IF($JE408&gt;=40,INDEX($GT:$GT,$JD408+40),"")</f>
      </c>
      <c r="IJ408">
        <f>IF($JE408&gt;=41,INDEX($GT:$GT,$JD408+41),"")</f>
      </c>
      <c r="IK408">
        <f>IF($JE408&gt;=42,INDEX($GT:$GT,$JD408+42),"")</f>
      </c>
      <c r="IL408">
        <f>IF($JE408&gt;=43,INDEX($GT:$GT,$JD408+43),"")</f>
      </c>
      <c r="IM408">
        <f>IF($JE408&gt;=44,INDEX($GT:$GT,$JD408+44),"")</f>
      </c>
      <c r="IN408">
        <f>IF($JE408&gt;=45,INDEX($GT:$GT,$JD408+45),"")</f>
      </c>
      <c r="IO408">
        <f>IF($JE408&gt;=46,INDEX($GT:$GT,$JD408+46),"")</f>
      </c>
      <c r="IP408">
        <f>IF($JE408&gt;=47,INDEX($GT:$GT,$JD408+47),"")</f>
      </c>
      <c r="IQ408">
        <f>IF($JE408&gt;=48,INDEX($GT:$GT,$JD408+48),"")</f>
      </c>
      <c r="IR408">
        <f>IF($JE408&gt;=49,INDEX($GT:$GT,$JD408+49),"")</f>
      </c>
      <c r="IS408">
        <f>IF($JE408&gt;=50,INDEX($GT:$GT,$JD408+50),"")</f>
      </c>
      <c r="IT408">
        <f>IF($JE408&gt;=51,INDEX($GT:$GT,$JD408+51),"")</f>
      </c>
      <c r="IU408">
        <f>IF($JE408&gt;=52,INDEX($GT:$GT,$JD408+52),"")</f>
      </c>
      <c r="IV408">
        <f>IF($JE408&gt;=53,INDEX($GT:$GT,$JD408+53),"")</f>
      </c>
      <c r="IW408">
        <f>IF($JE408&gt;=54,INDEX($GT:$GT,$JD408+54),"")</f>
      </c>
      <c r="IX408">
        <f>IF($JE408&gt;=55,INDEX($GT:$GT,$JD408+55),"")</f>
      </c>
      <c r="IY408">
        <f>IF($JE408&gt;=56,INDEX($GT:$GT,$JD408+56),"")</f>
      </c>
      <c r="IZ408">
        <f>IF($JE408&gt;=57,INDEX($GT:$GT,$JD408+57),"")</f>
      </c>
      <c r="JA408">
        <f>IF($JE408&gt;=58,INDEX($GT:$GT,$JD408+58),"")</f>
      </c>
      <c r="JB408">
        <f>IF($JE408&gt;=59,INDEX($GT:$GT,$JD408+59),"")</f>
      </c>
      <c r="JC408">
        <f>IF($JE408&gt;=60,INDEX($GT:$GT,$JD408+60),"")</f>
      </c>
      <c r="JD408">
        <f>IFERROR(MATCH($GS408,$GT$2:$GT$322,0)+1,0)</f>
      </c>
      <c r="JE408">
        <f>IFERROR(INDEX($GU$2:$GU$322,MATCH($GS408,$GT$2:$GT$322,0)),0)</f>
      </c>
      <c r="JF408" t="s">
        <v>28</v>
      </c>
      <c r="JG408" t="s">
        <v>28</v>
      </c>
    </row>
    <row r="409" spans="1:267" x14ac:dyDescent="0.25">
      <c r="J409" s="1"/>
      <c r="K409" s="1"/>
      <c r="L409" s="1"/>
      <c r="M409" s="1"/>
      <c r="N409" s="1">
        <f>IFERROR(IF(FIND(" - ",$J409)&gt;0,MID($J409,FIND(" - ",$J409)+3,LEN($J409)),""),"")</f>
      </c>
      <c r="P409" s="1"/>
      <c r="S409" t="s">
        <v>28</v>
      </c>
      <c r="U409">
        <f>IF(OR($S409="",$T409=""),"",IFERROR($S409/$T409,0))</f>
      </c>
      <c r="V409">
        <f>IF($S409="","",
IF($K409="","",
IF(ISNUMBER(SEARCH("exempt",LOWER($K409))),0,
$S409*(VALUE(SUBSTITUTE($K409,"%",""))/100))))</f>
      </c>
      <c r="AB409">
        <f>IF($S409="","",
SUM($S409,$V409,$Z409,$W409,$Y409)-
IF($AA409="",0,VALUE($AA409)))</f>
      </c>
      <c r="AJ409" t="s">
        <v>1068</v>
      </c>
      <c r="AR409">
        <f>IFERROR(LEFT($J409,FIND(" - ",$J409)-1),$J409)</f>
      </c>
      <c r="AU409">
        <f>IF($CJ409&gt;=1,INDEX($AS:$AS,$CI409+1),"")</f>
      </c>
      <c r="AV409">
        <f>IF($CJ409&gt;=2,INDEX($AS:$AS,$CI409+2),"")</f>
      </c>
      <c r="AW409">
        <f>IF($CJ409&gt;=3,INDEX($AS:$AS,$CI409+3),"")</f>
      </c>
      <c r="AX409">
        <f>IF($CJ409&gt;=4,INDEX($AS:$AS,$CI409+4),"")</f>
      </c>
      <c r="AY409">
        <f>IF($CJ409&gt;=5,INDEX($AS:$AS,$CI409+5),"")</f>
      </c>
      <c r="AZ409">
        <f>IF($CJ409&gt;=6,INDEX($AS:$AS,$CI409+6),"")</f>
      </c>
      <c r="BA409">
        <f>IF($CJ409&gt;=7,INDEX($AS:$AS,$CI409+7),"")</f>
      </c>
      <c r="BB409">
        <f>IF($CJ409&gt;=8,INDEX($AS:$AS,$CI409+8),"")</f>
      </c>
      <c r="BC409">
        <f>IF($CJ409&gt;=9,INDEX($AS:$AS,$CI409+9),"")</f>
      </c>
      <c r="BD409">
        <f>IF($CJ409&gt;=10,INDEX($AS:$AS,$CI409+10),"")</f>
      </c>
      <c r="BE409">
        <f>IF($CJ409&gt;=11,INDEX($AS:$AS,$CI409+11),"")</f>
      </c>
      <c r="BF409">
        <f>IF($CJ409&gt;=12,INDEX($AS:$AS,$CI409+12),"")</f>
      </c>
      <c r="BG409">
        <f>IF($CJ409&gt;=13,INDEX($AS:$AS,$CI409+13),"")</f>
      </c>
      <c r="BH409">
        <f>IF($CJ409&gt;=14,INDEX($AS:$AS,$CI409+14),"")</f>
      </c>
      <c r="BI409">
        <f>IF($CJ409&gt;=15,INDEX($AS:$AS,$CI409+15),"")</f>
      </c>
      <c r="BJ409">
        <f>IF($CJ409&gt;=16,INDEX($AS:$AS,$CI409+16),"")</f>
      </c>
      <c r="BK409">
        <f>IF($CJ409&gt;=17,INDEX($AS:$AS,$CI409+17),"")</f>
      </c>
      <c r="BL409">
        <f>IF($CJ409&gt;=18,INDEX($AS:$AS,$CI409+18),"")</f>
      </c>
      <c r="BM409">
        <f>IF($CJ409&gt;=19,INDEX($AS:$AS,$CI409+19),"")</f>
      </c>
      <c r="BN409">
        <f>IF($CJ409&gt;=20,INDEX($AS:$AS,$CI409+20),"")</f>
      </c>
      <c r="BO409">
        <f>IF($CJ409&gt;=21,INDEX($AS:$AS,$CI409+21),"")</f>
      </c>
      <c r="BP409">
        <f>IF($CJ409&gt;=22,INDEX($AS:$AS,$CI409+22),"")</f>
      </c>
      <c r="BQ409">
        <f>IF($CJ409&gt;=23,INDEX($AS:$AS,$CI409+23),"")</f>
      </c>
      <c r="BR409">
        <f>IF($CJ409&gt;=24,INDEX($AS:$AS,$CI409+24),"")</f>
      </c>
      <c r="BS409">
        <f>IF($CJ409&gt;=25,INDEX($AS:$AS,$CI409+25),"")</f>
      </c>
      <c r="BT409">
        <f>IF($CJ409&gt;=26,INDEX($AS:$AS,$CI409+26),"")</f>
      </c>
      <c r="BU409">
        <f>IF($CJ409&gt;=27,INDEX($AS:$AS,$CI409+27),"")</f>
      </c>
      <c r="BV409">
        <f>IF($CJ409&gt;=28,INDEX($AS:$AS,$CI409+28),"")</f>
      </c>
      <c r="BW409">
        <f>IF($CJ409&gt;=29,INDEX($AS:$AS,$CI409+29),"")</f>
      </c>
      <c r="BX409">
        <f>IF($CJ409&gt;=30,INDEX($AS:$AS,$CI409+30),"")</f>
      </c>
      <c r="BY409">
        <f>IF($CJ409&gt;=31,INDEX($AS:$AS,$CI409+31),"")</f>
      </c>
      <c r="BZ409">
        <f>IF($CJ409&gt;=32,INDEX($AS:$AS,$CI409+32),"")</f>
      </c>
      <c r="CA409">
        <f>IF($CJ409&gt;=33,INDEX($AS:$AS,$CI409+33),"")</f>
      </c>
      <c r="CB409">
        <f>IF($CJ409&gt;=34,INDEX($AS:$AS,$CI409+34),"")</f>
      </c>
      <c r="CC409">
        <f>IF($CJ409&gt;=35,INDEX($AS:$AS,$CI409+35),"")</f>
      </c>
      <c r="CD409">
        <f>IF($CJ409&gt;=36,INDEX($AS:$AS,$CI409+36),"")</f>
      </c>
      <c r="CE409">
        <f>IF($CJ409&gt;=37,INDEX($AS:$AS,$CI409+37),"")</f>
      </c>
      <c r="CF409">
        <f>IF($CJ409&gt;=38,INDEX($AS:$AS,$CI409+38),"")</f>
      </c>
      <c r="CG409">
        <f>IF($CJ409&gt;=39,INDEX($AS:$AS,$CI409+39),"")</f>
      </c>
      <c r="CH409">
        <f>IF($CJ409&gt;=40,INDEX($AS:$AS,$CI409+40),"")</f>
      </c>
      <c r="CI409">
        <f>IFERROR(MATCH($AR409,$AS$2:$AS$133,0)+1,0)</f>
      </c>
      <c r="CJ409">
        <f>IFERROR(INDEX($AT$2:$AT$133,MATCH($AR409,$AS$2:$AS$133,0)),0)</f>
      </c>
      <c r="CK409">
        <f>IFERROR(LEFT($O409,FIND(" - ",$O409)-1),$O409)</f>
      </c>
      <c r="CL409" t="s">
        <v>132</v>
      </c>
      <c r="CN409">
        <f>IF($DI409&gt;=1,INDEX($CL:$CL,$DH409+1),"")</f>
      </c>
      <c r="CO409">
        <f>IF($DI409&gt;=2,INDEX($CL:$CL,$DH409+2),"")</f>
      </c>
      <c r="CP409">
        <f>IF($DI409&gt;=3,INDEX($CL:$CL,$DH409+3),"")</f>
      </c>
      <c r="CQ409">
        <f>IF($DI409&gt;=4,INDEX($CL:$CL,$DH409+4),"")</f>
      </c>
      <c r="CR409">
        <f>IF($DI409&gt;=5,INDEX($CL:$CL,$DH409+5),"")</f>
      </c>
      <c r="CS409">
        <f>IF($DI409&gt;=6,INDEX($CL:$CL,$DH409+6),"")</f>
      </c>
      <c r="CT409">
        <f>IF($DI409&gt;=7,INDEX($CL:$CL,$DH409+7),"")</f>
      </c>
      <c r="CU409">
        <f>IF($DI409&gt;=8,INDEX($CL:$CL,$DH409+8),"")</f>
      </c>
      <c r="CV409">
        <f>IF($DI409&gt;=9,INDEX($CL:$CL,$DH409+9),"")</f>
      </c>
      <c r="CW409">
        <f>IF($DI409&gt;=10,INDEX($CL:$CL,$DH409+10),"")</f>
      </c>
      <c r="CX409">
        <f>IF($DI409&gt;=11,INDEX($CL:$CL,$DH409+11),"")</f>
      </c>
      <c r="CY409">
        <f>IF($DI409&gt;=12,INDEX($CL:$CL,$DH409+12),"")</f>
      </c>
      <c r="CZ409">
        <f>IF($DI409&gt;=13,INDEX($CL:$CL,$DH409+13),"")</f>
      </c>
      <c r="DA409">
        <f>IF($DI409&gt;=14,INDEX($CL:$CL,$DH409+14),"")</f>
      </c>
      <c r="DB409">
        <f>IF($DI409&gt;=15,INDEX($CL:$CL,$DH409+15),"")</f>
      </c>
      <c r="DC409">
        <f>IF($DI409&gt;=16,INDEX($CL:$CL,$DH409+16),"")</f>
      </c>
      <c r="DD409">
        <f>IF($DI409&gt;=17,INDEX($CL:$CL,$DH409+17),"")</f>
      </c>
      <c r="DE409">
        <f>IF($DI409&gt;=18,INDEX($CL:$CL,$DH409+18),"")</f>
      </c>
      <c r="DF409">
        <f>IF($DI409&gt;=19,INDEX($CL:$CL,$DH409+19),"")</f>
      </c>
      <c r="DG409">
        <f>IF($DI409&gt;=20,INDEX($CL:$CL,$DH409+20),"")</f>
      </c>
      <c r="DH409">
        <f>IFERROR(MATCH($CK409,$CL$2:$CL$1558,0)+1,0)</f>
      </c>
      <c r="DI409">
        <f>IFERROR(INDEX($CM$2:$CM$1558,MATCH($CK409,$CL$2:$CL$1558,0)),0)</f>
      </c>
      <c r="DJ409">
        <f>IFERROR(INDEX($AQ:$AQ,MATCH($K409,$AP:$AP,0))&amp;"","")</f>
      </c>
      <c r="DN409">
        <f>IF($GQ409&gt;=1,INDEX($DK:$DK,$GP409+1),"")</f>
      </c>
      <c r="DO409">
        <f>IF($GQ409&gt;=2,INDEX($DK:$DK,$GP409+2),"")</f>
      </c>
      <c r="DP409">
        <f>IF($GQ409&gt;=3,INDEX($DK:$DK,$GP409+3),"")</f>
      </c>
      <c r="DQ409">
        <f>IF($GQ409&gt;=4,INDEX($DK:$DK,$GP409+4),"")</f>
      </c>
      <c r="DR409">
        <f>IF($GQ409&gt;=5,INDEX($DK:$DK,$GP409+5),"")</f>
      </c>
      <c r="DS409">
        <f>IF($GQ409&gt;=6,INDEX($DK:$DK,$GP409+6),"")</f>
      </c>
      <c r="DT409">
        <f>IF($GQ409&gt;=7,INDEX($DK:$DK,$GP409+7),"")</f>
      </c>
      <c r="DU409">
        <f>IF($GQ409&gt;=8,INDEX($DK:$DK,$GP409+8),"")</f>
      </c>
      <c r="DV409">
        <f>IF($GQ409&gt;=9,INDEX($DK:$DK,$GP409+9),"")</f>
      </c>
      <c r="DW409">
        <f>IF($GQ409&gt;=10,INDEX($DK:$DK,$GP409+10),"")</f>
      </c>
      <c r="DX409">
        <f>IF($GQ409&gt;=11,INDEX($DK:$DK,$GP409+11),"")</f>
      </c>
      <c r="DY409">
        <f>IF($GQ409&gt;=12,INDEX($DK:$DK,$GP409+12),"")</f>
      </c>
      <c r="DZ409">
        <f>IF($GQ409&gt;=13,INDEX($DK:$DK,$GP409+13),"")</f>
      </c>
      <c r="EA409">
        <f>IF($GQ409&gt;=14,INDEX($DK:$DK,$GP409+14),"")</f>
      </c>
      <c r="EB409">
        <f>IF($GQ409&gt;=15,INDEX($DK:$DK,$GP409+15),"")</f>
      </c>
      <c r="EC409">
        <f>IF($GQ409&gt;=16,INDEX($DK:$DK,$GP409+16),"")</f>
      </c>
      <c r="ED409">
        <f>IF($GQ409&gt;=17,INDEX($DK:$DK,$GP409+17),"")</f>
      </c>
      <c r="EE409">
        <f>IF($GQ409&gt;=18,INDEX($DK:$DK,$GP409+18),"")</f>
      </c>
      <c r="EF409">
        <f>IF($GQ409&gt;=19,INDEX($DK:$DK,$GP409+19),"")</f>
      </c>
      <c r="EG409">
        <f>IF($GQ409&gt;=20,INDEX($DK:$DK,$GP409+20),"")</f>
      </c>
      <c r="EH409">
        <f>IF($GQ409&gt;=21,INDEX($DK:$DK,$GP409+21),"")</f>
      </c>
      <c r="EI409">
        <f>IF($GQ409&gt;=22,INDEX($DK:$DK,$GP409+22),"")</f>
      </c>
      <c r="EJ409">
        <f>IF($GQ409&gt;=23,INDEX($DK:$DK,$GP409+23),"")</f>
      </c>
      <c r="EK409">
        <f>IF($GQ409&gt;=24,INDEX($DK:$DK,$GP409+24),"")</f>
      </c>
      <c r="EL409">
        <f>IF($GQ409&gt;=25,INDEX($DK:$DK,$GP409+25),"")</f>
      </c>
      <c r="EM409">
        <f>IF($GQ409&gt;=26,INDEX($DK:$DK,$GP409+26),"")</f>
      </c>
      <c r="EN409">
        <f>IF($GQ409&gt;=27,INDEX($DK:$DK,$GP409+27),"")</f>
      </c>
      <c r="EO409">
        <f>IF($GQ409&gt;=28,INDEX($DK:$DK,$GP409+28),"")</f>
      </c>
      <c r="EP409">
        <f>IF($GQ409&gt;=29,INDEX($DK:$DK,$GP409+29),"")</f>
      </c>
      <c r="EQ409">
        <f>IF($GQ409&gt;=30,INDEX($DK:$DK,$GP409+30),"")</f>
      </c>
      <c r="ER409">
        <f>IF($GQ409&gt;=31,INDEX($DK:$DK,$GP409+31),"")</f>
      </c>
      <c r="ES409">
        <f>IF($GQ409&gt;=32,INDEX($DK:$DK,$GP409+32),"")</f>
      </c>
      <c r="ET409">
        <f>IF($GQ409&gt;=33,INDEX($DK:$DK,$GP409+33),"")</f>
      </c>
      <c r="EU409">
        <f>IF($GQ409&gt;=34,INDEX($DK:$DK,$GP409+34),"")</f>
      </c>
      <c r="EV409">
        <f>IF($GQ409&gt;=35,INDEX($DK:$DK,$GP409+35),"")</f>
      </c>
      <c r="EW409">
        <f>IF($GQ409&gt;=36,INDEX($DK:$DK,$GP409+36),"")</f>
      </c>
      <c r="EX409">
        <f>IF($GQ409&gt;=37,INDEX($DK:$DK,$GP409+37),"")</f>
      </c>
      <c r="EY409">
        <f>IF($GQ409&gt;=38,INDEX($DK:$DK,$GP409+38),"")</f>
      </c>
      <c r="EZ409">
        <f>IF($GQ409&gt;=39,INDEX($DK:$DK,$GP409+39),"")</f>
      </c>
      <c r="FA409">
        <f>IF($GQ409&gt;=40,INDEX($DK:$DK,$GP409+40),"")</f>
      </c>
      <c r="FB409">
        <f>IF($GQ409&gt;=1,INDEX($DL:$DL,$GP409+1),"")</f>
      </c>
      <c r="FC409">
        <f>IF($GQ409&gt;=2,INDEX($DL:$DL,$GP409+2),"")</f>
      </c>
      <c r="FD409">
        <f>IF($GQ409&gt;=3,INDEX($DL:$DL,$GP409+3),"")</f>
      </c>
      <c r="FE409">
        <f>IF($GQ409&gt;=4,INDEX($DL:$DL,$GP409+4),"")</f>
      </c>
      <c r="FF409">
        <f>IF($GQ409&gt;=5,INDEX($DL:$DL,$GP409+5),"")</f>
      </c>
      <c r="FG409">
        <f>IF($GQ409&gt;=6,INDEX($DL:$DL,$GP409+6),"")</f>
      </c>
      <c r="FH409">
        <f>IF($GQ409&gt;=7,INDEX($DL:$DL,$GP409+7),"")</f>
      </c>
      <c r="FI409">
        <f>IF($GQ409&gt;=8,INDEX($DL:$DL,$GP409+8),"")</f>
      </c>
      <c r="FJ409">
        <f>IF($GQ409&gt;=9,INDEX($DL:$DL,$GP409+9),"")</f>
      </c>
      <c r="FK409">
        <f>IF($GQ409&gt;=10,INDEX($DL:$DL,$GP409+10),"")</f>
      </c>
      <c r="FL409">
        <f>IF($GQ409&gt;=11,INDEX($DL:$DL,$GP409+11),"")</f>
      </c>
      <c r="FM409">
        <f>IF($GQ409&gt;=12,INDEX($DL:$DL,$GP409+12),"")</f>
      </c>
      <c r="FN409">
        <f>IF($GQ409&gt;=13,INDEX($DL:$DL,$GP409+13),"")</f>
      </c>
      <c r="FO409">
        <f>IF($GQ409&gt;=14,INDEX($DL:$DL,$GP409+14),"")</f>
      </c>
      <c r="FP409">
        <f>IF($GQ409&gt;=15,INDEX($DL:$DL,$GP409+15),"")</f>
      </c>
      <c r="FQ409">
        <f>IF($GQ409&gt;=16,INDEX($DL:$DL,$GP409+16),"")</f>
      </c>
      <c r="FR409">
        <f>IF($GQ409&gt;=17,INDEX($DL:$DL,$GP409+17),"")</f>
      </c>
      <c r="FS409">
        <f>IF($GQ409&gt;=18,INDEX($DL:$DL,$GP409+18),"")</f>
      </c>
      <c r="FT409">
        <f>IF($GQ409&gt;=19,INDEX($DL:$DL,$GP409+19),"")</f>
      </c>
      <c r="FU409">
        <f>IF($GQ409&gt;=20,INDEX($DL:$DL,$GP409+20),"")</f>
      </c>
      <c r="FV409">
        <f>IF($GQ409&gt;=21,INDEX($DL:$DL,$GP409+21),"")</f>
      </c>
      <c r="FW409">
        <f>IF($GQ409&gt;=22,INDEX($DL:$DL,$GP409+22),"")</f>
      </c>
      <c r="FX409">
        <f>IF($GQ409&gt;=23,INDEX($DL:$DL,$GP409+23),"")</f>
      </c>
      <c r="FY409">
        <f>IF($GQ409&gt;=24,INDEX($DL:$DL,$GP409+24),"")</f>
      </c>
      <c r="FZ409">
        <f>IF($GQ409&gt;=25,INDEX($DL:$DL,$GP409+25),"")</f>
      </c>
      <c r="GA409">
        <f>IF($GQ409&gt;=26,INDEX($DL:$DL,$GP409+26),"")</f>
      </c>
      <c r="GB409">
        <f>IF($GQ409&gt;=27,INDEX($DL:$DL,$GP409+27),"")</f>
      </c>
      <c r="GC409">
        <f>IF($GQ409&gt;=28,INDEX($DL:$DL,$GP409+28),"")</f>
      </c>
      <c r="GD409">
        <f>IF($GQ409&gt;=29,INDEX($DL:$DL,$GP409+29),"")</f>
      </c>
      <c r="GE409">
        <f>IF($GQ409&gt;=30,INDEX($DL:$DL,$GP409+30),"")</f>
      </c>
      <c r="GF409">
        <f>IF($GQ409&gt;=31,INDEX($DL:$DL,$GP409+31),"")</f>
      </c>
      <c r="GG409">
        <f>IF($GQ409&gt;=32,INDEX($DL:$DL,$GP409+32),"")</f>
      </c>
      <c r="GH409">
        <f>IF($GQ409&gt;=33,INDEX($DL:$DL,$GP409+33),"")</f>
      </c>
      <c r="GI409">
        <f>IF($GQ409&gt;=34,INDEX($DL:$DL,$GP409+34),"")</f>
      </c>
      <c r="GJ409">
        <f>IF($GQ409&gt;=35,INDEX($DL:$DL,$GP409+35),"")</f>
      </c>
      <c r="GK409">
        <f>IF($GQ409&gt;=36,INDEX($DL:$DL,$GP409+36),"")</f>
      </c>
      <c r="GL409">
        <f>IF($GQ409&gt;=37,INDEX($DL:$DL,$GP409+37),"")</f>
      </c>
      <c r="GM409">
        <f>IF($GQ409&gt;=38,INDEX($DL:$DL,$GP409+38),"")</f>
      </c>
      <c r="GN409">
        <f>IF($GQ409&gt;=39,INDEX($DL:$DL,$GP409+39),"")</f>
      </c>
      <c r="GO409">
        <f>IF($GQ409&gt;=40,INDEX($DL:$DL,$GP409+40),"")</f>
      </c>
      <c r="GP409">
        <f>IFERROR(MATCH($DJ409,$DK$2:$DK$148,0)+1,0)</f>
      </c>
      <c r="GQ409">
        <f>IFERROR(INDEX($DM$2:$DM$148,MATCH($DJ409,$DK$2:$DK$148,0)),0)</f>
      </c>
      <c r="GR409">
        <f>IFERROR(MATCH($L409,$DN$409:$FA$409,0),0)</f>
      </c>
      <c r="GS409">
        <f>IF($GR409&gt;0,INDEX($FB$409:$GO$409,$GR409),"")</f>
      </c>
      <c r="GV409">
        <f>IF($JE409&gt;=1,INDEX($GT:$GT,$JD409+1),"")</f>
      </c>
      <c r="GW409">
        <f>IF($JE409&gt;=2,INDEX($GT:$GT,$JD409+2),"")</f>
      </c>
      <c r="GX409">
        <f>IF($JE409&gt;=3,INDEX($GT:$GT,$JD409+3),"")</f>
      </c>
      <c r="GY409">
        <f>IF($JE409&gt;=4,INDEX($GT:$GT,$JD409+4),"")</f>
      </c>
      <c r="GZ409">
        <f>IF($JE409&gt;=5,INDEX($GT:$GT,$JD409+5),"")</f>
      </c>
      <c r="HA409">
        <f>IF($JE409&gt;=6,INDEX($GT:$GT,$JD409+6),"")</f>
      </c>
      <c r="HB409">
        <f>IF($JE409&gt;=7,INDEX($GT:$GT,$JD409+7),"")</f>
      </c>
      <c r="HC409">
        <f>IF($JE409&gt;=8,INDEX($GT:$GT,$JD409+8),"")</f>
      </c>
      <c r="HD409">
        <f>IF($JE409&gt;=9,INDEX($GT:$GT,$JD409+9),"")</f>
      </c>
      <c r="HE409">
        <f>IF($JE409&gt;=10,INDEX($GT:$GT,$JD409+10),"")</f>
      </c>
      <c r="HF409">
        <f>IF($JE409&gt;=11,INDEX($GT:$GT,$JD409+11),"")</f>
      </c>
      <c r="HG409">
        <f>IF($JE409&gt;=12,INDEX($GT:$GT,$JD409+12),"")</f>
      </c>
      <c r="HH409">
        <f>IF($JE409&gt;=13,INDEX($GT:$GT,$JD409+13),"")</f>
      </c>
      <c r="HI409">
        <f>IF($JE409&gt;=14,INDEX($GT:$GT,$JD409+14),"")</f>
      </c>
      <c r="HJ409">
        <f>IF($JE409&gt;=15,INDEX($GT:$GT,$JD409+15),"")</f>
      </c>
      <c r="HK409">
        <f>IF($JE409&gt;=16,INDEX($GT:$GT,$JD409+16),"")</f>
      </c>
      <c r="HL409">
        <f>IF($JE409&gt;=17,INDEX($GT:$GT,$JD409+17),"")</f>
      </c>
      <c r="HM409">
        <f>IF($JE409&gt;=18,INDEX($GT:$GT,$JD409+18),"")</f>
      </c>
      <c r="HN409">
        <f>IF($JE409&gt;=19,INDEX($GT:$GT,$JD409+19),"")</f>
      </c>
      <c r="HO409">
        <f>IF($JE409&gt;=20,INDEX($GT:$GT,$JD409+20),"")</f>
      </c>
      <c r="HP409">
        <f>IF($JE409&gt;=21,INDEX($GT:$GT,$JD409+21),"")</f>
      </c>
      <c r="HQ409">
        <f>IF($JE409&gt;=22,INDEX($GT:$GT,$JD409+22),"")</f>
      </c>
      <c r="HR409">
        <f>IF($JE409&gt;=23,INDEX($GT:$GT,$JD409+23),"")</f>
      </c>
      <c r="HS409">
        <f>IF($JE409&gt;=24,INDEX($GT:$GT,$JD409+24),"")</f>
      </c>
      <c r="HT409">
        <f>IF($JE409&gt;=25,INDEX($GT:$GT,$JD409+25),"")</f>
      </c>
      <c r="HU409">
        <f>IF($JE409&gt;=26,INDEX($GT:$GT,$JD409+26),"")</f>
      </c>
      <c r="HV409">
        <f>IF($JE409&gt;=27,INDEX($GT:$GT,$JD409+27),"")</f>
      </c>
      <c r="HW409">
        <f>IF($JE409&gt;=28,INDEX($GT:$GT,$JD409+28),"")</f>
      </c>
      <c r="HX409">
        <f>IF($JE409&gt;=29,INDEX($GT:$GT,$JD409+29),"")</f>
      </c>
      <c r="HY409">
        <f>IF($JE409&gt;=30,INDEX($GT:$GT,$JD409+30),"")</f>
      </c>
      <c r="HZ409">
        <f>IF($JE409&gt;=31,INDEX($GT:$GT,$JD409+31),"")</f>
      </c>
      <c r="IA409">
        <f>IF($JE409&gt;=32,INDEX($GT:$GT,$JD409+32),"")</f>
      </c>
      <c r="IB409">
        <f>IF($JE409&gt;=33,INDEX($GT:$GT,$JD409+33),"")</f>
      </c>
      <c r="IC409">
        <f>IF($JE409&gt;=34,INDEX($GT:$GT,$JD409+34),"")</f>
      </c>
      <c r="ID409">
        <f>IF($JE409&gt;=35,INDEX($GT:$GT,$JD409+35),"")</f>
      </c>
      <c r="IE409">
        <f>IF($JE409&gt;=36,INDEX($GT:$GT,$JD409+36),"")</f>
      </c>
      <c r="IF409">
        <f>IF($JE409&gt;=37,INDEX($GT:$GT,$JD409+37),"")</f>
      </c>
      <c r="IG409">
        <f>IF($JE409&gt;=38,INDEX($GT:$GT,$JD409+38),"")</f>
      </c>
      <c r="IH409">
        <f>IF($JE409&gt;=39,INDEX($GT:$GT,$JD409+39),"")</f>
      </c>
      <c r="II409">
        <f>IF($JE409&gt;=40,INDEX($GT:$GT,$JD409+40),"")</f>
      </c>
      <c r="IJ409">
        <f>IF($JE409&gt;=41,INDEX($GT:$GT,$JD409+41),"")</f>
      </c>
      <c r="IK409">
        <f>IF($JE409&gt;=42,INDEX($GT:$GT,$JD409+42),"")</f>
      </c>
      <c r="IL409">
        <f>IF($JE409&gt;=43,INDEX($GT:$GT,$JD409+43),"")</f>
      </c>
      <c r="IM409">
        <f>IF($JE409&gt;=44,INDEX($GT:$GT,$JD409+44),"")</f>
      </c>
      <c r="IN409">
        <f>IF($JE409&gt;=45,INDEX($GT:$GT,$JD409+45),"")</f>
      </c>
      <c r="IO409">
        <f>IF($JE409&gt;=46,INDEX($GT:$GT,$JD409+46),"")</f>
      </c>
      <c r="IP409">
        <f>IF($JE409&gt;=47,INDEX($GT:$GT,$JD409+47),"")</f>
      </c>
      <c r="IQ409">
        <f>IF($JE409&gt;=48,INDEX($GT:$GT,$JD409+48),"")</f>
      </c>
      <c r="IR409">
        <f>IF($JE409&gt;=49,INDEX($GT:$GT,$JD409+49),"")</f>
      </c>
      <c r="IS409">
        <f>IF($JE409&gt;=50,INDEX($GT:$GT,$JD409+50),"")</f>
      </c>
      <c r="IT409">
        <f>IF($JE409&gt;=51,INDEX($GT:$GT,$JD409+51),"")</f>
      </c>
      <c r="IU409">
        <f>IF($JE409&gt;=52,INDEX($GT:$GT,$JD409+52),"")</f>
      </c>
      <c r="IV409">
        <f>IF($JE409&gt;=53,INDEX($GT:$GT,$JD409+53),"")</f>
      </c>
      <c r="IW409">
        <f>IF($JE409&gt;=54,INDEX($GT:$GT,$JD409+54),"")</f>
      </c>
      <c r="IX409">
        <f>IF($JE409&gt;=55,INDEX($GT:$GT,$JD409+55),"")</f>
      </c>
      <c r="IY409">
        <f>IF($JE409&gt;=56,INDEX($GT:$GT,$JD409+56),"")</f>
      </c>
      <c r="IZ409">
        <f>IF($JE409&gt;=57,INDEX($GT:$GT,$JD409+57),"")</f>
      </c>
      <c r="JA409">
        <f>IF($JE409&gt;=58,INDEX($GT:$GT,$JD409+58),"")</f>
      </c>
      <c r="JB409">
        <f>IF($JE409&gt;=59,INDEX($GT:$GT,$JD409+59),"")</f>
      </c>
      <c r="JC409">
        <f>IF($JE409&gt;=60,INDEX($GT:$GT,$JD409+60),"")</f>
      </c>
      <c r="JD409">
        <f>IFERROR(MATCH($GS409,$GT$2:$GT$322,0)+1,0)</f>
      </c>
      <c r="JE409">
        <f>IFERROR(INDEX($GU$2:$GU$322,MATCH($GS409,$GT$2:$GT$322,0)),0)</f>
      </c>
      <c r="JF409" t="s">
        <v>28</v>
      </c>
      <c r="JG409" t="s">
        <v>28</v>
      </c>
    </row>
    <row r="410" spans="1:267" x14ac:dyDescent="0.25">
      <c r="J410" s="1"/>
      <c r="K410" s="1"/>
      <c r="L410" s="1"/>
      <c r="M410" s="1"/>
      <c r="N410" s="1">
        <f>IFERROR(IF(FIND(" - ",$J410)&gt;0,MID($J410,FIND(" - ",$J410)+3,LEN($J410)),""),"")</f>
      </c>
      <c r="P410" s="1"/>
      <c r="S410" t="s">
        <v>28</v>
      </c>
      <c r="U410">
        <f>IF(OR($S410="",$T410=""),"",IFERROR($S410/$T410,0))</f>
      </c>
      <c r="V410">
        <f>IF($S410="","",
IF($K410="","",
IF(ISNUMBER(SEARCH("exempt",LOWER($K410))),0,
$S410*(VALUE(SUBSTITUTE($K410,"%",""))/100))))</f>
      </c>
      <c r="AB410">
        <f>IF($S410="","",
SUM($S410,$V410,$Z410,$W410,$Y410)-
IF($AA410="",0,VALUE($AA410)))</f>
      </c>
      <c r="AJ410" t="s">
        <v>1069</v>
      </c>
      <c r="AR410">
        <f>IFERROR(LEFT($J410,FIND(" - ",$J410)-1),$J410)</f>
      </c>
      <c r="AU410">
        <f>IF($CJ410&gt;=1,INDEX($AS:$AS,$CI410+1),"")</f>
      </c>
      <c r="AV410">
        <f>IF($CJ410&gt;=2,INDEX($AS:$AS,$CI410+2),"")</f>
      </c>
      <c r="AW410">
        <f>IF($CJ410&gt;=3,INDEX($AS:$AS,$CI410+3),"")</f>
      </c>
      <c r="AX410">
        <f>IF($CJ410&gt;=4,INDEX($AS:$AS,$CI410+4),"")</f>
      </c>
      <c r="AY410">
        <f>IF($CJ410&gt;=5,INDEX($AS:$AS,$CI410+5),"")</f>
      </c>
      <c r="AZ410">
        <f>IF($CJ410&gt;=6,INDEX($AS:$AS,$CI410+6),"")</f>
      </c>
      <c r="BA410">
        <f>IF($CJ410&gt;=7,INDEX($AS:$AS,$CI410+7),"")</f>
      </c>
      <c r="BB410">
        <f>IF($CJ410&gt;=8,INDEX($AS:$AS,$CI410+8),"")</f>
      </c>
      <c r="BC410">
        <f>IF($CJ410&gt;=9,INDEX($AS:$AS,$CI410+9),"")</f>
      </c>
      <c r="BD410">
        <f>IF($CJ410&gt;=10,INDEX($AS:$AS,$CI410+10),"")</f>
      </c>
      <c r="BE410">
        <f>IF($CJ410&gt;=11,INDEX($AS:$AS,$CI410+11),"")</f>
      </c>
      <c r="BF410">
        <f>IF($CJ410&gt;=12,INDEX($AS:$AS,$CI410+12),"")</f>
      </c>
      <c r="BG410">
        <f>IF($CJ410&gt;=13,INDEX($AS:$AS,$CI410+13),"")</f>
      </c>
      <c r="BH410">
        <f>IF($CJ410&gt;=14,INDEX($AS:$AS,$CI410+14),"")</f>
      </c>
      <c r="BI410">
        <f>IF($CJ410&gt;=15,INDEX($AS:$AS,$CI410+15),"")</f>
      </c>
      <c r="BJ410">
        <f>IF($CJ410&gt;=16,INDEX($AS:$AS,$CI410+16),"")</f>
      </c>
      <c r="BK410">
        <f>IF($CJ410&gt;=17,INDEX($AS:$AS,$CI410+17),"")</f>
      </c>
      <c r="BL410">
        <f>IF($CJ410&gt;=18,INDEX($AS:$AS,$CI410+18),"")</f>
      </c>
      <c r="BM410">
        <f>IF($CJ410&gt;=19,INDEX($AS:$AS,$CI410+19),"")</f>
      </c>
      <c r="BN410">
        <f>IF($CJ410&gt;=20,INDEX($AS:$AS,$CI410+20),"")</f>
      </c>
      <c r="BO410">
        <f>IF($CJ410&gt;=21,INDEX($AS:$AS,$CI410+21),"")</f>
      </c>
      <c r="BP410">
        <f>IF($CJ410&gt;=22,INDEX($AS:$AS,$CI410+22),"")</f>
      </c>
      <c r="BQ410">
        <f>IF($CJ410&gt;=23,INDEX($AS:$AS,$CI410+23),"")</f>
      </c>
      <c r="BR410">
        <f>IF($CJ410&gt;=24,INDEX($AS:$AS,$CI410+24),"")</f>
      </c>
      <c r="BS410">
        <f>IF($CJ410&gt;=25,INDEX($AS:$AS,$CI410+25),"")</f>
      </c>
      <c r="BT410">
        <f>IF($CJ410&gt;=26,INDEX($AS:$AS,$CI410+26),"")</f>
      </c>
      <c r="BU410">
        <f>IF($CJ410&gt;=27,INDEX($AS:$AS,$CI410+27),"")</f>
      </c>
      <c r="BV410">
        <f>IF($CJ410&gt;=28,INDEX($AS:$AS,$CI410+28),"")</f>
      </c>
      <c r="BW410">
        <f>IF($CJ410&gt;=29,INDEX($AS:$AS,$CI410+29),"")</f>
      </c>
      <c r="BX410">
        <f>IF($CJ410&gt;=30,INDEX($AS:$AS,$CI410+30),"")</f>
      </c>
      <c r="BY410">
        <f>IF($CJ410&gt;=31,INDEX($AS:$AS,$CI410+31),"")</f>
      </c>
      <c r="BZ410">
        <f>IF($CJ410&gt;=32,INDEX($AS:$AS,$CI410+32),"")</f>
      </c>
      <c r="CA410">
        <f>IF($CJ410&gt;=33,INDEX($AS:$AS,$CI410+33),"")</f>
      </c>
      <c r="CB410">
        <f>IF($CJ410&gt;=34,INDEX($AS:$AS,$CI410+34),"")</f>
      </c>
      <c r="CC410">
        <f>IF($CJ410&gt;=35,INDEX($AS:$AS,$CI410+35),"")</f>
      </c>
      <c r="CD410">
        <f>IF($CJ410&gt;=36,INDEX($AS:$AS,$CI410+36),"")</f>
      </c>
      <c r="CE410">
        <f>IF($CJ410&gt;=37,INDEX($AS:$AS,$CI410+37),"")</f>
      </c>
      <c r="CF410">
        <f>IF($CJ410&gt;=38,INDEX($AS:$AS,$CI410+38),"")</f>
      </c>
      <c r="CG410">
        <f>IF($CJ410&gt;=39,INDEX($AS:$AS,$CI410+39),"")</f>
      </c>
      <c r="CH410">
        <f>IF($CJ410&gt;=40,INDEX($AS:$AS,$CI410+40),"")</f>
      </c>
      <c r="CI410">
        <f>IFERROR(MATCH($AR410,$AS$2:$AS$133,0)+1,0)</f>
      </c>
      <c r="CJ410">
        <f>IFERROR(INDEX($AT$2:$AT$133,MATCH($AR410,$AS$2:$AS$133,0)),0)</f>
      </c>
      <c r="CK410">
        <f>IFERROR(LEFT($O410,FIND(" - ",$O410)-1),$O410)</f>
      </c>
      <c r="CL410" t="s">
        <v>142</v>
      </c>
      <c r="CN410">
        <f>IF($DI410&gt;=1,INDEX($CL:$CL,$DH410+1),"")</f>
      </c>
      <c r="CO410">
        <f>IF($DI410&gt;=2,INDEX($CL:$CL,$DH410+2),"")</f>
      </c>
      <c r="CP410">
        <f>IF($DI410&gt;=3,INDEX($CL:$CL,$DH410+3),"")</f>
      </c>
      <c r="CQ410">
        <f>IF($DI410&gt;=4,INDEX($CL:$CL,$DH410+4),"")</f>
      </c>
      <c r="CR410">
        <f>IF($DI410&gt;=5,INDEX($CL:$CL,$DH410+5),"")</f>
      </c>
      <c r="CS410">
        <f>IF($DI410&gt;=6,INDEX($CL:$CL,$DH410+6),"")</f>
      </c>
      <c r="CT410">
        <f>IF($DI410&gt;=7,INDEX($CL:$CL,$DH410+7),"")</f>
      </c>
      <c r="CU410">
        <f>IF($DI410&gt;=8,INDEX($CL:$CL,$DH410+8),"")</f>
      </c>
      <c r="CV410">
        <f>IF($DI410&gt;=9,INDEX($CL:$CL,$DH410+9),"")</f>
      </c>
      <c r="CW410">
        <f>IF($DI410&gt;=10,INDEX($CL:$CL,$DH410+10),"")</f>
      </c>
      <c r="CX410">
        <f>IF($DI410&gt;=11,INDEX($CL:$CL,$DH410+11),"")</f>
      </c>
      <c r="CY410">
        <f>IF($DI410&gt;=12,INDEX($CL:$CL,$DH410+12),"")</f>
      </c>
      <c r="CZ410">
        <f>IF($DI410&gt;=13,INDEX($CL:$CL,$DH410+13),"")</f>
      </c>
      <c r="DA410">
        <f>IF($DI410&gt;=14,INDEX($CL:$CL,$DH410+14),"")</f>
      </c>
      <c r="DB410">
        <f>IF($DI410&gt;=15,INDEX($CL:$CL,$DH410+15),"")</f>
      </c>
      <c r="DC410">
        <f>IF($DI410&gt;=16,INDEX($CL:$CL,$DH410+16),"")</f>
      </c>
      <c r="DD410">
        <f>IF($DI410&gt;=17,INDEX($CL:$CL,$DH410+17),"")</f>
      </c>
      <c r="DE410">
        <f>IF($DI410&gt;=18,INDEX($CL:$CL,$DH410+18),"")</f>
      </c>
      <c r="DF410">
        <f>IF($DI410&gt;=19,INDEX($CL:$CL,$DH410+19),"")</f>
      </c>
      <c r="DG410">
        <f>IF($DI410&gt;=20,INDEX($CL:$CL,$DH410+20),"")</f>
      </c>
      <c r="DH410">
        <f>IFERROR(MATCH($CK410,$CL$2:$CL$1558,0)+1,0)</f>
      </c>
      <c r="DI410">
        <f>IFERROR(INDEX($CM$2:$CM$1558,MATCH($CK410,$CL$2:$CL$1558,0)),0)</f>
      </c>
      <c r="DJ410">
        <f>IFERROR(INDEX($AQ:$AQ,MATCH($K410,$AP:$AP,0))&amp;"","")</f>
      </c>
      <c r="DN410">
        <f>IF($GQ410&gt;=1,INDEX($DK:$DK,$GP410+1),"")</f>
      </c>
      <c r="DO410">
        <f>IF($GQ410&gt;=2,INDEX($DK:$DK,$GP410+2),"")</f>
      </c>
      <c r="DP410">
        <f>IF($GQ410&gt;=3,INDEX($DK:$DK,$GP410+3),"")</f>
      </c>
      <c r="DQ410">
        <f>IF($GQ410&gt;=4,INDEX($DK:$DK,$GP410+4),"")</f>
      </c>
      <c r="DR410">
        <f>IF($GQ410&gt;=5,INDEX($DK:$DK,$GP410+5),"")</f>
      </c>
      <c r="DS410">
        <f>IF($GQ410&gt;=6,INDEX($DK:$DK,$GP410+6),"")</f>
      </c>
      <c r="DT410">
        <f>IF($GQ410&gt;=7,INDEX($DK:$DK,$GP410+7),"")</f>
      </c>
      <c r="DU410">
        <f>IF($GQ410&gt;=8,INDEX($DK:$DK,$GP410+8),"")</f>
      </c>
      <c r="DV410">
        <f>IF($GQ410&gt;=9,INDEX($DK:$DK,$GP410+9),"")</f>
      </c>
      <c r="DW410">
        <f>IF($GQ410&gt;=10,INDEX($DK:$DK,$GP410+10),"")</f>
      </c>
      <c r="DX410">
        <f>IF($GQ410&gt;=11,INDEX($DK:$DK,$GP410+11),"")</f>
      </c>
      <c r="DY410">
        <f>IF($GQ410&gt;=12,INDEX($DK:$DK,$GP410+12),"")</f>
      </c>
      <c r="DZ410">
        <f>IF($GQ410&gt;=13,INDEX($DK:$DK,$GP410+13),"")</f>
      </c>
      <c r="EA410">
        <f>IF($GQ410&gt;=14,INDEX($DK:$DK,$GP410+14),"")</f>
      </c>
      <c r="EB410">
        <f>IF($GQ410&gt;=15,INDEX($DK:$DK,$GP410+15),"")</f>
      </c>
      <c r="EC410">
        <f>IF($GQ410&gt;=16,INDEX($DK:$DK,$GP410+16),"")</f>
      </c>
      <c r="ED410">
        <f>IF($GQ410&gt;=17,INDEX($DK:$DK,$GP410+17),"")</f>
      </c>
      <c r="EE410">
        <f>IF($GQ410&gt;=18,INDEX($DK:$DK,$GP410+18),"")</f>
      </c>
      <c r="EF410">
        <f>IF($GQ410&gt;=19,INDEX($DK:$DK,$GP410+19),"")</f>
      </c>
      <c r="EG410">
        <f>IF($GQ410&gt;=20,INDEX($DK:$DK,$GP410+20),"")</f>
      </c>
      <c r="EH410">
        <f>IF($GQ410&gt;=21,INDEX($DK:$DK,$GP410+21),"")</f>
      </c>
      <c r="EI410">
        <f>IF($GQ410&gt;=22,INDEX($DK:$DK,$GP410+22),"")</f>
      </c>
      <c r="EJ410">
        <f>IF($GQ410&gt;=23,INDEX($DK:$DK,$GP410+23),"")</f>
      </c>
      <c r="EK410">
        <f>IF($GQ410&gt;=24,INDEX($DK:$DK,$GP410+24),"")</f>
      </c>
      <c r="EL410">
        <f>IF($GQ410&gt;=25,INDEX($DK:$DK,$GP410+25),"")</f>
      </c>
      <c r="EM410">
        <f>IF($GQ410&gt;=26,INDEX($DK:$DK,$GP410+26),"")</f>
      </c>
      <c r="EN410">
        <f>IF($GQ410&gt;=27,INDEX($DK:$DK,$GP410+27),"")</f>
      </c>
      <c r="EO410">
        <f>IF($GQ410&gt;=28,INDEX($DK:$DK,$GP410+28),"")</f>
      </c>
      <c r="EP410">
        <f>IF($GQ410&gt;=29,INDEX($DK:$DK,$GP410+29),"")</f>
      </c>
      <c r="EQ410">
        <f>IF($GQ410&gt;=30,INDEX($DK:$DK,$GP410+30),"")</f>
      </c>
      <c r="ER410">
        <f>IF($GQ410&gt;=31,INDEX($DK:$DK,$GP410+31),"")</f>
      </c>
      <c r="ES410">
        <f>IF($GQ410&gt;=32,INDEX($DK:$DK,$GP410+32),"")</f>
      </c>
      <c r="ET410">
        <f>IF($GQ410&gt;=33,INDEX($DK:$DK,$GP410+33),"")</f>
      </c>
      <c r="EU410">
        <f>IF($GQ410&gt;=34,INDEX($DK:$DK,$GP410+34),"")</f>
      </c>
      <c r="EV410">
        <f>IF($GQ410&gt;=35,INDEX($DK:$DK,$GP410+35),"")</f>
      </c>
      <c r="EW410">
        <f>IF($GQ410&gt;=36,INDEX($DK:$DK,$GP410+36),"")</f>
      </c>
      <c r="EX410">
        <f>IF($GQ410&gt;=37,INDEX($DK:$DK,$GP410+37),"")</f>
      </c>
      <c r="EY410">
        <f>IF($GQ410&gt;=38,INDEX($DK:$DK,$GP410+38),"")</f>
      </c>
      <c r="EZ410">
        <f>IF($GQ410&gt;=39,INDEX($DK:$DK,$GP410+39),"")</f>
      </c>
      <c r="FA410">
        <f>IF($GQ410&gt;=40,INDEX($DK:$DK,$GP410+40),"")</f>
      </c>
      <c r="FB410">
        <f>IF($GQ410&gt;=1,INDEX($DL:$DL,$GP410+1),"")</f>
      </c>
      <c r="FC410">
        <f>IF($GQ410&gt;=2,INDEX($DL:$DL,$GP410+2),"")</f>
      </c>
      <c r="FD410">
        <f>IF($GQ410&gt;=3,INDEX($DL:$DL,$GP410+3),"")</f>
      </c>
      <c r="FE410">
        <f>IF($GQ410&gt;=4,INDEX($DL:$DL,$GP410+4),"")</f>
      </c>
      <c r="FF410">
        <f>IF($GQ410&gt;=5,INDEX($DL:$DL,$GP410+5),"")</f>
      </c>
      <c r="FG410">
        <f>IF($GQ410&gt;=6,INDEX($DL:$DL,$GP410+6),"")</f>
      </c>
      <c r="FH410">
        <f>IF($GQ410&gt;=7,INDEX($DL:$DL,$GP410+7),"")</f>
      </c>
      <c r="FI410">
        <f>IF($GQ410&gt;=8,INDEX($DL:$DL,$GP410+8),"")</f>
      </c>
      <c r="FJ410">
        <f>IF($GQ410&gt;=9,INDEX($DL:$DL,$GP410+9),"")</f>
      </c>
      <c r="FK410">
        <f>IF($GQ410&gt;=10,INDEX($DL:$DL,$GP410+10),"")</f>
      </c>
      <c r="FL410">
        <f>IF($GQ410&gt;=11,INDEX($DL:$DL,$GP410+11),"")</f>
      </c>
      <c r="FM410">
        <f>IF($GQ410&gt;=12,INDEX($DL:$DL,$GP410+12),"")</f>
      </c>
      <c r="FN410">
        <f>IF($GQ410&gt;=13,INDEX($DL:$DL,$GP410+13),"")</f>
      </c>
      <c r="FO410">
        <f>IF($GQ410&gt;=14,INDEX($DL:$DL,$GP410+14),"")</f>
      </c>
      <c r="FP410">
        <f>IF($GQ410&gt;=15,INDEX($DL:$DL,$GP410+15),"")</f>
      </c>
      <c r="FQ410">
        <f>IF($GQ410&gt;=16,INDEX($DL:$DL,$GP410+16),"")</f>
      </c>
      <c r="FR410">
        <f>IF($GQ410&gt;=17,INDEX($DL:$DL,$GP410+17),"")</f>
      </c>
      <c r="FS410">
        <f>IF($GQ410&gt;=18,INDEX($DL:$DL,$GP410+18),"")</f>
      </c>
      <c r="FT410">
        <f>IF($GQ410&gt;=19,INDEX($DL:$DL,$GP410+19),"")</f>
      </c>
      <c r="FU410">
        <f>IF($GQ410&gt;=20,INDEX($DL:$DL,$GP410+20),"")</f>
      </c>
      <c r="FV410">
        <f>IF($GQ410&gt;=21,INDEX($DL:$DL,$GP410+21),"")</f>
      </c>
      <c r="FW410">
        <f>IF($GQ410&gt;=22,INDEX($DL:$DL,$GP410+22),"")</f>
      </c>
      <c r="FX410">
        <f>IF($GQ410&gt;=23,INDEX($DL:$DL,$GP410+23),"")</f>
      </c>
      <c r="FY410">
        <f>IF($GQ410&gt;=24,INDEX($DL:$DL,$GP410+24),"")</f>
      </c>
      <c r="FZ410">
        <f>IF($GQ410&gt;=25,INDEX($DL:$DL,$GP410+25),"")</f>
      </c>
      <c r="GA410">
        <f>IF($GQ410&gt;=26,INDEX($DL:$DL,$GP410+26),"")</f>
      </c>
      <c r="GB410">
        <f>IF($GQ410&gt;=27,INDEX($DL:$DL,$GP410+27),"")</f>
      </c>
      <c r="GC410">
        <f>IF($GQ410&gt;=28,INDEX($DL:$DL,$GP410+28),"")</f>
      </c>
      <c r="GD410">
        <f>IF($GQ410&gt;=29,INDEX($DL:$DL,$GP410+29),"")</f>
      </c>
      <c r="GE410">
        <f>IF($GQ410&gt;=30,INDEX($DL:$DL,$GP410+30),"")</f>
      </c>
      <c r="GF410">
        <f>IF($GQ410&gt;=31,INDEX($DL:$DL,$GP410+31),"")</f>
      </c>
      <c r="GG410">
        <f>IF($GQ410&gt;=32,INDEX($DL:$DL,$GP410+32),"")</f>
      </c>
      <c r="GH410">
        <f>IF($GQ410&gt;=33,INDEX($DL:$DL,$GP410+33),"")</f>
      </c>
      <c r="GI410">
        <f>IF($GQ410&gt;=34,INDEX($DL:$DL,$GP410+34),"")</f>
      </c>
      <c r="GJ410">
        <f>IF($GQ410&gt;=35,INDEX($DL:$DL,$GP410+35),"")</f>
      </c>
      <c r="GK410">
        <f>IF($GQ410&gt;=36,INDEX($DL:$DL,$GP410+36),"")</f>
      </c>
      <c r="GL410">
        <f>IF($GQ410&gt;=37,INDEX($DL:$DL,$GP410+37),"")</f>
      </c>
      <c r="GM410">
        <f>IF($GQ410&gt;=38,INDEX($DL:$DL,$GP410+38),"")</f>
      </c>
      <c r="GN410">
        <f>IF($GQ410&gt;=39,INDEX($DL:$DL,$GP410+39),"")</f>
      </c>
      <c r="GO410">
        <f>IF($GQ410&gt;=40,INDEX($DL:$DL,$GP410+40),"")</f>
      </c>
      <c r="GP410">
        <f>IFERROR(MATCH($DJ410,$DK$2:$DK$148,0)+1,0)</f>
      </c>
      <c r="GQ410">
        <f>IFERROR(INDEX($DM$2:$DM$148,MATCH($DJ410,$DK$2:$DK$148,0)),0)</f>
      </c>
      <c r="GR410">
        <f>IFERROR(MATCH($L410,$DN$410:$FA$410,0),0)</f>
      </c>
      <c r="GS410">
        <f>IF($GR410&gt;0,INDEX($FB$410:$GO$410,$GR410),"")</f>
      </c>
      <c r="GV410">
        <f>IF($JE410&gt;=1,INDEX($GT:$GT,$JD410+1),"")</f>
      </c>
      <c r="GW410">
        <f>IF($JE410&gt;=2,INDEX($GT:$GT,$JD410+2),"")</f>
      </c>
      <c r="GX410">
        <f>IF($JE410&gt;=3,INDEX($GT:$GT,$JD410+3),"")</f>
      </c>
      <c r="GY410">
        <f>IF($JE410&gt;=4,INDEX($GT:$GT,$JD410+4),"")</f>
      </c>
      <c r="GZ410">
        <f>IF($JE410&gt;=5,INDEX($GT:$GT,$JD410+5),"")</f>
      </c>
      <c r="HA410">
        <f>IF($JE410&gt;=6,INDEX($GT:$GT,$JD410+6),"")</f>
      </c>
      <c r="HB410">
        <f>IF($JE410&gt;=7,INDEX($GT:$GT,$JD410+7),"")</f>
      </c>
      <c r="HC410">
        <f>IF($JE410&gt;=8,INDEX($GT:$GT,$JD410+8),"")</f>
      </c>
      <c r="HD410">
        <f>IF($JE410&gt;=9,INDEX($GT:$GT,$JD410+9),"")</f>
      </c>
      <c r="HE410">
        <f>IF($JE410&gt;=10,INDEX($GT:$GT,$JD410+10),"")</f>
      </c>
      <c r="HF410">
        <f>IF($JE410&gt;=11,INDEX($GT:$GT,$JD410+11),"")</f>
      </c>
      <c r="HG410">
        <f>IF($JE410&gt;=12,INDEX($GT:$GT,$JD410+12),"")</f>
      </c>
      <c r="HH410">
        <f>IF($JE410&gt;=13,INDEX($GT:$GT,$JD410+13),"")</f>
      </c>
      <c r="HI410">
        <f>IF($JE410&gt;=14,INDEX($GT:$GT,$JD410+14),"")</f>
      </c>
      <c r="HJ410">
        <f>IF($JE410&gt;=15,INDEX($GT:$GT,$JD410+15),"")</f>
      </c>
      <c r="HK410">
        <f>IF($JE410&gt;=16,INDEX($GT:$GT,$JD410+16),"")</f>
      </c>
      <c r="HL410">
        <f>IF($JE410&gt;=17,INDEX($GT:$GT,$JD410+17),"")</f>
      </c>
      <c r="HM410">
        <f>IF($JE410&gt;=18,INDEX($GT:$GT,$JD410+18),"")</f>
      </c>
      <c r="HN410">
        <f>IF($JE410&gt;=19,INDEX($GT:$GT,$JD410+19),"")</f>
      </c>
      <c r="HO410">
        <f>IF($JE410&gt;=20,INDEX($GT:$GT,$JD410+20),"")</f>
      </c>
      <c r="HP410">
        <f>IF($JE410&gt;=21,INDEX($GT:$GT,$JD410+21),"")</f>
      </c>
      <c r="HQ410">
        <f>IF($JE410&gt;=22,INDEX($GT:$GT,$JD410+22),"")</f>
      </c>
      <c r="HR410">
        <f>IF($JE410&gt;=23,INDEX($GT:$GT,$JD410+23),"")</f>
      </c>
      <c r="HS410">
        <f>IF($JE410&gt;=24,INDEX($GT:$GT,$JD410+24),"")</f>
      </c>
      <c r="HT410">
        <f>IF($JE410&gt;=25,INDEX($GT:$GT,$JD410+25),"")</f>
      </c>
      <c r="HU410">
        <f>IF($JE410&gt;=26,INDEX($GT:$GT,$JD410+26),"")</f>
      </c>
      <c r="HV410">
        <f>IF($JE410&gt;=27,INDEX($GT:$GT,$JD410+27),"")</f>
      </c>
      <c r="HW410">
        <f>IF($JE410&gt;=28,INDEX($GT:$GT,$JD410+28),"")</f>
      </c>
      <c r="HX410">
        <f>IF($JE410&gt;=29,INDEX($GT:$GT,$JD410+29),"")</f>
      </c>
      <c r="HY410">
        <f>IF($JE410&gt;=30,INDEX($GT:$GT,$JD410+30),"")</f>
      </c>
      <c r="HZ410">
        <f>IF($JE410&gt;=31,INDEX($GT:$GT,$JD410+31),"")</f>
      </c>
      <c r="IA410">
        <f>IF($JE410&gt;=32,INDEX($GT:$GT,$JD410+32),"")</f>
      </c>
      <c r="IB410">
        <f>IF($JE410&gt;=33,INDEX($GT:$GT,$JD410+33),"")</f>
      </c>
      <c r="IC410">
        <f>IF($JE410&gt;=34,INDEX($GT:$GT,$JD410+34),"")</f>
      </c>
      <c r="ID410">
        <f>IF($JE410&gt;=35,INDEX($GT:$GT,$JD410+35),"")</f>
      </c>
      <c r="IE410">
        <f>IF($JE410&gt;=36,INDEX($GT:$GT,$JD410+36),"")</f>
      </c>
      <c r="IF410">
        <f>IF($JE410&gt;=37,INDEX($GT:$GT,$JD410+37),"")</f>
      </c>
      <c r="IG410">
        <f>IF($JE410&gt;=38,INDEX($GT:$GT,$JD410+38),"")</f>
      </c>
      <c r="IH410">
        <f>IF($JE410&gt;=39,INDEX($GT:$GT,$JD410+39),"")</f>
      </c>
      <c r="II410">
        <f>IF($JE410&gt;=40,INDEX($GT:$GT,$JD410+40),"")</f>
      </c>
      <c r="IJ410">
        <f>IF($JE410&gt;=41,INDEX($GT:$GT,$JD410+41),"")</f>
      </c>
      <c r="IK410">
        <f>IF($JE410&gt;=42,INDEX($GT:$GT,$JD410+42),"")</f>
      </c>
      <c r="IL410">
        <f>IF($JE410&gt;=43,INDEX($GT:$GT,$JD410+43),"")</f>
      </c>
      <c r="IM410">
        <f>IF($JE410&gt;=44,INDEX($GT:$GT,$JD410+44),"")</f>
      </c>
      <c r="IN410">
        <f>IF($JE410&gt;=45,INDEX($GT:$GT,$JD410+45),"")</f>
      </c>
      <c r="IO410">
        <f>IF($JE410&gt;=46,INDEX($GT:$GT,$JD410+46),"")</f>
      </c>
      <c r="IP410">
        <f>IF($JE410&gt;=47,INDEX($GT:$GT,$JD410+47),"")</f>
      </c>
      <c r="IQ410">
        <f>IF($JE410&gt;=48,INDEX($GT:$GT,$JD410+48),"")</f>
      </c>
      <c r="IR410">
        <f>IF($JE410&gt;=49,INDEX($GT:$GT,$JD410+49),"")</f>
      </c>
      <c r="IS410">
        <f>IF($JE410&gt;=50,INDEX($GT:$GT,$JD410+50),"")</f>
      </c>
      <c r="IT410">
        <f>IF($JE410&gt;=51,INDEX($GT:$GT,$JD410+51),"")</f>
      </c>
      <c r="IU410">
        <f>IF($JE410&gt;=52,INDEX($GT:$GT,$JD410+52),"")</f>
      </c>
      <c r="IV410">
        <f>IF($JE410&gt;=53,INDEX($GT:$GT,$JD410+53),"")</f>
      </c>
      <c r="IW410">
        <f>IF($JE410&gt;=54,INDEX($GT:$GT,$JD410+54),"")</f>
      </c>
      <c r="IX410">
        <f>IF($JE410&gt;=55,INDEX($GT:$GT,$JD410+55),"")</f>
      </c>
      <c r="IY410">
        <f>IF($JE410&gt;=56,INDEX($GT:$GT,$JD410+56),"")</f>
      </c>
      <c r="IZ410">
        <f>IF($JE410&gt;=57,INDEX($GT:$GT,$JD410+57),"")</f>
      </c>
      <c r="JA410">
        <f>IF($JE410&gt;=58,INDEX($GT:$GT,$JD410+58),"")</f>
      </c>
      <c r="JB410">
        <f>IF($JE410&gt;=59,INDEX($GT:$GT,$JD410+59),"")</f>
      </c>
      <c r="JC410">
        <f>IF($JE410&gt;=60,INDEX($GT:$GT,$JD410+60),"")</f>
      </c>
      <c r="JD410">
        <f>IFERROR(MATCH($GS410,$GT$2:$GT$322,0)+1,0)</f>
      </c>
      <c r="JE410">
        <f>IFERROR(INDEX($GU$2:$GU$322,MATCH($GS410,$GT$2:$GT$322,0)),0)</f>
      </c>
      <c r="JF410" t="s">
        <v>28</v>
      </c>
      <c r="JG410" t="s">
        <v>28</v>
      </c>
    </row>
    <row r="411" spans="1:267" x14ac:dyDescent="0.25">
      <c r="J411" s="1"/>
      <c r="K411" s="1"/>
      <c r="L411" s="1"/>
      <c r="M411" s="1"/>
      <c r="N411" s="1">
        <f>IFERROR(IF(FIND(" - ",$J411)&gt;0,MID($J411,FIND(" - ",$J411)+3,LEN($J411)),""),"")</f>
      </c>
      <c r="P411" s="1"/>
      <c r="S411" t="s">
        <v>28</v>
      </c>
      <c r="U411">
        <f>IF(OR($S411="",$T411=""),"",IFERROR($S411/$T411,0))</f>
      </c>
      <c r="V411">
        <f>IF($S411="","",
IF($K411="","",
IF(ISNUMBER(SEARCH("exempt",LOWER($K411))),0,
$S411*(VALUE(SUBSTITUTE($K411,"%",""))/100))))</f>
      </c>
      <c r="AB411">
        <f>IF($S411="","",
SUM($S411,$V411,$Z411,$W411,$Y411)-
IF($AA411="",0,VALUE($AA411)))</f>
      </c>
      <c r="AJ411" t="s">
        <v>1070</v>
      </c>
      <c r="AR411">
        <f>IFERROR(LEFT($J411,FIND(" - ",$J411)-1),$J411)</f>
      </c>
      <c r="AU411">
        <f>IF($CJ411&gt;=1,INDEX($AS:$AS,$CI411+1),"")</f>
      </c>
      <c r="AV411">
        <f>IF($CJ411&gt;=2,INDEX($AS:$AS,$CI411+2),"")</f>
      </c>
      <c r="AW411">
        <f>IF($CJ411&gt;=3,INDEX($AS:$AS,$CI411+3),"")</f>
      </c>
      <c r="AX411">
        <f>IF($CJ411&gt;=4,INDEX($AS:$AS,$CI411+4),"")</f>
      </c>
      <c r="AY411">
        <f>IF($CJ411&gt;=5,INDEX($AS:$AS,$CI411+5),"")</f>
      </c>
      <c r="AZ411">
        <f>IF($CJ411&gt;=6,INDEX($AS:$AS,$CI411+6),"")</f>
      </c>
      <c r="BA411">
        <f>IF($CJ411&gt;=7,INDEX($AS:$AS,$CI411+7),"")</f>
      </c>
      <c r="BB411">
        <f>IF($CJ411&gt;=8,INDEX($AS:$AS,$CI411+8),"")</f>
      </c>
      <c r="BC411">
        <f>IF($CJ411&gt;=9,INDEX($AS:$AS,$CI411+9),"")</f>
      </c>
      <c r="BD411">
        <f>IF($CJ411&gt;=10,INDEX($AS:$AS,$CI411+10),"")</f>
      </c>
      <c r="BE411">
        <f>IF($CJ411&gt;=11,INDEX($AS:$AS,$CI411+11),"")</f>
      </c>
      <c r="BF411">
        <f>IF($CJ411&gt;=12,INDEX($AS:$AS,$CI411+12),"")</f>
      </c>
      <c r="BG411">
        <f>IF($CJ411&gt;=13,INDEX($AS:$AS,$CI411+13),"")</f>
      </c>
      <c r="BH411">
        <f>IF($CJ411&gt;=14,INDEX($AS:$AS,$CI411+14),"")</f>
      </c>
      <c r="BI411">
        <f>IF($CJ411&gt;=15,INDEX($AS:$AS,$CI411+15),"")</f>
      </c>
      <c r="BJ411">
        <f>IF($CJ411&gt;=16,INDEX($AS:$AS,$CI411+16),"")</f>
      </c>
      <c r="BK411">
        <f>IF($CJ411&gt;=17,INDEX($AS:$AS,$CI411+17),"")</f>
      </c>
      <c r="BL411">
        <f>IF($CJ411&gt;=18,INDEX($AS:$AS,$CI411+18),"")</f>
      </c>
      <c r="BM411">
        <f>IF($CJ411&gt;=19,INDEX($AS:$AS,$CI411+19),"")</f>
      </c>
      <c r="BN411">
        <f>IF($CJ411&gt;=20,INDEX($AS:$AS,$CI411+20),"")</f>
      </c>
      <c r="BO411">
        <f>IF($CJ411&gt;=21,INDEX($AS:$AS,$CI411+21),"")</f>
      </c>
      <c r="BP411">
        <f>IF($CJ411&gt;=22,INDEX($AS:$AS,$CI411+22),"")</f>
      </c>
      <c r="BQ411">
        <f>IF($CJ411&gt;=23,INDEX($AS:$AS,$CI411+23),"")</f>
      </c>
      <c r="BR411">
        <f>IF($CJ411&gt;=24,INDEX($AS:$AS,$CI411+24),"")</f>
      </c>
      <c r="BS411">
        <f>IF($CJ411&gt;=25,INDEX($AS:$AS,$CI411+25),"")</f>
      </c>
      <c r="BT411">
        <f>IF($CJ411&gt;=26,INDEX($AS:$AS,$CI411+26),"")</f>
      </c>
      <c r="BU411">
        <f>IF($CJ411&gt;=27,INDEX($AS:$AS,$CI411+27),"")</f>
      </c>
      <c r="BV411">
        <f>IF($CJ411&gt;=28,INDEX($AS:$AS,$CI411+28),"")</f>
      </c>
      <c r="BW411">
        <f>IF($CJ411&gt;=29,INDEX($AS:$AS,$CI411+29),"")</f>
      </c>
      <c r="BX411">
        <f>IF($CJ411&gt;=30,INDEX($AS:$AS,$CI411+30),"")</f>
      </c>
      <c r="BY411">
        <f>IF($CJ411&gt;=31,INDEX($AS:$AS,$CI411+31),"")</f>
      </c>
      <c r="BZ411">
        <f>IF($CJ411&gt;=32,INDEX($AS:$AS,$CI411+32),"")</f>
      </c>
      <c r="CA411">
        <f>IF($CJ411&gt;=33,INDEX($AS:$AS,$CI411+33),"")</f>
      </c>
      <c r="CB411">
        <f>IF($CJ411&gt;=34,INDEX($AS:$AS,$CI411+34),"")</f>
      </c>
      <c r="CC411">
        <f>IF($CJ411&gt;=35,INDEX($AS:$AS,$CI411+35),"")</f>
      </c>
      <c r="CD411">
        <f>IF($CJ411&gt;=36,INDEX($AS:$AS,$CI411+36),"")</f>
      </c>
      <c r="CE411">
        <f>IF($CJ411&gt;=37,INDEX($AS:$AS,$CI411+37),"")</f>
      </c>
      <c r="CF411">
        <f>IF($CJ411&gt;=38,INDEX($AS:$AS,$CI411+38),"")</f>
      </c>
      <c r="CG411">
        <f>IF($CJ411&gt;=39,INDEX($AS:$AS,$CI411+39),"")</f>
      </c>
      <c r="CH411">
        <f>IF($CJ411&gt;=40,INDEX($AS:$AS,$CI411+40),"")</f>
      </c>
      <c r="CI411">
        <f>IFERROR(MATCH($AR411,$AS$2:$AS$133,0)+1,0)</f>
      </c>
      <c r="CJ411">
        <f>IFERROR(INDEX($AT$2:$AT$133,MATCH($AR411,$AS$2:$AS$133,0)),0)</f>
      </c>
      <c r="CK411">
        <f>IFERROR(LEFT($O411,FIND(" - ",$O411)-1),$O411)</f>
      </c>
      <c r="CL411" t="s">
        <v>86</v>
      </c>
      <c r="CN411">
        <f>IF($DI411&gt;=1,INDEX($CL:$CL,$DH411+1),"")</f>
      </c>
      <c r="CO411">
        <f>IF($DI411&gt;=2,INDEX($CL:$CL,$DH411+2),"")</f>
      </c>
      <c r="CP411">
        <f>IF($DI411&gt;=3,INDEX($CL:$CL,$DH411+3),"")</f>
      </c>
      <c r="CQ411">
        <f>IF($DI411&gt;=4,INDEX($CL:$CL,$DH411+4),"")</f>
      </c>
      <c r="CR411">
        <f>IF($DI411&gt;=5,INDEX($CL:$CL,$DH411+5),"")</f>
      </c>
      <c r="CS411">
        <f>IF($DI411&gt;=6,INDEX($CL:$CL,$DH411+6),"")</f>
      </c>
      <c r="CT411">
        <f>IF($DI411&gt;=7,INDEX($CL:$CL,$DH411+7),"")</f>
      </c>
      <c r="CU411">
        <f>IF($DI411&gt;=8,INDEX($CL:$CL,$DH411+8),"")</f>
      </c>
      <c r="CV411">
        <f>IF($DI411&gt;=9,INDEX($CL:$CL,$DH411+9),"")</f>
      </c>
      <c r="CW411">
        <f>IF($DI411&gt;=10,INDEX($CL:$CL,$DH411+10),"")</f>
      </c>
      <c r="CX411">
        <f>IF($DI411&gt;=11,INDEX($CL:$CL,$DH411+11),"")</f>
      </c>
      <c r="CY411">
        <f>IF($DI411&gt;=12,INDEX($CL:$CL,$DH411+12),"")</f>
      </c>
      <c r="CZ411">
        <f>IF($DI411&gt;=13,INDEX($CL:$CL,$DH411+13),"")</f>
      </c>
      <c r="DA411">
        <f>IF($DI411&gt;=14,INDEX($CL:$CL,$DH411+14),"")</f>
      </c>
      <c r="DB411">
        <f>IF($DI411&gt;=15,INDEX($CL:$CL,$DH411+15),"")</f>
      </c>
      <c r="DC411">
        <f>IF($DI411&gt;=16,INDEX($CL:$CL,$DH411+16),"")</f>
      </c>
      <c r="DD411">
        <f>IF($DI411&gt;=17,INDEX($CL:$CL,$DH411+17),"")</f>
      </c>
      <c r="DE411">
        <f>IF($DI411&gt;=18,INDEX($CL:$CL,$DH411+18),"")</f>
      </c>
      <c r="DF411">
        <f>IF($DI411&gt;=19,INDEX($CL:$CL,$DH411+19),"")</f>
      </c>
      <c r="DG411">
        <f>IF($DI411&gt;=20,INDEX($CL:$CL,$DH411+20),"")</f>
      </c>
      <c r="DH411">
        <f>IFERROR(MATCH($CK411,$CL$2:$CL$1558,0)+1,0)</f>
      </c>
      <c r="DI411">
        <f>IFERROR(INDEX($CM$2:$CM$1558,MATCH($CK411,$CL$2:$CL$1558,0)),0)</f>
      </c>
      <c r="DJ411">
        <f>IFERROR(INDEX($AQ:$AQ,MATCH($K411,$AP:$AP,0))&amp;"","")</f>
      </c>
      <c r="DN411">
        <f>IF($GQ411&gt;=1,INDEX($DK:$DK,$GP411+1),"")</f>
      </c>
      <c r="DO411">
        <f>IF($GQ411&gt;=2,INDEX($DK:$DK,$GP411+2),"")</f>
      </c>
      <c r="DP411">
        <f>IF($GQ411&gt;=3,INDEX($DK:$DK,$GP411+3),"")</f>
      </c>
      <c r="DQ411">
        <f>IF($GQ411&gt;=4,INDEX($DK:$DK,$GP411+4),"")</f>
      </c>
      <c r="DR411">
        <f>IF($GQ411&gt;=5,INDEX($DK:$DK,$GP411+5),"")</f>
      </c>
      <c r="DS411">
        <f>IF($GQ411&gt;=6,INDEX($DK:$DK,$GP411+6),"")</f>
      </c>
      <c r="DT411">
        <f>IF($GQ411&gt;=7,INDEX($DK:$DK,$GP411+7),"")</f>
      </c>
      <c r="DU411">
        <f>IF($GQ411&gt;=8,INDEX($DK:$DK,$GP411+8),"")</f>
      </c>
      <c r="DV411">
        <f>IF($GQ411&gt;=9,INDEX($DK:$DK,$GP411+9),"")</f>
      </c>
      <c r="DW411">
        <f>IF($GQ411&gt;=10,INDEX($DK:$DK,$GP411+10),"")</f>
      </c>
      <c r="DX411">
        <f>IF($GQ411&gt;=11,INDEX($DK:$DK,$GP411+11),"")</f>
      </c>
      <c r="DY411">
        <f>IF($GQ411&gt;=12,INDEX($DK:$DK,$GP411+12),"")</f>
      </c>
      <c r="DZ411">
        <f>IF($GQ411&gt;=13,INDEX($DK:$DK,$GP411+13),"")</f>
      </c>
      <c r="EA411">
        <f>IF($GQ411&gt;=14,INDEX($DK:$DK,$GP411+14),"")</f>
      </c>
      <c r="EB411">
        <f>IF($GQ411&gt;=15,INDEX($DK:$DK,$GP411+15),"")</f>
      </c>
      <c r="EC411">
        <f>IF($GQ411&gt;=16,INDEX($DK:$DK,$GP411+16),"")</f>
      </c>
      <c r="ED411">
        <f>IF($GQ411&gt;=17,INDEX($DK:$DK,$GP411+17),"")</f>
      </c>
      <c r="EE411">
        <f>IF($GQ411&gt;=18,INDEX($DK:$DK,$GP411+18),"")</f>
      </c>
      <c r="EF411">
        <f>IF($GQ411&gt;=19,INDEX($DK:$DK,$GP411+19),"")</f>
      </c>
      <c r="EG411">
        <f>IF($GQ411&gt;=20,INDEX($DK:$DK,$GP411+20),"")</f>
      </c>
      <c r="EH411">
        <f>IF($GQ411&gt;=21,INDEX($DK:$DK,$GP411+21),"")</f>
      </c>
      <c r="EI411">
        <f>IF($GQ411&gt;=22,INDEX($DK:$DK,$GP411+22),"")</f>
      </c>
      <c r="EJ411">
        <f>IF($GQ411&gt;=23,INDEX($DK:$DK,$GP411+23),"")</f>
      </c>
      <c r="EK411">
        <f>IF($GQ411&gt;=24,INDEX($DK:$DK,$GP411+24),"")</f>
      </c>
      <c r="EL411">
        <f>IF($GQ411&gt;=25,INDEX($DK:$DK,$GP411+25),"")</f>
      </c>
      <c r="EM411">
        <f>IF($GQ411&gt;=26,INDEX($DK:$DK,$GP411+26),"")</f>
      </c>
      <c r="EN411">
        <f>IF($GQ411&gt;=27,INDEX($DK:$DK,$GP411+27),"")</f>
      </c>
      <c r="EO411">
        <f>IF($GQ411&gt;=28,INDEX($DK:$DK,$GP411+28),"")</f>
      </c>
      <c r="EP411">
        <f>IF($GQ411&gt;=29,INDEX($DK:$DK,$GP411+29),"")</f>
      </c>
      <c r="EQ411">
        <f>IF($GQ411&gt;=30,INDEX($DK:$DK,$GP411+30),"")</f>
      </c>
      <c r="ER411">
        <f>IF($GQ411&gt;=31,INDEX($DK:$DK,$GP411+31),"")</f>
      </c>
      <c r="ES411">
        <f>IF($GQ411&gt;=32,INDEX($DK:$DK,$GP411+32),"")</f>
      </c>
      <c r="ET411">
        <f>IF($GQ411&gt;=33,INDEX($DK:$DK,$GP411+33),"")</f>
      </c>
      <c r="EU411">
        <f>IF($GQ411&gt;=34,INDEX($DK:$DK,$GP411+34),"")</f>
      </c>
      <c r="EV411">
        <f>IF($GQ411&gt;=35,INDEX($DK:$DK,$GP411+35),"")</f>
      </c>
      <c r="EW411">
        <f>IF($GQ411&gt;=36,INDEX($DK:$DK,$GP411+36),"")</f>
      </c>
      <c r="EX411">
        <f>IF($GQ411&gt;=37,INDEX($DK:$DK,$GP411+37),"")</f>
      </c>
      <c r="EY411">
        <f>IF($GQ411&gt;=38,INDEX($DK:$DK,$GP411+38),"")</f>
      </c>
      <c r="EZ411">
        <f>IF($GQ411&gt;=39,INDEX($DK:$DK,$GP411+39),"")</f>
      </c>
      <c r="FA411">
        <f>IF($GQ411&gt;=40,INDEX($DK:$DK,$GP411+40),"")</f>
      </c>
      <c r="FB411">
        <f>IF($GQ411&gt;=1,INDEX($DL:$DL,$GP411+1),"")</f>
      </c>
      <c r="FC411">
        <f>IF($GQ411&gt;=2,INDEX($DL:$DL,$GP411+2),"")</f>
      </c>
      <c r="FD411">
        <f>IF($GQ411&gt;=3,INDEX($DL:$DL,$GP411+3),"")</f>
      </c>
      <c r="FE411">
        <f>IF($GQ411&gt;=4,INDEX($DL:$DL,$GP411+4),"")</f>
      </c>
      <c r="FF411">
        <f>IF($GQ411&gt;=5,INDEX($DL:$DL,$GP411+5),"")</f>
      </c>
      <c r="FG411">
        <f>IF($GQ411&gt;=6,INDEX($DL:$DL,$GP411+6),"")</f>
      </c>
      <c r="FH411">
        <f>IF($GQ411&gt;=7,INDEX($DL:$DL,$GP411+7),"")</f>
      </c>
      <c r="FI411">
        <f>IF($GQ411&gt;=8,INDEX($DL:$DL,$GP411+8),"")</f>
      </c>
      <c r="FJ411">
        <f>IF($GQ411&gt;=9,INDEX($DL:$DL,$GP411+9),"")</f>
      </c>
      <c r="FK411">
        <f>IF($GQ411&gt;=10,INDEX($DL:$DL,$GP411+10),"")</f>
      </c>
      <c r="FL411">
        <f>IF($GQ411&gt;=11,INDEX($DL:$DL,$GP411+11),"")</f>
      </c>
      <c r="FM411">
        <f>IF($GQ411&gt;=12,INDEX($DL:$DL,$GP411+12),"")</f>
      </c>
      <c r="FN411">
        <f>IF($GQ411&gt;=13,INDEX($DL:$DL,$GP411+13),"")</f>
      </c>
      <c r="FO411">
        <f>IF($GQ411&gt;=14,INDEX($DL:$DL,$GP411+14),"")</f>
      </c>
      <c r="FP411">
        <f>IF($GQ411&gt;=15,INDEX($DL:$DL,$GP411+15),"")</f>
      </c>
      <c r="FQ411">
        <f>IF($GQ411&gt;=16,INDEX($DL:$DL,$GP411+16),"")</f>
      </c>
      <c r="FR411">
        <f>IF($GQ411&gt;=17,INDEX($DL:$DL,$GP411+17),"")</f>
      </c>
      <c r="FS411">
        <f>IF($GQ411&gt;=18,INDEX($DL:$DL,$GP411+18),"")</f>
      </c>
      <c r="FT411">
        <f>IF($GQ411&gt;=19,INDEX($DL:$DL,$GP411+19),"")</f>
      </c>
      <c r="FU411">
        <f>IF($GQ411&gt;=20,INDEX($DL:$DL,$GP411+20),"")</f>
      </c>
      <c r="FV411">
        <f>IF($GQ411&gt;=21,INDEX($DL:$DL,$GP411+21),"")</f>
      </c>
      <c r="FW411">
        <f>IF($GQ411&gt;=22,INDEX($DL:$DL,$GP411+22),"")</f>
      </c>
      <c r="FX411">
        <f>IF($GQ411&gt;=23,INDEX($DL:$DL,$GP411+23),"")</f>
      </c>
      <c r="FY411">
        <f>IF($GQ411&gt;=24,INDEX($DL:$DL,$GP411+24),"")</f>
      </c>
      <c r="FZ411">
        <f>IF($GQ411&gt;=25,INDEX($DL:$DL,$GP411+25),"")</f>
      </c>
      <c r="GA411">
        <f>IF($GQ411&gt;=26,INDEX($DL:$DL,$GP411+26),"")</f>
      </c>
      <c r="GB411">
        <f>IF($GQ411&gt;=27,INDEX($DL:$DL,$GP411+27),"")</f>
      </c>
      <c r="GC411">
        <f>IF($GQ411&gt;=28,INDEX($DL:$DL,$GP411+28),"")</f>
      </c>
      <c r="GD411">
        <f>IF($GQ411&gt;=29,INDEX($DL:$DL,$GP411+29),"")</f>
      </c>
      <c r="GE411">
        <f>IF($GQ411&gt;=30,INDEX($DL:$DL,$GP411+30),"")</f>
      </c>
      <c r="GF411">
        <f>IF($GQ411&gt;=31,INDEX($DL:$DL,$GP411+31),"")</f>
      </c>
      <c r="GG411">
        <f>IF($GQ411&gt;=32,INDEX($DL:$DL,$GP411+32),"")</f>
      </c>
      <c r="GH411">
        <f>IF($GQ411&gt;=33,INDEX($DL:$DL,$GP411+33),"")</f>
      </c>
      <c r="GI411">
        <f>IF($GQ411&gt;=34,INDEX($DL:$DL,$GP411+34),"")</f>
      </c>
      <c r="GJ411">
        <f>IF($GQ411&gt;=35,INDEX($DL:$DL,$GP411+35),"")</f>
      </c>
      <c r="GK411">
        <f>IF($GQ411&gt;=36,INDEX($DL:$DL,$GP411+36),"")</f>
      </c>
      <c r="GL411">
        <f>IF($GQ411&gt;=37,INDEX($DL:$DL,$GP411+37),"")</f>
      </c>
      <c r="GM411">
        <f>IF($GQ411&gt;=38,INDEX($DL:$DL,$GP411+38),"")</f>
      </c>
      <c r="GN411">
        <f>IF($GQ411&gt;=39,INDEX($DL:$DL,$GP411+39),"")</f>
      </c>
      <c r="GO411">
        <f>IF($GQ411&gt;=40,INDEX($DL:$DL,$GP411+40),"")</f>
      </c>
      <c r="GP411">
        <f>IFERROR(MATCH($DJ411,$DK$2:$DK$148,0)+1,0)</f>
      </c>
      <c r="GQ411">
        <f>IFERROR(INDEX($DM$2:$DM$148,MATCH($DJ411,$DK$2:$DK$148,0)),0)</f>
      </c>
      <c r="GR411">
        <f>IFERROR(MATCH($L411,$DN$411:$FA$411,0),0)</f>
      </c>
      <c r="GS411">
        <f>IF($GR411&gt;0,INDEX($FB$411:$GO$411,$GR411),"")</f>
      </c>
      <c r="GV411">
        <f>IF($JE411&gt;=1,INDEX($GT:$GT,$JD411+1),"")</f>
      </c>
      <c r="GW411">
        <f>IF($JE411&gt;=2,INDEX($GT:$GT,$JD411+2),"")</f>
      </c>
      <c r="GX411">
        <f>IF($JE411&gt;=3,INDEX($GT:$GT,$JD411+3),"")</f>
      </c>
      <c r="GY411">
        <f>IF($JE411&gt;=4,INDEX($GT:$GT,$JD411+4),"")</f>
      </c>
      <c r="GZ411">
        <f>IF($JE411&gt;=5,INDEX($GT:$GT,$JD411+5),"")</f>
      </c>
      <c r="HA411">
        <f>IF($JE411&gt;=6,INDEX($GT:$GT,$JD411+6),"")</f>
      </c>
      <c r="HB411">
        <f>IF($JE411&gt;=7,INDEX($GT:$GT,$JD411+7),"")</f>
      </c>
      <c r="HC411">
        <f>IF($JE411&gt;=8,INDEX($GT:$GT,$JD411+8),"")</f>
      </c>
      <c r="HD411">
        <f>IF($JE411&gt;=9,INDEX($GT:$GT,$JD411+9),"")</f>
      </c>
      <c r="HE411">
        <f>IF($JE411&gt;=10,INDEX($GT:$GT,$JD411+10),"")</f>
      </c>
      <c r="HF411">
        <f>IF($JE411&gt;=11,INDEX($GT:$GT,$JD411+11),"")</f>
      </c>
      <c r="HG411">
        <f>IF($JE411&gt;=12,INDEX($GT:$GT,$JD411+12),"")</f>
      </c>
      <c r="HH411">
        <f>IF($JE411&gt;=13,INDEX($GT:$GT,$JD411+13),"")</f>
      </c>
      <c r="HI411">
        <f>IF($JE411&gt;=14,INDEX($GT:$GT,$JD411+14),"")</f>
      </c>
      <c r="HJ411">
        <f>IF($JE411&gt;=15,INDEX($GT:$GT,$JD411+15),"")</f>
      </c>
      <c r="HK411">
        <f>IF($JE411&gt;=16,INDEX($GT:$GT,$JD411+16),"")</f>
      </c>
      <c r="HL411">
        <f>IF($JE411&gt;=17,INDEX($GT:$GT,$JD411+17),"")</f>
      </c>
      <c r="HM411">
        <f>IF($JE411&gt;=18,INDEX($GT:$GT,$JD411+18),"")</f>
      </c>
      <c r="HN411">
        <f>IF($JE411&gt;=19,INDEX($GT:$GT,$JD411+19),"")</f>
      </c>
      <c r="HO411">
        <f>IF($JE411&gt;=20,INDEX($GT:$GT,$JD411+20),"")</f>
      </c>
      <c r="HP411">
        <f>IF($JE411&gt;=21,INDEX($GT:$GT,$JD411+21),"")</f>
      </c>
      <c r="HQ411">
        <f>IF($JE411&gt;=22,INDEX($GT:$GT,$JD411+22),"")</f>
      </c>
      <c r="HR411">
        <f>IF($JE411&gt;=23,INDEX($GT:$GT,$JD411+23),"")</f>
      </c>
      <c r="HS411">
        <f>IF($JE411&gt;=24,INDEX($GT:$GT,$JD411+24),"")</f>
      </c>
      <c r="HT411">
        <f>IF($JE411&gt;=25,INDEX($GT:$GT,$JD411+25),"")</f>
      </c>
      <c r="HU411">
        <f>IF($JE411&gt;=26,INDEX($GT:$GT,$JD411+26),"")</f>
      </c>
      <c r="HV411">
        <f>IF($JE411&gt;=27,INDEX($GT:$GT,$JD411+27),"")</f>
      </c>
      <c r="HW411">
        <f>IF($JE411&gt;=28,INDEX($GT:$GT,$JD411+28),"")</f>
      </c>
      <c r="HX411">
        <f>IF($JE411&gt;=29,INDEX($GT:$GT,$JD411+29),"")</f>
      </c>
      <c r="HY411">
        <f>IF($JE411&gt;=30,INDEX($GT:$GT,$JD411+30),"")</f>
      </c>
      <c r="HZ411">
        <f>IF($JE411&gt;=31,INDEX($GT:$GT,$JD411+31),"")</f>
      </c>
      <c r="IA411">
        <f>IF($JE411&gt;=32,INDEX($GT:$GT,$JD411+32),"")</f>
      </c>
      <c r="IB411">
        <f>IF($JE411&gt;=33,INDEX($GT:$GT,$JD411+33),"")</f>
      </c>
      <c r="IC411">
        <f>IF($JE411&gt;=34,INDEX($GT:$GT,$JD411+34),"")</f>
      </c>
      <c r="ID411">
        <f>IF($JE411&gt;=35,INDEX($GT:$GT,$JD411+35),"")</f>
      </c>
      <c r="IE411">
        <f>IF($JE411&gt;=36,INDEX($GT:$GT,$JD411+36),"")</f>
      </c>
      <c r="IF411">
        <f>IF($JE411&gt;=37,INDEX($GT:$GT,$JD411+37),"")</f>
      </c>
      <c r="IG411">
        <f>IF($JE411&gt;=38,INDEX($GT:$GT,$JD411+38),"")</f>
      </c>
      <c r="IH411">
        <f>IF($JE411&gt;=39,INDEX($GT:$GT,$JD411+39),"")</f>
      </c>
      <c r="II411">
        <f>IF($JE411&gt;=40,INDEX($GT:$GT,$JD411+40),"")</f>
      </c>
      <c r="IJ411">
        <f>IF($JE411&gt;=41,INDEX($GT:$GT,$JD411+41),"")</f>
      </c>
      <c r="IK411">
        <f>IF($JE411&gt;=42,INDEX($GT:$GT,$JD411+42),"")</f>
      </c>
      <c r="IL411">
        <f>IF($JE411&gt;=43,INDEX($GT:$GT,$JD411+43),"")</f>
      </c>
      <c r="IM411">
        <f>IF($JE411&gt;=44,INDEX($GT:$GT,$JD411+44),"")</f>
      </c>
      <c r="IN411">
        <f>IF($JE411&gt;=45,INDEX($GT:$GT,$JD411+45),"")</f>
      </c>
      <c r="IO411">
        <f>IF($JE411&gt;=46,INDEX($GT:$GT,$JD411+46),"")</f>
      </c>
      <c r="IP411">
        <f>IF($JE411&gt;=47,INDEX($GT:$GT,$JD411+47),"")</f>
      </c>
      <c r="IQ411">
        <f>IF($JE411&gt;=48,INDEX($GT:$GT,$JD411+48),"")</f>
      </c>
      <c r="IR411">
        <f>IF($JE411&gt;=49,INDEX($GT:$GT,$JD411+49),"")</f>
      </c>
      <c r="IS411">
        <f>IF($JE411&gt;=50,INDEX($GT:$GT,$JD411+50),"")</f>
      </c>
      <c r="IT411">
        <f>IF($JE411&gt;=51,INDEX($GT:$GT,$JD411+51),"")</f>
      </c>
      <c r="IU411">
        <f>IF($JE411&gt;=52,INDEX($GT:$GT,$JD411+52),"")</f>
      </c>
      <c r="IV411">
        <f>IF($JE411&gt;=53,INDEX($GT:$GT,$JD411+53),"")</f>
      </c>
      <c r="IW411">
        <f>IF($JE411&gt;=54,INDEX($GT:$GT,$JD411+54),"")</f>
      </c>
      <c r="IX411">
        <f>IF($JE411&gt;=55,INDEX($GT:$GT,$JD411+55),"")</f>
      </c>
      <c r="IY411">
        <f>IF($JE411&gt;=56,INDEX($GT:$GT,$JD411+56),"")</f>
      </c>
      <c r="IZ411">
        <f>IF($JE411&gt;=57,INDEX($GT:$GT,$JD411+57),"")</f>
      </c>
      <c r="JA411">
        <f>IF($JE411&gt;=58,INDEX($GT:$GT,$JD411+58),"")</f>
      </c>
      <c r="JB411">
        <f>IF($JE411&gt;=59,INDEX($GT:$GT,$JD411+59),"")</f>
      </c>
      <c r="JC411">
        <f>IF($JE411&gt;=60,INDEX($GT:$GT,$JD411+60),"")</f>
      </c>
      <c r="JD411">
        <f>IFERROR(MATCH($GS411,$GT$2:$GT$322,0)+1,0)</f>
      </c>
      <c r="JE411">
        <f>IFERROR(INDEX($GU$2:$GU$322,MATCH($GS411,$GT$2:$GT$322,0)),0)</f>
      </c>
      <c r="JF411" t="s">
        <v>28</v>
      </c>
      <c r="JG411" t="s">
        <v>28</v>
      </c>
    </row>
    <row r="412" spans="1:267" x14ac:dyDescent="0.25">
      <c r="J412" s="1"/>
      <c r="K412" s="1"/>
      <c r="L412" s="1"/>
      <c r="M412" s="1"/>
      <c r="N412" s="1">
        <f>IFERROR(IF(FIND(" - ",$J412)&gt;0,MID($J412,FIND(" - ",$J412)+3,LEN($J412)),""),"")</f>
      </c>
      <c r="P412" s="1"/>
      <c r="S412" t="s">
        <v>28</v>
      </c>
      <c r="U412">
        <f>IF(OR($S412="",$T412=""),"",IFERROR($S412/$T412,0))</f>
      </c>
      <c r="V412">
        <f>IF($S412="","",
IF($K412="","",
IF(ISNUMBER(SEARCH("exempt",LOWER($K412))),0,
$S412*(VALUE(SUBSTITUTE($K412,"%",""))/100))))</f>
      </c>
      <c r="AB412">
        <f>IF($S412="","",
SUM($S412,$V412,$Z412,$W412,$Y412)-
IF($AA412="",0,VALUE($AA412)))</f>
      </c>
      <c r="AJ412" t="s">
        <v>1071</v>
      </c>
      <c r="AR412">
        <f>IFERROR(LEFT($J412,FIND(" - ",$J412)-1),$J412)</f>
      </c>
      <c r="AU412">
        <f>IF($CJ412&gt;=1,INDEX($AS:$AS,$CI412+1),"")</f>
      </c>
      <c r="AV412">
        <f>IF($CJ412&gt;=2,INDEX($AS:$AS,$CI412+2),"")</f>
      </c>
      <c r="AW412">
        <f>IF($CJ412&gt;=3,INDEX($AS:$AS,$CI412+3),"")</f>
      </c>
      <c r="AX412">
        <f>IF($CJ412&gt;=4,INDEX($AS:$AS,$CI412+4),"")</f>
      </c>
      <c r="AY412">
        <f>IF($CJ412&gt;=5,INDEX($AS:$AS,$CI412+5),"")</f>
      </c>
      <c r="AZ412">
        <f>IF($CJ412&gt;=6,INDEX($AS:$AS,$CI412+6),"")</f>
      </c>
      <c r="BA412">
        <f>IF($CJ412&gt;=7,INDEX($AS:$AS,$CI412+7),"")</f>
      </c>
      <c r="BB412">
        <f>IF($CJ412&gt;=8,INDEX($AS:$AS,$CI412+8),"")</f>
      </c>
      <c r="BC412">
        <f>IF($CJ412&gt;=9,INDEX($AS:$AS,$CI412+9),"")</f>
      </c>
      <c r="BD412">
        <f>IF($CJ412&gt;=10,INDEX($AS:$AS,$CI412+10),"")</f>
      </c>
      <c r="BE412">
        <f>IF($CJ412&gt;=11,INDEX($AS:$AS,$CI412+11),"")</f>
      </c>
      <c r="BF412">
        <f>IF($CJ412&gt;=12,INDEX($AS:$AS,$CI412+12),"")</f>
      </c>
      <c r="BG412">
        <f>IF($CJ412&gt;=13,INDEX($AS:$AS,$CI412+13),"")</f>
      </c>
      <c r="BH412">
        <f>IF($CJ412&gt;=14,INDEX($AS:$AS,$CI412+14),"")</f>
      </c>
      <c r="BI412">
        <f>IF($CJ412&gt;=15,INDEX($AS:$AS,$CI412+15),"")</f>
      </c>
      <c r="BJ412">
        <f>IF($CJ412&gt;=16,INDEX($AS:$AS,$CI412+16),"")</f>
      </c>
      <c r="BK412">
        <f>IF($CJ412&gt;=17,INDEX($AS:$AS,$CI412+17),"")</f>
      </c>
      <c r="BL412">
        <f>IF($CJ412&gt;=18,INDEX($AS:$AS,$CI412+18),"")</f>
      </c>
      <c r="BM412">
        <f>IF($CJ412&gt;=19,INDEX($AS:$AS,$CI412+19),"")</f>
      </c>
      <c r="BN412">
        <f>IF($CJ412&gt;=20,INDEX($AS:$AS,$CI412+20),"")</f>
      </c>
      <c r="BO412">
        <f>IF($CJ412&gt;=21,INDEX($AS:$AS,$CI412+21),"")</f>
      </c>
      <c r="BP412">
        <f>IF($CJ412&gt;=22,INDEX($AS:$AS,$CI412+22),"")</f>
      </c>
      <c r="BQ412">
        <f>IF($CJ412&gt;=23,INDEX($AS:$AS,$CI412+23),"")</f>
      </c>
      <c r="BR412">
        <f>IF($CJ412&gt;=24,INDEX($AS:$AS,$CI412+24),"")</f>
      </c>
      <c r="BS412">
        <f>IF($CJ412&gt;=25,INDEX($AS:$AS,$CI412+25),"")</f>
      </c>
      <c r="BT412">
        <f>IF($CJ412&gt;=26,INDEX($AS:$AS,$CI412+26),"")</f>
      </c>
      <c r="BU412">
        <f>IF($CJ412&gt;=27,INDEX($AS:$AS,$CI412+27),"")</f>
      </c>
      <c r="BV412">
        <f>IF($CJ412&gt;=28,INDEX($AS:$AS,$CI412+28),"")</f>
      </c>
      <c r="BW412">
        <f>IF($CJ412&gt;=29,INDEX($AS:$AS,$CI412+29),"")</f>
      </c>
      <c r="BX412">
        <f>IF($CJ412&gt;=30,INDEX($AS:$AS,$CI412+30),"")</f>
      </c>
      <c r="BY412">
        <f>IF($CJ412&gt;=31,INDEX($AS:$AS,$CI412+31),"")</f>
      </c>
      <c r="BZ412">
        <f>IF($CJ412&gt;=32,INDEX($AS:$AS,$CI412+32),"")</f>
      </c>
      <c r="CA412">
        <f>IF($CJ412&gt;=33,INDEX($AS:$AS,$CI412+33),"")</f>
      </c>
      <c r="CB412">
        <f>IF($CJ412&gt;=34,INDEX($AS:$AS,$CI412+34),"")</f>
      </c>
      <c r="CC412">
        <f>IF($CJ412&gt;=35,INDEX($AS:$AS,$CI412+35),"")</f>
      </c>
      <c r="CD412">
        <f>IF($CJ412&gt;=36,INDEX($AS:$AS,$CI412+36),"")</f>
      </c>
      <c r="CE412">
        <f>IF($CJ412&gt;=37,INDEX($AS:$AS,$CI412+37),"")</f>
      </c>
      <c r="CF412">
        <f>IF($CJ412&gt;=38,INDEX($AS:$AS,$CI412+38),"")</f>
      </c>
      <c r="CG412">
        <f>IF($CJ412&gt;=39,INDEX($AS:$AS,$CI412+39),"")</f>
      </c>
      <c r="CH412">
        <f>IF($CJ412&gt;=40,INDEX($AS:$AS,$CI412+40),"")</f>
      </c>
      <c r="CI412">
        <f>IFERROR(MATCH($AR412,$AS$2:$AS$133,0)+1,0)</f>
      </c>
      <c r="CJ412">
        <f>IFERROR(INDEX($AT$2:$AT$133,MATCH($AR412,$AS$2:$AS$133,0)),0)</f>
      </c>
      <c r="CK412">
        <f>IFERROR(LEFT($O412,FIND(" - ",$O412)-1),$O412)</f>
      </c>
      <c r="CL412" t="s">
        <v>96</v>
      </c>
      <c r="CN412">
        <f>IF($DI412&gt;=1,INDEX($CL:$CL,$DH412+1),"")</f>
      </c>
      <c r="CO412">
        <f>IF($DI412&gt;=2,INDEX($CL:$CL,$DH412+2),"")</f>
      </c>
      <c r="CP412">
        <f>IF($DI412&gt;=3,INDEX($CL:$CL,$DH412+3),"")</f>
      </c>
      <c r="CQ412">
        <f>IF($DI412&gt;=4,INDEX($CL:$CL,$DH412+4),"")</f>
      </c>
      <c r="CR412">
        <f>IF($DI412&gt;=5,INDEX($CL:$CL,$DH412+5),"")</f>
      </c>
      <c r="CS412">
        <f>IF($DI412&gt;=6,INDEX($CL:$CL,$DH412+6),"")</f>
      </c>
      <c r="CT412">
        <f>IF($DI412&gt;=7,INDEX($CL:$CL,$DH412+7),"")</f>
      </c>
      <c r="CU412">
        <f>IF($DI412&gt;=8,INDEX($CL:$CL,$DH412+8),"")</f>
      </c>
      <c r="CV412">
        <f>IF($DI412&gt;=9,INDEX($CL:$CL,$DH412+9),"")</f>
      </c>
      <c r="CW412">
        <f>IF($DI412&gt;=10,INDEX($CL:$CL,$DH412+10),"")</f>
      </c>
      <c r="CX412">
        <f>IF($DI412&gt;=11,INDEX($CL:$CL,$DH412+11),"")</f>
      </c>
      <c r="CY412">
        <f>IF($DI412&gt;=12,INDEX($CL:$CL,$DH412+12),"")</f>
      </c>
      <c r="CZ412">
        <f>IF($DI412&gt;=13,INDEX($CL:$CL,$DH412+13),"")</f>
      </c>
      <c r="DA412">
        <f>IF($DI412&gt;=14,INDEX($CL:$CL,$DH412+14),"")</f>
      </c>
      <c r="DB412">
        <f>IF($DI412&gt;=15,INDEX($CL:$CL,$DH412+15),"")</f>
      </c>
      <c r="DC412">
        <f>IF($DI412&gt;=16,INDEX($CL:$CL,$DH412+16),"")</f>
      </c>
      <c r="DD412">
        <f>IF($DI412&gt;=17,INDEX($CL:$CL,$DH412+17),"")</f>
      </c>
      <c r="DE412">
        <f>IF($DI412&gt;=18,INDEX($CL:$CL,$DH412+18),"")</f>
      </c>
      <c r="DF412">
        <f>IF($DI412&gt;=19,INDEX($CL:$CL,$DH412+19),"")</f>
      </c>
      <c r="DG412">
        <f>IF($DI412&gt;=20,INDEX($CL:$CL,$DH412+20),"")</f>
      </c>
      <c r="DH412">
        <f>IFERROR(MATCH($CK412,$CL$2:$CL$1558,0)+1,0)</f>
      </c>
      <c r="DI412">
        <f>IFERROR(INDEX($CM$2:$CM$1558,MATCH($CK412,$CL$2:$CL$1558,0)),0)</f>
      </c>
      <c r="DJ412">
        <f>IFERROR(INDEX($AQ:$AQ,MATCH($K412,$AP:$AP,0))&amp;"","")</f>
      </c>
      <c r="DN412">
        <f>IF($GQ412&gt;=1,INDEX($DK:$DK,$GP412+1),"")</f>
      </c>
      <c r="DO412">
        <f>IF($GQ412&gt;=2,INDEX($DK:$DK,$GP412+2),"")</f>
      </c>
      <c r="DP412">
        <f>IF($GQ412&gt;=3,INDEX($DK:$DK,$GP412+3),"")</f>
      </c>
      <c r="DQ412">
        <f>IF($GQ412&gt;=4,INDEX($DK:$DK,$GP412+4),"")</f>
      </c>
      <c r="DR412">
        <f>IF($GQ412&gt;=5,INDEX($DK:$DK,$GP412+5),"")</f>
      </c>
      <c r="DS412">
        <f>IF($GQ412&gt;=6,INDEX($DK:$DK,$GP412+6),"")</f>
      </c>
      <c r="DT412">
        <f>IF($GQ412&gt;=7,INDEX($DK:$DK,$GP412+7),"")</f>
      </c>
      <c r="DU412">
        <f>IF($GQ412&gt;=8,INDEX($DK:$DK,$GP412+8),"")</f>
      </c>
      <c r="DV412">
        <f>IF($GQ412&gt;=9,INDEX($DK:$DK,$GP412+9),"")</f>
      </c>
      <c r="DW412">
        <f>IF($GQ412&gt;=10,INDEX($DK:$DK,$GP412+10),"")</f>
      </c>
      <c r="DX412">
        <f>IF($GQ412&gt;=11,INDEX($DK:$DK,$GP412+11),"")</f>
      </c>
      <c r="DY412">
        <f>IF($GQ412&gt;=12,INDEX($DK:$DK,$GP412+12),"")</f>
      </c>
      <c r="DZ412">
        <f>IF($GQ412&gt;=13,INDEX($DK:$DK,$GP412+13),"")</f>
      </c>
      <c r="EA412">
        <f>IF($GQ412&gt;=14,INDEX($DK:$DK,$GP412+14),"")</f>
      </c>
      <c r="EB412">
        <f>IF($GQ412&gt;=15,INDEX($DK:$DK,$GP412+15),"")</f>
      </c>
      <c r="EC412">
        <f>IF($GQ412&gt;=16,INDEX($DK:$DK,$GP412+16),"")</f>
      </c>
      <c r="ED412">
        <f>IF($GQ412&gt;=17,INDEX($DK:$DK,$GP412+17),"")</f>
      </c>
      <c r="EE412">
        <f>IF($GQ412&gt;=18,INDEX($DK:$DK,$GP412+18),"")</f>
      </c>
      <c r="EF412">
        <f>IF($GQ412&gt;=19,INDEX($DK:$DK,$GP412+19),"")</f>
      </c>
      <c r="EG412">
        <f>IF($GQ412&gt;=20,INDEX($DK:$DK,$GP412+20),"")</f>
      </c>
      <c r="EH412">
        <f>IF($GQ412&gt;=21,INDEX($DK:$DK,$GP412+21),"")</f>
      </c>
      <c r="EI412">
        <f>IF($GQ412&gt;=22,INDEX($DK:$DK,$GP412+22),"")</f>
      </c>
      <c r="EJ412">
        <f>IF($GQ412&gt;=23,INDEX($DK:$DK,$GP412+23),"")</f>
      </c>
      <c r="EK412">
        <f>IF($GQ412&gt;=24,INDEX($DK:$DK,$GP412+24),"")</f>
      </c>
      <c r="EL412">
        <f>IF($GQ412&gt;=25,INDEX($DK:$DK,$GP412+25),"")</f>
      </c>
      <c r="EM412">
        <f>IF($GQ412&gt;=26,INDEX($DK:$DK,$GP412+26),"")</f>
      </c>
      <c r="EN412">
        <f>IF($GQ412&gt;=27,INDEX($DK:$DK,$GP412+27),"")</f>
      </c>
      <c r="EO412">
        <f>IF($GQ412&gt;=28,INDEX($DK:$DK,$GP412+28),"")</f>
      </c>
      <c r="EP412">
        <f>IF($GQ412&gt;=29,INDEX($DK:$DK,$GP412+29),"")</f>
      </c>
      <c r="EQ412">
        <f>IF($GQ412&gt;=30,INDEX($DK:$DK,$GP412+30),"")</f>
      </c>
      <c r="ER412">
        <f>IF($GQ412&gt;=31,INDEX($DK:$DK,$GP412+31),"")</f>
      </c>
      <c r="ES412">
        <f>IF($GQ412&gt;=32,INDEX($DK:$DK,$GP412+32),"")</f>
      </c>
      <c r="ET412">
        <f>IF($GQ412&gt;=33,INDEX($DK:$DK,$GP412+33),"")</f>
      </c>
      <c r="EU412">
        <f>IF($GQ412&gt;=34,INDEX($DK:$DK,$GP412+34),"")</f>
      </c>
      <c r="EV412">
        <f>IF($GQ412&gt;=35,INDEX($DK:$DK,$GP412+35),"")</f>
      </c>
      <c r="EW412">
        <f>IF($GQ412&gt;=36,INDEX($DK:$DK,$GP412+36),"")</f>
      </c>
      <c r="EX412">
        <f>IF($GQ412&gt;=37,INDEX($DK:$DK,$GP412+37),"")</f>
      </c>
      <c r="EY412">
        <f>IF($GQ412&gt;=38,INDEX($DK:$DK,$GP412+38),"")</f>
      </c>
      <c r="EZ412">
        <f>IF($GQ412&gt;=39,INDEX($DK:$DK,$GP412+39),"")</f>
      </c>
      <c r="FA412">
        <f>IF($GQ412&gt;=40,INDEX($DK:$DK,$GP412+40),"")</f>
      </c>
      <c r="FB412">
        <f>IF($GQ412&gt;=1,INDEX($DL:$DL,$GP412+1),"")</f>
      </c>
      <c r="FC412">
        <f>IF($GQ412&gt;=2,INDEX($DL:$DL,$GP412+2),"")</f>
      </c>
      <c r="FD412">
        <f>IF($GQ412&gt;=3,INDEX($DL:$DL,$GP412+3),"")</f>
      </c>
      <c r="FE412">
        <f>IF($GQ412&gt;=4,INDEX($DL:$DL,$GP412+4),"")</f>
      </c>
      <c r="FF412">
        <f>IF($GQ412&gt;=5,INDEX($DL:$DL,$GP412+5),"")</f>
      </c>
      <c r="FG412">
        <f>IF($GQ412&gt;=6,INDEX($DL:$DL,$GP412+6),"")</f>
      </c>
      <c r="FH412">
        <f>IF($GQ412&gt;=7,INDEX($DL:$DL,$GP412+7),"")</f>
      </c>
      <c r="FI412">
        <f>IF($GQ412&gt;=8,INDEX($DL:$DL,$GP412+8),"")</f>
      </c>
      <c r="FJ412">
        <f>IF($GQ412&gt;=9,INDEX($DL:$DL,$GP412+9),"")</f>
      </c>
      <c r="FK412">
        <f>IF($GQ412&gt;=10,INDEX($DL:$DL,$GP412+10),"")</f>
      </c>
      <c r="FL412">
        <f>IF($GQ412&gt;=11,INDEX($DL:$DL,$GP412+11),"")</f>
      </c>
      <c r="FM412">
        <f>IF($GQ412&gt;=12,INDEX($DL:$DL,$GP412+12),"")</f>
      </c>
      <c r="FN412">
        <f>IF($GQ412&gt;=13,INDEX($DL:$DL,$GP412+13),"")</f>
      </c>
      <c r="FO412">
        <f>IF($GQ412&gt;=14,INDEX($DL:$DL,$GP412+14),"")</f>
      </c>
      <c r="FP412">
        <f>IF($GQ412&gt;=15,INDEX($DL:$DL,$GP412+15),"")</f>
      </c>
      <c r="FQ412">
        <f>IF($GQ412&gt;=16,INDEX($DL:$DL,$GP412+16),"")</f>
      </c>
      <c r="FR412">
        <f>IF($GQ412&gt;=17,INDEX($DL:$DL,$GP412+17),"")</f>
      </c>
      <c r="FS412">
        <f>IF($GQ412&gt;=18,INDEX($DL:$DL,$GP412+18),"")</f>
      </c>
      <c r="FT412">
        <f>IF($GQ412&gt;=19,INDEX($DL:$DL,$GP412+19),"")</f>
      </c>
      <c r="FU412">
        <f>IF($GQ412&gt;=20,INDEX($DL:$DL,$GP412+20),"")</f>
      </c>
      <c r="FV412">
        <f>IF($GQ412&gt;=21,INDEX($DL:$DL,$GP412+21),"")</f>
      </c>
      <c r="FW412">
        <f>IF($GQ412&gt;=22,INDEX($DL:$DL,$GP412+22),"")</f>
      </c>
      <c r="FX412">
        <f>IF($GQ412&gt;=23,INDEX($DL:$DL,$GP412+23),"")</f>
      </c>
      <c r="FY412">
        <f>IF($GQ412&gt;=24,INDEX($DL:$DL,$GP412+24),"")</f>
      </c>
      <c r="FZ412">
        <f>IF($GQ412&gt;=25,INDEX($DL:$DL,$GP412+25),"")</f>
      </c>
      <c r="GA412">
        <f>IF($GQ412&gt;=26,INDEX($DL:$DL,$GP412+26),"")</f>
      </c>
      <c r="GB412">
        <f>IF($GQ412&gt;=27,INDEX($DL:$DL,$GP412+27),"")</f>
      </c>
      <c r="GC412">
        <f>IF($GQ412&gt;=28,INDEX($DL:$DL,$GP412+28),"")</f>
      </c>
      <c r="GD412">
        <f>IF($GQ412&gt;=29,INDEX($DL:$DL,$GP412+29),"")</f>
      </c>
      <c r="GE412">
        <f>IF($GQ412&gt;=30,INDEX($DL:$DL,$GP412+30),"")</f>
      </c>
      <c r="GF412">
        <f>IF($GQ412&gt;=31,INDEX($DL:$DL,$GP412+31),"")</f>
      </c>
      <c r="GG412">
        <f>IF($GQ412&gt;=32,INDEX($DL:$DL,$GP412+32),"")</f>
      </c>
      <c r="GH412">
        <f>IF($GQ412&gt;=33,INDEX($DL:$DL,$GP412+33),"")</f>
      </c>
      <c r="GI412">
        <f>IF($GQ412&gt;=34,INDEX($DL:$DL,$GP412+34),"")</f>
      </c>
      <c r="GJ412">
        <f>IF($GQ412&gt;=35,INDEX($DL:$DL,$GP412+35),"")</f>
      </c>
      <c r="GK412">
        <f>IF($GQ412&gt;=36,INDEX($DL:$DL,$GP412+36),"")</f>
      </c>
      <c r="GL412">
        <f>IF($GQ412&gt;=37,INDEX($DL:$DL,$GP412+37),"")</f>
      </c>
      <c r="GM412">
        <f>IF($GQ412&gt;=38,INDEX($DL:$DL,$GP412+38),"")</f>
      </c>
      <c r="GN412">
        <f>IF($GQ412&gt;=39,INDEX($DL:$DL,$GP412+39),"")</f>
      </c>
      <c r="GO412">
        <f>IF($GQ412&gt;=40,INDEX($DL:$DL,$GP412+40),"")</f>
      </c>
      <c r="GP412">
        <f>IFERROR(MATCH($DJ412,$DK$2:$DK$148,0)+1,0)</f>
      </c>
      <c r="GQ412">
        <f>IFERROR(INDEX($DM$2:$DM$148,MATCH($DJ412,$DK$2:$DK$148,0)),0)</f>
      </c>
      <c r="GR412">
        <f>IFERROR(MATCH($L412,$DN$412:$FA$412,0),0)</f>
      </c>
      <c r="GS412">
        <f>IF($GR412&gt;0,INDEX($FB$412:$GO$412,$GR412),"")</f>
      </c>
      <c r="GV412">
        <f>IF($JE412&gt;=1,INDEX($GT:$GT,$JD412+1),"")</f>
      </c>
      <c r="GW412">
        <f>IF($JE412&gt;=2,INDEX($GT:$GT,$JD412+2),"")</f>
      </c>
      <c r="GX412">
        <f>IF($JE412&gt;=3,INDEX($GT:$GT,$JD412+3),"")</f>
      </c>
      <c r="GY412">
        <f>IF($JE412&gt;=4,INDEX($GT:$GT,$JD412+4),"")</f>
      </c>
      <c r="GZ412">
        <f>IF($JE412&gt;=5,INDEX($GT:$GT,$JD412+5),"")</f>
      </c>
      <c r="HA412">
        <f>IF($JE412&gt;=6,INDEX($GT:$GT,$JD412+6),"")</f>
      </c>
      <c r="HB412">
        <f>IF($JE412&gt;=7,INDEX($GT:$GT,$JD412+7),"")</f>
      </c>
      <c r="HC412">
        <f>IF($JE412&gt;=8,INDEX($GT:$GT,$JD412+8),"")</f>
      </c>
      <c r="HD412">
        <f>IF($JE412&gt;=9,INDEX($GT:$GT,$JD412+9),"")</f>
      </c>
      <c r="HE412">
        <f>IF($JE412&gt;=10,INDEX($GT:$GT,$JD412+10),"")</f>
      </c>
      <c r="HF412">
        <f>IF($JE412&gt;=11,INDEX($GT:$GT,$JD412+11),"")</f>
      </c>
      <c r="HG412">
        <f>IF($JE412&gt;=12,INDEX($GT:$GT,$JD412+12),"")</f>
      </c>
      <c r="HH412">
        <f>IF($JE412&gt;=13,INDEX($GT:$GT,$JD412+13),"")</f>
      </c>
      <c r="HI412">
        <f>IF($JE412&gt;=14,INDEX($GT:$GT,$JD412+14),"")</f>
      </c>
      <c r="HJ412">
        <f>IF($JE412&gt;=15,INDEX($GT:$GT,$JD412+15),"")</f>
      </c>
      <c r="HK412">
        <f>IF($JE412&gt;=16,INDEX($GT:$GT,$JD412+16),"")</f>
      </c>
      <c r="HL412">
        <f>IF($JE412&gt;=17,INDEX($GT:$GT,$JD412+17),"")</f>
      </c>
      <c r="HM412">
        <f>IF($JE412&gt;=18,INDEX($GT:$GT,$JD412+18),"")</f>
      </c>
      <c r="HN412">
        <f>IF($JE412&gt;=19,INDEX($GT:$GT,$JD412+19),"")</f>
      </c>
      <c r="HO412">
        <f>IF($JE412&gt;=20,INDEX($GT:$GT,$JD412+20),"")</f>
      </c>
      <c r="HP412">
        <f>IF($JE412&gt;=21,INDEX($GT:$GT,$JD412+21),"")</f>
      </c>
      <c r="HQ412">
        <f>IF($JE412&gt;=22,INDEX($GT:$GT,$JD412+22),"")</f>
      </c>
      <c r="HR412">
        <f>IF($JE412&gt;=23,INDEX($GT:$GT,$JD412+23),"")</f>
      </c>
      <c r="HS412">
        <f>IF($JE412&gt;=24,INDEX($GT:$GT,$JD412+24),"")</f>
      </c>
      <c r="HT412">
        <f>IF($JE412&gt;=25,INDEX($GT:$GT,$JD412+25),"")</f>
      </c>
      <c r="HU412">
        <f>IF($JE412&gt;=26,INDEX($GT:$GT,$JD412+26),"")</f>
      </c>
      <c r="HV412">
        <f>IF($JE412&gt;=27,INDEX($GT:$GT,$JD412+27),"")</f>
      </c>
      <c r="HW412">
        <f>IF($JE412&gt;=28,INDEX($GT:$GT,$JD412+28),"")</f>
      </c>
      <c r="HX412">
        <f>IF($JE412&gt;=29,INDEX($GT:$GT,$JD412+29),"")</f>
      </c>
      <c r="HY412">
        <f>IF($JE412&gt;=30,INDEX($GT:$GT,$JD412+30),"")</f>
      </c>
      <c r="HZ412">
        <f>IF($JE412&gt;=31,INDEX($GT:$GT,$JD412+31),"")</f>
      </c>
      <c r="IA412">
        <f>IF($JE412&gt;=32,INDEX($GT:$GT,$JD412+32),"")</f>
      </c>
      <c r="IB412">
        <f>IF($JE412&gt;=33,INDEX($GT:$GT,$JD412+33),"")</f>
      </c>
      <c r="IC412">
        <f>IF($JE412&gt;=34,INDEX($GT:$GT,$JD412+34),"")</f>
      </c>
      <c r="ID412">
        <f>IF($JE412&gt;=35,INDEX($GT:$GT,$JD412+35),"")</f>
      </c>
      <c r="IE412">
        <f>IF($JE412&gt;=36,INDEX($GT:$GT,$JD412+36),"")</f>
      </c>
      <c r="IF412">
        <f>IF($JE412&gt;=37,INDEX($GT:$GT,$JD412+37),"")</f>
      </c>
      <c r="IG412">
        <f>IF($JE412&gt;=38,INDEX($GT:$GT,$JD412+38),"")</f>
      </c>
      <c r="IH412">
        <f>IF($JE412&gt;=39,INDEX($GT:$GT,$JD412+39),"")</f>
      </c>
      <c r="II412">
        <f>IF($JE412&gt;=40,INDEX($GT:$GT,$JD412+40),"")</f>
      </c>
      <c r="IJ412">
        <f>IF($JE412&gt;=41,INDEX($GT:$GT,$JD412+41),"")</f>
      </c>
      <c r="IK412">
        <f>IF($JE412&gt;=42,INDEX($GT:$GT,$JD412+42),"")</f>
      </c>
      <c r="IL412">
        <f>IF($JE412&gt;=43,INDEX($GT:$GT,$JD412+43),"")</f>
      </c>
      <c r="IM412">
        <f>IF($JE412&gt;=44,INDEX($GT:$GT,$JD412+44),"")</f>
      </c>
      <c r="IN412">
        <f>IF($JE412&gt;=45,INDEX($GT:$GT,$JD412+45),"")</f>
      </c>
      <c r="IO412">
        <f>IF($JE412&gt;=46,INDEX($GT:$GT,$JD412+46),"")</f>
      </c>
      <c r="IP412">
        <f>IF($JE412&gt;=47,INDEX($GT:$GT,$JD412+47),"")</f>
      </c>
      <c r="IQ412">
        <f>IF($JE412&gt;=48,INDEX($GT:$GT,$JD412+48),"")</f>
      </c>
      <c r="IR412">
        <f>IF($JE412&gt;=49,INDEX($GT:$GT,$JD412+49),"")</f>
      </c>
      <c r="IS412">
        <f>IF($JE412&gt;=50,INDEX($GT:$GT,$JD412+50),"")</f>
      </c>
      <c r="IT412">
        <f>IF($JE412&gt;=51,INDEX($GT:$GT,$JD412+51),"")</f>
      </c>
      <c r="IU412">
        <f>IF($JE412&gt;=52,INDEX($GT:$GT,$JD412+52),"")</f>
      </c>
      <c r="IV412">
        <f>IF($JE412&gt;=53,INDEX($GT:$GT,$JD412+53),"")</f>
      </c>
      <c r="IW412">
        <f>IF($JE412&gt;=54,INDEX($GT:$GT,$JD412+54),"")</f>
      </c>
      <c r="IX412">
        <f>IF($JE412&gt;=55,INDEX($GT:$GT,$JD412+55),"")</f>
      </c>
      <c r="IY412">
        <f>IF($JE412&gt;=56,INDEX($GT:$GT,$JD412+56),"")</f>
      </c>
      <c r="IZ412">
        <f>IF($JE412&gt;=57,INDEX($GT:$GT,$JD412+57),"")</f>
      </c>
      <c r="JA412">
        <f>IF($JE412&gt;=58,INDEX($GT:$GT,$JD412+58),"")</f>
      </c>
      <c r="JB412">
        <f>IF($JE412&gt;=59,INDEX($GT:$GT,$JD412+59),"")</f>
      </c>
      <c r="JC412">
        <f>IF($JE412&gt;=60,INDEX($GT:$GT,$JD412+60),"")</f>
      </c>
      <c r="JD412">
        <f>IFERROR(MATCH($GS412,$GT$2:$GT$322,0)+1,0)</f>
      </c>
      <c r="JE412">
        <f>IFERROR(INDEX($GU$2:$GU$322,MATCH($GS412,$GT$2:$GT$322,0)),0)</f>
      </c>
      <c r="JF412" t="s">
        <v>28</v>
      </c>
      <c r="JG412" t="s">
        <v>28</v>
      </c>
    </row>
    <row r="413" spans="1:267" x14ac:dyDescent="0.25">
      <c r="J413" s="1"/>
      <c r="K413" s="1"/>
      <c r="L413" s="1"/>
      <c r="M413" s="1"/>
      <c r="N413" s="1">
        <f>IFERROR(IF(FIND(" - ",$J413)&gt;0,MID($J413,FIND(" - ",$J413)+3,LEN($J413)),""),"")</f>
      </c>
      <c r="P413" s="1"/>
      <c r="S413" t="s">
        <v>28</v>
      </c>
      <c r="U413">
        <f>IF(OR($S413="",$T413=""),"",IFERROR($S413/$T413,0))</f>
      </c>
      <c r="V413">
        <f>IF($S413="","",
IF($K413="","",
IF(ISNUMBER(SEARCH("exempt",LOWER($K413))),0,
$S413*(VALUE(SUBSTITUTE($K413,"%",""))/100))))</f>
      </c>
      <c r="AB413">
        <f>IF($S413="","",
SUM($S413,$V413,$Z413,$W413,$Y413)-
IF($AA413="",0,VALUE($AA413)))</f>
      </c>
      <c r="AJ413" t="s">
        <v>1072</v>
      </c>
      <c r="AR413">
        <f>IFERROR(LEFT($J413,FIND(" - ",$J413)-1),$J413)</f>
      </c>
      <c r="AU413">
        <f>IF($CJ413&gt;=1,INDEX($AS:$AS,$CI413+1),"")</f>
      </c>
      <c r="AV413">
        <f>IF($CJ413&gt;=2,INDEX($AS:$AS,$CI413+2),"")</f>
      </c>
      <c r="AW413">
        <f>IF($CJ413&gt;=3,INDEX($AS:$AS,$CI413+3),"")</f>
      </c>
      <c r="AX413">
        <f>IF($CJ413&gt;=4,INDEX($AS:$AS,$CI413+4),"")</f>
      </c>
      <c r="AY413">
        <f>IF($CJ413&gt;=5,INDEX($AS:$AS,$CI413+5),"")</f>
      </c>
      <c r="AZ413">
        <f>IF($CJ413&gt;=6,INDEX($AS:$AS,$CI413+6),"")</f>
      </c>
      <c r="BA413">
        <f>IF($CJ413&gt;=7,INDEX($AS:$AS,$CI413+7),"")</f>
      </c>
      <c r="BB413">
        <f>IF($CJ413&gt;=8,INDEX($AS:$AS,$CI413+8),"")</f>
      </c>
      <c r="BC413">
        <f>IF($CJ413&gt;=9,INDEX($AS:$AS,$CI413+9),"")</f>
      </c>
      <c r="BD413">
        <f>IF($CJ413&gt;=10,INDEX($AS:$AS,$CI413+10),"")</f>
      </c>
      <c r="BE413">
        <f>IF($CJ413&gt;=11,INDEX($AS:$AS,$CI413+11),"")</f>
      </c>
      <c r="BF413">
        <f>IF($CJ413&gt;=12,INDEX($AS:$AS,$CI413+12),"")</f>
      </c>
      <c r="BG413">
        <f>IF($CJ413&gt;=13,INDEX($AS:$AS,$CI413+13),"")</f>
      </c>
      <c r="BH413">
        <f>IF($CJ413&gt;=14,INDEX($AS:$AS,$CI413+14),"")</f>
      </c>
      <c r="BI413">
        <f>IF($CJ413&gt;=15,INDEX($AS:$AS,$CI413+15),"")</f>
      </c>
      <c r="BJ413">
        <f>IF($CJ413&gt;=16,INDEX($AS:$AS,$CI413+16),"")</f>
      </c>
      <c r="BK413">
        <f>IF($CJ413&gt;=17,INDEX($AS:$AS,$CI413+17),"")</f>
      </c>
      <c r="BL413">
        <f>IF($CJ413&gt;=18,INDEX($AS:$AS,$CI413+18),"")</f>
      </c>
      <c r="BM413">
        <f>IF($CJ413&gt;=19,INDEX($AS:$AS,$CI413+19),"")</f>
      </c>
      <c r="BN413">
        <f>IF($CJ413&gt;=20,INDEX($AS:$AS,$CI413+20),"")</f>
      </c>
      <c r="BO413">
        <f>IF($CJ413&gt;=21,INDEX($AS:$AS,$CI413+21),"")</f>
      </c>
      <c r="BP413">
        <f>IF($CJ413&gt;=22,INDEX($AS:$AS,$CI413+22),"")</f>
      </c>
      <c r="BQ413">
        <f>IF($CJ413&gt;=23,INDEX($AS:$AS,$CI413+23),"")</f>
      </c>
      <c r="BR413">
        <f>IF($CJ413&gt;=24,INDEX($AS:$AS,$CI413+24),"")</f>
      </c>
      <c r="BS413">
        <f>IF($CJ413&gt;=25,INDEX($AS:$AS,$CI413+25),"")</f>
      </c>
      <c r="BT413">
        <f>IF($CJ413&gt;=26,INDEX($AS:$AS,$CI413+26),"")</f>
      </c>
      <c r="BU413">
        <f>IF($CJ413&gt;=27,INDEX($AS:$AS,$CI413+27),"")</f>
      </c>
      <c r="BV413">
        <f>IF($CJ413&gt;=28,INDEX($AS:$AS,$CI413+28),"")</f>
      </c>
      <c r="BW413">
        <f>IF($CJ413&gt;=29,INDEX($AS:$AS,$CI413+29),"")</f>
      </c>
      <c r="BX413">
        <f>IF($CJ413&gt;=30,INDEX($AS:$AS,$CI413+30),"")</f>
      </c>
      <c r="BY413">
        <f>IF($CJ413&gt;=31,INDEX($AS:$AS,$CI413+31),"")</f>
      </c>
      <c r="BZ413">
        <f>IF($CJ413&gt;=32,INDEX($AS:$AS,$CI413+32),"")</f>
      </c>
      <c r="CA413">
        <f>IF($CJ413&gt;=33,INDEX($AS:$AS,$CI413+33),"")</f>
      </c>
      <c r="CB413">
        <f>IF($CJ413&gt;=34,INDEX($AS:$AS,$CI413+34),"")</f>
      </c>
      <c r="CC413">
        <f>IF($CJ413&gt;=35,INDEX($AS:$AS,$CI413+35),"")</f>
      </c>
      <c r="CD413">
        <f>IF($CJ413&gt;=36,INDEX($AS:$AS,$CI413+36),"")</f>
      </c>
      <c r="CE413">
        <f>IF($CJ413&gt;=37,INDEX($AS:$AS,$CI413+37),"")</f>
      </c>
      <c r="CF413">
        <f>IF($CJ413&gt;=38,INDEX($AS:$AS,$CI413+38),"")</f>
      </c>
      <c r="CG413">
        <f>IF($CJ413&gt;=39,INDEX($AS:$AS,$CI413+39),"")</f>
      </c>
      <c r="CH413">
        <f>IF($CJ413&gt;=40,INDEX($AS:$AS,$CI413+40),"")</f>
      </c>
      <c r="CI413">
        <f>IFERROR(MATCH($AR413,$AS$2:$AS$133,0)+1,0)</f>
      </c>
      <c r="CJ413">
        <f>IFERROR(INDEX($AT$2:$AT$133,MATCH($AR413,$AS$2:$AS$133,0)),0)</f>
      </c>
      <c r="CK413">
        <f>IFERROR(LEFT($O413,FIND(" - ",$O413)-1),$O413)</f>
      </c>
      <c r="CL413" t="s">
        <v>105</v>
      </c>
      <c r="CN413">
        <f>IF($DI413&gt;=1,INDEX($CL:$CL,$DH413+1),"")</f>
      </c>
      <c r="CO413">
        <f>IF($DI413&gt;=2,INDEX($CL:$CL,$DH413+2),"")</f>
      </c>
      <c r="CP413">
        <f>IF($DI413&gt;=3,INDEX($CL:$CL,$DH413+3),"")</f>
      </c>
      <c r="CQ413">
        <f>IF($DI413&gt;=4,INDEX($CL:$CL,$DH413+4),"")</f>
      </c>
      <c r="CR413">
        <f>IF($DI413&gt;=5,INDEX($CL:$CL,$DH413+5),"")</f>
      </c>
      <c r="CS413">
        <f>IF($DI413&gt;=6,INDEX($CL:$CL,$DH413+6),"")</f>
      </c>
      <c r="CT413">
        <f>IF($DI413&gt;=7,INDEX($CL:$CL,$DH413+7),"")</f>
      </c>
      <c r="CU413">
        <f>IF($DI413&gt;=8,INDEX($CL:$CL,$DH413+8),"")</f>
      </c>
      <c r="CV413">
        <f>IF($DI413&gt;=9,INDEX($CL:$CL,$DH413+9),"")</f>
      </c>
      <c r="CW413">
        <f>IF($DI413&gt;=10,INDEX($CL:$CL,$DH413+10),"")</f>
      </c>
      <c r="CX413">
        <f>IF($DI413&gt;=11,INDEX($CL:$CL,$DH413+11),"")</f>
      </c>
      <c r="CY413">
        <f>IF($DI413&gt;=12,INDEX($CL:$CL,$DH413+12),"")</f>
      </c>
      <c r="CZ413">
        <f>IF($DI413&gt;=13,INDEX($CL:$CL,$DH413+13),"")</f>
      </c>
      <c r="DA413">
        <f>IF($DI413&gt;=14,INDEX($CL:$CL,$DH413+14),"")</f>
      </c>
      <c r="DB413">
        <f>IF($DI413&gt;=15,INDEX($CL:$CL,$DH413+15),"")</f>
      </c>
      <c r="DC413">
        <f>IF($DI413&gt;=16,INDEX($CL:$CL,$DH413+16),"")</f>
      </c>
      <c r="DD413">
        <f>IF($DI413&gt;=17,INDEX($CL:$CL,$DH413+17),"")</f>
      </c>
      <c r="DE413">
        <f>IF($DI413&gt;=18,INDEX($CL:$CL,$DH413+18),"")</f>
      </c>
      <c r="DF413">
        <f>IF($DI413&gt;=19,INDEX($CL:$CL,$DH413+19),"")</f>
      </c>
      <c r="DG413">
        <f>IF($DI413&gt;=20,INDEX($CL:$CL,$DH413+20),"")</f>
      </c>
      <c r="DH413">
        <f>IFERROR(MATCH($CK413,$CL$2:$CL$1558,0)+1,0)</f>
      </c>
      <c r="DI413">
        <f>IFERROR(INDEX($CM$2:$CM$1558,MATCH($CK413,$CL$2:$CL$1558,0)),0)</f>
      </c>
      <c r="DJ413">
        <f>IFERROR(INDEX($AQ:$AQ,MATCH($K413,$AP:$AP,0))&amp;"","")</f>
      </c>
      <c r="DN413">
        <f>IF($GQ413&gt;=1,INDEX($DK:$DK,$GP413+1),"")</f>
      </c>
      <c r="DO413">
        <f>IF($GQ413&gt;=2,INDEX($DK:$DK,$GP413+2),"")</f>
      </c>
      <c r="DP413">
        <f>IF($GQ413&gt;=3,INDEX($DK:$DK,$GP413+3),"")</f>
      </c>
      <c r="DQ413">
        <f>IF($GQ413&gt;=4,INDEX($DK:$DK,$GP413+4),"")</f>
      </c>
      <c r="DR413">
        <f>IF($GQ413&gt;=5,INDEX($DK:$DK,$GP413+5),"")</f>
      </c>
      <c r="DS413">
        <f>IF($GQ413&gt;=6,INDEX($DK:$DK,$GP413+6),"")</f>
      </c>
      <c r="DT413">
        <f>IF($GQ413&gt;=7,INDEX($DK:$DK,$GP413+7),"")</f>
      </c>
      <c r="DU413">
        <f>IF($GQ413&gt;=8,INDEX($DK:$DK,$GP413+8),"")</f>
      </c>
      <c r="DV413">
        <f>IF($GQ413&gt;=9,INDEX($DK:$DK,$GP413+9),"")</f>
      </c>
      <c r="DW413">
        <f>IF($GQ413&gt;=10,INDEX($DK:$DK,$GP413+10),"")</f>
      </c>
      <c r="DX413">
        <f>IF($GQ413&gt;=11,INDEX($DK:$DK,$GP413+11),"")</f>
      </c>
      <c r="DY413">
        <f>IF($GQ413&gt;=12,INDEX($DK:$DK,$GP413+12),"")</f>
      </c>
      <c r="DZ413">
        <f>IF($GQ413&gt;=13,INDEX($DK:$DK,$GP413+13),"")</f>
      </c>
      <c r="EA413">
        <f>IF($GQ413&gt;=14,INDEX($DK:$DK,$GP413+14),"")</f>
      </c>
      <c r="EB413">
        <f>IF($GQ413&gt;=15,INDEX($DK:$DK,$GP413+15),"")</f>
      </c>
      <c r="EC413">
        <f>IF($GQ413&gt;=16,INDEX($DK:$DK,$GP413+16),"")</f>
      </c>
      <c r="ED413">
        <f>IF($GQ413&gt;=17,INDEX($DK:$DK,$GP413+17),"")</f>
      </c>
      <c r="EE413">
        <f>IF($GQ413&gt;=18,INDEX($DK:$DK,$GP413+18),"")</f>
      </c>
      <c r="EF413">
        <f>IF($GQ413&gt;=19,INDEX($DK:$DK,$GP413+19),"")</f>
      </c>
      <c r="EG413">
        <f>IF($GQ413&gt;=20,INDEX($DK:$DK,$GP413+20),"")</f>
      </c>
      <c r="EH413">
        <f>IF($GQ413&gt;=21,INDEX($DK:$DK,$GP413+21),"")</f>
      </c>
      <c r="EI413">
        <f>IF($GQ413&gt;=22,INDEX($DK:$DK,$GP413+22),"")</f>
      </c>
      <c r="EJ413">
        <f>IF($GQ413&gt;=23,INDEX($DK:$DK,$GP413+23),"")</f>
      </c>
      <c r="EK413">
        <f>IF($GQ413&gt;=24,INDEX($DK:$DK,$GP413+24),"")</f>
      </c>
      <c r="EL413">
        <f>IF($GQ413&gt;=25,INDEX($DK:$DK,$GP413+25),"")</f>
      </c>
      <c r="EM413">
        <f>IF($GQ413&gt;=26,INDEX($DK:$DK,$GP413+26),"")</f>
      </c>
      <c r="EN413">
        <f>IF($GQ413&gt;=27,INDEX($DK:$DK,$GP413+27),"")</f>
      </c>
      <c r="EO413">
        <f>IF($GQ413&gt;=28,INDEX($DK:$DK,$GP413+28),"")</f>
      </c>
      <c r="EP413">
        <f>IF($GQ413&gt;=29,INDEX($DK:$DK,$GP413+29),"")</f>
      </c>
      <c r="EQ413">
        <f>IF($GQ413&gt;=30,INDEX($DK:$DK,$GP413+30),"")</f>
      </c>
      <c r="ER413">
        <f>IF($GQ413&gt;=31,INDEX($DK:$DK,$GP413+31),"")</f>
      </c>
      <c r="ES413">
        <f>IF($GQ413&gt;=32,INDEX($DK:$DK,$GP413+32),"")</f>
      </c>
      <c r="ET413">
        <f>IF($GQ413&gt;=33,INDEX($DK:$DK,$GP413+33),"")</f>
      </c>
      <c r="EU413">
        <f>IF($GQ413&gt;=34,INDEX($DK:$DK,$GP413+34),"")</f>
      </c>
      <c r="EV413">
        <f>IF($GQ413&gt;=35,INDEX($DK:$DK,$GP413+35),"")</f>
      </c>
      <c r="EW413">
        <f>IF($GQ413&gt;=36,INDEX($DK:$DK,$GP413+36),"")</f>
      </c>
      <c r="EX413">
        <f>IF($GQ413&gt;=37,INDEX($DK:$DK,$GP413+37),"")</f>
      </c>
      <c r="EY413">
        <f>IF($GQ413&gt;=38,INDEX($DK:$DK,$GP413+38),"")</f>
      </c>
      <c r="EZ413">
        <f>IF($GQ413&gt;=39,INDEX($DK:$DK,$GP413+39),"")</f>
      </c>
      <c r="FA413">
        <f>IF($GQ413&gt;=40,INDEX($DK:$DK,$GP413+40),"")</f>
      </c>
      <c r="FB413">
        <f>IF($GQ413&gt;=1,INDEX($DL:$DL,$GP413+1),"")</f>
      </c>
      <c r="FC413">
        <f>IF($GQ413&gt;=2,INDEX($DL:$DL,$GP413+2),"")</f>
      </c>
      <c r="FD413">
        <f>IF($GQ413&gt;=3,INDEX($DL:$DL,$GP413+3),"")</f>
      </c>
      <c r="FE413">
        <f>IF($GQ413&gt;=4,INDEX($DL:$DL,$GP413+4),"")</f>
      </c>
      <c r="FF413">
        <f>IF($GQ413&gt;=5,INDEX($DL:$DL,$GP413+5),"")</f>
      </c>
      <c r="FG413">
        <f>IF($GQ413&gt;=6,INDEX($DL:$DL,$GP413+6),"")</f>
      </c>
      <c r="FH413">
        <f>IF($GQ413&gt;=7,INDEX($DL:$DL,$GP413+7),"")</f>
      </c>
      <c r="FI413">
        <f>IF($GQ413&gt;=8,INDEX($DL:$DL,$GP413+8),"")</f>
      </c>
      <c r="FJ413">
        <f>IF($GQ413&gt;=9,INDEX($DL:$DL,$GP413+9),"")</f>
      </c>
      <c r="FK413">
        <f>IF($GQ413&gt;=10,INDEX($DL:$DL,$GP413+10),"")</f>
      </c>
      <c r="FL413">
        <f>IF($GQ413&gt;=11,INDEX($DL:$DL,$GP413+11),"")</f>
      </c>
      <c r="FM413">
        <f>IF($GQ413&gt;=12,INDEX($DL:$DL,$GP413+12),"")</f>
      </c>
      <c r="FN413">
        <f>IF($GQ413&gt;=13,INDEX($DL:$DL,$GP413+13),"")</f>
      </c>
      <c r="FO413">
        <f>IF($GQ413&gt;=14,INDEX($DL:$DL,$GP413+14),"")</f>
      </c>
      <c r="FP413">
        <f>IF($GQ413&gt;=15,INDEX($DL:$DL,$GP413+15),"")</f>
      </c>
      <c r="FQ413">
        <f>IF($GQ413&gt;=16,INDEX($DL:$DL,$GP413+16),"")</f>
      </c>
      <c r="FR413">
        <f>IF($GQ413&gt;=17,INDEX($DL:$DL,$GP413+17),"")</f>
      </c>
      <c r="FS413">
        <f>IF($GQ413&gt;=18,INDEX($DL:$DL,$GP413+18),"")</f>
      </c>
      <c r="FT413">
        <f>IF($GQ413&gt;=19,INDEX($DL:$DL,$GP413+19),"")</f>
      </c>
      <c r="FU413">
        <f>IF($GQ413&gt;=20,INDEX($DL:$DL,$GP413+20),"")</f>
      </c>
      <c r="FV413">
        <f>IF($GQ413&gt;=21,INDEX($DL:$DL,$GP413+21),"")</f>
      </c>
      <c r="FW413">
        <f>IF($GQ413&gt;=22,INDEX($DL:$DL,$GP413+22),"")</f>
      </c>
      <c r="FX413">
        <f>IF($GQ413&gt;=23,INDEX($DL:$DL,$GP413+23),"")</f>
      </c>
      <c r="FY413">
        <f>IF($GQ413&gt;=24,INDEX($DL:$DL,$GP413+24),"")</f>
      </c>
      <c r="FZ413">
        <f>IF($GQ413&gt;=25,INDEX($DL:$DL,$GP413+25),"")</f>
      </c>
      <c r="GA413">
        <f>IF($GQ413&gt;=26,INDEX($DL:$DL,$GP413+26),"")</f>
      </c>
      <c r="GB413">
        <f>IF($GQ413&gt;=27,INDEX($DL:$DL,$GP413+27),"")</f>
      </c>
      <c r="GC413">
        <f>IF($GQ413&gt;=28,INDEX($DL:$DL,$GP413+28),"")</f>
      </c>
      <c r="GD413">
        <f>IF($GQ413&gt;=29,INDEX($DL:$DL,$GP413+29),"")</f>
      </c>
      <c r="GE413">
        <f>IF($GQ413&gt;=30,INDEX($DL:$DL,$GP413+30),"")</f>
      </c>
      <c r="GF413">
        <f>IF($GQ413&gt;=31,INDEX($DL:$DL,$GP413+31),"")</f>
      </c>
      <c r="GG413">
        <f>IF($GQ413&gt;=32,INDEX($DL:$DL,$GP413+32),"")</f>
      </c>
      <c r="GH413">
        <f>IF($GQ413&gt;=33,INDEX($DL:$DL,$GP413+33),"")</f>
      </c>
      <c r="GI413">
        <f>IF($GQ413&gt;=34,INDEX($DL:$DL,$GP413+34),"")</f>
      </c>
      <c r="GJ413">
        <f>IF($GQ413&gt;=35,INDEX($DL:$DL,$GP413+35),"")</f>
      </c>
      <c r="GK413">
        <f>IF($GQ413&gt;=36,INDEX($DL:$DL,$GP413+36),"")</f>
      </c>
      <c r="GL413">
        <f>IF($GQ413&gt;=37,INDEX($DL:$DL,$GP413+37),"")</f>
      </c>
      <c r="GM413">
        <f>IF($GQ413&gt;=38,INDEX($DL:$DL,$GP413+38),"")</f>
      </c>
      <c r="GN413">
        <f>IF($GQ413&gt;=39,INDEX($DL:$DL,$GP413+39),"")</f>
      </c>
      <c r="GO413">
        <f>IF($GQ413&gt;=40,INDEX($DL:$DL,$GP413+40),"")</f>
      </c>
      <c r="GP413">
        <f>IFERROR(MATCH($DJ413,$DK$2:$DK$148,0)+1,0)</f>
      </c>
      <c r="GQ413">
        <f>IFERROR(INDEX($DM$2:$DM$148,MATCH($DJ413,$DK$2:$DK$148,0)),0)</f>
      </c>
      <c r="GR413">
        <f>IFERROR(MATCH($L413,$DN$413:$FA$413,0),0)</f>
      </c>
      <c r="GS413">
        <f>IF($GR413&gt;0,INDEX($FB$413:$GO$413,$GR413),"")</f>
      </c>
      <c r="GV413">
        <f>IF($JE413&gt;=1,INDEX($GT:$GT,$JD413+1),"")</f>
      </c>
      <c r="GW413">
        <f>IF($JE413&gt;=2,INDEX($GT:$GT,$JD413+2),"")</f>
      </c>
      <c r="GX413">
        <f>IF($JE413&gt;=3,INDEX($GT:$GT,$JD413+3),"")</f>
      </c>
      <c r="GY413">
        <f>IF($JE413&gt;=4,INDEX($GT:$GT,$JD413+4),"")</f>
      </c>
      <c r="GZ413">
        <f>IF($JE413&gt;=5,INDEX($GT:$GT,$JD413+5),"")</f>
      </c>
      <c r="HA413">
        <f>IF($JE413&gt;=6,INDEX($GT:$GT,$JD413+6),"")</f>
      </c>
      <c r="HB413">
        <f>IF($JE413&gt;=7,INDEX($GT:$GT,$JD413+7),"")</f>
      </c>
      <c r="HC413">
        <f>IF($JE413&gt;=8,INDEX($GT:$GT,$JD413+8),"")</f>
      </c>
      <c r="HD413">
        <f>IF($JE413&gt;=9,INDEX($GT:$GT,$JD413+9),"")</f>
      </c>
      <c r="HE413">
        <f>IF($JE413&gt;=10,INDEX($GT:$GT,$JD413+10),"")</f>
      </c>
      <c r="HF413">
        <f>IF($JE413&gt;=11,INDEX($GT:$GT,$JD413+11),"")</f>
      </c>
      <c r="HG413">
        <f>IF($JE413&gt;=12,INDEX($GT:$GT,$JD413+12),"")</f>
      </c>
      <c r="HH413">
        <f>IF($JE413&gt;=13,INDEX($GT:$GT,$JD413+13),"")</f>
      </c>
      <c r="HI413">
        <f>IF($JE413&gt;=14,INDEX($GT:$GT,$JD413+14),"")</f>
      </c>
      <c r="HJ413">
        <f>IF($JE413&gt;=15,INDEX($GT:$GT,$JD413+15),"")</f>
      </c>
      <c r="HK413">
        <f>IF($JE413&gt;=16,INDEX($GT:$GT,$JD413+16),"")</f>
      </c>
      <c r="HL413">
        <f>IF($JE413&gt;=17,INDEX($GT:$GT,$JD413+17),"")</f>
      </c>
      <c r="HM413">
        <f>IF($JE413&gt;=18,INDEX($GT:$GT,$JD413+18),"")</f>
      </c>
      <c r="HN413">
        <f>IF($JE413&gt;=19,INDEX($GT:$GT,$JD413+19),"")</f>
      </c>
      <c r="HO413">
        <f>IF($JE413&gt;=20,INDEX($GT:$GT,$JD413+20),"")</f>
      </c>
      <c r="HP413">
        <f>IF($JE413&gt;=21,INDEX($GT:$GT,$JD413+21),"")</f>
      </c>
      <c r="HQ413">
        <f>IF($JE413&gt;=22,INDEX($GT:$GT,$JD413+22),"")</f>
      </c>
      <c r="HR413">
        <f>IF($JE413&gt;=23,INDEX($GT:$GT,$JD413+23),"")</f>
      </c>
      <c r="HS413">
        <f>IF($JE413&gt;=24,INDEX($GT:$GT,$JD413+24),"")</f>
      </c>
      <c r="HT413">
        <f>IF($JE413&gt;=25,INDEX($GT:$GT,$JD413+25),"")</f>
      </c>
      <c r="HU413">
        <f>IF($JE413&gt;=26,INDEX($GT:$GT,$JD413+26),"")</f>
      </c>
      <c r="HV413">
        <f>IF($JE413&gt;=27,INDEX($GT:$GT,$JD413+27),"")</f>
      </c>
      <c r="HW413">
        <f>IF($JE413&gt;=28,INDEX($GT:$GT,$JD413+28),"")</f>
      </c>
      <c r="HX413">
        <f>IF($JE413&gt;=29,INDEX($GT:$GT,$JD413+29),"")</f>
      </c>
      <c r="HY413">
        <f>IF($JE413&gt;=30,INDEX($GT:$GT,$JD413+30),"")</f>
      </c>
      <c r="HZ413">
        <f>IF($JE413&gt;=31,INDEX($GT:$GT,$JD413+31),"")</f>
      </c>
      <c r="IA413">
        <f>IF($JE413&gt;=32,INDEX($GT:$GT,$JD413+32),"")</f>
      </c>
      <c r="IB413">
        <f>IF($JE413&gt;=33,INDEX($GT:$GT,$JD413+33),"")</f>
      </c>
      <c r="IC413">
        <f>IF($JE413&gt;=34,INDEX($GT:$GT,$JD413+34),"")</f>
      </c>
      <c r="ID413">
        <f>IF($JE413&gt;=35,INDEX($GT:$GT,$JD413+35),"")</f>
      </c>
      <c r="IE413">
        <f>IF($JE413&gt;=36,INDEX($GT:$GT,$JD413+36),"")</f>
      </c>
      <c r="IF413">
        <f>IF($JE413&gt;=37,INDEX($GT:$GT,$JD413+37),"")</f>
      </c>
      <c r="IG413">
        <f>IF($JE413&gt;=38,INDEX($GT:$GT,$JD413+38),"")</f>
      </c>
      <c r="IH413">
        <f>IF($JE413&gt;=39,INDEX($GT:$GT,$JD413+39),"")</f>
      </c>
      <c r="II413">
        <f>IF($JE413&gt;=40,INDEX($GT:$GT,$JD413+40),"")</f>
      </c>
      <c r="IJ413">
        <f>IF($JE413&gt;=41,INDEX($GT:$GT,$JD413+41),"")</f>
      </c>
      <c r="IK413">
        <f>IF($JE413&gt;=42,INDEX($GT:$GT,$JD413+42),"")</f>
      </c>
      <c r="IL413">
        <f>IF($JE413&gt;=43,INDEX($GT:$GT,$JD413+43),"")</f>
      </c>
      <c r="IM413">
        <f>IF($JE413&gt;=44,INDEX($GT:$GT,$JD413+44),"")</f>
      </c>
      <c r="IN413">
        <f>IF($JE413&gt;=45,INDEX($GT:$GT,$JD413+45),"")</f>
      </c>
      <c r="IO413">
        <f>IF($JE413&gt;=46,INDEX($GT:$GT,$JD413+46),"")</f>
      </c>
      <c r="IP413">
        <f>IF($JE413&gt;=47,INDEX($GT:$GT,$JD413+47),"")</f>
      </c>
      <c r="IQ413">
        <f>IF($JE413&gt;=48,INDEX($GT:$GT,$JD413+48),"")</f>
      </c>
      <c r="IR413">
        <f>IF($JE413&gt;=49,INDEX($GT:$GT,$JD413+49),"")</f>
      </c>
      <c r="IS413">
        <f>IF($JE413&gt;=50,INDEX($GT:$GT,$JD413+50),"")</f>
      </c>
      <c r="IT413">
        <f>IF($JE413&gt;=51,INDEX($GT:$GT,$JD413+51),"")</f>
      </c>
      <c r="IU413">
        <f>IF($JE413&gt;=52,INDEX($GT:$GT,$JD413+52),"")</f>
      </c>
      <c r="IV413">
        <f>IF($JE413&gt;=53,INDEX($GT:$GT,$JD413+53),"")</f>
      </c>
      <c r="IW413">
        <f>IF($JE413&gt;=54,INDEX($GT:$GT,$JD413+54),"")</f>
      </c>
      <c r="IX413">
        <f>IF($JE413&gt;=55,INDEX($GT:$GT,$JD413+55),"")</f>
      </c>
      <c r="IY413">
        <f>IF($JE413&gt;=56,INDEX($GT:$GT,$JD413+56),"")</f>
      </c>
      <c r="IZ413">
        <f>IF($JE413&gt;=57,INDEX($GT:$GT,$JD413+57),"")</f>
      </c>
      <c r="JA413">
        <f>IF($JE413&gt;=58,INDEX($GT:$GT,$JD413+58),"")</f>
      </c>
      <c r="JB413">
        <f>IF($JE413&gt;=59,INDEX($GT:$GT,$JD413+59),"")</f>
      </c>
      <c r="JC413">
        <f>IF($JE413&gt;=60,INDEX($GT:$GT,$JD413+60),"")</f>
      </c>
      <c r="JD413">
        <f>IFERROR(MATCH($GS413,$GT$2:$GT$322,0)+1,0)</f>
      </c>
      <c r="JE413">
        <f>IFERROR(INDEX($GU$2:$GU$322,MATCH($GS413,$GT$2:$GT$322,0)),0)</f>
      </c>
      <c r="JF413" t="s">
        <v>28</v>
      </c>
      <c r="JG413" t="s">
        <v>28</v>
      </c>
    </row>
    <row r="414" spans="1:267" x14ac:dyDescent="0.25">
      <c r="J414" s="1"/>
      <c r="K414" s="1"/>
      <c r="L414" s="1"/>
      <c r="M414" s="1"/>
      <c r="N414" s="1">
        <f>IFERROR(IF(FIND(" - ",$J414)&gt;0,MID($J414,FIND(" - ",$J414)+3,LEN($J414)),""),"")</f>
      </c>
      <c r="P414" s="1"/>
      <c r="S414" t="s">
        <v>28</v>
      </c>
      <c r="U414">
        <f>IF(OR($S414="",$T414=""),"",IFERROR($S414/$T414,0))</f>
      </c>
      <c r="V414">
        <f>IF($S414="","",
IF($K414="","",
IF(ISNUMBER(SEARCH("exempt",LOWER($K414))),0,
$S414*(VALUE(SUBSTITUTE($K414,"%",""))/100))))</f>
      </c>
      <c r="AB414">
        <f>IF($S414="","",
SUM($S414,$V414,$Z414,$W414,$Y414)-
IF($AA414="",0,VALUE($AA414)))</f>
      </c>
      <c r="AJ414" t="s">
        <v>1073</v>
      </c>
      <c r="AR414">
        <f>IFERROR(LEFT($J414,FIND(" - ",$J414)-1),$J414)</f>
      </c>
      <c r="AU414">
        <f>IF($CJ414&gt;=1,INDEX($AS:$AS,$CI414+1),"")</f>
      </c>
      <c r="AV414">
        <f>IF($CJ414&gt;=2,INDEX($AS:$AS,$CI414+2),"")</f>
      </c>
      <c r="AW414">
        <f>IF($CJ414&gt;=3,INDEX($AS:$AS,$CI414+3),"")</f>
      </c>
      <c r="AX414">
        <f>IF($CJ414&gt;=4,INDEX($AS:$AS,$CI414+4),"")</f>
      </c>
      <c r="AY414">
        <f>IF($CJ414&gt;=5,INDEX($AS:$AS,$CI414+5),"")</f>
      </c>
      <c r="AZ414">
        <f>IF($CJ414&gt;=6,INDEX($AS:$AS,$CI414+6),"")</f>
      </c>
      <c r="BA414">
        <f>IF($CJ414&gt;=7,INDEX($AS:$AS,$CI414+7),"")</f>
      </c>
      <c r="BB414">
        <f>IF($CJ414&gt;=8,INDEX($AS:$AS,$CI414+8),"")</f>
      </c>
      <c r="BC414">
        <f>IF($CJ414&gt;=9,INDEX($AS:$AS,$CI414+9),"")</f>
      </c>
      <c r="BD414">
        <f>IF($CJ414&gt;=10,INDEX($AS:$AS,$CI414+10),"")</f>
      </c>
      <c r="BE414">
        <f>IF($CJ414&gt;=11,INDEX($AS:$AS,$CI414+11),"")</f>
      </c>
      <c r="BF414">
        <f>IF($CJ414&gt;=12,INDEX($AS:$AS,$CI414+12),"")</f>
      </c>
      <c r="BG414">
        <f>IF($CJ414&gt;=13,INDEX($AS:$AS,$CI414+13),"")</f>
      </c>
      <c r="BH414">
        <f>IF($CJ414&gt;=14,INDEX($AS:$AS,$CI414+14),"")</f>
      </c>
      <c r="BI414">
        <f>IF($CJ414&gt;=15,INDEX($AS:$AS,$CI414+15),"")</f>
      </c>
      <c r="BJ414">
        <f>IF($CJ414&gt;=16,INDEX($AS:$AS,$CI414+16),"")</f>
      </c>
      <c r="BK414">
        <f>IF($CJ414&gt;=17,INDEX($AS:$AS,$CI414+17),"")</f>
      </c>
      <c r="BL414">
        <f>IF($CJ414&gt;=18,INDEX($AS:$AS,$CI414+18),"")</f>
      </c>
      <c r="BM414">
        <f>IF($CJ414&gt;=19,INDEX($AS:$AS,$CI414+19),"")</f>
      </c>
      <c r="BN414">
        <f>IF($CJ414&gt;=20,INDEX($AS:$AS,$CI414+20),"")</f>
      </c>
      <c r="BO414">
        <f>IF($CJ414&gt;=21,INDEX($AS:$AS,$CI414+21),"")</f>
      </c>
      <c r="BP414">
        <f>IF($CJ414&gt;=22,INDEX($AS:$AS,$CI414+22),"")</f>
      </c>
      <c r="BQ414">
        <f>IF($CJ414&gt;=23,INDEX($AS:$AS,$CI414+23),"")</f>
      </c>
      <c r="BR414">
        <f>IF($CJ414&gt;=24,INDEX($AS:$AS,$CI414+24),"")</f>
      </c>
      <c r="BS414">
        <f>IF($CJ414&gt;=25,INDEX($AS:$AS,$CI414+25),"")</f>
      </c>
      <c r="BT414">
        <f>IF($CJ414&gt;=26,INDEX($AS:$AS,$CI414+26),"")</f>
      </c>
      <c r="BU414">
        <f>IF($CJ414&gt;=27,INDEX($AS:$AS,$CI414+27),"")</f>
      </c>
      <c r="BV414">
        <f>IF($CJ414&gt;=28,INDEX($AS:$AS,$CI414+28),"")</f>
      </c>
      <c r="BW414">
        <f>IF($CJ414&gt;=29,INDEX($AS:$AS,$CI414+29),"")</f>
      </c>
      <c r="BX414">
        <f>IF($CJ414&gt;=30,INDEX($AS:$AS,$CI414+30),"")</f>
      </c>
      <c r="BY414">
        <f>IF($CJ414&gt;=31,INDEX($AS:$AS,$CI414+31),"")</f>
      </c>
      <c r="BZ414">
        <f>IF($CJ414&gt;=32,INDEX($AS:$AS,$CI414+32),"")</f>
      </c>
      <c r="CA414">
        <f>IF($CJ414&gt;=33,INDEX($AS:$AS,$CI414+33),"")</f>
      </c>
      <c r="CB414">
        <f>IF($CJ414&gt;=34,INDEX($AS:$AS,$CI414+34),"")</f>
      </c>
      <c r="CC414">
        <f>IF($CJ414&gt;=35,INDEX($AS:$AS,$CI414+35),"")</f>
      </c>
      <c r="CD414">
        <f>IF($CJ414&gt;=36,INDEX($AS:$AS,$CI414+36),"")</f>
      </c>
      <c r="CE414">
        <f>IF($CJ414&gt;=37,INDEX($AS:$AS,$CI414+37),"")</f>
      </c>
      <c r="CF414">
        <f>IF($CJ414&gt;=38,INDEX($AS:$AS,$CI414+38),"")</f>
      </c>
      <c r="CG414">
        <f>IF($CJ414&gt;=39,INDEX($AS:$AS,$CI414+39),"")</f>
      </c>
      <c r="CH414">
        <f>IF($CJ414&gt;=40,INDEX($AS:$AS,$CI414+40),"")</f>
      </c>
      <c r="CI414">
        <f>IFERROR(MATCH($AR414,$AS$2:$AS$133,0)+1,0)</f>
      </c>
      <c r="CJ414">
        <f>IFERROR(INDEX($AT$2:$AT$133,MATCH($AR414,$AS$2:$AS$133,0)),0)</f>
      </c>
      <c r="CK414">
        <f>IFERROR(LEFT($O414,FIND(" - ",$O414)-1),$O414)</f>
      </c>
      <c r="CL414" t="s">
        <v>133</v>
      </c>
      <c r="CN414">
        <f>IF($DI414&gt;=1,INDEX($CL:$CL,$DH414+1),"")</f>
      </c>
      <c r="CO414">
        <f>IF($DI414&gt;=2,INDEX($CL:$CL,$DH414+2),"")</f>
      </c>
      <c r="CP414">
        <f>IF($DI414&gt;=3,INDEX($CL:$CL,$DH414+3),"")</f>
      </c>
      <c r="CQ414">
        <f>IF($DI414&gt;=4,INDEX($CL:$CL,$DH414+4),"")</f>
      </c>
      <c r="CR414">
        <f>IF($DI414&gt;=5,INDEX($CL:$CL,$DH414+5),"")</f>
      </c>
      <c r="CS414">
        <f>IF($DI414&gt;=6,INDEX($CL:$CL,$DH414+6),"")</f>
      </c>
      <c r="CT414">
        <f>IF($DI414&gt;=7,INDEX($CL:$CL,$DH414+7),"")</f>
      </c>
      <c r="CU414">
        <f>IF($DI414&gt;=8,INDEX($CL:$CL,$DH414+8),"")</f>
      </c>
      <c r="CV414">
        <f>IF($DI414&gt;=9,INDEX($CL:$CL,$DH414+9),"")</f>
      </c>
      <c r="CW414">
        <f>IF($DI414&gt;=10,INDEX($CL:$CL,$DH414+10),"")</f>
      </c>
      <c r="CX414">
        <f>IF($DI414&gt;=11,INDEX($CL:$CL,$DH414+11),"")</f>
      </c>
      <c r="CY414">
        <f>IF($DI414&gt;=12,INDEX($CL:$CL,$DH414+12),"")</f>
      </c>
      <c r="CZ414">
        <f>IF($DI414&gt;=13,INDEX($CL:$CL,$DH414+13),"")</f>
      </c>
      <c r="DA414">
        <f>IF($DI414&gt;=14,INDEX($CL:$CL,$DH414+14),"")</f>
      </c>
      <c r="DB414">
        <f>IF($DI414&gt;=15,INDEX($CL:$CL,$DH414+15),"")</f>
      </c>
      <c r="DC414">
        <f>IF($DI414&gt;=16,INDEX($CL:$CL,$DH414+16),"")</f>
      </c>
      <c r="DD414">
        <f>IF($DI414&gt;=17,INDEX($CL:$CL,$DH414+17),"")</f>
      </c>
      <c r="DE414">
        <f>IF($DI414&gt;=18,INDEX($CL:$CL,$DH414+18),"")</f>
      </c>
      <c r="DF414">
        <f>IF($DI414&gt;=19,INDEX($CL:$CL,$DH414+19),"")</f>
      </c>
      <c r="DG414">
        <f>IF($DI414&gt;=20,INDEX($CL:$CL,$DH414+20),"")</f>
      </c>
      <c r="DH414">
        <f>IFERROR(MATCH($CK414,$CL$2:$CL$1558,0)+1,0)</f>
      </c>
      <c r="DI414">
        <f>IFERROR(INDEX($CM$2:$CM$1558,MATCH($CK414,$CL$2:$CL$1558,0)),0)</f>
      </c>
      <c r="DJ414">
        <f>IFERROR(INDEX($AQ:$AQ,MATCH($K414,$AP:$AP,0))&amp;"","")</f>
      </c>
      <c r="DN414">
        <f>IF($GQ414&gt;=1,INDEX($DK:$DK,$GP414+1),"")</f>
      </c>
      <c r="DO414">
        <f>IF($GQ414&gt;=2,INDEX($DK:$DK,$GP414+2),"")</f>
      </c>
      <c r="DP414">
        <f>IF($GQ414&gt;=3,INDEX($DK:$DK,$GP414+3),"")</f>
      </c>
      <c r="DQ414">
        <f>IF($GQ414&gt;=4,INDEX($DK:$DK,$GP414+4),"")</f>
      </c>
      <c r="DR414">
        <f>IF($GQ414&gt;=5,INDEX($DK:$DK,$GP414+5),"")</f>
      </c>
      <c r="DS414">
        <f>IF($GQ414&gt;=6,INDEX($DK:$DK,$GP414+6),"")</f>
      </c>
      <c r="DT414">
        <f>IF($GQ414&gt;=7,INDEX($DK:$DK,$GP414+7),"")</f>
      </c>
      <c r="DU414">
        <f>IF($GQ414&gt;=8,INDEX($DK:$DK,$GP414+8),"")</f>
      </c>
      <c r="DV414">
        <f>IF($GQ414&gt;=9,INDEX($DK:$DK,$GP414+9),"")</f>
      </c>
      <c r="DW414">
        <f>IF($GQ414&gt;=10,INDEX($DK:$DK,$GP414+10),"")</f>
      </c>
      <c r="DX414">
        <f>IF($GQ414&gt;=11,INDEX($DK:$DK,$GP414+11),"")</f>
      </c>
      <c r="DY414">
        <f>IF($GQ414&gt;=12,INDEX($DK:$DK,$GP414+12),"")</f>
      </c>
      <c r="DZ414">
        <f>IF($GQ414&gt;=13,INDEX($DK:$DK,$GP414+13),"")</f>
      </c>
      <c r="EA414">
        <f>IF($GQ414&gt;=14,INDEX($DK:$DK,$GP414+14),"")</f>
      </c>
      <c r="EB414">
        <f>IF($GQ414&gt;=15,INDEX($DK:$DK,$GP414+15),"")</f>
      </c>
      <c r="EC414">
        <f>IF($GQ414&gt;=16,INDEX($DK:$DK,$GP414+16),"")</f>
      </c>
      <c r="ED414">
        <f>IF($GQ414&gt;=17,INDEX($DK:$DK,$GP414+17),"")</f>
      </c>
      <c r="EE414">
        <f>IF($GQ414&gt;=18,INDEX($DK:$DK,$GP414+18),"")</f>
      </c>
      <c r="EF414">
        <f>IF($GQ414&gt;=19,INDEX($DK:$DK,$GP414+19),"")</f>
      </c>
      <c r="EG414">
        <f>IF($GQ414&gt;=20,INDEX($DK:$DK,$GP414+20),"")</f>
      </c>
      <c r="EH414">
        <f>IF($GQ414&gt;=21,INDEX($DK:$DK,$GP414+21),"")</f>
      </c>
      <c r="EI414">
        <f>IF($GQ414&gt;=22,INDEX($DK:$DK,$GP414+22),"")</f>
      </c>
      <c r="EJ414">
        <f>IF($GQ414&gt;=23,INDEX($DK:$DK,$GP414+23),"")</f>
      </c>
      <c r="EK414">
        <f>IF($GQ414&gt;=24,INDEX($DK:$DK,$GP414+24),"")</f>
      </c>
      <c r="EL414">
        <f>IF($GQ414&gt;=25,INDEX($DK:$DK,$GP414+25),"")</f>
      </c>
      <c r="EM414">
        <f>IF($GQ414&gt;=26,INDEX($DK:$DK,$GP414+26),"")</f>
      </c>
      <c r="EN414">
        <f>IF($GQ414&gt;=27,INDEX($DK:$DK,$GP414+27),"")</f>
      </c>
      <c r="EO414">
        <f>IF($GQ414&gt;=28,INDEX($DK:$DK,$GP414+28),"")</f>
      </c>
      <c r="EP414">
        <f>IF($GQ414&gt;=29,INDEX($DK:$DK,$GP414+29),"")</f>
      </c>
      <c r="EQ414">
        <f>IF($GQ414&gt;=30,INDEX($DK:$DK,$GP414+30),"")</f>
      </c>
      <c r="ER414">
        <f>IF($GQ414&gt;=31,INDEX($DK:$DK,$GP414+31),"")</f>
      </c>
      <c r="ES414">
        <f>IF($GQ414&gt;=32,INDEX($DK:$DK,$GP414+32),"")</f>
      </c>
      <c r="ET414">
        <f>IF($GQ414&gt;=33,INDEX($DK:$DK,$GP414+33),"")</f>
      </c>
      <c r="EU414">
        <f>IF($GQ414&gt;=34,INDEX($DK:$DK,$GP414+34),"")</f>
      </c>
      <c r="EV414">
        <f>IF($GQ414&gt;=35,INDEX($DK:$DK,$GP414+35),"")</f>
      </c>
      <c r="EW414">
        <f>IF($GQ414&gt;=36,INDEX($DK:$DK,$GP414+36),"")</f>
      </c>
      <c r="EX414">
        <f>IF($GQ414&gt;=37,INDEX($DK:$DK,$GP414+37),"")</f>
      </c>
      <c r="EY414">
        <f>IF($GQ414&gt;=38,INDEX($DK:$DK,$GP414+38),"")</f>
      </c>
      <c r="EZ414">
        <f>IF($GQ414&gt;=39,INDEX($DK:$DK,$GP414+39),"")</f>
      </c>
      <c r="FA414">
        <f>IF($GQ414&gt;=40,INDEX($DK:$DK,$GP414+40),"")</f>
      </c>
      <c r="FB414">
        <f>IF($GQ414&gt;=1,INDEX($DL:$DL,$GP414+1),"")</f>
      </c>
      <c r="FC414">
        <f>IF($GQ414&gt;=2,INDEX($DL:$DL,$GP414+2),"")</f>
      </c>
      <c r="FD414">
        <f>IF($GQ414&gt;=3,INDEX($DL:$DL,$GP414+3),"")</f>
      </c>
      <c r="FE414">
        <f>IF($GQ414&gt;=4,INDEX($DL:$DL,$GP414+4),"")</f>
      </c>
      <c r="FF414">
        <f>IF($GQ414&gt;=5,INDEX($DL:$DL,$GP414+5),"")</f>
      </c>
      <c r="FG414">
        <f>IF($GQ414&gt;=6,INDEX($DL:$DL,$GP414+6),"")</f>
      </c>
      <c r="FH414">
        <f>IF($GQ414&gt;=7,INDEX($DL:$DL,$GP414+7),"")</f>
      </c>
      <c r="FI414">
        <f>IF($GQ414&gt;=8,INDEX($DL:$DL,$GP414+8),"")</f>
      </c>
      <c r="FJ414">
        <f>IF($GQ414&gt;=9,INDEX($DL:$DL,$GP414+9),"")</f>
      </c>
      <c r="FK414">
        <f>IF($GQ414&gt;=10,INDEX($DL:$DL,$GP414+10),"")</f>
      </c>
      <c r="FL414">
        <f>IF($GQ414&gt;=11,INDEX($DL:$DL,$GP414+11),"")</f>
      </c>
      <c r="FM414">
        <f>IF($GQ414&gt;=12,INDEX($DL:$DL,$GP414+12),"")</f>
      </c>
      <c r="FN414">
        <f>IF($GQ414&gt;=13,INDEX($DL:$DL,$GP414+13),"")</f>
      </c>
      <c r="FO414">
        <f>IF($GQ414&gt;=14,INDEX($DL:$DL,$GP414+14),"")</f>
      </c>
      <c r="FP414">
        <f>IF($GQ414&gt;=15,INDEX($DL:$DL,$GP414+15),"")</f>
      </c>
      <c r="FQ414">
        <f>IF($GQ414&gt;=16,INDEX($DL:$DL,$GP414+16),"")</f>
      </c>
      <c r="FR414">
        <f>IF($GQ414&gt;=17,INDEX($DL:$DL,$GP414+17),"")</f>
      </c>
      <c r="FS414">
        <f>IF($GQ414&gt;=18,INDEX($DL:$DL,$GP414+18),"")</f>
      </c>
      <c r="FT414">
        <f>IF($GQ414&gt;=19,INDEX($DL:$DL,$GP414+19),"")</f>
      </c>
      <c r="FU414">
        <f>IF($GQ414&gt;=20,INDEX($DL:$DL,$GP414+20),"")</f>
      </c>
      <c r="FV414">
        <f>IF($GQ414&gt;=21,INDEX($DL:$DL,$GP414+21),"")</f>
      </c>
      <c r="FW414">
        <f>IF($GQ414&gt;=22,INDEX($DL:$DL,$GP414+22),"")</f>
      </c>
      <c r="FX414">
        <f>IF($GQ414&gt;=23,INDEX($DL:$DL,$GP414+23),"")</f>
      </c>
      <c r="FY414">
        <f>IF($GQ414&gt;=24,INDEX($DL:$DL,$GP414+24),"")</f>
      </c>
      <c r="FZ414">
        <f>IF($GQ414&gt;=25,INDEX($DL:$DL,$GP414+25),"")</f>
      </c>
      <c r="GA414">
        <f>IF($GQ414&gt;=26,INDEX($DL:$DL,$GP414+26),"")</f>
      </c>
      <c r="GB414">
        <f>IF($GQ414&gt;=27,INDEX($DL:$DL,$GP414+27),"")</f>
      </c>
      <c r="GC414">
        <f>IF($GQ414&gt;=28,INDEX($DL:$DL,$GP414+28),"")</f>
      </c>
      <c r="GD414">
        <f>IF($GQ414&gt;=29,INDEX($DL:$DL,$GP414+29),"")</f>
      </c>
      <c r="GE414">
        <f>IF($GQ414&gt;=30,INDEX($DL:$DL,$GP414+30),"")</f>
      </c>
      <c r="GF414">
        <f>IF($GQ414&gt;=31,INDEX($DL:$DL,$GP414+31),"")</f>
      </c>
      <c r="GG414">
        <f>IF($GQ414&gt;=32,INDEX($DL:$DL,$GP414+32),"")</f>
      </c>
      <c r="GH414">
        <f>IF($GQ414&gt;=33,INDEX($DL:$DL,$GP414+33),"")</f>
      </c>
      <c r="GI414">
        <f>IF($GQ414&gt;=34,INDEX($DL:$DL,$GP414+34),"")</f>
      </c>
      <c r="GJ414">
        <f>IF($GQ414&gt;=35,INDEX($DL:$DL,$GP414+35),"")</f>
      </c>
      <c r="GK414">
        <f>IF($GQ414&gt;=36,INDEX($DL:$DL,$GP414+36),"")</f>
      </c>
      <c r="GL414">
        <f>IF($GQ414&gt;=37,INDEX($DL:$DL,$GP414+37),"")</f>
      </c>
      <c r="GM414">
        <f>IF($GQ414&gt;=38,INDEX($DL:$DL,$GP414+38),"")</f>
      </c>
      <c r="GN414">
        <f>IF($GQ414&gt;=39,INDEX($DL:$DL,$GP414+39),"")</f>
      </c>
      <c r="GO414">
        <f>IF($GQ414&gt;=40,INDEX($DL:$DL,$GP414+40),"")</f>
      </c>
      <c r="GP414">
        <f>IFERROR(MATCH($DJ414,$DK$2:$DK$148,0)+1,0)</f>
      </c>
      <c r="GQ414">
        <f>IFERROR(INDEX($DM$2:$DM$148,MATCH($DJ414,$DK$2:$DK$148,0)),0)</f>
      </c>
      <c r="GR414">
        <f>IFERROR(MATCH($L414,$DN$414:$FA$414,0),0)</f>
      </c>
      <c r="GS414">
        <f>IF($GR414&gt;0,INDEX($FB$414:$GO$414,$GR414),"")</f>
      </c>
      <c r="GV414">
        <f>IF($JE414&gt;=1,INDEX($GT:$GT,$JD414+1),"")</f>
      </c>
      <c r="GW414">
        <f>IF($JE414&gt;=2,INDEX($GT:$GT,$JD414+2),"")</f>
      </c>
      <c r="GX414">
        <f>IF($JE414&gt;=3,INDEX($GT:$GT,$JD414+3),"")</f>
      </c>
      <c r="GY414">
        <f>IF($JE414&gt;=4,INDEX($GT:$GT,$JD414+4),"")</f>
      </c>
      <c r="GZ414">
        <f>IF($JE414&gt;=5,INDEX($GT:$GT,$JD414+5),"")</f>
      </c>
      <c r="HA414">
        <f>IF($JE414&gt;=6,INDEX($GT:$GT,$JD414+6),"")</f>
      </c>
      <c r="HB414">
        <f>IF($JE414&gt;=7,INDEX($GT:$GT,$JD414+7),"")</f>
      </c>
      <c r="HC414">
        <f>IF($JE414&gt;=8,INDEX($GT:$GT,$JD414+8),"")</f>
      </c>
      <c r="HD414">
        <f>IF($JE414&gt;=9,INDEX($GT:$GT,$JD414+9),"")</f>
      </c>
      <c r="HE414">
        <f>IF($JE414&gt;=10,INDEX($GT:$GT,$JD414+10),"")</f>
      </c>
      <c r="HF414">
        <f>IF($JE414&gt;=11,INDEX($GT:$GT,$JD414+11),"")</f>
      </c>
      <c r="HG414">
        <f>IF($JE414&gt;=12,INDEX($GT:$GT,$JD414+12),"")</f>
      </c>
      <c r="HH414">
        <f>IF($JE414&gt;=13,INDEX($GT:$GT,$JD414+13),"")</f>
      </c>
      <c r="HI414">
        <f>IF($JE414&gt;=14,INDEX($GT:$GT,$JD414+14),"")</f>
      </c>
      <c r="HJ414">
        <f>IF($JE414&gt;=15,INDEX($GT:$GT,$JD414+15),"")</f>
      </c>
      <c r="HK414">
        <f>IF($JE414&gt;=16,INDEX($GT:$GT,$JD414+16),"")</f>
      </c>
      <c r="HL414">
        <f>IF($JE414&gt;=17,INDEX($GT:$GT,$JD414+17),"")</f>
      </c>
      <c r="HM414">
        <f>IF($JE414&gt;=18,INDEX($GT:$GT,$JD414+18),"")</f>
      </c>
      <c r="HN414">
        <f>IF($JE414&gt;=19,INDEX($GT:$GT,$JD414+19),"")</f>
      </c>
      <c r="HO414">
        <f>IF($JE414&gt;=20,INDEX($GT:$GT,$JD414+20),"")</f>
      </c>
      <c r="HP414">
        <f>IF($JE414&gt;=21,INDEX($GT:$GT,$JD414+21),"")</f>
      </c>
      <c r="HQ414">
        <f>IF($JE414&gt;=22,INDEX($GT:$GT,$JD414+22),"")</f>
      </c>
      <c r="HR414">
        <f>IF($JE414&gt;=23,INDEX($GT:$GT,$JD414+23),"")</f>
      </c>
      <c r="HS414">
        <f>IF($JE414&gt;=24,INDEX($GT:$GT,$JD414+24),"")</f>
      </c>
      <c r="HT414">
        <f>IF($JE414&gt;=25,INDEX($GT:$GT,$JD414+25),"")</f>
      </c>
      <c r="HU414">
        <f>IF($JE414&gt;=26,INDEX($GT:$GT,$JD414+26),"")</f>
      </c>
      <c r="HV414">
        <f>IF($JE414&gt;=27,INDEX($GT:$GT,$JD414+27),"")</f>
      </c>
      <c r="HW414">
        <f>IF($JE414&gt;=28,INDEX($GT:$GT,$JD414+28),"")</f>
      </c>
      <c r="HX414">
        <f>IF($JE414&gt;=29,INDEX($GT:$GT,$JD414+29),"")</f>
      </c>
      <c r="HY414">
        <f>IF($JE414&gt;=30,INDEX($GT:$GT,$JD414+30),"")</f>
      </c>
      <c r="HZ414">
        <f>IF($JE414&gt;=31,INDEX($GT:$GT,$JD414+31),"")</f>
      </c>
      <c r="IA414">
        <f>IF($JE414&gt;=32,INDEX($GT:$GT,$JD414+32),"")</f>
      </c>
      <c r="IB414">
        <f>IF($JE414&gt;=33,INDEX($GT:$GT,$JD414+33),"")</f>
      </c>
      <c r="IC414">
        <f>IF($JE414&gt;=34,INDEX($GT:$GT,$JD414+34),"")</f>
      </c>
      <c r="ID414">
        <f>IF($JE414&gt;=35,INDEX($GT:$GT,$JD414+35),"")</f>
      </c>
      <c r="IE414">
        <f>IF($JE414&gt;=36,INDEX($GT:$GT,$JD414+36),"")</f>
      </c>
      <c r="IF414">
        <f>IF($JE414&gt;=37,INDEX($GT:$GT,$JD414+37),"")</f>
      </c>
      <c r="IG414">
        <f>IF($JE414&gt;=38,INDEX($GT:$GT,$JD414+38),"")</f>
      </c>
      <c r="IH414">
        <f>IF($JE414&gt;=39,INDEX($GT:$GT,$JD414+39),"")</f>
      </c>
      <c r="II414">
        <f>IF($JE414&gt;=40,INDEX($GT:$GT,$JD414+40),"")</f>
      </c>
      <c r="IJ414">
        <f>IF($JE414&gt;=41,INDEX($GT:$GT,$JD414+41),"")</f>
      </c>
      <c r="IK414">
        <f>IF($JE414&gt;=42,INDEX($GT:$GT,$JD414+42),"")</f>
      </c>
      <c r="IL414">
        <f>IF($JE414&gt;=43,INDEX($GT:$GT,$JD414+43),"")</f>
      </c>
      <c r="IM414">
        <f>IF($JE414&gt;=44,INDEX($GT:$GT,$JD414+44),"")</f>
      </c>
      <c r="IN414">
        <f>IF($JE414&gt;=45,INDEX($GT:$GT,$JD414+45),"")</f>
      </c>
      <c r="IO414">
        <f>IF($JE414&gt;=46,INDEX($GT:$GT,$JD414+46),"")</f>
      </c>
      <c r="IP414">
        <f>IF($JE414&gt;=47,INDEX($GT:$GT,$JD414+47),"")</f>
      </c>
      <c r="IQ414">
        <f>IF($JE414&gt;=48,INDEX($GT:$GT,$JD414+48),"")</f>
      </c>
      <c r="IR414">
        <f>IF($JE414&gt;=49,INDEX($GT:$GT,$JD414+49),"")</f>
      </c>
      <c r="IS414">
        <f>IF($JE414&gt;=50,INDEX($GT:$GT,$JD414+50),"")</f>
      </c>
      <c r="IT414">
        <f>IF($JE414&gt;=51,INDEX($GT:$GT,$JD414+51),"")</f>
      </c>
      <c r="IU414">
        <f>IF($JE414&gt;=52,INDEX($GT:$GT,$JD414+52),"")</f>
      </c>
      <c r="IV414">
        <f>IF($JE414&gt;=53,INDEX($GT:$GT,$JD414+53),"")</f>
      </c>
      <c r="IW414">
        <f>IF($JE414&gt;=54,INDEX($GT:$GT,$JD414+54),"")</f>
      </c>
      <c r="IX414">
        <f>IF($JE414&gt;=55,INDEX($GT:$GT,$JD414+55),"")</f>
      </c>
      <c r="IY414">
        <f>IF($JE414&gt;=56,INDEX($GT:$GT,$JD414+56),"")</f>
      </c>
      <c r="IZ414">
        <f>IF($JE414&gt;=57,INDEX($GT:$GT,$JD414+57),"")</f>
      </c>
      <c r="JA414">
        <f>IF($JE414&gt;=58,INDEX($GT:$GT,$JD414+58),"")</f>
      </c>
      <c r="JB414">
        <f>IF($JE414&gt;=59,INDEX($GT:$GT,$JD414+59),"")</f>
      </c>
      <c r="JC414">
        <f>IF($JE414&gt;=60,INDEX($GT:$GT,$JD414+60),"")</f>
      </c>
      <c r="JD414">
        <f>IFERROR(MATCH($GS414,$GT$2:$GT$322,0)+1,0)</f>
      </c>
      <c r="JE414">
        <f>IFERROR(INDEX($GU$2:$GU$322,MATCH($GS414,$GT$2:$GT$322,0)),0)</f>
      </c>
      <c r="JF414" t="s">
        <v>28</v>
      </c>
      <c r="JG414" t="s">
        <v>28</v>
      </c>
    </row>
    <row r="415" spans="1:267" x14ac:dyDescent="0.25">
      <c r="J415" s="1"/>
      <c r="K415" s="1"/>
      <c r="L415" s="1"/>
      <c r="M415" s="1"/>
      <c r="N415" s="1">
        <f>IFERROR(IF(FIND(" - ",$J415)&gt;0,MID($J415,FIND(" - ",$J415)+3,LEN($J415)),""),"")</f>
      </c>
      <c r="P415" s="1"/>
      <c r="S415" t="s">
        <v>28</v>
      </c>
      <c r="U415">
        <f>IF(OR($S415="",$T415=""),"",IFERROR($S415/$T415,0))</f>
      </c>
      <c r="V415">
        <f>IF($S415="","",
IF($K415="","",
IF(ISNUMBER(SEARCH("exempt",LOWER($K415))),0,
$S415*(VALUE(SUBSTITUTE($K415,"%",""))/100))))</f>
      </c>
      <c r="AB415">
        <f>IF($S415="","",
SUM($S415,$V415,$Z415,$W415,$Y415)-
IF($AA415="",0,VALUE($AA415)))</f>
      </c>
      <c r="AJ415" t="s">
        <v>1074</v>
      </c>
      <c r="AR415">
        <f>IFERROR(LEFT($J415,FIND(" - ",$J415)-1),$J415)</f>
      </c>
      <c r="AU415">
        <f>IF($CJ415&gt;=1,INDEX($AS:$AS,$CI415+1),"")</f>
      </c>
      <c r="AV415">
        <f>IF($CJ415&gt;=2,INDEX($AS:$AS,$CI415+2),"")</f>
      </c>
      <c r="AW415">
        <f>IF($CJ415&gt;=3,INDEX($AS:$AS,$CI415+3),"")</f>
      </c>
      <c r="AX415">
        <f>IF($CJ415&gt;=4,INDEX($AS:$AS,$CI415+4),"")</f>
      </c>
      <c r="AY415">
        <f>IF($CJ415&gt;=5,INDEX($AS:$AS,$CI415+5),"")</f>
      </c>
      <c r="AZ415">
        <f>IF($CJ415&gt;=6,INDEX($AS:$AS,$CI415+6),"")</f>
      </c>
      <c r="BA415">
        <f>IF($CJ415&gt;=7,INDEX($AS:$AS,$CI415+7),"")</f>
      </c>
      <c r="BB415">
        <f>IF($CJ415&gt;=8,INDEX($AS:$AS,$CI415+8),"")</f>
      </c>
      <c r="BC415">
        <f>IF($CJ415&gt;=9,INDEX($AS:$AS,$CI415+9),"")</f>
      </c>
      <c r="BD415">
        <f>IF($CJ415&gt;=10,INDEX($AS:$AS,$CI415+10),"")</f>
      </c>
      <c r="BE415">
        <f>IF($CJ415&gt;=11,INDEX($AS:$AS,$CI415+11),"")</f>
      </c>
      <c r="BF415">
        <f>IF($CJ415&gt;=12,INDEX($AS:$AS,$CI415+12),"")</f>
      </c>
      <c r="BG415">
        <f>IF($CJ415&gt;=13,INDEX($AS:$AS,$CI415+13),"")</f>
      </c>
      <c r="BH415">
        <f>IF($CJ415&gt;=14,INDEX($AS:$AS,$CI415+14),"")</f>
      </c>
      <c r="BI415">
        <f>IF($CJ415&gt;=15,INDEX($AS:$AS,$CI415+15),"")</f>
      </c>
      <c r="BJ415">
        <f>IF($CJ415&gt;=16,INDEX($AS:$AS,$CI415+16),"")</f>
      </c>
      <c r="BK415">
        <f>IF($CJ415&gt;=17,INDEX($AS:$AS,$CI415+17),"")</f>
      </c>
      <c r="BL415">
        <f>IF($CJ415&gt;=18,INDEX($AS:$AS,$CI415+18),"")</f>
      </c>
      <c r="BM415">
        <f>IF($CJ415&gt;=19,INDEX($AS:$AS,$CI415+19),"")</f>
      </c>
      <c r="BN415">
        <f>IF($CJ415&gt;=20,INDEX($AS:$AS,$CI415+20),"")</f>
      </c>
      <c r="BO415">
        <f>IF($CJ415&gt;=21,INDEX($AS:$AS,$CI415+21),"")</f>
      </c>
      <c r="BP415">
        <f>IF($CJ415&gt;=22,INDEX($AS:$AS,$CI415+22),"")</f>
      </c>
      <c r="BQ415">
        <f>IF($CJ415&gt;=23,INDEX($AS:$AS,$CI415+23),"")</f>
      </c>
      <c r="BR415">
        <f>IF($CJ415&gt;=24,INDEX($AS:$AS,$CI415+24),"")</f>
      </c>
      <c r="BS415">
        <f>IF($CJ415&gt;=25,INDEX($AS:$AS,$CI415+25),"")</f>
      </c>
      <c r="BT415">
        <f>IF($CJ415&gt;=26,INDEX($AS:$AS,$CI415+26),"")</f>
      </c>
      <c r="BU415">
        <f>IF($CJ415&gt;=27,INDEX($AS:$AS,$CI415+27),"")</f>
      </c>
      <c r="BV415">
        <f>IF($CJ415&gt;=28,INDEX($AS:$AS,$CI415+28),"")</f>
      </c>
      <c r="BW415">
        <f>IF($CJ415&gt;=29,INDEX($AS:$AS,$CI415+29),"")</f>
      </c>
      <c r="BX415">
        <f>IF($CJ415&gt;=30,INDEX($AS:$AS,$CI415+30),"")</f>
      </c>
      <c r="BY415">
        <f>IF($CJ415&gt;=31,INDEX($AS:$AS,$CI415+31),"")</f>
      </c>
      <c r="BZ415">
        <f>IF($CJ415&gt;=32,INDEX($AS:$AS,$CI415+32),"")</f>
      </c>
      <c r="CA415">
        <f>IF($CJ415&gt;=33,INDEX($AS:$AS,$CI415+33),"")</f>
      </c>
      <c r="CB415">
        <f>IF($CJ415&gt;=34,INDEX($AS:$AS,$CI415+34),"")</f>
      </c>
      <c r="CC415">
        <f>IF($CJ415&gt;=35,INDEX($AS:$AS,$CI415+35),"")</f>
      </c>
      <c r="CD415">
        <f>IF($CJ415&gt;=36,INDEX($AS:$AS,$CI415+36),"")</f>
      </c>
      <c r="CE415">
        <f>IF($CJ415&gt;=37,INDEX($AS:$AS,$CI415+37),"")</f>
      </c>
      <c r="CF415">
        <f>IF($CJ415&gt;=38,INDEX($AS:$AS,$CI415+38),"")</f>
      </c>
      <c r="CG415">
        <f>IF($CJ415&gt;=39,INDEX($AS:$AS,$CI415+39),"")</f>
      </c>
      <c r="CH415">
        <f>IF($CJ415&gt;=40,INDEX($AS:$AS,$CI415+40),"")</f>
      </c>
      <c r="CI415">
        <f>IFERROR(MATCH($AR415,$AS$2:$AS$133,0)+1,0)</f>
      </c>
      <c r="CJ415">
        <f>IFERROR(INDEX($AT$2:$AT$133,MATCH($AR415,$AS$2:$AS$133,0)),0)</f>
      </c>
      <c r="CK415">
        <f>IFERROR(LEFT($O415,FIND(" - ",$O415)-1),$O415)</f>
      </c>
      <c r="CL415" t="s">
        <v>123</v>
      </c>
      <c r="CN415">
        <f>IF($DI415&gt;=1,INDEX($CL:$CL,$DH415+1),"")</f>
      </c>
      <c r="CO415">
        <f>IF($DI415&gt;=2,INDEX($CL:$CL,$DH415+2),"")</f>
      </c>
      <c r="CP415">
        <f>IF($DI415&gt;=3,INDEX($CL:$CL,$DH415+3),"")</f>
      </c>
      <c r="CQ415">
        <f>IF($DI415&gt;=4,INDEX($CL:$CL,$DH415+4),"")</f>
      </c>
      <c r="CR415">
        <f>IF($DI415&gt;=5,INDEX($CL:$CL,$DH415+5),"")</f>
      </c>
      <c r="CS415">
        <f>IF($DI415&gt;=6,INDEX($CL:$CL,$DH415+6),"")</f>
      </c>
      <c r="CT415">
        <f>IF($DI415&gt;=7,INDEX($CL:$CL,$DH415+7),"")</f>
      </c>
      <c r="CU415">
        <f>IF($DI415&gt;=8,INDEX($CL:$CL,$DH415+8),"")</f>
      </c>
      <c r="CV415">
        <f>IF($DI415&gt;=9,INDEX($CL:$CL,$DH415+9),"")</f>
      </c>
      <c r="CW415">
        <f>IF($DI415&gt;=10,INDEX($CL:$CL,$DH415+10),"")</f>
      </c>
      <c r="CX415">
        <f>IF($DI415&gt;=11,INDEX($CL:$CL,$DH415+11),"")</f>
      </c>
      <c r="CY415">
        <f>IF($DI415&gt;=12,INDEX($CL:$CL,$DH415+12),"")</f>
      </c>
      <c r="CZ415">
        <f>IF($DI415&gt;=13,INDEX($CL:$CL,$DH415+13),"")</f>
      </c>
      <c r="DA415">
        <f>IF($DI415&gt;=14,INDEX($CL:$CL,$DH415+14),"")</f>
      </c>
      <c r="DB415">
        <f>IF($DI415&gt;=15,INDEX($CL:$CL,$DH415+15),"")</f>
      </c>
      <c r="DC415">
        <f>IF($DI415&gt;=16,INDEX($CL:$CL,$DH415+16),"")</f>
      </c>
      <c r="DD415">
        <f>IF($DI415&gt;=17,INDEX($CL:$CL,$DH415+17),"")</f>
      </c>
      <c r="DE415">
        <f>IF($DI415&gt;=18,INDEX($CL:$CL,$DH415+18),"")</f>
      </c>
      <c r="DF415">
        <f>IF($DI415&gt;=19,INDEX($CL:$CL,$DH415+19),"")</f>
      </c>
      <c r="DG415">
        <f>IF($DI415&gt;=20,INDEX($CL:$CL,$DH415+20),"")</f>
      </c>
      <c r="DH415">
        <f>IFERROR(MATCH($CK415,$CL$2:$CL$1558,0)+1,0)</f>
      </c>
      <c r="DI415">
        <f>IFERROR(INDEX($CM$2:$CM$1558,MATCH($CK415,$CL$2:$CL$1558,0)),0)</f>
      </c>
      <c r="DJ415">
        <f>IFERROR(INDEX($AQ:$AQ,MATCH($K415,$AP:$AP,0))&amp;"","")</f>
      </c>
      <c r="DN415">
        <f>IF($GQ415&gt;=1,INDEX($DK:$DK,$GP415+1),"")</f>
      </c>
      <c r="DO415">
        <f>IF($GQ415&gt;=2,INDEX($DK:$DK,$GP415+2),"")</f>
      </c>
      <c r="DP415">
        <f>IF($GQ415&gt;=3,INDEX($DK:$DK,$GP415+3),"")</f>
      </c>
      <c r="DQ415">
        <f>IF($GQ415&gt;=4,INDEX($DK:$DK,$GP415+4),"")</f>
      </c>
      <c r="DR415">
        <f>IF($GQ415&gt;=5,INDEX($DK:$DK,$GP415+5),"")</f>
      </c>
      <c r="DS415">
        <f>IF($GQ415&gt;=6,INDEX($DK:$DK,$GP415+6),"")</f>
      </c>
      <c r="DT415">
        <f>IF($GQ415&gt;=7,INDEX($DK:$DK,$GP415+7),"")</f>
      </c>
      <c r="DU415">
        <f>IF($GQ415&gt;=8,INDEX($DK:$DK,$GP415+8),"")</f>
      </c>
      <c r="DV415">
        <f>IF($GQ415&gt;=9,INDEX($DK:$DK,$GP415+9),"")</f>
      </c>
      <c r="DW415">
        <f>IF($GQ415&gt;=10,INDEX($DK:$DK,$GP415+10),"")</f>
      </c>
      <c r="DX415">
        <f>IF($GQ415&gt;=11,INDEX($DK:$DK,$GP415+11),"")</f>
      </c>
      <c r="DY415">
        <f>IF($GQ415&gt;=12,INDEX($DK:$DK,$GP415+12),"")</f>
      </c>
      <c r="DZ415">
        <f>IF($GQ415&gt;=13,INDEX($DK:$DK,$GP415+13),"")</f>
      </c>
      <c r="EA415">
        <f>IF($GQ415&gt;=14,INDEX($DK:$DK,$GP415+14),"")</f>
      </c>
      <c r="EB415">
        <f>IF($GQ415&gt;=15,INDEX($DK:$DK,$GP415+15),"")</f>
      </c>
      <c r="EC415">
        <f>IF($GQ415&gt;=16,INDEX($DK:$DK,$GP415+16),"")</f>
      </c>
      <c r="ED415">
        <f>IF($GQ415&gt;=17,INDEX($DK:$DK,$GP415+17),"")</f>
      </c>
      <c r="EE415">
        <f>IF($GQ415&gt;=18,INDEX($DK:$DK,$GP415+18),"")</f>
      </c>
      <c r="EF415">
        <f>IF($GQ415&gt;=19,INDEX($DK:$DK,$GP415+19),"")</f>
      </c>
      <c r="EG415">
        <f>IF($GQ415&gt;=20,INDEX($DK:$DK,$GP415+20),"")</f>
      </c>
      <c r="EH415">
        <f>IF($GQ415&gt;=21,INDEX($DK:$DK,$GP415+21),"")</f>
      </c>
      <c r="EI415">
        <f>IF($GQ415&gt;=22,INDEX($DK:$DK,$GP415+22),"")</f>
      </c>
      <c r="EJ415">
        <f>IF($GQ415&gt;=23,INDEX($DK:$DK,$GP415+23),"")</f>
      </c>
      <c r="EK415">
        <f>IF($GQ415&gt;=24,INDEX($DK:$DK,$GP415+24),"")</f>
      </c>
      <c r="EL415">
        <f>IF($GQ415&gt;=25,INDEX($DK:$DK,$GP415+25),"")</f>
      </c>
      <c r="EM415">
        <f>IF($GQ415&gt;=26,INDEX($DK:$DK,$GP415+26),"")</f>
      </c>
      <c r="EN415">
        <f>IF($GQ415&gt;=27,INDEX($DK:$DK,$GP415+27),"")</f>
      </c>
      <c r="EO415">
        <f>IF($GQ415&gt;=28,INDEX($DK:$DK,$GP415+28),"")</f>
      </c>
      <c r="EP415">
        <f>IF($GQ415&gt;=29,INDEX($DK:$DK,$GP415+29),"")</f>
      </c>
      <c r="EQ415">
        <f>IF($GQ415&gt;=30,INDEX($DK:$DK,$GP415+30),"")</f>
      </c>
      <c r="ER415">
        <f>IF($GQ415&gt;=31,INDEX($DK:$DK,$GP415+31),"")</f>
      </c>
      <c r="ES415">
        <f>IF($GQ415&gt;=32,INDEX($DK:$DK,$GP415+32),"")</f>
      </c>
      <c r="ET415">
        <f>IF($GQ415&gt;=33,INDEX($DK:$DK,$GP415+33),"")</f>
      </c>
      <c r="EU415">
        <f>IF($GQ415&gt;=34,INDEX($DK:$DK,$GP415+34),"")</f>
      </c>
      <c r="EV415">
        <f>IF($GQ415&gt;=35,INDEX($DK:$DK,$GP415+35),"")</f>
      </c>
      <c r="EW415">
        <f>IF($GQ415&gt;=36,INDEX($DK:$DK,$GP415+36),"")</f>
      </c>
      <c r="EX415">
        <f>IF($GQ415&gt;=37,INDEX($DK:$DK,$GP415+37),"")</f>
      </c>
      <c r="EY415">
        <f>IF($GQ415&gt;=38,INDEX($DK:$DK,$GP415+38),"")</f>
      </c>
      <c r="EZ415">
        <f>IF($GQ415&gt;=39,INDEX($DK:$DK,$GP415+39),"")</f>
      </c>
      <c r="FA415">
        <f>IF($GQ415&gt;=40,INDEX($DK:$DK,$GP415+40),"")</f>
      </c>
      <c r="FB415">
        <f>IF($GQ415&gt;=1,INDEX($DL:$DL,$GP415+1),"")</f>
      </c>
      <c r="FC415">
        <f>IF($GQ415&gt;=2,INDEX($DL:$DL,$GP415+2),"")</f>
      </c>
      <c r="FD415">
        <f>IF($GQ415&gt;=3,INDEX($DL:$DL,$GP415+3),"")</f>
      </c>
      <c r="FE415">
        <f>IF($GQ415&gt;=4,INDEX($DL:$DL,$GP415+4),"")</f>
      </c>
      <c r="FF415">
        <f>IF($GQ415&gt;=5,INDEX($DL:$DL,$GP415+5),"")</f>
      </c>
      <c r="FG415">
        <f>IF($GQ415&gt;=6,INDEX($DL:$DL,$GP415+6),"")</f>
      </c>
      <c r="FH415">
        <f>IF($GQ415&gt;=7,INDEX($DL:$DL,$GP415+7),"")</f>
      </c>
      <c r="FI415">
        <f>IF($GQ415&gt;=8,INDEX($DL:$DL,$GP415+8),"")</f>
      </c>
      <c r="FJ415">
        <f>IF($GQ415&gt;=9,INDEX($DL:$DL,$GP415+9),"")</f>
      </c>
      <c r="FK415">
        <f>IF($GQ415&gt;=10,INDEX($DL:$DL,$GP415+10),"")</f>
      </c>
      <c r="FL415">
        <f>IF($GQ415&gt;=11,INDEX($DL:$DL,$GP415+11),"")</f>
      </c>
      <c r="FM415">
        <f>IF($GQ415&gt;=12,INDEX($DL:$DL,$GP415+12),"")</f>
      </c>
      <c r="FN415">
        <f>IF($GQ415&gt;=13,INDEX($DL:$DL,$GP415+13),"")</f>
      </c>
      <c r="FO415">
        <f>IF($GQ415&gt;=14,INDEX($DL:$DL,$GP415+14),"")</f>
      </c>
      <c r="FP415">
        <f>IF($GQ415&gt;=15,INDEX($DL:$DL,$GP415+15),"")</f>
      </c>
      <c r="FQ415">
        <f>IF($GQ415&gt;=16,INDEX($DL:$DL,$GP415+16),"")</f>
      </c>
      <c r="FR415">
        <f>IF($GQ415&gt;=17,INDEX($DL:$DL,$GP415+17),"")</f>
      </c>
      <c r="FS415">
        <f>IF($GQ415&gt;=18,INDEX($DL:$DL,$GP415+18),"")</f>
      </c>
      <c r="FT415">
        <f>IF($GQ415&gt;=19,INDEX($DL:$DL,$GP415+19),"")</f>
      </c>
      <c r="FU415">
        <f>IF($GQ415&gt;=20,INDEX($DL:$DL,$GP415+20),"")</f>
      </c>
      <c r="FV415">
        <f>IF($GQ415&gt;=21,INDEX($DL:$DL,$GP415+21),"")</f>
      </c>
      <c r="FW415">
        <f>IF($GQ415&gt;=22,INDEX($DL:$DL,$GP415+22),"")</f>
      </c>
      <c r="FX415">
        <f>IF($GQ415&gt;=23,INDEX($DL:$DL,$GP415+23),"")</f>
      </c>
      <c r="FY415">
        <f>IF($GQ415&gt;=24,INDEX($DL:$DL,$GP415+24),"")</f>
      </c>
      <c r="FZ415">
        <f>IF($GQ415&gt;=25,INDEX($DL:$DL,$GP415+25),"")</f>
      </c>
      <c r="GA415">
        <f>IF($GQ415&gt;=26,INDEX($DL:$DL,$GP415+26),"")</f>
      </c>
      <c r="GB415">
        <f>IF($GQ415&gt;=27,INDEX($DL:$DL,$GP415+27),"")</f>
      </c>
      <c r="GC415">
        <f>IF($GQ415&gt;=28,INDEX($DL:$DL,$GP415+28),"")</f>
      </c>
      <c r="GD415">
        <f>IF($GQ415&gt;=29,INDEX($DL:$DL,$GP415+29),"")</f>
      </c>
      <c r="GE415">
        <f>IF($GQ415&gt;=30,INDEX($DL:$DL,$GP415+30),"")</f>
      </c>
      <c r="GF415">
        <f>IF($GQ415&gt;=31,INDEX($DL:$DL,$GP415+31),"")</f>
      </c>
      <c r="GG415">
        <f>IF($GQ415&gt;=32,INDEX($DL:$DL,$GP415+32),"")</f>
      </c>
      <c r="GH415">
        <f>IF($GQ415&gt;=33,INDEX($DL:$DL,$GP415+33),"")</f>
      </c>
      <c r="GI415">
        <f>IF($GQ415&gt;=34,INDEX($DL:$DL,$GP415+34),"")</f>
      </c>
      <c r="GJ415">
        <f>IF($GQ415&gt;=35,INDEX($DL:$DL,$GP415+35),"")</f>
      </c>
      <c r="GK415">
        <f>IF($GQ415&gt;=36,INDEX($DL:$DL,$GP415+36),"")</f>
      </c>
      <c r="GL415">
        <f>IF($GQ415&gt;=37,INDEX($DL:$DL,$GP415+37),"")</f>
      </c>
      <c r="GM415">
        <f>IF($GQ415&gt;=38,INDEX($DL:$DL,$GP415+38),"")</f>
      </c>
      <c r="GN415">
        <f>IF($GQ415&gt;=39,INDEX($DL:$DL,$GP415+39),"")</f>
      </c>
      <c r="GO415">
        <f>IF($GQ415&gt;=40,INDEX($DL:$DL,$GP415+40),"")</f>
      </c>
      <c r="GP415">
        <f>IFERROR(MATCH($DJ415,$DK$2:$DK$148,0)+1,0)</f>
      </c>
      <c r="GQ415">
        <f>IFERROR(INDEX($DM$2:$DM$148,MATCH($DJ415,$DK$2:$DK$148,0)),0)</f>
      </c>
      <c r="GR415">
        <f>IFERROR(MATCH($L415,$DN$415:$FA$415,0),0)</f>
      </c>
      <c r="GS415">
        <f>IF($GR415&gt;0,INDEX($FB$415:$GO$415,$GR415),"")</f>
      </c>
      <c r="GV415">
        <f>IF($JE415&gt;=1,INDEX($GT:$GT,$JD415+1),"")</f>
      </c>
      <c r="GW415">
        <f>IF($JE415&gt;=2,INDEX($GT:$GT,$JD415+2),"")</f>
      </c>
      <c r="GX415">
        <f>IF($JE415&gt;=3,INDEX($GT:$GT,$JD415+3),"")</f>
      </c>
      <c r="GY415">
        <f>IF($JE415&gt;=4,INDEX($GT:$GT,$JD415+4),"")</f>
      </c>
      <c r="GZ415">
        <f>IF($JE415&gt;=5,INDEX($GT:$GT,$JD415+5),"")</f>
      </c>
      <c r="HA415">
        <f>IF($JE415&gt;=6,INDEX($GT:$GT,$JD415+6),"")</f>
      </c>
      <c r="HB415">
        <f>IF($JE415&gt;=7,INDEX($GT:$GT,$JD415+7),"")</f>
      </c>
      <c r="HC415">
        <f>IF($JE415&gt;=8,INDEX($GT:$GT,$JD415+8),"")</f>
      </c>
      <c r="HD415">
        <f>IF($JE415&gt;=9,INDEX($GT:$GT,$JD415+9),"")</f>
      </c>
      <c r="HE415">
        <f>IF($JE415&gt;=10,INDEX($GT:$GT,$JD415+10),"")</f>
      </c>
      <c r="HF415">
        <f>IF($JE415&gt;=11,INDEX($GT:$GT,$JD415+11),"")</f>
      </c>
      <c r="HG415">
        <f>IF($JE415&gt;=12,INDEX($GT:$GT,$JD415+12),"")</f>
      </c>
      <c r="HH415">
        <f>IF($JE415&gt;=13,INDEX($GT:$GT,$JD415+13),"")</f>
      </c>
      <c r="HI415">
        <f>IF($JE415&gt;=14,INDEX($GT:$GT,$JD415+14),"")</f>
      </c>
      <c r="HJ415">
        <f>IF($JE415&gt;=15,INDEX($GT:$GT,$JD415+15),"")</f>
      </c>
      <c r="HK415">
        <f>IF($JE415&gt;=16,INDEX($GT:$GT,$JD415+16),"")</f>
      </c>
      <c r="HL415">
        <f>IF($JE415&gt;=17,INDEX($GT:$GT,$JD415+17),"")</f>
      </c>
      <c r="HM415">
        <f>IF($JE415&gt;=18,INDEX($GT:$GT,$JD415+18),"")</f>
      </c>
      <c r="HN415">
        <f>IF($JE415&gt;=19,INDEX($GT:$GT,$JD415+19),"")</f>
      </c>
      <c r="HO415">
        <f>IF($JE415&gt;=20,INDEX($GT:$GT,$JD415+20),"")</f>
      </c>
      <c r="HP415">
        <f>IF($JE415&gt;=21,INDEX($GT:$GT,$JD415+21),"")</f>
      </c>
      <c r="HQ415">
        <f>IF($JE415&gt;=22,INDEX($GT:$GT,$JD415+22),"")</f>
      </c>
      <c r="HR415">
        <f>IF($JE415&gt;=23,INDEX($GT:$GT,$JD415+23),"")</f>
      </c>
      <c r="HS415">
        <f>IF($JE415&gt;=24,INDEX($GT:$GT,$JD415+24),"")</f>
      </c>
      <c r="HT415">
        <f>IF($JE415&gt;=25,INDEX($GT:$GT,$JD415+25),"")</f>
      </c>
      <c r="HU415">
        <f>IF($JE415&gt;=26,INDEX($GT:$GT,$JD415+26),"")</f>
      </c>
      <c r="HV415">
        <f>IF($JE415&gt;=27,INDEX($GT:$GT,$JD415+27),"")</f>
      </c>
      <c r="HW415">
        <f>IF($JE415&gt;=28,INDEX($GT:$GT,$JD415+28),"")</f>
      </c>
      <c r="HX415">
        <f>IF($JE415&gt;=29,INDEX($GT:$GT,$JD415+29),"")</f>
      </c>
      <c r="HY415">
        <f>IF($JE415&gt;=30,INDEX($GT:$GT,$JD415+30),"")</f>
      </c>
      <c r="HZ415">
        <f>IF($JE415&gt;=31,INDEX($GT:$GT,$JD415+31),"")</f>
      </c>
      <c r="IA415">
        <f>IF($JE415&gt;=32,INDEX($GT:$GT,$JD415+32),"")</f>
      </c>
      <c r="IB415">
        <f>IF($JE415&gt;=33,INDEX($GT:$GT,$JD415+33),"")</f>
      </c>
      <c r="IC415">
        <f>IF($JE415&gt;=34,INDEX($GT:$GT,$JD415+34),"")</f>
      </c>
      <c r="ID415">
        <f>IF($JE415&gt;=35,INDEX($GT:$GT,$JD415+35),"")</f>
      </c>
      <c r="IE415">
        <f>IF($JE415&gt;=36,INDEX($GT:$GT,$JD415+36),"")</f>
      </c>
      <c r="IF415">
        <f>IF($JE415&gt;=37,INDEX($GT:$GT,$JD415+37),"")</f>
      </c>
      <c r="IG415">
        <f>IF($JE415&gt;=38,INDEX($GT:$GT,$JD415+38),"")</f>
      </c>
      <c r="IH415">
        <f>IF($JE415&gt;=39,INDEX($GT:$GT,$JD415+39),"")</f>
      </c>
      <c r="II415">
        <f>IF($JE415&gt;=40,INDEX($GT:$GT,$JD415+40),"")</f>
      </c>
      <c r="IJ415">
        <f>IF($JE415&gt;=41,INDEX($GT:$GT,$JD415+41),"")</f>
      </c>
      <c r="IK415">
        <f>IF($JE415&gt;=42,INDEX($GT:$GT,$JD415+42),"")</f>
      </c>
      <c r="IL415">
        <f>IF($JE415&gt;=43,INDEX($GT:$GT,$JD415+43),"")</f>
      </c>
      <c r="IM415">
        <f>IF($JE415&gt;=44,INDEX($GT:$GT,$JD415+44),"")</f>
      </c>
      <c r="IN415">
        <f>IF($JE415&gt;=45,INDEX($GT:$GT,$JD415+45),"")</f>
      </c>
      <c r="IO415">
        <f>IF($JE415&gt;=46,INDEX($GT:$GT,$JD415+46),"")</f>
      </c>
      <c r="IP415">
        <f>IF($JE415&gt;=47,INDEX($GT:$GT,$JD415+47),"")</f>
      </c>
      <c r="IQ415">
        <f>IF($JE415&gt;=48,INDEX($GT:$GT,$JD415+48),"")</f>
      </c>
      <c r="IR415">
        <f>IF($JE415&gt;=49,INDEX($GT:$GT,$JD415+49),"")</f>
      </c>
      <c r="IS415">
        <f>IF($JE415&gt;=50,INDEX($GT:$GT,$JD415+50),"")</f>
      </c>
      <c r="IT415">
        <f>IF($JE415&gt;=51,INDEX($GT:$GT,$JD415+51),"")</f>
      </c>
      <c r="IU415">
        <f>IF($JE415&gt;=52,INDEX($GT:$GT,$JD415+52),"")</f>
      </c>
      <c r="IV415">
        <f>IF($JE415&gt;=53,INDEX($GT:$GT,$JD415+53),"")</f>
      </c>
      <c r="IW415">
        <f>IF($JE415&gt;=54,INDEX($GT:$GT,$JD415+54),"")</f>
      </c>
      <c r="IX415">
        <f>IF($JE415&gt;=55,INDEX($GT:$GT,$JD415+55),"")</f>
      </c>
      <c r="IY415">
        <f>IF($JE415&gt;=56,INDEX($GT:$GT,$JD415+56),"")</f>
      </c>
      <c r="IZ415">
        <f>IF($JE415&gt;=57,INDEX($GT:$GT,$JD415+57),"")</f>
      </c>
      <c r="JA415">
        <f>IF($JE415&gt;=58,INDEX($GT:$GT,$JD415+58),"")</f>
      </c>
      <c r="JB415">
        <f>IF($JE415&gt;=59,INDEX($GT:$GT,$JD415+59),"")</f>
      </c>
      <c r="JC415">
        <f>IF($JE415&gt;=60,INDEX($GT:$GT,$JD415+60),"")</f>
      </c>
      <c r="JD415">
        <f>IFERROR(MATCH($GS415,$GT$2:$GT$322,0)+1,0)</f>
      </c>
      <c r="JE415">
        <f>IFERROR(INDEX($GU$2:$GU$322,MATCH($GS415,$GT$2:$GT$322,0)),0)</f>
      </c>
      <c r="JF415" t="s">
        <v>28</v>
      </c>
      <c r="JG415" t="s">
        <v>28</v>
      </c>
    </row>
    <row r="416" spans="1:267" x14ac:dyDescent="0.25">
      <c r="J416" s="1"/>
      <c r="K416" s="1"/>
      <c r="L416" s="1"/>
      <c r="M416" s="1"/>
      <c r="N416" s="1">
        <f>IFERROR(IF(FIND(" - ",$J416)&gt;0,MID($J416,FIND(" - ",$J416)+3,LEN($J416)),""),"")</f>
      </c>
      <c r="P416" s="1"/>
      <c r="S416" t="s">
        <v>28</v>
      </c>
      <c r="U416">
        <f>IF(OR($S416="",$T416=""),"",IFERROR($S416/$T416,0))</f>
      </c>
      <c r="V416">
        <f>IF($S416="","",
IF($K416="","",
IF(ISNUMBER(SEARCH("exempt",LOWER($K416))),0,
$S416*(VALUE(SUBSTITUTE($K416,"%",""))/100))))</f>
      </c>
      <c r="AB416">
        <f>IF($S416="","",
SUM($S416,$V416,$Z416,$W416,$Y416)-
IF($AA416="",0,VALUE($AA416)))</f>
      </c>
      <c r="AJ416" t="s">
        <v>1075</v>
      </c>
      <c r="AR416">
        <f>IFERROR(LEFT($J416,FIND(" - ",$J416)-1),$J416)</f>
      </c>
      <c r="AU416">
        <f>IF($CJ416&gt;=1,INDEX($AS:$AS,$CI416+1),"")</f>
      </c>
      <c r="AV416">
        <f>IF($CJ416&gt;=2,INDEX($AS:$AS,$CI416+2),"")</f>
      </c>
      <c r="AW416">
        <f>IF($CJ416&gt;=3,INDEX($AS:$AS,$CI416+3),"")</f>
      </c>
      <c r="AX416">
        <f>IF($CJ416&gt;=4,INDEX($AS:$AS,$CI416+4),"")</f>
      </c>
      <c r="AY416">
        <f>IF($CJ416&gt;=5,INDEX($AS:$AS,$CI416+5),"")</f>
      </c>
      <c r="AZ416">
        <f>IF($CJ416&gt;=6,INDEX($AS:$AS,$CI416+6),"")</f>
      </c>
      <c r="BA416">
        <f>IF($CJ416&gt;=7,INDEX($AS:$AS,$CI416+7),"")</f>
      </c>
      <c r="BB416">
        <f>IF($CJ416&gt;=8,INDEX($AS:$AS,$CI416+8),"")</f>
      </c>
      <c r="BC416">
        <f>IF($CJ416&gt;=9,INDEX($AS:$AS,$CI416+9),"")</f>
      </c>
      <c r="BD416">
        <f>IF($CJ416&gt;=10,INDEX($AS:$AS,$CI416+10),"")</f>
      </c>
      <c r="BE416">
        <f>IF($CJ416&gt;=11,INDEX($AS:$AS,$CI416+11),"")</f>
      </c>
      <c r="BF416">
        <f>IF($CJ416&gt;=12,INDEX($AS:$AS,$CI416+12),"")</f>
      </c>
      <c r="BG416">
        <f>IF($CJ416&gt;=13,INDEX($AS:$AS,$CI416+13),"")</f>
      </c>
      <c r="BH416">
        <f>IF($CJ416&gt;=14,INDEX($AS:$AS,$CI416+14),"")</f>
      </c>
      <c r="BI416">
        <f>IF($CJ416&gt;=15,INDEX($AS:$AS,$CI416+15),"")</f>
      </c>
      <c r="BJ416">
        <f>IF($CJ416&gt;=16,INDEX($AS:$AS,$CI416+16),"")</f>
      </c>
      <c r="BK416">
        <f>IF($CJ416&gt;=17,INDEX($AS:$AS,$CI416+17),"")</f>
      </c>
      <c r="BL416">
        <f>IF($CJ416&gt;=18,INDEX($AS:$AS,$CI416+18),"")</f>
      </c>
      <c r="BM416">
        <f>IF($CJ416&gt;=19,INDEX($AS:$AS,$CI416+19),"")</f>
      </c>
      <c r="BN416">
        <f>IF($CJ416&gt;=20,INDEX($AS:$AS,$CI416+20),"")</f>
      </c>
      <c r="BO416">
        <f>IF($CJ416&gt;=21,INDEX($AS:$AS,$CI416+21),"")</f>
      </c>
      <c r="BP416">
        <f>IF($CJ416&gt;=22,INDEX($AS:$AS,$CI416+22),"")</f>
      </c>
      <c r="BQ416">
        <f>IF($CJ416&gt;=23,INDEX($AS:$AS,$CI416+23),"")</f>
      </c>
      <c r="BR416">
        <f>IF($CJ416&gt;=24,INDEX($AS:$AS,$CI416+24),"")</f>
      </c>
      <c r="BS416">
        <f>IF($CJ416&gt;=25,INDEX($AS:$AS,$CI416+25),"")</f>
      </c>
      <c r="BT416">
        <f>IF($CJ416&gt;=26,INDEX($AS:$AS,$CI416+26),"")</f>
      </c>
      <c r="BU416">
        <f>IF($CJ416&gt;=27,INDEX($AS:$AS,$CI416+27),"")</f>
      </c>
      <c r="BV416">
        <f>IF($CJ416&gt;=28,INDEX($AS:$AS,$CI416+28),"")</f>
      </c>
      <c r="BW416">
        <f>IF($CJ416&gt;=29,INDEX($AS:$AS,$CI416+29),"")</f>
      </c>
      <c r="BX416">
        <f>IF($CJ416&gt;=30,INDEX($AS:$AS,$CI416+30),"")</f>
      </c>
      <c r="BY416">
        <f>IF($CJ416&gt;=31,INDEX($AS:$AS,$CI416+31),"")</f>
      </c>
      <c r="BZ416">
        <f>IF($CJ416&gt;=32,INDEX($AS:$AS,$CI416+32),"")</f>
      </c>
      <c r="CA416">
        <f>IF($CJ416&gt;=33,INDEX($AS:$AS,$CI416+33),"")</f>
      </c>
      <c r="CB416">
        <f>IF($CJ416&gt;=34,INDEX($AS:$AS,$CI416+34),"")</f>
      </c>
      <c r="CC416">
        <f>IF($CJ416&gt;=35,INDEX($AS:$AS,$CI416+35),"")</f>
      </c>
      <c r="CD416">
        <f>IF($CJ416&gt;=36,INDEX($AS:$AS,$CI416+36),"")</f>
      </c>
      <c r="CE416">
        <f>IF($CJ416&gt;=37,INDEX($AS:$AS,$CI416+37),"")</f>
      </c>
      <c r="CF416">
        <f>IF($CJ416&gt;=38,INDEX($AS:$AS,$CI416+38),"")</f>
      </c>
      <c r="CG416">
        <f>IF($CJ416&gt;=39,INDEX($AS:$AS,$CI416+39),"")</f>
      </c>
      <c r="CH416">
        <f>IF($CJ416&gt;=40,INDEX($AS:$AS,$CI416+40),"")</f>
      </c>
      <c r="CI416">
        <f>IFERROR(MATCH($AR416,$AS$2:$AS$133,0)+1,0)</f>
      </c>
      <c r="CJ416">
        <f>IFERROR(INDEX($AT$2:$AT$133,MATCH($AR416,$AS$2:$AS$133,0)),0)</f>
      </c>
      <c r="CK416">
        <f>IFERROR(LEFT($O416,FIND(" - ",$O416)-1),$O416)</f>
      </c>
      <c r="CL416" t="s">
        <v>156</v>
      </c>
      <c r="CN416">
        <f>IF($DI416&gt;=1,INDEX($CL:$CL,$DH416+1),"")</f>
      </c>
      <c r="CO416">
        <f>IF($DI416&gt;=2,INDEX($CL:$CL,$DH416+2),"")</f>
      </c>
      <c r="CP416">
        <f>IF($DI416&gt;=3,INDEX($CL:$CL,$DH416+3),"")</f>
      </c>
      <c r="CQ416">
        <f>IF($DI416&gt;=4,INDEX($CL:$CL,$DH416+4),"")</f>
      </c>
      <c r="CR416">
        <f>IF($DI416&gt;=5,INDEX($CL:$CL,$DH416+5),"")</f>
      </c>
      <c r="CS416">
        <f>IF($DI416&gt;=6,INDEX($CL:$CL,$DH416+6),"")</f>
      </c>
      <c r="CT416">
        <f>IF($DI416&gt;=7,INDEX($CL:$CL,$DH416+7),"")</f>
      </c>
      <c r="CU416">
        <f>IF($DI416&gt;=8,INDEX($CL:$CL,$DH416+8),"")</f>
      </c>
      <c r="CV416">
        <f>IF($DI416&gt;=9,INDEX($CL:$CL,$DH416+9),"")</f>
      </c>
      <c r="CW416">
        <f>IF($DI416&gt;=10,INDEX($CL:$CL,$DH416+10),"")</f>
      </c>
      <c r="CX416">
        <f>IF($DI416&gt;=11,INDEX($CL:$CL,$DH416+11),"")</f>
      </c>
      <c r="CY416">
        <f>IF($DI416&gt;=12,INDEX($CL:$CL,$DH416+12),"")</f>
      </c>
      <c r="CZ416">
        <f>IF($DI416&gt;=13,INDEX($CL:$CL,$DH416+13),"")</f>
      </c>
      <c r="DA416">
        <f>IF($DI416&gt;=14,INDEX($CL:$CL,$DH416+14),"")</f>
      </c>
      <c r="DB416">
        <f>IF($DI416&gt;=15,INDEX($CL:$CL,$DH416+15),"")</f>
      </c>
      <c r="DC416">
        <f>IF($DI416&gt;=16,INDEX($CL:$CL,$DH416+16),"")</f>
      </c>
      <c r="DD416">
        <f>IF($DI416&gt;=17,INDEX($CL:$CL,$DH416+17),"")</f>
      </c>
      <c r="DE416">
        <f>IF($DI416&gt;=18,INDEX($CL:$CL,$DH416+18),"")</f>
      </c>
      <c r="DF416">
        <f>IF($DI416&gt;=19,INDEX($CL:$CL,$DH416+19),"")</f>
      </c>
      <c r="DG416">
        <f>IF($DI416&gt;=20,INDEX($CL:$CL,$DH416+20),"")</f>
      </c>
      <c r="DH416">
        <f>IFERROR(MATCH($CK416,$CL$2:$CL$1558,0)+1,0)</f>
      </c>
      <c r="DI416">
        <f>IFERROR(INDEX($CM$2:$CM$1558,MATCH($CK416,$CL$2:$CL$1558,0)),0)</f>
      </c>
      <c r="DJ416">
        <f>IFERROR(INDEX($AQ:$AQ,MATCH($K416,$AP:$AP,0))&amp;"","")</f>
      </c>
      <c r="DN416">
        <f>IF($GQ416&gt;=1,INDEX($DK:$DK,$GP416+1),"")</f>
      </c>
      <c r="DO416">
        <f>IF($GQ416&gt;=2,INDEX($DK:$DK,$GP416+2),"")</f>
      </c>
      <c r="DP416">
        <f>IF($GQ416&gt;=3,INDEX($DK:$DK,$GP416+3),"")</f>
      </c>
      <c r="DQ416">
        <f>IF($GQ416&gt;=4,INDEX($DK:$DK,$GP416+4),"")</f>
      </c>
      <c r="DR416">
        <f>IF($GQ416&gt;=5,INDEX($DK:$DK,$GP416+5),"")</f>
      </c>
      <c r="DS416">
        <f>IF($GQ416&gt;=6,INDEX($DK:$DK,$GP416+6),"")</f>
      </c>
      <c r="DT416">
        <f>IF($GQ416&gt;=7,INDEX($DK:$DK,$GP416+7),"")</f>
      </c>
      <c r="DU416">
        <f>IF($GQ416&gt;=8,INDEX($DK:$DK,$GP416+8),"")</f>
      </c>
      <c r="DV416">
        <f>IF($GQ416&gt;=9,INDEX($DK:$DK,$GP416+9),"")</f>
      </c>
      <c r="DW416">
        <f>IF($GQ416&gt;=10,INDEX($DK:$DK,$GP416+10),"")</f>
      </c>
      <c r="DX416">
        <f>IF($GQ416&gt;=11,INDEX($DK:$DK,$GP416+11),"")</f>
      </c>
      <c r="DY416">
        <f>IF($GQ416&gt;=12,INDEX($DK:$DK,$GP416+12),"")</f>
      </c>
      <c r="DZ416">
        <f>IF($GQ416&gt;=13,INDEX($DK:$DK,$GP416+13),"")</f>
      </c>
      <c r="EA416">
        <f>IF($GQ416&gt;=14,INDEX($DK:$DK,$GP416+14),"")</f>
      </c>
      <c r="EB416">
        <f>IF($GQ416&gt;=15,INDEX($DK:$DK,$GP416+15),"")</f>
      </c>
      <c r="EC416">
        <f>IF($GQ416&gt;=16,INDEX($DK:$DK,$GP416+16),"")</f>
      </c>
      <c r="ED416">
        <f>IF($GQ416&gt;=17,INDEX($DK:$DK,$GP416+17),"")</f>
      </c>
      <c r="EE416">
        <f>IF($GQ416&gt;=18,INDEX($DK:$DK,$GP416+18),"")</f>
      </c>
      <c r="EF416">
        <f>IF($GQ416&gt;=19,INDEX($DK:$DK,$GP416+19),"")</f>
      </c>
      <c r="EG416">
        <f>IF($GQ416&gt;=20,INDEX($DK:$DK,$GP416+20),"")</f>
      </c>
      <c r="EH416">
        <f>IF($GQ416&gt;=21,INDEX($DK:$DK,$GP416+21),"")</f>
      </c>
      <c r="EI416">
        <f>IF($GQ416&gt;=22,INDEX($DK:$DK,$GP416+22),"")</f>
      </c>
      <c r="EJ416">
        <f>IF($GQ416&gt;=23,INDEX($DK:$DK,$GP416+23),"")</f>
      </c>
      <c r="EK416">
        <f>IF($GQ416&gt;=24,INDEX($DK:$DK,$GP416+24),"")</f>
      </c>
      <c r="EL416">
        <f>IF($GQ416&gt;=25,INDEX($DK:$DK,$GP416+25),"")</f>
      </c>
      <c r="EM416">
        <f>IF($GQ416&gt;=26,INDEX($DK:$DK,$GP416+26),"")</f>
      </c>
      <c r="EN416">
        <f>IF($GQ416&gt;=27,INDEX($DK:$DK,$GP416+27),"")</f>
      </c>
      <c r="EO416">
        <f>IF($GQ416&gt;=28,INDEX($DK:$DK,$GP416+28),"")</f>
      </c>
      <c r="EP416">
        <f>IF($GQ416&gt;=29,INDEX($DK:$DK,$GP416+29),"")</f>
      </c>
      <c r="EQ416">
        <f>IF($GQ416&gt;=30,INDEX($DK:$DK,$GP416+30),"")</f>
      </c>
      <c r="ER416">
        <f>IF($GQ416&gt;=31,INDEX($DK:$DK,$GP416+31),"")</f>
      </c>
      <c r="ES416">
        <f>IF($GQ416&gt;=32,INDEX($DK:$DK,$GP416+32),"")</f>
      </c>
      <c r="ET416">
        <f>IF($GQ416&gt;=33,INDEX($DK:$DK,$GP416+33),"")</f>
      </c>
      <c r="EU416">
        <f>IF($GQ416&gt;=34,INDEX($DK:$DK,$GP416+34),"")</f>
      </c>
      <c r="EV416">
        <f>IF($GQ416&gt;=35,INDEX($DK:$DK,$GP416+35),"")</f>
      </c>
      <c r="EW416">
        <f>IF($GQ416&gt;=36,INDEX($DK:$DK,$GP416+36),"")</f>
      </c>
      <c r="EX416">
        <f>IF($GQ416&gt;=37,INDEX($DK:$DK,$GP416+37),"")</f>
      </c>
      <c r="EY416">
        <f>IF($GQ416&gt;=38,INDEX($DK:$DK,$GP416+38),"")</f>
      </c>
      <c r="EZ416">
        <f>IF($GQ416&gt;=39,INDEX($DK:$DK,$GP416+39),"")</f>
      </c>
      <c r="FA416">
        <f>IF($GQ416&gt;=40,INDEX($DK:$DK,$GP416+40),"")</f>
      </c>
      <c r="FB416">
        <f>IF($GQ416&gt;=1,INDEX($DL:$DL,$GP416+1),"")</f>
      </c>
      <c r="FC416">
        <f>IF($GQ416&gt;=2,INDEX($DL:$DL,$GP416+2),"")</f>
      </c>
      <c r="FD416">
        <f>IF($GQ416&gt;=3,INDEX($DL:$DL,$GP416+3),"")</f>
      </c>
      <c r="FE416">
        <f>IF($GQ416&gt;=4,INDEX($DL:$DL,$GP416+4),"")</f>
      </c>
      <c r="FF416">
        <f>IF($GQ416&gt;=5,INDEX($DL:$DL,$GP416+5),"")</f>
      </c>
      <c r="FG416">
        <f>IF($GQ416&gt;=6,INDEX($DL:$DL,$GP416+6),"")</f>
      </c>
      <c r="FH416">
        <f>IF($GQ416&gt;=7,INDEX($DL:$DL,$GP416+7),"")</f>
      </c>
      <c r="FI416">
        <f>IF($GQ416&gt;=8,INDEX($DL:$DL,$GP416+8),"")</f>
      </c>
      <c r="FJ416">
        <f>IF($GQ416&gt;=9,INDEX($DL:$DL,$GP416+9),"")</f>
      </c>
      <c r="FK416">
        <f>IF($GQ416&gt;=10,INDEX($DL:$DL,$GP416+10),"")</f>
      </c>
      <c r="FL416">
        <f>IF($GQ416&gt;=11,INDEX($DL:$DL,$GP416+11),"")</f>
      </c>
      <c r="FM416">
        <f>IF($GQ416&gt;=12,INDEX($DL:$DL,$GP416+12),"")</f>
      </c>
      <c r="FN416">
        <f>IF($GQ416&gt;=13,INDEX($DL:$DL,$GP416+13),"")</f>
      </c>
      <c r="FO416">
        <f>IF($GQ416&gt;=14,INDEX($DL:$DL,$GP416+14),"")</f>
      </c>
      <c r="FP416">
        <f>IF($GQ416&gt;=15,INDEX($DL:$DL,$GP416+15),"")</f>
      </c>
      <c r="FQ416">
        <f>IF($GQ416&gt;=16,INDEX($DL:$DL,$GP416+16),"")</f>
      </c>
      <c r="FR416">
        <f>IF($GQ416&gt;=17,INDEX($DL:$DL,$GP416+17),"")</f>
      </c>
      <c r="FS416">
        <f>IF($GQ416&gt;=18,INDEX($DL:$DL,$GP416+18),"")</f>
      </c>
      <c r="FT416">
        <f>IF($GQ416&gt;=19,INDEX($DL:$DL,$GP416+19),"")</f>
      </c>
      <c r="FU416">
        <f>IF($GQ416&gt;=20,INDEX($DL:$DL,$GP416+20),"")</f>
      </c>
      <c r="FV416">
        <f>IF($GQ416&gt;=21,INDEX($DL:$DL,$GP416+21),"")</f>
      </c>
      <c r="FW416">
        <f>IF($GQ416&gt;=22,INDEX($DL:$DL,$GP416+22),"")</f>
      </c>
      <c r="FX416">
        <f>IF($GQ416&gt;=23,INDEX($DL:$DL,$GP416+23),"")</f>
      </c>
      <c r="FY416">
        <f>IF($GQ416&gt;=24,INDEX($DL:$DL,$GP416+24),"")</f>
      </c>
      <c r="FZ416">
        <f>IF($GQ416&gt;=25,INDEX($DL:$DL,$GP416+25),"")</f>
      </c>
      <c r="GA416">
        <f>IF($GQ416&gt;=26,INDEX($DL:$DL,$GP416+26),"")</f>
      </c>
      <c r="GB416">
        <f>IF($GQ416&gt;=27,INDEX($DL:$DL,$GP416+27),"")</f>
      </c>
      <c r="GC416">
        <f>IF($GQ416&gt;=28,INDEX($DL:$DL,$GP416+28),"")</f>
      </c>
      <c r="GD416">
        <f>IF($GQ416&gt;=29,INDEX($DL:$DL,$GP416+29),"")</f>
      </c>
      <c r="GE416">
        <f>IF($GQ416&gt;=30,INDEX($DL:$DL,$GP416+30),"")</f>
      </c>
      <c r="GF416">
        <f>IF($GQ416&gt;=31,INDEX($DL:$DL,$GP416+31),"")</f>
      </c>
      <c r="GG416">
        <f>IF($GQ416&gt;=32,INDEX($DL:$DL,$GP416+32),"")</f>
      </c>
      <c r="GH416">
        <f>IF($GQ416&gt;=33,INDEX($DL:$DL,$GP416+33),"")</f>
      </c>
      <c r="GI416">
        <f>IF($GQ416&gt;=34,INDEX($DL:$DL,$GP416+34),"")</f>
      </c>
      <c r="GJ416">
        <f>IF($GQ416&gt;=35,INDEX($DL:$DL,$GP416+35),"")</f>
      </c>
      <c r="GK416">
        <f>IF($GQ416&gt;=36,INDEX($DL:$DL,$GP416+36),"")</f>
      </c>
      <c r="GL416">
        <f>IF($GQ416&gt;=37,INDEX($DL:$DL,$GP416+37),"")</f>
      </c>
      <c r="GM416">
        <f>IF($GQ416&gt;=38,INDEX($DL:$DL,$GP416+38),"")</f>
      </c>
      <c r="GN416">
        <f>IF($GQ416&gt;=39,INDEX($DL:$DL,$GP416+39),"")</f>
      </c>
      <c r="GO416">
        <f>IF($GQ416&gt;=40,INDEX($DL:$DL,$GP416+40),"")</f>
      </c>
      <c r="GP416">
        <f>IFERROR(MATCH($DJ416,$DK$2:$DK$148,0)+1,0)</f>
      </c>
      <c r="GQ416">
        <f>IFERROR(INDEX($DM$2:$DM$148,MATCH($DJ416,$DK$2:$DK$148,0)),0)</f>
      </c>
      <c r="GR416">
        <f>IFERROR(MATCH($L416,$DN$416:$FA$416,0),0)</f>
      </c>
      <c r="GS416">
        <f>IF($GR416&gt;0,INDEX($FB$416:$GO$416,$GR416),"")</f>
      </c>
      <c r="GV416">
        <f>IF($JE416&gt;=1,INDEX($GT:$GT,$JD416+1),"")</f>
      </c>
      <c r="GW416">
        <f>IF($JE416&gt;=2,INDEX($GT:$GT,$JD416+2),"")</f>
      </c>
      <c r="GX416">
        <f>IF($JE416&gt;=3,INDEX($GT:$GT,$JD416+3),"")</f>
      </c>
      <c r="GY416">
        <f>IF($JE416&gt;=4,INDEX($GT:$GT,$JD416+4),"")</f>
      </c>
      <c r="GZ416">
        <f>IF($JE416&gt;=5,INDEX($GT:$GT,$JD416+5),"")</f>
      </c>
      <c r="HA416">
        <f>IF($JE416&gt;=6,INDEX($GT:$GT,$JD416+6),"")</f>
      </c>
      <c r="HB416">
        <f>IF($JE416&gt;=7,INDEX($GT:$GT,$JD416+7),"")</f>
      </c>
      <c r="HC416">
        <f>IF($JE416&gt;=8,INDEX($GT:$GT,$JD416+8),"")</f>
      </c>
      <c r="HD416">
        <f>IF($JE416&gt;=9,INDEX($GT:$GT,$JD416+9),"")</f>
      </c>
      <c r="HE416">
        <f>IF($JE416&gt;=10,INDEX($GT:$GT,$JD416+10),"")</f>
      </c>
      <c r="HF416">
        <f>IF($JE416&gt;=11,INDEX($GT:$GT,$JD416+11),"")</f>
      </c>
      <c r="HG416">
        <f>IF($JE416&gt;=12,INDEX($GT:$GT,$JD416+12),"")</f>
      </c>
      <c r="HH416">
        <f>IF($JE416&gt;=13,INDEX($GT:$GT,$JD416+13),"")</f>
      </c>
      <c r="HI416">
        <f>IF($JE416&gt;=14,INDEX($GT:$GT,$JD416+14),"")</f>
      </c>
      <c r="HJ416">
        <f>IF($JE416&gt;=15,INDEX($GT:$GT,$JD416+15),"")</f>
      </c>
      <c r="HK416">
        <f>IF($JE416&gt;=16,INDEX($GT:$GT,$JD416+16),"")</f>
      </c>
      <c r="HL416">
        <f>IF($JE416&gt;=17,INDEX($GT:$GT,$JD416+17),"")</f>
      </c>
      <c r="HM416">
        <f>IF($JE416&gt;=18,INDEX($GT:$GT,$JD416+18),"")</f>
      </c>
      <c r="HN416">
        <f>IF($JE416&gt;=19,INDEX($GT:$GT,$JD416+19),"")</f>
      </c>
      <c r="HO416">
        <f>IF($JE416&gt;=20,INDEX($GT:$GT,$JD416+20),"")</f>
      </c>
      <c r="HP416">
        <f>IF($JE416&gt;=21,INDEX($GT:$GT,$JD416+21),"")</f>
      </c>
      <c r="HQ416">
        <f>IF($JE416&gt;=22,INDEX($GT:$GT,$JD416+22),"")</f>
      </c>
      <c r="HR416">
        <f>IF($JE416&gt;=23,INDEX($GT:$GT,$JD416+23),"")</f>
      </c>
      <c r="HS416">
        <f>IF($JE416&gt;=24,INDEX($GT:$GT,$JD416+24),"")</f>
      </c>
      <c r="HT416">
        <f>IF($JE416&gt;=25,INDEX($GT:$GT,$JD416+25),"")</f>
      </c>
      <c r="HU416">
        <f>IF($JE416&gt;=26,INDEX($GT:$GT,$JD416+26),"")</f>
      </c>
      <c r="HV416">
        <f>IF($JE416&gt;=27,INDEX($GT:$GT,$JD416+27),"")</f>
      </c>
      <c r="HW416">
        <f>IF($JE416&gt;=28,INDEX($GT:$GT,$JD416+28),"")</f>
      </c>
      <c r="HX416">
        <f>IF($JE416&gt;=29,INDEX($GT:$GT,$JD416+29),"")</f>
      </c>
      <c r="HY416">
        <f>IF($JE416&gt;=30,INDEX($GT:$GT,$JD416+30),"")</f>
      </c>
      <c r="HZ416">
        <f>IF($JE416&gt;=31,INDEX($GT:$GT,$JD416+31),"")</f>
      </c>
      <c r="IA416">
        <f>IF($JE416&gt;=32,INDEX($GT:$GT,$JD416+32),"")</f>
      </c>
      <c r="IB416">
        <f>IF($JE416&gt;=33,INDEX($GT:$GT,$JD416+33),"")</f>
      </c>
      <c r="IC416">
        <f>IF($JE416&gt;=34,INDEX($GT:$GT,$JD416+34),"")</f>
      </c>
      <c r="ID416">
        <f>IF($JE416&gt;=35,INDEX($GT:$GT,$JD416+35),"")</f>
      </c>
      <c r="IE416">
        <f>IF($JE416&gt;=36,INDEX($GT:$GT,$JD416+36),"")</f>
      </c>
      <c r="IF416">
        <f>IF($JE416&gt;=37,INDEX($GT:$GT,$JD416+37),"")</f>
      </c>
      <c r="IG416">
        <f>IF($JE416&gt;=38,INDEX($GT:$GT,$JD416+38),"")</f>
      </c>
      <c r="IH416">
        <f>IF($JE416&gt;=39,INDEX($GT:$GT,$JD416+39),"")</f>
      </c>
      <c r="II416">
        <f>IF($JE416&gt;=40,INDEX($GT:$GT,$JD416+40),"")</f>
      </c>
      <c r="IJ416">
        <f>IF($JE416&gt;=41,INDEX($GT:$GT,$JD416+41),"")</f>
      </c>
      <c r="IK416">
        <f>IF($JE416&gt;=42,INDEX($GT:$GT,$JD416+42),"")</f>
      </c>
      <c r="IL416">
        <f>IF($JE416&gt;=43,INDEX($GT:$GT,$JD416+43),"")</f>
      </c>
      <c r="IM416">
        <f>IF($JE416&gt;=44,INDEX($GT:$GT,$JD416+44),"")</f>
      </c>
      <c r="IN416">
        <f>IF($JE416&gt;=45,INDEX($GT:$GT,$JD416+45),"")</f>
      </c>
      <c r="IO416">
        <f>IF($JE416&gt;=46,INDEX($GT:$GT,$JD416+46),"")</f>
      </c>
      <c r="IP416">
        <f>IF($JE416&gt;=47,INDEX($GT:$GT,$JD416+47),"")</f>
      </c>
      <c r="IQ416">
        <f>IF($JE416&gt;=48,INDEX($GT:$GT,$JD416+48),"")</f>
      </c>
      <c r="IR416">
        <f>IF($JE416&gt;=49,INDEX($GT:$GT,$JD416+49),"")</f>
      </c>
      <c r="IS416">
        <f>IF($JE416&gt;=50,INDEX($GT:$GT,$JD416+50),"")</f>
      </c>
      <c r="IT416">
        <f>IF($JE416&gt;=51,INDEX($GT:$GT,$JD416+51),"")</f>
      </c>
      <c r="IU416">
        <f>IF($JE416&gt;=52,INDEX($GT:$GT,$JD416+52),"")</f>
      </c>
      <c r="IV416">
        <f>IF($JE416&gt;=53,INDEX($GT:$GT,$JD416+53),"")</f>
      </c>
      <c r="IW416">
        <f>IF($JE416&gt;=54,INDEX($GT:$GT,$JD416+54),"")</f>
      </c>
      <c r="IX416">
        <f>IF($JE416&gt;=55,INDEX($GT:$GT,$JD416+55),"")</f>
      </c>
      <c r="IY416">
        <f>IF($JE416&gt;=56,INDEX($GT:$GT,$JD416+56),"")</f>
      </c>
      <c r="IZ416">
        <f>IF($JE416&gt;=57,INDEX($GT:$GT,$JD416+57),"")</f>
      </c>
      <c r="JA416">
        <f>IF($JE416&gt;=58,INDEX($GT:$GT,$JD416+58),"")</f>
      </c>
      <c r="JB416">
        <f>IF($JE416&gt;=59,INDEX($GT:$GT,$JD416+59),"")</f>
      </c>
      <c r="JC416">
        <f>IF($JE416&gt;=60,INDEX($GT:$GT,$JD416+60),"")</f>
      </c>
      <c r="JD416">
        <f>IFERROR(MATCH($GS416,$GT$2:$GT$322,0)+1,0)</f>
      </c>
      <c r="JE416">
        <f>IFERROR(INDEX($GU$2:$GU$322,MATCH($GS416,$GT$2:$GT$322,0)),0)</f>
      </c>
      <c r="JF416" t="s">
        <v>28</v>
      </c>
      <c r="JG416" t="s">
        <v>28</v>
      </c>
    </row>
    <row r="417" spans="1:267" x14ac:dyDescent="0.25">
      <c r="J417" s="1"/>
      <c r="K417" s="1"/>
      <c r="L417" s="1"/>
      <c r="M417" s="1"/>
      <c r="N417" s="1">
        <f>IFERROR(IF(FIND(" - ",$J417)&gt;0,MID($J417,FIND(" - ",$J417)+3,LEN($J417)),""),"")</f>
      </c>
      <c r="P417" s="1"/>
      <c r="S417" t="s">
        <v>28</v>
      </c>
      <c r="U417">
        <f>IF(OR($S417="",$T417=""),"",IFERROR($S417/$T417,0))</f>
      </c>
      <c r="V417">
        <f>IF($S417="","",
IF($K417="","",
IF(ISNUMBER(SEARCH("exempt",LOWER($K417))),0,
$S417*(VALUE(SUBSTITUTE($K417,"%",""))/100))))</f>
      </c>
      <c r="AB417">
        <f>IF($S417="","",
SUM($S417,$V417,$Z417,$W417,$Y417)-
IF($AA417="",0,VALUE($AA417)))</f>
      </c>
      <c r="AJ417" t="s">
        <v>1076</v>
      </c>
      <c r="AR417">
        <f>IFERROR(LEFT($J417,FIND(" - ",$J417)-1),$J417)</f>
      </c>
      <c r="AU417">
        <f>IF($CJ417&gt;=1,INDEX($AS:$AS,$CI417+1),"")</f>
      </c>
      <c r="AV417">
        <f>IF($CJ417&gt;=2,INDEX($AS:$AS,$CI417+2),"")</f>
      </c>
      <c r="AW417">
        <f>IF($CJ417&gt;=3,INDEX($AS:$AS,$CI417+3),"")</f>
      </c>
      <c r="AX417">
        <f>IF($CJ417&gt;=4,INDEX($AS:$AS,$CI417+4),"")</f>
      </c>
      <c r="AY417">
        <f>IF($CJ417&gt;=5,INDEX($AS:$AS,$CI417+5),"")</f>
      </c>
      <c r="AZ417">
        <f>IF($CJ417&gt;=6,INDEX($AS:$AS,$CI417+6),"")</f>
      </c>
      <c r="BA417">
        <f>IF($CJ417&gt;=7,INDEX($AS:$AS,$CI417+7),"")</f>
      </c>
      <c r="BB417">
        <f>IF($CJ417&gt;=8,INDEX($AS:$AS,$CI417+8),"")</f>
      </c>
      <c r="BC417">
        <f>IF($CJ417&gt;=9,INDEX($AS:$AS,$CI417+9),"")</f>
      </c>
      <c r="BD417">
        <f>IF($CJ417&gt;=10,INDEX($AS:$AS,$CI417+10),"")</f>
      </c>
      <c r="BE417">
        <f>IF($CJ417&gt;=11,INDEX($AS:$AS,$CI417+11),"")</f>
      </c>
      <c r="BF417">
        <f>IF($CJ417&gt;=12,INDEX($AS:$AS,$CI417+12),"")</f>
      </c>
      <c r="BG417">
        <f>IF($CJ417&gt;=13,INDEX($AS:$AS,$CI417+13),"")</f>
      </c>
      <c r="BH417">
        <f>IF($CJ417&gt;=14,INDEX($AS:$AS,$CI417+14),"")</f>
      </c>
      <c r="BI417">
        <f>IF($CJ417&gt;=15,INDEX($AS:$AS,$CI417+15),"")</f>
      </c>
      <c r="BJ417">
        <f>IF($CJ417&gt;=16,INDEX($AS:$AS,$CI417+16),"")</f>
      </c>
      <c r="BK417">
        <f>IF($CJ417&gt;=17,INDEX($AS:$AS,$CI417+17),"")</f>
      </c>
      <c r="BL417">
        <f>IF($CJ417&gt;=18,INDEX($AS:$AS,$CI417+18),"")</f>
      </c>
      <c r="BM417">
        <f>IF($CJ417&gt;=19,INDEX($AS:$AS,$CI417+19),"")</f>
      </c>
      <c r="BN417">
        <f>IF($CJ417&gt;=20,INDEX($AS:$AS,$CI417+20),"")</f>
      </c>
      <c r="BO417">
        <f>IF($CJ417&gt;=21,INDEX($AS:$AS,$CI417+21),"")</f>
      </c>
      <c r="BP417">
        <f>IF($CJ417&gt;=22,INDEX($AS:$AS,$CI417+22),"")</f>
      </c>
      <c r="BQ417">
        <f>IF($CJ417&gt;=23,INDEX($AS:$AS,$CI417+23),"")</f>
      </c>
      <c r="BR417">
        <f>IF($CJ417&gt;=24,INDEX($AS:$AS,$CI417+24),"")</f>
      </c>
      <c r="BS417">
        <f>IF($CJ417&gt;=25,INDEX($AS:$AS,$CI417+25),"")</f>
      </c>
      <c r="BT417">
        <f>IF($CJ417&gt;=26,INDEX($AS:$AS,$CI417+26),"")</f>
      </c>
      <c r="BU417">
        <f>IF($CJ417&gt;=27,INDEX($AS:$AS,$CI417+27),"")</f>
      </c>
      <c r="BV417">
        <f>IF($CJ417&gt;=28,INDEX($AS:$AS,$CI417+28),"")</f>
      </c>
      <c r="BW417">
        <f>IF($CJ417&gt;=29,INDEX($AS:$AS,$CI417+29),"")</f>
      </c>
      <c r="BX417">
        <f>IF($CJ417&gt;=30,INDEX($AS:$AS,$CI417+30),"")</f>
      </c>
      <c r="BY417">
        <f>IF($CJ417&gt;=31,INDEX($AS:$AS,$CI417+31),"")</f>
      </c>
      <c r="BZ417">
        <f>IF($CJ417&gt;=32,INDEX($AS:$AS,$CI417+32),"")</f>
      </c>
      <c r="CA417">
        <f>IF($CJ417&gt;=33,INDEX($AS:$AS,$CI417+33),"")</f>
      </c>
      <c r="CB417">
        <f>IF($CJ417&gt;=34,INDEX($AS:$AS,$CI417+34),"")</f>
      </c>
      <c r="CC417">
        <f>IF($CJ417&gt;=35,INDEX($AS:$AS,$CI417+35),"")</f>
      </c>
      <c r="CD417">
        <f>IF($CJ417&gt;=36,INDEX($AS:$AS,$CI417+36),"")</f>
      </c>
      <c r="CE417">
        <f>IF($CJ417&gt;=37,INDEX($AS:$AS,$CI417+37),"")</f>
      </c>
      <c r="CF417">
        <f>IF($CJ417&gt;=38,INDEX($AS:$AS,$CI417+38),"")</f>
      </c>
      <c r="CG417">
        <f>IF($CJ417&gt;=39,INDEX($AS:$AS,$CI417+39),"")</f>
      </c>
      <c r="CH417">
        <f>IF($CJ417&gt;=40,INDEX($AS:$AS,$CI417+40),"")</f>
      </c>
      <c r="CI417">
        <f>IFERROR(MATCH($AR417,$AS$2:$AS$133,0)+1,0)</f>
      </c>
      <c r="CJ417">
        <f>IFERROR(INDEX($AT$2:$AT$133,MATCH($AR417,$AS$2:$AS$133,0)),0)</f>
      </c>
      <c r="CK417">
        <f>IFERROR(LEFT($O417,FIND(" - ",$O417)-1),$O417)</f>
      </c>
      <c r="CL417" t="s">
        <v>193</v>
      </c>
      <c r="CN417">
        <f>IF($DI417&gt;=1,INDEX($CL:$CL,$DH417+1),"")</f>
      </c>
      <c r="CO417">
        <f>IF($DI417&gt;=2,INDEX($CL:$CL,$DH417+2),"")</f>
      </c>
      <c r="CP417">
        <f>IF($DI417&gt;=3,INDEX($CL:$CL,$DH417+3),"")</f>
      </c>
      <c r="CQ417">
        <f>IF($DI417&gt;=4,INDEX($CL:$CL,$DH417+4),"")</f>
      </c>
      <c r="CR417">
        <f>IF($DI417&gt;=5,INDEX($CL:$CL,$DH417+5),"")</f>
      </c>
      <c r="CS417">
        <f>IF($DI417&gt;=6,INDEX($CL:$CL,$DH417+6),"")</f>
      </c>
      <c r="CT417">
        <f>IF($DI417&gt;=7,INDEX($CL:$CL,$DH417+7),"")</f>
      </c>
      <c r="CU417">
        <f>IF($DI417&gt;=8,INDEX($CL:$CL,$DH417+8),"")</f>
      </c>
      <c r="CV417">
        <f>IF($DI417&gt;=9,INDEX($CL:$CL,$DH417+9),"")</f>
      </c>
      <c r="CW417">
        <f>IF($DI417&gt;=10,INDEX($CL:$CL,$DH417+10),"")</f>
      </c>
      <c r="CX417">
        <f>IF($DI417&gt;=11,INDEX($CL:$CL,$DH417+11),"")</f>
      </c>
      <c r="CY417">
        <f>IF($DI417&gt;=12,INDEX($CL:$CL,$DH417+12),"")</f>
      </c>
      <c r="CZ417">
        <f>IF($DI417&gt;=13,INDEX($CL:$CL,$DH417+13),"")</f>
      </c>
      <c r="DA417">
        <f>IF($DI417&gt;=14,INDEX($CL:$CL,$DH417+14),"")</f>
      </c>
      <c r="DB417">
        <f>IF($DI417&gt;=15,INDEX($CL:$CL,$DH417+15),"")</f>
      </c>
      <c r="DC417">
        <f>IF($DI417&gt;=16,INDEX($CL:$CL,$DH417+16),"")</f>
      </c>
      <c r="DD417">
        <f>IF($DI417&gt;=17,INDEX($CL:$CL,$DH417+17),"")</f>
      </c>
      <c r="DE417">
        <f>IF($DI417&gt;=18,INDEX($CL:$CL,$DH417+18),"")</f>
      </c>
      <c r="DF417">
        <f>IF($DI417&gt;=19,INDEX($CL:$CL,$DH417+19),"")</f>
      </c>
      <c r="DG417">
        <f>IF($DI417&gt;=20,INDEX($CL:$CL,$DH417+20),"")</f>
      </c>
      <c r="DH417">
        <f>IFERROR(MATCH($CK417,$CL$2:$CL$1558,0)+1,0)</f>
      </c>
      <c r="DI417">
        <f>IFERROR(INDEX($CM$2:$CM$1558,MATCH($CK417,$CL$2:$CL$1558,0)),0)</f>
      </c>
      <c r="DJ417">
        <f>IFERROR(INDEX($AQ:$AQ,MATCH($K417,$AP:$AP,0))&amp;"","")</f>
      </c>
      <c r="DN417">
        <f>IF($GQ417&gt;=1,INDEX($DK:$DK,$GP417+1),"")</f>
      </c>
      <c r="DO417">
        <f>IF($GQ417&gt;=2,INDEX($DK:$DK,$GP417+2),"")</f>
      </c>
      <c r="DP417">
        <f>IF($GQ417&gt;=3,INDEX($DK:$DK,$GP417+3),"")</f>
      </c>
      <c r="DQ417">
        <f>IF($GQ417&gt;=4,INDEX($DK:$DK,$GP417+4),"")</f>
      </c>
      <c r="DR417">
        <f>IF($GQ417&gt;=5,INDEX($DK:$DK,$GP417+5),"")</f>
      </c>
      <c r="DS417">
        <f>IF($GQ417&gt;=6,INDEX($DK:$DK,$GP417+6),"")</f>
      </c>
      <c r="DT417">
        <f>IF($GQ417&gt;=7,INDEX($DK:$DK,$GP417+7),"")</f>
      </c>
      <c r="DU417">
        <f>IF($GQ417&gt;=8,INDEX($DK:$DK,$GP417+8),"")</f>
      </c>
      <c r="DV417">
        <f>IF($GQ417&gt;=9,INDEX($DK:$DK,$GP417+9),"")</f>
      </c>
      <c r="DW417">
        <f>IF($GQ417&gt;=10,INDEX($DK:$DK,$GP417+10),"")</f>
      </c>
      <c r="DX417">
        <f>IF($GQ417&gt;=11,INDEX($DK:$DK,$GP417+11),"")</f>
      </c>
      <c r="DY417">
        <f>IF($GQ417&gt;=12,INDEX($DK:$DK,$GP417+12),"")</f>
      </c>
      <c r="DZ417">
        <f>IF($GQ417&gt;=13,INDEX($DK:$DK,$GP417+13),"")</f>
      </c>
      <c r="EA417">
        <f>IF($GQ417&gt;=14,INDEX($DK:$DK,$GP417+14),"")</f>
      </c>
      <c r="EB417">
        <f>IF($GQ417&gt;=15,INDEX($DK:$DK,$GP417+15),"")</f>
      </c>
      <c r="EC417">
        <f>IF($GQ417&gt;=16,INDEX($DK:$DK,$GP417+16),"")</f>
      </c>
      <c r="ED417">
        <f>IF($GQ417&gt;=17,INDEX($DK:$DK,$GP417+17),"")</f>
      </c>
      <c r="EE417">
        <f>IF($GQ417&gt;=18,INDEX($DK:$DK,$GP417+18),"")</f>
      </c>
      <c r="EF417">
        <f>IF($GQ417&gt;=19,INDEX($DK:$DK,$GP417+19),"")</f>
      </c>
      <c r="EG417">
        <f>IF($GQ417&gt;=20,INDEX($DK:$DK,$GP417+20),"")</f>
      </c>
      <c r="EH417">
        <f>IF($GQ417&gt;=21,INDEX($DK:$DK,$GP417+21),"")</f>
      </c>
      <c r="EI417">
        <f>IF($GQ417&gt;=22,INDEX($DK:$DK,$GP417+22),"")</f>
      </c>
      <c r="EJ417">
        <f>IF($GQ417&gt;=23,INDEX($DK:$DK,$GP417+23),"")</f>
      </c>
      <c r="EK417">
        <f>IF($GQ417&gt;=24,INDEX($DK:$DK,$GP417+24),"")</f>
      </c>
      <c r="EL417">
        <f>IF($GQ417&gt;=25,INDEX($DK:$DK,$GP417+25),"")</f>
      </c>
      <c r="EM417">
        <f>IF($GQ417&gt;=26,INDEX($DK:$DK,$GP417+26),"")</f>
      </c>
      <c r="EN417">
        <f>IF($GQ417&gt;=27,INDEX($DK:$DK,$GP417+27),"")</f>
      </c>
      <c r="EO417">
        <f>IF($GQ417&gt;=28,INDEX($DK:$DK,$GP417+28),"")</f>
      </c>
      <c r="EP417">
        <f>IF($GQ417&gt;=29,INDEX($DK:$DK,$GP417+29),"")</f>
      </c>
      <c r="EQ417">
        <f>IF($GQ417&gt;=30,INDEX($DK:$DK,$GP417+30),"")</f>
      </c>
      <c r="ER417">
        <f>IF($GQ417&gt;=31,INDEX($DK:$DK,$GP417+31),"")</f>
      </c>
      <c r="ES417">
        <f>IF($GQ417&gt;=32,INDEX($DK:$DK,$GP417+32),"")</f>
      </c>
      <c r="ET417">
        <f>IF($GQ417&gt;=33,INDEX($DK:$DK,$GP417+33),"")</f>
      </c>
      <c r="EU417">
        <f>IF($GQ417&gt;=34,INDEX($DK:$DK,$GP417+34),"")</f>
      </c>
      <c r="EV417">
        <f>IF($GQ417&gt;=35,INDEX($DK:$DK,$GP417+35),"")</f>
      </c>
      <c r="EW417">
        <f>IF($GQ417&gt;=36,INDEX($DK:$DK,$GP417+36),"")</f>
      </c>
      <c r="EX417">
        <f>IF($GQ417&gt;=37,INDEX($DK:$DK,$GP417+37),"")</f>
      </c>
      <c r="EY417">
        <f>IF($GQ417&gt;=38,INDEX($DK:$DK,$GP417+38),"")</f>
      </c>
      <c r="EZ417">
        <f>IF($GQ417&gt;=39,INDEX($DK:$DK,$GP417+39),"")</f>
      </c>
      <c r="FA417">
        <f>IF($GQ417&gt;=40,INDEX($DK:$DK,$GP417+40),"")</f>
      </c>
      <c r="FB417">
        <f>IF($GQ417&gt;=1,INDEX($DL:$DL,$GP417+1),"")</f>
      </c>
      <c r="FC417">
        <f>IF($GQ417&gt;=2,INDEX($DL:$DL,$GP417+2),"")</f>
      </c>
      <c r="FD417">
        <f>IF($GQ417&gt;=3,INDEX($DL:$DL,$GP417+3),"")</f>
      </c>
      <c r="FE417">
        <f>IF($GQ417&gt;=4,INDEX($DL:$DL,$GP417+4),"")</f>
      </c>
      <c r="FF417">
        <f>IF($GQ417&gt;=5,INDEX($DL:$DL,$GP417+5),"")</f>
      </c>
      <c r="FG417">
        <f>IF($GQ417&gt;=6,INDEX($DL:$DL,$GP417+6),"")</f>
      </c>
      <c r="FH417">
        <f>IF($GQ417&gt;=7,INDEX($DL:$DL,$GP417+7),"")</f>
      </c>
      <c r="FI417">
        <f>IF($GQ417&gt;=8,INDEX($DL:$DL,$GP417+8),"")</f>
      </c>
      <c r="FJ417">
        <f>IF($GQ417&gt;=9,INDEX($DL:$DL,$GP417+9),"")</f>
      </c>
      <c r="FK417">
        <f>IF($GQ417&gt;=10,INDEX($DL:$DL,$GP417+10),"")</f>
      </c>
      <c r="FL417">
        <f>IF($GQ417&gt;=11,INDEX($DL:$DL,$GP417+11),"")</f>
      </c>
      <c r="FM417">
        <f>IF($GQ417&gt;=12,INDEX($DL:$DL,$GP417+12),"")</f>
      </c>
      <c r="FN417">
        <f>IF($GQ417&gt;=13,INDEX($DL:$DL,$GP417+13),"")</f>
      </c>
      <c r="FO417">
        <f>IF($GQ417&gt;=14,INDEX($DL:$DL,$GP417+14),"")</f>
      </c>
      <c r="FP417">
        <f>IF($GQ417&gt;=15,INDEX($DL:$DL,$GP417+15),"")</f>
      </c>
      <c r="FQ417">
        <f>IF($GQ417&gt;=16,INDEX($DL:$DL,$GP417+16),"")</f>
      </c>
      <c r="FR417">
        <f>IF($GQ417&gt;=17,INDEX($DL:$DL,$GP417+17),"")</f>
      </c>
      <c r="FS417">
        <f>IF($GQ417&gt;=18,INDEX($DL:$DL,$GP417+18),"")</f>
      </c>
      <c r="FT417">
        <f>IF($GQ417&gt;=19,INDEX($DL:$DL,$GP417+19),"")</f>
      </c>
      <c r="FU417">
        <f>IF($GQ417&gt;=20,INDEX($DL:$DL,$GP417+20),"")</f>
      </c>
      <c r="FV417">
        <f>IF($GQ417&gt;=21,INDEX($DL:$DL,$GP417+21),"")</f>
      </c>
      <c r="FW417">
        <f>IF($GQ417&gt;=22,INDEX($DL:$DL,$GP417+22),"")</f>
      </c>
      <c r="FX417">
        <f>IF($GQ417&gt;=23,INDEX($DL:$DL,$GP417+23),"")</f>
      </c>
      <c r="FY417">
        <f>IF($GQ417&gt;=24,INDEX($DL:$DL,$GP417+24),"")</f>
      </c>
      <c r="FZ417">
        <f>IF($GQ417&gt;=25,INDEX($DL:$DL,$GP417+25),"")</f>
      </c>
      <c r="GA417">
        <f>IF($GQ417&gt;=26,INDEX($DL:$DL,$GP417+26),"")</f>
      </c>
      <c r="GB417">
        <f>IF($GQ417&gt;=27,INDEX($DL:$DL,$GP417+27),"")</f>
      </c>
      <c r="GC417">
        <f>IF($GQ417&gt;=28,INDEX($DL:$DL,$GP417+28),"")</f>
      </c>
      <c r="GD417">
        <f>IF($GQ417&gt;=29,INDEX($DL:$DL,$GP417+29),"")</f>
      </c>
      <c r="GE417">
        <f>IF($GQ417&gt;=30,INDEX($DL:$DL,$GP417+30),"")</f>
      </c>
      <c r="GF417">
        <f>IF($GQ417&gt;=31,INDEX($DL:$DL,$GP417+31),"")</f>
      </c>
      <c r="GG417">
        <f>IF($GQ417&gt;=32,INDEX($DL:$DL,$GP417+32),"")</f>
      </c>
      <c r="GH417">
        <f>IF($GQ417&gt;=33,INDEX($DL:$DL,$GP417+33),"")</f>
      </c>
      <c r="GI417">
        <f>IF($GQ417&gt;=34,INDEX($DL:$DL,$GP417+34),"")</f>
      </c>
      <c r="GJ417">
        <f>IF($GQ417&gt;=35,INDEX($DL:$DL,$GP417+35),"")</f>
      </c>
      <c r="GK417">
        <f>IF($GQ417&gt;=36,INDEX($DL:$DL,$GP417+36),"")</f>
      </c>
      <c r="GL417">
        <f>IF($GQ417&gt;=37,INDEX($DL:$DL,$GP417+37),"")</f>
      </c>
      <c r="GM417">
        <f>IF($GQ417&gt;=38,INDEX($DL:$DL,$GP417+38),"")</f>
      </c>
      <c r="GN417">
        <f>IF($GQ417&gt;=39,INDEX($DL:$DL,$GP417+39),"")</f>
      </c>
      <c r="GO417">
        <f>IF($GQ417&gt;=40,INDEX($DL:$DL,$GP417+40),"")</f>
      </c>
      <c r="GP417">
        <f>IFERROR(MATCH($DJ417,$DK$2:$DK$148,0)+1,0)</f>
      </c>
      <c r="GQ417">
        <f>IFERROR(INDEX($DM$2:$DM$148,MATCH($DJ417,$DK$2:$DK$148,0)),0)</f>
      </c>
      <c r="GR417">
        <f>IFERROR(MATCH($L417,$DN$417:$FA$417,0),0)</f>
      </c>
      <c r="GS417">
        <f>IF($GR417&gt;0,INDEX($FB$417:$GO$417,$GR417),"")</f>
      </c>
      <c r="GV417">
        <f>IF($JE417&gt;=1,INDEX($GT:$GT,$JD417+1),"")</f>
      </c>
      <c r="GW417">
        <f>IF($JE417&gt;=2,INDEX($GT:$GT,$JD417+2),"")</f>
      </c>
      <c r="GX417">
        <f>IF($JE417&gt;=3,INDEX($GT:$GT,$JD417+3),"")</f>
      </c>
      <c r="GY417">
        <f>IF($JE417&gt;=4,INDEX($GT:$GT,$JD417+4),"")</f>
      </c>
      <c r="GZ417">
        <f>IF($JE417&gt;=5,INDEX($GT:$GT,$JD417+5),"")</f>
      </c>
      <c r="HA417">
        <f>IF($JE417&gt;=6,INDEX($GT:$GT,$JD417+6),"")</f>
      </c>
      <c r="HB417">
        <f>IF($JE417&gt;=7,INDEX($GT:$GT,$JD417+7),"")</f>
      </c>
      <c r="HC417">
        <f>IF($JE417&gt;=8,INDEX($GT:$GT,$JD417+8),"")</f>
      </c>
      <c r="HD417">
        <f>IF($JE417&gt;=9,INDEX($GT:$GT,$JD417+9),"")</f>
      </c>
      <c r="HE417">
        <f>IF($JE417&gt;=10,INDEX($GT:$GT,$JD417+10),"")</f>
      </c>
      <c r="HF417">
        <f>IF($JE417&gt;=11,INDEX($GT:$GT,$JD417+11),"")</f>
      </c>
      <c r="HG417">
        <f>IF($JE417&gt;=12,INDEX($GT:$GT,$JD417+12),"")</f>
      </c>
      <c r="HH417">
        <f>IF($JE417&gt;=13,INDEX($GT:$GT,$JD417+13),"")</f>
      </c>
      <c r="HI417">
        <f>IF($JE417&gt;=14,INDEX($GT:$GT,$JD417+14),"")</f>
      </c>
      <c r="HJ417">
        <f>IF($JE417&gt;=15,INDEX($GT:$GT,$JD417+15),"")</f>
      </c>
      <c r="HK417">
        <f>IF($JE417&gt;=16,INDEX($GT:$GT,$JD417+16),"")</f>
      </c>
      <c r="HL417">
        <f>IF($JE417&gt;=17,INDEX($GT:$GT,$JD417+17),"")</f>
      </c>
      <c r="HM417">
        <f>IF($JE417&gt;=18,INDEX($GT:$GT,$JD417+18),"")</f>
      </c>
      <c r="HN417">
        <f>IF($JE417&gt;=19,INDEX($GT:$GT,$JD417+19),"")</f>
      </c>
      <c r="HO417">
        <f>IF($JE417&gt;=20,INDEX($GT:$GT,$JD417+20),"")</f>
      </c>
      <c r="HP417">
        <f>IF($JE417&gt;=21,INDEX($GT:$GT,$JD417+21),"")</f>
      </c>
      <c r="HQ417">
        <f>IF($JE417&gt;=22,INDEX($GT:$GT,$JD417+22),"")</f>
      </c>
      <c r="HR417">
        <f>IF($JE417&gt;=23,INDEX($GT:$GT,$JD417+23),"")</f>
      </c>
      <c r="HS417">
        <f>IF($JE417&gt;=24,INDEX($GT:$GT,$JD417+24),"")</f>
      </c>
      <c r="HT417">
        <f>IF($JE417&gt;=25,INDEX($GT:$GT,$JD417+25),"")</f>
      </c>
      <c r="HU417">
        <f>IF($JE417&gt;=26,INDEX($GT:$GT,$JD417+26),"")</f>
      </c>
      <c r="HV417">
        <f>IF($JE417&gt;=27,INDEX($GT:$GT,$JD417+27),"")</f>
      </c>
      <c r="HW417">
        <f>IF($JE417&gt;=28,INDEX($GT:$GT,$JD417+28),"")</f>
      </c>
      <c r="HX417">
        <f>IF($JE417&gt;=29,INDEX($GT:$GT,$JD417+29),"")</f>
      </c>
      <c r="HY417">
        <f>IF($JE417&gt;=30,INDEX($GT:$GT,$JD417+30),"")</f>
      </c>
      <c r="HZ417">
        <f>IF($JE417&gt;=31,INDEX($GT:$GT,$JD417+31),"")</f>
      </c>
      <c r="IA417">
        <f>IF($JE417&gt;=32,INDEX($GT:$GT,$JD417+32),"")</f>
      </c>
      <c r="IB417">
        <f>IF($JE417&gt;=33,INDEX($GT:$GT,$JD417+33),"")</f>
      </c>
      <c r="IC417">
        <f>IF($JE417&gt;=34,INDEX($GT:$GT,$JD417+34),"")</f>
      </c>
      <c r="ID417">
        <f>IF($JE417&gt;=35,INDEX($GT:$GT,$JD417+35),"")</f>
      </c>
      <c r="IE417">
        <f>IF($JE417&gt;=36,INDEX($GT:$GT,$JD417+36),"")</f>
      </c>
      <c r="IF417">
        <f>IF($JE417&gt;=37,INDEX($GT:$GT,$JD417+37),"")</f>
      </c>
      <c r="IG417">
        <f>IF($JE417&gt;=38,INDEX($GT:$GT,$JD417+38),"")</f>
      </c>
      <c r="IH417">
        <f>IF($JE417&gt;=39,INDEX($GT:$GT,$JD417+39),"")</f>
      </c>
      <c r="II417">
        <f>IF($JE417&gt;=40,INDEX($GT:$GT,$JD417+40),"")</f>
      </c>
      <c r="IJ417">
        <f>IF($JE417&gt;=41,INDEX($GT:$GT,$JD417+41),"")</f>
      </c>
      <c r="IK417">
        <f>IF($JE417&gt;=42,INDEX($GT:$GT,$JD417+42),"")</f>
      </c>
      <c r="IL417">
        <f>IF($JE417&gt;=43,INDEX($GT:$GT,$JD417+43),"")</f>
      </c>
      <c r="IM417">
        <f>IF($JE417&gt;=44,INDEX($GT:$GT,$JD417+44),"")</f>
      </c>
      <c r="IN417">
        <f>IF($JE417&gt;=45,INDEX($GT:$GT,$JD417+45),"")</f>
      </c>
      <c r="IO417">
        <f>IF($JE417&gt;=46,INDEX($GT:$GT,$JD417+46),"")</f>
      </c>
      <c r="IP417">
        <f>IF($JE417&gt;=47,INDEX($GT:$GT,$JD417+47),"")</f>
      </c>
      <c r="IQ417">
        <f>IF($JE417&gt;=48,INDEX($GT:$GT,$JD417+48),"")</f>
      </c>
      <c r="IR417">
        <f>IF($JE417&gt;=49,INDEX($GT:$GT,$JD417+49),"")</f>
      </c>
      <c r="IS417">
        <f>IF($JE417&gt;=50,INDEX($GT:$GT,$JD417+50),"")</f>
      </c>
      <c r="IT417">
        <f>IF($JE417&gt;=51,INDEX($GT:$GT,$JD417+51),"")</f>
      </c>
      <c r="IU417">
        <f>IF($JE417&gt;=52,INDEX($GT:$GT,$JD417+52),"")</f>
      </c>
      <c r="IV417">
        <f>IF($JE417&gt;=53,INDEX($GT:$GT,$JD417+53),"")</f>
      </c>
      <c r="IW417">
        <f>IF($JE417&gt;=54,INDEX($GT:$GT,$JD417+54),"")</f>
      </c>
      <c r="IX417">
        <f>IF($JE417&gt;=55,INDEX($GT:$GT,$JD417+55),"")</f>
      </c>
      <c r="IY417">
        <f>IF($JE417&gt;=56,INDEX($GT:$GT,$JD417+56),"")</f>
      </c>
      <c r="IZ417">
        <f>IF($JE417&gt;=57,INDEX($GT:$GT,$JD417+57),"")</f>
      </c>
      <c r="JA417">
        <f>IF($JE417&gt;=58,INDEX($GT:$GT,$JD417+58),"")</f>
      </c>
      <c r="JB417">
        <f>IF($JE417&gt;=59,INDEX($GT:$GT,$JD417+59),"")</f>
      </c>
      <c r="JC417">
        <f>IF($JE417&gt;=60,INDEX($GT:$GT,$JD417+60),"")</f>
      </c>
      <c r="JD417">
        <f>IFERROR(MATCH($GS417,$GT$2:$GT$322,0)+1,0)</f>
      </c>
      <c r="JE417">
        <f>IFERROR(INDEX($GU$2:$GU$322,MATCH($GS417,$GT$2:$GT$322,0)),0)</f>
      </c>
      <c r="JF417" t="s">
        <v>28</v>
      </c>
      <c r="JG417" t="s">
        <v>28</v>
      </c>
    </row>
    <row r="418" spans="1:267" x14ac:dyDescent="0.25">
      <c r="J418" s="1"/>
      <c r="K418" s="1"/>
      <c r="L418" s="1"/>
      <c r="M418" s="1"/>
      <c r="N418" s="1">
        <f>IFERROR(IF(FIND(" - ",$J418)&gt;0,MID($J418,FIND(" - ",$J418)+3,LEN($J418)),""),"")</f>
      </c>
      <c r="P418" s="1"/>
      <c r="S418" t="s">
        <v>28</v>
      </c>
      <c r="U418">
        <f>IF(OR($S418="",$T418=""),"",IFERROR($S418/$T418,0))</f>
      </c>
      <c r="V418">
        <f>IF($S418="","",
IF($K418="","",
IF(ISNUMBER(SEARCH("exempt",LOWER($K418))),0,
$S418*(VALUE(SUBSTITUTE($K418,"%",""))/100))))</f>
      </c>
      <c r="AB418">
        <f>IF($S418="","",
SUM($S418,$V418,$Z418,$W418,$Y418)-
IF($AA418="",0,VALUE($AA418)))</f>
      </c>
      <c r="AJ418" t="s">
        <v>1077</v>
      </c>
      <c r="AR418">
        <f>IFERROR(LEFT($J418,FIND(" - ",$J418)-1),$J418)</f>
      </c>
      <c r="AU418">
        <f>IF($CJ418&gt;=1,INDEX($AS:$AS,$CI418+1),"")</f>
      </c>
      <c r="AV418">
        <f>IF($CJ418&gt;=2,INDEX($AS:$AS,$CI418+2),"")</f>
      </c>
      <c r="AW418">
        <f>IF($CJ418&gt;=3,INDEX($AS:$AS,$CI418+3),"")</f>
      </c>
      <c r="AX418">
        <f>IF($CJ418&gt;=4,INDEX($AS:$AS,$CI418+4),"")</f>
      </c>
      <c r="AY418">
        <f>IF($CJ418&gt;=5,INDEX($AS:$AS,$CI418+5),"")</f>
      </c>
      <c r="AZ418">
        <f>IF($CJ418&gt;=6,INDEX($AS:$AS,$CI418+6),"")</f>
      </c>
      <c r="BA418">
        <f>IF($CJ418&gt;=7,INDEX($AS:$AS,$CI418+7),"")</f>
      </c>
      <c r="BB418">
        <f>IF($CJ418&gt;=8,INDEX($AS:$AS,$CI418+8),"")</f>
      </c>
      <c r="BC418">
        <f>IF($CJ418&gt;=9,INDEX($AS:$AS,$CI418+9),"")</f>
      </c>
      <c r="BD418">
        <f>IF($CJ418&gt;=10,INDEX($AS:$AS,$CI418+10),"")</f>
      </c>
      <c r="BE418">
        <f>IF($CJ418&gt;=11,INDEX($AS:$AS,$CI418+11),"")</f>
      </c>
      <c r="BF418">
        <f>IF($CJ418&gt;=12,INDEX($AS:$AS,$CI418+12),"")</f>
      </c>
      <c r="BG418">
        <f>IF($CJ418&gt;=13,INDEX($AS:$AS,$CI418+13),"")</f>
      </c>
      <c r="BH418">
        <f>IF($CJ418&gt;=14,INDEX($AS:$AS,$CI418+14),"")</f>
      </c>
      <c r="BI418">
        <f>IF($CJ418&gt;=15,INDEX($AS:$AS,$CI418+15),"")</f>
      </c>
      <c r="BJ418">
        <f>IF($CJ418&gt;=16,INDEX($AS:$AS,$CI418+16),"")</f>
      </c>
      <c r="BK418">
        <f>IF($CJ418&gt;=17,INDEX($AS:$AS,$CI418+17),"")</f>
      </c>
      <c r="BL418">
        <f>IF($CJ418&gt;=18,INDEX($AS:$AS,$CI418+18),"")</f>
      </c>
      <c r="BM418">
        <f>IF($CJ418&gt;=19,INDEX($AS:$AS,$CI418+19),"")</f>
      </c>
      <c r="BN418">
        <f>IF($CJ418&gt;=20,INDEX($AS:$AS,$CI418+20),"")</f>
      </c>
      <c r="BO418">
        <f>IF($CJ418&gt;=21,INDEX($AS:$AS,$CI418+21),"")</f>
      </c>
      <c r="BP418">
        <f>IF($CJ418&gt;=22,INDEX($AS:$AS,$CI418+22),"")</f>
      </c>
      <c r="BQ418">
        <f>IF($CJ418&gt;=23,INDEX($AS:$AS,$CI418+23),"")</f>
      </c>
      <c r="BR418">
        <f>IF($CJ418&gt;=24,INDEX($AS:$AS,$CI418+24),"")</f>
      </c>
      <c r="BS418">
        <f>IF($CJ418&gt;=25,INDEX($AS:$AS,$CI418+25),"")</f>
      </c>
      <c r="BT418">
        <f>IF($CJ418&gt;=26,INDEX($AS:$AS,$CI418+26),"")</f>
      </c>
      <c r="BU418">
        <f>IF($CJ418&gt;=27,INDEX($AS:$AS,$CI418+27),"")</f>
      </c>
      <c r="BV418">
        <f>IF($CJ418&gt;=28,INDEX($AS:$AS,$CI418+28),"")</f>
      </c>
      <c r="BW418">
        <f>IF($CJ418&gt;=29,INDEX($AS:$AS,$CI418+29),"")</f>
      </c>
      <c r="BX418">
        <f>IF($CJ418&gt;=30,INDEX($AS:$AS,$CI418+30),"")</f>
      </c>
      <c r="BY418">
        <f>IF($CJ418&gt;=31,INDEX($AS:$AS,$CI418+31),"")</f>
      </c>
      <c r="BZ418">
        <f>IF($CJ418&gt;=32,INDEX($AS:$AS,$CI418+32),"")</f>
      </c>
      <c r="CA418">
        <f>IF($CJ418&gt;=33,INDEX($AS:$AS,$CI418+33),"")</f>
      </c>
      <c r="CB418">
        <f>IF($CJ418&gt;=34,INDEX($AS:$AS,$CI418+34),"")</f>
      </c>
      <c r="CC418">
        <f>IF($CJ418&gt;=35,INDEX($AS:$AS,$CI418+35),"")</f>
      </c>
      <c r="CD418">
        <f>IF($CJ418&gt;=36,INDEX($AS:$AS,$CI418+36),"")</f>
      </c>
      <c r="CE418">
        <f>IF($CJ418&gt;=37,INDEX($AS:$AS,$CI418+37),"")</f>
      </c>
      <c r="CF418">
        <f>IF($CJ418&gt;=38,INDEX($AS:$AS,$CI418+38),"")</f>
      </c>
      <c r="CG418">
        <f>IF($CJ418&gt;=39,INDEX($AS:$AS,$CI418+39),"")</f>
      </c>
      <c r="CH418">
        <f>IF($CJ418&gt;=40,INDEX($AS:$AS,$CI418+40),"")</f>
      </c>
      <c r="CI418">
        <f>IFERROR(MATCH($AR418,$AS$2:$AS$133,0)+1,0)</f>
      </c>
      <c r="CJ418">
        <f>IFERROR(INDEX($AT$2:$AT$133,MATCH($AR418,$AS$2:$AS$133,0)),0)</f>
      </c>
      <c r="CK418">
        <f>IFERROR(LEFT($O418,FIND(" - ",$O418)-1),$O418)</f>
      </c>
      <c r="CL418" t="s">
        <v>202</v>
      </c>
      <c r="CN418">
        <f>IF($DI418&gt;=1,INDEX($CL:$CL,$DH418+1),"")</f>
      </c>
      <c r="CO418">
        <f>IF($DI418&gt;=2,INDEX($CL:$CL,$DH418+2),"")</f>
      </c>
      <c r="CP418">
        <f>IF($DI418&gt;=3,INDEX($CL:$CL,$DH418+3),"")</f>
      </c>
      <c r="CQ418">
        <f>IF($DI418&gt;=4,INDEX($CL:$CL,$DH418+4),"")</f>
      </c>
      <c r="CR418">
        <f>IF($DI418&gt;=5,INDEX($CL:$CL,$DH418+5),"")</f>
      </c>
      <c r="CS418">
        <f>IF($DI418&gt;=6,INDEX($CL:$CL,$DH418+6),"")</f>
      </c>
      <c r="CT418">
        <f>IF($DI418&gt;=7,INDEX($CL:$CL,$DH418+7),"")</f>
      </c>
      <c r="CU418">
        <f>IF($DI418&gt;=8,INDEX($CL:$CL,$DH418+8),"")</f>
      </c>
      <c r="CV418">
        <f>IF($DI418&gt;=9,INDEX($CL:$CL,$DH418+9),"")</f>
      </c>
      <c r="CW418">
        <f>IF($DI418&gt;=10,INDEX($CL:$CL,$DH418+10),"")</f>
      </c>
      <c r="CX418">
        <f>IF($DI418&gt;=11,INDEX($CL:$CL,$DH418+11),"")</f>
      </c>
      <c r="CY418">
        <f>IF($DI418&gt;=12,INDEX($CL:$CL,$DH418+12),"")</f>
      </c>
      <c r="CZ418">
        <f>IF($DI418&gt;=13,INDEX($CL:$CL,$DH418+13),"")</f>
      </c>
      <c r="DA418">
        <f>IF($DI418&gt;=14,INDEX($CL:$CL,$DH418+14),"")</f>
      </c>
      <c r="DB418">
        <f>IF($DI418&gt;=15,INDEX($CL:$CL,$DH418+15),"")</f>
      </c>
      <c r="DC418">
        <f>IF($DI418&gt;=16,INDEX($CL:$CL,$DH418+16),"")</f>
      </c>
      <c r="DD418">
        <f>IF($DI418&gt;=17,INDEX($CL:$CL,$DH418+17),"")</f>
      </c>
      <c r="DE418">
        <f>IF($DI418&gt;=18,INDEX($CL:$CL,$DH418+18),"")</f>
      </c>
      <c r="DF418">
        <f>IF($DI418&gt;=19,INDEX($CL:$CL,$DH418+19),"")</f>
      </c>
      <c r="DG418">
        <f>IF($DI418&gt;=20,INDEX($CL:$CL,$DH418+20),"")</f>
      </c>
      <c r="DH418">
        <f>IFERROR(MATCH($CK418,$CL$2:$CL$1558,0)+1,0)</f>
      </c>
      <c r="DI418">
        <f>IFERROR(INDEX($CM$2:$CM$1558,MATCH($CK418,$CL$2:$CL$1558,0)),0)</f>
      </c>
      <c r="DJ418">
        <f>IFERROR(INDEX($AQ:$AQ,MATCH($K418,$AP:$AP,0))&amp;"","")</f>
      </c>
      <c r="DN418">
        <f>IF($GQ418&gt;=1,INDEX($DK:$DK,$GP418+1),"")</f>
      </c>
      <c r="DO418">
        <f>IF($GQ418&gt;=2,INDEX($DK:$DK,$GP418+2),"")</f>
      </c>
      <c r="DP418">
        <f>IF($GQ418&gt;=3,INDEX($DK:$DK,$GP418+3),"")</f>
      </c>
      <c r="DQ418">
        <f>IF($GQ418&gt;=4,INDEX($DK:$DK,$GP418+4),"")</f>
      </c>
      <c r="DR418">
        <f>IF($GQ418&gt;=5,INDEX($DK:$DK,$GP418+5),"")</f>
      </c>
      <c r="DS418">
        <f>IF($GQ418&gt;=6,INDEX($DK:$DK,$GP418+6),"")</f>
      </c>
      <c r="DT418">
        <f>IF($GQ418&gt;=7,INDEX($DK:$DK,$GP418+7),"")</f>
      </c>
      <c r="DU418">
        <f>IF($GQ418&gt;=8,INDEX($DK:$DK,$GP418+8),"")</f>
      </c>
      <c r="DV418">
        <f>IF($GQ418&gt;=9,INDEX($DK:$DK,$GP418+9),"")</f>
      </c>
      <c r="DW418">
        <f>IF($GQ418&gt;=10,INDEX($DK:$DK,$GP418+10),"")</f>
      </c>
      <c r="DX418">
        <f>IF($GQ418&gt;=11,INDEX($DK:$DK,$GP418+11),"")</f>
      </c>
      <c r="DY418">
        <f>IF($GQ418&gt;=12,INDEX($DK:$DK,$GP418+12),"")</f>
      </c>
      <c r="DZ418">
        <f>IF($GQ418&gt;=13,INDEX($DK:$DK,$GP418+13),"")</f>
      </c>
      <c r="EA418">
        <f>IF($GQ418&gt;=14,INDEX($DK:$DK,$GP418+14),"")</f>
      </c>
      <c r="EB418">
        <f>IF($GQ418&gt;=15,INDEX($DK:$DK,$GP418+15),"")</f>
      </c>
      <c r="EC418">
        <f>IF($GQ418&gt;=16,INDEX($DK:$DK,$GP418+16),"")</f>
      </c>
      <c r="ED418">
        <f>IF($GQ418&gt;=17,INDEX($DK:$DK,$GP418+17),"")</f>
      </c>
      <c r="EE418">
        <f>IF($GQ418&gt;=18,INDEX($DK:$DK,$GP418+18),"")</f>
      </c>
      <c r="EF418">
        <f>IF($GQ418&gt;=19,INDEX($DK:$DK,$GP418+19),"")</f>
      </c>
      <c r="EG418">
        <f>IF($GQ418&gt;=20,INDEX($DK:$DK,$GP418+20),"")</f>
      </c>
      <c r="EH418">
        <f>IF($GQ418&gt;=21,INDEX($DK:$DK,$GP418+21),"")</f>
      </c>
      <c r="EI418">
        <f>IF($GQ418&gt;=22,INDEX($DK:$DK,$GP418+22),"")</f>
      </c>
      <c r="EJ418">
        <f>IF($GQ418&gt;=23,INDEX($DK:$DK,$GP418+23),"")</f>
      </c>
      <c r="EK418">
        <f>IF($GQ418&gt;=24,INDEX($DK:$DK,$GP418+24),"")</f>
      </c>
      <c r="EL418">
        <f>IF($GQ418&gt;=25,INDEX($DK:$DK,$GP418+25),"")</f>
      </c>
      <c r="EM418">
        <f>IF($GQ418&gt;=26,INDEX($DK:$DK,$GP418+26),"")</f>
      </c>
      <c r="EN418">
        <f>IF($GQ418&gt;=27,INDEX($DK:$DK,$GP418+27),"")</f>
      </c>
      <c r="EO418">
        <f>IF($GQ418&gt;=28,INDEX($DK:$DK,$GP418+28),"")</f>
      </c>
      <c r="EP418">
        <f>IF($GQ418&gt;=29,INDEX($DK:$DK,$GP418+29),"")</f>
      </c>
      <c r="EQ418">
        <f>IF($GQ418&gt;=30,INDEX($DK:$DK,$GP418+30),"")</f>
      </c>
      <c r="ER418">
        <f>IF($GQ418&gt;=31,INDEX($DK:$DK,$GP418+31),"")</f>
      </c>
      <c r="ES418">
        <f>IF($GQ418&gt;=32,INDEX($DK:$DK,$GP418+32),"")</f>
      </c>
      <c r="ET418">
        <f>IF($GQ418&gt;=33,INDEX($DK:$DK,$GP418+33),"")</f>
      </c>
      <c r="EU418">
        <f>IF($GQ418&gt;=34,INDEX($DK:$DK,$GP418+34),"")</f>
      </c>
      <c r="EV418">
        <f>IF($GQ418&gt;=35,INDEX($DK:$DK,$GP418+35),"")</f>
      </c>
      <c r="EW418">
        <f>IF($GQ418&gt;=36,INDEX($DK:$DK,$GP418+36),"")</f>
      </c>
      <c r="EX418">
        <f>IF($GQ418&gt;=37,INDEX($DK:$DK,$GP418+37),"")</f>
      </c>
      <c r="EY418">
        <f>IF($GQ418&gt;=38,INDEX($DK:$DK,$GP418+38),"")</f>
      </c>
      <c r="EZ418">
        <f>IF($GQ418&gt;=39,INDEX($DK:$DK,$GP418+39),"")</f>
      </c>
      <c r="FA418">
        <f>IF($GQ418&gt;=40,INDEX($DK:$DK,$GP418+40),"")</f>
      </c>
      <c r="FB418">
        <f>IF($GQ418&gt;=1,INDEX($DL:$DL,$GP418+1),"")</f>
      </c>
      <c r="FC418">
        <f>IF($GQ418&gt;=2,INDEX($DL:$DL,$GP418+2),"")</f>
      </c>
      <c r="FD418">
        <f>IF($GQ418&gt;=3,INDEX($DL:$DL,$GP418+3),"")</f>
      </c>
      <c r="FE418">
        <f>IF($GQ418&gt;=4,INDEX($DL:$DL,$GP418+4),"")</f>
      </c>
      <c r="FF418">
        <f>IF($GQ418&gt;=5,INDEX($DL:$DL,$GP418+5),"")</f>
      </c>
      <c r="FG418">
        <f>IF($GQ418&gt;=6,INDEX($DL:$DL,$GP418+6),"")</f>
      </c>
      <c r="FH418">
        <f>IF($GQ418&gt;=7,INDEX($DL:$DL,$GP418+7),"")</f>
      </c>
      <c r="FI418">
        <f>IF($GQ418&gt;=8,INDEX($DL:$DL,$GP418+8),"")</f>
      </c>
      <c r="FJ418">
        <f>IF($GQ418&gt;=9,INDEX($DL:$DL,$GP418+9),"")</f>
      </c>
      <c r="FK418">
        <f>IF($GQ418&gt;=10,INDEX($DL:$DL,$GP418+10),"")</f>
      </c>
      <c r="FL418">
        <f>IF($GQ418&gt;=11,INDEX($DL:$DL,$GP418+11),"")</f>
      </c>
      <c r="FM418">
        <f>IF($GQ418&gt;=12,INDEX($DL:$DL,$GP418+12),"")</f>
      </c>
      <c r="FN418">
        <f>IF($GQ418&gt;=13,INDEX($DL:$DL,$GP418+13),"")</f>
      </c>
      <c r="FO418">
        <f>IF($GQ418&gt;=14,INDEX($DL:$DL,$GP418+14),"")</f>
      </c>
      <c r="FP418">
        <f>IF($GQ418&gt;=15,INDEX($DL:$DL,$GP418+15),"")</f>
      </c>
      <c r="FQ418">
        <f>IF($GQ418&gt;=16,INDEX($DL:$DL,$GP418+16),"")</f>
      </c>
      <c r="FR418">
        <f>IF($GQ418&gt;=17,INDEX($DL:$DL,$GP418+17),"")</f>
      </c>
      <c r="FS418">
        <f>IF($GQ418&gt;=18,INDEX($DL:$DL,$GP418+18),"")</f>
      </c>
      <c r="FT418">
        <f>IF($GQ418&gt;=19,INDEX($DL:$DL,$GP418+19),"")</f>
      </c>
      <c r="FU418">
        <f>IF($GQ418&gt;=20,INDEX($DL:$DL,$GP418+20),"")</f>
      </c>
      <c r="FV418">
        <f>IF($GQ418&gt;=21,INDEX($DL:$DL,$GP418+21),"")</f>
      </c>
      <c r="FW418">
        <f>IF($GQ418&gt;=22,INDEX($DL:$DL,$GP418+22),"")</f>
      </c>
      <c r="FX418">
        <f>IF($GQ418&gt;=23,INDEX($DL:$DL,$GP418+23),"")</f>
      </c>
      <c r="FY418">
        <f>IF($GQ418&gt;=24,INDEX($DL:$DL,$GP418+24),"")</f>
      </c>
      <c r="FZ418">
        <f>IF($GQ418&gt;=25,INDEX($DL:$DL,$GP418+25),"")</f>
      </c>
      <c r="GA418">
        <f>IF($GQ418&gt;=26,INDEX($DL:$DL,$GP418+26),"")</f>
      </c>
      <c r="GB418">
        <f>IF($GQ418&gt;=27,INDEX($DL:$DL,$GP418+27),"")</f>
      </c>
      <c r="GC418">
        <f>IF($GQ418&gt;=28,INDEX($DL:$DL,$GP418+28),"")</f>
      </c>
      <c r="GD418">
        <f>IF($GQ418&gt;=29,INDEX($DL:$DL,$GP418+29),"")</f>
      </c>
      <c r="GE418">
        <f>IF($GQ418&gt;=30,INDEX($DL:$DL,$GP418+30),"")</f>
      </c>
      <c r="GF418">
        <f>IF($GQ418&gt;=31,INDEX($DL:$DL,$GP418+31),"")</f>
      </c>
      <c r="GG418">
        <f>IF($GQ418&gt;=32,INDEX($DL:$DL,$GP418+32),"")</f>
      </c>
      <c r="GH418">
        <f>IF($GQ418&gt;=33,INDEX($DL:$DL,$GP418+33),"")</f>
      </c>
      <c r="GI418">
        <f>IF($GQ418&gt;=34,INDEX($DL:$DL,$GP418+34),"")</f>
      </c>
      <c r="GJ418">
        <f>IF($GQ418&gt;=35,INDEX($DL:$DL,$GP418+35),"")</f>
      </c>
      <c r="GK418">
        <f>IF($GQ418&gt;=36,INDEX($DL:$DL,$GP418+36),"")</f>
      </c>
      <c r="GL418">
        <f>IF($GQ418&gt;=37,INDEX($DL:$DL,$GP418+37),"")</f>
      </c>
      <c r="GM418">
        <f>IF($GQ418&gt;=38,INDEX($DL:$DL,$GP418+38),"")</f>
      </c>
      <c r="GN418">
        <f>IF($GQ418&gt;=39,INDEX($DL:$DL,$GP418+39),"")</f>
      </c>
      <c r="GO418">
        <f>IF($GQ418&gt;=40,INDEX($DL:$DL,$GP418+40),"")</f>
      </c>
      <c r="GP418">
        <f>IFERROR(MATCH($DJ418,$DK$2:$DK$148,0)+1,0)</f>
      </c>
      <c r="GQ418">
        <f>IFERROR(INDEX($DM$2:$DM$148,MATCH($DJ418,$DK$2:$DK$148,0)),0)</f>
      </c>
      <c r="GR418">
        <f>IFERROR(MATCH($L418,$DN$418:$FA$418,0),0)</f>
      </c>
      <c r="GS418">
        <f>IF($GR418&gt;0,INDEX($FB$418:$GO$418,$GR418),"")</f>
      </c>
      <c r="GV418">
        <f>IF($JE418&gt;=1,INDEX($GT:$GT,$JD418+1),"")</f>
      </c>
      <c r="GW418">
        <f>IF($JE418&gt;=2,INDEX($GT:$GT,$JD418+2),"")</f>
      </c>
      <c r="GX418">
        <f>IF($JE418&gt;=3,INDEX($GT:$GT,$JD418+3),"")</f>
      </c>
      <c r="GY418">
        <f>IF($JE418&gt;=4,INDEX($GT:$GT,$JD418+4),"")</f>
      </c>
      <c r="GZ418">
        <f>IF($JE418&gt;=5,INDEX($GT:$GT,$JD418+5),"")</f>
      </c>
      <c r="HA418">
        <f>IF($JE418&gt;=6,INDEX($GT:$GT,$JD418+6),"")</f>
      </c>
      <c r="HB418">
        <f>IF($JE418&gt;=7,INDEX($GT:$GT,$JD418+7),"")</f>
      </c>
      <c r="HC418">
        <f>IF($JE418&gt;=8,INDEX($GT:$GT,$JD418+8),"")</f>
      </c>
      <c r="HD418">
        <f>IF($JE418&gt;=9,INDEX($GT:$GT,$JD418+9),"")</f>
      </c>
      <c r="HE418">
        <f>IF($JE418&gt;=10,INDEX($GT:$GT,$JD418+10),"")</f>
      </c>
      <c r="HF418">
        <f>IF($JE418&gt;=11,INDEX($GT:$GT,$JD418+11),"")</f>
      </c>
      <c r="HG418">
        <f>IF($JE418&gt;=12,INDEX($GT:$GT,$JD418+12),"")</f>
      </c>
      <c r="HH418">
        <f>IF($JE418&gt;=13,INDEX($GT:$GT,$JD418+13),"")</f>
      </c>
      <c r="HI418">
        <f>IF($JE418&gt;=14,INDEX($GT:$GT,$JD418+14),"")</f>
      </c>
      <c r="HJ418">
        <f>IF($JE418&gt;=15,INDEX($GT:$GT,$JD418+15),"")</f>
      </c>
      <c r="HK418">
        <f>IF($JE418&gt;=16,INDEX($GT:$GT,$JD418+16),"")</f>
      </c>
      <c r="HL418">
        <f>IF($JE418&gt;=17,INDEX($GT:$GT,$JD418+17),"")</f>
      </c>
      <c r="HM418">
        <f>IF($JE418&gt;=18,INDEX($GT:$GT,$JD418+18),"")</f>
      </c>
      <c r="HN418">
        <f>IF($JE418&gt;=19,INDEX($GT:$GT,$JD418+19),"")</f>
      </c>
      <c r="HO418">
        <f>IF($JE418&gt;=20,INDEX($GT:$GT,$JD418+20),"")</f>
      </c>
      <c r="HP418">
        <f>IF($JE418&gt;=21,INDEX($GT:$GT,$JD418+21),"")</f>
      </c>
      <c r="HQ418">
        <f>IF($JE418&gt;=22,INDEX($GT:$GT,$JD418+22),"")</f>
      </c>
      <c r="HR418">
        <f>IF($JE418&gt;=23,INDEX($GT:$GT,$JD418+23),"")</f>
      </c>
      <c r="HS418">
        <f>IF($JE418&gt;=24,INDEX($GT:$GT,$JD418+24),"")</f>
      </c>
      <c r="HT418">
        <f>IF($JE418&gt;=25,INDEX($GT:$GT,$JD418+25),"")</f>
      </c>
      <c r="HU418">
        <f>IF($JE418&gt;=26,INDEX($GT:$GT,$JD418+26),"")</f>
      </c>
      <c r="HV418">
        <f>IF($JE418&gt;=27,INDEX($GT:$GT,$JD418+27),"")</f>
      </c>
      <c r="HW418">
        <f>IF($JE418&gt;=28,INDEX($GT:$GT,$JD418+28),"")</f>
      </c>
      <c r="HX418">
        <f>IF($JE418&gt;=29,INDEX($GT:$GT,$JD418+29),"")</f>
      </c>
      <c r="HY418">
        <f>IF($JE418&gt;=30,INDEX($GT:$GT,$JD418+30),"")</f>
      </c>
      <c r="HZ418">
        <f>IF($JE418&gt;=31,INDEX($GT:$GT,$JD418+31),"")</f>
      </c>
      <c r="IA418">
        <f>IF($JE418&gt;=32,INDEX($GT:$GT,$JD418+32),"")</f>
      </c>
      <c r="IB418">
        <f>IF($JE418&gt;=33,INDEX($GT:$GT,$JD418+33),"")</f>
      </c>
      <c r="IC418">
        <f>IF($JE418&gt;=34,INDEX($GT:$GT,$JD418+34),"")</f>
      </c>
      <c r="ID418">
        <f>IF($JE418&gt;=35,INDEX($GT:$GT,$JD418+35),"")</f>
      </c>
      <c r="IE418">
        <f>IF($JE418&gt;=36,INDEX($GT:$GT,$JD418+36),"")</f>
      </c>
      <c r="IF418">
        <f>IF($JE418&gt;=37,INDEX($GT:$GT,$JD418+37),"")</f>
      </c>
      <c r="IG418">
        <f>IF($JE418&gt;=38,INDEX($GT:$GT,$JD418+38),"")</f>
      </c>
      <c r="IH418">
        <f>IF($JE418&gt;=39,INDEX($GT:$GT,$JD418+39),"")</f>
      </c>
      <c r="II418">
        <f>IF($JE418&gt;=40,INDEX($GT:$GT,$JD418+40),"")</f>
      </c>
      <c r="IJ418">
        <f>IF($JE418&gt;=41,INDEX($GT:$GT,$JD418+41),"")</f>
      </c>
      <c r="IK418">
        <f>IF($JE418&gt;=42,INDEX($GT:$GT,$JD418+42),"")</f>
      </c>
      <c r="IL418">
        <f>IF($JE418&gt;=43,INDEX($GT:$GT,$JD418+43),"")</f>
      </c>
      <c r="IM418">
        <f>IF($JE418&gt;=44,INDEX($GT:$GT,$JD418+44),"")</f>
      </c>
      <c r="IN418">
        <f>IF($JE418&gt;=45,INDEX($GT:$GT,$JD418+45),"")</f>
      </c>
      <c r="IO418">
        <f>IF($JE418&gt;=46,INDEX($GT:$GT,$JD418+46),"")</f>
      </c>
      <c r="IP418">
        <f>IF($JE418&gt;=47,INDEX($GT:$GT,$JD418+47),"")</f>
      </c>
      <c r="IQ418">
        <f>IF($JE418&gt;=48,INDEX($GT:$GT,$JD418+48),"")</f>
      </c>
      <c r="IR418">
        <f>IF($JE418&gt;=49,INDEX($GT:$GT,$JD418+49),"")</f>
      </c>
      <c r="IS418">
        <f>IF($JE418&gt;=50,INDEX($GT:$GT,$JD418+50),"")</f>
      </c>
      <c r="IT418">
        <f>IF($JE418&gt;=51,INDEX($GT:$GT,$JD418+51),"")</f>
      </c>
      <c r="IU418">
        <f>IF($JE418&gt;=52,INDEX($GT:$GT,$JD418+52),"")</f>
      </c>
      <c r="IV418">
        <f>IF($JE418&gt;=53,INDEX($GT:$GT,$JD418+53),"")</f>
      </c>
      <c r="IW418">
        <f>IF($JE418&gt;=54,INDEX($GT:$GT,$JD418+54),"")</f>
      </c>
      <c r="IX418">
        <f>IF($JE418&gt;=55,INDEX($GT:$GT,$JD418+55),"")</f>
      </c>
      <c r="IY418">
        <f>IF($JE418&gt;=56,INDEX($GT:$GT,$JD418+56),"")</f>
      </c>
      <c r="IZ418">
        <f>IF($JE418&gt;=57,INDEX($GT:$GT,$JD418+57),"")</f>
      </c>
      <c r="JA418">
        <f>IF($JE418&gt;=58,INDEX($GT:$GT,$JD418+58),"")</f>
      </c>
      <c r="JB418">
        <f>IF($JE418&gt;=59,INDEX($GT:$GT,$JD418+59),"")</f>
      </c>
      <c r="JC418">
        <f>IF($JE418&gt;=60,INDEX($GT:$GT,$JD418+60),"")</f>
      </c>
      <c r="JD418">
        <f>IFERROR(MATCH($GS418,$GT$2:$GT$322,0)+1,0)</f>
      </c>
      <c r="JE418">
        <f>IFERROR(INDEX($GU$2:$GU$322,MATCH($GS418,$GT$2:$GT$322,0)),0)</f>
      </c>
      <c r="JF418" t="s">
        <v>28</v>
      </c>
      <c r="JG418" t="s">
        <v>28</v>
      </c>
    </row>
    <row r="419" spans="1:267" x14ac:dyDescent="0.25">
      <c r="J419" s="1"/>
      <c r="K419" s="1"/>
      <c r="L419" s="1"/>
      <c r="M419" s="1"/>
      <c r="N419" s="1">
        <f>IFERROR(IF(FIND(" - ",$J419)&gt;0,MID($J419,FIND(" - ",$J419)+3,LEN($J419)),""),"")</f>
      </c>
      <c r="P419" s="1"/>
      <c r="S419" t="s">
        <v>28</v>
      </c>
      <c r="U419">
        <f>IF(OR($S419="",$T419=""),"",IFERROR($S419/$T419,0))</f>
      </c>
      <c r="V419">
        <f>IF($S419="","",
IF($K419="","",
IF(ISNUMBER(SEARCH("exempt",LOWER($K419))),0,
$S419*(VALUE(SUBSTITUTE($K419,"%",""))/100))))</f>
      </c>
      <c r="AB419">
        <f>IF($S419="","",
SUM($S419,$V419,$Z419,$W419,$Y419)-
IF($AA419="",0,VALUE($AA419)))</f>
      </c>
      <c r="AJ419" t="s">
        <v>1078</v>
      </c>
      <c r="AR419">
        <f>IFERROR(LEFT($J419,FIND(" - ",$J419)-1),$J419)</f>
      </c>
      <c r="AU419">
        <f>IF($CJ419&gt;=1,INDEX($AS:$AS,$CI419+1),"")</f>
      </c>
      <c r="AV419">
        <f>IF($CJ419&gt;=2,INDEX($AS:$AS,$CI419+2),"")</f>
      </c>
      <c r="AW419">
        <f>IF($CJ419&gt;=3,INDEX($AS:$AS,$CI419+3),"")</f>
      </c>
      <c r="AX419">
        <f>IF($CJ419&gt;=4,INDEX($AS:$AS,$CI419+4),"")</f>
      </c>
      <c r="AY419">
        <f>IF($CJ419&gt;=5,INDEX($AS:$AS,$CI419+5),"")</f>
      </c>
      <c r="AZ419">
        <f>IF($CJ419&gt;=6,INDEX($AS:$AS,$CI419+6),"")</f>
      </c>
      <c r="BA419">
        <f>IF($CJ419&gt;=7,INDEX($AS:$AS,$CI419+7),"")</f>
      </c>
      <c r="BB419">
        <f>IF($CJ419&gt;=8,INDEX($AS:$AS,$CI419+8),"")</f>
      </c>
      <c r="BC419">
        <f>IF($CJ419&gt;=9,INDEX($AS:$AS,$CI419+9),"")</f>
      </c>
      <c r="BD419">
        <f>IF($CJ419&gt;=10,INDEX($AS:$AS,$CI419+10),"")</f>
      </c>
      <c r="BE419">
        <f>IF($CJ419&gt;=11,INDEX($AS:$AS,$CI419+11),"")</f>
      </c>
      <c r="BF419">
        <f>IF($CJ419&gt;=12,INDEX($AS:$AS,$CI419+12),"")</f>
      </c>
      <c r="BG419">
        <f>IF($CJ419&gt;=13,INDEX($AS:$AS,$CI419+13),"")</f>
      </c>
      <c r="BH419">
        <f>IF($CJ419&gt;=14,INDEX($AS:$AS,$CI419+14),"")</f>
      </c>
      <c r="BI419">
        <f>IF($CJ419&gt;=15,INDEX($AS:$AS,$CI419+15),"")</f>
      </c>
      <c r="BJ419">
        <f>IF($CJ419&gt;=16,INDEX($AS:$AS,$CI419+16),"")</f>
      </c>
      <c r="BK419">
        <f>IF($CJ419&gt;=17,INDEX($AS:$AS,$CI419+17),"")</f>
      </c>
      <c r="BL419">
        <f>IF($CJ419&gt;=18,INDEX($AS:$AS,$CI419+18),"")</f>
      </c>
      <c r="BM419">
        <f>IF($CJ419&gt;=19,INDEX($AS:$AS,$CI419+19),"")</f>
      </c>
      <c r="BN419">
        <f>IF($CJ419&gt;=20,INDEX($AS:$AS,$CI419+20),"")</f>
      </c>
      <c r="BO419">
        <f>IF($CJ419&gt;=21,INDEX($AS:$AS,$CI419+21),"")</f>
      </c>
      <c r="BP419">
        <f>IF($CJ419&gt;=22,INDEX($AS:$AS,$CI419+22),"")</f>
      </c>
      <c r="BQ419">
        <f>IF($CJ419&gt;=23,INDEX($AS:$AS,$CI419+23),"")</f>
      </c>
      <c r="BR419">
        <f>IF($CJ419&gt;=24,INDEX($AS:$AS,$CI419+24),"")</f>
      </c>
      <c r="BS419">
        <f>IF($CJ419&gt;=25,INDEX($AS:$AS,$CI419+25),"")</f>
      </c>
      <c r="BT419">
        <f>IF($CJ419&gt;=26,INDEX($AS:$AS,$CI419+26),"")</f>
      </c>
      <c r="BU419">
        <f>IF($CJ419&gt;=27,INDEX($AS:$AS,$CI419+27),"")</f>
      </c>
      <c r="BV419">
        <f>IF($CJ419&gt;=28,INDEX($AS:$AS,$CI419+28),"")</f>
      </c>
      <c r="BW419">
        <f>IF($CJ419&gt;=29,INDEX($AS:$AS,$CI419+29),"")</f>
      </c>
      <c r="BX419">
        <f>IF($CJ419&gt;=30,INDEX($AS:$AS,$CI419+30),"")</f>
      </c>
      <c r="BY419">
        <f>IF($CJ419&gt;=31,INDEX($AS:$AS,$CI419+31),"")</f>
      </c>
      <c r="BZ419">
        <f>IF($CJ419&gt;=32,INDEX($AS:$AS,$CI419+32),"")</f>
      </c>
      <c r="CA419">
        <f>IF($CJ419&gt;=33,INDEX($AS:$AS,$CI419+33),"")</f>
      </c>
      <c r="CB419">
        <f>IF($CJ419&gt;=34,INDEX($AS:$AS,$CI419+34),"")</f>
      </c>
      <c r="CC419">
        <f>IF($CJ419&gt;=35,INDEX($AS:$AS,$CI419+35),"")</f>
      </c>
      <c r="CD419">
        <f>IF($CJ419&gt;=36,INDEX($AS:$AS,$CI419+36),"")</f>
      </c>
      <c r="CE419">
        <f>IF($CJ419&gt;=37,INDEX($AS:$AS,$CI419+37),"")</f>
      </c>
      <c r="CF419">
        <f>IF($CJ419&gt;=38,INDEX($AS:$AS,$CI419+38),"")</f>
      </c>
      <c r="CG419">
        <f>IF($CJ419&gt;=39,INDEX($AS:$AS,$CI419+39),"")</f>
      </c>
      <c r="CH419">
        <f>IF($CJ419&gt;=40,INDEX($AS:$AS,$CI419+40),"")</f>
      </c>
      <c r="CI419">
        <f>IFERROR(MATCH($AR419,$AS$2:$AS$133,0)+1,0)</f>
      </c>
      <c r="CJ419">
        <f>IFERROR(INDEX($AT$2:$AT$133,MATCH($AR419,$AS$2:$AS$133,0)),0)</f>
      </c>
      <c r="CK419">
        <f>IFERROR(LEFT($O419,FIND(" - ",$O419)-1),$O419)</f>
      </c>
      <c r="CL419" t="s">
        <v>211</v>
      </c>
      <c r="CN419">
        <f>IF($DI419&gt;=1,INDEX($CL:$CL,$DH419+1),"")</f>
      </c>
      <c r="CO419">
        <f>IF($DI419&gt;=2,INDEX($CL:$CL,$DH419+2),"")</f>
      </c>
      <c r="CP419">
        <f>IF($DI419&gt;=3,INDEX($CL:$CL,$DH419+3),"")</f>
      </c>
      <c r="CQ419">
        <f>IF($DI419&gt;=4,INDEX($CL:$CL,$DH419+4),"")</f>
      </c>
      <c r="CR419">
        <f>IF($DI419&gt;=5,INDEX($CL:$CL,$DH419+5),"")</f>
      </c>
      <c r="CS419">
        <f>IF($DI419&gt;=6,INDEX($CL:$CL,$DH419+6),"")</f>
      </c>
      <c r="CT419">
        <f>IF($DI419&gt;=7,INDEX($CL:$CL,$DH419+7),"")</f>
      </c>
      <c r="CU419">
        <f>IF($DI419&gt;=8,INDEX($CL:$CL,$DH419+8),"")</f>
      </c>
      <c r="CV419">
        <f>IF($DI419&gt;=9,INDEX($CL:$CL,$DH419+9),"")</f>
      </c>
      <c r="CW419">
        <f>IF($DI419&gt;=10,INDEX($CL:$CL,$DH419+10),"")</f>
      </c>
      <c r="CX419">
        <f>IF($DI419&gt;=11,INDEX($CL:$CL,$DH419+11),"")</f>
      </c>
      <c r="CY419">
        <f>IF($DI419&gt;=12,INDEX($CL:$CL,$DH419+12),"")</f>
      </c>
      <c r="CZ419">
        <f>IF($DI419&gt;=13,INDEX($CL:$CL,$DH419+13),"")</f>
      </c>
      <c r="DA419">
        <f>IF($DI419&gt;=14,INDEX($CL:$CL,$DH419+14),"")</f>
      </c>
      <c r="DB419">
        <f>IF($DI419&gt;=15,INDEX($CL:$CL,$DH419+15),"")</f>
      </c>
      <c r="DC419">
        <f>IF($DI419&gt;=16,INDEX($CL:$CL,$DH419+16),"")</f>
      </c>
      <c r="DD419">
        <f>IF($DI419&gt;=17,INDEX($CL:$CL,$DH419+17),"")</f>
      </c>
      <c r="DE419">
        <f>IF($DI419&gt;=18,INDEX($CL:$CL,$DH419+18),"")</f>
      </c>
      <c r="DF419">
        <f>IF($DI419&gt;=19,INDEX($CL:$CL,$DH419+19),"")</f>
      </c>
      <c r="DG419">
        <f>IF($DI419&gt;=20,INDEX($CL:$CL,$DH419+20),"")</f>
      </c>
      <c r="DH419">
        <f>IFERROR(MATCH($CK419,$CL$2:$CL$1558,0)+1,0)</f>
      </c>
      <c r="DI419">
        <f>IFERROR(INDEX($CM$2:$CM$1558,MATCH($CK419,$CL$2:$CL$1558,0)),0)</f>
      </c>
      <c r="DJ419">
        <f>IFERROR(INDEX($AQ:$AQ,MATCH($K419,$AP:$AP,0))&amp;"","")</f>
      </c>
      <c r="DN419">
        <f>IF($GQ419&gt;=1,INDEX($DK:$DK,$GP419+1),"")</f>
      </c>
      <c r="DO419">
        <f>IF($GQ419&gt;=2,INDEX($DK:$DK,$GP419+2),"")</f>
      </c>
      <c r="DP419">
        <f>IF($GQ419&gt;=3,INDEX($DK:$DK,$GP419+3),"")</f>
      </c>
      <c r="DQ419">
        <f>IF($GQ419&gt;=4,INDEX($DK:$DK,$GP419+4),"")</f>
      </c>
      <c r="DR419">
        <f>IF($GQ419&gt;=5,INDEX($DK:$DK,$GP419+5),"")</f>
      </c>
      <c r="DS419">
        <f>IF($GQ419&gt;=6,INDEX($DK:$DK,$GP419+6),"")</f>
      </c>
      <c r="DT419">
        <f>IF($GQ419&gt;=7,INDEX($DK:$DK,$GP419+7),"")</f>
      </c>
      <c r="DU419">
        <f>IF($GQ419&gt;=8,INDEX($DK:$DK,$GP419+8),"")</f>
      </c>
      <c r="DV419">
        <f>IF($GQ419&gt;=9,INDEX($DK:$DK,$GP419+9),"")</f>
      </c>
      <c r="DW419">
        <f>IF($GQ419&gt;=10,INDEX($DK:$DK,$GP419+10),"")</f>
      </c>
      <c r="DX419">
        <f>IF($GQ419&gt;=11,INDEX($DK:$DK,$GP419+11),"")</f>
      </c>
      <c r="DY419">
        <f>IF($GQ419&gt;=12,INDEX($DK:$DK,$GP419+12),"")</f>
      </c>
      <c r="DZ419">
        <f>IF($GQ419&gt;=13,INDEX($DK:$DK,$GP419+13),"")</f>
      </c>
      <c r="EA419">
        <f>IF($GQ419&gt;=14,INDEX($DK:$DK,$GP419+14),"")</f>
      </c>
      <c r="EB419">
        <f>IF($GQ419&gt;=15,INDEX($DK:$DK,$GP419+15),"")</f>
      </c>
      <c r="EC419">
        <f>IF($GQ419&gt;=16,INDEX($DK:$DK,$GP419+16),"")</f>
      </c>
      <c r="ED419">
        <f>IF($GQ419&gt;=17,INDEX($DK:$DK,$GP419+17),"")</f>
      </c>
      <c r="EE419">
        <f>IF($GQ419&gt;=18,INDEX($DK:$DK,$GP419+18),"")</f>
      </c>
      <c r="EF419">
        <f>IF($GQ419&gt;=19,INDEX($DK:$DK,$GP419+19),"")</f>
      </c>
      <c r="EG419">
        <f>IF($GQ419&gt;=20,INDEX($DK:$DK,$GP419+20),"")</f>
      </c>
      <c r="EH419">
        <f>IF($GQ419&gt;=21,INDEX($DK:$DK,$GP419+21),"")</f>
      </c>
      <c r="EI419">
        <f>IF($GQ419&gt;=22,INDEX($DK:$DK,$GP419+22),"")</f>
      </c>
      <c r="EJ419">
        <f>IF($GQ419&gt;=23,INDEX($DK:$DK,$GP419+23),"")</f>
      </c>
      <c r="EK419">
        <f>IF($GQ419&gt;=24,INDEX($DK:$DK,$GP419+24),"")</f>
      </c>
      <c r="EL419">
        <f>IF($GQ419&gt;=25,INDEX($DK:$DK,$GP419+25),"")</f>
      </c>
      <c r="EM419">
        <f>IF($GQ419&gt;=26,INDEX($DK:$DK,$GP419+26),"")</f>
      </c>
      <c r="EN419">
        <f>IF($GQ419&gt;=27,INDEX($DK:$DK,$GP419+27),"")</f>
      </c>
      <c r="EO419">
        <f>IF($GQ419&gt;=28,INDEX($DK:$DK,$GP419+28),"")</f>
      </c>
      <c r="EP419">
        <f>IF($GQ419&gt;=29,INDEX($DK:$DK,$GP419+29),"")</f>
      </c>
      <c r="EQ419">
        <f>IF($GQ419&gt;=30,INDEX($DK:$DK,$GP419+30),"")</f>
      </c>
      <c r="ER419">
        <f>IF($GQ419&gt;=31,INDEX($DK:$DK,$GP419+31),"")</f>
      </c>
      <c r="ES419">
        <f>IF($GQ419&gt;=32,INDEX($DK:$DK,$GP419+32),"")</f>
      </c>
      <c r="ET419">
        <f>IF($GQ419&gt;=33,INDEX($DK:$DK,$GP419+33),"")</f>
      </c>
      <c r="EU419">
        <f>IF($GQ419&gt;=34,INDEX($DK:$DK,$GP419+34),"")</f>
      </c>
      <c r="EV419">
        <f>IF($GQ419&gt;=35,INDEX($DK:$DK,$GP419+35),"")</f>
      </c>
      <c r="EW419">
        <f>IF($GQ419&gt;=36,INDEX($DK:$DK,$GP419+36),"")</f>
      </c>
      <c r="EX419">
        <f>IF($GQ419&gt;=37,INDEX($DK:$DK,$GP419+37),"")</f>
      </c>
      <c r="EY419">
        <f>IF($GQ419&gt;=38,INDEX($DK:$DK,$GP419+38),"")</f>
      </c>
      <c r="EZ419">
        <f>IF($GQ419&gt;=39,INDEX($DK:$DK,$GP419+39),"")</f>
      </c>
      <c r="FA419">
        <f>IF($GQ419&gt;=40,INDEX($DK:$DK,$GP419+40),"")</f>
      </c>
      <c r="FB419">
        <f>IF($GQ419&gt;=1,INDEX($DL:$DL,$GP419+1),"")</f>
      </c>
      <c r="FC419">
        <f>IF($GQ419&gt;=2,INDEX($DL:$DL,$GP419+2),"")</f>
      </c>
      <c r="FD419">
        <f>IF($GQ419&gt;=3,INDEX($DL:$DL,$GP419+3),"")</f>
      </c>
      <c r="FE419">
        <f>IF($GQ419&gt;=4,INDEX($DL:$DL,$GP419+4),"")</f>
      </c>
      <c r="FF419">
        <f>IF($GQ419&gt;=5,INDEX($DL:$DL,$GP419+5),"")</f>
      </c>
      <c r="FG419">
        <f>IF($GQ419&gt;=6,INDEX($DL:$DL,$GP419+6),"")</f>
      </c>
      <c r="FH419">
        <f>IF($GQ419&gt;=7,INDEX($DL:$DL,$GP419+7),"")</f>
      </c>
      <c r="FI419">
        <f>IF($GQ419&gt;=8,INDEX($DL:$DL,$GP419+8),"")</f>
      </c>
      <c r="FJ419">
        <f>IF($GQ419&gt;=9,INDEX($DL:$DL,$GP419+9),"")</f>
      </c>
      <c r="FK419">
        <f>IF($GQ419&gt;=10,INDEX($DL:$DL,$GP419+10),"")</f>
      </c>
      <c r="FL419">
        <f>IF($GQ419&gt;=11,INDEX($DL:$DL,$GP419+11),"")</f>
      </c>
      <c r="FM419">
        <f>IF($GQ419&gt;=12,INDEX($DL:$DL,$GP419+12),"")</f>
      </c>
      <c r="FN419">
        <f>IF($GQ419&gt;=13,INDEX($DL:$DL,$GP419+13),"")</f>
      </c>
      <c r="FO419">
        <f>IF($GQ419&gt;=14,INDEX($DL:$DL,$GP419+14),"")</f>
      </c>
      <c r="FP419">
        <f>IF($GQ419&gt;=15,INDEX($DL:$DL,$GP419+15),"")</f>
      </c>
      <c r="FQ419">
        <f>IF($GQ419&gt;=16,INDEX($DL:$DL,$GP419+16),"")</f>
      </c>
      <c r="FR419">
        <f>IF($GQ419&gt;=17,INDEX($DL:$DL,$GP419+17),"")</f>
      </c>
      <c r="FS419">
        <f>IF($GQ419&gt;=18,INDEX($DL:$DL,$GP419+18),"")</f>
      </c>
      <c r="FT419">
        <f>IF($GQ419&gt;=19,INDEX($DL:$DL,$GP419+19),"")</f>
      </c>
      <c r="FU419">
        <f>IF($GQ419&gt;=20,INDEX($DL:$DL,$GP419+20),"")</f>
      </c>
      <c r="FV419">
        <f>IF($GQ419&gt;=21,INDEX($DL:$DL,$GP419+21),"")</f>
      </c>
      <c r="FW419">
        <f>IF($GQ419&gt;=22,INDEX($DL:$DL,$GP419+22),"")</f>
      </c>
      <c r="FX419">
        <f>IF($GQ419&gt;=23,INDEX($DL:$DL,$GP419+23),"")</f>
      </c>
      <c r="FY419">
        <f>IF($GQ419&gt;=24,INDEX($DL:$DL,$GP419+24),"")</f>
      </c>
      <c r="FZ419">
        <f>IF($GQ419&gt;=25,INDEX($DL:$DL,$GP419+25),"")</f>
      </c>
      <c r="GA419">
        <f>IF($GQ419&gt;=26,INDEX($DL:$DL,$GP419+26),"")</f>
      </c>
      <c r="GB419">
        <f>IF($GQ419&gt;=27,INDEX($DL:$DL,$GP419+27),"")</f>
      </c>
      <c r="GC419">
        <f>IF($GQ419&gt;=28,INDEX($DL:$DL,$GP419+28),"")</f>
      </c>
      <c r="GD419">
        <f>IF($GQ419&gt;=29,INDEX($DL:$DL,$GP419+29),"")</f>
      </c>
      <c r="GE419">
        <f>IF($GQ419&gt;=30,INDEX($DL:$DL,$GP419+30),"")</f>
      </c>
      <c r="GF419">
        <f>IF($GQ419&gt;=31,INDEX($DL:$DL,$GP419+31),"")</f>
      </c>
      <c r="GG419">
        <f>IF($GQ419&gt;=32,INDEX($DL:$DL,$GP419+32),"")</f>
      </c>
      <c r="GH419">
        <f>IF($GQ419&gt;=33,INDEX($DL:$DL,$GP419+33),"")</f>
      </c>
      <c r="GI419">
        <f>IF($GQ419&gt;=34,INDEX($DL:$DL,$GP419+34),"")</f>
      </c>
      <c r="GJ419">
        <f>IF($GQ419&gt;=35,INDEX($DL:$DL,$GP419+35),"")</f>
      </c>
      <c r="GK419">
        <f>IF($GQ419&gt;=36,INDEX($DL:$DL,$GP419+36),"")</f>
      </c>
      <c r="GL419">
        <f>IF($GQ419&gt;=37,INDEX($DL:$DL,$GP419+37),"")</f>
      </c>
      <c r="GM419">
        <f>IF($GQ419&gt;=38,INDEX($DL:$DL,$GP419+38),"")</f>
      </c>
      <c r="GN419">
        <f>IF($GQ419&gt;=39,INDEX($DL:$DL,$GP419+39),"")</f>
      </c>
      <c r="GO419">
        <f>IF($GQ419&gt;=40,INDEX($DL:$DL,$GP419+40),"")</f>
      </c>
      <c r="GP419">
        <f>IFERROR(MATCH($DJ419,$DK$2:$DK$148,0)+1,0)</f>
      </c>
      <c r="GQ419">
        <f>IFERROR(INDEX($DM$2:$DM$148,MATCH($DJ419,$DK$2:$DK$148,0)),0)</f>
      </c>
      <c r="GR419">
        <f>IFERROR(MATCH($L419,$DN$419:$FA$419,0),0)</f>
      </c>
      <c r="GS419">
        <f>IF($GR419&gt;0,INDEX($FB$419:$GO$419,$GR419),"")</f>
      </c>
      <c r="GV419">
        <f>IF($JE419&gt;=1,INDEX($GT:$GT,$JD419+1),"")</f>
      </c>
      <c r="GW419">
        <f>IF($JE419&gt;=2,INDEX($GT:$GT,$JD419+2),"")</f>
      </c>
      <c r="GX419">
        <f>IF($JE419&gt;=3,INDEX($GT:$GT,$JD419+3),"")</f>
      </c>
      <c r="GY419">
        <f>IF($JE419&gt;=4,INDEX($GT:$GT,$JD419+4),"")</f>
      </c>
      <c r="GZ419">
        <f>IF($JE419&gt;=5,INDEX($GT:$GT,$JD419+5),"")</f>
      </c>
      <c r="HA419">
        <f>IF($JE419&gt;=6,INDEX($GT:$GT,$JD419+6),"")</f>
      </c>
      <c r="HB419">
        <f>IF($JE419&gt;=7,INDEX($GT:$GT,$JD419+7),"")</f>
      </c>
      <c r="HC419">
        <f>IF($JE419&gt;=8,INDEX($GT:$GT,$JD419+8),"")</f>
      </c>
      <c r="HD419">
        <f>IF($JE419&gt;=9,INDEX($GT:$GT,$JD419+9),"")</f>
      </c>
      <c r="HE419">
        <f>IF($JE419&gt;=10,INDEX($GT:$GT,$JD419+10),"")</f>
      </c>
      <c r="HF419">
        <f>IF($JE419&gt;=11,INDEX($GT:$GT,$JD419+11),"")</f>
      </c>
      <c r="HG419">
        <f>IF($JE419&gt;=12,INDEX($GT:$GT,$JD419+12),"")</f>
      </c>
      <c r="HH419">
        <f>IF($JE419&gt;=13,INDEX($GT:$GT,$JD419+13),"")</f>
      </c>
      <c r="HI419">
        <f>IF($JE419&gt;=14,INDEX($GT:$GT,$JD419+14),"")</f>
      </c>
      <c r="HJ419">
        <f>IF($JE419&gt;=15,INDEX($GT:$GT,$JD419+15),"")</f>
      </c>
      <c r="HK419">
        <f>IF($JE419&gt;=16,INDEX($GT:$GT,$JD419+16),"")</f>
      </c>
      <c r="HL419">
        <f>IF($JE419&gt;=17,INDEX($GT:$GT,$JD419+17),"")</f>
      </c>
      <c r="HM419">
        <f>IF($JE419&gt;=18,INDEX($GT:$GT,$JD419+18),"")</f>
      </c>
      <c r="HN419">
        <f>IF($JE419&gt;=19,INDEX($GT:$GT,$JD419+19),"")</f>
      </c>
      <c r="HO419">
        <f>IF($JE419&gt;=20,INDEX($GT:$GT,$JD419+20),"")</f>
      </c>
      <c r="HP419">
        <f>IF($JE419&gt;=21,INDEX($GT:$GT,$JD419+21),"")</f>
      </c>
      <c r="HQ419">
        <f>IF($JE419&gt;=22,INDEX($GT:$GT,$JD419+22),"")</f>
      </c>
      <c r="HR419">
        <f>IF($JE419&gt;=23,INDEX($GT:$GT,$JD419+23),"")</f>
      </c>
      <c r="HS419">
        <f>IF($JE419&gt;=24,INDEX($GT:$GT,$JD419+24),"")</f>
      </c>
      <c r="HT419">
        <f>IF($JE419&gt;=25,INDEX($GT:$GT,$JD419+25),"")</f>
      </c>
      <c r="HU419">
        <f>IF($JE419&gt;=26,INDEX($GT:$GT,$JD419+26),"")</f>
      </c>
      <c r="HV419">
        <f>IF($JE419&gt;=27,INDEX($GT:$GT,$JD419+27),"")</f>
      </c>
      <c r="HW419">
        <f>IF($JE419&gt;=28,INDEX($GT:$GT,$JD419+28),"")</f>
      </c>
      <c r="HX419">
        <f>IF($JE419&gt;=29,INDEX($GT:$GT,$JD419+29),"")</f>
      </c>
      <c r="HY419">
        <f>IF($JE419&gt;=30,INDEX($GT:$GT,$JD419+30),"")</f>
      </c>
      <c r="HZ419">
        <f>IF($JE419&gt;=31,INDEX($GT:$GT,$JD419+31),"")</f>
      </c>
      <c r="IA419">
        <f>IF($JE419&gt;=32,INDEX($GT:$GT,$JD419+32),"")</f>
      </c>
      <c r="IB419">
        <f>IF($JE419&gt;=33,INDEX($GT:$GT,$JD419+33),"")</f>
      </c>
      <c r="IC419">
        <f>IF($JE419&gt;=34,INDEX($GT:$GT,$JD419+34),"")</f>
      </c>
      <c r="ID419">
        <f>IF($JE419&gt;=35,INDEX($GT:$GT,$JD419+35),"")</f>
      </c>
      <c r="IE419">
        <f>IF($JE419&gt;=36,INDEX($GT:$GT,$JD419+36),"")</f>
      </c>
      <c r="IF419">
        <f>IF($JE419&gt;=37,INDEX($GT:$GT,$JD419+37),"")</f>
      </c>
      <c r="IG419">
        <f>IF($JE419&gt;=38,INDEX($GT:$GT,$JD419+38),"")</f>
      </c>
      <c r="IH419">
        <f>IF($JE419&gt;=39,INDEX($GT:$GT,$JD419+39),"")</f>
      </c>
      <c r="II419">
        <f>IF($JE419&gt;=40,INDEX($GT:$GT,$JD419+40),"")</f>
      </c>
      <c r="IJ419">
        <f>IF($JE419&gt;=41,INDEX($GT:$GT,$JD419+41),"")</f>
      </c>
      <c r="IK419">
        <f>IF($JE419&gt;=42,INDEX($GT:$GT,$JD419+42),"")</f>
      </c>
      <c r="IL419">
        <f>IF($JE419&gt;=43,INDEX($GT:$GT,$JD419+43),"")</f>
      </c>
      <c r="IM419">
        <f>IF($JE419&gt;=44,INDEX($GT:$GT,$JD419+44),"")</f>
      </c>
      <c r="IN419">
        <f>IF($JE419&gt;=45,INDEX($GT:$GT,$JD419+45),"")</f>
      </c>
      <c r="IO419">
        <f>IF($JE419&gt;=46,INDEX($GT:$GT,$JD419+46),"")</f>
      </c>
      <c r="IP419">
        <f>IF($JE419&gt;=47,INDEX($GT:$GT,$JD419+47),"")</f>
      </c>
      <c r="IQ419">
        <f>IF($JE419&gt;=48,INDEX($GT:$GT,$JD419+48),"")</f>
      </c>
      <c r="IR419">
        <f>IF($JE419&gt;=49,INDEX($GT:$GT,$JD419+49),"")</f>
      </c>
      <c r="IS419">
        <f>IF($JE419&gt;=50,INDEX($GT:$GT,$JD419+50),"")</f>
      </c>
      <c r="IT419">
        <f>IF($JE419&gt;=51,INDEX($GT:$GT,$JD419+51),"")</f>
      </c>
      <c r="IU419">
        <f>IF($JE419&gt;=52,INDEX($GT:$GT,$JD419+52),"")</f>
      </c>
      <c r="IV419">
        <f>IF($JE419&gt;=53,INDEX($GT:$GT,$JD419+53),"")</f>
      </c>
      <c r="IW419">
        <f>IF($JE419&gt;=54,INDEX($GT:$GT,$JD419+54),"")</f>
      </c>
      <c r="IX419">
        <f>IF($JE419&gt;=55,INDEX($GT:$GT,$JD419+55),"")</f>
      </c>
      <c r="IY419">
        <f>IF($JE419&gt;=56,INDEX($GT:$GT,$JD419+56),"")</f>
      </c>
      <c r="IZ419">
        <f>IF($JE419&gt;=57,INDEX($GT:$GT,$JD419+57),"")</f>
      </c>
      <c r="JA419">
        <f>IF($JE419&gt;=58,INDEX($GT:$GT,$JD419+58),"")</f>
      </c>
      <c r="JB419">
        <f>IF($JE419&gt;=59,INDEX($GT:$GT,$JD419+59),"")</f>
      </c>
      <c r="JC419">
        <f>IF($JE419&gt;=60,INDEX($GT:$GT,$JD419+60),"")</f>
      </c>
      <c r="JD419">
        <f>IFERROR(MATCH($GS419,$GT$2:$GT$322,0)+1,0)</f>
      </c>
      <c r="JE419">
        <f>IFERROR(INDEX($GU$2:$GU$322,MATCH($GS419,$GT$2:$GT$322,0)),0)</f>
      </c>
      <c r="JF419" t="s">
        <v>28</v>
      </c>
      <c r="JG419" t="s">
        <v>28</v>
      </c>
    </row>
    <row r="420" spans="1:267" x14ac:dyDescent="0.25">
      <c r="J420" s="1"/>
      <c r="K420" s="1"/>
      <c r="L420" s="1"/>
      <c r="M420" s="1"/>
      <c r="N420" s="1">
        <f>IFERROR(IF(FIND(" - ",$J420)&gt;0,MID($J420,FIND(" - ",$J420)+3,LEN($J420)),""),"")</f>
      </c>
      <c r="P420" s="1"/>
      <c r="S420" t="s">
        <v>28</v>
      </c>
      <c r="U420">
        <f>IF(OR($S420="",$T420=""),"",IFERROR($S420/$T420,0))</f>
      </c>
      <c r="V420">
        <f>IF($S420="","",
IF($K420="","",
IF(ISNUMBER(SEARCH("exempt",LOWER($K420))),0,
$S420*(VALUE(SUBSTITUTE($K420,"%",""))/100))))</f>
      </c>
      <c r="AB420">
        <f>IF($S420="","",
SUM($S420,$V420,$Z420,$W420,$Y420)-
IF($AA420="",0,VALUE($AA420)))</f>
      </c>
      <c r="AJ420" t="s">
        <v>1079</v>
      </c>
      <c r="AR420">
        <f>IFERROR(LEFT($J420,FIND(" - ",$J420)-1),$J420)</f>
      </c>
      <c r="AU420">
        <f>IF($CJ420&gt;=1,INDEX($AS:$AS,$CI420+1),"")</f>
      </c>
      <c r="AV420">
        <f>IF($CJ420&gt;=2,INDEX($AS:$AS,$CI420+2),"")</f>
      </c>
      <c r="AW420">
        <f>IF($CJ420&gt;=3,INDEX($AS:$AS,$CI420+3),"")</f>
      </c>
      <c r="AX420">
        <f>IF($CJ420&gt;=4,INDEX($AS:$AS,$CI420+4),"")</f>
      </c>
      <c r="AY420">
        <f>IF($CJ420&gt;=5,INDEX($AS:$AS,$CI420+5),"")</f>
      </c>
      <c r="AZ420">
        <f>IF($CJ420&gt;=6,INDEX($AS:$AS,$CI420+6),"")</f>
      </c>
      <c r="BA420">
        <f>IF($CJ420&gt;=7,INDEX($AS:$AS,$CI420+7),"")</f>
      </c>
      <c r="BB420">
        <f>IF($CJ420&gt;=8,INDEX($AS:$AS,$CI420+8),"")</f>
      </c>
      <c r="BC420">
        <f>IF($CJ420&gt;=9,INDEX($AS:$AS,$CI420+9),"")</f>
      </c>
      <c r="BD420">
        <f>IF($CJ420&gt;=10,INDEX($AS:$AS,$CI420+10),"")</f>
      </c>
      <c r="BE420">
        <f>IF($CJ420&gt;=11,INDEX($AS:$AS,$CI420+11),"")</f>
      </c>
      <c r="BF420">
        <f>IF($CJ420&gt;=12,INDEX($AS:$AS,$CI420+12),"")</f>
      </c>
      <c r="BG420">
        <f>IF($CJ420&gt;=13,INDEX($AS:$AS,$CI420+13),"")</f>
      </c>
      <c r="BH420">
        <f>IF($CJ420&gt;=14,INDEX($AS:$AS,$CI420+14),"")</f>
      </c>
      <c r="BI420">
        <f>IF($CJ420&gt;=15,INDEX($AS:$AS,$CI420+15),"")</f>
      </c>
      <c r="BJ420">
        <f>IF($CJ420&gt;=16,INDEX($AS:$AS,$CI420+16),"")</f>
      </c>
      <c r="BK420">
        <f>IF($CJ420&gt;=17,INDEX($AS:$AS,$CI420+17),"")</f>
      </c>
      <c r="BL420">
        <f>IF($CJ420&gt;=18,INDEX($AS:$AS,$CI420+18),"")</f>
      </c>
      <c r="BM420">
        <f>IF($CJ420&gt;=19,INDEX($AS:$AS,$CI420+19),"")</f>
      </c>
      <c r="BN420">
        <f>IF($CJ420&gt;=20,INDEX($AS:$AS,$CI420+20),"")</f>
      </c>
      <c r="BO420">
        <f>IF($CJ420&gt;=21,INDEX($AS:$AS,$CI420+21),"")</f>
      </c>
      <c r="BP420">
        <f>IF($CJ420&gt;=22,INDEX($AS:$AS,$CI420+22),"")</f>
      </c>
      <c r="BQ420">
        <f>IF($CJ420&gt;=23,INDEX($AS:$AS,$CI420+23),"")</f>
      </c>
      <c r="BR420">
        <f>IF($CJ420&gt;=24,INDEX($AS:$AS,$CI420+24),"")</f>
      </c>
      <c r="BS420">
        <f>IF($CJ420&gt;=25,INDEX($AS:$AS,$CI420+25),"")</f>
      </c>
      <c r="BT420">
        <f>IF($CJ420&gt;=26,INDEX($AS:$AS,$CI420+26),"")</f>
      </c>
      <c r="BU420">
        <f>IF($CJ420&gt;=27,INDEX($AS:$AS,$CI420+27),"")</f>
      </c>
      <c r="BV420">
        <f>IF($CJ420&gt;=28,INDEX($AS:$AS,$CI420+28),"")</f>
      </c>
      <c r="BW420">
        <f>IF($CJ420&gt;=29,INDEX($AS:$AS,$CI420+29),"")</f>
      </c>
      <c r="BX420">
        <f>IF($CJ420&gt;=30,INDEX($AS:$AS,$CI420+30),"")</f>
      </c>
      <c r="BY420">
        <f>IF($CJ420&gt;=31,INDEX($AS:$AS,$CI420+31),"")</f>
      </c>
      <c r="BZ420">
        <f>IF($CJ420&gt;=32,INDEX($AS:$AS,$CI420+32),"")</f>
      </c>
      <c r="CA420">
        <f>IF($CJ420&gt;=33,INDEX($AS:$AS,$CI420+33),"")</f>
      </c>
      <c r="CB420">
        <f>IF($CJ420&gt;=34,INDEX($AS:$AS,$CI420+34),"")</f>
      </c>
      <c r="CC420">
        <f>IF($CJ420&gt;=35,INDEX($AS:$AS,$CI420+35),"")</f>
      </c>
      <c r="CD420">
        <f>IF($CJ420&gt;=36,INDEX($AS:$AS,$CI420+36),"")</f>
      </c>
      <c r="CE420">
        <f>IF($CJ420&gt;=37,INDEX($AS:$AS,$CI420+37),"")</f>
      </c>
      <c r="CF420">
        <f>IF($CJ420&gt;=38,INDEX($AS:$AS,$CI420+38),"")</f>
      </c>
      <c r="CG420">
        <f>IF($CJ420&gt;=39,INDEX($AS:$AS,$CI420+39),"")</f>
      </c>
      <c r="CH420">
        <f>IF($CJ420&gt;=40,INDEX($AS:$AS,$CI420+40),"")</f>
      </c>
      <c r="CI420">
        <f>IFERROR(MATCH($AR420,$AS$2:$AS$133,0)+1,0)</f>
      </c>
      <c r="CJ420">
        <f>IFERROR(INDEX($AT$2:$AT$133,MATCH($AR420,$AS$2:$AS$133,0)),0)</f>
      </c>
      <c r="CK420">
        <f>IFERROR(LEFT($O420,FIND(" - ",$O420)-1),$O420)</f>
      </c>
      <c r="CL420" t="s">
        <v>220</v>
      </c>
      <c r="CN420">
        <f>IF($DI420&gt;=1,INDEX($CL:$CL,$DH420+1),"")</f>
      </c>
      <c r="CO420">
        <f>IF($DI420&gt;=2,INDEX($CL:$CL,$DH420+2),"")</f>
      </c>
      <c r="CP420">
        <f>IF($DI420&gt;=3,INDEX($CL:$CL,$DH420+3),"")</f>
      </c>
      <c r="CQ420">
        <f>IF($DI420&gt;=4,INDEX($CL:$CL,$DH420+4),"")</f>
      </c>
      <c r="CR420">
        <f>IF($DI420&gt;=5,INDEX($CL:$CL,$DH420+5),"")</f>
      </c>
      <c r="CS420">
        <f>IF($DI420&gt;=6,INDEX($CL:$CL,$DH420+6),"")</f>
      </c>
      <c r="CT420">
        <f>IF($DI420&gt;=7,INDEX($CL:$CL,$DH420+7),"")</f>
      </c>
      <c r="CU420">
        <f>IF($DI420&gt;=8,INDEX($CL:$CL,$DH420+8),"")</f>
      </c>
      <c r="CV420">
        <f>IF($DI420&gt;=9,INDEX($CL:$CL,$DH420+9),"")</f>
      </c>
      <c r="CW420">
        <f>IF($DI420&gt;=10,INDEX($CL:$CL,$DH420+10),"")</f>
      </c>
      <c r="CX420">
        <f>IF($DI420&gt;=11,INDEX($CL:$CL,$DH420+11),"")</f>
      </c>
      <c r="CY420">
        <f>IF($DI420&gt;=12,INDEX($CL:$CL,$DH420+12),"")</f>
      </c>
      <c r="CZ420">
        <f>IF($DI420&gt;=13,INDEX($CL:$CL,$DH420+13),"")</f>
      </c>
      <c r="DA420">
        <f>IF($DI420&gt;=14,INDEX($CL:$CL,$DH420+14),"")</f>
      </c>
      <c r="DB420">
        <f>IF($DI420&gt;=15,INDEX($CL:$CL,$DH420+15),"")</f>
      </c>
      <c r="DC420">
        <f>IF($DI420&gt;=16,INDEX($CL:$CL,$DH420+16),"")</f>
      </c>
      <c r="DD420">
        <f>IF($DI420&gt;=17,INDEX($CL:$CL,$DH420+17),"")</f>
      </c>
      <c r="DE420">
        <f>IF($DI420&gt;=18,INDEX($CL:$CL,$DH420+18),"")</f>
      </c>
      <c r="DF420">
        <f>IF($DI420&gt;=19,INDEX($CL:$CL,$DH420+19),"")</f>
      </c>
      <c r="DG420">
        <f>IF($DI420&gt;=20,INDEX($CL:$CL,$DH420+20),"")</f>
      </c>
      <c r="DH420">
        <f>IFERROR(MATCH($CK420,$CL$2:$CL$1558,0)+1,0)</f>
      </c>
      <c r="DI420">
        <f>IFERROR(INDEX($CM$2:$CM$1558,MATCH($CK420,$CL$2:$CL$1558,0)),0)</f>
      </c>
      <c r="DJ420">
        <f>IFERROR(INDEX($AQ:$AQ,MATCH($K420,$AP:$AP,0))&amp;"","")</f>
      </c>
      <c r="DN420">
        <f>IF($GQ420&gt;=1,INDEX($DK:$DK,$GP420+1),"")</f>
      </c>
      <c r="DO420">
        <f>IF($GQ420&gt;=2,INDEX($DK:$DK,$GP420+2),"")</f>
      </c>
      <c r="DP420">
        <f>IF($GQ420&gt;=3,INDEX($DK:$DK,$GP420+3),"")</f>
      </c>
      <c r="DQ420">
        <f>IF($GQ420&gt;=4,INDEX($DK:$DK,$GP420+4),"")</f>
      </c>
      <c r="DR420">
        <f>IF($GQ420&gt;=5,INDEX($DK:$DK,$GP420+5),"")</f>
      </c>
      <c r="DS420">
        <f>IF($GQ420&gt;=6,INDEX($DK:$DK,$GP420+6),"")</f>
      </c>
      <c r="DT420">
        <f>IF($GQ420&gt;=7,INDEX($DK:$DK,$GP420+7),"")</f>
      </c>
      <c r="DU420">
        <f>IF($GQ420&gt;=8,INDEX($DK:$DK,$GP420+8),"")</f>
      </c>
      <c r="DV420">
        <f>IF($GQ420&gt;=9,INDEX($DK:$DK,$GP420+9),"")</f>
      </c>
      <c r="DW420">
        <f>IF($GQ420&gt;=10,INDEX($DK:$DK,$GP420+10),"")</f>
      </c>
      <c r="DX420">
        <f>IF($GQ420&gt;=11,INDEX($DK:$DK,$GP420+11),"")</f>
      </c>
      <c r="DY420">
        <f>IF($GQ420&gt;=12,INDEX($DK:$DK,$GP420+12),"")</f>
      </c>
      <c r="DZ420">
        <f>IF($GQ420&gt;=13,INDEX($DK:$DK,$GP420+13),"")</f>
      </c>
      <c r="EA420">
        <f>IF($GQ420&gt;=14,INDEX($DK:$DK,$GP420+14),"")</f>
      </c>
      <c r="EB420">
        <f>IF($GQ420&gt;=15,INDEX($DK:$DK,$GP420+15),"")</f>
      </c>
      <c r="EC420">
        <f>IF($GQ420&gt;=16,INDEX($DK:$DK,$GP420+16),"")</f>
      </c>
      <c r="ED420">
        <f>IF($GQ420&gt;=17,INDEX($DK:$DK,$GP420+17),"")</f>
      </c>
      <c r="EE420">
        <f>IF($GQ420&gt;=18,INDEX($DK:$DK,$GP420+18),"")</f>
      </c>
      <c r="EF420">
        <f>IF($GQ420&gt;=19,INDEX($DK:$DK,$GP420+19),"")</f>
      </c>
      <c r="EG420">
        <f>IF($GQ420&gt;=20,INDEX($DK:$DK,$GP420+20),"")</f>
      </c>
      <c r="EH420">
        <f>IF($GQ420&gt;=21,INDEX($DK:$DK,$GP420+21),"")</f>
      </c>
      <c r="EI420">
        <f>IF($GQ420&gt;=22,INDEX($DK:$DK,$GP420+22),"")</f>
      </c>
      <c r="EJ420">
        <f>IF($GQ420&gt;=23,INDEX($DK:$DK,$GP420+23),"")</f>
      </c>
      <c r="EK420">
        <f>IF($GQ420&gt;=24,INDEX($DK:$DK,$GP420+24),"")</f>
      </c>
      <c r="EL420">
        <f>IF($GQ420&gt;=25,INDEX($DK:$DK,$GP420+25),"")</f>
      </c>
      <c r="EM420">
        <f>IF($GQ420&gt;=26,INDEX($DK:$DK,$GP420+26),"")</f>
      </c>
      <c r="EN420">
        <f>IF($GQ420&gt;=27,INDEX($DK:$DK,$GP420+27),"")</f>
      </c>
      <c r="EO420">
        <f>IF($GQ420&gt;=28,INDEX($DK:$DK,$GP420+28),"")</f>
      </c>
      <c r="EP420">
        <f>IF($GQ420&gt;=29,INDEX($DK:$DK,$GP420+29),"")</f>
      </c>
      <c r="EQ420">
        <f>IF($GQ420&gt;=30,INDEX($DK:$DK,$GP420+30),"")</f>
      </c>
      <c r="ER420">
        <f>IF($GQ420&gt;=31,INDEX($DK:$DK,$GP420+31),"")</f>
      </c>
      <c r="ES420">
        <f>IF($GQ420&gt;=32,INDEX($DK:$DK,$GP420+32),"")</f>
      </c>
      <c r="ET420">
        <f>IF($GQ420&gt;=33,INDEX($DK:$DK,$GP420+33),"")</f>
      </c>
      <c r="EU420">
        <f>IF($GQ420&gt;=34,INDEX($DK:$DK,$GP420+34),"")</f>
      </c>
      <c r="EV420">
        <f>IF($GQ420&gt;=35,INDEX($DK:$DK,$GP420+35),"")</f>
      </c>
      <c r="EW420">
        <f>IF($GQ420&gt;=36,INDEX($DK:$DK,$GP420+36),"")</f>
      </c>
      <c r="EX420">
        <f>IF($GQ420&gt;=37,INDEX($DK:$DK,$GP420+37),"")</f>
      </c>
      <c r="EY420">
        <f>IF($GQ420&gt;=38,INDEX($DK:$DK,$GP420+38),"")</f>
      </c>
      <c r="EZ420">
        <f>IF($GQ420&gt;=39,INDEX($DK:$DK,$GP420+39),"")</f>
      </c>
      <c r="FA420">
        <f>IF($GQ420&gt;=40,INDEX($DK:$DK,$GP420+40),"")</f>
      </c>
      <c r="FB420">
        <f>IF($GQ420&gt;=1,INDEX($DL:$DL,$GP420+1),"")</f>
      </c>
      <c r="FC420">
        <f>IF($GQ420&gt;=2,INDEX($DL:$DL,$GP420+2),"")</f>
      </c>
      <c r="FD420">
        <f>IF($GQ420&gt;=3,INDEX($DL:$DL,$GP420+3),"")</f>
      </c>
      <c r="FE420">
        <f>IF($GQ420&gt;=4,INDEX($DL:$DL,$GP420+4),"")</f>
      </c>
      <c r="FF420">
        <f>IF($GQ420&gt;=5,INDEX($DL:$DL,$GP420+5),"")</f>
      </c>
      <c r="FG420">
        <f>IF($GQ420&gt;=6,INDEX($DL:$DL,$GP420+6),"")</f>
      </c>
      <c r="FH420">
        <f>IF($GQ420&gt;=7,INDEX($DL:$DL,$GP420+7),"")</f>
      </c>
      <c r="FI420">
        <f>IF($GQ420&gt;=8,INDEX($DL:$DL,$GP420+8),"")</f>
      </c>
      <c r="FJ420">
        <f>IF($GQ420&gt;=9,INDEX($DL:$DL,$GP420+9),"")</f>
      </c>
      <c r="FK420">
        <f>IF($GQ420&gt;=10,INDEX($DL:$DL,$GP420+10),"")</f>
      </c>
      <c r="FL420">
        <f>IF($GQ420&gt;=11,INDEX($DL:$DL,$GP420+11),"")</f>
      </c>
      <c r="FM420">
        <f>IF($GQ420&gt;=12,INDEX($DL:$DL,$GP420+12),"")</f>
      </c>
      <c r="FN420">
        <f>IF($GQ420&gt;=13,INDEX($DL:$DL,$GP420+13),"")</f>
      </c>
      <c r="FO420">
        <f>IF($GQ420&gt;=14,INDEX($DL:$DL,$GP420+14),"")</f>
      </c>
      <c r="FP420">
        <f>IF($GQ420&gt;=15,INDEX($DL:$DL,$GP420+15),"")</f>
      </c>
      <c r="FQ420">
        <f>IF($GQ420&gt;=16,INDEX($DL:$DL,$GP420+16),"")</f>
      </c>
      <c r="FR420">
        <f>IF($GQ420&gt;=17,INDEX($DL:$DL,$GP420+17),"")</f>
      </c>
      <c r="FS420">
        <f>IF($GQ420&gt;=18,INDEX($DL:$DL,$GP420+18),"")</f>
      </c>
      <c r="FT420">
        <f>IF($GQ420&gt;=19,INDEX($DL:$DL,$GP420+19),"")</f>
      </c>
      <c r="FU420">
        <f>IF($GQ420&gt;=20,INDEX($DL:$DL,$GP420+20),"")</f>
      </c>
      <c r="FV420">
        <f>IF($GQ420&gt;=21,INDEX($DL:$DL,$GP420+21),"")</f>
      </c>
      <c r="FW420">
        <f>IF($GQ420&gt;=22,INDEX($DL:$DL,$GP420+22),"")</f>
      </c>
      <c r="FX420">
        <f>IF($GQ420&gt;=23,INDEX($DL:$DL,$GP420+23),"")</f>
      </c>
      <c r="FY420">
        <f>IF($GQ420&gt;=24,INDEX($DL:$DL,$GP420+24),"")</f>
      </c>
      <c r="FZ420">
        <f>IF($GQ420&gt;=25,INDEX($DL:$DL,$GP420+25),"")</f>
      </c>
      <c r="GA420">
        <f>IF($GQ420&gt;=26,INDEX($DL:$DL,$GP420+26),"")</f>
      </c>
      <c r="GB420">
        <f>IF($GQ420&gt;=27,INDEX($DL:$DL,$GP420+27),"")</f>
      </c>
      <c r="GC420">
        <f>IF($GQ420&gt;=28,INDEX($DL:$DL,$GP420+28),"")</f>
      </c>
      <c r="GD420">
        <f>IF($GQ420&gt;=29,INDEX($DL:$DL,$GP420+29),"")</f>
      </c>
      <c r="GE420">
        <f>IF($GQ420&gt;=30,INDEX($DL:$DL,$GP420+30),"")</f>
      </c>
      <c r="GF420">
        <f>IF($GQ420&gt;=31,INDEX($DL:$DL,$GP420+31),"")</f>
      </c>
      <c r="GG420">
        <f>IF($GQ420&gt;=32,INDEX($DL:$DL,$GP420+32),"")</f>
      </c>
      <c r="GH420">
        <f>IF($GQ420&gt;=33,INDEX($DL:$DL,$GP420+33),"")</f>
      </c>
      <c r="GI420">
        <f>IF($GQ420&gt;=34,INDEX($DL:$DL,$GP420+34),"")</f>
      </c>
      <c r="GJ420">
        <f>IF($GQ420&gt;=35,INDEX($DL:$DL,$GP420+35),"")</f>
      </c>
      <c r="GK420">
        <f>IF($GQ420&gt;=36,INDEX($DL:$DL,$GP420+36),"")</f>
      </c>
      <c r="GL420">
        <f>IF($GQ420&gt;=37,INDEX($DL:$DL,$GP420+37),"")</f>
      </c>
      <c r="GM420">
        <f>IF($GQ420&gt;=38,INDEX($DL:$DL,$GP420+38),"")</f>
      </c>
      <c r="GN420">
        <f>IF($GQ420&gt;=39,INDEX($DL:$DL,$GP420+39),"")</f>
      </c>
      <c r="GO420">
        <f>IF($GQ420&gt;=40,INDEX($DL:$DL,$GP420+40),"")</f>
      </c>
      <c r="GP420">
        <f>IFERROR(MATCH($DJ420,$DK$2:$DK$148,0)+1,0)</f>
      </c>
      <c r="GQ420">
        <f>IFERROR(INDEX($DM$2:$DM$148,MATCH($DJ420,$DK$2:$DK$148,0)),0)</f>
      </c>
      <c r="GR420">
        <f>IFERROR(MATCH($L420,$DN$420:$FA$420,0),0)</f>
      </c>
      <c r="GS420">
        <f>IF($GR420&gt;0,INDEX($FB$420:$GO$420,$GR420),"")</f>
      </c>
      <c r="GV420">
        <f>IF($JE420&gt;=1,INDEX($GT:$GT,$JD420+1),"")</f>
      </c>
      <c r="GW420">
        <f>IF($JE420&gt;=2,INDEX($GT:$GT,$JD420+2),"")</f>
      </c>
      <c r="GX420">
        <f>IF($JE420&gt;=3,INDEX($GT:$GT,$JD420+3),"")</f>
      </c>
      <c r="GY420">
        <f>IF($JE420&gt;=4,INDEX($GT:$GT,$JD420+4),"")</f>
      </c>
      <c r="GZ420">
        <f>IF($JE420&gt;=5,INDEX($GT:$GT,$JD420+5),"")</f>
      </c>
      <c r="HA420">
        <f>IF($JE420&gt;=6,INDEX($GT:$GT,$JD420+6),"")</f>
      </c>
      <c r="HB420">
        <f>IF($JE420&gt;=7,INDEX($GT:$GT,$JD420+7),"")</f>
      </c>
      <c r="HC420">
        <f>IF($JE420&gt;=8,INDEX($GT:$GT,$JD420+8),"")</f>
      </c>
      <c r="HD420">
        <f>IF($JE420&gt;=9,INDEX($GT:$GT,$JD420+9),"")</f>
      </c>
      <c r="HE420">
        <f>IF($JE420&gt;=10,INDEX($GT:$GT,$JD420+10),"")</f>
      </c>
      <c r="HF420">
        <f>IF($JE420&gt;=11,INDEX($GT:$GT,$JD420+11),"")</f>
      </c>
      <c r="HG420">
        <f>IF($JE420&gt;=12,INDEX($GT:$GT,$JD420+12),"")</f>
      </c>
      <c r="HH420">
        <f>IF($JE420&gt;=13,INDEX($GT:$GT,$JD420+13),"")</f>
      </c>
      <c r="HI420">
        <f>IF($JE420&gt;=14,INDEX($GT:$GT,$JD420+14),"")</f>
      </c>
      <c r="HJ420">
        <f>IF($JE420&gt;=15,INDEX($GT:$GT,$JD420+15),"")</f>
      </c>
      <c r="HK420">
        <f>IF($JE420&gt;=16,INDEX($GT:$GT,$JD420+16),"")</f>
      </c>
      <c r="HL420">
        <f>IF($JE420&gt;=17,INDEX($GT:$GT,$JD420+17),"")</f>
      </c>
      <c r="HM420">
        <f>IF($JE420&gt;=18,INDEX($GT:$GT,$JD420+18),"")</f>
      </c>
      <c r="HN420">
        <f>IF($JE420&gt;=19,INDEX($GT:$GT,$JD420+19),"")</f>
      </c>
      <c r="HO420">
        <f>IF($JE420&gt;=20,INDEX($GT:$GT,$JD420+20),"")</f>
      </c>
      <c r="HP420">
        <f>IF($JE420&gt;=21,INDEX($GT:$GT,$JD420+21),"")</f>
      </c>
      <c r="HQ420">
        <f>IF($JE420&gt;=22,INDEX($GT:$GT,$JD420+22),"")</f>
      </c>
      <c r="HR420">
        <f>IF($JE420&gt;=23,INDEX($GT:$GT,$JD420+23),"")</f>
      </c>
      <c r="HS420">
        <f>IF($JE420&gt;=24,INDEX($GT:$GT,$JD420+24),"")</f>
      </c>
      <c r="HT420">
        <f>IF($JE420&gt;=25,INDEX($GT:$GT,$JD420+25),"")</f>
      </c>
      <c r="HU420">
        <f>IF($JE420&gt;=26,INDEX($GT:$GT,$JD420+26),"")</f>
      </c>
      <c r="HV420">
        <f>IF($JE420&gt;=27,INDEX($GT:$GT,$JD420+27),"")</f>
      </c>
      <c r="HW420">
        <f>IF($JE420&gt;=28,INDEX($GT:$GT,$JD420+28),"")</f>
      </c>
      <c r="HX420">
        <f>IF($JE420&gt;=29,INDEX($GT:$GT,$JD420+29),"")</f>
      </c>
      <c r="HY420">
        <f>IF($JE420&gt;=30,INDEX($GT:$GT,$JD420+30),"")</f>
      </c>
      <c r="HZ420">
        <f>IF($JE420&gt;=31,INDEX($GT:$GT,$JD420+31),"")</f>
      </c>
      <c r="IA420">
        <f>IF($JE420&gt;=32,INDEX($GT:$GT,$JD420+32),"")</f>
      </c>
      <c r="IB420">
        <f>IF($JE420&gt;=33,INDEX($GT:$GT,$JD420+33),"")</f>
      </c>
      <c r="IC420">
        <f>IF($JE420&gt;=34,INDEX($GT:$GT,$JD420+34),"")</f>
      </c>
      <c r="ID420">
        <f>IF($JE420&gt;=35,INDEX($GT:$GT,$JD420+35),"")</f>
      </c>
      <c r="IE420">
        <f>IF($JE420&gt;=36,INDEX($GT:$GT,$JD420+36),"")</f>
      </c>
      <c r="IF420">
        <f>IF($JE420&gt;=37,INDEX($GT:$GT,$JD420+37),"")</f>
      </c>
      <c r="IG420">
        <f>IF($JE420&gt;=38,INDEX($GT:$GT,$JD420+38),"")</f>
      </c>
      <c r="IH420">
        <f>IF($JE420&gt;=39,INDEX($GT:$GT,$JD420+39),"")</f>
      </c>
      <c r="II420">
        <f>IF($JE420&gt;=40,INDEX($GT:$GT,$JD420+40),"")</f>
      </c>
      <c r="IJ420">
        <f>IF($JE420&gt;=41,INDEX($GT:$GT,$JD420+41),"")</f>
      </c>
      <c r="IK420">
        <f>IF($JE420&gt;=42,INDEX($GT:$GT,$JD420+42),"")</f>
      </c>
      <c r="IL420">
        <f>IF($JE420&gt;=43,INDEX($GT:$GT,$JD420+43),"")</f>
      </c>
      <c r="IM420">
        <f>IF($JE420&gt;=44,INDEX($GT:$GT,$JD420+44),"")</f>
      </c>
      <c r="IN420">
        <f>IF($JE420&gt;=45,INDEX($GT:$GT,$JD420+45),"")</f>
      </c>
      <c r="IO420">
        <f>IF($JE420&gt;=46,INDEX($GT:$GT,$JD420+46),"")</f>
      </c>
      <c r="IP420">
        <f>IF($JE420&gt;=47,INDEX($GT:$GT,$JD420+47),"")</f>
      </c>
      <c r="IQ420">
        <f>IF($JE420&gt;=48,INDEX($GT:$GT,$JD420+48),"")</f>
      </c>
      <c r="IR420">
        <f>IF($JE420&gt;=49,INDEX($GT:$GT,$JD420+49),"")</f>
      </c>
      <c r="IS420">
        <f>IF($JE420&gt;=50,INDEX($GT:$GT,$JD420+50),"")</f>
      </c>
      <c r="IT420">
        <f>IF($JE420&gt;=51,INDEX($GT:$GT,$JD420+51),"")</f>
      </c>
      <c r="IU420">
        <f>IF($JE420&gt;=52,INDEX($GT:$GT,$JD420+52),"")</f>
      </c>
      <c r="IV420">
        <f>IF($JE420&gt;=53,INDEX($GT:$GT,$JD420+53),"")</f>
      </c>
      <c r="IW420">
        <f>IF($JE420&gt;=54,INDEX($GT:$GT,$JD420+54),"")</f>
      </c>
      <c r="IX420">
        <f>IF($JE420&gt;=55,INDEX($GT:$GT,$JD420+55),"")</f>
      </c>
      <c r="IY420">
        <f>IF($JE420&gt;=56,INDEX($GT:$GT,$JD420+56),"")</f>
      </c>
      <c r="IZ420">
        <f>IF($JE420&gt;=57,INDEX($GT:$GT,$JD420+57),"")</f>
      </c>
      <c r="JA420">
        <f>IF($JE420&gt;=58,INDEX($GT:$GT,$JD420+58),"")</f>
      </c>
      <c r="JB420">
        <f>IF($JE420&gt;=59,INDEX($GT:$GT,$JD420+59),"")</f>
      </c>
      <c r="JC420">
        <f>IF($JE420&gt;=60,INDEX($GT:$GT,$JD420+60),"")</f>
      </c>
      <c r="JD420">
        <f>IFERROR(MATCH($GS420,$GT$2:$GT$322,0)+1,0)</f>
      </c>
      <c r="JE420">
        <f>IFERROR(INDEX($GU$2:$GU$322,MATCH($GS420,$GT$2:$GT$322,0)),0)</f>
      </c>
      <c r="JF420" t="s">
        <v>28</v>
      </c>
      <c r="JG420" t="s">
        <v>28</v>
      </c>
    </row>
    <row r="421" spans="1:267" x14ac:dyDescent="0.25">
      <c r="J421" s="1"/>
      <c r="K421" s="1"/>
      <c r="L421" s="1"/>
      <c r="M421" s="1"/>
      <c r="N421" s="1">
        <f>IFERROR(IF(FIND(" - ",$J421)&gt;0,MID($J421,FIND(" - ",$J421)+3,LEN($J421)),""),"")</f>
      </c>
      <c r="P421" s="1"/>
      <c r="S421" t="s">
        <v>28</v>
      </c>
      <c r="U421">
        <f>IF(OR($S421="",$T421=""),"",IFERROR($S421/$T421,0))</f>
      </c>
      <c r="V421">
        <f>IF($S421="","",
IF($K421="","",
IF(ISNUMBER(SEARCH("exempt",LOWER($K421))),0,
$S421*(VALUE(SUBSTITUTE($K421,"%",""))/100))))</f>
      </c>
      <c r="AB421">
        <f>IF($S421="","",
SUM($S421,$V421,$Z421,$W421,$Y421)-
IF($AA421="",0,VALUE($AA421)))</f>
      </c>
      <c r="AJ421" t="s">
        <v>1080</v>
      </c>
      <c r="AR421">
        <f>IFERROR(LEFT($J421,FIND(" - ",$J421)-1),$J421)</f>
      </c>
      <c r="AU421">
        <f>IF($CJ421&gt;=1,INDEX($AS:$AS,$CI421+1),"")</f>
      </c>
      <c r="AV421">
        <f>IF($CJ421&gt;=2,INDEX($AS:$AS,$CI421+2),"")</f>
      </c>
      <c r="AW421">
        <f>IF($CJ421&gt;=3,INDEX($AS:$AS,$CI421+3),"")</f>
      </c>
      <c r="AX421">
        <f>IF($CJ421&gt;=4,INDEX($AS:$AS,$CI421+4),"")</f>
      </c>
      <c r="AY421">
        <f>IF($CJ421&gt;=5,INDEX($AS:$AS,$CI421+5),"")</f>
      </c>
      <c r="AZ421">
        <f>IF($CJ421&gt;=6,INDEX($AS:$AS,$CI421+6),"")</f>
      </c>
      <c r="BA421">
        <f>IF($CJ421&gt;=7,INDEX($AS:$AS,$CI421+7),"")</f>
      </c>
      <c r="BB421">
        <f>IF($CJ421&gt;=8,INDEX($AS:$AS,$CI421+8),"")</f>
      </c>
      <c r="BC421">
        <f>IF($CJ421&gt;=9,INDEX($AS:$AS,$CI421+9),"")</f>
      </c>
      <c r="BD421">
        <f>IF($CJ421&gt;=10,INDEX($AS:$AS,$CI421+10),"")</f>
      </c>
      <c r="BE421">
        <f>IF($CJ421&gt;=11,INDEX($AS:$AS,$CI421+11),"")</f>
      </c>
      <c r="BF421">
        <f>IF($CJ421&gt;=12,INDEX($AS:$AS,$CI421+12),"")</f>
      </c>
      <c r="BG421">
        <f>IF($CJ421&gt;=13,INDEX($AS:$AS,$CI421+13),"")</f>
      </c>
      <c r="BH421">
        <f>IF($CJ421&gt;=14,INDEX($AS:$AS,$CI421+14),"")</f>
      </c>
      <c r="BI421">
        <f>IF($CJ421&gt;=15,INDEX($AS:$AS,$CI421+15),"")</f>
      </c>
      <c r="BJ421">
        <f>IF($CJ421&gt;=16,INDEX($AS:$AS,$CI421+16),"")</f>
      </c>
      <c r="BK421">
        <f>IF($CJ421&gt;=17,INDEX($AS:$AS,$CI421+17),"")</f>
      </c>
      <c r="BL421">
        <f>IF($CJ421&gt;=18,INDEX($AS:$AS,$CI421+18),"")</f>
      </c>
      <c r="BM421">
        <f>IF($CJ421&gt;=19,INDEX($AS:$AS,$CI421+19),"")</f>
      </c>
      <c r="BN421">
        <f>IF($CJ421&gt;=20,INDEX($AS:$AS,$CI421+20),"")</f>
      </c>
      <c r="BO421">
        <f>IF($CJ421&gt;=21,INDEX($AS:$AS,$CI421+21),"")</f>
      </c>
      <c r="BP421">
        <f>IF($CJ421&gt;=22,INDEX($AS:$AS,$CI421+22),"")</f>
      </c>
      <c r="BQ421">
        <f>IF($CJ421&gt;=23,INDEX($AS:$AS,$CI421+23),"")</f>
      </c>
      <c r="BR421">
        <f>IF($CJ421&gt;=24,INDEX($AS:$AS,$CI421+24),"")</f>
      </c>
      <c r="BS421">
        <f>IF($CJ421&gt;=25,INDEX($AS:$AS,$CI421+25),"")</f>
      </c>
      <c r="BT421">
        <f>IF($CJ421&gt;=26,INDEX($AS:$AS,$CI421+26),"")</f>
      </c>
      <c r="BU421">
        <f>IF($CJ421&gt;=27,INDEX($AS:$AS,$CI421+27),"")</f>
      </c>
      <c r="BV421">
        <f>IF($CJ421&gt;=28,INDEX($AS:$AS,$CI421+28),"")</f>
      </c>
      <c r="BW421">
        <f>IF($CJ421&gt;=29,INDEX($AS:$AS,$CI421+29),"")</f>
      </c>
      <c r="BX421">
        <f>IF($CJ421&gt;=30,INDEX($AS:$AS,$CI421+30),"")</f>
      </c>
      <c r="BY421">
        <f>IF($CJ421&gt;=31,INDEX($AS:$AS,$CI421+31),"")</f>
      </c>
      <c r="BZ421">
        <f>IF($CJ421&gt;=32,INDEX($AS:$AS,$CI421+32),"")</f>
      </c>
      <c r="CA421">
        <f>IF($CJ421&gt;=33,INDEX($AS:$AS,$CI421+33),"")</f>
      </c>
      <c r="CB421">
        <f>IF($CJ421&gt;=34,INDEX($AS:$AS,$CI421+34),"")</f>
      </c>
      <c r="CC421">
        <f>IF($CJ421&gt;=35,INDEX($AS:$AS,$CI421+35),"")</f>
      </c>
      <c r="CD421">
        <f>IF($CJ421&gt;=36,INDEX($AS:$AS,$CI421+36),"")</f>
      </c>
      <c r="CE421">
        <f>IF($CJ421&gt;=37,INDEX($AS:$AS,$CI421+37),"")</f>
      </c>
      <c r="CF421">
        <f>IF($CJ421&gt;=38,INDEX($AS:$AS,$CI421+38),"")</f>
      </c>
      <c r="CG421">
        <f>IF($CJ421&gt;=39,INDEX($AS:$AS,$CI421+39),"")</f>
      </c>
      <c r="CH421">
        <f>IF($CJ421&gt;=40,INDEX($AS:$AS,$CI421+40),"")</f>
      </c>
      <c r="CI421">
        <f>IFERROR(MATCH($AR421,$AS$2:$AS$133,0)+1,0)</f>
      </c>
      <c r="CJ421">
        <f>IFERROR(INDEX($AT$2:$AT$133,MATCH($AR421,$AS$2:$AS$133,0)),0)</f>
      </c>
      <c r="CK421">
        <f>IFERROR(LEFT($O421,FIND(" - ",$O421)-1),$O421)</f>
      </c>
      <c r="CL421" t="s">
        <v>230</v>
      </c>
      <c r="CN421">
        <f>IF($DI421&gt;=1,INDEX($CL:$CL,$DH421+1),"")</f>
      </c>
      <c r="CO421">
        <f>IF($DI421&gt;=2,INDEX($CL:$CL,$DH421+2),"")</f>
      </c>
      <c r="CP421">
        <f>IF($DI421&gt;=3,INDEX($CL:$CL,$DH421+3),"")</f>
      </c>
      <c r="CQ421">
        <f>IF($DI421&gt;=4,INDEX($CL:$CL,$DH421+4),"")</f>
      </c>
      <c r="CR421">
        <f>IF($DI421&gt;=5,INDEX($CL:$CL,$DH421+5),"")</f>
      </c>
      <c r="CS421">
        <f>IF($DI421&gt;=6,INDEX($CL:$CL,$DH421+6),"")</f>
      </c>
      <c r="CT421">
        <f>IF($DI421&gt;=7,INDEX($CL:$CL,$DH421+7),"")</f>
      </c>
      <c r="CU421">
        <f>IF($DI421&gt;=8,INDEX($CL:$CL,$DH421+8),"")</f>
      </c>
      <c r="CV421">
        <f>IF($DI421&gt;=9,INDEX($CL:$CL,$DH421+9),"")</f>
      </c>
      <c r="CW421">
        <f>IF($DI421&gt;=10,INDEX($CL:$CL,$DH421+10),"")</f>
      </c>
      <c r="CX421">
        <f>IF($DI421&gt;=11,INDEX($CL:$CL,$DH421+11),"")</f>
      </c>
      <c r="CY421">
        <f>IF($DI421&gt;=12,INDEX($CL:$CL,$DH421+12),"")</f>
      </c>
      <c r="CZ421">
        <f>IF($DI421&gt;=13,INDEX($CL:$CL,$DH421+13),"")</f>
      </c>
      <c r="DA421">
        <f>IF($DI421&gt;=14,INDEX($CL:$CL,$DH421+14),"")</f>
      </c>
      <c r="DB421">
        <f>IF($DI421&gt;=15,INDEX($CL:$CL,$DH421+15),"")</f>
      </c>
      <c r="DC421">
        <f>IF($DI421&gt;=16,INDEX($CL:$CL,$DH421+16),"")</f>
      </c>
      <c r="DD421">
        <f>IF($DI421&gt;=17,INDEX($CL:$CL,$DH421+17),"")</f>
      </c>
      <c r="DE421">
        <f>IF($DI421&gt;=18,INDEX($CL:$CL,$DH421+18),"")</f>
      </c>
      <c r="DF421">
        <f>IF($DI421&gt;=19,INDEX($CL:$CL,$DH421+19),"")</f>
      </c>
      <c r="DG421">
        <f>IF($DI421&gt;=20,INDEX($CL:$CL,$DH421+20),"")</f>
      </c>
      <c r="DH421">
        <f>IFERROR(MATCH($CK421,$CL$2:$CL$1558,0)+1,0)</f>
      </c>
      <c r="DI421">
        <f>IFERROR(INDEX($CM$2:$CM$1558,MATCH($CK421,$CL$2:$CL$1558,0)),0)</f>
      </c>
      <c r="DJ421">
        <f>IFERROR(INDEX($AQ:$AQ,MATCH($K421,$AP:$AP,0))&amp;"","")</f>
      </c>
      <c r="DN421">
        <f>IF($GQ421&gt;=1,INDEX($DK:$DK,$GP421+1),"")</f>
      </c>
      <c r="DO421">
        <f>IF($GQ421&gt;=2,INDEX($DK:$DK,$GP421+2),"")</f>
      </c>
      <c r="DP421">
        <f>IF($GQ421&gt;=3,INDEX($DK:$DK,$GP421+3),"")</f>
      </c>
      <c r="DQ421">
        <f>IF($GQ421&gt;=4,INDEX($DK:$DK,$GP421+4),"")</f>
      </c>
      <c r="DR421">
        <f>IF($GQ421&gt;=5,INDEX($DK:$DK,$GP421+5),"")</f>
      </c>
      <c r="DS421">
        <f>IF($GQ421&gt;=6,INDEX($DK:$DK,$GP421+6),"")</f>
      </c>
      <c r="DT421">
        <f>IF($GQ421&gt;=7,INDEX($DK:$DK,$GP421+7),"")</f>
      </c>
      <c r="DU421">
        <f>IF($GQ421&gt;=8,INDEX($DK:$DK,$GP421+8),"")</f>
      </c>
      <c r="DV421">
        <f>IF($GQ421&gt;=9,INDEX($DK:$DK,$GP421+9),"")</f>
      </c>
      <c r="DW421">
        <f>IF($GQ421&gt;=10,INDEX($DK:$DK,$GP421+10),"")</f>
      </c>
      <c r="DX421">
        <f>IF($GQ421&gt;=11,INDEX($DK:$DK,$GP421+11),"")</f>
      </c>
      <c r="DY421">
        <f>IF($GQ421&gt;=12,INDEX($DK:$DK,$GP421+12),"")</f>
      </c>
      <c r="DZ421">
        <f>IF($GQ421&gt;=13,INDEX($DK:$DK,$GP421+13),"")</f>
      </c>
      <c r="EA421">
        <f>IF($GQ421&gt;=14,INDEX($DK:$DK,$GP421+14),"")</f>
      </c>
      <c r="EB421">
        <f>IF($GQ421&gt;=15,INDEX($DK:$DK,$GP421+15),"")</f>
      </c>
      <c r="EC421">
        <f>IF($GQ421&gt;=16,INDEX($DK:$DK,$GP421+16),"")</f>
      </c>
      <c r="ED421">
        <f>IF($GQ421&gt;=17,INDEX($DK:$DK,$GP421+17),"")</f>
      </c>
      <c r="EE421">
        <f>IF($GQ421&gt;=18,INDEX($DK:$DK,$GP421+18),"")</f>
      </c>
      <c r="EF421">
        <f>IF($GQ421&gt;=19,INDEX($DK:$DK,$GP421+19),"")</f>
      </c>
      <c r="EG421">
        <f>IF($GQ421&gt;=20,INDEX($DK:$DK,$GP421+20),"")</f>
      </c>
      <c r="EH421">
        <f>IF($GQ421&gt;=21,INDEX($DK:$DK,$GP421+21),"")</f>
      </c>
      <c r="EI421">
        <f>IF($GQ421&gt;=22,INDEX($DK:$DK,$GP421+22),"")</f>
      </c>
      <c r="EJ421">
        <f>IF($GQ421&gt;=23,INDEX($DK:$DK,$GP421+23),"")</f>
      </c>
      <c r="EK421">
        <f>IF($GQ421&gt;=24,INDEX($DK:$DK,$GP421+24),"")</f>
      </c>
      <c r="EL421">
        <f>IF($GQ421&gt;=25,INDEX($DK:$DK,$GP421+25),"")</f>
      </c>
      <c r="EM421">
        <f>IF($GQ421&gt;=26,INDEX($DK:$DK,$GP421+26),"")</f>
      </c>
      <c r="EN421">
        <f>IF($GQ421&gt;=27,INDEX($DK:$DK,$GP421+27),"")</f>
      </c>
      <c r="EO421">
        <f>IF($GQ421&gt;=28,INDEX($DK:$DK,$GP421+28),"")</f>
      </c>
      <c r="EP421">
        <f>IF($GQ421&gt;=29,INDEX($DK:$DK,$GP421+29),"")</f>
      </c>
      <c r="EQ421">
        <f>IF($GQ421&gt;=30,INDEX($DK:$DK,$GP421+30),"")</f>
      </c>
      <c r="ER421">
        <f>IF($GQ421&gt;=31,INDEX($DK:$DK,$GP421+31),"")</f>
      </c>
      <c r="ES421">
        <f>IF($GQ421&gt;=32,INDEX($DK:$DK,$GP421+32),"")</f>
      </c>
      <c r="ET421">
        <f>IF($GQ421&gt;=33,INDEX($DK:$DK,$GP421+33),"")</f>
      </c>
      <c r="EU421">
        <f>IF($GQ421&gt;=34,INDEX($DK:$DK,$GP421+34),"")</f>
      </c>
      <c r="EV421">
        <f>IF($GQ421&gt;=35,INDEX($DK:$DK,$GP421+35),"")</f>
      </c>
      <c r="EW421">
        <f>IF($GQ421&gt;=36,INDEX($DK:$DK,$GP421+36),"")</f>
      </c>
      <c r="EX421">
        <f>IF($GQ421&gt;=37,INDEX($DK:$DK,$GP421+37),"")</f>
      </c>
      <c r="EY421">
        <f>IF($GQ421&gt;=38,INDEX($DK:$DK,$GP421+38),"")</f>
      </c>
      <c r="EZ421">
        <f>IF($GQ421&gt;=39,INDEX($DK:$DK,$GP421+39),"")</f>
      </c>
      <c r="FA421">
        <f>IF($GQ421&gt;=40,INDEX($DK:$DK,$GP421+40),"")</f>
      </c>
      <c r="FB421">
        <f>IF($GQ421&gt;=1,INDEX($DL:$DL,$GP421+1),"")</f>
      </c>
      <c r="FC421">
        <f>IF($GQ421&gt;=2,INDEX($DL:$DL,$GP421+2),"")</f>
      </c>
      <c r="FD421">
        <f>IF($GQ421&gt;=3,INDEX($DL:$DL,$GP421+3),"")</f>
      </c>
      <c r="FE421">
        <f>IF($GQ421&gt;=4,INDEX($DL:$DL,$GP421+4),"")</f>
      </c>
      <c r="FF421">
        <f>IF($GQ421&gt;=5,INDEX($DL:$DL,$GP421+5),"")</f>
      </c>
      <c r="FG421">
        <f>IF($GQ421&gt;=6,INDEX($DL:$DL,$GP421+6),"")</f>
      </c>
      <c r="FH421">
        <f>IF($GQ421&gt;=7,INDEX($DL:$DL,$GP421+7),"")</f>
      </c>
      <c r="FI421">
        <f>IF($GQ421&gt;=8,INDEX($DL:$DL,$GP421+8),"")</f>
      </c>
      <c r="FJ421">
        <f>IF($GQ421&gt;=9,INDEX($DL:$DL,$GP421+9),"")</f>
      </c>
      <c r="FK421">
        <f>IF($GQ421&gt;=10,INDEX($DL:$DL,$GP421+10),"")</f>
      </c>
      <c r="FL421">
        <f>IF($GQ421&gt;=11,INDEX($DL:$DL,$GP421+11),"")</f>
      </c>
      <c r="FM421">
        <f>IF($GQ421&gt;=12,INDEX($DL:$DL,$GP421+12),"")</f>
      </c>
      <c r="FN421">
        <f>IF($GQ421&gt;=13,INDEX($DL:$DL,$GP421+13),"")</f>
      </c>
      <c r="FO421">
        <f>IF($GQ421&gt;=14,INDEX($DL:$DL,$GP421+14),"")</f>
      </c>
      <c r="FP421">
        <f>IF($GQ421&gt;=15,INDEX($DL:$DL,$GP421+15),"")</f>
      </c>
      <c r="FQ421">
        <f>IF($GQ421&gt;=16,INDEX($DL:$DL,$GP421+16),"")</f>
      </c>
      <c r="FR421">
        <f>IF($GQ421&gt;=17,INDEX($DL:$DL,$GP421+17),"")</f>
      </c>
      <c r="FS421">
        <f>IF($GQ421&gt;=18,INDEX($DL:$DL,$GP421+18),"")</f>
      </c>
      <c r="FT421">
        <f>IF($GQ421&gt;=19,INDEX($DL:$DL,$GP421+19),"")</f>
      </c>
      <c r="FU421">
        <f>IF($GQ421&gt;=20,INDEX($DL:$DL,$GP421+20),"")</f>
      </c>
      <c r="FV421">
        <f>IF($GQ421&gt;=21,INDEX($DL:$DL,$GP421+21),"")</f>
      </c>
      <c r="FW421">
        <f>IF($GQ421&gt;=22,INDEX($DL:$DL,$GP421+22),"")</f>
      </c>
      <c r="FX421">
        <f>IF($GQ421&gt;=23,INDEX($DL:$DL,$GP421+23),"")</f>
      </c>
      <c r="FY421">
        <f>IF($GQ421&gt;=24,INDEX($DL:$DL,$GP421+24),"")</f>
      </c>
      <c r="FZ421">
        <f>IF($GQ421&gt;=25,INDEX($DL:$DL,$GP421+25),"")</f>
      </c>
      <c r="GA421">
        <f>IF($GQ421&gt;=26,INDEX($DL:$DL,$GP421+26),"")</f>
      </c>
      <c r="GB421">
        <f>IF($GQ421&gt;=27,INDEX($DL:$DL,$GP421+27),"")</f>
      </c>
      <c r="GC421">
        <f>IF($GQ421&gt;=28,INDEX($DL:$DL,$GP421+28),"")</f>
      </c>
      <c r="GD421">
        <f>IF($GQ421&gt;=29,INDEX($DL:$DL,$GP421+29),"")</f>
      </c>
      <c r="GE421">
        <f>IF($GQ421&gt;=30,INDEX($DL:$DL,$GP421+30),"")</f>
      </c>
      <c r="GF421">
        <f>IF($GQ421&gt;=31,INDEX($DL:$DL,$GP421+31),"")</f>
      </c>
      <c r="GG421">
        <f>IF($GQ421&gt;=32,INDEX($DL:$DL,$GP421+32),"")</f>
      </c>
      <c r="GH421">
        <f>IF($GQ421&gt;=33,INDEX($DL:$DL,$GP421+33),"")</f>
      </c>
      <c r="GI421">
        <f>IF($GQ421&gt;=34,INDEX($DL:$DL,$GP421+34),"")</f>
      </c>
      <c r="GJ421">
        <f>IF($GQ421&gt;=35,INDEX($DL:$DL,$GP421+35),"")</f>
      </c>
      <c r="GK421">
        <f>IF($GQ421&gt;=36,INDEX($DL:$DL,$GP421+36),"")</f>
      </c>
      <c r="GL421">
        <f>IF($GQ421&gt;=37,INDEX($DL:$DL,$GP421+37),"")</f>
      </c>
      <c r="GM421">
        <f>IF($GQ421&gt;=38,INDEX($DL:$DL,$GP421+38),"")</f>
      </c>
      <c r="GN421">
        <f>IF($GQ421&gt;=39,INDEX($DL:$DL,$GP421+39),"")</f>
      </c>
      <c r="GO421">
        <f>IF($GQ421&gt;=40,INDEX($DL:$DL,$GP421+40),"")</f>
      </c>
      <c r="GP421">
        <f>IFERROR(MATCH($DJ421,$DK$2:$DK$148,0)+1,0)</f>
      </c>
      <c r="GQ421">
        <f>IFERROR(INDEX($DM$2:$DM$148,MATCH($DJ421,$DK$2:$DK$148,0)),0)</f>
      </c>
      <c r="GR421">
        <f>IFERROR(MATCH($L421,$DN$421:$FA$421,0),0)</f>
      </c>
      <c r="GS421">
        <f>IF($GR421&gt;0,INDEX($FB$421:$GO$421,$GR421),"")</f>
      </c>
      <c r="GV421">
        <f>IF($JE421&gt;=1,INDEX($GT:$GT,$JD421+1),"")</f>
      </c>
      <c r="GW421">
        <f>IF($JE421&gt;=2,INDEX($GT:$GT,$JD421+2),"")</f>
      </c>
      <c r="GX421">
        <f>IF($JE421&gt;=3,INDEX($GT:$GT,$JD421+3),"")</f>
      </c>
      <c r="GY421">
        <f>IF($JE421&gt;=4,INDEX($GT:$GT,$JD421+4),"")</f>
      </c>
      <c r="GZ421">
        <f>IF($JE421&gt;=5,INDEX($GT:$GT,$JD421+5),"")</f>
      </c>
      <c r="HA421">
        <f>IF($JE421&gt;=6,INDEX($GT:$GT,$JD421+6),"")</f>
      </c>
      <c r="HB421">
        <f>IF($JE421&gt;=7,INDEX($GT:$GT,$JD421+7),"")</f>
      </c>
      <c r="HC421">
        <f>IF($JE421&gt;=8,INDEX($GT:$GT,$JD421+8),"")</f>
      </c>
      <c r="HD421">
        <f>IF($JE421&gt;=9,INDEX($GT:$GT,$JD421+9),"")</f>
      </c>
      <c r="HE421">
        <f>IF($JE421&gt;=10,INDEX($GT:$GT,$JD421+10),"")</f>
      </c>
      <c r="HF421">
        <f>IF($JE421&gt;=11,INDEX($GT:$GT,$JD421+11),"")</f>
      </c>
      <c r="HG421">
        <f>IF($JE421&gt;=12,INDEX($GT:$GT,$JD421+12),"")</f>
      </c>
      <c r="HH421">
        <f>IF($JE421&gt;=13,INDEX($GT:$GT,$JD421+13),"")</f>
      </c>
      <c r="HI421">
        <f>IF($JE421&gt;=14,INDEX($GT:$GT,$JD421+14),"")</f>
      </c>
      <c r="HJ421">
        <f>IF($JE421&gt;=15,INDEX($GT:$GT,$JD421+15),"")</f>
      </c>
      <c r="HK421">
        <f>IF($JE421&gt;=16,INDEX($GT:$GT,$JD421+16),"")</f>
      </c>
      <c r="HL421">
        <f>IF($JE421&gt;=17,INDEX($GT:$GT,$JD421+17),"")</f>
      </c>
      <c r="HM421">
        <f>IF($JE421&gt;=18,INDEX($GT:$GT,$JD421+18),"")</f>
      </c>
      <c r="HN421">
        <f>IF($JE421&gt;=19,INDEX($GT:$GT,$JD421+19),"")</f>
      </c>
      <c r="HO421">
        <f>IF($JE421&gt;=20,INDEX($GT:$GT,$JD421+20),"")</f>
      </c>
      <c r="HP421">
        <f>IF($JE421&gt;=21,INDEX($GT:$GT,$JD421+21),"")</f>
      </c>
      <c r="HQ421">
        <f>IF($JE421&gt;=22,INDEX($GT:$GT,$JD421+22),"")</f>
      </c>
      <c r="HR421">
        <f>IF($JE421&gt;=23,INDEX($GT:$GT,$JD421+23),"")</f>
      </c>
      <c r="HS421">
        <f>IF($JE421&gt;=24,INDEX($GT:$GT,$JD421+24),"")</f>
      </c>
      <c r="HT421">
        <f>IF($JE421&gt;=25,INDEX($GT:$GT,$JD421+25),"")</f>
      </c>
      <c r="HU421">
        <f>IF($JE421&gt;=26,INDEX($GT:$GT,$JD421+26),"")</f>
      </c>
      <c r="HV421">
        <f>IF($JE421&gt;=27,INDEX($GT:$GT,$JD421+27),"")</f>
      </c>
      <c r="HW421">
        <f>IF($JE421&gt;=28,INDEX($GT:$GT,$JD421+28),"")</f>
      </c>
      <c r="HX421">
        <f>IF($JE421&gt;=29,INDEX($GT:$GT,$JD421+29),"")</f>
      </c>
      <c r="HY421">
        <f>IF($JE421&gt;=30,INDEX($GT:$GT,$JD421+30),"")</f>
      </c>
      <c r="HZ421">
        <f>IF($JE421&gt;=31,INDEX($GT:$GT,$JD421+31),"")</f>
      </c>
      <c r="IA421">
        <f>IF($JE421&gt;=32,INDEX($GT:$GT,$JD421+32),"")</f>
      </c>
      <c r="IB421">
        <f>IF($JE421&gt;=33,INDEX($GT:$GT,$JD421+33),"")</f>
      </c>
      <c r="IC421">
        <f>IF($JE421&gt;=34,INDEX($GT:$GT,$JD421+34),"")</f>
      </c>
      <c r="ID421">
        <f>IF($JE421&gt;=35,INDEX($GT:$GT,$JD421+35),"")</f>
      </c>
      <c r="IE421">
        <f>IF($JE421&gt;=36,INDEX($GT:$GT,$JD421+36),"")</f>
      </c>
      <c r="IF421">
        <f>IF($JE421&gt;=37,INDEX($GT:$GT,$JD421+37),"")</f>
      </c>
      <c r="IG421">
        <f>IF($JE421&gt;=38,INDEX($GT:$GT,$JD421+38),"")</f>
      </c>
      <c r="IH421">
        <f>IF($JE421&gt;=39,INDEX($GT:$GT,$JD421+39),"")</f>
      </c>
      <c r="II421">
        <f>IF($JE421&gt;=40,INDEX($GT:$GT,$JD421+40),"")</f>
      </c>
      <c r="IJ421">
        <f>IF($JE421&gt;=41,INDEX($GT:$GT,$JD421+41),"")</f>
      </c>
      <c r="IK421">
        <f>IF($JE421&gt;=42,INDEX($GT:$GT,$JD421+42),"")</f>
      </c>
      <c r="IL421">
        <f>IF($JE421&gt;=43,INDEX($GT:$GT,$JD421+43),"")</f>
      </c>
      <c r="IM421">
        <f>IF($JE421&gt;=44,INDEX($GT:$GT,$JD421+44),"")</f>
      </c>
      <c r="IN421">
        <f>IF($JE421&gt;=45,INDEX($GT:$GT,$JD421+45),"")</f>
      </c>
      <c r="IO421">
        <f>IF($JE421&gt;=46,INDEX($GT:$GT,$JD421+46),"")</f>
      </c>
      <c r="IP421">
        <f>IF($JE421&gt;=47,INDEX($GT:$GT,$JD421+47),"")</f>
      </c>
      <c r="IQ421">
        <f>IF($JE421&gt;=48,INDEX($GT:$GT,$JD421+48),"")</f>
      </c>
      <c r="IR421">
        <f>IF($JE421&gt;=49,INDEX($GT:$GT,$JD421+49),"")</f>
      </c>
      <c r="IS421">
        <f>IF($JE421&gt;=50,INDEX($GT:$GT,$JD421+50),"")</f>
      </c>
      <c r="IT421">
        <f>IF($JE421&gt;=51,INDEX($GT:$GT,$JD421+51),"")</f>
      </c>
      <c r="IU421">
        <f>IF($JE421&gt;=52,INDEX($GT:$GT,$JD421+52),"")</f>
      </c>
      <c r="IV421">
        <f>IF($JE421&gt;=53,INDEX($GT:$GT,$JD421+53),"")</f>
      </c>
      <c r="IW421">
        <f>IF($JE421&gt;=54,INDEX($GT:$GT,$JD421+54),"")</f>
      </c>
      <c r="IX421">
        <f>IF($JE421&gt;=55,INDEX($GT:$GT,$JD421+55),"")</f>
      </c>
      <c r="IY421">
        <f>IF($JE421&gt;=56,INDEX($GT:$GT,$JD421+56),"")</f>
      </c>
      <c r="IZ421">
        <f>IF($JE421&gt;=57,INDEX($GT:$GT,$JD421+57),"")</f>
      </c>
      <c r="JA421">
        <f>IF($JE421&gt;=58,INDEX($GT:$GT,$JD421+58),"")</f>
      </c>
      <c r="JB421">
        <f>IF($JE421&gt;=59,INDEX($GT:$GT,$JD421+59),"")</f>
      </c>
      <c r="JC421">
        <f>IF($JE421&gt;=60,INDEX($GT:$GT,$JD421+60),"")</f>
      </c>
      <c r="JD421">
        <f>IFERROR(MATCH($GS421,$GT$2:$GT$322,0)+1,0)</f>
      </c>
      <c r="JE421">
        <f>IFERROR(INDEX($GU$2:$GU$322,MATCH($GS421,$GT$2:$GT$322,0)),0)</f>
      </c>
      <c r="JF421" t="s">
        <v>28</v>
      </c>
      <c r="JG421" t="s">
        <v>28</v>
      </c>
    </row>
    <row r="422" spans="1:267" x14ac:dyDescent="0.25">
      <c r="J422" s="1"/>
      <c r="K422" s="1"/>
      <c r="L422" s="1"/>
      <c r="M422" s="1"/>
      <c r="N422" s="1">
        <f>IFERROR(IF(FIND(" - ",$J422)&gt;0,MID($J422,FIND(" - ",$J422)+3,LEN($J422)),""),"")</f>
      </c>
      <c r="P422" s="1"/>
      <c r="S422" t="s">
        <v>28</v>
      </c>
      <c r="U422">
        <f>IF(OR($S422="",$T422=""),"",IFERROR($S422/$T422,0))</f>
      </c>
      <c r="V422">
        <f>IF($S422="","",
IF($K422="","",
IF(ISNUMBER(SEARCH("exempt",LOWER($K422))),0,
$S422*(VALUE(SUBSTITUTE($K422,"%",""))/100))))</f>
      </c>
      <c r="AB422">
        <f>IF($S422="","",
SUM($S422,$V422,$Z422,$W422,$Y422)-
IF($AA422="",0,VALUE($AA422)))</f>
      </c>
      <c r="AJ422" t="s">
        <v>1081</v>
      </c>
      <c r="AR422">
        <f>IFERROR(LEFT($J422,FIND(" - ",$J422)-1),$J422)</f>
      </c>
      <c r="AU422">
        <f>IF($CJ422&gt;=1,INDEX($AS:$AS,$CI422+1),"")</f>
      </c>
      <c r="AV422">
        <f>IF($CJ422&gt;=2,INDEX($AS:$AS,$CI422+2),"")</f>
      </c>
      <c r="AW422">
        <f>IF($CJ422&gt;=3,INDEX($AS:$AS,$CI422+3),"")</f>
      </c>
      <c r="AX422">
        <f>IF($CJ422&gt;=4,INDEX($AS:$AS,$CI422+4),"")</f>
      </c>
      <c r="AY422">
        <f>IF($CJ422&gt;=5,INDEX($AS:$AS,$CI422+5),"")</f>
      </c>
      <c r="AZ422">
        <f>IF($CJ422&gt;=6,INDEX($AS:$AS,$CI422+6),"")</f>
      </c>
      <c r="BA422">
        <f>IF($CJ422&gt;=7,INDEX($AS:$AS,$CI422+7),"")</f>
      </c>
      <c r="BB422">
        <f>IF($CJ422&gt;=8,INDEX($AS:$AS,$CI422+8),"")</f>
      </c>
      <c r="BC422">
        <f>IF($CJ422&gt;=9,INDEX($AS:$AS,$CI422+9),"")</f>
      </c>
      <c r="BD422">
        <f>IF($CJ422&gt;=10,INDEX($AS:$AS,$CI422+10),"")</f>
      </c>
      <c r="BE422">
        <f>IF($CJ422&gt;=11,INDEX($AS:$AS,$CI422+11),"")</f>
      </c>
      <c r="BF422">
        <f>IF($CJ422&gt;=12,INDEX($AS:$AS,$CI422+12),"")</f>
      </c>
      <c r="BG422">
        <f>IF($CJ422&gt;=13,INDEX($AS:$AS,$CI422+13),"")</f>
      </c>
      <c r="BH422">
        <f>IF($CJ422&gt;=14,INDEX($AS:$AS,$CI422+14),"")</f>
      </c>
      <c r="BI422">
        <f>IF($CJ422&gt;=15,INDEX($AS:$AS,$CI422+15),"")</f>
      </c>
      <c r="BJ422">
        <f>IF($CJ422&gt;=16,INDEX($AS:$AS,$CI422+16),"")</f>
      </c>
      <c r="BK422">
        <f>IF($CJ422&gt;=17,INDEX($AS:$AS,$CI422+17),"")</f>
      </c>
      <c r="BL422">
        <f>IF($CJ422&gt;=18,INDEX($AS:$AS,$CI422+18),"")</f>
      </c>
      <c r="BM422">
        <f>IF($CJ422&gt;=19,INDEX($AS:$AS,$CI422+19),"")</f>
      </c>
      <c r="BN422">
        <f>IF($CJ422&gt;=20,INDEX($AS:$AS,$CI422+20),"")</f>
      </c>
      <c r="BO422">
        <f>IF($CJ422&gt;=21,INDEX($AS:$AS,$CI422+21),"")</f>
      </c>
      <c r="BP422">
        <f>IF($CJ422&gt;=22,INDEX($AS:$AS,$CI422+22),"")</f>
      </c>
      <c r="BQ422">
        <f>IF($CJ422&gt;=23,INDEX($AS:$AS,$CI422+23),"")</f>
      </c>
      <c r="BR422">
        <f>IF($CJ422&gt;=24,INDEX($AS:$AS,$CI422+24),"")</f>
      </c>
      <c r="BS422">
        <f>IF($CJ422&gt;=25,INDEX($AS:$AS,$CI422+25),"")</f>
      </c>
      <c r="BT422">
        <f>IF($CJ422&gt;=26,INDEX($AS:$AS,$CI422+26),"")</f>
      </c>
      <c r="BU422">
        <f>IF($CJ422&gt;=27,INDEX($AS:$AS,$CI422+27),"")</f>
      </c>
      <c r="BV422">
        <f>IF($CJ422&gt;=28,INDEX($AS:$AS,$CI422+28),"")</f>
      </c>
      <c r="BW422">
        <f>IF($CJ422&gt;=29,INDEX($AS:$AS,$CI422+29),"")</f>
      </c>
      <c r="BX422">
        <f>IF($CJ422&gt;=30,INDEX($AS:$AS,$CI422+30),"")</f>
      </c>
      <c r="BY422">
        <f>IF($CJ422&gt;=31,INDEX($AS:$AS,$CI422+31),"")</f>
      </c>
      <c r="BZ422">
        <f>IF($CJ422&gt;=32,INDEX($AS:$AS,$CI422+32),"")</f>
      </c>
      <c r="CA422">
        <f>IF($CJ422&gt;=33,INDEX($AS:$AS,$CI422+33),"")</f>
      </c>
      <c r="CB422">
        <f>IF($CJ422&gt;=34,INDEX($AS:$AS,$CI422+34),"")</f>
      </c>
      <c r="CC422">
        <f>IF($CJ422&gt;=35,INDEX($AS:$AS,$CI422+35),"")</f>
      </c>
      <c r="CD422">
        <f>IF($CJ422&gt;=36,INDEX($AS:$AS,$CI422+36),"")</f>
      </c>
      <c r="CE422">
        <f>IF($CJ422&gt;=37,INDEX($AS:$AS,$CI422+37),"")</f>
      </c>
      <c r="CF422">
        <f>IF($CJ422&gt;=38,INDEX($AS:$AS,$CI422+38),"")</f>
      </c>
      <c r="CG422">
        <f>IF($CJ422&gt;=39,INDEX($AS:$AS,$CI422+39),"")</f>
      </c>
      <c r="CH422">
        <f>IF($CJ422&gt;=40,INDEX($AS:$AS,$CI422+40),"")</f>
      </c>
      <c r="CI422">
        <f>IFERROR(MATCH($AR422,$AS$2:$AS$133,0)+1,0)</f>
      </c>
      <c r="CJ422">
        <f>IFERROR(INDEX($AT$2:$AT$133,MATCH($AR422,$AS$2:$AS$133,0)),0)</f>
      </c>
      <c r="CK422">
        <f>IFERROR(LEFT($O422,FIND(" - ",$O422)-1),$O422)</f>
      </c>
      <c r="CL422" t="s">
        <v>239</v>
      </c>
      <c r="CN422">
        <f>IF($DI422&gt;=1,INDEX($CL:$CL,$DH422+1),"")</f>
      </c>
      <c r="CO422">
        <f>IF($DI422&gt;=2,INDEX($CL:$CL,$DH422+2),"")</f>
      </c>
      <c r="CP422">
        <f>IF($DI422&gt;=3,INDEX($CL:$CL,$DH422+3),"")</f>
      </c>
      <c r="CQ422">
        <f>IF($DI422&gt;=4,INDEX($CL:$CL,$DH422+4),"")</f>
      </c>
      <c r="CR422">
        <f>IF($DI422&gt;=5,INDEX($CL:$CL,$DH422+5),"")</f>
      </c>
      <c r="CS422">
        <f>IF($DI422&gt;=6,INDEX($CL:$CL,$DH422+6),"")</f>
      </c>
      <c r="CT422">
        <f>IF($DI422&gt;=7,INDEX($CL:$CL,$DH422+7),"")</f>
      </c>
      <c r="CU422">
        <f>IF($DI422&gt;=8,INDEX($CL:$CL,$DH422+8),"")</f>
      </c>
      <c r="CV422">
        <f>IF($DI422&gt;=9,INDEX($CL:$CL,$DH422+9),"")</f>
      </c>
      <c r="CW422">
        <f>IF($DI422&gt;=10,INDEX($CL:$CL,$DH422+10),"")</f>
      </c>
      <c r="CX422">
        <f>IF($DI422&gt;=11,INDEX($CL:$CL,$DH422+11),"")</f>
      </c>
      <c r="CY422">
        <f>IF($DI422&gt;=12,INDEX($CL:$CL,$DH422+12),"")</f>
      </c>
      <c r="CZ422">
        <f>IF($DI422&gt;=13,INDEX($CL:$CL,$DH422+13),"")</f>
      </c>
      <c r="DA422">
        <f>IF($DI422&gt;=14,INDEX($CL:$CL,$DH422+14),"")</f>
      </c>
      <c r="DB422">
        <f>IF($DI422&gt;=15,INDEX($CL:$CL,$DH422+15),"")</f>
      </c>
      <c r="DC422">
        <f>IF($DI422&gt;=16,INDEX($CL:$CL,$DH422+16),"")</f>
      </c>
      <c r="DD422">
        <f>IF($DI422&gt;=17,INDEX($CL:$CL,$DH422+17),"")</f>
      </c>
      <c r="DE422">
        <f>IF($DI422&gt;=18,INDEX($CL:$CL,$DH422+18),"")</f>
      </c>
      <c r="DF422">
        <f>IF($DI422&gt;=19,INDEX($CL:$CL,$DH422+19),"")</f>
      </c>
      <c r="DG422">
        <f>IF($DI422&gt;=20,INDEX($CL:$CL,$DH422+20),"")</f>
      </c>
      <c r="DH422">
        <f>IFERROR(MATCH($CK422,$CL$2:$CL$1558,0)+1,0)</f>
      </c>
      <c r="DI422">
        <f>IFERROR(INDEX($CM$2:$CM$1558,MATCH($CK422,$CL$2:$CL$1558,0)),0)</f>
      </c>
      <c r="DJ422">
        <f>IFERROR(INDEX($AQ:$AQ,MATCH($K422,$AP:$AP,0))&amp;"","")</f>
      </c>
      <c r="DN422">
        <f>IF($GQ422&gt;=1,INDEX($DK:$DK,$GP422+1),"")</f>
      </c>
      <c r="DO422">
        <f>IF($GQ422&gt;=2,INDEX($DK:$DK,$GP422+2),"")</f>
      </c>
      <c r="DP422">
        <f>IF($GQ422&gt;=3,INDEX($DK:$DK,$GP422+3),"")</f>
      </c>
      <c r="DQ422">
        <f>IF($GQ422&gt;=4,INDEX($DK:$DK,$GP422+4),"")</f>
      </c>
      <c r="DR422">
        <f>IF($GQ422&gt;=5,INDEX($DK:$DK,$GP422+5),"")</f>
      </c>
      <c r="DS422">
        <f>IF($GQ422&gt;=6,INDEX($DK:$DK,$GP422+6),"")</f>
      </c>
      <c r="DT422">
        <f>IF($GQ422&gt;=7,INDEX($DK:$DK,$GP422+7),"")</f>
      </c>
      <c r="DU422">
        <f>IF($GQ422&gt;=8,INDEX($DK:$DK,$GP422+8),"")</f>
      </c>
      <c r="DV422">
        <f>IF($GQ422&gt;=9,INDEX($DK:$DK,$GP422+9),"")</f>
      </c>
      <c r="DW422">
        <f>IF($GQ422&gt;=10,INDEX($DK:$DK,$GP422+10),"")</f>
      </c>
      <c r="DX422">
        <f>IF($GQ422&gt;=11,INDEX($DK:$DK,$GP422+11),"")</f>
      </c>
      <c r="DY422">
        <f>IF($GQ422&gt;=12,INDEX($DK:$DK,$GP422+12),"")</f>
      </c>
      <c r="DZ422">
        <f>IF($GQ422&gt;=13,INDEX($DK:$DK,$GP422+13),"")</f>
      </c>
      <c r="EA422">
        <f>IF($GQ422&gt;=14,INDEX($DK:$DK,$GP422+14),"")</f>
      </c>
      <c r="EB422">
        <f>IF($GQ422&gt;=15,INDEX($DK:$DK,$GP422+15),"")</f>
      </c>
      <c r="EC422">
        <f>IF($GQ422&gt;=16,INDEX($DK:$DK,$GP422+16),"")</f>
      </c>
      <c r="ED422">
        <f>IF($GQ422&gt;=17,INDEX($DK:$DK,$GP422+17),"")</f>
      </c>
      <c r="EE422">
        <f>IF($GQ422&gt;=18,INDEX($DK:$DK,$GP422+18),"")</f>
      </c>
      <c r="EF422">
        <f>IF($GQ422&gt;=19,INDEX($DK:$DK,$GP422+19),"")</f>
      </c>
      <c r="EG422">
        <f>IF($GQ422&gt;=20,INDEX($DK:$DK,$GP422+20),"")</f>
      </c>
      <c r="EH422">
        <f>IF($GQ422&gt;=21,INDEX($DK:$DK,$GP422+21),"")</f>
      </c>
      <c r="EI422">
        <f>IF($GQ422&gt;=22,INDEX($DK:$DK,$GP422+22),"")</f>
      </c>
      <c r="EJ422">
        <f>IF($GQ422&gt;=23,INDEX($DK:$DK,$GP422+23),"")</f>
      </c>
      <c r="EK422">
        <f>IF($GQ422&gt;=24,INDEX($DK:$DK,$GP422+24),"")</f>
      </c>
      <c r="EL422">
        <f>IF($GQ422&gt;=25,INDEX($DK:$DK,$GP422+25),"")</f>
      </c>
      <c r="EM422">
        <f>IF($GQ422&gt;=26,INDEX($DK:$DK,$GP422+26),"")</f>
      </c>
      <c r="EN422">
        <f>IF($GQ422&gt;=27,INDEX($DK:$DK,$GP422+27),"")</f>
      </c>
      <c r="EO422">
        <f>IF($GQ422&gt;=28,INDEX($DK:$DK,$GP422+28),"")</f>
      </c>
      <c r="EP422">
        <f>IF($GQ422&gt;=29,INDEX($DK:$DK,$GP422+29),"")</f>
      </c>
      <c r="EQ422">
        <f>IF($GQ422&gt;=30,INDEX($DK:$DK,$GP422+30),"")</f>
      </c>
      <c r="ER422">
        <f>IF($GQ422&gt;=31,INDEX($DK:$DK,$GP422+31),"")</f>
      </c>
      <c r="ES422">
        <f>IF($GQ422&gt;=32,INDEX($DK:$DK,$GP422+32),"")</f>
      </c>
      <c r="ET422">
        <f>IF($GQ422&gt;=33,INDEX($DK:$DK,$GP422+33),"")</f>
      </c>
      <c r="EU422">
        <f>IF($GQ422&gt;=34,INDEX($DK:$DK,$GP422+34),"")</f>
      </c>
      <c r="EV422">
        <f>IF($GQ422&gt;=35,INDEX($DK:$DK,$GP422+35),"")</f>
      </c>
      <c r="EW422">
        <f>IF($GQ422&gt;=36,INDEX($DK:$DK,$GP422+36),"")</f>
      </c>
      <c r="EX422">
        <f>IF($GQ422&gt;=37,INDEX($DK:$DK,$GP422+37),"")</f>
      </c>
      <c r="EY422">
        <f>IF($GQ422&gt;=38,INDEX($DK:$DK,$GP422+38),"")</f>
      </c>
      <c r="EZ422">
        <f>IF($GQ422&gt;=39,INDEX($DK:$DK,$GP422+39),"")</f>
      </c>
      <c r="FA422">
        <f>IF($GQ422&gt;=40,INDEX($DK:$DK,$GP422+40),"")</f>
      </c>
      <c r="FB422">
        <f>IF($GQ422&gt;=1,INDEX($DL:$DL,$GP422+1),"")</f>
      </c>
      <c r="FC422">
        <f>IF($GQ422&gt;=2,INDEX($DL:$DL,$GP422+2),"")</f>
      </c>
      <c r="FD422">
        <f>IF($GQ422&gt;=3,INDEX($DL:$DL,$GP422+3),"")</f>
      </c>
      <c r="FE422">
        <f>IF($GQ422&gt;=4,INDEX($DL:$DL,$GP422+4),"")</f>
      </c>
      <c r="FF422">
        <f>IF($GQ422&gt;=5,INDEX($DL:$DL,$GP422+5),"")</f>
      </c>
      <c r="FG422">
        <f>IF($GQ422&gt;=6,INDEX($DL:$DL,$GP422+6),"")</f>
      </c>
      <c r="FH422">
        <f>IF($GQ422&gt;=7,INDEX($DL:$DL,$GP422+7),"")</f>
      </c>
      <c r="FI422">
        <f>IF($GQ422&gt;=8,INDEX($DL:$DL,$GP422+8),"")</f>
      </c>
      <c r="FJ422">
        <f>IF($GQ422&gt;=9,INDEX($DL:$DL,$GP422+9),"")</f>
      </c>
      <c r="FK422">
        <f>IF($GQ422&gt;=10,INDEX($DL:$DL,$GP422+10),"")</f>
      </c>
      <c r="FL422">
        <f>IF($GQ422&gt;=11,INDEX($DL:$DL,$GP422+11),"")</f>
      </c>
      <c r="FM422">
        <f>IF($GQ422&gt;=12,INDEX($DL:$DL,$GP422+12),"")</f>
      </c>
      <c r="FN422">
        <f>IF($GQ422&gt;=13,INDEX($DL:$DL,$GP422+13),"")</f>
      </c>
      <c r="FO422">
        <f>IF($GQ422&gt;=14,INDEX($DL:$DL,$GP422+14),"")</f>
      </c>
      <c r="FP422">
        <f>IF($GQ422&gt;=15,INDEX($DL:$DL,$GP422+15),"")</f>
      </c>
      <c r="FQ422">
        <f>IF($GQ422&gt;=16,INDEX($DL:$DL,$GP422+16),"")</f>
      </c>
      <c r="FR422">
        <f>IF($GQ422&gt;=17,INDEX($DL:$DL,$GP422+17),"")</f>
      </c>
      <c r="FS422">
        <f>IF($GQ422&gt;=18,INDEX($DL:$DL,$GP422+18),"")</f>
      </c>
      <c r="FT422">
        <f>IF($GQ422&gt;=19,INDEX($DL:$DL,$GP422+19),"")</f>
      </c>
      <c r="FU422">
        <f>IF($GQ422&gt;=20,INDEX($DL:$DL,$GP422+20),"")</f>
      </c>
      <c r="FV422">
        <f>IF($GQ422&gt;=21,INDEX($DL:$DL,$GP422+21),"")</f>
      </c>
      <c r="FW422">
        <f>IF($GQ422&gt;=22,INDEX($DL:$DL,$GP422+22),"")</f>
      </c>
      <c r="FX422">
        <f>IF($GQ422&gt;=23,INDEX($DL:$DL,$GP422+23),"")</f>
      </c>
      <c r="FY422">
        <f>IF($GQ422&gt;=24,INDEX($DL:$DL,$GP422+24),"")</f>
      </c>
      <c r="FZ422">
        <f>IF($GQ422&gt;=25,INDEX($DL:$DL,$GP422+25),"")</f>
      </c>
      <c r="GA422">
        <f>IF($GQ422&gt;=26,INDEX($DL:$DL,$GP422+26),"")</f>
      </c>
      <c r="GB422">
        <f>IF($GQ422&gt;=27,INDEX($DL:$DL,$GP422+27),"")</f>
      </c>
      <c r="GC422">
        <f>IF($GQ422&gt;=28,INDEX($DL:$DL,$GP422+28),"")</f>
      </c>
      <c r="GD422">
        <f>IF($GQ422&gt;=29,INDEX($DL:$DL,$GP422+29),"")</f>
      </c>
      <c r="GE422">
        <f>IF($GQ422&gt;=30,INDEX($DL:$DL,$GP422+30),"")</f>
      </c>
      <c r="GF422">
        <f>IF($GQ422&gt;=31,INDEX($DL:$DL,$GP422+31),"")</f>
      </c>
      <c r="GG422">
        <f>IF($GQ422&gt;=32,INDEX($DL:$DL,$GP422+32),"")</f>
      </c>
      <c r="GH422">
        <f>IF($GQ422&gt;=33,INDEX($DL:$DL,$GP422+33),"")</f>
      </c>
      <c r="GI422">
        <f>IF($GQ422&gt;=34,INDEX($DL:$DL,$GP422+34),"")</f>
      </c>
      <c r="GJ422">
        <f>IF($GQ422&gt;=35,INDEX($DL:$DL,$GP422+35),"")</f>
      </c>
      <c r="GK422">
        <f>IF($GQ422&gt;=36,INDEX($DL:$DL,$GP422+36),"")</f>
      </c>
      <c r="GL422">
        <f>IF($GQ422&gt;=37,INDEX($DL:$DL,$GP422+37),"")</f>
      </c>
      <c r="GM422">
        <f>IF($GQ422&gt;=38,INDEX($DL:$DL,$GP422+38),"")</f>
      </c>
      <c r="GN422">
        <f>IF($GQ422&gt;=39,INDEX($DL:$DL,$GP422+39),"")</f>
      </c>
      <c r="GO422">
        <f>IF($GQ422&gt;=40,INDEX($DL:$DL,$GP422+40),"")</f>
      </c>
      <c r="GP422">
        <f>IFERROR(MATCH($DJ422,$DK$2:$DK$148,0)+1,0)</f>
      </c>
      <c r="GQ422">
        <f>IFERROR(INDEX($DM$2:$DM$148,MATCH($DJ422,$DK$2:$DK$148,0)),0)</f>
      </c>
      <c r="GR422">
        <f>IFERROR(MATCH($L422,$DN$422:$FA$422,0),0)</f>
      </c>
      <c r="GS422">
        <f>IF($GR422&gt;0,INDEX($FB$422:$GO$422,$GR422),"")</f>
      </c>
      <c r="GV422">
        <f>IF($JE422&gt;=1,INDEX($GT:$GT,$JD422+1),"")</f>
      </c>
      <c r="GW422">
        <f>IF($JE422&gt;=2,INDEX($GT:$GT,$JD422+2),"")</f>
      </c>
      <c r="GX422">
        <f>IF($JE422&gt;=3,INDEX($GT:$GT,$JD422+3),"")</f>
      </c>
      <c r="GY422">
        <f>IF($JE422&gt;=4,INDEX($GT:$GT,$JD422+4),"")</f>
      </c>
      <c r="GZ422">
        <f>IF($JE422&gt;=5,INDEX($GT:$GT,$JD422+5),"")</f>
      </c>
      <c r="HA422">
        <f>IF($JE422&gt;=6,INDEX($GT:$GT,$JD422+6),"")</f>
      </c>
      <c r="HB422">
        <f>IF($JE422&gt;=7,INDEX($GT:$GT,$JD422+7),"")</f>
      </c>
      <c r="HC422">
        <f>IF($JE422&gt;=8,INDEX($GT:$GT,$JD422+8),"")</f>
      </c>
      <c r="HD422">
        <f>IF($JE422&gt;=9,INDEX($GT:$GT,$JD422+9),"")</f>
      </c>
      <c r="HE422">
        <f>IF($JE422&gt;=10,INDEX($GT:$GT,$JD422+10),"")</f>
      </c>
      <c r="HF422">
        <f>IF($JE422&gt;=11,INDEX($GT:$GT,$JD422+11),"")</f>
      </c>
      <c r="HG422">
        <f>IF($JE422&gt;=12,INDEX($GT:$GT,$JD422+12),"")</f>
      </c>
      <c r="HH422">
        <f>IF($JE422&gt;=13,INDEX($GT:$GT,$JD422+13),"")</f>
      </c>
      <c r="HI422">
        <f>IF($JE422&gt;=14,INDEX($GT:$GT,$JD422+14),"")</f>
      </c>
      <c r="HJ422">
        <f>IF($JE422&gt;=15,INDEX($GT:$GT,$JD422+15),"")</f>
      </c>
      <c r="HK422">
        <f>IF($JE422&gt;=16,INDEX($GT:$GT,$JD422+16),"")</f>
      </c>
      <c r="HL422">
        <f>IF($JE422&gt;=17,INDEX($GT:$GT,$JD422+17),"")</f>
      </c>
      <c r="HM422">
        <f>IF($JE422&gt;=18,INDEX($GT:$GT,$JD422+18),"")</f>
      </c>
      <c r="HN422">
        <f>IF($JE422&gt;=19,INDEX($GT:$GT,$JD422+19),"")</f>
      </c>
      <c r="HO422">
        <f>IF($JE422&gt;=20,INDEX($GT:$GT,$JD422+20),"")</f>
      </c>
      <c r="HP422">
        <f>IF($JE422&gt;=21,INDEX($GT:$GT,$JD422+21),"")</f>
      </c>
      <c r="HQ422">
        <f>IF($JE422&gt;=22,INDEX($GT:$GT,$JD422+22),"")</f>
      </c>
      <c r="HR422">
        <f>IF($JE422&gt;=23,INDEX($GT:$GT,$JD422+23),"")</f>
      </c>
      <c r="HS422">
        <f>IF($JE422&gt;=24,INDEX($GT:$GT,$JD422+24),"")</f>
      </c>
      <c r="HT422">
        <f>IF($JE422&gt;=25,INDEX($GT:$GT,$JD422+25),"")</f>
      </c>
      <c r="HU422">
        <f>IF($JE422&gt;=26,INDEX($GT:$GT,$JD422+26),"")</f>
      </c>
      <c r="HV422">
        <f>IF($JE422&gt;=27,INDEX($GT:$GT,$JD422+27),"")</f>
      </c>
      <c r="HW422">
        <f>IF($JE422&gt;=28,INDEX($GT:$GT,$JD422+28),"")</f>
      </c>
      <c r="HX422">
        <f>IF($JE422&gt;=29,INDEX($GT:$GT,$JD422+29),"")</f>
      </c>
      <c r="HY422">
        <f>IF($JE422&gt;=30,INDEX($GT:$GT,$JD422+30),"")</f>
      </c>
      <c r="HZ422">
        <f>IF($JE422&gt;=31,INDEX($GT:$GT,$JD422+31),"")</f>
      </c>
      <c r="IA422">
        <f>IF($JE422&gt;=32,INDEX($GT:$GT,$JD422+32),"")</f>
      </c>
      <c r="IB422">
        <f>IF($JE422&gt;=33,INDEX($GT:$GT,$JD422+33),"")</f>
      </c>
      <c r="IC422">
        <f>IF($JE422&gt;=34,INDEX($GT:$GT,$JD422+34),"")</f>
      </c>
      <c r="ID422">
        <f>IF($JE422&gt;=35,INDEX($GT:$GT,$JD422+35),"")</f>
      </c>
      <c r="IE422">
        <f>IF($JE422&gt;=36,INDEX($GT:$GT,$JD422+36),"")</f>
      </c>
      <c r="IF422">
        <f>IF($JE422&gt;=37,INDEX($GT:$GT,$JD422+37),"")</f>
      </c>
      <c r="IG422">
        <f>IF($JE422&gt;=38,INDEX($GT:$GT,$JD422+38),"")</f>
      </c>
      <c r="IH422">
        <f>IF($JE422&gt;=39,INDEX($GT:$GT,$JD422+39),"")</f>
      </c>
      <c r="II422">
        <f>IF($JE422&gt;=40,INDEX($GT:$GT,$JD422+40),"")</f>
      </c>
      <c r="IJ422">
        <f>IF($JE422&gt;=41,INDEX($GT:$GT,$JD422+41),"")</f>
      </c>
      <c r="IK422">
        <f>IF($JE422&gt;=42,INDEX($GT:$GT,$JD422+42),"")</f>
      </c>
      <c r="IL422">
        <f>IF($JE422&gt;=43,INDEX($GT:$GT,$JD422+43),"")</f>
      </c>
      <c r="IM422">
        <f>IF($JE422&gt;=44,INDEX($GT:$GT,$JD422+44),"")</f>
      </c>
      <c r="IN422">
        <f>IF($JE422&gt;=45,INDEX($GT:$GT,$JD422+45),"")</f>
      </c>
      <c r="IO422">
        <f>IF($JE422&gt;=46,INDEX($GT:$GT,$JD422+46),"")</f>
      </c>
      <c r="IP422">
        <f>IF($JE422&gt;=47,INDEX($GT:$GT,$JD422+47),"")</f>
      </c>
      <c r="IQ422">
        <f>IF($JE422&gt;=48,INDEX($GT:$GT,$JD422+48),"")</f>
      </c>
      <c r="IR422">
        <f>IF($JE422&gt;=49,INDEX($GT:$GT,$JD422+49),"")</f>
      </c>
      <c r="IS422">
        <f>IF($JE422&gt;=50,INDEX($GT:$GT,$JD422+50),"")</f>
      </c>
      <c r="IT422">
        <f>IF($JE422&gt;=51,INDEX($GT:$GT,$JD422+51),"")</f>
      </c>
      <c r="IU422">
        <f>IF($JE422&gt;=52,INDEX($GT:$GT,$JD422+52),"")</f>
      </c>
      <c r="IV422">
        <f>IF($JE422&gt;=53,INDEX($GT:$GT,$JD422+53),"")</f>
      </c>
      <c r="IW422">
        <f>IF($JE422&gt;=54,INDEX($GT:$GT,$JD422+54),"")</f>
      </c>
      <c r="IX422">
        <f>IF($JE422&gt;=55,INDEX($GT:$GT,$JD422+55),"")</f>
      </c>
      <c r="IY422">
        <f>IF($JE422&gt;=56,INDEX($GT:$GT,$JD422+56),"")</f>
      </c>
      <c r="IZ422">
        <f>IF($JE422&gt;=57,INDEX($GT:$GT,$JD422+57),"")</f>
      </c>
      <c r="JA422">
        <f>IF($JE422&gt;=58,INDEX($GT:$GT,$JD422+58),"")</f>
      </c>
      <c r="JB422">
        <f>IF($JE422&gt;=59,INDEX($GT:$GT,$JD422+59),"")</f>
      </c>
      <c r="JC422">
        <f>IF($JE422&gt;=60,INDEX($GT:$GT,$JD422+60),"")</f>
      </c>
      <c r="JD422">
        <f>IFERROR(MATCH($GS422,$GT$2:$GT$322,0)+1,0)</f>
      </c>
      <c r="JE422">
        <f>IFERROR(INDEX($GU$2:$GU$322,MATCH($GS422,$GT$2:$GT$322,0)),0)</f>
      </c>
      <c r="JF422" t="s">
        <v>28</v>
      </c>
      <c r="JG422" t="s">
        <v>28</v>
      </c>
    </row>
    <row r="423" spans="1:267" x14ac:dyDescent="0.25">
      <c r="J423" s="1"/>
      <c r="K423" s="1"/>
      <c r="L423" s="1"/>
      <c r="M423" s="1"/>
      <c r="N423" s="1">
        <f>IFERROR(IF(FIND(" - ",$J423)&gt;0,MID($J423,FIND(" - ",$J423)+3,LEN($J423)),""),"")</f>
      </c>
      <c r="P423" s="1"/>
      <c r="S423" t="s">
        <v>28</v>
      </c>
      <c r="U423">
        <f>IF(OR($S423="",$T423=""),"",IFERROR($S423/$T423,0))</f>
      </c>
      <c r="V423">
        <f>IF($S423="","",
IF($K423="","",
IF(ISNUMBER(SEARCH("exempt",LOWER($K423))),0,
$S423*(VALUE(SUBSTITUTE($K423,"%",""))/100))))</f>
      </c>
      <c r="AB423">
        <f>IF($S423="","",
SUM($S423,$V423,$Z423,$W423,$Y423)-
IF($AA423="",0,VALUE($AA423)))</f>
      </c>
      <c r="AJ423" t="s">
        <v>1082</v>
      </c>
      <c r="AR423">
        <f>IFERROR(LEFT($J423,FIND(" - ",$J423)-1),$J423)</f>
      </c>
      <c r="AU423">
        <f>IF($CJ423&gt;=1,INDEX($AS:$AS,$CI423+1),"")</f>
      </c>
      <c r="AV423">
        <f>IF($CJ423&gt;=2,INDEX($AS:$AS,$CI423+2),"")</f>
      </c>
      <c r="AW423">
        <f>IF($CJ423&gt;=3,INDEX($AS:$AS,$CI423+3),"")</f>
      </c>
      <c r="AX423">
        <f>IF($CJ423&gt;=4,INDEX($AS:$AS,$CI423+4),"")</f>
      </c>
      <c r="AY423">
        <f>IF($CJ423&gt;=5,INDEX($AS:$AS,$CI423+5),"")</f>
      </c>
      <c r="AZ423">
        <f>IF($CJ423&gt;=6,INDEX($AS:$AS,$CI423+6),"")</f>
      </c>
      <c r="BA423">
        <f>IF($CJ423&gt;=7,INDEX($AS:$AS,$CI423+7),"")</f>
      </c>
      <c r="BB423">
        <f>IF($CJ423&gt;=8,INDEX($AS:$AS,$CI423+8),"")</f>
      </c>
      <c r="BC423">
        <f>IF($CJ423&gt;=9,INDEX($AS:$AS,$CI423+9),"")</f>
      </c>
      <c r="BD423">
        <f>IF($CJ423&gt;=10,INDEX($AS:$AS,$CI423+10),"")</f>
      </c>
      <c r="BE423">
        <f>IF($CJ423&gt;=11,INDEX($AS:$AS,$CI423+11),"")</f>
      </c>
      <c r="BF423">
        <f>IF($CJ423&gt;=12,INDEX($AS:$AS,$CI423+12),"")</f>
      </c>
      <c r="BG423">
        <f>IF($CJ423&gt;=13,INDEX($AS:$AS,$CI423+13),"")</f>
      </c>
      <c r="BH423">
        <f>IF($CJ423&gt;=14,INDEX($AS:$AS,$CI423+14),"")</f>
      </c>
      <c r="BI423">
        <f>IF($CJ423&gt;=15,INDEX($AS:$AS,$CI423+15),"")</f>
      </c>
      <c r="BJ423">
        <f>IF($CJ423&gt;=16,INDEX($AS:$AS,$CI423+16),"")</f>
      </c>
      <c r="BK423">
        <f>IF($CJ423&gt;=17,INDEX($AS:$AS,$CI423+17),"")</f>
      </c>
      <c r="BL423">
        <f>IF($CJ423&gt;=18,INDEX($AS:$AS,$CI423+18),"")</f>
      </c>
      <c r="BM423">
        <f>IF($CJ423&gt;=19,INDEX($AS:$AS,$CI423+19),"")</f>
      </c>
      <c r="BN423">
        <f>IF($CJ423&gt;=20,INDEX($AS:$AS,$CI423+20),"")</f>
      </c>
      <c r="BO423">
        <f>IF($CJ423&gt;=21,INDEX($AS:$AS,$CI423+21),"")</f>
      </c>
      <c r="BP423">
        <f>IF($CJ423&gt;=22,INDEX($AS:$AS,$CI423+22),"")</f>
      </c>
      <c r="BQ423">
        <f>IF($CJ423&gt;=23,INDEX($AS:$AS,$CI423+23),"")</f>
      </c>
      <c r="BR423">
        <f>IF($CJ423&gt;=24,INDEX($AS:$AS,$CI423+24),"")</f>
      </c>
      <c r="BS423">
        <f>IF($CJ423&gt;=25,INDEX($AS:$AS,$CI423+25),"")</f>
      </c>
      <c r="BT423">
        <f>IF($CJ423&gt;=26,INDEX($AS:$AS,$CI423+26),"")</f>
      </c>
      <c r="BU423">
        <f>IF($CJ423&gt;=27,INDEX($AS:$AS,$CI423+27),"")</f>
      </c>
      <c r="BV423">
        <f>IF($CJ423&gt;=28,INDEX($AS:$AS,$CI423+28),"")</f>
      </c>
      <c r="BW423">
        <f>IF($CJ423&gt;=29,INDEX($AS:$AS,$CI423+29),"")</f>
      </c>
      <c r="BX423">
        <f>IF($CJ423&gt;=30,INDEX($AS:$AS,$CI423+30),"")</f>
      </c>
      <c r="BY423">
        <f>IF($CJ423&gt;=31,INDEX($AS:$AS,$CI423+31),"")</f>
      </c>
      <c r="BZ423">
        <f>IF($CJ423&gt;=32,INDEX($AS:$AS,$CI423+32),"")</f>
      </c>
      <c r="CA423">
        <f>IF($CJ423&gt;=33,INDEX($AS:$AS,$CI423+33),"")</f>
      </c>
      <c r="CB423">
        <f>IF($CJ423&gt;=34,INDEX($AS:$AS,$CI423+34),"")</f>
      </c>
      <c r="CC423">
        <f>IF($CJ423&gt;=35,INDEX($AS:$AS,$CI423+35),"")</f>
      </c>
      <c r="CD423">
        <f>IF($CJ423&gt;=36,INDEX($AS:$AS,$CI423+36),"")</f>
      </c>
      <c r="CE423">
        <f>IF($CJ423&gt;=37,INDEX($AS:$AS,$CI423+37),"")</f>
      </c>
      <c r="CF423">
        <f>IF($CJ423&gt;=38,INDEX($AS:$AS,$CI423+38),"")</f>
      </c>
      <c r="CG423">
        <f>IF($CJ423&gt;=39,INDEX($AS:$AS,$CI423+39),"")</f>
      </c>
      <c r="CH423">
        <f>IF($CJ423&gt;=40,INDEX($AS:$AS,$CI423+40),"")</f>
      </c>
      <c r="CI423">
        <f>IFERROR(MATCH($AR423,$AS$2:$AS$133,0)+1,0)</f>
      </c>
      <c r="CJ423">
        <f>IFERROR(INDEX($AT$2:$AT$133,MATCH($AR423,$AS$2:$AS$133,0)),0)</f>
      </c>
      <c r="CK423">
        <f>IFERROR(LEFT($O423,FIND(" - ",$O423)-1),$O423)</f>
      </c>
      <c r="CL423" t="s">
        <v>246</v>
      </c>
      <c r="CN423">
        <f>IF($DI423&gt;=1,INDEX($CL:$CL,$DH423+1),"")</f>
      </c>
      <c r="CO423">
        <f>IF($DI423&gt;=2,INDEX($CL:$CL,$DH423+2),"")</f>
      </c>
      <c r="CP423">
        <f>IF($DI423&gt;=3,INDEX($CL:$CL,$DH423+3),"")</f>
      </c>
      <c r="CQ423">
        <f>IF($DI423&gt;=4,INDEX($CL:$CL,$DH423+4),"")</f>
      </c>
      <c r="CR423">
        <f>IF($DI423&gt;=5,INDEX($CL:$CL,$DH423+5),"")</f>
      </c>
      <c r="CS423">
        <f>IF($DI423&gt;=6,INDEX($CL:$CL,$DH423+6),"")</f>
      </c>
      <c r="CT423">
        <f>IF($DI423&gt;=7,INDEX($CL:$CL,$DH423+7),"")</f>
      </c>
      <c r="CU423">
        <f>IF($DI423&gt;=8,INDEX($CL:$CL,$DH423+8),"")</f>
      </c>
      <c r="CV423">
        <f>IF($DI423&gt;=9,INDEX($CL:$CL,$DH423+9),"")</f>
      </c>
      <c r="CW423">
        <f>IF($DI423&gt;=10,INDEX($CL:$CL,$DH423+10),"")</f>
      </c>
      <c r="CX423">
        <f>IF($DI423&gt;=11,INDEX($CL:$CL,$DH423+11),"")</f>
      </c>
      <c r="CY423">
        <f>IF($DI423&gt;=12,INDEX($CL:$CL,$DH423+12),"")</f>
      </c>
      <c r="CZ423">
        <f>IF($DI423&gt;=13,INDEX($CL:$CL,$DH423+13),"")</f>
      </c>
      <c r="DA423">
        <f>IF($DI423&gt;=14,INDEX($CL:$CL,$DH423+14),"")</f>
      </c>
      <c r="DB423">
        <f>IF($DI423&gt;=15,INDEX($CL:$CL,$DH423+15),"")</f>
      </c>
      <c r="DC423">
        <f>IF($DI423&gt;=16,INDEX($CL:$CL,$DH423+16),"")</f>
      </c>
      <c r="DD423">
        <f>IF($DI423&gt;=17,INDEX($CL:$CL,$DH423+17),"")</f>
      </c>
      <c r="DE423">
        <f>IF($DI423&gt;=18,INDEX($CL:$CL,$DH423+18),"")</f>
      </c>
      <c r="DF423">
        <f>IF($DI423&gt;=19,INDEX($CL:$CL,$DH423+19),"")</f>
      </c>
      <c r="DG423">
        <f>IF($DI423&gt;=20,INDEX($CL:$CL,$DH423+20),"")</f>
      </c>
      <c r="DH423">
        <f>IFERROR(MATCH($CK423,$CL$2:$CL$1558,0)+1,0)</f>
      </c>
      <c r="DI423">
        <f>IFERROR(INDEX($CM$2:$CM$1558,MATCH($CK423,$CL$2:$CL$1558,0)),0)</f>
      </c>
      <c r="DJ423">
        <f>IFERROR(INDEX($AQ:$AQ,MATCH($K423,$AP:$AP,0))&amp;"","")</f>
      </c>
      <c r="DN423">
        <f>IF($GQ423&gt;=1,INDEX($DK:$DK,$GP423+1),"")</f>
      </c>
      <c r="DO423">
        <f>IF($GQ423&gt;=2,INDEX($DK:$DK,$GP423+2),"")</f>
      </c>
      <c r="DP423">
        <f>IF($GQ423&gt;=3,INDEX($DK:$DK,$GP423+3),"")</f>
      </c>
      <c r="DQ423">
        <f>IF($GQ423&gt;=4,INDEX($DK:$DK,$GP423+4),"")</f>
      </c>
      <c r="DR423">
        <f>IF($GQ423&gt;=5,INDEX($DK:$DK,$GP423+5),"")</f>
      </c>
      <c r="DS423">
        <f>IF($GQ423&gt;=6,INDEX($DK:$DK,$GP423+6),"")</f>
      </c>
      <c r="DT423">
        <f>IF($GQ423&gt;=7,INDEX($DK:$DK,$GP423+7),"")</f>
      </c>
      <c r="DU423">
        <f>IF($GQ423&gt;=8,INDEX($DK:$DK,$GP423+8),"")</f>
      </c>
      <c r="DV423">
        <f>IF($GQ423&gt;=9,INDEX($DK:$DK,$GP423+9),"")</f>
      </c>
      <c r="DW423">
        <f>IF($GQ423&gt;=10,INDEX($DK:$DK,$GP423+10),"")</f>
      </c>
      <c r="DX423">
        <f>IF($GQ423&gt;=11,INDEX($DK:$DK,$GP423+11),"")</f>
      </c>
      <c r="DY423">
        <f>IF($GQ423&gt;=12,INDEX($DK:$DK,$GP423+12),"")</f>
      </c>
      <c r="DZ423">
        <f>IF($GQ423&gt;=13,INDEX($DK:$DK,$GP423+13),"")</f>
      </c>
      <c r="EA423">
        <f>IF($GQ423&gt;=14,INDEX($DK:$DK,$GP423+14),"")</f>
      </c>
      <c r="EB423">
        <f>IF($GQ423&gt;=15,INDEX($DK:$DK,$GP423+15),"")</f>
      </c>
      <c r="EC423">
        <f>IF($GQ423&gt;=16,INDEX($DK:$DK,$GP423+16),"")</f>
      </c>
      <c r="ED423">
        <f>IF($GQ423&gt;=17,INDEX($DK:$DK,$GP423+17),"")</f>
      </c>
      <c r="EE423">
        <f>IF($GQ423&gt;=18,INDEX($DK:$DK,$GP423+18),"")</f>
      </c>
      <c r="EF423">
        <f>IF($GQ423&gt;=19,INDEX($DK:$DK,$GP423+19),"")</f>
      </c>
      <c r="EG423">
        <f>IF($GQ423&gt;=20,INDEX($DK:$DK,$GP423+20),"")</f>
      </c>
      <c r="EH423">
        <f>IF($GQ423&gt;=21,INDEX($DK:$DK,$GP423+21),"")</f>
      </c>
      <c r="EI423">
        <f>IF($GQ423&gt;=22,INDEX($DK:$DK,$GP423+22),"")</f>
      </c>
      <c r="EJ423">
        <f>IF($GQ423&gt;=23,INDEX($DK:$DK,$GP423+23),"")</f>
      </c>
      <c r="EK423">
        <f>IF($GQ423&gt;=24,INDEX($DK:$DK,$GP423+24),"")</f>
      </c>
      <c r="EL423">
        <f>IF($GQ423&gt;=25,INDEX($DK:$DK,$GP423+25),"")</f>
      </c>
      <c r="EM423">
        <f>IF($GQ423&gt;=26,INDEX($DK:$DK,$GP423+26),"")</f>
      </c>
      <c r="EN423">
        <f>IF($GQ423&gt;=27,INDEX($DK:$DK,$GP423+27),"")</f>
      </c>
      <c r="EO423">
        <f>IF($GQ423&gt;=28,INDEX($DK:$DK,$GP423+28),"")</f>
      </c>
      <c r="EP423">
        <f>IF($GQ423&gt;=29,INDEX($DK:$DK,$GP423+29),"")</f>
      </c>
      <c r="EQ423">
        <f>IF($GQ423&gt;=30,INDEX($DK:$DK,$GP423+30),"")</f>
      </c>
      <c r="ER423">
        <f>IF($GQ423&gt;=31,INDEX($DK:$DK,$GP423+31),"")</f>
      </c>
      <c r="ES423">
        <f>IF($GQ423&gt;=32,INDEX($DK:$DK,$GP423+32),"")</f>
      </c>
      <c r="ET423">
        <f>IF($GQ423&gt;=33,INDEX($DK:$DK,$GP423+33),"")</f>
      </c>
      <c r="EU423">
        <f>IF($GQ423&gt;=34,INDEX($DK:$DK,$GP423+34),"")</f>
      </c>
      <c r="EV423">
        <f>IF($GQ423&gt;=35,INDEX($DK:$DK,$GP423+35),"")</f>
      </c>
      <c r="EW423">
        <f>IF($GQ423&gt;=36,INDEX($DK:$DK,$GP423+36),"")</f>
      </c>
      <c r="EX423">
        <f>IF($GQ423&gt;=37,INDEX($DK:$DK,$GP423+37),"")</f>
      </c>
      <c r="EY423">
        <f>IF($GQ423&gt;=38,INDEX($DK:$DK,$GP423+38),"")</f>
      </c>
      <c r="EZ423">
        <f>IF($GQ423&gt;=39,INDEX($DK:$DK,$GP423+39),"")</f>
      </c>
      <c r="FA423">
        <f>IF($GQ423&gt;=40,INDEX($DK:$DK,$GP423+40),"")</f>
      </c>
      <c r="FB423">
        <f>IF($GQ423&gt;=1,INDEX($DL:$DL,$GP423+1),"")</f>
      </c>
      <c r="FC423">
        <f>IF($GQ423&gt;=2,INDEX($DL:$DL,$GP423+2),"")</f>
      </c>
      <c r="FD423">
        <f>IF($GQ423&gt;=3,INDEX($DL:$DL,$GP423+3),"")</f>
      </c>
      <c r="FE423">
        <f>IF($GQ423&gt;=4,INDEX($DL:$DL,$GP423+4),"")</f>
      </c>
      <c r="FF423">
        <f>IF($GQ423&gt;=5,INDEX($DL:$DL,$GP423+5),"")</f>
      </c>
      <c r="FG423">
        <f>IF($GQ423&gt;=6,INDEX($DL:$DL,$GP423+6),"")</f>
      </c>
      <c r="FH423">
        <f>IF($GQ423&gt;=7,INDEX($DL:$DL,$GP423+7),"")</f>
      </c>
      <c r="FI423">
        <f>IF($GQ423&gt;=8,INDEX($DL:$DL,$GP423+8),"")</f>
      </c>
      <c r="FJ423">
        <f>IF($GQ423&gt;=9,INDEX($DL:$DL,$GP423+9),"")</f>
      </c>
      <c r="FK423">
        <f>IF($GQ423&gt;=10,INDEX($DL:$DL,$GP423+10),"")</f>
      </c>
      <c r="FL423">
        <f>IF($GQ423&gt;=11,INDEX($DL:$DL,$GP423+11),"")</f>
      </c>
      <c r="FM423">
        <f>IF($GQ423&gt;=12,INDEX($DL:$DL,$GP423+12),"")</f>
      </c>
      <c r="FN423">
        <f>IF($GQ423&gt;=13,INDEX($DL:$DL,$GP423+13),"")</f>
      </c>
      <c r="FO423">
        <f>IF($GQ423&gt;=14,INDEX($DL:$DL,$GP423+14),"")</f>
      </c>
      <c r="FP423">
        <f>IF($GQ423&gt;=15,INDEX($DL:$DL,$GP423+15),"")</f>
      </c>
      <c r="FQ423">
        <f>IF($GQ423&gt;=16,INDEX($DL:$DL,$GP423+16),"")</f>
      </c>
      <c r="FR423">
        <f>IF($GQ423&gt;=17,INDEX($DL:$DL,$GP423+17),"")</f>
      </c>
      <c r="FS423">
        <f>IF($GQ423&gt;=18,INDEX($DL:$DL,$GP423+18),"")</f>
      </c>
      <c r="FT423">
        <f>IF($GQ423&gt;=19,INDEX($DL:$DL,$GP423+19),"")</f>
      </c>
      <c r="FU423">
        <f>IF($GQ423&gt;=20,INDEX($DL:$DL,$GP423+20),"")</f>
      </c>
      <c r="FV423">
        <f>IF($GQ423&gt;=21,INDEX($DL:$DL,$GP423+21),"")</f>
      </c>
      <c r="FW423">
        <f>IF($GQ423&gt;=22,INDEX($DL:$DL,$GP423+22),"")</f>
      </c>
      <c r="FX423">
        <f>IF($GQ423&gt;=23,INDEX($DL:$DL,$GP423+23),"")</f>
      </c>
      <c r="FY423">
        <f>IF($GQ423&gt;=24,INDEX($DL:$DL,$GP423+24),"")</f>
      </c>
      <c r="FZ423">
        <f>IF($GQ423&gt;=25,INDEX($DL:$DL,$GP423+25),"")</f>
      </c>
      <c r="GA423">
        <f>IF($GQ423&gt;=26,INDEX($DL:$DL,$GP423+26),"")</f>
      </c>
      <c r="GB423">
        <f>IF($GQ423&gt;=27,INDEX($DL:$DL,$GP423+27),"")</f>
      </c>
      <c r="GC423">
        <f>IF($GQ423&gt;=28,INDEX($DL:$DL,$GP423+28),"")</f>
      </c>
      <c r="GD423">
        <f>IF($GQ423&gt;=29,INDEX($DL:$DL,$GP423+29),"")</f>
      </c>
      <c r="GE423">
        <f>IF($GQ423&gt;=30,INDEX($DL:$DL,$GP423+30),"")</f>
      </c>
      <c r="GF423">
        <f>IF($GQ423&gt;=31,INDEX($DL:$DL,$GP423+31),"")</f>
      </c>
      <c r="GG423">
        <f>IF($GQ423&gt;=32,INDEX($DL:$DL,$GP423+32),"")</f>
      </c>
      <c r="GH423">
        <f>IF($GQ423&gt;=33,INDEX($DL:$DL,$GP423+33),"")</f>
      </c>
      <c r="GI423">
        <f>IF($GQ423&gt;=34,INDEX($DL:$DL,$GP423+34),"")</f>
      </c>
      <c r="GJ423">
        <f>IF($GQ423&gt;=35,INDEX($DL:$DL,$GP423+35),"")</f>
      </c>
      <c r="GK423">
        <f>IF($GQ423&gt;=36,INDEX($DL:$DL,$GP423+36),"")</f>
      </c>
      <c r="GL423">
        <f>IF($GQ423&gt;=37,INDEX($DL:$DL,$GP423+37),"")</f>
      </c>
      <c r="GM423">
        <f>IF($GQ423&gt;=38,INDEX($DL:$DL,$GP423+38),"")</f>
      </c>
      <c r="GN423">
        <f>IF($GQ423&gt;=39,INDEX($DL:$DL,$GP423+39),"")</f>
      </c>
      <c r="GO423">
        <f>IF($GQ423&gt;=40,INDEX($DL:$DL,$GP423+40),"")</f>
      </c>
      <c r="GP423">
        <f>IFERROR(MATCH($DJ423,$DK$2:$DK$148,0)+1,0)</f>
      </c>
      <c r="GQ423">
        <f>IFERROR(INDEX($DM$2:$DM$148,MATCH($DJ423,$DK$2:$DK$148,0)),0)</f>
      </c>
      <c r="GR423">
        <f>IFERROR(MATCH($L423,$DN$423:$FA$423,0),0)</f>
      </c>
      <c r="GS423">
        <f>IF($GR423&gt;0,INDEX($FB$423:$GO$423,$GR423),"")</f>
      </c>
      <c r="GV423">
        <f>IF($JE423&gt;=1,INDEX($GT:$GT,$JD423+1),"")</f>
      </c>
      <c r="GW423">
        <f>IF($JE423&gt;=2,INDEX($GT:$GT,$JD423+2),"")</f>
      </c>
      <c r="GX423">
        <f>IF($JE423&gt;=3,INDEX($GT:$GT,$JD423+3),"")</f>
      </c>
      <c r="GY423">
        <f>IF($JE423&gt;=4,INDEX($GT:$GT,$JD423+4),"")</f>
      </c>
      <c r="GZ423">
        <f>IF($JE423&gt;=5,INDEX($GT:$GT,$JD423+5),"")</f>
      </c>
      <c r="HA423">
        <f>IF($JE423&gt;=6,INDEX($GT:$GT,$JD423+6),"")</f>
      </c>
      <c r="HB423">
        <f>IF($JE423&gt;=7,INDEX($GT:$GT,$JD423+7),"")</f>
      </c>
      <c r="HC423">
        <f>IF($JE423&gt;=8,INDEX($GT:$GT,$JD423+8),"")</f>
      </c>
      <c r="HD423">
        <f>IF($JE423&gt;=9,INDEX($GT:$GT,$JD423+9),"")</f>
      </c>
      <c r="HE423">
        <f>IF($JE423&gt;=10,INDEX($GT:$GT,$JD423+10),"")</f>
      </c>
      <c r="HF423">
        <f>IF($JE423&gt;=11,INDEX($GT:$GT,$JD423+11),"")</f>
      </c>
      <c r="HG423">
        <f>IF($JE423&gt;=12,INDEX($GT:$GT,$JD423+12),"")</f>
      </c>
      <c r="HH423">
        <f>IF($JE423&gt;=13,INDEX($GT:$GT,$JD423+13),"")</f>
      </c>
      <c r="HI423">
        <f>IF($JE423&gt;=14,INDEX($GT:$GT,$JD423+14),"")</f>
      </c>
      <c r="HJ423">
        <f>IF($JE423&gt;=15,INDEX($GT:$GT,$JD423+15),"")</f>
      </c>
      <c r="HK423">
        <f>IF($JE423&gt;=16,INDEX($GT:$GT,$JD423+16),"")</f>
      </c>
      <c r="HL423">
        <f>IF($JE423&gt;=17,INDEX($GT:$GT,$JD423+17),"")</f>
      </c>
      <c r="HM423">
        <f>IF($JE423&gt;=18,INDEX($GT:$GT,$JD423+18),"")</f>
      </c>
      <c r="HN423">
        <f>IF($JE423&gt;=19,INDEX($GT:$GT,$JD423+19),"")</f>
      </c>
      <c r="HO423">
        <f>IF($JE423&gt;=20,INDEX($GT:$GT,$JD423+20),"")</f>
      </c>
      <c r="HP423">
        <f>IF($JE423&gt;=21,INDEX($GT:$GT,$JD423+21),"")</f>
      </c>
      <c r="HQ423">
        <f>IF($JE423&gt;=22,INDEX($GT:$GT,$JD423+22),"")</f>
      </c>
      <c r="HR423">
        <f>IF($JE423&gt;=23,INDEX($GT:$GT,$JD423+23),"")</f>
      </c>
      <c r="HS423">
        <f>IF($JE423&gt;=24,INDEX($GT:$GT,$JD423+24),"")</f>
      </c>
      <c r="HT423">
        <f>IF($JE423&gt;=25,INDEX($GT:$GT,$JD423+25),"")</f>
      </c>
      <c r="HU423">
        <f>IF($JE423&gt;=26,INDEX($GT:$GT,$JD423+26),"")</f>
      </c>
      <c r="HV423">
        <f>IF($JE423&gt;=27,INDEX($GT:$GT,$JD423+27),"")</f>
      </c>
      <c r="HW423">
        <f>IF($JE423&gt;=28,INDEX($GT:$GT,$JD423+28),"")</f>
      </c>
      <c r="HX423">
        <f>IF($JE423&gt;=29,INDEX($GT:$GT,$JD423+29),"")</f>
      </c>
      <c r="HY423">
        <f>IF($JE423&gt;=30,INDEX($GT:$GT,$JD423+30),"")</f>
      </c>
      <c r="HZ423">
        <f>IF($JE423&gt;=31,INDEX($GT:$GT,$JD423+31),"")</f>
      </c>
      <c r="IA423">
        <f>IF($JE423&gt;=32,INDEX($GT:$GT,$JD423+32),"")</f>
      </c>
      <c r="IB423">
        <f>IF($JE423&gt;=33,INDEX($GT:$GT,$JD423+33),"")</f>
      </c>
      <c r="IC423">
        <f>IF($JE423&gt;=34,INDEX($GT:$GT,$JD423+34),"")</f>
      </c>
      <c r="ID423">
        <f>IF($JE423&gt;=35,INDEX($GT:$GT,$JD423+35),"")</f>
      </c>
      <c r="IE423">
        <f>IF($JE423&gt;=36,INDEX($GT:$GT,$JD423+36),"")</f>
      </c>
      <c r="IF423">
        <f>IF($JE423&gt;=37,INDEX($GT:$GT,$JD423+37),"")</f>
      </c>
      <c r="IG423">
        <f>IF($JE423&gt;=38,INDEX($GT:$GT,$JD423+38),"")</f>
      </c>
      <c r="IH423">
        <f>IF($JE423&gt;=39,INDEX($GT:$GT,$JD423+39),"")</f>
      </c>
      <c r="II423">
        <f>IF($JE423&gt;=40,INDEX($GT:$GT,$JD423+40),"")</f>
      </c>
      <c r="IJ423">
        <f>IF($JE423&gt;=41,INDEX($GT:$GT,$JD423+41),"")</f>
      </c>
      <c r="IK423">
        <f>IF($JE423&gt;=42,INDEX($GT:$GT,$JD423+42),"")</f>
      </c>
      <c r="IL423">
        <f>IF($JE423&gt;=43,INDEX($GT:$GT,$JD423+43),"")</f>
      </c>
      <c r="IM423">
        <f>IF($JE423&gt;=44,INDEX($GT:$GT,$JD423+44),"")</f>
      </c>
      <c r="IN423">
        <f>IF($JE423&gt;=45,INDEX($GT:$GT,$JD423+45),"")</f>
      </c>
      <c r="IO423">
        <f>IF($JE423&gt;=46,INDEX($GT:$GT,$JD423+46),"")</f>
      </c>
      <c r="IP423">
        <f>IF($JE423&gt;=47,INDEX($GT:$GT,$JD423+47),"")</f>
      </c>
      <c r="IQ423">
        <f>IF($JE423&gt;=48,INDEX($GT:$GT,$JD423+48),"")</f>
      </c>
      <c r="IR423">
        <f>IF($JE423&gt;=49,INDEX($GT:$GT,$JD423+49),"")</f>
      </c>
      <c r="IS423">
        <f>IF($JE423&gt;=50,INDEX($GT:$GT,$JD423+50),"")</f>
      </c>
      <c r="IT423">
        <f>IF($JE423&gt;=51,INDEX($GT:$GT,$JD423+51),"")</f>
      </c>
      <c r="IU423">
        <f>IF($JE423&gt;=52,INDEX($GT:$GT,$JD423+52),"")</f>
      </c>
      <c r="IV423">
        <f>IF($JE423&gt;=53,INDEX($GT:$GT,$JD423+53),"")</f>
      </c>
      <c r="IW423">
        <f>IF($JE423&gt;=54,INDEX($GT:$GT,$JD423+54),"")</f>
      </c>
      <c r="IX423">
        <f>IF($JE423&gt;=55,INDEX($GT:$GT,$JD423+55),"")</f>
      </c>
      <c r="IY423">
        <f>IF($JE423&gt;=56,INDEX($GT:$GT,$JD423+56),"")</f>
      </c>
      <c r="IZ423">
        <f>IF($JE423&gt;=57,INDEX($GT:$GT,$JD423+57),"")</f>
      </c>
      <c r="JA423">
        <f>IF($JE423&gt;=58,INDEX($GT:$GT,$JD423+58),"")</f>
      </c>
      <c r="JB423">
        <f>IF($JE423&gt;=59,INDEX($GT:$GT,$JD423+59),"")</f>
      </c>
      <c r="JC423">
        <f>IF($JE423&gt;=60,INDEX($GT:$GT,$JD423+60),"")</f>
      </c>
      <c r="JD423">
        <f>IFERROR(MATCH($GS423,$GT$2:$GT$322,0)+1,0)</f>
      </c>
      <c r="JE423">
        <f>IFERROR(INDEX($GU$2:$GU$322,MATCH($GS423,$GT$2:$GT$322,0)),0)</f>
      </c>
      <c r="JF423" t="s">
        <v>28</v>
      </c>
      <c r="JG423" t="s">
        <v>28</v>
      </c>
    </row>
    <row r="424" spans="1:267" x14ac:dyDescent="0.25">
      <c r="J424" s="1"/>
      <c r="K424" s="1"/>
      <c r="L424" s="1"/>
      <c r="M424" s="1"/>
      <c r="N424" s="1">
        <f>IFERROR(IF(FIND(" - ",$J424)&gt;0,MID($J424,FIND(" - ",$J424)+3,LEN($J424)),""),"")</f>
      </c>
      <c r="P424" s="1"/>
      <c r="S424" t="s">
        <v>28</v>
      </c>
      <c r="U424">
        <f>IF(OR($S424="",$T424=""),"",IFERROR($S424/$T424,0))</f>
      </c>
      <c r="V424">
        <f>IF($S424="","",
IF($K424="","",
IF(ISNUMBER(SEARCH("exempt",LOWER($K424))),0,
$S424*(VALUE(SUBSTITUTE($K424,"%",""))/100))))</f>
      </c>
      <c r="AB424">
        <f>IF($S424="","",
SUM($S424,$V424,$Z424,$W424,$Y424)-
IF($AA424="",0,VALUE($AA424)))</f>
      </c>
      <c r="AJ424" t="s">
        <v>1083</v>
      </c>
      <c r="AR424">
        <f>IFERROR(LEFT($J424,FIND(" - ",$J424)-1),$J424)</f>
      </c>
      <c r="AU424">
        <f>IF($CJ424&gt;=1,INDEX($AS:$AS,$CI424+1),"")</f>
      </c>
      <c r="AV424">
        <f>IF($CJ424&gt;=2,INDEX($AS:$AS,$CI424+2),"")</f>
      </c>
      <c r="AW424">
        <f>IF($CJ424&gt;=3,INDEX($AS:$AS,$CI424+3),"")</f>
      </c>
      <c r="AX424">
        <f>IF($CJ424&gt;=4,INDEX($AS:$AS,$CI424+4),"")</f>
      </c>
      <c r="AY424">
        <f>IF($CJ424&gt;=5,INDEX($AS:$AS,$CI424+5),"")</f>
      </c>
      <c r="AZ424">
        <f>IF($CJ424&gt;=6,INDEX($AS:$AS,$CI424+6),"")</f>
      </c>
      <c r="BA424">
        <f>IF($CJ424&gt;=7,INDEX($AS:$AS,$CI424+7),"")</f>
      </c>
      <c r="BB424">
        <f>IF($CJ424&gt;=8,INDEX($AS:$AS,$CI424+8),"")</f>
      </c>
      <c r="BC424">
        <f>IF($CJ424&gt;=9,INDEX($AS:$AS,$CI424+9),"")</f>
      </c>
      <c r="BD424">
        <f>IF($CJ424&gt;=10,INDEX($AS:$AS,$CI424+10),"")</f>
      </c>
      <c r="BE424">
        <f>IF($CJ424&gt;=11,INDEX($AS:$AS,$CI424+11),"")</f>
      </c>
      <c r="BF424">
        <f>IF($CJ424&gt;=12,INDEX($AS:$AS,$CI424+12),"")</f>
      </c>
      <c r="BG424">
        <f>IF($CJ424&gt;=13,INDEX($AS:$AS,$CI424+13),"")</f>
      </c>
      <c r="BH424">
        <f>IF($CJ424&gt;=14,INDEX($AS:$AS,$CI424+14),"")</f>
      </c>
      <c r="BI424">
        <f>IF($CJ424&gt;=15,INDEX($AS:$AS,$CI424+15),"")</f>
      </c>
      <c r="BJ424">
        <f>IF($CJ424&gt;=16,INDEX($AS:$AS,$CI424+16),"")</f>
      </c>
      <c r="BK424">
        <f>IF($CJ424&gt;=17,INDEX($AS:$AS,$CI424+17),"")</f>
      </c>
      <c r="BL424">
        <f>IF($CJ424&gt;=18,INDEX($AS:$AS,$CI424+18),"")</f>
      </c>
      <c r="BM424">
        <f>IF($CJ424&gt;=19,INDEX($AS:$AS,$CI424+19),"")</f>
      </c>
      <c r="BN424">
        <f>IF($CJ424&gt;=20,INDEX($AS:$AS,$CI424+20),"")</f>
      </c>
      <c r="BO424">
        <f>IF($CJ424&gt;=21,INDEX($AS:$AS,$CI424+21),"")</f>
      </c>
      <c r="BP424">
        <f>IF($CJ424&gt;=22,INDEX($AS:$AS,$CI424+22),"")</f>
      </c>
      <c r="BQ424">
        <f>IF($CJ424&gt;=23,INDEX($AS:$AS,$CI424+23),"")</f>
      </c>
      <c r="BR424">
        <f>IF($CJ424&gt;=24,INDEX($AS:$AS,$CI424+24),"")</f>
      </c>
      <c r="BS424">
        <f>IF($CJ424&gt;=25,INDEX($AS:$AS,$CI424+25),"")</f>
      </c>
      <c r="BT424">
        <f>IF($CJ424&gt;=26,INDEX($AS:$AS,$CI424+26),"")</f>
      </c>
      <c r="BU424">
        <f>IF($CJ424&gt;=27,INDEX($AS:$AS,$CI424+27),"")</f>
      </c>
      <c r="BV424">
        <f>IF($CJ424&gt;=28,INDEX($AS:$AS,$CI424+28),"")</f>
      </c>
      <c r="BW424">
        <f>IF($CJ424&gt;=29,INDEX($AS:$AS,$CI424+29),"")</f>
      </c>
      <c r="BX424">
        <f>IF($CJ424&gt;=30,INDEX($AS:$AS,$CI424+30),"")</f>
      </c>
      <c r="BY424">
        <f>IF($CJ424&gt;=31,INDEX($AS:$AS,$CI424+31),"")</f>
      </c>
      <c r="BZ424">
        <f>IF($CJ424&gt;=32,INDEX($AS:$AS,$CI424+32),"")</f>
      </c>
      <c r="CA424">
        <f>IF($CJ424&gt;=33,INDEX($AS:$AS,$CI424+33),"")</f>
      </c>
      <c r="CB424">
        <f>IF($CJ424&gt;=34,INDEX($AS:$AS,$CI424+34),"")</f>
      </c>
      <c r="CC424">
        <f>IF($CJ424&gt;=35,INDEX($AS:$AS,$CI424+35),"")</f>
      </c>
      <c r="CD424">
        <f>IF($CJ424&gt;=36,INDEX($AS:$AS,$CI424+36),"")</f>
      </c>
      <c r="CE424">
        <f>IF($CJ424&gt;=37,INDEX($AS:$AS,$CI424+37),"")</f>
      </c>
      <c r="CF424">
        <f>IF($CJ424&gt;=38,INDEX($AS:$AS,$CI424+38),"")</f>
      </c>
      <c r="CG424">
        <f>IF($CJ424&gt;=39,INDEX($AS:$AS,$CI424+39),"")</f>
      </c>
      <c r="CH424">
        <f>IF($CJ424&gt;=40,INDEX($AS:$AS,$CI424+40),"")</f>
      </c>
      <c r="CI424">
        <f>IFERROR(MATCH($AR424,$AS$2:$AS$133,0)+1,0)</f>
      </c>
      <c r="CJ424">
        <f>IFERROR(INDEX($AT$2:$AT$133,MATCH($AR424,$AS$2:$AS$133,0)),0)</f>
      </c>
      <c r="CK424">
        <f>IFERROR(LEFT($O424,FIND(" - ",$O424)-1),$O424)</f>
      </c>
      <c r="CL424" t="s">
        <v>255</v>
      </c>
      <c r="CN424">
        <f>IF($DI424&gt;=1,INDEX($CL:$CL,$DH424+1),"")</f>
      </c>
      <c r="CO424">
        <f>IF($DI424&gt;=2,INDEX($CL:$CL,$DH424+2),"")</f>
      </c>
      <c r="CP424">
        <f>IF($DI424&gt;=3,INDEX($CL:$CL,$DH424+3),"")</f>
      </c>
      <c r="CQ424">
        <f>IF($DI424&gt;=4,INDEX($CL:$CL,$DH424+4),"")</f>
      </c>
      <c r="CR424">
        <f>IF($DI424&gt;=5,INDEX($CL:$CL,$DH424+5),"")</f>
      </c>
      <c r="CS424">
        <f>IF($DI424&gt;=6,INDEX($CL:$CL,$DH424+6),"")</f>
      </c>
      <c r="CT424">
        <f>IF($DI424&gt;=7,INDEX($CL:$CL,$DH424+7),"")</f>
      </c>
      <c r="CU424">
        <f>IF($DI424&gt;=8,INDEX($CL:$CL,$DH424+8),"")</f>
      </c>
      <c r="CV424">
        <f>IF($DI424&gt;=9,INDEX($CL:$CL,$DH424+9),"")</f>
      </c>
      <c r="CW424">
        <f>IF($DI424&gt;=10,INDEX($CL:$CL,$DH424+10),"")</f>
      </c>
      <c r="CX424">
        <f>IF($DI424&gt;=11,INDEX($CL:$CL,$DH424+11),"")</f>
      </c>
      <c r="CY424">
        <f>IF($DI424&gt;=12,INDEX($CL:$CL,$DH424+12),"")</f>
      </c>
      <c r="CZ424">
        <f>IF($DI424&gt;=13,INDEX($CL:$CL,$DH424+13),"")</f>
      </c>
      <c r="DA424">
        <f>IF($DI424&gt;=14,INDEX($CL:$CL,$DH424+14),"")</f>
      </c>
      <c r="DB424">
        <f>IF($DI424&gt;=15,INDEX($CL:$CL,$DH424+15),"")</f>
      </c>
      <c r="DC424">
        <f>IF($DI424&gt;=16,INDEX($CL:$CL,$DH424+16),"")</f>
      </c>
      <c r="DD424">
        <f>IF($DI424&gt;=17,INDEX($CL:$CL,$DH424+17),"")</f>
      </c>
      <c r="DE424">
        <f>IF($DI424&gt;=18,INDEX($CL:$CL,$DH424+18),"")</f>
      </c>
      <c r="DF424">
        <f>IF($DI424&gt;=19,INDEX($CL:$CL,$DH424+19),"")</f>
      </c>
      <c r="DG424">
        <f>IF($DI424&gt;=20,INDEX($CL:$CL,$DH424+20),"")</f>
      </c>
      <c r="DH424">
        <f>IFERROR(MATCH($CK424,$CL$2:$CL$1558,0)+1,0)</f>
      </c>
      <c r="DI424">
        <f>IFERROR(INDEX($CM$2:$CM$1558,MATCH($CK424,$CL$2:$CL$1558,0)),0)</f>
      </c>
      <c r="DJ424">
        <f>IFERROR(INDEX($AQ:$AQ,MATCH($K424,$AP:$AP,0))&amp;"","")</f>
      </c>
      <c r="DN424">
        <f>IF($GQ424&gt;=1,INDEX($DK:$DK,$GP424+1),"")</f>
      </c>
      <c r="DO424">
        <f>IF($GQ424&gt;=2,INDEX($DK:$DK,$GP424+2),"")</f>
      </c>
      <c r="DP424">
        <f>IF($GQ424&gt;=3,INDEX($DK:$DK,$GP424+3),"")</f>
      </c>
      <c r="DQ424">
        <f>IF($GQ424&gt;=4,INDEX($DK:$DK,$GP424+4),"")</f>
      </c>
      <c r="DR424">
        <f>IF($GQ424&gt;=5,INDEX($DK:$DK,$GP424+5),"")</f>
      </c>
      <c r="DS424">
        <f>IF($GQ424&gt;=6,INDEX($DK:$DK,$GP424+6),"")</f>
      </c>
      <c r="DT424">
        <f>IF($GQ424&gt;=7,INDEX($DK:$DK,$GP424+7),"")</f>
      </c>
      <c r="DU424">
        <f>IF($GQ424&gt;=8,INDEX($DK:$DK,$GP424+8),"")</f>
      </c>
      <c r="DV424">
        <f>IF($GQ424&gt;=9,INDEX($DK:$DK,$GP424+9),"")</f>
      </c>
      <c r="DW424">
        <f>IF($GQ424&gt;=10,INDEX($DK:$DK,$GP424+10),"")</f>
      </c>
      <c r="DX424">
        <f>IF($GQ424&gt;=11,INDEX($DK:$DK,$GP424+11),"")</f>
      </c>
      <c r="DY424">
        <f>IF($GQ424&gt;=12,INDEX($DK:$DK,$GP424+12),"")</f>
      </c>
      <c r="DZ424">
        <f>IF($GQ424&gt;=13,INDEX($DK:$DK,$GP424+13),"")</f>
      </c>
      <c r="EA424">
        <f>IF($GQ424&gt;=14,INDEX($DK:$DK,$GP424+14),"")</f>
      </c>
      <c r="EB424">
        <f>IF($GQ424&gt;=15,INDEX($DK:$DK,$GP424+15),"")</f>
      </c>
      <c r="EC424">
        <f>IF($GQ424&gt;=16,INDEX($DK:$DK,$GP424+16),"")</f>
      </c>
      <c r="ED424">
        <f>IF($GQ424&gt;=17,INDEX($DK:$DK,$GP424+17),"")</f>
      </c>
      <c r="EE424">
        <f>IF($GQ424&gt;=18,INDEX($DK:$DK,$GP424+18),"")</f>
      </c>
      <c r="EF424">
        <f>IF($GQ424&gt;=19,INDEX($DK:$DK,$GP424+19),"")</f>
      </c>
      <c r="EG424">
        <f>IF($GQ424&gt;=20,INDEX($DK:$DK,$GP424+20),"")</f>
      </c>
      <c r="EH424">
        <f>IF($GQ424&gt;=21,INDEX($DK:$DK,$GP424+21),"")</f>
      </c>
      <c r="EI424">
        <f>IF($GQ424&gt;=22,INDEX($DK:$DK,$GP424+22),"")</f>
      </c>
      <c r="EJ424">
        <f>IF($GQ424&gt;=23,INDEX($DK:$DK,$GP424+23),"")</f>
      </c>
      <c r="EK424">
        <f>IF($GQ424&gt;=24,INDEX($DK:$DK,$GP424+24),"")</f>
      </c>
      <c r="EL424">
        <f>IF($GQ424&gt;=25,INDEX($DK:$DK,$GP424+25),"")</f>
      </c>
      <c r="EM424">
        <f>IF($GQ424&gt;=26,INDEX($DK:$DK,$GP424+26),"")</f>
      </c>
      <c r="EN424">
        <f>IF($GQ424&gt;=27,INDEX($DK:$DK,$GP424+27),"")</f>
      </c>
      <c r="EO424">
        <f>IF($GQ424&gt;=28,INDEX($DK:$DK,$GP424+28),"")</f>
      </c>
      <c r="EP424">
        <f>IF($GQ424&gt;=29,INDEX($DK:$DK,$GP424+29),"")</f>
      </c>
      <c r="EQ424">
        <f>IF($GQ424&gt;=30,INDEX($DK:$DK,$GP424+30),"")</f>
      </c>
      <c r="ER424">
        <f>IF($GQ424&gt;=31,INDEX($DK:$DK,$GP424+31),"")</f>
      </c>
      <c r="ES424">
        <f>IF($GQ424&gt;=32,INDEX($DK:$DK,$GP424+32),"")</f>
      </c>
      <c r="ET424">
        <f>IF($GQ424&gt;=33,INDEX($DK:$DK,$GP424+33),"")</f>
      </c>
      <c r="EU424">
        <f>IF($GQ424&gt;=34,INDEX($DK:$DK,$GP424+34),"")</f>
      </c>
      <c r="EV424">
        <f>IF($GQ424&gt;=35,INDEX($DK:$DK,$GP424+35),"")</f>
      </c>
      <c r="EW424">
        <f>IF($GQ424&gt;=36,INDEX($DK:$DK,$GP424+36),"")</f>
      </c>
      <c r="EX424">
        <f>IF($GQ424&gt;=37,INDEX($DK:$DK,$GP424+37),"")</f>
      </c>
      <c r="EY424">
        <f>IF($GQ424&gt;=38,INDEX($DK:$DK,$GP424+38),"")</f>
      </c>
      <c r="EZ424">
        <f>IF($GQ424&gt;=39,INDEX($DK:$DK,$GP424+39),"")</f>
      </c>
      <c r="FA424">
        <f>IF($GQ424&gt;=40,INDEX($DK:$DK,$GP424+40),"")</f>
      </c>
      <c r="FB424">
        <f>IF($GQ424&gt;=1,INDEX($DL:$DL,$GP424+1),"")</f>
      </c>
      <c r="FC424">
        <f>IF($GQ424&gt;=2,INDEX($DL:$DL,$GP424+2),"")</f>
      </c>
      <c r="FD424">
        <f>IF($GQ424&gt;=3,INDEX($DL:$DL,$GP424+3),"")</f>
      </c>
      <c r="FE424">
        <f>IF($GQ424&gt;=4,INDEX($DL:$DL,$GP424+4),"")</f>
      </c>
      <c r="FF424">
        <f>IF($GQ424&gt;=5,INDEX($DL:$DL,$GP424+5),"")</f>
      </c>
      <c r="FG424">
        <f>IF($GQ424&gt;=6,INDEX($DL:$DL,$GP424+6),"")</f>
      </c>
      <c r="FH424">
        <f>IF($GQ424&gt;=7,INDEX($DL:$DL,$GP424+7),"")</f>
      </c>
      <c r="FI424">
        <f>IF($GQ424&gt;=8,INDEX($DL:$DL,$GP424+8),"")</f>
      </c>
      <c r="FJ424">
        <f>IF($GQ424&gt;=9,INDEX($DL:$DL,$GP424+9),"")</f>
      </c>
      <c r="FK424">
        <f>IF($GQ424&gt;=10,INDEX($DL:$DL,$GP424+10),"")</f>
      </c>
      <c r="FL424">
        <f>IF($GQ424&gt;=11,INDEX($DL:$DL,$GP424+11),"")</f>
      </c>
      <c r="FM424">
        <f>IF($GQ424&gt;=12,INDEX($DL:$DL,$GP424+12),"")</f>
      </c>
      <c r="FN424">
        <f>IF($GQ424&gt;=13,INDEX($DL:$DL,$GP424+13),"")</f>
      </c>
      <c r="FO424">
        <f>IF($GQ424&gt;=14,INDEX($DL:$DL,$GP424+14),"")</f>
      </c>
      <c r="FP424">
        <f>IF($GQ424&gt;=15,INDEX($DL:$DL,$GP424+15),"")</f>
      </c>
      <c r="FQ424">
        <f>IF($GQ424&gt;=16,INDEX($DL:$DL,$GP424+16),"")</f>
      </c>
      <c r="FR424">
        <f>IF($GQ424&gt;=17,INDEX($DL:$DL,$GP424+17),"")</f>
      </c>
      <c r="FS424">
        <f>IF($GQ424&gt;=18,INDEX($DL:$DL,$GP424+18),"")</f>
      </c>
      <c r="FT424">
        <f>IF($GQ424&gt;=19,INDEX($DL:$DL,$GP424+19),"")</f>
      </c>
      <c r="FU424">
        <f>IF($GQ424&gt;=20,INDEX($DL:$DL,$GP424+20),"")</f>
      </c>
      <c r="FV424">
        <f>IF($GQ424&gt;=21,INDEX($DL:$DL,$GP424+21),"")</f>
      </c>
      <c r="FW424">
        <f>IF($GQ424&gt;=22,INDEX($DL:$DL,$GP424+22),"")</f>
      </c>
      <c r="FX424">
        <f>IF($GQ424&gt;=23,INDEX($DL:$DL,$GP424+23),"")</f>
      </c>
      <c r="FY424">
        <f>IF($GQ424&gt;=24,INDEX($DL:$DL,$GP424+24),"")</f>
      </c>
      <c r="FZ424">
        <f>IF($GQ424&gt;=25,INDEX($DL:$DL,$GP424+25),"")</f>
      </c>
      <c r="GA424">
        <f>IF($GQ424&gt;=26,INDEX($DL:$DL,$GP424+26),"")</f>
      </c>
      <c r="GB424">
        <f>IF($GQ424&gt;=27,INDEX($DL:$DL,$GP424+27),"")</f>
      </c>
      <c r="GC424">
        <f>IF($GQ424&gt;=28,INDEX($DL:$DL,$GP424+28),"")</f>
      </c>
      <c r="GD424">
        <f>IF($GQ424&gt;=29,INDEX($DL:$DL,$GP424+29),"")</f>
      </c>
      <c r="GE424">
        <f>IF($GQ424&gt;=30,INDEX($DL:$DL,$GP424+30),"")</f>
      </c>
      <c r="GF424">
        <f>IF($GQ424&gt;=31,INDEX($DL:$DL,$GP424+31),"")</f>
      </c>
      <c r="GG424">
        <f>IF($GQ424&gt;=32,INDEX($DL:$DL,$GP424+32),"")</f>
      </c>
      <c r="GH424">
        <f>IF($GQ424&gt;=33,INDEX($DL:$DL,$GP424+33),"")</f>
      </c>
      <c r="GI424">
        <f>IF($GQ424&gt;=34,INDEX($DL:$DL,$GP424+34),"")</f>
      </c>
      <c r="GJ424">
        <f>IF($GQ424&gt;=35,INDEX($DL:$DL,$GP424+35),"")</f>
      </c>
      <c r="GK424">
        <f>IF($GQ424&gt;=36,INDEX($DL:$DL,$GP424+36),"")</f>
      </c>
      <c r="GL424">
        <f>IF($GQ424&gt;=37,INDEX($DL:$DL,$GP424+37),"")</f>
      </c>
      <c r="GM424">
        <f>IF($GQ424&gt;=38,INDEX($DL:$DL,$GP424+38),"")</f>
      </c>
      <c r="GN424">
        <f>IF($GQ424&gt;=39,INDEX($DL:$DL,$GP424+39),"")</f>
      </c>
      <c r="GO424">
        <f>IF($GQ424&gt;=40,INDEX($DL:$DL,$GP424+40),"")</f>
      </c>
      <c r="GP424">
        <f>IFERROR(MATCH($DJ424,$DK$2:$DK$148,0)+1,0)</f>
      </c>
      <c r="GQ424">
        <f>IFERROR(INDEX($DM$2:$DM$148,MATCH($DJ424,$DK$2:$DK$148,0)),0)</f>
      </c>
      <c r="GR424">
        <f>IFERROR(MATCH($L424,$DN$424:$FA$424,0),0)</f>
      </c>
      <c r="GS424">
        <f>IF($GR424&gt;0,INDEX($FB$424:$GO$424,$GR424),"")</f>
      </c>
      <c r="GV424">
        <f>IF($JE424&gt;=1,INDEX($GT:$GT,$JD424+1),"")</f>
      </c>
      <c r="GW424">
        <f>IF($JE424&gt;=2,INDEX($GT:$GT,$JD424+2),"")</f>
      </c>
      <c r="GX424">
        <f>IF($JE424&gt;=3,INDEX($GT:$GT,$JD424+3),"")</f>
      </c>
      <c r="GY424">
        <f>IF($JE424&gt;=4,INDEX($GT:$GT,$JD424+4),"")</f>
      </c>
      <c r="GZ424">
        <f>IF($JE424&gt;=5,INDEX($GT:$GT,$JD424+5),"")</f>
      </c>
      <c r="HA424">
        <f>IF($JE424&gt;=6,INDEX($GT:$GT,$JD424+6),"")</f>
      </c>
      <c r="HB424">
        <f>IF($JE424&gt;=7,INDEX($GT:$GT,$JD424+7),"")</f>
      </c>
      <c r="HC424">
        <f>IF($JE424&gt;=8,INDEX($GT:$GT,$JD424+8),"")</f>
      </c>
      <c r="HD424">
        <f>IF($JE424&gt;=9,INDEX($GT:$GT,$JD424+9),"")</f>
      </c>
      <c r="HE424">
        <f>IF($JE424&gt;=10,INDEX($GT:$GT,$JD424+10),"")</f>
      </c>
      <c r="HF424">
        <f>IF($JE424&gt;=11,INDEX($GT:$GT,$JD424+11),"")</f>
      </c>
      <c r="HG424">
        <f>IF($JE424&gt;=12,INDEX($GT:$GT,$JD424+12),"")</f>
      </c>
      <c r="HH424">
        <f>IF($JE424&gt;=13,INDEX($GT:$GT,$JD424+13),"")</f>
      </c>
      <c r="HI424">
        <f>IF($JE424&gt;=14,INDEX($GT:$GT,$JD424+14),"")</f>
      </c>
      <c r="HJ424">
        <f>IF($JE424&gt;=15,INDEX($GT:$GT,$JD424+15),"")</f>
      </c>
      <c r="HK424">
        <f>IF($JE424&gt;=16,INDEX($GT:$GT,$JD424+16),"")</f>
      </c>
      <c r="HL424">
        <f>IF($JE424&gt;=17,INDEX($GT:$GT,$JD424+17),"")</f>
      </c>
      <c r="HM424">
        <f>IF($JE424&gt;=18,INDEX($GT:$GT,$JD424+18),"")</f>
      </c>
      <c r="HN424">
        <f>IF($JE424&gt;=19,INDEX($GT:$GT,$JD424+19),"")</f>
      </c>
      <c r="HO424">
        <f>IF($JE424&gt;=20,INDEX($GT:$GT,$JD424+20),"")</f>
      </c>
      <c r="HP424">
        <f>IF($JE424&gt;=21,INDEX($GT:$GT,$JD424+21),"")</f>
      </c>
      <c r="HQ424">
        <f>IF($JE424&gt;=22,INDEX($GT:$GT,$JD424+22),"")</f>
      </c>
      <c r="HR424">
        <f>IF($JE424&gt;=23,INDEX($GT:$GT,$JD424+23),"")</f>
      </c>
      <c r="HS424">
        <f>IF($JE424&gt;=24,INDEX($GT:$GT,$JD424+24),"")</f>
      </c>
      <c r="HT424">
        <f>IF($JE424&gt;=25,INDEX($GT:$GT,$JD424+25),"")</f>
      </c>
      <c r="HU424">
        <f>IF($JE424&gt;=26,INDEX($GT:$GT,$JD424+26),"")</f>
      </c>
      <c r="HV424">
        <f>IF($JE424&gt;=27,INDEX($GT:$GT,$JD424+27),"")</f>
      </c>
      <c r="HW424">
        <f>IF($JE424&gt;=28,INDEX($GT:$GT,$JD424+28),"")</f>
      </c>
      <c r="HX424">
        <f>IF($JE424&gt;=29,INDEX($GT:$GT,$JD424+29),"")</f>
      </c>
      <c r="HY424">
        <f>IF($JE424&gt;=30,INDEX($GT:$GT,$JD424+30),"")</f>
      </c>
      <c r="HZ424">
        <f>IF($JE424&gt;=31,INDEX($GT:$GT,$JD424+31),"")</f>
      </c>
      <c r="IA424">
        <f>IF($JE424&gt;=32,INDEX($GT:$GT,$JD424+32),"")</f>
      </c>
      <c r="IB424">
        <f>IF($JE424&gt;=33,INDEX($GT:$GT,$JD424+33),"")</f>
      </c>
      <c r="IC424">
        <f>IF($JE424&gt;=34,INDEX($GT:$GT,$JD424+34),"")</f>
      </c>
      <c r="ID424">
        <f>IF($JE424&gt;=35,INDEX($GT:$GT,$JD424+35),"")</f>
      </c>
      <c r="IE424">
        <f>IF($JE424&gt;=36,INDEX($GT:$GT,$JD424+36),"")</f>
      </c>
      <c r="IF424">
        <f>IF($JE424&gt;=37,INDEX($GT:$GT,$JD424+37),"")</f>
      </c>
      <c r="IG424">
        <f>IF($JE424&gt;=38,INDEX($GT:$GT,$JD424+38),"")</f>
      </c>
      <c r="IH424">
        <f>IF($JE424&gt;=39,INDEX($GT:$GT,$JD424+39),"")</f>
      </c>
      <c r="II424">
        <f>IF($JE424&gt;=40,INDEX($GT:$GT,$JD424+40),"")</f>
      </c>
      <c r="IJ424">
        <f>IF($JE424&gt;=41,INDEX($GT:$GT,$JD424+41),"")</f>
      </c>
      <c r="IK424">
        <f>IF($JE424&gt;=42,INDEX($GT:$GT,$JD424+42),"")</f>
      </c>
      <c r="IL424">
        <f>IF($JE424&gt;=43,INDEX($GT:$GT,$JD424+43),"")</f>
      </c>
      <c r="IM424">
        <f>IF($JE424&gt;=44,INDEX($GT:$GT,$JD424+44),"")</f>
      </c>
      <c r="IN424">
        <f>IF($JE424&gt;=45,INDEX($GT:$GT,$JD424+45),"")</f>
      </c>
      <c r="IO424">
        <f>IF($JE424&gt;=46,INDEX($GT:$GT,$JD424+46),"")</f>
      </c>
      <c r="IP424">
        <f>IF($JE424&gt;=47,INDEX($GT:$GT,$JD424+47),"")</f>
      </c>
      <c r="IQ424">
        <f>IF($JE424&gt;=48,INDEX($GT:$GT,$JD424+48),"")</f>
      </c>
      <c r="IR424">
        <f>IF($JE424&gt;=49,INDEX($GT:$GT,$JD424+49),"")</f>
      </c>
      <c r="IS424">
        <f>IF($JE424&gt;=50,INDEX($GT:$GT,$JD424+50),"")</f>
      </c>
      <c r="IT424">
        <f>IF($JE424&gt;=51,INDEX($GT:$GT,$JD424+51),"")</f>
      </c>
      <c r="IU424">
        <f>IF($JE424&gt;=52,INDEX($GT:$GT,$JD424+52),"")</f>
      </c>
      <c r="IV424">
        <f>IF($JE424&gt;=53,INDEX($GT:$GT,$JD424+53),"")</f>
      </c>
      <c r="IW424">
        <f>IF($JE424&gt;=54,INDEX($GT:$GT,$JD424+54),"")</f>
      </c>
      <c r="IX424">
        <f>IF($JE424&gt;=55,INDEX($GT:$GT,$JD424+55),"")</f>
      </c>
      <c r="IY424">
        <f>IF($JE424&gt;=56,INDEX($GT:$GT,$JD424+56),"")</f>
      </c>
      <c r="IZ424">
        <f>IF($JE424&gt;=57,INDEX($GT:$GT,$JD424+57),"")</f>
      </c>
      <c r="JA424">
        <f>IF($JE424&gt;=58,INDEX($GT:$GT,$JD424+58),"")</f>
      </c>
      <c r="JB424">
        <f>IF($JE424&gt;=59,INDEX($GT:$GT,$JD424+59),"")</f>
      </c>
      <c r="JC424">
        <f>IF($JE424&gt;=60,INDEX($GT:$GT,$JD424+60),"")</f>
      </c>
      <c r="JD424">
        <f>IFERROR(MATCH($GS424,$GT$2:$GT$322,0)+1,0)</f>
      </c>
      <c r="JE424">
        <f>IFERROR(INDEX($GU$2:$GU$322,MATCH($GS424,$GT$2:$GT$322,0)),0)</f>
      </c>
      <c r="JF424" t="s">
        <v>28</v>
      </c>
      <c r="JG424" t="s">
        <v>28</v>
      </c>
    </row>
    <row r="425" spans="1:267" x14ac:dyDescent="0.25">
      <c r="J425" s="1"/>
      <c r="K425" s="1"/>
      <c r="L425" s="1"/>
      <c r="M425" s="1"/>
      <c r="N425" s="1">
        <f>IFERROR(IF(FIND(" - ",$J425)&gt;0,MID($J425,FIND(" - ",$J425)+3,LEN($J425)),""),"")</f>
      </c>
      <c r="P425" s="1"/>
      <c r="S425" t="s">
        <v>28</v>
      </c>
      <c r="U425">
        <f>IF(OR($S425="",$T425=""),"",IFERROR($S425/$T425,0))</f>
      </c>
      <c r="V425">
        <f>IF($S425="","",
IF($K425="","",
IF(ISNUMBER(SEARCH("exempt",LOWER($K425))),0,
$S425*(VALUE(SUBSTITUTE($K425,"%",""))/100))))</f>
      </c>
      <c r="AB425">
        <f>IF($S425="","",
SUM($S425,$V425,$Z425,$W425,$Y425)-
IF($AA425="",0,VALUE($AA425)))</f>
      </c>
      <c r="AJ425" t="s">
        <v>1084</v>
      </c>
      <c r="AR425">
        <f>IFERROR(LEFT($J425,FIND(" - ",$J425)-1),$J425)</f>
      </c>
      <c r="AU425">
        <f>IF($CJ425&gt;=1,INDEX($AS:$AS,$CI425+1),"")</f>
      </c>
      <c r="AV425">
        <f>IF($CJ425&gt;=2,INDEX($AS:$AS,$CI425+2),"")</f>
      </c>
      <c r="AW425">
        <f>IF($CJ425&gt;=3,INDEX($AS:$AS,$CI425+3),"")</f>
      </c>
      <c r="AX425">
        <f>IF($CJ425&gt;=4,INDEX($AS:$AS,$CI425+4),"")</f>
      </c>
      <c r="AY425">
        <f>IF($CJ425&gt;=5,INDEX($AS:$AS,$CI425+5),"")</f>
      </c>
      <c r="AZ425">
        <f>IF($CJ425&gt;=6,INDEX($AS:$AS,$CI425+6),"")</f>
      </c>
      <c r="BA425">
        <f>IF($CJ425&gt;=7,INDEX($AS:$AS,$CI425+7),"")</f>
      </c>
      <c r="BB425">
        <f>IF($CJ425&gt;=8,INDEX($AS:$AS,$CI425+8),"")</f>
      </c>
      <c r="BC425">
        <f>IF($CJ425&gt;=9,INDEX($AS:$AS,$CI425+9),"")</f>
      </c>
      <c r="BD425">
        <f>IF($CJ425&gt;=10,INDEX($AS:$AS,$CI425+10),"")</f>
      </c>
      <c r="BE425">
        <f>IF($CJ425&gt;=11,INDEX($AS:$AS,$CI425+11),"")</f>
      </c>
      <c r="BF425">
        <f>IF($CJ425&gt;=12,INDEX($AS:$AS,$CI425+12),"")</f>
      </c>
      <c r="BG425">
        <f>IF($CJ425&gt;=13,INDEX($AS:$AS,$CI425+13),"")</f>
      </c>
      <c r="BH425">
        <f>IF($CJ425&gt;=14,INDEX($AS:$AS,$CI425+14),"")</f>
      </c>
      <c r="BI425">
        <f>IF($CJ425&gt;=15,INDEX($AS:$AS,$CI425+15),"")</f>
      </c>
      <c r="BJ425">
        <f>IF($CJ425&gt;=16,INDEX($AS:$AS,$CI425+16),"")</f>
      </c>
      <c r="BK425">
        <f>IF($CJ425&gt;=17,INDEX($AS:$AS,$CI425+17),"")</f>
      </c>
      <c r="BL425">
        <f>IF($CJ425&gt;=18,INDEX($AS:$AS,$CI425+18),"")</f>
      </c>
      <c r="BM425">
        <f>IF($CJ425&gt;=19,INDEX($AS:$AS,$CI425+19),"")</f>
      </c>
      <c r="BN425">
        <f>IF($CJ425&gt;=20,INDEX($AS:$AS,$CI425+20),"")</f>
      </c>
      <c r="BO425">
        <f>IF($CJ425&gt;=21,INDEX($AS:$AS,$CI425+21),"")</f>
      </c>
      <c r="BP425">
        <f>IF($CJ425&gt;=22,INDEX($AS:$AS,$CI425+22),"")</f>
      </c>
      <c r="BQ425">
        <f>IF($CJ425&gt;=23,INDEX($AS:$AS,$CI425+23),"")</f>
      </c>
      <c r="BR425">
        <f>IF($CJ425&gt;=24,INDEX($AS:$AS,$CI425+24),"")</f>
      </c>
      <c r="BS425">
        <f>IF($CJ425&gt;=25,INDEX($AS:$AS,$CI425+25),"")</f>
      </c>
      <c r="BT425">
        <f>IF($CJ425&gt;=26,INDEX($AS:$AS,$CI425+26),"")</f>
      </c>
      <c r="BU425">
        <f>IF($CJ425&gt;=27,INDEX($AS:$AS,$CI425+27),"")</f>
      </c>
      <c r="BV425">
        <f>IF($CJ425&gt;=28,INDEX($AS:$AS,$CI425+28),"")</f>
      </c>
      <c r="BW425">
        <f>IF($CJ425&gt;=29,INDEX($AS:$AS,$CI425+29),"")</f>
      </c>
      <c r="BX425">
        <f>IF($CJ425&gt;=30,INDEX($AS:$AS,$CI425+30),"")</f>
      </c>
      <c r="BY425">
        <f>IF($CJ425&gt;=31,INDEX($AS:$AS,$CI425+31),"")</f>
      </c>
      <c r="BZ425">
        <f>IF($CJ425&gt;=32,INDEX($AS:$AS,$CI425+32),"")</f>
      </c>
      <c r="CA425">
        <f>IF($CJ425&gt;=33,INDEX($AS:$AS,$CI425+33),"")</f>
      </c>
      <c r="CB425">
        <f>IF($CJ425&gt;=34,INDEX($AS:$AS,$CI425+34),"")</f>
      </c>
      <c r="CC425">
        <f>IF($CJ425&gt;=35,INDEX($AS:$AS,$CI425+35),"")</f>
      </c>
      <c r="CD425">
        <f>IF($CJ425&gt;=36,INDEX($AS:$AS,$CI425+36),"")</f>
      </c>
      <c r="CE425">
        <f>IF($CJ425&gt;=37,INDEX($AS:$AS,$CI425+37),"")</f>
      </c>
      <c r="CF425">
        <f>IF($CJ425&gt;=38,INDEX($AS:$AS,$CI425+38),"")</f>
      </c>
      <c r="CG425">
        <f>IF($CJ425&gt;=39,INDEX($AS:$AS,$CI425+39),"")</f>
      </c>
      <c r="CH425">
        <f>IF($CJ425&gt;=40,INDEX($AS:$AS,$CI425+40),"")</f>
      </c>
      <c r="CI425">
        <f>IFERROR(MATCH($AR425,$AS$2:$AS$133,0)+1,0)</f>
      </c>
      <c r="CJ425">
        <f>IFERROR(INDEX($AT$2:$AT$133,MATCH($AR425,$AS$2:$AS$133,0)),0)</f>
      </c>
      <c r="CK425">
        <f>IFERROR(LEFT($O425,FIND(" - ",$O425)-1),$O425)</f>
      </c>
      <c r="CL425" t="s">
        <v>185</v>
      </c>
      <c r="CN425">
        <f>IF($DI425&gt;=1,INDEX($CL:$CL,$DH425+1),"")</f>
      </c>
      <c r="CO425">
        <f>IF($DI425&gt;=2,INDEX($CL:$CL,$DH425+2),"")</f>
      </c>
      <c r="CP425">
        <f>IF($DI425&gt;=3,INDEX($CL:$CL,$DH425+3),"")</f>
      </c>
      <c r="CQ425">
        <f>IF($DI425&gt;=4,INDEX($CL:$CL,$DH425+4),"")</f>
      </c>
      <c r="CR425">
        <f>IF($DI425&gt;=5,INDEX($CL:$CL,$DH425+5),"")</f>
      </c>
      <c r="CS425">
        <f>IF($DI425&gt;=6,INDEX($CL:$CL,$DH425+6),"")</f>
      </c>
      <c r="CT425">
        <f>IF($DI425&gt;=7,INDEX($CL:$CL,$DH425+7),"")</f>
      </c>
      <c r="CU425">
        <f>IF($DI425&gt;=8,INDEX($CL:$CL,$DH425+8),"")</f>
      </c>
      <c r="CV425">
        <f>IF($DI425&gt;=9,INDEX($CL:$CL,$DH425+9),"")</f>
      </c>
      <c r="CW425">
        <f>IF($DI425&gt;=10,INDEX($CL:$CL,$DH425+10),"")</f>
      </c>
      <c r="CX425">
        <f>IF($DI425&gt;=11,INDEX($CL:$CL,$DH425+11),"")</f>
      </c>
      <c r="CY425">
        <f>IF($DI425&gt;=12,INDEX($CL:$CL,$DH425+12),"")</f>
      </c>
      <c r="CZ425">
        <f>IF($DI425&gt;=13,INDEX($CL:$CL,$DH425+13),"")</f>
      </c>
      <c r="DA425">
        <f>IF($DI425&gt;=14,INDEX($CL:$CL,$DH425+14),"")</f>
      </c>
      <c r="DB425">
        <f>IF($DI425&gt;=15,INDEX($CL:$CL,$DH425+15),"")</f>
      </c>
      <c r="DC425">
        <f>IF($DI425&gt;=16,INDEX($CL:$CL,$DH425+16),"")</f>
      </c>
      <c r="DD425">
        <f>IF($DI425&gt;=17,INDEX($CL:$CL,$DH425+17),"")</f>
      </c>
      <c r="DE425">
        <f>IF($DI425&gt;=18,INDEX($CL:$CL,$DH425+18),"")</f>
      </c>
      <c r="DF425">
        <f>IF($DI425&gt;=19,INDEX($CL:$CL,$DH425+19),"")</f>
      </c>
      <c r="DG425">
        <f>IF($DI425&gt;=20,INDEX($CL:$CL,$DH425+20),"")</f>
      </c>
      <c r="DH425">
        <f>IFERROR(MATCH($CK425,$CL$2:$CL$1558,0)+1,0)</f>
      </c>
      <c r="DI425">
        <f>IFERROR(INDEX($CM$2:$CM$1558,MATCH($CK425,$CL$2:$CL$1558,0)),0)</f>
      </c>
      <c r="DJ425">
        <f>IFERROR(INDEX($AQ:$AQ,MATCH($K425,$AP:$AP,0))&amp;"","")</f>
      </c>
      <c r="DN425">
        <f>IF($GQ425&gt;=1,INDEX($DK:$DK,$GP425+1),"")</f>
      </c>
      <c r="DO425">
        <f>IF($GQ425&gt;=2,INDEX($DK:$DK,$GP425+2),"")</f>
      </c>
      <c r="DP425">
        <f>IF($GQ425&gt;=3,INDEX($DK:$DK,$GP425+3),"")</f>
      </c>
      <c r="DQ425">
        <f>IF($GQ425&gt;=4,INDEX($DK:$DK,$GP425+4),"")</f>
      </c>
      <c r="DR425">
        <f>IF($GQ425&gt;=5,INDEX($DK:$DK,$GP425+5),"")</f>
      </c>
      <c r="DS425">
        <f>IF($GQ425&gt;=6,INDEX($DK:$DK,$GP425+6),"")</f>
      </c>
      <c r="DT425">
        <f>IF($GQ425&gt;=7,INDEX($DK:$DK,$GP425+7),"")</f>
      </c>
      <c r="DU425">
        <f>IF($GQ425&gt;=8,INDEX($DK:$DK,$GP425+8),"")</f>
      </c>
      <c r="DV425">
        <f>IF($GQ425&gt;=9,INDEX($DK:$DK,$GP425+9),"")</f>
      </c>
      <c r="DW425">
        <f>IF($GQ425&gt;=10,INDEX($DK:$DK,$GP425+10),"")</f>
      </c>
      <c r="DX425">
        <f>IF($GQ425&gt;=11,INDEX($DK:$DK,$GP425+11),"")</f>
      </c>
      <c r="DY425">
        <f>IF($GQ425&gt;=12,INDEX($DK:$DK,$GP425+12),"")</f>
      </c>
      <c r="DZ425">
        <f>IF($GQ425&gt;=13,INDEX($DK:$DK,$GP425+13),"")</f>
      </c>
      <c r="EA425">
        <f>IF($GQ425&gt;=14,INDEX($DK:$DK,$GP425+14),"")</f>
      </c>
      <c r="EB425">
        <f>IF($GQ425&gt;=15,INDEX($DK:$DK,$GP425+15),"")</f>
      </c>
      <c r="EC425">
        <f>IF($GQ425&gt;=16,INDEX($DK:$DK,$GP425+16),"")</f>
      </c>
      <c r="ED425">
        <f>IF($GQ425&gt;=17,INDEX($DK:$DK,$GP425+17),"")</f>
      </c>
      <c r="EE425">
        <f>IF($GQ425&gt;=18,INDEX($DK:$DK,$GP425+18),"")</f>
      </c>
      <c r="EF425">
        <f>IF($GQ425&gt;=19,INDEX($DK:$DK,$GP425+19),"")</f>
      </c>
      <c r="EG425">
        <f>IF($GQ425&gt;=20,INDEX($DK:$DK,$GP425+20),"")</f>
      </c>
      <c r="EH425">
        <f>IF($GQ425&gt;=21,INDEX($DK:$DK,$GP425+21),"")</f>
      </c>
      <c r="EI425">
        <f>IF($GQ425&gt;=22,INDEX($DK:$DK,$GP425+22),"")</f>
      </c>
      <c r="EJ425">
        <f>IF($GQ425&gt;=23,INDEX($DK:$DK,$GP425+23),"")</f>
      </c>
      <c r="EK425">
        <f>IF($GQ425&gt;=24,INDEX($DK:$DK,$GP425+24),"")</f>
      </c>
      <c r="EL425">
        <f>IF($GQ425&gt;=25,INDEX($DK:$DK,$GP425+25),"")</f>
      </c>
      <c r="EM425">
        <f>IF($GQ425&gt;=26,INDEX($DK:$DK,$GP425+26),"")</f>
      </c>
      <c r="EN425">
        <f>IF($GQ425&gt;=27,INDEX($DK:$DK,$GP425+27),"")</f>
      </c>
      <c r="EO425">
        <f>IF($GQ425&gt;=28,INDEX($DK:$DK,$GP425+28),"")</f>
      </c>
      <c r="EP425">
        <f>IF($GQ425&gt;=29,INDEX($DK:$DK,$GP425+29),"")</f>
      </c>
      <c r="EQ425">
        <f>IF($GQ425&gt;=30,INDEX($DK:$DK,$GP425+30),"")</f>
      </c>
      <c r="ER425">
        <f>IF($GQ425&gt;=31,INDEX($DK:$DK,$GP425+31),"")</f>
      </c>
      <c r="ES425">
        <f>IF($GQ425&gt;=32,INDEX($DK:$DK,$GP425+32),"")</f>
      </c>
      <c r="ET425">
        <f>IF($GQ425&gt;=33,INDEX($DK:$DK,$GP425+33),"")</f>
      </c>
      <c r="EU425">
        <f>IF($GQ425&gt;=34,INDEX($DK:$DK,$GP425+34),"")</f>
      </c>
      <c r="EV425">
        <f>IF($GQ425&gt;=35,INDEX($DK:$DK,$GP425+35),"")</f>
      </c>
      <c r="EW425">
        <f>IF($GQ425&gt;=36,INDEX($DK:$DK,$GP425+36),"")</f>
      </c>
      <c r="EX425">
        <f>IF($GQ425&gt;=37,INDEX($DK:$DK,$GP425+37),"")</f>
      </c>
      <c r="EY425">
        <f>IF($GQ425&gt;=38,INDEX($DK:$DK,$GP425+38),"")</f>
      </c>
      <c r="EZ425">
        <f>IF($GQ425&gt;=39,INDEX($DK:$DK,$GP425+39),"")</f>
      </c>
      <c r="FA425">
        <f>IF($GQ425&gt;=40,INDEX($DK:$DK,$GP425+40),"")</f>
      </c>
      <c r="FB425">
        <f>IF($GQ425&gt;=1,INDEX($DL:$DL,$GP425+1),"")</f>
      </c>
      <c r="FC425">
        <f>IF($GQ425&gt;=2,INDEX($DL:$DL,$GP425+2),"")</f>
      </c>
      <c r="FD425">
        <f>IF($GQ425&gt;=3,INDEX($DL:$DL,$GP425+3),"")</f>
      </c>
      <c r="FE425">
        <f>IF($GQ425&gt;=4,INDEX($DL:$DL,$GP425+4),"")</f>
      </c>
      <c r="FF425">
        <f>IF($GQ425&gt;=5,INDEX($DL:$DL,$GP425+5),"")</f>
      </c>
      <c r="FG425">
        <f>IF($GQ425&gt;=6,INDEX($DL:$DL,$GP425+6),"")</f>
      </c>
      <c r="FH425">
        <f>IF($GQ425&gt;=7,INDEX($DL:$DL,$GP425+7),"")</f>
      </c>
      <c r="FI425">
        <f>IF($GQ425&gt;=8,INDEX($DL:$DL,$GP425+8),"")</f>
      </c>
      <c r="FJ425">
        <f>IF($GQ425&gt;=9,INDEX($DL:$DL,$GP425+9),"")</f>
      </c>
      <c r="FK425">
        <f>IF($GQ425&gt;=10,INDEX($DL:$DL,$GP425+10),"")</f>
      </c>
      <c r="FL425">
        <f>IF($GQ425&gt;=11,INDEX($DL:$DL,$GP425+11),"")</f>
      </c>
      <c r="FM425">
        <f>IF($GQ425&gt;=12,INDEX($DL:$DL,$GP425+12),"")</f>
      </c>
      <c r="FN425">
        <f>IF($GQ425&gt;=13,INDEX($DL:$DL,$GP425+13),"")</f>
      </c>
      <c r="FO425">
        <f>IF($GQ425&gt;=14,INDEX($DL:$DL,$GP425+14),"")</f>
      </c>
      <c r="FP425">
        <f>IF($GQ425&gt;=15,INDEX($DL:$DL,$GP425+15),"")</f>
      </c>
      <c r="FQ425">
        <f>IF($GQ425&gt;=16,INDEX($DL:$DL,$GP425+16),"")</f>
      </c>
      <c r="FR425">
        <f>IF($GQ425&gt;=17,INDEX($DL:$DL,$GP425+17),"")</f>
      </c>
      <c r="FS425">
        <f>IF($GQ425&gt;=18,INDEX($DL:$DL,$GP425+18),"")</f>
      </c>
      <c r="FT425">
        <f>IF($GQ425&gt;=19,INDEX($DL:$DL,$GP425+19),"")</f>
      </c>
      <c r="FU425">
        <f>IF($GQ425&gt;=20,INDEX($DL:$DL,$GP425+20),"")</f>
      </c>
      <c r="FV425">
        <f>IF($GQ425&gt;=21,INDEX($DL:$DL,$GP425+21),"")</f>
      </c>
      <c r="FW425">
        <f>IF($GQ425&gt;=22,INDEX($DL:$DL,$GP425+22),"")</f>
      </c>
      <c r="FX425">
        <f>IF($GQ425&gt;=23,INDEX($DL:$DL,$GP425+23),"")</f>
      </c>
      <c r="FY425">
        <f>IF($GQ425&gt;=24,INDEX($DL:$DL,$GP425+24),"")</f>
      </c>
      <c r="FZ425">
        <f>IF($GQ425&gt;=25,INDEX($DL:$DL,$GP425+25),"")</f>
      </c>
      <c r="GA425">
        <f>IF($GQ425&gt;=26,INDEX($DL:$DL,$GP425+26),"")</f>
      </c>
      <c r="GB425">
        <f>IF($GQ425&gt;=27,INDEX($DL:$DL,$GP425+27),"")</f>
      </c>
      <c r="GC425">
        <f>IF($GQ425&gt;=28,INDEX($DL:$DL,$GP425+28),"")</f>
      </c>
      <c r="GD425">
        <f>IF($GQ425&gt;=29,INDEX($DL:$DL,$GP425+29),"")</f>
      </c>
      <c r="GE425">
        <f>IF($GQ425&gt;=30,INDEX($DL:$DL,$GP425+30),"")</f>
      </c>
      <c r="GF425">
        <f>IF($GQ425&gt;=31,INDEX($DL:$DL,$GP425+31),"")</f>
      </c>
      <c r="GG425">
        <f>IF($GQ425&gt;=32,INDEX($DL:$DL,$GP425+32),"")</f>
      </c>
      <c r="GH425">
        <f>IF($GQ425&gt;=33,INDEX($DL:$DL,$GP425+33),"")</f>
      </c>
      <c r="GI425">
        <f>IF($GQ425&gt;=34,INDEX($DL:$DL,$GP425+34),"")</f>
      </c>
      <c r="GJ425">
        <f>IF($GQ425&gt;=35,INDEX($DL:$DL,$GP425+35),"")</f>
      </c>
      <c r="GK425">
        <f>IF($GQ425&gt;=36,INDEX($DL:$DL,$GP425+36),"")</f>
      </c>
      <c r="GL425">
        <f>IF($GQ425&gt;=37,INDEX($DL:$DL,$GP425+37),"")</f>
      </c>
      <c r="GM425">
        <f>IF($GQ425&gt;=38,INDEX($DL:$DL,$GP425+38),"")</f>
      </c>
      <c r="GN425">
        <f>IF($GQ425&gt;=39,INDEX($DL:$DL,$GP425+39),"")</f>
      </c>
      <c r="GO425">
        <f>IF($GQ425&gt;=40,INDEX($DL:$DL,$GP425+40),"")</f>
      </c>
      <c r="GP425">
        <f>IFERROR(MATCH($DJ425,$DK$2:$DK$148,0)+1,0)</f>
      </c>
      <c r="GQ425">
        <f>IFERROR(INDEX($DM$2:$DM$148,MATCH($DJ425,$DK$2:$DK$148,0)),0)</f>
      </c>
      <c r="GR425">
        <f>IFERROR(MATCH($L425,$DN$425:$FA$425,0),0)</f>
      </c>
      <c r="GS425">
        <f>IF($GR425&gt;0,INDEX($FB$425:$GO$425,$GR425),"")</f>
      </c>
      <c r="GV425">
        <f>IF($JE425&gt;=1,INDEX($GT:$GT,$JD425+1),"")</f>
      </c>
      <c r="GW425">
        <f>IF($JE425&gt;=2,INDEX($GT:$GT,$JD425+2),"")</f>
      </c>
      <c r="GX425">
        <f>IF($JE425&gt;=3,INDEX($GT:$GT,$JD425+3),"")</f>
      </c>
      <c r="GY425">
        <f>IF($JE425&gt;=4,INDEX($GT:$GT,$JD425+4),"")</f>
      </c>
      <c r="GZ425">
        <f>IF($JE425&gt;=5,INDEX($GT:$GT,$JD425+5),"")</f>
      </c>
      <c r="HA425">
        <f>IF($JE425&gt;=6,INDEX($GT:$GT,$JD425+6),"")</f>
      </c>
      <c r="HB425">
        <f>IF($JE425&gt;=7,INDEX($GT:$GT,$JD425+7),"")</f>
      </c>
      <c r="HC425">
        <f>IF($JE425&gt;=8,INDEX($GT:$GT,$JD425+8),"")</f>
      </c>
      <c r="HD425">
        <f>IF($JE425&gt;=9,INDEX($GT:$GT,$JD425+9),"")</f>
      </c>
      <c r="HE425">
        <f>IF($JE425&gt;=10,INDEX($GT:$GT,$JD425+10),"")</f>
      </c>
      <c r="HF425">
        <f>IF($JE425&gt;=11,INDEX($GT:$GT,$JD425+11),"")</f>
      </c>
      <c r="HG425">
        <f>IF($JE425&gt;=12,INDEX($GT:$GT,$JD425+12),"")</f>
      </c>
      <c r="HH425">
        <f>IF($JE425&gt;=13,INDEX($GT:$GT,$JD425+13),"")</f>
      </c>
      <c r="HI425">
        <f>IF($JE425&gt;=14,INDEX($GT:$GT,$JD425+14),"")</f>
      </c>
      <c r="HJ425">
        <f>IF($JE425&gt;=15,INDEX($GT:$GT,$JD425+15),"")</f>
      </c>
      <c r="HK425">
        <f>IF($JE425&gt;=16,INDEX($GT:$GT,$JD425+16),"")</f>
      </c>
      <c r="HL425">
        <f>IF($JE425&gt;=17,INDEX($GT:$GT,$JD425+17),"")</f>
      </c>
      <c r="HM425">
        <f>IF($JE425&gt;=18,INDEX($GT:$GT,$JD425+18),"")</f>
      </c>
      <c r="HN425">
        <f>IF($JE425&gt;=19,INDEX($GT:$GT,$JD425+19),"")</f>
      </c>
      <c r="HO425">
        <f>IF($JE425&gt;=20,INDEX($GT:$GT,$JD425+20),"")</f>
      </c>
      <c r="HP425">
        <f>IF($JE425&gt;=21,INDEX($GT:$GT,$JD425+21),"")</f>
      </c>
      <c r="HQ425">
        <f>IF($JE425&gt;=22,INDEX($GT:$GT,$JD425+22),"")</f>
      </c>
      <c r="HR425">
        <f>IF($JE425&gt;=23,INDEX($GT:$GT,$JD425+23),"")</f>
      </c>
      <c r="HS425">
        <f>IF($JE425&gt;=24,INDEX($GT:$GT,$JD425+24),"")</f>
      </c>
      <c r="HT425">
        <f>IF($JE425&gt;=25,INDEX($GT:$GT,$JD425+25),"")</f>
      </c>
      <c r="HU425">
        <f>IF($JE425&gt;=26,INDEX($GT:$GT,$JD425+26),"")</f>
      </c>
      <c r="HV425">
        <f>IF($JE425&gt;=27,INDEX($GT:$GT,$JD425+27),"")</f>
      </c>
      <c r="HW425">
        <f>IF($JE425&gt;=28,INDEX($GT:$GT,$JD425+28),"")</f>
      </c>
      <c r="HX425">
        <f>IF($JE425&gt;=29,INDEX($GT:$GT,$JD425+29),"")</f>
      </c>
      <c r="HY425">
        <f>IF($JE425&gt;=30,INDEX($GT:$GT,$JD425+30),"")</f>
      </c>
      <c r="HZ425">
        <f>IF($JE425&gt;=31,INDEX($GT:$GT,$JD425+31),"")</f>
      </c>
      <c r="IA425">
        <f>IF($JE425&gt;=32,INDEX($GT:$GT,$JD425+32),"")</f>
      </c>
      <c r="IB425">
        <f>IF($JE425&gt;=33,INDEX($GT:$GT,$JD425+33),"")</f>
      </c>
      <c r="IC425">
        <f>IF($JE425&gt;=34,INDEX($GT:$GT,$JD425+34),"")</f>
      </c>
      <c r="ID425">
        <f>IF($JE425&gt;=35,INDEX($GT:$GT,$JD425+35),"")</f>
      </c>
      <c r="IE425">
        <f>IF($JE425&gt;=36,INDEX($GT:$GT,$JD425+36),"")</f>
      </c>
      <c r="IF425">
        <f>IF($JE425&gt;=37,INDEX($GT:$GT,$JD425+37),"")</f>
      </c>
      <c r="IG425">
        <f>IF($JE425&gt;=38,INDEX($GT:$GT,$JD425+38),"")</f>
      </c>
      <c r="IH425">
        <f>IF($JE425&gt;=39,INDEX($GT:$GT,$JD425+39),"")</f>
      </c>
      <c r="II425">
        <f>IF($JE425&gt;=40,INDEX($GT:$GT,$JD425+40),"")</f>
      </c>
      <c r="IJ425">
        <f>IF($JE425&gt;=41,INDEX($GT:$GT,$JD425+41),"")</f>
      </c>
      <c r="IK425">
        <f>IF($JE425&gt;=42,INDEX($GT:$GT,$JD425+42),"")</f>
      </c>
      <c r="IL425">
        <f>IF($JE425&gt;=43,INDEX($GT:$GT,$JD425+43),"")</f>
      </c>
      <c r="IM425">
        <f>IF($JE425&gt;=44,INDEX($GT:$GT,$JD425+44),"")</f>
      </c>
      <c r="IN425">
        <f>IF($JE425&gt;=45,INDEX($GT:$GT,$JD425+45),"")</f>
      </c>
      <c r="IO425">
        <f>IF($JE425&gt;=46,INDEX($GT:$GT,$JD425+46),"")</f>
      </c>
      <c r="IP425">
        <f>IF($JE425&gt;=47,INDEX($GT:$GT,$JD425+47),"")</f>
      </c>
      <c r="IQ425">
        <f>IF($JE425&gt;=48,INDEX($GT:$GT,$JD425+48),"")</f>
      </c>
      <c r="IR425">
        <f>IF($JE425&gt;=49,INDEX($GT:$GT,$JD425+49),"")</f>
      </c>
      <c r="IS425">
        <f>IF($JE425&gt;=50,INDEX($GT:$GT,$JD425+50),"")</f>
      </c>
      <c r="IT425">
        <f>IF($JE425&gt;=51,INDEX($GT:$GT,$JD425+51),"")</f>
      </c>
      <c r="IU425">
        <f>IF($JE425&gt;=52,INDEX($GT:$GT,$JD425+52),"")</f>
      </c>
      <c r="IV425">
        <f>IF($JE425&gt;=53,INDEX($GT:$GT,$JD425+53),"")</f>
      </c>
      <c r="IW425">
        <f>IF($JE425&gt;=54,INDEX($GT:$GT,$JD425+54),"")</f>
      </c>
      <c r="IX425">
        <f>IF($JE425&gt;=55,INDEX($GT:$GT,$JD425+55),"")</f>
      </c>
      <c r="IY425">
        <f>IF($JE425&gt;=56,INDEX($GT:$GT,$JD425+56),"")</f>
      </c>
      <c r="IZ425">
        <f>IF($JE425&gt;=57,INDEX($GT:$GT,$JD425+57),"")</f>
      </c>
      <c r="JA425">
        <f>IF($JE425&gt;=58,INDEX($GT:$GT,$JD425+58),"")</f>
      </c>
      <c r="JB425">
        <f>IF($JE425&gt;=59,INDEX($GT:$GT,$JD425+59),"")</f>
      </c>
      <c r="JC425">
        <f>IF($JE425&gt;=60,INDEX($GT:$GT,$JD425+60),"")</f>
      </c>
      <c r="JD425">
        <f>IFERROR(MATCH($GS425,$GT$2:$GT$322,0)+1,0)</f>
      </c>
      <c r="JE425">
        <f>IFERROR(INDEX($GU$2:$GU$322,MATCH($GS425,$GT$2:$GT$322,0)),0)</f>
      </c>
      <c r="JF425" t="s">
        <v>28</v>
      </c>
      <c r="JG425" t="s">
        <v>28</v>
      </c>
    </row>
    <row r="426" spans="1:267" x14ac:dyDescent="0.25">
      <c r="J426" s="1"/>
      <c r="K426" s="1"/>
      <c r="L426" s="1"/>
      <c r="M426" s="1"/>
      <c r="N426" s="1">
        <f>IFERROR(IF(FIND(" - ",$J426)&gt;0,MID($J426,FIND(" - ",$J426)+3,LEN($J426)),""),"")</f>
      </c>
      <c r="P426" s="1"/>
      <c r="S426" t="s">
        <v>28</v>
      </c>
      <c r="U426">
        <f>IF(OR($S426="",$T426=""),"",IFERROR($S426/$T426,0))</f>
      </c>
      <c r="V426">
        <f>IF($S426="","",
IF($K426="","",
IF(ISNUMBER(SEARCH("exempt",LOWER($K426))),0,
$S426*(VALUE(SUBSTITUTE($K426,"%",""))/100))))</f>
      </c>
      <c r="AB426">
        <f>IF($S426="","",
SUM($S426,$V426,$Z426,$W426,$Y426)-
IF($AA426="",0,VALUE($AA426)))</f>
      </c>
      <c r="AJ426" t="s">
        <v>1085</v>
      </c>
      <c r="AR426">
        <f>IFERROR(LEFT($J426,FIND(" - ",$J426)-1),$J426)</f>
      </c>
      <c r="AU426">
        <f>IF($CJ426&gt;=1,INDEX($AS:$AS,$CI426+1),"")</f>
      </c>
      <c r="AV426">
        <f>IF($CJ426&gt;=2,INDEX($AS:$AS,$CI426+2),"")</f>
      </c>
      <c r="AW426">
        <f>IF($CJ426&gt;=3,INDEX($AS:$AS,$CI426+3),"")</f>
      </c>
      <c r="AX426">
        <f>IF($CJ426&gt;=4,INDEX($AS:$AS,$CI426+4),"")</f>
      </c>
      <c r="AY426">
        <f>IF($CJ426&gt;=5,INDEX($AS:$AS,$CI426+5),"")</f>
      </c>
      <c r="AZ426">
        <f>IF($CJ426&gt;=6,INDEX($AS:$AS,$CI426+6),"")</f>
      </c>
      <c r="BA426">
        <f>IF($CJ426&gt;=7,INDEX($AS:$AS,$CI426+7),"")</f>
      </c>
      <c r="BB426">
        <f>IF($CJ426&gt;=8,INDEX($AS:$AS,$CI426+8),"")</f>
      </c>
      <c r="BC426">
        <f>IF($CJ426&gt;=9,INDEX($AS:$AS,$CI426+9),"")</f>
      </c>
      <c r="BD426">
        <f>IF($CJ426&gt;=10,INDEX($AS:$AS,$CI426+10),"")</f>
      </c>
      <c r="BE426">
        <f>IF($CJ426&gt;=11,INDEX($AS:$AS,$CI426+11),"")</f>
      </c>
      <c r="BF426">
        <f>IF($CJ426&gt;=12,INDEX($AS:$AS,$CI426+12),"")</f>
      </c>
      <c r="BG426">
        <f>IF($CJ426&gt;=13,INDEX($AS:$AS,$CI426+13),"")</f>
      </c>
      <c r="BH426">
        <f>IF($CJ426&gt;=14,INDEX($AS:$AS,$CI426+14),"")</f>
      </c>
      <c r="BI426">
        <f>IF($CJ426&gt;=15,INDEX($AS:$AS,$CI426+15),"")</f>
      </c>
      <c r="BJ426">
        <f>IF($CJ426&gt;=16,INDEX($AS:$AS,$CI426+16),"")</f>
      </c>
      <c r="BK426">
        <f>IF($CJ426&gt;=17,INDEX($AS:$AS,$CI426+17),"")</f>
      </c>
      <c r="BL426">
        <f>IF($CJ426&gt;=18,INDEX($AS:$AS,$CI426+18),"")</f>
      </c>
      <c r="BM426">
        <f>IF($CJ426&gt;=19,INDEX($AS:$AS,$CI426+19),"")</f>
      </c>
      <c r="BN426">
        <f>IF($CJ426&gt;=20,INDEX($AS:$AS,$CI426+20),"")</f>
      </c>
      <c r="BO426">
        <f>IF($CJ426&gt;=21,INDEX($AS:$AS,$CI426+21),"")</f>
      </c>
      <c r="BP426">
        <f>IF($CJ426&gt;=22,INDEX($AS:$AS,$CI426+22),"")</f>
      </c>
      <c r="BQ426">
        <f>IF($CJ426&gt;=23,INDEX($AS:$AS,$CI426+23),"")</f>
      </c>
      <c r="BR426">
        <f>IF($CJ426&gt;=24,INDEX($AS:$AS,$CI426+24),"")</f>
      </c>
      <c r="BS426">
        <f>IF($CJ426&gt;=25,INDEX($AS:$AS,$CI426+25),"")</f>
      </c>
      <c r="BT426">
        <f>IF($CJ426&gt;=26,INDEX($AS:$AS,$CI426+26),"")</f>
      </c>
      <c r="BU426">
        <f>IF($CJ426&gt;=27,INDEX($AS:$AS,$CI426+27),"")</f>
      </c>
      <c r="BV426">
        <f>IF($CJ426&gt;=28,INDEX($AS:$AS,$CI426+28),"")</f>
      </c>
      <c r="BW426">
        <f>IF($CJ426&gt;=29,INDEX($AS:$AS,$CI426+29),"")</f>
      </c>
      <c r="BX426">
        <f>IF($CJ426&gt;=30,INDEX($AS:$AS,$CI426+30),"")</f>
      </c>
      <c r="BY426">
        <f>IF($CJ426&gt;=31,INDEX($AS:$AS,$CI426+31),"")</f>
      </c>
      <c r="BZ426">
        <f>IF($CJ426&gt;=32,INDEX($AS:$AS,$CI426+32),"")</f>
      </c>
      <c r="CA426">
        <f>IF($CJ426&gt;=33,INDEX($AS:$AS,$CI426+33),"")</f>
      </c>
      <c r="CB426">
        <f>IF($CJ426&gt;=34,INDEX($AS:$AS,$CI426+34),"")</f>
      </c>
      <c r="CC426">
        <f>IF($CJ426&gt;=35,INDEX($AS:$AS,$CI426+35),"")</f>
      </c>
      <c r="CD426">
        <f>IF($CJ426&gt;=36,INDEX($AS:$AS,$CI426+36),"")</f>
      </c>
      <c r="CE426">
        <f>IF($CJ426&gt;=37,INDEX($AS:$AS,$CI426+37),"")</f>
      </c>
      <c r="CF426">
        <f>IF($CJ426&gt;=38,INDEX($AS:$AS,$CI426+38),"")</f>
      </c>
      <c r="CG426">
        <f>IF($CJ426&gt;=39,INDEX($AS:$AS,$CI426+39),"")</f>
      </c>
      <c r="CH426">
        <f>IF($CJ426&gt;=40,INDEX($AS:$AS,$CI426+40),"")</f>
      </c>
      <c r="CI426">
        <f>IFERROR(MATCH($AR426,$AS$2:$AS$133,0)+1,0)</f>
      </c>
      <c r="CJ426">
        <f>IFERROR(INDEX($AT$2:$AT$133,MATCH($AR426,$AS$2:$AS$133,0)),0)</f>
      </c>
      <c r="CK426">
        <f>IFERROR(LEFT($O426,FIND(" - ",$O426)-1),$O426)</f>
      </c>
      <c r="CL426" t="s">
        <v>114</v>
      </c>
      <c r="CN426">
        <f>IF($DI426&gt;=1,INDEX($CL:$CL,$DH426+1),"")</f>
      </c>
      <c r="CO426">
        <f>IF($DI426&gt;=2,INDEX($CL:$CL,$DH426+2),"")</f>
      </c>
      <c r="CP426">
        <f>IF($DI426&gt;=3,INDEX($CL:$CL,$DH426+3),"")</f>
      </c>
      <c r="CQ426">
        <f>IF($DI426&gt;=4,INDEX($CL:$CL,$DH426+4),"")</f>
      </c>
      <c r="CR426">
        <f>IF($DI426&gt;=5,INDEX($CL:$CL,$DH426+5),"")</f>
      </c>
      <c r="CS426">
        <f>IF($DI426&gt;=6,INDEX($CL:$CL,$DH426+6),"")</f>
      </c>
      <c r="CT426">
        <f>IF($DI426&gt;=7,INDEX($CL:$CL,$DH426+7),"")</f>
      </c>
      <c r="CU426">
        <f>IF($DI426&gt;=8,INDEX($CL:$CL,$DH426+8),"")</f>
      </c>
      <c r="CV426">
        <f>IF($DI426&gt;=9,INDEX($CL:$CL,$DH426+9),"")</f>
      </c>
      <c r="CW426">
        <f>IF($DI426&gt;=10,INDEX($CL:$CL,$DH426+10),"")</f>
      </c>
      <c r="CX426">
        <f>IF($DI426&gt;=11,INDEX($CL:$CL,$DH426+11),"")</f>
      </c>
      <c r="CY426">
        <f>IF($DI426&gt;=12,INDEX($CL:$CL,$DH426+12),"")</f>
      </c>
      <c r="CZ426">
        <f>IF($DI426&gt;=13,INDEX($CL:$CL,$DH426+13),"")</f>
      </c>
      <c r="DA426">
        <f>IF($DI426&gt;=14,INDEX($CL:$CL,$DH426+14),"")</f>
      </c>
      <c r="DB426">
        <f>IF($DI426&gt;=15,INDEX($CL:$CL,$DH426+15),"")</f>
      </c>
      <c r="DC426">
        <f>IF($DI426&gt;=16,INDEX($CL:$CL,$DH426+16),"")</f>
      </c>
      <c r="DD426">
        <f>IF($DI426&gt;=17,INDEX($CL:$CL,$DH426+17),"")</f>
      </c>
      <c r="DE426">
        <f>IF($DI426&gt;=18,INDEX($CL:$CL,$DH426+18),"")</f>
      </c>
      <c r="DF426">
        <f>IF($DI426&gt;=19,INDEX($CL:$CL,$DH426+19),"")</f>
      </c>
      <c r="DG426">
        <f>IF($DI426&gt;=20,INDEX($CL:$CL,$DH426+20),"")</f>
      </c>
      <c r="DH426">
        <f>IFERROR(MATCH($CK426,$CL$2:$CL$1558,0)+1,0)</f>
      </c>
      <c r="DI426">
        <f>IFERROR(INDEX($CM$2:$CM$1558,MATCH($CK426,$CL$2:$CL$1558,0)),0)</f>
      </c>
      <c r="DJ426">
        <f>IFERROR(INDEX($AQ:$AQ,MATCH($K426,$AP:$AP,0))&amp;"","")</f>
      </c>
      <c r="DN426">
        <f>IF($GQ426&gt;=1,INDEX($DK:$DK,$GP426+1),"")</f>
      </c>
      <c r="DO426">
        <f>IF($GQ426&gt;=2,INDEX($DK:$DK,$GP426+2),"")</f>
      </c>
      <c r="DP426">
        <f>IF($GQ426&gt;=3,INDEX($DK:$DK,$GP426+3),"")</f>
      </c>
      <c r="DQ426">
        <f>IF($GQ426&gt;=4,INDEX($DK:$DK,$GP426+4),"")</f>
      </c>
      <c r="DR426">
        <f>IF($GQ426&gt;=5,INDEX($DK:$DK,$GP426+5),"")</f>
      </c>
      <c r="DS426">
        <f>IF($GQ426&gt;=6,INDEX($DK:$DK,$GP426+6),"")</f>
      </c>
      <c r="DT426">
        <f>IF($GQ426&gt;=7,INDEX($DK:$DK,$GP426+7),"")</f>
      </c>
      <c r="DU426">
        <f>IF($GQ426&gt;=8,INDEX($DK:$DK,$GP426+8),"")</f>
      </c>
      <c r="DV426">
        <f>IF($GQ426&gt;=9,INDEX($DK:$DK,$GP426+9),"")</f>
      </c>
      <c r="DW426">
        <f>IF($GQ426&gt;=10,INDEX($DK:$DK,$GP426+10),"")</f>
      </c>
      <c r="DX426">
        <f>IF($GQ426&gt;=11,INDEX($DK:$DK,$GP426+11),"")</f>
      </c>
      <c r="DY426">
        <f>IF($GQ426&gt;=12,INDEX($DK:$DK,$GP426+12),"")</f>
      </c>
      <c r="DZ426">
        <f>IF($GQ426&gt;=13,INDEX($DK:$DK,$GP426+13),"")</f>
      </c>
      <c r="EA426">
        <f>IF($GQ426&gt;=14,INDEX($DK:$DK,$GP426+14),"")</f>
      </c>
      <c r="EB426">
        <f>IF($GQ426&gt;=15,INDEX($DK:$DK,$GP426+15),"")</f>
      </c>
      <c r="EC426">
        <f>IF($GQ426&gt;=16,INDEX($DK:$DK,$GP426+16),"")</f>
      </c>
      <c r="ED426">
        <f>IF($GQ426&gt;=17,INDEX($DK:$DK,$GP426+17),"")</f>
      </c>
      <c r="EE426">
        <f>IF($GQ426&gt;=18,INDEX($DK:$DK,$GP426+18),"")</f>
      </c>
      <c r="EF426">
        <f>IF($GQ426&gt;=19,INDEX($DK:$DK,$GP426+19),"")</f>
      </c>
      <c r="EG426">
        <f>IF($GQ426&gt;=20,INDEX($DK:$DK,$GP426+20),"")</f>
      </c>
      <c r="EH426">
        <f>IF($GQ426&gt;=21,INDEX($DK:$DK,$GP426+21),"")</f>
      </c>
      <c r="EI426">
        <f>IF($GQ426&gt;=22,INDEX($DK:$DK,$GP426+22),"")</f>
      </c>
      <c r="EJ426">
        <f>IF($GQ426&gt;=23,INDEX($DK:$DK,$GP426+23),"")</f>
      </c>
      <c r="EK426">
        <f>IF($GQ426&gt;=24,INDEX($DK:$DK,$GP426+24),"")</f>
      </c>
      <c r="EL426">
        <f>IF($GQ426&gt;=25,INDEX($DK:$DK,$GP426+25),"")</f>
      </c>
      <c r="EM426">
        <f>IF($GQ426&gt;=26,INDEX($DK:$DK,$GP426+26),"")</f>
      </c>
      <c r="EN426">
        <f>IF($GQ426&gt;=27,INDEX($DK:$DK,$GP426+27),"")</f>
      </c>
      <c r="EO426">
        <f>IF($GQ426&gt;=28,INDEX($DK:$DK,$GP426+28),"")</f>
      </c>
      <c r="EP426">
        <f>IF($GQ426&gt;=29,INDEX($DK:$DK,$GP426+29),"")</f>
      </c>
      <c r="EQ426">
        <f>IF($GQ426&gt;=30,INDEX($DK:$DK,$GP426+30),"")</f>
      </c>
      <c r="ER426">
        <f>IF($GQ426&gt;=31,INDEX($DK:$DK,$GP426+31),"")</f>
      </c>
      <c r="ES426">
        <f>IF($GQ426&gt;=32,INDEX($DK:$DK,$GP426+32),"")</f>
      </c>
      <c r="ET426">
        <f>IF($GQ426&gt;=33,INDEX($DK:$DK,$GP426+33),"")</f>
      </c>
      <c r="EU426">
        <f>IF($GQ426&gt;=34,INDEX($DK:$DK,$GP426+34),"")</f>
      </c>
      <c r="EV426">
        <f>IF($GQ426&gt;=35,INDEX($DK:$DK,$GP426+35),"")</f>
      </c>
      <c r="EW426">
        <f>IF($GQ426&gt;=36,INDEX($DK:$DK,$GP426+36),"")</f>
      </c>
      <c r="EX426">
        <f>IF($GQ426&gt;=37,INDEX($DK:$DK,$GP426+37),"")</f>
      </c>
      <c r="EY426">
        <f>IF($GQ426&gt;=38,INDEX($DK:$DK,$GP426+38),"")</f>
      </c>
      <c r="EZ426">
        <f>IF($GQ426&gt;=39,INDEX($DK:$DK,$GP426+39),"")</f>
      </c>
      <c r="FA426">
        <f>IF($GQ426&gt;=40,INDEX($DK:$DK,$GP426+40),"")</f>
      </c>
      <c r="FB426">
        <f>IF($GQ426&gt;=1,INDEX($DL:$DL,$GP426+1),"")</f>
      </c>
      <c r="FC426">
        <f>IF($GQ426&gt;=2,INDEX($DL:$DL,$GP426+2),"")</f>
      </c>
      <c r="FD426">
        <f>IF($GQ426&gt;=3,INDEX($DL:$DL,$GP426+3),"")</f>
      </c>
      <c r="FE426">
        <f>IF($GQ426&gt;=4,INDEX($DL:$DL,$GP426+4),"")</f>
      </c>
      <c r="FF426">
        <f>IF($GQ426&gt;=5,INDEX($DL:$DL,$GP426+5),"")</f>
      </c>
      <c r="FG426">
        <f>IF($GQ426&gt;=6,INDEX($DL:$DL,$GP426+6),"")</f>
      </c>
      <c r="FH426">
        <f>IF($GQ426&gt;=7,INDEX($DL:$DL,$GP426+7),"")</f>
      </c>
      <c r="FI426">
        <f>IF($GQ426&gt;=8,INDEX($DL:$DL,$GP426+8),"")</f>
      </c>
      <c r="FJ426">
        <f>IF($GQ426&gt;=9,INDEX($DL:$DL,$GP426+9),"")</f>
      </c>
      <c r="FK426">
        <f>IF($GQ426&gt;=10,INDEX($DL:$DL,$GP426+10),"")</f>
      </c>
      <c r="FL426">
        <f>IF($GQ426&gt;=11,INDEX($DL:$DL,$GP426+11),"")</f>
      </c>
      <c r="FM426">
        <f>IF($GQ426&gt;=12,INDEX($DL:$DL,$GP426+12),"")</f>
      </c>
      <c r="FN426">
        <f>IF($GQ426&gt;=13,INDEX($DL:$DL,$GP426+13),"")</f>
      </c>
      <c r="FO426">
        <f>IF($GQ426&gt;=14,INDEX($DL:$DL,$GP426+14),"")</f>
      </c>
      <c r="FP426">
        <f>IF($GQ426&gt;=15,INDEX($DL:$DL,$GP426+15),"")</f>
      </c>
      <c r="FQ426">
        <f>IF($GQ426&gt;=16,INDEX($DL:$DL,$GP426+16),"")</f>
      </c>
      <c r="FR426">
        <f>IF($GQ426&gt;=17,INDEX($DL:$DL,$GP426+17),"")</f>
      </c>
      <c r="FS426">
        <f>IF($GQ426&gt;=18,INDEX($DL:$DL,$GP426+18),"")</f>
      </c>
      <c r="FT426">
        <f>IF($GQ426&gt;=19,INDEX($DL:$DL,$GP426+19),"")</f>
      </c>
      <c r="FU426">
        <f>IF($GQ426&gt;=20,INDEX($DL:$DL,$GP426+20),"")</f>
      </c>
      <c r="FV426">
        <f>IF($GQ426&gt;=21,INDEX($DL:$DL,$GP426+21),"")</f>
      </c>
      <c r="FW426">
        <f>IF($GQ426&gt;=22,INDEX($DL:$DL,$GP426+22),"")</f>
      </c>
      <c r="FX426">
        <f>IF($GQ426&gt;=23,INDEX($DL:$DL,$GP426+23),"")</f>
      </c>
      <c r="FY426">
        <f>IF($GQ426&gt;=24,INDEX($DL:$DL,$GP426+24),"")</f>
      </c>
      <c r="FZ426">
        <f>IF($GQ426&gt;=25,INDEX($DL:$DL,$GP426+25),"")</f>
      </c>
      <c r="GA426">
        <f>IF($GQ426&gt;=26,INDEX($DL:$DL,$GP426+26),"")</f>
      </c>
      <c r="GB426">
        <f>IF($GQ426&gt;=27,INDEX($DL:$DL,$GP426+27),"")</f>
      </c>
      <c r="GC426">
        <f>IF($GQ426&gt;=28,INDEX($DL:$DL,$GP426+28),"")</f>
      </c>
      <c r="GD426">
        <f>IF($GQ426&gt;=29,INDEX($DL:$DL,$GP426+29),"")</f>
      </c>
      <c r="GE426">
        <f>IF($GQ426&gt;=30,INDEX($DL:$DL,$GP426+30),"")</f>
      </c>
      <c r="GF426">
        <f>IF($GQ426&gt;=31,INDEX($DL:$DL,$GP426+31),"")</f>
      </c>
      <c r="GG426">
        <f>IF($GQ426&gt;=32,INDEX($DL:$DL,$GP426+32),"")</f>
      </c>
      <c r="GH426">
        <f>IF($GQ426&gt;=33,INDEX($DL:$DL,$GP426+33),"")</f>
      </c>
      <c r="GI426">
        <f>IF($GQ426&gt;=34,INDEX($DL:$DL,$GP426+34),"")</f>
      </c>
      <c r="GJ426">
        <f>IF($GQ426&gt;=35,INDEX($DL:$DL,$GP426+35),"")</f>
      </c>
      <c r="GK426">
        <f>IF($GQ426&gt;=36,INDEX($DL:$DL,$GP426+36),"")</f>
      </c>
      <c r="GL426">
        <f>IF($GQ426&gt;=37,INDEX($DL:$DL,$GP426+37),"")</f>
      </c>
      <c r="GM426">
        <f>IF($GQ426&gt;=38,INDEX($DL:$DL,$GP426+38),"")</f>
      </c>
      <c r="GN426">
        <f>IF($GQ426&gt;=39,INDEX($DL:$DL,$GP426+39),"")</f>
      </c>
      <c r="GO426">
        <f>IF($GQ426&gt;=40,INDEX($DL:$DL,$GP426+40),"")</f>
      </c>
      <c r="GP426">
        <f>IFERROR(MATCH($DJ426,$DK$2:$DK$148,0)+1,0)</f>
      </c>
      <c r="GQ426">
        <f>IFERROR(INDEX($DM$2:$DM$148,MATCH($DJ426,$DK$2:$DK$148,0)),0)</f>
      </c>
      <c r="GR426">
        <f>IFERROR(MATCH($L426,$DN$426:$FA$426,0),0)</f>
      </c>
      <c r="GS426">
        <f>IF($GR426&gt;0,INDEX($FB$426:$GO$426,$GR426),"")</f>
      </c>
      <c r="GV426">
        <f>IF($JE426&gt;=1,INDEX($GT:$GT,$JD426+1),"")</f>
      </c>
      <c r="GW426">
        <f>IF($JE426&gt;=2,INDEX($GT:$GT,$JD426+2),"")</f>
      </c>
      <c r="GX426">
        <f>IF($JE426&gt;=3,INDEX($GT:$GT,$JD426+3),"")</f>
      </c>
      <c r="GY426">
        <f>IF($JE426&gt;=4,INDEX($GT:$GT,$JD426+4),"")</f>
      </c>
      <c r="GZ426">
        <f>IF($JE426&gt;=5,INDEX($GT:$GT,$JD426+5),"")</f>
      </c>
      <c r="HA426">
        <f>IF($JE426&gt;=6,INDEX($GT:$GT,$JD426+6),"")</f>
      </c>
      <c r="HB426">
        <f>IF($JE426&gt;=7,INDEX($GT:$GT,$JD426+7),"")</f>
      </c>
      <c r="HC426">
        <f>IF($JE426&gt;=8,INDEX($GT:$GT,$JD426+8),"")</f>
      </c>
      <c r="HD426">
        <f>IF($JE426&gt;=9,INDEX($GT:$GT,$JD426+9),"")</f>
      </c>
      <c r="HE426">
        <f>IF($JE426&gt;=10,INDEX($GT:$GT,$JD426+10),"")</f>
      </c>
      <c r="HF426">
        <f>IF($JE426&gt;=11,INDEX($GT:$GT,$JD426+11),"")</f>
      </c>
      <c r="HG426">
        <f>IF($JE426&gt;=12,INDEX($GT:$GT,$JD426+12),"")</f>
      </c>
      <c r="HH426">
        <f>IF($JE426&gt;=13,INDEX($GT:$GT,$JD426+13),"")</f>
      </c>
      <c r="HI426">
        <f>IF($JE426&gt;=14,INDEX($GT:$GT,$JD426+14),"")</f>
      </c>
      <c r="HJ426">
        <f>IF($JE426&gt;=15,INDEX($GT:$GT,$JD426+15),"")</f>
      </c>
      <c r="HK426">
        <f>IF($JE426&gt;=16,INDEX($GT:$GT,$JD426+16),"")</f>
      </c>
      <c r="HL426">
        <f>IF($JE426&gt;=17,INDEX($GT:$GT,$JD426+17),"")</f>
      </c>
      <c r="HM426">
        <f>IF($JE426&gt;=18,INDEX($GT:$GT,$JD426+18),"")</f>
      </c>
      <c r="HN426">
        <f>IF($JE426&gt;=19,INDEX($GT:$GT,$JD426+19),"")</f>
      </c>
      <c r="HO426">
        <f>IF($JE426&gt;=20,INDEX($GT:$GT,$JD426+20),"")</f>
      </c>
      <c r="HP426">
        <f>IF($JE426&gt;=21,INDEX($GT:$GT,$JD426+21),"")</f>
      </c>
      <c r="HQ426">
        <f>IF($JE426&gt;=22,INDEX($GT:$GT,$JD426+22),"")</f>
      </c>
      <c r="HR426">
        <f>IF($JE426&gt;=23,INDEX($GT:$GT,$JD426+23),"")</f>
      </c>
      <c r="HS426">
        <f>IF($JE426&gt;=24,INDEX($GT:$GT,$JD426+24),"")</f>
      </c>
      <c r="HT426">
        <f>IF($JE426&gt;=25,INDEX($GT:$GT,$JD426+25),"")</f>
      </c>
      <c r="HU426">
        <f>IF($JE426&gt;=26,INDEX($GT:$GT,$JD426+26),"")</f>
      </c>
      <c r="HV426">
        <f>IF($JE426&gt;=27,INDEX($GT:$GT,$JD426+27),"")</f>
      </c>
      <c r="HW426">
        <f>IF($JE426&gt;=28,INDEX($GT:$GT,$JD426+28),"")</f>
      </c>
      <c r="HX426">
        <f>IF($JE426&gt;=29,INDEX($GT:$GT,$JD426+29),"")</f>
      </c>
      <c r="HY426">
        <f>IF($JE426&gt;=30,INDEX($GT:$GT,$JD426+30),"")</f>
      </c>
      <c r="HZ426">
        <f>IF($JE426&gt;=31,INDEX($GT:$GT,$JD426+31),"")</f>
      </c>
      <c r="IA426">
        <f>IF($JE426&gt;=32,INDEX($GT:$GT,$JD426+32),"")</f>
      </c>
      <c r="IB426">
        <f>IF($JE426&gt;=33,INDEX($GT:$GT,$JD426+33),"")</f>
      </c>
      <c r="IC426">
        <f>IF($JE426&gt;=34,INDEX($GT:$GT,$JD426+34),"")</f>
      </c>
      <c r="ID426">
        <f>IF($JE426&gt;=35,INDEX($GT:$GT,$JD426+35),"")</f>
      </c>
      <c r="IE426">
        <f>IF($JE426&gt;=36,INDEX($GT:$GT,$JD426+36),"")</f>
      </c>
      <c r="IF426">
        <f>IF($JE426&gt;=37,INDEX($GT:$GT,$JD426+37),"")</f>
      </c>
      <c r="IG426">
        <f>IF($JE426&gt;=38,INDEX($GT:$GT,$JD426+38),"")</f>
      </c>
      <c r="IH426">
        <f>IF($JE426&gt;=39,INDEX($GT:$GT,$JD426+39),"")</f>
      </c>
      <c r="II426">
        <f>IF($JE426&gt;=40,INDEX($GT:$GT,$JD426+40),"")</f>
      </c>
      <c r="IJ426">
        <f>IF($JE426&gt;=41,INDEX($GT:$GT,$JD426+41),"")</f>
      </c>
      <c r="IK426">
        <f>IF($JE426&gt;=42,INDEX($GT:$GT,$JD426+42),"")</f>
      </c>
      <c r="IL426">
        <f>IF($JE426&gt;=43,INDEX($GT:$GT,$JD426+43),"")</f>
      </c>
      <c r="IM426">
        <f>IF($JE426&gt;=44,INDEX($GT:$GT,$JD426+44),"")</f>
      </c>
      <c r="IN426">
        <f>IF($JE426&gt;=45,INDEX($GT:$GT,$JD426+45),"")</f>
      </c>
      <c r="IO426">
        <f>IF($JE426&gt;=46,INDEX($GT:$GT,$JD426+46),"")</f>
      </c>
      <c r="IP426">
        <f>IF($JE426&gt;=47,INDEX($GT:$GT,$JD426+47),"")</f>
      </c>
      <c r="IQ426">
        <f>IF($JE426&gt;=48,INDEX($GT:$GT,$JD426+48),"")</f>
      </c>
      <c r="IR426">
        <f>IF($JE426&gt;=49,INDEX($GT:$GT,$JD426+49),"")</f>
      </c>
      <c r="IS426">
        <f>IF($JE426&gt;=50,INDEX($GT:$GT,$JD426+50),"")</f>
      </c>
      <c r="IT426">
        <f>IF($JE426&gt;=51,INDEX($GT:$GT,$JD426+51),"")</f>
      </c>
      <c r="IU426">
        <f>IF($JE426&gt;=52,INDEX($GT:$GT,$JD426+52),"")</f>
      </c>
      <c r="IV426">
        <f>IF($JE426&gt;=53,INDEX($GT:$GT,$JD426+53),"")</f>
      </c>
      <c r="IW426">
        <f>IF($JE426&gt;=54,INDEX($GT:$GT,$JD426+54),"")</f>
      </c>
      <c r="IX426">
        <f>IF($JE426&gt;=55,INDEX($GT:$GT,$JD426+55),"")</f>
      </c>
      <c r="IY426">
        <f>IF($JE426&gt;=56,INDEX($GT:$GT,$JD426+56),"")</f>
      </c>
      <c r="IZ426">
        <f>IF($JE426&gt;=57,INDEX($GT:$GT,$JD426+57),"")</f>
      </c>
      <c r="JA426">
        <f>IF($JE426&gt;=58,INDEX($GT:$GT,$JD426+58),"")</f>
      </c>
      <c r="JB426">
        <f>IF($JE426&gt;=59,INDEX($GT:$GT,$JD426+59),"")</f>
      </c>
      <c r="JC426">
        <f>IF($JE426&gt;=60,INDEX($GT:$GT,$JD426+60),"")</f>
      </c>
      <c r="JD426">
        <f>IFERROR(MATCH($GS426,$GT$2:$GT$322,0)+1,0)</f>
      </c>
      <c r="JE426">
        <f>IFERROR(INDEX($GU$2:$GU$322,MATCH($GS426,$GT$2:$GT$322,0)),0)</f>
      </c>
      <c r="JF426" t="s">
        <v>28</v>
      </c>
      <c r="JG426" t="s">
        <v>28</v>
      </c>
    </row>
    <row r="427" spans="1:267" x14ac:dyDescent="0.25">
      <c r="J427" s="1"/>
      <c r="K427" s="1"/>
      <c r="L427" s="1"/>
      <c r="M427" s="1"/>
      <c r="N427" s="1">
        <f>IFERROR(IF(FIND(" - ",$J427)&gt;0,MID($J427,FIND(" - ",$J427)+3,LEN($J427)),""),"")</f>
      </c>
      <c r="P427" s="1"/>
      <c r="S427" t="s">
        <v>28</v>
      </c>
      <c r="U427">
        <f>IF(OR($S427="",$T427=""),"",IFERROR($S427/$T427,0))</f>
      </c>
      <c r="V427">
        <f>IF($S427="","",
IF($K427="","",
IF(ISNUMBER(SEARCH("exempt",LOWER($K427))),0,
$S427*(VALUE(SUBSTITUTE($K427,"%",""))/100))))</f>
      </c>
      <c r="AB427">
        <f>IF($S427="","",
SUM($S427,$V427,$Z427,$W427,$Y427)-
IF($AA427="",0,VALUE($AA427)))</f>
      </c>
      <c r="AJ427" t="s">
        <v>1086</v>
      </c>
      <c r="AR427">
        <f>IFERROR(LEFT($J427,FIND(" - ",$J427)-1),$J427)</f>
      </c>
      <c r="AU427">
        <f>IF($CJ427&gt;=1,INDEX($AS:$AS,$CI427+1),"")</f>
      </c>
      <c r="AV427">
        <f>IF($CJ427&gt;=2,INDEX($AS:$AS,$CI427+2),"")</f>
      </c>
      <c r="AW427">
        <f>IF($CJ427&gt;=3,INDEX($AS:$AS,$CI427+3),"")</f>
      </c>
      <c r="AX427">
        <f>IF($CJ427&gt;=4,INDEX($AS:$AS,$CI427+4),"")</f>
      </c>
      <c r="AY427">
        <f>IF($CJ427&gt;=5,INDEX($AS:$AS,$CI427+5),"")</f>
      </c>
      <c r="AZ427">
        <f>IF($CJ427&gt;=6,INDEX($AS:$AS,$CI427+6),"")</f>
      </c>
      <c r="BA427">
        <f>IF($CJ427&gt;=7,INDEX($AS:$AS,$CI427+7),"")</f>
      </c>
      <c r="BB427">
        <f>IF($CJ427&gt;=8,INDEX($AS:$AS,$CI427+8),"")</f>
      </c>
      <c r="BC427">
        <f>IF($CJ427&gt;=9,INDEX($AS:$AS,$CI427+9),"")</f>
      </c>
      <c r="BD427">
        <f>IF($CJ427&gt;=10,INDEX($AS:$AS,$CI427+10),"")</f>
      </c>
      <c r="BE427">
        <f>IF($CJ427&gt;=11,INDEX($AS:$AS,$CI427+11),"")</f>
      </c>
      <c r="BF427">
        <f>IF($CJ427&gt;=12,INDEX($AS:$AS,$CI427+12),"")</f>
      </c>
      <c r="BG427">
        <f>IF($CJ427&gt;=13,INDEX($AS:$AS,$CI427+13),"")</f>
      </c>
      <c r="BH427">
        <f>IF($CJ427&gt;=14,INDEX($AS:$AS,$CI427+14),"")</f>
      </c>
      <c r="BI427">
        <f>IF($CJ427&gt;=15,INDEX($AS:$AS,$CI427+15),"")</f>
      </c>
      <c r="BJ427">
        <f>IF($CJ427&gt;=16,INDEX($AS:$AS,$CI427+16),"")</f>
      </c>
      <c r="BK427">
        <f>IF($CJ427&gt;=17,INDEX($AS:$AS,$CI427+17),"")</f>
      </c>
      <c r="BL427">
        <f>IF($CJ427&gt;=18,INDEX($AS:$AS,$CI427+18),"")</f>
      </c>
      <c r="BM427">
        <f>IF($CJ427&gt;=19,INDEX($AS:$AS,$CI427+19),"")</f>
      </c>
      <c r="BN427">
        <f>IF($CJ427&gt;=20,INDEX($AS:$AS,$CI427+20),"")</f>
      </c>
      <c r="BO427">
        <f>IF($CJ427&gt;=21,INDEX($AS:$AS,$CI427+21),"")</f>
      </c>
      <c r="BP427">
        <f>IF($CJ427&gt;=22,INDEX($AS:$AS,$CI427+22),"")</f>
      </c>
      <c r="BQ427">
        <f>IF($CJ427&gt;=23,INDEX($AS:$AS,$CI427+23),"")</f>
      </c>
      <c r="BR427">
        <f>IF($CJ427&gt;=24,INDEX($AS:$AS,$CI427+24),"")</f>
      </c>
      <c r="BS427">
        <f>IF($CJ427&gt;=25,INDEX($AS:$AS,$CI427+25),"")</f>
      </c>
      <c r="BT427">
        <f>IF($CJ427&gt;=26,INDEX($AS:$AS,$CI427+26),"")</f>
      </c>
      <c r="BU427">
        <f>IF($CJ427&gt;=27,INDEX($AS:$AS,$CI427+27),"")</f>
      </c>
      <c r="BV427">
        <f>IF($CJ427&gt;=28,INDEX($AS:$AS,$CI427+28),"")</f>
      </c>
      <c r="BW427">
        <f>IF($CJ427&gt;=29,INDEX($AS:$AS,$CI427+29),"")</f>
      </c>
      <c r="BX427">
        <f>IF($CJ427&gt;=30,INDEX($AS:$AS,$CI427+30),"")</f>
      </c>
      <c r="BY427">
        <f>IF($CJ427&gt;=31,INDEX($AS:$AS,$CI427+31),"")</f>
      </c>
      <c r="BZ427">
        <f>IF($CJ427&gt;=32,INDEX($AS:$AS,$CI427+32),"")</f>
      </c>
      <c r="CA427">
        <f>IF($CJ427&gt;=33,INDEX($AS:$AS,$CI427+33),"")</f>
      </c>
      <c r="CB427">
        <f>IF($CJ427&gt;=34,INDEX($AS:$AS,$CI427+34),"")</f>
      </c>
      <c r="CC427">
        <f>IF($CJ427&gt;=35,INDEX($AS:$AS,$CI427+35),"")</f>
      </c>
      <c r="CD427">
        <f>IF($CJ427&gt;=36,INDEX($AS:$AS,$CI427+36),"")</f>
      </c>
      <c r="CE427">
        <f>IF($CJ427&gt;=37,INDEX($AS:$AS,$CI427+37),"")</f>
      </c>
      <c r="CF427">
        <f>IF($CJ427&gt;=38,INDEX($AS:$AS,$CI427+38),"")</f>
      </c>
      <c r="CG427">
        <f>IF($CJ427&gt;=39,INDEX($AS:$AS,$CI427+39),"")</f>
      </c>
      <c r="CH427">
        <f>IF($CJ427&gt;=40,INDEX($AS:$AS,$CI427+40),"")</f>
      </c>
      <c r="CI427">
        <f>IFERROR(MATCH($AR427,$AS$2:$AS$133,0)+1,0)</f>
      </c>
      <c r="CJ427">
        <f>IFERROR(INDEX($AT$2:$AT$133,MATCH($AR427,$AS$2:$AS$133,0)),0)</f>
      </c>
      <c r="CK427">
        <f>IFERROR(LEFT($O427,FIND(" - ",$O427)-1),$O427)</f>
      </c>
      <c r="CL427" t="s">
        <v>69</v>
      </c>
      <c r="CN427">
        <f>IF($DI427&gt;=1,INDEX($CL:$CL,$DH427+1),"")</f>
      </c>
      <c r="CO427">
        <f>IF($DI427&gt;=2,INDEX($CL:$CL,$DH427+2),"")</f>
      </c>
      <c r="CP427">
        <f>IF($DI427&gt;=3,INDEX($CL:$CL,$DH427+3),"")</f>
      </c>
      <c r="CQ427">
        <f>IF($DI427&gt;=4,INDEX($CL:$CL,$DH427+4),"")</f>
      </c>
      <c r="CR427">
        <f>IF($DI427&gt;=5,INDEX($CL:$CL,$DH427+5),"")</f>
      </c>
      <c r="CS427">
        <f>IF($DI427&gt;=6,INDEX($CL:$CL,$DH427+6),"")</f>
      </c>
      <c r="CT427">
        <f>IF($DI427&gt;=7,INDEX($CL:$CL,$DH427+7),"")</f>
      </c>
      <c r="CU427">
        <f>IF($DI427&gt;=8,INDEX($CL:$CL,$DH427+8),"")</f>
      </c>
      <c r="CV427">
        <f>IF($DI427&gt;=9,INDEX($CL:$CL,$DH427+9),"")</f>
      </c>
      <c r="CW427">
        <f>IF($DI427&gt;=10,INDEX($CL:$CL,$DH427+10),"")</f>
      </c>
      <c r="CX427">
        <f>IF($DI427&gt;=11,INDEX($CL:$CL,$DH427+11),"")</f>
      </c>
      <c r="CY427">
        <f>IF($DI427&gt;=12,INDEX($CL:$CL,$DH427+12),"")</f>
      </c>
      <c r="CZ427">
        <f>IF($DI427&gt;=13,INDEX($CL:$CL,$DH427+13),"")</f>
      </c>
      <c r="DA427">
        <f>IF($DI427&gt;=14,INDEX($CL:$CL,$DH427+14),"")</f>
      </c>
      <c r="DB427">
        <f>IF($DI427&gt;=15,INDEX($CL:$CL,$DH427+15),"")</f>
      </c>
      <c r="DC427">
        <f>IF($DI427&gt;=16,INDEX($CL:$CL,$DH427+16),"")</f>
      </c>
      <c r="DD427">
        <f>IF($DI427&gt;=17,INDEX($CL:$CL,$DH427+17),"")</f>
      </c>
      <c r="DE427">
        <f>IF($DI427&gt;=18,INDEX($CL:$CL,$DH427+18),"")</f>
      </c>
      <c r="DF427">
        <f>IF($DI427&gt;=19,INDEX($CL:$CL,$DH427+19),"")</f>
      </c>
      <c r="DG427">
        <f>IF($DI427&gt;=20,INDEX($CL:$CL,$DH427+20),"")</f>
      </c>
      <c r="DH427">
        <f>IFERROR(MATCH($CK427,$CL$2:$CL$1558,0)+1,0)</f>
      </c>
      <c r="DI427">
        <f>IFERROR(INDEX($CM$2:$CM$1558,MATCH($CK427,$CL$2:$CL$1558,0)),0)</f>
      </c>
      <c r="DJ427">
        <f>IFERROR(INDEX($AQ:$AQ,MATCH($K427,$AP:$AP,0))&amp;"","")</f>
      </c>
      <c r="DN427">
        <f>IF($GQ427&gt;=1,INDEX($DK:$DK,$GP427+1),"")</f>
      </c>
      <c r="DO427">
        <f>IF($GQ427&gt;=2,INDEX($DK:$DK,$GP427+2),"")</f>
      </c>
      <c r="DP427">
        <f>IF($GQ427&gt;=3,INDEX($DK:$DK,$GP427+3),"")</f>
      </c>
      <c r="DQ427">
        <f>IF($GQ427&gt;=4,INDEX($DK:$DK,$GP427+4),"")</f>
      </c>
      <c r="DR427">
        <f>IF($GQ427&gt;=5,INDEX($DK:$DK,$GP427+5),"")</f>
      </c>
      <c r="DS427">
        <f>IF($GQ427&gt;=6,INDEX($DK:$DK,$GP427+6),"")</f>
      </c>
      <c r="DT427">
        <f>IF($GQ427&gt;=7,INDEX($DK:$DK,$GP427+7),"")</f>
      </c>
      <c r="DU427">
        <f>IF($GQ427&gt;=8,INDEX($DK:$DK,$GP427+8),"")</f>
      </c>
      <c r="DV427">
        <f>IF($GQ427&gt;=9,INDEX($DK:$DK,$GP427+9),"")</f>
      </c>
      <c r="DW427">
        <f>IF($GQ427&gt;=10,INDEX($DK:$DK,$GP427+10),"")</f>
      </c>
      <c r="DX427">
        <f>IF($GQ427&gt;=11,INDEX($DK:$DK,$GP427+11),"")</f>
      </c>
      <c r="DY427">
        <f>IF($GQ427&gt;=12,INDEX($DK:$DK,$GP427+12),"")</f>
      </c>
      <c r="DZ427">
        <f>IF($GQ427&gt;=13,INDEX($DK:$DK,$GP427+13),"")</f>
      </c>
      <c r="EA427">
        <f>IF($GQ427&gt;=14,INDEX($DK:$DK,$GP427+14),"")</f>
      </c>
      <c r="EB427">
        <f>IF($GQ427&gt;=15,INDEX($DK:$DK,$GP427+15),"")</f>
      </c>
      <c r="EC427">
        <f>IF($GQ427&gt;=16,INDEX($DK:$DK,$GP427+16),"")</f>
      </c>
      <c r="ED427">
        <f>IF($GQ427&gt;=17,INDEX($DK:$DK,$GP427+17),"")</f>
      </c>
      <c r="EE427">
        <f>IF($GQ427&gt;=18,INDEX($DK:$DK,$GP427+18),"")</f>
      </c>
      <c r="EF427">
        <f>IF($GQ427&gt;=19,INDEX($DK:$DK,$GP427+19),"")</f>
      </c>
      <c r="EG427">
        <f>IF($GQ427&gt;=20,INDEX($DK:$DK,$GP427+20),"")</f>
      </c>
      <c r="EH427">
        <f>IF($GQ427&gt;=21,INDEX($DK:$DK,$GP427+21),"")</f>
      </c>
      <c r="EI427">
        <f>IF($GQ427&gt;=22,INDEX($DK:$DK,$GP427+22),"")</f>
      </c>
      <c r="EJ427">
        <f>IF($GQ427&gt;=23,INDEX($DK:$DK,$GP427+23),"")</f>
      </c>
      <c r="EK427">
        <f>IF($GQ427&gt;=24,INDEX($DK:$DK,$GP427+24),"")</f>
      </c>
      <c r="EL427">
        <f>IF($GQ427&gt;=25,INDEX($DK:$DK,$GP427+25),"")</f>
      </c>
      <c r="EM427">
        <f>IF($GQ427&gt;=26,INDEX($DK:$DK,$GP427+26),"")</f>
      </c>
      <c r="EN427">
        <f>IF($GQ427&gt;=27,INDEX($DK:$DK,$GP427+27),"")</f>
      </c>
      <c r="EO427">
        <f>IF($GQ427&gt;=28,INDEX($DK:$DK,$GP427+28),"")</f>
      </c>
      <c r="EP427">
        <f>IF($GQ427&gt;=29,INDEX($DK:$DK,$GP427+29),"")</f>
      </c>
      <c r="EQ427">
        <f>IF($GQ427&gt;=30,INDEX($DK:$DK,$GP427+30),"")</f>
      </c>
      <c r="ER427">
        <f>IF($GQ427&gt;=31,INDEX($DK:$DK,$GP427+31),"")</f>
      </c>
      <c r="ES427">
        <f>IF($GQ427&gt;=32,INDEX($DK:$DK,$GP427+32),"")</f>
      </c>
      <c r="ET427">
        <f>IF($GQ427&gt;=33,INDEX($DK:$DK,$GP427+33),"")</f>
      </c>
      <c r="EU427">
        <f>IF($GQ427&gt;=34,INDEX($DK:$DK,$GP427+34),"")</f>
      </c>
      <c r="EV427">
        <f>IF($GQ427&gt;=35,INDEX($DK:$DK,$GP427+35),"")</f>
      </c>
      <c r="EW427">
        <f>IF($GQ427&gt;=36,INDEX($DK:$DK,$GP427+36),"")</f>
      </c>
      <c r="EX427">
        <f>IF($GQ427&gt;=37,INDEX($DK:$DK,$GP427+37),"")</f>
      </c>
      <c r="EY427">
        <f>IF($GQ427&gt;=38,INDEX($DK:$DK,$GP427+38),"")</f>
      </c>
      <c r="EZ427">
        <f>IF($GQ427&gt;=39,INDEX($DK:$DK,$GP427+39),"")</f>
      </c>
      <c r="FA427">
        <f>IF($GQ427&gt;=40,INDEX($DK:$DK,$GP427+40),"")</f>
      </c>
      <c r="FB427">
        <f>IF($GQ427&gt;=1,INDEX($DL:$DL,$GP427+1),"")</f>
      </c>
      <c r="FC427">
        <f>IF($GQ427&gt;=2,INDEX($DL:$DL,$GP427+2),"")</f>
      </c>
      <c r="FD427">
        <f>IF($GQ427&gt;=3,INDEX($DL:$DL,$GP427+3),"")</f>
      </c>
      <c r="FE427">
        <f>IF($GQ427&gt;=4,INDEX($DL:$DL,$GP427+4),"")</f>
      </c>
      <c r="FF427">
        <f>IF($GQ427&gt;=5,INDEX($DL:$DL,$GP427+5),"")</f>
      </c>
      <c r="FG427">
        <f>IF($GQ427&gt;=6,INDEX($DL:$DL,$GP427+6),"")</f>
      </c>
      <c r="FH427">
        <f>IF($GQ427&gt;=7,INDEX($DL:$DL,$GP427+7),"")</f>
      </c>
      <c r="FI427">
        <f>IF($GQ427&gt;=8,INDEX($DL:$DL,$GP427+8),"")</f>
      </c>
      <c r="FJ427">
        <f>IF($GQ427&gt;=9,INDEX($DL:$DL,$GP427+9),"")</f>
      </c>
      <c r="FK427">
        <f>IF($GQ427&gt;=10,INDEX($DL:$DL,$GP427+10),"")</f>
      </c>
      <c r="FL427">
        <f>IF($GQ427&gt;=11,INDEX($DL:$DL,$GP427+11),"")</f>
      </c>
      <c r="FM427">
        <f>IF($GQ427&gt;=12,INDEX($DL:$DL,$GP427+12),"")</f>
      </c>
      <c r="FN427">
        <f>IF($GQ427&gt;=13,INDEX($DL:$DL,$GP427+13),"")</f>
      </c>
      <c r="FO427">
        <f>IF($GQ427&gt;=14,INDEX($DL:$DL,$GP427+14),"")</f>
      </c>
      <c r="FP427">
        <f>IF($GQ427&gt;=15,INDEX($DL:$DL,$GP427+15),"")</f>
      </c>
      <c r="FQ427">
        <f>IF($GQ427&gt;=16,INDEX($DL:$DL,$GP427+16),"")</f>
      </c>
      <c r="FR427">
        <f>IF($GQ427&gt;=17,INDEX($DL:$DL,$GP427+17),"")</f>
      </c>
      <c r="FS427">
        <f>IF($GQ427&gt;=18,INDEX($DL:$DL,$GP427+18),"")</f>
      </c>
      <c r="FT427">
        <f>IF($GQ427&gt;=19,INDEX($DL:$DL,$GP427+19),"")</f>
      </c>
      <c r="FU427">
        <f>IF($GQ427&gt;=20,INDEX($DL:$DL,$GP427+20),"")</f>
      </c>
      <c r="FV427">
        <f>IF($GQ427&gt;=21,INDEX($DL:$DL,$GP427+21),"")</f>
      </c>
      <c r="FW427">
        <f>IF($GQ427&gt;=22,INDEX($DL:$DL,$GP427+22),"")</f>
      </c>
      <c r="FX427">
        <f>IF($GQ427&gt;=23,INDEX($DL:$DL,$GP427+23),"")</f>
      </c>
      <c r="FY427">
        <f>IF($GQ427&gt;=24,INDEX($DL:$DL,$GP427+24),"")</f>
      </c>
      <c r="FZ427">
        <f>IF($GQ427&gt;=25,INDEX($DL:$DL,$GP427+25),"")</f>
      </c>
      <c r="GA427">
        <f>IF($GQ427&gt;=26,INDEX($DL:$DL,$GP427+26),"")</f>
      </c>
      <c r="GB427">
        <f>IF($GQ427&gt;=27,INDEX($DL:$DL,$GP427+27),"")</f>
      </c>
      <c r="GC427">
        <f>IF($GQ427&gt;=28,INDEX($DL:$DL,$GP427+28),"")</f>
      </c>
      <c r="GD427">
        <f>IF($GQ427&gt;=29,INDEX($DL:$DL,$GP427+29),"")</f>
      </c>
      <c r="GE427">
        <f>IF($GQ427&gt;=30,INDEX($DL:$DL,$GP427+30),"")</f>
      </c>
      <c r="GF427">
        <f>IF($GQ427&gt;=31,INDEX($DL:$DL,$GP427+31),"")</f>
      </c>
      <c r="GG427">
        <f>IF($GQ427&gt;=32,INDEX($DL:$DL,$GP427+32),"")</f>
      </c>
      <c r="GH427">
        <f>IF($GQ427&gt;=33,INDEX($DL:$DL,$GP427+33),"")</f>
      </c>
      <c r="GI427">
        <f>IF($GQ427&gt;=34,INDEX($DL:$DL,$GP427+34),"")</f>
      </c>
      <c r="GJ427">
        <f>IF($GQ427&gt;=35,INDEX($DL:$DL,$GP427+35),"")</f>
      </c>
      <c r="GK427">
        <f>IF($GQ427&gt;=36,INDEX($DL:$DL,$GP427+36),"")</f>
      </c>
      <c r="GL427">
        <f>IF($GQ427&gt;=37,INDEX($DL:$DL,$GP427+37),"")</f>
      </c>
      <c r="GM427">
        <f>IF($GQ427&gt;=38,INDEX($DL:$DL,$GP427+38),"")</f>
      </c>
      <c r="GN427">
        <f>IF($GQ427&gt;=39,INDEX($DL:$DL,$GP427+39),"")</f>
      </c>
      <c r="GO427">
        <f>IF($GQ427&gt;=40,INDEX($DL:$DL,$GP427+40),"")</f>
      </c>
      <c r="GP427">
        <f>IFERROR(MATCH($DJ427,$DK$2:$DK$148,0)+1,0)</f>
      </c>
      <c r="GQ427">
        <f>IFERROR(INDEX($DM$2:$DM$148,MATCH($DJ427,$DK$2:$DK$148,0)),0)</f>
      </c>
      <c r="GR427">
        <f>IFERROR(MATCH($L427,$DN$427:$FA$427,0),0)</f>
      </c>
      <c r="GS427">
        <f>IF($GR427&gt;0,INDEX($FB$427:$GO$427,$GR427),"")</f>
      </c>
      <c r="GV427">
        <f>IF($JE427&gt;=1,INDEX($GT:$GT,$JD427+1),"")</f>
      </c>
      <c r="GW427">
        <f>IF($JE427&gt;=2,INDEX($GT:$GT,$JD427+2),"")</f>
      </c>
      <c r="GX427">
        <f>IF($JE427&gt;=3,INDEX($GT:$GT,$JD427+3),"")</f>
      </c>
      <c r="GY427">
        <f>IF($JE427&gt;=4,INDEX($GT:$GT,$JD427+4),"")</f>
      </c>
      <c r="GZ427">
        <f>IF($JE427&gt;=5,INDEX($GT:$GT,$JD427+5),"")</f>
      </c>
      <c r="HA427">
        <f>IF($JE427&gt;=6,INDEX($GT:$GT,$JD427+6),"")</f>
      </c>
      <c r="HB427">
        <f>IF($JE427&gt;=7,INDEX($GT:$GT,$JD427+7),"")</f>
      </c>
      <c r="HC427">
        <f>IF($JE427&gt;=8,INDEX($GT:$GT,$JD427+8),"")</f>
      </c>
      <c r="HD427">
        <f>IF($JE427&gt;=9,INDEX($GT:$GT,$JD427+9),"")</f>
      </c>
      <c r="HE427">
        <f>IF($JE427&gt;=10,INDEX($GT:$GT,$JD427+10),"")</f>
      </c>
      <c r="HF427">
        <f>IF($JE427&gt;=11,INDEX($GT:$GT,$JD427+11),"")</f>
      </c>
      <c r="HG427">
        <f>IF($JE427&gt;=12,INDEX($GT:$GT,$JD427+12),"")</f>
      </c>
      <c r="HH427">
        <f>IF($JE427&gt;=13,INDEX($GT:$GT,$JD427+13),"")</f>
      </c>
      <c r="HI427">
        <f>IF($JE427&gt;=14,INDEX($GT:$GT,$JD427+14),"")</f>
      </c>
      <c r="HJ427">
        <f>IF($JE427&gt;=15,INDEX($GT:$GT,$JD427+15),"")</f>
      </c>
      <c r="HK427">
        <f>IF($JE427&gt;=16,INDEX($GT:$GT,$JD427+16),"")</f>
      </c>
      <c r="HL427">
        <f>IF($JE427&gt;=17,INDEX($GT:$GT,$JD427+17),"")</f>
      </c>
      <c r="HM427">
        <f>IF($JE427&gt;=18,INDEX($GT:$GT,$JD427+18),"")</f>
      </c>
      <c r="HN427">
        <f>IF($JE427&gt;=19,INDEX($GT:$GT,$JD427+19),"")</f>
      </c>
      <c r="HO427">
        <f>IF($JE427&gt;=20,INDEX($GT:$GT,$JD427+20),"")</f>
      </c>
      <c r="HP427">
        <f>IF($JE427&gt;=21,INDEX($GT:$GT,$JD427+21),"")</f>
      </c>
      <c r="HQ427">
        <f>IF($JE427&gt;=22,INDEX($GT:$GT,$JD427+22),"")</f>
      </c>
      <c r="HR427">
        <f>IF($JE427&gt;=23,INDEX($GT:$GT,$JD427+23),"")</f>
      </c>
      <c r="HS427">
        <f>IF($JE427&gt;=24,INDEX($GT:$GT,$JD427+24),"")</f>
      </c>
      <c r="HT427">
        <f>IF($JE427&gt;=25,INDEX($GT:$GT,$JD427+25),"")</f>
      </c>
      <c r="HU427">
        <f>IF($JE427&gt;=26,INDEX($GT:$GT,$JD427+26),"")</f>
      </c>
      <c r="HV427">
        <f>IF($JE427&gt;=27,INDEX($GT:$GT,$JD427+27),"")</f>
      </c>
      <c r="HW427">
        <f>IF($JE427&gt;=28,INDEX($GT:$GT,$JD427+28),"")</f>
      </c>
      <c r="HX427">
        <f>IF($JE427&gt;=29,INDEX($GT:$GT,$JD427+29),"")</f>
      </c>
      <c r="HY427">
        <f>IF($JE427&gt;=30,INDEX($GT:$GT,$JD427+30),"")</f>
      </c>
      <c r="HZ427">
        <f>IF($JE427&gt;=31,INDEX($GT:$GT,$JD427+31),"")</f>
      </c>
      <c r="IA427">
        <f>IF($JE427&gt;=32,INDEX($GT:$GT,$JD427+32),"")</f>
      </c>
      <c r="IB427">
        <f>IF($JE427&gt;=33,INDEX($GT:$GT,$JD427+33),"")</f>
      </c>
      <c r="IC427">
        <f>IF($JE427&gt;=34,INDEX($GT:$GT,$JD427+34),"")</f>
      </c>
      <c r="ID427">
        <f>IF($JE427&gt;=35,INDEX($GT:$GT,$JD427+35),"")</f>
      </c>
      <c r="IE427">
        <f>IF($JE427&gt;=36,INDEX($GT:$GT,$JD427+36),"")</f>
      </c>
      <c r="IF427">
        <f>IF($JE427&gt;=37,INDEX($GT:$GT,$JD427+37),"")</f>
      </c>
      <c r="IG427">
        <f>IF($JE427&gt;=38,INDEX($GT:$GT,$JD427+38),"")</f>
      </c>
      <c r="IH427">
        <f>IF($JE427&gt;=39,INDEX($GT:$GT,$JD427+39),"")</f>
      </c>
      <c r="II427">
        <f>IF($JE427&gt;=40,INDEX($GT:$GT,$JD427+40),"")</f>
      </c>
      <c r="IJ427">
        <f>IF($JE427&gt;=41,INDEX($GT:$GT,$JD427+41),"")</f>
      </c>
      <c r="IK427">
        <f>IF($JE427&gt;=42,INDEX($GT:$GT,$JD427+42),"")</f>
      </c>
      <c r="IL427">
        <f>IF($JE427&gt;=43,INDEX($GT:$GT,$JD427+43),"")</f>
      </c>
      <c r="IM427">
        <f>IF($JE427&gt;=44,INDEX($GT:$GT,$JD427+44),"")</f>
      </c>
      <c r="IN427">
        <f>IF($JE427&gt;=45,INDEX($GT:$GT,$JD427+45),"")</f>
      </c>
      <c r="IO427">
        <f>IF($JE427&gt;=46,INDEX($GT:$GT,$JD427+46),"")</f>
      </c>
      <c r="IP427">
        <f>IF($JE427&gt;=47,INDEX($GT:$GT,$JD427+47),"")</f>
      </c>
      <c r="IQ427">
        <f>IF($JE427&gt;=48,INDEX($GT:$GT,$JD427+48),"")</f>
      </c>
      <c r="IR427">
        <f>IF($JE427&gt;=49,INDEX($GT:$GT,$JD427+49),"")</f>
      </c>
      <c r="IS427">
        <f>IF($JE427&gt;=50,INDEX($GT:$GT,$JD427+50),"")</f>
      </c>
      <c r="IT427">
        <f>IF($JE427&gt;=51,INDEX($GT:$GT,$JD427+51),"")</f>
      </c>
      <c r="IU427">
        <f>IF($JE427&gt;=52,INDEX($GT:$GT,$JD427+52),"")</f>
      </c>
      <c r="IV427">
        <f>IF($JE427&gt;=53,INDEX($GT:$GT,$JD427+53),"")</f>
      </c>
      <c r="IW427">
        <f>IF($JE427&gt;=54,INDEX($GT:$GT,$JD427+54),"")</f>
      </c>
      <c r="IX427">
        <f>IF($JE427&gt;=55,INDEX($GT:$GT,$JD427+55),"")</f>
      </c>
      <c r="IY427">
        <f>IF($JE427&gt;=56,INDEX($GT:$GT,$JD427+56),"")</f>
      </c>
      <c r="IZ427">
        <f>IF($JE427&gt;=57,INDEX($GT:$GT,$JD427+57),"")</f>
      </c>
      <c r="JA427">
        <f>IF($JE427&gt;=58,INDEX($GT:$GT,$JD427+58),"")</f>
      </c>
      <c r="JB427">
        <f>IF($JE427&gt;=59,INDEX($GT:$GT,$JD427+59),"")</f>
      </c>
      <c r="JC427">
        <f>IF($JE427&gt;=60,INDEX($GT:$GT,$JD427+60),"")</f>
      </c>
      <c r="JD427">
        <f>IFERROR(MATCH($GS427,$GT$2:$GT$322,0)+1,0)</f>
      </c>
      <c r="JE427">
        <f>IFERROR(INDEX($GU$2:$GU$322,MATCH($GS427,$GT$2:$GT$322,0)),0)</f>
      </c>
      <c r="JF427" t="s">
        <v>28</v>
      </c>
      <c r="JG427" t="s">
        <v>28</v>
      </c>
    </row>
    <row r="428" spans="1:267" x14ac:dyDescent="0.25">
      <c r="J428" s="1"/>
      <c r="K428" s="1"/>
      <c r="L428" s="1"/>
      <c r="M428" s="1"/>
      <c r="N428" s="1">
        <f>IFERROR(IF(FIND(" - ",$J428)&gt;0,MID($J428,FIND(" - ",$J428)+3,LEN($J428)),""),"")</f>
      </c>
      <c r="P428" s="1"/>
      <c r="S428" t="s">
        <v>28</v>
      </c>
      <c r="U428">
        <f>IF(OR($S428="",$T428=""),"",IFERROR($S428/$T428,0))</f>
      </c>
      <c r="V428">
        <f>IF($S428="","",
IF($K428="","",
IF(ISNUMBER(SEARCH("exempt",LOWER($K428))),0,
$S428*(VALUE(SUBSTITUTE($K428,"%",""))/100))))</f>
      </c>
      <c r="AB428">
        <f>IF($S428="","",
SUM($S428,$V428,$Z428,$W428,$Y428)-
IF($AA428="",0,VALUE($AA428)))</f>
      </c>
      <c r="AJ428" t="s">
        <v>1087</v>
      </c>
      <c r="AR428">
        <f>IFERROR(LEFT($J428,FIND(" - ",$J428)-1),$J428)</f>
      </c>
      <c r="AU428">
        <f>IF($CJ428&gt;=1,INDEX($AS:$AS,$CI428+1),"")</f>
      </c>
      <c r="AV428">
        <f>IF($CJ428&gt;=2,INDEX($AS:$AS,$CI428+2),"")</f>
      </c>
      <c r="AW428">
        <f>IF($CJ428&gt;=3,INDEX($AS:$AS,$CI428+3),"")</f>
      </c>
      <c r="AX428">
        <f>IF($CJ428&gt;=4,INDEX($AS:$AS,$CI428+4),"")</f>
      </c>
      <c r="AY428">
        <f>IF($CJ428&gt;=5,INDEX($AS:$AS,$CI428+5),"")</f>
      </c>
      <c r="AZ428">
        <f>IF($CJ428&gt;=6,INDEX($AS:$AS,$CI428+6),"")</f>
      </c>
      <c r="BA428">
        <f>IF($CJ428&gt;=7,INDEX($AS:$AS,$CI428+7),"")</f>
      </c>
      <c r="BB428">
        <f>IF($CJ428&gt;=8,INDEX($AS:$AS,$CI428+8),"")</f>
      </c>
      <c r="BC428">
        <f>IF($CJ428&gt;=9,INDEX($AS:$AS,$CI428+9),"")</f>
      </c>
      <c r="BD428">
        <f>IF($CJ428&gt;=10,INDEX($AS:$AS,$CI428+10),"")</f>
      </c>
      <c r="BE428">
        <f>IF($CJ428&gt;=11,INDEX($AS:$AS,$CI428+11),"")</f>
      </c>
      <c r="BF428">
        <f>IF($CJ428&gt;=12,INDEX($AS:$AS,$CI428+12),"")</f>
      </c>
      <c r="BG428">
        <f>IF($CJ428&gt;=13,INDEX($AS:$AS,$CI428+13),"")</f>
      </c>
      <c r="BH428">
        <f>IF($CJ428&gt;=14,INDEX($AS:$AS,$CI428+14),"")</f>
      </c>
      <c r="BI428">
        <f>IF($CJ428&gt;=15,INDEX($AS:$AS,$CI428+15),"")</f>
      </c>
      <c r="BJ428">
        <f>IF($CJ428&gt;=16,INDEX($AS:$AS,$CI428+16),"")</f>
      </c>
      <c r="BK428">
        <f>IF($CJ428&gt;=17,INDEX($AS:$AS,$CI428+17),"")</f>
      </c>
      <c r="BL428">
        <f>IF($CJ428&gt;=18,INDEX($AS:$AS,$CI428+18),"")</f>
      </c>
      <c r="BM428">
        <f>IF($CJ428&gt;=19,INDEX($AS:$AS,$CI428+19),"")</f>
      </c>
      <c r="BN428">
        <f>IF($CJ428&gt;=20,INDEX($AS:$AS,$CI428+20),"")</f>
      </c>
      <c r="BO428">
        <f>IF($CJ428&gt;=21,INDEX($AS:$AS,$CI428+21),"")</f>
      </c>
      <c r="BP428">
        <f>IF($CJ428&gt;=22,INDEX($AS:$AS,$CI428+22),"")</f>
      </c>
      <c r="BQ428">
        <f>IF($CJ428&gt;=23,INDEX($AS:$AS,$CI428+23),"")</f>
      </c>
      <c r="BR428">
        <f>IF($CJ428&gt;=24,INDEX($AS:$AS,$CI428+24),"")</f>
      </c>
      <c r="BS428">
        <f>IF($CJ428&gt;=25,INDEX($AS:$AS,$CI428+25),"")</f>
      </c>
      <c r="BT428">
        <f>IF($CJ428&gt;=26,INDEX($AS:$AS,$CI428+26),"")</f>
      </c>
      <c r="BU428">
        <f>IF($CJ428&gt;=27,INDEX($AS:$AS,$CI428+27),"")</f>
      </c>
      <c r="BV428">
        <f>IF($CJ428&gt;=28,INDEX($AS:$AS,$CI428+28),"")</f>
      </c>
      <c r="BW428">
        <f>IF($CJ428&gt;=29,INDEX($AS:$AS,$CI428+29),"")</f>
      </c>
      <c r="BX428">
        <f>IF($CJ428&gt;=30,INDEX($AS:$AS,$CI428+30),"")</f>
      </c>
      <c r="BY428">
        <f>IF($CJ428&gt;=31,INDEX($AS:$AS,$CI428+31),"")</f>
      </c>
      <c r="BZ428">
        <f>IF($CJ428&gt;=32,INDEX($AS:$AS,$CI428+32),"")</f>
      </c>
      <c r="CA428">
        <f>IF($CJ428&gt;=33,INDEX($AS:$AS,$CI428+33),"")</f>
      </c>
      <c r="CB428">
        <f>IF($CJ428&gt;=34,INDEX($AS:$AS,$CI428+34),"")</f>
      </c>
      <c r="CC428">
        <f>IF($CJ428&gt;=35,INDEX($AS:$AS,$CI428+35),"")</f>
      </c>
      <c r="CD428">
        <f>IF($CJ428&gt;=36,INDEX($AS:$AS,$CI428+36),"")</f>
      </c>
      <c r="CE428">
        <f>IF($CJ428&gt;=37,INDEX($AS:$AS,$CI428+37),"")</f>
      </c>
      <c r="CF428">
        <f>IF($CJ428&gt;=38,INDEX($AS:$AS,$CI428+38),"")</f>
      </c>
      <c r="CG428">
        <f>IF($CJ428&gt;=39,INDEX($AS:$AS,$CI428+39),"")</f>
      </c>
      <c r="CH428">
        <f>IF($CJ428&gt;=40,INDEX($AS:$AS,$CI428+40),"")</f>
      </c>
      <c r="CI428">
        <f>IFERROR(MATCH($AR428,$AS$2:$AS$133,0)+1,0)</f>
      </c>
      <c r="CJ428">
        <f>IFERROR(INDEX($AT$2:$AT$133,MATCH($AR428,$AS$2:$AS$133,0)),0)</f>
      </c>
      <c r="CK428">
        <f>IFERROR(LEFT($O428,FIND(" - ",$O428)-1),$O428)</f>
      </c>
      <c r="CL428" t="s">
        <v>203</v>
      </c>
      <c r="CN428">
        <f>IF($DI428&gt;=1,INDEX($CL:$CL,$DH428+1),"")</f>
      </c>
      <c r="CO428">
        <f>IF($DI428&gt;=2,INDEX($CL:$CL,$DH428+2),"")</f>
      </c>
      <c r="CP428">
        <f>IF($DI428&gt;=3,INDEX($CL:$CL,$DH428+3),"")</f>
      </c>
      <c r="CQ428">
        <f>IF($DI428&gt;=4,INDEX($CL:$CL,$DH428+4),"")</f>
      </c>
      <c r="CR428">
        <f>IF($DI428&gt;=5,INDEX($CL:$CL,$DH428+5),"")</f>
      </c>
      <c r="CS428">
        <f>IF($DI428&gt;=6,INDEX($CL:$CL,$DH428+6),"")</f>
      </c>
      <c r="CT428">
        <f>IF($DI428&gt;=7,INDEX($CL:$CL,$DH428+7),"")</f>
      </c>
      <c r="CU428">
        <f>IF($DI428&gt;=8,INDEX($CL:$CL,$DH428+8),"")</f>
      </c>
      <c r="CV428">
        <f>IF($DI428&gt;=9,INDEX($CL:$CL,$DH428+9),"")</f>
      </c>
      <c r="CW428">
        <f>IF($DI428&gt;=10,INDEX($CL:$CL,$DH428+10),"")</f>
      </c>
      <c r="CX428">
        <f>IF($DI428&gt;=11,INDEX($CL:$CL,$DH428+11),"")</f>
      </c>
      <c r="CY428">
        <f>IF($DI428&gt;=12,INDEX($CL:$CL,$DH428+12),"")</f>
      </c>
      <c r="CZ428">
        <f>IF($DI428&gt;=13,INDEX($CL:$CL,$DH428+13),"")</f>
      </c>
      <c r="DA428">
        <f>IF($DI428&gt;=14,INDEX($CL:$CL,$DH428+14),"")</f>
      </c>
      <c r="DB428">
        <f>IF($DI428&gt;=15,INDEX($CL:$CL,$DH428+15),"")</f>
      </c>
      <c r="DC428">
        <f>IF($DI428&gt;=16,INDEX($CL:$CL,$DH428+16),"")</f>
      </c>
      <c r="DD428">
        <f>IF($DI428&gt;=17,INDEX($CL:$CL,$DH428+17),"")</f>
      </c>
      <c r="DE428">
        <f>IF($DI428&gt;=18,INDEX($CL:$CL,$DH428+18),"")</f>
      </c>
      <c r="DF428">
        <f>IF($DI428&gt;=19,INDEX($CL:$CL,$DH428+19),"")</f>
      </c>
      <c r="DG428">
        <f>IF($DI428&gt;=20,INDEX($CL:$CL,$DH428+20),"")</f>
      </c>
      <c r="DH428">
        <f>IFERROR(MATCH($CK428,$CL$2:$CL$1558,0)+1,0)</f>
      </c>
      <c r="DI428">
        <f>IFERROR(INDEX($CM$2:$CM$1558,MATCH($CK428,$CL$2:$CL$1558,0)),0)</f>
      </c>
      <c r="DJ428">
        <f>IFERROR(INDEX($AQ:$AQ,MATCH($K428,$AP:$AP,0))&amp;"","")</f>
      </c>
      <c r="DN428">
        <f>IF($GQ428&gt;=1,INDEX($DK:$DK,$GP428+1),"")</f>
      </c>
      <c r="DO428">
        <f>IF($GQ428&gt;=2,INDEX($DK:$DK,$GP428+2),"")</f>
      </c>
      <c r="DP428">
        <f>IF($GQ428&gt;=3,INDEX($DK:$DK,$GP428+3),"")</f>
      </c>
      <c r="DQ428">
        <f>IF($GQ428&gt;=4,INDEX($DK:$DK,$GP428+4),"")</f>
      </c>
      <c r="DR428">
        <f>IF($GQ428&gt;=5,INDEX($DK:$DK,$GP428+5),"")</f>
      </c>
      <c r="DS428">
        <f>IF($GQ428&gt;=6,INDEX($DK:$DK,$GP428+6),"")</f>
      </c>
      <c r="DT428">
        <f>IF($GQ428&gt;=7,INDEX($DK:$DK,$GP428+7),"")</f>
      </c>
      <c r="DU428">
        <f>IF($GQ428&gt;=8,INDEX($DK:$DK,$GP428+8),"")</f>
      </c>
      <c r="DV428">
        <f>IF($GQ428&gt;=9,INDEX($DK:$DK,$GP428+9),"")</f>
      </c>
      <c r="DW428">
        <f>IF($GQ428&gt;=10,INDEX($DK:$DK,$GP428+10),"")</f>
      </c>
      <c r="DX428">
        <f>IF($GQ428&gt;=11,INDEX($DK:$DK,$GP428+11),"")</f>
      </c>
      <c r="DY428">
        <f>IF($GQ428&gt;=12,INDEX($DK:$DK,$GP428+12),"")</f>
      </c>
      <c r="DZ428">
        <f>IF($GQ428&gt;=13,INDEX($DK:$DK,$GP428+13),"")</f>
      </c>
      <c r="EA428">
        <f>IF($GQ428&gt;=14,INDEX($DK:$DK,$GP428+14),"")</f>
      </c>
      <c r="EB428">
        <f>IF($GQ428&gt;=15,INDEX($DK:$DK,$GP428+15),"")</f>
      </c>
      <c r="EC428">
        <f>IF($GQ428&gt;=16,INDEX($DK:$DK,$GP428+16),"")</f>
      </c>
      <c r="ED428">
        <f>IF($GQ428&gt;=17,INDEX($DK:$DK,$GP428+17),"")</f>
      </c>
      <c r="EE428">
        <f>IF($GQ428&gt;=18,INDEX($DK:$DK,$GP428+18),"")</f>
      </c>
      <c r="EF428">
        <f>IF($GQ428&gt;=19,INDEX($DK:$DK,$GP428+19),"")</f>
      </c>
      <c r="EG428">
        <f>IF($GQ428&gt;=20,INDEX($DK:$DK,$GP428+20),"")</f>
      </c>
      <c r="EH428">
        <f>IF($GQ428&gt;=21,INDEX($DK:$DK,$GP428+21),"")</f>
      </c>
      <c r="EI428">
        <f>IF($GQ428&gt;=22,INDEX($DK:$DK,$GP428+22),"")</f>
      </c>
      <c r="EJ428">
        <f>IF($GQ428&gt;=23,INDEX($DK:$DK,$GP428+23),"")</f>
      </c>
      <c r="EK428">
        <f>IF($GQ428&gt;=24,INDEX($DK:$DK,$GP428+24),"")</f>
      </c>
      <c r="EL428">
        <f>IF($GQ428&gt;=25,INDEX($DK:$DK,$GP428+25),"")</f>
      </c>
      <c r="EM428">
        <f>IF($GQ428&gt;=26,INDEX($DK:$DK,$GP428+26),"")</f>
      </c>
      <c r="EN428">
        <f>IF($GQ428&gt;=27,INDEX($DK:$DK,$GP428+27),"")</f>
      </c>
      <c r="EO428">
        <f>IF($GQ428&gt;=28,INDEX($DK:$DK,$GP428+28),"")</f>
      </c>
      <c r="EP428">
        <f>IF($GQ428&gt;=29,INDEX($DK:$DK,$GP428+29),"")</f>
      </c>
      <c r="EQ428">
        <f>IF($GQ428&gt;=30,INDEX($DK:$DK,$GP428+30),"")</f>
      </c>
      <c r="ER428">
        <f>IF($GQ428&gt;=31,INDEX($DK:$DK,$GP428+31),"")</f>
      </c>
      <c r="ES428">
        <f>IF($GQ428&gt;=32,INDEX($DK:$DK,$GP428+32),"")</f>
      </c>
      <c r="ET428">
        <f>IF($GQ428&gt;=33,INDEX($DK:$DK,$GP428+33),"")</f>
      </c>
      <c r="EU428">
        <f>IF($GQ428&gt;=34,INDEX($DK:$DK,$GP428+34),"")</f>
      </c>
      <c r="EV428">
        <f>IF($GQ428&gt;=35,INDEX($DK:$DK,$GP428+35),"")</f>
      </c>
      <c r="EW428">
        <f>IF($GQ428&gt;=36,INDEX($DK:$DK,$GP428+36),"")</f>
      </c>
      <c r="EX428">
        <f>IF($GQ428&gt;=37,INDEX($DK:$DK,$GP428+37),"")</f>
      </c>
      <c r="EY428">
        <f>IF($GQ428&gt;=38,INDEX($DK:$DK,$GP428+38),"")</f>
      </c>
      <c r="EZ428">
        <f>IF($GQ428&gt;=39,INDEX($DK:$DK,$GP428+39),"")</f>
      </c>
      <c r="FA428">
        <f>IF($GQ428&gt;=40,INDEX($DK:$DK,$GP428+40),"")</f>
      </c>
      <c r="FB428">
        <f>IF($GQ428&gt;=1,INDEX($DL:$DL,$GP428+1),"")</f>
      </c>
      <c r="FC428">
        <f>IF($GQ428&gt;=2,INDEX($DL:$DL,$GP428+2),"")</f>
      </c>
      <c r="FD428">
        <f>IF($GQ428&gt;=3,INDEX($DL:$DL,$GP428+3),"")</f>
      </c>
      <c r="FE428">
        <f>IF($GQ428&gt;=4,INDEX($DL:$DL,$GP428+4),"")</f>
      </c>
      <c r="FF428">
        <f>IF($GQ428&gt;=5,INDEX($DL:$DL,$GP428+5),"")</f>
      </c>
      <c r="FG428">
        <f>IF($GQ428&gt;=6,INDEX($DL:$DL,$GP428+6),"")</f>
      </c>
      <c r="FH428">
        <f>IF($GQ428&gt;=7,INDEX($DL:$DL,$GP428+7),"")</f>
      </c>
      <c r="FI428">
        <f>IF($GQ428&gt;=8,INDEX($DL:$DL,$GP428+8),"")</f>
      </c>
      <c r="FJ428">
        <f>IF($GQ428&gt;=9,INDEX($DL:$DL,$GP428+9),"")</f>
      </c>
      <c r="FK428">
        <f>IF($GQ428&gt;=10,INDEX($DL:$DL,$GP428+10),"")</f>
      </c>
      <c r="FL428">
        <f>IF($GQ428&gt;=11,INDEX($DL:$DL,$GP428+11),"")</f>
      </c>
      <c r="FM428">
        <f>IF($GQ428&gt;=12,INDEX($DL:$DL,$GP428+12),"")</f>
      </c>
      <c r="FN428">
        <f>IF($GQ428&gt;=13,INDEX($DL:$DL,$GP428+13),"")</f>
      </c>
      <c r="FO428">
        <f>IF($GQ428&gt;=14,INDEX($DL:$DL,$GP428+14),"")</f>
      </c>
      <c r="FP428">
        <f>IF($GQ428&gt;=15,INDEX($DL:$DL,$GP428+15),"")</f>
      </c>
      <c r="FQ428">
        <f>IF($GQ428&gt;=16,INDEX($DL:$DL,$GP428+16),"")</f>
      </c>
      <c r="FR428">
        <f>IF($GQ428&gt;=17,INDEX($DL:$DL,$GP428+17),"")</f>
      </c>
      <c r="FS428">
        <f>IF($GQ428&gt;=18,INDEX($DL:$DL,$GP428+18),"")</f>
      </c>
      <c r="FT428">
        <f>IF($GQ428&gt;=19,INDEX($DL:$DL,$GP428+19),"")</f>
      </c>
      <c r="FU428">
        <f>IF($GQ428&gt;=20,INDEX($DL:$DL,$GP428+20),"")</f>
      </c>
      <c r="FV428">
        <f>IF($GQ428&gt;=21,INDEX($DL:$DL,$GP428+21),"")</f>
      </c>
      <c r="FW428">
        <f>IF($GQ428&gt;=22,INDEX($DL:$DL,$GP428+22),"")</f>
      </c>
      <c r="FX428">
        <f>IF($GQ428&gt;=23,INDEX($DL:$DL,$GP428+23),"")</f>
      </c>
      <c r="FY428">
        <f>IF($GQ428&gt;=24,INDEX($DL:$DL,$GP428+24),"")</f>
      </c>
      <c r="FZ428">
        <f>IF($GQ428&gt;=25,INDEX($DL:$DL,$GP428+25),"")</f>
      </c>
      <c r="GA428">
        <f>IF($GQ428&gt;=26,INDEX($DL:$DL,$GP428+26),"")</f>
      </c>
      <c r="GB428">
        <f>IF($GQ428&gt;=27,INDEX($DL:$DL,$GP428+27),"")</f>
      </c>
      <c r="GC428">
        <f>IF($GQ428&gt;=28,INDEX($DL:$DL,$GP428+28),"")</f>
      </c>
      <c r="GD428">
        <f>IF($GQ428&gt;=29,INDEX($DL:$DL,$GP428+29),"")</f>
      </c>
      <c r="GE428">
        <f>IF($GQ428&gt;=30,INDEX($DL:$DL,$GP428+30),"")</f>
      </c>
      <c r="GF428">
        <f>IF($GQ428&gt;=31,INDEX($DL:$DL,$GP428+31),"")</f>
      </c>
      <c r="GG428">
        <f>IF($GQ428&gt;=32,INDEX($DL:$DL,$GP428+32),"")</f>
      </c>
      <c r="GH428">
        <f>IF($GQ428&gt;=33,INDEX($DL:$DL,$GP428+33),"")</f>
      </c>
      <c r="GI428">
        <f>IF($GQ428&gt;=34,INDEX($DL:$DL,$GP428+34),"")</f>
      </c>
      <c r="GJ428">
        <f>IF($GQ428&gt;=35,INDEX($DL:$DL,$GP428+35),"")</f>
      </c>
      <c r="GK428">
        <f>IF($GQ428&gt;=36,INDEX($DL:$DL,$GP428+36),"")</f>
      </c>
      <c r="GL428">
        <f>IF($GQ428&gt;=37,INDEX($DL:$DL,$GP428+37),"")</f>
      </c>
      <c r="GM428">
        <f>IF($GQ428&gt;=38,INDEX($DL:$DL,$GP428+38),"")</f>
      </c>
      <c r="GN428">
        <f>IF($GQ428&gt;=39,INDEX($DL:$DL,$GP428+39),"")</f>
      </c>
      <c r="GO428">
        <f>IF($GQ428&gt;=40,INDEX($DL:$DL,$GP428+40),"")</f>
      </c>
      <c r="GP428">
        <f>IFERROR(MATCH($DJ428,$DK$2:$DK$148,0)+1,0)</f>
      </c>
      <c r="GQ428">
        <f>IFERROR(INDEX($DM$2:$DM$148,MATCH($DJ428,$DK$2:$DK$148,0)),0)</f>
      </c>
      <c r="GR428">
        <f>IFERROR(MATCH($L428,$DN$428:$FA$428,0),0)</f>
      </c>
      <c r="GS428">
        <f>IF($GR428&gt;0,INDEX($FB$428:$GO$428,$GR428),"")</f>
      </c>
      <c r="GV428">
        <f>IF($JE428&gt;=1,INDEX($GT:$GT,$JD428+1),"")</f>
      </c>
      <c r="GW428">
        <f>IF($JE428&gt;=2,INDEX($GT:$GT,$JD428+2),"")</f>
      </c>
      <c r="GX428">
        <f>IF($JE428&gt;=3,INDEX($GT:$GT,$JD428+3),"")</f>
      </c>
      <c r="GY428">
        <f>IF($JE428&gt;=4,INDEX($GT:$GT,$JD428+4),"")</f>
      </c>
      <c r="GZ428">
        <f>IF($JE428&gt;=5,INDEX($GT:$GT,$JD428+5),"")</f>
      </c>
      <c r="HA428">
        <f>IF($JE428&gt;=6,INDEX($GT:$GT,$JD428+6),"")</f>
      </c>
      <c r="HB428">
        <f>IF($JE428&gt;=7,INDEX($GT:$GT,$JD428+7),"")</f>
      </c>
      <c r="HC428">
        <f>IF($JE428&gt;=8,INDEX($GT:$GT,$JD428+8),"")</f>
      </c>
      <c r="HD428">
        <f>IF($JE428&gt;=9,INDEX($GT:$GT,$JD428+9),"")</f>
      </c>
      <c r="HE428">
        <f>IF($JE428&gt;=10,INDEX($GT:$GT,$JD428+10),"")</f>
      </c>
      <c r="HF428">
        <f>IF($JE428&gt;=11,INDEX($GT:$GT,$JD428+11),"")</f>
      </c>
      <c r="HG428">
        <f>IF($JE428&gt;=12,INDEX($GT:$GT,$JD428+12),"")</f>
      </c>
      <c r="HH428">
        <f>IF($JE428&gt;=13,INDEX($GT:$GT,$JD428+13),"")</f>
      </c>
      <c r="HI428">
        <f>IF($JE428&gt;=14,INDEX($GT:$GT,$JD428+14),"")</f>
      </c>
      <c r="HJ428">
        <f>IF($JE428&gt;=15,INDEX($GT:$GT,$JD428+15),"")</f>
      </c>
      <c r="HK428">
        <f>IF($JE428&gt;=16,INDEX($GT:$GT,$JD428+16),"")</f>
      </c>
      <c r="HL428">
        <f>IF($JE428&gt;=17,INDEX($GT:$GT,$JD428+17),"")</f>
      </c>
      <c r="HM428">
        <f>IF($JE428&gt;=18,INDEX($GT:$GT,$JD428+18),"")</f>
      </c>
      <c r="HN428">
        <f>IF($JE428&gt;=19,INDEX($GT:$GT,$JD428+19),"")</f>
      </c>
      <c r="HO428">
        <f>IF($JE428&gt;=20,INDEX($GT:$GT,$JD428+20),"")</f>
      </c>
      <c r="HP428">
        <f>IF($JE428&gt;=21,INDEX($GT:$GT,$JD428+21),"")</f>
      </c>
      <c r="HQ428">
        <f>IF($JE428&gt;=22,INDEX($GT:$GT,$JD428+22),"")</f>
      </c>
      <c r="HR428">
        <f>IF($JE428&gt;=23,INDEX($GT:$GT,$JD428+23),"")</f>
      </c>
      <c r="HS428">
        <f>IF($JE428&gt;=24,INDEX($GT:$GT,$JD428+24),"")</f>
      </c>
      <c r="HT428">
        <f>IF($JE428&gt;=25,INDEX($GT:$GT,$JD428+25),"")</f>
      </c>
      <c r="HU428">
        <f>IF($JE428&gt;=26,INDEX($GT:$GT,$JD428+26),"")</f>
      </c>
      <c r="HV428">
        <f>IF($JE428&gt;=27,INDEX($GT:$GT,$JD428+27),"")</f>
      </c>
      <c r="HW428">
        <f>IF($JE428&gt;=28,INDEX($GT:$GT,$JD428+28),"")</f>
      </c>
      <c r="HX428">
        <f>IF($JE428&gt;=29,INDEX($GT:$GT,$JD428+29),"")</f>
      </c>
      <c r="HY428">
        <f>IF($JE428&gt;=30,INDEX($GT:$GT,$JD428+30),"")</f>
      </c>
      <c r="HZ428">
        <f>IF($JE428&gt;=31,INDEX($GT:$GT,$JD428+31),"")</f>
      </c>
      <c r="IA428">
        <f>IF($JE428&gt;=32,INDEX($GT:$GT,$JD428+32),"")</f>
      </c>
      <c r="IB428">
        <f>IF($JE428&gt;=33,INDEX($GT:$GT,$JD428+33),"")</f>
      </c>
      <c r="IC428">
        <f>IF($JE428&gt;=34,INDEX($GT:$GT,$JD428+34),"")</f>
      </c>
      <c r="ID428">
        <f>IF($JE428&gt;=35,INDEX($GT:$GT,$JD428+35),"")</f>
      </c>
      <c r="IE428">
        <f>IF($JE428&gt;=36,INDEX($GT:$GT,$JD428+36),"")</f>
      </c>
      <c r="IF428">
        <f>IF($JE428&gt;=37,INDEX($GT:$GT,$JD428+37),"")</f>
      </c>
      <c r="IG428">
        <f>IF($JE428&gt;=38,INDEX($GT:$GT,$JD428+38),"")</f>
      </c>
      <c r="IH428">
        <f>IF($JE428&gt;=39,INDEX($GT:$GT,$JD428+39),"")</f>
      </c>
      <c r="II428">
        <f>IF($JE428&gt;=40,INDEX($GT:$GT,$JD428+40),"")</f>
      </c>
      <c r="IJ428">
        <f>IF($JE428&gt;=41,INDEX($GT:$GT,$JD428+41),"")</f>
      </c>
      <c r="IK428">
        <f>IF($JE428&gt;=42,INDEX($GT:$GT,$JD428+42),"")</f>
      </c>
      <c r="IL428">
        <f>IF($JE428&gt;=43,INDEX($GT:$GT,$JD428+43),"")</f>
      </c>
      <c r="IM428">
        <f>IF($JE428&gt;=44,INDEX($GT:$GT,$JD428+44),"")</f>
      </c>
      <c r="IN428">
        <f>IF($JE428&gt;=45,INDEX($GT:$GT,$JD428+45),"")</f>
      </c>
      <c r="IO428">
        <f>IF($JE428&gt;=46,INDEX($GT:$GT,$JD428+46),"")</f>
      </c>
      <c r="IP428">
        <f>IF($JE428&gt;=47,INDEX($GT:$GT,$JD428+47),"")</f>
      </c>
      <c r="IQ428">
        <f>IF($JE428&gt;=48,INDEX($GT:$GT,$JD428+48),"")</f>
      </c>
      <c r="IR428">
        <f>IF($JE428&gt;=49,INDEX($GT:$GT,$JD428+49),"")</f>
      </c>
      <c r="IS428">
        <f>IF($JE428&gt;=50,INDEX($GT:$GT,$JD428+50),"")</f>
      </c>
      <c r="IT428">
        <f>IF($JE428&gt;=51,INDEX($GT:$GT,$JD428+51),"")</f>
      </c>
      <c r="IU428">
        <f>IF($JE428&gt;=52,INDEX($GT:$GT,$JD428+52),"")</f>
      </c>
      <c r="IV428">
        <f>IF($JE428&gt;=53,INDEX($GT:$GT,$JD428+53),"")</f>
      </c>
      <c r="IW428">
        <f>IF($JE428&gt;=54,INDEX($GT:$GT,$JD428+54),"")</f>
      </c>
      <c r="IX428">
        <f>IF($JE428&gt;=55,INDEX($GT:$GT,$JD428+55),"")</f>
      </c>
      <c r="IY428">
        <f>IF($JE428&gt;=56,INDEX($GT:$GT,$JD428+56),"")</f>
      </c>
      <c r="IZ428">
        <f>IF($JE428&gt;=57,INDEX($GT:$GT,$JD428+57),"")</f>
      </c>
      <c r="JA428">
        <f>IF($JE428&gt;=58,INDEX($GT:$GT,$JD428+58),"")</f>
      </c>
      <c r="JB428">
        <f>IF($JE428&gt;=59,INDEX($GT:$GT,$JD428+59),"")</f>
      </c>
      <c r="JC428">
        <f>IF($JE428&gt;=60,INDEX($GT:$GT,$JD428+60),"")</f>
      </c>
      <c r="JD428">
        <f>IFERROR(MATCH($GS428,$GT$2:$GT$322,0)+1,0)</f>
      </c>
      <c r="JE428">
        <f>IFERROR(INDEX($GU$2:$GU$322,MATCH($GS428,$GT$2:$GT$322,0)),0)</f>
      </c>
      <c r="JF428" t="s">
        <v>28</v>
      </c>
      <c r="JG428" t="s">
        <v>28</v>
      </c>
    </row>
    <row r="429" spans="1:267" x14ac:dyDescent="0.25">
      <c r="J429" s="1"/>
      <c r="K429" s="1"/>
      <c r="L429" s="1"/>
      <c r="M429" s="1"/>
      <c r="N429" s="1">
        <f>IFERROR(IF(FIND(" - ",$J429)&gt;0,MID($J429,FIND(" - ",$J429)+3,LEN($J429)),""),"")</f>
      </c>
      <c r="P429" s="1"/>
      <c r="S429" t="s">
        <v>28</v>
      </c>
      <c r="U429">
        <f>IF(OR($S429="",$T429=""),"",IFERROR($S429/$T429,0))</f>
      </c>
      <c r="V429">
        <f>IF($S429="","",
IF($K429="","",
IF(ISNUMBER(SEARCH("exempt",LOWER($K429))),0,
$S429*(VALUE(SUBSTITUTE($K429,"%",""))/100))))</f>
      </c>
      <c r="AB429">
        <f>IF($S429="","",
SUM($S429,$V429,$Z429,$W429,$Y429)-
IF($AA429="",0,VALUE($AA429)))</f>
      </c>
      <c r="AJ429" t="s">
        <v>1088</v>
      </c>
      <c r="AR429">
        <f>IFERROR(LEFT($J429,FIND(" - ",$J429)-1),$J429)</f>
      </c>
      <c r="AU429">
        <f>IF($CJ429&gt;=1,INDEX($AS:$AS,$CI429+1),"")</f>
      </c>
      <c r="AV429">
        <f>IF($CJ429&gt;=2,INDEX($AS:$AS,$CI429+2),"")</f>
      </c>
      <c r="AW429">
        <f>IF($CJ429&gt;=3,INDEX($AS:$AS,$CI429+3),"")</f>
      </c>
      <c r="AX429">
        <f>IF($CJ429&gt;=4,INDEX($AS:$AS,$CI429+4),"")</f>
      </c>
      <c r="AY429">
        <f>IF($CJ429&gt;=5,INDEX($AS:$AS,$CI429+5),"")</f>
      </c>
      <c r="AZ429">
        <f>IF($CJ429&gt;=6,INDEX($AS:$AS,$CI429+6),"")</f>
      </c>
      <c r="BA429">
        <f>IF($CJ429&gt;=7,INDEX($AS:$AS,$CI429+7),"")</f>
      </c>
      <c r="BB429">
        <f>IF($CJ429&gt;=8,INDEX($AS:$AS,$CI429+8),"")</f>
      </c>
      <c r="BC429">
        <f>IF($CJ429&gt;=9,INDEX($AS:$AS,$CI429+9),"")</f>
      </c>
      <c r="BD429">
        <f>IF($CJ429&gt;=10,INDEX($AS:$AS,$CI429+10),"")</f>
      </c>
      <c r="BE429">
        <f>IF($CJ429&gt;=11,INDEX($AS:$AS,$CI429+11),"")</f>
      </c>
      <c r="BF429">
        <f>IF($CJ429&gt;=12,INDEX($AS:$AS,$CI429+12),"")</f>
      </c>
      <c r="BG429">
        <f>IF($CJ429&gt;=13,INDEX($AS:$AS,$CI429+13),"")</f>
      </c>
      <c r="BH429">
        <f>IF($CJ429&gt;=14,INDEX($AS:$AS,$CI429+14),"")</f>
      </c>
      <c r="BI429">
        <f>IF($CJ429&gt;=15,INDEX($AS:$AS,$CI429+15),"")</f>
      </c>
      <c r="BJ429">
        <f>IF($CJ429&gt;=16,INDEX($AS:$AS,$CI429+16),"")</f>
      </c>
      <c r="BK429">
        <f>IF($CJ429&gt;=17,INDEX($AS:$AS,$CI429+17),"")</f>
      </c>
      <c r="BL429">
        <f>IF($CJ429&gt;=18,INDEX($AS:$AS,$CI429+18),"")</f>
      </c>
      <c r="BM429">
        <f>IF($CJ429&gt;=19,INDEX($AS:$AS,$CI429+19),"")</f>
      </c>
      <c r="BN429">
        <f>IF($CJ429&gt;=20,INDEX($AS:$AS,$CI429+20),"")</f>
      </c>
      <c r="BO429">
        <f>IF($CJ429&gt;=21,INDEX($AS:$AS,$CI429+21),"")</f>
      </c>
      <c r="BP429">
        <f>IF($CJ429&gt;=22,INDEX($AS:$AS,$CI429+22),"")</f>
      </c>
      <c r="BQ429">
        <f>IF($CJ429&gt;=23,INDEX($AS:$AS,$CI429+23),"")</f>
      </c>
      <c r="BR429">
        <f>IF($CJ429&gt;=24,INDEX($AS:$AS,$CI429+24),"")</f>
      </c>
      <c r="BS429">
        <f>IF($CJ429&gt;=25,INDEX($AS:$AS,$CI429+25),"")</f>
      </c>
      <c r="BT429">
        <f>IF($CJ429&gt;=26,INDEX($AS:$AS,$CI429+26),"")</f>
      </c>
      <c r="BU429">
        <f>IF($CJ429&gt;=27,INDEX($AS:$AS,$CI429+27),"")</f>
      </c>
      <c r="BV429">
        <f>IF($CJ429&gt;=28,INDEX($AS:$AS,$CI429+28),"")</f>
      </c>
      <c r="BW429">
        <f>IF($CJ429&gt;=29,INDEX($AS:$AS,$CI429+29),"")</f>
      </c>
      <c r="BX429">
        <f>IF($CJ429&gt;=30,INDEX($AS:$AS,$CI429+30),"")</f>
      </c>
      <c r="BY429">
        <f>IF($CJ429&gt;=31,INDEX($AS:$AS,$CI429+31),"")</f>
      </c>
      <c r="BZ429">
        <f>IF($CJ429&gt;=32,INDEX($AS:$AS,$CI429+32),"")</f>
      </c>
      <c r="CA429">
        <f>IF($CJ429&gt;=33,INDEX($AS:$AS,$CI429+33),"")</f>
      </c>
      <c r="CB429">
        <f>IF($CJ429&gt;=34,INDEX($AS:$AS,$CI429+34),"")</f>
      </c>
      <c r="CC429">
        <f>IF($CJ429&gt;=35,INDEX($AS:$AS,$CI429+35),"")</f>
      </c>
      <c r="CD429">
        <f>IF($CJ429&gt;=36,INDEX($AS:$AS,$CI429+36),"")</f>
      </c>
      <c r="CE429">
        <f>IF($CJ429&gt;=37,INDEX($AS:$AS,$CI429+37),"")</f>
      </c>
      <c r="CF429">
        <f>IF($CJ429&gt;=38,INDEX($AS:$AS,$CI429+38),"")</f>
      </c>
      <c r="CG429">
        <f>IF($CJ429&gt;=39,INDEX($AS:$AS,$CI429+39),"")</f>
      </c>
      <c r="CH429">
        <f>IF($CJ429&gt;=40,INDEX($AS:$AS,$CI429+40),"")</f>
      </c>
      <c r="CI429">
        <f>IFERROR(MATCH($AR429,$AS$2:$AS$133,0)+1,0)</f>
      </c>
      <c r="CJ429">
        <f>IFERROR(INDEX($AT$2:$AT$133,MATCH($AR429,$AS$2:$AS$133,0)),0)</f>
      </c>
      <c r="CK429">
        <f>IFERROR(LEFT($O429,FIND(" - ",$O429)-1),$O429)</f>
      </c>
      <c r="CL429" t="s">
        <v>132</v>
      </c>
      <c r="CN429">
        <f>IF($DI429&gt;=1,INDEX($CL:$CL,$DH429+1),"")</f>
      </c>
      <c r="CO429">
        <f>IF($DI429&gt;=2,INDEX($CL:$CL,$DH429+2),"")</f>
      </c>
      <c r="CP429">
        <f>IF($DI429&gt;=3,INDEX($CL:$CL,$DH429+3),"")</f>
      </c>
      <c r="CQ429">
        <f>IF($DI429&gt;=4,INDEX($CL:$CL,$DH429+4),"")</f>
      </c>
      <c r="CR429">
        <f>IF($DI429&gt;=5,INDEX($CL:$CL,$DH429+5),"")</f>
      </c>
      <c r="CS429">
        <f>IF($DI429&gt;=6,INDEX($CL:$CL,$DH429+6),"")</f>
      </c>
      <c r="CT429">
        <f>IF($DI429&gt;=7,INDEX($CL:$CL,$DH429+7),"")</f>
      </c>
      <c r="CU429">
        <f>IF($DI429&gt;=8,INDEX($CL:$CL,$DH429+8),"")</f>
      </c>
      <c r="CV429">
        <f>IF($DI429&gt;=9,INDEX($CL:$CL,$DH429+9),"")</f>
      </c>
      <c r="CW429">
        <f>IF($DI429&gt;=10,INDEX($CL:$CL,$DH429+10),"")</f>
      </c>
      <c r="CX429">
        <f>IF($DI429&gt;=11,INDEX($CL:$CL,$DH429+11),"")</f>
      </c>
      <c r="CY429">
        <f>IF($DI429&gt;=12,INDEX($CL:$CL,$DH429+12),"")</f>
      </c>
      <c r="CZ429">
        <f>IF($DI429&gt;=13,INDEX($CL:$CL,$DH429+13),"")</f>
      </c>
      <c r="DA429">
        <f>IF($DI429&gt;=14,INDEX($CL:$CL,$DH429+14),"")</f>
      </c>
      <c r="DB429">
        <f>IF($DI429&gt;=15,INDEX($CL:$CL,$DH429+15),"")</f>
      </c>
      <c r="DC429">
        <f>IF($DI429&gt;=16,INDEX($CL:$CL,$DH429+16),"")</f>
      </c>
      <c r="DD429">
        <f>IF($DI429&gt;=17,INDEX($CL:$CL,$DH429+17),"")</f>
      </c>
      <c r="DE429">
        <f>IF($DI429&gt;=18,INDEX($CL:$CL,$DH429+18),"")</f>
      </c>
      <c r="DF429">
        <f>IF($DI429&gt;=19,INDEX($CL:$CL,$DH429+19),"")</f>
      </c>
      <c r="DG429">
        <f>IF($DI429&gt;=20,INDEX($CL:$CL,$DH429+20),"")</f>
      </c>
      <c r="DH429">
        <f>IFERROR(MATCH($CK429,$CL$2:$CL$1558,0)+1,0)</f>
      </c>
      <c r="DI429">
        <f>IFERROR(INDEX($CM$2:$CM$1558,MATCH($CK429,$CL$2:$CL$1558,0)),0)</f>
      </c>
      <c r="DJ429">
        <f>IFERROR(INDEX($AQ:$AQ,MATCH($K429,$AP:$AP,0))&amp;"","")</f>
      </c>
      <c r="DN429">
        <f>IF($GQ429&gt;=1,INDEX($DK:$DK,$GP429+1),"")</f>
      </c>
      <c r="DO429">
        <f>IF($GQ429&gt;=2,INDEX($DK:$DK,$GP429+2),"")</f>
      </c>
      <c r="DP429">
        <f>IF($GQ429&gt;=3,INDEX($DK:$DK,$GP429+3),"")</f>
      </c>
      <c r="DQ429">
        <f>IF($GQ429&gt;=4,INDEX($DK:$DK,$GP429+4),"")</f>
      </c>
      <c r="DR429">
        <f>IF($GQ429&gt;=5,INDEX($DK:$DK,$GP429+5),"")</f>
      </c>
      <c r="DS429">
        <f>IF($GQ429&gt;=6,INDEX($DK:$DK,$GP429+6),"")</f>
      </c>
      <c r="DT429">
        <f>IF($GQ429&gt;=7,INDEX($DK:$DK,$GP429+7),"")</f>
      </c>
      <c r="DU429">
        <f>IF($GQ429&gt;=8,INDEX($DK:$DK,$GP429+8),"")</f>
      </c>
      <c r="DV429">
        <f>IF($GQ429&gt;=9,INDEX($DK:$DK,$GP429+9),"")</f>
      </c>
      <c r="DW429">
        <f>IF($GQ429&gt;=10,INDEX($DK:$DK,$GP429+10),"")</f>
      </c>
      <c r="DX429">
        <f>IF($GQ429&gt;=11,INDEX($DK:$DK,$GP429+11),"")</f>
      </c>
      <c r="DY429">
        <f>IF($GQ429&gt;=12,INDEX($DK:$DK,$GP429+12),"")</f>
      </c>
      <c r="DZ429">
        <f>IF($GQ429&gt;=13,INDEX($DK:$DK,$GP429+13),"")</f>
      </c>
      <c r="EA429">
        <f>IF($GQ429&gt;=14,INDEX($DK:$DK,$GP429+14),"")</f>
      </c>
      <c r="EB429">
        <f>IF($GQ429&gt;=15,INDEX($DK:$DK,$GP429+15),"")</f>
      </c>
      <c r="EC429">
        <f>IF($GQ429&gt;=16,INDEX($DK:$DK,$GP429+16),"")</f>
      </c>
      <c r="ED429">
        <f>IF($GQ429&gt;=17,INDEX($DK:$DK,$GP429+17),"")</f>
      </c>
      <c r="EE429">
        <f>IF($GQ429&gt;=18,INDEX($DK:$DK,$GP429+18),"")</f>
      </c>
      <c r="EF429">
        <f>IF($GQ429&gt;=19,INDEX($DK:$DK,$GP429+19),"")</f>
      </c>
      <c r="EG429">
        <f>IF($GQ429&gt;=20,INDEX($DK:$DK,$GP429+20),"")</f>
      </c>
      <c r="EH429">
        <f>IF($GQ429&gt;=21,INDEX($DK:$DK,$GP429+21),"")</f>
      </c>
      <c r="EI429">
        <f>IF($GQ429&gt;=22,INDEX($DK:$DK,$GP429+22),"")</f>
      </c>
      <c r="EJ429">
        <f>IF($GQ429&gt;=23,INDEX($DK:$DK,$GP429+23),"")</f>
      </c>
      <c r="EK429">
        <f>IF($GQ429&gt;=24,INDEX($DK:$DK,$GP429+24),"")</f>
      </c>
      <c r="EL429">
        <f>IF($GQ429&gt;=25,INDEX($DK:$DK,$GP429+25),"")</f>
      </c>
      <c r="EM429">
        <f>IF($GQ429&gt;=26,INDEX($DK:$DK,$GP429+26),"")</f>
      </c>
      <c r="EN429">
        <f>IF($GQ429&gt;=27,INDEX($DK:$DK,$GP429+27),"")</f>
      </c>
      <c r="EO429">
        <f>IF($GQ429&gt;=28,INDEX($DK:$DK,$GP429+28),"")</f>
      </c>
      <c r="EP429">
        <f>IF($GQ429&gt;=29,INDEX($DK:$DK,$GP429+29),"")</f>
      </c>
      <c r="EQ429">
        <f>IF($GQ429&gt;=30,INDEX($DK:$DK,$GP429+30),"")</f>
      </c>
      <c r="ER429">
        <f>IF($GQ429&gt;=31,INDEX($DK:$DK,$GP429+31),"")</f>
      </c>
      <c r="ES429">
        <f>IF($GQ429&gt;=32,INDEX($DK:$DK,$GP429+32),"")</f>
      </c>
      <c r="ET429">
        <f>IF($GQ429&gt;=33,INDEX($DK:$DK,$GP429+33),"")</f>
      </c>
      <c r="EU429">
        <f>IF($GQ429&gt;=34,INDEX($DK:$DK,$GP429+34),"")</f>
      </c>
      <c r="EV429">
        <f>IF($GQ429&gt;=35,INDEX($DK:$DK,$GP429+35),"")</f>
      </c>
      <c r="EW429">
        <f>IF($GQ429&gt;=36,INDEX($DK:$DK,$GP429+36),"")</f>
      </c>
      <c r="EX429">
        <f>IF($GQ429&gt;=37,INDEX($DK:$DK,$GP429+37),"")</f>
      </c>
      <c r="EY429">
        <f>IF($GQ429&gt;=38,INDEX($DK:$DK,$GP429+38),"")</f>
      </c>
      <c r="EZ429">
        <f>IF($GQ429&gt;=39,INDEX($DK:$DK,$GP429+39),"")</f>
      </c>
      <c r="FA429">
        <f>IF($GQ429&gt;=40,INDEX($DK:$DK,$GP429+40),"")</f>
      </c>
      <c r="FB429">
        <f>IF($GQ429&gt;=1,INDEX($DL:$DL,$GP429+1),"")</f>
      </c>
      <c r="FC429">
        <f>IF($GQ429&gt;=2,INDEX($DL:$DL,$GP429+2),"")</f>
      </c>
      <c r="FD429">
        <f>IF($GQ429&gt;=3,INDEX($DL:$DL,$GP429+3),"")</f>
      </c>
      <c r="FE429">
        <f>IF($GQ429&gt;=4,INDEX($DL:$DL,$GP429+4),"")</f>
      </c>
      <c r="FF429">
        <f>IF($GQ429&gt;=5,INDEX($DL:$DL,$GP429+5),"")</f>
      </c>
      <c r="FG429">
        <f>IF($GQ429&gt;=6,INDEX($DL:$DL,$GP429+6),"")</f>
      </c>
      <c r="FH429">
        <f>IF($GQ429&gt;=7,INDEX($DL:$DL,$GP429+7),"")</f>
      </c>
      <c r="FI429">
        <f>IF($GQ429&gt;=8,INDEX($DL:$DL,$GP429+8),"")</f>
      </c>
      <c r="FJ429">
        <f>IF($GQ429&gt;=9,INDEX($DL:$DL,$GP429+9),"")</f>
      </c>
      <c r="FK429">
        <f>IF($GQ429&gt;=10,INDEX($DL:$DL,$GP429+10),"")</f>
      </c>
      <c r="FL429">
        <f>IF($GQ429&gt;=11,INDEX($DL:$DL,$GP429+11),"")</f>
      </c>
      <c r="FM429">
        <f>IF($GQ429&gt;=12,INDEX($DL:$DL,$GP429+12),"")</f>
      </c>
      <c r="FN429">
        <f>IF($GQ429&gt;=13,INDEX($DL:$DL,$GP429+13),"")</f>
      </c>
      <c r="FO429">
        <f>IF($GQ429&gt;=14,INDEX($DL:$DL,$GP429+14),"")</f>
      </c>
      <c r="FP429">
        <f>IF($GQ429&gt;=15,INDEX($DL:$DL,$GP429+15),"")</f>
      </c>
      <c r="FQ429">
        <f>IF($GQ429&gt;=16,INDEX($DL:$DL,$GP429+16),"")</f>
      </c>
      <c r="FR429">
        <f>IF($GQ429&gt;=17,INDEX($DL:$DL,$GP429+17),"")</f>
      </c>
      <c r="FS429">
        <f>IF($GQ429&gt;=18,INDEX($DL:$DL,$GP429+18),"")</f>
      </c>
      <c r="FT429">
        <f>IF($GQ429&gt;=19,INDEX($DL:$DL,$GP429+19),"")</f>
      </c>
      <c r="FU429">
        <f>IF($GQ429&gt;=20,INDEX($DL:$DL,$GP429+20),"")</f>
      </c>
      <c r="FV429">
        <f>IF($GQ429&gt;=21,INDEX($DL:$DL,$GP429+21),"")</f>
      </c>
      <c r="FW429">
        <f>IF($GQ429&gt;=22,INDEX($DL:$DL,$GP429+22),"")</f>
      </c>
      <c r="FX429">
        <f>IF($GQ429&gt;=23,INDEX($DL:$DL,$GP429+23),"")</f>
      </c>
      <c r="FY429">
        <f>IF($GQ429&gt;=24,INDEX($DL:$DL,$GP429+24),"")</f>
      </c>
      <c r="FZ429">
        <f>IF($GQ429&gt;=25,INDEX($DL:$DL,$GP429+25),"")</f>
      </c>
      <c r="GA429">
        <f>IF($GQ429&gt;=26,INDEX($DL:$DL,$GP429+26),"")</f>
      </c>
      <c r="GB429">
        <f>IF($GQ429&gt;=27,INDEX($DL:$DL,$GP429+27),"")</f>
      </c>
      <c r="GC429">
        <f>IF($GQ429&gt;=28,INDEX($DL:$DL,$GP429+28),"")</f>
      </c>
      <c r="GD429">
        <f>IF($GQ429&gt;=29,INDEX($DL:$DL,$GP429+29),"")</f>
      </c>
      <c r="GE429">
        <f>IF($GQ429&gt;=30,INDEX($DL:$DL,$GP429+30),"")</f>
      </c>
      <c r="GF429">
        <f>IF($GQ429&gt;=31,INDEX($DL:$DL,$GP429+31),"")</f>
      </c>
      <c r="GG429">
        <f>IF($GQ429&gt;=32,INDEX($DL:$DL,$GP429+32),"")</f>
      </c>
      <c r="GH429">
        <f>IF($GQ429&gt;=33,INDEX($DL:$DL,$GP429+33),"")</f>
      </c>
      <c r="GI429">
        <f>IF($GQ429&gt;=34,INDEX($DL:$DL,$GP429+34),"")</f>
      </c>
      <c r="GJ429">
        <f>IF($GQ429&gt;=35,INDEX($DL:$DL,$GP429+35),"")</f>
      </c>
      <c r="GK429">
        <f>IF($GQ429&gt;=36,INDEX($DL:$DL,$GP429+36),"")</f>
      </c>
      <c r="GL429">
        <f>IF($GQ429&gt;=37,INDEX($DL:$DL,$GP429+37),"")</f>
      </c>
      <c r="GM429">
        <f>IF($GQ429&gt;=38,INDEX($DL:$DL,$GP429+38),"")</f>
      </c>
      <c r="GN429">
        <f>IF($GQ429&gt;=39,INDEX($DL:$DL,$GP429+39),"")</f>
      </c>
      <c r="GO429">
        <f>IF($GQ429&gt;=40,INDEX($DL:$DL,$GP429+40),"")</f>
      </c>
      <c r="GP429">
        <f>IFERROR(MATCH($DJ429,$DK$2:$DK$148,0)+1,0)</f>
      </c>
      <c r="GQ429">
        <f>IFERROR(INDEX($DM$2:$DM$148,MATCH($DJ429,$DK$2:$DK$148,0)),0)</f>
      </c>
      <c r="GR429">
        <f>IFERROR(MATCH($L429,$DN$429:$FA$429,0),0)</f>
      </c>
      <c r="GS429">
        <f>IF($GR429&gt;0,INDEX($FB$429:$GO$429,$GR429),"")</f>
      </c>
      <c r="GV429">
        <f>IF($JE429&gt;=1,INDEX($GT:$GT,$JD429+1),"")</f>
      </c>
      <c r="GW429">
        <f>IF($JE429&gt;=2,INDEX($GT:$GT,$JD429+2),"")</f>
      </c>
      <c r="GX429">
        <f>IF($JE429&gt;=3,INDEX($GT:$GT,$JD429+3),"")</f>
      </c>
      <c r="GY429">
        <f>IF($JE429&gt;=4,INDEX($GT:$GT,$JD429+4),"")</f>
      </c>
      <c r="GZ429">
        <f>IF($JE429&gt;=5,INDEX($GT:$GT,$JD429+5),"")</f>
      </c>
      <c r="HA429">
        <f>IF($JE429&gt;=6,INDEX($GT:$GT,$JD429+6),"")</f>
      </c>
      <c r="HB429">
        <f>IF($JE429&gt;=7,INDEX($GT:$GT,$JD429+7),"")</f>
      </c>
      <c r="HC429">
        <f>IF($JE429&gt;=8,INDEX($GT:$GT,$JD429+8),"")</f>
      </c>
      <c r="HD429">
        <f>IF($JE429&gt;=9,INDEX($GT:$GT,$JD429+9),"")</f>
      </c>
      <c r="HE429">
        <f>IF($JE429&gt;=10,INDEX($GT:$GT,$JD429+10),"")</f>
      </c>
      <c r="HF429">
        <f>IF($JE429&gt;=11,INDEX($GT:$GT,$JD429+11),"")</f>
      </c>
      <c r="HG429">
        <f>IF($JE429&gt;=12,INDEX($GT:$GT,$JD429+12),"")</f>
      </c>
      <c r="HH429">
        <f>IF($JE429&gt;=13,INDEX($GT:$GT,$JD429+13),"")</f>
      </c>
      <c r="HI429">
        <f>IF($JE429&gt;=14,INDEX($GT:$GT,$JD429+14),"")</f>
      </c>
      <c r="HJ429">
        <f>IF($JE429&gt;=15,INDEX($GT:$GT,$JD429+15),"")</f>
      </c>
      <c r="HK429">
        <f>IF($JE429&gt;=16,INDEX($GT:$GT,$JD429+16),"")</f>
      </c>
      <c r="HL429">
        <f>IF($JE429&gt;=17,INDEX($GT:$GT,$JD429+17),"")</f>
      </c>
      <c r="HM429">
        <f>IF($JE429&gt;=18,INDEX($GT:$GT,$JD429+18),"")</f>
      </c>
      <c r="HN429">
        <f>IF($JE429&gt;=19,INDEX($GT:$GT,$JD429+19),"")</f>
      </c>
      <c r="HO429">
        <f>IF($JE429&gt;=20,INDEX($GT:$GT,$JD429+20),"")</f>
      </c>
      <c r="HP429">
        <f>IF($JE429&gt;=21,INDEX($GT:$GT,$JD429+21),"")</f>
      </c>
      <c r="HQ429">
        <f>IF($JE429&gt;=22,INDEX($GT:$GT,$JD429+22),"")</f>
      </c>
      <c r="HR429">
        <f>IF($JE429&gt;=23,INDEX($GT:$GT,$JD429+23),"")</f>
      </c>
      <c r="HS429">
        <f>IF($JE429&gt;=24,INDEX($GT:$GT,$JD429+24),"")</f>
      </c>
      <c r="HT429">
        <f>IF($JE429&gt;=25,INDEX($GT:$GT,$JD429+25),"")</f>
      </c>
      <c r="HU429">
        <f>IF($JE429&gt;=26,INDEX($GT:$GT,$JD429+26),"")</f>
      </c>
      <c r="HV429">
        <f>IF($JE429&gt;=27,INDEX($GT:$GT,$JD429+27),"")</f>
      </c>
      <c r="HW429">
        <f>IF($JE429&gt;=28,INDEX($GT:$GT,$JD429+28),"")</f>
      </c>
      <c r="HX429">
        <f>IF($JE429&gt;=29,INDEX($GT:$GT,$JD429+29),"")</f>
      </c>
      <c r="HY429">
        <f>IF($JE429&gt;=30,INDEX($GT:$GT,$JD429+30),"")</f>
      </c>
      <c r="HZ429">
        <f>IF($JE429&gt;=31,INDEX($GT:$GT,$JD429+31),"")</f>
      </c>
      <c r="IA429">
        <f>IF($JE429&gt;=32,INDEX($GT:$GT,$JD429+32),"")</f>
      </c>
      <c r="IB429">
        <f>IF($JE429&gt;=33,INDEX($GT:$GT,$JD429+33),"")</f>
      </c>
      <c r="IC429">
        <f>IF($JE429&gt;=34,INDEX($GT:$GT,$JD429+34),"")</f>
      </c>
      <c r="ID429">
        <f>IF($JE429&gt;=35,INDEX($GT:$GT,$JD429+35),"")</f>
      </c>
      <c r="IE429">
        <f>IF($JE429&gt;=36,INDEX($GT:$GT,$JD429+36),"")</f>
      </c>
      <c r="IF429">
        <f>IF($JE429&gt;=37,INDEX($GT:$GT,$JD429+37),"")</f>
      </c>
      <c r="IG429">
        <f>IF($JE429&gt;=38,INDEX($GT:$GT,$JD429+38),"")</f>
      </c>
      <c r="IH429">
        <f>IF($JE429&gt;=39,INDEX($GT:$GT,$JD429+39),"")</f>
      </c>
      <c r="II429">
        <f>IF($JE429&gt;=40,INDEX($GT:$GT,$JD429+40),"")</f>
      </c>
      <c r="IJ429">
        <f>IF($JE429&gt;=41,INDEX($GT:$GT,$JD429+41),"")</f>
      </c>
      <c r="IK429">
        <f>IF($JE429&gt;=42,INDEX($GT:$GT,$JD429+42),"")</f>
      </c>
      <c r="IL429">
        <f>IF($JE429&gt;=43,INDEX($GT:$GT,$JD429+43),"")</f>
      </c>
      <c r="IM429">
        <f>IF($JE429&gt;=44,INDEX($GT:$GT,$JD429+44),"")</f>
      </c>
      <c r="IN429">
        <f>IF($JE429&gt;=45,INDEX($GT:$GT,$JD429+45),"")</f>
      </c>
      <c r="IO429">
        <f>IF($JE429&gt;=46,INDEX($GT:$GT,$JD429+46),"")</f>
      </c>
      <c r="IP429">
        <f>IF($JE429&gt;=47,INDEX($GT:$GT,$JD429+47),"")</f>
      </c>
      <c r="IQ429">
        <f>IF($JE429&gt;=48,INDEX($GT:$GT,$JD429+48),"")</f>
      </c>
      <c r="IR429">
        <f>IF($JE429&gt;=49,INDEX($GT:$GT,$JD429+49),"")</f>
      </c>
      <c r="IS429">
        <f>IF($JE429&gt;=50,INDEX($GT:$GT,$JD429+50),"")</f>
      </c>
      <c r="IT429">
        <f>IF($JE429&gt;=51,INDEX($GT:$GT,$JD429+51),"")</f>
      </c>
      <c r="IU429">
        <f>IF($JE429&gt;=52,INDEX($GT:$GT,$JD429+52),"")</f>
      </c>
      <c r="IV429">
        <f>IF($JE429&gt;=53,INDEX($GT:$GT,$JD429+53),"")</f>
      </c>
      <c r="IW429">
        <f>IF($JE429&gt;=54,INDEX($GT:$GT,$JD429+54),"")</f>
      </c>
      <c r="IX429">
        <f>IF($JE429&gt;=55,INDEX($GT:$GT,$JD429+55),"")</f>
      </c>
      <c r="IY429">
        <f>IF($JE429&gt;=56,INDEX($GT:$GT,$JD429+56),"")</f>
      </c>
      <c r="IZ429">
        <f>IF($JE429&gt;=57,INDEX($GT:$GT,$JD429+57),"")</f>
      </c>
      <c r="JA429">
        <f>IF($JE429&gt;=58,INDEX($GT:$GT,$JD429+58),"")</f>
      </c>
      <c r="JB429">
        <f>IF($JE429&gt;=59,INDEX($GT:$GT,$JD429+59),"")</f>
      </c>
      <c r="JC429">
        <f>IF($JE429&gt;=60,INDEX($GT:$GT,$JD429+60),"")</f>
      </c>
      <c r="JD429">
        <f>IFERROR(MATCH($GS429,$GT$2:$GT$322,0)+1,0)</f>
      </c>
      <c r="JE429">
        <f>IFERROR(INDEX($GU$2:$GU$322,MATCH($GS429,$GT$2:$GT$322,0)),0)</f>
      </c>
      <c r="JF429" t="s">
        <v>28</v>
      </c>
      <c r="JG429" t="s">
        <v>28</v>
      </c>
    </row>
    <row r="430" spans="1:267" x14ac:dyDescent="0.25">
      <c r="J430" s="1"/>
      <c r="K430" s="1"/>
      <c r="L430" s="1"/>
      <c r="M430" s="1"/>
      <c r="N430" s="1">
        <f>IFERROR(IF(FIND(" - ",$J430)&gt;0,MID($J430,FIND(" - ",$J430)+3,LEN($J430)),""),"")</f>
      </c>
      <c r="P430" s="1"/>
      <c r="S430" t="s">
        <v>28</v>
      </c>
      <c r="U430">
        <f>IF(OR($S430="",$T430=""),"",IFERROR($S430/$T430,0))</f>
      </c>
      <c r="V430">
        <f>IF($S430="","",
IF($K430="","",
IF(ISNUMBER(SEARCH("exempt",LOWER($K430))),0,
$S430*(VALUE(SUBSTITUTE($K430,"%",""))/100))))</f>
      </c>
      <c r="AB430">
        <f>IF($S430="","",
SUM($S430,$V430,$Z430,$W430,$Y430)-
IF($AA430="",0,VALUE($AA430)))</f>
      </c>
      <c r="AJ430" t="s">
        <v>1089</v>
      </c>
      <c r="AR430">
        <f>IFERROR(LEFT($J430,FIND(" - ",$J430)-1),$J430)</f>
      </c>
      <c r="AU430">
        <f>IF($CJ430&gt;=1,INDEX($AS:$AS,$CI430+1),"")</f>
      </c>
      <c r="AV430">
        <f>IF($CJ430&gt;=2,INDEX($AS:$AS,$CI430+2),"")</f>
      </c>
      <c r="AW430">
        <f>IF($CJ430&gt;=3,INDEX($AS:$AS,$CI430+3),"")</f>
      </c>
      <c r="AX430">
        <f>IF($CJ430&gt;=4,INDEX($AS:$AS,$CI430+4),"")</f>
      </c>
      <c r="AY430">
        <f>IF($CJ430&gt;=5,INDEX($AS:$AS,$CI430+5),"")</f>
      </c>
      <c r="AZ430">
        <f>IF($CJ430&gt;=6,INDEX($AS:$AS,$CI430+6),"")</f>
      </c>
      <c r="BA430">
        <f>IF($CJ430&gt;=7,INDEX($AS:$AS,$CI430+7),"")</f>
      </c>
      <c r="BB430">
        <f>IF($CJ430&gt;=8,INDEX($AS:$AS,$CI430+8),"")</f>
      </c>
      <c r="BC430">
        <f>IF($CJ430&gt;=9,INDEX($AS:$AS,$CI430+9),"")</f>
      </c>
      <c r="BD430">
        <f>IF($CJ430&gt;=10,INDEX($AS:$AS,$CI430+10),"")</f>
      </c>
      <c r="BE430">
        <f>IF($CJ430&gt;=11,INDEX($AS:$AS,$CI430+11),"")</f>
      </c>
      <c r="BF430">
        <f>IF($CJ430&gt;=12,INDEX($AS:$AS,$CI430+12),"")</f>
      </c>
      <c r="BG430">
        <f>IF($CJ430&gt;=13,INDEX($AS:$AS,$CI430+13),"")</f>
      </c>
      <c r="BH430">
        <f>IF($CJ430&gt;=14,INDEX($AS:$AS,$CI430+14),"")</f>
      </c>
      <c r="BI430">
        <f>IF($CJ430&gt;=15,INDEX($AS:$AS,$CI430+15),"")</f>
      </c>
      <c r="BJ430">
        <f>IF($CJ430&gt;=16,INDEX($AS:$AS,$CI430+16),"")</f>
      </c>
      <c r="BK430">
        <f>IF($CJ430&gt;=17,INDEX($AS:$AS,$CI430+17),"")</f>
      </c>
      <c r="BL430">
        <f>IF($CJ430&gt;=18,INDEX($AS:$AS,$CI430+18),"")</f>
      </c>
      <c r="BM430">
        <f>IF($CJ430&gt;=19,INDEX($AS:$AS,$CI430+19),"")</f>
      </c>
      <c r="BN430">
        <f>IF($CJ430&gt;=20,INDEX($AS:$AS,$CI430+20),"")</f>
      </c>
      <c r="BO430">
        <f>IF($CJ430&gt;=21,INDEX($AS:$AS,$CI430+21),"")</f>
      </c>
      <c r="BP430">
        <f>IF($CJ430&gt;=22,INDEX($AS:$AS,$CI430+22),"")</f>
      </c>
      <c r="BQ430">
        <f>IF($CJ430&gt;=23,INDEX($AS:$AS,$CI430+23),"")</f>
      </c>
      <c r="BR430">
        <f>IF($CJ430&gt;=24,INDEX($AS:$AS,$CI430+24),"")</f>
      </c>
      <c r="BS430">
        <f>IF($CJ430&gt;=25,INDEX($AS:$AS,$CI430+25),"")</f>
      </c>
      <c r="BT430">
        <f>IF($CJ430&gt;=26,INDEX($AS:$AS,$CI430+26),"")</f>
      </c>
      <c r="BU430">
        <f>IF($CJ430&gt;=27,INDEX($AS:$AS,$CI430+27),"")</f>
      </c>
      <c r="BV430">
        <f>IF($CJ430&gt;=28,INDEX($AS:$AS,$CI430+28),"")</f>
      </c>
      <c r="BW430">
        <f>IF($CJ430&gt;=29,INDEX($AS:$AS,$CI430+29),"")</f>
      </c>
      <c r="BX430">
        <f>IF($CJ430&gt;=30,INDEX($AS:$AS,$CI430+30),"")</f>
      </c>
      <c r="BY430">
        <f>IF($CJ430&gt;=31,INDEX($AS:$AS,$CI430+31),"")</f>
      </c>
      <c r="BZ430">
        <f>IF($CJ430&gt;=32,INDEX($AS:$AS,$CI430+32),"")</f>
      </c>
      <c r="CA430">
        <f>IF($CJ430&gt;=33,INDEX($AS:$AS,$CI430+33),"")</f>
      </c>
      <c r="CB430">
        <f>IF($CJ430&gt;=34,INDEX($AS:$AS,$CI430+34),"")</f>
      </c>
      <c r="CC430">
        <f>IF($CJ430&gt;=35,INDEX($AS:$AS,$CI430+35),"")</f>
      </c>
      <c r="CD430">
        <f>IF($CJ430&gt;=36,INDEX($AS:$AS,$CI430+36),"")</f>
      </c>
      <c r="CE430">
        <f>IF($CJ430&gt;=37,INDEX($AS:$AS,$CI430+37),"")</f>
      </c>
      <c r="CF430">
        <f>IF($CJ430&gt;=38,INDEX($AS:$AS,$CI430+38),"")</f>
      </c>
      <c r="CG430">
        <f>IF($CJ430&gt;=39,INDEX($AS:$AS,$CI430+39),"")</f>
      </c>
      <c r="CH430">
        <f>IF($CJ430&gt;=40,INDEX($AS:$AS,$CI430+40),"")</f>
      </c>
      <c r="CI430">
        <f>IFERROR(MATCH($AR430,$AS$2:$AS$133,0)+1,0)</f>
      </c>
      <c r="CJ430">
        <f>IFERROR(INDEX($AT$2:$AT$133,MATCH($AR430,$AS$2:$AS$133,0)),0)</f>
      </c>
      <c r="CK430">
        <f>IFERROR(LEFT($O430,FIND(" - ",$O430)-1),$O430)</f>
      </c>
      <c r="CL430" t="s">
        <v>68</v>
      </c>
      <c r="CN430">
        <f>IF($DI430&gt;=1,INDEX($CL:$CL,$DH430+1),"")</f>
      </c>
      <c r="CO430">
        <f>IF($DI430&gt;=2,INDEX($CL:$CL,$DH430+2),"")</f>
      </c>
      <c r="CP430">
        <f>IF($DI430&gt;=3,INDEX($CL:$CL,$DH430+3),"")</f>
      </c>
      <c r="CQ430">
        <f>IF($DI430&gt;=4,INDEX($CL:$CL,$DH430+4),"")</f>
      </c>
      <c r="CR430">
        <f>IF($DI430&gt;=5,INDEX($CL:$CL,$DH430+5),"")</f>
      </c>
      <c r="CS430">
        <f>IF($DI430&gt;=6,INDEX($CL:$CL,$DH430+6),"")</f>
      </c>
      <c r="CT430">
        <f>IF($DI430&gt;=7,INDEX($CL:$CL,$DH430+7),"")</f>
      </c>
      <c r="CU430">
        <f>IF($DI430&gt;=8,INDEX($CL:$CL,$DH430+8),"")</f>
      </c>
      <c r="CV430">
        <f>IF($DI430&gt;=9,INDEX($CL:$CL,$DH430+9),"")</f>
      </c>
      <c r="CW430">
        <f>IF($DI430&gt;=10,INDEX($CL:$CL,$DH430+10),"")</f>
      </c>
      <c r="CX430">
        <f>IF($DI430&gt;=11,INDEX($CL:$CL,$DH430+11),"")</f>
      </c>
      <c r="CY430">
        <f>IF($DI430&gt;=12,INDEX($CL:$CL,$DH430+12),"")</f>
      </c>
      <c r="CZ430">
        <f>IF($DI430&gt;=13,INDEX($CL:$CL,$DH430+13),"")</f>
      </c>
      <c r="DA430">
        <f>IF($DI430&gt;=14,INDEX($CL:$CL,$DH430+14),"")</f>
      </c>
      <c r="DB430">
        <f>IF($DI430&gt;=15,INDEX($CL:$CL,$DH430+15),"")</f>
      </c>
      <c r="DC430">
        <f>IF($DI430&gt;=16,INDEX($CL:$CL,$DH430+16),"")</f>
      </c>
      <c r="DD430">
        <f>IF($DI430&gt;=17,INDEX($CL:$CL,$DH430+17),"")</f>
      </c>
      <c r="DE430">
        <f>IF($DI430&gt;=18,INDEX($CL:$CL,$DH430+18),"")</f>
      </c>
      <c r="DF430">
        <f>IF($DI430&gt;=19,INDEX($CL:$CL,$DH430+19),"")</f>
      </c>
      <c r="DG430">
        <f>IF($DI430&gt;=20,INDEX($CL:$CL,$DH430+20),"")</f>
      </c>
      <c r="DH430">
        <f>IFERROR(MATCH($CK430,$CL$2:$CL$1558,0)+1,0)</f>
      </c>
      <c r="DI430">
        <f>IFERROR(INDEX($CM$2:$CM$1558,MATCH($CK430,$CL$2:$CL$1558,0)),0)</f>
      </c>
      <c r="DJ430">
        <f>IFERROR(INDEX($AQ:$AQ,MATCH($K430,$AP:$AP,0))&amp;"","")</f>
      </c>
      <c r="DN430">
        <f>IF($GQ430&gt;=1,INDEX($DK:$DK,$GP430+1),"")</f>
      </c>
      <c r="DO430">
        <f>IF($GQ430&gt;=2,INDEX($DK:$DK,$GP430+2),"")</f>
      </c>
      <c r="DP430">
        <f>IF($GQ430&gt;=3,INDEX($DK:$DK,$GP430+3),"")</f>
      </c>
      <c r="DQ430">
        <f>IF($GQ430&gt;=4,INDEX($DK:$DK,$GP430+4),"")</f>
      </c>
      <c r="DR430">
        <f>IF($GQ430&gt;=5,INDEX($DK:$DK,$GP430+5),"")</f>
      </c>
      <c r="DS430">
        <f>IF($GQ430&gt;=6,INDEX($DK:$DK,$GP430+6),"")</f>
      </c>
      <c r="DT430">
        <f>IF($GQ430&gt;=7,INDEX($DK:$DK,$GP430+7),"")</f>
      </c>
      <c r="DU430">
        <f>IF($GQ430&gt;=8,INDEX($DK:$DK,$GP430+8),"")</f>
      </c>
      <c r="DV430">
        <f>IF($GQ430&gt;=9,INDEX($DK:$DK,$GP430+9),"")</f>
      </c>
      <c r="DW430">
        <f>IF($GQ430&gt;=10,INDEX($DK:$DK,$GP430+10),"")</f>
      </c>
      <c r="DX430">
        <f>IF($GQ430&gt;=11,INDEX($DK:$DK,$GP430+11),"")</f>
      </c>
      <c r="DY430">
        <f>IF($GQ430&gt;=12,INDEX($DK:$DK,$GP430+12),"")</f>
      </c>
      <c r="DZ430">
        <f>IF($GQ430&gt;=13,INDEX($DK:$DK,$GP430+13),"")</f>
      </c>
      <c r="EA430">
        <f>IF($GQ430&gt;=14,INDEX($DK:$DK,$GP430+14),"")</f>
      </c>
      <c r="EB430">
        <f>IF($GQ430&gt;=15,INDEX($DK:$DK,$GP430+15),"")</f>
      </c>
      <c r="EC430">
        <f>IF($GQ430&gt;=16,INDEX($DK:$DK,$GP430+16),"")</f>
      </c>
      <c r="ED430">
        <f>IF($GQ430&gt;=17,INDEX($DK:$DK,$GP430+17),"")</f>
      </c>
      <c r="EE430">
        <f>IF($GQ430&gt;=18,INDEX($DK:$DK,$GP430+18),"")</f>
      </c>
      <c r="EF430">
        <f>IF($GQ430&gt;=19,INDEX($DK:$DK,$GP430+19),"")</f>
      </c>
      <c r="EG430">
        <f>IF($GQ430&gt;=20,INDEX($DK:$DK,$GP430+20),"")</f>
      </c>
      <c r="EH430">
        <f>IF($GQ430&gt;=21,INDEX($DK:$DK,$GP430+21),"")</f>
      </c>
      <c r="EI430">
        <f>IF($GQ430&gt;=22,INDEX($DK:$DK,$GP430+22),"")</f>
      </c>
      <c r="EJ430">
        <f>IF($GQ430&gt;=23,INDEX($DK:$DK,$GP430+23),"")</f>
      </c>
      <c r="EK430">
        <f>IF($GQ430&gt;=24,INDEX($DK:$DK,$GP430+24),"")</f>
      </c>
      <c r="EL430">
        <f>IF($GQ430&gt;=25,INDEX($DK:$DK,$GP430+25),"")</f>
      </c>
      <c r="EM430">
        <f>IF($GQ430&gt;=26,INDEX($DK:$DK,$GP430+26),"")</f>
      </c>
      <c r="EN430">
        <f>IF($GQ430&gt;=27,INDEX($DK:$DK,$GP430+27),"")</f>
      </c>
      <c r="EO430">
        <f>IF($GQ430&gt;=28,INDEX($DK:$DK,$GP430+28),"")</f>
      </c>
      <c r="EP430">
        <f>IF($GQ430&gt;=29,INDEX($DK:$DK,$GP430+29),"")</f>
      </c>
      <c r="EQ430">
        <f>IF($GQ430&gt;=30,INDEX($DK:$DK,$GP430+30),"")</f>
      </c>
      <c r="ER430">
        <f>IF($GQ430&gt;=31,INDEX($DK:$DK,$GP430+31),"")</f>
      </c>
      <c r="ES430">
        <f>IF($GQ430&gt;=32,INDEX($DK:$DK,$GP430+32),"")</f>
      </c>
      <c r="ET430">
        <f>IF($GQ430&gt;=33,INDEX($DK:$DK,$GP430+33),"")</f>
      </c>
      <c r="EU430">
        <f>IF($GQ430&gt;=34,INDEX($DK:$DK,$GP430+34),"")</f>
      </c>
      <c r="EV430">
        <f>IF($GQ430&gt;=35,INDEX($DK:$DK,$GP430+35),"")</f>
      </c>
      <c r="EW430">
        <f>IF($GQ430&gt;=36,INDEX($DK:$DK,$GP430+36),"")</f>
      </c>
      <c r="EX430">
        <f>IF($GQ430&gt;=37,INDEX($DK:$DK,$GP430+37),"")</f>
      </c>
      <c r="EY430">
        <f>IF($GQ430&gt;=38,INDEX($DK:$DK,$GP430+38),"")</f>
      </c>
      <c r="EZ430">
        <f>IF($GQ430&gt;=39,INDEX($DK:$DK,$GP430+39),"")</f>
      </c>
      <c r="FA430">
        <f>IF($GQ430&gt;=40,INDEX($DK:$DK,$GP430+40),"")</f>
      </c>
      <c r="FB430">
        <f>IF($GQ430&gt;=1,INDEX($DL:$DL,$GP430+1),"")</f>
      </c>
      <c r="FC430">
        <f>IF($GQ430&gt;=2,INDEX($DL:$DL,$GP430+2),"")</f>
      </c>
      <c r="FD430">
        <f>IF($GQ430&gt;=3,INDEX($DL:$DL,$GP430+3),"")</f>
      </c>
      <c r="FE430">
        <f>IF($GQ430&gt;=4,INDEX($DL:$DL,$GP430+4),"")</f>
      </c>
      <c r="FF430">
        <f>IF($GQ430&gt;=5,INDEX($DL:$DL,$GP430+5),"")</f>
      </c>
      <c r="FG430">
        <f>IF($GQ430&gt;=6,INDEX($DL:$DL,$GP430+6),"")</f>
      </c>
      <c r="FH430">
        <f>IF($GQ430&gt;=7,INDEX($DL:$DL,$GP430+7),"")</f>
      </c>
      <c r="FI430">
        <f>IF($GQ430&gt;=8,INDEX($DL:$DL,$GP430+8),"")</f>
      </c>
      <c r="FJ430">
        <f>IF($GQ430&gt;=9,INDEX($DL:$DL,$GP430+9),"")</f>
      </c>
      <c r="FK430">
        <f>IF($GQ430&gt;=10,INDEX($DL:$DL,$GP430+10),"")</f>
      </c>
      <c r="FL430">
        <f>IF($GQ430&gt;=11,INDEX($DL:$DL,$GP430+11),"")</f>
      </c>
      <c r="FM430">
        <f>IF($GQ430&gt;=12,INDEX($DL:$DL,$GP430+12),"")</f>
      </c>
      <c r="FN430">
        <f>IF($GQ430&gt;=13,INDEX($DL:$DL,$GP430+13),"")</f>
      </c>
      <c r="FO430">
        <f>IF($GQ430&gt;=14,INDEX($DL:$DL,$GP430+14),"")</f>
      </c>
      <c r="FP430">
        <f>IF($GQ430&gt;=15,INDEX($DL:$DL,$GP430+15),"")</f>
      </c>
      <c r="FQ430">
        <f>IF($GQ430&gt;=16,INDEX($DL:$DL,$GP430+16),"")</f>
      </c>
      <c r="FR430">
        <f>IF($GQ430&gt;=17,INDEX($DL:$DL,$GP430+17),"")</f>
      </c>
      <c r="FS430">
        <f>IF($GQ430&gt;=18,INDEX($DL:$DL,$GP430+18),"")</f>
      </c>
      <c r="FT430">
        <f>IF($GQ430&gt;=19,INDEX($DL:$DL,$GP430+19),"")</f>
      </c>
      <c r="FU430">
        <f>IF($GQ430&gt;=20,INDEX($DL:$DL,$GP430+20),"")</f>
      </c>
      <c r="FV430">
        <f>IF($GQ430&gt;=21,INDEX($DL:$DL,$GP430+21),"")</f>
      </c>
      <c r="FW430">
        <f>IF($GQ430&gt;=22,INDEX($DL:$DL,$GP430+22),"")</f>
      </c>
      <c r="FX430">
        <f>IF($GQ430&gt;=23,INDEX($DL:$DL,$GP430+23),"")</f>
      </c>
      <c r="FY430">
        <f>IF($GQ430&gt;=24,INDEX($DL:$DL,$GP430+24),"")</f>
      </c>
      <c r="FZ430">
        <f>IF($GQ430&gt;=25,INDEX($DL:$DL,$GP430+25),"")</f>
      </c>
      <c r="GA430">
        <f>IF($GQ430&gt;=26,INDEX($DL:$DL,$GP430+26),"")</f>
      </c>
      <c r="GB430">
        <f>IF($GQ430&gt;=27,INDEX($DL:$DL,$GP430+27),"")</f>
      </c>
      <c r="GC430">
        <f>IF($GQ430&gt;=28,INDEX($DL:$DL,$GP430+28),"")</f>
      </c>
      <c r="GD430">
        <f>IF($GQ430&gt;=29,INDEX($DL:$DL,$GP430+29),"")</f>
      </c>
      <c r="GE430">
        <f>IF($GQ430&gt;=30,INDEX($DL:$DL,$GP430+30),"")</f>
      </c>
      <c r="GF430">
        <f>IF($GQ430&gt;=31,INDEX($DL:$DL,$GP430+31),"")</f>
      </c>
      <c r="GG430">
        <f>IF($GQ430&gt;=32,INDEX($DL:$DL,$GP430+32),"")</f>
      </c>
      <c r="GH430">
        <f>IF($GQ430&gt;=33,INDEX($DL:$DL,$GP430+33),"")</f>
      </c>
      <c r="GI430">
        <f>IF($GQ430&gt;=34,INDEX($DL:$DL,$GP430+34),"")</f>
      </c>
      <c r="GJ430">
        <f>IF($GQ430&gt;=35,INDEX($DL:$DL,$GP430+35),"")</f>
      </c>
      <c r="GK430">
        <f>IF($GQ430&gt;=36,INDEX($DL:$DL,$GP430+36),"")</f>
      </c>
      <c r="GL430">
        <f>IF($GQ430&gt;=37,INDEX($DL:$DL,$GP430+37),"")</f>
      </c>
      <c r="GM430">
        <f>IF($GQ430&gt;=38,INDEX($DL:$DL,$GP430+38),"")</f>
      </c>
      <c r="GN430">
        <f>IF($GQ430&gt;=39,INDEX($DL:$DL,$GP430+39),"")</f>
      </c>
      <c r="GO430">
        <f>IF($GQ430&gt;=40,INDEX($DL:$DL,$GP430+40),"")</f>
      </c>
      <c r="GP430">
        <f>IFERROR(MATCH($DJ430,$DK$2:$DK$148,0)+1,0)</f>
      </c>
      <c r="GQ430">
        <f>IFERROR(INDEX($DM$2:$DM$148,MATCH($DJ430,$DK$2:$DK$148,0)),0)</f>
      </c>
      <c r="GR430">
        <f>IFERROR(MATCH($L430,$DN$430:$FA$430,0),0)</f>
      </c>
      <c r="GS430">
        <f>IF($GR430&gt;0,INDEX($FB$430:$GO$430,$GR430),"")</f>
      </c>
      <c r="GV430">
        <f>IF($JE430&gt;=1,INDEX($GT:$GT,$JD430+1),"")</f>
      </c>
      <c r="GW430">
        <f>IF($JE430&gt;=2,INDEX($GT:$GT,$JD430+2),"")</f>
      </c>
      <c r="GX430">
        <f>IF($JE430&gt;=3,INDEX($GT:$GT,$JD430+3),"")</f>
      </c>
      <c r="GY430">
        <f>IF($JE430&gt;=4,INDEX($GT:$GT,$JD430+4),"")</f>
      </c>
      <c r="GZ430">
        <f>IF($JE430&gt;=5,INDEX($GT:$GT,$JD430+5),"")</f>
      </c>
      <c r="HA430">
        <f>IF($JE430&gt;=6,INDEX($GT:$GT,$JD430+6),"")</f>
      </c>
      <c r="HB430">
        <f>IF($JE430&gt;=7,INDEX($GT:$GT,$JD430+7),"")</f>
      </c>
      <c r="HC430">
        <f>IF($JE430&gt;=8,INDEX($GT:$GT,$JD430+8),"")</f>
      </c>
      <c r="HD430">
        <f>IF($JE430&gt;=9,INDEX($GT:$GT,$JD430+9),"")</f>
      </c>
      <c r="HE430">
        <f>IF($JE430&gt;=10,INDEX($GT:$GT,$JD430+10),"")</f>
      </c>
      <c r="HF430">
        <f>IF($JE430&gt;=11,INDEX($GT:$GT,$JD430+11),"")</f>
      </c>
      <c r="HG430">
        <f>IF($JE430&gt;=12,INDEX($GT:$GT,$JD430+12),"")</f>
      </c>
      <c r="HH430">
        <f>IF($JE430&gt;=13,INDEX($GT:$GT,$JD430+13),"")</f>
      </c>
      <c r="HI430">
        <f>IF($JE430&gt;=14,INDEX($GT:$GT,$JD430+14),"")</f>
      </c>
      <c r="HJ430">
        <f>IF($JE430&gt;=15,INDEX($GT:$GT,$JD430+15),"")</f>
      </c>
      <c r="HK430">
        <f>IF($JE430&gt;=16,INDEX($GT:$GT,$JD430+16),"")</f>
      </c>
      <c r="HL430">
        <f>IF($JE430&gt;=17,INDEX($GT:$GT,$JD430+17),"")</f>
      </c>
      <c r="HM430">
        <f>IF($JE430&gt;=18,INDEX($GT:$GT,$JD430+18),"")</f>
      </c>
      <c r="HN430">
        <f>IF($JE430&gt;=19,INDEX($GT:$GT,$JD430+19),"")</f>
      </c>
      <c r="HO430">
        <f>IF($JE430&gt;=20,INDEX($GT:$GT,$JD430+20),"")</f>
      </c>
      <c r="HP430">
        <f>IF($JE430&gt;=21,INDEX($GT:$GT,$JD430+21),"")</f>
      </c>
      <c r="HQ430">
        <f>IF($JE430&gt;=22,INDEX($GT:$GT,$JD430+22),"")</f>
      </c>
      <c r="HR430">
        <f>IF($JE430&gt;=23,INDEX($GT:$GT,$JD430+23),"")</f>
      </c>
      <c r="HS430">
        <f>IF($JE430&gt;=24,INDEX($GT:$GT,$JD430+24),"")</f>
      </c>
      <c r="HT430">
        <f>IF($JE430&gt;=25,INDEX($GT:$GT,$JD430+25),"")</f>
      </c>
      <c r="HU430">
        <f>IF($JE430&gt;=26,INDEX($GT:$GT,$JD430+26),"")</f>
      </c>
      <c r="HV430">
        <f>IF($JE430&gt;=27,INDEX($GT:$GT,$JD430+27),"")</f>
      </c>
      <c r="HW430">
        <f>IF($JE430&gt;=28,INDEX($GT:$GT,$JD430+28),"")</f>
      </c>
      <c r="HX430">
        <f>IF($JE430&gt;=29,INDEX($GT:$GT,$JD430+29),"")</f>
      </c>
      <c r="HY430">
        <f>IF($JE430&gt;=30,INDEX($GT:$GT,$JD430+30),"")</f>
      </c>
      <c r="HZ430">
        <f>IF($JE430&gt;=31,INDEX($GT:$GT,$JD430+31),"")</f>
      </c>
      <c r="IA430">
        <f>IF($JE430&gt;=32,INDEX($GT:$GT,$JD430+32),"")</f>
      </c>
      <c r="IB430">
        <f>IF($JE430&gt;=33,INDEX($GT:$GT,$JD430+33),"")</f>
      </c>
      <c r="IC430">
        <f>IF($JE430&gt;=34,INDEX($GT:$GT,$JD430+34),"")</f>
      </c>
      <c r="ID430">
        <f>IF($JE430&gt;=35,INDEX($GT:$GT,$JD430+35),"")</f>
      </c>
      <c r="IE430">
        <f>IF($JE430&gt;=36,INDEX($GT:$GT,$JD430+36),"")</f>
      </c>
      <c r="IF430">
        <f>IF($JE430&gt;=37,INDEX($GT:$GT,$JD430+37),"")</f>
      </c>
      <c r="IG430">
        <f>IF($JE430&gt;=38,INDEX($GT:$GT,$JD430+38),"")</f>
      </c>
      <c r="IH430">
        <f>IF($JE430&gt;=39,INDEX($GT:$GT,$JD430+39),"")</f>
      </c>
      <c r="II430">
        <f>IF($JE430&gt;=40,INDEX($GT:$GT,$JD430+40),"")</f>
      </c>
      <c r="IJ430">
        <f>IF($JE430&gt;=41,INDEX($GT:$GT,$JD430+41),"")</f>
      </c>
      <c r="IK430">
        <f>IF($JE430&gt;=42,INDEX($GT:$GT,$JD430+42),"")</f>
      </c>
      <c r="IL430">
        <f>IF($JE430&gt;=43,INDEX($GT:$GT,$JD430+43),"")</f>
      </c>
      <c r="IM430">
        <f>IF($JE430&gt;=44,INDEX($GT:$GT,$JD430+44),"")</f>
      </c>
      <c r="IN430">
        <f>IF($JE430&gt;=45,INDEX($GT:$GT,$JD430+45),"")</f>
      </c>
      <c r="IO430">
        <f>IF($JE430&gt;=46,INDEX($GT:$GT,$JD430+46),"")</f>
      </c>
      <c r="IP430">
        <f>IF($JE430&gt;=47,INDEX($GT:$GT,$JD430+47),"")</f>
      </c>
      <c r="IQ430">
        <f>IF($JE430&gt;=48,INDEX($GT:$GT,$JD430+48),"")</f>
      </c>
      <c r="IR430">
        <f>IF($JE430&gt;=49,INDEX($GT:$GT,$JD430+49),"")</f>
      </c>
      <c r="IS430">
        <f>IF($JE430&gt;=50,INDEX($GT:$GT,$JD430+50),"")</f>
      </c>
      <c r="IT430">
        <f>IF($JE430&gt;=51,INDEX($GT:$GT,$JD430+51),"")</f>
      </c>
      <c r="IU430">
        <f>IF($JE430&gt;=52,INDEX($GT:$GT,$JD430+52),"")</f>
      </c>
      <c r="IV430">
        <f>IF($JE430&gt;=53,INDEX($GT:$GT,$JD430+53),"")</f>
      </c>
      <c r="IW430">
        <f>IF($JE430&gt;=54,INDEX($GT:$GT,$JD430+54),"")</f>
      </c>
      <c r="IX430">
        <f>IF($JE430&gt;=55,INDEX($GT:$GT,$JD430+55),"")</f>
      </c>
      <c r="IY430">
        <f>IF($JE430&gt;=56,INDEX($GT:$GT,$JD430+56),"")</f>
      </c>
      <c r="IZ430">
        <f>IF($JE430&gt;=57,INDEX($GT:$GT,$JD430+57),"")</f>
      </c>
      <c r="JA430">
        <f>IF($JE430&gt;=58,INDEX($GT:$GT,$JD430+58),"")</f>
      </c>
      <c r="JB430">
        <f>IF($JE430&gt;=59,INDEX($GT:$GT,$JD430+59),"")</f>
      </c>
      <c r="JC430">
        <f>IF($JE430&gt;=60,INDEX($GT:$GT,$JD430+60),"")</f>
      </c>
      <c r="JD430">
        <f>IFERROR(MATCH($GS430,$GT$2:$GT$322,0)+1,0)</f>
      </c>
      <c r="JE430">
        <f>IFERROR(INDEX($GU$2:$GU$322,MATCH($GS430,$GT$2:$GT$322,0)),0)</f>
      </c>
      <c r="JF430" t="s">
        <v>28</v>
      </c>
      <c r="JG430" t="s">
        <v>28</v>
      </c>
    </row>
    <row r="431" spans="1:267" x14ac:dyDescent="0.25">
      <c r="J431" s="1"/>
      <c r="K431" s="1"/>
      <c r="L431" s="1"/>
      <c r="M431" s="1"/>
      <c r="N431" s="1">
        <f>IFERROR(IF(FIND(" - ",$J431)&gt;0,MID($J431,FIND(" - ",$J431)+3,LEN($J431)),""),"")</f>
      </c>
      <c r="P431" s="1"/>
      <c r="S431" t="s">
        <v>28</v>
      </c>
      <c r="U431">
        <f>IF(OR($S431="",$T431=""),"",IFERROR($S431/$T431,0))</f>
      </c>
      <c r="V431">
        <f>IF($S431="","",
IF($K431="","",
IF(ISNUMBER(SEARCH("exempt",LOWER($K431))),0,
$S431*(VALUE(SUBSTITUTE($K431,"%",""))/100))))</f>
      </c>
      <c r="AB431">
        <f>IF($S431="","",
SUM($S431,$V431,$Z431,$W431,$Y431)-
IF($AA431="",0,VALUE($AA431)))</f>
      </c>
      <c r="AJ431" t="s">
        <v>1090</v>
      </c>
      <c r="AR431">
        <f>IFERROR(LEFT($J431,FIND(" - ",$J431)-1),$J431)</f>
      </c>
      <c r="AU431">
        <f>IF($CJ431&gt;=1,INDEX($AS:$AS,$CI431+1),"")</f>
      </c>
      <c r="AV431">
        <f>IF($CJ431&gt;=2,INDEX($AS:$AS,$CI431+2),"")</f>
      </c>
      <c r="AW431">
        <f>IF($CJ431&gt;=3,INDEX($AS:$AS,$CI431+3),"")</f>
      </c>
      <c r="AX431">
        <f>IF($CJ431&gt;=4,INDEX($AS:$AS,$CI431+4),"")</f>
      </c>
      <c r="AY431">
        <f>IF($CJ431&gt;=5,INDEX($AS:$AS,$CI431+5),"")</f>
      </c>
      <c r="AZ431">
        <f>IF($CJ431&gt;=6,INDEX($AS:$AS,$CI431+6),"")</f>
      </c>
      <c r="BA431">
        <f>IF($CJ431&gt;=7,INDEX($AS:$AS,$CI431+7),"")</f>
      </c>
      <c r="BB431">
        <f>IF($CJ431&gt;=8,INDEX($AS:$AS,$CI431+8),"")</f>
      </c>
      <c r="BC431">
        <f>IF($CJ431&gt;=9,INDEX($AS:$AS,$CI431+9),"")</f>
      </c>
      <c r="BD431">
        <f>IF($CJ431&gt;=10,INDEX($AS:$AS,$CI431+10),"")</f>
      </c>
      <c r="BE431">
        <f>IF($CJ431&gt;=11,INDEX($AS:$AS,$CI431+11),"")</f>
      </c>
      <c r="BF431">
        <f>IF($CJ431&gt;=12,INDEX($AS:$AS,$CI431+12),"")</f>
      </c>
      <c r="BG431">
        <f>IF($CJ431&gt;=13,INDEX($AS:$AS,$CI431+13),"")</f>
      </c>
      <c r="BH431">
        <f>IF($CJ431&gt;=14,INDEX($AS:$AS,$CI431+14),"")</f>
      </c>
      <c r="BI431">
        <f>IF($CJ431&gt;=15,INDEX($AS:$AS,$CI431+15),"")</f>
      </c>
      <c r="BJ431">
        <f>IF($CJ431&gt;=16,INDEX($AS:$AS,$CI431+16),"")</f>
      </c>
      <c r="BK431">
        <f>IF($CJ431&gt;=17,INDEX($AS:$AS,$CI431+17),"")</f>
      </c>
      <c r="BL431">
        <f>IF($CJ431&gt;=18,INDEX($AS:$AS,$CI431+18),"")</f>
      </c>
      <c r="BM431">
        <f>IF($CJ431&gt;=19,INDEX($AS:$AS,$CI431+19),"")</f>
      </c>
      <c r="BN431">
        <f>IF($CJ431&gt;=20,INDEX($AS:$AS,$CI431+20),"")</f>
      </c>
      <c r="BO431">
        <f>IF($CJ431&gt;=21,INDEX($AS:$AS,$CI431+21),"")</f>
      </c>
      <c r="BP431">
        <f>IF($CJ431&gt;=22,INDEX($AS:$AS,$CI431+22),"")</f>
      </c>
      <c r="BQ431">
        <f>IF($CJ431&gt;=23,INDEX($AS:$AS,$CI431+23),"")</f>
      </c>
      <c r="BR431">
        <f>IF($CJ431&gt;=24,INDEX($AS:$AS,$CI431+24),"")</f>
      </c>
      <c r="BS431">
        <f>IF($CJ431&gt;=25,INDEX($AS:$AS,$CI431+25),"")</f>
      </c>
      <c r="BT431">
        <f>IF($CJ431&gt;=26,INDEX($AS:$AS,$CI431+26),"")</f>
      </c>
      <c r="BU431">
        <f>IF($CJ431&gt;=27,INDEX($AS:$AS,$CI431+27),"")</f>
      </c>
      <c r="BV431">
        <f>IF($CJ431&gt;=28,INDEX($AS:$AS,$CI431+28),"")</f>
      </c>
      <c r="BW431">
        <f>IF($CJ431&gt;=29,INDEX($AS:$AS,$CI431+29),"")</f>
      </c>
      <c r="BX431">
        <f>IF($CJ431&gt;=30,INDEX($AS:$AS,$CI431+30),"")</f>
      </c>
      <c r="BY431">
        <f>IF($CJ431&gt;=31,INDEX($AS:$AS,$CI431+31),"")</f>
      </c>
      <c r="BZ431">
        <f>IF($CJ431&gt;=32,INDEX($AS:$AS,$CI431+32),"")</f>
      </c>
      <c r="CA431">
        <f>IF($CJ431&gt;=33,INDEX($AS:$AS,$CI431+33),"")</f>
      </c>
      <c r="CB431">
        <f>IF($CJ431&gt;=34,INDEX($AS:$AS,$CI431+34),"")</f>
      </c>
      <c r="CC431">
        <f>IF($CJ431&gt;=35,INDEX($AS:$AS,$CI431+35),"")</f>
      </c>
      <c r="CD431">
        <f>IF($CJ431&gt;=36,INDEX($AS:$AS,$CI431+36),"")</f>
      </c>
      <c r="CE431">
        <f>IF($CJ431&gt;=37,INDEX($AS:$AS,$CI431+37),"")</f>
      </c>
      <c r="CF431">
        <f>IF($CJ431&gt;=38,INDEX($AS:$AS,$CI431+38),"")</f>
      </c>
      <c r="CG431">
        <f>IF($CJ431&gt;=39,INDEX($AS:$AS,$CI431+39),"")</f>
      </c>
      <c r="CH431">
        <f>IF($CJ431&gt;=40,INDEX($AS:$AS,$CI431+40),"")</f>
      </c>
      <c r="CI431">
        <f>IFERROR(MATCH($AR431,$AS$2:$AS$133,0)+1,0)</f>
      </c>
      <c r="CJ431">
        <f>IFERROR(INDEX($AT$2:$AT$133,MATCH($AR431,$AS$2:$AS$133,0)),0)</f>
      </c>
      <c r="CK431">
        <f>IFERROR(LEFT($O431,FIND(" - ",$O431)-1),$O431)</f>
      </c>
      <c r="CL431" t="s">
        <v>220</v>
      </c>
      <c r="CN431">
        <f>IF($DI431&gt;=1,INDEX($CL:$CL,$DH431+1),"")</f>
      </c>
      <c r="CO431">
        <f>IF($DI431&gt;=2,INDEX($CL:$CL,$DH431+2),"")</f>
      </c>
      <c r="CP431">
        <f>IF($DI431&gt;=3,INDEX($CL:$CL,$DH431+3),"")</f>
      </c>
      <c r="CQ431">
        <f>IF($DI431&gt;=4,INDEX($CL:$CL,$DH431+4),"")</f>
      </c>
      <c r="CR431">
        <f>IF($DI431&gt;=5,INDEX($CL:$CL,$DH431+5),"")</f>
      </c>
      <c r="CS431">
        <f>IF($DI431&gt;=6,INDEX($CL:$CL,$DH431+6),"")</f>
      </c>
      <c r="CT431">
        <f>IF($DI431&gt;=7,INDEX($CL:$CL,$DH431+7),"")</f>
      </c>
      <c r="CU431">
        <f>IF($DI431&gt;=8,INDEX($CL:$CL,$DH431+8),"")</f>
      </c>
      <c r="CV431">
        <f>IF($DI431&gt;=9,INDEX($CL:$CL,$DH431+9),"")</f>
      </c>
      <c r="CW431">
        <f>IF($DI431&gt;=10,INDEX($CL:$CL,$DH431+10),"")</f>
      </c>
      <c r="CX431">
        <f>IF($DI431&gt;=11,INDEX($CL:$CL,$DH431+11),"")</f>
      </c>
      <c r="CY431">
        <f>IF($DI431&gt;=12,INDEX($CL:$CL,$DH431+12),"")</f>
      </c>
      <c r="CZ431">
        <f>IF($DI431&gt;=13,INDEX($CL:$CL,$DH431+13),"")</f>
      </c>
      <c r="DA431">
        <f>IF($DI431&gt;=14,INDEX($CL:$CL,$DH431+14),"")</f>
      </c>
      <c r="DB431">
        <f>IF($DI431&gt;=15,INDEX($CL:$CL,$DH431+15),"")</f>
      </c>
      <c r="DC431">
        <f>IF($DI431&gt;=16,INDEX($CL:$CL,$DH431+16),"")</f>
      </c>
      <c r="DD431">
        <f>IF($DI431&gt;=17,INDEX($CL:$CL,$DH431+17),"")</f>
      </c>
      <c r="DE431">
        <f>IF($DI431&gt;=18,INDEX($CL:$CL,$DH431+18),"")</f>
      </c>
      <c r="DF431">
        <f>IF($DI431&gt;=19,INDEX($CL:$CL,$DH431+19),"")</f>
      </c>
      <c r="DG431">
        <f>IF($DI431&gt;=20,INDEX($CL:$CL,$DH431+20),"")</f>
      </c>
      <c r="DH431">
        <f>IFERROR(MATCH($CK431,$CL$2:$CL$1558,0)+1,0)</f>
      </c>
      <c r="DI431">
        <f>IFERROR(INDEX($CM$2:$CM$1558,MATCH($CK431,$CL$2:$CL$1558,0)),0)</f>
      </c>
      <c r="DJ431">
        <f>IFERROR(INDEX($AQ:$AQ,MATCH($K431,$AP:$AP,0))&amp;"","")</f>
      </c>
      <c r="DN431">
        <f>IF($GQ431&gt;=1,INDEX($DK:$DK,$GP431+1),"")</f>
      </c>
      <c r="DO431">
        <f>IF($GQ431&gt;=2,INDEX($DK:$DK,$GP431+2),"")</f>
      </c>
      <c r="DP431">
        <f>IF($GQ431&gt;=3,INDEX($DK:$DK,$GP431+3),"")</f>
      </c>
      <c r="DQ431">
        <f>IF($GQ431&gt;=4,INDEX($DK:$DK,$GP431+4),"")</f>
      </c>
      <c r="DR431">
        <f>IF($GQ431&gt;=5,INDEX($DK:$DK,$GP431+5),"")</f>
      </c>
      <c r="DS431">
        <f>IF($GQ431&gt;=6,INDEX($DK:$DK,$GP431+6),"")</f>
      </c>
      <c r="DT431">
        <f>IF($GQ431&gt;=7,INDEX($DK:$DK,$GP431+7),"")</f>
      </c>
      <c r="DU431">
        <f>IF($GQ431&gt;=8,INDEX($DK:$DK,$GP431+8),"")</f>
      </c>
      <c r="DV431">
        <f>IF($GQ431&gt;=9,INDEX($DK:$DK,$GP431+9),"")</f>
      </c>
      <c r="DW431">
        <f>IF($GQ431&gt;=10,INDEX($DK:$DK,$GP431+10),"")</f>
      </c>
      <c r="DX431">
        <f>IF($GQ431&gt;=11,INDEX($DK:$DK,$GP431+11),"")</f>
      </c>
      <c r="DY431">
        <f>IF($GQ431&gt;=12,INDEX($DK:$DK,$GP431+12),"")</f>
      </c>
      <c r="DZ431">
        <f>IF($GQ431&gt;=13,INDEX($DK:$DK,$GP431+13),"")</f>
      </c>
      <c r="EA431">
        <f>IF($GQ431&gt;=14,INDEX($DK:$DK,$GP431+14),"")</f>
      </c>
      <c r="EB431">
        <f>IF($GQ431&gt;=15,INDEX($DK:$DK,$GP431+15),"")</f>
      </c>
      <c r="EC431">
        <f>IF($GQ431&gt;=16,INDEX($DK:$DK,$GP431+16),"")</f>
      </c>
      <c r="ED431">
        <f>IF($GQ431&gt;=17,INDEX($DK:$DK,$GP431+17),"")</f>
      </c>
      <c r="EE431">
        <f>IF($GQ431&gt;=18,INDEX($DK:$DK,$GP431+18),"")</f>
      </c>
      <c r="EF431">
        <f>IF($GQ431&gt;=19,INDEX($DK:$DK,$GP431+19),"")</f>
      </c>
      <c r="EG431">
        <f>IF($GQ431&gt;=20,INDEX($DK:$DK,$GP431+20),"")</f>
      </c>
      <c r="EH431">
        <f>IF($GQ431&gt;=21,INDEX($DK:$DK,$GP431+21),"")</f>
      </c>
      <c r="EI431">
        <f>IF($GQ431&gt;=22,INDEX($DK:$DK,$GP431+22),"")</f>
      </c>
      <c r="EJ431">
        <f>IF($GQ431&gt;=23,INDEX($DK:$DK,$GP431+23),"")</f>
      </c>
      <c r="EK431">
        <f>IF($GQ431&gt;=24,INDEX($DK:$DK,$GP431+24),"")</f>
      </c>
      <c r="EL431">
        <f>IF($GQ431&gt;=25,INDEX($DK:$DK,$GP431+25),"")</f>
      </c>
      <c r="EM431">
        <f>IF($GQ431&gt;=26,INDEX($DK:$DK,$GP431+26),"")</f>
      </c>
      <c r="EN431">
        <f>IF($GQ431&gt;=27,INDEX($DK:$DK,$GP431+27),"")</f>
      </c>
      <c r="EO431">
        <f>IF($GQ431&gt;=28,INDEX($DK:$DK,$GP431+28),"")</f>
      </c>
      <c r="EP431">
        <f>IF($GQ431&gt;=29,INDEX($DK:$DK,$GP431+29),"")</f>
      </c>
      <c r="EQ431">
        <f>IF($GQ431&gt;=30,INDEX($DK:$DK,$GP431+30),"")</f>
      </c>
      <c r="ER431">
        <f>IF($GQ431&gt;=31,INDEX($DK:$DK,$GP431+31),"")</f>
      </c>
      <c r="ES431">
        <f>IF($GQ431&gt;=32,INDEX($DK:$DK,$GP431+32),"")</f>
      </c>
      <c r="ET431">
        <f>IF($GQ431&gt;=33,INDEX($DK:$DK,$GP431+33),"")</f>
      </c>
      <c r="EU431">
        <f>IF($GQ431&gt;=34,INDEX($DK:$DK,$GP431+34),"")</f>
      </c>
      <c r="EV431">
        <f>IF($GQ431&gt;=35,INDEX($DK:$DK,$GP431+35),"")</f>
      </c>
      <c r="EW431">
        <f>IF($GQ431&gt;=36,INDEX($DK:$DK,$GP431+36),"")</f>
      </c>
      <c r="EX431">
        <f>IF($GQ431&gt;=37,INDEX($DK:$DK,$GP431+37),"")</f>
      </c>
      <c r="EY431">
        <f>IF($GQ431&gt;=38,INDEX($DK:$DK,$GP431+38),"")</f>
      </c>
      <c r="EZ431">
        <f>IF($GQ431&gt;=39,INDEX($DK:$DK,$GP431+39),"")</f>
      </c>
      <c r="FA431">
        <f>IF($GQ431&gt;=40,INDEX($DK:$DK,$GP431+40),"")</f>
      </c>
      <c r="FB431">
        <f>IF($GQ431&gt;=1,INDEX($DL:$DL,$GP431+1),"")</f>
      </c>
      <c r="FC431">
        <f>IF($GQ431&gt;=2,INDEX($DL:$DL,$GP431+2),"")</f>
      </c>
      <c r="FD431">
        <f>IF($GQ431&gt;=3,INDEX($DL:$DL,$GP431+3),"")</f>
      </c>
      <c r="FE431">
        <f>IF($GQ431&gt;=4,INDEX($DL:$DL,$GP431+4),"")</f>
      </c>
      <c r="FF431">
        <f>IF($GQ431&gt;=5,INDEX($DL:$DL,$GP431+5),"")</f>
      </c>
      <c r="FG431">
        <f>IF($GQ431&gt;=6,INDEX($DL:$DL,$GP431+6),"")</f>
      </c>
      <c r="FH431">
        <f>IF($GQ431&gt;=7,INDEX($DL:$DL,$GP431+7),"")</f>
      </c>
      <c r="FI431">
        <f>IF($GQ431&gt;=8,INDEX($DL:$DL,$GP431+8),"")</f>
      </c>
      <c r="FJ431">
        <f>IF($GQ431&gt;=9,INDEX($DL:$DL,$GP431+9),"")</f>
      </c>
      <c r="FK431">
        <f>IF($GQ431&gt;=10,INDEX($DL:$DL,$GP431+10),"")</f>
      </c>
      <c r="FL431">
        <f>IF($GQ431&gt;=11,INDEX($DL:$DL,$GP431+11),"")</f>
      </c>
      <c r="FM431">
        <f>IF($GQ431&gt;=12,INDEX($DL:$DL,$GP431+12),"")</f>
      </c>
      <c r="FN431">
        <f>IF($GQ431&gt;=13,INDEX($DL:$DL,$GP431+13),"")</f>
      </c>
      <c r="FO431">
        <f>IF($GQ431&gt;=14,INDEX($DL:$DL,$GP431+14),"")</f>
      </c>
      <c r="FP431">
        <f>IF($GQ431&gt;=15,INDEX($DL:$DL,$GP431+15),"")</f>
      </c>
      <c r="FQ431">
        <f>IF($GQ431&gt;=16,INDEX($DL:$DL,$GP431+16),"")</f>
      </c>
      <c r="FR431">
        <f>IF($GQ431&gt;=17,INDEX($DL:$DL,$GP431+17),"")</f>
      </c>
      <c r="FS431">
        <f>IF($GQ431&gt;=18,INDEX($DL:$DL,$GP431+18),"")</f>
      </c>
      <c r="FT431">
        <f>IF($GQ431&gt;=19,INDEX($DL:$DL,$GP431+19),"")</f>
      </c>
      <c r="FU431">
        <f>IF($GQ431&gt;=20,INDEX($DL:$DL,$GP431+20),"")</f>
      </c>
      <c r="FV431">
        <f>IF($GQ431&gt;=21,INDEX($DL:$DL,$GP431+21),"")</f>
      </c>
      <c r="FW431">
        <f>IF($GQ431&gt;=22,INDEX($DL:$DL,$GP431+22),"")</f>
      </c>
      <c r="FX431">
        <f>IF($GQ431&gt;=23,INDEX($DL:$DL,$GP431+23),"")</f>
      </c>
      <c r="FY431">
        <f>IF($GQ431&gt;=24,INDEX($DL:$DL,$GP431+24),"")</f>
      </c>
      <c r="FZ431">
        <f>IF($GQ431&gt;=25,INDEX($DL:$DL,$GP431+25),"")</f>
      </c>
      <c r="GA431">
        <f>IF($GQ431&gt;=26,INDEX($DL:$DL,$GP431+26),"")</f>
      </c>
      <c r="GB431">
        <f>IF($GQ431&gt;=27,INDEX($DL:$DL,$GP431+27),"")</f>
      </c>
      <c r="GC431">
        <f>IF($GQ431&gt;=28,INDEX($DL:$DL,$GP431+28),"")</f>
      </c>
      <c r="GD431">
        <f>IF($GQ431&gt;=29,INDEX($DL:$DL,$GP431+29),"")</f>
      </c>
      <c r="GE431">
        <f>IF($GQ431&gt;=30,INDEX($DL:$DL,$GP431+30),"")</f>
      </c>
      <c r="GF431">
        <f>IF($GQ431&gt;=31,INDEX($DL:$DL,$GP431+31),"")</f>
      </c>
      <c r="GG431">
        <f>IF($GQ431&gt;=32,INDEX($DL:$DL,$GP431+32),"")</f>
      </c>
      <c r="GH431">
        <f>IF($GQ431&gt;=33,INDEX($DL:$DL,$GP431+33),"")</f>
      </c>
      <c r="GI431">
        <f>IF($GQ431&gt;=34,INDEX($DL:$DL,$GP431+34),"")</f>
      </c>
      <c r="GJ431">
        <f>IF($GQ431&gt;=35,INDEX($DL:$DL,$GP431+35),"")</f>
      </c>
      <c r="GK431">
        <f>IF($GQ431&gt;=36,INDEX($DL:$DL,$GP431+36),"")</f>
      </c>
      <c r="GL431">
        <f>IF($GQ431&gt;=37,INDEX($DL:$DL,$GP431+37),"")</f>
      </c>
      <c r="GM431">
        <f>IF($GQ431&gt;=38,INDEX($DL:$DL,$GP431+38),"")</f>
      </c>
      <c r="GN431">
        <f>IF($GQ431&gt;=39,INDEX($DL:$DL,$GP431+39),"")</f>
      </c>
      <c r="GO431">
        <f>IF($GQ431&gt;=40,INDEX($DL:$DL,$GP431+40),"")</f>
      </c>
      <c r="GP431">
        <f>IFERROR(MATCH($DJ431,$DK$2:$DK$148,0)+1,0)</f>
      </c>
      <c r="GQ431">
        <f>IFERROR(INDEX($DM$2:$DM$148,MATCH($DJ431,$DK$2:$DK$148,0)),0)</f>
      </c>
      <c r="GR431">
        <f>IFERROR(MATCH($L431,$DN$431:$FA$431,0),0)</f>
      </c>
      <c r="GS431">
        <f>IF($GR431&gt;0,INDEX($FB$431:$GO$431,$GR431),"")</f>
      </c>
      <c r="GV431">
        <f>IF($JE431&gt;=1,INDEX($GT:$GT,$JD431+1),"")</f>
      </c>
      <c r="GW431">
        <f>IF($JE431&gt;=2,INDEX($GT:$GT,$JD431+2),"")</f>
      </c>
      <c r="GX431">
        <f>IF($JE431&gt;=3,INDEX($GT:$GT,$JD431+3),"")</f>
      </c>
      <c r="GY431">
        <f>IF($JE431&gt;=4,INDEX($GT:$GT,$JD431+4),"")</f>
      </c>
      <c r="GZ431">
        <f>IF($JE431&gt;=5,INDEX($GT:$GT,$JD431+5),"")</f>
      </c>
      <c r="HA431">
        <f>IF($JE431&gt;=6,INDEX($GT:$GT,$JD431+6),"")</f>
      </c>
      <c r="HB431">
        <f>IF($JE431&gt;=7,INDEX($GT:$GT,$JD431+7),"")</f>
      </c>
      <c r="HC431">
        <f>IF($JE431&gt;=8,INDEX($GT:$GT,$JD431+8),"")</f>
      </c>
      <c r="HD431">
        <f>IF($JE431&gt;=9,INDEX($GT:$GT,$JD431+9),"")</f>
      </c>
      <c r="HE431">
        <f>IF($JE431&gt;=10,INDEX($GT:$GT,$JD431+10),"")</f>
      </c>
      <c r="HF431">
        <f>IF($JE431&gt;=11,INDEX($GT:$GT,$JD431+11),"")</f>
      </c>
      <c r="HG431">
        <f>IF($JE431&gt;=12,INDEX($GT:$GT,$JD431+12),"")</f>
      </c>
      <c r="HH431">
        <f>IF($JE431&gt;=13,INDEX($GT:$GT,$JD431+13),"")</f>
      </c>
      <c r="HI431">
        <f>IF($JE431&gt;=14,INDEX($GT:$GT,$JD431+14),"")</f>
      </c>
      <c r="HJ431">
        <f>IF($JE431&gt;=15,INDEX($GT:$GT,$JD431+15),"")</f>
      </c>
      <c r="HK431">
        <f>IF($JE431&gt;=16,INDEX($GT:$GT,$JD431+16),"")</f>
      </c>
      <c r="HL431">
        <f>IF($JE431&gt;=17,INDEX($GT:$GT,$JD431+17),"")</f>
      </c>
      <c r="HM431">
        <f>IF($JE431&gt;=18,INDEX($GT:$GT,$JD431+18),"")</f>
      </c>
      <c r="HN431">
        <f>IF($JE431&gt;=19,INDEX($GT:$GT,$JD431+19),"")</f>
      </c>
      <c r="HO431">
        <f>IF($JE431&gt;=20,INDEX($GT:$GT,$JD431+20),"")</f>
      </c>
      <c r="HP431">
        <f>IF($JE431&gt;=21,INDEX($GT:$GT,$JD431+21),"")</f>
      </c>
      <c r="HQ431">
        <f>IF($JE431&gt;=22,INDEX($GT:$GT,$JD431+22),"")</f>
      </c>
      <c r="HR431">
        <f>IF($JE431&gt;=23,INDEX($GT:$GT,$JD431+23),"")</f>
      </c>
      <c r="HS431">
        <f>IF($JE431&gt;=24,INDEX($GT:$GT,$JD431+24),"")</f>
      </c>
      <c r="HT431">
        <f>IF($JE431&gt;=25,INDEX($GT:$GT,$JD431+25),"")</f>
      </c>
      <c r="HU431">
        <f>IF($JE431&gt;=26,INDEX($GT:$GT,$JD431+26),"")</f>
      </c>
      <c r="HV431">
        <f>IF($JE431&gt;=27,INDEX($GT:$GT,$JD431+27),"")</f>
      </c>
      <c r="HW431">
        <f>IF($JE431&gt;=28,INDEX($GT:$GT,$JD431+28),"")</f>
      </c>
      <c r="HX431">
        <f>IF($JE431&gt;=29,INDEX($GT:$GT,$JD431+29),"")</f>
      </c>
      <c r="HY431">
        <f>IF($JE431&gt;=30,INDEX($GT:$GT,$JD431+30),"")</f>
      </c>
      <c r="HZ431">
        <f>IF($JE431&gt;=31,INDEX($GT:$GT,$JD431+31),"")</f>
      </c>
      <c r="IA431">
        <f>IF($JE431&gt;=32,INDEX($GT:$GT,$JD431+32),"")</f>
      </c>
      <c r="IB431">
        <f>IF($JE431&gt;=33,INDEX($GT:$GT,$JD431+33),"")</f>
      </c>
      <c r="IC431">
        <f>IF($JE431&gt;=34,INDEX($GT:$GT,$JD431+34),"")</f>
      </c>
      <c r="ID431">
        <f>IF($JE431&gt;=35,INDEX($GT:$GT,$JD431+35),"")</f>
      </c>
      <c r="IE431">
        <f>IF($JE431&gt;=36,INDEX($GT:$GT,$JD431+36),"")</f>
      </c>
      <c r="IF431">
        <f>IF($JE431&gt;=37,INDEX($GT:$GT,$JD431+37),"")</f>
      </c>
      <c r="IG431">
        <f>IF($JE431&gt;=38,INDEX($GT:$GT,$JD431+38),"")</f>
      </c>
      <c r="IH431">
        <f>IF($JE431&gt;=39,INDEX($GT:$GT,$JD431+39),"")</f>
      </c>
      <c r="II431">
        <f>IF($JE431&gt;=40,INDEX($GT:$GT,$JD431+40),"")</f>
      </c>
      <c r="IJ431">
        <f>IF($JE431&gt;=41,INDEX($GT:$GT,$JD431+41),"")</f>
      </c>
      <c r="IK431">
        <f>IF($JE431&gt;=42,INDEX($GT:$GT,$JD431+42),"")</f>
      </c>
      <c r="IL431">
        <f>IF($JE431&gt;=43,INDEX($GT:$GT,$JD431+43),"")</f>
      </c>
      <c r="IM431">
        <f>IF($JE431&gt;=44,INDEX($GT:$GT,$JD431+44),"")</f>
      </c>
      <c r="IN431">
        <f>IF($JE431&gt;=45,INDEX($GT:$GT,$JD431+45),"")</f>
      </c>
      <c r="IO431">
        <f>IF($JE431&gt;=46,INDEX($GT:$GT,$JD431+46),"")</f>
      </c>
      <c r="IP431">
        <f>IF($JE431&gt;=47,INDEX($GT:$GT,$JD431+47),"")</f>
      </c>
      <c r="IQ431">
        <f>IF($JE431&gt;=48,INDEX($GT:$GT,$JD431+48),"")</f>
      </c>
      <c r="IR431">
        <f>IF($JE431&gt;=49,INDEX($GT:$GT,$JD431+49),"")</f>
      </c>
      <c r="IS431">
        <f>IF($JE431&gt;=50,INDEX($GT:$GT,$JD431+50),"")</f>
      </c>
      <c r="IT431">
        <f>IF($JE431&gt;=51,INDEX($GT:$GT,$JD431+51),"")</f>
      </c>
      <c r="IU431">
        <f>IF($JE431&gt;=52,INDEX($GT:$GT,$JD431+52),"")</f>
      </c>
      <c r="IV431">
        <f>IF($JE431&gt;=53,INDEX($GT:$GT,$JD431+53),"")</f>
      </c>
      <c r="IW431">
        <f>IF($JE431&gt;=54,INDEX($GT:$GT,$JD431+54),"")</f>
      </c>
      <c r="IX431">
        <f>IF($JE431&gt;=55,INDEX($GT:$GT,$JD431+55),"")</f>
      </c>
      <c r="IY431">
        <f>IF($JE431&gt;=56,INDEX($GT:$GT,$JD431+56),"")</f>
      </c>
      <c r="IZ431">
        <f>IF($JE431&gt;=57,INDEX($GT:$GT,$JD431+57),"")</f>
      </c>
      <c r="JA431">
        <f>IF($JE431&gt;=58,INDEX($GT:$GT,$JD431+58),"")</f>
      </c>
      <c r="JB431">
        <f>IF($JE431&gt;=59,INDEX($GT:$GT,$JD431+59),"")</f>
      </c>
      <c r="JC431">
        <f>IF($JE431&gt;=60,INDEX($GT:$GT,$JD431+60),"")</f>
      </c>
      <c r="JD431">
        <f>IFERROR(MATCH($GS431,$GT$2:$GT$322,0)+1,0)</f>
      </c>
      <c r="JE431">
        <f>IFERROR(INDEX($GU$2:$GU$322,MATCH($GS431,$GT$2:$GT$322,0)),0)</f>
      </c>
      <c r="JF431" t="s">
        <v>28</v>
      </c>
      <c r="JG431" t="s">
        <v>28</v>
      </c>
    </row>
    <row r="432" spans="1:267" x14ac:dyDescent="0.25">
      <c r="J432" s="1"/>
      <c r="K432" s="1"/>
      <c r="L432" s="1"/>
      <c r="M432" s="1"/>
      <c r="N432" s="1">
        <f>IFERROR(IF(FIND(" - ",$J432)&gt;0,MID($J432,FIND(" - ",$J432)+3,LEN($J432)),""),"")</f>
      </c>
      <c r="P432" s="1"/>
      <c r="S432" t="s">
        <v>28</v>
      </c>
      <c r="U432">
        <f>IF(OR($S432="",$T432=""),"",IFERROR($S432/$T432,0))</f>
      </c>
      <c r="V432">
        <f>IF($S432="","",
IF($K432="","",
IF(ISNUMBER(SEARCH("exempt",LOWER($K432))),0,
$S432*(VALUE(SUBSTITUTE($K432,"%",""))/100))))</f>
      </c>
      <c r="AB432">
        <f>IF($S432="","",
SUM($S432,$V432,$Z432,$W432,$Y432)-
IF($AA432="",0,VALUE($AA432)))</f>
      </c>
      <c r="AJ432" t="s">
        <v>1091</v>
      </c>
      <c r="AR432">
        <f>IFERROR(LEFT($J432,FIND(" - ",$J432)-1),$J432)</f>
      </c>
      <c r="AU432">
        <f>IF($CJ432&gt;=1,INDEX($AS:$AS,$CI432+1),"")</f>
      </c>
      <c r="AV432">
        <f>IF($CJ432&gt;=2,INDEX($AS:$AS,$CI432+2),"")</f>
      </c>
      <c r="AW432">
        <f>IF($CJ432&gt;=3,INDEX($AS:$AS,$CI432+3),"")</f>
      </c>
      <c r="AX432">
        <f>IF($CJ432&gt;=4,INDEX($AS:$AS,$CI432+4),"")</f>
      </c>
      <c r="AY432">
        <f>IF($CJ432&gt;=5,INDEX($AS:$AS,$CI432+5),"")</f>
      </c>
      <c r="AZ432">
        <f>IF($CJ432&gt;=6,INDEX($AS:$AS,$CI432+6),"")</f>
      </c>
      <c r="BA432">
        <f>IF($CJ432&gt;=7,INDEX($AS:$AS,$CI432+7),"")</f>
      </c>
      <c r="BB432">
        <f>IF($CJ432&gt;=8,INDEX($AS:$AS,$CI432+8),"")</f>
      </c>
      <c r="BC432">
        <f>IF($CJ432&gt;=9,INDEX($AS:$AS,$CI432+9),"")</f>
      </c>
      <c r="BD432">
        <f>IF($CJ432&gt;=10,INDEX($AS:$AS,$CI432+10),"")</f>
      </c>
      <c r="BE432">
        <f>IF($CJ432&gt;=11,INDEX($AS:$AS,$CI432+11),"")</f>
      </c>
      <c r="BF432">
        <f>IF($CJ432&gt;=12,INDEX($AS:$AS,$CI432+12),"")</f>
      </c>
      <c r="BG432">
        <f>IF($CJ432&gt;=13,INDEX($AS:$AS,$CI432+13),"")</f>
      </c>
      <c r="BH432">
        <f>IF($CJ432&gt;=14,INDEX($AS:$AS,$CI432+14),"")</f>
      </c>
      <c r="BI432">
        <f>IF($CJ432&gt;=15,INDEX($AS:$AS,$CI432+15),"")</f>
      </c>
      <c r="BJ432">
        <f>IF($CJ432&gt;=16,INDEX($AS:$AS,$CI432+16),"")</f>
      </c>
      <c r="BK432">
        <f>IF($CJ432&gt;=17,INDEX($AS:$AS,$CI432+17),"")</f>
      </c>
      <c r="BL432">
        <f>IF($CJ432&gt;=18,INDEX($AS:$AS,$CI432+18),"")</f>
      </c>
      <c r="BM432">
        <f>IF($CJ432&gt;=19,INDEX($AS:$AS,$CI432+19),"")</f>
      </c>
      <c r="BN432">
        <f>IF($CJ432&gt;=20,INDEX($AS:$AS,$CI432+20),"")</f>
      </c>
      <c r="BO432">
        <f>IF($CJ432&gt;=21,INDEX($AS:$AS,$CI432+21),"")</f>
      </c>
      <c r="BP432">
        <f>IF($CJ432&gt;=22,INDEX($AS:$AS,$CI432+22),"")</f>
      </c>
      <c r="BQ432">
        <f>IF($CJ432&gt;=23,INDEX($AS:$AS,$CI432+23),"")</f>
      </c>
      <c r="BR432">
        <f>IF($CJ432&gt;=24,INDEX($AS:$AS,$CI432+24),"")</f>
      </c>
      <c r="BS432">
        <f>IF($CJ432&gt;=25,INDEX($AS:$AS,$CI432+25),"")</f>
      </c>
      <c r="BT432">
        <f>IF($CJ432&gt;=26,INDEX($AS:$AS,$CI432+26),"")</f>
      </c>
      <c r="BU432">
        <f>IF($CJ432&gt;=27,INDEX($AS:$AS,$CI432+27),"")</f>
      </c>
      <c r="BV432">
        <f>IF($CJ432&gt;=28,INDEX($AS:$AS,$CI432+28),"")</f>
      </c>
      <c r="BW432">
        <f>IF($CJ432&gt;=29,INDEX($AS:$AS,$CI432+29),"")</f>
      </c>
      <c r="BX432">
        <f>IF($CJ432&gt;=30,INDEX($AS:$AS,$CI432+30),"")</f>
      </c>
      <c r="BY432">
        <f>IF($CJ432&gt;=31,INDEX($AS:$AS,$CI432+31),"")</f>
      </c>
      <c r="BZ432">
        <f>IF($CJ432&gt;=32,INDEX($AS:$AS,$CI432+32),"")</f>
      </c>
      <c r="CA432">
        <f>IF($CJ432&gt;=33,INDEX($AS:$AS,$CI432+33),"")</f>
      </c>
      <c r="CB432">
        <f>IF($CJ432&gt;=34,INDEX($AS:$AS,$CI432+34),"")</f>
      </c>
      <c r="CC432">
        <f>IF($CJ432&gt;=35,INDEX($AS:$AS,$CI432+35),"")</f>
      </c>
      <c r="CD432">
        <f>IF($CJ432&gt;=36,INDEX($AS:$AS,$CI432+36),"")</f>
      </c>
      <c r="CE432">
        <f>IF($CJ432&gt;=37,INDEX($AS:$AS,$CI432+37),"")</f>
      </c>
      <c r="CF432">
        <f>IF($CJ432&gt;=38,INDEX($AS:$AS,$CI432+38),"")</f>
      </c>
      <c r="CG432">
        <f>IF($CJ432&gt;=39,INDEX($AS:$AS,$CI432+39),"")</f>
      </c>
      <c r="CH432">
        <f>IF($CJ432&gt;=40,INDEX($AS:$AS,$CI432+40),"")</f>
      </c>
      <c r="CI432">
        <f>IFERROR(MATCH($AR432,$AS$2:$AS$133,0)+1,0)</f>
      </c>
      <c r="CJ432">
        <f>IFERROR(INDEX($AT$2:$AT$133,MATCH($AR432,$AS$2:$AS$133,0)),0)</f>
      </c>
      <c r="CK432">
        <f>IFERROR(LEFT($O432,FIND(" - ",$O432)-1),$O432)</f>
      </c>
      <c r="CL432" t="s">
        <v>132</v>
      </c>
      <c r="CN432">
        <f>IF($DI432&gt;=1,INDEX($CL:$CL,$DH432+1),"")</f>
      </c>
      <c r="CO432">
        <f>IF($DI432&gt;=2,INDEX($CL:$CL,$DH432+2),"")</f>
      </c>
      <c r="CP432">
        <f>IF($DI432&gt;=3,INDEX($CL:$CL,$DH432+3),"")</f>
      </c>
      <c r="CQ432">
        <f>IF($DI432&gt;=4,INDEX($CL:$CL,$DH432+4),"")</f>
      </c>
      <c r="CR432">
        <f>IF($DI432&gt;=5,INDEX($CL:$CL,$DH432+5),"")</f>
      </c>
      <c r="CS432">
        <f>IF($DI432&gt;=6,INDEX($CL:$CL,$DH432+6),"")</f>
      </c>
      <c r="CT432">
        <f>IF($DI432&gt;=7,INDEX($CL:$CL,$DH432+7),"")</f>
      </c>
      <c r="CU432">
        <f>IF($DI432&gt;=8,INDEX($CL:$CL,$DH432+8),"")</f>
      </c>
      <c r="CV432">
        <f>IF($DI432&gt;=9,INDEX($CL:$CL,$DH432+9),"")</f>
      </c>
      <c r="CW432">
        <f>IF($DI432&gt;=10,INDEX($CL:$CL,$DH432+10),"")</f>
      </c>
      <c r="CX432">
        <f>IF($DI432&gt;=11,INDEX($CL:$CL,$DH432+11),"")</f>
      </c>
      <c r="CY432">
        <f>IF($DI432&gt;=12,INDEX($CL:$CL,$DH432+12),"")</f>
      </c>
      <c r="CZ432">
        <f>IF($DI432&gt;=13,INDEX($CL:$CL,$DH432+13),"")</f>
      </c>
      <c r="DA432">
        <f>IF($DI432&gt;=14,INDEX($CL:$CL,$DH432+14),"")</f>
      </c>
      <c r="DB432">
        <f>IF($DI432&gt;=15,INDEX($CL:$CL,$DH432+15),"")</f>
      </c>
      <c r="DC432">
        <f>IF($DI432&gt;=16,INDEX($CL:$CL,$DH432+16),"")</f>
      </c>
      <c r="DD432">
        <f>IF($DI432&gt;=17,INDEX($CL:$CL,$DH432+17),"")</f>
      </c>
      <c r="DE432">
        <f>IF($DI432&gt;=18,INDEX($CL:$CL,$DH432+18),"")</f>
      </c>
      <c r="DF432">
        <f>IF($DI432&gt;=19,INDEX($CL:$CL,$DH432+19),"")</f>
      </c>
      <c r="DG432">
        <f>IF($DI432&gt;=20,INDEX($CL:$CL,$DH432+20),"")</f>
      </c>
      <c r="DH432">
        <f>IFERROR(MATCH($CK432,$CL$2:$CL$1558,0)+1,0)</f>
      </c>
      <c r="DI432">
        <f>IFERROR(INDEX($CM$2:$CM$1558,MATCH($CK432,$CL$2:$CL$1558,0)),0)</f>
      </c>
      <c r="DJ432">
        <f>IFERROR(INDEX($AQ:$AQ,MATCH($K432,$AP:$AP,0))&amp;"","")</f>
      </c>
      <c r="DN432">
        <f>IF($GQ432&gt;=1,INDEX($DK:$DK,$GP432+1),"")</f>
      </c>
      <c r="DO432">
        <f>IF($GQ432&gt;=2,INDEX($DK:$DK,$GP432+2),"")</f>
      </c>
      <c r="DP432">
        <f>IF($GQ432&gt;=3,INDEX($DK:$DK,$GP432+3),"")</f>
      </c>
      <c r="DQ432">
        <f>IF($GQ432&gt;=4,INDEX($DK:$DK,$GP432+4),"")</f>
      </c>
      <c r="DR432">
        <f>IF($GQ432&gt;=5,INDEX($DK:$DK,$GP432+5),"")</f>
      </c>
      <c r="DS432">
        <f>IF($GQ432&gt;=6,INDEX($DK:$DK,$GP432+6),"")</f>
      </c>
      <c r="DT432">
        <f>IF($GQ432&gt;=7,INDEX($DK:$DK,$GP432+7),"")</f>
      </c>
      <c r="DU432">
        <f>IF($GQ432&gt;=8,INDEX($DK:$DK,$GP432+8),"")</f>
      </c>
      <c r="DV432">
        <f>IF($GQ432&gt;=9,INDEX($DK:$DK,$GP432+9),"")</f>
      </c>
      <c r="DW432">
        <f>IF($GQ432&gt;=10,INDEX($DK:$DK,$GP432+10),"")</f>
      </c>
      <c r="DX432">
        <f>IF($GQ432&gt;=11,INDEX($DK:$DK,$GP432+11),"")</f>
      </c>
      <c r="DY432">
        <f>IF($GQ432&gt;=12,INDEX($DK:$DK,$GP432+12),"")</f>
      </c>
      <c r="DZ432">
        <f>IF($GQ432&gt;=13,INDEX($DK:$DK,$GP432+13),"")</f>
      </c>
      <c r="EA432">
        <f>IF($GQ432&gt;=14,INDEX($DK:$DK,$GP432+14),"")</f>
      </c>
      <c r="EB432">
        <f>IF($GQ432&gt;=15,INDEX($DK:$DK,$GP432+15),"")</f>
      </c>
      <c r="EC432">
        <f>IF($GQ432&gt;=16,INDEX($DK:$DK,$GP432+16),"")</f>
      </c>
      <c r="ED432">
        <f>IF($GQ432&gt;=17,INDEX($DK:$DK,$GP432+17),"")</f>
      </c>
      <c r="EE432">
        <f>IF($GQ432&gt;=18,INDEX($DK:$DK,$GP432+18),"")</f>
      </c>
      <c r="EF432">
        <f>IF($GQ432&gt;=19,INDEX($DK:$DK,$GP432+19),"")</f>
      </c>
      <c r="EG432">
        <f>IF($GQ432&gt;=20,INDEX($DK:$DK,$GP432+20),"")</f>
      </c>
      <c r="EH432">
        <f>IF($GQ432&gt;=21,INDEX($DK:$DK,$GP432+21),"")</f>
      </c>
      <c r="EI432">
        <f>IF($GQ432&gt;=22,INDEX($DK:$DK,$GP432+22),"")</f>
      </c>
      <c r="EJ432">
        <f>IF($GQ432&gt;=23,INDEX($DK:$DK,$GP432+23),"")</f>
      </c>
      <c r="EK432">
        <f>IF($GQ432&gt;=24,INDEX($DK:$DK,$GP432+24),"")</f>
      </c>
      <c r="EL432">
        <f>IF($GQ432&gt;=25,INDEX($DK:$DK,$GP432+25),"")</f>
      </c>
      <c r="EM432">
        <f>IF($GQ432&gt;=26,INDEX($DK:$DK,$GP432+26),"")</f>
      </c>
      <c r="EN432">
        <f>IF($GQ432&gt;=27,INDEX($DK:$DK,$GP432+27),"")</f>
      </c>
      <c r="EO432">
        <f>IF($GQ432&gt;=28,INDEX($DK:$DK,$GP432+28),"")</f>
      </c>
      <c r="EP432">
        <f>IF($GQ432&gt;=29,INDEX($DK:$DK,$GP432+29),"")</f>
      </c>
      <c r="EQ432">
        <f>IF($GQ432&gt;=30,INDEX($DK:$DK,$GP432+30),"")</f>
      </c>
      <c r="ER432">
        <f>IF($GQ432&gt;=31,INDEX($DK:$DK,$GP432+31),"")</f>
      </c>
      <c r="ES432">
        <f>IF($GQ432&gt;=32,INDEX($DK:$DK,$GP432+32),"")</f>
      </c>
      <c r="ET432">
        <f>IF($GQ432&gt;=33,INDEX($DK:$DK,$GP432+33),"")</f>
      </c>
      <c r="EU432">
        <f>IF($GQ432&gt;=34,INDEX($DK:$DK,$GP432+34),"")</f>
      </c>
      <c r="EV432">
        <f>IF($GQ432&gt;=35,INDEX($DK:$DK,$GP432+35),"")</f>
      </c>
      <c r="EW432">
        <f>IF($GQ432&gt;=36,INDEX($DK:$DK,$GP432+36),"")</f>
      </c>
      <c r="EX432">
        <f>IF($GQ432&gt;=37,INDEX($DK:$DK,$GP432+37),"")</f>
      </c>
      <c r="EY432">
        <f>IF($GQ432&gt;=38,INDEX($DK:$DK,$GP432+38),"")</f>
      </c>
      <c r="EZ432">
        <f>IF($GQ432&gt;=39,INDEX($DK:$DK,$GP432+39),"")</f>
      </c>
      <c r="FA432">
        <f>IF($GQ432&gt;=40,INDEX($DK:$DK,$GP432+40),"")</f>
      </c>
      <c r="FB432">
        <f>IF($GQ432&gt;=1,INDEX($DL:$DL,$GP432+1),"")</f>
      </c>
      <c r="FC432">
        <f>IF($GQ432&gt;=2,INDEX($DL:$DL,$GP432+2),"")</f>
      </c>
      <c r="FD432">
        <f>IF($GQ432&gt;=3,INDEX($DL:$DL,$GP432+3),"")</f>
      </c>
      <c r="FE432">
        <f>IF($GQ432&gt;=4,INDEX($DL:$DL,$GP432+4),"")</f>
      </c>
      <c r="FF432">
        <f>IF($GQ432&gt;=5,INDEX($DL:$DL,$GP432+5),"")</f>
      </c>
      <c r="FG432">
        <f>IF($GQ432&gt;=6,INDEX($DL:$DL,$GP432+6),"")</f>
      </c>
      <c r="FH432">
        <f>IF($GQ432&gt;=7,INDEX($DL:$DL,$GP432+7),"")</f>
      </c>
      <c r="FI432">
        <f>IF($GQ432&gt;=8,INDEX($DL:$DL,$GP432+8),"")</f>
      </c>
      <c r="FJ432">
        <f>IF($GQ432&gt;=9,INDEX($DL:$DL,$GP432+9),"")</f>
      </c>
      <c r="FK432">
        <f>IF($GQ432&gt;=10,INDEX($DL:$DL,$GP432+10),"")</f>
      </c>
      <c r="FL432">
        <f>IF($GQ432&gt;=11,INDEX($DL:$DL,$GP432+11),"")</f>
      </c>
      <c r="FM432">
        <f>IF($GQ432&gt;=12,INDEX($DL:$DL,$GP432+12),"")</f>
      </c>
      <c r="FN432">
        <f>IF($GQ432&gt;=13,INDEX($DL:$DL,$GP432+13),"")</f>
      </c>
      <c r="FO432">
        <f>IF($GQ432&gt;=14,INDEX($DL:$DL,$GP432+14),"")</f>
      </c>
      <c r="FP432">
        <f>IF($GQ432&gt;=15,INDEX($DL:$DL,$GP432+15),"")</f>
      </c>
      <c r="FQ432">
        <f>IF($GQ432&gt;=16,INDEX($DL:$DL,$GP432+16),"")</f>
      </c>
      <c r="FR432">
        <f>IF($GQ432&gt;=17,INDEX($DL:$DL,$GP432+17),"")</f>
      </c>
      <c r="FS432">
        <f>IF($GQ432&gt;=18,INDEX($DL:$DL,$GP432+18),"")</f>
      </c>
      <c r="FT432">
        <f>IF($GQ432&gt;=19,INDEX($DL:$DL,$GP432+19),"")</f>
      </c>
      <c r="FU432">
        <f>IF($GQ432&gt;=20,INDEX($DL:$DL,$GP432+20),"")</f>
      </c>
      <c r="FV432">
        <f>IF($GQ432&gt;=21,INDEX($DL:$DL,$GP432+21),"")</f>
      </c>
      <c r="FW432">
        <f>IF($GQ432&gt;=22,INDEX($DL:$DL,$GP432+22),"")</f>
      </c>
      <c r="FX432">
        <f>IF($GQ432&gt;=23,INDEX($DL:$DL,$GP432+23),"")</f>
      </c>
      <c r="FY432">
        <f>IF($GQ432&gt;=24,INDEX($DL:$DL,$GP432+24),"")</f>
      </c>
      <c r="FZ432">
        <f>IF($GQ432&gt;=25,INDEX($DL:$DL,$GP432+25),"")</f>
      </c>
      <c r="GA432">
        <f>IF($GQ432&gt;=26,INDEX($DL:$DL,$GP432+26),"")</f>
      </c>
      <c r="GB432">
        <f>IF($GQ432&gt;=27,INDEX($DL:$DL,$GP432+27),"")</f>
      </c>
      <c r="GC432">
        <f>IF($GQ432&gt;=28,INDEX($DL:$DL,$GP432+28),"")</f>
      </c>
      <c r="GD432">
        <f>IF($GQ432&gt;=29,INDEX($DL:$DL,$GP432+29),"")</f>
      </c>
      <c r="GE432">
        <f>IF($GQ432&gt;=30,INDEX($DL:$DL,$GP432+30),"")</f>
      </c>
      <c r="GF432">
        <f>IF($GQ432&gt;=31,INDEX($DL:$DL,$GP432+31),"")</f>
      </c>
      <c r="GG432">
        <f>IF($GQ432&gt;=32,INDEX($DL:$DL,$GP432+32),"")</f>
      </c>
      <c r="GH432">
        <f>IF($GQ432&gt;=33,INDEX($DL:$DL,$GP432+33),"")</f>
      </c>
      <c r="GI432">
        <f>IF($GQ432&gt;=34,INDEX($DL:$DL,$GP432+34),"")</f>
      </c>
      <c r="GJ432">
        <f>IF($GQ432&gt;=35,INDEX($DL:$DL,$GP432+35),"")</f>
      </c>
      <c r="GK432">
        <f>IF($GQ432&gt;=36,INDEX($DL:$DL,$GP432+36),"")</f>
      </c>
      <c r="GL432">
        <f>IF($GQ432&gt;=37,INDEX($DL:$DL,$GP432+37),"")</f>
      </c>
      <c r="GM432">
        <f>IF($GQ432&gt;=38,INDEX($DL:$DL,$GP432+38),"")</f>
      </c>
      <c r="GN432">
        <f>IF($GQ432&gt;=39,INDEX($DL:$DL,$GP432+39),"")</f>
      </c>
      <c r="GO432">
        <f>IF($GQ432&gt;=40,INDEX($DL:$DL,$GP432+40),"")</f>
      </c>
      <c r="GP432">
        <f>IFERROR(MATCH($DJ432,$DK$2:$DK$148,0)+1,0)</f>
      </c>
      <c r="GQ432">
        <f>IFERROR(INDEX($DM$2:$DM$148,MATCH($DJ432,$DK$2:$DK$148,0)),0)</f>
      </c>
      <c r="GR432">
        <f>IFERROR(MATCH($L432,$DN$432:$FA$432,0),0)</f>
      </c>
      <c r="GS432">
        <f>IF($GR432&gt;0,INDEX($FB$432:$GO$432,$GR432),"")</f>
      </c>
      <c r="GV432">
        <f>IF($JE432&gt;=1,INDEX($GT:$GT,$JD432+1),"")</f>
      </c>
      <c r="GW432">
        <f>IF($JE432&gt;=2,INDEX($GT:$GT,$JD432+2),"")</f>
      </c>
      <c r="GX432">
        <f>IF($JE432&gt;=3,INDEX($GT:$GT,$JD432+3),"")</f>
      </c>
      <c r="GY432">
        <f>IF($JE432&gt;=4,INDEX($GT:$GT,$JD432+4),"")</f>
      </c>
      <c r="GZ432">
        <f>IF($JE432&gt;=5,INDEX($GT:$GT,$JD432+5),"")</f>
      </c>
      <c r="HA432">
        <f>IF($JE432&gt;=6,INDEX($GT:$GT,$JD432+6),"")</f>
      </c>
      <c r="HB432">
        <f>IF($JE432&gt;=7,INDEX($GT:$GT,$JD432+7),"")</f>
      </c>
      <c r="HC432">
        <f>IF($JE432&gt;=8,INDEX($GT:$GT,$JD432+8),"")</f>
      </c>
      <c r="HD432">
        <f>IF($JE432&gt;=9,INDEX($GT:$GT,$JD432+9),"")</f>
      </c>
      <c r="HE432">
        <f>IF($JE432&gt;=10,INDEX($GT:$GT,$JD432+10),"")</f>
      </c>
      <c r="HF432">
        <f>IF($JE432&gt;=11,INDEX($GT:$GT,$JD432+11),"")</f>
      </c>
      <c r="HG432">
        <f>IF($JE432&gt;=12,INDEX($GT:$GT,$JD432+12),"")</f>
      </c>
      <c r="HH432">
        <f>IF($JE432&gt;=13,INDEX($GT:$GT,$JD432+13),"")</f>
      </c>
      <c r="HI432">
        <f>IF($JE432&gt;=14,INDEX($GT:$GT,$JD432+14),"")</f>
      </c>
      <c r="HJ432">
        <f>IF($JE432&gt;=15,INDEX($GT:$GT,$JD432+15),"")</f>
      </c>
      <c r="HK432">
        <f>IF($JE432&gt;=16,INDEX($GT:$GT,$JD432+16),"")</f>
      </c>
      <c r="HL432">
        <f>IF($JE432&gt;=17,INDEX($GT:$GT,$JD432+17),"")</f>
      </c>
      <c r="HM432">
        <f>IF($JE432&gt;=18,INDEX($GT:$GT,$JD432+18),"")</f>
      </c>
      <c r="HN432">
        <f>IF($JE432&gt;=19,INDEX($GT:$GT,$JD432+19),"")</f>
      </c>
      <c r="HO432">
        <f>IF($JE432&gt;=20,INDEX($GT:$GT,$JD432+20),"")</f>
      </c>
      <c r="HP432">
        <f>IF($JE432&gt;=21,INDEX($GT:$GT,$JD432+21),"")</f>
      </c>
      <c r="HQ432">
        <f>IF($JE432&gt;=22,INDEX($GT:$GT,$JD432+22),"")</f>
      </c>
      <c r="HR432">
        <f>IF($JE432&gt;=23,INDEX($GT:$GT,$JD432+23),"")</f>
      </c>
      <c r="HS432">
        <f>IF($JE432&gt;=24,INDEX($GT:$GT,$JD432+24),"")</f>
      </c>
      <c r="HT432">
        <f>IF($JE432&gt;=25,INDEX($GT:$GT,$JD432+25),"")</f>
      </c>
      <c r="HU432">
        <f>IF($JE432&gt;=26,INDEX($GT:$GT,$JD432+26),"")</f>
      </c>
      <c r="HV432">
        <f>IF($JE432&gt;=27,INDEX($GT:$GT,$JD432+27),"")</f>
      </c>
      <c r="HW432">
        <f>IF($JE432&gt;=28,INDEX($GT:$GT,$JD432+28),"")</f>
      </c>
      <c r="HX432">
        <f>IF($JE432&gt;=29,INDEX($GT:$GT,$JD432+29),"")</f>
      </c>
      <c r="HY432">
        <f>IF($JE432&gt;=30,INDEX($GT:$GT,$JD432+30),"")</f>
      </c>
      <c r="HZ432">
        <f>IF($JE432&gt;=31,INDEX($GT:$GT,$JD432+31),"")</f>
      </c>
      <c r="IA432">
        <f>IF($JE432&gt;=32,INDEX($GT:$GT,$JD432+32),"")</f>
      </c>
      <c r="IB432">
        <f>IF($JE432&gt;=33,INDEX($GT:$GT,$JD432+33),"")</f>
      </c>
      <c r="IC432">
        <f>IF($JE432&gt;=34,INDEX($GT:$GT,$JD432+34),"")</f>
      </c>
      <c r="ID432">
        <f>IF($JE432&gt;=35,INDEX($GT:$GT,$JD432+35),"")</f>
      </c>
      <c r="IE432">
        <f>IF($JE432&gt;=36,INDEX($GT:$GT,$JD432+36),"")</f>
      </c>
      <c r="IF432">
        <f>IF($JE432&gt;=37,INDEX($GT:$GT,$JD432+37),"")</f>
      </c>
      <c r="IG432">
        <f>IF($JE432&gt;=38,INDEX($GT:$GT,$JD432+38),"")</f>
      </c>
      <c r="IH432">
        <f>IF($JE432&gt;=39,INDEX($GT:$GT,$JD432+39),"")</f>
      </c>
      <c r="II432">
        <f>IF($JE432&gt;=40,INDEX($GT:$GT,$JD432+40),"")</f>
      </c>
      <c r="IJ432">
        <f>IF($JE432&gt;=41,INDEX($GT:$GT,$JD432+41),"")</f>
      </c>
      <c r="IK432">
        <f>IF($JE432&gt;=42,INDEX($GT:$GT,$JD432+42),"")</f>
      </c>
      <c r="IL432">
        <f>IF($JE432&gt;=43,INDEX($GT:$GT,$JD432+43),"")</f>
      </c>
      <c r="IM432">
        <f>IF($JE432&gt;=44,INDEX($GT:$GT,$JD432+44),"")</f>
      </c>
      <c r="IN432">
        <f>IF($JE432&gt;=45,INDEX($GT:$GT,$JD432+45),"")</f>
      </c>
      <c r="IO432">
        <f>IF($JE432&gt;=46,INDEX($GT:$GT,$JD432+46),"")</f>
      </c>
      <c r="IP432">
        <f>IF($JE432&gt;=47,INDEX($GT:$GT,$JD432+47),"")</f>
      </c>
      <c r="IQ432">
        <f>IF($JE432&gt;=48,INDEX($GT:$GT,$JD432+48),"")</f>
      </c>
      <c r="IR432">
        <f>IF($JE432&gt;=49,INDEX($GT:$GT,$JD432+49),"")</f>
      </c>
      <c r="IS432">
        <f>IF($JE432&gt;=50,INDEX($GT:$GT,$JD432+50),"")</f>
      </c>
      <c r="IT432">
        <f>IF($JE432&gt;=51,INDEX($GT:$GT,$JD432+51),"")</f>
      </c>
      <c r="IU432">
        <f>IF($JE432&gt;=52,INDEX($GT:$GT,$JD432+52),"")</f>
      </c>
      <c r="IV432">
        <f>IF($JE432&gt;=53,INDEX($GT:$GT,$JD432+53),"")</f>
      </c>
      <c r="IW432">
        <f>IF($JE432&gt;=54,INDEX($GT:$GT,$JD432+54),"")</f>
      </c>
      <c r="IX432">
        <f>IF($JE432&gt;=55,INDEX($GT:$GT,$JD432+55),"")</f>
      </c>
      <c r="IY432">
        <f>IF($JE432&gt;=56,INDEX($GT:$GT,$JD432+56),"")</f>
      </c>
      <c r="IZ432">
        <f>IF($JE432&gt;=57,INDEX($GT:$GT,$JD432+57),"")</f>
      </c>
      <c r="JA432">
        <f>IF($JE432&gt;=58,INDEX($GT:$GT,$JD432+58),"")</f>
      </c>
      <c r="JB432">
        <f>IF($JE432&gt;=59,INDEX($GT:$GT,$JD432+59),"")</f>
      </c>
      <c r="JC432">
        <f>IF($JE432&gt;=60,INDEX($GT:$GT,$JD432+60),"")</f>
      </c>
      <c r="JD432">
        <f>IFERROR(MATCH($GS432,$GT$2:$GT$322,0)+1,0)</f>
      </c>
      <c r="JE432">
        <f>IFERROR(INDEX($GU$2:$GU$322,MATCH($GS432,$GT$2:$GT$322,0)),0)</f>
      </c>
      <c r="JF432" t="s">
        <v>28</v>
      </c>
      <c r="JG432" t="s">
        <v>28</v>
      </c>
    </row>
    <row r="433" spans="1:267" x14ac:dyDescent="0.25">
      <c r="J433" s="1"/>
      <c r="K433" s="1"/>
      <c r="L433" s="1"/>
      <c r="M433" s="1"/>
      <c r="N433" s="1">
        <f>IFERROR(IF(FIND(" - ",$J433)&gt;0,MID($J433,FIND(" - ",$J433)+3,LEN($J433)),""),"")</f>
      </c>
      <c r="P433" s="1"/>
      <c r="S433" t="s">
        <v>28</v>
      </c>
      <c r="U433">
        <f>IF(OR($S433="",$T433=""),"",IFERROR($S433/$T433,0))</f>
      </c>
      <c r="V433">
        <f>IF($S433="","",
IF($K433="","",
IF(ISNUMBER(SEARCH("exempt",LOWER($K433))),0,
$S433*(VALUE(SUBSTITUTE($K433,"%",""))/100))))</f>
      </c>
      <c r="AB433">
        <f>IF($S433="","",
SUM($S433,$V433,$Z433,$W433,$Y433)-
IF($AA433="",0,VALUE($AA433)))</f>
      </c>
      <c r="AJ433" t="s">
        <v>1092</v>
      </c>
      <c r="AR433">
        <f>IFERROR(LEFT($J433,FIND(" - ",$J433)-1),$J433)</f>
      </c>
      <c r="AU433">
        <f>IF($CJ433&gt;=1,INDEX($AS:$AS,$CI433+1),"")</f>
      </c>
      <c r="AV433">
        <f>IF($CJ433&gt;=2,INDEX($AS:$AS,$CI433+2),"")</f>
      </c>
      <c r="AW433">
        <f>IF($CJ433&gt;=3,INDEX($AS:$AS,$CI433+3),"")</f>
      </c>
      <c r="AX433">
        <f>IF($CJ433&gt;=4,INDEX($AS:$AS,$CI433+4),"")</f>
      </c>
      <c r="AY433">
        <f>IF($CJ433&gt;=5,INDEX($AS:$AS,$CI433+5),"")</f>
      </c>
      <c r="AZ433">
        <f>IF($CJ433&gt;=6,INDEX($AS:$AS,$CI433+6),"")</f>
      </c>
      <c r="BA433">
        <f>IF($CJ433&gt;=7,INDEX($AS:$AS,$CI433+7),"")</f>
      </c>
      <c r="BB433">
        <f>IF($CJ433&gt;=8,INDEX($AS:$AS,$CI433+8),"")</f>
      </c>
      <c r="BC433">
        <f>IF($CJ433&gt;=9,INDEX($AS:$AS,$CI433+9),"")</f>
      </c>
      <c r="BD433">
        <f>IF($CJ433&gt;=10,INDEX($AS:$AS,$CI433+10),"")</f>
      </c>
      <c r="BE433">
        <f>IF($CJ433&gt;=11,INDEX($AS:$AS,$CI433+11),"")</f>
      </c>
      <c r="BF433">
        <f>IF($CJ433&gt;=12,INDEX($AS:$AS,$CI433+12),"")</f>
      </c>
      <c r="BG433">
        <f>IF($CJ433&gt;=13,INDEX($AS:$AS,$CI433+13),"")</f>
      </c>
      <c r="BH433">
        <f>IF($CJ433&gt;=14,INDEX($AS:$AS,$CI433+14),"")</f>
      </c>
      <c r="BI433">
        <f>IF($CJ433&gt;=15,INDEX($AS:$AS,$CI433+15),"")</f>
      </c>
      <c r="BJ433">
        <f>IF($CJ433&gt;=16,INDEX($AS:$AS,$CI433+16),"")</f>
      </c>
      <c r="BK433">
        <f>IF($CJ433&gt;=17,INDEX($AS:$AS,$CI433+17),"")</f>
      </c>
      <c r="BL433">
        <f>IF($CJ433&gt;=18,INDEX($AS:$AS,$CI433+18),"")</f>
      </c>
      <c r="BM433">
        <f>IF($CJ433&gt;=19,INDEX($AS:$AS,$CI433+19),"")</f>
      </c>
      <c r="BN433">
        <f>IF($CJ433&gt;=20,INDEX($AS:$AS,$CI433+20),"")</f>
      </c>
      <c r="BO433">
        <f>IF($CJ433&gt;=21,INDEX($AS:$AS,$CI433+21),"")</f>
      </c>
      <c r="BP433">
        <f>IF($CJ433&gt;=22,INDEX($AS:$AS,$CI433+22),"")</f>
      </c>
      <c r="BQ433">
        <f>IF($CJ433&gt;=23,INDEX($AS:$AS,$CI433+23),"")</f>
      </c>
      <c r="BR433">
        <f>IF($CJ433&gt;=24,INDEX($AS:$AS,$CI433+24),"")</f>
      </c>
      <c r="BS433">
        <f>IF($CJ433&gt;=25,INDEX($AS:$AS,$CI433+25),"")</f>
      </c>
      <c r="BT433">
        <f>IF($CJ433&gt;=26,INDEX($AS:$AS,$CI433+26),"")</f>
      </c>
      <c r="BU433">
        <f>IF($CJ433&gt;=27,INDEX($AS:$AS,$CI433+27),"")</f>
      </c>
      <c r="BV433">
        <f>IF($CJ433&gt;=28,INDEX($AS:$AS,$CI433+28),"")</f>
      </c>
      <c r="BW433">
        <f>IF($CJ433&gt;=29,INDEX($AS:$AS,$CI433+29),"")</f>
      </c>
      <c r="BX433">
        <f>IF($CJ433&gt;=30,INDEX($AS:$AS,$CI433+30),"")</f>
      </c>
      <c r="BY433">
        <f>IF($CJ433&gt;=31,INDEX($AS:$AS,$CI433+31),"")</f>
      </c>
      <c r="BZ433">
        <f>IF($CJ433&gt;=32,INDEX($AS:$AS,$CI433+32),"")</f>
      </c>
      <c r="CA433">
        <f>IF($CJ433&gt;=33,INDEX($AS:$AS,$CI433+33),"")</f>
      </c>
      <c r="CB433">
        <f>IF($CJ433&gt;=34,INDEX($AS:$AS,$CI433+34),"")</f>
      </c>
      <c r="CC433">
        <f>IF($CJ433&gt;=35,INDEX($AS:$AS,$CI433+35),"")</f>
      </c>
      <c r="CD433">
        <f>IF($CJ433&gt;=36,INDEX($AS:$AS,$CI433+36),"")</f>
      </c>
      <c r="CE433">
        <f>IF($CJ433&gt;=37,INDEX($AS:$AS,$CI433+37),"")</f>
      </c>
      <c r="CF433">
        <f>IF($CJ433&gt;=38,INDEX($AS:$AS,$CI433+38),"")</f>
      </c>
      <c r="CG433">
        <f>IF($CJ433&gt;=39,INDEX($AS:$AS,$CI433+39),"")</f>
      </c>
      <c r="CH433">
        <f>IF($CJ433&gt;=40,INDEX($AS:$AS,$CI433+40),"")</f>
      </c>
      <c r="CI433">
        <f>IFERROR(MATCH($AR433,$AS$2:$AS$133,0)+1,0)</f>
      </c>
      <c r="CJ433">
        <f>IFERROR(INDEX($AT$2:$AT$133,MATCH($AR433,$AS$2:$AS$133,0)),0)</f>
      </c>
      <c r="CK433">
        <f>IFERROR(LEFT($O433,FIND(" - ",$O433)-1),$O433)</f>
      </c>
      <c r="CL433" t="s">
        <v>85</v>
      </c>
      <c r="CN433">
        <f>IF($DI433&gt;=1,INDEX($CL:$CL,$DH433+1),"")</f>
      </c>
      <c r="CO433">
        <f>IF($DI433&gt;=2,INDEX($CL:$CL,$DH433+2),"")</f>
      </c>
      <c r="CP433">
        <f>IF($DI433&gt;=3,INDEX($CL:$CL,$DH433+3),"")</f>
      </c>
      <c r="CQ433">
        <f>IF($DI433&gt;=4,INDEX($CL:$CL,$DH433+4),"")</f>
      </c>
      <c r="CR433">
        <f>IF($DI433&gt;=5,INDEX($CL:$CL,$DH433+5),"")</f>
      </c>
      <c r="CS433">
        <f>IF($DI433&gt;=6,INDEX($CL:$CL,$DH433+6),"")</f>
      </c>
      <c r="CT433">
        <f>IF($DI433&gt;=7,INDEX($CL:$CL,$DH433+7),"")</f>
      </c>
      <c r="CU433">
        <f>IF($DI433&gt;=8,INDEX($CL:$CL,$DH433+8),"")</f>
      </c>
      <c r="CV433">
        <f>IF($DI433&gt;=9,INDEX($CL:$CL,$DH433+9),"")</f>
      </c>
      <c r="CW433">
        <f>IF($DI433&gt;=10,INDEX($CL:$CL,$DH433+10),"")</f>
      </c>
      <c r="CX433">
        <f>IF($DI433&gt;=11,INDEX($CL:$CL,$DH433+11),"")</f>
      </c>
      <c r="CY433">
        <f>IF($DI433&gt;=12,INDEX($CL:$CL,$DH433+12),"")</f>
      </c>
      <c r="CZ433">
        <f>IF($DI433&gt;=13,INDEX($CL:$CL,$DH433+13),"")</f>
      </c>
      <c r="DA433">
        <f>IF($DI433&gt;=14,INDEX($CL:$CL,$DH433+14),"")</f>
      </c>
      <c r="DB433">
        <f>IF($DI433&gt;=15,INDEX($CL:$CL,$DH433+15),"")</f>
      </c>
      <c r="DC433">
        <f>IF($DI433&gt;=16,INDEX($CL:$CL,$DH433+16),"")</f>
      </c>
      <c r="DD433">
        <f>IF($DI433&gt;=17,INDEX($CL:$CL,$DH433+17),"")</f>
      </c>
      <c r="DE433">
        <f>IF($DI433&gt;=18,INDEX($CL:$CL,$DH433+18),"")</f>
      </c>
      <c r="DF433">
        <f>IF($DI433&gt;=19,INDEX($CL:$CL,$DH433+19),"")</f>
      </c>
      <c r="DG433">
        <f>IF($DI433&gt;=20,INDEX($CL:$CL,$DH433+20),"")</f>
      </c>
      <c r="DH433">
        <f>IFERROR(MATCH($CK433,$CL$2:$CL$1558,0)+1,0)</f>
      </c>
      <c r="DI433">
        <f>IFERROR(INDEX($CM$2:$CM$1558,MATCH($CK433,$CL$2:$CL$1558,0)),0)</f>
      </c>
      <c r="DJ433">
        <f>IFERROR(INDEX($AQ:$AQ,MATCH($K433,$AP:$AP,0))&amp;"","")</f>
      </c>
      <c r="DN433">
        <f>IF($GQ433&gt;=1,INDEX($DK:$DK,$GP433+1),"")</f>
      </c>
      <c r="DO433">
        <f>IF($GQ433&gt;=2,INDEX($DK:$DK,$GP433+2),"")</f>
      </c>
      <c r="DP433">
        <f>IF($GQ433&gt;=3,INDEX($DK:$DK,$GP433+3),"")</f>
      </c>
      <c r="DQ433">
        <f>IF($GQ433&gt;=4,INDEX($DK:$DK,$GP433+4),"")</f>
      </c>
      <c r="DR433">
        <f>IF($GQ433&gt;=5,INDEX($DK:$DK,$GP433+5),"")</f>
      </c>
      <c r="DS433">
        <f>IF($GQ433&gt;=6,INDEX($DK:$DK,$GP433+6),"")</f>
      </c>
      <c r="DT433">
        <f>IF($GQ433&gt;=7,INDEX($DK:$DK,$GP433+7),"")</f>
      </c>
      <c r="DU433">
        <f>IF($GQ433&gt;=8,INDEX($DK:$DK,$GP433+8),"")</f>
      </c>
      <c r="DV433">
        <f>IF($GQ433&gt;=9,INDEX($DK:$DK,$GP433+9),"")</f>
      </c>
      <c r="DW433">
        <f>IF($GQ433&gt;=10,INDEX($DK:$DK,$GP433+10),"")</f>
      </c>
      <c r="DX433">
        <f>IF($GQ433&gt;=11,INDEX($DK:$DK,$GP433+11),"")</f>
      </c>
      <c r="DY433">
        <f>IF($GQ433&gt;=12,INDEX($DK:$DK,$GP433+12),"")</f>
      </c>
      <c r="DZ433">
        <f>IF($GQ433&gt;=13,INDEX($DK:$DK,$GP433+13),"")</f>
      </c>
      <c r="EA433">
        <f>IF($GQ433&gt;=14,INDEX($DK:$DK,$GP433+14),"")</f>
      </c>
      <c r="EB433">
        <f>IF($GQ433&gt;=15,INDEX($DK:$DK,$GP433+15),"")</f>
      </c>
      <c r="EC433">
        <f>IF($GQ433&gt;=16,INDEX($DK:$DK,$GP433+16),"")</f>
      </c>
      <c r="ED433">
        <f>IF($GQ433&gt;=17,INDEX($DK:$DK,$GP433+17),"")</f>
      </c>
      <c r="EE433">
        <f>IF($GQ433&gt;=18,INDEX($DK:$DK,$GP433+18),"")</f>
      </c>
      <c r="EF433">
        <f>IF($GQ433&gt;=19,INDEX($DK:$DK,$GP433+19),"")</f>
      </c>
      <c r="EG433">
        <f>IF($GQ433&gt;=20,INDEX($DK:$DK,$GP433+20),"")</f>
      </c>
      <c r="EH433">
        <f>IF($GQ433&gt;=21,INDEX($DK:$DK,$GP433+21),"")</f>
      </c>
      <c r="EI433">
        <f>IF($GQ433&gt;=22,INDEX($DK:$DK,$GP433+22),"")</f>
      </c>
      <c r="EJ433">
        <f>IF($GQ433&gt;=23,INDEX($DK:$DK,$GP433+23),"")</f>
      </c>
      <c r="EK433">
        <f>IF($GQ433&gt;=24,INDEX($DK:$DK,$GP433+24),"")</f>
      </c>
      <c r="EL433">
        <f>IF($GQ433&gt;=25,INDEX($DK:$DK,$GP433+25),"")</f>
      </c>
      <c r="EM433">
        <f>IF($GQ433&gt;=26,INDEX($DK:$DK,$GP433+26),"")</f>
      </c>
      <c r="EN433">
        <f>IF($GQ433&gt;=27,INDEX($DK:$DK,$GP433+27),"")</f>
      </c>
      <c r="EO433">
        <f>IF($GQ433&gt;=28,INDEX($DK:$DK,$GP433+28),"")</f>
      </c>
      <c r="EP433">
        <f>IF($GQ433&gt;=29,INDEX($DK:$DK,$GP433+29),"")</f>
      </c>
      <c r="EQ433">
        <f>IF($GQ433&gt;=30,INDEX($DK:$DK,$GP433+30),"")</f>
      </c>
      <c r="ER433">
        <f>IF($GQ433&gt;=31,INDEX($DK:$DK,$GP433+31),"")</f>
      </c>
      <c r="ES433">
        <f>IF($GQ433&gt;=32,INDEX($DK:$DK,$GP433+32),"")</f>
      </c>
      <c r="ET433">
        <f>IF($GQ433&gt;=33,INDEX($DK:$DK,$GP433+33),"")</f>
      </c>
      <c r="EU433">
        <f>IF($GQ433&gt;=34,INDEX($DK:$DK,$GP433+34),"")</f>
      </c>
      <c r="EV433">
        <f>IF($GQ433&gt;=35,INDEX($DK:$DK,$GP433+35),"")</f>
      </c>
      <c r="EW433">
        <f>IF($GQ433&gt;=36,INDEX($DK:$DK,$GP433+36),"")</f>
      </c>
      <c r="EX433">
        <f>IF($GQ433&gt;=37,INDEX($DK:$DK,$GP433+37),"")</f>
      </c>
      <c r="EY433">
        <f>IF($GQ433&gt;=38,INDEX($DK:$DK,$GP433+38),"")</f>
      </c>
      <c r="EZ433">
        <f>IF($GQ433&gt;=39,INDEX($DK:$DK,$GP433+39),"")</f>
      </c>
      <c r="FA433">
        <f>IF($GQ433&gt;=40,INDEX($DK:$DK,$GP433+40),"")</f>
      </c>
      <c r="FB433">
        <f>IF($GQ433&gt;=1,INDEX($DL:$DL,$GP433+1),"")</f>
      </c>
      <c r="FC433">
        <f>IF($GQ433&gt;=2,INDEX($DL:$DL,$GP433+2),"")</f>
      </c>
      <c r="FD433">
        <f>IF($GQ433&gt;=3,INDEX($DL:$DL,$GP433+3),"")</f>
      </c>
      <c r="FE433">
        <f>IF($GQ433&gt;=4,INDEX($DL:$DL,$GP433+4),"")</f>
      </c>
      <c r="FF433">
        <f>IF($GQ433&gt;=5,INDEX($DL:$DL,$GP433+5),"")</f>
      </c>
      <c r="FG433">
        <f>IF($GQ433&gt;=6,INDEX($DL:$DL,$GP433+6),"")</f>
      </c>
      <c r="FH433">
        <f>IF($GQ433&gt;=7,INDEX($DL:$DL,$GP433+7),"")</f>
      </c>
      <c r="FI433">
        <f>IF($GQ433&gt;=8,INDEX($DL:$DL,$GP433+8),"")</f>
      </c>
      <c r="FJ433">
        <f>IF($GQ433&gt;=9,INDEX($DL:$DL,$GP433+9),"")</f>
      </c>
      <c r="FK433">
        <f>IF($GQ433&gt;=10,INDEX($DL:$DL,$GP433+10),"")</f>
      </c>
      <c r="FL433">
        <f>IF($GQ433&gt;=11,INDEX($DL:$DL,$GP433+11),"")</f>
      </c>
      <c r="FM433">
        <f>IF($GQ433&gt;=12,INDEX($DL:$DL,$GP433+12),"")</f>
      </c>
      <c r="FN433">
        <f>IF($GQ433&gt;=13,INDEX($DL:$DL,$GP433+13),"")</f>
      </c>
      <c r="FO433">
        <f>IF($GQ433&gt;=14,INDEX($DL:$DL,$GP433+14),"")</f>
      </c>
      <c r="FP433">
        <f>IF($GQ433&gt;=15,INDEX($DL:$DL,$GP433+15),"")</f>
      </c>
      <c r="FQ433">
        <f>IF($GQ433&gt;=16,INDEX($DL:$DL,$GP433+16),"")</f>
      </c>
      <c r="FR433">
        <f>IF($GQ433&gt;=17,INDEX($DL:$DL,$GP433+17),"")</f>
      </c>
      <c r="FS433">
        <f>IF($GQ433&gt;=18,INDEX($DL:$DL,$GP433+18),"")</f>
      </c>
      <c r="FT433">
        <f>IF($GQ433&gt;=19,INDEX($DL:$DL,$GP433+19),"")</f>
      </c>
      <c r="FU433">
        <f>IF($GQ433&gt;=20,INDEX($DL:$DL,$GP433+20),"")</f>
      </c>
      <c r="FV433">
        <f>IF($GQ433&gt;=21,INDEX($DL:$DL,$GP433+21),"")</f>
      </c>
      <c r="FW433">
        <f>IF($GQ433&gt;=22,INDEX($DL:$DL,$GP433+22),"")</f>
      </c>
      <c r="FX433">
        <f>IF($GQ433&gt;=23,INDEX($DL:$DL,$GP433+23),"")</f>
      </c>
      <c r="FY433">
        <f>IF($GQ433&gt;=24,INDEX($DL:$DL,$GP433+24),"")</f>
      </c>
      <c r="FZ433">
        <f>IF($GQ433&gt;=25,INDEX($DL:$DL,$GP433+25),"")</f>
      </c>
      <c r="GA433">
        <f>IF($GQ433&gt;=26,INDEX($DL:$DL,$GP433+26),"")</f>
      </c>
      <c r="GB433">
        <f>IF($GQ433&gt;=27,INDEX($DL:$DL,$GP433+27),"")</f>
      </c>
      <c r="GC433">
        <f>IF($GQ433&gt;=28,INDEX($DL:$DL,$GP433+28),"")</f>
      </c>
      <c r="GD433">
        <f>IF($GQ433&gt;=29,INDEX($DL:$DL,$GP433+29),"")</f>
      </c>
      <c r="GE433">
        <f>IF($GQ433&gt;=30,INDEX($DL:$DL,$GP433+30),"")</f>
      </c>
      <c r="GF433">
        <f>IF($GQ433&gt;=31,INDEX($DL:$DL,$GP433+31),"")</f>
      </c>
      <c r="GG433">
        <f>IF($GQ433&gt;=32,INDEX($DL:$DL,$GP433+32),"")</f>
      </c>
      <c r="GH433">
        <f>IF($GQ433&gt;=33,INDEX($DL:$DL,$GP433+33),"")</f>
      </c>
      <c r="GI433">
        <f>IF($GQ433&gt;=34,INDEX($DL:$DL,$GP433+34),"")</f>
      </c>
      <c r="GJ433">
        <f>IF($GQ433&gt;=35,INDEX($DL:$DL,$GP433+35),"")</f>
      </c>
      <c r="GK433">
        <f>IF($GQ433&gt;=36,INDEX($DL:$DL,$GP433+36),"")</f>
      </c>
      <c r="GL433">
        <f>IF($GQ433&gt;=37,INDEX($DL:$DL,$GP433+37),"")</f>
      </c>
      <c r="GM433">
        <f>IF($GQ433&gt;=38,INDEX($DL:$DL,$GP433+38),"")</f>
      </c>
      <c r="GN433">
        <f>IF($GQ433&gt;=39,INDEX($DL:$DL,$GP433+39),"")</f>
      </c>
      <c r="GO433">
        <f>IF($GQ433&gt;=40,INDEX($DL:$DL,$GP433+40),"")</f>
      </c>
      <c r="GP433">
        <f>IFERROR(MATCH($DJ433,$DK$2:$DK$148,0)+1,0)</f>
      </c>
      <c r="GQ433">
        <f>IFERROR(INDEX($DM$2:$DM$148,MATCH($DJ433,$DK$2:$DK$148,0)),0)</f>
      </c>
      <c r="GR433">
        <f>IFERROR(MATCH($L433,$DN$433:$FA$433,0),0)</f>
      </c>
      <c r="GS433">
        <f>IF($GR433&gt;0,INDEX($FB$433:$GO$433,$GR433),"")</f>
      </c>
      <c r="GV433">
        <f>IF($JE433&gt;=1,INDEX($GT:$GT,$JD433+1),"")</f>
      </c>
      <c r="GW433">
        <f>IF($JE433&gt;=2,INDEX($GT:$GT,$JD433+2),"")</f>
      </c>
      <c r="GX433">
        <f>IF($JE433&gt;=3,INDEX($GT:$GT,$JD433+3),"")</f>
      </c>
      <c r="GY433">
        <f>IF($JE433&gt;=4,INDEX($GT:$GT,$JD433+4),"")</f>
      </c>
      <c r="GZ433">
        <f>IF($JE433&gt;=5,INDEX($GT:$GT,$JD433+5),"")</f>
      </c>
      <c r="HA433">
        <f>IF($JE433&gt;=6,INDEX($GT:$GT,$JD433+6),"")</f>
      </c>
      <c r="HB433">
        <f>IF($JE433&gt;=7,INDEX($GT:$GT,$JD433+7),"")</f>
      </c>
      <c r="HC433">
        <f>IF($JE433&gt;=8,INDEX($GT:$GT,$JD433+8),"")</f>
      </c>
      <c r="HD433">
        <f>IF($JE433&gt;=9,INDEX($GT:$GT,$JD433+9),"")</f>
      </c>
      <c r="HE433">
        <f>IF($JE433&gt;=10,INDEX($GT:$GT,$JD433+10),"")</f>
      </c>
      <c r="HF433">
        <f>IF($JE433&gt;=11,INDEX($GT:$GT,$JD433+11),"")</f>
      </c>
      <c r="HG433">
        <f>IF($JE433&gt;=12,INDEX($GT:$GT,$JD433+12),"")</f>
      </c>
      <c r="HH433">
        <f>IF($JE433&gt;=13,INDEX($GT:$GT,$JD433+13),"")</f>
      </c>
      <c r="HI433">
        <f>IF($JE433&gt;=14,INDEX($GT:$GT,$JD433+14),"")</f>
      </c>
      <c r="HJ433">
        <f>IF($JE433&gt;=15,INDEX($GT:$GT,$JD433+15),"")</f>
      </c>
      <c r="HK433">
        <f>IF($JE433&gt;=16,INDEX($GT:$GT,$JD433+16),"")</f>
      </c>
      <c r="HL433">
        <f>IF($JE433&gt;=17,INDEX($GT:$GT,$JD433+17),"")</f>
      </c>
      <c r="HM433">
        <f>IF($JE433&gt;=18,INDEX($GT:$GT,$JD433+18),"")</f>
      </c>
      <c r="HN433">
        <f>IF($JE433&gt;=19,INDEX($GT:$GT,$JD433+19),"")</f>
      </c>
      <c r="HO433">
        <f>IF($JE433&gt;=20,INDEX($GT:$GT,$JD433+20),"")</f>
      </c>
      <c r="HP433">
        <f>IF($JE433&gt;=21,INDEX($GT:$GT,$JD433+21),"")</f>
      </c>
      <c r="HQ433">
        <f>IF($JE433&gt;=22,INDEX($GT:$GT,$JD433+22),"")</f>
      </c>
      <c r="HR433">
        <f>IF($JE433&gt;=23,INDEX($GT:$GT,$JD433+23),"")</f>
      </c>
      <c r="HS433">
        <f>IF($JE433&gt;=24,INDEX($GT:$GT,$JD433+24),"")</f>
      </c>
      <c r="HT433">
        <f>IF($JE433&gt;=25,INDEX($GT:$GT,$JD433+25),"")</f>
      </c>
      <c r="HU433">
        <f>IF($JE433&gt;=26,INDEX($GT:$GT,$JD433+26),"")</f>
      </c>
      <c r="HV433">
        <f>IF($JE433&gt;=27,INDEX($GT:$GT,$JD433+27),"")</f>
      </c>
      <c r="HW433">
        <f>IF($JE433&gt;=28,INDEX($GT:$GT,$JD433+28),"")</f>
      </c>
      <c r="HX433">
        <f>IF($JE433&gt;=29,INDEX($GT:$GT,$JD433+29),"")</f>
      </c>
      <c r="HY433">
        <f>IF($JE433&gt;=30,INDEX($GT:$GT,$JD433+30),"")</f>
      </c>
      <c r="HZ433">
        <f>IF($JE433&gt;=31,INDEX($GT:$GT,$JD433+31),"")</f>
      </c>
      <c r="IA433">
        <f>IF($JE433&gt;=32,INDEX($GT:$GT,$JD433+32),"")</f>
      </c>
      <c r="IB433">
        <f>IF($JE433&gt;=33,INDEX($GT:$GT,$JD433+33),"")</f>
      </c>
      <c r="IC433">
        <f>IF($JE433&gt;=34,INDEX($GT:$GT,$JD433+34),"")</f>
      </c>
      <c r="ID433">
        <f>IF($JE433&gt;=35,INDEX($GT:$GT,$JD433+35),"")</f>
      </c>
      <c r="IE433">
        <f>IF($JE433&gt;=36,INDEX($GT:$GT,$JD433+36),"")</f>
      </c>
      <c r="IF433">
        <f>IF($JE433&gt;=37,INDEX($GT:$GT,$JD433+37),"")</f>
      </c>
      <c r="IG433">
        <f>IF($JE433&gt;=38,INDEX($GT:$GT,$JD433+38),"")</f>
      </c>
      <c r="IH433">
        <f>IF($JE433&gt;=39,INDEX($GT:$GT,$JD433+39),"")</f>
      </c>
      <c r="II433">
        <f>IF($JE433&gt;=40,INDEX($GT:$GT,$JD433+40),"")</f>
      </c>
      <c r="IJ433">
        <f>IF($JE433&gt;=41,INDEX($GT:$GT,$JD433+41),"")</f>
      </c>
      <c r="IK433">
        <f>IF($JE433&gt;=42,INDEX($GT:$GT,$JD433+42),"")</f>
      </c>
      <c r="IL433">
        <f>IF($JE433&gt;=43,INDEX($GT:$GT,$JD433+43),"")</f>
      </c>
      <c r="IM433">
        <f>IF($JE433&gt;=44,INDEX($GT:$GT,$JD433+44),"")</f>
      </c>
      <c r="IN433">
        <f>IF($JE433&gt;=45,INDEX($GT:$GT,$JD433+45),"")</f>
      </c>
      <c r="IO433">
        <f>IF($JE433&gt;=46,INDEX($GT:$GT,$JD433+46),"")</f>
      </c>
      <c r="IP433">
        <f>IF($JE433&gt;=47,INDEX($GT:$GT,$JD433+47),"")</f>
      </c>
      <c r="IQ433">
        <f>IF($JE433&gt;=48,INDEX($GT:$GT,$JD433+48),"")</f>
      </c>
      <c r="IR433">
        <f>IF($JE433&gt;=49,INDEX($GT:$GT,$JD433+49),"")</f>
      </c>
      <c r="IS433">
        <f>IF($JE433&gt;=50,INDEX($GT:$GT,$JD433+50),"")</f>
      </c>
      <c r="IT433">
        <f>IF($JE433&gt;=51,INDEX($GT:$GT,$JD433+51),"")</f>
      </c>
      <c r="IU433">
        <f>IF($JE433&gt;=52,INDEX($GT:$GT,$JD433+52),"")</f>
      </c>
      <c r="IV433">
        <f>IF($JE433&gt;=53,INDEX($GT:$GT,$JD433+53),"")</f>
      </c>
      <c r="IW433">
        <f>IF($JE433&gt;=54,INDEX($GT:$GT,$JD433+54),"")</f>
      </c>
      <c r="IX433">
        <f>IF($JE433&gt;=55,INDEX($GT:$GT,$JD433+55),"")</f>
      </c>
      <c r="IY433">
        <f>IF($JE433&gt;=56,INDEX($GT:$GT,$JD433+56),"")</f>
      </c>
      <c r="IZ433">
        <f>IF($JE433&gt;=57,INDEX($GT:$GT,$JD433+57),"")</f>
      </c>
      <c r="JA433">
        <f>IF($JE433&gt;=58,INDEX($GT:$GT,$JD433+58),"")</f>
      </c>
      <c r="JB433">
        <f>IF($JE433&gt;=59,INDEX($GT:$GT,$JD433+59),"")</f>
      </c>
      <c r="JC433">
        <f>IF($JE433&gt;=60,INDEX($GT:$GT,$JD433+60),"")</f>
      </c>
      <c r="JD433">
        <f>IFERROR(MATCH($GS433,$GT$2:$GT$322,0)+1,0)</f>
      </c>
      <c r="JE433">
        <f>IFERROR(INDEX($GU$2:$GU$322,MATCH($GS433,$GT$2:$GT$322,0)),0)</f>
      </c>
      <c r="JF433" t="s">
        <v>28</v>
      </c>
      <c r="JG433" t="s">
        <v>28</v>
      </c>
    </row>
    <row r="434" spans="1:267" x14ac:dyDescent="0.25">
      <c r="J434" s="1"/>
      <c r="K434" s="1"/>
      <c r="L434" s="1"/>
      <c r="M434" s="1"/>
      <c r="N434" s="1">
        <f>IFERROR(IF(FIND(" - ",$J434)&gt;0,MID($J434,FIND(" - ",$J434)+3,LEN($J434)),""),"")</f>
      </c>
      <c r="P434" s="1"/>
      <c r="S434" t="s">
        <v>28</v>
      </c>
      <c r="U434">
        <f>IF(OR($S434="",$T434=""),"",IFERROR($S434/$T434,0))</f>
      </c>
      <c r="V434">
        <f>IF($S434="","",
IF($K434="","",
IF(ISNUMBER(SEARCH("exempt",LOWER($K434))),0,
$S434*(VALUE(SUBSTITUTE($K434,"%",""))/100))))</f>
      </c>
      <c r="AB434">
        <f>IF($S434="","",
SUM($S434,$V434,$Z434,$W434,$Y434)-
IF($AA434="",0,VALUE($AA434)))</f>
      </c>
      <c r="AJ434" t="s">
        <v>1093</v>
      </c>
      <c r="AR434">
        <f>IFERROR(LEFT($J434,FIND(" - ",$J434)-1),$J434)</f>
      </c>
      <c r="AU434">
        <f>IF($CJ434&gt;=1,INDEX($AS:$AS,$CI434+1),"")</f>
      </c>
      <c r="AV434">
        <f>IF($CJ434&gt;=2,INDEX($AS:$AS,$CI434+2),"")</f>
      </c>
      <c r="AW434">
        <f>IF($CJ434&gt;=3,INDEX($AS:$AS,$CI434+3),"")</f>
      </c>
      <c r="AX434">
        <f>IF($CJ434&gt;=4,INDEX($AS:$AS,$CI434+4),"")</f>
      </c>
      <c r="AY434">
        <f>IF($CJ434&gt;=5,INDEX($AS:$AS,$CI434+5),"")</f>
      </c>
      <c r="AZ434">
        <f>IF($CJ434&gt;=6,INDEX($AS:$AS,$CI434+6),"")</f>
      </c>
      <c r="BA434">
        <f>IF($CJ434&gt;=7,INDEX($AS:$AS,$CI434+7),"")</f>
      </c>
      <c r="BB434">
        <f>IF($CJ434&gt;=8,INDEX($AS:$AS,$CI434+8),"")</f>
      </c>
      <c r="BC434">
        <f>IF($CJ434&gt;=9,INDEX($AS:$AS,$CI434+9),"")</f>
      </c>
      <c r="BD434">
        <f>IF($CJ434&gt;=10,INDEX($AS:$AS,$CI434+10),"")</f>
      </c>
      <c r="BE434">
        <f>IF($CJ434&gt;=11,INDEX($AS:$AS,$CI434+11),"")</f>
      </c>
      <c r="BF434">
        <f>IF($CJ434&gt;=12,INDEX($AS:$AS,$CI434+12),"")</f>
      </c>
      <c r="BG434">
        <f>IF($CJ434&gt;=13,INDEX($AS:$AS,$CI434+13),"")</f>
      </c>
      <c r="BH434">
        <f>IF($CJ434&gt;=14,INDEX($AS:$AS,$CI434+14),"")</f>
      </c>
      <c r="BI434">
        <f>IF($CJ434&gt;=15,INDEX($AS:$AS,$CI434+15),"")</f>
      </c>
      <c r="BJ434">
        <f>IF($CJ434&gt;=16,INDEX($AS:$AS,$CI434+16),"")</f>
      </c>
      <c r="BK434">
        <f>IF($CJ434&gt;=17,INDEX($AS:$AS,$CI434+17),"")</f>
      </c>
      <c r="BL434">
        <f>IF($CJ434&gt;=18,INDEX($AS:$AS,$CI434+18),"")</f>
      </c>
      <c r="BM434">
        <f>IF($CJ434&gt;=19,INDEX($AS:$AS,$CI434+19),"")</f>
      </c>
      <c r="BN434">
        <f>IF($CJ434&gt;=20,INDEX($AS:$AS,$CI434+20),"")</f>
      </c>
      <c r="BO434">
        <f>IF($CJ434&gt;=21,INDEX($AS:$AS,$CI434+21),"")</f>
      </c>
      <c r="BP434">
        <f>IF($CJ434&gt;=22,INDEX($AS:$AS,$CI434+22),"")</f>
      </c>
      <c r="BQ434">
        <f>IF($CJ434&gt;=23,INDEX($AS:$AS,$CI434+23),"")</f>
      </c>
      <c r="BR434">
        <f>IF($CJ434&gt;=24,INDEX($AS:$AS,$CI434+24),"")</f>
      </c>
      <c r="BS434">
        <f>IF($CJ434&gt;=25,INDEX($AS:$AS,$CI434+25),"")</f>
      </c>
      <c r="BT434">
        <f>IF($CJ434&gt;=26,INDEX($AS:$AS,$CI434+26),"")</f>
      </c>
      <c r="BU434">
        <f>IF($CJ434&gt;=27,INDEX($AS:$AS,$CI434+27),"")</f>
      </c>
      <c r="BV434">
        <f>IF($CJ434&gt;=28,INDEX($AS:$AS,$CI434+28),"")</f>
      </c>
      <c r="BW434">
        <f>IF($CJ434&gt;=29,INDEX($AS:$AS,$CI434+29),"")</f>
      </c>
      <c r="BX434">
        <f>IF($CJ434&gt;=30,INDEX($AS:$AS,$CI434+30),"")</f>
      </c>
      <c r="BY434">
        <f>IF($CJ434&gt;=31,INDEX($AS:$AS,$CI434+31),"")</f>
      </c>
      <c r="BZ434">
        <f>IF($CJ434&gt;=32,INDEX($AS:$AS,$CI434+32),"")</f>
      </c>
      <c r="CA434">
        <f>IF($CJ434&gt;=33,INDEX($AS:$AS,$CI434+33),"")</f>
      </c>
      <c r="CB434">
        <f>IF($CJ434&gt;=34,INDEX($AS:$AS,$CI434+34),"")</f>
      </c>
      <c r="CC434">
        <f>IF($CJ434&gt;=35,INDEX($AS:$AS,$CI434+35),"")</f>
      </c>
      <c r="CD434">
        <f>IF($CJ434&gt;=36,INDEX($AS:$AS,$CI434+36),"")</f>
      </c>
      <c r="CE434">
        <f>IF($CJ434&gt;=37,INDEX($AS:$AS,$CI434+37),"")</f>
      </c>
      <c r="CF434">
        <f>IF($CJ434&gt;=38,INDEX($AS:$AS,$CI434+38),"")</f>
      </c>
      <c r="CG434">
        <f>IF($CJ434&gt;=39,INDEX($AS:$AS,$CI434+39),"")</f>
      </c>
      <c r="CH434">
        <f>IF($CJ434&gt;=40,INDEX($AS:$AS,$CI434+40),"")</f>
      </c>
      <c r="CI434">
        <f>IFERROR(MATCH($AR434,$AS$2:$AS$133,0)+1,0)</f>
      </c>
      <c r="CJ434">
        <f>IFERROR(INDEX($AT$2:$AT$133,MATCH($AR434,$AS$2:$AS$133,0)),0)</f>
      </c>
      <c r="CK434">
        <f>IFERROR(LEFT($O434,FIND(" - ",$O434)-1),$O434)</f>
      </c>
      <c r="CL434" t="s">
        <v>57</v>
      </c>
      <c r="CN434">
        <f>IF($DI434&gt;=1,INDEX($CL:$CL,$DH434+1),"")</f>
      </c>
      <c r="CO434">
        <f>IF($DI434&gt;=2,INDEX($CL:$CL,$DH434+2),"")</f>
      </c>
      <c r="CP434">
        <f>IF($DI434&gt;=3,INDEX($CL:$CL,$DH434+3),"")</f>
      </c>
      <c r="CQ434">
        <f>IF($DI434&gt;=4,INDEX($CL:$CL,$DH434+4),"")</f>
      </c>
      <c r="CR434">
        <f>IF($DI434&gt;=5,INDEX($CL:$CL,$DH434+5),"")</f>
      </c>
      <c r="CS434">
        <f>IF($DI434&gt;=6,INDEX($CL:$CL,$DH434+6),"")</f>
      </c>
      <c r="CT434">
        <f>IF($DI434&gt;=7,INDEX($CL:$CL,$DH434+7),"")</f>
      </c>
      <c r="CU434">
        <f>IF($DI434&gt;=8,INDEX($CL:$CL,$DH434+8),"")</f>
      </c>
      <c r="CV434">
        <f>IF($DI434&gt;=9,INDEX($CL:$CL,$DH434+9),"")</f>
      </c>
      <c r="CW434">
        <f>IF($DI434&gt;=10,INDEX($CL:$CL,$DH434+10),"")</f>
      </c>
      <c r="CX434">
        <f>IF($DI434&gt;=11,INDEX($CL:$CL,$DH434+11),"")</f>
      </c>
      <c r="CY434">
        <f>IF($DI434&gt;=12,INDEX($CL:$CL,$DH434+12),"")</f>
      </c>
      <c r="CZ434">
        <f>IF($DI434&gt;=13,INDEX($CL:$CL,$DH434+13),"")</f>
      </c>
      <c r="DA434">
        <f>IF($DI434&gt;=14,INDEX($CL:$CL,$DH434+14),"")</f>
      </c>
      <c r="DB434">
        <f>IF($DI434&gt;=15,INDEX($CL:$CL,$DH434+15),"")</f>
      </c>
      <c r="DC434">
        <f>IF($DI434&gt;=16,INDEX($CL:$CL,$DH434+16),"")</f>
      </c>
      <c r="DD434">
        <f>IF($DI434&gt;=17,INDEX($CL:$CL,$DH434+17),"")</f>
      </c>
      <c r="DE434">
        <f>IF($DI434&gt;=18,INDEX($CL:$CL,$DH434+18),"")</f>
      </c>
      <c r="DF434">
        <f>IF($DI434&gt;=19,INDEX($CL:$CL,$DH434+19),"")</f>
      </c>
      <c r="DG434">
        <f>IF($DI434&gt;=20,INDEX($CL:$CL,$DH434+20),"")</f>
      </c>
      <c r="DH434">
        <f>IFERROR(MATCH($CK434,$CL$2:$CL$1558,0)+1,0)</f>
      </c>
      <c r="DI434">
        <f>IFERROR(INDEX($CM$2:$CM$1558,MATCH($CK434,$CL$2:$CL$1558,0)),0)</f>
      </c>
      <c r="DJ434">
        <f>IFERROR(INDEX($AQ:$AQ,MATCH($K434,$AP:$AP,0))&amp;"","")</f>
      </c>
      <c r="DN434">
        <f>IF($GQ434&gt;=1,INDEX($DK:$DK,$GP434+1),"")</f>
      </c>
      <c r="DO434">
        <f>IF($GQ434&gt;=2,INDEX($DK:$DK,$GP434+2),"")</f>
      </c>
      <c r="DP434">
        <f>IF($GQ434&gt;=3,INDEX($DK:$DK,$GP434+3),"")</f>
      </c>
      <c r="DQ434">
        <f>IF($GQ434&gt;=4,INDEX($DK:$DK,$GP434+4),"")</f>
      </c>
      <c r="DR434">
        <f>IF($GQ434&gt;=5,INDEX($DK:$DK,$GP434+5),"")</f>
      </c>
      <c r="DS434">
        <f>IF($GQ434&gt;=6,INDEX($DK:$DK,$GP434+6),"")</f>
      </c>
      <c r="DT434">
        <f>IF($GQ434&gt;=7,INDEX($DK:$DK,$GP434+7),"")</f>
      </c>
      <c r="DU434">
        <f>IF($GQ434&gt;=8,INDEX($DK:$DK,$GP434+8),"")</f>
      </c>
      <c r="DV434">
        <f>IF($GQ434&gt;=9,INDEX($DK:$DK,$GP434+9),"")</f>
      </c>
      <c r="DW434">
        <f>IF($GQ434&gt;=10,INDEX($DK:$DK,$GP434+10),"")</f>
      </c>
      <c r="DX434">
        <f>IF($GQ434&gt;=11,INDEX($DK:$DK,$GP434+11),"")</f>
      </c>
      <c r="DY434">
        <f>IF($GQ434&gt;=12,INDEX($DK:$DK,$GP434+12),"")</f>
      </c>
      <c r="DZ434">
        <f>IF($GQ434&gt;=13,INDEX($DK:$DK,$GP434+13),"")</f>
      </c>
      <c r="EA434">
        <f>IF($GQ434&gt;=14,INDEX($DK:$DK,$GP434+14),"")</f>
      </c>
      <c r="EB434">
        <f>IF($GQ434&gt;=15,INDEX($DK:$DK,$GP434+15),"")</f>
      </c>
      <c r="EC434">
        <f>IF($GQ434&gt;=16,INDEX($DK:$DK,$GP434+16),"")</f>
      </c>
      <c r="ED434">
        <f>IF($GQ434&gt;=17,INDEX($DK:$DK,$GP434+17),"")</f>
      </c>
      <c r="EE434">
        <f>IF($GQ434&gt;=18,INDEX($DK:$DK,$GP434+18),"")</f>
      </c>
      <c r="EF434">
        <f>IF($GQ434&gt;=19,INDEX($DK:$DK,$GP434+19),"")</f>
      </c>
      <c r="EG434">
        <f>IF($GQ434&gt;=20,INDEX($DK:$DK,$GP434+20),"")</f>
      </c>
      <c r="EH434">
        <f>IF($GQ434&gt;=21,INDEX($DK:$DK,$GP434+21),"")</f>
      </c>
      <c r="EI434">
        <f>IF($GQ434&gt;=22,INDEX($DK:$DK,$GP434+22),"")</f>
      </c>
      <c r="EJ434">
        <f>IF($GQ434&gt;=23,INDEX($DK:$DK,$GP434+23),"")</f>
      </c>
      <c r="EK434">
        <f>IF($GQ434&gt;=24,INDEX($DK:$DK,$GP434+24),"")</f>
      </c>
      <c r="EL434">
        <f>IF($GQ434&gt;=25,INDEX($DK:$DK,$GP434+25),"")</f>
      </c>
      <c r="EM434">
        <f>IF($GQ434&gt;=26,INDEX($DK:$DK,$GP434+26),"")</f>
      </c>
      <c r="EN434">
        <f>IF($GQ434&gt;=27,INDEX($DK:$DK,$GP434+27),"")</f>
      </c>
      <c r="EO434">
        <f>IF($GQ434&gt;=28,INDEX($DK:$DK,$GP434+28),"")</f>
      </c>
      <c r="EP434">
        <f>IF($GQ434&gt;=29,INDEX($DK:$DK,$GP434+29),"")</f>
      </c>
      <c r="EQ434">
        <f>IF($GQ434&gt;=30,INDEX($DK:$DK,$GP434+30),"")</f>
      </c>
      <c r="ER434">
        <f>IF($GQ434&gt;=31,INDEX($DK:$DK,$GP434+31),"")</f>
      </c>
      <c r="ES434">
        <f>IF($GQ434&gt;=32,INDEX($DK:$DK,$GP434+32),"")</f>
      </c>
      <c r="ET434">
        <f>IF($GQ434&gt;=33,INDEX($DK:$DK,$GP434+33),"")</f>
      </c>
      <c r="EU434">
        <f>IF($GQ434&gt;=34,INDEX($DK:$DK,$GP434+34),"")</f>
      </c>
      <c r="EV434">
        <f>IF($GQ434&gt;=35,INDEX($DK:$DK,$GP434+35),"")</f>
      </c>
      <c r="EW434">
        <f>IF($GQ434&gt;=36,INDEX($DK:$DK,$GP434+36),"")</f>
      </c>
      <c r="EX434">
        <f>IF($GQ434&gt;=37,INDEX($DK:$DK,$GP434+37),"")</f>
      </c>
      <c r="EY434">
        <f>IF($GQ434&gt;=38,INDEX($DK:$DK,$GP434+38),"")</f>
      </c>
      <c r="EZ434">
        <f>IF($GQ434&gt;=39,INDEX($DK:$DK,$GP434+39),"")</f>
      </c>
      <c r="FA434">
        <f>IF($GQ434&gt;=40,INDEX($DK:$DK,$GP434+40),"")</f>
      </c>
      <c r="FB434">
        <f>IF($GQ434&gt;=1,INDEX($DL:$DL,$GP434+1),"")</f>
      </c>
      <c r="FC434">
        <f>IF($GQ434&gt;=2,INDEX($DL:$DL,$GP434+2),"")</f>
      </c>
      <c r="FD434">
        <f>IF($GQ434&gt;=3,INDEX($DL:$DL,$GP434+3),"")</f>
      </c>
      <c r="FE434">
        <f>IF($GQ434&gt;=4,INDEX($DL:$DL,$GP434+4),"")</f>
      </c>
      <c r="FF434">
        <f>IF($GQ434&gt;=5,INDEX($DL:$DL,$GP434+5),"")</f>
      </c>
      <c r="FG434">
        <f>IF($GQ434&gt;=6,INDEX($DL:$DL,$GP434+6),"")</f>
      </c>
      <c r="FH434">
        <f>IF($GQ434&gt;=7,INDEX($DL:$DL,$GP434+7),"")</f>
      </c>
      <c r="FI434">
        <f>IF($GQ434&gt;=8,INDEX($DL:$DL,$GP434+8),"")</f>
      </c>
      <c r="FJ434">
        <f>IF($GQ434&gt;=9,INDEX($DL:$DL,$GP434+9),"")</f>
      </c>
      <c r="FK434">
        <f>IF($GQ434&gt;=10,INDEX($DL:$DL,$GP434+10),"")</f>
      </c>
      <c r="FL434">
        <f>IF($GQ434&gt;=11,INDEX($DL:$DL,$GP434+11),"")</f>
      </c>
      <c r="FM434">
        <f>IF($GQ434&gt;=12,INDEX($DL:$DL,$GP434+12),"")</f>
      </c>
      <c r="FN434">
        <f>IF($GQ434&gt;=13,INDEX($DL:$DL,$GP434+13),"")</f>
      </c>
      <c r="FO434">
        <f>IF($GQ434&gt;=14,INDEX($DL:$DL,$GP434+14),"")</f>
      </c>
      <c r="FP434">
        <f>IF($GQ434&gt;=15,INDEX($DL:$DL,$GP434+15),"")</f>
      </c>
      <c r="FQ434">
        <f>IF($GQ434&gt;=16,INDEX($DL:$DL,$GP434+16),"")</f>
      </c>
      <c r="FR434">
        <f>IF($GQ434&gt;=17,INDEX($DL:$DL,$GP434+17),"")</f>
      </c>
      <c r="FS434">
        <f>IF($GQ434&gt;=18,INDEX($DL:$DL,$GP434+18),"")</f>
      </c>
      <c r="FT434">
        <f>IF($GQ434&gt;=19,INDEX($DL:$DL,$GP434+19),"")</f>
      </c>
      <c r="FU434">
        <f>IF($GQ434&gt;=20,INDEX($DL:$DL,$GP434+20),"")</f>
      </c>
      <c r="FV434">
        <f>IF($GQ434&gt;=21,INDEX($DL:$DL,$GP434+21),"")</f>
      </c>
      <c r="FW434">
        <f>IF($GQ434&gt;=22,INDEX($DL:$DL,$GP434+22),"")</f>
      </c>
      <c r="FX434">
        <f>IF($GQ434&gt;=23,INDEX($DL:$DL,$GP434+23),"")</f>
      </c>
      <c r="FY434">
        <f>IF($GQ434&gt;=24,INDEX($DL:$DL,$GP434+24),"")</f>
      </c>
      <c r="FZ434">
        <f>IF($GQ434&gt;=25,INDEX($DL:$DL,$GP434+25),"")</f>
      </c>
      <c r="GA434">
        <f>IF($GQ434&gt;=26,INDEX($DL:$DL,$GP434+26),"")</f>
      </c>
      <c r="GB434">
        <f>IF($GQ434&gt;=27,INDEX($DL:$DL,$GP434+27),"")</f>
      </c>
      <c r="GC434">
        <f>IF($GQ434&gt;=28,INDEX($DL:$DL,$GP434+28),"")</f>
      </c>
      <c r="GD434">
        <f>IF($GQ434&gt;=29,INDEX($DL:$DL,$GP434+29),"")</f>
      </c>
      <c r="GE434">
        <f>IF($GQ434&gt;=30,INDEX($DL:$DL,$GP434+30),"")</f>
      </c>
      <c r="GF434">
        <f>IF($GQ434&gt;=31,INDEX($DL:$DL,$GP434+31),"")</f>
      </c>
      <c r="GG434">
        <f>IF($GQ434&gt;=32,INDEX($DL:$DL,$GP434+32),"")</f>
      </c>
      <c r="GH434">
        <f>IF($GQ434&gt;=33,INDEX($DL:$DL,$GP434+33),"")</f>
      </c>
      <c r="GI434">
        <f>IF($GQ434&gt;=34,INDEX($DL:$DL,$GP434+34),"")</f>
      </c>
      <c r="GJ434">
        <f>IF($GQ434&gt;=35,INDEX($DL:$DL,$GP434+35),"")</f>
      </c>
      <c r="GK434">
        <f>IF($GQ434&gt;=36,INDEX($DL:$DL,$GP434+36),"")</f>
      </c>
      <c r="GL434">
        <f>IF($GQ434&gt;=37,INDEX($DL:$DL,$GP434+37),"")</f>
      </c>
      <c r="GM434">
        <f>IF($GQ434&gt;=38,INDEX($DL:$DL,$GP434+38),"")</f>
      </c>
      <c r="GN434">
        <f>IF($GQ434&gt;=39,INDEX($DL:$DL,$GP434+39),"")</f>
      </c>
      <c r="GO434">
        <f>IF($GQ434&gt;=40,INDEX($DL:$DL,$GP434+40),"")</f>
      </c>
      <c r="GP434">
        <f>IFERROR(MATCH($DJ434,$DK$2:$DK$148,0)+1,0)</f>
      </c>
      <c r="GQ434">
        <f>IFERROR(INDEX($DM$2:$DM$148,MATCH($DJ434,$DK$2:$DK$148,0)),0)</f>
      </c>
      <c r="GR434">
        <f>IFERROR(MATCH($L434,$DN$434:$FA$434,0),0)</f>
      </c>
      <c r="GS434">
        <f>IF($GR434&gt;0,INDEX($FB$434:$GO$434,$GR434),"")</f>
      </c>
      <c r="GV434">
        <f>IF($JE434&gt;=1,INDEX($GT:$GT,$JD434+1),"")</f>
      </c>
      <c r="GW434">
        <f>IF($JE434&gt;=2,INDEX($GT:$GT,$JD434+2),"")</f>
      </c>
      <c r="GX434">
        <f>IF($JE434&gt;=3,INDEX($GT:$GT,$JD434+3),"")</f>
      </c>
      <c r="GY434">
        <f>IF($JE434&gt;=4,INDEX($GT:$GT,$JD434+4),"")</f>
      </c>
      <c r="GZ434">
        <f>IF($JE434&gt;=5,INDEX($GT:$GT,$JD434+5),"")</f>
      </c>
      <c r="HA434">
        <f>IF($JE434&gt;=6,INDEX($GT:$GT,$JD434+6),"")</f>
      </c>
      <c r="HB434">
        <f>IF($JE434&gt;=7,INDEX($GT:$GT,$JD434+7),"")</f>
      </c>
      <c r="HC434">
        <f>IF($JE434&gt;=8,INDEX($GT:$GT,$JD434+8),"")</f>
      </c>
      <c r="HD434">
        <f>IF($JE434&gt;=9,INDEX($GT:$GT,$JD434+9),"")</f>
      </c>
      <c r="HE434">
        <f>IF($JE434&gt;=10,INDEX($GT:$GT,$JD434+10),"")</f>
      </c>
      <c r="HF434">
        <f>IF($JE434&gt;=11,INDEX($GT:$GT,$JD434+11),"")</f>
      </c>
      <c r="HG434">
        <f>IF($JE434&gt;=12,INDEX($GT:$GT,$JD434+12),"")</f>
      </c>
      <c r="HH434">
        <f>IF($JE434&gt;=13,INDEX($GT:$GT,$JD434+13),"")</f>
      </c>
      <c r="HI434">
        <f>IF($JE434&gt;=14,INDEX($GT:$GT,$JD434+14),"")</f>
      </c>
      <c r="HJ434">
        <f>IF($JE434&gt;=15,INDEX($GT:$GT,$JD434+15),"")</f>
      </c>
      <c r="HK434">
        <f>IF($JE434&gt;=16,INDEX($GT:$GT,$JD434+16),"")</f>
      </c>
      <c r="HL434">
        <f>IF($JE434&gt;=17,INDEX($GT:$GT,$JD434+17),"")</f>
      </c>
      <c r="HM434">
        <f>IF($JE434&gt;=18,INDEX($GT:$GT,$JD434+18),"")</f>
      </c>
      <c r="HN434">
        <f>IF($JE434&gt;=19,INDEX($GT:$GT,$JD434+19),"")</f>
      </c>
      <c r="HO434">
        <f>IF($JE434&gt;=20,INDEX($GT:$GT,$JD434+20),"")</f>
      </c>
      <c r="HP434">
        <f>IF($JE434&gt;=21,INDEX($GT:$GT,$JD434+21),"")</f>
      </c>
      <c r="HQ434">
        <f>IF($JE434&gt;=22,INDEX($GT:$GT,$JD434+22),"")</f>
      </c>
      <c r="HR434">
        <f>IF($JE434&gt;=23,INDEX($GT:$GT,$JD434+23),"")</f>
      </c>
      <c r="HS434">
        <f>IF($JE434&gt;=24,INDEX($GT:$GT,$JD434+24),"")</f>
      </c>
      <c r="HT434">
        <f>IF($JE434&gt;=25,INDEX($GT:$GT,$JD434+25),"")</f>
      </c>
      <c r="HU434">
        <f>IF($JE434&gt;=26,INDEX($GT:$GT,$JD434+26),"")</f>
      </c>
      <c r="HV434">
        <f>IF($JE434&gt;=27,INDEX($GT:$GT,$JD434+27),"")</f>
      </c>
      <c r="HW434">
        <f>IF($JE434&gt;=28,INDEX($GT:$GT,$JD434+28),"")</f>
      </c>
      <c r="HX434">
        <f>IF($JE434&gt;=29,INDEX($GT:$GT,$JD434+29),"")</f>
      </c>
      <c r="HY434">
        <f>IF($JE434&gt;=30,INDEX($GT:$GT,$JD434+30),"")</f>
      </c>
      <c r="HZ434">
        <f>IF($JE434&gt;=31,INDEX($GT:$GT,$JD434+31),"")</f>
      </c>
      <c r="IA434">
        <f>IF($JE434&gt;=32,INDEX($GT:$GT,$JD434+32),"")</f>
      </c>
      <c r="IB434">
        <f>IF($JE434&gt;=33,INDEX($GT:$GT,$JD434+33),"")</f>
      </c>
      <c r="IC434">
        <f>IF($JE434&gt;=34,INDEX($GT:$GT,$JD434+34),"")</f>
      </c>
      <c r="ID434">
        <f>IF($JE434&gt;=35,INDEX($GT:$GT,$JD434+35),"")</f>
      </c>
      <c r="IE434">
        <f>IF($JE434&gt;=36,INDEX($GT:$GT,$JD434+36),"")</f>
      </c>
      <c r="IF434">
        <f>IF($JE434&gt;=37,INDEX($GT:$GT,$JD434+37),"")</f>
      </c>
      <c r="IG434">
        <f>IF($JE434&gt;=38,INDEX($GT:$GT,$JD434+38),"")</f>
      </c>
      <c r="IH434">
        <f>IF($JE434&gt;=39,INDEX($GT:$GT,$JD434+39),"")</f>
      </c>
      <c r="II434">
        <f>IF($JE434&gt;=40,INDEX($GT:$GT,$JD434+40),"")</f>
      </c>
      <c r="IJ434">
        <f>IF($JE434&gt;=41,INDEX($GT:$GT,$JD434+41),"")</f>
      </c>
      <c r="IK434">
        <f>IF($JE434&gt;=42,INDEX($GT:$GT,$JD434+42),"")</f>
      </c>
      <c r="IL434">
        <f>IF($JE434&gt;=43,INDEX($GT:$GT,$JD434+43),"")</f>
      </c>
      <c r="IM434">
        <f>IF($JE434&gt;=44,INDEX($GT:$GT,$JD434+44),"")</f>
      </c>
      <c r="IN434">
        <f>IF($JE434&gt;=45,INDEX($GT:$GT,$JD434+45),"")</f>
      </c>
      <c r="IO434">
        <f>IF($JE434&gt;=46,INDEX($GT:$GT,$JD434+46),"")</f>
      </c>
      <c r="IP434">
        <f>IF($JE434&gt;=47,INDEX($GT:$GT,$JD434+47),"")</f>
      </c>
      <c r="IQ434">
        <f>IF($JE434&gt;=48,INDEX($GT:$GT,$JD434+48),"")</f>
      </c>
      <c r="IR434">
        <f>IF($JE434&gt;=49,INDEX($GT:$GT,$JD434+49),"")</f>
      </c>
      <c r="IS434">
        <f>IF($JE434&gt;=50,INDEX($GT:$GT,$JD434+50),"")</f>
      </c>
      <c r="IT434">
        <f>IF($JE434&gt;=51,INDEX($GT:$GT,$JD434+51),"")</f>
      </c>
      <c r="IU434">
        <f>IF($JE434&gt;=52,INDEX($GT:$GT,$JD434+52),"")</f>
      </c>
      <c r="IV434">
        <f>IF($JE434&gt;=53,INDEX($GT:$GT,$JD434+53),"")</f>
      </c>
      <c r="IW434">
        <f>IF($JE434&gt;=54,INDEX($GT:$GT,$JD434+54),"")</f>
      </c>
      <c r="IX434">
        <f>IF($JE434&gt;=55,INDEX($GT:$GT,$JD434+55),"")</f>
      </c>
      <c r="IY434">
        <f>IF($JE434&gt;=56,INDEX($GT:$GT,$JD434+56),"")</f>
      </c>
      <c r="IZ434">
        <f>IF($JE434&gt;=57,INDEX($GT:$GT,$JD434+57),"")</f>
      </c>
      <c r="JA434">
        <f>IF($JE434&gt;=58,INDEX($GT:$GT,$JD434+58),"")</f>
      </c>
      <c r="JB434">
        <f>IF($JE434&gt;=59,INDEX($GT:$GT,$JD434+59),"")</f>
      </c>
      <c r="JC434">
        <f>IF($JE434&gt;=60,INDEX($GT:$GT,$JD434+60),"")</f>
      </c>
      <c r="JD434">
        <f>IFERROR(MATCH($GS434,$GT$2:$GT$322,0)+1,0)</f>
      </c>
      <c r="JE434">
        <f>IFERROR(INDEX($GU$2:$GU$322,MATCH($GS434,$GT$2:$GT$322,0)),0)</f>
      </c>
      <c r="JF434" t="s">
        <v>28</v>
      </c>
      <c r="JG434" t="s">
        <v>28</v>
      </c>
    </row>
    <row r="435" spans="1:267" x14ac:dyDescent="0.25">
      <c r="J435" s="1"/>
      <c r="K435" s="1"/>
      <c r="L435" s="1"/>
      <c r="M435" s="1"/>
      <c r="N435" s="1">
        <f>IFERROR(IF(FIND(" - ",$J435)&gt;0,MID($J435,FIND(" - ",$J435)+3,LEN($J435)),""),"")</f>
      </c>
      <c r="P435" s="1"/>
      <c r="S435" t="s">
        <v>28</v>
      </c>
      <c r="U435">
        <f>IF(OR($S435="",$T435=""),"",IFERROR($S435/$T435,0))</f>
      </c>
      <c r="V435">
        <f>IF($S435="","",
IF($K435="","",
IF(ISNUMBER(SEARCH("exempt",LOWER($K435))),0,
$S435*(VALUE(SUBSTITUTE($K435,"%",""))/100))))</f>
      </c>
      <c r="AB435">
        <f>IF($S435="","",
SUM($S435,$V435,$Z435,$W435,$Y435)-
IF($AA435="",0,VALUE($AA435)))</f>
      </c>
      <c r="AJ435" t="s">
        <v>1094</v>
      </c>
      <c r="AR435">
        <f>IFERROR(LEFT($J435,FIND(" - ",$J435)-1),$J435)</f>
      </c>
      <c r="AU435">
        <f>IF($CJ435&gt;=1,INDEX($AS:$AS,$CI435+1),"")</f>
      </c>
      <c r="AV435">
        <f>IF($CJ435&gt;=2,INDEX($AS:$AS,$CI435+2),"")</f>
      </c>
      <c r="AW435">
        <f>IF($CJ435&gt;=3,INDEX($AS:$AS,$CI435+3),"")</f>
      </c>
      <c r="AX435">
        <f>IF($CJ435&gt;=4,INDEX($AS:$AS,$CI435+4),"")</f>
      </c>
      <c r="AY435">
        <f>IF($CJ435&gt;=5,INDEX($AS:$AS,$CI435+5),"")</f>
      </c>
      <c r="AZ435">
        <f>IF($CJ435&gt;=6,INDEX($AS:$AS,$CI435+6),"")</f>
      </c>
      <c r="BA435">
        <f>IF($CJ435&gt;=7,INDEX($AS:$AS,$CI435+7),"")</f>
      </c>
      <c r="BB435">
        <f>IF($CJ435&gt;=8,INDEX($AS:$AS,$CI435+8),"")</f>
      </c>
      <c r="BC435">
        <f>IF($CJ435&gt;=9,INDEX($AS:$AS,$CI435+9),"")</f>
      </c>
      <c r="BD435">
        <f>IF($CJ435&gt;=10,INDEX($AS:$AS,$CI435+10),"")</f>
      </c>
      <c r="BE435">
        <f>IF($CJ435&gt;=11,INDEX($AS:$AS,$CI435+11),"")</f>
      </c>
      <c r="BF435">
        <f>IF($CJ435&gt;=12,INDEX($AS:$AS,$CI435+12),"")</f>
      </c>
      <c r="BG435">
        <f>IF($CJ435&gt;=13,INDEX($AS:$AS,$CI435+13),"")</f>
      </c>
      <c r="BH435">
        <f>IF($CJ435&gt;=14,INDEX($AS:$AS,$CI435+14),"")</f>
      </c>
      <c r="BI435">
        <f>IF($CJ435&gt;=15,INDEX($AS:$AS,$CI435+15),"")</f>
      </c>
      <c r="BJ435">
        <f>IF($CJ435&gt;=16,INDEX($AS:$AS,$CI435+16),"")</f>
      </c>
      <c r="BK435">
        <f>IF($CJ435&gt;=17,INDEX($AS:$AS,$CI435+17),"")</f>
      </c>
      <c r="BL435">
        <f>IF($CJ435&gt;=18,INDEX($AS:$AS,$CI435+18),"")</f>
      </c>
      <c r="BM435">
        <f>IF($CJ435&gt;=19,INDEX($AS:$AS,$CI435+19),"")</f>
      </c>
      <c r="BN435">
        <f>IF($CJ435&gt;=20,INDEX($AS:$AS,$CI435+20),"")</f>
      </c>
      <c r="BO435">
        <f>IF($CJ435&gt;=21,INDEX($AS:$AS,$CI435+21),"")</f>
      </c>
      <c r="BP435">
        <f>IF($CJ435&gt;=22,INDEX($AS:$AS,$CI435+22),"")</f>
      </c>
      <c r="BQ435">
        <f>IF($CJ435&gt;=23,INDEX($AS:$AS,$CI435+23),"")</f>
      </c>
      <c r="BR435">
        <f>IF($CJ435&gt;=24,INDEX($AS:$AS,$CI435+24),"")</f>
      </c>
      <c r="BS435">
        <f>IF($CJ435&gt;=25,INDEX($AS:$AS,$CI435+25),"")</f>
      </c>
      <c r="BT435">
        <f>IF($CJ435&gt;=26,INDEX($AS:$AS,$CI435+26),"")</f>
      </c>
      <c r="BU435">
        <f>IF($CJ435&gt;=27,INDEX($AS:$AS,$CI435+27),"")</f>
      </c>
      <c r="BV435">
        <f>IF($CJ435&gt;=28,INDEX($AS:$AS,$CI435+28),"")</f>
      </c>
      <c r="BW435">
        <f>IF($CJ435&gt;=29,INDEX($AS:$AS,$CI435+29),"")</f>
      </c>
      <c r="BX435">
        <f>IF($CJ435&gt;=30,INDEX($AS:$AS,$CI435+30),"")</f>
      </c>
      <c r="BY435">
        <f>IF($CJ435&gt;=31,INDEX($AS:$AS,$CI435+31),"")</f>
      </c>
      <c r="BZ435">
        <f>IF($CJ435&gt;=32,INDEX($AS:$AS,$CI435+32),"")</f>
      </c>
      <c r="CA435">
        <f>IF($CJ435&gt;=33,INDEX($AS:$AS,$CI435+33),"")</f>
      </c>
      <c r="CB435">
        <f>IF($CJ435&gt;=34,INDEX($AS:$AS,$CI435+34),"")</f>
      </c>
      <c r="CC435">
        <f>IF($CJ435&gt;=35,INDEX($AS:$AS,$CI435+35),"")</f>
      </c>
      <c r="CD435">
        <f>IF($CJ435&gt;=36,INDEX($AS:$AS,$CI435+36),"")</f>
      </c>
      <c r="CE435">
        <f>IF($CJ435&gt;=37,INDEX($AS:$AS,$CI435+37),"")</f>
      </c>
      <c r="CF435">
        <f>IF($CJ435&gt;=38,INDEX($AS:$AS,$CI435+38),"")</f>
      </c>
      <c r="CG435">
        <f>IF($CJ435&gt;=39,INDEX($AS:$AS,$CI435+39),"")</f>
      </c>
      <c r="CH435">
        <f>IF($CJ435&gt;=40,INDEX($AS:$AS,$CI435+40),"")</f>
      </c>
      <c r="CI435">
        <f>IFERROR(MATCH($AR435,$AS$2:$AS$133,0)+1,0)</f>
      </c>
      <c r="CJ435">
        <f>IFERROR(INDEX($AT$2:$AT$133,MATCH($AR435,$AS$2:$AS$133,0)),0)</f>
      </c>
      <c r="CK435">
        <f>IFERROR(LEFT($O435,FIND(" - ",$O435)-1),$O435)</f>
      </c>
      <c r="CL435" t="s">
        <v>122</v>
      </c>
      <c r="CN435">
        <f>IF($DI435&gt;=1,INDEX($CL:$CL,$DH435+1),"")</f>
      </c>
      <c r="CO435">
        <f>IF($DI435&gt;=2,INDEX($CL:$CL,$DH435+2),"")</f>
      </c>
      <c r="CP435">
        <f>IF($DI435&gt;=3,INDEX($CL:$CL,$DH435+3),"")</f>
      </c>
      <c r="CQ435">
        <f>IF($DI435&gt;=4,INDEX($CL:$CL,$DH435+4),"")</f>
      </c>
      <c r="CR435">
        <f>IF($DI435&gt;=5,INDEX($CL:$CL,$DH435+5),"")</f>
      </c>
      <c r="CS435">
        <f>IF($DI435&gt;=6,INDEX($CL:$CL,$DH435+6),"")</f>
      </c>
      <c r="CT435">
        <f>IF($DI435&gt;=7,INDEX($CL:$CL,$DH435+7),"")</f>
      </c>
      <c r="CU435">
        <f>IF($DI435&gt;=8,INDEX($CL:$CL,$DH435+8),"")</f>
      </c>
      <c r="CV435">
        <f>IF($DI435&gt;=9,INDEX($CL:$CL,$DH435+9),"")</f>
      </c>
      <c r="CW435">
        <f>IF($DI435&gt;=10,INDEX($CL:$CL,$DH435+10),"")</f>
      </c>
      <c r="CX435">
        <f>IF($DI435&gt;=11,INDEX($CL:$CL,$DH435+11),"")</f>
      </c>
      <c r="CY435">
        <f>IF($DI435&gt;=12,INDEX($CL:$CL,$DH435+12),"")</f>
      </c>
      <c r="CZ435">
        <f>IF($DI435&gt;=13,INDEX($CL:$CL,$DH435+13),"")</f>
      </c>
      <c r="DA435">
        <f>IF($DI435&gt;=14,INDEX($CL:$CL,$DH435+14),"")</f>
      </c>
      <c r="DB435">
        <f>IF($DI435&gt;=15,INDEX($CL:$CL,$DH435+15),"")</f>
      </c>
      <c r="DC435">
        <f>IF($DI435&gt;=16,INDEX($CL:$CL,$DH435+16),"")</f>
      </c>
      <c r="DD435">
        <f>IF($DI435&gt;=17,INDEX($CL:$CL,$DH435+17),"")</f>
      </c>
      <c r="DE435">
        <f>IF($DI435&gt;=18,INDEX($CL:$CL,$DH435+18),"")</f>
      </c>
      <c r="DF435">
        <f>IF($DI435&gt;=19,INDEX($CL:$CL,$DH435+19),"")</f>
      </c>
      <c r="DG435">
        <f>IF($DI435&gt;=20,INDEX($CL:$CL,$DH435+20),"")</f>
      </c>
      <c r="DH435">
        <f>IFERROR(MATCH($CK435,$CL$2:$CL$1558,0)+1,0)</f>
      </c>
      <c r="DI435">
        <f>IFERROR(INDEX($CM$2:$CM$1558,MATCH($CK435,$CL$2:$CL$1558,0)),0)</f>
      </c>
      <c r="DJ435">
        <f>IFERROR(INDEX($AQ:$AQ,MATCH($K435,$AP:$AP,0))&amp;"","")</f>
      </c>
      <c r="DN435">
        <f>IF($GQ435&gt;=1,INDEX($DK:$DK,$GP435+1),"")</f>
      </c>
      <c r="DO435">
        <f>IF($GQ435&gt;=2,INDEX($DK:$DK,$GP435+2),"")</f>
      </c>
      <c r="DP435">
        <f>IF($GQ435&gt;=3,INDEX($DK:$DK,$GP435+3),"")</f>
      </c>
      <c r="DQ435">
        <f>IF($GQ435&gt;=4,INDEX($DK:$DK,$GP435+4),"")</f>
      </c>
      <c r="DR435">
        <f>IF($GQ435&gt;=5,INDEX($DK:$DK,$GP435+5),"")</f>
      </c>
      <c r="DS435">
        <f>IF($GQ435&gt;=6,INDEX($DK:$DK,$GP435+6),"")</f>
      </c>
      <c r="DT435">
        <f>IF($GQ435&gt;=7,INDEX($DK:$DK,$GP435+7),"")</f>
      </c>
      <c r="DU435">
        <f>IF($GQ435&gt;=8,INDEX($DK:$DK,$GP435+8),"")</f>
      </c>
      <c r="DV435">
        <f>IF($GQ435&gt;=9,INDEX($DK:$DK,$GP435+9),"")</f>
      </c>
      <c r="DW435">
        <f>IF($GQ435&gt;=10,INDEX($DK:$DK,$GP435+10),"")</f>
      </c>
      <c r="DX435">
        <f>IF($GQ435&gt;=11,INDEX($DK:$DK,$GP435+11),"")</f>
      </c>
      <c r="DY435">
        <f>IF($GQ435&gt;=12,INDEX($DK:$DK,$GP435+12),"")</f>
      </c>
      <c r="DZ435">
        <f>IF($GQ435&gt;=13,INDEX($DK:$DK,$GP435+13),"")</f>
      </c>
      <c r="EA435">
        <f>IF($GQ435&gt;=14,INDEX($DK:$DK,$GP435+14),"")</f>
      </c>
      <c r="EB435">
        <f>IF($GQ435&gt;=15,INDEX($DK:$DK,$GP435+15),"")</f>
      </c>
      <c r="EC435">
        <f>IF($GQ435&gt;=16,INDEX($DK:$DK,$GP435+16),"")</f>
      </c>
      <c r="ED435">
        <f>IF($GQ435&gt;=17,INDEX($DK:$DK,$GP435+17),"")</f>
      </c>
      <c r="EE435">
        <f>IF($GQ435&gt;=18,INDEX($DK:$DK,$GP435+18),"")</f>
      </c>
      <c r="EF435">
        <f>IF($GQ435&gt;=19,INDEX($DK:$DK,$GP435+19),"")</f>
      </c>
      <c r="EG435">
        <f>IF($GQ435&gt;=20,INDEX($DK:$DK,$GP435+20),"")</f>
      </c>
      <c r="EH435">
        <f>IF($GQ435&gt;=21,INDEX($DK:$DK,$GP435+21),"")</f>
      </c>
      <c r="EI435">
        <f>IF($GQ435&gt;=22,INDEX($DK:$DK,$GP435+22),"")</f>
      </c>
      <c r="EJ435">
        <f>IF($GQ435&gt;=23,INDEX($DK:$DK,$GP435+23),"")</f>
      </c>
      <c r="EK435">
        <f>IF($GQ435&gt;=24,INDEX($DK:$DK,$GP435+24),"")</f>
      </c>
      <c r="EL435">
        <f>IF($GQ435&gt;=25,INDEX($DK:$DK,$GP435+25),"")</f>
      </c>
      <c r="EM435">
        <f>IF($GQ435&gt;=26,INDEX($DK:$DK,$GP435+26),"")</f>
      </c>
      <c r="EN435">
        <f>IF($GQ435&gt;=27,INDEX($DK:$DK,$GP435+27),"")</f>
      </c>
      <c r="EO435">
        <f>IF($GQ435&gt;=28,INDEX($DK:$DK,$GP435+28),"")</f>
      </c>
      <c r="EP435">
        <f>IF($GQ435&gt;=29,INDEX($DK:$DK,$GP435+29),"")</f>
      </c>
      <c r="EQ435">
        <f>IF($GQ435&gt;=30,INDEX($DK:$DK,$GP435+30),"")</f>
      </c>
      <c r="ER435">
        <f>IF($GQ435&gt;=31,INDEX($DK:$DK,$GP435+31),"")</f>
      </c>
      <c r="ES435">
        <f>IF($GQ435&gt;=32,INDEX($DK:$DK,$GP435+32),"")</f>
      </c>
      <c r="ET435">
        <f>IF($GQ435&gt;=33,INDEX($DK:$DK,$GP435+33),"")</f>
      </c>
      <c r="EU435">
        <f>IF($GQ435&gt;=34,INDEX($DK:$DK,$GP435+34),"")</f>
      </c>
      <c r="EV435">
        <f>IF($GQ435&gt;=35,INDEX($DK:$DK,$GP435+35),"")</f>
      </c>
      <c r="EW435">
        <f>IF($GQ435&gt;=36,INDEX($DK:$DK,$GP435+36),"")</f>
      </c>
      <c r="EX435">
        <f>IF($GQ435&gt;=37,INDEX($DK:$DK,$GP435+37),"")</f>
      </c>
      <c r="EY435">
        <f>IF($GQ435&gt;=38,INDEX($DK:$DK,$GP435+38),"")</f>
      </c>
      <c r="EZ435">
        <f>IF($GQ435&gt;=39,INDEX($DK:$DK,$GP435+39),"")</f>
      </c>
      <c r="FA435">
        <f>IF($GQ435&gt;=40,INDEX($DK:$DK,$GP435+40),"")</f>
      </c>
      <c r="FB435">
        <f>IF($GQ435&gt;=1,INDEX($DL:$DL,$GP435+1),"")</f>
      </c>
      <c r="FC435">
        <f>IF($GQ435&gt;=2,INDEX($DL:$DL,$GP435+2),"")</f>
      </c>
      <c r="FD435">
        <f>IF($GQ435&gt;=3,INDEX($DL:$DL,$GP435+3),"")</f>
      </c>
      <c r="FE435">
        <f>IF($GQ435&gt;=4,INDEX($DL:$DL,$GP435+4),"")</f>
      </c>
      <c r="FF435">
        <f>IF($GQ435&gt;=5,INDEX($DL:$DL,$GP435+5),"")</f>
      </c>
      <c r="FG435">
        <f>IF($GQ435&gt;=6,INDEX($DL:$DL,$GP435+6),"")</f>
      </c>
      <c r="FH435">
        <f>IF($GQ435&gt;=7,INDEX($DL:$DL,$GP435+7),"")</f>
      </c>
      <c r="FI435">
        <f>IF($GQ435&gt;=8,INDEX($DL:$DL,$GP435+8),"")</f>
      </c>
      <c r="FJ435">
        <f>IF($GQ435&gt;=9,INDEX($DL:$DL,$GP435+9),"")</f>
      </c>
      <c r="FK435">
        <f>IF($GQ435&gt;=10,INDEX($DL:$DL,$GP435+10),"")</f>
      </c>
      <c r="FL435">
        <f>IF($GQ435&gt;=11,INDEX($DL:$DL,$GP435+11),"")</f>
      </c>
      <c r="FM435">
        <f>IF($GQ435&gt;=12,INDEX($DL:$DL,$GP435+12),"")</f>
      </c>
      <c r="FN435">
        <f>IF($GQ435&gt;=13,INDEX($DL:$DL,$GP435+13),"")</f>
      </c>
      <c r="FO435">
        <f>IF($GQ435&gt;=14,INDEX($DL:$DL,$GP435+14),"")</f>
      </c>
      <c r="FP435">
        <f>IF($GQ435&gt;=15,INDEX($DL:$DL,$GP435+15),"")</f>
      </c>
      <c r="FQ435">
        <f>IF($GQ435&gt;=16,INDEX($DL:$DL,$GP435+16),"")</f>
      </c>
      <c r="FR435">
        <f>IF($GQ435&gt;=17,INDEX($DL:$DL,$GP435+17),"")</f>
      </c>
      <c r="FS435">
        <f>IF($GQ435&gt;=18,INDEX($DL:$DL,$GP435+18),"")</f>
      </c>
      <c r="FT435">
        <f>IF($GQ435&gt;=19,INDEX($DL:$DL,$GP435+19),"")</f>
      </c>
      <c r="FU435">
        <f>IF($GQ435&gt;=20,INDEX($DL:$DL,$GP435+20),"")</f>
      </c>
      <c r="FV435">
        <f>IF($GQ435&gt;=21,INDEX($DL:$DL,$GP435+21),"")</f>
      </c>
      <c r="FW435">
        <f>IF($GQ435&gt;=22,INDEX($DL:$DL,$GP435+22),"")</f>
      </c>
      <c r="FX435">
        <f>IF($GQ435&gt;=23,INDEX($DL:$DL,$GP435+23),"")</f>
      </c>
      <c r="FY435">
        <f>IF($GQ435&gt;=24,INDEX($DL:$DL,$GP435+24),"")</f>
      </c>
      <c r="FZ435">
        <f>IF($GQ435&gt;=25,INDEX($DL:$DL,$GP435+25),"")</f>
      </c>
      <c r="GA435">
        <f>IF($GQ435&gt;=26,INDEX($DL:$DL,$GP435+26),"")</f>
      </c>
      <c r="GB435">
        <f>IF($GQ435&gt;=27,INDEX($DL:$DL,$GP435+27),"")</f>
      </c>
      <c r="GC435">
        <f>IF($GQ435&gt;=28,INDEX($DL:$DL,$GP435+28),"")</f>
      </c>
      <c r="GD435">
        <f>IF($GQ435&gt;=29,INDEX($DL:$DL,$GP435+29),"")</f>
      </c>
      <c r="GE435">
        <f>IF($GQ435&gt;=30,INDEX($DL:$DL,$GP435+30),"")</f>
      </c>
      <c r="GF435">
        <f>IF($GQ435&gt;=31,INDEX($DL:$DL,$GP435+31),"")</f>
      </c>
      <c r="GG435">
        <f>IF($GQ435&gt;=32,INDEX($DL:$DL,$GP435+32),"")</f>
      </c>
      <c r="GH435">
        <f>IF($GQ435&gt;=33,INDEX($DL:$DL,$GP435+33),"")</f>
      </c>
      <c r="GI435">
        <f>IF($GQ435&gt;=34,INDEX($DL:$DL,$GP435+34),"")</f>
      </c>
      <c r="GJ435">
        <f>IF($GQ435&gt;=35,INDEX($DL:$DL,$GP435+35),"")</f>
      </c>
      <c r="GK435">
        <f>IF($GQ435&gt;=36,INDEX($DL:$DL,$GP435+36),"")</f>
      </c>
      <c r="GL435">
        <f>IF($GQ435&gt;=37,INDEX($DL:$DL,$GP435+37),"")</f>
      </c>
      <c r="GM435">
        <f>IF($GQ435&gt;=38,INDEX($DL:$DL,$GP435+38),"")</f>
      </c>
      <c r="GN435">
        <f>IF($GQ435&gt;=39,INDEX($DL:$DL,$GP435+39),"")</f>
      </c>
      <c r="GO435">
        <f>IF($GQ435&gt;=40,INDEX($DL:$DL,$GP435+40),"")</f>
      </c>
      <c r="GP435">
        <f>IFERROR(MATCH($DJ435,$DK$2:$DK$148,0)+1,0)</f>
      </c>
      <c r="GQ435">
        <f>IFERROR(INDEX($DM$2:$DM$148,MATCH($DJ435,$DK$2:$DK$148,0)),0)</f>
      </c>
      <c r="GR435">
        <f>IFERROR(MATCH($L435,$DN$435:$FA$435,0),0)</f>
      </c>
      <c r="GS435">
        <f>IF($GR435&gt;0,INDEX($FB$435:$GO$435,$GR435),"")</f>
      </c>
      <c r="GV435">
        <f>IF($JE435&gt;=1,INDEX($GT:$GT,$JD435+1),"")</f>
      </c>
      <c r="GW435">
        <f>IF($JE435&gt;=2,INDEX($GT:$GT,$JD435+2),"")</f>
      </c>
      <c r="GX435">
        <f>IF($JE435&gt;=3,INDEX($GT:$GT,$JD435+3),"")</f>
      </c>
      <c r="GY435">
        <f>IF($JE435&gt;=4,INDEX($GT:$GT,$JD435+4),"")</f>
      </c>
      <c r="GZ435">
        <f>IF($JE435&gt;=5,INDEX($GT:$GT,$JD435+5),"")</f>
      </c>
      <c r="HA435">
        <f>IF($JE435&gt;=6,INDEX($GT:$GT,$JD435+6),"")</f>
      </c>
      <c r="HB435">
        <f>IF($JE435&gt;=7,INDEX($GT:$GT,$JD435+7),"")</f>
      </c>
      <c r="HC435">
        <f>IF($JE435&gt;=8,INDEX($GT:$GT,$JD435+8),"")</f>
      </c>
      <c r="HD435">
        <f>IF($JE435&gt;=9,INDEX($GT:$GT,$JD435+9),"")</f>
      </c>
      <c r="HE435">
        <f>IF($JE435&gt;=10,INDEX($GT:$GT,$JD435+10),"")</f>
      </c>
      <c r="HF435">
        <f>IF($JE435&gt;=11,INDEX($GT:$GT,$JD435+11),"")</f>
      </c>
      <c r="HG435">
        <f>IF($JE435&gt;=12,INDEX($GT:$GT,$JD435+12),"")</f>
      </c>
      <c r="HH435">
        <f>IF($JE435&gt;=13,INDEX($GT:$GT,$JD435+13),"")</f>
      </c>
      <c r="HI435">
        <f>IF($JE435&gt;=14,INDEX($GT:$GT,$JD435+14),"")</f>
      </c>
      <c r="HJ435">
        <f>IF($JE435&gt;=15,INDEX($GT:$GT,$JD435+15),"")</f>
      </c>
      <c r="HK435">
        <f>IF($JE435&gt;=16,INDEX($GT:$GT,$JD435+16),"")</f>
      </c>
      <c r="HL435">
        <f>IF($JE435&gt;=17,INDEX($GT:$GT,$JD435+17),"")</f>
      </c>
      <c r="HM435">
        <f>IF($JE435&gt;=18,INDEX($GT:$GT,$JD435+18),"")</f>
      </c>
      <c r="HN435">
        <f>IF($JE435&gt;=19,INDEX($GT:$GT,$JD435+19),"")</f>
      </c>
      <c r="HO435">
        <f>IF($JE435&gt;=20,INDEX($GT:$GT,$JD435+20),"")</f>
      </c>
      <c r="HP435">
        <f>IF($JE435&gt;=21,INDEX($GT:$GT,$JD435+21),"")</f>
      </c>
      <c r="HQ435">
        <f>IF($JE435&gt;=22,INDEX($GT:$GT,$JD435+22),"")</f>
      </c>
      <c r="HR435">
        <f>IF($JE435&gt;=23,INDEX($GT:$GT,$JD435+23),"")</f>
      </c>
      <c r="HS435">
        <f>IF($JE435&gt;=24,INDEX($GT:$GT,$JD435+24),"")</f>
      </c>
      <c r="HT435">
        <f>IF($JE435&gt;=25,INDEX($GT:$GT,$JD435+25),"")</f>
      </c>
      <c r="HU435">
        <f>IF($JE435&gt;=26,INDEX($GT:$GT,$JD435+26),"")</f>
      </c>
      <c r="HV435">
        <f>IF($JE435&gt;=27,INDEX($GT:$GT,$JD435+27),"")</f>
      </c>
      <c r="HW435">
        <f>IF($JE435&gt;=28,INDEX($GT:$GT,$JD435+28),"")</f>
      </c>
      <c r="HX435">
        <f>IF($JE435&gt;=29,INDEX($GT:$GT,$JD435+29),"")</f>
      </c>
      <c r="HY435">
        <f>IF($JE435&gt;=30,INDEX($GT:$GT,$JD435+30),"")</f>
      </c>
      <c r="HZ435">
        <f>IF($JE435&gt;=31,INDEX($GT:$GT,$JD435+31),"")</f>
      </c>
      <c r="IA435">
        <f>IF($JE435&gt;=32,INDEX($GT:$GT,$JD435+32),"")</f>
      </c>
      <c r="IB435">
        <f>IF($JE435&gt;=33,INDEX($GT:$GT,$JD435+33),"")</f>
      </c>
      <c r="IC435">
        <f>IF($JE435&gt;=34,INDEX($GT:$GT,$JD435+34),"")</f>
      </c>
      <c r="ID435">
        <f>IF($JE435&gt;=35,INDEX($GT:$GT,$JD435+35),"")</f>
      </c>
      <c r="IE435">
        <f>IF($JE435&gt;=36,INDEX($GT:$GT,$JD435+36),"")</f>
      </c>
      <c r="IF435">
        <f>IF($JE435&gt;=37,INDEX($GT:$GT,$JD435+37),"")</f>
      </c>
      <c r="IG435">
        <f>IF($JE435&gt;=38,INDEX($GT:$GT,$JD435+38),"")</f>
      </c>
      <c r="IH435">
        <f>IF($JE435&gt;=39,INDEX($GT:$GT,$JD435+39),"")</f>
      </c>
      <c r="II435">
        <f>IF($JE435&gt;=40,INDEX($GT:$GT,$JD435+40),"")</f>
      </c>
      <c r="IJ435">
        <f>IF($JE435&gt;=41,INDEX($GT:$GT,$JD435+41),"")</f>
      </c>
      <c r="IK435">
        <f>IF($JE435&gt;=42,INDEX($GT:$GT,$JD435+42),"")</f>
      </c>
      <c r="IL435">
        <f>IF($JE435&gt;=43,INDEX($GT:$GT,$JD435+43),"")</f>
      </c>
      <c r="IM435">
        <f>IF($JE435&gt;=44,INDEX($GT:$GT,$JD435+44),"")</f>
      </c>
      <c r="IN435">
        <f>IF($JE435&gt;=45,INDEX($GT:$GT,$JD435+45),"")</f>
      </c>
      <c r="IO435">
        <f>IF($JE435&gt;=46,INDEX($GT:$GT,$JD435+46),"")</f>
      </c>
      <c r="IP435">
        <f>IF($JE435&gt;=47,INDEX($GT:$GT,$JD435+47),"")</f>
      </c>
      <c r="IQ435">
        <f>IF($JE435&gt;=48,INDEX($GT:$GT,$JD435+48),"")</f>
      </c>
      <c r="IR435">
        <f>IF($JE435&gt;=49,INDEX($GT:$GT,$JD435+49),"")</f>
      </c>
      <c r="IS435">
        <f>IF($JE435&gt;=50,INDEX($GT:$GT,$JD435+50),"")</f>
      </c>
      <c r="IT435">
        <f>IF($JE435&gt;=51,INDEX($GT:$GT,$JD435+51),"")</f>
      </c>
      <c r="IU435">
        <f>IF($JE435&gt;=52,INDEX($GT:$GT,$JD435+52),"")</f>
      </c>
      <c r="IV435">
        <f>IF($JE435&gt;=53,INDEX($GT:$GT,$JD435+53),"")</f>
      </c>
      <c r="IW435">
        <f>IF($JE435&gt;=54,INDEX($GT:$GT,$JD435+54),"")</f>
      </c>
      <c r="IX435">
        <f>IF($JE435&gt;=55,INDEX($GT:$GT,$JD435+55),"")</f>
      </c>
      <c r="IY435">
        <f>IF($JE435&gt;=56,INDEX($GT:$GT,$JD435+56),"")</f>
      </c>
      <c r="IZ435">
        <f>IF($JE435&gt;=57,INDEX($GT:$GT,$JD435+57),"")</f>
      </c>
      <c r="JA435">
        <f>IF($JE435&gt;=58,INDEX($GT:$GT,$JD435+58),"")</f>
      </c>
      <c r="JB435">
        <f>IF($JE435&gt;=59,INDEX($GT:$GT,$JD435+59),"")</f>
      </c>
      <c r="JC435">
        <f>IF($JE435&gt;=60,INDEX($GT:$GT,$JD435+60),"")</f>
      </c>
      <c r="JD435">
        <f>IFERROR(MATCH($GS435,$GT$2:$GT$322,0)+1,0)</f>
      </c>
      <c r="JE435">
        <f>IFERROR(INDEX($GU$2:$GU$322,MATCH($GS435,$GT$2:$GT$322,0)),0)</f>
      </c>
      <c r="JF435" t="s">
        <v>28</v>
      </c>
      <c r="JG435" t="s">
        <v>28</v>
      </c>
    </row>
    <row r="436" spans="1:267" x14ac:dyDescent="0.25">
      <c r="J436" s="1"/>
      <c r="K436" s="1"/>
      <c r="L436" s="1"/>
      <c r="M436" s="1"/>
      <c r="N436" s="1">
        <f>IFERROR(IF(FIND(" - ",$J436)&gt;0,MID($J436,FIND(" - ",$J436)+3,LEN($J436)),""),"")</f>
      </c>
      <c r="P436" s="1"/>
      <c r="S436" t="s">
        <v>28</v>
      </c>
      <c r="U436">
        <f>IF(OR($S436="",$T436=""),"",IFERROR($S436/$T436,0))</f>
      </c>
      <c r="V436">
        <f>IF($S436="","",
IF($K436="","",
IF(ISNUMBER(SEARCH("exempt",LOWER($K436))),0,
$S436*(VALUE(SUBSTITUTE($K436,"%",""))/100))))</f>
      </c>
      <c r="AB436">
        <f>IF($S436="","",
SUM($S436,$V436,$Z436,$W436,$Y436)-
IF($AA436="",0,VALUE($AA436)))</f>
      </c>
      <c r="AJ436" t="s">
        <v>1095</v>
      </c>
      <c r="AR436">
        <f>IFERROR(LEFT($J436,FIND(" - ",$J436)-1),$J436)</f>
      </c>
      <c r="AU436">
        <f>IF($CJ436&gt;=1,INDEX($AS:$AS,$CI436+1),"")</f>
      </c>
      <c r="AV436">
        <f>IF($CJ436&gt;=2,INDEX($AS:$AS,$CI436+2),"")</f>
      </c>
      <c r="AW436">
        <f>IF($CJ436&gt;=3,INDEX($AS:$AS,$CI436+3),"")</f>
      </c>
      <c r="AX436">
        <f>IF($CJ436&gt;=4,INDEX($AS:$AS,$CI436+4),"")</f>
      </c>
      <c r="AY436">
        <f>IF($CJ436&gt;=5,INDEX($AS:$AS,$CI436+5),"")</f>
      </c>
      <c r="AZ436">
        <f>IF($CJ436&gt;=6,INDEX($AS:$AS,$CI436+6),"")</f>
      </c>
      <c r="BA436">
        <f>IF($CJ436&gt;=7,INDEX($AS:$AS,$CI436+7),"")</f>
      </c>
      <c r="BB436">
        <f>IF($CJ436&gt;=8,INDEX($AS:$AS,$CI436+8),"")</f>
      </c>
      <c r="BC436">
        <f>IF($CJ436&gt;=9,INDEX($AS:$AS,$CI436+9),"")</f>
      </c>
      <c r="BD436">
        <f>IF($CJ436&gt;=10,INDEX($AS:$AS,$CI436+10),"")</f>
      </c>
      <c r="BE436">
        <f>IF($CJ436&gt;=11,INDEX($AS:$AS,$CI436+11),"")</f>
      </c>
      <c r="BF436">
        <f>IF($CJ436&gt;=12,INDEX($AS:$AS,$CI436+12),"")</f>
      </c>
      <c r="BG436">
        <f>IF($CJ436&gt;=13,INDEX($AS:$AS,$CI436+13),"")</f>
      </c>
      <c r="BH436">
        <f>IF($CJ436&gt;=14,INDEX($AS:$AS,$CI436+14),"")</f>
      </c>
      <c r="BI436">
        <f>IF($CJ436&gt;=15,INDEX($AS:$AS,$CI436+15),"")</f>
      </c>
      <c r="BJ436">
        <f>IF($CJ436&gt;=16,INDEX($AS:$AS,$CI436+16),"")</f>
      </c>
      <c r="BK436">
        <f>IF($CJ436&gt;=17,INDEX($AS:$AS,$CI436+17),"")</f>
      </c>
      <c r="BL436">
        <f>IF($CJ436&gt;=18,INDEX($AS:$AS,$CI436+18),"")</f>
      </c>
      <c r="BM436">
        <f>IF($CJ436&gt;=19,INDEX($AS:$AS,$CI436+19),"")</f>
      </c>
      <c r="BN436">
        <f>IF($CJ436&gt;=20,INDEX($AS:$AS,$CI436+20),"")</f>
      </c>
      <c r="BO436">
        <f>IF($CJ436&gt;=21,INDEX($AS:$AS,$CI436+21),"")</f>
      </c>
      <c r="BP436">
        <f>IF($CJ436&gt;=22,INDEX($AS:$AS,$CI436+22),"")</f>
      </c>
      <c r="BQ436">
        <f>IF($CJ436&gt;=23,INDEX($AS:$AS,$CI436+23),"")</f>
      </c>
      <c r="BR436">
        <f>IF($CJ436&gt;=24,INDEX($AS:$AS,$CI436+24),"")</f>
      </c>
      <c r="BS436">
        <f>IF($CJ436&gt;=25,INDEX($AS:$AS,$CI436+25),"")</f>
      </c>
      <c r="BT436">
        <f>IF($CJ436&gt;=26,INDEX($AS:$AS,$CI436+26),"")</f>
      </c>
      <c r="BU436">
        <f>IF($CJ436&gt;=27,INDEX($AS:$AS,$CI436+27),"")</f>
      </c>
      <c r="BV436">
        <f>IF($CJ436&gt;=28,INDEX($AS:$AS,$CI436+28),"")</f>
      </c>
      <c r="BW436">
        <f>IF($CJ436&gt;=29,INDEX($AS:$AS,$CI436+29),"")</f>
      </c>
      <c r="BX436">
        <f>IF($CJ436&gt;=30,INDEX($AS:$AS,$CI436+30),"")</f>
      </c>
      <c r="BY436">
        <f>IF($CJ436&gt;=31,INDEX($AS:$AS,$CI436+31),"")</f>
      </c>
      <c r="BZ436">
        <f>IF($CJ436&gt;=32,INDEX($AS:$AS,$CI436+32),"")</f>
      </c>
      <c r="CA436">
        <f>IF($CJ436&gt;=33,INDEX($AS:$AS,$CI436+33),"")</f>
      </c>
      <c r="CB436">
        <f>IF($CJ436&gt;=34,INDEX($AS:$AS,$CI436+34),"")</f>
      </c>
      <c r="CC436">
        <f>IF($CJ436&gt;=35,INDEX($AS:$AS,$CI436+35),"")</f>
      </c>
      <c r="CD436">
        <f>IF($CJ436&gt;=36,INDEX($AS:$AS,$CI436+36),"")</f>
      </c>
      <c r="CE436">
        <f>IF($CJ436&gt;=37,INDEX($AS:$AS,$CI436+37),"")</f>
      </c>
      <c r="CF436">
        <f>IF($CJ436&gt;=38,INDEX($AS:$AS,$CI436+38),"")</f>
      </c>
      <c r="CG436">
        <f>IF($CJ436&gt;=39,INDEX($AS:$AS,$CI436+39),"")</f>
      </c>
      <c r="CH436">
        <f>IF($CJ436&gt;=40,INDEX($AS:$AS,$CI436+40),"")</f>
      </c>
      <c r="CI436">
        <f>IFERROR(MATCH($AR436,$AS$2:$AS$133,0)+1,0)</f>
      </c>
      <c r="CJ436">
        <f>IFERROR(INDEX($AT$2:$AT$133,MATCH($AR436,$AS$2:$AS$133,0)),0)</f>
      </c>
      <c r="CK436">
        <f>IFERROR(LEFT($O436,FIND(" - ",$O436)-1),$O436)</f>
      </c>
      <c r="CL436" t="s">
        <v>211</v>
      </c>
      <c r="CN436">
        <f>IF($DI436&gt;=1,INDEX($CL:$CL,$DH436+1),"")</f>
      </c>
      <c r="CO436">
        <f>IF($DI436&gt;=2,INDEX($CL:$CL,$DH436+2),"")</f>
      </c>
      <c r="CP436">
        <f>IF($DI436&gt;=3,INDEX($CL:$CL,$DH436+3),"")</f>
      </c>
      <c r="CQ436">
        <f>IF($DI436&gt;=4,INDEX($CL:$CL,$DH436+4),"")</f>
      </c>
      <c r="CR436">
        <f>IF($DI436&gt;=5,INDEX($CL:$CL,$DH436+5),"")</f>
      </c>
      <c r="CS436">
        <f>IF($DI436&gt;=6,INDEX($CL:$CL,$DH436+6),"")</f>
      </c>
      <c r="CT436">
        <f>IF($DI436&gt;=7,INDEX($CL:$CL,$DH436+7),"")</f>
      </c>
      <c r="CU436">
        <f>IF($DI436&gt;=8,INDEX($CL:$CL,$DH436+8),"")</f>
      </c>
      <c r="CV436">
        <f>IF($DI436&gt;=9,INDEX($CL:$CL,$DH436+9),"")</f>
      </c>
      <c r="CW436">
        <f>IF($DI436&gt;=10,INDEX($CL:$CL,$DH436+10),"")</f>
      </c>
      <c r="CX436">
        <f>IF($DI436&gt;=11,INDEX($CL:$CL,$DH436+11),"")</f>
      </c>
      <c r="CY436">
        <f>IF($DI436&gt;=12,INDEX($CL:$CL,$DH436+12),"")</f>
      </c>
      <c r="CZ436">
        <f>IF($DI436&gt;=13,INDEX($CL:$CL,$DH436+13),"")</f>
      </c>
      <c r="DA436">
        <f>IF($DI436&gt;=14,INDEX($CL:$CL,$DH436+14),"")</f>
      </c>
      <c r="DB436">
        <f>IF($DI436&gt;=15,INDEX($CL:$CL,$DH436+15),"")</f>
      </c>
      <c r="DC436">
        <f>IF($DI436&gt;=16,INDEX($CL:$CL,$DH436+16),"")</f>
      </c>
      <c r="DD436">
        <f>IF($DI436&gt;=17,INDEX($CL:$CL,$DH436+17),"")</f>
      </c>
      <c r="DE436">
        <f>IF($DI436&gt;=18,INDEX($CL:$CL,$DH436+18),"")</f>
      </c>
      <c r="DF436">
        <f>IF($DI436&gt;=19,INDEX($CL:$CL,$DH436+19),"")</f>
      </c>
      <c r="DG436">
        <f>IF($DI436&gt;=20,INDEX($CL:$CL,$DH436+20),"")</f>
      </c>
      <c r="DH436">
        <f>IFERROR(MATCH($CK436,$CL$2:$CL$1558,0)+1,0)</f>
      </c>
      <c r="DI436">
        <f>IFERROR(INDEX($CM$2:$CM$1558,MATCH($CK436,$CL$2:$CL$1558,0)),0)</f>
      </c>
      <c r="DJ436">
        <f>IFERROR(INDEX($AQ:$AQ,MATCH($K436,$AP:$AP,0))&amp;"","")</f>
      </c>
      <c r="DN436">
        <f>IF($GQ436&gt;=1,INDEX($DK:$DK,$GP436+1),"")</f>
      </c>
      <c r="DO436">
        <f>IF($GQ436&gt;=2,INDEX($DK:$DK,$GP436+2),"")</f>
      </c>
      <c r="DP436">
        <f>IF($GQ436&gt;=3,INDEX($DK:$DK,$GP436+3),"")</f>
      </c>
      <c r="DQ436">
        <f>IF($GQ436&gt;=4,INDEX($DK:$DK,$GP436+4),"")</f>
      </c>
      <c r="DR436">
        <f>IF($GQ436&gt;=5,INDEX($DK:$DK,$GP436+5),"")</f>
      </c>
      <c r="DS436">
        <f>IF($GQ436&gt;=6,INDEX($DK:$DK,$GP436+6),"")</f>
      </c>
      <c r="DT436">
        <f>IF($GQ436&gt;=7,INDEX($DK:$DK,$GP436+7),"")</f>
      </c>
      <c r="DU436">
        <f>IF($GQ436&gt;=8,INDEX($DK:$DK,$GP436+8),"")</f>
      </c>
      <c r="DV436">
        <f>IF($GQ436&gt;=9,INDEX($DK:$DK,$GP436+9),"")</f>
      </c>
      <c r="DW436">
        <f>IF($GQ436&gt;=10,INDEX($DK:$DK,$GP436+10),"")</f>
      </c>
      <c r="DX436">
        <f>IF($GQ436&gt;=11,INDEX($DK:$DK,$GP436+11),"")</f>
      </c>
      <c r="DY436">
        <f>IF($GQ436&gt;=12,INDEX($DK:$DK,$GP436+12),"")</f>
      </c>
      <c r="DZ436">
        <f>IF($GQ436&gt;=13,INDEX($DK:$DK,$GP436+13),"")</f>
      </c>
      <c r="EA436">
        <f>IF($GQ436&gt;=14,INDEX($DK:$DK,$GP436+14),"")</f>
      </c>
      <c r="EB436">
        <f>IF($GQ436&gt;=15,INDEX($DK:$DK,$GP436+15),"")</f>
      </c>
      <c r="EC436">
        <f>IF($GQ436&gt;=16,INDEX($DK:$DK,$GP436+16),"")</f>
      </c>
      <c r="ED436">
        <f>IF($GQ436&gt;=17,INDEX($DK:$DK,$GP436+17),"")</f>
      </c>
      <c r="EE436">
        <f>IF($GQ436&gt;=18,INDEX($DK:$DK,$GP436+18),"")</f>
      </c>
      <c r="EF436">
        <f>IF($GQ436&gt;=19,INDEX($DK:$DK,$GP436+19),"")</f>
      </c>
      <c r="EG436">
        <f>IF($GQ436&gt;=20,INDEX($DK:$DK,$GP436+20),"")</f>
      </c>
      <c r="EH436">
        <f>IF($GQ436&gt;=21,INDEX($DK:$DK,$GP436+21),"")</f>
      </c>
      <c r="EI436">
        <f>IF($GQ436&gt;=22,INDEX($DK:$DK,$GP436+22),"")</f>
      </c>
      <c r="EJ436">
        <f>IF($GQ436&gt;=23,INDEX($DK:$DK,$GP436+23),"")</f>
      </c>
      <c r="EK436">
        <f>IF($GQ436&gt;=24,INDEX($DK:$DK,$GP436+24),"")</f>
      </c>
      <c r="EL436">
        <f>IF($GQ436&gt;=25,INDEX($DK:$DK,$GP436+25),"")</f>
      </c>
      <c r="EM436">
        <f>IF($GQ436&gt;=26,INDEX($DK:$DK,$GP436+26),"")</f>
      </c>
      <c r="EN436">
        <f>IF($GQ436&gt;=27,INDEX($DK:$DK,$GP436+27),"")</f>
      </c>
      <c r="EO436">
        <f>IF($GQ436&gt;=28,INDEX($DK:$DK,$GP436+28),"")</f>
      </c>
      <c r="EP436">
        <f>IF($GQ436&gt;=29,INDEX($DK:$DK,$GP436+29),"")</f>
      </c>
      <c r="EQ436">
        <f>IF($GQ436&gt;=30,INDEX($DK:$DK,$GP436+30),"")</f>
      </c>
      <c r="ER436">
        <f>IF($GQ436&gt;=31,INDEX($DK:$DK,$GP436+31),"")</f>
      </c>
      <c r="ES436">
        <f>IF($GQ436&gt;=32,INDEX($DK:$DK,$GP436+32),"")</f>
      </c>
      <c r="ET436">
        <f>IF($GQ436&gt;=33,INDEX($DK:$DK,$GP436+33),"")</f>
      </c>
      <c r="EU436">
        <f>IF($GQ436&gt;=34,INDEX($DK:$DK,$GP436+34),"")</f>
      </c>
      <c r="EV436">
        <f>IF($GQ436&gt;=35,INDEX($DK:$DK,$GP436+35),"")</f>
      </c>
      <c r="EW436">
        <f>IF($GQ436&gt;=36,INDEX($DK:$DK,$GP436+36),"")</f>
      </c>
      <c r="EX436">
        <f>IF($GQ436&gt;=37,INDEX($DK:$DK,$GP436+37),"")</f>
      </c>
      <c r="EY436">
        <f>IF($GQ436&gt;=38,INDEX($DK:$DK,$GP436+38),"")</f>
      </c>
      <c r="EZ436">
        <f>IF($GQ436&gt;=39,INDEX($DK:$DK,$GP436+39),"")</f>
      </c>
      <c r="FA436">
        <f>IF($GQ436&gt;=40,INDEX($DK:$DK,$GP436+40),"")</f>
      </c>
      <c r="FB436">
        <f>IF($GQ436&gt;=1,INDEX($DL:$DL,$GP436+1),"")</f>
      </c>
      <c r="FC436">
        <f>IF($GQ436&gt;=2,INDEX($DL:$DL,$GP436+2),"")</f>
      </c>
      <c r="FD436">
        <f>IF($GQ436&gt;=3,INDEX($DL:$DL,$GP436+3),"")</f>
      </c>
      <c r="FE436">
        <f>IF($GQ436&gt;=4,INDEX($DL:$DL,$GP436+4),"")</f>
      </c>
      <c r="FF436">
        <f>IF($GQ436&gt;=5,INDEX($DL:$DL,$GP436+5),"")</f>
      </c>
      <c r="FG436">
        <f>IF($GQ436&gt;=6,INDEX($DL:$DL,$GP436+6),"")</f>
      </c>
      <c r="FH436">
        <f>IF($GQ436&gt;=7,INDEX($DL:$DL,$GP436+7),"")</f>
      </c>
      <c r="FI436">
        <f>IF($GQ436&gt;=8,INDEX($DL:$DL,$GP436+8),"")</f>
      </c>
      <c r="FJ436">
        <f>IF($GQ436&gt;=9,INDEX($DL:$DL,$GP436+9),"")</f>
      </c>
      <c r="FK436">
        <f>IF($GQ436&gt;=10,INDEX($DL:$DL,$GP436+10),"")</f>
      </c>
      <c r="FL436">
        <f>IF($GQ436&gt;=11,INDEX($DL:$DL,$GP436+11),"")</f>
      </c>
      <c r="FM436">
        <f>IF($GQ436&gt;=12,INDEX($DL:$DL,$GP436+12),"")</f>
      </c>
      <c r="FN436">
        <f>IF($GQ436&gt;=13,INDEX($DL:$DL,$GP436+13),"")</f>
      </c>
      <c r="FO436">
        <f>IF($GQ436&gt;=14,INDEX($DL:$DL,$GP436+14),"")</f>
      </c>
      <c r="FP436">
        <f>IF($GQ436&gt;=15,INDEX($DL:$DL,$GP436+15),"")</f>
      </c>
      <c r="FQ436">
        <f>IF($GQ436&gt;=16,INDEX($DL:$DL,$GP436+16),"")</f>
      </c>
      <c r="FR436">
        <f>IF($GQ436&gt;=17,INDEX($DL:$DL,$GP436+17),"")</f>
      </c>
      <c r="FS436">
        <f>IF($GQ436&gt;=18,INDEX($DL:$DL,$GP436+18),"")</f>
      </c>
      <c r="FT436">
        <f>IF($GQ436&gt;=19,INDEX($DL:$DL,$GP436+19),"")</f>
      </c>
      <c r="FU436">
        <f>IF($GQ436&gt;=20,INDEX($DL:$DL,$GP436+20),"")</f>
      </c>
      <c r="FV436">
        <f>IF($GQ436&gt;=21,INDEX($DL:$DL,$GP436+21),"")</f>
      </c>
      <c r="FW436">
        <f>IF($GQ436&gt;=22,INDEX($DL:$DL,$GP436+22),"")</f>
      </c>
      <c r="FX436">
        <f>IF($GQ436&gt;=23,INDEX($DL:$DL,$GP436+23),"")</f>
      </c>
      <c r="FY436">
        <f>IF($GQ436&gt;=24,INDEX($DL:$DL,$GP436+24),"")</f>
      </c>
      <c r="FZ436">
        <f>IF($GQ436&gt;=25,INDEX($DL:$DL,$GP436+25),"")</f>
      </c>
      <c r="GA436">
        <f>IF($GQ436&gt;=26,INDEX($DL:$DL,$GP436+26),"")</f>
      </c>
      <c r="GB436">
        <f>IF($GQ436&gt;=27,INDEX($DL:$DL,$GP436+27),"")</f>
      </c>
      <c r="GC436">
        <f>IF($GQ436&gt;=28,INDEX($DL:$DL,$GP436+28),"")</f>
      </c>
      <c r="GD436">
        <f>IF($GQ436&gt;=29,INDEX($DL:$DL,$GP436+29),"")</f>
      </c>
      <c r="GE436">
        <f>IF($GQ436&gt;=30,INDEX($DL:$DL,$GP436+30),"")</f>
      </c>
      <c r="GF436">
        <f>IF($GQ436&gt;=31,INDEX($DL:$DL,$GP436+31),"")</f>
      </c>
      <c r="GG436">
        <f>IF($GQ436&gt;=32,INDEX($DL:$DL,$GP436+32),"")</f>
      </c>
      <c r="GH436">
        <f>IF($GQ436&gt;=33,INDEX($DL:$DL,$GP436+33),"")</f>
      </c>
      <c r="GI436">
        <f>IF($GQ436&gt;=34,INDEX($DL:$DL,$GP436+34),"")</f>
      </c>
      <c r="GJ436">
        <f>IF($GQ436&gt;=35,INDEX($DL:$DL,$GP436+35),"")</f>
      </c>
      <c r="GK436">
        <f>IF($GQ436&gt;=36,INDEX($DL:$DL,$GP436+36),"")</f>
      </c>
      <c r="GL436">
        <f>IF($GQ436&gt;=37,INDEX($DL:$DL,$GP436+37),"")</f>
      </c>
      <c r="GM436">
        <f>IF($GQ436&gt;=38,INDEX($DL:$DL,$GP436+38),"")</f>
      </c>
      <c r="GN436">
        <f>IF($GQ436&gt;=39,INDEX($DL:$DL,$GP436+39),"")</f>
      </c>
      <c r="GO436">
        <f>IF($GQ436&gt;=40,INDEX($DL:$DL,$GP436+40),"")</f>
      </c>
      <c r="GP436">
        <f>IFERROR(MATCH($DJ436,$DK$2:$DK$148,0)+1,0)</f>
      </c>
      <c r="GQ436">
        <f>IFERROR(INDEX($DM$2:$DM$148,MATCH($DJ436,$DK$2:$DK$148,0)),0)</f>
      </c>
      <c r="GR436">
        <f>IFERROR(MATCH($L436,$DN$436:$FA$436,0),0)</f>
      </c>
      <c r="GS436">
        <f>IF($GR436&gt;0,INDEX($FB$436:$GO$436,$GR436),"")</f>
      </c>
      <c r="GV436">
        <f>IF($JE436&gt;=1,INDEX($GT:$GT,$JD436+1),"")</f>
      </c>
      <c r="GW436">
        <f>IF($JE436&gt;=2,INDEX($GT:$GT,$JD436+2),"")</f>
      </c>
      <c r="GX436">
        <f>IF($JE436&gt;=3,INDEX($GT:$GT,$JD436+3),"")</f>
      </c>
      <c r="GY436">
        <f>IF($JE436&gt;=4,INDEX($GT:$GT,$JD436+4),"")</f>
      </c>
      <c r="GZ436">
        <f>IF($JE436&gt;=5,INDEX($GT:$GT,$JD436+5),"")</f>
      </c>
      <c r="HA436">
        <f>IF($JE436&gt;=6,INDEX($GT:$GT,$JD436+6),"")</f>
      </c>
      <c r="HB436">
        <f>IF($JE436&gt;=7,INDEX($GT:$GT,$JD436+7),"")</f>
      </c>
      <c r="HC436">
        <f>IF($JE436&gt;=8,INDEX($GT:$GT,$JD436+8),"")</f>
      </c>
      <c r="HD436">
        <f>IF($JE436&gt;=9,INDEX($GT:$GT,$JD436+9),"")</f>
      </c>
      <c r="HE436">
        <f>IF($JE436&gt;=10,INDEX($GT:$GT,$JD436+10),"")</f>
      </c>
      <c r="HF436">
        <f>IF($JE436&gt;=11,INDEX($GT:$GT,$JD436+11),"")</f>
      </c>
      <c r="HG436">
        <f>IF($JE436&gt;=12,INDEX($GT:$GT,$JD436+12),"")</f>
      </c>
      <c r="HH436">
        <f>IF($JE436&gt;=13,INDEX($GT:$GT,$JD436+13),"")</f>
      </c>
      <c r="HI436">
        <f>IF($JE436&gt;=14,INDEX($GT:$GT,$JD436+14),"")</f>
      </c>
      <c r="HJ436">
        <f>IF($JE436&gt;=15,INDEX($GT:$GT,$JD436+15),"")</f>
      </c>
      <c r="HK436">
        <f>IF($JE436&gt;=16,INDEX($GT:$GT,$JD436+16),"")</f>
      </c>
      <c r="HL436">
        <f>IF($JE436&gt;=17,INDEX($GT:$GT,$JD436+17),"")</f>
      </c>
      <c r="HM436">
        <f>IF($JE436&gt;=18,INDEX($GT:$GT,$JD436+18),"")</f>
      </c>
      <c r="HN436">
        <f>IF($JE436&gt;=19,INDEX($GT:$GT,$JD436+19),"")</f>
      </c>
      <c r="HO436">
        <f>IF($JE436&gt;=20,INDEX($GT:$GT,$JD436+20),"")</f>
      </c>
      <c r="HP436">
        <f>IF($JE436&gt;=21,INDEX($GT:$GT,$JD436+21),"")</f>
      </c>
      <c r="HQ436">
        <f>IF($JE436&gt;=22,INDEX($GT:$GT,$JD436+22),"")</f>
      </c>
      <c r="HR436">
        <f>IF($JE436&gt;=23,INDEX($GT:$GT,$JD436+23),"")</f>
      </c>
      <c r="HS436">
        <f>IF($JE436&gt;=24,INDEX($GT:$GT,$JD436+24),"")</f>
      </c>
      <c r="HT436">
        <f>IF($JE436&gt;=25,INDEX($GT:$GT,$JD436+25),"")</f>
      </c>
      <c r="HU436">
        <f>IF($JE436&gt;=26,INDEX($GT:$GT,$JD436+26),"")</f>
      </c>
      <c r="HV436">
        <f>IF($JE436&gt;=27,INDEX($GT:$GT,$JD436+27),"")</f>
      </c>
      <c r="HW436">
        <f>IF($JE436&gt;=28,INDEX($GT:$GT,$JD436+28),"")</f>
      </c>
      <c r="HX436">
        <f>IF($JE436&gt;=29,INDEX($GT:$GT,$JD436+29),"")</f>
      </c>
      <c r="HY436">
        <f>IF($JE436&gt;=30,INDEX($GT:$GT,$JD436+30),"")</f>
      </c>
      <c r="HZ436">
        <f>IF($JE436&gt;=31,INDEX($GT:$GT,$JD436+31),"")</f>
      </c>
      <c r="IA436">
        <f>IF($JE436&gt;=32,INDEX($GT:$GT,$JD436+32),"")</f>
      </c>
      <c r="IB436">
        <f>IF($JE436&gt;=33,INDEX($GT:$GT,$JD436+33),"")</f>
      </c>
      <c r="IC436">
        <f>IF($JE436&gt;=34,INDEX($GT:$GT,$JD436+34),"")</f>
      </c>
      <c r="ID436">
        <f>IF($JE436&gt;=35,INDEX($GT:$GT,$JD436+35),"")</f>
      </c>
      <c r="IE436">
        <f>IF($JE436&gt;=36,INDEX($GT:$GT,$JD436+36),"")</f>
      </c>
      <c r="IF436">
        <f>IF($JE436&gt;=37,INDEX($GT:$GT,$JD436+37),"")</f>
      </c>
      <c r="IG436">
        <f>IF($JE436&gt;=38,INDEX($GT:$GT,$JD436+38),"")</f>
      </c>
      <c r="IH436">
        <f>IF($JE436&gt;=39,INDEX($GT:$GT,$JD436+39),"")</f>
      </c>
      <c r="II436">
        <f>IF($JE436&gt;=40,INDEX($GT:$GT,$JD436+40),"")</f>
      </c>
      <c r="IJ436">
        <f>IF($JE436&gt;=41,INDEX($GT:$GT,$JD436+41),"")</f>
      </c>
      <c r="IK436">
        <f>IF($JE436&gt;=42,INDEX($GT:$GT,$JD436+42),"")</f>
      </c>
      <c r="IL436">
        <f>IF($JE436&gt;=43,INDEX($GT:$GT,$JD436+43),"")</f>
      </c>
      <c r="IM436">
        <f>IF($JE436&gt;=44,INDEX($GT:$GT,$JD436+44),"")</f>
      </c>
      <c r="IN436">
        <f>IF($JE436&gt;=45,INDEX($GT:$GT,$JD436+45),"")</f>
      </c>
      <c r="IO436">
        <f>IF($JE436&gt;=46,INDEX($GT:$GT,$JD436+46),"")</f>
      </c>
      <c r="IP436">
        <f>IF($JE436&gt;=47,INDEX($GT:$GT,$JD436+47),"")</f>
      </c>
      <c r="IQ436">
        <f>IF($JE436&gt;=48,INDEX($GT:$GT,$JD436+48),"")</f>
      </c>
      <c r="IR436">
        <f>IF($JE436&gt;=49,INDEX($GT:$GT,$JD436+49),"")</f>
      </c>
      <c r="IS436">
        <f>IF($JE436&gt;=50,INDEX($GT:$GT,$JD436+50),"")</f>
      </c>
      <c r="IT436">
        <f>IF($JE436&gt;=51,INDEX($GT:$GT,$JD436+51),"")</f>
      </c>
      <c r="IU436">
        <f>IF($JE436&gt;=52,INDEX($GT:$GT,$JD436+52),"")</f>
      </c>
      <c r="IV436">
        <f>IF($JE436&gt;=53,INDEX($GT:$GT,$JD436+53),"")</f>
      </c>
      <c r="IW436">
        <f>IF($JE436&gt;=54,INDEX($GT:$GT,$JD436+54),"")</f>
      </c>
      <c r="IX436">
        <f>IF($JE436&gt;=55,INDEX($GT:$GT,$JD436+55),"")</f>
      </c>
      <c r="IY436">
        <f>IF($JE436&gt;=56,INDEX($GT:$GT,$JD436+56),"")</f>
      </c>
      <c r="IZ436">
        <f>IF($JE436&gt;=57,INDEX($GT:$GT,$JD436+57),"")</f>
      </c>
      <c r="JA436">
        <f>IF($JE436&gt;=58,INDEX($GT:$GT,$JD436+58),"")</f>
      </c>
      <c r="JB436">
        <f>IF($JE436&gt;=59,INDEX($GT:$GT,$JD436+59),"")</f>
      </c>
      <c r="JC436">
        <f>IF($JE436&gt;=60,INDEX($GT:$GT,$JD436+60),"")</f>
      </c>
      <c r="JD436">
        <f>IFERROR(MATCH($GS436,$GT$2:$GT$322,0)+1,0)</f>
      </c>
      <c r="JE436">
        <f>IFERROR(INDEX($GU$2:$GU$322,MATCH($GS436,$GT$2:$GT$322,0)),0)</f>
      </c>
      <c r="JF436" t="s">
        <v>28</v>
      </c>
      <c r="JG436" t="s">
        <v>28</v>
      </c>
    </row>
    <row r="437" spans="1:267" x14ac:dyDescent="0.25">
      <c r="J437" s="1"/>
      <c r="K437" s="1"/>
      <c r="L437" s="1"/>
      <c r="M437" s="1"/>
      <c r="N437" s="1">
        <f>IFERROR(IF(FIND(" - ",$J437)&gt;0,MID($J437,FIND(" - ",$J437)+3,LEN($J437)),""),"")</f>
      </c>
      <c r="P437" s="1"/>
      <c r="S437" t="s">
        <v>28</v>
      </c>
      <c r="U437">
        <f>IF(OR($S437="",$T437=""),"",IFERROR($S437/$T437,0))</f>
      </c>
      <c r="V437">
        <f>IF($S437="","",
IF($K437="","",
IF(ISNUMBER(SEARCH("exempt",LOWER($K437))),0,
$S437*(VALUE(SUBSTITUTE($K437,"%",""))/100))))</f>
      </c>
      <c r="AB437">
        <f>IF($S437="","",
SUM($S437,$V437,$Z437,$W437,$Y437)-
IF($AA437="",0,VALUE($AA437)))</f>
      </c>
      <c r="AJ437" t="s">
        <v>1096</v>
      </c>
      <c r="AR437">
        <f>IFERROR(LEFT($J437,FIND(" - ",$J437)-1),$J437)</f>
      </c>
      <c r="AU437">
        <f>IF($CJ437&gt;=1,INDEX($AS:$AS,$CI437+1),"")</f>
      </c>
      <c r="AV437">
        <f>IF($CJ437&gt;=2,INDEX($AS:$AS,$CI437+2),"")</f>
      </c>
      <c r="AW437">
        <f>IF($CJ437&gt;=3,INDEX($AS:$AS,$CI437+3),"")</f>
      </c>
      <c r="AX437">
        <f>IF($CJ437&gt;=4,INDEX($AS:$AS,$CI437+4),"")</f>
      </c>
      <c r="AY437">
        <f>IF($CJ437&gt;=5,INDEX($AS:$AS,$CI437+5),"")</f>
      </c>
      <c r="AZ437">
        <f>IF($CJ437&gt;=6,INDEX($AS:$AS,$CI437+6),"")</f>
      </c>
      <c r="BA437">
        <f>IF($CJ437&gt;=7,INDEX($AS:$AS,$CI437+7),"")</f>
      </c>
      <c r="BB437">
        <f>IF($CJ437&gt;=8,INDEX($AS:$AS,$CI437+8),"")</f>
      </c>
      <c r="BC437">
        <f>IF($CJ437&gt;=9,INDEX($AS:$AS,$CI437+9),"")</f>
      </c>
      <c r="BD437">
        <f>IF($CJ437&gt;=10,INDEX($AS:$AS,$CI437+10),"")</f>
      </c>
      <c r="BE437">
        <f>IF($CJ437&gt;=11,INDEX($AS:$AS,$CI437+11),"")</f>
      </c>
      <c r="BF437">
        <f>IF($CJ437&gt;=12,INDEX($AS:$AS,$CI437+12),"")</f>
      </c>
      <c r="BG437">
        <f>IF($CJ437&gt;=13,INDEX($AS:$AS,$CI437+13),"")</f>
      </c>
      <c r="BH437">
        <f>IF($CJ437&gt;=14,INDEX($AS:$AS,$CI437+14),"")</f>
      </c>
      <c r="BI437">
        <f>IF($CJ437&gt;=15,INDEX($AS:$AS,$CI437+15),"")</f>
      </c>
      <c r="BJ437">
        <f>IF($CJ437&gt;=16,INDEX($AS:$AS,$CI437+16),"")</f>
      </c>
      <c r="BK437">
        <f>IF($CJ437&gt;=17,INDEX($AS:$AS,$CI437+17),"")</f>
      </c>
      <c r="BL437">
        <f>IF($CJ437&gt;=18,INDEX($AS:$AS,$CI437+18),"")</f>
      </c>
      <c r="BM437">
        <f>IF($CJ437&gt;=19,INDEX($AS:$AS,$CI437+19),"")</f>
      </c>
      <c r="BN437">
        <f>IF($CJ437&gt;=20,INDEX($AS:$AS,$CI437+20),"")</f>
      </c>
      <c r="BO437">
        <f>IF($CJ437&gt;=21,INDEX($AS:$AS,$CI437+21),"")</f>
      </c>
      <c r="BP437">
        <f>IF($CJ437&gt;=22,INDEX($AS:$AS,$CI437+22),"")</f>
      </c>
      <c r="BQ437">
        <f>IF($CJ437&gt;=23,INDEX($AS:$AS,$CI437+23),"")</f>
      </c>
      <c r="BR437">
        <f>IF($CJ437&gt;=24,INDEX($AS:$AS,$CI437+24),"")</f>
      </c>
      <c r="BS437">
        <f>IF($CJ437&gt;=25,INDEX($AS:$AS,$CI437+25),"")</f>
      </c>
      <c r="BT437">
        <f>IF($CJ437&gt;=26,INDEX($AS:$AS,$CI437+26),"")</f>
      </c>
      <c r="BU437">
        <f>IF($CJ437&gt;=27,INDEX($AS:$AS,$CI437+27),"")</f>
      </c>
      <c r="BV437">
        <f>IF($CJ437&gt;=28,INDEX($AS:$AS,$CI437+28),"")</f>
      </c>
      <c r="BW437">
        <f>IF($CJ437&gt;=29,INDEX($AS:$AS,$CI437+29),"")</f>
      </c>
      <c r="BX437">
        <f>IF($CJ437&gt;=30,INDEX($AS:$AS,$CI437+30),"")</f>
      </c>
      <c r="BY437">
        <f>IF($CJ437&gt;=31,INDEX($AS:$AS,$CI437+31),"")</f>
      </c>
      <c r="BZ437">
        <f>IF($CJ437&gt;=32,INDEX($AS:$AS,$CI437+32),"")</f>
      </c>
      <c r="CA437">
        <f>IF($CJ437&gt;=33,INDEX($AS:$AS,$CI437+33),"")</f>
      </c>
      <c r="CB437">
        <f>IF($CJ437&gt;=34,INDEX($AS:$AS,$CI437+34),"")</f>
      </c>
      <c r="CC437">
        <f>IF($CJ437&gt;=35,INDEX($AS:$AS,$CI437+35),"")</f>
      </c>
      <c r="CD437">
        <f>IF($CJ437&gt;=36,INDEX($AS:$AS,$CI437+36),"")</f>
      </c>
      <c r="CE437">
        <f>IF($CJ437&gt;=37,INDEX($AS:$AS,$CI437+37),"")</f>
      </c>
      <c r="CF437">
        <f>IF($CJ437&gt;=38,INDEX($AS:$AS,$CI437+38),"")</f>
      </c>
      <c r="CG437">
        <f>IF($CJ437&gt;=39,INDEX($AS:$AS,$CI437+39),"")</f>
      </c>
      <c r="CH437">
        <f>IF($CJ437&gt;=40,INDEX($AS:$AS,$CI437+40),"")</f>
      </c>
      <c r="CI437">
        <f>IFERROR(MATCH($AR437,$AS$2:$AS$133,0)+1,0)</f>
      </c>
      <c r="CJ437">
        <f>IFERROR(INDEX($AT$2:$AT$133,MATCH($AR437,$AS$2:$AS$133,0)),0)</f>
      </c>
      <c r="CK437">
        <f>IFERROR(LEFT($O437,FIND(" - ",$O437)-1),$O437)</f>
      </c>
      <c r="CL437" t="s">
        <v>239</v>
      </c>
      <c r="CN437">
        <f>IF($DI437&gt;=1,INDEX($CL:$CL,$DH437+1),"")</f>
      </c>
      <c r="CO437">
        <f>IF($DI437&gt;=2,INDEX($CL:$CL,$DH437+2),"")</f>
      </c>
      <c r="CP437">
        <f>IF($DI437&gt;=3,INDEX($CL:$CL,$DH437+3),"")</f>
      </c>
      <c r="CQ437">
        <f>IF($DI437&gt;=4,INDEX($CL:$CL,$DH437+4),"")</f>
      </c>
      <c r="CR437">
        <f>IF($DI437&gt;=5,INDEX($CL:$CL,$DH437+5),"")</f>
      </c>
      <c r="CS437">
        <f>IF($DI437&gt;=6,INDEX($CL:$CL,$DH437+6),"")</f>
      </c>
      <c r="CT437">
        <f>IF($DI437&gt;=7,INDEX($CL:$CL,$DH437+7),"")</f>
      </c>
      <c r="CU437">
        <f>IF($DI437&gt;=8,INDEX($CL:$CL,$DH437+8),"")</f>
      </c>
      <c r="CV437">
        <f>IF($DI437&gt;=9,INDEX($CL:$CL,$DH437+9),"")</f>
      </c>
      <c r="CW437">
        <f>IF($DI437&gt;=10,INDEX($CL:$CL,$DH437+10),"")</f>
      </c>
      <c r="CX437">
        <f>IF($DI437&gt;=11,INDEX($CL:$CL,$DH437+11),"")</f>
      </c>
      <c r="CY437">
        <f>IF($DI437&gt;=12,INDEX($CL:$CL,$DH437+12),"")</f>
      </c>
      <c r="CZ437">
        <f>IF($DI437&gt;=13,INDEX($CL:$CL,$DH437+13),"")</f>
      </c>
      <c r="DA437">
        <f>IF($DI437&gt;=14,INDEX($CL:$CL,$DH437+14),"")</f>
      </c>
      <c r="DB437">
        <f>IF($DI437&gt;=15,INDEX($CL:$CL,$DH437+15),"")</f>
      </c>
      <c r="DC437">
        <f>IF($DI437&gt;=16,INDEX($CL:$CL,$DH437+16),"")</f>
      </c>
      <c r="DD437">
        <f>IF($DI437&gt;=17,INDEX($CL:$CL,$DH437+17),"")</f>
      </c>
      <c r="DE437">
        <f>IF($DI437&gt;=18,INDEX($CL:$CL,$DH437+18),"")</f>
      </c>
      <c r="DF437">
        <f>IF($DI437&gt;=19,INDEX($CL:$CL,$DH437+19),"")</f>
      </c>
      <c r="DG437">
        <f>IF($DI437&gt;=20,INDEX($CL:$CL,$DH437+20),"")</f>
      </c>
      <c r="DH437">
        <f>IFERROR(MATCH($CK437,$CL$2:$CL$1558,0)+1,0)</f>
      </c>
      <c r="DI437">
        <f>IFERROR(INDEX($CM$2:$CM$1558,MATCH($CK437,$CL$2:$CL$1558,0)),0)</f>
      </c>
      <c r="DJ437">
        <f>IFERROR(INDEX($AQ:$AQ,MATCH($K437,$AP:$AP,0))&amp;"","")</f>
      </c>
      <c r="DN437">
        <f>IF($GQ437&gt;=1,INDEX($DK:$DK,$GP437+1),"")</f>
      </c>
      <c r="DO437">
        <f>IF($GQ437&gt;=2,INDEX($DK:$DK,$GP437+2),"")</f>
      </c>
      <c r="DP437">
        <f>IF($GQ437&gt;=3,INDEX($DK:$DK,$GP437+3),"")</f>
      </c>
      <c r="DQ437">
        <f>IF($GQ437&gt;=4,INDEX($DK:$DK,$GP437+4),"")</f>
      </c>
      <c r="DR437">
        <f>IF($GQ437&gt;=5,INDEX($DK:$DK,$GP437+5),"")</f>
      </c>
      <c r="DS437">
        <f>IF($GQ437&gt;=6,INDEX($DK:$DK,$GP437+6),"")</f>
      </c>
      <c r="DT437">
        <f>IF($GQ437&gt;=7,INDEX($DK:$DK,$GP437+7),"")</f>
      </c>
      <c r="DU437">
        <f>IF($GQ437&gt;=8,INDEX($DK:$DK,$GP437+8),"")</f>
      </c>
      <c r="DV437">
        <f>IF($GQ437&gt;=9,INDEX($DK:$DK,$GP437+9),"")</f>
      </c>
      <c r="DW437">
        <f>IF($GQ437&gt;=10,INDEX($DK:$DK,$GP437+10),"")</f>
      </c>
      <c r="DX437">
        <f>IF($GQ437&gt;=11,INDEX($DK:$DK,$GP437+11),"")</f>
      </c>
      <c r="DY437">
        <f>IF($GQ437&gt;=12,INDEX($DK:$DK,$GP437+12),"")</f>
      </c>
      <c r="DZ437">
        <f>IF($GQ437&gt;=13,INDEX($DK:$DK,$GP437+13),"")</f>
      </c>
      <c r="EA437">
        <f>IF($GQ437&gt;=14,INDEX($DK:$DK,$GP437+14),"")</f>
      </c>
      <c r="EB437">
        <f>IF($GQ437&gt;=15,INDEX($DK:$DK,$GP437+15),"")</f>
      </c>
      <c r="EC437">
        <f>IF($GQ437&gt;=16,INDEX($DK:$DK,$GP437+16),"")</f>
      </c>
      <c r="ED437">
        <f>IF($GQ437&gt;=17,INDEX($DK:$DK,$GP437+17),"")</f>
      </c>
      <c r="EE437">
        <f>IF($GQ437&gt;=18,INDEX($DK:$DK,$GP437+18),"")</f>
      </c>
      <c r="EF437">
        <f>IF($GQ437&gt;=19,INDEX($DK:$DK,$GP437+19),"")</f>
      </c>
      <c r="EG437">
        <f>IF($GQ437&gt;=20,INDEX($DK:$DK,$GP437+20),"")</f>
      </c>
      <c r="EH437">
        <f>IF($GQ437&gt;=21,INDEX($DK:$DK,$GP437+21),"")</f>
      </c>
      <c r="EI437">
        <f>IF($GQ437&gt;=22,INDEX($DK:$DK,$GP437+22),"")</f>
      </c>
      <c r="EJ437">
        <f>IF($GQ437&gt;=23,INDEX($DK:$DK,$GP437+23),"")</f>
      </c>
      <c r="EK437">
        <f>IF($GQ437&gt;=24,INDEX($DK:$DK,$GP437+24),"")</f>
      </c>
      <c r="EL437">
        <f>IF($GQ437&gt;=25,INDEX($DK:$DK,$GP437+25),"")</f>
      </c>
      <c r="EM437">
        <f>IF($GQ437&gt;=26,INDEX($DK:$DK,$GP437+26),"")</f>
      </c>
      <c r="EN437">
        <f>IF($GQ437&gt;=27,INDEX($DK:$DK,$GP437+27),"")</f>
      </c>
      <c r="EO437">
        <f>IF($GQ437&gt;=28,INDEX($DK:$DK,$GP437+28),"")</f>
      </c>
      <c r="EP437">
        <f>IF($GQ437&gt;=29,INDEX($DK:$DK,$GP437+29),"")</f>
      </c>
      <c r="EQ437">
        <f>IF($GQ437&gt;=30,INDEX($DK:$DK,$GP437+30),"")</f>
      </c>
      <c r="ER437">
        <f>IF($GQ437&gt;=31,INDEX($DK:$DK,$GP437+31),"")</f>
      </c>
      <c r="ES437">
        <f>IF($GQ437&gt;=32,INDEX($DK:$DK,$GP437+32),"")</f>
      </c>
      <c r="ET437">
        <f>IF($GQ437&gt;=33,INDEX($DK:$DK,$GP437+33),"")</f>
      </c>
      <c r="EU437">
        <f>IF($GQ437&gt;=34,INDEX($DK:$DK,$GP437+34),"")</f>
      </c>
      <c r="EV437">
        <f>IF($GQ437&gt;=35,INDEX($DK:$DK,$GP437+35),"")</f>
      </c>
      <c r="EW437">
        <f>IF($GQ437&gt;=36,INDEX($DK:$DK,$GP437+36),"")</f>
      </c>
      <c r="EX437">
        <f>IF($GQ437&gt;=37,INDEX($DK:$DK,$GP437+37),"")</f>
      </c>
      <c r="EY437">
        <f>IF($GQ437&gt;=38,INDEX($DK:$DK,$GP437+38),"")</f>
      </c>
      <c r="EZ437">
        <f>IF($GQ437&gt;=39,INDEX($DK:$DK,$GP437+39),"")</f>
      </c>
      <c r="FA437">
        <f>IF($GQ437&gt;=40,INDEX($DK:$DK,$GP437+40),"")</f>
      </c>
      <c r="FB437">
        <f>IF($GQ437&gt;=1,INDEX($DL:$DL,$GP437+1),"")</f>
      </c>
      <c r="FC437">
        <f>IF($GQ437&gt;=2,INDEX($DL:$DL,$GP437+2),"")</f>
      </c>
      <c r="FD437">
        <f>IF($GQ437&gt;=3,INDEX($DL:$DL,$GP437+3),"")</f>
      </c>
      <c r="FE437">
        <f>IF($GQ437&gt;=4,INDEX($DL:$DL,$GP437+4),"")</f>
      </c>
      <c r="FF437">
        <f>IF($GQ437&gt;=5,INDEX($DL:$DL,$GP437+5),"")</f>
      </c>
      <c r="FG437">
        <f>IF($GQ437&gt;=6,INDEX($DL:$DL,$GP437+6),"")</f>
      </c>
      <c r="FH437">
        <f>IF($GQ437&gt;=7,INDEX($DL:$DL,$GP437+7),"")</f>
      </c>
      <c r="FI437">
        <f>IF($GQ437&gt;=8,INDEX($DL:$DL,$GP437+8),"")</f>
      </c>
      <c r="FJ437">
        <f>IF($GQ437&gt;=9,INDEX($DL:$DL,$GP437+9),"")</f>
      </c>
      <c r="FK437">
        <f>IF($GQ437&gt;=10,INDEX($DL:$DL,$GP437+10),"")</f>
      </c>
      <c r="FL437">
        <f>IF($GQ437&gt;=11,INDEX($DL:$DL,$GP437+11),"")</f>
      </c>
      <c r="FM437">
        <f>IF($GQ437&gt;=12,INDEX($DL:$DL,$GP437+12),"")</f>
      </c>
      <c r="FN437">
        <f>IF($GQ437&gt;=13,INDEX($DL:$DL,$GP437+13),"")</f>
      </c>
      <c r="FO437">
        <f>IF($GQ437&gt;=14,INDEX($DL:$DL,$GP437+14),"")</f>
      </c>
      <c r="FP437">
        <f>IF($GQ437&gt;=15,INDEX($DL:$DL,$GP437+15),"")</f>
      </c>
      <c r="FQ437">
        <f>IF($GQ437&gt;=16,INDEX($DL:$DL,$GP437+16),"")</f>
      </c>
      <c r="FR437">
        <f>IF($GQ437&gt;=17,INDEX($DL:$DL,$GP437+17),"")</f>
      </c>
      <c r="FS437">
        <f>IF($GQ437&gt;=18,INDEX($DL:$DL,$GP437+18),"")</f>
      </c>
      <c r="FT437">
        <f>IF($GQ437&gt;=19,INDEX($DL:$DL,$GP437+19),"")</f>
      </c>
      <c r="FU437">
        <f>IF($GQ437&gt;=20,INDEX($DL:$DL,$GP437+20),"")</f>
      </c>
      <c r="FV437">
        <f>IF($GQ437&gt;=21,INDEX($DL:$DL,$GP437+21),"")</f>
      </c>
      <c r="FW437">
        <f>IF($GQ437&gt;=22,INDEX($DL:$DL,$GP437+22),"")</f>
      </c>
      <c r="FX437">
        <f>IF($GQ437&gt;=23,INDEX($DL:$DL,$GP437+23),"")</f>
      </c>
      <c r="FY437">
        <f>IF($GQ437&gt;=24,INDEX($DL:$DL,$GP437+24),"")</f>
      </c>
      <c r="FZ437">
        <f>IF($GQ437&gt;=25,INDEX($DL:$DL,$GP437+25),"")</f>
      </c>
      <c r="GA437">
        <f>IF($GQ437&gt;=26,INDEX($DL:$DL,$GP437+26),"")</f>
      </c>
      <c r="GB437">
        <f>IF($GQ437&gt;=27,INDEX($DL:$DL,$GP437+27),"")</f>
      </c>
      <c r="GC437">
        <f>IF($GQ437&gt;=28,INDEX($DL:$DL,$GP437+28),"")</f>
      </c>
      <c r="GD437">
        <f>IF($GQ437&gt;=29,INDEX($DL:$DL,$GP437+29),"")</f>
      </c>
      <c r="GE437">
        <f>IF($GQ437&gt;=30,INDEX($DL:$DL,$GP437+30),"")</f>
      </c>
      <c r="GF437">
        <f>IF($GQ437&gt;=31,INDEX($DL:$DL,$GP437+31),"")</f>
      </c>
      <c r="GG437">
        <f>IF($GQ437&gt;=32,INDEX($DL:$DL,$GP437+32),"")</f>
      </c>
      <c r="GH437">
        <f>IF($GQ437&gt;=33,INDEX($DL:$DL,$GP437+33),"")</f>
      </c>
      <c r="GI437">
        <f>IF($GQ437&gt;=34,INDEX($DL:$DL,$GP437+34),"")</f>
      </c>
      <c r="GJ437">
        <f>IF($GQ437&gt;=35,INDEX($DL:$DL,$GP437+35),"")</f>
      </c>
      <c r="GK437">
        <f>IF($GQ437&gt;=36,INDEX($DL:$DL,$GP437+36),"")</f>
      </c>
      <c r="GL437">
        <f>IF($GQ437&gt;=37,INDEX($DL:$DL,$GP437+37),"")</f>
      </c>
      <c r="GM437">
        <f>IF($GQ437&gt;=38,INDEX($DL:$DL,$GP437+38),"")</f>
      </c>
      <c r="GN437">
        <f>IF($GQ437&gt;=39,INDEX($DL:$DL,$GP437+39),"")</f>
      </c>
      <c r="GO437">
        <f>IF($GQ437&gt;=40,INDEX($DL:$DL,$GP437+40),"")</f>
      </c>
      <c r="GP437">
        <f>IFERROR(MATCH($DJ437,$DK$2:$DK$148,0)+1,0)</f>
      </c>
      <c r="GQ437">
        <f>IFERROR(INDEX($DM$2:$DM$148,MATCH($DJ437,$DK$2:$DK$148,0)),0)</f>
      </c>
      <c r="GR437">
        <f>IFERROR(MATCH($L437,$DN$437:$FA$437,0),0)</f>
      </c>
      <c r="GS437">
        <f>IF($GR437&gt;0,INDEX($FB$437:$GO$437,$GR437),"")</f>
      </c>
      <c r="GV437">
        <f>IF($JE437&gt;=1,INDEX($GT:$GT,$JD437+1),"")</f>
      </c>
      <c r="GW437">
        <f>IF($JE437&gt;=2,INDEX($GT:$GT,$JD437+2),"")</f>
      </c>
      <c r="GX437">
        <f>IF($JE437&gt;=3,INDEX($GT:$GT,$JD437+3),"")</f>
      </c>
      <c r="GY437">
        <f>IF($JE437&gt;=4,INDEX($GT:$GT,$JD437+4),"")</f>
      </c>
      <c r="GZ437">
        <f>IF($JE437&gt;=5,INDEX($GT:$GT,$JD437+5),"")</f>
      </c>
      <c r="HA437">
        <f>IF($JE437&gt;=6,INDEX($GT:$GT,$JD437+6),"")</f>
      </c>
      <c r="HB437">
        <f>IF($JE437&gt;=7,INDEX($GT:$GT,$JD437+7),"")</f>
      </c>
      <c r="HC437">
        <f>IF($JE437&gt;=8,INDEX($GT:$GT,$JD437+8),"")</f>
      </c>
      <c r="HD437">
        <f>IF($JE437&gt;=9,INDEX($GT:$GT,$JD437+9),"")</f>
      </c>
      <c r="HE437">
        <f>IF($JE437&gt;=10,INDEX($GT:$GT,$JD437+10),"")</f>
      </c>
      <c r="HF437">
        <f>IF($JE437&gt;=11,INDEX($GT:$GT,$JD437+11),"")</f>
      </c>
      <c r="HG437">
        <f>IF($JE437&gt;=12,INDEX($GT:$GT,$JD437+12),"")</f>
      </c>
      <c r="HH437">
        <f>IF($JE437&gt;=13,INDEX($GT:$GT,$JD437+13),"")</f>
      </c>
      <c r="HI437">
        <f>IF($JE437&gt;=14,INDEX($GT:$GT,$JD437+14),"")</f>
      </c>
      <c r="HJ437">
        <f>IF($JE437&gt;=15,INDEX($GT:$GT,$JD437+15),"")</f>
      </c>
      <c r="HK437">
        <f>IF($JE437&gt;=16,INDEX($GT:$GT,$JD437+16),"")</f>
      </c>
      <c r="HL437">
        <f>IF($JE437&gt;=17,INDEX($GT:$GT,$JD437+17),"")</f>
      </c>
      <c r="HM437">
        <f>IF($JE437&gt;=18,INDEX($GT:$GT,$JD437+18),"")</f>
      </c>
      <c r="HN437">
        <f>IF($JE437&gt;=19,INDEX($GT:$GT,$JD437+19),"")</f>
      </c>
      <c r="HO437">
        <f>IF($JE437&gt;=20,INDEX($GT:$GT,$JD437+20),"")</f>
      </c>
      <c r="HP437">
        <f>IF($JE437&gt;=21,INDEX($GT:$GT,$JD437+21),"")</f>
      </c>
      <c r="HQ437">
        <f>IF($JE437&gt;=22,INDEX($GT:$GT,$JD437+22),"")</f>
      </c>
      <c r="HR437">
        <f>IF($JE437&gt;=23,INDEX($GT:$GT,$JD437+23),"")</f>
      </c>
      <c r="HS437">
        <f>IF($JE437&gt;=24,INDEX($GT:$GT,$JD437+24),"")</f>
      </c>
      <c r="HT437">
        <f>IF($JE437&gt;=25,INDEX($GT:$GT,$JD437+25),"")</f>
      </c>
      <c r="HU437">
        <f>IF($JE437&gt;=26,INDEX($GT:$GT,$JD437+26),"")</f>
      </c>
      <c r="HV437">
        <f>IF($JE437&gt;=27,INDEX($GT:$GT,$JD437+27),"")</f>
      </c>
      <c r="HW437">
        <f>IF($JE437&gt;=28,INDEX($GT:$GT,$JD437+28),"")</f>
      </c>
      <c r="HX437">
        <f>IF($JE437&gt;=29,INDEX($GT:$GT,$JD437+29),"")</f>
      </c>
      <c r="HY437">
        <f>IF($JE437&gt;=30,INDEX($GT:$GT,$JD437+30),"")</f>
      </c>
      <c r="HZ437">
        <f>IF($JE437&gt;=31,INDEX($GT:$GT,$JD437+31),"")</f>
      </c>
      <c r="IA437">
        <f>IF($JE437&gt;=32,INDEX($GT:$GT,$JD437+32),"")</f>
      </c>
      <c r="IB437">
        <f>IF($JE437&gt;=33,INDEX($GT:$GT,$JD437+33),"")</f>
      </c>
      <c r="IC437">
        <f>IF($JE437&gt;=34,INDEX($GT:$GT,$JD437+34),"")</f>
      </c>
      <c r="ID437">
        <f>IF($JE437&gt;=35,INDEX($GT:$GT,$JD437+35),"")</f>
      </c>
      <c r="IE437">
        <f>IF($JE437&gt;=36,INDEX($GT:$GT,$JD437+36),"")</f>
      </c>
      <c r="IF437">
        <f>IF($JE437&gt;=37,INDEX($GT:$GT,$JD437+37),"")</f>
      </c>
      <c r="IG437">
        <f>IF($JE437&gt;=38,INDEX($GT:$GT,$JD437+38),"")</f>
      </c>
      <c r="IH437">
        <f>IF($JE437&gt;=39,INDEX($GT:$GT,$JD437+39),"")</f>
      </c>
      <c r="II437">
        <f>IF($JE437&gt;=40,INDEX($GT:$GT,$JD437+40),"")</f>
      </c>
      <c r="IJ437">
        <f>IF($JE437&gt;=41,INDEX($GT:$GT,$JD437+41),"")</f>
      </c>
      <c r="IK437">
        <f>IF($JE437&gt;=42,INDEX($GT:$GT,$JD437+42),"")</f>
      </c>
      <c r="IL437">
        <f>IF($JE437&gt;=43,INDEX($GT:$GT,$JD437+43),"")</f>
      </c>
      <c r="IM437">
        <f>IF($JE437&gt;=44,INDEX($GT:$GT,$JD437+44),"")</f>
      </c>
      <c r="IN437">
        <f>IF($JE437&gt;=45,INDEX($GT:$GT,$JD437+45),"")</f>
      </c>
      <c r="IO437">
        <f>IF($JE437&gt;=46,INDEX($GT:$GT,$JD437+46),"")</f>
      </c>
      <c r="IP437">
        <f>IF($JE437&gt;=47,INDEX($GT:$GT,$JD437+47),"")</f>
      </c>
      <c r="IQ437">
        <f>IF($JE437&gt;=48,INDEX($GT:$GT,$JD437+48),"")</f>
      </c>
      <c r="IR437">
        <f>IF($JE437&gt;=49,INDEX($GT:$GT,$JD437+49),"")</f>
      </c>
      <c r="IS437">
        <f>IF($JE437&gt;=50,INDEX($GT:$GT,$JD437+50),"")</f>
      </c>
      <c r="IT437">
        <f>IF($JE437&gt;=51,INDEX($GT:$GT,$JD437+51),"")</f>
      </c>
      <c r="IU437">
        <f>IF($JE437&gt;=52,INDEX($GT:$GT,$JD437+52),"")</f>
      </c>
      <c r="IV437">
        <f>IF($JE437&gt;=53,INDEX($GT:$GT,$JD437+53),"")</f>
      </c>
      <c r="IW437">
        <f>IF($JE437&gt;=54,INDEX($GT:$GT,$JD437+54),"")</f>
      </c>
      <c r="IX437">
        <f>IF($JE437&gt;=55,INDEX($GT:$GT,$JD437+55),"")</f>
      </c>
      <c r="IY437">
        <f>IF($JE437&gt;=56,INDEX($GT:$GT,$JD437+56),"")</f>
      </c>
      <c r="IZ437">
        <f>IF($JE437&gt;=57,INDEX($GT:$GT,$JD437+57),"")</f>
      </c>
      <c r="JA437">
        <f>IF($JE437&gt;=58,INDEX($GT:$GT,$JD437+58),"")</f>
      </c>
      <c r="JB437">
        <f>IF($JE437&gt;=59,INDEX($GT:$GT,$JD437+59),"")</f>
      </c>
      <c r="JC437">
        <f>IF($JE437&gt;=60,INDEX($GT:$GT,$JD437+60),"")</f>
      </c>
      <c r="JD437">
        <f>IFERROR(MATCH($GS437,$GT$2:$GT$322,0)+1,0)</f>
      </c>
      <c r="JE437">
        <f>IFERROR(INDEX($GU$2:$GU$322,MATCH($GS437,$GT$2:$GT$322,0)),0)</f>
      </c>
      <c r="JF437" t="s">
        <v>28</v>
      </c>
      <c r="JG437" t="s">
        <v>28</v>
      </c>
    </row>
    <row r="438" spans="1:267" x14ac:dyDescent="0.25">
      <c r="J438" s="1"/>
      <c r="K438" s="1"/>
      <c r="L438" s="1"/>
      <c r="M438" s="1"/>
      <c r="N438" s="1">
        <f>IFERROR(IF(FIND(" - ",$J438)&gt;0,MID($J438,FIND(" - ",$J438)+3,LEN($J438)),""),"")</f>
      </c>
      <c r="P438" s="1"/>
      <c r="S438" t="s">
        <v>28</v>
      </c>
      <c r="U438">
        <f>IF(OR($S438="",$T438=""),"",IFERROR($S438/$T438,0))</f>
      </c>
      <c r="V438">
        <f>IF($S438="","",
IF($K438="","",
IF(ISNUMBER(SEARCH("exempt",LOWER($K438))),0,
$S438*(VALUE(SUBSTITUTE($K438,"%",""))/100))))</f>
      </c>
      <c r="AB438">
        <f>IF($S438="","",
SUM($S438,$V438,$Z438,$W438,$Y438)-
IF($AA438="",0,VALUE($AA438)))</f>
      </c>
      <c r="AJ438" t="s">
        <v>1097</v>
      </c>
      <c r="AR438">
        <f>IFERROR(LEFT($J438,FIND(" - ",$J438)-1),$J438)</f>
      </c>
      <c r="AU438">
        <f>IF($CJ438&gt;=1,INDEX($AS:$AS,$CI438+1),"")</f>
      </c>
      <c r="AV438">
        <f>IF($CJ438&gt;=2,INDEX($AS:$AS,$CI438+2),"")</f>
      </c>
      <c r="AW438">
        <f>IF($CJ438&gt;=3,INDEX($AS:$AS,$CI438+3),"")</f>
      </c>
      <c r="AX438">
        <f>IF($CJ438&gt;=4,INDEX($AS:$AS,$CI438+4),"")</f>
      </c>
      <c r="AY438">
        <f>IF($CJ438&gt;=5,INDEX($AS:$AS,$CI438+5),"")</f>
      </c>
      <c r="AZ438">
        <f>IF($CJ438&gt;=6,INDEX($AS:$AS,$CI438+6),"")</f>
      </c>
      <c r="BA438">
        <f>IF($CJ438&gt;=7,INDEX($AS:$AS,$CI438+7),"")</f>
      </c>
      <c r="BB438">
        <f>IF($CJ438&gt;=8,INDEX($AS:$AS,$CI438+8),"")</f>
      </c>
      <c r="BC438">
        <f>IF($CJ438&gt;=9,INDEX($AS:$AS,$CI438+9),"")</f>
      </c>
      <c r="BD438">
        <f>IF($CJ438&gt;=10,INDEX($AS:$AS,$CI438+10),"")</f>
      </c>
      <c r="BE438">
        <f>IF($CJ438&gt;=11,INDEX($AS:$AS,$CI438+11),"")</f>
      </c>
      <c r="BF438">
        <f>IF($CJ438&gt;=12,INDEX($AS:$AS,$CI438+12),"")</f>
      </c>
      <c r="BG438">
        <f>IF($CJ438&gt;=13,INDEX($AS:$AS,$CI438+13),"")</f>
      </c>
      <c r="BH438">
        <f>IF($CJ438&gt;=14,INDEX($AS:$AS,$CI438+14),"")</f>
      </c>
      <c r="BI438">
        <f>IF($CJ438&gt;=15,INDEX($AS:$AS,$CI438+15),"")</f>
      </c>
      <c r="BJ438">
        <f>IF($CJ438&gt;=16,INDEX($AS:$AS,$CI438+16),"")</f>
      </c>
      <c r="BK438">
        <f>IF($CJ438&gt;=17,INDEX($AS:$AS,$CI438+17),"")</f>
      </c>
      <c r="BL438">
        <f>IF($CJ438&gt;=18,INDEX($AS:$AS,$CI438+18),"")</f>
      </c>
      <c r="BM438">
        <f>IF($CJ438&gt;=19,INDEX($AS:$AS,$CI438+19),"")</f>
      </c>
      <c r="BN438">
        <f>IF($CJ438&gt;=20,INDEX($AS:$AS,$CI438+20),"")</f>
      </c>
      <c r="BO438">
        <f>IF($CJ438&gt;=21,INDEX($AS:$AS,$CI438+21),"")</f>
      </c>
      <c r="BP438">
        <f>IF($CJ438&gt;=22,INDEX($AS:$AS,$CI438+22),"")</f>
      </c>
      <c r="BQ438">
        <f>IF($CJ438&gt;=23,INDEX($AS:$AS,$CI438+23),"")</f>
      </c>
      <c r="BR438">
        <f>IF($CJ438&gt;=24,INDEX($AS:$AS,$CI438+24),"")</f>
      </c>
      <c r="BS438">
        <f>IF($CJ438&gt;=25,INDEX($AS:$AS,$CI438+25),"")</f>
      </c>
      <c r="BT438">
        <f>IF($CJ438&gt;=26,INDEX($AS:$AS,$CI438+26),"")</f>
      </c>
      <c r="BU438">
        <f>IF($CJ438&gt;=27,INDEX($AS:$AS,$CI438+27),"")</f>
      </c>
      <c r="BV438">
        <f>IF($CJ438&gt;=28,INDEX($AS:$AS,$CI438+28),"")</f>
      </c>
      <c r="BW438">
        <f>IF($CJ438&gt;=29,INDEX($AS:$AS,$CI438+29),"")</f>
      </c>
      <c r="BX438">
        <f>IF($CJ438&gt;=30,INDEX($AS:$AS,$CI438+30),"")</f>
      </c>
      <c r="BY438">
        <f>IF($CJ438&gt;=31,INDEX($AS:$AS,$CI438+31),"")</f>
      </c>
      <c r="BZ438">
        <f>IF($CJ438&gt;=32,INDEX($AS:$AS,$CI438+32),"")</f>
      </c>
      <c r="CA438">
        <f>IF($CJ438&gt;=33,INDEX($AS:$AS,$CI438+33),"")</f>
      </c>
      <c r="CB438">
        <f>IF($CJ438&gt;=34,INDEX($AS:$AS,$CI438+34),"")</f>
      </c>
      <c r="CC438">
        <f>IF($CJ438&gt;=35,INDEX($AS:$AS,$CI438+35),"")</f>
      </c>
      <c r="CD438">
        <f>IF($CJ438&gt;=36,INDEX($AS:$AS,$CI438+36),"")</f>
      </c>
      <c r="CE438">
        <f>IF($CJ438&gt;=37,INDEX($AS:$AS,$CI438+37),"")</f>
      </c>
      <c r="CF438">
        <f>IF($CJ438&gt;=38,INDEX($AS:$AS,$CI438+38),"")</f>
      </c>
      <c r="CG438">
        <f>IF($CJ438&gt;=39,INDEX($AS:$AS,$CI438+39),"")</f>
      </c>
      <c r="CH438">
        <f>IF($CJ438&gt;=40,INDEX($AS:$AS,$CI438+40),"")</f>
      </c>
      <c r="CI438">
        <f>IFERROR(MATCH($AR438,$AS$2:$AS$133,0)+1,0)</f>
      </c>
      <c r="CJ438">
        <f>IFERROR(INDEX($AT$2:$AT$133,MATCH($AR438,$AS$2:$AS$133,0)),0)</f>
      </c>
      <c r="CK438">
        <f>IFERROR(LEFT($O438,FIND(" - ",$O438)-1),$O438)</f>
      </c>
      <c r="CL438" t="s">
        <v>255</v>
      </c>
      <c r="CN438">
        <f>IF($DI438&gt;=1,INDEX($CL:$CL,$DH438+1),"")</f>
      </c>
      <c r="CO438">
        <f>IF($DI438&gt;=2,INDEX($CL:$CL,$DH438+2),"")</f>
      </c>
      <c r="CP438">
        <f>IF($DI438&gt;=3,INDEX($CL:$CL,$DH438+3),"")</f>
      </c>
      <c r="CQ438">
        <f>IF($DI438&gt;=4,INDEX($CL:$CL,$DH438+4),"")</f>
      </c>
      <c r="CR438">
        <f>IF($DI438&gt;=5,INDEX($CL:$CL,$DH438+5),"")</f>
      </c>
      <c r="CS438">
        <f>IF($DI438&gt;=6,INDEX($CL:$CL,$DH438+6),"")</f>
      </c>
      <c r="CT438">
        <f>IF($DI438&gt;=7,INDEX($CL:$CL,$DH438+7),"")</f>
      </c>
      <c r="CU438">
        <f>IF($DI438&gt;=8,INDEX($CL:$CL,$DH438+8),"")</f>
      </c>
      <c r="CV438">
        <f>IF($DI438&gt;=9,INDEX($CL:$CL,$DH438+9),"")</f>
      </c>
      <c r="CW438">
        <f>IF($DI438&gt;=10,INDEX($CL:$CL,$DH438+10),"")</f>
      </c>
      <c r="CX438">
        <f>IF($DI438&gt;=11,INDEX($CL:$CL,$DH438+11),"")</f>
      </c>
      <c r="CY438">
        <f>IF($DI438&gt;=12,INDEX($CL:$CL,$DH438+12),"")</f>
      </c>
      <c r="CZ438">
        <f>IF($DI438&gt;=13,INDEX($CL:$CL,$DH438+13),"")</f>
      </c>
      <c r="DA438">
        <f>IF($DI438&gt;=14,INDEX($CL:$CL,$DH438+14),"")</f>
      </c>
      <c r="DB438">
        <f>IF($DI438&gt;=15,INDEX($CL:$CL,$DH438+15),"")</f>
      </c>
      <c r="DC438">
        <f>IF($DI438&gt;=16,INDEX($CL:$CL,$DH438+16),"")</f>
      </c>
      <c r="DD438">
        <f>IF($DI438&gt;=17,INDEX($CL:$CL,$DH438+17),"")</f>
      </c>
      <c r="DE438">
        <f>IF($DI438&gt;=18,INDEX($CL:$CL,$DH438+18),"")</f>
      </c>
      <c r="DF438">
        <f>IF($DI438&gt;=19,INDEX($CL:$CL,$DH438+19),"")</f>
      </c>
      <c r="DG438">
        <f>IF($DI438&gt;=20,INDEX($CL:$CL,$DH438+20),"")</f>
      </c>
      <c r="DH438">
        <f>IFERROR(MATCH($CK438,$CL$2:$CL$1558,0)+1,0)</f>
      </c>
      <c r="DI438">
        <f>IFERROR(INDEX($CM$2:$CM$1558,MATCH($CK438,$CL$2:$CL$1558,0)),0)</f>
      </c>
      <c r="DJ438">
        <f>IFERROR(INDEX($AQ:$AQ,MATCH($K438,$AP:$AP,0))&amp;"","")</f>
      </c>
      <c r="DN438">
        <f>IF($GQ438&gt;=1,INDEX($DK:$DK,$GP438+1),"")</f>
      </c>
      <c r="DO438">
        <f>IF($GQ438&gt;=2,INDEX($DK:$DK,$GP438+2),"")</f>
      </c>
      <c r="DP438">
        <f>IF($GQ438&gt;=3,INDEX($DK:$DK,$GP438+3),"")</f>
      </c>
      <c r="DQ438">
        <f>IF($GQ438&gt;=4,INDEX($DK:$DK,$GP438+4),"")</f>
      </c>
      <c r="DR438">
        <f>IF($GQ438&gt;=5,INDEX($DK:$DK,$GP438+5),"")</f>
      </c>
      <c r="DS438">
        <f>IF($GQ438&gt;=6,INDEX($DK:$DK,$GP438+6),"")</f>
      </c>
      <c r="DT438">
        <f>IF($GQ438&gt;=7,INDEX($DK:$DK,$GP438+7),"")</f>
      </c>
      <c r="DU438">
        <f>IF($GQ438&gt;=8,INDEX($DK:$DK,$GP438+8),"")</f>
      </c>
      <c r="DV438">
        <f>IF($GQ438&gt;=9,INDEX($DK:$DK,$GP438+9),"")</f>
      </c>
      <c r="DW438">
        <f>IF($GQ438&gt;=10,INDEX($DK:$DK,$GP438+10),"")</f>
      </c>
      <c r="DX438">
        <f>IF($GQ438&gt;=11,INDEX($DK:$DK,$GP438+11),"")</f>
      </c>
      <c r="DY438">
        <f>IF($GQ438&gt;=12,INDEX($DK:$DK,$GP438+12),"")</f>
      </c>
      <c r="DZ438">
        <f>IF($GQ438&gt;=13,INDEX($DK:$DK,$GP438+13),"")</f>
      </c>
      <c r="EA438">
        <f>IF($GQ438&gt;=14,INDEX($DK:$DK,$GP438+14),"")</f>
      </c>
      <c r="EB438">
        <f>IF($GQ438&gt;=15,INDEX($DK:$DK,$GP438+15),"")</f>
      </c>
      <c r="EC438">
        <f>IF($GQ438&gt;=16,INDEX($DK:$DK,$GP438+16),"")</f>
      </c>
      <c r="ED438">
        <f>IF($GQ438&gt;=17,INDEX($DK:$DK,$GP438+17),"")</f>
      </c>
      <c r="EE438">
        <f>IF($GQ438&gt;=18,INDEX($DK:$DK,$GP438+18),"")</f>
      </c>
      <c r="EF438">
        <f>IF($GQ438&gt;=19,INDEX($DK:$DK,$GP438+19),"")</f>
      </c>
      <c r="EG438">
        <f>IF($GQ438&gt;=20,INDEX($DK:$DK,$GP438+20),"")</f>
      </c>
      <c r="EH438">
        <f>IF($GQ438&gt;=21,INDEX($DK:$DK,$GP438+21),"")</f>
      </c>
      <c r="EI438">
        <f>IF($GQ438&gt;=22,INDEX($DK:$DK,$GP438+22),"")</f>
      </c>
      <c r="EJ438">
        <f>IF($GQ438&gt;=23,INDEX($DK:$DK,$GP438+23),"")</f>
      </c>
      <c r="EK438">
        <f>IF($GQ438&gt;=24,INDEX($DK:$DK,$GP438+24),"")</f>
      </c>
      <c r="EL438">
        <f>IF($GQ438&gt;=25,INDEX($DK:$DK,$GP438+25),"")</f>
      </c>
      <c r="EM438">
        <f>IF($GQ438&gt;=26,INDEX($DK:$DK,$GP438+26),"")</f>
      </c>
      <c r="EN438">
        <f>IF($GQ438&gt;=27,INDEX($DK:$DK,$GP438+27),"")</f>
      </c>
      <c r="EO438">
        <f>IF($GQ438&gt;=28,INDEX($DK:$DK,$GP438+28),"")</f>
      </c>
      <c r="EP438">
        <f>IF($GQ438&gt;=29,INDEX($DK:$DK,$GP438+29),"")</f>
      </c>
      <c r="EQ438">
        <f>IF($GQ438&gt;=30,INDEX($DK:$DK,$GP438+30),"")</f>
      </c>
      <c r="ER438">
        <f>IF($GQ438&gt;=31,INDEX($DK:$DK,$GP438+31),"")</f>
      </c>
      <c r="ES438">
        <f>IF($GQ438&gt;=32,INDEX($DK:$DK,$GP438+32),"")</f>
      </c>
      <c r="ET438">
        <f>IF($GQ438&gt;=33,INDEX($DK:$DK,$GP438+33),"")</f>
      </c>
      <c r="EU438">
        <f>IF($GQ438&gt;=34,INDEX($DK:$DK,$GP438+34),"")</f>
      </c>
      <c r="EV438">
        <f>IF($GQ438&gt;=35,INDEX($DK:$DK,$GP438+35),"")</f>
      </c>
      <c r="EW438">
        <f>IF($GQ438&gt;=36,INDEX($DK:$DK,$GP438+36),"")</f>
      </c>
      <c r="EX438">
        <f>IF($GQ438&gt;=37,INDEX($DK:$DK,$GP438+37),"")</f>
      </c>
      <c r="EY438">
        <f>IF($GQ438&gt;=38,INDEX($DK:$DK,$GP438+38),"")</f>
      </c>
      <c r="EZ438">
        <f>IF($GQ438&gt;=39,INDEX($DK:$DK,$GP438+39),"")</f>
      </c>
      <c r="FA438">
        <f>IF($GQ438&gt;=40,INDEX($DK:$DK,$GP438+40),"")</f>
      </c>
      <c r="FB438">
        <f>IF($GQ438&gt;=1,INDEX($DL:$DL,$GP438+1),"")</f>
      </c>
      <c r="FC438">
        <f>IF($GQ438&gt;=2,INDEX($DL:$DL,$GP438+2),"")</f>
      </c>
      <c r="FD438">
        <f>IF($GQ438&gt;=3,INDEX($DL:$DL,$GP438+3),"")</f>
      </c>
      <c r="FE438">
        <f>IF($GQ438&gt;=4,INDEX($DL:$DL,$GP438+4),"")</f>
      </c>
      <c r="FF438">
        <f>IF($GQ438&gt;=5,INDEX($DL:$DL,$GP438+5),"")</f>
      </c>
      <c r="FG438">
        <f>IF($GQ438&gt;=6,INDEX($DL:$DL,$GP438+6),"")</f>
      </c>
      <c r="FH438">
        <f>IF($GQ438&gt;=7,INDEX($DL:$DL,$GP438+7),"")</f>
      </c>
      <c r="FI438">
        <f>IF($GQ438&gt;=8,INDEX($DL:$DL,$GP438+8),"")</f>
      </c>
      <c r="FJ438">
        <f>IF($GQ438&gt;=9,INDEX($DL:$DL,$GP438+9),"")</f>
      </c>
      <c r="FK438">
        <f>IF($GQ438&gt;=10,INDEX($DL:$DL,$GP438+10),"")</f>
      </c>
      <c r="FL438">
        <f>IF($GQ438&gt;=11,INDEX($DL:$DL,$GP438+11),"")</f>
      </c>
      <c r="FM438">
        <f>IF($GQ438&gt;=12,INDEX($DL:$DL,$GP438+12),"")</f>
      </c>
      <c r="FN438">
        <f>IF($GQ438&gt;=13,INDEX($DL:$DL,$GP438+13),"")</f>
      </c>
      <c r="FO438">
        <f>IF($GQ438&gt;=14,INDEX($DL:$DL,$GP438+14),"")</f>
      </c>
      <c r="FP438">
        <f>IF($GQ438&gt;=15,INDEX($DL:$DL,$GP438+15),"")</f>
      </c>
      <c r="FQ438">
        <f>IF($GQ438&gt;=16,INDEX($DL:$DL,$GP438+16),"")</f>
      </c>
      <c r="FR438">
        <f>IF($GQ438&gt;=17,INDEX($DL:$DL,$GP438+17),"")</f>
      </c>
      <c r="FS438">
        <f>IF($GQ438&gt;=18,INDEX($DL:$DL,$GP438+18),"")</f>
      </c>
      <c r="FT438">
        <f>IF($GQ438&gt;=19,INDEX($DL:$DL,$GP438+19),"")</f>
      </c>
      <c r="FU438">
        <f>IF($GQ438&gt;=20,INDEX($DL:$DL,$GP438+20),"")</f>
      </c>
      <c r="FV438">
        <f>IF($GQ438&gt;=21,INDEX($DL:$DL,$GP438+21),"")</f>
      </c>
      <c r="FW438">
        <f>IF($GQ438&gt;=22,INDEX($DL:$DL,$GP438+22),"")</f>
      </c>
      <c r="FX438">
        <f>IF($GQ438&gt;=23,INDEX($DL:$DL,$GP438+23),"")</f>
      </c>
      <c r="FY438">
        <f>IF($GQ438&gt;=24,INDEX($DL:$DL,$GP438+24),"")</f>
      </c>
      <c r="FZ438">
        <f>IF($GQ438&gt;=25,INDEX($DL:$DL,$GP438+25),"")</f>
      </c>
      <c r="GA438">
        <f>IF($GQ438&gt;=26,INDEX($DL:$DL,$GP438+26),"")</f>
      </c>
      <c r="GB438">
        <f>IF($GQ438&gt;=27,INDEX($DL:$DL,$GP438+27),"")</f>
      </c>
      <c r="GC438">
        <f>IF($GQ438&gt;=28,INDEX($DL:$DL,$GP438+28),"")</f>
      </c>
      <c r="GD438">
        <f>IF($GQ438&gt;=29,INDEX($DL:$DL,$GP438+29),"")</f>
      </c>
      <c r="GE438">
        <f>IF($GQ438&gt;=30,INDEX($DL:$DL,$GP438+30),"")</f>
      </c>
      <c r="GF438">
        <f>IF($GQ438&gt;=31,INDEX($DL:$DL,$GP438+31),"")</f>
      </c>
      <c r="GG438">
        <f>IF($GQ438&gt;=32,INDEX($DL:$DL,$GP438+32),"")</f>
      </c>
      <c r="GH438">
        <f>IF($GQ438&gt;=33,INDEX($DL:$DL,$GP438+33),"")</f>
      </c>
      <c r="GI438">
        <f>IF($GQ438&gt;=34,INDEX($DL:$DL,$GP438+34),"")</f>
      </c>
      <c r="GJ438">
        <f>IF($GQ438&gt;=35,INDEX($DL:$DL,$GP438+35),"")</f>
      </c>
      <c r="GK438">
        <f>IF($GQ438&gt;=36,INDEX($DL:$DL,$GP438+36),"")</f>
      </c>
      <c r="GL438">
        <f>IF($GQ438&gt;=37,INDEX($DL:$DL,$GP438+37),"")</f>
      </c>
      <c r="GM438">
        <f>IF($GQ438&gt;=38,INDEX($DL:$DL,$GP438+38),"")</f>
      </c>
      <c r="GN438">
        <f>IF($GQ438&gt;=39,INDEX($DL:$DL,$GP438+39),"")</f>
      </c>
      <c r="GO438">
        <f>IF($GQ438&gt;=40,INDEX($DL:$DL,$GP438+40),"")</f>
      </c>
      <c r="GP438">
        <f>IFERROR(MATCH($DJ438,$DK$2:$DK$148,0)+1,0)</f>
      </c>
      <c r="GQ438">
        <f>IFERROR(INDEX($DM$2:$DM$148,MATCH($DJ438,$DK$2:$DK$148,0)),0)</f>
      </c>
      <c r="GR438">
        <f>IFERROR(MATCH($L438,$DN$438:$FA$438,0),0)</f>
      </c>
      <c r="GS438">
        <f>IF($GR438&gt;0,INDEX($FB$438:$GO$438,$GR438),"")</f>
      </c>
      <c r="GV438">
        <f>IF($JE438&gt;=1,INDEX($GT:$GT,$JD438+1),"")</f>
      </c>
      <c r="GW438">
        <f>IF($JE438&gt;=2,INDEX($GT:$GT,$JD438+2),"")</f>
      </c>
      <c r="GX438">
        <f>IF($JE438&gt;=3,INDEX($GT:$GT,$JD438+3),"")</f>
      </c>
      <c r="GY438">
        <f>IF($JE438&gt;=4,INDEX($GT:$GT,$JD438+4),"")</f>
      </c>
      <c r="GZ438">
        <f>IF($JE438&gt;=5,INDEX($GT:$GT,$JD438+5),"")</f>
      </c>
      <c r="HA438">
        <f>IF($JE438&gt;=6,INDEX($GT:$GT,$JD438+6),"")</f>
      </c>
      <c r="HB438">
        <f>IF($JE438&gt;=7,INDEX($GT:$GT,$JD438+7),"")</f>
      </c>
      <c r="HC438">
        <f>IF($JE438&gt;=8,INDEX($GT:$GT,$JD438+8),"")</f>
      </c>
      <c r="HD438">
        <f>IF($JE438&gt;=9,INDEX($GT:$GT,$JD438+9),"")</f>
      </c>
      <c r="HE438">
        <f>IF($JE438&gt;=10,INDEX($GT:$GT,$JD438+10),"")</f>
      </c>
      <c r="HF438">
        <f>IF($JE438&gt;=11,INDEX($GT:$GT,$JD438+11),"")</f>
      </c>
      <c r="HG438">
        <f>IF($JE438&gt;=12,INDEX($GT:$GT,$JD438+12),"")</f>
      </c>
      <c r="HH438">
        <f>IF($JE438&gt;=13,INDEX($GT:$GT,$JD438+13),"")</f>
      </c>
      <c r="HI438">
        <f>IF($JE438&gt;=14,INDEX($GT:$GT,$JD438+14),"")</f>
      </c>
      <c r="HJ438">
        <f>IF($JE438&gt;=15,INDEX($GT:$GT,$JD438+15),"")</f>
      </c>
      <c r="HK438">
        <f>IF($JE438&gt;=16,INDEX($GT:$GT,$JD438+16),"")</f>
      </c>
      <c r="HL438">
        <f>IF($JE438&gt;=17,INDEX($GT:$GT,$JD438+17),"")</f>
      </c>
      <c r="HM438">
        <f>IF($JE438&gt;=18,INDEX($GT:$GT,$JD438+18),"")</f>
      </c>
      <c r="HN438">
        <f>IF($JE438&gt;=19,INDEX($GT:$GT,$JD438+19),"")</f>
      </c>
      <c r="HO438">
        <f>IF($JE438&gt;=20,INDEX($GT:$GT,$JD438+20),"")</f>
      </c>
      <c r="HP438">
        <f>IF($JE438&gt;=21,INDEX($GT:$GT,$JD438+21),"")</f>
      </c>
      <c r="HQ438">
        <f>IF($JE438&gt;=22,INDEX($GT:$GT,$JD438+22),"")</f>
      </c>
      <c r="HR438">
        <f>IF($JE438&gt;=23,INDEX($GT:$GT,$JD438+23),"")</f>
      </c>
      <c r="HS438">
        <f>IF($JE438&gt;=24,INDEX($GT:$GT,$JD438+24),"")</f>
      </c>
      <c r="HT438">
        <f>IF($JE438&gt;=25,INDEX($GT:$GT,$JD438+25),"")</f>
      </c>
      <c r="HU438">
        <f>IF($JE438&gt;=26,INDEX($GT:$GT,$JD438+26),"")</f>
      </c>
      <c r="HV438">
        <f>IF($JE438&gt;=27,INDEX($GT:$GT,$JD438+27),"")</f>
      </c>
      <c r="HW438">
        <f>IF($JE438&gt;=28,INDEX($GT:$GT,$JD438+28),"")</f>
      </c>
      <c r="HX438">
        <f>IF($JE438&gt;=29,INDEX($GT:$GT,$JD438+29),"")</f>
      </c>
      <c r="HY438">
        <f>IF($JE438&gt;=30,INDEX($GT:$GT,$JD438+30),"")</f>
      </c>
      <c r="HZ438">
        <f>IF($JE438&gt;=31,INDEX($GT:$GT,$JD438+31),"")</f>
      </c>
      <c r="IA438">
        <f>IF($JE438&gt;=32,INDEX($GT:$GT,$JD438+32),"")</f>
      </c>
      <c r="IB438">
        <f>IF($JE438&gt;=33,INDEX($GT:$GT,$JD438+33),"")</f>
      </c>
      <c r="IC438">
        <f>IF($JE438&gt;=34,INDEX($GT:$GT,$JD438+34),"")</f>
      </c>
      <c r="ID438">
        <f>IF($JE438&gt;=35,INDEX($GT:$GT,$JD438+35),"")</f>
      </c>
      <c r="IE438">
        <f>IF($JE438&gt;=36,INDEX($GT:$GT,$JD438+36),"")</f>
      </c>
      <c r="IF438">
        <f>IF($JE438&gt;=37,INDEX($GT:$GT,$JD438+37),"")</f>
      </c>
      <c r="IG438">
        <f>IF($JE438&gt;=38,INDEX($GT:$GT,$JD438+38),"")</f>
      </c>
      <c r="IH438">
        <f>IF($JE438&gt;=39,INDEX($GT:$GT,$JD438+39),"")</f>
      </c>
      <c r="II438">
        <f>IF($JE438&gt;=40,INDEX($GT:$GT,$JD438+40),"")</f>
      </c>
      <c r="IJ438">
        <f>IF($JE438&gt;=41,INDEX($GT:$GT,$JD438+41),"")</f>
      </c>
      <c r="IK438">
        <f>IF($JE438&gt;=42,INDEX($GT:$GT,$JD438+42),"")</f>
      </c>
      <c r="IL438">
        <f>IF($JE438&gt;=43,INDEX($GT:$GT,$JD438+43),"")</f>
      </c>
      <c r="IM438">
        <f>IF($JE438&gt;=44,INDEX($GT:$GT,$JD438+44),"")</f>
      </c>
      <c r="IN438">
        <f>IF($JE438&gt;=45,INDEX($GT:$GT,$JD438+45),"")</f>
      </c>
      <c r="IO438">
        <f>IF($JE438&gt;=46,INDEX($GT:$GT,$JD438+46),"")</f>
      </c>
      <c r="IP438">
        <f>IF($JE438&gt;=47,INDEX($GT:$GT,$JD438+47),"")</f>
      </c>
      <c r="IQ438">
        <f>IF($JE438&gt;=48,INDEX($GT:$GT,$JD438+48),"")</f>
      </c>
      <c r="IR438">
        <f>IF($JE438&gt;=49,INDEX($GT:$GT,$JD438+49),"")</f>
      </c>
      <c r="IS438">
        <f>IF($JE438&gt;=50,INDEX($GT:$GT,$JD438+50),"")</f>
      </c>
      <c r="IT438">
        <f>IF($JE438&gt;=51,INDEX($GT:$GT,$JD438+51),"")</f>
      </c>
      <c r="IU438">
        <f>IF($JE438&gt;=52,INDEX($GT:$GT,$JD438+52),"")</f>
      </c>
      <c r="IV438">
        <f>IF($JE438&gt;=53,INDEX($GT:$GT,$JD438+53),"")</f>
      </c>
      <c r="IW438">
        <f>IF($JE438&gt;=54,INDEX($GT:$GT,$JD438+54),"")</f>
      </c>
      <c r="IX438">
        <f>IF($JE438&gt;=55,INDEX($GT:$GT,$JD438+55),"")</f>
      </c>
      <c r="IY438">
        <f>IF($JE438&gt;=56,INDEX($GT:$GT,$JD438+56),"")</f>
      </c>
      <c r="IZ438">
        <f>IF($JE438&gt;=57,INDEX($GT:$GT,$JD438+57),"")</f>
      </c>
      <c r="JA438">
        <f>IF($JE438&gt;=58,INDEX($GT:$GT,$JD438+58),"")</f>
      </c>
      <c r="JB438">
        <f>IF($JE438&gt;=59,INDEX($GT:$GT,$JD438+59),"")</f>
      </c>
      <c r="JC438">
        <f>IF($JE438&gt;=60,INDEX($GT:$GT,$JD438+60),"")</f>
      </c>
      <c r="JD438">
        <f>IFERROR(MATCH($GS438,$GT$2:$GT$322,0)+1,0)</f>
      </c>
      <c r="JE438">
        <f>IFERROR(INDEX($GU$2:$GU$322,MATCH($GS438,$GT$2:$GT$322,0)),0)</f>
      </c>
      <c r="JF438" t="s">
        <v>28</v>
      </c>
      <c r="JG438" t="s">
        <v>28</v>
      </c>
    </row>
    <row r="439" spans="1:267" x14ac:dyDescent="0.25">
      <c r="J439" s="1"/>
      <c r="K439" s="1"/>
      <c r="L439" s="1"/>
      <c r="M439" s="1"/>
      <c r="N439" s="1">
        <f>IFERROR(IF(FIND(" - ",$J439)&gt;0,MID($J439,FIND(" - ",$J439)+3,LEN($J439)),""),"")</f>
      </c>
      <c r="P439" s="1"/>
      <c r="S439" t="s">
        <v>28</v>
      </c>
      <c r="U439">
        <f>IF(OR($S439="",$T439=""),"",IFERROR($S439/$T439,0))</f>
      </c>
      <c r="V439">
        <f>IF($S439="","",
IF($K439="","",
IF(ISNUMBER(SEARCH("exempt",LOWER($K439))),0,
$S439*(VALUE(SUBSTITUTE($K439,"%",""))/100))))</f>
      </c>
      <c r="AB439">
        <f>IF($S439="","",
SUM($S439,$V439,$Z439,$W439,$Y439)-
IF($AA439="",0,VALUE($AA439)))</f>
      </c>
      <c r="AJ439" t="s">
        <v>1098</v>
      </c>
      <c r="AR439">
        <f>IFERROR(LEFT($J439,FIND(" - ",$J439)-1),$J439)</f>
      </c>
      <c r="AU439">
        <f>IF($CJ439&gt;=1,INDEX($AS:$AS,$CI439+1),"")</f>
      </c>
      <c r="AV439">
        <f>IF($CJ439&gt;=2,INDEX($AS:$AS,$CI439+2),"")</f>
      </c>
      <c r="AW439">
        <f>IF($CJ439&gt;=3,INDEX($AS:$AS,$CI439+3),"")</f>
      </c>
      <c r="AX439">
        <f>IF($CJ439&gt;=4,INDEX($AS:$AS,$CI439+4),"")</f>
      </c>
      <c r="AY439">
        <f>IF($CJ439&gt;=5,INDEX($AS:$AS,$CI439+5),"")</f>
      </c>
      <c r="AZ439">
        <f>IF($CJ439&gt;=6,INDEX($AS:$AS,$CI439+6),"")</f>
      </c>
      <c r="BA439">
        <f>IF($CJ439&gt;=7,INDEX($AS:$AS,$CI439+7),"")</f>
      </c>
      <c r="BB439">
        <f>IF($CJ439&gt;=8,INDEX($AS:$AS,$CI439+8),"")</f>
      </c>
      <c r="BC439">
        <f>IF($CJ439&gt;=9,INDEX($AS:$AS,$CI439+9),"")</f>
      </c>
      <c r="BD439">
        <f>IF($CJ439&gt;=10,INDEX($AS:$AS,$CI439+10),"")</f>
      </c>
      <c r="BE439">
        <f>IF($CJ439&gt;=11,INDEX($AS:$AS,$CI439+11),"")</f>
      </c>
      <c r="BF439">
        <f>IF($CJ439&gt;=12,INDEX($AS:$AS,$CI439+12),"")</f>
      </c>
      <c r="BG439">
        <f>IF($CJ439&gt;=13,INDEX($AS:$AS,$CI439+13),"")</f>
      </c>
      <c r="BH439">
        <f>IF($CJ439&gt;=14,INDEX($AS:$AS,$CI439+14),"")</f>
      </c>
      <c r="BI439">
        <f>IF($CJ439&gt;=15,INDEX($AS:$AS,$CI439+15),"")</f>
      </c>
      <c r="BJ439">
        <f>IF($CJ439&gt;=16,INDEX($AS:$AS,$CI439+16),"")</f>
      </c>
      <c r="BK439">
        <f>IF($CJ439&gt;=17,INDEX($AS:$AS,$CI439+17),"")</f>
      </c>
      <c r="BL439">
        <f>IF($CJ439&gt;=18,INDEX($AS:$AS,$CI439+18),"")</f>
      </c>
      <c r="BM439">
        <f>IF($CJ439&gt;=19,INDEX($AS:$AS,$CI439+19),"")</f>
      </c>
      <c r="BN439">
        <f>IF($CJ439&gt;=20,INDEX($AS:$AS,$CI439+20),"")</f>
      </c>
      <c r="BO439">
        <f>IF($CJ439&gt;=21,INDEX($AS:$AS,$CI439+21),"")</f>
      </c>
      <c r="BP439">
        <f>IF($CJ439&gt;=22,INDEX($AS:$AS,$CI439+22),"")</f>
      </c>
      <c r="BQ439">
        <f>IF($CJ439&gt;=23,INDEX($AS:$AS,$CI439+23),"")</f>
      </c>
      <c r="BR439">
        <f>IF($CJ439&gt;=24,INDEX($AS:$AS,$CI439+24),"")</f>
      </c>
      <c r="BS439">
        <f>IF($CJ439&gt;=25,INDEX($AS:$AS,$CI439+25),"")</f>
      </c>
      <c r="BT439">
        <f>IF($CJ439&gt;=26,INDEX($AS:$AS,$CI439+26),"")</f>
      </c>
      <c r="BU439">
        <f>IF($CJ439&gt;=27,INDEX($AS:$AS,$CI439+27),"")</f>
      </c>
      <c r="BV439">
        <f>IF($CJ439&gt;=28,INDEX($AS:$AS,$CI439+28),"")</f>
      </c>
      <c r="BW439">
        <f>IF($CJ439&gt;=29,INDEX($AS:$AS,$CI439+29),"")</f>
      </c>
      <c r="BX439">
        <f>IF($CJ439&gt;=30,INDEX($AS:$AS,$CI439+30),"")</f>
      </c>
      <c r="BY439">
        <f>IF($CJ439&gt;=31,INDEX($AS:$AS,$CI439+31),"")</f>
      </c>
      <c r="BZ439">
        <f>IF($CJ439&gt;=32,INDEX($AS:$AS,$CI439+32),"")</f>
      </c>
      <c r="CA439">
        <f>IF($CJ439&gt;=33,INDEX($AS:$AS,$CI439+33),"")</f>
      </c>
      <c r="CB439">
        <f>IF($CJ439&gt;=34,INDEX($AS:$AS,$CI439+34),"")</f>
      </c>
      <c r="CC439">
        <f>IF($CJ439&gt;=35,INDEX($AS:$AS,$CI439+35),"")</f>
      </c>
      <c r="CD439">
        <f>IF($CJ439&gt;=36,INDEX($AS:$AS,$CI439+36),"")</f>
      </c>
      <c r="CE439">
        <f>IF($CJ439&gt;=37,INDEX($AS:$AS,$CI439+37),"")</f>
      </c>
      <c r="CF439">
        <f>IF($CJ439&gt;=38,INDEX($AS:$AS,$CI439+38),"")</f>
      </c>
      <c r="CG439">
        <f>IF($CJ439&gt;=39,INDEX($AS:$AS,$CI439+39),"")</f>
      </c>
      <c r="CH439">
        <f>IF($CJ439&gt;=40,INDEX($AS:$AS,$CI439+40),"")</f>
      </c>
      <c r="CI439">
        <f>IFERROR(MATCH($AR439,$AS$2:$AS$133,0)+1,0)</f>
      </c>
      <c r="CJ439">
        <f>IFERROR(INDEX($AT$2:$AT$133,MATCH($AR439,$AS$2:$AS$133,0)),0)</f>
      </c>
      <c r="CK439">
        <f>IFERROR(LEFT($O439,FIND(" - ",$O439)-1),$O439)</f>
      </c>
      <c r="CL439" t="s">
        <v>69</v>
      </c>
      <c r="CN439">
        <f>IF($DI439&gt;=1,INDEX($CL:$CL,$DH439+1),"")</f>
      </c>
      <c r="CO439">
        <f>IF($DI439&gt;=2,INDEX($CL:$CL,$DH439+2),"")</f>
      </c>
      <c r="CP439">
        <f>IF($DI439&gt;=3,INDEX($CL:$CL,$DH439+3),"")</f>
      </c>
      <c r="CQ439">
        <f>IF($DI439&gt;=4,INDEX($CL:$CL,$DH439+4),"")</f>
      </c>
      <c r="CR439">
        <f>IF($DI439&gt;=5,INDEX($CL:$CL,$DH439+5),"")</f>
      </c>
      <c r="CS439">
        <f>IF($DI439&gt;=6,INDEX($CL:$CL,$DH439+6),"")</f>
      </c>
      <c r="CT439">
        <f>IF($DI439&gt;=7,INDEX($CL:$CL,$DH439+7),"")</f>
      </c>
      <c r="CU439">
        <f>IF($DI439&gt;=8,INDEX($CL:$CL,$DH439+8),"")</f>
      </c>
      <c r="CV439">
        <f>IF($DI439&gt;=9,INDEX($CL:$CL,$DH439+9),"")</f>
      </c>
      <c r="CW439">
        <f>IF($DI439&gt;=10,INDEX($CL:$CL,$DH439+10),"")</f>
      </c>
      <c r="CX439">
        <f>IF($DI439&gt;=11,INDEX($CL:$CL,$DH439+11),"")</f>
      </c>
      <c r="CY439">
        <f>IF($DI439&gt;=12,INDEX($CL:$CL,$DH439+12),"")</f>
      </c>
      <c r="CZ439">
        <f>IF($DI439&gt;=13,INDEX($CL:$CL,$DH439+13),"")</f>
      </c>
      <c r="DA439">
        <f>IF($DI439&gt;=14,INDEX($CL:$CL,$DH439+14),"")</f>
      </c>
      <c r="DB439">
        <f>IF($DI439&gt;=15,INDEX($CL:$CL,$DH439+15),"")</f>
      </c>
      <c r="DC439">
        <f>IF($DI439&gt;=16,INDEX($CL:$CL,$DH439+16),"")</f>
      </c>
      <c r="DD439">
        <f>IF($DI439&gt;=17,INDEX($CL:$CL,$DH439+17),"")</f>
      </c>
      <c r="DE439">
        <f>IF($DI439&gt;=18,INDEX($CL:$CL,$DH439+18),"")</f>
      </c>
      <c r="DF439">
        <f>IF($DI439&gt;=19,INDEX($CL:$CL,$DH439+19),"")</f>
      </c>
      <c r="DG439">
        <f>IF($DI439&gt;=20,INDEX($CL:$CL,$DH439+20),"")</f>
      </c>
      <c r="DH439">
        <f>IFERROR(MATCH($CK439,$CL$2:$CL$1558,0)+1,0)</f>
      </c>
      <c r="DI439">
        <f>IFERROR(INDEX($CM$2:$CM$1558,MATCH($CK439,$CL$2:$CL$1558,0)),0)</f>
      </c>
      <c r="DJ439">
        <f>IFERROR(INDEX($AQ:$AQ,MATCH($K439,$AP:$AP,0))&amp;"","")</f>
      </c>
      <c r="DN439">
        <f>IF($GQ439&gt;=1,INDEX($DK:$DK,$GP439+1),"")</f>
      </c>
      <c r="DO439">
        <f>IF($GQ439&gt;=2,INDEX($DK:$DK,$GP439+2),"")</f>
      </c>
      <c r="DP439">
        <f>IF($GQ439&gt;=3,INDEX($DK:$DK,$GP439+3),"")</f>
      </c>
      <c r="DQ439">
        <f>IF($GQ439&gt;=4,INDEX($DK:$DK,$GP439+4),"")</f>
      </c>
      <c r="DR439">
        <f>IF($GQ439&gt;=5,INDEX($DK:$DK,$GP439+5),"")</f>
      </c>
      <c r="DS439">
        <f>IF($GQ439&gt;=6,INDEX($DK:$DK,$GP439+6),"")</f>
      </c>
      <c r="DT439">
        <f>IF($GQ439&gt;=7,INDEX($DK:$DK,$GP439+7),"")</f>
      </c>
      <c r="DU439">
        <f>IF($GQ439&gt;=8,INDEX($DK:$DK,$GP439+8),"")</f>
      </c>
      <c r="DV439">
        <f>IF($GQ439&gt;=9,INDEX($DK:$DK,$GP439+9),"")</f>
      </c>
      <c r="DW439">
        <f>IF($GQ439&gt;=10,INDEX($DK:$DK,$GP439+10),"")</f>
      </c>
      <c r="DX439">
        <f>IF($GQ439&gt;=11,INDEX($DK:$DK,$GP439+11),"")</f>
      </c>
      <c r="DY439">
        <f>IF($GQ439&gt;=12,INDEX($DK:$DK,$GP439+12),"")</f>
      </c>
      <c r="DZ439">
        <f>IF($GQ439&gt;=13,INDEX($DK:$DK,$GP439+13),"")</f>
      </c>
      <c r="EA439">
        <f>IF($GQ439&gt;=14,INDEX($DK:$DK,$GP439+14),"")</f>
      </c>
      <c r="EB439">
        <f>IF($GQ439&gt;=15,INDEX($DK:$DK,$GP439+15),"")</f>
      </c>
      <c r="EC439">
        <f>IF($GQ439&gt;=16,INDEX($DK:$DK,$GP439+16),"")</f>
      </c>
      <c r="ED439">
        <f>IF($GQ439&gt;=17,INDEX($DK:$DK,$GP439+17),"")</f>
      </c>
      <c r="EE439">
        <f>IF($GQ439&gt;=18,INDEX($DK:$DK,$GP439+18),"")</f>
      </c>
      <c r="EF439">
        <f>IF($GQ439&gt;=19,INDEX($DK:$DK,$GP439+19),"")</f>
      </c>
      <c r="EG439">
        <f>IF($GQ439&gt;=20,INDEX($DK:$DK,$GP439+20),"")</f>
      </c>
      <c r="EH439">
        <f>IF($GQ439&gt;=21,INDEX($DK:$DK,$GP439+21),"")</f>
      </c>
      <c r="EI439">
        <f>IF($GQ439&gt;=22,INDEX($DK:$DK,$GP439+22),"")</f>
      </c>
      <c r="EJ439">
        <f>IF($GQ439&gt;=23,INDEX($DK:$DK,$GP439+23),"")</f>
      </c>
      <c r="EK439">
        <f>IF($GQ439&gt;=24,INDEX($DK:$DK,$GP439+24),"")</f>
      </c>
      <c r="EL439">
        <f>IF($GQ439&gt;=25,INDEX($DK:$DK,$GP439+25),"")</f>
      </c>
      <c r="EM439">
        <f>IF($GQ439&gt;=26,INDEX($DK:$DK,$GP439+26),"")</f>
      </c>
      <c r="EN439">
        <f>IF($GQ439&gt;=27,INDEX($DK:$DK,$GP439+27),"")</f>
      </c>
      <c r="EO439">
        <f>IF($GQ439&gt;=28,INDEX($DK:$DK,$GP439+28),"")</f>
      </c>
      <c r="EP439">
        <f>IF($GQ439&gt;=29,INDEX($DK:$DK,$GP439+29),"")</f>
      </c>
      <c r="EQ439">
        <f>IF($GQ439&gt;=30,INDEX($DK:$DK,$GP439+30),"")</f>
      </c>
      <c r="ER439">
        <f>IF($GQ439&gt;=31,INDEX($DK:$DK,$GP439+31),"")</f>
      </c>
      <c r="ES439">
        <f>IF($GQ439&gt;=32,INDEX($DK:$DK,$GP439+32),"")</f>
      </c>
      <c r="ET439">
        <f>IF($GQ439&gt;=33,INDEX($DK:$DK,$GP439+33),"")</f>
      </c>
      <c r="EU439">
        <f>IF($GQ439&gt;=34,INDEX($DK:$DK,$GP439+34),"")</f>
      </c>
      <c r="EV439">
        <f>IF($GQ439&gt;=35,INDEX($DK:$DK,$GP439+35),"")</f>
      </c>
      <c r="EW439">
        <f>IF($GQ439&gt;=36,INDEX($DK:$DK,$GP439+36),"")</f>
      </c>
      <c r="EX439">
        <f>IF($GQ439&gt;=37,INDEX($DK:$DK,$GP439+37),"")</f>
      </c>
      <c r="EY439">
        <f>IF($GQ439&gt;=38,INDEX($DK:$DK,$GP439+38),"")</f>
      </c>
      <c r="EZ439">
        <f>IF($GQ439&gt;=39,INDEX($DK:$DK,$GP439+39),"")</f>
      </c>
      <c r="FA439">
        <f>IF($GQ439&gt;=40,INDEX($DK:$DK,$GP439+40),"")</f>
      </c>
      <c r="FB439">
        <f>IF($GQ439&gt;=1,INDEX($DL:$DL,$GP439+1),"")</f>
      </c>
      <c r="FC439">
        <f>IF($GQ439&gt;=2,INDEX($DL:$DL,$GP439+2),"")</f>
      </c>
      <c r="FD439">
        <f>IF($GQ439&gt;=3,INDEX($DL:$DL,$GP439+3),"")</f>
      </c>
      <c r="FE439">
        <f>IF($GQ439&gt;=4,INDEX($DL:$DL,$GP439+4),"")</f>
      </c>
      <c r="FF439">
        <f>IF($GQ439&gt;=5,INDEX($DL:$DL,$GP439+5),"")</f>
      </c>
      <c r="FG439">
        <f>IF($GQ439&gt;=6,INDEX($DL:$DL,$GP439+6),"")</f>
      </c>
      <c r="FH439">
        <f>IF($GQ439&gt;=7,INDEX($DL:$DL,$GP439+7),"")</f>
      </c>
      <c r="FI439">
        <f>IF($GQ439&gt;=8,INDEX($DL:$DL,$GP439+8),"")</f>
      </c>
      <c r="FJ439">
        <f>IF($GQ439&gt;=9,INDEX($DL:$DL,$GP439+9),"")</f>
      </c>
      <c r="FK439">
        <f>IF($GQ439&gt;=10,INDEX($DL:$DL,$GP439+10),"")</f>
      </c>
      <c r="FL439">
        <f>IF($GQ439&gt;=11,INDEX($DL:$DL,$GP439+11),"")</f>
      </c>
      <c r="FM439">
        <f>IF($GQ439&gt;=12,INDEX($DL:$DL,$GP439+12),"")</f>
      </c>
      <c r="FN439">
        <f>IF($GQ439&gt;=13,INDEX($DL:$DL,$GP439+13),"")</f>
      </c>
      <c r="FO439">
        <f>IF($GQ439&gt;=14,INDEX($DL:$DL,$GP439+14),"")</f>
      </c>
      <c r="FP439">
        <f>IF($GQ439&gt;=15,INDEX($DL:$DL,$GP439+15),"")</f>
      </c>
      <c r="FQ439">
        <f>IF($GQ439&gt;=16,INDEX($DL:$DL,$GP439+16),"")</f>
      </c>
      <c r="FR439">
        <f>IF($GQ439&gt;=17,INDEX($DL:$DL,$GP439+17),"")</f>
      </c>
      <c r="FS439">
        <f>IF($GQ439&gt;=18,INDEX($DL:$DL,$GP439+18),"")</f>
      </c>
      <c r="FT439">
        <f>IF($GQ439&gt;=19,INDEX($DL:$DL,$GP439+19),"")</f>
      </c>
      <c r="FU439">
        <f>IF($GQ439&gt;=20,INDEX($DL:$DL,$GP439+20),"")</f>
      </c>
      <c r="FV439">
        <f>IF($GQ439&gt;=21,INDEX($DL:$DL,$GP439+21),"")</f>
      </c>
      <c r="FW439">
        <f>IF($GQ439&gt;=22,INDEX($DL:$DL,$GP439+22),"")</f>
      </c>
      <c r="FX439">
        <f>IF($GQ439&gt;=23,INDEX($DL:$DL,$GP439+23),"")</f>
      </c>
      <c r="FY439">
        <f>IF($GQ439&gt;=24,INDEX($DL:$DL,$GP439+24),"")</f>
      </c>
      <c r="FZ439">
        <f>IF($GQ439&gt;=25,INDEX($DL:$DL,$GP439+25),"")</f>
      </c>
      <c r="GA439">
        <f>IF($GQ439&gt;=26,INDEX($DL:$DL,$GP439+26),"")</f>
      </c>
      <c r="GB439">
        <f>IF($GQ439&gt;=27,INDEX($DL:$DL,$GP439+27),"")</f>
      </c>
      <c r="GC439">
        <f>IF($GQ439&gt;=28,INDEX($DL:$DL,$GP439+28),"")</f>
      </c>
      <c r="GD439">
        <f>IF($GQ439&gt;=29,INDEX($DL:$DL,$GP439+29),"")</f>
      </c>
      <c r="GE439">
        <f>IF($GQ439&gt;=30,INDEX($DL:$DL,$GP439+30),"")</f>
      </c>
      <c r="GF439">
        <f>IF($GQ439&gt;=31,INDEX($DL:$DL,$GP439+31),"")</f>
      </c>
      <c r="GG439">
        <f>IF($GQ439&gt;=32,INDEX($DL:$DL,$GP439+32),"")</f>
      </c>
      <c r="GH439">
        <f>IF($GQ439&gt;=33,INDEX($DL:$DL,$GP439+33),"")</f>
      </c>
      <c r="GI439">
        <f>IF($GQ439&gt;=34,INDEX($DL:$DL,$GP439+34),"")</f>
      </c>
      <c r="GJ439">
        <f>IF($GQ439&gt;=35,INDEX($DL:$DL,$GP439+35),"")</f>
      </c>
      <c r="GK439">
        <f>IF($GQ439&gt;=36,INDEX($DL:$DL,$GP439+36),"")</f>
      </c>
      <c r="GL439">
        <f>IF($GQ439&gt;=37,INDEX($DL:$DL,$GP439+37),"")</f>
      </c>
      <c r="GM439">
        <f>IF($GQ439&gt;=38,INDEX($DL:$DL,$GP439+38),"")</f>
      </c>
      <c r="GN439">
        <f>IF($GQ439&gt;=39,INDEX($DL:$DL,$GP439+39),"")</f>
      </c>
      <c r="GO439">
        <f>IF($GQ439&gt;=40,INDEX($DL:$DL,$GP439+40),"")</f>
      </c>
      <c r="GP439">
        <f>IFERROR(MATCH($DJ439,$DK$2:$DK$148,0)+1,0)</f>
      </c>
      <c r="GQ439">
        <f>IFERROR(INDEX($DM$2:$DM$148,MATCH($DJ439,$DK$2:$DK$148,0)),0)</f>
      </c>
      <c r="GR439">
        <f>IFERROR(MATCH($L439,$DN$439:$FA$439,0),0)</f>
      </c>
      <c r="GS439">
        <f>IF($GR439&gt;0,INDEX($FB$439:$GO$439,$GR439),"")</f>
      </c>
      <c r="GV439">
        <f>IF($JE439&gt;=1,INDEX($GT:$GT,$JD439+1),"")</f>
      </c>
      <c r="GW439">
        <f>IF($JE439&gt;=2,INDEX($GT:$GT,$JD439+2),"")</f>
      </c>
      <c r="GX439">
        <f>IF($JE439&gt;=3,INDEX($GT:$GT,$JD439+3),"")</f>
      </c>
      <c r="GY439">
        <f>IF($JE439&gt;=4,INDEX($GT:$GT,$JD439+4),"")</f>
      </c>
      <c r="GZ439">
        <f>IF($JE439&gt;=5,INDEX($GT:$GT,$JD439+5),"")</f>
      </c>
      <c r="HA439">
        <f>IF($JE439&gt;=6,INDEX($GT:$GT,$JD439+6),"")</f>
      </c>
      <c r="HB439">
        <f>IF($JE439&gt;=7,INDEX($GT:$GT,$JD439+7),"")</f>
      </c>
      <c r="HC439">
        <f>IF($JE439&gt;=8,INDEX($GT:$GT,$JD439+8),"")</f>
      </c>
      <c r="HD439">
        <f>IF($JE439&gt;=9,INDEX($GT:$GT,$JD439+9),"")</f>
      </c>
      <c r="HE439">
        <f>IF($JE439&gt;=10,INDEX($GT:$GT,$JD439+10),"")</f>
      </c>
      <c r="HF439">
        <f>IF($JE439&gt;=11,INDEX($GT:$GT,$JD439+11),"")</f>
      </c>
      <c r="HG439">
        <f>IF($JE439&gt;=12,INDEX($GT:$GT,$JD439+12),"")</f>
      </c>
      <c r="HH439">
        <f>IF($JE439&gt;=13,INDEX($GT:$GT,$JD439+13),"")</f>
      </c>
      <c r="HI439">
        <f>IF($JE439&gt;=14,INDEX($GT:$GT,$JD439+14),"")</f>
      </c>
      <c r="HJ439">
        <f>IF($JE439&gt;=15,INDEX($GT:$GT,$JD439+15),"")</f>
      </c>
      <c r="HK439">
        <f>IF($JE439&gt;=16,INDEX($GT:$GT,$JD439+16),"")</f>
      </c>
      <c r="HL439">
        <f>IF($JE439&gt;=17,INDEX($GT:$GT,$JD439+17),"")</f>
      </c>
      <c r="HM439">
        <f>IF($JE439&gt;=18,INDEX($GT:$GT,$JD439+18),"")</f>
      </c>
      <c r="HN439">
        <f>IF($JE439&gt;=19,INDEX($GT:$GT,$JD439+19),"")</f>
      </c>
      <c r="HO439">
        <f>IF($JE439&gt;=20,INDEX($GT:$GT,$JD439+20),"")</f>
      </c>
      <c r="HP439">
        <f>IF($JE439&gt;=21,INDEX($GT:$GT,$JD439+21),"")</f>
      </c>
      <c r="HQ439">
        <f>IF($JE439&gt;=22,INDEX($GT:$GT,$JD439+22),"")</f>
      </c>
      <c r="HR439">
        <f>IF($JE439&gt;=23,INDEX($GT:$GT,$JD439+23),"")</f>
      </c>
      <c r="HS439">
        <f>IF($JE439&gt;=24,INDEX($GT:$GT,$JD439+24),"")</f>
      </c>
      <c r="HT439">
        <f>IF($JE439&gt;=25,INDEX($GT:$GT,$JD439+25),"")</f>
      </c>
      <c r="HU439">
        <f>IF($JE439&gt;=26,INDEX($GT:$GT,$JD439+26),"")</f>
      </c>
      <c r="HV439">
        <f>IF($JE439&gt;=27,INDEX($GT:$GT,$JD439+27),"")</f>
      </c>
      <c r="HW439">
        <f>IF($JE439&gt;=28,INDEX($GT:$GT,$JD439+28),"")</f>
      </c>
      <c r="HX439">
        <f>IF($JE439&gt;=29,INDEX($GT:$GT,$JD439+29),"")</f>
      </c>
      <c r="HY439">
        <f>IF($JE439&gt;=30,INDEX($GT:$GT,$JD439+30),"")</f>
      </c>
      <c r="HZ439">
        <f>IF($JE439&gt;=31,INDEX($GT:$GT,$JD439+31),"")</f>
      </c>
      <c r="IA439">
        <f>IF($JE439&gt;=32,INDEX($GT:$GT,$JD439+32),"")</f>
      </c>
      <c r="IB439">
        <f>IF($JE439&gt;=33,INDEX($GT:$GT,$JD439+33),"")</f>
      </c>
      <c r="IC439">
        <f>IF($JE439&gt;=34,INDEX($GT:$GT,$JD439+34),"")</f>
      </c>
      <c r="ID439">
        <f>IF($JE439&gt;=35,INDEX($GT:$GT,$JD439+35),"")</f>
      </c>
      <c r="IE439">
        <f>IF($JE439&gt;=36,INDEX($GT:$GT,$JD439+36),"")</f>
      </c>
      <c r="IF439">
        <f>IF($JE439&gt;=37,INDEX($GT:$GT,$JD439+37),"")</f>
      </c>
      <c r="IG439">
        <f>IF($JE439&gt;=38,INDEX($GT:$GT,$JD439+38),"")</f>
      </c>
      <c r="IH439">
        <f>IF($JE439&gt;=39,INDEX($GT:$GT,$JD439+39),"")</f>
      </c>
      <c r="II439">
        <f>IF($JE439&gt;=40,INDEX($GT:$GT,$JD439+40),"")</f>
      </c>
      <c r="IJ439">
        <f>IF($JE439&gt;=41,INDEX($GT:$GT,$JD439+41),"")</f>
      </c>
      <c r="IK439">
        <f>IF($JE439&gt;=42,INDEX($GT:$GT,$JD439+42),"")</f>
      </c>
      <c r="IL439">
        <f>IF($JE439&gt;=43,INDEX($GT:$GT,$JD439+43),"")</f>
      </c>
      <c r="IM439">
        <f>IF($JE439&gt;=44,INDEX($GT:$GT,$JD439+44),"")</f>
      </c>
      <c r="IN439">
        <f>IF($JE439&gt;=45,INDEX($GT:$GT,$JD439+45),"")</f>
      </c>
      <c r="IO439">
        <f>IF($JE439&gt;=46,INDEX($GT:$GT,$JD439+46),"")</f>
      </c>
      <c r="IP439">
        <f>IF($JE439&gt;=47,INDEX($GT:$GT,$JD439+47),"")</f>
      </c>
      <c r="IQ439">
        <f>IF($JE439&gt;=48,INDEX($GT:$GT,$JD439+48),"")</f>
      </c>
      <c r="IR439">
        <f>IF($JE439&gt;=49,INDEX($GT:$GT,$JD439+49),"")</f>
      </c>
      <c r="IS439">
        <f>IF($JE439&gt;=50,INDEX($GT:$GT,$JD439+50),"")</f>
      </c>
      <c r="IT439">
        <f>IF($JE439&gt;=51,INDEX($GT:$GT,$JD439+51),"")</f>
      </c>
      <c r="IU439">
        <f>IF($JE439&gt;=52,INDEX($GT:$GT,$JD439+52),"")</f>
      </c>
      <c r="IV439">
        <f>IF($JE439&gt;=53,INDEX($GT:$GT,$JD439+53),"")</f>
      </c>
      <c r="IW439">
        <f>IF($JE439&gt;=54,INDEX($GT:$GT,$JD439+54),"")</f>
      </c>
      <c r="IX439">
        <f>IF($JE439&gt;=55,INDEX($GT:$GT,$JD439+55),"")</f>
      </c>
      <c r="IY439">
        <f>IF($JE439&gt;=56,INDEX($GT:$GT,$JD439+56),"")</f>
      </c>
      <c r="IZ439">
        <f>IF($JE439&gt;=57,INDEX($GT:$GT,$JD439+57),"")</f>
      </c>
      <c r="JA439">
        <f>IF($JE439&gt;=58,INDEX($GT:$GT,$JD439+58),"")</f>
      </c>
      <c r="JB439">
        <f>IF($JE439&gt;=59,INDEX($GT:$GT,$JD439+59),"")</f>
      </c>
      <c r="JC439">
        <f>IF($JE439&gt;=60,INDEX($GT:$GT,$JD439+60),"")</f>
      </c>
      <c r="JD439">
        <f>IFERROR(MATCH($GS439,$GT$2:$GT$322,0)+1,0)</f>
      </c>
      <c r="JE439">
        <f>IFERROR(INDEX($GU$2:$GU$322,MATCH($GS439,$GT$2:$GT$322,0)),0)</f>
      </c>
      <c r="JF439" t="s">
        <v>28</v>
      </c>
      <c r="JG439" t="s">
        <v>28</v>
      </c>
    </row>
    <row r="440" spans="1:267" x14ac:dyDescent="0.25">
      <c r="J440" s="1"/>
      <c r="K440" s="1"/>
      <c r="L440" s="1"/>
      <c r="M440" s="1"/>
      <c r="N440" s="1">
        <f>IFERROR(IF(FIND(" - ",$J440)&gt;0,MID($J440,FIND(" - ",$J440)+3,LEN($J440)),""),"")</f>
      </c>
      <c r="P440" s="1"/>
      <c r="S440" t="s">
        <v>28</v>
      </c>
      <c r="U440">
        <f>IF(OR($S440="",$T440=""),"",IFERROR($S440/$T440,0))</f>
      </c>
      <c r="V440">
        <f>IF($S440="","",
IF($K440="","",
IF(ISNUMBER(SEARCH("exempt",LOWER($K440))),0,
$S440*(VALUE(SUBSTITUTE($K440,"%",""))/100))))</f>
      </c>
      <c r="AB440">
        <f>IF($S440="","",
SUM($S440,$V440,$Z440,$W440,$Y440)-
IF($AA440="",0,VALUE($AA440)))</f>
      </c>
      <c r="AJ440" t="s">
        <v>1099</v>
      </c>
      <c r="AR440">
        <f>IFERROR(LEFT($J440,FIND(" - ",$J440)-1),$J440)</f>
      </c>
      <c r="AU440">
        <f>IF($CJ440&gt;=1,INDEX($AS:$AS,$CI440+1),"")</f>
      </c>
      <c r="AV440">
        <f>IF($CJ440&gt;=2,INDEX($AS:$AS,$CI440+2),"")</f>
      </c>
      <c r="AW440">
        <f>IF($CJ440&gt;=3,INDEX($AS:$AS,$CI440+3),"")</f>
      </c>
      <c r="AX440">
        <f>IF($CJ440&gt;=4,INDEX($AS:$AS,$CI440+4),"")</f>
      </c>
      <c r="AY440">
        <f>IF($CJ440&gt;=5,INDEX($AS:$AS,$CI440+5),"")</f>
      </c>
      <c r="AZ440">
        <f>IF($CJ440&gt;=6,INDEX($AS:$AS,$CI440+6),"")</f>
      </c>
      <c r="BA440">
        <f>IF($CJ440&gt;=7,INDEX($AS:$AS,$CI440+7),"")</f>
      </c>
      <c r="BB440">
        <f>IF($CJ440&gt;=8,INDEX($AS:$AS,$CI440+8),"")</f>
      </c>
      <c r="BC440">
        <f>IF($CJ440&gt;=9,INDEX($AS:$AS,$CI440+9),"")</f>
      </c>
      <c r="BD440">
        <f>IF($CJ440&gt;=10,INDEX($AS:$AS,$CI440+10),"")</f>
      </c>
      <c r="BE440">
        <f>IF($CJ440&gt;=11,INDEX($AS:$AS,$CI440+11),"")</f>
      </c>
      <c r="BF440">
        <f>IF($CJ440&gt;=12,INDEX($AS:$AS,$CI440+12),"")</f>
      </c>
      <c r="BG440">
        <f>IF($CJ440&gt;=13,INDEX($AS:$AS,$CI440+13),"")</f>
      </c>
      <c r="BH440">
        <f>IF($CJ440&gt;=14,INDEX($AS:$AS,$CI440+14),"")</f>
      </c>
      <c r="BI440">
        <f>IF($CJ440&gt;=15,INDEX($AS:$AS,$CI440+15),"")</f>
      </c>
      <c r="BJ440">
        <f>IF($CJ440&gt;=16,INDEX($AS:$AS,$CI440+16),"")</f>
      </c>
      <c r="BK440">
        <f>IF($CJ440&gt;=17,INDEX($AS:$AS,$CI440+17),"")</f>
      </c>
      <c r="BL440">
        <f>IF($CJ440&gt;=18,INDEX($AS:$AS,$CI440+18),"")</f>
      </c>
      <c r="BM440">
        <f>IF($CJ440&gt;=19,INDEX($AS:$AS,$CI440+19),"")</f>
      </c>
      <c r="BN440">
        <f>IF($CJ440&gt;=20,INDEX($AS:$AS,$CI440+20),"")</f>
      </c>
      <c r="BO440">
        <f>IF($CJ440&gt;=21,INDEX($AS:$AS,$CI440+21),"")</f>
      </c>
      <c r="BP440">
        <f>IF($CJ440&gt;=22,INDEX($AS:$AS,$CI440+22),"")</f>
      </c>
      <c r="BQ440">
        <f>IF($CJ440&gt;=23,INDEX($AS:$AS,$CI440+23),"")</f>
      </c>
      <c r="BR440">
        <f>IF($CJ440&gt;=24,INDEX($AS:$AS,$CI440+24),"")</f>
      </c>
      <c r="BS440">
        <f>IF($CJ440&gt;=25,INDEX($AS:$AS,$CI440+25),"")</f>
      </c>
      <c r="BT440">
        <f>IF($CJ440&gt;=26,INDEX($AS:$AS,$CI440+26),"")</f>
      </c>
      <c r="BU440">
        <f>IF($CJ440&gt;=27,INDEX($AS:$AS,$CI440+27),"")</f>
      </c>
      <c r="BV440">
        <f>IF($CJ440&gt;=28,INDEX($AS:$AS,$CI440+28),"")</f>
      </c>
      <c r="BW440">
        <f>IF($CJ440&gt;=29,INDEX($AS:$AS,$CI440+29),"")</f>
      </c>
      <c r="BX440">
        <f>IF($CJ440&gt;=30,INDEX($AS:$AS,$CI440+30),"")</f>
      </c>
      <c r="BY440">
        <f>IF($CJ440&gt;=31,INDEX($AS:$AS,$CI440+31),"")</f>
      </c>
      <c r="BZ440">
        <f>IF($CJ440&gt;=32,INDEX($AS:$AS,$CI440+32),"")</f>
      </c>
      <c r="CA440">
        <f>IF($CJ440&gt;=33,INDEX($AS:$AS,$CI440+33),"")</f>
      </c>
      <c r="CB440">
        <f>IF($CJ440&gt;=34,INDEX($AS:$AS,$CI440+34),"")</f>
      </c>
      <c r="CC440">
        <f>IF($CJ440&gt;=35,INDEX($AS:$AS,$CI440+35),"")</f>
      </c>
      <c r="CD440">
        <f>IF($CJ440&gt;=36,INDEX($AS:$AS,$CI440+36),"")</f>
      </c>
      <c r="CE440">
        <f>IF($CJ440&gt;=37,INDEX($AS:$AS,$CI440+37),"")</f>
      </c>
      <c r="CF440">
        <f>IF($CJ440&gt;=38,INDEX($AS:$AS,$CI440+38),"")</f>
      </c>
      <c r="CG440">
        <f>IF($CJ440&gt;=39,INDEX($AS:$AS,$CI440+39),"")</f>
      </c>
      <c r="CH440">
        <f>IF($CJ440&gt;=40,INDEX($AS:$AS,$CI440+40),"")</f>
      </c>
      <c r="CI440">
        <f>IFERROR(MATCH($AR440,$AS$2:$AS$133,0)+1,0)</f>
      </c>
      <c r="CJ440">
        <f>IFERROR(INDEX($AT$2:$AT$133,MATCH($AR440,$AS$2:$AS$133,0)),0)</f>
      </c>
      <c r="CK440">
        <f>IFERROR(LEFT($O440,FIND(" - ",$O440)-1),$O440)</f>
      </c>
      <c r="CL440" t="s">
        <v>221</v>
      </c>
      <c r="CN440">
        <f>IF($DI440&gt;=1,INDEX($CL:$CL,$DH440+1),"")</f>
      </c>
      <c r="CO440">
        <f>IF($DI440&gt;=2,INDEX($CL:$CL,$DH440+2),"")</f>
      </c>
      <c r="CP440">
        <f>IF($DI440&gt;=3,INDEX($CL:$CL,$DH440+3),"")</f>
      </c>
      <c r="CQ440">
        <f>IF($DI440&gt;=4,INDEX($CL:$CL,$DH440+4),"")</f>
      </c>
      <c r="CR440">
        <f>IF($DI440&gt;=5,INDEX($CL:$CL,$DH440+5),"")</f>
      </c>
      <c r="CS440">
        <f>IF($DI440&gt;=6,INDEX($CL:$CL,$DH440+6),"")</f>
      </c>
      <c r="CT440">
        <f>IF($DI440&gt;=7,INDEX($CL:$CL,$DH440+7),"")</f>
      </c>
      <c r="CU440">
        <f>IF($DI440&gt;=8,INDEX($CL:$CL,$DH440+8),"")</f>
      </c>
      <c r="CV440">
        <f>IF($DI440&gt;=9,INDEX($CL:$CL,$DH440+9),"")</f>
      </c>
      <c r="CW440">
        <f>IF($DI440&gt;=10,INDEX($CL:$CL,$DH440+10),"")</f>
      </c>
      <c r="CX440">
        <f>IF($DI440&gt;=11,INDEX($CL:$CL,$DH440+11),"")</f>
      </c>
      <c r="CY440">
        <f>IF($DI440&gt;=12,INDEX($CL:$CL,$DH440+12),"")</f>
      </c>
      <c r="CZ440">
        <f>IF($DI440&gt;=13,INDEX($CL:$CL,$DH440+13),"")</f>
      </c>
      <c r="DA440">
        <f>IF($DI440&gt;=14,INDEX($CL:$CL,$DH440+14),"")</f>
      </c>
      <c r="DB440">
        <f>IF($DI440&gt;=15,INDEX($CL:$CL,$DH440+15),"")</f>
      </c>
      <c r="DC440">
        <f>IF($DI440&gt;=16,INDEX($CL:$CL,$DH440+16),"")</f>
      </c>
      <c r="DD440">
        <f>IF($DI440&gt;=17,INDEX($CL:$CL,$DH440+17),"")</f>
      </c>
      <c r="DE440">
        <f>IF($DI440&gt;=18,INDEX($CL:$CL,$DH440+18),"")</f>
      </c>
      <c r="DF440">
        <f>IF($DI440&gt;=19,INDEX($CL:$CL,$DH440+19),"")</f>
      </c>
      <c r="DG440">
        <f>IF($DI440&gt;=20,INDEX($CL:$CL,$DH440+20),"")</f>
      </c>
      <c r="DH440">
        <f>IFERROR(MATCH($CK440,$CL$2:$CL$1558,0)+1,0)</f>
      </c>
      <c r="DI440">
        <f>IFERROR(INDEX($CM$2:$CM$1558,MATCH($CK440,$CL$2:$CL$1558,0)),0)</f>
      </c>
      <c r="DJ440">
        <f>IFERROR(INDEX($AQ:$AQ,MATCH($K440,$AP:$AP,0))&amp;"","")</f>
      </c>
      <c r="DN440">
        <f>IF($GQ440&gt;=1,INDEX($DK:$DK,$GP440+1),"")</f>
      </c>
      <c r="DO440">
        <f>IF($GQ440&gt;=2,INDEX($DK:$DK,$GP440+2),"")</f>
      </c>
      <c r="DP440">
        <f>IF($GQ440&gt;=3,INDEX($DK:$DK,$GP440+3),"")</f>
      </c>
      <c r="DQ440">
        <f>IF($GQ440&gt;=4,INDEX($DK:$DK,$GP440+4),"")</f>
      </c>
      <c r="DR440">
        <f>IF($GQ440&gt;=5,INDEX($DK:$DK,$GP440+5),"")</f>
      </c>
      <c r="DS440">
        <f>IF($GQ440&gt;=6,INDEX($DK:$DK,$GP440+6),"")</f>
      </c>
      <c r="DT440">
        <f>IF($GQ440&gt;=7,INDEX($DK:$DK,$GP440+7),"")</f>
      </c>
      <c r="DU440">
        <f>IF($GQ440&gt;=8,INDEX($DK:$DK,$GP440+8),"")</f>
      </c>
      <c r="DV440">
        <f>IF($GQ440&gt;=9,INDEX($DK:$DK,$GP440+9),"")</f>
      </c>
      <c r="DW440">
        <f>IF($GQ440&gt;=10,INDEX($DK:$DK,$GP440+10),"")</f>
      </c>
      <c r="DX440">
        <f>IF($GQ440&gt;=11,INDEX($DK:$DK,$GP440+11),"")</f>
      </c>
      <c r="DY440">
        <f>IF($GQ440&gt;=12,INDEX($DK:$DK,$GP440+12),"")</f>
      </c>
      <c r="DZ440">
        <f>IF($GQ440&gt;=13,INDEX($DK:$DK,$GP440+13),"")</f>
      </c>
      <c r="EA440">
        <f>IF($GQ440&gt;=14,INDEX($DK:$DK,$GP440+14),"")</f>
      </c>
      <c r="EB440">
        <f>IF($GQ440&gt;=15,INDEX($DK:$DK,$GP440+15),"")</f>
      </c>
      <c r="EC440">
        <f>IF($GQ440&gt;=16,INDEX($DK:$DK,$GP440+16),"")</f>
      </c>
      <c r="ED440">
        <f>IF($GQ440&gt;=17,INDEX($DK:$DK,$GP440+17),"")</f>
      </c>
      <c r="EE440">
        <f>IF($GQ440&gt;=18,INDEX($DK:$DK,$GP440+18),"")</f>
      </c>
      <c r="EF440">
        <f>IF($GQ440&gt;=19,INDEX($DK:$DK,$GP440+19),"")</f>
      </c>
      <c r="EG440">
        <f>IF($GQ440&gt;=20,INDEX($DK:$DK,$GP440+20),"")</f>
      </c>
      <c r="EH440">
        <f>IF($GQ440&gt;=21,INDEX($DK:$DK,$GP440+21),"")</f>
      </c>
      <c r="EI440">
        <f>IF($GQ440&gt;=22,INDEX($DK:$DK,$GP440+22),"")</f>
      </c>
      <c r="EJ440">
        <f>IF($GQ440&gt;=23,INDEX($DK:$DK,$GP440+23),"")</f>
      </c>
      <c r="EK440">
        <f>IF($GQ440&gt;=24,INDEX($DK:$DK,$GP440+24),"")</f>
      </c>
      <c r="EL440">
        <f>IF($GQ440&gt;=25,INDEX($DK:$DK,$GP440+25),"")</f>
      </c>
      <c r="EM440">
        <f>IF($GQ440&gt;=26,INDEX($DK:$DK,$GP440+26),"")</f>
      </c>
      <c r="EN440">
        <f>IF($GQ440&gt;=27,INDEX($DK:$DK,$GP440+27),"")</f>
      </c>
      <c r="EO440">
        <f>IF($GQ440&gt;=28,INDEX($DK:$DK,$GP440+28),"")</f>
      </c>
      <c r="EP440">
        <f>IF($GQ440&gt;=29,INDEX($DK:$DK,$GP440+29),"")</f>
      </c>
      <c r="EQ440">
        <f>IF($GQ440&gt;=30,INDEX($DK:$DK,$GP440+30),"")</f>
      </c>
      <c r="ER440">
        <f>IF($GQ440&gt;=31,INDEX($DK:$DK,$GP440+31),"")</f>
      </c>
      <c r="ES440">
        <f>IF($GQ440&gt;=32,INDEX($DK:$DK,$GP440+32),"")</f>
      </c>
      <c r="ET440">
        <f>IF($GQ440&gt;=33,INDEX($DK:$DK,$GP440+33),"")</f>
      </c>
      <c r="EU440">
        <f>IF($GQ440&gt;=34,INDEX($DK:$DK,$GP440+34),"")</f>
      </c>
      <c r="EV440">
        <f>IF($GQ440&gt;=35,INDEX($DK:$DK,$GP440+35),"")</f>
      </c>
      <c r="EW440">
        <f>IF($GQ440&gt;=36,INDEX($DK:$DK,$GP440+36),"")</f>
      </c>
      <c r="EX440">
        <f>IF($GQ440&gt;=37,INDEX($DK:$DK,$GP440+37),"")</f>
      </c>
      <c r="EY440">
        <f>IF($GQ440&gt;=38,INDEX($DK:$DK,$GP440+38),"")</f>
      </c>
      <c r="EZ440">
        <f>IF($GQ440&gt;=39,INDEX($DK:$DK,$GP440+39),"")</f>
      </c>
      <c r="FA440">
        <f>IF($GQ440&gt;=40,INDEX($DK:$DK,$GP440+40),"")</f>
      </c>
      <c r="FB440">
        <f>IF($GQ440&gt;=1,INDEX($DL:$DL,$GP440+1),"")</f>
      </c>
      <c r="FC440">
        <f>IF($GQ440&gt;=2,INDEX($DL:$DL,$GP440+2),"")</f>
      </c>
      <c r="FD440">
        <f>IF($GQ440&gt;=3,INDEX($DL:$DL,$GP440+3),"")</f>
      </c>
      <c r="FE440">
        <f>IF($GQ440&gt;=4,INDEX($DL:$DL,$GP440+4),"")</f>
      </c>
      <c r="FF440">
        <f>IF($GQ440&gt;=5,INDEX($DL:$DL,$GP440+5),"")</f>
      </c>
      <c r="FG440">
        <f>IF($GQ440&gt;=6,INDEX($DL:$DL,$GP440+6),"")</f>
      </c>
      <c r="FH440">
        <f>IF($GQ440&gt;=7,INDEX($DL:$DL,$GP440+7),"")</f>
      </c>
      <c r="FI440">
        <f>IF($GQ440&gt;=8,INDEX($DL:$DL,$GP440+8),"")</f>
      </c>
      <c r="FJ440">
        <f>IF($GQ440&gt;=9,INDEX($DL:$DL,$GP440+9),"")</f>
      </c>
      <c r="FK440">
        <f>IF($GQ440&gt;=10,INDEX($DL:$DL,$GP440+10),"")</f>
      </c>
      <c r="FL440">
        <f>IF($GQ440&gt;=11,INDEX($DL:$DL,$GP440+11),"")</f>
      </c>
      <c r="FM440">
        <f>IF($GQ440&gt;=12,INDEX($DL:$DL,$GP440+12),"")</f>
      </c>
      <c r="FN440">
        <f>IF($GQ440&gt;=13,INDEX($DL:$DL,$GP440+13),"")</f>
      </c>
      <c r="FO440">
        <f>IF($GQ440&gt;=14,INDEX($DL:$DL,$GP440+14),"")</f>
      </c>
      <c r="FP440">
        <f>IF($GQ440&gt;=15,INDEX($DL:$DL,$GP440+15),"")</f>
      </c>
      <c r="FQ440">
        <f>IF($GQ440&gt;=16,INDEX($DL:$DL,$GP440+16),"")</f>
      </c>
      <c r="FR440">
        <f>IF($GQ440&gt;=17,INDEX($DL:$DL,$GP440+17),"")</f>
      </c>
      <c r="FS440">
        <f>IF($GQ440&gt;=18,INDEX($DL:$DL,$GP440+18),"")</f>
      </c>
      <c r="FT440">
        <f>IF($GQ440&gt;=19,INDEX($DL:$DL,$GP440+19),"")</f>
      </c>
      <c r="FU440">
        <f>IF($GQ440&gt;=20,INDEX($DL:$DL,$GP440+20),"")</f>
      </c>
      <c r="FV440">
        <f>IF($GQ440&gt;=21,INDEX($DL:$DL,$GP440+21),"")</f>
      </c>
      <c r="FW440">
        <f>IF($GQ440&gt;=22,INDEX($DL:$DL,$GP440+22),"")</f>
      </c>
      <c r="FX440">
        <f>IF($GQ440&gt;=23,INDEX($DL:$DL,$GP440+23),"")</f>
      </c>
      <c r="FY440">
        <f>IF($GQ440&gt;=24,INDEX($DL:$DL,$GP440+24),"")</f>
      </c>
      <c r="FZ440">
        <f>IF($GQ440&gt;=25,INDEX($DL:$DL,$GP440+25),"")</f>
      </c>
      <c r="GA440">
        <f>IF($GQ440&gt;=26,INDEX($DL:$DL,$GP440+26),"")</f>
      </c>
      <c r="GB440">
        <f>IF($GQ440&gt;=27,INDEX($DL:$DL,$GP440+27),"")</f>
      </c>
      <c r="GC440">
        <f>IF($GQ440&gt;=28,INDEX($DL:$DL,$GP440+28),"")</f>
      </c>
      <c r="GD440">
        <f>IF($GQ440&gt;=29,INDEX($DL:$DL,$GP440+29),"")</f>
      </c>
      <c r="GE440">
        <f>IF($GQ440&gt;=30,INDEX($DL:$DL,$GP440+30),"")</f>
      </c>
      <c r="GF440">
        <f>IF($GQ440&gt;=31,INDEX($DL:$DL,$GP440+31),"")</f>
      </c>
      <c r="GG440">
        <f>IF($GQ440&gt;=32,INDEX($DL:$DL,$GP440+32),"")</f>
      </c>
      <c r="GH440">
        <f>IF($GQ440&gt;=33,INDEX($DL:$DL,$GP440+33),"")</f>
      </c>
      <c r="GI440">
        <f>IF($GQ440&gt;=34,INDEX($DL:$DL,$GP440+34),"")</f>
      </c>
      <c r="GJ440">
        <f>IF($GQ440&gt;=35,INDEX($DL:$DL,$GP440+35),"")</f>
      </c>
      <c r="GK440">
        <f>IF($GQ440&gt;=36,INDEX($DL:$DL,$GP440+36),"")</f>
      </c>
      <c r="GL440">
        <f>IF($GQ440&gt;=37,INDEX($DL:$DL,$GP440+37),"")</f>
      </c>
      <c r="GM440">
        <f>IF($GQ440&gt;=38,INDEX($DL:$DL,$GP440+38),"")</f>
      </c>
      <c r="GN440">
        <f>IF($GQ440&gt;=39,INDEX($DL:$DL,$GP440+39),"")</f>
      </c>
      <c r="GO440">
        <f>IF($GQ440&gt;=40,INDEX($DL:$DL,$GP440+40),"")</f>
      </c>
      <c r="GP440">
        <f>IFERROR(MATCH($DJ440,$DK$2:$DK$148,0)+1,0)</f>
      </c>
      <c r="GQ440">
        <f>IFERROR(INDEX($DM$2:$DM$148,MATCH($DJ440,$DK$2:$DK$148,0)),0)</f>
      </c>
      <c r="GR440">
        <f>IFERROR(MATCH($L440,$DN$440:$FA$440,0),0)</f>
      </c>
      <c r="GS440">
        <f>IF($GR440&gt;0,INDEX($FB$440:$GO$440,$GR440),"")</f>
      </c>
      <c r="GV440">
        <f>IF($JE440&gt;=1,INDEX($GT:$GT,$JD440+1),"")</f>
      </c>
      <c r="GW440">
        <f>IF($JE440&gt;=2,INDEX($GT:$GT,$JD440+2),"")</f>
      </c>
      <c r="GX440">
        <f>IF($JE440&gt;=3,INDEX($GT:$GT,$JD440+3),"")</f>
      </c>
      <c r="GY440">
        <f>IF($JE440&gt;=4,INDEX($GT:$GT,$JD440+4),"")</f>
      </c>
      <c r="GZ440">
        <f>IF($JE440&gt;=5,INDEX($GT:$GT,$JD440+5),"")</f>
      </c>
      <c r="HA440">
        <f>IF($JE440&gt;=6,INDEX($GT:$GT,$JD440+6),"")</f>
      </c>
      <c r="HB440">
        <f>IF($JE440&gt;=7,INDEX($GT:$GT,$JD440+7),"")</f>
      </c>
      <c r="HC440">
        <f>IF($JE440&gt;=8,INDEX($GT:$GT,$JD440+8),"")</f>
      </c>
      <c r="HD440">
        <f>IF($JE440&gt;=9,INDEX($GT:$GT,$JD440+9),"")</f>
      </c>
      <c r="HE440">
        <f>IF($JE440&gt;=10,INDEX($GT:$GT,$JD440+10),"")</f>
      </c>
      <c r="HF440">
        <f>IF($JE440&gt;=11,INDEX($GT:$GT,$JD440+11),"")</f>
      </c>
      <c r="HG440">
        <f>IF($JE440&gt;=12,INDEX($GT:$GT,$JD440+12),"")</f>
      </c>
      <c r="HH440">
        <f>IF($JE440&gt;=13,INDEX($GT:$GT,$JD440+13),"")</f>
      </c>
      <c r="HI440">
        <f>IF($JE440&gt;=14,INDEX($GT:$GT,$JD440+14),"")</f>
      </c>
      <c r="HJ440">
        <f>IF($JE440&gt;=15,INDEX($GT:$GT,$JD440+15),"")</f>
      </c>
      <c r="HK440">
        <f>IF($JE440&gt;=16,INDEX($GT:$GT,$JD440+16),"")</f>
      </c>
      <c r="HL440">
        <f>IF($JE440&gt;=17,INDEX($GT:$GT,$JD440+17),"")</f>
      </c>
      <c r="HM440">
        <f>IF($JE440&gt;=18,INDEX($GT:$GT,$JD440+18),"")</f>
      </c>
      <c r="HN440">
        <f>IF($JE440&gt;=19,INDEX($GT:$GT,$JD440+19),"")</f>
      </c>
      <c r="HO440">
        <f>IF($JE440&gt;=20,INDEX($GT:$GT,$JD440+20),"")</f>
      </c>
      <c r="HP440">
        <f>IF($JE440&gt;=21,INDEX($GT:$GT,$JD440+21),"")</f>
      </c>
      <c r="HQ440">
        <f>IF($JE440&gt;=22,INDEX($GT:$GT,$JD440+22),"")</f>
      </c>
      <c r="HR440">
        <f>IF($JE440&gt;=23,INDEX($GT:$GT,$JD440+23),"")</f>
      </c>
      <c r="HS440">
        <f>IF($JE440&gt;=24,INDEX($GT:$GT,$JD440+24),"")</f>
      </c>
      <c r="HT440">
        <f>IF($JE440&gt;=25,INDEX($GT:$GT,$JD440+25),"")</f>
      </c>
      <c r="HU440">
        <f>IF($JE440&gt;=26,INDEX($GT:$GT,$JD440+26),"")</f>
      </c>
      <c r="HV440">
        <f>IF($JE440&gt;=27,INDEX($GT:$GT,$JD440+27),"")</f>
      </c>
      <c r="HW440">
        <f>IF($JE440&gt;=28,INDEX($GT:$GT,$JD440+28),"")</f>
      </c>
      <c r="HX440">
        <f>IF($JE440&gt;=29,INDEX($GT:$GT,$JD440+29),"")</f>
      </c>
      <c r="HY440">
        <f>IF($JE440&gt;=30,INDEX($GT:$GT,$JD440+30),"")</f>
      </c>
      <c r="HZ440">
        <f>IF($JE440&gt;=31,INDEX($GT:$GT,$JD440+31),"")</f>
      </c>
      <c r="IA440">
        <f>IF($JE440&gt;=32,INDEX($GT:$GT,$JD440+32),"")</f>
      </c>
      <c r="IB440">
        <f>IF($JE440&gt;=33,INDEX($GT:$GT,$JD440+33),"")</f>
      </c>
      <c r="IC440">
        <f>IF($JE440&gt;=34,INDEX($GT:$GT,$JD440+34),"")</f>
      </c>
      <c r="ID440">
        <f>IF($JE440&gt;=35,INDEX($GT:$GT,$JD440+35),"")</f>
      </c>
      <c r="IE440">
        <f>IF($JE440&gt;=36,INDEX($GT:$GT,$JD440+36),"")</f>
      </c>
      <c r="IF440">
        <f>IF($JE440&gt;=37,INDEX($GT:$GT,$JD440+37),"")</f>
      </c>
      <c r="IG440">
        <f>IF($JE440&gt;=38,INDEX($GT:$GT,$JD440+38),"")</f>
      </c>
      <c r="IH440">
        <f>IF($JE440&gt;=39,INDEX($GT:$GT,$JD440+39),"")</f>
      </c>
      <c r="II440">
        <f>IF($JE440&gt;=40,INDEX($GT:$GT,$JD440+40),"")</f>
      </c>
      <c r="IJ440">
        <f>IF($JE440&gt;=41,INDEX($GT:$GT,$JD440+41),"")</f>
      </c>
      <c r="IK440">
        <f>IF($JE440&gt;=42,INDEX($GT:$GT,$JD440+42),"")</f>
      </c>
      <c r="IL440">
        <f>IF($JE440&gt;=43,INDEX($GT:$GT,$JD440+43),"")</f>
      </c>
      <c r="IM440">
        <f>IF($JE440&gt;=44,INDEX($GT:$GT,$JD440+44),"")</f>
      </c>
      <c r="IN440">
        <f>IF($JE440&gt;=45,INDEX($GT:$GT,$JD440+45),"")</f>
      </c>
      <c r="IO440">
        <f>IF($JE440&gt;=46,INDEX($GT:$GT,$JD440+46),"")</f>
      </c>
      <c r="IP440">
        <f>IF($JE440&gt;=47,INDEX($GT:$GT,$JD440+47),"")</f>
      </c>
      <c r="IQ440">
        <f>IF($JE440&gt;=48,INDEX($GT:$GT,$JD440+48),"")</f>
      </c>
      <c r="IR440">
        <f>IF($JE440&gt;=49,INDEX($GT:$GT,$JD440+49),"")</f>
      </c>
      <c r="IS440">
        <f>IF($JE440&gt;=50,INDEX($GT:$GT,$JD440+50),"")</f>
      </c>
      <c r="IT440">
        <f>IF($JE440&gt;=51,INDEX($GT:$GT,$JD440+51),"")</f>
      </c>
      <c r="IU440">
        <f>IF($JE440&gt;=52,INDEX($GT:$GT,$JD440+52),"")</f>
      </c>
      <c r="IV440">
        <f>IF($JE440&gt;=53,INDEX($GT:$GT,$JD440+53),"")</f>
      </c>
      <c r="IW440">
        <f>IF($JE440&gt;=54,INDEX($GT:$GT,$JD440+54),"")</f>
      </c>
      <c r="IX440">
        <f>IF($JE440&gt;=55,INDEX($GT:$GT,$JD440+55),"")</f>
      </c>
      <c r="IY440">
        <f>IF($JE440&gt;=56,INDEX($GT:$GT,$JD440+56),"")</f>
      </c>
      <c r="IZ440">
        <f>IF($JE440&gt;=57,INDEX($GT:$GT,$JD440+57),"")</f>
      </c>
      <c r="JA440">
        <f>IF($JE440&gt;=58,INDEX($GT:$GT,$JD440+58),"")</f>
      </c>
      <c r="JB440">
        <f>IF($JE440&gt;=59,INDEX($GT:$GT,$JD440+59),"")</f>
      </c>
      <c r="JC440">
        <f>IF($JE440&gt;=60,INDEX($GT:$GT,$JD440+60),"")</f>
      </c>
      <c r="JD440">
        <f>IFERROR(MATCH($GS440,$GT$2:$GT$322,0)+1,0)</f>
      </c>
      <c r="JE440">
        <f>IFERROR(INDEX($GU$2:$GU$322,MATCH($GS440,$GT$2:$GT$322,0)),0)</f>
      </c>
      <c r="JF440" t="s">
        <v>28</v>
      </c>
      <c r="JG440" t="s">
        <v>28</v>
      </c>
    </row>
    <row r="441" spans="1:267" x14ac:dyDescent="0.25">
      <c r="J441" s="1"/>
      <c r="K441" s="1"/>
      <c r="L441" s="1"/>
      <c r="M441" s="1"/>
      <c r="N441" s="1">
        <f>IFERROR(IF(FIND(" - ",$J441)&gt;0,MID($J441,FIND(" - ",$J441)+3,LEN($J441)),""),"")</f>
      </c>
      <c r="P441" s="1"/>
      <c r="S441" t="s">
        <v>28</v>
      </c>
      <c r="U441">
        <f>IF(OR($S441="",$T441=""),"",IFERROR($S441/$T441,0))</f>
      </c>
      <c r="V441">
        <f>IF($S441="","",
IF($K441="","",
IF(ISNUMBER(SEARCH("exempt",LOWER($K441))),0,
$S441*(VALUE(SUBSTITUTE($K441,"%",""))/100))))</f>
      </c>
      <c r="AB441">
        <f>IF($S441="","",
SUM($S441,$V441,$Z441,$W441,$Y441)-
IF($AA441="",0,VALUE($AA441)))</f>
      </c>
      <c r="AJ441" t="s">
        <v>1100</v>
      </c>
      <c r="AR441">
        <f>IFERROR(LEFT($J441,FIND(" - ",$J441)-1),$J441)</f>
      </c>
      <c r="AU441">
        <f>IF($CJ441&gt;=1,INDEX($AS:$AS,$CI441+1),"")</f>
      </c>
      <c r="AV441">
        <f>IF($CJ441&gt;=2,INDEX($AS:$AS,$CI441+2),"")</f>
      </c>
      <c r="AW441">
        <f>IF($CJ441&gt;=3,INDEX($AS:$AS,$CI441+3),"")</f>
      </c>
      <c r="AX441">
        <f>IF($CJ441&gt;=4,INDEX($AS:$AS,$CI441+4),"")</f>
      </c>
      <c r="AY441">
        <f>IF($CJ441&gt;=5,INDEX($AS:$AS,$CI441+5),"")</f>
      </c>
      <c r="AZ441">
        <f>IF($CJ441&gt;=6,INDEX($AS:$AS,$CI441+6),"")</f>
      </c>
      <c r="BA441">
        <f>IF($CJ441&gt;=7,INDEX($AS:$AS,$CI441+7),"")</f>
      </c>
      <c r="BB441">
        <f>IF($CJ441&gt;=8,INDEX($AS:$AS,$CI441+8),"")</f>
      </c>
      <c r="BC441">
        <f>IF($CJ441&gt;=9,INDEX($AS:$AS,$CI441+9),"")</f>
      </c>
      <c r="BD441">
        <f>IF($CJ441&gt;=10,INDEX($AS:$AS,$CI441+10),"")</f>
      </c>
      <c r="BE441">
        <f>IF($CJ441&gt;=11,INDEX($AS:$AS,$CI441+11),"")</f>
      </c>
      <c r="BF441">
        <f>IF($CJ441&gt;=12,INDEX($AS:$AS,$CI441+12),"")</f>
      </c>
      <c r="BG441">
        <f>IF($CJ441&gt;=13,INDEX($AS:$AS,$CI441+13),"")</f>
      </c>
      <c r="BH441">
        <f>IF($CJ441&gt;=14,INDEX($AS:$AS,$CI441+14),"")</f>
      </c>
      <c r="BI441">
        <f>IF($CJ441&gt;=15,INDEX($AS:$AS,$CI441+15),"")</f>
      </c>
      <c r="BJ441">
        <f>IF($CJ441&gt;=16,INDEX($AS:$AS,$CI441+16),"")</f>
      </c>
      <c r="BK441">
        <f>IF($CJ441&gt;=17,INDEX($AS:$AS,$CI441+17),"")</f>
      </c>
      <c r="BL441">
        <f>IF($CJ441&gt;=18,INDEX($AS:$AS,$CI441+18),"")</f>
      </c>
      <c r="BM441">
        <f>IF($CJ441&gt;=19,INDEX($AS:$AS,$CI441+19),"")</f>
      </c>
      <c r="BN441">
        <f>IF($CJ441&gt;=20,INDEX($AS:$AS,$CI441+20),"")</f>
      </c>
      <c r="BO441">
        <f>IF($CJ441&gt;=21,INDEX($AS:$AS,$CI441+21),"")</f>
      </c>
      <c r="BP441">
        <f>IF($CJ441&gt;=22,INDEX($AS:$AS,$CI441+22),"")</f>
      </c>
      <c r="BQ441">
        <f>IF($CJ441&gt;=23,INDEX($AS:$AS,$CI441+23),"")</f>
      </c>
      <c r="BR441">
        <f>IF($CJ441&gt;=24,INDEX($AS:$AS,$CI441+24),"")</f>
      </c>
      <c r="BS441">
        <f>IF($CJ441&gt;=25,INDEX($AS:$AS,$CI441+25),"")</f>
      </c>
      <c r="BT441">
        <f>IF($CJ441&gt;=26,INDEX($AS:$AS,$CI441+26),"")</f>
      </c>
      <c r="BU441">
        <f>IF($CJ441&gt;=27,INDEX($AS:$AS,$CI441+27),"")</f>
      </c>
      <c r="BV441">
        <f>IF($CJ441&gt;=28,INDEX($AS:$AS,$CI441+28),"")</f>
      </c>
      <c r="BW441">
        <f>IF($CJ441&gt;=29,INDEX($AS:$AS,$CI441+29),"")</f>
      </c>
      <c r="BX441">
        <f>IF($CJ441&gt;=30,INDEX($AS:$AS,$CI441+30),"")</f>
      </c>
      <c r="BY441">
        <f>IF($CJ441&gt;=31,INDEX($AS:$AS,$CI441+31),"")</f>
      </c>
      <c r="BZ441">
        <f>IF($CJ441&gt;=32,INDEX($AS:$AS,$CI441+32),"")</f>
      </c>
      <c r="CA441">
        <f>IF($CJ441&gt;=33,INDEX($AS:$AS,$CI441+33),"")</f>
      </c>
      <c r="CB441">
        <f>IF($CJ441&gt;=34,INDEX($AS:$AS,$CI441+34),"")</f>
      </c>
      <c r="CC441">
        <f>IF($CJ441&gt;=35,INDEX($AS:$AS,$CI441+35),"")</f>
      </c>
      <c r="CD441">
        <f>IF($CJ441&gt;=36,INDEX($AS:$AS,$CI441+36),"")</f>
      </c>
      <c r="CE441">
        <f>IF($CJ441&gt;=37,INDEX($AS:$AS,$CI441+37),"")</f>
      </c>
      <c r="CF441">
        <f>IF($CJ441&gt;=38,INDEX($AS:$AS,$CI441+38),"")</f>
      </c>
      <c r="CG441">
        <f>IF($CJ441&gt;=39,INDEX($AS:$AS,$CI441+39),"")</f>
      </c>
      <c r="CH441">
        <f>IF($CJ441&gt;=40,INDEX($AS:$AS,$CI441+40),"")</f>
      </c>
      <c r="CI441">
        <f>IFERROR(MATCH($AR441,$AS$2:$AS$133,0)+1,0)</f>
      </c>
      <c r="CJ441">
        <f>IFERROR(INDEX($AT$2:$AT$133,MATCH($AR441,$AS$2:$AS$133,0)),0)</f>
      </c>
      <c r="CK441">
        <f>IFERROR(LEFT($O441,FIND(" - ",$O441)-1),$O441)</f>
      </c>
      <c r="CL441" t="s">
        <v>34</v>
      </c>
      <c r="CN441">
        <f>IF($DI441&gt;=1,INDEX($CL:$CL,$DH441+1),"")</f>
      </c>
      <c r="CO441">
        <f>IF($DI441&gt;=2,INDEX($CL:$CL,$DH441+2),"")</f>
      </c>
      <c r="CP441">
        <f>IF($DI441&gt;=3,INDEX($CL:$CL,$DH441+3),"")</f>
      </c>
      <c r="CQ441">
        <f>IF($DI441&gt;=4,INDEX($CL:$CL,$DH441+4),"")</f>
      </c>
      <c r="CR441">
        <f>IF($DI441&gt;=5,INDEX($CL:$CL,$DH441+5),"")</f>
      </c>
      <c r="CS441">
        <f>IF($DI441&gt;=6,INDEX($CL:$CL,$DH441+6),"")</f>
      </c>
      <c r="CT441">
        <f>IF($DI441&gt;=7,INDEX($CL:$CL,$DH441+7),"")</f>
      </c>
      <c r="CU441">
        <f>IF($DI441&gt;=8,INDEX($CL:$CL,$DH441+8),"")</f>
      </c>
      <c r="CV441">
        <f>IF($DI441&gt;=9,INDEX($CL:$CL,$DH441+9),"")</f>
      </c>
      <c r="CW441">
        <f>IF($DI441&gt;=10,INDEX($CL:$CL,$DH441+10),"")</f>
      </c>
      <c r="CX441">
        <f>IF($DI441&gt;=11,INDEX($CL:$CL,$DH441+11),"")</f>
      </c>
      <c r="CY441">
        <f>IF($DI441&gt;=12,INDEX($CL:$CL,$DH441+12),"")</f>
      </c>
      <c r="CZ441">
        <f>IF($DI441&gt;=13,INDEX($CL:$CL,$DH441+13),"")</f>
      </c>
      <c r="DA441">
        <f>IF($DI441&gt;=14,INDEX($CL:$CL,$DH441+14),"")</f>
      </c>
      <c r="DB441">
        <f>IF($DI441&gt;=15,INDEX($CL:$CL,$DH441+15),"")</f>
      </c>
      <c r="DC441">
        <f>IF($DI441&gt;=16,INDEX($CL:$CL,$DH441+16),"")</f>
      </c>
      <c r="DD441">
        <f>IF($DI441&gt;=17,INDEX($CL:$CL,$DH441+17),"")</f>
      </c>
      <c r="DE441">
        <f>IF($DI441&gt;=18,INDEX($CL:$CL,$DH441+18),"")</f>
      </c>
      <c r="DF441">
        <f>IF($DI441&gt;=19,INDEX($CL:$CL,$DH441+19),"")</f>
      </c>
      <c r="DG441">
        <f>IF($DI441&gt;=20,INDEX($CL:$CL,$DH441+20),"")</f>
      </c>
      <c r="DH441">
        <f>IFERROR(MATCH($CK441,$CL$2:$CL$1558,0)+1,0)</f>
      </c>
      <c r="DI441">
        <f>IFERROR(INDEX($CM$2:$CM$1558,MATCH($CK441,$CL$2:$CL$1558,0)),0)</f>
      </c>
      <c r="DJ441">
        <f>IFERROR(INDEX($AQ:$AQ,MATCH($K441,$AP:$AP,0))&amp;"","")</f>
      </c>
      <c r="DN441">
        <f>IF($GQ441&gt;=1,INDEX($DK:$DK,$GP441+1),"")</f>
      </c>
      <c r="DO441">
        <f>IF($GQ441&gt;=2,INDEX($DK:$DK,$GP441+2),"")</f>
      </c>
      <c r="DP441">
        <f>IF($GQ441&gt;=3,INDEX($DK:$DK,$GP441+3),"")</f>
      </c>
      <c r="DQ441">
        <f>IF($GQ441&gt;=4,INDEX($DK:$DK,$GP441+4),"")</f>
      </c>
      <c r="DR441">
        <f>IF($GQ441&gt;=5,INDEX($DK:$DK,$GP441+5),"")</f>
      </c>
      <c r="DS441">
        <f>IF($GQ441&gt;=6,INDEX($DK:$DK,$GP441+6),"")</f>
      </c>
      <c r="DT441">
        <f>IF($GQ441&gt;=7,INDEX($DK:$DK,$GP441+7),"")</f>
      </c>
      <c r="DU441">
        <f>IF($GQ441&gt;=8,INDEX($DK:$DK,$GP441+8),"")</f>
      </c>
      <c r="DV441">
        <f>IF($GQ441&gt;=9,INDEX($DK:$DK,$GP441+9),"")</f>
      </c>
      <c r="DW441">
        <f>IF($GQ441&gt;=10,INDEX($DK:$DK,$GP441+10),"")</f>
      </c>
      <c r="DX441">
        <f>IF($GQ441&gt;=11,INDEX($DK:$DK,$GP441+11),"")</f>
      </c>
      <c r="DY441">
        <f>IF($GQ441&gt;=12,INDEX($DK:$DK,$GP441+12),"")</f>
      </c>
      <c r="DZ441">
        <f>IF($GQ441&gt;=13,INDEX($DK:$DK,$GP441+13),"")</f>
      </c>
      <c r="EA441">
        <f>IF($GQ441&gt;=14,INDEX($DK:$DK,$GP441+14),"")</f>
      </c>
      <c r="EB441">
        <f>IF($GQ441&gt;=15,INDEX($DK:$DK,$GP441+15),"")</f>
      </c>
      <c r="EC441">
        <f>IF($GQ441&gt;=16,INDEX($DK:$DK,$GP441+16),"")</f>
      </c>
      <c r="ED441">
        <f>IF($GQ441&gt;=17,INDEX($DK:$DK,$GP441+17),"")</f>
      </c>
      <c r="EE441">
        <f>IF($GQ441&gt;=18,INDEX($DK:$DK,$GP441+18),"")</f>
      </c>
      <c r="EF441">
        <f>IF($GQ441&gt;=19,INDEX($DK:$DK,$GP441+19),"")</f>
      </c>
      <c r="EG441">
        <f>IF($GQ441&gt;=20,INDEX($DK:$DK,$GP441+20),"")</f>
      </c>
      <c r="EH441">
        <f>IF($GQ441&gt;=21,INDEX($DK:$DK,$GP441+21),"")</f>
      </c>
      <c r="EI441">
        <f>IF($GQ441&gt;=22,INDEX($DK:$DK,$GP441+22),"")</f>
      </c>
      <c r="EJ441">
        <f>IF($GQ441&gt;=23,INDEX($DK:$DK,$GP441+23),"")</f>
      </c>
      <c r="EK441">
        <f>IF($GQ441&gt;=24,INDEX($DK:$DK,$GP441+24),"")</f>
      </c>
      <c r="EL441">
        <f>IF($GQ441&gt;=25,INDEX($DK:$DK,$GP441+25),"")</f>
      </c>
      <c r="EM441">
        <f>IF($GQ441&gt;=26,INDEX($DK:$DK,$GP441+26),"")</f>
      </c>
      <c r="EN441">
        <f>IF($GQ441&gt;=27,INDEX($DK:$DK,$GP441+27),"")</f>
      </c>
      <c r="EO441">
        <f>IF($GQ441&gt;=28,INDEX($DK:$DK,$GP441+28),"")</f>
      </c>
      <c r="EP441">
        <f>IF($GQ441&gt;=29,INDEX($DK:$DK,$GP441+29),"")</f>
      </c>
      <c r="EQ441">
        <f>IF($GQ441&gt;=30,INDEX($DK:$DK,$GP441+30),"")</f>
      </c>
      <c r="ER441">
        <f>IF($GQ441&gt;=31,INDEX($DK:$DK,$GP441+31),"")</f>
      </c>
      <c r="ES441">
        <f>IF($GQ441&gt;=32,INDEX($DK:$DK,$GP441+32),"")</f>
      </c>
      <c r="ET441">
        <f>IF($GQ441&gt;=33,INDEX($DK:$DK,$GP441+33),"")</f>
      </c>
      <c r="EU441">
        <f>IF($GQ441&gt;=34,INDEX($DK:$DK,$GP441+34),"")</f>
      </c>
      <c r="EV441">
        <f>IF($GQ441&gt;=35,INDEX($DK:$DK,$GP441+35),"")</f>
      </c>
      <c r="EW441">
        <f>IF($GQ441&gt;=36,INDEX($DK:$DK,$GP441+36),"")</f>
      </c>
      <c r="EX441">
        <f>IF($GQ441&gt;=37,INDEX($DK:$DK,$GP441+37),"")</f>
      </c>
      <c r="EY441">
        <f>IF($GQ441&gt;=38,INDEX($DK:$DK,$GP441+38),"")</f>
      </c>
      <c r="EZ441">
        <f>IF($GQ441&gt;=39,INDEX($DK:$DK,$GP441+39),"")</f>
      </c>
      <c r="FA441">
        <f>IF($GQ441&gt;=40,INDEX($DK:$DK,$GP441+40),"")</f>
      </c>
      <c r="FB441">
        <f>IF($GQ441&gt;=1,INDEX($DL:$DL,$GP441+1),"")</f>
      </c>
      <c r="FC441">
        <f>IF($GQ441&gt;=2,INDEX($DL:$DL,$GP441+2),"")</f>
      </c>
      <c r="FD441">
        <f>IF($GQ441&gt;=3,INDEX($DL:$DL,$GP441+3),"")</f>
      </c>
      <c r="FE441">
        <f>IF($GQ441&gt;=4,INDEX($DL:$DL,$GP441+4),"")</f>
      </c>
      <c r="FF441">
        <f>IF($GQ441&gt;=5,INDEX($DL:$DL,$GP441+5),"")</f>
      </c>
      <c r="FG441">
        <f>IF($GQ441&gt;=6,INDEX($DL:$DL,$GP441+6),"")</f>
      </c>
      <c r="FH441">
        <f>IF($GQ441&gt;=7,INDEX($DL:$DL,$GP441+7),"")</f>
      </c>
      <c r="FI441">
        <f>IF($GQ441&gt;=8,INDEX($DL:$DL,$GP441+8),"")</f>
      </c>
      <c r="FJ441">
        <f>IF($GQ441&gt;=9,INDEX($DL:$DL,$GP441+9),"")</f>
      </c>
      <c r="FK441">
        <f>IF($GQ441&gt;=10,INDEX($DL:$DL,$GP441+10),"")</f>
      </c>
      <c r="FL441">
        <f>IF($GQ441&gt;=11,INDEX($DL:$DL,$GP441+11),"")</f>
      </c>
      <c r="FM441">
        <f>IF($GQ441&gt;=12,INDEX($DL:$DL,$GP441+12),"")</f>
      </c>
      <c r="FN441">
        <f>IF($GQ441&gt;=13,INDEX($DL:$DL,$GP441+13),"")</f>
      </c>
      <c r="FO441">
        <f>IF($GQ441&gt;=14,INDEX($DL:$DL,$GP441+14),"")</f>
      </c>
      <c r="FP441">
        <f>IF($GQ441&gt;=15,INDEX($DL:$DL,$GP441+15),"")</f>
      </c>
      <c r="FQ441">
        <f>IF($GQ441&gt;=16,INDEX($DL:$DL,$GP441+16),"")</f>
      </c>
      <c r="FR441">
        <f>IF($GQ441&gt;=17,INDEX($DL:$DL,$GP441+17),"")</f>
      </c>
      <c r="FS441">
        <f>IF($GQ441&gt;=18,INDEX($DL:$DL,$GP441+18),"")</f>
      </c>
      <c r="FT441">
        <f>IF($GQ441&gt;=19,INDEX($DL:$DL,$GP441+19),"")</f>
      </c>
      <c r="FU441">
        <f>IF($GQ441&gt;=20,INDEX($DL:$DL,$GP441+20),"")</f>
      </c>
      <c r="FV441">
        <f>IF($GQ441&gt;=21,INDEX($DL:$DL,$GP441+21),"")</f>
      </c>
      <c r="FW441">
        <f>IF($GQ441&gt;=22,INDEX($DL:$DL,$GP441+22),"")</f>
      </c>
      <c r="FX441">
        <f>IF($GQ441&gt;=23,INDEX($DL:$DL,$GP441+23),"")</f>
      </c>
      <c r="FY441">
        <f>IF($GQ441&gt;=24,INDEX($DL:$DL,$GP441+24),"")</f>
      </c>
      <c r="FZ441">
        <f>IF($GQ441&gt;=25,INDEX($DL:$DL,$GP441+25),"")</f>
      </c>
      <c r="GA441">
        <f>IF($GQ441&gt;=26,INDEX($DL:$DL,$GP441+26),"")</f>
      </c>
      <c r="GB441">
        <f>IF($GQ441&gt;=27,INDEX($DL:$DL,$GP441+27),"")</f>
      </c>
      <c r="GC441">
        <f>IF($GQ441&gt;=28,INDEX($DL:$DL,$GP441+28),"")</f>
      </c>
      <c r="GD441">
        <f>IF($GQ441&gt;=29,INDEX($DL:$DL,$GP441+29),"")</f>
      </c>
      <c r="GE441">
        <f>IF($GQ441&gt;=30,INDEX($DL:$DL,$GP441+30),"")</f>
      </c>
      <c r="GF441">
        <f>IF($GQ441&gt;=31,INDEX($DL:$DL,$GP441+31),"")</f>
      </c>
      <c r="GG441">
        <f>IF($GQ441&gt;=32,INDEX($DL:$DL,$GP441+32),"")</f>
      </c>
      <c r="GH441">
        <f>IF($GQ441&gt;=33,INDEX($DL:$DL,$GP441+33),"")</f>
      </c>
      <c r="GI441">
        <f>IF($GQ441&gt;=34,INDEX($DL:$DL,$GP441+34),"")</f>
      </c>
      <c r="GJ441">
        <f>IF($GQ441&gt;=35,INDEX($DL:$DL,$GP441+35),"")</f>
      </c>
      <c r="GK441">
        <f>IF($GQ441&gt;=36,INDEX($DL:$DL,$GP441+36),"")</f>
      </c>
      <c r="GL441">
        <f>IF($GQ441&gt;=37,INDEX($DL:$DL,$GP441+37),"")</f>
      </c>
      <c r="GM441">
        <f>IF($GQ441&gt;=38,INDEX($DL:$DL,$GP441+38),"")</f>
      </c>
      <c r="GN441">
        <f>IF($GQ441&gt;=39,INDEX($DL:$DL,$GP441+39),"")</f>
      </c>
      <c r="GO441">
        <f>IF($GQ441&gt;=40,INDEX($DL:$DL,$GP441+40),"")</f>
      </c>
      <c r="GP441">
        <f>IFERROR(MATCH($DJ441,$DK$2:$DK$148,0)+1,0)</f>
      </c>
      <c r="GQ441">
        <f>IFERROR(INDEX($DM$2:$DM$148,MATCH($DJ441,$DK$2:$DK$148,0)),0)</f>
      </c>
      <c r="GR441">
        <f>IFERROR(MATCH($L441,$DN$441:$FA$441,0),0)</f>
      </c>
      <c r="GS441">
        <f>IF($GR441&gt;0,INDEX($FB$441:$GO$441,$GR441),"")</f>
      </c>
      <c r="GV441">
        <f>IF($JE441&gt;=1,INDEX($GT:$GT,$JD441+1),"")</f>
      </c>
      <c r="GW441">
        <f>IF($JE441&gt;=2,INDEX($GT:$GT,$JD441+2),"")</f>
      </c>
      <c r="GX441">
        <f>IF($JE441&gt;=3,INDEX($GT:$GT,$JD441+3),"")</f>
      </c>
      <c r="GY441">
        <f>IF($JE441&gt;=4,INDEX($GT:$GT,$JD441+4),"")</f>
      </c>
      <c r="GZ441">
        <f>IF($JE441&gt;=5,INDEX($GT:$GT,$JD441+5),"")</f>
      </c>
      <c r="HA441">
        <f>IF($JE441&gt;=6,INDEX($GT:$GT,$JD441+6),"")</f>
      </c>
      <c r="HB441">
        <f>IF($JE441&gt;=7,INDEX($GT:$GT,$JD441+7),"")</f>
      </c>
      <c r="HC441">
        <f>IF($JE441&gt;=8,INDEX($GT:$GT,$JD441+8),"")</f>
      </c>
      <c r="HD441">
        <f>IF($JE441&gt;=9,INDEX($GT:$GT,$JD441+9),"")</f>
      </c>
      <c r="HE441">
        <f>IF($JE441&gt;=10,INDEX($GT:$GT,$JD441+10),"")</f>
      </c>
      <c r="HF441">
        <f>IF($JE441&gt;=11,INDEX($GT:$GT,$JD441+11),"")</f>
      </c>
      <c r="HG441">
        <f>IF($JE441&gt;=12,INDEX($GT:$GT,$JD441+12),"")</f>
      </c>
      <c r="HH441">
        <f>IF($JE441&gt;=13,INDEX($GT:$GT,$JD441+13),"")</f>
      </c>
      <c r="HI441">
        <f>IF($JE441&gt;=14,INDEX($GT:$GT,$JD441+14),"")</f>
      </c>
      <c r="HJ441">
        <f>IF($JE441&gt;=15,INDEX($GT:$GT,$JD441+15),"")</f>
      </c>
      <c r="HK441">
        <f>IF($JE441&gt;=16,INDEX($GT:$GT,$JD441+16),"")</f>
      </c>
      <c r="HL441">
        <f>IF($JE441&gt;=17,INDEX($GT:$GT,$JD441+17),"")</f>
      </c>
      <c r="HM441">
        <f>IF($JE441&gt;=18,INDEX($GT:$GT,$JD441+18),"")</f>
      </c>
      <c r="HN441">
        <f>IF($JE441&gt;=19,INDEX($GT:$GT,$JD441+19),"")</f>
      </c>
      <c r="HO441">
        <f>IF($JE441&gt;=20,INDEX($GT:$GT,$JD441+20),"")</f>
      </c>
      <c r="HP441">
        <f>IF($JE441&gt;=21,INDEX($GT:$GT,$JD441+21),"")</f>
      </c>
      <c r="HQ441">
        <f>IF($JE441&gt;=22,INDEX($GT:$GT,$JD441+22),"")</f>
      </c>
      <c r="HR441">
        <f>IF($JE441&gt;=23,INDEX($GT:$GT,$JD441+23),"")</f>
      </c>
      <c r="HS441">
        <f>IF($JE441&gt;=24,INDEX($GT:$GT,$JD441+24),"")</f>
      </c>
      <c r="HT441">
        <f>IF($JE441&gt;=25,INDEX($GT:$GT,$JD441+25),"")</f>
      </c>
      <c r="HU441">
        <f>IF($JE441&gt;=26,INDEX($GT:$GT,$JD441+26),"")</f>
      </c>
      <c r="HV441">
        <f>IF($JE441&gt;=27,INDEX($GT:$GT,$JD441+27),"")</f>
      </c>
      <c r="HW441">
        <f>IF($JE441&gt;=28,INDEX($GT:$GT,$JD441+28),"")</f>
      </c>
      <c r="HX441">
        <f>IF($JE441&gt;=29,INDEX($GT:$GT,$JD441+29),"")</f>
      </c>
      <c r="HY441">
        <f>IF($JE441&gt;=30,INDEX($GT:$GT,$JD441+30),"")</f>
      </c>
      <c r="HZ441">
        <f>IF($JE441&gt;=31,INDEX($GT:$GT,$JD441+31),"")</f>
      </c>
      <c r="IA441">
        <f>IF($JE441&gt;=32,INDEX($GT:$GT,$JD441+32),"")</f>
      </c>
      <c r="IB441">
        <f>IF($JE441&gt;=33,INDEX($GT:$GT,$JD441+33),"")</f>
      </c>
      <c r="IC441">
        <f>IF($JE441&gt;=34,INDEX($GT:$GT,$JD441+34),"")</f>
      </c>
      <c r="ID441">
        <f>IF($JE441&gt;=35,INDEX($GT:$GT,$JD441+35),"")</f>
      </c>
      <c r="IE441">
        <f>IF($JE441&gt;=36,INDEX($GT:$GT,$JD441+36),"")</f>
      </c>
      <c r="IF441">
        <f>IF($JE441&gt;=37,INDEX($GT:$GT,$JD441+37),"")</f>
      </c>
      <c r="IG441">
        <f>IF($JE441&gt;=38,INDEX($GT:$GT,$JD441+38),"")</f>
      </c>
      <c r="IH441">
        <f>IF($JE441&gt;=39,INDEX($GT:$GT,$JD441+39),"")</f>
      </c>
      <c r="II441">
        <f>IF($JE441&gt;=40,INDEX($GT:$GT,$JD441+40),"")</f>
      </c>
      <c r="IJ441">
        <f>IF($JE441&gt;=41,INDEX($GT:$GT,$JD441+41),"")</f>
      </c>
      <c r="IK441">
        <f>IF($JE441&gt;=42,INDEX($GT:$GT,$JD441+42),"")</f>
      </c>
      <c r="IL441">
        <f>IF($JE441&gt;=43,INDEX($GT:$GT,$JD441+43),"")</f>
      </c>
      <c r="IM441">
        <f>IF($JE441&gt;=44,INDEX($GT:$GT,$JD441+44),"")</f>
      </c>
      <c r="IN441">
        <f>IF($JE441&gt;=45,INDEX($GT:$GT,$JD441+45),"")</f>
      </c>
      <c r="IO441">
        <f>IF($JE441&gt;=46,INDEX($GT:$GT,$JD441+46),"")</f>
      </c>
      <c r="IP441">
        <f>IF($JE441&gt;=47,INDEX($GT:$GT,$JD441+47),"")</f>
      </c>
      <c r="IQ441">
        <f>IF($JE441&gt;=48,INDEX($GT:$GT,$JD441+48),"")</f>
      </c>
      <c r="IR441">
        <f>IF($JE441&gt;=49,INDEX($GT:$GT,$JD441+49),"")</f>
      </c>
      <c r="IS441">
        <f>IF($JE441&gt;=50,INDEX($GT:$GT,$JD441+50),"")</f>
      </c>
      <c r="IT441">
        <f>IF($JE441&gt;=51,INDEX($GT:$GT,$JD441+51),"")</f>
      </c>
      <c r="IU441">
        <f>IF($JE441&gt;=52,INDEX($GT:$GT,$JD441+52),"")</f>
      </c>
      <c r="IV441">
        <f>IF($JE441&gt;=53,INDEX($GT:$GT,$JD441+53),"")</f>
      </c>
      <c r="IW441">
        <f>IF($JE441&gt;=54,INDEX($GT:$GT,$JD441+54),"")</f>
      </c>
      <c r="IX441">
        <f>IF($JE441&gt;=55,INDEX($GT:$GT,$JD441+55),"")</f>
      </c>
      <c r="IY441">
        <f>IF($JE441&gt;=56,INDEX($GT:$GT,$JD441+56),"")</f>
      </c>
      <c r="IZ441">
        <f>IF($JE441&gt;=57,INDEX($GT:$GT,$JD441+57),"")</f>
      </c>
      <c r="JA441">
        <f>IF($JE441&gt;=58,INDEX($GT:$GT,$JD441+58),"")</f>
      </c>
      <c r="JB441">
        <f>IF($JE441&gt;=59,INDEX($GT:$GT,$JD441+59),"")</f>
      </c>
      <c r="JC441">
        <f>IF($JE441&gt;=60,INDEX($GT:$GT,$JD441+60),"")</f>
      </c>
      <c r="JD441">
        <f>IFERROR(MATCH($GS441,$GT$2:$GT$322,0)+1,0)</f>
      </c>
      <c r="JE441">
        <f>IFERROR(INDEX($GU$2:$GU$322,MATCH($GS441,$GT$2:$GT$322,0)),0)</f>
      </c>
      <c r="JF441" t="s">
        <v>28</v>
      </c>
      <c r="JG441" t="s">
        <v>28</v>
      </c>
    </row>
    <row r="442" spans="1:267" x14ac:dyDescent="0.25">
      <c r="J442" s="1"/>
      <c r="K442" s="1"/>
      <c r="L442" s="1"/>
      <c r="M442" s="1"/>
      <c r="N442" s="1">
        <f>IFERROR(IF(FIND(" - ",$J442)&gt;0,MID($J442,FIND(" - ",$J442)+3,LEN($J442)),""),"")</f>
      </c>
      <c r="P442" s="1"/>
      <c r="S442" t="s">
        <v>28</v>
      </c>
      <c r="U442">
        <f>IF(OR($S442="",$T442=""),"",IFERROR($S442/$T442,0))</f>
      </c>
      <c r="V442">
        <f>IF($S442="","",
IF($K442="","",
IF(ISNUMBER(SEARCH("exempt",LOWER($K442))),0,
$S442*(VALUE(SUBSTITUTE($K442,"%",""))/100))))</f>
      </c>
      <c r="AB442">
        <f>IF($S442="","",
SUM($S442,$V442,$Z442,$W442,$Y442)-
IF($AA442="",0,VALUE($AA442)))</f>
      </c>
      <c r="AJ442" t="s">
        <v>1101</v>
      </c>
      <c r="AR442">
        <f>IFERROR(LEFT($J442,FIND(" - ",$J442)-1),$J442)</f>
      </c>
      <c r="AU442">
        <f>IF($CJ442&gt;=1,INDEX($AS:$AS,$CI442+1),"")</f>
      </c>
      <c r="AV442">
        <f>IF($CJ442&gt;=2,INDEX($AS:$AS,$CI442+2),"")</f>
      </c>
      <c r="AW442">
        <f>IF($CJ442&gt;=3,INDEX($AS:$AS,$CI442+3),"")</f>
      </c>
      <c r="AX442">
        <f>IF($CJ442&gt;=4,INDEX($AS:$AS,$CI442+4),"")</f>
      </c>
      <c r="AY442">
        <f>IF($CJ442&gt;=5,INDEX($AS:$AS,$CI442+5),"")</f>
      </c>
      <c r="AZ442">
        <f>IF($CJ442&gt;=6,INDEX($AS:$AS,$CI442+6),"")</f>
      </c>
      <c r="BA442">
        <f>IF($CJ442&gt;=7,INDEX($AS:$AS,$CI442+7),"")</f>
      </c>
      <c r="BB442">
        <f>IF($CJ442&gt;=8,INDEX($AS:$AS,$CI442+8),"")</f>
      </c>
      <c r="BC442">
        <f>IF($CJ442&gt;=9,INDEX($AS:$AS,$CI442+9),"")</f>
      </c>
      <c r="BD442">
        <f>IF($CJ442&gt;=10,INDEX($AS:$AS,$CI442+10),"")</f>
      </c>
      <c r="BE442">
        <f>IF($CJ442&gt;=11,INDEX($AS:$AS,$CI442+11),"")</f>
      </c>
      <c r="BF442">
        <f>IF($CJ442&gt;=12,INDEX($AS:$AS,$CI442+12),"")</f>
      </c>
      <c r="BG442">
        <f>IF($CJ442&gt;=13,INDEX($AS:$AS,$CI442+13),"")</f>
      </c>
      <c r="BH442">
        <f>IF($CJ442&gt;=14,INDEX($AS:$AS,$CI442+14),"")</f>
      </c>
      <c r="BI442">
        <f>IF($CJ442&gt;=15,INDEX($AS:$AS,$CI442+15),"")</f>
      </c>
      <c r="BJ442">
        <f>IF($CJ442&gt;=16,INDEX($AS:$AS,$CI442+16),"")</f>
      </c>
      <c r="BK442">
        <f>IF($CJ442&gt;=17,INDEX($AS:$AS,$CI442+17),"")</f>
      </c>
      <c r="BL442">
        <f>IF($CJ442&gt;=18,INDEX($AS:$AS,$CI442+18),"")</f>
      </c>
      <c r="BM442">
        <f>IF($CJ442&gt;=19,INDEX($AS:$AS,$CI442+19),"")</f>
      </c>
      <c r="BN442">
        <f>IF($CJ442&gt;=20,INDEX($AS:$AS,$CI442+20),"")</f>
      </c>
      <c r="BO442">
        <f>IF($CJ442&gt;=21,INDEX($AS:$AS,$CI442+21),"")</f>
      </c>
      <c r="BP442">
        <f>IF($CJ442&gt;=22,INDEX($AS:$AS,$CI442+22),"")</f>
      </c>
      <c r="BQ442">
        <f>IF($CJ442&gt;=23,INDEX($AS:$AS,$CI442+23),"")</f>
      </c>
      <c r="BR442">
        <f>IF($CJ442&gt;=24,INDEX($AS:$AS,$CI442+24),"")</f>
      </c>
      <c r="BS442">
        <f>IF($CJ442&gt;=25,INDEX($AS:$AS,$CI442+25),"")</f>
      </c>
      <c r="BT442">
        <f>IF($CJ442&gt;=26,INDEX($AS:$AS,$CI442+26),"")</f>
      </c>
      <c r="BU442">
        <f>IF($CJ442&gt;=27,INDEX($AS:$AS,$CI442+27),"")</f>
      </c>
      <c r="BV442">
        <f>IF($CJ442&gt;=28,INDEX($AS:$AS,$CI442+28),"")</f>
      </c>
      <c r="BW442">
        <f>IF($CJ442&gt;=29,INDEX($AS:$AS,$CI442+29),"")</f>
      </c>
      <c r="BX442">
        <f>IF($CJ442&gt;=30,INDEX($AS:$AS,$CI442+30),"")</f>
      </c>
      <c r="BY442">
        <f>IF($CJ442&gt;=31,INDEX($AS:$AS,$CI442+31),"")</f>
      </c>
      <c r="BZ442">
        <f>IF($CJ442&gt;=32,INDEX($AS:$AS,$CI442+32),"")</f>
      </c>
      <c r="CA442">
        <f>IF($CJ442&gt;=33,INDEX($AS:$AS,$CI442+33),"")</f>
      </c>
      <c r="CB442">
        <f>IF($CJ442&gt;=34,INDEX($AS:$AS,$CI442+34),"")</f>
      </c>
      <c r="CC442">
        <f>IF($CJ442&gt;=35,INDEX($AS:$AS,$CI442+35),"")</f>
      </c>
      <c r="CD442">
        <f>IF($CJ442&gt;=36,INDEX($AS:$AS,$CI442+36),"")</f>
      </c>
      <c r="CE442">
        <f>IF($CJ442&gt;=37,INDEX($AS:$AS,$CI442+37),"")</f>
      </c>
      <c r="CF442">
        <f>IF($CJ442&gt;=38,INDEX($AS:$AS,$CI442+38),"")</f>
      </c>
      <c r="CG442">
        <f>IF($CJ442&gt;=39,INDEX($AS:$AS,$CI442+39),"")</f>
      </c>
      <c r="CH442">
        <f>IF($CJ442&gt;=40,INDEX($AS:$AS,$CI442+40),"")</f>
      </c>
      <c r="CI442">
        <f>IFERROR(MATCH($AR442,$AS$2:$AS$133,0)+1,0)</f>
      </c>
      <c r="CJ442">
        <f>IFERROR(INDEX($AT$2:$AT$133,MATCH($AR442,$AS$2:$AS$133,0)),0)</f>
      </c>
      <c r="CK442">
        <f>IFERROR(LEFT($O442,FIND(" - ",$O442)-1),$O442)</f>
      </c>
      <c r="CL442" t="s">
        <v>1102</v>
      </c>
      <c r="CM442">
        <v>43</v>
      </c>
      <c r="CN442">
        <f>IF($DI442&gt;=1,INDEX($CL:$CL,$DH442+1),"")</f>
      </c>
      <c r="CO442">
        <f>IF($DI442&gt;=2,INDEX($CL:$CL,$DH442+2),"")</f>
      </c>
      <c r="CP442">
        <f>IF($DI442&gt;=3,INDEX($CL:$CL,$DH442+3),"")</f>
      </c>
      <c r="CQ442">
        <f>IF($DI442&gt;=4,INDEX($CL:$CL,$DH442+4),"")</f>
      </c>
      <c r="CR442">
        <f>IF($DI442&gt;=5,INDEX($CL:$CL,$DH442+5),"")</f>
      </c>
      <c r="CS442">
        <f>IF($DI442&gt;=6,INDEX($CL:$CL,$DH442+6),"")</f>
      </c>
      <c r="CT442">
        <f>IF($DI442&gt;=7,INDEX($CL:$CL,$DH442+7),"")</f>
      </c>
      <c r="CU442">
        <f>IF($DI442&gt;=8,INDEX($CL:$CL,$DH442+8),"")</f>
      </c>
      <c r="CV442">
        <f>IF($DI442&gt;=9,INDEX($CL:$CL,$DH442+9),"")</f>
      </c>
      <c r="CW442">
        <f>IF($DI442&gt;=10,INDEX($CL:$CL,$DH442+10),"")</f>
      </c>
      <c r="CX442">
        <f>IF($DI442&gt;=11,INDEX($CL:$CL,$DH442+11),"")</f>
      </c>
      <c r="CY442">
        <f>IF($DI442&gt;=12,INDEX($CL:$CL,$DH442+12),"")</f>
      </c>
      <c r="CZ442">
        <f>IF($DI442&gt;=13,INDEX($CL:$CL,$DH442+13),"")</f>
      </c>
      <c r="DA442">
        <f>IF($DI442&gt;=14,INDEX($CL:$CL,$DH442+14),"")</f>
      </c>
      <c r="DB442">
        <f>IF($DI442&gt;=15,INDEX($CL:$CL,$DH442+15),"")</f>
      </c>
      <c r="DC442">
        <f>IF($DI442&gt;=16,INDEX($CL:$CL,$DH442+16),"")</f>
      </c>
      <c r="DD442">
        <f>IF($DI442&gt;=17,INDEX($CL:$CL,$DH442+17),"")</f>
      </c>
      <c r="DE442">
        <f>IF($DI442&gt;=18,INDEX($CL:$CL,$DH442+18),"")</f>
      </c>
      <c r="DF442">
        <f>IF($DI442&gt;=19,INDEX($CL:$CL,$DH442+19),"")</f>
      </c>
      <c r="DG442">
        <f>IF($DI442&gt;=20,INDEX($CL:$CL,$DH442+20),"")</f>
      </c>
      <c r="DH442">
        <f>IFERROR(MATCH($CK442,$CL$2:$CL$1558,0)+1,0)</f>
      </c>
      <c r="DI442">
        <f>IFERROR(INDEX($CM$2:$CM$1558,MATCH($CK442,$CL$2:$CL$1558,0)),0)</f>
      </c>
      <c r="DJ442">
        <f>IFERROR(INDEX($AQ:$AQ,MATCH($K442,$AP:$AP,0))&amp;"","")</f>
      </c>
      <c r="DN442">
        <f>IF($GQ442&gt;=1,INDEX($DK:$DK,$GP442+1),"")</f>
      </c>
      <c r="DO442">
        <f>IF($GQ442&gt;=2,INDEX($DK:$DK,$GP442+2),"")</f>
      </c>
      <c r="DP442">
        <f>IF($GQ442&gt;=3,INDEX($DK:$DK,$GP442+3),"")</f>
      </c>
      <c r="DQ442">
        <f>IF($GQ442&gt;=4,INDEX($DK:$DK,$GP442+4),"")</f>
      </c>
      <c r="DR442">
        <f>IF($GQ442&gt;=5,INDEX($DK:$DK,$GP442+5),"")</f>
      </c>
      <c r="DS442">
        <f>IF($GQ442&gt;=6,INDEX($DK:$DK,$GP442+6),"")</f>
      </c>
      <c r="DT442">
        <f>IF($GQ442&gt;=7,INDEX($DK:$DK,$GP442+7),"")</f>
      </c>
      <c r="DU442">
        <f>IF($GQ442&gt;=8,INDEX($DK:$DK,$GP442+8),"")</f>
      </c>
      <c r="DV442">
        <f>IF($GQ442&gt;=9,INDEX($DK:$DK,$GP442+9),"")</f>
      </c>
      <c r="DW442">
        <f>IF($GQ442&gt;=10,INDEX($DK:$DK,$GP442+10),"")</f>
      </c>
      <c r="DX442">
        <f>IF($GQ442&gt;=11,INDEX($DK:$DK,$GP442+11),"")</f>
      </c>
      <c r="DY442">
        <f>IF($GQ442&gt;=12,INDEX($DK:$DK,$GP442+12),"")</f>
      </c>
      <c r="DZ442">
        <f>IF($GQ442&gt;=13,INDEX($DK:$DK,$GP442+13),"")</f>
      </c>
      <c r="EA442">
        <f>IF($GQ442&gt;=14,INDEX($DK:$DK,$GP442+14),"")</f>
      </c>
      <c r="EB442">
        <f>IF($GQ442&gt;=15,INDEX($DK:$DK,$GP442+15),"")</f>
      </c>
      <c r="EC442">
        <f>IF($GQ442&gt;=16,INDEX($DK:$DK,$GP442+16),"")</f>
      </c>
      <c r="ED442">
        <f>IF($GQ442&gt;=17,INDEX($DK:$DK,$GP442+17),"")</f>
      </c>
      <c r="EE442">
        <f>IF($GQ442&gt;=18,INDEX($DK:$DK,$GP442+18),"")</f>
      </c>
      <c r="EF442">
        <f>IF($GQ442&gt;=19,INDEX($DK:$DK,$GP442+19),"")</f>
      </c>
      <c r="EG442">
        <f>IF($GQ442&gt;=20,INDEX($DK:$DK,$GP442+20),"")</f>
      </c>
      <c r="EH442">
        <f>IF($GQ442&gt;=21,INDEX($DK:$DK,$GP442+21),"")</f>
      </c>
      <c r="EI442">
        <f>IF($GQ442&gt;=22,INDEX($DK:$DK,$GP442+22),"")</f>
      </c>
      <c r="EJ442">
        <f>IF($GQ442&gt;=23,INDEX($DK:$DK,$GP442+23),"")</f>
      </c>
      <c r="EK442">
        <f>IF($GQ442&gt;=24,INDEX($DK:$DK,$GP442+24),"")</f>
      </c>
      <c r="EL442">
        <f>IF($GQ442&gt;=25,INDEX($DK:$DK,$GP442+25),"")</f>
      </c>
      <c r="EM442">
        <f>IF($GQ442&gt;=26,INDEX($DK:$DK,$GP442+26),"")</f>
      </c>
      <c r="EN442">
        <f>IF($GQ442&gt;=27,INDEX($DK:$DK,$GP442+27),"")</f>
      </c>
      <c r="EO442">
        <f>IF($GQ442&gt;=28,INDEX($DK:$DK,$GP442+28),"")</f>
      </c>
      <c r="EP442">
        <f>IF($GQ442&gt;=29,INDEX($DK:$DK,$GP442+29),"")</f>
      </c>
      <c r="EQ442">
        <f>IF($GQ442&gt;=30,INDEX($DK:$DK,$GP442+30),"")</f>
      </c>
      <c r="ER442">
        <f>IF($GQ442&gt;=31,INDEX($DK:$DK,$GP442+31),"")</f>
      </c>
      <c r="ES442">
        <f>IF($GQ442&gt;=32,INDEX($DK:$DK,$GP442+32),"")</f>
      </c>
      <c r="ET442">
        <f>IF($GQ442&gt;=33,INDEX($DK:$DK,$GP442+33),"")</f>
      </c>
      <c r="EU442">
        <f>IF($GQ442&gt;=34,INDEX($DK:$DK,$GP442+34),"")</f>
      </c>
      <c r="EV442">
        <f>IF($GQ442&gt;=35,INDEX($DK:$DK,$GP442+35),"")</f>
      </c>
      <c r="EW442">
        <f>IF($GQ442&gt;=36,INDEX($DK:$DK,$GP442+36),"")</f>
      </c>
      <c r="EX442">
        <f>IF($GQ442&gt;=37,INDEX($DK:$DK,$GP442+37),"")</f>
      </c>
      <c r="EY442">
        <f>IF($GQ442&gt;=38,INDEX($DK:$DK,$GP442+38),"")</f>
      </c>
      <c r="EZ442">
        <f>IF($GQ442&gt;=39,INDEX($DK:$DK,$GP442+39),"")</f>
      </c>
      <c r="FA442">
        <f>IF($GQ442&gt;=40,INDEX($DK:$DK,$GP442+40),"")</f>
      </c>
      <c r="FB442">
        <f>IF($GQ442&gt;=1,INDEX($DL:$DL,$GP442+1),"")</f>
      </c>
      <c r="FC442">
        <f>IF($GQ442&gt;=2,INDEX($DL:$DL,$GP442+2),"")</f>
      </c>
      <c r="FD442">
        <f>IF($GQ442&gt;=3,INDEX($DL:$DL,$GP442+3),"")</f>
      </c>
      <c r="FE442">
        <f>IF($GQ442&gt;=4,INDEX($DL:$DL,$GP442+4),"")</f>
      </c>
      <c r="FF442">
        <f>IF($GQ442&gt;=5,INDEX($DL:$DL,$GP442+5),"")</f>
      </c>
      <c r="FG442">
        <f>IF($GQ442&gt;=6,INDEX($DL:$DL,$GP442+6),"")</f>
      </c>
      <c r="FH442">
        <f>IF($GQ442&gt;=7,INDEX($DL:$DL,$GP442+7),"")</f>
      </c>
      <c r="FI442">
        <f>IF($GQ442&gt;=8,INDEX($DL:$DL,$GP442+8),"")</f>
      </c>
      <c r="FJ442">
        <f>IF($GQ442&gt;=9,INDEX($DL:$DL,$GP442+9),"")</f>
      </c>
      <c r="FK442">
        <f>IF($GQ442&gt;=10,INDEX($DL:$DL,$GP442+10),"")</f>
      </c>
      <c r="FL442">
        <f>IF($GQ442&gt;=11,INDEX($DL:$DL,$GP442+11),"")</f>
      </c>
      <c r="FM442">
        <f>IF($GQ442&gt;=12,INDEX($DL:$DL,$GP442+12),"")</f>
      </c>
      <c r="FN442">
        <f>IF($GQ442&gt;=13,INDEX($DL:$DL,$GP442+13),"")</f>
      </c>
      <c r="FO442">
        <f>IF($GQ442&gt;=14,INDEX($DL:$DL,$GP442+14),"")</f>
      </c>
      <c r="FP442">
        <f>IF($GQ442&gt;=15,INDEX($DL:$DL,$GP442+15),"")</f>
      </c>
      <c r="FQ442">
        <f>IF($GQ442&gt;=16,INDEX($DL:$DL,$GP442+16),"")</f>
      </c>
      <c r="FR442">
        <f>IF($GQ442&gt;=17,INDEX($DL:$DL,$GP442+17),"")</f>
      </c>
      <c r="FS442">
        <f>IF($GQ442&gt;=18,INDEX($DL:$DL,$GP442+18),"")</f>
      </c>
      <c r="FT442">
        <f>IF($GQ442&gt;=19,INDEX($DL:$DL,$GP442+19),"")</f>
      </c>
      <c r="FU442">
        <f>IF($GQ442&gt;=20,INDEX($DL:$DL,$GP442+20),"")</f>
      </c>
      <c r="FV442">
        <f>IF($GQ442&gt;=21,INDEX($DL:$DL,$GP442+21),"")</f>
      </c>
      <c r="FW442">
        <f>IF($GQ442&gt;=22,INDEX($DL:$DL,$GP442+22),"")</f>
      </c>
      <c r="FX442">
        <f>IF($GQ442&gt;=23,INDEX($DL:$DL,$GP442+23),"")</f>
      </c>
      <c r="FY442">
        <f>IF($GQ442&gt;=24,INDEX($DL:$DL,$GP442+24),"")</f>
      </c>
      <c r="FZ442">
        <f>IF($GQ442&gt;=25,INDEX($DL:$DL,$GP442+25),"")</f>
      </c>
      <c r="GA442">
        <f>IF($GQ442&gt;=26,INDEX($DL:$DL,$GP442+26),"")</f>
      </c>
      <c r="GB442">
        <f>IF($GQ442&gt;=27,INDEX($DL:$DL,$GP442+27),"")</f>
      </c>
      <c r="GC442">
        <f>IF($GQ442&gt;=28,INDEX($DL:$DL,$GP442+28),"")</f>
      </c>
      <c r="GD442">
        <f>IF($GQ442&gt;=29,INDEX($DL:$DL,$GP442+29),"")</f>
      </c>
      <c r="GE442">
        <f>IF($GQ442&gt;=30,INDEX($DL:$DL,$GP442+30),"")</f>
      </c>
      <c r="GF442">
        <f>IF($GQ442&gt;=31,INDEX($DL:$DL,$GP442+31),"")</f>
      </c>
      <c r="GG442">
        <f>IF($GQ442&gt;=32,INDEX($DL:$DL,$GP442+32),"")</f>
      </c>
      <c r="GH442">
        <f>IF($GQ442&gt;=33,INDEX($DL:$DL,$GP442+33),"")</f>
      </c>
      <c r="GI442">
        <f>IF($GQ442&gt;=34,INDEX($DL:$DL,$GP442+34),"")</f>
      </c>
      <c r="GJ442">
        <f>IF($GQ442&gt;=35,INDEX($DL:$DL,$GP442+35),"")</f>
      </c>
      <c r="GK442">
        <f>IF($GQ442&gt;=36,INDEX($DL:$DL,$GP442+36),"")</f>
      </c>
      <c r="GL442">
        <f>IF($GQ442&gt;=37,INDEX($DL:$DL,$GP442+37),"")</f>
      </c>
      <c r="GM442">
        <f>IF($GQ442&gt;=38,INDEX($DL:$DL,$GP442+38),"")</f>
      </c>
      <c r="GN442">
        <f>IF($GQ442&gt;=39,INDEX($DL:$DL,$GP442+39),"")</f>
      </c>
      <c r="GO442">
        <f>IF($GQ442&gt;=40,INDEX($DL:$DL,$GP442+40),"")</f>
      </c>
      <c r="GP442">
        <f>IFERROR(MATCH($DJ442,$DK$2:$DK$148,0)+1,0)</f>
      </c>
      <c r="GQ442">
        <f>IFERROR(INDEX($DM$2:$DM$148,MATCH($DJ442,$DK$2:$DK$148,0)),0)</f>
      </c>
      <c r="GR442">
        <f>IFERROR(MATCH($L442,$DN$442:$FA$442,0),0)</f>
      </c>
      <c r="GS442">
        <f>IF($GR442&gt;0,INDEX($FB$442:$GO$442,$GR442),"")</f>
      </c>
      <c r="GV442">
        <f>IF($JE442&gt;=1,INDEX($GT:$GT,$JD442+1),"")</f>
      </c>
      <c r="GW442">
        <f>IF($JE442&gt;=2,INDEX($GT:$GT,$JD442+2),"")</f>
      </c>
      <c r="GX442">
        <f>IF($JE442&gt;=3,INDEX($GT:$GT,$JD442+3),"")</f>
      </c>
      <c r="GY442">
        <f>IF($JE442&gt;=4,INDEX($GT:$GT,$JD442+4),"")</f>
      </c>
      <c r="GZ442">
        <f>IF($JE442&gt;=5,INDEX($GT:$GT,$JD442+5),"")</f>
      </c>
      <c r="HA442">
        <f>IF($JE442&gt;=6,INDEX($GT:$GT,$JD442+6),"")</f>
      </c>
      <c r="HB442">
        <f>IF($JE442&gt;=7,INDEX($GT:$GT,$JD442+7),"")</f>
      </c>
      <c r="HC442">
        <f>IF($JE442&gt;=8,INDEX($GT:$GT,$JD442+8),"")</f>
      </c>
      <c r="HD442">
        <f>IF($JE442&gt;=9,INDEX($GT:$GT,$JD442+9),"")</f>
      </c>
      <c r="HE442">
        <f>IF($JE442&gt;=10,INDEX($GT:$GT,$JD442+10),"")</f>
      </c>
      <c r="HF442">
        <f>IF($JE442&gt;=11,INDEX($GT:$GT,$JD442+11),"")</f>
      </c>
      <c r="HG442">
        <f>IF($JE442&gt;=12,INDEX($GT:$GT,$JD442+12),"")</f>
      </c>
      <c r="HH442">
        <f>IF($JE442&gt;=13,INDEX($GT:$GT,$JD442+13),"")</f>
      </c>
      <c r="HI442">
        <f>IF($JE442&gt;=14,INDEX($GT:$GT,$JD442+14),"")</f>
      </c>
      <c r="HJ442">
        <f>IF($JE442&gt;=15,INDEX($GT:$GT,$JD442+15),"")</f>
      </c>
      <c r="HK442">
        <f>IF($JE442&gt;=16,INDEX($GT:$GT,$JD442+16),"")</f>
      </c>
      <c r="HL442">
        <f>IF($JE442&gt;=17,INDEX($GT:$GT,$JD442+17),"")</f>
      </c>
      <c r="HM442">
        <f>IF($JE442&gt;=18,INDEX($GT:$GT,$JD442+18),"")</f>
      </c>
      <c r="HN442">
        <f>IF($JE442&gt;=19,INDEX($GT:$GT,$JD442+19),"")</f>
      </c>
      <c r="HO442">
        <f>IF($JE442&gt;=20,INDEX($GT:$GT,$JD442+20),"")</f>
      </c>
      <c r="HP442">
        <f>IF($JE442&gt;=21,INDEX($GT:$GT,$JD442+21),"")</f>
      </c>
      <c r="HQ442">
        <f>IF($JE442&gt;=22,INDEX($GT:$GT,$JD442+22),"")</f>
      </c>
      <c r="HR442">
        <f>IF($JE442&gt;=23,INDEX($GT:$GT,$JD442+23),"")</f>
      </c>
      <c r="HS442">
        <f>IF($JE442&gt;=24,INDEX($GT:$GT,$JD442+24),"")</f>
      </c>
      <c r="HT442">
        <f>IF($JE442&gt;=25,INDEX($GT:$GT,$JD442+25),"")</f>
      </c>
      <c r="HU442">
        <f>IF($JE442&gt;=26,INDEX($GT:$GT,$JD442+26),"")</f>
      </c>
      <c r="HV442">
        <f>IF($JE442&gt;=27,INDEX($GT:$GT,$JD442+27),"")</f>
      </c>
      <c r="HW442">
        <f>IF($JE442&gt;=28,INDEX($GT:$GT,$JD442+28),"")</f>
      </c>
      <c r="HX442">
        <f>IF($JE442&gt;=29,INDEX($GT:$GT,$JD442+29),"")</f>
      </c>
      <c r="HY442">
        <f>IF($JE442&gt;=30,INDEX($GT:$GT,$JD442+30),"")</f>
      </c>
      <c r="HZ442">
        <f>IF($JE442&gt;=31,INDEX($GT:$GT,$JD442+31),"")</f>
      </c>
      <c r="IA442">
        <f>IF($JE442&gt;=32,INDEX($GT:$GT,$JD442+32),"")</f>
      </c>
      <c r="IB442">
        <f>IF($JE442&gt;=33,INDEX($GT:$GT,$JD442+33),"")</f>
      </c>
      <c r="IC442">
        <f>IF($JE442&gt;=34,INDEX($GT:$GT,$JD442+34),"")</f>
      </c>
      <c r="ID442">
        <f>IF($JE442&gt;=35,INDEX($GT:$GT,$JD442+35),"")</f>
      </c>
      <c r="IE442">
        <f>IF($JE442&gt;=36,INDEX($GT:$GT,$JD442+36),"")</f>
      </c>
      <c r="IF442">
        <f>IF($JE442&gt;=37,INDEX($GT:$GT,$JD442+37),"")</f>
      </c>
      <c r="IG442">
        <f>IF($JE442&gt;=38,INDEX($GT:$GT,$JD442+38),"")</f>
      </c>
      <c r="IH442">
        <f>IF($JE442&gt;=39,INDEX($GT:$GT,$JD442+39),"")</f>
      </c>
      <c r="II442">
        <f>IF($JE442&gt;=40,INDEX($GT:$GT,$JD442+40),"")</f>
      </c>
      <c r="IJ442">
        <f>IF($JE442&gt;=41,INDEX($GT:$GT,$JD442+41),"")</f>
      </c>
      <c r="IK442">
        <f>IF($JE442&gt;=42,INDEX($GT:$GT,$JD442+42),"")</f>
      </c>
      <c r="IL442">
        <f>IF($JE442&gt;=43,INDEX($GT:$GT,$JD442+43),"")</f>
      </c>
      <c r="IM442">
        <f>IF($JE442&gt;=44,INDEX($GT:$GT,$JD442+44),"")</f>
      </c>
      <c r="IN442">
        <f>IF($JE442&gt;=45,INDEX($GT:$GT,$JD442+45),"")</f>
      </c>
      <c r="IO442">
        <f>IF($JE442&gt;=46,INDEX($GT:$GT,$JD442+46),"")</f>
      </c>
      <c r="IP442">
        <f>IF($JE442&gt;=47,INDEX($GT:$GT,$JD442+47),"")</f>
      </c>
      <c r="IQ442">
        <f>IF($JE442&gt;=48,INDEX($GT:$GT,$JD442+48),"")</f>
      </c>
      <c r="IR442">
        <f>IF($JE442&gt;=49,INDEX($GT:$GT,$JD442+49),"")</f>
      </c>
      <c r="IS442">
        <f>IF($JE442&gt;=50,INDEX($GT:$GT,$JD442+50),"")</f>
      </c>
      <c r="IT442">
        <f>IF($JE442&gt;=51,INDEX($GT:$GT,$JD442+51),"")</f>
      </c>
      <c r="IU442">
        <f>IF($JE442&gt;=52,INDEX($GT:$GT,$JD442+52),"")</f>
      </c>
      <c r="IV442">
        <f>IF($JE442&gt;=53,INDEX($GT:$GT,$JD442+53),"")</f>
      </c>
      <c r="IW442">
        <f>IF($JE442&gt;=54,INDEX($GT:$GT,$JD442+54),"")</f>
      </c>
      <c r="IX442">
        <f>IF($JE442&gt;=55,INDEX($GT:$GT,$JD442+55),"")</f>
      </c>
      <c r="IY442">
        <f>IF($JE442&gt;=56,INDEX($GT:$GT,$JD442+56),"")</f>
      </c>
      <c r="IZ442">
        <f>IF($JE442&gt;=57,INDEX($GT:$GT,$JD442+57),"")</f>
      </c>
      <c r="JA442">
        <f>IF($JE442&gt;=58,INDEX($GT:$GT,$JD442+58),"")</f>
      </c>
      <c r="JB442">
        <f>IF($JE442&gt;=59,INDEX($GT:$GT,$JD442+59),"")</f>
      </c>
      <c r="JC442">
        <f>IF($JE442&gt;=60,INDEX($GT:$GT,$JD442+60),"")</f>
      </c>
      <c r="JD442">
        <f>IFERROR(MATCH($GS442,$GT$2:$GT$322,0)+1,0)</f>
      </c>
      <c r="JE442">
        <f>IFERROR(INDEX($GU$2:$GU$322,MATCH($GS442,$GT$2:$GT$322,0)),0)</f>
      </c>
      <c r="JF442" t="s">
        <v>28</v>
      </c>
      <c r="JG442" t="s">
        <v>28</v>
      </c>
    </row>
    <row r="443" spans="1:267" x14ac:dyDescent="0.25">
      <c r="J443" s="1"/>
      <c r="K443" s="1"/>
      <c r="L443" s="1"/>
      <c r="M443" s="1"/>
      <c r="N443" s="1">
        <f>IFERROR(IF(FIND(" - ",$J443)&gt;0,MID($J443,FIND(" - ",$J443)+3,LEN($J443)),""),"")</f>
      </c>
      <c r="P443" s="1"/>
      <c r="S443" t="s">
        <v>28</v>
      </c>
      <c r="U443">
        <f>IF(OR($S443="",$T443=""),"",IFERROR($S443/$T443,0))</f>
      </c>
      <c r="V443">
        <f>IF($S443="","",
IF($K443="","",
IF(ISNUMBER(SEARCH("exempt",LOWER($K443))),0,
$S443*(VALUE(SUBSTITUTE($K443,"%",""))/100))))</f>
      </c>
      <c r="AB443">
        <f>IF($S443="","",
SUM($S443,$V443,$Z443,$W443,$Y443)-
IF($AA443="",0,VALUE($AA443)))</f>
      </c>
      <c r="AJ443" t="s">
        <v>1103</v>
      </c>
      <c r="AR443">
        <f>IFERROR(LEFT($J443,FIND(" - ",$J443)-1),$J443)</f>
      </c>
      <c r="AU443">
        <f>IF($CJ443&gt;=1,INDEX($AS:$AS,$CI443+1),"")</f>
      </c>
      <c r="AV443">
        <f>IF($CJ443&gt;=2,INDEX($AS:$AS,$CI443+2),"")</f>
      </c>
      <c r="AW443">
        <f>IF($CJ443&gt;=3,INDEX($AS:$AS,$CI443+3),"")</f>
      </c>
      <c r="AX443">
        <f>IF($CJ443&gt;=4,INDEX($AS:$AS,$CI443+4),"")</f>
      </c>
      <c r="AY443">
        <f>IF($CJ443&gt;=5,INDEX($AS:$AS,$CI443+5),"")</f>
      </c>
      <c r="AZ443">
        <f>IF($CJ443&gt;=6,INDEX($AS:$AS,$CI443+6),"")</f>
      </c>
      <c r="BA443">
        <f>IF($CJ443&gt;=7,INDEX($AS:$AS,$CI443+7),"")</f>
      </c>
      <c r="BB443">
        <f>IF($CJ443&gt;=8,INDEX($AS:$AS,$CI443+8),"")</f>
      </c>
      <c r="BC443">
        <f>IF($CJ443&gt;=9,INDEX($AS:$AS,$CI443+9),"")</f>
      </c>
      <c r="BD443">
        <f>IF($CJ443&gt;=10,INDEX($AS:$AS,$CI443+10),"")</f>
      </c>
      <c r="BE443">
        <f>IF($CJ443&gt;=11,INDEX($AS:$AS,$CI443+11),"")</f>
      </c>
      <c r="BF443">
        <f>IF($CJ443&gt;=12,INDEX($AS:$AS,$CI443+12),"")</f>
      </c>
      <c r="BG443">
        <f>IF($CJ443&gt;=13,INDEX($AS:$AS,$CI443+13),"")</f>
      </c>
      <c r="BH443">
        <f>IF($CJ443&gt;=14,INDEX($AS:$AS,$CI443+14),"")</f>
      </c>
      <c r="BI443">
        <f>IF($CJ443&gt;=15,INDEX($AS:$AS,$CI443+15),"")</f>
      </c>
      <c r="BJ443">
        <f>IF($CJ443&gt;=16,INDEX($AS:$AS,$CI443+16),"")</f>
      </c>
      <c r="BK443">
        <f>IF($CJ443&gt;=17,INDEX($AS:$AS,$CI443+17),"")</f>
      </c>
      <c r="BL443">
        <f>IF($CJ443&gt;=18,INDEX($AS:$AS,$CI443+18),"")</f>
      </c>
      <c r="BM443">
        <f>IF($CJ443&gt;=19,INDEX($AS:$AS,$CI443+19),"")</f>
      </c>
      <c r="BN443">
        <f>IF($CJ443&gt;=20,INDEX($AS:$AS,$CI443+20),"")</f>
      </c>
      <c r="BO443">
        <f>IF($CJ443&gt;=21,INDEX($AS:$AS,$CI443+21),"")</f>
      </c>
      <c r="BP443">
        <f>IF($CJ443&gt;=22,INDEX($AS:$AS,$CI443+22),"")</f>
      </c>
      <c r="BQ443">
        <f>IF($CJ443&gt;=23,INDEX($AS:$AS,$CI443+23),"")</f>
      </c>
      <c r="BR443">
        <f>IF($CJ443&gt;=24,INDEX($AS:$AS,$CI443+24),"")</f>
      </c>
      <c r="BS443">
        <f>IF($CJ443&gt;=25,INDEX($AS:$AS,$CI443+25),"")</f>
      </c>
      <c r="BT443">
        <f>IF($CJ443&gt;=26,INDEX($AS:$AS,$CI443+26),"")</f>
      </c>
      <c r="BU443">
        <f>IF($CJ443&gt;=27,INDEX($AS:$AS,$CI443+27),"")</f>
      </c>
      <c r="BV443">
        <f>IF($CJ443&gt;=28,INDEX($AS:$AS,$CI443+28),"")</f>
      </c>
      <c r="BW443">
        <f>IF($CJ443&gt;=29,INDEX($AS:$AS,$CI443+29),"")</f>
      </c>
      <c r="BX443">
        <f>IF($CJ443&gt;=30,INDEX($AS:$AS,$CI443+30),"")</f>
      </c>
      <c r="BY443">
        <f>IF($CJ443&gt;=31,INDEX($AS:$AS,$CI443+31),"")</f>
      </c>
      <c r="BZ443">
        <f>IF($CJ443&gt;=32,INDEX($AS:$AS,$CI443+32),"")</f>
      </c>
      <c r="CA443">
        <f>IF($CJ443&gt;=33,INDEX($AS:$AS,$CI443+33),"")</f>
      </c>
      <c r="CB443">
        <f>IF($CJ443&gt;=34,INDEX($AS:$AS,$CI443+34),"")</f>
      </c>
      <c r="CC443">
        <f>IF($CJ443&gt;=35,INDEX($AS:$AS,$CI443+35),"")</f>
      </c>
      <c r="CD443">
        <f>IF($CJ443&gt;=36,INDEX($AS:$AS,$CI443+36),"")</f>
      </c>
      <c r="CE443">
        <f>IF($CJ443&gt;=37,INDEX($AS:$AS,$CI443+37),"")</f>
      </c>
      <c r="CF443">
        <f>IF($CJ443&gt;=38,INDEX($AS:$AS,$CI443+38),"")</f>
      </c>
      <c r="CG443">
        <f>IF($CJ443&gt;=39,INDEX($AS:$AS,$CI443+39),"")</f>
      </c>
      <c r="CH443">
        <f>IF($CJ443&gt;=40,INDEX($AS:$AS,$CI443+40),"")</f>
      </c>
      <c r="CI443">
        <f>IFERROR(MATCH($AR443,$AS$2:$AS$133,0)+1,0)</f>
      </c>
      <c r="CJ443">
        <f>IFERROR(INDEX($AT$2:$AT$133,MATCH($AR443,$AS$2:$AS$133,0)),0)</f>
      </c>
      <c r="CK443">
        <f>IFERROR(LEFT($O443,FIND(" - ",$O443)-1),$O443)</f>
      </c>
      <c r="CL443" t="s">
        <v>33</v>
      </c>
      <c r="CN443">
        <f>IF($DI443&gt;=1,INDEX($CL:$CL,$DH443+1),"")</f>
      </c>
      <c r="CO443">
        <f>IF($DI443&gt;=2,INDEX($CL:$CL,$DH443+2),"")</f>
      </c>
      <c r="CP443">
        <f>IF($DI443&gt;=3,INDEX($CL:$CL,$DH443+3),"")</f>
      </c>
      <c r="CQ443">
        <f>IF($DI443&gt;=4,INDEX($CL:$CL,$DH443+4),"")</f>
      </c>
      <c r="CR443">
        <f>IF($DI443&gt;=5,INDEX($CL:$CL,$DH443+5),"")</f>
      </c>
      <c r="CS443">
        <f>IF($DI443&gt;=6,INDEX($CL:$CL,$DH443+6),"")</f>
      </c>
      <c r="CT443">
        <f>IF($DI443&gt;=7,INDEX($CL:$CL,$DH443+7),"")</f>
      </c>
      <c r="CU443">
        <f>IF($DI443&gt;=8,INDEX($CL:$CL,$DH443+8),"")</f>
      </c>
      <c r="CV443">
        <f>IF($DI443&gt;=9,INDEX($CL:$CL,$DH443+9),"")</f>
      </c>
      <c r="CW443">
        <f>IF($DI443&gt;=10,INDEX($CL:$CL,$DH443+10),"")</f>
      </c>
      <c r="CX443">
        <f>IF($DI443&gt;=11,INDEX($CL:$CL,$DH443+11),"")</f>
      </c>
      <c r="CY443">
        <f>IF($DI443&gt;=12,INDEX($CL:$CL,$DH443+12),"")</f>
      </c>
      <c r="CZ443">
        <f>IF($DI443&gt;=13,INDEX($CL:$CL,$DH443+13),"")</f>
      </c>
      <c r="DA443">
        <f>IF($DI443&gt;=14,INDEX($CL:$CL,$DH443+14),"")</f>
      </c>
      <c r="DB443">
        <f>IF($DI443&gt;=15,INDEX($CL:$CL,$DH443+15),"")</f>
      </c>
      <c r="DC443">
        <f>IF($DI443&gt;=16,INDEX($CL:$CL,$DH443+16),"")</f>
      </c>
      <c r="DD443">
        <f>IF($DI443&gt;=17,INDEX($CL:$CL,$DH443+17),"")</f>
      </c>
      <c r="DE443">
        <f>IF($DI443&gt;=18,INDEX($CL:$CL,$DH443+18),"")</f>
      </c>
      <c r="DF443">
        <f>IF($DI443&gt;=19,INDEX($CL:$CL,$DH443+19),"")</f>
      </c>
      <c r="DG443">
        <f>IF($DI443&gt;=20,INDEX($CL:$CL,$DH443+20),"")</f>
      </c>
      <c r="DH443">
        <f>IFERROR(MATCH($CK443,$CL$2:$CL$1558,0)+1,0)</f>
      </c>
      <c r="DI443">
        <f>IFERROR(INDEX($CM$2:$CM$1558,MATCH($CK443,$CL$2:$CL$1558,0)),0)</f>
      </c>
      <c r="DJ443">
        <f>IFERROR(INDEX($AQ:$AQ,MATCH($K443,$AP:$AP,0))&amp;"","")</f>
      </c>
      <c r="DN443">
        <f>IF($GQ443&gt;=1,INDEX($DK:$DK,$GP443+1),"")</f>
      </c>
      <c r="DO443">
        <f>IF($GQ443&gt;=2,INDEX($DK:$DK,$GP443+2),"")</f>
      </c>
      <c r="DP443">
        <f>IF($GQ443&gt;=3,INDEX($DK:$DK,$GP443+3),"")</f>
      </c>
      <c r="DQ443">
        <f>IF($GQ443&gt;=4,INDEX($DK:$DK,$GP443+4),"")</f>
      </c>
      <c r="DR443">
        <f>IF($GQ443&gt;=5,INDEX($DK:$DK,$GP443+5),"")</f>
      </c>
      <c r="DS443">
        <f>IF($GQ443&gt;=6,INDEX($DK:$DK,$GP443+6),"")</f>
      </c>
      <c r="DT443">
        <f>IF($GQ443&gt;=7,INDEX($DK:$DK,$GP443+7),"")</f>
      </c>
      <c r="DU443">
        <f>IF($GQ443&gt;=8,INDEX($DK:$DK,$GP443+8),"")</f>
      </c>
      <c r="DV443">
        <f>IF($GQ443&gt;=9,INDEX($DK:$DK,$GP443+9),"")</f>
      </c>
      <c r="DW443">
        <f>IF($GQ443&gt;=10,INDEX($DK:$DK,$GP443+10),"")</f>
      </c>
      <c r="DX443">
        <f>IF($GQ443&gt;=11,INDEX($DK:$DK,$GP443+11),"")</f>
      </c>
      <c r="DY443">
        <f>IF($GQ443&gt;=12,INDEX($DK:$DK,$GP443+12),"")</f>
      </c>
      <c r="DZ443">
        <f>IF($GQ443&gt;=13,INDEX($DK:$DK,$GP443+13),"")</f>
      </c>
      <c r="EA443">
        <f>IF($GQ443&gt;=14,INDEX($DK:$DK,$GP443+14),"")</f>
      </c>
      <c r="EB443">
        <f>IF($GQ443&gt;=15,INDEX($DK:$DK,$GP443+15),"")</f>
      </c>
      <c r="EC443">
        <f>IF($GQ443&gt;=16,INDEX($DK:$DK,$GP443+16),"")</f>
      </c>
      <c r="ED443">
        <f>IF($GQ443&gt;=17,INDEX($DK:$DK,$GP443+17),"")</f>
      </c>
      <c r="EE443">
        <f>IF($GQ443&gt;=18,INDEX($DK:$DK,$GP443+18),"")</f>
      </c>
      <c r="EF443">
        <f>IF($GQ443&gt;=19,INDEX($DK:$DK,$GP443+19),"")</f>
      </c>
      <c r="EG443">
        <f>IF($GQ443&gt;=20,INDEX($DK:$DK,$GP443+20),"")</f>
      </c>
      <c r="EH443">
        <f>IF($GQ443&gt;=21,INDEX($DK:$DK,$GP443+21),"")</f>
      </c>
      <c r="EI443">
        <f>IF($GQ443&gt;=22,INDEX($DK:$DK,$GP443+22),"")</f>
      </c>
      <c r="EJ443">
        <f>IF($GQ443&gt;=23,INDEX($DK:$DK,$GP443+23),"")</f>
      </c>
      <c r="EK443">
        <f>IF($GQ443&gt;=24,INDEX($DK:$DK,$GP443+24),"")</f>
      </c>
      <c r="EL443">
        <f>IF($GQ443&gt;=25,INDEX($DK:$DK,$GP443+25),"")</f>
      </c>
      <c r="EM443">
        <f>IF($GQ443&gt;=26,INDEX($DK:$DK,$GP443+26),"")</f>
      </c>
      <c r="EN443">
        <f>IF($GQ443&gt;=27,INDEX($DK:$DK,$GP443+27),"")</f>
      </c>
      <c r="EO443">
        <f>IF($GQ443&gt;=28,INDEX($DK:$DK,$GP443+28),"")</f>
      </c>
      <c r="EP443">
        <f>IF($GQ443&gt;=29,INDEX($DK:$DK,$GP443+29),"")</f>
      </c>
      <c r="EQ443">
        <f>IF($GQ443&gt;=30,INDEX($DK:$DK,$GP443+30),"")</f>
      </c>
      <c r="ER443">
        <f>IF($GQ443&gt;=31,INDEX($DK:$DK,$GP443+31),"")</f>
      </c>
      <c r="ES443">
        <f>IF($GQ443&gt;=32,INDEX($DK:$DK,$GP443+32),"")</f>
      </c>
      <c r="ET443">
        <f>IF($GQ443&gt;=33,INDEX($DK:$DK,$GP443+33),"")</f>
      </c>
      <c r="EU443">
        <f>IF($GQ443&gt;=34,INDEX($DK:$DK,$GP443+34),"")</f>
      </c>
      <c r="EV443">
        <f>IF($GQ443&gt;=35,INDEX($DK:$DK,$GP443+35),"")</f>
      </c>
      <c r="EW443">
        <f>IF($GQ443&gt;=36,INDEX($DK:$DK,$GP443+36),"")</f>
      </c>
      <c r="EX443">
        <f>IF($GQ443&gt;=37,INDEX($DK:$DK,$GP443+37),"")</f>
      </c>
      <c r="EY443">
        <f>IF($GQ443&gt;=38,INDEX($DK:$DK,$GP443+38),"")</f>
      </c>
      <c r="EZ443">
        <f>IF($GQ443&gt;=39,INDEX($DK:$DK,$GP443+39),"")</f>
      </c>
      <c r="FA443">
        <f>IF($GQ443&gt;=40,INDEX($DK:$DK,$GP443+40),"")</f>
      </c>
      <c r="FB443">
        <f>IF($GQ443&gt;=1,INDEX($DL:$DL,$GP443+1),"")</f>
      </c>
      <c r="FC443">
        <f>IF($GQ443&gt;=2,INDEX($DL:$DL,$GP443+2),"")</f>
      </c>
      <c r="FD443">
        <f>IF($GQ443&gt;=3,INDEX($DL:$DL,$GP443+3),"")</f>
      </c>
      <c r="FE443">
        <f>IF($GQ443&gt;=4,INDEX($DL:$DL,$GP443+4),"")</f>
      </c>
      <c r="FF443">
        <f>IF($GQ443&gt;=5,INDEX($DL:$DL,$GP443+5),"")</f>
      </c>
      <c r="FG443">
        <f>IF($GQ443&gt;=6,INDEX($DL:$DL,$GP443+6),"")</f>
      </c>
      <c r="FH443">
        <f>IF($GQ443&gt;=7,INDEX($DL:$DL,$GP443+7),"")</f>
      </c>
      <c r="FI443">
        <f>IF($GQ443&gt;=8,INDEX($DL:$DL,$GP443+8),"")</f>
      </c>
      <c r="FJ443">
        <f>IF($GQ443&gt;=9,INDEX($DL:$DL,$GP443+9),"")</f>
      </c>
      <c r="FK443">
        <f>IF($GQ443&gt;=10,INDEX($DL:$DL,$GP443+10),"")</f>
      </c>
      <c r="FL443">
        <f>IF($GQ443&gt;=11,INDEX($DL:$DL,$GP443+11),"")</f>
      </c>
      <c r="FM443">
        <f>IF($GQ443&gt;=12,INDEX($DL:$DL,$GP443+12),"")</f>
      </c>
      <c r="FN443">
        <f>IF($GQ443&gt;=13,INDEX($DL:$DL,$GP443+13),"")</f>
      </c>
      <c r="FO443">
        <f>IF($GQ443&gt;=14,INDEX($DL:$DL,$GP443+14),"")</f>
      </c>
      <c r="FP443">
        <f>IF($GQ443&gt;=15,INDEX($DL:$DL,$GP443+15),"")</f>
      </c>
      <c r="FQ443">
        <f>IF($GQ443&gt;=16,INDEX($DL:$DL,$GP443+16),"")</f>
      </c>
      <c r="FR443">
        <f>IF($GQ443&gt;=17,INDEX($DL:$DL,$GP443+17),"")</f>
      </c>
      <c r="FS443">
        <f>IF($GQ443&gt;=18,INDEX($DL:$DL,$GP443+18),"")</f>
      </c>
      <c r="FT443">
        <f>IF($GQ443&gt;=19,INDEX($DL:$DL,$GP443+19),"")</f>
      </c>
      <c r="FU443">
        <f>IF($GQ443&gt;=20,INDEX($DL:$DL,$GP443+20),"")</f>
      </c>
      <c r="FV443">
        <f>IF($GQ443&gt;=21,INDEX($DL:$DL,$GP443+21),"")</f>
      </c>
      <c r="FW443">
        <f>IF($GQ443&gt;=22,INDEX($DL:$DL,$GP443+22),"")</f>
      </c>
      <c r="FX443">
        <f>IF($GQ443&gt;=23,INDEX($DL:$DL,$GP443+23),"")</f>
      </c>
      <c r="FY443">
        <f>IF($GQ443&gt;=24,INDEX($DL:$DL,$GP443+24),"")</f>
      </c>
      <c r="FZ443">
        <f>IF($GQ443&gt;=25,INDEX($DL:$DL,$GP443+25),"")</f>
      </c>
      <c r="GA443">
        <f>IF($GQ443&gt;=26,INDEX($DL:$DL,$GP443+26),"")</f>
      </c>
      <c r="GB443">
        <f>IF($GQ443&gt;=27,INDEX($DL:$DL,$GP443+27),"")</f>
      </c>
      <c r="GC443">
        <f>IF($GQ443&gt;=28,INDEX($DL:$DL,$GP443+28),"")</f>
      </c>
      <c r="GD443">
        <f>IF($GQ443&gt;=29,INDEX($DL:$DL,$GP443+29),"")</f>
      </c>
      <c r="GE443">
        <f>IF($GQ443&gt;=30,INDEX($DL:$DL,$GP443+30),"")</f>
      </c>
      <c r="GF443">
        <f>IF($GQ443&gt;=31,INDEX($DL:$DL,$GP443+31),"")</f>
      </c>
      <c r="GG443">
        <f>IF($GQ443&gt;=32,INDEX($DL:$DL,$GP443+32),"")</f>
      </c>
      <c r="GH443">
        <f>IF($GQ443&gt;=33,INDEX($DL:$DL,$GP443+33),"")</f>
      </c>
      <c r="GI443">
        <f>IF($GQ443&gt;=34,INDEX($DL:$DL,$GP443+34),"")</f>
      </c>
      <c r="GJ443">
        <f>IF($GQ443&gt;=35,INDEX($DL:$DL,$GP443+35),"")</f>
      </c>
      <c r="GK443">
        <f>IF($GQ443&gt;=36,INDEX($DL:$DL,$GP443+36),"")</f>
      </c>
      <c r="GL443">
        <f>IF($GQ443&gt;=37,INDEX($DL:$DL,$GP443+37),"")</f>
      </c>
      <c r="GM443">
        <f>IF($GQ443&gt;=38,INDEX($DL:$DL,$GP443+38),"")</f>
      </c>
      <c r="GN443">
        <f>IF($GQ443&gt;=39,INDEX($DL:$DL,$GP443+39),"")</f>
      </c>
      <c r="GO443">
        <f>IF($GQ443&gt;=40,INDEX($DL:$DL,$GP443+40),"")</f>
      </c>
      <c r="GP443">
        <f>IFERROR(MATCH($DJ443,$DK$2:$DK$148,0)+1,0)</f>
      </c>
      <c r="GQ443">
        <f>IFERROR(INDEX($DM$2:$DM$148,MATCH($DJ443,$DK$2:$DK$148,0)),0)</f>
      </c>
      <c r="GR443">
        <f>IFERROR(MATCH($L443,$DN$443:$FA$443,0),0)</f>
      </c>
      <c r="GS443">
        <f>IF($GR443&gt;0,INDEX($FB$443:$GO$443,$GR443),"")</f>
      </c>
      <c r="GV443">
        <f>IF($JE443&gt;=1,INDEX($GT:$GT,$JD443+1),"")</f>
      </c>
      <c r="GW443">
        <f>IF($JE443&gt;=2,INDEX($GT:$GT,$JD443+2),"")</f>
      </c>
      <c r="GX443">
        <f>IF($JE443&gt;=3,INDEX($GT:$GT,$JD443+3),"")</f>
      </c>
      <c r="GY443">
        <f>IF($JE443&gt;=4,INDEX($GT:$GT,$JD443+4),"")</f>
      </c>
      <c r="GZ443">
        <f>IF($JE443&gt;=5,INDEX($GT:$GT,$JD443+5),"")</f>
      </c>
      <c r="HA443">
        <f>IF($JE443&gt;=6,INDEX($GT:$GT,$JD443+6),"")</f>
      </c>
      <c r="HB443">
        <f>IF($JE443&gt;=7,INDEX($GT:$GT,$JD443+7),"")</f>
      </c>
      <c r="HC443">
        <f>IF($JE443&gt;=8,INDEX($GT:$GT,$JD443+8),"")</f>
      </c>
      <c r="HD443">
        <f>IF($JE443&gt;=9,INDEX($GT:$GT,$JD443+9),"")</f>
      </c>
      <c r="HE443">
        <f>IF($JE443&gt;=10,INDEX($GT:$GT,$JD443+10),"")</f>
      </c>
      <c r="HF443">
        <f>IF($JE443&gt;=11,INDEX($GT:$GT,$JD443+11),"")</f>
      </c>
      <c r="HG443">
        <f>IF($JE443&gt;=12,INDEX($GT:$GT,$JD443+12),"")</f>
      </c>
      <c r="HH443">
        <f>IF($JE443&gt;=13,INDEX($GT:$GT,$JD443+13),"")</f>
      </c>
      <c r="HI443">
        <f>IF($JE443&gt;=14,INDEX($GT:$GT,$JD443+14),"")</f>
      </c>
      <c r="HJ443">
        <f>IF($JE443&gt;=15,INDEX($GT:$GT,$JD443+15),"")</f>
      </c>
      <c r="HK443">
        <f>IF($JE443&gt;=16,INDEX($GT:$GT,$JD443+16),"")</f>
      </c>
      <c r="HL443">
        <f>IF($JE443&gt;=17,INDEX($GT:$GT,$JD443+17),"")</f>
      </c>
      <c r="HM443">
        <f>IF($JE443&gt;=18,INDEX($GT:$GT,$JD443+18),"")</f>
      </c>
      <c r="HN443">
        <f>IF($JE443&gt;=19,INDEX($GT:$GT,$JD443+19),"")</f>
      </c>
      <c r="HO443">
        <f>IF($JE443&gt;=20,INDEX($GT:$GT,$JD443+20),"")</f>
      </c>
      <c r="HP443">
        <f>IF($JE443&gt;=21,INDEX($GT:$GT,$JD443+21),"")</f>
      </c>
      <c r="HQ443">
        <f>IF($JE443&gt;=22,INDEX($GT:$GT,$JD443+22),"")</f>
      </c>
      <c r="HR443">
        <f>IF($JE443&gt;=23,INDEX($GT:$GT,$JD443+23),"")</f>
      </c>
      <c r="HS443">
        <f>IF($JE443&gt;=24,INDEX($GT:$GT,$JD443+24),"")</f>
      </c>
      <c r="HT443">
        <f>IF($JE443&gt;=25,INDEX($GT:$GT,$JD443+25),"")</f>
      </c>
      <c r="HU443">
        <f>IF($JE443&gt;=26,INDEX($GT:$GT,$JD443+26),"")</f>
      </c>
      <c r="HV443">
        <f>IF($JE443&gt;=27,INDEX($GT:$GT,$JD443+27),"")</f>
      </c>
      <c r="HW443">
        <f>IF($JE443&gt;=28,INDEX($GT:$GT,$JD443+28),"")</f>
      </c>
      <c r="HX443">
        <f>IF($JE443&gt;=29,INDEX($GT:$GT,$JD443+29),"")</f>
      </c>
      <c r="HY443">
        <f>IF($JE443&gt;=30,INDEX($GT:$GT,$JD443+30),"")</f>
      </c>
      <c r="HZ443">
        <f>IF($JE443&gt;=31,INDEX($GT:$GT,$JD443+31),"")</f>
      </c>
      <c r="IA443">
        <f>IF($JE443&gt;=32,INDEX($GT:$GT,$JD443+32),"")</f>
      </c>
      <c r="IB443">
        <f>IF($JE443&gt;=33,INDEX($GT:$GT,$JD443+33),"")</f>
      </c>
      <c r="IC443">
        <f>IF($JE443&gt;=34,INDEX($GT:$GT,$JD443+34),"")</f>
      </c>
      <c r="ID443">
        <f>IF($JE443&gt;=35,INDEX($GT:$GT,$JD443+35),"")</f>
      </c>
      <c r="IE443">
        <f>IF($JE443&gt;=36,INDEX($GT:$GT,$JD443+36),"")</f>
      </c>
      <c r="IF443">
        <f>IF($JE443&gt;=37,INDEX($GT:$GT,$JD443+37),"")</f>
      </c>
      <c r="IG443">
        <f>IF($JE443&gt;=38,INDEX($GT:$GT,$JD443+38),"")</f>
      </c>
      <c r="IH443">
        <f>IF($JE443&gt;=39,INDEX($GT:$GT,$JD443+39),"")</f>
      </c>
      <c r="II443">
        <f>IF($JE443&gt;=40,INDEX($GT:$GT,$JD443+40),"")</f>
      </c>
      <c r="IJ443">
        <f>IF($JE443&gt;=41,INDEX($GT:$GT,$JD443+41),"")</f>
      </c>
      <c r="IK443">
        <f>IF($JE443&gt;=42,INDEX($GT:$GT,$JD443+42),"")</f>
      </c>
      <c r="IL443">
        <f>IF($JE443&gt;=43,INDEX($GT:$GT,$JD443+43),"")</f>
      </c>
      <c r="IM443">
        <f>IF($JE443&gt;=44,INDEX($GT:$GT,$JD443+44),"")</f>
      </c>
      <c r="IN443">
        <f>IF($JE443&gt;=45,INDEX($GT:$GT,$JD443+45),"")</f>
      </c>
      <c r="IO443">
        <f>IF($JE443&gt;=46,INDEX($GT:$GT,$JD443+46),"")</f>
      </c>
      <c r="IP443">
        <f>IF($JE443&gt;=47,INDEX($GT:$GT,$JD443+47),"")</f>
      </c>
      <c r="IQ443">
        <f>IF($JE443&gt;=48,INDEX($GT:$GT,$JD443+48),"")</f>
      </c>
      <c r="IR443">
        <f>IF($JE443&gt;=49,INDEX($GT:$GT,$JD443+49),"")</f>
      </c>
      <c r="IS443">
        <f>IF($JE443&gt;=50,INDEX($GT:$GT,$JD443+50),"")</f>
      </c>
      <c r="IT443">
        <f>IF($JE443&gt;=51,INDEX($GT:$GT,$JD443+51),"")</f>
      </c>
      <c r="IU443">
        <f>IF($JE443&gt;=52,INDEX($GT:$GT,$JD443+52),"")</f>
      </c>
      <c r="IV443">
        <f>IF($JE443&gt;=53,INDEX($GT:$GT,$JD443+53),"")</f>
      </c>
      <c r="IW443">
        <f>IF($JE443&gt;=54,INDEX($GT:$GT,$JD443+54),"")</f>
      </c>
      <c r="IX443">
        <f>IF($JE443&gt;=55,INDEX($GT:$GT,$JD443+55),"")</f>
      </c>
      <c r="IY443">
        <f>IF($JE443&gt;=56,INDEX($GT:$GT,$JD443+56),"")</f>
      </c>
      <c r="IZ443">
        <f>IF($JE443&gt;=57,INDEX($GT:$GT,$JD443+57),"")</f>
      </c>
      <c r="JA443">
        <f>IF($JE443&gt;=58,INDEX($GT:$GT,$JD443+58),"")</f>
      </c>
      <c r="JB443">
        <f>IF($JE443&gt;=59,INDEX($GT:$GT,$JD443+59),"")</f>
      </c>
      <c r="JC443">
        <f>IF($JE443&gt;=60,INDEX($GT:$GT,$JD443+60),"")</f>
      </c>
      <c r="JD443">
        <f>IFERROR(MATCH($GS443,$GT$2:$GT$322,0)+1,0)</f>
      </c>
      <c r="JE443">
        <f>IFERROR(INDEX($GU$2:$GU$322,MATCH($GS443,$GT$2:$GT$322,0)),0)</f>
      </c>
      <c r="JF443" t="s">
        <v>28</v>
      </c>
      <c r="JG443" t="s">
        <v>28</v>
      </c>
    </row>
    <row r="444" spans="1:267" x14ac:dyDescent="0.25">
      <c r="J444" s="1"/>
      <c r="K444" s="1"/>
      <c r="L444" s="1"/>
      <c r="M444" s="1"/>
      <c r="N444" s="1">
        <f>IFERROR(IF(FIND(" - ",$J444)&gt;0,MID($J444,FIND(" - ",$J444)+3,LEN($J444)),""),"")</f>
      </c>
      <c r="P444" s="1"/>
      <c r="S444" t="s">
        <v>28</v>
      </c>
      <c r="U444">
        <f>IF(OR($S444="",$T444=""),"",IFERROR($S444/$T444,0))</f>
      </c>
      <c r="V444">
        <f>IF($S444="","",
IF($K444="","",
IF(ISNUMBER(SEARCH("exempt",LOWER($K444))),0,
$S444*(VALUE(SUBSTITUTE($K444,"%",""))/100))))</f>
      </c>
      <c r="AB444">
        <f>IF($S444="","",
SUM($S444,$V444,$Z444,$W444,$Y444)-
IF($AA444="",0,VALUE($AA444)))</f>
      </c>
      <c r="AJ444" t="s">
        <v>1104</v>
      </c>
      <c r="AR444">
        <f>IFERROR(LEFT($J444,FIND(" - ",$J444)-1),$J444)</f>
      </c>
      <c r="AU444">
        <f>IF($CJ444&gt;=1,INDEX($AS:$AS,$CI444+1),"")</f>
      </c>
      <c r="AV444">
        <f>IF($CJ444&gt;=2,INDEX($AS:$AS,$CI444+2),"")</f>
      </c>
      <c r="AW444">
        <f>IF($CJ444&gt;=3,INDEX($AS:$AS,$CI444+3),"")</f>
      </c>
      <c r="AX444">
        <f>IF($CJ444&gt;=4,INDEX($AS:$AS,$CI444+4),"")</f>
      </c>
      <c r="AY444">
        <f>IF($CJ444&gt;=5,INDEX($AS:$AS,$CI444+5),"")</f>
      </c>
      <c r="AZ444">
        <f>IF($CJ444&gt;=6,INDEX($AS:$AS,$CI444+6),"")</f>
      </c>
      <c r="BA444">
        <f>IF($CJ444&gt;=7,INDEX($AS:$AS,$CI444+7),"")</f>
      </c>
      <c r="BB444">
        <f>IF($CJ444&gt;=8,INDEX($AS:$AS,$CI444+8),"")</f>
      </c>
      <c r="BC444">
        <f>IF($CJ444&gt;=9,INDEX($AS:$AS,$CI444+9),"")</f>
      </c>
      <c r="BD444">
        <f>IF($CJ444&gt;=10,INDEX($AS:$AS,$CI444+10),"")</f>
      </c>
      <c r="BE444">
        <f>IF($CJ444&gt;=11,INDEX($AS:$AS,$CI444+11),"")</f>
      </c>
      <c r="BF444">
        <f>IF($CJ444&gt;=12,INDEX($AS:$AS,$CI444+12),"")</f>
      </c>
      <c r="BG444">
        <f>IF($CJ444&gt;=13,INDEX($AS:$AS,$CI444+13),"")</f>
      </c>
      <c r="BH444">
        <f>IF($CJ444&gt;=14,INDEX($AS:$AS,$CI444+14),"")</f>
      </c>
      <c r="BI444">
        <f>IF($CJ444&gt;=15,INDEX($AS:$AS,$CI444+15),"")</f>
      </c>
      <c r="BJ444">
        <f>IF($CJ444&gt;=16,INDEX($AS:$AS,$CI444+16),"")</f>
      </c>
      <c r="BK444">
        <f>IF($CJ444&gt;=17,INDEX($AS:$AS,$CI444+17),"")</f>
      </c>
      <c r="BL444">
        <f>IF($CJ444&gt;=18,INDEX($AS:$AS,$CI444+18),"")</f>
      </c>
      <c r="BM444">
        <f>IF($CJ444&gt;=19,INDEX($AS:$AS,$CI444+19),"")</f>
      </c>
      <c r="BN444">
        <f>IF($CJ444&gt;=20,INDEX($AS:$AS,$CI444+20),"")</f>
      </c>
      <c r="BO444">
        <f>IF($CJ444&gt;=21,INDEX($AS:$AS,$CI444+21),"")</f>
      </c>
      <c r="BP444">
        <f>IF($CJ444&gt;=22,INDEX($AS:$AS,$CI444+22),"")</f>
      </c>
      <c r="BQ444">
        <f>IF($CJ444&gt;=23,INDEX($AS:$AS,$CI444+23),"")</f>
      </c>
      <c r="BR444">
        <f>IF($CJ444&gt;=24,INDEX($AS:$AS,$CI444+24),"")</f>
      </c>
      <c r="BS444">
        <f>IF($CJ444&gt;=25,INDEX($AS:$AS,$CI444+25),"")</f>
      </c>
      <c r="BT444">
        <f>IF($CJ444&gt;=26,INDEX($AS:$AS,$CI444+26),"")</f>
      </c>
      <c r="BU444">
        <f>IF($CJ444&gt;=27,INDEX($AS:$AS,$CI444+27),"")</f>
      </c>
      <c r="BV444">
        <f>IF($CJ444&gt;=28,INDEX($AS:$AS,$CI444+28),"")</f>
      </c>
      <c r="BW444">
        <f>IF($CJ444&gt;=29,INDEX($AS:$AS,$CI444+29),"")</f>
      </c>
      <c r="BX444">
        <f>IF($CJ444&gt;=30,INDEX($AS:$AS,$CI444+30),"")</f>
      </c>
      <c r="BY444">
        <f>IF($CJ444&gt;=31,INDEX($AS:$AS,$CI444+31),"")</f>
      </c>
      <c r="BZ444">
        <f>IF($CJ444&gt;=32,INDEX($AS:$AS,$CI444+32),"")</f>
      </c>
      <c r="CA444">
        <f>IF($CJ444&gt;=33,INDEX($AS:$AS,$CI444+33),"")</f>
      </c>
      <c r="CB444">
        <f>IF($CJ444&gt;=34,INDEX($AS:$AS,$CI444+34),"")</f>
      </c>
      <c r="CC444">
        <f>IF($CJ444&gt;=35,INDEX($AS:$AS,$CI444+35),"")</f>
      </c>
      <c r="CD444">
        <f>IF($CJ444&gt;=36,INDEX($AS:$AS,$CI444+36),"")</f>
      </c>
      <c r="CE444">
        <f>IF($CJ444&gt;=37,INDEX($AS:$AS,$CI444+37),"")</f>
      </c>
      <c r="CF444">
        <f>IF($CJ444&gt;=38,INDEX($AS:$AS,$CI444+38),"")</f>
      </c>
      <c r="CG444">
        <f>IF($CJ444&gt;=39,INDEX($AS:$AS,$CI444+39),"")</f>
      </c>
      <c r="CH444">
        <f>IF($CJ444&gt;=40,INDEX($AS:$AS,$CI444+40),"")</f>
      </c>
      <c r="CI444">
        <f>IFERROR(MATCH($AR444,$AS$2:$AS$133,0)+1,0)</f>
      </c>
      <c r="CJ444">
        <f>IFERROR(INDEX($AT$2:$AT$133,MATCH($AR444,$AS$2:$AS$133,0)),0)</f>
      </c>
      <c r="CK444">
        <f>IFERROR(LEFT($O444,FIND(" - ",$O444)-1),$O444)</f>
      </c>
      <c r="CL444" t="s">
        <v>46</v>
      </c>
      <c r="CN444">
        <f>IF($DI444&gt;=1,INDEX($CL:$CL,$DH444+1),"")</f>
      </c>
      <c r="CO444">
        <f>IF($DI444&gt;=2,INDEX($CL:$CL,$DH444+2),"")</f>
      </c>
      <c r="CP444">
        <f>IF($DI444&gt;=3,INDEX($CL:$CL,$DH444+3),"")</f>
      </c>
      <c r="CQ444">
        <f>IF($DI444&gt;=4,INDEX($CL:$CL,$DH444+4),"")</f>
      </c>
      <c r="CR444">
        <f>IF($DI444&gt;=5,INDEX($CL:$CL,$DH444+5),"")</f>
      </c>
      <c r="CS444">
        <f>IF($DI444&gt;=6,INDEX($CL:$CL,$DH444+6),"")</f>
      </c>
      <c r="CT444">
        <f>IF($DI444&gt;=7,INDEX($CL:$CL,$DH444+7),"")</f>
      </c>
      <c r="CU444">
        <f>IF($DI444&gt;=8,INDEX($CL:$CL,$DH444+8),"")</f>
      </c>
      <c r="CV444">
        <f>IF($DI444&gt;=9,INDEX($CL:$CL,$DH444+9),"")</f>
      </c>
      <c r="CW444">
        <f>IF($DI444&gt;=10,INDEX($CL:$CL,$DH444+10),"")</f>
      </c>
      <c r="CX444">
        <f>IF($DI444&gt;=11,INDEX($CL:$CL,$DH444+11),"")</f>
      </c>
      <c r="CY444">
        <f>IF($DI444&gt;=12,INDEX($CL:$CL,$DH444+12),"")</f>
      </c>
      <c r="CZ444">
        <f>IF($DI444&gt;=13,INDEX($CL:$CL,$DH444+13),"")</f>
      </c>
      <c r="DA444">
        <f>IF($DI444&gt;=14,INDEX($CL:$CL,$DH444+14),"")</f>
      </c>
      <c r="DB444">
        <f>IF($DI444&gt;=15,INDEX($CL:$CL,$DH444+15),"")</f>
      </c>
      <c r="DC444">
        <f>IF($DI444&gt;=16,INDEX($CL:$CL,$DH444+16),"")</f>
      </c>
      <c r="DD444">
        <f>IF($DI444&gt;=17,INDEX($CL:$CL,$DH444+17),"")</f>
      </c>
      <c r="DE444">
        <f>IF($DI444&gt;=18,INDEX($CL:$CL,$DH444+18),"")</f>
      </c>
      <c r="DF444">
        <f>IF($DI444&gt;=19,INDEX($CL:$CL,$DH444+19),"")</f>
      </c>
      <c r="DG444">
        <f>IF($DI444&gt;=20,INDEX($CL:$CL,$DH444+20),"")</f>
      </c>
      <c r="DH444">
        <f>IFERROR(MATCH($CK444,$CL$2:$CL$1558,0)+1,0)</f>
      </c>
      <c r="DI444">
        <f>IFERROR(INDEX($CM$2:$CM$1558,MATCH($CK444,$CL$2:$CL$1558,0)),0)</f>
      </c>
      <c r="DJ444">
        <f>IFERROR(INDEX($AQ:$AQ,MATCH($K444,$AP:$AP,0))&amp;"","")</f>
      </c>
      <c r="DN444">
        <f>IF($GQ444&gt;=1,INDEX($DK:$DK,$GP444+1),"")</f>
      </c>
      <c r="DO444">
        <f>IF($GQ444&gt;=2,INDEX($DK:$DK,$GP444+2),"")</f>
      </c>
      <c r="DP444">
        <f>IF($GQ444&gt;=3,INDEX($DK:$DK,$GP444+3),"")</f>
      </c>
      <c r="DQ444">
        <f>IF($GQ444&gt;=4,INDEX($DK:$DK,$GP444+4),"")</f>
      </c>
      <c r="DR444">
        <f>IF($GQ444&gt;=5,INDEX($DK:$DK,$GP444+5),"")</f>
      </c>
      <c r="DS444">
        <f>IF($GQ444&gt;=6,INDEX($DK:$DK,$GP444+6),"")</f>
      </c>
      <c r="DT444">
        <f>IF($GQ444&gt;=7,INDEX($DK:$DK,$GP444+7),"")</f>
      </c>
      <c r="DU444">
        <f>IF($GQ444&gt;=8,INDEX($DK:$DK,$GP444+8),"")</f>
      </c>
      <c r="DV444">
        <f>IF($GQ444&gt;=9,INDEX($DK:$DK,$GP444+9),"")</f>
      </c>
      <c r="DW444">
        <f>IF($GQ444&gt;=10,INDEX($DK:$DK,$GP444+10),"")</f>
      </c>
      <c r="DX444">
        <f>IF($GQ444&gt;=11,INDEX($DK:$DK,$GP444+11),"")</f>
      </c>
      <c r="DY444">
        <f>IF($GQ444&gt;=12,INDEX($DK:$DK,$GP444+12),"")</f>
      </c>
      <c r="DZ444">
        <f>IF($GQ444&gt;=13,INDEX($DK:$DK,$GP444+13),"")</f>
      </c>
      <c r="EA444">
        <f>IF($GQ444&gt;=14,INDEX($DK:$DK,$GP444+14),"")</f>
      </c>
      <c r="EB444">
        <f>IF($GQ444&gt;=15,INDEX($DK:$DK,$GP444+15),"")</f>
      </c>
      <c r="EC444">
        <f>IF($GQ444&gt;=16,INDEX($DK:$DK,$GP444+16),"")</f>
      </c>
      <c r="ED444">
        <f>IF($GQ444&gt;=17,INDEX($DK:$DK,$GP444+17),"")</f>
      </c>
      <c r="EE444">
        <f>IF($GQ444&gt;=18,INDEX($DK:$DK,$GP444+18),"")</f>
      </c>
      <c r="EF444">
        <f>IF($GQ444&gt;=19,INDEX($DK:$DK,$GP444+19),"")</f>
      </c>
      <c r="EG444">
        <f>IF($GQ444&gt;=20,INDEX($DK:$DK,$GP444+20),"")</f>
      </c>
      <c r="EH444">
        <f>IF($GQ444&gt;=21,INDEX($DK:$DK,$GP444+21),"")</f>
      </c>
      <c r="EI444">
        <f>IF($GQ444&gt;=22,INDEX($DK:$DK,$GP444+22),"")</f>
      </c>
      <c r="EJ444">
        <f>IF($GQ444&gt;=23,INDEX($DK:$DK,$GP444+23),"")</f>
      </c>
      <c r="EK444">
        <f>IF($GQ444&gt;=24,INDEX($DK:$DK,$GP444+24),"")</f>
      </c>
      <c r="EL444">
        <f>IF($GQ444&gt;=25,INDEX($DK:$DK,$GP444+25),"")</f>
      </c>
      <c r="EM444">
        <f>IF($GQ444&gt;=26,INDEX($DK:$DK,$GP444+26),"")</f>
      </c>
      <c r="EN444">
        <f>IF($GQ444&gt;=27,INDEX($DK:$DK,$GP444+27),"")</f>
      </c>
      <c r="EO444">
        <f>IF($GQ444&gt;=28,INDEX($DK:$DK,$GP444+28),"")</f>
      </c>
      <c r="EP444">
        <f>IF($GQ444&gt;=29,INDEX($DK:$DK,$GP444+29),"")</f>
      </c>
      <c r="EQ444">
        <f>IF($GQ444&gt;=30,INDEX($DK:$DK,$GP444+30),"")</f>
      </c>
      <c r="ER444">
        <f>IF($GQ444&gt;=31,INDEX($DK:$DK,$GP444+31),"")</f>
      </c>
      <c r="ES444">
        <f>IF($GQ444&gt;=32,INDEX($DK:$DK,$GP444+32),"")</f>
      </c>
      <c r="ET444">
        <f>IF($GQ444&gt;=33,INDEX($DK:$DK,$GP444+33),"")</f>
      </c>
      <c r="EU444">
        <f>IF($GQ444&gt;=34,INDEX($DK:$DK,$GP444+34),"")</f>
      </c>
      <c r="EV444">
        <f>IF($GQ444&gt;=35,INDEX($DK:$DK,$GP444+35),"")</f>
      </c>
      <c r="EW444">
        <f>IF($GQ444&gt;=36,INDEX($DK:$DK,$GP444+36),"")</f>
      </c>
      <c r="EX444">
        <f>IF($GQ444&gt;=37,INDEX($DK:$DK,$GP444+37),"")</f>
      </c>
      <c r="EY444">
        <f>IF($GQ444&gt;=38,INDEX($DK:$DK,$GP444+38),"")</f>
      </c>
      <c r="EZ444">
        <f>IF($GQ444&gt;=39,INDEX($DK:$DK,$GP444+39),"")</f>
      </c>
      <c r="FA444">
        <f>IF($GQ444&gt;=40,INDEX($DK:$DK,$GP444+40),"")</f>
      </c>
      <c r="FB444">
        <f>IF($GQ444&gt;=1,INDEX($DL:$DL,$GP444+1),"")</f>
      </c>
      <c r="FC444">
        <f>IF($GQ444&gt;=2,INDEX($DL:$DL,$GP444+2),"")</f>
      </c>
      <c r="FD444">
        <f>IF($GQ444&gt;=3,INDEX($DL:$DL,$GP444+3),"")</f>
      </c>
      <c r="FE444">
        <f>IF($GQ444&gt;=4,INDEX($DL:$DL,$GP444+4),"")</f>
      </c>
      <c r="FF444">
        <f>IF($GQ444&gt;=5,INDEX($DL:$DL,$GP444+5),"")</f>
      </c>
      <c r="FG444">
        <f>IF($GQ444&gt;=6,INDEX($DL:$DL,$GP444+6),"")</f>
      </c>
      <c r="FH444">
        <f>IF($GQ444&gt;=7,INDEX($DL:$DL,$GP444+7),"")</f>
      </c>
      <c r="FI444">
        <f>IF($GQ444&gt;=8,INDEX($DL:$DL,$GP444+8),"")</f>
      </c>
      <c r="FJ444">
        <f>IF($GQ444&gt;=9,INDEX($DL:$DL,$GP444+9),"")</f>
      </c>
      <c r="FK444">
        <f>IF($GQ444&gt;=10,INDEX($DL:$DL,$GP444+10),"")</f>
      </c>
      <c r="FL444">
        <f>IF($GQ444&gt;=11,INDEX($DL:$DL,$GP444+11),"")</f>
      </c>
      <c r="FM444">
        <f>IF($GQ444&gt;=12,INDEX($DL:$DL,$GP444+12),"")</f>
      </c>
      <c r="FN444">
        <f>IF($GQ444&gt;=13,INDEX($DL:$DL,$GP444+13),"")</f>
      </c>
      <c r="FO444">
        <f>IF($GQ444&gt;=14,INDEX($DL:$DL,$GP444+14),"")</f>
      </c>
      <c r="FP444">
        <f>IF($GQ444&gt;=15,INDEX($DL:$DL,$GP444+15),"")</f>
      </c>
      <c r="FQ444">
        <f>IF($GQ444&gt;=16,INDEX($DL:$DL,$GP444+16),"")</f>
      </c>
      <c r="FR444">
        <f>IF($GQ444&gt;=17,INDEX($DL:$DL,$GP444+17),"")</f>
      </c>
      <c r="FS444">
        <f>IF($GQ444&gt;=18,INDEX($DL:$DL,$GP444+18),"")</f>
      </c>
      <c r="FT444">
        <f>IF($GQ444&gt;=19,INDEX($DL:$DL,$GP444+19),"")</f>
      </c>
      <c r="FU444">
        <f>IF($GQ444&gt;=20,INDEX($DL:$DL,$GP444+20),"")</f>
      </c>
      <c r="FV444">
        <f>IF($GQ444&gt;=21,INDEX($DL:$DL,$GP444+21),"")</f>
      </c>
      <c r="FW444">
        <f>IF($GQ444&gt;=22,INDEX($DL:$DL,$GP444+22),"")</f>
      </c>
      <c r="FX444">
        <f>IF($GQ444&gt;=23,INDEX($DL:$DL,$GP444+23),"")</f>
      </c>
      <c r="FY444">
        <f>IF($GQ444&gt;=24,INDEX($DL:$DL,$GP444+24),"")</f>
      </c>
      <c r="FZ444">
        <f>IF($GQ444&gt;=25,INDEX($DL:$DL,$GP444+25),"")</f>
      </c>
      <c r="GA444">
        <f>IF($GQ444&gt;=26,INDEX($DL:$DL,$GP444+26),"")</f>
      </c>
      <c r="GB444">
        <f>IF($GQ444&gt;=27,INDEX($DL:$DL,$GP444+27),"")</f>
      </c>
      <c r="GC444">
        <f>IF($GQ444&gt;=28,INDEX($DL:$DL,$GP444+28),"")</f>
      </c>
      <c r="GD444">
        <f>IF($GQ444&gt;=29,INDEX($DL:$DL,$GP444+29),"")</f>
      </c>
      <c r="GE444">
        <f>IF($GQ444&gt;=30,INDEX($DL:$DL,$GP444+30),"")</f>
      </c>
      <c r="GF444">
        <f>IF($GQ444&gt;=31,INDEX($DL:$DL,$GP444+31),"")</f>
      </c>
      <c r="GG444">
        <f>IF($GQ444&gt;=32,INDEX($DL:$DL,$GP444+32),"")</f>
      </c>
      <c r="GH444">
        <f>IF($GQ444&gt;=33,INDEX($DL:$DL,$GP444+33),"")</f>
      </c>
      <c r="GI444">
        <f>IF($GQ444&gt;=34,INDEX($DL:$DL,$GP444+34),"")</f>
      </c>
      <c r="GJ444">
        <f>IF($GQ444&gt;=35,INDEX($DL:$DL,$GP444+35),"")</f>
      </c>
      <c r="GK444">
        <f>IF($GQ444&gt;=36,INDEX($DL:$DL,$GP444+36),"")</f>
      </c>
      <c r="GL444">
        <f>IF($GQ444&gt;=37,INDEX($DL:$DL,$GP444+37),"")</f>
      </c>
      <c r="GM444">
        <f>IF($GQ444&gt;=38,INDEX($DL:$DL,$GP444+38),"")</f>
      </c>
      <c r="GN444">
        <f>IF($GQ444&gt;=39,INDEX($DL:$DL,$GP444+39),"")</f>
      </c>
      <c r="GO444">
        <f>IF($GQ444&gt;=40,INDEX($DL:$DL,$GP444+40),"")</f>
      </c>
      <c r="GP444">
        <f>IFERROR(MATCH($DJ444,$DK$2:$DK$148,0)+1,0)</f>
      </c>
      <c r="GQ444">
        <f>IFERROR(INDEX($DM$2:$DM$148,MATCH($DJ444,$DK$2:$DK$148,0)),0)</f>
      </c>
      <c r="GR444">
        <f>IFERROR(MATCH($L444,$DN$444:$FA$444,0),0)</f>
      </c>
      <c r="GS444">
        <f>IF($GR444&gt;0,INDEX($FB$444:$GO$444,$GR444),"")</f>
      </c>
      <c r="GV444">
        <f>IF($JE444&gt;=1,INDEX($GT:$GT,$JD444+1),"")</f>
      </c>
      <c r="GW444">
        <f>IF($JE444&gt;=2,INDEX($GT:$GT,$JD444+2),"")</f>
      </c>
      <c r="GX444">
        <f>IF($JE444&gt;=3,INDEX($GT:$GT,$JD444+3),"")</f>
      </c>
      <c r="GY444">
        <f>IF($JE444&gt;=4,INDEX($GT:$GT,$JD444+4),"")</f>
      </c>
      <c r="GZ444">
        <f>IF($JE444&gt;=5,INDEX($GT:$GT,$JD444+5),"")</f>
      </c>
      <c r="HA444">
        <f>IF($JE444&gt;=6,INDEX($GT:$GT,$JD444+6),"")</f>
      </c>
      <c r="HB444">
        <f>IF($JE444&gt;=7,INDEX($GT:$GT,$JD444+7),"")</f>
      </c>
      <c r="HC444">
        <f>IF($JE444&gt;=8,INDEX($GT:$GT,$JD444+8),"")</f>
      </c>
      <c r="HD444">
        <f>IF($JE444&gt;=9,INDEX($GT:$GT,$JD444+9),"")</f>
      </c>
      <c r="HE444">
        <f>IF($JE444&gt;=10,INDEX($GT:$GT,$JD444+10),"")</f>
      </c>
      <c r="HF444">
        <f>IF($JE444&gt;=11,INDEX($GT:$GT,$JD444+11),"")</f>
      </c>
      <c r="HG444">
        <f>IF($JE444&gt;=12,INDEX($GT:$GT,$JD444+12),"")</f>
      </c>
      <c r="HH444">
        <f>IF($JE444&gt;=13,INDEX($GT:$GT,$JD444+13),"")</f>
      </c>
      <c r="HI444">
        <f>IF($JE444&gt;=14,INDEX($GT:$GT,$JD444+14),"")</f>
      </c>
      <c r="HJ444">
        <f>IF($JE444&gt;=15,INDEX($GT:$GT,$JD444+15),"")</f>
      </c>
      <c r="HK444">
        <f>IF($JE444&gt;=16,INDEX($GT:$GT,$JD444+16),"")</f>
      </c>
      <c r="HL444">
        <f>IF($JE444&gt;=17,INDEX($GT:$GT,$JD444+17),"")</f>
      </c>
      <c r="HM444">
        <f>IF($JE444&gt;=18,INDEX($GT:$GT,$JD444+18),"")</f>
      </c>
      <c r="HN444">
        <f>IF($JE444&gt;=19,INDEX($GT:$GT,$JD444+19),"")</f>
      </c>
      <c r="HO444">
        <f>IF($JE444&gt;=20,INDEX($GT:$GT,$JD444+20),"")</f>
      </c>
      <c r="HP444">
        <f>IF($JE444&gt;=21,INDEX($GT:$GT,$JD444+21),"")</f>
      </c>
      <c r="HQ444">
        <f>IF($JE444&gt;=22,INDEX($GT:$GT,$JD444+22),"")</f>
      </c>
      <c r="HR444">
        <f>IF($JE444&gt;=23,INDEX($GT:$GT,$JD444+23),"")</f>
      </c>
      <c r="HS444">
        <f>IF($JE444&gt;=24,INDEX($GT:$GT,$JD444+24),"")</f>
      </c>
      <c r="HT444">
        <f>IF($JE444&gt;=25,INDEX($GT:$GT,$JD444+25),"")</f>
      </c>
      <c r="HU444">
        <f>IF($JE444&gt;=26,INDEX($GT:$GT,$JD444+26),"")</f>
      </c>
      <c r="HV444">
        <f>IF($JE444&gt;=27,INDEX($GT:$GT,$JD444+27),"")</f>
      </c>
      <c r="HW444">
        <f>IF($JE444&gt;=28,INDEX($GT:$GT,$JD444+28),"")</f>
      </c>
      <c r="HX444">
        <f>IF($JE444&gt;=29,INDEX($GT:$GT,$JD444+29),"")</f>
      </c>
      <c r="HY444">
        <f>IF($JE444&gt;=30,INDEX($GT:$GT,$JD444+30),"")</f>
      </c>
      <c r="HZ444">
        <f>IF($JE444&gt;=31,INDEX($GT:$GT,$JD444+31),"")</f>
      </c>
      <c r="IA444">
        <f>IF($JE444&gt;=32,INDEX($GT:$GT,$JD444+32),"")</f>
      </c>
      <c r="IB444">
        <f>IF($JE444&gt;=33,INDEX($GT:$GT,$JD444+33),"")</f>
      </c>
      <c r="IC444">
        <f>IF($JE444&gt;=34,INDEX($GT:$GT,$JD444+34),"")</f>
      </c>
      <c r="ID444">
        <f>IF($JE444&gt;=35,INDEX($GT:$GT,$JD444+35),"")</f>
      </c>
      <c r="IE444">
        <f>IF($JE444&gt;=36,INDEX($GT:$GT,$JD444+36),"")</f>
      </c>
      <c r="IF444">
        <f>IF($JE444&gt;=37,INDEX($GT:$GT,$JD444+37),"")</f>
      </c>
      <c r="IG444">
        <f>IF($JE444&gt;=38,INDEX($GT:$GT,$JD444+38),"")</f>
      </c>
      <c r="IH444">
        <f>IF($JE444&gt;=39,INDEX($GT:$GT,$JD444+39),"")</f>
      </c>
      <c r="II444">
        <f>IF($JE444&gt;=40,INDEX($GT:$GT,$JD444+40),"")</f>
      </c>
      <c r="IJ444">
        <f>IF($JE444&gt;=41,INDEX($GT:$GT,$JD444+41),"")</f>
      </c>
      <c r="IK444">
        <f>IF($JE444&gt;=42,INDEX($GT:$GT,$JD444+42),"")</f>
      </c>
      <c r="IL444">
        <f>IF($JE444&gt;=43,INDEX($GT:$GT,$JD444+43),"")</f>
      </c>
      <c r="IM444">
        <f>IF($JE444&gt;=44,INDEX($GT:$GT,$JD444+44),"")</f>
      </c>
      <c r="IN444">
        <f>IF($JE444&gt;=45,INDEX($GT:$GT,$JD444+45),"")</f>
      </c>
      <c r="IO444">
        <f>IF($JE444&gt;=46,INDEX($GT:$GT,$JD444+46),"")</f>
      </c>
      <c r="IP444">
        <f>IF($JE444&gt;=47,INDEX($GT:$GT,$JD444+47),"")</f>
      </c>
      <c r="IQ444">
        <f>IF($JE444&gt;=48,INDEX($GT:$GT,$JD444+48),"")</f>
      </c>
      <c r="IR444">
        <f>IF($JE444&gt;=49,INDEX($GT:$GT,$JD444+49),"")</f>
      </c>
      <c r="IS444">
        <f>IF($JE444&gt;=50,INDEX($GT:$GT,$JD444+50),"")</f>
      </c>
      <c r="IT444">
        <f>IF($JE444&gt;=51,INDEX($GT:$GT,$JD444+51),"")</f>
      </c>
      <c r="IU444">
        <f>IF($JE444&gt;=52,INDEX($GT:$GT,$JD444+52),"")</f>
      </c>
      <c r="IV444">
        <f>IF($JE444&gt;=53,INDEX($GT:$GT,$JD444+53),"")</f>
      </c>
      <c r="IW444">
        <f>IF($JE444&gt;=54,INDEX($GT:$GT,$JD444+54),"")</f>
      </c>
      <c r="IX444">
        <f>IF($JE444&gt;=55,INDEX($GT:$GT,$JD444+55),"")</f>
      </c>
      <c r="IY444">
        <f>IF($JE444&gt;=56,INDEX($GT:$GT,$JD444+56),"")</f>
      </c>
      <c r="IZ444">
        <f>IF($JE444&gt;=57,INDEX($GT:$GT,$JD444+57),"")</f>
      </c>
      <c r="JA444">
        <f>IF($JE444&gt;=58,INDEX($GT:$GT,$JD444+58),"")</f>
      </c>
      <c r="JB444">
        <f>IF($JE444&gt;=59,INDEX($GT:$GT,$JD444+59),"")</f>
      </c>
      <c r="JC444">
        <f>IF($JE444&gt;=60,INDEX($GT:$GT,$JD444+60),"")</f>
      </c>
      <c r="JD444">
        <f>IFERROR(MATCH($GS444,$GT$2:$GT$322,0)+1,0)</f>
      </c>
      <c r="JE444">
        <f>IFERROR(INDEX($GU$2:$GU$322,MATCH($GS444,$GT$2:$GT$322,0)),0)</f>
      </c>
      <c r="JF444" t="s">
        <v>28</v>
      </c>
      <c r="JG444" t="s">
        <v>28</v>
      </c>
    </row>
    <row r="445" spans="1:267" x14ac:dyDescent="0.25">
      <c r="J445" s="1"/>
      <c r="K445" s="1"/>
      <c r="L445" s="1"/>
      <c r="M445" s="1"/>
      <c r="N445" s="1">
        <f>IFERROR(IF(FIND(" - ",$J445)&gt;0,MID($J445,FIND(" - ",$J445)+3,LEN($J445)),""),"")</f>
      </c>
      <c r="P445" s="1"/>
      <c r="S445" t="s">
        <v>28</v>
      </c>
      <c r="U445">
        <f>IF(OR($S445="",$T445=""),"",IFERROR($S445/$T445,0))</f>
      </c>
      <c r="V445">
        <f>IF($S445="","",
IF($K445="","",
IF(ISNUMBER(SEARCH("exempt",LOWER($K445))),0,
$S445*(VALUE(SUBSTITUTE($K445,"%",""))/100))))</f>
      </c>
      <c r="AB445">
        <f>IF($S445="","",
SUM($S445,$V445,$Z445,$W445,$Y445)-
IF($AA445="",0,VALUE($AA445)))</f>
      </c>
      <c r="AJ445" t="s">
        <v>1105</v>
      </c>
      <c r="AR445">
        <f>IFERROR(LEFT($J445,FIND(" - ",$J445)-1),$J445)</f>
      </c>
      <c r="AU445">
        <f>IF($CJ445&gt;=1,INDEX($AS:$AS,$CI445+1),"")</f>
      </c>
      <c r="AV445">
        <f>IF($CJ445&gt;=2,INDEX($AS:$AS,$CI445+2),"")</f>
      </c>
      <c r="AW445">
        <f>IF($CJ445&gt;=3,INDEX($AS:$AS,$CI445+3),"")</f>
      </c>
      <c r="AX445">
        <f>IF($CJ445&gt;=4,INDEX($AS:$AS,$CI445+4),"")</f>
      </c>
      <c r="AY445">
        <f>IF($CJ445&gt;=5,INDEX($AS:$AS,$CI445+5),"")</f>
      </c>
      <c r="AZ445">
        <f>IF($CJ445&gt;=6,INDEX($AS:$AS,$CI445+6),"")</f>
      </c>
      <c r="BA445">
        <f>IF($CJ445&gt;=7,INDEX($AS:$AS,$CI445+7),"")</f>
      </c>
      <c r="BB445">
        <f>IF($CJ445&gt;=8,INDEX($AS:$AS,$CI445+8),"")</f>
      </c>
      <c r="BC445">
        <f>IF($CJ445&gt;=9,INDEX($AS:$AS,$CI445+9),"")</f>
      </c>
      <c r="BD445">
        <f>IF($CJ445&gt;=10,INDEX($AS:$AS,$CI445+10),"")</f>
      </c>
      <c r="BE445">
        <f>IF($CJ445&gt;=11,INDEX($AS:$AS,$CI445+11),"")</f>
      </c>
      <c r="BF445">
        <f>IF($CJ445&gt;=12,INDEX($AS:$AS,$CI445+12),"")</f>
      </c>
      <c r="BG445">
        <f>IF($CJ445&gt;=13,INDEX($AS:$AS,$CI445+13),"")</f>
      </c>
      <c r="BH445">
        <f>IF($CJ445&gt;=14,INDEX($AS:$AS,$CI445+14),"")</f>
      </c>
      <c r="BI445">
        <f>IF($CJ445&gt;=15,INDEX($AS:$AS,$CI445+15),"")</f>
      </c>
      <c r="BJ445">
        <f>IF($CJ445&gt;=16,INDEX($AS:$AS,$CI445+16),"")</f>
      </c>
      <c r="BK445">
        <f>IF($CJ445&gt;=17,INDEX($AS:$AS,$CI445+17),"")</f>
      </c>
      <c r="BL445">
        <f>IF($CJ445&gt;=18,INDEX($AS:$AS,$CI445+18),"")</f>
      </c>
      <c r="BM445">
        <f>IF($CJ445&gt;=19,INDEX($AS:$AS,$CI445+19),"")</f>
      </c>
      <c r="BN445">
        <f>IF($CJ445&gt;=20,INDEX($AS:$AS,$CI445+20),"")</f>
      </c>
      <c r="BO445">
        <f>IF($CJ445&gt;=21,INDEX($AS:$AS,$CI445+21),"")</f>
      </c>
      <c r="BP445">
        <f>IF($CJ445&gt;=22,INDEX($AS:$AS,$CI445+22),"")</f>
      </c>
      <c r="BQ445">
        <f>IF($CJ445&gt;=23,INDEX($AS:$AS,$CI445+23),"")</f>
      </c>
      <c r="BR445">
        <f>IF($CJ445&gt;=24,INDEX($AS:$AS,$CI445+24),"")</f>
      </c>
      <c r="BS445">
        <f>IF($CJ445&gt;=25,INDEX($AS:$AS,$CI445+25),"")</f>
      </c>
      <c r="BT445">
        <f>IF($CJ445&gt;=26,INDEX($AS:$AS,$CI445+26),"")</f>
      </c>
      <c r="BU445">
        <f>IF($CJ445&gt;=27,INDEX($AS:$AS,$CI445+27),"")</f>
      </c>
      <c r="BV445">
        <f>IF($CJ445&gt;=28,INDEX($AS:$AS,$CI445+28),"")</f>
      </c>
      <c r="BW445">
        <f>IF($CJ445&gt;=29,INDEX($AS:$AS,$CI445+29),"")</f>
      </c>
      <c r="BX445">
        <f>IF($CJ445&gt;=30,INDEX($AS:$AS,$CI445+30),"")</f>
      </c>
      <c r="BY445">
        <f>IF($CJ445&gt;=31,INDEX($AS:$AS,$CI445+31),"")</f>
      </c>
      <c r="BZ445">
        <f>IF($CJ445&gt;=32,INDEX($AS:$AS,$CI445+32),"")</f>
      </c>
      <c r="CA445">
        <f>IF($CJ445&gt;=33,INDEX($AS:$AS,$CI445+33),"")</f>
      </c>
      <c r="CB445">
        <f>IF($CJ445&gt;=34,INDEX($AS:$AS,$CI445+34),"")</f>
      </c>
      <c r="CC445">
        <f>IF($CJ445&gt;=35,INDEX($AS:$AS,$CI445+35),"")</f>
      </c>
      <c r="CD445">
        <f>IF($CJ445&gt;=36,INDEX($AS:$AS,$CI445+36),"")</f>
      </c>
      <c r="CE445">
        <f>IF($CJ445&gt;=37,INDEX($AS:$AS,$CI445+37),"")</f>
      </c>
      <c r="CF445">
        <f>IF($CJ445&gt;=38,INDEX($AS:$AS,$CI445+38),"")</f>
      </c>
      <c r="CG445">
        <f>IF($CJ445&gt;=39,INDEX($AS:$AS,$CI445+39),"")</f>
      </c>
      <c r="CH445">
        <f>IF($CJ445&gt;=40,INDEX($AS:$AS,$CI445+40),"")</f>
      </c>
      <c r="CI445">
        <f>IFERROR(MATCH($AR445,$AS$2:$AS$133,0)+1,0)</f>
      </c>
      <c r="CJ445">
        <f>IFERROR(INDEX($AT$2:$AT$133,MATCH($AR445,$AS$2:$AS$133,0)),0)</f>
      </c>
      <c r="CK445">
        <f>IFERROR(LEFT($O445,FIND(" - ",$O445)-1),$O445)</f>
      </c>
      <c r="CL445" t="s">
        <v>56</v>
      </c>
      <c r="CN445">
        <f>IF($DI445&gt;=1,INDEX($CL:$CL,$DH445+1),"")</f>
      </c>
      <c r="CO445">
        <f>IF($DI445&gt;=2,INDEX($CL:$CL,$DH445+2),"")</f>
      </c>
      <c r="CP445">
        <f>IF($DI445&gt;=3,INDEX($CL:$CL,$DH445+3),"")</f>
      </c>
      <c r="CQ445">
        <f>IF($DI445&gt;=4,INDEX($CL:$CL,$DH445+4),"")</f>
      </c>
      <c r="CR445">
        <f>IF($DI445&gt;=5,INDEX($CL:$CL,$DH445+5),"")</f>
      </c>
      <c r="CS445">
        <f>IF($DI445&gt;=6,INDEX($CL:$CL,$DH445+6),"")</f>
      </c>
      <c r="CT445">
        <f>IF($DI445&gt;=7,INDEX($CL:$CL,$DH445+7),"")</f>
      </c>
      <c r="CU445">
        <f>IF($DI445&gt;=8,INDEX($CL:$CL,$DH445+8),"")</f>
      </c>
      <c r="CV445">
        <f>IF($DI445&gt;=9,INDEX($CL:$CL,$DH445+9),"")</f>
      </c>
      <c r="CW445">
        <f>IF($DI445&gt;=10,INDEX($CL:$CL,$DH445+10),"")</f>
      </c>
      <c r="CX445">
        <f>IF($DI445&gt;=11,INDEX($CL:$CL,$DH445+11),"")</f>
      </c>
      <c r="CY445">
        <f>IF($DI445&gt;=12,INDEX($CL:$CL,$DH445+12),"")</f>
      </c>
      <c r="CZ445">
        <f>IF($DI445&gt;=13,INDEX($CL:$CL,$DH445+13),"")</f>
      </c>
      <c r="DA445">
        <f>IF($DI445&gt;=14,INDEX($CL:$CL,$DH445+14),"")</f>
      </c>
      <c r="DB445">
        <f>IF($DI445&gt;=15,INDEX($CL:$CL,$DH445+15),"")</f>
      </c>
      <c r="DC445">
        <f>IF($DI445&gt;=16,INDEX($CL:$CL,$DH445+16),"")</f>
      </c>
      <c r="DD445">
        <f>IF($DI445&gt;=17,INDEX($CL:$CL,$DH445+17),"")</f>
      </c>
      <c r="DE445">
        <f>IF($DI445&gt;=18,INDEX($CL:$CL,$DH445+18),"")</f>
      </c>
      <c r="DF445">
        <f>IF($DI445&gt;=19,INDEX($CL:$CL,$DH445+19),"")</f>
      </c>
      <c r="DG445">
        <f>IF($DI445&gt;=20,INDEX($CL:$CL,$DH445+20),"")</f>
      </c>
      <c r="DH445">
        <f>IFERROR(MATCH($CK445,$CL$2:$CL$1558,0)+1,0)</f>
      </c>
      <c r="DI445">
        <f>IFERROR(INDEX($CM$2:$CM$1558,MATCH($CK445,$CL$2:$CL$1558,0)),0)</f>
      </c>
      <c r="DJ445">
        <f>IFERROR(INDEX($AQ:$AQ,MATCH($K445,$AP:$AP,0))&amp;"","")</f>
      </c>
      <c r="DN445">
        <f>IF($GQ445&gt;=1,INDEX($DK:$DK,$GP445+1),"")</f>
      </c>
      <c r="DO445">
        <f>IF($GQ445&gt;=2,INDEX($DK:$DK,$GP445+2),"")</f>
      </c>
      <c r="DP445">
        <f>IF($GQ445&gt;=3,INDEX($DK:$DK,$GP445+3),"")</f>
      </c>
      <c r="DQ445">
        <f>IF($GQ445&gt;=4,INDEX($DK:$DK,$GP445+4),"")</f>
      </c>
      <c r="DR445">
        <f>IF($GQ445&gt;=5,INDEX($DK:$DK,$GP445+5),"")</f>
      </c>
      <c r="DS445">
        <f>IF($GQ445&gt;=6,INDEX($DK:$DK,$GP445+6),"")</f>
      </c>
      <c r="DT445">
        <f>IF($GQ445&gt;=7,INDEX($DK:$DK,$GP445+7),"")</f>
      </c>
      <c r="DU445">
        <f>IF($GQ445&gt;=8,INDEX($DK:$DK,$GP445+8),"")</f>
      </c>
      <c r="DV445">
        <f>IF($GQ445&gt;=9,INDEX($DK:$DK,$GP445+9),"")</f>
      </c>
      <c r="DW445">
        <f>IF($GQ445&gt;=10,INDEX($DK:$DK,$GP445+10),"")</f>
      </c>
      <c r="DX445">
        <f>IF($GQ445&gt;=11,INDEX($DK:$DK,$GP445+11),"")</f>
      </c>
      <c r="DY445">
        <f>IF($GQ445&gt;=12,INDEX($DK:$DK,$GP445+12),"")</f>
      </c>
      <c r="DZ445">
        <f>IF($GQ445&gt;=13,INDEX($DK:$DK,$GP445+13),"")</f>
      </c>
      <c r="EA445">
        <f>IF($GQ445&gt;=14,INDEX($DK:$DK,$GP445+14),"")</f>
      </c>
      <c r="EB445">
        <f>IF($GQ445&gt;=15,INDEX($DK:$DK,$GP445+15),"")</f>
      </c>
      <c r="EC445">
        <f>IF($GQ445&gt;=16,INDEX($DK:$DK,$GP445+16),"")</f>
      </c>
      <c r="ED445">
        <f>IF($GQ445&gt;=17,INDEX($DK:$DK,$GP445+17),"")</f>
      </c>
      <c r="EE445">
        <f>IF($GQ445&gt;=18,INDEX($DK:$DK,$GP445+18),"")</f>
      </c>
      <c r="EF445">
        <f>IF($GQ445&gt;=19,INDEX($DK:$DK,$GP445+19),"")</f>
      </c>
      <c r="EG445">
        <f>IF($GQ445&gt;=20,INDEX($DK:$DK,$GP445+20),"")</f>
      </c>
      <c r="EH445">
        <f>IF($GQ445&gt;=21,INDEX($DK:$DK,$GP445+21),"")</f>
      </c>
      <c r="EI445">
        <f>IF($GQ445&gt;=22,INDEX($DK:$DK,$GP445+22),"")</f>
      </c>
      <c r="EJ445">
        <f>IF($GQ445&gt;=23,INDEX($DK:$DK,$GP445+23),"")</f>
      </c>
      <c r="EK445">
        <f>IF($GQ445&gt;=24,INDEX($DK:$DK,$GP445+24),"")</f>
      </c>
      <c r="EL445">
        <f>IF($GQ445&gt;=25,INDEX($DK:$DK,$GP445+25),"")</f>
      </c>
      <c r="EM445">
        <f>IF($GQ445&gt;=26,INDEX($DK:$DK,$GP445+26),"")</f>
      </c>
      <c r="EN445">
        <f>IF($GQ445&gt;=27,INDEX($DK:$DK,$GP445+27),"")</f>
      </c>
      <c r="EO445">
        <f>IF($GQ445&gt;=28,INDEX($DK:$DK,$GP445+28),"")</f>
      </c>
      <c r="EP445">
        <f>IF($GQ445&gt;=29,INDEX($DK:$DK,$GP445+29),"")</f>
      </c>
      <c r="EQ445">
        <f>IF($GQ445&gt;=30,INDEX($DK:$DK,$GP445+30),"")</f>
      </c>
      <c r="ER445">
        <f>IF($GQ445&gt;=31,INDEX($DK:$DK,$GP445+31),"")</f>
      </c>
      <c r="ES445">
        <f>IF($GQ445&gt;=32,INDEX($DK:$DK,$GP445+32),"")</f>
      </c>
      <c r="ET445">
        <f>IF($GQ445&gt;=33,INDEX($DK:$DK,$GP445+33),"")</f>
      </c>
      <c r="EU445">
        <f>IF($GQ445&gt;=34,INDEX($DK:$DK,$GP445+34),"")</f>
      </c>
      <c r="EV445">
        <f>IF($GQ445&gt;=35,INDEX($DK:$DK,$GP445+35),"")</f>
      </c>
      <c r="EW445">
        <f>IF($GQ445&gt;=36,INDEX($DK:$DK,$GP445+36),"")</f>
      </c>
      <c r="EX445">
        <f>IF($GQ445&gt;=37,INDEX($DK:$DK,$GP445+37),"")</f>
      </c>
      <c r="EY445">
        <f>IF($GQ445&gt;=38,INDEX($DK:$DK,$GP445+38),"")</f>
      </c>
      <c r="EZ445">
        <f>IF($GQ445&gt;=39,INDEX($DK:$DK,$GP445+39),"")</f>
      </c>
      <c r="FA445">
        <f>IF($GQ445&gt;=40,INDEX($DK:$DK,$GP445+40),"")</f>
      </c>
      <c r="FB445">
        <f>IF($GQ445&gt;=1,INDEX($DL:$DL,$GP445+1),"")</f>
      </c>
      <c r="FC445">
        <f>IF($GQ445&gt;=2,INDEX($DL:$DL,$GP445+2),"")</f>
      </c>
      <c r="FD445">
        <f>IF($GQ445&gt;=3,INDEX($DL:$DL,$GP445+3),"")</f>
      </c>
      <c r="FE445">
        <f>IF($GQ445&gt;=4,INDEX($DL:$DL,$GP445+4),"")</f>
      </c>
      <c r="FF445">
        <f>IF($GQ445&gt;=5,INDEX($DL:$DL,$GP445+5),"")</f>
      </c>
      <c r="FG445">
        <f>IF($GQ445&gt;=6,INDEX($DL:$DL,$GP445+6),"")</f>
      </c>
      <c r="FH445">
        <f>IF($GQ445&gt;=7,INDEX($DL:$DL,$GP445+7),"")</f>
      </c>
      <c r="FI445">
        <f>IF($GQ445&gt;=8,INDEX($DL:$DL,$GP445+8),"")</f>
      </c>
      <c r="FJ445">
        <f>IF($GQ445&gt;=9,INDEX($DL:$DL,$GP445+9),"")</f>
      </c>
      <c r="FK445">
        <f>IF($GQ445&gt;=10,INDEX($DL:$DL,$GP445+10),"")</f>
      </c>
      <c r="FL445">
        <f>IF($GQ445&gt;=11,INDEX($DL:$DL,$GP445+11),"")</f>
      </c>
      <c r="FM445">
        <f>IF($GQ445&gt;=12,INDEX($DL:$DL,$GP445+12),"")</f>
      </c>
      <c r="FN445">
        <f>IF($GQ445&gt;=13,INDEX($DL:$DL,$GP445+13),"")</f>
      </c>
      <c r="FO445">
        <f>IF($GQ445&gt;=14,INDEX($DL:$DL,$GP445+14),"")</f>
      </c>
      <c r="FP445">
        <f>IF($GQ445&gt;=15,INDEX($DL:$DL,$GP445+15),"")</f>
      </c>
      <c r="FQ445">
        <f>IF($GQ445&gt;=16,INDEX($DL:$DL,$GP445+16),"")</f>
      </c>
      <c r="FR445">
        <f>IF($GQ445&gt;=17,INDEX($DL:$DL,$GP445+17),"")</f>
      </c>
      <c r="FS445">
        <f>IF($GQ445&gt;=18,INDEX($DL:$DL,$GP445+18),"")</f>
      </c>
      <c r="FT445">
        <f>IF($GQ445&gt;=19,INDEX($DL:$DL,$GP445+19),"")</f>
      </c>
      <c r="FU445">
        <f>IF($GQ445&gt;=20,INDEX($DL:$DL,$GP445+20),"")</f>
      </c>
      <c r="FV445">
        <f>IF($GQ445&gt;=21,INDEX($DL:$DL,$GP445+21),"")</f>
      </c>
      <c r="FW445">
        <f>IF($GQ445&gt;=22,INDEX($DL:$DL,$GP445+22),"")</f>
      </c>
      <c r="FX445">
        <f>IF($GQ445&gt;=23,INDEX($DL:$DL,$GP445+23),"")</f>
      </c>
      <c r="FY445">
        <f>IF($GQ445&gt;=24,INDEX($DL:$DL,$GP445+24),"")</f>
      </c>
      <c r="FZ445">
        <f>IF($GQ445&gt;=25,INDEX($DL:$DL,$GP445+25),"")</f>
      </c>
      <c r="GA445">
        <f>IF($GQ445&gt;=26,INDEX($DL:$DL,$GP445+26),"")</f>
      </c>
      <c r="GB445">
        <f>IF($GQ445&gt;=27,INDEX($DL:$DL,$GP445+27),"")</f>
      </c>
      <c r="GC445">
        <f>IF($GQ445&gt;=28,INDEX($DL:$DL,$GP445+28),"")</f>
      </c>
      <c r="GD445">
        <f>IF($GQ445&gt;=29,INDEX($DL:$DL,$GP445+29),"")</f>
      </c>
      <c r="GE445">
        <f>IF($GQ445&gt;=30,INDEX($DL:$DL,$GP445+30),"")</f>
      </c>
      <c r="GF445">
        <f>IF($GQ445&gt;=31,INDEX($DL:$DL,$GP445+31),"")</f>
      </c>
      <c r="GG445">
        <f>IF($GQ445&gt;=32,INDEX($DL:$DL,$GP445+32),"")</f>
      </c>
      <c r="GH445">
        <f>IF($GQ445&gt;=33,INDEX($DL:$DL,$GP445+33),"")</f>
      </c>
      <c r="GI445">
        <f>IF($GQ445&gt;=34,INDEX($DL:$DL,$GP445+34),"")</f>
      </c>
      <c r="GJ445">
        <f>IF($GQ445&gt;=35,INDEX($DL:$DL,$GP445+35),"")</f>
      </c>
      <c r="GK445">
        <f>IF($GQ445&gt;=36,INDEX($DL:$DL,$GP445+36),"")</f>
      </c>
      <c r="GL445">
        <f>IF($GQ445&gt;=37,INDEX($DL:$DL,$GP445+37),"")</f>
      </c>
      <c r="GM445">
        <f>IF($GQ445&gt;=38,INDEX($DL:$DL,$GP445+38),"")</f>
      </c>
      <c r="GN445">
        <f>IF($GQ445&gt;=39,INDEX($DL:$DL,$GP445+39),"")</f>
      </c>
      <c r="GO445">
        <f>IF($GQ445&gt;=40,INDEX($DL:$DL,$GP445+40),"")</f>
      </c>
      <c r="GP445">
        <f>IFERROR(MATCH($DJ445,$DK$2:$DK$148,0)+1,0)</f>
      </c>
      <c r="GQ445">
        <f>IFERROR(INDEX($DM$2:$DM$148,MATCH($DJ445,$DK$2:$DK$148,0)),0)</f>
      </c>
      <c r="GR445">
        <f>IFERROR(MATCH($L445,$DN$445:$FA$445,0),0)</f>
      </c>
      <c r="GS445">
        <f>IF($GR445&gt;0,INDEX($FB$445:$GO$445,$GR445),"")</f>
      </c>
      <c r="GV445">
        <f>IF($JE445&gt;=1,INDEX($GT:$GT,$JD445+1),"")</f>
      </c>
      <c r="GW445">
        <f>IF($JE445&gt;=2,INDEX($GT:$GT,$JD445+2),"")</f>
      </c>
      <c r="GX445">
        <f>IF($JE445&gt;=3,INDEX($GT:$GT,$JD445+3),"")</f>
      </c>
      <c r="GY445">
        <f>IF($JE445&gt;=4,INDEX($GT:$GT,$JD445+4),"")</f>
      </c>
      <c r="GZ445">
        <f>IF($JE445&gt;=5,INDEX($GT:$GT,$JD445+5),"")</f>
      </c>
      <c r="HA445">
        <f>IF($JE445&gt;=6,INDEX($GT:$GT,$JD445+6),"")</f>
      </c>
      <c r="HB445">
        <f>IF($JE445&gt;=7,INDEX($GT:$GT,$JD445+7),"")</f>
      </c>
      <c r="HC445">
        <f>IF($JE445&gt;=8,INDEX($GT:$GT,$JD445+8),"")</f>
      </c>
      <c r="HD445">
        <f>IF($JE445&gt;=9,INDEX($GT:$GT,$JD445+9),"")</f>
      </c>
      <c r="HE445">
        <f>IF($JE445&gt;=10,INDEX($GT:$GT,$JD445+10),"")</f>
      </c>
      <c r="HF445">
        <f>IF($JE445&gt;=11,INDEX($GT:$GT,$JD445+11),"")</f>
      </c>
      <c r="HG445">
        <f>IF($JE445&gt;=12,INDEX($GT:$GT,$JD445+12),"")</f>
      </c>
      <c r="HH445">
        <f>IF($JE445&gt;=13,INDEX($GT:$GT,$JD445+13),"")</f>
      </c>
      <c r="HI445">
        <f>IF($JE445&gt;=14,INDEX($GT:$GT,$JD445+14),"")</f>
      </c>
      <c r="HJ445">
        <f>IF($JE445&gt;=15,INDEX($GT:$GT,$JD445+15),"")</f>
      </c>
      <c r="HK445">
        <f>IF($JE445&gt;=16,INDEX($GT:$GT,$JD445+16),"")</f>
      </c>
      <c r="HL445">
        <f>IF($JE445&gt;=17,INDEX($GT:$GT,$JD445+17),"")</f>
      </c>
      <c r="HM445">
        <f>IF($JE445&gt;=18,INDEX($GT:$GT,$JD445+18),"")</f>
      </c>
      <c r="HN445">
        <f>IF($JE445&gt;=19,INDEX($GT:$GT,$JD445+19),"")</f>
      </c>
      <c r="HO445">
        <f>IF($JE445&gt;=20,INDEX($GT:$GT,$JD445+20),"")</f>
      </c>
      <c r="HP445">
        <f>IF($JE445&gt;=21,INDEX($GT:$GT,$JD445+21),"")</f>
      </c>
      <c r="HQ445">
        <f>IF($JE445&gt;=22,INDEX($GT:$GT,$JD445+22),"")</f>
      </c>
      <c r="HR445">
        <f>IF($JE445&gt;=23,INDEX($GT:$GT,$JD445+23),"")</f>
      </c>
      <c r="HS445">
        <f>IF($JE445&gt;=24,INDEX($GT:$GT,$JD445+24),"")</f>
      </c>
      <c r="HT445">
        <f>IF($JE445&gt;=25,INDEX($GT:$GT,$JD445+25),"")</f>
      </c>
      <c r="HU445">
        <f>IF($JE445&gt;=26,INDEX($GT:$GT,$JD445+26),"")</f>
      </c>
      <c r="HV445">
        <f>IF($JE445&gt;=27,INDEX($GT:$GT,$JD445+27),"")</f>
      </c>
      <c r="HW445">
        <f>IF($JE445&gt;=28,INDEX($GT:$GT,$JD445+28),"")</f>
      </c>
      <c r="HX445">
        <f>IF($JE445&gt;=29,INDEX($GT:$GT,$JD445+29),"")</f>
      </c>
      <c r="HY445">
        <f>IF($JE445&gt;=30,INDEX($GT:$GT,$JD445+30),"")</f>
      </c>
      <c r="HZ445">
        <f>IF($JE445&gt;=31,INDEX($GT:$GT,$JD445+31),"")</f>
      </c>
      <c r="IA445">
        <f>IF($JE445&gt;=32,INDEX($GT:$GT,$JD445+32),"")</f>
      </c>
      <c r="IB445">
        <f>IF($JE445&gt;=33,INDEX($GT:$GT,$JD445+33),"")</f>
      </c>
      <c r="IC445">
        <f>IF($JE445&gt;=34,INDEX($GT:$GT,$JD445+34),"")</f>
      </c>
      <c r="ID445">
        <f>IF($JE445&gt;=35,INDEX($GT:$GT,$JD445+35),"")</f>
      </c>
      <c r="IE445">
        <f>IF($JE445&gt;=36,INDEX($GT:$GT,$JD445+36),"")</f>
      </c>
      <c r="IF445">
        <f>IF($JE445&gt;=37,INDEX($GT:$GT,$JD445+37),"")</f>
      </c>
      <c r="IG445">
        <f>IF($JE445&gt;=38,INDEX($GT:$GT,$JD445+38),"")</f>
      </c>
      <c r="IH445">
        <f>IF($JE445&gt;=39,INDEX($GT:$GT,$JD445+39),"")</f>
      </c>
      <c r="II445">
        <f>IF($JE445&gt;=40,INDEX($GT:$GT,$JD445+40),"")</f>
      </c>
      <c r="IJ445">
        <f>IF($JE445&gt;=41,INDEX($GT:$GT,$JD445+41),"")</f>
      </c>
      <c r="IK445">
        <f>IF($JE445&gt;=42,INDEX($GT:$GT,$JD445+42),"")</f>
      </c>
      <c r="IL445">
        <f>IF($JE445&gt;=43,INDEX($GT:$GT,$JD445+43),"")</f>
      </c>
      <c r="IM445">
        <f>IF($JE445&gt;=44,INDEX($GT:$GT,$JD445+44),"")</f>
      </c>
      <c r="IN445">
        <f>IF($JE445&gt;=45,INDEX($GT:$GT,$JD445+45),"")</f>
      </c>
      <c r="IO445">
        <f>IF($JE445&gt;=46,INDEX($GT:$GT,$JD445+46),"")</f>
      </c>
      <c r="IP445">
        <f>IF($JE445&gt;=47,INDEX($GT:$GT,$JD445+47),"")</f>
      </c>
      <c r="IQ445">
        <f>IF($JE445&gt;=48,INDEX($GT:$GT,$JD445+48),"")</f>
      </c>
      <c r="IR445">
        <f>IF($JE445&gt;=49,INDEX($GT:$GT,$JD445+49),"")</f>
      </c>
      <c r="IS445">
        <f>IF($JE445&gt;=50,INDEX($GT:$GT,$JD445+50),"")</f>
      </c>
      <c r="IT445">
        <f>IF($JE445&gt;=51,INDEX($GT:$GT,$JD445+51),"")</f>
      </c>
      <c r="IU445">
        <f>IF($JE445&gt;=52,INDEX($GT:$GT,$JD445+52),"")</f>
      </c>
      <c r="IV445">
        <f>IF($JE445&gt;=53,INDEX($GT:$GT,$JD445+53),"")</f>
      </c>
      <c r="IW445">
        <f>IF($JE445&gt;=54,INDEX($GT:$GT,$JD445+54),"")</f>
      </c>
      <c r="IX445">
        <f>IF($JE445&gt;=55,INDEX($GT:$GT,$JD445+55),"")</f>
      </c>
      <c r="IY445">
        <f>IF($JE445&gt;=56,INDEX($GT:$GT,$JD445+56),"")</f>
      </c>
      <c r="IZ445">
        <f>IF($JE445&gt;=57,INDEX($GT:$GT,$JD445+57),"")</f>
      </c>
      <c r="JA445">
        <f>IF($JE445&gt;=58,INDEX($GT:$GT,$JD445+58),"")</f>
      </c>
      <c r="JB445">
        <f>IF($JE445&gt;=59,INDEX($GT:$GT,$JD445+59),"")</f>
      </c>
      <c r="JC445">
        <f>IF($JE445&gt;=60,INDEX($GT:$GT,$JD445+60),"")</f>
      </c>
      <c r="JD445">
        <f>IFERROR(MATCH($GS445,$GT$2:$GT$322,0)+1,0)</f>
      </c>
      <c r="JE445">
        <f>IFERROR(INDEX($GU$2:$GU$322,MATCH($GS445,$GT$2:$GT$322,0)),0)</f>
      </c>
      <c r="JF445" t="s">
        <v>28</v>
      </c>
      <c r="JG445" t="s">
        <v>28</v>
      </c>
    </row>
    <row r="446" spans="1:267" x14ac:dyDescent="0.25">
      <c r="J446" s="1"/>
      <c r="K446" s="1"/>
      <c r="L446" s="1"/>
      <c r="M446" s="1"/>
      <c r="N446" s="1">
        <f>IFERROR(IF(FIND(" - ",$J446)&gt;0,MID($J446,FIND(" - ",$J446)+3,LEN($J446)),""),"")</f>
      </c>
      <c r="P446" s="1"/>
      <c r="S446" t="s">
        <v>28</v>
      </c>
      <c r="U446">
        <f>IF(OR($S446="",$T446=""),"",IFERROR($S446/$T446,0))</f>
      </c>
      <c r="V446">
        <f>IF($S446="","",
IF($K446="","",
IF(ISNUMBER(SEARCH("exempt",LOWER($K446))),0,
$S446*(VALUE(SUBSTITUTE($K446,"%",""))/100))))</f>
      </c>
      <c r="AB446">
        <f>IF($S446="","",
SUM($S446,$V446,$Z446,$W446,$Y446)-
IF($AA446="",0,VALUE($AA446)))</f>
      </c>
      <c r="AJ446" t="s">
        <v>1106</v>
      </c>
      <c r="AR446">
        <f>IFERROR(LEFT($J446,FIND(" - ",$J446)-1),$J446)</f>
      </c>
      <c r="AU446">
        <f>IF($CJ446&gt;=1,INDEX($AS:$AS,$CI446+1),"")</f>
      </c>
      <c r="AV446">
        <f>IF($CJ446&gt;=2,INDEX($AS:$AS,$CI446+2),"")</f>
      </c>
      <c r="AW446">
        <f>IF($CJ446&gt;=3,INDEX($AS:$AS,$CI446+3),"")</f>
      </c>
      <c r="AX446">
        <f>IF($CJ446&gt;=4,INDEX($AS:$AS,$CI446+4),"")</f>
      </c>
      <c r="AY446">
        <f>IF($CJ446&gt;=5,INDEX($AS:$AS,$CI446+5),"")</f>
      </c>
      <c r="AZ446">
        <f>IF($CJ446&gt;=6,INDEX($AS:$AS,$CI446+6),"")</f>
      </c>
      <c r="BA446">
        <f>IF($CJ446&gt;=7,INDEX($AS:$AS,$CI446+7),"")</f>
      </c>
      <c r="BB446">
        <f>IF($CJ446&gt;=8,INDEX($AS:$AS,$CI446+8),"")</f>
      </c>
      <c r="BC446">
        <f>IF($CJ446&gt;=9,INDEX($AS:$AS,$CI446+9),"")</f>
      </c>
      <c r="BD446">
        <f>IF($CJ446&gt;=10,INDEX($AS:$AS,$CI446+10),"")</f>
      </c>
      <c r="BE446">
        <f>IF($CJ446&gt;=11,INDEX($AS:$AS,$CI446+11),"")</f>
      </c>
      <c r="BF446">
        <f>IF($CJ446&gt;=12,INDEX($AS:$AS,$CI446+12),"")</f>
      </c>
      <c r="BG446">
        <f>IF($CJ446&gt;=13,INDEX($AS:$AS,$CI446+13),"")</f>
      </c>
      <c r="BH446">
        <f>IF($CJ446&gt;=14,INDEX($AS:$AS,$CI446+14),"")</f>
      </c>
      <c r="BI446">
        <f>IF($CJ446&gt;=15,INDEX($AS:$AS,$CI446+15),"")</f>
      </c>
      <c r="BJ446">
        <f>IF($CJ446&gt;=16,INDEX($AS:$AS,$CI446+16),"")</f>
      </c>
      <c r="BK446">
        <f>IF($CJ446&gt;=17,INDEX($AS:$AS,$CI446+17),"")</f>
      </c>
      <c r="BL446">
        <f>IF($CJ446&gt;=18,INDEX($AS:$AS,$CI446+18),"")</f>
      </c>
      <c r="BM446">
        <f>IF($CJ446&gt;=19,INDEX($AS:$AS,$CI446+19),"")</f>
      </c>
      <c r="BN446">
        <f>IF($CJ446&gt;=20,INDEX($AS:$AS,$CI446+20),"")</f>
      </c>
      <c r="BO446">
        <f>IF($CJ446&gt;=21,INDEX($AS:$AS,$CI446+21),"")</f>
      </c>
      <c r="BP446">
        <f>IF($CJ446&gt;=22,INDEX($AS:$AS,$CI446+22),"")</f>
      </c>
      <c r="BQ446">
        <f>IF($CJ446&gt;=23,INDEX($AS:$AS,$CI446+23),"")</f>
      </c>
      <c r="BR446">
        <f>IF($CJ446&gt;=24,INDEX($AS:$AS,$CI446+24),"")</f>
      </c>
      <c r="BS446">
        <f>IF($CJ446&gt;=25,INDEX($AS:$AS,$CI446+25),"")</f>
      </c>
      <c r="BT446">
        <f>IF($CJ446&gt;=26,INDEX($AS:$AS,$CI446+26),"")</f>
      </c>
      <c r="BU446">
        <f>IF($CJ446&gt;=27,INDEX($AS:$AS,$CI446+27),"")</f>
      </c>
      <c r="BV446">
        <f>IF($CJ446&gt;=28,INDEX($AS:$AS,$CI446+28),"")</f>
      </c>
      <c r="BW446">
        <f>IF($CJ446&gt;=29,INDEX($AS:$AS,$CI446+29),"")</f>
      </c>
      <c r="BX446">
        <f>IF($CJ446&gt;=30,INDEX($AS:$AS,$CI446+30),"")</f>
      </c>
      <c r="BY446">
        <f>IF($CJ446&gt;=31,INDEX($AS:$AS,$CI446+31),"")</f>
      </c>
      <c r="BZ446">
        <f>IF($CJ446&gt;=32,INDEX($AS:$AS,$CI446+32),"")</f>
      </c>
      <c r="CA446">
        <f>IF($CJ446&gt;=33,INDEX($AS:$AS,$CI446+33),"")</f>
      </c>
      <c r="CB446">
        <f>IF($CJ446&gt;=34,INDEX($AS:$AS,$CI446+34),"")</f>
      </c>
      <c r="CC446">
        <f>IF($CJ446&gt;=35,INDEX($AS:$AS,$CI446+35),"")</f>
      </c>
      <c r="CD446">
        <f>IF($CJ446&gt;=36,INDEX($AS:$AS,$CI446+36),"")</f>
      </c>
      <c r="CE446">
        <f>IF($CJ446&gt;=37,INDEX($AS:$AS,$CI446+37),"")</f>
      </c>
      <c r="CF446">
        <f>IF($CJ446&gt;=38,INDEX($AS:$AS,$CI446+38),"")</f>
      </c>
      <c r="CG446">
        <f>IF($CJ446&gt;=39,INDEX($AS:$AS,$CI446+39),"")</f>
      </c>
      <c r="CH446">
        <f>IF($CJ446&gt;=40,INDEX($AS:$AS,$CI446+40),"")</f>
      </c>
      <c r="CI446">
        <f>IFERROR(MATCH($AR446,$AS$2:$AS$133,0)+1,0)</f>
      </c>
      <c r="CJ446">
        <f>IFERROR(INDEX($AT$2:$AT$133,MATCH($AR446,$AS$2:$AS$133,0)),0)</f>
      </c>
      <c r="CK446">
        <f>IFERROR(LEFT($O446,FIND(" - ",$O446)-1),$O446)</f>
      </c>
      <c r="CL446" t="s">
        <v>68</v>
      </c>
      <c r="CN446">
        <f>IF($DI446&gt;=1,INDEX($CL:$CL,$DH446+1),"")</f>
      </c>
      <c r="CO446">
        <f>IF($DI446&gt;=2,INDEX($CL:$CL,$DH446+2),"")</f>
      </c>
      <c r="CP446">
        <f>IF($DI446&gt;=3,INDEX($CL:$CL,$DH446+3),"")</f>
      </c>
      <c r="CQ446">
        <f>IF($DI446&gt;=4,INDEX($CL:$CL,$DH446+4),"")</f>
      </c>
      <c r="CR446">
        <f>IF($DI446&gt;=5,INDEX($CL:$CL,$DH446+5),"")</f>
      </c>
      <c r="CS446">
        <f>IF($DI446&gt;=6,INDEX($CL:$CL,$DH446+6),"")</f>
      </c>
      <c r="CT446">
        <f>IF($DI446&gt;=7,INDEX($CL:$CL,$DH446+7),"")</f>
      </c>
      <c r="CU446">
        <f>IF($DI446&gt;=8,INDEX($CL:$CL,$DH446+8),"")</f>
      </c>
      <c r="CV446">
        <f>IF($DI446&gt;=9,INDEX($CL:$CL,$DH446+9),"")</f>
      </c>
      <c r="CW446">
        <f>IF($DI446&gt;=10,INDEX($CL:$CL,$DH446+10),"")</f>
      </c>
      <c r="CX446">
        <f>IF($DI446&gt;=11,INDEX($CL:$CL,$DH446+11),"")</f>
      </c>
      <c r="CY446">
        <f>IF($DI446&gt;=12,INDEX($CL:$CL,$DH446+12),"")</f>
      </c>
      <c r="CZ446">
        <f>IF($DI446&gt;=13,INDEX($CL:$CL,$DH446+13),"")</f>
      </c>
      <c r="DA446">
        <f>IF($DI446&gt;=14,INDEX($CL:$CL,$DH446+14),"")</f>
      </c>
      <c r="DB446">
        <f>IF($DI446&gt;=15,INDEX($CL:$CL,$DH446+15),"")</f>
      </c>
      <c r="DC446">
        <f>IF($DI446&gt;=16,INDEX($CL:$CL,$DH446+16),"")</f>
      </c>
      <c r="DD446">
        <f>IF($DI446&gt;=17,INDEX($CL:$CL,$DH446+17),"")</f>
      </c>
      <c r="DE446">
        <f>IF($DI446&gt;=18,INDEX($CL:$CL,$DH446+18),"")</f>
      </c>
      <c r="DF446">
        <f>IF($DI446&gt;=19,INDEX($CL:$CL,$DH446+19),"")</f>
      </c>
      <c r="DG446">
        <f>IF($DI446&gt;=20,INDEX($CL:$CL,$DH446+20),"")</f>
      </c>
      <c r="DH446">
        <f>IFERROR(MATCH($CK446,$CL$2:$CL$1558,0)+1,0)</f>
      </c>
      <c r="DI446">
        <f>IFERROR(INDEX($CM$2:$CM$1558,MATCH($CK446,$CL$2:$CL$1558,0)),0)</f>
      </c>
      <c r="DJ446">
        <f>IFERROR(INDEX($AQ:$AQ,MATCH($K446,$AP:$AP,0))&amp;"","")</f>
      </c>
      <c r="DN446">
        <f>IF($GQ446&gt;=1,INDEX($DK:$DK,$GP446+1),"")</f>
      </c>
      <c r="DO446">
        <f>IF($GQ446&gt;=2,INDEX($DK:$DK,$GP446+2),"")</f>
      </c>
      <c r="DP446">
        <f>IF($GQ446&gt;=3,INDEX($DK:$DK,$GP446+3),"")</f>
      </c>
      <c r="DQ446">
        <f>IF($GQ446&gt;=4,INDEX($DK:$DK,$GP446+4),"")</f>
      </c>
      <c r="DR446">
        <f>IF($GQ446&gt;=5,INDEX($DK:$DK,$GP446+5),"")</f>
      </c>
      <c r="DS446">
        <f>IF($GQ446&gt;=6,INDEX($DK:$DK,$GP446+6),"")</f>
      </c>
      <c r="DT446">
        <f>IF($GQ446&gt;=7,INDEX($DK:$DK,$GP446+7),"")</f>
      </c>
      <c r="DU446">
        <f>IF($GQ446&gt;=8,INDEX($DK:$DK,$GP446+8),"")</f>
      </c>
      <c r="DV446">
        <f>IF($GQ446&gt;=9,INDEX($DK:$DK,$GP446+9),"")</f>
      </c>
      <c r="DW446">
        <f>IF($GQ446&gt;=10,INDEX($DK:$DK,$GP446+10),"")</f>
      </c>
      <c r="DX446">
        <f>IF($GQ446&gt;=11,INDEX($DK:$DK,$GP446+11),"")</f>
      </c>
      <c r="DY446">
        <f>IF($GQ446&gt;=12,INDEX($DK:$DK,$GP446+12),"")</f>
      </c>
      <c r="DZ446">
        <f>IF($GQ446&gt;=13,INDEX($DK:$DK,$GP446+13),"")</f>
      </c>
      <c r="EA446">
        <f>IF($GQ446&gt;=14,INDEX($DK:$DK,$GP446+14),"")</f>
      </c>
      <c r="EB446">
        <f>IF($GQ446&gt;=15,INDEX($DK:$DK,$GP446+15),"")</f>
      </c>
      <c r="EC446">
        <f>IF($GQ446&gt;=16,INDEX($DK:$DK,$GP446+16),"")</f>
      </c>
      <c r="ED446">
        <f>IF($GQ446&gt;=17,INDEX($DK:$DK,$GP446+17),"")</f>
      </c>
      <c r="EE446">
        <f>IF($GQ446&gt;=18,INDEX($DK:$DK,$GP446+18),"")</f>
      </c>
      <c r="EF446">
        <f>IF($GQ446&gt;=19,INDEX($DK:$DK,$GP446+19),"")</f>
      </c>
      <c r="EG446">
        <f>IF($GQ446&gt;=20,INDEX($DK:$DK,$GP446+20),"")</f>
      </c>
      <c r="EH446">
        <f>IF($GQ446&gt;=21,INDEX($DK:$DK,$GP446+21),"")</f>
      </c>
      <c r="EI446">
        <f>IF($GQ446&gt;=22,INDEX($DK:$DK,$GP446+22),"")</f>
      </c>
      <c r="EJ446">
        <f>IF($GQ446&gt;=23,INDEX($DK:$DK,$GP446+23),"")</f>
      </c>
      <c r="EK446">
        <f>IF($GQ446&gt;=24,INDEX($DK:$DK,$GP446+24),"")</f>
      </c>
      <c r="EL446">
        <f>IF($GQ446&gt;=25,INDEX($DK:$DK,$GP446+25),"")</f>
      </c>
      <c r="EM446">
        <f>IF($GQ446&gt;=26,INDEX($DK:$DK,$GP446+26),"")</f>
      </c>
      <c r="EN446">
        <f>IF($GQ446&gt;=27,INDEX($DK:$DK,$GP446+27),"")</f>
      </c>
      <c r="EO446">
        <f>IF($GQ446&gt;=28,INDEX($DK:$DK,$GP446+28),"")</f>
      </c>
      <c r="EP446">
        <f>IF($GQ446&gt;=29,INDEX($DK:$DK,$GP446+29),"")</f>
      </c>
      <c r="EQ446">
        <f>IF($GQ446&gt;=30,INDEX($DK:$DK,$GP446+30),"")</f>
      </c>
      <c r="ER446">
        <f>IF($GQ446&gt;=31,INDEX($DK:$DK,$GP446+31),"")</f>
      </c>
      <c r="ES446">
        <f>IF($GQ446&gt;=32,INDEX($DK:$DK,$GP446+32),"")</f>
      </c>
      <c r="ET446">
        <f>IF($GQ446&gt;=33,INDEX($DK:$DK,$GP446+33),"")</f>
      </c>
      <c r="EU446">
        <f>IF($GQ446&gt;=34,INDEX($DK:$DK,$GP446+34),"")</f>
      </c>
      <c r="EV446">
        <f>IF($GQ446&gt;=35,INDEX($DK:$DK,$GP446+35),"")</f>
      </c>
      <c r="EW446">
        <f>IF($GQ446&gt;=36,INDEX($DK:$DK,$GP446+36),"")</f>
      </c>
      <c r="EX446">
        <f>IF($GQ446&gt;=37,INDEX($DK:$DK,$GP446+37),"")</f>
      </c>
      <c r="EY446">
        <f>IF($GQ446&gt;=38,INDEX($DK:$DK,$GP446+38),"")</f>
      </c>
      <c r="EZ446">
        <f>IF($GQ446&gt;=39,INDEX($DK:$DK,$GP446+39),"")</f>
      </c>
      <c r="FA446">
        <f>IF($GQ446&gt;=40,INDEX($DK:$DK,$GP446+40),"")</f>
      </c>
      <c r="FB446">
        <f>IF($GQ446&gt;=1,INDEX($DL:$DL,$GP446+1),"")</f>
      </c>
      <c r="FC446">
        <f>IF($GQ446&gt;=2,INDEX($DL:$DL,$GP446+2),"")</f>
      </c>
      <c r="FD446">
        <f>IF($GQ446&gt;=3,INDEX($DL:$DL,$GP446+3),"")</f>
      </c>
      <c r="FE446">
        <f>IF($GQ446&gt;=4,INDEX($DL:$DL,$GP446+4),"")</f>
      </c>
      <c r="FF446">
        <f>IF($GQ446&gt;=5,INDEX($DL:$DL,$GP446+5),"")</f>
      </c>
      <c r="FG446">
        <f>IF($GQ446&gt;=6,INDEX($DL:$DL,$GP446+6),"")</f>
      </c>
      <c r="FH446">
        <f>IF($GQ446&gt;=7,INDEX($DL:$DL,$GP446+7),"")</f>
      </c>
      <c r="FI446">
        <f>IF($GQ446&gt;=8,INDEX($DL:$DL,$GP446+8),"")</f>
      </c>
      <c r="FJ446">
        <f>IF($GQ446&gt;=9,INDEX($DL:$DL,$GP446+9),"")</f>
      </c>
      <c r="FK446">
        <f>IF($GQ446&gt;=10,INDEX($DL:$DL,$GP446+10),"")</f>
      </c>
      <c r="FL446">
        <f>IF($GQ446&gt;=11,INDEX($DL:$DL,$GP446+11),"")</f>
      </c>
      <c r="FM446">
        <f>IF($GQ446&gt;=12,INDEX($DL:$DL,$GP446+12),"")</f>
      </c>
      <c r="FN446">
        <f>IF($GQ446&gt;=13,INDEX($DL:$DL,$GP446+13),"")</f>
      </c>
      <c r="FO446">
        <f>IF($GQ446&gt;=14,INDEX($DL:$DL,$GP446+14),"")</f>
      </c>
      <c r="FP446">
        <f>IF($GQ446&gt;=15,INDEX($DL:$DL,$GP446+15),"")</f>
      </c>
      <c r="FQ446">
        <f>IF($GQ446&gt;=16,INDEX($DL:$DL,$GP446+16),"")</f>
      </c>
      <c r="FR446">
        <f>IF($GQ446&gt;=17,INDEX($DL:$DL,$GP446+17),"")</f>
      </c>
      <c r="FS446">
        <f>IF($GQ446&gt;=18,INDEX($DL:$DL,$GP446+18),"")</f>
      </c>
      <c r="FT446">
        <f>IF($GQ446&gt;=19,INDEX($DL:$DL,$GP446+19),"")</f>
      </c>
      <c r="FU446">
        <f>IF($GQ446&gt;=20,INDEX($DL:$DL,$GP446+20),"")</f>
      </c>
      <c r="FV446">
        <f>IF($GQ446&gt;=21,INDEX($DL:$DL,$GP446+21),"")</f>
      </c>
      <c r="FW446">
        <f>IF($GQ446&gt;=22,INDEX($DL:$DL,$GP446+22),"")</f>
      </c>
      <c r="FX446">
        <f>IF($GQ446&gt;=23,INDEX($DL:$DL,$GP446+23),"")</f>
      </c>
      <c r="FY446">
        <f>IF($GQ446&gt;=24,INDEX($DL:$DL,$GP446+24),"")</f>
      </c>
      <c r="FZ446">
        <f>IF($GQ446&gt;=25,INDEX($DL:$DL,$GP446+25),"")</f>
      </c>
      <c r="GA446">
        <f>IF($GQ446&gt;=26,INDEX($DL:$DL,$GP446+26),"")</f>
      </c>
      <c r="GB446">
        <f>IF($GQ446&gt;=27,INDEX($DL:$DL,$GP446+27),"")</f>
      </c>
      <c r="GC446">
        <f>IF($GQ446&gt;=28,INDEX($DL:$DL,$GP446+28),"")</f>
      </c>
      <c r="GD446">
        <f>IF($GQ446&gt;=29,INDEX($DL:$DL,$GP446+29),"")</f>
      </c>
      <c r="GE446">
        <f>IF($GQ446&gt;=30,INDEX($DL:$DL,$GP446+30),"")</f>
      </c>
      <c r="GF446">
        <f>IF($GQ446&gt;=31,INDEX($DL:$DL,$GP446+31),"")</f>
      </c>
      <c r="GG446">
        <f>IF($GQ446&gt;=32,INDEX($DL:$DL,$GP446+32),"")</f>
      </c>
      <c r="GH446">
        <f>IF($GQ446&gt;=33,INDEX($DL:$DL,$GP446+33),"")</f>
      </c>
      <c r="GI446">
        <f>IF($GQ446&gt;=34,INDEX($DL:$DL,$GP446+34),"")</f>
      </c>
      <c r="GJ446">
        <f>IF($GQ446&gt;=35,INDEX($DL:$DL,$GP446+35),"")</f>
      </c>
      <c r="GK446">
        <f>IF($GQ446&gt;=36,INDEX($DL:$DL,$GP446+36),"")</f>
      </c>
      <c r="GL446">
        <f>IF($GQ446&gt;=37,INDEX($DL:$DL,$GP446+37),"")</f>
      </c>
      <c r="GM446">
        <f>IF($GQ446&gt;=38,INDEX($DL:$DL,$GP446+38),"")</f>
      </c>
      <c r="GN446">
        <f>IF($GQ446&gt;=39,INDEX($DL:$DL,$GP446+39),"")</f>
      </c>
      <c r="GO446">
        <f>IF($GQ446&gt;=40,INDEX($DL:$DL,$GP446+40),"")</f>
      </c>
      <c r="GP446">
        <f>IFERROR(MATCH($DJ446,$DK$2:$DK$148,0)+1,0)</f>
      </c>
      <c r="GQ446">
        <f>IFERROR(INDEX($DM$2:$DM$148,MATCH($DJ446,$DK$2:$DK$148,0)),0)</f>
      </c>
      <c r="GR446">
        <f>IFERROR(MATCH($L446,$DN$446:$FA$446,0),0)</f>
      </c>
      <c r="GS446">
        <f>IF($GR446&gt;0,INDEX($FB$446:$GO$446,$GR446),"")</f>
      </c>
      <c r="GV446">
        <f>IF($JE446&gt;=1,INDEX($GT:$GT,$JD446+1),"")</f>
      </c>
      <c r="GW446">
        <f>IF($JE446&gt;=2,INDEX($GT:$GT,$JD446+2),"")</f>
      </c>
      <c r="GX446">
        <f>IF($JE446&gt;=3,INDEX($GT:$GT,$JD446+3),"")</f>
      </c>
      <c r="GY446">
        <f>IF($JE446&gt;=4,INDEX($GT:$GT,$JD446+4),"")</f>
      </c>
      <c r="GZ446">
        <f>IF($JE446&gt;=5,INDEX($GT:$GT,$JD446+5),"")</f>
      </c>
      <c r="HA446">
        <f>IF($JE446&gt;=6,INDEX($GT:$GT,$JD446+6),"")</f>
      </c>
      <c r="HB446">
        <f>IF($JE446&gt;=7,INDEX($GT:$GT,$JD446+7),"")</f>
      </c>
      <c r="HC446">
        <f>IF($JE446&gt;=8,INDEX($GT:$GT,$JD446+8),"")</f>
      </c>
      <c r="HD446">
        <f>IF($JE446&gt;=9,INDEX($GT:$GT,$JD446+9),"")</f>
      </c>
      <c r="HE446">
        <f>IF($JE446&gt;=10,INDEX($GT:$GT,$JD446+10),"")</f>
      </c>
      <c r="HF446">
        <f>IF($JE446&gt;=11,INDEX($GT:$GT,$JD446+11),"")</f>
      </c>
      <c r="HG446">
        <f>IF($JE446&gt;=12,INDEX($GT:$GT,$JD446+12),"")</f>
      </c>
      <c r="HH446">
        <f>IF($JE446&gt;=13,INDEX($GT:$GT,$JD446+13),"")</f>
      </c>
      <c r="HI446">
        <f>IF($JE446&gt;=14,INDEX($GT:$GT,$JD446+14),"")</f>
      </c>
      <c r="HJ446">
        <f>IF($JE446&gt;=15,INDEX($GT:$GT,$JD446+15),"")</f>
      </c>
      <c r="HK446">
        <f>IF($JE446&gt;=16,INDEX($GT:$GT,$JD446+16),"")</f>
      </c>
      <c r="HL446">
        <f>IF($JE446&gt;=17,INDEX($GT:$GT,$JD446+17),"")</f>
      </c>
      <c r="HM446">
        <f>IF($JE446&gt;=18,INDEX($GT:$GT,$JD446+18),"")</f>
      </c>
      <c r="HN446">
        <f>IF($JE446&gt;=19,INDEX($GT:$GT,$JD446+19),"")</f>
      </c>
      <c r="HO446">
        <f>IF($JE446&gt;=20,INDEX($GT:$GT,$JD446+20),"")</f>
      </c>
      <c r="HP446">
        <f>IF($JE446&gt;=21,INDEX($GT:$GT,$JD446+21),"")</f>
      </c>
      <c r="HQ446">
        <f>IF($JE446&gt;=22,INDEX($GT:$GT,$JD446+22),"")</f>
      </c>
      <c r="HR446">
        <f>IF($JE446&gt;=23,INDEX($GT:$GT,$JD446+23),"")</f>
      </c>
      <c r="HS446">
        <f>IF($JE446&gt;=24,INDEX($GT:$GT,$JD446+24),"")</f>
      </c>
      <c r="HT446">
        <f>IF($JE446&gt;=25,INDEX($GT:$GT,$JD446+25),"")</f>
      </c>
      <c r="HU446">
        <f>IF($JE446&gt;=26,INDEX($GT:$GT,$JD446+26),"")</f>
      </c>
      <c r="HV446">
        <f>IF($JE446&gt;=27,INDEX($GT:$GT,$JD446+27),"")</f>
      </c>
      <c r="HW446">
        <f>IF($JE446&gt;=28,INDEX($GT:$GT,$JD446+28),"")</f>
      </c>
      <c r="HX446">
        <f>IF($JE446&gt;=29,INDEX($GT:$GT,$JD446+29),"")</f>
      </c>
      <c r="HY446">
        <f>IF($JE446&gt;=30,INDEX($GT:$GT,$JD446+30),"")</f>
      </c>
      <c r="HZ446">
        <f>IF($JE446&gt;=31,INDEX($GT:$GT,$JD446+31),"")</f>
      </c>
      <c r="IA446">
        <f>IF($JE446&gt;=32,INDEX($GT:$GT,$JD446+32),"")</f>
      </c>
      <c r="IB446">
        <f>IF($JE446&gt;=33,INDEX($GT:$GT,$JD446+33),"")</f>
      </c>
      <c r="IC446">
        <f>IF($JE446&gt;=34,INDEX($GT:$GT,$JD446+34),"")</f>
      </c>
      <c r="ID446">
        <f>IF($JE446&gt;=35,INDEX($GT:$GT,$JD446+35),"")</f>
      </c>
      <c r="IE446">
        <f>IF($JE446&gt;=36,INDEX($GT:$GT,$JD446+36),"")</f>
      </c>
      <c r="IF446">
        <f>IF($JE446&gt;=37,INDEX($GT:$GT,$JD446+37),"")</f>
      </c>
      <c r="IG446">
        <f>IF($JE446&gt;=38,INDEX($GT:$GT,$JD446+38),"")</f>
      </c>
      <c r="IH446">
        <f>IF($JE446&gt;=39,INDEX($GT:$GT,$JD446+39),"")</f>
      </c>
      <c r="II446">
        <f>IF($JE446&gt;=40,INDEX($GT:$GT,$JD446+40),"")</f>
      </c>
      <c r="IJ446">
        <f>IF($JE446&gt;=41,INDEX($GT:$GT,$JD446+41),"")</f>
      </c>
      <c r="IK446">
        <f>IF($JE446&gt;=42,INDEX($GT:$GT,$JD446+42),"")</f>
      </c>
      <c r="IL446">
        <f>IF($JE446&gt;=43,INDEX($GT:$GT,$JD446+43),"")</f>
      </c>
      <c r="IM446">
        <f>IF($JE446&gt;=44,INDEX($GT:$GT,$JD446+44),"")</f>
      </c>
      <c r="IN446">
        <f>IF($JE446&gt;=45,INDEX($GT:$GT,$JD446+45),"")</f>
      </c>
      <c r="IO446">
        <f>IF($JE446&gt;=46,INDEX($GT:$GT,$JD446+46),"")</f>
      </c>
      <c r="IP446">
        <f>IF($JE446&gt;=47,INDEX($GT:$GT,$JD446+47),"")</f>
      </c>
      <c r="IQ446">
        <f>IF($JE446&gt;=48,INDEX($GT:$GT,$JD446+48),"")</f>
      </c>
      <c r="IR446">
        <f>IF($JE446&gt;=49,INDEX($GT:$GT,$JD446+49),"")</f>
      </c>
      <c r="IS446">
        <f>IF($JE446&gt;=50,INDEX($GT:$GT,$JD446+50),"")</f>
      </c>
      <c r="IT446">
        <f>IF($JE446&gt;=51,INDEX($GT:$GT,$JD446+51),"")</f>
      </c>
      <c r="IU446">
        <f>IF($JE446&gt;=52,INDEX($GT:$GT,$JD446+52),"")</f>
      </c>
      <c r="IV446">
        <f>IF($JE446&gt;=53,INDEX($GT:$GT,$JD446+53),"")</f>
      </c>
      <c r="IW446">
        <f>IF($JE446&gt;=54,INDEX($GT:$GT,$JD446+54),"")</f>
      </c>
      <c r="IX446">
        <f>IF($JE446&gt;=55,INDEX($GT:$GT,$JD446+55),"")</f>
      </c>
      <c r="IY446">
        <f>IF($JE446&gt;=56,INDEX($GT:$GT,$JD446+56),"")</f>
      </c>
      <c r="IZ446">
        <f>IF($JE446&gt;=57,INDEX($GT:$GT,$JD446+57),"")</f>
      </c>
      <c r="JA446">
        <f>IF($JE446&gt;=58,INDEX($GT:$GT,$JD446+58),"")</f>
      </c>
      <c r="JB446">
        <f>IF($JE446&gt;=59,INDEX($GT:$GT,$JD446+59),"")</f>
      </c>
      <c r="JC446">
        <f>IF($JE446&gt;=60,INDEX($GT:$GT,$JD446+60),"")</f>
      </c>
      <c r="JD446">
        <f>IFERROR(MATCH($GS446,$GT$2:$GT$322,0)+1,0)</f>
      </c>
      <c r="JE446">
        <f>IFERROR(INDEX($GU$2:$GU$322,MATCH($GS446,$GT$2:$GT$322,0)),0)</f>
      </c>
      <c r="JF446" t="s">
        <v>28</v>
      </c>
      <c r="JG446" t="s">
        <v>28</v>
      </c>
    </row>
    <row r="447" spans="1:267" x14ac:dyDescent="0.25">
      <c r="J447" s="1"/>
      <c r="K447" s="1"/>
      <c r="L447" s="1"/>
      <c r="M447" s="1"/>
      <c r="N447" s="1">
        <f>IFERROR(IF(FIND(" - ",$J447)&gt;0,MID($J447,FIND(" - ",$J447)+3,LEN($J447)),""),"")</f>
      </c>
      <c r="P447" s="1"/>
      <c r="S447" t="s">
        <v>28</v>
      </c>
      <c r="U447">
        <f>IF(OR($S447="",$T447=""),"",IFERROR($S447/$T447,0))</f>
      </c>
      <c r="V447">
        <f>IF($S447="","",
IF($K447="","",
IF(ISNUMBER(SEARCH("exempt",LOWER($K447))),0,
$S447*(VALUE(SUBSTITUTE($K447,"%",""))/100))))</f>
      </c>
      <c r="AB447">
        <f>IF($S447="","",
SUM($S447,$V447,$Z447,$W447,$Y447)-
IF($AA447="",0,VALUE($AA447)))</f>
      </c>
      <c r="AJ447" t="s">
        <v>1107</v>
      </c>
      <c r="AR447">
        <f>IFERROR(LEFT($J447,FIND(" - ",$J447)-1),$J447)</f>
      </c>
      <c r="AU447">
        <f>IF($CJ447&gt;=1,INDEX($AS:$AS,$CI447+1),"")</f>
      </c>
      <c r="AV447">
        <f>IF($CJ447&gt;=2,INDEX($AS:$AS,$CI447+2),"")</f>
      </c>
      <c r="AW447">
        <f>IF($CJ447&gt;=3,INDEX($AS:$AS,$CI447+3),"")</f>
      </c>
      <c r="AX447">
        <f>IF($CJ447&gt;=4,INDEX($AS:$AS,$CI447+4),"")</f>
      </c>
      <c r="AY447">
        <f>IF($CJ447&gt;=5,INDEX($AS:$AS,$CI447+5),"")</f>
      </c>
      <c r="AZ447">
        <f>IF($CJ447&gt;=6,INDEX($AS:$AS,$CI447+6),"")</f>
      </c>
      <c r="BA447">
        <f>IF($CJ447&gt;=7,INDEX($AS:$AS,$CI447+7),"")</f>
      </c>
      <c r="BB447">
        <f>IF($CJ447&gt;=8,INDEX($AS:$AS,$CI447+8),"")</f>
      </c>
      <c r="BC447">
        <f>IF($CJ447&gt;=9,INDEX($AS:$AS,$CI447+9),"")</f>
      </c>
      <c r="BD447">
        <f>IF($CJ447&gt;=10,INDEX($AS:$AS,$CI447+10),"")</f>
      </c>
      <c r="BE447">
        <f>IF($CJ447&gt;=11,INDEX($AS:$AS,$CI447+11),"")</f>
      </c>
      <c r="BF447">
        <f>IF($CJ447&gt;=12,INDEX($AS:$AS,$CI447+12),"")</f>
      </c>
      <c r="BG447">
        <f>IF($CJ447&gt;=13,INDEX($AS:$AS,$CI447+13),"")</f>
      </c>
      <c r="BH447">
        <f>IF($CJ447&gt;=14,INDEX($AS:$AS,$CI447+14),"")</f>
      </c>
      <c r="BI447">
        <f>IF($CJ447&gt;=15,INDEX($AS:$AS,$CI447+15),"")</f>
      </c>
      <c r="BJ447">
        <f>IF($CJ447&gt;=16,INDEX($AS:$AS,$CI447+16),"")</f>
      </c>
      <c r="BK447">
        <f>IF($CJ447&gt;=17,INDEX($AS:$AS,$CI447+17),"")</f>
      </c>
      <c r="BL447">
        <f>IF($CJ447&gt;=18,INDEX($AS:$AS,$CI447+18),"")</f>
      </c>
      <c r="BM447">
        <f>IF($CJ447&gt;=19,INDEX($AS:$AS,$CI447+19),"")</f>
      </c>
      <c r="BN447">
        <f>IF($CJ447&gt;=20,INDEX($AS:$AS,$CI447+20),"")</f>
      </c>
      <c r="BO447">
        <f>IF($CJ447&gt;=21,INDEX($AS:$AS,$CI447+21),"")</f>
      </c>
      <c r="BP447">
        <f>IF($CJ447&gt;=22,INDEX($AS:$AS,$CI447+22),"")</f>
      </c>
      <c r="BQ447">
        <f>IF($CJ447&gt;=23,INDEX($AS:$AS,$CI447+23),"")</f>
      </c>
      <c r="BR447">
        <f>IF($CJ447&gt;=24,INDEX($AS:$AS,$CI447+24),"")</f>
      </c>
      <c r="BS447">
        <f>IF($CJ447&gt;=25,INDEX($AS:$AS,$CI447+25),"")</f>
      </c>
      <c r="BT447">
        <f>IF($CJ447&gt;=26,INDEX($AS:$AS,$CI447+26),"")</f>
      </c>
      <c r="BU447">
        <f>IF($CJ447&gt;=27,INDEX($AS:$AS,$CI447+27),"")</f>
      </c>
      <c r="BV447">
        <f>IF($CJ447&gt;=28,INDEX($AS:$AS,$CI447+28),"")</f>
      </c>
      <c r="BW447">
        <f>IF($CJ447&gt;=29,INDEX($AS:$AS,$CI447+29),"")</f>
      </c>
      <c r="BX447">
        <f>IF($CJ447&gt;=30,INDEX($AS:$AS,$CI447+30),"")</f>
      </c>
      <c r="BY447">
        <f>IF($CJ447&gt;=31,INDEX($AS:$AS,$CI447+31),"")</f>
      </c>
      <c r="BZ447">
        <f>IF($CJ447&gt;=32,INDEX($AS:$AS,$CI447+32),"")</f>
      </c>
      <c r="CA447">
        <f>IF($CJ447&gt;=33,INDEX($AS:$AS,$CI447+33),"")</f>
      </c>
      <c r="CB447">
        <f>IF($CJ447&gt;=34,INDEX($AS:$AS,$CI447+34),"")</f>
      </c>
      <c r="CC447">
        <f>IF($CJ447&gt;=35,INDEX($AS:$AS,$CI447+35),"")</f>
      </c>
      <c r="CD447">
        <f>IF($CJ447&gt;=36,INDEX($AS:$AS,$CI447+36),"")</f>
      </c>
      <c r="CE447">
        <f>IF($CJ447&gt;=37,INDEX($AS:$AS,$CI447+37),"")</f>
      </c>
      <c r="CF447">
        <f>IF($CJ447&gt;=38,INDEX($AS:$AS,$CI447+38),"")</f>
      </c>
      <c r="CG447">
        <f>IF($CJ447&gt;=39,INDEX($AS:$AS,$CI447+39),"")</f>
      </c>
      <c r="CH447">
        <f>IF($CJ447&gt;=40,INDEX($AS:$AS,$CI447+40),"")</f>
      </c>
      <c r="CI447">
        <f>IFERROR(MATCH($AR447,$AS$2:$AS$133,0)+1,0)</f>
      </c>
      <c r="CJ447">
        <f>IFERROR(INDEX($AT$2:$AT$133,MATCH($AR447,$AS$2:$AS$133,0)),0)</f>
      </c>
      <c r="CK447">
        <f>IFERROR(LEFT($O447,FIND(" - ",$O447)-1),$O447)</f>
      </c>
      <c r="CL447" t="s">
        <v>47</v>
      </c>
      <c r="CN447">
        <f>IF($DI447&gt;=1,INDEX($CL:$CL,$DH447+1),"")</f>
      </c>
      <c r="CO447">
        <f>IF($DI447&gt;=2,INDEX($CL:$CL,$DH447+2),"")</f>
      </c>
      <c r="CP447">
        <f>IF($DI447&gt;=3,INDEX($CL:$CL,$DH447+3),"")</f>
      </c>
      <c r="CQ447">
        <f>IF($DI447&gt;=4,INDEX($CL:$CL,$DH447+4),"")</f>
      </c>
      <c r="CR447">
        <f>IF($DI447&gt;=5,INDEX($CL:$CL,$DH447+5),"")</f>
      </c>
      <c r="CS447">
        <f>IF($DI447&gt;=6,INDEX($CL:$CL,$DH447+6),"")</f>
      </c>
      <c r="CT447">
        <f>IF($DI447&gt;=7,INDEX($CL:$CL,$DH447+7),"")</f>
      </c>
      <c r="CU447">
        <f>IF($DI447&gt;=8,INDEX($CL:$CL,$DH447+8),"")</f>
      </c>
      <c r="CV447">
        <f>IF($DI447&gt;=9,INDEX($CL:$CL,$DH447+9),"")</f>
      </c>
      <c r="CW447">
        <f>IF($DI447&gt;=10,INDEX($CL:$CL,$DH447+10),"")</f>
      </c>
      <c r="CX447">
        <f>IF($DI447&gt;=11,INDEX($CL:$CL,$DH447+11),"")</f>
      </c>
      <c r="CY447">
        <f>IF($DI447&gt;=12,INDEX($CL:$CL,$DH447+12),"")</f>
      </c>
      <c r="CZ447">
        <f>IF($DI447&gt;=13,INDEX($CL:$CL,$DH447+13),"")</f>
      </c>
      <c r="DA447">
        <f>IF($DI447&gt;=14,INDEX($CL:$CL,$DH447+14),"")</f>
      </c>
      <c r="DB447">
        <f>IF($DI447&gt;=15,INDEX($CL:$CL,$DH447+15),"")</f>
      </c>
      <c r="DC447">
        <f>IF($DI447&gt;=16,INDEX($CL:$CL,$DH447+16),"")</f>
      </c>
      <c r="DD447">
        <f>IF($DI447&gt;=17,INDEX($CL:$CL,$DH447+17),"")</f>
      </c>
      <c r="DE447">
        <f>IF($DI447&gt;=18,INDEX($CL:$CL,$DH447+18),"")</f>
      </c>
      <c r="DF447">
        <f>IF($DI447&gt;=19,INDEX($CL:$CL,$DH447+19),"")</f>
      </c>
      <c r="DG447">
        <f>IF($DI447&gt;=20,INDEX($CL:$CL,$DH447+20),"")</f>
      </c>
      <c r="DH447">
        <f>IFERROR(MATCH($CK447,$CL$2:$CL$1558,0)+1,0)</f>
      </c>
      <c r="DI447">
        <f>IFERROR(INDEX($CM$2:$CM$1558,MATCH($CK447,$CL$2:$CL$1558,0)),0)</f>
      </c>
      <c r="DJ447">
        <f>IFERROR(INDEX($AQ:$AQ,MATCH($K447,$AP:$AP,0))&amp;"","")</f>
      </c>
      <c r="DN447">
        <f>IF($GQ447&gt;=1,INDEX($DK:$DK,$GP447+1),"")</f>
      </c>
      <c r="DO447">
        <f>IF($GQ447&gt;=2,INDEX($DK:$DK,$GP447+2),"")</f>
      </c>
      <c r="DP447">
        <f>IF($GQ447&gt;=3,INDEX($DK:$DK,$GP447+3),"")</f>
      </c>
      <c r="DQ447">
        <f>IF($GQ447&gt;=4,INDEX($DK:$DK,$GP447+4),"")</f>
      </c>
      <c r="DR447">
        <f>IF($GQ447&gt;=5,INDEX($DK:$DK,$GP447+5),"")</f>
      </c>
      <c r="DS447">
        <f>IF($GQ447&gt;=6,INDEX($DK:$DK,$GP447+6),"")</f>
      </c>
      <c r="DT447">
        <f>IF($GQ447&gt;=7,INDEX($DK:$DK,$GP447+7),"")</f>
      </c>
      <c r="DU447">
        <f>IF($GQ447&gt;=8,INDEX($DK:$DK,$GP447+8),"")</f>
      </c>
      <c r="DV447">
        <f>IF($GQ447&gt;=9,INDEX($DK:$DK,$GP447+9),"")</f>
      </c>
      <c r="DW447">
        <f>IF($GQ447&gt;=10,INDEX($DK:$DK,$GP447+10),"")</f>
      </c>
      <c r="DX447">
        <f>IF($GQ447&gt;=11,INDEX($DK:$DK,$GP447+11),"")</f>
      </c>
      <c r="DY447">
        <f>IF($GQ447&gt;=12,INDEX($DK:$DK,$GP447+12),"")</f>
      </c>
      <c r="DZ447">
        <f>IF($GQ447&gt;=13,INDEX($DK:$DK,$GP447+13),"")</f>
      </c>
      <c r="EA447">
        <f>IF($GQ447&gt;=14,INDEX($DK:$DK,$GP447+14),"")</f>
      </c>
      <c r="EB447">
        <f>IF($GQ447&gt;=15,INDEX($DK:$DK,$GP447+15),"")</f>
      </c>
      <c r="EC447">
        <f>IF($GQ447&gt;=16,INDEX($DK:$DK,$GP447+16),"")</f>
      </c>
      <c r="ED447">
        <f>IF($GQ447&gt;=17,INDEX($DK:$DK,$GP447+17),"")</f>
      </c>
      <c r="EE447">
        <f>IF($GQ447&gt;=18,INDEX($DK:$DK,$GP447+18),"")</f>
      </c>
      <c r="EF447">
        <f>IF($GQ447&gt;=19,INDEX($DK:$DK,$GP447+19),"")</f>
      </c>
      <c r="EG447">
        <f>IF($GQ447&gt;=20,INDEX($DK:$DK,$GP447+20),"")</f>
      </c>
      <c r="EH447">
        <f>IF($GQ447&gt;=21,INDEX($DK:$DK,$GP447+21),"")</f>
      </c>
      <c r="EI447">
        <f>IF($GQ447&gt;=22,INDEX($DK:$DK,$GP447+22),"")</f>
      </c>
      <c r="EJ447">
        <f>IF($GQ447&gt;=23,INDEX($DK:$DK,$GP447+23),"")</f>
      </c>
      <c r="EK447">
        <f>IF($GQ447&gt;=24,INDEX($DK:$DK,$GP447+24),"")</f>
      </c>
      <c r="EL447">
        <f>IF($GQ447&gt;=25,INDEX($DK:$DK,$GP447+25),"")</f>
      </c>
      <c r="EM447">
        <f>IF($GQ447&gt;=26,INDEX($DK:$DK,$GP447+26),"")</f>
      </c>
      <c r="EN447">
        <f>IF($GQ447&gt;=27,INDEX($DK:$DK,$GP447+27),"")</f>
      </c>
      <c r="EO447">
        <f>IF($GQ447&gt;=28,INDEX($DK:$DK,$GP447+28),"")</f>
      </c>
      <c r="EP447">
        <f>IF($GQ447&gt;=29,INDEX($DK:$DK,$GP447+29),"")</f>
      </c>
      <c r="EQ447">
        <f>IF($GQ447&gt;=30,INDEX($DK:$DK,$GP447+30),"")</f>
      </c>
      <c r="ER447">
        <f>IF($GQ447&gt;=31,INDEX($DK:$DK,$GP447+31),"")</f>
      </c>
      <c r="ES447">
        <f>IF($GQ447&gt;=32,INDEX($DK:$DK,$GP447+32),"")</f>
      </c>
      <c r="ET447">
        <f>IF($GQ447&gt;=33,INDEX($DK:$DK,$GP447+33),"")</f>
      </c>
      <c r="EU447">
        <f>IF($GQ447&gt;=34,INDEX($DK:$DK,$GP447+34),"")</f>
      </c>
      <c r="EV447">
        <f>IF($GQ447&gt;=35,INDEX($DK:$DK,$GP447+35),"")</f>
      </c>
      <c r="EW447">
        <f>IF($GQ447&gt;=36,INDEX($DK:$DK,$GP447+36),"")</f>
      </c>
      <c r="EX447">
        <f>IF($GQ447&gt;=37,INDEX($DK:$DK,$GP447+37),"")</f>
      </c>
      <c r="EY447">
        <f>IF($GQ447&gt;=38,INDEX($DK:$DK,$GP447+38),"")</f>
      </c>
      <c r="EZ447">
        <f>IF($GQ447&gt;=39,INDEX($DK:$DK,$GP447+39),"")</f>
      </c>
      <c r="FA447">
        <f>IF($GQ447&gt;=40,INDEX($DK:$DK,$GP447+40),"")</f>
      </c>
      <c r="FB447">
        <f>IF($GQ447&gt;=1,INDEX($DL:$DL,$GP447+1),"")</f>
      </c>
      <c r="FC447">
        <f>IF($GQ447&gt;=2,INDEX($DL:$DL,$GP447+2),"")</f>
      </c>
      <c r="FD447">
        <f>IF($GQ447&gt;=3,INDEX($DL:$DL,$GP447+3),"")</f>
      </c>
      <c r="FE447">
        <f>IF($GQ447&gt;=4,INDEX($DL:$DL,$GP447+4),"")</f>
      </c>
      <c r="FF447">
        <f>IF($GQ447&gt;=5,INDEX($DL:$DL,$GP447+5),"")</f>
      </c>
      <c r="FG447">
        <f>IF($GQ447&gt;=6,INDEX($DL:$DL,$GP447+6),"")</f>
      </c>
      <c r="FH447">
        <f>IF($GQ447&gt;=7,INDEX($DL:$DL,$GP447+7),"")</f>
      </c>
      <c r="FI447">
        <f>IF($GQ447&gt;=8,INDEX($DL:$DL,$GP447+8),"")</f>
      </c>
      <c r="FJ447">
        <f>IF($GQ447&gt;=9,INDEX($DL:$DL,$GP447+9),"")</f>
      </c>
      <c r="FK447">
        <f>IF($GQ447&gt;=10,INDEX($DL:$DL,$GP447+10),"")</f>
      </c>
      <c r="FL447">
        <f>IF($GQ447&gt;=11,INDEX($DL:$DL,$GP447+11),"")</f>
      </c>
      <c r="FM447">
        <f>IF($GQ447&gt;=12,INDEX($DL:$DL,$GP447+12),"")</f>
      </c>
      <c r="FN447">
        <f>IF($GQ447&gt;=13,INDEX($DL:$DL,$GP447+13),"")</f>
      </c>
      <c r="FO447">
        <f>IF($GQ447&gt;=14,INDEX($DL:$DL,$GP447+14),"")</f>
      </c>
      <c r="FP447">
        <f>IF($GQ447&gt;=15,INDEX($DL:$DL,$GP447+15),"")</f>
      </c>
      <c r="FQ447">
        <f>IF($GQ447&gt;=16,INDEX($DL:$DL,$GP447+16),"")</f>
      </c>
      <c r="FR447">
        <f>IF($GQ447&gt;=17,INDEX($DL:$DL,$GP447+17),"")</f>
      </c>
      <c r="FS447">
        <f>IF($GQ447&gt;=18,INDEX($DL:$DL,$GP447+18),"")</f>
      </c>
      <c r="FT447">
        <f>IF($GQ447&gt;=19,INDEX($DL:$DL,$GP447+19),"")</f>
      </c>
      <c r="FU447">
        <f>IF($GQ447&gt;=20,INDEX($DL:$DL,$GP447+20),"")</f>
      </c>
      <c r="FV447">
        <f>IF($GQ447&gt;=21,INDEX($DL:$DL,$GP447+21),"")</f>
      </c>
      <c r="FW447">
        <f>IF($GQ447&gt;=22,INDEX($DL:$DL,$GP447+22),"")</f>
      </c>
      <c r="FX447">
        <f>IF($GQ447&gt;=23,INDEX($DL:$DL,$GP447+23),"")</f>
      </c>
      <c r="FY447">
        <f>IF($GQ447&gt;=24,INDEX($DL:$DL,$GP447+24),"")</f>
      </c>
      <c r="FZ447">
        <f>IF($GQ447&gt;=25,INDEX($DL:$DL,$GP447+25),"")</f>
      </c>
      <c r="GA447">
        <f>IF($GQ447&gt;=26,INDEX($DL:$DL,$GP447+26),"")</f>
      </c>
      <c r="GB447">
        <f>IF($GQ447&gt;=27,INDEX($DL:$DL,$GP447+27),"")</f>
      </c>
      <c r="GC447">
        <f>IF($GQ447&gt;=28,INDEX($DL:$DL,$GP447+28),"")</f>
      </c>
      <c r="GD447">
        <f>IF($GQ447&gt;=29,INDEX($DL:$DL,$GP447+29),"")</f>
      </c>
      <c r="GE447">
        <f>IF($GQ447&gt;=30,INDEX($DL:$DL,$GP447+30),"")</f>
      </c>
      <c r="GF447">
        <f>IF($GQ447&gt;=31,INDEX($DL:$DL,$GP447+31),"")</f>
      </c>
      <c r="GG447">
        <f>IF($GQ447&gt;=32,INDEX($DL:$DL,$GP447+32),"")</f>
      </c>
      <c r="GH447">
        <f>IF($GQ447&gt;=33,INDEX($DL:$DL,$GP447+33),"")</f>
      </c>
      <c r="GI447">
        <f>IF($GQ447&gt;=34,INDEX($DL:$DL,$GP447+34),"")</f>
      </c>
      <c r="GJ447">
        <f>IF($GQ447&gt;=35,INDEX($DL:$DL,$GP447+35),"")</f>
      </c>
      <c r="GK447">
        <f>IF($GQ447&gt;=36,INDEX($DL:$DL,$GP447+36),"")</f>
      </c>
      <c r="GL447">
        <f>IF($GQ447&gt;=37,INDEX($DL:$DL,$GP447+37),"")</f>
      </c>
      <c r="GM447">
        <f>IF($GQ447&gt;=38,INDEX($DL:$DL,$GP447+38),"")</f>
      </c>
      <c r="GN447">
        <f>IF($GQ447&gt;=39,INDEX($DL:$DL,$GP447+39),"")</f>
      </c>
      <c r="GO447">
        <f>IF($GQ447&gt;=40,INDEX($DL:$DL,$GP447+40),"")</f>
      </c>
      <c r="GP447">
        <f>IFERROR(MATCH($DJ447,$DK$2:$DK$148,0)+1,0)</f>
      </c>
      <c r="GQ447">
        <f>IFERROR(INDEX($DM$2:$DM$148,MATCH($DJ447,$DK$2:$DK$148,0)),0)</f>
      </c>
      <c r="GR447">
        <f>IFERROR(MATCH($L447,$DN$447:$FA$447,0),0)</f>
      </c>
      <c r="GS447">
        <f>IF($GR447&gt;0,INDEX($FB$447:$GO$447,$GR447),"")</f>
      </c>
      <c r="GV447">
        <f>IF($JE447&gt;=1,INDEX($GT:$GT,$JD447+1),"")</f>
      </c>
      <c r="GW447">
        <f>IF($JE447&gt;=2,INDEX($GT:$GT,$JD447+2),"")</f>
      </c>
      <c r="GX447">
        <f>IF($JE447&gt;=3,INDEX($GT:$GT,$JD447+3),"")</f>
      </c>
      <c r="GY447">
        <f>IF($JE447&gt;=4,INDEX($GT:$GT,$JD447+4),"")</f>
      </c>
      <c r="GZ447">
        <f>IF($JE447&gt;=5,INDEX($GT:$GT,$JD447+5),"")</f>
      </c>
      <c r="HA447">
        <f>IF($JE447&gt;=6,INDEX($GT:$GT,$JD447+6),"")</f>
      </c>
      <c r="HB447">
        <f>IF($JE447&gt;=7,INDEX($GT:$GT,$JD447+7),"")</f>
      </c>
      <c r="HC447">
        <f>IF($JE447&gt;=8,INDEX($GT:$GT,$JD447+8),"")</f>
      </c>
      <c r="HD447">
        <f>IF($JE447&gt;=9,INDEX($GT:$GT,$JD447+9),"")</f>
      </c>
      <c r="HE447">
        <f>IF($JE447&gt;=10,INDEX($GT:$GT,$JD447+10),"")</f>
      </c>
      <c r="HF447">
        <f>IF($JE447&gt;=11,INDEX($GT:$GT,$JD447+11),"")</f>
      </c>
      <c r="HG447">
        <f>IF($JE447&gt;=12,INDEX($GT:$GT,$JD447+12),"")</f>
      </c>
      <c r="HH447">
        <f>IF($JE447&gt;=13,INDEX($GT:$GT,$JD447+13),"")</f>
      </c>
      <c r="HI447">
        <f>IF($JE447&gt;=14,INDEX($GT:$GT,$JD447+14),"")</f>
      </c>
      <c r="HJ447">
        <f>IF($JE447&gt;=15,INDEX($GT:$GT,$JD447+15),"")</f>
      </c>
      <c r="HK447">
        <f>IF($JE447&gt;=16,INDEX($GT:$GT,$JD447+16),"")</f>
      </c>
      <c r="HL447">
        <f>IF($JE447&gt;=17,INDEX($GT:$GT,$JD447+17),"")</f>
      </c>
      <c r="HM447">
        <f>IF($JE447&gt;=18,INDEX($GT:$GT,$JD447+18),"")</f>
      </c>
      <c r="HN447">
        <f>IF($JE447&gt;=19,INDEX($GT:$GT,$JD447+19),"")</f>
      </c>
      <c r="HO447">
        <f>IF($JE447&gt;=20,INDEX($GT:$GT,$JD447+20),"")</f>
      </c>
      <c r="HP447">
        <f>IF($JE447&gt;=21,INDEX($GT:$GT,$JD447+21),"")</f>
      </c>
      <c r="HQ447">
        <f>IF($JE447&gt;=22,INDEX($GT:$GT,$JD447+22),"")</f>
      </c>
      <c r="HR447">
        <f>IF($JE447&gt;=23,INDEX($GT:$GT,$JD447+23),"")</f>
      </c>
      <c r="HS447">
        <f>IF($JE447&gt;=24,INDEX($GT:$GT,$JD447+24),"")</f>
      </c>
      <c r="HT447">
        <f>IF($JE447&gt;=25,INDEX($GT:$GT,$JD447+25),"")</f>
      </c>
      <c r="HU447">
        <f>IF($JE447&gt;=26,INDEX($GT:$GT,$JD447+26),"")</f>
      </c>
      <c r="HV447">
        <f>IF($JE447&gt;=27,INDEX($GT:$GT,$JD447+27),"")</f>
      </c>
      <c r="HW447">
        <f>IF($JE447&gt;=28,INDEX($GT:$GT,$JD447+28),"")</f>
      </c>
      <c r="HX447">
        <f>IF($JE447&gt;=29,INDEX($GT:$GT,$JD447+29),"")</f>
      </c>
      <c r="HY447">
        <f>IF($JE447&gt;=30,INDEX($GT:$GT,$JD447+30),"")</f>
      </c>
      <c r="HZ447">
        <f>IF($JE447&gt;=31,INDEX($GT:$GT,$JD447+31),"")</f>
      </c>
      <c r="IA447">
        <f>IF($JE447&gt;=32,INDEX($GT:$GT,$JD447+32),"")</f>
      </c>
      <c r="IB447">
        <f>IF($JE447&gt;=33,INDEX($GT:$GT,$JD447+33),"")</f>
      </c>
      <c r="IC447">
        <f>IF($JE447&gt;=34,INDEX($GT:$GT,$JD447+34),"")</f>
      </c>
      <c r="ID447">
        <f>IF($JE447&gt;=35,INDEX($GT:$GT,$JD447+35),"")</f>
      </c>
      <c r="IE447">
        <f>IF($JE447&gt;=36,INDEX($GT:$GT,$JD447+36),"")</f>
      </c>
      <c r="IF447">
        <f>IF($JE447&gt;=37,INDEX($GT:$GT,$JD447+37),"")</f>
      </c>
      <c r="IG447">
        <f>IF($JE447&gt;=38,INDEX($GT:$GT,$JD447+38),"")</f>
      </c>
      <c r="IH447">
        <f>IF($JE447&gt;=39,INDEX($GT:$GT,$JD447+39),"")</f>
      </c>
      <c r="II447">
        <f>IF($JE447&gt;=40,INDEX($GT:$GT,$JD447+40),"")</f>
      </c>
      <c r="IJ447">
        <f>IF($JE447&gt;=41,INDEX($GT:$GT,$JD447+41),"")</f>
      </c>
      <c r="IK447">
        <f>IF($JE447&gt;=42,INDEX($GT:$GT,$JD447+42),"")</f>
      </c>
      <c r="IL447">
        <f>IF($JE447&gt;=43,INDEX($GT:$GT,$JD447+43),"")</f>
      </c>
      <c r="IM447">
        <f>IF($JE447&gt;=44,INDEX($GT:$GT,$JD447+44),"")</f>
      </c>
      <c r="IN447">
        <f>IF($JE447&gt;=45,INDEX($GT:$GT,$JD447+45),"")</f>
      </c>
      <c r="IO447">
        <f>IF($JE447&gt;=46,INDEX($GT:$GT,$JD447+46),"")</f>
      </c>
      <c r="IP447">
        <f>IF($JE447&gt;=47,INDEX($GT:$GT,$JD447+47),"")</f>
      </c>
      <c r="IQ447">
        <f>IF($JE447&gt;=48,INDEX($GT:$GT,$JD447+48),"")</f>
      </c>
      <c r="IR447">
        <f>IF($JE447&gt;=49,INDEX($GT:$GT,$JD447+49),"")</f>
      </c>
      <c r="IS447">
        <f>IF($JE447&gt;=50,INDEX($GT:$GT,$JD447+50),"")</f>
      </c>
      <c r="IT447">
        <f>IF($JE447&gt;=51,INDEX($GT:$GT,$JD447+51),"")</f>
      </c>
      <c r="IU447">
        <f>IF($JE447&gt;=52,INDEX($GT:$GT,$JD447+52),"")</f>
      </c>
      <c r="IV447">
        <f>IF($JE447&gt;=53,INDEX($GT:$GT,$JD447+53),"")</f>
      </c>
      <c r="IW447">
        <f>IF($JE447&gt;=54,INDEX($GT:$GT,$JD447+54),"")</f>
      </c>
      <c r="IX447">
        <f>IF($JE447&gt;=55,INDEX($GT:$GT,$JD447+55),"")</f>
      </c>
      <c r="IY447">
        <f>IF($JE447&gt;=56,INDEX($GT:$GT,$JD447+56),"")</f>
      </c>
      <c r="IZ447">
        <f>IF($JE447&gt;=57,INDEX($GT:$GT,$JD447+57),"")</f>
      </c>
      <c r="JA447">
        <f>IF($JE447&gt;=58,INDEX($GT:$GT,$JD447+58),"")</f>
      </c>
      <c r="JB447">
        <f>IF($JE447&gt;=59,INDEX($GT:$GT,$JD447+59),"")</f>
      </c>
      <c r="JC447">
        <f>IF($JE447&gt;=60,INDEX($GT:$GT,$JD447+60),"")</f>
      </c>
      <c r="JD447">
        <f>IFERROR(MATCH($GS447,$GT$2:$GT$322,0)+1,0)</f>
      </c>
      <c r="JE447">
        <f>IFERROR(INDEX($GU$2:$GU$322,MATCH($GS447,$GT$2:$GT$322,0)),0)</f>
      </c>
      <c r="JF447" t="s">
        <v>28</v>
      </c>
      <c r="JG447" t="s">
        <v>28</v>
      </c>
    </row>
    <row r="448" spans="1:267" x14ac:dyDescent="0.25">
      <c r="J448" s="1"/>
      <c r="K448" s="1"/>
      <c r="L448" s="1"/>
      <c r="M448" s="1"/>
      <c r="N448" s="1">
        <f>IFERROR(IF(FIND(" - ",$J448)&gt;0,MID($J448,FIND(" - ",$J448)+3,LEN($J448)),""),"")</f>
      </c>
      <c r="P448" s="1"/>
      <c r="S448" t="s">
        <v>28</v>
      </c>
      <c r="U448">
        <f>IF(OR($S448="",$T448=""),"",IFERROR($S448/$T448,0))</f>
      </c>
      <c r="V448">
        <f>IF($S448="","",
IF($K448="","",
IF(ISNUMBER(SEARCH("exempt",LOWER($K448))),0,
$S448*(VALUE(SUBSTITUTE($K448,"%",""))/100))))</f>
      </c>
      <c r="AB448">
        <f>IF($S448="","",
SUM($S448,$V448,$Z448,$W448,$Y448)-
IF($AA448="",0,VALUE($AA448)))</f>
      </c>
      <c r="AJ448" t="s">
        <v>1108</v>
      </c>
      <c r="AR448">
        <f>IFERROR(LEFT($J448,FIND(" - ",$J448)-1),$J448)</f>
      </c>
      <c r="AU448">
        <f>IF($CJ448&gt;=1,INDEX($AS:$AS,$CI448+1),"")</f>
      </c>
      <c r="AV448">
        <f>IF($CJ448&gt;=2,INDEX($AS:$AS,$CI448+2),"")</f>
      </c>
      <c r="AW448">
        <f>IF($CJ448&gt;=3,INDEX($AS:$AS,$CI448+3),"")</f>
      </c>
      <c r="AX448">
        <f>IF($CJ448&gt;=4,INDEX($AS:$AS,$CI448+4),"")</f>
      </c>
      <c r="AY448">
        <f>IF($CJ448&gt;=5,INDEX($AS:$AS,$CI448+5),"")</f>
      </c>
      <c r="AZ448">
        <f>IF($CJ448&gt;=6,INDEX($AS:$AS,$CI448+6),"")</f>
      </c>
      <c r="BA448">
        <f>IF($CJ448&gt;=7,INDEX($AS:$AS,$CI448+7),"")</f>
      </c>
      <c r="BB448">
        <f>IF($CJ448&gt;=8,INDEX($AS:$AS,$CI448+8),"")</f>
      </c>
      <c r="BC448">
        <f>IF($CJ448&gt;=9,INDEX($AS:$AS,$CI448+9),"")</f>
      </c>
      <c r="BD448">
        <f>IF($CJ448&gt;=10,INDEX($AS:$AS,$CI448+10),"")</f>
      </c>
      <c r="BE448">
        <f>IF($CJ448&gt;=11,INDEX($AS:$AS,$CI448+11),"")</f>
      </c>
      <c r="BF448">
        <f>IF($CJ448&gt;=12,INDEX($AS:$AS,$CI448+12),"")</f>
      </c>
      <c r="BG448">
        <f>IF($CJ448&gt;=13,INDEX($AS:$AS,$CI448+13),"")</f>
      </c>
      <c r="BH448">
        <f>IF($CJ448&gt;=14,INDEX($AS:$AS,$CI448+14),"")</f>
      </c>
      <c r="BI448">
        <f>IF($CJ448&gt;=15,INDEX($AS:$AS,$CI448+15),"")</f>
      </c>
      <c r="BJ448">
        <f>IF($CJ448&gt;=16,INDEX($AS:$AS,$CI448+16),"")</f>
      </c>
      <c r="BK448">
        <f>IF($CJ448&gt;=17,INDEX($AS:$AS,$CI448+17),"")</f>
      </c>
      <c r="BL448">
        <f>IF($CJ448&gt;=18,INDEX($AS:$AS,$CI448+18),"")</f>
      </c>
      <c r="BM448">
        <f>IF($CJ448&gt;=19,INDEX($AS:$AS,$CI448+19),"")</f>
      </c>
      <c r="BN448">
        <f>IF($CJ448&gt;=20,INDEX($AS:$AS,$CI448+20),"")</f>
      </c>
      <c r="BO448">
        <f>IF($CJ448&gt;=21,INDEX($AS:$AS,$CI448+21),"")</f>
      </c>
      <c r="BP448">
        <f>IF($CJ448&gt;=22,INDEX($AS:$AS,$CI448+22),"")</f>
      </c>
      <c r="BQ448">
        <f>IF($CJ448&gt;=23,INDEX($AS:$AS,$CI448+23),"")</f>
      </c>
      <c r="BR448">
        <f>IF($CJ448&gt;=24,INDEX($AS:$AS,$CI448+24),"")</f>
      </c>
      <c r="BS448">
        <f>IF($CJ448&gt;=25,INDEX($AS:$AS,$CI448+25),"")</f>
      </c>
      <c r="BT448">
        <f>IF($CJ448&gt;=26,INDEX($AS:$AS,$CI448+26),"")</f>
      </c>
      <c r="BU448">
        <f>IF($CJ448&gt;=27,INDEX($AS:$AS,$CI448+27),"")</f>
      </c>
      <c r="BV448">
        <f>IF($CJ448&gt;=28,INDEX($AS:$AS,$CI448+28),"")</f>
      </c>
      <c r="BW448">
        <f>IF($CJ448&gt;=29,INDEX($AS:$AS,$CI448+29),"")</f>
      </c>
      <c r="BX448">
        <f>IF($CJ448&gt;=30,INDEX($AS:$AS,$CI448+30),"")</f>
      </c>
      <c r="BY448">
        <f>IF($CJ448&gt;=31,INDEX($AS:$AS,$CI448+31),"")</f>
      </c>
      <c r="BZ448">
        <f>IF($CJ448&gt;=32,INDEX($AS:$AS,$CI448+32),"")</f>
      </c>
      <c r="CA448">
        <f>IF($CJ448&gt;=33,INDEX($AS:$AS,$CI448+33),"")</f>
      </c>
      <c r="CB448">
        <f>IF($CJ448&gt;=34,INDEX($AS:$AS,$CI448+34),"")</f>
      </c>
      <c r="CC448">
        <f>IF($CJ448&gt;=35,INDEX($AS:$AS,$CI448+35),"")</f>
      </c>
      <c r="CD448">
        <f>IF($CJ448&gt;=36,INDEX($AS:$AS,$CI448+36),"")</f>
      </c>
      <c r="CE448">
        <f>IF($CJ448&gt;=37,INDEX($AS:$AS,$CI448+37),"")</f>
      </c>
      <c r="CF448">
        <f>IF($CJ448&gt;=38,INDEX($AS:$AS,$CI448+38),"")</f>
      </c>
      <c r="CG448">
        <f>IF($CJ448&gt;=39,INDEX($AS:$AS,$CI448+39),"")</f>
      </c>
      <c r="CH448">
        <f>IF($CJ448&gt;=40,INDEX($AS:$AS,$CI448+40),"")</f>
      </c>
      <c r="CI448">
        <f>IFERROR(MATCH($AR448,$AS$2:$AS$133,0)+1,0)</f>
      </c>
      <c r="CJ448">
        <f>IFERROR(INDEX($AT$2:$AT$133,MATCH($AR448,$AS$2:$AS$133,0)),0)</f>
      </c>
      <c r="CK448">
        <f>IFERROR(LEFT($O448,FIND(" - ",$O448)-1),$O448)</f>
      </c>
      <c r="CL448" t="s">
        <v>85</v>
      </c>
      <c r="CN448">
        <f>IF($DI448&gt;=1,INDEX($CL:$CL,$DH448+1),"")</f>
      </c>
      <c r="CO448">
        <f>IF($DI448&gt;=2,INDEX($CL:$CL,$DH448+2),"")</f>
      </c>
      <c r="CP448">
        <f>IF($DI448&gt;=3,INDEX($CL:$CL,$DH448+3),"")</f>
      </c>
      <c r="CQ448">
        <f>IF($DI448&gt;=4,INDEX($CL:$CL,$DH448+4),"")</f>
      </c>
      <c r="CR448">
        <f>IF($DI448&gt;=5,INDEX($CL:$CL,$DH448+5),"")</f>
      </c>
      <c r="CS448">
        <f>IF($DI448&gt;=6,INDEX($CL:$CL,$DH448+6),"")</f>
      </c>
      <c r="CT448">
        <f>IF($DI448&gt;=7,INDEX($CL:$CL,$DH448+7),"")</f>
      </c>
      <c r="CU448">
        <f>IF($DI448&gt;=8,INDEX($CL:$CL,$DH448+8),"")</f>
      </c>
      <c r="CV448">
        <f>IF($DI448&gt;=9,INDEX($CL:$CL,$DH448+9),"")</f>
      </c>
      <c r="CW448">
        <f>IF($DI448&gt;=10,INDEX($CL:$CL,$DH448+10),"")</f>
      </c>
      <c r="CX448">
        <f>IF($DI448&gt;=11,INDEX($CL:$CL,$DH448+11),"")</f>
      </c>
      <c r="CY448">
        <f>IF($DI448&gt;=12,INDEX($CL:$CL,$DH448+12),"")</f>
      </c>
      <c r="CZ448">
        <f>IF($DI448&gt;=13,INDEX($CL:$CL,$DH448+13),"")</f>
      </c>
      <c r="DA448">
        <f>IF($DI448&gt;=14,INDEX($CL:$CL,$DH448+14),"")</f>
      </c>
      <c r="DB448">
        <f>IF($DI448&gt;=15,INDEX($CL:$CL,$DH448+15),"")</f>
      </c>
      <c r="DC448">
        <f>IF($DI448&gt;=16,INDEX($CL:$CL,$DH448+16),"")</f>
      </c>
      <c r="DD448">
        <f>IF($DI448&gt;=17,INDEX($CL:$CL,$DH448+17),"")</f>
      </c>
      <c r="DE448">
        <f>IF($DI448&gt;=18,INDEX($CL:$CL,$DH448+18),"")</f>
      </c>
      <c r="DF448">
        <f>IF($DI448&gt;=19,INDEX($CL:$CL,$DH448+19),"")</f>
      </c>
      <c r="DG448">
        <f>IF($DI448&gt;=20,INDEX($CL:$CL,$DH448+20),"")</f>
      </c>
      <c r="DH448">
        <f>IFERROR(MATCH($CK448,$CL$2:$CL$1558,0)+1,0)</f>
      </c>
      <c r="DI448">
        <f>IFERROR(INDEX($CM$2:$CM$1558,MATCH($CK448,$CL$2:$CL$1558,0)),0)</f>
      </c>
      <c r="DJ448">
        <f>IFERROR(INDEX($AQ:$AQ,MATCH($K448,$AP:$AP,0))&amp;"","")</f>
      </c>
      <c r="DN448">
        <f>IF($GQ448&gt;=1,INDEX($DK:$DK,$GP448+1),"")</f>
      </c>
      <c r="DO448">
        <f>IF($GQ448&gt;=2,INDEX($DK:$DK,$GP448+2),"")</f>
      </c>
      <c r="DP448">
        <f>IF($GQ448&gt;=3,INDEX($DK:$DK,$GP448+3),"")</f>
      </c>
      <c r="DQ448">
        <f>IF($GQ448&gt;=4,INDEX($DK:$DK,$GP448+4),"")</f>
      </c>
      <c r="DR448">
        <f>IF($GQ448&gt;=5,INDEX($DK:$DK,$GP448+5),"")</f>
      </c>
      <c r="DS448">
        <f>IF($GQ448&gt;=6,INDEX($DK:$DK,$GP448+6),"")</f>
      </c>
      <c r="DT448">
        <f>IF($GQ448&gt;=7,INDEX($DK:$DK,$GP448+7),"")</f>
      </c>
      <c r="DU448">
        <f>IF($GQ448&gt;=8,INDEX($DK:$DK,$GP448+8),"")</f>
      </c>
      <c r="DV448">
        <f>IF($GQ448&gt;=9,INDEX($DK:$DK,$GP448+9),"")</f>
      </c>
      <c r="DW448">
        <f>IF($GQ448&gt;=10,INDEX($DK:$DK,$GP448+10),"")</f>
      </c>
      <c r="DX448">
        <f>IF($GQ448&gt;=11,INDEX($DK:$DK,$GP448+11),"")</f>
      </c>
      <c r="DY448">
        <f>IF($GQ448&gt;=12,INDEX($DK:$DK,$GP448+12),"")</f>
      </c>
      <c r="DZ448">
        <f>IF($GQ448&gt;=13,INDEX($DK:$DK,$GP448+13),"")</f>
      </c>
      <c r="EA448">
        <f>IF($GQ448&gt;=14,INDEX($DK:$DK,$GP448+14),"")</f>
      </c>
      <c r="EB448">
        <f>IF($GQ448&gt;=15,INDEX($DK:$DK,$GP448+15),"")</f>
      </c>
      <c r="EC448">
        <f>IF($GQ448&gt;=16,INDEX($DK:$DK,$GP448+16),"")</f>
      </c>
      <c r="ED448">
        <f>IF($GQ448&gt;=17,INDEX($DK:$DK,$GP448+17),"")</f>
      </c>
      <c r="EE448">
        <f>IF($GQ448&gt;=18,INDEX($DK:$DK,$GP448+18),"")</f>
      </c>
      <c r="EF448">
        <f>IF($GQ448&gt;=19,INDEX($DK:$DK,$GP448+19),"")</f>
      </c>
      <c r="EG448">
        <f>IF($GQ448&gt;=20,INDEX($DK:$DK,$GP448+20),"")</f>
      </c>
      <c r="EH448">
        <f>IF($GQ448&gt;=21,INDEX($DK:$DK,$GP448+21),"")</f>
      </c>
      <c r="EI448">
        <f>IF($GQ448&gt;=22,INDEX($DK:$DK,$GP448+22),"")</f>
      </c>
      <c r="EJ448">
        <f>IF($GQ448&gt;=23,INDEX($DK:$DK,$GP448+23),"")</f>
      </c>
      <c r="EK448">
        <f>IF($GQ448&gt;=24,INDEX($DK:$DK,$GP448+24),"")</f>
      </c>
      <c r="EL448">
        <f>IF($GQ448&gt;=25,INDEX($DK:$DK,$GP448+25),"")</f>
      </c>
      <c r="EM448">
        <f>IF($GQ448&gt;=26,INDEX($DK:$DK,$GP448+26),"")</f>
      </c>
      <c r="EN448">
        <f>IF($GQ448&gt;=27,INDEX($DK:$DK,$GP448+27),"")</f>
      </c>
      <c r="EO448">
        <f>IF($GQ448&gt;=28,INDEX($DK:$DK,$GP448+28),"")</f>
      </c>
      <c r="EP448">
        <f>IF($GQ448&gt;=29,INDEX($DK:$DK,$GP448+29),"")</f>
      </c>
      <c r="EQ448">
        <f>IF($GQ448&gt;=30,INDEX($DK:$DK,$GP448+30),"")</f>
      </c>
      <c r="ER448">
        <f>IF($GQ448&gt;=31,INDEX($DK:$DK,$GP448+31),"")</f>
      </c>
      <c r="ES448">
        <f>IF($GQ448&gt;=32,INDEX($DK:$DK,$GP448+32),"")</f>
      </c>
      <c r="ET448">
        <f>IF($GQ448&gt;=33,INDEX($DK:$DK,$GP448+33),"")</f>
      </c>
      <c r="EU448">
        <f>IF($GQ448&gt;=34,INDEX($DK:$DK,$GP448+34),"")</f>
      </c>
      <c r="EV448">
        <f>IF($GQ448&gt;=35,INDEX($DK:$DK,$GP448+35),"")</f>
      </c>
      <c r="EW448">
        <f>IF($GQ448&gt;=36,INDEX($DK:$DK,$GP448+36),"")</f>
      </c>
      <c r="EX448">
        <f>IF($GQ448&gt;=37,INDEX($DK:$DK,$GP448+37),"")</f>
      </c>
      <c r="EY448">
        <f>IF($GQ448&gt;=38,INDEX($DK:$DK,$GP448+38),"")</f>
      </c>
      <c r="EZ448">
        <f>IF($GQ448&gt;=39,INDEX($DK:$DK,$GP448+39),"")</f>
      </c>
      <c r="FA448">
        <f>IF($GQ448&gt;=40,INDEX($DK:$DK,$GP448+40),"")</f>
      </c>
      <c r="FB448">
        <f>IF($GQ448&gt;=1,INDEX($DL:$DL,$GP448+1),"")</f>
      </c>
      <c r="FC448">
        <f>IF($GQ448&gt;=2,INDEX($DL:$DL,$GP448+2),"")</f>
      </c>
      <c r="FD448">
        <f>IF($GQ448&gt;=3,INDEX($DL:$DL,$GP448+3),"")</f>
      </c>
      <c r="FE448">
        <f>IF($GQ448&gt;=4,INDEX($DL:$DL,$GP448+4),"")</f>
      </c>
      <c r="FF448">
        <f>IF($GQ448&gt;=5,INDEX($DL:$DL,$GP448+5),"")</f>
      </c>
      <c r="FG448">
        <f>IF($GQ448&gt;=6,INDEX($DL:$DL,$GP448+6),"")</f>
      </c>
      <c r="FH448">
        <f>IF($GQ448&gt;=7,INDEX($DL:$DL,$GP448+7),"")</f>
      </c>
      <c r="FI448">
        <f>IF($GQ448&gt;=8,INDEX($DL:$DL,$GP448+8),"")</f>
      </c>
      <c r="FJ448">
        <f>IF($GQ448&gt;=9,INDEX($DL:$DL,$GP448+9),"")</f>
      </c>
      <c r="FK448">
        <f>IF($GQ448&gt;=10,INDEX($DL:$DL,$GP448+10),"")</f>
      </c>
      <c r="FL448">
        <f>IF($GQ448&gt;=11,INDEX($DL:$DL,$GP448+11),"")</f>
      </c>
      <c r="FM448">
        <f>IF($GQ448&gt;=12,INDEX($DL:$DL,$GP448+12),"")</f>
      </c>
      <c r="FN448">
        <f>IF($GQ448&gt;=13,INDEX($DL:$DL,$GP448+13),"")</f>
      </c>
      <c r="FO448">
        <f>IF($GQ448&gt;=14,INDEX($DL:$DL,$GP448+14),"")</f>
      </c>
      <c r="FP448">
        <f>IF($GQ448&gt;=15,INDEX($DL:$DL,$GP448+15),"")</f>
      </c>
      <c r="FQ448">
        <f>IF($GQ448&gt;=16,INDEX($DL:$DL,$GP448+16),"")</f>
      </c>
      <c r="FR448">
        <f>IF($GQ448&gt;=17,INDEX($DL:$DL,$GP448+17),"")</f>
      </c>
      <c r="FS448">
        <f>IF($GQ448&gt;=18,INDEX($DL:$DL,$GP448+18),"")</f>
      </c>
      <c r="FT448">
        <f>IF($GQ448&gt;=19,INDEX($DL:$DL,$GP448+19),"")</f>
      </c>
      <c r="FU448">
        <f>IF($GQ448&gt;=20,INDEX($DL:$DL,$GP448+20),"")</f>
      </c>
      <c r="FV448">
        <f>IF($GQ448&gt;=21,INDEX($DL:$DL,$GP448+21),"")</f>
      </c>
      <c r="FW448">
        <f>IF($GQ448&gt;=22,INDEX($DL:$DL,$GP448+22),"")</f>
      </c>
      <c r="FX448">
        <f>IF($GQ448&gt;=23,INDEX($DL:$DL,$GP448+23),"")</f>
      </c>
      <c r="FY448">
        <f>IF($GQ448&gt;=24,INDEX($DL:$DL,$GP448+24),"")</f>
      </c>
      <c r="FZ448">
        <f>IF($GQ448&gt;=25,INDEX($DL:$DL,$GP448+25),"")</f>
      </c>
      <c r="GA448">
        <f>IF($GQ448&gt;=26,INDEX($DL:$DL,$GP448+26),"")</f>
      </c>
      <c r="GB448">
        <f>IF($GQ448&gt;=27,INDEX($DL:$DL,$GP448+27),"")</f>
      </c>
      <c r="GC448">
        <f>IF($GQ448&gt;=28,INDEX($DL:$DL,$GP448+28),"")</f>
      </c>
      <c r="GD448">
        <f>IF($GQ448&gt;=29,INDEX($DL:$DL,$GP448+29),"")</f>
      </c>
      <c r="GE448">
        <f>IF($GQ448&gt;=30,INDEX($DL:$DL,$GP448+30),"")</f>
      </c>
      <c r="GF448">
        <f>IF($GQ448&gt;=31,INDEX($DL:$DL,$GP448+31),"")</f>
      </c>
      <c r="GG448">
        <f>IF($GQ448&gt;=32,INDEX($DL:$DL,$GP448+32),"")</f>
      </c>
      <c r="GH448">
        <f>IF($GQ448&gt;=33,INDEX($DL:$DL,$GP448+33),"")</f>
      </c>
      <c r="GI448">
        <f>IF($GQ448&gt;=34,INDEX($DL:$DL,$GP448+34),"")</f>
      </c>
      <c r="GJ448">
        <f>IF($GQ448&gt;=35,INDEX($DL:$DL,$GP448+35),"")</f>
      </c>
      <c r="GK448">
        <f>IF($GQ448&gt;=36,INDEX($DL:$DL,$GP448+36),"")</f>
      </c>
      <c r="GL448">
        <f>IF($GQ448&gt;=37,INDEX($DL:$DL,$GP448+37),"")</f>
      </c>
      <c r="GM448">
        <f>IF($GQ448&gt;=38,INDEX($DL:$DL,$GP448+38),"")</f>
      </c>
      <c r="GN448">
        <f>IF($GQ448&gt;=39,INDEX($DL:$DL,$GP448+39),"")</f>
      </c>
      <c r="GO448">
        <f>IF($GQ448&gt;=40,INDEX($DL:$DL,$GP448+40),"")</f>
      </c>
      <c r="GP448">
        <f>IFERROR(MATCH($DJ448,$DK$2:$DK$148,0)+1,0)</f>
      </c>
      <c r="GQ448">
        <f>IFERROR(INDEX($DM$2:$DM$148,MATCH($DJ448,$DK$2:$DK$148,0)),0)</f>
      </c>
      <c r="GR448">
        <f>IFERROR(MATCH($L448,$DN$448:$FA$448,0),0)</f>
      </c>
      <c r="GS448">
        <f>IF($GR448&gt;0,INDEX($FB$448:$GO$448,$GR448),"")</f>
      </c>
      <c r="GV448">
        <f>IF($JE448&gt;=1,INDEX($GT:$GT,$JD448+1),"")</f>
      </c>
      <c r="GW448">
        <f>IF($JE448&gt;=2,INDEX($GT:$GT,$JD448+2),"")</f>
      </c>
      <c r="GX448">
        <f>IF($JE448&gt;=3,INDEX($GT:$GT,$JD448+3),"")</f>
      </c>
      <c r="GY448">
        <f>IF($JE448&gt;=4,INDEX($GT:$GT,$JD448+4),"")</f>
      </c>
      <c r="GZ448">
        <f>IF($JE448&gt;=5,INDEX($GT:$GT,$JD448+5),"")</f>
      </c>
      <c r="HA448">
        <f>IF($JE448&gt;=6,INDEX($GT:$GT,$JD448+6),"")</f>
      </c>
      <c r="HB448">
        <f>IF($JE448&gt;=7,INDEX($GT:$GT,$JD448+7),"")</f>
      </c>
      <c r="HC448">
        <f>IF($JE448&gt;=8,INDEX($GT:$GT,$JD448+8),"")</f>
      </c>
      <c r="HD448">
        <f>IF($JE448&gt;=9,INDEX($GT:$GT,$JD448+9),"")</f>
      </c>
      <c r="HE448">
        <f>IF($JE448&gt;=10,INDEX($GT:$GT,$JD448+10),"")</f>
      </c>
      <c r="HF448">
        <f>IF($JE448&gt;=11,INDEX($GT:$GT,$JD448+11),"")</f>
      </c>
      <c r="HG448">
        <f>IF($JE448&gt;=12,INDEX($GT:$GT,$JD448+12),"")</f>
      </c>
      <c r="HH448">
        <f>IF($JE448&gt;=13,INDEX($GT:$GT,$JD448+13),"")</f>
      </c>
      <c r="HI448">
        <f>IF($JE448&gt;=14,INDEX($GT:$GT,$JD448+14),"")</f>
      </c>
      <c r="HJ448">
        <f>IF($JE448&gt;=15,INDEX($GT:$GT,$JD448+15),"")</f>
      </c>
      <c r="HK448">
        <f>IF($JE448&gt;=16,INDEX($GT:$GT,$JD448+16),"")</f>
      </c>
      <c r="HL448">
        <f>IF($JE448&gt;=17,INDEX($GT:$GT,$JD448+17),"")</f>
      </c>
      <c r="HM448">
        <f>IF($JE448&gt;=18,INDEX($GT:$GT,$JD448+18),"")</f>
      </c>
      <c r="HN448">
        <f>IF($JE448&gt;=19,INDEX($GT:$GT,$JD448+19),"")</f>
      </c>
      <c r="HO448">
        <f>IF($JE448&gt;=20,INDEX($GT:$GT,$JD448+20),"")</f>
      </c>
      <c r="HP448">
        <f>IF($JE448&gt;=21,INDEX($GT:$GT,$JD448+21),"")</f>
      </c>
      <c r="HQ448">
        <f>IF($JE448&gt;=22,INDEX($GT:$GT,$JD448+22),"")</f>
      </c>
      <c r="HR448">
        <f>IF($JE448&gt;=23,INDEX($GT:$GT,$JD448+23),"")</f>
      </c>
      <c r="HS448">
        <f>IF($JE448&gt;=24,INDEX($GT:$GT,$JD448+24),"")</f>
      </c>
      <c r="HT448">
        <f>IF($JE448&gt;=25,INDEX($GT:$GT,$JD448+25),"")</f>
      </c>
      <c r="HU448">
        <f>IF($JE448&gt;=26,INDEX($GT:$GT,$JD448+26),"")</f>
      </c>
      <c r="HV448">
        <f>IF($JE448&gt;=27,INDEX($GT:$GT,$JD448+27),"")</f>
      </c>
      <c r="HW448">
        <f>IF($JE448&gt;=28,INDEX($GT:$GT,$JD448+28),"")</f>
      </c>
      <c r="HX448">
        <f>IF($JE448&gt;=29,INDEX($GT:$GT,$JD448+29),"")</f>
      </c>
      <c r="HY448">
        <f>IF($JE448&gt;=30,INDEX($GT:$GT,$JD448+30),"")</f>
      </c>
      <c r="HZ448">
        <f>IF($JE448&gt;=31,INDEX($GT:$GT,$JD448+31),"")</f>
      </c>
      <c r="IA448">
        <f>IF($JE448&gt;=32,INDEX($GT:$GT,$JD448+32),"")</f>
      </c>
      <c r="IB448">
        <f>IF($JE448&gt;=33,INDEX($GT:$GT,$JD448+33),"")</f>
      </c>
      <c r="IC448">
        <f>IF($JE448&gt;=34,INDEX($GT:$GT,$JD448+34),"")</f>
      </c>
      <c r="ID448">
        <f>IF($JE448&gt;=35,INDEX($GT:$GT,$JD448+35),"")</f>
      </c>
      <c r="IE448">
        <f>IF($JE448&gt;=36,INDEX($GT:$GT,$JD448+36),"")</f>
      </c>
      <c r="IF448">
        <f>IF($JE448&gt;=37,INDEX($GT:$GT,$JD448+37),"")</f>
      </c>
      <c r="IG448">
        <f>IF($JE448&gt;=38,INDEX($GT:$GT,$JD448+38),"")</f>
      </c>
      <c r="IH448">
        <f>IF($JE448&gt;=39,INDEX($GT:$GT,$JD448+39),"")</f>
      </c>
      <c r="II448">
        <f>IF($JE448&gt;=40,INDEX($GT:$GT,$JD448+40),"")</f>
      </c>
      <c r="IJ448">
        <f>IF($JE448&gt;=41,INDEX($GT:$GT,$JD448+41),"")</f>
      </c>
      <c r="IK448">
        <f>IF($JE448&gt;=42,INDEX($GT:$GT,$JD448+42),"")</f>
      </c>
      <c r="IL448">
        <f>IF($JE448&gt;=43,INDEX($GT:$GT,$JD448+43),"")</f>
      </c>
      <c r="IM448">
        <f>IF($JE448&gt;=44,INDEX($GT:$GT,$JD448+44),"")</f>
      </c>
      <c r="IN448">
        <f>IF($JE448&gt;=45,INDEX($GT:$GT,$JD448+45),"")</f>
      </c>
      <c r="IO448">
        <f>IF($JE448&gt;=46,INDEX($GT:$GT,$JD448+46),"")</f>
      </c>
      <c r="IP448">
        <f>IF($JE448&gt;=47,INDEX($GT:$GT,$JD448+47),"")</f>
      </c>
      <c r="IQ448">
        <f>IF($JE448&gt;=48,INDEX($GT:$GT,$JD448+48),"")</f>
      </c>
      <c r="IR448">
        <f>IF($JE448&gt;=49,INDEX($GT:$GT,$JD448+49),"")</f>
      </c>
      <c r="IS448">
        <f>IF($JE448&gt;=50,INDEX($GT:$GT,$JD448+50),"")</f>
      </c>
      <c r="IT448">
        <f>IF($JE448&gt;=51,INDEX($GT:$GT,$JD448+51),"")</f>
      </c>
      <c r="IU448">
        <f>IF($JE448&gt;=52,INDEX($GT:$GT,$JD448+52),"")</f>
      </c>
      <c r="IV448">
        <f>IF($JE448&gt;=53,INDEX($GT:$GT,$JD448+53),"")</f>
      </c>
      <c r="IW448">
        <f>IF($JE448&gt;=54,INDEX($GT:$GT,$JD448+54),"")</f>
      </c>
      <c r="IX448">
        <f>IF($JE448&gt;=55,INDEX($GT:$GT,$JD448+55),"")</f>
      </c>
      <c r="IY448">
        <f>IF($JE448&gt;=56,INDEX($GT:$GT,$JD448+56),"")</f>
      </c>
      <c r="IZ448">
        <f>IF($JE448&gt;=57,INDEX($GT:$GT,$JD448+57),"")</f>
      </c>
      <c r="JA448">
        <f>IF($JE448&gt;=58,INDEX($GT:$GT,$JD448+58),"")</f>
      </c>
      <c r="JB448">
        <f>IF($JE448&gt;=59,INDEX($GT:$GT,$JD448+59),"")</f>
      </c>
      <c r="JC448">
        <f>IF($JE448&gt;=60,INDEX($GT:$GT,$JD448+60),"")</f>
      </c>
      <c r="JD448">
        <f>IFERROR(MATCH($GS448,$GT$2:$GT$322,0)+1,0)</f>
      </c>
      <c r="JE448">
        <f>IFERROR(INDEX($GU$2:$GU$322,MATCH($GS448,$GT$2:$GT$322,0)),0)</f>
      </c>
      <c r="JF448" t="s">
        <v>28</v>
      </c>
      <c r="JG448" t="s">
        <v>28</v>
      </c>
    </row>
    <row r="449" spans="1:267" x14ac:dyDescent="0.25">
      <c r="J449" s="1"/>
      <c r="K449" s="1"/>
      <c r="L449" s="1"/>
      <c r="M449" s="1"/>
      <c r="N449" s="1">
        <f>IFERROR(IF(FIND(" - ",$J449)&gt;0,MID($J449,FIND(" - ",$J449)+3,LEN($J449)),""),"")</f>
      </c>
      <c r="P449" s="1"/>
      <c r="S449" t="s">
        <v>28</v>
      </c>
      <c r="U449">
        <f>IF(OR($S449="",$T449=""),"",IFERROR($S449/$T449,0))</f>
      </c>
      <c r="V449">
        <f>IF($S449="","",
IF($K449="","",
IF(ISNUMBER(SEARCH("exempt",LOWER($K449))),0,
$S449*(VALUE(SUBSTITUTE($K449,"%",""))/100))))</f>
      </c>
      <c r="AB449">
        <f>IF($S449="","",
SUM($S449,$V449,$Z449,$W449,$Y449)-
IF($AA449="",0,VALUE($AA449)))</f>
      </c>
      <c r="AJ449" t="s">
        <v>1109</v>
      </c>
      <c r="AR449">
        <f>IFERROR(LEFT($J449,FIND(" - ",$J449)-1),$J449)</f>
      </c>
      <c r="AU449">
        <f>IF($CJ449&gt;=1,INDEX($AS:$AS,$CI449+1),"")</f>
      </c>
      <c r="AV449">
        <f>IF($CJ449&gt;=2,INDEX($AS:$AS,$CI449+2),"")</f>
      </c>
      <c r="AW449">
        <f>IF($CJ449&gt;=3,INDEX($AS:$AS,$CI449+3),"")</f>
      </c>
      <c r="AX449">
        <f>IF($CJ449&gt;=4,INDEX($AS:$AS,$CI449+4),"")</f>
      </c>
      <c r="AY449">
        <f>IF($CJ449&gt;=5,INDEX($AS:$AS,$CI449+5),"")</f>
      </c>
      <c r="AZ449">
        <f>IF($CJ449&gt;=6,INDEX($AS:$AS,$CI449+6),"")</f>
      </c>
      <c r="BA449">
        <f>IF($CJ449&gt;=7,INDEX($AS:$AS,$CI449+7),"")</f>
      </c>
      <c r="BB449">
        <f>IF($CJ449&gt;=8,INDEX($AS:$AS,$CI449+8),"")</f>
      </c>
      <c r="BC449">
        <f>IF($CJ449&gt;=9,INDEX($AS:$AS,$CI449+9),"")</f>
      </c>
      <c r="BD449">
        <f>IF($CJ449&gt;=10,INDEX($AS:$AS,$CI449+10),"")</f>
      </c>
      <c r="BE449">
        <f>IF($CJ449&gt;=11,INDEX($AS:$AS,$CI449+11),"")</f>
      </c>
      <c r="BF449">
        <f>IF($CJ449&gt;=12,INDEX($AS:$AS,$CI449+12),"")</f>
      </c>
      <c r="BG449">
        <f>IF($CJ449&gt;=13,INDEX($AS:$AS,$CI449+13),"")</f>
      </c>
      <c r="BH449">
        <f>IF($CJ449&gt;=14,INDEX($AS:$AS,$CI449+14),"")</f>
      </c>
      <c r="BI449">
        <f>IF($CJ449&gt;=15,INDEX($AS:$AS,$CI449+15),"")</f>
      </c>
      <c r="BJ449">
        <f>IF($CJ449&gt;=16,INDEX($AS:$AS,$CI449+16),"")</f>
      </c>
      <c r="BK449">
        <f>IF($CJ449&gt;=17,INDEX($AS:$AS,$CI449+17),"")</f>
      </c>
      <c r="BL449">
        <f>IF($CJ449&gt;=18,INDEX($AS:$AS,$CI449+18),"")</f>
      </c>
      <c r="BM449">
        <f>IF($CJ449&gt;=19,INDEX($AS:$AS,$CI449+19),"")</f>
      </c>
      <c r="BN449">
        <f>IF($CJ449&gt;=20,INDEX($AS:$AS,$CI449+20),"")</f>
      </c>
      <c r="BO449">
        <f>IF($CJ449&gt;=21,INDEX($AS:$AS,$CI449+21),"")</f>
      </c>
      <c r="BP449">
        <f>IF($CJ449&gt;=22,INDEX($AS:$AS,$CI449+22),"")</f>
      </c>
      <c r="BQ449">
        <f>IF($CJ449&gt;=23,INDEX($AS:$AS,$CI449+23),"")</f>
      </c>
      <c r="BR449">
        <f>IF($CJ449&gt;=24,INDEX($AS:$AS,$CI449+24),"")</f>
      </c>
      <c r="BS449">
        <f>IF($CJ449&gt;=25,INDEX($AS:$AS,$CI449+25),"")</f>
      </c>
      <c r="BT449">
        <f>IF($CJ449&gt;=26,INDEX($AS:$AS,$CI449+26),"")</f>
      </c>
      <c r="BU449">
        <f>IF($CJ449&gt;=27,INDEX($AS:$AS,$CI449+27),"")</f>
      </c>
      <c r="BV449">
        <f>IF($CJ449&gt;=28,INDEX($AS:$AS,$CI449+28),"")</f>
      </c>
      <c r="BW449">
        <f>IF($CJ449&gt;=29,INDEX($AS:$AS,$CI449+29),"")</f>
      </c>
      <c r="BX449">
        <f>IF($CJ449&gt;=30,INDEX($AS:$AS,$CI449+30),"")</f>
      </c>
      <c r="BY449">
        <f>IF($CJ449&gt;=31,INDEX($AS:$AS,$CI449+31),"")</f>
      </c>
      <c r="BZ449">
        <f>IF($CJ449&gt;=32,INDEX($AS:$AS,$CI449+32),"")</f>
      </c>
      <c r="CA449">
        <f>IF($CJ449&gt;=33,INDEX($AS:$AS,$CI449+33),"")</f>
      </c>
      <c r="CB449">
        <f>IF($CJ449&gt;=34,INDEX($AS:$AS,$CI449+34),"")</f>
      </c>
      <c r="CC449">
        <f>IF($CJ449&gt;=35,INDEX($AS:$AS,$CI449+35),"")</f>
      </c>
      <c r="CD449">
        <f>IF($CJ449&gt;=36,INDEX($AS:$AS,$CI449+36),"")</f>
      </c>
      <c r="CE449">
        <f>IF($CJ449&gt;=37,INDEX($AS:$AS,$CI449+37),"")</f>
      </c>
      <c r="CF449">
        <f>IF($CJ449&gt;=38,INDEX($AS:$AS,$CI449+38),"")</f>
      </c>
      <c r="CG449">
        <f>IF($CJ449&gt;=39,INDEX($AS:$AS,$CI449+39),"")</f>
      </c>
      <c r="CH449">
        <f>IF($CJ449&gt;=40,INDEX($AS:$AS,$CI449+40),"")</f>
      </c>
      <c r="CI449">
        <f>IFERROR(MATCH($AR449,$AS$2:$AS$133,0)+1,0)</f>
      </c>
      <c r="CJ449">
        <f>IFERROR(INDEX($AT$2:$AT$133,MATCH($AR449,$AS$2:$AS$133,0)),0)</f>
      </c>
      <c r="CK449">
        <f>IFERROR(LEFT($O449,FIND(" - ",$O449)-1),$O449)</f>
      </c>
      <c r="CL449" t="s">
        <v>95</v>
      </c>
      <c r="CN449">
        <f>IF($DI449&gt;=1,INDEX($CL:$CL,$DH449+1),"")</f>
      </c>
      <c r="CO449">
        <f>IF($DI449&gt;=2,INDEX($CL:$CL,$DH449+2),"")</f>
      </c>
      <c r="CP449">
        <f>IF($DI449&gt;=3,INDEX($CL:$CL,$DH449+3),"")</f>
      </c>
      <c r="CQ449">
        <f>IF($DI449&gt;=4,INDEX($CL:$CL,$DH449+4),"")</f>
      </c>
      <c r="CR449">
        <f>IF($DI449&gt;=5,INDEX($CL:$CL,$DH449+5),"")</f>
      </c>
      <c r="CS449">
        <f>IF($DI449&gt;=6,INDEX($CL:$CL,$DH449+6),"")</f>
      </c>
      <c r="CT449">
        <f>IF($DI449&gt;=7,INDEX($CL:$CL,$DH449+7),"")</f>
      </c>
      <c r="CU449">
        <f>IF($DI449&gt;=8,INDEX($CL:$CL,$DH449+8),"")</f>
      </c>
      <c r="CV449">
        <f>IF($DI449&gt;=9,INDEX($CL:$CL,$DH449+9),"")</f>
      </c>
      <c r="CW449">
        <f>IF($DI449&gt;=10,INDEX($CL:$CL,$DH449+10),"")</f>
      </c>
      <c r="CX449">
        <f>IF($DI449&gt;=11,INDEX($CL:$CL,$DH449+11),"")</f>
      </c>
      <c r="CY449">
        <f>IF($DI449&gt;=12,INDEX($CL:$CL,$DH449+12),"")</f>
      </c>
      <c r="CZ449">
        <f>IF($DI449&gt;=13,INDEX($CL:$CL,$DH449+13),"")</f>
      </c>
      <c r="DA449">
        <f>IF($DI449&gt;=14,INDEX($CL:$CL,$DH449+14),"")</f>
      </c>
      <c r="DB449">
        <f>IF($DI449&gt;=15,INDEX($CL:$CL,$DH449+15),"")</f>
      </c>
      <c r="DC449">
        <f>IF($DI449&gt;=16,INDEX($CL:$CL,$DH449+16),"")</f>
      </c>
      <c r="DD449">
        <f>IF($DI449&gt;=17,INDEX($CL:$CL,$DH449+17),"")</f>
      </c>
      <c r="DE449">
        <f>IF($DI449&gt;=18,INDEX($CL:$CL,$DH449+18),"")</f>
      </c>
      <c r="DF449">
        <f>IF($DI449&gt;=19,INDEX($CL:$CL,$DH449+19),"")</f>
      </c>
      <c r="DG449">
        <f>IF($DI449&gt;=20,INDEX($CL:$CL,$DH449+20),"")</f>
      </c>
      <c r="DH449">
        <f>IFERROR(MATCH($CK449,$CL$2:$CL$1558,0)+1,0)</f>
      </c>
      <c r="DI449">
        <f>IFERROR(INDEX($CM$2:$CM$1558,MATCH($CK449,$CL$2:$CL$1558,0)),0)</f>
      </c>
      <c r="DJ449">
        <f>IFERROR(INDEX($AQ:$AQ,MATCH($K449,$AP:$AP,0))&amp;"","")</f>
      </c>
      <c r="DN449">
        <f>IF($GQ449&gt;=1,INDEX($DK:$DK,$GP449+1),"")</f>
      </c>
      <c r="DO449">
        <f>IF($GQ449&gt;=2,INDEX($DK:$DK,$GP449+2),"")</f>
      </c>
      <c r="DP449">
        <f>IF($GQ449&gt;=3,INDEX($DK:$DK,$GP449+3),"")</f>
      </c>
      <c r="DQ449">
        <f>IF($GQ449&gt;=4,INDEX($DK:$DK,$GP449+4),"")</f>
      </c>
      <c r="DR449">
        <f>IF($GQ449&gt;=5,INDEX($DK:$DK,$GP449+5),"")</f>
      </c>
      <c r="DS449">
        <f>IF($GQ449&gt;=6,INDEX($DK:$DK,$GP449+6),"")</f>
      </c>
      <c r="DT449">
        <f>IF($GQ449&gt;=7,INDEX($DK:$DK,$GP449+7),"")</f>
      </c>
      <c r="DU449">
        <f>IF($GQ449&gt;=8,INDEX($DK:$DK,$GP449+8),"")</f>
      </c>
      <c r="DV449">
        <f>IF($GQ449&gt;=9,INDEX($DK:$DK,$GP449+9),"")</f>
      </c>
      <c r="DW449">
        <f>IF($GQ449&gt;=10,INDEX($DK:$DK,$GP449+10),"")</f>
      </c>
      <c r="DX449">
        <f>IF($GQ449&gt;=11,INDEX($DK:$DK,$GP449+11),"")</f>
      </c>
      <c r="DY449">
        <f>IF($GQ449&gt;=12,INDEX($DK:$DK,$GP449+12),"")</f>
      </c>
      <c r="DZ449">
        <f>IF($GQ449&gt;=13,INDEX($DK:$DK,$GP449+13),"")</f>
      </c>
      <c r="EA449">
        <f>IF($GQ449&gt;=14,INDEX($DK:$DK,$GP449+14),"")</f>
      </c>
      <c r="EB449">
        <f>IF($GQ449&gt;=15,INDEX($DK:$DK,$GP449+15),"")</f>
      </c>
      <c r="EC449">
        <f>IF($GQ449&gt;=16,INDEX($DK:$DK,$GP449+16),"")</f>
      </c>
      <c r="ED449">
        <f>IF($GQ449&gt;=17,INDEX($DK:$DK,$GP449+17),"")</f>
      </c>
      <c r="EE449">
        <f>IF($GQ449&gt;=18,INDEX($DK:$DK,$GP449+18),"")</f>
      </c>
      <c r="EF449">
        <f>IF($GQ449&gt;=19,INDEX($DK:$DK,$GP449+19),"")</f>
      </c>
      <c r="EG449">
        <f>IF($GQ449&gt;=20,INDEX($DK:$DK,$GP449+20),"")</f>
      </c>
      <c r="EH449">
        <f>IF($GQ449&gt;=21,INDEX($DK:$DK,$GP449+21),"")</f>
      </c>
      <c r="EI449">
        <f>IF($GQ449&gt;=22,INDEX($DK:$DK,$GP449+22),"")</f>
      </c>
      <c r="EJ449">
        <f>IF($GQ449&gt;=23,INDEX($DK:$DK,$GP449+23),"")</f>
      </c>
      <c r="EK449">
        <f>IF($GQ449&gt;=24,INDEX($DK:$DK,$GP449+24),"")</f>
      </c>
      <c r="EL449">
        <f>IF($GQ449&gt;=25,INDEX($DK:$DK,$GP449+25),"")</f>
      </c>
      <c r="EM449">
        <f>IF($GQ449&gt;=26,INDEX($DK:$DK,$GP449+26),"")</f>
      </c>
      <c r="EN449">
        <f>IF($GQ449&gt;=27,INDEX($DK:$DK,$GP449+27),"")</f>
      </c>
      <c r="EO449">
        <f>IF($GQ449&gt;=28,INDEX($DK:$DK,$GP449+28),"")</f>
      </c>
      <c r="EP449">
        <f>IF($GQ449&gt;=29,INDEX($DK:$DK,$GP449+29),"")</f>
      </c>
      <c r="EQ449">
        <f>IF($GQ449&gt;=30,INDEX($DK:$DK,$GP449+30),"")</f>
      </c>
      <c r="ER449">
        <f>IF($GQ449&gt;=31,INDEX($DK:$DK,$GP449+31),"")</f>
      </c>
      <c r="ES449">
        <f>IF($GQ449&gt;=32,INDEX($DK:$DK,$GP449+32),"")</f>
      </c>
      <c r="ET449">
        <f>IF($GQ449&gt;=33,INDEX($DK:$DK,$GP449+33),"")</f>
      </c>
      <c r="EU449">
        <f>IF($GQ449&gt;=34,INDEX($DK:$DK,$GP449+34),"")</f>
      </c>
      <c r="EV449">
        <f>IF($GQ449&gt;=35,INDEX($DK:$DK,$GP449+35),"")</f>
      </c>
      <c r="EW449">
        <f>IF($GQ449&gt;=36,INDEX($DK:$DK,$GP449+36),"")</f>
      </c>
      <c r="EX449">
        <f>IF($GQ449&gt;=37,INDEX($DK:$DK,$GP449+37),"")</f>
      </c>
      <c r="EY449">
        <f>IF($GQ449&gt;=38,INDEX($DK:$DK,$GP449+38),"")</f>
      </c>
      <c r="EZ449">
        <f>IF($GQ449&gt;=39,INDEX($DK:$DK,$GP449+39),"")</f>
      </c>
      <c r="FA449">
        <f>IF($GQ449&gt;=40,INDEX($DK:$DK,$GP449+40),"")</f>
      </c>
      <c r="FB449">
        <f>IF($GQ449&gt;=1,INDEX($DL:$DL,$GP449+1),"")</f>
      </c>
      <c r="FC449">
        <f>IF($GQ449&gt;=2,INDEX($DL:$DL,$GP449+2),"")</f>
      </c>
      <c r="FD449">
        <f>IF($GQ449&gt;=3,INDEX($DL:$DL,$GP449+3),"")</f>
      </c>
      <c r="FE449">
        <f>IF($GQ449&gt;=4,INDEX($DL:$DL,$GP449+4),"")</f>
      </c>
      <c r="FF449">
        <f>IF($GQ449&gt;=5,INDEX($DL:$DL,$GP449+5),"")</f>
      </c>
      <c r="FG449">
        <f>IF($GQ449&gt;=6,INDEX($DL:$DL,$GP449+6),"")</f>
      </c>
      <c r="FH449">
        <f>IF($GQ449&gt;=7,INDEX($DL:$DL,$GP449+7),"")</f>
      </c>
      <c r="FI449">
        <f>IF($GQ449&gt;=8,INDEX($DL:$DL,$GP449+8),"")</f>
      </c>
      <c r="FJ449">
        <f>IF($GQ449&gt;=9,INDEX($DL:$DL,$GP449+9),"")</f>
      </c>
      <c r="FK449">
        <f>IF($GQ449&gt;=10,INDEX($DL:$DL,$GP449+10),"")</f>
      </c>
      <c r="FL449">
        <f>IF($GQ449&gt;=11,INDEX($DL:$DL,$GP449+11),"")</f>
      </c>
      <c r="FM449">
        <f>IF($GQ449&gt;=12,INDEX($DL:$DL,$GP449+12),"")</f>
      </c>
      <c r="FN449">
        <f>IF($GQ449&gt;=13,INDEX($DL:$DL,$GP449+13),"")</f>
      </c>
      <c r="FO449">
        <f>IF($GQ449&gt;=14,INDEX($DL:$DL,$GP449+14),"")</f>
      </c>
      <c r="FP449">
        <f>IF($GQ449&gt;=15,INDEX($DL:$DL,$GP449+15),"")</f>
      </c>
      <c r="FQ449">
        <f>IF($GQ449&gt;=16,INDEX($DL:$DL,$GP449+16),"")</f>
      </c>
      <c r="FR449">
        <f>IF($GQ449&gt;=17,INDEX($DL:$DL,$GP449+17),"")</f>
      </c>
      <c r="FS449">
        <f>IF($GQ449&gt;=18,INDEX($DL:$DL,$GP449+18),"")</f>
      </c>
      <c r="FT449">
        <f>IF($GQ449&gt;=19,INDEX($DL:$DL,$GP449+19),"")</f>
      </c>
      <c r="FU449">
        <f>IF($GQ449&gt;=20,INDEX($DL:$DL,$GP449+20),"")</f>
      </c>
      <c r="FV449">
        <f>IF($GQ449&gt;=21,INDEX($DL:$DL,$GP449+21),"")</f>
      </c>
      <c r="FW449">
        <f>IF($GQ449&gt;=22,INDEX($DL:$DL,$GP449+22),"")</f>
      </c>
      <c r="FX449">
        <f>IF($GQ449&gt;=23,INDEX($DL:$DL,$GP449+23),"")</f>
      </c>
      <c r="FY449">
        <f>IF($GQ449&gt;=24,INDEX($DL:$DL,$GP449+24),"")</f>
      </c>
      <c r="FZ449">
        <f>IF($GQ449&gt;=25,INDEX($DL:$DL,$GP449+25),"")</f>
      </c>
      <c r="GA449">
        <f>IF($GQ449&gt;=26,INDEX($DL:$DL,$GP449+26),"")</f>
      </c>
      <c r="GB449">
        <f>IF($GQ449&gt;=27,INDEX($DL:$DL,$GP449+27),"")</f>
      </c>
      <c r="GC449">
        <f>IF($GQ449&gt;=28,INDEX($DL:$DL,$GP449+28),"")</f>
      </c>
      <c r="GD449">
        <f>IF($GQ449&gt;=29,INDEX($DL:$DL,$GP449+29),"")</f>
      </c>
      <c r="GE449">
        <f>IF($GQ449&gt;=30,INDEX($DL:$DL,$GP449+30),"")</f>
      </c>
      <c r="GF449">
        <f>IF($GQ449&gt;=31,INDEX($DL:$DL,$GP449+31),"")</f>
      </c>
      <c r="GG449">
        <f>IF($GQ449&gt;=32,INDEX($DL:$DL,$GP449+32),"")</f>
      </c>
      <c r="GH449">
        <f>IF($GQ449&gt;=33,INDEX($DL:$DL,$GP449+33),"")</f>
      </c>
      <c r="GI449">
        <f>IF($GQ449&gt;=34,INDEX($DL:$DL,$GP449+34),"")</f>
      </c>
      <c r="GJ449">
        <f>IF($GQ449&gt;=35,INDEX($DL:$DL,$GP449+35),"")</f>
      </c>
      <c r="GK449">
        <f>IF($GQ449&gt;=36,INDEX($DL:$DL,$GP449+36),"")</f>
      </c>
      <c r="GL449">
        <f>IF($GQ449&gt;=37,INDEX($DL:$DL,$GP449+37),"")</f>
      </c>
      <c r="GM449">
        <f>IF($GQ449&gt;=38,INDEX($DL:$DL,$GP449+38),"")</f>
      </c>
      <c r="GN449">
        <f>IF($GQ449&gt;=39,INDEX($DL:$DL,$GP449+39),"")</f>
      </c>
      <c r="GO449">
        <f>IF($GQ449&gt;=40,INDEX($DL:$DL,$GP449+40),"")</f>
      </c>
      <c r="GP449">
        <f>IFERROR(MATCH($DJ449,$DK$2:$DK$148,0)+1,0)</f>
      </c>
      <c r="GQ449">
        <f>IFERROR(INDEX($DM$2:$DM$148,MATCH($DJ449,$DK$2:$DK$148,0)),0)</f>
      </c>
      <c r="GR449">
        <f>IFERROR(MATCH($L449,$DN$449:$FA$449,0),0)</f>
      </c>
      <c r="GS449">
        <f>IF($GR449&gt;0,INDEX($FB$449:$GO$449,$GR449),"")</f>
      </c>
      <c r="GV449">
        <f>IF($JE449&gt;=1,INDEX($GT:$GT,$JD449+1),"")</f>
      </c>
      <c r="GW449">
        <f>IF($JE449&gt;=2,INDEX($GT:$GT,$JD449+2),"")</f>
      </c>
      <c r="GX449">
        <f>IF($JE449&gt;=3,INDEX($GT:$GT,$JD449+3),"")</f>
      </c>
      <c r="GY449">
        <f>IF($JE449&gt;=4,INDEX($GT:$GT,$JD449+4),"")</f>
      </c>
      <c r="GZ449">
        <f>IF($JE449&gt;=5,INDEX($GT:$GT,$JD449+5),"")</f>
      </c>
      <c r="HA449">
        <f>IF($JE449&gt;=6,INDEX($GT:$GT,$JD449+6),"")</f>
      </c>
      <c r="HB449">
        <f>IF($JE449&gt;=7,INDEX($GT:$GT,$JD449+7),"")</f>
      </c>
      <c r="HC449">
        <f>IF($JE449&gt;=8,INDEX($GT:$GT,$JD449+8),"")</f>
      </c>
      <c r="HD449">
        <f>IF($JE449&gt;=9,INDEX($GT:$GT,$JD449+9),"")</f>
      </c>
      <c r="HE449">
        <f>IF($JE449&gt;=10,INDEX($GT:$GT,$JD449+10),"")</f>
      </c>
      <c r="HF449">
        <f>IF($JE449&gt;=11,INDEX($GT:$GT,$JD449+11),"")</f>
      </c>
      <c r="HG449">
        <f>IF($JE449&gt;=12,INDEX($GT:$GT,$JD449+12),"")</f>
      </c>
      <c r="HH449">
        <f>IF($JE449&gt;=13,INDEX($GT:$GT,$JD449+13),"")</f>
      </c>
      <c r="HI449">
        <f>IF($JE449&gt;=14,INDEX($GT:$GT,$JD449+14),"")</f>
      </c>
      <c r="HJ449">
        <f>IF($JE449&gt;=15,INDEX($GT:$GT,$JD449+15),"")</f>
      </c>
      <c r="HK449">
        <f>IF($JE449&gt;=16,INDEX($GT:$GT,$JD449+16),"")</f>
      </c>
      <c r="HL449">
        <f>IF($JE449&gt;=17,INDEX($GT:$GT,$JD449+17),"")</f>
      </c>
      <c r="HM449">
        <f>IF($JE449&gt;=18,INDEX($GT:$GT,$JD449+18),"")</f>
      </c>
      <c r="HN449">
        <f>IF($JE449&gt;=19,INDEX($GT:$GT,$JD449+19),"")</f>
      </c>
      <c r="HO449">
        <f>IF($JE449&gt;=20,INDEX($GT:$GT,$JD449+20),"")</f>
      </c>
      <c r="HP449">
        <f>IF($JE449&gt;=21,INDEX($GT:$GT,$JD449+21),"")</f>
      </c>
      <c r="HQ449">
        <f>IF($JE449&gt;=22,INDEX($GT:$GT,$JD449+22),"")</f>
      </c>
      <c r="HR449">
        <f>IF($JE449&gt;=23,INDEX($GT:$GT,$JD449+23),"")</f>
      </c>
      <c r="HS449">
        <f>IF($JE449&gt;=24,INDEX($GT:$GT,$JD449+24),"")</f>
      </c>
      <c r="HT449">
        <f>IF($JE449&gt;=25,INDEX($GT:$GT,$JD449+25),"")</f>
      </c>
      <c r="HU449">
        <f>IF($JE449&gt;=26,INDEX($GT:$GT,$JD449+26),"")</f>
      </c>
      <c r="HV449">
        <f>IF($JE449&gt;=27,INDEX($GT:$GT,$JD449+27),"")</f>
      </c>
      <c r="HW449">
        <f>IF($JE449&gt;=28,INDEX($GT:$GT,$JD449+28),"")</f>
      </c>
      <c r="HX449">
        <f>IF($JE449&gt;=29,INDEX($GT:$GT,$JD449+29),"")</f>
      </c>
      <c r="HY449">
        <f>IF($JE449&gt;=30,INDEX($GT:$GT,$JD449+30),"")</f>
      </c>
      <c r="HZ449">
        <f>IF($JE449&gt;=31,INDEX($GT:$GT,$JD449+31),"")</f>
      </c>
      <c r="IA449">
        <f>IF($JE449&gt;=32,INDEX($GT:$GT,$JD449+32),"")</f>
      </c>
      <c r="IB449">
        <f>IF($JE449&gt;=33,INDEX($GT:$GT,$JD449+33),"")</f>
      </c>
      <c r="IC449">
        <f>IF($JE449&gt;=34,INDEX($GT:$GT,$JD449+34),"")</f>
      </c>
      <c r="ID449">
        <f>IF($JE449&gt;=35,INDEX($GT:$GT,$JD449+35),"")</f>
      </c>
      <c r="IE449">
        <f>IF($JE449&gt;=36,INDEX($GT:$GT,$JD449+36),"")</f>
      </c>
      <c r="IF449">
        <f>IF($JE449&gt;=37,INDEX($GT:$GT,$JD449+37),"")</f>
      </c>
      <c r="IG449">
        <f>IF($JE449&gt;=38,INDEX($GT:$GT,$JD449+38),"")</f>
      </c>
      <c r="IH449">
        <f>IF($JE449&gt;=39,INDEX($GT:$GT,$JD449+39),"")</f>
      </c>
      <c r="II449">
        <f>IF($JE449&gt;=40,INDEX($GT:$GT,$JD449+40),"")</f>
      </c>
      <c r="IJ449">
        <f>IF($JE449&gt;=41,INDEX($GT:$GT,$JD449+41),"")</f>
      </c>
      <c r="IK449">
        <f>IF($JE449&gt;=42,INDEX($GT:$GT,$JD449+42),"")</f>
      </c>
      <c r="IL449">
        <f>IF($JE449&gt;=43,INDEX($GT:$GT,$JD449+43),"")</f>
      </c>
      <c r="IM449">
        <f>IF($JE449&gt;=44,INDEX($GT:$GT,$JD449+44),"")</f>
      </c>
      <c r="IN449">
        <f>IF($JE449&gt;=45,INDEX($GT:$GT,$JD449+45),"")</f>
      </c>
      <c r="IO449">
        <f>IF($JE449&gt;=46,INDEX($GT:$GT,$JD449+46),"")</f>
      </c>
      <c r="IP449">
        <f>IF($JE449&gt;=47,INDEX($GT:$GT,$JD449+47),"")</f>
      </c>
      <c r="IQ449">
        <f>IF($JE449&gt;=48,INDEX($GT:$GT,$JD449+48),"")</f>
      </c>
      <c r="IR449">
        <f>IF($JE449&gt;=49,INDEX($GT:$GT,$JD449+49),"")</f>
      </c>
      <c r="IS449">
        <f>IF($JE449&gt;=50,INDEX($GT:$GT,$JD449+50),"")</f>
      </c>
      <c r="IT449">
        <f>IF($JE449&gt;=51,INDEX($GT:$GT,$JD449+51),"")</f>
      </c>
      <c r="IU449">
        <f>IF($JE449&gt;=52,INDEX($GT:$GT,$JD449+52),"")</f>
      </c>
      <c r="IV449">
        <f>IF($JE449&gt;=53,INDEX($GT:$GT,$JD449+53),"")</f>
      </c>
      <c r="IW449">
        <f>IF($JE449&gt;=54,INDEX($GT:$GT,$JD449+54),"")</f>
      </c>
      <c r="IX449">
        <f>IF($JE449&gt;=55,INDEX($GT:$GT,$JD449+55),"")</f>
      </c>
      <c r="IY449">
        <f>IF($JE449&gt;=56,INDEX($GT:$GT,$JD449+56),"")</f>
      </c>
      <c r="IZ449">
        <f>IF($JE449&gt;=57,INDEX($GT:$GT,$JD449+57),"")</f>
      </c>
      <c r="JA449">
        <f>IF($JE449&gt;=58,INDEX($GT:$GT,$JD449+58),"")</f>
      </c>
      <c r="JB449">
        <f>IF($JE449&gt;=59,INDEX($GT:$GT,$JD449+59),"")</f>
      </c>
      <c r="JC449">
        <f>IF($JE449&gt;=60,INDEX($GT:$GT,$JD449+60),"")</f>
      </c>
      <c r="JD449">
        <f>IFERROR(MATCH($GS449,$GT$2:$GT$322,0)+1,0)</f>
      </c>
      <c r="JE449">
        <f>IFERROR(INDEX($GU$2:$GU$322,MATCH($GS449,$GT$2:$GT$322,0)),0)</f>
      </c>
      <c r="JF449" t="s">
        <v>28</v>
      </c>
      <c r="JG449" t="s">
        <v>28</v>
      </c>
    </row>
    <row r="450" spans="1:267" x14ac:dyDescent="0.25">
      <c r="J450" s="1"/>
      <c r="K450" s="1"/>
      <c r="L450" s="1"/>
      <c r="M450" s="1"/>
      <c r="N450" s="1">
        <f>IFERROR(IF(FIND(" - ",$J450)&gt;0,MID($J450,FIND(" - ",$J450)+3,LEN($J450)),""),"")</f>
      </c>
      <c r="P450" s="1"/>
      <c r="S450" t="s">
        <v>28</v>
      </c>
      <c r="U450">
        <f>IF(OR($S450="",$T450=""),"",IFERROR($S450/$T450,0))</f>
      </c>
      <c r="V450">
        <f>IF($S450="","",
IF($K450="","",
IF(ISNUMBER(SEARCH("exempt",LOWER($K450))),0,
$S450*(VALUE(SUBSTITUTE($K450,"%",""))/100))))</f>
      </c>
      <c r="AB450">
        <f>IF($S450="","",
SUM($S450,$V450,$Z450,$W450,$Y450)-
IF($AA450="",0,VALUE($AA450)))</f>
      </c>
      <c r="AJ450" t="s">
        <v>1110</v>
      </c>
      <c r="AR450">
        <f>IFERROR(LEFT($J450,FIND(" - ",$J450)-1),$J450)</f>
      </c>
      <c r="AU450">
        <f>IF($CJ450&gt;=1,INDEX($AS:$AS,$CI450+1),"")</f>
      </c>
      <c r="AV450">
        <f>IF($CJ450&gt;=2,INDEX($AS:$AS,$CI450+2),"")</f>
      </c>
      <c r="AW450">
        <f>IF($CJ450&gt;=3,INDEX($AS:$AS,$CI450+3),"")</f>
      </c>
      <c r="AX450">
        <f>IF($CJ450&gt;=4,INDEX($AS:$AS,$CI450+4),"")</f>
      </c>
      <c r="AY450">
        <f>IF($CJ450&gt;=5,INDEX($AS:$AS,$CI450+5),"")</f>
      </c>
      <c r="AZ450">
        <f>IF($CJ450&gt;=6,INDEX($AS:$AS,$CI450+6),"")</f>
      </c>
      <c r="BA450">
        <f>IF($CJ450&gt;=7,INDEX($AS:$AS,$CI450+7),"")</f>
      </c>
      <c r="BB450">
        <f>IF($CJ450&gt;=8,INDEX($AS:$AS,$CI450+8),"")</f>
      </c>
      <c r="BC450">
        <f>IF($CJ450&gt;=9,INDEX($AS:$AS,$CI450+9),"")</f>
      </c>
      <c r="BD450">
        <f>IF($CJ450&gt;=10,INDEX($AS:$AS,$CI450+10),"")</f>
      </c>
      <c r="BE450">
        <f>IF($CJ450&gt;=11,INDEX($AS:$AS,$CI450+11),"")</f>
      </c>
      <c r="BF450">
        <f>IF($CJ450&gt;=12,INDEX($AS:$AS,$CI450+12),"")</f>
      </c>
      <c r="BG450">
        <f>IF($CJ450&gt;=13,INDEX($AS:$AS,$CI450+13),"")</f>
      </c>
      <c r="BH450">
        <f>IF($CJ450&gt;=14,INDEX($AS:$AS,$CI450+14),"")</f>
      </c>
      <c r="BI450">
        <f>IF($CJ450&gt;=15,INDEX($AS:$AS,$CI450+15),"")</f>
      </c>
      <c r="BJ450">
        <f>IF($CJ450&gt;=16,INDEX($AS:$AS,$CI450+16),"")</f>
      </c>
      <c r="BK450">
        <f>IF($CJ450&gt;=17,INDEX($AS:$AS,$CI450+17),"")</f>
      </c>
      <c r="BL450">
        <f>IF($CJ450&gt;=18,INDEX($AS:$AS,$CI450+18),"")</f>
      </c>
      <c r="BM450">
        <f>IF($CJ450&gt;=19,INDEX($AS:$AS,$CI450+19),"")</f>
      </c>
      <c r="BN450">
        <f>IF($CJ450&gt;=20,INDEX($AS:$AS,$CI450+20),"")</f>
      </c>
      <c r="BO450">
        <f>IF($CJ450&gt;=21,INDEX($AS:$AS,$CI450+21),"")</f>
      </c>
      <c r="BP450">
        <f>IF($CJ450&gt;=22,INDEX($AS:$AS,$CI450+22),"")</f>
      </c>
      <c r="BQ450">
        <f>IF($CJ450&gt;=23,INDEX($AS:$AS,$CI450+23),"")</f>
      </c>
      <c r="BR450">
        <f>IF($CJ450&gt;=24,INDEX($AS:$AS,$CI450+24),"")</f>
      </c>
      <c r="BS450">
        <f>IF($CJ450&gt;=25,INDEX($AS:$AS,$CI450+25),"")</f>
      </c>
      <c r="BT450">
        <f>IF($CJ450&gt;=26,INDEX($AS:$AS,$CI450+26),"")</f>
      </c>
      <c r="BU450">
        <f>IF($CJ450&gt;=27,INDEX($AS:$AS,$CI450+27),"")</f>
      </c>
      <c r="BV450">
        <f>IF($CJ450&gt;=28,INDEX($AS:$AS,$CI450+28),"")</f>
      </c>
      <c r="BW450">
        <f>IF($CJ450&gt;=29,INDEX($AS:$AS,$CI450+29),"")</f>
      </c>
      <c r="BX450">
        <f>IF($CJ450&gt;=30,INDEX($AS:$AS,$CI450+30),"")</f>
      </c>
      <c r="BY450">
        <f>IF($CJ450&gt;=31,INDEX($AS:$AS,$CI450+31),"")</f>
      </c>
      <c r="BZ450">
        <f>IF($CJ450&gt;=32,INDEX($AS:$AS,$CI450+32),"")</f>
      </c>
      <c r="CA450">
        <f>IF($CJ450&gt;=33,INDEX($AS:$AS,$CI450+33),"")</f>
      </c>
      <c r="CB450">
        <f>IF($CJ450&gt;=34,INDEX($AS:$AS,$CI450+34),"")</f>
      </c>
      <c r="CC450">
        <f>IF($CJ450&gt;=35,INDEX($AS:$AS,$CI450+35),"")</f>
      </c>
      <c r="CD450">
        <f>IF($CJ450&gt;=36,INDEX($AS:$AS,$CI450+36),"")</f>
      </c>
      <c r="CE450">
        <f>IF($CJ450&gt;=37,INDEX($AS:$AS,$CI450+37),"")</f>
      </c>
      <c r="CF450">
        <f>IF($CJ450&gt;=38,INDEX($AS:$AS,$CI450+38),"")</f>
      </c>
      <c r="CG450">
        <f>IF($CJ450&gt;=39,INDEX($AS:$AS,$CI450+39),"")</f>
      </c>
      <c r="CH450">
        <f>IF($CJ450&gt;=40,INDEX($AS:$AS,$CI450+40),"")</f>
      </c>
      <c r="CI450">
        <f>IFERROR(MATCH($AR450,$AS$2:$AS$133,0)+1,0)</f>
      </c>
      <c r="CJ450">
        <f>IFERROR(INDEX($AT$2:$AT$133,MATCH($AR450,$AS$2:$AS$133,0)),0)</f>
      </c>
      <c r="CK450">
        <f>IFERROR(LEFT($O450,FIND(" - ",$O450)-1),$O450)</f>
      </c>
      <c r="CL450" t="s">
        <v>57</v>
      </c>
      <c r="CN450">
        <f>IF($DI450&gt;=1,INDEX($CL:$CL,$DH450+1),"")</f>
      </c>
      <c r="CO450">
        <f>IF($DI450&gt;=2,INDEX($CL:$CL,$DH450+2),"")</f>
      </c>
      <c r="CP450">
        <f>IF($DI450&gt;=3,INDEX($CL:$CL,$DH450+3),"")</f>
      </c>
      <c r="CQ450">
        <f>IF($DI450&gt;=4,INDEX($CL:$CL,$DH450+4),"")</f>
      </c>
      <c r="CR450">
        <f>IF($DI450&gt;=5,INDEX($CL:$CL,$DH450+5),"")</f>
      </c>
      <c r="CS450">
        <f>IF($DI450&gt;=6,INDEX($CL:$CL,$DH450+6),"")</f>
      </c>
      <c r="CT450">
        <f>IF($DI450&gt;=7,INDEX($CL:$CL,$DH450+7),"")</f>
      </c>
      <c r="CU450">
        <f>IF($DI450&gt;=8,INDEX($CL:$CL,$DH450+8),"")</f>
      </c>
      <c r="CV450">
        <f>IF($DI450&gt;=9,INDEX($CL:$CL,$DH450+9),"")</f>
      </c>
      <c r="CW450">
        <f>IF($DI450&gt;=10,INDEX($CL:$CL,$DH450+10),"")</f>
      </c>
      <c r="CX450">
        <f>IF($DI450&gt;=11,INDEX($CL:$CL,$DH450+11),"")</f>
      </c>
      <c r="CY450">
        <f>IF($DI450&gt;=12,INDEX($CL:$CL,$DH450+12),"")</f>
      </c>
      <c r="CZ450">
        <f>IF($DI450&gt;=13,INDEX($CL:$CL,$DH450+13),"")</f>
      </c>
      <c r="DA450">
        <f>IF($DI450&gt;=14,INDEX($CL:$CL,$DH450+14),"")</f>
      </c>
      <c r="DB450">
        <f>IF($DI450&gt;=15,INDEX($CL:$CL,$DH450+15),"")</f>
      </c>
      <c r="DC450">
        <f>IF($DI450&gt;=16,INDEX($CL:$CL,$DH450+16),"")</f>
      </c>
      <c r="DD450">
        <f>IF($DI450&gt;=17,INDEX($CL:$CL,$DH450+17),"")</f>
      </c>
      <c r="DE450">
        <f>IF($DI450&gt;=18,INDEX($CL:$CL,$DH450+18),"")</f>
      </c>
      <c r="DF450">
        <f>IF($DI450&gt;=19,INDEX($CL:$CL,$DH450+19),"")</f>
      </c>
      <c r="DG450">
        <f>IF($DI450&gt;=20,INDEX($CL:$CL,$DH450+20),"")</f>
      </c>
      <c r="DH450">
        <f>IFERROR(MATCH($CK450,$CL$2:$CL$1558,0)+1,0)</f>
      </c>
      <c r="DI450">
        <f>IFERROR(INDEX($CM$2:$CM$1558,MATCH($CK450,$CL$2:$CL$1558,0)),0)</f>
      </c>
      <c r="DJ450">
        <f>IFERROR(INDEX($AQ:$AQ,MATCH($K450,$AP:$AP,0))&amp;"","")</f>
      </c>
      <c r="DN450">
        <f>IF($GQ450&gt;=1,INDEX($DK:$DK,$GP450+1),"")</f>
      </c>
      <c r="DO450">
        <f>IF($GQ450&gt;=2,INDEX($DK:$DK,$GP450+2),"")</f>
      </c>
      <c r="DP450">
        <f>IF($GQ450&gt;=3,INDEX($DK:$DK,$GP450+3),"")</f>
      </c>
      <c r="DQ450">
        <f>IF($GQ450&gt;=4,INDEX($DK:$DK,$GP450+4),"")</f>
      </c>
      <c r="DR450">
        <f>IF($GQ450&gt;=5,INDEX($DK:$DK,$GP450+5),"")</f>
      </c>
      <c r="DS450">
        <f>IF($GQ450&gt;=6,INDEX($DK:$DK,$GP450+6),"")</f>
      </c>
      <c r="DT450">
        <f>IF($GQ450&gt;=7,INDEX($DK:$DK,$GP450+7),"")</f>
      </c>
      <c r="DU450">
        <f>IF($GQ450&gt;=8,INDEX($DK:$DK,$GP450+8),"")</f>
      </c>
      <c r="DV450">
        <f>IF($GQ450&gt;=9,INDEX($DK:$DK,$GP450+9),"")</f>
      </c>
      <c r="DW450">
        <f>IF($GQ450&gt;=10,INDEX($DK:$DK,$GP450+10),"")</f>
      </c>
      <c r="DX450">
        <f>IF($GQ450&gt;=11,INDEX($DK:$DK,$GP450+11),"")</f>
      </c>
      <c r="DY450">
        <f>IF($GQ450&gt;=12,INDEX($DK:$DK,$GP450+12),"")</f>
      </c>
      <c r="DZ450">
        <f>IF($GQ450&gt;=13,INDEX($DK:$DK,$GP450+13),"")</f>
      </c>
      <c r="EA450">
        <f>IF($GQ450&gt;=14,INDEX($DK:$DK,$GP450+14),"")</f>
      </c>
      <c r="EB450">
        <f>IF($GQ450&gt;=15,INDEX($DK:$DK,$GP450+15),"")</f>
      </c>
      <c r="EC450">
        <f>IF($GQ450&gt;=16,INDEX($DK:$DK,$GP450+16),"")</f>
      </c>
      <c r="ED450">
        <f>IF($GQ450&gt;=17,INDEX($DK:$DK,$GP450+17),"")</f>
      </c>
      <c r="EE450">
        <f>IF($GQ450&gt;=18,INDEX($DK:$DK,$GP450+18),"")</f>
      </c>
      <c r="EF450">
        <f>IF($GQ450&gt;=19,INDEX($DK:$DK,$GP450+19),"")</f>
      </c>
      <c r="EG450">
        <f>IF($GQ450&gt;=20,INDEX($DK:$DK,$GP450+20),"")</f>
      </c>
      <c r="EH450">
        <f>IF($GQ450&gt;=21,INDEX($DK:$DK,$GP450+21),"")</f>
      </c>
      <c r="EI450">
        <f>IF($GQ450&gt;=22,INDEX($DK:$DK,$GP450+22),"")</f>
      </c>
      <c r="EJ450">
        <f>IF($GQ450&gt;=23,INDEX($DK:$DK,$GP450+23),"")</f>
      </c>
      <c r="EK450">
        <f>IF($GQ450&gt;=24,INDEX($DK:$DK,$GP450+24),"")</f>
      </c>
      <c r="EL450">
        <f>IF($GQ450&gt;=25,INDEX($DK:$DK,$GP450+25),"")</f>
      </c>
      <c r="EM450">
        <f>IF($GQ450&gt;=26,INDEX($DK:$DK,$GP450+26),"")</f>
      </c>
      <c r="EN450">
        <f>IF($GQ450&gt;=27,INDEX($DK:$DK,$GP450+27),"")</f>
      </c>
      <c r="EO450">
        <f>IF($GQ450&gt;=28,INDEX($DK:$DK,$GP450+28),"")</f>
      </c>
      <c r="EP450">
        <f>IF($GQ450&gt;=29,INDEX($DK:$DK,$GP450+29),"")</f>
      </c>
      <c r="EQ450">
        <f>IF($GQ450&gt;=30,INDEX($DK:$DK,$GP450+30),"")</f>
      </c>
      <c r="ER450">
        <f>IF($GQ450&gt;=31,INDEX($DK:$DK,$GP450+31),"")</f>
      </c>
      <c r="ES450">
        <f>IF($GQ450&gt;=32,INDEX($DK:$DK,$GP450+32),"")</f>
      </c>
      <c r="ET450">
        <f>IF($GQ450&gt;=33,INDEX($DK:$DK,$GP450+33),"")</f>
      </c>
      <c r="EU450">
        <f>IF($GQ450&gt;=34,INDEX($DK:$DK,$GP450+34),"")</f>
      </c>
      <c r="EV450">
        <f>IF($GQ450&gt;=35,INDEX($DK:$DK,$GP450+35),"")</f>
      </c>
      <c r="EW450">
        <f>IF($GQ450&gt;=36,INDEX($DK:$DK,$GP450+36),"")</f>
      </c>
      <c r="EX450">
        <f>IF($GQ450&gt;=37,INDEX($DK:$DK,$GP450+37),"")</f>
      </c>
      <c r="EY450">
        <f>IF($GQ450&gt;=38,INDEX($DK:$DK,$GP450+38),"")</f>
      </c>
      <c r="EZ450">
        <f>IF($GQ450&gt;=39,INDEX($DK:$DK,$GP450+39),"")</f>
      </c>
      <c r="FA450">
        <f>IF($GQ450&gt;=40,INDEX($DK:$DK,$GP450+40),"")</f>
      </c>
      <c r="FB450">
        <f>IF($GQ450&gt;=1,INDEX($DL:$DL,$GP450+1),"")</f>
      </c>
      <c r="FC450">
        <f>IF($GQ450&gt;=2,INDEX($DL:$DL,$GP450+2),"")</f>
      </c>
      <c r="FD450">
        <f>IF($GQ450&gt;=3,INDEX($DL:$DL,$GP450+3),"")</f>
      </c>
      <c r="FE450">
        <f>IF($GQ450&gt;=4,INDEX($DL:$DL,$GP450+4),"")</f>
      </c>
      <c r="FF450">
        <f>IF($GQ450&gt;=5,INDEX($DL:$DL,$GP450+5),"")</f>
      </c>
      <c r="FG450">
        <f>IF($GQ450&gt;=6,INDEX($DL:$DL,$GP450+6),"")</f>
      </c>
      <c r="FH450">
        <f>IF($GQ450&gt;=7,INDEX($DL:$DL,$GP450+7),"")</f>
      </c>
      <c r="FI450">
        <f>IF($GQ450&gt;=8,INDEX($DL:$DL,$GP450+8),"")</f>
      </c>
      <c r="FJ450">
        <f>IF($GQ450&gt;=9,INDEX($DL:$DL,$GP450+9),"")</f>
      </c>
      <c r="FK450">
        <f>IF($GQ450&gt;=10,INDEX($DL:$DL,$GP450+10),"")</f>
      </c>
      <c r="FL450">
        <f>IF($GQ450&gt;=11,INDEX($DL:$DL,$GP450+11),"")</f>
      </c>
      <c r="FM450">
        <f>IF($GQ450&gt;=12,INDEX($DL:$DL,$GP450+12),"")</f>
      </c>
      <c r="FN450">
        <f>IF($GQ450&gt;=13,INDEX($DL:$DL,$GP450+13),"")</f>
      </c>
      <c r="FO450">
        <f>IF($GQ450&gt;=14,INDEX($DL:$DL,$GP450+14),"")</f>
      </c>
      <c r="FP450">
        <f>IF($GQ450&gt;=15,INDEX($DL:$DL,$GP450+15),"")</f>
      </c>
      <c r="FQ450">
        <f>IF($GQ450&gt;=16,INDEX($DL:$DL,$GP450+16),"")</f>
      </c>
      <c r="FR450">
        <f>IF($GQ450&gt;=17,INDEX($DL:$DL,$GP450+17),"")</f>
      </c>
      <c r="FS450">
        <f>IF($GQ450&gt;=18,INDEX($DL:$DL,$GP450+18),"")</f>
      </c>
      <c r="FT450">
        <f>IF($GQ450&gt;=19,INDEX($DL:$DL,$GP450+19),"")</f>
      </c>
      <c r="FU450">
        <f>IF($GQ450&gt;=20,INDEX($DL:$DL,$GP450+20),"")</f>
      </c>
      <c r="FV450">
        <f>IF($GQ450&gt;=21,INDEX($DL:$DL,$GP450+21),"")</f>
      </c>
      <c r="FW450">
        <f>IF($GQ450&gt;=22,INDEX($DL:$DL,$GP450+22),"")</f>
      </c>
      <c r="FX450">
        <f>IF($GQ450&gt;=23,INDEX($DL:$DL,$GP450+23),"")</f>
      </c>
      <c r="FY450">
        <f>IF($GQ450&gt;=24,INDEX($DL:$DL,$GP450+24),"")</f>
      </c>
      <c r="FZ450">
        <f>IF($GQ450&gt;=25,INDEX($DL:$DL,$GP450+25),"")</f>
      </c>
      <c r="GA450">
        <f>IF($GQ450&gt;=26,INDEX($DL:$DL,$GP450+26),"")</f>
      </c>
      <c r="GB450">
        <f>IF($GQ450&gt;=27,INDEX($DL:$DL,$GP450+27),"")</f>
      </c>
      <c r="GC450">
        <f>IF($GQ450&gt;=28,INDEX($DL:$DL,$GP450+28),"")</f>
      </c>
      <c r="GD450">
        <f>IF($GQ450&gt;=29,INDEX($DL:$DL,$GP450+29),"")</f>
      </c>
      <c r="GE450">
        <f>IF($GQ450&gt;=30,INDEX($DL:$DL,$GP450+30),"")</f>
      </c>
      <c r="GF450">
        <f>IF($GQ450&gt;=31,INDEX($DL:$DL,$GP450+31),"")</f>
      </c>
      <c r="GG450">
        <f>IF($GQ450&gt;=32,INDEX($DL:$DL,$GP450+32),"")</f>
      </c>
      <c r="GH450">
        <f>IF($GQ450&gt;=33,INDEX($DL:$DL,$GP450+33),"")</f>
      </c>
      <c r="GI450">
        <f>IF($GQ450&gt;=34,INDEX($DL:$DL,$GP450+34),"")</f>
      </c>
      <c r="GJ450">
        <f>IF($GQ450&gt;=35,INDEX($DL:$DL,$GP450+35),"")</f>
      </c>
      <c r="GK450">
        <f>IF($GQ450&gt;=36,INDEX($DL:$DL,$GP450+36),"")</f>
      </c>
      <c r="GL450">
        <f>IF($GQ450&gt;=37,INDEX($DL:$DL,$GP450+37),"")</f>
      </c>
      <c r="GM450">
        <f>IF($GQ450&gt;=38,INDEX($DL:$DL,$GP450+38),"")</f>
      </c>
      <c r="GN450">
        <f>IF($GQ450&gt;=39,INDEX($DL:$DL,$GP450+39),"")</f>
      </c>
      <c r="GO450">
        <f>IF($GQ450&gt;=40,INDEX($DL:$DL,$GP450+40),"")</f>
      </c>
      <c r="GP450">
        <f>IFERROR(MATCH($DJ450,$DK$2:$DK$148,0)+1,0)</f>
      </c>
      <c r="GQ450">
        <f>IFERROR(INDEX($DM$2:$DM$148,MATCH($DJ450,$DK$2:$DK$148,0)),0)</f>
      </c>
      <c r="GR450">
        <f>IFERROR(MATCH($L450,$DN$450:$FA$450,0),0)</f>
      </c>
      <c r="GS450">
        <f>IF($GR450&gt;0,INDEX($FB$450:$GO$450,$GR450),"")</f>
      </c>
      <c r="GV450">
        <f>IF($JE450&gt;=1,INDEX($GT:$GT,$JD450+1),"")</f>
      </c>
      <c r="GW450">
        <f>IF($JE450&gt;=2,INDEX($GT:$GT,$JD450+2),"")</f>
      </c>
      <c r="GX450">
        <f>IF($JE450&gt;=3,INDEX($GT:$GT,$JD450+3),"")</f>
      </c>
      <c r="GY450">
        <f>IF($JE450&gt;=4,INDEX($GT:$GT,$JD450+4),"")</f>
      </c>
      <c r="GZ450">
        <f>IF($JE450&gt;=5,INDEX($GT:$GT,$JD450+5),"")</f>
      </c>
      <c r="HA450">
        <f>IF($JE450&gt;=6,INDEX($GT:$GT,$JD450+6),"")</f>
      </c>
      <c r="HB450">
        <f>IF($JE450&gt;=7,INDEX($GT:$GT,$JD450+7),"")</f>
      </c>
      <c r="HC450">
        <f>IF($JE450&gt;=8,INDEX($GT:$GT,$JD450+8),"")</f>
      </c>
      <c r="HD450">
        <f>IF($JE450&gt;=9,INDEX($GT:$GT,$JD450+9),"")</f>
      </c>
      <c r="HE450">
        <f>IF($JE450&gt;=10,INDEX($GT:$GT,$JD450+10),"")</f>
      </c>
      <c r="HF450">
        <f>IF($JE450&gt;=11,INDEX($GT:$GT,$JD450+11),"")</f>
      </c>
      <c r="HG450">
        <f>IF($JE450&gt;=12,INDEX($GT:$GT,$JD450+12),"")</f>
      </c>
      <c r="HH450">
        <f>IF($JE450&gt;=13,INDEX($GT:$GT,$JD450+13),"")</f>
      </c>
      <c r="HI450">
        <f>IF($JE450&gt;=14,INDEX($GT:$GT,$JD450+14),"")</f>
      </c>
      <c r="HJ450">
        <f>IF($JE450&gt;=15,INDEX($GT:$GT,$JD450+15),"")</f>
      </c>
      <c r="HK450">
        <f>IF($JE450&gt;=16,INDEX($GT:$GT,$JD450+16),"")</f>
      </c>
      <c r="HL450">
        <f>IF($JE450&gt;=17,INDEX($GT:$GT,$JD450+17),"")</f>
      </c>
      <c r="HM450">
        <f>IF($JE450&gt;=18,INDEX($GT:$GT,$JD450+18),"")</f>
      </c>
      <c r="HN450">
        <f>IF($JE450&gt;=19,INDEX($GT:$GT,$JD450+19),"")</f>
      </c>
      <c r="HO450">
        <f>IF($JE450&gt;=20,INDEX($GT:$GT,$JD450+20),"")</f>
      </c>
      <c r="HP450">
        <f>IF($JE450&gt;=21,INDEX($GT:$GT,$JD450+21),"")</f>
      </c>
      <c r="HQ450">
        <f>IF($JE450&gt;=22,INDEX($GT:$GT,$JD450+22),"")</f>
      </c>
      <c r="HR450">
        <f>IF($JE450&gt;=23,INDEX($GT:$GT,$JD450+23),"")</f>
      </c>
      <c r="HS450">
        <f>IF($JE450&gt;=24,INDEX($GT:$GT,$JD450+24),"")</f>
      </c>
      <c r="HT450">
        <f>IF($JE450&gt;=25,INDEX($GT:$GT,$JD450+25),"")</f>
      </c>
      <c r="HU450">
        <f>IF($JE450&gt;=26,INDEX($GT:$GT,$JD450+26),"")</f>
      </c>
      <c r="HV450">
        <f>IF($JE450&gt;=27,INDEX($GT:$GT,$JD450+27),"")</f>
      </c>
      <c r="HW450">
        <f>IF($JE450&gt;=28,INDEX($GT:$GT,$JD450+28),"")</f>
      </c>
      <c r="HX450">
        <f>IF($JE450&gt;=29,INDEX($GT:$GT,$JD450+29),"")</f>
      </c>
      <c r="HY450">
        <f>IF($JE450&gt;=30,INDEX($GT:$GT,$JD450+30),"")</f>
      </c>
      <c r="HZ450">
        <f>IF($JE450&gt;=31,INDEX($GT:$GT,$JD450+31),"")</f>
      </c>
      <c r="IA450">
        <f>IF($JE450&gt;=32,INDEX($GT:$GT,$JD450+32),"")</f>
      </c>
      <c r="IB450">
        <f>IF($JE450&gt;=33,INDEX($GT:$GT,$JD450+33),"")</f>
      </c>
      <c r="IC450">
        <f>IF($JE450&gt;=34,INDEX($GT:$GT,$JD450+34),"")</f>
      </c>
      <c r="ID450">
        <f>IF($JE450&gt;=35,INDEX($GT:$GT,$JD450+35),"")</f>
      </c>
      <c r="IE450">
        <f>IF($JE450&gt;=36,INDEX($GT:$GT,$JD450+36),"")</f>
      </c>
      <c r="IF450">
        <f>IF($JE450&gt;=37,INDEX($GT:$GT,$JD450+37),"")</f>
      </c>
      <c r="IG450">
        <f>IF($JE450&gt;=38,INDEX($GT:$GT,$JD450+38),"")</f>
      </c>
      <c r="IH450">
        <f>IF($JE450&gt;=39,INDEX($GT:$GT,$JD450+39),"")</f>
      </c>
      <c r="II450">
        <f>IF($JE450&gt;=40,INDEX($GT:$GT,$JD450+40),"")</f>
      </c>
      <c r="IJ450">
        <f>IF($JE450&gt;=41,INDEX($GT:$GT,$JD450+41),"")</f>
      </c>
      <c r="IK450">
        <f>IF($JE450&gt;=42,INDEX($GT:$GT,$JD450+42),"")</f>
      </c>
      <c r="IL450">
        <f>IF($JE450&gt;=43,INDEX($GT:$GT,$JD450+43),"")</f>
      </c>
      <c r="IM450">
        <f>IF($JE450&gt;=44,INDEX($GT:$GT,$JD450+44),"")</f>
      </c>
      <c r="IN450">
        <f>IF($JE450&gt;=45,INDEX($GT:$GT,$JD450+45),"")</f>
      </c>
      <c r="IO450">
        <f>IF($JE450&gt;=46,INDEX($GT:$GT,$JD450+46),"")</f>
      </c>
      <c r="IP450">
        <f>IF($JE450&gt;=47,INDEX($GT:$GT,$JD450+47),"")</f>
      </c>
      <c r="IQ450">
        <f>IF($JE450&gt;=48,INDEX($GT:$GT,$JD450+48),"")</f>
      </c>
      <c r="IR450">
        <f>IF($JE450&gt;=49,INDEX($GT:$GT,$JD450+49),"")</f>
      </c>
      <c r="IS450">
        <f>IF($JE450&gt;=50,INDEX($GT:$GT,$JD450+50),"")</f>
      </c>
      <c r="IT450">
        <f>IF($JE450&gt;=51,INDEX($GT:$GT,$JD450+51),"")</f>
      </c>
      <c r="IU450">
        <f>IF($JE450&gt;=52,INDEX($GT:$GT,$JD450+52),"")</f>
      </c>
      <c r="IV450">
        <f>IF($JE450&gt;=53,INDEX($GT:$GT,$JD450+53),"")</f>
      </c>
      <c r="IW450">
        <f>IF($JE450&gt;=54,INDEX($GT:$GT,$JD450+54),"")</f>
      </c>
      <c r="IX450">
        <f>IF($JE450&gt;=55,INDEX($GT:$GT,$JD450+55),"")</f>
      </c>
      <c r="IY450">
        <f>IF($JE450&gt;=56,INDEX($GT:$GT,$JD450+56),"")</f>
      </c>
      <c r="IZ450">
        <f>IF($JE450&gt;=57,INDEX($GT:$GT,$JD450+57),"")</f>
      </c>
      <c r="JA450">
        <f>IF($JE450&gt;=58,INDEX($GT:$GT,$JD450+58),"")</f>
      </c>
      <c r="JB450">
        <f>IF($JE450&gt;=59,INDEX($GT:$GT,$JD450+59),"")</f>
      </c>
      <c r="JC450">
        <f>IF($JE450&gt;=60,INDEX($GT:$GT,$JD450+60),"")</f>
      </c>
      <c r="JD450">
        <f>IFERROR(MATCH($GS450,$GT$2:$GT$322,0)+1,0)</f>
      </c>
      <c r="JE450">
        <f>IFERROR(INDEX($GU$2:$GU$322,MATCH($GS450,$GT$2:$GT$322,0)),0)</f>
      </c>
      <c r="JF450" t="s">
        <v>28</v>
      </c>
      <c r="JG450" t="s">
        <v>28</v>
      </c>
    </row>
    <row r="451" spans="1:267" x14ac:dyDescent="0.25">
      <c r="J451" s="1"/>
      <c r="K451" s="1"/>
      <c r="L451" s="1"/>
      <c r="M451" s="1"/>
      <c r="N451" s="1">
        <f>IFERROR(IF(FIND(" - ",$J451)&gt;0,MID($J451,FIND(" - ",$J451)+3,LEN($J451)),""),"")</f>
      </c>
      <c r="P451" s="1"/>
      <c r="S451" t="s">
        <v>28</v>
      </c>
      <c r="U451">
        <f>IF(OR($S451="",$T451=""),"",IFERROR($S451/$T451,0))</f>
      </c>
      <c r="V451">
        <f>IF($S451="","",
IF($K451="","",
IF(ISNUMBER(SEARCH("exempt",LOWER($K451))),0,
$S451*(VALUE(SUBSTITUTE($K451,"%",""))/100))))</f>
      </c>
      <c r="AB451">
        <f>IF($S451="","",
SUM($S451,$V451,$Z451,$W451,$Y451)-
IF($AA451="",0,VALUE($AA451)))</f>
      </c>
      <c r="AJ451" t="s">
        <v>1111</v>
      </c>
      <c r="AR451">
        <f>IFERROR(LEFT($J451,FIND(" - ",$J451)-1),$J451)</f>
      </c>
      <c r="AU451">
        <f>IF($CJ451&gt;=1,INDEX($AS:$AS,$CI451+1),"")</f>
      </c>
      <c r="AV451">
        <f>IF($CJ451&gt;=2,INDEX($AS:$AS,$CI451+2),"")</f>
      </c>
      <c r="AW451">
        <f>IF($CJ451&gt;=3,INDEX($AS:$AS,$CI451+3),"")</f>
      </c>
      <c r="AX451">
        <f>IF($CJ451&gt;=4,INDEX($AS:$AS,$CI451+4),"")</f>
      </c>
      <c r="AY451">
        <f>IF($CJ451&gt;=5,INDEX($AS:$AS,$CI451+5),"")</f>
      </c>
      <c r="AZ451">
        <f>IF($CJ451&gt;=6,INDEX($AS:$AS,$CI451+6),"")</f>
      </c>
      <c r="BA451">
        <f>IF($CJ451&gt;=7,INDEX($AS:$AS,$CI451+7),"")</f>
      </c>
      <c r="BB451">
        <f>IF($CJ451&gt;=8,INDEX($AS:$AS,$CI451+8),"")</f>
      </c>
      <c r="BC451">
        <f>IF($CJ451&gt;=9,INDEX($AS:$AS,$CI451+9),"")</f>
      </c>
      <c r="BD451">
        <f>IF($CJ451&gt;=10,INDEX($AS:$AS,$CI451+10),"")</f>
      </c>
      <c r="BE451">
        <f>IF($CJ451&gt;=11,INDEX($AS:$AS,$CI451+11),"")</f>
      </c>
      <c r="BF451">
        <f>IF($CJ451&gt;=12,INDEX($AS:$AS,$CI451+12),"")</f>
      </c>
      <c r="BG451">
        <f>IF($CJ451&gt;=13,INDEX($AS:$AS,$CI451+13),"")</f>
      </c>
      <c r="BH451">
        <f>IF($CJ451&gt;=14,INDEX($AS:$AS,$CI451+14),"")</f>
      </c>
      <c r="BI451">
        <f>IF($CJ451&gt;=15,INDEX($AS:$AS,$CI451+15),"")</f>
      </c>
      <c r="BJ451">
        <f>IF($CJ451&gt;=16,INDEX($AS:$AS,$CI451+16),"")</f>
      </c>
      <c r="BK451">
        <f>IF($CJ451&gt;=17,INDEX($AS:$AS,$CI451+17),"")</f>
      </c>
      <c r="BL451">
        <f>IF($CJ451&gt;=18,INDEX($AS:$AS,$CI451+18),"")</f>
      </c>
      <c r="BM451">
        <f>IF($CJ451&gt;=19,INDEX($AS:$AS,$CI451+19),"")</f>
      </c>
      <c r="BN451">
        <f>IF($CJ451&gt;=20,INDEX($AS:$AS,$CI451+20),"")</f>
      </c>
      <c r="BO451">
        <f>IF($CJ451&gt;=21,INDEX($AS:$AS,$CI451+21),"")</f>
      </c>
      <c r="BP451">
        <f>IF($CJ451&gt;=22,INDEX($AS:$AS,$CI451+22),"")</f>
      </c>
      <c r="BQ451">
        <f>IF($CJ451&gt;=23,INDEX($AS:$AS,$CI451+23),"")</f>
      </c>
      <c r="BR451">
        <f>IF($CJ451&gt;=24,INDEX($AS:$AS,$CI451+24),"")</f>
      </c>
      <c r="BS451">
        <f>IF($CJ451&gt;=25,INDEX($AS:$AS,$CI451+25),"")</f>
      </c>
      <c r="BT451">
        <f>IF($CJ451&gt;=26,INDEX($AS:$AS,$CI451+26),"")</f>
      </c>
      <c r="BU451">
        <f>IF($CJ451&gt;=27,INDEX($AS:$AS,$CI451+27),"")</f>
      </c>
      <c r="BV451">
        <f>IF($CJ451&gt;=28,INDEX($AS:$AS,$CI451+28),"")</f>
      </c>
      <c r="BW451">
        <f>IF($CJ451&gt;=29,INDEX($AS:$AS,$CI451+29),"")</f>
      </c>
      <c r="BX451">
        <f>IF($CJ451&gt;=30,INDEX($AS:$AS,$CI451+30),"")</f>
      </c>
      <c r="BY451">
        <f>IF($CJ451&gt;=31,INDEX($AS:$AS,$CI451+31),"")</f>
      </c>
      <c r="BZ451">
        <f>IF($CJ451&gt;=32,INDEX($AS:$AS,$CI451+32),"")</f>
      </c>
      <c r="CA451">
        <f>IF($CJ451&gt;=33,INDEX($AS:$AS,$CI451+33),"")</f>
      </c>
      <c r="CB451">
        <f>IF($CJ451&gt;=34,INDEX($AS:$AS,$CI451+34),"")</f>
      </c>
      <c r="CC451">
        <f>IF($CJ451&gt;=35,INDEX($AS:$AS,$CI451+35),"")</f>
      </c>
      <c r="CD451">
        <f>IF($CJ451&gt;=36,INDEX($AS:$AS,$CI451+36),"")</f>
      </c>
      <c r="CE451">
        <f>IF($CJ451&gt;=37,INDEX($AS:$AS,$CI451+37),"")</f>
      </c>
      <c r="CF451">
        <f>IF($CJ451&gt;=38,INDEX($AS:$AS,$CI451+38),"")</f>
      </c>
      <c r="CG451">
        <f>IF($CJ451&gt;=39,INDEX($AS:$AS,$CI451+39),"")</f>
      </c>
      <c r="CH451">
        <f>IF($CJ451&gt;=40,INDEX($AS:$AS,$CI451+40),"")</f>
      </c>
      <c r="CI451">
        <f>IFERROR(MATCH($AR451,$AS$2:$AS$133,0)+1,0)</f>
      </c>
      <c r="CJ451">
        <f>IFERROR(INDEX($AT$2:$AT$133,MATCH($AR451,$AS$2:$AS$133,0)),0)</f>
      </c>
      <c r="CK451">
        <f>IFERROR(LEFT($O451,FIND(" - ",$O451)-1),$O451)</f>
      </c>
      <c r="CL451" t="s">
        <v>113</v>
      </c>
      <c r="CN451">
        <f>IF($DI451&gt;=1,INDEX($CL:$CL,$DH451+1),"")</f>
      </c>
      <c r="CO451">
        <f>IF($DI451&gt;=2,INDEX($CL:$CL,$DH451+2),"")</f>
      </c>
      <c r="CP451">
        <f>IF($DI451&gt;=3,INDEX($CL:$CL,$DH451+3),"")</f>
      </c>
      <c r="CQ451">
        <f>IF($DI451&gt;=4,INDEX($CL:$CL,$DH451+4),"")</f>
      </c>
      <c r="CR451">
        <f>IF($DI451&gt;=5,INDEX($CL:$CL,$DH451+5),"")</f>
      </c>
      <c r="CS451">
        <f>IF($DI451&gt;=6,INDEX($CL:$CL,$DH451+6),"")</f>
      </c>
      <c r="CT451">
        <f>IF($DI451&gt;=7,INDEX($CL:$CL,$DH451+7),"")</f>
      </c>
      <c r="CU451">
        <f>IF($DI451&gt;=8,INDEX($CL:$CL,$DH451+8),"")</f>
      </c>
      <c r="CV451">
        <f>IF($DI451&gt;=9,INDEX($CL:$CL,$DH451+9),"")</f>
      </c>
      <c r="CW451">
        <f>IF($DI451&gt;=10,INDEX($CL:$CL,$DH451+10),"")</f>
      </c>
      <c r="CX451">
        <f>IF($DI451&gt;=11,INDEX($CL:$CL,$DH451+11),"")</f>
      </c>
      <c r="CY451">
        <f>IF($DI451&gt;=12,INDEX($CL:$CL,$DH451+12),"")</f>
      </c>
      <c r="CZ451">
        <f>IF($DI451&gt;=13,INDEX($CL:$CL,$DH451+13),"")</f>
      </c>
      <c r="DA451">
        <f>IF($DI451&gt;=14,INDEX($CL:$CL,$DH451+14),"")</f>
      </c>
      <c r="DB451">
        <f>IF($DI451&gt;=15,INDEX($CL:$CL,$DH451+15),"")</f>
      </c>
      <c r="DC451">
        <f>IF($DI451&gt;=16,INDEX($CL:$CL,$DH451+16),"")</f>
      </c>
      <c r="DD451">
        <f>IF($DI451&gt;=17,INDEX($CL:$CL,$DH451+17),"")</f>
      </c>
      <c r="DE451">
        <f>IF($DI451&gt;=18,INDEX($CL:$CL,$DH451+18),"")</f>
      </c>
      <c r="DF451">
        <f>IF($DI451&gt;=19,INDEX($CL:$CL,$DH451+19),"")</f>
      </c>
      <c r="DG451">
        <f>IF($DI451&gt;=20,INDEX($CL:$CL,$DH451+20),"")</f>
      </c>
      <c r="DH451">
        <f>IFERROR(MATCH($CK451,$CL$2:$CL$1558,0)+1,0)</f>
      </c>
      <c r="DI451">
        <f>IFERROR(INDEX($CM$2:$CM$1558,MATCH($CK451,$CL$2:$CL$1558,0)),0)</f>
      </c>
      <c r="DJ451">
        <f>IFERROR(INDEX($AQ:$AQ,MATCH($K451,$AP:$AP,0))&amp;"","")</f>
      </c>
      <c r="DN451">
        <f>IF($GQ451&gt;=1,INDEX($DK:$DK,$GP451+1),"")</f>
      </c>
      <c r="DO451">
        <f>IF($GQ451&gt;=2,INDEX($DK:$DK,$GP451+2),"")</f>
      </c>
      <c r="DP451">
        <f>IF($GQ451&gt;=3,INDEX($DK:$DK,$GP451+3),"")</f>
      </c>
      <c r="DQ451">
        <f>IF($GQ451&gt;=4,INDEX($DK:$DK,$GP451+4),"")</f>
      </c>
      <c r="DR451">
        <f>IF($GQ451&gt;=5,INDEX($DK:$DK,$GP451+5),"")</f>
      </c>
      <c r="DS451">
        <f>IF($GQ451&gt;=6,INDEX($DK:$DK,$GP451+6),"")</f>
      </c>
      <c r="DT451">
        <f>IF($GQ451&gt;=7,INDEX($DK:$DK,$GP451+7),"")</f>
      </c>
      <c r="DU451">
        <f>IF($GQ451&gt;=8,INDEX($DK:$DK,$GP451+8),"")</f>
      </c>
      <c r="DV451">
        <f>IF($GQ451&gt;=9,INDEX($DK:$DK,$GP451+9),"")</f>
      </c>
      <c r="DW451">
        <f>IF($GQ451&gt;=10,INDEX($DK:$DK,$GP451+10),"")</f>
      </c>
      <c r="DX451">
        <f>IF($GQ451&gt;=11,INDEX($DK:$DK,$GP451+11),"")</f>
      </c>
      <c r="DY451">
        <f>IF($GQ451&gt;=12,INDEX($DK:$DK,$GP451+12),"")</f>
      </c>
      <c r="DZ451">
        <f>IF($GQ451&gt;=13,INDEX($DK:$DK,$GP451+13),"")</f>
      </c>
      <c r="EA451">
        <f>IF($GQ451&gt;=14,INDEX($DK:$DK,$GP451+14),"")</f>
      </c>
      <c r="EB451">
        <f>IF($GQ451&gt;=15,INDEX($DK:$DK,$GP451+15),"")</f>
      </c>
      <c r="EC451">
        <f>IF($GQ451&gt;=16,INDEX($DK:$DK,$GP451+16),"")</f>
      </c>
      <c r="ED451">
        <f>IF($GQ451&gt;=17,INDEX($DK:$DK,$GP451+17),"")</f>
      </c>
      <c r="EE451">
        <f>IF($GQ451&gt;=18,INDEX($DK:$DK,$GP451+18),"")</f>
      </c>
      <c r="EF451">
        <f>IF($GQ451&gt;=19,INDEX($DK:$DK,$GP451+19),"")</f>
      </c>
      <c r="EG451">
        <f>IF($GQ451&gt;=20,INDEX($DK:$DK,$GP451+20),"")</f>
      </c>
      <c r="EH451">
        <f>IF($GQ451&gt;=21,INDEX($DK:$DK,$GP451+21),"")</f>
      </c>
      <c r="EI451">
        <f>IF($GQ451&gt;=22,INDEX($DK:$DK,$GP451+22),"")</f>
      </c>
      <c r="EJ451">
        <f>IF($GQ451&gt;=23,INDEX($DK:$DK,$GP451+23),"")</f>
      </c>
      <c r="EK451">
        <f>IF($GQ451&gt;=24,INDEX($DK:$DK,$GP451+24),"")</f>
      </c>
      <c r="EL451">
        <f>IF($GQ451&gt;=25,INDEX($DK:$DK,$GP451+25),"")</f>
      </c>
      <c r="EM451">
        <f>IF($GQ451&gt;=26,INDEX($DK:$DK,$GP451+26),"")</f>
      </c>
      <c r="EN451">
        <f>IF($GQ451&gt;=27,INDEX($DK:$DK,$GP451+27),"")</f>
      </c>
      <c r="EO451">
        <f>IF($GQ451&gt;=28,INDEX($DK:$DK,$GP451+28),"")</f>
      </c>
      <c r="EP451">
        <f>IF($GQ451&gt;=29,INDEX($DK:$DK,$GP451+29),"")</f>
      </c>
      <c r="EQ451">
        <f>IF($GQ451&gt;=30,INDEX($DK:$DK,$GP451+30),"")</f>
      </c>
      <c r="ER451">
        <f>IF($GQ451&gt;=31,INDEX($DK:$DK,$GP451+31),"")</f>
      </c>
      <c r="ES451">
        <f>IF($GQ451&gt;=32,INDEX($DK:$DK,$GP451+32),"")</f>
      </c>
      <c r="ET451">
        <f>IF($GQ451&gt;=33,INDEX($DK:$DK,$GP451+33),"")</f>
      </c>
      <c r="EU451">
        <f>IF($GQ451&gt;=34,INDEX($DK:$DK,$GP451+34),"")</f>
      </c>
      <c r="EV451">
        <f>IF($GQ451&gt;=35,INDEX($DK:$DK,$GP451+35),"")</f>
      </c>
      <c r="EW451">
        <f>IF($GQ451&gt;=36,INDEX($DK:$DK,$GP451+36),"")</f>
      </c>
      <c r="EX451">
        <f>IF($GQ451&gt;=37,INDEX($DK:$DK,$GP451+37),"")</f>
      </c>
      <c r="EY451">
        <f>IF($GQ451&gt;=38,INDEX($DK:$DK,$GP451+38),"")</f>
      </c>
      <c r="EZ451">
        <f>IF($GQ451&gt;=39,INDEX($DK:$DK,$GP451+39),"")</f>
      </c>
      <c r="FA451">
        <f>IF($GQ451&gt;=40,INDEX($DK:$DK,$GP451+40),"")</f>
      </c>
      <c r="FB451">
        <f>IF($GQ451&gt;=1,INDEX($DL:$DL,$GP451+1),"")</f>
      </c>
      <c r="FC451">
        <f>IF($GQ451&gt;=2,INDEX($DL:$DL,$GP451+2),"")</f>
      </c>
      <c r="FD451">
        <f>IF($GQ451&gt;=3,INDEX($DL:$DL,$GP451+3),"")</f>
      </c>
      <c r="FE451">
        <f>IF($GQ451&gt;=4,INDEX($DL:$DL,$GP451+4),"")</f>
      </c>
      <c r="FF451">
        <f>IF($GQ451&gt;=5,INDEX($DL:$DL,$GP451+5),"")</f>
      </c>
      <c r="FG451">
        <f>IF($GQ451&gt;=6,INDEX($DL:$DL,$GP451+6),"")</f>
      </c>
      <c r="FH451">
        <f>IF($GQ451&gt;=7,INDEX($DL:$DL,$GP451+7),"")</f>
      </c>
      <c r="FI451">
        <f>IF($GQ451&gt;=8,INDEX($DL:$DL,$GP451+8),"")</f>
      </c>
      <c r="FJ451">
        <f>IF($GQ451&gt;=9,INDEX($DL:$DL,$GP451+9),"")</f>
      </c>
      <c r="FK451">
        <f>IF($GQ451&gt;=10,INDEX($DL:$DL,$GP451+10),"")</f>
      </c>
      <c r="FL451">
        <f>IF($GQ451&gt;=11,INDEX($DL:$DL,$GP451+11),"")</f>
      </c>
      <c r="FM451">
        <f>IF($GQ451&gt;=12,INDEX($DL:$DL,$GP451+12),"")</f>
      </c>
      <c r="FN451">
        <f>IF($GQ451&gt;=13,INDEX($DL:$DL,$GP451+13),"")</f>
      </c>
      <c r="FO451">
        <f>IF($GQ451&gt;=14,INDEX($DL:$DL,$GP451+14),"")</f>
      </c>
      <c r="FP451">
        <f>IF($GQ451&gt;=15,INDEX($DL:$DL,$GP451+15),"")</f>
      </c>
      <c r="FQ451">
        <f>IF($GQ451&gt;=16,INDEX($DL:$DL,$GP451+16),"")</f>
      </c>
      <c r="FR451">
        <f>IF($GQ451&gt;=17,INDEX($DL:$DL,$GP451+17),"")</f>
      </c>
      <c r="FS451">
        <f>IF($GQ451&gt;=18,INDEX($DL:$DL,$GP451+18),"")</f>
      </c>
      <c r="FT451">
        <f>IF($GQ451&gt;=19,INDEX($DL:$DL,$GP451+19),"")</f>
      </c>
      <c r="FU451">
        <f>IF($GQ451&gt;=20,INDEX($DL:$DL,$GP451+20),"")</f>
      </c>
      <c r="FV451">
        <f>IF($GQ451&gt;=21,INDEX($DL:$DL,$GP451+21),"")</f>
      </c>
      <c r="FW451">
        <f>IF($GQ451&gt;=22,INDEX($DL:$DL,$GP451+22),"")</f>
      </c>
      <c r="FX451">
        <f>IF($GQ451&gt;=23,INDEX($DL:$DL,$GP451+23),"")</f>
      </c>
      <c r="FY451">
        <f>IF($GQ451&gt;=24,INDEX($DL:$DL,$GP451+24),"")</f>
      </c>
      <c r="FZ451">
        <f>IF($GQ451&gt;=25,INDEX($DL:$DL,$GP451+25),"")</f>
      </c>
      <c r="GA451">
        <f>IF($GQ451&gt;=26,INDEX($DL:$DL,$GP451+26),"")</f>
      </c>
      <c r="GB451">
        <f>IF($GQ451&gt;=27,INDEX($DL:$DL,$GP451+27),"")</f>
      </c>
      <c r="GC451">
        <f>IF($GQ451&gt;=28,INDEX($DL:$DL,$GP451+28),"")</f>
      </c>
      <c r="GD451">
        <f>IF($GQ451&gt;=29,INDEX($DL:$DL,$GP451+29),"")</f>
      </c>
      <c r="GE451">
        <f>IF($GQ451&gt;=30,INDEX($DL:$DL,$GP451+30),"")</f>
      </c>
      <c r="GF451">
        <f>IF($GQ451&gt;=31,INDEX($DL:$DL,$GP451+31),"")</f>
      </c>
      <c r="GG451">
        <f>IF($GQ451&gt;=32,INDEX($DL:$DL,$GP451+32),"")</f>
      </c>
      <c r="GH451">
        <f>IF($GQ451&gt;=33,INDEX($DL:$DL,$GP451+33),"")</f>
      </c>
      <c r="GI451">
        <f>IF($GQ451&gt;=34,INDEX($DL:$DL,$GP451+34),"")</f>
      </c>
      <c r="GJ451">
        <f>IF($GQ451&gt;=35,INDEX($DL:$DL,$GP451+35),"")</f>
      </c>
      <c r="GK451">
        <f>IF($GQ451&gt;=36,INDEX($DL:$DL,$GP451+36),"")</f>
      </c>
      <c r="GL451">
        <f>IF($GQ451&gt;=37,INDEX($DL:$DL,$GP451+37),"")</f>
      </c>
      <c r="GM451">
        <f>IF($GQ451&gt;=38,INDEX($DL:$DL,$GP451+38),"")</f>
      </c>
      <c r="GN451">
        <f>IF($GQ451&gt;=39,INDEX($DL:$DL,$GP451+39),"")</f>
      </c>
      <c r="GO451">
        <f>IF($GQ451&gt;=40,INDEX($DL:$DL,$GP451+40),"")</f>
      </c>
      <c r="GP451">
        <f>IFERROR(MATCH($DJ451,$DK$2:$DK$148,0)+1,0)</f>
      </c>
      <c r="GQ451">
        <f>IFERROR(INDEX($DM$2:$DM$148,MATCH($DJ451,$DK$2:$DK$148,0)),0)</f>
      </c>
      <c r="GR451">
        <f>IFERROR(MATCH($L451,$DN$451:$FA$451,0),0)</f>
      </c>
      <c r="GS451">
        <f>IF($GR451&gt;0,INDEX($FB$451:$GO$451,$GR451),"")</f>
      </c>
      <c r="GV451">
        <f>IF($JE451&gt;=1,INDEX($GT:$GT,$JD451+1),"")</f>
      </c>
      <c r="GW451">
        <f>IF($JE451&gt;=2,INDEX($GT:$GT,$JD451+2),"")</f>
      </c>
      <c r="GX451">
        <f>IF($JE451&gt;=3,INDEX($GT:$GT,$JD451+3),"")</f>
      </c>
      <c r="GY451">
        <f>IF($JE451&gt;=4,INDEX($GT:$GT,$JD451+4),"")</f>
      </c>
      <c r="GZ451">
        <f>IF($JE451&gt;=5,INDEX($GT:$GT,$JD451+5),"")</f>
      </c>
      <c r="HA451">
        <f>IF($JE451&gt;=6,INDEX($GT:$GT,$JD451+6),"")</f>
      </c>
      <c r="HB451">
        <f>IF($JE451&gt;=7,INDEX($GT:$GT,$JD451+7),"")</f>
      </c>
      <c r="HC451">
        <f>IF($JE451&gt;=8,INDEX($GT:$GT,$JD451+8),"")</f>
      </c>
      <c r="HD451">
        <f>IF($JE451&gt;=9,INDEX($GT:$GT,$JD451+9),"")</f>
      </c>
      <c r="HE451">
        <f>IF($JE451&gt;=10,INDEX($GT:$GT,$JD451+10),"")</f>
      </c>
      <c r="HF451">
        <f>IF($JE451&gt;=11,INDEX($GT:$GT,$JD451+11),"")</f>
      </c>
      <c r="HG451">
        <f>IF($JE451&gt;=12,INDEX($GT:$GT,$JD451+12),"")</f>
      </c>
      <c r="HH451">
        <f>IF($JE451&gt;=13,INDEX($GT:$GT,$JD451+13),"")</f>
      </c>
      <c r="HI451">
        <f>IF($JE451&gt;=14,INDEX($GT:$GT,$JD451+14),"")</f>
      </c>
      <c r="HJ451">
        <f>IF($JE451&gt;=15,INDEX($GT:$GT,$JD451+15),"")</f>
      </c>
      <c r="HK451">
        <f>IF($JE451&gt;=16,INDEX($GT:$GT,$JD451+16),"")</f>
      </c>
      <c r="HL451">
        <f>IF($JE451&gt;=17,INDEX($GT:$GT,$JD451+17),"")</f>
      </c>
      <c r="HM451">
        <f>IF($JE451&gt;=18,INDEX($GT:$GT,$JD451+18),"")</f>
      </c>
      <c r="HN451">
        <f>IF($JE451&gt;=19,INDEX($GT:$GT,$JD451+19),"")</f>
      </c>
      <c r="HO451">
        <f>IF($JE451&gt;=20,INDEX($GT:$GT,$JD451+20),"")</f>
      </c>
      <c r="HP451">
        <f>IF($JE451&gt;=21,INDEX($GT:$GT,$JD451+21),"")</f>
      </c>
      <c r="HQ451">
        <f>IF($JE451&gt;=22,INDEX($GT:$GT,$JD451+22),"")</f>
      </c>
      <c r="HR451">
        <f>IF($JE451&gt;=23,INDEX($GT:$GT,$JD451+23),"")</f>
      </c>
      <c r="HS451">
        <f>IF($JE451&gt;=24,INDEX($GT:$GT,$JD451+24),"")</f>
      </c>
      <c r="HT451">
        <f>IF($JE451&gt;=25,INDEX($GT:$GT,$JD451+25),"")</f>
      </c>
      <c r="HU451">
        <f>IF($JE451&gt;=26,INDEX($GT:$GT,$JD451+26),"")</f>
      </c>
      <c r="HV451">
        <f>IF($JE451&gt;=27,INDEX($GT:$GT,$JD451+27),"")</f>
      </c>
      <c r="HW451">
        <f>IF($JE451&gt;=28,INDEX($GT:$GT,$JD451+28),"")</f>
      </c>
      <c r="HX451">
        <f>IF($JE451&gt;=29,INDEX($GT:$GT,$JD451+29),"")</f>
      </c>
      <c r="HY451">
        <f>IF($JE451&gt;=30,INDEX($GT:$GT,$JD451+30),"")</f>
      </c>
      <c r="HZ451">
        <f>IF($JE451&gt;=31,INDEX($GT:$GT,$JD451+31),"")</f>
      </c>
      <c r="IA451">
        <f>IF($JE451&gt;=32,INDEX($GT:$GT,$JD451+32),"")</f>
      </c>
      <c r="IB451">
        <f>IF($JE451&gt;=33,INDEX($GT:$GT,$JD451+33),"")</f>
      </c>
      <c r="IC451">
        <f>IF($JE451&gt;=34,INDEX($GT:$GT,$JD451+34),"")</f>
      </c>
      <c r="ID451">
        <f>IF($JE451&gt;=35,INDEX($GT:$GT,$JD451+35),"")</f>
      </c>
      <c r="IE451">
        <f>IF($JE451&gt;=36,INDEX($GT:$GT,$JD451+36),"")</f>
      </c>
      <c r="IF451">
        <f>IF($JE451&gt;=37,INDEX($GT:$GT,$JD451+37),"")</f>
      </c>
      <c r="IG451">
        <f>IF($JE451&gt;=38,INDEX($GT:$GT,$JD451+38),"")</f>
      </c>
      <c r="IH451">
        <f>IF($JE451&gt;=39,INDEX($GT:$GT,$JD451+39),"")</f>
      </c>
      <c r="II451">
        <f>IF($JE451&gt;=40,INDEX($GT:$GT,$JD451+40),"")</f>
      </c>
      <c r="IJ451">
        <f>IF($JE451&gt;=41,INDEX($GT:$GT,$JD451+41),"")</f>
      </c>
      <c r="IK451">
        <f>IF($JE451&gt;=42,INDEX($GT:$GT,$JD451+42),"")</f>
      </c>
      <c r="IL451">
        <f>IF($JE451&gt;=43,INDEX($GT:$GT,$JD451+43),"")</f>
      </c>
      <c r="IM451">
        <f>IF($JE451&gt;=44,INDEX($GT:$GT,$JD451+44),"")</f>
      </c>
      <c r="IN451">
        <f>IF($JE451&gt;=45,INDEX($GT:$GT,$JD451+45),"")</f>
      </c>
      <c r="IO451">
        <f>IF($JE451&gt;=46,INDEX($GT:$GT,$JD451+46),"")</f>
      </c>
      <c r="IP451">
        <f>IF($JE451&gt;=47,INDEX($GT:$GT,$JD451+47),"")</f>
      </c>
      <c r="IQ451">
        <f>IF($JE451&gt;=48,INDEX($GT:$GT,$JD451+48),"")</f>
      </c>
      <c r="IR451">
        <f>IF($JE451&gt;=49,INDEX($GT:$GT,$JD451+49),"")</f>
      </c>
      <c r="IS451">
        <f>IF($JE451&gt;=50,INDEX($GT:$GT,$JD451+50),"")</f>
      </c>
      <c r="IT451">
        <f>IF($JE451&gt;=51,INDEX($GT:$GT,$JD451+51),"")</f>
      </c>
      <c r="IU451">
        <f>IF($JE451&gt;=52,INDEX($GT:$GT,$JD451+52),"")</f>
      </c>
      <c r="IV451">
        <f>IF($JE451&gt;=53,INDEX($GT:$GT,$JD451+53),"")</f>
      </c>
      <c r="IW451">
        <f>IF($JE451&gt;=54,INDEX($GT:$GT,$JD451+54),"")</f>
      </c>
      <c r="IX451">
        <f>IF($JE451&gt;=55,INDEX($GT:$GT,$JD451+55),"")</f>
      </c>
      <c r="IY451">
        <f>IF($JE451&gt;=56,INDEX($GT:$GT,$JD451+56),"")</f>
      </c>
      <c r="IZ451">
        <f>IF($JE451&gt;=57,INDEX($GT:$GT,$JD451+57),"")</f>
      </c>
      <c r="JA451">
        <f>IF($JE451&gt;=58,INDEX($GT:$GT,$JD451+58),"")</f>
      </c>
      <c r="JB451">
        <f>IF($JE451&gt;=59,INDEX($GT:$GT,$JD451+59),"")</f>
      </c>
      <c r="JC451">
        <f>IF($JE451&gt;=60,INDEX($GT:$GT,$JD451+60),"")</f>
      </c>
      <c r="JD451">
        <f>IFERROR(MATCH($GS451,$GT$2:$GT$322,0)+1,0)</f>
      </c>
      <c r="JE451">
        <f>IFERROR(INDEX($GU$2:$GU$322,MATCH($GS451,$GT$2:$GT$322,0)),0)</f>
      </c>
      <c r="JF451" t="s">
        <v>28</v>
      </c>
      <c r="JG451" t="s">
        <v>28</v>
      </c>
    </row>
    <row r="452" spans="1:267" x14ac:dyDescent="0.25">
      <c r="J452" s="1"/>
      <c r="K452" s="1"/>
      <c r="L452" s="1"/>
      <c r="M452" s="1"/>
      <c r="N452" s="1">
        <f>IFERROR(IF(FIND(" - ",$J452)&gt;0,MID($J452,FIND(" - ",$J452)+3,LEN($J452)),""),"")</f>
      </c>
      <c r="P452" s="1"/>
      <c r="S452" t="s">
        <v>28</v>
      </c>
      <c r="U452">
        <f>IF(OR($S452="",$T452=""),"",IFERROR($S452/$T452,0))</f>
      </c>
      <c r="V452">
        <f>IF($S452="","",
IF($K452="","",
IF(ISNUMBER(SEARCH("exempt",LOWER($K452))),0,
$S452*(VALUE(SUBSTITUTE($K452,"%",""))/100))))</f>
      </c>
      <c r="AB452">
        <f>IF($S452="","",
SUM($S452,$V452,$Z452,$W452,$Y452)-
IF($AA452="",0,VALUE($AA452)))</f>
      </c>
      <c r="AJ452" t="s">
        <v>1112</v>
      </c>
      <c r="AR452">
        <f>IFERROR(LEFT($J452,FIND(" - ",$J452)-1),$J452)</f>
      </c>
      <c r="AU452">
        <f>IF($CJ452&gt;=1,INDEX($AS:$AS,$CI452+1),"")</f>
      </c>
      <c r="AV452">
        <f>IF($CJ452&gt;=2,INDEX($AS:$AS,$CI452+2),"")</f>
      </c>
      <c r="AW452">
        <f>IF($CJ452&gt;=3,INDEX($AS:$AS,$CI452+3),"")</f>
      </c>
      <c r="AX452">
        <f>IF($CJ452&gt;=4,INDEX($AS:$AS,$CI452+4),"")</f>
      </c>
      <c r="AY452">
        <f>IF($CJ452&gt;=5,INDEX($AS:$AS,$CI452+5),"")</f>
      </c>
      <c r="AZ452">
        <f>IF($CJ452&gt;=6,INDEX($AS:$AS,$CI452+6),"")</f>
      </c>
      <c r="BA452">
        <f>IF($CJ452&gt;=7,INDEX($AS:$AS,$CI452+7),"")</f>
      </c>
      <c r="BB452">
        <f>IF($CJ452&gt;=8,INDEX($AS:$AS,$CI452+8),"")</f>
      </c>
      <c r="BC452">
        <f>IF($CJ452&gt;=9,INDEX($AS:$AS,$CI452+9),"")</f>
      </c>
      <c r="BD452">
        <f>IF($CJ452&gt;=10,INDEX($AS:$AS,$CI452+10),"")</f>
      </c>
      <c r="BE452">
        <f>IF($CJ452&gt;=11,INDEX($AS:$AS,$CI452+11),"")</f>
      </c>
      <c r="BF452">
        <f>IF($CJ452&gt;=12,INDEX($AS:$AS,$CI452+12),"")</f>
      </c>
      <c r="BG452">
        <f>IF($CJ452&gt;=13,INDEX($AS:$AS,$CI452+13),"")</f>
      </c>
      <c r="BH452">
        <f>IF($CJ452&gt;=14,INDEX($AS:$AS,$CI452+14),"")</f>
      </c>
      <c r="BI452">
        <f>IF($CJ452&gt;=15,INDEX($AS:$AS,$CI452+15),"")</f>
      </c>
      <c r="BJ452">
        <f>IF($CJ452&gt;=16,INDEX($AS:$AS,$CI452+16),"")</f>
      </c>
      <c r="BK452">
        <f>IF($CJ452&gt;=17,INDEX($AS:$AS,$CI452+17),"")</f>
      </c>
      <c r="BL452">
        <f>IF($CJ452&gt;=18,INDEX($AS:$AS,$CI452+18),"")</f>
      </c>
      <c r="BM452">
        <f>IF($CJ452&gt;=19,INDEX($AS:$AS,$CI452+19),"")</f>
      </c>
      <c r="BN452">
        <f>IF($CJ452&gt;=20,INDEX($AS:$AS,$CI452+20),"")</f>
      </c>
      <c r="BO452">
        <f>IF($CJ452&gt;=21,INDEX($AS:$AS,$CI452+21),"")</f>
      </c>
      <c r="BP452">
        <f>IF($CJ452&gt;=22,INDEX($AS:$AS,$CI452+22),"")</f>
      </c>
      <c r="BQ452">
        <f>IF($CJ452&gt;=23,INDEX($AS:$AS,$CI452+23),"")</f>
      </c>
      <c r="BR452">
        <f>IF($CJ452&gt;=24,INDEX($AS:$AS,$CI452+24),"")</f>
      </c>
      <c r="BS452">
        <f>IF($CJ452&gt;=25,INDEX($AS:$AS,$CI452+25),"")</f>
      </c>
      <c r="BT452">
        <f>IF($CJ452&gt;=26,INDEX($AS:$AS,$CI452+26),"")</f>
      </c>
      <c r="BU452">
        <f>IF($CJ452&gt;=27,INDEX($AS:$AS,$CI452+27),"")</f>
      </c>
      <c r="BV452">
        <f>IF($CJ452&gt;=28,INDEX($AS:$AS,$CI452+28),"")</f>
      </c>
      <c r="BW452">
        <f>IF($CJ452&gt;=29,INDEX($AS:$AS,$CI452+29),"")</f>
      </c>
      <c r="BX452">
        <f>IF($CJ452&gt;=30,INDEX($AS:$AS,$CI452+30),"")</f>
      </c>
      <c r="BY452">
        <f>IF($CJ452&gt;=31,INDEX($AS:$AS,$CI452+31),"")</f>
      </c>
      <c r="BZ452">
        <f>IF($CJ452&gt;=32,INDEX($AS:$AS,$CI452+32),"")</f>
      </c>
      <c r="CA452">
        <f>IF($CJ452&gt;=33,INDEX($AS:$AS,$CI452+33),"")</f>
      </c>
      <c r="CB452">
        <f>IF($CJ452&gt;=34,INDEX($AS:$AS,$CI452+34),"")</f>
      </c>
      <c r="CC452">
        <f>IF($CJ452&gt;=35,INDEX($AS:$AS,$CI452+35),"")</f>
      </c>
      <c r="CD452">
        <f>IF($CJ452&gt;=36,INDEX($AS:$AS,$CI452+36),"")</f>
      </c>
      <c r="CE452">
        <f>IF($CJ452&gt;=37,INDEX($AS:$AS,$CI452+37),"")</f>
      </c>
      <c r="CF452">
        <f>IF($CJ452&gt;=38,INDEX($AS:$AS,$CI452+38),"")</f>
      </c>
      <c r="CG452">
        <f>IF($CJ452&gt;=39,INDEX($AS:$AS,$CI452+39),"")</f>
      </c>
      <c r="CH452">
        <f>IF($CJ452&gt;=40,INDEX($AS:$AS,$CI452+40),"")</f>
      </c>
      <c r="CI452">
        <f>IFERROR(MATCH($AR452,$AS$2:$AS$133,0)+1,0)</f>
      </c>
      <c r="CJ452">
        <f>IFERROR(INDEX($AT$2:$AT$133,MATCH($AR452,$AS$2:$AS$133,0)),0)</f>
      </c>
      <c r="CK452">
        <f>IFERROR(LEFT($O452,FIND(" - ",$O452)-1),$O452)</f>
      </c>
      <c r="CL452" t="s">
        <v>122</v>
      </c>
      <c r="CN452">
        <f>IF($DI452&gt;=1,INDEX($CL:$CL,$DH452+1),"")</f>
      </c>
      <c r="CO452">
        <f>IF($DI452&gt;=2,INDEX($CL:$CL,$DH452+2),"")</f>
      </c>
      <c r="CP452">
        <f>IF($DI452&gt;=3,INDEX($CL:$CL,$DH452+3),"")</f>
      </c>
      <c r="CQ452">
        <f>IF($DI452&gt;=4,INDEX($CL:$CL,$DH452+4),"")</f>
      </c>
      <c r="CR452">
        <f>IF($DI452&gt;=5,INDEX($CL:$CL,$DH452+5),"")</f>
      </c>
      <c r="CS452">
        <f>IF($DI452&gt;=6,INDEX($CL:$CL,$DH452+6),"")</f>
      </c>
      <c r="CT452">
        <f>IF($DI452&gt;=7,INDEX($CL:$CL,$DH452+7),"")</f>
      </c>
      <c r="CU452">
        <f>IF($DI452&gt;=8,INDEX($CL:$CL,$DH452+8),"")</f>
      </c>
      <c r="CV452">
        <f>IF($DI452&gt;=9,INDEX($CL:$CL,$DH452+9),"")</f>
      </c>
      <c r="CW452">
        <f>IF($DI452&gt;=10,INDEX($CL:$CL,$DH452+10),"")</f>
      </c>
      <c r="CX452">
        <f>IF($DI452&gt;=11,INDEX($CL:$CL,$DH452+11),"")</f>
      </c>
      <c r="CY452">
        <f>IF($DI452&gt;=12,INDEX($CL:$CL,$DH452+12),"")</f>
      </c>
      <c r="CZ452">
        <f>IF($DI452&gt;=13,INDEX($CL:$CL,$DH452+13),"")</f>
      </c>
      <c r="DA452">
        <f>IF($DI452&gt;=14,INDEX($CL:$CL,$DH452+14),"")</f>
      </c>
      <c r="DB452">
        <f>IF($DI452&gt;=15,INDEX($CL:$CL,$DH452+15),"")</f>
      </c>
      <c r="DC452">
        <f>IF($DI452&gt;=16,INDEX($CL:$CL,$DH452+16),"")</f>
      </c>
      <c r="DD452">
        <f>IF($DI452&gt;=17,INDEX($CL:$CL,$DH452+17),"")</f>
      </c>
      <c r="DE452">
        <f>IF($DI452&gt;=18,INDEX($CL:$CL,$DH452+18),"")</f>
      </c>
      <c r="DF452">
        <f>IF($DI452&gt;=19,INDEX($CL:$CL,$DH452+19),"")</f>
      </c>
      <c r="DG452">
        <f>IF($DI452&gt;=20,INDEX($CL:$CL,$DH452+20),"")</f>
      </c>
      <c r="DH452">
        <f>IFERROR(MATCH($CK452,$CL$2:$CL$1558,0)+1,0)</f>
      </c>
      <c r="DI452">
        <f>IFERROR(INDEX($CM$2:$CM$1558,MATCH($CK452,$CL$2:$CL$1558,0)),0)</f>
      </c>
      <c r="DJ452">
        <f>IFERROR(INDEX($AQ:$AQ,MATCH($K452,$AP:$AP,0))&amp;"","")</f>
      </c>
      <c r="DN452">
        <f>IF($GQ452&gt;=1,INDEX($DK:$DK,$GP452+1),"")</f>
      </c>
      <c r="DO452">
        <f>IF($GQ452&gt;=2,INDEX($DK:$DK,$GP452+2),"")</f>
      </c>
      <c r="DP452">
        <f>IF($GQ452&gt;=3,INDEX($DK:$DK,$GP452+3),"")</f>
      </c>
      <c r="DQ452">
        <f>IF($GQ452&gt;=4,INDEX($DK:$DK,$GP452+4),"")</f>
      </c>
      <c r="DR452">
        <f>IF($GQ452&gt;=5,INDEX($DK:$DK,$GP452+5),"")</f>
      </c>
      <c r="DS452">
        <f>IF($GQ452&gt;=6,INDEX($DK:$DK,$GP452+6),"")</f>
      </c>
      <c r="DT452">
        <f>IF($GQ452&gt;=7,INDEX($DK:$DK,$GP452+7),"")</f>
      </c>
      <c r="DU452">
        <f>IF($GQ452&gt;=8,INDEX($DK:$DK,$GP452+8),"")</f>
      </c>
      <c r="DV452">
        <f>IF($GQ452&gt;=9,INDEX($DK:$DK,$GP452+9),"")</f>
      </c>
      <c r="DW452">
        <f>IF($GQ452&gt;=10,INDEX($DK:$DK,$GP452+10),"")</f>
      </c>
      <c r="DX452">
        <f>IF($GQ452&gt;=11,INDEX($DK:$DK,$GP452+11),"")</f>
      </c>
      <c r="DY452">
        <f>IF($GQ452&gt;=12,INDEX($DK:$DK,$GP452+12),"")</f>
      </c>
      <c r="DZ452">
        <f>IF($GQ452&gt;=13,INDEX($DK:$DK,$GP452+13),"")</f>
      </c>
      <c r="EA452">
        <f>IF($GQ452&gt;=14,INDEX($DK:$DK,$GP452+14),"")</f>
      </c>
      <c r="EB452">
        <f>IF($GQ452&gt;=15,INDEX($DK:$DK,$GP452+15),"")</f>
      </c>
      <c r="EC452">
        <f>IF($GQ452&gt;=16,INDEX($DK:$DK,$GP452+16),"")</f>
      </c>
      <c r="ED452">
        <f>IF($GQ452&gt;=17,INDEX($DK:$DK,$GP452+17),"")</f>
      </c>
      <c r="EE452">
        <f>IF($GQ452&gt;=18,INDEX($DK:$DK,$GP452+18),"")</f>
      </c>
      <c r="EF452">
        <f>IF($GQ452&gt;=19,INDEX($DK:$DK,$GP452+19),"")</f>
      </c>
      <c r="EG452">
        <f>IF($GQ452&gt;=20,INDEX($DK:$DK,$GP452+20),"")</f>
      </c>
      <c r="EH452">
        <f>IF($GQ452&gt;=21,INDEX($DK:$DK,$GP452+21),"")</f>
      </c>
      <c r="EI452">
        <f>IF($GQ452&gt;=22,INDEX($DK:$DK,$GP452+22),"")</f>
      </c>
      <c r="EJ452">
        <f>IF($GQ452&gt;=23,INDEX($DK:$DK,$GP452+23),"")</f>
      </c>
      <c r="EK452">
        <f>IF($GQ452&gt;=24,INDEX($DK:$DK,$GP452+24),"")</f>
      </c>
      <c r="EL452">
        <f>IF($GQ452&gt;=25,INDEX($DK:$DK,$GP452+25),"")</f>
      </c>
      <c r="EM452">
        <f>IF($GQ452&gt;=26,INDEX($DK:$DK,$GP452+26),"")</f>
      </c>
      <c r="EN452">
        <f>IF($GQ452&gt;=27,INDEX($DK:$DK,$GP452+27),"")</f>
      </c>
      <c r="EO452">
        <f>IF($GQ452&gt;=28,INDEX($DK:$DK,$GP452+28),"")</f>
      </c>
      <c r="EP452">
        <f>IF($GQ452&gt;=29,INDEX($DK:$DK,$GP452+29),"")</f>
      </c>
      <c r="EQ452">
        <f>IF($GQ452&gt;=30,INDEX($DK:$DK,$GP452+30),"")</f>
      </c>
      <c r="ER452">
        <f>IF($GQ452&gt;=31,INDEX($DK:$DK,$GP452+31),"")</f>
      </c>
      <c r="ES452">
        <f>IF($GQ452&gt;=32,INDEX($DK:$DK,$GP452+32),"")</f>
      </c>
      <c r="ET452">
        <f>IF($GQ452&gt;=33,INDEX($DK:$DK,$GP452+33),"")</f>
      </c>
      <c r="EU452">
        <f>IF($GQ452&gt;=34,INDEX($DK:$DK,$GP452+34),"")</f>
      </c>
      <c r="EV452">
        <f>IF($GQ452&gt;=35,INDEX($DK:$DK,$GP452+35),"")</f>
      </c>
      <c r="EW452">
        <f>IF($GQ452&gt;=36,INDEX($DK:$DK,$GP452+36),"")</f>
      </c>
      <c r="EX452">
        <f>IF($GQ452&gt;=37,INDEX($DK:$DK,$GP452+37),"")</f>
      </c>
      <c r="EY452">
        <f>IF($GQ452&gt;=38,INDEX($DK:$DK,$GP452+38),"")</f>
      </c>
      <c r="EZ452">
        <f>IF($GQ452&gt;=39,INDEX($DK:$DK,$GP452+39),"")</f>
      </c>
      <c r="FA452">
        <f>IF($GQ452&gt;=40,INDEX($DK:$DK,$GP452+40),"")</f>
      </c>
      <c r="FB452">
        <f>IF($GQ452&gt;=1,INDEX($DL:$DL,$GP452+1),"")</f>
      </c>
      <c r="FC452">
        <f>IF($GQ452&gt;=2,INDEX($DL:$DL,$GP452+2),"")</f>
      </c>
      <c r="FD452">
        <f>IF($GQ452&gt;=3,INDEX($DL:$DL,$GP452+3),"")</f>
      </c>
      <c r="FE452">
        <f>IF($GQ452&gt;=4,INDEX($DL:$DL,$GP452+4),"")</f>
      </c>
      <c r="FF452">
        <f>IF($GQ452&gt;=5,INDEX($DL:$DL,$GP452+5),"")</f>
      </c>
      <c r="FG452">
        <f>IF($GQ452&gt;=6,INDEX($DL:$DL,$GP452+6),"")</f>
      </c>
      <c r="FH452">
        <f>IF($GQ452&gt;=7,INDEX($DL:$DL,$GP452+7),"")</f>
      </c>
      <c r="FI452">
        <f>IF($GQ452&gt;=8,INDEX($DL:$DL,$GP452+8),"")</f>
      </c>
      <c r="FJ452">
        <f>IF($GQ452&gt;=9,INDEX($DL:$DL,$GP452+9),"")</f>
      </c>
      <c r="FK452">
        <f>IF($GQ452&gt;=10,INDEX($DL:$DL,$GP452+10),"")</f>
      </c>
      <c r="FL452">
        <f>IF($GQ452&gt;=11,INDEX($DL:$DL,$GP452+11),"")</f>
      </c>
      <c r="FM452">
        <f>IF($GQ452&gt;=12,INDEX($DL:$DL,$GP452+12),"")</f>
      </c>
      <c r="FN452">
        <f>IF($GQ452&gt;=13,INDEX($DL:$DL,$GP452+13),"")</f>
      </c>
      <c r="FO452">
        <f>IF($GQ452&gt;=14,INDEX($DL:$DL,$GP452+14),"")</f>
      </c>
      <c r="FP452">
        <f>IF($GQ452&gt;=15,INDEX($DL:$DL,$GP452+15),"")</f>
      </c>
      <c r="FQ452">
        <f>IF($GQ452&gt;=16,INDEX($DL:$DL,$GP452+16),"")</f>
      </c>
      <c r="FR452">
        <f>IF($GQ452&gt;=17,INDEX($DL:$DL,$GP452+17),"")</f>
      </c>
      <c r="FS452">
        <f>IF($GQ452&gt;=18,INDEX($DL:$DL,$GP452+18),"")</f>
      </c>
      <c r="FT452">
        <f>IF($GQ452&gt;=19,INDEX($DL:$DL,$GP452+19),"")</f>
      </c>
      <c r="FU452">
        <f>IF($GQ452&gt;=20,INDEX($DL:$DL,$GP452+20),"")</f>
      </c>
      <c r="FV452">
        <f>IF($GQ452&gt;=21,INDEX($DL:$DL,$GP452+21),"")</f>
      </c>
      <c r="FW452">
        <f>IF($GQ452&gt;=22,INDEX($DL:$DL,$GP452+22),"")</f>
      </c>
      <c r="FX452">
        <f>IF($GQ452&gt;=23,INDEX($DL:$DL,$GP452+23),"")</f>
      </c>
      <c r="FY452">
        <f>IF($GQ452&gt;=24,INDEX($DL:$DL,$GP452+24),"")</f>
      </c>
      <c r="FZ452">
        <f>IF($GQ452&gt;=25,INDEX($DL:$DL,$GP452+25),"")</f>
      </c>
      <c r="GA452">
        <f>IF($GQ452&gt;=26,INDEX($DL:$DL,$GP452+26),"")</f>
      </c>
      <c r="GB452">
        <f>IF($GQ452&gt;=27,INDEX($DL:$DL,$GP452+27),"")</f>
      </c>
      <c r="GC452">
        <f>IF($GQ452&gt;=28,INDEX($DL:$DL,$GP452+28),"")</f>
      </c>
      <c r="GD452">
        <f>IF($GQ452&gt;=29,INDEX($DL:$DL,$GP452+29),"")</f>
      </c>
      <c r="GE452">
        <f>IF($GQ452&gt;=30,INDEX($DL:$DL,$GP452+30),"")</f>
      </c>
      <c r="GF452">
        <f>IF($GQ452&gt;=31,INDEX($DL:$DL,$GP452+31),"")</f>
      </c>
      <c r="GG452">
        <f>IF($GQ452&gt;=32,INDEX($DL:$DL,$GP452+32),"")</f>
      </c>
      <c r="GH452">
        <f>IF($GQ452&gt;=33,INDEX($DL:$DL,$GP452+33),"")</f>
      </c>
      <c r="GI452">
        <f>IF($GQ452&gt;=34,INDEX($DL:$DL,$GP452+34),"")</f>
      </c>
      <c r="GJ452">
        <f>IF($GQ452&gt;=35,INDEX($DL:$DL,$GP452+35),"")</f>
      </c>
      <c r="GK452">
        <f>IF($GQ452&gt;=36,INDEX($DL:$DL,$GP452+36),"")</f>
      </c>
      <c r="GL452">
        <f>IF($GQ452&gt;=37,INDEX($DL:$DL,$GP452+37),"")</f>
      </c>
      <c r="GM452">
        <f>IF($GQ452&gt;=38,INDEX($DL:$DL,$GP452+38),"")</f>
      </c>
      <c r="GN452">
        <f>IF($GQ452&gt;=39,INDEX($DL:$DL,$GP452+39),"")</f>
      </c>
      <c r="GO452">
        <f>IF($GQ452&gt;=40,INDEX($DL:$DL,$GP452+40),"")</f>
      </c>
      <c r="GP452">
        <f>IFERROR(MATCH($DJ452,$DK$2:$DK$148,0)+1,0)</f>
      </c>
      <c r="GQ452">
        <f>IFERROR(INDEX($DM$2:$DM$148,MATCH($DJ452,$DK$2:$DK$148,0)),0)</f>
      </c>
      <c r="GR452">
        <f>IFERROR(MATCH($L452,$DN$452:$FA$452,0),0)</f>
      </c>
      <c r="GS452">
        <f>IF($GR452&gt;0,INDEX($FB$452:$GO$452,$GR452),"")</f>
      </c>
      <c r="GV452">
        <f>IF($JE452&gt;=1,INDEX($GT:$GT,$JD452+1),"")</f>
      </c>
      <c r="GW452">
        <f>IF($JE452&gt;=2,INDEX($GT:$GT,$JD452+2),"")</f>
      </c>
      <c r="GX452">
        <f>IF($JE452&gt;=3,INDEX($GT:$GT,$JD452+3),"")</f>
      </c>
      <c r="GY452">
        <f>IF($JE452&gt;=4,INDEX($GT:$GT,$JD452+4),"")</f>
      </c>
      <c r="GZ452">
        <f>IF($JE452&gt;=5,INDEX($GT:$GT,$JD452+5),"")</f>
      </c>
      <c r="HA452">
        <f>IF($JE452&gt;=6,INDEX($GT:$GT,$JD452+6),"")</f>
      </c>
      <c r="HB452">
        <f>IF($JE452&gt;=7,INDEX($GT:$GT,$JD452+7),"")</f>
      </c>
      <c r="HC452">
        <f>IF($JE452&gt;=8,INDEX($GT:$GT,$JD452+8),"")</f>
      </c>
      <c r="HD452">
        <f>IF($JE452&gt;=9,INDEX($GT:$GT,$JD452+9),"")</f>
      </c>
      <c r="HE452">
        <f>IF($JE452&gt;=10,INDEX($GT:$GT,$JD452+10),"")</f>
      </c>
      <c r="HF452">
        <f>IF($JE452&gt;=11,INDEX($GT:$GT,$JD452+11),"")</f>
      </c>
      <c r="HG452">
        <f>IF($JE452&gt;=12,INDEX($GT:$GT,$JD452+12),"")</f>
      </c>
      <c r="HH452">
        <f>IF($JE452&gt;=13,INDEX($GT:$GT,$JD452+13),"")</f>
      </c>
      <c r="HI452">
        <f>IF($JE452&gt;=14,INDEX($GT:$GT,$JD452+14),"")</f>
      </c>
      <c r="HJ452">
        <f>IF($JE452&gt;=15,INDEX($GT:$GT,$JD452+15),"")</f>
      </c>
      <c r="HK452">
        <f>IF($JE452&gt;=16,INDEX($GT:$GT,$JD452+16),"")</f>
      </c>
      <c r="HL452">
        <f>IF($JE452&gt;=17,INDEX($GT:$GT,$JD452+17),"")</f>
      </c>
      <c r="HM452">
        <f>IF($JE452&gt;=18,INDEX($GT:$GT,$JD452+18),"")</f>
      </c>
      <c r="HN452">
        <f>IF($JE452&gt;=19,INDEX($GT:$GT,$JD452+19),"")</f>
      </c>
      <c r="HO452">
        <f>IF($JE452&gt;=20,INDEX($GT:$GT,$JD452+20),"")</f>
      </c>
      <c r="HP452">
        <f>IF($JE452&gt;=21,INDEX($GT:$GT,$JD452+21),"")</f>
      </c>
      <c r="HQ452">
        <f>IF($JE452&gt;=22,INDEX($GT:$GT,$JD452+22),"")</f>
      </c>
      <c r="HR452">
        <f>IF($JE452&gt;=23,INDEX($GT:$GT,$JD452+23),"")</f>
      </c>
      <c r="HS452">
        <f>IF($JE452&gt;=24,INDEX($GT:$GT,$JD452+24),"")</f>
      </c>
      <c r="HT452">
        <f>IF($JE452&gt;=25,INDEX($GT:$GT,$JD452+25),"")</f>
      </c>
      <c r="HU452">
        <f>IF($JE452&gt;=26,INDEX($GT:$GT,$JD452+26),"")</f>
      </c>
      <c r="HV452">
        <f>IF($JE452&gt;=27,INDEX($GT:$GT,$JD452+27),"")</f>
      </c>
      <c r="HW452">
        <f>IF($JE452&gt;=28,INDEX($GT:$GT,$JD452+28),"")</f>
      </c>
      <c r="HX452">
        <f>IF($JE452&gt;=29,INDEX($GT:$GT,$JD452+29),"")</f>
      </c>
      <c r="HY452">
        <f>IF($JE452&gt;=30,INDEX($GT:$GT,$JD452+30),"")</f>
      </c>
      <c r="HZ452">
        <f>IF($JE452&gt;=31,INDEX($GT:$GT,$JD452+31),"")</f>
      </c>
      <c r="IA452">
        <f>IF($JE452&gt;=32,INDEX($GT:$GT,$JD452+32),"")</f>
      </c>
      <c r="IB452">
        <f>IF($JE452&gt;=33,INDEX($GT:$GT,$JD452+33),"")</f>
      </c>
      <c r="IC452">
        <f>IF($JE452&gt;=34,INDEX($GT:$GT,$JD452+34),"")</f>
      </c>
      <c r="ID452">
        <f>IF($JE452&gt;=35,INDEX($GT:$GT,$JD452+35),"")</f>
      </c>
      <c r="IE452">
        <f>IF($JE452&gt;=36,INDEX($GT:$GT,$JD452+36),"")</f>
      </c>
      <c r="IF452">
        <f>IF($JE452&gt;=37,INDEX($GT:$GT,$JD452+37),"")</f>
      </c>
      <c r="IG452">
        <f>IF($JE452&gt;=38,INDEX($GT:$GT,$JD452+38),"")</f>
      </c>
      <c r="IH452">
        <f>IF($JE452&gt;=39,INDEX($GT:$GT,$JD452+39),"")</f>
      </c>
      <c r="II452">
        <f>IF($JE452&gt;=40,INDEX($GT:$GT,$JD452+40),"")</f>
      </c>
      <c r="IJ452">
        <f>IF($JE452&gt;=41,INDEX($GT:$GT,$JD452+41),"")</f>
      </c>
      <c r="IK452">
        <f>IF($JE452&gt;=42,INDEX($GT:$GT,$JD452+42),"")</f>
      </c>
      <c r="IL452">
        <f>IF($JE452&gt;=43,INDEX($GT:$GT,$JD452+43),"")</f>
      </c>
      <c r="IM452">
        <f>IF($JE452&gt;=44,INDEX($GT:$GT,$JD452+44),"")</f>
      </c>
      <c r="IN452">
        <f>IF($JE452&gt;=45,INDEX($GT:$GT,$JD452+45),"")</f>
      </c>
      <c r="IO452">
        <f>IF($JE452&gt;=46,INDEX($GT:$GT,$JD452+46),"")</f>
      </c>
      <c r="IP452">
        <f>IF($JE452&gt;=47,INDEX($GT:$GT,$JD452+47),"")</f>
      </c>
      <c r="IQ452">
        <f>IF($JE452&gt;=48,INDEX($GT:$GT,$JD452+48),"")</f>
      </c>
      <c r="IR452">
        <f>IF($JE452&gt;=49,INDEX($GT:$GT,$JD452+49),"")</f>
      </c>
      <c r="IS452">
        <f>IF($JE452&gt;=50,INDEX($GT:$GT,$JD452+50),"")</f>
      </c>
      <c r="IT452">
        <f>IF($JE452&gt;=51,INDEX($GT:$GT,$JD452+51),"")</f>
      </c>
      <c r="IU452">
        <f>IF($JE452&gt;=52,INDEX($GT:$GT,$JD452+52),"")</f>
      </c>
      <c r="IV452">
        <f>IF($JE452&gt;=53,INDEX($GT:$GT,$JD452+53),"")</f>
      </c>
      <c r="IW452">
        <f>IF($JE452&gt;=54,INDEX($GT:$GT,$JD452+54),"")</f>
      </c>
      <c r="IX452">
        <f>IF($JE452&gt;=55,INDEX($GT:$GT,$JD452+55),"")</f>
      </c>
      <c r="IY452">
        <f>IF($JE452&gt;=56,INDEX($GT:$GT,$JD452+56),"")</f>
      </c>
      <c r="IZ452">
        <f>IF($JE452&gt;=57,INDEX($GT:$GT,$JD452+57),"")</f>
      </c>
      <c r="JA452">
        <f>IF($JE452&gt;=58,INDEX($GT:$GT,$JD452+58),"")</f>
      </c>
      <c r="JB452">
        <f>IF($JE452&gt;=59,INDEX($GT:$GT,$JD452+59),"")</f>
      </c>
      <c r="JC452">
        <f>IF($JE452&gt;=60,INDEX($GT:$GT,$JD452+60),"")</f>
      </c>
      <c r="JD452">
        <f>IFERROR(MATCH($GS452,$GT$2:$GT$322,0)+1,0)</f>
      </c>
      <c r="JE452">
        <f>IFERROR(INDEX($GU$2:$GU$322,MATCH($GS452,$GT$2:$GT$322,0)),0)</f>
      </c>
      <c r="JF452" t="s">
        <v>28</v>
      </c>
      <c r="JG452" t="s">
        <v>28</v>
      </c>
    </row>
    <row r="453" spans="1:267" x14ac:dyDescent="0.25">
      <c r="J453" s="1"/>
      <c r="K453" s="1"/>
      <c r="L453" s="1"/>
      <c r="M453" s="1"/>
      <c r="N453" s="1">
        <f>IFERROR(IF(FIND(" - ",$J453)&gt;0,MID($J453,FIND(" - ",$J453)+3,LEN($J453)),""),"")</f>
      </c>
      <c r="P453" s="1"/>
      <c r="S453" t="s">
        <v>28</v>
      </c>
      <c r="U453">
        <f>IF(OR($S453="",$T453=""),"",IFERROR($S453/$T453,0))</f>
      </c>
      <c r="V453">
        <f>IF($S453="","",
IF($K453="","",
IF(ISNUMBER(SEARCH("exempt",LOWER($K453))),0,
$S453*(VALUE(SUBSTITUTE($K453,"%",""))/100))))</f>
      </c>
      <c r="AB453">
        <f>IF($S453="","",
SUM($S453,$V453,$Z453,$W453,$Y453)-
IF($AA453="",0,VALUE($AA453)))</f>
      </c>
      <c r="AJ453" t="s">
        <v>1113</v>
      </c>
      <c r="AR453">
        <f>IFERROR(LEFT($J453,FIND(" - ",$J453)-1),$J453)</f>
      </c>
      <c r="AU453">
        <f>IF($CJ453&gt;=1,INDEX($AS:$AS,$CI453+1),"")</f>
      </c>
      <c r="AV453">
        <f>IF($CJ453&gt;=2,INDEX($AS:$AS,$CI453+2),"")</f>
      </c>
      <c r="AW453">
        <f>IF($CJ453&gt;=3,INDEX($AS:$AS,$CI453+3),"")</f>
      </c>
      <c r="AX453">
        <f>IF($CJ453&gt;=4,INDEX($AS:$AS,$CI453+4),"")</f>
      </c>
      <c r="AY453">
        <f>IF($CJ453&gt;=5,INDEX($AS:$AS,$CI453+5),"")</f>
      </c>
      <c r="AZ453">
        <f>IF($CJ453&gt;=6,INDEX($AS:$AS,$CI453+6),"")</f>
      </c>
      <c r="BA453">
        <f>IF($CJ453&gt;=7,INDEX($AS:$AS,$CI453+7),"")</f>
      </c>
      <c r="BB453">
        <f>IF($CJ453&gt;=8,INDEX($AS:$AS,$CI453+8),"")</f>
      </c>
      <c r="BC453">
        <f>IF($CJ453&gt;=9,INDEX($AS:$AS,$CI453+9),"")</f>
      </c>
      <c r="BD453">
        <f>IF($CJ453&gt;=10,INDEX($AS:$AS,$CI453+10),"")</f>
      </c>
      <c r="BE453">
        <f>IF($CJ453&gt;=11,INDEX($AS:$AS,$CI453+11),"")</f>
      </c>
      <c r="BF453">
        <f>IF($CJ453&gt;=12,INDEX($AS:$AS,$CI453+12),"")</f>
      </c>
      <c r="BG453">
        <f>IF($CJ453&gt;=13,INDEX($AS:$AS,$CI453+13),"")</f>
      </c>
      <c r="BH453">
        <f>IF($CJ453&gt;=14,INDEX($AS:$AS,$CI453+14),"")</f>
      </c>
      <c r="BI453">
        <f>IF($CJ453&gt;=15,INDEX($AS:$AS,$CI453+15),"")</f>
      </c>
      <c r="BJ453">
        <f>IF($CJ453&gt;=16,INDEX($AS:$AS,$CI453+16),"")</f>
      </c>
      <c r="BK453">
        <f>IF($CJ453&gt;=17,INDEX($AS:$AS,$CI453+17),"")</f>
      </c>
      <c r="BL453">
        <f>IF($CJ453&gt;=18,INDEX($AS:$AS,$CI453+18),"")</f>
      </c>
      <c r="BM453">
        <f>IF($CJ453&gt;=19,INDEX($AS:$AS,$CI453+19),"")</f>
      </c>
      <c r="BN453">
        <f>IF($CJ453&gt;=20,INDEX($AS:$AS,$CI453+20),"")</f>
      </c>
      <c r="BO453">
        <f>IF($CJ453&gt;=21,INDEX($AS:$AS,$CI453+21),"")</f>
      </c>
      <c r="BP453">
        <f>IF($CJ453&gt;=22,INDEX($AS:$AS,$CI453+22),"")</f>
      </c>
      <c r="BQ453">
        <f>IF($CJ453&gt;=23,INDEX($AS:$AS,$CI453+23),"")</f>
      </c>
      <c r="BR453">
        <f>IF($CJ453&gt;=24,INDEX($AS:$AS,$CI453+24),"")</f>
      </c>
      <c r="BS453">
        <f>IF($CJ453&gt;=25,INDEX($AS:$AS,$CI453+25),"")</f>
      </c>
      <c r="BT453">
        <f>IF($CJ453&gt;=26,INDEX($AS:$AS,$CI453+26),"")</f>
      </c>
      <c r="BU453">
        <f>IF($CJ453&gt;=27,INDEX($AS:$AS,$CI453+27),"")</f>
      </c>
      <c r="BV453">
        <f>IF($CJ453&gt;=28,INDEX($AS:$AS,$CI453+28),"")</f>
      </c>
      <c r="BW453">
        <f>IF($CJ453&gt;=29,INDEX($AS:$AS,$CI453+29),"")</f>
      </c>
      <c r="BX453">
        <f>IF($CJ453&gt;=30,INDEX($AS:$AS,$CI453+30),"")</f>
      </c>
      <c r="BY453">
        <f>IF($CJ453&gt;=31,INDEX($AS:$AS,$CI453+31),"")</f>
      </c>
      <c r="BZ453">
        <f>IF($CJ453&gt;=32,INDEX($AS:$AS,$CI453+32),"")</f>
      </c>
      <c r="CA453">
        <f>IF($CJ453&gt;=33,INDEX($AS:$AS,$CI453+33),"")</f>
      </c>
      <c r="CB453">
        <f>IF($CJ453&gt;=34,INDEX($AS:$AS,$CI453+34),"")</f>
      </c>
      <c r="CC453">
        <f>IF($CJ453&gt;=35,INDEX($AS:$AS,$CI453+35),"")</f>
      </c>
      <c r="CD453">
        <f>IF($CJ453&gt;=36,INDEX($AS:$AS,$CI453+36),"")</f>
      </c>
      <c r="CE453">
        <f>IF($CJ453&gt;=37,INDEX($AS:$AS,$CI453+37),"")</f>
      </c>
      <c r="CF453">
        <f>IF($CJ453&gt;=38,INDEX($AS:$AS,$CI453+38),"")</f>
      </c>
      <c r="CG453">
        <f>IF($CJ453&gt;=39,INDEX($AS:$AS,$CI453+39),"")</f>
      </c>
      <c r="CH453">
        <f>IF($CJ453&gt;=40,INDEX($AS:$AS,$CI453+40),"")</f>
      </c>
      <c r="CI453">
        <f>IFERROR(MATCH($AR453,$AS$2:$AS$133,0)+1,0)</f>
      </c>
      <c r="CJ453">
        <f>IFERROR(INDEX($AT$2:$AT$133,MATCH($AR453,$AS$2:$AS$133,0)),0)</f>
      </c>
      <c r="CK453">
        <f>IFERROR(LEFT($O453,FIND(" - ",$O453)-1),$O453)</f>
      </c>
      <c r="CL453" t="s">
        <v>132</v>
      </c>
      <c r="CN453">
        <f>IF($DI453&gt;=1,INDEX($CL:$CL,$DH453+1),"")</f>
      </c>
      <c r="CO453">
        <f>IF($DI453&gt;=2,INDEX($CL:$CL,$DH453+2),"")</f>
      </c>
      <c r="CP453">
        <f>IF($DI453&gt;=3,INDEX($CL:$CL,$DH453+3),"")</f>
      </c>
      <c r="CQ453">
        <f>IF($DI453&gt;=4,INDEX($CL:$CL,$DH453+4),"")</f>
      </c>
      <c r="CR453">
        <f>IF($DI453&gt;=5,INDEX($CL:$CL,$DH453+5),"")</f>
      </c>
      <c r="CS453">
        <f>IF($DI453&gt;=6,INDEX($CL:$CL,$DH453+6),"")</f>
      </c>
      <c r="CT453">
        <f>IF($DI453&gt;=7,INDEX($CL:$CL,$DH453+7),"")</f>
      </c>
      <c r="CU453">
        <f>IF($DI453&gt;=8,INDEX($CL:$CL,$DH453+8),"")</f>
      </c>
      <c r="CV453">
        <f>IF($DI453&gt;=9,INDEX($CL:$CL,$DH453+9),"")</f>
      </c>
      <c r="CW453">
        <f>IF($DI453&gt;=10,INDEX($CL:$CL,$DH453+10),"")</f>
      </c>
      <c r="CX453">
        <f>IF($DI453&gt;=11,INDEX($CL:$CL,$DH453+11),"")</f>
      </c>
      <c r="CY453">
        <f>IF($DI453&gt;=12,INDEX($CL:$CL,$DH453+12),"")</f>
      </c>
      <c r="CZ453">
        <f>IF($DI453&gt;=13,INDEX($CL:$CL,$DH453+13),"")</f>
      </c>
      <c r="DA453">
        <f>IF($DI453&gt;=14,INDEX($CL:$CL,$DH453+14),"")</f>
      </c>
      <c r="DB453">
        <f>IF($DI453&gt;=15,INDEX($CL:$CL,$DH453+15),"")</f>
      </c>
      <c r="DC453">
        <f>IF($DI453&gt;=16,INDEX($CL:$CL,$DH453+16),"")</f>
      </c>
      <c r="DD453">
        <f>IF($DI453&gt;=17,INDEX($CL:$CL,$DH453+17),"")</f>
      </c>
      <c r="DE453">
        <f>IF($DI453&gt;=18,INDEX($CL:$CL,$DH453+18),"")</f>
      </c>
      <c r="DF453">
        <f>IF($DI453&gt;=19,INDEX($CL:$CL,$DH453+19),"")</f>
      </c>
      <c r="DG453">
        <f>IF($DI453&gt;=20,INDEX($CL:$CL,$DH453+20),"")</f>
      </c>
      <c r="DH453">
        <f>IFERROR(MATCH($CK453,$CL$2:$CL$1558,0)+1,0)</f>
      </c>
      <c r="DI453">
        <f>IFERROR(INDEX($CM$2:$CM$1558,MATCH($CK453,$CL$2:$CL$1558,0)),0)</f>
      </c>
      <c r="DJ453">
        <f>IFERROR(INDEX($AQ:$AQ,MATCH($K453,$AP:$AP,0))&amp;"","")</f>
      </c>
      <c r="DN453">
        <f>IF($GQ453&gt;=1,INDEX($DK:$DK,$GP453+1),"")</f>
      </c>
      <c r="DO453">
        <f>IF($GQ453&gt;=2,INDEX($DK:$DK,$GP453+2),"")</f>
      </c>
      <c r="DP453">
        <f>IF($GQ453&gt;=3,INDEX($DK:$DK,$GP453+3),"")</f>
      </c>
      <c r="DQ453">
        <f>IF($GQ453&gt;=4,INDEX($DK:$DK,$GP453+4),"")</f>
      </c>
      <c r="DR453">
        <f>IF($GQ453&gt;=5,INDEX($DK:$DK,$GP453+5),"")</f>
      </c>
      <c r="DS453">
        <f>IF($GQ453&gt;=6,INDEX($DK:$DK,$GP453+6),"")</f>
      </c>
      <c r="DT453">
        <f>IF($GQ453&gt;=7,INDEX($DK:$DK,$GP453+7),"")</f>
      </c>
      <c r="DU453">
        <f>IF($GQ453&gt;=8,INDEX($DK:$DK,$GP453+8),"")</f>
      </c>
      <c r="DV453">
        <f>IF($GQ453&gt;=9,INDEX($DK:$DK,$GP453+9),"")</f>
      </c>
      <c r="DW453">
        <f>IF($GQ453&gt;=10,INDEX($DK:$DK,$GP453+10),"")</f>
      </c>
      <c r="DX453">
        <f>IF($GQ453&gt;=11,INDEX($DK:$DK,$GP453+11),"")</f>
      </c>
      <c r="DY453">
        <f>IF($GQ453&gt;=12,INDEX($DK:$DK,$GP453+12),"")</f>
      </c>
      <c r="DZ453">
        <f>IF($GQ453&gt;=13,INDEX($DK:$DK,$GP453+13),"")</f>
      </c>
      <c r="EA453">
        <f>IF($GQ453&gt;=14,INDEX($DK:$DK,$GP453+14),"")</f>
      </c>
      <c r="EB453">
        <f>IF($GQ453&gt;=15,INDEX($DK:$DK,$GP453+15),"")</f>
      </c>
      <c r="EC453">
        <f>IF($GQ453&gt;=16,INDEX($DK:$DK,$GP453+16),"")</f>
      </c>
      <c r="ED453">
        <f>IF($GQ453&gt;=17,INDEX($DK:$DK,$GP453+17),"")</f>
      </c>
      <c r="EE453">
        <f>IF($GQ453&gt;=18,INDEX($DK:$DK,$GP453+18),"")</f>
      </c>
      <c r="EF453">
        <f>IF($GQ453&gt;=19,INDEX($DK:$DK,$GP453+19),"")</f>
      </c>
      <c r="EG453">
        <f>IF($GQ453&gt;=20,INDEX($DK:$DK,$GP453+20),"")</f>
      </c>
      <c r="EH453">
        <f>IF($GQ453&gt;=21,INDEX($DK:$DK,$GP453+21),"")</f>
      </c>
      <c r="EI453">
        <f>IF($GQ453&gt;=22,INDEX($DK:$DK,$GP453+22),"")</f>
      </c>
      <c r="EJ453">
        <f>IF($GQ453&gt;=23,INDEX($DK:$DK,$GP453+23),"")</f>
      </c>
      <c r="EK453">
        <f>IF($GQ453&gt;=24,INDEX($DK:$DK,$GP453+24),"")</f>
      </c>
      <c r="EL453">
        <f>IF($GQ453&gt;=25,INDEX($DK:$DK,$GP453+25),"")</f>
      </c>
      <c r="EM453">
        <f>IF($GQ453&gt;=26,INDEX($DK:$DK,$GP453+26),"")</f>
      </c>
      <c r="EN453">
        <f>IF($GQ453&gt;=27,INDEX($DK:$DK,$GP453+27),"")</f>
      </c>
      <c r="EO453">
        <f>IF($GQ453&gt;=28,INDEX($DK:$DK,$GP453+28),"")</f>
      </c>
      <c r="EP453">
        <f>IF($GQ453&gt;=29,INDEX($DK:$DK,$GP453+29),"")</f>
      </c>
      <c r="EQ453">
        <f>IF($GQ453&gt;=30,INDEX($DK:$DK,$GP453+30),"")</f>
      </c>
      <c r="ER453">
        <f>IF($GQ453&gt;=31,INDEX($DK:$DK,$GP453+31),"")</f>
      </c>
      <c r="ES453">
        <f>IF($GQ453&gt;=32,INDEX($DK:$DK,$GP453+32),"")</f>
      </c>
      <c r="ET453">
        <f>IF($GQ453&gt;=33,INDEX($DK:$DK,$GP453+33),"")</f>
      </c>
      <c r="EU453">
        <f>IF($GQ453&gt;=34,INDEX($DK:$DK,$GP453+34),"")</f>
      </c>
      <c r="EV453">
        <f>IF($GQ453&gt;=35,INDEX($DK:$DK,$GP453+35),"")</f>
      </c>
      <c r="EW453">
        <f>IF($GQ453&gt;=36,INDEX($DK:$DK,$GP453+36),"")</f>
      </c>
      <c r="EX453">
        <f>IF($GQ453&gt;=37,INDEX($DK:$DK,$GP453+37),"")</f>
      </c>
      <c r="EY453">
        <f>IF($GQ453&gt;=38,INDEX($DK:$DK,$GP453+38),"")</f>
      </c>
      <c r="EZ453">
        <f>IF($GQ453&gt;=39,INDEX($DK:$DK,$GP453+39),"")</f>
      </c>
      <c r="FA453">
        <f>IF($GQ453&gt;=40,INDEX($DK:$DK,$GP453+40),"")</f>
      </c>
      <c r="FB453">
        <f>IF($GQ453&gt;=1,INDEX($DL:$DL,$GP453+1),"")</f>
      </c>
      <c r="FC453">
        <f>IF($GQ453&gt;=2,INDEX($DL:$DL,$GP453+2),"")</f>
      </c>
      <c r="FD453">
        <f>IF($GQ453&gt;=3,INDEX($DL:$DL,$GP453+3),"")</f>
      </c>
      <c r="FE453">
        <f>IF($GQ453&gt;=4,INDEX($DL:$DL,$GP453+4),"")</f>
      </c>
      <c r="FF453">
        <f>IF($GQ453&gt;=5,INDEX($DL:$DL,$GP453+5),"")</f>
      </c>
      <c r="FG453">
        <f>IF($GQ453&gt;=6,INDEX($DL:$DL,$GP453+6),"")</f>
      </c>
      <c r="FH453">
        <f>IF($GQ453&gt;=7,INDEX($DL:$DL,$GP453+7),"")</f>
      </c>
      <c r="FI453">
        <f>IF($GQ453&gt;=8,INDEX($DL:$DL,$GP453+8),"")</f>
      </c>
      <c r="FJ453">
        <f>IF($GQ453&gt;=9,INDEX($DL:$DL,$GP453+9),"")</f>
      </c>
      <c r="FK453">
        <f>IF($GQ453&gt;=10,INDEX($DL:$DL,$GP453+10),"")</f>
      </c>
      <c r="FL453">
        <f>IF($GQ453&gt;=11,INDEX($DL:$DL,$GP453+11),"")</f>
      </c>
      <c r="FM453">
        <f>IF($GQ453&gt;=12,INDEX($DL:$DL,$GP453+12),"")</f>
      </c>
      <c r="FN453">
        <f>IF($GQ453&gt;=13,INDEX($DL:$DL,$GP453+13),"")</f>
      </c>
      <c r="FO453">
        <f>IF($GQ453&gt;=14,INDEX($DL:$DL,$GP453+14),"")</f>
      </c>
      <c r="FP453">
        <f>IF($GQ453&gt;=15,INDEX($DL:$DL,$GP453+15),"")</f>
      </c>
      <c r="FQ453">
        <f>IF($GQ453&gt;=16,INDEX($DL:$DL,$GP453+16),"")</f>
      </c>
      <c r="FR453">
        <f>IF($GQ453&gt;=17,INDEX($DL:$DL,$GP453+17),"")</f>
      </c>
      <c r="FS453">
        <f>IF($GQ453&gt;=18,INDEX($DL:$DL,$GP453+18),"")</f>
      </c>
      <c r="FT453">
        <f>IF($GQ453&gt;=19,INDEX($DL:$DL,$GP453+19),"")</f>
      </c>
      <c r="FU453">
        <f>IF($GQ453&gt;=20,INDEX($DL:$DL,$GP453+20),"")</f>
      </c>
      <c r="FV453">
        <f>IF($GQ453&gt;=21,INDEX($DL:$DL,$GP453+21),"")</f>
      </c>
      <c r="FW453">
        <f>IF($GQ453&gt;=22,INDEX($DL:$DL,$GP453+22),"")</f>
      </c>
      <c r="FX453">
        <f>IF($GQ453&gt;=23,INDEX($DL:$DL,$GP453+23),"")</f>
      </c>
      <c r="FY453">
        <f>IF($GQ453&gt;=24,INDEX($DL:$DL,$GP453+24),"")</f>
      </c>
      <c r="FZ453">
        <f>IF($GQ453&gt;=25,INDEX($DL:$DL,$GP453+25),"")</f>
      </c>
      <c r="GA453">
        <f>IF($GQ453&gt;=26,INDEX($DL:$DL,$GP453+26),"")</f>
      </c>
      <c r="GB453">
        <f>IF($GQ453&gt;=27,INDEX($DL:$DL,$GP453+27),"")</f>
      </c>
      <c r="GC453">
        <f>IF($GQ453&gt;=28,INDEX($DL:$DL,$GP453+28),"")</f>
      </c>
      <c r="GD453">
        <f>IF($GQ453&gt;=29,INDEX($DL:$DL,$GP453+29),"")</f>
      </c>
      <c r="GE453">
        <f>IF($GQ453&gt;=30,INDEX($DL:$DL,$GP453+30),"")</f>
      </c>
      <c r="GF453">
        <f>IF($GQ453&gt;=31,INDEX($DL:$DL,$GP453+31),"")</f>
      </c>
      <c r="GG453">
        <f>IF($GQ453&gt;=32,INDEX($DL:$DL,$GP453+32),"")</f>
      </c>
      <c r="GH453">
        <f>IF($GQ453&gt;=33,INDEX($DL:$DL,$GP453+33),"")</f>
      </c>
      <c r="GI453">
        <f>IF($GQ453&gt;=34,INDEX($DL:$DL,$GP453+34),"")</f>
      </c>
      <c r="GJ453">
        <f>IF($GQ453&gt;=35,INDEX($DL:$DL,$GP453+35),"")</f>
      </c>
      <c r="GK453">
        <f>IF($GQ453&gt;=36,INDEX($DL:$DL,$GP453+36),"")</f>
      </c>
      <c r="GL453">
        <f>IF($GQ453&gt;=37,INDEX($DL:$DL,$GP453+37),"")</f>
      </c>
      <c r="GM453">
        <f>IF($GQ453&gt;=38,INDEX($DL:$DL,$GP453+38),"")</f>
      </c>
      <c r="GN453">
        <f>IF($GQ453&gt;=39,INDEX($DL:$DL,$GP453+39),"")</f>
      </c>
      <c r="GO453">
        <f>IF($GQ453&gt;=40,INDEX($DL:$DL,$GP453+40),"")</f>
      </c>
      <c r="GP453">
        <f>IFERROR(MATCH($DJ453,$DK$2:$DK$148,0)+1,0)</f>
      </c>
      <c r="GQ453">
        <f>IFERROR(INDEX($DM$2:$DM$148,MATCH($DJ453,$DK$2:$DK$148,0)),0)</f>
      </c>
      <c r="GR453">
        <f>IFERROR(MATCH($L453,$DN$453:$FA$453,0),0)</f>
      </c>
      <c r="GS453">
        <f>IF($GR453&gt;0,INDEX($FB$453:$GO$453,$GR453),"")</f>
      </c>
      <c r="GV453">
        <f>IF($JE453&gt;=1,INDEX($GT:$GT,$JD453+1),"")</f>
      </c>
      <c r="GW453">
        <f>IF($JE453&gt;=2,INDEX($GT:$GT,$JD453+2),"")</f>
      </c>
      <c r="GX453">
        <f>IF($JE453&gt;=3,INDEX($GT:$GT,$JD453+3),"")</f>
      </c>
      <c r="GY453">
        <f>IF($JE453&gt;=4,INDEX($GT:$GT,$JD453+4),"")</f>
      </c>
      <c r="GZ453">
        <f>IF($JE453&gt;=5,INDEX($GT:$GT,$JD453+5),"")</f>
      </c>
      <c r="HA453">
        <f>IF($JE453&gt;=6,INDEX($GT:$GT,$JD453+6),"")</f>
      </c>
      <c r="HB453">
        <f>IF($JE453&gt;=7,INDEX($GT:$GT,$JD453+7),"")</f>
      </c>
      <c r="HC453">
        <f>IF($JE453&gt;=8,INDEX($GT:$GT,$JD453+8),"")</f>
      </c>
      <c r="HD453">
        <f>IF($JE453&gt;=9,INDEX($GT:$GT,$JD453+9),"")</f>
      </c>
      <c r="HE453">
        <f>IF($JE453&gt;=10,INDEX($GT:$GT,$JD453+10),"")</f>
      </c>
      <c r="HF453">
        <f>IF($JE453&gt;=11,INDEX($GT:$GT,$JD453+11),"")</f>
      </c>
      <c r="HG453">
        <f>IF($JE453&gt;=12,INDEX($GT:$GT,$JD453+12),"")</f>
      </c>
      <c r="HH453">
        <f>IF($JE453&gt;=13,INDEX($GT:$GT,$JD453+13),"")</f>
      </c>
      <c r="HI453">
        <f>IF($JE453&gt;=14,INDEX($GT:$GT,$JD453+14),"")</f>
      </c>
      <c r="HJ453">
        <f>IF($JE453&gt;=15,INDEX($GT:$GT,$JD453+15),"")</f>
      </c>
      <c r="HK453">
        <f>IF($JE453&gt;=16,INDEX($GT:$GT,$JD453+16),"")</f>
      </c>
      <c r="HL453">
        <f>IF($JE453&gt;=17,INDEX($GT:$GT,$JD453+17),"")</f>
      </c>
      <c r="HM453">
        <f>IF($JE453&gt;=18,INDEX($GT:$GT,$JD453+18),"")</f>
      </c>
      <c r="HN453">
        <f>IF($JE453&gt;=19,INDEX($GT:$GT,$JD453+19),"")</f>
      </c>
      <c r="HO453">
        <f>IF($JE453&gt;=20,INDEX($GT:$GT,$JD453+20),"")</f>
      </c>
      <c r="HP453">
        <f>IF($JE453&gt;=21,INDEX($GT:$GT,$JD453+21),"")</f>
      </c>
      <c r="HQ453">
        <f>IF($JE453&gt;=22,INDEX($GT:$GT,$JD453+22),"")</f>
      </c>
      <c r="HR453">
        <f>IF($JE453&gt;=23,INDEX($GT:$GT,$JD453+23),"")</f>
      </c>
      <c r="HS453">
        <f>IF($JE453&gt;=24,INDEX($GT:$GT,$JD453+24),"")</f>
      </c>
      <c r="HT453">
        <f>IF($JE453&gt;=25,INDEX($GT:$GT,$JD453+25),"")</f>
      </c>
      <c r="HU453">
        <f>IF($JE453&gt;=26,INDEX($GT:$GT,$JD453+26),"")</f>
      </c>
      <c r="HV453">
        <f>IF($JE453&gt;=27,INDEX($GT:$GT,$JD453+27),"")</f>
      </c>
      <c r="HW453">
        <f>IF($JE453&gt;=28,INDEX($GT:$GT,$JD453+28),"")</f>
      </c>
      <c r="HX453">
        <f>IF($JE453&gt;=29,INDEX($GT:$GT,$JD453+29),"")</f>
      </c>
      <c r="HY453">
        <f>IF($JE453&gt;=30,INDEX($GT:$GT,$JD453+30),"")</f>
      </c>
      <c r="HZ453">
        <f>IF($JE453&gt;=31,INDEX($GT:$GT,$JD453+31),"")</f>
      </c>
      <c r="IA453">
        <f>IF($JE453&gt;=32,INDEX($GT:$GT,$JD453+32),"")</f>
      </c>
      <c r="IB453">
        <f>IF($JE453&gt;=33,INDEX($GT:$GT,$JD453+33),"")</f>
      </c>
      <c r="IC453">
        <f>IF($JE453&gt;=34,INDEX($GT:$GT,$JD453+34),"")</f>
      </c>
      <c r="ID453">
        <f>IF($JE453&gt;=35,INDEX($GT:$GT,$JD453+35),"")</f>
      </c>
      <c r="IE453">
        <f>IF($JE453&gt;=36,INDEX($GT:$GT,$JD453+36),"")</f>
      </c>
      <c r="IF453">
        <f>IF($JE453&gt;=37,INDEX($GT:$GT,$JD453+37),"")</f>
      </c>
      <c r="IG453">
        <f>IF($JE453&gt;=38,INDEX($GT:$GT,$JD453+38),"")</f>
      </c>
      <c r="IH453">
        <f>IF($JE453&gt;=39,INDEX($GT:$GT,$JD453+39),"")</f>
      </c>
      <c r="II453">
        <f>IF($JE453&gt;=40,INDEX($GT:$GT,$JD453+40),"")</f>
      </c>
      <c r="IJ453">
        <f>IF($JE453&gt;=41,INDEX($GT:$GT,$JD453+41),"")</f>
      </c>
      <c r="IK453">
        <f>IF($JE453&gt;=42,INDEX($GT:$GT,$JD453+42),"")</f>
      </c>
      <c r="IL453">
        <f>IF($JE453&gt;=43,INDEX($GT:$GT,$JD453+43),"")</f>
      </c>
      <c r="IM453">
        <f>IF($JE453&gt;=44,INDEX($GT:$GT,$JD453+44),"")</f>
      </c>
      <c r="IN453">
        <f>IF($JE453&gt;=45,INDEX($GT:$GT,$JD453+45),"")</f>
      </c>
      <c r="IO453">
        <f>IF($JE453&gt;=46,INDEX($GT:$GT,$JD453+46),"")</f>
      </c>
      <c r="IP453">
        <f>IF($JE453&gt;=47,INDEX($GT:$GT,$JD453+47),"")</f>
      </c>
      <c r="IQ453">
        <f>IF($JE453&gt;=48,INDEX($GT:$GT,$JD453+48),"")</f>
      </c>
      <c r="IR453">
        <f>IF($JE453&gt;=49,INDEX($GT:$GT,$JD453+49),"")</f>
      </c>
      <c r="IS453">
        <f>IF($JE453&gt;=50,INDEX($GT:$GT,$JD453+50),"")</f>
      </c>
      <c r="IT453">
        <f>IF($JE453&gt;=51,INDEX($GT:$GT,$JD453+51),"")</f>
      </c>
      <c r="IU453">
        <f>IF($JE453&gt;=52,INDEX($GT:$GT,$JD453+52),"")</f>
      </c>
      <c r="IV453">
        <f>IF($JE453&gt;=53,INDEX($GT:$GT,$JD453+53),"")</f>
      </c>
      <c r="IW453">
        <f>IF($JE453&gt;=54,INDEX($GT:$GT,$JD453+54),"")</f>
      </c>
      <c r="IX453">
        <f>IF($JE453&gt;=55,INDEX($GT:$GT,$JD453+55),"")</f>
      </c>
      <c r="IY453">
        <f>IF($JE453&gt;=56,INDEX($GT:$GT,$JD453+56),"")</f>
      </c>
      <c r="IZ453">
        <f>IF($JE453&gt;=57,INDEX($GT:$GT,$JD453+57),"")</f>
      </c>
      <c r="JA453">
        <f>IF($JE453&gt;=58,INDEX($GT:$GT,$JD453+58),"")</f>
      </c>
      <c r="JB453">
        <f>IF($JE453&gt;=59,INDEX($GT:$GT,$JD453+59),"")</f>
      </c>
      <c r="JC453">
        <f>IF($JE453&gt;=60,INDEX($GT:$GT,$JD453+60),"")</f>
      </c>
      <c r="JD453">
        <f>IFERROR(MATCH($GS453,$GT$2:$GT$322,0)+1,0)</f>
      </c>
      <c r="JE453">
        <f>IFERROR(INDEX($GU$2:$GU$322,MATCH($GS453,$GT$2:$GT$322,0)),0)</f>
      </c>
      <c r="JF453" t="s">
        <v>28</v>
      </c>
      <c r="JG453" t="s">
        <v>28</v>
      </c>
    </row>
    <row r="454" spans="1:267" x14ac:dyDescent="0.25">
      <c r="J454" s="1"/>
      <c r="K454" s="1"/>
      <c r="L454" s="1"/>
      <c r="M454" s="1"/>
      <c r="N454" s="1">
        <f>IFERROR(IF(FIND(" - ",$J454)&gt;0,MID($J454,FIND(" - ",$J454)+3,LEN($J454)),""),"")</f>
      </c>
      <c r="P454" s="1"/>
      <c r="S454" t="s">
        <v>28</v>
      </c>
      <c r="U454">
        <f>IF(OR($S454="",$T454=""),"",IFERROR($S454/$T454,0))</f>
      </c>
      <c r="V454">
        <f>IF($S454="","",
IF($K454="","",
IF(ISNUMBER(SEARCH("exempt",LOWER($K454))),0,
$S454*(VALUE(SUBSTITUTE($K454,"%",""))/100))))</f>
      </c>
      <c r="AB454">
        <f>IF($S454="","",
SUM($S454,$V454,$Z454,$W454,$Y454)-
IF($AA454="",0,VALUE($AA454)))</f>
      </c>
      <c r="AJ454" t="s">
        <v>1114</v>
      </c>
      <c r="AR454">
        <f>IFERROR(LEFT($J454,FIND(" - ",$J454)-1),$J454)</f>
      </c>
      <c r="AU454">
        <f>IF($CJ454&gt;=1,INDEX($AS:$AS,$CI454+1),"")</f>
      </c>
      <c r="AV454">
        <f>IF($CJ454&gt;=2,INDEX($AS:$AS,$CI454+2),"")</f>
      </c>
      <c r="AW454">
        <f>IF($CJ454&gt;=3,INDEX($AS:$AS,$CI454+3),"")</f>
      </c>
      <c r="AX454">
        <f>IF($CJ454&gt;=4,INDEX($AS:$AS,$CI454+4),"")</f>
      </c>
      <c r="AY454">
        <f>IF($CJ454&gt;=5,INDEX($AS:$AS,$CI454+5),"")</f>
      </c>
      <c r="AZ454">
        <f>IF($CJ454&gt;=6,INDEX($AS:$AS,$CI454+6),"")</f>
      </c>
      <c r="BA454">
        <f>IF($CJ454&gt;=7,INDEX($AS:$AS,$CI454+7),"")</f>
      </c>
      <c r="BB454">
        <f>IF($CJ454&gt;=8,INDEX($AS:$AS,$CI454+8),"")</f>
      </c>
      <c r="BC454">
        <f>IF($CJ454&gt;=9,INDEX($AS:$AS,$CI454+9),"")</f>
      </c>
      <c r="BD454">
        <f>IF($CJ454&gt;=10,INDEX($AS:$AS,$CI454+10),"")</f>
      </c>
      <c r="BE454">
        <f>IF($CJ454&gt;=11,INDEX($AS:$AS,$CI454+11),"")</f>
      </c>
      <c r="BF454">
        <f>IF($CJ454&gt;=12,INDEX($AS:$AS,$CI454+12),"")</f>
      </c>
      <c r="BG454">
        <f>IF($CJ454&gt;=13,INDEX($AS:$AS,$CI454+13),"")</f>
      </c>
      <c r="BH454">
        <f>IF($CJ454&gt;=14,INDEX($AS:$AS,$CI454+14),"")</f>
      </c>
      <c r="BI454">
        <f>IF($CJ454&gt;=15,INDEX($AS:$AS,$CI454+15),"")</f>
      </c>
      <c r="BJ454">
        <f>IF($CJ454&gt;=16,INDEX($AS:$AS,$CI454+16),"")</f>
      </c>
      <c r="BK454">
        <f>IF($CJ454&gt;=17,INDEX($AS:$AS,$CI454+17),"")</f>
      </c>
      <c r="BL454">
        <f>IF($CJ454&gt;=18,INDEX($AS:$AS,$CI454+18),"")</f>
      </c>
      <c r="BM454">
        <f>IF($CJ454&gt;=19,INDEX($AS:$AS,$CI454+19),"")</f>
      </c>
      <c r="BN454">
        <f>IF($CJ454&gt;=20,INDEX($AS:$AS,$CI454+20),"")</f>
      </c>
      <c r="BO454">
        <f>IF($CJ454&gt;=21,INDEX($AS:$AS,$CI454+21),"")</f>
      </c>
      <c r="BP454">
        <f>IF($CJ454&gt;=22,INDEX($AS:$AS,$CI454+22),"")</f>
      </c>
      <c r="BQ454">
        <f>IF($CJ454&gt;=23,INDEX($AS:$AS,$CI454+23),"")</f>
      </c>
      <c r="BR454">
        <f>IF($CJ454&gt;=24,INDEX($AS:$AS,$CI454+24),"")</f>
      </c>
      <c r="BS454">
        <f>IF($CJ454&gt;=25,INDEX($AS:$AS,$CI454+25),"")</f>
      </c>
      <c r="BT454">
        <f>IF($CJ454&gt;=26,INDEX($AS:$AS,$CI454+26),"")</f>
      </c>
      <c r="BU454">
        <f>IF($CJ454&gt;=27,INDEX($AS:$AS,$CI454+27),"")</f>
      </c>
      <c r="BV454">
        <f>IF($CJ454&gt;=28,INDEX($AS:$AS,$CI454+28),"")</f>
      </c>
      <c r="BW454">
        <f>IF($CJ454&gt;=29,INDEX($AS:$AS,$CI454+29),"")</f>
      </c>
      <c r="BX454">
        <f>IF($CJ454&gt;=30,INDEX($AS:$AS,$CI454+30),"")</f>
      </c>
      <c r="BY454">
        <f>IF($CJ454&gt;=31,INDEX($AS:$AS,$CI454+31),"")</f>
      </c>
      <c r="BZ454">
        <f>IF($CJ454&gt;=32,INDEX($AS:$AS,$CI454+32),"")</f>
      </c>
      <c r="CA454">
        <f>IF($CJ454&gt;=33,INDEX($AS:$AS,$CI454+33),"")</f>
      </c>
      <c r="CB454">
        <f>IF($CJ454&gt;=34,INDEX($AS:$AS,$CI454+34),"")</f>
      </c>
      <c r="CC454">
        <f>IF($CJ454&gt;=35,INDEX($AS:$AS,$CI454+35),"")</f>
      </c>
      <c r="CD454">
        <f>IF($CJ454&gt;=36,INDEX($AS:$AS,$CI454+36),"")</f>
      </c>
      <c r="CE454">
        <f>IF($CJ454&gt;=37,INDEX($AS:$AS,$CI454+37),"")</f>
      </c>
      <c r="CF454">
        <f>IF($CJ454&gt;=38,INDEX($AS:$AS,$CI454+38),"")</f>
      </c>
      <c r="CG454">
        <f>IF($CJ454&gt;=39,INDEX($AS:$AS,$CI454+39),"")</f>
      </c>
      <c r="CH454">
        <f>IF($CJ454&gt;=40,INDEX($AS:$AS,$CI454+40),"")</f>
      </c>
      <c r="CI454">
        <f>IFERROR(MATCH($AR454,$AS$2:$AS$133,0)+1,0)</f>
      </c>
      <c r="CJ454">
        <f>IFERROR(INDEX($AT$2:$AT$133,MATCH($AR454,$AS$2:$AS$133,0)),0)</f>
      </c>
      <c r="CK454">
        <f>IFERROR(LEFT($O454,FIND(" - ",$O454)-1),$O454)</f>
      </c>
      <c r="CL454" t="s">
        <v>142</v>
      </c>
      <c r="CN454">
        <f>IF($DI454&gt;=1,INDEX($CL:$CL,$DH454+1),"")</f>
      </c>
      <c r="CO454">
        <f>IF($DI454&gt;=2,INDEX($CL:$CL,$DH454+2),"")</f>
      </c>
      <c r="CP454">
        <f>IF($DI454&gt;=3,INDEX($CL:$CL,$DH454+3),"")</f>
      </c>
      <c r="CQ454">
        <f>IF($DI454&gt;=4,INDEX($CL:$CL,$DH454+4),"")</f>
      </c>
      <c r="CR454">
        <f>IF($DI454&gt;=5,INDEX($CL:$CL,$DH454+5),"")</f>
      </c>
      <c r="CS454">
        <f>IF($DI454&gt;=6,INDEX($CL:$CL,$DH454+6),"")</f>
      </c>
      <c r="CT454">
        <f>IF($DI454&gt;=7,INDEX($CL:$CL,$DH454+7),"")</f>
      </c>
      <c r="CU454">
        <f>IF($DI454&gt;=8,INDEX($CL:$CL,$DH454+8),"")</f>
      </c>
      <c r="CV454">
        <f>IF($DI454&gt;=9,INDEX($CL:$CL,$DH454+9),"")</f>
      </c>
      <c r="CW454">
        <f>IF($DI454&gt;=10,INDEX($CL:$CL,$DH454+10),"")</f>
      </c>
      <c r="CX454">
        <f>IF($DI454&gt;=11,INDEX($CL:$CL,$DH454+11),"")</f>
      </c>
      <c r="CY454">
        <f>IF($DI454&gt;=12,INDEX($CL:$CL,$DH454+12),"")</f>
      </c>
      <c r="CZ454">
        <f>IF($DI454&gt;=13,INDEX($CL:$CL,$DH454+13),"")</f>
      </c>
      <c r="DA454">
        <f>IF($DI454&gt;=14,INDEX($CL:$CL,$DH454+14),"")</f>
      </c>
      <c r="DB454">
        <f>IF($DI454&gt;=15,INDEX($CL:$CL,$DH454+15),"")</f>
      </c>
      <c r="DC454">
        <f>IF($DI454&gt;=16,INDEX($CL:$CL,$DH454+16),"")</f>
      </c>
      <c r="DD454">
        <f>IF($DI454&gt;=17,INDEX($CL:$CL,$DH454+17),"")</f>
      </c>
      <c r="DE454">
        <f>IF($DI454&gt;=18,INDEX($CL:$CL,$DH454+18),"")</f>
      </c>
      <c r="DF454">
        <f>IF($DI454&gt;=19,INDEX($CL:$CL,$DH454+19),"")</f>
      </c>
      <c r="DG454">
        <f>IF($DI454&gt;=20,INDEX($CL:$CL,$DH454+20),"")</f>
      </c>
      <c r="DH454">
        <f>IFERROR(MATCH($CK454,$CL$2:$CL$1558,0)+1,0)</f>
      </c>
      <c r="DI454">
        <f>IFERROR(INDEX($CM$2:$CM$1558,MATCH($CK454,$CL$2:$CL$1558,0)),0)</f>
      </c>
      <c r="DJ454">
        <f>IFERROR(INDEX($AQ:$AQ,MATCH($K454,$AP:$AP,0))&amp;"","")</f>
      </c>
      <c r="DN454">
        <f>IF($GQ454&gt;=1,INDEX($DK:$DK,$GP454+1),"")</f>
      </c>
      <c r="DO454">
        <f>IF($GQ454&gt;=2,INDEX($DK:$DK,$GP454+2),"")</f>
      </c>
      <c r="DP454">
        <f>IF($GQ454&gt;=3,INDEX($DK:$DK,$GP454+3),"")</f>
      </c>
      <c r="DQ454">
        <f>IF($GQ454&gt;=4,INDEX($DK:$DK,$GP454+4),"")</f>
      </c>
      <c r="DR454">
        <f>IF($GQ454&gt;=5,INDEX($DK:$DK,$GP454+5),"")</f>
      </c>
      <c r="DS454">
        <f>IF($GQ454&gt;=6,INDEX($DK:$DK,$GP454+6),"")</f>
      </c>
      <c r="DT454">
        <f>IF($GQ454&gt;=7,INDEX($DK:$DK,$GP454+7),"")</f>
      </c>
      <c r="DU454">
        <f>IF($GQ454&gt;=8,INDEX($DK:$DK,$GP454+8),"")</f>
      </c>
      <c r="DV454">
        <f>IF($GQ454&gt;=9,INDEX($DK:$DK,$GP454+9),"")</f>
      </c>
      <c r="DW454">
        <f>IF($GQ454&gt;=10,INDEX($DK:$DK,$GP454+10),"")</f>
      </c>
      <c r="DX454">
        <f>IF($GQ454&gt;=11,INDEX($DK:$DK,$GP454+11),"")</f>
      </c>
      <c r="DY454">
        <f>IF($GQ454&gt;=12,INDEX($DK:$DK,$GP454+12),"")</f>
      </c>
      <c r="DZ454">
        <f>IF($GQ454&gt;=13,INDEX($DK:$DK,$GP454+13),"")</f>
      </c>
      <c r="EA454">
        <f>IF($GQ454&gt;=14,INDEX($DK:$DK,$GP454+14),"")</f>
      </c>
      <c r="EB454">
        <f>IF($GQ454&gt;=15,INDEX($DK:$DK,$GP454+15),"")</f>
      </c>
      <c r="EC454">
        <f>IF($GQ454&gt;=16,INDEX($DK:$DK,$GP454+16),"")</f>
      </c>
      <c r="ED454">
        <f>IF($GQ454&gt;=17,INDEX($DK:$DK,$GP454+17),"")</f>
      </c>
      <c r="EE454">
        <f>IF($GQ454&gt;=18,INDEX($DK:$DK,$GP454+18),"")</f>
      </c>
      <c r="EF454">
        <f>IF($GQ454&gt;=19,INDEX($DK:$DK,$GP454+19),"")</f>
      </c>
      <c r="EG454">
        <f>IF($GQ454&gt;=20,INDEX($DK:$DK,$GP454+20),"")</f>
      </c>
      <c r="EH454">
        <f>IF($GQ454&gt;=21,INDEX($DK:$DK,$GP454+21),"")</f>
      </c>
      <c r="EI454">
        <f>IF($GQ454&gt;=22,INDEX($DK:$DK,$GP454+22),"")</f>
      </c>
      <c r="EJ454">
        <f>IF($GQ454&gt;=23,INDEX($DK:$DK,$GP454+23),"")</f>
      </c>
      <c r="EK454">
        <f>IF($GQ454&gt;=24,INDEX($DK:$DK,$GP454+24),"")</f>
      </c>
      <c r="EL454">
        <f>IF($GQ454&gt;=25,INDEX($DK:$DK,$GP454+25),"")</f>
      </c>
      <c r="EM454">
        <f>IF($GQ454&gt;=26,INDEX($DK:$DK,$GP454+26),"")</f>
      </c>
      <c r="EN454">
        <f>IF($GQ454&gt;=27,INDEX($DK:$DK,$GP454+27),"")</f>
      </c>
      <c r="EO454">
        <f>IF($GQ454&gt;=28,INDEX($DK:$DK,$GP454+28),"")</f>
      </c>
      <c r="EP454">
        <f>IF($GQ454&gt;=29,INDEX($DK:$DK,$GP454+29),"")</f>
      </c>
      <c r="EQ454">
        <f>IF($GQ454&gt;=30,INDEX($DK:$DK,$GP454+30),"")</f>
      </c>
      <c r="ER454">
        <f>IF($GQ454&gt;=31,INDEX($DK:$DK,$GP454+31),"")</f>
      </c>
      <c r="ES454">
        <f>IF($GQ454&gt;=32,INDEX($DK:$DK,$GP454+32),"")</f>
      </c>
      <c r="ET454">
        <f>IF($GQ454&gt;=33,INDEX($DK:$DK,$GP454+33),"")</f>
      </c>
      <c r="EU454">
        <f>IF($GQ454&gt;=34,INDEX($DK:$DK,$GP454+34),"")</f>
      </c>
      <c r="EV454">
        <f>IF($GQ454&gt;=35,INDEX($DK:$DK,$GP454+35),"")</f>
      </c>
      <c r="EW454">
        <f>IF($GQ454&gt;=36,INDEX($DK:$DK,$GP454+36),"")</f>
      </c>
      <c r="EX454">
        <f>IF($GQ454&gt;=37,INDEX($DK:$DK,$GP454+37),"")</f>
      </c>
      <c r="EY454">
        <f>IF($GQ454&gt;=38,INDEX($DK:$DK,$GP454+38),"")</f>
      </c>
      <c r="EZ454">
        <f>IF($GQ454&gt;=39,INDEX($DK:$DK,$GP454+39),"")</f>
      </c>
      <c r="FA454">
        <f>IF($GQ454&gt;=40,INDEX($DK:$DK,$GP454+40),"")</f>
      </c>
      <c r="FB454">
        <f>IF($GQ454&gt;=1,INDEX($DL:$DL,$GP454+1),"")</f>
      </c>
      <c r="FC454">
        <f>IF($GQ454&gt;=2,INDEX($DL:$DL,$GP454+2),"")</f>
      </c>
      <c r="FD454">
        <f>IF($GQ454&gt;=3,INDEX($DL:$DL,$GP454+3),"")</f>
      </c>
      <c r="FE454">
        <f>IF($GQ454&gt;=4,INDEX($DL:$DL,$GP454+4),"")</f>
      </c>
      <c r="FF454">
        <f>IF($GQ454&gt;=5,INDEX($DL:$DL,$GP454+5),"")</f>
      </c>
      <c r="FG454">
        <f>IF($GQ454&gt;=6,INDEX($DL:$DL,$GP454+6),"")</f>
      </c>
      <c r="FH454">
        <f>IF($GQ454&gt;=7,INDEX($DL:$DL,$GP454+7),"")</f>
      </c>
      <c r="FI454">
        <f>IF($GQ454&gt;=8,INDEX($DL:$DL,$GP454+8),"")</f>
      </c>
      <c r="FJ454">
        <f>IF($GQ454&gt;=9,INDEX($DL:$DL,$GP454+9),"")</f>
      </c>
      <c r="FK454">
        <f>IF($GQ454&gt;=10,INDEX($DL:$DL,$GP454+10),"")</f>
      </c>
      <c r="FL454">
        <f>IF($GQ454&gt;=11,INDEX($DL:$DL,$GP454+11),"")</f>
      </c>
      <c r="FM454">
        <f>IF($GQ454&gt;=12,INDEX($DL:$DL,$GP454+12),"")</f>
      </c>
      <c r="FN454">
        <f>IF($GQ454&gt;=13,INDEX($DL:$DL,$GP454+13),"")</f>
      </c>
      <c r="FO454">
        <f>IF($GQ454&gt;=14,INDEX($DL:$DL,$GP454+14),"")</f>
      </c>
      <c r="FP454">
        <f>IF($GQ454&gt;=15,INDEX($DL:$DL,$GP454+15),"")</f>
      </c>
      <c r="FQ454">
        <f>IF($GQ454&gt;=16,INDEX($DL:$DL,$GP454+16),"")</f>
      </c>
      <c r="FR454">
        <f>IF($GQ454&gt;=17,INDEX($DL:$DL,$GP454+17),"")</f>
      </c>
      <c r="FS454">
        <f>IF($GQ454&gt;=18,INDEX($DL:$DL,$GP454+18),"")</f>
      </c>
      <c r="FT454">
        <f>IF($GQ454&gt;=19,INDEX($DL:$DL,$GP454+19),"")</f>
      </c>
      <c r="FU454">
        <f>IF($GQ454&gt;=20,INDEX($DL:$DL,$GP454+20),"")</f>
      </c>
      <c r="FV454">
        <f>IF($GQ454&gt;=21,INDEX($DL:$DL,$GP454+21),"")</f>
      </c>
      <c r="FW454">
        <f>IF($GQ454&gt;=22,INDEX($DL:$DL,$GP454+22),"")</f>
      </c>
      <c r="FX454">
        <f>IF($GQ454&gt;=23,INDEX($DL:$DL,$GP454+23),"")</f>
      </c>
      <c r="FY454">
        <f>IF($GQ454&gt;=24,INDEX($DL:$DL,$GP454+24),"")</f>
      </c>
      <c r="FZ454">
        <f>IF($GQ454&gt;=25,INDEX($DL:$DL,$GP454+25),"")</f>
      </c>
      <c r="GA454">
        <f>IF($GQ454&gt;=26,INDEX($DL:$DL,$GP454+26),"")</f>
      </c>
      <c r="GB454">
        <f>IF($GQ454&gt;=27,INDEX($DL:$DL,$GP454+27),"")</f>
      </c>
      <c r="GC454">
        <f>IF($GQ454&gt;=28,INDEX($DL:$DL,$GP454+28),"")</f>
      </c>
      <c r="GD454">
        <f>IF($GQ454&gt;=29,INDEX($DL:$DL,$GP454+29),"")</f>
      </c>
      <c r="GE454">
        <f>IF($GQ454&gt;=30,INDEX($DL:$DL,$GP454+30),"")</f>
      </c>
      <c r="GF454">
        <f>IF($GQ454&gt;=31,INDEX($DL:$DL,$GP454+31),"")</f>
      </c>
      <c r="GG454">
        <f>IF($GQ454&gt;=32,INDEX($DL:$DL,$GP454+32),"")</f>
      </c>
      <c r="GH454">
        <f>IF($GQ454&gt;=33,INDEX($DL:$DL,$GP454+33),"")</f>
      </c>
      <c r="GI454">
        <f>IF($GQ454&gt;=34,INDEX($DL:$DL,$GP454+34),"")</f>
      </c>
      <c r="GJ454">
        <f>IF($GQ454&gt;=35,INDEX($DL:$DL,$GP454+35),"")</f>
      </c>
      <c r="GK454">
        <f>IF($GQ454&gt;=36,INDEX($DL:$DL,$GP454+36),"")</f>
      </c>
      <c r="GL454">
        <f>IF($GQ454&gt;=37,INDEX($DL:$DL,$GP454+37),"")</f>
      </c>
      <c r="GM454">
        <f>IF($GQ454&gt;=38,INDEX($DL:$DL,$GP454+38),"")</f>
      </c>
      <c r="GN454">
        <f>IF($GQ454&gt;=39,INDEX($DL:$DL,$GP454+39),"")</f>
      </c>
      <c r="GO454">
        <f>IF($GQ454&gt;=40,INDEX($DL:$DL,$GP454+40),"")</f>
      </c>
      <c r="GP454">
        <f>IFERROR(MATCH($DJ454,$DK$2:$DK$148,0)+1,0)</f>
      </c>
      <c r="GQ454">
        <f>IFERROR(INDEX($DM$2:$DM$148,MATCH($DJ454,$DK$2:$DK$148,0)),0)</f>
      </c>
      <c r="GR454">
        <f>IFERROR(MATCH($L454,$DN$454:$FA$454,0),0)</f>
      </c>
      <c r="GS454">
        <f>IF($GR454&gt;0,INDEX($FB$454:$GO$454,$GR454),"")</f>
      </c>
      <c r="GV454">
        <f>IF($JE454&gt;=1,INDEX($GT:$GT,$JD454+1),"")</f>
      </c>
      <c r="GW454">
        <f>IF($JE454&gt;=2,INDEX($GT:$GT,$JD454+2),"")</f>
      </c>
      <c r="GX454">
        <f>IF($JE454&gt;=3,INDEX($GT:$GT,$JD454+3),"")</f>
      </c>
      <c r="GY454">
        <f>IF($JE454&gt;=4,INDEX($GT:$GT,$JD454+4),"")</f>
      </c>
      <c r="GZ454">
        <f>IF($JE454&gt;=5,INDEX($GT:$GT,$JD454+5),"")</f>
      </c>
      <c r="HA454">
        <f>IF($JE454&gt;=6,INDEX($GT:$GT,$JD454+6),"")</f>
      </c>
      <c r="HB454">
        <f>IF($JE454&gt;=7,INDEX($GT:$GT,$JD454+7),"")</f>
      </c>
      <c r="HC454">
        <f>IF($JE454&gt;=8,INDEX($GT:$GT,$JD454+8),"")</f>
      </c>
      <c r="HD454">
        <f>IF($JE454&gt;=9,INDEX($GT:$GT,$JD454+9),"")</f>
      </c>
      <c r="HE454">
        <f>IF($JE454&gt;=10,INDEX($GT:$GT,$JD454+10),"")</f>
      </c>
      <c r="HF454">
        <f>IF($JE454&gt;=11,INDEX($GT:$GT,$JD454+11),"")</f>
      </c>
      <c r="HG454">
        <f>IF($JE454&gt;=12,INDEX($GT:$GT,$JD454+12),"")</f>
      </c>
      <c r="HH454">
        <f>IF($JE454&gt;=13,INDEX($GT:$GT,$JD454+13),"")</f>
      </c>
      <c r="HI454">
        <f>IF($JE454&gt;=14,INDEX($GT:$GT,$JD454+14),"")</f>
      </c>
      <c r="HJ454">
        <f>IF($JE454&gt;=15,INDEX($GT:$GT,$JD454+15),"")</f>
      </c>
      <c r="HK454">
        <f>IF($JE454&gt;=16,INDEX($GT:$GT,$JD454+16),"")</f>
      </c>
      <c r="HL454">
        <f>IF($JE454&gt;=17,INDEX($GT:$GT,$JD454+17),"")</f>
      </c>
      <c r="HM454">
        <f>IF($JE454&gt;=18,INDEX($GT:$GT,$JD454+18),"")</f>
      </c>
      <c r="HN454">
        <f>IF($JE454&gt;=19,INDEX($GT:$GT,$JD454+19),"")</f>
      </c>
      <c r="HO454">
        <f>IF($JE454&gt;=20,INDEX($GT:$GT,$JD454+20),"")</f>
      </c>
      <c r="HP454">
        <f>IF($JE454&gt;=21,INDEX($GT:$GT,$JD454+21),"")</f>
      </c>
      <c r="HQ454">
        <f>IF($JE454&gt;=22,INDEX($GT:$GT,$JD454+22),"")</f>
      </c>
      <c r="HR454">
        <f>IF($JE454&gt;=23,INDEX($GT:$GT,$JD454+23),"")</f>
      </c>
      <c r="HS454">
        <f>IF($JE454&gt;=24,INDEX($GT:$GT,$JD454+24),"")</f>
      </c>
      <c r="HT454">
        <f>IF($JE454&gt;=25,INDEX($GT:$GT,$JD454+25),"")</f>
      </c>
      <c r="HU454">
        <f>IF($JE454&gt;=26,INDEX($GT:$GT,$JD454+26),"")</f>
      </c>
      <c r="HV454">
        <f>IF($JE454&gt;=27,INDEX($GT:$GT,$JD454+27),"")</f>
      </c>
      <c r="HW454">
        <f>IF($JE454&gt;=28,INDEX($GT:$GT,$JD454+28),"")</f>
      </c>
      <c r="HX454">
        <f>IF($JE454&gt;=29,INDEX($GT:$GT,$JD454+29),"")</f>
      </c>
      <c r="HY454">
        <f>IF($JE454&gt;=30,INDEX($GT:$GT,$JD454+30),"")</f>
      </c>
      <c r="HZ454">
        <f>IF($JE454&gt;=31,INDEX($GT:$GT,$JD454+31),"")</f>
      </c>
      <c r="IA454">
        <f>IF($JE454&gt;=32,INDEX($GT:$GT,$JD454+32),"")</f>
      </c>
      <c r="IB454">
        <f>IF($JE454&gt;=33,INDEX($GT:$GT,$JD454+33),"")</f>
      </c>
      <c r="IC454">
        <f>IF($JE454&gt;=34,INDEX($GT:$GT,$JD454+34),"")</f>
      </c>
      <c r="ID454">
        <f>IF($JE454&gt;=35,INDEX($GT:$GT,$JD454+35),"")</f>
      </c>
      <c r="IE454">
        <f>IF($JE454&gt;=36,INDEX($GT:$GT,$JD454+36),"")</f>
      </c>
      <c r="IF454">
        <f>IF($JE454&gt;=37,INDEX($GT:$GT,$JD454+37),"")</f>
      </c>
      <c r="IG454">
        <f>IF($JE454&gt;=38,INDEX($GT:$GT,$JD454+38),"")</f>
      </c>
      <c r="IH454">
        <f>IF($JE454&gt;=39,INDEX($GT:$GT,$JD454+39),"")</f>
      </c>
      <c r="II454">
        <f>IF($JE454&gt;=40,INDEX($GT:$GT,$JD454+40),"")</f>
      </c>
      <c r="IJ454">
        <f>IF($JE454&gt;=41,INDEX($GT:$GT,$JD454+41),"")</f>
      </c>
      <c r="IK454">
        <f>IF($JE454&gt;=42,INDEX($GT:$GT,$JD454+42),"")</f>
      </c>
      <c r="IL454">
        <f>IF($JE454&gt;=43,INDEX($GT:$GT,$JD454+43),"")</f>
      </c>
      <c r="IM454">
        <f>IF($JE454&gt;=44,INDEX($GT:$GT,$JD454+44),"")</f>
      </c>
      <c r="IN454">
        <f>IF($JE454&gt;=45,INDEX($GT:$GT,$JD454+45),"")</f>
      </c>
      <c r="IO454">
        <f>IF($JE454&gt;=46,INDEX($GT:$GT,$JD454+46),"")</f>
      </c>
      <c r="IP454">
        <f>IF($JE454&gt;=47,INDEX($GT:$GT,$JD454+47),"")</f>
      </c>
      <c r="IQ454">
        <f>IF($JE454&gt;=48,INDEX($GT:$GT,$JD454+48),"")</f>
      </c>
      <c r="IR454">
        <f>IF($JE454&gt;=49,INDEX($GT:$GT,$JD454+49),"")</f>
      </c>
      <c r="IS454">
        <f>IF($JE454&gt;=50,INDEX($GT:$GT,$JD454+50),"")</f>
      </c>
      <c r="IT454">
        <f>IF($JE454&gt;=51,INDEX($GT:$GT,$JD454+51),"")</f>
      </c>
      <c r="IU454">
        <f>IF($JE454&gt;=52,INDEX($GT:$GT,$JD454+52),"")</f>
      </c>
      <c r="IV454">
        <f>IF($JE454&gt;=53,INDEX($GT:$GT,$JD454+53),"")</f>
      </c>
      <c r="IW454">
        <f>IF($JE454&gt;=54,INDEX($GT:$GT,$JD454+54),"")</f>
      </c>
      <c r="IX454">
        <f>IF($JE454&gt;=55,INDEX($GT:$GT,$JD454+55),"")</f>
      </c>
      <c r="IY454">
        <f>IF($JE454&gt;=56,INDEX($GT:$GT,$JD454+56),"")</f>
      </c>
      <c r="IZ454">
        <f>IF($JE454&gt;=57,INDEX($GT:$GT,$JD454+57),"")</f>
      </c>
      <c r="JA454">
        <f>IF($JE454&gt;=58,INDEX($GT:$GT,$JD454+58),"")</f>
      </c>
      <c r="JB454">
        <f>IF($JE454&gt;=59,INDEX($GT:$GT,$JD454+59),"")</f>
      </c>
      <c r="JC454">
        <f>IF($JE454&gt;=60,INDEX($GT:$GT,$JD454+60),"")</f>
      </c>
      <c r="JD454">
        <f>IFERROR(MATCH($GS454,$GT$2:$GT$322,0)+1,0)</f>
      </c>
      <c r="JE454">
        <f>IFERROR(INDEX($GU$2:$GU$322,MATCH($GS454,$GT$2:$GT$322,0)),0)</f>
      </c>
      <c r="JF454" t="s">
        <v>28</v>
      </c>
      <c r="JG454" t="s">
        <v>28</v>
      </c>
    </row>
    <row r="455" spans="1:267" x14ac:dyDescent="0.25">
      <c r="J455" s="1"/>
      <c r="K455" s="1"/>
      <c r="L455" s="1"/>
      <c r="M455" s="1"/>
      <c r="N455" s="1">
        <f>IFERROR(IF(FIND(" - ",$J455)&gt;0,MID($J455,FIND(" - ",$J455)+3,LEN($J455)),""),"")</f>
      </c>
      <c r="P455" s="1"/>
      <c r="S455" t="s">
        <v>28</v>
      </c>
      <c r="U455">
        <f>IF(OR($S455="",$T455=""),"",IFERROR($S455/$T455,0))</f>
      </c>
      <c r="V455">
        <f>IF($S455="","",
IF($K455="","",
IF(ISNUMBER(SEARCH("exempt",LOWER($K455))),0,
$S455*(VALUE(SUBSTITUTE($K455,"%",""))/100))))</f>
      </c>
      <c r="AB455">
        <f>IF($S455="","",
SUM($S455,$V455,$Z455,$W455,$Y455)-
IF($AA455="",0,VALUE($AA455)))</f>
      </c>
      <c r="AJ455" t="s">
        <v>1115</v>
      </c>
      <c r="AR455">
        <f>IFERROR(LEFT($J455,FIND(" - ",$J455)-1),$J455)</f>
      </c>
      <c r="AU455">
        <f>IF($CJ455&gt;=1,INDEX($AS:$AS,$CI455+1),"")</f>
      </c>
      <c r="AV455">
        <f>IF($CJ455&gt;=2,INDEX($AS:$AS,$CI455+2),"")</f>
      </c>
      <c r="AW455">
        <f>IF($CJ455&gt;=3,INDEX($AS:$AS,$CI455+3),"")</f>
      </c>
      <c r="AX455">
        <f>IF($CJ455&gt;=4,INDEX($AS:$AS,$CI455+4),"")</f>
      </c>
      <c r="AY455">
        <f>IF($CJ455&gt;=5,INDEX($AS:$AS,$CI455+5),"")</f>
      </c>
      <c r="AZ455">
        <f>IF($CJ455&gt;=6,INDEX($AS:$AS,$CI455+6),"")</f>
      </c>
      <c r="BA455">
        <f>IF($CJ455&gt;=7,INDEX($AS:$AS,$CI455+7),"")</f>
      </c>
      <c r="BB455">
        <f>IF($CJ455&gt;=8,INDEX($AS:$AS,$CI455+8),"")</f>
      </c>
      <c r="BC455">
        <f>IF($CJ455&gt;=9,INDEX($AS:$AS,$CI455+9),"")</f>
      </c>
      <c r="BD455">
        <f>IF($CJ455&gt;=10,INDEX($AS:$AS,$CI455+10),"")</f>
      </c>
      <c r="BE455">
        <f>IF($CJ455&gt;=11,INDEX($AS:$AS,$CI455+11),"")</f>
      </c>
      <c r="BF455">
        <f>IF($CJ455&gt;=12,INDEX($AS:$AS,$CI455+12),"")</f>
      </c>
      <c r="BG455">
        <f>IF($CJ455&gt;=13,INDEX($AS:$AS,$CI455+13),"")</f>
      </c>
      <c r="BH455">
        <f>IF($CJ455&gt;=14,INDEX($AS:$AS,$CI455+14),"")</f>
      </c>
      <c r="BI455">
        <f>IF($CJ455&gt;=15,INDEX($AS:$AS,$CI455+15),"")</f>
      </c>
      <c r="BJ455">
        <f>IF($CJ455&gt;=16,INDEX($AS:$AS,$CI455+16),"")</f>
      </c>
      <c r="BK455">
        <f>IF($CJ455&gt;=17,INDEX($AS:$AS,$CI455+17),"")</f>
      </c>
      <c r="BL455">
        <f>IF($CJ455&gt;=18,INDEX($AS:$AS,$CI455+18),"")</f>
      </c>
      <c r="BM455">
        <f>IF($CJ455&gt;=19,INDEX($AS:$AS,$CI455+19),"")</f>
      </c>
      <c r="BN455">
        <f>IF($CJ455&gt;=20,INDEX($AS:$AS,$CI455+20),"")</f>
      </c>
      <c r="BO455">
        <f>IF($CJ455&gt;=21,INDEX($AS:$AS,$CI455+21),"")</f>
      </c>
      <c r="BP455">
        <f>IF($CJ455&gt;=22,INDEX($AS:$AS,$CI455+22),"")</f>
      </c>
      <c r="BQ455">
        <f>IF($CJ455&gt;=23,INDEX($AS:$AS,$CI455+23),"")</f>
      </c>
      <c r="BR455">
        <f>IF($CJ455&gt;=24,INDEX($AS:$AS,$CI455+24),"")</f>
      </c>
      <c r="BS455">
        <f>IF($CJ455&gt;=25,INDEX($AS:$AS,$CI455+25),"")</f>
      </c>
      <c r="BT455">
        <f>IF($CJ455&gt;=26,INDEX($AS:$AS,$CI455+26),"")</f>
      </c>
      <c r="BU455">
        <f>IF($CJ455&gt;=27,INDEX($AS:$AS,$CI455+27),"")</f>
      </c>
      <c r="BV455">
        <f>IF($CJ455&gt;=28,INDEX($AS:$AS,$CI455+28),"")</f>
      </c>
      <c r="BW455">
        <f>IF($CJ455&gt;=29,INDEX($AS:$AS,$CI455+29),"")</f>
      </c>
      <c r="BX455">
        <f>IF($CJ455&gt;=30,INDEX($AS:$AS,$CI455+30),"")</f>
      </c>
      <c r="BY455">
        <f>IF($CJ455&gt;=31,INDEX($AS:$AS,$CI455+31),"")</f>
      </c>
      <c r="BZ455">
        <f>IF($CJ455&gt;=32,INDEX($AS:$AS,$CI455+32),"")</f>
      </c>
      <c r="CA455">
        <f>IF($CJ455&gt;=33,INDEX($AS:$AS,$CI455+33),"")</f>
      </c>
      <c r="CB455">
        <f>IF($CJ455&gt;=34,INDEX($AS:$AS,$CI455+34),"")</f>
      </c>
      <c r="CC455">
        <f>IF($CJ455&gt;=35,INDEX($AS:$AS,$CI455+35),"")</f>
      </c>
      <c r="CD455">
        <f>IF($CJ455&gt;=36,INDEX($AS:$AS,$CI455+36),"")</f>
      </c>
      <c r="CE455">
        <f>IF($CJ455&gt;=37,INDEX($AS:$AS,$CI455+37),"")</f>
      </c>
      <c r="CF455">
        <f>IF($CJ455&gt;=38,INDEX($AS:$AS,$CI455+38),"")</f>
      </c>
      <c r="CG455">
        <f>IF($CJ455&gt;=39,INDEX($AS:$AS,$CI455+39),"")</f>
      </c>
      <c r="CH455">
        <f>IF($CJ455&gt;=40,INDEX($AS:$AS,$CI455+40),"")</f>
      </c>
      <c r="CI455">
        <f>IFERROR(MATCH($AR455,$AS$2:$AS$133,0)+1,0)</f>
      </c>
      <c r="CJ455">
        <f>IFERROR(INDEX($AT$2:$AT$133,MATCH($AR455,$AS$2:$AS$133,0)),0)</f>
      </c>
      <c r="CK455">
        <f>IFERROR(LEFT($O455,FIND(" - ",$O455)-1),$O455)</f>
      </c>
      <c r="CL455" t="s">
        <v>86</v>
      </c>
      <c r="CN455">
        <f>IF($DI455&gt;=1,INDEX($CL:$CL,$DH455+1),"")</f>
      </c>
      <c r="CO455">
        <f>IF($DI455&gt;=2,INDEX($CL:$CL,$DH455+2),"")</f>
      </c>
      <c r="CP455">
        <f>IF($DI455&gt;=3,INDEX($CL:$CL,$DH455+3),"")</f>
      </c>
      <c r="CQ455">
        <f>IF($DI455&gt;=4,INDEX($CL:$CL,$DH455+4),"")</f>
      </c>
      <c r="CR455">
        <f>IF($DI455&gt;=5,INDEX($CL:$CL,$DH455+5),"")</f>
      </c>
      <c r="CS455">
        <f>IF($DI455&gt;=6,INDEX($CL:$CL,$DH455+6),"")</f>
      </c>
      <c r="CT455">
        <f>IF($DI455&gt;=7,INDEX($CL:$CL,$DH455+7),"")</f>
      </c>
      <c r="CU455">
        <f>IF($DI455&gt;=8,INDEX($CL:$CL,$DH455+8),"")</f>
      </c>
      <c r="CV455">
        <f>IF($DI455&gt;=9,INDEX($CL:$CL,$DH455+9),"")</f>
      </c>
      <c r="CW455">
        <f>IF($DI455&gt;=10,INDEX($CL:$CL,$DH455+10),"")</f>
      </c>
      <c r="CX455">
        <f>IF($DI455&gt;=11,INDEX($CL:$CL,$DH455+11),"")</f>
      </c>
      <c r="CY455">
        <f>IF($DI455&gt;=12,INDEX($CL:$CL,$DH455+12),"")</f>
      </c>
      <c r="CZ455">
        <f>IF($DI455&gt;=13,INDEX($CL:$CL,$DH455+13),"")</f>
      </c>
      <c r="DA455">
        <f>IF($DI455&gt;=14,INDEX($CL:$CL,$DH455+14),"")</f>
      </c>
      <c r="DB455">
        <f>IF($DI455&gt;=15,INDEX($CL:$CL,$DH455+15),"")</f>
      </c>
      <c r="DC455">
        <f>IF($DI455&gt;=16,INDEX($CL:$CL,$DH455+16),"")</f>
      </c>
      <c r="DD455">
        <f>IF($DI455&gt;=17,INDEX($CL:$CL,$DH455+17),"")</f>
      </c>
      <c r="DE455">
        <f>IF($DI455&gt;=18,INDEX($CL:$CL,$DH455+18),"")</f>
      </c>
      <c r="DF455">
        <f>IF($DI455&gt;=19,INDEX($CL:$CL,$DH455+19),"")</f>
      </c>
      <c r="DG455">
        <f>IF($DI455&gt;=20,INDEX($CL:$CL,$DH455+20),"")</f>
      </c>
      <c r="DH455">
        <f>IFERROR(MATCH($CK455,$CL$2:$CL$1558,0)+1,0)</f>
      </c>
      <c r="DI455">
        <f>IFERROR(INDEX($CM$2:$CM$1558,MATCH($CK455,$CL$2:$CL$1558,0)),0)</f>
      </c>
      <c r="DJ455">
        <f>IFERROR(INDEX($AQ:$AQ,MATCH($K455,$AP:$AP,0))&amp;"","")</f>
      </c>
      <c r="DN455">
        <f>IF($GQ455&gt;=1,INDEX($DK:$DK,$GP455+1),"")</f>
      </c>
      <c r="DO455">
        <f>IF($GQ455&gt;=2,INDEX($DK:$DK,$GP455+2),"")</f>
      </c>
      <c r="DP455">
        <f>IF($GQ455&gt;=3,INDEX($DK:$DK,$GP455+3),"")</f>
      </c>
      <c r="DQ455">
        <f>IF($GQ455&gt;=4,INDEX($DK:$DK,$GP455+4),"")</f>
      </c>
      <c r="DR455">
        <f>IF($GQ455&gt;=5,INDEX($DK:$DK,$GP455+5),"")</f>
      </c>
      <c r="DS455">
        <f>IF($GQ455&gt;=6,INDEX($DK:$DK,$GP455+6),"")</f>
      </c>
      <c r="DT455">
        <f>IF($GQ455&gt;=7,INDEX($DK:$DK,$GP455+7),"")</f>
      </c>
      <c r="DU455">
        <f>IF($GQ455&gt;=8,INDEX($DK:$DK,$GP455+8),"")</f>
      </c>
      <c r="DV455">
        <f>IF($GQ455&gt;=9,INDEX($DK:$DK,$GP455+9),"")</f>
      </c>
      <c r="DW455">
        <f>IF($GQ455&gt;=10,INDEX($DK:$DK,$GP455+10),"")</f>
      </c>
      <c r="DX455">
        <f>IF($GQ455&gt;=11,INDEX($DK:$DK,$GP455+11),"")</f>
      </c>
      <c r="DY455">
        <f>IF($GQ455&gt;=12,INDEX($DK:$DK,$GP455+12),"")</f>
      </c>
      <c r="DZ455">
        <f>IF($GQ455&gt;=13,INDEX($DK:$DK,$GP455+13),"")</f>
      </c>
      <c r="EA455">
        <f>IF($GQ455&gt;=14,INDEX($DK:$DK,$GP455+14),"")</f>
      </c>
      <c r="EB455">
        <f>IF($GQ455&gt;=15,INDEX($DK:$DK,$GP455+15),"")</f>
      </c>
      <c r="EC455">
        <f>IF($GQ455&gt;=16,INDEX($DK:$DK,$GP455+16),"")</f>
      </c>
      <c r="ED455">
        <f>IF($GQ455&gt;=17,INDEX($DK:$DK,$GP455+17),"")</f>
      </c>
      <c r="EE455">
        <f>IF($GQ455&gt;=18,INDEX($DK:$DK,$GP455+18),"")</f>
      </c>
      <c r="EF455">
        <f>IF($GQ455&gt;=19,INDEX($DK:$DK,$GP455+19),"")</f>
      </c>
      <c r="EG455">
        <f>IF($GQ455&gt;=20,INDEX($DK:$DK,$GP455+20),"")</f>
      </c>
      <c r="EH455">
        <f>IF($GQ455&gt;=21,INDEX($DK:$DK,$GP455+21),"")</f>
      </c>
      <c r="EI455">
        <f>IF($GQ455&gt;=22,INDEX($DK:$DK,$GP455+22),"")</f>
      </c>
      <c r="EJ455">
        <f>IF($GQ455&gt;=23,INDEX($DK:$DK,$GP455+23),"")</f>
      </c>
      <c r="EK455">
        <f>IF($GQ455&gt;=24,INDEX($DK:$DK,$GP455+24),"")</f>
      </c>
      <c r="EL455">
        <f>IF($GQ455&gt;=25,INDEX($DK:$DK,$GP455+25),"")</f>
      </c>
      <c r="EM455">
        <f>IF($GQ455&gt;=26,INDEX($DK:$DK,$GP455+26),"")</f>
      </c>
      <c r="EN455">
        <f>IF($GQ455&gt;=27,INDEX($DK:$DK,$GP455+27),"")</f>
      </c>
      <c r="EO455">
        <f>IF($GQ455&gt;=28,INDEX($DK:$DK,$GP455+28),"")</f>
      </c>
      <c r="EP455">
        <f>IF($GQ455&gt;=29,INDEX($DK:$DK,$GP455+29),"")</f>
      </c>
      <c r="EQ455">
        <f>IF($GQ455&gt;=30,INDEX($DK:$DK,$GP455+30),"")</f>
      </c>
      <c r="ER455">
        <f>IF($GQ455&gt;=31,INDEX($DK:$DK,$GP455+31),"")</f>
      </c>
      <c r="ES455">
        <f>IF($GQ455&gt;=32,INDEX($DK:$DK,$GP455+32),"")</f>
      </c>
      <c r="ET455">
        <f>IF($GQ455&gt;=33,INDEX($DK:$DK,$GP455+33),"")</f>
      </c>
      <c r="EU455">
        <f>IF($GQ455&gt;=34,INDEX($DK:$DK,$GP455+34),"")</f>
      </c>
      <c r="EV455">
        <f>IF($GQ455&gt;=35,INDEX($DK:$DK,$GP455+35),"")</f>
      </c>
      <c r="EW455">
        <f>IF($GQ455&gt;=36,INDEX($DK:$DK,$GP455+36),"")</f>
      </c>
      <c r="EX455">
        <f>IF($GQ455&gt;=37,INDEX($DK:$DK,$GP455+37),"")</f>
      </c>
      <c r="EY455">
        <f>IF($GQ455&gt;=38,INDEX($DK:$DK,$GP455+38),"")</f>
      </c>
      <c r="EZ455">
        <f>IF($GQ455&gt;=39,INDEX($DK:$DK,$GP455+39),"")</f>
      </c>
      <c r="FA455">
        <f>IF($GQ455&gt;=40,INDEX($DK:$DK,$GP455+40),"")</f>
      </c>
      <c r="FB455">
        <f>IF($GQ455&gt;=1,INDEX($DL:$DL,$GP455+1),"")</f>
      </c>
      <c r="FC455">
        <f>IF($GQ455&gt;=2,INDEX($DL:$DL,$GP455+2),"")</f>
      </c>
      <c r="FD455">
        <f>IF($GQ455&gt;=3,INDEX($DL:$DL,$GP455+3),"")</f>
      </c>
      <c r="FE455">
        <f>IF($GQ455&gt;=4,INDEX($DL:$DL,$GP455+4),"")</f>
      </c>
      <c r="FF455">
        <f>IF($GQ455&gt;=5,INDEX($DL:$DL,$GP455+5),"")</f>
      </c>
      <c r="FG455">
        <f>IF($GQ455&gt;=6,INDEX($DL:$DL,$GP455+6),"")</f>
      </c>
      <c r="FH455">
        <f>IF($GQ455&gt;=7,INDEX($DL:$DL,$GP455+7),"")</f>
      </c>
      <c r="FI455">
        <f>IF($GQ455&gt;=8,INDEX($DL:$DL,$GP455+8),"")</f>
      </c>
      <c r="FJ455">
        <f>IF($GQ455&gt;=9,INDEX($DL:$DL,$GP455+9),"")</f>
      </c>
      <c r="FK455">
        <f>IF($GQ455&gt;=10,INDEX($DL:$DL,$GP455+10),"")</f>
      </c>
      <c r="FL455">
        <f>IF($GQ455&gt;=11,INDEX($DL:$DL,$GP455+11),"")</f>
      </c>
      <c r="FM455">
        <f>IF($GQ455&gt;=12,INDEX($DL:$DL,$GP455+12),"")</f>
      </c>
      <c r="FN455">
        <f>IF($GQ455&gt;=13,INDEX($DL:$DL,$GP455+13),"")</f>
      </c>
      <c r="FO455">
        <f>IF($GQ455&gt;=14,INDEX($DL:$DL,$GP455+14),"")</f>
      </c>
      <c r="FP455">
        <f>IF($GQ455&gt;=15,INDEX($DL:$DL,$GP455+15),"")</f>
      </c>
      <c r="FQ455">
        <f>IF($GQ455&gt;=16,INDEX($DL:$DL,$GP455+16),"")</f>
      </c>
      <c r="FR455">
        <f>IF($GQ455&gt;=17,INDEX($DL:$DL,$GP455+17),"")</f>
      </c>
      <c r="FS455">
        <f>IF($GQ455&gt;=18,INDEX($DL:$DL,$GP455+18),"")</f>
      </c>
      <c r="FT455">
        <f>IF($GQ455&gt;=19,INDEX($DL:$DL,$GP455+19),"")</f>
      </c>
      <c r="FU455">
        <f>IF($GQ455&gt;=20,INDEX($DL:$DL,$GP455+20),"")</f>
      </c>
      <c r="FV455">
        <f>IF($GQ455&gt;=21,INDEX($DL:$DL,$GP455+21),"")</f>
      </c>
      <c r="FW455">
        <f>IF($GQ455&gt;=22,INDEX($DL:$DL,$GP455+22),"")</f>
      </c>
      <c r="FX455">
        <f>IF($GQ455&gt;=23,INDEX($DL:$DL,$GP455+23),"")</f>
      </c>
      <c r="FY455">
        <f>IF($GQ455&gt;=24,INDEX($DL:$DL,$GP455+24),"")</f>
      </c>
      <c r="FZ455">
        <f>IF($GQ455&gt;=25,INDEX($DL:$DL,$GP455+25),"")</f>
      </c>
      <c r="GA455">
        <f>IF($GQ455&gt;=26,INDEX($DL:$DL,$GP455+26),"")</f>
      </c>
      <c r="GB455">
        <f>IF($GQ455&gt;=27,INDEX($DL:$DL,$GP455+27),"")</f>
      </c>
      <c r="GC455">
        <f>IF($GQ455&gt;=28,INDEX($DL:$DL,$GP455+28),"")</f>
      </c>
      <c r="GD455">
        <f>IF($GQ455&gt;=29,INDEX($DL:$DL,$GP455+29),"")</f>
      </c>
      <c r="GE455">
        <f>IF($GQ455&gt;=30,INDEX($DL:$DL,$GP455+30),"")</f>
      </c>
      <c r="GF455">
        <f>IF($GQ455&gt;=31,INDEX($DL:$DL,$GP455+31),"")</f>
      </c>
      <c r="GG455">
        <f>IF($GQ455&gt;=32,INDEX($DL:$DL,$GP455+32),"")</f>
      </c>
      <c r="GH455">
        <f>IF($GQ455&gt;=33,INDEX($DL:$DL,$GP455+33),"")</f>
      </c>
      <c r="GI455">
        <f>IF($GQ455&gt;=34,INDEX($DL:$DL,$GP455+34),"")</f>
      </c>
      <c r="GJ455">
        <f>IF($GQ455&gt;=35,INDEX($DL:$DL,$GP455+35),"")</f>
      </c>
      <c r="GK455">
        <f>IF($GQ455&gt;=36,INDEX($DL:$DL,$GP455+36),"")</f>
      </c>
      <c r="GL455">
        <f>IF($GQ455&gt;=37,INDEX($DL:$DL,$GP455+37),"")</f>
      </c>
      <c r="GM455">
        <f>IF($GQ455&gt;=38,INDEX($DL:$DL,$GP455+38),"")</f>
      </c>
      <c r="GN455">
        <f>IF($GQ455&gt;=39,INDEX($DL:$DL,$GP455+39),"")</f>
      </c>
      <c r="GO455">
        <f>IF($GQ455&gt;=40,INDEX($DL:$DL,$GP455+40),"")</f>
      </c>
      <c r="GP455">
        <f>IFERROR(MATCH($DJ455,$DK$2:$DK$148,0)+1,0)</f>
      </c>
      <c r="GQ455">
        <f>IFERROR(INDEX($DM$2:$DM$148,MATCH($DJ455,$DK$2:$DK$148,0)),0)</f>
      </c>
      <c r="GR455">
        <f>IFERROR(MATCH($L455,$DN$455:$FA$455,0),0)</f>
      </c>
      <c r="GS455">
        <f>IF($GR455&gt;0,INDEX($FB$455:$GO$455,$GR455),"")</f>
      </c>
      <c r="GV455">
        <f>IF($JE455&gt;=1,INDEX($GT:$GT,$JD455+1),"")</f>
      </c>
      <c r="GW455">
        <f>IF($JE455&gt;=2,INDEX($GT:$GT,$JD455+2),"")</f>
      </c>
      <c r="GX455">
        <f>IF($JE455&gt;=3,INDEX($GT:$GT,$JD455+3),"")</f>
      </c>
      <c r="GY455">
        <f>IF($JE455&gt;=4,INDEX($GT:$GT,$JD455+4),"")</f>
      </c>
      <c r="GZ455">
        <f>IF($JE455&gt;=5,INDEX($GT:$GT,$JD455+5),"")</f>
      </c>
      <c r="HA455">
        <f>IF($JE455&gt;=6,INDEX($GT:$GT,$JD455+6),"")</f>
      </c>
      <c r="HB455">
        <f>IF($JE455&gt;=7,INDEX($GT:$GT,$JD455+7),"")</f>
      </c>
      <c r="HC455">
        <f>IF($JE455&gt;=8,INDEX($GT:$GT,$JD455+8),"")</f>
      </c>
      <c r="HD455">
        <f>IF($JE455&gt;=9,INDEX($GT:$GT,$JD455+9),"")</f>
      </c>
      <c r="HE455">
        <f>IF($JE455&gt;=10,INDEX($GT:$GT,$JD455+10),"")</f>
      </c>
      <c r="HF455">
        <f>IF($JE455&gt;=11,INDEX($GT:$GT,$JD455+11),"")</f>
      </c>
      <c r="HG455">
        <f>IF($JE455&gt;=12,INDEX($GT:$GT,$JD455+12),"")</f>
      </c>
      <c r="HH455">
        <f>IF($JE455&gt;=13,INDEX($GT:$GT,$JD455+13),"")</f>
      </c>
      <c r="HI455">
        <f>IF($JE455&gt;=14,INDEX($GT:$GT,$JD455+14),"")</f>
      </c>
      <c r="HJ455">
        <f>IF($JE455&gt;=15,INDEX($GT:$GT,$JD455+15),"")</f>
      </c>
      <c r="HK455">
        <f>IF($JE455&gt;=16,INDEX($GT:$GT,$JD455+16),"")</f>
      </c>
      <c r="HL455">
        <f>IF($JE455&gt;=17,INDEX($GT:$GT,$JD455+17),"")</f>
      </c>
      <c r="HM455">
        <f>IF($JE455&gt;=18,INDEX($GT:$GT,$JD455+18),"")</f>
      </c>
      <c r="HN455">
        <f>IF($JE455&gt;=19,INDEX($GT:$GT,$JD455+19),"")</f>
      </c>
      <c r="HO455">
        <f>IF($JE455&gt;=20,INDEX($GT:$GT,$JD455+20),"")</f>
      </c>
      <c r="HP455">
        <f>IF($JE455&gt;=21,INDEX($GT:$GT,$JD455+21),"")</f>
      </c>
      <c r="HQ455">
        <f>IF($JE455&gt;=22,INDEX($GT:$GT,$JD455+22),"")</f>
      </c>
      <c r="HR455">
        <f>IF($JE455&gt;=23,INDEX($GT:$GT,$JD455+23),"")</f>
      </c>
      <c r="HS455">
        <f>IF($JE455&gt;=24,INDEX($GT:$GT,$JD455+24),"")</f>
      </c>
      <c r="HT455">
        <f>IF($JE455&gt;=25,INDEX($GT:$GT,$JD455+25),"")</f>
      </c>
      <c r="HU455">
        <f>IF($JE455&gt;=26,INDEX($GT:$GT,$JD455+26),"")</f>
      </c>
      <c r="HV455">
        <f>IF($JE455&gt;=27,INDEX($GT:$GT,$JD455+27),"")</f>
      </c>
      <c r="HW455">
        <f>IF($JE455&gt;=28,INDEX($GT:$GT,$JD455+28),"")</f>
      </c>
      <c r="HX455">
        <f>IF($JE455&gt;=29,INDEX($GT:$GT,$JD455+29),"")</f>
      </c>
      <c r="HY455">
        <f>IF($JE455&gt;=30,INDEX($GT:$GT,$JD455+30),"")</f>
      </c>
      <c r="HZ455">
        <f>IF($JE455&gt;=31,INDEX($GT:$GT,$JD455+31),"")</f>
      </c>
      <c r="IA455">
        <f>IF($JE455&gt;=32,INDEX($GT:$GT,$JD455+32),"")</f>
      </c>
      <c r="IB455">
        <f>IF($JE455&gt;=33,INDEX($GT:$GT,$JD455+33),"")</f>
      </c>
      <c r="IC455">
        <f>IF($JE455&gt;=34,INDEX($GT:$GT,$JD455+34),"")</f>
      </c>
      <c r="ID455">
        <f>IF($JE455&gt;=35,INDEX($GT:$GT,$JD455+35),"")</f>
      </c>
      <c r="IE455">
        <f>IF($JE455&gt;=36,INDEX($GT:$GT,$JD455+36),"")</f>
      </c>
      <c r="IF455">
        <f>IF($JE455&gt;=37,INDEX($GT:$GT,$JD455+37),"")</f>
      </c>
      <c r="IG455">
        <f>IF($JE455&gt;=38,INDEX($GT:$GT,$JD455+38),"")</f>
      </c>
      <c r="IH455">
        <f>IF($JE455&gt;=39,INDEX($GT:$GT,$JD455+39),"")</f>
      </c>
      <c r="II455">
        <f>IF($JE455&gt;=40,INDEX($GT:$GT,$JD455+40),"")</f>
      </c>
      <c r="IJ455">
        <f>IF($JE455&gt;=41,INDEX($GT:$GT,$JD455+41),"")</f>
      </c>
      <c r="IK455">
        <f>IF($JE455&gt;=42,INDEX($GT:$GT,$JD455+42),"")</f>
      </c>
      <c r="IL455">
        <f>IF($JE455&gt;=43,INDEX($GT:$GT,$JD455+43),"")</f>
      </c>
      <c r="IM455">
        <f>IF($JE455&gt;=44,INDEX($GT:$GT,$JD455+44),"")</f>
      </c>
      <c r="IN455">
        <f>IF($JE455&gt;=45,INDEX($GT:$GT,$JD455+45),"")</f>
      </c>
      <c r="IO455">
        <f>IF($JE455&gt;=46,INDEX($GT:$GT,$JD455+46),"")</f>
      </c>
      <c r="IP455">
        <f>IF($JE455&gt;=47,INDEX($GT:$GT,$JD455+47),"")</f>
      </c>
      <c r="IQ455">
        <f>IF($JE455&gt;=48,INDEX($GT:$GT,$JD455+48),"")</f>
      </c>
      <c r="IR455">
        <f>IF($JE455&gt;=49,INDEX($GT:$GT,$JD455+49),"")</f>
      </c>
      <c r="IS455">
        <f>IF($JE455&gt;=50,INDEX($GT:$GT,$JD455+50),"")</f>
      </c>
      <c r="IT455">
        <f>IF($JE455&gt;=51,INDEX($GT:$GT,$JD455+51),"")</f>
      </c>
      <c r="IU455">
        <f>IF($JE455&gt;=52,INDEX($GT:$GT,$JD455+52),"")</f>
      </c>
      <c r="IV455">
        <f>IF($JE455&gt;=53,INDEX($GT:$GT,$JD455+53),"")</f>
      </c>
      <c r="IW455">
        <f>IF($JE455&gt;=54,INDEX($GT:$GT,$JD455+54),"")</f>
      </c>
      <c r="IX455">
        <f>IF($JE455&gt;=55,INDEX($GT:$GT,$JD455+55),"")</f>
      </c>
      <c r="IY455">
        <f>IF($JE455&gt;=56,INDEX($GT:$GT,$JD455+56),"")</f>
      </c>
      <c r="IZ455">
        <f>IF($JE455&gt;=57,INDEX($GT:$GT,$JD455+57),"")</f>
      </c>
      <c r="JA455">
        <f>IF($JE455&gt;=58,INDEX($GT:$GT,$JD455+58),"")</f>
      </c>
      <c r="JB455">
        <f>IF($JE455&gt;=59,INDEX($GT:$GT,$JD455+59),"")</f>
      </c>
      <c r="JC455">
        <f>IF($JE455&gt;=60,INDEX($GT:$GT,$JD455+60),"")</f>
      </c>
      <c r="JD455">
        <f>IFERROR(MATCH($GS455,$GT$2:$GT$322,0)+1,0)</f>
      </c>
      <c r="JE455">
        <f>IFERROR(INDEX($GU$2:$GU$322,MATCH($GS455,$GT$2:$GT$322,0)),0)</f>
      </c>
      <c r="JF455" t="s">
        <v>28</v>
      </c>
      <c r="JG455" t="s">
        <v>28</v>
      </c>
    </row>
    <row r="456" spans="1:267" x14ac:dyDescent="0.25">
      <c r="J456" s="1"/>
      <c r="K456" s="1"/>
      <c r="L456" s="1"/>
      <c r="M456" s="1"/>
      <c r="N456" s="1">
        <f>IFERROR(IF(FIND(" - ",$J456)&gt;0,MID($J456,FIND(" - ",$J456)+3,LEN($J456)),""),"")</f>
      </c>
      <c r="P456" s="1"/>
      <c r="S456" t="s">
        <v>28</v>
      </c>
      <c r="U456">
        <f>IF(OR($S456="",$T456=""),"",IFERROR($S456/$T456,0))</f>
      </c>
      <c r="V456">
        <f>IF($S456="","",
IF($K456="","",
IF(ISNUMBER(SEARCH("exempt",LOWER($K456))),0,
$S456*(VALUE(SUBSTITUTE($K456,"%",""))/100))))</f>
      </c>
      <c r="AB456">
        <f>IF($S456="","",
SUM($S456,$V456,$Z456,$W456,$Y456)-
IF($AA456="",0,VALUE($AA456)))</f>
      </c>
      <c r="AJ456" t="s">
        <v>1116</v>
      </c>
      <c r="AR456">
        <f>IFERROR(LEFT($J456,FIND(" - ",$J456)-1),$J456)</f>
      </c>
      <c r="AU456">
        <f>IF($CJ456&gt;=1,INDEX($AS:$AS,$CI456+1),"")</f>
      </c>
      <c r="AV456">
        <f>IF($CJ456&gt;=2,INDEX($AS:$AS,$CI456+2),"")</f>
      </c>
      <c r="AW456">
        <f>IF($CJ456&gt;=3,INDEX($AS:$AS,$CI456+3),"")</f>
      </c>
      <c r="AX456">
        <f>IF($CJ456&gt;=4,INDEX($AS:$AS,$CI456+4),"")</f>
      </c>
      <c r="AY456">
        <f>IF($CJ456&gt;=5,INDEX($AS:$AS,$CI456+5),"")</f>
      </c>
      <c r="AZ456">
        <f>IF($CJ456&gt;=6,INDEX($AS:$AS,$CI456+6),"")</f>
      </c>
      <c r="BA456">
        <f>IF($CJ456&gt;=7,INDEX($AS:$AS,$CI456+7),"")</f>
      </c>
      <c r="BB456">
        <f>IF($CJ456&gt;=8,INDEX($AS:$AS,$CI456+8),"")</f>
      </c>
      <c r="BC456">
        <f>IF($CJ456&gt;=9,INDEX($AS:$AS,$CI456+9),"")</f>
      </c>
      <c r="BD456">
        <f>IF($CJ456&gt;=10,INDEX($AS:$AS,$CI456+10),"")</f>
      </c>
      <c r="BE456">
        <f>IF($CJ456&gt;=11,INDEX($AS:$AS,$CI456+11),"")</f>
      </c>
      <c r="BF456">
        <f>IF($CJ456&gt;=12,INDEX($AS:$AS,$CI456+12),"")</f>
      </c>
      <c r="BG456">
        <f>IF($CJ456&gt;=13,INDEX($AS:$AS,$CI456+13),"")</f>
      </c>
      <c r="BH456">
        <f>IF($CJ456&gt;=14,INDEX($AS:$AS,$CI456+14),"")</f>
      </c>
      <c r="BI456">
        <f>IF($CJ456&gt;=15,INDEX($AS:$AS,$CI456+15),"")</f>
      </c>
      <c r="BJ456">
        <f>IF($CJ456&gt;=16,INDEX($AS:$AS,$CI456+16),"")</f>
      </c>
      <c r="BK456">
        <f>IF($CJ456&gt;=17,INDEX($AS:$AS,$CI456+17),"")</f>
      </c>
      <c r="BL456">
        <f>IF($CJ456&gt;=18,INDEX($AS:$AS,$CI456+18),"")</f>
      </c>
      <c r="BM456">
        <f>IF($CJ456&gt;=19,INDEX($AS:$AS,$CI456+19),"")</f>
      </c>
      <c r="BN456">
        <f>IF($CJ456&gt;=20,INDEX($AS:$AS,$CI456+20),"")</f>
      </c>
      <c r="BO456">
        <f>IF($CJ456&gt;=21,INDEX($AS:$AS,$CI456+21),"")</f>
      </c>
      <c r="BP456">
        <f>IF($CJ456&gt;=22,INDEX($AS:$AS,$CI456+22),"")</f>
      </c>
      <c r="BQ456">
        <f>IF($CJ456&gt;=23,INDEX($AS:$AS,$CI456+23),"")</f>
      </c>
      <c r="BR456">
        <f>IF($CJ456&gt;=24,INDEX($AS:$AS,$CI456+24),"")</f>
      </c>
      <c r="BS456">
        <f>IF($CJ456&gt;=25,INDEX($AS:$AS,$CI456+25),"")</f>
      </c>
      <c r="BT456">
        <f>IF($CJ456&gt;=26,INDEX($AS:$AS,$CI456+26),"")</f>
      </c>
      <c r="BU456">
        <f>IF($CJ456&gt;=27,INDEX($AS:$AS,$CI456+27),"")</f>
      </c>
      <c r="BV456">
        <f>IF($CJ456&gt;=28,INDEX($AS:$AS,$CI456+28),"")</f>
      </c>
      <c r="BW456">
        <f>IF($CJ456&gt;=29,INDEX($AS:$AS,$CI456+29),"")</f>
      </c>
      <c r="BX456">
        <f>IF($CJ456&gt;=30,INDEX($AS:$AS,$CI456+30),"")</f>
      </c>
      <c r="BY456">
        <f>IF($CJ456&gt;=31,INDEX($AS:$AS,$CI456+31),"")</f>
      </c>
      <c r="BZ456">
        <f>IF($CJ456&gt;=32,INDEX($AS:$AS,$CI456+32),"")</f>
      </c>
      <c r="CA456">
        <f>IF($CJ456&gt;=33,INDEX($AS:$AS,$CI456+33),"")</f>
      </c>
      <c r="CB456">
        <f>IF($CJ456&gt;=34,INDEX($AS:$AS,$CI456+34),"")</f>
      </c>
      <c r="CC456">
        <f>IF($CJ456&gt;=35,INDEX($AS:$AS,$CI456+35),"")</f>
      </c>
      <c r="CD456">
        <f>IF($CJ456&gt;=36,INDEX($AS:$AS,$CI456+36),"")</f>
      </c>
      <c r="CE456">
        <f>IF($CJ456&gt;=37,INDEX($AS:$AS,$CI456+37),"")</f>
      </c>
      <c r="CF456">
        <f>IF($CJ456&gt;=38,INDEX($AS:$AS,$CI456+38),"")</f>
      </c>
      <c r="CG456">
        <f>IF($CJ456&gt;=39,INDEX($AS:$AS,$CI456+39),"")</f>
      </c>
      <c r="CH456">
        <f>IF($CJ456&gt;=40,INDEX($AS:$AS,$CI456+40),"")</f>
      </c>
      <c r="CI456">
        <f>IFERROR(MATCH($AR456,$AS$2:$AS$133,0)+1,0)</f>
      </c>
      <c r="CJ456">
        <f>IFERROR(INDEX($AT$2:$AT$133,MATCH($AR456,$AS$2:$AS$133,0)),0)</f>
      </c>
      <c r="CK456">
        <f>IFERROR(LEFT($O456,FIND(" - ",$O456)-1),$O456)</f>
      </c>
      <c r="CL456" t="s">
        <v>96</v>
      </c>
      <c r="CN456">
        <f>IF($DI456&gt;=1,INDEX($CL:$CL,$DH456+1),"")</f>
      </c>
      <c r="CO456">
        <f>IF($DI456&gt;=2,INDEX($CL:$CL,$DH456+2),"")</f>
      </c>
      <c r="CP456">
        <f>IF($DI456&gt;=3,INDEX($CL:$CL,$DH456+3),"")</f>
      </c>
      <c r="CQ456">
        <f>IF($DI456&gt;=4,INDEX($CL:$CL,$DH456+4),"")</f>
      </c>
      <c r="CR456">
        <f>IF($DI456&gt;=5,INDEX($CL:$CL,$DH456+5),"")</f>
      </c>
      <c r="CS456">
        <f>IF($DI456&gt;=6,INDEX($CL:$CL,$DH456+6),"")</f>
      </c>
      <c r="CT456">
        <f>IF($DI456&gt;=7,INDEX($CL:$CL,$DH456+7),"")</f>
      </c>
      <c r="CU456">
        <f>IF($DI456&gt;=8,INDEX($CL:$CL,$DH456+8),"")</f>
      </c>
      <c r="CV456">
        <f>IF($DI456&gt;=9,INDEX($CL:$CL,$DH456+9),"")</f>
      </c>
      <c r="CW456">
        <f>IF($DI456&gt;=10,INDEX($CL:$CL,$DH456+10),"")</f>
      </c>
      <c r="CX456">
        <f>IF($DI456&gt;=11,INDEX($CL:$CL,$DH456+11),"")</f>
      </c>
      <c r="CY456">
        <f>IF($DI456&gt;=12,INDEX($CL:$CL,$DH456+12),"")</f>
      </c>
      <c r="CZ456">
        <f>IF($DI456&gt;=13,INDEX($CL:$CL,$DH456+13),"")</f>
      </c>
      <c r="DA456">
        <f>IF($DI456&gt;=14,INDEX($CL:$CL,$DH456+14),"")</f>
      </c>
      <c r="DB456">
        <f>IF($DI456&gt;=15,INDEX($CL:$CL,$DH456+15),"")</f>
      </c>
      <c r="DC456">
        <f>IF($DI456&gt;=16,INDEX($CL:$CL,$DH456+16),"")</f>
      </c>
      <c r="DD456">
        <f>IF($DI456&gt;=17,INDEX($CL:$CL,$DH456+17),"")</f>
      </c>
      <c r="DE456">
        <f>IF($DI456&gt;=18,INDEX($CL:$CL,$DH456+18),"")</f>
      </c>
      <c r="DF456">
        <f>IF($DI456&gt;=19,INDEX($CL:$CL,$DH456+19),"")</f>
      </c>
      <c r="DG456">
        <f>IF($DI456&gt;=20,INDEX($CL:$CL,$DH456+20),"")</f>
      </c>
      <c r="DH456">
        <f>IFERROR(MATCH($CK456,$CL$2:$CL$1558,0)+1,0)</f>
      </c>
      <c r="DI456">
        <f>IFERROR(INDEX($CM$2:$CM$1558,MATCH($CK456,$CL$2:$CL$1558,0)),0)</f>
      </c>
      <c r="DJ456">
        <f>IFERROR(INDEX($AQ:$AQ,MATCH($K456,$AP:$AP,0))&amp;"","")</f>
      </c>
      <c r="DN456">
        <f>IF($GQ456&gt;=1,INDEX($DK:$DK,$GP456+1),"")</f>
      </c>
      <c r="DO456">
        <f>IF($GQ456&gt;=2,INDEX($DK:$DK,$GP456+2),"")</f>
      </c>
      <c r="DP456">
        <f>IF($GQ456&gt;=3,INDEX($DK:$DK,$GP456+3),"")</f>
      </c>
      <c r="DQ456">
        <f>IF($GQ456&gt;=4,INDEX($DK:$DK,$GP456+4),"")</f>
      </c>
      <c r="DR456">
        <f>IF($GQ456&gt;=5,INDEX($DK:$DK,$GP456+5),"")</f>
      </c>
      <c r="DS456">
        <f>IF($GQ456&gt;=6,INDEX($DK:$DK,$GP456+6),"")</f>
      </c>
      <c r="DT456">
        <f>IF($GQ456&gt;=7,INDEX($DK:$DK,$GP456+7),"")</f>
      </c>
      <c r="DU456">
        <f>IF($GQ456&gt;=8,INDEX($DK:$DK,$GP456+8),"")</f>
      </c>
      <c r="DV456">
        <f>IF($GQ456&gt;=9,INDEX($DK:$DK,$GP456+9),"")</f>
      </c>
      <c r="DW456">
        <f>IF($GQ456&gt;=10,INDEX($DK:$DK,$GP456+10),"")</f>
      </c>
      <c r="DX456">
        <f>IF($GQ456&gt;=11,INDEX($DK:$DK,$GP456+11),"")</f>
      </c>
      <c r="DY456">
        <f>IF($GQ456&gt;=12,INDEX($DK:$DK,$GP456+12),"")</f>
      </c>
      <c r="DZ456">
        <f>IF($GQ456&gt;=13,INDEX($DK:$DK,$GP456+13),"")</f>
      </c>
      <c r="EA456">
        <f>IF($GQ456&gt;=14,INDEX($DK:$DK,$GP456+14),"")</f>
      </c>
      <c r="EB456">
        <f>IF($GQ456&gt;=15,INDEX($DK:$DK,$GP456+15),"")</f>
      </c>
      <c r="EC456">
        <f>IF($GQ456&gt;=16,INDEX($DK:$DK,$GP456+16),"")</f>
      </c>
      <c r="ED456">
        <f>IF($GQ456&gt;=17,INDEX($DK:$DK,$GP456+17),"")</f>
      </c>
      <c r="EE456">
        <f>IF($GQ456&gt;=18,INDEX($DK:$DK,$GP456+18),"")</f>
      </c>
      <c r="EF456">
        <f>IF($GQ456&gt;=19,INDEX($DK:$DK,$GP456+19),"")</f>
      </c>
      <c r="EG456">
        <f>IF($GQ456&gt;=20,INDEX($DK:$DK,$GP456+20),"")</f>
      </c>
      <c r="EH456">
        <f>IF($GQ456&gt;=21,INDEX($DK:$DK,$GP456+21),"")</f>
      </c>
      <c r="EI456">
        <f>IF($GQ456&gt;=22,INDEX($DK:$DK,$GP456+22),"")</f>
      </c>
      <c r="EJ456">
        <f>IF($GQ456&gt;=23,INDEX($DK:$DK,$GP456+23),"")</f>
      </c>
      <c r="EK456">
        <f>IF($GQ456&gt;=24,INDEX($DK:$DK,$GP456+24),"")</f>
      </c>
      <c r="EL456">
        <f>IF($GQ456&gt;=25,INDEX($DK:$DK,$GP456+25),"")</f>
      </c>
      <c r="EM456">
        <f>IF($GQ456&gt;=26,INDEX($DK:$DK,$GP456+26),"")</f>
      </c>
      <c r="EN456">
        <f>IF($GQ456&gt;=27,INDEX($DK:$DK,$GP456+27),"")</f>
      </c>
      <c r="EO456">
        <f>IF($GQ456&gt;=28,INDEX($DK:$DK,$GP456+28),"")</f>
      </c>
      <c r="EP456">
        <f>IF($GQ456&gt;=29,INDEX($DK:$DK,$GP456+29),"")</f>
      </c>
      <c r="EQ456">
        <f>IF($GQ456&gt;=30,INDEX($DK:$DK,$GP456+30),"")</f>
      </c>
      <c r="ER456">
        <f>IF($GQ456&gt;=31,INDEX($DK:$DK,$GP456+31),"")</f>
      </c>
      <c r="ES456">
        <f>IF($GQ456&gt;=32,INDEX($DK:$DK,$GP456+32),"")</f>
      </c>
      <c r="ET456">
        <f>IF($GQ456&gt;=33,INDEX($DK:$DK,$GP456+33),"")</f>
      </c>
      <c r="EU456">
        <f>IF($GQ456&gt;=34,INDEX($DK:$DK,$GP456+34),"")</f>
      </c>
      <c r="EV456">
        <f>IF($GQ456&gt;=35,INDEX($DK:$DK,$GP456+35),"")</f>
      </c>
      <c r="EW456">
        <f>IF($GQ456&gt;=36,INDEX($DK:$DK,$GP456+36),"")</f>
      </c>
      <c r="EX456">
        <f>IF($GQ456&gt;=37,INDEX($DK:$DK,$GP456+37),"")</f>
      </c>
      <c r="EY456">
        <f>IF($GQ456&gt;=38,INDEX($DK:$DK,$GP456+38),"")</f>
      </c>
      <c r="EZ456">
        <f>IF($GQ456&gt;=39,INDEX($DK:$DK,$GP456+39),"")</f>
      </c>
      <c r="FA456">
        <f>IF($GQ456&gt;=40,INDEX($DK:$DK,$GP456+40),"")</f>
      </c>
      <c r="FB456">
        <f>IF($GQ456&gt;=1,INDEX($DL:$DL,$GP456+1),"")</f>
      </c>
      <c r="FC456">
        <f>IF($GQ456&gt;=2,INDEX($DL:$DL,$GP456+2),"")</f>
      </c>
      <c r="FD456">
        <f>IF($GQ456&gt;=3,INDEX($DL:$DL,$GP456+3),"")</f>
      </c>
      <c r="FE456">
        <f>IF($GQ456&gt;=4,INDEX($DL:$DL,$GP456+4),"")</f>
      </c>
      <c r="FF456">
        <f>IF($GQ456&gt;=5,INDEX($DL:$DL,$GP456+5),"")</f>
      </c>
      <c r="FG456">
        <f>IF($GQ456&gt;=6,INDEX($DL:$DL,$GP456+6),"")</f>
      </c>
      <c r="FH456">
        <f>IF($GQ456&gt;=7,INDEX($DL:$DL,$GP456+7),"")</f>
      </c>
      <c r="FI456">
        <f>IF($GQ456&gt;=8,INDEX($DL:$DL,$GP456+8),"")</f>
      </c>
      <c r="FJ456">
        <f>IF($GQ456&gt;=9,INDEX($DL:$DL,$GP456+9),"")</f>
      </c>
      <c r="FK456">
        <f>IF($GQ456&gt;=10,INDEX($DL:$DL,$GP456+10),"")</f>
      </c>
      <c r="FL456">
        <f>IF($GQ456&gt;=11,INDEX($DL:$DL,$GP456+11),"")</f>
      </c>
      <c r="FM456">
        <f>IF($GQ456&gt;=12,INDEX($DL:$DL,$GP456+12),"")</f>
      </c>
      <c r="FN456">
        <f>IF($GQ456&gt;=13,INDEX($DL:$DL,$GP456+13),"")</f>
      </c>
      <c r="FO456">
        <f>IF($GQ456&gt;=14,INDEX($DL:$DL,$GP456+14),"")</f>
      </c>
      <c r="FP456">
        <f>IF($GQ456&gt;=15,INDEX($DL:$DL,$GP456+15),"")</f>
      </c>
      <c r="FQ456">
        <f>IF($GQ456&gt;=16,INDEX($DL:$DL,$GP456+16),"")</f>
      </c>
      <c r="FR456">
        <f>IF($GQ456&gt;=17,INDEX($DL:$DL,$GP456+17),"")</f>
      </c>
      <c r="FS456">
        <f>IF($GQ456&gt;=18,INDEX($DL:$DL,$GP456+18),"")</f>
      </c>
      <c r="FT456">
        <f>IF($GQ456&gt;=19,INDEX($DL:$DL,$GP456+19),"")</f>
      </c>
      <c r="FU456">
        <f>IF($GQ456&gt;=20,INDEX($DL:$DL,$GP456+20),"")</f>
      </c>
      <c r="FV456">
        <f>IF($GQ456&gt;=21,INDEX($DL:$DL,$GP456+21),"")</f>
      </c>
      <c r="FW456">
        <f>IF($GQ456&gt;=22,INDEX($DL:$DL,$GP456+22),"")</f>
      </c>
      <c r="FX456">
        <f>IF($GQ456&gt;=23,INDEX($DL:$DL,$GP456+23),"")</f>
      </c>
      <c r="FY456">
        <f>IF($GQ456&gt;=24,INDEX($DL:$DL,$GP456+24),"")</f>
      </c>
      <c r="FZ456">
        <f>IF($GQ456&gt;=25,INDEX($DL:$DL,$GP456+25),"")</f>
      </c>
      <c r="GA456">
        <f>IF($GQ456&gt;=26,INDEX($DL:$DL,$GP456+26),"")</f>
      </c>
      <c r="GB456">
        <f>IF($GQ456&gt;=27,INDEX($DL:$DL,$GP456+27),"")</f>
      </c>
      <c r="GC456">
        <f>IF($GQ456&gt;=28,INDEX($DL:$DL,$GP456+28),"")</f>
      </c>
      <c r="GD456">
        <f>IF($GQ456&gt;=29,INDEX($DL:$DL,$GP456+29),"")</f>
      </c>
      <c r="GE456">
        <f>IF($GQ456&gt;=30,INDEX($DL:$DL,$GP456+30),"")</f>
      </c>
      <c r="GF456">
        <f>IF($GQ456&gt;=31,INDEX($DL:$DL,$GP456+31),"")</f>
      </c>
      <c r="GG456">
        <f>IF($GQ456&gt;=32,INDEX($DL:$DL,$GP456+32),"")</f>
      </c>
      <c r="GH456">
        <f>IF($GQ456&gt;=33,INDEX($DL:$DL,$GP456+33),"")</f>
      </c>
      <c r="GI456">
        <f>IF($GQ456&gt;=34,INDEX($DL:$DL,$GP456+34),"")</f>
      </c>
      <c r="GJ456">
        <f>IF($GQ456&gt;=35,INDEX($DL:$DL,$GP456+35),"")</f>
      </c>
      <c r="GK456">
        <f>IF($GQ456&gt;=36,INDEX($DL:$DL,$GP456+36),"")</f>
      </c>
      <c r="GL456">
        <f>IF($GQ456&gt;=37,INDEX($DL:$DL,$GP456+37),"")</f>
      </c>
      <c r="GM456">
        <f>IF($GQ456&gt;=38,INDEX($DL:$DL,$GP456+38),"")</f>
      </c>
      <c r="GN456">
        <f>IF($GQ456&gt;=39,INDEX($DL:$DL,$GP456+39),"")</f>
      </c>
      <c r="GO456">
        <f>IF($GQ456&gt;=40,INDEX($DL:$DL,$GP456+40),"")</f>
      </c>
      <c r="GP456">
        <f>IFERROR(MATCH($DJ456,$DK$2:$DK$148,0)+1,0)</f>
      </c>
      <c r="GQ456">
        <f>IFERROR(INDEX($DM$2:$DM$148,MATCH($DJ456,$DK$2:$DK$148,0)),0)</f>
      </c>
      <c r="GR456">
        <f>IFERROR(MATCH($L456,$DN$456:$FA$456,0),0)</f>
      </c>
      <c r="GS456">
        <f>IF($GR456&gt;0,INDEX($FB$456:$GO$456,$GR456),"")</f>
      </c>
      <c r="GV456">
        <f>IF($JE456&gt;=1,INDEX($GT:$GT,$JD456+1),"")</f>
      </c>
      <c r="GW456">
        <f>IF($JE456&gt;=2,INDEX($GT:$GT,$JD456+2),"")</f>
      </c>
      <c r="GX456">
        <f>IF($JE456&gt;=3,INDEX($GT:$GT,$JD456+3),"")</f>
      </c>
      <c r="GY456">
        <f>IF($JE456&gt;=4,INDEX($GT:$GT,$JD456+4),"")</f>
      </c>
      <c r="GZ456">
        <f>IF($JE456&gt;=5,INDEX($GT:$GT,$JD456+5),"")</f>
      </c>
      <c r="HA456">
        <f>IF($JE456&gt;=6,INDEX($GT:$GT,$JD456+6),"")</f>
      </c>
      <c r="HB456">
        <f>IF($JE456&gt;=7,INDEX($GT:$GT,$JD456+7),"")</f>
      </c>
      <c r="HC456">
        <f>IF($JE456&gt;=8,INDEX($GT:$GT,$JD456+8),"")</f>
      </c>
      <c r="HD456">
        <f>IF($JE456&gt;=9,INDEX($GT:$GT,$JD456+9),"")</f>
      </c>
      <c r="HE456">
        <f>IF($JE456&gt;=10,INDEX($GT:$GT,$JD456+10),"")</f>
      </c>
      <c r="HF456">
        <f>IF($JE456&gt;=11,INDEX($GT:$GT,$JD456+11),"")</f>
      </c>
      <c r="HG456">
        <f>IF($JE456&gt;=12,INDEX($GT:$GT,$JD456+12),"")</f>
      </c>
      <c r="HH456">
        <f>IF($JE456&gt;=13,INDEX($GT:$GT,$JD456+13),"")</f>
      </c>
      <c r="HI456">
        <f>IF($JE456&gt;=14,INDEX($GT:$GT,$JD456+14),"")</f>
      </c>
      <c r="HJ456">
        <f>IF($JE456&gt;=15,INDEX($GT:$GT,$JD456+15),"")</f>
      </c>
      <c r="HK456">
        <f>IF($JE456&gt;=16,INDEX($GT:$GT,$JD456+16),"")</f>
      </c>
      <c r="HL456">
        <f>IF($JE456&gt;=17,INDEX($GT:$GT,$JD456+17),"")</f>
      </c>
      <c r="HM456">
        <f>IF($JE456&gt;=18,INDEX($GT:$GT,$JD456+18),"")</f>
      </c>
      <c r="HN456">
        <f>IF($JE456&gt;=19,INDEX($GT:$GT,$JD456+19),"")</f>
      </c>
      <c r="HO456">
        <f>IF($JE456&gt;=20,INDEX($GT:$GT,$JD456+20),"")</f>
      </c>
      <c r="HP456">
        <f>IF($JE456&gt;=21,INDEX($GT:$GT,$JD456+21),"")</f>
      </c>
      <c r="HQ456">
        <f>IF($JE456&gt;=22,INDEX($GT:$GT,$JD456+22),"")</f>
      </c>
      <c r="HR456">
        <f>IF($JE456&gt;=23,INDEX($GT:$GT,$JD456+23),"")</f>
      </c>
      <c r="HS456">
        <f>IF($JE456&gt;=24,INDEX($GT:$GT,$JD456+24),"")</f>
      </c>
      <c r="HT456">
        <f>IF($JE456&gt;=25,INDEX($GT:$GT,$JD456+25),"")</f>
      </c>
      <c r="HU456">
        <f>IF($JE456&gt;=26,INDEX($GT:$GT,$JD456+26),"")</f>
      </c>
      <c r="HV456">
        <f>IF($JE456&gt;=27,INDEX($GT:$GT,$JD456+27),"")</f>
      </c>
      <c r="HW456">
        <f>IF($JE456&gt;=28,INDEX($GT:$GT,$JD456+28),"")</f>
      </c>
      <c r="HX456">
        <f>IF($JE456&gt;=29,INDEX($GT:$GT,$JD456+29),"")</f>
      </c>
      <c r="HY456">
        <f>IF($JE456&gt;=30,INDEX($GT:$GT,$JD456+30),"")</f>
      </c>
      <c r="HZ456">
        <f>IF($JE456&gt;=31,INDEX($GT:$GT,$JD456+31),"")</f>
      </c>
      <c r="IA456">
        <f>IF($JE456&gt;=32,INDEX($GT:$GT,$JD456+32),"")</f>
      </c>
      <c r="IB456">
        <f>IF($JE456&gt;=33,INDEX($GT:$GT,$JD456+33),"")</f>
      </c>
      <c r="IC456">
        <f>IF($JE456&gt;=34,INDEX($GT:$GT,$JD456+34),"")</f>
      </c>
      <c r="ID456">
        <f>IF($JE456&gt;=35,INDEX($GT:$GT,$JD456+35),"")</f>
      </c>
      <c r="IE456">
        <f>IF($JE456&gt;=36,INDEX($GT:$GT,$JD456+36),"")</f>
      </c>
      <c r="IF456">
        <f>IF($JE456&gt;=37,INDEX($GT:$GT,$JD456+37),"")</f>
      </c>
      <c r="IG456">
        <f>IF($JE456&gt;=38,INDEX($GT:$GT,$JD456+38),"")</f>
      </c>
      <c r="IH456">
        <f>IF($JE456&gt;=39,INDEX($GT:$GT,$JD456+39),"")</f>
      </c>
      <c r="II456">
        <f>IF($JE456&gt;=40,INDEX($GT:$GT,$JD456+40),"")</f>
      </c>
      <c r="IJ456">
        <f>IF($JE456&gt;=41,INDEX($GT:$GT,$JD456+41),"")</f>
      </c>
      <c r="IK456">
        <f>IF($JE456&gt;=42,INDEX($GT:$GT,$JD456+42),"")</f>
      </c>
      <c r="IL456">
        <f>IF($JE456&gt;=43,INDEX($GT:$GT,$JD456+43),"")</f>
      </c>
      <c r="IM456">
        <f>IF($JE456&gt;=44,INDEX($GT:$GT,$JD456+44),"")</f>
      </c>
      <c r="IN456">
        <f>IF($JE456&gt;=45,INDEX($GT:$GT,$JD456+45),"")</f>
      </c>
      <c r="IO456">
        <f>IF($JE456&gt;=46,INDEX($GT:$GT,$JD456+46),"")</f>
      </c>
      <c r="IP456">
        <f>IF($JE456&gt;=47,INDEX($GT:$GT,$JD456+47),"")</f>
      </c>
      <c r="IQ456">
        <f>IF($JE456&gt;=48,INDEX($GT:$GT,$JD456+48),"")</f>
      </c>
      <c r="IR456">
        <f>IF($JE456&gt;=49,INDEX($GT:$GT,$JD456+49),"")</f>
      </c>
      <c r="IS456">
        <f>IF($JE456&gt;=50,INDEX($GT:$GT,$JD456+50),"")</f>
      </c>
      <c r="IT456">
        <f>IF($JE456&gt;=51,INDEX($GT:$GT,$JD456+51),"")</f>
      </c>
      <c r="IU456">
        <f>IF($JE456&gt;=52,INDEX($GT:$GT,$JD456+52),"")</f>
      </c>
      <c r="IV456">
        <f>IF($JE456&gt;=53,INDEX($GT:$GT,$JD456+53),"")</f>
      </c>
      <c r="IW456">
        <f>IF($JE456&gt;=54,INDEX($GT:$GT,$JD456+54),"")</f>
      </c>
      <c r="IX456">
        <f>IF($JE456&gt;=55,INDEX($GT:$GT,$JD456+55),"")</f>
      </c>
      <c r="IY456">
        <f>IF($JE456&gt;=56,INDEX($GT:$GT,$JD456+56),"")</f>
      </c>
      <c r="IZ456">
        <f>IF($JE456&gt;=57,INDEX($GT:$GT,$JD456+57),"")</f>
      </c>
      <c r="JA456">
        <f>IF($JE456&gt;=58,INDEX($GT:$GT,$JD456+58),"")</f>
      </c>
      <c r="JB456">
        <f>IF($JE456&gt;=59,INDEX($GT:$GT,$JD456+59),"")</f>
      </c>
      <c r="JC456">
        <f>IF($JE456&gt;=60,INDEX($GT:$GT,$JD456+60),"")</f>
      </c>
      <c r="JD456">
        <f>IFERROR(MATCH($GS456,$GT$2:$GT$322,0)+1,0)</f>
      </c>
      <c r="JE456">
        <f>IFERROR(INDEX($GU$2:$GU$322,MATCH($GS456,$GT$2:$GT$322,0)),0)</f>
      </c>
      <c r="JF456" t="s">
        <v>28</v>
      </c>
      <c r="JG456" t="s">
        <v>28</v>
      </c>
    </row>
    <row r="457" spans="1:267" x14ac:dyDescent="0.25">
      <c r="J457" s="1"/>
      <c r="K457" s="1"/>
      <c r="L457" s="1"/>
      <c r="M457" s="1"/>
      <c r="N457" s="1">
        <f>IFERROR(IF(FIND(" - ",$J457)&gt;0,MID($J457,FIND(" - ",$J457)+3,LEN($J457)),""),"")</f>
      </c>
      <c r="P457" s="1"/>
      <c r="S457" t="s">
        <v>28</v>
      </c>
      <c r="U457">
        <f>IF(OR($S457="",$T457=""),"",IFERROR($S457/$T457,0))</f>
      </c>
      <c r="V457">
        <f>IF($S457="","",
IF($K457="","",
IF(ISNUMBER(SEARCH("exempt",LOWER($K457))),0,
$S457*(VALUE(SUBSTITUTE($K457,"%",""))/100))))</f>
      </c>
      <c r="AB457">
        <f>IF($S457="","",
SUM($S457,$V457,$Z457,$W457,$Y457)-
IF($AA457="",0,VALUE($AA457)))</f>
      </c>
      <c r="AJ457" t="s">
        <v>1117</v>
      </c>
      <c r="AR457">
        <f>IFERROR(LEFT($J457,FIND(" - ",$J457)-1),$J457)</f>
      </c>
      <c r="AU457">
        <f>IF($CJ457&gt;=1,INDEX($AS:$AS,$CI457+1),"")</f>
      </c>
      <c r="AV457">
        <f>IF($CJ457&gt;=2,INDEX($AS:$AS,$CI457+2),"")</f>
      </c>
      <c r="AW457">
        <f>IF($CJ457&gt;=3,INDEX($AS:$AS,$CI457+3),"")</f>
      </c>
      <c r="AX457">
        <f>IF($CJ457&gt;=4,INDEX($AS:$AS,$CI457+4),"")</f>
      </c>
      <c r="AY457">
        <f>IF($CJ457&gt;=5,INDEX($AS:$AS,$CI457+5),"")</f>
      </c>
      <c r="AZ457">
        <f>IF($CJ457&gt;=6,INDEX($AS:$AS,$CI457+6),"")</f>
      </c>
      <c r="BA457">
        <f>IF($CJ457&gt;=7,INDEX($AS:$AS,$CI457+7),"")</f>
      </c>
      <c r="BB457">
        <f>IF($CJ457&gt;=8,INDEX($AS:$AS,$CI457+8),"")</f>
      </c>
      <c r="BC457">
        <f>IF($CJ457&gt;=9,INDEX($AS:$AS,$CI457+9),"")</f>
      </c>
      <c r="BD457">
        <f>IF($CJ457&gt;=10,INDEX($AS:$AS,$CI457+10),"")</f>
      </c>
      <c r="BE457">
        <f>IF($CJ457&gt;=11,INDEX($AS:$AS,$CI457+11),"")</f>
      </c>
      <c r="BF457">
        <f>IF($CJ457&gt;=12,INDEX($AS:$AS,$CI457+12),"")</f>
      </c>
      <c r="BG457">
        <f>IF($CJ457&gt;=13,INDEX($AS:$AS,$CI457+13),"")</f>
      </c>
      <c r="BH457">
        <f>IF($CJ457&gt;=14,INDEX($AS:$AS,$CI457+14),"")</f>
      </c>
      <c r="BI457">
        <f>IF($CJ457&gt;=15,INDEX($AS:$AS,$CI457+15),"")</f>
      </c>
      <c r="BJ457">
        <f>IF($CJ457&gt;=16,INDEX($AS:$AS,$CI457+16),"")</f>
      </c>
      <c r="BK457">
        <f>IF($CJ457&gt;=17,INDEX($AS:$AS,$CI457+17),"")</f>
      </c>
      <c r="BL457">
        <f>IF($CJ457&gt;=18,INDEX($AS:$AS,$CI457+18),"")</f>
      </c>
      <c r="BM457">
        <f>IF($CJ457&gt;=19,INDEX($AS:$AS,$CI457+19),"")</f>
      </c>
      <c r="BN457">
        <f>IF($CJ457&gt;=20,INDEX($AS:$AS,$CI457+20),"")</f>
      </c>
      <c r="BO457">
        <f>IF($CJ457&gt;=21,INDEX($AS:$AS,$CI457+21),"")</f>
      </c>
      <c r="BP457">
        <f>IF($CJ457&gt;=22,INDEX($AS:$AS,$CI457+22),"")</f>
      </c>
      <c r="BQ457">
        <f>IF($CJ457&gt;=23,INDEX($AS:$AS,$CI457+23),"")</f>
      </c>
      <c r="BR457">
        <f>IF($CJ457&gt;=24,INDEX($AS:$AS,$CI457+24),"")</f>
      </c>
      <c r="BS457">
        <f>IF($CJ457&gt;=25,INDEX($AS:$AS,$CI457+25),"")</f>
      </c>
      <c r="BT457">
        <f>IF($CJ457&gt;=26,INDEX($AS:$AS,$CI457+26),"")</f>
      </c>
      <c r="BU457">
        <f>IF($CJ457&gt;=27,INDEX($AS:$AS,$CI457+27),"")</f>
      </c>
      <c r="BV457">
        <f>IF($CJ457&gt;=28,INDEX($AS:$AS,$CI457+28),"")</f>
      </c>
      <c r="BW457">
        <f>IF($CJ457&gt;=29,INDEX($AS:$AS,$CI457+29),"")</f>
      </c>
      <c r="BX457">
        <f>IF($CJ457&gt;=30,INDEX($AS:$AS,$CI457+30),"")</f>
      </c>
      <c r="BY457">
        <f>IF($CJ457&gt;=31,INDEX($AS:$AS,$CI457+31),"")</f>
      </c>
      <c r="BZ457">
        <f>IF($CJ457&gt;=32,INDEX($AS:$AS,$CI457+32),"")</f>
      </c>
      <c r="CA457">
        <f>IF($CJ457&gt;=33,INDEX($AS:$AS,$CI457+33),"")</f>
      </c>
      <c r="CB457">
        <f>IF($CJ457&gt;=34,INDEX($AS:$AS,$CI457+34),"")</f>
      </c>
      <c r="CC457">
        <f>IF($CJ457&gt;=35,INDEX($AS:$AS,$CI457+35),"")</f>
      </c>
      <c r="CD457">
        <f>IF($CJ457&gt;=36,INDEX($AS:$AS,$CI457+36),"")</f>
      </c>
      <c r="CE457">
        <f>IF($CJ457&gt;=37,INDEX($AS:$AS,$CI457+37),"")</f>
      </c>
      <c r="CF457">
        <f>IF($CJ457&gt;=38,INDEX($AS:$AS,$CI457+38),"")</f>
      </c>
      <c r="CG457">
        <f>IF($CJ457&gt;=39,INDEX($AS:$AS,$CI457+39),"")</f>
      </c>
      <c r="CH457">
        <f>IF($CJ457&gt;=40,INDEX($AS:$AS,$CI457+40),"")</f>
      </c>
      <c r="CI457">
        <f>IFERROR(MATCH($AR457,$AS$2:$AS$133,0)+1,0)</f>
      </c>
      <c r="CJ457">
        <f>IFERROR(INDEX($AT$2:$AT$133,MATCH($AR457,$AS$2:$AS$133,0)),0)</f>
      </c>
      <c r="CK457">
        <f>IFERROR(LEFT($O457,FIND(" - ",$O457)-1),$O457)</f>
      </c>
      <c r="CL457" t="s">
        <v>105</v>
      </c>
      <c r="CN457">
        <f>IF($DI457&gt;=1,INDEX($CL:$CL,$DH457+1),"")</f>
      </c>
      <c r="CO457">
        <f>IF($DI457&gt;=2,INDEX($CL:$CL,$DH457+2),"")</f>
      </c>
      <c r="CP457">
        <f>IF($DI457&gt;=3,INDEX($CL:$CL,$DH457+3),"")</f>
      </c>
      <c r="CQ457">
        <f>IF($DI457&gt;=4,INDEX($CL:$CL,$DH457+4),"")</f>
      </c>
      <c r="CR457">
        <f>IF($DI457&gt;=5,INDEX($CL:$CL,$DH457+5),"")</f>
      </c>
      <c r="CS457">
        <f>IF($DI457&gt;=6,INDEX($CL:$CL,$DH457+6),"")</f>
      </c>
      <c r="CT457">
        <f>IF($DI457&gt;=7,INDEX($CL:$CL,$DH457+7),"")</f>
      </c>
      <c r="CU457">
        <f>IF($DI457&gt;=8,INDEX($CL:$CL,$DH457+8),"")</f>
      </c>
      <c r="CV457">
        <f>IF($DI457&gt;=9,INDEX($CL:$CL,$DH457+9),"")</f>
      </c>
      <c r="CW457">
        <f>IF($DI457&gt;=10,INDEX($CL:$CL,$DH457+10),"")</f>
      </c>
      <c r="CX457">
        <f>IF($DI457&gt;=11,INDEX($CL:$CL,$DH457+11),"")</f>
      </c>
      <c r="CY457">
        <f>IF($DI457&gt;=12,INDEX($CL:$CL,$DH457+12),"")</f>
      </c>
      <c r="CZ457">
        <f>IF($DI457&gt;=13,INDEX($CL:$CL,$DH457+13),"")</f>
      </c>
      <c r="DA457">
        <f>IF($DI457&gt;=14,INDEX($CL:$CL,$DH457+14),"")</f>
      </c>
      <c r="DB457">
        <f>IF($DI457&gt;=15,INDEX($CL:$CL,$DH457+15),"")</f>
      </c>
      <c r="DC457">
        <f>IF($DI457&gt;=16,INDEX($CL:$CL,$DH457+16),"")</f>
      </c>
      <c r="DD457">
        <f>IF($DI457&gt;=17,INDEX($CL:$CL,$DH457+17),"")</f>
      </c>
      <c r="DE457">
        <f>IF($DI457&gt;=18,INDEX($CL:$CL,$DH457+18),"")</f>
      </c>
      <c r="DF457">
        <f>IF($DI457&gt;=19,INDEX($CL:$CL,$DH457+19),"")</f>
      </c>
      <c r="DG457">
        <f>IF($DI457&gt;=20,INDEX($CL:$CL,$DH457+20),"")</f>
      </c>
      <c r="DH457">
        <f>IFERROR(MATCH($CK457,$CL$2:$CL$1558,0)+1,0)</f>
      </c>
      <c r="DI457">
        <f>IFERROR(INDEX($CM$2:$CM$1558,MATCH($CK457,$CL$2:$CL$1558,0)),0)</f>
      </c>
      <c r="DJ457">
        <f>IFERROR(INDEX($AQ:$AQ,MATCH($K457,$AP:$AP,0))&amp;"","")</f>
      </c>
      <c r="DN457">
        <f>IF($GQ457&gt;=1,INDEX($DK:$DK,$GP457+1),"")</f>
      </c>
      <c r="DO457">
        <f>IF($GQ457&gt;=2,INDEX($DK:$DK,$GP457+2),"")</f>
      </c>
      <c r="DP457">
        <f>IF($GQ457&gt;=3,INDEX($DK:$DK,$GP457+3),"")</f>
      </c>
      <c r="DQ457">
        <f>IF($GQ457&gt;=4,INDEX($DK:$DK,$GP457+4),"")</f>
      </c>
      <c r="DR457">
        <f>IF($GQ457&gt;=5,INDEX($DK:$DK,$GP457+5),"")</f>
      </c>
      <c r="DS457">
        <f>IF($GQ457&gt;=6,INDEX($DK:$DK,$GP457+6),"")</f>
      </c>
      <c r="DT457">
        <f>IF($GQ457&gt;=7,INDEX($DK:$DK,$GP457+7),"")</f>
      </c>
      <c r="DU457">
        <f>IF($GQ457&gt;=8,INDEX($DK:$DK,$GP457+8),"")</f>
      </c>
      <c r="DV457">
        <f>IF($GQ457&gt;=9,INDEX($DK:$DK,$GP457+9),"")</f>
      </c>
      <c r="DW457">
        <f>IF($GQ457&gt;=10,INDEX($DK:$DK,$GP457+10),"")</f>
      </c>
      <c r="DX457">
        <f>IF($GQ457&gt;=11,INDEX($DK:$DK,$GP457+11),"")</f>
      </c>
      <c r="DY457">
        <f>IF($GQ457&gt;=12,INDEX($DK:$DK,$GP457+12),"")</f>
      </c>
      <c r="DZ457">
        <f>IF($GQ457&gt;=13,INDEX($DK:$DK,$GP457+13),"")</f>
      </c>
      <c r="EA457">
        <f>IF($GQ457&gt;=14,INDEX($DK:$DK,$GP457+14),"")</f>
      </c>
      <c r="EB457">
        <f>IF($GQ457&gt;=15,INDEX($DK:$DK,$GP457+15),"")</f>
      </c>
      <c r="EC457">
        <f>IF($GQ457&gt;=16,INDEX($DK:$DK,$GP457+16),"")</f>
      </c>
      <c r="ED457">
        <f>IF($GQ457&gt;=17,INDEX($DK:$DK,$GP457+17),"")</f>
      </c>
      <c r="EE457">
        <f>IF($GQ457&gt;=18,INDEX($DK:$DK,$GP457+18),"")</f>
      </c>
      <c r="EF457">
        <f>IF($GQ457&gt;=19,INDEX($DK:$DK,$GP457+19),"")</f>
      </c>
      <c r="EG457">
        <f>IF($GQ457&gt;=20,INDEX($DK:$DK,$GP457+20),"")</f>
      </c>
      <c r="EH457">
        <f>IF($GQ457&gt;=21,INDEX($DK:$DK,$GP457+21),"")</f>
      </c>
      <c r="EI457">
        <f>IF($GQ457&gt;=22,INDEX($DK:$DK,$GP457+22),"")</f>
      </c>
      <c r="EJ457">
        <f>IF($GQ457&gt;=23,INDEX($DK:$DK,$GP457+23),"")</f>
      </c>
      <c r="EK457">
        <f>IF($GQ457&gt;=24,INDEX($DK:$DK,$GP457+24),"")</f>
      </c>
      <c r="EL457">
        <f>IF($GQ457&gt;=25,INDEX($DK:$DK,$GP457+25),"")</f>
      </c>
      <c r="EM457">
        <f>IF($GQ457&gt;=26,INDEX($DK:$DK,$GP457+26),"")</f>
      </c>
      <c r="EN457">
        <f>IF($GQ457&gt;=27,INDEX($DK:$DK,$GP457+27),"")</f>
      </c>
      <c r="EO457">
        <f>IF($GQ457&gt;=28,INDEX($DK:$DK,$GP457+28),"")</f>
      </c>
      <c r="EP457">
        <f>IF($GQ457&gt;=29,INDEX($DK:$DK,$GP457+29),"")</f>
      </c>
      <c r="EQ457">
        <f>IF($GQ457&gt;=30,INDEX($DK:$DK,$GP457+30),"")</f>
      </c>
      <c r="ER457">
        <f>IF($GQ457&gt;=31,INDEX($DK:$DK,$GP457+31),"")</f>
      </c>
      <c r="ES457">
        <f>IF($GQ457&gt;=32,INDEX($DK:$DK,$GP457+32),"")</f>
      </c>
      <c r="ET457">
        <f>IF($GQ457&gt;=33,INDEX($DK:$DK,$GP457+33),"")</f>
      </c>
      <c r="EU457">
        <f>IF($GQ457&gt;=34,INDEX($DK:$DK,$GP457+34),"")</f>
      </c>
      <c r="EV457">
        <f>IF($GQ457&gt;=35,INDEX($DK:$DK,$GP457+35),"")</f>
      </c>
      <c r="EW457">
        <f>IF($GQ457&gt;=36,INDEX($DK:$DK,$GP457+36),"")</f>
      </c>
      <c r="EX457">
        <f>IF($GQ457&gt;=37,INDEX($DK:$DK,$GP457+37),"")</f>
      </c>
      <c r="EY457">
        <f>IF($GQ457&gt;=38,INDEX($DK:$DK,$GP457+38),"")</f>
      </c>
      <c r="EZ457">
        <f>IF($GQ457&gt;=39,INDEX($DK:$DK,$GP457+39),"")</f>
      </c>
      <c r="FA457">
        <f>IF($GQ457&gt;=40,INDEX($DK:$DK,$GP457+40),"")</f>
      </c>
      <c r="FB457">
        <f>IF($GQ457&gt;=1,INDEX($DL:$DL,$GP457+1),"")</f>
      </c>
      <c r="FC457">
        <f>IF($GQ457&gt;=2,INDEX($DL:$DL,$GP457+2),"")</f>
      </c>
      <c r="FD457">
        <f>IF($GQ457&gt;=3,INDEX($DL:$DL,$GP457+3),"")</f>
      </c>
      <c r="FE457">
        <f>IF($GQ457&gt;=4,INDEX($DL:$DL,$GP457+4),"")</f>
      </c>
      <c r="FF457">
        <f>IF($GQ457&gt;=5,INDEX($DL:$DL,$GP457+5),"")</f>
      </c>
      <c r="FG457">
        <f>IF($GQ457&gt;=6,INDEX($DL:$DL,$GP457+6),"")</f>
      </c>
      <c r="FH457">
        <f>IF($GQ457&gt;=7,INDEX($DL:$DL,$GP457+7),"")</f>
      </c>
      <c r="FI457">
        <f>IF($GQ457&gt;=8,INDEX($DL:$DL,$GP457+8),"")</f>
      </c>
      <c r="FJ457">
        <f>IF($GQ457&gt;=9,INDEX($DL:$DL,$GP457+9),"")</f>
      </c>
      <c r="FK457">
        <f>IF($GQ457&gt;=10,INDEX($DL:$DL,$GP457+10),"")</f>
      </c>
      <c r="FL457">
        <f>IF($GQ457&gt;=11,INDEX($DL:$DL,$GP457+11),"")</f>
      </c>
      <c r="FM457">
        <f>IF($GQ457&gt;=12,INDEX($DL:$DL,$GP457+12),"")</f>
      </c>
      <c r="FN457">
        <f>IF($GQ457&gt;=13,INDEX($DL:$DL,$GP457+13),"")</f>
      </c>
      <c r="FO457">
        <f>IF($GQ457&gt;=14,INDEX($DL:$DL,$GP457+14),"")</f>
      </c>
      <c r="FP457">
        <f>IF($GQ457&gt;=15,INDEX($DL:$DL,$GP457+15),"")</f>
      </c>
      <c r="FQ457">
        <f>IF($GQ457&gt;=16,INDEX($DL:$DL,$GP457+16),"")</f>
      </c>
      <c r="FR457">
        <f>IF($GQ457&gt;=17,INDEX($DL:$DL,$GP457+17),"")</f>
      </c>
      <c r="FS457">
        <f>IF($GQ457&gt;=18,INDEX($DL:$DL,$GP457+18),"")</f>
      </c>
      <c r="FT457">
        <f>IF($GQ457&gt;=19,INDEX($DL:$DL,$GP457+19),"")</f>
      </c>
      <c r="FU457">
        <f>IF($GQ457&gt;=20,INDEX($DL:$DL,$GP457+20),"")</f>
      </c>
      <c r="FV457">
        <f>IF($GQ457&gt;=21,INDEX($DL:$DL,$GP457+21),"")</f>
      </c>
      <c r="FW457">
        <f>IF($GQ457&gt;=22,INDEX($DL:$DL,$GP457+22),"")</f>
      </c>
      <c r="FX457">
        <f>IF($GQ457&gt;=23,INDEX($DL:$DL,$GP457+23),"")</f>
      </c>
      <c r="FY457">
        <f>IF($GQ457&gt;=24,INDEX($DL:$DL,$GP457+24),"")</f>
      </c>
      <c r="FZ457">
        <f>IF($GQ457&gt;=25,INDEX($DL:$DL,$GP457+25),"")</f>
      </c>
      <c r="GA457">
        <f>IF($GQ457&gt;=26,INDEX($DL:$DL,$GP457+26),"")</f>
      </c>
      <c r="GB457">
        <f>IF($GQ457&gt;=27,INDEX($DL:$DL,$GP457+27),"")</f>
      </c>
      <c r="GC457">
        <f>IF($GQ457&gt;=28,INDEX($DL:$DL,$GP457+28),"")</f>
      </c>
      <c r="GD457">
        <f>IF($GQ457&gt;=29,INDEX($DL:$DL,$GP457+29),"")</f>
      </c>
      <c r="GE457">
        <f>IF($GQ457&gt;=30,INDEX($DL:$DL,$GP457+30),"")</f>
      </c>
      <c r="GF457">
        <f>IF($GQ457&gt;=31,INDEX($DL:$DL,$GP457+31),"")</f>
      </c>
      <c r="GG457">
        <f>IF($GQ457&gt;=32,INDEX($DL:$DL,$GP457+32),"")</f>
      </c>
      <c r="GH457">
        <f>IF($GQ457&gt;=33,INDEX($DL:$DL,$GP457+33),"")</f>
      </c>
      <c r="GI457">
        <f>IF($GQ457&gt;=34,INDEX($DL:$DL,$GP457+34),"")</f>
      </c>
      <c r="GJ457">
        <f>IF($GQ457&gt;=35,INDEX($DL:$DL,$GP457+35),"")</f>
      </c>
      <c r="GK457">
        <f>IF($GQ457&gt;=36,INDEX($DL:$DL,$GP457+36),"")</f>
      </c>
      <c r="GL457">
        <f>IF($GQ457&gt;=37,INDEX($DL:$DL,$GP457+37),"")</f>
      </c>
      <c r="GM457">
        <f>IF($GQ457&gt;=38,INDEX($DL:$DL,$GP457+38),"")</f>
      </c>
      <c r="GN457">
        <f>IF($GQ457&gt;=39,INDEX($DL:$DL,$GP457+39),"")</f>
      </c>
      <c r="GO457">
        <f>IF($GQ457&gt;=40,INDEX($DL:$DL,$GP457+40),"")</f>
      </c>
      <c r="GP457">
        <f>IFERROR(MATCH($DJ457,$DK$2:$DK$148,0)+1,0)</f>
      </c>
      <c r="GQ457">
        <f>IFERROR(INDEX($DM$2:$DM$148,MATCH($DJ457,$DK$2:$DK$148,0)),0)</f>
      </c>
      <c r="GR457">
        <f>IFERROR(MATCH($L457,$DN$457:$FA$457,0),0)</f>
      </c>
      <c r="GS457">
        <f>IF($GR457&gt;0,INDEX($FB$457:$GO$457,$GR457),"")</f>
      </c>
      <c r="GV457">
        <f>IF($JE457&gt;=1,INDEX($GT:$GT,$JD457+1),"")</f>
      </c>
      <c r="GW457">
        <f>IF($JE457&gt;=2,INDEX($GT:$GT,$JD457+2),"")</f>
      </c>
      <c r="GX457">
        <f>IF($JE457&gt;=3,INDEX($GT:$GT,$JD457+3),"")</f>
      </c>
      <c r="GY457">
        <f>IF($JE457&gt;=4,INDEX($GT:$GT,$JD457+4),"")</f>
      </c>
      <c r="GZ457">
        <f>IF($JE457&gt;=5,INDEX($GT:$GT,$JD457+5),"")</f>
      </c>
      <c r="HA457">
        <f>IF($JE457&gt;=6,INDEX($GT:$GT,$JD457+6),"")</f>
      </c>
      <c r="HB457">
        <f>IF($JE457&gt;=7,INDEX($GT:$GT,$JD457+7),"")</f>
      </c>
      <c r="HC457">
        <f>IF($JE457&gt;=8,INDEX($GT:$GT,$JD457+8),"")</f>
      </c>
      <c r="HD457">
        <f>IF($JE457&gt;=9,INDEX($GT:$GT,$JD457+9),"")</f>
      </c>
      <c r="HE457">
        <f>IF($JE457&gt;=10,INDEX($GT:$GT,$JD457+10),"")</f>
      </c>
      <c r="HF457">
        <f>IF($JE457&gt;=11,INDEX($GT:$GT,$JD457+11),"")</f>
      </c>
      <c r="HG457">
        <f>IF($JE457&gt;=12,INDEX($GT:$GT,$JD457+12),"")</f>
      </c>
      <c r="HH457">
        <f>IF($JE457&gt;=13,INDEX($GT:$GT,$JD457+13),"")</f>
      </c>
      <c r="HI457">
        <f>IF($JE457&gt;=14,INDEX($GT:$GT,$JD457+14),"")</f>
      </c>
      <c r="HJ457">
        <f>IF($JE457&gt;=15,INDEX($GT:$GT,$JD457+15),"")</f>
      </c>
      <c r="HK457">
        <f>IF($JE457&gt;=16,INDEX($GT:$GT,$JD457+16),"")</f>
      </c>
      <c r="HL457">
        <f>IF($JE457&gt;=17,INDEX($GT:$GT,$JD457+17),"")</f>
      </c>
      <c r="HM457">
        <f>IF($JE457&gt;=18,INDEX($GT:$GT,$JD457+18),"")</f>
      </c>
      <c r="HN457">
        <f>IF($JE457&gt;=19,INDEX($GT:$GT,$JD457+19),"")</f>
      </c>
      <c r="HO457">
        <f>IF($JE457&gt;=20,INDEX($GT:$GT,$JD457+20),"")</f>
      </c>
      <c r="HP457">
        <f>IF($JE457&gt;=21,INDEX($GT:$GT,$JD457+21),"")</f>
      </c>
      <c r="HQ457">
        <f>IF($JE457&gt;=22,INDEX($GT:$GT,$JD457+22),"")</f>
      </c>
      <c r="HR457">
        <f>IF($JE457&gt;=23,INDEX($GT:$GT,$JD457+23),"")</f>
      </c>
      <c r="HS457">
        <f>IF($JE457&gt;=24,INDEX($GT:$GT,$JD457+24),"")</f>
      </c>
      <c r="HT457">
        <f>IF($JE457&gt;=25,INDEX($GT:$GT,$JD457+25),"")</f>
      </c>
      <c r="HU457">
        <f>IF($JE457&gt;=26,INDEX($GT:$GT,$JD457+26),"")</f>
      </c>
      <c r="HV457">
        <f>IF($JE457&gt;=27,INDEX($GT:$GT,$JD457+27),"")</f>
      </c>
      <c r="HW457">
        <f>IF($JE457&gt;=28,INDEX($GT:$GT,$JD457+28),"")</f>
      </c>
      <c r="HX457">
        <f>IF($JE457&gt;=29,INDEX($GT:$GT,$JD457+29),"")</f>
      </c>
      <c r="HY457">
        <f>IF($JE457&gt;=30,INDEX($GT:$GT,$JD457+30),"")</f>
      </c>
      <c r="HZ457">
        <f>IF($JE457&gt;=31,INDEX($GT:$GT,$JD457+31),"")</f>
      </c>
      <c r="IA457">
        <f>IF($JE457&gt;=32,INDEX($GT:$GT,$JD457+32),"")</f>
      </c>
      <c r="IB457">
        <f>IF($JE457&gt;=33,INDEX($GT:$GT,$JD457+33),"")</f>
      </c>
      <c r="IC457">
        <f>IF($JE457&gt;=34,INDEX($GT:$GT,$JD457+34),"")</f>
      </c>
      <c r="ID457">
        <f>IF($JE457&gt;=35,INDEX($GT:$GT,$JD457+35),"")</f>
      </c>
      <c r="IE457">
        <f>IF($JE457&gt;=36,INDEX($GT:$GT,$JD457+36),"")</f>
      </c>
      <c r="IF457">
        <f>IF($JE457&gt;=37,INDEX($GT:$GT,$JD457+37),"")</f>
      </c>
      <c r="IG457">
        <f>IF($JE457&gt;=38,INDEX($GT:$GT,$JD457+38),"")</f>
      </c>
      <c r="IH457">
        <f>IF($JE457&gt;=39,INDEX($GT:$GT,$JD457+39),"")</f>
      </c>
      <c r="II457">
        <f>IF($JE457&gt;=40,INDEX($GT:$GT,$JD457+40),"")</f>
      </c>
      <c r="IJ457">
        <f>IF($JE457&gt;=41,INDEX($GT:$GT,$JD457+41),"")</f>
      </c>
      <c r="IK457">
        <f>IF($JE457&gt;=42,INDEX($GT:$GT,$JD457+42),"")</f>
      </c>
      <c r="IL457">
        <f>IF($JE457&gt;=43,INDEX($GT:$GT,$JD457+43),"")</f>
      </c>
      <c r="IM457">
        <f>IF($JE457&gt;=44,INDEX($GT:$GT,$JD457+44),"")</f>
      </c>
      <c r="IN457">
        <f>IF($JE457&gt;=45,INDEX($GT:$GT,$JD457+45),"")</f>
      </c>
      <c r="IO457">
        <f>IF($JE457&gt;=46,INDEX($GT:$GT,$JD457+46),"")</f>
      </c>
      <c r="IP457">
        <f>IF($JE457&gt;=47,INDEX($GT:$GT,$JD457+47),"")</f>
      </c>
      <c r="IQ457">
        <f>IF($JE457&gt;=48,INDEX($GT:$GT,$JD457+48),"")</f>
      </c>
      <c r="IR457">
        <f>IF($JE457&gt;=49,INDEX($GT:$GT,$JD457+49),"")</f>
      </c>
      <c r="IS457">
        <f>IF($JE457&gt;=50,INDEX($GT:$GT,$JD457+50),"")</f>
      </c>
      <c r="IT457">
        <f>IF($JE457&gt;=51,INDEX($GT:$GT,$JD457+51),"")</f>
      </c>
      <c r="IU457">
        <f>IF($JE457&gt;=52,INDEX($GT:$GT,$JD457+52),"")</f>
      </c>
      <c r="IV457">
        <f>IF($JE457&gt;=53,INDEX($GT:$GT,$JD457+53),"")</f>
      </c>
      <c r="IW457">
        <f>IF($JE457&gt;=54,INDEX($GT:$GT,$JD457+54),"")</f>
      </c>
      <c r="IX457">
        <f>IF($JE457&gt;=55,INDEX($GT:$GT,$JD457+55),"")</f>
      </c>
      <c r="IY457">
        <f>IF($JE457&gt;=56,INDEX($GT:$GT,$JD457+56),"")</f>
      </c>
      <c r="IZ457">
        <f>IF($JE457&gt;=57,INDEX($GT:$GT,$JD457+57),"")</f>
      </c>
      <c r="JA457">
        <f>IF($JE457&gt;=58,INDEX($GT:$GT,$JD457+58),"")</f>
      </c>
      <c r="JB457">
        <f>IF($JE457&gt;=59,INDEX($GT:$GT,$JD457+59),"")</f>
      </c>
      <c r="JC457">
        <f>IF($JE457&gt;=60,INDEX($GT:$GT,$JD457+60),"")</f>
      </c>
      <c r="JD457">
        <f>IFERROR(MATCH($GS457,$GT$2:$GT$322,0)+1,0)</f>
      </c>
      <c r="JE457">
        <f>IFERROR(INDEX($GU$2:$GU$322,MATCH($GS457,$GT$2:$GT$322,0)),0)</f>
      </c>
      <c r="JF457" t="s">
        <v>28</v>
      </c>
      <c r="JG457" t="s">
        <v>28</v>
      </c>
    </row>
    <row r="458" spans="1:267" x14ac:dyDescent="0.25">
      <c r="J458" s="1"/>
      <c r="K458" s="1"/>
      <c r="L458" s="1"/>
      <c r="M458" s="1"/>
      <c r="N458" s="1">
        <f>IFERROR(IF(FIND(" - ",$J458)&gt;0,MID($J458,FIND(" - ",$J458)+3,LEN($J458)),""),"")</f>
      </c>
      <c r="P458" s="1"/>
      <c r="S458" t="s">
        <v>28</v>
      </c>
      <c r="U458">
        <f>IF(OR($S458="",$T458=""),"",IFERROR($S458/$T458,0))</f>
      </c>
      <c r="V458">
        <f>IF($S458="","",
IF($K458="","",
IF(ISNUMBER(SEARCH("exempt",LOWER($K458))),0,
$S458*(VALUE(SUBSTITUTE($K458,"%",""))/100))))</f>
      </c>
      <c r="AB458">
        <f>IF($S458="","",
SUM($S458,$V458,$Z458,$W458,$Y458)-
IF($AA458="",0,VALUE($AA458)))</f>
      </c>
      <c r="AJ458" t="s">
        <v>1118</v>
      </c>
      <c r="AR458">
        <f>IFERROR(LEFT($J458,FIND(" - ",$J458)-1),$J458)</f>
      </c>
      <c r="AU458">
        <f>IF($CJ458&gt;=1,INDEX($AS:$AS,$CI458+1),"")</f>
      </c>
      <c r="AV458">
        <f>IF($CJ458&gt;=2,INDEX($AS:$AS,$CI458+2),"")</f>
      </c>
      <c r="AW458">
        <f>IF($CJ458&gt;=3,INDEX($AS:$AS,$CI458+3),"")</f>
      </c>
      <c r="AX458">
        <f>IF($CJ458&gt;=4,INDEX($AS:$AS,$CI458+4),"")</f>
      </c>
      <c r="AY458">
        <f>IF($CJ458&gt;=5,INDEX($AS:$AS,$CI458+5),"")</f>
      </c>
      <c r="AZ458">
        <f>IF($CJ458&gt;=6,INDEX($AS:$AS,$CI458+6),"")</f>
      </c>
      <c r="BA458">
        <f>IF($CJ458&gt;=7,INDEX($AS:$AS,$CI458+7),"")</f>
      </c>
      <c r="BB458">
        <f>IF($CJ458&gt;=8,INDEX($AS:$AS,$CI458+8),"")</f>
      </c>
      <c r="BC458">
        <f>IF($CJ458&gt;=9,INDEX($AS:$AS,$CI458+9),"")</f>
      </c>
      <c r="BD458">
        <f>IF($CJ458&gt;=10,INDEX($AS:$AS,$CI458+10),"")</f>
      </c>
      <c r="BE458">
        <f>IF($CJ458&gt;=11,INDEX($AS:$AS,$CI458+11),"")</f>
      </c>
      <c r="BF458">
        <f>IF($CJ458&gt;=12,INDEX($AS:$AS,$CI458+12),"")</f>
      </c>
      <c r="BG458">
        <f>IF($CJ458&gt;=13,INDEX($AS:$AS,$CI458+13),"")</f>
      </c>
      <c r="BH458">
        <f>IF($CJ458&gt;=14,INDEX($AS:$AS,$CI458+14),"")</f>
      </c>
      <c r="BI458">
        <f>IF($CJ458&gt;=15,INDEX($AS:$AS,$CI458+15),"")</f>
      </c>
      <c r="BJ458">
        <f>IF($CJ458&gt;=16,INDEX($AS:$AS,$CI458+16),"")</f>
      </c>
      <c r="BK458">
        <f>IF($CJ458&gt;=17,INDEX($AS:$AS,$CI458+17),"")</f>
      </c>
      <c r="BL458">
        <f>IF($CJ458&gt;=18,INDEX($AS:$AS,$CI458+18),"")</f>
      </c>
      <c r="BM458">
        <f>IF($CJ458&gt;=19,INDEX($AS:$AS,$CI458+19),"")</f>
      </c>
      <c r="BN458">
        <f>IF($CJ458&gt;=20,INDEX($AS:$AS,$CI458+20),"")</f>
      </c>
      <c r="BO458">
        <f>IF($CJ458&gt;=21,INDEX($AS:$AS,$CI458+21),"")</f>
      </c>
      <c r="BP458">
        <f>IF($CJ458&gt;=22,INDEX($AS:$AS,$CI458+22),"")</f>
      </c>
      <c r="BQ458">
        <f>IF($CJ458&gt;=23,INDEX($AS:$AS,$CI458+23),"")</f>
      </c>
      <c r="BR458">
        <f>IF($CJ458&gt;=24,INDEX($AS:$AS,$CI458+24),"")</f>
      </c>
      <c r="BS458">
        <f>IF($CJ458&gt;=25,INDEX($AS:$AS,$CI458+25),"")</f>
      </c>
      <c r="BT458">
        <f>IF($CJ458&gt;=26,INDEX($AS:$AS,$CI458+26),"")</f>
      </c>
      <c r="BU458">
        <f>IF($CJ458&gt;=27,INDEX($AS:$AS,$CI458+27),"")</f>
      </c>
      <c r="BV458">
        <f>IF($CJ458&gt;=28,INDEX($AS:$AS,$CI458+28),"")</f>
      </c>
      <c r="BW458">
        <f>IF($CJ458&gt;=29,INDEX($AS:$AS,$CI458+29),"")</f>
      </c>
      <c r="BX458">
        <f>IF($CJ458&gt;=30,INDEX($AS:$AS,$CI458+30),"")</f>
      </c>
      <c r="BY458">
        <f>IF($CJ458&gt;=31,INDEX($AS:$AS,$CI458+31),"")</f>
      </c>
      <c r="BZ458">
        <f>IF($CJ458&gt;=32,INDEX($AS:$AS,$CI458+32),"")</f>
      </c>
      <c r="CA458">
        <f>IF($CJ458&gt;=33,INDEX($AS:$AS,$CI458+33),"")</f>
      </c>
      <c r="CB458">
        <f>IF($CJ458&gt;=34,INDEX($AS:$AS,$CI458+34),"")</f>
      </c>
      <c r="CC458">
        <f>IF($CJ458&gt;=35,INDEX($AS:$AS,$CI458+35),"")</f>
      </c>
      <c r="CD458">
        <f>IF($CJ458&gt;=36,INDEX($AS:$AS,$CI458+36),"")</f>
      </c>
      <c r="CE458">
        <f>IF($CJ458&gt;=37,INDEX($AS:$AS,$CI458+37),"")</f>
      </c>
      <c r="CF458">
        <f>IF($CJ458&gt;=38,INDEX($AS:$AS,$CI458+38),"")</f>
      </c>
      <c r="CG458">
        <f>IF($CJ458&gt;=39,INDEX($AS:$AS,$CI458+39),"")</f>
      </c>
      <c r="CH458">
        <f>IF($CJ458&gt;=40,INDEX($AS:$AS,$CI458+40),"")</f>
      </c>
      <c r="CI458">
        <f>IFERROR(MATCH($AR458,$AS$2:$AS$133,0)+1,0)</f>
      </c>
      <c r="CJ458">
        <f>IFERROR(INDEX($AT$2:$AT$133,MATCH($AR458,$AS$2:$AS$133,0)),0)</f>
      </c>
      <c r="CK458">
        <f>IFERROR(LEFT($O458,FIND(" - ",$O458)-1),$O458)</f>
      </c>
      <c r="CL458" t="s">
        <v>133</v>
      </c>
      <c r="CN458">
        <f>IF($DI458&gt;=1,INDEX($CL:$CL,$DH458+1),"")</f>
      </c>
      <c r="CO458">
        <f>IF($DI458&gt;=2,INDEX($CL:$CL,$DH458+2),"")</f>
      </c>
      <c r="CP458">
        <f>IF($DI458&gt;=3,INDEX($CL:$CL,$DH458+3),"")</f>
      </c>
      <c r="CQ458">
        <f>IF($DI458&gt;=4,INDEX($CL:$CL,$DH458+4),"")</f>
      </c>
      <c r="CR458">
        <f>IF($DI458&gt;=5,INDEX($CL:$CL,$DH458+5),"")</f>
      </c>
      <c r="CS458">
        <f>IF($DI458&gt;=6,INDEX($CL:$CL,$DH458+6),"")</f>
      </c>
      <c r="CT458">
        <f>IF($DI458&gt;=7,INDEX($CL:$CL,$DH458+7),"")</f>
      </c>
      <c r="CU458">
        <f>IF($DI458&gt;=8,INDEX($CL:$CL,$DH458+8),"")</f>
      </c>
      <c r="CV458">
        <f>IF($DI458&gt;=9,INDEX($CL:$CL,$DH458+9),"")</f>
      </c>
      <c r="CW458">
        <f>IF($DI458&gt;=10,INDEX($CL:$CL,$DH458+10),"")</f>
      </c>
      <c r="CX458">
        <f>IF($DI458&gt;=11,INDEX($CL:$CL,$DH458+11),"")</f>
      </c>
      <c r="CY458">
        <f>IF($DI458&gt;=12,INDEX($CL:$CL,$DH458+12),"")</f>
      </c>
      <c r="CZ458">
        <f>IF($DI458&gt;=13,INDEX($CL:$CL,$DH458+13),"")</f>
      </c>
      <c r="DA458">
        <f>IF($DI458&gt;=14,INDEX($CL:$CL,$DH458+14),"")</f>
      </c>
      <c r="DB458">
        <f>IF($DI458&gt;=15,INDEX($CL:$CL,$DH458+15),"")</f>
      </c>
      <c r="DC458">
        <f>IF($DI458&gt;=16,INDEX($CL:$CL,$DH458+16),"")</f>
      </c>
      <c r="DD458">
        <f>IF($DI458&gt;=17,INDEX($CL:$CL,$DH458+17),"")</f>
      </c>
      <c r="DE458">
        <f>IF($DI458&gt;=18,INDEX($CL:$CL,$DH458+18),"")</f>
      </c>
      <c r="DF458">
        <f>IF($DI458&gt;=19,INDEX($CL:$CL,$DH458+19),"")</f>
      </c>
      <c r="DG458">
        <f>IF($DI458&gt;=20,INDEX($CL:$CL,$DH458+20),"")</f>
      </c>
      <c r="DH458">
        <f>IFERROR(MATCH($CK458,$CL$2:$CL$1558,0)+1,0)</f>
      </c>
      <c r="DI458">
        <f>IFERROR(INDEX($CM$2:$CM$1558,MATCH($CK458,$CL$2:$CL$1558,0)),0)</f>
      </c>
      <c r="DJ458">
        <f>IFERROR(INDEX($AQ:$AQ,MATCH($K458,$AP:$AP,0))&amp;"","")</f>
      </c>
      <c r="DN458">
        <f>IF($GQ458&gt;=1,INDEX($DK:$DK,$GP458+1),"")</f>
      </c>
      <c r="DO458">
        <f>IF($GQ458&gt;=2,INDEX($DK:$DK,$GP458+2),"")</f>
      </c>
      <c r="DP458">
        <f>IF($GQ458&gt;=3,INDEX($DK:$DK,$GP458+3),"")</f>
      </c>
      <c r="DQ458">
        <f>IF($GQ458&gt;=4,INDEX($DK:$DK,$GP458+4),"")</f>
      </c>
      <c r="DR458">
        <f>IF($GQ458&gt;=5,INDEX($DK:$DK,$GP458+5),"")</f>
      </c>
      <c r="DS458">
        <f>IF($GQ458&gt;=6,INDEX($DK:$DK,$GP458+6),"")</f>
      </c>
      <c r="DT458">
        <f>IF($GQ458&gt;=7,INDEX($DK:$DK,$GP458+7),"")</f>
      </c>
      <c r="DU458">
        <f>IF($GQ458&gt;=8,INDEX($DK:$DK,$GP458+8),"")</f>
      </c>
      <c r="DV458">
        <f>IF($GQ458&gt;=9,INDEX($DK:$DK,$GP458+9),"")</f>
      </c>
      <c r="DW458">
        <f>IF($GQ458&gt;=10,INDEX($DK:$DK,$GP458+10),"")</f>
      </c>
      <c r="DX458">
        <f>IF($GQ458&gt;=11,INDEX($DK:$DK,$GP458+11),"")</f>
      </c>
      <c r="DY458">
        <f>IF($GQ458&gt;=12,INDEX($DK:$DK,$GP458+12),"")</f>
      </c>
      <c r="DZ458">
        <f>IF($GQ458&gt;=13,INDEX($DK:$DK,$GP458+13),"")</f>
      </c>
      <c r="EA458">
        <f>IF($GQ458&gt;=14,INDEX($DK:$DK,$GP458+14),"")</f>
      </c>
      <c r="EB458">
        <f>IF($GQ458&gt;=15,INDEX($DK:$DK,$GP458+15),"")</f>
      </c>
      <c r="EC458">
        <f>IF($GQ458&gt;=16,INDEX($DK:$DK,$GP458+16),"")</f>
      </c>
      <c r="ED458">
        <f>IF($GQ458&gt;=17,INDEX($DK:$DK,$GP458+17),"")</f>
      </c>
      <c r="EE458">
        <f>IF($GQ458&gt;=18,INDEX($DK:$DK,$GP458+18),"")</f>
      </c>
      <c r="EF458">
        <f>IF($GQ458&gt;=19,INDEX($DK:$DK,$GP458+19),"")</f>
      </c>
      <c r="EG458">
        <f>IF($GQ458&gt;=20,INDEX($DK:$DK,$GP458+20),"")</f>
      </c>
      <c r="EH458">
        <f>IF($GQ458&gt;=21,INDEX($DK:$DK,$GP458+21),"")</f>
      </c>
      <c r="EI458">
        <f>IF($GQ458&gt;=22,INDEX($DK:$DK,$GP458+22),"")</f>
      </c>
      <c r="EJ458">
        <f>IF($GQ458&gt;=23,INDEX($DK:$DK,$GP458+23),"")</f>
      </c>
      <c r="EK458">
        <f>IF($GQ458&gt;=24,INDEX($DK:$DK,$GP458+24),"")</f>
      </c>
      <c r="EL458">
        <f>IF($GQ458&gt;=25,INDEX($DK:$DK,$GP458+25),"")</f>
      </c>
      <c r="EM458">
        <f>IF($GQ458&gt;=26,INDEX($DK:$DK,$GP458+26),"")</f>
      </c>
      <c r="EN458">
        <f>IF($GQ458&gt;=27,INDEX($DK:$DK,$GP458+27),"")</f>
      </c>
      <c r="EO458">
        <f>IF($GQ458&gt;=28,INDEX($DK:$DK,$GP458+28),"")</f>
      </c>
      <c r="EP458">
        <f>IF($GQ458&gt;=29,INDEX($DK:$DK,$GP458+29),"")</f>
      </c>
      <c r="EQ458">
        <f>IF($GQ458&gt;=30,INDEX($DK:$DK,$GP458+30),"")</f>
      </c>
      <c r="ER458">
        <f>IF($GQ458&gt;=31,INDEX($DK:$DK,$GP458+31),"")</f>
      </c>
      <c r="ES458">
        <f>IF($GQ458&gt;=32,INDEX($DK:$DK,$GP458+32),"")</f>
      </c>
      <c r="ET458">
        <f>IF($GQ458&gt;=33,INDEX($DK:$DK,$GP458+33),"")</f>
      </c>
      <c r="EU458">
        <f>IF($GQ458&gt;=34,INDEX($DK:$DK,$GP458+34),"")</f>
      </c>
      <c r="EV458">
        <f>IF($GQ458&gt;=35,INDEX($DK:$DK,$GP458+35),"")</f>
      </c>
      <c r="EW458">
        <f>IF($GQ458&gt;=36,INDEX($DK:$DK,$GP458+36),"")</f>
      </c>
      <c r="EX458">
        <f>IF($GQ458&gt;=37,INDEX($DK:$DK,$GP458+37),"")</f>
      </c>
      <c r="EY458">
        <f>IF($GQ458&gt;=38,INDEX($DK:$DK,$GP458+38),"")</f>
      </c>
      <c r="EZ458">
        <f>IF($GQ458&gt;=39,INDEX($DK:$DK,$GP458+39),"")</f>
      </c>
      <c r="FA458">
        <f>IF($GQ458&gt;=40,INDEX($DK:$DK,$GP458+40),"")</f>
      </c>
      <c r="FB458">
        <f>IF($GQ458&gt;=1,INDEX($DL:$DL,$GP458+1),"")</f>
      </c>
      <c r="FC458">
        <f>IF($GQ458&gt;=2,INDEX($DL:$DL,$GP458+2),"")</f>
      </c>
      <c r="FD458">
        <f>IF($GQ458&gt;=3,INDEX($DL:$DL,$GP458+3),"")</f>
      </c>
      <c r="FE458">
        <f>IF($GQ458&gt;=4,INDEX($DL:$DL,$GP458+4),"")</f>
      </c>
      <c r="FF458">
        <f>IF($GQ458&gt;=5,INDEX($DL:$DL,$GP458+5),"")</f>
      </c>
      <c r="FG458">
        <f>IF($GQ458&gt;=6,INDEX($DL:$DL,$GP458+6),"")</f>
      </c>
      <c r="FH458">
        <f>IF($GQ458&gt;=7,INDEX($DL:$DL,$GP458+7),"")</f>
      </c>
      <c r="FI458">
        <f>IF($GQ458&gt;=8,INDEX($DL:$DL,$GP458+8),"")</f>
      </c>
      <c r="FJ458">
        <f>IF($GQ458&gt;=9,INDEX($DL:$DL,$GP458+9),"")</f>
      </c>
      <c r="FK458">
        <f>IF($GQ458&gt;=10,INDEX($DL:$DL,$GP458+10),"")</f>
      </c>
      <c r="FL458">
        <f>IF($GQ458&gt;=11,INDEX($DL:$DL,$GP458+11),"")</f>
      </c>
      <c r="FM458">
        <f>IF($GQ458&gt;=12,INDEX($DL:$DL,$GP458+12),"")</f>
      </c>
      <c r="FN458">
        <f>IF($GQ458&gt;=13,INDEX($DL:$DL,$GP458+13),"")</f>
      </c>
      <c r="FO458">
        <f>IF($GQ458&gt;=14,INDEX($DL:$DL,$GP458+14),"")</f>
      </c>
      <c r="FP458">
        <f>IF($GQ458&gt;=15,INDEX($DL:$DL,$GP458+15),"")</f>
      </c>
      <c r="FQ458">
        <f>IF($GQ458&gt;=16,INDEX($DL:$DL,$GP458+16),"")</f>
      </c>
      <c r="FR458">
        <f>IF($GQ458&gt;=17,INDEX($DL:$DL,$GP458+17),"")</f>
      </c>
      <c r="FS458">
        <f>IF($GQ458&gt;=18,INDEX($DL:$DL,$GP458+18),"")</f>
      </c>
      <c r="FT458">
        <f>IF($GQ458&gt;=19,INDEX($DL:$DL,$GP458+19),"")</f>
      </c>
      <c r="FU458">
        <f>IF($GQ458&gt;=20,INDEX($DL:$DL,$GP458+20),"")</f>
      </c>
      <c r="FV458">
        <f>IF($GQ458&gt;=21,INDEX($DL:$DL,$GP458+21),"")</f>
      </c>
      <c r="FW458">
        <f>IF($GQ458&gt;=22,INDEX($DL:$DL,$GP458+22),"")</f>
      </c>
      <c r="FX458">
        <f>IF($GQ458&gt;=23,INDEX($DL:$DL,$GP458+23),"")</f>
      </c>
      <c r="FY458">
        <f>IF($GQ458&gt;=24,INDEX($DL:$DL,$GP458+24),"")</f>
      </c>
      <c r="FZ458">
        <f>IF($GQ458&gt;=25,INDEX($DL:$DL,$GP458+25),"")</f>
      </c>
      <c r="GA458">
        <f>IF($GQ458&gt;=26,INDEX($DL:$DL,$GP458+26),"")</f>
      </c>
      <c r="GB458">
        <f>IF($GQ458&gt;=27,INDEX($DL:$DL,$GP458+27),"")</f>
      </c>
      <c r="GC458">
        <f>IF($GQ458&gt;=28,INDEX($DL:$DL,$GP458+28),"")</f>
      </c>
      <c r="GD458">
        <f>IF($GQ458&gt;=29,INDEX($DL:$DL,$GP458+29),"")</f>
      </c>
      <c r="GE458">
        <f>IF($GQ458&gt;=30,INDEX($DL:$DL,$GP458+30),"")</f>
      </c>
      <c r="GF458">
        <f>IF($GQ458&gt;=31,INDEX($DL:$DL,$GP458+31),"")</f>
      </c>
      <c r="GG458">
        <f>IF($GQ458&gt;=32,INDEX($DL:$DL,$GP458+32),"")</f>
      </c>
      <c r="GH458">
        <f>IF($GQ458&gt;=33,INDEX($DL:$DL,$GP458+33),"")</f>
      </c>
      <c r="GI458">
        <f>IF($GQ458&gt;=34,INDEX($DL:$DL,$GP458+34),"")</f>
      </c>
      <c r="GJ458">
        <f>IF($GQ458&gt;=35,INDEX($DL:$DL,$GP458+35),"")</f>
      </c>
      <c r="GK458">
        <f>IF($GQ458&gt;=36,INDEX($DL:$DL,$GP458+36),"")</f>
      </c>
      <c r="GL458">
        <f>IF($GQ458&gt;=37,INDEX($DL:$DL,$GP458+37),"")</f>
      </c>
      <c r="GM458">
        <f>IF($GQ458&gt;=38,INDEX($DL:$DL,$GP458+38),"")</f>
      </c>
      <c r="GN458">
        <f>IF($GQ458&gt;=39,INDEX($DL:$DL,$GP458+39),"")</f>
      </c>
      <c r="GO458">
        <f>IF($GQ458&gt;=40,INDEX($DL:$DL,$GP458+40),"")</f>
      </c>
      <c r="GP458">
        <f>IFERROR(MATCH($DJ458,$DK$2:$DK$148,0)+1,0)</f>
      </c>
      <c r="GQ458">
        <f>IFERROR(INDEX($DM$2:$DM$148,MATCH($DJ458,$DK$2:$DK$148,0)),0)</f>
      </c>
      <c r="GR458">
        <f>IFERROR(MATCH($L458,$DN$458:$FA$458,0),0)</f>
      </c>
      <c r="GS458">
        <f>IF($GR458&gt;0,INDEX($FB$458:$GO$458,$GR458),"")</f>
      </c>
      <c r="GV458">
        <f>IF($JE458&gt;=1,INDEX($GT:$GT,$JD458+1),"")</f>
      </c>
      <c r="GW458">
        <f>IF($JE458&gt;=2,INDEX($GT:$GT,$JD458+2),"")</f>
      </c>
      <c r="GX458">
        <f>IF($JE458&gt;=3,INDEX($GT:$GT,$JD458+3),"")</f>
      </c>
      <c r="GY458">
        <f>IF($JE458&gt;=4,INDEX($GT:$GT,$JD458+4),"")</f>
      </c>
      <c r="GZ458">
        <f>IF($JE458&gt;=5,INDEX($GT:$GT,$JD458+5),"")</f>
      </c>
      <c r="HA458">
        <f>IF($JE458&gt;=6,INDEX($GT:$GT,$JD458+6),"")</f>
      </c>
      <c r="HB458">
        <f>IF($JE458&gt;=7,INDEX($GT:$GT,$JD458+7),"")</f>
      </c>
      <c r="HC458">
        <f>IF($JE458&gt;=8,INDEX($GT:$GT,$JD458+8),"")</f>
      </c>
      <c r="HD458">
        <f>IF($JE458&gt;=9,INDEX($GT:$GT,$JD458+9),"")</f>
      </c>
      <c r="HE458">
        <f>IF($JE458&gt;=10,INDEX($GT:$GT,$JD458+10),"")</f>
      </c>
      <c r="HF458">
        <f>IF($JE458&gt;=11,INDEX($GT:$GT,$JD458+11),"")</f>
      </c>
      <c r="HG458">
        <f>IF($JE458&gt;=12,INDEX($GT:$GT,$JD458+12),"")</f>
      </c>
      <c r="HH458">
        <f>IF($JE458&gt;=13,INDEX($GT:$GT,$JD458+13),"")</f>
      </c>
      <c r="HI458">
        <f>IF($JE458&gt;=14,INDEX($GT:$GT,$JD458+14),"")</f>
      </c>
      <c r="HJ458">
        <f>IF($JE458&gt;=15,INDEX($GT:$GT,$JD458+15),"")</f>
      </c>
      <c r="HK458">
        <f>IF($JE458&gt;=16,INDEX($GT:$GT,$JD458+16),"")</f>
      </c>
      <c r="HL458">
        <f>IF($JE458&gt;=17,INDEX($GT:$GT,$JD458+17),"")</f>
      </c>
      <c r="HM458">
        <f>IF($JE458&gt;=18,INDEX($GT:$GT,$JD458+18),"")</f>
      </c>
      <c r="HN458">
        <f>IF($JE458&gt;=19,INDEX($GT:$GT,$JD458+19),"")</f>
      </c>
      <c r="HO458">
        <f>IF($JE458&gt;=20,INDEX($GT:$GT,$JD458+20),"")</f>
      </c>
      <c r="HP458">
        <f>IF($JE458&gt;=21,INDEX($GT:$GT,$JD458+21),"")</f>
      </c>
      <c r="HQ458">
        <f>IF($JE458&gt;=22,INDEX($GT:$GT,$JD458+22),"")</f>
      </c>
      <c r="HR458">
        <f>IF($JE458&gt;=23,INDEX($GT:$GT,$JD458+23),"")</f>
      </c>
      <c r="HS458">
        <f>IF($JE458&gt;=24,INDEX($GT:$GT,$JD458+24),"")</f>
      </c>
      <c r="HT458">
        <f>IF($JE458&gt;=25,INDEX($GT:$GT,$JD458+25),"")</f>
      </c>
      <c r="HU458">
        <f>IF($JE458&gt;=26,INDEX($GT:$GT,$JD458+26),"")</f>
      </c>
      <c r="HV458">
        <f>IF($JE458&gt;=27,INDEX($GT:$GT,$JD458+27),"")</f>
      </c>
      <c r="HW458">
        <f>IF($JE458&gt;=28,INDEX($GT:$GT,$JD458+28),"")</f>
      </c>
      <c r="HX458">
        <f>IF($JE458&gt;=29,INDEX($GT:$GT,$JD458+29),"")</f>
      </c>
      <c r="HY458">
        <f>IF($JE458&gt;=30,INDEX($GT:$GT,$JD458+30),"")</f>
      </c>
      <c r="HZ458">
        <f>IF($JE458&gt;=31,INDEX($GT:$GT,$JD458+31),"")</f>
      </c>
      <c r="IA458">
        <f>IF($JE458&gt;=32,INDEX($GT:$GT,$JD458+32),"")</f>
      </c>
      <c r="IB458">
        <f>IF($JE458&gt;=33,INDEX($GT:$GT,$JD458+33),"")</f>
      </c>
      <c r="IC458">
        <f>IF($JE458&gt;=34,INDEX($GT:$GT,$JD458+34),"")</f>
      </c>
      <c r="ID458">
        <f>IF($JE458&gt;=35,INDEX($GT:$GT,$JD458+35),"")</f>
      </c>
      <c r="IE458">
        <f>IF($JE458&gt;=36,INDEX($GT:$GT,$JD458+36),"")</f>
      </c>
      <c r="IF458">
        <f>IF($JE458&gt;=37,INDEX($GT:$GT,$JD458+37),"")</f>
      </c>
      <c r="IG458">
        <f>IF($JE458&gt;=38,INDEX($GT:$GT,$JD458+38),"")</f>
      </c>
      <c r="IH458">
        <f>IF($JE458&gt;=39,INDEX($GT:$GT,$JD458+39),"")</f>
      </c>
      <c r="II458">
        <f>IF($JE458&gt;=40,INDEX($GT:$GT,$JD458+40),"")</f>
      </c>
      <c r="IJ458">
        <f>IF($JE458&gt;=41,INDEX($GT:$GT,$JD458+41),"")</f>
      </c>
      <c r="IK458">
        <f>IF($JE458&gt;=42,INDEX($GT:$GT,$JD458+42),"")</f>
      </c>
      <c r="IL458">
        <f>IF($JE458&gt;=43,INDEX($GT:$GT,$JD458+43),"")</f>
      </c>
      <c r="IM458">
        <f>IF($JE458&gt;=44,INDEX($GT:$GT,$JD458+44),"")</f>
      </c>
      <c r="IN458">
        <f>IF($JE458&gt;=45,INDEX($GT:$GT,$JD458+45),"")</f>
      </c>
      <c r="IO458">
        <f>IF($JE458&gt;=46,INDEX($GT:$GT,$JD458+46),"")</f>
      </c>
      <c r="IP458">
        <f>IF($JE458&gt;=47,INDEX($GT:$GT,$JD458+47),"")</f>
      </c>
      <c r="IQ458">
        <f>IF($JE458&gt;=48,INDEX($GT:$GT,$JD458+48),"")</f>
      </c>
      <c r="IR458">
        <f>IF($JE458&gt;=49,INDEX($GT:$GT,$JD458+49),"")</f>
      </c>
      <c r="IS458">
        <f>IF($JE458&gt;=50,INDEX($GT:$GT,$JD458+50),"")</f>
      </c>
      <c r="IT458">
        <f>IF($JE458&gt;=51,INDEX($GT:$GT,$JD458+51),"")</f>
      </c>
      <c r="IU458">
        <f>IF($JE458&gt;=52,INDEX($GT:$GT,$JD458+52),"")</f>
      </c>
      <c r="IV458">
        <f>IF($JE458&gt;=53,INDEX($GT:$GT,$JD458+53),"")</f>
      </c>
      <c r="IW458">
        <f>IF($JE458&gt;=54,INDEX($GT:$GT,$JD458+54),"")</f>
      </c>
      <c r="IX458">
        <f>IF($JE458&gt;=55,INDEX($GT:$GT,$JD458+55),"")</f>
      </c>
      <c r="IY458">
        <f>IF($JE458&gt;=56,INDEX($GT:$GT,$JD458+56),"")</f>
      </c>
      <c r="IZ458">
        <f>IF($JE458&gt;=57,INDEX($GT:$GT,$JD458+57),"")</f>
      </c>
      <c r="JA458">
        <f>IF($JE458&gt;=58,INDEX($GT:$GT,$JD458+58),"")</f>
      </c>
      <c r="JB458">
        <f>IF($JE458&gt;=59,INDEX($GT:$GT,$JD458+59),"")</f>
      </c>
      <c r="JC458">
        <f>IF($JE458&gt;=60,INDEX($GT:$GT,$JD458+60),"")</f>
      </c>
      <c r="JD458">
        <f>IFERROR(MATCH($GS458,$GT$2:$GT$322,0)+1,0)</f>
      </c>
      <c r="JE458">
        <f>IFERROR(INDEX($GU$2:$GU$322,MATCH($GS458,$GT$2:$GT$322,0)),0)</f>
      </c>
      <c r="JF458" t="s">
        <v>28</v>
      </c>
      <c r="JG458" t="s">
        <v>28</v>
      </c>
    </row>
    <row r="459" spans="1:267" x14ac:dyDescent="0.25">
      <c r="J459" s="1"/>
      <c r="K459" s="1"/>
      <c r="L459" s="1"/>
      <c r="M459" s="1"/>
      <c r="N459" s="1">
        <f>IFERROR(IF(FIND(" - ",$J459)&gt;0,MID($J459,FIND(" - ",$J459)+3,LEN($J459)),""),"")</f>
      </c>
      <c r="P459" s="1"/>
      <c r="S459" t="s">
        <v>28</v>
      </c>
      <c r="U459">
        <f>IF(OR($S459="",$T459=""),"",IFERROR($S459/$T459,0))</f>
      </c>
      <c r="V459">
        <f>IF($S459="","",
IF($K459="","",
IF(ISNUMBER(SEARCH("exempt",LOWER($K459))),0,
$S459*(VALUE(SUBSTITUTE($K459,"%",""))/100))))</f>
      </c>
      <c r="AB459">
        <f>IF($S459="","",
SUM($S459,$V459,$Z459,$W459,$Y459)-
IF($AA459="",0,VALUE($AA459)))</f>
      </c>
      <c r="AJ459" t="s">
        <v>1119</v>
      </c>
      <c r="AR459">
        <f>IFERROR(LEFT($J459,FIND(" - ",$J459)-1),$J459)</f>
      </c>
      <c r="AU459">
        <f>IF($CJ459&gt;=1,INDEX($AS:$AS,$CI459+1),"")</f>
      </c>
      <c r="AV459">
        <f>IF($CJ459&gt;=2,INDEX($AS:$AS,$CI459+2),"")</f>
      </c>
      <c r="AW459">
        <f>IF($CJ459&gt;=3,INDEX($AS:$AS,$CI459+3),"")</f>
      </c>
      <c r="AX459">
        <f>IF($CJ459&gt;=4,INDEX($AS:$AS,$CI459+4),"")</f>
      </c>
      <c r="AY459">
        <f>IF($CJ459&gt;=5,INDEX($AS:$AS,$CI459+5),"")</f>
      </c>
      <c r="AZ459">
        <f>IF($CJ459&gt;=6,INDEX($AS:$AS,$CI459+6),"")</f>
      </c>
      <c r="BA459">
        <f>IF($CJ459&gt;=7,INDEX($AS:$AS,$CI459+7),"")</f>
      </c>
      <c r="BB459">
        <f>IF($CJ459&gt;=8,INDEX($AS:$AS,$CI459+8),"")</f>
      </c>
      <c r="BC459">
        <f>IF($CJ459&gt;=9,INDEX($AS:$AS,$CI459+9),"")</f>
      </c>
      <c r="BD459">
        <f>IF($CJ459&gt;=10,INDEX($AS:$AS,$CI459+10),"")</f>
      </c>
      <c r="BE459">
        <f>IF($CJ459&gt;=11,INDEX($AS:$AS,$CI459+11),"")</f>
      </c>
      <c r="BF459">
        <f>IF($CJ459&gt;=12,INDEX($AS:$AS,$CI459+12),"")</f>
      </c>
      <c r="BG459">
        <f>IF($CJ459&gt;=13,INDEX($AS:$AS,$CI459+13),"")</f>
      </c>
      <c r="BH459">
        <f>IF($CJ459&gt;=14,INDEX($AS:$AS,$CI459+14),"")</f>
      </c>
      <c r="BI459">
        <f>IF($CJ459&gt;=15,INDEX($AS:$AS,$CI459+15),"")</f>
      </c>
      <c r="BJ459">
        <f>IF($CJ459&gt;=16,INDEX($AS:$AS,$CI459+16),"")</f>
      </c>
      <c r="BK459">
        <f>IF($CJ459&gt;=17,INDEX($AS:$AS,$CI459+17),"")</f>
      </c>
      <c r="BL459">
        <f>IF($CJ459&gt;=18,INDEX($AS:$AS,$CI459+18),"")</f>
      </c>
      <c r="BM459">
        <f>IF($CJ459&gt;=19,INDEX($AS:$AS,$CI459+19),"")</f>
      </c>
      <c r="BN459">
        <f>IF($CJ459&gt;=20,INDEX($AS:$AS,$CI459+20),"")</f>
      </c>
      <c r="BO459">
        <f>IF($CJ459&gt;=21,INDEX($AS:$AS,$CI459+21),"")</f>
      </c>
      <c r="BP459">
        <f>IF($CJ459&gt;=22,INDEX($AS:$AS,$CI459+22),"")</f>
      </c>
      <c r="BQ459">
        <f>IF($CJ459&gt;=23,INDEX($AS:$AS,$CI459+23),"")</f>
      </c>
      <c r="BR459">
        <f>IF($CJ459&gt;=24,INDEX($AS:$AS,$CI459+24),"")</f>
      </c>
      <c r="BS459">
        <f>IF($CJ459&gt;=25,INDEX($AS:$AS,$CI459+25),"")</f>
      </c>
      <c r="BT459">
        <f>IF($CJ459&gt;=26,INDEX($AS:$AS,$CI459+26),"")</f>
      </c>
      <c r="BU459">
        <f>IF($CJ459&gt;=27,INDEX($AS:$AS,$CI459+27),"")</f>
      </c>
      <c r="BV459">
        <f>IF($CJ459&gt;=28,INDEX($AS:$AS,$CI459+28),"")</f>
      </c>
      <c r="BW459">
        <f>IF($CJ459&gt;=29,INDEX($AS:$AS,$CI459+29),"")</f>
      </c>
      <c r="BX459">
        <f>IF($CJ459&gt;=30,INDEX($AS:$AS,$CI459+30),"")</f>
      </c>
      <c r="BY459">
        <f>IF($CJ459&gt;=31,INDEX($AS:$AS,$CI459+31),"")</f>
      </c>
      <c r="BZ459">
        <f>IF($CJ459&gt;=32,INDEX($AS:$AS,$CI459+32),"")</f>
      </c>
      <c r="CA459">
        <f>IF($CJ459&gt;=33,INDEX($AS:$AS,$CI459+33),"")</f>
      </c>
      <c r="CB459">
        <f>IF($CJ459&gt;=34,INDEX($AS:$AS,$CI459+34),"")</f>
      </c>
      <c r="CC459">
        <f>IF($CJ459&gt;=35,INDEX($AS:$AS,$CI459+35),"")</f>
      </c>
      <c r="CD459">
        <f>IF($CJ459&gt;=36,INDEX($AS:$AS,$CI459+36),"")</f>
      </c>
      <c r="CE459">
        <f>IF($CJ459&gt;=37,INDEX($AS:$AS,$CI459+37),"")</f>
      </c>
      <c r="CF459">
        <f>IF($CJ459&gt;=38,INDEX($AS:$AS,$CI459+38),"")</f>
      </c>
      <c r="CG459">
        <f>IF($CJ459&gt;=39,INDEX($AS:$AS,$CI459+39),"")</f>
      </c>
      <c r="CH459">
        <f>IF($CJ459&gt;=40,INDEX($AS:$AS,$CI459+40),"")</f>
      </c>
      <c r="CI459">
        <f>IFERROR(MATCH($AR459,$AS$2:$AS$133,0)+1,0)</f>
      </c>
      <c r="CJ459">
        <f>IFERROR(INDEX($AT$2:$AT$133,MATCH($AR459,$AS$2:$AS$133,0)),0)</f>
      </c>
      <c r="CK459">
        <f>IFERROR(LEFT($O459,FIND(" - ",$O459)-1),$O459)</f>
      </c>
      <c r="CL459" t="s">
        <v>123</v>
      </c>
      <c r="CN459">
        <f>IF($DI459&gt;=1,INDEX($CL:$CL,$DH459+1),"")</f>
      </c>
      <c r="CO459">
        <f>IF($DI459&gt;=2,INDEX($CL:$CL,$DH459+2),"")</f>
      </c>
      <c r="CP459">
        <f>IF($DI459&gt;=3,INDEX($CL:$CL,$DH459+3),"")</f>
      </c>
      <c r="CQ459">
        <f>IF($DI459&gt;=4,INDEX($CL:$CL,$DH459+4),"")</f>
      </c>
      <c r="CR459">
        <f>IF($DI459&gt;=5,INDEX($CL:$CL,$DH459+5),"")</f>
      </c>
      <c r="CS459">
        <f>IF($DI459&gt;=6,INDEX($CL:$CL,$DH459+6),"")</f>
      </c>
      <c r="CT459">
        <f>IF($DI459&gt;=7,INDEX($CL:$CL,$DH459+7),"")</f>
      </c>
      <c r="CU459">
        <f>IF($DI459&gt;=8,INDEX($CL:$CL,$DH459+8),"")</f>
      </c>
      <c r="CV459">
        <f>IF($DI459&gt;=9,INDEX($CL:$CL,$DH459+9),"")</f>
      </c>
      <c r="CW459">
        <f>IF($DI459&gt;=10,INDEX($CL:$CL,$DH459+10),"")</f>
      </c>
      <c r="CX459">
        <f>IF($DI459&gt;=11,INDEX($CL:$CL,$DH459+11),"")</f>
      </c>
      <c r="CY459">
        <f>IF($DI459&gt;=12,INDEX($CL:$CL,$DH459+12),"")</f>
      </c>
      <c r="CZ459">
        <f>IF($DI459&gt;=13,INDEX($CL:$CL,$DH459+13),"")</f>
      </c>
      <c r="DA459">
        <f>IF($DI459&gt;=14,INDEX($CL:$CL,$DH459+14),"")</f>
      </c>
      <c r="DB459">
        <f>IF($DI459&gt;=15,INDEX($CL:$CL,$DH459+15),"")</f>
      </c>
      <c r="DC459">
        <f>IF($DI459&gt;=16,INDEX($CL:$CL,$DH459+16),"")</f>
      </c>
      <c r="DD459">
        <f>IF($DI459&gt;=17,INDEX($CL:$CL,$DH459+17),"")</f>
      </c>
      <c r="DE459">
        <f>IF($DI459&gt;=18,INDEX($CL:$CL,$DH459+18),"")</f>
      </c>
      <c r="DF459">
        <f>IF($DI459&gt;=19,INDEX($CL:$CL,$DH459+19),"")</f>
      </c>
      <c r="DG459">
        <f>IF($DI459&gt;=20,INDEX($CL:$CL,$DH459+20),"")</f>
      </c>
      <c r="DH459">
        <f>IFERROR(MATCH($CK459,$CL$2:$CL$1558,0)+1,0)</f>
      </c>
      <c r="DI459">
        <f>IFERROR(INDEX($CM$2:$CM$1558,MATCH($CK459,$CL$2:$CL$1558,0)),0)</f>
      </c>
      <c r="DJ459">
        <f>IFERROR(INDEX($AQ:$AQ,MATCH($K459,$AP:$AP,0))&amp;"","")</f>
      </c>
      <c r="DN459">
        <f>IF($GQ459&gt;=1,INDEX($DK:$DK,$GP459+1),"")</f>
      </c>
      <c r="DO459">
        <f>IF($GQ459&gt;=2,INDEX($DK:$DK,$GP459+2),"")</f>
      </c>
      <c r="DP459">
        <f>IF($GQ459&gt;=3,INDEX($DK:$DK,$GP459+3),"")</f>
      </c>
      <c r="DQ459">
        <f>IF($GQ459&gt;=4,INDEX($DK:$DK,$GP459+4),"")</f>
      </c>
      <c r="DR459">
        <f>IF($GQ459&gt;=5,INDEX($DK:$DK,$GP459+5),"")</f>
      </c>
      <c r="DS459">
        <f>IF($GQ459&gt;=6,INDEX($DK:$DK,$GP459+6),"")</f>
      </c>
      <c r="DT459">
        <f>IF($GQ459&gt;=7,INDEX($DK:$DK,$GP459+7),"")</f>
      </c>
      <c r="DU459">
        <f>IF($GQ459&gt;=8,INDEX($DK:$DK,$GP459+8),"")</f>
      </c>
      <c r="DV459">
        <f>IF($GQ459&gt;=9,INDEX($DK:$DK,$GP459+9),"")</f>
      </c>
      <c r="DW459">
        <f>IF($GQ459&gt;=10,INDEX($DK:$DK,$GP459+10),"")</f>
      </c>
      <c r="DX459">
        <f>IF($GQ459&gt;=11,INDEX($DK:$DK,$GP459+11),"")</f>
      </c>
      <c r="DY459">
        <f>IF($GQ459&gt;=12,INDEX($DK:$DK,$GP459+12),"")</f>
      </c>
      <c r="DZ459">
        <f>IF($GQ459&gt;=13,INDEX($DK:$DK,$GP459+13),"")</f>
      </c>
      <c r="EA459">
        <f>IF($GQ459&gt;=14,INDEX($DK:$DK,$GP459+14),"")</f>
      </c>
      <c r="EB459">
        <f>IF($GQ459&gt;=15,INDEX($DK:$DK,$GP459+15),"")</f>
      </c>
      <c r="EC459">
        <f>IF($GQ459&gt;=16,INDEX($DK:$DK,$GP459+16),"")</f>
      </c>
      <c r="ED459">
        <f>IF($GQ459&gt;=17,INDEX($DK:$DK,$GP459+17),"")</f>
      </c>
      <c r="EE459">
        <f>IF($GQ459&gt;=18,INDEX($DK:$DK,$GP459+18),"")</f>
      </c>
      <c r="EF459">
        <f>IF($GQ459&gt;=19,INDEX($DK:$DK,$GP459+19),"")</f>
      </c>
      <c r="EG459">
        <f>IF($GQ459&gt;=20,INDEX($DK:$DK,$GP459+20),"")</f>
      </c>
      <c r="EH459">
        <f>IF($GQ459&gt;=21,INDEX($DK:$DK,$GP459+21),"")</f>
      </c>
      <c r="EI459">
        <f>IF($GQ459&gt;=22,INDEX($DK:$DK,$GP459+22),"")</f>
      </c>
      <c r="EJ459">
        <f>IF($GQ459&gt;=23,INDEX($DK:$DK,$GP459+23),"")</f>
      </c>
      <c r="EK459">
        <f>IF($GQ459&gt;=24,INDEX($DK:$DK,$GP459+24),"")</f>
      </c>
      <c r="EL459">
        <f>IF($GQ459&gt;=25,INDEX($DK:$DK,$GP459+25),"")</f>
      </c>
      <c r="EM459">
        <f>IF($GQ459&gt;=26,INDEX($DK:$DK,$GP459+26),"")</f>
      </c>
      <c r="EN459">
        <f>IF($GQ459&gt;=27,INDEX($DK:$DK,$GP459+27),"")</f>
      </c>
      <c r="EO459">
        <f>IF($GQ459&gt;=28,INDEX($DK:$DK,$GP459+28),"")</f>
      </c>
      <c r="EP459">
        <f>IF($GQ459&gt;=29,INDEX($DK:$DK,$GP459+29),"")</f>
      </c>
      <c r="EQ459">
        <f>IF($GQ459&gt;=30,INDEX($DK:$DK,$GP459+30),"")</f>
      </c>
      <c r="ER459">
        <f>IF($GQ459&gt;=31,INDEX($DK:$DK,$GP459+31),"")</f>
      </c>
      <c r="ES459">
        <f>IF($GQ459&gt;=32,INDEX($DK:$DK,$GP459+32),"")</f>
      </c>
      <c r="ET459">
        <f>IF($GQ459&gt;=33,INDEX($DK:$DK,$GP459+33),"")</f>
      </c>
      <c r="EU459">
        <f>IF($GQ459&gt;=34,INDEX($DK:$DK,$GP459+34),"")</f>
      </c>
      <c r="EV459">
        <f>IF($GQ459&gt;=35,INDEX($DK:$DK,$GP459+35),"")</f>
      </c>
      <c r="EW459">
        <f>IF($GQ459&gt;=36,INDEX($DK:$DK,$GP459+36),"")</f>
      </c>
      <c r="EX459">
        <f>IF($GQ459&gt;=37,INDEX($DK:$DK,$GP459+37),"")</f>
      </c>
      <c r="EY459">
        <f>IF($GQ459&gt;=38,INDEX($DK:$DK,$GP459+38),"")</f>
      </c>
      <c r="EZ459">
        <f>IF($GQ459&gt;=39,INDEX($DK:$DK,$GP459+39),"")</f>
      </c>
      <c r="FA459">
        <f>IF($GQ459&gt;=40,INDEX($DK:$DK,$GP459+40),"")</f>
      </c>
      <c r="FB459">
        <f>IF($GQ459&gt;=1,INDEX($DL:$DL,$GP459+1),"")</f>
      </c>
      <c r="FC459">
        <f>IF($GQ459&gt;=2,INDEX($DL:$DL,$GP459+2),"")</f>
      </c>
      <c r="FD459">
        <f>IF($GQ459&gt;=3,INDEX($DL:$DL,$GP459+3),"")</f>
      </c>
      <c r="FE459">
        <f>IF($GQ459&gt;=4,INDEX($DL:$DL,$GP459+4),"")</f>
      </c>
      <c r="FF459">
        <f>IF($GQ459&gt;=5,INDEX($DL:$DL,$GP459+5),"")</f>
      </c>
      <c r="FG459">
        <f>IF($GQ459&gt;=6,INDEX($DL:$DL,$GP459+6),"")</f>
      </c>
      <c r="FH459">
        <f>IF($GQ459&gt;=7,INDEX($DL:$DL,$GP459+7),"")</f>
      </c>
      <c r="FI459">
        <f>IF($GQ459&gt;=8,INDEX($DL:$DL,$GP459+8),"")</f>
      </c>
      <c r="FJ459">
        <f>IF($GQ459&gt;=9,INDEX($DL:$DL,$GP459+9),"")</f>
      </c>
      <c r="FK459">
        <f>IF($GQ459&gt;=10,INDEX($DL:$DL,$GP459+10),"")</f>
      </c>
      <c r="FL459">
        <f>IF($GQ459&gt;=11,INDEX($DL:$DL,$GP459+11),"")</f>
      </c>
      <c r="FM459">
        <f>IF($GQ459&gt;=12,INDEX($DL:$DL,$GP459+12),"")</f>
      </c>
      <c r="FN459">
        <f>IF($GQ459&gt;=13,INDEX($DL:$DL,$GP459+13),"")</f>
      </c>
      <c r="FO459">
        <f>IF($GQ459&gt;=14,INDEX($DL:$DL,$GP459+14),"")</f>
      </c>
      <c r="FP459">
        <f>IF($GQ459&gt;=15,INDEX($DL:$DL,$GP459+15),"")</f>
      </c>
      <c r="FQ459">
        <f>IF($GQ459&gt;=16,INDEX($DL:$DL,$GP459+16),"")</f>
      </c>
      <c r="FR459">
        <f>IF($GQ459&gt;=17,INDEX($DL:$DL,$GP459+17),"")</f>
      </c>
      <c r="FS459">
        <f>IF($GQ459&gt;=18,INDEX($DL:$DL,$GP459+18),"")</f>
      </c>
      <c r="FT459">
        <f>IF($GQ459&gt;=19,INDEX($DL:$DL,$GP459+19),"")</f>
      </c>
      <c r="FU459">
        <f>IF($GQ459&gt;=20,INDEX($DL:$DL,$GP459+20),"")</f>
      </c>
      <c r="FV459">
        <f>IF($GQ459&gt;=21,INDEX($DL:$DL,$GP459+21),"")</f>
      </c>
      <c r="FW459">
        <f>IF($GQ459&gt;=22,INDEX($DL:$DL,$GP459+22),"")</f>
      </c>
      <c r="FX459">
        <f>IF($GQ459&gt;=23,INDEX($DL:$DL,$GP459+23),"")</f>
      </c>
      <c r="FY459">
        <f>IF($GQ459&gt;=24,INDEX($DL:$DL,$GP459+24),"")</f>
      </c>
      <c r="FZ459">
        <f>IF($GQ459&gt;=25,INDEX($DL:$DL,$GP459+25),"")</f>
      </c>
      <c r="GA459">
        <f>IF($GQ459&gt;=26,INDEX($DL:$DL,$GP459+26),"")</f>
      </c>
      <c r="GB459">
        <f>IF($GQ459&gt;=27,INDEX($DL:$DL,$GP459+27),"")</f>
      </c>
      <c r="GC459">
        <f>IF($GQ459&gt;=28,INDEX($DL:$DL,$GP459+28),"")</f>
      </c>
      <c r="GD459">
        <f>IF($GQ459&gt;=29,INDEX($DL:$DL,$GP459+29),"")</f>
      </c>
      <c r="GE459">
        <f>IF($GQ459&gt;=30,INDEX($DL:$DL,$GP459+30),"")</f>
      </c>
      <c r="GF459">
        <f>IF($GQ459&gt;=31,INDEX($DL:$DL,$GP459+31),"")</f>
      </c>
      <c r="GG459">
        <f>IF($GQ459&gt;=32,INDEX($DL:$DL,$GP459+32),"")</f>
      </c>
      <c r="GH459">
        <f>IF($GQ459&gt;=33,INDEX($DL:$DL,$GP459+33),"")</f>
      </c>
      <c r="GI459">
        <f>IF($GQ459&gt;=34,INDEX($DL:$DL,$GP459+34),"")</f>
      </c>
      <c r="GJ459">
        <f>IF($GQ459&gt;=35,INDEX($DL:$DL,$GP459+35),"")</f>
      </c>
      <c r="GK459">
        <f>IF($GQ459&gt;=36,INDEX($DL:$DL,$GP459+36),"")</f>
      </c>
      <c r="GL459">
        <f>IF($GQ459&gt;=37,INDEX($DL:$DL,$GP459+37),"")</f>
      </c>
      <c r="GM459">
        <f>IF($GQ459&gt;=38,INDEX($DL:$DL,$GP459+38),"")</f>
      </c>
      <c r="GN459">
        <f>IF($GQ459&gt;=39,INDEX($DL:$DL,$GP459+39),"")</f>
      </c>
      <c r="GO459">
        <f>IF($GQ459&gt;=40,INDEX($DL:$DL,$GP459+40),"")</f>
      </c>
      <c r="GP459">
        <f>IFERROR(MATCH($DJ459,$DK$2:$DK$148,0)+1,0)</f>
      </c>
      <c r="GQ459">
        <f>IFERROR(INDEX($DM$2:$DM$148,MATCH($DJ459,$DK$2:$DK$148,0)),0)</f>
      </c>
      <c r="GR459">
        <f>IFERROR(MATCH($L459,$DN$459:$FA$459,0),0)</f>
      </c>
      <c r="GS459">
        <f>IF($GR459&gt;0,INDEX($FB$459:$GO$459,$GR459),"")</f>
      </c>
      <c r="GV459">
        <f>IF($JE459&gt;=1,INDEX($GT:$GT,$JD459+1),"")</f>
      </c>
      <c r="GW459">
        <f>IF($JE459&gt;=2,INDEX($GT:$GT,$JD459+2),"")</f>
      </c>
      <c r="GX459">
        <f>IF($JE459&gt;=3,INDEX($GT:$GT,$JD459+3),"")</f>
      </c>
      <c r="GY459">
        <f>IF($JE459&gt;=4,INDEX($GT:$GT,$JD459+4),"")</f>
      </c>
      <c r="GZ459">
        <f>IF($JE459&gt;=5,INDEX($GT:$GT,$JD459+5),"")</f>
      </c>
      <c r="HA459">
        <f>IF($JE459&gt;=6,INDEX($GT:$GT,$JD459+6),"")</f>
      </c>
      <c r="HB459">
        <f>IF($JE459&gt;=7,INDEX($GT:$GT,$JD459+7),"")</f>
      </c>
      <c r="HC459">
        <f>IF($JE459&gt;=8,INDEX($GT:$GT,$JD459+8),"")</f>
      </c>
      <c r="HD459">
        <f>IF($JE459&gt;=9,INDEX($GT:$GT,$JD459+9),"")</f>
      </c>
      <c r="HE459">
        <f>IF($JE459&gt;=10,INDEX($GT:$GT,$JD459+10),"")</f>
      </c>
      <c r="HF459">
        <f>IF($JE459&gt;=11,INDEX($GT:$GT,$JD459+11),"")</f>
      </c>
      <c r="HG459">
        <f>IF($JE459&gt;=12,INDEX($GT:$GT,$JD459+12),"")</f>
      </c>
      <c r="HH459">
        <f>IF($JE459&gt;=13,INDEX($GT:$GT,$JD459+13),"")</f>
      </c>
      <c r="HI459">
        <f>IF($JE459&gt;=14,INDEX($GT:$GT,$JD459+14),"")</f>
      </c>
      <c r="HJ459">
        <f>IF($JE459&gt;=15,INDEX($GT:$GT,$JD459+15),"")</f>
      </c>
      <c r="HK459">
        <f>IF($JE459&gt;=16,INDEX($GT:$GT,$JD459+16),"")</f>
      </c>
      <c r="HL459">
        <f>IF($JE459&gt;=17,INDEX($GT:$GT,$JD459+17),"")</f>
      </c>
      <c r="HM459">
        <f>IF($JE459&gt;=18,INDEX($GT:$GT,$JD459+18),"")</f>
      </c>
      <c r="HN459">
        <f>IF($JE459&gt;=19,INDEX($GT:$GT,$JD459+19),"")</f>
      </c>
      <c r="HO459">
        <f>IF($JE459&gt;=20,INDEX($GT:$GT,$JD459+20),"")</f>
      </c>
      <c r="HP459">
        <f>IF($JE459&gt;=21,INDEX($GT:$GT,$JD459+21),"")</f>
      </c>
      <c r="HQ459">
        <f>IF($JE459&gt;=22,INDEX($GT:$GT,$JD459+22),"")</f>
      </c>
      <c r="HR459">
        <f>IF($JE459&gt;=23,INDEX($GT:$GT,$JD459+23),"")</f>
      </c>
      <c r="HS459">
        <f>IF($JE459&gt;=24,INDEX($GT:$GT,$JD459+24),"")</f>
      </c>
      <c r="HT459">
        <f>IF($JE459&gt;=25,INDEX($GT:$GT,$JD459+25),"")</f>
      </c>
      <c r="HU459">
        <f>IF($JE459&gt;=26,INDEX($GT:$GT,$JD459+26),"")</f>
      </c>
      <c r="HV459">
        <f>IF($JE459&gt;=27,INDEX($GT:$GT,$JD459+27),"")</f>
      </c>
      <c r="HW459">
        <f>IF($JE459&gt;=28,INDEX($GT:$GT,$JD459+28),"")</f>
      </c>
      <c r="HX459">
        <f>IF($JE459&gt;=29,INDEX($GT:$GT,$JD459+29),"")</f>
      </c>
      <c r="HY459">
        <f>IF($JE459&gt;=30,INDEX($GT:$GT,$JD459+30),"")</f>
      </c>
      <c r="HZ459">
        <f>IF($JE459&gt;=31,INDEX($GT:$GT,$JD459+31),"")</f>
      </c>
      <c r="IA459">
        <f>IF($JE459&gt;=32,INDEX($GT:$GT,$JD459+32),"")</f>
      </c>
      <c r="IB459">
        <f>IF($JE459&gt;=33,INDEX($GT:$GT,$JD459+33),"")</f>
      </c>
      <c r="IC459">
        <f>IF($JE459&gt;=34,INDEX($GT:$GT,$JD459+34),"")</f>
      </c>
      <c r="ID459">
        <f>IF($JE459&gt;=35,INDEX($GT:$GT,$JD459+35),"")</f>
      </c>
      <c r="IE459">
        <f>IF($JE459&gt;=36,INDEX($GT:$GT,$JD459+36),"")</f>
      </c>
      <c r="IF459">
        <f>IF($JE459&gt;=37,INDEX($GT:$GT,$JD459+37),"")</f>
      </c>
      <c r="IG459">
        <f>IF($JE459&gt;=38,INDEX($GT:$GT,$JD459+38),"")</f>
      </c>
      <c r="IH459">
        <f>IF($JE459&gt;=39,INDEX($GT:$GT,$JD459+39),"")</f>
      </c>
      <c r="II459">
        <f>IF($JE459&gt;=40,INDEX($GT:$GT,$JD459+40),"")</f>
      </c>
      <c r="IJ459">
        <f>IF($JE459&gt;=41,INDEX($GT:$GT,$JD459+41),"")</f>
      </c>
      <c r="IK459">
        <f>IF($JE459&gt;=42,INDEX($GT:$GT,$JD459+42),"")</f>
      </c>
      <c r="IL459">
        <f>IF($JE459&gt;=43,INDEX($GT:$GT,$JD459+43),"")</f>
      </c>
      <c r="IM459">
        <f>IF($JE459&gt;=44,INDEX($GT:$GT,$JD459+44),"")</f>
      </c>
      <c r="IN459">
        <f>IF($JE459&gt;=45,INDEX($GT:$GT,$JD459+45),"")</f>
      </c>
      <c r="IO459">
        <f>IF($JE459&gt;=46,INDEX($GT:$GT,$JD459+46),"")</f>
      </c>
      <c r="IP459">
        <f>IF($JE459&gt;=47,INDEX($GT:$GT,$JD459+47),"")</f>
      </c>
      <c r="IQ459">
        <f>IF($JE459&gt;=48,INDEX($GT:$GT,$JD459+48),"")</f>
      </c>
      <c r="IR459">
        <f>IF($JE459&gt;=49,INDEX($GT:$GT,$JD459+49),"")</f>
      </c>
      <c r="IS459">
        <f>IF($JE459&gt;=50,INDEX($GT:$GT,$JD459+50),"")</f>
      </c>
      <c r="IT459">
        <f>IF($JE459&gt;=51,INDEX($GT:$GT,$JD459+51),"")</f>
      </c>
      <c r="IU459">
        <f>IF($JE459&gt;=52,INDEX($GT:$GT,$JD459+52),"")</f>
      </c>
      <c r="IV459">
        <f>IF($JE459&gt;=53,INDEX($GT:$GT,$JD459+53),"")</f>
      </c>
      <c r="IW459">
        <f>IF($JE459&gt;=54,INDEX($GT:$GT,$JD459+54),"")</f>
      </c>
      <c r="IX459">
        <f>IF($JE459&gt;=55,INDEX($GT:$GT,$JD459+55),"")</f>
      </c>
      <c r="IY459">
        <f>IF($JE459&gt;=56,INDEX($GT:$GT,$JD459+56),"")</f>
      </c>
      <c r="IZ459">
        <f>IF($JE459&gt;=57,INDEX($GT:$GT,$JD459+57),"")</f>
      </c>
      <c r="JA459">
        <f>IF($JE459&gt;=58,INDEX($GT:$GT,$JD459+58),"")</f>
      </c>
      <c r="JB459">
        <f>IF($JE459&gt;=59,INDEX($GT:$GT,$JD459+59),"")</f>
      </c>
      <c r="JC459">
        <f>IF($JE459&gt;=60,INDEX($GT:$GT,$JD459+60),"")</f>
      </c>
      <c r="JD459">
        <f>IFERROR(MATCH($GS459,$GT$2:$GT$322,0)+1,0)</f>
      </c>
      <c r="JE459">
        <f>IFERROR(INDEX($GU$2:$GU$322,MATCH($GS459,$GT$2:$GT$322,0)),0)</f>
      </c>
      <c r="JF459" t="s">
        <v>28</v>
      </c>
      <c r="JG459" t="s">
        <v>28</v>
      </c>
    </row>
    <row r="460" spans="1:267" x14ac:dyDescent="0.25">
      <c r="J460" s="1"/>
      <c r="K460" s="1"/>
      <c r="L460" s="1"/>
      <c r="M460" s="1"/>
      <c r="N460" s="1">
        <f>IFERROR(IF(FIND(" - ",$J460)&gt;0,MID($J460,FIND(" - ",$J460)+3,LEN($J460)),""),"")</f>
      </c>
      <c r="P460" s="1"/>
      <c r="S460" t="s">
        <v>28</v>
      </c>
      <c r="U460">
        <f>IF(OR($S460="",$T460=""),"",IFERROR($S460/$T460,0))</f>
      </c>
      <c r="V460">
        <f>IF($S460="","",
IF($K460="","",
IF(ISNUMBER(SEARCH("exempt",LOWER($K460))),0,
$S460*(VALUE(SUBSTITUTE($K460,"%",""))/100))))</f>
      </c>
      <c r="AB460">
        <f>IF($S460="","",
SUM($S460,$V460,$Z460,$W460,$Y460)-
IF($AA460="",0,VALUE($AA460)))</f>
      </c>
      <c r="AJ460" t="s">
        <v>1120</v>
      </c>
      <c r="AR460">
        <f>IFERROR(LEFT($J460,FIND(" - ",$J460)-1),$J460)</f>
      </c>
      <c r="AU460">
        <f>IF($CJ460&gt;=1,INDEX($AS:$AS,$CI460+1),"")</f>
      </c>
      <c r="AV460">
        <f>IF($CJ460&gt;=2,INDEX($AS:$AS,$CI460+2),"")</f>
      </c>
      <c r="AW460">
        <f>IF($CJ460&gt;=3,INDEX($AS:$AS,$CI460+3),"")</f>
      </c>
      <c r="AX460">
        <f>IF($CJ460&gt;=4,INDEX($AS:$AS,$CI460+4),"")</f>
      </c>
      <c r="AY460">
        <f>IF($CJ460&gt;=5,INDEX($AS:$AS,$CI460+5),"")</f>
      </c>
      <c r="AZ460">
        <f>IF($CJ460&gt;=6,INDEX($AS:$AS,$CI460+6),"")</f>
      </c>
      <c r="BA460">
        <f>IF($CJ460&gt;=7,INDEX($AS:$AS,$CI460+7),"")</f>
      </c>
      <c r="BB460">
        <f>IF($CJ460&gt;=8,INDEX($AS:$AS,$CI460+8),"")</f>
      </c>
      <c r="BC460">
        <f>IF($CJ460&gt;=9,INDEX($AS:$AS,$CI460+9),"")</f>
      </c>
      <c r="BD460">
        <f>IF($CJ460&gt;=10,INDEX($AS:$AS,$CI460+10),"")</f>
      </c>
      <c r="BE460">
        <f>IF($CJ460&gt;=11,INDEX($AS:$AS,$CI460+11),"")</f>
      </c>
      <c r="BF460">
        <f>IF($CJ460&gt;=12,INDEX($AS:$AS,$CI460+12),"")</f>
      </c>
      <c r="BG460">
        <f>IF($CJ460&gt;=13,INDEX($AS:$AS,$CI460+13),"")</f>
      </c>
      <c r="BH460">
        <f>IF($CJ460&gt;=14,INDEX($AS:$AS,$CI460+14),"")</f>
      </c>
      <c r="BI460">
        <f>IF($CJ460&gt;=15,INDEX($AS:$AS,$CI460+15),"")</f>
      </c>
      <c r="BJ460">
        <f>IF($CJ460&gt;=16,INDEX($AS:$AS,$CI460+16),"")</f>
      </c>
      <c r="BK460">
        <f>IF($CJ460&gt;=17,INDEX($AS:$AS,$CI460+17),"")</f>
      </c>
      <c r="BL460">
        <f>IF($CJ460&gt;=18,INDEX($AS:$AS,$CI460+18),"")</f>
      </c>
      <c r="BM460">
        <f>IF($CJ460&gt;=19,INDEX($AS:$AS,$CI460+19),"")</f>
      </c>
      <c r="BN460">
        <f>IF($CJ460&gt;=20,INDEX($AS:$AS,$CI460+20),"")</f>
      </c>
      <c r="BO460">
        <f>IF($CJ460&gt;=21,INDEX($AS:$AS,$CI460+21),"")</f>
      </c>
      <c r="BP460">
        <f>IF($CJ460&gt;=22,INDEX($AS:$AS,$CI460+22),"")</f>
      </c>
      <c r="BQ460">
        <f>IF($CJ460&gt;=23,INDEX($AS:$AS,$CI460+23),"")</f>
      </c>
      <c r="BR460">
        <f>IF($CJ460&gt;=24,INDEX($AS:$AS,$CI460+24),"")</f>
      </c>
      <c r="BS460">
        <f>IF($CJ460&gt;=25,INDEX($AS:$AS,$CI460+25),"")</f>
      </c>
      <c r="BT460">
        <f>IF($CJ460&gt;=26,INDEX($AS:$AS,$CI460+26),"")</f>
      </c>
      <c r="BU460">
        <f>IF($CJ460&gt;=27,INDEX($AS:$AS,$CI460+27),"")</f>
      </c>
      <c r="BV460">
        <f>IF($CJ460&gt;=28,INDEX($AS:$AS,$CI460+28),"")</f>
      </c>
      <c r="BW460">
        <f>IF($CJ460&gt;=29,INDEX($AS:$AS,$CI460+29),"")</f>
      </c>
      <c r="BX460">
        <f>IF($CJ460&gt;=30,INDEX($AS:$AS,$CI460+30),"")</f>
      </c>
      <c r="BY460">
        <f>IF($CJ460&gt;=31,INDEX($AS:$AS,$CI460+31),"")</f>
      </c>
      <c r="BZ460">
        <f>IF($CJ460&gt;=32,INDEX($AS:$AS,$CI460+32),"")</f>
      </c>
      <c r="CA460">
        <f>IF($CJ460&gt;=33,INDEX($AS:$AS,$CI460+33),"")</f>
      </c>
      <c r="CB460">
        <f>IF($CJ460&gt;=34,INDEX($AS:$AS,$CI460+34),"")</f>
      </c>
      <c r="CC460">
        <f>IF($CJ460&gt;=35,INDEX($AS:$AS,$CI460+35),"")</f>
      </c>
      <c r="CD460">
        <f>IF($CJ460&gt;=36,INDEX($AS:$AS,$CI460+36),"")</f>
      </c>
      <c r="CE460">
        <f>IF($CJ460&gt;=37,INDEX($AS:$AS,$CI460+37),"")</f>
      </c>
      <c r="CF460">
        <f>IF($CJ460&gt;=38,INDEX($AS:$AS,$CI460+38),"")</f>
      </c>
      <c r="CG460">
        <f>IF($CJ460&gt;=39,INDEX($AS:$AS,$CI460+39),"")</f>
      </c>
      <c r="CH460">
        <f>IF($CJ460&gt;=40,INDEX($AS:$AS,$CI460+40),"")</f>
      </c>
      <c r="CI460">
        <f>IFERROR(MATCH($AR460,$AS$2:$AS$133,0)+1,0)</f>
      </c>
      <c r="CJ460">
        <f>IFERROR(INDEX($AT$2:$AT$133,MATCH($AR460,$AS$2:$AS$133,0)),0)</f>
      </c>
      <c r="CK460">
        <f>IFERROR(LEFT($O460,FIND(" - ",$O460)-1),$O460)</f>
      </c>
      <c r="CL460" t="s">
        <v>156</v>
      </c>
      <c r="CN460">
        <f>IF($DI460&gt;=1,INDEX($CL:$CL,$DH460+1),"")</f>
      </c>
      <c r="CO460">
        <f>IF($DI460&gt;=2,INDEX($CL:$CL,$DH460+2),"")</f>
      </c>
      <c r="CP460">
        <f>IF($DI460&gt;=3,INDEX($CL:$CL,$DH460+3),"")</f>
      </c>
      <c r="CQ460">
        <f>IF($DI460&gt;=4,INDEX($CL:$CL,$DH460+4),"")</f>
      </c>
      <c r="CR460">
        <f>IF($DI460&gt;=5,INDEX($CL:$CL,$DH460+5),"")</f>
      </c>
      <c r="CS460">
        <f>IF($DI460&gt;=6,INDEX($CL:$CL,$DH460+6),"")</f>
      </c>
      <c r="CT460">
        <f>IF($DI460&gt;=7,INDEX($CL:$CL,$DH460+7),"")</f>
      </c>
      <c r="CU460">
        <f>IF($DI460&gt;=8,INDEX($CL:$CL,$DH460+8),"")</f>
      </c>
      <c r="CV460">
        <f>IF($DI460&gt;=9,INDEX($CL:$CL,$DH460+9),"")</f>
      </c>
      <c r="CW460">
        <f>IF($DI460&gt;=10,INDEX($CL:$CL,$DH460+10),"")</f>
      </c>
      <c r="CX460">
        <f>IF($DI460&gt;=11,INDEX($CL:$CL,$DH460+11),"")</f>
      </c>
      <c r="CY460">
        <f>IF($DI460&gt;=12,INDEX($CL:$CL,$DH460+12),"")</f>
      </c>
      <c r="CZ460">
        <f>IF($DI460&gt;=13,INDEX($CL:$CL,$DH460+13),"")</f>
      </c>
      <c r="DA460">
        <f>IF($DI460&gt;=14,INDEX($CL:$CL,$DH460+14),"")</f>
      </c>
      <c r="DB460">
        <f>IF($DI460&gt;=15,INDEX($CL:$CL,$DH460+15),"")</f>
      </c>
      <c r="DC460">
        <f>IF($DI460&gt;=16,INDEX($CL:$CL,$DH460+16),"")</f>
      </c>
      <c r="DD460">
        <f>IF($DI460&gt;=17,INDEX($CL:$CL,$DH460+17),"")</f>
      </c>
      <c r="DE460">
        <f>IF($DI460&gt;=18,INDEX($CL:$CL,$DH460+18),"")</f>
      </c>
      <c r="DF460">
        <f>IF($DI460&gt;=19,INDEX($CL:$CL,$DH460+19),"")</f>
      </c>
      <c r="DG460">
        <f>IF($DI460&gt;=20,INDEX($CL:$CL,$DH460+20),"")</f>
      </c>
      <c r="DH460">
        <f>IFERROR(MATCH($CK460,$CL$2:$CL$1558,0)+1,0)</f>
      </c>
      <c r="DI460">
        <f>IFERROR(INDEX($CM$2:$CM$1558,MATCH($CK460,$CL$2:$CL$1558,0)),0)</f>
      </c>
      <c r="DJ460">
        <f>IFERROR(INDEX($AQ:$AQ,MATCH($K460,$AP:$AP,0))&amp;"","")</f>
      </c>
      <c r="DN460">
        <f>IF($GQ460&gt;=1,INDEX($DK:$DK,$GP460+1),"")</f>
      </c>
      <c r="DO460">
        <f>IF($GQ460&gt;=2,INDEX($DK:$DK,$GP460+2),"")</f>
      </c>
      <c r="DP460">
        <f>IF($GQ460&gt;=3,INDEX($DK:$DK,$GP460+3),"")</f>
      </c>
      <c r="DQ460">
        <f>IF($GQ460&gt;=4,INDEX($DK:$DK,$GP460+4),"")</f>
      </c>
      <c r="DR460">
        <f>IF($GQ460&gt;=5,INDEX($DK:$DK,$GP460+5),"")</f>
      </c>
      <c r="DS460">
        <f>IF($GQ460&gt;=6,INDEX($DK:$DK,$GP460+6),"")</f>
      </c>
      <c r="DT460">
        <f>IF($GQ460&gt;=7,INDEX($DK:$DK,$GP460+7),"")</f>
      </c>
      <c r="DU460">
        <f>IF($GQ460&gt;=8,INDEX($DK:$DK,$GP460+8),"")</f>
      </c>
      <c r="DV460">
        <f>IF($GQ460&gt;=9,INDEX($DK:$DK,$GP460+9),"")</f>
      </c>
      <c r="DW460">
        <f>IF($GQ460&gt;=10,INDEX($DK:$DK,$GP460+10),"")</f>
      </c>
      <c r="DX460">
        <f>IF($GQ460&gt;=11,INDEX($DK:$DK,$GP460+11),"")</f>
      </c>
      <c r="DY460">
        <f>IF($GQ460&gt;=12,INDEX($DK:$DK,$GP460+12),"")</f>
      </c>
      <c r="DZ460">
        <f>IF($GQ460&gt;=13,INDEX($DK:$DK,$GP460+13),"")</f>
      </c>
      <c r="EA460">
        <f>IF($GQ460&gt;=14,INDEX($DK:$DK,$GP460+14),"")</f>
      </c>
      <c r="EB460">
        <f>IF($GQ460&gt;=15,INDEX($DK:$DK,$GP460+15),"")</f>
      </c>
      <c r="EC460">
        <f>IF($GQ460&gt;=16,INDEX($DK:$DK,$GP460+16),"")</f>
      </c>
      <c r="ED460">
        <f>IF($GQ460&gt;=17,INDEX($DK:$DK,$GP460+17),"")</f>
      </c>
      <c r="EE460">
        <f>IF($GQ460&gt;=18,INDEX($DK:$DK,$GP460+18),"")</f>
      </c>
      <c r="EF460">
        <f>IF($GQ460&gt;=19,INDEX($DK:$DK,$GP460+19),"")</f>
      </c>
      <c r="EG460">
        <f>IF($GQ460&gt;=20,INDEX($DK:$DK,$GP460+20),"")</f>
      </c>
      <c r="EH460">
        <f>IF($GQ460&gt;=21,INDEX($DK:$DK,$GP460+21),"")</f>
      </c>
      <c r="EI460">
        <f>IF($GQ460&gt;=22,INDEX($DK:$DK,$GP460+22),"")</f>
      </c>
      <c r="EJ460">
        <f>IF($GQ460&gt;=23,INDEX($DK:$DK,$GP460+23),"")</f>
      </c>
      <c r="EK460">
        <f>IF($GQ460&gt;=24,INDEX($DK:$DK,$GP460+24),"")</f>
      </c>
      <c r="EL460">
        <f>IF($GQ460&gt;=25,INDEX($DK:$DK,$GP460+25),"")</f>
      </c>
      <c r="EM460">
        <f>IF($GQ460&gt;=26,INDEX($DK:$DK,$GP460+26),"")</f>
      </c>
      <c r="EN460">
        <f>IF($GQ460&gt;=27,INDEX($DK:$DK,$GP460+27),"")</f>
      </c>
      <c r="EO460">
        <f>IF($GQ460&gt;=28,INDEX($DK:$DK,$GP460+28),"")</f>
      </c>
      <c r="EP460">
        <f>IF($GQ460&gt;=29,INDEX($DK:$DK,$GP460+29),"")</f>
      </c>
      <c r="EQ460">
        <f>IF($GQ460&gt;=30,INDEX($DK:$DK,$GP460+30),"")</f>
      </c>
      <c r="ER460">
        <f>IF($GQ460&gt;=31,INDEX($DK:$DK,$GP460+31),"")</f>
      </c>
      <c r="ES460">
        <f>IF($GQ460&gt;=32,INDEX($DK:$DK,$GP460+32),"")</f>
      </c>
      <c r="ET460">
        <f>IF($GQ460&gt;=33,INDEX($DK:$DK,$GP460+33),"")</f>
      </c>
      <c r="EU460">
        <f>IF($GQ460&gt;=34,INDEX($DK:$DK,$GP460+34),"")</f>
      </c>
      <c r="EV460">
        <f>IF($GQ460&gt;=35,INDEX($DK:$DK,$GP460+35),"")</f>
      </c>
      <c r="EW460">
        <f>IF($GQ460&gt;=36,INDEX($DK:$DK,$GP460+36),"")</f>
      </c>
      <c r="EX460">
        <f>IF($GQ460&gt;=37,INDEX($DK:$DK,$GP460+37),"")</f>
      </c>
      <c r="EY460">
        <f>IF($GQ460&gt;=38,INDEX($DK:$DK,$GP460+38),"")</f>
      </c>
      <c r="EZ460">
        <f>IF($GQ460&gt;=39,INDEX($DK:$DK,$GP460+39),"")</f>
      </c>
      <c r="FA460">
        <f>IF($GQ460&gt;=40,INDEX($DK:$DK,$GP460+40),"")</f>
      </c>
      <c r="FB460">
        <f>IF($GQ460&gt;=1,INDEX($DL:$DL,$GP460+1),"")</f>
      </c>
      <c r="FC460">
        <f>IF($GQ460&gt;=2,INDEX($DL:$DL,$GP460+2),"")</f>
      </c>
      <c r="FD460">
        <f>IF($GQ460&gt;=3,INDEX($DL:$DL,$GP460+3),"")</f>
      </c>
      <c r="FE460">
        <f>IF($GQ460&gt;=4,INDEX($DL:$DL,$GP460+4),"")</f>
      </c>
      <c r="FF460">
        <f>IF($GQ460&gt;=5,INDEX($DL:$DL,$GP460+5),"")</f>
      </c>
      <c r="FG460">
        <f>IF($GQ460&gt;=6,INDEX($DL:$DL,$GP460+6),"")</f>
      </c>
      <c r="FH460">
        <f>IF($GQ460&gt;=7,INDEX($DL:$DL,$GP460+7),"")</f>
      </c>
      <c r="FI460">
        <f>IF($GQ460&gt;=8,INDEX($DL:$DL,$GP460+8),"")</f>
      </c>
      <c r="FJ460">
        <f>IF($GQ460&gt;=9,INDEX($DL:$DL,$GP460+9),"")</f>
      </c>
      <c r="FK460">
        <f>IF($GQ460&gt;=10,INDEX($DL:$DL,$GP460+10),"")</f>
      </c>
      <c r="FL460">
        <f>IF($GQ460&gt;=11,INDEX($DL:$DL,$GP460+11),"")</f>
      </c>
      <c r="FM460">
        <f>IF($GQ460&gt;=12,INDEX($DL:$DL,$GP460+12),"")</f>
      </c>
      <c r="FN460">
        <f>IF($GQ460&gt;=13,INDEX($DL:$DL,$GP460+13),"")</f>
      </c>
      <c r="FO460">
        <f>IF($GQ460&gt;=14,INDEX($DL:$DL,$GP460+14),"")</f>
      </c>
      <c r="FP460">
        <f>IF($GQ460&gt;=15,INDEX($DL:$DL,$GP460+15),"")</f>
      </c>
      <c r="FQ460">
        <f>IF($GQ460&gt;=16,INDEX($DL:$DL,$GP460+16),"")</f>
      </c>
      <c r="FR460">
        <f>IF($GQ460&gt;=17,INDEX($DL:$DL,$GP460+17),"")</f>
      </c>
      <c r="FS460">
        <f>IF($GQ460&gt;=18,INDEX($DL:$DL,$GP460+18),"")</f>
      </c>
      <c r="FT460">
        <f>IF($GQ460&gt;=19,INDEX($DL:$DL,$GP460+19),"")</f>
      </c>
      <c r="FU460">
        <f>IF($GQ460&gt;=20,INDEX($DL:$DL,$GP460+20),"")</f>
      </c>
      <c r="FV460">
        <f>IF($GQ460&gt;=21,INDEX($DL:$DL,$GP460+21),"")</f>
      </c>
      <c r="FW460">
        <f>IF($GQ460&gt;=22,INDEX($DL:$DL,$GP460+22),"")</f>
      </c>
      <c r="FX460">
        <f>IF($GQ460&gt;=23,INDEX($DL:$DL,$GP460+23),"")</f>
      </c>
      <c r="FY460">
        <f>IF($GQ460&gt;=24,INDEX($DL:$DL,$GP460+24),"")</f>
      </c>
      <c r="FZ460">
        <f>IF($GQ460&gt;=25,INDEX($DL:$DL,$GP460+25),"")</f>
      </c>
      <c r="GA460">
        <f>IF($GQ460&gt;=26,INDEX($DL:$DL,$GP460+26),"")</f>
      </c>
      <c r="GB460">
        <f>IF($GQ460&gt;=27,INDEX($DL:$DL,$GP460+27),"")</f>
      </c>
      <c r="GC460">
        <f>IF($GQ460&gt;=28,INDEX($DL:$DL,$GP460+28),"")</f>
      </c>
      <c r="GD460">
        <f>IF($GQ460&gt;=29,INDEX($DL:$DL,$GP460+29),"")</f>
      </c>
      <c r="GE460">
        <f>IF($GQ460&gt;=30,INDEX($DL:$DL,$GP460+30),"")</f>
      </c>
      <c r="GF460">
        <f>IF($GQ460&gt;=31,INDEX($DL:$DL,$GP460+31),"")</f>
      </c>
      <c r="GG460">
        <f>IF($GQ460&gt;=32,INDEX($DL:$DL,$GP460+32),"")</f>
      </c>
      <c r="GH460">
        <f>IF($GQ460&gt;=33,INDEX($DL:$DL,$GP460+33),"")</f>
      </c>
      <c r="GI460">
        <f>IF($GQ460&gt;=34,INDEX($DL:$DL,$GP460+34),"")</f>
      </c>
      <c r="GJ460">
        <f>IF($GQ460&gt;=35,INDEX($DL:$DL,$GP460+35),"")</f>
      </c>
      <c r="GK460">
        <f>IF($GQ460&gt;=36,INDEX($DL:$DL,$GP460+36),"")</f>
      </c>
      <c r="GL460">
        <f>IF($GQ460&gt;=37,INDEX($DL:$DL,$GP460+37),"")</f>
      </c>
      <c r="GM460">
        <f>IF($GQ460&gt;=38,INDEX($DL:$DL,$GP460+38),"")</f>
      </c>
      <c r="GN460">
        <f>IF($GQ460&gt;=39,INDEX($DL:$DL,$GP460+39),"")</f>
      </c>
      <c r="GO460">
        <f>IF($GQ460&gt;=40,INDEX($DL:$DL,$GP460+40),"")</f>
      </c>
      <c r="GP460">
        <f>IFERROR(MATCH($DJ460,$DK$2:$DK$148,0)+1,0)</f>
      </c>
      <c r="GQ460">
        <f>IFERROR(INDEX($DM$2:$DM$148,MATCH($DJ460,$DK$2:$DK$148,0)),0)</f>
      </c>
      <c r="GR460">
        <f>IFERROR(MATCH($L460,$DN$460:$FA$460,0),0)</f>
      </c>
      <c r="GS460">
        <f>IF($GR460&gt;0,INDEX($FB$460:$GO$460,$GR460),"")</f>
      </c>
      <c r="GV460">
        <f>IF($JE460&gt;=1,INDEX($GT:$GT,$JD460+1),"")</f>
      </c>
      <c r="GW460">
        <f>IF($JE460&gt;=2,INDEX($GT:$GT,$JD460+2),"")</f>
      </c>
      <c r="GX460">
        <f>IF($JE460&gt;=3,INDEX($GT:$GT,$JD460+3),"")</f>
      </c>
      <c r="GY460">
        <f>IF($JE460&gt;=4,INDEX($GT:$GT,$JD460+4),"")</f>
      </c>
      <c r="GZ460">
        <f>IF($JE460&gt;=5,INDEX($GT:$GT,$JD460+5),"")</f>
      </c>
      <c r="HA460">
        <f>IF($JE460&gt;=6,INDEX($GT:$GT,$JD460+6),"")</f>
      </c>
      <c r="HB460">
        <f>IF($JE460&gt;=7,INDEX($GT:$GT,$JD460+7),"")</f>
      </c>
      <c r="HC460">
        <f>IF($JE460&gt;=8,INDEX($GT:$GT,$JD460+8),"")</f>
      </c>
      <c r="HD460">
        <f>IF($JE460&gt;=9,INDEX($GT:$GT,$JD460+9),"")</f>
      </c>
      <c r="HE460">
        <f>IF($JE460&gt;=10,INDEX($GT:$GT,$JD460+10),"")</f>
      </c>
      <c r="HF460">
        <f>IF($JE460&gt;=11,INDEX($GT:$GT,$JD460+11),"")</f>
      </c>
      <c r="HG460">
        <f>IF($JE460&gt;=12,INDEX($GT:$GT,$JD460+12),"")</f>
      </c>
      <c r="HH460">
        <f>IF($JE460&gt;=13,INDEX($GT:$GT,$JD460+13),"")</f>
      </c>
      <c r="HI460">
        <f>IF($JE460&gt;=14,INDEX($GT:$GT,$JD460+14),"")</f>
      </c>
      <c r="HJ460">
        <f>IF($JE460&gt;=15,INDEX($GT:$GT,$JD460+15),"")</f>
      </c>
      <c r="HK460">
        <f>IF($JE460&gt;=16,INDEX($GT:$GT,$JD460+16),"")</f>
      </c>
      <c r="HL460">
        <f>IF($JE460&gt;=17,INDEX($GT:$GT,$JD460+17),"")</f>
      </c>
      <c r="HM460">
        <f>IF($JE460&gt;=18,INDEX($GT:$GT,$JD460+18),"")</f>
      </c>
      <c r="HN460">
        <f>IF($JE460&gt;=19,INDEX($GT:$GT,$JD460+19),"")</f>
      </c>
      <c r="HO460">
        <f>IF($JE460&gt;=20,INDEX($GT:$GT,$JD460+20),"")</f>
      </c>
      <c r="HP460">
        <f>IF($JE460&gt;=21,INDEX($GT:$GT,$JD460+21),"")</f>
      </c>
      <c r="HQ460">
        <f>IF($JE460&gt;=22,INDEX($GT:$GT,$JD460+22),"")</f>
      </c>
      <c r="HR460">
        <f>IF($JE460&gt;=23,INDEX($GT:$GT,$JD460+23),"")</f>
      </c>
      <c r="HS460">
        <f>IF($JE460&gt;=24,INDEX($GT:$GT,$JD460+24),"")</f>
      </c>
      <c r="HT460">
        <f>IF($JE460&gt;=25,INDEX($GT:$GT,$JD460+25),"")</f>
      </c>
      <c r="HU460">
        <f>IF($JE460&gt;=26,INDEX($GT:$GT,$JD460+26),"")</f>
      </c>
      <c r="HV460">
        <f>IF($JE460&gt;=27,INDEX($GT:$GT,$JD460+27),"")</f>
      </c>
      <c r="HW460">
        <f>IF($JE460&gt;=28,INDEX($GT:$GT,$JD460+28),"")</f>
      </c>
      <c r="HX460">
        <f>IF($JE460&gt;=29,INDEX($GT:$GT,$JD460+29),"")</f>
      </c>
      <c r="HY460">
        <f>IF($JE460&gt;=30,INDEX($GT:$GT,$JD460+30),"")</f>
      </c>
      <c r="HZ460">
        <f>IF($JE460&gt;=31,INDEX($GT:$GT,$JD460+31),"")</f>
      </c>
      <c r="IA460">
        <f>IF($JE460&gt;=32,INDEX($GT:$GT,$JD460+32),"")</f>
      </c>
      <c r="IB460">
        <f>IF($JE460&gt;=33,INDEX($GT:$GT,$JD460+33),"")</f>
      </c>
      <c r="IC460">
        <f>IF($JE460&gt;=34,INDEX($GT:$GT,$JD460+34),"")</f>
      </c>
      <c r="ID460">
        <f>IF($JE460&gt;=35,INDEX($GT:$GT,$JD460+35),"")</f>
      </c>
      <c r="IE460">
        <f>IF($JE460&gt;=36,INDEX($GT:$GT,$JD460+36),"")</f>
      </c>
      <c r="IF460">
        <f>IF($JE460&gt;=37,INDEX($GT:$GT,$JD460+37),"")</f>
      </c>
      <c r="IG460">
        <f>IF($JE460&gt;=38,INDEX($GT:$GT,$JD460+38),"")</f>
      </c>
      <c r="IH460">
        <f>IF($JE460&gt;=39,INDEX($GT:$GT,$JD460+39),"")</f>
      </c>
      <c r="II460">
        <f>IF($JE460&gt;=40,INDEX($GT:$GT,$JD460+40),"")</f>
      </c>
      <c r="IJ460">
        <f>IF($JE460&gt;=41,INDEX($GT:$GT,$JD460+41),"")</f>
      </c>
      <c r="IK460">
        <f>IF($JE460&gt;=42,INDEX($GT:$GT,$JD460+42),"")</f>
      </c>
      <c r="IL460">
        <f>IF($JE460&gt;=43,INDEX($GT:$GT,$JD460+43),"")</f>
      </c>
      <c r="IM460">
        <f>IF($JE460&gt;=44,INDEX($GT:$GT,$JD460+44),"")</f>
      </c>
      <c r="IN460">
        <f>IF($JE460&gt;=45,INDEX($GT:$GT,$JD460+45),"")</f>
      </c>
      <c r="IO460">
        <f>IF($JE460&gt;=46,INDEX($GT:$GT,$JD460+46),"")</f>
      </c>
      <c r="IP460">
        <f>IF($JE460&gt;=47,INDEX($GT:$GT,$JD460+47),"")</f>
      </c>
      <c r="IQ460">
        <f>IF($JE460&gt;=48,INDEX($GT:$GT,$JD460+48),"")</f>
      </c>
      <c r="IR460">
        <f>IF($JE460&gt;=49,INDEX($GT:$GT,$JD460+49),"")</f>
      </c>
      <c r="IS460">
        <f>IF($JE460&gt;=50,INDEX($GT:$GT,$JD460+50),"")</f>
      </c>
      <c r="IT460">
        <f>IF($JE460&gt;=51,INDEX($GT:$GT,$JD460+51),"")</f>
      </c>
      <c r="IU460">
        <f>IF($JE460&gt;=52,INDEX($GT:$GT,$JD460+52),"")</f>
      </c>
      <c r="IV460">
        <f>IF($JE460&gt;=53,INDEX($GT:$GT,$JD460+53),"")</f>
      </c>
      <c r="IW460">
        <f>IF($JE460&gt;=54,INDEX($GT:$GT,$JD460+54),"")</f>
      </c>
      <c r="IX460">
        <f>IF($JE460&gt;=55,INDEX($GT:$GT,$JD460+55),"")</f>
      </c>
      <c r="IY460">
        <f>IF($JE460&gt;=56,INDEX($GT:$GT,$JD460+56),"")</f>
      </c>
      <c r="IZ460">
        <f>IF($JE460&gt;=57,INDEX($GT:$GT,$JD460+57),"")</f>
      </c>
      <c r="JA460">
        <f>IF($JE460&gt;=58,INDEX($GT:$GT,$JD460+58),"")</f>
      </c>
      <c r="JB460">
        <f>IF($JE460&gt;=59,INDEX($GT:$GT,$JD460+59),"")</f>
      </c>
      <c r="JC460">
        <f>IF($JE460&gt;=60,INDEX($GT:$GT,$JD460+60),"")</f>
      </c>
      <c r="JD460">
        <f>IFERROR(MATCH($GS460,$GT$2:$GT$322,0)+1,0)</f>
      </c>
      <c r="JE460">
        <f>IFERROR(INDEX($GU$2:$GU$322,MATCH($GS460,$GT$2:$GT$322,0)),0)</f>
      </c>
      <c r="JF460" t="s">
        <v>28</v>
      </c>
      <c r="JG460" t="s">
        <v>28</v>
      </c>
    </row>
    <row r="461" spans="1:267" x14ac:dyDescent="0.25">
      <c r="J461" s="1"/>
      <c r="K461" s="1"/>
      <c r="L461" s="1"/>
      <c r="M461" s="1"/>
      <c r="N461" s="1">
        <f>IFERROR(IF(FIND(" - ",$J461)&gt;0,MID($J461,FIND(" - ",$J461)+3,LEN($J461)),""),"")</f>
      </c>
      <c r="P461" s="1"/>
      <c r="S461" t="s">
        <v>28</v>
      </c>
      <c r="U461">
        <f>IF(OR($S461="",$T461=""),"",IFERROR($S461/$T461,0))</f>
      </c>
      <c r="V461">
        <f>IF($S461="","",
IF($K461="","",
IF(ISNUMBER(SEARCH("exempt",LOWER($K461))),0,
$S461*(VALUE(SUBSTITUTE($K461,"%",""))/100))))</f>
      </c>
      <c r="AB461">
        <f>IF($S461="","",
SUM($S461,$V461,$Z461,$W461,$Y461)-
IF($AA461="",0,VALUE($AA461)))</f>
      </c>
      <c r="AJ461" t="s">
        <v>1121</v>
      </c>
      <c r="AR461">
        <f>IFERROR(LEFT($J461,FIND(" - ",$J461)-1),$J461)</f>
      </c>
      <c r="AU461">
        <f>IF($CJ461&gt;=1,INDEX($AS:$AS,$CI461+1),"")</f>
      </c>
      <c r="AV461">
        <f>IF($CJ461&gt;=2,INDEX($AS:$AS,$CI461+2),"")</f>
      </c>
      <c r="AW461">
        <f>IF($CJ461&gt;=3,INDEX($AS:$AS,$CI461+3),"")</f>
      </c>
      <c r="AX461">
        <f>IF($CJ461&gt;=4,INDEX($AS:$AS,$CI461+4),"")</f>
      </c>
      <c r="AY461">
        <f>IF($CJ461&gt;=5,INDEX($AS:$AS,$CI461+5),"")</f>
      </c>
      <c r="AZ461">
        <f>IF($CJ461&gt;=6,INDEX($AS:$AS,$CI461+6),"")</f>
      </c>
      <c r="BA461">
        <f>IF($CJ461&gt;=7,INDEX($AS:$AS,$CI461+7),"")</f>
      </c>
      <c r="BB461">
        <f>IF($CJ461&gt;=8,INDEX($AS:$AS,$CI461+8),"")</f>
      </c>
      <c r="BC461">
        <f>IF($CJ461&gt;=9,INDEX($AS:$AS,$CI461+9),"")</f>
      </c>
      <c r="BD461">
        <f>IF($CJ461&gt;=10,INDEX($AS:$AS,$CI461+10),"")</f>
      </c>
      <c r="BE461">
        <f>IF($CJ461&gt;=11,INDEX($AS:$AS,$CI461+11),"")</f>
      </c>
      <c r="BF461">
        <f>IF($CJ461&gt;=12,INDEX($AS:$AS,$CI461+12),"")</f>
      </c>
      <c r="BG461">
        <f>IF($CJ461&gt;=13,INDEX($AS:$AS,$CI461+13),"")</f>
      </c>
      <c r="BH461">
        <f>IF($CJ461&gt;=14,INDEX($AS:$AS,$CI461+14),"")</f>
      </c>
      <c r="BI461">
        <f>IF($CJ461&gt;=15,INDEX($AS:$AS,$CI461+15),"")</f>
      </c>
      <c r="BJ461">
        <f>IF($CJ461&gt;=16,INDEX($AS:$AS,$CI461+16),"")</f>
      </c>
      <c r="BK461">
        <f>IF($CJ461&gt;=17,INDEX($AS:$AS,$CI461+17),"")</f>
      </c>
      <c r="BL461">
        <f>IF($CJ461&gt;=18,INDEX($AS:$AS,$CI461+18),"")</f>
      </c>
      <c r="BM461">
        <f>IF($CJ461&gt;=19,INDEX($AS:$AS,$CI461+19),"")</f>
      </c>
      <c r="BN461">
        <f>IF($CJ461&gt;=20,INDEX($AS:$AS,$CI461+20),"")</f>
      </c>
      <c r="BO461">
        <f>IF($CJ461&gt;=21,INDEX($AS:$AS,$CI461+21),"")</f>
      </c>
      <c r="BP461">
        <f>IF($CJ461&gt;=22,INDEX($AS:$AS,$CI461+22),"")</f>
      </c>
      <c r="BQ461">
        <f>IF($CJ461&gt;=23,INDEX($AS:$AS,$CI461+23),"")</f>
      </c>
      <c r="BR461">
        <f>IF($CJ461&gt;=24,INDEX($AS:$AS,$CI461+24),"")</f>
      </c>
      <c r="BS461">
        <f>IF($CJ461&gt;=25,INDEX($AS:$AS,$CI461+25),"")</f>
      </c>
      <c r="BT461">
        <f>IF($CJ461&gt;=26,INDEX($AS:$AS,$CI461+26),"")</f>
      </c>
      <c r="BU461">
        <f>IF($CJ461&gt;=27,INDEX($AS:$AS,$CI461+27),"")</f>
      </c>
      <c r="BV461">
        <f>IF($CJ461&gt;=28,INDEX($AS:$AS,$CI461+28),"")</f>
      </c>
      <c r="BW461">
        <f>IF($CJ461&gt;=29,INDEX($AS:$AS,$CI461+29),"")</f>
      </c>
      <c r="BX461">
        <f>IF($CJ461&gt;=30,INDEX($AS:$AS,$CI461+30),"")</f>
      </c>
      <c r="BY461">
        <f>IF($CJ461&gt;=31,INDEX($AS:$AS,$CI461+31),"")</f>
      </c>
      <c r="BZ461">
        <f>IF($CJ461&gt;=32,INDEX($AS:$AS,$CI461+32),"")</f>
      </c>
      <c r="CA461">
        <f>IF($CJ461&gt;=33,INDEX($AS:$AS,$CI461+33),"")</f>
      </c>
      <c r="CB461">
        <f>IF($CJ461&gt;=34,INDEX($AS:$AS,$CI461+34),"")</f>
      </c>
      <c r="CC461">
        <f>IF($CJ461&gt;=35,INDEX($AS:$AS,$CI461+35),"")</f>
      </c>
      <c r="CD461">
        <f>IF($CJ461&gt;=36,INDEX($AS:$AS,$CI461+36),"")</f>
      </c>
      <c r="CE461">
        <f>IF($CJ461&gt;=37,INDEX($AS:$AS,$CI461+37),"")</f>
      </c>
      <c r="CF461">
        <f>IF($CJ461&gt;=38,INDEX($AS:$AS,$CI461+38),"")</f>
      </c>
      <c r="CG461">
        <f>IF($CJ461&gt;=39,INDEX($AS:$AS,$CI461+39),"")</f>
      </c>
      <c r="CH461">
        <f>IF($CJ461&gt;=40,INDEX($AS:$AS,$CI461+40),"")</f>
      </c>
      <c r="CI461">
        <f>IFERROR(MATCH($AR461,$AS$2:$AS$133,0)+1,0)</f>
      </c>
      <c r="CJ461">
        <f>IFERROR(INDEX($AT$2:$AT$133,MATCH($AR461,$AS$2:$AS$133,0)),0)</f>
      </c>
      <c r="CK461">
        <f>IFERROR(LEFT($O461,FIND(" - ",$O461)-1),$O461)</f>
      </c>
      <c r="CL461" t="s">
        <v>193</v>
      </c>
      <c r="CN461">
        <f>IF($DI461&gt;=1,INDEX($CL:$CL,$DH461+1),"")</f>
      </c>
      <c r="CO461">
        <f>IF($DI461&gt;=2,INDEX($CL:$CL,$DH461+2),"")</f>
      </c>
      <c r="CP461">
        <f>IF($DI461&gt;=3,INDEX($CL:$CL,$DH461+3),"")</f>
      </c>
      <c r="CQ461">
        <f>IF($DI461&gt;=4,INDEX($CL:$CL,$DH461+4),"")</f>
      </c>
      <c r="CR461">
        <f>IF($DI461&gt;=5,INDEX($CL:$CL,$DH461+5),"")</f>
      </c>
      <c r="CS461">
        <f>IF($DI461&gt;=6,INDEX($CL:$CL,$DH461+6),"")</f>
      </c>
      <c r="CT461">
        <f>IF($DI461&gt;=7,INDEX($CL:$CL,$DH461+7),"")</f>
      </c>
      <c r="CU461">
        <f>IF($DI461&gt;=8,INDEX($CL:$CL,$DH461+8),"")</f>
      </c>
      <c r="CV461">
        <f>IF($DI461&gt;=9,INDEX($CL:$CL,$DH461+9),"")</f>
      </c>
      <c r="CW461">
        <f>IF($DI461&gt;=10,INDEX($CL:$CL,$DH461+10),"")</f>
      </c>
      <c r="CX461">
        <f>IF($DI461&gt;=11,INDEX($CL:$CL,$DH461+11),"")</f>
      </c>
      <c r="CY461">
        <f>IF($DI461&gt;=12,INDEX($CL:$CL,$DH461+12),"")</f>
      </c>
      <c r="CZ461">
        <f>IF($DI461&gt;=13,INDEX($CL:$CL,$DH461+13),"")</f>
      </c>
      <c r="DA461">
        <f>IF($DI461&gt;=14,INDEX($CL:$CL,$DH461+14),"")</f>
      </c>
      <c r="DB461">
        <f>IF($DI461&gt;=15,INDEX($CL:$CL,$DH461+15),"")</f>
      </c>
      <c r="DC461">
        <f>IF($DI461&gt;=16,INDEX($CL:$CL,$DH461+16),"")</f>
      </c>
      <c r="DD461">
        <f>IF($DI461&gt;=17,INDEX($CL:$CL,$DH461+17),"")</f>
      </c>
      <c r="DE461">
        <f>IF($DI461&gt;=18,INDEX($CL:$CL,$DH461+18),"")</f>
      </c>
      <c r="DF461">
        <f>IF($DI461&gt;=19,INDEX($CL:$CL,$DH461+19),"")</f>
      </c>
      <c r="DG461">
        <f>IF($DI461&gt;=20,INDEX($CL:$CL,$DH461+20),"")</f>
      </c>
      <c r="DH461">
        <f>IFERROR(MATCH($CK461,$CL$2:$CL$1558,0)+1,0)</f>
      </c>
      <c r="DI461">
        <f>IFERROR(INDEX($CM$2:$CM$1558,MATCH($CK461,$CL$2:$CL$1558,0)),0)</f>
      </c>
      <c r="DJ461">
        <f>IFERROR(INDEX($AQ:$AQ,MATCH($K461,$AP:$AP,0))&amp;"","")</f>
      </c>
      <c r="DN461">
        <f>IF($GQ461&gt;=1,INDEX($DK:$DK,$GP461+1),"")</f>
      </c>
      <c r="DO461">
        <f>IF($GQ461&gt;=2,INDEX($DK:$DK,$GP461+2),"")</f>
      </c>
      <c r="DP461">
        <f>IF($GQ461&gt;=3,INDEX($DK:$DK,$GP461+3),"")</f>
      </c>
      <c r="DQ461">
        <f>IF($GQ461&gt;=4,INDEX($DK:$DK,$GP461+4),"")</f>
      </c>
      <c r="DR461">
        <f>IF($GQ461&gt;=5,INDEX($DK:$DK,$GP461+5),"")</f>
      </c>
      <c r="DS461">
        <f>IF($GQ461&gt;=6,INDEX($DK:$DK,$GP461+6),"")</f>
      </c>
      <c r="DT461">
        <f>IF($GQ461&gt;=7,INDEX($DK:$DK,$GP461+7),"")</f>
      </c>
      <c r="DU461">
        <f>IF($GQ461&gt;=8,INDEX($DK:$DK,$GP461+8),"")</f>
      </c>
      <c r="DV461">
        <f>IF($GQ461&gt;=9,INDEX($DK:$DK,$GP461+9),"")</f>
      </c>
      <c r="DW461">
        <f>IF($GQ461&gt;=10,INDEX($DK:$DK,$GP461+10),"")</f>
      </c>
      <c r="DX461">
        <f>IF($GQ461&gt;=11,INDEX($DK:$DK,$GP461+11),"")</f>
      </c>
      <c r="DY461">
        <f>IF($GQ461&gt;=12,INDEX($DK:$DK,$GP461+12),"")</f>
      </c>
      <c r="DZ461">
        <f>IF($GQ461&gt;=13,INDEX($DK:$DK,$GP461+13),"")</f>
      </c>
      <c r="EA461">
        <f>IF($GQ461&gt;=14,INDEX($DK:$DK,$GP461+14),"")</f>
      </c>
      <c r="EB461">
        <f>IF($GQ461&gt;=15,INDEX($DK:$DK,$GP461+15),"")</f>
      </c>
      <c r="EC461">
        <f>IF($GQ461&gt;=16,INDEX($DK:$DK,$GP461+16),"")</f>
      </c>
      <c r="ED461">
        <f>IF($GQ461&gt;=17,INDEX($DK:$DK,$GP461+17),"")</f>
      </c>
      <c r="EE461">
        <f>IF($GQ461&gt;=18,INDEX($DK:$DK,$GP461+18),"")</f>
      </c>
      <c r="EF461">
        <f>IF($GQ461&gt;=19,INDEX($DK:$DK,$GP461+19),"")</f>
      </c>
      <c r="EG461">
        <f>IF($GQ461&gt;=20,INDEX($DK:$DK,$GP461+20),"")</f>
      </c>
      <c r="EH461">
        <f>IF($GQ461&gt;=21,INDEX($DK:$DK,$GP461+21),"")</f>
      </c>
      <c r="EI461">
        <f>IF($GQ461&gt;=22,INDEX($DK:$DK,$GP461+22),"")</f>
      </c>
      <c r="EJ461">
        <f>IF($GQ461&gt;=23,INDEX($DK:$DK,$GP461+23),"")</f>
      </c>
      <c r="EK461">
        <f>IF($GQ461&gt;=24,INDEX($DK:$DK,$GP461+24),"")</f>
      </c>
      <c r="EL461">
        <f>IF($GQ461&gt;=25,INDEX($DK:$DK,$GP461+25),"")</f>
      </c>
      <c r="EM461">
        <f>IF($GQ461&gt;=26,INDEX($DK:$DK,$GP461+26),"")</f>
      </c>
      <c r="EN461">
        <f>IF($GQ461&gt;=27,INDEX($DK:$DK,$GP461+27),"")</f>
      </c>
      <c r="EO461">
        <f>IF($GQ461&gt;=28,INDEX($DK:$DK,$GP461+28),"")</f>
      </c>
      <c r="EP461">
        <f>IF($GQ461&gt;=29,INDEX($DK:$DK,$GP461+29),"")</f>
      </c>
      <c r="EQ461">
        <f>IF($GQ461&gt;=30,INDEX($DK:$DK,$GP461+30),"")</f>
      </c>
      <c r="ER461">
        <f>IF($GQ461&gt;=31,INDEX($DK:$DK,$GP461+31),"")</f>
      </c>
      <c r="ES461">
        <f>IF($GQ461&gt;=32,INDEX($DK:$DK,$GP461+32),"")</f>
      </c>
      <c r="ET461">
        <f>IF($GQ461&gt;=33,INDEX($DK:$DK,$GP461+33),"")</f>
      </c>
      <c r="EU461">
        <f>IF($GQ461&gt;=34,INDEX($DK:$DK,$GP461+34),"")</f>
      </c>
      <c r="EV461">
        <f>IF($GQ461&gt;=35,INDEX($DK:$DK,$GP461+35),"")</f>
      </c>
      <c r="EW461">
        <f>IF($GQ461&gt;=36,INDEX($DK:$DK,$GP461+36),"")</f>
      </c>
      <c r="EX461">
        <f>IF($GQ461&gt;=37,INDEX($DK:$DK,$GP461+37),"")</f>
      </c>
      <c r="EY461">
        <f>IF($GQ461&gt;=38,INDEX($DK:$DK,$GP461+38),"")</f>
      </c>
      <c r="EZ461">
        <f>IF($GQ461&gt;=39,INDEX($DK:$DK,$GP461+39),"")</f>
      </c>
      <c r="FA461">
        <f>IF($GQ461&gt;=40,INDEX($DK:$DK,$GP461+40),"")</f>
      </c>
      <c r="FB461">
        <f>IF($GQ461&gt;=1,INDEX($DL:$DL,$GP461+1),"")</f>
      </c>
      <c r="FC461">
        <f>IF($GQ461&gt;=2,INDEX($DL:$DL,$GP461+2),"")</f>
      </c>
      <c r="FD461">
        <f>IF($GQ461&gt;=3,INDEX($DL:$DL,$GP461+3),"")</f>
      </c>
      <c r="FE461">
        <f>IF($GQ461&gt;=4,INDEX($DL:$DL,$GP461+4),"")</f>
      </c>
      <c r="FF461">
        <f>IF($GQ461&gt;=5,INDEX($DL:$DL,$GP461+5),"")</f>
      </c>
      <c r="FG461">
        <f>IF($GQ461&gt;=6,INDEX($DL:$DL,$GP461+6),"")</f>
      </c>
      <c r="FH461">
        <f>IF($GQ461&gt;=7,INDEX($DL:$DL,$GP461+7),"")</f>
      </c>
      <c r="FI461">
        <f>IF($GQ461&gt;=8,INDEX($DL:$DL,$GP461+8),"")</f>
      </c>
      <c r="FJ461">
        <f>IF($GQ461&gt;=9,INDEX($DL:$DL,$GP461+9),"")</f>
      </c>
      <c r="FK461">
        <f>IF($GQ461&gt;=10,INDEX($DL:$DL,$GP461+10),"")</f>
      </c>
      <c r="FL461">
        <f>IF($GQ461&gt;=11,INDEX($DL:$DL,$GP461+11),"")</f>
      </c>
      <c r="FM461">
        <f>IF($GQ461&gt;=12,INDEX($DL:$DL,$GP461+12),"")</f>
      </c>
      <c r="FN461">
        <f>IF($GQ461&gt;=13,INDEX($DL:$DL,$GP461+13),"")</f>
      </c>
      <c r="FO461">
        <f>IF($GQ461&gt;=14,INDEX($DL:$DL,$GP461+14),"")</f>
      </c>
      <c r="FP461">
        <f>IF($GQ461&gt;=15,INDEX($DL:$DL,$GP461+15),"")</f>
      </c>
      <c r="FQ461">
        <f>IF($GQ461&gt;=16,INDEX($DL:$DL,$GP461+16),"")</f>
      </c>
      <c r="FR461">
        <f>IF($GQ461&gt;=17,INDEX($DL:$DL,$GP461+17),"")</f>
      </c>
      <c r="FS461">
        <f>IF($GQ461&gt;=18,INDEX($DL:$DL,$GP461+18),"")</f>
      </c>
      <c r="FT461">
        <f>IF($GQ461&gt;=19,INDEX($DL:$DL,$GP461+19),"")</f>
      </c>
      <c r="FU461">
        <f>IF($GQ461&gt;=20,INDEX($DL:$DL,$GP461+20),"")</f>
      </c>
      <c r="FV461">
        <f>IF($GQ461&gt;=21,INDEX($DL:$DL,$GP461+21),"")</f>
      </c>
      <c r="FW461">
        <f>IF($GQ461&gt;=22,INDEX($DL:$DL,$GP461+22),"")</f>
      </c>
      <c r="FX461">
        <f>IF($GQ461&gt;=23,INDEX($DL:$DL,$GP461+23),"")</f>
      </c>
      <c r="FY461">
        <f>IF($GQ461&gt;=24,INDEX($DL:$DL,$GP461+24),"")</f>
      </c>
      <c r="FZ461">
        <f>IF($GQ461&gt;=25,INDEX($DL:$DL,$GP461+25),"")</f>
      </c>
      <c r="GA461">
        <f>IF($GQ461&gt;=26,INDEX($DL:$DL,$GP461+26),"")</f>
      </c>
      <c r="GB461">
        <f>IF($GQ461&gt;=27,INDEX($DL:$DL,$GP461+27),"")</f>
      </c>
      <c r="GC461">
        <f>IF($GQ461&gt;=28,INDEX($DL:$DL,$GP461+28),"")</f>
      </c>
      <c r="GD461">
        <f>IF($GQ461&gt;=29,INDEX($DL:$DL,$GP461+29),"")</f>
      </c>
      <c r="GE461">
        <f>IF($GQ461&gt;=30,INDEX($DL:$DL,$GP461+30),"")</f>
      </c>
      <c r="GF461">
        <f>IF($GQ461&gt;=31,INDEX($DL:$DL,$GP461+31),"")</f>
      </c>
      <c r="GG461">
        <f>IF($GQ461&gt;=32,INDEX($DL:$DL,$GP461+32),"")</f>
      </c>
      <c r="GH461">
        <f>IF($GQ461&gt;=33,INDEX($DL:$DL,$GP461+33),"")</f>
      </c>
      <c r="GI461">
        <f>IF($GQ461&gt;=34,INDEX($DL:$DL,$GP461+34),"")</f>
      </c>
      <c r="GJ461">
        <f>IF($GQ461&gt;=35,INDEX($DL:$DL,$GP461+35),"")</f>
      </c>
      <c r="GK461">
        <f>IF($GQ461&gt;=36,INDEX($DL:$DL,$GP461+36),"")</f>
      </c>
      <c r="GL461">
        <f>IF($GQ461&gt;=37,INDEX($DL:$DL,$GP461+37),"")</f>
      </c>
      <c r="GM461">
        <f>IF($GQ461&gt;=38,INDEX($DL:$DL,$GP461+38),"")</f>
      </c>
      <c r="GN461">
        <f>IF($GQ461&gt;=39,INDEX($DL:$DL,$GP461+39),"")</f>
      </c>
      <c r="GO461">
        <f>IF($GQ461&gt;=40,INDEX($DL:$DL,$GP461+40),"")</f>
      </c>
      <c r="GP461">
        <f>IFERROR(MATCH($DJ461,$DK$2:$DK$148,0)+1,0)</f>
      </c>
      <c r="GQ461">
        <f>IFERROR(INDEX($DM$2:$DM$148,MATCH($DJ461,$DK$2:$DK$148,0)),0)</f>
      </c>
      <c r="GR461">
        <f>IFERROR(MATCH($L461,$DN$461:$FA$461,0),0)</f>
      </c>
      <c r="GS461">
        <f>IF($GR461&gt;0,INDEX($FB$461:$GO$461,$GR461),"")</f>
      </c>
      <c r="GV461">
        <f>IF($JE461&gt;=1,INDEX($GT:$GT,$JD461+1),"")</f>
      </c>
      <c r="GW461">
        <f>IF($JE461&gt;=2,INDEX($GT:$GT,$JD461+2),"")</f>
      </c>
      <c r="GX461">
        <f>IF($JE461&gt;=3,INDEX($GT:$GT,$JD461+3),"")</f>
      </c>
      <c r="GY461">
        <f>IF($JE461&gt;=4,INDEX($GT:$GT,$JD461+4),"")</f>
      </c>
      <c r="GZ461">
        <f>IF($JE461&gt;=5,INDEX($GT:$GT,$JD461+5),"")</f>
      </c>
      <c r="HA461">
        <f>IF($JE461&gt;=6,INDEX($GT:$GT,$JD461+6),"")</f>
      </c>
      <c r="HB461">
        <f>IF($JE461&gt;=7,INDEX($GT:$GT,$JD461+7),"")</f>
      </c>
      <c r="HC461">
        <f>IF($JE461&gt;=8,INDEX($GT:$GT,$JD461+8),"")</f>
      </c>
      <c r="HD461">
        <f>IF($JE461&gt;=9,INDEX($GT:$GT,$JD461+9),"")</f>
      </c>
      <c r="HE461">
        <f>IF($JE461&gt;=10,INDEX($GT:$GT,$JD461+10),"")</f>
      </c>
      <c r="HF461">
        <f>IF($JE461&gt;=11,INDEX($GT:$GT,$JD461+11),"")</f>
      </c>
      <c r="HG461">
        <f>IF($JE461&gt;=12,INDEX($GT:$GT,$JD461+12),"")</f>
      </c>
      <c r="HH461">
        <f>IF($JE461&gt;=13,INDEX($GT:$GT,$JD461+13),"")</f>
      </c>
      <c r="HI461">
        <f>IF($JE461&gt;=14,INDEX($GT:$GT,$JD461+14),"")</f>
      </c>
      <c r="HJ461">
        <f>IF($JE461&gt;=15,INDEX($GT:$GT,$JD461+15),"")</f>
      </c>
      <c r="HK461">
        <f>IF($JE461&gt;=16,INDEX($GT:$GT,$JD461+16),"")</f>
      </c>
      <c r="HL461">
        <f>IF($JE461&gt;=17,INDEX($GT:$GT,$JD461+17),"")</f>
      </c>
      <c r="HM461">
        <f>IF($JE461&gt;=18,INDEX($GT:$GT,$JD461+18),"")</f>
      </c>
      <c r="HN461">
        <f>IF($JE461&gt;=19,INDEX($GT:$GT,$JD461+19),"")</f>
      </c>
      <c r="HO461">
        <f>IF($JE461&gt;=20,INDEX($GT:$GT,$JD461+20),"")</f>
      </c>
      <c r="HP461">
        <f>IF($JE461&gt;=21,INDEX($GT:$GT,$JD461+21),"")</f>
      </c>
      <c r="HQ461">
        <f>IF($JE461&gt;=22,INDEX($GT:$GT,$JD461+22),"")</f>
      </c>
      <c r="HR461">
        <f>IF($JE461&gt;=23,INDEX($GT:$GT,$JD461+23),"")</f>
      </c>
      <c r="HS461">
        <f>IF($JE461&gt;=24,INDEX($GT:$GT,$JD461+24),"")</f>
      </c>
      <c r="HT461">
        <f>IF($JE461&gt;=25,INDEX($GT:$GT,$JD461+25),"")</f>
      </c>
      <c r="HU461">
        <f>IF($JE461&gt;=26,INDEX($GT:$GT,$JD461+26),"")</f>
      </c>
      <c r="HV461">
        <f>IF($JE461&gt;=27,INDEX($GT:$GT,$JD461+27),"")</f>
      </c>
      <c r="HW461">
        <f>IF($JE461&gt;=28,INDEX($GT:$GT,$JD461+28),"")</f>
      </c>
      <c r="HX461">
        <f>IF($JE461&gt;=29,INDEX($GT:$GT,$JD461+29),"")</f>
      </c>
      <c r="HY461">
        <f>IF($JE461&gt;=30,INDEX($GT:$GT,$JD461+30),"")</f>
      </c>
      <c r="HZ461">
        <f>IF($JE461&gt;=31,INDEX($GT:$GT,$JD461+31),"")</f>
      </c>
      <c r="IA461">
        <f>IF($JE461&gt;=32,INDEX($GT:$GT,$JD461+32),"")</f>
      </c>
      <c r="IB461">
        <f>IF($JE461&gt;=33,INDEX($GT:$GT,$JD461+33),"")</f>
      </c>
      <c r="IC461">
        <f>IF($JE461&gt;=34,INDEX($GT:$GT,$JD461+34),"")</f>
      </c>
      <c r="ID461">
        <f>IF($JE461&gt;=35,INDEX($GT:$GT,$JD461+35),"")</f>
      </c>
      <c r="IE461">
        <f>IF($JE461&gt;=36,INDEX($GT:$GT,$JD461+36),"")</f>
      </c>
      <c r="IF461">
        <f>IF($JE461&gt;=37,INDEX($GT:$GT,$JD461+37),"")</f>
      </c>
      <c r="IG461">
        <f>IF($JE461&gt;=38,INDEX($GT:$GT,$JD461+38),"")</f>
      </c>
      <c r="IH461">
        <f>IF($JE461&gt;=39,INDEX($GT:$GT,$JD461+39),"")</f>
      </c>
      <c r="II461">
        <f>IF($JE461&gt;=40,INDEX($GT:$GT,$JD461+40),"")</f>
      </c>
      <c r="IJ461">
        <f>IF($JE461&gt;=41,INDEX($GT:$GT,$JD461+41),"")</f>
      </c>
      <c r="IK461">
        <f>IF($JE461&gt;=42,INDEX($GT:$GT,$JD461+42),"")</f>
      </c>
      <c r="IL461">
        <f>IF($JE461&gt;=43,INDEX($GT:$GT,$JD461+43),"")</f>
      </c>
      <c r="IM461">
        <f>IF($JE461&gt;=44,INDEX($GT:$GT,$JD461+44),"")</f>
      </c>
      <c r="IN461">
        <f>IF($JE461&gt;=45,INDEX($GT:$GT,$JD461+45),"")</f>
      </c>
      <c r="IO461">
        <f>IF($JE461&gt;=46,INDEX($GT:$GT,$JD461+46),"")</f>
      </c>
      <c r="IP461">
        <f>IF($JE461&gt;=47,INDEX($GT:$GT,$JD461+47),"")</f>
      </c>
      <c r="IQ461">
        <f>IF($JE461&gt;=48,INDEX($GT:$GT,$JD461+48),"")</f>
      </c>
      <c r="IR461">
        <f>IF($JE461&gt;=49,INDEX($GT:$GT,$JD461+49),"")</f>
      </c>
      <c r="IS461">
        <f>IF($JE461&gt;=50,INDEX($GT:$GT,$JD461+50),"")</f>
      </c>
      <c r="IT461">
        <f>IF($JE461&gt;=51,INDEX($GT:$GT,$JD461+51),"")</f>
      </c>
      <c r="IU461">
        <f>IF($JE461&gt;=52,INDEX($GT:$GT,$JD461+52),"")</f>
      </c>
      <c r="IV461">
        <f>IF($JE461&gt;=53,INDEX($GT:$GT,$JD461+53),"")</f>
      </c>
      <c r="IW461">
        <f>IF($JE461&gt;=54,INDEX($GT:$GT,$JD461+54),"")</f>
      </c>
      <c r="IX461">
        <f>IF($JE461&gt;=55,INDEX($GT:$GT,$JD461+55),"")</f>
      </c>
      <c r="IY461">
        <f>IF($JE461&gt;=56,INDEX($GT:$GT,$JD461+56),"")</f>
      </c>
      <c r="IZ461">
        <f>IF($JE461&gt;=57,INDEX($GT:$GT,$JD461+57),"")</f>
      </c>
      <c r="JA461">
        <f>IF($JE461&gt;=58,INDEX($GT:$GT,$JD461+58),"")</f>
      </c>
      <c r="JB461">
        <f>IF($JE461&gt;=59,INDEX($GT:$GT,$JD461+59),"")</f>
      </c>
      <c r="JC461">
        <f>IF($JE461&gt;=60,INDEX($GT:$GT,$JD461+60),"")</f>
      </c>
      <c r="JD461">
        <f>IFERROR(MATCH($GS461,$GT$2:$GT$322,0)+1,0)</f>
      </c>
      <c r="JE461">
        <f>IFERROR(INDEX($GU$2:$GU$322,MATCH($GS461,$GT$2:$GT$322,0)),0)</f>
      </c>
      <c r="JF461" t="s">
        <v>28</v>
      </c>
      <c r="JG461" t="s">
        <v>28</v>
      </c>
    </row>
    <row r="462" spans="1:267" x14ac:dyDescent="0.25">
      <c r="J462" s="1"/>
      <c r="K462" s="1"/>
      <c r="L462" s="1"/>
      <c r="M462" s="1"/>
      <c r="N462" s="1">
        <f>IFERROR(IF(FIND(" - ",$J462)&gt;0,MID($J462,FIND(" - ",$J462)+3,LEN($J462)),""),"")</f>
      </c>
      <c r="P462" s="1"/>
      <c r="S462" t="s">
        <v>28</v>
      </c>
      <c r="U462">
        <f>IF(OR($S462="",$T462=""),"",IFERROR($S462/$T462,0))</f>
      </c>
      <c r="V462">
        <f>IF($S462="","",
IF($K462="","",
IF(ISNUMBER(SEARCH("exempt",LOWER($K462))),0,
$S462*(VALUE(SUBSTITUTE($K462,"%",""))/100))))</f>
      </c>
      <c r="AB462">
        <f>IF($S462="","",
SUM($S462,$V462,$Z462,$W462,$Y462)-
IF($AA462="",0,VALUE($AA462)))</f>
      </c>
      <c r="AJ462" t="s">
        <v>1122</v>
      </c>
      <c r="AR462">
        <f>IFERROR(LEFT($J462,FIND(" - ",$J462)-1),$J462)</f>
      </c>
      <c r="AU462">
        <f>IF($CJ462&gt;=1,INDEX($AS:$AS,$CI462+1),"")</f>
      </c>
      <c r="AV462">
        <f>IF($CJ462&gt;=2,INDEX($AS:$AS,$CI462+2),"")</f>
      </c>
      <c r="AW462">
        <f>IF($CJ462&gt;=3,INDEX($AS:$AS,$CI462+3),"")</f>
      </c>
      <c r="AX462">
        <f>IF($CJ462&gt;=4,INDEX($AS:$AS,$CI462+4),"")</f>
      </c>
      <c r="AY462">
        <f>IF($CJ462&gt;=5,INDEX($AS:$AS,$CI462+5),"")</f>
      </c>
      <c r="AZ462">
        <f>IF($CJ462&gt;=6,INDEX($AS:$AS,$CI462+6),"")</f>
      </c>
      <c r="BA462">
        <f>IF($CJ462&gt;=7,INDEX($AS:$AS,$CI462+7),"")</f>
      </c>
      <c r="BB462">
        <f>IF($CJ462&gt;=8,INDEX($AS:$AS,$CI462+8),"")</f>
      </c>
      <c r="BC462">
        <f>IF($CJ462&gt;=9,INDEX($AS:$AS,$CI462+9),"")</f>
      </c>
      <c r="BD462">
        <f>IF($CJ462&gt;=10,INDEX($AS:$AS,$CI462+10),"")</f>
      </c>
      <c r="BE462">
        <f>IF($CJ462&gt;=11,INDEX($AS:$AS,$CI462+11),"")</f>
      </c>
      <c r="BF462">
        <f>IF($CJ462&gt;=12,INDEX($AS:$AS,$CI462+12),"")</f>
      </c>
      <c r="BG462">
        <f>IF($CJ462&gt;=13,INDEX($AS:$AS,$CI462+13),"")</f>
      </c>
      <c r="BH462">
        <f>IF($CJ462&gt;=14,INDEX($AS:$AS,$CI462+14),"")</f>
      </c>
      <c r="BI462">
        <f>IF($CJ462&gt;=15,INDEX($AS:$AS,$CI462+15),"")</f>
      </c>
      <c r="BJ462">
        <f>IF($CJ462&gt;=16,INDEX($AS:$AS,$CI462+16),"")</f>
      </c>
      <c r="BK462">
        <f>IF($CJ462&gt;=17,INDEX($AS:$AS,$CI462+17),"")</f>
      </c>
      <c r="BL462">
        <f>IF($CJ462&gt;=18,INDEX($AS:$AS,$CI462+18),"")</f>
      </c>
      <c r="BM462">
        <f>IF($CJ462&gt;=19,INDEX($AS:$AS,$CI462+19),"")</f>
      </c>
      <c r="BN462">
        <f>IF($CJ462&gt;=20,INDEX($AS:$AS,$CI462+20),"")</f>
      </c>
      <c r="BO462">
        <f>IF($CJ462&gt;=21,INDEX($AS:$AS,$CI462+21),"")</f>
      </c>
      <c r="BP462">
        <f>IF($CJ462&gt;=22,INDEX($AS:$AS,$CI462+22),"")</f>
      </c>
      <c r="BQ462">
        <f>IF($CJ462&gt;=23,INDEX($AS:$AS,$CI462+23),"")</f>
      </c>
      <c r="BR462">
        <f>IF($CJ462&gt;=24,INDEX($AS:$AS,$CI462+24),"")</f>
      </c>
      <c r="BS462">
        <f>IF($CJ462&gt;=25,INDEX($AS:$AS,$CI462+25),"")</f>
      </c>
      <c r="BT462">
        <f>IF($CJ462&gt;=26,INDEX($AS:$AS,$CI462+26),"")</f>
      </c>
      <c r="BU462">
        <f>IF($CJ462&gt;=27,INDEX($AS:$AS,$CI462+27),"")</f>
      </c>
      <c r="BV462">
        <f>IF($CJ462&gt;=28,INDEX($AS:$AS,$CI462+28),"")</f>
      </c>
      <c r="BW462">
        <f>IF($CJ462&gt;=29,INDEX($AS:$AS,$CI462+29),"")</f>
      </c>
      <c r="BX462">
        <f>IF($CJ462&gt;=30,INDEX($AS:$AS,$CI462+30),"")</f>
      </c>
      <c r="BY462">
        <f>IF($CJ462&gt;=31,INDEX($AS:$AS,$CI462+31),"")</f>
      </c>
      <c r="BZ462">
        <f>IF($CJ462&gt;=32,INDEX($AS:$AS,$CI462+32),"")</f>
      </c>
      <c r="CA462">
        <f>IF($CJ462&gt;=33,INDEX($AS:$AS,$CI462+33),"")</f>
      </c>
      <c r="CB462">
        <f>IF($CJ462&gt;=34,INDEX($AS:$AS,$CI462+34),"")</f>
      </c>
      <c r="CC462">
        <f>IF($CJ462&gt;=35,INDEX($AS:$AS,$CI462+35),"")</f>
      </c>
      <c r="CD462">
        <f>IF($CJ462&gt;=36,INDEX($AS:$AS,$CI462+36),"")</f>
      </c>
      <c r="CE462">
        <f>IF($CJ462&gt;=37,INDEX($AS:$AS,$CI462+37),"")</f>
      </c>
      <c r="CF462">
        <f>IF($CJ462&gt;=38,INDEX($AS:$AS,$CI462+38),"")</f>
      </c>
      <c r="CG462">
        <f>IF($CJ462&gt;=39,INDEX($AS:$AS,$CI462+39),"")</f>
      </c>
      <c r="CH462">
        <f>IF($CJ462&gt;=40,INDEX($AS:$AS,$CI462+40),"")</f>
      </c>
      <c r="CI462">
        <f>IFERROR(MATCH($AR462,$AS$2:$AS$133,0)+1,0)</f>
      </c>
      <c r="CJ462">
        <f>IFERROR(INDEX($AT$2:$AT$133,MATCH($AR462,$AS$2:$AS$133,0)),0)</f>
      </c>
      <c r="CK462">
        <f>IFERROR(LEFT($O462,FIND(" - ",$O462)-1),$O462)</f>
      </c>
      <c r="CL462" t="s">
        <v>202</v>
      </c>
      <c r="CN462">
        <f>IF($DI462&gt;=1,INDEX($CL:$CL,$DH462+1),"")</f>
      </c>
      <c r="CO462">
        <f>IF($DI462&gt;=2,INDEX($CL:$CL,$DH462+2),"")</f>
      </c>
      <c r="CP462">
        <f>IF($DI462&gt;=3,INDEX($CL:$CL,$DH462+3),"")</f>
      </c>
      <c r="CQ462">
        <f>IF($DI462&gt;=4,INDEX($CL:$CL,$DH462+4),"")</f>
      </c>
      <c r="CR462">
        <f>IF($DI462&gt;=5,INDEX($CL:$CL,$DH462+5),"")</f>
      </c>
      <c r="CS462">
        <f>IF($DI462&gt;=6,INDEX($CL:$CL,$DH462+6),"")</f>
      </c>
      <c r="CT462">
        <f>IF($DI462&gt;=7,INDEX($CL:$CL,$DH462+7),"")</f>
      </c>
      <c r="CU462">
        <f>IF($DI462&gt;=8,INDEX($CL:$CL,$DH462+8),"")</f>
      </c>
      <c r="CV462">
        <f>IF($DI462&gt;=9,INDEX($CL:$CL,$DH462+9),"")</f>
      </c>
      <c r="CW462">
        <f>IF($DI462&gt;=10,INDEX($CL:$CL,$DH462+10),"")</f>
      </c>
      <c r="CX462">
        <f>IF($DI462&gt;=11,INDEX($CL:$CL,$DH462+11),"")</f>
      </c>
      <c r="CY462">
        <f>IF($DI462&gt;=12,INDEX($CL:$CL,$DH462+12),"")</f>
      </c>
      <c r="CZ462">
        <f>IF($DI462&gt;=13,INDEX($CL:$CL,$DH462+13),"")</f>
      </c>
      <c r="DA462">
        <f>IF($DI462&gt;=14,INDEX($CL:$CL,$DH462+14),"")</f>
      </c>
      <c r="DB462">
        <f>IF($DI462&gt;=15,INDEX($CL:$CL,$DH462+15),"")</f>
      </c>
      <c r="DC462">
        <f>IF($DI462&gt;=16,INDEX($CL:$CL,$DH462+16),"")</f>
      </c>
      <c r="DD462">
        <f>IF($DI462&gt;=17,INDEX($CL:$CL,$DH462+17),"")</f>
      </c>
      <c r="DE462">
        <f>IF($DI462&gt;=18,INDEX($CL:$CL,$DH462+18),"")</f>
      </c>
      <c r="DF462">
        <f>IF($DI462&gt;=19,INDEX($CL:$CL,$DH462+19),"")</f>
      </c>
      <c r="DG462">
        <f>IF($DI462&gt;=20,INDEX($CL:$CL,$DH462+20),"")</f>
      </c>
      <c r="DH462">
        <f>IFERROR(MATCH($CK462,$CL$2:$CL$1558,0)+1,0)</f>
      </c>
      <c r="DI462">
        <f>IFERROR(INDEX($CM$2:$CM$1558,MATCH($CK462,$CL$2:$CL$1558,0)),0)</f>
      </c>
      <c r="DJ462">
        <f>IFERROR(INDEX($AQ:$AQ,MATCH($K462,$AP:$AP,0))&amp;"","")</f>
      </c>
      <c r="DN462">
        <f>IF($GQ462&gt;=1,INDEX($DK:$DK,$GP462+1),"")</f>
      </c>
      <c r="DO462">
        <f>IF($GQ462&gt;=2,INDEX($DK:$DK,$GP462+2),"")</f>
      </c>
      <c r="DP462">
        <f>IF($GQ462&gt;=3,INDEX($DK:$DK,$GP462+3),"")</f>
      </c>
      <c r="DQ462">
        <f>IF($GQ462&gt;=4,INDEX($DK:$DK,$GP462+4),"")</f>
      </c>
      <c r="DR462">
        <f>IF($GQ462&gt;=5,INDEX($DK:$DK,$GP462+5),"")</f>
      </c>
      <c r="DS462">
        <f>IF($GQ462&gt;=6,INDEX($DK:$DK,$GP462+6),"")</f>
      </c>
      <c r="DT462">
        <f>IF($GQ462&gt;=7,INDEX($DK:$DK,$GP462+7),"")</f>
      </c>
      <c r="DU462">
        <f>IF($GQ462&gt;=8,INDEX($DK:$DK,$GP462+8),"")</f>
      </c>
      <c r="DV462">
        <f>IF($GQ462&gt;=9,INDEX($DK:$DK,$GP462+9),"")</f>
      </c>
      <c r="DW462">
        <f>IF($GQ462&gt;=10,INDEX($DK:$DK,$GP462+10),"")</f>
      </c>
      <c r="DX462">
        <f>IF($GQ462&gt;=11,INDEX($DK:$DK,$GP462+11),"")</f>
      </c>
      <c r="DY462">
        <f>IF($GQ462&gt;=12,INDEX($DK:$DK,$GP462+12),"")</f>
      </c>
      <c r="DZ462">
        <f>IF($GQ462&gt;=13,INDEX($DK:$DK,$GP462+13),"")</f>
      </c>
      <c r="EA462">
        <f>IF($GQ462&gt;=14,INDEX($DK:$DK,$GP462+14),"")</f>
      </c>
      <c r="EB462">
        <f>IF($GQ462&gt;=15,INDEX($DK:$DK,$GP462+15),"")</f>
      </c>
      <c r="EC462">
        <f>IF($GQ462&gt;=16,INDEX($DK:$DK,$GP462+16),"")</f>
      </c>
      <c r="ED462">
        <f>IF($GQ462&gt;=17,INDEX($DK:$DK,$GP462+17),"")</f>
      </c>
      <c r="EE462">
        <f>IF($GQ462&gt;=18,INDEX($DK:$DK,$GP462+18),"")</f>
      </c>
      <c r="EF462">
        <f>IF($GQ462&gt;=19,INDEX($DK:$DK,$GP462+19),"")</f>
      </c>
      <c r="EG462">
        <f>IF($GQ462&gt;=20,INDEX($DK:$DK,$GP462+20),"")</f>
      </c>
      <c r="EH462">
        <f>IF($GQ462&gt;=21,INDEX($DK:$DK,$GP462+21),"")</f>
      </c>
      <c r="EI462">
        <f>IF($GQ462&gt;=22,INDEX($DK:$DK,$GP462+22),"")</f>
      </c>
      <c r="EJ462">
        <f>IF($GQ462&gt;=23,INDEX($DK:$DK,$GP462+23),"")</f>
      </c>
      <c r="EK462">
        <f>IF($GQ462&gt;=24,INDEX($DK:$DK,$GP462+24),"")</f>
      </c>
      <c r="EL462">
        <f>IF($GQ462&gt;=25,INDEX($DK:$DK,$GP462+25),"")</f>
      </c>
      <c r="EM462">
        <f>IF($GQ462&gt;=26,INDEX($DK:$DK,$GP462+26),"")</f>
      </c>
      <c r="EN462">
        <f>IF($GQ462&gt;=27,INDEX($DK:$DK,$GP462+27),"")</f>
      </c>
      <c r="EO462">
        <f>IF($GQ462&gt;=28,INDEX($DK:$DK,$GP462+28),"")</f>
      </c>
      <c r="EP462">
        <f>IF($GQ462&gt;=29,INDEX($DK:$DK,$GP462+29),"")</f>
      </c>
      <c r="EQ462">
        <f>IF($GQ462&gt;=30,INDEX($DK:$DK,$GP462+30),"")</f>
      </c>
      <c r="ER462">
        <f>IF($GQ462&gt;=31,INDEX($DK:$DK,$GP462+31),"")</f>
      </c>
      <c r="ES462">
        <f>IF($GQ462&gt;=32,INDEX($DK:$DK,$GP462+32),"")</f>
      </c>
      <c r="ET462">
        <f>IF($GQ462&gt;=33,INDEX($DK:$DK,$GP462+33),"")</f>
      </c>
      <c r="EU462">
        <f>IF($GQ462&gt;=34,INDEX($DK:$DK,$GP462+34),"")</f>
      </c>
      <c r="EV462">
        <f>IF($GQ462&gt;=35,INDEX($DK:$DK,$GP462+35),"")</f>
      </c>
      <c r="EW462">
        <f>IF($GQ462&gt;=36,INDEX($DK:$DK,$GP462+36),"")</f>
      </c>
      <c r="EX462">
        <f>IF($GQ462&gt;=37,INDEX($DK:$DK,$GP462+37),"")</f>
      </c>
      <c r="EY462">
        <f>IF($GQ462&gt;=38,INDEX($DK:$DK,$GP462+38),"")</f>
      </c>
      <c r="EZ462">
        <f>IF($GQ462&gt;=39,INDEX($DK:$DK,$GP462+39),"")</f>
      </c>
      <c r="FA462">
        <f>IF($GQ462&gt;=40,INDEX($DK:$DK,$GP462+40),"")</f>
      </c>
      <c r="FB462">
        <f>IF($GQ462&gt;=1,INDEX($DL:$DL,$GP462+1),"")</f>
      </c>
      <c r="FC462">
        <f>IF($GQ462&gt;=2,INDEX($DL:$DL,$GP462+2),"")</f>
      </c>
      <c r="FD462">
        <f>IF($GQ462&gt;=3,INDEX($DL:$DL,$GP462+3),"")</f>
      </c>
      <c r="FE462">
        <f>IF($GQ462&gt;=4,INDEX($DL:$DL,$GP462+4),"")</f>
      </c>
      <c r="FF462">
        <f>IF($GQ462&gt;=5,INDEX($DL:$DL,$GP462+5),"")</f>
      </c>
      <c r="FG462">
        <f>IF($GQ462&gt;=6,INDEX($DL:$DL,$GP462+6),"")</f>
      </c>
      <c r="FH462">
        <f>IF($GQ462&gt;=7,INDEX($DL:$DL,$GP462+7),"")</f>
      </c>
      <c r="FI462">
        <f>IF($GQ462&gt;=8,INDEX($DL:$DL,$GP462+8),"")</f>
      </c>
      <c r="FJ462">
        <f>IF($GQ462&gt;=9,INDEX($DL:$DL,$GP462+9),"")</f>
      </c>
      <c r="FK462">
        <f>IF($GQ462&gt;=10,INDEX($DL:$DL,$GP462+10),"")</f>
      </c>
      <c r="FL462">
        <f>IF($GQ462&gt;=11,INDEX($DL:$DL,$GP462+11),"")</f>
      </c>
      <c r="FM462">
        <f>IF($GQ462&gt;=12,INDEX($DL:$DL,$GP462+12),"")</f>
      </c>
      <c r="FN462">
        <f>IF($GQ462&gt;=13,INDEX($DL:$DL,$GP462+13),"")</f>
      </c>
      <c r="FO462">
        <f>IF($GQ462&gt;=14,INDEX($DL:$DL,$GP462+14),"")</f>
      </c>
      <c r="FP462">
        <f>IF($GQ462&gt;=15,INDEX($DL:$DL,$GP462+15),"")</f>
      </c>
      <c r="FQ462">
        <f>IF($GQ462&gt;=16,INDEX($DL:$DL,$GP462+16),"")</f>
      </c>
      <c r="FR462">
        <f>IF($GQ462&gt;=17,INDEX($DL:$DL,$GP462+17),"")</f>
      </c>
      <c r="FS462">
        <f>IF($GQ462&gt;=18,INDEX($DL:$DL,$GP462+18),"")</f>
      </c>
      <c r="FT462">
        <f>IF($GQ462&gt;=19,INDEX($DL:$DL,$GP462+19),"")</f>
      </c>
      <c r="FU462">
        <f>IF($GQ462&gt;=20,INDEX($DL:$DL,$GP462+20),"")</f>
      </c>
      <c r="FV462">
        <f>IF($GQ462&gt;=21,INDEX($DL:$DL,$GP462+21),"")</f>
      </c>
      <c r="FW462">
        <f>IF($GQ462&gt;=22,INDEX($DL:$DL,$GP462+22),"")</f>
      </c>
      <c r="FX462">
        <f>IF($GQ462&gt;=23,INDEX($DL:$DL,$GP462+23),"")</f>
      </c>
      <c r="FY462">
        <f>IF($GQ462&gt;=24,INDEX($DL:$DL,$GP462+24),"")</f>
      </c>
      <c r="FZ462">
        <f>IF($GQ462&gt;=25,INDEX($DL:$DL,$GP462+25),"")</f>
      </c>
      <c r="GA462">
        <f>IF($GQ462&gt;=26,INDEX($DL:$DL,$GP462+26),"")</f>
      </c>
      <c r="GB462">
        <f>IF($GQ462&gt;=27,INDEX($DL:$DL,$GP462+27),"")</f>
      </c>
      <c r="GC462">
        <f>IF($GQ462&gt;=28,INDEX($DL:$DL,$GP462+28),"")</f>
      </c>
      <c r="GD462">
        <f>IF($GQ462&gt;=29,INDEX($DL:$DL,$GP462+29),"")</f>
      </c>
      <c r="GE462">
        <f>IF($GQ462&gt;=30,INDEX($DL:$DL,$GP462+30),"")</f>
      </c>
      <c r="GF462">
        <f>IF($GQ462&gt;=31,INDEX($DL:$DL,$GP462+31),"")</f>
      </c>
      <c r="GG462">
        <f>IF($GQ462&gt;=32,INDEX($DL:$DL,$GP462+32),"")</f>
      </c>
      <c r="GH462">
        <f>IF($GQ462&gt;=33,INDEX($DL:$DL,$GP462+33),"")</f>
      </c>
      <c r="GI462">
        <f>IF($GQ462&gt;=34,INDEX($DL:$DL,$GP462+34),"")</f>
      </c>
      <c r="GJ462">
        <f>IF($GQ462&gt;=35,INDEX($DL:$DL,$GP462+35),"")</f>
      </c>
      <c r="GK462">
        <f>IF($GQ462&gt;=36,INDEX($DL:$DL,$GP462+36),"")</f>
      </c>
      <c r="GL462">
        <f>IF($GQ462&gt;=37,INDEX($DL:$DL,$GP462+37),"")</f>
      </c>
      <c r="GM462">
        <f>IF($GQ462&gt;=38,INDEX($DL:$DL,$GP462+38),"")</f>
      </c>
      <c r="GN462">
        <f>IF($GQ462&gt;=39,INDEX($DL:$DL,$GP462+39),"")</f>
      </c>
      <c r="GO462">
        <f>IF($GQ462&gt;=40,INDEX($DL:$DL,$GP462+40),"")</f>
      </c>
      <c r="GP462">
        <f>IFERROR(MATCH($DJ462,$DK$2:$DK$148,0)+1,0)</f>
      </c>
      <c r="GQ462">
        <f>IFERROR(INDEX($DM$2:$DM$148,MATCH($DJ462,$DK$2:$DK$148,0)),0)</f>
      </c>
      <c r="GR462">
        <f>IFERROR(MATCH($L462,$DN$462:$FA$462,0),0)</f>
      </c>
      <c r="GS462">
        <f>IF($GR462&gt;0,INDEX($FB$462:$GO$462,$GR462),"")</f>
      </c>
      <c r="GV462">
        <f>IF($JE462&gt;=1,INDEX($GT:$GT,$JD462+1),"")</f>
      </c>
      <c r="GW462">
        <f>IF($JE462&gt;=2,INDEX($GT:$GT,$JD462+2),"")</f>
      </c>
      <c r="GX462">
        <f>IF($JE462&gt;=3,INDEX($GT:$GT,$JD462+3),"")</f>
      </c>
      <c r="GY462">
        <f>IF($JE462&gt;=4,INDEX($GT:$GT,$JD462+4),"")</f>
      </c>
      <c r="GZ462">
        <f>IF($JE462&gt;=5,INDEX($GT:$GT,$JD462+5),"")</f>
      </c>
      <c r="HA462">
        <f>IF($JE462&gt;=6,INDEX($GT:$GT,$JD462+6),"")</f>
      </c>
      <c r="HB462">
        <f>IF($JE462&gt;=7,INDEX($GT:$GT,$JD462+7),"")</f>
      </c>
      <c r="HC462">
        <f>IF($JE462&gt;=8,INDEX($GT:$GT,$JD462+8),"")</f>
      </c>
      <c r="HD462">
        <f>IF($JE462&gt;=9,INDEX($GT:$GT,$JD462+9),"")</f>
      </c>
      <c r="HE462">
        <f>IF($JE462&gt;=10,INDEX($GT:$GT,$JD462+10),"")</f>
      </c>
      <c r="HF462">
        <f>IF($JE462&gt;=11,INDEX($GT:$GT,$JD462+11),"")</f>
      </c>
      <c r="HG462">
        <f>IF($JE462&gt;=12,INDEX($GT:$GT,$JD462+12),"")</f>
      </c>
      <c r="HH462">
        <f>IF($JE462&gt;=13,INDEX($GT:$GT,$JD462+13),"")</f>
      </c>
      <c r="HI462">
        <f>IF($JE462&gt;=14,INDEX($GT:$GT,$JD462+14),"")</f>
      </c>
      <c r="HJ462">
        <f>IF($JE462&gt;=15,INDEX($GT:$GT,$JD462+15),"")</f>
      </c>
      <c r="HK462">
        <f>IF($JE462&gt;=16,INDEX($GT:$GT,$JD462+16),"")</f>
      </c>
      <c r="HL462">
        <f>IF($JE462&gt;=17,INDEX($GT:$GT,$JD462+17),"")</f>
      </c>
      <c r="HM462">
        <f>IF($JE462&gt;=18,INDEX($GT:$GT,$JD462+18),"")</f>
      </c>
      <c r="HN462">
        <f>IF($JE462&gt;=19,INDEX($GT:$GT,$JD462+19),"")</f>
      </c>
      <c r="HO462">
        <f>IF($JE462&gt;=20,INDEX($GT:$GT,$JD462+20),"")</f>
      </c>
      <c r="HP462">
        <f>IF($JE462&gt;=21,INDEX($GT:$GT,$JD462+21),"")</f>
      </c>
      <c r="HQ462">
        <f>IF($JE462&gt;=22,INDEX($GT:$GT,$JD462+22),"")</f>
      </c>
      <c r="HR462">
        <f>IF($JE462&gt;=23,INDEX($GT:$GT,$JD462+23),"")</f>
      </c>
      <c r="HS462">
        <f>IF($JE462&gt;=24,INDEX($GT:$GT,$JD462+24),"")</f>
      </c>
      <c r="HT462">
        <f>IF($JE462&gt;=25,INDEX($GT:$GT,$JD462+25),"")</f>
      </c>
      <c r="HU462">
        <f>IF($JE462&gt;=26,INDEX($GT:$GT,$JD462+26),"")</f>
      </c>
      <c r="HV462">
        <f>IF($JE462&gt;=27,INDEX($GT:$GT,$JD462+27),"")</f>
      </c>
      <c r="HW462">
        <f>IF($JE462&gt;=28,INDEX($GT:$GT,$JD462+28),"")</f>
      </c>
      <c r="HX462">
        <f>IF($JE462&gt;=29,INDEX($GT:$GT,$JD462+29),"")</f>
      </c>
      <c r="HY462">
        <f>IF($JE462&gt;=30,INDEX($GT:$GT,$JD462+30),"")</f>
      </c>
      <c r="HZ462">
        <f>IF($JE462&gt;=31,INDEX($GT:$GT,$JD462+31),"")</f>
      </c>
      <c r="IA462">
        <f>IF($JE462&gt;=32,INDEX($GT:$GT,$JD462+32),"")</f>
      </c>
      <c r="IB462">
        <f>IF($JE462&gt;=33,INDEX($GT:$GT,$JD462+33),"")</f>
      </c>
      <c r="IC462">
        <f>IF($JE462&gt;=34,INDEX($GT:$GT,$JD462+34),"")</f>
      </c>
      <c r="ID462">
        <f>IF($JE462&gt;=35,INDEX($GT:$GT,$JD462+35),"")</f>
      </c>
      <c r="IE462">
        <f>IF($JE462&gt;=36,INDEX($GT:$GT,$JD462+36),"")</f>
      </c>
      <c r="IF462">
        <f>IF($JE462&gt;=37,INDEX($GT:$GT,$JD462+37),"")</f>
      </c>
      <c r="IG462">
        <f>IF($JE462&gt;=38,INDEX($GT:$GT,$JD462+38),"")</f>
      </c>
      <c r="IH462">
        <f>IF($JE462&gt;=39,INDEX($GT:$GT,$JD462+39),"")</f>
      </c>
      <c r="II462">
        <f>IF($JE462&gt;=40,INDEX($GT:$GT,$JD462+40),"")</f>
      </c>
      <c r="IJ462">
        <f>IF($JE462&gt;=41,INDEX($GT:$GT,$JD462+41),"")</f>
      </c>
      <c r="IK462">
        <f>IF($JE462&gt;=42,INDEX($GT:$GT,$JD462+42),"")</f>
      </c>
      <c r="IL462">
        <f>IF($JE462&gt;=43,INDEX($GT:$GT,$JD462+43),"")</f>
      </c>
      <c r="IM462">
        <f>IF($JE462&gt;=44,INDEX($GT:$GT,$JD462+44),"")</f>
      </c>
      <c r="IN462">
        <f>IF($JE462&gt;=45,INDEX($GT:$GT,$JD462+45),"")</f>
      </c>
      <c r="IO462">
        <f>IF($JE462&gt;=46,INDEX($GT:$GT,$JD462+46),"")</f>
      </c>
      <c r="IP462">
        <f>IF($JE462&gt;=47,INDEX($GT:$GT,$JD462+47),"")</f>
      </c>
      <c r="IQ462">
        <f>IF($JE462&gt;=48,INDEX($GT:$GT,$JD462+48),"")</f>
      </c>
      <c r="IR462">
        <f>IF($JE462&gt;=49,INDEX($GT:$GT,$JD462+49),"")</f>
      </c>
      <c r="IS462">
        <f>IF($JE462&gt;=50,INDEX($GT:$GT,$JD462+50),"")</f>
      </c>
      <c r="IT462">
        <f>IF($JE462&gt;=51,INDEX($GT:$GT,$JD462+51),"")</f>
      </c>
      <c r="IU462">
        <f>IF($JE462&gt;=52,INDEX($GT:$GT,$JD462+52),"")</f>
      </c>
      <c r="IV462">
        <f>IF($JE462&gt;=53,INDEX($GT:$GT,$JD462+53),"")</f>
      </c>
      <c r="IW462">
        <f>IF($JE462&gt;=54,INDEX($GT:$GT,$JD462+54),"")</f>
      </c>
      <c r="IX462">
        <f>IF($JE462&gt;=55,INDEX($GT:$GT,$JD462+55),"")</f>
      </c>
      <c r="IY462">
        <f>IF($JE462&gt;=56,INDEX($GT:$GT,$JD462+56),"")</f>
      </c>
      <c r="IZ462">
        <f>IF($JE462&gt;=57,INDEX($GT:$GT,$JD462+57),"")</f>
      </c>
      <c r="JA462">
        <f>IF($JE462&gt;=58,INDEX($GT:$GT,$JD462+58),"")</f>
      </c>
      <c r="JB462">
        <f>IF($JE462&gt;=59,INDEX($GT:$GT,$JD462+59),"")</f>
      </c>
      <c r="JC462">
        <f>IF($JE462&gt;=60,INDEX($GT:$GT,$JD462+60),"")</f>
      </c>
      <c r="JD462">
        <f>IFERROR(MATCH($GS462,$GT$2:$GT$322,0)+1,0)</f>
      </c>
      <c r="JE462">
        <f>IFERROR(INDEX($GU$2:$GU$322,MATCH($GS462,$GT$2:$GT$322,0)),0)</f>
      </c>
      <c r="JF462" t="s">
        <v>28</v>
      </c>
      <c r="JG462" t="s">
        <v>28</v>
      </c>
    </row>
    <row r="463" spans="1:267" x14ac:dyDescent="0.25">
      <c r="J463" s="1"/>
      <c r="K463" s="1"/>
      <c r="L463" s="1"/>
      <c r="M463" s="1"/>
      <c r="N463" s="1">
        <f>IFERROR(IF(FIND(" - ",$J463)&gt;0,MID($J463,FIND(" - ",$J463)+3,LEN($J463)),""),"")</f>
      </c>
      <c r="P463" s="1"/>
      <c r="S463" t="s">
        <v>28</v>
      </c>
      <c r="U463">
        <f>IF(OR($S463="",$T463=""),"",IFERROR($S463/$T463,0))</f>
      </c>
      <c r="V463">
        <f>IF($S463="","",
IF($K463="","",
IF(ISNUMBER(SEARCH("exempt",LOWER($K463))),0,
$S463*(VALUE(SUBSTITUTE($K463,"%",""))/100))))</f>
      </c>
      <c r="AB463">
        <f>IF($S463="","",
SUM($S463,$V463,$Z463,$W463,$Y463)-
IF($AA463="",0,VALUE($AA463)))</f>
      </c>
      <c r="AJ463" t="s">
        <v>1123</v>
      </c>
      <c r="AR463">
        <f>IFERROR(LEFT($J463,FIND(" - ",$J463)-1),$J463)</f>
      </c>
      <c r="AU463">
        <f>IF($CJ463&gt;=1,INDEX($AS:$AS,$CI463+1),"")</f>
      </c>
      <c r="AV463">
        <f>IF($CJ463&gt;=2,INDEX($AS:$AS,$CI463+2),"")</f>
      </c>
      <c r="AW463">
        <f>IF($CJ463&gt;=3,INDEX($AS:$AS,$CI463+3),"")</f>
      </c>
      <c r="AX463">
        <f>IF($CJ463&gt;=4,INDEX($AS:$AS,$CI463+4),"")</f>
      </c>
      <c r="AY463">
        <f>IF($CJ463&gt;=5,INDEX($AS:$AS,$CI463+5),"")</f>
      </c>
      <c r="AZ463">
        <f>IF($CJ463&gt;=6,INDEX($AS:$AS,$CI463+6),"")</f>
      </c>
      <c r="BA463">
        <f>IF($CJ463&gt;=7,INDEX($AS:$AS,$CI463+7),"")</f>
      </c>
      <c r="BB463">
        <f>IF($CJ463&gt;=8,INDEX($AS:$AS,$CI463+8),"")</f>
      </c>
      <c r="BC463">
        <f>IF($CJ463&gt;=9,INDEX($AS:$AS,$CI463+9),"")</f>
      </c>
      <c r="BD463">
        <f>IF($CJ463&gt;=10,INDEX($AS:$AS,$CI463+10),"")</f>
      </c>
      <c r="BE463">
        <f>IF($CJ463&gt;=11,INDEX($AS:$AS,$CI463+11),"")</f>
      </c>
      <c r="BF463">
        <f>IF($CJ463&gt;=12,INDEX($AS:$AS,$CI463+12),"")</f>
      </c>
      <c r="BG463">
        <f>IF($CJ463&gt;=13,INDEX($AS:$AS,$CI463+13),"")</f>
      </c>
      <c r="BH463">
        <f>IF($CJ463&gt;=14,INDEX($AS:$AS,$CI463+14),"")</f>
      </c>
      <c r="BI463">
        <f>IF($CJ463&gt;=15,INDEX($AS:$AS,$CI463+15),"")</f>
      </c>
      <c r="BJ463">
        <f>IF($CJ463&gt;=16,INDEX($AS:$AS,$CI463+16),"")</f>
      </c>
      <c r="BK463">
        <f>IF($CJ463&gt;=17,INDEX($AS:$AS,$CI463+17),"")</f>
      </c>
      <c r="BL463">
        <f>IF($CJ463&gt;=18,INDEX($AS:$AS,$CI463+18),"")</f>
      </c>
      <c r="BM463">
        <f>IF($CJ463&gt;=19,INDEX($AS:$AS,$CI463+19),"")</f>
      </c>
      <c r="BN463">
        <f>IF($CJ463&gt;=20,INDEX($AS:$AS,$CI463+20),"")</f>
      </c>
      <c r="BO463">
        <f>IF($CJ463&gt;=21,INDEX($AS:$AS,$CI463+21),"")</f>
      </c>
      <c r="BP463">
        <f>IF($CJ463&gt;=22,INDEX($AS:$AS,$CI463+22),"")</f>
      </c>
      <c r="BQ463">
        <f>IF($CJ463&gt;=23,INDEX($AS:$AS,$CI463+23),"")</f>
      </c>
      <c r="BR463">
        <f>IF($CJ463&gt;=24,INDEX($AS:$AS,$CI463+24),"")</f>
      </c>
      <c r="BS463">
        <f>IF($CJ463&gt;=25,INDEX($AS:$AS,$CI463+25),"")</f>
      </c>
      <c r="BT463">
        <f>IF($CJ463&gt;=26,INDEX($AS:$AS,$CI463+26),"")</f>
      </c>
      <c r="BU463">
        <f>IF($CJ463&gt;=27,INDEX($AS:$AS,$CI463+27),"")</f>
      </c>
      <c r="BV463">
        <f>IF($CJ463&gt;=28,INDEX($AS:$AS,$CI463+28),"")</f>
      </c>
      <c r="BW463">
        <f>IF($CJ463&gt;=29,INDEX($AS:$AS,$CI463+29),"")</f>
      </c>
      <c r="BX463">
        <f>IF($CJ463&gt;=30,INDEX($AS:$AS,$CI463+30),"")</f>
      </c>
      <c r="BY463">
        <f>IF($CJ463&gt;=31,INDEX($AS:$AS,$CI463+31),"")</f>
      </c>
      <c r="BZ463">
        <f>IF($CJ463&gt;=32,INDEX($AS:$AS,$CI463+32),"")</f>
      </c>
      <c r="CA463">
        <f>IF($CJ463&gt;=33,INDEX($AS:$AS,$CI463+33),"")</f>
      </c>
      <c r="CB463">
        <f>IF($CJ463&gt;=34,INDEX($AS:$AS,$CI463+34),"")</f>
      </c>
      <c r="CC463">
        <f>IF($CJ463&gt;=35,INDEX($AS:$AS,$CI463+35),"")</f>
      </c>
      <c r="CD463">
        <f>IF($CJ463&gt;=36,INDEX($AS:$AS,$CI463+36),"")</f>
      </c>
      <c r="CE463">
        <f>IF($CJ463&gt;=37,INDEX($AS:$AS,$CI463+37),"")</f>
      </c>
      <c r="CF463">
        <f>IF($CJ463&gt;=38,INDEX($AS:$AS,$CI463+38),"")</f>
      </c>
      <c r="CG463">
        <f>IF($CJ463&gt;=39,INDEX($AS:$AS,$CI463+39),"")</f>
      </c>
      <c r="CH463">
        <f>IF($CJ463&gt;=40,INDEX($AS:$AS,$CI463+40),"")</f>
      </c>
      <c r="CI463">
        <f>IFERROR(MATCH($AR463,$AS$2:$AS$133,0)+1,0)</f>
      </c>
      <c r="CJ463">
        <f>IFERROR(INDEX($AT$2:$AT$133,MATCH($AR463,$AS$2:$AS$133,0)),0)</f>
      </c>
      <c r="CK463">
        <f>IFERROR(LEFT($O463,FIND(" - ",$O463)-1),$O463)</f>
      </c>
      <c r="CL463" t="s">
        <v>211</v>
      </c>
      <c r="CN463">
        <f>IF($DI463&gt;=1,INDEX($CL:$CL,$DH463+1),"")</f>
      </c>
      <c r="CO463">
        <f>IF($DI463&gt;=2,INDEX($CL:$CL,$DH463+2),"")</f>
      </c>
      <c r="CP463">
        <f>IF($DI463&gt;=3,INDEX($CL:$CL,$DH463+3),"")</f>
      </c>
      <c r="CQ463">
        <f>IF($DI463&gt;=4,INDEX($CL:$CL,$DH463+4),"")</f>
      </c>
      <c r="CR463">
        <f>IF($DI463&gt;=5,INDEX($CL:$CL,$DH463+5),"")</f>
      </c>
      <c r="CS463">
        <f>IF($DI463&gt;=6,INDEX($CL:$CL,$DH463+6),"")</f>
      </c>
      <c r="CT463">
        <f>IF($DI463&gt;=7,INDEX($CL:$CL,$DH463+7),"")</f>
      </c>
      <c r="CU463">
        <f>IF($DI463&gt;=8,INDEX($CL:$CL,$DH463+8),"")</f>
      </c>
      <c r="CV463">
        <f>IF($DI463&gt;=9,INDEX($CL:$CL,$DH463+9),"")</f>
      </c>
      <c r="CW463">
        <f>IF($DI463&gt;=10,INDEX($CL:$CL,$DH463+10),"")</f>
      </c>
      <c r="CX463">
        <f>IF($DI463&gt;=11,INDEX($CL:$CL,$DH463+11),"")</f>
      </c>
      <c r="CY463">
        <f>IF($DI463&gt;=12,INDEX($CL:$CL,$DH463+12),"")</f>
      </c>
      <c r="CZ463">
        <f>IF($DI463&gt;=13,INDEX($CL:$CL,$DH463+13),"")</f>
      </c>
      <c r="DA463">
        <f>IF($DI463&gt;=14,INDEX($CL:$CL,$DH463+14),"")</f>
      </c>
      <c r="DB463">
        <f>IF($DI463&gt;=15,INDEX($CL:$CL,$DH463+15),"")</f>
      </c>
      <c r="DC463">
        <f>IF($DI463&gt;=16,INDEX($CL:$CL,$DH463+16),"")</f>
      </c>
      <c r="DD463">
        <f>IF($DI463&gt;=17,INDEX($CL:$CL,$DH463+17),"")</f>
      </c>
      <c r="DE463">
        <f>IF($DI463&gt;=18,INDEX($CL:$CL,$DH463+18),"")</f>
      </c>
      <c r="DF463">
        <f>IF($DI463&gt;=19,INDEX($CL:$CL,$DH463+19),"")</f>
      </c>
      <c r="DG463">
        <f>IF($DI463&gt;=20,INDEX($CL:$CL,$DH463+20),"")</f>
      </c>
      <c r="DH463">
        <f>IFERROR(MATCH($CK463,$CL$2:$CL$1558,0)+1,0)</f>
      </c>
      <c r="DI463">
        <f>IFERROR(INDEX($CM$2:$CM$1558,MATCH($CK463,$CL$2:$CL$1558,0)),0)</f>
      </c>
      <c r="DJ463">
        <f>IFERROR(INDEX($AQ:$AQ,MATCH($K463,$AP:$AP,0))&amp;"","")</f>
      </c>
      <c r="DN463">
        <f>IF($GQ463&gt;=1,INDEX($DK:$DK,$GP463+1),"")</f>
      </c>
      <c r="DO463">
        <f>IF($GQ463&gt;=2,INDEX($DK:$DK,$GP463+2),"")</f>
      </c>
      <c r="DP463">
        <f>IF($GQ463&gt;=3,INDEX($DK:$DK,$GP463+3),"")</f>
      </c>
      <c r="DQ463">
        <f>IF($GQ463&gt;=4,INDEX($DK:$DK,$GP463+4),"")</f>
      </c>
      <c r="DR463">
        <f>IF($GQ463&gt;=5,INDEX($DK:$DK,$GP463+5),"")</f>
      </c>
      <c r="DS463">
        <f>IF($GQ463&gt;=6,INDEX($DK:$DK,$GP463+6),"")</f>
      </c>
      <c r="DT463">
        <f>IF($GQ463&gt;=7,INDEX($DK:$DK,$GP463+7),"")</f>
      </c>
      <c r="DU463">
        <f>IF($GQ463&gt;=8,INDEX($DK:$DK,$GP463+8),"")</f>
      </c>
      <c r="DV463">
        <f>IF($GQ463&gt;=9,INDEX($DK:$DK,$GP463+9),"")</f>
      </c>
      <c r="DW463">
        <f>IF($GQ463&gt;=10,INDEX($DK:$DK,$GP463+10),"")</f>
      </c>
      <c r="DX463">
        <f>IF($GQ463&gt;=11,INDEX($DK:$DK,$GP463+11),"")</f>
      </c>
      <c r="DY463">
        <f>IF($GQ463&gt;=12,INDEX($DK:$DK,$GP463+12),"")</f>
      </c>
      <c r="DZ463">
        <f>IF($GQ463&gt;=13,INDEX($DK:$DK,$GP463+13),"")</f>
      </c>
      <c r="EA463">
        <f>IF($GQ463&gt;=14,INDEX($DK:$DK,$GP463+14),"")</f>
      </c>
      <c r="EB463">
        <f>IF($GQ463&gt;=15,INDEX($DK:$DK,$GP463+15),"")</f>
      </c>
      <c r="EC463">
        <f>IF($GQ463&gt;=16,INDEX($DK:$DK,$GP463+16),"")</f>
      </c>
      <c r="ED463">
        <f>IF($GQ463&gt;=17,INDEX($DK:$DK,$GP463+17),"")</f>
      </c>
      <c r="EE463">
        <f>IF($GQ463&gt;=18,INDEX($DK:$DK,$GP463+18),"")</f>
      </c>
      <c r="EF463">
        <f>IF($GQ463&gt;=19,INDEX($DK:$DK,$GP463+19),"")</f>
      </c>
      <c r="EG463">
        <f>IF($GQ463&gt;=20,INDEX($DK:$DK,$GP463+20),"")</f>
      </c>
      <c r="EH463">
        <f>IF($GQ463&gt;=21,INDEX($DK:$DK,$GP463+21),"")</f>
      </c>
      <c r="EI463">
        <f>IF($GQ463&gt;=22,INDEX($DK:$DK,$GP463+22),"")</f>
      </c>
      <c r="EJ463">
        <f>IF($GQ463&gt;=23,INDEX($DK:$DK,$GP463+23),"")</f>
      </c>
      <c r="EK463">
        <f>IF($GQ463&gt;=24,INDEX($DK:$DK,$GP463+24),"")</f>
      </c>
      <c r="EL463">
        <f>IF($GQ463&gt;=25,INDEX($DK:$DK,$GP463+25),"")</f>
      </c>
      <c r="EM463">
        <f>IF($GQ463&gt;=26,INDEX($DK:$DK,$GP463+26),"")</f>
      </c>
      <c r="EN463">
        <f>IF($GQ463&gt;=27,INDEX($DK:$DK,$GP463+27),"")</f>
      </c>
      <c r="EO463">
        <f>IF($GQ463&gt;=28,INDEX($DK:$DK,$GP463+28),"")</f>
      </c>
      <c r="EP463">
        <f>IF($GQ463&gt;=29,INDEX($DK:$DK,$GP463+29),"")</f>
      </c>
      <c r="EQ463">
        <f>IF($GQ463&gt;=30,INDEX($DK:$DK,$GP463+30),"")</f>
      </c>
      <c r="ER463">
        <f>IF($GQ463&gt;=31,INDEX($DK:$DK,$GP463+31),"")</f>
      </c>
      <c r="ES463">
        <f>IF($GQ463&gt;=32,INDEX($DK:$DK,$GP463+32),"")</f>
      </c>
      <c r="ET463">
        <f>IF($GQ463&gt;=33,INDEX($DK:$DK,$GP463+33),"")</f>
      </c>
      <c r="EU463">
        <f>IF($GQ463&gt;=34,INDEX($DK:$DK,$GP463+34),"")</f>
      </c>
      <c r="EV463">
        <f>IF($GQ463&gt;=35,INDEX($DK:$DK,$GP463+35),"")</f>
      </c>
      <c r="EW463">
        <f>IF($GQ463&gt;=36,INDEX($DK:$DK,$GP463+36),"")</f>
      </c>
      <c r="EX463">
        <f>IF($GQ463&gt;=37,INDEX($DK:$DK,$GP463+37),"")</f>
      </c>
      <c r="EY463">
        <f>IF($GQ463&gt;=38,INDEX($DK:$DK,$GP463+38),"")</f>
      </c>
      <c r="EZ463">
        <f>IF($GQ463&gt;=39,INDEX($DK:$DK,$GP463+39),"")</f>
      </c>
      <c r="FA463">
        <f>IF($GQ463&gt;=40,INDEX($DK:$DK,$GP463+40),"")</f>
      </c>
      <c r="FB463">
        <f>IF($GQ463&gt;=1,INDEX($DL:$DL,$GP463+1),"")</f>
      </c>
      <c r="FC463">
        <f>IF($GQ463&gt;=2,INDEX($DL:$DL,$GP463+2),"")</f>
      </c>
      <c r="FD463">
        <f>IF($GQ463&gt;=3,INDEX($DL:$DL,$GP463+3),"")</f>
      </c>
      <c r="FE463">
        <f>IF($GQ463&gt;=4,INDEX($DL:$DL,$GP463+4),"")</f>
      </c>
      <c r="FF463">
        <f>IF($GQ463&gt;=5,INDEX($DL:$DL,$GP463+5),"")</f>
      </c>
      <c r="FG463">
        <f>IF($GQ463&gt;=6,INDEX($DL:$DL,$GP463+6),"")</f>
      </c>
      <c r="FH463">
        <f>IF($GQ463&gt;=7,INDEX($DL:$DL,$GP463+7),"")</f>
      </c>
      <c r="FI463">
        <f>IF($GQ463&gt;=8,INDEX($DL:$DL,$GP463+8),"")</f>
      </c>
      <c r="FJ463">
        <f>IF($GQ463&gt;=9,INDEX($DL:$DL,$GP463+9),"")</f>
      </c>
      <c r="FK463">
        <f>IF($GQ463&gt;=10,INDEX($DL:$DL,$GP463+10),"")</f>
      </c>
      <c r="FL463">
        <f>IF($GQ463&gt;=11,INDEX($DL:$DL,$GP463+11),"")</f>
      </c>
      <c r="FM463">
        <f>IF($GQ463&gt;=12,INDEX($DL:$DL,$GP463+12),"")</f>
      </c>
      <c r="FN463">
        <f>IF($GQ463&gt;=13,INDEX($DL:$DL,$GP463+13),"")</f>
      </c>
      <c r="FO463">
        <f>IF($GQ463&gt;=14,INDEX($DL:$DL,$GP463+14),"")</f>
      </c>
      <c r="FP463">
        <f>IF($GQ463&gt;=15,INDEX($DL:$DL,$GP463+15),"")</f>
      </c>
      <c r="FQ463">
        <f>IF($GQ463&gt;=16,INDEX($DL:$DL,$GP463+16),"")</f>
      </c>
      <c r="FR463">
        <f>IF($GQ463&gt;=17,INDEX($DL:$DL,$GP463+17),"")</f>
      </c>
      <c r="FS463">
        <f>IF($GQ463&gt;=18,INDEX($DL:$DL,$GP463+18),"")</f>
      </c>
      <c r="FT463">
        <f>IF($GQ463&gt;=19,INDEX($DL:$DL,$GP463+19),"")</f>
      </c>
      <c r="FU463">
        <f>IF($GQ463&gt;=20,INDEX($DL:$DL,$GP463+20),"")</f>
      </c>
      <c r="FV463">
        <f>IF($GQ463&gt;=21,INDEX($DL:$DL,$GP463+21),"")</f>
      </c>
      <c r="FW463">
        <f>IF($GQ463&gt;=22,INDEX($DL:$DL,$GP463+22),"")</f>
      </c>
      <c r="FX463">
        <f>IF($GQ463&gt;=23,INDEX($DL:$DL,$GP463+23),"")</f>
      </c>
      <c r="FY463">
        <f>IF($GQ463&gt;=24,INDEX($DL:$DL,$GP463+24),"")</f>
      </c>
      <c r="FZ463">
        <f>IF($GQ463&gt;=25,INDEX($DL:$DL,$GP463+25),"")</f>
      </c>
      <c r="GA463">
        <f>IF($GQ463&gt;=26,INDEX($DL:$DL,$GP463+26),"")</f>
      </c>
      <c r="GB463">
        <f>IF($GQ463&gt;=27,INDEX($DL:$DL,$GP463+27),"")</f>
      </c>
      <c r="GC463">
        <f>IF($GQ463&gt;=28,INDEX($DL:$DL,$GP463+28),"")</f>
      </c>
      <c r="GD463">
        <f>IF($GQ463&gt;=29,INDEX($DL:$DL,$GP463+29),"")</f>
      </c>
      <c r="GE463">
        <f>IF($GQ463&gt;=30,INDEX($DL:$DL,$GP463+30),"")</f>
      </c>
      <c r="GF463">
        <f>IF($GQ463&gt;=31,INDEX($DL:$DL,$GP463+31),"")</f>
      </c>
      <c r="GG463">
        <f>IF($GQ463&gt;=32,INDEX($DL:$DL,$GP463+32),"")</f>
      </c>
      <c r="GH463">
        <f>IF($GQ463&gt;=33,INDEX($DL:$DL,$GP463+33),"")</f>
      </c>
      <c r="GI463">
        <f>IF($GQ463&gt;=34,INDEX($DL:$DL,$GP463+34),"")</f>
      </c>
      <c r="GJ463">
        <f>IF($GQ463&gt;=35,INDEX($DL:$DL,$GP463+35),"")</f>
      </c>
      <c r="GK463">
        <f>IF($GQ463&gt;=36,INDEX($DL:$DL,$GP463+36),"")</f>
      </c>
      <c r="GL463">
        <f>IF($GQ463&gt;=37,INDEX($DL:$DL,$GP463+37),"")</f>
      </c>
      <c r="GM463">
        <f>IF($GQ463&gt;=38,INDEX($DL:$DL,$GP463+38),"")</f>
      </c>
      <c r="GN463">
        <f>IF($GQ463&gt;=39,INDEX($DL:$DL,$GP463+39),"")</f>
      </c>
      <c r="GO463">
        <f>IF($GQ463&gt;=40,INDEX($DL:$DL,$GP463+40),"")</f>
      </c>
      <c r="GP463">
        <f>IFERROR(MATCH($DJ463,$DK$2:$DK$148,0)+1,0)</f>
      </c>
      <c r="GQ463">
        <f>IFERROR(INDEX($DM$2:$DM$148,MATCH($DJ463,$DK$2:$DK$148,0)),0)</f>
      </c>
      <c r="GR463">
        <f>IFERROR(MATCH($L463,$DN$463:$FA$463,0),0)</f>
      </c>
      <c r="GS463">
        <f>IF($GR463&gt;0,INDEX($FB$463:$GO$463,$GR463),"")</f>
      </c>
      <c r="GV463">
        <f>IF($JE463&gt;=1,INDEX($GT:$GT,$JD463+1),"")</f>
      </c>
      <c r="GW463">
        <f>IF($JE463&gt;=2,INDEX($GT:$GT,$JD463+2),"")</f>
      </c>
      <c r="GX463">
        <f>IF($JE463&gt;=3,INDEX($GT:$GT,$JD463+3),"")</f>
      </c>
      <c r="GY463">
        <f>IF($JE463&gt;=4,INDEX($GT:$GT,$JD463+4),"")</f>
      </c>
      <c r="GZ463">
        <f>IF($JE463&gt;=5,INDEX($GT:$GT,$JD463+5),"")</f>
      </c>
      <c r="HA463">
        <f>IF($JE463&gt;=6,INDEX($GT:$GT,$JD463+6),"")</f>
      </c>
      <c r="HB463">
        <f>IF($JE463&gt;=7,INDEX($GT:$GT,$JD463+7),"")</f>
      </c>
      <c r="HC463">
        <f>IF($JE463&gt;=8,INDEX($GT:$GT,$JD463+8),"")</f>
      </c>
      <c r="HD463">
        <f>IF($JE463&gt;=9,INDEX($GT:$GT,$JD463+9),"")</f>
      </c>
      <c r="HE463">
        <f>IF($JE463&gt;=10,INDEX($GT:$GT,$JD463+10),"")</f>
      </c>
      <c r="HF463">
        <f>IF($JE463&gt;=11,INDEX($GT:$GT,$JD463+11),"")</f>
      </c>
      <c r="HG463">
        <f>IF($JE463&gt;=12,INDEX($GT:$GT,$JD463+12),"")</f>
      </c>
      <c r="HH463">
        <f>IF($JE463&gt;=13,INDEX($GT:$GT,$JD463+13),"")</f>
      </c>
      <c r="HI463">
        <f>IF($JE463&gt;=14,INDEX($GT:$GT,$JD463+14),"")</f>
      </c>
      <c r="HJ463">
        <f>IF($JE463&gt;=15,INDEX($GT:$GT,$JD463+15),"")</f>
      </c>
      <c r="HK463">
        <f>IF($JE463&gt;=16,INDEX($GT:$GT,$JD463+16),"")</f>
      </c>
      <c r="HL463">
        <f>IF($JE463&gt;=17,INDEX($GT:$GT,$JD463+17),"")</f>
      </c>
      <c r="HM463">
        <f>IF($JE463&gt;=18,INDEX($GT:$GT,$JD463+18),"")</f>
      </c>
      <c r="HN463">
        <f>IF($JE463&gt;=19,INDEX($GT:$GT,$JD463+19),"")</f>
      </c>
      <c r="HO463">
        <f>IF($JE463&gt;=20,INDEX($GT:$GT,$JD463+20),"")</f>
      </c>
      <c r="HP463">
        <f>IF($JE463&gt;=21,INDEX($GT:$GT,$JD463+21),"")</f>
      </c>
      <c r="HQ463">
        <f>IF($JE463&gt;=22,INDEX($GT:$GT,$JD463+22),"")</f>
      </c>
      <c r="HR463">
        <f>IF($JE463&gt;=23,INDEX($GT:$GT,$JD463+23),"")</f>
      </c>
      <c r="HS463">
        <f>IF($JE463&gt;=24,INDEX($GT:$GT,$JD463+24),"")</f>
      </c>
      <c r="HT463">
        <f>IF($JE463&gt;=25,INDEX($GT:$GT,$JD463+25),"")</f>
      </c>
      <c r="HU463">
        <f>IF($JE463&gt;=26,INDEX($GT:$GT,$JD463+26),"")</f>
      </c>
      <c r="HV463">
        <f>IF($JE463&gt;=27,INDEX($GT:$GT,$JD463+27),"")</f>
      </c>
      <c r="HW463">
        <f>IF($JE463&gt;=28,INDEX($GT:$GT,$JD463+28),"")</f>
      </c>
      <c r="HX463">
        <f>IF($JE463&gt;=29,INDEX($GT:$GT,$JD463+29),"")</f>
      </c>
      <c r="HY463">
        <f>IF($JE463&gt;=30,INDEX($GT:$GT,$JD463+30),"")</f>
      </c>
      <c r="HZ463">
        <f>IF($JE463&gt;=31,INDEX($GT:$GT,$JD463+31),"")</f>
      </c>
      <c r="IA463">
        <f>IF($JE463&gt;=32,INDEX($GT:$GT,$JD463+32),"")</f>
      </c>
      <c r="IB463">
        <f>IF($JE463&gt;=33,INDEX($GT:$GT,$JD463+33),"")</f>
      </c>
      <c r="IC463">
        <f>IF($JE463&gt;=34,INDEX($GT:$GT,$JD463+34),"")</f>
      </c>
      <c r="ID463">
        <f>IF($JE463&gt;=35,INDEX($GT:$GT,$JD463+35),"")</f>
      </c>
      <c r="IE463">
        <f>IF($JE463&gt;=36,INDEX($GT:$GT,$JD463+36),"")</f>
      </c>
      <c r="IF463">
        <f>IF($JE463&gt;=37,INDEX($GT:$GT,$JD463+37),"")</f>
      </c>
      <c r="IG463">
        <f>IF($JE463&gt;=38,INDEX($GT:$GT,$JD463+38),"")</f>
      </c>
      <c r="IH463">
        <f>IF($JE463&gt;=39,INDEX($GT:$GT,$JD463+39),"")</f>
      </c>
      <c r="II463">
        <f>IF($JE463&gt;=40,INDEX($GT:$GT,$JD463+40),"")</f>
      </c>
      <c r="IJ463">
        <f>IF($JE463&gt;=41,INDEX($GT:$GT,$JD463+41),"")</f>
      </c>
      <c r="IK463">
        <f>IF($JE463&gt;=42,INDEX($GT:$GT,$JD463+42),"")</f>
      </c>
      <c r="IL463">
        <f>IF($JE463&gt;=43,INDEX($GT:$GT,$JD463+43),"")</f>
      </c>
      <c r="IM463">
        <f>IF($JE463&gt;=44,INDEX($GT:$GT,$JD463+44),"")</f>
      </c>
      <c r="IN463">
        <f>IF($JE463&gt;=45,INDEX($GT:$GT,$JD463+45),"")</f>
      </c>
      <c r="IO463">
        <f>IF($JE463&gt;=46,INDEX($GT:$GT,$JD463+46),"")</f>
      </c>
      <c r="IP463">
        <f>IF($JE463&gt;=47,INDEX($GT:$GT,$JD463+47),"")</f>
      </c>
      <c r="IQ463">
        <f>IF($JE463&gt;=48,INDEX($GT:$GT,$JD463+48),"")</f>
      </c>
      <c r="IR463">
        <f>IF($JE463&gt;=49,INDEX($GT:$GT,$JD463+49),"")</f>
      </c>
      <c r="IS463">
        <f>IF($JE463&gt;=50,INDEX($GT:$GT,$JD463+50),"")</f>
      </c>
      <c r="IT463">
        <f>IF($JE463&gt;=51,INDEX($GT:$GT,$JD463+51),"")</f>
      </c>
      <c r="IU463">
        <f>IF($JE463&gt;=52,INDEX($GT:$GT,$JD463+52),"")</f>
      </c>
      <c r="IV463">
        <f>IF($JE463&gt;=53,INDEX($GT:$GT,$JD463+53),"")</f>
      </c>
      <c r="IW463">
        <f>IF($JE463&gt;=54,INDEX($GT:$GT,$JD463+54),"")</f>
      </c>
      <c r="IX463">
        <f>IF($JE463&gt;=55,INDEX($GT:$GT,$JD463+55),"")</f>
      </c>
      <c r="IY463">
        <f>IF($JE463&gt;=56,INDEX($GT:$GT,$JD463+56),"")</f>
      </c>
      <c r="IZ463">
        <f>IF($JE463&gt;=57,INDEX($GT:$GT,$JD463+57),"")</f>
      </c>
      <c r="JA463">
        <f>IF($JE463&gt;=58,INDEX($GT:$GT,$JD463+58),"")</f>
      </c>
      <c r="JB463">
        <f>IF($JE463&gt;=59,INDEX($GT:$GT,$JD463+59),"")</f>
      </c>
      <c r="JC463">
        <f>IF($JE463&gt;=60,INDEX($GT:$GT,$JD463+60),"")</f>
      </c>
      <c r="JD463">
        <f>IFERROR(MATCH($GS463,$GT$2:$GT$322,0)+1,0)</f>
      </c>
      <c r="JE463">
        <f>IFERROR(INDEX($GU$2:$GU$322,MATCH($GS463,$GT$2:$GT$322,0)),0)</f>
      </c>
      <c r="JF463" t="s">
        <v>28</v>
      </c>
      <c r="JG463" t="s">
        <v>28</v>
      </c>
    </row>
    <row r="464" spans="1:267" x14ac:dyDescent="0.25">
      <c r="J464" s="1"/>
      <c r="K464" s="1"/>
      <c r="L464" s="1"/>
      <c r="M464" s="1"/>
      <c r="N464" s="1">
        <f>IFERROR(IF(FIND(" - ",$J464)&gt;0,MID($J464,FIND(" - ",$J464)+3,LEN($J464)),""),"")</f>
      </c>
      <c r="P464" s="1"/>
      <c r="S464" t="s">
        <v>28</v>
      </c>
      <c r="U464">
        <f>IF(OR($S464="",$T464=""),"",IFERROR($S464/$T464,0))</f>
      </c>
      <c r="V464">
        <f>IF($S464="","",
IF($K464="","",
IF(ISNUMBER(SEARCH("exempt",LOWER($K464))),0,
$S464*(VALUE(SUBSTITUTE($K464,"%",""))/100))))</f>
      </c>
      <c r="AB464">
        <f>IF($S464="","",
SUM($S464,$V464,$Z464,$W464,$Y464)-
IF($AA464="",0,VALUE($AA464)))</f>
      </c>
      <c r="AJ464" t="s">
        <v>1124</v>
      </c>
      <c r="AR464">
        <f>IFERROR(LEFT($J464,FIND(" - ",$J464)-1),$J464)</f>
      </c>
      <c r="AU464">
        <f>IF($CJ464&gt;=1,INDEX($AS:$AS,$CI464+1),"")</f>
      </c>
      <c r="AV464">
        <f>IF($CJ464&gt;=2,INDEX($AS:$AS,$CI464+2),"")</f>
      </c>
      <c r="AW464">
        <f>IF($CJ464&gt;=3,INDEX($AS:$AS,$CI464+3),"")</f>
      </c>
      <c r="AX464">
        <f>IF($CJ464&gt;=4,INDEX($AS:$AS,$CI464+4),"")</f>
      </c>
      <c r="AY464">
        <f>IF($CJ464&gt;=5,INDEX($AS:$AS,$CI464+5),"")</f>
      </c>
      <c r="AZ464">
        <f>IF($CJ464&gt;=6,INDEX($AS:$AS,$CI464+6),"")</f>
      </c>
      <c r="BA464">
        <f>IF($CJ464&gt;=7,INDEX($AS:$AS,$CI464+7),"")</f>
      </c>
      <c r="BB464">
        <f>IF($CJ464&gt;=8,INDEX($AS:$AS,$CI464+8),"")</f>
      </c>
      <c r="BC464">
        <f>IF($CJ464&gt;=9,INDEX($AS:$AS,$CI464+9),"")</f>
      </c>
      <c r="BD464">
        <f>IF($CJ464&gt;=10,INDEX($AS:$AS,$CI464+10),"")</f>
      </c>
      <c r="BE464">
        <f>IF($CJ464&gt;=11,INDEX($AS:$AS,$CI464+11),"")</f>
      </c>
      <c r="BF464">
        <f>IF($CJ464&gt;=12,INDEX($AS:$AS,$CI464+12),"")</f>
      </c>
      <c r="BG464">
        <f>IF($CJ464&gt;=13,INDEX($AS:$AS,$CI464+13),"")</f>
      </c>
      <c r="BH464">
        <f>IF($CJ464&gt;=14,INDEX($AS:$AS,$CI464+14),"")</f>
      </c>
      <c r="BI464">
        <f>IF($CJ464&gt;=15,INDEX($AS:$AS,$CI464+15),"")</f>
      </c>
      <c r="BJ464">
        <f>IF($CJ464&gt;=16,INDEX($AS:$AS,$CI464+16),"")</f>
      </c>
      <c r="BK464">
        <f>IF($CJ464&gt;=17,INDEX($AS:$AS,$CI464+17),"")</f>
      </c>
      <c r="BL464">
        <f>IF($CJ464&gt;=18,INDEX($AS:$AS,$CI464+18),"")</f>
      </c>
      <c r="BM464">
        <f>IF($CJ464&gt;=19,INDEX($AS:$AS,$CI464+19),"")</f>
      </c>
      <c r="BN464">
        <f>IF($CJ464&gt;=20,INDEX($AS:$AS,$CI464+20),"")</f>
      </c>
      <c r="BO464">
        <f>IF($CJ464&gt;=21,INDEX($AS:$AS,$CI464+21),"")</f>
      </c>
      <c r="BP464">
        <f>IF($CJ464&gt;=22,INDEX($AS:$AS,$CI464+22),"")</f>
      </c>
      <c r="BQ464">
        <f>IF($CJ464&gt;=23,INDEX($AS:$AS,$CI464+23),"")</f>
      </c>
      <c r="BR464">
        <f>IF($CJ464&gt;=24,INDEX($AS:$AS,$CI464+24),"")</f>
      </c>
      <c r="BS464">
        <f>IF($CJ464&gt;=25,INDEX($AS:$AS,$CI464+25),"")</f>
      </c>
      <c r="BT464">
        <f>IF($CJ464&gt;=26,INDEX($AS:$AS,$CI464+26),"")</f>
      </c>
      <c r="BU464">
        <f>IF($CJ464&gt;=27,INDEX($AS:$AS,$CI464+27),"")</f>
      </c>
      <c r="BV464">
        <f>IF($CJ464&gt;=28,INDEX($AS:$AS,$CI464+28),"")</f>
      </c>
      <c r="BW464">
        <f>IF($CJ464&gt;=29,INDEX($AS:$AS,$CI464+29),"")</f>
      </c>
      <c r="BX464">
        <f>IF($CJ464&gt;=30,INDEX($AS:$AS,$CI464+30),"")</f>
      </c>
      <c r="BY464">
        <f>IF($CJ464&gt;=31,INDEX($AS:$AS,$CI464+31),"")</f>
      </c>
      <c r="BZ464">
        <f>IF($CJ464&gt;=32,INDEX($AS:$AS,$CI464+32),"")</f>
      </c>
      <c r="CA464">
        <f>IF($CJ464&gt;=33,INDEX($AS:$AS,$CI464+33),"")</f>
      </c>
      <c r="CB464">
        <f>IF($CJ464&gt;=34,INDEX($AS:$AS,$CI464+34),"")</f>
      </c>
      <c r="CC464">
        <f>IF($CJ464&gt;=35,INDEX($AS:$AS,$CI464+35),"")</f>
      </c>
      <c r="CD464">
        <f>IF($CJ464&gt;=36,INDEX($AS:$AS,$CI464+36),"")</f>
      </c>
      <c r="CE464">
        <f>IF($CJ464&gt;=37,INDEX($AS:$AS,$CI464+37),"")</f>
      </c>
      <c r="CF464">
        <f>IF($CJ464&gt;=38,INDEX($AS:$AS,$CI464+38),"")</f>
      </c>
      <c r="CG464">
        <f>IF($CJ464&gt;=39,INDEX($AS:$AS,$CI464+39),"")</f>
      </c>
      <c r="CH464">
        <f>IF($CJ464&gt;=40,INDEX($AS:$AS,$CI464+40),"")</f>
      </c>
      <c r="CI464">
        <f>IFERROR(MATCH($AR464,$AS$2:$AS$133,0)+1,0)</f>
      </c>
      <c r="CJ464">
        <f>IFERROR(INDEX($AT$2:$AT$133,MATCH($AR464,$AS$2:$AS$133,0)),0)</f>
      </c>
      <c r="CK464">
        <f>IFERROR(LEFT($O464,FIND(" - ",$O464)-1),$O464)</f>
      </c>
      <c r="CL464" t="s">
        <v>220</v>
      </c>
      <c r="CN464">
        <f>IF($DI464&gt;=1,INDEX($CL:$CL,$DH464+1),"")</f>
      </c>
      <c r="CO464">
        <f>IF($DI464&gt;=2,INDEX($CL:$CL,$DH464+2),"")</f>
      </c>
      <c r="CP464">
        <f>IF($DI464&gt;=3,INDEX($CL:$CL,$DH464+3),"")</f>
      </c>
      <c r="CQ464">
        <f>IF($DI464&gt;=4,INDEX($CL:$CL,$DH464+4),"")</f>
      </c>
      <c r="CR464">
        <f>IF($DI464&gt;=5,INDEX($CL:$CL,$DH464+5),"")</f>
      </c>
      <c r="CS464">
        <f>IF($DI464&gt;=6,INDEX($CL:$CL,$DH464+6),"")</f>
      </c>
      <c r="CT464">
        <f>IF($DI464&gt;=7,INDEX($CL:$CL,$DH464+7),"")</f>
      </c>
      <c r="CU464">
        <f>IF($DI464&gt;=8,INDEX($CL:$CL,$DH464+8),"")</f>
      </c>
      <c r="CV464">
        <f>IF($DI464&gt;=9,INDEX($CL:$CL,$DH464+9),"")</f>
      </c>
      <c r="CW464">
        <f>IF($DI464&gt;=10,INDEX($CL:$CL,$DH464+10),"")</f>
      </c>
      <c r="CX464">
        <f>IF($DI464&gt;=11,INDEX($CL:$CL,$DH464+11),"")</f>
      </c>
      <c r="CY464">
        <f>IF($DI464&gt;=12,INDEX($CL:$CL,$DH464+12),"")</f>
      </c>
      <c r="CZ464">
        <f>IF($DI464&gt;=13,INDEX($CL:$CL,$DH464+13),"")</f>
      </c>
      <c r="DA464">
        <f>IF($DI464&gt;=14,INDEX($CL:$CL,$DH464+14),"")</f>
      </c>
      <c r="DB464">
        <f>IF($DI464&gt;=15,INDEX($CL:$CL,$DH464+15),"")</f>
      </c>
      <c r="DC464">
        <f>IF($DI464&gt;=16,INDEX($CL:$CL,$DH464+16),"")</f>
      </c>
      <c r="DD464">
        <f>IF($DI464&gt;=17,INDEX($CL:$CL,$DH464+17),"")</f>
      </c>
      <c r="DE464">
        <f>IF($DI464&gt;=18,INDEX($CL:$CL,$DH464+18),"")</f>
      </c>
      <c r="DF464">
        <f>IF($DI464&gt;=19,INDEX($CL:$CL,$DH464+19),"")</f>
      </c>
      <c r="DG464">
        <f>IF($DI464&gt;=20,INDEX($CL:$CL,$DH464+20),"")</f>
      </c>
      <c r="DH464">
        <f>IFERROR(MATCH($CK464,$CL$2:$CL$1558,0)+1,0)</f>
      </c>
      <c r="DI464">
        <f>IFERROR(INDEX($CM$2:$CM$1558,MATCH($CK464,$CL$2:$CL$1558,0)),0)</f>
      </c>
      <c r="DJ464">
        <f>IFERROR(INDEX($AQ:$AQ,MATCH($K464,$AP:$AP,0))&amp;"","")</f>
      </c>
      <c r="DN464">
        <f>IF($GQ464&gt;=1,INDEX($DK:$DK,$GP464+1),"")</f>
      </c>
      <c r="DO464">
        <f>IF($GQ464&gt;=2,INDEX($DK:$DK,$GP464+2),"")</f>
      </c>
      <c r="DP464">
        <f>IF($GQ464&gt;=3,INDEX($DK:$DK,$GP464+3),"")</f>
      </c>
      <c r="DQ464">
        <f>IF($GQ464&gt;=4,INDEX($DK:$DK,$GP464+4),"")</f>
      </c>
      <c r="DR464">
        <f>IF($GQ464&gt;=5,INDEX($DK:$DK,$GP464+5),"")</f>
      </c>
      <c r="DS464">
        <f>IF($GQ464&gt;=6,INDEX($DK:$DK,$GP464+6),"")</f>
      </c>
      <c r="DT464">
        <f>IF($GQ464&gt;=7,INDEX($DK:$DK,$GP464+7),"")</f>
      </c>
      <c r="DU464">
        <f>IF($GQ464&gt;=8,INDEX($DK:$DK,$GP464+8),"")</f>
      </c>
      <c r="DV464">
        <f>IF($GQ464&gt;=9,INDEX($DK:$DK,$GP464+9),"")</f>
      </c>
      <c r="DW464">
        <f>IF($GQ464&gt;=10,INDEX($DK:$DK,$GP464+10),"")</f>
      </c>
      <c r="DX464">
        <f>IF($GQ464&gt;=11,INDEX($DK:$DK,$GP464+11),"")</f>
      </c>
      <c r="DY464">
        <f>IF($GQ464&gt;=12,INDEX($DK:$DK,$GP464+12),"")</f>
      </c>
      <c r="DZ464">
        <f>IF($GQ464&gt;=13,INDEX($DK:$DK,$GP464+13),"")</f>
      </c>
      <c r="EA464">
        <f>IF($GQ464&gt;=14,INDEX($DK:$DK,$GP464+14),"")</f>
      </c>
      <c r="EB464">
        <f>IF($GQ464&gt;=15,INDEX($DK:$DK,$GP464+15),"")</f>
      </c>
      <c r="EC464">
        <f>IF($GQ464&gt;=16,INDEX($DK:$DK,$GP464+16),"")</f>
      </c>
      <c r="ED464">
        <f>IF($GQ464&gt;=17,INDEX($DK:$DK,$GP464+17),"")</f>
      </c>
      <c r="EE464">
        <f>IF($GQ464&gt;=18,INDEX($DK:$DK,$GP464+18),"")</f>
      </c>
      <c r="EF464">
        <f>IF($GQ464&gt;=19,INDEX($DK:$DK,$GP464+19),"")</f>
      </c>
      <c r="EG464">
        <f>IF($GQ464&gt;=20,INDEX($DK:$DK,$GP464+20),"")</f>
      </c>
      <c r="EH464">
        <f>IF($GQ464&gt;=21,INDEX($DK:$DK,$GP464+21),"")</f>
      </c>
      <c r="EI464">
        <f>IF($GQ464&gt;=22,INDEX($DK:$DK,$GP464+22),"")</f>
      </c>
      <c r="EJ464">
        <f>IF($GQ464&gt;=23,INDEX($DK:$DK,$GP464+23),"")</f>
      </c>
      <c r="EK464">
        <f>IF($GQ464&gt;=24,INDEX($DK:$DK,$GP464+24),"")</f>
      </c>
      <c r="EL464">
        <f>IF($GQ464&gt;=25,INDEX($DK:$DK,$GP464+25),"")</f>
      </c>
      <c r="EM464">
        <f>IF($GQ464&gt;=26,INDEX($DK:$DK,$GP464+26),"")</f>
      </c>
      <c r="EN464">
        <f>IF($GQ464&gt;=27,INDEX($DK:$DK,$GP464+27),"")</f>
      </c>
      <c r="EO464">
        <f>IF($GQ464&gt;=28,INDEX($DK:$DK,$GP464+28),"")</f>
      </c>
      <c r="EP464">
        <f>IF($GQ464&gt;=29,INDEX($DK:$DK,$GP464+29),"")</f>
      </c>
      <c r="EQ464">
        <f>IF($GQ464&gt;=30,INDEX($DK:$DK,$GP464+30),"")</f>
      </c>
      <c r="ER464">
        <f>IF($GQ464&gt;=31,INDEX($DK:$DK,$GP464+31),"")</f>
      </c>
      <c r="ES464">
        <f>IF($GQ464&gt;=32,INDEX($DK:$DK,$GP464+32),"")</f>
      </c>
      <c r="ET464">
        <f>IF($GQ464&gt;=33,INDEX($DK:$DK,$GP464+33),"")</f>
      </c>
      <c r="EU464">
        <f>IF($GQ464&gt;=34,INDEX($DK:$DK,$GP464+34),"")</f>
      </c>
      <c r="EV464">
        <f>IF($GQ464&gt;=35,INDEX($DK:$DK,$GP464+35),"")</f>
      </c>
      <c r="EW464">
        <f>IF($GQ464&gt;=36,INDEX($DK:$DK,$GP464+36),"")</f>
      </c>
      <c r="EX464">
        <f>IF($GQ464&gt;=37,INDEX($DK:$DK,$GP464+37),"")</f>
      </c>
      <c r="EY464">
        <f>IF($GQ464&gt;=38,INDEX($DK:$DK,$GP464+38),"")</f>
      </c>
      <c r="EZ464">
        <f>IF($GQ464&gt;=39,INDEX($DK:$DK,$GP464+39),"")</f>
      </c>
      <c r="FA464">
        <f>IF($GQ464&gt;=40,INDEX($DK:$DK,$GP464+40),"")</f>
      </c>
      <c r="FB464">
        <f>IF($GQ464&gt;=1,INDEX($DL:$DL,$GP464+1),"")</f>
      </c>
      <c r="FC464">
        <f>IF($GQ464&gt;=2,INDEX($DL:$DL,$GP464+2),"")</f>
      </c>
      <c r="FD464">
        <f>IF($GQ464&gt;=3,INDEX($DL:$DL,$GP464+3),"")</f>
      </c>
      <c r="FE464">
        <f>IF($GQ464&gt;=4,INDEX($DL:$DL,$GP464+4),"")</f>
      </c>
      <c r="FF464">
        <f>IF($GQ464&gt;=5,INDEX($DL:$DL,$GP464+5),"")</f>
      </c>
      <c r="FG464">
        <f>IF($GQ464&gt;=6,INDEX($DL:$DL,$GP464+6),"")</f>
      </c>
      <c r="FH464">
        <f>IF($GQ464&gt;=7,INDEX($DL:$DL,$GP464+7),"")</f>
      </c>
      <c r="FI464">
        <f>IF($GQ464&gt;=8,INDEX($DL:$DL,$GP464+8),"")</f>
      </c>
      <c r="FJ464">
        <f>IF($GQ464&gt;=9,INDEX($DL:$DL,$GP464+9),"")</f>
      </c>
      <c r="FK464">
        <f>IF($GQ464&gt;=10,INDEX($DL:$DL,$GP464+10),"")</f>
      </c>
      <c r="FL464">
        <f>IF($GQ464&gt;=11,INDEX($DL:$DL,$GP464+11),"")</f>
      </c>
      <c r="FM464">
        <f>IF($GQ464&gt;=12,INDEX($DL:$DL,$GP464+12),"")</f>
      </c>
      <c r="FN464">
        <f>IF($GQ464&gt;=13,INDEX($DL:$DL,$GP464+13),"")</f>
      </c>
      <c r="FO464">
        <f>IF($GQ464&gt;=14,INDEX($DL:$DL,$GP464+14),"")</f>
      </c>
      <c r="FP464">
        <f>IF($GQ464&gt;=15,INDEX($DL:$DL,$GP464+15),"")</f>
      </c>
      <c r="FQ464">
        <f>IF($GQ464&gt;=16,INDEX($DL:$DL,$GP464+16),"")</f>
      </c>
      <c r="FR464">
        <f>IF($GQ464&gt;=17,INDEX($DL:$DL,$GP464+17),"")</f>
      </c>
      <c r="FS464">
        <f>IF($GQ464&gt;=18,INDEX($DL:$DL,$GP464+18),"")</f>
      </c>
      <c r="FT464">
        <f>IF($GQ464&gt;=19,INDEX($DL:$DL,$GP464+19),"")</f>
      </c>
      <c r="FU464">
        <f>IF($GQ464&gt;=20,INDEX($DL:$DL,$GP464+20),"")</f>
      </c>
      <c r="FV464">
        <f>IF($GQ464&gt;=21,INDEX($DL:$DL,$GP464+21),"")</f>
      </c>
      <c r="FW464">
        <f>IF($GQ464&gt;=22,INDEX($DL:$DL,$GP464+22),"")</f>
      </c>
      <c r="FX464">
        <f>IF($GQ464&gt;=23,INDEX($DL:$DL,$GP464+23),"")</f>
      </c>
      <c r="FY464">
        <f>IF($GQ464&gt;=24,INDEX($DL:$DL,$GP464+24),"")</f>
      </c>
      <c r="FZ464">
        <f>IF($GQ464&gt;=25,INDEX($DL:$DL,$GP464+25),"")</f>
      </c>
      <c r="GA464">
        <f>IF($GQ464&gt;=26,INDEX($DL:$DL,$GP464+26),"")</f>
      </c>
      <c r="GB464">
        <f>IF($GQ464&gt;=27,INDEX($DL:$DL,$GP464+27),"")</f>
      </c>
      <c r="GC464">
        <f>IF($GQ464&gt;=28,INDEX($DL:$DL,$GP464+28),"")</f>
      </c>
      <c r="GD464">
        <f>IF($GQ464&gt;=29,INDEX($DL:$DL,$GP464+29),"")</f>
      </c>
      <c r="GE464">
        <f>IF($GQ464&gt;=30,INDEX($DL:$DL,$GP464+30),"")</f>
      </c>
      <c r="GF464">
        <f>IF($GQ464&gt;=31,INDEX($DL:$DL,$GP464+31),"")</f>
      </c>
      <c r="GG464">
        <f>IF($GQ464&gt;=32,INDEX($DL:$DL,$GP464+32),"")</f>
      </c>
      <c r="GH464">
        <f>IF($GQ464&gt;=33,INDEX($DL:$DL,$GP464+33),"")</f>
      </c>
      <c r="GI464">
        <f>IF($GQ464&gt;=34,INDEX($DL:$DL,$GP464+34),"")</f>
      </c>
      <c r="GJ464">
        <f>IF($GQ464&gt;=35,INDEX($DL:$DL,$GP464+35),"")</f>
      </c>
      <c r="GK464">
        <f>IF($GQ464&gt;=36,INDEX($DL:$DL,$GP464+36),"")</f>
      </c>
      <c r="GL464">
        <f>IF($GQ464&gt;=37,INDEX($DL:$DL,$GP464+37),"")</f>
      </c>
      <c r="GM464">
        <f>IF($GQ464&gt;=38,INDEX($DL:$DL,$GP464+38),"")</f>
      </c>
      <c r="GN464">
        <f>IF($GQ464&gt;=39,INDEX($DL:$DL,$GP464+39),"")</f>
      </c>
      <c r="GO464">
        <f>IF($GQ464&gt;=40,INDEX($DL:$DL,$GP464+40),"")</f>
      </c>
      <c r="GP464">
        <f>IFERROR(MATCH($DJ464,$DK$2:$DK$148,0)+1,0)</f>
      </c>
      <c r="GQ464">
        <f>IFERROR(INDEX($DM$2:$DM$148,MATCH($DJ464,$DK$2:$DK$148,0)),0)</f>
      </c>
      <c r="GR464">
        <f>IFERROR(MATCH($L464,$DN$464:$FA$464,0),0)</f>
      </c>
      <c r="GS464">
        <f>IF($GR464&gt;0,INDEX($FB$464:$GO$464,$GR464),"")</f>
      </c>
      <c r="GV464">
        <f>IF($JE464&gt;=1,INDEX($GT:$GT,$JD464+1),"")</f>
      </c>
      <c r="GW464">
        <f>IF($JE464&gt;=2,INDEX($GT:$GT,$JD464+2),"")</f>
      </c>
      <c r="GX464">
        <f>IF($JE464&gt;=3,INDEX($GT:$GT,$JD464+3),"")</f>
      </c>
      <c r="GY464">
        <f>IF($JE464&gt;=4,INDEX($GT:$GT,$JD464+4),"")</f>
      </c>
      <c r="GZ464">
        <f>IF($JE464&gt;=5,INDEX($GT:$GT,$JD464+5),"")</f>
      </c>
      <c r="HA464">
        <f>IF($JE464&gt;=6,INDEX($GT:$GT,$JD464+6),"")</f>
      </c>
      <c r="HB464">
        <f>IF($JE464&gt;=7,INDEX($GT:$GT,$JD464+7),"")</f>
      </c>
      <c r="HC464">
        <f>IF($JE464&gt;=8,INDEX($GT:$GT,$JD464+8),"")</f>
      </c>
      <c r="HD464">
        <f>IF($JE464&gt;=9,INDEX($GT:$GT,$JD464+9),"")</f>
      </c>
      <c r="HE464">
        <f>IF($JE464&gt;=10,INDEX($GT:$GT,$JD464+10),"")</f>
      </c>
      <c r="HF464">
        <f>IF($JE464&gt;=11,INDEX($GT:$GT,$JD464+11),"")</f>
      </c>
      <c r="HG464">
        <f>IF($JE464&gt;=12,INDEX($GT:$GT,$JD464+12),"")</f>
      </c>
      <c r="HH464">
        <f>IF($JE464&gt;=13,INDEX($GT:$GT,$JD464+13),"")</f>
      </c>
      <c r="HI464">
        <f>IF($JE464&gt;=14,INDEX($GT:$GT,$JD464+14),"")</f>
      </c>
      <c r="HJ464">
        <f>IF($JE464&gt;=15,INDEX($GT:$GT,$JD464+15),"")</f>
      </c>
      <c r="HK464">
        <f>IF($JE464&gt;=16,INDEX($GT:$GT,$JD464+16),"")</f>
      </c>
      <c r="HL464">
        <f>IF($JE464&gt;=17,INDEX($GT:$GT,$JD464+17),"")</f>
      </c>
      <c r="HM464">
        <f>IF($JE464&gt;=18,INDEX($GT:$GT,$JD464+18),"")</f>
      </c>
      <c r="HN464">
        <f>IF($JE464&gt;=19,INDEX($GT:$GT,$JD464+19),"")</f>
      </c>
      <c r="HO464">
        <f>IF($JE464&gt;=20,INDEX($GT:$GT,$JD464+20),"")</f>
      </c>
      <c r="HP464">
        <f>IF($JE464&gt;=21,INDEX($GT:$GT,$JD464+21),"")</f>
      </c>
      <c r="HQ464">
        <f>IF($JE464&gt;=22,INDEX($GT:$GT,$JD464+22),"")</f>
      </c>
      <c r="HR464">
        <f>IF($JE464&gt;=23,INDEX($GT:$GT,$JD464+23),"")</f>
      </c>
      <c r="HS464">
        <f>IF($JE464&gt;=24,INDEX($GT:$GT,$JD464+24),"")</f>
      </c>
      <c r="HT464">
        <f>IF($JE464&gt;=25,INDEX($GT:$GT,$JD464+25),"")</f>
      </c>
      <c r="HU464">
        <f>IF($JE464&gt;=26,INDEX($GT:$GT,$JD464+26),"")</f>
      </c>
      <c r="HV464">
        <f>IF($JE464&gt;=27,INDEX($GT:$GT,$JD464+27),"")</f>
      </c>
      <c r="HW464">
        <f>IF($JE464&gt;=28,INDEX($GT:$GT,$JD464+28),"")</f>
      </c>
      <c r="HX464">
        <f>IF($JE464&gt;=29,INDEX($GT:$GT,$JD464+29),"")</f>
      </c>
      <c r="HY464">
        <f>IF($JE464&gt;=30,INDEX($GT:$GT,$JD464+30),"")</f>
      </c>
      <c r="HZ464">
        <f>IF($JE464&gt;=31,INDEX($GT:$GT,$JD464+31),"")</f>
      </c>
      <c r="IA464">
        <f>IF($JE464&gt;=32,INDEX($GT:$GT,$JD464+32),"")</f>
      </c>
      <c r="IB464">
        <f>IF($JE464&gt;=33,INDEX($GT:$GT,$JD464+33),"")</f>
      </c>
      <c r="IC464">
        <f>IF($JE464&gt;=34,INDEX($GT:$GT,$JD464+34),"")</f>
      </c>
      <c r="ID464">
        <f>IF($JE464&gt;=35,INDEX($GT:$GT,$JD464+35),"")</f>
      </c>
      <c r="IE464">
        <f>IF($JE464&gt;=36,INDEX($GT:$GT,$JD464+36),"")</f>
      </c>
      <c r="IF464">
        <f>IF($JE464&gt;=37,INDEX($GT:$GT,$JD464+37),"")</f>
      </c>
      <c r="IG464">
        <f>IF($JE464&gt;=38,INDEX($GT:$GT,$JD464+38),"")</f>
      </c>
      <c r="IH464">
        <f>IF($JE464&gt;=39,INDEX($GT:$GT,$JD464+39),"")</f>
      </c>
      <c r="II464">
        <f>IF($JE464&gt;=40,INDEX($GT:$GT,$JD464+40),"")</f>
      </c>
      <c r="IJ464">
        <f>IF($JE464&gt;=41,INDEX($GT:$GT,$JD464+41),"")</f>
      </c>
      <c r="IK464">
        <f>IF($JE464&gt;=42,INDEX($GT:$GT,$JD464+42),"")</f>
      </c>
      <c r="IL464">
        <f>IF($JE464&gt;=43,INDEX($GT:$GT,$JD464+43),"")</f>
      </c>
      <c r="IM464">
        <f>IF($JE464&gt;=44,INDEX($GT:$GT,$JD464+44),"")</f>
      </c>
      <c r="IN464">
        <f>IF($JE464&gt;=45,INDEX($GT:$GT,$JD464+45),"")</f>
      </c>
      <c r="IO464">
        <f>IF($JE464&gt;=46,INDEX($GT:$GT,$JD464+46),"")</f>
      </c>
      <c r="IP464">
        <f>IF($JE464&gt;=47,INDEX($GT:$GT,$JD464+47),"")</f>
      </c>
      <c r="IQ464">
        <f>IF($JE464&gt;=48,INDEX($GT:$GT,$JD464+48),"")</f>
      </c>
      <c r="IR464">
        <f>IF($JE464&gt;=49,INDEX($GT:$GT,$JD464+49),"")</f>
      </c>
      <c r="IS464">
        <f>IF($JE464&gt;=50,INDEX($GT:$GT,$JD464+50),"")</f>
      </c>
      <c r="IT464">
        <f>IF($JE464&gt;=51,INDEX($GT:$GT,$JD464+51),"")</f>
      </c>
      <c r="IU464">
        <f>IF($JE464&gt;=52,INDEX($GT:$GT,$JD464+52),"")</f>
      </c>
      <c r="IV464">
        <f>IF($JE464&gt;=53,INDEX($GT:$GT,$JD464+53),"")</f>
      </c>
      <c r="IW464">
        <f>IF($JE464&gt;=54,INDEX($GT:$GT,$JD464+54),"")</f>
      </c>
      <c r="IX464">
        <f>IF($JE464&gt;=55,INDEX($GT:$GT,$JD464+55),"")</f>
      </c>
      <c r="IY464">
        <f>IF($JE464&gt;=56,INDEX($GT:$GT,$JD464+56),"")</f>
      </c>
      <c r="IZ464">
        <f>IF($JE464&gt;=57,INDEX($GT:$GT,$JD464+57),"")</f>
      </c>
      <c r="JA464">
        <f>IF($JE464&gt;=58,INDEX($GT:$GT,$JD464+58),"")</f>
      </c>
      <c r="JB464">
        <f>IF($JE464&gt;=59,INDEX($GT:$GT,$JD464+59),"")</f>
      </c>
      <c r="JC464">
        <f>IF($JE464&gt;=60,INDEX($GT:$GT,$JD464+60),"")</f>
      </c>
      <c r="JD464">
        <f>IFERROR(MATCH($GS464,$GT$2:$GT$322,0)+1,0)</f>
      </c>
      <c r="JE464">
        <f>IFERROR(INDEX($GU$2:$GU$322,MATCH($GS464,$GT$2:$GT$322,0)),0)</f>
      </c>
      <c r="JF464" t="s">
        <v>28</v>
      </c>
      <c r="JG464" t="s">
        <v>28</v>
      </c>
    </row>
    <row r="465" spans="1:267" x14ac:dyDescent="0.25">
      <c r="J465" s="1"/>
      <c r="K465" s="1"/>
      <c r="L465" s="1"/>
      <c r="M465" s="1"/>
      <c r="N465" s="1">
        <f>IFERROR(IF(FIND(" - ",$J465)&gt;0,MID($J465,FIND(" - ",$J465)+3,LEN($J465)),""),"")</f>
      </c>
      <c r="P465" s="1"/>
      <c r="S465" t="s">
        <v>28</v>
      </c>
      <c r="U465">
        <f>IF(OR($S465="",$T465=""),"",IFERROR($S465/$T465,0))</f>
      </c>
      <c r="V465">
        <f>IF($S465="","",
IF($K465="","",
IF(ISNUMBER(SEARCH("exempt",LOWER($K465))),0,
$S465*(VALUE(SUBSTITUTE($K465,"%",""))/100))))</f>
      </c>
      <c r="AB465">
        <f>IF($S465="","",
SUM($S465,$V465,$Z465,$W465,$Y465)-
IF($AA465="",0,VALUE($AA465)))</f>
      </c>
      <c r="AJ465" t="s">
        <v>1125</v>
      </c>
      <c r="AR465">
        <f>IFERROR(LEFT($J465,FIND(" - ",$J465)-1),$J465)</f>
      </c>
      <c r="AU465">
        <f>IF($CJ465&gt;=1,INDEX($AS:$AS,$CI465+1),"")</f>
      </c>
      <c r="AV465">
        <f>IF($CJ465&gt;=2,INDEX($AS:$AS,$CI465+2),"")</f>
      </c>
      <c r="AW465">
        <f>IF($CJ465&gt;=3,INDEX($AS:$AS,$CI465+3),"")</f>
      </c>
      <c r="AX465">
        <f>IF($CJ465&gt;=4,INDEX($AS:$AS,$CI465+4),"")</f>
      </c>
      <c r="AY465">
        <f>IF($CJ465&gt;=5,INDEX($AS:$AS,$CI465+5),"")</f>
      </c>
      <c r="AZ465">
        <f>IF($CJ465&gt;=6,INDEX($AS:$AS,$CI465+6),"")</f>
      </c>
      <c r="BA465">
        <f>IF($CJ465&gt;=7,INDEX($AS:$AS,$CI465+7),"")</f>
      </c>
      <c r="BB465">
        <f>IF($CJ465&gt;=8,INDEX($AS:$AS,$CI465+8),"")</f>
      </c>
      <c r="BC465">
        <f>IF($CJ465&gt;=9,INDEX($AS:$AS,$CI465+9),"")</f>
      </c>
      <c r="BD465">
        <f>IF($CJ465&gt;=10,INDEX($AS:$AS,$CI465+10),"")</f>
      </c>
      <c r="BE465">
        <f>IF($CJ465&gt;=11,INDEX($AS:$AS,$CI465+11),"")</f>
      </c>
      <c r="BF465">
        <f>IF($CJ465&gt;=12,INDEX($AS:$AS,$CI465+12),"")</f>
      </c>
      <c r="BG465">
        <f>IF($CJ465&gt;=13,INDEX($AS:$AS,$CI465+13),"")</f>
      </c>
      <c r="BH465">
        <f>IF($CJ465&gt;=14,INDEX($AS:$AS,$CI465+14),"")</f>
      </c>
      <c r="BI465">
        <f>IF($CJ465&gt;=15,INDEX($AS:$AS,$CI465+15),"")</f>
      </c>
      <c r="BJ465">
        <f>IF($CJ465&gt;=16,INDEX($AS:$AS,$CI465+16),"")</f>
      </c>
      <c r="BK465">
        <f>IF($CJ465&gt;=17,INDEX($AS:$AS,$CI465+17),"")</f>
      </c>
      <c r="BL465">
        <f>IF($CJ465&gt;=18,INDEX($AS:$AS,$CI465+18),"")</f>
      </c>
      <c r="BM465">
        <f>IF($CJ465&gt;=19,INDEX($AS:$AS,$CI465+19),"")</f>
      </c>
      <c r="BN465">
        <f>IF($CJ465&gt;=20,INDEX($AS:$AS,$CI465+20),"")</f>
      </c>
      <c r="BO465">
        <f>IF($CJ465&gt;=21,INDEX($AS:$AS,$CI465+21),"")</f>
      </c>
      <c r="BP465">
        <f>IF($CJ465&gt;=22,INDEX($AS:$AS,$CI465+22),"")</f>
      </c>
      <c r="BQ465">
        <f>IF($CJ465&gt;=23,INDEX($AS:$AS,$CI465+23),"")</f>
      </c>
      <c r="BR465">
        <f>IF($CJ465&gt;=24,INDEX($AS:$AS,$CI465+24),"")</f>
      </c>
      <c r="BS465">
        <f>IF($CJ465&gt;=25,INDEX($AS:$AS,$CI465+25),"")</f>
      </c>
      <c r="BT465">
        <f>IF($CJ465&gt;=26,INDEX($AS:$AS,$CI465+26),"")</f>
      </c>
      <c r="BU465">
        <f>IF($CJ465&gt;=27,INDEX($AS:$AS,$CI465+27),"")</f>
      </c>
      <c r="BV465">
        <f>IF($CJ465&gt;=28,INDEX($AS:$AS,$CI465+28),"")</f>
      </c>
      <c r="BW465">
        <f>IF($CJ465&gt;=29,INDEX($AS:$AS,$CI465+29),"")</f>
      </c>
      <c r="BX465">
        <f>IF($CJ465&gt;=30,INDEX($AS:$AS,$CI465+30),"")</f>
      </c>
      <c r="BY465">
        <f>IF($CJ465&gt;=31,INDEX($AS:$AS,$CI465+31),"")</f>
      </c>
      <c r="BZ465">
        <f>IF($CJ465&gt;=32,INDEX($AS:$AS,$CI465+32),"")</f>
      </c>
      <c r="CA465">
        <f>IF($CJ465&gt;=33,INDEX($AS:$AS,$CI465+33),"")</f>
      </c>
      <c r="CB465">
        <f>IF($CJ465&gt;=34,INDEX($AS:$AS,$CI465+34),"")</f>
      </c>
      <c r="CC465">
        <f>IF($CJ465&gt;=35,INDEX($AS:$AS,$CI465+35),"")</f>
      </c>
      <c r="CD465">
        <f>IF($CJ465&gt;=36,INDEX($AS:$AS,$CI465+36),"")</f>
      </c>
      <c r="CE465">
        <f>IF($CJ465&gt;=37,INDEX($AS:$AS,$CI465+37),"")</f>
      </c>
      <c r="CF465">
        <f>IF($CJ465&gt;=38,INDEX($AS:$AS,$CI465+38),"")</f>
      </c>
      <c r="CG465">
        <f>IF($CJ465&gt;=39,INDEX($AS:$AS,$CI465+39),"")</f>
      </c>
      <c r="CH465">
        <f>IF($CJ465&gt;=40,INDEX($AS:$AS,$CI465+40),"")</f>
      </c>
      <c r="CI465">
        <f>IFERROR(MATCH($AR465,$AS$2:$AS$133,0)+1,0)</f>
      </c>
      <c r="CJ465">
        <f>IFERROR(INDEX($AT$2:$AT$133,MATCH($AR465,$AS$2:$AS$133,0)),0)</f>
      </c>
      <c r="CK465">
        <f>IFERROR(LEFT($O465,FIND(" - ",$O465)-1),$O465)</f>
      </c>
      <c r="CL465" t="s">
        <v>230</v>
      </c>
      <c r="CN465">
        <f>IF($DI465&gt;=1,INDEX($CL:$CL,$DH465+1),"")</f>
      </c>
      <c r="CO465">
        <f>IF($DI465&gt;=2,INDEX($CL:$CL,$DH465+2),"")</f>
      </c>
      <c r="CP465">
        <f>IF($DI465&gt;=3,INDEX($CL:$CL,$DH465+3),"")</f>
      </c>
      <c r="CQ465">
        <f>IF($DI465&gt;=4,INDEX($CL:$CL,$DH465+4),"")</f>
      </c>
      <c r="CR465">
        <f>IF($DI465&gt;=5,INDEX($CL:$CL,$DH465+5),"")</f>
      </c>
      <c r="CS465">
        <f>IF($DI465&gt;=6,INDEX($CL:$CL,$DH465+6),"")</f>
      </c>
      <c r="CT465">
        <f>IF($DI465&gt;=7,INDEX($CL:$CL,$DH465+7),"")</f>
      </c>
      <c r="CU465">
        <f>IF($DI465&gt;=8,INDEX($CL:$CL,$DH465+8),"")</f>
      </c>
      <c r="CV465">
        <f>IF($DI465&gt;=9,INDEX($CL:$CL,$DH465+9),"")</f>
      </c>
      <c r="CW465">
        <f>IF($DI465&gt;=10,INDEX($CL:$CL,$DH465+10),"")</f>
      </c>
      <c r="CX465">
        <f>IF($DI465&gt;=11,INDEX($CL:$CL,$DH465+11),"")</f>
      </c>
      <c r="CY465">
        <f>IF($DI465&gt;=12,INDEX($CL:$CL,$DH465+12),"")</f>
      </c>
      <c r="CZ465">
        <f>IF($DI465&gt;=13,INDEX($CL:$CL,$DH465+13),"")</f>
      </c>
      <c r="DA465">
        <f>IF($DI465&gt;=14,INDEX($CL:$CL,$DH465+14),"")</f>
      </c>
      <c r="DB465">
        <f>IF($DI465&gt;=15,INDEX($CL:$CL,$DH465+15),"")</f>
      </c>
      <c r="DC465">
        <f>IF($DI465&gt;=16,INDEX($CL:$CL,$DH465+16),"")</f>
      </c>
      <c r="DD465">
        <f>IF($DI465&gt;=17,INDEX($CL:$CL,$DH465+17),"")</f>
      </c>
      <c r="DE465">
        <f>IF($DI465&gt;=18,INDEX($CL:$CL,$DH465+18),"")</f>
      </c>
      <c r="DF465">
        <f>IF($DI465&gt;=19,INDEX($CL:$CL,$DH465+19),"")</f>
      </c>
      <c r="DG465">
        <f>IF($DI465&gt;=20,INDEX($CL:$CL,$DH465+20),"")</f>
      </c>
      <c r="DH465">
        <f>IFERROR(MATCH($CK465,$CL$2:$CL$1558,0)+1,0)</f>
      </c>
      <c r="DI465">
        <f>IFERROR(INDEX($CM$2:$CM$1558,MATCH($CK465,$CL$2:$CL$1558,0)),0)</f>
      </c>
      <c r="DJ465">
        <f>IFERROR(INDEX($AQ:$AQ,MATCH($K465,$AP:$AP,0))&amp;"","")</f>
      </c>
      <c r="DN465">
        <f>IF($GQ465&gt;=1,INDEX($DK:$DK,$GP465+1),"")</f>
      </c>
      <c r="DO465">
        <f>IF($GQ465&gt;=2,INDEX($DK:$DK,$GP465+2),"")</f>
      </c>
      <c r="DP465">
        <f>IF($GQ465&gt;=3,INDEX($DK:$DK,$GP465+3),"")</f>
      </c>
      <c r="DQ465">
        <f>IF($GQ465&gt;=4,INDEX($DK:$DK,$GP465+4),"")</f>
      </c>
      <c r="DR465">
        <f>IF($GQ465&gt;=5,INDEX($DK:$DK,$GP465+5),"")</f>
      </c>
      <c r="DS465">
        <f>IF($GQ465&gt;=6,INDEX($DK:$DK,$GP465+6),"")</f>
      </c>
      <c r="DT465">
        <f>IF($GQ465&gt;=7,INDEX($DK:$DK,$GP465+7),"")</f>
      </c>
      <c r="DU465">
        <f>IF($GQ465&gt;=8,INDEX($DK:$DK,$GP465+8),"")</f>
      </c>
      <c r="DV465">
        <f>IF($GQ465&gt;=9,INDEX($DK:$DK,$GP465+9),"")</f>
      </c>
      <c r="DW465">
        <f>IF($GQ465&gt;=10,INDEX($DK:$DK,$GP465+10),"")</f>
      </c>
      <c r="DX465">
        <f>IF($GQ465&gt;=11,INDEX($DK:$DK,$GP465+11),"")</f>
      </c>
      <c r="DY465">
        <f>IF($GQ465&gt;=12,INDEX($DK:$DK,$GP465+12),"")</f>
      </c>
      <c r="DZ465">
        <f>IF($GQ465&gt;=13,INDEX($DK:$DK,$GP465+13),"")</f>
      </c>
      <c r="EA465">
        <f>IF($GQ465&gt;=14,INDEX($DK:$DK,$GP465+14),"")</f>
      </c>
      <c r="EB465">
        <f>IF($GQ465&gt;=15,INDEX($DK:$DK,$GP465+15),"")</f>
      </c>
      <c r="EC465">
        <f>IF($GQ465&gt;=16,INDEX($DK:$DK,$GP465+16),"")</f>
      </c>
      <c r="ED465">
        <f>IF($GQ465&gt;=17,INDEX($DK:$DK,$GP465+17),"")</f>
      </c>
      <c r="EE465">
        <f>IF($GQ465&gt;=18,INDEX($DK:$DK,$GP465+18),"")</f>
      </c>
      <c r="EF465">
        <f>IF($GQ465&gt;=19,INDEX($DK:$DK,$GP465+19),"")</f>
      </c>
      <c r="EG465">
        <f>IF($GQ465&gt;=20,INDEX($DK:$DK,$GP465+20),"")</f>
      </c>
      <c r="EH465">
        <f>IF($GQ465&gt;=21,INDEX($DK:$DK,$GP465+21),"")</f>
      </c>
      <c r="EI465">
        <f>IF($GQ465&gt;=22,INDEX($DK:$DK,$GP465+22),"")</f>
      </c>
      <c r="EJ465">
        <f>IF($GQ465&gt;=23,INDEX($DK:$DK,$GP465+23),"")</f>
      </c>
      <c r="EK465">
        <f>IF($GQ465&gt;=24,INDEX($DK:$DK,$GP465+24),"")</f>
      </c>
      <c r="EL465">
        <f>IF($GQ465&gt;=25,INDEX($DK:$DK,$GP465+25),"")</f>
      </c>
      <c r="EM465">
        <f>IF($GQ465&gt;=26,INDEX($DK:$DK,$GP465+26),"")</f>
      </c>
      <c r="EN465">
        <f>IF($GQ465&gt;=27,INDEX($DK:$DK,$GP465+27),"")</f>
      </c>
      <c r="EO465">
        <f>IF($GQ465&gt;=28,INDEX($DK:$DK,$GP465+28),"")</f>
      </c>
      <c r="EP465">
        <f>IF($GQ465&gt;=29,INDEX($DK:$DK,$GP465+29),"")</f>
      </c>
      <c r="EQ465">
        <f>IF($GQ465&gt;=30,INDEX($DK:$DK,$GP465+30),"")</f>
      </c>
      <c r="ER465">
        <f>IF($GQ465&gt;=31,INDEX($DK:$DK,$GP465+31),"")</f>
      </c>
      <c r="ES465">
        <f>IF($GQ465&gt;=32,INDEX($DK:$DK,$GP465+32),"")</f>
      </c>
      <c r="ET465">
        <f>IF($GQ465&gt;=33,INDEX($DK:$DK,$GP465+33),"")</f>
      </c>
      <c r="EU465">
        <f>IF($GQ465&gt;=34,INDEX($DK:$DK,$GP465+34),"")</f>
      </c>
      <c r="EV465">
        <f>IF($GQ465&gt;=35,INDEX($DK:$DK,$GP465+35),"")</f>
      </c>
      <c r="EW465">
        <f>IF($GQ465&gt;=36,INDEX($DK:$DK,$GP465+36),"")</f>
      </c>
      <c r="EX465">
        <f>IF($GQ465&gt;=37,INDEX($DK:$DK,$GP465+37),"")</f>
      </c>
      <c r="EY465">
        <f>IF($GQ465&gt;=38,INDEX($DK:$DK,$GP465+38),"")</f>
      </c>
      <c r="EZ465">
        <f>IF($GQ465&gt;=39,INDEX($DK:$DK,$GP465+39),"")</f>
      </c>
      <c r="FA465">
        <f>IF($GQ465&gt;=40,INDEX($DK:$DK,$GP465+40),"")</f>
      </c>
      <c r="FB465">
        <f>IF($GQ465&gt;=1,INDEX($DL:$DL,$GP465+1),"")</f>
      </c>
      <c r="FC465">
        <f>IF($GQ465&gt;=2,INDEX($DL:$DL,$GP465+2),"")</f>
      </c>
      <c r="FD465">
        <f>IF($GQ465&gt;=3,INDEX($DL:$DL,$GP465+3),"")</f>
      </c>
      <c r="FE465">
        <f>IF($GQ465&gt;=4,INDEX($DL:$DL,$GP465+4),"")</f>
      </c>
      <c r="FF465">
        <f>IF($GQ465&gt;=5,INDEX($DL:$DL,$GP465+5),"")</f>
      </c>
      <c r="FG465">
        <f>IF($GQ465&gt;=6,INDEX($DL:$DL,$GP465+6),"")</f>
      </c>
      <c r="FH465">
        <f>IF($GQ465&gt;=7,INDEX($DL:$DL,$GP465+7),"")</f>
      </c>
      <c r="FI465">
        <f>IF($GQ465&gt;=8,INDEX($DL:$DL,$GP465+8),"")</f>
      </c>
      <c r="FJ465">
        <f>IF($GQ465&gt;=9,INDEX($DL:$DL,$GP465+9),"")</f>
      </c>
      <c r="FK465">
        <f>IF($GQ465&gt;=10,INDEX($DL:$DL,$GP465+10),"")</f>
      </c>
      <c r="FL465">
        <f>IF($GQ465&gt;=11,INDEX($DL:$DL,$GP465+11),"")</f>
      </c>
      <c r="FM465">
        <f>IF($GQ465&gt;=12,INDEX($DL:$DL,$GP465+12),"")</f>
      </c>
      <c r="FN465">
        <f>IF($GQ465&gt;=13,INDEX($DL:$DL,$GP465+13),"")</f>
      </c>
      <c r="FO465">
        <f>IF($GQ465&gt;=14,INDEX($DL:$DL,$GP465+14),"")</f>
      </c>
      <c r="FP465">
        <f>IF($GQ465&gt;=15,INDEX($DL:$DL,$GP465+15),"")</f>
      </c>
      <c r="FQ465">
        <f>IF($GQ465&gt;=16,INDEX($DL:$DL,$GP465+16),"")</f>
      </c>
      <c r="FR465">
        <f>IF($GQ465&gt;=17,INDEX($DL:$DL,$GP465+17),"")</f>
      </c>
      <c r="FS465">
        <f>IF($GQ465&gt;=18,INDEX($DL:$DL,$GP465+18),"")</f>
      </c>
      <c r="FT465">
        <f>IF($GQ465&gt;=19,INDEX($DL:$DL,$GP465+19),"")</f>
      </c>
      <c r="FU465">
        <f>IF($GQ465&gt;=20,INDEX($DL:$DL,$GP465+20),"")</f>
      </c>
      <c r="FV465">
        <f>IF($GQ465&gt;=21,INDEX($DL:$DL,$GP465+21),"")</f>
      </c>
      <c r="FW465">
        <f>IF($GQ465&gt;=22,INDEX($DL:$DL,$GP465+22),"")</f>
      </c>
      <c r="FX465">
        <f>IF($GQ465&gt;=23,INDEX($DL:$DL,$GP465+23),"")</f>
      </c>
      <c r="FY465">
        <f>IF($GQ465&gt;=24,INDEX($DL:$DL,$GP465+24),"")</f>
      </c>
      <c r="FZ465">
        <f>IF($GQ465&gt;=25,INDEX($DL:$DL,$GP465+25),"")</f>
      </c>
      <c r="GA465">
        <f>IF($GQ465&gt;=26,INDEX($DL:$DL,$GP465+26),"")</f>
      </c>
      <c r="GB465">
        <f>IF($GQ465&gt;=27,INDEX($DL:$DL,$GP465+27),"")</f>
      </c>
      <c r="GC465">
        <f>IF($GQ465&gt;=28,INDEX($DL:$DL,$GP465+28),"")</f>
      </c>
      <c r="GD465">
        <f>IF($GQ465&gt;=29,INDEX($DL:$DL,$GP465+29),"")</f>
      </c>
      <c r="GE465">
        <f>IF($GQ465&gt;=30,INDEX($DL:$DL,$GP465+30),"")</f>
      </c>
      <c r="GF465">
        <f>IF($GQ465&gt;=31,INDEX($DL:$DL,$GP465+31),"")</f>
      </c>
      <c r="GG465">
        <f>IF($GQ465&gt;=32,INDEX($DL:$DL,$GP465+32),"")</f>
      </c>
      <c r="GH465">
        <f>IF($GQ465&gt;=33,INDEX($DL:$DL,$GP465+33),"")</f>
      </c>
      <c r="GI465">
        <f>IF($GQ465&gt;=34,INDEX($DL:$DL,$GP465+34),"")</f>
      </c>
      <c r="GJ465">
        <f>IF($GQ465&gt;=35,INDEX($DL:$DL,$GP465+35),"")</f>
      </c>
      <c r="GK465">
        <f>IF($GQ465&gt;=36,INDEX($DL:$DL,$GP465+36),"")</f>
      </c>
      <c r="GL465">
        <f>IF($GQ465&gt;=37,INDEX($DL:$DL,$GP465+37),"")</f>
      </c>
      <c r="GM465">
        <f>IF($GQ465&gt;=38,INDEX($DL:$DL,$GP465+38),"")</f>
      </c>
      <c r="GN465">
        <f>IF($GQ465&gt;=39,INDEX($DL:$DL,$GP465+39),"")</f>
      </c>
      <c r="GO465">
        <f>IF($GQ465&gt;=40,INDEX($DL:$DL,$GP465+40),"")</f>
      </c>
      <c r="GP465">
        <f>IFERROR(MATCH($DJ465,$DK$2:$DK$148,0)+1,0)</f>
      </c>
      <c r="GQ465">
        <f>IFERROR(INDEX($DM$2:$DM$148,MATCH($DJ465,$DK$2:$DK$148,0)),0)</f>
      </c>
      <c r="GR465">
        <f>IFERROR(MATCH($L465,$DN$465:$FA$465,0),0)</f>
      </c>
      <c r="GS465">
        <f>IF($GR465&gt;0,INDEX($FB$465:$GO$465,$GR465),"")</f>
      </c>
      <c r="GV465">
        <f>IF($JE465&gt;=1,INDEX($GT:$GT,$JD465+1),"")</f>
      </c>
      <c r="GW465">
        <f>IF($JE465&gt;=2,INDEX($GT:$GT,$JD465+2),"")</f>
      </c>
      <c r="GX465">
        <f>IF($JE465&gt;=3,INDEX($GT:$GT,$JD465+3),"")</f>
      </c>
      <c r="GY465">
        <f>IF($JE465&gt;=4,INDEX($GT:$GT,$JD465+4),"")</f>
      </c>
      <c r="GZ465">
        <f>IF($JE465&gt;=5,INDEX($GT:$GT,$JD465+5),"")</f>
      </c>
      <c r="HA465">
        <f>IF($JE465&gt;=6,INDEX($GT:$GT,$JD465+6),"")</f>
      </c>
      <c r="HB465">
        <f>IF($JE465&gt;=7,INDEX($GT:$GT,$JD465+7),"")</f>
      </c>
      <c r="HC465">
        <f>IF($JE465&gt;=8,INDEX($GT:$GT,$JD465+8),"")</f>
      </c>
      <c r="HD465">
        <f>IF($JE465&gt;=9,INDEX($GT:$GT,$JD465+9),"")</f>
      </c>
      <c r="HE465">
        <f>IF($JE465&gt;=10,INDEX($GT:$GT,$JD465+10),"")</f>
      </c>
      <c r="HF465">
        <f>IF($JE465&gt;=11,INDEX($GT:$GT,$JD465+11),"")</f>
      </c>
      <c r="HG465">
        <f>IF($JE465&gt;=12,INDEX($GT:$GT,$JD465+12),"")</f>
      </c>
      <c r="HH465">
        <f>IF($JE465&gt;=13,INDEX($GT:$GT,$JD465+13),"")</f>
      </c>
      <c r="HI465">
        <f>IF($JE465&gt;=14,INDEX($GT:$GT,$JD465+14),"")</f>
      </c>
      <c r="HJ465">
        <f>IF($JE465&gt;=15,INDEX($GT:$GT,$JD465+15),"")</f>
      </c>
      <c r="HK465">
        <f>IF($JE465&gt;=16,INDEX($GT:$GT,$JD465+16),"")</f>
      </c>
      <c r="HL465">
        <f>IF($JE465&gt;=17,INDEX($GT:$GT,$JD465+17),"")</f>
      </c>
      <c r="HM465">
        <f>IF($JE465&gt;=18,INDEX($GT:$GT,$JD465+18),"")</f>
      </c>
      <c r="HN465">
        <f>IF($JE465&gt;=19,INDEX($GT:$GT,$JD465+19),"")</f>
      </c>
      <c r="HO465">
        <f>IF($JE465&gt;=20,INDEX($GT:$GT,$JD465+20),"")</f>
      </c>
      <c r="HP465">
        <f>IF($JE465&gt;=21,INDEX($GT:$GT,$JD465+21),"")</f>
      </c>
      <c r="HQ465">
        <f>IF($JE465&gt;=22,INDEX($GT:$GT,$JD465+22),"")</f>
      </c>
      <c r="HR465">
        <f>IF($JE465&gt;=23,INDEX($GT:$GT,$JD465+23),"")</f>
      </c>
      <c r="HS465">
        <f>IF($JE465&gt;=24,INDEX($GT:$GT,$JD465+24),"")</f>
      </c>
      <c r="HT465">
        <f>IF($JE465&gt;=25,INDEX($GT:$GT,$JD465+25),"")</f>
      </c>
      <c r="HU465">
        <f>IF($JE465&gt;=26,INDEX($GT:$GT,$JD465+26),"")</f>
      </c>
      <c r="HV465">
        <f>IF($JE465&gt;=27,INDEX($GT:$GT,$JD465+27),"")</f>
      </c>
      <c r="HW465">
        <f>IF($JE465&gt;=28,INDEX($GT:$GT,$JD465+28),"")</f>
      </c>
      <c r="HX465">
        <f>IF($JE465&gt;=29,INDEX($GT:$GT,$JD465+29),"")</f>
      </c>
      <c r="HY465">
        <f>IF($JE465&gt;=30,INDEX($GT:$GT,$JD465+30),"")</f>
      </c>
      <c r="HZ465">
        <f>IF($JE465&gt;=31,INDEX($GT:$GT,$JD465+31),"")</f>
      </c>
      <c r="IA465">
        <f>IF($JE465&gt;=32,INDEX($GT:$GT,$JD465+32),"")</f>
      </c>
      <c r="IB465">
        <f>IF($JE465&gt;=33,INDEX($GT:$GT,$JD465+33),"")</f>
      </c>
      <c r="IC465">
        <f>IF($JE465&gt;=34,INDEX($GT:$GT,$JD465+34),"")</f>
      </c>
      <c r="ID465">
        <f>IF($JE465&gt;=35,INDEX($GT:$GT,$JD465+35),"")</f>
      </c>
      <c r="IE465">
        <f>IF($JE465&gt;=36,INDEX($GT:$GT,$JD465+36),"")</f>
      </c>
      <c r="IF465">
        <f>IF($JE465&gt;=37,INDEX($GT:$GT,$JD465+37),"")</f>
      </c>
      <c r="IG465">
        <f>IF($JE465&gt;=38,INDEX($GT:$GT,$JD465+38),"")</f>
      </c>
      <c r="IH465">
        <f>IF($JE465&gt;=39,INDEX($GT:$GT,$JD465+39),"")</f>
      </c>
      <c r="II465">
        <f>IF($JE465&gt;=40,INDEX($GT:$GT,$JD465+40),"")</f>
      </c>
      <c r="IJ465">
        <f>IF($JE465&gt;=41,INDEX($GT:$GT,$JD465+41),"")</f>
      </c>
      <c r="IK465">
        <f>IF($JE465&gt;=42,INDEX($GT:$GT,$JD465+42),"")</f>
      </c>
      <c r="IL465">
        <f>IF($JE465&gt;=43,INDEX($GT:$GT,$JD465+43),"")</f>
      </c>
      <c r="IM465">
        <f>IF($JE465&gt;=44,INDEX($GT:$GT,$JD465+44),"")</f>
      </c>
      <c r="IN465">
        <f>IF($JE465&gt;=45,INDEX($GT:$GT,$JD465+45),"")</f>
      </c>
      <c r="IO465">
        <f>IF($JE465&gt;=46,INDEX($GT:$GT,$JD465+46),"")</f>
      </c>
      <c r="IP465">
        <f>IF($JE465&gt;=47,INDEX($GT:$GT,$JD465+47),"")</f>
      </c>
      <c r="IQ465">
        <f>IF($JE465&gt;=48,INDEX($GT:$GT,$JD465+48),"")</f>
      </c>
      <c r="IR465">
        <f>IF($JE465&gt;=49,INDEX($GT:$GT,$JD465+49),"")</f>
      </c>
      <c r="IS465">
        <f>IF($JE465&gt;=50,INDEX($GT:$GT,$JD465+50),"")</f>
      </c>
      <c r="IT465">
        <f>IF($JE465&gt;=51,INDEX($GT:$GT,$JD465+51),"")</f>
      </c>
      <c r="IU465">
        <f>IF($JE465&gt;=52,INDEX($GT:$GT,$JD465+52),"")</f>
      </c>
      <c r="IV465">
        <f>IF($JE465&gt;=53,INDEX($GT:$GT,$JD465+53),"")</f>
      </c>
      <c r="IW465">
        <f>IF($JE465&gt;=54,INDEX($GT:$GT,$JD465+54),"")</f>
      </c>
      <c r="IX465">
        <f>IF($JE465&gt;=55,INDEX($GT:$GT,$JD465+55),"")</f>
      </c>
      <c r="IY465">
        <f>IF($JE465&gt;=56,INDEX($GT:$GT,$JD465+56),"")</f>
      </c>
      <c r="IZ465">
        <f>IF($JE465&gt;=57,INDEX($GT:$GT,$JD465+57),"")</f>
      </c>
      <c r="JA465">
        <f>IF($JE465&gt;=58,INDEX($GT:$GT,$JD465+58),"")</f>
      </c>
      <c r="JB465">
        <f>IF($JE465&gt;=59,INDEX($GT:$GT,$JD465+59),"")</f>
      </c>
      <c r="JC465">
        <f>IF($JE465&gt;=60,INDEX($GT:$GT,$JD465+60),"")</f>
      </c>
      <c r="JD465">
        <f>IFERROR(MATCH($GS465,$GT$2:$GT$322,0)+1,0)</f>
      </c>
      <c r="JE465">
        <f>IFERROR(INDEX($GU$2:$GU$322,MATCH($GS465,$GT$2:$GT$322,0)),0)</f>
      </c>
      <c r="JF465" t="s">
        <v>28</v>
      </c>
      <c r="JG465" t="s">
        <v>28</v>
      </c>
    </row>
    <row r="466" spans="1:267" x14ac:dyDescent="0.25">
      <c r="J466" s="1"/>
      <c r="K466" s="1"/>
      <c r="L466" s="1"/>
      <c r="M466" s="1"/>
      <c r="N466" s="1">
        <f>IFERROR(IF(FIND(" - ",$J466)&gt;0,MID($J466,FIND(" - ",$J466)+3,LEN($J466)),""),"")</f>
      </c>
      <c r="P466" s="1"/>
      <c r="S466" t="s">
        <v>28</v>
      </c>
      <c r="U466">
        <f>IF(OR($S466="",$T466=""),"",IFERROR($S466/$T466,0))</f>
      </c>
      <c r="V466">
        <f>IF($S466="","",
IF($K466="","",
IF(ISNUMBER(SEARCH("exempt",LOWER($K466))),0,
$S466*(VALUE(SUBSTITUTE($K466,"%",""))/100))))</f>
      </c>
      <c r="AB466">
        <f>IF($S466="","",
SUM($S466,$V466,$Z466,$W466,$Y466)-
IF($AA466="",0,VALUE($AA466)))</f>
      </c>
      <c r="AJ466" t="s">
        <v>1126</v>
      </c>
      <c r="AR466">
        <f>IFERROR(LEFT($J466,FIND(" - ",$J466)-1),$J466)</f>
      </c>
      <c r="AU466">
        <f>IF($CJ466&gt;=1,INDEX($AS:$AS,$CI466+1),"")</f>
      </c>
      <c r="AV466">
        <f>IF($CJ466&gt;=2,INDEX($AS:$AS,$CI466+2),"")</f>
      </c>
      <c r="AW466">
        <f>IF($CJ466&gt;=3,INDEX($AS:$AS,$CI466+3),"")</f>
      </c>
      <c r="AX466">
        <f>IF($CJ466&gt;=4,INDEX($AS:$AS,$CI466+4),"")</f>
      </c>
      <c r="AY466">
        <f>IF($CJ466&gt;=5,INDEX($AS:$AS,$CI466+5),"")</f>
      </c>
      <c r="AZ466">
        <f>IF($CJ466&gt;=6,INDEX($AS:$AS,$CI466+6),"")</f>
      </c>
      <c r="BA466">
        <f>IF($CJ466&gt;=7,INDEX($AS:$AS,$CI466+7),"")</f>
      </c>
      <c r="BB466">
        <f>IF($CJ466&gt;=8,INDEX($AS:$AS,$CI466+8),"")</f>
      </c>
      <c r="BC466">
        <f>IF($CJ466&gt;=9,INDEX($AS:$AS,$CI466+9),"")</f>
      </c>
      <c r="BD466">
        <f>IF($CJ466&gt;=10,INDEX($AS:$AS,$CI466+10),"")</f>
      </c>
      <c r="BE466">
        <f>IF($CJ466&gt;=11,INDEX($AS:$AS,$CI466+11),"")</f>
      </c>
      <c r="BF466">
        <f>IF($CJ466&gt;=12,INDEX($AS:$AS,$CI466+12),"")</f>
      </c>
      <c r="BG466">
        <f>IF($CJ466&gt;=13,INDEX($AS:$AS,$CI466+13),"")</f>
      </c>
      <c r="BH466">
        <f>IF($CJ466&gt;=14,INDEX($AS:$AS,$CI466+14),"")</f>
      </c>
      <c r="BI466">
        <f>IF($CJ466&gt;=15,INDEX($AS:$AS,$CI466+15),"")</f>
      </c>
      <c r="BJ466">
        <f>IF($CJ466&gt;=16,INDEX($AS:$AS,$CI466+16),"")</f>
      </c>
      <c r="BK466">
        <f>IF($CJ466&gt;=17,INDEX($AS:$AS,$CI466+17),"")</f>
      </c>
      <c r="BL466">
        <f>IF($CJ466&gt;=18,INDEX($AS:$AS,$CI466+18),"")</f>
      </c>
      <c r="BM466">
        <f>IF($CJ466&gt;=19,INDEX($AS:$AS,$CI466+19),"")</f>
      </c>
      <c r="BN466">
        <f>IF($CJ466&gt;=20,INDEX($AS:$AS,$CI466+20),"")</f>
      </c>
      <c r="BO466">
        <f>IF($CJ466&gt;=21,INDEX($AS:$AS,$CI466+21),"")</f>
      </c>
      <c r="BP466">
        <f>IF($CJ466&gt;=22,INDEX($AS:$AS,$CI466+22),"")</f>
      </c>
      <c r="BQ466">
        <f>IF($CJ466&gt;=23,INDEX($AS:$AS,$CI466+23),"")</f>
      </c>
      <c r="BR466">
        <f>IF($CJ466&gt;=24,INDEX($AS:$AS,$CI466+24),"")</f>
      </c>
      <c r="BS466">
        <f>IF($CJ466&gt;=25,INDEX($AS:$AS,$CI466+25),"")</f>
      </c>
      <c r="BT466">
        <f>IF($CJ466&gt;=26,INDEX($AS:$AS,$CI466+26),"")</f>
      </c>
      <c r="BU466">
        <f>IF($CJ466&gt;=27,INDEX($AS:$AS,$CI466+27),"")</f>
      </c>
      <c r="BV466">
        <f>IF($CJ466&gt;=28,INDEX($AS:$AS,$CI466+28),"")</f>
      </c>
      <c r="BW466">
        <f>IF($CJ466&gt;=29,INDEX($AS:$AS,$CI466+29),"")</f>
      </c>
      <c r="BX466">
        <f>IF($CJ466&gt;=30,INDEX($AS:$AS,$CI466+30),"")</f>
      </c>
      <c r="BY466">
        <f>IF($CJ466&gt;=31,INDEX($AS:$AS,$CI466+31),"")</f>
      </c>
      <c r="BZ466">
        <f>IF($CJ466&gt;=32,INDEX($AS:$AS,$CI466+32),"")</f>
      </c>
      <c r="CA466">
        <f>IF($CJ466&gt;=33,INDEX($AS:$AS,$CI466+33),"")</f>
      </c>
      <c r="CB466">
        <f>IF($CJ466&gt;=34,INDEX($AS:$AS,$CI466+34),"")</f>
      </c>
      <c r="CC466">
        <f>IF($CJ466&gt;=35,INDEX($AS:$AS,$CI466+35),"")</f>
      </c>
      <c r="CD466">
        <f>IF($CJ466&gt;=36,INDEX($AS:$AS,$CI466+36),"")</f>
      </c>
      <c r="CE466">
        <f>IF($CJ466&gt;=37,INDEX($AS:$AS,$CI466+37),"")</f>
      </c>
      <c r="CF466">
        <f>IF($CJ466&gt;=38,INDEX($AS:$AS,$CI466+38),"")</f>
      </c>
      <c r="CG466">
        <f>IF($CJ466&gt;=39,INDEX($AS:$AS,$CI466+39),"")</f>
      </c>
      <c r="CH466">
        <f>IF($CJ466&gt;=40,INDEX($AS:$AS,$CI466+40),"")</f>
      </c>
      <c r="CI466">
        <f>IFERROR(MATCH($AR466,$AS$2:$AS$133,0)+1,0)</f>
      </c>
      <c r="CJ466">
        <f>IFERROR(INDEX($AT$2:$AT$133,MATCH($AR466,$AS$2:$AS$133,0)),0)</f>
      </c>
      <c r="CK466">
        <f>IFERROR(LEFT($O466,FIND(" - ",$O466)-1),$O466)</f>
      </c>
      <c r="CL466" t="s">
        <v>239</v>
      </c>
      <c r="CN466">
        <f>IF($DI466&gt;=1,INDEX($CL:$CL,$DH466+1),"")</f>
      </c>
      <c r="CO466">
        <f>IF($DI466&gt;=2,INDEX($CL:$CL,$DH466+2),"")</f>
      </c>
      <c r="CP466">
        <f>IF($DI466&gt;=3,INDEX($CL:$CL,$DH466+3),"")</f>
      </c>
      <c r="CQ466">
        <f>IF($DI466&gt;=4,INDEX($CL:$CL,$DH466+4),"")</f>
      </c>
      <c r="CR466">
        <f>IF($DI466&gt;=5,INDEX($CL:$CL,$DH466+5),"")</f>
      </c>
      <c r="CS466">
        <f>IF($DI466&gt;=6,INDEX($CL:$CL,$DH466+6),"")</f>
      </c>
      <c r="CT466">
        <f>IF($DI466&gt;=7,INDEX($CL:$CL,$DH466+7),"")</f>
      </c>
      <c r="CU466">
        <f>IF($DI466&gt;=8,INDEX($CL:$CL,$DH466+8),"")</f>
      </c>
      <c r="CV466">
        <f>IF($DI466&gt;=9,INDEX($CL:$CL,$DH466+9),"")</f>
      </c>
      <c r="CW466">
        <f>IF($DI466&gt;=10,INDEX($CL:$CL,$DH466+10),"")</f>
      </c>
      <c r="CX466">
        <f>IF($DI466&gt;=11,INDEX($CL:$CL,$DH466+11),"")</f>
      </c>
      <c r="CY466">
        <f>IF($DI466&gt;=12,INDEX($CL:$CL,$DH466+12),"")</f>
      </c>
      <c r="CZ466">
        <f>IF($DI466&gt;=13,INDEX($CL:$CL,$DH466+13),"")</f>
      </c>
      <c r="DA466">
        <f>IF($DI466&gt;=14,INDEX($CL:$CL,$DH466+14),"")</f>
      </c>
      <c r="DB466">
        <f>IF($DI466&gt;=15,INDEX($CL:$CL,$DH466+15),"")</f>
      </c>
      <c r="DC466">
        <f>IF($DI466&gt;=16,INDEX($CL:$CL,$DH466+16),"")</f>
      </c>
      <c r="DD466">
        <f>IF($DI466&gt;=17,INDEX($CL:$CL,$DH466+17),"")</f>
      </c>
      <c r="DE466">
        <f>IF($DI466&gt;=18,INDEX($CL:$CL,$DH466+18),"")</f>
      </c>
      <c r="DF466">
        <f>IF($DI466&gt;=19,INDEX($CL:$CL,$DH466+19),"")</f>
      </c>
      <c r="DG466">
        <f>IF($DI466&gt;=20,INDEX($CL:$CL,$DH466+20),"")</f>
      </c>
      <c r="DH466">
        <f>IFERROR(MATCH($CK466,$CL$2:$CL$1558,0)+1,0)</f>
      </c>
      <c r="DI466">
        <f>IFERROR(INDEX($CM$2:$CM$1558,MATCH($CK466,$CL$2:$CL$1558,0)),0)</f>
      </c>
      <c r="DJ466">
        <f>IFERROR(INDEX($AQ:$AQ,MATCH($K466,$AP:$AP,0))&amp;"","")</f>
      </c>
      <c r="DN466">
        <f>IF($GQ466&gt;=1,INDEX($DK:$DK,$GP466+1),"")</f>
      </c>
      <c r="DO466">
        <f>IF($GQ466&gt;=2,INDEX($DK:$DK,$GP466+2),"")</f>
      </c>
      <c r="DP466">
        <f>IF($GQ466&gt;=3,INDEX($DK:$DK,$GP466+3),"")</f>
      </c>
      <c r="DQ466">
        <f>IF($GQ466&gt;=4,INDEX($DK:$DK,$GP466+4),"")</f>
      </c>
      <c r="DR466">
        <f>IF($GQ466&gt;=5,INDEX($DK:$DK,$GP466+5),"")</f>
      </c>
      <c r="DS466">
        <f>IF($GQ466&gt;=6,INDEX($DK:$DK,$GP466+6),"")</f>
      </c>
      <c r="DT466">
        <f>IF($GQ466&gt;=7,INDEX($DK:$DK,$GP466+7),"")</f>
      </c>
      <c r="DU466">
        <f>IF($GQ466&gt;=8,INDEX($DK:$DK,$GP466+8),"")</f>
      </c>
      <c r="DV466">
        <f>IF($GQ466&gt;=9,INDEX($DK:$DK,$GP466+9),"")</f>
      </c>
      <c r="DW466">
        <f>IF($GQ466&gt;=10,INDEX($DK:$DK,$GP466+10),"")</f>
      </c>
      <c r="DX466">
        <f>IF($GQ466&gt;=11,INDEX($DK:$DK,$GP466+11),"")</f>
      </c>
      <c r="DY466">
        <f>IF($GQ466&gt;=12,INDEX($DK:$DK,$GP466+12),"")</f>
      </c>
      <c r="DZ466">
        <f>IF($GQ466&gt;=13,INDEX($DK:$DK,$GP466+13),"")</f>
      </c>
      <c r="EA466">
        <f>IF($GQ466&gt;=14,INDEX($DK:$DK,$GP466+14),"")</f>
      </c>
      <c r="EB466">
        <f>IF($GQ466&gt;=15,INDEX($DK:$DK,$GP466+15),"")</f>
      </c>
      <c r="EC466">
        <f>IF($GQ466&gt;=16,INDEX($DK:$DK,$GP466+16),"")</f>
      </c>
      <c r="ED466">
        <f>IF($GQ466&gt;=17,INDEX($DK:$DK,$GP466+17),"")</f>
      </c>
      <c r="EE466">
        <f>IF($GQ466&gt;=18,INDEX($DK:$DK,$GP466+18),"")</f>
      </c>
      <c r="EF466">
        <f>IF($GQ466&gt;=19,INDEX($DK:$DK,$GP466+19),"")</f>
      </c>
      <c r="EG466">
        <f>IF($GQ466&gt;=20,INDEX($DK:$DK,$GP466+20),"")</f>
      </c>
      <c r="EH466">
        <f>IF($GQ466&gt;=21,INDEX($DK:$DK,$GP466+21),"")</f>
      </c>
      <c r="EI466">
        <f>IF($GQ466&gt;=22,INDEX($DK:$DK,$GP466+22),"")</f>
      </c>
      <c r="EJ466">
        <f>IF($GQ466&gt;=23,INDEX($DK:$DK,$GP466+23),"")</f>
      </c>
      <c r="EK466">
        <f>IF($GQ466&gt;=24,INDEX($DK:$DK,$GP466+24),"")</f>
      </c>
      <c r="EL466">
        <f>IF($GQ466&gt;=25,INDEX($DK:$DK,$GP466+25),"")</f>
      </c>
      <c r="EM466">
        <f>IF($GQ466&gt;=26,INDEX($DK:$DK,$GP466+26),"")</f>
      </c>
      <c r="EN466">
        <f>IF($GQ466&gt;=27,INDEX($DK:$DK,$GP466+27),"")</f>
      </c>
      <c r="EO466">
        <f>IF($GQ466&gt;=28,INDEX($DK:$DK,$GP466+28),"")</f>
      </c>
      <c r="EP466">
        <f>IF($GQ466&gt;=29,INDEX($DK:$DK,$GP466+29),"")</f>
      </c>
      <c r="EQ466">
        <f>IF($GQ466&gt;=30,INDEX($DK:$DK,$GP466+30),"")</f>
      </c>
      <c r="ER466">
        <f>IF($GQ466&gt;=31,INDEX($DK:$DK,$GP466+31),"")</f>
      </c>
      <c r="ES466">
        <f>IF($GQ466&gt;=32,INDEX($DK:$DK,$GP466+32),"")</f>
      </c>
      <c r="ET466">
        <f>IF($GQ466&gt;=33,INDEX($DK:$DK,$GP466+33),"")</f>
      </c>
      <c r="EU466">
        <f>IF($GQ466&gt;=34,INDEX($DK:$DK,$GP466+34),"")</f>
      </c>
      <c r="EV466">
        <f>IF($GQ466&gt;=35,INDEX($DK:$DK,$GP466+35),"")</f>
      </c>
      <c r="EW466">
        <f>IF($GQ466&gt;=36,INDEX($DK:$DK,$GP466+36),"")</f>
      </c>
      <c r="EX466">
        <f>IF($GQ466&gt;=37,INDEX($DK:$DK,$GP466+37),"")</f>
      </c>
      <c r="EY466">
        <f>IF($GQ466&gt;=38,INDEX($DK:$DK,$GP466+38),"")</f>
      </c>
      <c r="EZ466">
        <f>IF($GQ466&gt;=39,INDEX($DK:$DK,$GP466+39),"")</f>
      </c>
      <c r="FA466">
        <f>IF($GQ466&gt;=40,INDEX($DK:$DK,$GP466+40),"")</f>
      </c>
      <c r="FB466">
        <f>IF($GQ466&gt;=1,INDEX($DL:$DL,$GP466+1),"")</f>
      </c>
      <c r="FC466">
        <f>IF($GQ466&gt;=2,INDEX($DL:$DL,$GP466+2),"")</f>
      </c>
      <c r="FD466">
        <f>IF($GQ466&gt;=3,INDEX($DL:$DL,$GP466+3),"")</f>
      </c>
      <c r="FE466">
        <f>IF($GQ466&gt;=4,INDEX($DL:$DL,$GP466+4),"")</f>
      </c>
      <c r="FF466">
        <f>IF($GQ466&gt;=5,INDEX($DL:$DL,$GP466+5),"")</f>
      </c>
      <c r="FG466">
        <f>IF($GQ466&gt;=6,INDEX($DL:$DL,$GP466+6),"")</f>
      </c>
      <c r="FH466">
        <f>IF($GQ466&gt;=7,INDEX($DL:$DL,$GP466+7),"")</f>
      </c>
      <c r="FI466">
        <f>IF($GQ466&gt;=8,INDEX($DL:$DL,$GP466+8),"")</f>
      </c>
      <c r="FJ466">
        <f>IF($GQ466&gt;=9,INDEX($DL:$DL,$GP466+9),"")</f>
      </c>
      <c r="FK466">
        <f>IF($GQ466&gt;=10,INDEX($DL:$DL,$GP466+10),"")</f>
      </c>
      <c r="FL466">
        <f>IF($GQ466&gt;=11,INDEX($DL:$DL,$GP466+11),"")</f>
      </c>
      <c r="FM466">
        <f>IF($GQ466&gt;=12,INDEX($DL:$DL,$GP466+12),"")</f>
      </c>
      <c r="FN466">
        <f>IF($GQ466&gt;=13,INDEX($DL:$DL,$GP466+13),"")</f>
      </c>
      <c r="FO466">
        <f>IF($GQ466&gt;=14,INDEX($DL:$DL,$GP466+14),"")</f>
      </c>
      <c r="FP466">
        <f>IF($GQ466&gt;=15,INDEX($DL:$DL,$GP466+15),"")</f>
      </c>
      <c r="FQ466">
        <f>IF($GQ466&gt;=16,INDEX($DL:$DL,$GP466+16),"")</f>
      </c>
      <c r="FR466">
        <f>IF($GQ466&gt;=17,INDEX($DL:$DL,$GP466+17),"")</f>
      </c>
      <c r="FS466">
        <f>IF($GQ466&gt;=18,INDEX($DL:$DL,$GP466+18),"")</f>
      </c>
      <c r="FT466">
        <f>IF($GQ466&gt;=19,INDEX($DL:$DL,$GP466+19),"")</f>
      </c>
      <c r="FU466">
        <f>IF($GQ466&gt;=20,INDEX($DL:$DL,$GP466+20),"")</f>
      </c>
      <c r="FV466">
        <f>IF($GQ466&gt;=21,INDEX($DL:$DL,$GP466+21),"")</f>
      </c>
      <c r="FW466">
        <f>IF($GQ466&gt;=22,INDEX($DL:$DL,$GP466+22),"")</f>
      </c>
      <c r="FX466">
        <f>IF($GQ466&gt;=23,INDEX($DL:$DL,$GP466+23),"")</f>
      </c>
      <c r="FY466">
        <f>IF($GQ466&gt;=24,INDEX($DL:$DL,$GP466+24),"")</f>
      </c>
      <c r="FZ466">
        <f>IF($GQ466&gt;=25,INDEX($DL:$DL,$GP466+25),"")</f>
      </c>
      <c r="GA466">
        <f>IF($GQ466&gt;=26,INDEX($DL:$DL,$GP466+26),"")</f>
      </c>
      <c r="GB466">
        <f>IF($GQ466&gt;=27,INDEX($DL:$DL,$GP466+27),"")</f>
      </c>
      <c r="GC466">
        <f>IF($GQ466&gt;=28,INDEX($DL:$DL,$GP466+28),"")</f>
      </c>
      <c r="GD466">
        <f>IF($GQ466&gt;=29,INDEX($DL:$DL,$GP466+29),"")</f>
      </c>
      <c r="GE466">
        <f>IF($GQ466&gt;=30,INDEX($DL:$DL,$GP466+30),"")</f>
      </c>
      <c r="GF466">
        <f>IF($GQ466&gt;=31,INDEX($DL:$DL,$GP466+31),"")</f>
      </c>
      <c r="GG466">
        <f>IF($GQ466&gt;=32,INDEX($DL:$DL,$GP466+32),"")</f>
      </c>
      <c r="GH466">
        <f>IF($GQ466&gt;=33,INDEX($DL:$DL,$GP466+33),"")</f>
      </c>
      <c r="GI466">
        <f>IF($GQ466&gt;=34,INDEX($DL:$DL,$GP466+34),"")</f>
      </c>
      <c r="GJ466">
        <f>IF($GQ466&gt;=35,INDEX($DL:$DL,$GP466+35),"")</f>
      </c>
      <c r="GK466">
        <f>IF($GQ466&gt;=36,INDEX($DL:$DL,$GP466+36),"")</f>
      </c>
      <c r="GL466">
        <f>IF($GQ466&gt;=37,INDEX($DL:$DL,$GP466+37),"")</f>
      </c>
      <c r="GM466">
        <f>IF($GQ466&gt;=38,INDEX($DL:$DL,$GP466+38),"")</f>
      </c>
      <c r="GN466">
        <f>IF($GQ466&gt;=39,INDEX($DL:$DL,$GP466+39),"")</f>
      </c>
      <c r="GO466">
        <f>IF($GQ466&gt;=40,INDEX($DL:$DL,$GP466+40),"")</f>
      </c>
      <c r="GP466">
        <f>IFERROR(MATCH($DJ466,$DK$2:$DK$148,0)+1,0)</f>
      </c>
      <c r="GQ466">
        <f>IFERROR(INDEX($DM$2:$DM$148,MATCH($DJ466,$DK$2:$DK$148,0)),0)</f>
      </c>
      <c r="GR466">
        <f>IFERROR(MATCH($L466,$DN$466:$FA$466,0),0)</f>
      </c>
      <c r="GS466">
        <f>IF($GR466&gt;0,INDEX($FB$466:$GO$466,$GR466),"")</f>
      </c>
      <c r="GV466">
        <f>IF($JE466&gt;=1,INDEX($GT:$GT,$JD466+1),"")</f>
      </c>
      <c r="GW466">
        <f>IF($JE466&gt;=2,INDEX($GT:$GT,$JD466+2),"")</f>
      </c>
      <c r="GX466">
        <f>IF($JE466&gt;=3,INDEX($GT:$GT,$JD466+3),"")</f>
      </c>
      <c r="GY466">
        <f>IF($JE466&gt;=4,INDEX($GT:$GT,$JD466+4),"")</f>
      </c>
      <c r="GZ466">
        <f>IF($JE466&gt;=5,INDEX($GT:$GT,$JD466+5),"")</f>
      </c>
      <c r="HA466">
        <f>IF($JE466&gt;=6,INDEX($GT:$GT,$JD466+6),"")</f>
      </c>
      <c r="HB466">
        <f>IF($JE466&gt;=7,INDEX($GT:$GT,$JD466+7),"")</f>
      </c>
      <c r="HC466">
        <f>IF($JE466&gt;=8,INDEX($GT:$GT,$JD466+8),"")</f>
      </c>
      <c r="HD466">
        <f>IF($JE466&gt;=9,INDEX($GT:$GT,$JD466+9),"")</f>
      </c>
      <c r="HE466">
        <f>IF($JE466&gt;=10,INDEX($GT:$GT,$JD466+10),"")</f>
      </c>
      <c r="HF466">
        <f>IF($JE466&gt;=11,INDEX($GT:$GT,$JD466+11),"")</f>
      </c>
      <c r="HG466">
        <f>IF($JE466&gt;=12,INDEX($GT:$GT,$JD466+12),"")</f>
      </c>
      <c r="HH466">
        <f>IF($JE466&gt;=13,INDEX($GT:$GT,$JD466+13),"")</f>
      </c>
      <c r="HI466">
        <f>IF($JE466&gt;=14,INDEX($GT:$GT,$JD466+14),"")</f>
      </c>
      <c r="HJ466">
        <f>IF($JE466&gt;=15,INDEX($GT:$GT,$JD466+15),"")</f>
      </c>
      <c r="HK466">
        <f>IF($JE466&gt;=16,INDEX($GT:$GT,$JD466+16),"")</f>
      </c>
      <c r="HL466">
        <f>IF($JE466&gt;=17,INDEX($GT:$GT,$JD466+17),"")</f>
      </c>
      <c r="HM466">
        <f>IF($JE466&gt;=18,INDEX($GT:$GT,$JD466+18),"")</f>
      </c>
      <c r="HN466">
        <f>IF($JE466&gt;=19,INDEX($GT:$GT,$JD466+19),"")</f>
      </c>
      <c r="HO466">
        <f>IF($JE466&gt;=20,INDEX($GT:$GT,$JD466+20),"")</f>
      </c>
      <c r="HP466">
        <f>IF($JE466&gt;=21,INDEX($GT:$GT,$JD466+21),"")</f>
      </c>
      <c r="HQ466">
        <f>IF($JE466&gt;=22,INDEX($GT:$GT,$JD466+22),"")</f>
      </c>
      <c r="HR466">
        <f>IF($JE466&gt;=23,INDEX($GT:$GT,$JD466+23),"")</f>
      </c>
      <c r="HS466">
        <f>IF($JE466&gt;=24,INDEX($GT:$GT,$JD466+24),"")</f>
      </c>
      <c r="HT466">
        <f>IF($JE466&gt;=25,INDEX($GT:$GT,$JD466+25),"")</f>
      </c>
      <c r="HU466">
        <f>IF($JE466&gt;=26,INDEX($GT:$GT,$JD466+26),"")</f>
      </c>
      <c r="HV466">
        <f>IF($JE466&gt;=27,INDEX($GT:$GT,$JD466+27),"")</f>
      </c>
      <c r="HW466">
        <f>IF($JE466&gt;=28,INDEX($GT:$GT,$JD466+28),"")</f>
      </c>
      <c r="HX466">
        <f>IF($JE466&gt;=29,INDEX($GT:$GT,$JD466+29),"")</f>
      </c>
      <c r="HY466">
        <f>IF($JE466&gt;=30,INDEX($GT:$GT,$JD466+30),"")</f>
      </c>
      <c r="HZ466">
        <f>IF($JE466&gt;=31,INDEX($GT:$GT,$JD466+31),"")</f>
      </c>
      <c r="IA466">
        <f>IF($JE466&gt;=32,INDEX($GT:$GT,$JD466+32),"")</f>
      </c>
      <c r="IB466">
        <f>IF($JE466&gt;=33,INDEX($GT:$GT,$JD466+33),"")</f>
      </c>
      <c r="IC466">
        <f>IF($JE466&gt;=34,INDEX($GT:$GT,$JD466+34),"")</f>
      </c>
      <c r="ID466">
        <f>IF($JE466&gt;=35,INDEX($GT:$GT,$JD466+35),"")</f>
      </c>
      <c r="IE466">
        <f>IF($JE466&gt;=36,INDEX($GT:$GT,$JD466+36),"")</f>
      </c>
      <c r="IF466">
        <f>IF($JE466&gt;=37,INDEX($GT:$GT,$JD466+37),"")</f>
      </c>
      <c r="IG466">
        <f>IF($JE466&gt;=38,INDEX($GT:$GT,$JD466+38),"")</f>
      </c>
      <c r="IH466">
        <f>IF($JE466&gt;=39,INDEX($GT:$GT,$JD466+39),"")</f>
      </c>
      <c r="II466">
        <f>IF($JE466&gt;=40,INDEX($GT:$GT,$JD466+40),"")</f>
      </c>
      <c r="IJ466">
        <f>IF($JE466&gt;=41,INDEX($GT:$GT,$JD466+41),"")</f>
      </c>
      <c r="IK466">
        <f>IF($JE466&gt;=42,INDEX($GT:$GT,$JD466+42),"")</f>
      </c>
      <c r="IL466">
        <f>IF($JE466&gt;=43,INDEX($GT:$GT,$JD466+43),"")</f>
      </c>
      <c r="IM466">
        <f>IF($JE466&gt;=44,INDEX($GT:$GT,$JD466+44),"")</f>
      </c>
      <c r="IN466">
        <f>IF($JE466&gt;=45,INDEX($GT:$GT,$JD466+45),"")</f>
      </c>
      <c r="IO466">
        <f>IF($JE466&gt;=46,INDEX($GT:$GT,$JD466+46),"")</f>
      </c>
      <c r="IP466">
        <f>IF($JE466&gt;=47,INDEX($GT:$GT,$JD466+47),"")</f>
      </c>
      <c r="IQ466">
        <f>IF($JE466&gt;=48,INDEX($GT:$GT,$JD466+48),"")</f>
      </c>
      <c r="IR466">
        <f>IF($JE466&gt;=49,INDEX($GT:$GT,$JD466+49),"")</f>
      </c>
      <c r="IS466">
        <f>IF($JE466&gt;=50,INDEX($GT:$GT,$JD466+50),"")</f>
      </c>
      <c r="IT466">
        <f>IF($JE466&gt;=51,INDEX($GT:$GT,$JD466+51),"")</f>
      </c>
      <c r="IU466">
        <f>IF($JE466&gt;=52,INDEX($GT:$GT,$JD466+52),"")</f>
      </c>
      <c r="IV466">
        <f>IF($JE466&gt;=53,INDEX($GT:$GT,$JD466+53),"")</f>
      </c>
      <c r="IW466">
        <f>IF($JE466&gt;=54,INDEX($GT:$GT,$JD466+54),"")</f>
      </c>
      <c r="IX466">
        <f>IF($JE466&gt;=55,INDEX($GT:$GT,$JD466+55),"")</f>
      </c>
      <c r="IY466">
        <f>IF($JE466&gt;=56,INDEX($GT:$GT,$JD466+56),"")</f>
      </c>
      <c r="IZ466">
        <f>IF($JE466&gt;=57,INDEX($GT:$GT,$JD466+57),"")</f>
      </c>
      <c r="JA466">
        <f>IF($JE466&gt;=58,INDEX($GT:$GT,$JD466+58),"")</f>
      </c>
      <c r="JB466">
        <f>IF($JE466&gt;=59,INDEX($GT:$GT,$JD466+59),"")</f>
      </c>
      <c r="JC466">
        <f>IF($JE466&gt;=60,INDEX($GT:$GT,$JD466+60),"")</f>
      </c>
      <c r="JD466">
        <f>IFERROR(MATCH($GS466,$GT$2:$GT$322,0)+1,0)</f>
      </c>
      <c r="JE466">
        <f>IFERROR(INDEX($GU$2:$GU$322,MATCH($GS466,$GT$2:$GT$322,0)),0)</f>
      </c>
      <c r="JF466" t="s">
        <v>28</v>
      </c>
      <c r="JG466" t="s">
        <v>28</v>
      </c>
    </row>
    <row r="467" spans="1:267" x14ac:dyDescent="0.25">
      <c r="J467" s="1"/>
      <c r="K467" s="1"/>
      <c r="L467" s="1"/>
      <c r="M467" s="1"/>
      <c r="N467" s="1">
        <f>IFERROR(IF(FIND(" - ",$J467)&gt;0,MID($J467,FIND(" - ",$J467)+3,LEN($J467)),""),"")</f>
      </c>
      <c r="P467" s="1"/>
      <c r="S467" t="s">
        <v>28</v>
      </c>
      <c r="U467">
        <f>IF(OR($S467="",$T467=""),"",IFERROR($S467/$T467,0))</f>
      </c>
      <c r="V467">
        <f>IF($S467="","",
IF($K467="","",
IF(ISNUMBER(SEARCH("exempt",LOWER($K467))),0,
$S467*(VALUE(SUBSTITUTE($K467,"%",""))/100))))</f>
      </c>
      <c r="AB467">
        <f>IF($S467="","",
SUM($S467,$V467,$Z467,$W467,$Y467)-
IF($AA467="",0,VALUE($AA467)))</f>
      </c>
      <c r="AJ467" t="s">
        <v>1127</v>
      </c>
      <c r="AR467">
        <f>IFERROR(LEFT($J467,FIND(" - ",$J467)-1),$J467)</f>
      </c>
      <c r="AU467">
        <f>IF($CJ467&gt;=1,INDEX($AS:$AS,$CI467+1),"")</f>
      </c>
      <c r="AV467">
        <f>IF($CJ467&gt;=2,INDEX($AS:$AS,$CI467+2),"")</f>
      </c>
      <c r="AW467">
        <f>IF($CJ467&gt;=3,INDEX($AS:$AS,$CI467+3),"")</f>
      </c>
      <c r="AX467">
        <f>IF($CJ467&gt;=4,INDEX($AS:$AS,$CI467+4),"")</f>
      </c>
      <c r="AY467">
        <f>IF($CJ467&gt;=5,INDEX($AS:$AS,$CI467+5),"")</f>
      </c>
      <c r="AZ467">
        <f>IF($CJ467&gt;=6,INDEX($AS:$AS,$CI467+6),"")</f>
      </c>
      <c r="BA467">
        <f>IF($CJ467&gt;=7,INDEX($AS:$AS,$CI467+7),"")</f>
      </c>
      <c r="BB467">
        <f>IF($CJ467&gt;=8,INDEX($AS:$AS,$CI467+8),"")</f>
      </c>
      <c r="BC467">
        <f>IF($CJ467&gt;=9,INDEX($AS:$AS,$CI467+9),"")</f>
      </c>
      <c r="BD467">
        <f>IF($CJ467&gt;=10,INDEX($AS:$AS,$CI467+10),"")</f>
      </c>
      <c r="BE467">
        <f>IF($CJ467&gt;=11,INDEX($AS:$AS,$CI467+11),"")</f>
      </c>
      <c r="BF467">
        <f>IF($CJ467&gt;=12,INDEX($AS:$AS,$CI467+12),"")</f>
      </c>
      <c r="BG467">
        <f>IF($CJ467&gt;=13,INDEX($AS:$AS,$CI467+13),"")</f>
      </c>
      <c r="BH467">
        <f>IF($CJ467&gt;=14,INDEX($AS:$AS,$CI467+14),"")</f>
      </c>
      <c r="BI467">
        <f>IF($CJ467&gt;=15,INDEX($AS:$AS,$CI467+15),"")</f>
      </c>
      <c r="BJ467">
        <f>IF($CJ467&gt;=16,INDEX($AS:$AS,$CI467+16),"")</f>
      </c>
      <c r="BK467">
        <f>IF($CJ467&gt;=17,INDEX($AS:$AS,$CI467+17),"")</f>
      </c>
      <c r="BL467">
        <f>IF($CJ467&gt;=18,INDEX($AS:$AS,$CI467+18),"")</f>
      </c>
      <c r="BM467">
        <f>IF($CJ467&gt;=19,INDEX($AS:$AS,$CI467+19),"")</f>
      </c>
      <c r="BN467">
        <f>IF($CJ467&gt;=20,INDEX($AS:$AS,$CI467+20),"")</f>
      </c>
      <c r="BO467">
        <f>IF($CJ467&gt;=21,INDEX($AS:$AS,$CI467+21),"")</f>
      </c>
      <c r="BP467">
        <f>IF($CJ467&gt;=22,INDEX($AS:$AS,$CI467+22),"")</f>
      </c>
      <c r="BQ467">
        <f>IF($CJ467&gt;=23,INDEX($AS:$AS,$CI467+23),"")</f>
      </c>
      <c r="BR467">
        <f>IF($CJ467&gt;=24,INDEX($AS:$AS,$CI467+24),"")</f>
      </c>
      <c r="BS467">
        <f>IF($CJ467&gt;=25,INDEX($AS:$AS,$CI467+25),"")</f>
      </c>
      <c r="BT467">
        <f>IF($CJ467&gt;=26,INDEX($AS:$AS,$CI467+26),"")</f>
      </c>
      <c r="BU467">
        <f>IF($CJ467&gt;=27,INDEX($AS:$AS,$CI467+27),"")</f>
      </c>
      <c r="BV467">
        <f>IF($CJ467&gt;=28,INDEX($AS:$AS,$CI467+28),"")</f>
      </c>
      <c r="BW467">
        <f>IF($CJ467&gt;=29,INDEX($AS:$AS,$CI467+29),"")</f>
      </c>
      <c r="BX467">
        <f>IF($CJ467&gt;=30,INDEX($AS:$AS,$CI467+30),"")</f>
      </c>
      <c r="BY467">
        <f>IF($CJ467&gt;=31,INDEX($AS:$AS,$CI467+31),"")</f>
      </c>
      <c r="BZ467">
        <f>IF($CJ467&gt;=32,INDEX($AS:$AS,$CI467+32),"")</f>
      </c>
      <c r="CA467">
        <f>IF($CJ467&gt;=33,INDEX($AS:$AS,$CI467+33),"")</f>
      </c>
      <c r="CB467">
        <f>IF($CJ467&gt;=34,INDEX($AS:$AS,$CI467+34),"")</f>
      </c>
      <c r="CC467">
        <f>IF($CJ467&gt;=35,INDEX($AS:$AS,$CI467+35),"")</f>
      </c>
      <c r="CD467">
        <f>IF($CJ467&gt;=36,INDEX($AS:$AS,$CI467+36),"")</f>
      </c>
      <c r="CE467">
        <f>IF($CJ467&gt;=37,INDEX($AS:$AS,$CI467+37),"")</f>
      </c>
      <c r="CF467">
        <f>IF($CJ467&gt;=38,INDEX($AS:$AS,$CI467+38),"")</f>
      </c>
      <c r="CG467">
        <f>IF($CJ467&gt;=39,INDEX($AS:$AS,$CI467+39),"")</f>
      </c>
      <c r="CH467">
        <f>IF($CJ467&gt;=40,INDEX($AS:$AS,$CI467+40),"")</f>
      </c>
      <c r="CI467">
        <f>IFERROR(MATCH($AR467,$AS$2:$AS$133,0)+1,0)</f>
      </c>
      <c r="CJ467">
        <f>IFERROR(INDEX($AT$2:$AT$133,MATCH($AR467,$AS$2:$AS$133,0)),0)</f>
      </c>
      <c r="CK467">
        <f>IFERROR(LEFT($O467,FIND(" - ",$O467)-1),$O467)</f>
      </c>
      <c r="CL467" t="s">
        <v>246</v>
      </c>
      <c r="CN467">
        <f>IF($DI467&gt;=1,INDEX($CL:$CL,$DH467+1),"")</f>
      </c>
      <c r="CO467">
        <f>IF($DI467&gt;=2,INDEX($CL:$CL,$DH467+2),"")</f>
      </c>
      <c r="CP467">
        <f>IF($DI467&gt;=3,INDEX($CL:$CL,$DH467+3),"")</f>
      </c>
      <c r="CQ467">
        <f>IF($DI467&gt;=4,INDEX($CL:$CL,$DH467+4),"")</f>
      </c>
      <c r="CR467">
        <f>IF($DI467&gt;=5,INDEX($CL:$CL,$DH467+5),"")</f>
      </c>
      <c r="CS467">
        <f>IF($DI467&gt;=6,INDEX($CL:$CL,$DH467+6),"")</f>
      </c>
      <c r="CT467">
        <f>IF($DI467&gt;=7,INDEX($CL:$CL,$DH467+7),"")</f>
      </c>
      <c r="CU467">
        <f>IF($DI467&gt;=8,INDEX($CL:$CL,$DH467+8),"")</f>
      </c>
      <c r="CV467">
        <f>IF($DI467&gt;=9,INDEX($CL:$CL,$DH467+9),"")</f>
      </c>
      <c r="CW467">
        <f>IF($DI467&gt;=10,INDEX($CL:$CL,$DH467+10),"")</f>
      </c>
      <c r="CX467">
        <f>IF($DI467&gt;=11,INDEX($CL:$CL,$DH467+11),"")</f>
      </c>
      <c r="CY467">
        <f>IF($DI467&gt;=12,INDEX($CL:$CL,$DH467+12),"")</f>
      </c>
      <c r="CZ467">
        <f>IF($DI467&gt;=13,INDEX($CL:$CL,$DH467+13),"")</f>
      </c>
      <c r="DA467">
        <f>IF($DI467&gt;=14,INDEX($CL:$CL,$DH467+14),"")</f>
      </c>
      <c r="DB467">
        <f>IF($DI467&gt;=15,INDEX($CL:$CL,$DH467+15),"")</f>
      </c>
      <c r="DC467">
        <f>IF($DI467&gt;=16,INDEX($CL:$CL,$DH467+16),"")</f>
      </c>
      <c r="DD467">
        <f>IF($DI467&gt;=17,INDEX($CL:$CL,$DH467+17),"")</f>
      </c>
      <c r="DE467">
        <f>IF($DI467&gt;=18,INDEX($CL:$CL,$DH467+18),"")</f>
      </c>
      <c r="DF467">
        <f>IF($DI467&gt;=19,INDEX($CL:$CL,$DH467+19),"")</f>
      </c>
      <c r="DG467">
        <f>IF($DI467&gt;=20,INDEX($CL:$CL,$DH467+20),"")</f>
      </c>
      <c r="DH467">
        <f>IFERROR(MATCH($CK467,$CL$2:$CL$1558,0)+1,0)</f>
      </c>
      <c r="DI467">
        <f>IFERROR(INDEX($CM$2:$CM$1558,MATCH($CK467,$CL$2:$CL$1558,0)),0)</f>
      </c>
      <c r="DJ467">
        <f>IFERROR(INDEX($AQ:$AQ,MATCH($K467,$AP:$AP,0))&amp;"","")</f>
      </c>
      <c r="DN467">
        <f>IF($GQ467&gt;=1,INDEX($DK:$DK,$GP467+1),"")</f>
      </c>
      <c r="DO467">
        <f>IF($GQ467&gt;=2,INDEX($DK:$DK,$GP467+2),"")</f>
      </c>
      <c r="DP467">
        <f>IF($GQ467&gt;=3,INDEX($DK:$DK,$GP467+3),"")</f>
      </c>
      <c r="DQ467">
        <f>IF($GQ467&gt;=4,INDEX($DK:$DK,$GP467+4),"")</f>
      </c>
      <c r="DR467">
        <f>IF($GQ467&gt;=5,INDEX($DK:$DK,$GP467+5),"")</f>
      </c>
      <c r="DS467">
        <f>IF($GQ467&gt;=6,INDEX($DK:$DK,$GP467+6),"")</f>
      </c>
      <c r="DT467">
        <f>IF($GQ467&gt;=7,INDEX($DK:$DK,$GP467+7),"")</f>
      </c>
      <c r="DU467">
        <f>IF($GQ467&gt;=8,INDEX($DK:$DK,$GP467+8),"")</f>
      </c>
      <c r="DV467">
        <f>IF($GQ467&gt;=9,INDEX($DK:$DK,$GP467+9),"")</f>
      </c>
      <c r="DW467">
        <f>IF($GQ467&gt;=10,INDEX($DK:$DK,$GP467+10),"")</f>
      </c>
      <c r="DX467">
        <f>IF($GQ467&gt;=11,INDEX($DK:$DK,$GP467+11),"")</f>
      </c>
      <c r="DY467">
        <f>IF($GQ467&gt;=12,INDEX($DK:$DK,$GP467+12),"")</f>
      </c>
      <c r="DZ467">
        <f>IF($GQ467&gt;=13,INDEX($DK:$DK,$GP467+13),"")</f>
      </c>
      <c r="EA467">
        <f>IF($GQ467&gt;=14,INDEX($DK:$DK,$GP467+14),"")</f>
      </c>
      <c r="EB467">
        <f>IF($GQ467&gt;=15,INDEX($DK:$DK,$GP467+15),"")</f>
      </c>
      <c r="EC467">
        <f>IF($GQ467&gt;=16,INDEX($DK:$DK,$GP467+16),"")</f>
      </c>
      <c r="ED467">
        <f>IF($GQ467&gt;=17,INDEX($DK:$DK,$GP467+17),"")</f>
      </c>
      <c r="EE467">
        <f>IF($GQ467&gt;=18,INDEX($DK:$DK,$GP467+18),"")</f>
      </c>
      <c r="EF467">
        <f>IF($GQ467&gt;=19,INDEX($DK:$DK,$GP467+19),"")</f>
      </c>
      <c r="EG467">
        <f>IF($GQ467&gt;=20,INDEX($DK:$DK,$GP467+20),"")</f>
      </c>
      <c r="EH467">
        <f>IF($GQ467&gt;=21,INDEX($DK:$DK,$GP467+21),"")</f>
      </c>
      <c r="EI467">
        <f>IF($GQ467&gt;=22,INDEX($DK:$DK,$GP467+22),"")</f>
      </c>
      <c r="EJ467">
        <f>IF($GQ467&gt;=23,INDEX($DK:$DK,$GP467+23),"")</f>
      </c>
      <c r="EK467">
        <f>IF($GQ467&gt;=24,INDEX($DK:$DK,$GP467+24),"")</f>
      </c>
      <c r="EL467">
        <f>IF($GQ467&gt;=25,INDEX($DK:$DK,$GP467+25),"")</f>
      </c>
      <c r="EM467">
        <f>IF($GQ467&gt;=26,INDEX($DK:$DK,$GP467+26),"")</f>
      </c>
      <c r="EN467">
        <f>IF($GQ467&gt;=27,INDEX($DK:$DK,$GP467+27),"")</f>
      </c>
      <c r="EO467">
        <f>IF($GQ467&gt;=28,INDEX($DK:$DK,$GP467+28),"")</f>
      </c>
      <c r="EP467">
        <f>IF($GQ467&gt;=29,INDEX($DK:$DK,$GP467+29),"")</f>
      </c>
      <c r="EQ467">
        <f>IF($GQ467&gt;=30,INDEX($DK:$DK,$GP467+30),"")</f>
      </c>
      <c r="ER467">
        <f>IF($GQ467&gt;=31,INDEX($DK:$DK,$GP467+31),"")</f>
      </c>
      <c r="ES467">
        <f>IF($GQ467&gt;=32,INDEX($DK:$DK,$GP467+32),"")</f>
      </c>
      <c r="ET467">
        <f>IF($GQ467&gt;=33,INDEX($DK:$DK,$GP467+33),"")</f>
      </c>
      <c r="EU467">
        <f>IF($GQ467&gt;=34,INDEX($DK:$DK,$GP467+34),"")</f>
      </c>
      <c r="EV467">
        <f>IF($GQ467&gt;=35,INDEX($DK:$DK,$GP467+35),"")</f>
      </c>
      <c r="EW467">
        <f>IF($GQ467&gt;=36,INDEX($DK:$DK,$GP467+36),"")</f>
      </c>
      <c r="EX467">
        <f>IF($GQ467&gt;=37,INDEX($DK:$DK,$GP467+37),"")</f>
      </c>
      <c r="EY467">
        <f>IF($GQ467&gt;=38,INDEX($DK:$DK,$GP467+38),"")</f>
      </c>
      <c r="EZ467">
        <f>IF($GQ467&gt;=39,INDEX($DK:$DK,$GP467+39),"")</f>
      </c>
      <c r="FA467">
        <f>IF($GQ467&gt;=40,INDEX($DK:$DK,$GP467+40),"")</f>
      </c>
      <c r="FB467">
        <f>IF($GQ467&gt;=1,INDEX($DL:$DL,$GP467+1),"")</f>
      </c>
      <c r="FC467">
        <f>IF($GQ467&gt;=2,INDEX($DL:$DL,$GP467+2),"")</f>
      </c>
      <c r="FD467">
        <f>IF($GQ467&gt;=3,INDEX($DL:$DL,$GP467+3),"")</f>
      </c>
      <c r="FE467">
        <f>IF($GQ467&gt;=4,INDEX($DL:$DL,$GP467+4),"")</f>
      </c>
      <c r="FF467">
        <f>IF($GQ467&gt;=5,INDEX($DL:$DL,$GP467+5),"")</f>
      </c>
      <c r="FG467">
        <f>IF($GQ467&gt;=6,INDEX($DL:$DL,$GP467+6),"")</f>
      </c>
      <c r="FH467">
        <f>IF($GQ467&gt;=7,INDEX($DL:$DL,$GP467+7),"")</f>
      </c>
      <c r="FI467">
        <f>IF($GQ467&gt;=8,INDEX($DL:$DL,$GP467+8),"")</f>
      </c>
      <c r="FJ467">
        <f>IF($GQ467&gt;=9,INDEX($DL:$DL,$GP467+9),"")</f>
      </c>
      <c r="FK467">
        <f>IF($GQ467&gt;=10,INDEX($DL:$DL,$GP467+10),"")</f>
      </c>
      <c r="FL467">
        <f>IF($GQ467&gt;=11,INDEX($DL:$DL,$GP467+11),"")</f>
      </c>
      <c r="FM467">
        <f>IF($GQ467&gt;=12,INDEX($DL:$DL,$GP467+12),"")</f>
      </c>
      <c r="FN467">
        <f>IF($GQ467&gt;=13,INDEX($DL:$DL,$GP467+13),"")</f>
      </c>
      <c r="FO467">
        <f>IF($GQ467&gt;=14,INDEX($DL:$DL,$GP467+14),"")</f>
      </c>
      <c r="FP467">
        <f>IF($GQ467&gt;=15,INDEX($DL:$DL,$GP467+15),"")</f>
      </c>
      <c r="FQ467">
        <f>IF($GQ467&gt;=16,INDEX($DL:$DL,$GP467+16),"")</f>
      </c>
      <c r="FR467">
        <f>IF($GQ467&gt;=17,INDEX($DL:$DL,$GP467+17),"")</f>
      </c>
      <c r="FS467">
        <f>IF($GQ467&gt;=18,INDEX($DL:$DL,$GP467+18),"")</f>
      </c>
      <c r="FT467">
        <f>IF($GQ467&gt;=19,INDEX($DL:$DL,$GP467+19),"")</f>
      </c>
      <c r="FU467">
        <f>IF($GQ467&gt;=20,INDEX($DL:$DL,$GP467+20),"")</f>
      </c>
      <c r="FV467">
        <f>IF($GQ467&gt;=21,INDEX($DL:$DL,$GP467+21),"")</f>
      </c>
      <c r="FW467">
        <f>IF($GQ467&gt;=22,INDEX($DL:$DL,$GP467+22),"")</f>
      </c>
      <c r="FX467">
        <f>IF($GQ467&gt;=23,INDEX($DL:$DL,$GP467+23),"")</f>
      </c>
      <c r="FY467">
        <f>IF($GQ467&gt;=24,INDEX($DL:$DL,$GP467+24),"")</f>
      </c>
      <c r="FZ467">
        <f>IF($GQ467&gt;=25,INDEX($DL:$DL,$GP467+25),"")</f>
      </c>
      <c r="GA467">
        <f>IF($GQ467&gt;=26,INDEX($DL:$DL,$GP467+26),"")</f>
      </c>
      <c r="GB467">
        <f>IF($GQ467&gt;=27,INDEX($DL:$DL,$GP467+27),"")</f>
      </c>
      <c r="GC467">
        <f>IF($GQ467&gt;=28,INDEX($DL:$DL,$GP467+28),"")</f>
      </c>
      <c r="GD467">
        <f>IF($GQ467&gt;=29,INDEX($DL:$DL,$GP467+29),"")</f>
      </c>
      <c r="GE467">
        <f>IF($GQ467&gt;=30,INDEX($DL:$DL,$GP467+30),"")</f>
      </c>
      <c r="GF467">
        <f>IF($GQ467&gt;=31,INDEX($DL:$DL,$GP467+31),"")</f>
      </c>
      <c r="GG467">
        <f>IF($GQ467&gt;=32,INDEX($DL:$DL,$GP467+32),"")</f>
      </c>
      <c r="GH467">
        <f>IF($GQ467&gt;=33,INDEX($DL:$DL,$GP467+33),"")</f>
      </c>
      <c r="GI467">
        <f>IF($GQ467&gt;=34,INDEX($DL:$DL,$GP467+34),"")</f>
      </c>
      <c r="GJ467">
        <f>IF($GQ467&gt;=35,INDEX($DL:$DL,$GP467+35),"")</f>
      </c>
      <c r="GK467">
        <f>IF($GQ467&gt;=36,INDEX($DL:$DL,$GP467+36),"")</f>
      </c>
      <c r="GL467">
        <f>IF($GQ467&gt;=37,INDEX($DL:$DL,$GP467+37),"")</f>
      </c>
      <c r="GM467">
        <f>IF($GQ467&gt;=38,INDEX($DL:$DL,$GP467+38),"")</f>
      </c>
      <c r="GN467">
        <f>IF($GQ467&gt;=39,INDEX($DL:$DL,$GP467+39),"")</f>
      </c>
      <c r="GO467">
        <f>IF($GQ467&gt;=40,INDEX($DL:$DL,$GP467+40),"")</f>
      </c>
      <c r="GP467">
        <f>IFERROR(MATCH($DJ467,$DK$2:$DK$148,0)+1,0)</f>
      </c>
      <c r="GQ467">
        <f>IFERROR(INDEX($DM$2:$DM$148,MATCH($DJ467,$DK$2:$DK$148,0)),0)</f>
      </c>
      <c r="GR467">
        <f>IFERROR(MATCH($L467,$DN$467:$FA$467,0),0)</f>
      </c>
      <c r="GS467">
        <f>IF($GR467&gt;0,INDEX($FB$467:$GO$467,$GR467),"")</f>
      </c>
      <c r="GV467">
        <f>IF($JE467&gt;=1,INDEX($GT:$GT,$JD467+1),"")</f>
      </c>
      <c r="GW467">
        <f>IF($JE467&gt;=2,INDEX($GT:$GT,$JD467+2),"")</f>
      </c>
      <c r="GX467">
        <f>IF($JE467&gt;=3,INDEX($GT:$GT,$JD467+3),"")</f>
      </c>
      <c r="GY467">
        <f>IF($JE467&gt;=4,INDEX($GT:$GT,$JD467+4),"")</f>
      </c>
      <c r="GZ467">
        <f>IF($JE467&gt;=5,INDEX($GT:$GT,$JD467+5),"")</f>
      </c>
      <c r="HA467">
        <f>IF($JE467&gt;=6,INDEX($GT:$GT,$JD467+6),"")</f>
      </c>
      <c r="HB467">
        <f>IF($JE467&gt;=7,INDEX($GT:$GT,$JD467+7),"")</f>
      </c>
      <c r="HC467">
        <f>IF($JE467&gt;=8,INDEX($GT:$GT,$JD467+8),"")</f>
      </c>
      <c r="HD467">
        <f>IF($JE467&gt;=9,INDEX($GT:$GT,$JD467+9),"")</f>
      </c>
      <c r="HE467">
        <f>IF($JE467&gt;=10,INDEX($GT:$GT,$JD467+10),"")</f>
      </c>
      <c r="HF467">
        <f>IF($JE467&gt;=11,INDEX($GT:$GT,$JD467+11),"")</f>
      </c>
      <c r="HG467">
        <f>IF($JE467&gt;=12,INDEX($GT:$GT,$JD467+12),"")</f>
      </c>
      <c r="HH467">
        <f>IF($JE467&gt;=13,INDEX($GT:$GT,$JD467+13),"")</f>
      </c>
      <c r="HI467">
        <f>IF($JE467&gt;=14,INDEX($GT:$GT,$JD467+14),"")</f>
      </c>
      <c r="HJ467">
        <f>IF($JE467&gt;=15,INDEX($GT:$GT,$JD467+15),"")</f>
      </c>
      <c r="HK467">
        <f>IF($JE467&gt;=16,INDEX($GT:$GT,$JD467+16),"")</f>
      </c>
      <c r="HL467">
        <f>IF($JE467&gt;=17,INDEX($GT:$GT,$JD467+17),"")</f>
      </c>
      <c r="HM467">
        <f>IF($JE467&gt;=18,INDEX($GT:$GT,$JD467+18),"")</f>
      </c>
      <c r="HN467">
        <f>IF($JE467&gt;=19,INDEX($GT:$GT,$JD467+19),"")</f>
      </c>
      <c r="HO467">
        <f>IF($JE467&gt;=20,INDEX($GT:$GT,$JD467+20),"")</f>
      </c>
      <c r="HP467">
        <f>IF($JE467&gt;=21,INDEX($GT:$GT,$JD467+21),"")</f>
      </c>
      <c r="HQ467">
        <f>IF($JE467&gt;=22,INDEX($GT:$GT,$JD467+22),"")</f>
      </c>
      <c r="HR467">
        <f>IF($JE467&gt;=23,INDEX($GT:$GT,$JD467+23),"")</f>
      </c>
      <c r="HS467">
        <f>IF($JE467&gt;=24,INDEX($GT:$GT,$JD467+24),"")</f>
      </c>
      <c r="HT467">
        <f>IF($JE467&gt;=25,INDEX($GT:$GT,$JD467+25),"")</f>
      </c>
      <c r="HU467">
        <f>IF($JE467&gt;=26,INDEX($GT:$GT,$JD467+26),"")</f>
      </c>
      <c r="HV467">
        <f>IF($JE467&gt;=27,INDEX($GT:$GT,$JD467+27),"")</f>
      </c>
      <c r="HW467">
        <f>IF($JE467&gt;=28,INDEX($GT:$GT,$JD467+28),"")</f>
      </c>
      <c r="HX467">
        <f>IF($JE467&gt;=29,INDEX($GT:$GT,$JD467+29),"")</f>
      </c>
      <c r="HY467">
        <f>IF($JE467&gt;=30,INDEX($GT:$GT,$JD467+30),"")</f>
      </c>
      <c r="HZ467">
        <f>IF($JE467&gt;=31,INDEX($GT:$GT,$JD467+31),"")</f>
      </c>
      <c r="IA467">
        <f>IF($JE467&gt;=32,INDEX($GT:$GT,$JD467+32),"")</f>
      </c>
      <c r="IB467">
        <f>IF($JE467&gt;=33,INDEX($GT:$GT,$JD467+33),"")</f>
      </c>
      <c r="IC467">
        <f>IF($JE467&gt;=34,INDEX($GT:$GT,$JD467+34),"")</f>
      </c>
      <c r="ID467">
        <f>IF($JE467&gt;=35,INDEX($GT:$GT,$JD467+35),"")</f>
      </c>
      <c r="IE467">
        <f>IF($JE467&gt;=36,INDEX($GT:$GT,$JD467+36),"")</f>
      </c>
      <c r="IF467">
        <f>IF($JE467&gt;=37,INDEX($GT:$GT,$JD467+37),"")</f>
      </c>
      <c r="IG467">
        <f>IF($JE467&gt;=38,INDEX($GT:$GT,$JD467+38),"")</f>
      </c>
      <c r="IH467">
        <f>IF($JE467&gt;=39,INDEX($GT:$GT,$JD467+39),"")</f>
      </c>
      <c r="II467">
        <f>IF($JE467&gt;=40,INDEX($GT:$GT,$JD467+40),"")</f>
      </c>
      <c r="IJ467">
        <f>IF($JE467&gt;=41,INDEX($GT:$GT,$JD467+41),"")</f>
      </c>
      <c r="IK467">
        <f>IF($JE467&gt;=42,INDEX($GT:$GT,$JD467+42),"")</f>
      </c>
      <c r="IL467">
        <f>IF($JE467&gt;=43,INDEX($GT:$GT,$JD467+43),"")</f>
      </c>
      <c r="IM467">
        <f>IF($JE467&gt;=44,INDEX($GT:$GT,$JD467+44),"")</f>
      </c>
      <c r="IN467">
        <f>IF($JE467&gt;=45,INDEX($GT:$GT,$JD467+45),"")</f>
      </c>
      <c r="IO467">
        <f>IF($JE467&gt;=46,INDEX($GT:$GT,$JD467+46),"")</f>
      </c>
      <c r="IP467">
        <f>IF($JE467&gt;=47,INDEX($GT:$GT,$JD467+47),"")</f>
      </c>
      <c r="IQ467">
        <f>IF($JE467&gt;=48,INDEX($GT:$GT,$JD467+48),"")</f>
      </c>
      <c r="IR467">
        <f>IF($JE467&gt;=49,INDEX($GT:$GT,$JD467+49),"")</f>
      </c>
      <c r="IS467">
        <f>IF($JE467&gt;=50,INDEX($GT:$GT,$JD467+50),"")</f>
      </c>
      <c r="IT467">
        <f>IF($JE467&gt;=51,INDEX($GT:$GT,$JD467+51),"")</f>
      </c>
      <c r="IU467">
        <f>IF($JE467&gt;=52,INDEX($GT:$GT,$JD467+52),"")</f>
      </c>
      <c r="IV467">
        <f>IF($JE467&gt;=53,INDEX($GT:$GT,$JD467+53),"")</f>
      </c>
      <c r="IW467">
        <f>IF($JE467&gt;=54,INDEX($GT:$GT,$JD467+54),"")</f>
      </c>
      <c r="IX467">
        <f>IF($JE467&gt;=55,INDEX($GT:$GT,$JD467+55),"")</f>
      </c>
      <c r="IY467">
        <f>IF($JE467&gt;=56,INDEX($GT:$GT,$JD467+56),"")</f>
      </c>
      <c r="IZ467">
        <f>IF($JE467&gt;=57,INDEX($GT:$GT,$JD467+57),"")</f>
      </c>
      <c r="JA467">
        <f>IF($JE467&gt;=58,INDEX($GT:$GT,$JD467+58),"")</f>
      </c>
      <c r="JB467">
        <f>IF($JE467&gt;=59,INDEX($GT:$GT,$JD467+59),"")</f>
      </c>
      <c r="JC467">
        <f>IF($JE467&gt;=60,INDEX($GT:$GT,$JD467+60),"")</f>
      </c>
      <c r="JD467">
        <f>IFERROR(MATCH($GS467,$GT$2:$GT$322,0)+1,0)</f>
      </c>
      <c r="JE467">
        <f>IFERROR(INDEX($GU$2:$GU$322,MATCH($GS467,$GT$2:$GT$322,0)),0)</f>
      </c>
      <c r="JF467" t="s">
        <v>28</v>
      </c>
      <c r="JG467" t="s">
        <v>28</v>
      </c>
    </row>
    <row r="468" spans="1:267" x14ac:dyDescent="0.25">
      <c r="J468" s="1"/>
      <c r="K468" s="1"/>
      <c r="L468" s="1"/>
      <c r="M468" s="1"/>
      <c r="N468" s="1">
        <f>IFERROR(IF(FIND(" - ",$J468)&gt;0,MID($J468,FIND(" - ",$J468)+3,LEN($J468)),""),"")</f>
      </c>
      <c r="P468" s="1"/>
      <c r="S468" t="s">
        <v>28</v>
      </c>
      <c r="U468">
        <f>IF(OR($S468="",$T468=""),"",IFERROR($S468/$T468,0))</f>
      </c>
      <c r="V468">
        <f>IF($S468="","",
IF($K468="","",
IF(ISNUMBER(SEARCH("exempt",LOWER($K468))),0,
$S468*(VALUE(SUBSTITUTE($K468,"%",""))/100))))</f>
      </c>
      <c r="AB468">
        <f>IF($S468="","",
SUM($S468,$V468,$Z468,$W468,$Y468)-
IF($AA468="",0,VALUE($AA468)))</f>
      </c>
      <c r="AJ468" t="s">
        <v>1128</v>
      </c>
      <c r="AR468">
        <f>IFERROR(LEFT($J468,FIND(" - ",$J468)-1),$J468)</f>
      </c>
      <c r="AU468">
        <f>IF($CJ468&gt;=1,INDEX($AS:$AS,$CI468+1),"")</f>
      </c>
      <c r="AV468">
        <f>IF($CJ468&gt;=2,INDEX($AS:$AS,$CI468+2),"")</f>
      </c>
      <c r="AW468">
        <f>IF($CJ468&gt;=3,INDEX($AS:$AS,$CI468+3),"")</f>
      </c>
      <c r="AX468">
        <f>IF($CJ468&gt;=4,INDEX($AS:$AS,$CI468+4),"")</f>
      </c>
      <c r="AY468">
        <f>IF($CJ468&gt;=5,INDEX($AS:$AS,$CI468+5),"")</f>
      </c>
      <c r="AZ468">
        <f>IF($CJ468&gt;=6,INDEX($AS:$AS,$CI468+6),"")</f>
      </c>
      <c r="BA468">
        <f>IF($CJ468&gt;=7,INDEX($AS:$AS,$CI468+7),"")</f>
      </c>
      <c r="BB468">
        <f>IF($CJ468&gt;=8,INDEX($AS:$AS,$CI468+8),"")</f>
      </c>
      <c r="BC468">
        <f>IF($CJ468&gt;=9,INDEX($AS:$AS,$CI468+9),"")</f>
      </c>
      <c r="BD468">
        <f>IF($CJ468&gt;=10,INDEX($AS:$AS,$CI468+10),"")</f>
      </c>
      <c r="BE468">
        <f>IF($CJ468&gt;=11,INDEX($AS:$AS,$CI468+11),"")</f>
      </c>
      <c r="BF468">
        <f>IF($CJ468&gt;=12,INDEX($AS:$AS,$CI468+12),"")</f>
      </c>
      <c r="BG468">
        <f>IF($CJ468&gt;=13,INDEX($AS:$AS,$CI468+13),"")</f>
      </c>
      <c r="BH468">
        <f>IF($CJ468&gt;=14,INDEX($AS:$AS,$CI468+14),"")</f>
      </c>
      <c r="BI468">
        <f>IF($CJ468&gt;=15,INDEX($AS:$AS,$CI468+15),"")</f>
      </c>
      <c r="BJ468">
        <f>IF($CJ468&gt;=16,INDEX($AS:$AS,$CI468+16),"")</f>
      </c>
      <c r="BK468">
        <f>IF($CJ468&gt;=17,INDEX($AS:$AS,$CI468+17),"")</f>
      </c>
      <c r="BL468">
        <f>IF($CJ468&gt;=18,INDEX($AS:$AS,$CI468+18),"")</f>
      </c>
      <c r="BM468">
        <f>IF($CJ468&gt;=19,INDEX($AS:$AS,$CI468+19),"")</f>
      </c>
      <c r="BN468">
        <f>IF($CJ468&gt;=20,INDEX($AS:$AS,$CI468+20),"")</f>
      </c>
      <c r="BO468">
        <f>IF($CJ468&gt;=21,INDEX($AS:$AS,$CI468+21),"")</f>
      </c>
      <c r="BP468">
        <f>IF($CJ468&gt;=22,INDEX($AS:$AS,$CI468+22),"")</f>
      </c>
      <c r="BQ468">
        <f>IF($CJ468&gt;=23,INDEX($AS:$AS,$CI468+23),"")</f>
      </c>
      <c r="BR468">
        <f>IF($CJ468&gt;=24,INDEX($AS:$AS,$CI468+24),"")</f>
      </c>
      <c r="BS468">
        <f>IF($CJ468&gt;=25,INDEX($AS:$AS,$CI468+25),"")</f>
      </c>
      <c r="BT468">
        <f>IF($CJ468&gt;=26,INDEX($AS:$AS,$CI468+26),"")</f>
      </c>
      <c r="BU468">
        <f>IF($CJ468&gt;=27,INDEX($AS:$AS,$CI468+27),"")</f>
      </c>
      <c r="BV468">
        <f>IF($CJ468&gt;=28,INDEX($AS:$AS,$CI468+28),"")</f>
      </c>
      <c r="BW468">
        <f>IF($CJ468&gt;=29,INDEX($AS:$AS,$CI468+29),"")</f>
      </c>
      <c r="BX468">
        <f>IF($CJ468&gt;=30,INDEX($AS:$AS,$CI468+30),"")</f>
      </c>
      <c r="BY468">
        <f>IF($CJ468&gt;=31,INDEX($AS:$AS,$CI468+31),"")</f>
      </c>
      <c r="BZ468">
        <f>IF($CJ468&gt;=32,INDEX($AS:$AS,$CI468+32),"")</f>
      </c>
      <c r="CA468">
        <f>IF($CJ468&gt;=33,INDEX($AS:$AS,$CI468+33),"")</f>
      </c>
      <c r="CB468">
        <f>IF($CJ468&gt;=34,INDEX($AS:$AS,$CI468+34),"")</f>
      </c>
      <c r="CC468">
        <f>IF($CJ468&gt;=35,INDEX($AS:$AS,$CI468+35),"")</f>
      </c>
      <c r="CD468">
        <f>IF($CJ468&gt;=36,INDEX($AS:$AS,$CI468+36),"")</f>
      </c>
      <c r="CE468">
        <f>IF($CJ468&gt;=37,INDEX($AS:$AS,$CI468+37),"")</f>
      </c>
      <c r="CF468">
        <f>IF($CJ468&gt;=38,INDEX($AS:$AS,$CI468+38),"")</f>
      </c>
      <c r="CG468">
        <f>IF($CJ468&gt;=39,INDEX($AS:$AS,$CI468+39),"")</f>
      </c>
      <c r="CH468">
        <f>IF($CJ468&gt;=40,INDEX($AS:$AS,$CI468+40),"")</f>
      </c>
      <c r="CI468">
        <f>IFERROR(MATCH($AR468,$AS$2:$AS$133,0)+1,0)</f>
      </c>
      <c r="CJ468">
        <f>IFERROR(INDEX($AT$2:$AT$133,MATCH($AR468,$AS$2:$AS$133,0)),0)</f>
      </c>
      <c r="CK468">
        <f>IFERROR(LEFT($O468,FIND(" - ",$O468)-1),$O468)</f>
      </c>
      <c r="CL468" t="s">
        <v>255</v>
      </c>
      <c r="CN468">
        <f>IF($DI468&gt;=1,INDEX($CL:$CL,$DH468+1),"")</f>
      </c>
      <c r="CO468">
        <f>IF($DI468&gt;=2,INDEX($CL:$CL,$DH468+2),"")</f>
      </c>
      <c r="CP468">
        <f>IF($DI468&gt;=3,INDEX($CL:$CL,$DH468+3),"")</f>
      </c>
      <c r="CQ468">
        <f>IF($DI468&gt;=4,INDEX($CL:$CL,$DH468+4),"")</f>
      </c>
      <c r="CR468">
        <f>IF($DI468&gt;=5,INDEX($CL:$CL,$DH468+5),"")</f>
      </c>
      <c r="CS468">
        <f>IF($DI468&gt;=6,INDEX($CL:$CL,$DH468+6),"")</f>
      </c>
      <c r="CT468">
        <f>IF($DI468&gt;=7,INDEX($CL:$CL,$DH468+7),"")</f>
      </c>
      <c r="CU468">
        <f>IF($DI468&gt;=8,INDEX($CL:$CL,$DH468+8),"")</f>
      </c>
      <c r="CV468">
        <f>IF($DI468&gt;=9,INDEX($CL:$CL,$DH468+9),"")</f>
      </c>
      <c r="CW468">
        <f>IF($DI468&gt;=10,INDEX($CL:$CL,$DH468+10),"")</f>
      </c>
      <c r="CX468">
        <f>IF($DI468&gt;=11,INDEX($CL:$CL,$DH468+11),"")</f>
      </c>
      <c r="CY468">
        <f>IF($DI468&gt;=12,INDEX($CL:$CL,$DH468+12),"")</f>
      </c>
      <c r="CZ468">
        <f>IF($DI468&gt;=13,INDEX($CL:$CL,$DH468+13),"")</f>
      </c>
      <c r="DA468">
        <f>IF($DI468&gt;=14,INDEX($CL:$CL,$DH468+14),"")</f>
      </c>
      <c r="DB468">
        <f>IF($DI468&gt;=15,INDEX($CL:$CL,$DH468+15),"")</f>
      </c>
      <c r="DC468">
        <f>IF($DI468&gt;=16,INDEX($CL:$CL,$DH468+16),"")</f>
      </c>
      <c r="DD468">
        <f>IF($DI468&gt;=17,INDEX($CL:$CL,$DH468+17),"")</f>
      </c>
      <c r="DE468">
        <f>IF($DI468&gt;=18,INDEX($CL:$CL,$DH468+18),"")</f>
      </c>
      <c r="DF468">
        <f>IF($DI468&gt;=19,INDEX($CL:$CL,$DH468+19),"")</f>
      </c>
      <c r="DG468">
        <f>IF($DI468&gt;=20,INDEX($CL:$CL,$DH468+20),"")</f>
      </c>
      <c r="DH468">
        <f>IFERROR(MATCH($CK468,$CL$2:$CL$1558,0)+1,0)</f>
      </c>
      <c r="DI468">
        <f>IFERROR(INDEX($CM$2:$CM$1558,MATCH($CK468,$CL$2:$CL$1558,0)),0)</f>
      </c>
      <c r="DJ468">
        <f>IFERROR(INDEX($AQ:$AQ,MATCH($K468,$AP:$AP,0))&amp;"","")</f>
      </c>
      <c r="DN468">
        <f>IF($GQ468&gt;=1,INDEX($DK:$DK,$GP468+1),"")</f>
      </c>
      <c r="DO468">
        <f>IF($GQ468&gt;=2,INDEX($DK:$DK,$GP468+2),"")</f>
      </c>
      <c r="DP468">
        <f>IF($GQ468&gt;=3,INDEX($DK:$DK,$GP468+3),"")</f>
      </c>
      <c r="DQ468">
        <f>IF($GQ468&gt;=4,INDEX($DK:$DK,$GP468+4),"")</f>
      </c>
      <c r="DR468">
        <f>IF($GQ468&gt;=5,INDEX($DK:$DK,$GP468+5),"")</f>
      </c>
      <c r="DS468">
        <f>IF($GQ468&gt;=6,INDEX($DK:$DK,$GP468+6),"")</f>
      </c>
      <c r="DT468">
        <f>IF($GQ468&gt;=7,INDEX($DK:$DK,$GP468+7),"")</f>
      </c>
      <c r="DU468">
        <f>IF($GQ468&gt;=8,INDEX($DK:$DK,$GP468+8),"")</f>
      </c>
      <c r="DV468">
        <f>IF($GQ468&gt;=9,INDEX($DK:$DK,$GP468+9),"")</f>
      </c>
      <c r="DW468">
        <f>IF($GQ468&gt;=10,INDEX($DK:$DK,$GP468+10),"")</f>
      </c>
      <c r="DX468">
        <f>IF($GQ468&gt;=11,INDEX($DK:$DK,$GP468+11),"")</f>
      </c>
      <c r="DY468">
        <f>IF($GQ468&gt;=12,INDEX($DK:$DK,$GP468+12),"")</f>
      </c>
      <c r="DZ468">
        <f>IF($GQ468&gt;=13,INDEX($DK:$DK,$GP468+13),"")</f>
      </c>
      <c r="EA468">
        <f>IF($GQ468&gt;=14,INDEX($DK:$DK,$GP468+14),"")</f>
      </c>
      <c r="EB468">
        <f>IF($GQ468&gt;=15,INDEX($DK:$DK,$GP468+15),"")</f>
      </c>
      <c r="EC468">
        <f>IF($GQ468&gt;=16,INDEX($DK:$DK,$GP468+16),"")</f>
      </c>
      <c r="ED468">
        <f>IF($GQ468&gt;=17,INDEX($DK:$DK,$GP468+17),"")</f>
      </c>
      <c r="EE468">
        <f>IF($GQ468&gt;=18,INDEX($DK:$DK,$GP468+18),"")</f>
      </c>
      <c r="EF468">
        <f>IF($GQ468&gt;=19,INDEX($DK:$DK,$GP468+19),"")</f>
      </c>
      <c r="EG468">
        <f>IF($GQ468&gt;=20,INDEX($DK:$DK,$GP468+20),"")</f>
      </c>
      <c r="EH468">
        <f>IF($GQ468&gt;=21,INDEX($DK:$DK,$GP468+21),"")</f>
      </c>
      <c r="EI468">
        <f>IF($GQ468&gt;=22,INDEX($DK:$DK,$GP468+22),"")</f>
      </c>
      <c r="EJ468">
        <f>IF($GQ468&gt;=23,INDEX($DK:$DK,$GP468+23),"")</f>
      </c>
      <c r="EK468">
        <f>IF($GQ468&gt;=24,INDEX($DK:$DK,$GP468+24),"")</f>
      </c>
      <c r="EL468">
        <f>IF($GQ468&gt;=25,INDEX($DK:$DK,$GP468+25),"")</f>
      </c>
      <c r="EM468">
        <f>IF($GQ468&gt;=26,INDEX($DK:$DK,$GP468+26),"")</f>
      </c>
      <c r="EN468">
        <f>IF($GQ468&gt;=27,INDEX($DK:$DK,$GP468+27),"")</f>
      </c>
      <c r="EO468">
        <f>IF($GQ468&gt;=28,INDEX($DK:$DK,$GP468+28),"")</f>
      </c>
      <c r="EP468">
        <f>IF($GQ468&gt;=29,INDEX($DK:$DK,$GP468+29),"")</f>
      </c>
      <c r="EQ468">
        <f>IF($GQ468&gt;=30,INDEX($DK:$DK,$GP468+30),"")</f>
      </c>
      <c r="ER468">
        <f>IF($GQ468&gt;=31,INDEX($DK:$DK,$GP468+31),"")</f>
      </c>
      <c r="ES468">
        <f>IF($GQ468&gt;=32,INDEX($DK:$DK,$GP468+32),"")</f>
      </c>
      <c r="ET468">
        <f>IF($GQ468&gt;=33,INDEX($DK:$DK,$GP468+33),"")</f>
      </c>
      <c r="EU468">
        <f>IF($GQ468&gt;=34,INDEX($DK:$DK,$GP468+34),"")</f>
      </c>
      <c r="EV468">
        <f>IF($GQ468&gt;=35,INDEX($DK:$DK,$GP468+35),"")</f>
      </c>
      <c r="EW468">
        <f>IF($GQ468&gt;=36,INDEX($DK:$DK,$GP468+36),"")</f>
      </c>
      <c r="EX468">
        <f>IF($GQ468&gt;=37,INDEX($DK:$DK,$GP468+37),"")</f>
      </c>
      <c r="EY468">
        <f>IF($GQ468&gt;=38,INDEX($DK:$DK,$GP468+38),"")</f>
      </c>
      <c r="EZ468">
        <f>IF($GQ468&gt;=39,INDEX($DK:$DK,$GP468+39),"")</f>
      </c>
      <c r="FA468">
        <f>IF($GQ468&gt;=40,INDEX($DK:$DK,$GP468+40),"")</f>
      </c>
      <c r="FB468">
        <f>IF($GQ468&gt;=1,INDEX($DL:$DL,$GP468+1),"")</f>
      </c>
      <c r="FC468">
        <f>IF($GQ468&gt;=2,INDEX($DL:$DL,$GP468+2),"")</f>
      </c>
      <c r="FD468">
        <f>IF($GQ468&gt;=3,INDEX($DL:$DL,$GP468+3),"")</f>
      </c>
      <c r="FE468">
        <f>IF($GQ468&gt;=4,INDEX($DL:$DL,$GP468+4),"")</f>
      </c>
      <c r="FF468">
        <f>IF($GQ468&gt;=5,INDEX($DL:$DL,$GP468+5),"")</f>
      </c>
      <c r="FG468">
        <f>IF($GQ468&gt;=6,INDEX($DL:$DL,$GP468+6),"")</f>
      </c>
      <c r="FH468">
        <f>IF($GQ468&gt;=7,INDEX($DL:$DL,$GP468+7),"")</f>
      </c>
      <c r="FI468">
        <f>IF($GQ468&gt;=8,INDEX($DL:$DL,$GP468+8),"")</f>
      </c>
      <c r="FJ468">
        <f>IF($GQ468&gt;=9,INDEX($DL:$DL,$GP468+9),"")</f>
      </c>
      <c r="FK468">
        <f>IF($GQ468&gt;=10,INDEX($DL:$DL,$GP468+10),"")</f>
      </c>
      <c r="FL468">
        <f>IF($GQ468&gt;=11,INDEX($DL:$DL,$GP468+11),"")</f>
      </c>
      <c r="FM468">
        <f>IF($GQ468&gt;=12,INDEX($DL:$DL,$GP468+12),"")</f>
      </c>
      <c r="FN468">
        <f>IF($GQ468&gt;=13,INDEX($DL:$DL,$GP468+13),"")</f>
      </c>
      <c r="FO468">
        <f>IF($GQ468&gt;=14,INDEX($DL:$DL,$GP468+14),"")</f>
      </c>
      <c r="FP468">
        <f>IF($GQ468&gt;=15,INDEX($DL:$DL,$GP468+15),"")</f>
      </c>
      <c r="FQ468">
        <f>IF($GQ468&gt;=16,INDEX($DL:$DL,$GP468+16),"")</f>
      </c>
      <c r="FR468">
        <f>IF($GQ468&gt;=17,INDEX($DL:$DL,$GP468+17),"")</f>
      </c>
      <c r="FS468">
        <f>IF($GQ468&gt;=18,INDEX($DL:$DL,$GP468+18),"")</f>
      </c>
      <c r="FT468">
        <f>IF($GQ468&gt;=19,INDEX($DL:$DL,$GP468+19),"")</f>
      </c>
      <c r="FU468">
        <f>IF($GQ468&gt;=20,INDEX($DL:$DL,$GP468+20),"")</f>
      </c>
      <c r="FV468">
        <f>IF($GQ468&gt;=21,INDEX($DL:$DL,$GP468+21),"")</f>
      </c>
      <c r="FW468">
        <f>IF($GQ468&gt;=22,INDEX($DL:$DL,$GP468+22),"")</f>
      </c>
      <c r="FX468">
        <f>IF($GQ468&gt;=23,INDEX($DL:$DL,$GP468+23),"")</f>
      </c>
      <c r="FY468">
        <f>IF($GQ468&gt;=24,INDEX($DL:$DL,$GP468+24),"")</f>
      </c>
      <c r="FZ468">
        <f>IF($GQ468&gt;=25,INDEX($DL:$DL,$GP468+25),"")</f>
      </c>
      <c r="GA468">
        <f>IF($GQ468&gt;=26,INDEX($DL:$DL,$GP468+26),"")</f>
      </c>
      <c r="GB468">
        <f>IF($GQ468&gt;=27,INDEX($DL:$DL,$GP468+27),"")</f>
      </c>
      <c r="GC468">
        <f>IF($GQ468&gt;=28,INDEX($DL:$DL,$GP468+28),"")</f>
      </c>
      <c r="GD468">
        <f>IF($GQ468&gt;=29,INDEX($DL:$DL,$GP468+29),"")</f>
      </c>
      <c r="GE468">
        <f>IF($GQ468&gt;=30,INDEX($DL:$DL,$GP468+30),"")</f>
      </c>
      <c r="GF468">
        <f>IF($GQ468&gt;=31,INDEX($DL:$DL,$GP468+31),"")</f>
      </c>
      <c r="GG468">
        <f>IF($GQ468&gt;=32,INDEX($DL:$DL,$GP468+32),"")</f>
      </c>
      <c r="GH468">
        <f>IF($GQ468&gt;=33,INDEX($DL:$DL,$GP468+33),"")</f>
      </c>
      <c r="GI468">
        <f>IF($GQ468&gt;=34,INDEX($DL:$DL,$GP468+34),"")</f>
      </c>
      <c r="GJ468">
        <f>IF($GQ468&gt;=35,INDEX($DL:$DL,$GP468+35),"")</f>
      </c>
      <c r="GK468">
        <f>IF($GQ468&gt;=36,INDEX($DL:$DL,$GP468+36),"")</f>
      </c>
      <c r="GL468">
        <f>IF($GQ468&gt;=37,INDEX($DL:$DL,$GP468+37),"")</f>
      </c>
      <c r="GM468">
        <f>IF($GQ468&gt;=38,INDEX($DL:$DL,$GP468+38),"")</f>
      </c>
      <c r="GN468">
        <f>IF($GQ468&gt;=39,INDEX($DL:$DL,$GP468+39),"")</f>
      </c>
      <c r="GO468">
        <f>IF($GQ468&gt;=40,INDEX($DL:$DL,$GP468+40),"")</f>
      </c>
      <c r="GP468">
        <f>IFERROR(MATCH($DJ468,$DK$2:$DK$148,0)+1,0)</f>
      </c>
      <c r="GQ468">
        <f>IFERROR(INDEX($DM$2:$DM$148,MATCH($DJ468,$DK$2:$DK$148,0)),0)</f>
      </c>
      <c r="GR468">
        <f>IFERROR(MATCH($L468,$DN$468:$FA$468,0),0)</f>
      </c>
      <c r="GS468">
        <f>IF($GR468&gt;0,INDEX($FB$468:$GO$468,$GR468),"")</f>
      </c>
      <c r="GV468">
        <f>IF($JE468&gt;=1,INDEX($GT:$GT,$JD468+1),"")</f>
      </c>
      <c r="GW468">
        <f>IF($JE468&gt;=2,INDEX($GT:$GT,$JD468+2),"")</f>
      </c>
      <c r="GX468">
        <f>IF($JE468&gt;=3,INDEX($GT:$GT,$JD468+3),"")</f>
      </c>
      <c r="GY468">
        <f>IF($JE468&gt;=4,INDEX($GT:$GT,$JD468+4),"")</f>
      </c>
      <c r="GZ468">
        <f>IF($JE468&gt;=5,INDEX($GT:$GT,$JD468+5),"")</f>
      </c>
      <c r="HA468">
        <f>IF($JE468&gt;=6,INDEX($GT:$GT,$JD468+6),"")</f>
      </c>
      <c r="HB468">
        <f>IF($JE468&gt;=7,INDEX($GT:$GT,$JD468+7),"")</f>
      </c>
      <c r="HC468">
        <f>IF($JE468&gt;=8,INDEX($GT:$GT,$JD468+8),"")</f>
      </c>
      <c r="HD468">
        <f>IF($JE468&gt;=9,INDEX($GT:$GT,$JD468+9),"")</f>
      </c>
      <c r="HE468">
        <f>IF($JE468&gt;=10,INDEX($GT:$GT,$JD468+10),"")</f>
      </c>
      <c r="HF468">
        <f>IF($JE468&gt;=11,INDEX($GT:$GT,$JD468+11),"")</f>
      </c>
      <c r="HG468">
        <f>IF($JE468&gt;=12,INDEX($GT:$GT,$JD468+12),"")</f>
      </c>
      <c r="HH468">
        <f>IF($JE468&gt;=13,INDEX($GT:$GT,$JD468+13),"")</f>
      </c>
      <c r="HI468">
        <f>IF($JE468&gt;=14,INDEX($GT:$GT,$JD468+14),"")</f>
      </c>
      <c r="HJ468">
        <f>IF($JE468&gt;=15,INDEX($GT:$GT,$JD468+15),"")</f>
      </c>
      <c r="HK468">
        <f>IF($JE468&gt;=16,INDEX($GT:$GT,$JD468+16),"")</f>
      </c>
      <c r="HL468">
        <f>IF($JE468&gt;=17,INDEX($GT:$GT,$JD468+17),"")</f>
      </c>
      <c r="HM468">
        <f>IF($JE468&gt;=18,INDEX($GT:$GT,$JD468+18),"")</f>
      </c>
      <c r="HN468">
        <f>IF($JE468&gt;=19,INDEX($GT:$GT,$JD468+19),"")</f>
      </c>
      <c r="HO468">
        <f>IF($JE468&gt;=20,INDEX($GT:$GT,$JD468+20),"")</f>
      </c>
      <c r="HP468">
        <f>IF($JE468&gt;=21,INDEX($GT:$GT,$JD468+21),"")</f>
      </c>
      <c r="HQ468">
        <f>IF($JE468&gt;=22,INDEX($GT:$GT,$JD468+22),"")</f>
      </c>
      <c r="HR468">
        <f>IF($JE468&gt;=23,INDEX($GT:$GT,$JD468+23),"")</f>
      </c>
      <c r="HS468">
        <f>IF($JE468&gt;=24,INDEX($GT:$GT,$JD468+24),"")</f>
      </c>
      <c r="HT468">
        <f>IF($JE468&gt;=25,INDEX($GT:$GT,$JD468+25),"")</f>
      </c>
      <c r="HU468">
        <f>IF($JE468&gt;=26,INDEX($GT:$GT,$JD468+26),"")</f>
      </c>
      <c r="HV468">
        <f>IF($JE468&gt;=27,INDEX($GT:$GT,$JD468+27),"")</f>
      </c>
      <c r="HW468">
        <f>IF($JE468&gt;=28,INDEX($GT:$GT,$JD468+28),"")</f>
      </c>
      <c r="HX468">
        <f>IF($JE468&gt;=29,INDEX($GT:$GT,$JD468+29),"")</f>
      </c>
      <c r="HY468">
        <f>IF($JE468&gt;=30,INDEX($GT:$GT,$JD468+30),"")</f>
      </c>
      <c r="HZ468">
        <f>IF($JE468&gt;=31,INDEX($GT:$GT,$JD468+31),"")</f>
      </c>
      <c r="IA468">
        <f>IF($JE468&gt;=32,INDEX($GT:$GT,$JD468+32),"")</f>
      </c>
      <c r="IB468">
        <f>IF($JE468&gt;=33,INDEX($GT:$GT,$JD468+33),"")</f>
      </c>
      <c r="IC468">
        <f>IF($JE468&gt;=34,INDEX($GT:$GT,$JD468+34),"")</f>
      </c>
      <c r="ID468">
        <f>IF($JE468&gt;=35,INDEX($GT:$GT,$JD468+35),"")</f>
      </c>
      <c r="IE468">
        <f>IF($JE468&gt;=36,INDEX($GT:$GT,$JD468+36),"")</f>
      </c>
      <c r="IF468">
        <f>IF($JE468&gt;=37,INDEX($GT:$GT,$JD468+37),"")</f>
      </c>
      <c r="IG468">
        <f>IF($JE468&gt;=38,INDEX($GT:$GT,$JD468+38),"")</f>
      </c>
      <c r="IH468">
        <f>IF($JE468&gt;=39,INDEX($GT:$GT,$JD468+39),"")</f>
      </c>
      <c r="II468">
        <f>IF($JE468&gt;=40,INDEX($GT:$GT,$JD468+40),"")</f>
      </c>
      <c r="IJ468">
        <f>IF($JE468&gt;=41,INDEX($GT:$GT,$JD468+41),"")</f>
      </c>
      <c r="IK468">
        <f>IF($JE468&gt;=42,INDEX($GT:$GT,$JD468+42),"")</f>
      </c>
      <c r="IL468">
        <f>IF($JE468&gt;=43,INDEX($GT:$GT,$JD468+43),"")</f>
      </c>
      <c r="IM468">
        <f>IF($JE468&gt;=44,INDEX($GT:$GT,$JD468+44),"")</f>
      </c>
      <c r="IN468">
        <f>IF($JE468&gt;=45,INDEX($GT:$GT,$JD468+45),"")</f>
      </c>
      <c r="IO468">
        <f>IF($JE468&gt;=46,INDEX($GT:$GT,$JD468+46),"")</f>
      </c>
      <c r="IP468">
        <f>IF($JE468&gt;=47,INDEX($GT:$GT,$JD468+47),"")</f>
      </c>
      <c r="IQ468">
        <f>IF($JE468&gt;=48,INDEX($GT:$GT,$JD468+48),"")</f>
      </c>
      <c r="IR468">
        <f>IF($JE468&gt;=49,INDEX($GT:$GT,$JD468+49),"")</f>
      </c>
      <c r="IS468">
        <f>IF($JE468&gt;=50,INDEX($GT:$GT,$JD468+50),"")</f>
      </c>
      <c r="IT468">
        <f>IF($JE468&gt;=51,INDEX($GT:$GT,$JD468+51),"")</f>
      </c>
      <c r="IU468">
        <f>IF($JE468&gt;=52,INDEX($GT:$GT,$JD468+52),"")</f>
      </c>
      <c r="IV468">
        <f>IF($JE468&gt;=53,INDEX($GT:$GT,$JD468+53),"")</f>
      </c>
      <c r="IW468">
        <f>IF($JE468&gt;=54,INDEX($GT:$GT,$JD468+54),"")</f>
      </c>
      <c r="IX468">
        <f>IF($JE468&gt;=55,INDEX($GT:$GT,$JD468+55),"")</f>
      </c>
      <c r="IY468">
        <f>IF($JE468&gt;=56,INDEX($GT:$GT,$JD468+56),"")</f>
      </c>
      <c r="IZ468">
        <f>IF($JE468&gt;=57,INDEX($GT:$GT,$JD468+57),"")</f>
      </c>
      <c r="JA468">
        <f>IF($JE468&gt;=58,INDEX($GT:$GT,$JD468+58),"")</f>
      </c>
      <c r="JB468">
        <f>IF($JE468&gt;=59,INDEX($GT:$GT,$JD468+59),"")</f>
      </c>
      <c r="JC468">
        <f>IF($JE468&gt;=60,INDEX($GT:$GT,$JD468+60),"")</f>
      </c>
      <c r="JD468">
        <f>IFERROR(MATCH($GS468,$GT$2:$GT$322,0)+1,0)</f>
      </c>
      <c r="JE468">
        <f>IFERROR(INDEX($GU$2:$GU$322,MATCH($GS468,$GT$2:$GT$322,0)),0)</f>
      </c>
      <c r="JF468" t="s">
        <v>28</v>
      </c>
      <c r="JG468" t="s">
        <v>28</v>
      </c>
    </row>
    <row r="469" spans="1:267" x14ac:dyDescent="0.25">
      <c r="J469" s="1"/>
      <c r="K469" s="1"/>
      <c r="L469" s="1"/>
      <c r="M469" s="1"/>
      <c r="N469" s="1">
        <f>IFERROR(IF(FIND(" - ",$J469)&gt;0,MID($J469,FIND(" - ",$J469)+3,LEN($J469)),""),"")</f>
      </c>
      <c r="P469" s="1"/>
      <c r="S469" t="s">
        <v>28</v>
      </c>
      <c r="U469">
        <f>IF(OR($S469="",$T469=""),"",IFERROR($S469/$T469,0))</f>
      </c>
      <c r="V469">
        <f>IF($S469="","",
IF($K469="","",
IF(ISNUMBER(SEARCH("exempt",LOWER($K469))),0,
$S469*(VALUE(SUBSTITUTE($K469,"%",""))/100))))</f>
      </c>
      <c r="AB469">
        <f>IF($S469="","",
SUM($S469,$V469,$Z469,$W469,$Y469)-
IF($AA469="",0,VALUE($AA469)))</f>
      </c>
      <c r="AJ469" t="s">
        <v>1129</v>
      </c>
      <c r="AR469">
        <f>IFERROR(LEFT($J469,FIND(" - ",$J469)-1),$J469)</f>
      </c>
      <c r="AU469">
        <f>IF($CJ469&gt;=1,INDEX($AS:$AS,$CI469+1),"")</f>
      </c>
      <c r="AV469">
        <f>IF($CJ469&gt;=2,INDEX($AS:$AS,$CI469+2),"")</f>
      </c>
      <c r="AW469">
        <f>IF($CJ469&gt;=3,INDEX($AS:$AS,$CI469+3),"")</f>
      </c>
      <c r="AX469">
        <f>IF($CJ469&gt;=4,INDEX($AS:$AS,$CI469+4),"")</f>
      </c>
      <c r="AY469">
        <f>IF($CJ469&gt;=5,INDEX($AS:$AS,$CI469+5),"")</f>
      </c>
      <c r="AZ469">
        <f>IF($CJ469&gt;=6,INDEX($AS:$AS,$CI469+6),"")</f>
      </c>
      <c r="BA469">
        <f>IF($CJ469&gt;=7,INDEX($AS:$AS,$CI469+7),"")</f>
      </c>
      <c r="BB469">
        <f>IF($CJ469&gt;=8,INDEX($AS:$AS,$CI469+8),"")</f>
      </c>
      <c r="BC469">
        <f>IF($CJ469&gt;=9,INDEX($AS:$AS,$CI469+9),"")</f>
      </c>
      <c r="BD469">
        <f>IF($CJ469&gt;=10,INDEX($AS:$AS,$CI469+10),"")</f>
      </c>
      <c r="BE469">
        <f>IF($CJ469&gt;=11,INDEX($AS:$AS,$CI469+11),"")</f>
      </c>
      <c r="BF469">
        <f>IF($CJ469&gt;=12,INDEX($AS:$AS,$CI469+12),"")</f>
      </c>
      <c r="BG469">
        <f>IF($CJ469&gt;=13,INDEX($AS:$AS,$CI469+13),"")</f>
      </c>
      <c r="BH469">
        <f>IF($CJ469&gt;=14,INDEX($AS:$AS,$CI469+14),"")</f>
      </c>
      <c r="BI469">
        <f>IF($CJ469&gt;=15,INDEX($AS:$AS,$CI469+15),"")</f>
      </c>
      <c r="BJ469">
        <f>IF($CJ469&gt;=16,INDEX($AS:$AS,$CI469+16),"")</f>
      </c>
      <c r="BK469">
        <f>IF($CJ469&gt;=17,INDEX($AS:$AS,$CI469+17),"")</f>
      </c>
      <c r="BL469">
        <f>IF($CJ469&gt;=18,INDEX($AS:$AS,$CI469+18),"")</f>
      </c>
      <c r="BM469">
        <f>IF($CJ469&gt;=19,INDEX($AS:$AS,$CI469+19),"")</f>
      </c>
      <c r="BN469">
        <f>IF($CJ469&gt;=20,INDEX($AS:$AS,$CI469+20),"")</f>
      </c>
      <c r="BO469">
        <f>IF($CJ469&gt;=21,INDEX($AS:$AS,$CI469+21),"")</f>
      </c>
      <c r="BP469">
        <f>IF($CJ469&gt;=22,INDEX($AS:$AS,$CI469+22),"")</f>
      </c>
      <c r="BQ469">
        <f>IF($CJ469&gt;=23,INDEX($AS:$AS,$CI469+23),"")</f>
      </c>
      <c r="BR469">
        <f>IF($CJ469&gt;=24,INDEX($AS:$AS,$CI469+24),"")</f>
      </c>
      <c r="BS469">
        <f>IF($CJ469&gt;=25,INDEX($AS:$AS,$CI469+25),"")</f>
      </c>
      <c r="BT469">
        <f>IF($CJ469&gt;=26,INDEX($AS:$AS,$CI469+26),"")</f>
      </c>
      <c r="BU469">
        <f>IF($CJ469&gt;=27,INDEX($AS:$AS,$CI469+27),"")</f>
      </c>
      <c r="BV469">
        <f>IF($CJ469&gt;=28,INDEX($AS:$AS,$CI469+28),"")</f>
      </c>
      <c r="BW469">
        <f>IF($CJ469&gt;=29,INDEX($AS:$AS,$CI469+29),"")</f>
      </c>
      <c r="BX469">
        <f>IF($CJ469&gt;=30,INDEX($AS:$AS,$CI469+30),"")</f>
      </c>
      <c r="BY469">
        <f>IF($CJ469&gt;=31,INDEX($AS:$AS,$CI469+31),"")</f>
      </c>
      <c r="BZ469">
        <f>IF($CJ469&gt;=32,INDEX($AS:$AS,$CI469+32),"")</f>
      </c>
      <c r="CA469">
        <f>IF($CJ469&gt;=33,INDEX($AS:$AS,$CI469+33),"")</f>
      </c>
      <c r="CB469">
        <f>IF($CJ469&gt;=34,INDEX($AS:$AS,$CI469+34),"")</f>
      </c>
      <c r="CC469">
        <f>IF($CJ469&gt;=35,INDEX($AS:$AS,$CI469+35),"")</f>
      </c>
      <c r="CD469">
        <f>IF($CJ469&gt;=36,INDEX($AS:$AS,$CI469+36),"")</f>
      </c>
      <c r="CE469">
        <f>IF($CJ469&gt;=37,INDEX($AS:$AS,$CI469+37),"")</f>
      </c>
      <c r="CF469">
        <f>IF($CJ469&gt;=38,INDEX($AS:$AS,$CI469+38),"")</f>
      </c>
      <c r="CG469">
        <f>IF($CJ469&gt;=39,INDEX($AS:$AS,$CI469+39),"")</f>
      </c>
      <c r="CH469">
        <f>IF($CJ469&gt;=40,INDEX($AS:$AS,$CI469+40),"")</f>
      </c>
      <c r="CI469">
        <f>IFERROR(MATCH($AR469,$AS$2:$AS$133,0)+1,0)</f>
      </c>
      <c r="CJ469">
        <f>IFERROR(INDEX($AT$2:$AT$133,MATCH($AR469,$AS$2:$AS$133,0)),0)</f>
      </c>
      <c r="CK469">
        <f>IFERROR(LEFT($O469,FIND(" - ",$O469)-1),$O469)</f>
      </c>
      <c r="CL469" t="s">
        <v>185</v>
      </c>
      <c r="CN469">
        <f>IF($DI469&gt;=1,INDEX($CL:$CL,$DH469+1),"")</f>
      </c>
      <c r="CO469">
        <f>IF($DI469&gt;=2,INDEX($CL:$CL,$DH469+2),"")</f>
      </c>
      <c r="CP469">
        <f>IF($DI469&gt;=3,INDEX($CL:$CL,$DH469+3),"")</f>
      </c>
      <c r="CQ469">
        <f>IF($DI469&gt;=4,INDEX($CL:$CL,$DH469+4),"")</f>
      </c>
      <c r="CR469">
        <f>IF($DI469&gt;=5,INDEX($CL:$CL,$DH469+5),"")</f>
      </c>
      <c r="CS469">
        <f>IF($DI469&gt;=6,INDEX($CL:$CL,$DH469+6),"")</f>
      </c>
      <c r="CT469">
        <f>IF($DI469&gt;=7,INDEX($CL:$CL,$DH469+7),"")</f>
      </c>
      <c r="CU469">
        <f>IF($DI469&gt;=8,INDEX($CL:$CL,$DH469+8),"")</f>
      </c>
      <c r="CV469">
        <f>IF($DI469&gt;=9,INDEX($CL:$CL,$DH469+9),"")</f>
      </c>
      <c r="CW469">
        <f>IF($DI469&gt;=10,INDEX($CL:$CL,$DH469+10),"")</f>
      </c>
      <c r="CX469">
        <f>IF($DI469&gt;=11,INDEX($CL:$CL,$DH469+11),"")</f>
      </c>
      <c r="CY469">
        <f>IF($DI469&gt;=12,INDEX($CL:$CL,$DH469+12),"")</f>
      </c>
      <c r="CZ469">
        <f>IF($DI469&gt;=13,INDEX($CL:$CL,$DH469+13),"")</f>
      </c>
      <c r="DA469">
        <f>IF($DI469&gt;=14,INDEX($CL:$CL,$DH469+14),"")</f>
      </c>
      <c r="DB469">
        <f>IF($DI469&gt;=15,INDEX($CL:$CL,$DH469+15),"")</f>
      </c>
      <c r="DC469">
        <f>IF($DI469&gt;=16,INDEX($CL:$CL,$DH469+16),"")</f>
      </c>
      <c r="DD469">
        <f>IF($DI469&gt;=17,INDEX($CL:$CL,$DH469+17),"")</f>
      </c>
      <c r="DE469">
        <f>IF($DI469&gt;=18,INDEX($CL:$CL,$DH469+18),"")</f>
      </c>
      <c r="DF469">
        <f>IF($DI469&gt;=19,INDEX($CL:$CL,$DH469+19),"")</f>
      </c>
      <c r="DG469">
        <f>IF($DI469&gt;=20,INDEX($CL:$CL,$DH469+20),"")</f>
      </c>
      <c r="DH469">
        <f>IFERROR(MATCH($CK469,$CL$2:$CL$1558,0)+1,0)</f>
      </c>
      <c r="DI469">
        <f>IFERROR(INDEX($CM$2:$CM$1558,MATCH($CK469,$CL$2:$CL$1558,0)),0)</f>
      </c>
      <c r="DJ469">
        <f>IFERROR(INDEX($AQ:$AQ,MATCH($K469,$AP:$AP,0))&amp;"","")</f>
      </c>
      <c r="DN469">
        <f>IF($GQ469&gt;=1,INDEX($DK:$DK,$GP469+1),"")</f>
      </c>
      <c r="DO469">
        <f>IF($GQ469&gt;=2,INDEX($DK:$DK,$GP469+2),"")</f>
      </c>
      <c r="DP469">
        <f>IF($GQ469&gt;=3,INDEX($DK:$DK,$GP469+3),"")</f>
      </c>
      <c r="DQ469">
        <f>IF($GQ469&gt;=4,INDEX($DK:$DK,$GP469+4),"")</f>
      </c>
      <c r="DR469">
        <f>IF($GQ469&gt;=5,INDEX($DK:$DK,$GP469+5),"")</f>
      </c>
      <c r="DS469">
        <f>IF($GQ469&gt;=6,INDEX($DK:$DK,$GP469+6),"")</f>
      </c>
      <c r="DT469">
        <f>IF($GQ469&gt;=7,INDEX($DK:$DK,$GP469+7),"")</f>
      </c>
      <c r="DU469">
        <f>IF($GQ469&gt;=8,INDEX($DK:$DK,$GP469+8),"")</f>
      </c>
      <c r="DV469">
        <f>IF($GQ469&gt;=9,INDEX($DK:$DK,$GP469+9),"")</f>
      </c>
      <c r="DW469">
        <f>IF($GQ469&gt;=10,INDEX($DK:$DK,$GP469+10),"")</f>
      </c>
      <c r="DX469">
        <f>IF($GQ469&gt;=11,INDEX($DK:$DK,$GP469+11),"")</f>
      </c>
      <c r="DY469">
        <f>IF($GQ469&gt;=12,INDEX($DK:$DK,$GP469+12),"")</f>
      </c>
      <c r="DZ469">
        <f>IF($GQ469&gt;=13,INDEX($DK:$DK,$GP469+13),"")</f>
      </c>
      <c r="EA469">
        <f>IF($GQ469&gt;=14,INDEX($DK:$DK,$GP469+14),"")</f>
      </c>
      <c r="EB469">
        <f>IF($GQ469&gt;=15,INDEX($DK:$DK,$GP469+15),"")</f>
      </c>
      <c r="EC469">
        <f>IF($GQ469&gt;=16,INDEX($DK:$DK,$GP469+16),"")</f>
      </c>
      <c r="ED469">
        <f>IF($GQ469&gt;=17,INDEX($DK:$DK,$GP469+17),"")</f>
      </c>
      <c r="EE469">
        <f>IF($GQ469&gt;=18,INDEX($DK:$DK,$GP469+18),"")</f>
      </c>
      <c r="EF469">
        <f>IF($GQ469&gt;=19,INDEX($DK:$DK,$GP469+19),"")</f>
      </c>
      <c r="EG469">
        <f>IF($GQ469&gt;=20,INDEX($DK:$DK,$GP469+20),"")</f>
      </c>
      <c r="EH469">
        <f>IF($GQ469&gt;=21,INDEX($DK:$DK,$GP469+21),"")</f>
      </c>
      <c r="EI469">
        <f>IF($GQ469&gt;=22,INDEX($DK:$DK,$GP469+22),"")</f>
      </c>
      <c r="EJ469">
        <f>IF($GQ469&gt;=23,INDEX($DK:$DK,$GP469+23),"")</f>
      </c>
      <c r="EK469">
        <f>IF($GQ469&gt;=24,INDEX($DK:$DK,$GP469+24),"")</f>
      </c>
      <c r="EL469">
        <f>IF($GQ469&gt;=25,INDEX($DK:$DK,$GP469+25),"")</f>
      </c>
      <c r="EM469">
        <f>IF($GQ469&gt;=26,INDEX($DK:$DK,$GP469+26),"")</f>
      </c>
      <c r="EN469">
        <f>IF($GQ469&gt;=27,INDEX($DK:$DK,$GP469+27),"")</f>
      </c>
      <c r="EO469">
        <f>IF($GQ469&gt;=28,INDEX($DK:$DK,$GP469+28),"")</f>
      </c>
      <c r="EP469">
        <f>IF($GQ469&gt;=29,INDEX($DK:$DK,$GP469+29),"")</f>
      </c>
      <c r="EQ469">
        <f>IF($GQ469&gt;=30,INDEX($DK:$DK,$GP469+30),"")</f>
      </c>
      <c r="ER469">
        <f>IF($GQ469&gt;=31,INDEX($DK:$DK,$GP469+31),"")</f>
      </c>
      <c r="ES469">
        <f>IF($GQ469&gt;=32,INDEX($DK:$DK,$GP469+32),"")</f>
      </c>
      <c r="ET469">
        <f>IF($GQ469&gt;=33,INDEX($DK:$DK,$GP469+33),"")</f>
      </c>
      <c r="EU469">
        <f>IF($GQ469&gt;=34,INDEX($DK:$DK,$GP469+34),"")</f>
      </c>
      <c r="EV469">
        <f>IF($GQ469&gt;=35,INDEX($DK:$DK,$GP469+35),"")</f>
      </c>
      <c r="EW469">
        <f>IF($GQ469&gt;=36,INDEX($DK:$DK,$GP469+36),"")</f>
      </c>
      <c r="EX469">
        <f>IF($GQ469&gt;=37,INDEX($DK:$DK,$GP469+37),"")</f>
      </c>
      <c r="EY469">
        <f>IF($GQ469&gt;=38,INDEX($DK:$DK,$GP469+38),"")</f>
      </c>
      <c r="EZ469">
        <f>IF($GQ469&gt;=39,INDEX($DK:$DK,$GP469+39),"")</f>
      </c>
      <c r="FA469">
        <f>IF($GQ469&gt;=40,INDEX($DK:$DK,$GP469+40),"")</f>
      </c>
      <c r="FB469">
        <f>IF($GQ469&gt;=1,INDEX($DL:$DL,$GP469+1),"")</f>
      </c>
      <c r="FC469">
        <f>IF($GQ469&gt;=2,INDEX($DL:$DL,$GP469+2),"")</f>
      </c>
      <c r="FD469">
        <f>IF($GQ469&gt;=3,INDEX($DL:$DL,$GP469+3),"")</f>
      </c>
      <c r="FE469">
        <f>IF($GQ469&gt;=4,INDEX($DL:$DL,$GP469+4),"")</f>
      </c>
      <c r="FF469">
        <f>IF($GQ469&gt;=5,INDEX($DL:$DL,$GP469+5),"")</f>
      </c>
      <c r="FG469">
        <f>IF($GQ469&gt;=6,INDEX($DL:$DL,$GP469+6),"")</f>
      </c>
      <c r="FH469">
        <f>IF($GQ469&gt;=7,INDEX($DL:$DL,$GP469+7),"")</f>
      </c>
      <c r="FI469">
        <f>IF($GQ469&gt;=8,INDEX($DL:$DL,$GP469+8),"")</f>
      </c>
      <c r="FJ469">
        <f>IF($GQ469&gt;=9,INDEX($DL:$DL,$GP469+9),"")</f>
      </c>
      <c r="FK469">
        <f>IF($GQ469&gt;=10,INDEX($DL:$DL,$GP469+10),"")</f>
      </c>
      <c r="FL469">
        <f>IF($GQ469&gt;=11,INDEX($DL:$DL,$GP469+11),"")</f>
      </c>
      <c r="FM469">
        <f>IF($GQ469&gt;=12,INDEX($DL:$DL,$GP469+12),"")</f>
      </c>
      <c r="FN469">
        <f>IF($GQ469&gt;=13,INDEX($DL:$DL,$GP469+13),"")</f>
      </c>
      <c r="FO469">
        <f>IF($GQ469&gt;=14,INDEX($DL:$DL,$GP469+14),"")</f>
      </c>
      <c r="FP469">
        <f>IF($GQ469&gt;=15,INDEX($DL:$DL,$GP469+15),"")</f>
      </c>
      <c r="FQ469">
        <f>IF($GQ469&gt;=16,INDEX($DL:$DL,$GP469+16),"")</f>
      </c>
      <c r="FR469">
        <f>IF($GQ469&gt;=17,INDEX($DL:$DL,$GP469+17),"")</f>
      </c>
      <c r="FS469">
        <f>IF($GQ469&gt;=18,INDEX($DL:$DL,$GP469+18),"")</f>
      </c>
      <c r="FT469">
        <f>IF($GQ469&gt;=19,INDEX($DL:$DL,$GP469+19),"")</f>
      </c>
      <c r="FU469">
        <f>IF($GQ469&gt;=20,INDEX($DL:$DL,$GP469+20),"")</f>
      </c>
      <c r="FV469">
        <f>IF($GQ469&gt;=21,INDEX($DL:$DL,$GP469+21),"")</f>
      </c>
      <c r="FW469">
        <f>IF($GQ469&gt;=22,INDEX($DL:$DL,$GP469+22),"")</f>
      </c>
      <c r="FX469">
        <f>IF($GQ469&gt;=23,INDEX($DL:$DL,$GP469+23),"")</f>
      </c>
      <c r="FY469">
        <f>IF($GQ469&gt;=24,INDEX($DL:$DL,$GP469+24),"")</f>
      </c>
      <c r="FZ469">
        <f>IF($GQ469&gt;=25,INDEX($DL:$DL,$GP469+25),"")</f>
      </c>
      <c r="GA469">
        <f>IF($GQ469&gt;=26,INDEX($DL:$DL,$GP469+26),"")</f>
      </c>
      <c r="GB469">
        <f>IF($GQ469&gt;=27,INDEX($DL:$DL,$GP469+27),"")</f>
      </c>
      <c r="GC469">
        <f>IF($GQ469&gt;=28,INDEX($DL:$DL,$GP469+28),"")</f>
      </c>
      <c r="GD469">
        <f>IF($GQ469&gt;=29,INDEX($DL:$DL,$GP469+29),"")</f>
      </c>
      <c r="GE469">
        <f>IF($GQ469&gt;=30,INDEX($DL:$DL,$GP469+30),"")</f>
      </c>
      <c r="GF469">
        <f>IF($GQ469&gt;=31,INDEX($DL:$DL,$GP469+31),"")</f>
      </c>
      <c r="GG469">
        <f>IF($GQ469&gt;=32,INDEX($DL:$DL,$GP469+32),"")</f>
      </c>
      <c r="GH469">
        <f>IF($GQ469&gt;=33,INDEX($DL:$DL,$GP469+33),"")</f>
      </c>
      <c r="GI469">
        <f>IF($GQ469&gt;=34,INDEX($DL:$DL,$GP469+34),"")</f>
      </c>
      <c r="GJ469">
        <f>IF($GQ469&gt;=35,INDEX($DL:$DL,$GP469+35),"")</f>
      </c>
      <c r="GK469">
        <f>IF($GQ469&gt;=36,INDEX($DL:$DL,$GP469+36),"")</f>
      </c>
      <c r="GL469">
        <f>IF($GQ469&gt;=37,INDEX($DL:$DL,$GP469+37),"")</f>
      </c>
      <c r="GM469">
        <f>IF($GQ469&gt;=38,INDEX($DL:$DL,$GP469+38),"")</f>
      </c>
      <c r="GN469">
        <f>IF($GQ469&gt;=39,INDEX($DL:$DL,$GP469+39),"")</f>
      </c>
      <c r="GO469">
        <f>IF($GQ469&gt;=40,INDEX($DL:$DL,$GP469+40),"")</f>
      </c>
      <c r="GP469">
        <f>IFERROR(MATCH($DJ469,$DK$2:$DK$148,0)+1,0)</f>
      </c>
      <c r="GQ469">
        <f>IFERROR(INDEX($DM$2:$DM$148,MATCH($DJ469,$DK$2:$DK$148,0)),0)</f>
      </c>
      <c r="GR469">
        <f>IFERROR(MATCH($L469,$DN$469:$FA$469,0),0)</f>
      </c>
      <c r="GS469">
        <f>IF($GR469&gt;0,INDEX($FB$469:$GO$469,$GR469),"")</f>
      </c>
      <c r="GV469">
        <f>IF($JE469&gt;=1,INDEX($GT:$GT,$JD469+1),"")</f>
      </c>
      <c r="GW469">
        <f>IF($JE469&gt;=2,INDEX($GT:$GT,$JD469+2),"")</f>
      </c>
      <c r="GX469">
        <f>IF($JE469&gt;=3,INDEX($GT:$GT,$JD469+3),"")</f>
      </c>
      <c r="GY469">
        <f>IF($JE469&gt;=4,INDEX($GT:$GT,$JD469+4),"")</f>
      </c>
      <c r="GZ469">
        <f>IF($JE469&gt;=5,INDEX($GT:$GT,$JD469+5),"")</f>
      </c>
      <c r="HA469">
        <f>IF($JE469&gt;=6,INDEX($GT:$GT,$JD469+6),"")</f>
      </c>
      <c r="HB469">
        <f>IF($JE469&gt;=7,INDEX($GT:$GT,$JD469+7),"")</f>
      </c>
      <c r="HC469">
        <f>IF($JE469&gt;=8,INDEX($GT:$GT,$JD469+8),"")</f>
      </c>
      <c r="HD469">
        <f>IF($JE469&gt;=9,INDEX($GT:$GT,$JD469+9),"")</f>
      </c>
      <c r="HE469">
        <f>IF($JE469&gt;=10,INDEX($GT:$GT,$JD469+10),"")</f>
      </c>
      <c r="HF469">
        <f>IF($JE469&gt;=11,INDEX($GT:$GT,$JD469+11),"")</f>
      </c>
      <c r="HG469">
        <f>IF($JE469&gt;=12,INDEX($GT:$GT,$JD469+12),"")</f>
      </c>
      <c r="HH469">
        <f>IF($JE469&gt;=13,INDEX($GT:$GT,$JD469+13),"")</f>
      </c>
      <c r="HI469">
        <f>IF($JE469&gt;=14,INDEX($GT:$GT,$JD469+14),"")</f>
      </c>
      <c r="HJ469">
        <f>IF($JE469&gt;=15,INDEX($GT:$GT,$JD469+15),"")</f>
      </c>
      <c r="HK469">
        <f>IF($JE469&gt;=16,INDEX($GT:$GT,$JD469+16),"")</f>
      </c>
      <c r="HL469">
        <f>IF($JE469&gt;=17,INDEX($GT:$GT,$JD469+17),"")</f>
      </c>
      <c r="HM469">
        <f>IF($JE469&gt;=18,INDEX($GT:$GT,$JD469+18),"")</f>
      </c>
      <c r="HN469">
        <f>IF($JE469&gt;=19,INDEX($GT:$GT,$JD469+19),"")</f>
      </c>
      <c r="HO469">
        <f>IF($JE469&gt;=20,INDEX($GT:$GT,$JD469+20),"")</f>
      </c>
      <c r="HP469">
        <f>IF($JE469&gt;=21,INDEX($GT:$GT,$JD469+21),"")</f>
      </c>
      <c r="HQ469">
        <f>IF($JE469&gt;=22,INDEX($GT:$GT,$JD469+22),"")</f>
      </c>
      <c r="HR469">
        <f>IF($JE469&gt;=23,INDEX($GT:$GT,$JD469+23),"")</f>
      </c>
      <c r="HS469">
        <f>IF($JE469&gt;=24,INDEX($GT:$GT,$JD469+24),"")</f>
      </c>
      <c r="HT469">
        <f>IF($JE469&gt;=25,INDEX($GT:$GT,$JD469+25),"")</f>
      </c>
      <c r="HU469">
        <f>IF($JE469&gt;=26,INDEX($GT:$GT,$JD469+26),"")</f>
      </c>
      <c r="HV469">
        <f>IF($JE469&gt;=27,INDEX($GT:$GT,$JD469+27),"")</f>
      </c>
      <c r="HW469">
        <f>IF($JE469&gt;=28,INDEX($GT:$GT,$JD469+28),"")</f>
      </c>
      <c r="HX469">
        <f>IF($JE469&gt;=29,INDEX($GT:$GT,$JD469+29),"")</f>
      </c>
      <c r="HY469">
        <f>IF($JE469&gt;=30,INDEX($GT:$GT,$JD469+30),"")</f>
      </c>
      <c r="HZ469">
        <f>IF($JE469&gt;=31,INDEX($GT:$GT,$JD469+31),"")</f>
      </c>
      <c r="IA469">
        <f>IF($JE469&gt;=32,INDEX($GT:$GT,$JD469+32),"")</f>
      </c>
      <c r="IB469">
        <f>IF($JE469&gt;=33,INDEX($GT:$GT,$JD469+33),"")</f>
      </c>
      <c r="IC469">
        <f>IF($JE469&gt;=34,INDEX($GT:$GT,$JD469+34),"")</f>
      </c>
      <c r="ID469">
        <f>IF($JE469&gt;=35,INDEX($GT:$GT,$JD469+35),"")</f>
      </c>
      <c r="IE469">
        <f>IF($JE469&gt;=36,INDEX($GT:$GT,$JD469+36),"")</f>
      </c>
      <c r="IF469">
        <f>IF($JE469&gt;=37,INDEX($GT:$GT,$JD469+37),"")</f>
      </c>
      <c r="IG469">
        <f>IF($JE469&gt;=38,INDEX($GT:$GT,$JD469+38),"")</f>
      </c>
      <c r="IH469">
        <f>IF($JE469&gt;=39,INDEX($GT:$GT,$JD469+39),"")</f>
      </c>
      <c r="II469">
        <f>IF($JE469&gt;=40,INDEX($GT:$GT,$JD469+40),"")</f>
      </c>
      <c r="IJ469">
        <f>IF($JE469&gt;=41,INDEX($GT:$GT,$JD469+41),"")</f>
      </c>
      <c r="IK469">
        <f>IF($JE469&gt;=42,INDEX($GT:$GT,$JD469+42),"")</f>
      </c>
      <c r="IL469">
        <f>IF($JE469&gt;=43,INDEX($GT:$GT,$JD469+43),"")</f>
      </c>
      <c r="IM469">
        <f>IF($JE469&gt;=44,INDEX($GT:$GT,$JD469+44),"")</f>
      </c>
      <c r="IN469">
        <f>IF($JE469&gt;=45,INDEX($GT:$GT,$JD469+45),"")</f>
      </c>
      <c r="IO469">
        <f>IF($JE469&gt;=46,INDEX($GT:$GT,$JD469+46),"")</f>
      </c>
      <c r="IP469">
        <f>IF($JE469&gt;=47,INDEX($GT:$GT,$JD469+47),"")</f>
      </c>
      <c r="IQ469">
        <f>IF($JE469&gt;=48,INDEX($GT:$GT,$JD469+48),"")</f>
      </c>
      <c r="IR469">
        <f>IF($JE469&gt;=49,INDEX($GT:$GT,$JD469+49),"")</f>
      </c>
      <c r="IS469">
        <f>IF($JE469&gt;=50,INDEX($GT:$GT,$JD469+50),"")</f>
      </c>
      <c r="IT469">
        <f>IF($JE469&gt;=51,INDEX($GT:$GT,$JD469+51),"")</f>
      </c>
      <c r="IU469">
        <f>IF($JE469&gt;=52,INDEX($GT:$GT,$JD469+52),"")</f>
      </c>
      <c r="IV469">
        <f>IF($JE469&gt;=53,INDEX($GT:$GT,$JD469+53),"")</f>
      </c>
      <c r="IW469">
        <f>IF($JE469&gt;=54,INDEX($GT:$GT,$JD469+54),"")</f>
      </c>
      <c r="IX469">
        <f>IF($JE469&gt;=55,INDEX($GT:$GT,$JD469+55),"")</f>
      </c>
      <c r="IY469">
        <f>IF($JE469&gt;=56,INDEX($GT:$GT,$JD469+56),"")</f>
      </c>
      <c r="IZ469">
        <f>IF($JE469&gt;=57,INDEX($GT:$GT,$JD469+57),"")</f>
      </c>
      <c r="JA469">
        <f>IF($JE469&gt;=58,INDEX($GT:$GT,$JD469+58),"")</f>
      </c>
      <c r="JB469">
        <f>IF($JE469&gt;=59,INDEX($GT:$GT,$JD469+59),"")</f>
      </c>
      <c r="JC469">
        <f>IF($JE469&gt;=60,INDEX($GT:$GT,$JD469+60),"")</f>
      </c>
      <c r="JD469">
        <f>IFERROR(MATCH($GS469,$GT$2:$GT$322,0)+1,0)</f>
      </c>
      <c r="JE469">
        <f>IFERROR(INDEX($GU$2:$GU$322,MATCH($GS469,$GT$2:$GT$322,0)),0)</f>
      </c>
      <c r="JF469" t="s">
        <v>28</v>
      </c>
      <c r="JG469" t="s">
        <v>28</v>
      </c>
    </row>
    <row r="470" spans="1:267" x14ac:dyDescent="0.25">
      <c r="J470" s="1"/>
      <c r="K470" s="1"/>
      <c r="L470" s="1"/>
      <c r="M470" s="1"/>
      <c r="N470" s="1">
        <f>IFERROR(IF(FIND(" - ",$J470)&gt;0,MID($J470,FIND(" - ",$J470)+3,LEN($J470)),""),"")</f>
      </c>
      <c r="P470" s="1"/>
      <c r="S470" t="s">
        <v>28</v>
      </c>
      <c r="U470">
        <f>IF(OR($S470="",$T470=""),"",IFERROR($S470/$T470,0))</f>
      </c>
      <c r="V470">
        <f>IF($S470="","",
IF($K470="","",
IF(ISNUMBER(SEARCH("exempt",LOWER($K470))),0,
$S470*(VALUE(SUBSTITUTE($K470,"%",""))/100))))</f>
      </c>
      <c r="AB470">
        <f>IF($S470="","",
SUM($S470,$V470,$Z470,$W470,$Y470)-
IF($AA470="",0,VALUE($AA470)))</f>
      </c>
      <c r="AJ470" t="s">
        <v>1130</v>
      </c>
      <c r="AR470">
        <f>IFERROR(LEFT($J470,FIND(" - ",$J470)-1),$J470)</f>
      </c>
      <c r="AU470">
        <f>IF($CJ470&gt;=1,INDEX($AS:$AS,$CI470+1),"")</f>
      </c>
      <c r="AV470">
        <f>IF($CJ470&gt;=2,INDEX($AS:$AS,$CI470+2),"")</f>
      </c>
      <c r="AW470">
        <f>IF($CJ470&gt;=3,INDEX($AS:$AS,$CI470+3),"")</f>
      </c>
      <c r="AX470">
        <f>IF($CJ470&gt;=4,INDEX($AS:$AS,$CI470+4),"")</f>
      </c>
      <c r="AY470">
        <f>IF($CJ470&gt;=5,INDEX($AS:$AS,$CI470+5),"")</f>
      </c>
      <c r="AZ470">
        <f>IF($CJ470&gt;=6,INDEX($AS:$AS,$CI470+6),"")</f>
      </c>
      <c r="BA470">
        <f>IF($CJ470&gt;=7,INDEX($AS:$AS,$CI470+7),"")</f>
      </c>
      <c r="BB470">
        <f>IF($CJ470&gt;=8,INDEX($AS:$AS,$CI470+8),"")</f>
      </c>
      <c r="BC470">
        <f>IF($CJ470&gt;=9,INDEX($AS:$AS,$CI470+9),"")</f>
      </c>
      <c r="BD470">
        <f>IF($CJ470&gt;=10,INDEX($AS:$AS,$CI470+10),"")</f>
      </c>
      <c r="BE470">
        <f>IF($CJ470&gt;=11,INDEX($AS:$AS,$CI470+11),"")</f>
      </c>
      <c r="BF470">
        <f>IF($CJ470&gt;=12,INDEX($AS:$AS,$CI470+12),"")</f>
      </c>
      <c r="BG470">
        <f>IF($CJ470&gt;=13,INDEX($AS:$AS,$CI470+13),"")</f>
      </c>
      <c r="BH470">
        <f>IF($CJ470&gt;=14,INDEX($AS:$AS,$CI470+14),"")</f>
      </c>
      <c r="BI470">
        <f>IF($CJ470&gt;=15,INDEX($AS:$AS,$CI470+15),"")</f>
      </c>
      <c r="BJ470">
        <f>IF($CJ470&gt;=16,INDEX($AS:$AS,$CI470+16),"")</f>
      </c>
      <c r="BK470">
        <f>IF($CJ470&gt;=17,INDEX($AS:$AS,$CI470+17),"")</f>
      </c>
      <c r="BL470">
        <f>IF($CJ470&gt;=18,INDEX($AS:$AS,$CI470+18),"")</f>
      </c>
      <c r="BM470">
        <f>IF($CJ470&gt;=19,INDEX($AS:$AS,$CI470+19),"")</f>
      </c>
      <c r="BN470">
        <f>IF($CJ470&gt;=20,INDEX($AS:$AS,$CI470+20),"")</f>
      </c>
      <c r="BO470">
        <f>IF($CJ470&gt;=21,INDEX($AS:$AS,$CI470+21),"")</f>
      </c>
      <c r="BP470">
        <f>IF($CJ470&gt;=22,INDEX($AS:$AS,$CI470+22),"")</f>
      </c>
      <c r="BQ470">
        <f>IF($CJ470&gt;=23,INDEX($AS:$AS,$CI470+23),"")</f>
      </c>
      <c r="BR470">
        <f>IF($CJ470&gt;=24,INDEX($AS:$AS,$CI470+24),"")</f>
      </c>
      <c r="BS470">
        <f>IF($CJ470&gt;=25,INDEX($AS:$AS,$CI470+25),"")</f>
      </c>
      <c r="BT470">
        <f>IF($CJ470&gt;=26,INDEX($AS:$AS,$CI470+26),"")</f>
      </c>
      <c r="BU470">
        <f>IF($CJ470&gt;=27,INDEX($AS:$AS,$CI470+27),"")</f>
      </c>
      <c r="BV470">
        <f>IF($CJ470&gt;=28,INDEX($AS:$AS,$CI470+28),"")</f>
      </c>
      <c r="BW470">
        <f>IF($CJ470&gt;=29,INDEX($AS:$AS,$CI470+29),"")</f>
      </c>
      <c r="BX470">
        <f>IF($CJ470&gt;=30,INDEX($AS:$AS,$CI470+30),"")</f>
      </c>
      <c r="BY470">
        <f>IF($CJ470&gt;=31,INDEX($AS:$AS,$CI470+31),"")</f>
      </c>
      <c r="BZ470">
        <f>IF($CJ470&gt;=32,INDEX($AS:$AS,$CI470+32),"")</f>
      </c>
      <c r="CA470">
        <f>IF($CJ470&gt;=33,INDEX($AS:$AS,$CI470+33),"")</f>
      </c>
      <c r="CB470">
        <f>IF($CJ470&gt;=34,INDEX($AS:$AS,$CI470+34),"")</f>
      </c>
      <c r="CC470">
        <f>IF($CJ470&gt;=35,INDEX($AS:$AS,$CI470+35),"")</f>
      </c>
      <c r="CD470">
        <f>IF($CJ470&gt;=36,INDEX($AS:$AS,$CI470+36),"")</f>
      </c>
      <c r="CE470">
        <f>IF($CJ470&gt;=37,INDEX($AS:$AS,$CI470+37),"")</f>
      </c>
      <c r="CF470">
        <f>IF($CJ470&gt;=38,INDEX($AS:$AS,$CI470+38),"")</f>
      </c>
      <c r="CG470">
        <f>IF($CJ470&gt;=39,INDEX($AS:$AS,$CI470+39),"")</f>
      </c>
      <c r="CH470">
        <f>IF($CJ470&gt;=40,INDEX($AS:$AS,$CI470+40),"")</f>
      </c>
      <c r="CI470">
        <f>IFERROR(MATCH($AR470,$AS$2:$AS$133,0)+1,0)</f>
      </c>
      <c r="CJ470">
        <f>IFERROR(INDEX($AT$2:$AT$133,MATCH($AR470,$AS$2:$AS$133,0)),0)</f>
      </c>
      <c r="CK470">
        <f>IFERROR(LEFT($O470,FIND(" - ",$O470)-1),$O470)</f>
      </c>
      <c r="CL470" t="s">
        <v>114</v>
      </c>
      <c r="CN470">
        <f>IF($DI470&gt;=1,INDEX($CL:$CL,$DH470+1),"")</f>
      </c>
      <c r="CO470">
        <f>IF($DI470&gt;=2,INDEX($CL:$CL,$DH470+2),"")</f>
      </c>
      <c r="CP470">
        <f>IF($DI470&gt;=3,INDEX($CL:$CL,$DH470+3),"")</f>
      </c>
      <c r="CQ470">
        <f>IF($DI470&gt;=4,INDEX($CL:$CL,$DH470+4),"")</f>
      </c>
      <c r="CR470">
        <f>IF($DI470&gt;=5,INDEX($CL:$CL,$DH470+5),"")</f>
      </c>
      <c r="CS470">
        <f>IF($DI470&gt;=6,INDEX($CL:$CL,$DH470+6),"")</f>
      </c>
      <c r="CT470">
        <f>IF($DI470&gt;=7,INDEX($CL:$CL,$DH470+7),"")</f>
      </c>
      <c r="CU470">
        <f>IF($DI470&gt;=8,INDEX($CL:$CL,$DH470+8),"")</f>
      </c>
      <c r="CV470">
        <f>IF($DI470&gt;=9,INDEX($CL:$CL,$DH470+9),"")</f>
      </c>
      <c r="CW470">
        <f>IF($DI470&gt;=10,INDEX($CL:$CL,$DH470+10),"")</f>
      </c>
      <c r="CX470">
        <f>IF($DI470&gt;=11,INDEX($CL:$CL,$DH470+11),"")</f>
      </c>
      <c r="CY470">
        <f>IF($DI470&gt;=12,INDEX($CL:$CL,$DH470+12),"")</f>
      </c>
      <c r="CZ470">
        <f>IF($DI470&gt;=13,INDEX($CL:$CL,$DH470+13),"")</f>
      </c>
      <c r="DA470">
        <f>IF($DI470&gt;=14,INDEX($CL:$CL,$DH470+14),"")</f>
      </c>
      <c r="DB470">
        <f>IF($DI470&gt;=15,INDEX($CL:$CL,$DH470+15),"")</f>
      </c>
      <c r="DC470">
        <f>IF($DI470&gt;=16,INDEX($CL:$CL,$DH470+16),"")</f>
      </c>
      <c r="DD470">
        <f>IF($DI470&gt;=17,INDEX($CL:$CL,$DH470+17),"")</f>
      </c>
      <c r="DE470">
        <f>IF($DI470&gt;=18,INDEX($CL:$CL,$DH470+18),"")</f>
      </c>
      <c r="DF470">
        <f>IF($DI470&gt;=19,INDEX($CL:$CL,$DH470+19),"")</f>
      </c>
      <c r="DG470">
        <f>IF($DI470&gt;=20,INDEX($CL:$CL,$DH470+20),"")</f>
      </c>
      <c r="DH470">
        <f>IFERROR(MATCH($CK470,$CL$2:$CL$1558,0)+1,0)</f>
      </c>
      <c r="DI470">
        <f>IFERROR(INDEX($CM$2:$CM$1558,MATCH($CK470,$CL$2:$CL$1558,0)),0)</f>
      </c>
      <c r="DJ470">
        <f>IFERROR(INDEX($AQ:$AQ,MATCH($K470,$AP:$AP,0))&amp;"","")</f>
      </c>
      <c r="DN470">
        <f>IF($GQ470&gt;=1,INDEX($DK:$DK,$GP470+1),"")</f>
      </c>
      <c r="DO470">
        <f>IF($GQ470&gt;=2,INDEX($DK:$DK,$GP470+2),"")</f>
      </c>
      <c r="DP470">
        <f>IF($GQ470&gt;=3,INDEX($DK:$DK,$GP470+3),"")</f>
      </c>
      <c r="DQ470">
        <f>IF($GQ470&gt;=4,INDEX($DK:$DK,$GP470+4),"")</f>
      </c>
      <c r="DR470">
        <f>IF($GQ470&gt;=5,INDEX($DK:$DK,$GP470+5),"")</f>
      </c>
      <c r="DS470">
        <f>IF($GQ470&gt;=6,INDEX($DK:$DK,$GP470+6),"")</f>
      </c>
      <c r="DT470">
        <f>IF($GQ470&gt;=7,INDEX($DK:$DK,$GP470+7),"")</f>
      </c>
      <c r="DU470">
        <f>IF($GQ470&gt;=8,INDEX($DK:$DK,$GP470+8),"")</f>
      </c>
      <c r="DV470">
        <f>IF($GQ470&gt;=9,INDEX($DK:$DK,$GP470+9),"")</f>
      </c>
      <c r="DW470">
        <f>IF($GQ470&gt;=10,INDEX($DK:$DK,$GP470+10),"")</f>
      </c>
      <c r="DX470">
        <f>IF($GQ470&gt;=11,INDEX($DK:$DK,$GP470+11),"")</f>
      </c>
      <c r="DY470">
        <f>IF($GQ470&gt;=12,INDEX($DK:$DK,$GP470+12),"")</f>
      </c>
      <c r="DZ470">
        <f>IF($GQ470&gt;=13,INDEX($DK:$DK,$GP470+13),"")</f>
      </c>
      <c r="EA470">
        <f>IF($GQ470&gt;=14,INDEX($DK:$DK,$GP470+14),"")</f>
      </c>
      <c r="EB470">
        <f>IF($GQ470&gt;=15,INDEX($DK:$DK,$GP470+15),"")</f>
      </c>
      <c r="EC470">
        <f>IF($GQ470&gt;=16,INDEX($DK:$DK,$GP470+16),"")</f>
      </c>
      <c r="ED470">
        <f>IF($GQ470&gt;=17,INDEX($DK:$DK,$GP470+17),"")</f>
      </c>
      <c r="EE470">
        <f>IF($GQ470&gt;=18,INDEX($DK:$DK,$GP470+18),"")</f>
      </c>
      <c r="EF470">
        <f>IF($GQ470&gt;=19,INDEX($DK:$DK,$GP470+19),"")</f>
      </c>
      <c r="EG470">
        <f>IF($GQ470&gt;=20,INDEX($DK:$DK,$GP470+20),"")</f>
      </c>
      <c r="EH470">
        <f>IF($GQ470&gt;=21,INDEX($DK:$DK,$GP470+21),"")</f>
      </c>
      <c r="EI470">
        <f>IF($GQ470&gt;=22,INDEX($DK:$DK,$GP470+22),"")</f>
      </c>
      <c r="EJ470">
        <f>IF($GQ470&gt;=23,INDEX($DK:$DK,$GP470+23),"")</f>
      </c>
      <c r="EK470">
        <f>IF($GQ470&gt;=24,INDEX($DK:$DK,$GP470+24),"")</f>
      </c>
      <c r="EL470">
        <f>IF($GQ470&gt;=25,INDEX($DK:$DK,$GP470+25),"")</f>
      </c>
      <c r="EM470">
        <f>IF($GQ470&gt;=26,INDEX($DK:$DK,$GP470+26),"")</f>
      </c>
      <c r="EN470">
        <f>IF($GQ470&gt;=27,INDEX($DK:$DK,$GP470+27),"")</f>
      </c>
      <c r="EO470">
        <f>IF($GQ470&gt;=28,INDEX($DK:$DK,$GP470+28),"")</f>
      </c>
      <c r="EP470">
        <f>IF($GQ470&gt;=29,INDEX($DK:$DK,$GP470+29),"")</f>
      </c>
      <c r="EQ470">
        <f>IF($GQ470&gt;=30,INDEX($DK:$DK,$GP470+30),"")</f>
      </c>
      <c r="ER470">
        <f>IF($GQ470&gt;=31,INDEX($DK:$DK,$GP470+31),"")</f>
      </c>
      <c r="ES470">
        <f>IF($GQ470&gt;=32,INDEX($DK:$DK,$GP470+32),"")</f>
      </c>
      <c r="ET470">
        <f>IF($GQ470&gt;=33,INDEX($DK:$DK,$GP470+33),"")</f>
      </c>
      <c r="EU470">
        <f>IF($GQ470&gt;=34,INDEX($DK:$DK,$GP470+34),"")</f>
      </c>
      <c r="EV470">
        <f>IF($GQ470&gt;=35,INDEX($DK:$DK,$GP470+35),"")</f>
      </c>
      <c r="EW470">
        <f>IF($GQ470&gt;=36,INDEX($DK:$DK,$GP470+36),"")</f>
      </c>
      <c r="EX470">
        <f>IF($GQ470&gt;=37,INDEX($DK:$DK,$GP470+37),"")</f>
      </c>
      <c r="EY470">
        <f>IF($GQ470&gt;=38,INDEX($DK:$DK,$GP470+38),"")</f>
      </c>
      <c r="EZ470">
        <f>IF($GQ470&gt;=39,INDEX($DK:$DK,$GP470+39),"")</f>
      </c>
      <c r="FA470">
        <f>IF($GQ470&gt;=40,INDEX($DK:$DK,$GP470+40),"")</f>
      </c>
      <c r="FB470">
        <f>IF($GQ470&gt;=1,INDEX($DL:$DL,$GP470+1),"")</f>
      </c>
      <c r="FC470">
        <f>IF($GQ470&gt;=2,INDEX($DL:$DL,$GP470+2),"")</f>
      </c>
      <c r="FD470">
        <f>IF($GQ470&gt;=3,INDEX($DL:$DL,$GP470+3),"")</f>
      </c>
      <c r="FE470">
        <f>IF($GQ470&gt;=4,INDEX($DL:$DL,$GP470+4),"")</f>
      </c>
      <c r="FF470">
        <f>IF($GQ470&gt;=5,INDEX($DL:$DL,$GP470+5),"")</f>
      </c>
      <c r="FG470">
        <f>IF($GQ470&gt;=6,INDEX($DL:$DL,$GP470+6),"")</f>
      </c>
      <c r="FH470">
        <f>IF($GQ470&gt;=7,INDEX($DL:$DL,$GP470+7),"")</f>
      </c>
      <c r="FI470">
        <f>IF($GQ470&gt;=8,INDEX($DL:$DL,$GP470+8),"")</f>
      </c>
      <c r="FJ470">
        <f>IF($GQ470&gt;=9,INDEX($DL:$DL,$GP470+9),"")</f>
      </c>
      <c r="FK470">
        <f>IF($GQ470&gt;=10,INDEX($DL:$DL,$GP470+10),"")</f>
      </c>
      <c r="FL470">
        <f>IF($GQ470&gt;=11,INDEX($DL:$DL,$GP470+11),"")</f>
      </c>
      <c r="FM470">
        <f>IF($GQ470&gt;=12,INDEX($DL:$DL,$GP470+12),"")</f>
      </c>
      <c r="FN470">
        <f>IF($GQ470&gt;=13,INDEX($DL:$DL,$GP470+13),"")</f>
      </c>
      <c r="FO470">
        <f>IF($GQ470&gt;=14,INDEX($DL:$DL,$GP470+14),"")</f>
      </c>
      <c r="FP470">
        <f>IF($GQ470&gt;=15,INDEX($DL:$DL,$GP470+15),"")</f>
      </c>
      <c r="FQ470">
        <f>IF($GQ470&gt;=16,INDEX($DL:$DL,$GP470+16),"")</f>
      </c>
      <c r="FR470">
        <f>IF($GQ470&gt;=17,INDEX($DL:$DL,$GP470+17),"")</f>
      </c>
      <c r="FS470">
        <f>IF($GQ470&gt;=18,INDEX($DL:$DL,$GP470+18),"")</f>
      </c>
      <c r="FT470">
        <f>IF($GQ470&gt;=19,INDEX($DL:$DL,$GP470+19),"")</f>
      </c>
      <c r="FU470">
        <f>IF($GQ470&gt;=20,INDEX($DL:$DL,$GP470+20),"")</f>
      </c>
      <c r="FV470">
        <f>IF($GQ470&gt;=21,INDEX($DL:$DL,$GP470+21),"")</f>
      </c>
      <c r="FW470">
        <f>IF($GQ470&gt;=22,INDEX($DL:$DL,$GP470+22),"")</f>
      </c>
      <c r="FX470">
        <f>IF($GQ470&gt;=23,INDEX($DL:$DL,$GP470+23),"")</f>
      </c>
      <c r="FY470">
        <f>IF($GQ470&gt;=24,INDEX($DL:$DL,$GP470+24),"")</f>
      </c>
      <c r="FZ470">
        <f>IF($GQ470&gt;=25,INDEX($DL:$DL,$GP470+25),"")</f>
      </c>
      <c r="GA470">
        <f>IF($GQ470&gt;=26,INDEX($DL:$DL,$GP470+26),"")</f>
      </c>
      <c r="GB470">
        <f>IF($GQ470&gt;=27,INDEX($DL:$DL,$GP470+27),"")</f>
      </c>
      <c r="GC470">
        <f>IF($GQ470&gt;=28,INDEX($DL:$DL,$GP470+28),"")</f>
      </c>
      <c r="GD470">
        <f>IF($GQ470&gt;=29,INDEX($DL:$DL,$GP470+29),"")</f>
      </c>
      <c r="GE470">
        <f>IF($GQ470&gt;=30,INDEX($DL:$DL,$GP470+30),"")</f>
      </c>
      <c r="GF470">
        <f>IF($GQ470&gt;=31,INDEX($DL:$DL,$GP470+31),"")</f>
      </c>
      <c r="GG470">
        <f>IF($GQ470&gt;=32,INDEX($DL:$DL,$GP470+32),"")</f>
      </c>
      <c r="GH470">
        <f>IF($GQ470&gt;=33,INDEX($DL:$DL,$GP470+33),"")</f>
      </c>
      <c r="GI470">
        <f>IF($GQ470&gt;=34,INDEX($DL:$DL,$GP470+34),"")</f>
      </c>
      <c r="GJ470">
        <f>IF($GQ470&gt;=35,INDEX($DL:$DL,$GP470+35),"")</f>
      </c>
      <c r="GK470">
        <f>IF($GQ470&gt;=36,INDEX($DL:$DL,$GP470+36),"")</f>
      </c>
      <c r="GL470">
        <f>IF($GQ470&gt;=37,INDEX($DL:$DL,$GP470+37),"")</f>
      </c>
      <c r="GM470">
        <f>IF($GQ470&gt;=38,INDEX($DL:$DL,$GP470+38),"")</f>
      </c>
      <c r="GN470">
        <f>IF($GQ470&gt;=39,INDEX($DL:$DL,$GP470+39),"")</f>
      </c>
      <c r="GO470">
        <f>IF($GQ470&gt;=40,INDEX($DL:$DL,$GP470+40),"")</f>
      </c>
      <c r="GP470">
        <f>IFERROR(MATCH($DJ470,$DK$2:$DK$148,0)+1,0)</f>
      </c>
      <c r="GQ470">
        <f>IFERROR(INDEX($DM$2:$DM$148,MATCH($DJ470,$DK$2:$DK$148,0)),0)</f>
      </c>
      <c r="GR470">
        <f>IFERROR(MATCH($L470,$DN$470:$FA$470,0),0)</f>
      </c>
      <c r="GS470">
        <f>IF($GR470&gt;0,INDEX($FB$470:$GO$470,$GR470),"")</f>
      </c>
      <c r="GV470">
        <f>IF($JE470&gt;=1,INDEX($GT:$GT,$JD470+1),"")</f>
      </c>
      <c r="GW470">
        <f>IF($JE470&gt;=2,INDEX($GT:$GT,$JD470+2),"")</f>
      </c>
      <c r="GX470">
        <f>IF($JE470&gt;=3,INDEX($GT:$GT,$JD470+3),"")</f>
      </c>
      <c r="GY470">
        <f>IF($JE470&gt;=4,INDEX($GT:$GT,$JD470+4),"")</f>
      </c>
      <c r="GZ470">
        <f>IF($JE470&gt;=5,INDEX($GT:$GT,$JD470+5),"")</f>
      </c>
      <c r="HA470">
        <f>IF($JE470&gt;=6,INDEX($GT:$GT,$JD470+6),"")</f>
      </c>
      <c r="HB470">
        <f>IF($JE470&gt;=7,INDEX($GT:$GT,$JD470+7),"")</f>
      </c>
      <c r="HC470">
        <f>IF($JE470&gt;=8,INDEX($GT:$GT,$JD470+8),"")</f>
      </c>
      <c r="HD470">
        <f>IF($JE470&gt;=9,INDEX($GT:$GT,$JD470+9),"")</f>
      </c>
      <c r="HE470">
        <f>IF($JE470&gt;=10,INDEX($GT:$GT,$JD470+10),"")</f>
      </c>
      <c r="HF470">
        <f>IF($JE470&gt;=11,INDEX($GT:$GT,$JD470+11),"")</f>
      </c>
      <c r="HG470">
        <f>IF($JE470&gt;=12,INDEX($GT:$GT,$JD470+12),"")</f>
      </c>
      <c r="HH470">
        <f>IF($JE470&gt;=13,INDEX($GT:$GT,$JD470+13),"")</f>
      </c>
      <c r="HI470">
        <f>IF($JE470&gt;=14,INDEX($GT:$GT,$JD470+14),"")</f>
      </c>
      <c r="HJ470">
        <f>IF($JE470&gt;=15,INDEX($GT:$GT,$JD470+15),"")</f>
      </c>
      <c r="HK470">
        <f>IF($JE470&gt;=16,INDEX($GT:$GT,$JD470+16),"")</f>
      </c>
      <c r="HL470">
        <f>IF($JE470&gt;=17,INDEX($GT:$GT,$JD470+17),"")</f>
      </c>
      <c r="HM470">
        <f>IF($JE470&gt;=18,INDEX($GT:$GT,$JD470+18),"")</f>
      </c>
      <c r="HN470">
        <f>IF($JE470&gt;=19,INDEX($GT:$GT,$JD470+19),"")</f>
      </c>
      <c r="HO470">
        <f>IF($JE470&gt;=20,INDEX($GT:$GT,$JD470+20),"")</f>
      </c>
      <c r="HP470">
        <f>IF($JE470&gt;=21,INDEX($GT:$GT,$JD470+21),"")</f>
      </c>
      <c r="HQ470">
        <f>IF($JE470&gt;=22,INDEX($GT:$GT,$JD470+22),"")</f>
      </c>
      <c r="HR470">
        <f>IF($JE470&gt;=23,INDEX($GT:$GT,$JD470+23),"")</f>
      </c>
      <c r="HS470">
        <f>IF($JE470&gt;=24,INDEX($GT:$GT,$JD470+24),"")</f>
      </c>
      <c r="HT470">
        <f>IF($JE470&gt;=25,INDEX($GT:$GT,$JD470+25),"")</f>
      </c>
      <c r="HU470">
        <f>IF($JE470&gt;=26,INDEX($GT:$GT,$JD470+26),"")</f>
      </c>
      <c r="HV470">
        <f>IF($JE470&gt;=27,INDEX($GT:$GT,$JD470+27),"")</f>
      </c>
      <c r="HW470">
        <f>IF($JE470&gt;=28,INDEX($GT:$GT,$JD470+28),"")</f>
      </c>
      <c r="HX470">
        <f>IF($JE470&gt;=29,INDEX($GT:$GT,$JD470+29),"")</f>
      </c>
      <c r="HY470">
        <f>IF($JE470&gt;=30,INDEX($GT:$GT,$JD470+30),"")</f>
      </c>
      <c r="HZ470">
        <f>IF($JE470&gt;=31,INDEX($GT:$GT,$JD470+31),"")</f>
      </c>
      <c r="IA470">
        <f>IF($JE470&gt;=32,INDEX($GT:$GT,$JD470+32),"")</f>
      </c>
      <c r="IB470">
        <f>IF($JE470&gt;=33,INDEX($GT:$GT,$JD470+33),"")</f>
      </c>
      <c r="IC470">
        <f>IF($JE470&gt;=34,INDEX($GT:$GT,$JD470+34),"")</f>
      </c>
      <c r="ID470">
        <f>IF($JE470&gt;=35,INDEX($GT:$GT,$JD470+35),"")</f>
      </c>
      <c r="IE470">
        <f>IF($JE470&gt;=36,INDEX($GT:$GT,$JD470+36),"")</f>
      </c>
      <c r="IF470">
        <f>IF($JE470&gt;=37,INDEX($GT:$GT,$JD470+37),"")</f>
      </c>
      <c r="IG470">
        <f>IF($JE470&gt;=38,INDEX($GT:$GT,$JD470+38),"")</f>
      </c>
      <c r="IH470">
        <f>IF($JE470&gt;=39,INDEX($GT:$GT,$JD470+39),"")</f>
      </c>
      <c r="II470">
        <f>IF($JE470&gt;=40,INDEX($GT:$GT,$JD470+40),"")</f>
      </c>
      <c r="IJ470">
        <f>IF($JE470&gt;=41,INDEX($GT:$GT,$JD470+41),"")</f>
      </c>
      <c r="IK470">
        <f>IF($JE470&gt;=42,INDEX($GT:$GT,$JD470+42),"")</f>
      </c>
      <c r="IL470">
        <f>IF($JE470&gt;=43,INDEX($GT:$GT,$JD470+43),"")</f>
      </c>
      <c r="IM470">
        <f>IF($JE470&gt;=44,INDEX($GT:$GT,$JD470+44),"")</f>
      </c>
      <c r="IN470">
        <f>IF($JE470&gt;=45,INDEX($GT:$GT,$JD470+45),"")</f>
      </c>
      <c r="IO470">
        <f>IF($JE470&gt;=46,INDEX($GT:$GT,$JD470+46),"")</f>
      </c>
      <c r="IP470">
        <f>IF($JE470&gt;=47,INDEX($GT:$GT,$JD470+47),"")</f>
      </c>
      <c r="IQ470">
        <f>IF($JE470&gt;=48,INDEX($GT:$GT,$JD470+48),"")</f>
      </c>
      <c r="IR470">
        <f>IF($JE470&gt;=49,INDEX($GT:$GT,$JD470+49),"")</f>
      </c>
      <c r="IS470">
        <f>IF($JE470&gt;=50,INDEX($GT:$GT,$JD470+50),"")</f>
      </c>
      <c r="IT470">
        <f>IF($JE470&gt;=51,INDEX($GT:$GT,$JD470+51),"")</f>
      </c>
      <c r="IU470">
        <f>IF($JE470&gt;=52,INDEX($GT:$GT,$JD470+52),"")</f>
      </c>
      <c r="IV470">
        <f>IF($JE470&gt;=53,INDEX($GT:$GT,$JD470+53),"")</f>
      </c>
      <c r="IW470">
        <f>IF($JE470&gt;=54,INDEX($GT:$GT,$JD470+54),"")</f>
      </c>
      <c r="IX470">
        <f>IF($JE470&gt;=55,INDEX($GT:$GT,$JD470+55),"")</f>
      </c>
      <c r="IY470">
        <f>IF($JE470&gt;=56,INDEX($GT:$GT,$JD470+56),"")</f>
      </c>
      <c r="IZ470">
        <f>IF($JE470&gt;=57,INDEX($GT:$GT,$JD470+57),"")</f>
      </c>
      <c r="JA470">
        <f>IF($JE470&gt;=58,INDEX($GT:$GT,$JD470+58),"")</f>
      </c>
      <c r="JB470">
        <f>IF($JE470&gt;=59,INDEX($GT:$GT,$JD470+59),"")</f>
      </c>
      <c r="JC470">
        <f>IF($JE470&gt;=60,INDEX($GT:$GT,$JD470+60),"")</f>
      </c>
      <c r="JD470">
        <f>IFERROR(MATCH($GS470,$GT$2:$GT$322,0)+1,0)</f>
      </c>
      <c r="JE470">
        <f>IFERROR(INDEX($GU$2:$GU$322,MATCH($GS470,$GT$2:$GT$322,0)),0)</f>
      </c>
      <c r="JF470" t="s">
        <v>28</v>
      </c>
      <c r="JG470" t="s">
        <v>28</v>
      </c>
    </row>
    <row r="471" spans="1:267" x14ac:dyDescent="0.25">
      <c r="J471" s="1"/>
      <c r="K471" s="1"/>
      <c r="L471" s="1"/>
      <c r="M471" s="1"/>
      <c r="N471" s="1">
        <f>IFERROR(IF(FIND(" - ",$J471)&gt;0,MID($J471,FIND(" - ",$J471)+3,LEN($J471)),""),"")</f>
      </c>
      <c r="P471" s="1"/>
      <c r="S471" t="s">
        <v>28</v>
      </c>
      <c r="U471">
        <f>IF(OR($S471="",$T471=""),"",IFERROR($S471/$T471,0))</f>
      </c>
      <c r="V471">
        <f>IF($S471="","",
IF($K471="","",
IF(ISNUMBER(SEARCH("exempt",LOWER($K471))),0,
$S471*(VALUE(SUBSTITUTE($K471,"%",""))/100))))</f>
      </c>
      <c r="AB471">
        <f>IF($S471="","",
SUM($S471,$V471,$Z471,$W471,$Y471)-
IF($AA471="",0,VALUE($AA471)))</f>
      </c>
      <c r="AJ471" t="s">
        <v>1131</v>
      </c>
      <c r="AR471">
        <f>IFERROR(LEFT($J471,FIND(" - ",$J471)-1),$J471)</f>
      </c>
      <c r="AU471">
        <f>IF($CJ471&gt;=1,INDEX($AS:$AS,$CI471+1),"")</f>
      </c>
      <c r="AV471">
        <f>IF($CJ471&gt;=2,INDEX($AS:$AS,$CI471+2),"")</f>
      </c>
      <c r="AW471">
        <f>IF($CJ471&gt;=3,INDEX($AS:$AS,$CI471+3),"")</f>
      </c>
      <c r="AX471">
        <f>IF($CJ471&gt;=4,INDEX($AS:$AS,$CI471+4),"")</f>
      </c>
      <c r="AY471">
        <f>IF($CJ471&gt;=5,INDEX($AS:$AS,$CI471+5),"")</f>
      </c>
      <c r="AZ471">
        <f>IF($CJ471&gt;=6,INDEX($AS:$AS,$CI471+6),"")</f>
      </c>
      <c r="BA471">
        <f>IF($CJ471&gt;=7,INDEX($AS:$AS,$CI471+7),"")</f>
      </c>
      <c r="BB471">
        <f>IF($CJ471&gt;=8,INDEX($AS:$AS,$CI471+8),"")</f>
      </c>
      <c r="BC471">
        <f>IF($CJ471&gt;=9,INDEX($AS:$AS,$CI471+9),"")</f>
      </c>
      <c r="BD471">
        <f>IF($CJ471&gt;=10,INDEX($AS:$AS,$CI471+10),"")</f>
      </c>
      <c r="BE471">
        <f>IF($CJ471&gt;=11,INDEX($AS:$AS,$CI471+11),"")</f>
      </c>
      <c r="BF471">
        <f>IF($CJ471&gt;=12,INDEX($AS:$AS,$CI471+12),"")</f>
      </c>
      <c r="BG471">
        <f>IF($CJ471&gt;=13,INDEX($AS:$AS,$CI471+13),"")</f>
      </c>
      <c r="BH471">
        <f>IF($CJ471&gt;=14,INDEX($AS:$AS,$CI471+14),"")</f>
      </c>
      <c r="BI471">
        <f>IF($CJ471&gt;=15,INDEX($AS:$AS,$CI471+15),"")</f>
      </c>
      <c r="BJ471">
        <f>IF($CJ471&gt;=16,INDEX($AS:$AS,$CI471+16),"")</f>
      </c>
      <c r="BK471">
        <f>IF($CJ471&gt;=17,INDEX($AS:$AS,$CI471+17),"")</f>
      </c>
      <c r="BL471">
        <f>IF($CJ471&gt;=18,INDEX($AS:$AS,$CI471+18),"")</f>
      </c>
      <c r="BM471">
        <f>IF($CJ471&gt;=19,INDEX($AS:$AS,$CI471+19),"")</f>
      </c>
      <c r="BN471">
        <f>IF($CJ471&gt;=20,INDEX($AS:$AS,$CI471+20),"")</f>
      </c>
      <c r="BO471">
        <f>IF($CJ471&gt;=21,INDEX($AS:$AS,$CI471+21),"")</f>
      </c>
      <c r="BP471">
        <f>IF($CJ471&gt;=22,INDEX($AS:$AS,$CI471+22),"")</f>
      </c>
      <c r="BQ471">
        <f>IF($CJ471&gt;=23,INDEX($AS:$AS,$CI471+23),"")</f>
      </c>
      <c r="BR471">
        <f>IF($CJ471&gt;=24,INDEX($AS:$AS,$CI471+24),"")</f>
      </c>
      <c r="BS471">
        <f>IF($CJ471&gt;=25,INDEX($AS:$AS,$CI471+25),"")</f>
      </c>
      <c r="BT471">
        <f>IF($CJ471&gt;=26,INDEX($AS:$AS,$CI471+26),"")</f>
      </c>
      <c r="BU471">
        <f>IF($CJ471&gt;=27,INDEX($AS:$AS,$CI471+27),"")</f>
      </c>
      <c r="BV471">
        <f>IF($CJ471&gt;=28,INDEX($AS:$AS,$CI471+28),"")</f>
      </c>
      <c r="BW471">
        <f>IF($CJ471&gt;=29,INDEX($AS:$AS,$CI471+29),"")</f>
      </c>
      <c r="BX471">
        <f>IF($CJ471&gt;=30,INDEX($AS:$AS,$CI471+30),"")</f>
      </c>
      <c r="BY471">
        <f>IF($CJ471&gt;=31,INDEX($AS:$AS,$CI471+31),"")</f>
      </c>
      <c r="BZ471">
        <f>IF($CJ471&gt;=32,INDEX($AS:$AS,$CI471+32),"")</f>
      </c>
      <c r="CA471">
        <f>IF($CJ471&gt;=33,INDEX($AS:$AS,$CI471+33),"")</f>
      </c>
      <c r="CB471">
        <f>IF($CJ471&gt;=34,INDEX($AS:$AS,$CI471+34),"")</f>
      </c>
      <c r="CC471">
        <f>IF($CJ471&gt;=35,INDEX($AS:$AS,$CI471+35),"")</f>
      </c>
      <c r="CD471">
        <f>IF($CJ471&gt;=36,INDEX($AS:$AS,$CI471+36),"")</f>
      </c>
      <c r="CE471">
        <f>IF($CJ471&gt;=37,INDEX($AS:$AS,$CI471+37),"")</f>
      </c>
      <c r="CF471">
        <f>IF($CJ471&gt;=38,INDEX($AS:$AS,$CI471+38),"")</f>
      </c>
      <c r="CG471">
        <f>IF($CJ471&gt;=39,INDEX($AS:$AS,$CI471+39),"")</f>
      </c>
      <c r="CH471">
        <f>IF($CJ471&gt;=40,INDEX($AS:$AS,$CI471+40),"")</f>
      </c>
      <c r="CI471">
        <f>IFERROR(MATCH($AR471,$AS$2:$AS$133,0)+1,0)</f>
      </c>
      <c r="CJ471">
        <f>IFERROR(INDEX($AT$2:$AT$133,MATCH($AR471,$AS$2:$AS$133,0)),0)</f>
      </c>
      <c r="CK471">
        <f>IFERROR(LEFT($O471,FIND(" - ",$O471)-1),$O471)</f>
      </c>
      <c r="CL471" t="s">
        <v>69</v>
      </c>
      <c r="CN471">
        <f>IF($DI471&gt;=1,INDEX($CL:$CL,$DH471+1),"")</f>
      </c>
      <c r="CO471">
        <f>IF($DI471&gt;=2,INDEX($CL:$CL,$DH471+2),"")</f>
      </c>
      <c r="CP471">
        <f>IF($DI471&gt;=3,INDEX($CL:$CL,$DH471+3),"")</f>
      </c>
      <c r="CQ471">
        <f>IF($DI471&gt;=4,INDEX($CL:$CL,$DH471+4),"")</f>
      </c>
      <c r="CR471">
        <f>IF($DI471&gt;=5,INDEX($CL:$CL,$DH471+5),"")</f>
      </c>
      <c r="CS471">
        <f>IF($DI471&gt;=6,INDEX($CL:$CL,$DH471+6),"")</f>
      </c>
      <c r="CT471">
        <f>IF($DI471&gt;=7,INDEX($CL:$CL,$DH471+7),"")</f>
      </c>
      <c r="CU471">
        <f>IF($DI471&gt;=8,INDEX($CL:$CL,$DH471+8),"")</f>
      </c>
      <c r="CV471">
        <f>IF($DI471&gt;=9,INDEX($CL:$CL,$DH471+9),"")</f>
      </c>
      <c r="CW471">
        <f>IF($DI471&gt;=10,INDEX($CL:$CL,$DH471+10),"")</f>
      </c>
      <c r="CX471">
        <f>IF($DI471&gt;=11,INDEX($CL:$CL,$DH471+11),"")</f>
      </c>
      <c r="CY471">
        <f>IF($DI471&gt;=12,INDEX($CL:$CL,$DH471+12),"")</f>
      </c>
      <c r="CZ471">
        <f>IF($DI471&gt;=13,INDEX($CL:$CL,$DH471+13),"")</f>
      </c>
      <c r="DA471">
        <f>IF($DI471&gt;=14,INDEX($CL:$CL,$DH471+14),"")</f>
      </c>
      <c r="DB471">
        <f>IF($DI471&gt;=15,INDEX($CL:$CL,$DH471+15),"")</f>
      </c>
      <c r="DC471">
        <f>IF($DI471&gt;=16,INDEX($CL:$CL,$DH471+16),"")</f>
      </c>
      <c r="DD471">
        <f>IF($DI471&gt;=17,INDEX($CL:$CL,$DH471+17),"")</f>
      </c>
      <c r="DE471">
        <f>IF($DI471&gt;=18,INDEX($CL:$CL,$DH471+18),"")</f>
      </c>
      <c r="DF471">
        <f>IF($DI471&gt;=19,INDEX($CL:$CL,$DH471+19),"")</f>
      </c>
      <c r="DG471">
        <f>IF($DI471&gt;=20,INDEX($CL:$CL,$DH471+20),"")</f>
      </c>
      <c r="DH471">
        <f>IFERROR(MATCH($CK471,$CL$2:$CL$1558,0)+1,0)</f>
      </c>
      <c r="DI471">
        <f>IFERROR(INDEX($CM$2:$CM$1558,MATCH($CK471,$CL$2:$CL$1558,0)),0)</f>
      </c>
      <c r="DJ471">
        <f>IFERROR(INDEX($AQ:$AQ,MATCH($K471,$AP:$AP,0))&amp;"","")</f>
      </c>
      <c r="DN471">
        <f>IF($GQ471&gt;=1,INDEX($DK:$DK,$GP471+1),"")</f>
      </c>
      <c r="DO471">
        <f>IF($GQ471&gt;=2,INDEX($DK:$DK,$GP471+2),"")</f>
      </c>
      <c r="DP471">
        <f>IF($GQ471&gt;=3,INDEX($DK:$DK,$GP471+3),"")</f>
      </c>
      <c r="DQ471">
        <f>IF($GQ471&gt;=4,INDEX($DK:$DK,$GP471+4),"")</f>
      </c>
      <c r="DR471">
        <f>IF($GQ471&gt;=5,INDEX($DK:$DK,$GP471+5),"")</f>
      </c>
      <c r="DS471">
        <f>IF($GQ471&gt;=6,INDEX($DK:$DK,$GP471+6),"")</f>
      </c>
      <c r="DT471">
        <f>IF($GQ471&gt;=7,INDEX($DK:$DK,$GP471+7),"")</f>
      </c>
      <c r="DU471">
        <f>IF($GQ471&gt;=8,INDEX($DK:$DK,$GP471+8),"")</f>
      </c>
      <c r="DV471">
        <f>IF($GQ471&gt;=9,INDEX($DK:$DK,$GP471+9),"")</f>
      </c>
      <c r="DW471">
        <f>IF($GQ471&gt;=10,INDEX($DK:$DK,$GP471+10),"")</f>
      </c>
      <c r="DX471">
        <f>IF($GQ471&gt;=11,INDEX($DK:$DK,$GP471+11),"")</f>
      </c>
      <c r="DY471">
        <f>IF($GQ471&gt;=12,INDEX($DK:$DK,$GP471+12),"")</f>
      </c>
      <c r="DZ471">
        <f>IF($GQ471&gt;=13,INDEX($DK:$DK,$GP471+13),"")</f>
      </c>
      <c r="EA471">
        <f>IF($GQ471&gt;=14,INDEX($DK:$DK,$GP471+14),"")</f>
      </c>
      <c r="EB471">
        <f>IF($GQ471&gt;=15,INDEX($DK:$DK,$GP471+15),"")</f>
      </c>
      <c r="EC471">
        <f>IF($GQ471&gt;=16,INDEX($DK:$DK,$GP471+16),"")</f>
      </c>
      <c r="ED471">
        <f>IF($GQ471&gt;=17,INDEX($DK:$DK,$GP471+17),"")</f>
      </c>
      <c r="EE471">
        <f>IF($GQ471&gt;=18,INDEX($DK:$DK,$GP471+18),"")</f>
      </c>
      <c r="EF471">
        <f>IF($GQ471&gt;=19,INDEX($DK:$DK,$GP471+19),"")</f>
      </c>
      <c r="EG471">
        <f>IF($GQ471&gt;=20,INDEX($DK:$DK,$GP471+20),"")</f>
      </c>
      <c r="EH471">
        <f>IF($GQ471&gt;=21,INDEX($DK:$DK,$GP471+21),"")</f>
      </c>
      <c r="EI471">
        <f>IF($GQ471&gt;=22,INDEX($DK:$DK,$GP471+22),"")</f>
      </c>
      <c r="EJ471">
        <f>IF($GQ471&gt;=23,INDEX($DK:$DK,$GP471+23),"")</f>
      </c>
      <c r="EK471">
        <f>IF($GQ471&gt;=24,INDEX($DK:$DK,$GP471+24),"")</f>
      </c>
      <c r="EL471">
        <f>IF($GQ471&gt;=25,INDEX($DK:$DK,$GP471+25),"")</f>
      </c>
      <c r="EM471">
        <f>IF($GQ471&gt;=26,INDEX($DK:$DK,$GP471+26),"")</f>
      </c>
      <c r="EN471">
        <f>IF($GQ471&gt;=27,INDEX($DK:$DK,$GP471+27),"")</f>
      </c>
      <c r="EO471">
        <f>IF($GQ471&gt;=28,INDEX($DK:$DK,$GP471+28),"")</f>
      </c>
      <c r="EP471">
        <f>IF($GQ471&gt;=29,INDEX($DK:$DK,$GP471+29),"")</f>
      </c>
      <c r="EQ471">
        <f>IF($GQ471&gt;=30,INDEX($DK:$DK,$GP471+30),"")</f>
      </c>
      <c r="ER471">
        <f>IF($GQ471&gt;=31,INDEX($DK:$DK,$GP471+31),"")</f>
      </c>
      <c r="ES471">
        <f>IF($GQ471&gt;=32,INDEX($DK:$DK,$GP471+32),"")</f>
      </c>
      <c r="ET471">
        <f>IF($GQ471&gt;=33,INDEX($DK:$DK,$GP471+33),"")</f>
      </c>
      <c r="EU471">
        <f>IF($GQ471&gt;=34,INDEX($DK:$DK,$GP471+34),"")</f>
      </c>
      <c r="EV471">
        <f>IF($GQ471&gt;=35,INDEX($DK:$DK,$GP471+35),"")</f>
      </c>
      <c r="EW471">
        <f>IF($GQ471&gt;=36,INDEX($DK:$DK,$GP471+36),"")</f>
      </c>
      <c r="EX471">
        <f>IF($GQ471&gt;=37,INDEX($DK:$DK,$GP471+37),"")</f>
      </c>
      <c r="EY471">
        <f>IF($GQ471&gt;=38,INDEX($DK:$DK,$GP471+38),"")</f>
      </c>
      <c r="EZ471">
        <f>IF($GQ471&gt;=39,INDEX($DK:$DK,$GP471+39),"")</f>
      </c>
      <c r="FA471">
        <f>IF($GQ471&gt;=40,INDEX($DK:$DK,$GP471+40),"")</f>
      </c>
      <c r="FB471">
        <f>IF($GQ471&gt;=1,INDEX($DL:$DL,$GP471+1),"")</f>
      </c>
      <c r="FC471">
        <f>IF($GQ471&gt;=2,INDEX($DL:$DL,$GP471+2),"")</f>
      </c>
      <c r="FD471">
        <f>IF($GQ471&gt;=3,INDEX($DL:$DL,$GP471+3),"")</f>
      </c>
      <c r="FE471">
        <f>IF($GQ471&gt;=4,INDEX($DL:$DL,$GP471+4),"")</f>
      </c>
      <c r="FF471">
        <f>IF($GQ471&gt;=5,INDEX($DL:$DL,$GP471+5),"")</f>
      </c>
      <c r="FG471">
        <f>IF($GQ471&gt;=6,INDEX($DL:$DL,$GP471+6),"")</f>
      </c>
      <c r="FH471">
        <f>IF($GQ471&gt;=7,INDEX($DL:$DL,$GP471+7),"")</f>
      </c>
      <c r="FI471">
        <f>IF($GQ471&gt;=8,INDEX($DL:$DL,$GP471+8),"")</f>
      </c>
      <c r="FJ471">
        <f>IF($GQ471&gt;=9,INDEX($DL:$DL,$GP471+9),"")</f>
      </c>
      <c r="FK471">
        <f>IF($GQ471&gt;=10,INDEX($DL:$DL,$GP471+10),"")</f>
      </c>
      <c r="FL471">
        <f>IF($GQ471&gt;=11,INDEX($DL:$DL,$GP471+11),"")</f>
      </c>
      <c r="FM471">
        <f>IF($GQ471&gt;=12,INDEX($DL:$DL,$GP471+12),"")</f>
      </c>
      <c r="FN471">
        <f>IF($GQ471&gt;=13,INDEX($DL:$DL,$GP471+13),"")</f>
      </c>
      <c r="FO471">
        <f>IF($GQ471&gt;=14,INDEX($DL:$DL,$GP471+14),"")</f>
      </c>
      <c r="FP471">
        <f>IF($GQ471&gt;=15,INDEX($DL:$DL,$GP471+15),"")</f>
      </c>
      <c r="FQ471">
        <f>IF($GQ471&gt;=16,INDEX($DL:$DL,$GP471+16),"")</f>
      </c>
      <c r="FR471">
        <f>IF($GQ471&gt;=17,INDEX($DL:$DL,$GP471+17),"")</f>
      </c>
      <c r="FS471">
        <f>IF($GQ471&gt;=18,INDEX($DL:$DL,$GP471+18),"")</f>
      </c>
      <c r="FT471">
        <f>IF($GQ471&gt;=19,INDEX($DL:$DL,$GP471+19),"")</f>
      </c>
      <c r="FU471">
        <f>IF($GQ471&gt;=20,INDEX($DL:$DL,$GP471+20),"")</f>
      </c>
      <c r="FV471">
        <f>IF($GQ471&gt;=21,INDEX($DL:$DL,$GP471+21),"")</f>
      </c>
      <c r="FW471">
        <f>IF($GQ471&gt;=22,INDEX($DL:$DL,$GP471+22),"")</f>
      </c>
      <c r="FX471">
        <f>IF($GQ471&gt;=23,INDEX($DL:$DL,$GP471+23),"")</f>
      </c>
      <c r="FY471">
        <f>IF($GQ471&gt;=24,INDEX($DL:$DL,$GP471+24),"")</f>
      </c>
      <c r="FZ471">
        <f>IF($GQ471&gt;=25,INDEX($DL:$DL,$GP471+25),"")</f>
      </c>
      <c r="GA471">
        <f>IF($GQ471&gt;=26,INDEX($DL:$DL,$GP471+26),"")</f>
      </c>
      <c r="GB471">
        <f>IF($GQ471&gt;=27,INDEX($DL:$DL,$GP471+27),"")</f>
      </c>
      <c r="GC471">
        <f>IF($GQ471&gt;=28,INDEX($DL:$DL,$GP471+28),"")</f>
      </c>
      <c r="GD471">
        <f>IF($GQ471&gt;=29,INDEX($DL:$DL,$GP471+29),"")</f>
      </c>
      <c r="GE471">
        <f>IF($GQ471&gt;=30,INDEX($DL:$DL,$GP471+30),"")</f>
      </c>
      <c r="GF471">
        <f>IF($GQ471&gt;=31,INDEX($DL:$DL,$GP471+31),"")</f>
      </c>
      <c r="GG471">
        <f>IF($GQ471&gt;=32,INDEX($DL:$DL,$GP471+32),"")</f>
      </c>
      <c r="GH471">
        <f>IF($GQ471&gt;=33,INDEX($DL:$DL,$GP471+33),"")</f>
      </c>
      <c r="GI471">
        <f>IF($GQ471&gt;=34,INDEX($DL:$DL,$GP471+34),"")</f>
      </c>
      <c r="GJ471">
        <f>IF($GQ471&gt;=35,INDEX($DL:$DL,$GP471+35),"")</f>
      </c>
      <c r="GK471">
        <f>IF($GQ471&gt;=36,INDEX($DL:$DL,$GP471+36),"")</f>
      </c>
      <c r="GL471">
        <f>IF($GQ471&gt;=37,INDEX($DL:$DL,$GP471+37),"")</f>
      </c>
      <c r="GM471">
        <f>IF($GQ471&gt;=38,INDEX($DL:$DL,$GP471+38),"")</f>
      </c>
      <c r="GN471">
        <f>IF($GQ471&gt;=39,INDEX($DL:$DL,$GP471+39),"")</f>
      </c>
      <c r="GO471">
        <f>IF($GQ471&gt;=40,INDEX($DL:$DL,$GP471+40),"")</f>
      </c>
      <c r="GP471">
        <f>IFERROR(MATCH($DJ471,$DK$2:$DK$148,0)+1,0)</f>
      </c>
      <c r="GQ471">
        <f>IFERROR(INDEX($DM$2:$DM$148,MATCH($DJ471,$DK$2:$DK$148,0)),0)</f>
      </c>
      <c r="GR471">
        <f>IFERROR(MATCH($L471,$DN$471:$FA$471,0),0)</f>
      </c>
      <c r="GS471">
        <f>IF($GR471&gt;0,INDEX($FB$471:$GO$471,$GR471),"")</f>
      </c>
      <c r="GV471">
        <f>IF($JE471&gt;=1,INDEX($GT:$GT,$JD471+1),"")</f>
      </c>
      <c r="GW471">
        <f>IF($JE471&gt;=2,INDEX($GT:$GT,$JD471+2),"")</f>
      </c>
      <c r="GX471">
        <f>IF($JE471&gt;=3,INDEX($GT:$GT,$JD471+3),"")</f>
      </c>
      <c r="GY471">
        <f>IF($JE471&gt;=4,INDEX($GT:$GT,$JD471+4),"")</f>
      </c>
      <c r="GZ471">
        <f>IF($JE471&gt;=5,INDEX($GT:$GT,$JD471+5),"")</f>
      </c>
      <c r="HA471">
        <f>IF($JE471&gt;=6,INDEX($GT:$GT,$JD471+6),"")</f>
      </c>
      <c r="HB471">
        <f>IF($JE471&gt;=7,INDEX($GT:$GT,$JD471+7),"")</f>
      </c>
      <c r="HC471">
        <f>IF($JE471&gt;=8,INDEX($GT:$GT,$JD471+8),"")</f>
      </c>
      <c r="HD471">
        <f>IF($JE471&gt;=9,INDEX($GT:$GT,$JD471+9),"")</f>
      </c>
      <c r="HE471">
        <f>IF($JE471&gt;=10,INDEX($GT:$GT,$JD471+10),"")</f>
      </c>
      <c r="HF471">
        <f>IF($JE471&gt;=11,INDEX($GT:$GT,$JD471+11),"")</f>
      </c>
      <c r="HG471">
        <f>IF($JE471&gt;=12,INDEX($GT:$GT,$JD471+12),"")</f>
      </c>
      <c r="HH471">
        <f>IF($JE471&gt;=13,INDEX($GT:$GT,$JD471+13),"")</f>
      </c>
      <c r="HI471">
        <f>IF($JE471&gt;=14,INDEX($GT:$GT,$JD471+14),"")</f>
      </c>
      <c r="HJ471">
        <f>IF($JE471&gt;=15,INDEX($GT:$GT,$JD471+15),"")</f>
      </c>
      <c r="HK471">
        <f>IF($JE471&gt;=16,INDEX($GT:$GT,$JD471+16),"")</f>
      </c>
      <c r="HL471">
        <f>IF($JE471&gt;=17,INDEX($GT:$GT,$JD471+17),"")</f>
      </c>
      <c r="HM471">
        <f>IF($JE471&gt;=18,INDEX($GT:$GT,$JD471+18),"")</f>
      </c>
      <c r="HN471">
        <f>IF($JE471&gt;=19,INDEX($GT:$GT,$JD471+19),"")</f>
      </c>
      <c r="HO471">
        <f>IF($JE471&gt;=20,INDEX($GT:$GT,$JD471+20),"")</f>
      </c>
      <c r="HP471">
        <f>IF($JE471&gt;=21,INDEX($GT:$GT,$JD471+21),"")</f>
      </c>
      <c r="HQ471">
        <f>IF($JE471&gt;=22,INDEX($GT:$GT,$JD471+22),"")</f>
      </c>
      <c r="HR471">
        <f>IF($JE471&gt;=23,INDEX($GT:$GT,$JD471+23),"")</f>
      </c>
      <c r="HS471">
        <f>IF($JE471&gt;=24,INDEX($GT:$GT,$JD471+24),"")</f>
      </c>
      <c r="HT471">
        <f>IF($JE471&gt;=25,INDEX($GT:$GT,$JD471+25),"")</f>
      </c>
      <c r="HU471">
        <f>IF($JE471&gt;=26,INDEX($GT:$GT,$JD471+26),"")</f>
      </c>
      <c r="HV471">
        <f>IF($JE471&gt;=27,INDEX($GT:$GT,$JD471+27),"")</f>
      </c>
      <c r="HW471">
        <f>IF($JE471&gt;=28,INDEX($GT:$GT,$JD471+28),"")</f>
      </c>
      <c r="HX471">
        <f>IF($JE471&gt;=29,INDEX($GT:$GT,$JD471+29),"")</f>
      </c>
      <c r="HY471">
        <f>IF($JE471&gt;=30,INDEX($GT:$GT,$JD471+30),"")</f>
      </c>
      <c r="HZ471">
        <f>IF($JE471&gt;=31,INDEX($GT:$GT,$JD471+31),"")</f>
      </c>
      <c r="IA471">
        <f>IF($JE471&gt;=32,INDEX($GT:$GT,$JD471+32),"")</f>
      </c>
      <c r="IB471">
        <f>IF($JE471&gt;=33,INDEX($GT:$GT,$JD471+33),"")</f>
      </c>
      <c r="IC471">
        <f>IF($JE471&gt;=34,INDEX($GT:$GT,$JD471+34),"")</f>
      </c>
      <c r="ID471">
        <f>IF($JE471&gt;=35,INDEX($GT:$GT,$JD471+35),"")</f>
      </c>
      <c r="IE471">
        <f>IF($JE471&gt;=36,INDEX($GT:$GT,$JD471+36),"")</f>
      </c>
      <c r="IF471">
        <f>IF($JE471&gt;=37,INDEX($GT:$GT,$JD471+37),"")</f>
      </c>
      <c r="IG471">
        <f>IF($JE471&gt;=38,INDEX($GT:$GT,$JD471+38),"")</f>
      </c>
      <c r="IH471">
        <f>IF($JE471&gt;=39,INDEX($GT:$GT,$JD471+39),"")</f>
      </c>
      <c r="II471">
        <f>IF($JE471&gt;=40,INDEX($GT:$GT,$JD471+40),"")</f>
      </c>
      <c r="IJ471">
        <f>IF($JE471&gt;=41,INDEX($GT:$GT,$JD471+41),"")</f>
      </c>
      <c r="IK471">
        <f>IF($JE471&gt;=42,INDEX($GT:$GT,$JD471+42),"")</f>
      </c>
      <c r="IL471">
        <f>IF($JE471&gt;=43,INDEX($GT:$GT,$JD471+43),"")</f>
      </c>
      <c r="IM471">
        <f>IF($JE471&gt;=44,INDEX($GT:$GT,$JD471+44),"")</f>
      </c>
      <c r="IN471">
        <f>IF($JE471&gt;=45,INDEX($GT:$GT,$JD471+45),"")</f>
      </c>
      <c r="IO471">
        <f>IF($JE471&gt;=46,INDEX($GT:$GT,$JD471+46),"")</f>
      </c>
      <c r="IP471">
        <f>IF($JE471&gt;=47,INDEX($GT:$GT,$JD471+47),"")</f>
      </c>
      <c r="IQ471">
        <f>IF($JE471&gt;=48,INDEX($GT:$GT,$JD471+48),"")</f>
      </c>
      <c r="IR471">
        <f>IF($JE471&gt;=49,INDEX($GT:$GT,$JD471+49),"")</f>
      </c>
      <c r="IS471">
        <f>IF($JE471&gt;=50,INDEX($GT:$GT,$JD471+50),"")</f>
      </c>
      <c r="IT471">
        <f>IF($JE471&gt;=51,INDEX($GT:$GT,$JD471+51),"")</f>
      </c>
      <c r="IU471">
        <f>IF($JE471&gt;=52,INDEX($GT:$GT,$JD471+52),"")</f>
      </c>
      <c r="IV471">
        <f>IF($JE471&gt;=53,INDEX($GT:$GT,$JD471+53),"")</f>
      </c>
      <c r="IW471">
        <f>IF($JE471&gt;=54,INDEX($GT:$GT,$JD471+54),"")</f>
      </c>
      <c r="IX471">
        <f>IF($JE471&gt;=55,INDEX($GT:$GT,$JD471+55),"")</f>
      </c>
      <c r="IY471">
        <f>IF($JE471&gt;=56,INDEX($GT:$GT,$JD471+56),"")</f>
      </c>
      <c r="IZ471">
        <f>IF($JE471&gt;=57,INDEX($GT:$GT,$JD471+57),"")</f>
      </c>
      <c r="JA471">
        <f>IF($JE471&gt;=58,INDEX($GT:$GT,$JD471+58),"")</f>
      </c>
      <c r="JB471">
        <f>IF($JE471&gt;=59,INDEX($GT:$GT,$JD471+59),"")</f>
      </c>
      <c r="JC471">
        <f>IF($JE471&gt;=60,INDEX($GT:$GT,$JD471+60),"")</f>
      </c>
      <c r="JD471">
        <f>IFERROR(MATCH($GS471,$GT$2:$GT$322,0)+1,0)</f>
      </c>
      <c r="JE471">
        <f>IFERROR(INDEX($GU$2:$GU$322,MATCH($GS471,$GT$2:$GT$322,0)),0)</f>
      </c>
      <c r="JF471" t="s">
        <v>28</v>
      </c>
      <c r="JG471" t="s">
        <v>28</v>
      </c>
    </row>
    <row r="472" spans="1:267" x14ac:dyDescent="0.25">
      <c r="J472" s="1"/>
      <c r="K472" s="1"/>
      <c r="L472" s="1"/>
      <c r="M472" s="1"/>
      <c r="N472" s="1">
        <f>IFERROR(IF(FIND(" - ",$J472)&gt;0,MID($J472,FIND(" - ",$J472)+3,LEN($J472)),""),"")</f>
      </c>
      <c r="P472" s="1"/>
      <c r="S472" t="s">
        <v>28</v>
      </c>
      <c r="U472">
        <f>IF(OR($S472="",$T472=""),"",IFERROR($S472/$T472,0))</f>
      </c>
      <c r="V472">
        <f>IF($S472="","",
IF($K472="","",
IF(ISNUMBER(SEARCH("exempt",LOWER($K472))),0,
$S472*(VALUE(SUBSTITUTE($K472,"%",""))/100))))</f>
      </c>
      <c r="AB472">
        <f>IF($S472="","",
SUM($S472,$V472,$Z472,$W472,$Y472)-
IF($AA472="",0,VALUE($AA472)))</f>
      </c>
      <c r="AJ472" t="s">
        <v>1132</v>
      </c>
      <c r="AR472">
        <f>IFERROR(LEFT($J472,FIND(" - ",$J472)-1),$J472)</f>
      </c>
      <c r="AU472">
        <f>IF($CJ472&gt;=1,INDEX($AS:$AS,$CI472+1),"")</f>
      </c>
      <c r="AV472">
        <f>IF($CJ472&gt;=2,INDEX($AS:$AS,$CI472+2),"")</f>
      </c>
      <c r="AW472">
        <f>IF($CJ472&gt;=3,INDEX($AS:$AS,$CI472+3),"")</f>
      </c>
      <c r="AX472">
        <f>IF($CJ472&gt;=4,INDEX($AS:$AS,$CI472+4),"")</f>
      </c>
      <c r="AY472">
        <f>IF($CJ472&gt;=5,INDEX($AS:$AS,$CI472+5),"")</f>
      </c>
      <c r="AZ472">
        <f>IF($CJ472&gt;=6,INDEX($AS:$AS,$CI472+6),"")</f>
      </c>
      <c r="BA472">
        <f>IF($CJ472&gt;=7,INDEX($AS:$AS,$CI472+7),"")</f>
      </c>
      <c r="BB472">
        <f>IF($CJ472&gt;=8,INDEX($AS:$AS,$CI472+8),"")</f>
      </c>
      <c r="BC472">
        <f>IF($CJ472&gt;=9,INDEX($AS:$AS,$CI472+9),"")</f>
      </c>
      <c r="BD472">
        <f>IF($CJ472&gt;=10,INDEX($AS:$AS,$CI472+10),"")</f>
      </c>
      <c r="BE472">
        <f>IF($CJ472&gt;=11,INDEX($AS:$AS,$CI472+11),"")</f>
      </c>
      <c r="BF472">
        <f>IF($CJ472&gt;=12,INDEX($AS:$AS,$CI472+12),"")</f>
      </c>
      <c r="BG472">
        <f>IF($CJ472&gt;=13,INDEX($AS:$AS,$CI472+13),"")</f>
      </c>
      <c r="BH472">
        <f>IF($CJ472&gt;=14,INDEX($AS:$AS,$CI472+14),"")</f>
      </c>
      <c r="BI472">
        <f>IF($CJ472&gt;=15,INDEX($AS:$AS,$CI472+15),"")</f>
      </c>
      <c r="BJ472">
        <f>IF($CJ472&gt;=16,INDEX($AS:$AS,$CI472+16),"")</f>
      </c>
      <c r="BK472">
        <f>IF($CJ472&gt;=17,INDEX($AS:$AS,$CI472+17),"")</f>
      </c>
      <c r="BL472">
        <f>IF($CJ472&gt;=18,INDEX($AS:$AS,$CI472+18),"")</f>
      </c>
      <c r="BM472">
        <f>IF($CJ472&gt;=19,INDEX($AS:$AS,$CI472+19),"")</f>
      </c>
      <c r="BN472">
        <f>IF($CJ472&gt;=20,INDEX($AS:$AS,$CI472+20),"")</f>
      </c>
      <c r="BO472">
        <f>IF($CJ472&gt;=21,INDEX($AS:$AS,$CI472+21),"")</f>
      </c>
      <c r="BP472">
        <f>IF($CJ472&gt;=22,INDEX($AS:$AS,$CI472+22),"")</f>
      </c>
      <c r="BQ472">
        <f>IF($CJ472&gt;=23,INDEX($AS:$AS,$CI472+23),"")</f>
      </c>
      <c r="BR472">
        <f>IF($CJ472&gt;=24,INDEX($AS:$AS,$CI472+24),"")</f>
      </c>
      <c r="BS472">
        <f>IF($CJ472&gt;=25,INDEX($AS:$AS,$CI472+25),"")</f>
      </c>
      <c r="BT472">
        <f>IF($CJ472&gt;=26,INDEX($AS:$AS,$CI472+26),"")</f>
      </c>
      <c r="BU472">
        <f>IF($CJ472&gt;=27,INDEX($AS:$AS,$CI472+27),"")</f>
      </c>
      <c r="BV472">
        <f>IF($CJ472&gt;=28,INDEX($AS:$AS,$CI472+28),"")</f>
      </c>
      <c r="BW472">
        <f>IF($CJ472&gt;=29,INDEX($AS:$AS,$CI472+29),"")</f>
      </c>
      <c r="BX472">
        <f>IF($CJ472&gt;=30,INDEX($AS:$AS,$CI472+30),"")</f>
      </c>
      <c r="BY472">
        <f>IF($CJ472&gt;=31,INDEX($AS:$AS,$CI472+31),"")</f>
      </c>
      <c r="BZ472">
        <f>IF($CJ472&gt;=32,INDEX($AS:$AS,$CI472+32),"")</f>
      </c>
      <c r="CA472">
        <f>IF($CJ472&gt;=33,INDEX($AS:$AS,$CI472+33),"")</f>
      </c>
      <c r="CB472">
        <f>IF($CJ472&gt;=34,INDEX($AS:$AS,$CI472+34),"")</f>
      </c>
      <c r="CC472">
        <f>IF($CJ472&gt;=35,INDEX($AS:$AS,$CI472+35),"")</f>
      </c>
      <c r="CD472">
        <f>IF($CJ472&gt;=36,INDEX($AS:$AS,$CI472+36),"")</f>
      </c>
      <c r="CE472">
        <f>IF($CJ472&gt;=37,INDEX($AS:$AS,$CI472+37),"")</f>
      </c>
      <c r="CF472">
        <f>IF($CJ472&gt;=38,INDEX($AS:$AS,$CI472+38),"")</f>
      </c>
      <c r="CG472">
        <f>IF($CJ472&gt;=39,INDEX($AS:$AS,$CI472+39),"")</f>
      </c>
      <c r="CH472">
        <f>IF($CJ472&gt;=40,INDEX($AS:$AS,$CI472+40),"")</f>
      </c>
      <c r="CI472">
        <f>IFERROR(MATCH($AR472,$AS$2:$AS$133,0)+1,0)</f>
      </c>
      <c r="CJ472">
        <f>IFERROR(INDEX($AT$2:$AT$133,MATCH($AR472,$AS$2:$AS$133,0)),0)</f>
      </c>
      <c r="CK472">
        <f>IFERROR(LEFT($O472,FIND(" - ",$O472)-1),$O472)</f>
      </c>
      <c r="CL472" t="s">
        <v>203</v>
      </c>
      <c r="CN472">
        <f>IF($DI472&gt;=1,INDEX($CL:$CL,$DH472+1),"")</f>
      </c>
      <c r="CO472">
        <f>IF($DI472&gt;=2,INDEX($CL:$CL,$DH472+2),"")</f>
      </c>
      <c r="CP472">
        <f>IF($DI472&gt;=3,INDEX($CL:$CL,$DH472+3),"")</f>
      </c>
      <c r="CQ472">
        <f>IF($DI472&gt;=4,INDEX($CL:$CL,$DH472+4),"")</f>
      </c>
      <c r="CR472">
        <f>IF($DI472&gt;=5,INDEX($CL:$CL,$DH472+5),"")</f>
      </c>
      <c r="CS472">
        <f>IF($DI472&gt;=6,INDEX($CL:$CL,$DH472+6),"")</f>
      </c>
      <c r="CT472">
        <f>IF($DI472&gt;=7,INDEX($CL:$CL,$DH472+7),"")</f>
      </c>
      <c r="CU472">
        <f>IF($DI472&gt;=8,INDEX($CL:$CL,$DH472+8),"")</f>
      </c>
      <c r="CV472">
        <f>IF($DI472&gt;=9,INDEX($CL:$CL,$DH472+9),"")</f>
      </c>
      <c r="CW472">
        <f>IF($DI472&gt;=10,INDEX($CL:$CL,$DH472+10),"")</f>
      </c>
      <c r="CX472">
        <f>IF($DI472&gt;=11,INDEX($CL:$CL,$DH472+11),"")</f>
      </c>
      <c r="CY472">
        <f>IF($DI472&gt;=12,INDEX($CL:$CL,$DH472+12),"")</f>
      </c>
      <c r="CZ472">
        <f>IF($DI472&gt;=13,INDEX($CL:$CL,$DH472+13),"")</f>
      </c>
      <c r="DA472">
        <f>IF($DI472&gt;=14,INDEX($CL:$CL,$DH472+14),"")</f>
      </c>
      <c r="DB472">
        <f>IF($DI472&gt;=15,INDEX($CL:$CL,$DH472+15),"")</f>
      </c>
      <c r="DC472">
        <f>IF($DI472&gt;=16,INDEX($CL:$CL,$DH472+16),"")</f>
      </c>
      <c r="DD472">
        <f>IF($DI472&gt;=17,INDEX($CL:$CL,$DH472+17),"")</f>
      </c>
      <c r="DE472">
        <f>IF($DI472&gt;=18,INDEX($CL:$CL,$DH472+18),"")</f>
      </c>
      <c r="DF472">
        <f>IF($DI472&gt;=19,INDEX($CL:$CL,$DH472+19),"")</f>
      </c>
      <c r="DG472">
        <f>IF($DI472&gt;=20,INDEX($CL:$CL,$DH472+20),"")</f>
      </c>
      <c r="DH472">
        <f>IFERROR(MATCH($CK472,$CL$2:$CL$1558,0)+1,0)</f>
      </c>
      <c r="DI472">
        <f>IFERROR(INDEX($CM$2:$CM$1558,MATCH($CK472,$CL$2:$CL$1558,0)),0)</f>
      </c>
      <c r="DJ472">
        <f>IFERROR(INDEX($AQ:$AQ,MATCH($K472,$AP:$AP,0))&amp;"","")</f>
      </c>
      <c r="DN472">
        <f>IF($GQ472&gt;=1,INDEX($DK:$DK,$GP472+1),"")</f>
      </c>
      <c r="DO472">
        <f>IF($GQ472&gt;=2,INDEX($DK:$DK,$GP472+2),"")</f>
      </c>
      <c r="DP472">
        <f>IF($GQ472&gt;=3,INDEX($DK:$DK,$GP472+3),"")</f>
      </c>
      <c r="DQ472">
        <f>IF($GQ472&gt;=4,INDEX($DK:$DK,$GP472+4),"")</f>
      </c>
      <c r="DR472">
        <f>IF($GQ472&gt;=5,INDEX($DK:$DK,$GP472+5),"")</f>
      </c>
      <c r="DS472">
        <f>IF($GQ472&gt;=6,INDEX($DK:$DK,$GP472+6),"")</f>
      </c>
      <c r="DT472">
        <f>IF($GQ472&gt;=7,INDEX($DK:$DK,$GP472+7),"")</f>
      </c>
      <c r="DU472">
        <f>IF($GQ472&gt;=8,INDEX($DK:$DK,$GP472+8),"")</f>
      </c>
      <c r="DV472">
        <f>IF($GQ472&gt;=9,INDEX($DK:$DK,$GP472+9),"")</f>
      </c>
      <c r="DW472">
        <f>IF($GQ472&gt;=10,INDEX($DK:$DK,$GP472+10),"")</f>
      </c>
      <c r="DX472">
        <f>IF($GQ472&gt;=11,INDEX($DK:$DK,$GP472+11),"")</f>
      </c>
      <c r="DY472">
        <f>IF($GQ472&gt;=12,INDEX($DK:$DK,$GP472+12),"")</f>
      </c>
      <c r="DZ472">
        <f>IF($GQ472&gt;=13,INDEX($DK:$DK,$GP472+13),"")</f>
      </c>
      <c r="EA472">
        <f>IF($GQ472&gt;=14,INDEX($DK:$DK,$GP472+14),"")</f>
      </c>
      <c r="EB472">
        <f>IF($GQ472&gt;=15,INDEX($DK:$DK,$GP472+15),"")</f>
      </c>
      <c r="EC472">
        <f>IF($GQ472&gt;=16,INDEX($DK:$DK,$GP472+16),"")</f>
      </c>
      <c r="ED472">
        <f>IF($GQ472&gt;=17,INDEX($DK:$DK,$GP472+17),"")</f>
      </c>
      <c r="EE472">
        <f>IF($GQ472&gt;=18,INDEX($DK:$DK,$GP472+18),"")</f>
      </c>
      <c r="EF472">
        <f>IF($GQ472&gt;=19,INDEX($DK:$DK,$GP472+19),"")</f>
      </c>
      <c r="EG472">
        <f>IF($GQ472&gt;=20,INDEX($DK:$DK,$GP472+20),"")</f>
      </c>
      <c r="EH472">
        <f>IF($GQ472&gt;=21,INDEX($DK:$DK,$GP472+21),"")</f>
      </c>
      <c r="EI472">
        <f>IF($GQ472&gt;=22,INDEX($DK:$DK,$GP472+22),"")</f>
      </c>
      <c r="EJ472">
        <f>IF($GQ472&gt;=23,INDEX($DK:$DK,$GP472+23),"")</f>
      </c>
      <c r="EK472">
        <f>IF($GQ472&gt;=24,INDEX($DK:$DK,$GP472+24),"")</f>
      </c>
      <c r="EL472">
        <f>IF($GQ472&gt;=25,INDEX($DK:$DK,$GP472+25),"")</f>
      </c>
      <c r="EM472">
        <f>IF($GQ472&gt;=26,INDEX($DK:$DK,$GP472+26),"")</f>
      </c>
      <c r="EN472">
        <f>IF($GQ472&gt;=27,INDEX($DK:$DK,$GP472+27),"")</f>
      </c>
      <c r="EO472">
        <f>IF($GQ472&gt;=28,INDEX($DK:$DK,$GP472+28),"")</f>
      </c>
      <c r="EP472">
        <f>IF($GQ472&gt;=29,INDEX($DK:$DK,$GP472+29),"")</f>
      </c>
      <c r="EQ472">
        <f>IF($GQ472&gt;=30,INDEX($DK:$DK,$GP472+30),"")</f>
      </c>
      <c r="ER472">
        <f>IF($GQ472&gt;=31,INDEX($DK:$DK,$GP472+31),"")</f>
      </c>
      <c r="ES472">
        <f>IF($GQ472&gt;=32,INDEX($DK:$DK,$GP472+32),"")</f>
      </c>
      <c r="ET472">
        <f>IF($GQ472&gt;=33,INDEX($DK:$DK,$GP472+33),"")</f>
      </c>
      <c r="EU472">
        <f>IF($GQ472&gt;=34,INDEX($DK:$DK,$GP472+34),"")</f>
      </c>
      <c r="EV472">
        <f>IF($GQ472&gt;=35,INDEX($DK:$DK,$GP472+35),"")</f>
      </c>
      <c r="EW472">
        <f>IF($GQ472&gt;=36,INDEX($DK:$DK,$GP472+36),"")</f>
      </c>
      <c r="EX472">
        <f>IF($GQ472&gt;=37,INDEX($DK:$DK,$GP472+37),"")</f>
      </c>
      <c r="EY472">
        <f>IF($GQ472&gt;=38,INDEX($DK:$DK,$GP472+38),"")</f>
      </c>
      <c r="EZ472">
        <f>IF($GQ472&gt;=39,INDEX($DK:$DK,$GP472+39),"")</f>
      </c>
      <c r="FA472">
        <f>IF($GQ472&gt;=40,INDEX($DK:$DK,$GP472+40),"")</f>
      </c>
      <c r="FB472">
        <f>IF($GQ472&gt;=1,INDEX($DL:$DL,$GP472+1),"")</f>
      </c>
      <c r="FC472">
        <f>IF($GQ472&gt;=2,INDEX($DL:$DL,$GP472+2),"")</f>
      </c>
      <c r="FD472">
        <f>IF($GQ472&gt;=3,INDEX($DL:$DL,$GP472+3),"")</f>
      </c>
      <c r="FE472">
        <f>IF($GQ472&gt;=4,INDEX($DL:$DL,$GP472+4),"")</f>
      </c>
      <c r="FF472">
        <f>IF($GQ472&gt;=5,INDEX($DL:$DL,$GP472+5),"")</f>
      </c>
      <c r="FG472">
        <f>IF($GQ472&gt;=6,INDEX($DL:$DL,$GP472+6),"")</f>
      </c>
      <c r="FH472">
        <f>IF($GQ472&gt;=7,INDEX($DL:$DL,$GP472+7),"")</f>
      </c>
      <c r="FI472">
        <f>IF($GQ472&gt;=8,INDEX($DL:$DL,$GP472+8),"")</f>
      </c>
      <c r="FJ472">
        <f>IF($GQ472&gt;=9,INDEX($DL:$DL,$GP472+9),"")</f>
      </c>
      <c r="FK472">
        <f>IF($GQ472&gt;=10,INDEX($DL:$DL,$GP472+10),"")</f>
      </c>
      <c r="FL472">
        <f>IF($GQ472&gt;=11,INDEX($DL:$DL,$GP472+11),"")</f>
      </c>
      <c r="FM472">
        <f>IF($GQ472&gt;=12,INDEX($DL:$DL,$GP472+12),"")</f>
      </c>
      <c r="FN472">
        <f>IF($GQ472&gt;=13,INDEX($DL:$DL,$GP472+13),"")</f>
      </c>
      <c r="FO472">
        <f>IF($GQ472&gt;=14,INDEX($DL:$DL,$GP472+14),"")</f>
      </c>
      <c r="FP472">
        <f>IF($GQ472&gt;=15,INDEX($DL:$DL,$GP472+15),"")</f>
      </c>
      <c r="FQ472">
        <f>IF($GQ472&gt;=16,INDEX($DL:$DL,$GP472+16),"")</f>
      </c>
      <c r="FR472">
        <f>IF($GQ472&gt;=17,INDEX($DL:$DL,$GP472+17),"")</f>
      </c>
      <c r="FS472">
        <f>IF($GQ472&gt;=18,INDEX($DL:$DL,$GP472+18),"")</f>
      </c>
      <c r="FT472">
        <f>IF($GQ472&gt;=19,INDEX($DL:$DL,$GP472+19),"")</f>
      </c>
      <c r="FU472">
        <f>IF($GQ472&gt;=20,INDEX($DL:$DL,$GP472+20),"")</f>
      </c>
      <c r="FV472">
        <f>IF($GQ472&gt;=21,INDEX($DL:$DL,$GP472+21),"")</f>
      </c>
      <c r="FW472">
        <f>IF($GQ472&gt;=22,INDEX($DL:$DL,$GP472+22),"")</f>
      </c>
      <c r="FX472">
        <f>IF($GQ472&gt;=23,INDEX($DL:$DL,$GP472+23),"")</f>
      </c>
      <c r="FY472">
        <f>IF($GQ472&gt;=24,INDEX($DL:$DL,$GP472+24),"")</f>
      </c>
      <c r="FZ472">
        <f>IF($GQ472&gt;=25,INDEX($DL:$DL,$GP472+25),"")</f>
      </c>
      <c r="GA472">
        <f>IF($GQ472&gt;=26,INDEX($DL:$DL,$GP472+26),"")</f>
      </c>
      <c r="GB472">
        <f>IF($GQ472&gt;=27,INDEX($DL:$DL,$GP472+27),"")</f>
      </c>
      <c r="GC472">
        <f>IF($GQ472&gt;=28,INDEX($DL:$DL,$GP472+28),"")</f>
      </c>
      <c r="GD472">
        <f>IF($GQ472&gt;=29,INDEX($DL:$DL,$GP472+29),"")</f>
      </c>
      <c r="GE472">
        <f>IF($GQ472&gt;=30,INDEX($DL:$DL,$GP472+30),"")</f>
      </c>
      <c r="GF472">
        <f>IF($GQ472&gt;=31,INDEX($DL:$DL,$GP472+31),"")</f>
      </c>
      <c r="GG472">
        <f>IF($GQ472&gt;=32,INDEX($DL:$DL,$GP472+32),"")</f>
      </c>
      <c r="GH472">
        <f>IF($GQ472&gt;=33,INDEX($DL:$DL,$GP472+33),"")</f>
      </c>
      <c r="GI472">
        <f>IF($GQ472&gt;=34,INDEX($DL:$DL,$GP472+34),"")</f>
      </c>
      <c r="GJ472">
        <f>IF($GQ472&gt;=35,INDEX($DL:$DL,$GP472+35),"")</f>
      </c>
      <c r="GK472">
        <f>IF($GQ472&gt;=36,INDEX($DL:$DL,$GP472+36),"")</f>
      </c>
      <c r="GL472">
        <f>IF($GQ472&gt;=37,INDEX($DL:$DL,$GP472+37),"")</f>
      </c>
      <c r="GM472">
        <f>IF($GQ472&gt;=38,INDEX($DL:$DL,$GP472+38),"")</f>
      </c>
      <c r="GN472">
        <f>IF($GQ472&gt;=39,INDEX($DL:$DL,$GP472+39),"")</f>
      </c>
      <c r="GO472">
        <f>IF($GQ472&gt;=40,INDEX($DL:$DL,$GP472+40),"")</f>
      </c>
      <c r="GP472">
        <f>IFERROR(MATCH($DJ472,$DK$2:$DK$148,0)+1,0)</f>
      </c>
      <c r="GQ472">
        <f>IFERROR(INDEX($DM$2:$DM$148,MATCH($DJ472,$DK$2:$DK$148,0)),0)</f>
      </c>
      <c r="GR472">
        <f>IFERROR(MATCH($L472,$DN$472:$FA$472,0),0)</f>
      </c>
      <c r="GS472">
        <f>IF($GR472&gt;0,INDEX($FB$472:$GO$472,$GR472),"")</f>
      </c>
      <c r="GV472">
        <f>IF($JE472&gt;=1,INDEX($GT:$GT,$JD472+1),"")</f>
      </c>
      <c r="GW472">
        <f>IF($JE472&gt;=2,INDEX($GT:$GT,$JD472+2),"")</f>
      </c>
      <c r="GX472">
        <f>IF($JE472&gt;=3,INDEX($GT:$GT,$JD472+3),"")</f>
      </c>
      <c r="GY472">
        <f>IF($JE472&gt;=4,INDEX($GT:$GT,$JD472+4),"")</f>
      </c>
      <c r="GZ472">
        <f>IF($JE472&gt;=5,INDEX($GT:$GT,$JD472+5),"")</f>
      </c>
      <c r="HA472">
        <f>IF($JE472&gt;=6,INDEX($GT:$GT,$JD472+6),"")</f>
      </c>
      <c r="HB472">
        <f>IF($JE472&gt;=7,INDEX($GT:$GT,$JD472+7),"")</f>
      </c>
      <c r="HC472">
        <f>IF($JE472&gt;=8,INDEX($GT:$GT,$JD472+8),"")</f>
      </c>
      <c r="HD472">
        <f>IF($JE472&gt;=9,INDEX($GT:$GT,$JD472+9),"")</f>
      </c>
      <c r="HE472">
        <f>IF($JE472&gt;=10,INDEX($GT:$GT,$JD472+10),"")</f>
      </c>
      <c r="HF472">
        <f>IF($JE472&gt;=11,INDEX($GT:$GT,$JD472+11),"")</f>
      </c>
      <c r="HG472">
        <f>IF($JE472&gt;=12,INDEX($GT:$GT,$JD472+12),"")</f>
      </c>
      <c r="HH472">
        <f>IF($JE472&gt;=13,INDEX($GT:$GT,$JD472+13),"")</f>
      </c>
      <c r="HI472">
        <f>IF($JE472&gt;=14,INDEX($GT:$GT,$JD472+14),"")</f>
      </c>
      <c r="HJ472">
        <f>IF($JE472&gt;=15,INDEX($GT:$GT,$JD472+15),"")</f>
      </c>
      <c r="HK472">
        <f>IF($JE472&gt;=16,INDEX($GT:$GT,$JD472+16),"")</f>
      </c>
      <c r="HL472">
        <f>IF($JE472&gt;=17,INDEX($GT:$GT,$JD472+17),"")</f>
      </c>
      <c r="HM472">
        <f>IF($JE472&gt;=18,INDEX($GT:$GT,$JD472+18),"")</f>
      </c>
      <c r="HN472">
        <f>IF($JE472&gt;=19,INDEX($GT:$GT,$JD472+19),"")</f>
      </c>
      <c r="HO472">
        <f>IF($JE472&gt;=20,INDEX($GT:$GT,$JD472+20),"")</f>
      </c>
      <c r="HP472">
        <f>IF($JE472&gt;=21,INDEX($GT:$GT,$JD472+21),"")</f>
      </c>
      <c r="HQ472">
        <f>IF($JE472&gt;=22,INDEX($GT:$GT,$JD472+22),"")</f>
      </c>
      <c r="HR472">
        <f>IF($JE472&gt;=23,INDEX($GT:$GT,$JD472+23),"")</f>
      </c>
      <c r="HS472">
        <f>IF($JE472&gt;=24,INDEX($GT:$GT,$JD472+24),"")</f>
      </c>
      <c r="HT472">
        <f>IF($JE472&gt;=25,INDEX($GT:$GT,$JD472+25),"")</f>
      </c>
      <c r="HU472">
        <f>IF($JE472&gt;=26,INDEX($GT:$GT,$JD472+26),"")</f>
      </c>
      <c r="HV472">
        <f>IF($JE472&gt;=27,INDEX($GT:$GT,$JD472+27),"")</f>
      </c>
      <c r="HW472">
        <f>IF($JE472&gt;=28,INDEX($GT:$GT,$JD472+28),"")</f>
      </c>
      <c r="HX472">
        <f>IF($JE472&gt;=29,INDEX($GT:$GT,$JD472+29),"")</f>
      </c>
      <c r="HY472">
        <f>IF($JE472&gt;=30,INDEX($GT:$GT,$JD472+30),"")</f>
      </c>
      <c r="HZ472">
        <f>IF($JE472&gt;=31,INDEX($GT:$GT,$JD472+31),"")</f>
      </c>
      <c r="IA472">
        <f>IF($JE472&gt;=32,INDEX($GT:$GT,$JD472+32),"")</f>
      </c>
      <c r="IB472">
        <f>IF($JE472&gt;=33,INDEX($GT:$GT,$JD472+33),"")</f>
      </c>
      <c r="IC472">
        <f>IF($JE472&gt;=34,INDEX($GT:$GT,$JD472+34),"")</f>
      </c>
      <c r="ID472">
        <f>IF($JE472&gt;=35,INDEX($GT:$GT,$JD472+35),"")</f>
      </c>
      <c r="IE472">
        <f>IF($JE472&gt;=36,INDEX($GT:$GT,$JD472+36),"")</f>
      </c>
      <c r="IF472">
        <f>IF($JE472&gt;=37,INDEX($GT:$GT,$JD472+37),"")</f>
      </c>
      <c r="IG472">
        <f>IF($JE472&gt;=38,INDEX($GT:$GT,$JD472+38),"")</f>
      </c>
      <c r="IH472">
        <f>IF($JE472&gt;=39,INDEX($GT:$GT,$JD472+39),"")</f>
      </c>
      <c r="II472">
        <f>IF($JE472&gt;=40,INDEX($GT:$GT,$JD472+40),"")</f>
      </c>
      <c r="IJ472">
        <f>IF($JE472&gt;=41,INDEX($GT:$GT,$JD472+41),"")</f>
      </c>
      <c r="IK472">
        <f>IF($JE472&gt;=42,INDEX($GT:$GT,$JD472+42),"")</f>
      </c>
      <c r="IL472">
        <f>IF($JE472&gt;=43,INDEX($GT:$GT,$JD472+43),"")</f>
      </c>
      <c r="IM472">
        <f>IF($JE472&gt;=44,INDEX($GT:$GT,$JD472+44),"")</f>
      </c>
      <c r="IN472">
        <f>IF($JE472&gt;=45,INDEX($GT:$GT,$JD472+45),"")</f>
      </c>
      <c r="IO472">
        <f>IF($JE472&gt;=46,INDEX($GT:$GT,$JD472+46),"")</f>
      </c>
      <c r="IP472">
        <f>IF($JE472&gt;=47,INDEX($GT:$GT,$JD472+47),"")</f>
      </c>
      <c r="IQ472">
        <f>IF($JE472&gt;=48,INDEX($GT:$GT,$JD472+48),"")</f>
      </c>
      <c r="IR472">
        <f>IF($JE472&gt;=49,INDEX($GT:$GT,$JD472+49),"")</f>
      </c>
      <c r="IS472">
        <f>IF($JE472&gt;=50,INDEX($GT:$GT,$JD472+50),"")</f>
      </c>
      <c r="IT472">
        <f>IF($JE472&gt;=51,INDEX($GT:$GT,$JD472+51),"")</f>
      </c>
      <c r="IU472">
        <f>IF($JE472&gt;=52,INDEX($GT:$GT,$JD472+52),"")</f>
      </c>
      <c r="IV472">
        <f>IF($JE472&gt;=53,INDEX($GT:$GT,$JD472+53),"")</f>
      </c>
      <c r="IW472">
        <f>IF($JE472&gt;=54,INDEX($GT:$GT,$JD472+54),"")</f>
      </c>
      <c r="IX472">
        <f>IF($JE472&gt;=55,INDEX($GT:$GT,$JD472+55),"")</f>
      </c>
      <c r="IY472">
        <f>IF($JE472&gt;=56,INDEX($GT:$GT,$JD472+56),"")</f>
      </c>
      <c r="IZ472">
        <f>IF($JE472&gt;=57,INDEX($GT:$GT,$JD472+57),"")</f>
      </c>
      <c r="JA472">
        <f>IF($JE472&gt;=58,INDEX($GT:$GT,$JD472+58),"")</f>
      </c>
      <c r="JB472">
        <f>IF($JE472&gt;=59,INDEX($GT:$GT,$JD472+59),"")</f>
      </c>
      <c r="JC472">
        <f>IF($JE472&gt;=60,INDEX($GT:$GT,$JD472+60),"")</f>
      </c>
      <c r="JD472">
        <f>IFERROR(MATCH($GS472,$GT$2:$GT$322,0)+1,0)</f>
      </c>
      <c r="JE472">
        <f>IFERROR(INDEX($GU$2:$GU$322,MATCH($GS472,$GT$2:$GT$322,0)),0)</f>
      </c>
      <c r="JF472" t="s">
        <v>28</v>
      </c>
      <c r="JG472" t="s">
        <v>28</v>
      </c>
    </row>
    <row r="473" spans="1:267" x14ac:dyDescent="0.25">
      <c r="J473" s="1"/>
      <c r="K473" s="1"/>
      <c r="L473" s="1"/>
      <c r="M473" s="1"/>
      <c r="N473" s="1">
        <f>IFERROR(IF(FIND(" - ",$J473)&gt;0,MID($J473,FIND(" - ",$J473)+3,LEN($J473)),""),"")</f>
      </c>
      <c r="P473" s="1"/>
      <c r="S473" t="s">
        <v>28</v>
      </c>
      <c r="U473">
        <f>IF(OR($S473="",$T473=""),"",IFERROR($S473/$T473,0))</f>
      </c>
      <c r="V473">
        <f>IF($S473="","",
IF($K473="","",
IF(ISNUMBER(SEARCH("exempt",LOWER($K473))),0,
$S473*(VALUE(SUBSTITUTE($K473,"%",""))/100))))</f>
      </c>
      <c r="AB473">
        <f>IF($S473="","",
SUM($S473,$V473,$Z473,$W473,$Y473)-
IF($AA473="",0,VALUE($AA473)))</f>
      </c>
      <c r="AJ473" t="s">
        <v>1133</v>
      </c>
      <c r="AR473">
        <f>IFERROR(LEFT($J473,FIND(" - ",$J473)-1),$J473)</f>
      </c>
      <c r="AU473">
        <f>IF($CJ473&gt;=1,INDEX($AS:$AS,$CI473+1),"")</f>
      </c>
      <c r="AV473">
        <f>IF($CJ473&gt;=2,INDEX($AS:$AS,$CI473+2),"")</f>
      </c>
      <c r="AW473">
        <f>IF($CJ473&gt;=3,INDEX($AS:$AS,$CI473+3),"")</f>
      </c>
      <c r="AX473">
        <f>IF($CJ473&gt;=4,INDEX($AS:$AS,$CI473+4),"")</f>
      </c>
      <c r="AY473">
        <f>IF($CJ473&gt;=5,INDEX($AS:$AS,$CI473+5),"")</f>
      </c>
      <c r="AZ473">
        <f>IF($CJ473&gt;=6,INDEX($AS:$AS,$CI473+6),"")</f>
      </c>
      <c r="BA473">
        <f>IF($CJ473&gt;=7,INDEX($AS:$AS,$CI473+7),"")</f>
      </c>
      <c r="BB473">
        <f>IF($CJ473&gt;=8,INDEX($AS:$AS,$CI473+8),"")</f>
      </c>
      <c r="BC473">
        <f>IF($CJ473&gt;=9,INDEX($AS:$AS,$CI473+9),"")</f>
      </c>
      <c r="BD473">
        <f>IF($CJ473&gt;=10,INDEX($AS:$AS,$CI473+10),"")</f>
      </c>
      <c r="BE473">
        <f>IF($CJ473&gt;=11,INDEX($AS:$AS,$CI473+11),"")</f>
      </c>
      <c r="BF473">
        <f>IF($CJ473&gt;=12,INDEX($AS:$AS,$CI473+12),"")</f>
      </c>
      <c r="BG473">
        <f>IF($CJ473&gt;=13,INDEX($AS:$AS,$CI473+13),"")</f>
      </c>
      <c r="BH473">
        <f>IF($CJ473&gt;=14,INDEX($AS:$AS,$CI473+14),"")</f>
      </c>
      <c r="BI473">
        <f>IF($CJ473&gt;=15,INDEX($AS:$AS,$CI473+15),"")</f>
      </c>
      <c r="BJ473">
        <f>IF($CJ473&gt;=16,INDEX($AS:$AS,$CI473+16),"")</f>
      </c>
      <c r="BK473">
        <f>IF($CJ473&gt;=17,INDEX($AS:$AS,$CI473+17),"")</f>
      </c>
      <c r="BL473">
        <f>IF($CJ473&gt;=18,INDEX($AS:$AS,$CI473+18),"")</f>
      </c>
      <c r="BM473">
        <f>IF($CJ473&gt;=19,INDEX($AS:$AS,$CI473+19),"")</f>
      </c>
      <c r="BN473">
        <f>IF($CJ473&gt;=20,INDEX($AS:$AS,$CI473+20),"")</f>
      </c>
      <c r="BO473">
        <f>IF($CJ473&gt;=21,INDEX($AS:$AS,$CI473+21),"")</f>
      </c>
      <c r="BP473">
        <f>IF($CJ473&gt;=22,INDEX($AS:$AS,$CI473+22),"")</f>
      </c>
      <c r="BQ473">
        <f>IF($CJ473&gt;=23,INDEX($AS:$AS,$CI473+23),"")</f>
      </c>
      <c r="BR473">
        <f>IF($CJ473&gt;=24,INDEX($AS:$AS,$CI473+24),"")</f>
      </c>
      <c r="BS473">
        <f>IF($CJ473&gt;=25,INDEX($AS:$AS,$CI473+25),"")</f>
      </c>
      <c r="BT473">
        <f>IF($CJ473&gt;=26,INDEX($AS:$AS,$CI473+26),"")</f>
      </c>
      <c r="BU473">
        <f>IF($CJ473&gt;=27,INDEX($AS:$AS,$CI473+27),"")</f>
      </c>
      <c r="BV473">
        <f>IF($CJ473&gt;=28,INDEX($AS:$AS,$CI473+28),"")</f>
      </c>
      <c r="BW473">
        <f>IF($CJ473&gt;=29,INDEX($AS:$AS,$CI473+29),"")</f>
      </c>
      <c r="BX473">
        <f>IF($CJ473&gt;=30,INDEX($AS:$AS,$CI473+30),"")</f>
      </c>
      <c r="BY473">
        <f>IF($CJ473&gt;=31,INDEX($AS:$AS,$CI473+31),"")</f>
      </c>
      <c r="BZ473">
        <f>IF($CJ473&gt;=32,INDEX($AS:$AS,$CI473+32),"")</f>
      </c>
      <c r="CA473">
        <f>IF($CJ473&gt;=33,INDEX($AS:$AS,$CI473+33),"")</f>
      </c>
      <c r="CB473">
        <f>IF($CJ473&gt;=34,INDEX($AS:$AS,$CI473+34),"")</f>
      </c>
      <c r="CC473">
        <f>IF($CJ473&gt;=35,INDEX($AS:$AS,$CI473+35),"")</f>
      </c>
      <c r="CD473">
        <f>IF($CJ473&gt;=36,INDEX($AS:$AS,$CI473+36),"")</f>
      </c>
      <c r="CE473">
        <f>IF($CJ473&gt;=37,INDEX($AS:$AS,$CI473+37),"")</f>
      </c>
      <c r="CF473">
        <f>IF($CJ473&gt;=38,INDEX($AS:$AS,$CI473+38),"")</f>
      </c>
      <c r="CG473">
        <f>IF($CJ473&gt;=39,INDEX($AS:$AS,$CI473+39),"")</f>
      </c>
      <c r="CH473">
        <f>IF($CJ473&gt;=40,INDEX($AS:$AS,$CI473+40),"")</f>
      </c>
      <c r="CI473">
        <f>IFERROR(MATCH($AR473,$AS$2:$AS$133,0)+1,0)</f>
      </c>
      <c r="CJ473">
        <f>IFERROR(INDEX($AT$2:$AT$133,MATCH($AR473,$AS$2:$AS$133,0)),0)</f>
      </c>
      <c r="CK473">
        <f>IFERROR(LEFT($O473,FIND(" - ",$O473)-1),$O473)</f>
      </c>
      <c r="CL473" t="s">
        <v>132</v>
      </c>
      <c r="CN473">
        <f>IF($DI473&gt;=1,INDEX($CL:$CL,$DH473+1),"")</f>
      </c>
      <c r="CO473">
        <f>IF($DI473&gt;=2,INDEX($CL:$CL,$DH473+2),"")</f>
      </c>
      <c r="CP473">
        <f>IF($DI473&gt;=3,INDEX($CL:$CL,$DH473+3),"")</f>
      </c>
      <c r="CQ473">
        <f>IF($DI473&gt;=4,INDEX($CL:$CL,$DH473+4),"")</f>
      </c>
      <c r="CR473">
        <f>IF($DI473&gt;=5,INDEX($CL:$CL,$DH473+5),"")</f>
      </c>
      <c r="CS473">
        <f>IF($DI473&gt;=6,INDEX($CL:$CL,$DH473+6),"")</f>
      </c>
      <c r="CT473">
        <f>IF($DI473&gt;=7,INDEX($CL:$CL,$DH473+7),"")</f>
      </c>
      <c r="CU473">
        <f>IF($DI473&gt;=8,INDEX($CL:$CL,$DH473+8),"")</f>
      </c>
      <c r="CV473">
        <f>IF($DI473&gt;=9,INDEX($CL:$CL,$DH473+9),"")</f>
      </c>
      <c r="CW473">
        <f>IF($DI473&gt;=10,INDEX($CL:$CL,$DH473+10),"")</f>
      </c>
      <c r="CX473">
        <f>IF($DI473&gt;=11,INDEX($CL:$CL,$DH473+11),"")</f>
      </c>
      <c r="CY473">
        <f>IF($DI473&gt;=12,INDEX($CL:$CL,$DH473+12),"")</f>
      </c>
      <c r="CZ473">
        <f>IF($DI473&gt;=13,INDEX($CL:$CL,$DH473+13),"")</f>
      </c>
      <c r="DA473">
        <f>IF($DI473&gt;=14,INDEX($CL:$CL,$DH473+14),"")</f>
      </c>
      <c r="DB473">
        <f>IF($DI473&gt;=15,INDEX($CL:$CL,$DH473+15),"")</f>
      </c>
      <c r="DC473">
        <f>IF($DI473&gt;=16,INDEX($CL:$CL,$DH473+16),"")</f>
      </c>
      <c r="DD473">
        <f>IF($DI473&gt;=17,INDEX($CL:$CL,$DH473+17),"")</f>
      </c>
      <c r="DE473">
        <f>IF($DI473&gt;=18,INDEX($CL:$CL,$DH473+18),"")</f>
      </c>
      <c r="DF473">
        <f>IF($DI473&gt;=19,INDEX($CL:$CL,$DH473+19),"")</f>
      </c>
      <c r="DG473">
        <f>IF($DI473&gt;=20,INDEX($CL:$CL,$DH473+20),"")</f>
      </c>
      <c r="DH473">
        <f>IFERROR(MATCH($CK473,$CL$2:$CL$1558,0)+1,0)</f>
      </c>
      <c r="DI473">
        <f>IFERROR(INDEX($CM$2:$CM$1558,MATCH($CK473,$CL$2:$CL$1558,0)),0)</f>
      </c>
      <c r="DJ473">
        <f>IFERROR(INDEX($AQ:$AQ,MATCH($K473,$AP:$AP,0))&amp;"","")</f>
      </c>
      <c r="DN473">
        <f>IF($GQ473&gt;=1,INDEX($DK:$DK,$GP473+1),"")</f>
      </c>
      <c r="DO473">
        <f>IF($GQ473&gt;=2,INDEX($DK:$DK,$GP473+2),"")</f>
      </c>
      <c r="DP473">
        <f>IF($GQ473&gt;=3,INDEX($DK:$DK,$GP473+3),"")</f>
      </c>
      <c r="DQ473">
        <f>IF($GQ473&gt;=4,INDEX($DK:$DK,$GP473+4),"")</f>
      </c>
      <c r="DR473">
        <f>IF($GQ473&gt;=5,INDEX($DK:$DK,$GP473+5),"")</f>
      </c>
      <c r="DS473">
        <f>IF($GQ473&gt;=6,INDEX($DK:$DK,$GP473+6),"")</f>
      </c>
      <c r="DT473">
        <f>IF($GQ473&gt;=7,INDEX($DK:$DK,$GP473+7),"")</f>
      </c>
      <c r="DU473">
        <f>IF($GQ473&gt;=8,INDEX($DK:$DK,$GP473+8),"")</f>
      </c>
      <c r="DV473">
        <f>IF($GQ473&gt;=9,INDEX($DK:$DK,$GP473+9),"")</f>
      </c>
      <c r="DW473">
        <f>IF($GQ473&gt;=10,INDEX($DK:$DK,$GP473+10),"")</f>
      </c>
      <c r="DX473">
        <f>IF($GQ473&gt;=11,INDEX($DK:$DK,$GP473+11),"")</f>
      </c>
      <c r="DY473">
        <f>IF($GQ473&gt;=12,INDEX($DK:$DK,$GP473+12),"")</f>
      </c>
      <c r="DZ473">
        <f>IF($GQ473&gt;=13,INDEX($DK:$DK,$GP473+13),"")</f>
      </c>
      <c r="EA473">
        <f>IF($GQ473&gt;=14,INDEX($DK:$DK,$GP473+14),"")</f>
      </c>
      <c r="EB473">
        <f>IF($GQ473&gt;=15,INDEX($DK:$DK,$GP473+15),"")</f>
      </c>
      <c r="EC473">
        <f>IF($GQ473&gt;=16,INDEX($DK:$DK,$GP473+16),"")</f>
      </c>
      <c r="ED473">
        <f>IF($GQ473&gt;=17,INDEX($DK:$DK,$GP473+17),"")</f>
      </c>
      <c r="EE473">
        <f>IF($GQ473&gt;=18,INDEX($DK:$DK,$GP473+18),"")</f>
      </c>
      <c r="EF473">
        <f>IF($GQ473&gt;=19,INDEX($DK:$DK,$GP473+19),"")</f>
      </c>
      <c r="EG473">
        <f>IF($GQ473&gt;=20,INDEX($DK:$DK,$GP473+20),"")</f>
      </c>
      <c r="EH473">
        <f>IF($GQ473&gt;=21,INDEX($DK:$DK,$GP473+21),"")</f>
      </c>
      <c r="EI473">
        <f>IF($GQ473&gt;=22,INDEX($DK:$DK,$GP473+22),"")</f>
      </c>
      <c r="EJ473">
        <f>IF($GQ473&gt;=23,INDEX($DK:$DK,$GP473+23),"")</f>
      </c>
      <c r="EK473">
        <f>IF($GQ473&gt;=24,INDEX($DK:$DK,$GP473+24),"")</f>
      </c>
      <c r="EL473">
        <f>IF($GQ473&gt;=25,INDEX($DK:$DK,$GP473+25),"")</f>
      </c>
      <c r="EM473">
        <f>IF($GQ473&gt;=26,INDEX($DK:$DK,$GP473+26),"")</f>
      </c>
      <c r="EN473">
        <f>IF($GQ473&gt;=27,INDEX($DK:$DK,$GP473+27),"")</f>
      </c>
      <c r="EO473">
        <f>IF($GQ473&gt;=28,INDEX($DK:$DK,$GP473+28),"")</f>
      </c>
      <c r="EP473">
        <f>IF($GQ473&gt;=29,INDEX($DK:$DK,$GP473+29),"")</f>
      </c>
      <c r="EQ473">
        <f>IF($GQ473&gt;=30,INDEX($DK:$DK,$GP473+30),"")</f>
      </c>
      <c r="ER473">
        <f>IF($GQ473&gt;=31,INDEX($DK:$DK,$GP473+31),"")</f>
      </c>
      <c r="ES473">
        <f>IF($GQ473&gt;=32,INDEX($DK:$DK,$GP473+32),"")</f>
      </c>
      <c r="ET473">
        <f>IF($GQ473&gt;=33,INDEX($DK:$DK,$GP473+33),"")</f>
      </c>
      <c r="EU473">
        <f>IF($GQ473&gt;=34,INDEX($DK:$DK,$GP473+34),"")</f>
      </c>
      <c r="EV473">
        <f>IF($GQ473&gt;=35,INDEX($DK:$DK,$GP473+35),"")</f>
      </c>
      <c r="EW473">
        <f>IF($GQ473&gt;=36,INDEX($DK:$DK,$GP473+36),"")</f>
      </c>
      <c r="EX473">
        <f>IF($GQ473&gt;=37,INDEX($DK:$DK,$GP473+37),"")</f>
      </c>
      <c r="EY473">
        <f>IF($GQ473&gt;=38,INDEX($DK:$DK,$GP473+38),"")</f>
      </c>
      <c r="EZ473">
        <f>IF($GQ473&gt;=39,INDEX($DK:$DK,$GP473+39),"")</f>
      </c>
      <c r="FA473">
        <f>IF($GQ473&gt;=40,INDEX($DK:$DK,$GP473+40),"")</f>
      </c>
      <c r="FB473">
        <f>IF($GQ473&gt;=1,INDEX($DL:$DL,$GP473+1),"")</f>
      </c>
      <c r="FC473">
        <f>IF($GQ473&gt;=2,INDEX($DL:$DL,$GP473+2),"")</f>
      </c>
      <c r="FD473">
        <f>IF($GQ473&gt;=3,INDEX($DL:$DL,$GP473+3),"")</f>
      </c>
      <c r="FE473">
        <f>IF($GQ473&gt;=4,INDEX($DL:$DL,$GP473+4),"")</f>
      </c>
      <c r="FF473">
        <f>IF($GQ473&gt;=5,INDEX($DL:$DL,$GP473+5),"")</f>
      </c>
      <c r="FG473">
        <f>IF($GQ473&gt;=6,INDEX($DL:$DL,$GP473+6),"")</f>
      </c>
      <c r="FH473">
        <f>IF($GQ473&gt;=7,INDEX($DL:$DL,$GP473+7),"")</f>
      </c>
      <c r="FI473">
        <f>IF($GQ473&gt;=8,INDEX($DL:$DL,$GP473+8),"")</f>
      </c>
      <c r="FJ473">
        <f>IF($GQ473&gt;=9,INDEX($DL:$DL,$GP473+9),"")</f>
      </c>
      <c r="FK473">
        <f>IF($GQ473&gt;=10,INDEX($DL:$DL,$GP473+10),"")</f>
      </c>
      <c r="FL473">
        <f>IF($GQ473&gt;=11,INDEX($DL:$DL,$GP473+11),"")</f>
      </c>
      <c r="FM473">
        <f>IF($GQ473&gt;=12,INDEX($DL:$DL,$GP473+12),"")</f>
      </c>
      <c r="FN473">
        <f>IF($GQ473&gt;=13,INDEX($DL:$DL,$GP473+13),"")</f>
      </c>
      <c r="FO473">
        <f>IF($GQ473&gt;=14,INDEX($DL:$DL,$GP473+14),"")</f>
      </c>
      <c r="FP473">
        <f>IF($GQ473&gt;=15,INDEX($DL:$DL,$GP473+15),"")</f>
      </c>
      <c r="FQ473">
        <f>IF($GQ473&gt;=16,INDEX($DL:$DL,$GP473+16),"")</f>
      </c>
      <c r="FR473">
        <f>IF($GQ473&gt;=17,INDEX($DL:$DL,$GP473+17),"")</f>
      </c>
      <c r="FS473">
        <f>IF($GQ473&gt;=18,INDEX($DL:$DL,$GP473+18),"")</f>
      </c>
      <c r="FT473">
        <f>IF($GQ473&gt;=19,INDEX($DL:$DL,$GP473+19),"")</f>
      </c>
      <c r="FU473">
        <f>IF($GQ473&gt;=20,INDEX($DL:$DL,$GP473+20),"")</f>
      </c>
      <c r="FV473">
        <f>IF($GQ473&gt;=21,INDEX($DL:$DL,$GP473+21),"")</f>
      </c>
      <c r="FW473">
        <f>IF($GQ473&gt;=22,INDEX($DL:$DL,$GP473+22),"")</f>
      </c>
      <c r="FX473">
        <f>IF($GQ473&gt;=23,INDEX($DL:$DL,$GP473+23),"")</f>
      </c>
      <c r="FY473">
        <f>IF($GQ473&gt;=24,INDEX($DL:$DL,$GP473+24),"")</f>
      </c>
      <c r="FZ473">
        <f>IF($GQ473&gt;=25,INDEX($DL:$DL,$GP473+25),"")</f>
      </c>
      <c r="GA473">
        <f>IF($GQ473&gt;=26,INDEX($DL:$DL,$GP473+26),"")</f>
      </c>
      <c r="GB473">
        <f>IF($GQ473&gt;=27,INDEX($DL:$DL,$GP473+27),"")</f>
      </c>
      <c r="GC473">
        <f>IF($GQ473&gt;=28,INDEX($DL:$DL,$GP473+28),"")</f>
      </c>
      <c r="GD473">
        <f>IF($GQ473&gt;=29,INDEX($DL:$DL,$GP473+29),"")</f>
      </c>
      <c r="GE473">
        <f>IF($GQ473&gt;=30,INDEX($DL:$DL,$GP473+30),"")</f>
      </c>
      <c r="GF473">
        <f>IF($GQ473&gt;=31,INDEX($DL:$DL,$GP473+31),"")</f>
      </c>
      <c r="GG473">
        <f>IF($GQ473&gt;=32,INDEX($DL:$DL,$GP473+32),"")</f>
      </c>
      <c r="GH473">
        <f>IF($GQ473&gt;=33,INDEX($DL:$DL,$GP473+33),"")</f>
      </c>
      <c r="GI473">
        <f>IF($GQ473&gt;=34,INDEX($DL:$DL,$GP473+34),"")</f>
      </c>
      <c r="GJ473">
        <f>IF($GQ473&gt;=35,INDEX($DL:$DL,$GP473+35),"")</f>
      </c>
      <c r="GK473">
        <f>IF($GQ473&gt;=36,INDEX($DL:$DL,$GP473+36),"")</f>
      </c>
      <c r="GL473">
        <f>IF($GQ473&gt;=37,INDEX($DL:$DL,$GP473+37),"")</f>
      </c>
      <c r="GM473">
        <f>IF($GQ473&gt;=38,INDEX($DL:$DL,$GP473+38),"")</f>
      </c>
      <c r="GN473">
        <f>IF($GQ473&gt;=39,INDEX($DL:$DL,$GP473+39),"")</f>
      </c>
      <c r="GO473">
        <f>IF($GQ473&gt;=40,INDEX($DL:$DL,$GP473+40),"")</f>
      </c>
      <c r="GP473">
        <f>IFERROR(MATCH($DJ473,$DK$2:$DK$148,0)+1,0)</f>
      </c>
      <c r="GQ473">
        <f>IFERROR(INDEX($DM$2:$DM$148,MATCH($DJ473,$DK$2:$DK$148,0)),0)</f>
      </c>
      <c r="GR473">
        <f>IFERROR(MATCH($L473,$DN$473:$FA$473,0),0)</f>
      </c>
      <c r="GS473">
        <f>IF($GR473&gt;0,INDEX($FB$473:$GO$473,$GR473),"")</f>
      </c>
      <c r="GV473">
        <f>IF($JE473&gt;=1,INDEX($GT:$GT,$JD473+1),"")</f>
      </c>
      <c r="GW473">
        <f>IF($JE473&gt;=2,INDEX($GT:$GT,$JD473+2),"")</f>
      </c>
      <c r="GX473">
        <f>IF($JE473&gt;=3,INDEX($GT:$GT,$JD473+3),"")</f>
      </c>
      <c r="GY473">
        <f>IF($JE473&gt;=4,INDEX($GT:$GT,$JD473+4),"")</f>
      </c>
      <c r="GZ473">
        <f>IF($JE473&gt;=5,INDEX($GT:$GT,$JD473+5),"")</f>
      </c>
      <c r="HA473">
        <f>IF($JE473&gt;=6,INDEX($GT:$GT,$JD473+6),"")</f>
      </c>
      <c r="HB473">
        <f>IF($JE473&gt;=7,INDEX($GT:$GT,$JD473+7),"")</f>
      </c>
      <c r="HC473">
        <f>IF($JE473&gt;=8,INDEX($GT:$GT,$JD473+8),"")</f>
      </c>
      <c r="HD473">
        <f>IF($JE473&gt;=9,INDEX($GT:$GT,$JD473+9),"")</f>
      </c>
      <c r="HE473">
        <f>IF($JE473&gt;=10,INDEX($GT:$GT,$JD473+10),"")</f>
      </c>
      <c r="HF473">
        <f>IF($JE473&gt;=11,INDEX($GT:$GT,$JD473+11),"")</f>
      </c>
      <c r="HG473">
        <f>IF($JE473&gt;=12,INDEX($GT:$GT,$JD473+12),"")</f>
      </c>
      <c r="HH473">
        <f>IF($JE473&gt;=13,INDEX($GT:$GT,$JD473+13),"")</f>
      </c>
      <c r="HI473">
        <f>IF($JE473&gt;=14,INDEX($GT:$GT,$JD473+14),"")</f>
      </c>
      <c r="HJ473">
        <f>IF($JE473&gt;=15,INDEX($GT:$GT,$JD473+15),"")</f>
      </c>
      <c r="HK473">
        <f>IF($JE473&gt;=16,INDEX($GT:$GT,$JD473+16),"")</f>
      </c>
      <c r="HL473">
        <f>IF($JE473&gt;=17,INDEX($GT:$GT,$JD473+17),"")</f>
      </c>
      <c r="HM473">
        <f>IF($JE473&gt;=18,INDEX($GT:$GT,$JD473+18),"")</f>
      </c>
      <c r="HN473">
        <f>IF($JE473&gt;=19,INDEX($GT:$GT,$JD473+19),"")</f>
      </c>
      <c r="HO473">
        <f>IF($JE473&gt;=20,INDEX($GT:$GT,$JD473+20),"")</f>
      </c>
      <c r="HP473">
        <f>IF($JE473&gt;=21,INDEX($GT:$GT,$JD473+21),"")</f>
      </c>
      <c r="HQ473">
        <f>IF($JE473&gt;=22,INDEX($GT:$GT,$JD473+22),"")</f>
      </c>
      <c r="HR473">
        <f>IF($JE473&gt;=23,INDEX($GT:$GT,$JD473+23),"")</f>
      </c>
      <c r="HS473">
        <f>IF($JE473&gt;=24,INDEX($GT:$GT,$JD473+24),"")</f>
      </c>
      <c r="HT473">
        <f>IF($JE473&gt;=25,INDEX($GT:$GT,$JD473+25),"")</f>
      </c>
      <c r="HU473">
        <f>IF($JE473&gt;=26,INDEX($GT:$GT,$JD473+26),"")</f>
      </c>
      <c r="HV473">
        <f>IF($JE473&gt;=27,INDEX($GT:$GT,$JD473+27),"")</f>
      </c>
      <c r="HW473">
        <f>IF($JE473&gt;=28,INDEX($GT:$GT,$JD473+28),"")</f>
      </c>
      <c r="HX473">
        <f>IF($JE473&gt;=29,INDEX($GT:$GT,$JD473+29),"")</f>
      </c>
      <c r="HY473">
        <f>IF($JE473&gt;=30,INDEX($GT:$GT,$JD473+30),"")</f>
      </c>
      <c r="HZ473">
        <f>IF($JE473&gt;=31,INDEX($GT:$GT,$JD473+31),"")</f>
      </c>
      <c r="IA473">
        <f>IF($JE473&gt;=32,INDEX($GT:$GT,$JD473+32),"")</f>
      </c>
      <c r="IB473">
        <f>IF($JE473&gt;=33,INDEX($GT:$GT,$JD473+33),"")</f>
      </c>
      <c r="IC473">
        <f>IF($JE473&gt;=34,INDEX($GT:$GT,$JD473+34),"")</f>
      </c>
      <c r="ID473">
        <f>IF($JE473&gt;=35,INDEX($GT:$GT,$JD473+35),"")</f>
      </c>
      <c r="IE473">
        <f>IF($JE473&gt;=36,INDEX($GT:$GT,$JD473+36),"")</f>
      </c>
      <c r="IF473">
        <f>IF($JE473&gt;=37,INDEX($GT:$GT,$JD473+37),"")</f>
      </c>
      <c r="IG473">
        <f>IF($JE473&gt;=38,INDEX($GT:$GT,$JD473+38),"")</f>
      </c>
      <c r="IH473">
        <f>IF($JE473&gt;=39,INDEX($GT:$GT,$JD473+39),"")</f>
      </c>
      <c r="II473">
        <f>IF($JE473&gt;=40,INDEX($GT:$GT,$JD473+40),"")</f>
      </c>
      <c r="IJ473">
        <f>IF($JE473&gt;=41,INDEX($GT:$GT,$JD473+41),"")</f>
      </c>
      <c r="IK473">
        <f>IF($JE473&gt;=42,INDEX($GT:$GT,$JD473+42),"")</f>
      </c>
      <c r="IL473">
        <f>IF($JE473&gt;=43,INDEX($GT:$GT,$JD473+43),"")</f>
      </c>
      <c r="IM473">
        <f>IF($JE473&gt;=44,INDEX($GT:$GT,$JD473+44),"")</f>
      </c>
      <c r="IN473">
        <f>IF($JE473&gt;=45,INDEX($GT:$GT,$JD473+45),"")</f>
      </c>
      <c r="IO473">
        <f>IF($JE473&gt;=46,INDEX($GT:$GT,$JD473+46),"")</f>
      </c>
      <c r="IP473">
        <f>IF($JE473&gt;=47,INDEX($GT:$GT,$JD473+47),"")</f>
      </c>
      <c r="IQ473">
        <f>IF($JE473&gt;=48,INDEX($GT:$GT,$JD473+48),"")</f>
      </c>
      <c r="IR473">
        <f>IF($JE473&gt;=49,INDEX($GT:$GT,$JD473+49),"")</f>
      </c>
      <c r="IS473">
        <f>IF($JE473&gt;=50,INDEX($GT:$GT,$JD473+50),"")</f>
      </c>
      <c r="IT473">
        <f>IF($JE473&gt;=51,INDEX($GT:$GT,$JD473+51),"")</f>
      </c>
      <c r="IU473">
        <f>IF($JE473&gt;=52,INDEX($GT:$GT,$JD473+52),"")</f>
      </c>
      <c r="IV473">
        <f>IF($JE473&gt;=53,INDEX($GT:$GT,$JD473+53),"")</f>
      </c>
      <c r="IW473">
        <f>IF($JE473&gt;=54,INDEX($GT:$GT,$JD473+54),"")</f>
      </c>
      <c r="IX473">
        <f>IF($JE473&gt;=55,INDEX($GT:$GT,$JD473+55),"")</f>
      </c>
      <c r="IY473">
        <f>IF($JE473&gt;=56,INDEX($GT:$GT,$JD473+56),"")</f>
      </c>
      <c r="IZ473">
        <f>IF($JE473&gt;=57,INDEX($GT:$GT,$JD473+57),"")</f>
      </c>
      <c r="JA473">
        <f>IF($JE473&gt;=58,INDEX($GT:$GT,$JD473+58),"")</f>
      </c>
      <c r="JB473">
        <f>IF($JE473&gt;=59,INDEX($GT:$GT,$JD473+59),"")</f>
      </c>
      <c r="JC473">
        <f>IF($JE473&gt;=60,INDEX($GT:$GT,$JD473+60),"")</f>
      </c>
      <c r="JD473">
        <f>IFERROR(MATCH($GS473,$GT$2:$GT$322,0)+1,0)</f>
      </c>
      <c r="JE473">
        <f>IFERROR(INDEX($GU$2:$GU$322,MATCH($GS473,$GT$2:$GT$322,0)),0)</f>
      </c>
      <c r="JF473" t="s">
        <v>28</v>
      </c>
      <c r="JG473" t="s">
        <v>28</v>
      </c>
    </row>
    <row r="474" spans="1:267" x14ac:dyDescent="0.25">
      <c r="J474" s="1"/>
      <c r="K474" s="1"/>
      <c r="L474" s="1"/>
      <c r="M474" s="1"/>
      <c r="N474" s="1">
        <f>IFERROR(IF(FIND(" - ",$J474)&gt;0,MID($J474,FIND(" - ",$J474)+3,LEN($J474)),""),"")</f>
      </c>
      <c r="P474" s="1"/>
      <c r="S474" t="s">
        <v>28</v>
      </c>
      <c r="U474">
        <f>IF(OR($S474="",$T474=""),"",IFERROR($S474/$T474,0))</f>
      </c>
      <c r="V474">
        <f>IF($S474="","",
IF($K474="","",
IF(ISNUMBER(SEARCH("exempt",LOWER($K474))),0,
$S474*(VALUE(SUBSTITUTE($K474,"%",""))/100))))</f>
      </c>
      <c r="AB474">
        <f>IF($S474="","",
SUM($S474,$V474,$Z474,$W474,$Y474)-
IF($AA474="",0,VALUE($AA474)))</f>
      </c>
      <c r="AJ474" t="s">
        <v>1134</v>
      </c>
      <c r="AR474">
        <f>IFERROR(LEFT($J474,FIND(" - ",$J474)-1),$J474)</f>
      </c>
      <c r="AU474">
        <f>IF($CJ474&gt;=1,INDEX($AS:$AS,$CI474+1),"")</f>
      </c>
      <c r="AV474">
        <f>IF($CJ474&gt;=2,INDEX($AS:$AS,$CI474+2),"")</f>
      </c>
      <c r="AW474">
        <f>IF($CJ474&gt;=3,INDEX($AS:$AS,$CI474+3),"")</f>
      </c>
      <c r="AX474">
        <f>IF($CJ474&gt;=4,INDEX($AS:$AS,$CI474+4),"")</f>
      </c>
      <c r="AY474">
        <f>IF($CJ474&gt;=5,INDEX($AS:$AS,$CI474+5),"")</f>
      </c>
      <c r="AZ474">
        <f>IF($CJ474&gt;=6,INDEX($AS:$AS,$CI474+6),"")</f>
      </c>
      <c r="BA474">
        <f>IF($CJ474&gt;=7,INDEX($AS:$AS,$CI474+7),"")</f>
      </c>
      <c r="BB474">
        <f>IF($CJ474&gt;=8,INDEX($AS:$AS,$CI474+8),"")</f>
      </c>
      <c r="BC474">
        <f>IF($CJ474&gt;=9,INDEX($AS:$AS,$CI474+9),"")</f>
      </c>
      <c r="BD474">
        <f>IF($CJ474&gt;=10,INDEX($AS:$AS,$CI474+10),"")</f>
      </c>
      <c r="BE474">
        <f>IF($CJ474&gt;=11,INDEX($AS:$AS,$CI474+11),"")</f>
      </c>
      <c r="BF474">
        <f>IF($CJ474&gt;=12,INDEX($AS:$AS,$CI474+12),"")</f>
      </c>
      <c r="BG474">
        <f>IF($CJ474&gt;=13,INDEX($AS:$AS,$CI474+13),"")</f>
      </c>
      <c r="BH474">
        <f>IF($CJ474&gt;=14,INDEX($AS:$AS,$CI474+14),"")</f>
      </c>
      <c r="BI474">
        <f>IF($CJ474&gt;=15,INDEX($AS:$AS,$CI474+15),"")</f>
      </c>
      <c r="BJ474">
        <f>IF($CJ474&gt;=16,INDEX($AS:$AS,$CI474+16),"")</f>
      </c>
      <c r="BK474">
        <f>IF($CJ474&gt;=17,INDEX($AS:$AS,$CI474+17),"")</f>
      </c>
      <c r="BL474">
        <f>IF($CJ474&gt;=18,INDEX($AS:$AS,$CI474+18),"")</f>
      </c>
      <c r="BM474">
        <f>IF($CJ474&gt;=19,INDEX($AS:$AS,$CI474+19),"")</f>
      </c>
      <c r="BN474">
        <f>IF($CJ474&gt;=20,INDEX($AS:$AS,$CI474+20),"")</f>
      </c>
      <c r="BO474">
        <f>IF($CJ474&gt;=21,INDEX($AS:$AS,$CI474+21),"")</f>
      </c>
      <c r="BP474">
        <f>IF($CJ474&gt;=22,INDEX($AS:$AS,$CI474+22),"")</f>
      </c>
      <c r="BQ474">
        <f>IF($CJ474&gt;=23,INDEX($AS:$AS,$CI474+23),"")</f>
      </c>
      <c r="BR474">
        <f>IF($CJ474&gt;=24,INDEX($AS:$AS,$CI474+24),"")</f>
      </c>
      <c r="BS474">
        <f>IF($CJ474&gt;=25,INDEX($AS:$AS,$CI474+25),"")</f>
      </c>
      <c r="BT474">
        <f>IF($CJ474&gt;=26,INDEX($AS:$AS,$CI474+26),"")</f>
      </c>
      <c r="BU474">
        <f>IF($CJ474&gt;=27,INDEX($AS:$AS,$CI474+27),"")</f>
      </c>
      <c r="BV474">
        <f>IF($CJ474&gt;=28,INDEX($AS:$AS,$CI474+28),"")</f>
      </c>
      <c r="BW474">
        <f>IF($CJ474&gt;=29,INDEX($AS:$AS,$CI474+29),"")</f>
      </c>
      <c r="BX474">
        <f>IF($CJ474&gt;=30,INDEX($AS:$AS,$CI474+30),"")</f>
      </c>
      <c r="BY474">
        <f>IF($CJ474&gt;=31,INDEX($AS:$AS,$CI474+31),"")</f>
      </c>
      <c r="BZ474">
        <f>IF($CJ474&gt;=32,INDEX($AS:$AS,$CI474+32),"")</f>
      </c>
      <c r="CA474">
        <f>IF($CJ474&gt;=33,INDEX($AS:$AS,$CI474+33),"")</f>
      </c>
      <c r="CB474">
        <f>IF($CJ474&gt;=34,INDEX($AS:$AS,$CI474+34),"")</f>
      </c>
      <c r="CC474">
        <f>IF($CJ474&gt;=35,INDEX($AS:$AS,$CI474+35),"")</f>
      </c>
      <c r="CD474">
        <f>IF($CJ474&gt;=36,INDEX($AS:$AS,$CI474+36),"")</f>
      </c>
      <c r="CE474">
        <f>IF($CJ474&gt;=37,INDEX($AS:$AS,$CI474+37),"")</f>
      </c>
      <c r="CF474">
        <f>IF($CJ474&gt;=38,INDEX($AS:$AS,$CI474+38),"")</f>
      </c>
      <c r="CG474">
        <f>IF($CJ474&gt;=39,INDEX($AS:$AS,$CI474+39),"")</f>
      </c>
      <c r="CH474">
        <f>IF($CJ474&gt;=40,INDEX($AS:$AS,$CI474+40),"")</f>
      </c>
      <c r="CI474">
        <f>IFERROR(MATCH($AR474,$AS$2:$AS$133,0)+1,0)</f>
      </c>
      <c r="CJ474">
        <f>IFERROR(INDEX($AT$2:$AT$133,MATCH($AR474,$AS$2:$AS$133,0)),0)</f>
      </c>
      <c r="CK474">
        <f>IFERROR(LEFT($O474,FIND(" - ",$O474)-1),$O474)</f>
      </c>
      <c r="CL474" t="s">
        <v>68</v>
      </c>
      <c r="CN474">
        <f>IF($DI474&gt;=1,INDEX($CL:$CL,$DH474+1),"")</f>
      </c>
      <c r="CO474">
        <f>IF($DI474&gt;=2,INDEX($CL:$CL,$DH474+2),"")</f>
      </c>
      <c r="CP474">
        <f>IF($DI474&gt;=3,INDEX($CL:$CL,$DH474+3),"")</f>
      </c>
      <c r="CQ474">
        <f>IF($DI474&gt;=4,INDEX($CL:$CL,$DH474+4),"")</f>
      </c>
      <c r="CR474">
        <f>IF($DI474&gt;=5,INDEX($CL:$CL,$DH474+5),"")</f>
      </c>
      <c r="CS474">
        <f>IF($DI474&gt;=6,INDEX($CL:$CL,$DH474+6),"")</f>
      </c>
      <c r="CT474">
        <f>IF($DI474&gt;=7,INDEX($CL:$CL,$DH474+7),"")</f>
      </c>
      <c r="CU474">
        <f>IF($DI474&gt;=8,INDEX($CL:$CL,$DH474+8),"")</f>
      </c>
      <c r="CV474">
        <f>IF($DI474&gt;=9,INDEX($CL:$CL,$DH474+9),"")</f>
      </c>
      <c r="CW474">
        <f>IF($DI474&gt;=10,INDEX($CL:$CL,$DH474+10),"")</f>
      </c>
      <c r="CX474">
        <f>IF($DI474&gt;=11,INDEX($CL:$CL,$DH474+11),"")</f>
      </c>
      <c r="CY474">
        <f>IF($DI474&gt;=12,INDEX($CL:$CL,$DH474+12),"")</f>
      </c>
      <c r="CZ474">
        <f>IF($DI474&gt;=13,INDEX($CL:$CL,$DH474+13),"")</f>
      </c>
      <c r="DA474">
        <f>IF($DI474&gt;=14,INDEX($CL:$CL,$DH474+14),"")</f>
      </c>
      <c r="DB474">
        <f>IF($DI474&gt;=15,INDEX($CL:$CL,$DH474+15),"")</f>
      </c>
      <c r="DC474">
        <f>IF($DI474&gt;=16,INDEX($CL:$CL,$DH474+16),"")</f>
      </c>
      <c r="DD474">
        <f>IF($DI474&gt;=17,INDEX($CL:$CL,$DH474+17),"")</f>
      </c>
      <c r="DE474">
        <f>IF($DI474&gt;=18,INDEX($CL:$CL,$DH474+18),"")</f>
      </c>
      <c r="DF474">
        <f>IF($DI474&gt;=19,INDEX($CL:$CL,$DH474+19),"")</f>
      </c>
      <c r="DG474">
        <f>IF($DI474&gt;=20,INDEX($CL:$CL,$DH474+20),"")</f>
      </c>
      <c r="DH474">
        <f>IFERROR(MATCH($CK474,$CL$2:$CL$1558,0)+1,0)</f>
      </c>
      <c r="DI474">
        <f>IFERROR(INDEX($CM$2:$CM$1558,MATCH($CK474,$CL$2:$CL$1558,0)),0)</f>
      </c>
      <c r="DJ474">
        <f>IFERROR(INDEX($AQ:$AQ,MATCH($K474,$AP:$AP,0))&amp;"","")</f>
      </c>
      <c r="DN474">
        <f>IF($GQ474&gt;=1,INDEX($DK:$DK,$GP474+1),"")</f>
      </c>
      <c r="DO474">
        <f>IF($GQ474&gt;=2,INDEX($DK:$DK,$GP474+2),"")</f>
      </c>
      <c r="DP474">
        <f>IF($GQ474&gt;=3,INDEX($DK:$DK,$GP474+3),"")</f>
      </c>
      <c r="DQ474">
        <f>IF($GQ474&gt;=4,INDEX($DK:$DK,$GP474+4),"")</f>
      </c>
      <c r="DR474">
        <f>IF($GQ474&gt;=5,INDEX($DK:$DK,$GP474+5),"")</f>
      </c>
      <c r="DS474">
        <f>IF($GQ474&gt;=6,INDEX($DK:$DK,$GP474+6),"")</f>
      </c>
      <c r="DT474">
        <f>IF($GQ474&gt;=7,INDEX($DK:$DK,$GP474+7),"")</f>
      </c>
      <c r="DU474">
        <f>IF($GQ474&gt;=8,INDEX($DK:$DK,$GP474+8),"")</f>
      </c>
      <c r="DV474">
        <f>IF($GQ474&gt;=9,INDEX($DK:$DK,$GP474+9),"")</f>
      </c>
      <c r="DW474">
        <f>IF($GQ474&gt;=10,INDEX($DK:$DK,$GP474+10),"")</f>
      </c>
      <c r="DX474">
        <f>IF($GQ474&gt;=11,INDEX($DK:$DK,$GP474+11),"")</f>
      </c>
      <c r="DY474">
        <f>IF($GQ474&gt;=12,INDEX($DK:$DK,$GP474+12),"")</f>
      </c>
      <c r="DZ474">
        <f>IF($GQ474&gt;=13,INDEX($DK:$DK,$GP474+13),"")</f>
      </c>
      <c r="EA474">
        <f>IF($GQ474&gt;=14,INDEX($DK:$DK,$GP474+14),"")</f>
      </c>
      <c r="EB474">
        <f>IF($GQ474&gt;=15,INDEX($DK:$DK,$GP474+15),"")</f>
      </c>
      <c r="EC474">
        <f>IF($GQ474&gt;=16,INDEX($DK:$DK,$GP474+16),"")</f>
      </c>
      <c r="ED474">
        <f>IF($GQ474&gt;=17,INDEX($DK:$DK,$GP474+17),"")</f>
      </c>
      <c r="EE474">
        <f>IF($GQ474&gt;=18,INDEX($DK:$DK,$GP474+18),"")</f>
      </c>
      <c r="EF474">
        <f>IF($GQ474&gt;=19,INDEX($DK:$DK,$GP474+19),"")</f>
      </c>
      <c r="EG474">
        <f>IF($GQ474&gt;=20,INDEX($DK:$DK,$GP474+20),"")</f>
      </c>
      <c r="EH474">
        <f>IF($GQ474&gt;=21,INDEX($DK:$DK,$GP474+21),"")</f>
      </c>
      <c r="EI474">
        <f>IF($GQ474&gt;=22,INDEX($DK:$DK,$GP474+22),"")</f>
      </c>
      <c r="EJ474">
        <f>IF($GQ474&gt;=23,INDEX($DK:$DK,$GP474+23),"")</f>
      </c>
      <c r="EK474">
        <f>IF($GQ474&gt;=24,INDEX($DK:$DK,$GP474+24),"")</f>
      </c>
      <c r="EL474">
        <f>IF($GQ474&gt;=25,INDEX($DK:$DK,$GP474+25),"")</f>
      </c>
      <c r="EM474">
        <f>IF($GQ474&gt;=26,INDEX($DK:$DK,$GP474+26),"")</f>
      </c>
      <c r="EN474">
        <f>IF($GQ474&gt;=27,INDEX($DK:$DK,$GP474+27),"")</f>
      </c>
      <c r="EO474">
        <f>IF($GQ474&gt;=28,INDEX($DK:$DK,$GP474+28),"")</f>
      </c>
      <c r="EP474">
        <f>IF($GQ474&gt;=29,INDEX($DK:$DK,$GP474+29),"")</f>
      </c>
      <c r="EQ474">
        <f>IF($GQ474&gt;=30,INDEX($DK:$DK,$GP474+30),"")</f>
      </c>
      <c r="ER474">
        <f>IF($GQ474&gt;=31,INDEX($DK:$DK,$GP474+31),"")</f>
      </c>
      <c r="ES474">
        <f>IF($GQ474&gt;=32,INDEX($DK:$DK,$GP474+32),"")</f>
      </c>
      <c r="ET474">
        <f>IF($GQ474&gt;=33,INDEX($DK:$DK,$GP474+33),"")</f>
      </c>
      <c r="EU474">
        <f>IF($GQ474&gt;=34,INDEX($DK:$DK,$GP474+34),"")</f>
      </c>
      <c r="EV474">
        <f>IF($GQ474&gt;=35,INDEX($DK:$DK,$GP474+35),"")</f>
      </c>
      <c r="EW474">
        <f>IF($GQ474&gt;=36,INDEX($DK:$DK,$GP474+36),"")</f>
      </c>
      <c r="EX474">
        <f>IF($GQ474&gt;=37,INDEX($DK:$DK,$GP474+37),"")</f>
      </c>
      <c r="EY474">
        <f>IF($GQ474&gt;=38,INDEX($DK:$DK,$GP474+38),"")</f>
      </c>
      <c r="EZ474">
        <f>IF($GQ474&gt;=39,INDEX($DK:$DK,$GP474+39),"")</f>
      </c>
      <c r="FA474">
        <f>IF($GQ474&gt;=40,INDEX($DK:$DK,$GP474+40),"")</f>
      </c>
      <c r="FB474">
        <f>IF($GQ474&gt;=1,INDEX($DL:$DL,$GP474+1),"")</f>
      </c>
      <c r="FC474">
        <f>IF($GQ474&gt;=2,INDEX($DL:$DL,$GP474+2),"")</f>
      </c>
      <c r="FD474">
        <f>IF($GQ474&gt;=3,INDEX($DL:$DL,$GP474+3),"")</f>
      </c>
      <c r="FE474">
        <f>IF($GQ474&gt;=4,INDEX($DL:$DL,$GP474+4),"")</f>
      </c>
      <c r="FF474">
        <f>IF($GQ474&gt;=5,INDEX($DL:$DL,$GP474+5),"")</f>
      </c>
      <c r="FG474">
        <f>IF($GQ474&gt;=6,INDEX($DL:$DL,$GP474+6),"")</f>
      </c>
      <c r="FH474">
        <f>IF($GQ474&gt;=7,INDEX($DL:$DL,$GP474+7),"")</f>
      </c>
      <c r="FI474">
        <f>IF($GQ474&gt;=8,INDEX($DL:$DL,$GP474+8),"")</f>
      </c>
      <c r="FJ474">
        <f>IF($GQ474&gt;=9,INDEX($DL:$DL,$GP474+9),"")</f>
      </c>
      <c r="FK474">
        <f>IF($GQ474&gt;=10,INDEX($DL:$DL,$GP474+10),"")</f>
      </c>
      <c r="FL474">
        <f>IF($GQ474&gt;=11,INDEX($DL:$DL,$GP474+11),"")</f>
      </c>
      <c r="FM474">
        <f>IF($GQ474&gt;=12,INDEX($DL:$DL,$GP474+12),"")</f>
      </c>
      <c r="FN474">
        <f>IF($GQ474&gt;=13,INDEX($DL:$DL,$GP474+13),"")</f>
      </c>
      <c r="FO474">
        <f>IF($GQ474&gt;=14,INDEX($DL:$DL,$GP474+14),"")</f>
      </c>
      <c r="FP474">
        <f>IF($GQ474&gt;=15,INDEX($DL:$DL,$GP474+15),"")</f>
      </c>
      <c r="FQ474">
        <f>IF($GQ474&gt;=16,INDEX($DL:$DL,$GP474+16),"")</f>
      </c>
      <c r="FR474">
        <f>IF($GQ474&gt;=17,INDEX($DL:$DL,$GP474+17),"")</f>
      </c>
      <c r="FS474">
        <f>IF($GQ474&gt;=18,INDEX($DL:$DL,$GP474+18),"")</f>
      </c>
      <c r="FT474">
        <f>IF($GQ474&gt;=19,INDEX($DL:$DL,$GP474+19),"")</f>
      </c>
      <c r="FU474">
        <f>IF($GQ474&gt;=20,INDEX($DL:$DL,$GP474+20),"")</f>
      </c>
      <c r="FV474">
        <f>IF($GQ474&gt;=21,INDEX($DL:$DL,$GP474+21),"")</f>
      </c>
      <c r="FW474">
        <f>IF($GQ474&gt;=22,INDEX($DL:$DL,$GP474+22),"")</f>
      </c>
      <c r="FX474">
        <f>IF($GQ474&gt;=23,INDEX($DL:$DL,$GP474+23),"")</f>
      </c>
      <c r="FY474">
        <f>IF($GQ474&gt;=24,INDEX($DL:$DL,$GP474+24),"")</f>
      </c>
      <c r="FZ474">
        <f>IF($GQ474&gt;=25,INDEX($DL:$DL,$GP474+25),"")</f>
      </c>
      <c r="GA474">
        <f>IF($GQ474&gt;=26,INDEX($DL:$DL,$GP474+26),"")</f>
      </c>
      <c r="GB474">
        <f>IF($GQ474&gt;=27,INDEX($DL:$DL,$GP474+27),"")</f>
      </c>
      <c r="GC474">
        <f>IF($GQ474&gt;=28,INDEX($DL:$DL,$GP474+28),"")</f>
      </c>
      <c r="GD474">
        <f>IF($GQ474&gt;=29,INDEX($DL:$DL,$GP474+29),"")</f>
      </c>
      <c r="GE474">
        <f>IF($GQ474&gt;=30,INDEX($DL:$DL,$GP474+30),"")</f>
      </c>
      <c r="GF474">
        <f>IF($GQ474&gt;=31,INDEX($DL:$DL,$GP474+31),"")</f>
      </c>
      <c r="GG474">
        <f>IF($GQ474&gt;=32,INDEX($DL:$DL,$GP474+32),"")</f>
      </c>
      <c r="GH474">
        <f>IF($GQ474&gt;=33,INDEX($DL:$DL,$GP474+33),"")</f>
      </c>
      <c r="GI474">
        <f>IF($GQ474&gt;=34,INDEX($DL:$DL,$GP474+34),"")</f>
      </c>
      <c r="GJ474">
        <f>IF($GQ474&gt;=35,INDEX($DL:$DL,$GP474+35),"")</f>
      </c>
      <c r="GK474">
        <f>IF($GQ474&gt;=36,INDEX($DL:$DL,$GP474+36),"")</f>
      </c>
      <c r="GL474">
        <f>IF($GQ474&gt;=37,INDEX($DL:$DL,$GP474+37),"")</f>
      </c>
      <c r="GM474">
        <f>IF($GQ474&gt;=38,INDEX($DL:$DL,$GP474+38),"")</f>
      </c>
      <c r="GN474">
        <f>IF($GQ474&gt;=39,INDEX($DL:$DL,$GP474+39),"")</f>
      </c>
      <c r="GO474">
        <f>IF($GQ474&gt;=40,INDEX($DL:$DL,$GP474+40),"")</f>
      </c>
      <c r="GP474">
        <f>IFERROR(MATCH($DJ474,$DK$2:$DK$148,0)+1,0)</f>
      </c>
      <c r="GQ474">
        <f>IFERROR(INDEX($DM$2:$DM$148,MATCH($DJ474,$DK$2:$DK$148,0)),0)</f>
      </c>
      <c r="GR474">
        <f>IFERROR(MATCH($L474,$DN$474:$FA$474,0),0)</f>
      </c>
      <c r="GS474">
        <f>IF($GR474&gt;0,INDEX($FB$474:$GO$474,$GR474),"")</f>
      </c>
      <c r="GV474">
        <f>IF($JE474&gt;=1,INDEX($GT:$GT,$JD474+1),"")</f>
      </c>
      <c r="GW474">
        <f>IF($JE474&gt;=2,INDEX($GT:$GT,$JD474+2),"")</f>
      </c>
      <c r="GX474">
        <f>IF($JE474&gt;=3,INDEX($GT:$GT,$JD474+3),"")</f>
      </c>
      <c r="GY474">
        <f>IF($JE474&gt;=4,INDEX($GT:$GT,$JD474+4),"")</f>
      </c>
      <c r="GZ474">
        <f>IF($JE474&gt;=5,INDEX($GT:$GT,$JD474+5),"")</f>
      </c>
      <c r="HA474">
        <f>IF($JE474&gt;=6,INDEX($GT:$GT,$JD474+6),"")</f>
      </c>
      <c r="HB474">
        <f>IF($JE474&gt;=7,INDEX($GT:$GT,$JD474+7),"")</f>
      </c>
      <c r="HC474">
        <f>IF($JE474&gt;=8,INDEX($GT:$GT,$JD474+8),"")</f>
      </c>
      <c r="HD474">
        <f>IF($JE474&gt;=9,INDEX($GT:$GT,$JD474+9),"")</f>
      </c>
      <c r="HE474">
        <f>IF($JE474&gt;=10,INDEX($GT:$GT,$JD474+10),"")</f>
      </c>
      <c r="HF474">
        <f>IF($JE474&gt;=11,INDEX($GT:$GT,$JD474+11),"")</f>
      </c>
      <c r="HG474">
        <f>IF($JE474&gt;=12,INDEX($GT:$GT,$JD474+12),"")</f>
      </c>
      <c r="HH474">
        <f>IF($JE474&gt;=13,INDEX($GT:$GT,$JD474+13),"")</f>
      </c>
      <c r="HI474">
        <f>IF($JE474&gt;=14,INDEX($GT:$GT,$JD474+14),"")</f>
      </c>
      <c r="HJ474">
        <f>IF($JE474&gt;=15,INDEX($GT:$GT,$JD474+15),"")</f>
      </c>
      <c r="HK474">
        <f>IF($JE474&gt;=16,INDEX($GT:$GT,$JD474+16),"")</f>
      </c>
      <c r="HL474">
        <f>IF($JE474&gt;=17,INDEX($GT:$GT,$JD474+17),"")</f>
      </c>
      <c r="HM474">
        <f>IF($JE474&gt;=18,INDEX($GT:$GT,$JD474+18),"")</f>
      </c>
      <c r="HN474">
        <f>IF($JE474&gt;=19,INDEX($GT:$GT,$JD474+19),"")</f>
      </c>
      <c r="HO474">
        <f>IF($JE474&gt;=20,INDEX($GT:$GT,$JD474+20),"")</f>
      </c>
      <c r="HP474">
        <f>IF($JE474&gt;=21,INDEX($GT:$GT,$JD474+21),"")</f>
      </c>
      <c r="HQ474">
        <f>IF($JE474&gt;=22,INDEX($GT:$GT,$JD474+22),"")</f>
      </c>
      <c r="HR474">
        <f>IF($JE474&gt;=23,INDEX($GT:$GT,$JD474+23),"")</f>
      </c>
      <c r="HS474">
        <f>IF($JE474&gt;=24,INDEX($GT:$GT,$JD474+24),"")</f>
      </c>
      <c r="HT474">
        <f>IF($JE474&gt;=25,INDEX($GT:$GT,$JD474+25),"")</f>
      </c>
      <c r="HU474">
        <f>IF($JE474&gt;=26,INDEX($GT:$GT,$JD474+26),"")</f>
      </c>
      <c r="HV474">
        <f>IF($JE474&gt;=27,INDEX($GT:$GT,$JD474+27),"")</f>
      </c>
      <c r="HW474">
        <f>IF($JE474&gt;=28,INDEX($GT:$GT,$JD474+28),"")</f>
      </c>
      <c r="HX474">
        <f>IF($JE474&gt;=29,INDEX($GT:$GT,$JD474+29),"")</f>
      </c>
      <c r="HY474">
        <f>IF($JE474&gt;=30,INDEX($GT:$GT,$JD474+30),"")</f>
      </c>
      <c r="HZ474">
        <f>IF($JE474&gt;=31,INDEX($GT:$GT,$JD474+31),"")</f>
      </c>
      <c r="IA474">
        <f>IF($JE474&gt;=32,INDEX($GT:$GT,$JD474+32),"")</f>
      </c>
      <c r="IB474">
        <f>IF($JE474&gt;=33,INDEX($GT:$GT,$JD474+33),"")</f>
      </c>
      <c r="IC474">
        <f>IF($JE474&gt;=34,INDEX($GT:$GT,$JD474+34),"")</f>
      </c>
      <c r="ID474">
        <f>IF($JE474&gt;=35,INDEX($GT:$GT,$JD474+35),"")</f>
      </c>
      <c r="IE474">
        <f>IF($JE474&gt;=36,INDEX($GT:$GT,$JD474+36),"")</f>
      </c>
      <c r="IF474">
        <f>IF($JE474&gt;=37,INDEX($GT:$GT,$JD474+37),"")</f>
      </c>
      <c r="IG474">
        <f>IF($JE474&gt;=38,INDEX($GT:$GT,$JD474+38),"")</f>
      </c>
      <c r="IH474">
        <f>IF($JE474&gt;=39,INDEX($GT:$GT,$JD474+39),"")</f>
      </c>
      <c r="II474">
        <f>IF($JE474&gt;=40,INDEX($GT:$GT,$JD474+40),"")</f>
      </c>
      <c r="IJ474">
        <f>IF($JE474&gt;=41,INDEX($GT:$GT,$JD474+41),"")</f>
      </c>
      <c r="IK474">
        <f>IF($JE474&gt;=42,INDEX($GT:$GT,$JD474+42),"")</f>
      </c>
      <c r="IL474">
        <f>IF($JE474&gt;=43,INDEX($GT:$GT,$JD474+43),"")</f>
      </c>
      <c r="IM474">
        <f>IF($JE474&gt;=44,INDEX($GT:$GT,$JD474+44),"")</f>
      </c>
      <c r="IN474">
        <f>IF($JE474&gt;=45,INDEX($GT:$GT,$JD474+45),"")</f>
      </c>
      <c r="IO474">
        <f>IF($JE474&gt;=46,INDEX($GT:$GT,$JD474+46),"")</f>
      </c>
      <c r="IP474">
        <f>IF($JE474&gt;=47,INDEX($GT:$GT,$JD474+47),"")</f>
      </c>
      <c r="IQ474">
        <f>IF($JE474&gt;=48,INDEX($GT:$GT,$JD474+48),"")</f>
      </c>
      <c r="IR474">
        <f>IF($JE474&gt;=49,INDEX($GT:$GT,$JD474+49),"")</f>
      </c>
      <c r="IS474">
        <f>IF($JE474&gt;=50,INDEX($GT:$GT,$JD474+50),"")</f>
      </c>
      <c r="IT474">
        <f>IF($JE474&gt;=51,INDEX($GT:$GT,$JD474+51),"")</f>
      </c>
      <c r="IU474">
        <f>IF($JE474&gt;=52,INDEX($GT:$GT,$JD474+52),"")</f>
      </c>
      <c r="IV474">
        <f>IF($JE474&gt;=53,INDEX($GT:$GT,$JD474+53),"")</f>
      </c>
      <c r="IW474">
        <f>IF($JE474&gt;=54,INDEX($GT:$GT,$JD474+54),"")</f>
      </c>
      <c r="IX474">
        <f>IF($JE474&gt;=55,INDEX($GT:$GT,$JD474+55),"")</f>
      </c>
      <c r="IY474">
        <f>IF($JE474&gt;=56,INDEX($GT:$GT,$JD474+56),"")</f>
      </c>
      <c r="IZ474">
        <f>IF($JE474&gt;=57,INDEX($GT:$GT,$JD474+57),"")</f>
      </c>
      <c r="JA474">
        <f>IF($JE474&gt;=58,INDEX($GT:$GT,$JD474+58),"")</f>
      </c>
      <c r="JB474">
        <f>IF($JE474&gt;=59,INDEX($GT:$GT,$JD474+59),"")</f>
      </c>
      <c r="JC474">
        <f>IF($JE474&gt;=60,INDEX($GT:$GT,$JD474+60),"")</f>
      </c>
      <c r="JD474">
        <f>IFERROR(MATCH($GS474,$GT$2:$GT$322,0)+1,0)</f>
      </c>
      <c r="JE474">
        <f>IFERROR(INDEX($GU$2:$GU$322,MATCH($GS474,$GT$2:$GT$322,0)),0)</f>
      </c>
      <c r="JF474" t="s">
        <v>28</v>
      </c>
      <c r="JG474" t="s">
        <v>28</v>
      </c>
    </row>
    <row r="475" spans="1:267" x14ac:dyDescent="0.25">
      <c r="J475" s="1"/>
      <c r="K475" s="1"/>
      <c r="L475" s="1"/>
      <c r="M475" s="1"/>
      <c r="N475" s="1">
        <f>IFERROR(IF(FIND(" - ",$J475)&gt;0,MID($J475,FIND(" - ",$J475)+3,LEN($J475)),""),"")</f>
      </c>
      <c r="P475" s="1"/>
      <c r="S475" t="s">
        <v>28</v>
      </c>
      <c r="U475">
        <f>IF(OR($S475="",$T475=""),"",IFERROR($S475/$T475,0))</f>
      </c>
      <c r="V475">
        <f>IF($S475="","",
IF($K475="","",
IF(ISNUMBER(SEARCH("exempt",LOWER($K475))),0,
$S475*(VALUE(SUBSTITUTE($K475,"%",""))/100))))</f>
      </c>
      <c r="AB475">
        <f>IF($S475="","",
SUM($S475,$V475,$Z475,$W475,$Y475)-
IF($AA475="",0,VALUE($AA475)))</f>
      </c>
      <c r="AJ475" t="s">
        <v>1135</v>
      </c>
      <c r="AR475">
        <f>IFERROR(LEFT($J475,FIND(" - ",$J475)-1),$J475)</f>
      </c>
      <c r="AU475">
        <f>IF($CJ475&gt;=1,INDEX($AS:$AS,$CI475+1),"")</f>
      </c>
      <c r="AV475">
        <f>IF($CJ475&gt;=2,INDEX($AS:$AS,$CI475+2),"")</f>
      </c>
      <c r="AW475">
        <f>IF($CJ475&gt;=3,INDEX($AS:$AS,$CI475+3),"")</f>
      </c>
      <c r="AX475">
        <f>IF($CJ475&gt;=4,INDEX($AS:$AS,$CI475+4),"")</f>
      </c>
      <c r="AY475">
        <f>IF($CJ475&gt;=5,INDEX($AS:$AS,$CI475+5),"")</f>
      </c>
      <c r="AZ475">
        <f>IF($CJ475&gt;=6,INDEX($AS:$AS,$CI475+6),"")</f>
      </c>
      <c r="BA475">
        <f>IF($CJ475&gt;=7,INDEX($AS:$AS,$CI475+7),"")</f>
      </c>
      <c r="BB475">
        <f>IF($CJ475&gt;=8,INDEX($AS:$AS,$CI475+8),"")</f>
      </c>
      <c r="BC475">
        <f>IF($CJ475&gt;=9,INDEX($AS:$AS,$CI475+9),"")</f>
      </c>
      <c r="BD475">
        <f>IF($CJ475&gt;=10,INDEX($AS:$AS,$CI475+10),"")</f>
      </c>
      <c r="BE475">
        <f>IF($CJ475&gt;=11,INDEX($AS:$AS,$CI475+11),"")</f>
      </c>
      <c r="BF475">
        <f>IF($CJ475&gt;=12,INDEX($AS:$AS,$CI475+12),"")</f>
      </c>
      <c r="BG475">
        <f>IF($CJ475&gt;=13,INDEX($AS:$AS,$CI475+13),"")</f>
      </c>
      <c r="BH475">
        <f>IF($CJ475&gt;=14,INDEX($AS:$AS,$CI475+14),"")</f>
      </c>
      <c r="BI475">
        <f>IF($CJ475&gt;=15,INDEX($AS:$AS,$CI475+15),"")</f>
      </c>
      <c r="BJ475">
        <f>IF($CJ475&gt;=16,INDEX($AS:$AS,$CI475+16),"")</f>
      </c>
      <c r="BK475">
        <f>IF($CJ475&gt;=17,INDEX($AS:$AS,$CI475+17),"")</f>
      </c>
      <c r="BL475">
        <f>IF($CJ475&gt;=18,INDEX($AS:$AS,$CI475+18),"")</f>
      </c>
      <c r="BM475">
        <f>IF($CJ475&gt;=19,INDEX($AS:$AS,$CI475+19),"")</f>
      </c>
      <c r="BN475">
        <f>IF($CJ475&gt;=20,INDEX($AS:$AS,$CI475+20),"")</f>
      </c>
      <c r="BO475">
        <f>IF($CJ475&gt;=21,INDEX($AS:$AS,$CI475+21),"")</f>
      </c>
      <c r="BP475">
        <f>IF($CJ475&gt;=22,INDEX($AS:$AS,$CI475+22),"")</f>
      </c>
      <c r="BQ475">
        <f>IF($CJ475&gt;=23,INDEX($AS:$AS,$CI475+23),"")</f>
      </c>
      <c r="BR475">
        <f>IF($CJ475&gt;=24,INDEX($AS:$AS,$CI475+24),"")</f>
      </c>
      <c r="BS475">
        <f>IF($CJ475&gt;=25,INDEX($AS:$AS,$CI475+25),"")</f>
      </c>
      <c r="BT475">
        <f>IF($CJ475&gt;=26,INDEX($AS:$AS,$CI475+26),"")</f>
      </c>
      <c r="BU475">
        <f>IF($CJ475&gt;=27,INDEX($AS:$AS,$CI475+27),"")</f>
      </c>
      <c r="BV475">
        <f>IF($CJ475&gt;=28,INDEX($AS:$AS,$CI475+28),"")</f>
      </c>
      <c r="BW475">
        <f>IF($CJ475&gt;=29,INDEX($AS:$AS,$CI475+29),"")</f>
      </c>
      <c r="BX475">
        <f>IF($CJ475&gt;=30,INDEX($AS:$AS,$CI475+30),"")</f>
      </c>
      <c r="BY475">
        <f>IF($CJ475&gt;=31,INDEX($AS:$AS,$CI475+31),"")</f>
      </c>
      <c r="BZ475">
        <f>IF($CJ475&gt;=32,INDEX($AS:$AS,$CI475+32),"")</f>
      </c>
      <c r="CA475">
        <f>IF($CJ475&gt;=33,INDEX($AS:$AS,$CI475+33),"")</f>
      </c>
      <c r="CB475">
        <f>IF($CJ475&gt;=34,INDEX($AS:$AS,$CI475+34),"")</f>
      </c>
      <c r="CC475">
        <f>IF($CJ475&gt;=35,INDEX($AS:$AS,$CI475+35),"")</f>
      </c>
      <c r="CD475">
        <f>IF($CJ475&gt;=36,INDEX($AS:$AS,$CI475+36),"")</f>
      </c>
      <c r="CE475">
        <f>IF($CJ475&gt;=37,INDEX($AS:$AS,$CI475+37),"")</f>
      </c>
      <c r="CF475">
        <f>IF($CJ475&gt;=38,INDEX($AS:$AS,$CI475+38),"")</f>
      </c>
      <c r="CG475">
        <f>IF($CJ475&gt;=39,INDEX($AS:$AS,$CI475+39),"")</f>
      </c>
      <c r="CH475">
        <f>IF($CJ475&gt;=40,INDEX($AS:$AS,$CI475+40),"")</f>
      </c>
      <c r="CI475">
        <f>IFERROR(MATCH($AR475,$AS$2:$AS$133,0)+1,0)</f>
      </c>
      <c r="CJ475">
        <f>IFERROR(INDEX($AT$2:$AT$133,MATCH($AR475,$AS$2:$AS$133,0)),0)</f>
      </c>
      <c r="CK475">
        <f>IFERROR(LEFT($O475,FIND(" - ",$O475)-1),$O475)</f>
      </c>
      <c r="CL475" t="s">
        <v>220</v>
      </c>
      <c r="CN475">
        <f>IF($DI475&gt;=1,INDEX($CL:$CL,$DH475+1),"")</f>
      </c>
      <c r="CO475">
        <f>IF($DI475&gt;=2,INDEX($CL:$CL,$DH475+2),"")</f>
      </c>
      <c r="CP475">
        <f>IF($DI475&gt;=3,INDEX($CL:$CL,$DH475+3),"")</f>
      </c>
      <c r="CQ475">
        <f>IF($DI475&gt;=4,INDEX($CL:$CL,$DH475+4),"")</f>
      </c>
      <c r="CR475">
        <f>IF($DI475&gt;=5,INDEX($CL:$CL,$DH475+5),"")</f>
      </c>
      <c r="CS475">
        <f>IF($DI475&gt;=6,INDEX($CL:$CL,$DH475+6),"")</f>
      </c>
      <c r="CT475">
        <f>IF($DI475&gt;=7,INDEX($CL:$CL,$DH475+7),"")</f>
      </c>
      <c r="CU475">
        <f>IF($DI475&gt;=8,INDEX($CL:$CL,$DH475+8),"")</f>
      </c>
      <c r="CV475">
        <f>IF($DI475&gt;=9,INDEX($CL:$CL,$DH475+9),"")</f>
      </c>
      <c r="CW475">
        <f>IF($DI475&gt;=10,INDEX($CL:$CL,$DH475+10),"")</f>
      </c>
      <c r="CX475">
        <f>IF($DI475&gt;=11,INDEX($CL:$CL,$DH475+11),"")</f>
      </c>
      <c r="CY475">
        <f>IF($DI475&gt;=12,INDEX($CL:$CL,$DH475+12),"")</f>
      </c>
      <c r="CZ475">
        <f>IF($DI475&gt;=13,INDEX($CL:$CL,$DH475+13),"")</f>
      </c>
      <c r="DA475">
        <f>IF($DI475&gt;=14,INDEX($CL:$CL,$DH475+14),"")</f>
      </c>
      <c r="DB475">
        <f>IF($DI475&gt;=15,INDEX($CL:$CL,$DH475+15),"")</f>
      </c>
      <c r="DC475">
        <f>IF($DI475&gt;=16,INDEX($CL:$CL,$DH475+16),"")</f>
      </c>
      <c r="DD475">
        <f>IF($DI475&gt;=17,INDEX($CL:$CL,$DH475+17),"")</f>
      </c>
      <c r="DE475">
        <f>IF($DI475&gt;=18,INDEX($CL:$CL,$DH475+18),"")</f>
      </c>
      <c r="DF475">
        <f>IF($DI475&gt;=19,INDEX($CL:$CL,$DH475+19),"")</f>
      </c>
      <c r="DG475">
        <f>IF($DI475&gt;=20,INDEX($CL:$CL,$DH475+20),"")</f>
      </c>
      <c r="DH475">
        <f>IFERROR(MATCH($CK475,$CL$2:$CL$1558,0)+1,0)</f>
      </c>
      <c r="DI475">
        <f>IFERROR(INDEX($CM$2:$CM$1558,MATCH($CK475,$CL$2:$CL$1558,0)),0)</f>
      </c>
      <c r="DJ475">
        <f>IFERROR(INDEX($AQ:$AQ,MATCH($K475,$AP:$AP,0))&amp;"","")</f>
      </c>
      <c r="DN475">
        <f>IF($GQ475&gt;=1,INDEX($DK:$DK,$GP475+1),"")</f>
      </c>
      <c r="DO475">
        <f>IF($GQ475&gt;=2,INDEX($DK:$DK,$GP475+2),"")</f>
      </c>
      <c r="DP475">
        <f>IF($GQ475&gt;=3,INDEX($DK:$DK,$GP475+3),"")</f>
      </c>
      <c r="DQ475">
        <f>IF($GQ475&gt;=4,INDEX($DK:$DK,$GP475+4),"")</f>
      </c>
      <c r="DR475">
        <f>IF($GQ475&gt;=5,INDEX($DK:$DK,$GP475+5),"")</f>
      </c>
      <c r="DS475">
        <f>IF($GQ475&gt;=6,INDEX($DK:$DK,$GP475+6),"")</f>
      </c>
      <c r="DT475">
        <f>IF($GQ475&gt;=7,INDEX($DK:$DK,$GP475+7),"")</f>
      </c>
      <c r="DU475">
        <f>IF($GQ475&gt;=8,INDEX($DK:$DK,$GP475+8),"")</f>
      </c>
      <c r="DV475">
        <f>IF($GQ475&gt;=9,INDEX($DK:$DK,$GP475+9),"")</f>
      </c>
      <c r="DW475">
        <f>IF($GQ475&gt;=10,INDEX($DK:$DK,$GP475+10),"")</f>
      </c>
      <c r="DX475">
        <f>IF($GQ475&gt;=11,INDEX($DK:$DK,$GP475+11),"")</f>
      </c>
      <c r="DY475">
        <f>IF($GQ475&gt;=12,INDEX($DK:$DK,$GP475+12),"")</f>
      </c>
      <c r="DZ475">
        <f>IF($GQ475&gt;=13,INDEX($DK:$DK,$GP475+13),"")</f>
      </c>
      <c r="EA475">
        <f>IF($GQ475&gt;=14,INDEX($DK:$DK,$GP475+14),"")</f>
      </c>
      <c r="EB475">
        <f>IF($GQ475&gt;=15,INDEX($DK:$DK,$GP475+15),"")</f>
      </c>
      <c r="EC475">
        <f>IF($GQ475&gt;=16,INDEX($DK:$DK,$GP475+16),"")</f>
      </c>
      <c r="ED475">
        <f>IF($GQ475&gt;=17,INDEX($DK:$DK,$GP475+17),"")</f>
      </c>
      <c r="EE475">
        <f>IF($GQ475&gt;=18,INDEX($DK:$DK,$GP475+18),"")</f>
      </c>
      <c r="EF475">
        <f>IF($GQ475&gt;=19,INDEX($DK:$DK,$GP475+19),"")</f>
      </c>
      <c r="EG475">
        <f>IF($GQ475&gt;=20,INDEX($DK:$DK,$GP475+20),"")</f>
      </c>
      <c r="EH475">
        <f>IF($GQ475&gt;=21,INDEX($DK:$DK,$GP475+21),"")</f>
      </c>
      <c r="EI475">
        <f>IF($GQ475&gt;=22,INDEX($DK:$DK,$GP475+22),"")</f>
      </c>
      <c r="EJ475">
        <f>IF($GQ475&gt;=23,INDEX($DK:$DK,$GP475+23),"")</f>
      </c>
      <c r="EK475">
        <f>IF($GQ475&gt;=24,INDEX($DK:$DK,$GP475+24),"")</f>
      </c>
      <c r="EL475">
        <f>IF($GQ475&gt;=25,INDEX($DK:$DK,$GP475+25),"")</f>
      </c>
      <c r="EM475">
        <f>IF($GQ475&gt;=26,INDEX($DK:$DK,$GP475+26),"")</f>
      </c>
      <c r="EN475">
        <f>IF($GQ475&gt;=27,INDEX($DK:$DK,$GP475+27),"")</f>
      </c>
      <c r="EO475">
        <f>IF($GQ475&gt;=28,INDEX($DK:$DK,$GP475+28),"")</f>
      </c>
      <c r="EP475">
        <f>IF($GQ475&gt;=29,INDEX($DK:$DK,$GP475+29),"")</f>
      </c>
      <c r="EQ475">
        <f>IF($GQ475&gt;=30,INDEX($DK:$DK,$GP475+30),"")</f>
      </c>
      <c r="ER475">
        <f>IF($GQ475&gt;=31,INDEX($DK:$DK,$GP475+31),"")</f>
      </c>
      <c r="ES475">
        <f>IF($GQ475&gt;=32,INDEX($DK:$DK,$GP475+32),"")</f>
      </c>
      <c r="ET475">
        <f>IF($GQ475&gt;=33,INDEX($DK:$DK,$GP475+33),"")</f>
      </c>
      <c r="EU475">
        <f>IF($GQ475&gt;=34,INDEX($DK:$DK,$GP475+34),"")</f>
      </c>
      <c r="EV475">
        <f>IF($GQ475&gt;=35,INDEX($DK:$DK,$GP475+35),"")</f>
      </c>
      <c r="EW475">
        <f>IF($GQ475&gt;=36,INDEX($DK:$DK,$GP475+36),"")</f>
      </c>
      <c r="EX475">
        <f>IF($GQ475&gt;=37,INDEX($DK:$DK,$GP475+37),"")</f>
      </c>
      <c r="EY475">
        <f>IF($GQ475&gt;=38,INDEX($DK:$DK,$GP475+38),"")</f>
      </c>
      <c r="EZ475">
        <f>IF($GQ475&gt;=39,INDEX($DK:$DK,$GP475+39),"")</f>
      </c>
      <c r="FA475">
        <f>IF($GQ475&gt;=40,INDEX($DK:$DK,$GP475+40),"")</f>
      </c>
      <c r="FB475">
        <f>IF($GQ475&gt;=1,INDEX($DL:$DL,$GP475+1),"")</f>
      </c>
      <c r="FC475">
        <f>IF($GQ475&gt;=2,INDEX($DL:$DL,$GP475+2),"")</f>
      </c>
      <c r="FD475">
        <f>IF($GQ475&gt;=3,INDEX($DL:$DL,$GP475+3),"")</f>
      </c>
      <c r="FE475">
        <f>IF($GQ475&gt;=4,INDEX($DL:$DL,$GP475+4),"")</f>
      </c>
      <c r="FF475">
        <f>IF($GQ475&gt;=5,INDEX($DL:$DL,$GP475+5),"")</f>
      </c>
      <c r="FG475">
        <f>IF($GQ475&gt;=6,INDEX($DL:$DL,$GP475+6),"")</f>
      </c>
      <c r="FH475">
        <f>IF($GQ475&gt;=7,INDEX($DL:$DL,$GP475+7),"")</f>
      </c>
      <c r="FI475">
        <f>IF($GQ475&gt;=8,INDEX($DL:$DL,$GP475+8),"")</f>
      </c>
      <c r="FJ475">
        <f>IF($GQ475&gt;=9,INDEX($DL:$DL,$GP475+9),"")</f>
      </c>
      <c r="FK475">
        <f>IF($GQ475&gt;=10,INDEX($DL:$DL,$GP475+10),"")</f>
      </c>
      <c r="FL475">
        <f>IF($GQ475&gt;=11,INDEX($DL:$DL,$GP475+11),"")</f>
      </c>
      <c r="FM475">
        <f>IF($GQ475&gt;=12,INDEX($DL:$DL,$GP475+12),"")</f>
      </c>
      <c r="FN475">
        <f>IF($GQ475&gt;=13,INDEX($DL:$DL,$GP475+13),"")</f>
      </c>
      <c r="FO475">
        <f>IF($GQ475&gt;=14,INDEX($DL:$DL,$GP475+14),"")</f>
      </c>
      <c r="FP475">
        <f>IF($GQ475&gt;=15,INDEX($DL:$DL,$GP475+15),"")</f>
      </c>
      <c r="FQ475">
        <f>IF($GQ475&gt;=16,INDEX($DL:$DL,$GP475+16),"")</f>
      </c>
      <c r="FR475">
        <f>IF($GQ475&gt;=17,INDEX($DL:$DL,$GP475+17),"")</f>
      </c>
      <c r="FS475">
        <f>IF($GQ475&gt;=18,INDEX($DL:$DL,$GP475+18),"")</f>
      </c>
      <c r="FT475">
        <f>IF($GQ475&gt;=19,INDEX($DL:$DL,$GP475+19),"")</f>
      </c>
      <c r="FU475">
        <f>IF($GQ475&gt;=20,INDEX($DL:$DL,$GP475+20),"")</f>
      </c>
      <c r="FV475">
        <f>IF($GQ475&gt;=21,INDEX($DL:$DL,$GP475+21),"")</f>
      </c>
      <c r="FW475">
        <f>IF($GQ475&gt;=22,INDEX($DL:$DL,$GP475+22),"")</f>
      </c>
      <c r="FX475">
        <f>IF($GQ475&gt;=23,INDEX($DL:$DL,$GP475+23),"")</f>
      </c>
      <c r="FY475">
        <f>IF($GQ475&gt;=24,INDEX($DL:$DL,$GP475+24),"")</f>
      </c>
      <c r="FZ475">
        <f>IF($GQ475&gt;=25,INDEX($DL:$DL,$GP475+25),"")</f>
      </c>
      <c r="GA475">
        <f>IF($GQ475&gt;=26,INDEX($DL:$DL,$GP475+26),"")</f>
      </c>
      <c r="GB475">
        <f>IF($GQ475&gt;=27,INDEX($DL:$DL,$GP475+27),"")</f>
      </c>
      <c r="GC475">
        <f>IF($GQ475&gt;=28,INDEX($DL:$DL,$GP475+28),"")</f>
      </c>
      <c r="GD475">
        <f>IF($GQ475&gt;=29,INDEX($DL:$DL,$GP475+29),"")</f>
      </c>
      <c r="GE475">
        <f>IF($GQ475&gt;=30,INDEX($DL:$DL,$GP475+30),"")</f>
      </c>
      <c r="GF475">
        <f>IF($GQ475&gt;=31,INDEX($DL:$DL,$GP475+31),"")</f>
      </c>
      <c r="GG475">
        <f>IF($GQ475&gt;=32,INDEX($DL:$DL,$GP475+32),"")</f>
      </c>
      <c r="GH475">
        <f>IF($GQ475&gt;=33,INDEX($DL:$DL,$GP475+33),"")</f>
      </c>
      <c r="GI475">
        <f>IF($GQ475&gt;=34,INDEX($DL:$DL,$GP475+34),"")</f>
      </c>
      <c r="GJ475">
        <f>IF($GQ475&gt;=35,INDEX($DL:$DL,$GP475+35),"")</f>
      </c>
      <c r="GK475">
        <f>IF($GQ475&gt;=36,INDEX($DL:$DL,$GP475+36),"")</f>
      </c>
      <c r="GL475">
        <f>IF($GQ475&gt;=37,INDEX($DL:$DL,$GP475+37),"")</f>
      </c>
      <c r="GM475">
        <f>IF($GQ475&gt;=38,INDEX($DL:$DL,$GP475+38),"")</f>
      </c>
      <c r="GN475">
        <f>IF($GQ475&gt;=39,INDEX($DL:$DL,$GP475+39),"")</f>
      </c>
      <c r="GO475">
        <f>IF($GQ475&gt;=40,INDEX($DL:$DL,$GP475+40),"")</f>
      </c>
      <c r="GP475">
        <f>IFERROR(MATCH($DJ475,$DK$2:$DK$148,0)+1,0)</f>
      </c>
      <c r="GQ475">
        <f>IFERROR(INDEX($DM$2:$DM$148,MATCH($DJ475,$DK$2:$DK$148,0)),0)</f>
      </c>
      <c r="GR475">
        <f>IFERROR(MATCH($L475,$DN$475:$FA$475,0),0)</f>
      </c>
      <c r="GS475">
        <f>IF($GR475&gt;0,INDEX($FB$475:$GO$475,$GR475),"")</f>
      </c>
      <c r="GV475">
        <f>IF($JE475&gt;=1,INDEX($GT:$GT,$JD475+1),"")</f>
      </c>
      <c r="GW475">
        <f>IF($JE475&gt;=2,INDEX($GT:$GT,$JD475+2),"")</f>
      </c>
      <c r="GX475">
        <f>IF($JE475&gt;=3,INDEX($GT:$GT,$JD475+3),"")</f>
      </c>
      <c r="GY475">
        <f>IF($JE475&gt;=4,INDEX($GT:$GT,$JD475+4),"")</f>
      </c>
      <c r="GZ475">
        <f>IF($JE475&gt;=5,INDEX($GT:$GT,$JD475+5),"")</f>
      </c>
      <c r="HA475">
        <f>IF($JE475&gt;=6,INDEX($GT:$GT,$JD475+6),"")</f>
      </c>
      <c r="HB475">
        <f>IF($JE475&gt;=7,INDEX($GT:$GT,$JD475+7),"")</f>
      </c>
      <c r="HC475">
        <f>IF($JE475&gt;=8,INDEX($GT:$GT,$JD475+8),"")</f>
      </c>
      <c r="HD475">
        <f>IF($JE475&gt;=9,INDEX($GT:$GT,$JD475+9),"")</f>
      </c>
      <c r="HE475">
        <f>IF($JE475&gt;=10,INDEX($GT:$GT,$JD475+10),"")</f>
      </c>
      <c r="HF475">
        <f>IF($JE475&gt;=11,INDEX($GT:$GT,$JD475+11),"")</f>
      </c>
      <c r="HG475">
        <f>IF($JE475&gt;=12,INDEX($GT:$GT,$JD475+12),"")</f>
      </c>
      <c r="HH475">
        <f>IF($JE475&gt;=13,INDEX($GT:$GT,$JD475+13),"")</f>
      </c>
      <c r="HI475">
        <f>IF($JE475&gt;=14,INDEX($GT:$GT,$JD475+14),"")</f>
      </c>
      <c r="HJ475">
        <f>IF($JE475&gt;=15,INDEX($GT:$GT,$JD475+15),"")</f>
      </c>
      <c r="HK475">
        <f>IF($JE475&gt;=16,INDEX($GT:$GT,$JD475+16),"")</f>
      </c>
      <c r="HL475">
        <f>IF($JE475&gt;=17,INDEX($GT:$GT,$JD475+17),"")</f>
      </c>
      <c r="HM475">
        <f>IF($JE475&gt;=18,INDEX($GT:$GT,$JD475+18),"")</f>
      </c>
      <c r="HN475">
        <f>IF($JE475&gt;=19,INDEX($GT:$GT,$JD475+19),"")</f>
      </c>
      <c r="HO475">
        <f>IF($JE475&gt;=20,INDEX($GT:$GT,$JD475+20),"")</f>
      </c>
      <c r="HP475">
        <f>IF($JE475&gt;=21,INDEX($GT:$GT,$JD475+21),"")</f>
      </c>
      <c r="HQ475">
        <f>IF($JE475&gt;=22,INDEX($GT:$GT,$JD475+22),"")</f>
      </c>
      <c r="HR475">
        <f>IF($JE475&gt;=23,INDEX($GT:$GT,$JD475+23),"")</f>
      </c>
      <c r="HS475">
        <f>IF($JE475&gt;=24,INDEX($GT:$GT,$JD475+24),"")</f>
      </c>
      <c r="HT475">
        <f>IF($JE475&gt;=25,INDEX($GT:$GT,$JD475+25),"")</f>
      </c>
      <c r="HU475">
        <f>IF($JE475&gt;=26,INDEX($GT:$GT,$JD475+26),"")</f>
      </c>
      <c r="HV475">
        <f>IF($JE475&gt;=27,INDEX($GT:$GT,$JD475+27),"")</f>
      </c>
      <c r="HW475">
        <f>IF($JE475&gt;=28,INDEX($GT:$GT,$JD475+28),"")</f>
      </c>
      <c r="HX475">
        <f>IF($JE475&gt;=29,INDEX($GT:$GT,$JD475+29),"")</f>
      </c>
      <c r="HY475">
        <f>IF($JE475&gt;=30,INDEX($GT:$GT,$JD475+30),"")</f>
      </c>
      <c r="HZ475">
        <f>IF($JE475&gt;=31,INDEX($GT:$GT,$JD475+31),"")</f>
      </c>
      <c r="IA475">
        <f>IF($JE475&gt;=32,INDEX($GT:$GT,$JD475+32),"")</f>
      </c>
      <c r="IB475">
        <f>IF($JE475&gt;=33,INDEX($GT:$GT,$JD475+33),"")</f>
      </c>
      <c r="IC475">
        <f>IF($JE475&gt;=34,INDEX($GT:$GT,$JD475+34),"")</f>
      </c>
      <c r="ID475">
        <f>IF($JE475&gt;=35,INDEX($GT:$GT,$JD475+35),"")</f>
      </c>
      <c r="IE475">
        <f>IF($JE475&gt;=36,INDEX($GT:$GT,$JD475+36),"")</f>
      </c>
      <c r="IF475">
        <f>IF($JE475&gt;=37,INDEX($GT:$GT,$JD475+37),"")</f>
      </c>
      <c r="IG475">
        <f>IF($JE475&gt;=38,INDEX($GT:$GT,$JD475+38),"")</f>
      </c>
      <c r="IH475">
        <f>IF($JE475&gt;=39,INDEX($GT:$GT,$JD475+39),"")</f>
      </c>
      <c r="II475">
        <f>IF($JE475&gt;=40,INDEX($GT:$GT,$JD475+40),"")</f>
      </c>
      <c r="IJ475">
        <f>IF($JE475&gt;=41,INDEX($GT:$GT,$JD475+41),"")</f>
      </c>
      <c r="IK475">
        <f>IF($JE475&gt;=42,INDEX($GT:$GT,$JD475+42),"")</f>
      </c>
      <c r="IL475">
        <f>IF($JE475&gt;=43,INDEX($GT:$GT,$JD475+43),"")</f>
      </c>
      <c r="IM475">
        <f>IF($JE475&gt;=44,INDEX($GT:$GT,$JD475+44),"")</f>
      </c>
      <c r="IN475">
        <f>IF($JE475&gt;=45,INDEX($GT:$GT,$JD475+45),"")</f>
      </c>
      <c r="IO475">
        <f>IF($JE475&gt;=46,INDEX($GT:$GT,$JD475+46),"")</f>
      </c>
      <c r="IP475">
        <f>IF($JE475&gt;=47,INDEX($GT:$GT,$JD475+47),"")</f>
      </c>
      <c r="IQ475">
        <f>IF($JE475&gt;=48,INDEX($GT:$GT,$JD475+48),"")</f>
      </c>
      <c r="IR475">
        <f>IF($JE475&gt;=49,INDEX($GT:$GT,$JD475+49),"")</f>
      </c>
      <c r="IS475">
        <f>IF($JE475&gt;=50,INDEX($GT:$GT,$JD475+50),"")</f>
      </c>
      <c r="IT475">
        <f>IF($JE475&gt;=51,INDEX($GT:$GT,$JD475+51),"")</f>
      </c>
      <c r="IU475">
        <f>IF($JE475&gt;=52,INDEX($GT:$GT,$JD475+52),"")</f>
      </c>
      <c r="IV475">
        <f>IF($JE475&gt;=53,INDEX($GT:$GT,$JD475+53),"")</f>
      </c>
      <c r="IW475">
        <f>IF($JE475&gt;=54,INDEX($GT:$GT,$JD475+54),"")</f>
      </c>
      <c r="IX475">
        <f>IF($JE475&gt;=55,INDEX($GT:$GT,$JD475+55),"")</f>
      </c>
      <c r="IY475">
        <f>IF($JE475&gt;=56,INDEX($GT:$GT,$JD475+56),"")</f>
      </c>
      <c r="IZ475">
        <f>IF($JE475&gt;=57,INDEX($GT:$GT,$JD475+57),"")</f>
      </c>
      <c r="JA475">
        <f>IF($JE475&gt;=58,INDEX($GT:$GT,$JD475+58),"")</f>
      </c>
      <c r="JB475">
        <f>IF($JE475&gt;=59,INDEX($GT:$GT,$JD475+59),"")</f>
      </c>
      <c r="JC475">
        <f>IF($JE475&gt;=60,INDEX($GT:$GT,$JD475+60),"")</f>
      </c>
      <c r="JD475">
        <f>IFERROR(MATCH($GS475,$GT$2:$GT$322,0)+1,0)</f>
      </c>
      <c r="JE475">
        <f>IFERROR(INDEX($GU$2:$GU$322,MATCH($GS475,$GT$2:$GT$322,0)),0)</f>
      </c>
      <c r="JF475" t="s">
        <v>28</v>
      </c>
      <c r="JG475" t="s">
        <v>28</v>
      </c>
    </row>
    <row r="476" spans="1:267" x14ac:dyDescent="0.25">
      <c r="J476" s="1"/>
      <c r="K476" s="1"/>
      <c r="L476" s="1"/>
      <c r="M476" s="1"/>
      <c r="N476" s="1">
        <f>IFERROR(IF(FIND(" - ",$J476)&gt;0,MID($J476,FIND(" - ",$J476)+3,LEN($J476)),""),"")</f>
      </c>
      <c r="P476" s="1"/>
      <c r="S476" t="s">
        <v>28</v>
      </c>
      <c r="U476">
        <f>IF(OR($S476="",$T476=""),"",IFERROR($S476/$T476,0))</f>
      </c>
      <c r="V476">
        <f>IF($S476="","",
IF($K476="","",
IF(ISNUMBER(SEARCH("exempt",LOWER($K476))),0,
$S476*(VALUE(SUBSTITUTE($K476,"%",""))/100))))</f>
      </c>
      <c r="AB476">
        <f>IF($S476="","",
SUM($S476,$V476,$Z476,$W476,$Y476)-
IF($AA476="",0,VALUE($AA476)))</f>
      </c>
      <c r="AJ476" t="s">
        <v>1136</v>
      </c>
      <c r="AR476">
        <f>IFERROR(LEFT($J476,FIND(" - ",$J476)-1),$J476)</f>
      </c>
      <c r="AU476">
        <f>IF($CJ476&gt;=1,INDEX($AS:$AS,$CI476+1),"")</f>
      </c>
      <c r="AV476">
        <f>IF($CJ476&gt;=2,INDEX($AS:$AS,$CI476+2),"")</f>
      </c>
      <c r="AW476">
        <f>IF($CJ476&gt;=3,INDEX($AS:$AS,$CI476+3),"")</f>
      </c>
      <c r="AX476">
        <f>IF($CJ476&gt;=4,INDEX($AS:$AS,$CI476+4),"")</f>
      </c>
      <c r="AY476">
        <f>IF($CJ476&gt;=5,INDEX($AS:$AS,$CI476+5),"")</f>
      </c>
      <c r="AZ476">
        <f>IF($CJ476&gt;=6,INDEX($AS:$AS,$CI476+6),"")</f>
      </c>
      <c r="BA476">
        <f>IF($CJ476&gt;=7,INDEX($AS:$AS,$CI476+7),"")</f>
      </c>
      <c r="BB476">
        <f>IF($CJ476&gt;=8,INDEX($AS:$AS,$CI476+8),"")</f>
      </c>
      <c r="BC476">
        <f>IF($CJ476&gt;=9,INDEX($AS:$AS,$CI476+9),"")</f>
      </c>
      <c r="BD476">
        <f>IF($CJ476&gt;=10,INDEX($AS:$AS,$CI476+10),"")</f>
      </c>
      <c r="BE476">
        <f>IF($CJ476&gt;=11,INDEX($AS:$AS,$CI476+11),"")</f>
      </c>
      <c r="BF476">
        <f>IF($CJ476&gt;=12,INDEX($AS:$AS,$CI476+12),"")</f>
      </c>
      <c r="BG476">
        <f>IF($CJ476&gt;=13,INDEX($AS:$AS,$CI476+13),"")</f>
      </c>
      <c r="BH476">
        <f>IF($CJ476&gt;=14,INDEX($AS:$AS,$CI476+14),"")</f>
      </c>
      <c r="BI476">
        <f>IF($CJ476&gt;=15,INDEX($AS:$AS,$CI476+15),"")</f>
      </c>
      <c r="BJ476">
        <f>IF($CJ476&gt;=16,INDEX($AS:$AS,$CI476+16),"")</f>
      </c>
      <c r="BK476">
        <f>IF($CJ476&gt;=17,INDEX($AS:$AS,$CI476+17),"")</f>
      </c>
      <c r="BL476">
        <f>IF($CJ476&gt;=18,INDEX($AS:$AS,$CI476+18),"")</f>
      </c>
      <c r="BM476">
        <f>IF($CJ476&gt;=19,INDEX($AS:$AS,$CI476+19),"")</f>
      </c>
      <c r="BN476">
        <f>IF($CJ476&gt;=20,INDEX($AS:$AS,$CI476+20),"")</f>
      </c>
      <c r="BO476">
        <f>IF($CJ476&gt;=21,INDEX($AS:$AS,$CI476+21),"")</f>
      </c>
      <c r="BP476">
        <f>IF($CJ476&gt;=22,INDEX($AS:$AS,$CI476+22),"")</f>
      </c>
      <c r="BQ476">
        <f>IF($CJ476&gt;=23,INDEX($AS:$AS,$CI476+23),"")</f>
      </c>
      <c r="BR476">
        <f>IF($CJ476&gt;=24,INDEX($AS:$AS,$CI476+24),"")</f>
      </c>
      <c r="BS476">
        <f>IF($CJ476&gt;=25,INDEX($AS:$AS,$CI476+25),"")</f>
      </c>
      <c r="BT476">
        <f>IF($CJ476&gt;=26,INDEX($AS:$AS,$CI476+26),"")</f>
      </c>
      <c r="BU476">
        <f>IF($CJ476&gt;=27,INDEX($AS:$AS,$CI476+27),"")</f>
      </c>
      <c r="BV476">
        <f>IF($CJ476&gt;=28,INDEX($AS:$AS,$CI476+28),"")</f>
      </c>
      <c r="BW476">
        <f>IF($CJ476&gt;=29,INDEX($AS:$AS,$CI476+29),"")</f>
      </c>
      <c r="BX476">
        <f>IF($CJ476&gt;=30,INDEX($AS:$AS,$CI476+30),"")</f>
      </c>
      <c r="BY476">
        <f>IF($CJ476&gt;=31,INDEX($AS:$AS,$CI476+31),"")</f>
      </c>
      <c r="BZ476">
        <f>IF($CJ476&gt;=32,INDEX($AS:$AS,$CI476+32),"")</f>
      </c>
      <c r="CA476">
        <f>IF($CJ476&gt;=33,INDEX($AS:$AS,$CI476+33),"")</f>
      </c>
      <c r="CB476">
        <f>IF($CJ476&gt;=34,INDEX($AS:$AS,$CI476+34),"")</f>
      </c>
      <c r="CC476">
        <f>IF($CJ476&gt;=35,INDEX($AS:$AS,$CI476+35),"")</f>
      </c>
      <c r="CD476">
        <f>IF($CJ476&gt;=36,INDEX($AS:$AS,$CI476+36),"")</f>
      </c>
      <c r="CE476">
        <f>IF($CJ476&gt;=37,INDEX($AS:$AS,$CI476+37),"")</f>
      </c>
      <c r="CF476">
        <f>IF($CJ476&gt;=38,INDEX($AS:$AS,$CI476+38),"")</f>
      </c>
      <c r="CG476">
        <f>IF($CJ476&gt;=39,INDEX($AS:$AS,$CI476+39),"")</f>
      </c>
      <c r="CH476">
        <f>IF($CJ476&gt;=40,INDEX($AS:$AS,$CI476+40),"")</f>
      </c>
      <c r="CI476">
        <f>IFERROR(MATCH($AR476,$AS$2:$AS$133,0)+1,0)</f>
      </c>
      <c r="CJ476">
        <f>IFERROR(INDEX($AT$2:$AT$133,MATCH($AR476,$AS$2:$AS$133,0)),0)</f>
      </c>
      <c r="CK476">
        <f>IFERROR(LEFT($O476,FIND(" - ",$O476)-1),$O476)</f>
      </c>
      <c r="CL476" t="s">
        <v>132</v>
      </c>
      <c r="CN476">
        <f>IF($DI476&gt;=1,INDEX($CL:$CL,$DH476+1),"")</f>
      </c>
      <c r="CO476">
        <f>IF($DI476&gt;=2,INDEX($CL:$CL,$DH476+2),"")</f>
      </c>
      <c r="CP476">
        <f>IF($DI476&gt;=3,INDEX($CL:$CL,$DH476+3),"")</f>
      </c>
      <c r="CQ476">
        <f>IF($DI476&gt;=4,INDEX($CL:$CL,$DH476+4),"")</f>
      </c>
      <c r="CR476">
        <f>IF($DI476&gt;=5,INDEX($CL:$CL,$DH476+5),"")</f>
      </c>
      <c r="CS476">
        <f>IF($DI476&gt;=6,INDEX($CL:$CL,$DH476+6),"")</f>
      </c>
      <c r="CT476">
        <f>IF($DI476&gt;=7,INDEX($CL:$CL,$DH476+7),"")</f>
      </c>
      <c r="CU476">
        <f>IF($DI476&gt;=8,INDEX($CL:$CL,$DH476+8),"")</f>
      </c>
      <c r="CV476">
        <f>IF($DI476&gt;=9,INDEX($CL:$CL,$DH476+9),"")</f>
      </c>
      <c r="CW476">
        <f>IF($DI476&gt;=10,INDEX($CL:$CL,$DH476+10),"")</f>
      </c>
      <c r="CX476">
        <f>IF($DI476&gt;=11,INDEX($CL:$CL,$DH476+11),"")</f>
      </c>
      <c r="CY476">
        <f>IF($DI476&gt;=12,INDEX($CL:$CL,$DH476+12),"")</f>
      </c>
      <c r="CZ476">
        <f>IF($DI476&gt;=13,INDEX($CL:$CL,$DH476+13),"")</f>
      </c>
      <c r="DA476">
        <f>IF($DI476&gt;=14,INDEX($CL:$CL,$DH476+14),"")</f>
      </c>
      <c r="DB476">
        <f>IF($DI476&gt;=15,INDEX($CL:$CL,$DH476+15),"")</f>
      </c>
      <c r="DC476">
        <f>IF($DI476&gt;=16,INDEX($CL:$CL,$DH476+16),"")</f>
      </c>
      <c r="DD476">
        <f>IF($DI476&gt;=17,INDEX($CL:$CL,$DH476+17),"")</f>
      </c>
      <c r="DE476">
        <f>IF($DI476&gt;=18,INDEX($CL:$CL,$DH476+18),"")</f>
      </c>
      <c r="DF476">
        <f>IF($DI476&gt;=19,INDEX($CL:$CL,$DH476+19),"")</f>
      </c>
      <c r="DG476">
        <f>IF($DI476&gt;=20,INDEX($CL:$CL,$DH476+20),"")</f>
      </c>
      <c r="DH476">
        <f>IFERROR(MATCH($CK476,$CL$2:$CL$1558,0)+1,0)</f>
      </c>
      <c r="DI476">
        <f>IFERROR(INDEX($CM$2:$CM$1558,MATCH($CK476,$CL$2:$CL$1558,0)),0)</f>
      </c>
      <c r="DJ476">
        <f>IFERROR(INDEX($AQ:$AQ,MATCH($K476,$AP:$AP,0))&amp;"","")</f>
      </c>
      <c r="DN476">
        <f>IF($GQ476&gt;=1,INDEX($DK:$DK,$GP476+1),"")</f>
      </c>
      <c r="DO476">
        <f>IF($GQ476&gt;=2,INDEX($DK:$DK,$GP476+2),"")</f>
      </c>
      <c r="DP476">
        <f>IF($GQ476&gt;=3,INDEX($DK:$DK,$GP476+3),"")</f>
      </c>
      <c r="DQ476">
        <f>IF($GQ476&gt;=4,INDEX($DK:$DK,$GP476+4),"")</f>
      </c>
      <c r="DR476">
        <f>IF($GQ476&gt;=5,INDEX($DK:$DK,$GP476+5),"")</f>
      </c>
      <c r="DS476">
        <f>IF($GQ476&gt;=6,INDEX($DK:$DK,$GP476+6),"")</f>
      </c>
      <c r="DT476">
        <f>IF($GQ476&gt;=7,INDEX($DK:$DK,$GP476+7),"")</f>
      </c>
      <c r="DU476">
        <f>IF($GQ476&gt;=8,INDEX($DK:$DK,$GP476+8),"")</f>
      </c>
      <c r="DV476">
        <f>IF($GQ476&gt;=9,INDEX($DK:$DK,$GP476+9),"")</f>
      </c>
      <c r="DW476">
        <f>IF($GQ476&gt;=10,INDEX($DK:$DK,$GP476+10),"")</f>
      </c>
      <c r="DX476">
        <f>IF($GQ476&gt;=11,INDEX($DK:$DK,$GP476+11),"")</f>
      </c>
      <c r="DY476">
        <f>IF($GQ476&gt;=12,INDEX($DK:$DK,$GP476+12),"")</f>
      </c>
      <c r="DZ476">
        <f>IF($GQ476&gt;=13,INDEX($DK:$DK,$GP476+13),"")</f>
      </c>
      <c r="EA476">
        <f>IF($GQ476&gt;=14,INDEX($DK:$DK,$GP476+14),"")</f>
      </c>
      <c r="EB476">
        <f>IF($GQ476&gt;=15,INDEX($DK:$DK,$GP476+15),"")</f>
      </c>
      <c r="EC476">
        <f>IF($GQ476&gt;=16,INDEX($DK:$DK,$GP476+16),"")</f>
      </c>
      <c r="ED476">
        <f>IF($GQ476&gt;=17,INDEX($DK:$DK,$GP476+17),"")</f>
      </c>
      <c r="EE476">
        <f>IF($GQ476&gt;=18,INDEX($DK:$DK,$GP476+18),"")</f>
      </c>
      <c r="EF476">
        <f>IF($GQ476&gt;=19,INDEX($DK:$DK,$GP476+19),"")</f>
      </c>
      <c r="EG476">
        <f>IF($GQ476&gt;=20,INDEX($DK:$DK,$GP476+20),"")</f>
      </c>
      <c r="EH476">
        <f>IF($GQ476&gt;=21,INDEX($DK:$DK,$GP476+21),"")</f>
      </c>
      <c r="EI476">
        <f>IF($GQ476&gt;=22,INDEX($DK:$DK,$GP476+22),"")</f>
      </c>
      <c r="EJ476">
        <f>IF($GQ476&gt;=23,INDEX($DK:$DK,$GP476+23),"")</f>
      </c>
      <c r="EK476">
        <f>IF($GQ476&gt;=24,INDEX($DK:$DK,$GP476+24),"")</f>
      </c>
      <c r="EL476">
        <f>IF($GQ476&gt;=25,INDEX($DK:$DK,$GP476+25),"")</f>
      </c>
      <c r="EM476">
        <f>IF($GQ476&gt;=26,INDEX($DK:$DK,$GP476+26),"")</f>
      </c>
      <c r="EN476">
        <f>IF($GQ476&gt;=27,INDEX($DK:$DK,$GP476+27),"")</f>
      </c>
      <c r="EO476">
        <f>IF($GQ476&gt;=28,INDEX($DK:$DK,$GP476+28),"")</f>
      </c>
      <c r="EP476">
        <f>IF($GQ476&gt;=29,INDEX($DK:$DK,$GP476+29),"")</f>
      </c>
      <c r="EQ476">
        <f>IF($GQ476&gt;=30,INDEX($DK:$DK,$GP476+30),"")</f>
      </c>
      <c r="ER476">
        <f>IF($GQ476&gt;=31,INDEX($DK:$DK,$GP476+31),"")</f>
      </c>
      <c r="ES476">
        <f>IF($GQ476&gt;=32,INDEX($DK:$DK,$GP476+32),"")</f>
      </c>
      <c r="ET476">
        <f>IF($GQ476&gt;=33,INDEX($DK:$DK,$GP476+33),"")</f>
      </c>
      <c r="EU476">
        <f>IF($GQ476&gt;=34,INDEX($DK:$DK,$GP476+34),"")</f>
      </c>
      <c r="EV476">
        <f>IF($GQ476&gt;=35,INDEX($DK:$DK,$GP476+35),"")</f>
      </c>
      <c r="EW476">
        <f>IF($GQ476&gt;=36,INDEX($DK:$DK,$GP476+36),"")</f>
      </c>
      <c r="EX476">
        <f>IF($GQ476&gt;=37,INDEX($DK:$DK,$GP476+37),"")</f>
      </c>
      <c r="EY476">
        <f>IF($GQ476&gt;=38,INDEX($DK:$DK,$GP476+38),"")</f>
      </c>
      <c r="EZ476">
        <f>IF($GQ476&gt;=39,INDEX($DK:$DK,$GP476+39),"")</f>
      </c>
      <c r="FA476">
        <f>IF($GQ476&gt;=40,INDEX($DK:$DK,$GP476+40),"")</f>
      </c>
      <c r="FB476">
        <f>IF($GQ476&gt;=1,INDEX($DL:$DL,$GP476+1),"")</f>
      </c>
      <c r="FC476">
        <f>IF($GQ476&gt;=2,INDEX($DL:$DL,$GP476+2),"")</f>
      </c>
      <c r="FD476">
        <f>IF($GQ476&gt;=3,INDEX($DL:$DL,$GP476+3),"")</f>
      </c>
      <c r="FE476">
        <f>IF($GQ476&gt;=4,INDEX($DL:$DL,$GP476+4),"")</f>
      </c>
      <c r="FF476">
        <f>IF($GQ476&gt;=5,INDEX($DL:$DL,$GP476+5),"")</f>
      </c>
      <c r="FG476">
        <f>IF($GQ476&gt;=6,INDEX($DL:$DL,$GP476+6),"")</f>
      </c>
      <c r="FH476">
        <f>IF($GQ476&gt;=7,INDEX($DL:$DL,$GP476+7),"")</f>
      </c>
      <c r="FI476">
        <f>IF($GQ476&gt;=8,INDEX($DL:$DL,$GP476+8),"")</f>
      </c>
      <c r="FJ476">
        <f>IF($GQ476&gt;=9,INDEX($DL:$DL,$GP476+9),"")</f>
      </c>
      <c r="FK476">
        <f>IF($GQ476&gt;=10,INDEX($DL:$DL,$GP476+10),"")</f>
      </c>
      <c r="FL476">
        <f>IF($GQ476&gt;=11,INDEX($DL:$DL,$GP476+11),"")</f>
      </c>
      <c r="FM476">
        <f>IF($GQ476&gt;=12,INDEX($DL:$DL,$GP476+12),"")</f>
      </c>
      <c r="FN476">
        <f>IF($GQ476&gt;=13,INDEX($DL:$DL,$GP476+13),"")</f>
      </c>
      <c r="FO476">
        <f>IF($GQ476&gt;=14,INDEX($DL:$DL,$GP476+14),"")</f>
      </c>
      <c r="FP476">
        <f>IF($GQ476&gt;=15,INDEX($DL:$DL,$GP476+15),"")</f>
      </c>
      <c r="FQ476">
        <f>IF($GQ476&gt;=16,INDEX($DL:$DL,$GP476+16),"")</f>
      </c>
      <c r="FR476">
        <f>IF($GQ476&gt;=17,INDEX($DL:$DL,$GP476+17),"")</f>
      </c>
      <c r="FS476">
        <f>IF($GQ476&gt;=18,INDEX($DL:$DL,$GP476+18),"")</f>
      </c>
      <c r="FT476">
        <f>IF($GQ476&gt;=19,INDEX($DL:$DL,$GP476+19),"")</f>
      </c>
      <c r="FU476">
        <f>IF($GQ476&gt;=20,INDEX($DL:$DL,$GP476+20),"")</f>
      </c>
      <c r="FV476">
        <f>IF($GQ476&gt;=21,INDEX($DL:$DL,$GP476+21),"")</f>
      </c>
      <c r="FW476">
        <f>IF($GQ476&gt;=22,INDEX($DL:$DL,$GP476+22),"")</f>
      </c>
      <c r="FX476">
        <f>IF($GQ476&gt;=23,INDEX($DL:$DL,$GP476+23),"")</f>
      </c>
      <c r="FY476">
        <f>IF($GQ476&gt;=24,INDEX($DL:$DL,$GP476+24),"")</f>
      </c>
      <c r="FZ476">
        <f>IF($GQ476&gt;=25,INDEX($DL:$DL,$GP476+25),"")</f>
      </c>
      <c r="GA476">
        <f>IF($GQ476&gt;=26,INDEX($DL:$DL,$GP476+26),"")</f>
      </c>
      <c r="GB476">
        <f>IF($GQ476&gt;=27,INDEX($DL:$DL,$GP476+27),"")</f>
      </c>
      <c r="GC476">
        <f>IF($GQ476&gt;=28,INDEX($DL:$DL,$GP476+28),"")</f>
      </c>
      <c r="GD476">
        <f>IF($GQ476&gt;=29,INDEX($DL:$DL,$GP476+29),"")</f>
      </c>
      <c r="GE476">
        <f>IF($GQ476&gt;=30,INDEX($DL:$DL,$GP476+30),"")</f>
      </c>
      <c r="GF476">
        <f>IF($GQ476&gt;=31,INDEX($DL:$DL,$GP476+31),"")</f>
      </c>
      <c r="GG476">
        <f>IF($GQ476&gt;=32,INDEX($DL:$DL,$GP476+32),"")</f>
      </c>
      <c r="GH476">
        <f>IF($GQ476&gt;=33,INDEX($DL:$DL,$GP476+33),"")</f>
      </c>
      <c r="GI476">
        <f>IF($GQ476&gt;=34,INDEX($DL:$DL,$GP476+34),"")</f>
      </c>
      <c r="GJ476">
        <f>IF($GQ476&gt;=35,INDEX($DL:$DL,$GP476+35),"")</f>
      </c>
      <c r="GK476">
        <f>IF($GQ476&gt;=36,INDEX($DL:$DL,$GP476+36),"")</f>
      </c>
      <c r="GL476">
        <f>IF($GQ476&gt;=37,INDEX($DL:$DL,$GP476+37),"")</f>
      </c>
      <c r="GM476">
        <f>IF($GQ476&gt;=38,INDEX($DL:$DL,$GP476+38),"")</f>
      </c>
      <c r="GN476">
        <f>IF($GQ476&gt;=39,INDEX($DL:$DL,$GP476+39),"")</f>
      </c>
      <c r="GO476">
        <f>IF($GQ476&gt;=40,INDEX($DL:$DL,$GP476+40),"")</f>
      </c>
      <c r="GP476">
        <f>IFERROR(MATCH($DJ476,$DK$2:$DK$148,0)+1,0)</f>
      </c>
      <c r="GQ476">
        <f>IFERROR(INDEX($DM$2:$DM$148,MATCH($DJ476,$DK$2:$DK$148,0)),0)</f>
      </c>
      <c r="GR476">
        <f>IFERROR(MATCH($L476,$DN$476:$FA$476,0),0)</f>
      </c>
      <c r="GS476">
        <f>IF($GR476&gt;0,INDEX($FB$476:$GO$476,$GR476),"")</f>
      </c>
      <c r="GV476">
        <f>IF($JE476&gt;=1,INDEX($GT:$GT,$JD476+1),"")</f>
      </c>
      <c r="GW476">
        <f>IF($JE476&gt;=2,INDEX($GT:$GT,$JD476+2),"")</f>
      </c>
      <c r="GX476">
        <f>IF($JE476&gt;=3,INDEX($GT:$GT,$JD476+3),"")</f>
      </c>
      <c r="GY476">
        <f>IF($JE476&gt;=4,INDEX($GT:$GT,$JD476+4),"")</f>
      </c>
      <c r="GZ476">
        <f>IF($JE476&gt;=5,INDEX($GT:$GT,$JD476+5),"")</f>
      </c>
      <c r="HA476">
        <f>IF($JE476&gt;=6,INDEX($GT:$GT,$JD476+6),"")</f>
      </c>
      <c r="HB476">
        <f>IF($JE476&gt;=7,INDEX($GT:$GT,$JD476+7),"")</f>
      </c>
      <c r="HC476">
        <f>IF($JE476&gt;=8,INDEX($GT:$GT,$JD476+8),"")</f>
      </c>
      <c r="HD476">
        <f>IF($JE476&gt;=9,INDEX($GT:$GT,$JD476+9),"")</f>
      </c>
      <c r="HE476">
        <f>IF($JE476&gt;=10,INDEX($GT:$GT,$JD476+10),"")</f>
      </c>
      <c r="HF476">
        <f>IF($JE476&gt;=11,INDEX($GT:$GT,$JD476+11),"")</f>
      </c>
      <c r="HG476">
        <f>IF($JE476&gt;=12,INDEX($GT:$GT,$JD476+12),"")</f>
      </c>
      <c r="HH476">
        <f>IF($JE476&gt;=13,INDEX($GT:$GT,$JD476+13),"")</f>
      </c>
      <c r="HI476">
        <f>IF($JE476&gt;=14,INDEX($GT:$GT,$JD476+14),"")</f>
      </c>
      <c r="HJ476">
        <f>IF($JE476&gt;=15,INDEX($GT:$GT,$JD476+15),"")</f>
      </c>
      <c r="HK476">
        <f>IF($JE476&gt;=16,INDEX($GT:$GT,$JD476+16),"")</f>
      </c>
      <c r="HL476">
        <f>IF($JE476&gt;=17,INDEX($GT:$GT,$JD476+17),"")</f>
      </c>
      <c r="HM476">
        <f>IF($JE476&gt;=18,INDEX($GT:$GT,$JD476+18),"")</f>
      </c>
      <c r="HN476">
        <f>IF($JE476&gt;=19,INDEX($GT:$GT,$JD476+19),"")</f>
      </c>
      <c r="HO476">
        <f>IF($JE476&gt;=20,INDEX($GT:$GT,$JD476+20),"")</f>
      </c>
      <c r="HP476">
        <f>IF($JE476&gt;=21,INDEX($GT:$GT,$JD476+21),"")</f>
      </c>
      <c r="HQ476">
        <f>IF($JE476&gt;=22,INDEX($GT:$GT,$JD476+22),"")</f>
      </c>
      <c r="HR476">
        <f>IF($JE476&gt;=23,INDEX($GT:$GT,$JD476+23),"")</f>
      </c>
      <c r="HS476">
        <f>IF($JE476&gt;=24,INDEX($GT:$GT,$JD476+24),"")</f>
      </c>
      <c r="HT476">
        <f>IF($JE476&gt;=25,INDEX($GT:$GT,$JD476+25),"")</f>
      </c>
      <c r="HU476">
        <f>IF($JE476&gt;=26,INDEX($GT:$GT,$JD476+26),"")</f>
      </c>
      <c r="HV476">
        <f>IF($JE476&gt;=27,INDEX($GT:$GT,$JD476+27),"")</f>
      </c>
      <c r="HW476">
        <f>IF($JE476&gt;=28,INDEX($GT:$GT,$JD476+28),"")</f>
      </c>
      <c r="HX476">
        <f>IF($JE476&gt;=29,INDEX($GT:$GT,$JD476+29),"")</f>
      </c>
      <c r="HY476">
        <f>IF($JE476&gt;=30,INDEX($GT:$GT,$JD476+30),"")</f>
      </c>
      <c r="HZ476">
        <f>IF($JE476&gt;=31,INDEX($GT:$GT,$JD476+31),"")</f>
      </c>
      <c r="IA476">
        <f>IF($JE476&gt;=32,INDEX($GT:$GT,$JD476+32),"")</f>
      </c>
      <c r="IB476">
        <f>IF($JE476&gt;=33,INDEX($GT:$GT,$JD476+33),"")</f>
      </c>
      <c r="IC476">
        <f>IF($JE476&gt;=34,INDEX($GT:$GT,$JD476+34),"")</f>
      </c>
      <c r="ID476">
        <f>IF($JE476&gt;=35,INDEX($GT:$GT,$JD476+35),"")</f>
      </c>
      <c r="IE476">
        <f>IF($JE476&gt;=36,INDEX($GT:$GT,$JD476+36),"")</f>
      </c>
      <c r="IF476">
        <f>IF($JE476&gt;=37,INDEX($GT:$GT,$JD476+37),"")</f>
      </c>
      <c r="IG476">
        <f>IF($JE476&gt;=38,INDEX($GT:$GT,$JD476+38),"")</f>
      </c>
      <c r="IH476">
        <f>IF($JE476&gt;=39,INDEX($GT:$GT,$JD476+39),"")</f>
      </c>
      <c r="II476">
        <f>IF($JE476&gt;=40,INDEX($GT:$GT,$JD476+40),"")</f>
      </c>
      <c r="IJ476">
        <f>IF($JE476&gt;=41,INDEX($GT:$GT,$JD476+41),"")</f>
      </c>
      <c r="IK476">
        <f>IF($JE476&gt;=42,INDEX($GT:$GT,$JD476+42),"")</f>
      </c>
      <c r="IL476">
        <f>IF($JE476&gt;=43,INDEX($GT:$GT,$JD476+43),"")</f>
      </c>
      <c r="IM476">
        <f>IF($JE476&gt;=44,INDEX($GT:$GT,$JD476+44),"")</f>
      </c>
      <c r="IN476">
        <f>IF($JE476&gt;=45,INDEX($GT:$GT,$JD476+45),"")</f>
      </c>
      <c r="IO476">
        <f>IF($JE476&gt;=46,INDEX($GT:$GT,$JD476+46),"")</f>
      </c>
      <c r="IP476">
        <f>IF($JE476&gt;=47,INDEX($GT:$GT,$JD476+47),"")</f>
      </c>
      <c r="IQ476">
        <f>IF($JE476&gt;=48,INDEX($GT:$GT,$JD476+48),"")</f>
      </c>
      <c r="IR476">
        <f>IF($JE476&gt;=49,INDEX($GT:$GT,$JD476+49),"")</f>
      </c>
      <c r="IS476">
        <f>IF($JE476&gt;=50,INDEX($GT:$GT,$JD476+50),"")</f>
      </c>
      <c r="IT476">
        <f>IF($JE476&gt;=51,INDEX($GT:$GT,$JD476+51),"")</f>
      </c>
      <c r="IU476">
        <f>IF($JE476&gt;=52,INDEX($GT:$GT,$JD476+52),"")</f>
      </c>
      <c r="IV476">
        <f>IF($JE476&gt;=53,INDEX($GT:$GT,$JD476+53),"")</f>
      </c>
      <c r="IW476">
        <f>IF($JE476&gt;=54,INDEX($GT:$GT,$JD476+54),"")</f>
      </c>
      <c r="IX476">
        <f>IF($JE476&gt;=55,INDEX($GT:$GT,$JD476+55),"")</f>
      </c>
      <c r="IY476">
        <f>IF($JE476&gt;=56,INDEX($GT:$GT,$JD476+56),"")</f>
      </c>
      <c r="IZ476">
        <f>IF($JE476&gt;=57,INDEX($GT:$GT,$JD476+57),"")</f>
      </c>
      <c r="JA476">
        <f>IF($JE476&gt;=58,INDEX($GT:$GT,$JD476+58),"")</f>
      </c>
      <c r="JB476">
        <f>IF($JE476&gt;=59,INDEX($GT:$GT,$JD476+59),"")</f>
      </c>
      <c r="JC476">
        <f>IF($JE476&gt;=60,INDEX($GT:$GT,$JD476+60),"")</f>
      </c>
      <c r="JD476">
        <f>IFERROR(MATCH($GS476,$GT$2:$GT$322,0)+1,0)</f>
      </c>
      <c r="JE476">
        <f>IFERROR(INDEX($GU$2:$GU$322,MATCH($GS476,$GT$2:$GT$322,0)),0)</f>
      </c>
      <c r="JF476" t="s">
        <v>28</v>
      </c>
      <c r="JG476" t="s">
        <v>28</v>
      </c>
    </row>
    <row r="477" spans="1:267" x14ac:dyDescent="0.25">
      <c r="J477" s="1"/>
      <c r="K477" s="1"/>
      <c r="L477" s="1"/>
      <c r="M477" s="1"/>
      <c r="N477" s="1">
        <f>IFERROR(IF(FIND(" - ",$J477)&gt;0,MID($J477,FIND(" - ",$J477)+3,LEN($J477)),""),"")</f>
      </c>
      <c r="P477" s="1"/>
      <c r="S477" t="s">
        <v>28</v>
      </c>
      <c r="U477">
        <f>IF(OR($S477="",$T477=""),"",IFERROR($S477/$T477,0))</f>
      </c>
      <c r="V477">
        <f>IF($S477="","",
IF($K477="","",
IF(ISNUMBER(SEARCH("exempt",LOWER($K477))),0,
$S477*(VALUE(SUBSTITUTE($K477,"%",""))/100))))</f>
      </c>
      <c r="AB477">
        <f>IF($S477="","",
SUM($S477,$V477,$Z477,$W477,$Y477)-
IF($AA477="",0,VALUE($AA477)))</f>
      </c>
      <c r="AJ477" t="s">
        <v>1137</v>
      </c>
      <c r="AR477">
        <f>IFERROR(LEFT($J477,FIND(" - ",$J477)-1),$J477)</f>
      </c>
      <c r="AU477">
        <f>IF($CJ477&gt;=1,INDEX($AS:$AS,$CI477+1),"")</f>
      </c>
      <c r="AV477">
        <f>IF($CJ477&gt;=2,INDEX($AS:$AS,$CI477+2),"")</f>
      </c>
      <c r="AW477">
        <f>IF($CJ477&gt;=3,INDEX($AS:$AS,$CI477+3),"")</f>
      </c>
      <c r="AX477">
        <f>IF($CJ477&gt;=4,INDEX($AS:$AS,$CI477+4),"")</f>
      </c>
      <c r="AY477">
        <f>IF($CJ477&gt;=5,INDEX($AS:$AS,$CI477+5),"")</f>
      </c>
      <c r="AZ477">
        <f>IF($CJ477&gt;=6,INDEX($AS:$AS,$CI477+6),"")</f>
      </c>
      <c r="BA477">
        <f>IF($CJ477&gt;=7,INDEX($AS:$AS,$CI477+7),"")</f>
      </c>
      <c r="BB477">
        <f>IF($CJ477&gt;=8,INDEX($AS:$AS,$CI477+8),"")</f>
      </c>
      <c r="BC477">
        <f>IF($CJ477&gt;=9,INDEX($AS:$AS,$CI477+9),"")</f>
      </c>
      <c r="BD477">
        <f>IF($CJ477&gt;=10,INDEX($AS:$AS,$CI477+10),"")</f>
      </c>
      <c r="BE477">
        <f>IF($CJ477&gt;=11,INDEX($AS:$AS,$CI477+11),"")</f>
      </c>
      <c r="BF477">
        <f>IF($CJ477&gt;=12,INDEX($AS:$AS,$CI477+12),"")</f>
      </c>
      <c r="BG477">
        <f>IF($CJ477&gt;=13,INDEX($AS:$AS,$CI477+13),"")</f>
      </c>
      <c r="BH477">
        <f>IF($CJ477&gt;=14,INDEX($AS:$AS,$CI477+14),"")</f>
      </c>
      <c r="BI477">
        <f>IF($CJ477&gt;=15,INDEX($AS:$AS,$CI477+15),"")</f>
      </c>
      <c r="BJ477">
        <f>IF($CJ477&gt;=16,INDEX($AS:$AS,$CI477+16),"")</f>
      </c>
      <c r="BK477">
        <f>IF($CJ477&gt;=17,INDEX($AS:$AS,$CI477+17),"")</f>
      </c>
      <c r="BL477">
        <f>IF($CJ477&gt;=18,INDEX($AS:$AS,$CI477+18),"")</f>
      </c>
      <c r="BM477">
        <f>IF($CJ477&gt;=19,INDEX($AS:$AS,$CI477+19),"")</f>
      </c>
      <c r="BN477">
        <f>IF($CJ477&gt;=20,INDEX($AS:$AS,$CI477+20),"")</f>
      </c>
      <c r="BO477">
        <f>IF($CJ477&gt;=21,INDEX($AS:$AS,$CI477+21),"")</f>
      </c>
      <c r="BP477">
        <f>IF($CJ477&gt;=22,INDEX($AS:$AS,$CI477+22),"")</f>
      </c>
      <c r="BQ477">
        <f>IF($CJ477&gt;=23,INDEX($AS:$AS,$CI477+23),"")</f>
      </c>
      <c r="BR477">
        <f>IF($CJ477&gt;=24,INDEX($AS:$AS,$CI477+24),"")</f>
      </c>
      <c r="BS477">
        <f>IF($CJ477&gt;=25,INDEX($AS:$AS,$CI477+25),"")</f>
      </c>
      <c r="BT477">
        <f>IF($CJ477&gt;=26,INDEX($AS:$AS,$CI477+26),"")</f>
      </c>
      <c r="BU477">
        <f>IF($CJ477&gt;=27,INDEX($AS:$AS,$CI477+27),"")</f>
      </c>
      <c r="BV477">
        <f>IF($CJ477&gt;=28,INDEX($AS:$AS,$CI477+28),"")</f>
      </c>
      <c r="BW477">
        <f>IF($CJ477&gt;=29,INDEX($AS:$AS,$CI477+29),"")</f>
      </c>
      <c r="BX477">
        <f>IF($CJ477&gt;=30,INDEX($AS:$AS,$CI477+30),"")</f>
      </c>
      <c r="BY477">
        <f>IF($CJ477&gt;=31,INDEX($AS:$AS,$CI477+31),"")</f>
      </c>
      <c r="BZ477">
        <f>IF($CJ477&gt;=32,INDEX($AS:$AS,$CI477+32),"")</f>
      </c>
      <c r="CA477">
        <f>IF($CJ477&gt;=33,INDEX($AS:$AS,$CI477+33),"")</f>
      </c>
      <c r="CB477">
        <f>IF($CJ477&gt;=34,INDEX($AS:$AS,$CI477+34),"")</f>
      </c>
      <c r="CC477">
        <f>IF($CJ477&gt;=35,INDEX($AS:$AS,$CI477+35),"")</f>
      </c>
      <c r="CD477">
        <f>IF($CJ477&gt;=36,INDEX($AS:$AS,$CI477+36),"")</f>
      </c>
      <c r="CE477">
        <f>IF($CJ477&gt;=37,INDEX($AS:$AS,$CI477+37),"")</f>
      </c>
      <c r="CF477">
        <f>IF($CJ477&gt;=38,INDEX($AS:$AS,$CI477+38),"")</f>
      </c>
      <c r="CG477">
        <f>IF($CJ477&gt;=39,INDEX($AS:$AS,$CI477+39),"")</f>
      </c>
      <c r="CH477">
        <f>IF($CJ477&gt;=40,INDEX($AS:$AS,$CI477+40),"")</f>
      </c>
      <c r="CI477">
        <f>IFERROR(MATCH($AR477,$AS$2:$AS$133,0)+1,0)</f>
      </c>
      <c r="CJ477">
        <f>IFERROR(INDEX($AT$2:$AT$133,MATCH($AR477,$AS$2:$AS$133,0)),0)</f>
      </c>
      <c r="CK477">
        <f>IFERROR(LEFT($O477,FIND(" - ",$O477)-1),$O477)</f>
      </c>
      <c r="CL477" t="s">
        <v>85</v>
      </c>
      <c r="CN477">
        <f>IF($DI477&gt;=1,INDEX($CL:$CL,$DH477+1),"")</f>
      </c>
      <c r="CO477">
        <f>IF($DI477&gt;=2,INDEX($CL:$CL,$DH477+2),"")</f>
      </c>
      <c r="CP477">
        <f>IF($DI477&gt;=3,INDEX($CL:$CL,$DH477+3),"")</f>
      </c>
      <c r="CQ477">
        <f>IF($DI477&gt;=4,INDEX($CL:$CL,$DH477+4),"")</f>
      </c>
      <c r="CR477">
        <f>IF($DI477&gt;=5,INDEX($CL:$CL,$DH477+5),"")</f>
      </c>
      <c r="CS477">
        <f>IF($DI477&gt;=6,INDEX($CL:$CL,$DH477+6),"")</f>
      </c>
      <c r="CT477">
        <f>IF($DI477&gt;=7,INDEX($CL:$CL,$DH477+7),"")</f>
      </c>
      <c r="CU477">
        <f>IF($DI477&gt;=8,INDEX($CL:$CL,$DH477+8),"")</f>
      </c>
      <c r="CV477">
        <f>IF($DI477&gt;=9,INDEX($CL:$CL,$DH477+9),"")</f>
      </c>
      <c r="CW477">
        <f>IF($DI477&gt;=10,INDEX($CL:$CL,$DH477+10),"")</f>
      </c>
      <c r="CX477">
        <f>IF($DI477&gt;=11,INDEX($CL:$CL,$DH477+11),"")</f>
      </c>
      <c r="CY477">
        <f>IF($DI477&gt;=12,INDEX($CL:$CL,$DH477+12),"")</f>
      </c>
      <c r="CZ477">
        <f>IF($DI477&gt;=13,INDEX($CL:$CL,$DH477+13),"")</f>
      </c>
      <c r="DA477">
        <f>IF($DI477&gt;=14,INDEX($CL:$CL,$DH477+14),"")</f>
      </c>
      <c r="DB477">
        <f>IF($DI477&gt;=15,INDEX($CL:$CL,$DH477+15),"")</f>
      </c>
      <c r="DC477">
        <f>IF($DI477&gt;=16,INDEX($CL:$CL,$DH477+16),"")</f>
      </c>
      <c r="DD477">
        <f>IF($DI477&gt;=17,INDEX($CL:$CL,$DH477+17),"")</f>
      </c>
      <c r="DE477">
        <f>IF($DI477&gt;=18,INDEX($CL:$CL,$DH477+18),"")</f>
      </c>
      <c r="DF477">
        <f>IF($DI477&gt;=19,INDEX($CL:$CL,$DH477+19),"")</f>
      </c>
      <c r="DG477">
        <f>IF($DI477&gt;=20,INDEX($CL:$CL,$DH477+20),"")</f>
      </c>
      <c r="DH477">
        <f>IFERROR(MATCH($CK477,$CL$2:$CL$1558,0)+1,0)</f>
      </c>
      <c r="DI477">
        <f>IFERROR(INDEX($CM$2:$CM$1558,MATCH($CK477,$CL$2:$CL$1558,0)),0)</f>
      </c>
      <c r="DJ477">
        <f>IFERROR(INDEX($AQ:$AQ,MATCH($K477,$AP:$AP,0))&amp;"","")</f>
      </c>
      <c r="DN477">
        <f>IF($GQ477&gt;=1,INDEX($DK:$DK,$GP477+1),"")</f>
      </c>
      <c r="DO477">
        <f>IF($GQ477&gt;=2,INDEX($DK:$DK,$GP477+2),"")</f>
      </c>
      <c r="DP477">
        <f>IF($GQ477&gt;=3,INDEX($DK:$DK,$GP477+3),"")</f>
      </c>
      <c r="DQ477">
        <f>IF($GQ477&gt;=4,INDEX($DK:$DK,$GP477+4),"")</f>
      </c>
      <c r="DR477">
        <f>IF($GQ477&gt;=5,INDEX($DK:$DK,$GP477+5),"")</f>
      </c>
      <c r="DS477">
        <f>IF($GQ477&gt;=6,INDEX($DK:$DK,$GP477+6),"")</f>
      </c>
      <c r="DT477">
        <f>IF($GQ477&gt;=7,INDEX($DK:$DK,$GP477+7),"")</f>
      </c>
      <c r="DU477">
        <f>IF($GQ477&gt;=8,INDEX($DK:$DK,$GP477+8),"")</f>
      </c>
      <c r="DV477">
        <f>IF($GQ477&gt;=9,INDEX($DK:$DK,$GP477+9),"")</f>
      </c>
      <c r="DW477">
        <f>IF($GQ477&gt;=10,INDEX($DK:$DK,$GP477+10),"")</f>
      </c>
      <c r="DX477">
        <f>IF($GQ477&gt;=11,INDEX($DK:$DK,$GP477+11),"")</f>
      </c>
      <c r="DY477">
        <f>IF($GQ477&gt;=12,INDEX($DK:$DK,$GP477+12),"")</f>
      </c>
      <c r="DZ477">
        <f>IF($GQ477&gt;=13,INDEX($DK:$DK,$GP477+13),"")</f>
      </c>
      <c r="EA477">
        <f>IF($GQ477&gt;=14,INDEX($DK:$DK,$GP477+14),"")</f>
      </c>
      <c r="EB477">
        <f>IF($GQ477&gt;=15,INDEX($DK:$DK,$GP477+15),"")</f>
      </c>
      <c r="EC477">
        <f>IF($GQ477&gt;=16,INDEX($DK:$DK,$GP477+16),"")</f>
      </c>
      <c r="ED477">
        <f>IF($GQ477&gt;=17,INDEX($DK:$DK,$GP477+17),"")</f>
      </c>
      <c r="EE477">
        <f>IF($GQ477&gt;=18,INDEX($DK:$DK,$GP477+18),"")</f>
      </c>
      <c r="EF477">
        <f>IF($GQ477&gt;=19,INDEX($DK:$DK,$GP477+19),"")</f>
      </c>
      <c r="EG477">
        <f>IF($GQ477&gt;=20,INDEX($DK:$DK,$GP477+20),"")</f>
      </c>
      <c r="EH477">
        <f>IF($GQ477&gt;=21,INDEX($DK:$DK,$GP477+21),"")</f>
      </c>
      <c r="EI477">
        <f>IF($GQ477&gt;=22,INDEX($DK:$DK,$GP477+22),"")</f>
      </c>
      <c r="EJ477">
        <f>IF($GQ477&gt;=23,INDEX($DK:$DK,$GP477+23),"")</f>
      </c>
      <c r="EK477">
        <f>IF($GQ477&gt;=24,INDEX($DK:$DK,$GP477+24),"")</f>
      </c>
      <c r="EL477">
        <f>IF($GQ477&gt;=25,INDEX($DK:$DK,$GP477+25),"")</f>
      </c>
      <c r="EM477">
        <f>IF($GQ477&gt;=26,INDEX($DK:$DK,$GP477+26),"")</f>
      </c>
      <c r="EN477">
        <f>IF($GQ477&gt;=27,INDEX($DK:$DK,$GP477+27),"")</f>
      </c>
      <c r="EO477">
        <f>IF($GQ477&gt;=28,INDEX($DK:$DK,$GP477+28),"")</f>
      </c>
      <c r="EP477">
        <f>IF($GQ477&gt;=29,INDEX($DK:$DK,$GP477+29),"")</f>
      </c>
      <c r="EQ477">
        <f>IF($GQ477&gt;=30,INDEX($DK:$DK,$GP477+30),"")</f>
      </c>
      <c r="ER477">
        <f>IF($GQ477&gt;=31,INDEX($DK:$DK,$GP477+31),"")</f>
      </c>
      <c r="ES477">
        <f>IF($GQ477&gt;=32,INDEX($DK:$DK,$GP477+32),"")</f>
      </c>
      <c r="ET477">
        <f>IF($GQ477&gt;=33,INDEX($DK:$DK,$GP477+33),"")</f>
      </c>
      <c r="EU477">
        <f>IF($GQ477&gt;=34,INDEX($DK:$DK,$GP477+34),"")</f>
      </c>
      <c r="EV477">
        <f>IF($GQ477&gt;=35,INDEX($DK:$DK,$GP477+35),"")</f>
      </c>
      <c r="EW477">
        <f>IF($GQ477&gt;=36,INDEX($DK:$DK,$GP477+36),"")</f>
      </c>
      <c r="EX477">
        <f>IF($GQ477&gt;=37,INDEX($DK:$DK,$GP477+37),"")</f>
      </c>
      <c r="EY477">
        <f>IF($GQ477&gt;=38,INDEX($DK:$DK,$GP477+38),"")</f>
      </c>
      <c r="EZ477">
        <f>IF($GQ477&gt;=39,INDEX($DK:$DK,$GP477+39),"")</f>
      </c>
      <c r="FA477">
        <f>IF($GQ477&gt;=40,INDEX($DK:$DK,$GP477+40),"")</f>
      </c>
      <c r="FB477">
        <f>IF($GQ477&gt;=1,INDEX($DL:$DL,$GP477+1),"")</f>
      </c>
      <c r="FC477">
        <f>IF($GQ477&gt;=2,INDEX($DL:$DL,$GP477+2),"")</f>
      </c>
      <c r="FD477">
        <f>IF($GQ477&gt;=3,INDEX($DL:$DL,$GP477+3),"")</f>
      </c>
      <c r="FE477">
        <f>IF($GQ477&gt;=4,INDEX($DL:$DL,$GP477+4),"")</f>
      </c>
      <c r="FF477">
        <f>IF($GQ477&gt;=5,INDEX($DL:$DL,$GP477+5),"")</f>
      </c>
      <c r="FG477">
        <f>IF($GQ477&gt;=6,INDEX($DL:$DL,$GP477+6),"")</f>
      </c>
      <c r="FH477">
        <f>IF($GQ477&gt;=7,INDEX($DL:$DL,$GP477+7),"")</f>
      </c>
      <c r="FI477">
        <f>IF($GQ477&gt;=8,INDEX($DL:$DL,$GP477+8),"")</f>
      </c>
      <c r="FJ477">
        <f>IF($GQ477&gt;=9,INDEX($DL:$DL,$GP477+9),"")</f>
      </c>
      <c r="FK477">
        <f>IF($GQ477&gt;=10,INDEX($DL:$DL,$GP477+10),"")</f>
      </c>
      <c r="FL477">
        <f>IF($GQ477&gt;=11,INDEX($DL:$DL,$GP477+11),"")</f>
      </c>
      <c r="FM477">
        <f>IF($GQ477&gt;=12,INDEX($DL:$DL,$GP477+12),"")</f>
      </c>
      <c r="FN477">
        <f>IF($GQ477&gt;=13,INDEX($DL:$DL,$GP477+13),"")</f>
      </c>
      <c r="FO477">
        <f>IF($GQ477&gt;=14,INDEX($DL:$DL,$GP477+14),"")</f>
      </c>
      <c r="FP477">
        <f>IF($GQ477&gt;=15,INDEX($DL:$DL,$GP477+15),"")</f>
      </c>
      <c r="FQ477">
        <f>IF($GQ477&gt;=16,INDEX($DL:$DL,$GP477+16),"")</f>
      </c>
      <c r="FR477">
        <f>IF($GQ477&gt;=17,INDEX($DL:$DL,$GP477+17),"")</f>
      </c>
      <c r="FS477">
        <f>IF($GQ477&gt;=18,INDEX($DL:$DL,$GP477+18),"")</f>
      </c>
      <c r="FT477">
        <f>IF($GQ477&gt;=19,INDEX($DL:$DL,$GP477+19),"")</f>
      </c>
      <c r="FU477">
        <f>IF($GQ477&gt;=20,INDEX($DL:$DL,$GP477+20),"")</f>
      </c>
      <c r="FV477">
        <f>IF($GQ477&gt;=21,INDEX($DL:$DL,$GP477+21),"")</f>
      </c>
      <c r="FW477">
        <f>IF($GQ477&gt;=22,INDEX($DL:$DL,$GP477+22),"")</f>
      </c>
      <c r="FX477">
        <f>IF($GQ477&gt;=23,INDEX($DL:$DL,$GP477+23),"")</f>
      </c>
      <c r="FY477">
        <f>IF($GQ477&gt;=24,INDEX($DL:$DL,$GP477+24),"")</f>
      </c>
      <c r="FZ477">
        <f>IF($GQ477&gt;=25,INDEX($DL:$DL,$GP477+25),"")</f>
      </c>
      <c r="GA477">
        <f>IF($GQ477&gt;=26,INDEX($DL:$DL,$GP477+26),"")</f>
      </c>
      <c r="GB477">
        <f>IF($GQ477&gt;=27,INDEX($DL:$DL,$GP477+27),"")</f>
      </c>
      <c r="GC477">
        <f>IF($GQ477&gt;=28,INDEX($DL:$DL,$GP477+28),"")</f>
      </c>
      <c r="GD477">
        <f>IF($GQ477&gt;=29,INDEX($DL:$DL,$GP477+29),"")</f>
      </c>
      <c r="GE477">
        <f>IF($GQ477&gt;=30,INDEX($DL:$DL,$GP477+30),"")</f>
      </c>
      <c r="GF477">
        <f>IF($GQ477&gt;=31,INDEX($DL:$DL,$GP477+31),"")</f>
      </c>
      <c r="GG477">
        <f>IF($GQ477&gt;=32,INDEX($DL:$DL,$GP477+32),"")</f>
      </c>
      <c r="GH477">
        <f>IF($GQ477&gt;=33,INDEX($DL:$DL,$GP477+33),"")</f>
      </c>
      <c r="GI477">
        <f>IF($GQ477&gt;=34,INDEX($DL:$DL,$GP477+34),"")</f>
      </c>
      <c r="GJ477">
        <f>IF($GQ477&gt;=35,INDEX($DL:$DL,$GP477+35),"")</f>
      </c>
      <c r="GK477">
        <f>IF($GQ477&gt;=36,INDEX($DL:$DL,$GP477+36),"")</f>
      </c>
      <c r="GL477">
        <f>IF($GQ477&gt;=37,INDEX($DL:$DL,$GP477+37),"")</f>
      </c>
      <c r="GM477">
        <f>IF($GQ477&gt;=38,INDEX($DL:$DL,$GP477+38),"")</f>
      </c>
      <c r="GN477">
        <f>IF($GQ477&gt;=39,INDEX($DL:$DL,$GP477+39),"")</f>
      </c>
      <c r="GO477">
        <f>IF($GQ477&gt;=40,INDEX($DL:$DL,$GP477+40),"")</f>
      </c>
      <c r="GP477">
        <f>IFERROR(MATCH($DJ477,$DK$2:$DK$148,0)+1,0)</f>
      </c>
      <c r="GQ477">
        <f>IFERROR(INDEX($DM$2:$DM$148,MATCH($DJ477,$DK$2:$DK$148,0)),0)</f>
      </c>
      <c r="GR477">
        <f>IFERROR(MATCH($L477,$DN$477:$FA$477,0),0)</f>
      </c>
      <c r="GS477">
        <f>IF($GR477&gt;0,INDEX($FB$477:$GO$477,$GR477),"")</f>
      </c>
      <c r="GV477">
        <f>IF($JE477&gt;=1,INDEX($GT:$GT,$JD477+1),"")</f>
      </c>
      <c r="GW477">
        <f>IF($JE477&gt;=2,INDEX($GT:$GT,$JD477+2),"")</f>
      </c>
      <c r="GX477">
        <f>IF($JE477&gt;=3,INDEX($GT:$GT,$JD477+3),"")</f>
      </c>
      <c r="GY477">
        <f>IF($JE477&gt;=4,INDEX($GT:$GT,$JD477+4),"")</f>
      </c>
      <c r="GZ477">
        <f>IF($JE477&gt;=5,INDEX($GT:$GT,$JD477+5),"")</f>
      </c>
      <c r="HA477">
        <f>IF($JE477&gt;=6,INDEX($GT:$GT,$JD477+6),"")</f>
      </c>
      <c r="HB477">
        <f>IF($JE477&gt;=7,INDEX($GT:$GT,$JD477+7),"")</f>
      </c>
      <c r="HC477">
        <f>IF($JE477&gt;=8,INDEX($GT:$GT,$JD477+8),"")</f>
      </c>
      <c r="HD477">
        <f>IF($JE477&gt;=9,INDEX($GT:$GT,$JD477+9),"")</f>
      </c>
      <c r="HE477">
        <f>IF($JE477&gt;=10,INDEX($GT:$GT,$JD477+10),"")</f>
      </c>
      <c r="HF477">
        <f>IF($JE477&gt;=11,INDEX($GT:$GT,$JD477+11),"")</f>
      </c>
      <c r="HG477">
        <f>IF($JE477&gt;=12,INDEX($GT:$GT,$JD477+12),"")</f>
      </c>
      <c r="HH477">
        <f>IF($JE477&gt;=13,INDEX($GT:$GT,$JD477+13),"")</f>
      </c>
      <c r="HI477">
        <f>IF($JE477&gt;=14,INDEX($GT:$GT,$JD477+14),"")</f>
      </c>
      <c r="HJ477">
        <f>IF($JE477&gt;=15,INDEX($GT:$GT,$JD477+15),"")</f>
      </c>
      <c r="HK477">
        <f>IF($JE477&gt;=16,INDEX($GT:$GT,$JD477+16),"")</f>
      </c>
      <c r="HL477">
        <f>IF($JE477&gt;=17,INDEX($GT:$GT,$JD477+17),"")</f>
      </c>
      <c r="HM477">
        <f>IF($JE477&gt;=18,INDEX($GT:$GT,$JD477+18),"")</f>
      </c>
      <c r="HN477">
        <f>IF($JE477&gt;=19,INDEX($GT:$GT,$JD477+19),"")</f>
      </c>
      <c r="HO477">
        <f>IF($JE477&gt;=20,INDEX($GT:$GT,$JD477+20),"")</f>
      </c>
      <c r="HP477">
        <f>IF($JE477&gt;=21,INDEX($GT:$GT,$JD477+21),"")</f>
      </c>
      <c r="HQ477">
        <f>IF($JE477&gt;=22,INDEX($GT:$GT,$JD477+22),"")</f>
      </c>
      <c r="HR477">
        <f>IF($JE477&gt;=23,INDEX($GT:$GT,$JD477+23),"")</f>
      </c>
      <c r="HS477">
        <f>IF($JE477&gt;=24,INDEX($GT:$GT,$JD477+24),"")</f>
      </c>
      <c r="HT477">
        <f>IF($JE477&gt;=25,INDEX($GT:$GT,$JD477+25),"")</f>
      </c>
      <c r="HU477">
        <f>IF($JE477&gt;=26,INDEX($GT:$GT,$JD477+26),"")</f>
      </c>
      <c r="HV477">
        <f>IF($JE477&gt;=27,INDEX($GT:$GT,$JD477+27),"")</f>
      </c>
      <c r="HW477">
        <f>IF($JE477&gt;=28,INDEX($GT:$GT,$JD477+28),"")</f>
      </c>
      <c r="HX477">
        <f>IF($JE477&gt;=29,INDEX($GT:$GT,$JD477+29),"")</f>
      </c>
      <c r="HY477">
        <f>IF($JE477&gt;=30,INDEX($GT:$GT,$JD477+30),"")</f>
      </c>
      <c r="HZ477">
        <f>IF($JE477&gt;=31,INDEX($GT:$GT,$JD477+31),"")</f>
      </c>
      <c r="IA477">
        <f>IF($JE477&gt;=32,INDEX($GT:$GT,$JD477+32),"")</f>
      </c>
      <c r="IB477">
        <f>IF($JE477&gt;=33,INDEX($GT:$GT,$JD477+33),"")</f>
      </c>
      <c r="IC477">
        <f>IF($JE477&gt;=34,INDEX($GT:$GT,$JD477+34),"")</f>
      </c>
      <c r="ID477">
        <f>IF($JE477&gt;=35,INDEX($GT:$GT,$JD477+35),"")</f>
      </c>
      <c r="IE477">
        <f>IF($JE477&gt;=36,INDEX($GT:$GT,$JD477+36),"")</f>
      </c>
      <c r="IF477">
        <f>IF($JE477&gt;=37,INDEX($GT:$GT,$JD477+37),"")</f>
      </c>
      <c r="IG477">
        <f>IF($JE477&gt;=38,INDEX($GT:$GT,$JD477+38),"")</f>
      </c>
      <c r="IH477">
        <f>IF($JE477&gt;=39,INDEX($GT:$GT,$JD477+39),"")</f>
      </c>
      <c r="II477">
        <f>IF($JE477&gt;=40,INDEX($GT:$GT,$JD477+40),"")</f>
      </c>
      <c r="IJ477">
        <f>IF($JE477&gt;=41,INDEX($GT:$GT,$JD477+41),"")</f>
      </c>
      <c r="IK477">
        <f>IF($JE477&gt;=42,INDEX($GT:$GT,$JD477+42),"")</f>
      </c>
      <c r="IL477">
        <f>IF($JE477&gt;=43,INDEX($GT:$GT,$JD477+43),"")</f>
      </c>
      <c r="IM477">
        <f>IF($JE477&gt;=44,INDEX($GT:$GT,$JD477+44),"")</f>
      </c>
      <c r="IN477">
        <f>IF($JE477&gt;=45,INDEX($GT:$GT,$JD477+45),"")</f>
      </c>
      <c r="IO477">
        <f>IF($JE477&gt;=46,INDEX($GT:$GT,$JD477+46),"")</f>
      </c>
      <c r="IP477">
        <f>IF($JE477&gt;=47,INDEX($GT:$GT,$JD477+47),"")</f>
      </c>
      <c r="IQ477">
        <f>IF($JE477&gt;=48,INDEX($GT:$GT,$JD477+48),"")</f>
      </c>
      <c r="IR477">
        <f>IF($JE477&gt;=49,INDEX($GT:$GT,$JD477+49),"")</f>
      </c>
      <c r="IS477">
        <f>IF($JE477&gt;=50,INDEX($GT:$GT,$JD477+50),"")</f>
      </c>
      <c r="IT477">
        <f>IF($JE477&gt;=51,INDEX($GT:$GT,$JD477+51),"")</f>
      </c>
      <c r="IU477">
        <f>IF($JE477&gt;=52,INDEX($GT:$GT,$JD477+52),"")</f>
      </c>
      <c r="IV477">
        <f>IF($JE477&gt;=53,INDEX($GT:$GT,$JD477+53),"")</f>
      </c>
      <c r="IW477">
        <f>IF($JE477&gt;=54,INDEX($GT:$GT,$JD477+54),"")</f>
      </c>
      <c r="IX477">
        <f>IF($JE477&gt;=55,INDEX($GT:$GT,$JD477+55),"")</f>
      </c>
      <c r="IY477">
        <f>IF($JE477&gt;=56,INDEX($GT:$GT,$JD477+56),"")</f>
      </c>
      <c r="IZ477">
        <f>IF($JE477&gt;=57,INDEX($GT:$GT,$JD477+57),"")</f>
      </c>
      <c r="JA477">
        <f>IF($JE477&gt;=58,INDEX($GT:$GT,$JD477+58),"")</f>
      </c>
      <c r="JB477">
        <f>IF($JE477&gt;=59,INDEX($GT:$GT,$JD477+59),"")</f>
      </c>
      <c r="JC477">
        <f>IF($JE477&gt;=60,INDEX($GT:$GT,$JD477+60),"")</f>
      </c>
      <c r="JD477">
        <f>IFERROR(MATCH($GS477,$GT$2:$GT$322,0)+1,0)</f>
      </c>
      <c r="JE477">
        <f>IFERROR(INDEX($GU$2:$GU$322,MATCH($GS477,$GT$2:$GT$322,0)),0)</f>
      </c>
      <c r="JF477" t="s">
        <v>28</v>
      </c>
      <c r="JG477" t="s">
        <v>28</v>
      </c>
    </row>
    <row r="478" spans="1:267" x14ac:dyDescent="0.25">
      <c r="J478" s="1"/>
      <c r="K478" s="1"/>
      <c r="L478" s="1"/>
      <c r="M478" s="1"/>
      <c r="N478" s="1">
        <f>IFERROR(IF(FIND(" - ",$J478)&gt;0,MID($J478,FIND(" - ",$J478)+3,LEN($J478)),""),"")</f>
      </c>
      <c r="P478" s="1"/>
      <c r="S478" t="s">
        <v>28</v>
      </c>
      <c r="U478">
        <f>IF(OR($S478="",$T478=""),"",IFERROR($S478/$T478,0))</f>
      </c>
      <c r="V478">
        <f>IF($S478="","",
IF($K478="","",
IF(ISNUMBER(SEARCH("exempt",LOWER($K478))),0,
$S478*(VALUE(SUBSTITUTE($K478,"%",""))/100))))</f>
      </c>
      <c r="AB478">
        <f>IF($S478="","",
SUM($S478,$V478,$Z478,$W478,$Y478)-
IF($AA478="",0,VALUE($AA478)))</f>
      </c>
      <c r="AJ478" t="s">
        <v>1138</v>
      </c>
      <c r="AR478">
        <f>IFERROR(LEFT($J478,FIND(" - ",$J478)-1),$J478)</f>
      </c>
      <c r="AU478">
        <f>IF($CJ478&gt;=1,INDEX($AS:$AS,$CI478+1),"")</f>
      </c>
      <c r="AV478">
        <f>IF($CJ478&gt;=2,INDEX($AS:$AS,$CI478+2),"")</f>
      </c>
      <c r="AW478">
        <f>IF($CJ478&gt;=3,INDEX($AS:$AS,$CI478+3),"")</f>
      </c>
      <c r="AX478">
        <f>IF($CJ478&gt;=4,INDEX($AS:$AS,$CI478+4),"")</f>
      </c>
      <c r="AY478">
        <f>IF($CJ478&gt;=5,INDEX($AS:$AS,$CI478+5),"")</f>
      </c>
      <c r="AZ478">
        <f>IF($CJ478&gt;=6,INDEX($AS:$AS,$CI478+6),"")</f>
      </c>
      <c r="BA478">
        <f>IF($CJ478&gt;=7,INDEX($AS:$AS,$CI478+7),"")</f>
      </c>
      <c r="BB478">
        <f>IF($CJ478&gt;=8,INDEX($AS:$AS,$CI478+8),"")</f>
      </c>
      <c r="BC478">
        <f>IF($CJ478&gt;=9,INDEX($AS:$AS,$CI478+9),"")</f>
      </c>
      <c r="BD478">
        <f>IF($CJ478&gt;=10,INDEX($AS:$AS,$CI478+10),"")</f>
      </c>
      <c r="BE478">
        <f>IF($CJ478&gt;=11,INDEX($AS:$AS,$CI478+11),"")</f>
      </c>
      <c r="BF478">
        <f>IF($CJ478&gt;=12,INDEX($AS:$AS,$CI478+12),"")</f>
      </c>
      <c r="BG478">
        <f>IF($CJ478&gt;=13,INDEX($AS:$AS,$CI478+13),"")</f>
      </c>
      <c r="BH478">
        <f>IF($CJ478&gt;=14,INDEX($AS:$AS,$CI478+14),"")</f>
      </c>
      <c r="BI478">
        <f>IF($CJ478&gt;=15,INDEX($AS:$AS,$CI478+15),"")</f>
      </c>
      <c r="BJ478">
        <f>IF($CJ478&gt;=16,INDEX($AS:$AS,$CI478+16),"")</f>
      </c>
      <c r="BK478">
        <f>IF($CJ478&gt;=17,INDEX($AS:$AS,$CI478+17),"")</f>
      </c>
      <c r="BL478">
        <f>IF($CJ478&gt;=18,INDEX($AS:$AS,$CI478+18),"")</f>
      </c>
      <c r="BM478">
        <f>IF($CJ478&gt;=19,INDEX($AS:$AS,$CI478+19),"")</f>
      </c>
      <c r="BN478">
        <f>IF($CJ478&gt;=20,INDEX($AS:$AS,$CI478+20),"")</f>
      </c>
      <c r="BO478">
        <f>IF($CJ478&gt;=21,INDEX($AS:$AS,$CI478+21),"")</f>
      </c>
      <c r="BP478">
        <f>IF($CJ478&gt;=22,INDEX($AS:$AS,$CI478+22),"")</f>
      </c>
      <c r="BQ478">
        <f>IF($CJ478&gt;=23,INDEX($AS:$AS,$CI478+23),"")</f>
      </c>
      <c r="BR478">
        <f>IF($CJ478&gt;=24,INDEX($AS:$AS,$CI478+24),"")</f>
      </c>
      <c r="BS478">
        <f>IF($CJ478&gt;=25,INDEX($AS:$AS,$CI478+25),"")</f>
      </c>
      <c r="BT478">
        <f>IF($CJ478&gt;=26,INDEX($AS:$AS,$CI478+26),"")</f>
      </c>
      <c r="BU478">
        <f>IF($CJ478&gt;=27,INDEX($AS:$AS,$CI478+27),"")</f>
      </c>
      <c r="BV478">
        <f>IF($CJ478&gt;=28,INDEX($AS:$AS,$CI478+28),"")</f>
      </c>
      <c r="BW478">
        <f>IF($CJ478&gt;=29,INDEX($AS:$AS,$CI478+29),"")</f>
      </c>
      <c r="BX478">
        <f>IF($CJ478&gt;=30,INDEX($AS:$AS,$CI478+30),"")</f>
      </c>
      <c r="BY478">
        <f>IF($CJ478&gt;=31,INDEX($AS:$AS,$CI478+31),"")</f>
      </c>
      <c r="BZ478">
        <f>IF($CJ478&gt;=32,INDEX($AS:$AS,$CI478+32),"")</f>
      </c>
      <c r="CA478">
        <f>IF($CJ478&gt;=33,INDEX($AS:$AS,$CI478+33),"")</f>
      </c>
      <c r="CB478">
        <f>IF($CJ478&gt;=34,INDEX($AS:$AS,$CI478+34),"")</f>
      </c>
      <c r="CC478">
        <f>IF($CJ478&gt;=35,INDEX($AS:$AS,$CI478+35),"")</f>
      </c>
      <c r="CD478">
        <f>IF($CJ478&gt;=36,INDEX($AS:$AS,$CI478+36),"")</f>
      </c>
      <c r="CE478">
        <f>IF($CJ478&gt;=37,INDEX($AS:$AS,$CI478+37),"")</f>
      </c>
      <c r="CF478">
        <f>IF($CJ478&gt;=38,INDEX($AS:$AS,$CI478+38),"")</f>
      </c>
      <c r="CG478">
        <f>IF($CJ478&gt;=39,INDEX($AS:$AS,$CI478+39),"")</f>
      </c>
      <c r="CH478">
        <f>IF($CJ478&gt;=40,INDEX($AS:$AS,$CI478+40),"")</f>
      </c>
      <c r="CI478">
        <f>IFERROR(MATCH($AR478,$AS$2:$AS$133,0)+1,0)</f>
      </c>
      <c r="CJ478">
        <f>IFERROR(INDEX($AT$2:$AT$133,MATCH($AR478,$AS$2:$AS$133,0)),0)</f>
      </c>
      <c r="CK478">
        <f>IFERROR(LEFT($O478,FIND(" - ",$O478)-1),$O478)</f>
      </c>
      <c r="CL478" t="s">
        <v>57</v>
      </c>
      <c r="CN478">
        <f>IF($DI478&gt;=1,INDEX($CL:$CL,$DH478+1),"")</f>
      </c>
      <c r="CO478">
        <f>IF($DI478&gt;=2,INDEX($CL:$CL,$DH478+2),"")</f>
      </c>
      <c r="CP478">
        <f>IF($DI478&gt;=3,INDEX($CL:$CL,$DH478+3),"")</f>
      </c>
      <c r="CQ478">
        <f>IF($DI478&gt;=4,INDEX($CL:$CL,$DH478+4),"")</f>
      </c>
      <c r="CR478">
        <f>IF($DI478&gt;=5,INDEX($CL:$CL,$DH478+5),"")</f>
      </c>
      <c r="CS478">
        <f>IF($DI478&gt;=6,INDEX($CL:$CL,$DH478+6),"")</f>
      </c>
      <c r="CT478">
        <f>IF($DI478&gt;=7,INDEX($CL:$CL,$DH478+7),"")</f>
      </c>
      <c r="CU478">
        <f>IF($DI478&gt;=8,INDEX($CL:$CL,$DH478+8),"")</f>
      </c>
      <c r="CV478">
        <f>IF($DI478&gt;=9,INDEX($CL:$CL,$DH478+9),"")</f>
      </c>
      <c r="CW478">
        <f>IF($DI478&gt;=10,INDEX($CL:$CL,$DH478+10),"")</f>
      </c>
      <c r="CX478">
        <f>IF($DI478&gt;=11,INDEX($CL:$CL,$DH478+11),"")</f>
      </c>
      <c r="CY478">
        <f>IF($DI478&gt;=12,INDEX($CL:$CL,$DH478+12),"")</f>
      </c>
      <c r="CZ478">
        <f>IF($DI478&gt;=13,INDEX($CL:$CL,$DH478+13),"")</f>
      </c>
      <c r="DA478">
        <f>IF($DI478&gt;=14,INDEX($CL:$CL,$DH478+14),"")</f>
      </c>
      <c r="DB478">
        <f>IF($DI478&gt;=15,INDEX($CL:$CL,$DH478+15),"")</f>
      </c>
      <c r="DC478">
        <f>IF($DI478&gt;=16,INDEX($CL:$CL,$DH478+16),"")</f>
      </c>
      <c r="DD478">
        <f>IF($DI478&gt;=17,INDEX($CL:$CL,$DH478+17),"")</f>
      </c>
      <c r="DE478">
        <f>IF($DI478&gt;=18,INDEX($CL:$CL,$DH478+18),"")</f>
      </c>
      <c r="DF478">
        <f>IF($DI478&gt;=19,INDEX($CL:$CL,$DH478+19),"")</f>
      </c>
      <c r="DG478">
        <f>IF($DI478&gt;=20,INDEX($CL:$CL,$DH478+20),"")</f>
      </c>
      <c r="DH478">
        <f>IFERROR(MATCH($CK478,$CL$2:$CL$1558,0)+1,0)</f>
      </c>
      <c r="DI478">
        <f>IFERROR(INDEX($CM$2:$CM$1558,MATCH($CK478,$CL$2:$CL$1558,0)),0)</f>
      </c>
      <c r="DJ478">
        <f>IFERROR(INDEX($AQ:$AQ,MATCH($K478,$AP:$AP,0))&amp;"","")</f>
      </c>
      <c r="DN478">
        <f>IF($GQ478&gt;=1,INDEX($DK:$DK,$GP478+1),"")</f>
      </c>
      <c r="DO478">
        <f>IF($GQ478&gt;=2,INDEX($DK:$DK,$GP478+2),"")</f>
      </c>
      <c r="DP478">
        <f>IF($GQ478&gt;=3,INDEX($DK:$DK,$GP478+3),"")</f>
      </c>
      <c r="DQ478">
        <f>IF($GQ478&gt;=4,INDEX($DK:$DK,$GP478+4),"")</f>
      </c>
      <c r="DR478">
        <f>IF($GQ478&gt;=5,INDEX($DK:$DK,$GP478+5),"")</f>
      </c>
      <c r="DS478">
        <f>IF($GQ478&gt;=6,INDEX($DK:$DK,$GP478+6),"")</f>
      </c>
      <c r="DT478">
        <f>IF($GQ478&gt;=7,INDEX($DK:$DK,$GP478+7),"")</f>
      </c>
      <c r="DU478">
        <f>IF($GQ478&gt;=8,INDEX($DK:$DK,$GP478+8),"")</f>
      </c>
      <c r="DV478">
        <f>IF($GQ478&gt;=9,INDEX($DK:$DK,$GP478+9),"")</f>
      </c>
      <c r="DW478">
        <f>IF($GQ478&gt;=10,INDEX($DK:$DK,$GP478+10),"")</f>
      </c>
      <c r="DX478">
        <f>IF($GQ478&gt;=11,INDEX($DK:$DK,$GP478+11),"")</f>
      </c>
      <c r="DY478">
        <f>IF($GQ478&gt;=12,INDEX($DK:$DK,$GP478+12),"")</f>
      </c>
      <c r="DZ478">
        <f>IF($GQ478&gt;=13,INDEX($DK:$DK,$GP478+13),"")</f>
      </c>
      <c r="EA478">
        <f>IF($GQ478&gt;=14,INDEX($DK:$DK,$GP478+14),"")</f>
      </c>
      <c r="EB478">
        <f>IF($GQ478&gt;=15,INDEX($DK:$DK,$GP478+15),"")</f>
      </c>
      <c r="EC478">
        <f>IF($GQ478&gt;=16,INDEX($DK:$DK,$GP478+16),"")</f>
      </c>
      <c r="ED478">
        <f>IF($GQ478&gt;=17,INDEX($DK:$DK,$GP478+17),"")</f>
      </c>
      <c r="EE478">
        <f>IF($GQ478&gt;=18,INDEX($DK:$DK,$GP478+18),"")</f>
      </c>
      <c r="EF478">
        <f>IF($GQ478&gt;=19,INDEX($DK:$DK,$GP478+19),"")</f>
      </c>
      <c r="EG478">
        <f>IF($GQ478&gt;=20,INDEX($DK:$DK,$GP478+20),"")</f>
      </c>
      <c r="EH478">
        <f>IF($GQ478&gt;=21,INDEX($DK:$DK,$GP478+21),"")</f>
      </c>
      <c r="EI478">
        <f>IF($GQ478&gt;=22,INDEX($DK:$DK,$GP478+22),"")</f>
      </c>
      <c r="EJ478">
        <f>IF($GQ478&gt;=23,INDEX($DK:$DK,$GP478+23),"")</f>
      </c>
      <c r="EK478">
        <f>IF($GQ478&gt;=24,INDEX($DK:$DK,$GP478+24),"")</f>
      </c>
      <c r="EL478">
        <f>IF($GQ478&gt;=25,INDEX($DK:$DK,$GP478+25),"")</f>
      </c>
      <c r="EM478">
        <f>IF($GQ478&gt;=26,INDEX($DK:$DK,$GP478+26),"")</f>
      </c>
      <c r="EN478">
        <f>IF($GQ478&gt;=27,INDEX($DK:$DK,$GP478+27),"")</f>
      </c>
      <c r="EO478">
        <f>IF($GQ478&gt;=28,INDEX($DK:$DK,$GP478+28),"")</f>
      </c>
      <c r="EP478">
        <f>IF($GQ478&gt;=29,INDEX($DK:$DK,$GP478+29),"")</f>
      </c>
      <c r="EQ478">
        <f>IF($GQ478&gt;=30,INDEX($DK:$DK,$GP478+30),"")</f>
      </c>
      <c r="ER478">
        <f>IF($GQ478&gt;=31,INDEX($DK:$DK,$GP478+31),"")</f>
      </c>
      <c r="ES478">
        <f>IF($GQ478&gt;=32,INDEX($DK:$DK,$GP478+32),"")</f>
      </c>
      <c r="ET478">
        <f>IF($GQ478&gt;=33,INDEX($DK:$DK,$GP478+33),"")</f>
      </c>
      <c r="EU478">
        <f>IF($GQ478&gt;=34,INDEX($DK:$DK,$GP478+34),"")</f>
      </c>
      <c r="EV478">
        <f>IF($GQ478&gt;=35,INDEX($DK:$DK,$GP478+35),"")</f>
      </c>
      <c r="EW478">
        <f>IF($GQ478&gt;=36,INDEX($DK:$DK,$GP478+36),"")</f>
      </c>
      <c r="EX478">
        <f>IF($GQ478&gt;=37,INDEX($DK:$DK,$GP478+37),"")</f>
      </c>
      <c r="EY478">
        <f>IF($GQ478&gt;=38,INDEX($DK:$DK,$GP478+38),"")</f>
      </c>
      <c r="EZ478">
        <f>IF($GQ478&gt;=39,INDEX($DK:$DK,$GP478+39),"")</f>
      </c>
      <c r="FA478">
        <f>IF($GQ478&gt;=40,INDEX($DK:$DK,$GP478+40),"")</f>
      </c>
      <c r="FB478">
        <f>IF($GQ478&gt;=1,INDEX($DL:$DL,$GP478+1),"")</f>
      </c>
      <c r="FC478">
        <f>IF($GQ478&gt;=2,INDEX($DL:$DL,$GP478+2),"")</f>
      </c>
      <c r="FD478">
        <f>IF($GQ478&gt;=3,INDEX($DL:$DL,$GP478+3),"")</f>
      </c>
      <c r="FE478">
        <f>IF($GQ478&gt;=4,INDEX($DL:$DL,$GP478+4),"")</f>
      </c>
      <c r="FF478">
        <f>IF($GQ478&gt;=5,INDEX($DL:$DL,$GP478+5),"")</f>
      </c>
      <c r="FG478">
        <f>IF($GQ478&gt;=6,INDEX($DL:$DL,$GP478+6),"")</f>
      </c>
      <c r="FH478">
        <f>IF($GQ478&gt;=7,INDEX($DL:$DL,$GP478+7),"")</f>
      </c>
      <c r="FI478">
        <f>IF($GQ478&gt;=8,INDEX($DL:$DL,$GP478+8),"")</f>
      </c>
      <c r="FJ478">
        <f>IF($GQ478&gt;=9,INDEX($DL:$DL,$GP478+9),"")</f>
      </c>
      <c r="FK478">
        <f>IF($GQ478&gt;=10,INDEX($DL:$DL,$GP478+10),"")</f>
      </c>
      <c r="FL478">
        <f>IF($GQ478&gt;=11,INDEX($DL:$DL,$GP478+11),"")</f>
      </c>
      <c r="FM478">
        <f>IF($GQ478&gt;=12,INDEX($DL:$DL,$GP478+12),"")</f>
      </c>
      <c r="FN478">
        <f>IF($GQ478&gt;=13,INDEX($DL:$DL,$GP478+13),"")</f>
      </c>
      <c r="FO478">
        <f>IF($GQ478&gt;=14,INDEX($DL:$DL,$GP478+14),"")</f>
      </c>
      <c r="FP478">
        <f>IF($GQ478&gt;=15,INDEX($DL:$DL,$GP478+15),"")</f>
      </c>
      <c r="FQ478">
        <f>IF($GQ478&gt;=16,INDEX($DL:$DL,$GP478+16),"")</f>
      </c>
      <c r="FR478">
        <f>IF($GQ478&gt;=17,INDEX($DL:$DL,$GP478+17),"")</f>
      </c>
      <c r="FS478">
        <f>IF($GQ478&gt;=18,INDEX($DL:$DL,$GP478+18),"")</f>
      </c>
      <c r="FT478">
        <f>IF($GQ478&gt;=19,INDEX($DL:$DL,$GP478+19),"")</f>
      </c>
      <c r="FU478">
        <f>IF($GQ478&gt;=20,INDEX($DL:$DL,$GP478+20),"")</f>
      </c>
      <c r="FV478">
        <f>IF($GQ478&gt;=21,INDEX($DL:$DL,$GP478+21),"")</f>
      </c>
      <c r="FW478">
        <f>IF($GQ478&gt;=22,INDEX($DL:$DL,$GP478+22),"")</f>
      </c>
      <c r="FX478">
        <f>IF($GQ478&gt;=23,INDEX($DL:$DL,$GP478+23),"")</f>
      </c>
      <c r="FY478">
        <f>IF($GQ478&gt;=24,INDEX($DL:$DL,$GP478+24),"")</f>
      </c>
      <c r="FZ478">
        <f>IF($GQ478&gt;=25,INDEX($DL:$DL,$GP478+25),"")</f>
      </c>
      <c r="GA478">
        <f>IF($GQ478&gt;=26,INDEX($DL:$DL,$GP478+26),"")</f>
      </c>
      <c r="GB478">
        <f>IF($GQ478&gt;=27,INDEX($DL:$DL,$GP478+27),"")</f>
      </c>
      <c r="GC478">
        <f>IF($GQ478&gt;=28,INDEX($DL:$DL,$GP478+28),"")</f>
      </c>
      <c r="GD478">
        <f>IF($GQ478&gt;=29,INDEX($DL:$DL,$GP478+29),"")</f>
      </c>
      <c r="GE478">
        <f>IF($GQ478&gt;=30,INDEX($DL:$DL,$GP478+30),"")</f>
      </c>
      <c r="GF478">
        <f>IF($GQ478&gt;=31,INDEX($DL:$DL,$GP478+31),"")</f>
      </c>
      <c r="GG478">
        <f>IF($GQ478&gt;=32,INDEX($DL:$DL,$GP478+32),"")</f>
      </c>
      <c r="GH478">
        <f>IF($GQ478&gt;=33,INDEX($DL:$DL,$GP478+33),"")</f>
      </c>
      <c r="GI478">
        <f>IF($GQ478&gt;=34,INDEX($DL:$DL,$GP478+34),"")</f>
      </c>
      <c r="GJ478">
        <f>IF($GQ478&gt;=35,INDEX($DL:$DL,$GP478+35),"")</f>
      </c>
      <c r="GK478">
        <f>IF($GQ478&gt;=36,INDEX($DL:$DL,$GP478+36),"")</f>
      </c>
      <c r="GL478">
        <f>IF($GQ478&gt;=37,INDEX($DL:$DL,$GP478+37),"")</f>
      </c>
      <c r="GM478">
        <f>IF($GQ478&gt;=38,INDEX($DL:$DL,$GP478+38),"")</f>
      </c>
      <c r="GN478">
        <f>IF($GQ478&gt;=39,INDEX($DL:$DL,$GP478+39),"")</f>
      </c>
      <c r="GO478">
        <f>IF($GQ478&gt;=40,INDEX($DL:$DL,$GP478+40),"")</f>
      </c>
      <c r="GP478">
        <f>IFERROR(MATCH($DJ478,$DK$2:$DK$148,0)+1,0)</f>
      </c>
      <c r="GQ478">
        <f>IFERROR(INDEX($DM$2:$DM$148,MATCH($DJ478,$DK$2:$DK$148,0)),0)</f>
      </c>
      <c r="GR478">
        <f>IFERROR(MATCH($L478,$DN$478:$FA$478,0),0)</f>
      </c>
      <c r="GS478">
        <f>IF($GR478&gt;0,INDEX($FB$478:$GO$478,$GR478),"")</f>
      </c>
      <c r="GV478">
        <f>IF($JE478&gt;=1,INDEX($GT:$GT,$JD478+1),"")</f>
      </c>
      <c r="GW478">
        <f>IF($JE478&gt;=2,INDEX($GT:$GT,$JD478+2),"")</f>
      </c>
      <c r="GX478">
        <f>IF($JE478&gt;=3,INDEX($GT:$GT,$JD478+3),"")</f>
      </c>
      <c r="GY478">
        <f>IF($JE478&gt;=4,INDEX($GT:$GT,$JD478+4),"")</f>
      </c>
      <c r="GZ478">
        <f>IF($JE478&gt;=5,INDEX($GT:$GT,$JD478+5),"")</f>
      </c>
      <c r="HA478">
        <f>IF($JE478&gt;=6,INDEX($GT:$GT,$JD478+6),"")</f>
      </c>
      <c r="HB478">
        <f>IF($JE478&gt;=7,INDEX($GT:$GT,$JD478+7),"")</f>
      </c>
      <c r="HC478">
        <f>IF($JE478&gt;=8,INDEX($GT:$GT,$JD478+8),"")</f>
      </c>
      <c r="HD478">
        <f>IF($JE478&gt;=9,INDEX($GT:$GT,$JD478+9),"")</f>
      </c>
      <c r="HE478">
        <f>IF($JE478&gt;=10,INDEX($GT:$GT,$JD478+10),"")</f>
      </c>
      <c r="HF478">
        <f>IF($JE478&gt;=11,INDEX($GT:$GT,$JD478+11),"")</f>
      </c>
      <c r="HG478">
        <f>IF($JE478&gt;=12,INDEX($GT:$GT,$JD478+12),"")</f>
      </c>
      <c r="HH478">
        <f>IF($JE478&gt;=13,INDEX($GT:$GT,$JD478+13),"")</f>
      </c>
      <c r="HI478">
        <f>IF($JE478&gt;=14,INDEX($GT:$GT,$JD478+14),"")</f>
      </c>
      <c r="HJ478">
        <f>IF($JE478&gt;=15,INDEX($GT:$GT,$JD478+15),"")</f>
      </c>
      <c r="HK478">
        <f>IF($JE478&gt;=16,INDEX($GT:$GT,$JD478+16),"")</f>
      </c>
      <c r="HL478">
        <f>IF($JE478&gt;=17,INDEX($GT:$GT,$JD478+17),"")</f>
      </c>
      <c r="HM478">
        <f>IF($JE478&gt;=18,INDEX($GT:$GT,$JD478+18),"")</f>
      </c>
      <c r="HN478">
        <f>IF($JE478&gt;=19,INDEX($GT:$GT,$JD478+19),"")</f>
      </c>
      <c r="HO478">
        <f>IF($JE478&gt;=20,INDEX($GT:$GT,$JD478+20),"")</f>
      </c>
      <c r="HP478">
        <f>IF($JE478&gt;=21,INDEX($GT:$GT,$JD478+21),"")</f>
      </c>
      <c r="HQ478">
        <f>IF($JE478&gt;=22,INDEX($GT:$GT,$JD478+22),"")</f>
      </c>
      <c r="HR478">
        <f>IF($JE478&gt;=23,INDEX($GT:$GT,$JD478+23),"")</f>
      </c>
      <c r="HS478">
        <f>IF($JE478&gt;=24,INDEX($GT:$GT,$JD478+24),"")</f>
      </c>
      <c r="HT478">
        <f>IF($JE478&gt;=25,INDEX($GT:$GT,$JD478+25),"")</f>
      </c>
      <c r="HU478">
        <f>IF($JE478&gt;=26,INDEX($GT:$GT,$JD478+26),"")</f>
      </c>
      <c r="HV478">
        <f>IF($JE478&gt;=27,INDEX($GT:$GT,$JD478+27),"")</f>
      </c>
      <c r="HW478">
        <f>IF($JE478&gt;=28,INDEX($GT:$GT,$JD478+28),"")</f>
      </c>
      <c r="HX478">
        <f>IF($JE478&gt;=29,INDEX($GT:$GT,$JD478+29),"")</f>
      </c>
      <c r="HY478">
        <f>IF($JE478&gt;=30,INDEX($GT:$GT,$JD478+30),"")</f>
      </c>
      <c r="HZ478">
        <f>IF($JE478&gt;=31,INDEX($GT:$GT,$JD478+31),"")</f>
      </c>
      <c r="IA478">
        <f>IF($JE478&gt;=32,INDEX($GT:$GT,$JD478+32),"")</f>
      </c>
      <c r="IB478">
        <f>IF($JE478&gt;=33,INDEX($GT:$GT,$JD478+33),"")</f>
      </c>
      <c r="IC478">
        <f>IF($JE478&gt;=34,INDEX($GT:$GT,$JD478+34),"")</f>
      </c>
      <c r="ID478">
        <f>IF($JE478&gt;=35,INDEX($GT:$GT,$JD478+35),"")</f>
      </c>
      <c r="IE478">
        <f>IF($JE478&gt;=36,INDEX($GT:$GT,$JD478+36),"")</f>
      </c>
      <c r="IF478">
        <f>IF($JE478&gt;=37,INDEX($GT:$GT,$JD478+37),"")</f>
      </c>
      <c r="IG478">
        <f>IF($JE478&gt;=38,INDEX($GT:$GT,$JD478+38),"")</f>
      </c>
      <c r="IH478">
        <f>IF($JE478&gt;=39,INDEX($GT:$GT,$JD478+39),"")</f>
      </c>
      <c r="II478">
        <f>IF($JE478&gt;=40,INDEX($GT:$GT,$JD478+40),"")</f>
      </c>
      <c r="IJ478">
        <f>IF($JE478&gt;=41,INDEX($GT:$GT,$JD478+41),"")</f>
      </c>
      <c r="IK478">
        <f>IF($JE478&gt;=42,INDEX($GT:$GT,$JD478+42),"")</f>
      </c>
      <c r="IL478">
        <f>IF($JE478&gt;=43,INDEX($GT:$GT,$JD478+43),"")</f>
      </c>
      <c r="IM478">
        <f>IF($JE478&gt;=44,INDEX($GT:$GT,$JD478+44),"")</f>
      </c>
      <c r="IN478">
        <f>IF($JE478&gt;=45,INDEX($GT:$GT,$JD478+45),"")</f>
      </c>
      <c r="IO478">
        <f>IF($JE478&gt;=46,INDEX($GT:$GT,$JD478+46),"")</f>
      </c>
      <c r="IP478">
        <f>IF($JE478&gt;=47,INDEX($GT:$GT,$JD478+47),"")</f>
      </c>
      <c r="IQ478">
        <f>IF($JE478&gt;=48,INDEX($GT:$GT,$JD478+48),"")</f>
      </c>
      <c r="IR478">
        <f>IF($JE478&gt;=49,INDEX($GT:$GT,$JD478+49),"")</f>
      </c>
      <c r="IS478">
        <f>IF($JE478&gt;=50,INDEX($GT:$GT,$JD478+50),"")</f>
      </c>
      <c r="IT478">
        <f>IF($JE478&gt;=51,INDEX($GT:$GT,$JD478+51),"")</f>
      </c>
      <c r="IU478">
        <f>IF($JE478&gt;=52,INDEX($GT:$GT,$JD478+52),"")</f>
      </c>
      <c r="IV478">
        <f>IF($JE478&gt;=53,INDEX($GT:$GT,$JD478+53),"")</f>
      </c>
      <c r="IW478">
        <f>IF($JE478&gt;=54,INDEX($GT:$GT,$JD478+54),"")</f>
      </c>
      <c r="IX478">
        <f>IF($JE478&gt;=55,INDEX($GT:$GT,$JD478+55),"")</f>
      </c>
      <c r="IY478">
        <f>IF($JE478&gt;=56,INDEX($GT:$GT,$JD478+56),"")</f>
      </c>
      <c r="IZ478">
        <f>IF($JE478&gt;=57,INDEX($GT:$GT,$JD478+57),"")</f>
      </c>
      <c r="JA478">
        <f>IF($JE478&gt;=58,INDEX($GT:$GT,$JD478+58),"")</f>
      </c>
      <c r="JB478">
        <f>IF($JE478&gt;=59,INDEX($GT:$GT,$JD478+59),"")</f>
      </c>
      <c r="JC478">
        <f>IF($JE478&gt;=60,INDEX($GT:$GT,$JD478+60),"")</f>
      </c>
      <c r="JD478">
        <f>IFERROR(MATCH($GS478,$GT$2:$GT$322,0)+1,0)</f>
      </c>
      <c r="JE478">
        <f>IFERROR(INDEX($GU$2:$GU$322,MATCH($GS478,$GT$2:$GT$322,0)),0)</f>
      </c>
      <c r="JF478" t="s">
        <v>28</v>
      </c>
      <c r="JG478" t="s">
        <v>28</v>
      </c>
    </row>
    <row r="479" spans="1:267" x14ac:dyDescent="0.25">
      <c r="J479" s="1"/>
      <c r="K479" s="1"/>
      <c r="L479" s="1"/>
      <c r="M479" s="1"/>
      <c r="N479" s="1">
        <f>IFERROR(IF(FIND(" - ",$J479)&gt;0,MID($J479,FIND(" - ",$J479)+3,LEN($J479)),""),"")</f>
      </c>
      <c r="P479" s="1"/>
      <c r="S479" t="s">
        <v>28</v>
      </c>
      <c r="U479">
        <f>IF(OR($S479="",$T479=""),"",IFERROR($S479/$T479,0))</f>
      </c>
      <c r="V479">
        <f>IF($S479="","",
IF($K479="","",
IF(ISNUMBER(SEARCH("exempt",LOWER($K479))),0,
$S479*(VALUE(SUBSTITUTE($K479,"%",""))/100))))</f>
      </c>
      <c r="AB479">
        <f>IF($S479="","",
SUM($S479,$V479,$Z479,$W479,$Y479)-
IF($AA479="",0,VALUE($AA479)))</f>
      </c>
      <c r="AJ479" t="s">
        <v>1139</v>
      </c>
      <c r="AR479">
        <f>IFERROR(LEFT($J479,FIND(" - ",$J479)-1),$J479)</f>
      </c>
      <c r="AU479">
        <f>IF($CJ479&gt;=1,INDEX($AS:$AS,$CI479+1),"")</f>
      </c>
      <c r="AV479">
        <f>IF($CJ479&gt;=2,INDEX($AS:$AS,$CI479+2),"")</f>
      </c>
      <c r="AW479">
        <f>IF($CJ479&gt;=3,INDEX($AS:$AS,$CI479+3),"")</f>
      </c>
      <c r="AX479">
        <f>IF($CJ479&gt;=4,INDEX($AS:$AS,$CI479+4),"")</f>
      </c>
      <c r="AY479">
        <f>IF($CJ479&gt;=5,INDEX($AS:$AS,$CI479+5),"")</f>
      </c>
      <c r="AZ479">
        <f>IF($CJ479&gt;=6,INDEX($AS:$AS,$CI479+6),"")</f>
      </c>
      <c r="BA479">
        <f>IF($CJ479&gt;=7,INDEX($AS:$AS,$CI479+7),"")</f>
      </c>
      <c r="BB479">
        <f>IF($CJ479&gt;=8,INDEX($AS:$AS,$CI479+8),"")</f>
      </c>
      <c r="BC479">
        <f>IF($CJ479&gt;=9,INDEX($AS:$AS,$CI479+9),"")</f>
      </c>
      <c r="BD479">
        <f>IF($CJ479&gt;=10,INDEX($AS:$AS,$CI479+10),"")</f>
      </c>
      <c r="BE479">
        <f>IF($CJ479&gt;=11,INDEX($AS:$AS,$CI479+11),"")</f>
      </c>
      <c r="BF479">
        <f>IF($CJ479&gt;=12,INDEX($AS:$AS,$CI479+12),"")</f>
      </c>
      <c r="BG479">
        <f>IF($CJ479&gt;=13,INDEX($AS:$AS,$CI479+13),"")</f>
      </c>
      <c r="BH479">
        <f>IF($CJ479&gt;=14,INDEX($AS:$AS,$CI479+14),"")</f>
      </c>
      <c r="BI479">
        <f>IF($CJ479&gt;=15,INDEX($AS:$AS,$CI479+15),"")</f>
      </c>
      <c r="BJ479">
        <f>IF($CJ479&gt;=16,INDEX($AS:$AS,$CI479+16),"")</f>
      </c>
      <c r="BK479">
        <f>IF($CJ479&gt;=17,INDEX($AS:$AS,$CI479+17),"")</f>
      </c>
      <c r="BL479">
        <f>IF($CJ479&gt;=18,INDEX($AS:$AS,$CI479+18),"")</f>
      </c>
      <c r="BM479">
        <f>IF($CJ479&gt;=19,INDEX($AS:$AS,$CI479+19),"")</f>
      </c>
      <c r="BN479">
        <f>IF($CJ479&gt;=20,INDEX($AS:$AS,$CI479+20),"")</f>
      </c>
      <c r="BO479">
        <f>IF($CJ479&gt;=21,INDEX($AS:$AS,$CI479+21),"")</f>
      </c>
      <c r="BP479">
        <f>IF($CJ479&gt;=22,INDEX($AS:$AS,$CI479+22),"")</f>
      </c>
      <c r="BQ479">
        <f>IF($CJ479&gt;=23,INDEX($AS:$AS,$CI479+23),"")</f>
      </c>
      <c r="BR479">
        <f>IF($CJ479&gt;=24,INDEX($AS:$AS,$CI479+24),"")</f>
      </c>
      <c r="BS479">
        <f>IF($CJ479&gt;=25,INDEX($AS:$AS,$CI479+25),"")</f>
      </c>
      <c r="BT479">
        <f>IF($CJ479&gt;=26,INDEX($AS:$AS,$CI479+26),"")</f>
      </c>
      <c r="BU479">
        <f>IF($CJ479&gt;=27,INDEX($AS:$AS,$CI479+27),"")</f>
      </c>
      <c r="BV479">
        <f>IF($CJ479&gt;=28,INDEX($AS:$AS,$CI479+28),"")</f>
      </c>
      <c r="BW479">
        <f>IF($CJ479&gt;=29,INDEX($AS:$AS,$CI479+29),"")</f>
      </c>
      <c r="BX479">
        <f>IF($CJ479&gt;=30,INDEX($AS:$AS,$CI479+30),"")</f>
      </c>
      <c r="BY479">
        <f>IF($CJ479&gt;=31,INDEX($AS:$AS,$CI479+31),"")</f>
      </c>
      <c r="BZ479">
        <f>IF($CJ479&gt;=32,INDEX($AS:$AS,$CI479+32),"")</f>
      </c>
      <c r="CA479">
        <f>IF($CJ479&gt;=33,INDEX($AS:$AS,$CI479+33),"")</f>
      </c>
      <c r="CB479">
        <f>IF($CJ479&gt;=34,INDEX($AS:$AS,$CI479+34),"")</f>
      </c>
      <c r="CC479">
        <f>IF($CJ479&gt;=35,INDEX($AS:$AS,$CI479+35),"")</f>
      </c>
      <c r="CD479">
        <f>IF($CJ479&gt;=36,INDEX($AS:$AS,$CI479+36),"")</f>
      </c>
      <c r="CE479">
        <f>IF($CJ479&gt;=37,INDEX($AS:$AS,$CI479+37),"")</f>
      </c>
      <c r="CF479">
        <f>IF($CJ479&gt;=38,INDEX($AS:$AS,$CI479+38),"")</f>
      </c>
      <c r="CG479">
        <f>IF($CJ479&gt;=39,INDEX($AS:$AS,$CI479+39),"")</f>
      </c>
      <c r="CH479">
        <f>IF($CJ479&gt;=40,INDEX($AS:$AS,$CI479+40),"")</f>
      </c>
      <c r="CI479">
        <f>IFERROR(MATCH($AR479,$AS$2:$AS$133,0)+1,0)</f>
      </c>
      <c r="CJ479">
        <f>IFERROR(INDEX($AT$2:$AT$133,MATCH($AR479,$AS$2:$AS$133,0)),0)</f>
      </c>
      <c r="CK479">
        <f>IFERROR(LEFT($O479,FIND(" - ",$O479)-1),$O479)</f>
      </c>
      <c r="CL479" t="s">
        <v>122</v>
      </c>
      <c r="CN479">
        <f>IF($DI479&gt;=1,INDEX($CL:$CL,$DH479+1),"")</f>
      </c>
      <c r="CO479">
        <f>IF($DI479&gt;=2,INDEX($CL:$CL,$DH479+2),"")</f>
      </c>
      <c r="CP479">
        <f>IF($DI479&gt;=3,INDEX($CL:$CL,$DH479+3),"")</f>
      </c>
      <c r="CQ479">
        <f>IF($DI479&gt;=4,INDEX($CL:$CL,$DH479+4),"")</f>
      </c>
      <c r="CR479">
        <f>IF($DI479&gt;=5,INDEX($CL:$CL,$DH479+5),"")</f>
      </c>
      <c r="CS479">
        <f>IF($DI479&gt;=6,INDEX($CL:$CL,$DH479+6),"")</f>
      </c>
      <c r="CT479">
        <f>IF($DI479&gt;=7,INDEX($CL:$CL,$DH479+7),"")</f>
      </c>
      <c r="CU479">
        <f>IF($DI479&gt;=8,INDEX($CL:$CL,$DH479+8),"")</f>
      </c>
      <c r="CV479">
        <f>IF($DI479&gt;=9,INDEX($CL:$CL,$DH479+9),"")</f>
      </c>
      <c r="CW479">
        <f>IF($DI479&gt;=10,INDEX($CL:$CL,$DH479+10),"")</f>
      </c>
      <c r="CX479">
        <f>IF($DI479&gt;=11,INDEX($CL:$CL,$DH479+11),"")</f>
      </c>
      <c r="CY479">
        <f>IF($DI479&gt;=12,INDEX($CL:$CL,$DH479+12),"")</f>
      </c>
      <c r="CZ479">
        <f>IF($DI479&gt;=13,INDEX($CL:$CL,$DH479+13),"")</f>
      </c>
      <c r="DA479">
        <f>IF($DI479&gt;=14,INDEX($CL:$CL,$DH479+14),"")</f>
      </c>
      <c r="DB479">
        <f>IF($DI479&gt;=15,INDEX($CL:$CL,$DH479+15),"")</f>
      </c>
      <c r="DC479">
        <f>IF($DI479&gt;=16,INDEX($CL:$CL,$DH479+16),"")</f>
      </c>
      <c r="DD479">
        <f>IF($DI479&gt;=17,INDEX($CL:$CL,$DH479+17),"")</f>
      </c>
      <c r="DE479">
        <f>IF($DI479&gt;=18,INDEX($CL:$CL,$DH479+18),"")</f>
      </c>
      <c r="DF479">
        <f>IF($DI479&gt;=19,INDEX($CL:$CL,$DH479+19),"")</f>
      </c>
      <c r="DG479">
        <f>IF($DI479&gt;=20,INDEX($CL:$CL,$DH479+20),"")</f>
      </c>
      <c r="DH479">
        <f>IFERROR(MATCH($CK479,$CL$2:$CL$1558,0)+1,0)</f>
      </c>
      <c r="DI479">
        <f>IFERROR(INDEX($CM$2:$CM$1558,MATCH($CK479,$CL$2:$CL$1558,0)),0)</f>
      </c>
      <c r="DJ479">
        <f>IFERROR(INDEX($AQ:$AQ,MATCH($K479,$AP:$AP,0))&amp;"","")</f>
      </c>
      <c r="DN479">
        <f>IF($GQ479&gt;=1,INDEX($DK:$DK,$GP479+1),"")</f>
      </c>
      <c r="DO479">
        <f>IF($GQ479&gt;=2,INDEX($DK:$DK,$GP479+2),"")</f>
      </c>
      <c r="DP479">
        <f>IF($GQ479&gt;=3,INDEX($DK:$DK,$GP479+3),"")</f>
      </c>
      <c r="DQ479">
        <f>IF($GQ479&gt;=4,INDEX($DK:$DK,$GP479+4),"")</f>
      </c>
      <c r="DR479">
        <f>IF($GQ479&gt;=5,INDEX($DK:$DK,$GP479+5),"")</f>
      </c>
      <c r="DS479">
        <f>IF($GQ479&gt;=6,INDEX($DK:$DK,$GP479+6),"")</f>
      </c>
      <c r="DT479">
        <f>IF($GQ479&gt;=7,INDEX($DK:$DK,$GP479+7),"")</f>
      </c>
      <c r="DU479">
        <f>IF($GQ479&gt;=8,INDEX($DK:$DK,$GP479+8),"")</f>
      </c>
      <c r="DV479">
        <f>IF($GQ479&gt;=9,INDEX($DK:$DK,$GP479+9),"")</f>
      </c>
      <c r="DW479">
        <f>IF($GQ479&gt;=10,INDEX($DK:$DK,$GP479+10),"")</f>
      </c>
      <c r="DX479">
        <f>IF($GQ479&gt;=11,INDEX($DK:$DK,$GP479+11),"")</f>
      </c>
      <c r="DY479">
        <f>IF($GQ479&gt;=12,INDEX($DK:$DK,$GP479+12),"")</f>
      </c>
      <c r="DZ479">
        <f>IF($GQ479&gt;=13,INDEX($DK:$DK,$GP479+13),"")</f>
      </c>
      <c r="EA479">
        <f>IF($GQ479&gt;=14,INDEX($DK:$DK,$GP479+14),"")</f>
      </c>
      <c r="EB479">
        <f>IF($GQ479&gt;=15,INDEX($DK:$DK,$GP479+15),"")</f>
      </c>
      <c r="EC479">
        <f>IF($GQ479&gt;=16,INDEX($DK:$DK,$GP479+16),"")</f>
      </c>
      <c r="ED479">
        <f>IF($GQ479&gt;=17,INDEX($DK:$DK,$GP479+17),"")</f>
      </c>
      <c r="EE479">
        <f>IF($GQ479&gt;=18,INDEX($DK:$DK,$GP479+18),"")</f>
      </c>
      <c r="EF479">
        <f>IF($GQ479&gt;=19,INDEX($DK:$DK,$GP479+19),"")</f>
      </c>
      <c r="EG479">
        <f>IF($GQ479&gt;=20,INDEX($DK:$DK,$GP479+20),"")</f>
      </c>
      <c r="EH479">
        <f>IF($GQ479&gt;=21,INDEX($DK:$DK,$GP479+21),"")</f>
      </c>
      <c r="EI479">
        <f>IF($GQ479&gt;=22,INDEX($DK:$DK,$GP479+22),"")</f>
      </c>
      <c r="EJ479">
        <f>IF($GQ479&gt;=23,INDEX($DK:$DK,$GP479+23),"")</f>
      </c>
      <c r="EK479">
        <f>IF($GQ479&gt;=24,INDEX($DK:$DK,$GP479+24),"")</f>
      </c>
      <c r="EL479">
        <f>IF($GQ479&gt;=25,INDEX($DK:$DK,$GP479+25),"")</f>
      </c>
      <c r="EM479">
        <f>IF($GQ479&gt;=26,INDEX($DK:$DK,$GP479+26),"")</f>
      </c>
      <c r="EN479">
        <f>IF($GQ479&gt;=27,INDEX($DK:$DK,$GP479+27),"")</f>
      </c>
      <c r="EO479">
        <f>IF($GQ479&gt;=28,INDEX($DK:$DK,$GP479+28),"")</f>
      </c>
      <c r="EP479">
        <f>IF($GQ479&gt;=29,INDEX($DK:$DK,$GP479+29),"")</f>
      </c>
      <c r="EQ479">
        <f>IF($GQ479&gt;=30,INDEX($DK:$DK,$GP479+30),"")</f>
      </c>
      <c r="ER479">
        <f>IF($GQ479&gt;=31,INDEX($DK:$DK,$GP479+31),"")</f>
      </c>
      <c r="ES479">
        <f>IF($GQ479&gt;=32,INDEX($DK:$DK,$GP479+32),"")</f>
      </c>
      <c r="ET479">
        <f>IF($GQ479&gt;=33,INDEX($DK:$DK,$GP479+33),"")</f>
      </c>
      <c r="EU479">
        <f>IF($GQ479&gt;=34,INDEX($DK:$DK,$GP479+34),"")</f>
      </c>
      <c r="EV479">
        <f>IF($GQ479&gt;=35,INDEX($DK:$DK,$GP479+35),"")</f>
      </c>
      <c r="EW479">
        <f>IF($GQ479&gt;=36,INDEX($DK:$DK,$GP479+36),"")</f>
      </c>
      <c r="EX479">
        <f>IF($GQ479&gt;=37,INDEX($DK:$DK,$GP479+37),"")</f>
      </c>
      <c r="EY479">
        <f>IF($GQ479&gt;=38,INDEX($DK:$DK,$GP479+38),"")</f>
      </c>
      <c r="EZ479">
        <f>IF($GQ479&gt;=39,INDEX($DK:$DK,$GP479+39),"")</f>
      </c>
      <c r="FA479">
        <f>IF($GQ479&gt;=40,INDEX($DK:$DK,$GP479+40),"")</f>
      </c>
      <c r="FB479">
        <f>IF($GQ479&gt;=1,INDEX($DL:$DL,$GP479+1),"")</f>
      </c>
      <c r="FC479">
        <f>IF($GQ479&gt;=2,INDEX($DL:$DL,$GP479+2),"")</f>
      </c>
      <c r="FD479">
        <f>IF($GQ479&gt;=3,INDEX($DL:$DL,$GP479+3),"")</f>
      </c>
      <c r="FE479">
        <f>IF($GQ479&gt;=4,INDEX($DL:$DL,$GP479+4),"")</f>
      </c>
      <c r="FF479">
        <f>IF($GQ479&gt;=5,INDEX($DL:$DL,$GP479+5),"")</f>
      </c>
      <c r="FG479">
        <f>IF($GQ479&gt;=6,INDEX($DL:$DL,$GP479+6),"")</f>
      </c>
      <c r="FH479">
        <f>IF($GQ479&gt;=7,INDEX($DL:$DL,$GP479+7),"")</f>
      </c>
      <c r="FI479">
        <f>IF($GQ479&gt;=8,INDEX($DL:$DL,$GP479+8),"")</f>
      </c>
      <c r="FJ479">
        <f>IF($GQ479&gt;=9,INDEX($DL:$DL,$GP479+9),"")</f>
      </c>
      <c r="FK479">
        <f>IF($GQ479&gt;=10,INDEX($DL:$DL,$GP479+10),"")</f>
      </c>
      <c r="FL479">
        <f>IF($GQ479&gt;=11,INDEX($DL:$DL,$GP479+11),"")</f>
      </c>
      <c r="FM479">
        <f>IF($GQ479&gt;=12,INDEX($DL:$DL,$GP479+12),"")</f>
      </c>
      <c r="FN479">
        <f>IF($GQ479&gt;=13,INDEX($DL:$DL,$GP479+13),"")</f>
      </c>
      <c r="FO479">
        <f>IF($GQ479&gt;=14,INDEX($DL:$DL,$GP479+14),"")</f>
      </c>
      <c r="FP479">
        <f>IF($GQ479&gt;=15,INDEX($DL:$DL,$GP479+15),"")</f>
      </c>
      <c r="FQ479">
        <f>IF($GQ479&gt;=16,INDEX($DL:$DL,$GP479+16),"")</f>
      </c>
      <c r="FR479">
        <f>IF($GQ479&gt;=17,INDEX($DL:$DL,$GP479+17),"")</f>
      </c>
      <c r="FS479">
        <f>IF($GQ479&gt;=18,INDEX($DL:$DL,$GP479+18),"")</f>
      </c>
      <c r="FT479">
        <f>IF($GQ479&gt;=19,INDEX($DL:$DL,$GP479+19),"")</f>
      </c>
      <c r="FU479">
        <f>IF($GQ479&gt;=20,INDEX($DL:$DL,$GP479+20),"")</f>
      </c>
      <c r="FV479">
        <f>IF($GQ479&gt;=21,INDEX($DL:$DL,$GP479+21),"")</f>
      </c>
      <c r="FW479">
        <f>IF($GQ479&gt;=22,INDEX($DL:$DL,$GP479+22),"")</f>
      </c>
      <c r="FX479">
        <f>IF($GQ479&gt;=23,INDEX($DL:$DL,$GP479+23),"")</f>
      </c>
      <c r="FY479">
        <f>IF($GQ479&gt;=24,INDEX($DL:$DL,$GP479+24),"")</f>
      </c>
      <c r="FZ479">
        <f>IF($GQ479&gt;=25,INDEX($DL:$DL,$GP479+25),"")</f>
      </c>
      <c r="GA479">
        <f>IF($GQ479&gt;=26,INDEX($DL:$DL,$GP479+26),"")</f>
      </c>
      <c r="GB479">
        <f>IF($GQ479&gt;=27,INDEX($DL:$DL,$GP479+27),"")</f>
      </c>
      <c r="GC479">
        <f>IF($GQ479&gt;=28,INDEX($DL:$DL,$GP479+28),"")</f>
      </c>
      <c r="GD479">
        <f>IF($GQ479&gt;=29,INDEX($DL:$DL,$GP479+29),"")</f>
      </c>
      <c r="GE479">
        <f>IF($GQ479&gt;=30,INDEX($DL:$DL,$GP479+30),"")</f>
      </c>
      <c r="GF479">
        <f>IF($GQ479&gt;=31,INDEX($DL:$DL,$GP479+31),"")</f>
      </c>
      <c r="GG479">
        <f>IF($GQ479&gt;=32,INDEX($DL:$DL,$GP479+32),"")</f>
      </c>
      <c r="GH479">
        <f>IF($GQ479&gt;=33,INDEX($DL:$DL,$GP479+33),"")</f>
      </c>
      <c r="GI479">
        <f>IF($GQ479&gt;=34,INDEX($DL:$DL,$GP479+34),"")</f>
      </c>
      <c r="GJ479">
        <f>IF($GQ479&gt;=35,INDEX($DL:$DL,$GP479+35),"")</f>
      </c>
      <c r="GK479">
        <f>IF($GQ479&gt;=36,INDEX($DL:$DL,$GP479+36),"")</f>
      </c>
      <c r="GL479">
        <f>IF($GQ479&gt;=37,INDEX($DL:$DL,$GP479+37),"")</f>
      </c>
      <c r="GM479">
        <f>IF($GQ479&gt;=38,INDEX($DL:$DL,$GP479+38),"")</f>
      </c>
      <c r="GN479">
        <f>IF($GQ479&gt;=39,INDEX($DL:$DL,$GP479+39),"")</f>
      </c>
      <c r="GO479">
        <f>IF($GQ479&gt;=40,INDEX($DL:$DL,$GP479+40),"")</f>
      </c>
      <c r="GP479">
        <f>IFERROR(MATCH($DJ479,$DK$2:$DK$148,0)+1,0)</f>
      </c>
      <c r="GQ479">
        <f>IFERROR(INDEX($DM$2:$DM$148,MATCH($DJ479,$DK$2:$DK$148,0)),0)</f>
      </c>
      <c r="GR479">
        <f>IFERROR(MATCH($L479,$DN$479:$FA$479,0),0)</f>
      </c>
      <c r="GS479">
        <f>IF($GR479&gt;0,INDEX($FB$479:$GO$479,$GR479),"")</f>
      </c>
      <c r="GV479">
        <f>IF($JE479&gt;=1,INDEX($GT:$GT,$JD479+1),"")</f>
      </c>
      <c r="GW479">
        <f>IF($JE479&gt;=2,INDEX($GT:$GT,$JD479+2),"")</f>
      </c>
      <c r="GX479">
        <f>IF($JE479&gt;=3,INDEX($GT:$GT,$JD479+3),"")</f>
      </c>
      <c r="GY479">
        <f>IF($JE479&gt;=4,INDEX($GT:$GT,$JD479+4),"")</f>
      </c>
      <c r="GZ479">
        <f>IF($JE479&gt;=5,INDEX($GT:$GT,$JD479+5),"")</f>
      </c>
      <c r="HA479">
        <f>IF($JE479&gt;=6,INDEX($GT:$GT,$JD479+6),"")</f>
      </c>
      <c r="HB479">
        <f>IF($JE479&gt;=7,INDEX($GT:$GT,$JD479+7),"")</f>
      </c>
      <c r="HC479">
        <f>IF($JE479&gt;=8,INDEX($GT:$GT,$JD479+8),"")</f>
      </c>
      <c r="HD479">
        <f>IF($JE479&gt;=9,INDEX($GT:$GT,$JD479+9),"")</f>
      </c>
      <c r="HE479">
        <f>IF($JE479&gt;=10,INDEX($GT:$GT,$JD479+10),"")</f>
      </c>
      <c r="HF479">
        <f>IF($JE479&gt;=11,INDEX($GT:$GT,$JD479+11),"")</f>
      </c>
      <c r="HG479">
        <f>IF($JE479&gt;=12,INDEX($GT:$GT,$JD479+12),"")</f>
      </c>
      <c r="HH479">
        <f>IF($JE479&gt;=13,INDEX($GT:$GT,$JD479+13),"")</f>
      </c>
      <c r="HI479">
        <f>IF($JE479&gt;=14,INDEX($GT:$GT,$JD479+14),"")</f>
      </c>
      <c r="HJ479">
        <f>IF($JE479&gt;=15,INDEX($GT:$GT,$JD479+15),"")</f>
      </c>
      <c r="HK479">
        <f>IF($JE479&gt;=16,INDEX($GT:$GT,$JD479+16),"")</f>
      </c>
      <c r="HL479">
        <f>IF($JE479&gt;=17,INDEX($GT:$GT,$JD479+17),"")</f>
      </c>
      <c r="HM479">
        <f>IF($JE479&gt;=18,INDEX($GT:$GT,$JD479+18),"")</f>
      </c>
      <c r="HN479">
        <f>IF($JE479&gt;=19,INDEX($GT:$GT,$JD479+19),"")</f>
      </c>
      <c r="HO479">
        <f>IF($JE479&gt;=20,INDEX($GT:$GT,$JD479+20),"")</f>
      </c>
      <c r="HP479">
        <f>IF($JE479&gt;=21,INDEX($GT:$GT,$JD479+21),"")</f>
      </c>
      <c r="HQ479">
        <f>IF($JE479&gt;=22,INDEX($GT:$GT,$JD479+22),"")</f>
      </c>
      <c r="HR479">
        <f>IF($JE479&gt;=23,INDEX($GT:$GT,$JD479+23),"")</f>
      </c>
      <c r="HS479">
        <f>IF($JE479&gt;=24,INDEX($GT:$GT,$JD479+24),"")</f>
      </c>
      <c r="HT479">
        <f>IF($JE479&gt;=25,INDEX($GT:$GT,$JD479+25),"")</f>
      </c>
      <c r="HU479">
        <f>IF($JE479&gt;=26,INDEX($GT:$GT,$JD479+26),"")</f>
      </c>
      <c r="HV479">
        <f>IF($JE479&gt;=27,INDEX($GT:$GT,$JD479+27),"")</f>
      </c>
      <c r="HW479">
        <f>IF($JE479&gt;=28,INDEX($GT:$GT,$JD479+28),"")</f>
      </c>
      <c r="HX479">
        <f>IF($JE479&gt;=29,INDEX($GT:$GT,$JD479+29),"")</f>
      </c>
      <c r="HY479">
        <f>IF($JE479&gt;=30,INDEX($GT:$GT,$JD479+30),"")</f>
      </c>
      <c r="HZ479">
        <f>IF($JE479&gt;=31,INDEX($GT:$GT,$JD479+31),"")</f>
      </c>
      <c r="IA479">
        <f>IF($JE479&gt;=32,INDEX($GT:$GT,$JD479+32),"")</f>
      </c>
      <c r="IB479">
        <f>IF($JE479&gt;=33,INDEX($GT:$GT,$JD479+33),"")</f>
      </c>
      <c r="IC479">
        <f>IF($JE479&gt;=34,INDEX($GT:$GT,$JD479+34),"")</f>
      </c>
      <c r="ID479">
        <f>IF($JE479&gt;=35,INDEX($GT:$GT,$JD479+35),"")</f>
      </c>
      <c r="IE479">
        <f>IF($JE479&gt;=36,INDEX($GT:$GT,$JD479+36),"")</f>
      </c>
      <c r="IF479">
        <f>IF($JE479&gt;=37,INDEX($GT:$GT,$JD479+37),"")</f>
      </c>
      <c r="IG479">
        <f>IF($JE479&gt;=38,INDEX($GT:$GT,$JD479+38),"")</f>
      </c>
      <c r="IH479">
        <f>IF($JE479&gt;=39,INDEX($GT:$GT,$JD479+39),"")</f>
      </c>
      <c r="II479">
        <f>IF($JE479&gt;=40,INDEX($GT:$GT,$JD479+40),"")</f>
      </c>
      <c r="IJ479">
        <f>IF($JE479&gt;=41,INDEX($GT:$GT,$JD479+41),"")</f>
      </c>
      <c r="IK479">
        <f>IF($JE479&gt;=42,INDEX($GT:$GT,$JD479+42),"")</f>
      </c>
      <c r="IL479">
        <f>IF($JE479&gt;=43,INDEX($GT:$GT,$JD479+43),"")</f>
      </c>
      <c r="IM479">
        <f>IF($JE479&gt;=44,INDEX($GT:$GT,$JD479+44),"")</f>
      </c>
      <c r="IN479">
        <f>IF($JE479&gt;=45,INDEX($GT:$GT,$JD479+45),"")</f>
      </c>
      <c r="IO479">
        <f>IF($JE479&gt;=46,INDEX($GT:$GT,$JD479+46),"")</f>
      </c>
      <c r="IP479">
        <f>IF($JE479&gt;=47,INDEX($GT:$GT,$JD479+47),"")</f>
      </c>
      <c r="IQ479">
        <f>IF($JE479&gt;=48,INDEX($GT:$GT,$JD479+48),"")</f>
      </c>
      <c r="IR479">
        <f>IF($JE479&gt;=49,INDEX($GT:$GT,$JD479+49),"")</f>
      </c>
      <c r="IS479">
        <f>IF($JE479&gt;=50,INDEX($GT:$GT,$JD479+50),"")</f>
      </c>
      <c r="IT479">
        <f>IF($JE479&gt;=51,INDEX($GT:$GT,$JD479+51),"")</f>
      </c>
      <c r="IU479">
        <f>IF($JE479&gt;=52,INDEX($GT:$GT,$JD479+52),"")</f>
      </c>
      <c r="IV479">
        <f>IF($JE479&gt;=53,INDEX($GT:$GT,$JD479+53),"")</f>
      </c>
      <c r="IW479">
        <f>IF($JE479&gt;=54,INDEX($GT:$GT,$JD479+54),"")</f>
      </c>
      <c r="IX479">
        <f>IF($JE479&gt;=55,INDEX($GT:$GT,$JD479+55),"")</f>
      </c>
      <c r="IY479">
        <f>IF($JE479&gt;=56,INDEX($GT:$GT,$JD479+56),"")</f>
      </c>
      <c r="IZ479">
        <f>IF($JE479&gt;=57,INDEX($GT:$GT,$JD479+57),"")</f>
      </c>
      <c r="JA479">
        <f>IF($JE479&gt;=58,INDEX($GT:$GT,$JD479+58),"")</f>
      </c>
      <c r="JB479">
        <f>IF($JE479&gt;=59,INDEX($GT:$GT,$JD479+59),"")</f>
      </c>
      <c r="JC479">
        <f>IF($JE479&gt;=60,INDEX($GT:$GT,$JD479+60),"")</f>
      </c>
      <c r="JD479">
        <f>IFERROR(MATCH($GS479,$GT$2:$GT$322,0)+1,0)</f>
      </c>
      <c r="JE479">
        <f>IFERROR(INDEX($GU$2:$GU$322,MATCH($GS479,$GT$2:$GT$322,0)),0)</f>
      </c>
      <c r="JF479" t="s">
        <v>28</v>
      </c>
      <c r="JG479" t="s">
        <v>28</v>
      </c>
    </row>
    <row r="480" spans="1:267" x14ac:dyDescent="0.25">
      <c r="J480" s="1"/>
      <c r="K480" s="1"/>
      <c r="L480" s="1"/>
      <c r="M480" s="1"/>
      <c r="N480" s="1">
        <f>IFERROR(IF(FIND(" - ",$J480)&gt;0,MID($J480,FIND(" - ",$J480)+3,LEN($J480)),""),"")</f>
      </c>
      <c r="P480" s="1"/>
      <c r="S480" t="s">
        <v>28</v>
      </c>
      <c r="U480">
        <f>IF(OR($S480="",$T480=""),"",IFERROR($S480/$T480,0))</f>
      </c>
      <c r="V480">
        <f>IF($S480="","",
IF($K480="","",
IF(ISNUMBER(SEARCH("exempt",LOWER($K480))),0,
$S480*(VALUE(SUBSTITUTE($K480,"%",""))/100))))</f>
      </c>
      <c r="AB480">
        <f>IF($S480="","",
SUM($S480,$V480,$Z480,$W480,$Y480)-
IF($AA480="",0,VALUE($AA480)))</f>
      </c>
      <c r="AJ480" t="s">
        <v>1140</v>
      </c>
      <c r="AR480">
        <f>IFERROR(LEFT($J480,FIND(" - ",$J480)-1),$J480)</f>
      </c>
      <c r="AU480">
        <f>IF($CJ480&gt;=1,INDEX($AS:$AS,$CI480+1),"")</f>
      </c>
      <c r="AV480">
        <f>IF($CJ480&gt;=2,INDEX($AS:$AS,$CI480+2),"")</f>
      </c>
      <c r="AW480">
        <f>IF($CJ480&gt;=3,INDEX($AS:$AS,$CI480+3),"")</f>
      </c>
      <c r="AX480">
        <f>IF($CJ480&gt;=4,INDEX($AS:$AS,$CI480+4),"")</f>
      </c>
      <c r="AY480">
        <f>IF($CJ480&gt;=5,INDEX($AS:$AS,$CI480+5),"")</f>
      </c>
      <c r="AZ480">
        <f>IF($CJ480&gt;=6,INDEX($AS:$AS,$CI480+6),"")</f>
      </c>
      <c r="BA480">
        <f>IF($CJ480&gt;=7,INDEX($AS:$AS,$CI480+7),"")</f>
      </c>
      <c r="BB480">
        <f>IF($CJ480&gt;=8,INDEX($AS:$AS,$CI480+8),"")</f>
      </c>
      <c r="BC480">
        <f>IF($CJ480&gt;=9,INDEX($AS:$AS,$CI480+9),"")</f>
      </c>
      <c r="BD480">
        <f>IF($CJ480&gt;=10,INDEX($AS:$AS,$CI480+10),"")</f>
      </c>
      <c r="BE480">
        <f>IF($CJ480&gt;=11,INDEX($AS:$AS,$CI480+11),"")</f>
      </c>
      <c r="BF480">
        <f>IF($CJ480&gt;=12,INDEX($AS:$AS,$CI480+12),"")</f>
      </c>
      <c r="BG480">
        <f>IF($CJ480&gt;=13,INDEX($AS:$AS,$CI480+13),"")</f>
      </c>
      <c r="BH480">
        <f>IF($CJ480&gt;=14,INDEX($AS:$AS,$CI480+14),"")</f>
      </c>
      <c r="BI480">
        <f>IF($CJ480&gt;=15,INDEX($AS:$AS,$CI480+15),"")</f>
      </c>
      <c r="BJ480">
        <f>IF($CJ480&gt;=16,INDEX($AS:$AS,$CI480+16),"")</f>
      </c>
      <c r="BK480">
        <f>IF($CJ480&gt;=17,INDEX($AS:$AS,$CI480+17),"")</f>
      </c>
      <c r="BL480">
        <f>IF($CJ480&gt;=18,INDEX($AS:$AS,$CI480+18),"")</f>
      </c>
      <c r="BM480">
        <f>IF($CJ480&gt;=19,INDEX($AS:$AS,$CI480+19),"")</f>
      </c>
      <c r="BN480">
        <f>IF($CJ480&gt;=20,INDEX($AS:$AS,$CI480+20),"")</f>
      </c>
      <c r="BO480">
        <f>IF($CJ480&gt;=21,INDEX($AS:$AS,$CI480+21),"")</f>
      </c>
      <c r="BP480">
        <f>IF($CJ480&gt;=22,INDEX($AS:$AS,$CI480+22),"")</f>
      </c>
      <c r="BQ480">
        <f>IF($CJ480&gt;=23,INDEX($AS:$AS,$CI480+23),"")</f>
      </c>
      <c r="BR480">
        <f>IF($CJ480&gt;=24,INDEX($AS:$AS,$CI480+24),"")</f>
      </c>
      <c r="BS480">
        <f>IF($CJ480&gt;=25,INDEX($AS:$AS,$CI480+25),"")</f>
      </c>
      <c r="BT480">
        <f>IF($CJ480&gt;=26,INDEX($AS:$AS,$CI480+26),"")</f>
      </c>
      <c r="BU480">
        <f>IF($CJ480&gt;=27,INDEX($AS:$AS,$CI480+27),"")</f>
      </c>
      <c r="BV480">
        <f>IF($CJ480&gt;=28,INDEX($AS:$AS,$CI480+28),"")</f>
      </c>
      <c r="BW480">
        <f>IF($CJ480&gt;=29,INDEX($AS:$AS,$CI480+29),"")</f>
      </c>
      <c r="BX480">
        <f>IF($CJ480&gt;=30,INDEX($AS:$AS,$CI480+30),"")</f>
      </c>
      <c r="BY480">
        <f>IF($CJ480&gt;=31,INDEX($AS:$AS,$CI480+31),"")</f>
      </c>
      <c r="BZ480">
        <f>IF($CJ480&gt;=32,INDEX($AS:$AS,$CI480+32),"")</f>
      </c>
      <c r="CA480">
        <f>IF($CJ480&gt;=33,INDEX($AS:$AS,$CI480+33),"")</f>
      </c>
      <c r="CB480">
        <f>IF($CJ480&gt;=34,INDEX($AS:$AS,$CI480+34),"")</f>
      </c>
      <c r="CC480">
        <f>IF($CJ480&gt;=35,INDEX($AS:$AS,$CI480+35),"")</f>
      </c>
      <c r="CD480">
        <f>IF($CJ480&gt;=36,INDEX($AS:$AS,$CI480+36),"")</f>
      </c>
      <c r="CE480">
        <f>IF($CJ480&gt;=37,INDEX($AS:$AS,$CI480+37),"")</f>
      </c>
      <c r="CF480">
        <f>IF($CJ480&gt;=38,INDEX($AS:$AS,$CI480+38),"")</f>
      </c>
      <c r="CG480">
        <f>IF($CJ480&gt;=39,INDEX($AS:$AS,$CI480+39),"")</f>
      </c>
      <c r="CH480">
        <f>IF($CJ480&gt;=40,INDEX($AS:$AS,$CI480+40),"")</f>
      </c>
      <c r="CI480">
        <f>IFERROR(MATCH($AR480,$AS$2:$AS$133,0)+1,0)</f>
      </c>
      <c r="CJ480">
        <f>IFERROR(INDEX($AT$2:$AT$133,MATCH($AR480,$AS$2:$AS$133,0)),0)</f>
      </c>
      <c r="CK480">
        <f>IFERROR(LEFT($O480,FIND(" - ",$O480)-1),$O480)</f>
      </c>
      <c r="CL480" t="s">
        <v>211</v>
      </c>
      <c r="CN480">
        <f>IF($DI480&gt;=1,INDEX($CL:$CL,$DH480+1),"")</f>
      </c>
      <c r="CO480">
        <f>IF($DI480&gt;=2,INDEX($CL:$CL,$DH480+2),"")</f>
      </c>
      <c r="CP480">
        <f>IF($DI480&gt;=3,INDEX($CL:$CL,$DH480+3),"")</f>
      </c>
      <c r="CQ480">
        <f>IF($DI480&gt;=4,INDEX($CL:$CL,$DH480+4),"")</f>
      </c>
      <c r="CR480">
        <f>IF($DI480&gt;=5,INDEX($CL:$CL,$DH480+5),"")</f>
      </c>
      <c r="CS480">
        <f>IF($DI480&gt;=6,INDEX($CL:$CL,$DH480+6),"")</f>
      </c>
      <c r="CT480">
        <f>IF($DI480&gt;=7,INDEX($CL:$CL,$DH480+7),"")</f>
      </c>
      <c r="CU480">
        <f>IF($DI480&gt;=8,INDEX($CL:$CL,$DH480+8),"")</f>
      </c>
      <c r="CV480">
        <f>IF($DI480&gt;=9,INDEX($CL:$CL,$DH480+9),"")</f>
      </c>
      <c r="CW480">
        <f>IF($DI480&gt;=10,INDEX($CL:$CL,$DH480+10),"")</f>
      </c>
      <c r="CX480">
        <f>IF($DI480&gt;=11,INDEX($CL:$CL,$DH480+11),"")</f>
      </c>
      <c r="CY480">
        <f>IF($DI480&gt;=12,INDEX($CL:$CL,$DH480+12),"")</f>
      </c>
      <c r="CZ480">
        <f>IF($DI480&gt;=13,INDEX($CL:$CL,$DH480+13),"")</f>
      </c>
      <c r="DA480">
        <f>IF($DI480&gt;=14,INDEX($CL:$CL,$DH480+14),"")</f>
      </c>
      <c r="DB480">
        <f>IF($DI480&gt;=15,INDEX($CL:$CL,$DH480+15),"")</f>
      </c>
      <c r="DC480">
        <f>IF($DI480&gt;=16,INDEX($CL:$CL,$DH480+16),"")</f>
      </c>
      <c r="DD480">
        <f>IF($DI480&gt;=17,INDEX($CL:$CL,$DH480+17),"")</f>
      </c>
      <c r="DE480">
        <f>IF($DI480&gt;=18,INDEX($CL:$CL,$DH480+18),"")</f>
      </c>
      <c r="DF480">
        <f>IF($DI480&gt;=19,INDEX($CL:$CL,$DH480+19),"")</f>
      </c>
      <c r="DG480">
        <f>IF($DI480&gt;=20,INDEX($CL:$CL,$DH480+20),"")</f>
      </c>
      <c r="DH480">
        <f>IFERROR(MATCH($CK480,$CL$2:$CL$1558,0)+1,0)</f>
      </c>
      <c r="DI480">
        <f>IFERROR(INDEX($CM$2:$CM$1558,MATCH($CK480,$CL$2:$CL$1558,0)),0)</f>
      </c>
      <c r="DJ480">
        <f>IFERROR(INDEX($AQ:$AQ,MATCH($K480,$AP:$AP,0))&amp;"","")</f>
      </c>
      <c r="DN480">
        <f>IF($GQ480&gt;=1,INDEX($DK:$DK,$GP480+1),"")</f>
      </c>
      <c r="DO480">
        <f>IF($GQ480&gt;=2,INDEX($DK:$DK,$GP480+2),"")</f>
      </c>
      <c r="DP480">
        <f>IF($GQ480&gt;=3,INDEX($DK:$DK,$GP480+3),"")</f>
      </c>
      <c r="DQ480">
        <f>IF($GQ480&gt;=4,INDEX($DK:$DK,$GP480+4),"")</f>
      </c>
      <c r="DR480">
        <f>IF($GQ480&gt;=5,INDEX($DK:$DK,$GP480+5),"")</f>
      </c>
      <c r="DS480">
        <f>IF($GQ480&gt;=6,INDEX($DK:$DK,$GP480+6),"")</f>
      </c>
      <c r="DT480">
        <f>IF($GQ480&gt;=7,INDEX($DK:$DK,$GP480+7),"")</f>
      </c>
      <c r="DU480">
        <f>IF($GQ480&gt;=8,INDEX($DK:$DK,$GP480+8),"")</f>
      </c>
      <c r="DV480">
        <f>IF($GQ480&gt;=9,INDEX($DK:$DK,$GP480+9),"")</f>
      </c>
      <c r="DW480">
        <f>IF($GQ480&gt;=10,INDEX($DK:$DK,$GP480+10),"")</f>
      </c>
      <c r="DX480">
        <f>IF($GQ480&gt;=11,INDEX($DK:$DK,$GP480+11),"")</f>
      </c>
      <c r="DY480">
        <f>IF($GQ480&gt;=12,INDEX($DK:$DK,$GP480+12),"")</f>
      </c>
      <c r="DZ480">
        <f>IF($GQ480&gt;=13,INDEX($DK:$DK,$GP480+13),"")</f>
      </c>
      <c r="EA480">
        <f>IF($GQ480&gt;=14,INDEX($DK:$DK,$GP480+14),"")</f>
      </c>
      <c r="EB480">
        <f>IF($GQ480&gt;=15,INDEX($DK:$DK,$GP480+15),"")</f>
      </c>
      <c r="EC480">
        <f>IF($GQ480&gt;=16,INDEX($DK:$DK,$GP480+16),"")</f>
      </c>
      <c r="ED480">
        <f>IF($GQ480&gt;=17,INDEX($DK:$DK,$GP480+17),"")</f>
      </c>
      <c r="EE480">
        <f>IF($GQ480&gt;=18,INDEX($DK:$DK,$GP480+18),"")</f>
      </c>
      <c r="EF480">
        <f>IF($GQ480&gt;=19,INDEX($DK:$DK,$GP480+19),"")</f>
      </c>
      <c r="EG480">
        <f>IF($GQ480&gt;=20,INDEX($DK:$DK,$GP480+20),"")</f>
      </c>
      <c r="EH480">
        <f>IF($GQ480&gt;=21,INDEX($DK:$DK,$GP480+21),"")</f>
      </c>
      <c r="EI480">
        <f>IF($GQ480&gt;=22,INDEX($DK:$DK,$GP480+22),"")</f>
      </c>
      <c r="EJ480">
        <f>IF($GQ480&gt;=23,INDEX($DK:$DK,$GP480+23),"")</f>
      </c>
      <c r="EK480">
        <f>IF($GQ480&gt;=24,INDEX($DK:$DK,$GP480+24),"")</f>
      </c>
      <c r="EL480">
        <f>IF($GQ480&gt;=25,INDEX($DK:$DK,$GP480+25),"")</f>
      </c>
      <c r="EM480">
        <f>IF($GQ480&gt;=26,INDEX($DK:$DK,$GP480+26),"")</f>
      </c>
      <c r="EN480">
        <f>IF($GQ480&gt;=27,INDEX($DK:$DK,$GP480+27),"")</f>
      </c>
      <c r="EO480">
        <f>IF($GQ480&gt;=28,INDEX($DK:$DK,$GP480+28),"")</f>
      </c>
      <c r="EP480">
        <f>IF($GQ480&gt;=29,INDEX($DK:$DK,$GP480+29),"")</f>
      </c>
      <c r="EQ480">
        <f>IF($GQ480&gt;=30,INDEX($DK:$DK,$GP480+30),"")</f>
      </c>
      <c r="ER480">
        <f>IF($GQ480&gt;=31,INDEX($DK:$DK,$GP480+31),"")</f>
      </c>
      <c r="ES480">
        <f>IF($GQ480&gt;=32,INDEX($DK:$DK,$GP480+32),"")</f>
      </c>
      <c r="ET480">
        <f>IF($GQ480&gt;=33,INDEX($DK:$DK,$GP480+33),"")</f>
      </c>
      <c r="EU480">
        <f>IF($GQ480&gt;=34,INDEX($DK:$DK,$GP480+34),"")</f>
      </c>
      <c r="EV480">
        <f>IF($GQ480&gt;=35,INDEX($DK:$DK,$GP480+35),"")</f>
      </c>
      <c r="EW480">
        <f>IF($GQ480&gt;=36,INDEX($DK:$DK,$GP480+36),"")</f>
      </c>
      <c r="EX480">
        <f>IF($GQ480&gt;=37,INDEX($DK:$DK,$GP480+37),"")</f>
      </c>
      <c r="EY480">
        <f>IF($GQ480&gt;=38,INDEX($DK:$DK,$GP480+38),"")</f>
      </c>
      <c r="EZ480">
        <f>IF($GQ480&gt;=39,INDEX($DK:$DK,$GP480+39),"")</f>
      </c>
      <c r="FA480">
        <f>IF($GQ480&gt;=40,INDEX($DK:$DK,$GP480+40),"")</f>
      </c>
      <c r="FB480">
        <f>IF($GQ480&gt;=1,INDEX($DL:$DL,$GP480+1),"")</f>
      </c>
      <c r="FC480">
        <f>IF($GQ480&gt;=2,INDEX($DL:$DL,$GP480+2),"")</f>
      </c>
      <c r="FD480">
        <f>IF($GQ480&gt;=3,INDEX($DL:$DL,$GP480+3),"")</f>
      </c>
      <c r="FE480">
        <f>IF($GQ480&gt;=4,INDEX($DL:$DL,$GP480+4),"")</f>
      </c>
      <c r="FF480">
        <f>IF($GQ480&gt;=5,INDEX($DL:$DL,$GP480+5),"")</f>
      </c>
      <c r="FG480">
        <f>IF($GQ480&gt;=6,INDEX($DL:$DL,$GP480+6),"")</f>
      </c>
      <c r="FH480">
        <f>IF($GQ480&gt;=7,INDEX($DL:$DL,$GP480+7),"")</f>
      </c>
      <c r="FI480">
        <f>IF($GQ480&gt;=8,INDEX($DL:$DL,$GP480+8),"")</f>
      </c>
      <c r="FJ480">
        <f>IF($GQ480&gt;=9,INDEX($DL:$DL,$GP480+9),"")</f>
      </c>
      <c r="FK480">
        <f>IF($GQ480&gt;=10,INDEX($DL:$DL,$GP480+10),"")</f>
      </c>
      <c r="FL480">
        <f>IF($GQ480&gt;=11,INDEX($DL:$DL,$GP480+11),"")</f>
      </c>
      <c r="FM480">
        <f>IF($GQ480&gt;=12,INDEX($DL:$DL,$GP480+12),"")</f>
      </c>
      <c r="FN480">
        <f>IF($GQ480&gt;=13,INDEX($DL:$DL,$GP480+13),"")</f>
      </c>
      <c r="FO480">
        <f>IF($GQ480&gt;=14,INDEX($DL:$DL,$GP480+14),"")</f>
      </c>
      <c r="FP480">
        <f>IF($GQ480&gt;=15,INDEX($DL:$DL,$GP480+15),"")</f>
      </c>
      <c r="FQ480">
        <f>IF($GQ480&gt;=16,INDEX($DL:$DL,$GP480+16),"")</f>
      </c>
      <c r="FR480">
        <f>IF($GQ480&gt;=17,INDEX($DL:$DL,$GP480+17),"")</f>
      </c>
      <c r="FS480">
        <f>IF($GQ480&gt;=18,INDEX($DL:$DL,$GP480+18),"")</f>
      </c>
      <c r="FT480">
        <f>IF($GQ480&gt;=19,INDEX($DL:$DL,$GP480+19),"")</f>
      </c>
      <c r="FU480">
        <f>IF($GQ480&gt;=20,INDEX($DL:$DL,$GP480+20),"")</f>
      </c>
      <c r="FV480">
        <f>IF($GQ480&gt;=21,INDEX($DL:$DL,$GP480+21),"")</f>
      </c>
      <c r="FW480">
        <f>IF($GQ480&gt;=22,INDEX($DL:$DL,$GP480+22),"")</f>
      </c>
      <c r="FX480">
        <f>IF($GQ480&gt;=23,INDEX($DL:$DL,$GP480+23),"")</f>
      </c>
      <c r="FY480">
        <f>IF($GQ480&gt;=24,INDEX($DL:$DL,$GP480+24),"")</f>
      </c>
      <c r="FZ480">
        <f>IF($GQ480&gt;=25,INDEX($DL:$DL,$GP480+25),"")</f>
      </c>
      <c r="GA480">
        <f>IF($GQ480&gt;=26,INDEX($DL:$DL,$GP480+26),"")</f>
      </c>
      <c r="GB480">
        <f>IF($GQ480&gt;=27,INDEX($DL:$DL,$GP480+27),"")</f>
      </c>
      <c r="GC480">
        <f>IF($GQ480&gt;=28,INDEX($DL:$DL,$GP480+28),"")</f>
      </c>
      <c r="GD480">
        <f>IF($GQ480&gt;=29,INDEX($DL:$DL,$GP480+29),"")</f>
      </c>
      <c r="GE480">
        <f>IF($GQ480&gt;=30,INDEX($DL:$DL,$GP480+30),"")</f>
      </c>
      <c r="GF480">
        <f>IF($GQ480&gt;=31,INDEX($DL:$DL,$GP480+31),"")</f>
      </c>
      <c r="GG480">
        <f>IF($GQ480&gt;=32,INDEX($DL:$DL,$GP480+32),"")</f>
      </c>
      <c r="GH480">
        <f>IF($GQ480&gt;=33,INDEX($DL:$DL,$GP480+33),"")</f>
      </c>
      <c r="GI480">
        <f>IF($GQ480&gt;=34,INDEX($DL:$DL,$GP480+34),"")</f>
      </c>
      <c r="GJ480">
        <f>IF($GQ480&gt;=35,INDEX($DL:$DL,$GP480+35),"")</f>
      </c>
      <c r="GK480">
        <f>IF($GQ480&gt;=36,INDEX($DL:$DL,$GP480+36),"")</f>
      </c>
      <c r="GL480">
        <f>IF($GQ480&gt;=37,INDEX($DL:$DL,$GP480+37),"")</f>
      </c>
      <c r="GM480">
        <f>IF($GQ480&gt;=38,INDEX($DL:$DL,$GP480+38),"")</f>
      </c>
      <c r="GN480">
        <f>IF($GQ480&gt;=39,INDEX($DL:$DL,$GP480+39),"")</f>
      </c>
      <c r="GO480">
        <f>IF($GQ480&gt;=40,INDEX($DL:$DL,$GP480+40),"")</f>
      </c>
      <c r="GP480">
        <f>IFERROR(MATCH($DJ480,$DK$2:$DK$148,0)+1,0)</f>
      </c>
      <c r="GQ480">
        <f>IFERROR(INDEX($DM$2:$DM$148,MATCH($DJ480,$DK$2:$DK$148,0)),0)</f>
      </c>
      <c r="GR480">
        <f>IFERROR(MATCH($L480,$DN$480:$FA$480,0),0)</f>
      </c>
      <c r="GS480">
        <f>IF($GR480&gt;0,INDEX($FB$480:$GO$480,$GR480),"")</f>
      </c>
      <c r="GV480">
        <f>IF($JE480&gt;=1,INDEX($GT:$GT,$JD480+1),"")</f>
      </c>
      <c r="GW480">
        <f>IF($JE480&gt;=2,INDEX($GT:$GT,$JD480+2),"")</f>
      </c>
      <c r="GX480">
        <f>IF($JE480&gt;=3,INDEX($GT:$GT,$JD480+3),"")</f>
      </c>
      <c r="GY480">
        <f>IF($JE480&gt;=4,INDEX($GT:$GT,$JD480+4),"")</f>
      </c>
      <c r="GZ480">
        <f>IF($JE480&gt;=5,INDEX($GT:$GT,$JD480+5),"")</f>
      </c>
      <c r="HA480">
        <f>IF($JE480&gt;=6,INDEX($GT:$GT,$JD480+6),"")</f>
      </c>
      <c r="HB480">
        <f>IF($JE480&gt;=7,INDEX($GT:$GT,$JD480+7),"")</f>
      </c>
      <c r="HC480">
        <f>IF($JE480&gt;=8,INDEX($GT:$GT,$JD480+8),"")</f>
      </c>
      <c r="HD480">
        <f>IF($JE480&gt;=9,INDEX($GT:$GT,$JD480+9),"")</f>
      </c>
      <c r="HE480">
        <f>IF($JE480&gt;=10,INDEX($GT:$GT,$JD480+10),"")</f>
      </c>
      <c r="HF480">
        <f>IF($JE480&gt;=11,INDEX($GT:$GT,$JD480+11),"")</f>
      </c>
      <c r="HG480">
        <f>IF($JE480&gt;=12,INDEX($GT:$GT,$JD480+12),"")</f>
      </c>
      <c r="HH480">
        <f>IF($JE480&gt;=13,INDEX($GT:$GT,$JD480+13),"")</f>
      </c>
      <c r="HI480">
        <f>IF($JE480&gt;=14,INDEX($GT:$GT,$JD480+14),"")</f>
      </c>
      <c r="HJ480">
        <f>IF($JE480&gt;=15,INDEX($GT:$GT,$JD480+15),"")</f>
      </c>
      <c r="HK480">
        <f>IF($JE480&gt;=16,INDEX($GT:$GT,$JD480+16),"")</f>
      </c>
      <c r="HL480">
        <f>IF($JE480&gt;=17,INDEX($GT:$GT,$JD480+17),"")</f>
      </c>
      <c r="HM480">
        <f>IF($JE480&gt;=18,INDEX($GT:$GT,$JD480+18),"")</f>
      </c>
      <c r="HN480">
        <f>IF($JE480&gt;=19,INDEX($GT:$GT,$JD480+19),"")</f>
      </c>
      <c r="HO480">
        <f>IF($JE480&gt;=20,INDEX($GT:$GT,$JD480+20),"")</f>
      </c>
      <c r="HP480">
        <f>IF($JE480&gt;=21,INDEX($GT:$GT,$JD480+21),"")</f>
      </c>
      <c r="HQ480">
        <f>IF($JE480&gt;=22,INDEX($GT:$GT,$JD480+22),"")</f>
      </c>
      <c r="HR480">
        <f>IF($JE480&gt;=23,INDEX($GT:$GT,$JD480+23),"")</f>
      </c>
      <c r="HS480">
        <f>IF($JE480&gt;=24,INDEX($GT:$GT,$JD480+24),"")</f>
      </c>
      <c r="HT480">
        <f>IF($JE480&gt;=25,INDEX($GT:$GT,$JD480+25),"")</f>
      </c>
      <c r="HU480">
        <f>IF($JE480&gt;=26,INDEX($GT:$GT,$JD480+26),"")</f>
      </c>
      <c r="HV480">
        <f>IF($JE480&gt;=27,INDEX($GT:$GT,$JD480+27),"")</f>
      </c>
      <c r="HW480">
        <f>IF($JE480&gt;=28,INDEX($GT:$GT,$JD480+28),"")</f>
      </c>
      <c r="HX480">
        <f>IF($JE480&gt;=29,INDEX($GT:$GT,$JD480+29),"")</f>
      </c>
      <c r="HY480">
        <f>IF($JE480&gt;=30,INDEX($GT:$GT,$JD480+30),"")</f>
      </c>
      <c r="HZ480">
        <f>IF($JE480&gt;=31,INDEX($GT:$GT,$JD480+31),"")</f>
      </c>
      <c r="IA480">
        <f>IF($JE480&gt;=32,INDEX($GT:$GT,$JD480+32),"")</f>
      </c>
      <c r="IB480">
        <f>IF($JE480&gt;=33,INDEX($GT:$GT,$JD480+33),"")</f>
      </c>
      <c r="IC480">
        <f>IF($JE480&gt;=34,INDEX($GT:$GT,$JD480+34),"")</f>
      </c>
      <c r="ID480">
        <f>IF($JE480&gt;=35,INDEX($GT:$GT,$JD480+35),"")</f>
      </c>
      <c r="IE480">
        <f>IF($JE480&gt;=36,INDEX($GT:$GT,$JD480+36),"")</f>
      </c>
      <c r="IF480">
        <f>IF($JE480&gt;=37,INDEX($GT:$GT,$JD480+37),"")</f>
      </c>
      <c r="IG480">
        <f>IF($JE480&gt;=38,INDEX($GT:$GT,$JD480+38),"")</f>
      </c>
      <c r="IH480">
        <f>IF($JE480&gt;=39,INDEX($GT:$GT,$JD480+39),"")</f>
      </c>
      <c r="II480">
        <f>IF($JE480&gt;=40,INDEX($GT:$GT,$JD480+40),"")</f>
      </c>
      <c r="IJ480">
        <f>IF($JE480&gt;=41,INDEX($GT:$GT,$JD480+41),"")</f>
      </c>
      <c r="IK480">
        <f>IF($JE480&gt;=42,INDEX($GT:$GT,$JD480+42),"")</f>
      </c>
      <c r="IL480">
        <f>IF($JE480&gt;=43,INDEX($GT:$GT,$JD480+43),"")</f>
      </c>
      <c r="IM480">
        <f>IF($JE480&gt;=44,INDEX($GT:$GT,$JD480+44),"")</f>
      </c>
      <c r="IN480">
        <f>IF($JE480&gt;=45,INDEX($GT:$GT,$JD480+45),"")</f>
      </c>
      <c r="IO480">
        <f>IF($JE480&gt;=46,INDEX($GT:$GT,$JD480+46),"")</f>
      </c>
      <c r="IP480">
        <f>IF($JE480&gt;=47,INDEX($GT:$GT,$JD480+47),"")</f>
      </c>
      <c r="IQ480">
        <f>IF($JE480&gt;=48,INDEX($GT:$GT,$JD480+48),"")</f>
      </c>
      <c r="IR480">
        <f>IF($JE480&gt;=49,INDEX($GT:$GT,$JD480+49),"")</f>
      </c>
      <c r="IS480">
        <f>IF($JE480&gt;=50,INDEX($GT:$GT,$JD480+50),"")</f>
      </c>
      <c r="IT480">
        <f>IF($JE480&gt;=51,INDEX($GT:$GT,$JD480+51),"")</f>
      </c>
      <c r="IU480">
        <f>IF($JE480&gt;=52,INDEX($GT:$GT,$JD480+52),"")</f>
      </c>
      <c r="IV480">
        <f>IF($JE480&gt;=53,INDEX($GT:$GT,$JD480+53),"")</f>
      </c>
      <c r="IW480">
        <f>IF($JE480&gt;=54,INDEX($GT:$GT,$JD480+54),"")</f>
      </c>
      <c r="IX480">
        <f>IF($JE480&gt;=55,INDEX($GT:$GT,$JD480+55),"")</f>
      </c>
      <c r="IY480">
        <f>IF($JE480&gt;=56,INDEX($GT:$GT,$JD480+56),"")</f>
      </c>
      <c r="IZ480">
        <f>IF($JE480&gt;=57,INDEX($GT:$GT,$JD480+57),"")</f>
      </c>
      <c r="JA480">
        <f>IF($JE480&gt;=58,INDEX($GT:$GT,$JD480+58),"")</f>
      </c>
      <c r="JB480">
        <f>IF($JE480&gt;=59,INDEX($GT:$GT,$JD480+59),"")</f>
      </c>
      <c r="JC480">
        <f>IF($JE480&gt;=60,INDEX($GT:$GT,$JD480+60),"")</f>
      </c>
      <c r="JD480">
        <f>IFERROR(MATCH($GS480,$GT$2:$GT$322,0)+1,0)</f>
      </c>
      <c r="JE480">
        <f>IFERROR(INDEX($GU$2:$GU$322,MATCH($GS480,$GT$2:$GT$322,0)),0)</f>
      </c>
      <c r="JF480" t="s">
        <v>28</v>
      </c>
      <c r="JG480" t="s">
        <v>28</v>
      </c>
    </row>
    <row r="481" spans="1:267" x14ac:dyDescent="0.25">
      <c r="J481" s="1"/>
      <c r="K481" s="1"/>
      <c r="L481" s="1"/>
      <c r="M481" s="1"/>
      <c r="N481" s="1">
        <f>IFERROR(IF(FIND(" - ",$J481)&gt;0,MID($J481,FIND(" - ",$J481)+3,LEN($J481)),""),"")</f>
      </c>
      <c r="P481" s="1"/>
      <c r="S481" t="s">
        <v>28</v>
      </c>
      <c r="U481">
        <f>IF(OR($S481="",$T481=""),"",IFERROR($S481/$T481,0))</f>
      </c>
      <c r="V481">
        <f>IF($S481="","",
IF($K481="","",
IF(ISNUMBER(SEARCH("exempt",LOWER($K481))),0,
$S481*(VALUE(SUBSTITUTE($K481,"%",""))/100))))</f>
      </c>
      <c r="AB481">
        <f>IF($S481="","",
SUM($S481,$V481,$Z481,$W481,$Y481)-
IF($AA481="",0,VALUE($AA481)))</f>
      </c>
      <c r="AJ481" t="s">
        <v>1141</v>
      </c>
      <c r="AR481">
        <f>IFERROR(LEFT($J481,FIND(" - ",$J481)-1),$J481)</f>
      </c>
      <c r="AU481">
        <f>IF($CJ481&gt;=1,INDEX($AS:$AS,$CI481+1),"")</f>
      </c>
      <c r="AV481">
        <f>IF($CJ481&gt;=2,INDEX($AS:$AS,$CI481+2),"")</f>
      </c>
      <c r="AW481">
        <f>IF($CJ481&gt;=3,INDEX($AS:$AS,$CI481+3),"")</f>
      </c>
      <c r="AX481">
        <f>IF($CJ481&gt;=4,INDEX($AS:$AS,$CI481+4),"")</f>
      </c>
      <c r="AY481">
        <f>IF($CJ481&gt;=5,INDEX($AS:$AS,$CI481+5),"")</f>
      </c>
      <c r="AZ481">
        <f>IF($CJ481&gt;=6,INDEX($AS:$AS,$CI481+6),"")</f>
      </c>
      <c r="BA481">
        <f>IF($CJ481&gt;=7,INDEX($AS:$AS,$CI481+7),"")</f>
      </c>
      <c r="BB481">
        <f>IF($CJ481&gt;=8,INDEX($AS:$AS,$CI481+8),"")</f>
      </c>
      <c r="BC481">
        <f>IF($CJ481&gt;=9,INDEX($AS:$AS,$CI481+9),"")</f>
      </c>
      <c r="BD481">
        <f>IF($CJ481&gt;=10,INDEX($AS:$AS,$CI481+10),"")</f>
      </c>
      <c r="BE481">
        <f>IF($CJ481&gt;=11,INDEX($AS:$AS,$CI481+11),"")</f>
      </c>
      <c r="BF481">
        <f>IF($CJ481&gt;=12,INDEX($AS:$AS,$CI481+12),"")</f>
      </c>
      <c r="BG481">
        <f>IF($CJ481&gt;=13,INDEX($AS:$AS,$CI481+13),"")</f>
      </c>
      <c r="BH481">
        <f>IF($CJ481&gt;=14,INDEX($AS:$AS,$CI481+14),"")</f>
      </c>
      <c r="BI481">
        <f>IF($CJ481&gt;=15,INDEX($AS:$AS,$CI481+15),"")</f>
      </c>
      <c r="BJ481">
        <f>IF($CJ481&gt;=16,INDEX($AS:$AS,$CI481+16),"")</f>
      </c>
      <c r="BK481">
        <f>IF($CJ481&gt;=17,INDEX($AS:$AS,$CI481+17),"")</f>
      </c>
      <c r="BL481">
        <f>IF($CJ481&gt;=18,INDEX($AS:$AS,$CI481+18),"")</f>
      </c>
      <c r="BM481">
        <f>IF($CJ481&gt;=19,INDEX($AS:$AS,$CI481+19),"")</f>
      </c>
      <c r="BN481">
        <f>IF($CJ481&gt;=20,INDEX($AS:$AS,$CI481+20),"")</f>
      </c>
      <c r="BO481">
        <f>IF($CJ481&gt;=21,INDEX($AS:$AS,$CI481+21),"")</f>
      </c>
      <c r="BP481">
        <f>IF($CJ481&gt;=22,INDEX($AS:$AS,$CI481+22),"")</f>
      </c>
      <c r="BQ481">
        <f>IF($CJ481&gt;=23,INDEX($AS:$AS,$CI481+23),"")</f>
      </c>
      <c r="BR481">
        <f>IF($CJ481&gt;=24,INDEX($AS:$AS,$CI481+24),"")</f>
      </c>
      <c r="BS481">
        <f>IF($CJ481&gt;=25,INDEX($AS:$AS,$CI481+25),"")</f>
      </c>
      <c r="BT481">
        <f>IF($CJ481&gt;=26,INDEX($AS:$AS,$CI481+26),"")</f>
      </c>
      <c r="BU481">
        <f>IF($CJ481&gt;=27,INDEX($AS:$AS,$CI481+27),"")</f>
      </c>
      <c r="BV481">
        <f>IF($CJ481&gt;=28,INDEX($AS:$AS,$CI481+28),"")</f>
      </c>
      <c r="BW481">
        <f>IF($CJ481&gt;=29,INDEX($AS:$AS,$CI481+29),"")</f>
      </c>
      <c r="BX481">
        <f>IF($CJ481&gt;=30,INDEX($AS:$AS,$CI481+30),"")</f>
      </c>
      <c r="BY481">
        <f>IF($CJ481&gt;=31,INDEX($AS:$AS,$CI481+31),"")</f>
      </c>
      <c r="BZ481">
        <f>IF($CJ481&gt;=32,INDEX($AS:$AS,$CI481+32),"")</f>
      </c>
      <c r="CA481">
        <f>IF($CJ481&gt;=33,INDEX($AS:$AS,$CI481+33),"")</f>
      </c>
      <c r="CB481">
        <f>IF($CJ481&gt;=34,INDEX($AS:$AS,$CI481+34),"")</f>
      </c>
      <c r="CC481">
        <f>IF($CJ481&gt;=35,INDEX($AS:$AS,$CI481+35),"")</f>
      </c>
      <c r="CD481">
        <f>IF($CJ481&gt;=36,INDEX($AS:$AS,$CI481+36),"")</f>
      </c>
      <c r="CE481">
        <f>IF($CJ481&gt;=37,INDEX($AS:$AS,$CI481+37),"")</f>
      </c>
      <c r="CF481">
        <f>IF($CJ481&gt;=38,INDEX($AS:$AS,$CI481+38),"")</f>
      </c>
      <c r="CG481">
        <f>IF($CJ481&gt;=39,INDEX($AS:$AS,$CI481+39),"")</f>
      </c>
      <c r="CH481">
        <f>IF($CJ481&gt;=40,INDEX($AS:$AS,$CI481+40),"")</f>
      </c>
      <c r="CI481">
        <f>IFERROR(MATCH($AR481,$AS$2:$AS$133,0)+1,0)</f>
      </c>
      <c r="CJ481">
        <f>IFERROR(INDEX($AT$2:$AT$133,MATCH($AR481,$AS$2:$AS$133,0)),0)</f>
      </c>
      <c r="CK481">
        <f>IFERROR(LEFT($O481,FIND(" - ",$O481)-1),$O481)</f>
      </c>
      <c r="CL481" t="s">
        <v>239</v>
      </c>
      <c r="CN481">
        <f>IF($DI481&gt;=1,INDEX($CL:$CL,$DH481+1),"")</f>
      </c>
      <c r="CO481">
        <f>IF($DI481&gt;=2,INDEX($CL:$CL,$DH481+2),"")</f>
      </c>
      <c r="CP481">
        <f>IF($DI481&gt;=3,INDEX($CL:$CL,$DH481+3),"")</f>
      </c>
      <c r="CQ481">
        <f>IF($DI481&gt;=4,INDEX($CL:$CL,$DH481+4),"")</f>
      </c>
      <c r="CR481">
        <f>IF($DI481&gt;=5,INDEX($CL:$CL,$DH481+5),"")</f>
      </c>
      <c r="CS481">
        <f>IF($DI481&gt;=6,INDEX($CL:$CL,$DH481+6),"")</f>
      </c>
      <c r="CT481">
        <f>IF($DI481&gt;=7,INDEX($CL:$CL,$DH481+7),"")</f>
      </c>
      <c r="CU481">
        <f>IF($DI481&gt;=8,INDEX($CL:$CL,$DH481+8),"")</f>
      </c>
      <c r="CV481">
        <f>IF($DI481&gt;=9,INDEX($CL:$CL,$DH481+9),"")</f>
      </c>
      <c r="CW481">
        <f>IF($DI481&gt;=10,INDEX($CL:$CL,$DH481+10),"")</f>
      </c>
      <c r="CX481">
        <f>IF($DI481&gt;=11,INDEX($CL:$CL,$DH481+11),"")</f>
      </c>
      <c r="CY481">
        <f>IF($DI481&gt;=12,INDEX($CL:$CL,$DH481+12),"")</f>
      </c>
      <c r="CZ481">
        <f>IF($DI481&gt;=13,INDEX($CL:$CL,$DH481+13),"")</f>
      </c>
      <c r="DA481">
        <f>IF($DI481&gt;=14,INDEX($CL:$CL,$DH481+14),"")</f>
      </c>
      <c r="DB481">
        <f>IF($DI481&gt;=15,INDEX($CL:$CL,$DH481+15),"")</f>
      </c>
      <c r="DC481">
        <f>IF($DI481&gt;=16,INDEX($CL:$CL,$DH481+16),"")</f>
      </c>
      <c r="DD481">
        <f>IF($DI481&gt;=17,INDEX($CL:$CL,$DH481+17),"")</f>
      </c>
      <c r="DE481">
        <f>IF($DI481&gt;=18,INDEX($CL:$CL,$DH481+18),"")</f>
      </c>
      <c r="DF481">
        <f>IF($DI481&gt;=19,INDEX($CL:$CL,$DH481+19),"")</f>
      </c>
      <c r="DG481">
        <f>IF($DI481&gt;=20,INDEX($CL:$CL,$DH481+20),"")</f>
      </c>
      <c r="DH481">
        <f>IFERROR(MATCH($CK481,$CL$2:$CL$1558,0)+1,0)</f>
      </c>
      <c r="DI481">
        <f>IFERROR(INDEX($CM$2:$CM$1558,MATCH($CK481,$CL$2:$CL$1558,0)),0)</f>
      </c>
      <c r="DJ481">
        <f>IFERROR(INDEX($AQ:$AQ,MATCH($K481,$AP:$AP,0))&amp;"","")</f>
      </c>
      <c r="DN481">
        <f>IF($GQ481&gt;=1,INDEX($DK:$DK,$GP481+1),"")</f>
      </c>
      <c r="DO481">
        <f>IF($GQ481&gt;=2,INDEX($DK:$DK,$GP481+2),"")</f>
      </c>
      <c r="DP481">
        <f>IF($GQ481&gt;=3,INDEX($DK:$DK,$GP481+3),"")</f>
      </c>
      <c r="DQ481">
        <f>IF($GQ481&gt;=4,INDEX($DK:$DK,$GP481+4),"")</f>
      </c>
      <c r="DR481">
        <f>IF($GQ481&gt;=5,INDEX($DK:$DK,$GP481+5),"")</f>
      </c>
      <c r="DS481">
        <f>IF($GQ481&gt;=6,INDEX($DK:$DK,$GP481+6),"")</f>
      </c>
      <c r="DT481">
        <f>IF($GQ481&gt;=7,INDEX($DK:$DK,$GP481+7),"")</f>
      </c>
      <c r="DU481">
        <f>IF($GQ481&gt;=8,INDEX($DK:$DK,$GP481+8),"")</f>
      </c>
      <c r="DV481">
        <f>IF($GQ481&gt;=9,INDEX($DK:$DK,$GP481+9),"")</f>
      </c>
      <c r="DW481">
        <f>IF($GQ481&gt;=10,INDEX($DK:$DK,$GP481+10),"")</f>
      </c>
      <c r="DX481">
        <f>IF($GQ481&gt;=11,INDEX($DK:$DK,$GP481+11),"")</f>
      </c>
      <c r="DY481">
        <f>IF($GQ481&gt;=12,INDEX($DK:$DK,$GP481+12),"")</f>
      </c>
      <c r="DZ481">
        <f>IF($GQ481&gt;=13,INDEX($DK:$DK,$GP481+13),"")</f>
      </c>
      <c r="EA481">
        <f>IF($GQ481&gt;=14,INDEX($DK:$DK,$GP481+14),"")</f>
      </c>
      <c r="EB481">
        <f>IF($GQ481&gt;=15,INDEX($DK:$DK,$GP481+15),"")</f>
      </c>
      <c r="EC481">
        <f>IF($GQ481&gt;=16,INDEX($DK:$DK,$GP481+16),"")</f>
      </c>
      <c r="ED481">
        <f>IF($GQ481&gt;=17,INDEX($DK:$DK,$GP481+17),"")</f>
      </c>
      <c r="EE481">
        <f>IF($GQ481&gt;=18,INDEX($DK:$DK,$GP481+18),"")</f>
      </c>
      <c r="EF481">
        <f>IF($GQ481&gt;=19,INDEX($DK:$DK,$GP481+19),"")</f>
      </c>
      <c r="EG481">
        <f>IF($GQ481&gt;=20,INDEX($DK:$DK,$GP481+20),"")</f>
      </c>
      <c r="EH481">
        <f>IF($GQ481&gt;=21,INDEX($DK:$DK,$GP481+21),"")</f>
      </c>
      <c r="EI481">
        <f>IF($GQ481&gt;=22,INDEX($DK:$DK,$GP481+22),"")</f>
      </c>
      <c r="EJ481">
        <f>IF($GQ481&gt;=23,INDEX($DK:$DK,$GP481+23),"")</f>
      </c>
      <c r="EK481">
        <f>IF($GQ481&gt;=24,INDEX($DK:$DK,$GP481+24),"")</f>
      </c>
      <c r="EL481">
        <f>IF($GQ481&gt;=25,INDEX($DK:$DK,$GP481+25),"")</f>
      </c>
      <c r="EM481">
        <f>IF($GQ481&gt;=26,INDEX($DK:$DK,$GP481+26),"")</f>
      </c>
      <c r="EN481">
        <f>IF($GQ481&gt;=27,INDEX($DK:$DK,$GP481+27),"")</f>
      </c>
      <c r="EO481">
        <f>IF($GQ481&gt;=28,INDEX($DK:$DK,$GP481+28),"")</f>
      </c>
      <c r="EP481">
        <f>IF($GQ481&gt;=29,INDEX($DK:$DK,$GP481+29),"")</f>
      </c>
      <c r="EQ481">
        <f>IF($GQ481&gt;=30,INDEX($DK:$DK,$GP481+30),"")</f>
      </c>
      <c r="ER481">
        <f>IF($GQ481&gt;=31,INDEX($DK:$DK,$GP481+31),"")</f>
      </c>
      <c r="ES481">
        <f>IF($GQ481&gt;=32,INDEX($DK:$DK,$GP481+32),"")</f>
      </c>
      <c r="ET481">
        <f>IF($GQ481&gt;=33,INDEX($DK:$DK,$GP481+33),"")</f>
      </c>
      <c r="EU481">
        <f>IF($GQ481&gt;=34,INDEX($DK:$DK,$GP481+34),"")</f>
      </c>
      <c r="EV481">
        <f>IF($GQ481&gt;=35,INDEX($DK:$DK,$GP481+35),"")</f>
      </c>
      <c r="EW481">
        <f>IF($GQ481&gt;=36,INDEX($DK:$DK,$GP481+36),"")</f>
      </c>
      <c r="EX481">
        <f>IF($GQ481&gt;=37,INDEX($DK:$DK,$GP481+37),"")</f>
      </c>
      <c r="EY481">
        <f>IF($GQ481&gt;=38,INDEX($DK:$DK,$GP481+38),"")</f>
      </c>
      <c r="EZ481">
        <f>IF($GQ481&gt;=39,INDEX($DK:$DK,$GP481+39),"")</f>
      </c>
      <c r="FA481">
        <f>IF($GQ481&gt;=40,INDEX($DK:$DK,$GP481+40),"")</f>
      </c>
      <c r="FB481">
        <f>IF($GQ481&gt;=1,INDEX($DL:$DL,$GP481+1),"")</f>
      </c>
      <c r="FC481">
        <f>IF($GQ481&gt;=2,INDEX($DL:$DL,$GP481+2),"")</f>
      </c>
      <c r="FD481">
        <f>IF($GQ481&gt;=3,INDEX($DL:$DL,$GP481+3),"")</f>
      </c>
      <c r="FE481">
        <f>IF($GQ481&gt;=4,INDEX($DL:$DL,$GP481+4),"")</f>
      </c>
      <c r="FF481">
        <f>IF($GQ481&gt;=5,INDEX($DL:$DL,$GP481+5),"")</f>
      </c>
      <c r="FG481">
        <f>IF($GQ481&gt;=6,INDEX($DL:$DL,$GP481+6),"")</f>
      </c>
      <c r="FH481">
        <f>IF($GQ481&gt;=7,INDEX($DL:$DL,$GP481+7),"")</f>
      </c>
      <c r="FI481">
        <f>IF($GQ481&gt;=8,INDEX($DL:$DL,$GP481+8),"")</f>
      </c>
      <c r="FJ481">
        <f>IF($GQ481&gt;=9,INDEX($DL:$DL,$GP481+9),"")</f>
      </c>
      <c r="FK481">
        <f>IF($GQ481&gt;=10,INDEX($DL:$DL,$GP481+10),"")</f>
      </c>
      <c r="FL481">
        <f>IF($GQ481&gt;=11,INDEX($DL:$DL,$GP481+11),"")</f>
      </c>
      <c r="FM481">
        <f>IF($GQ481&gt;=12,INDEX($DL:$DL,$GP481+12),"")</f>
      </c>
      <c r="FN481">
        <f>IF($GQ481&gt;=13,INDEX($DL:$DL,$GP481+13),"")</f>
      </c>
      <c r="FO481">
        <f>IF($GQ481&gt;=14,INDEX($DL:$DL,$GP481+14),"")</f>
      </c>
      <c r="FP481">
        <f>IF($GQ481&gt;=15,INDEX($DL:$DL,$GP481+15),"")</f>
      </c>
      <c r="FQ481">
        <f>IF($GQ481&gt;=16,INDEX($DL:$DL,$GP481+16),"")</f>
      </c>
      <c r="FR481">
        <f>IF($GQ481&gt;=17,INDEX($DL:$DL,$GP481+17),"")</f>
      </c>
      <c r="FS481">
        <f>IF($GQ481&gt;=18,INDEX($DL:$DL,$GP481+18),"")</f>
      </c>
      <c r="FT481">
        <f>IF($GQ481&gt;=19,INDEX($DL:$DL,$GP481+19),"")</f>
      </c>
      <c r="FU481">
        <f>IF($GQ481&gt;=20,INDEX($DL:$DL,$GP481+20),"")</f>
      </c>
      <c r="FV481">
        <f>IF($GQ481&gt;=21,INDEX($DL:$DL,$GP481+21),"")</f>
      </c>
      <c r="FW481">
        <f>IF($GQ481&gt;=22,INDEX($DL:$DL,$GP481+22),"")</f>
      </c>
      <c r="FX481">
        <f>IF($GQ481&gt;=23,INDEX($DL:$DL,$GP481+23),"")</f>
      </c>
      <c r="FY481">
        <f>IF($GQ481&gt;=24,INDEX($DL:$DL,$GP481+24),"")</f>
      </c>
      <c r="FZ481">
        <f>IF($GQ481&gt;=25,INDEX($DL:$DL,$GP481+25),"")</f>
      </c>
      <c r="GA481">
        <f>IF($GQ481&gt;=26,INDEX($DL:$DL,$GP481+26),"")</f>
      </c>
      <c r="GB481">
        <f>IF($GQ481&gt;=27,INDEX($DL:$DL,$GP481+27),"")</f>
      </c>
      <c r="GC481">
        <f>IF($GQ481&gt;=28,INDEX($DL:$DL,$GP481+28),"")</f>
      </c>
      <c r="GD481">
        <f>IF($GQ481&gt;=29,INDEX($DL:$DL,$GP481+29),"")</f>
      </c>
      <c r="GE481">
        <f>IF($GQ481&gt;=30,INDEX($DL:$DL,$GP481+30),"")</f>
      </c>
      <c r="GF481">
        <f>IF($GQ481&gt;=31,INDEX($DL:$DL,$GP481+31),"")</f>
      </c>
      <c r="GG481">
        <f>IF($GQ481&gt;=32,INDEX($DL:$DL,$GP481+32),"")</f>
      </c>
      <c r="GH481">
        <f>IF($GQ481&gt;=33,INDEX($DL:$DL,$GP481+33),"")</f>
      </c>
      <c r="GI481">
        <f>IF($GQ481&gt;=34,INDEX($DL:$DL,$GP481+34),"")</f>
      </c>
      <c r="GJ481">
        <f>IF($GQ481&gt;=35,INDEX($DL:$DL,$GP481+35),"")</f>
      </c>
      <c r="GK481">
        <f>IF($GQ481&gt;=36,INDEX($DL:$DL,$GP481+36),"")</f>
      </c>
      <c r="GL481">
        <f>IF($GQ481&gt;=37,INDEX($DL:$DL,$GP481+37),"")</f>
      </c>
      <c r="GM481">
        <f>IF($GQ481&gt;=38,INDEX($DL:$DL,$GP481+38),"")</f>
      </c>
      <c r="GN481">
        <f>IF($GQ481&gt;=39,INDEX($DL:$DL,$GP481+39),"")</f>
      </c>
      <c r="GO481">
        <f>IF($GQ481&gt;=40,INDEX($DL:$DL,$GP481+40),"")</f>
      </c>
      <c r="GP481">
        <f>IFERROR(MATCH($DJ481,$DK$2:$DK$148,0)+1,0)</f>
      </c>
      <c r="GQ481">
        <f>IFERROR(INDEX($DM$2:$DM$148,MATCH($DJ481,$DK$2:$DK$148,0)),0)</f>
      </c>
      <c r="GR481">
        <f>IFERROR(MATCH($L481,$DN$481:$FA$481,0),0)</f>
      </c>
      <c r="GS481">
        <f>IF($GR481&gt;0,INDEX($FB$481:$GO$481,$GR481),"")</f>
      </c>
      <c r="GV481">
        <f>IF($JE481&gt;=1,INDEX($GT:$GT,$JD481+1),"")</f>
      </c>
      <c r="GW481">
        <f>IF($JE481&gt;=2,INDEX($GT:$GT,$JD481+2),"")</f>
      </c>
      <c r="GX481">
        <f>IF($JE481&gt;=3,INDEX($GT:$GT,$JD481+3),"")</f>
      </c>
      <c r="GY481">
        <f>IF($JE481&gt;=4,INDEX($GT:$GT,$JD481+4),"")</f>
      </c>
      <c r="GZ481">
        <f>IF($JE481&gt;=5,INDEX($GT:$GT,$JD481+5),"")</f>
      </c>
      <c r="HA481">
        <f>IF($JE481&gt;=6,INDEX($GT:$GT,$JD481+6),"")</f>
      </c>
      <c r="HB481">
        <f>IF($JE481&gt;=7,INDEX($GT:$GT,$JD481+7),"")</f>
      </c>
      <c r="HC481">
        <f>IF($JE481&gt;=8,INDEX($GT:$GT,$JD481+8),"")</f>
      </c>
      <c r="HD481">
        <f>IF($JE481&gt;=9,INDEX($GT:$GT,$JD481+9),"")</f>
      </c>
      <c r="HE481">
        <f>IF($JE481&gt;=10,INDEX($GT:$GT,$JD481+10),"")</f>
      </c>
      <c r="HF481">
        <f>IF($JE481&gt;=11,INDEX($GT:$GT,$JD481+11),"")</f>
      </c>
      <c r="HG481">
        <f>IF($JE481&gt;=12,INDEX($GT:$GT,$JD481+12),"")</f>
      </c>
      <c r="HH481">
        <f>IF($JE481&gt;=13,INDEX($GT:$GT,$JD481+13),"")</f>
      </c>
      <c r="HI481">
        <f>IF($JE481&gt;=14,INDEX($GT:$GT,$JD481+14),"")</f>
      </c>
      <c r="HJ481">
        <f>IF($JE481&gt;=15,INDEX($GT:$GT,$JD481+15),"")</f>
      </c>
      <c r="HK481">
        <f>IF($JE481&gt;=16,INDEX($GT:$GT,$JD481+16),"")</f>
      </c>
      <c r="HL481">
        <f>IF($JE481&gt;=17,INDEX($GT:$GT,$JD481+17),"")</f>
      </c>
      <c r="HM481">
        <f>IF($JE481&gt;=18,INDEX($GT:$GT,$JD481+18),"")</f>
      </c>
      <c r="HN481">
        <f>IF($JE481&gt;=19,INDEX($GT:$GT,$JD481+19),"")</f>
      </c>
      <c r="HO481">
        <f>IF($JE481&gt;=20,INDEX($GT:$GT,$JD481+20),"")</f>
      </c>
      <c r="HP481">
        <f>IF($JE481&gt;=21,INDEX($GT:$GT,$JD481+21),"")</f>
      </c>
      <c r="HQ481">
        <f>IF($JE481&gt;=22,INDEX($GT:$GT,$JD481+22),"")</f>
      </c>
      <c r="HR481">
        <f>IF($JE481&gt;=23,INDEX($GT:$GT,$JD481+23),"")</f>
      </c>
      <c r="HS481">
        <f>IF($JE481&gt;=24,INDEX($GT:$GT,$JD481+24),"")</f>
      </c>
      <c r="HT481">
        <f>IF($JE481&gt;=25,INDEX($GT:$GT,$JD481+25),"")</f>
      </c>
      <c r="HU481">
        <f>IF($JE481&gt;=26,INDEX($GT:$GT,$JD481+26),"")</f>
      </c>
      <c r="HV481">
        <f>IF($JE481&gt;=27,INDEX($GT:$GT,$JD481+27),"")</f>
      </c>
      <c r="HW481">
        <f>IF($JE481&gt;=28,INDEX($GT:$GT,$JD481+28),"")</f>
      </c>
      <c r="HX481">
        <f>IF($JE481&gt;=29,INDEX($GT:$GT,$JD481+29),"")</f>
      </c>
      <c r="HY481">
        <f>IF($JE481&gt;=30,INDEX($GT:$GT,$JD481+30),"")</f>
      </c>
      <c r="HZ481">
        <f>IF($JE481&gt;=31,INDEX($GT:$GT,$JD481+31),"")</f>
      </c>
      <c r="IA481">
        <f>IF($JE481&gt;=32,INDEX($GT:$GT,$JD481+32),"")</f>
      </c>
      <c r="IB481">
        <f>IF($JE481&gt;=33,INDEX($GT:$GT,$JD481+33),"")</f>
      </c>
      <c r="IC481">
        <f>IF($JE481&gt;=34,INDEX($GT:$GT,$JD481+34),"")</f>
      </c>
      <c r="ID481">
        <f>IF($JE481&gt;=35,INDEX($GT:$GT,$JD481+35),"")</f>
      </c>
      <c r="IE481">
        <f>IF($JE481&gt;=36,INDEX($GT:$GT,$JD481+36),"")</f>
      </c>
      <c r="IF481">
        <f>IF($JE481&gt;=37,INDEX($GT:$GT,$JD481+37),"")</f>
      </c>
      <c r="IG481">
        <f>IF($JE481&gt;=38,INDEX($GT:$GT,$JD481+38),"")</f>
      </c>
      <c r="IH481">
        <f>IF($JE481&gt;=39,INDEX($GT:$GT,$JD481+39),"")</f>
      </c>
      <c r="II481">
        <f>IF($JE481&gt;=40,INDEX($GT:$GT,$JD481+40),"")</f>
      </c>
      <c r="IJ481">
        <f>IF($JE481&gt;=41,INDEX($GT:$GT,$JD481+41),"")</f>
      </c>
      <c r="IK481">
        <f>IF($JE481&gt;=42,INDEX($GT:$GT,$JD481+42),"")</f>
      </c>
      <c r="IL481">
        <f>IF($JE481&gt;=43,INDEX($GT:$GT,$JD481+43),"")</f>
      </c>
      <c r="IM481">
        <f>IF($JE481&gt;=44,INDEX($GT:$GT,$JD481+44),"")</f>
      </c>
      <c r="IN481">
        <f>IF($JE481&gt;=45,INDEX($GT:$GT,$JD481+45),"")</f>
      </c>
      <c r="IO481">
        <f>IF($JE481&gt;=46,INDEX($GT:$GT,$JD481+46),"")</f>
      </c>
      <c r="IP481">
        <f>IF($JE481&gt;=47,INDEX($GT:$GT,$JD481+47),"")</f>
      </c>
      <c r="IQ481">
        <f>IF($JE481&gt;=48,INDEX($GT:$GT,$JD481+48),"")</f>
      </c>
      <c r="IR481">
        <f>IF($JE481&gt;=49,INDEX($GT:$GT,$JD481+49),"")</f>
      </c>
      <c r="IS481">
        <f>IF($JE481&gt;=50,INDEX($GT:$GT,$JD481+50),"")</f>
      </c>
      <c r="IT481">
        <f>IF($JE481&gt;=51,INDEX($GT:$GT,$JD481+51),"")</f>
      </c>
      <c r="IU481">
        <f>IF($JE481&gt;=52,INDEX($GT:$GT,$JD481+52),"")</f>
      </c>
      <c r="IV481">
        <f>IF($JE481&gt;=53,INDEX($GT:$GT,$JD481+53),"")</f>
      </c>
      <c r="IW481">
        <f>IF($JE481&gt;=54,INDEX($GT:$GT,$JD481+54),"")</f>
      </c>
      <c r="IX481">
        <f>IF($JE481&gt;=55,INDEX($GT:$GT,$JD481+55),"")</f>
      </c>
      <c r="IY481">
        <f>IF($JE481&gt;=56,INDEX($GT:$GT,$JD481+56),"")</f>
      </c>
      <c r="IZ481">
        <f>IF($JE481&gt;=57,INDEX($GT:$GT,$JD481+57),"")</f>
      </c>
      <c r="JA481">
        <f>IF($JE481&gt;=58,INDEX($GT:$GT,$JD481+58),"")</f>
      </c>
      <c r="JB481">
        <f>IF($JE481&gt;=59,INDEX($GT:$GT,$JD481+59),"")</f>
      </c>
      <c r="JC481">
        <f>IF($JE481&gt;=60,INDEX($GT:$GT,$JD481+60),"")</f>
      </c>
      <c r="JD481">
        <f>IFERROR(MATCH($GS481,$GT$2:$GT$322,0)+1,0)</f>
      </c>
      <c r="JE481">
        <f>IFERROR(INDEX($GU$2:$GU$322,MATCH($GS481,$GT$2:$GT$322,0)),0)</f>
      </c>
      <c r="JF481" t="s">
        <v>28</v>
      </c>
      <c r="JG481" t="s">
        <v>28</v>
      </c>
    </row>
    <row r="482" spans="1:267" x14ac:dyDescent="0.25">
      <c r="J482" s="1"/>
      <c r="K482" s="1"/>
      <c r="L482" s="1"/>
      <c r="M482" s="1"/>
      <c r="N482" s="1">
        <f>IFERROR(IF(FIND(" - ",$J482)&gt;0,MID($J482,FIND(" - ",$J482)+3,LEN($J482)),""),"")</f>
      </c>
      <c r="P482" s="1"/>
      <c r="S482" t="s">
        <v>28</v>
      </c>
      <c r="U482">
        <f>IF(OR($S482="",$T482=""),"",IFERROR($S482/$T482,0))</f>
      </c>
      <c r="V482">
        <f>IF($S482="","",
IF($K482="","",
IF(ISNUMBER(SEARCH("exempt",LOWER($K482))),0,
$S482*(VALUE(SUBSTITUTE($K482,"%",""))/100))))</f>
      </c>
      <c r="AB482">
        <f>IF($S482="","",
SUM($S482,$V482,$Z482,$W482,$Y482)-
IF($AA482="",0,VALUE($AA482)))</f>
      </c>
      <c r="AJ482" t="s">
        <v>1142</v>
      </c>
      <c r="AR482">
        <f>IFERROR(LEFT($J482,FIND(" - ",$J482)-1),$J482)</f>
      </c>
      <c r="AU482">
        <f>IF($CJ482&gt;=1,INDEX($AS:$AS,$CI482+1),"")</f>
      </c>
      <c r="AV482">
        <f>IF($CJ482&gt;=2,INDEX($AS:$AS,$CI482+2),"")</f>
      </c>
      <c r="AW482">
        <f>IF($CJ482&gt;=3,INDEX($AS:$AS,$CI482+3),"")</f>
      </c>
      <c r="AX482">
        <f>IF($CJ482&gt;=4,INDEX($AS:$AS,$CI482+4),"")</f>
      </c>
      <c r="AY482">
        <f>IF($CJ482&gt;=5,INDEX($AS:$AS,$CI482+5),"")</f>
      </c>
      <c r="AZ482">
        <f>IF($CJ482&gt;=6,INDEX($AS:$AS,$CI482+6),"")</f>
      </c>
      <c r="BA482">
        <f>IF($CJ482&gt;=7,INDEX($AS:$AS,$CI482+7),"")</f>
      </c>
      <c r="BB482">
        <f>IF($CJ482&gt;=8,INDEX($AS:$AS,$CI482+8),"")</f>
      </c>
      <c r="BC482">
        <f>IF($CJ482&gt;=9,INDEX($AS:$AS,$CI482+9),"")</f>
      </c>
      <c r="BD482">
        <f>IF($CJ482&gt;=10,INDEX($AS:$AS,$CI482+10),"")</f>
      </c>
      <c r="BE482">
        <f>IF($CJ482&gt;=11,INDEX($AS:$AS,$CI482+11),"")</f>
      </c>
      <c r="BF482">
        <f>IF($CJ482&gt;=12,INDEX($AS:$AS,$CI482+12),"")</f>
      </c>
      <c r="BG482">
        <f>IF($CJ482&gt;=13,INDEX($AS:$AS,$CI482+13),"")</f>
      </c>
      <c r="BH482">
        <f>IF($CJ482&gt;=14,INDEX($AS:$AS,$CI482+14),"")</f>
      </c>
      <c r="BI482">
        <f>IF($CJ482&gt;=15,INDEX($AS:$AS,$CI482+15),"")</f>
      </c>
      <c r="BJ482">
        <f>IF($CJ482&gt;=16,INDEX($AS:$AS,$CI482+16),"")</f>
      </c>
      <c r="BK482">
        <f>IF($CJ482&gt;=17,INDEX($AS:$AS,$CI482+17),"")</f>
      </c>
      <c r="BL482">
        <f>IF($CJ482&gt;=18,INDEX($AS:$AS,$CI482+18),"")</f>
      </c>
      <c r="BM482">
        <f>IF($CJ482&gt;=19,INDEX($AS:$AS,$CI482+19),"")</f>
      </c>
      <c r="BN482">
        <f>IF($CJ482&gt;=20,INDEX($AS:$AS,$CI482+20),"")</f>
      </c>
      <c r="BO482">
        <f>IF($CJ482&gt;=21,INDEX($AS:$AS,$CI482+21),"")</f>
      </c>
      <c r="BP482">
        <f>IF($CJ482&gt;=22,INDEX($AS:$AS,$CI482+22),"")</f>
      </c>
      <c r="BQ482">
        <f>IF($CJ482&gt;=23,INDEX($AS:$AS,$CI482+23),"")</f>
      </c>
      <c r="BR482">
        <f>IF($CJ482&gt;=24,INDEX($AS:$AS,$CI482+24),"")</f>
      </c>
      <c r="BS482">
        <f>IF($CJ482&gt;=25,INDEX($AS:$AS,$CI482+25),"")</f>
      </c>
      <c r="BT482">
        <f>IF($CJ482&gt;=26,INDEX($AS:$AS,$CI482+26),"")</f>
      </c>
      <c r="BU482">
        <f>IF($CJ482&gt;=27,INDEX($AS:$AS,$CI482+27),"")</f>
      </c>
      <c r="BV482">
        <f>IF($CJ482&gt;=28,INDEX($AS:$AS,$CI482+28),"")</f>
      </c>
      <c r="BW482">
        <f>IF($CJ482&gt;=29,INDEX($AS:$AS,$CI482+29),"")</f>
      </c>
      <c r="BX482">
        <f>IF($CJ482&gt;=30,INDEX($AS:$AS,$CI482+30),"")</f>
      </c>
      <c r="BY482">
        <f>IF($CJ482&gt;=31,INDEX($AS:$AS,$CI482+31),"")</f>
      </c>
      <c r="BZ482">
        <f>IF($CJ482&gt;=32,INDEX($AS:$AS,$CI482+32),"")</f>
      </c>
      <c r="CA482">
        <f>IF($CJ482&gt;=33,INDEX($AS:$AS,$CI482+33),"")</f>
      </c>
      <c r="CB482">
        <f>IF($CJ482&gt;=34,INDEX($AS:$AS,$CI482+34),"")</f>
      </c>
      <c r="CC482">
        <f>IF($CJ482&gt;=35,INDEX($AS:$AS,$CI482+35),"")</f>
      </c>
      <c r="CD482">
        <f>IF($CJ482&gt;=36,INDEX($AS:$AS,$CI482+36),"")</f>
      </c>
      <c r="CE482">
        <f>IF($CJ482&gt;=37,INDEX($AS:$AS,$CI482+37),"")</f>
      </c>
      <c r="CF482">
        <f>IF($CJ482&gt;=38,INDEX($AS:$AS,$CI482+38),"")</f>
      </c>
      <c r="CG482">
        <f>IF($CJ482&gt;=39,INDEX($AS:$AS,$CI482+39),"")</f>
      </c>
      <c r="CH482">
        <f>IF($CJ482&gt;=40,INDEX($AS:$AS,$CI482+40),"")</f>
      </c>
      <c r="CI482">
        <f>IFERROR(MATCH($AR482,$AS$2:$AS$133,0)+1,0)</f>
      </c>
      <c r="CJ482">
        <f>IFERROR(INDEX($AT$2:$AT$133,MATCH($AR482,$AS$2:$AS$133,0)),0)</f>
      </c>
      <c r="CK482">
        <f>IFERROR(LEFT($O482,FIND(" - ",$O482)-1),$O482)</f>
      </c>
      <c r="CL482" t="s">
        <v>255</v>
      </c>
      <c r="CN482">
        <f>IF($DI482&gt;=1,INDEX($CL:$CL,$DH482+1),"")</f>
      </c>
      <c r="CO482">
        <f>IF($DI482&gt;=2,INDEX($CL:$CL,$DH482+2),"")</f>
      </c>
      <c r="CP482">
        <f>IF($DI482&gt;=3,INDEX($CL:$CL,$DH482+3),"")</f>
      </c>
      <c r="CQ482">
        <f>IF($DI482&gt;=4,INDEX($CL:$CL,$DH482+4),"")</f>
      </c>
      <c r="CR482">
        <f>IF($DI482&gt;=5,INDEX($CL:$CL,$DH482+5),"")</f>
      </c>
      <c r="CS482">
        <f>IF($DI482&gt;=6,INDEX($CL:$CL,$DH482+6),"")</f>
      </c>
      <c r="CT482">
        <f>IF($DI482&gt;=7,INDEX($CL:$CL,$DH482+7),"")</f>
      </c>
      <c r="CU482">
        <f>IF($DI482&gt;=8,INDEX($CL:$CL,$DH482+8),"")</f>
      </c>
      <c r="CV482">
        <f>IF($DI482&gt;=9,INDEX($CL:$CL,$DH482+9),"")</f>
      </c>
      <c r="CW482">
        <f>IF($DI482&gt;=10,INDEX($CL:$CL,$DH482+10),"")</f>
      </c>
      <c r="CX482">
        <f>IF($DI482&gt;=11,INDEX($CL:$CL,$DH482+11),"")</f>
      </c>
      <c r="CY482">
        <f>IF($DI482&gt;=12,INDEX($CL:$CL,$DH482+12),"")</f>
      </c>
      <c r="CZ482">
        <f>IF($DI482&gt;=13,INDEX($CL:$CL,$DH482+13),"")</f>
      </c>
      <c r="DA482">
        <f>IF($DI482&gt;=14,INDEX($CL:$CL,$DH482+14),"")</f>
      </c>
      <c r="DB482">
        <f>IF($DI482&gt;=15,INDEX($CL:$CL,$DH482+15),"")</f>
      </c>
      <c r="DC482">
        <f>IF($DI482&gt;=16,INDEX($CL:$CL,$DH482+16),"")</f>
      </c>
      <c r="DD482">
        <f>IF($DI482&gt;=17,INDEX($CL:$CL,$DH482+17),"")</f>
      </c>
      <c r="DE482">
        <f>IF($DI482&gt;=18,INDEX($CL:$CL,$DH482+18),"")</f>
      </c>
      <c r="DF482">
        <f>IF($DI482&gt;=19,INDEX($CL:$CL,$DH482+19),"")</f>
      </c>
      <c r="DG482">
        <f>IF($DI482&gt;=20,INDEX($CL:$CL,$DH482+20),"")</f>
      </c>
      <c r="DH482">
        <f>IFERROR(MATCH($CK482,$CL$2:$CL$1558,0)+1,0)</f>
      </c>
      <c r="DI482">
        <f>IFERROR(INDEX($CM$2:$CM$1558,MATCH($CK482,$CL$2:$CL$1558,0)),0)</f>
      </c>
      <c r="DJ482">
        <f>IFERROR(INDEX($AQ:$AQ,MATCH($K482,$AP:$AP,0))&amp;"","")</f>
      </c>
      <c r="DN482">
        <f>IF($GQ482&gt;=1,INDEX($DK:$DK,$GP482+1),"")</f>
      </c>
      <c r="DO482">
        <f>IF($GQ482&gt;=2,INDEX($DK:$DK,$GP482+2),"")</f>
      </c>
      <c r="DP482">
        <f>IF($GQ482&gt;=3,INDEX($DK:$DK,$GP482+3),"")</f>
      </c>
      <c r="DQ482">
        <f>IF($GQ482&gt;=4,INDEX($DK:$DK,$GP482+4),"")</f>
      </c>
      <c r="DR482">
        <f>IF($GQ482&gt;=5,INDEX($DK:$DK,$GP482+5),"")</f>
      </c>
      <c r="DS482">
        <f>IF($GQ482&gt;=6,INDEX($DK:$DK,$GP482+6),"")</f>
      </c>
      <c r="DT482">
        <f>IF($GQ482&gt;=7,INDEX($DK:$DK,$GP482+7),"")</f>
      </c>
      <c r="DU482">
        <f>IF($GQ482&gt;=8,INDEX($DK:$DK,$GP482+8),"")</f>
      </c>
      <c r="DV482">
        <f>IF($GQ482&gt;=9,INDEX($DK:$DK,$GP482+9),"")</f>
      </c>
      <c r="DW482">
        <f>IF($GQ482&gt;=10,INDEX($DK:$DK,$GP482+10),"")</f>
      </c>
      <c r="DX482">
        <f>IF($GQ482&gt;=11,INDEX($DK:$DK,$GP482+11),"")</f>
      </c>
      <c r="DY482">
        <f>IF($GQ482&gt;=12,INDEX($DK:$DK,$GP482+12),"")</f>
      </c>
      <c r="DZ482">
        <f>IF($GQ482&gt;=13,INDEX($DK:$DK,$GP482+13),"")</f>
      </c>
      <c r="EA482">
        <f>IF($GQ482&gt;=14,INDEX($DK:$DK,$GP482+14),"")</f>
      </c>
      <c r="EB482">
        <f>IF($GQ482&gt;=15,INDEX($DK:$DK,$GP482+15),"")</f>
      </c>
      <c r="EC482">
        <f>IF($GQ482&gt;=16,INDEX($DK:$DK,$GP482+16),"")</f>
      </c>
      <c r="ED482">
        <f>IF($GQ482&gt;=17,INDEX($DK:$DK,$GP482+17),"")</f>
      </c>
      <c r="EE482">
        <f>IF($GQ482&gt;=18,INDEX($DK:$DK,$GP482+18),"")</f>
      </c>
      <c r="EF482">
        <f>IF($GQ482&gt;=19,INDEX($DK:$DK,$GP482+19),"")</f>
      </c>
      <c r="EG482">
        <f>IF($GQ482&gt;=20,INDEX($DK:$DK,$GP482+20),"")</f>
      </c>
      <c r="EH482">
        <f>IF($GQ482&gt;=21,INDEX($DK:$DK,$GP482+21),"")</f>
      </c>
      <c r="EI482">
        <f>IF($GQ482&gt;=22,INDEX($DK:$DK,$GP482+22),"")</f>
      </c>
      <c r="EJ482">
        <f>IF($GQ482&gt;=23,INDEX($DK:$DK,$GP482+23),"")</f>
      </c>
      <c r="EK482">
        <f>IF($GQ482&gt;=24,INDEX($DK:$DK,$GP482+24),"")</f>
      </c>
      <c r="EL482">
        <f>IF($GQ482&gt;=25,INDEX($DK:$DK,$GP482+25),"")</f>
      </c>
      <c r="EM482">
        <f>IF($GQ482&gt;=26,INDEX($DK:$DK,$GP482+26),"")</f>
      </c>
      <c r="EN482">
        <f>IF($GQ482&gt;=27,INDEX($DK:$DK,$GP482+27),"")</f>
      </c>
      <c r="EO482">
        <f>IF($GQ482&gt;=28,INDEX($DK:$DK,$GP482+28),"")</f>
      </c>
      <c r="EP482">
        <f>IF($GQ482&gt;=29,INDEX($DK:$DK,$GP482+29),"")</f>
      </c>
      <c r="EQ482">
        <f>IF($GQ482&gt;=30,INDEX($DK:$DK,$GP482+30),"")</f>
      </c>
      <c r="ER482">
        <f>IF($GQ482&gt;=31,INDEX($DK:$DK,$GP482+31),"")</f>
      </c>
      <c r="ES482">
        <f>IF($GQ482&gt;=32,INDEX($DK:$DK,$GP482+32),"")</f>
      </c>
      <c r="ET482">
        <f>IF($GQ482&gt;=33,INDEX($DK:$DK,$GP482+33),"")</f>
      </c>
      <c r="EU482">
        <f>IF($GQ482&gt;=34,INDEX($DK:$DK,$GP482+34),"")</f>
      </c>
      <c r="EV482">
        <f>IF($GQ482&gt;=35,INDEX($DK:$DK,$GP482+35),"")</f>
      </c>
      <c r="EW482">
        <f>IF($GQ482&gt;=36,INDEX($DK:$DK,$GP482+36),"")</f>
      </c>
      <c r="EX482">
        <f>IF($GQ482&gt;=37,INDEX($DK:$DK,$GP482+37),"")</f>
      </c>
      <c r="EY482">
        <f>IF($GQ482&gt;=38,INDEX($DK:$DK,$GP482+38),"")</f>
      </c>
      <c r="EZ482">
        <f>IF($GQ482&gt;=39,INDEX($DK:$DK,$GP482+39),"")</f>
      </c>
      <c r="FA482">
        <f>IF($GQ482&gt;=40,INDEX($DK:$DK,$GP482+40),"")</f>
      </c>
      <c r="FB482">
        <f>IF($GQ482&gt;=1,INDEX($DL:$DL,$GP482+1),"")</f>
      </c>
      <c r="FC482">
        <f>IF($GQ482&gt;=2,INDEX($DL:$DL,$GP482+2),"")</f>
      </c>
      <c r="FD482">
        <f>IF($GQ482&gt;=3,INDEX($DL:$DL,$GP482+3),"")</f>
      </c>
      <c r="FE482">
        <f>IF($GQ482&gt;=4,INDEX($DL:$DL,$GP482+4),"")</f>
      </c>
      <c r="FF482">
        <f>IF($GQ482&gt;=5,INDEX($DL:$DL,$GP482+5),"")</f>
      </c>
      <c r="FG482">
        <f>IF($GQ482&gt;=6,INDEX($DL:$DL,$GP482+6),"")</f>
      </c>
      <c r="FH482">
        <f>IF($GQ482&gt;=7,INDEX($DL:$DL,$GP482+7),"")</f>
      </c>
      <c r="FI482">
        <f>IF($GQ482&gt;=8,INDEX($DL:$DL,$GP482+8),"")</f>
      </c>
      <c r="FJ482">
        <f>IF($GQ482&gt;=9,INDEX($DL:$DL,$GP482+9),"")</f>
      </c>
      <c r="FK482">
        <f>IF($GQ482&gt;=10,INDEX($DL:$DL,$GP482+10),"")</f>
      </c>
      <c r="FL482">
        <f>IF($GQ482&gt;=11,INDEX($DL:$DL,$GP482+11),"")</f>
      </c>
      <c r="FM482">
        <f>IF($GQ482&gt;=12,INDEX($DL:$DL,$GP482+12),"")</f>
      </c>
      <c r="FN482">
        <f>IF($GQ482&gt;=13,INDEX($DL:$DL,$GP482+13),"")</f>
      </c>
      <c r="FO482">
        <f>IF($GQ482&gt;=14,INDEX($DL:$DL,$GP482+14),"")</f>
      </c>
      <c r="FP482">
        <f>IF($GQ482&gt;=15,INDEX($DL:$DL,$GP482+15),"")</f>
      </c>
      <c r="FQ482">
        <f>IF($GQ482&gt;=16,INDEX($DL:$DL,$GP482+16),"")</f>
      </c>
      <c r="FR482">
        <f>IF($GQ482&gt;=17,INDEX($DL:$DL,$GP482+17),"")</f>
      </c>
      <c r="FS482">
        <f>IF($GQ482&gt;=18,INDEX($DL:$DL,$GP482+18),"")</f>
      </c>
      <c r="FT482">
        <f>IF($GQ482&gt;=19,INDEX($DL:$DL,$GP482+19),"")</f>
      </c>
      <c r="FU482">
        <f>IF($GQ482&gt;=20,INDEX($DL:$DL,$GP482+20),"")</f>
      </c>
      <c r="FV482">
        <f>IF($GQ482&gt;=21,INDEX($DL:$DL,$GP482+21),"")</f>
      </c>
      <c r="FW482">
        <f>IF($GQ482&gt;=22,INDEX($DL:$DL,$GP482+22),"")</f>
      </c>
      <c r="FX482">
        <f>IF($GQ482&gt;=23,INDEX($DL:$DL,$GP482+23),"")</f>
      </c>
      <c r="FY482">
        <f>IF($GQ482&gt;=24,INDEX($DL:$DL,$GP482+24),"")</f>
      </c>
      <c r="FZ482">
        <f>IF($GQ482&gt;=25,INDEX($DL:$DL,$GP482+25),"")</f>
      </c>
      <c r="GA482">
        <f>IF($GQ482&gt;=26,INDEX($DL:$DL,$GP482+26),"")</f>
      </c>
      <c r="GB482">
        <f>IF($GQ482&gt;=27,INDEX($DL:$DL,$GP482+27),"")</f>
      </c>
      <c r="GC482">
        <f>IF($GQ482&gt;=28,INDEX($DL:$DL,$GP482+28),"")</f>
      </c>
      <c r="GD482">
        <f>IF($GQ482&gt;=29,INDEX($DL:$DL,$GP482+29),"")</f>
      </c>
      <c r="GE482">
        <f>IF($GQ482&gt;=30,INDEX($DL:$DL,$GP482+30),"")</f>
      </c>
      <c r="GF482">
        <f>IF($GQ482&gt;=31,INDEX($DL:$DL,$GP482+31),"")</f>
      </c>
      <c r="GG482">
        <f>IF($GQ482&gt;=32,INDEX($DL:$DL,$GP482+32),"")</f>
      </c>
      <c r="GH482">
        <f>IF($GQ482&gt;=33,INDEX($DL:$DL,$GP482+33),"")</f>
      </c>
      <c r="GI482">
        <f>IF($GQ482&gt;=34,INDEX($DL:$DL,$GP482+34),"")</f>
      </c>
      <c r="GJ482">
        <f>IF($GQ482&gt;=35,INDEX($DL:$DL,$GP482+35),"")</f>
      </c>
      <c r="GK482">
        <f>IF($GQ482&gt;=36,INDEX($DL:$DL,$GP482+36),"")</f>
      </c>
      <c r="GL482">
        <f>IF($GQ482&gt;=37,INDEX($DL:$DL,$GP482+37),"")</f>
      </c>
      <c r="GM482">
        <f>IF($GQ482&gt;=38,INDEX($DL:$DL,$GP482+38),"")</f>
      </c>
      <c r="GN482">
        <f>IF($GQ482&gt;=39,INDEX($DL:$DL,$GP482+39),"")</f>
      </c>
      <c r="GO482">
        <f>IF($GQ482&gt;=40,INDEX($DL:$DL,$GP482+40),"")</f>
      </c>
      <c r="GP482">
        <f>IFERROR(MATCH($DJ482,$DK$2:$DK$148,0)+1,0)</f>
      </c>
      <c r="GQ482">
        <f>IFERROR(INDEX($DM$2:$DM$148,MATCH($DJ482,$DK$2:$DK$148,0)),0)</f>
      </c>
      <c r="GR482">
        <f>IFERROR(MATCH($L482,$DN$482:$FA$482,0),0)</f>
      </c>
      <c r="GS482">
        <f>IF($GR482&gt;0,INDEX($FB$482:$GO$482,$GR482),"")</f>
      </c>
      <c r="GV482">
        <f>IF($JE482&gt;=1,INDEX($GT:$GT,$JD482+1),"")</f>
      </c>
      <c r="GW482">
        <f>IF($JE482&gt;=2,INDEX($GT:$GT,$JD482+2),"")</f>
      </c>
      <c r="GX482">
        <f>IF($JE482&gt;=3,INDEX($GT:$GT,$JD482+3),"")</f>
      </c>
      <c r="GY482">
        <f>IF($JE482&gt;=4,INDEX($GT:$GT,$JD482+4),"")</f>
      </c>
      <c r="GZ482">
        <f>IF($JE482&gt;=5,INDEX($GT:$GT,$JD482+5),"")</f>
      </c>
      <c r="HA482">
        <f>IF($JE482&gt;=6,INDEX($GT:$GT,$JD482+6),"")</f>
      </c>
      <c r="HB482">
        <f>IF($JE482&gt;=7,INDEX($GT:$GT,$JD482+7),"")</f>
      </c>
      <c r="HC482">
        <f>IF($JE482&gt;=8,INDEX($GT:$GT,$JD482+8),"")</f>
      </c>
      <c r="HD482">
        <f>IF($JE482&gt;=9,INDEX($GT:$GT,$JD482+9),"")</f>
      </c>
      <c r="HE482">
        <f>IF($JE482&gt;=10,INDEX($GT:$GT,$JD482+10),"")</f>
      </c>
      <c r="HF482">
        <f>IF($JE482&gt;=11,INDEX($GT:$GT,$JD482+11),"")</f>
      </c>
      <c r="HG482">
        <f>IF($JE482&gt;=12,INDEX($GT:$GT,$JD482+12),"")</f>
      </c>
      <c r="HH482">
        <f>IF($JE482&gt;=13,INDEX($GT:$GT,$JD482+13),"")</f>
      </c>
      <c r="HI482">
        <f>IF($JE482&gt;=14,INDEX($GT:$GT,$JD482+14),"")</f>
      </c>
      <c r="HJ482">
        <f>IF($JE482&gt;=15,INDEX($GT:$GT,$JD482+15),"")</f>
      </c>
      <c r="HK482">
        <f>IF($JE482&gt;=16,INDEX($GT:$GT,$JD482+16),"")</f>
      </c>
      <c r="HL482">
        <f>IF($JE482&gt;=17,INDEX($GT:$GT,$JD482+17),"")</f>
      </c>
      <c r="HM482">
        <f>IF($JE482&gt;=18,INDEX($GT:$GT,$JD482+18),"")</f>
      </c>
      <c r="HN482">
        <f>IF($JE482&gt;=19,INDEX($GT:$GT,$JD482+19),"")</f>
      </c>
      <c r="HO482">
        <f>IF($JE482&gt;=20,INDEX($GT:$GT,$JD482+20),"")</f>
      </c>
      <c r="HP482">
        <f>IF($JE482&gt;=21,INDEX($GT:$GT,$JD482+21),"")</f>
      </c>
      <c r="HQ482">
        <f>IF($JE482&gt;=22,INDEX($GT:$GT,$JD482+22),"")</f>
      </c>
      <c r="HR482">
        <f>IF($JE482&gt;=23,INDEX($GT:$GT,$JD482+23),"")</f>
      </c>
      <c r="HS482">
        <f>IF($JE482&gt;=24,INDEX($GT:$GT,$JD482+24),"")</f>
      </c>
      <c r="HT482">
        <f>IF($JE482&gt;=25,INDEX($GT:$GT,$JD482+25),"")</f>
      </c>
      <c r="HU482">
        <f>IF($JE482&gt;=26,INDEX($GT:$GT,$JD482+26),"")</f>
      </c>
      <c r="HV482">
        <f>IF($JE482&gt;=27,INDEX($GT:$GT,$JD482+27),"")</f>
      </c>
      <c r="HW482">
        <f>IF($JE482&gt;=28,INDEX($GT:$GT,$JD482+28),"")</f>
      </c>
      <c r="HX482">
        <f>IF($JE482&gt;=29,INDEX($GT:$GT,$JD482+29),"")</f>
      </c>
      <c r="HY482">
        <f>IF($JE482&gt;=30,INDEX($GT:$GT,$JD482+30),"")</f>
      </c>
      <c r="HZ482">
        <f>IF($JE482&gt;=31,INDEX($GT:$GT,$JD482+31),"")</f>
      </c>
      <c r="IA482">
        <f>IF($JE482&gt;=32,INDEX($GT:$GT,$JD482+32),"")</f>
      </c>
      <c r="IB482">
        <f>IF($JE482&gt;=33,INDEX($GT:$GT,$JD482+33),"")</f>
      </c>
      <c r="IC482">
        <f>IF($JE482&gt;=34,INDEX($GT:$GT,$JD482+34),"")</f>
      </c>
      <c r="ID482">
        <f>IF($JE482&gt;=35,INDEX($GT:$GT,$JD482+35),"")</f>
      </c>
      <c r="IE482">
        <f>IF($JE482&gt;=36,INDEX($GT:$GT,$JD482+36),"")</f>
      </c>
      <c r="IF482">
        <f>IF($JE482&gt;=37,INDEX($GT:$GT,$JD482+37),"")</f>
      </c>
      <c r="IG482">
        <f>IF($JE482&gt;=38,INDEX($GT:$GT,$JD482+38),"")</f>
      </c>
      <c r="IH482">
        <f>IF($JE482&gt;=39,INDEX($GT:$GT,$JD482+39),"")</f>
      </c>
      <c r="II482">
        <f>IF($JE482&gt;=40,INDEX($GT:$GT,$JD482+40),"")</f>
      </c>
      <c r="IJ482">
        <f>IF($JE482&gt;=41,INDEX($GT:$GT,$JD482+41),"")</f>
      </c>
      <c r="IK482">
        <f>IF($JE482&gt;=42,INDEX($GT:$GT,$JD482+42),"")</f>
      </c>
      <c r="IL482">
        <f>IF($JE482&gt;=43,INDEX($GT:$GT,$JD482+43),"")</f>
      </c>
      <c r="IM482">
        <f>IF($JE482&gt;=44,INDEX($GT:$GT,$JD482+44),"")</f>
      </c>
      <c r="IN482">
        <f>IF($JE482&gt;=45,INDEX($GT:$GT,$JD482+45),"")</f>
      </c>
      <c r="IO482">
        <f>IF($JE482&gt;=46,INDEX($GT:$GT,$JD482+46),"")</f>
      </c>
      <c r="IP482">
        <f>IF($JE482&gt;=47,INDEX($GT:$GT,$JD482+47),"")</f>
      </c>
      <c r="IQ482">
        <f>IF($JE482&gt;=48,INDEX($GT:$GT,$JD482+48),"")</f>
      </c>
      <c r="IR482">
        <f>IF($JE482&gt;=49,INDEX($GT:$GT,$JD482+49),"")</f>
      </c>
      <c r="IS482">
        <f>IF($JE482&gt;=50,INDEX($GT:$GT,$JD482+50),"")</f>
      </c>
      <c r="IT482">
        <f>IF($JE482&gt;=51,INDEX($GT:$GT,$JD482+51),"")</f>
      </c>
      <c r="IU482">
        <f>IF($JE482&gt;=52,INDEX($GT:$GT,$JD482+52),"")</f>
      </c>
      <c r="IV482">
        <f>IF($JE482&gt;=53,INDEX($GT:$GT,$JD482+53),"")</f>
      </c>
      <c r="IW482">
        <f>IF($JE482&gt;=54,INDEX($GT:$GT,$JD482+54),"")</f>
      </c>
      <c r="IX482">
        <f>IF($JE482&gt;=55,INDEX($GT:$GT,$JD482+55),"")</f>
      </c>
      <c r="IY482">
        <f>IF($JE482&gt;=56,INDEX($GT:$GT,$JD482+56),"")</f>
      </c>
      <c r="IZ482">
        <f>IF($JE482&gt;=57,INDEX($GT:$GT,$JD482+57),"")</f>
      </c>
      <c r="JA482">
        <f>IF($JE482&gt;=58,INDEX($GT:$GT,$JD482+58),"")</f>
      </c>
      <c r="JB482">
        <f>IF($JE482&gt;=59,INDEX($GT:$GT,$JD482+59),"")</f>
      </c>
      <c r="JC482">
        <f>IF($JE482&gt;=60,INDEX($GT:$GT,$JD482+60),"")</f>
      </c>
      <c r="JD482">
        <f>IFERROR(MATCH($GS482,$GT$2:$GT$322,0)+1,0)</f>
      </c>
      <c r="JE482">
        <f>IFERROR(INDEX($GU$2:$GU$322,MATCH($GS482,$GT$2:$GT$322,0)),0)</f>
      </c>
      <c r="JF482" t="s">
        <v>28</v>
      </c>
      <c r="JG482" t="s">
        <v>28</v>
      </c>
    </row>
    <row r="483" spans="1:267" x14ac:dyDescent="0.25">
      <c r="J483" s="1"/>
      <c r="K483" s="1"/>
      <c r="L483" s="1"/>
      <c r="M483" s="1"/>
      <c r="N483" s="1">
        <f>IFERROR(IF(FIND(" - ",$J483)&gt;0,MID($J483,FIND(" - ",$J483)+3,LEN($J483)),""),"")</f>
      </c>
      <c r="P483" s="1"/>
      <c r="S483" t="s">
        <v>28</v>
      </c>
      <c r="U483">
        <f>IF(OR($S483="",$T483=""),"",IFERROR($S483/$T483,0))</f>
      </c>
      <c r="V483">
        <f>IF($S483="","",
IF($K483="","",
IF(ISNUMBER(SEARCH("exempt",LOWER($K483))),0,
$S483*(VALUE(SUBSTITUTE($K483,"%",""))/100))))</f>
      </c>
      <c r="AB483">
        <f>IF($S483="","",
SUM($S483,$V483,$Z483,$W483,$Y483)-
IF($AA483="",0,VALUE($AA483)))</f>
      </c>
      <c r="AJ483" t="s">
        <v>1143</v>
      </c>
      <c r="AR483">
        <f>IFERROR(LEFT($J483,FIND(" - ",$J483)-1),$J483)</f>
      </c>
      <c r="AU483">
        <f>IF($CJ483&gt;=1,INDEX($AS:$AS,$CI483+1),"")</f>
      </c>
      <c r="AV483">
        <f>IF($CJ483&gt;=2,INDEX($AS:$AS,$CI483+2),"")</f>
      </c>
      <c r="AW483">
        <f>IF($CJ483&gt;=3,INDEX($AS:$AS,$CI483+3),"")</f>
      </c>
      <c r="AX483">
        <f>IF($CJ483&gt;=4,INDEX($AS:$AS,$CI483+4),"")</f>
      </c>
      <c r="AY483">
        <f>IF($CJ483&gt;=5,INDEX($AS:$AS,$CI483+5),"")</f>
      </c>
      <c r="AZ483">
        <f>IF($CJ483&gt;=6,INDEX($AS:$AS,$CI483+6),"")</f>
      </c>
      <c r="BA483">
        <f>IF($CJ483&gt;=7,INDEX($AS:$AS,$CI483+7),"")</f>
      </c>
      <c r="BB483">
        <f>IF($CJ483&gt;=8,INDEX($AS:$AS,$CI483+8),"")</f>
      </c>
      <c r="BC483">
        <f>IF($CJ483&gt;=9,INDEX($AS:$AS,$CI483+9),"")</f>
      </c>
      <c r="BD483">
        <f>IF($CJ483&gt;=10,INDEX($AS:$AS,$CI483+10),"")</f>
      </c>
      <c r="BE483">
        <f>IF($CJ483&gt;=11,INDEX($AS:$AS,$CI483+11),"")</f>
      </c>
      <c r="BF483">
        <f>IF($CJ483&gt;=12,INDEX($AS:$AS,$CI483+12),"")</f>
      </c>
      <c r="BG483">
        <f>IF($CJ483&gt;=13,INDEX($AS:$AS,$CI483+13),"")</f>
      </c>
      <c r="BH483">
        <f>IF($CJ483&gt;=14,INDEX($AS:$AS,$CI483+14),"")</f>
      </c>
      <c r="BI483">
        <f>IF($CJ483&gt;=15,INDEX($AS:$AS,$CI483+15),"")</f>
      </c>
      <c r="BJ483">
        <f>IF($CJ483&gt;=16,INDEX($AS:$AS,$CI483+16),"")</f>
      </c>
      <c r="BK483">
        <f>IF($CJ483&gt;=17,INDEX($AS:$AS,$CI483+17),"")</f>
      </c>
      <c r="BL483">
        <f>IF($CJ483&gt;=18,INDEX($AS:$AS,$CI483+18),"")</f>
      </c>
      <c r="BM483">
        <f>IF($CJ483&gt;=19,INDEX($AS:$AS,$CI483+19),"")</f>
      </c>
      <c r="BN483">
        <f>IF($CJ483&gt;=20,INDEX($AS:$AS,$CI483+20),"")</f>
      </c>
      <c r="BO483">
        <f>IF($CJ483&gt;=21,INDEX($AS:$AS,$CI483+21),"")</f>
      </c>
      <c r="BP483">
        <f>IF($CJ483&gt;=22,INDEX($AS:$AS,$CI483+22),"")</f>
      </c>
      <c r="BQ483">
        <f>IF($CJ483&gt;=23,INDEX($AS:$AS,$CI483+23),"")</f>
      </c>
      <c r="BR483">
        <f>IF($CJ483&gt;=24,INDEX($AS:$AS,$CI483+24),"")</f>
      </c>
      <c r="BS483">
        <f>IF($CJ483&gt;=25,INDEX($AS:$AS,$CI483+25),"")</f>
      </c>
      <c r="BT483">
        <f>IF($CJ483&gt;=26,INDEX($AS:$AS,$CI483+26),"")</f>
      </c>
      <c r="BU483">
        <f>IF($CJ483&gt;=27,INDEX($AS:$AS,$CI483+27),"")</f>
      </c>
      <c r="BV483">
        <f>IF($CJ483&gt;=28,INDEX($AS:$AS,$CI483+28),"")</f>
      </c>
      <c r="BW483">
        <f>IF($CJ483&gt;=29,INDEX($AS:$AS,$CI483+29),"")</f>
      </c>
      <c r="BX483">
        <f>IF($CJ483&gt;=30,INDEX($AS:$AS,$CI483+30),"")</f>
      </c>
      <c r="BY483">
        <f>IF($CJ483&gt;=31,INDEX($AS:$AS,$CI483+31),"")</f>
      </c>
      <c r="BZ483">
        <f>IF($CJ483&gt;=32,INDEX($AS:$AS,$CI483+32),"")</f>
      </c>
      <c r="CA483">
        <f>IF($CJ483&gt;=33,INDEX($AS:$AS,$CI483+33),"")</f>
      </c>
      <c r="CB483">
        <f>IF($CJ483&gt;=34,INDEX($AS:$AS,$CI483+34),"")</f>
      </c>
      <c r="CC483">
        <f>IF($CJ483&gt;=35,INDEX($AS:$AS,$CI483+35),"")</f>
      </c>
      <c r="CD483">
        <f>IF($CJ483&gt;=36,INDEX($AS:$AS,$CI483+36),"")</f>
      </c>
      <c r="CE483">
        <f>IF($CJ483&gt;=37,INDEX($AS:$AS,$CI483+37),"")</f>
      </c>
      <c r="CF483">
        <f>IF($CJ483&gt;=38,INDEX($AS:$AS,$CI483+38),"")</f>
      </c>
      <c r="CG483">
        <f>IF($CJ483&gt;=39,INDEX($AS:$AS,$CI483+39),"")</f>
      </c>
      <c r="CH483">
        <f>IF($CJ483&gt;=40,INDEX($AS:$AS,$CI483+40),"")</f>
      </c>
      <c r="CI483">
        <f>IFERROR(MATCH($AR483,$AS$2:$AS$133,0)+1,0)</f>
      </c>
      <c r="CJ483">
        <f>IFERROR(INDEX($AT$2:$AT$133,MATCH($AR483,$AS$2:$AS$133,0)),0)</f>
      </c>
      <c r="CK483">
        <f>IFERROR(LEFT($O483,FIND(" - ",$O483)-1),$O483)</f>
      </c>
      <c r="CL483" t="s">
        <v>69</v>
      </c>
      <c r="CN483">
        <f>IF($DI483&gt;=1,INDEX($CL:$CL,$DH483+1),"")</f>
      </c>
      <c r="CO483">
        <f>IF($DI483&gt;=2,INDEX($CL:$CL,$DH483+2),"")</f>
      </c>
      <c r="CP483">
        <f>IF($DI483&gt;=3,INDEX($CL:$CL,$DH483+3),"")</f>
      </c>
      <c r="CQ483">
        <f>IF($DI483&gt;=4,INDEX($CL:$CL,$DH483+4),"")</f>
      </c>
      <c r="CR483">
        <f>IF($DI483&gt;=5,INDEX($CL:$CL,$DH483+5),"")</f>
      </c>
      <c r="CS483">
        <f>IF($DI483&gt;=6,INDEX($CL:$CL,$DH483+6),"")</f>
      </c>
      <c r="CT483">
        <f>IF($DI483&gt;=7,INDEX($CL:$CL,$DH483+7),"")</f>
      </c>
      <c r="CU483">
        <f>IF($DI483&gt;=8,INDEX($CL:$CL,$DH483+8),"")</f>
      </c>
      <c r="CV483">
        <f>IF($DI483&gt;=9,INDEX($CL:$CL,$DH483+9),"")</f>
      </c>
      <c r="CW483">
        <f>IF($DI483&gt;=10,INDEX($CL:$CL,$DH483+10),"")</f>
      </c>
      <c r="CX483">
        <f>IF($DI483&gt;=11,INDEX($CL:$CL,$DH483+11),"")</f>
      </c>
      <c r="CY483">
        <f>IF($DI483&gt;=12,INDEX($CL:$CL,$DH483+12),"")</f>
      </c>
      <c r="CZ483">
        <f>IF($DI483&gt;=13,INDEX($CL:$CL,$DH483+13),"")</f>
      </c>
      <c r="DA483">
        <f>IF($DI483&gt;=14,INDEX($CL:$CL,$DH483+14),"")</f>
      </c>
      <c r="DB483">
        <f>IF($DI483&gt;=15,INDEX($CL:$CL,$DH483+15),"")</f>
      </c>
      <c r="DC483">
        <f>IF($DI483&gt;=16,INDEX($CL:$CL,$DH483+16),"")</f>
      </c>
      <c r="DD483">
        <f>IF($DI483&gt;=17,INDEX($CL:$CL,$DH483+17),"")</f>
      </c>
      <c r="DE483">
        <f>IF($DI483&gt;=18,INDEX($CL:$CL,$DH483+18),"")</f>
      </c>
      <c r="DF483">
        <f>IF($DI483&gt;=19,INDEX($CL:$CL,$DH483+19),"")</f>
      </c>
      <c r="DG483">
        <f>IF($DI483&gt;=20,INDEX($CL:$CL,$DH483+20),"")</f>
      </c>
      <c r="DH483">
        <f>IFERROR(MATCH($CK483,$CL$2:$CL$1558,0)+1,0)</f>
      </c>
      <c r="DI483">
        <f>IFERROR(INDEX($CM$2:$CM$1558,MATCH($CK483,$CL$2:$CL$1558,0)),0)</f>
      </c>
      <c r="DJ483">
        <f>IFERROR(INDEX($AQ:$AQ,MATCH($K483,$AP:$AP,0))&amp;"","")</f>
      </c>
      <c r="DN483">
        <f>IF($GQ483&gt;=1,INDEX($DK:$DK,$GP483+1),"")</f>
      </c>
      <c r="DO483">
        <f>IF($GQ483&gt;=2,INDEX($DK:$DK,$GP483+2),"")</f>
      </c>
      <c r="DP483">
        <f>IF($GQ483&gt;=3,INDEX($DK:$DK,$GP483+3),"")</f>
      </c>
      <c r="DQ483">
        <f>IF($GQ483&gt;=4,INDEX($DK:$DK,$GP483+4),"")</f>
      </c>
      <c r="DR483">
        <f>IF($GQ483&gt;=5,INDEX($DK:$DK,$GP483+5),"")</f>
      </c>
      <c r="DS483">
        <f>IF($GQ483&gt;=6,INDEX($DK:$DK,$GP483+6),"")</f>
      </c>
      <c r="DT483">
        <f>IF($GQ483&gt;=7,INDEX($DK:$DK,$GP483+7),"")</f>
      </c>
      <c r="DU483">
        <f>IF($GQ483&gt;=8,INDEX($DK:$DK,$GP483+8),"")</f>
      </c>
      <c r="DV483">
        <f>IF($GQ483&gt;=9,INDEX($DK:$DK,$GP483+9),"")</f>
      </c>
      <c r="DW483">
        <f>IF($GQ483&gt;=10,INDEX($DK:$DK,$GP483+10),"")</f>
      </c>
      <c r="DX483">
        <f>IF($GQ483&gt;=11,INDEX($DK:$DK,$GP483+11),"")</f>
      </c>
      <c r="DY483">
        <f>IF($GQ483&gt;=12,INDEX($DK:$DK,$GP483+12),"")</f>
      </c>
      <c r="DZ483">
        <f>IF($GQ483&gt;=13,INDEX($DK:$DK,$GP483+13),"")</f>
      </c>
      <c r="EA483">
        <f>IF($GQ483&gt;=14,INDEX($DK:$DK,$GP483+14),"")</f>
      </c>
      <c r="EB483">
        <f>IF($GQ483&gt;=15,INDEX($DK:$DK,$GP483+15),"")</f>
      </c>
      <c r="EC483">
        <f>IF($GQ483&gt;=16,INDEX($DK:$DK,$GP483+16),"")</f>
      </c>
      <c r="ED483">
        <f>IF($GQ483&gt;=17,INDEX($DK:$DK,$GP483+17),"")</f>
      </c>
      <c r="EE483">
        <f>IF($GQ483&gt;=18,INDEX($DK:$DK,$GP483+18),"")</f>
      </c>
      <c r="EF483">
        <f>IF($GQ483&gt;=19,INDEX($DK:$DK,$GP483+19),"")</f>
      </c>
      <c r="EG483">
        <f>IF($GQ483&gt;=20,INDEX($DK:$DK,$GP483+20),"")</f>
      </c>
      <c r="EH483">
        <f>IF($GQ483&gt;=21,INDEX($DK:$DK,$GP483+21),"")</f>
      </c>
      <c r="EI483">
        <f>IF($GQ483&gt;=22,INDEX($DK:$DK,$GP483+22),"")</f>
      </c>
      <c r="EJ483">
        <f>IF($GQ483&gt;=23,INDEX($DK:$DK,$GP483+23),"")</f>
      </c>
      <c r="EK483">
        <f>IF($GQ483&gt;=24,INDEX($DK:$DK,$GP483+24),"")</f>
      </c>
      <c r="EL483">
        <f>IF($GQ483&gt;=25,INDEX($DK:$DK,$GP483+25),"")</f>
      </c>
      <c r="EM483">
        <f>IF($GQ483&gt;=26,INDEX($DK:$DK,$GP483+26),"")</f>
      </c>
      <c r="EN483">
        <f>IF($GQ483&gt;=27,INDEX($DK:$DK,$GP483+27),"")</f>
      </c>
      <c r="EO483">
        <f>IF($GQ483&gt;=28,INDEX($DK:$DK,$GP483+28),"")</f>
      </c>
      <c r="EP483">
        <f>IF($GQ483&gt;=29,INDEX($DK:$DK,$GP483+29),"")</f>
      </c>
      <c r="EQ483">
        <f>IF($GQ483&gt;=30,INDEX($DK:$DK,$GP483+30),"")</f>
      </c>
      <c r="ER483">
        <f>IF($GQ483&gt;=31,INDEX($DK:$DK,$GP483+31),"")</f>
      </c>
      <c r="ES483">
        <f>IF($GQ483&gt;=32,INDEX($DK:$DK,$GP483+32),"")</f>
      </c>
      <c r="ET483">
        <f>IF($GQ483&gt;=33,INDEX($DK:$DK,$GP483+33),"")</f>
      </c>
      <c r="EU483">
        <f>IF($GQ483&gt;=34,INDEX($DK:$DK,$GP483+34),"")</f>
      </c>
      <c r="EV483">
        <f>IF($GQ483&gt;=35,INDEX($DK:$DK,$GP483+35),"")</f>
      </c>
      <c r="EW483">
        <f>IF($GQ483&gt;=36,INDEX($DK:$DK,$GP483+36),"")</f>
      </c>
      <c r="EX483">
        <f>IF($GQ483&gt;=37,INDEX($DK:$DK,$GP483+37),"")</f>
      </c>
      <c r="EY483">
        <f>IF($GQ483&gt;=38,INDEX($DK:$DK,$GP483+38),"")</f>
      </c>
      <c r="EZ483">
        <f>IF($GQ483&gt;=39,INDEX($DK:$DK,$GP483+39),"")</f>
      </c>
      <c r="FA483">
        <f>IF($GQ483&gt;=40,INDEX($DK:$DK,$GP483+40),"")</f>
      </c>
      <c r="FB483">
        <f>IF($GQ483&gt;=1,INDEX($DL:$DL,$GP483+1),"")</f>
      </c>
      <c r="FC483">
        <f>IF($GQ483&gt;=2,INDEX($DL:$DL,$GP483+2),"")</f>
      </c>
      <c r="FD483">
        <f>IF($GQ483&gt;=3,INDEX($DL:$DL,$GP483+3),"")</f>
      </c>
      <c r="FE483">
        <f>IF($GQ483&gt;=4,INDEX($DL:$DL,$GP483+4),"")</f>
      </c>
      <c r="FF483">
        <f>IF($GQ483&gt;=5,INDEX($DL:$DL,$GP483+5),"")</f>
      </c>
      <c r="FG483">
        <f>IF($GQ483&gt;=6,INDEX($DL:$DL,$GP483+6),"")</f>
      </c>
      <c r="FH483">
        <f>IF($GQ483&gt;=7,INDEX($DL:$DL,$GP483+7),"")</f>
      </c>
      <c r="FI483">
        <f>IF($GQ483&gt;=8,INDEX($DL:$DL,$GP483+8),"")</f>
      </c>
      <c r="FJ483">
        <f>IF($GQ483&gt;=9,INDEX($DL:$DL,$GP483+9),"")</f>
      </c>
      <c r="FK483">
        <f>IF($GQ483&gt;=10,INDEX($DL:$DL,$GP483+10),"")</f>
      </c>
      <c r="FL483">
        <f>IF($GQ483&gt;=11,INDEX($DL:$DL,$GP483+11),"")</f>
      </c>
      <c r="FM483">
        <f>IF($GQ483&gt;=12,INDEX($DL:$DL,$GP483+12),"")</f>
      </c>
      <c r="FN483">
        <f>IF($GQ483&gt;=13,INDEX($DL:$DL,$GP483+13),"")</f>
      </c>
      <c r="FO483">
        <f>IF($GQ483&gt;=14,INDEX($DL:$DL,$GP483+14),"")</f>
      </c>
      <c r="FP483">
        <f>IF($GQ483&gt;=15,INDEX($DL:$DL,$GP483+15),"")</f>
      </c>
      <c r="FQ483">
        <f>IF($GQ483&gt;=16,INDEX($DL:$DL,$GP483+16),"")</f>
      </c>
      <c r="FR483">
        <f>IF($GQ483&gt;=17,INDEX($DL:$DL,$GP483+17),"")</f>
      </c>
      <c r="FS483">
        <f>IF($GQ483&gt;=18,INDEX($DL:$DL,$GP483+18),"")</f>
      </c>
      <c r="FT483">
        <f>IF($GQ483&gt;=19,INDEX($DL:$DL,$GP483+19),"")</f>
      </c>
      <c r="FU483">
        <f>IF($GQ483&gt;=20,INDEX($DL:$DL,$GP483+20),"")</f>
      </c>
      <c r="FV483">
        <f>IF($GQ483&gt;=21,INDEX($DL:$DL,$GP483+21),"")</f>
      </c>
      <c r="FW483">
        <f>IF($GQ483&gt;=22,INDEX($DL:$DL,$GP483+22),"")</f>
      </c>
      <c r="FX483">
        <f>IF($GQ483&gt;=23,INDEX($DL:$DL,$GP483+23),"")</f>
      </c>
      <c r="FY483">
        <f>IF($GQ483&gt;=24,INDEX($DL:$DL,$GP483+24),"")</f>
      </c>
      <c r="FZ483">
        <f>IF($GQ483&gt;=25,INDEX($DL:$DL,$GP483+25),"")</f>
      </c>
      <c r="GA483">
        <f>IF($GQ483&gt;=26,INDEX($DL:$DL,$GP483+26),"")</f>
      </c>
      <c r="GB483">
        <f>IF($GQ483&gt;=27,INDEX($DL:$DL,$GP483+27),"")</f>
      </c>
      <c r="GC483">
        <f>IF($GQ483&gt;=28,INDEX($DL:$DL,$GP483+28),"")</f>
      </c>
      <c r="GD483">
        <f>IF($GQ483&gt;=29,INDEX($DL:$DL,$GP483+29),"")</f>
      </c>
      <c r="GE483">
        <f>IF($GQ483&gt;=30,INDEX($DL:$DL,$GP483+30),"")</f>
      </c>
      <c r="GF483">
        <f>IF($GQ483&gt;=31,INDEX($DL:$DL,$GP483+31),"")</f>
      </c>
      <c r="GG483">
        <f>IF($GQ483&gt;=32,INDEX($DL:$DL,$GP483+32),"")</f>
      </c>
      <c r="GH483">
        <f>IF($GQ483&gt;=33,INDEX($DL:$DL,$GP483+33),"")</f>
      </c>
      <c r="GI483">
        <f>IF($GQ483&gt;=34,INDEX($DL:$DL,$GP483+34),"")</f>
      </c>
      <c r="GJ483">
        <f>IF($GQ483&gt;=35,INDEX($DL:$DL,$GP483+35),"")</f>
      </c>
      <c r="GK483">
        <f>IF($GQ483&gt;=36,INDEX($DL:$DL,$GP483+36),"")</f>
      </c>
      <c r="GL483">
        <f>IF($GQ483&gt;=37,INDEX($DL:$DL,$GP483+37),"")</f>
      </c>
      <c r="GM483">
        <f>IF($GQ483&gt;=38,INDEX($DL:$DL,$GP483+38),"")</f>
      </c>
      <c r="GN483">
        <f>IF($GQ483&gt;=39,INDEX($DL:$DL,$GP483+39),"")</f>
      </c>
      <c r="GO483">
        <f>IF($GQ483&gt;=40,INDEX($DL:$DL,$GP483+40),"")</f>
      </c>
      <c r="GP483">
        <f>IFERROR(MATCH($DJ483,$DK$2:$DK$148,0)+1,0)</f>
      </c>
      <c r="GQ483">
        <f>IFERROR(INDEX($DM$2:$DM$148,MATCH($DJ483,$DK$2:$DK$148,0)),0)</f>
      </c>
      <c r="GR483">
        <f>IFERROR(MATCH($L483,$DN$483:$FA$483,0),0)</f>
      </c>
      <c r="GS483">
        <f>IF($GR483&gt;0,INDEX($FB$483:$GO$483,$GR483),"")</f>
      </c>
      <c r="GV483">
        <f>IF($JE483&gt;=1,INDEX($GT:$GT,$JD483+1),"")</f>
      </c>
      <c r="GW483">
        <f>IF($JE483&gt;=2,INDEX($GT:$GT,$JD483+2),"")</f>
      </c>
      <c r="GX483">
        <f>IF($JE483&gt;=3,INDEX($GT:$GT,$JD483+3),"")</f>
      </c>
      <c r="GY483">
        <f>IF($JE483&gt;=4,INDEX($GT:$GT,$JD483+4),"")</f>
      </c>
      <c r="GZ483">
        <f>IF($JE483&gt;=5,INDEX($GT:$GT,$JD483+5),"")</f>
      </c>
      <c r="HA483">
        <f>IF($JE483&gt;=6,INDEX($GT:$GT,$JD483+6),"")</f>
      </c>
      <c r="HB483">
        <f>IF($JE483&gt;=7,INDEX($GT:$GT,$JD483+7),"")</f>
      </c>
      <c r="HC483">
        <f>IF($JE483&gt;=8,INDEX($GT:$GT,$JD483+8),"")</f>
      </c>
      <c r="HD483">
        <f>IF($JE483&gt;=9,INDEX($GT:$GT,$JD483+9),"")</f>
      </c>
      <c r="HE483">
        <f>IF($JE483&gt;=10,INDEX($GT:$GT,$JD483+10),"")</f>
      </c>
      <c r="HF483">
        <f>IF($JE483&gt;=11,INDEX($GT:$GT,$JD483+11),"")</f>
      </c>
      <c r="HG483">
        <f>IF($JE483&gt;=12,INDEX($GT:$GT,$JD483+12),"")</f>
      </c>
      <c r="HH483">
        <f>IF($JE483&gt;=13,INDEX($GT:$GT,$JD483+13),"")</f>
      </c>
      <c r="HI483">
        <f>IF($JE483&gt;=14,INDEX($GT:$GT,$JD483+14),"")</f>
      </c>
      <c r="HJ483">
        <f>IF($JE483&gt;=15,INDEX($GT:$GT,$JD483+15),"")</f>
      </c>
      <c r="HK483">
        <f>IF($JE483&gt;=16,INDEX($GT:$GT,$JD483+16),"")</f>
      </c>
      <c r="HL483">
        <f>IF($JE483&gt;=17,INDEX($GT:$GT,$JD483+17),"")</f>
      </c>
      <c r="HM483">
        <f>IF($JE483&gt;=18,INDEX($GT:$GT,$JD483+18),"")</f>
      </c>
      <c r="HN483">
        <f>IF($JE483&gt;=19,INDEX($GT:$GT,$JD483+19),"")</f>
      </c>
      <c r="HO483">
        <f>IF($JE483&gt;=20,INDEX($GT:$GT,$JD483+20),"")</f>
      </c>
      <c r="HP483">
        <f>IF($JE483&gt;=21,INDEX($GT:$GT,$JD483+21),"")</f>
      </c>
      <c r="HQ483">
        <f>IF($JE483&gt;=22,INDEX($GT:$GT,$JD483+22),"")</f>
      </c>
      <c r="HR483">
        <f>IF($JE483&gt;=23,INDEX($GT:$GT,$JD483+23),"")</f>
      </c>
      <c r="HS483">
        <f>IF($JE483&gt;=24,INDEX($GT:$GT,$JD483+24),"")</f>
      </c>
      <c r="HT483">
        <f>IF($JE483&gt;=25,INDEX($GT:$GT,$JD483+25),"")</f>
      </c>
      <c r="HU483">
        <f>IF($JE483&gt;=26,INDEX($GT:$GT,$JD483+26),"")</f>
      </c>
      <c r="HV483">
        <f>IF($JE483&gt;=27,INDEX($GT:$GT,$JD483+27),"")</f>
      </c>
      <c r="HW483">
        <f>IF($JE483&gt;=28,INDEX($GT:$GT,$JD483+28),"")</f>
      </c>
      <c r="HX483">
        <f>IF($JE483&gt;=29,INDEX($GT:$GT,$JD483+29),"")</f>
      </c>
      <c r="HY483">
        <f>IF($JE483&gt;=30,INDEX($GT:$GT,$JD483+30),"")</f>
      </c>
      <c r="HZ483">
        <f>IF($JE483&gt;=31,INDEX($GT:$GT,$JD483+31),"")</f>
      </c>
      <c r="IA483">
        <f>IF($JE483&gt;=32,INDEX($GT:$GT,$JD483+32),"")</f>
      </c>
      <c r="IB483">
        <f>IF($JE483&gt;=33,INDEX($GT:$GT,$JD483+33),"")</f>
      </c>
      <c r="IC483">
        <f>IF($JE483&gt;=34,INDEX($GT:$GT,$JD483+34),"")</f>
      </c>
      <c r="ID483">
        <f>IF($JE483&gt;=35,INDEX($GT:$GT,$JD483+35),"")</f>
      </c>
      <c r="IE483">
        <f>IF($JE483&gt;=36,INDEX($GT:$GT,$JD483+36),"")</f>
      </c>
      <c r="IF483">
        <f>IF($JE483&gt;=37,INDEX($GT:$GT,$JD483+37),"")</f>
      </c>
      <c r="IG483">
        <f>IF($JE483&gt;=38,INDEX($GT:$GT,$JD483+38),"")</f>
      </c>
      <c r="IH483">
        <f>IF($JE483&gt;=39,INDEX($GT:$GT,$JD483+39),"")</f>
      </c>
      <c r="II483">
        <f>IF($JE483&gt;=40,INDEX($GT:$GT,$JD483+40),"")</f>
      </c>
      <c r="IJ483">
        <f>IF($JE483&gt;=41,INDEX($GT:$GT,$JD483+41),"")</f>
      </c>
      <c r="IK483">
        <f>IF($JE483&gt;=42,INDEX($GT:$GT,$JD483+42),"")</f>
      </c>
      <c r="IL483">
        <f>IF($JE483&gt;=43,INDEX($GT:$GT,$JD483+43),"")</f>
      </c>
      <c r="IM483">
        <f>IF($JE483&gt;=44,INDEX($GT:$GT,$JD483+44),"")</f>
      </c>
      <c r="IN483">
        <f>IF($JE483&gt;=45,INDEX($GT:$GT,$JD483+45),"")</f>
      </c>
      <c r="IO483">
        <f>IF($JE483&gt;=46,INDEX($GT:$GT,$JD483+46),"")</f>
      </c>
      <c r="IP483">
        <f>IF($JE483&gt;=47,INDEX($GT:$GT,$JD483+47),"")</f>
      </c>
      <c r="IQ483">
        <f>IF($JE483&gt;=48,INDEX($GT:$GT,$JD483+48),"")</f>
      </c>
      <c r="IR483">
        <f>IF($JE483&gt;=49,INDEX($GT:$GT,$JD483+49),"")</f>
      </c>
      <c r="IS483">
        <f>IF($JE483&gt;=50,INDEX($GT:$GT,$JD483+50),"")</f>
      </c>
      <c r="IT483">
        <f>IF($JE483&gt;=51,INDEX($GT:$GT,$JD483+51),"")</f>
      </c>
      <c r="IU483">
        <f>IF($JE483&gt;=52,INDEX($GT:$GT,$JD483+52),"")</f>
      </c>
      <c r="IV483">
        <f>IF($JE483&gt;=53,INDEX($GT:$GT,$JD483+53),"")</f>
      </c>
      <c r="IW483">
        <f>IF($JE483&gt;=54,INDEX($GT:$GT,$JD483+54),"")</f>
      </c>
      <c r="IX483">
        <f>IF($JE483&gt;=55,INDEX($GT:$GT,$JD483+55),"")</f>
      </c>
      <c r="IY483">
        <f>IF($JE483&gt;=56,INDEX($GT:$GT,$JD483+56),"")</f>
      </c>
      <c r="IZ483">
        <f>IF($JE483&gt;=57,INDEX($GT:$GT,$JD483+57),"")</f>
      </c>
      <c r="JA483">
        <f>IF($JE483&gt;=58,INDEX($GT:$GT,$JD483+58),"")</f>
      </c>
      <c r="JB483">
        <f>IF($JE483&gt;=59,INDEX($GT:$GT,$JD483+59),"")</f>
      </c>
      <c r="JC483">
        <f>IF($JE483&gt;=60,INDEX($GT:$GT,$JD483+60),"")</f>
      </c>
      <c r="JD483">
        <f>IFERROR(MATCH($GS483,$GT$2:$GT$322,0)+1,0)</f>
      </c>
      <c r="JE483">
        <f>IFERROR(INDEX($GU$2:$GU$322,MATCH($GS483,$GT$2:$GT$322,0)),0)</f>
      </c>
      <c r="JF483" t="s">
        <v>28</v>
      </c>
      <c r="JG483" t="s">
        <v>28</v>
      </c>
    </row>
    <row r="484" spans="1:267" x14ac:dyDescent="0.25">
      <c r="J484" s="1"/>
      <c r="K484" s="1"/>
      <c r="L484" s="1"/>
      <c r="M484" s="1"/>
      <c r="N484" s="1">
        <f>IFERROR(IF(FIND(" - ",$J484)&gt;0,MID($J484,FIND(" - ",$J484)+3,LEN($J484)),""),"")</f>
      </c>
      <c r="P484" s="1"/>
      <c r="S484" t="s">
        <v>28</v>
      </c>
      <c r="U484">
        <f>IF(OR($S484="",$T484=""),"",IFERROR($S484/$T484,0))</f>
      </c>
      <c r="V484">
        <f>IF($S484="","",
IF($K484="","",
IF(ISNUMBER(SEARCH("exempt",LOWER($K484))),0,
$S484*(VALUE(SUBSTITUTE($K484,"%",""))/100))))</f>
      </c>
      <c r="AB484">
        <f>IF($S484="","",
SUM($S484,$V484,$Z484,$W484,$Y484)-
IF($AA484="",0,VALUE($AA484)))</f>
      </c>
      <c r="AJ484" t="s">
        <v>1144</v>
      </c>
      <c r="AR484">
        <f>IFERROR(LEFT($J484,FIND(" - ",$J484)-1),$J484)</f>
      </c>
      <c r="AU484">
        <f>IF($CJ484&gt;=1,INDEX($AS:$AS,$CI484+1),"")</f>
      </c>
      <c r="AV484">
        <f>IF($CJ484&gt;=2,INDEX($AS:$AS,$CI484+2),"")</f>
      </c>
      <c r="AW484">
        <f>IF($CJ484&gt;=3,INDEX($AS:$AS,$CI484+3),"")</f>
      </c>
      <c r="AX484">
        <f>IF($CJ484&gt;=4,INDEX($AS:$AS,$CI484+4),"")</f>
      </c>
      <c r="AY484">
        <f>IF($CJ484&gt;=5,INDEX($AS:$AS,$CI484+5),"")</f>
      </c>
      <c r="AZ484">
        <f>IF($CJ484&gt;=6,INDEX($AS:$AS,$CI484+6),"")</f>
      </c>
      <c r="BA484">
        <f>IF($CJ484&gt;=7,INDEX($AS:$AS,$CI484+7),"")</f>
      </c>
      <c r="BB484">
        <f>IF($CJ484&gt;=8,INDEX($AS:$AS,$CI484+8),"")</f>
      </c>
      <c r="BC484">
        <f>IF($CJ484&gt;=9,INDEX($AS:$AS,$CI484+9),"")</f>
      </c>
      <c r="BD484">
        <f>IF($CJ484&gt;=10,INDEX($AS:$AS,$CI484+10),"")</f>
      </c>
      <c r="BE484">
        <f>IF($CJ484&gt;=11,INDEX($AS:$AS,$CI484+11),"")</f>
      </c>
      <c r="BF484">
        <f>IF($CJ484&gt;=12,INDEX($AS:$AS,$CI484+12),"")</f>
      </c>
      <c r="BG484">
        <f>IF($CJ484&gt;=13,INDEX($AS:$AS,$CI484+13),"")</f>
      </c>
      <c r="BH484">
        <f>IF($CJ484&gt;=14,INDEX($AS:$AS,$CI484+14),"")</f>
      </c>
      <c r="BI484">
        <f>IF($CJ484&gt;=15,INDEX($AS:$AS,$CI484+15),"")</f>
      </c>
      <c r="BJ484">
        <f>IF($CJ484&gt;=16,INDEX($AS:$AS,$CI484+16),"")</f>
      </c>
      <c r="BK484">
        <f>IF($CJ484&gt;=17,INDEX($AS:$AS,$CI484+17),"")</f>
      </c>
      <c r="BL484">
        <f>IF($CJ484&gt;=18,INDEX($AS:$AS,$CI484+18),"")</f>
      </c>
      <c r="BM484">
        <f>IF($CJ484&gt;=19,INDEX($AS:$AS,$CI484+19),"")</f>
      </c>
      <c r="BN484">
        <f>IF($CJ484&gt;=20,INDEX($AS:$AS,$CI484+20),"")</f>
      </c>
      <c r="BO484">
        <f>IF($CJ484&gt;=21,INDEX($AS:$AS,$CI484+21),"")</f>
      </c>
      <c r="BP484">
        <f>IF($CJ484&gt;=22,INDEX($AS:$AS,$CI484+22),"")</f>
      </c>
      <c r="BQ484">
        <f>IF($CJ484&gt;=23,INDEX($AS:$AS,$CI484+23),"")</f>
      </c>
      <c r="BR484">
        <f>IF($CJ484&gt;=24,INDEX($AS:$AS,$CI484+24),"")</f>
      </c>
      <c r="BS484">
        <f>IF($CJ484&gt;=25,INDEX($AS:$AS,$CI484+25),"")</f>
      </c>
      <c r="BT484">
        <f>IF($CJ484&gt;=26,INDEX($AS:$AS,$CI484+26),"")</f>
      </c>
      <c r="BU484">
        <f>IF($CJ484&gt;=27,INDEX($AS:$AS,$CI484+27),"")</f>
      </c>
      <c r="BV484">
        <f>IF($CJ484&gt;=28,INDEX($AS:$AS,$CI484+28),"")</f>
      </c>
      <c r="BW484">
        <f>IF($CJ484&gt;=29,INDEX($AS:$AS,$CI484+29),"")</f>
      </c>
      <c r="BX484">
        <f>IF($CJ484&gt;=30,INDEX($AS:$AS,$CI484+30),"")</f>
      </c>
      <c r="BY484">
        <f>IF($CJ484&gt;=31,INDEX($AS:$AS,$CI484+31),"")</f>
      </c>
      <c r="BZ484">
        <f>IF($CJ484&gt;=32,INDEX($AS:$AS,$CI484+32),"")</f>
      </c>
      <c r="CA484">
        <f>IF($CJ484&gt;=33,INDEX($AS:$AS,$CI484+33),"")</f>
      </c>
      <c r="CB484">
        <f>IF($CJ484&gt;=34,INDEX($AS:$AS,$CI484+34),"")</f>
      </c>
      <c r="CC484">
        <f>IF($CJ484&gt;=35,INDEX($AS:$AS,$CI484+35),"")</f>
      </c>
      <c r="CD484">
        <f>IF($CJ484&gt;=36,INDEX($AS:$AS,$CI484+36),"")</f>
      </c>
      <c r="CE484">
        <f>IF($CJ484&gt;=37,INDEX($AS:$AS,$CI484+37),"")</f>
      </c>
      <c r="CF484">
        <f>IF($CJ484&gt;=38,INDEX($AS:$AS,$CI484+38),"")</f>
      </c>
      <c r="CG484">
        <f>IF($CJ484&gt;=39,INDEX($AS:$AS,$CI484+39),"")</f>
      </c>
      <c r="CH484">
        <f>IF($CJ484&gt;=40,INDEX($AS:$AS,$CI484+40),"")</f>
      </c>
      <c r="CI484">
        <f>IFERROR(MATCH($AR484,$AS$2:$AS$133,0)+1,0)</f>
      </c>
      <c r="CJ484">
        <f>IFERROR(INDEX($AT$2:$AT$133,MATCH($AR484,$AS$2:$AS$133,0)),0)</f>
      </c>
      <c r="CK484">
        <f>IFERROR(LEFT($O484,FIND(" - ",$O484)-1),$O484)</f>
      </c>
      <c r="CL484" t="s">
        <v>221</v>
      </c>
      <c r="CN484">
        <f>IF($DI484&gt;=1,INDEX($CL:$CL,$DH484+1),"")</f>
      </c>
      <c r="CO484">
        <f>IF($DI484&gt;=2,INDEX($CL:$CL,$DH484+2),"")</f>
      </c>
      <c r="CP484">
        <f>IF($DI484&gt;=3,INDEX($CL:$CL,$DH484+3),"")</f>
      </c>
      <c r="CQ484">
        <f>IF($DI484&gt;=4,INDEX($CL:$CL,$DH484+4),"")</f>
      </c>
      <c r="CR484">
        <f>IF($DI484&gt;=5,INDEX($CL:$CL,$DH484+5),"")</f>
      </c>
      <c r="CS484">
        <f>IF($DI484&gt;=6,INDEX($CL:$CL,$DH484+6),"")</f>
      </c>
      <c r="CT484">
        <f>IF($DI484&gt;=7,INDEX($CL:$CL,$DH484+7),"")</f>
      </c>
      <c r="CU484">
        <f>IF($DI484&gt;=8,INDEX($CL:$CL,$DH484+8),"")</f>
      </c>
      <c r="CV484">
        <f>IF($DI484&gt;=9,INDEX($CL:$CL,$DH484+9),"")</f>
      </c>
      <c r="CW484">
        <f>IF($DI484&gt;=10,INDEX($CL:$CL,$DH484+10),"")</f>
      </c>
      <c r="CX484">
        <f>IF($DI484&gt;=11,INDEX($CL:$CL,$DH484+11),"")</f>
      </c>
      <c r="CY484">
        <f>IF($DI484&gt;=12,INDEX($CL:$CL,$DH484+12),"")</f>
      </c>
      <c r="CZ484">
        <f>IF($DI484&gt;=13,INDEX($CL:$CL,$DH484+13),"")</f>
      </c>
      <c r="DA484">
        <f>IF($DI484&gt;=14,INDEX($CL:$CL,$DH484+14),"")</f>
      </c>
      <c r="DB484">
        <f>IF($DI484&gt;=15,INDEX($CL:$CL,$DH484+15),"")</f>
      </c>
      <c r="DC484">
        <f>IF($DI484&gt;=16,INDEX($CL:$CL,$DH484+16),"")</f>
      </c>
      <c r="DD484">
        <f>IF($DI484&gt;=17,INDEX($CL:$CL,$DH484+17),"")</f>
      </c>
      <c r="DE484">
        <f>IF($DI484&gt;=18,INDEX($CL:$CL,$DH484+18),"")</f>
      </c>
      <c r="DF484">
        <f>IF($DI484&gt;=19,INDEX($CL:$CL,$DH484+19),"")</f>
      </c>
      <c r="DG484">
        <f>IF($DI484&gt;=20,INDEX($CL:$CL,$DH484+20),"")</f>
      </c>
      <c r="DH484">
        <f>IFERROR(MATCH($CK484,$CL$2:$CL$1558,0)+1,0)</f>
      </c>
      <c r="DI484">
        <f>IFERROR(INDEX($CM$2:$CM$1558,MATCH($CK484,$CL$2:$CL$1558,0)),0)</f>
      </c>
      <c r="DJ484">
        <f>IFERROR(INDEX($AQ:$AQ,MATCH($K484,$AP:$AP,0))&amp;"","")</f>
      </c>
      <c r="DN484">
        <f>IF($GQ484&gt;=1,INDEX($DK:$DK,$GP484+1),"")</f>
      </c>
      <c r="DO484">
        <f>IF($GQ484&gt;=2,INDEX($DK:$DK,$GP484+2),"")</f>
      </c>
      <c r="DP484">
        <f>IF($GQ484&gt;=3,INDEX($DK:$DK,$GP484+3),"")</f>
      </c>
      <c r="DQ484">
        <f>IF($GQ484&gt;=4,INDEX($DK:$DK,$GP484+4),"")</f>
      </c>
      <c r="DR484">
        <f>IF($GQ484&gt;=5,INDEX($DK:$DK,$GP484+5),"")</f>
      </c>
      <c r="DS484">
        <f>IF($GQ484&gt;=6,INDEX($DK:$DK,$GP484+6),"")</f>
      </c>
      <c r="DT484">
        <f>IF($GQ484&gt;=7,INDEX($DK:$DK,$GP484+7),"")</f>
      </c>
      <c r="DU484">
        <f>IF($GQ484&gt;=8,INDEX($DK:$DK,$GP484+8),"")</f>
      </c>
      <c r="DV484">
        <f>IF($GQ484&gt;=9,INDEX($DK:$DK,$GP484+9),"")</f>
      </c>
      <c r="DW484">
        <f>IF($GQ484&gt;=10,INDEX($DK:$DK,$GP484+10),"")</f>
      </c>
      <c r="DX484">
        <f>IF($GQ484&gt;=11,INDEX($DK:$DK,$GP484+11),"")</f>
      </c>
      <c r="DY484">
        <f>IF($GQ484&gt;=12,INDEX($DK:$DK,$GP484+12),"")</f>
      </c>
      <c r="DZ484">
        <f>IF($GQ484&gt;=13,INDEX($DK:$DK,$GP484+13),"")</f>
      </c>
      <c r="EA484">
        <f>IF($GQ484&gt;=14,INDEX($DK:$DK,$GP484+14),"")</f>
      </c>
      <c r="EB484">
        <f>IF($GQ484&gt;=15,INDEX($DK:$DK,$GP484+15),"")</f>
      </c>
      <c r="EC484">
        <f>IF($GQ484&gt;=16,INDEX($DK:$DK,$GP484+16),"")</f>
      </c>
      <c r="ED484">
        <f>IF($GQ484&gt;=17,INDEX($DK:$DK,$GP484+17),"")</f>
      </c>
      <c r="EE484">
        <f>IF($GQ484&gt;=18,INDEX($DK:$DK,$GP484+18),"")</f>
      </c>
      <c r="EF484">
        <f>IF($GQ484&gt;=19,INDEX($DK:$DK,$GP484+19),"")</f>
      </c>
      <c r="EG484">
        <f>IF($GQ484&gt;=20,INDEX($DK:$DK,$GP484+20),"")</f>
      </c>
      <c r="EH484">
        <f>IF($GQ484&gt;=21,INDEX($DK:$DK,$GP484+21),"")</f>
      </c>
      <c r="EI484">
        <f>IF($GQ484&gt;=22,INDEX($DK:$DK,$GP484+22),"")</f>
      </c>
      <c r="EJ484">
        <f>IF($GQ484&gt;=23,INDEX($DK:$DK,$GP484+23),"")</f>
      </c>
      <c r="EK484">
        <f>IF($GQ484&gt;=24,INDEX($DK:$DK,$GP484+24),"")</f>
      </c>
      <c r="EL484">
        <f>IF($GQ484&gt;=25,INDEX($DK:$DK,$GP484+25),"")</f>
      </c>
      <c r="EM484">
        <f>IF($GQ484&gt;=26,INDEX($DK:$DK,$GP484+26),"")</f>
      </c>
      <c r="EN484">
        <f>IF($GQ484&gt;=27,INDEX($DK:$DK,$GP484+27),"")</f>
      </c>
      <c r="EO484">
        <f>IF($GQ484&gt;=28,INDEX($DK:$DK,$GP484+28),"")</f>
      </c>
      <c r="EP484">
        <f>IF($GQ484&gt;=29,INDEX($DK:$DK,$GP484+29),"")</f>
      </c>
      <c r="EQ484">
        <f>IF($GQ484&gt;=30,INDEX($DK:$DK,$GP484+30),"")</f>
      </c>
      <c r="ER484">
        <f>IF($GQ484&gt;=31,INDEX($DK:$DK,$GP484+31),"")</f>
      </c>
      <c r="ES484">
        <f>IF($GQ484&gt;=32,INDEX($DK:$DK,$GP484+32),"")</f>
      </c>
      <c r="ET484">
        <f>IF($GQ484&gt;=33,INDEX($DK:$DK,$GP484+33),"")</f>
      </c>
      <c r="EU484">
        <f>IF($GQ484&gt;=34,INDEX($DK:$DK,$GP484+34),"")</f>
      </c>
      <c r="EV484">
        <f>IF($GQ484&gt;=35,INDEX($DK:$DK,$GP484+35),"")</f>
      </c>
      <c r="EW484">
        <f>IF($GQ484&gt;=36,INDEX($DK:$DK,$GP484+36),"")</f>
      </c>
      <c r="EX484">
        <f>IF($GQ484&gt;=37,INDEX($DK:$DK,$GP484+37),"")</f>
      </c>
      <c r="EY484">
        <f>IF($GQ484&gt;=38,INDEX($DK:$DK,$GP484+38),"")</f>
      </c>
      <c r="EZ484">
        <f>IF($GQ484&gt;=39,INDEX($DK:$DK,$GP484+39),"")</f>
      </c>
      <c r="FA484">
        <f>IF($GQ484&gt;=40,INDEX($DK:$DK,$GP484+40),"")</f>
      </c>
      <c r="FB484">
        <f>IF($GQ484&gt;=1,INDEX($DL:$DL,$GP484+1),"")</f>
      </c>
      <c r="FC484">
        <f>IF($GQ484&gt;=2,INDEX($DL:$DL,$GP484+2),"")</f>
      </c>
      <c r="FD484">
        <f>IF($GQ484&gt;=3,INDEX($DL:$DL,$GP484+3),"")</f>
      </c>
      <c r="FE484">
        <f>IF($GQ484&gt;=4,INDEX($DL:$DL,$GP484+4),"")</f>
      </c>
      <c r="FF484">
        <f>IF($GQ484&gt;=5,INDEX($DL:$DL,$GP484+5),"")</f>
      </c>
      <c r="FG484">
        <f>IF($GQ484&gt;=6,INDEX($DL:$DL,$GP484+6),"")</f>
      </c>
      <c r="FH484">
        <f>IF($GQ484&gt;=7,INDEX($DL:$DL,$GP484+7),"")</f>
      </c>
      <c r="FI484">
        <f>IF($GQ484&gt;=8,INDEX($DL:$DL,$GP484+8),"")</f>
      </c>
      <c r="FJ484">
        <f>IF($GQ484&gt;=9,INDEX($DL:$DL,$GP484+9),"")</f>
      </c>
      <c r="FK484">
        <f>IF($GQ484&gt;=10,INDEX($DL:$DL,$GP484+10),"")</f>
      </c>
      <c r="FL484">
        <f>IF($GQ484&gt;=11,INDEX($DL:$DL,$GP484+11),"")</f>
      </c>
      <c r="FM484">
        <f>IF($GQ484&gt;=12,INDEX($DL:$DL,$GP484+12),"")</f>
      </c>
      <c r="FN484">
        <f>IF($GQ484&gt;=13,INDEX($DL:$DL,$GP484+13),"")</f>
      </c>
      <c r="FO484">
        <f>IF($GQ484&gt;=14,INDEX($DL:$DL,$GP484+14),"")</f>
      </c>
      <c r="FP484">
        <f>IF($GQ484&gt;=15,INDEX($DL:$DL,$GP484+15),"")</f>
      </c>
      <c r="FQ484">
        <f>IF($GQ484&gt;=16,INDEX($DL:$DL,$GP484+16),"")</f>
      </c>
      <c r="FR484">
        <f>IF($GQ484&gt;=17,INDEX($DL:$DL,$GP484+17),"")</f>
      </c>
      <c r="FS484">
        <f>IF($GQ484&gt;=18,INDEX($DL:$DL,$GP484+18),"")</f>
      </c>
      <c r="FT484">
        <f>IF($GQ484&gt;=19,INDEX($DL:$DL,$GP484+19),"")</f>
      </c>
      <c r="FU484">
        <f>IF($GQ484&gt;=20,INDEX($DL:$DL,$GP484+20),"")</f>
      </c>
      <c r="FV484">
        <f>IF($GQ484&gt;=21,INDEX($DL:$DL,$GP484+21),"")</f>
      </c>
      <c r="FW484">
        <f>IF($GQ484&gt;=22,INDEX($DL:$DL,$GP484+22),"")</f>
      </c>
      <c r="FX484">
        <f>IF($GQ484&gt;=23,INDEX($DL:$DL,$GP484+23),"")</f>
      </c>
      <c r="FY484">
        <f>IF($GQ484&gt;=24,INDEX($DL:$DL,$GP484+24),"")</f>
      </c>
      <c r="FZ484">
        <f>IF($GQ484&gt;=25,INDEX($DL:$DL,$GP484+25),"")</f>
      </c>
      <c r="GA484">
        <f>IF($GQ484&gt;=26,INDEX($DL:$DL,$GP484+26),"")</f>
      </c>
      <c r="GB484">
        <f>IF($GQ484&gt;=27,INDEX($DL:$DL,$GP484+27),"")</f>
      </c>
      <c r="GC484">
        <f>IF($GQ484&gt;=28,INDEX($DL:$DL,$GP484+28),"")</f>
      </c>
      <c r="GD484">
        <f>IF($GQ484&gt;=29,INDEX($DL:$DL,$GP484+29),"")</f>
      </c>
      <c r="GE484">
        <f>IF($GQ484&gt;=30,INDEX($DL:$DL,$GP484+30),"")</f>
      </c>
      <c r="GF484">
        <f>IF($GQ484&gt;=31,INDEX($DL:$DL,$GP484+31),"")</f>
      </c>
      <c r="GG484">
        <f>IF($GQ484&gt;=32,INDEX($DL:$DL,$GP484+32),"")</f>
      </c>
      <c r="GH484">
        <f>IF($GQ484&gt;=33,INDEX($DL:$DL,$GP484+33),"")</f>
      </c>
      <c r="GI484">
        <f>IF($GQ484&gt;=34,INDEX($DL:$DL,$GP484+34),"")</f>
      </c>
      <c r="GJ484">
        <f>IF($GQ484&gt;=35,INDEX($DL:$DL,$GP484+35),"")</f>
      </c>
      <c r="GK484">
        <f>IF($GQ484&gt;=36,INDEX($DL:$DL,$GP484+36),"")</f>
      </c>
      <c r="GL484">
        <f>IF($GQ484&gt;=37,INDEX($DL:$DL,$GP484+37),"")</f>
      </c>
      <c r="GM484">
        <f>IF($GQ484&gt;=38,INDEX($DL:$DL,$GP484+38),"")</f>
      </c>
      <c r="GN484">
        <f>IF($GQ484&gt;=39,INDEX($DL:$DL,$GP484+39),"")</f>
      </c>
      <c r="GO484">
        <f>IF($GQ484&gt;=40,INDEX($DL:$DL,$GP484+40),"")</f>
      </c>
      <c r="GP484">
        <f>IFERROR(MATCH($DJ484,$DK$2:$DK$148,0)+1,0)</f>
      </c>
      <c r="GQ484">
        <f>IFERROR(INDEX($DM$2:$DM$148,MATCH($DJ484,$DK$2:$DK$148,0)),0)</f>
      </c>
      <c r="GR484">
        <f>IFERROR(MATCH($L484,$DN$484:$FA$484,0),0)</f>
      </c>
      <c r="GS484">
        <f>IF($GR484&gt;0,INDEX($FB$484:$GO$484,$GR484),"")</f>
      </c>
      <c r="GV484">
        <f>IF($JE484&gt;=1,INDEX($GT:$GT,$JD484+1),"")</f>
      </c>
      <c r="GW484">
        <f>IF($JE484&gt;=2,INDEX($GT:$GT,$JD484+2),"")</f>
      </c>
      <c r="GX484">
        <f>IF($JE484&gt;=3,INDEX($GT:$GT,$JD484+3),"")</f>
      </c>
      <c r="GY484">
        <f>IF($JE484&gt;=4,INDEX($GT:$GT,$JD484+4),"")</f>
      </c>
      <c r="GZ484">
        <f>IF($JE484&gt;=5,INDEX($GT:$GT,$JD484+5),"")</f>
      </c>
      <c r="HA484">
        <f>IF($JE484&gt;=6,INDEX($GT:$GT,$JD484+6),"")</f>
      </c>
      <c r="HB484">
        <f>IF($JE484&gt;=7,INDEX($GT:$GT,$JD484+7),"")</f>
      </c>
      <c r="HC484">
        <f>IF($JE484&gt;=8,INDEX($GT:$GT,$JD484+8),"")</f>
      </c>
      <c r="HD484">
        <f>IF($JE484&gt;=9,INDEX($GT:$GT,$JD484+9),"")</f>
      </c>
      <c r="HE484">
        <f>IF($JE484&gt;=10,INDEX($GT:$GT,$JD484+10),"")</f>
      </c>
      <c r="HF484">
        <f>IF($JE484&gt;=11,INDEX($GT:$GT,$JD484+11),"")</f>
      </c>
      <c r="HG484">
        <f>IF($JE484&gt;=12,INDEX($GT:$GT,$JD484+12),"")</f>
      </c>
      <c r="HH484">
        <f>IF($JE484&gt;=13,INDEX($GT:$GT,$JD484+13),"")</f>
      </c>
      <c r="HI484">
        <f>IF($JE484&gt;=14,INDEX($GT:$GT,$JD484+14),"")</f>
      </c>
      <c r="HJ484">
        <f>IF($JE484&gt;=15,INDEX($GT:$GT,$JD484+15),"")</f>
      </c>
      <c r="HK484">
        <f>IF($JE484&gt;=16,INDEX($GT:$GT,$JD484+16),"")</f>
      </c>
      <c r="HL484">
        <f>IF($JE484&gt;=17,INDEX($GT:$GT,$JD484+17),"")</f>
      </c>
      <c r="HM484">
        <f>IF($JE484&gt;=18,INDEX($GT:$GT,$JD484+18),"")</f>
      </c>
      <c r="HN484">
        <f>IF($JE484&gt;=19,INDEX($GT:$GT,$JD484+19),"")</f>
      </c>
      <c r="HO484">
        <f>IF($JE484&gt;=20,INDEX($GT:$GT,$JD484+20),"")</f>
      </c>
      <c r="HP484">
        <f>IF($JE484&gt;=21,INDEX($GT:$GT,$JD484+21),"")</f>
      </c>
      <c r="HQ484">
        <f>IF($JE484&gt;=22,INDEX($GT:$GT,$JD484+22),"")</f>
      </c>
      <c r="HR484">
        <f>IF($JE484&gt;=23,INDEX($GT:$GT,$JD484+23),"")</f>
      </c>
      <c r="HS484">
        <f>IF($JE484&gt;=24,INDEX($GT:$GT,$JD484+24),"")</f>
      </c>
      <c r="HT484">
        <f>IF($JE484&gt;=25,INDEX($GT:$GT,$JD484+25),"")</f>
      </c>
      <c r="HU484">
        <f>IF($JE484&gt;=26,INDEX($GT:$GT,$JD484+26),"")</f>
      </c>
      <c r="HV484">
        <f>IF($JE484&gt;=27,INDEX($GT:$GT,$JD484+27),"")</f>
      </c>
      <c r="HW484">
        <f>IF($JE484&gt;=28,INDEX($GT:$GT,$JD484+28),"")</f>
      </c>
      <c r="HX484">
        <f>IF($JE484&gt;=29,INDEX($GT:$GT,$JD484+29),"")</f>
      </c>
      <c r="HY484">
        <f>IF($JE484&gt;=30,INDEX($GT:$GT,$JD484+30),"")</f>
      </c>
      <c r="HZ484">
        <f>IF($JE484&gt;=31,INDEX($GT:$GT,$JD484+31),"")</f>
      </c>
      <c r="IA484">
        <f>IF($JE484&gt;=32,INDEX($GT:$GT,$JD484+32),"")</f>
      </c>
      <c r="IB484">
        <f>IF($JE484&gt;=33,INDEX($GT:$GT,$JD484+33),"")</f>
      </c>
      <c r="IC484">
        <f>IF($JE484&gt;=34,INDEX($GT:$GT,$JD484+34),"")</f>
      </c>
      <c r="ID484">
        <f>IF($JE484&gt;=35,INDEX($GT:$GT,$JD484+35),"")</f>
      </c>
      <c r="IE484">
        <f>IF($JE484&gt;=36,INDEX($GT:$GT,$JD484+36),"")</f>
      </c>
      <c r="IF484">
        <f>IF($JE484&gt;=37,INDEX($GT:$GT,$JD484+37),"")</f>
      </c>
      <c r="IG484">
        <f>IF($JE484&gt;=38,INDEX($GT:$GT,$JD484+38),"")</f>
      </c>
      <c r="IH484">
        <f>IF($JE484&gt;=39,INDEX($GT:$GT,$JD484+39),"")</f>
      </c>
      <c r="II484">
        <f>IF($JE484&gt;=40,INDEX($GT:$GT,$JD484+40),"")</f>
      </c>
      <c r="IJ484">
        <f>IF($JE484&gt;=41,INDEX($GT:$GT,$JD484+41),"")</f>
      </c>
      <c r="IK484">
        <f>IF($JE484&gt;=42,INDEX($GT:$GT,$JD484+42),"")</f>
      </c>
      <c r="IL484">
        <f>IF($JE484&gt;=43,INDEX($GT:$GT,$JD484+43),"")</f>
      </c>
      <c r="IM484">
        <f>IF($JE484&gt;=44,INDEX($GT:$GT,$JD484+44),"")</f>
      </c>
      <c r="IN484">
        <f>IF($JE484&gt;=45,INDEX($GT:$GT,$JD484+45),"")</f>
      </c>
      <c r="IO484">
        <f>IF($JE484&gt;=46,INDEX($GT:$GT,$JD484+46),"")</f>
      </c>
      <c r="IP484">
        <f>IF($JE484&gt;=47,INDEX($GT:$GT,$JD484+47),"")</f>
      </c>
      <c r="IQ484">
        <f>IF($JE484&gt;=48,INDEX($GT:$GT,$JD484+48),"")</f>
      </c>
      <c r="IR484">
        <f>IF($JE484&gt;=49,INDEX($GT:$GT,$JD484+49),"")</f>
      </c>
      <c r="IS484">
        <f>IF($JE484&gt;=50,INDEX($GT:$GT,$JD484+50),"")</f>
      </c>
      <c r="IT484">
        <f>IF($JE484&gt;=51,INDEX($GT:$GT,$JD484+51),"")</f>
      </c>
      <c r="IU484">
        <f>IF($JE484&gt;=52,INDEX($GT:$GT,$JD484+52),"")</f>
      </c>
      <c r="IV484">
        <f>IF($JE484&gt;=53,INDEX($GT:$GT,$JD484+53),"")</f>
      </c>
      <c r="IW484">
        <f>IF($JE484&gt;=54,INDEX($GT:$GT,$JD484+54),"")</f>
      </c>
      <c r="IX484">
        <f>IF($JE484&gt;=55,INDEX($GT:$GT,$JD484+55),"")</f>
      </c>
      <c r="IY484">
        <f>IF($JE484&gt;=56,INDEX($GT:$GT,$JD484+56),"")</f>
      </c>
      <c r="IZ484">
        <f>IF($JE484&gt;=57,INDEX($GT:$GT,$JD484+57),"")</f>
      </c>
      <c r="JA484">
        <f>IF($JE484&gt;=58,INDEX($GT:$GT,$JD484+58),"")</f>
      </c>
      <c r="JB484">
        <f>IF($JE484&gt;=59,INDEX($GT:$GT,$JD484+59),"")</f>
      </c>
      <c r="JC484">
        <f>IF($JE484&gt;=60,INDEX($GT:$GT,$JD484+60),"")</f>
      </c>
      <c r="JD484">
        <f>IFERROR(MATCH($GS484,$GT$2:$GT$322,0)+1,0)</f>
      </c>
      <c r="JE484">
        <f>IFERROR(INDEX($GU$2:$GU$322,MATCH($GS484,$GT$2:$GT$322,0)),0)</f>
      </c>
      <c r="JF484" t="s">
        <v>28</v>
      </c>
      <c r="JG484" t="s">
        <v>28</v>
      </c>
    </row>
    <row r="485" spans="1:267" x14ac:dyDescent="0.25">
      <c r="J485" s="1"/>
      <c r="K485" s="1"/>
      <c r="L485" s="1"/>
      <c r="M485" s="1"/>
      <c r="N485" s="1">
        <f>IFERROR(IF(FIND(" - ",$J485)&gt;0,MID($J485,FIND(" - ",$J485)+3,LEN($J485)),""),"")</f>
      </c>
      <c r="P485" s="1"/>
      <c r="S485" t="s">
        <v>28</v>
      </c>
      <c r="U485">
        <f>IF(OR($S485="",$T485=""),"",IFERROR($S485/$T485,0))</f>
      </c>
      <c r="V485">
        <f>IF($S485="","",
IF($K485="","",
IF(ISNUMBER(SEARCH("exempt",LOWER($K485))),0,
$S485*(VALUE(SUBSTITUTE($K485,"%",""))/100))))</f>
      </c>
      <c r="AB485">
        <f>IF($S485="","",
SUM($S485,$V485,$Z485,$W485,$Y485)-
IF($AA485="",0,VALUE($AA485)))</f>
      </c>
      <c r="AJ485" t="s">
        <v>1145</v>
      </c>
      <c r="AR485">
        <f>IFERROR(LEFT($J485,FIND(" - ",$J485)-1),$J485)</f>
      </c>
      <c r="AU485">
        <f>IF($CJ485&gt;=1,INDEX($AS:$AS,$CI485+1),"")</f>
      </c>
      <c r="AV485">
        <f>IF($CJ485&gt;=2,INDEX($AS:$AS,$CI485+2),"")</f>
      </c>
      <c r="AW485">
        <f>IF($CJ485&gt;=3,INDEX($AS:$AS,$CI485+3),"")</f>
      </c>
      <c r="AX485">
        <f>IF($CJ485&gt;=4,INDEX($AS:$AS,$CI485+4),"")</f>
      </c>
      <c r="AY485">
        <f>IF($CJ485&gt;=5,INDEX($AS:$AS,$CI485+5),"")</f>
      </c>
      <c r="AZ485">
        <f>IF($CJ485&gt;=6,INDEX($AS:$AS,$CI485+6),"")</f>
      </c>
      <c r="BA485">
        <f>IF($CJ485&gt;=7,INDEX($AS:$AS,$CI485+7),"")</f>
      </c>
      <c r="BB485">
        <f>IF($CJ485&gt;=8,INDEX($AS:$AS,$CI485+8),"")</f>
      </c>
      <c r="BC485">
        <f>IF($CJ485&gt;=9,INDEX($AS:$AS,$CI485+9),"")</f>
      </c>
      <c r="BD485">
        <f>IF($CJ485&gt;=10,INDEX($AS:$AS,$CI485+10),"")</f>
      </c>
      <c r="BE485">
        <f>IF($CJ485&gt;=11,INDEX($AS:$AS,$CI485+11),"")</f>
      </c>
      <c r="BF485">
        <f>IF($CJ485&gt;=12,INDEX($AS:$AS,$CI485+12),"")</f>
      </c>
      <c r="BG485">
        <f>IF($CJ485&gt;=13,INDEX($AS:$AS,$CI485+13),"")</f>
      </c>
      <c r="BH485">
        <f>IF($CJ485&gt;=14,INDEX($AS:$AS,$CI485+14),"")</f>
      </c>
      <c r="BI485">
        <f>IF($CJ485&gt;=15,INDEX($AS:$AS,$CI485+15),"")</f>
      </c>
      <c r="BJ485">
        <f>IF($CJ485&gt;=16,INDEX($AS:$AS,$CI485+16),"")</f>
      </c>
      <c r="BK485">
        <f>IF($CJ485&gt;=17,INDEX($AS:$AS,$CI485+17),"")</f>
      </c>
      <c r="BL485">
        <f>IF($CJ485&gt;=18,INDEX($AS:$AS,$CI485+18),"")</f>
      </c>
      <c r="BM485">
        <f>IF($CJ485&gt;=19,INDEX($AS:$AS,$CI485+19),"")</f>
      </c>
      <c r="BN485">
        <f>IF($CJ485&gt;=20,INDEX($AS:$AS,$CI485+20),"")</f>
      </c>
      <c r="BO485">
        <f>IF($CJ485&gt;=21,INDEX($AS:$AS,$CI485+21),"")</f>
      </c>
      <c r="BP485">
        <f>IF($CJ485&gt;=22,INDEX($AS:$AS,$CI485+22),"")</f>
      </c>
      <c r="BQ485">
        <f>IF($CJ485&gt;=23,INDEX($AS:$AS,$CI485+23),"")</f>
      </c>
      <c r="BR485">
        <f>IF($CJ485&gt;=24,INDEX($AS:$AS,$CI485+24),"")</f>
      </c>
      <c r="BS485">
        <f>IF($CJ485&gt;=25,INDEX($AS:$AS,$CI485+25),"")</f>
      </c>
      <c r="BT485">
        <f>IF($CJ485&gt;=26,INDEX($AS:$AS,$CI485+26),"")</f>
      </c>
      <c r="BU485">
        <f>IF($CJ485&gt;=27,INDEX($AS:$AS,$CI485+27),"")</f>
      </c>
      <c r="BV485">
        <f>IF($CJ485&gt;=28,INDEX($AS:$AS,$CI485+28),"")</f>
      </c>
      <c r="BW485">
        <f>IF($CJ485&gt;=29,INDEX($AS:$AS,$CI485+29),"")</f>
      </c>
      <c r="BX485">
        <f>IF($CJ485&gt;=30,INDEX($AS:$AS,$CI485+30),"")</f>
      </c>
      <c r="BY485">
        <f>IF($CJ485&gt;=31,INDEX($AS:$AS,$CI485+31),"")</f>
      </c>
      <c r="BZ485">
        <f>IF($CJ485&gt;=32,INDEX($AS:$AS,$CI485+32),"")</f>
      </c>
      <c r="CA485">
        <f>IF($CJ485&gt;=33,INDEX($AS:$AS,$CI485+33),"")</f>
      </c>
      <c r="CB485">
        <f>IF($CJ485&gt;=34,INDEX($AS:$AS,$CI485+34),"")</f>
      </c>
      <c r="CC485">
        <f>IF($CJ485&gt;=35,INDEX($AS:$AS,$CI485+35),"")</f>
      </c>
      <c r="CD485">
        <f>IF($CJ485&gt;=36,INDEX($AS:$AS,$CI485+36),"")</f>
      </c>
      <c r="CE485">
        <f>IF($CJ485&gt;=37,INDEX($AS:$AS,$CI485+37),"")</f>
      </c>
      <c r="CF485">
        <f>IF($CJ485&gt;=38,INDEX($AS:$AS,$CI485+38),"")</f>
      </c>
      <c r="CG485">
        <f>IF($CJ485&gt;=39,INDEX($AS:$AS,$CI485+39),"")</f>
      </c>
      <c r="CH485">
        <f>IF($CJ485&gt;=40,INDEX($AS:$AS,$CI485+40),"")</f>
      </c>
      <c r="CI485">
        <f>IFERROR(MATCH($AR485,$AS$2:$AS$133,0)+1,0)</f>
      </c>
      <c r="CJ485">
        <f>IFERROR(INDEX($AT$2:$AT$133,MATCH($AR485,$AS$2:$AS$133,0)),0)</f>
      </c>
      <c r="CK485">
        <f>IFERROR(LEFT($O485,FIND(" - ",$O485)-1),$O485)</f>
      </c>
      <c r="CL485" t="s">
        <v>34</v>
      </c>
      <c r="CN485">
        <f>IF($DI485&gt;=1,INDEX($CL:$CL,$DH485+1),"")</f>
      </c>
      <c r="CO485">
        <f>IF($DI485&gt;=2,INDEX($CL:$CL,$DH485+2),"")</f>
      </c>
      <c r="CP485">
        <f>IF($DI485&gt;=3,INDEX($CL:$CL,$DH485+3),"")</f>
      </c>
      <c r="CQ485">
        <f>IF($DI485&gt;=4,INDEX($CL:$CL,$DH485+4),"")</f>
      </c>
      <c r="CR485">
        <f>IF($DI485&gt;=5,INDEX($CL:$CL,$DH485+5),"")</f>
      </c>
      <c r="CS485">
        <f>IF($DI485&gt;=6,INDEX($CL:$CL,$DH485+6),"")</f>
      </c>
      <c r="CT485">
        <f>IF($DI485&gt;=7,INDEX($CL:$CL,$DH485+7),"")</f>
      </c>
      <c r="CU485">
        <f>IF($DI485&gt;=8,INDEX($CL:$CL,$DH485+8),"")</f>
      </c>
      <c r="CV485">
        <f>IF($DI485&gt;=9,INDEX($CL:$CL,$DH485+9),"")</f>
      </c>
      <c r="CW485">
        <f>IF($DI485&gt;=10,INDEX($CL:$CL,$DH485+10),"")</f>
      </c>
      <c r="CX485">
        <f>IF($DI485&gt;=11,INDEX($CL:$CL,$DH485+11),"")</f>
      </c>
      <c r="CY485">
        <f>IF($DI485&gt;=12,INDEX($CL:$CL,$DH485+12),"")</f>
      </c>
      <c r="CZ485">
        <f>IF($DI485&gt;=13,INDEX($CL:$CL,$DH485+13),"")</f>
      </c>
      <c r="DA485">
        <f>IF($DI485&gt;=14,INDEX($CL:$CL,$DH485+14),"")</f>
      </c>
      <c r="DB485">
        <f>IF($DI485&gt;=15,INDEX($CL:$CL,$DH485+15),"")</f>
      </c>
      <c r="DC485">
        <f>IF($DI485&gt;=16,INDEX($CL:$CL,$DH485+16),"")</f>
      </c>
      <c r="DD485">
        <f>IF($DI485&gt;=17,INDEX($CL:$CL,$DH485+17),"")</f>
      </c>
      <c r="DE485">
        <f>IF($DI485&gt;=18,INDEX($CL:$CL,$DH485+18),"")</f>
      </c>
      <c r="DF485">
        <f>IF($DI485&gt;=19,INDEX($CL:$CL,$DH485+19),"")</f>
      </c>
      <c r="DG485">
        <f>IF($DI485&gt;=20,INDEX($CL:$CL,$DH485+20),"")</f>
      </c>
      <c r="DH485">
        <f>IFERROR(MATCH($CK485,$CL$2:$CL$1558,0)+1,0)</f>
      </c>
      <c r="DI485">
        <f>IFERROR(INDEX($CM$2:$CM$1558,MATCH($CK485,$CL$2:$CL$1558,0)),0)</f>
      </c>
      <c r="DJ485">
        <f>IFERROR(INDEX($AQ:$AQ,MATCH($K485,$AP:$AP,0))&amp;"","")</f>
      </c>
      <c r="DN485">
        <f>IF($GQ485&gt;=1,INDEX($DK:$DK,$GP485+1),"")</f>
      </c>
      <c r="DO485">
        <f>IF($GQ485&gt;=2,INDEX($DK:$DK,$GP485+2),"")</f>
      </c>
      <c r="DP485">
        <f>IF($GQ485&gt;=3,INDEX($DK:$DK,$GP485+3),"")</f>
      </c>
      <c r="DQ485">
        <f>IF($GQ485&gt;=4,INDEX($DK:$DK,$GP485+4),"")</f>
      </c>
      <c r="DR485">
        <f>IF($GQ485&gt;=5,INDEX($DK:$DK,$GP485+5),"")</f>
      </c>
      <c r="DS485">
        <f>IF($GQ485&gt;=6,INDEX($DK:$DK,$GP485+6),"")</f>
      </c>
      <c r="DT485">
        <f>IF($GQ485&gt;=7,INDEX($DK:$DK,$GP485+7),"")</f>
      </c>
      <c r="DU485">
        <f>IF($GQ485&gt;=8,INDEX($DK:$DK,$GP485+8),"")</f>
      </c>
      <c r="DV485">
        <f>IF($GQ485&gt;=9,INDEX($DK:$DK,$GP485+9),"")</f>
      </c>
      <c r="DW485">
        <f>IF($GQ485&gt;=10,INDEX($DK:$DK,$GP485+10),"")</f>
      </c>
      <c r="DX485">
        <f>IF($GQ485&gt;=11,INDEX($DK:$DK,$GP485+11),"")</f>
      </c>
      <c r="DY485">
        <f>IF($GQ485&gt;=12,INDEX($DK:$DK,$GP485+12),"")</f>
      </c>
      <c r="DZ485">
        <f>IF($GQ485&gt;=13,INDEX($DK:$DK,$GP485+13),"")</f>
      </c>
      <c r="EA485">
        <f>IF($GQ485&gt;=14,INDEX($DK:$DK,$GP485+14),"")</f>
      </c>
      <c r="EB485">
        <f>IF($GQ485&gt;=15,INDEX($DK:$DK,$GP485+15),"")</f>
      </c>
      <c r="EC485">
        <f>IF($GQ485&gt;=16,INDEX($DK:$DK,$GP485+16),"")</f>
      </c>
      <c r="ED485">
        <f>IF($GQ485&gt;=17,INDEX($DK:$DK,$GP485+17),"")</f>
      </c>
      <c r="EE485">
        <f>IF($GQ485&gt;=18,INDEX($DK:$DK,$GP485+18),"")</f>
      </c>
      <c r="EF485">
        <f>IF($GQ485&gt;=19,INDEX($DK:$DK,$GP485+19),"")</f>
      </c>
      <c r="EG485">
        <f>IF($GQ485&gt;=20,INDEX($DK:$DK,$GP485+20),"")</f>
      </c>
      <c r="EH485">
        <f>IF($GQ485&gt;=21,INDEX($DK:$DK,$GP485+21),"")</f>
      </c>
      <c r="EI485">
        <f>IF($GQ485&gt;=22,INDEX($DK:$DK,$GP485+22),"")</f>
      </c>
      <c r="EJ485">
        <f>IF($GQ485&gt;=23,INDEX($DK:$DK,$GP485+23),"")</f>
      </c>
      <c r="EK485">
        <f>IF($GQ485&gt;=24,INDEX($DK:$DK,$GP485+24),"")</f>
      </c>
      <c r="EL485">
        <f>IF($GQ485&gt;=25,INDEX($DK:$DK,$GP485+25),"")</f>
      </c>
      <c r="EM485">
        <f>IF($GQ485&gt;=26,INDEX($DK:$DK,$GP485+26),"")</f>
      </c>
      <c r="EN485">
        <f>IF($GQ485&gt;=27,INDEX($DK:$DK,$GP485+27),"")</f>
      </c>
      <c r="EO485">
        <f>IF($GQ485&gt;=28,INDEX($DK:$DK,$GP485+28),"")</f>
      </c>
      <c r="EP485">
        <f>IF($GQ485&gt;=29,INDEX($DK:$DK,$GP485+29),"")</f>
      </c>
      <c r="EQ485">
        <f>IF($GQ485&gt;=30,INDEX($DK:$DK,$GP485+30),"")</f>
      </c>
      <c r="ER485">
        <f>IF($GQ485&gt;=31,INDEX($DK:$DK,$GP485+31),"")</f>
      </c>
      <c r="ES485">
        <f>IF($GQ485&gt;=32,INDEX($DK:$DK,$GP485+32),"")</f>
      </c>
      <c r="ET485">
        <f>IF($GQ485&gt;=33,INDEX($DK:$DK,$GP485+33),"")</f>
      </c>
      <c r="EU485">
        <f>IF($GQ485&gt;=34,INDEX($DK:$DK,$GP485+34),"")</f>
      </c>
      <c r="EV485">
        <f>IF($GQ485&gt;=35,INDEX($DK:$DK,$GP485+35),"")</f>
      </c>
      <c r="EW485">
        <f>IF($GQ485&gt;=36,INDEX($DK:$DK,$GP485+36),"")</f>
      </c>
      <c r="EX485">
        <f>IF($GQ485&gt;=37,INDEX($DK:$DK,$GP485+37),"")</f>
      </c>
      <c r="EY485">
        <f>IF($GQ485&gt;=38,INDEX($DK:$DK,$GP485+38),"")</f>
      </c>
      <c r="EZ485">
        <f>IF($GQ485&gt;=39,INDEX($DK:$DK,$GP485+39),"")</f>
      </c>
      <c r="FA485">
        <f>IF($GQ485&gt;=40,INDEX($DK:$DK,$GP485+40),"")</f>
      </c>
      <c r="FB485">
        <f>IF($GQ485&gt;=1,INDEX($DL:$DL,$GP485+1),"")</f>
      </c>
      <c r="FC485">
        <f>IF($GQ485&gt;=2,INDEX($DL:$DL,$GP485+2),"")</f>
      </c>
      <c r="FD485">
        <f>IF($GQ485&gt;=3,INDEX($DL:$DL,$GP485+3),"")</f>
      </c>
      <c r="FE485">
        <f>IF($GQ485&gt;=4,INDEX($DL:$DL,$GP485+4),"")</f>
      </c>
      <c r="FF485">
        <f>IF($GQ485&gt;=5,INDEX($DL:$DL,$GP485+5),"")</f>
      </c>
      <c r="FG485">
        <f>IF($GQ485&gt;=6,INDEX($DL:$DL,$GP485+6),"")</f>
      </c>
      <c r="FH485">
        <f>IF($GQ485&gt;=7,INDEX($DL:$DL,$GP485+7),"")</f>
      </c>
      <c r="FI485">
        <f>IF($GQ485&gt;=8,INDEX($DL:$DL,$GP485+8),"")</f>
      </c>
      <c r="FJ485">
        <f>IF($GQ485&gt;=9,INDEX($DL:$DL,$GP485+9),"")</f>
      </c>
      <c r="FK485">
        <f>IF($GQ485&gt;=10,INDEX($DL:$DL,$GP485+10),"")</f>
      </c>
      <c r="FL485">
        <f>IF($GQ485&gt;=11,INDEX($DL:$DL,$GP485+11),"")</f>
      </c>
      <c r="FM485">
        <f>IF($GQ485&gt;=12,INDEX($DL:$DL,$GP485+12),"")</f>
      </c>
      <c r="FN485">
        <f>IF($GQ485&gt;=13,INDEX($DL:$DL,$GP485+13),"")</f>
      </c>
      <c r="FO485">
        <f>IF($GQ485&gt;=14,INDEX($DL:$DL,$GP485+14),"")</f>
      </c>
      <c r="FP485">
        <f>IF($GQ485&gt;=15,INDEX($DL:$DL,$GP485+15),"")</f>
      </c>
      <c r="FQ485">
        <f>IF($GQ485&gt;=16,INDEX($DL:$DL,$GP485+16),"")</f>
      </c>
      <c r="FR485">
        <f>IF($GQ485&gt;=17,INDEX($DL:$DL,$GP485+17),"")</f>
      </c>
      <c r="FS485">
        <f>IF($GQ485&gt;=18,INDEX($DL:$DL,$GP485+18),"")</f>
      </c>
      <c r="FT485">
        <f>IF($GQ485&gt;=19,INDEX($DL:$DL,$GP485+19),"")</f>
      </c>
      <c r="FU485">
        <f>IF($GQ485&gt;=20,INDEX($DL:$DL,$GP485+20),"")</f>
      </c>
      <c r="FV485">
        <f>IF($GQ485&gt;=21,INDEX($DL:$DL,$GP485+21),"")</f>
      </c>
      <c r="FW485">
        <f>IF($GQ485&gt;=22,INDEX($DL:$DL,$GP485+22),"")</f>
      </c>
      <c r="FX485">
        <f>IF($GQ485&gt;=23,INDEX($DL:$DL,$GP485+23),"")</f>
      </c>
      <c r="FY485">
        <f>IF($GQ485&gt;=24,INDEX($DL:$DL,$GP485+24),"")</f>
      </c>
      <c r="FZ485">
        <f>IF($GQ485&gt;=25,INDEX($DL:$DL,$GP485+25),"")</f>
      </c>
      <c r="GA485">
        <f>IF($GQ485&gt;=26,INDEX($DL:$DL,$GP485+26),"")</f>
      </c>
      <c r="GB485">
        <f>IF($GQ485&gt;=27,INDEX($DL:$DL,$GP485+27),"")</f>
      </c>
      <c r="GC485">
        <f>IF($GQ485&gt;=28,INDEX($DL:$DL,$GP485+28),"")</f>
      </c>
      <c r="GD485">
        <f>IF($GQ485&gt;=29,INDEX($DL:$DL,$GP485+29),"")</f>
      </c>
      <c r="GE485">
        <f>IF($GQ485&gt;=30,INDEX($DL:$DL,$GP485+30),"")</f>
      </c>
      <c r="GF485">
        <f>IF($GQ485&gt;=31,INDEX($DL:$DL,$GP485+31),"")</f>
      </c>
      <c r="GG485">
        <f>IF($GQ485&gt;=32,INDEX($DL:$DL,$GP485+32),"")</f>
      </c>
      <c r="GH485">
        <f>IF($GQ485&gt;=33,INDEX($DL:$DL,$GP485+33),"")</f>
      </c>
      <c r="GI485">
        <f>IF($GQ485&gt;=34,INDEX($DL:$DL,$GP485+34),"")</f>
      </c>
      <c r="GJ485">
        <f>IF($GQ485&gt;=35,INDEX($DL:$DL,$GP485+35),"")</f>
      </c>
      <c r="GK485">
        <f>IF($GQ485&gt;=36,INDEX($DL:$DL,$GP485+36),"")</f>
      </c>
      <c r="GL485">
        <f>IF($GQ485&gt;=37,INDEX($DL:$DL,$GP485+37),"")</f>
      </c>
      <c r="GM485">
        <f>IF($GQ485&gt;=38,INDEX($DL:$DL,$GP485+38),"")</f>
      </c>
      <c r="GN485">
        <f>IF($GQ485&gt;=39,INDEX($DL:$DL,$GP485+39),"")</f>
      </c>
      <c r="GO485">
        <f>IF($GQ485&gt;=40,INDEX($DL:$DL,$GP485+40),"")</f>
      </c>
      <c r="GP485">
        <f>IFERROR(MATCH($DJ485,$DK$2:$DK$148,0)+1,0)</f>
      </c>
      <c r="GQ485">
        <f>IFERROR(INDEX($DM$2:$DM$148,MATCH($DJ485,$DK$2:$DK$148,0)),0)</f>
      </c>
      <c r="GR485">
        <f>IFERROR(MATCH($L485,$DN$485:$FA$485,0),0)</f>
      </c>
      <c r="GS485">
        <f>IF($GR485&gt;0,INDEX($FB$485:$GO$485,$GR485),"")</f>
      </c>
      <c r="GV485">
        <f>IF($JE485&gt;=1,INDEX($GT:$GT,$JD485+1),"")</f>
      </c>
      <c r="GW485">
        <f>IF($JE485&gt;=2,INDEX($GT:$GT,$JD485+2),"")</f>
      </c>
      <c r="GX485">
        <f>IF($JE485&gt;=3,INDEX($GT:$GT,$JD485+3),"")</f>
      </c>
      <c r="GY485">
        <f>IF($JE485&gt;=4,INDEX($GT:$GT,$JD485+4),"")</f>
      </c>
      <c r="GZ485">
        <f>IF($JE485&gt;=5,INDEX($GT:$GT,$JD485+5),"")</f>
      </c>
      <c r="HA485">
        <f>IF($JE485&gt;=6,INDEX($GT:$GT,$JD485+6),"")</f>
      </c>
      <c r="HB485">
        <f>IF($JE485&gt;=7,INDEX($GT:$GT,$JD485+7),"")</f>
      </c>
      <c r="HC485">
        <f>IF($JE485&gt;=8,INDEX($GT:$GT,$JD485+8),"")</f>
      </c>
      <c r="HD485">
        <f>IF($JE485&gt;=9,INDEX($GT:$GT,$JD485+9),"")</f>
      </c>
      <c r="HE485">
        <f>IF($JE485&gt;=10,INDEX($GT:$GT,$JD485+10),"")</f>
      </c>
      <c r="HF485">
        <f>IF($JE485&gt;=11,INDEX($GT:$GT,$JD485+11),"")</f>
      </c>
      <c r="HG485">
        <f>IF($JE485&gt;=12,INDEX($GT:$GT,$JD485+12),"")</f>
      </c>
      <c r="HH485">
        <f>IF($JE485&gt;=13,INDEX($GT:$GT,$JD485+13),"")</f>
      </c>
      <c r="HI485">
        <f>IF($JE485&gt;=14,INDEX($GT:$GT,$JD485+14),"")</f>
      </c>
      <c r="HJ485">
        <f>IF($JE485&gt;=15,INDEX($GT:$GT,$JD485+15),"")</f>
      </c>
      <c r="HK485">
        <f>IF($JE485&gt;=16,INDEX($GT:$GT,$JD485+16),"")</f>
      </c>
      <c r="HL485">
        <f>IF($JE485&gt;=17,INDEX($GT:$GT,$JD485+17),"")</f>
      </c>
      <c r="HM485">
        <f>IF($JE485&gt;=18,INDEX($GT:$GT,$JD485+18),"")</f>
      </c>
      <c r="HN485">
        <f>IF($JE485&gt;=19,INDEX($GT:$GT,$JD485+19),"")</f>
      </c>
      <c r="HO485">
        <f>IF($JE485&gt;=20,INDEX($GT:$GT,$JD485+20),"")</f>
      </c>
      <c r="HP485">
        <f>IF($JE485&gt;=21,INDEX($GT:$GT,$JD485+21),"")</f>
      </c>
      <c r="HQ485">
        <f>IF($JE485&gt;=22,INDEX($GT:$GT,$JD485+22),"")</f>
      </c>
      <c r="HR485">
        <f>IF($JE485&gt;=23,INDEX($GT:$GT,$JD485+23),"")</f>
      </c>
      <c r="HS485">
        <f>IF($JE485&gt;=24,INDEX($GT:$GT,$JD485+24),"")</f>
      </c>
      <c r="HT485">
        <f>IF($JE485&gt;=25,INDEX($GT:$GT,$JD485+25),"")</f>
      </c>
      <c r="HU485">
        <f>IF($JE485&gt;=26,INDEX($GT:$GT,$JD485+26),"")</f>
      </c>
      <c r="HV485">
        <f>IF($JE485&gt;=27,INDEX($GT:$GT,$JD485+27),"")</f>
      </c>
      <c r="HW485">
        <f>IF($JE485&gt;=28,INDEX($GT:$GT,$JD485+28),"")</f>
      </c>
      <c r="HX485">
        <f>IF($JE485&gt;=29,INDEX($GT:$GT,$JD485+29),"")</f>
      </c>
      <c r="HY485">
        <f>IF($JE485&gt;=30,INDEX($GT:$GT,$JD485+30),"")</f>
      </c>
      <c r="HZ485">
        <f>IF($JE485&gt;=31,INDEX($GT:$GT,$JD485+31),"")</f>
      </c>
      <c r="IA485">
        <f>IF($JE485&gt;=32,INDEX($GT:$GT,$JD485+32),"")</f>
      </c>
      <c r="IB485">
        <f>IF($JE485&gt;=33,INDEX($GT:$GT,$JD485+33),"")</f>
      </c>
      <c r="IC485">
        <f>IF($JE485&gt;=34,INDEX($GT:$GT,$JD485+34),"")</f>
      </c>
      <c r="ID485">
        <f>IF($JE485&gt;=35,INDEX($GT:$GT,$JD485+35),"")</f>
      </c>
      <c r="IE485">
        <f>IF($JE485&gt;=36,INDEX($GT:$GT,$JD485+36),"")</f>
      </c>
      <c r="IF485">
        <f>IF($JE485&gt;=37,INDEX($GT:$GT,$JD485+37),"")</f>
      </c>
      <c r="IG485">
        <f>IF($JE485&gt;=38,INDEX($GT:$GT,$JD485+38),"")</f>
      </c>
      <c r="IH485">
        <f>IF($JE485&gt;=39,INDEX($GT:$GT,$JD485+39),"")</f>
      </c>
      <c r="II485">
        <f>IF($JE485&gt;=40,INDEX($GT:$GT,$JD485+40),"")</f>
      </c>
      <c r="IJ485">
        <f>IF($JE485&gt;=41,INDEX($GT:$GT,$JD485+41),"")</f>
      </c>
      <c r="IK485">
        <f>IF($JE485&gt;=42,INDEX($GT:$GT,$JD485+42),"")</f>
      </c>
      <c r="IL485">
        <f>IF($JE485&gt;=43,INDEX($GT:$GT,$JD485+43),"")</f>
      </c>
      <c r="IM485">
        <f>IF($JE485&gt;=44,INDEX($GT:$GT,$JD485+44),"")</f>
      </c>
      <c r="IN485">
        <f>IF($JE485&gt;=45,INDEX($GT:$GT,$JD485+45),"")</f>
      </c>
      <c r="IO485">
        <f>IF($JE485&gt;=46,INDEX($GT:$GT,$JD485+46),"")</f>
      </c>
      <c r="IP485">
        <f>IF($JE485&gt;=47,INDEX($GT:$GT,$JD485+47),"")</f>
      </c>
      <c r="IQ485">
        <f>IF($JE485&gt;=48,INDEX($GT:$GT,$JD485+48),"")</f>
      </c>
      <c r="IR485">
        <f>IF($JE485&gt;=49,INDEX($GT:$GT,$JD485+49),"")</f>
      </c>
      <c r="IS485">
        <f>IF($JE485&gt;=50,INDEX($GT:$GT,$JD485+50),"")</f>
      </c>
      <c r="IT485">
        <f>IF($JE485&gt;=51,INDEX($GT:$GT,$JD485+51),"")</f>
      </c>
      <c r="IU485">
        <f>IF($JE485&gt;=52,INDEX($GT:$GT,$JD485+52),"")</f>
      </c>
      <c r="IV485">
        <f>IF($JE485&gt;=53,INDEX($GT:$GT,$JD485+53),"")</f>
      </c>
      <c r="IW485">
        <f>IF($JE485&gt;=54,INDEX($GT:$GT,$JD485+54),"")</f>
      </c>
      <c r="IX485">
        <f>IF($JE485&gt;=55,INDEX($GT:$GT,$JD485+55),"")</f>
      </c>
      <c r="IY485">
        <f>IF($JE485&gt;=56,INDEX($GT:$GT,$JD485+56),"")</f>
      </c>
      <c r="IZ485">
        <f>IF($JE485&gt;=57,INDEX($GT:$GT,$JD485+57),"")</f>
      </c>
      <c r="JA485">
        <f>IF($JE485&gt;=58,INDEX($GT:$GT,$JD485+58),"")</f>
      </c>
      <c r="JB485">
        <f>IF($JE485&gt;=59,INDEX($GT:$GT,$JD485+59),"")</f>
      </c>
      <c r="JC485">
        <f>IF($JE485&gt;=60,INDEX($GT:$GT,$JD485+60),"")</f>
      </c>
      <c r="JD485">
        <f>IFERROR(MATCH($GS485,$GT$2:$GT$322,0)+1,0)</f>
      </c>
      <c r="JE485">
        <f>IFERROR(INDEX($GU$2:$GU$322,MATCH($GS485,$GT$2:$GT$322,0)),0)</f>
      </c>
      <c r="JF485" t="s">
        <v>28</v>
      </c>
      <c r="JG485" t="s">
        <v>28</v>
      </c>
    </row>
    <row r="486" spans="1:267" x14ac:dyDescent="0.25">
      <c r="J486" s="1"/>
      <c r="K486" s="1"/>
      <c r="L486" s="1"/>
      <c r="M486" s="1"/>
      <c r="N486" s="1">
        <f>IFERROR(IF(FIND(" - ",$J486)&gt;0,MID($J486,FIND(" - ",$J486)+3,LEN($J486)),""),"")</f>
      </c>
      <c r="P486" s="1"/>
      <c r="S486" t="s">
        <v>28</v>
      </c>
      <c r="U486">
        <f>IF(OR($S486="",$T486=""),"",IFERROR($S486/$T486,0))</f>
      </c>
      <c r="V486">
        <f>IF($S486="","",
IF($K486="","",
IF(ISNUMBER(SEARCH("exempt",LOWER($K486))),0,
$S486*(VALUE(SUBSTITUTE($K486,"%",""))/100))))</f>
      </c>
      <c r="AB486">
        <f>IF($S486="","",
SUM($S486,$V486,$Z486,$W486,$Y486)-
IF($AA486="",0,VALUE($AA486)))</f>
      </c>
      <c r="AJ486" t="s">
        <v>1146</v>
      </c>
      <c r="AR486">
        <f>IFERROR(LEFT($J486,FIND(" - ",$J486)-1),$J486)</f>
      </c>
      <c r="AU486">
        <f>IF($CJ486&gt;=1,INDEX($AS:$AS,$CI486+1),"")</f>
      </c>
      <c r="AV486">
        <f>IF($CJ486&gt;=2,INDEX($AS:$AS,$CI486+2),"")</f>
      </c>
      <c r="AW486">
        <f>IF($CJ486&gt;=3,INDEX($AS:$AS,$CI486+3),"")</f>
      </c>
      <c r="AX486">
        <f>IF($CJ486&gt;=4,INDEX($AS:$AS,$CI486+4),"")</f>
      </c>
      <c r="AY486">
        <f>IF($CJ486&gt;=5,INDEX($AS:$AS,$CI486+5),"")</f>
      </c>
      <c r="AZ486">
        <f>IF($CJ486&gt;=6,INDEX($AS:$AS,$CI486+6),"")</f>
      </c>
      <c r="BA486">
        <f>IF($CJ486&gt;=7,INDEX($AS:$AS,$CI486+7),"")</f>
      </c>
      <c r="BB486">
        <f>IF($CJ486&gt;=8,INDEX($AS:$AS,$CI486+8),"")</f>
      </c>
      <c r="BC486">
        <f>IF($CJ486&gt;=9,INDEX($AS:$AS,$CI486+9),"")</f>
      </c>
      <c r="BD486">
        <f>IF($CJ486&gt;=10,INDEX($AS:$AS,$CI486+10),"")</f>
      </c>
      <c r="BE486">
        <f>IF($CJ486&gt;=11,INDEX($AS:$AS,$CI486+11),"")</f>
      </c>
      <c r="BF486">
        <f>IF($CJ486&gt;=12,INDEX($AS:$AS,$CI486+12),"")</f>
      </c>
      <c r="BG486">
        <f>IF($CJ486&gt;=13,INDEX($AS:$AS,$CI486+13),"")</f>
      </c>
      <c r="BH486">
        <f>IF($CJ486&gt;=14,INDEX($AS:$AS,$CI486+14),"")</f>
      </c>
      <c r="BI486">
        <f>IF($CJ486&gt;=15,INDEX($AS:$AS,$CI486+15),"")</f>
      </c>
      <c r="BJ486">
        <f>IF($CJ486&gt;=16,INDEX($AS:$AS,$CI486+16),"")</f>
      </c>
      <c r="BK486">
        <f>IF($CJ486&gt;=17,INDEX($AS:$AS,$CI486+17),"")</f>
      </c>
      <c r="BL486">
        <f>IF($CJ486&gt;=18,INDEX($AS:$AS,$CI486+18),"")</f>
      </c>
      <c r="BM486">
        <f>IF($CJ486&gt;=19,INDEX($AS:$AS,$CI486+19),"")</f>
      </c>
      <c r="BN486">
        <f>IF($CJ486&gt;=20,INDEX($AS:$AS,$CI486+20),"")</f>
      </c>
      <c r="BO486">
        <f>IF($CJ486&gt;=21,INDEX($AS:$AS,$CI486+21),"")</f>
      </c>
      <c r="BP486">
        <f>IF($CJ486&gt;=22,INDEX($AS:$AS,$CI486+22),"")</f>
      </c>
      <c r="BQ486">
        <f>IF($CJ486&gt;=23,INDEX($AS:$AS,$CI486+23),"")</f>
      </c>
      <c r="BR486">
        <f>IF($CJ486&gt;=24,INDEX($AS:$AS,$CI486+24),"")</f>
      </c>
      <c r="BS486">
        <f>IF($CJ486&gt;=25,INDEX($AS:$AS,$CI486+25),"")</f>
      </c>
      <c r="BT486">
        <f>IF($CJ486&gt;=26,INDEX($AS:$AS,$CI486+26),"")</f>
      </c>
      <c r="BU486">
        <f>IF($CJ486&gt;=27,INDEX($AS:$AS,$CI486+27),"")</f>
      </c>
      <c r="BV486">
        <f>IF($CJ486&gt;=28,INDEX($AS:$AS,$CI486+28),"")</f>
      </c>
      <c r="BW486">
        <f>IF($CJ486&gt;=29,INDEX($AS:$AS,$CI486+29),"")</f>
      </c>
      <c r="BX486">
        <f>IF($CJ486&gt;=30,INDEX($AS:$AS,$CI486+30),"")</f>
      </c>
      <c r="BY486">
        <f>IF($CJ486&gt;=31,INDEX($AS:$AS,$CI486+31),"")</f>
      </c>
      <c r="BZ486">
        <f>IF($CJ486&gt;=32,INDEX($AS:$AS,$CI486+32),"")</f>
      </c>
      <c r="CA486">
        <f>IF($CJ486&gt;=33,INDEX($AS:$AS,$CI486+33),"")</f>
      </c>
      <c r="CB486">
        <f>IF($CJ486&gt;=34,INDEX($AS:$AS,$CI486+34),"")</f>
      </c>
      <c r="CC486">
        <f>IF($CJ486&gt;=35,INDEX($AS:$AS,$CI486+35),"")</f>
      </c>
      <c r="CD486">
        <f>IF($CJ486&gt;=36,INDEX($AS:$AS,$CI486+36),"")</f>
      </c>
      <c r="CE486">
        <f>IF($CJ486&gt;=37,INDEX($AS:$AS,$CI486+37),"")</f>
      </c>
      <c r="CF486">
        <f>IF($CJ486&gt;=38,INDEX($AS:$AS,$CI486+38),"")</f>
      </c>
      <c r="CG486">
        <f>IF($CJ486&gt;=39,INDEX($AS:$AS,$CI486+39),"")</f>
      </c>
      <c r="CH486">
        <f>IF($CJ486&gt;=40,INDEX($AS:$AS,$CI486+40),"")</f>
      </c>
      <c r="CI486">
        <f>IFERROR(MATCH($AR486,$AS$2:$AS$133,0)+1,0)</f>
      </c>
      <c r="CJ486">
        <f>IFERROR(INDEX($AT$2:$AT$133,MATCH($AR486,$AS$2:$AS$133,0)),0)</f>
      </c>
      <c r="CK486">
        <f>IFERROR(LEFT($O486,FIND(" - ",$O486)-1),$O486)</f>
      </c>
      <c r="CL486" t="s">
        <v>1147</v>
      </c>
      <c r="CM486">
        <v>43</v>
      </c>
      <c r="CN486">
        <f>IF($DI486&gt;=1,INDEX($CL:$CL,$DH486+1),"")</f>
      </c>
      <c r="CO486">
        <f>IF($DI486&gt;=2,INDEX($CL:$CL,$DH486+2),"")</f>
      </c>
      <c r="CP486">
        <f>IF($DI486&gt;=3,INDEX($CL:$CL,$DH486+3),"")</f>
      </c>
      <c r="CQ486">
        <f>IF($DI486&gt;=4,INDEX($CL:$CL,$DH486+4),"")</f>
      </c>
      <c r="CR486">
        <f>IF($DI486&gt;=5,INDEX($CL:$CL,$DH486+5),"")</f>
      </c>
      <c r="CS486">
        <f>IF($DI486&gt;=6,INDEX($CL:$CL,$DH486+6),"")</f>
      </c>
      <c r="CT486">
        <f>IF($DI486&gt;=7,INDEX($CL:$CL,$DH486+7),"")</f>
      </c>
      <c r="CU486">
        <f>IF($DI486&gt;=8,INDEX($CL:$CL,$DH486+8),"")</f>
      </c>
      <c r="CV486">
        <f>IF($DI486&gt;=9,INDEX($CL:$CL,$DH486+9),"")</f>
      </c>
      <c r="CW486">
        <f>IF($DI486&gt;=10,INDEX($CL:$CL,$DH486+10),"")</f>
      </c>
      <c r="CX486">
        <f>IF($DI486&gt;=11,INDEX($CL:$CL,$DH486+11),"")</f>
      </c>
      <c r="CY486">
        <f>IF($DI486&gt;=12,INDEX($CL:$CL,$DH486+12),"")</f>
      </c>
      <c r="CZ486">
        <f>IF($DI486&gt;=13,INDEX($CL:$CL,$DH486+13),"")</f>
      </c>
      <c r="DA486">
        <f>IF($DI486&gt;=14,INDEX($CL:$CL,$DH486+14),"")</f>
      </c>
      <c r="DB486">
        <f>IF($DI486&gt;=15,INDEX($CL:$CL,$DH486+15),"")</f>
      </c>
      <c r="DC486">
        <f>IF($DI486&gt;=16,INDEX($CL:$CL,$DH486+16),"")</f>
      </c>
      <c r="DD486">
        <f>IF($DI486&gt;=17,INDEX($CL:$CL,$DH486+17),"")</f>
      </c>
      <c r="DE486">
        <f>IF($DI486&gt;=18,INDEX($CL:$CL,$DH486+18),"")</f>
      </c>
      <c r="DF486">
        <f>IF($DI486&gt;=19,INDEX($CL:$CL,$DH486+19),"")</f>
      </c>
      <c r="DG486">
        <f>IF($DI486&gt;=20,INDEX($CL:$CL,$DH486+20),"")</f>
      </c>
      <c r="DH486">
        <f>IFERROR(MATCH($CK486,$CL$2:$CL$1558,0)+1,0)</f>
      </c>
      <c r="DI486">
        <f>IFERROR(INDEX($CM$2:$CM$1558,MATCH($CK486,$CL$2:$CL$1558,0)),0)</f>
      </c>
      <c r="DJ486">
        <f>IFERROR(INDEX($AQ:$AQ,MATCH($K486,$AP:$AP,0))&amp;"","")</f>
      </c>
      <c r="DN486">
        <f>IF($GQ486&gt;=1,INDEX($DK:$DK,$GP486+1),"")</f>
      </c>
      <c r="DO486">
        <f>IF($GQ486&gt;=2,INDEX($DK:$DK,$GP486+2),"")</f>
      </c>
      <c r="DP486">
        <f>IF($GQ486&gt;=3,INDEX($DK:$DK,$GP486+3),"")</f>
      </c>
      <c r="DQ486">
        <f>IF($GQ486&gt;=4,INDEX($DK:$DK,$GP486+4),"")</f>
      </c>
      <c r="DR486">
        <f>IF($GQ486&gt;=5,INDEX($DK:$DK,$GP486+5),"")</f>
      </c>
      <c r="DS486">
        <f>IF($GQ486&gt;=6,INDEX($DK:$DK,$GP486+6),"")</f>
      </c>
      <c r="DT486">
        <f>IF($GQ486&gt;=7,INDEX($DK:$DK,$GP486+7),"")</f>
      </c>
      <c r="DU486">
        <f>IF($GQ486&gt;=8,INDEX($DK:$DK,$GP486+8),"")</f>
      </c>
      <c r="DV486">
        <f>IF($GQ486&gt;=9,INDEX($DK:$DK,$GP486+9),"")</f>
      </c>
      <c r="DW486">
        <f>IF($GQ486&gt;=10,INDEX($DK:$DK,$GP486+10),"")</f>
      </c>
      <c r="DX486">
        <f>IF($GQ486&gt;=11,INDEX($DK:$DK,$GP486+11),"")</f>
      </c>
      <c r="DY486">
        <f>IF($GQ486&gt;=12,INDEX($DK:$DK,$GP486+12),"")</f>
      </c>
      <c r="DZ486">
        <f>IF($GQ486&gt;=13,INDEX($DK:$DK,$GP486+13),"")</f>
      </c>
      <c r="EA486">
        <f>IF($GQ486&gt;=14,INDEX($DK:$DK,$GP486+14),"")</f>
      </c>
      <c r="EB486">
        <f>IF($GQ486&gt;=15,INDEX($DK:$DK,$GP486+15),"")</f>
      </c>
      <c r="EC486">
        <f>IF($GQ486&gt;=16,INDEX($DK:$DK,$GP486+16),"")</f>
      </c>
      <c r="ED486">
        <f>IF($GQ486&gt;=17,INDEX($DK:$DK,$GP486+17),"")</f>
      </c>
      <c r="EE486">
        <f>IF($GQ486&gt;=18,INDEX($DK:$DK,$GP486+18),"")</f>
      </c>
      <c r="EF486">
        <f>IF($GQ486&gt;=19,INDEX($DK:$DK,$GP486+19),"")</f>
      </c>
      <c r="EG486">
        <f>IF($GQ486&gt;=20,INDEX($DK:$DK,$GP486+20),"")</f>
      </c>
      <c r="EH486">
        <f>IF($GQ486&gt;=21,INDEX($DK:$DK,$GP486+21),"")</f>
      </c>
      <c r="EI486">
        <f>IF($GQ486&gt;=22,INDEX($DK:$DK,$GP486+22),"")</f>
      </c>
      <c r="EJ486">
        <f>IF($GQ486&gt;=23,INDEX($DK:$DK,$GP486+23),"")</f>
      </c>
      <c r="EK486">
        <f>IF($GQ486&gt;=24,INDEX($DK:$DK,$GP486+24),"")</f>
      </c>
      <c r="EL486">
        <f>IF($GQ486&gt;=25,INDEX($DK:$DK,$GP486+25),"")</f>
      </c>
      <c r="EM486">
        <f>IF($GQ486&gt;=26,INDEX($DK:$DK,$GP486+26),"")</f>
      </c>
      <c r="EN486">
        <f>IF($GQ486&gt;=27,INDEX($DK:$DK,$GP486+27),"")</f>
      </c>
      <c r="EO486">
        <f>IF($GQ486&gt;=28,INDEX($DK:$DK,$GP486+28),"")</f>
      </c>
      <c r="EP486">
        <f>IF($GQ486&gt;=29,INDEX($DK:$DK,$GP486+29),"")</f>
      </c>
      <c r="EQ486">
        <f>IF($GQ486&gt;=30,INDEX($DK:$DK,$GP486+30),"")</f>
      </c>
      <c r="ER486">
        <f>IF($GQ486&gt;=31,INDEX($DK:$DK,$GP486+31),"")</f>
      </c>
      <c r="ES486">
        <f>IF($GQ486&gt;=32,INDEX($DK:$DK,$GP486+32),"")</f>
      </c>
      <c r="ET486">
        <f>IF($GQ486&gt;=33,INDEX($DK:$DK,$GP486+33),"")</f>
      </c>
      <c r="EU486">
        <f>IF($GQ486&gt;=34,INDEX($DK:$DK,$GP486+34),"")</f>
      </c>
      <c r="EV486">
        <f>IF($GQ486&gt;=35,INDEX($DK:$DK,$GP486+35),"")</f>
      </c>
      <c r="EW486">
        <f>IF($GQ486&gt;=36,INDEX($DK:$DK,$GP486+36),"")</f>
      </c>
      <c r="EX486">
        <f>IF($GQ486&gt;=37,INDEX($DK:$DK,$GP486+37),"")</f>
      </c>
      <c r="EY486">
        <f>IF($GQ486&gt;=38,INDEX($DK:$DK,$GP486+38),"")</f>
      </c>
      <c r="EZ486">
        <f>IF($GQ486&gt;=39,INDEX($DK:$DK,$GP486+39),"")</f>
      </c>
      <c r="FA486">
        <f>IF($GQ486&gt;=40,INDEX($DK:$DK,$GP486+40),"")</f>
      </c>
      <c r="FB486">
        <f>IF($GQ486&gt;=1,INDEX($DL:$DL,$GP486+1),"")</f>
      </c>
      <c r="FC486">
        <f>IF($GQ486&gt;=2,INDEX($DL:$DL,$GP486+2),"")</f>
      </c>
      <c r="FD486">
        <f>IF($GQ486&gt;=3,INDEX($DL:$DL,$GP486+3),"")</f>
      </c>
      <c r="FE486">
        <f>IF($GQ486&gt;=4,INDEX($DL:$DL,$GP486+4),"")</f>
      </c>
      <c r="FF486">
        <f>IF($GQ486&gt;=5,INDEX($DL:$DL,$GP486+5),"")</f>
      </c>
      <c r="FG486">
        <f>IF($GQ486&gt;=6,INDEX($DL:$DL,$GP486+6),"")</f>
      </c>
      <c r="FH486">
        <f>IF($GQ486&gt;=7,INDEX($DL:$DL,$GP486+7),"")</f>
      </c>
      <c r="FI486">
        <f>IF($GQ486&gt;=8,INDEX($DL:$DL,$GP486+8),"")</f>
      </c>
      <c r="FJ486">
        <f>IF($GQ486&gt;=9,INDEX($DL:$DL,$GP486+9),"")</f>
      </c>
      <c r="FK486">
        <f>IF($GQ486&gt;=10,INDEX($DL:$DL,$GP486+10),"")</f>
      </c>
      <c r="FL486">
        <f>IF($GQ486&gt;=11,INDEX($DL:$DL,$GP486+11),"")</f>
      </c>
      <c r="FM486">
        <f>IF($GQ486&gt;=12,INDEX($DL:$DL,$GP486+12),"")</f>
      </c>
      <c r="FN486">
        <f>IF($GQ486&gt;=13,INDEX($DL:$DL,$GP486+13),"")</f>
      </c>
      <c r="FO486">
        <f>IF($GQ486&gt;=14,INDEX($DL:$DL,$GP486+14),"")</f>
      </c>
      <c r="FP486">
        <f>IF($GQ486&gt;=15,INDEX($DL:$DL,$GP486+15),"")</f>
      </c>
      <c r="FQ486">
        <f>IF($GQ486&gt;=16,INDEX($DL:$DL,$GP486+16),"")</f>
      </c>
      <c r="FR486">
        <f>IF($GQ486&gt;=17,INDEX($DL:$DL,$GP486+17),"")</f>
      </c>
      <c r="FS486">
        <f>IF($GQ486&gt;=18,INDEX($DL:$DL,$GP486+18),"")</f>
      </c>
      <c r="FT486">
        <f>IF($GQ486&gt;=19,INDEX($DL:$DL,$GP486+19),"")</f>
      </c>
      <c r="FU486">
        <f>IF($GQ486&gt;=20,INDEX($DL:$DL,$GP486+20),"")</f>
      </c>
      <c r="FV486">
        <f>IF($GQ486&gt;=21,INDEX($DL:$DL,$GP486+21),"")</f>
      </c>
      <c r="FW486">
        <f>IF($GQ486&gt;=22,INDEX($DL:$DL,$GP486+22),"")</f>
      </c>
      <c r="FX486">
        <f>IF($GQ486&gt;=23,INDEX($DL:$DL,$GP486+23),"")</f>
      </c>
      <c r="FY486">
        <f>IF($GQ486&gt;=24,INDEX($DL:$DL,$GP486+24),"")</f>
      </c>
      <c r="FZ486">
        <f>IF($GQ486&gt;=25,INDEX($DL:$DL,$GP486+25),"")</f>
      </c>
      <c r="GA486">
        <f>IF($GQ486&gt;=26,INDEX($DL:$DL,$GP486+26),"")</f>
      </c>
      <c r="GB486">
        <f>IF($GQ486&gt;=27,INDEX($DL:$DL,$GP486+27),"")</f>
      </c>
      <c r="GC486">
        <f>IF($GQ486&gt;=28,INDEX($DL:$DL,$GP486+28),"")</f>
      </c>
      <c r="GD486">
        <f>IF($GQ486&gt;=29,INDEX($DL:$DL,$GP486+29),"")</f>
      </c>
      <c r="GE486">
        <f>IF($GQ486&gt;=30,INDEX($DL:$DL,$GP486+30),"")</f>
      </c>
      <c r="GF486">
        <f>IF($GQ486&gt;=31,INDEX($DL:$DL,$GP486+31),"")</f>
      </c>
      <c r="GG486">
        <f>IF($GQ486&gt;=32,INDEX($DL:$DL,$GP486+32),"")</f>
      </c>
      <c r="GH486">
        <f>IF($GQ486&gt;=33,INDEX($DL:$DL,$GP486+33),"")</f>
      </c>
      <c r="GI486">
        <f>IF($GQ486&gt;=34,INDEX($DL:$DL,$GP486+34),"")</f>
      </c>
      <c r="GJ486">
        <f>IF($GQ486&gt;=35,INDEX($DL:$DL,$GP486+35),"")</f>
      </c>
      <c r="GK486">
        <f>IF($GQ486&gt;=36,INDEX($DL:$DL,$GP486+36),"")</f>
      </c>
      <c r="GL486">
        <f>IF($GQ486&gt;=37,INDEX($DL:$DL,$GP486+37),"")</f>
      </c>
      <c r="GM486">
        <f>IF($GQ486&gt;=38,INDEX($DL:$DL,$GP486+38),"")</f>
      </c>
      <c r="GN486">
        <f>IF($GQ486&gt;=39,INDEX($DL:$DL,$GP486+39),"")</f>
      </c>
      <c r="GO486">
        <f>IF($GQ486&gt;=40,INDEX($DL:$DL,$GP486+40),"")</f>
      </c>
      <c r="GP486">
        <f>IFERROR(MATCH($DJ486,$DK$2:$DK$148,0)+1,0)</f>
      </c>
      <c r="GQ486">
        <f>IFERROR(INDEX($DM$2:$DM$148,MATCH($DJ486,$DK$2:$DK$148,0)),0)</f>
      </c>
      <c r="GR486">
        <f>IFERROR(MATCH($L486,$DN$486:$FA$486,0),0)</f>
      </c>
      <c r="GS486">
        <f>IF($GR486&gt;0,INDEX($FB$486:$GO$486,$GR486),"")</f>
      </c>
      <c r="GV486">
        <f>IF($JE486&gt;=1,INDEX($GT:$GT,$JD486+1),"")</f>
      </c>
      <c r="GW486">
        <f>IF($JE486&gt;=2,INDEX($GT:$GT,$JD486+2),"")</f>
      </c>
      <c r="GX486">
        <f>IF($JE486&gt;=3,INDEX($GT:$GT,$JD486+3),"")</f>
      </c>
      <c r="GY486">
        <f>IF($JE486&gt;=4,INDEX($GT:$GT,$JD486+4),"")</f>
      </c>
      <c r="GZ486">
        <f>IF($JE486&gt;=5,INDEX($GT:$GT,$JD486+5),"")</f>
      </c>
      <c r="HA486">
        <f>IF($JE486&gt;=6,INDEX($GT:$GT,$JD486+6),"")</f>
      </c>
      <c r="HB486">
        <f>IF($JE486&gt;=7,INDEX($GT:$GT,$JD486+7),"")</f>
      </c>
      <c r="HC486">
        <f>IF($JE486&gt;=8,INDEX($GT:$GT,$JD486+8),"")</f>
      </c>
      <c r="HD486">
        <f>IF($JE486&gt;=9,INDEX($GT:$GT,$JD486+9),"")</f>
      </c>
      <c r="HE486">
        <f>IF($JE486&gt;=10,INDEX($GT:$GT,$JD486+10),"")</f>
      </c>
      <c r="HF486">
        <f>IF($JE486&gt;=11,INDEX($GT:$GT,$JD486+11),"")</f>
      </c>
      <c r="HG486">
        <f>IF($JE486&gt;=12,INDEX($GT:$GT,$JD486+12),"")</f>
      </c>
      <c r="HH486">
        <f>IF($JE486&gt;=13,INDEX($GT:$GT,$JD486+13),"")</f>
      </c>
      <c r="HI486">
        <f>IF($JE486&gt;=14,INDEX($GT:$GT,$JD486+14),"")</f>
      </c>
      <c r="HJ486">
        <f>IF($JE486&gt;=15,INDEX($GT:$GT,$JD486+15),"")</f>
      </c>
      <c r="HK486">
        <f>IF($JE486&gt;=16,INDEX($GT:$GT,$JD486+16),"")</f>
      </c>
      <c r="HL486">
        <f>IF($JE486&gt;=17,INDEX($GT:$GT,$JD486+17),"")</f>
      </c>
      <c r="HM486">
        <f>IF($JE486&gt;=18,INDEX($GT:$GT,$JD486+18),"")</f>
      </c>
      <c r="HN486">
        <f>IF($JE486&gt;=19,INDEX($GT:$GT,$JD486+19),"")</f>
      </c>
      <c r="HO486">
        <f>IF($JE486&gt;=20,INDEX($GT:$GT,$JD486+20),"")</f>
      </c>
      <c r="HP486">
        <f>IF($JE486&gt;=21,INDEX($GT:$GT,$JD486+21),"")</f>
      </c>
      <c r="HQ486">
        <f>IF($JE486&gt;=22,INDEX($GT:$GT,$JD486+22),"")</f>
      </c>
      <c r="HR486">
        <f>IF($JE486&gt;=23,INDEX($GT:$GT,$JD486+23),"")</f>
      </c>
      <c r="HS486">
        <f>IF($JE486&gt;=24,INDEX($GT:$GT,$JD486+24),"")</f>
      </c>
      <c r="HT486">
        <f>IF($JE486&gt;=25,INDEX($GT:$GT,$JD486+25),"")</f>
      </c>
      <c r="HU486">
        <f>IF($JE486&gt;=26,INDEX($GT:$GT,$JD486+26),"")</f>
      </c>
      <c r="HV486">
        <f>IF($JE486&gt;=27,INDEX($GT:$GT,$JD486+27),"")</f>
      </c>
      <c r="HW486">
        <f>IF($JE486&gt;=28,INDEX($GT:$GT,$JD486+28),"")</f>
      </c>
      <c r="HX486">
        <f>IF($JE486&gt;=29,INDEX($GT:$GT,$JD486+29),"")</f>
      </c>
      <c r="HY486">
        <f>IF($JE486&gt;=30,INDEX($GT:$GT,$JD486+30),"")</f>
      </c>
      <c r="HZ486">
        <f>IF($JE486&gt;=31,INDEX($GT:$GT,$JD486+31),"")</f>
      </c>
      <c r="IA486">
        <f>IF($JE486&gt;=32,INDEX($GT:$GT,$JD486+32),"")</f>
      </c>
      <c r="IB486">
        <f>IF($JE486&gt;=33,INDEX($GT:$GT,$JD486+33),"")</f>
      </c>
      <c r="IC486">
        <f>IF($JE486&gt;=34,INDEX($GT:$GT,$JD486+34),"")</f>
      </c>
      <c r="ID486">
        <f>IF($JE486&gt;=35,INDEX($GT:$GT,$JD486+35),"")</f>
      </c>
      <c r="IE486">
        <f>IF($JE486&gt;=36,INDEX($GT:$GT,$JD486+36),"")</f>
      </c>
      <c r="IF486">
        <f>IF($JE486&gt;=37,INDEX($GT:$GT,$JD486+37),"")</f>
      </c>
      <c r="IG486">
        <f>IF($JE486&gt;=38,INDEX($GT:$GT,$JD486+38),"")</f>
      </c>
      <c r="IH486">
        <f>IF($JE486&gt;=39,INDEX($GT:$GT,$JD486+39),"")</f>
      </c>
      <c r="II486">
        <f>IF($JE486&gt;=40,INDEX($GT:$GT,$JD486+40),"")</f>
      </c>
      <c r="IJ486">
        <f>IF($JE486&gt;=41,INDEX($GT:$GT,$JD486+41),"")</f>
      </c>
      <c r="IK486">
        <f>IF($JE486&gt;=42,INDEX($GT:$GT,$JD486+42),"")</f>
      </c>
      <c r="IL486">
        <f>IF($JE486&gt;=43,INDEX($GT:$GT,$JD486+43),"")</f>
      </c>
      <c r="IM486">
        <f>IF($JE486&gt;=44,INDEX($GT:$GT,$JD486+44),"")</f>
      </c>
      <c r="IN486">
        <f>IF($JE486&gt;=45,INDEX($GT:$GT,$JD486+45),"")</f>
      </c>
      <c r="IO486">
        <f>IF($JE486&gt;=46,INDEX($GT:$GT,$JD486+46),"")</f>
      </c>
      <c r="IP486">
        <f>IF($JE486&gt;=47,INDEX($GT:$GT,$JD486+47),"")</f>
      </c>
      <c r="IQ486">
        <f>IF($JE486&gt;=48,INDEX($GT:$GT,$JD486+48),"")</f>
      </c>
      <c r="IR486">
        <f>IF($JE486&gt;=49,INDEX($GT:$GT,$JD486+49),"")</f>
      </c>
      <c r="IS486">
        <f>IF($JE486&gt;=50,INDEX($GT:$GT,$JD486+50),"")</f>
      </c>
      <c r="IT486">
        <f>IF($JE486&gt;=51,INDEX($GT:$GT,$JD486+51),"")</f>
      </c>
      <c r="IU486">
        <f>IF($JE486&gt;=52,INDEX($GT:$GT,$JD486+52),"")</f>
      </c>
      <c r="IV486">
        <f>IF($JE486&gt;=53,INDEX($GT:$GT,$JD486+53),"")</f>
      </c>
      <c r="IW486">
        <f>IF($JE486&gt;=54,INDEX($GT:$GT,$JD486+54),"")</f>
      </c>
      <c r="IX486">
        <f>IF($JE486&gt;=55,INDEX($GT:$GT,$JD486+55),"")</f>
      </c>
      <c r="IY486">
        <f>IF($JE486&gt;=56,INDEX($GT:$GT,$JD486+56),"")</f>
      </c>
      <c r="IZ486">
        <f>IF($JE486&gt;=57,INDEX($GT:$GT,$JD486+57),"")</f>
      </c>
      <c r="JA486">
        <f>IF($JE486&gt;=58,INDEX($GT:$GT,$JD486+58),"")</f>
      </c>
      <c r="JB486">
        <f>IF($JE486&gt;=59,INDEX($GT:$GT,$JD486+59),"")</f>
      </c>
      <c r="JC486">
        <f>IF($JE486&gt;=60,INDEX($GT:$GT,$JD486+60),"")</f>
      </c>
      <c r="JD486">
        <f>IFERROR(MATCH($GS486,$GT$2:$GT$322,0)+1,0)</f>
      </c>
      <c r="JE486">
        <f>IFERROR(INDEX($GU$2:$GU$322,MATCH($GS486,$GT$2:$GT$322,0)),0)</f>
      </c>
      <c r="JF486" t="s">
        <v>28</v>
      </c>
      <c r="JG486" t="s">
        <v>28</v>
      </c>
    </row>
    <row r="487" spans="1:267" x14ac:dyDescent="0.25">
      <c r="J487" s="1"/>
      <c r="K487" s="1"/>
      <c r="L487" s="1"/>
      <c r="M487" s="1"/>
      <c r="N487" s="1">
        <f>IFERROR(IF(FIND(" - ",$J487)&gt;0,MID($J487,FIND(" - ",$J487)+3,LEN($J487)),""),"")</f>
      </c>
      <c r="P487" s="1"/>
      <c r="S487" t="s">
        <v>28</v>
      </c>
      <c r="U487">
        <f>IF(OR($S487="",$T487=""),"",IFERROR($S487/$T487,0))</f>
      </c>
      <c r="V487">
        <f>IF($S487="","",
IF($K487="","",
IF(ISNUMBER(SEARCH("exempt",LOWER($K487))),0,
$S487*(VALUE(SUBSTITUTE($K487,"%",""))/100))))</f>
      </c>
      <c r="AB487">
        <f>IF($S487="","",
SUM($S487,$V487,$Z487,$W487,$Y487)-
IF($AA487="",0,VALUE($AA487)))</f>
      </c>
      <c r="AJ487" t="s">
        <v>1148</v>
      </c>
      <c r="AR487">
        <f>IFERROR(LEFT($J487,FIND(" - ",$J487)-1),$J487)</f>
      </c>
      <c r="AU487">
        <f>IF($CJ487&gt;=1,INDEX($AS:$AS,$CI487+1),"")</f>
      </c>
      <c r="AV487">
        <f>IF($CJ487&gt;=2,INDEX($AS:$AS,$CI487+2),"")</f>
      </c>
      <c r="AW487">
        <f>IF($CJ487&gt;=3,INDEX($AS:$AS,$CI487+3),"")</f>
      </c>
      <c r="AX487">
        <f>IF($CJ487&gt;=4,INDEX($AS:$AS,$CI487+4),"")</f>
      </c>
      <c r="AY487">
        <f>IF($CJ487&gt;=5,INDEX($AS:$AS,$CI487+5),"")</f>
      </c>
      <c r="AZ487">
        <f>IF($CJ487&gt;=6,INDEX($AS:$AS,$CI487+6),"")</f>
      </c>
      <c r="BA487">
        <f>IF($CJ487&gt;=7,INDEX($AS:$AS,$CI487+7),"")</f>
      </c>
      <c r="BB487">
        <f>IF($CJ487&gt;=8,INDEX($AS:$AS,$CI487+8),"")</f>
      </c>
      <c r="BC487">
        <f>IF($CJ487&gt;=9,INDEX($AS:$AS,$CI487+9),"")</f>
      </c>
      <c r="BD487">
        <f>IF($CJ487&gt;=10,INDEX($AS:$AS,$CI487+10),"")</f>
      </c>
      <c r="BE487">
        <f>IF($CJ487&gt;=11,INDEX($AS:$AS,$CI487+11),"")</f>
      </c>
      <c r="BF487">
        <f>IF($CJ487&gt;=12,INDEX($AS:$AS,$CI487+12),"")</f>
      </c>
      <c r="BG487">
        <f>IF($CJ487&gt;=13,INDEX($AS:$AS,$CI487+13),"")</f>
      </c>
      <c r="BH487">
        <f>IF($CJ487&gt;=14,INDEX($AS:$AS,$CI487+14),"")</f>
      </c>
      <c r="BI487">
        <f>IF($CJ487&gt;=15,INDEX($AS:$AS,$CI487+15),"")</f>
      </c>
      <c r="BJ487">
        <f>IF($CJ487&gt;=16,INDEX($AS:$AS,$CI487+16),"")</f>
      </c>
      <c r="BK487">
        <f>IF($CJ487&gt;=17,INDEX($AS:$AS,$CI487+17),"")</f>
      </c>
      <c r="BL487">
        <f>IF($CJ487&gt;=18,INDEX($AS:$AS,$CI487+18),"")</f>
      </c>
      <c r="BM487">
        <f>IF($CJ487&gt;=19,INDEX($AS:$AS,$CI487+19),"")</f>
      </c>
      <c r="BN487">
        <f>IF($CJ487&gt;=20,INDEX($AS:$AS,$CI487+20),"")</f>
      </c>
      <c r="BO487">
        <f>IF($CJ487&gt;=21,INDEX($AS:$AS,$CI487+21),"")</f>
      </c>
      <c r="BP487">
        <f>IF($CJ487&gt;=22,INDEX($AS:$AS,$CI487+22),"")</f>
      </c>
      <c r="BQ487">
        <f>IF($CJ487&gt;=23,INDEX($AS:$AS,$CI487+23),"")</f>
      </c>
      <c r="BR487">
        <f>IF($CJ487&gt;=24,INDEX($AS:$AS,$CI487+24),"")</f>
      </c>
      <c r="BS487">
        <f>IF($CJ487&gt;=25,INDEX($AS:$AS,$CI487+25),"")</f>
      </c>
      <c r="BT487">
        <f>IF($CJ487&gt;=26,INDEX($AS:$AS,$CI487+26),"")</f>
      </c>
      <c r="BU487">
        <f>IF($CJ487&gt;=27,INDEX($AS:$AS,$CI487+27),"")</f>
      </c>
      <c r="BV487">
        <f>IF($CJ487&gt;=28,INDEX($AS:$AS,$CI487+28),"")</f>
      </c>
      <c r="BW487">
        <f>IF($CJ487&gt;=29,INDEX($AS:$AS,$CI487+29),"")</f>
      </c>
      <c r="BX487">
        <f>IF($CJ487&gt;=30,INDEX($AS:$AS,$CI487+30),"")</f>
      </c>
      <c r="BY487">
        <f>IF($CJ487&gt;=31,INDEX($AS:$AS,$CI487+31),"")</f>
      </c>
      <c r="BZ487">
        <f>IF($CJ487&gt;=32,INDEX($AS:$AS,$CI487+32),"")</f>
      </c>
      <c r="CA487">
        <f>IF($CJ487&gt;=33,INDEX($AS:$AS,$CI487+33),"")</f>
      </c>
      <c r="CB487">
        <f>IF($CJ487&gt;=34,INDEX($AS:$AS,$CI487+34),"")</f>
      </c>
      <c r="CC487">
        <f>IF($CJ487&gt;=35,INDEX($AS:$AS,$CI487+35),"")</f>
      </c>
      <c r="CD487">
        <f>IF($CJ487&gt;=36,INDEX($AS:$AS,$CI487+36),"")</f>
      </c>
      <c r="CE487">
        <f>IF($CJ487&gt;=37,INDEX($AS:$AS,$CI487+37),"")</f>
      </c>
      <c r="CF487">
        <f>IF($CJ487&gt;=38,INDEX($AS:$AS,$CI487+38),"")</f>
      </c>
      <c r="CG487">
        <f>IF($CJ487&gt;=39,INDEX($AS:$AS,$CI487+39),"")</f>
      </c>
      <c r="CH487">
        <f>IF($CJ487&gt;=40,INDEX($AS:$AS,$CI487+40),"")</f>
      </c>
      <c r="CI487">
        <f>IFERROR(MATCH($AR487,$AS$2:$AS$133,0)+1,0)</f>
      </c>
      <c r="CJ487">
        <f>IFERROR(INDEX($AT$2:$AT$133,MATCH($AR487,$AS$2:$AS$133,0)),0)</f>
      </c>
      <c r="CK487">
        <f>IFERROR(LEFT($O487,FIND(" - ",$O487)-1),$O487)</f>
      </c>
      <c r="CL487" t="s">
        <v>33</v>
      </c>
      <c r="CN487">
        <f>IF($DI487&gt;=1,INDEX($CL:$CL,$DH487+1),"")</f>
      </c>
      <c r="CO487">
        <f>IF($DI487&gt;=2,INDEX($CL:$CL,$DH487+2),"")</f>
      </c>
      <c r="CP487">
        <f>IF($DI487&gt;=3,INDEX($CL:$CL,$DH487+3),"")</f>
      </c>
      <c r="CQ487">
        <f>IF($DI487&gt;=4,INDEX($CL:$CL,$DH487+4),"")</f>
      </c>
      <c r="CR487">
        <f>IF($DI487&gt;=5,INDEX($CL:$CL,$DH487+5),"")</f>
      </c>
      <c r="CS487">
        <f>IF($DI487&gt;=6,INDEX($CL:$CL,$DH487+6),"")</f>
      </c>
      <c r="CT487">
        <f>IF($DI487&gt;=7,INDEX($CL:$CL,$DH487+7),"")</f>
      </c>
      <c r="CU487">
        <f>IF($DI487&gt;=8,INDEX($CL:$CL,$DH487+8),"")</f>
      </c>
      <c r="CV487">
        <f>IF($DI487&gt;=9,INDEX($CL:$CL,$DH487+9),"")</f>
      </c>
      <c r="CW487">
        <f>IF($DI487&gt;=10,INDEX($CL:$CL,$DH487+10),"")</f>
      </c>
      <c r="CX487">
        <f>IF($DI487&gt;=11,INDEX($CL:$CL,$DH487+11),"")</f>
      </c>
      <c r="CY487">
        <f>IF($DI487&gt;=12,INDEX($CL:$CL,$DH487+12),"")</f>
      </c>
      <c r="CZ487">
        <f>IF($DI487&gt;=13,INDEX($CL:$CL,$DH487+13),"")</f>
      </c>
      <c r="DA487">
        <f>IF($DI487&gt;=14,INDEX($CL:$CL,$DH487+14),"")</f>
      </c>
      <c r="DB487">
        <f>IF($DI487&gt;=15,INDEX($CL:$CL,$DH487+15),"")</f>
      </c>
      <c r="DC487">
        <f>IF($DI487&gt;=16,INDEX($CL:$CL,$DH487+16),"")</f>
      </c>
      <c r="DD487">
        <f>IF($DI487&gt;=17,INDEX($CL:$CL,$DH487+17),"")</f>
      </c>
      <c r="DE487">
        <f>IF($DI487&gt;=18,INDEX($CL:$CL,$DH487+18),"")</f>
      </c>
      <c r="DF487">
        <f>IF($DI487&gt;=19,INDEX($CL:$CL,$DH487+19),"")</f>
      </c>
      <c r="DG487">
        <f>IF($DI487&gt;=20,INDEX($CL:$CL,$DH487+20),"")</f>
      </c>
      <c r="DH487">
        <f>IFERROR(MATCH($CK487,$CL$2:$CL$1558,0)+1,0)</f>
      </c>
      <c r="DI487">
        <f>IFERROR(INDEX($CM$2:$CM$1558,MATCH($CK487,$CL$2:$CL$1558,0)),0)</f>
      </c>
      <c r="DJ487">
        <f>IFERROR(INDEX($AQ:$AQ,MATCH($K487,$AP:$AP,0))&amp;"","")</f>
      </c>
      <c r="DN487">
        <f>IF($GQ487&gt;=1,INDEX($DK:$DK,$GP487+1),"")</f>
      </c>
      <c r="DO487">
        <f>IF($GQ487&gt;=2,INDEX($DK:$DK,$GP487+2),"")</f>
      </c>
      <c r="DP487">
        <f>IF($GQ487&gt;=3,INDEX($DK:$DK,$GP487+3),"")</f>
      </c>
      <c r="DQ487">
        <f>IF($GQ487&gt;=4,INDEX($DK:$DK,$GP487+4),"")</f>
      </c>
      <c r="DR487">
        <f>IF($GQ487&gt;=5,INDEX($DK:$DK,$GP487+5),"")</f>
      </c>
      <c r="DS487">
        <f>IF($GQ487&gt;=6,INDEX($DK:$DK,$GP487+6),"")</f>
      </c>
      <c r="DT487">
        <f>IF($GQ487&gt;=7,INDEX($DK:$DK,$GP487+7),"")</f>
      </c>
      <c r="DU487">
        <f>IF($GQ487&gt;=8,INDEX($DK:$DK,$GP487+8),"")</f>
      </c>
      <c r="DV487">
        <f>IF($GQ487&gt;=9,INDEX($DK:$DK,$GP487+9),"")</f>
      </c>
      <c r="DW487">
        <f>IF($GQ487&gt;=10,INDEX($DK:$DK,$GP487+10),"")</f>
      </c>
      <c r="DX487">
        <f>IF($GQ487&gt;=11,INDEX($DK:$DK,$GP487+11),"")</f>
      </c>
      <c r="DY487">
        <f>IF($GQ487&gt;=12,INDEX($DK:$DK,$GP487+12),"")</f>
      </c>
      <c r="DZ487">
        <f>IF($GQ487&gt;=13,INDEX($DK:$DK,$GP487+13),"")</f>
      </c>
      <c r="EA487">
        <f>IF($GQ487&gt;=14,INDEX($DK:$DK,$GP487+14),"")</f>
      </c>
      <c r="EB487">
        <f>IF($GQ487&gt;=15,INDEX($DK:$DK,$GP487+15),"")</f>
      </c>
      <c r="EC487">
        <f>IF($GQ487&gt;=16,INDEX($DK:$DK,$GP487+16),"")</f>
      </c>
      <c r="ED487">
        <f>IF($GQ487&gt;=17,INDEX($DK:$DK,$GP487+17),"")</f>
      </c>
      <c r="EE487">
        <f>IF($GQ487&gt;=18,INDEX($DK:$DK,$GP487+18),"")</f>
      </c>
      <c r="EF487">
        <f>IF($GQ487&gt;=19,INDEX($DK:$DK,$GP487+19),"")</f>
      </c>
      <c r="EG487">
        <f>IF($GQ487&gt;=20,INDEX($DK:$DK,$GP487+20),"")</f>
      </c>
      <c r="EH487">
        <f>IF($GQ487&gt;=21,INDEX($DK:$DK,$GP487+21),"")</f>
      </c>
      <c r="EI487">
        <f>IF($GQ487&gt;=22,INDEX($DK:$DK,$GP487+22),"")</f>
      </c>
      <c r="EJ487">
        <f>IF($GQ487&gt;=23,INDEX($DK:$DK,$GP487+23),"")</f>
      </c>
      <c r="EK487">
        <f>IF($GQ487&gt;=24,INDEX($DK:$DK,$GP487+24),"")</f>
      </c>
      <c r="EL487">
        <f>IF($GQ487&gt;=25,INDEX($DK:$DK,$GP487+25),"")</f>
      </c>
      <c r="EM487">
        <f>IF($GQ487&gt;=26,INDEX($DK:$DK,$GP487+26),"")</f>
      </c>
      <c r="EN487">
        <f>IF($GQ487&gt;=27,INDEX($DK:$DK,$GP487+27),"")</f>
      </c>
      <c r="EO487">
        <f>IF($GQ487&gt;=28,INDEX($DK:$DK,$GP487+28),"")</f>
      </c>
      <c r="EP487">
        <f>IF($GQ487&gt;=29,INDEX($DK:$DK,$GP487+29),"")</f>
      </c>
      <c r="EQ487">
        <f>IF($GQ487&gt;=30,INDEX($DK:$DK,$GP487+30),"")</f>
      </c>
      <c r="ER487">
        <f>IF($GQ487&gt;=31,INDEX($DK:$DK,$GP487+31),"")</f>
      </c>
      <c r="ES487">
        <f>IF($GQ487&gt;=32,INDEX($DK:$DK,$GP487+32),"")</f>
      </c>
      <c r="ET487">
        <f>IF($GQ487&gt;=33,INDEX($DK:$DK,$GP487+33),"")</f>
      </c>
      <c r="EU487">
        <f>IF($GQ487&gt;=34,INDEX($DK:$DK,$GP487+34),"")</f>
      </c>
      <c r="EV487">
        <f>IF($GQ487&gt;=35,INDEX($DK:$DK,$GP487+35),"")</f>
      </c>
      <c r="EW487">
        <f>IF($GQ487&gt;=36,INDEX($DK:$DK,$GP487+36),"")</f>
      </c>
      <c r="EX487">
        <f>IF($GQ487&gt;=37,INDEX($DK:$DK,$GP487+37),"")</f>
      </c>
      <c r="EY487">
        <f>IF($GQ487&gt;=38,INDEX($DK:$DK,$GP487+38),"")</f>
      </c>
      <c r="EZ487">
        <f>IF($GQ487&gt;=39,INDEX($DK:$DK,$GP487+39),"")</f>
      </c>
      <c r="FA487">
        <f>IF($GQ487&gt;=40,INDEX($DK:$DK,$GP487+40),"")</f>
      </c>
      <c r="FB487">
        <f>IF($GQ487&gt;=1,INDEX($DL:$DL,$GP487+1),"")</f>
      </c>
      <c r="FC487">
        <f>IF($GQ487&gt;=2,INDEX($DL:$DL,$GP487+2),"")</f>
      </c>
      <c r="FD487">
        <f>IF($GQ487&gt;=3,INDEX($DL:$DL,$GP487+3),"")</f>
      </c>
      <c r="FE487">
        <f>IF($GQ487&gt;=4,INDEX($DL:$DL,$GP487+4),"")</f>
      </c>
      <c r="FF487">
        <f>IF($GQ487&gt;=5,INDEX($DL:$DL,$GP487+5),"")</f>
      </c>
      <c r="FG487">
        <f>IF($GQ487&gt;=6,INDEX($DL:$DL,$GP487+6),"")</f>
      </c>
      <c r="FH487">
        <f>IF($GQ487&gt;=7,INDEX($DL:$DL,$GP487+7),"")</f>
      </c>
      <c r="FI487">
        <f>IF($GQ487&gt;=8,INDEX($DL:$DL,$GP487+8),"")</f>
      </c>
      <c r="FJ487">
        <f>IF($GQ487&gt;=9,INDEX($DL:$DL,$GP487+9),"")</f>
      </c>
      <c r="FK487">
        <f>IF($GQ487&gt;=10,INDEX($DL:$DL,$GP487+10),"")</f>
      </c>
      <c r="FL487">
        <f>IF($GQ487&gt;=11,INDEX($DL:$DL,$GP487+11),"")</f>
      </c>
      <c r="FM487">
        <f>IF($GQ487&gt;=12,INDEX($DL:$DL,$GP487+12),"")</f>
      </c>
      <c r="FN487">
        <f>IF($GQ487&gt;=13,INDEX($DL:$DL,$GP487+13),"")</f>
      </c>
      <c r="FO487">
        <f>IF($GQ487&gt;=14,INDEX($DL:$DL,$GP487+14),"")</f>
      </c>
      <c r="FP487">
        <f>IF($GQ487&gt;=15,INDEX($DL:$DL,$GP487+15),"")</f>
      </c>
      <c r="FQ487">
        <f>IF($GQ487&gt;=16,INDEX($DL:$DL,$GP487+16),"")</f>
      </c>
      <c r="FR487">
        <f>IF($GQ487&gt;=17,INDEX($DL:$DL,$GP487+17),"")</f>
      </c>
      <c r="FS487">
        <f>IF($GQ487&gt;=18,INDEX($DL:$DL,$GP487+18),"")</f>
      </c>
      <c r="FT487">
        <f>IF($GQ487&gt;=19,INDEX($DL:$DL,$GP487+19),"")</f>
      </c>
      <c r="FU487">
        <f>IF($GQ487&gt;=20,INDEX($DL:$DL,$GP487+20),"")</f>
      </c>
      <c r="FV487">
        <f>IF($GQ487&gt;=21,INDEX($DL:$DL,$GP487+21),"")</f>
      </c>
      <c r="FW487">
        <f>IF($GQ487&gt;=22,INDEX($DL:$DL,$GP487+22),"")</f>
      </c>
      <c r="FX487">
        <f>IF($GQ487&gt;=23,INDEX($DL:$DL,$GP487+23),"")</f>
      </c>
      <c r="FY487">
        <f>IF($GQ487&gt;=24,INDEX($DL:$DL,$GP487+24),"")</f>
      </c>
      <c r="FZ487">
        <f>IF($GQ487&gt;=25,INDEX($DL:$DL,$GP487+25),"")</f>
      </c>
      <c r="GA487">
        <f>IF($GQ487&gt;=26,INDEX($DL:$DL,$GP487+26),"")</f>
      </c>
      <c r="GB487">
        <f>IF($GQ487&gt;=27,INDEX($DL:$DL,$GP487+27),"")</f>
      </c>
      <c r="GC487">
        <f>IF($GQ487&gt;=28,INDEX($DL:$DL,$GP487+28),"")</f>
      </c>
      <c r="GD487">
        <f>IF($GQ487&gt;=29,INDEX($DL:$DL,$GP487+29),"")</f>
      </c>
      <c r="GE487">
        <f>IF($GQ487&gt;=30,INDEX($DL:$DL,$GP487+30),"")</f>
      </c>
      <c r="GF487">
        <f>IF($GQ487&gt;=31,INDEX($DL:$DL,$GP487+31),"")</f>
      </c>
      <c r="GG487">
        <f>IF($GQ487&gt;=32,INDEX($DL:$DL,$GP487+32),"")</f>
      </c>
      <c r="GH487">
        <f>IF($GQ487&gt;=33,INDEX($DL:$DL,$GP487+33),"")</f>
      </c>
      <c r="GI487">
        <f>IF($GQ487&gt;=34,INDEX($DL:$DL,$GP487+34),"")</f>
      </c>
      <c r="GJ487">
        <f>IF($GQ487&gt;=35,INDEX($DL:$DL,$GP487+35),"")</f>
      </c>
      <c r="GK487">
        <f>IF($GQ487&gt;=36,INDEX($DL:$DL,$GP487+36),"")</f>
      </c>
      <c r="GL487">
        <f>IF($GQ487&gt;=37,INDEX($DL:$DL,$GP487+37),"")</f>
      </c>
      <c r="GM487">
        <f>IF($GQ487&gt;=38,INDEX($DL:$DL,$GP487+38),"")</f>
      </c>
      <c r="GN487">
        <f>IF($GQ487&gt;=39,INDEX($DL:$DL,$GP487+39),"")</f>
      </c>
      <c r="GO487">
        <f>IF($GQ487&gt;=40,INDEX($DL:$DL,$GP487+40),"")</f>
      </c>
      <c r="GP487">
        <f>IFERROR(MATCH($DJ487,$DK$2:$DK$148,0)+1,0)</f>
      </c>
      <c r="GQ487">
        <f>IFERROR(INDEX($DM$2:$DM$148,MATCH($DJ487,$DK$2:$DK$148,0)),0)</f>
      </c>
      <c r="GR487">
        <f>IFERROR(MATCH($L487,$DN$487:$FA$487,0),0)</f>
      </c>
      <c r="GS487">
        <f>IF($GR487&gt;0,INDEX($FB$487:$GO$487,$GR487),"")</f>
      </c>
      <c r="GV487">
        <f>IF($JE487&gt;=1,INDEX($GT:$GT,$JD487+1),"")</f>
      </c>
      <c r="GW487">
        <f>IF($JE487&gt;=2,INDEX($GT:$GT,$JD487+2),"")</f>
      </c>
      <c r="GX487">
        <f>IF($JE487&gt;=3,INDEX($GT:$GT,$JD487+3),"")</f>
      </c>
      <c r="GY487">
        <f>IF($JE487&gt;=4,INDEX($GT:$GT,$JD487+4),"")</f>
      </c>
      <c r="GZ487">
        <f>IF($JE487&gt;=5,INDEX($GT:$GT,$JD487+5),"")</f>
      </c>
      <c r="HA487">
        <f>IF($JE487&gt;=6,INDEX($GT:$GT,$JD487+6),"")</f>
      </c>
      <c r="HB487">
        <f>IF($JE487&gt;=7,INDEX($GT:$GT,$JD487+7),"")</f>
      </c>
      <c r="HC487">
        <f>IF($JE487&gt;=8,INDEX($GT:$GT,$JD487+8),"")</f>
      </c>
      <c r="HD487">
        <f>IF($JE487&gt;=9,INDEX($GT:$GT,$JD487+9),"")</f>
      </c>
      <c r="HE487">
        <f>IF($JE487&gt;=10,INDEX($GT:$GT,$JD487+10),"")</f>
      </c>
      <c r="HF487">
        <f>IF($JE487&gt;=11,INDEX($GT:$GT,$JD487+11),"")</f>
      </c>
      <c r="HG487">
        <f>IF($JE487&gt;=12,INDEX($GT:$GT,$JD487+12),"")</f>
      </c>
      <c r="HH487">
        <f>IF($JE487&gt;=13,INDEX($GT:$GT,$JD487+13),"")</f>
      </c>
      <c r="HI487">
        <f>IF($JE487&gt;=14,INDEX($GT:$GT,$JD487+14),"")</f>
      </c>
      <c r="HJ487">
        <f>IF($JE487&gt;=15,INDEX($GT:$GT,$JD487+15),"")</f>
      </c>
      <c r="HK487">
        <f>IF($JE487&gt;=16,INDEX($GT:$GT,$JD487+16),"")</f>
      </c>
      <c r="HL487">
        <f>IF($JE487&gt;=17,INDEX($GT:$GT,$JD487+17),"")</f>
      </c>
      <c r="HM487">
        <f>IF($JE487&gt;=18,INDEX($GT:$GT,$JD487+18),"")</f>
      </c>
      <c r="HN487">
        <f>IF($JE487&gt;=19,INDEX($GT:$GT,$JD487+19),"")</f>
      </c>
      <c r="HO487">
        <f>IF($JE487&gt;=20,INDEX($GT:$GT,$JD487+20),"")</f>
      </c>
      <c r="HP487">
        <f>IF($JE487&gt;=21,INDEX($GT:$GT,$JD487+21),"")</f>
      </c>
      <c r="HQ487">
        <f>IF($JE487&gt;=22,INDEX($GT:$GT,$JD487+22),"")</f>
      </c>
      <c r="HR487">
        <f>IF($JE487&gt;=23,INDEX($GT:$GT,$JD487+23),"")</f>
      </c>
      <c r="HS487">
        <f>IF($JE487&gt;=24,INDEX($GT:$GT,$JD487+24),"")</f>
      </c>
      <c r="HT487">
        <f>IF($JE487&gt;=25,INDEX($GT:$GT,$JD487+25),"")</f>
      </c>
      <c r="HU487">
        <f>IF($JE487&gt;=26,INDEX($GT:$GT,$JD487+26),"")</f>
      </c>
      <c r="HV487">
        <f>IF($JE487&gt;=27,INDEX($GT:$GT,$JD487+27),"")</f>
      </c>
      <c r="HW487">
        <f>IF($JE487&gt;=28,INDEX($GT:$GT,$JD487+28),"")</f>
      </c>
      <c r="HX487">
        <f>IF($JE487&gt;=29,INDEX($GT:$GT,$JD487+29),"")</f>
      </c>
      <c r="HY487">
        <f>IF($JE487&gt;=30,INDEX($GT:$GT,$JD487+30),"")</f>
      </c>
      <c r="HZ487">
        <f>IF($JE487&gt;=31,INDEX($GT:$GT,$JD487+31),"")</f>
      </c>
      <c r="IA487">
        <f>IF($JE487&gt;=32,INDEX($GT:$GT,$JD487+32),"")</f>
      </c>
      <c r="IB487">
        <f>IF($JE487&gt;=33,INDEX($GT:$GT,$JD487+33),"")</f>
      </c>
      <c r="IC487">
        <f>IF($JE487&gt;=34,INDEX($GT:$GT,$JD487+34),"")</f>
      </c>
      <c r="ID487">
        <f>IF($JE487&gt;=35,INDEX($GT:$GT,$JD487+35),"")</f>
      </c>
      <c r="IE487">
        <f>IF($JE487&gt;=36,INDEX($GT:$GT,$JD487+36),"")</f>
      </c>
      <c r="IF487">
        <f>IF($JE487&gt;=37,INDEX($GT:$GT,$JD487+37),"")</f>
      </c>
      <c r="IG487">
        <f>IF($JE487&gt;=38,INDEX($GT:$GT,$JD487+38),"")</f>
      </c>
      <c r="IH487">
        <f>IF($JE487&gt;=39,INDEX($GT:$GT,$JD487+39),"")</f>
      </c>
      <c r="II487">
        <f>IF($JE487&gt;=40,INDEX($GT:$GT,$JD487+40),"")</f>
      </c>
      <c r="IJ487">
        <f>IF($JE487&gt;=41,INDEX($GT:$GT,$JD487+41),"")</f>
      </c>
      <c r="IK487">
        <f>IF($JE487&gt;=42,INDEX($GT:$GT,$JD487+42),"")</f>
      </c>
      <c r="IL487">
        <f>IF($JE487&gt;=43,INDEX($GT:$GT,$JD487+43),"")</f>
      </c>
      <c r="IM487">
        <f>IF($JE487&gt;=44,INDEX($GT:$GT,$JD487+44),"")</f>
      </c>
      <c r="IN487">
        <f>IF($JE487&gt;=45,INDEX($GT:$GT,$JD487+45),"")</f>
      </c>
      <c r="IO487">
        <f>IF($JE487&gt;=46,INDEX($GT:$GT,$JD487+46),"")</f>
      </c>
      <c r="IP487">
        <f>IF($JE487&gt;=47,INDEX($GT:$GT,$JD487+47),"")</f>
      </c>
      <c r="IQ487">
        <f>IF($JE487&gt;=48,INDEX($GT:$GT,$JD487+48),"")</f>
      </c>
      <c r="IR487">
        <f>IF($JE487&gt;=49,INDEX($GT:$GT,$JD487+49),"")</f>
      </c>
      <c r="IS487">
        <f>IF($JE487&gt;=50,INDEX($GT:$GT,$JD487+50),"")</f>
      </c>
      <c r="IT487">
        <f>IF($JE487&gt;=51,INDEX($GT:$GT,$JD487+51),"")</f>
      </c>
      <c r="IU487">
        <f>IF($JE487&gt;=52,INDEX($GT:$GT,$JD487+52),"")</f>
      </c>
      <c r="IV487">
        <f>IF($JE487&gt;=53,INDEX($GT:$GT,$JD487+53),"")</f>
      </c>
      <c r="IW487">
        <f>IF($JE487&gt;=54,INDEX($GT:$GT,$JD487+54),"")</f>
      </c>
      <c r="IX487">
        <f>IF($JE487&gt;=55,INDEX($GT:$GT,$JD487+55),"")</f>
      </c>
      <c r="IY487">
        <f>IF($JE487&gt;=56,INDEX($GT:$GT,$JD487+56),"")</f>
      </c>
      <c r="IZ487">
        <f>IF($JE487&gt;=57,INDEX($GT:$GT,$JD487+57),"")</f>
      </c>
      <c r="JA487">
        <f>IF($JE487&gt;=58,INDEX($GT:$GT,$JD487+58),"")</f>
      </c>
      <c r="JB487">
        <f>IF($JE487&gt;=59,INDEX($GT:$GT,$JD487+59),"")</f>
      </c>
      <c r="JC487">
        <f>IF($JE487&gt;=60,INDEX($GT:$GT,$JD487+60),"")</f>
      </c>
      <c r="JD487">
        <f>IFERROR(MATCH($GS487,$GT$2:$GT$322,0)+1,0)</f>
      </c>
      <c r="JE487">
        <f>IFERROR(INDEX($GU$2:$GU$322,MATCH($GS487,$GT$2:$GT$322,0)),0)</f>
      </c>
      <c r="JF487" t="s">
        <v>28</v>
      </c>
      <c r="JG487" t="s">
        <v>28</v>
      </c>
    </row>
    <row r="488" spans="1:267" x14ac:dyDescent="0.25">
      <c r="J488" s="1"/>
      <c r="K488" s="1"/>
      <c r="L488" s="1"/>
      <c r="M488" s="1"/>
      <c r="N488" s="1">
        <f>IFERROR(IF(FIND(" - ",$J488)&gt;0,MID($J488,FIND(" - ",$J488)+3,LEN($J488)),""),"")</f>
      </c>
      <c r="P488" s="1"/>
      <c r="S488" t="s">
        <v>28</v>
      </c>
      <c r="U488">
        <f>IF(OR($S488="",$T488=""),"",IFERROR($S488/$T488,0))</f>
      </c>
      <c r="V488">
        <f>IF($S488="","",
IF($K488="","",
IF(ISNUMBER(SEARCH("exempt",LOWER($K488))),0,
$S488*(VALUE(SUBSTITUTE($K488,"%",""))/100))))</f>
      </c>
      <c r="AB488">
        <f>IF($S488="","",
SUM($S488,$V488,$Z488,$W488,$Y488)-
IF($AA488="",0,VALUE($AA488)))</f>
      </c>
      <c r="AJ488" t="s">
        <v>1149</v>
      </c>
      <c r="AR488">
        <f>IFERROR(LEFT($J488,FIND(" - ",$J488)-1),$J488)</f>
      </c>
      <c r="AU488">
        <f>IF($CJ488&gt;=1,INDEX($AS:$AS,$CI488+1),"")</f>
      </c>
      <c r="AV488">
        <f>IF($CJ488&gt;=2,INDEX($AS:$AS,$CI488+2),"")</f>
      </c>
      <c r="AW488">
        <f>IF($CJ488&gt;=3,INDEX($AS:$AS,$CI488+3),"")</f>
      </c>
      <c r="AX488">
        <f>IF($CJ488&gt;=4,INDEX($AS:$AS,$CI488+4),"")</f>
      </c>
      <c r="AY488">
        <f>IF($CJ488&gt;=5,INDEX($AS:$AS,$CI488+5),"")</f>
      </c>
      <c r="AZ488">
        <f>IF($CJ488&gt;=6,INDEX($AS:$AS,$CI488+6),"")</f>
      </c>
      <c r="BA488">
        <f>IF($CJ488&gt;=7,INDEX($AS:$AS,$CI488+7),"")</f>
      </c>
      <c r="BB488">
        <f>IF($CJ488&gt;=8,INDEX($AS:$AS,$CI488+8),"")</f>
      </c>
      <c r="BC488">
        <f>IF($CJ488&gt;=9,INDEX($AS:$AS,$CI488+9),"")</f>
      </c>
      <c r="BD488">
        <f>IF($CJ488&gt;=10,INDEX($AS:$AS,$CI488+10),"")</f>
      </c>
      <c r="BE488">
        <f>IF($CJ488&gt;=11,INDEX($AS:$AS,$CI488+11),"")</f>
      </c>
      <c r="BF488">
        <f>IF($CJ488&gt;=12,INDEX($AS:$AS,$CI488+12),"")</f>
      </c>
      <c r="BG488">
        <f>IF($CJ488&gt;=13,INDEX($AS:$AS,$CI488+13),"")</f>
      </c>
      <c r="BH488">
        <f>IF($CJ488&gt;=14,INDEX($AS:$AS,$CI488+14),"")</f>
      </c>
      <c r="BI488">
        <f>IF($CJ488&gt;=15,INDEX($AS:$AS,$CI488+15),"")</f>
      </c>
      <c r="BJ488">
        <f>IF($CJ488&gt;=16,INDEX($AS:$AS,$CI488+16),"")</f>
      </c>
      <c r="BK488">
        <f>IF($CJ488&gt;=17,INDEX($AS:$AS,$CI488+17),"")</f>
      </c>
      <c r="BL488">
        <f>IF($CJ488&gt;=18,INDEX($AS:$AS,$CI488+18),"")</f>
      </c>
      <c r="BM488">
        <f>IF($CJ488&gt;=19,INDEX($AS:$AS,$CI488+19),"")</f>
      </c>
      <c r="BN488">
        <f>IF($CJ488&gt;=20,INDEX($AS:$AS,$CI488+20),"")</f>
      </c>
      <c r="BO488">
        <f>IF($CJ488&gt;=21,INDEX($AS:$AS,$CI488+21),"")</f>
      </c>
      <c r="BP488">
        <f>IF($CJ488&gt;=22,INDEX($AS:$AS,$CI488+22),"")</f>
      </c>
      <c r="BQ488">
        <f>IF($CJ488&gt;=23,INDEX($AS:$AS,$CI488+23),"")</f>
      </c>
      <c r="BR488">
        <f>IF($CJ488&gt;=24,INDEX($AS:$AS,$CI488+24),"")</f>
      </c>
      <c r="BS488">
        <f>IF($CJ488&gt;=25,INDEX($AS:$AS,$CI488+25),"")</f>
      </c>
      <c r="BT488">
        <f>IF($CJ488&gt;=26,INDEX($AS:$AS,$CI488+26),"")</f>
      </c>
      <c r="BU488">
        <f>IF($CJ488&gt;=27,INDEX($AS:$AS,$CI488+27),"")</f>
      </c>
      <c r="BV488">
        <f>IF($CJ488&gt;=28,INDEX($AS:$AS,$CI488+28),"")</f>
      </c>
      <c r="BW488">
        <f>IF($CJ488&gt;=29,INDEX($AS:$AS,$CI488+29),"")</f>
      </c>
      <c r="BX488">
        <f>IF($CJ488&gt;=30,INDEX($AS:$AS,$CI488+30),"")</f>
      </c>
      <c r="BY488">
        <f>IF($CJ488&gt;=31,INDEX($AS:$AS,$CI488+31),"")</f>
      </c>
      <c r="BZ488">
        <f>IF($CJ488&gt;=32,INDEX($AS:$AS,$CI488+32),"")</f>
      </c>
      <c r="CA488">
        <f>IF($CJ488&gt;=33,INDEX($AS:$AS,$CI488+33),"")</f>
      </c>
      <c r="CB488">
        <f>IF($CJ488&gt;=34,INDEX($AS:$AS,$CI488+34),"")</f>
      </c>
      <c r="CC488">
        <f>IF($CJ488&gt;=35,INDEX($AS:$AS,$CI488+35),"")</f>
      </c>
      <c r="CD488">
        <f>IF($CJ488&gt;=36,INDEX($AS:$AS,$CI488+36),"")</f>
      </c>
      <c r="CE488">
        <f>IF($CJ488&gt;=37,INDEX($AS:$AS,$CI488+37),"")</f>
      </c>
      <c r="CF488">
        <f>IF($CJ488&gt;=38,INDEX($AS:$AS,$CI488+38),"")</f>
      </c>
      <c r="CG488">
        <f>IF($CJ488&gt;=39,INDEX($AS:$AS,$CI488+39),"")</f>
      </c>
      <c r="CH488">
        <f>IF($CJ488&gt;=40,INDEX($AS:$AS,$CI488+40),"")</f>
      </c>
      <c r="CI488">
        <f>IFERROR(MATCH($AR488,$AS$2:$AS$133,0)+1,0)</f>
      </c>
      <c r="CJ488">
        <f>IFERROR(INDEX($AT$2:$AT$133,MATCH($AR488,$AS$2:$AS$133,0)),0)</f>
      </c>
      <c r="CK488">
        <f>IFERROR(LEFT($O488,FIND(" - ",$O488)-1),$O488)</f>
      </c>
      <c r="CL488" t="s">
        <v>46</v>
      </c>
      <c r="CN488">
        <f>IF($DI488&gt;=1,INDEX($CL:$CL,$DH488+1),"")</f>
      </c>
      <c r="CO488">
        <f>IF($DI488&gt;=2,INDEX($CL:$CL,$DH488+2),"")</f>
      </c>
      <c r="CP488">
        <f>IF($DI488&gt;=3,INDEX($CL:$CL,$DH488+3),"")</f>
      </c>
      <c r="CQ488">
        <f>IF($DI488&gt;=4,INDEX($CL:$CL,$DH488+4),"")</f>
      </c>
      <c r="CR488">
        <f>IF($DI488&gt;=5,INDEX($CL:$CL,$DH488+5),"")</f>
      </c>
      <c r="CS488">
        <f>IF($DI488&gt;=6,INDEX($CL:$CL,$DH488+6),"")</f>
      </c>
      <c r="CT488">
        <f>IF($DI488&gt;=7,INDEX($CL:$CL,$DH488+7),"")</f>
      </c>
      <c r="CU488">
        <f>IF($DI488&gt;=8,INDEX($CL:$CL,$DH488+8),"")</f>
      </c>
      <c r="CV488">
        <f>IF($DI488&gt;=9,INDEX($CL:$CL,$DH488+9),"")</f>
      </c>
      <c r="CW488">
        <f>IF($DI488&gt;=10,INDEX($CL:$CL,$DH488+10),"")</f>
      </c>
      <c r="CX488">
        <f>IF($DI488&gt;=11,INDEX($CL:$CL,$DH488+11),"")</f>
      </c>
      <c r="CY488">
        <f>IF($DI488&gt;=12,INDEX($CL:$CL,$DH488+12),"")</f>
      </c>
      <c r="CZ488">
        <f>IF($DI488&gt;=13,INDEX($CL:$CL,$DH488+13),"")</f>
      </c>
      <c r="DA488">
        <f>IF($DI488&gt;=14,INDEX($CL:$CL,$DH488+14),"")</f>
      </c>
      <c r="DB488">
        <f>IF($DI488&gt;=15,INDEX($CL:$CL,$DH488+15),"")</f>
      </c>
      <c r="DC488">
        <f>IF($DI488&gt;=16,INDEX($CL:$CL,$DH488+16),"")</f>
      </c>
      <c r="DD488">
        <f>IF($DI488&gt;=17,INDEX($CL:$CL,$DH488+17),"")</f>
      </c>
      <c r="DE488">
        <f>IF($DI488&gt;=18,INDEX($CL:$CL,$DH488+18),"")</f>
      </c>
      <c r="DF488">
        <f>IF($DI488&gt;=19,INDEX($CL:$CL,$DH488+19),"")</f>
      </c>
      <c r="DG488">
        <f>IF($DI488&gt;=20,INDEX($CL:$CL,$DH488+20),"")</f>
      </c>
      <c r="DH488">
        <f>IFERROR(MATCH($CK488,$CL$2:$CL$1558,0)+1,0)</f>
      </c>
      <c r="DI488">
        <f>IFERROR(INDEX($CM$2:$CM$1558,MATCH($CK488,$CL$2:$CL$1558,0)),0)</f>
      </c>
      <c r="DJ488">
        <f>IFERROR(INDEX($AQ:$AQ,MATCH($K488,$AP:$AP,0))&amp;"","")</f>
      </c>
      <c r="DN488">
        <f>IF($GQ488&gt;=1,INDEX($DK:$DK,$GP488+1),"")</f>
      </c>
      <c r="DO488">
        <f>IF($GQ488&gt;=2,INDEX($DK:$DK,$GP488+2),"")</f>
      </c>
      <c r="DP488">
        <f>IF($GQ488&gt;=3,INDEX($DK:$DK,$GP488+3),"")</f>
      </c>
      <c r="DQ488">
        <f>IF($GQ488&gt;=4,INDEX($DK:$DK,$GP488+4),"")</f>
      </c>
      <c r="DR488">
        <f>IF($GQ488&gt;=5,INDEX($DK:$DK,$GP488+5),"")</f>
      </c>
      <c r="DS488">
        <f>IF($GQ488&gt;=6,INDEX($DK:$DK,$GP488+6),"")</f>
      </c>
      <c r="DT488">
        <f>IF($GQ488&gt;=7,INDEX($DK:$DK,$GP488+7),"")</f>
      </c>
      <c r="DU488">
        <f>IF($GQ488&gt;=8,INDEX($DK:$DK,$GP488+8),"")</f>
      </c>
      <c r="DV488">
        <f>IF($GQ488&gt;=9,INDEX($DK:$DK,$GP488+9),"")</f>
      </c>
      <c r="DW488">
        <f>IF($GQ488&gt;=10,INDEX($DK:$DK,$GP488+10),"")</f>
      </c>
      <c r="DX488">
        <f>IF($GQ488&gt;=11,INDEX($DK:$DK,$GP488+11),"")</f>
      </c>
      <c r="DY488">
        <f>IF($GQ488&gt;=12,INDEX($DK:$DK,$GP488+12),"")</f>
      </c>
      <c r="DZ488">
        <f>IF($GQ488&gt;=13,INDEX($DK:$DK,$GP488+13),"")</f>
      </c>
      <c r="EA488">
        <f>IF($GQ488&gt;=14,INDEX($DK:$DK,$GP488+14),"")</f>
      </c>
      <c r="EB488">
        <f>IF($GQ488&gt;=15,INDEX($DK:$DK,$GP488+15),"")</f>
      </c>
      <c r="EC488">
        <f>IF($GQ488&gt;=16,INDEX($DK:$DK,$GP488+16),"")</f>
      </c>
      <c r="ED488">
        <f>IF($GQ488&gt;=17,INDEX($DK:$DK,$GP488+17),"")</f>
      </c>
      <c r="EE488">
        <f>IF($GQ488&gt;=18,INDEX($DK:$DK,$GP488+18),"")</f>
      </c>
      <c r="EF488">
        <f>IF($GQ488&gt;=19,INDEX($DK:$DK,$GP488+19),"")</f>
      </c>
      <c r="EG488">
        <f>IF($GQ488&gt;=20,INDEX($DK:$DK,$GP488+20),"")</f>
      </c>
      <c r="EH488">
        <f>IF($GQ488&gt;=21,INDEX($DK:$DK,$GP488+21),"")</f>
      </c>
      <c r="EI488">
        <f>IF($GQ488&gt;=22,INDEX($DK:$DK,$GP488+22),"")</f>
      </c>
      <c r="EJ488">
        <f>IF($GQ488&gt;=23,INDEX($DK:$DK,$GP488+23),"")</f>
      </c>
      <c r="EK488">
        <f>IF($GQ488&gt;=24,INDEX($DK:$DK,$GP488+24),"")</f>
      </c>
      <c r="EL488">
        <f>IF($GQ488&gt;=25,INDEX($DK:$DK,$GP488+25),"")</f>
      </c>
      <c r="EM488">
        <f>IF($GQ488&gt;=26,INDEX($DK:$DK,$GP488+26),"")</f>
      </c>
      <c r="EN488">
        <f>IF($GQ488&gt;=27,INDEX($DK:$DK,$GP488+27),"")</f>
      </c>
      <c r="EO488">
        <f>IF($GQ488&gt;=28,INDEX($DK:$DK,$GP488+28),"")</f>
      </c>
      <c r="EP488">
        <f>IF($GQ488&gt;=29,INDEX($DK:$DK,$GP488+29),"")</f>
      </c>
      <c r="EQ488">
        <f>IF($GQ488&gt;=30,INDEX($DK:$DK,$GP488+30),"")</f>
      </c>
      <c r="ER488">
        <f>IF($GQ488&gt;=31,INDEX($DK:$DK,$GP488+31),"")</f>
      </c>
      <c r="ES488">
        <f>IF($GQ488&gt;=32,INDEX($DK:$DK,$GP488+32),"")</f>
      </c>
      <c r="ET488">
        <f>IF($GQ488&gt;=33,INDEX($DK:$DK,$GP488+33),"")</f>
      </c>
      <c r="EU488">
        <f>IF($GQ488&gt;=34,INDEX($DK:$DK,$GP488+34),"")</f>
      </c>
      <c r="EV488">
        <f>IF($GQ488&gt;=35,INDEX($DK:$DK,$GP488+35),"")</f>
      </c>
      <c r="EW488">
        <f>IF($GQ488&gt;=36,INDEX($DK:$DK,$GP488+36),"")</f>
      </c>
      <c r="EX488">
        <f>IF($GQ488&gt;=37,INDEX($DK:$DK,$GP488+37),"")</f>
      </c>
      <c r="EY488">
        <f>IF($GQ488&gt;=38,INDEX($DK:$DK,$GP488+38),"")</f>
      </c>
      <c r="EZ488">
        <f>IF($GQ488&gt;=39,INDEX($DK:$DK,$GP488+39),"")</f>
      </c>
      <c r="FA488">
        <f>IF($GQ488&gt;=40,INDEX($DK:$DK,$GP488+40),"")</f>
      </c>
      <c r="FB488">
        <f>IF($GQ488&gt;=1,INDEX($DL:$DL,$GP488+1),"")</f>
      </c>
      <c r="FC488">
        <f>IF($GQ488&gt;=2,INDEX($DL:$DL,$GP488+2),"")</f>
      </c>
      <c r="FD488">
        <f>IF($GQ488&gt;=3,INDEX($DL:$DL,$GP488+3),"")</f>
      </c>
      <c r="FE488">
        <f>IF($GQ488&gt;=4,INDEX($DL:$DL,$GP488+4),"")</f>
      </c>
      <c r="FF488">
        <f>IF($GQ488&gt;=5,INDEX($DL:$DL,$GP488+5),"")</f>
      </c>
      <c r="FG488">
        <f>IF($GQ488&gt;=6,INDEX($DL:$DL,$GP488+6),"")</f>
      </c>
      <c r="FH488">
        <f>IF($GQ488&gt;=7,INDEX($DL:$DL,$GP488+7),"")</f>
      </c>
      <c r="FI488">
        <f>IF($GQ488&gt;=8,INDEX($DL:$DL,$GP488+8),"")</f>
      </c>
      <c r="FJ488">
        <f>IF($GQ488&gt;=9,INDEX($DL:$DL,$GP488+9),"")</f>
      </c>
      <c r="FK488">
        <f>IF($GQ488&gt;=10,INDEX($DL:$DL,$GP488+10),"")</f>
      </c>
      <c r="FL488">
        <f>IF($GQ488&gt;=11,INDEX($DL:$DL,$GP488+11),"")</f>
      </c>
      <c r="FM488">
        <f>IF($GQ488&gt;=12,INDEX($DL:$DL,$GP488+12),"")</f>
      </c>
      <c r="FN488">
        <f>IF($GQ488&gt;=13,INDEX($DL:$DL,$GP488+13),"")</f>
      </c>
      <c r="FO488">
        <f>IF($GQ488&gt;=14,INDEX($DL:$DL,$GP488+14),"")</f>
      </c>
      <c r="FP488">
        <f>IF($GQ488&gt;=15,INDEX($DL:$DL,$GP488+15),"")</f>
      </c>
      <c r="FQ488">
        <f>IF($GQ488&gt;=16,INDEX($DL:$DL,$GP488+16),"")</f>
      </c>
      <c r="FR488">
        <f>IF($GQ488&gt;=17,INDEX($DL:$DL,$GP488+17),"")</f>
      </c>
      <c r="FS488">
        <f>IF($GQ488&gt;=18,INDEX($DL:$DL,$GP488+18),"")</f>
      </c>
      <c r="FT488">
        <f>IF($GQ488&gt;=19,INDEX($DL:$DL,$GP488+19),"")</f>
      </c>
      <c r="FU488">
        <f>IF($GQ488&gt;=20,INDEX($DL:$DL,$GP488+20),"")</f>
      </c>
      <c r="FV488">
        <f>IF($GQ488&gt;=21,INDEX($DL:$DL,$GP488+21),"")</f>
      </c>
      <c r="FW488">
        <f>IF($GQ488&gt;=22,INDEX($DL:$DL,$GP488+22),"")</f>
      </c>
      <c r="FX488">
        <f>IF($GQ488&gt;=23,INDEX($DL:$DL,$GP488+23),"")</f>
      </c>
      <c r="FY488">
        <f>IF($GQ488&gt;=24,INDEX($DL:$DL,$GP488+24),"")</f>
      </c>
      <c r="FZ488">
        <f>IF($GQ488&gt;=25,INDEX($DL:$DL,$GP488+25),"")</f>
      </c>
      <c r="GA488">
        <f>IF($GQ488&gt;=26,INDEX($DL:$DL,$GP488+26),"")</f>
      </c>
      <c r="GB488">
        <f>IF($GQ488&gt;=27,INDEX($DL:$DL,$GP488+27),"")</f>
      </c>
      <c r="GC488">
        <f>IF($GQ488&gt;=28,INDEX($DL:$DL,$GP488+28),"")</f>
      </c>
      <c r="GD488">
        <f>IF($GQ488&gt;=29,INDEX($DL:$DL,$GP488+29),"")</f>
      </c>
      <c r="GE488">
        <f>IF($GQ488&gt;=30,INDEX($DL:$DL,$GP488+30),"")</f>
      </c>
      <c r="GF488">
        <f>IF($GQ488&gt;=31,INDEX($DL:$DL,$GP488+31),"")</f>
      </c>
      <c r="GG488">
        <f>IF($GQ488&gt;=32,INDEX($DL:$DL,$GP488+32),"")</f>
      </c>
      <c r="GH488">
        <f>IF($GQ488&gt;=33,INDEX($DL:$DL,$GP488+33),"")</f>
      </c>
      <c r="GI488">
        <f>IF($GQ488&gt;=34,INDEX($DL:$DL,$GP488+34),"")</f>
      </c>
      <c r="GJ488">
        <f>IF($GQ488&gt;=35,INDEX($DL:$DL,$GP488+35),"")</f>
      </c>
      <c r="GK488">
        <f>IF($GQ488&gt;=36,INDEX($DL:$DL,$GP488+36),"")</f>
      </c>
      <c r="GL488">
        <f>IF($GQ488&gt;=37,INDEX($DL:$DL,$GP488+37),"")</f>
      </c>
      <c r="GM488">
        <f>IF($GQ488&gt;=38,INDEX($DL:$DL,$GP488+38),"")</f>
      </c>
      <c r="GN488">
        <f>IF($GQ488&gt;=39,INDEX($DL:$DL,$GP488+39),"")</f>
      </c>
      <c r="GO488">
        <f>IF($GQ488&gt;=40,INDEX($DL:$DL,$GP488+40),"")</f>
      </c>
      <c r="GP488">
        <f>IFERROR(MATCH($DJ488,$DK$2:$DK$148,0)+1,0)</f>
      </c>
      <c r="GQ488">
        <f>IFERROR(INDEX($DM$2:$DM$148,MATCH($DJ488,$DK$2:$DK$148,0)),0)</f>
      </c>
      <c r="GR488">
        <f>IFERROR(MATCH($L488,$DN$488:$FA$488,0),0)</f>
      </c>
      <c r="GS488">
        <f>IF($GR488&gt;0,INDEX($FB$488:$GO$488,$GR488),"")</f>
      </c>
      <c r="GV488">
        <f>IF($JE488&gt;=1,INDEX($GT:$GT,$JD488+1),"")</f>
      </c>
      <c r="GW488">
        <f>IF($JE488&gt;=2,INDEX($GT:$GT,$JD488+2),"")</f>
      </c>
      <c r="GX488">
        <f>IF($JE488&gt;=3,INDEX($GT:$GT,$JD488+3),"")</f>
      </c>
      <c r="GY488">
        <f>IF($JE488&gt;=4,INDEX($GT:$GT,$JD488+4),"")</f>
      </c>
      <c r="GZ488">
        <f>IF($JE488&gt;=5,INDEX($GT:$GT,$JD488+5),"")</f>
      </c>
      <c r="HA488">
        <f>IF($JE488&gt;=6,INDEX($GT:$GT,$JD488+6),"")</f>
      </c>
      <c r="HB488">
        <f>IF($JE488&gt;=7,INDEX($GT:$GT,$JD488+7),"")</f>
      </c>
      <c r="HC488">
        <f>IF($JE488&gt;=8,INDEX($GT:$GT,$JD488+8),"")</f>
      </c>
      <c r="HD488">
        <f>IF($JE488&gt;=9,INDEX($GT:$GT,$JD488+9),"")</f>
      </c>
      <c r="HE488">
        <f>IF($JE488&gt;=10,INDEX($GT:$GT,$JD488+10),"")</f>
      </c>
      <c r="HF488">
        <f>IF($JE488&gt;=11,INDEX($GT:$GT,$JD488+11),"")</f>
      </c>
      <c r="HG488">
        <f>IF($JE488&gt;=12,INDEX($GT:$GT,$JD488+12),"")</f>
      </c>
      <c r="HH488">
        <f>IF($JE488&gt;=13,INDEX($GT:$GT,$JD488+13),"")</f>
      </c>
      <c r="HI488">
        <f>IF($JE488&gt;=14,INDEX($GT:$GT,$JD488+14),"")</f>
      </c>
      <c r="HJ488">
        <f>IF($JE488&gt;=15,INDEX($GT:$GT,$JD488+15),"")</f>
      </c>
      <c r="HK488">
        <f>IF($JE488&gt;=16,INDEX($GT:$GT,$JD488+16),"")</f>
      </c>
      <c r="HL488">
        <f>IF($JE488&gt;=17,INDEX($GT:$GT,$JD488+17),"")</f>
      </c>
      <c r="HM488">
        <f>IF($JE488&gt;=18,INDEX($GT:$GT,$JD488+18),"")</f>
      </c>
      <c r="HN488">
        <f>IF($JE488&gt;=19,INDEX($GT:$GT,$JD488+19),"")</f>
      </c>
      <c r="HO488">
        <f>IF($JE488&gt;=20,INDEX($GT:$GT,$JD488+20),"")</f>
      </c>
      <c r="HP488">
        <f>IF($JE488&gt;=21,INDEX($GT:$GT,$JD488+21),"")</f>
      </c>
      <c r="HQ488">
        <f>IF($JE488&gt;=22,INDEX($GT:$GT,$JD488+22),"")</f>
      </c>
      <c r="HR488">
        <f>IF($JE488&gt;=23,INDEX($GT:$GT,$JD488+23),"")</f>
      </c>
      <c r="HS488">
        <f>IF($JE488&gt;=24,INDEX($GT:$GT,$JD488+24),"")</f>
      </c>
      <c r="HT488">
        <f>IF($JE488&gt;=25,INDEX($GT:$GT,$JD488+25),"")</f>
      </c>
      <c r="HU488">
        <f>IF($JE488&gt;=26,INDEX($GT:$GT,$JD488+26),"")</f>
      </c>
      <c r="HV488">
        <f>IF($JE488&gt;=27,INDEX($GT:$GT,$JD488+27),"")</f>
      </c>
      <c r="HW488">
        <f>IF($JE488&gt;=28,INDEX($GT:$GT,$JD488+28),"")</f>
      </c>
      <c r="HX488">
        <f>IF($JE488&gt;=29,INDEX($GT:$GT,$JD488+29),"")</f>
      </c>
      <c r="HY488">
        <f>IF($JE488&gt;=30,INDEX($GT:$GT,$JD488+30),"")</f>
      </c>
      <c r="HZ488">
        <f>IF($JE488&gt;=31,INDEX($GT:$GT,$JD488+31),"")</f>
      </c>
      <c r="IA488">
        <f>IF($JE488&gt;=32,INDEX($GT:$GT,$JD488+32),"")</f>
      </c>
      <c r="IB488">
        <f>IF($JE488&gt;=33,INDEX($GT:$GT,$JD488+33),"")</f>
      </c>
      <c r="IC488">
        <f>IF($JE488&gt;=34,INDEX($GT:$GT,$JD488+34),"")</f>
      </c>
      <c r="ID488">
        <f>IF($JE488&gt;=35,INDEX($GT:$GT,$JD488+35),"")</f>
      </c>
      <c r="IE488">
        <f>IF($JE488&gt;=36,INDEX($GT:$GT,$JD488+36),"")</f>
      </c>
      <c r="IF488">
        <f>IF($JE488&gt;=37,INDEX($GT:$GT,$JD488+37),"")</f>
      </c>
      <c r="IG488">
        <f>IF($JE488&gt;=38,INDEX($GT:$GT,$JD488+38),"")</f>
      </c>
      <c r="IH488">
        <f>IF($JE488&gt;=39,INDEX($GT:$GT,$JD488+39),"")</f>
      </c>
      <c r="II488">
        <f>IF($JE488&gt;=40,INDEX($GT:$GT,$JD488+40),"")</f>
      </c>
      <c r="IJ488">
        <f>IF($JE488&gt;=41,INDEX($GT:$GT,$JD488+41),"")</f>
      </c>
      <c r="IK488">
        <f>IF($JE488&gt;=42,INDEX($GT:$GT,$JD488+42),"")</f>
      </c>
      <c r="IL488">
        <f>IF($JE488&gt;=43,INDEX($GT:$GT,$JD488+43),"")</f>
      </c>
      <c r="IM488">
        <f>IF($JE488&gt;=44,INDEX($GT:$GT,$JD488+44),"")</f>
      </c>
      <c r="IN488">
        <f>IF($JE488&gt;=45,INDEX($GT:$GT,$JD488+45),"")</f>
      </c>
      <c r="IO488">
        <f>IF($JE488&gt;=46,INDEX($GT:$GT,$JD488+46),"")</f>
      </c>
      <c r="IP488">
        <f>IF($JE488&gt;=47,INDEX($GT:$GT,$JD488+47),"")</f>
      </c>
      <c r="IQ488">
        <f>IF($JE488&gt;=48,INDEX($GT:$GT,$JD488+48),"")</f>
      </c>
      <c r="IR488">
        <f>IF($JE488&gt;=49,INDEX($GT:$GT,$JD488+49),"")</f>
      </c>
      <c r="IS488">
        <f>IF($JE488&gt;=50,INDEX($GT:$GT,$JD488+50),"")</f>
      </c>
      <c r="IT488">
        <f>IF($JE488&gt;=51,INDEX($GT:$GT,$JD488+51),"")</f>
      </c>
      <c r="IU488">
        <f>IF($JE488&gt;=52,INDEX($GT:$GT,$JD488+52),"")</f>
      </c>
      <c r="IV488">
        <f>IF($JE488&gt;=53,INDEX($GT:$GT,$JD488+53),"")</f>
      </c>
      <c r="IW488">
        <f>IF($JE488&gt;=54,INDEX($GT:$GT,$JD488+54),"")</f>
      </c>
      <c r="IX488">
        <f>IF($JE488&gt;=55,INDEX($GT:$GT,$JD488+55),"")</f>
      </c>
      <c r="IY488">
        <f>IF($JE488&gt;=56,INDEX($GT:$GT,$JD488+56),"")</f>
      </c>
      <c r="IZ488">
        <f>IF($JE488&gt;=57,INDEX($GT:$GT,$JD488+57),"")</f>
      </c>
      <c r="JA488">
        <f>IF($JE488&gt;=58,INDEX($GT:$GT,$JD488+58),"")</f>
      </c>
      <c r="JB488">
        <f>IF($JE488&gt;=59,INDEX($GT:$GT,$JD488+59),"")</f>
      </c>
      <c r="JC488">
        <f>IF($JE488&gt;=60,INDEX($GT:$GT,$JD488+60),"")</f>
      </c>
      <c r="JD488">
        <f>IFERROR(MATCH($GS488,$GT$2:$GT$322,0)+1,0)</f>
      </c>
      <c r="JE488">
        <f>IFERROR(INDEX($GU$2:$GU$322,MATCH($GS488,$GT$2:$GT$322,0)),0)</f>
      </c>
      <c r="JF488" t="s">
        <v>28</v>
      </c>
      <c r="JG488" t="s">
        <v>28</v>
      </c>
    </row>
    <row r="489" spans="1:267" x14ac:dyDescent="0.25">
      <c r="J489" s="1"/>
      <c r="K489" s="1"/>
      <c r="L489" s="1"/>
      <c r="M489" s="1"/>
      <c r="N489" s="1">
        <f>IFERROR(IF(FIND(" - ",$J489)&gt;0,MID($J489,FIND(" - ",$J489)+3,LEN($J489)),""),"")</f>
      </c>
      <c r="P489" s="1"/>
      <c r="S489" t="s">
        <v>28</v>
      </c>
      <c r="U489">
        <f>IF(OR($S489="",$T489=""),"",IFERROR($S489/$T489,0))</f>
      </c>
      <c r="V489">
        <f>IF($S489="","",
IF($K489="","",
IF(ISNUMBER(SEARCH("exempt",LOWER($K489))),0,
$S489*(VALUE(SUBSTITUTE($K489,"%",""))/100))))</f>
      </c>
      <c r="AB489">
        <f>IF($S489="","",
SUM($S489,$V489,$Z489,$W489,$Y489)-
IF($AA489="",0,VALUE($AA489)))</f>
      </c>
      <c r="AJ489" t="s">
        <v>1150</v>
      </c>
      <c r="AR489">
        <f>IFERROR(LEFT($J489,FIND(" - ",$J489)-1),$J489)</f>
      </c>
      <c r="AU489">
        <f>IF($CJ489&gt;=1,INDEX($AS:$AS,$CI489+1),"")</f>
      </c>
      <c r="AV489">
        <f>IF($CJ489&gt;=2,INDEX($AS:$AS,$CI489+2),"")</f>
      </c>
      <c r="AW489">
        <f>IF($CJ489&gt;=3,INDEX($AS:$AS,$CI489+3),"")</f>
      </c>
      <c r="AX489">
        <f>IF($CJ489&gt;=4,INDEX($AS:$AS,$CI489+4),"")</f>
      </c>
      <c r="AY489">
        <f>IF($CJ489&gt;=5,INDEX($AS:$AS,$CI489+5),"")</f>
      </c>
      <c r="AZ489">
        <f>IF($CJ489&gt;=6,INDEX($AS:$AS,$CI489+6),"")</f>
      </c>
      <c r="BA489">
        <f>IF($CJ489&gt;=7,INDEX($AS:$AS,$CI489+7),"")</f>
      </c>
      <c r="BB489">
        <f>IF($CJ489&gt;=8,INDEX($AS:$AS,$CI489+8),"")</f>
      </c>
      <c r="BC489">
        <f>IF($CJ489&gt;=9,INDEX($AS:$AS,$CI489+9),"")</f>
      </c>
      <c r="BD489">
        <f>IF($CJ489&gt;=10,INDEX($AS:$AS,$CI489+10),"")</f>
      </c>
      <c r="BE489">
        <f>IF($CJ489&gt;=11,INDEX($AS:$AS,$CI489+11),"")</f>
      </c>
      <c r="BF489">
        <f>IF($CJ489&gt;=12,INDEX($AS:$AS,$CI489+12),"")</f>
      </c>
      <c r="BG489">
        <f>IF($CJ489&gt;=13,INDEX($AS:$AS,$CI489+13),"")</f>
      </c>
      <c r="BH489">
        <f>IF($CJ489&gt;=14,INDEX($AS:$AS,$CI489+14),"")</f>
      </c>
      <c r="BI489">
        <f>IF($CJ489&gt;=15,INDEX($AS:$AS,$CI489+15),"")</f>
      </c>
      <c r="BJ489">
        <f>IF($CJ489&gt;=16,INDEX($AS:$AS,$CI489+16),"")</f>
      </c>
      <c r="BK489">
        <f>IF($CJ489&gt;=17,INDEX($AS:$AS,$CI489+17),"")</f>
      </c>
      <c r="BL489">
        <f>IF($CJ489&gt;=18,INDEX($AS:$AS,$CI489+18),"")</f>
      </c>
      <c r="BM489">
        <f>IF($CJ489&gt;=19,INDEX($AS:$AS,$CI489+19),"")</f>
      </c>
      <c r="BN489">
        <f>IF($CJ489&gt;=20,INDEX($AS:$AS,$CI489+20),"")</f>
      </c>
      <c r="BO489">
        <f>IF($CJ489&gt;=21,INDEX($AS:$AS,$CI489+21),"")</f>
      </c>
      <c r="BP489">
        <f>IF($CJ489&gt;=22,INDEX($AS:$AS,$CI489+22),"")</f>
      </c>
      <c r="BQ489">
        <f>IF($CJ489&gt;=23,INDEX($AS:$AS,$CI489+23),"")</f>
      </c>
      <c r="BR489">
        <f>IF($CJ489&gt;=24,INDEX($AS:$AS,$CI489+24),"")</f>
      </c>
      <c r="BS489">
        <f>IF($CJ489&gt;=25,INDEX($AS:$AS,$CI489+25),"")</f>
      </c>
      <c r="BT489">
        <f>IF($CJ489&gt;=26,INDEX($AS:$AS,$CI489+26),"")</f>
      </c>
      <c r="BU489">
        <f>IF($CJ489&gt;=27,INDEX($AS:$AS,$CI489+27),"")</f>
      </c>
      <c r="BV489">
        <f>IF($CJ489&gt;=28,INDEX($AS:$AS,$CI489+28),"")</f>
      </c>
      <c r="BW489">
        <f>IF($CJ489&gt;=29,INDEX($AS:$AS,$CI489+29),"")</f>
      </c>
      <c r="BX489">
        <f>IF($CJ489&gt;=30,INDEX($AS:$AS,$CI489+30),"")</f>
      </c>
      <c r="BY489">
        <f>IF($CJ489&gt;=31,INDEX($AS:$AS,$CI489+31),"")</f>
      </c>
      <c r="BZ489">
        <f>IF($CJ489&gt;=32,INDEX($AS:$AS,$CI489+32),"")</f>
      </c>
      <c r="CA489">
        <f>IF($CJ489&gt;=33,INDEX($AS:$AS,$CI489+33),"")</f>
      </c>
      <c r="CB489">
        <f>IF($CJ489&gt;=34,INDEX($AS:$AS,$CI489+34),"")</f>
      </c>
      <c r="CC489">
        <f>IF($CJ489&gt;=35,INDEX($AS:$AS,$CI489+35),"")</f>
      </c>
      <c r="CD489">
        <f>IF($CJ489&gt;=36,INDEX($AS:$AS,$CI489+36),"")</f>
      </c>
      <c r="CE489">
        <f>IF($CJ489&gt;=37,INDEX($AS:$AS,$CI489+37),"")</f>
      </c>
      <c r="CF489">
        <f>IF($CJ489&gt;=38,INDEX($AS:$AS,$CI489+38),"")</f>
      </c>
      <c r="CG489">
        <f>IF($CJ489&gt;=39,INDEX($AS:$AS,$CI489+39),"")</f>
      </c>
      <c r="CH489">
        <f>IF($CJ489&gt;=40,INDEX($AS:$AS,$CI489+40),"")</f>
      </c>
      <c r="CI489">
        <f>IFERROR(MATCH($AR489,$AS$2:$AS$133,0)+1,0)</f>
      </c>
      <c r="CJ489">
        <f>IFERROR(INDEX($AT$2:$AT$133,MATCH($AR489,$AS$2:$AS$133,0)),0)</f>
      </c>
      <c r="CK489">
        <f>IFERROR(LEFT($O489,FIND(" - ",$O489)-1),$O489)</f>
      </c>
      <c r="CL489" t="s">
        <v>56</v>
      </c>
      <c r="CN489">
        <f>IF($DI489&gt;=1,INDEX($CL:$CL,$DH489+1),"")</f>
      </c>
      <c r="CO489">
        <f>IF($DI489&gt;=2,INDEX($CL:$CL,$DH489+2),"")</f>
      </c>
      <c r="CP489">
        <f>IF($DI489&gt;=3,INDEX($CL:$CL,$DH489+3),"")</f>
      </c>
      <c r="CQ489">
        <f>IF($DI489&gt;=4,INDEX($CL:$CL,$DH489+4),"")</f>
      </c>
      <c r="CR489">
        <f>IF($DI489&gt;=5,INDEX($CL:$CL,$DH489+5),"")</f>
      </c>
      <c r="CS489">
        <f>IF($DI489&gt;=6,INDEX($CL:$CL,$DH489+6),"")</f>
      </c>
      <c r="CT489">
        <f>IF($DI489&gt;=7,INDEX($CL:$CL,$DH489+7),"")</f>
      </c>
      <c r="CU489">
        <f>IF($DI489&gt;=8,INDEX($CL:$CL,$DH489+8),"")</f>
      </c>
      <c r="CV489">
        <f>IF($DI489&gt;=9,INDEX($CL:$CL,$DH489+9),"")</f>
      </c>
      <c r="CW489">
        <f>IF($DI489&gt;=10,INDEX($CL:$CL,$DH489+10),"")</f>
      </c>
      <c r="CX489">
        <f>IF($DI489&gt;=11,INDEX($CL:$CL,$DH489+11),"")</f>
      </c>
      <c r="CY489">
        <f>IF($DI489&gt;=12,INDEX($CL:$CL,$DH489+12),"")</f>
      </c>
      <c r="CZ489">
        <f>IF($DI489&gt;=13,INDEX($CL:$CL,$DH489+13),"")</f>
      </c>
      <c r="DA489">
        <f>IF($DI489&gt;=14,INDEX($CL:$CL,$DH489+14),"")</f>
      </c>
      <c r="DB489">
        <f>IF($DI489&gt;=15,INDEX($CL:$CL,$DH489+15),"")</f>
      </c>
      <c r="DC489">
        <f>IF($DI489&gt;=16,INDEX($CL:$CL,$DH489+16),"")</f>
      </c>
      <c r="DD489">
        <f>IF($DI489&gt;=17,INDEX($CL:$CL,$DH489+17),"")</f>
      </c>
      <c r="DE489">
        <f>IF($DI489&gt;=18,INDEX($CL:$CL,$DH489+18),"")</f>
      </c>
      <c r="DF489">
        <f>IF($DI489&gt;=19,INDEX($CL:$CL,$DH489+19),"")</f>
      </c>
      <c r="DG489">
        <f>IF($DI489&gt;=20,INDEX($CL:$CL,$DH489+20),"")</f>
      </c>
      <c r="DH489">
        <f>IFERROR(MATCH($CK489,$CL$2:$CL$1558,0)+1,0)</f>
      </c>
      <c r="DI489">
        <f>IFERROR(INDEX($CM$2:$CM$1558,MATCH($CK489,$CL$2:$CL$1558,0)),0)</f>
      </c>
      <c r="DJ489">
        <f>IFERROR(INDEX($AQ:$AQ,MATCH($K489,$AP:$AP,0))&amp;"","")</f>
      </c>
      <c r="DN489">
        <f>IF($GQ489&gt;=1,INDEX($DK:$DK,$GP489+1),"")</f>
      </c>
      <c r="DO489">
        <f>IF($GQ489&gt;=2,INDEX($DK:$DK,$GP489+2),"")</f>
      </c>
      <c r="DP489">
        <f>IF($GQ489&gt;=3,INDEX($DK:$DK,$GP489+3),"")</f>
      </c>
      <c r="DQ489">
        <f>IF($GQ489&gt;=4,INDEX($DK:$DK,$GP489+4),"")</f>
      </c>
      <c r="DR489">
        <f>IF($GQ489&gt;=5,INDEX($DK:$DK,$GP489+5),"")</f>
      </c>
      <c r="DS489">
        <f>IF($GQ489&gt;=6,INDEX($DK:$DK,$GP489+6),"")</f>
      </c>
      <c r="DT489">
        <f>IF($GQ489&gt;=7,INDEX($DK:$DK,$GP489+7),"")</f>
      </c>
      <c r="DU489">
        <f>IF($GQ489&gt;=8,INDEX($DK:$DK,$GP489+8),"")</f>
      </c>
      <c r="DV489">
        <f>IF($GQ489&gt;=9,INDEX($DK:$DK,$GP489+9),"")</f>
      </c>
      <c r="DW489">
        <f>IF($GQ489&gt;=10,INDEX($DK:$DK,$GP489+10),"")</f>
      </c>
      <c r="DX489">
        <f>IF($GQ489&gt;=11,INDEX($DK:$DK,$GP489+11),"")</f>
      </c>
      <c r="DY489">
        <f>IF($GQ489&gt;=12,INDEX($DK:$DK,$GP489+12),"")</f>
      </c>
      <c r="DZ489">
        <f>IF($GQ489&gt;=13,INDEX($DK:$DK,$GP489+13),"")</f>
      </c>
      <c r="EA489">
        <f>IF($GQ489&gt;=14,INDEX($DK:$DK,$GP489+14),"")</f>
      </c>
      <c r="EB489">
        <f>IF($GQ489&gt;=15,INDEX($DK:$DK,$GP489+15),"")</f>
      </c>
      <c r="EC489">
        <f>IF($GQ489&gt;=16,INDEX($DK:$DK,$GP489+16),"")</f>
      </c>
      <c r="ED489">
        <f>IF($GQ489&gt;=17,INDEX($DK:$DK,$GP489+17),"")</f>
      </c>
      <c r="EE489">
        <f>IF($GQ489&gt;=18,INDEX($DK:$DK,$GP489+18),"")</f>
      </c>
      <c r="EF489">
        <f>IF($GQ489&gt;=19,INDEX($DK:$DK,$GP489+19),"")</f>
      </c>
      <c r="EG489">
        <f>IF($GQ489&gt;=20,INDEX($DK:$DK,$GP489+20),"")</f>
      </c>
      <c r="EH489">
        <f>IF($GQ489&gt;=21,INDEX($DK:$DK,$GP489+21),"")</f>
      </c>
      <c r="EI489">
        <f>IF($GQ489&gt;=22,INDEX($DK:$DK,$GP489+22),"")</f>
      </c>
      <c r="EJ489">
        <f>IF($GQ489&gt;=23,INDEX($DK:$DK,$GP489+23),"")</f>
      </c>
      <c r="EK489">
        <f>IF($GQ489&gt;=24,INDEX($DK:$DK,$GP489+24),"")</f>
      </c>
      <c r="EL489">
        <f>IF($GQ489&gt;=25,INDEX($DK:$DK,$GP489+25),"")</f>
      </c>
      <c r="EM489">
        <f>IF($GQ489&gt;=26,INDEX($DK:$DK,$GP489+26),"")</f>
      </c>
      <c r="EN489">
        <f>IF($GQ489&gt;=27,INDEX($DK:$DK,$GP489+27),"")</f>
      </c>
      <c r="EO489">
        <f>IF($GQ489&gt;=28,INDEX($DK:$DK,$GP489+28),"")</f>
      </c>
      <c r="EP489">
        <f>IF($GQ489&gt;=29,INDEX($DK:$DK,$GP489+29),"")</f>
      </c>
      <c r="EQ489">
        <f>IF($GQ489&gt;=30,INDEX($DK:$DK,$GP489+30),"")</f>
      </c>
      <c r="ER489">
        <f>IF($GQ489&gt;=31,INDEX($DK:$DK,$GP489+31),"")</f>
      </c>
      <c r="ES489">
        <f>IF($GQ489&gt;=32,INDEX($DK:$DK,$GP489+32),"")</f>
      </c>
      <c r="ET489">
        <f>IF($GQ489&gt;=33,INDEX($DK:$DK,$GP489+33),"")</f>
      </c>
      <c r="EU489">
        <f>IF($GQ489&gt;=34,INDEX($DK:$DK,$GP489+34),"")</f>
      </c>
      <c r="EV489">
        <f>IF($GQ489&gt;=35,INDEX($DK:$DK,$GP489+35),"")</f>
      </c>
      <c r="EW489">
        <f>IF($GQ489&gt;=36,INDEX($DK:$DK,$GP489+36),"")</f>
      </c>
      <c r="EX489">
        <f>IF($GQ489&gt;=37,INDEX($DK:$DK,$GP489+37),"")</f>
      </c>
      <c r="EY489">
        <f>IF($GQ489&gt;=38,INDEX($DK:$DK,$GP489+38),"")</f>
      </c>
      <c r="EZ489">
        <f>IF($GQ489&gt;=39,INDEX($DK:$DK,$GP489+39),"")</f>
      </c>
      <c r="FA489">
        <f>IF($GQ489&gt;=40,INDEX($DK:$DK,$GP489+40),"")</f>
      </c>
      <c r="FB489">
        <f>IF($GQ489&gt;=1,INDEX($DL:$DL,$GP489+1),"")</f>
      </c>
      <c r="FC489">
        <f>IF($GQ489&gt;=2,INDEX($DL:$DL,$GP489+2),"")</f>
      </c>
      <c r="FD489">
        <f>IF($GQ489&gt;=3,INDEX($DL:$DL,$GP489+3),"")</f>
      </c>
      <c r="FE489">
        <f>IF($GQ489&gt;=4,INDEX($DL:$DL,$GP489+4),"")</f>
      </c>
      <c r="FF489">
        <f>IF($GQ489&gt;=5,INDEX($DL:$DL,$GP489+5),"")</f>
      </c>
      <c r="FG489">
        <f>IF($GQ489&gt;=6,INDEX($DL:$DL,$GP489+6),"")</f>
      </c>
      <c r="FH489">
        <f>IF($GQ489&gt;=7,INDEX($DL:$DL,$GP489+7),"")</f>
      </c>
      <c r="FI489">
        <f>IF($GQ489&gt;=8,INDEX($DL:$DL,$GP489+8),"")</f>
      </c>
      <c r="FJ489">
        <f>IF($GQ489&gt;=9,INDEX($DL:$DL,$GP489+9),"")</f>
      </c>
      <c r="FK489">
        <f>IF($GQ489&gt;=10,INDEX($DL:$DL,$GP489+10),"")</f>
      </c>
      <c r="FL489">
        <f>IF($GQ489&gt;=11,INDEX($DL:$DL,$GP489+11),"")</f>
      </c>
      <c r="FM489">
        <f>IF($GQ489&gt;=12,INDEX($DL:$DL,$GP489+12),"")</f>
      </c>
      <c r="FN489">
        <f>IF($GQ489&gt;=13,INDEX($DL:$DL,$GP489+13),"")</f>
      </c>
      <c r="FO489">
        <f>IF($GQ489&gt;=14,INDEX($DL:$DL,$GP489+14),"")</f>
      </c>
      <c r="FP489">
        <f>IF($GQ489&gt;=15,INDEX($DL:$DL,$GP489+15),"")</f>
      </c>
      <c r="FQ489">
        <f>IF($GQ489&gt;=16,INDEX($DL:$DL,$GP489+16),"")</f>
      </c>
      <c r="FR489">
        <f>IF($GQ489&gt;=17,INDEX($DL:$DL,$GP489+17),"")</f>
      </c>
      <c r="FS489">
        <f>IF($GQ489&gt;=18,INDEX($DL:$DL,$GP489+18),"")</f>
      </c>
      <c r="FT489">
        <f>IF($GQ489&gt;=19,INDEX($DL:$DL,$GP489+19),"")</f>
      </c>
      <c r="FU489">
        <f>IF($GQ489&gt;=20,INDEX($DL:$DL,$GP489+20),"")</f>
      </c>
      <c r="FV489">
        <f>IF($GQ489&gt;=21,INDEX($DL:$DL,$GP489+21),"")</f>
      </c>
      <c r="FW489">
        <f>IF($GQ489&gt;=22,INDEX($DL:$DL,$GP489+22),"")</f>
      </c>
      <c r="FX489">
        <f>IF($GQ489&gt;=23,INDEX($DL:$DL,$GP489+23),"")</f>
      </c>
      <c r="FY489">
        <f>IF($GQ489&gt;=24,INDEX($DL:$DL,$GP489+24),"")</f>
      </c>
      <c r="FZ489">
        <f>IF($GQ489&gt;=25,INDEX($DL:$DL,$GP489+25),"")</f>
      </c>
      <c r="GA489">
        <f>IF($GQ489&gt;=26,INDEX($DL:$DL,$GP489+26),"")</f>
      </c>
      <c r="GB489">
        <f>IF($GQ489&gt;=27,INDEX($DL:$DL,$GP489+27),"")</f>
      </c>
      <c r="GC489">
        <f>IF($GQ489&gt;=28,INDEX($DL:$DL,$GP489+28),"")</f>
      </c>
      <c r="GD489">
        <f>IF($GQ489&gt;=29,INDEX($DL:$DL,$GP489+29),"")</f>
      </c>
      <c r="GE489">
        <f>IF($GQ489&gt;=30,INDEX($DL:$DL,$GP489+30),"")</f>
      </c>
      <c r="GF489">
        <f>IF($GQ489&gt;=31,INDEX($DL:$DL,$GP489+31),"")</f>
      </c>
      <c r="GG489">
        <f>IF($GQ489&gt;=32,INDEX($DL:$DL,$GP489+32),"")</f>
      </c>
      <c r="GH489">
        <f>IF($GQ489&gt;=33,INDEX($DL:$DL,$GP489+33),"")</f>
      </c>
      <c r="GI489">
        <f>IF($GQ489&gt;=34,INDEX($DL:$DL,$GP489+34),"")</f>
      </c>
      <c r="GJ489">
        <f>IF($GQ489&gt;=35,INDEX($DL:$DL,$GP489+35),"")</f>
      </c>
      <c r="GK489">
        <f>IF($GQ489&gt;=36,INDEX($DL:$DL,$GP489+36),"")</f>
      </c>
      <c r="GL489">
        <f>IF($GQ489&gt;=37,INDEX($DL:$DL,$GP489+37),"")</f>
      </c>
      <c r="GM489">
        <f>IF($GQ489&gt;=38,INDEX($DL:$DL,$GP489+38),"")</f>
      </c>
      <c r="GN489">
        <f>IF($GQ489&gt;=39,INDEX($DL:$DL,$GP489+39),"")</f>
      </c>
      <c r="GO489">
        <f>IF($GQ489&gt;=40,INDEX($DL:$DL,$GP489+40),"")</f>
      </c>
      <c r="GP489">
        <f>IFERROR(MATCH($DJ489,$DK$2:$DK$148,0)+1,0)</f>
      </c>
      <c r="GQ489">
        <f>IFERROR(INDEX($DM$2:$DM$148,MATCH($DJ489,$DK$2:$DK$148,0)),0)</f>
      </c>
      <c r="GR489">
        <f>IFERROR(MATCH($L489,$DN$489:$FA$489,0),0)</f>
      </c>
      <c r="GS489">
        <f>IF($GR489&gt;0,INDEX($FB$489:$GO$489,$GR489),"")</f>
      </c>
      <c r="GV489">
        <f>IF($JE489&gt;=1,INDEX($GT:$GT,$JD489+1),"")</f>
      </c>
      <c r="GW489">
        <f>IF($JE489&gt;=2,INDEX($GT:$GT,$JD489+2),"")</f>
      </c>
      <c r="GX489">
        <f>IF($JE489&gt;=3,INDEX($GT:$GT,$JD489+3),"")</f>
      </c>
      <c r="GY489">
        <f>IF($JE489&gt;=4,INDEX($GT:$GT,$JD489+4),"")</f>
      </c>
      <c r="GZ489">
        <f>IF($JE489&gt;=5,INDEX($GT:$GT,$JD489+5),"")</f>
      </c>
      <c r="HA489">
        <f>IF($JE489&gt;=6,INDEX($GT:$GT,$JD489+6),"")</f>
      </c>
      <c r="HB489">
        <f>IF($JE489&gt;=7,INDEX($GT:$GT,$JD489+7),"")</f>
      </c>
      <c r="HC489">
        <f>IF($JE489&gt;=8,INDEX($GT:$GT,$JD489+8),"")</f>
      </c>
      <c r="HD489">
        <f>IF($JE489&gt;=9,INDEX($GT:$GT,$JD489+9),"")</f>
      </c>
      <c r="HE489">
        <f>IF($JE489&gt;=10,INDEX($GT:$GT,$JD489+10),"")</f>
      </c>
      <c r="HF489">
        <f>IF($JE489&gt;=11,INDEX($GT:$GT,$JD489+11),"")</f>
      </c>
      <c r="HG489">
        <f>IF($JE489&gt;=12,INDEX($GT:$GT,$JD489+12),"")</f>
      </c>
      <c r="HH489">
        <f>IF($JE489&gt;=13,INDEX($GT:$GT,$JD489+13),"")</f>
      </c>
      <c r="HI489">
        <f>IF($JE489&gt;=14,INDEX($GT:$GT,$JD489+14),"")</f>
      </c>
      <c r="HJ489">
        <f>IF($JE489&gt;=15,INDEX($GT:$GT,$JD489+15),"")</f>
      </c>
      <c r="HK489">
        <f>IF($JE489&gt;=16,INDEX($GT:$GT,$JD489+16),"")</f>
      </c>
      <c r="HL489">
        <f>IF($JE489&gt;=17,INDEX($GT:$GT,$JD489+17),"")</f>
      </c>
      <c r="HM489">
        <f>IF($JE489&gt;=18,INDEX($GT:$GT,$JD489+18),"")</f>
      </c>
      <c r="HN489">
        <f>IF($JE489&gt;=19,INDEX($GT:$GT,$JD489+19),"")</f>
      </c>
      <c r="HO489">
        <f>IF($JE489&gt;=20,INDEX($GT:$GT,$JD489+20),"")</f>
      </c>
      <c r="HP489">
        <f>IF($JE489&gt;=21,INDEX($GT:$GT,$JD489+21),"")</f>
      </c>
      <c r="HQ489">
        <f>IF($JE489&gt;=22,INDEX($GT:$GT,$JD489+22),"")</f>
      </c>
      <c r="HR489">
        <f>IF($JE489&gt;=23,INDEX($GT:$GT,$JD489+23),"")</f>
      </c>
      <c r="HS489">
        <f>IF($JE489&gt;=24,INDEX($GT:$GT,$JD489+24),"")</f>
      </c>
      <c r="HT489">
        <f>IF($JE489&gt;=25,INDEX($GT:$GT,$JD489+25),"")</f>
      </c>
      <c r="HU489">
        <f>IF($JE489&gt;=26,INDEX($GT:$GT,$JD489+26),"")</f>
      </c>
      <c r="HV489">
        <f>IF($JE489&gt;=27,INDEX($GT:$GT,$JD489+27),"")</f>
      </c>
      <c r="HW489">
        <f>IF($JE489&gt;=28,INDEX($GT:$GT,$JD489+28),"")</f>
      </c>
      <c r="HX489">
        <f>IF($JE489&gt;=29,INDEX($GT:$GT,$JD489+29),"")</f>
      </c>
      <c r="HY489">
        <f>IF($JE489&gt;=30,INDEX($GT:$GT,$JD489+30),"")</f>
      </c>
      <c r="HZ489">
        <f>IF($JE489&gt;=31,INDEX($GT:$GT,$JD489+31),"")</f>
      </c>
      <c r="IA489">
        <f>IF($JE489&gt;=32,INDEX($GT:$GT,$JD489+32),"")</f>
      </c>
      <c r="IB489">
        <f>IF($JE489&gt;=33,INDEX($GT:$GT,$JD489+33),"")</f>
      </c>
      <c r="IC489">
        <f>IF($JE489&gt;=34,INDEX($GT:$GT,$JD489+34),"")</f>
      </c>
      <c r="ID489">
        <f>IF($JE489&gt;=35,INDEX($GT:$GT,$JD489+35),"")</f>
      </c>
      <c r="IE489">
        <f>IF($JE489&gt;=36,INDEX($GT:$GT,$JD489+36),"")</f>
      </c>
      <c r="IF489">
        <f>IF($JE489&gt;=37,INDEX($GT:$GT,$JD489+37),"")</f>
      </c>
      <c r="IG489">
        <f>IF($JE489&gt;=38,INDEX($GT:$GT,$JD489+38),"")</f>
      </c>
      <c r="IH489">
        <f>IF($JE489&gt;=39,INDEX($GT:$GT,$JD489+39),"")</f>
      </c>
      <c r="II489">
        <f>IF($JE489&gt;=40,INDEX($GT:$GT,$JD489+40),"")</f>
      </c>
      <c r="IJ489">
        <f>IF($JE489&gt;=41,INDEX($GT:$GT,$JD489+41),"")</f>
      </c>
      <c r="IK489">
        <f>IF($JE489&gt;=42,INDEX($GT:$GT,$JD489+42),"")</f>
      </c>
      <c r="IL489">
        <f>IF($JE489&gt;=43,INDEX($GT:$GT,$JD489+43),"")</f>
      </c>
      <c r="IM489">
        <f>IF($JE489&gt;=44,INDEX($GT:$GT,$JD489+44),"")</f>
      </c>
      <c r="IN489">
        <f>IF($JE489&gt;=45,INDEX($GT:$GT,$JD489+45),"")</f>
      </c>
      <c r="IO489">
        <f>IF($JE489&gt;=46,INDEX($GT:$GT,$JD489+46),"")</f>
      </c>
      <c r="IP489">
        <f>IF($JE489&gt;=47,INDEX($GT:$GT,$JD489+47),"")</f>
      </c>
      <c r="IQ489">
        <f>IF($JE489&gt;=48,INDEX($GT:$GT,$JD489+48),"")</f>
      </c>
      <c r="IR489">
        <f>IF($JE489&gt;=49,INDEX($GT:$GT,$JD489+49),"")</f>
      </c>
      <c r="IS489">
        <f>IF($JE489&gt;=50,INDEX($GT:$GT,$JD489+50),"")</f>
      </c>
      <c r="IT489">
        <f>IF($JE489&gt;=51,INDEX($GT:$GT,$JD489+51),"")</f>
      </c>
      <c r="IU489">
        <f>IF($JE489&gt;=52,INDEX($GT:$GT,$JD489+52),"")</f>
      </c>
      <c r="IV489">
        <f>IF($JE489&gt;=53,INDEX($GT:$GT,$JD489+53),"")</f>
      </c>
      <c r="IW489">
        <f>IF($JE489&gt;=54,INDEX($GT:$GT,$JD489+54),"")</f>
      </c>
      <c r="IX489">
        <f>IF($JE489&gt;=55,INDEX($GT:$GT,$JD489+55),"")</f>
      </c>
      <c r="IY489">
        <f>IF($JE489&gt;=56,INDEX($GT:$GT,$JD489+56),"")</f>
      </c>
      <c r="IZ489">
        <f>IF($JE489&gt;=57,INDEX($GT:$GT,$JD489+57),"")</f>
      </c>
      <c r="JA489">
        <f>IF($JE489&gt;=58,INDEX($GT:$GT,$JD489+58),"")</f>
      </c>
      <c r="JB489">
        <f>IF($JE489&gt;=59,INDEX($GT:$GT,$JD489+59),"")</f>
      </c>
      <c r="JC489">
        <f>IF($JE489&gt;=60,INDEX($GT:$GT,$JD489+60),"")</f>
      </c>
      <c r="JD489">
        <f>IFERROR(MATCH($GS489,$GT$2:$GT$322,0)+1,0)</f>
      </c>
      <c r="JE489">
        <f>IFERROR(INDEX($GU$2:$GU$322,MATCH($GS489,$GT$2:$GT$322,0)),0)</f>
      </c>
      <c r="JF489" t="s">
        <v>28</v>
      </c>
      <c r="JG489" t="s">
        <v>28</v>
      </c>
    </row>
    <row r="490" spans="1:267" x14ac:dyDescent="0.25">
      <c r="J490" s="1"/>
      <c r="K490" s="1"/>
      <c r="L490" s="1"/>
      <c r="M490" s="1"/>
      <c r="N490" s="1">
        <f>IFERROR(IF(FIND(" - ",$J490)&gt;0,MID($J490,FIND(" - ",$J490)+3,LEN($J490)),""),"")</f>
      </c>
      <c r="P490" s="1"/>
      <c r="S490" t="s">
        <v>28</v>
      </c>
      <c r="U490">
        <f>IF(OR($S490="",$T490=""),"",IFERROR($S490/$T490,0))</f>
      </c>
      <c r="V490">
        <f>IF($S490="","",
IF($K490="","",
IF(ISNUMBER(SEARCH("exempt",LOWER($K490))),0,
$S490*(VALUE(SUBSTITUTE($K490,"%",""))/100))))</f>
      </c>
      <c r="AB490">
        <f>IF($S490="","",
SUM($S490,$V490,$Z490,$W490,$Y490)-
IF($AA490="",0,VALUE($AA490)))</f>
      </c>
      <c r="AJ490" t="s">
        <v>1151</v>
      </c>
      <c r="AR490">
        <f>IFERROR(LEFT($J490,FIND(" - ",$J490)-1),$J490)</f>
      </c>
      <c r="AU490">
        <f>IF($CJ490&gt;=1,INDEX($AS:$AS,$CI490+1),"")</f>
      </c>
      <c r="AV490">
        <f>IF($CJ490&gt;=2,INDEX($AS:$AS,$CI490+2),"")</f>
      </c>
      <c r="AW490">
        <f>IF($CJ490&gt;=3,INDEX($AS:$AS,$CI490+3),"")</f>
      </c>
      <c r="AX490">
        <f>IF($CJ490&gt;=4,INDEX($AS:$AS,$CI490+4),"")</f>
      </c>
      <c r="AY490">
        <f>IF($CJ490&gt;=5,INDEX($AS:$AS,$CI490+5),"")</f>
      </c>
      <c r="AZ490">
        <f>IF($CJ490&gt;=6,INDEX($AS:$AS,$CI490+6),"")</f>
      </c>
      <c r="BA490">
        <f>IF($CJ490&gt;=7,INDEX($AS:$AS,$CI490+7),"")</f>
      </c>
      <c r="BB490">
        <f>IF($CJ490&gt;=8,INDEX($AS:$AS,$CI490+8),"")</f>
      </c>
      <c r="BC490">
        <f>IF($CJ490&gt;=9,INDEX($AS:$AS,$CI490+9),"")</f>
      </c>
      <c r="BD490">
        <f>IF($CJ490&gt;=10,INDEX($AS:$AS,$CI490+10),"")</f>
      </c>
      <c r="BE490">
        <f>IF($CJ490&gt;=11,INDEX($AS:$AS,$CI490+11),"")</f>
      </c>
      <c r="BF490">
        <f>IF($CJ490&gt;=12,INDEX($AS:$AS,$CI490+12),"")</f>
      </c>
      <c r="BG490">
        <f>IF($CJ490&gt;=13,INDEX($AS:$AS,$CI490+13),"")</f>
      </c>
      <c r="BH490">
        <f>IF($CJ490&gt;=14,INDEX($AS:$AS,$CI490+14),"")</f>
      </c>
      <c r="BI490">
        <f>IF($CJ490&gt;=15,INDEX($AS:$AS,$CI490+15),"")</f>
      </c>
      <c r="BJ490">
        <f>IF($CJ490&gt;=16,INDEX($AS:$AS,$CI490+16),"")</f>
      </c>
      <c r="BK490">
        <f>IF($CJ490&gt;=17,INDEX($AS:$AS,$CI490+17),"")</f>
      </c>
      <c r="BL490">
        <f>IF($CJ490&gt;=18,INDEX($AS:$AS,$CI490+18),"")</f>
      </c>
      <c r="BM490">
        <f>IF($CJ490&gt;=19,INDEX($AS:$AS,$CI490+19),"")</f>
      </c>
      <c r="BN490">
        <f>IF($CJ490&gt;=20,INDEX($AS:$AS,$CI490+20),"")</f>
      </c>
      <c r="BO490">
        <f>IF($CJ490&gt;=21,INDEX($AS:$AS,$CI490+21),"")</f>
      </c>
      <c r="BP490">
        <f>IF($CJ490&gt;=22,INDEX($AS:$AS,$CI490+22),"")</f>
      </c>
      <c r="BQ490">
        <f>IF($CJ490&gt;=23,INDEX($AS:$AS,$CI490+23),"")</f>
      </c>
      <c r="BR490">
        <f>IF($CJ490&gt;=24,INDEX($AS:$AS,$CI490+24),"")</f>
      </c>
      <c r="BS490">
        <f>IF($CJ490&gt;=25,INDEX($AS:$AS,$CI490+25),"")</f>
      </c>
      <c r="BT490">
        <f>IF($CJ490&gt;=26,INDEX($AS:$AS,$CI490+26),"")</f>
      </c>
      <c r="BU490">
        <f>IF($CJ490&gt;=27,INDEX($AS:$AS,$CI490+27),"")</f>
      </c>
      <c r="BV490">
        <f>IF($CJ490&gt;=28,INDEX($AS:$AS,$CI490+28),"")</f>
      </c>
      <c r="BW490">
        <f>IF($CJ490&gt;=29,INDEX($AS:$AS,$CI490+29),"")</f>
      </c>
      <c r="BX490">
        <f>IF($CJ490&gt;=30,INDEX($AS:$AS,$CI490+30),"")</f>
      </c>
      <c r="BY490">
        <f>IF($CJ490&gt;=31,INDEX($AS:$AS,$CI490+31),"")</f>
      </c>
      <c r="BZ490">
        <f>IF($CJ490&gt;=32,INDEX($AS:$AS,$CI490+32),"")</f>
      </c>
      <c r="CA490">
        <f>IF($CJ490&gt;=33,INDEX($AS:$AS,$CI490+33),"")</f>
      </c>
      <c r="CB490">
        <f>IF($CJ490&gt;=34,INDEX($AS:$AS,$CI490+34),"")</f>
      </c>
      <c r="CC490">
        <f>IF($CJ490&gt;=35,INDEX($AS:$AS,$CI490+35),"")</f>
      </c>
      <c r="CD490">
        <f>IF($CJ490&gt;=36,INDEX($AS:$AS,$CI490+36),"")</f>
      </c>
      <c r="CE490">
        <f>IF($CJ490&gt;=37,INDEX($AS:$AS,$CI490+37),"")</f>
      </c>
      <c r="CF490">
        <f>IF($CJ490&gt;=38,INDEX($AS:$AS,$CI490+38),"")</f>
      </c>
      <c r="CG490">
        <f>IF($CJ490&gt;=39,INDEX($AS:$AS,$CI490+39),"")</f>
      </c>
      <c r="CH490">
        <f>IF($CJ490&gt;=40,INDEX($AS:$AS,$CI490+40),"")</f>
      </c>
      <c r="CI490">
        <f>IFERROR(MATCH($AR490,$AS$2:$AS$133,0)+1,0)</f>
      </c>
      <c r="CJ490">
        <f>IFERROR(INDEX($AT$2:$AT$133,MATCH($AR490,$AS$2:$AS$133,0)),0)</f>
      </c>
      <c r="CK490">
        <f>IFERROR(LEFT($O490,FIND(" - ",$O490)-1),$O490)</f>
      </c>
      <c r="CL490" t="s">
        <v>68</v>
      </c>
      <c r="CN490">
        <f>IF($DI490&gt;=1,INDEX($CL:$CL,$DH490+1),"")</f>
      </c>
      <c r="CO490">
        <f>IF($DI490&gt;=2,INDEX($CL:$CL,$DH490+2),"")</f>
      </c>
      <c r="CP490">
        <f>IF($DI490&gt;=3,INDEX($CL:$CL,$DH490+3),"")</f>
      </c>
      <c r="CQ490">
        <f>IF($DI490&gt;=4,INDEX($CL:$CL,$DH490+4),"")</f>
      </c>
      <c r="CR490">
        <f>IF($DI490&gt;=5,INDEX($CL:$CL,$DH490+5),"")</f>
      </c>
      <c r="CS490">
        <f>IF($DI490&gt;=6,INDEX($CL:$CL,$DH490+6),"")</f>
      </c>
      <c r="CT490">
        <f>IF($DI490&gt;=7,INDEX($CL:$CL,$DH490+7),"")</f>
      </c>
      <c r="CU490">
        <f>IF($DI490&gt;=8,INDEX($CL:$CL,$DH490+8),"")</f>
      </c>
      <c r="CV490">
        <f>IF($DI490&gt;=9,INDEX($CL:$CL,$DH490+9),"")</f>
      </c>
      <c r="CW490">
        <f>IF($DI490&gt;=10,INDEX($CL:$CL,$DH490+10),"")</f>
      </c>
      <c r="CX490">
        <f>IF($DI490&gt;=11,INDEX($CL:$CL,$DH490+11),"")</f>
      </c>
      <c r="CY490">
        <f>IF($DI490&gt;=12,INDEX($CL:$CL,$DH490+12),"")</f>
      </c>
      <c r="CZ490">
        <f>IF($DI490&gt;=13,INDEX($CL:$CL,$DH490+13),"")</f>
      </c>
      <c r="DA490">
        <f>IF($DI490&gt;=14,INDEX($CL:$CL,$DH490+14),"")</f>
      </c>
      <c r="DB490">
        <f>IF($DI490&gt;=15,INDEX($CL:$CL,$DH490+15),"")</f>
      </c>
      <c r="DC490">
        <f>IF($DI490&gt;=16,INDEX($CL:$CL,$DH490+16),"")</f>
      </c>
      <c r="DD490">
        <f>IF($DI490&gt;=17,INDEX($CL:$CL,$DH490+17),"")</f>
      </c>
      <c r="DE490">
        <f>IF($DI490&gt;=18,INDEX($CL:$CL,$DH490+18),"")</f>
      </c>
      <c r="DF490">
        <f>IF($DI490&gt;=19,INDEX($CL:$CL,$DH490+19),"")</f>
      </c>
      <c r="DG490">
        <f>IF($DI490&gt;=20,INDEX($CL:$CL,$DH490+20),"")</f>
      </c>
      <c r="DH490">
        <f>IFERROR(MATCH($CK490,$CL$2:$CL$1558,0)+1,0)</f>
      </c>
      <c r="DI490">
        <f>IFERROR(INDEX($CM$2:$CM$1558,MATCH($CK490,$CL$2:$CL$1558,0)),0)</f>
      </c>
      <c r="DJ490">
        <f>IFERROR(INDEX($AQ:$AQ,MATCH($K490,$AP:$AP,0))&amp;"","")</f>
      </c>
      <c r="DN490">
        <f>IF($GQ490&gt;=1,INDEX($DK:$DK,$GP490+1),"")</f>
      </c>
      <c r="DO490">
        <f>IF($GQ490&gt;=2,INDEX($DK:$DK,$GP490+2),"")</f>
      </c>
      <c r="DP490">
        <f>IF($GQ490&gt;=3,INDEX($DK:$DK,$GP490+3),"")</f>
      </c>
      <c r="DQ490">
        <f>IF($GQ490&gt;=4,INDEX($DK:$DK,$GP490+4),"")</f>
      </c>
      <c r="DR490">
        <f>IF($GQ490&gt;=5,INDEX($DK:$DK,$GP490+5),"")</f>
      </c>
      <c r="DS490">
        <f>IF($GQ490&gt;=6,INDEX($DK:$DK,$GP490+6),"")</f>
      </c>
      <c r="DT490">
        <f>IF($GQ490&gt;=7,INDEX($DK:$DK,$GP490+7),"")</f>
      </c>
      <c r="DU490">
        <f>IF($GQ490&gt;=8,INDEX($DK:$DK,$GP490+8),"")</f>
      </c>
      <c r="DV490">
        <f>IF($GQ490&gt;=9,INDEX($DK:$DK,$GP490+9),"")</f>
      </c>
      <c r="DW490">
        <f>IF($GQ490&gt;=10,INDEX($DK:$DK,$GP490+10),"")</f>
      </c>
      <c r="DX490">
        <f>IF($GQ490&gt;=11,INDEX($DK:$DK,$GP490+11),"")</f>
      </c>
      <c r="DY490">
        <f>IF($GQ490&gt;=12,INDEX($DK:$DK,$GP490+12),"")</f>
      </c>
      <c r="DZ490">
        <f>IF($GQ490&gt;=13,INDEX($DK:$DK,$GP490+13),"")</f>
      </c>
      <c r="EA490">
        <f>IF($GQ490&gt;=14,INDEX($DK:$DK,$GP490+14),"")</f>
      </c>
      <c r="EB490">
        <f>IF($GQ490&gt;=15,INDEX($DK:$DK,$GP490+15),"")</f>
      </c>
      <c r="EC490">
        <f>IF($GQ490&gt;=16,INDEX($DK:$DK,$GP490+16),"")</f>
      </c>
      <c r="ED490">
        <f>IF($GQ490&gt;=17,INDEX($DK:$DK,$GP490+17),"")</f>
      </c>
      <c r="EE490">
        <f>IF($GQ490&gt;=18,INDEX($DK:$DK,$GP490+18),"")</f>
      </c>
      <c r="EF490">
        <f>IF($GQ490&gt;=19,INDEX($DK:$DK,$GP490+19),"")</f>
      </c>
      <c r="EG490">
        <f>IF($GQ490&gt;=20,INDEX($DK:$DK,$GP490+20),"")</f>
      </c>
      <c r="EH490">
        <f>IF($GQ490&gt;=21,INDEX($DK:$DK,$GP490+21),"")</f>
      </c>
      <c r="EI490">
        <f>IF($GQ490&gt;=22,INDEX($DK:$DK,$GP490+22),"")</f>
      </c>
      <c r="EJ490">
        <f>IF($GQ490&gt;=23,INDEX($DK:$DK,$GP490+23),"")</f>
      </c>
      <c r="EK490">
        <f>IF($GQ490&gt;=24,INDEX($DK:$DK,$GP490+24),"")</f>
      </c>
      <c r="EL490">
        <f>IF($GQ490&gt;=25,INDEX($DK:$DK,$GP490+25),"")</f>
      </c>
      <c r="EM490">
        <f>IF($GQ490&gt;=26,INDEX($DK:$DK,$GP490+26),"")</f>
      </c>
      <c r="EN490">
        <f>IF($GQ490&gt;=27,INDEX($DK:$DK,$GP490+27),"")</f>
      </c>
      <c r="EO490">
        <f>IF($GQ490&gt;=28,INDEX($DK:$DK,$GP490+28),"")</f>
      </c>
      <c r="EP490">
        <f>IF($GQ490&gt;=29,INDEX($DK:$DK,$GP490+29),"")</f>
      </c>
      <c r="EQ490">
        <f>IF($GQ490&gt;=30,INDEX($DK:$DK,$GP490+30),"")</f>
      </c>
      <c r="ER490">
        <f>IF($GQ490&gt;=31,INDEX($DK:$DK,$GP490+31),"")</f>
      </c>
      <c r="ES490">
        <f>IF($GQ490&gt;=32,INDEX($DK:$DK,$GP490+32),"")</f>
      </c>
      <c r="ET490">
        <f>IF($GQ490&gt;=33,INDEX($DK:$DK,$GP490+33),"")</f>
      </c>
      <c r="EU490">
        <f>IF($GQ490&gt;=34,INDEX($DK:$DK,$GP490+34),"")</f>
      </c>
      <c r="EV490">
        <f>IF($GQ490&gt;=35,INDEX($DK:$DK,$GP490+35),"")</f>
      </c>
      <c r="EW490">
        <f>IF($GQ490&gt;=36,INDEX($DK:$DK,$GP490+36),"")</f>
      </c>
      <c r="EX490">
        <f>IF($GQ490&gt;=37,INDEX($DK:$DK,$GP490+37),"")</f>
      </c>
      <c r="EY490">
        <f>IF($GQ490&gt;=38,INDEX($DK:$DK,$GP490+38),"")</f>
      </c>
      <c r="EZ490">
        <f>IF($GQ490&gt;=39,INDEX($DK:$DK,$GP490+39),"")</f>
      </c>
      <c r="FA490">
        <f>IF($GQ490&gt;=40,INDEX($DK:$DK,$GP490+40),"")</f>
      </c>
      <c r="FB490">
        <f>IF($GQ490&gt;=1,INDEX($DL:$DL,$GP490+1),"")</f>
      </c>
      <c r="FC490">
        <f>IF($GQ490&gt;=2,INDEX($DL:$DL,$GP490+2),"")</f>
      </c>
      <c r="FD490">
        <f>IF($GQ490&gt;=3,INDEX($DL:$DL,$GP490+3),"")</f>
      </c>
      <c r="FE490">
        <f>IF($GQ490&gt;=4,INDEX($DL:$DL,$GP490+4),"")</f>
      </c>
      <c r="FF490">
        <f>IF($GQ490&gt;=5,INDEX($DL:$DL,$GP490+5),"")</f>
      </c>
      <c r="FG490">
        <f>IF($GQ490&gt;=6,INDEX($DL:$DL,$GP490+6),"")</f>
      </c>
      <c r="FH490">
        <f>IF($GQ490&gt;=7,INDEX($DL:$DL,$GP490+7),"")</f>
      </c>
      <c r="FI490">
        <f>IF($GQ490&gt;=8,INDEX($DL:$DL,$GP490+8),"")</f>
      </c>
      <c r="FJ490">
        <f>IF($GQ490&gt;=9,INDEX($DL:$DL,$GP490+9),"")</f>
      </c>
      <c r="FK490">
        <f>IF($GQ490&gt;=10,INDEX($DL:$DL,$GP490+10),"")</f>
      </c>
      <c r="FL490">
        <f>IF($GQ490&gt;=11,INDEX($DL:$DL,$GP490+11),"")</f>
      </c>
      <c r="FM490">
        <f>IF($GQ490&gt;=12,INDEX($DL:$DL,$GP490+12),"")</f>
      </c>
      <c r="FN490">
        <f>IF($GQ490&gt;=13,INDEX($DL:$DL,$GP490+13),"")</f>
      </c>
      <c r="FO490">
        <f>IF($GQ490&gt;=14,INDEX($DL:$DL,$GP490+14),"")</f>
      </c>
      <c r="FP490">
        <f>IF($GQ490&gt;=15,INDEX($DL:$DL,$GP490+15),"")</f>
      </c>
      <c r="FQ490">
        <f>IF($GQ490&gt;=16,INDEX($DL:$DL,$GP490+16),"")</f>
      </c>
      <c r="FR490">
        <f>IF($GQ490&gt;=17,INDEX($DL:$DL,$GP490+17),"")</f>
      </c>
      <c r="FS490">
        <f>IF($GQ490&gt;=18,INDEX($DL:$DL,$GP490+18),"")</f>
      </c>
      <c r="FT490">
        <f>IF($GQ490&gt;=19,INDEX($DL:$DL,$GP490+19),"")</f>
      </c>
      <c r="FU490">
        <f>IF($GQ490&gt;=20,INDEX($DL:$DL,$GP490+20),"")</f>
      </c>
      <c r="FV490">
        <f>IF($GQ490&gt;=21,INDEX($DL:$DL,$GP490+21),"")</f>
      </c>
      <c r="FW490">
        <f>IF($GQ490&gt;=22,INDEX($DL:$DL,$GP490+22),"")</f>
      </c>
      <c r="FX490">
        <f>IF($GQ490&gt;=23,INDEX($DL:$DL,$GP490+23),"")</f>
      </c>
      <c r="FY490">
        <f>IF($GQ490&gt;=24,INDEX($DL:$DL,$GP490+24),"")</f>
      </c>
      <c r="FZ490">
        <f>IF($GQ490&gt;=25,INDEX($DL:$DL,$GP490+25),"")</f>
      </c>
      <c r="GA490">
        <f>IF($GQ490&gt;=26,INDEX($DL:$DL,$GP490+26),"")</f>
      </c>
      <c r="GB490">
        <f>IF($GQ490&gt;=27,INDEX($DL:$DL,$GP490+27),"")</f>
      </c>
      <c r="GC490">
        <f>IF($GQ490&gt;=28,INDEX($DL:$DL,$GP490+28),"")</f>
      </c>
      <c r="GD490">
        <f>IF($GQ490&gt;=29,INDEX($DL:$DL,$GP490+29),"")</f>
      </c>
      <c r="GE490">
        <f>IF($GQ490&gt;=30,INDEX($DL:$DL,$GP490+30),"")</f>
      </c>
      <c r="GF490">
        <f>IF($GQ490&gt;=31,INDEX($DL:$DL,$GP490+31),"")</f>
      </c>
      <c r="GG490">
        <f>IF($GQ490&gt;=32,INDEX($DL:$DL,$GP490+32),"")</f>
      </c>
      <c r="GH490">
        <f>IF($GQ490&gt;=33,INDEX($DL:$DL,$GP490+33),"")</f>
      </c>
      <c r="GI490">
        <f>IF($GQ490&gt;=34,INDEX($DL:$DL,$GP490+34),"")</f>
      </c>
      <c r="GJ490">
        <f>IF($GQ490&gt;=35,INDEX($DL:$DL,$GP490+35),"")</f>
      </c>
      <c r="GK490">
        <f>IF($GQ490&gt;=36,INDEX($DL:$DL,$GP490+36),"")</f>
      </c>
      <c r="GL490">
        <f>IF($GQ490&gt;=37,INDEX($DL:$DL,$GP490+37),"")</f>
      </c>
      <c r="GM490">
        <f>IF($GQ490&gt;=38,INDEX($DL:$DL,$GP490+38),"")</f>
      </c>
      <c r="GN490">
        <f>IF($GQ490&gt;=39,INDEX($DL:$DL,$GP490+39),"")</f>
      </c>
      <c r="GO490">
        <f>IF($GQ490&gt;=40,INDEX($DL:$DL,$GP490+40),"")</f>
      </c>
      <c r="GP490">
        <f>IFERROR(MATCH($DJ490,$DK$2:$DK$148,0)+1,0)</f>
      </c>
      <c r="GQ490">
        <f>IFERROR(INDEX($DM$2:$DM$148,MATCH($DJ490,$DK$2:$DK$148,0)),0)</f>
      </c>
      <c r="GR490">
        <f>IFERROR(MATCH($L490,$DN$490:$FA$490,0),0)</f>
      </c>
      <c r="GS490">
        <f>IF($GR490&gt;0,INDEX($FB$490:$GO$490,$GR490),"")</f>
      </c>
      <c r="GV490">
        <f>IF($JE490&gt;=1,INDEX($GT:$GT,$JD490+1),"")</f>
      </c>
      <c r="GW490">
        <f>IF($JE490&gt;=2,INDEX($GT:$GT,$JD490+2),"")</f>
      </c>
      <c r="GX490">
        <f>IF($JE490&gt;=3,INDEX($GT:$GT,$JD490+3),"")</f>
      </c>
      <c r="GY490">
        <f>IF($JE490&gt;=4,INDEX($GT:$GT,$JD490+4),"")</f>
      </c>
      <c r="GZ490">
        <f>IF($JE490&gt;=5,INDEX($GT:$GT,$JD490+5),"")</f>
      </c>
      <c r="HA490">
        <f>IF($JE490&gt;=6,INDEX($GT:$GT,$JD490+6),"")</f>
      </c>
      <c r="HB490">
        <f>IF($JE490&gt;=7,INDEX($GT:$GT,$JD490+7),"")</f>
      </c>
      <c r="HC490">
        <f>IF($JE490&gt;=8,INDEX($GT:$GT,$JD490+8),"")</f>
      </c>
      <c r="HD490">
        <f>IF($JE490&gt;=9,INDEX($GT:$GT,$JD490+9),"")</f>
      </c>
      <c r="HE490">
        <f>IF($JE490&gt;=10,INDEX($GT:$GT,$JD490+10),"")</f>
      </c>
      <c r="HF490">
        <f>IF($JE490&gt;=11,INDEX($GT:$GT,$JD490+11),"")</f>
      </c>
      <c r="HG490">
        <f>IF($JE490&gt;=12,INDEX($GT:$GT,$JD490+12),"")</f>
      </c>
      <c r="HH490">
        <f>IF($JE490&gt;=13,INDEX($GT:$GT,$JD490+13),"")</f>
      </c>
      <c r="HI490">
        <f>IF($JE490&gt;=14,INDEX($GT:$GT,$JD490+14),"")</f>
      </c>
      <c r="HJ490">
        <f>IF($JE490&gt;=15,INDEX($GT:$GT,$JD490+15),"")</f>
      </c>
      <c r="HK490">
        <f>IF($JE490&gt;=16,INDEX($GT:$GT,$JD490+16),"")</f>
      </c>
      <c r="HL490">
        <f>IF($JE490&gt;=17,INDEX($GT:$GT,$JD490+17),"")</f>
      </c>
      <c r="HM490">
        <f>IF($JE490&gt;=18,INDEX($GT:$GT,$JD490+18),"")</f>
      </c>
      <c r="HN490">
        <f>IF($JE490&gt;=19,INDEX($GT:$GT,$JD490+19),"")</f>
      </c>
      <c r="HO490">
        <f>IF($JE490&gt;=20,INDEX($GT:$GT,$JD490+20),"")</f>
      </c>
      <c r="HP490">
        <f>IF($JE490&gt;=21,INDEX($GT:$GT,$JD490+21),"")</f>
      </c>
      <c r="HQ490">
        <f>IF($JE490&gt;=22,INDEX($GT:$GT,$JD490+22),"")</f>
      </c>
      <c r="HR490">
        <f>IF($JE490&gt;=23,INDEX($GT:$GT,$JD490+23),"")</f>
      </c>
      <c r="HS490">
        <f>IF($JE490&gt;=24,INDEX($GT:$GT,$JD490+24),"")</f>
      </c>
      <c r="HT490">
        <f>IF($JE490&gt;=25,INDEX($GT:$GT,$JD490+25),"")</f>
      </c>
      <c r="HU490">
        <f>IF($JE490&gt;=26,INDEX($GT:$GT,$JD490+26),"")</f>
      </c>
      <c r="HV490">
        <f>IF($JE490&gt;=27,INDEX($GT:$GT,$JD490+27),"")</f>
      </c>
      <c r="HW490">
        <f>IF($JE490&gt;=28,INDEX($GT:$GT,$JD490+28),"")</f>
      </c>
      <c r="HX490">
        <f>IF($JE490&gt;=29,INDEX($GT:$GT,$JD490+29),"")</f>
      </c>
      <c r="HY490">
        <f>IF($JE490&gt;=30,INDEX($GT:$GT,$JD490+30),"")</f>
      </c>
      <c r="HZ490">
        <f>IF($JE490&gt;=31,INDEX($GT:$GT,$JD490+31),"")</f>
      </c>
      <c r="IA490">
        <f>IF($JE490&gt;=32,INDEX($GT:$GT,$JD490+32),"")</f>
      </c>
      <c r="IB490">
        <f>IF($JE490&gt;=33,INDEX($GT:$GT,$JD490+33),"")</f>
      </c>
      <c r="IC490">
        <f>IF($JE490&gt;=34,INDEX($GT:$GT,$JD490+34),"")</f>
      </c>
      <c r="ID490">
        <f>IF($JE490&gt;=35,INDEX($GT:$GT,$JD490+35),"")</f>
      </c>
      <c r="IE490">
        <f>IF($JE490&gt;=36,INDEX($GT:$GT,$JD490+36),"")</f>
      </c>
      <c r="IF490">
        <f>IF($JE490&gt;=37,INDEX($GT:$GT,$JD490+37),"")</f>
      </c>
      <c r="IG490">
        <f>IF($JE490&gt;=38,INDEX($GT:$GT,$JD490+38),"")</f>
      </c>
      <c r="IH490">
        <f>IF($JE490&gt;=39,INDEX($GT:$GT,$JD490+39),"")</f>
      </c>
      <c r="II490">
        <f>IF($JE490&gt;=40,INDEX($GT:$GT,$JD490+40),"")</f>
      </c>
      <c r="IJ490">
        <f>IF($JE490&gt;=41,INDEX($GT:$GT,$JD490+41),"")</f>
      </c>
      <c r="IK490">
        <f>IF($JE490&gt;=42,INDEX($GT:$GT,$JD490+42),"")</f>
      </c>
      <c r="IL490">
        <f>IF($JE490&gt;=43,INDEX($GT:$GT,$JD490+43),"")</f>
      </c>
      <c r="IM490">
        <f>IF($JE490&gt;=44,INDEX($GT:$GT,$JD490+44),"")</f>
      </c>
      <c r="IN490">
        <f>IF($JE490&gt;=45,INDEX($GT:$GT,$JD490+45),"")</f>
      </c>
      <c r="IO490">
        <f>IF($JE490&gt;=46,INDEX($GT:$GT,$JD490+46),"")</f>
      </c>
      <c r="IP490">
        <f>IF($JE490&gt;=47,INDEX($GT:$GT,$JD490+47),"")</f>
      </c>
      <c r="IQ490">
        <f>IF($JE490&gt;=48,INDEX($GT:$GT,$JD490+48),"")</f>
      </c>
      <c r="IR490">
        <f>IF($JE490&gt;=49,INDEX($GT:$GT,$JD490+49),"")</f>
      </c>
      <c r="IS490">
        <f>IF($JE490&gt;=50,INDEX($GT:$GT,$JD490+50),"")</f>
      </c>
      <c r="IT490">
        <f>IF($JE490&gt;=51,INDEX($GT:$GT,$JD490+51),"")</f>
      </c>
      <c r="IU490">
        <f>IF($JE490&gt;=52,INDEX($GT:$GT,$JD490+52),"")</f>
      </c>
      <c r="IV490">
        <f>IF($JE490&gt;=53,INDEX($GT:$GT,$JD490+53),"")</f>
      </c>
      <c r="IW490">
        <f>IF($JE490&gt;=54,INDEX($GT:$GT,$JD490+54),"")</f>
      </c>
      <c r="IX490">
        <f>IF($JE490&gt;=55,INDEX($GT:$GT,$JD490+55),"")</f>
      </c>
      <c r="IY490">
        <f>IF($JE490&gt;=56,INDEX($GT:$GT,$JD490+56),"")</f>
      </c>
      <c r="IZ490">
        <f>IF($JE490&gt;=57,INDEX($GT:$GT,$JD490+57),"")</f>
      </c>
      <c r="JA490">
        <f>IF($JE490&gt;=58,INDEX($GT:$GT,$JD490+58),"")</f>
      </c>
      <c r="JB490">
        <f>IF($JE490&gt;=59,INDEX($GT:$GT,$JD490+59),"")</f>
      </c>
      <c r="JC490">
        <f>IF($JE490&gt;=60,INDEX($GT:$GT,$JD490+60),"")</f>
      </c>
      <c r="JD490">
        <f>IFERROR(MATCH($GS490,$GT$2:$GT$322,0)+1,0)</f>
      </c>
      <c r="JE490">
        <f>IFERROR(INDEX($GU$2:$GU$322,MATCH($GS490,$GT$2:$GT$322,0)),0)</f>
      </c>
      <c r="JF490" t="s">
        <v>28</v>
      </c>
      <c r="JG490" t="s">
        <v>28</v>
      </c>
    </row>
    <row r="491" spans="1:267" x14ac:dyDescent="0.25">
      <c r="J491" s="1"/>
      <c r="K491" s="1"/>
      <c r="L491" s="1"/>
      <c r="M491" s="1"/>
      <c r="N491" s="1">
        <f>IFERROR(IF(FIND(" - ",$J491)&gt;0,MID($J491,FIND(" - ",$J491)+3,LEN($J491)),""),"")</f>
      </c>
      <c r="P491" s="1"/>
      <c r="S491" t="s">
        <v>28</v>
      </c>
      <c r="U491">
        <f>IF(OR($S491="",$T491=""),"",IFERROR($S491/$T491,0))</f>
      </c>
      <c r="V491">
        <f>IF($S491="","",
IF($K491="","",
IF(ISNUMBER(SEARCH("exempt",LOWER($K491))),0,
$S491*(VALUE(SUBSTITUTE($K491,"%",""))/100))))</f>
      </c>
      <c r="AB491">
        <f>IF($S491="","",
SUM($S491,$V491,$Z491,$W491,$Y491)-
IF($AA491="",0,VALUE($AA491)))</f>
      </c>
      <c r="AJ491" t="s">
        <v>1152</v>
      </c>
      <c r="AR491">
        <f>IFERROR(LEFT($J491,FIND(" - ",$J491)-1),$J491)</f>
      </c>
      <c r="AU491">
        <f>IF($CJ491&gt;=1,INDEX($AS:$AS,$CI491+1),"")</f>
      </c>
      <c r="AV491">
        <f>IF($CJ491&gt;=2,INDEX($AS:$AS,$CI491+2),"")</f>
      </c>
      <c r="AW491">
        <f>IF($CJ491&gt;=3,INDEX($AS:$AS,$CI491+3),"")</f>
      </c>
      <c r="AX491">
        <f>IF($CJ491&gt;=4,INDEX($AS:$AS,$CI491+4),"")</f>
      </c>
      <c r="AY491">
        <f>IF($CJ491&gt;=5,INDEX($AS:$AS,$CI491+5),"")</f>
      </c>
      <c r="AZ491">
        <f>IF($CJ491&gt;=6,INDEX($AS:$AS,$CI491+6),"")</f>
      </c>
      <c r="BA491">
        <f>IF($CJ491&gt;=7,INDEX($AS:$AS,$CI491+7),"")</f>
      </c>
      <c r="BB491">
        <f>IF($CJ491&gt;=8,INDEX($AS:$AS,$CI491+8),"")</f>
      </c>
      <c r="BC491">
        <f>IF($CJ491&gt;=9,INDEX($AS:$AS,$CI491+9),"")</f>
      </c>
      <c r="BD491">
        <f>IF($CJ491&gt;=10,INDEX($AS:$AS,$CI491+10),"")</f>
      </c>
      <c r="BE491">
        <f>IF($CJ491&gt;=11,INDEX($AS:$AS,$CI491+11),"")</f>
      </c>
      <c r="BF491">
        <f>IF($CJ491&gt;=12,INDEX($AS:$AS,$CI491+12),"")</f>
      </c>
      <c r="BG491">
        <f>IF($CJ491&gt;=13,INDEX($AS:$AS,$CI491+13),"")</f>
      </c>
      <c r="BH491">
        <f>IF($CJ491&gt;=14,INDEX($AS:$AS,$CI491+14),"")</f>
      </c>
      <c r="BI491">
        <f>IF($CJ491&gt;=15,INDEX($AS:$AS,$CI491+15),"")</f>
      </c>
      <c r="BJ491">
        <f>IF($CJ491&gt;=16,INDEX($AS:$AS,$CI491+16),"")</f>
      </c>
      <c r="BK491">
        <f>IF($CJ491&gt;=17,INDEX($AS:$AS,$CI491+17),"")</f>
      </c>
      <c r="BL491">
        <f>IF($CJ491&gt;=18,INDEX($AS:$AS,$CI491+18),"")</f>
      </c>
      <c r="BM491">
        <f>IF($CJ491&gt;=19,INDEX($AS:$AS,$CI491+19),"")</f>
      </c>
      <c r="BN491">
        <f>IF($CJ491&gt;=20,INDEX($AS:$AS,$CI491+20),"")</f>
      </c>
      <c r="BO491">
        <f>IF($CJ491&gt;=21,INDEX($AS:$AS,$CI491+21),"")</f>
      </c>
      <c r="BP491">
        <f>IF($CJ491&gt;=22,INDEX($AS:$AS,$CI491+22),"")</f>
      </c>
      <c r="BQ491">
        <f>IF($CJ491&gt;=23,INDEX($AS:$AS,$CI491+23),"")</f>
      </c>
      <c r="BR491">
        <f>IF($CJ491&gt;=24,INDEX($AS:$AS,$CI491+24),"")</f>
      </c>
      <c r="BS491">
        <f>IF($CJ491&gt;=25,INDEX($AS:$AS,$CI491+25),"")</f>
      </c>
      <c r="BT491">
        <f>IF($CJ491&gt;=26,INDEX($AS:$AS,$CI491+26),"")</f>
      </c>
      <c r="BU491">
        <f>IF($CJ491&gt;=27,INDEX($AS:$AS,$CI491+27),"")</f>
      </c>
      <c r="BV491">
        <f>IF($CJ491&gt;=28,INDEX($AS:$AS,$CI491+28),"")</f>
      </c>
      <c r="BW491">
        <f>IF($CJ491&gt;=29,INDEX($AS:$AS,$CI491+29),"")</f>
      </c>
      <c r="BX491">
        <f>IF($CJ491&gt;=30,INDEX($AS:$AS,$CI491+30),"")</f>
      </c>
      <c r="BY491">
        <f>IF($CJ491&gt;=31,INDEX($AS:$AS,$CI491+31),"")</f>
      </c>
      <c r="BZ491">
        <f>IF($CJ491&gt;=32,INDEX($AS:$AS,$CI491+32),"")</f>
      </c>
      <c r="CA491">
        <f>IF($CJ491&gt;=33,INDEX($AS:$AS,$CI491+33),"")</f>
      </c>
      <c r="CB491">
        <f>IF($CJ491&gt;=34,INDEX($AS:$AS,$CI491+34),"")</f>
      </c>
      <c r="CC491">
        <f>IF($CJ491&gt;=35,INDEX($AS:$AS,$CI491+35),"")</f>
      </c>
      <c r="CD491">
        <f>IF($CJ491&gt;=36,INDEX($AS:$AS,$CI491+36),"")</f>
      </c>
      <c r="CE491">
        <f>IF($CJ491&gt;=37,INDEX($AS:$AS,$CI491+37),"")</f>
      </c>
      <c r="CF491">
        <f>IF($CJ491&gt;=38,INDEX($AS:$AS,$CI491+38),"")</f>
      </c>
      <c r="CG491">
        <f>IF($CJ491&gt;=39,INDEX($AS:$AS,$CI491+39),"")</f>
      </c>
      <c r="CH491">
        <f>IF($CJ491&gt;=40,INDEX($AS:$AS,$CI491+40),"")</f>
      </c>
      <c r="CI491">
        <f>IFERROR(MATCH($AR491,$AS$2:$AS$133,0)+1,0)</f>
      </c>
      <c r="CJ491">
        <f>IFERROR(INDEX($AT$2:$AT$133,MATCH($AR491,$AS$2:$AS$133,0)),0)</f>
      </c>
      <c r="CK491">
        <f>IFERROR(LEFT($O491,FIND(" - ",$O491)-1),$O491)</f>
      </c>
      <c r="CL491" t="s">
        <v>47</v>
      </c>
      <c r="CN491">
        <f>IF($DI491&gt;=1,INDEX($CL:$CL,$DH491+1),"")</f>
      </c>
      <c r="CO491">
        <f>IF($DI491&gt;=2,INDEX($CL:$CL,$DH491+2),"")</f>
      </c>
      <c r="CP491">
        <f>IF($DI491&gt;=3,INDEX($CL:$CL,$DH491+3),"")</f>
      </c>
      <c r="CQ491">
        <f>IF($DI491&gt;=4,INDEX($CL:$CL,$DH491+4),"")</f>
      </c>
      <c r="CR491">
        <f>IF($DI491&gt;=5,INDEX($CL:$CL,$DH491+5),"")</f>
      </c>
      <c r="CS491">
        <f>IF($DI491&gt;=6,INDEX($CL:$CL,$DH491+6),"")</f>
      </c>
      <c r="CT491">
        <f>IF($DI491&gt;=7,INDEX($CL:$CL,$DH491+7),"")</f>
      </c>
      <c r="CU491">
        <f>IF($DI491&gt;=8,INDEX($CL:$CL,$DH491+8),"")</f>
      </c>
      <c r="CV491">
        <f>IF($DI491&gt;=9,INDEX($CL:$CL,$DH491+9),"")</f>
      </c>
      <c r="CW491">
        <f>IF($DI491&gt;=10,INDEX($CL:$CL,$DH491+10),"")</f>
      </c>
      <c r="CX491">
        <f>IF($DI491&gt;=11,INDEX($CL:$CL,$DH491+11),"")</f>
      </c>
      <c r="CY491">
        <f>IF($DI491&gt;=12,INDEX($CL:$CL,$DH491+12),"")</f>
      </c>
      <c r="CZ491">
        <f>IF($DI491&gt;=13,INDEX($CL:$CL,$DH491+13),"")</f>
      </c>
      <c r="DA491">
        <f>IF($DI491&gt;=14,INDEX($CL:$CL,$DH491+14),"")</f>
      </c>
      <c r="DB491">
        <f>IF($DI491&gt;=15,INDEX($CL:$CL,$DH491+15),"")</f>
      </c>
      <c r="DC491">
        <f>IF($DI491&gt;=16,INDEX($CL:$CL,$DH491+16),"")</f>
      </c>
      <c r="DD491">
        <f>IF($DI491&gt;=17,INDEX($CL:$CL,$DH491+17),"")</f>
      </c>
      <c r="DE491">
        <f>IF($DI491&gt;=18,INDEX($CL:$CL,$DH491+18),"")</f>
      </c>
      <c r="DF491">
        <f>IF($DI491&gt;=19,INDEX($CL:$CL,$DH491+19),"")</f>
      </c>
      <c r="DG491">
        <f>IF($DI491&gt;=20,INDEX($CL:$CL,$DH491+20),"")</f>
      </c>
      <c r="DH491">
        <f>IFERROR(MATCH($CK491,$CL$2:$CL$1558,0)+1,0)</f>
      </c>
      <c r="DI491">
        <f>IFERROR(INDEX($CM$2:$CM$1558,MATCH($CK491,$CL$2:$CL$1558,0)),0)</f>
      </c>
      <c r="DJ491">
        <f>IFERROR(INDEX($AQ:$AQ,MATCH($K491,$AP:$AP,0))&amp;"","")</f>
      </c>
      <c r="DN491">
        <f>IF($GQ491&gt;=1,INDEX($DK:$DK,$GP491+1),"")</f>
      </c>
      <c r="DO491">
        <f>IF($GQ491&gt;=2,INDEX($DK:$DK,$GP491+2),"")</f>
      </c>
      <c r="DP491">
        <f>IF($GQ491&gt;=3,INDEX($DK:$DK,$GP491+3),"")</f>
      </c>
      <c r="DQ491">
        <f>IF($GQ491&gt;=4,INDEX($DK:$DK,$GP491+4),"")</f>
      </c>
      <c r="DR491">
        <f>IF($GQ491&gt;=5,INDEX($DK:$DK,$GP491+5),"")</f>
      </c>
      <c r="DS491">
        <f>IF($GQ491&gt;=6,INDEX($DK:$DK,$GP491+6),"")</f>
      </c>
      <c r="DT491">
        <f>IF($GQ491&gt;=7,INDEX($DK:$DK,$GP491+7),"")</f>
      </c>
      <c r="DU491">
        <f>IF($GQ491&gt;=8,INDEX($DK:$DK,$GP491+8),"")</f>
      </c>
      <c r="DV491">
        <f>IF($GQ491&gt;=9,INDEX($DK:$DK,$GP491+9),"")</f>
      </c>
      <c r="DW491">
        <f>IF($GQ491&gt;=10,INDEX($DK:$DK,$GP491+10),"")</f>
      </c>
      <c r="DX491">
        <f>IF($GQ491&gt;=11,INDEX($DK:$DK,$GP491+11),"")</f>
      </c>
      <c r="DY491">
        <f>IF($GQ491&gt;=12,INDEX($DK:$DK,$GP491+12),"")</f>
      </c>
      <c r="DZ491">
        <f>IF($GQ491&gt;=13,INDEX($DK:$DK,$GP491+13),"")</f>
      </c>
      <c r="EA491">
        <f>IF($GQ491&gt;=14,INDEX($DK:$DK,$GP491+14),"")</f>
      </c>
      <c r="EB491">
        <f>IF($GQ491&gt;=15,INDEX($DK:$DK,$GP491+15),"")</f>
      </c>
      <c r="EC491">
        <f>IF($GQ491&gt;=16,INDEX($DK:$DK,$GP491+16),"")</f>
      </c>
      <c r="ED491">
        <f>IF($GQ491&gt;=17,INDEX($DK:$DK,$GP491+17),"")</f>
      </c>
      <c r="EE491">
        <f>IF($GQ491&gt;=18,INDEX($DK:$DK,$GP491+18),"")</f>
      </c>
      <c r="EF491">
        <f>IF($GQ491&gt;=19,INDEX($DK:$DK,$GP491+19),"")</f>
      </c>
      <c r="EG491">
        <f>IF($GQ491&gt;=20,INDEX($DK:$DK,$GP491+20),"")</f>
      </c>
      <c r="EH491">
        <f>IF($GQ491&gt;=21,INDEX($DK:$DK,$GP491+21),"")</f>
      </c>
      <c r="EI491">
        <f>IF($GQ491&gt;=22,INDEX($DK:$DK,$GP491+22),"")</f>
      </c>
      <c r="EJ491">
        <f>IF($GQ491&gt;=23,INDEX($DK:$DK,$GP491+23),"")</f>
      </c>
      <c r="EK491">
        <f>IF($GQ491&gt;=24,INDEX($DK:$DK,$GP491+24),"")</f>
      </c>
      <c r="EL491">
        <f>IF($GQ491&gt;=25,INDEX($DK:$DK,$GP491+25),"")</f>
      </c>
      <c r="EM491">
        <f>IF($GQ491&gt;=26,INDEX($DK:$DK,$GP491+26),"")</f>
      </c>
      <c r="EN491">
        <f>IF($GQ491&gt;=27,INDEX($DK:$DK,$GP491+27),"")</f>
      </c>
      <c r="EO491">
        <f>IF($GQ491&gt;=28,INDEX($DK:$DK,$GP491+28),"")</f>
      </c>
      <c r="EP491">
        <f>IF($GQ491&gt;=29,INDEX($DK:$DK,$GP491+29),"")</f>
      </c>
      <c r="EQ491">
        <f>IF($GQ491&gt;=30,INDEX($DK:$DK,$GP491+30),"")</f>
      </c>
      <c r="ER491">
        <f>IF($GQ491&gt;=31,INDEX($DK:$DK,$GP491+31),"")</f>
      </c>
      <c r="ES491">
        <f>IF($GQ491&gt;=32,INDEX($DK:$DK,$GP491+32),"")</f>
      </c>
      <c r="ET491">
        <f>IF($GQ491&gt;=33,INDEX($DK:$DK,$GP491+33),"")</f>
      </c>
      <c r="EU491">
        <f>IF($GQ491&gt;=34,INDEX($DK:$DK,$GP491+34),"")</f>
      </c>
      <c r="EV491">
        <f>IF($GQ491&gt;=35,INDEX($DK:$DK,$GP491+35),"")</f>
      </c>
      <c r="EW491">
        <f>IF($GQ491&gt;=36,INDEX($DK:$DK,$GP491+36),"")</f>
      </c>
      <c r="EX491">
        <f>IF($GQ491&gt;=37,INDEX($DK:$DK,$GP491+37),"")</f>
      </c>
      <c r="EY491">
        <f>IF($GQ491&gt;=38,INDEX($DK:$DK,$GP491+38),"")</f>
      </c>
      <c r="EZ491">
        <f>IF($GQ491&gt;=39,INDEX($DK:$DK,$GP491+39),"")</f>
      </c>
      <c r="FA491">
        <f>IF($GQ491&gt;=40,INDEX($DK:$DK,$GP491+40),"")</f>
      </c>
      <c r="FB491">
        <f>IF($GQ491&gt;=1,INDEX($DL:$DL,$GP491+1),"")</f>
      </c>
      <c r="FC491">
        <f>IF($GQ491&gt;=2,INDEX($DL:$DL,$GP491+2),"")</f>
      </c>
      <c r="FD491">
        <f>IF($GQ491&gt;=3,INDEX($DL:$DL,$GP491+3),"")</f>
      </c>
      <c r="FE491">
        <f>IF($GQ491&gt;=4,INDEX($DL:$DL,$GP491+4),"")</f>
      </c>
      <c r="FF491">
        <f>IF($GQ491&gt;=5,INDEX($DL:$DL,$GP491+5),"")</f>
      </c>
      <c r="FG491">
        <f>IF($GQ491&gt;=6,INDEX($DL:$DL,$GP491+6),"")</f>
      </c>
      <c r="FH491">
        <f>IF($GQ491&gt;=7,INDEX($DL:$DL,$GP491+7),"")</f>
      </c>
      <c r="FI491">
        <f>IF($GQ491&gt;=8,INDEX($DL:$DL,$GP491+8),"")</f>
      </c>
      <c r="FJ491">
        <f>IF($GQ491&gt;=9,INDEX($DL:$DL,$GP491+9),"")</f>
      </c>
      <c r="FK491">
        <f>IF($GQ491&gt;=10,INDEX($DL:$DL,$GP491+10),"")</f>
      </c>
      <c r="FL491">
        <f>IF($GQ491&gt;=11,INDEX($DL:$DL,$GP491+11),"")</f>
      </c>
      <c r="FM491">
        <f>IF($GQ491&gt;=12,INDEX($DL:$DL,$GP491+12),"")</f>
      </c>
      <c r="FN491">
        <f>IF($GQ491&gt;=13,INDEX($DL:$DL,$GP491+13),"")</f>
      </c>
      <c r="FO491">
        <f>IF($GQ491&gt;=14,INDEX($DL:$DL,$GP491+14),"")</f>
      </c>
      <c r="FP491">
        <f>IF($GQ491&gt;=15,INDEX($DL:$DL,$GP491+15),"")</f>
      </c>
      <c r="FQ491">
        <f>IF($GQ491&gt;=16,INDEX($DL:$DL,$GP491+16),"")</f>
      </c>
      <c r="FR491">
        <f>IF($GQ491&gt;=17,INDEX($DL:$DL,$GP491+17),"")</f>
      </c>
      <c r="FS491">
        <f>IF($GQ491&gt;=18,INDEX($DL:$DL,$GP491+18),"")</f>
      </c>
      <c r="FT491">
        <f>IF($GQ491&gt;=19,INDEX($DL:$DL,$GP491+19),"")</f>
      </c>
      <c r="FU491">
        <f>IF($GQ491&gt;=20,INDEX($DL:$DL,$GP491+20),"")</f>
      </c>
      <c r="FV491">
        <f>IF($GQ491&gt;=21,INDEX($DL:$DL,$GP491+21),"")</f>
      </c>
      <c r="FW491">
        <f>IF($GQ491&gt;=22,INDEX($DL:$DL,$GP491+22),"")</f>
      </c>
      <c r="FX491">
        <f>IF($GQ491&gt;=23,INDEX($DL:$DL,$GP491+23),"")</f>
      </c>
      <c r="FY491">
        <f>IF($GQ491&gt;=24,INDEX($DL:$DL,$GP491+24),"")</f>
      </c>
      <c r="FZ491">
        <f>IF($GQ491&gt;=25,INDEX($DL:$DL,$GP491+25),"")</f>
      </c>
      <c r="GA491">
        <f>IF($GQ491&gt;=26,INDEX($DL:$DL,$GP491+26),"")</f>
      </c>
      <c r="GB491">
        <f>IF($GQ491&gt;=27,INDEX($DL:$DL,$GP491+27),"")</f>
      </c>
      <c r="GC491">
        <f>IF($GQ491&gt;=28,INDEX($DL:$DL,$GP491+28),"")</f>
      </c>
      <c r="GD491">
        <f>IF($GQ491&gt;=29,INDEX($DL:$DL,$GP491+29),"")</f>
      </c>
      <c r="GE491">
        <f>IF($GQ491&gt;=30,INDEX($DL:$DL,$GP491+30),"")</f>
      </c>
      <c r="GF491">
        <f>IF($GQ491&gt;=31,INDEX($DL:$DL,$GP491+31),"")</f>
      </c>
      <c r="GG491">
        <f>IF($GQ491&gt;=32,INDEX($DL:$DL,$GP491+32),"")</f>
      </c>
      <c r="GH491">
        <f>IF($GQ491&gt;=33,INDEX($DL:$DL,$GP491+33),"")</f>
      </c>
      <c r="GI491">
        <f>IF($GQ491&gt;=34,INDEX($DL:$DL,$GP491+34),"")</f>
      </c>
      <c r="GJ491">
        <f>IF($GQ491&gt;=35,INDEX($DL:$DL,$GP491+35),"")</f>
      </c>
      <c r="GK491">
        <f>IF($GQ491&gt;=36,INDEX($DL:$DL,$GP491+36),"")</f>
      </c>
      <c r="GL491">
        <f>IF($GQ491&gt;=37,INDEX($DL:$DL,$GP491+37),"")</f>
      </c>
      <c r="GM491">
        <f>IF($GQ491&gt;=38,INDEX($DL:$DL,$GP491+38),"")</f>
      </c>
      <c r="GN491">
        <f>IF($GQ491&gt;=39,INDEX($DL:$DL,$GP491+39),"")</f>
      </c>
      <c r="GO491">
        <f>IF($GQ491&gt;=40,INDEX($DL:$DL,$GP491+40),"")</f>
      </c>
      <c r="GP491">
        <f>IFERROR(MATCH($DJ491,$DK$2:$DK$148,0)+1,0)</f>
      </c>
      <c r="GQ491">
        <f>IFERROR(INDEX($DM$2:$DM$148,MATCH($DJ491,$DK$2:$DK$148,0)),0)</f>
      </c>
      <c r="GR491">
        <f>IFERROR(MATCH($L491,$DN$491:$FA$491,0),0)</f>
      </c>
      <c r="GS491">
        <f>IF($GR491&gt;0,INDEX($FB$491:$GO$491,$GR491),"")</f>
      </c>
      <c r="GV491">
        <f>IF($JE491&gt;=1,INDEX($GT:$GT,$JD491+1),"")</f>
      </c>
      <c r="GW491">
        <f>IF($JE491&gt;=2,INDEX($GT:$GT,$JD491+2),"")</f>
      </c>
      <c r="GX491">
        <f>IF($JE491&gt;=3,INDEX($GT:$GT,$JD491+3),"")</f>
      </c>
      <c r="GY491">
        <f>IF($JE491&gt;=4,INDEX($GT:$GT,$JD491+4),"")</f>
      </c>
      <c r="GZ491">
        <f>IF($JE491&gt;=5,INDEX($GT:$GT,$JD491+5),"")</f>
      </c>
      <c r="HA491">
        <f>IF($JE491&gt;=6,INDEX($GT:$GT,$JD491+6),"")</f>
      </c>
      <c r="HB491">
        <f>IF($JE491&gt;=7,INDEX($GT:$GT,$JD491+7),"")</f>
      </c>
      <c r="HC491">
        <f>IF($JE491&gt;=8,INDEX($GT:$GT,$JD491+8),"")</f>
      </c>
      <c r="HD491">
        <f>IF($JE491&gt;=9,INDEX($GT:$GT,$JD491+9),"")</f>
      </c>
      <c r="HE491">
        <f>IF($JE491&gt;=10,INDEX($GT:$GT,$JD491+10),"")</f>
      </c>
      <c r="HF491">
        <f>IF($JE491&gt;=11,INDEX($GT:$GT,$JD491+11),"")</f>
      </c>
      <c r="HG491">
        <f>IF($JE491&gt;=12,INDEX($GT:$GT,$JD491+12),"")</f>
      </c>
      <c r="HH491">
        <f>IF($JE491&gt;=13,INDEX($GT:$GT,$JD491+13),"")</f>
      </c>
      <c r="HI491">
        <f>IF($JE491&gt;=14,INDEX($GT:$GT,$JD491+14),"")</f>
      </c>
      <c r="HJ491">
        <f>IF($JE491&gt;=15,INDEX($GT:$GT,$JD491+15),"")</f>
      </c>
      <c r="HK491">
        <f>IF($JE491&gt;=16,INDEX($GT:$GT,$JD491+16),"")</f>
      </c>
      <c r="HL491">
        <f>IF($JE491&gt;=17,INDEX($GT:$GT,$JD491+17),"")</f>
      </c>
      <c r="HM491">
        <f>IF($JE491&gt;=18,INDEX($GT:$GT,$JD491+18),"")</f>
      </c>
      <c r="HN491">
        <f>IF($JE491&gt;=19,INDEX($GT:$GT,$JD491+19),"")</f>
      </c>
      <c r="HO491">
        <f>IF($JE491&gt;=20,INDEX($GT:$GT,$JD491+20),"")</f>
      </c>
      <c r="HP491">
        <f>IF($JE491&gt;=21,INDEX($GT:$GT,$JD491+21),"")</f>
      </c>
      <c r="HQ491">
        <f>IF($JE491&gt;=22,INDEX($GT:$GT,$JD491+22),"")</f>
      </c>
      <c r="HR491">
        <f>IF($JE491&gt;=23,INDEX($GT:$GT,$JD491+23),"")</f>
      </c>
      <c r="HS491">
        <f>IF($JE491&gt;=24,INDEX($GT:$GT,$JD491+24),"")</f>
      </c>
      <c r="HT491">
        <f>IF($JE491&gt;=25,INDEX($GT:$GT,$JD491+25),"")</f>
      </c>
      <c r="HU491">
        <f>IF($JE491&gt;=26,INDEX($GT:$GT,$JD491+26),"")</f>
      </c>
      <c r="HV491">
        <f>IF($JE491&gt;=27,INDEX($GT:$GT,$JD491+27),"")</f>
      </c>
      <c r="HW491">
        <f>IF($JE491&gt;=28,INDEX($GT:$GT,$JD491+28),"")</f>
      </c>
      <c r="HX491">
        <f>IF($JE491&gt;=29,INDEX($GT:$GT,$JD491+29),"")</f>
      </c>
      <c r="HY491">
        <f>IF($JE491&gt;=30,INDEX($GT:$GT,$JD491+30),"")</f>
      </c>
      <c r="HZ491">
        <f>IF($JE491&gt;=31,INDEX($GT:$GT,$JD491+31),"")</f>
      </c>
      <c r="IA491">
        <f>IF($JE491&gt;=32,INDEX($GT:$GT,$JD491+32),"")</f>
      </c>
      <c r="IB491">
        <f>IF($JE491&gt;=33,INDEX($GT:$GT,$JD491+33),"")</f>
      </c>
      <c r="IC491">
        <f>IF($JE491&gt;=34,INDEX($GT:$GT,$JD491+34),"")</f>
      </c>
      <c r="ID491">
        <f>IF($JE491&gt;=35,INDEX($GT:$GT,$JD491+35),"")</f>
      </c>
      <c r="IE491">
        <f>IF($JE491&gt;=36,INDEX($GT:$GT,$JD491+36),"")</f>
      </c>
      <c r="IF491">
        <f>IF($JE491&gt;=37,INDEX($GT:$GT,$JD491+37),"")</f>
      </c>
      <c r="IG491">
        <f>IF($JE491&gt;=38,INDEX($GT:$GT,$JD491+38),"")</f>
      </c>
      <c r="IH491">
        <f>IF($JE491&gt;=39,INDEX($GT:$GT,$JD491+39),"")</f>
      </c>
      <c r="II491">
        <f>IF($JE491&gt;=40,INDEX($GT:$GT,$JD491+40),"")</f>
      </c>
      <c r="IJ491">
        <f>IF($JE491&gt;=41,INDEX($GT:$GT,$JD491+41),"")</f>
      </c>
      <c r="IK491">
        <f>IF($JE491&gt;=42,INDEX($GT:$GT,$JD491+42),"")</f>
      </c>
      <c r="IL491">
        <f>IF($JE491&gt;=43,INDEX($GT:$GT,$JD491+43),"")</f>
      </c>
      <c r="IM491">
        <f>IF($JE491&gt;=44,INDEX($GT:$GT,$JD491+44),"")</f>
      </c>
      <c r="IN491">
        <f>IF($JE491&gt;=45,INDEX($GT:$GT,$JD491+45),"")</f>
      </c>
      <c r="IO491">
        <f>IF($JE491&gt;=46,INDEX($GT:$GT,$JD491+46),"")</f>
      </c>
      <c r="IP491">
        <f>IF($JE491&gt;=47,INDEX($GT:$GT,$JD491+47),"")</f>
      </c>
      <c r="IQ491">
        <f>IF($JE491&gt;=48,INDEX($GT:$GT,$JD491+48),"")</f>
      </c>
      <c r="IR491">
        <f>IF($JE491&gt;=49,INDEX($GT:$GT,$JD491+49),"")</f>
      </c>
      <c r="IS491">
        <f>IF($JE491&gt;=50,INDEX($GT:$GT,$JD491+50),"")</f>
      </c>
      <c r="IT491">
        <f>IF($JE491&gt;=51,INDEX($GT:$GT,$JD491+51),"")</f>
      </c>
      <c r="IU491">
        <f>IF($JE491&gt;=52,INDEX($GT:$GT,$JD491+52),"")</f>
      </c>
      <c r="IV491">
        <f>IF($JE491&gt;=53,INDEX($GT:$GT,$JD491+53),"")</f>
      </c>
      <c r="IW491">
        <f>IF($JE491&gt;=54,INDEX($GT:$GT,$JD491+54),"")</f>
      </c>
      <c r="IX491">
        <f>IF($JE491&gt;=55,INDEX($GT:$GT,$JD491+55),"")</f>
      </c>
      <c r="IY491">
        <f>IF($JE491&gt;=56,INDEX($GT:$GT,$JD491+56),"")</f>
      </c>
      <c r="IZ491">
        <f>IF($JE491&gt;=57,INDEX($GT:$GT,$JD491+57),"")</f>
      </c>
      <c r="JA491">
        <f>IF($JE491&gt;=58,INDEX($GT:$GT,$JD491+58),"")</f>
      </c>
      <c r="JB491">
        <f>IF($JE491&gt;=59,INDEX($GT:$GT,$JD491+59),"")</f>
      </c>
      <c r="JC491">
        <f>IF($JE491&gt;=60,INDEX($GT:$GT,$JD491+60),"")</f>
      </c>
      <c r="JD491">
        <f>IFERROR(MATCH($GS491,$GT$2:$GT$322,0)+1,0)</f>
      </c>
      <c r="JE491">
        <f>IFERROR(INDEX($GU$2:$GU$322,MATCH($GS491,$GT$2:$GT$322,0)),0)</f>
      </c>
      <c r="JF491" t="s">
        <v>28</v>
      </c>
      <c r="JG491" t="s">
        <v>28</v>
      </c>
    </row>
    <row r="492" spans="1:267" x14ac:dyDescent="0.25">
      <c r="J492" s="1"/>
      <c r="K492" s="1"/>
      <c r="L492" s="1"/>
      <c r="M492" s="1"/>
      <c r="N492" s="1">
        <f>IFERROR(IF(FIND(" - ",$J492)&gt;0,MID($J492,FIND(" - ",$J492)+3,LEN($J492)),""),"")</f>
      </c>
      <c r="P492" s="1"/>
      <c r="S492" t="s">
        <v>28</v>
      </c>
      <c r="U492">
        <f>IF(OR($S492="",$T492=""),"",IFERROR($S492/$T492,0))</f>
      </c>
      <c r="V492">
        <f>IF($S492="","",
IF($K492="","",
IF(ISNUMBER(SEARCH("exempt",LOWER($K492))),0,
$S492*(VALUE(SUBSTITUTE($K492,"%",""))/100))))</f>
      </c>
      <c r="AB492">
        <f>IF($S492="","",
SUM($S492,$V492,$Z492,$W492,$Y492)-
IF($AA492="",0,VALUE($AA492)))</f>
      </c>
      <c r="AJ492" t="s">
        <v>1153</v>
      </c>
      <c r="AR492">
        <f>IFERROR(LEFT($J492,FIND(" - ",$J492)-1),$J492)</f>
      </c>
      <c r="AU492">
        <f>IF($CJ492&gt;=1,INDEX($AS:$AS,$CI492+1),"")</f>
      </c>
      <c r="AV492">
        <f>IF($CJ492&gt;=2,INDEX($AS:$AS,$CI492+2),"")</f>
      </c>
      <c r="AW492">
        <f>IF($CJ492&gt;=3,INDEX($AS:$AS,$CI492+3),"")</f>
      </c>
      <c r="AX492">
        <f>IF($CJ492&gt;=4,INDEX($AS:$AS,$CI492+4),"")</f>
      </c>
      <c r="AY492">
        <f>IF($CJ492&gt;=5,INDEX($AS:$AS,$CI492+5),"")</f>
      </c>
      <c r="AZ492">
        <f>IF($CJ492&gt;=6,INDEX($AS:$AS,$CI492+6),"")</f>
      </c>
      <c r="BA492">
        <f>IF($CJ492&gt;=7,INDEX($AS:$AS,$CI492+7),"")</f>
      </c>
      <c r="BB492">
        <f>IF($CJ492&gt;=8,INDEX($AS:$AS,$CI492+8),"")</f>
      </c>
      <c r="BC492">
        <f>IF($CJ492&gt;=9,INDEX($AS:$AS,$CI492+9),"")</f>
      </c>
      <c r="BD492">
        <f>IF($CJ492&gt;=10,INDEX($AS:$AS,$CI492+10),"")</f>
      </c>
      <c r="BE492">
        <f>IF($CJ492&gt;=11,INDEX($AS:$AS,$CI492+11),"")</f>
      </c>
      <c r="BF492">
        <f>IF($CJ492&gt;=12,INDEX($AS:$AS,$CI492+12),"")</f>
      </c>
      <c r="BG492">
        <f>IF($CJ492&gt;=13,INDEX($AS:$AS,$CI492+13),"")</f>
      </c>
      <c r="BH492">
        <f>IF($CJ492&gt;=14,INDEX($AS:$AS,$CI492+14),"")</f>
      </c>
      <c r="BI492">
        <f>IF($CJ492&gt;=15,INDEX($AS:$AS,$CI492+15),"")</f>
      </c>
      <c r="BJ492">
        <f>IF($CJ492&gt;=16,INDEX($AS:$AS,$CI492+16),"")</f>
      </c>
      <c r="BK492">
        <f>IF($CJ492&gt;=17,INDEX($AS:$AS,$CI492+17),"")</f>
      </c>
      <c r="BL492">
        <f>IF($CJ492&gt;=18,INDEX($AS:$AS,$CI492+18),"")</f>
      </c>
      <c r="BM492">
        <f>IF($CJ492&gt;=19,INDEX($AS:$AS,$CI492+19),"")</f>
      </c>
      <c r="BN492">
        <f>IF($CJ492&gt;=20,INDEX($AS:$AS,$CI492+20),"")</f>
      </c>
      <c r="BO492">
        <f>IF($CJ492&gt;=21,INDEX($AS:$AS,$CI492+21),"")</f>
      </c>
      <c r="BP492">
        <f>IF($CJ492&gt;=22,INDEX($AS:$AS,$CI492+22),"")</f>
      </c>
      <c r="BQ492">
        <f>IF($CJ492&gt;=23,INDEX($AS:$AS,$CI492+23),"")</f>
      </c>
      <c r="BR492">
        <f>IF($CJ492&gt;=24,INDEX($AS:$AS,$CI492+24),"")</f>
      </c>
      <c r="BS492">
        <f>IF($CJ492&gt;=25,INDEX($AS:$AS,$CI492+25),"")</f>
      </c>
      <c r="BT492">
        <f>IF($CJ492&gt;=26,INDEX($AS:$AS,$CI492+26),"")</f>
      </c>
      <c r="BU492">
        <f>IF($CJ492&gt;=27,INDEX($AS:$AS,$CI492+27),"")</f>
      </c>
      <c r="BV492">
        <f>IF($CJ492&gt;=28,INDEX($AS:$AS,$CI492+28),"")</f>
      </c>
      <c r="BW492">
        <f>IF($CJ492&gt;=29,INDEX($AS:$AS,$CI492+29),"")</f>
      </c>
      <c r="BX492">
        <f>IF($CJ492&gt;=30,INDEX($AS:$AS,$CI492+30),"")</f>
      </c>
      <c r="BY492">
        <f>IF($CJ492&gt;=31,INDEX($AS:$AS,$CI492+31),"")</f>
      </c>
      <c r="BZ492">
        <f>IF($CJ492&gt;=32,INDEX($AS:$AS,$CI492+32),"")</f>
      </c>
      <c r="CA492">
        <f>IF($CJ492&gt;=33,INDEX($AS:$AS,$CI492+33),"")</f>
      </c>
      <c r="CB492">
        <f>IF($CJ492&gt;=34,INDEX($AS:$AS,$CI492+34),"")</f>
      </c>
      <c r="CC492">
        <f>IF($CJ492&gt;=35,INDEX($AS:$AS,$CI492+35),"")</f>
      </c>
      <c r="CD492">
        <f>IF($CJ492&gt;=36,INDEX($AS:$AS,$CI492+36),"")</f>
      </c>
      <c r="CE492">
        <f>IF($CJ492&gt;=37,INDEX($AS:$AS,$CI492+37),"")</f>
      </c>
      <c r="CF492">
        <f>IF($CJ492&gt;=38,INDEX($AS:$AS,$CI492+38),"")</f>
      </c>
      <c r="CG492">
        <f>IF($CJ492&gt;=39,INDEX($AS:$AS,$CI492+39),"")</f>
      </c>
      <c r="CH492">
        <f>IF($CJ492&gt;=40,INDEX($AS:$AS,$CI492+40),"")</f>
      </c>
      <c r="CI492">
        <f>IFERROR(MATCH($AR492,$AS$2:$AS$133,0)+1,0)</f>
      </c>
      <c r="CJ492">
        <f>IFERROR(INDEX($AT$2:$AT$133,MATCH($AR492,$AS$2:$AS$133,0)),0)</f>
      </c>
      <c r="CK492">
        <f>IFERROR(LEFT($O492,FIND(" - ",$O492)-1),$O492)</f>
      </c>
      <c r="CL492" t="s">
        <v>85</v>
      </c>
      <c r="CN492">
        <f>IF($DI492&gt;=1,INDEX($CL:$CL,$DH492+1),"")</f>
      </c>
      <c r="CO492">
        <f>IF($DI492&gt;=2,INDEX($CL:$CL,$DH492+2),"")</f>
      </c>
      <c r="CP492">
        <f>IF($DI492&gt;=3,INDEX($CL:$CL,$DH492+3),"")</f>
      </c>
      <c r="CQ492">
        <f>IF($DI492&gt;=4,INDEX($CL:$CL,$DH492+4),"")</f>
      </c>
      <c r="CR492">
        <f>IF($DI492&gt;=5,INDEX($CL:$CL,$DH492+5),"")</f>
      </c>
      <c r="CS492">
        <f>IF($DI492&gt;=6,INDEX($CL:$CL,$DH492+6),"")</f>
      </c>
      <c r="CT492">
        <f>IF($DI492&gt;=7,INDEX($CL:$CL,$DH492+7),"")</f>
      </c>
      <c r="CU492">
        <f>IF($DI492&gt;=8,INDEX($CL:$CL,$DH492+8),"")</f>
      </c>
      <c r="CV492">
        <f>IF($DI492&gt;=9,INDEX($CL:$CL,$DH492+9),"")</f>
      </c>
      <c r="CW492">
        <f>IF($DI492&gt;=10,INDEX($CL:$CL,$DH492+10),"")</f>
      </c>
      <c r="CX492">
        <f>IF($DI492&gt;=11,INDEX($CL:$CL,$DH492+11),"")</f>
      </c>
      <c r="CY492">
        <f>IF($DI492&gt;=12,INDEX($CL:$CL,$DH492+12),"")</f>
      </c>
      <c r="CZ492">
        <f>IF($DI492&gt;=13,INDEX($CL:$CL,$DH492+13),"")</f>
      </c>
      <c r="DA492">
        <f>IF($DI492&gt;=14,INDEX($CL:$CL,$DH492+14),"")</f>
      </c>
      <c r="DB492">
        <f>IF($DI492&gt;=15,INDEX($CL:$CL,$DH492+15),"")</f>
      </c>
      <c r="DC492">
        <f>IF($DI492&gt;=16,INDEX($CL:$CL,$DH492+16),"")</f>
      </c>
      <c r="DD492">
        <f>IF($DI492&gt;=17,INDEX($CL:$CL,$DH492+17),"")</f>
      </c>
      <c r="DE492">
        <f>IF($DI492&gt;=18,INDEX($CL:$CL,$DH492+18),"")</f>
      </c>
      <c r="DF492">
        <f>IF($DI492&gt;=19,INDEX($CL:$CL,$DH492+19),"")</f>
      </c>
      <c r="DG492">
        <f>IF($DI492&gt;=20,INDEX($CL:$CL,$DH492+20),"")</f>
      </c>
      <c r="DH492">
        <f>IFERROR(MATCH($CK492,$CL$2:$CL$1558,0)+1,0)</f>
      </c>
      <c r="DI492">
        <f>IFERROR(INDEX($CM$2:$CM$1558,MATCH($CK492,$CL$2:$CL$1558,0)),0)</f>
      </c>
      <c r="DJ492">
        <f>IFERROR(INDEX($AQ:$AQ,MATCH($K492,$AP:$AP,0))&amp;"","")</f>
      </c>
      <c r="DN492">
        <f>IF($GQ492&gt;=1,INDEX($DK:$DK,$GP492+1),"")</f>
      </c>
      <c r="DO492">
        <f>IF($GQ492&gt;=2,INDEX($DK:$DK,$GP492+2),"")</f>
      </c>
      <c r="DP492">
        <f>IF($GQ492&gt;=3,INDEX($DK:$DK,$GP492+3),"")</f>
      </c>
      <c r="DQ492">
        <f>IF($GQ492&gt;=4,INDEX($DK:$DK,$GP492+4),"")</f>
      </c>
      <c r="DR492">
        <f>IF($GQ492&gt;=5,INDEX($DK:$DK,$GP492+5),"")</f>
      </c>
      <c r="DS492">
        <f>IF($GQ492&gt;=6,INDEX($DK:$DK,$GP492+6),"")</f>
      </c>
      <c r="DT492">
        <f>IF($GQ492&gt;=7,INDEX($DK:$DK,$GP492+7),"")</f>
      </c>
      <c r="DU492">
        <f>IF($GQ492&gt;=8,INDEX($DK:$DK,$GP492+8),"")</f>
      </c>
      <c r="DV492">
        <f>IF($GQ492&gt;=9,INDEX($DK:$DK,$GP492+9),"")</f>
      </c>
      <c r="DW492">
        <f>IF($GQ492&gt;=10,INDEX($DK:$DK,$GP492+10),"")</f>
      </c>
      <c r="DX492">
        <f>IF($GQ492&gt;=11,INDEX($DK:$DK,$GP492+11),"")</f>
      </c>
      <c r="DY492">
        <f>IF($GQ492&gt;=12,INDEX($DK:$DK,$GP492+12),"")</f>
      </c>
      <c r="DZ492">
        <f>IF($GQ492&gt;=13,INDEX($DK:$DK,$GP492+13),"")</f>
      </c>
      <c r="EA492">
        <f>IF($GQ492&gt;=14,INDEX($DK:$DK,$GP492+14),"")</f>
      </c>
      <c r="EB492">
        <f>IF($GQ492&gt;=15,INDEX($DK:$DK,$GP492+15),"")</f>
      </c>
      <c r="EC492">
        <f>IF($GQ492&gt;=16,INDEX($DK:$DK,$GP492+16),"")</f>
      </c>
      <c r="ED492">
        <f>IF($GQ492&gt;=17,INDEX($DK:$DK,$GP492+17),"")</f>
      </c>
      <c r="EE492">
        <f>IF($GQ492&gt;=18,INDEX($DK:$DK,$GP492+18),"")</f>
      </c>
      <c r="EF492">
        <f>IF($GQ492&gt;=19,INDEX($DK:$DK,$GP492+19),"")</f>
      </c>
      <c r="EG492">
        <f>IF($GQ492&gt;=20,INDEX($DK:$DK,$GP492+20),"")</f>
      </c>
      <c r="EH492">
        <f>IF($GQ492&gt;=21,INDEX($DK:$DK,$GP492+21),"")</f>
      </c>
      <c r="EI492">
        <f>IF($GQ492&gt;=22,INDEX($DK:$DK,$GP492+22),"")</f>
      </c>
      <c r="EJ492">
        <f>IF($GQ492&gt;=23,INDEX($DK:$DK,$GP492+23),"")</f>
      </c>
      <c r="EK492">
        <f>IF($GQ492&gt;=24,INDEX($DK:$DK,$GP492+24),"")</f>
      </c>
      <c r="EL492">
        <f>IF($GQ492&gt;=25,INDEX($DK:$DK,$GP492+25),"")</f>
      </c>
      <c r="EM492">
        <f>IF($GQ492&gt;=26,INDEX($DK:$DK,$GP492+26),"")</f>
      </c>
      <c r="EN492">
        <f>IF($GQ492&gt;=27,INDEX($DK:$DK,$GP492+27),"")</f>
      </c>
      <c r="EO492">
        <f>IF($GQ492&gt;=28,INDEX($DK:$DK,$GP492+28),"")</f>
      </c>
      <c r="EP492">
        <f>IF($GQ492&gt;=29,INDEX($DK:$DK,$GP492+29),"")</f>
      </c>
      <c r="EQ492">
        <f>IF($GQ492&gt;=30,INDEX($DK:$DK,$GP492+30),"")</f>
      </c>
      <c r="ER492">
        <f>IF($GQ492&gt;=31,INDEX($DK:$DK,$GP492+31),"")</f>
      </c>
      <c r="ES492">
        <f>IF($GQ492&gt;=32,INDEX($DK:$DK,$GP492+32),"")</f>
      </c>
      <c r="ET492">
        <f>IF($GQ492&gt;=33,INDEX($DK:$DK,$GP492+33),"")</f>
      </c>
      <c r="EU492">
        <f>IF($GQ492&gt;=34,INDEX($DK:$DK,$GP492+34),"")</f>
      </c>
      <c r="EV492">
        <f>IF($GQ492&gt;=35,INDEX($DK:$DK,$GP492+35),"")</f>
      </c>
      <c r="EW492">
        <f>IF($GQ492&gt;=36,INDEX($DK:$DK,$GP492+36),"")</f>
      </c>
      <c r="EX492">
        <f>IF($GQ492&gt;=37,INDEX($DK:$DK,$GP492+37),"")</f>
      </c>
      <c r="EY492">
        <f>IF($GQ492&gt;=38,INDEX($DK:$DK,$GP492+38),"")</f>
      </c>
      <c r="EZ492">
        <f>IF($GQ492&gt;=39,INDEX($DK:$DK,$GP492+39),"")</f>
      </c>
      <c r="FA492">
        <f>IF($GQ492&gt;=40,INDEX($DK:$DK,$GP492+40),"")</f>
      </c>
      <c r="FB492">
        <f>IF($GQ492&gt;=1,INDEX($DL:$DL,$GP492+1),"")</f>
      </c>
      <c r="FC492">
        <f>IF($GQ492&gt;=2,INDEX($DL:$DL,$GP492+2),"")</f>
      </c>
      <c r="FD492">
        <f>IF($GQ492&gt;=3,INDEX($DL:$DL,$GP492+3),"")</f>
      </c>
      <c r="FE492">
        <f>IF($GQ492&gt;=4,INDEX($DL:$DL,$GP492+4),"")</f>
      </c>
      <c r="FF492">
        <f>IF($GQ492&gt;=5,INDEX($DL:$DL,$GP492+5),"")</f>
      </c>
      <c r="FG492">
        <f>IF($GQ492&gt;=6,INDEX($DL:$DL,$GP492+6),"")</f>
      </c>
      <c r="FH492">
        <f>IF($GQ492&gt;=7,INDEX($DL:$DL,$GP492+7),"")</f>
      </c>
      <c r="FI492">
        <f>IF($GQ492&gt;=8,INDEX($DL:$DL,$GP492+8),"")</f>
      </c>
      <c r="FJ492">
        <f>IF($GQ492&gt;=9,INDEX($DL:$DL,$GP492+9),"")</f>
      </c>
      <c r="FK492">
        <f>IF($GQ492&gt;=10,INDEX($DL:$DL,$GP492+10),"")</f>
      </c>
      <c r="FL492">
        <f>IF($GQ492&gt;=11,INDEX($DL:$DL,$GP492+11),"")</f>
      </c>
      <c r="FM492">
        <f>IF($GQ492&gt;=12,INDEX($DL:$DL,$GP492+12),"")</f>
      </c>
      <c r="FN492">
        <f>IF($GQ492&gt;=13,INDEX($DL:$DL,$GP492+13),"")</f>
      </c>
      <c r="FO492">
        <f>IF($GQ492&gt;=14,INDEX($DL:$DL,$GP492+14),"")</f>
      </c>
      <c r="FP492">
        <f>IF($GQ492&gt;=15,INDEX($DL:$DL,$GP492+15),"")</f>
      </c>
      <c r="FQ492">
        <f>IF($GQ492&gt;=16,INDEX($DL:$DL,$GP492+16),"")</f>
      </c>
      <c r="FR492">
        <f>IF($GQ492&gt;=17,INDEX($DL:$DL,$GP492+17),"")</f>
      </c>
      <c r="FS492">
        <f>IF($GQ492&gt;=18,INDEX($DL:$DL,$GP492+18),"")</f>
      </c>
      <c r="FT492">
        <f>IF($GQ492&gt;=19,INDEX($DL:$DL,$GP492+19),"")</f>
      </c>
      <c r="FU492">
        <f>IF($GQ492&gt;=20,INDEX($DL:$DL,$GP492+20),"")</f>
      </c>
      <c r="FV492">
        <f>IF($GQ492&gt;=21,INDEX($DL:$DL,$GP492+21),"")</f>
      </c>
      <c r="FW492">
        <f>IF($GQ492&gt;=22,INDEX($DL:$DL,$GP492+22),"")</f>
      </c>
      <c r="FX492">
        <f>IF($GQ492&gt;=23,INDEX($DL:$DL,$GP492+23),"")</f>
      </c>
      <c r="FY492">
        <f>IF($GQ492&gt;=24,INDEX($DL:$DL,$GP492+24),"")</f>
      </c>
      <c r="FZ492">
        <f>IF($GQ492&gt;=25,INDEX($DL:$DL,$GP492+25),"")</f>
      </c>
      <c r="GA492">
        <f>IF($GQ492&gt;=26,INDEX($DL:$DL,$GP492+26),"")</f>
      </c>
      <c r="GB492">
        <f>IF($GQ492&gt;=27,INDEX($DL:$DL,$GP492+27),"")</f>
      </c>
      <c r="GC492">
        <f>IF($GQ492&gt;=28,INDEX($DL:$DL,$GP492+28),"")</f>
      </c>
      <c r="GD492">
        <f>IF($GQ492&gt;=29,INDEX($DL:$DL,$GP492+29),"")</f>
      </c>
      <c r="GE492">
        <f>IF($GQ492&gt;=30,INDEX($DL:$DL,$GP492+30),"")</f>
      </c>
      <c r="GF492">
        <f>IF($GQ492&gt;=31,INDEX($DL:$DL,$GP492+31),"")</f>
      </c>
      <c r="GG492">
        <f>IF($GQ492&gt;=32,INDEX($DL:$DL,$GP492+32),"")</f>
      </c>
      <c r="GH492">
        <f>IF($GQ492&gt;=33,INDEX($DL:$DL,$GP492+33),"")</f>
      </c>
      <c r="GI492">
        <f>IF($GQ492&gt;=34,INDEX($DL:$DL,$GP492+34),"")</f>
      </c>
      <c r="GJ492">
        <f>IF($GQ492&gt;=35,INDEX($DL:$DL,$GP492+35),"")</f>
      </c>
      <c r="GK492">
        <f>IF($GQ492&gt;=36,INDEX($DL:$DL,$GP492+36),"")</f>
      </c>
      <c r="GL492">
        <f>IF($GQ492&gt;=37,INDEX($DL:$DL,$GP492+37),"")</f>
      </c>
      <c r="GM492">
        <f>IF($GQ492&gt;=38,INDEX($DL:$DL,$GP492+38),"")</f>
      </c>
      <c r="GN492">
        <f>IF($GQ492&gt;=39,INDEX($DL:$DL,$GP492+39),"")</f>
      </c>
      <c r="GO492">
        <f>IF($GQ492&gt;=40,INDEX($DL:$DL,$GP492+40),"")</f>
      </c>
      <c r="GP492">
        <f>IFERROR(MATCH($DJ492,$DK$2:$DK$148,0)+1,0)</f>
      </c>
      <c r="GQ492">
        <f>IFERROR(INDEX($DM$2:$DM$148,MATCH($DJ492,$DK$2:$DK$148,0)),0)</f>
      </c>
      <c r="GR492">
        <f>IFERROR(MATCH($L492,$DN$492:$FA$492,0),0)</f>
      </c>
      <c r="GS492">
        <f>IF($GR492&gt;0,INDEX($FB$492:$GO$492,$GR492),"")</f>
      </c>
      <c r="GV492">
        <f>IF($JE492&gt;=1,INDEX($GT:$GT,$JD492+1),"")</f>
      </c>
      <c r="GW492">
        <f>IF($JE492&gt;=2,INDEX($GT:$GT,$JD492+2),"")</f>
      </c>
      <c r="GX492">
        <f>IF($JE492&gt;=3,INDEX($GT:$GT,$JD492+3),"")</f>
      </c>
      <c r="GY492">
        <f>IF($JE492&gt;=4,INDEX($GT:$GT,$JD492+4),"")</f>
      </c>
      <c r="GZ492">
        <f>IF($JE492&gt;=5,INDEX($GT:$GT,$JD492+5),"")</f>
      </c>
      <c r="HA492">
        <f>IF($JE492&gt;=6,INDEX($GT:$GT,$JD492+6),"")</f>
      </c>
      <c r="HB492">
        <f>IF($JE492&gt;=7,INDEX($GT:$GT,$JD492+7),"")</f>
      </c>
      <c r="HC492">
        <f>IF($JE492&gt;=8,INDEX($GT:$GT,$JD492+8),"")</f>
      </c>
      <c r="HD492">
        <f>IF($JE492&gt;=9,INDEX($GT:$GT,$JD492+9),"")</f>
      </c>
      <c r="HE492">
        <f>IF($JE492&gt;=10,INDEX($GT:$GT,$JD492+10),"")</f>
      </c>
      <c r="HF492">
        <f>IF($JE492&gt;=11,INDEX($GT:$GT,$JD492+11),"")</f>
      </c>
      <c r="HG492">
        <f>IF($JE492&gt;=12,INDEX($GT:$GT,$JD492+12),"")</f>
      </c>
      <c r="HH492">
        <f>IF($JE492&gt;=13,INDEX($GT:$GT,$JD492+13),"")</f>
      </c>
      <c r="HI492">
        <f>IF($JE492&gt;=14,INDEX($GT:$GT,$JD492+14),"")</f>
      </c>
      <c r="HJ492">
        <f>IF($JE492&gt;=15,INDEX($GT:$GT,$JD492+15),"")</f>
      </c>
      <c r="HK492">
        <f>IF($JE492&gt;=16,INDEX($GT:$GT,$JD492+16),"")</f>
      </c>
      <c r="HL492">
        <f>IF($JE492&gt;=17,INDEX($GT:$GT,$JD492+17),"")</f>
      </c>
      <c r="HM492">
        <f>IF($JE492&gt;=18,INDEX($GT:$GT,$JD492+18),"")</f>
      </c>
      <c r="HN492">
        <f>IF($JE492&gt;=19,INDEX($GT:$GT,$JD492+19),"")</f>
      </c>
      <c r="HO492">
        <f>IF($JE492&gt;=20,INDEX($GT:$GT,$JD492+20),"")</f>
      </c>
      <c r="HP492">
        <f>IF($JE492&gt;=21,INDEX($GT:$GT,$JD492+21),"")</f>
      </c>
      <c r="HQ492">
        <f>IF($JE492&gt;=22,INDEX($GT:$GT,$JD492+22),"")</f>
      </c>
      <c r="HR492">
        <f>IF($JE492&gt;=23,INDEX($GT:$GT,$JD492+23),"")</f>
      </c>
      <c r="HS492">
        <f>IF($JE492&gt;=24,INDEX($GT:$GT,$JD492+24),"")</f>
      </c>
      <c r="HT492">
        <f>IF($JE492&gt;=25,INDEX($GT:$GT,$JD492+25),"")</f>
      </c>
      <c r="HU492">
        <f>IF($JE492&gt;=26,INDEX($GT:$GT,$JD492+26),"")</f>
      </c>
      <c r="HV492">
        <f>IF($JE492&gt;=27,INDEX($GT:$GT,$JD492+27),"")</f>
      </c>
      <c r="HW492">
        <f>IF($JE492&gt;=28,INDEX($GT:$GT,$JD492+28),"")</f>
      </c>
      <c r="HX492">
        <f>IF($JE492&gt;=29,INDEX($GT:$GT,$JD492+29),"")</f>
      </c>
      <c r="HY492">
        <f>IF($JE492&gt;=30,INDEX($GT:$GT,$JD492+30),"")</f>
      </c>
      <c r="HZ492">
        <f>IF($JE492&gt;=31,INDEX($GT:$GT,$JD492+31),"")</f>
      </c>
      <c r="IA492">
        <f>IF($JE492&gt;=32,INDEX($GT:$GT,$JD492+32),"")</f>
      </c>
      <c r="IB492">
        <f>IF($JE492&gt;=33,INDEX($GT:$GT,$JD492+33),"")</f>
      </c>
      <c r="IC492">
        <f>IF($JE492&gt;=34,INDEX($GT:$GT,$JD492+34),"")</f>
      </c>
      <c r="ID492">
        <f>IF($JE492&gt;=35,INDEX($GT:$GT,$JD492+35),"")</f>
      </c>
      <c r="IE492">
        <f>IF($JE492&gt;=36,INDEX($GT:$GT,$JD492+36),"")</f>
      </c>
      <c r="IF492">
        <f>IF($JE492&gt;=37,INDEX($GT:$GT,$JD492+37),"")</f>
      </c>
      <c r="IG492">
        <f>IF($JE492&gt;=38,INDEX($GT:$GT,$JD492+38),"")</f>
      </c>
      <c r="IH492">
        <f>IF($JE492&gt;=39,INDEX($GT:$GT,$JD492+39),"")</f>
      </c>
      <c r="II492">
        <f>IF($JE492&gt;=40,INDEX($GT:$GT,$JD492+40),"")</f>
      </c>
      <c r="IJ492">
        <f>IF($JE492&gt;=41,INDEX($GT:$GT,$JD492+41),"")</f>
      </c>
      <c r="IK492">
        <f>IF($JE492&gt;=42,INDEX($GT:$GT,$JD492+42),"")</f>
      </c>
      <c r="IL492">
        <f>IF($JE492&gt;=43,INDEX($GT:$GT,$JD492+43),"")</f>
      </c>
      <c r="IM492">
        <f>IF($JE492&gt;=44,INDEX($GT:$GT,$JD492+44),"")</f>
      </c>
      <c r="IN492">
        <f>IF($JE492&gt;=45,INDEX($GT:$GT,$JD492+45),"")</f>
      </c>
      <c r="IO492">
        <f>IF($JE492&gt;=46,INDEX($GT:$GT,$JD492+46),"")</f>
      </c>
      <c r="IP492">
        <f>IF($JE492&gt;=47,INDEX($GT:$GT,$JD492+47),"")</f>
      </c>
      <c r="IQ492">
        <f>IF($JE492&gt;=48,INDEX($GT:$GT,$JD492+48),"")</f>
      </c>
      <c r="IR492">
        <f>IF($JE492&gt;=49,INDEX($GT:$GT,$JD492+49),"")</f>
      </c>
      <c r="IS492">
        <f>IF($JE492&gt;=50,INDEX($GT:$GT,$JD492+50),"")</f>
      </c>
      <c r="IT492">
        <f>IF($JE492&gt;=51,INDEX($GT:$GT,$JD492+51),"")</f>
      </c>
      <c r="IU492">
        <f>IF($JE492&gt;=52,INDEX($GT:$GT,$JD492+52),"")</f>
      </c>
      <c r="IV492">
        <f>IF($JE492&gt;=53,INDEX($GT:$GT,$JD492+53),"")</f>
      </c>
      <c r="IW492">
        <f>IF($JE492&gt;=54,INDEX($GT:$GT,$JD492+54),"")</f>
      </c>
      <c r="IX492">
        <f>IF($JE492&gt;=55,INDEX($GT:$GT,$JD492+55),"")</f>
      </c>
      <c r="IY492">
        <f>IF($JE492&gt;=56,INDEX($GT:$GT,$JD492+56),"")</f>
      </c>
      <c r="IZ492">
        <f>IF($JE492&gt;=57,INDEX($GT:$GT,$JD492+57),"")</f>
      </c>
      <c r="JA492">
        <f>IF($JE492&gt;=58,INDEX($GT:$GT,$JD492+58),"")</f>
      </c>
      <c r="JB492">
        <f>IF($JE492&gt;=59,INDEX($GT:$GT,$JD492+59),"")</f>
      </c>
      <c r="JC492">
        <f>IF($JE492&gt;=60,INDEX($GT:$GT,$JD492+60),"")</f>
      </c>
      <c r="JD492">
        <f>IFERROR(MATCH($GS492,$GT$2:$GT$322,0)+1,0)</f>
      </c>
      <c r="JE492">
        <f>IFERROR(INDEX($GU$2:$GU$322,MATCH($GS492,$GT$2:$GT$322,0)),0)</f>
      </c>
      <c r="JF492" t="s">
        <v>28</v>
      </c>
      <c r="JG492" t="s">
        <v>28</v>
      </c>
    </row>
    <row r="493" spans="1:267" x14ac:dyDescent="0.25">
      <c r="J493" s="1"/>
      <c r="K493" s="1"/>
      <c r="L493" s="1"/>
      <c r="M493" s="1"/>
      <c r="N493" s="1">
        <f>IFERROR(IF(FIND(" - ",$J493)&gt;0,MID($J493,FIND(" - ",$J493)+3,LEN($J493)),""),"")</f>
      </c>
      <c r="P493" s="1"/>
      <c r="S493" t="s">
        <v>28</v>
      </c>
      <c r="U493">
        <f>IF(OR($S493="",$T493=""),"",IFERROR($S493/$T493,0))</f>
      </c>
      <c r="V493">
        <f>IF($S493="","",
IF($K493="","",
IF(ISNUMBER(SEARCH("exempt",LOWER($K493))),0,
$S493*(VALUE(SUBSTITUTE($K493,"%",""))/100))))</f>
      </c>
      <c r="AB493">
        <f>IF($S493="","",
SUM($S493,$V493,$Z493,$W493,$Y493)-
IF($AA493="",0,VALUE($AA493)))</f>
      </c>
      <c r="AJ493" t="s">
        <v>1154</v>
      </c>
      <c r="AR493">
        <f>IFERROR(LEFT($J493,FIND(" - ",$J493)-1),$J493)</f>
      </c>
      <c r="AU493">
        <f>IF($CJ493&gt;=1,INDEX($AS:$AS,$CI493+1),"")</f>
      </c>
      <c r="AV493">
        <f>IF($CJ493&gt;=2,INDEX($AS:$AS,$CI493+2),"")</f>
      </c>
      <c r="AW493">
        <f>IF($CJ493&gt;=3,INDEX($AS:$AS,$CI493+3),"")</f>
      </c>
      <c r="AX493">
        <f>IF($CJ493&gt;=4,INDEX($AS:$AS,$CI493+4),"")</f>
      </c>
      <c r="AY493">
        <f>IF($CJ493&gt;=5,INDEX($AS:$AS,$CI493+5),"")</f>
      </c>
      <c r="AZ493">
        <f>IF($CJ493&gt;=6,INDEX($AS:$AS,$CI493+6),"")</f>
      </c>
      <c r="BA493">
        <f>IF($CJ493&gt;=7,INDEX($AS:$AS,$CI493+7),"")</f>
      </c>
      <c r="BB493">
        <f>IF($CJ493&gt;=8,INDEX($AS:$AS,$CI493+8),"")</f>
      </c>
      <c r="BC493">
        <f>IF($CJ493&gt;=9,INDEX($AS:$AS,$CI493+9),"")</f>
      </c>
      <c r="BD493">
        <f>IF($CJ493&gt;=10,INDEX($AS:$AS,$CI493+10),"")</f>
      </c>
      <c r="BE493">
        <f>IF($CJ493&gt;=11,INDEX($AS:$AS,$CI493+11),"")</f>
      </c>
      <c r="BF493">
        <f>IF($CJ493&gt;=12,INDEX($AS:$AS,$CI493+12),"")</f>
      </c>
      <c r="BG493">
        <f>IF($CJ493&gt;=13,INDEX($AS:$AS,$CI493+13),"")</f>
      </c>
      <c r="BH493">
        <f>IF($CJ493&gt;=14,INDEX($AS:$AS,$CI493+14),"")</f>
      </c>
      <c r="BI493">
        <f>IF($CJ493&gt;=15,INDEX($AS:$AS,$CI493+15),"")</f>
      </c>
      <c r="BJ493">
        <f>IF($CJ493&gt;=16,INDEX($AS:$AS,$CI493+16),"")</f>
      </c>
      <c r="BK493">
        <f>IF($CJ493&gt;=17,INDEX($AS:$AS,$CI493+17),"")</f>
      </c>
      <c r="BL493">
        <f>IF($CJ493&gt;=18,INDEX($AS:$AS,$CI493+18),"")</f>
      </c>
      <c r="BM493">
        <f>IF($CJ493&gt;=19,INDEX($AS:$AS,$CI493+19),"")</f>
      </c>
      <c r="BN493">
        <f>IF($CJ493&gt;=20,INDEX($AS:$AS,$CI493+20),"")</f>
      </c>
      <c r="BO493">
        <f>IF($CJ493&gt;=21,INDEX($AS:$AS,$CI493+21),"")</f>
      </c>
      <c r="BP493">
        <f>IF($CJ493&gt;=22,INDEX($AS:$AS,$CI493+22),"")</f>
      </c>
      <c r="BQ493">
        <f>IF($CJ493&gt;=23,INDEX($AS:$AS,$CI493+23),"")</f>
      </c>
      <c r="BR493">
        <f>IF($CJ493&gt;=24,INDEX($AS:$AS,$CI493+24),"")</f>
      </c>
      <c r="BS493">
        <f>IF($CJ493&gt;=25,INDEX($AS:$AS,$CI493+25),"")</f>
      </c>
      <c r="BT493">
        <f>IF($CJ493&gt;=26,INDEX($AS:$AS,$CI493+26),"")</f>
      </c>
      <c r="BU493">
        <f>IF($CJ493&gt;=27,INDEX($AS:$AS,$CI493+27),"")</f>
      </c>
      <c r="BV493">
        <f>IF($CJ493&gt;=28,INDEX($AS:$AS,$CI493+28),"")</f>
      </c>
      <c r="BW493">
        <f>IF($CJ493&gt;=29,INDEX($AS:$AS,$CI493+29),"")</f>
      </c>
      <c r="BX493">
        <f>IF($CJ493&gt;=30,INDEX($AS:$AS,$CI493+30),"")</f>
      </c>
      <c r="BY493">
        <f>IF($CJ493&gt;=31,INDEX($AS:$AS,$CI493+31),"")</f>
      </c>
      <c r="BZ493">
        <f>IF($CJ493&gt;=32,INDEX($AS:$AS,$CI493+32),"")</f>
      </c>
      <c r="CA493">
        <f>IF($CJ493&gt;=33,INDEX($AS:$AS,$CI493+33),"")</f>
      </c>
      <c r="CB493">
        <f>IF($CJ493&gt;=34,INDEX($AS:$AS,$CI493+34),"")</f>
      </c>
      <c r="CC493">
        <f>IF($CJ493&gt;=35,INDEX($AS:$AS,$CI493+35),"")</f>
      </c>
      <c r="CD493">
        <f>IF($CJ493&gt;=36,INDEX($AS:$AS,$CI493+36),"")</f>
      </c>
      <c r="CE493">
        <f>IF($CJ493&gt;=37,INDEX($AS:$AS,$CI493+37),"")</f>
      </c>
      <c r="CF493">
        <f>IF($CJ493&gt;=38,INDEX($AS:$AS,$CI493+38),"")</f>
      </c>
      <c r="CG493">
        <f>IF($CJ493&gt;=39,INDEX($AS:$AS,$CI493+39),"")</f>
      </c>
      <c r="CH493">
        <f>IF($CJ493&gt;=40,INDEX($AS:$AS,$CI493+40),"")</f>
      </c>
      <c r="CI493">
        <f>IFERROR(MATCH($AR493,$AS$2:$AS$133,0)+1,0)</f>
      </c>
      <c r="CJ493">
        <f>IFERROR(INDEX($AT$2:$AT$133,MATCH($AR493,$AS$2:$AS$133,0)),0)</f>
      </c>
      <c r="CK493">
        <f>IFERROR(LEFT($O493,FIND(" - ",$O493)-1),$O493)</f>
      </c>
      <c r="CL493" t="s">
        <v>95</v>
      </c>
      <c r="CN493">
        <f>IF($DI493&gt;=1,INDEX($CL:$CL,$DH493+1),"")</f>
      </c>
      <c r="CO493">
        <f>IF($DI493&gt;=2,INDEX($CL:$CL,$DH493+2),"")</f>
      </c>
      <c r="CP493">
        <f>IF($DI493&gt;=3,INDEX($CL:$CL,$DH493+3),"")</f>
      </c>
      <c r="CQ493">
        <f>IF($DI493&gt;=4,INDEX($CL:$CL,$DH493+4),"")</f>
      </c>
      <c r="CR493">
        <f>IF($DI493&gt;=5,INDEX($CL:$CL,$DH493+5),"")</f>
      </c>
      <c r="CS493">
        <f>IF($DI493&gt;=6,INDEX($CL:$CL,$DH493+6),"")</f>
      </c>
      <c r="CT493">
        <f>IF($DI493&gt;=7,INDEX($CL:$CL,$DH493+7),"")</f>
      </c>
      <c r="CU493">
        <f>IF($DI493&gt;=8,INDEX($CL:$CL,$DH493+8),"")</f>
      </c>
      <c r="CV493">
        <f>IF($DI493&gt;=9,INDEX($CL:$CL,$DH493+9),"")</f>
      </c>
      <c r="CW493">
        <f>IF($DI493&gt;=10,INDEX($CL:$CL,$DH493+10),"")</f>
      </c>
      <c r="CX493">
        <f>IF($DI493&gt;=11,INDEX($CL:$CL,$DH493+11),"")</f>
      </c>
      <c r="CY493">
        <f>IF($DI493&gt;=12,INDEX($CL:$CL,$DH493+12),"")</f>
      </c>
      <c r="CZ493">
        <f>IF($DI493&gt;=13,INDEX($CL:$CL,$DH493+13),"")</f>
      </c>
      <c r="DA493">
        <f>IF($DI493&gt;=14,INDEX($CL:$CL,$DH493+14),"")</f>
      </c>
      <c r="DB493">
        <f>IF($DI493&gt;=15,INDEX($CL:$CL,$DH493+15),"")</f>
      </c>
      <c r="DC493">
        <f>IF($DI493&gt;=16,INDEX($CL:$CL,$DH493+16),"")</f>
      </c>
      <c r="DD493">
        <f>IF($DI493&gt;=17,INDEX($CL:$CL,$DH493+17),"")</f>
      </c>
      <c r="DE493">
        <f>IF($DI493&gt;=18,INDEX($CL:$CL,$DH493+18),"")</f>
      </c>
      <c r="DF493">
        <f>IF($DI493&gt;=19,INDEX($CL:$CL,$DH493+19),"")</f>
      </c>
      <c r="DG493">
        <f>IF($DI493&gt;=20,INDEX($CL:$CL,$DH493+20),"")</f>
      </c>
      <c r="DH493">
        <f>IFERROR(MATCH($CK493,$CL$2:$CL$1558,0)+1,0)</f>
      </c>
      <c r="DI493">
        <f>IFERROR(INDEX($CM$2:$CM$1558,MATCH($CK493,$CL$2:$CL$1558,0)),0)</f>
      </c>
      <c r="DJ493">
        <f>IFERROR(INDEX($AQ:$AQ,MATCH($K493,$AP:$AP,0))&amp;"","")</f>
      </c>
      <c r="DN493">
        <f>IF($GQ493&gt;=1,INDEX($DK:$DK,$GP493+1),"")</f>
      </c>
      <c r="DO493">
        <f>IF($GQ493&gt;=2,INDEX($DK:$DK,$GP493+2),"")</f>
      </c>
      <c r="DP493">
        <f>IF($GQ493&gt;=3,INDEX($DK:$DK,$GP493+3),"")</f>
      </c>
      <c r="DQ493">
        <f>IF($GQ493&gt;=4,INDEX($DK:$DK,$GP493+4),"")</f>
      </c>
      <c r="DR493">
        <f>IF($GQ493&gt;=5,INDEX($DK:$DK,$GP493+5),"")</f>
      </c>
      <c r="DS493">
        <f>IF($GQ493&gt;=6,INDEX($DK:$DK,$GP493+6),"")</f>
      </c>
      <c r="DT493">
        <f>IF($GQ493&gt;=7,INDEX($DK:$DK,$GP493+7),"")</f>
      </c>
      <c r="DU493">
        <f>IF($GQ493&gt;=8,INDEX($DK:$DK,$GP493+8),"")</f>
      </c>
      <c r="DV493">
        <f>IF($GQ493&gt;=9,INDEX($DK:$DK,$GP493+9),"")</f>
      </c>
      <c r="DW493">
        <f>IF($GQ493&gt;=10,INDEX($DK:$DK,$GP493+10),"")</f>
      </c>
      <c r="DX493">
        <f>IF($GQ493&gt;=11,INDEX($DK:$DK,$GP493+11),"")</f>
      </c>
      <c r="DY493">
        <f>IF($GQ493&gt;=12,INDEX($DK:$DK,$GP493+12),"")</f>
      </c>
      <c r="DZ493">
        <f>IF($GQ493&gt;=13,INDEX($DK:$DK,$GP493+13),"")</f>
      </c>
      <c r="EA493">
        <f>IF($GQ493&gt;=14,INDEX($DK:$DK,$GP493+14),"")</f>
      </c>
      <c r="EB493">
        <f>IF($GQ493&gt;=15,INDEX($DK:$DK,$GP493+15),"")</f>
      </c>
      <c r="EC493">
        <f>IF($GQ493&gt;=16,INDEX($DK:$DK,$GP493+16),"")</f>
      </c>
      <c r="ED493">
        <f>IF($GQ493&gt;=17,INDEX($DK:$DK,$GP493+17),"")</f>
      </c>
      <c r="EE493">
        <f>IF($GQ493&gt;=18,INDEX($DK:$DK,$GP493+18),"")</f>
      </c>
      <c r="EF493">
        <f>IF($GQ493&gt;=19,INDEX($DK:$DK,$GP493+19),"")</f>
      </c>
      <c r="EG493">
        <f>IF($GQ493&gt;=20,INDEX($DK:$DK,$GP493+20),"")</f>
      </c>
      <c r="EH493">
        <f>IF($GQ493&gt;=21,INDEX($DK:$DK,$GP493+21),"")</f>
      </c>
      <c r="EI493">
        <f>IF($GQ493&gt;=22,INDEX($DK:$DK,$GP493+22),"")</f>
      </c>
      <c r="EJ493">
        <f>IF($GQ493&gt;=23,INDEX($DK:$DK,$GP493+23),"")</f>
      </c>
      <c r="EK493">
        <f>IF($GQ493&gt;=24,INDEX($DK:$DK,$GP493+24),"")</f>
      </c>
      <c r="EL493">
        <f>IF($GQ493&gt;=25,INDEX($DK:$DK,$GP493+25),"")</f>
      </c>
      <c r="EM493">
        <f>IF($GQ493&gt;=26,INDEX($DK:$DK,$GP493+26),"")</f>
      </c>
      <c r="EN493">
        <f>IF($GQ493&gt;=27,INDEX($DK:$DK,$GP493+27),"")</f>
      </c>
      <c r="EO493">
        <f>IF($GQ493&gt;=28,INDEX($DK:$DK,$GP493+28),"")</f>
      </c>
      <c r="EP493">
        <f>IF($GQ493&gt;=29,INDEX($DK:$DK,$GP493+29),"")</f>
      </c>
      <c r="EQ493">
        <f>IF($GQ493&gt;=30,INDEX($DK:$DK,$GP493+30),"")</f>
      </c>
      <c r="ER493">
        <f>IF($GQ493&gt;=31,INDEX($DK:$DK,$GP493+31),"")</f>
      </c>
      <c r="ES493">
        <f>IF($GQ493&gt;=32,INDEX($DK:$DK,$GP493+32),"")</f>
      </c>
      <c r="ET493">
        <f>IF($GQ493&gt;=33,INDEX($DK:$DK,$GP493+33),"")</f>
      </c>
      <c r="EU493">
        <f>IF($GQ493&gt;=34,INDEX($DK:$DK,$GP493+34),"")</f>
      </c>
      <c r="EV493">
        <f>IF($GQ493&gt;=35,INDEX($DK:$DK,$GP493+35),"")</f>
      </c>
      <c r="EW493">
        <f>IF($GQ493&gt;=36,INDEX($DK:$DK,$GP493+36),"")</f>
      </c>
      <c r="EX493">
        <f>IF($GQ493&gt;=37,INDEX($DK:$DK,$GP493+37),"")</f>
      </c>
      <c r="EY493">
        <f>IF($GQ493&gt;=38,INDEX($DK:$DK,$GP493+38),"")</f>
      </c>
      <c r="EZ493">
        <f>IF($GQ493&gt;=39,INDEX($DK:$DK,$GP493+39),"")</f>
      </c>
      <c r="FA493">
        <f>IF($GQ493&gt;=40,INDEX($DK:$DK,$GP493+40),"")</f>
      </c>
      <c r="FB493">
        <f>IF($GQ493&gt;=1,INDEX($DL:$DL,$GP493+1),"")</f>
      </c>
      <c r="FC493">
        <f>IF($GQ493&gt;=2,INDEX($DL:$DL,$GP493+2),"")</f>
      </c>
      <c r="FD493">
        <f>IF($GQ493&gt;=3,INDEX($DL:$DL,$GP493+3),"")</f>
      </c>
      <c r="FE493">
        <f>IF($GQ493&gt;=4,INDEX($DL:$DL,$GP493+4),"")</f>
      </c>
      <c r="FF493">
        <f>IF($GQ493&gt;=5,INDEX($DL:$DL,$GP493+5),"")</f>
      </c>
      <c r="FG493">
        <f>IF($GQ493&gt;=6,INDEX($DL:$DL,$GP493+6),"")</f>
      </c>
      <c r="FH493">
        <f>IF($GQ493&gt;=7,INDEX($DL:$DL,$GP493+7),"")</f>
      </c>
      <c r="FI493">
        <f>IF($GQ493&gt;=8,INDEX($DL:$DL,$GP493+8),"")</f>
      </c>
      <c r="FJ493">
        <f>IF($GQ493&gt;=9,INDEX($DL:$DL,$GP493+9),"")</f>
      </c>
      <c r="FK493">
        <f>IF($GQ493&gt;=10,INDEX($DL:$DL,$GP493+10),"")</f>
      </c>
      <c r="FL493">
        <f>IF($GQ493&gt;=11,INDEX($DL:$DL,$GP493+11),"")</f>
      </c>
      <c r="FM493">
        <f>IF($GQ493&gt;=12,INDEX($DL:$DL,$GP493+12),"")</f>
      </c>
      <c r="FN493">
        <f>IF($GQ493&gt;=13,INDEX($DL:$DL,$GP493+13),"")</f>
      </c>
      <c r="FO493">
        <f>IF($GQ493&gt;=14,INDEX($DL:$DL,$GP493+14),"")</f>
      </c>
      <c r="FP493">
        <f>IF($GQ493&gt;=15,INDEX($DL:$DL,$GP493+15),"")</f>
      </c>
      <c r="FQ493">
        <f>IF($GQ493&gt;=16,INDEX($DL:$DL,$GP493+16),"")</f>
      </c>
      <c r="FR493">
        <f>IF($GQ493&gt;=17,INDEX($DL:$DL,$GP493+17),"")</f>
      </c>
      <c r="FS493">
        <f>IF($GQ493&gt;=18,INDEX($DL:$DL,$GP493+18),"")</f>
      </c>
      <c r="FT493">
        <f>IF($GQ493&gt;=19,INDEX($DL:$DL,$GP493+19),"")</f>
      </c>
      <c r="FU493">
        <f>IF($GQ493&gt;=20,INDEX($DL:$DL,$GP493+20),"")</f>
      </c>
      <c r="FV493">
        <f>IF($GQ493&gt;=21,INDEX($DL:$DL,$GP493+21),"")</f>
      </c>
      <c r="FW493">
        <f>IF($GQ493&gt;=22,INDEX($DL:$DL,$GP493+22),"")</f>
      </c>
      <c r="FX493">
        <f>IF($GQ493&gt;=23,INDEX($DL:$DL,$GP493+23),"")</f>
      </c>
      <c r="FY493">
        <f>IF($GQ493&gt;=24,INDEX($DL:$DL,$GP493+24),"")</f>
      </c>
      <c r="FZ493">
        <f>IF($GQ493&gt;=25,INDEX($DL:$DL,$GP493+25),"")</f>
      </c>
      <c r="GA493">
        <f>IF($GQ493&gt;=26,INDEX($DL:$DL,$GP493+26),"")</f>
      </c>
      <c r="GB493">
        <f>IF($GQ493&gt;=27,INDEX($DL:$DL,$GP493+27),"")</f>
      </c>
      <c r="GC493">
        <f>IF($GQ493&gt;=28,INDEX($DL:$DL,$GP493+28),"")</f>
      </c>
      <c r="GD493">
        <f>IF($GQ493&gt;=29,INDEX($DL:$DL,$GP493+29),"")</f>
      </c>
      <c r="GE493">
        <f>IF($GQ493&gt;=30,INDEX($DL:$DL,$GP493+30),"")</f>
      </c>
      <c r="GF493">
        <f>IF($GQ493&gt;=31,INDEX($DL:$DL,$GP493+31),"")</f>
      </c>
      <c r="GG493">
        <f>IF($GQ493&gt;=32,INDEX($DL:$DL,$GP493+32),"")</f>
      </c>
      <c r="GH493">
        <f>IF($GQ493&gt;=33,INDEX($DL:$DL,$GP493+33),"")</f>
      </c>
      <c r="GI493">
        <f>IF($GQ493&gt;=34,INDEX($DL:$DL,$GP493+34),"")</f>
      </c>
      <c r="GJ493">
        <f>IF($GQ493&gt;=35,INDEX($DL:$DL,$GP493+35),"")</f>
      </c>
      <c r="GK493">
        <f>IF($GQ493&gt;=36,INDEX($DL:$DL,$GP493+36),"")</f>
      </c>
      <c r="GL493">
        <f>IF($GQ493&gt;=37,INDEX($DL:$DL,$GP493+37),"")</f>
      </c>
      <c r="GM493">
        <f>IF($GQ493&gt;=38,INDEX($DL:$DL,$GP493+38),"")</f>
      </c>
      <c r="GN493">
        <f>IF($GQ493&gt;=39,INDEX($DL:$DL,$GP493+39),"")</f>
      </c>
      <c r="GO493">
        <f>IF($GQ493&gt;=40,INDEX($DL:$DL,$GP493+40),"")</f>
      </c>
      <c r="GP493">
        <f>IFERROR(MATCH($DJ493,$DK$2:$DK$148,0)+1,0)</f>
      </c>
      <c r="GQ493">
        <f>IFERROR(INDEX($DM$2:$DM$148,MATCH($DJ493,$DK$2:$DK$148,0)),0)</f>
      </c>
      <c r="GR493">
        <f>IFERROR(MATCH($L493,$DN$493:$FA$493,0),0)</f>
      </c>
      <c r="GS493">
        <f>IF($GR493&gt;0,INDEX($FB$493:$GO$493,$GR493),"")</f>
      </c>
      <c r="GV493">
        <f>IF($JE493&gt;=1,INDEX($GT:$GT,$JD493+1),"")</f>
      </c>
      <c r="GW493">
        <f>IF($JE493&gt;=2,INDEX($GT:$GT,$JD493+2),"")</f>
      </c>
      <c r="GX493">
        <f>IF($JE493&gt;=3,INDEX($GT:$GT,$JD493+3),"")</f>
      </c>
      <c r="GY493">
        <f>IF($JE493&gt;=4,INDEX($GT:$GT,$JD493+4),"")</f>
      </c>
      <c r="GZ493">
        <f>IF($JE493&gt;=5,INDEX($GT:$GT,$JD493+5),"")</f>
      </c>
      <c r="HA493">
        <f>IF($JE493&gt;=6,INDEX($GT:$GT,$JD493+6),"")</f>
      </c>
      <c r="HB493">
        <f>IF($JE493&gt;=7,INDEX($GT:$GT,$JD493+7),"")</f>
      </c>
      <c r="HC493">
        <f>IF($JE493&gt;=8,INDEX($GT:$GT,$JD493+8),"")</f>
      </c>
      <c r="HD493">
        <f>IF($JE493&gt;=9,INDEX($GT:$GT,$JD493+9),"")</f>
      </c>
      <c r="HE493">
        <f>IF($JE493&gt;=10,INDEX($GT:$GT,$JD493+10),"")</f>
      </c>
      <c r="HF493">
        <f>IF($JE493&gt;=11,INDEX($GT:$GT,$JD493+11),"")</f>
      </c>
      <c r="HG493">
        <f>IF($JE493&gt;=12,INDEX($GT:$GT,$JD493+12),"")</f>
      </c>
      <c r="HH493">
        <f>IF($JE493&gt;=13,INDEX($GT:$GT,$JD493+13),"")</f>
      </c>
      <c r="HI493">
        <f>IF($JE493&gt;=14,INDEX($GT:$GT,$JD493+14),"")</f>
      </c>
      <c r="HJ493">
        <f>IF($JE493&gt;=15,INDEX($GT:$GT,$JD493+15),"")</f>
      </c>
      <c r="HK493">
        <f>IF($JE493&gt;=16,INDEX($GT:$GT,$JD493+16),"")</f>
      </c>
      <c r="HL493">
        <f>IF($JE493&gt;=17,INDEX($GT:$GT,$JD493+17),"")</f>
      </c>
      <c r="HM493">
        <f>IF($JE493&gt;=18,INDEX($GT:$GT,$JD493+18),"")</f>
      </c>
      <c r="HN493">
        <f>IF($JE493&gt;=19,INDEX($GT:$GT,$JD493+19),"")</f>
      </c>
      <c r="HO493">
        <f>IF($JE493&gt;=20,INDEX($GT:$GT,$JD493+20),"")</f>
      </c>
      <c r="HP493">
        <f>IF($JE493&gt;=21,INDEX($GT:$GT,$JD493+21),"")</f>
      </c>
      <c r="HQ493">
        <f>IF($JE493&gt;=22,INDEX($GT:$GT,$JD493+22),"")</f>
      </c>
      <c r="HR493">
        <f>IF($JE493&gt;=23,INDEX($GT:$GT,$JD493+23),"")</f>
      </c>
      <c r="HS493">
        <f>IF($JE493&gt;=24,INDEX($GT:$GT,$JD493+24),"")</f>
      </c>
      <c r="HT493">
        <f>IF($JE493&gt;=25,INDEX($GT:$GT,$JD493+25),"")</f>
      </c>
      <c r="HU493">
        <f>IF($JE493&gt;=26,INDEX($GT:$GT,$JD493+26),"")</f>
      </c>
      <c r="HV493">
        <f>IF($JE493&gt;=27,INDEX($GT:$GT,$JD493+27),"")</f>
      </c>
      <c r="HW493">
        <f>IF($JE493&gt;=28,INDEX($GT:$GT,$JD493+28),"")</f>
      </c>
      <c r="HX493">
        <f>IF($JE493&gt;=29,INDEX($GT:$GT,$JD493+29),"")</f>
      </c>
      <c r="HY493">
        <f>IF($JE493&gt;=30,INDEX($GT:$GT,$JD493+30),"")</f>
      </c>
      <c r="HZ493">
        <f>IF($JE493&gt;=31,INDEX($GT:$GT,$JD493+31),"")</f>
      </c>
      <c r="IA493">
        <f>IF($JE493&gt;=32,INDEX($GT:$GT,$JD493+32),"")</f>
      </c>
      <c r="IB493">
        <f>IF($JE493&gt;=33,INDEX($GT:$GT,$JD493+33),"")</f>
      </c>
      <c r="IC493">
        <f>IF($JE493&gt;=34,INDEX($GT:$GT,$JD493+34),"")</f>
      </c>
      <c r="ID493">
        <f>IF($JE493&gt;=35,INDEX($GT:$GT,$JD493+35),"")</f>
      </c>
      <c r="IE493">
        <f>IF($JE493&gt;=36,INDEX($GT:$GT,$JD493+36),"")</f>
      </c>
      <c r="IF493">
        <f>IF($JE493&gt;=37,INDEX($GT:$GT,$JD493+37),"")</f>
      </c>
      <c r="IG493">
        <f>IF($JE493&gt;=38,INDEX($GT:$GT,$JD493+38),"")</f>
      </c>
      <c r="IH493">
        <f>IF($JE493&gt;=39,INDEX($GT:$GT,$JD493+39),"")</f>
      </c>
      <c r="II493">
        <f>IF($JE493&gt;=40,INDEX($GT:$GT,$JD493+40),"")</f>
      </c>
      <c r="IJ493">
        <f>IF($JE493&gt;=41,INDEX($GT:$GT,$JD493+41),"")</f>
      </c>
      <c r="IK493">
        <f>IF($JE493&gt;=42,INDEX($GT:$GT,$JD493+42),"")</f>
      </c>
      <c r="IL493">
        <f>IF($JE493&gt;=43,INDEX($GT:$GT,$JD493+43),"")</f>
      </c>
      <c r="IM493">
        <f>IF($JE493&gt;=44,INDEX($GT:$GT,$JD493+44),"")</f>
      </c>
      <c r="IN493">
        <f>IF($JE493&gt;=45,INDEX($GT:$GT,$JD493+45),"")</f>
      </c>
      <c r="IO493">
        <f>IF($JE493&gt;=46,INDEX($GT:$GT,$JD493+46),"")</f>
      </c>
      <c r="IP493">
        <f>IF($JE493&gt;=47,INDEX($GT:$GT,$JD493+47),"")</f>
      </c>
      <c r="IQ493">
        <f>IF($JE493&gt;=48,INDEX($GT:$GT,$JD493+48),"")</f>
      </c>
      <c r="IR493">
        <f>IF($JE493&gt;=49,INDEX($GT:$GT,$JD493+49),"")</f>
      </c>
      <c r="IS493">
        <f>IF($JE493&gt;=50,INDEX($GT:$GT,$JD493+50),"")</f>
      </c>
      <c r="IT493">
        <f>IF($JE493&gt;=51,INDEX($GT:$GT,$JD493+51),"")</f>
      </c>
      <c r="IU493">
        <f>IF($JE493&gt;=52,INDEX($GT:$GT,$JD493+52),"")</f>
      </c>
      <c r="IV493">
        <f>IF($JE493&gt;=53,INDEX($GT:$GT,$JD493+53),"")</f>
      </c>
      <c r="IW493">
        <f>IF($JE493&gt;=54,INDEX($GT:$GT,$JD493+54),"")</f>
      </c>
      <c r="IX493">
        <f>IF($JE493&gt;=55,INDEX($GT:$GT,$JD493+55),"")</f>
      </c>
      <c r="IY493">
        <f>IF($JE493&gt;=56,INDEX($GT:$GT,$JD493+56),"")</f>
      </c>
      <c r="IZ493">
        <f>IF($JE493&gt;=57,INDEX($GT:$GT,$JD493+57),"")</f>
      </c>
      <c r="JA493">
        <f>IF($JE493&gt;=58,INDEX($GT:$GT,$JD493+58),"")</f>
      </c>
      <c r="JB493">
        <f>IF($JE493&gt;=59,INDEX($GT:$GT,$JD493+59),"")</f>
      </c>
      <c r="JC493">
        <f>IF($JE493&gt;=60,INDEX($GT:$GT,$JD493+60),"")</f>
      </c>
      <c r="JD493">
        <f>IFERROR(MATCH($GS493,$GT$2:$GT$322,0)+1,0)</f>
      </c>
      <c r="JE493">
        <f>IFERROR(INDEX($GU$2:$GU$322,MATCH($GS493,$GT$2:$GT$322,0)),0)</f>
      </c>
      <c r="JF493" t="s">
        <v>28</v>
      </c>
      <c r="JG493" t="s">
        <v>28</v>
      </c>
    </row>
    <row r="494" spans="1:267" x14ac:dyDescent="0.25">
      <c r="J494" s="1"/>
      <c r="K494" s="1"/>
      <c r="L494" s="1"/>
      <c r="M494" s="1"/>
      <c r="N494" s="1">
        <f>IFERROR(IF(FIND(" - ",$J494)&gt;0,MID($J494,FIND(" - ",$J494)+3,LEN($J494)),""),"")</f>
      </c>
      <c r="P494" s="1"/>
      <c r="S494" t="s">
        <v>28</v>
      </c>
      <c r="U494">
        <f>IF(OR($S494="",$T494=""),"",IFERROR($S494/$T494,0))</f>
      </c>
      <c r="V494">
        <f>IF($S494="","",
IF($K494="","",
IF(ISNUMBER(SEARCH("exempt",LOWER($K494))),0,
$S494*(VALUE(SUBSTITUTE($K494,"%",""))/100))))</f>
      </c>
      <c r="AB494">
        <f>IF($S494="","",
SUM($S494,$V494,$Z494,$W494,$Y494)-
IF($AA494="",0,VALUE($AA494)))</f>
      </c>
      <c r="AJ494" t="s">
        <v>1155</v>
      </c>
      <c r="AR494">
        <f>IFERROR(LEFT($J494,FIND(" - ",$J494)-1),$J494)</f>
      </c>
      <c r="AU494">
        <f>IF($CJ494&gt;=1,INDEX($AS:$AS,$CI494+1),"")</f>
      </c>
      <c r="AV494">
        <f>IF($CJ494&gt;=2,INDEX($AS:$AS,$CI494+2),"")</f>
      </c>
      <c r="AW494">
        <f>IF($CJ494&gt;=3,INDEX($AS:$AS,$CI494+3),"")</f>
      </c>
      <c r="AX494">
        <f>IF($CJ494&gt;=4,INDEX($AS:$AS,$CI494+4),"")</f>
      </c>
      <c r="AY494">
        <f>IF($CJ494&gt;=5,INDEX($AS:$AS,$CI494+5),"")</f>
      </c>
      <c r="AZ494">
        <f>IF($CJ494&gt;=6,INDEX($AS:$AS,$CI494+6),"")</f>
      </c>
      <c r="BA494">
        <f>IF($CJ494&gt;=7,INDEX($AS:$AS,$CI494+7),"")</f>
      </c>
      <c r="BB494">
        <f>IF($CJ494&gt;=8,INDEX($AS:$AS,$CI494+8),"")</f>
      </c>
      <c r="BC494">
        <f>IF($CJ494&gt;=9,INDEX($AS:$AS,$CI494+9),"")</f>
      </c>
      <c r="BD494">
        <f>IF($CJ494&gt;=10,INDEX($AS:$AS,$CI494+10),"")</f>
      </c>
      <c r="BE494">
        <f>IF($CJ494&gt;=11,INDEX($AS:$AS,$CI494+11),"")</f>
      </c>
      <c r="BF494">
        <f>IF($CJ494&gt;=12,INDEX($AS:$AS,$CI494+12),"")</f>
      </c>
      <c r="BG494">
        <f>IF($CJ494&gt;=13,INDEX($AS:$AS,$CI494+13),"")</f>
      </c>
      <c r="BH494">
        <f>IF($CJ494&gt;=14,INDEX($AS:$AS,$CI494+14),"")</f>
      </c>
      <c r="BI494">
        <f>IF($CJ494&gt;=15,INDEX($AS:$AS,$CI494+15),"")</f>
      </c>
      <c r="BJ494">
        <f>IF($CJ494&gt;=16,INDEX($AS:$AS,$CI494+16),"")</f>
      </c>
      <c r="BK494">
        <f>IF($CJ494&gt;=17,INDEX($AS:$AS,$CI494+17),"")</f>
      </c>
      <c r="BL494">
        <f>IF($CJ494&gt;=18,INDEX($AS:$AS,$CI494+18),"")</f>
      </c>
      <c r="BM494">
        <f>IF($CJ494&gt;=19,INDEX($AS:$AS,$CI494+19),"")</f>
      </c>
      <c r="BN494">
        <f>IF($CJ494&gt;=20,INDEX($AS:$AS,$CI494+20),"")</f>
      </c>
      <c r="BO494">
        <f>IF($CJ494&gt;=21,INDEX($AS:$AS,$CI494+21),"")</f>
      </c>
      <c r="BP494">
        <f>IF($CJ494&gt;=22,INDEX($AS:$AS,$CI494+22),"")</f>
      </c>
      <c r="BQ494">
        <f>IF($CJ494&gt;=23,INDEX($AS:$AS,$CI494+23),"")</f>
      </c>
      <c r="BR494">
        <f>IF($CJ494&gt;=24,INDEX($AS:$AS,$CI494+24),"")</f>
      </c>
      <c r="BS494">
        <f>IF($CJ494&gt;=25,INDEX($AS:$AS,$CI494+25),"")</f>
      </c>
      <c r="BT494">
        <f>IF($CJ494&gt;=26,INDEX($AS:$AS,$CI494+26),"")</f>
      </c>
      <c r="BU494">
        <f>IF($CJ494&gt;=27,INDEX($AS:$AS,$CI494+27),"")</f>
      </c>
      <c r="BV494">
        <f>IF($CJ494&gt;=28,INDEX($AS:$AS,$CI494+28),"")</f>
      </c>
      <c r="BW494">
        <f>IF($CJ494&gt;=29,INDEX($AS:$AS,$CI494+29),"")</f>
      </c>
      <c r="BX494">
        <f>IF($CJ494&gt;=30,INDEX($AS:$AS,$CI494+30),"")</f>
      </c>
      <c r="BY494">
        <f>IF($CJ494&gt;=31,INDEX($AS:$AS,$CI494+31),"")</f>
      </c>
      <c r="BZ494">
        <f>IF($CJ494&gt;=32,INDEX($AS:$AS,$CI494+32),"")</f>
      </c>
      <c r="CA494">
        <f>IF($CJ494&gt;=33,INDEX($AS:$AS,$CI494+33),"")</f>
      </c>
      <c r="CB494">
        <f>IF($CJ494&gt;=34,INDEX($AS:$AS,$CI494+34),"")</f>
      </c>
      <c r="CC494">
        <f>IF($CJ494&gt;=35,INDEX($AS:$AS,$CI494+35),"")</f>
      </c>
      <c r="CD494">
        <f>IF($CJ494&gt;=36,INDEX($AS:$AS,$CI494+36),"")</f>
      </c>
      <c r="CE494">
        <f>IF($CJ494&gt;=37,INDEX($AS:$AS,$CI494+37),"")</f>
      </c>
      <c r="CF494">
        <f>IF($CJ494&gt;=38,INDEX($AS:$AS,$CI494+38),"")</f>
      </c>
      <c r="CG494">
        <f>IF($CJ494&gt;=39,INDEX($AS:$AS,$CI494+39),"")</f>
      </c>
      <c r="CH494">
        <f>IF($CJ494&gt;=40,INDEX($AS:$AS,$CI494+40),"")</f>
      </c>
      <c r="CI494">
        <f>IFERROR(MATCH($AR494,$AS$2:$AS$133,0)+1,0)</f>
      </c>
      <c r="CJ494">
        <f>IFERROR(INDEX($AT$2:$AT$133,MATCH($AR494,$AS$2:$AS$133,0)),0)</f>
      </c>
      <c r="CK494">
        <f>IFERROR(LEFT($O494,FIND(" - ",$O494)-1),$O494)</f>
      </c>
      <c r="CL494" t="s">
        <v>57</v>
      </c>
      <c r="CN494">
        <f>IF($DI494&gt;=1,INDEX($CL:$CL,$DH494+1),"")</f>
      </c>
      <c r="CO494">
        <f>IF($DI494&gt;=2,INDEX($CL:$CL,$DH494+2),"")</f>
      </c>
      <c r="CP494">
        <f>IF($DI494&gt;=3,INDEX($CL:$CL,$DH494+3),"")</f>
      </c>
      <c r="CQ494">
        <f>IF($DI494&gt;=4,INDEX($CL:$CL,$DH494+4),"")</f>
      </c>
      <c r="CR494">
        <f>IF($DI494&gt;=5,INDEX($CL:$CL,$DH494+5),"")</f>
      </c>
      <c r="CS494">
        <f>IF($DI494&gt;=6,INDEX($CL:$CL,$DH494+6),"")</f>
      </c>
      <c r="CT494">
        <f>IF($DI494&gt;=7,INDEX($CL:$CL,$DH494+7),"")</f>
      </c>
      <c r="CU494">
        <f>IF($DI494&gt;=8,INDEX($CL:$CL,$DH494+8),"")</f>
      </c>
      <c r="CV494">
        <f>IF($DI494&gt;=9,INDEX($CL:$CL,$DH494+9),"")</f>
      </c>
      <c r="CW494">
        <f>IF($DI494&gt;=10,INDEX($CL:$CL,$DH494+10),"")</f>
      </c>
      <c r="CX494">
        <f>IF($DI494&gt;=11,INDEX($CL:$CL,$DH494+11),"")</f>
      </c>
      <c r="CY494">
        <f>IF($DI494&gt;=12,INDEX($CL:$CL,$DH494+12),"")</f>
      </c>
      <c r="CZ494">
        <f>IF($DI494&gt;=13,INDEX($CL:$CL,$DH494+13),"")</f>
      </c>
      <c r="DA494">
        <f>IF($DI494&gt;=14,INDEX($CL:$CL,$DH494+14),"")</f>
      </c>
      <c r="DB494">
        <f>IF($DI494&gt;=15,INDEX($CL:$CL,$DH494+15),"")</f>
      </c>
      <c r="DC494">
        <f>IF($DI494&gt;=16,INDEX($CL:$CL,$DH494+16),"")</f>
      </c>
      <c r="DD494">
        <f>IF($DI494&gt;=17,INDEX($CL:$CL,$DH494+17),"")</f>
      </c>
      <c r="DE494">
        <f>IF($DI494&gt;=18,INDEX($CL:$CL,$DH494+18),"")</f>
      </c>
      <c r="DF494">
        <f>IF($DI494&gt;=19,INDEX($CL:$CL,$DH494+19),"")</f>
      </c>
      <c r="DG494">
        <f>IF($DI494&gt;=20,INDEX($CL:$CL,$DH494+20),"")</f>
      </c>
      <c r="DH494">
        <f>IFERROR(MATCH($CK494,$CL$2:$CL$1558,0)+1,0)</f>
      </c>
      <c r="DI494">
        <f>IFERROR(INDEX($CM$2:$CM$1558,MATCH($CK494,$CL$2:$CL$1558,0)),0)</f>
      </c>
      <c r="DJ494">
        <f>IFERROR(INDEX($AQ:$AQ,MATCH($K494,$AP:$AP,0))&amp;"","")</f>
      </c>
      <c r="DN494">
        <f>IF($GQ494&gt;=1,INDEX($DK:$DK,$GP494+1),"")</f>
      </c>
      <c r="DO494">
        <f>IF($GQ494&gt;=2,INDEX($DK:$DK,$GP494+2),"")</f>
      </c>
      <c r="DP494">
        <f>IF($GQ494&gt;=3,INDEX($DK:$DK,$GP494+3),"")</f>
      </c>
      <c r="DQ494">
        <f>IF($GQ494&gt;=4,INDEX($DK:$DK,$GP494+4),"")</f>
      </c>
      <c r="DR494">
        <f>IF($GQ494&gt;=5,INDEX($DK:$DK,$GP494+5),"")</f>
      </c>
      <c r="DS494">
        <f>IF($GQ494&gt;=6,INDEX($DK:$DK,$GP494+6),"")</f>
      </c>
      <c r="DT494">
        <f>IF($GQ494&gt;=7,INDEX($DK:$DK,$GP494+7),"")</f>
      </c>
      <c r="DU494">
        <f>IF($GQ494&gt;=8,INDEX($DK:$DK,$GP494+8),"")</f>
      </c>
      <c r="DV494">
        <f>IF($GQ494&gt;=9,INDEX($DK:$DK,$GP494+9),"")</f>
      </c>
      <c r="DW494">
        <f>IF($GQ494&gt;=10,INDEX($DK:$DK,$GP494+10),"")</f>
      </c>
      <c r="DX494">
        <f>IF($GQ494&gt;=11,INDEX($DK:$DK,$GP494+11),"")</f>
      </c>
      <c r="DY494">
        <f>IF($GQ494&gt;=12,INDEX($DK:$DK,$GP494+12),"")</f>
      </c>
      <c r="DZ494">
        <f>IF($GQ494&gt;=13,INDEX($DK:$DK,$GP494+13),"")</f>
      </c>
      <c r="EA494">
        <f>IF($GQ494&gt;=14,INDEX($DK:$DK,$GP494+14),"")</f>
      </c>
      <c r="EB494">
        <f>IF($GQ494&gt;=15,INDEX($DK:$DK,$GP494+15),"")</f>
      </c>
      <c r="EC494">
        <f>IF($GQ494&gt;=16,INDEX($DK:$DK,$GP494+16),"")</f>
      </c>
      <c r="ED494">
        <f>IF($GQ494&gt;=17,INDEX($DK:$DK,$GP494+17),"")</f>
      </c>
      <c r="EE494">
        <f>IF($GQ494&gt;=18,INDEX($DK:$DK,$GP494+18),"")</f>
      </c>
      <c r="EF494">
        <f>IF($GQ494&gt;=19,INDEX($DK:$DK,$GP494+19),"")</f>
      </c>
      <c r="EG494">
        <f>IF($GQ494&gt;=20,INDEX($DK:$DK,$GP494+20),"")</f>
      </c>
      <c r="EH494">
        <f>IF($GQ494&gt;=21,INDEX($DK:$DK,$GP494+21),"")</f>
      </c>
      <c r="EI494">
        <f>IF($GQ494&gt;=22,INDEX($DK:$DK,$GP494+22),"")</f>
      </c>
      <c r="EJ494">
        <f>IF($GQ494&gt;=23,INDEX($DK:$DK,$GP494+23),"")</f>
      </c>
      <c r="EK494">
        <f>IF($GQ494&gt;=24,INDEX($DK:$DK,$GP494+24),"")</f>
      </c>
      <c r="EL494">
        <f>IF($GQ494&gt;=25,INDEX($DK:$DK,$GP494+25),"")</f>
      </c>
      <c r="EM494">
        <f>IF($GQ494&gt;=26,INDEX($DK:$DK,$GP494+26),"")</f>
      </c>
      <c r="EN494">
        <f>IF($GQ494&gt;=27,INDEX($DK:$DK,$GP494+27),"")</f>
      </c>
      <c r="EO494">
        <f>IF($GQ494&gt;=28,INDEX($DK:$DK,$GP494+28),"")</f>
      </c>
      <c r="EP494">
        <f>IF($GQ494&gt;=29,INDEX($DK:$DK,$GP494+29),"")</f>
      </c>
      <c r="EQ494">
        <f>IF($GQ494&gt;=30,INDEX($DK:$DK,$GP494+30),"")</f>
      </c>
      <c r="ER494">
        <f>IF($GQ494&gt;=31,INDEX($DK:$DK,$GP494+31),"")</f>
      </c>
      <c r="ES494">
        <f>IF($GQ494&gt;=32,INDEX($DK:$DK,$GP494+32),"")</f>
      </c>
      <c r="ET494">
        <f>IF($GQ494&gt;=33,INDEX($DK:$DK,$GP494+33),"")</f>
      </c>
      <c r="EU494">
        <f>IF($GQ494&gt;=34,INDEX($DK:$DK,$GP494+34),"")</f>
      </c>
      <c r="EV494">
        <f>IF($GQ494&gt;=35,INDEX($DK:$DK,$GP494+35),"")</f>
      </c>
      <c r="EW494">
        <f>IF($GQ494&gt;=36,INDEX($DK:$DK,$GP494+36),"")</f>
      </c>
      <c r="EX494">
        <f>IF($GQ494&gt;=37,INDEX($DK:$DK,$GP494+37),"")</f>
      </c>
      <c r="EY494">
        <f>IF($GQ494&gt;=38,INDEX($DK:$DK,$GP494+38),"")</f>
      </c>
      <c r="EZ494">
        <f>IF($GQ494&gt;=39,INDEX($DK:$DK,$GP494+39),"")</f>
      </c>
      <c r="FA494">
        <f>IF($GQ494&gt;=40,INDEX($DK:$DK,$GP494+40),"")</f>
      </c>
      <c r="FB494">
        <f>IF($GQ494&gt;=1,INDEX($DL:$DL,$GP494+1),"")</f>
      </c>
      <c r="FC494">
        <f>IF($GQ494&gt;=2,INDEX($DL:$DL,$GP494+2),"")</f>
      </c>
      <c r="FD494">
        <f>IF($GQ494&gt;=3,INDEX($DL:$DL,$GP494+3),"")</f>
      </c>
      <c r="FE494">
        <f>IF($GQ494&gt;=4,INDEX($DL:$DL,$GP494+4),"")</f>
      </c>
      <c r="FF494">
        <f>IF($GQ494&gt;=5,INDEX($DL:$DL,$GP494+5),"")</f>
      </c>
      <c r="FG494">
        <f>IF($GQ494&gt;=6,INDEX($DL:$DL,$GP494+6),"")</f>
      </c>
      <c r="FH494">
        <f>IF($GQ494&gt;=7,INDEX($DL:$DL,$GP494+7),"")</f>
      </c>
      <c r="FI494">
        <f>IF($GQ494&gt;=8,INDEX($DL:$DL,$GP494+8),"")</f>
      </c>
      <c r="FJ494">
        <f>IF($GQ494&gt;=9,INDEX($DL:$DL,$GP494+9),"")</f>
      </c>
      <c r="FK494">
        <f>IF($GQ494&gt;=10,INDEX($DL:$DL,$GP494+10),"")</f>
      </c>
      <c r="FL494">
        <f>IF($GQ494&gt;=11,INDEX($DL:$DL,$GP494+11),"")</f>
      </c>
      <c r="FM494">
        <f>IF($GQ494&gt;=12,INDEX($DL:$DL,$GP494+12),"")</f>
      </c>
      <c r="FN494">
        <f>IF($GQ494&gt;=13,INDEX($DL:$DL,$GP494+13),"")</f>
      </c>
      <c r="FO494">
        <f>IF($GQ494&gt;=14,INDEX($DL:$DL,$GP494+14),"")</f>
      </c>
      <c r="FP494">
        <f>IF($GQ494&gt;=15,INDEX($DL:$DL,$GP494+15),"")</f>
      </c>
      <c r="FQ494">
        <f>IF($GQ494&gt;=16,INDEX($DL:$DL,$GP494+16),"")</f>
      </c>
      <c r="FR494">
        <f>IF($GQ494&gt;=17,INDEX($DL:$DL,$GP494+17),"")</f>
      </c>
      <c r="FS494">
        <f>IF($GQ494&gt;=18,INDEX($DL:$DL,$GP494+18),"")</f>
      </c>
      <c r="FT494">
        <f>IF($GQ494&gt;=19,INDEX($DL:$DL,$GP494+19),"")</f>
      </c>
      <c r="FU494">
        <f>IF($GQ494&gt;=20,INDEX($DL:$DL,$GP494+20),"")</f>
      </c>
      <c r="FV494">
        <f>IF($GQ494&gt;=21,INDEX($DL:$DL,$GP494+21),"")</f>
      </c>
      <c r="FW494">
        <f>IF($GQ494&gt;=22,INDEX($DL:$DL,$GP494+22),"")</f>
      </c>
      <c r="FX494">
        <f>IF($GQ494&gt;=23,INDEX($DL:$DL,$GP494+23),"")</f>
      </c>
      <c r="FY494">
        <f>IF($GQ494&gt;=24,INDEX($DL:$DL,$GP494+24),"")</f>
      </c>
      <c r="FZ494">
        <f>IF($GQ494&gt;=25,INDEX($DL:$DL,$GP494+25),"")</f>
      </c>
      <c r="GA494">
        <f>IF($GQ494&gt;=26,INDEX($DL:$DL,$GP494+26),"")</f>
      </c>
      <c r="GB494">
        <f>IF($GQ494&gt;=27,INDEX($DL:$DL,$GP494+27),"")</f>
      </c>
      <c r="GC494">
        <f>IF($GQ494&gt;=28,INDEX($DL:$DL,$GP494+28),"")</f>
      </c>
      <c r="GD494">
        <f>IF($GQ494&gt;=29,INDEX($DL:$DL,$GP494+29),"")</f>
      </c>
      <c r="GE494">
        <f>IF($GQ494&gt;=30,INDEX($DL:$DL,$GP494+30),"")</f>
      </c>
      <c r="GF494">
        <f>IF($GQ494&gt;=31,INDEX($DL:$DL,$GP494+31),"")</f>
      </c>
      <c r="GG494">
        <f>IF($GQ494&gt;=32,INDEX($DL:$DL,$GP494+32),"")</f>
      </c>
      <c r="GH494">
        <f>IF($GQ494&gt;=33,INDEX($DL:$DL,$GP494+33),"")</f>
      </c>
      <c r="GI494">
        <f>IF($GQ494&gt;=34,INDEX($DL:$DL,$GP494+34),"")</f>
      </c>
      <c r="GJ494">
        <f>IF($GQ494&gt;=35,INDEX($DL:$DL,$GP494+35),"")</f>
      </c>
      <c r="GK494">
        <f>IF($GQ494&gt;=36,INDEX($DL:$DL,$GP494+36),"")</f>
      </c>
      <c r="GL494">
        <f>IF($GQ494&gt;=37,INDEX($DL:$DL,$GP494+37),"")</f>
      </c>
      <c r="GM494">
        <f>IF($GQ494&gt;=38,INDEX($DL:$DL,$GP494+38),"")</f>
      </c>
      <c r="GN494">
        <f>IF($GQ494&gt;=39,INDEX($DL:$DL,$GP494+39),"")</f>
      </c>
      <c r="GO494">
        <f>IF($GQ494&gt;=40,INDEX($DL:$DL,$GP494+40),"")</f>
      </c>
      <c r="GP494">
        <f>IFERROR(MATCH($DJ494,$DK$2:$DK$148,0)+1,0)</f>
      </c>
      <c r="GQ494">
        <f>IFERROR(INDEX($DM$2:$DM$148,MATCH($DJ494,$DK$2:$DK$148,0)),0)</f>
      </c>
      <c r="GR494">
        <f>IFERROR(MATCH($L494,$DN$494:$FA$494,0),0)</f>
      </c>
      <c r="GS494">
        <f>IF($GR494&gt;0,INDEX($FB$494:$GO$494,$GR494),"")</f>
      </c>
      <c r="GV494">
        <f>IF($JE494&gt;=1,INDEX($GT:$GT,$JD494+1),"")</f>
      </c>
      <c r="GW494">
        <f>IF($JE494&gt;=2,INDEX($GT:$GT,$JD494+2),"")</f>
      </c>
      <c r="GX494">
        <f>IF($JE494&gt;=3,INDEX($GT:$GT,$JD494+3),"")</f>
      </c>
      <c r="GY494">
        <f>IF($JE494&gt;=4,INDEX($GT:$GT,$JD494+4),"")</f>
      </c>
      <c r="GZ494">
        <f>IF($JE494&gt;=5,INDEX($GT:$GT,$JD494+5),"")</f>
      </c>
      <c r="HA494">
        <f>IF($JE494&gt;=6,INDEX($GT:$GT,$JD494+6),"")</f>
      </c>
      <c r="HB494">
        <f>IF($JE494&gt;=7,INDEX($GT:$GT,$JD494+7),"")</f>
      </c>
      <c r="HC494">
        <f>IF($JE494&gt;=8,INDEX($GT:$GT,$JD494+8),"")</f>
      </c>
      <c r="HD494">
        <f>IF($JE494&gt;=9,INDEX($GT:$GT,$JD494+9),"")</f>
      </c>
      <c r="HE494">
        <f>IF($JE494&gt;=10,INDEX($GT:$GT,$JD494+10),"")</f>
      </c>
      <c r="HF494">
        <f>IF($JE494&gt;=11,INDEX($GT:$GT,$JD494+11),"")</f>
      </c>
      <c r="HG494">
        <f>IF($JE494&gt;=12,INDEX($GT:$GT,$JD494+12),"")</f>
      </c>
      <c r="HH494">
        <f>IF($JE494&gt;=13,INDEX($GT:$GT,$JD494+13),"")</f>
      </c>
      <c r="HI494">
        <f>IF($JE494&gt;=14,INDEX($GT:$GT,$JD494+14),"")</f>
      </c>
      <c r="HJ494">
        <f>IF($JE494&gt;=15,INDEX($GT:$GT,$JD494+15),"")</f>
      </c>
      <c r="HK494">
        <f>IF($JE494&gt;=16,INDEX($GT:$GT,$JD494+16),"")</f>
      </c>
      <c r="HL494">
        <f>IF($JE494&gt;=17,INDEX($GT:$GT,$JD494+17),"")</f>
      </c>
      <c r="HM494">
        <f>IF($JE494&gt;=18,INDEX($GT:$GT,$JD494+18),"")</f>
      </c>
      <c r="HN494">
        <f>IF($JE494&gt;=19,INDEX($GT:$GT,$JD494+19),"")</f>
      </c>
      <c r="HO494">
        <f>IF($JE494&gt;=20,INDEX($GT:$GT,$JD494+20),"")</f>
      </c>
      <c r="HP494">
        <f>IF($JE494&gt;=21,INDEX($GT:$GT,$JD494+21),"")</f>
      </c>
      <c r="HQ494">
        <f>IF($JE494&gt;=22,INDEX($GT:$GT,$JD494+22),"")</f>
      </c>
      <c r="HR494">
        <f>IF($JE494&gt;=23,INDEX($GT:$GT,$JD494+23),"")</f>
      </c>
      <c r="HS494">
        <f>IF($JE494&gt;=24,INDEX($GT:$GT,$JD494+24),"")</f>
      </c>
      <c r="HT494">
        <f>IF($JE494&gt;=25,INDEX($GT:$GT,$JD494+25),"")</f>
      </c>
      <c r="HU494">
        <f>IF($JE494&gt;=26,INDEX($GT:$GT,$JD494+26),"")</f>
      </c>
      <c r="HV494">
        <f>IF($JE494&gt;=27,INDEX($GT:$GT,$JD494+27),"")</f>
      </c>
      <c r="HW494">
        <f>IF($JE494&gt;=28,INDEX($GT:$GT,$JD494+28),"")</f>
      </c>
      <c r="HX494">
        <f>IF($JE494&gt;=29,INDEX($GT:$GT,$JD494+29),"")</f>
      </c>
      <c r="HY494">
        <f>IF($JE494&gt;=30,INDEX($GT:$GT,$JD494+30),"")</f>
      </c>
      <c r="HZ494">
        <f>IF($JE494&gt;=31,INDEX($GT:$GT,$JD494+31),"")</f>
      </c>
      <c r="IA494">
        <f>IF($JE494&gt;=32,INDEX($GT:$GT,$JD494+32),"")</f>
      </c>
      <c r="IB494">
        <f>IF($JE494&gt;=33,INDEX($GT:$GT,$JD494+33),"")</f>
      </c>
      <c r="IC494">
        <f>IF($JE494&gt;=34,INDEX($GT:$GT,$JD494+34),"")</f>
      </c>
      <c r="ID494">
        <f>IF($JE494&gt;=35,INDEX($GT:$GT,$JD494+35),"")</f>
      </c>
      <c r="IE494">
        <f>IF($JE494&gt;=36,INDEX($GT:$GT,$JD494+36),"")</f>
      </c>
      <c r="IF494">
        <f>IF($JE494&gt;=37,INDEX($GT:$GT,$JD494+37),"")</f>
      </c>
      <c r="IG494">
        <f>IF($JE494&gt;=38,INDEX($GT:$GT,$JD494+38),"")</f>
      </c>
      <c r="IH494">
        <f>IF($JE494&gt;=39,INDEX($GT:$GT,$JD494+39),"")</f>
      </c>
      <c r="II494">
        <f>IF($JE494&gt;=40,INDEX($GT:$GT,$JD494+40),"")</f>
      </c>
      <c r="IJ494">
        <f>IF($JE494&gt;=41,INDEX($GT:$GT,$JD494+41),"")</f>
      </c>
      <c r="IK494">
        <f>IF($JE494&gt;=42,INDEX($GT:$GT,$JD494+42),"")</f>
      </c>
      <c r="IL494">
        <f>IF($JE494&gt;=43,INDEX($GT:$GT,$JD494+43),"")</f>
      </c>
      <c r="IM494">
        <f>IF($JE494&gt;=44,INDEX($GT:$GT,$JD494+44),"")</f>
      </c>
      <c r="IN494">
        <f>IF($JE494&gt;=45,INDEX($GT:$GT,$JD494+45),"")</f>
      </c>
      <c r="IO494">
        <f>IF($JE494&gt;=46,INDEX($GT:$GT,$JD494+46),"")</f>
      </c>
      <c r="IP494">
        <f>IF($JE494&gt;=47,INDEX($GT:$GT,$JD494+47),"")</f>
      </c>
      <c r="IQ494">
        <f>IF($JE494&gt;=48,INDEX($GT:$GT,$JD494+48),"")</f>
      </c>
      <c r="IR494">
        <f>IF($JE494&gt;=49,INDEX($GT:$GT,$JD494+49),"")</f>
      </c>
      <c r="IS494">
        <f>IF($JE494&gt;=50,INDEX($GT:$GT,$JD494+50),"")</f>
      </c>
      <c r="IT494">
        <f>IF($JE494&gt;=51,INDEX($GT:$GT,$JD494+51),"")</f>
      </c>
      <c r="IU494">
        <f>IF($JE494&gt;=52,INDEX($GT:$GT,$JD494+52),"")</f>
      </c>
      <c r="IV494">
        <f>IF($JE494&gt;=53,INDEX($GT:$GT,$JD494+53),"")</f>
      </c>
      <c r="IW494">
        <f>IF($JE494&gt;=54,INDEX($GT:$GT,$JD494+54),"")</f>
      </c>
      <c r="IX494">
        <f>IF($JE494&gt;=55,INDEX($GT:$GT,$JD494+55),"")</f>
      </c>
      <c r="IY494">
        <f>IF($JE494&gt;=56,INDEX($GT:$GT,$JD494+56),"")</f>
      </c>
      <c r="IZ494">
        <f>IF($JE494&gt;=57,INDEX($GT:$GT,$JD494+57),"")</f>
      </c>
      <c r="JA494">
        <f>IF($JE494&gt;=58,INDEX($GT:$GT,$JD494+58),"")</f>
      </c>
      <c r="JB494">
        <f>IF($JE494&gt;=59,INDEX($GT:$GT,$JD494+59),"")</f>
      </c>
      <c r="JC494">
        <f>IF($JE494&gt;=60,INDEX($GT:$GT,$JD494+60),"")</f>
      </c>
      <c r="JD494">
        <f>IFERROR(MATCH($GS494,$GT$2:$GT$322,0)+1,0)</f>
      </c>
      <c r="JE494">
        <f>IFERROR(INDEX($GU$2:$GU$322,MATCH($GS494,$GT$2:$GT$322,0)),0)</f>
      </c>
      <c r="JF494" t="s">
        <v>28</v>
      </c>
      <c r="JG494" t="s">
        <v>28</v>
      </c>
    </row>
    <row r="495" spans="1:267" x14ac:dyDescent="0.25">
      <c r="J495" s="1"/>
      <c r="K495" s="1"/>
      <c r="L495" s="1"/>
      <c r="M495" s="1"/>
      <c r="N495" s="1">
        <f>IFERROR(IF(FIND(" - ",$J495)&gt;0,MID($J495,FIND(" - ",$J495)+3,LEN($J495)),""),"")</f>
      </c>
      <c r="P495" s="1"/>
      <c r="S495" t="s">
        <v>28</v>
      </c>
      <c r="U495">
        <f>IF(OR($S495="",$T495=""),"",IFERROR($S495/$T495,0))</f>
      </c>
      <c r="V495">
        <f>IF($S495="","",
IF($K495="","",
IF(ISNUMBER(SEARCH("exempt",LOWER($K495))),0,
$S495*(VALUE(SUBSTITUTE($K495,"%",""))/100))))</f>
      </c>
      <c r="AB495">
        <f>IF($S495="","",
SUM($S495,$V495,$Z495,$W495,$Y495)-
IF($AA495="",0,VALUE($AA495)))</f>
      </c>
      <c r="AJ495" t="s">
        <v>1156</v>
      </c>
      <c r="AR495">
        <f>IFERROR(LEFT($J495,FIND(" - ",$J495)-1),$J495)</f>
      </c>
      <c r="AU495">
        <f>IF($CJ495&gt;=1,INDEX($AS:$AS,$CI495+1),"")</f>
      </c>
      <c r="AV495">
        <f>IF($CJ495&gt;=2,INDEX($AS:$AS,$CI495+2),"")</f>
      </c>
      <c r="AW495">
        <f>IF($CJ495&gt;=3,INDEX($AS:$AS,$CI495+3),"")</f>
      </c>
      <c r="AX495">
        <f>IF($CJ495&gt;=4,INDEX($AS:$AS,$CI495+4),"")</f>
      </c>
      <c r="AY495">
        <f>IF($CJ495&gt;=5,INDEX($AS:$AS,$CI495+5),"")</f>
      </c>
      <c r="AZ495">
        <f>IF($CJ495&gt;=6,INDEX($AS:$AS,$CI495+6),"")</f>
      </c>
      <c r="BA495">
        <f>IF($CJ495&gt;=7,INDEX($AS:$AS,$CI495+7),"")</f>
      </c>
      <c r="BB495">
        <f>IF($CJ495&gt;=8,INDEX($AS:$AS,$CI495+8),"")</f>
      </c>
      <c r="BC495">
        <f>IF($CJ495&gt;=9,INDEX($AS:$AS,$CI495+9),"")</f>
      </c>
      <c r="BD495">
        <f>IF($CJ495&gt;=10,INDEX($AS:$AS,$CI495+10),"")</f>
      </c>
      <c r="BE495">
        <f>IF($CJ495&gt;=11,INDEX($AS:$AS,$CI495+11),"")</f>
      </c>
      <c r="BF495">
        <f>IF($CJ495&gt;=12,INDEX($AS:$AS,$CI495+12),"")</f>
      </c>
      <c r="BG495">
        <f>IF($CJ495&gt;=13,INDEX($AS:$AS,$CI495+13),"")</f>
      </c>
      <c r="BH495">
        <f>IF($CJ495&gt;=14,INDEX($AS:$AS,$CI495+14),"")</f>
      </c>
      <c r="BI495">
        <f>IF($CJ495&gt;=15,INDEX($AS:$AS,$CI495+15),"")</f>
      </c>
      <c r="BJ495">
        <f>IF($CJ495&gt;=16,INDEX($AS:$AS,$CI495+16),"")</f>
      </c>
      <c r="BK495">
        <f>IF($CJ495&gt;=17,INDEX($AS:$AS,$CI495+17),"")</f>
      </c>
      <c r="BL495">
        <f>IF($CJ495&gt;=18,INDEX($AS:$AS,$CI495+18),"")</f>
      </c>
      <c r="BM495">
        <f>IF($CJ495&gt;=19,INDEX($AS:$AS,$CI495+19),"")</f>
      </c>
      <c r="BN495">
        <f>IF($CJ495&gt;=20,INDEX($AS:$AS,$CI495+20),"")</f>
      </c>
      <c r="BO495">
        <f>IF($CJ495&gt;=21,INDEX($AS:$AS,$CI495+21),"")</f>
      </c>
      <c r="BP495">
        <f>IF($CJ495&gt;=22,INDEX($AS:$AS,$CI495+22),"")</f>
      </c>
      <c r="BQ495">
        <f>IF($CJ495&gt;=23,INDEX($AS:$AS,$CI495+23),"")</f>
      </c>
      <c r="BR495">
        <f>IF($CJ495&gt;=24,INDEX($AS:$AS,$CI495+24),"")</f>
      </c>
      <c r="BS495">
        <f>IF($CJ495&gt;=25,INDEX($AS:$AS,$CI495+25),"")</f>
      </c>
      <c r="BT495">
        <f>IF($CJ495&gt;=26,INDEX($AS:$AS,$CI495+26),"")</f>
      </c>
      <c r="BU495">
        <f>IF($CJ495&gt;=27,INDEX($AS:$AS,$CI495+27),"")</f>
      </c>
      <c r="BV495">
        <f>IF($CJ495&gt;=28,INDEX($AS:$AS,$CI495+28),"")</f>
      </c>
      <c r="BW495">
        <f>IF($CJ495&gt;=29,INDEX($AS:$AS,$CI495+29),"")</f>
      </c>
      <c r="BX495">
        <f>IF($CJ495&gt;=30,INDEX($AS:$AS,$CI495+30),"")</f>
      </c>
      <c r="BY495">
        <f>IF($CJ495&gt;=31,INDEX($AS:$AS,$CI495+31),"")</f>
      </c>
      <c r="BZ495">
        <f>IF($CJ495&gt;=32,INDEX($AS:$AS,$CI495+32),"")</f>
      </c>
      <c r="CA495">
        <f>IF($CJ495&gt;=33,INDEX($AS:$AS,$CI495+33),"")</f>
      </c>
      <c r="CB495">
        <f>IF($CJ495&gt;=34,INDEX($AS:$AS,$CI495+34),"")</f>
      </c>
      <c r="CC495">
        <f>IF($CJ495&gt;=35,INDEX($AS:$AS,$CI495+35),"")</f>
      </c>
      <c r="CD495">
        <f>IF($CJ495&gt;=36,INDEX($AS:$AS,$CI495+36),"")</f>
      </c>
      <c r="CE495">
        <f>IF($CJ495&gt;=37,INDEX($AS:$AS,$CI495+37),"")</f>
      </c>
      <c r="CF495">
        <f>IF($CJ495&gt;=38,INDEX($AS:$AS,$CI495+38),"")</f>
      </c>
      <c r="CG495">
        <f>IF($CJ495&gt;=39,INDEX($AS:$AS,$CI495+39),"")</f>
      </c>
      <c r="CH495">
        <f>IF($CJ495&gt;=40,INDEX($AS:$AS,$CI495+40),"")</f>
      </c>
      <c r="CI495">
        <f>IFERROR(MATCH($AR495,$AS$2:$AS$133,0)+1,0)</f>
      </c>
      <c r="CJ495">
        <f>IFERROR(INDEX($AT$2:$AT$133,MATCH($AR495,$AS$2:$AS$133,0)),0)</f>
      </c>
      <c r="CK495">
        <f>IFERROR(LEFT($O495,FIND(" - ",$O495)-1),$O495)</f>
      </c>
      <c r="CL495" t="s">
        <v>113</v>
      </c>
      <c r="CN495">
        <f>IF($DI495&gt;=1,INDEX($CL:$CL,$DH495+1),"")</f>
      </c>
      <c r="CO495">
        <f>IF($DI495&gt;=2,INDEX($CL:$CL,$DH495+2),"")</f>
      </c>
      <c r="CP495">
        <f>IF($DI495&gt;=3,INDEX($CL:$CL,$DH495+3),"")</f>
      </c>
      <c r="CQ495">
        <f>IF($DI495&gt;=4,INDEX($CL:$CL,$DH495+4),"")</f>
      </c>
      <c r="CR495">
        <f>IF($DI495&gt;=5,INDEX($CL:$CL,$DH495+5),"")</f>
      </c>
      <c r="CS495">
        <f>IF($DI495&gt;=6,INDEX($CL:$CL,$DH495+6),"")</f>
      </c>
      <c r="CT495">
        <f>IF($DI495&gt;=7,INDEX($CL:$CL,$DH495+7),"")</f>
      </c>
      <c r="CU495">
        <f>IF($DI495&gt;=8,INDEX($CL:$CL,$DH495+8),"")</f>
      </c>
      <c r="CV495">
        <f>IF($DI495&gt;=9,INDEX($CL:$CL,$DH495+9),"")</f>
      </c>
      <c r="CW495">
        <f>IF($DI495&gt;=10,INDEX($CL:$CL,$DH495+10),"")</f>
      </c>
      <c r="CX495">
        <f>IF($DI495&gt;=11,INDEX($CL:$CL,$DH495+11),"")</f>
      </c>
      <c r="CY495">
        <f>IF($DI495&gt;=12,INDEX($CL:$CL,$DH495+12),"")</f>
      </c>
      <c r="CZ495">
        <f>IF($DI495&gt;=13,INDEX($CL:$CL,$DH495+13),"")</f>
      </c>
      <c r="DA495">
        <f>IF($DI495&gt;=14,INDEX($CL:$CL,$DH495+14),"")</f>
      </c>
      <c r="DB495">
        <f>IF($DI495&gt;=15,INDEX($CL:$CL,$DH495+15),"")</f>
      </c>
      <c r="DC495">
        <f>IF($DI495&gt;=16,INDEX($CL:$CL,$DH495+16),"")</f>
      </c>
      <c r="DD495">
        <f>IF($DI495&gt;=17,INDEX($CL:$CL,$DH495+17),"")</f>
      </c>
      <c r="DE495">
        <f>IF($DI495&gt;=18,INDEX($CL:$CL,$DH495+18),"")</f>
      </c>
      <c r="DF495">
        <f>IF($DI495&gt;=19,INDEX($CL:$CL,$DH495+19),"")</f>
      </c>
      <c r="DG495">
        <f>IF($DI495&gt;=20,INDEX($CL:$CL,$DH495+20),"")</f>
      </c>
      <c r="DH495">
        <f>IFERROR(MATCH($CK495,$CL$2:$CL$1558,0)+1,0)</f>
      </c>
      <c r="DI495">
        <f>IFERROR(INDEX($CM$2:$CM$1558,MATCH($CK495,$CL$2:$CL$1558,0)),0)</f>
      </c>
      <c r="DJ495">
        <f>IFERROR(INDEX($AQ:$AQ,MATCH($K495,$AP:$AP,0))&amp;"","")</f>
      </c>
      <c r="DN495">
        <f>IF($GQ495&gt;=1,INDEX($DK:$DK,$GP495+1),"")</f>
      </c>
      <c r="DO495">
        <f>IF($GQ495&gt;=2,INDEX($DK:$DK,$GP495+2),"")</f>
      </c>
      <c r="DP495">
        <f>IF($GQ495&gt;=3,INDEX($DK:$DK,$GP495+3),"")</f>
      </c>
      <c r="DQ495">
        <f>IF($GQ495&gt;=4,INDEX($DK:$DK,$GP495+4),"")</f>
      </c>
      <c r="DR495">
        <f>IF($GQ495&gt;=5,INDEX($DK:$DK,$GP495+5),"")</f>
      </c>
      <c r="DS495">
        <f>IF($GQ495&gt;=6,INDEX($DK:$DK,$GP495+6),"")</f>
      </c>
      <c r="DT495">
        <f>IF($GQ495&gt;=7,INDEX($DK:$DK,$GP495+7),"")</f>
      </c>
      <c r="DU495">
        <f>IF($GQ495&gt;=8,INDEX($DK:$DK,$GP495+8),"")</f>
      </c>
      <c r="DV495">
        <f>IF($GQ495&gt;=9,INDEX($DK:$DK,$GP495+9),"")</f>
      </c>
      <c r="DW495">
        <f>IF($GQ495&gt;=10,INDEX($DK:$DK,$GP495+10),"")</f>
      </c>
      <c r="DX495">
        <f>IF($GQ495&gt;=11,INDEX($DK:$DK,$GP495+11),"")</f>
      </c>
      <c r="DY495">
        <f>IF($GQ495&gt;=12,INDEX($DK:$DK,$GP495+12),"")</f>
      </c>
      <c r="DZ495">
        <f>IF($GQ495&gt;=13,INDEX($DK:$DK,$GP495+13),"")</f>
      </c>
      <c r="EA495">
        <f>IF($GQ495&gt;=14,INDEX($DK:$DK,$GP495+14),"")</f>
      </c>
      <c r="EB495">
        <f>IF($GQ495&gt;=15,INDEX($DK:$DK,$GP495+15),"")</f>
      </c>
      <c r="EC495">
        <f>IF($GQ495&gt;=16,INDEX($DK:$DK,$GP495+16),"")</f>
      </c>
      <c r="ED495">
        <f>IF($GQ495&gt;=17,INDEX($DK:$DK,$GP495+17),"")</f>
      </c>
      <c r="EE495">
        <f>IF($GQ495&gt;=18,INDEX($DK:$DK,$GP495+18),"")</f>
      </c>
      <c r="EF495">
        <f>IF($GQ495&gt;=19,INDEX($DK:$DK,$GP495+19),"")</f>
      </c>
      <c r="EG495">
        <f>IF($GQ495&gt;=20,INDEX($DK:$DK,$GP495+20),"")</f>
      </c>
      <c r="EH495">
        <f>IF($GQ495&gt;=21,INDEX($DK:$DK,$GP495+21),"")</f>
      </c>
      <c r="EI495">
        <f>IF($GQ495&gt;=22,INDEX($DK:$DK,$GP495+22),"")</f>
      </c>
      <c r="EJ495">
        <f>IF($GQ495&gt;=23,INDEX($DK:$DK,$GP495+23),"")</f>
      </c>
      <c r="EK495">
        <f>IF($GQ495&gt;=24,INDEX($DK:$DK,$GP495+24),"")</f>
      </c>
      <c r="EL495">
        <f>IF($GQ495&gt;=25,INDEX($DK:$DK,$GP495+25),"")</f>
      </c>
      <c r="EM495">
        <f>IF($GQ495&gt;=26,INDEX($DK:$DK,$GP495+26),"")</f>
      </c>
      <c r="EN495">
        <f>IF($GQ495&gt;=27,INDEX($DK:$DK,$GP495+27),"")</f>
      </c>
      <c r="EO495">
        <f>IF($GQ495&gt;=28,INDEX($DK:$DK,$GP495+28),"")</f>
      </c>
      <c r="EP495">
        <f>IF($GQ495&gt;=29,INDEX($DK:$DK,$GP495+29),"")</f>
      </c>
      <c r="EQ495">
        <f>IF($GQ495&gt;=30,INDEX($DK:$DK,$GP495+30),"")</f>
      </c>
      <c r="ER495">
        <f>IF($GQ495&gt;=31,INDEX($DK:$DK,$GP495+31),"")</f>
      </c>
      <c r="ES495">
        <f>IF($GQ495&gt;=32,INDEX($DK:$DK,$GP495+32),"")</f>
      </c>
      <c r="ET495">
        <f>IF($GQ495&gt;=33,INDEX($DK:$DK,$GP495+33),"")</f>
      </c>
      <c r="EU495">
        <f>IF($GQ495&gt;=34,INDEX($DK:$DK,$GP495+34),"")</f>
      </c>
      <c r="EV495">
        <f>IF($GQ495&gt;=35,INDEX($DK:$DK,$GP495+35),"")</f>
      </c>
      <c r="EW495">
        <f>IF($GQ495&gt;=36,INDEX($DK:$DK,$GP495+36),"")</f>
      </c>
      <c r="EX495">
        <f>IF($GQ495&gt;=37,INDEX($DK:$DK,$GP495+37),"")</f>
      </c>
      <c r="EY495">
        <f>IF($GQ495&gt;=38,INDEX($DK:$DK,$GP495+38),"")</f>
      </c>
      <c r="EZ495">
        <f>IF($GQ495&gt;=39,INDEX($DK:$DK,$GP495+39),"")</f>
      </c>
      <c r="FA495">
        <f>IF($GQ495&gt;=40,INDEX($DK:$DK,$GP495+40),"")</f>
      </c>
      <c r="FB495">
        <f>IF($GQ495&gt;=1,INDEX($DL:$DL,$GP495+1),"")</f>
      </c>
      <c r="FC495">
        <f>IF($GQ495&gt;=2,INDEX($DL:$DL,$GP495+2),"")</f>
      </c>
      <c r="FD495">
        <f>IF($GQ495&gt;=3,INDEX($DL:$DL,$GP495+3),"")</f>
      </c>
      <c r="FE495">
        <f>IF($GQ495&gt;=4,INDEX($DL:$DL,$GP495+4),"")</f>
      </c>
      <c r="FF495">
        <f>IF($GQ495&gt;=5,INDEX($DL:$DL,$GP495+5),"")</f>
      </c>
      <c r="FG495">
        <f>IF($GQ495&gt;=6,INDEX($DL:$DL,$GP495+6),"")</f>
      </c>
      <c r="FH495">
        <f>IF($GQ495&gt;=7,INDEX($DL:$DL,$GP495+7),"")</f>
      </c>
      <c r="FI495">
        <f>IF($GQ495&gt;=8,INDEX($DL:$DL,$GP495+8),"")</f>
      </c>
      <c r="FJ495">
        <f>IF($GQ495&gt;=9,INDEX($DL:$DL,$GP495+9),"")</f>
      </c>
      <c r="FK495">
        <f>IF($GQ495&gt;=10,INDEX($DL:$DL,$GP495+10),"")</f>
      </c>
      <c r="FL495">
        <f>IF($GQ495&gt;=11,INDEX($DL:$DL,$GP495+11),"")</f>
      </c>
      <c r="FM495">
        <f>IF($GQ495&gt;=12,INDEX($DL:$DL,$GP495+12),"")</f>
      </c>
      <c r="FN495">
        <f>IF($GQ495&gt;=13,INDEX($DL:$DL,$GP495+13),"")</f>
      </c>
      <c r="FO495">
        <f>IF($GQ495&gt;=14,INDEX($DL:$DL,$GP495+14),"")</f>
      </c>
      <c r="FP495">
        <f>IF($GQ495&gt;=15,INDEX($DL:$DL,$GP495+15),"")</f>
      </c>
      <c r="FQ495">
        <f>IF($GQ495&gt;=16,INDEX($DL:$DL,$GP495+16),"")</f>
      </c>
      <c r="FR495">
        <f>IF($GQ495&gt;=17,INDEX($DL:$DL,$GP495+17),"")</f>
      </c>
      <c r="FS495">
        <f>IF($GQ495&gt;=18,INDEX($DL:$DL,$GP495+18),"")</f>
      </c>
      <c r="FT495">
        <f>IF($GQ495&gt;=19,INDEX($DL:$DL,$GP495+19),"")</f>
      </c>
      <c r="FU495">
        <f>IF($GQ495&gt;=20,INDEX($DL:$DL,$GP495+20),"")</f>
      </c>
      <c r="FV495">
        <f>IF($GQ495&gt;=21,INDEX($DL:$DL,$GP495+21),"")</f>
      </c>
      <c r="FW495">
        <f>IF($GQ495&gt;=22,INDEX($DL:$DL,$GP495+22),"")</f>
      </c>
      <c r="FX495">
        <f>IF($GQ495&gt;=23,INDEX($DL:$DL,$GP495+23),"")</f>
      </c>
      <c r="FY495">
        <f>IF($GQ495&gt;=24,INDEX($DL:$DL,$GP495+24),"")</f>
      </c>
      <c r="FZ495">
        <f>IF($GQ495&gt;=25,INDEX($DL:$DL,$GP495+25),"")</f>
      </c>
      <c r="GA495">
        <f>IF($GQ495&gt;=26,INDEX($DL:$DL,$GP495+26),"")</f>
      </c>
      <c r="GB495">
        <f>IF($GQ495&gt;=27,INDEX($DL:$DL,$GP495+27),"")</f>
      </c>
      <c r="GC495">
        <f>IF($GQ495&gt;=28,INDEX($DL:$DL,$GP495+28),"")</f>
      </c>
      <c r="GD495">
        <f>IF($GQ495&gt;=29,INDEX($DL:$DL,$GP495+29),"")</f>
      </c>
      <c r="GE495">
        <f>IF($GQ495&gt;=30,INDEX($DL:$DL,$GP495+30),"")</f>
      </c>
      <c r="GF495">
        <f>IF($GQ495&gt;=31,INDEX($DL:$DL,$GP495+31),"")</f>
      </c>
      <c r="GG495">
        <f>IF($GQ495&gt;=32,INDEX($DL:$DL,$GP495+32),"")</f>
      </c>
      <c r="GH495">
        <f>IF($GQ495&gt;=33,INDEX($DL:$DL,$GP495+33),"")</f>
      </c>
      <c r="GI495">
        <f>IF($GQ495&gt;=34,INDEX($DL:$DL,$GP495+34),"")</f>
      </c>
      <c r="GJ495">
        <f>IF($GQ495&gt;=35,INDEX($DL:$DL,$GP495+35),"")</f>
      </c>
      <c r="GK495">
        <f>IF($GQ495&gt;=36,INDEX($DL:$DL,$GP495+36),"")</f>
      </c>
      <c r="GL495">
        <f>IF($GQ495&gt;=37,INDEX($DL:$DL,$GP495+37),"")</f>
      </c>
      <c r="GM495">
        <f>IF($GQ495&gt;=38,INDEX($DL:$DL,$GP495+38),"")</f>
      </c>
      <c r="GN495">
        <f>IF($GQ495&gt;=39,INDEX($DL:$DL,$GP495+39),"")</f>
      </c>
      <c r="GO495">
        <f>IF($GQ495&gt;=40,INDEX($DL:$DL,$GP495+40),"")</f>
      </c>
      <c r="GP495">
        <f>IFERROR(MATCH($DJ495,$DK$2:$DK$148,0)+1,0)</f>
      </c>
      <c r="GQ495">
        <f>IFERROR(INDEX($DM$2:$DM$148,MATCH($DJ495,$DK$2:$DK$148,0)),0)</f>
      </c>
      <c r="GR495">
        <f>IFERROR(MATCH($L495,$DN$495:$FA$495,0),0)</f>
      </c>
      <c r="GS495">
        <f>IF($GR495&gt;0,INDEX($FB$495:$GO$495,$GR495),"")</f>
      </c>
      <c r="GV495">
        <f>IF($JE495&gt;=1,INDEX($GT:$GT,$JD495+1),"")</f>
      </c>
      <c r="GW495">
        <f>IF($JE495&gt;=2,INDEX($GT:$GT,$JD495+2),"")</f>
      </c>
      <c r="GX495">
        <f>IF($JE495&gt;=3,INDEX($GT:$GT,$JD495+3),"")</f>
      </c>
      <c r="GY495">
        <f>IF($JE495&gt;=4,INDEX($GT:$GT,$JD495+4),"")</f>
      </c>
      <c r="GZ495">
        <f>IF($JE495&gt;=5,INDEX($GT:$GT,$JD495+5),"")</f>
      </c>
      <c r="HA495">
        <f>IF($JE495&gt;=6,INDEX($GT:$GT,$JD495+6),"")</f>
      </c>
      <c r="HB495">
        <f>IF($JE495&gt;=7,INDEX($GT:$GT,$JD495+7),"")</f>
      </c>
      <c r="HC495">
        <f>IF($JE495&gt;=8,INDEX($GT:$GT,$JD495+8),"")</f>
      </c>
      <c r="HD495">
        <f>IF($JE495&gt;=9,INDEX($GT:$GT,$JD495+9),"")</f>
      </c>
      <c r="HE495">
        <f>IF($JE495&gt;=10,INDEX($GT:$GT,$JD495+10),"")</f>
      </c>
      <c r="HF495">
        <f>IF($JE495&gt;=11,INDEX($GT:$GT,$JD495+11),"")</f>
      </c>
      <c r="HG495">
        <f>IF($JE495&gt;=12,INDEX($GT:$GT,$JD495+12),"")</f>
      </c>
      <c r="HH495">
        <f>IF($JE495&gt;=13,INDEX($GT:$GT,$JD495+13),"")</f>
      </c>
      <c r="HI495">
        <f>IF($JE495&gt;=14,INDEX($GT:$GT,$JD495+14),"")</f>
      </c>
      <c r="HJ495">
        <f>IF($JE495&gt;=15,INDEX($GT:$GT,$JD495+15),"")</f>
      </c>
      <c r="HK495">
        <f>IF($JE495&gt;=16,INDEX($GT:$GT,$JD495+16),"")</f>
      </c>
      <c r="HL495">
        <f>IF($JE495&gt;=17,INDEX($GT:$GT,$JD495+17),"")</f>
      </c>
      <c r="HM495">
        <f>IF($JE495&gt;=18,INDEX($GT:$GT,$JD495+18),"")</f>
      </c>
      <c r="HN495">
        <f>IF($JE495&gt;=19,INDEX($GT:$GT,$JD495+19),"")</f>
      </c>
      <c r="HO495">
        <f>IF($JE495&gt;=20,INDEX($GT:$GT,$JD495+20),"")</f>
      </c>
      <c r="HP495">
        <f>IF($JE495&gt;=21,INDEX($GT:$GT,$JD495+21),"")</f>
      </c>
      <c r="HQ495">
        <f>IF($JE495&gt;=22,INDEX($GT:$GT,$JD495+22),"")</f>
      </c>
      <c r="HR495">
        <f>IF($JE495&gt;=23,INDEX($GT:$GT,$JD495+23),"")</f>
      </c>
      <c r="HS495">
        <f>IF($JE495&gt;=24,INDEX($GT:$GT,$JD495+24),"")</f>
      </c>
      <c r="HT495">
        <f>IF($JE495&gt;=25,INDEX($GT:$GT,$JD495+25),"")</f>
      </c>
      <c r="HU495">
        <f>IF($JE495&gt;=26,INDEX($GT:$GT,$JD495+26),"")</f>
      </c>
      <c r="HV495">
        <f>IF($JE495&gt;=27,INDEX($GT:$GT,$JD495+27),"")</f>
      </c>
      <c r="HW495">
        <f>IF($JE495&gt;=28,INDEX($GT:$GT,$JD495+28),"")</f>
      </c>
      <c r="HX495">
        <f>IF($JE495&gt;=29,INDEX($GT:$GT,$JD495+29),"")</f>
      </c>
      <c r="HY495">
        <f>IF($JE495&gt;=30,INDEX($GT:$GT,$JD495+30),"")</f>
      </c>
      <c r="HZ495">
        <f>IF($JE495&gt;=31,INDEX($GT:$GT,$JD495+31),"")</f>
      </c>
      <c r="IA495">
        <f>IF($JE495&gt;=32,INDEX($GT:$GT,$JD495+32),"")</f>
      </c>
      <c r="IB495">
        <f>IF($JE495&gt;=33,INDEX($GT:$GT,$JD495+33),"")</f>
      </c>
      <c r="IC495">
        <f>IF($JE495&gt;=34,INDEX($GT:$GT,$JD495+34),"")</f>
      </c>
      <c r="ID495">
        <f>IF($JE495&gt;=35,INDEX($GT:$GT,$JD495+35),"")</f>
      </c>
      <c r="IE495">
        <f>IF($JE495&gt;=36,INDEX($GT:$GT,$JD495+36),"")</f>
      </c>
      <c r="IF495">
        <f>IF($JE495&gt;=37,INDEX($GT:$GT,$JD495+37),"")</f>
      </c>
      <c r="IG495">
        <f>IF($JE495&gt;=38,INDEX($GT:$GT,$JD495+38),"")</f>
      </c>
      <c r="IH495">
        <f>IF($JE495&gt;=39,INDEX($GT:$GT,$JD495+39),"")</f>
      </c>
      <c r="II495">
        <f>IF($JE495&gt;=40,INDEX($GT:$GT,$JD495+40),"")</f>
      </c>
      <c r="IJ495">
        <f>IF($JE495&gt;=41,INDEX($GT:$GT,$JD495+41),"")</f>
      </c>
      <c r="IK495">
        <f>IF($JE495&gt;=42,INDEX($GT:$GT,$JD495+42),"")</f>
      </c>
      <c r="IL495">
        <f>IF($JE495&gt;=43,INDEX($GT:$GT,$JD495+43),"")</f>
      </c>
      <c r="IM495">
        <f>IF($JE495&gt;=44,INDEX($GT:$GT,$JD495+44),"")</f>
      </c>
      <c r="IN495">
        <f>IF($JE495&gt;=45,INDEX($GT:$GT,$JD495+45),"")</f>
      </c>
      <c r="IO495">
        <f>IF($JE495&gt;=46,INDEX($GT:$GT,$JD495+46),"")</f>
      </c>
      <c r="IP495">
        <f>IF($JE495&gt;=47,INDEX($GT:$GT,$JD495+47),"")</f>
      </c>
      <c r="IQ495">
        <f>IF($JE495&gt;=48,INDEX($GT:$GT,$JD495+48),"")</f>
      </c>
      <c r="IR495">
        <f>IF($JE495&gt;=49,INDEX($GT:$GT,$JD495+49),"")</f>
      </c>
      <c r="IS495">
        <f>IF($JE495&gt;=50,INDEX($GT:$GT,$JD495+50),"")</f>
      </c>
      <c r="IT495">
        <f>IF($JE495&gt;=51,INDEX($GT:$GT,$JD495+51),"")</f>
      </c>
      <c r="IU495">
        <f>IF($JE495&gt;=52,INDEX($GT:$GT,$JD495+52),"")</f>
      </c>
      <c r="IV495">
        <f>IF($JE495&gt;=53,INDEX($GT:$GT,$JD495+53),"")</f>
      </c>
      <c r="IW495">
        <f>IF($JE495&gt;=54,INDEX($GT:$GT,$JD495+54),"")</f>
      </c>
      <c r="IX495">
        <f>IF($JE495&gt;=55,INDEX($GT:$GT,$JD495+55),"")</f>
      </c>
      <c r="IY495">
        <f>IF($JE495&gt;=56,INDEX($GT:$GT,$JD495+56),"")</f>
      </c>
      <c r="IZ495">
        <f>IF($JE495&gt;=57,INDEX($GT:$GT,$JD495+57),"")</f>
      </c>
      <c r="JA495">
        <f>IF($JE495&gt;=58,INDEX($GT:$GT,$JD495+58),"")</f>
      </c>
      <c r="JB495">
        <f>IF($JE495&gt;=59,INDEX($GT:$GT,$JD495+59),"")</f>
      </c>
      <c r="JC495">
        <f>IF($JE495&gt;=60,INDEX($GT:$GT,$JD495+60),"")</f>
      </c>
      <c r="JD495">
        <f>IFERROR(MATCH($GS495,$GT$2:$GT$322,0)+1,0)</f>
      </c>
      <c r="JE495">
        <f>IFERROR(INDEX($GU$2:$GU$322,MATCH($GS495,$GT$2:$GT$322,0)),0)</f>
      </c>
      <c r="JF495" t="s">
        <v>28</v>
      </c>
      <c r="JG495" t="s">
        <v>28</v>
      </c>
    </row>
    <row r="496" spans="1:267" x14ac:dyDescent="0.25">
      <c r="J496" s="1"/>
      <c r="K496" s="1"/>
      <c r="L496" s="1"/>
      <c r="M496" s="1"/>
      <c r="N496" s="1">
        <f>IFERROR(IF(FIND(" - ",$J496)&gt;0,MID($J496,FIND(" - ",$J496)+3,LEN($J496)),""),"")</f>
      </c>
      <c r="P496" s="1"/>
      <c r="S496" t="s">
        <v>28</v>
      </c>
      <c r="U496">
        <f>IF(OR($S496="",$T496=""),"",IFERROR($S496/$T496,0))</f>
      </c>
      <c r="V496">
        <f>IF($S496="","",
IF($K496="","",
IF(ISNUMBER(SEARCH("exempt",LOWER($K496))),0,
$S496*(VALUE(SUBSTITUTE($K496,"%",""))/100))))</f>
      </c>
      <c r="AB496">
        <f>IF($S496="","",
SUM($S496,$V496,$Z496,$W496,$Y496)-
IF($AA496="",0,VALUE($AA496)))</f>
      </c>
      <c r="AJ496" t="s">
        <v>1157</v>
      </c>
      <c r="AR496">
        <f>IFERROR(LEFT($J496,FIND(" - ",$J496)-1),$J496)</f>
      </c>
      <c r="AU496">
        <f>IF($CJ496&gt;=1,INDEX($AS:$AS,$CI496+1),"")</f>
      </c>
      <c r="AV496">
        <f>IF($CJ496&gt;=2,INDEX($AS:$AS,$CI496+2),"")</f>
      </c>
      <c r="AW496">
        <f>IF($CJ496&gt;=3,INDEX($AS:$AS,$CI496+3),"")</f>
      </c>
      <c r="AX496">
        <f>IF($CJ496&gt;=4,INDEX($AS:$AS,$CI496+4),"")</f>
      </c>
      <c r="AY496">
        <f>IF($CJ496&gt;=5,INDEX($AS:$AS,$CI496+5),"")</f>
      </c>
      <c r="AZ496">
        <f>IF($CJ496&gt;=6,INDEX($AS:$AS,$CI496+6),"")</f>
      </c>
      <c r="BA496">
        <f>IF($CJ496&gt;=7,INDEX($AS:$AS,$CI496+7),"")</f>
      </c>
      <c r="BB496">
        <f>IF($CJ496&gt;=8,INDEX($AS:$AS,$CI496+8),"")</f>
      </c>
      <c r="BC496">
        <f>IF($CJ496&gt;=9,INDEX($AS:$AS,$CI496+9),"")</f>
      </c>
      <c r="BD496">
        <f>IF($CJ496&gt;=10,INDEX($AS:$AS,$CI496+10),"")</f>
      </c>
      <c r="BE496">
        <f>IF($CJ496&gt;=11,INDEX($AS:$AS,$CI496+11),"")</f>
      </c>
      <c r="BF496">
        <f>IF($CJ496&gt;=12,INDEX($AS:$AS,$CI496+12),"")</f>
      </c>
      <c r="BG496">
        <f>IF($CJ496&gt;=13,INDEX($AS:$AS,$CI496+13),"")</f>
      </c>
      <c r="BH496">
        <f>IF($CJ496&gt;=14,INDEX($AS:$AS,$CI496+14),"")</f>
      </c>
      <c r="BI496">
        <f>IF($CJ496&gt;=15,INDEX($AS:$AS,$CI496+15),"")</f>
      </c>
      <c r="BJ496">
        <f>IF($CJ496&gt;=16,INDEX($AS:$AS,$CI496+16),"")</f>
      </c>
      <c r="BK496">
        <f>IF($CJ496&gt;=17,INDEX($AS:$AS,$CI496+17),"")</f>
      </c>
      <c r="BL496">
        <f>IF($CJ496&gt;=18,INDEX($AS:$AS,$CI496+18),"")</f>
      </c>
      <c r="BM496">
        <f>IF($CJ496&gt;=19,INDEX($AS:$AS,$CI496+19),"")</f>
      </c>
      <c r="BN496">
        <f>IF($CJ496&gt;=20,INDEX($AS:$AS,$CI496+20),"")</f>
      </c>
      <c r="BO496">
        <f>IF($CJ496&gt;=21,INDEX($AS:$AS,$CI496+21),"")</f>
      </c>
      <c r="BP496">
        <f>IF($CJ496&gt;=22,INDEX($AS:$AS,$CI496+22),"")</f>
      </c>
      <c r="BQ496">
        <f>IF($CJ496&gt;=23,INDEX($AS:$AS,$CI496+23),"")</f>
      </c>
      <c r="BR496">
        <f>IF($CJ496&gt;=24,INDEX($AS:$AS,$CI496+24),"")</f>
      </c>
      <c r="BS496">
        <f>IF($CJ496&gt;=25,INDEX($AS:$AS,$CI496+25),"")</f>
      </c>
      <c r="BT496">
        <f>IF($CJ496&gt;=26,INDEX($AS:$AS,$CI496+26),"")</f>
      </c>
      <c r="BU496">
        <f>IF($CJ496&gt;=27,INDEX($AS:$AS,$CI496+27),"")</f>
      </c>
      <c r="BV496">
        <f>IF($CJ496&gt;=28,INDEX($AS:$AS,$CI496+28),"")</f>
      </c>
      <c r="BW496">
        <f>IF($CJ496&gt;=29,INDEX($AS:$AS,$CI496+29),"")</f>
      </c>
      <c r="BX496">
        <f>IF($CJ496&gt;=30,INDEX($AS:$AS,$CI496+30),"")</f>
      </c>
      <c r="BY496">
        <f>IF($CJ496&gt;=31,INDEX($AS:$AS,$CI496+31),"")</f>
      </c>
      <c r="BZ496">
        <f>IF($CJ496&gt;=32,INDEX($AS:$AS,$CI496+32),"")</f>
      </c>
      <c r="CA496">
        <f>IF($CJ496&gt;=33,INDEX($AS:$AS,$CI496+33),"")</f>
      </c>
      <c r="CB496">
        <f>IF($CJ496&gt;=34,INDEX($AS:$AS,$CI496+34),"")</f>
      </c>
      <c r="CC496">
        <f>IF($CJ496&gt;=35,INDEX($AS:$AS,$CI496+35),"")</f>
      </c>
      <c r="CD496">
        <f>IF($CJ496&gt;=36,INDEX($AS:$AS,$CI496+36),"")</f>
      </c>
      <c r="CE496">
        <f>IF($CJ496&gt;=37,INDEX($AS:$AS,$CI496+37),"")</f>
      </c>
      <c r="CF496">
        <f>IF($CJ496&gt;=38,INDEX($AS:$AS,$CI496+38),"")</f>
      </c>
      <c r="CG496">
        <f>IF($CJ496&gt;=39,INDEX($AS:$AS,$CI496+39),"")</f>
      </c>
      <c r="CH496">
        <f>IF($CJ496&gt;=40,INDEX($AS:$AS,$CI496+40),"")</f>
      </c>
      <c r="CI496">
        <f>IFERROR(MATCH($AR496,$AS$2:$AS$133,0)+1,0)</f>
      </c>
      <c r="CJ496">
        <f>IFERROR(INDEX($AT$2:$AT$133,MATCH($AR496,$AS$2:$AS$133,0)),0)</f>
      </c>
      <c r="CK496">
        <f>IFERROR(LEFT($O496,FIND(" - ",$O496)-1),$O496)</f>
      </c>
      <c r="CL496" t="s">
        <v>122</v>
      </c>
      <c r="CN496">
        <f>IF($DI496&gt;=1,INDEX($CL:$CL,$DH496+1),"")</f>
      </c>
      <c r="CO496">
        <f>IF($DI496&gt;=2,INDEX($CL:$CL,$DH496+2),"")</f>
      </c>
      <c r="CP496">
        <f>IF($DI496&gt;=3,INDEX($CL:$CL,$DH496+3),"")</f>
      </c>
      <c r="CQ496">
        <f>IF($DI496&gt;=4,INDEX($CL:$CL,$DH496+4),"")</f>
      </c>
      <c r="CR496">
        <f>IF($DI496&gt;=5,INDEX($CL:$CL,$DH496+5),"")</f>
      </c>
      <c r="CS496">
        <f>IF($DI496&gt;=6,INDEX($CL:$CL,$DH496+6),"")</f>
      </c>
      <c r="CT496">
        <f>IF($DI496&gt;=7,INDEX($CL:$CL,$DH496+7),"")</f>
      </c>
      <c r="CU496">
        <f>IF($DI496&gt;=8,INDEX($CL:$CL,$DH496+8),"")</f>
      </c>
      <c r="CV496">
        <f>IF($DI496&gt;=9,INDEX($CL:$CL,$DH496+9),"")</f>
      </c>
      <c r="CW496">
        <f>IF($DI496&gt;=10,INDEX($CL:$CL,$DH496+10),"")</f>
      </c>
      <c r="CX496">
        <f>IF($DI496&gt;=11,INDEX($CL:$CL,$DH496+11),"")</f>
      </c>
      <c r="CY496">
        <f>IF($DI496&gt;=12,INDEX($CL:$CL,$DH496+12),"")</f>
      </c>
      <c r="CZ496">
        <f>IF($DI496&gt;=13,INDEX($CL:$CL,$DH496+13),"")</f>
      </c>
      <c r="DA496">
        <f>IF($DI496&gt;=14,INDEX($CL:$CL,$DH496+14),"")</f>
      </c>
      <c r="DB496">
        <f>IF($DI496&gt;=15,INDEX($CL:$CL,$DH496+15),"")</f>
      </c>
      <c r="DC496">
        <f>IF($DI496&gt;=16,INDEX($CL:$CL,$DH496+16),"")</f>
      </c>
      <c r="DD496">
        <f>IF($DI496&gt;=17,INDEX($CL:$CL,$DH496+17),"")</f>
      </c>
      <c r="DE496">
        <f>IF($DI496&gt;=18,INDEX($CL:$CL,$DH496+18),"")</f>
      </c>
      <c r="DF496">
        <f>IF($DI496&gt;=19,INDEX($CL:$CL,$DH496+19),"")</f>
      </c>
      <c r="DG496">
        <f>IF($DI496&gt;=20,INDEX($CL:$CL,$DH496+20),"")</f>
      </c>
      <c r="DH496">
        <f>IFERROR(MATCH($CK496,$CL$2:$CL$1558,0)+1,0)</f>
      </c>
      <c r="DI496">
        <f>IFERROR(INDEX($CM$2:$CM$1558,MATCH($CK496,$CL$2:$CL$1558,0)),0)</f>
      </c>
      <c r="DJ496">
        <f>IFERROR(INDEX($AQ:$AQ,MATCH($K496,$AP:$AP,0))&amp;"","")</f>
      </c>
      <c r="DN496">
        <f>IF($GQ496&gt;=1,INDEX($DK:$DK,$GP496+1),"")</f>
      </c>
      <c r="DO496">
        <f>IF($GQ496&gt;=2,INDEX($DK:$DK,$GP496+2),"")</f>
      </c>
      <c r="DP496">
        <f>IF($GQ496&gt;=3,INDEX($DK:$DK,$GP496+3),"")</f>
      </c>
      <c r="DQ496">
        <f>IF($GQ496&gt;=4,INDEX($DK:$DK,$GP496+4),"")</f>
      </c>
      <c r="DR496">
        <f>IF($GQ496&gt;=5,INDEX($DK:$DK,$GP496+5),"")</f>
      </c>
      <c r="DS496">
        <f>IF($GQ496&gt;=6,INDEX($DK:$DK,$GP496+6),"")</f>
      </c>
      <c r="DT496">
        <f>IF($GQ496&gt;=7,INDEX($DK:$DK,$GP496+7),"")</f>
      </c>
      <c r="DU496">
        <f>IF($GQ496&gt;=8,INDEX($DK:$DK,$GP496+8),"")</f>
      </c>
      <c r="DV496">
        <f>IF($GQ496&gt;=9,INDEX($DK:$DK,$GP496+9),"")</f>
      </c>
      <c r="DW496">
        <f>IF($GQ496&gt;=10,INDEX($DK:$DK,$GP496+10),"")</f>
      </c>
      <c r="DX496">
        <f>IF($GQ496&gt;=11,INDEX($DK:$DK,$GP496+11),"")</f>
      </c>
      <c r="DY496">
        <f>IF($GQ496&gt;=12,INDEX($DK:$DK,$GP496+12),"")</f>
      </c>
      <c r="DZ496">
        <f>IF($GQ496&gt;=13,INDEX($DK:$DK,$GP496+13),"")</f>
      </c>
      <c r="EA496">
        <f>IF($GQ496&gt;=14,INDEX($DK:$DK,$GP496+14),"")</f>
      </c>
      <c r="EB496">
        <f>IF($GQ496&gt;=15,INDEX($DK:$DK,$GP496+15),"")</f>
      </c>
      <c r="EC496">
        <f>IF($GQ496&gt;=16,INDEX($DK:$DK,$GP496+16),"")</f>
      </c>
      <c r="ED496">
        <f>IF($GQ496&gt;=17,INDEX($DK:$DK,$GP496+17),"")</f>
      </c>
      <c r="EE496">
        <f>IF($GQ496&gt;=18,INDEX($DK:$DK,$GP496+18),"")</f>
      </c>
      <c r="EF496">
        <f>IF($GQ496&gt;=19,INDEX($DK:$DK,$GP496+19),"")</f>
      </c>
      <c r="EG496">
        <f>IF($GQ496&gt;=20,INDEX($DK:$DK,$GP496+20),"")</f>
      </c>
      <c r="EH496">
        <f>IF($GQ496&gt;=21,INDEX($DK:$DK,$GP496+21),"")</f>
      </c>
      <c r="EI496">
        <f>IF($GQ496&gt;=22,INDEX($DK:$DK,$GP496+22),"")</f>
      </c>
      <c r="EJ496">
        <f>IF($GQ496&gt;=23,INDEX($DK:$DK,$GP496+23),"")</f>
      </c>
      <c r="EK496">
        <f>IF($GQ496&gt;=24,INDEX($DK:$DK,$GP496+24),"")</f>
      </c>
      <c r="EL496">
        <f>IF($GQ496&gt;=25,INDEX($DK:$DK,$GP496+25),"")</f>
      </c>
      <c r="EM496">
        <f>IF($GQ496&gt;=26,INDEX($DK:$DK,$GP496+26),"")</f>
      </c>
      <c r="EN496">
        <f>IF($GQ496&gt;=27,INDEX($DK:$DK,$GP496+27),"")</f>
      </c>
      <c r="EO496">
        <f>IF($GQ496&gt;=28,INDEX($DK:$DK,$GP496+28),"")</f>
      </c>
      <c r="EP496">
        <f>IF($GQ496&gt;=29,INDEX($DK:$DK,$GP496+29),"")</f>
      </c>
      <c r="EQ496">
        <f>IF($GQ496&gt;=30,INDEX($DK:$DK,$GP496+30),"")</f>
      </c>
      <c r="ER496">
        <f>IF($GQ496&gt;=31,INDEX($DK:$DK,$GP496+31),"")</f>
      </c>
      <c r="ES496">
        <f>IF($GQ496&gt;=32,INDEX($DK:$DK,$GP496+32),"")</f>
      </c>
      <c r="ET496">
        <f>IF($GQ496&gt;=33,INDEX($DK:$DK,$GP496+33),"")</f>
      </c>
      <c r="EU496">
        <f>IF($GQ496&gt;=34,INDEX($DK:$DK,$GP496+34),"")</f>
      </c>
      <c r="EV496">
        <f>IF($GQ496&gt;=35,INDEX($DK:$DK,$GP496+35),"")</f>
      </c>
      <c r="EW496">
        <f>IF($GQ496&gt;=36,INDEX($DK:$DK,$GP496+36),"")</f>
      </c>
      <c r="EX496">
        <f>IF($GQ496&gt;=37,INDEX($DK:$DK,$GP496+37),"")</f>
      </c>
      <c r="EY496">
        <f>IF($GQ496&gt;=38,INDEX($DK:$DK,$GP496+38),"")</f>
      </c>
      <c r="EZ496">
        <f>IF($GQ496&gt;=39,INDEX($DK:$DK,$GP496+39),"")</f>
      </c>
      <c r="FA496">
        <f>IF($GQ496&gt;=40,INDEX($DK:$DK,$GP496+40),"")</f>
      </c>
      <c r="FB496">
        <f>IF($GQ496&gt;=1,INDEX($DL:$DL,$GP496+1),"")</f>
      </c>
      <c r="FC496">
        <f>IF($GQ496&gt;=2,INDEX($DL:$DL,$GP496+2),"")</f>
      </c>
      <c r="FD496">
        <f>IF($GQ496&gt;=3,INDEX($DL:$DL,$GP496+3),"")</f>
      </c>
      <c r="FE496">
        <f>IF($GQ496&gt;=4,INDEX($DL:$DL,$GP496+4),"")</f>
      </c>
      <c r="FF496">
        <f>IF($GQ496&gt;=5,INDEX($DL:$DL,$GP496+5),"")</f>
      </c>
      <c r="FG496">
        <f>IF($GQ496&gt;=6,INDEX($DL:$DL,$GP496+6),"")</f>
      </c>
      <c r="FH496">
        <f>IF($GQ496&gt;=7,INDEX($DL:$DL,$GP496+7),"")</f>
      </c>
      <c r="FI496">
        <f>IF($GQ496&gt;=8,INDEX($DL:$DL,$GP496+8),"")</f>
      </c>
      <c r="FJ496">
        <f>IF($GQ496&gt;=9,INDEX($DL:$DL,$GP496+9),"")</f>
      </c>
      <c r="FK496">
        <f>IF($GQ496&gt;=10,INDEX($DL:$DL,$GP496+10),"")</f>
      </c>
      <c r="FL496">
        <f>IF($GQ496&gt;=11,INDEX($DL:$DL,$GP496+11),"")</f>
      </c>
      <c r="FM496">
        <f>IF($GQ496&gt;=12,INDEX($DL:$DL,$GP496+12),"")</f>
      </c>
      <c r="FN496">
        <f>IF($GQ496&gt;=13,INDEX($DL:$DL,$GP496+13),"")</f>
      </c>
      <c r="FO496">
        <f>IF($GQ496&gt;=14,INDEX($DL:$DL,$GP496+14),"")</f>
      </c>
      <c r="FP496">
        <f>IF($GQ496&gt;=15,INDEX($DL:$DL,$GP496+15),"")</f>
      </c>
      <c r="FQ496">
        <f>IF($GQ496&gt;=16,INDEX($DL:$DL,$GP496+16),"")</f>
      </c>
      <c r="FR496">
        <f>IF($GQ496&gt;=17,INDEX($DL:$DL,$GP496+17),"")</f>
      </c>
      <c r="FS496">
        <f>IF($GQ496&gt;=18,INDEX($DL:$DL,$GP496+18),"")</f>
      </c>
      <c r="FT496">
        <f>IF($GQ496&gt;=19,INDEX($DL:$DL,$GP496+19),"")</f>
      </c>
      <c r="FU496">
        <f>IF($GQ496&gt;=20,INDEX($DL:$DL,$GP496+20),"")</f>
      </c>
      <c r="FV496">
        <f>IF($GQ496&gt;=21,INDEX($DL:$DL,$GP496+21),"")</f>
      </c>
      <c r="FW496">
        <f>IF($GQ496&gt;=22,INDEX($DL:$DL,$GP496+22),"")</f>
      </c>
      <c r="FX496">
        <f>IF($GQ496&gt;=23,INDEX($DL:$DL,$GP496+23),"")</f>
      </c>
      <c r="FY496">
        <f>IF($GQ496&gt;=24,INDEX($DL:$DL,$GP496+24),"")</f>
      </c>
      <c r="FZ496">
        <f>IF($GQ496&gt;=25,INDEX($DL:$DL,$GP496+25),"")</f>
      </c>
      <c r="GA496">
        <f>IF($GQ496&gt;=26,INDEX($DL:$DL,$GP496+26),"")</f>
      </c>
      <c r="GB496">
        <f>IF($GQ496&gt;=27,INDEX($DL:$DL,$GP496+27),"")</f>
      </c>
      <c r="GC496">
        <f>IF($GQ496&gt;=28,INDEX($DL:$DL,$GP496+28),"")</f>
      </c>
      <c r="GD496">
        <f>IF($GQ496&gt;=29,INDEX($DL:$DL,$GP496+29),"")</f>
      </c>
      <c r="GE496">
        <f>IF($GQ496&gt;=30,INDEX($DL:$DL,$GP496+30),"")</f>
      </c>
      <c r="GF496">
        <f>IF($GQ496&gt;=31,INDEX($DL:$DL,$GP496+31),"")</f>
      </c>
      <c r="GG496">
        <f>IF($GQ496&gt;=32,INDEX($DL:$DL,$GP496+32),"")</f>
      </c>
      <c r="GH496">
        <f>IF($GQ496&gt;=33,INDEX($DL:$DL,$GP496+33),"")</f>
      </c>
      <c r="GI496">
        <f>IF($GQ496&gt;=34,INDEX($DL:$DL,$GP496+34),"")</f>
      </c>
      <c r="GJ496">
        <f>IF($GQ496&gt;=35,INDEX($DL:$DL,$GP496+35),"")</f>
      </c>
      <c r="GK496">
        <f>IF($GQ496&gt;=36,INDEX($DL:$DL,$GP496+36),"")</f>
      </c>
      <c r="GL496">
        <f>IF($GQ496&gt;=37,INDEX($DL:$DL,$GP496+37),"")</f>
      </c>
      <c r="GM496">
        <f>IF($GQ496&gt;=38,INDEX($DL:$DL,$GP496+38),"")</f>
      </c>
      <c r="GN496">
        <f>IF($GQ496&gt;=39,INDEX($DL:$DL,$GP496+39),"")</f>
      </c>
      <c r="GO496">
        <f>IF($GQ496&gt;=40,INDEX($DL:$DL,$GP496+40),"")</f>
      </c>
      <c r="GP496">
        <f>IFERROR(MATCH($DJ496,$DK$2:$DK$148,0)+1,0)</f>
      </c>
      <c r="GQ496">
        <f>IFERROR(INDEX($DM$2:$DM$148,MATCH($DJ496,$DK$2:$DK$148,0)),0)</f>
      </c>
      <c r="GR496">
        <f>IFERROR(MATCH($L496,$DN$496:$FA$496,0),0)</f>
      </c>
      <c r="GS496">
        <f>IF($GR496&gt;0,INDEX($FB$496:$GO$496,$GR496),"")</f>
      </c>
      <c r="GV496">
        <f>IF($JE496&gt;=1,INDEX($GT:$GT,$JD496+1),"")</f>
      </c>
      <c r="GW496">
        <f>IF($JE496&gt;=2,INDEX($GT:$GT,$JD496+2),"")</f>
      </c>
      <c r="GX496">
        <f>IF($JE496&gt;=3,INDEX($GT:$GT,$JD496+3),"")</f>
      </c>
      <c r="GY496">
        <f>IF($JE496&gt;=4,INDEX($GT:$GT,$JD496+4),"")</f>
      </c>
      <c r="GZ496">
        <f>IF($JE496&gt;=5,INDEX($GT:$GT,$JD496+5),"")</f>
      </c>
      <c r="HA496">
        <f>IF($JE496&gt;=6,INDEX($GT:$GT,$JD496+6),"")</f>
      </c>
      <c r="HB496">
        <f>IF($JE496&gt;=7,INDEX($GT:$GT,$JD496+7),"")</f>
      </c>
      <c r="HC496">
        <f>IF($JE496&gt;=8,INDEX($GT:$GT,$JD496+8),"")</f>
      </c>
      <c r="HD496">
        <f>IF($JE496&gt;=9,INDEX($GT:$GT,$JD496+9),"")</f>
      </c>
      <c r="HE496">
        <f>IF($JE496&gt;=10,INDEX($GT:$GT,$JD496+10),"")</f>
      </c>
      <c r="HF496">
        <f>IF($JE496&gt;=11,INDEX($GT:$GT,$JD496+11),"")</f>
      </c>
      <c r="HG496">
        <f>IF($JE496&gt;=12,INDEX($GT:$GT,$JD496+12),"")</f>
      </c>
      <c r="HH496">
        <f>IF($JE496&gt;=13,INDEX($GT:$GT,$JD496+13),"")</f>
      </c>
      <c r="HI496">
        <f>IF($JE496&gt;=14,INDEX($GT:$GT,$JD496+14),"")</f>
      </c>
      <c r="HJ496">
        <f>IF($JE496&gt;=15,INDEX($GT:$GT,$JD496+15),"")</f>
      </c>
      <c r="HK496">
        <f>IF($JE496&gt;=16,INDEX($GT:$GT,$JD496+16),"")</f>
      </c>
      <c r="HL496">
        <f>IF($JE496&gt;=17,INDEX($GT:$GT,$JD496+17),"")</f>
      </c>
      <c r="HM496">
        <f>IF($JE496&gt;=18,INDEX($GT:$GT,$JD496+18),"")</f>
      </c>
      <c r="HN496">
        <f>IF($JE496&gt;=19,INDEX($GT:$GT,$JD496+19),"")</f>
      </c>
      <c r="HO496">
        <f>IF($JE496&gt;=20,INDEX($GT:$GT,$JD496+20),"")</f>
      </c>
      <c r="HP496">
        <f>IF($JE496&gt;=21,INDEX($GT:$GT,$JD496+21),"")</f>
      </c>
      <c r="HQ496">
        <f>IF($JE496&gt;=22,INDEX($GT:$GT,$JD496+22),"")</f>
      </c>
      <c r="HR496">
        <f>IF($JE496&gt;=23,INDEX($GT:$GT,$JD496+23),"")</f>
      </c>
      <c r="HS496">
        <f>IF($JE496&gt;=24,INDEX($GT:$GT,$JD496+24),"")</f>
      </c>
      <c r="HT496">
        <f>IF($JE496&gt;=25,INDEX($GT:$GT,$JD496+25),"")</f>
      </c>
      <c r="HU496">
        <f>IF($JE496&gt;=26,INDEX($GT:$GT,$JD496+26),"")</f>
      </c>
      <c r="HV496">
        <f>IF($JE496&gt;=27,INDEX($GT:$GT,$JD496+27),"")</f>
      </c>
      <c r="HW496">
        <f>IF($JE496&gt;=28,INDEX($GT:$GT,$JD496+28),"")</f>
      </c>
      <c r="HX496">
        <f>IF($JE496&gt;=29,INDEX($GT:$GT,$JD496+29),"")</f>
      </c>
      <c r="HY496">
        <f>IF($JE496&gt;=30,INDEX($GT:$GT,$JD496+30),"")</f>
      </c>
      <c r="HZ496">
        <f>IF($JE496&gt;=31,INDEX($GT:$GT,$JD496+31),"")</f>
      </c>
      <c r="IA496">
        <f>IF($JE496&gt;=32,INDEX($GT:$GT,$JD496+32),"")</f>
      </c>
      <c r="IB496">
        <f>IF($JE496&gt;=33,INDEX($GT:$GT,$JD496+33),"")</f>
      </c>
      <c r="IC496">
        <f>IF($JE496&gt;=34,INDEX($GT:$GT,$JD496+34),"")</f>
      </c>
      <c r="ID496">
        <f>IF($JE496&gt;=35,INDEX($GT:$GT,$JD496+35),"")</f>
      </c>
      <c r="IE496">
        <f>IF($JE496&gt;=36,INDEX($GT:$GT,$JD496+36),"")</f>
      </c>
      <c r="IF496">
        <f>IF($JE496&gt;=37,INDEX($GT:$GT,$JD496+37),"")</f>
      </c>
      <c r="IG496">
        <f>IF($JE496&gt;=38,INDEX($GT:$GT,$JD496+38),"")</f>
      </c>
      <c r="IH496">
        <f>IF($JE496&gt;=39,INDEX($GT:$GT,$JD496+39),"")</f>
      </c>
      <c r="II496">
        <f>IF($JE496&gt;=40,INDEX($GT:$GT,$JD496+40),"")</f>
      </c>
      <c r="IJ496">
        <f>IF($JE496&gt;=41,INDEX($GT:$GT,$JD496+41),"")</f>
      </c>
      <c r="IK496">
        <f>IF($JE496&gt;=42,INDEX($GT:$GT,$JD496+42),"")</f>
      </c>
      <c r="IL496">
        <f>IF($JE496&gt;=43,INDEX($GT:$GT,$JD496+43),"")</f>
      </c>
      <c r="IM496">
        <f>IF($JE496&gt;=44,INDEX($GT:$GT,$JD496+44),"")</f>
      </c>
      <c r="IN496">
        <f>IF($JE496&gt;=45,INDEX($GT:$GT,$JD496+45),"")</f>
      </c>
      <c r="IO496">
        <f>IF($JE496&gt;=46,INDEX($GT:$GT,$JD496+46),"")</f>
      </c>
      <c r="IP496">
        <f>IF($JE496&gt;=47,INDEX($GT:$GT,$JD496+47),"")</f>
      </c>
      <c r="IQ496">
        <f>IF($JE496&gt;=48,INDEX($GT:$GT,$JD496+48),"")</f>
      </c>
      <c r="IR496">
        <f>IF($JE496&gt;=49,INDEX($GT:$GT,$JD496+49),"")</f>
      </c>
      <c r="IS496">
        <f>IF($JE496&gt;=50,INDEX($GT:$GT,$JD496+50),"")</f>
      </c>
      <c r="IT496">
        <f>IF($JE496&gt;=51,INDEX($GT:$GT,$JD496+51),"")</f>
      </c>
      <c r="IU496">
        <f>IF($JE496&gt;=52,INDEX($GT:$GT,$JD496+52),"")</f>
      </c>
      <c r="IV496">
        <f>IF($JE496&gt;=53,INDEX($GT:$GT,$JD496+53),"")</f>
      </c>
      <c r="IW496">
        <f>IF($JE496&gt;=54,INDEX($GT:$GT,$JD496+54),"")</f>
      </c>
      <c r="IX496">
        <f>IF($JE496&gt;=55,INDEX($GT:$GT,$JD496+55),"")</f>
      </c>
      <c r="IY496">
        <f>IF($JE496&gt;=56,INDEX($GT:$GT,$JD496+56),"")</f>
      </c>
      <c r="IZ496">
        <f>IF($JE496&gt;=57,INDEX($GT:$GT,$JD496+57),"")</f>
      </c>
      <c r="JA496">
        <f>IF($JE496&gt;=58,INDEX($GT:$GT,$JD496+58),"")</f>
      </c>
      <c r="JB496">
        <f>IF($JE496&gt;=59,INDEX($GT:$GT,$JD496+59),"")</f>
      </c>
      <c r="JC496">
        <f>IF($JE496&gt;=60,INDEX($GT:$GT,$JD496+60),"")</f>
      </c>
      <c r="JD496">
        <f>IFERROR(MATCH($GS496,$GT$2:$GT$322,0)+1,0)</f>
      </c>
      <c r="JE496">
        <f>IFERROR(INDEX($GU$2:$GU$322,MATCH($GS496,$GT$2:$GT$322,0)),0)</f>
      </c>
      <c r="JF496" t="s">
        <v>28</v>
      </c>
      <c r="JG496" t="s">
        <v>28</v>
      </c>
    </row>
    <row r="497" spans="1:267" x14ac:dyDescent="0.25">
      <c r="J497" s="1"/>
      <c r="K497" s="1"/>
      <c r="L497" s="1"/>
      <c r="M497" s="1"/>
      <c r="N497" s="1">
        <f>IFERROR(IF(FIND(" - ",$J497)&gt;0,MID($J497,FIND(" - ",$J497)+3,LEN($J497)),""),"")</f>
      </c>
      <c r="P497" s="1"/>
      <c r="S497" t="s">
        <v>28</v>
      </c>
      <c r="U497">
        <f>IF(OR($S497="",$T497=""),"",IFERROR($S497/$T497,0))</f>
      </c>
      <c r="V497">
        <f>IF($S497="","",
IF($K497="","",
IF(ISNUMBER(SEARCH("exempt",LOWER($K497))),0,
$S497*(VALUE(SUBSTITUTE($K497,"%",""))/100))))</f>
      </c>
      <c r="AB497">
        <f>IF($S497="","",
SUM($S497,$V497,$Z497,$W497,$Y497)-
IF($AA497="",0,VALUE($AA497)))</f>
      </c>
      <c r="AJ497" t="s">
        <v>1158</v>
      </c>
      <c r="AR497">
        <f>IFERROR(LEFT($J497,FIND(" - ",$J497)-1),$J497)</f>
      </c>
      <c r="AU497">
        <f>IF($CJ497&gt;=1,INDEX($AS:$AS,$CI497+1),"")</f>
      </c>
      <c r="AV497">
        <f>IF($CJ497&gt;=2,INDEX($AS:$AS,$CI497+2),"")</f>
      </c>
      <c r="AW497">
        <f>IF($CJ497&gt;=3,INDEX($AS:$AS,$CI497+3),"")</f>
      </c>
      <c r="AX497">
        <f>IF($CJ497&gt;=4,INDEX($AS:$AS,$CI497+4),"")</f>
      </c>
      <c r="AY497">
        <f>IF($CJ497&gt;=5,INDEX($AS:$AS,$CI497+5),"")</f>
      </c>
      <c r="AZ497">
        <f>IF($CJ497&gt;=6,INDEX($AS:$AS,$CI497+6),"")</f>
      </c>
      <c r="BA497">
        <f>IF($CJ497&gt;=7,INDEX($AS:$AS,$CI497+7),"")</f>
      </c>
      <c r="BB497">
        <f>IF($CJ497&gt;=8,INDEX($AS:$AS,$CI497+8),"")</f>
      </c>
      <c r="BC497">
        <f>IF($CJ497&gt;=9,INDEX($AS:$AS,$CI497+9),"")</f>
      </c>
      <c r="BD497">
        <f>IF($CJ497&gt;=10,INDEX($AS:$AS,$CI497+10),"")</f>
      </c>
      <c r="BE497">
        <f>IF($CJ497&gt;=11,INDEX($AS:$AS,$CI497+11),"")</f>
      </c>
      <c r="BF497">
        <f>IF($CJ497&gt;=12,INDEX($AS:$AS,$CI497+12),"")</f>
      </c>
      <c r="BG497">
        <f>IF($CJ497&gt;=13,INDEX($AS:$AS,$CI497+13),"")</f>
      </c>
      <c r="BH497">
        <f>IF($CJ497&gt;=14,INDEX($AS:$AS,$CI497+14),"")</f>
      </c>
      <c r="BI497">
        <f>IF($CJ497&gt;=15,INDEX($AS:$AS,$CI497+15),"")</f>
      </c>
      <c r="BJ497">
        <f>IF($CJ497&gt;=16,INDEX($AS:$AS,$CI497+16),"")</f>
      </c>
      <c r="BK497">
        <f>IF($CJ497&gt;=17,INDEX($AS:$AS,$CI497+17),"")</f>
      </c>
      <c r="BL497">
        <f>IF($CJ497&gt;=18,INDEX($AS:$AS,$CI497+18),"")</f>
      </c>
      <c r="BM497">
        <f>IF($CJ497&gt;=19,INDEX($AS:$AS,$CI497+19),"")</f>
      </c>
      <c r="BN497">
        <f>IF($CJ497&gt;=20,INDEX($AS:$AS,$CI497+20),"")</f>
      </c>
      <c r="BO497">
        <f>IF($CJ497&gt;=21,INDEX($AS:$AS,$CI497+21),"")</f>
      </c>
      <c r="BP497">
        <f>IF($CJ497&gt;=22,INDEX($AS:$AS,$CI497+22),"")</f>
      </c>
      <c r="BQ497">
        <f>IF($CJ497&gt;=23,INDEX($AS:$AS,$CI497+23),"")</f>
      </c>
      <c r="BR497">
        <f>IF($CJ497&gt;=24,INDEX($AS:$AS,$CI497+24),"")</f>
      </c>
      <c r="BS497">
        <f>IF($CJ497&gt;=25,INDEX($AS:$AS,$CI497+25),"")</f>
      </c>
      <c r="BT497">
        <f>IF($CJ497&gt;=26,INDEX($AS:$AS,$CI497+26),"")</f>
      </c>
      <c r="BU497">
        <f>IF($CJ497&gt;=27,INDEX($AS:$AS,$CI497+27),"")</f>
      </c>
      <c r="BV497">
        <f>IF($CJ497&gt;=28,INDEX($AS:$AS,$CI497+28),"")</f>
      </c>
      <c r="BW497">
        <f>IF($CJ497&gt;=29,INDEX($AS:$AS,$CI497+29),"")</f>
      </c>
      <c r="BX497">
        <f>IF($CJ497&gt;=30,INDEX($AS:$AS,$CI497+30),"")</f>
      </c>
      <c r="BY497">
        <f>IF($CJ497&gt;=31,INDEX($AS:$AS,$CI497+31),"")</f>
      </c>
      <c r="BZ497">
        <f>IF($CJ497&gt;=32,INDEX($AS:$AS,$CI497+32),"")</f>
      </c>
      <c r="CA497">
        <f>IF($CJ497&gt;=33,INDEX($AS:$AS,$CI497+33),"")</f>
      </c>
      <c r="CB497">
        <f>IF($CJ497&gt;=34,INDEX($AS:$AS,$CI497+34),"")</f>
      </c>
      <c r="CC497">
        <f>IF($CJ497&gt;=35,INDEX($AS:$AS,$CI497+35),"")</f>
      </c>
      <c r="CD497">
        <f>IF($CJ497&gt;=36,INDEX($AS:$AS,$CI497+36),"")</f>
      </c>
      <c r="CE497">
        <f>IF($CJ497&gt;=37,INDEX($AS:$AS,$CI497+37),"")</f>
      </c>
      <c r="CF497">
        <f>IF($CJ497&gt;=38,INDEX($AS:$AS,$CI497+38),"")</f>
      </c>
      <c r="CG497">
        <f>IF($CJ497&gt;=39,INDEX($AS:$AS,$CI497+39),"")</f>
      </c>
      <c r="CH497">
        <f>IF($CJ497&gt;=40,INDEX($AS:$AS,$CI497+40),"")</f>
      </c>
      <c r="CI497">
        <f>IFERROR(MATCH($AR497,$AS$2:$AS$133,0)+1,0)</f>
      </c>
      <c r="CJ497">
        <f>IFERROR(INDEX($AT$2:$AT$133,MATCH($AR497,$AS$2:$AS$133,0)),0)</f>
      </c>
      <c r="CK497">
        <f>IFERROR(LEFT($O497,FIND(" - ",$O497)-1),$O497)</f>
      </c>
      <c r="CL497" t="s">
        <v>132</v>
      </c>
      <c r="CN497">
        <f>IF($DI497&gt;=1,INDEX($CL:$CL,$DH497+1),"")</f>
      </c>
      <c r="CO497">
        <f>IF($DI497&gt;=2,INDEX($CL:$CL,$DH497+2),"")</f>
      </c>
      <c r="CP497">
        <f>IF($DI497&gt;=3,INDEX($CL:$CL,$DH497+3),"")</f>
      </c>
      <c r="CQ497">
        <f>IF($DI497&gt;=4,INDEX($CL:$CL,$DH497+4),"")</f>
      </c>
      <c r="CR497">
        <f>IF($DI497&gt;=5,INDEX($CL:$CL,$DH497+5),"")</f>
      </c>
      <c r="CS497">
        <f>IF($DI497&gt;=6,INDEX($CL:$CL,$DH497+6),"")</f>
      </c>
      <c r="CT497">
        <f>IF($DI497&gt;=7,INDEX($CL:$CL,$DH497+7),"")</f>
      </c>
      <c r="CU497">
        <f>IF($DI497&gt;=8,INDEX($CL:$CL,$DH497+8),"")</f>
      </c>
      <c r="CV497">
        <f>IF($DI497&gt;=9,INDEX($CL:$CL,$DH497+9),"")</f>
      </c>
      <c r="CW497">
        <f>IF($DI497&gt;=10,INDEX($CL:$CL,$DH497+10),"")</f>
      </c>
      <c r="CX497">
        <f>IF($DI497&gt;=11,INDEX($CL:$CL,$DH497+11),"")</f>
      </c>
      <c r="CY497">
        <f>IF($DI497&gt;=12,INDEX($CL:$CL,$DH497+12),"")</f>
      </c>
      <c r="CZ497">
        <f>IF($DI497&gt;=13,INDEX($CL:$CL,$DH497+13),"")</f>
      </c>
      <c r="DA497">
        <f>IF($DI497&gt;=14,INDEX($CL:$CL,$DH497+14),"")</f>
      </c>
      <c r="DB497">
        <f>IF($DI497&gt;=15,INDEX($CL:$CL,$DH497+15),"")</f>
      </c>
      <c r="DC497">
        <f>IF($DI497&gt;=16,INDEX($CL:$CL,$DH497+16),"")</f>
      </c>
      <c r="DD497">
        <f>IF($DI497&gt;=17,INDEX($CL:$CL,$DH497+17),"")</f>
      </c>
      <c r="DE497">
        <f>IF($DI497&gt;=18,INDEX($CL:$CL,$DH497+18),"")</f>
      </c>
      <c r="DF497">
        <f>IF($DI497&gt;=19,INDEX($CL:$CL,$DH497+19),"")</f>
      </c>
      <c r="DG497">
        <f>IF($DI497&gt;=20,INDEX($CL:$CL,$DH497+20),"")</f>
      </c>
      <c r="DH497">
        <f>IFERROR(MATCH($CK497,$CL$2:$CL$1558,0)+1,0)</f>
      </c>
      <c r="DI497">
        <f>IFERROR(INDEX($CM$2:$CM$1558,MATCH($CK497,$CL$2:$CL$1558,0)),0)</f>
      </c>
      <c r="DJ497">
        <f>IFERROR(INDEX($AQ:$AQ,MATCH($K497,$AP:$AP,0))&amp;"","")</f>
      </c>
      <c r="DN497">
        <f>IF($GQ497&gt;=1,INDEX($DK:$DK,$GP497+1),"")</f>
      </c>
      <c r="DO497">
        <f>IF($GQ497&gt;=2,INDEX($DK:$DK,$GP497+2),"")</f>
      </c>
      <c r="DP497">
        <f>IF($GQ497&gt;=3,INDEX($DK:$DK,$GP497+3),"")</f>
      </c>
      <c r="DQ497">
        <f>IF($GQ497&gt;=4,INDEX($DK:$DK,$GP497+4),"")</f>
      </c>
      <c r="DR497">
        <f>IF($GQ497&gt;=5,INDEX($DK:$DK,$GP497+5),"")</f>
      </c>
      <c r="DS497">
        <f>IF($GQ497&gt;=6,INDEX($DK:$DK,$GP497+6),"")</f>
      </c>
      <c r="DT497">
        <f>IF($GQ497&gt;=7,INDEX($DK:$DK,$GP497+7),"")</f>
      </c>
      <c r="DU497">
        <f>IF($GQ497&gt;=8,INDEX($DK:$DK,$GP497+8),"")</f>
      </c>
      <c r="DV497">
        <f>IF($GQ497&gt;=9,INDEX($DK:$DK,$GP497+9),"")</f>
      </c>
      <c r="DW497">
        <f>IF($GQ497&gt;=10,INDEX($DK:$DK,$GP497+10),"")</f>
      </c>
      <c r="DX497">
        <f>IF($GQ497&gt;=11,INDEX($DK:$DK,$GP497+11),"")</f>
      </c>
      <c r="DY497">
        <f>IF($GQ497&gt;=12,INDEX($DK:$DK,$GP497+12),"")</f>
      </c>
      <c r="DZ497">
        <f>IF($GQ497&gt;=13,INDEX($DK:$DK,$GP497+13),"")</f>
      </c>
      <c r="EA497">
        <f>IF($GQ497&gt;=14,INDEX($DK:$DK,$GP497+14),"")</f>
      </c>
      <c r="EB497">
        <f>IF($GQ497&gt;=15,INDEX($DK:$DK,$GP497+15),"")</f>
      </c>
      <c r="EC497">
        <f>IF($GQ497&gt;=16,INDEX($DK:$DK,$GP497+16),"")</f>
      </c>
      <c r="ED497">
        <f>IF($GQ497&gt;=17,INDEX($DK:$DK,$GP497+17),"")</f>
      </c>
      <c r="EE497">
        <f>IF($GQ497&gt;=18,INDEX($DK:$DK,$GP497+18),"")</f>
      </c>
      <c r="EF497">
        <f>IF($GQ497&gt;=19,INDEX($DK:$DK,$GP497+19),"")</f>
      </c>
      <c r="EG497">
        <f>IF($GQ497&gt;=20,INDEX($DK:$DK,$GP497+20),"")</f>
      </c>
      <c r="EH497">
        <f>IF($GQ497&gt;=21,INDEX($DK:$DK,$GP497+21),"")</f>
      </c>
      <c r="EI497">
        <f>IF($GQ497&gt;=22,INDEX($DK:$DK,$GP497+22),"")</f>
      </c>
      <c r="EJ497">
        <f>IF($GQ497&gt;=23,INDEX($DK:$DK,$GP497+23),"")</f>
      </c>
      <c r="EK497">
        <f>IF($GQ497&gt;=24,INDEX($DK:$DK,$GP497+24),"")</f>
      </c>
      <c r="EL497">
        <f>IF($GQ497&gt;=25,INDEX($DK:$DK,$GP497+25),"")</f>
      </c>
      <c r="EM497">
        <f>IF($GQ497&gt;=26,INDEX($DK:$DK,$GP497+26),"")</f>
      </c>
      <c r="EN497">
        <f>IF($GQ497&gt;=27,INDEX($DK:$DK,$GP497+27),"")</f>
      </c>
      <c r="EO497">
        <f>IF($GQ497&gt;=28,INDEX($DK:$DK,$GP497+28),"")</f>
      </c>
      <c r="EP497">
        <f>IF($GQ497&gt;=29,INDEX($DK:$DK,$GP497+29),"")</f>
      </c>
      <c r="EQ497">
        <f>IF($GQ497&gt;=30,INDEX($DK:$DK,$GP497+30),"")</f>
      </c>
      <c r="ER497">
        <f>IF($GQ497&gt;=31,INDEX($DK:$DK,$GP497+31),"")</f>
      </c>
      <c r="ES497">
        <f>IF($GQ497&gt;=32,INDEX($DK:$DK,$GP497+32),"")</f>
      </c>
      <c r="ET497">
        <f>IF($GQ497&gt;=33,INDEX($DK:$DK,$GP497+33),"")</f>
      </c>
      <c r="EU497">
        <f>IF($GQ497&gt;=34,INDEX($DK:$DK,$GP497+34),"")</f>
      </c>
      <c r="EV497">
        <f>IF($GQ497&gt;=35,INDEX($DK:$DK,$GP497+35),"")</f>
      </c>
      <c r="EW497">
        <f>IF($GQ497&gt;=36,INDEX($DK:$DK,$GP497+36),"")</f>
      </c>
      <c r="EX497">
        <f>IF($GQ497&gt;=37,INDEX($DK:$DK,$GP497+37),"")</f>
      </c>
      <c r="EY497">
        <f>IF($GQ497&gt;=38,INDEX($DK:$DK,$GP497+38),"")</f>
      </c>
      <c r="EZ497">
        <f>IF($GQ497&gt;=39,INDEX($DK:$DK,$GP497+39),"")</f>
      </c>
      <c r="FA497">
        <f>IF($GQ497&gt;=40,INDEX($DK:$DK,$GP497+40),"")</f>
      </c>
      <c r="FB497">
        <f>IF($GQ497&gt;=1,INDEX($DL:$DL,$GP497+1),"")</f>
      </c>
      <c r="FC497">
        <f>IF($GQ497&gt;=2,INDEX($DL:$DL,$GP497+2),"")</f>
      </c>
      <c r="FD497">
        <f>IF($GQ497&gt;=3,INDEX($DL:$DL,$GP497+3),"")</f>
      </c>
      <c r="FE497">
        <f>IF($GQ497&gt;=4,INDEX($DL:$DL,$GP497+4),"")</f>
      </c>
      <c r="FF497">
        <f>IF($GQ497&gt;=5,INDEX($DL:$DL,$GP497+5),"")</f>
      </c>
      <c r="FG497">
        <f>IF($GQ497&gt;=6,INDEX($DL:$DL,$GP497+6),"")</f>
      </c>
      <c r="FH497">
        <f>IF($GQ497&gt;=7,INDEX($DL:$DL,$GP497+7),"")</f>
      </c>
      <c r="FI497">
        <f>IF($GQ497&gt;=8,INDEX($DL:$DL,$GP497+8),"")</f>
      </c>
      <c r="FJ497">
        <f>IF($GQ497&gt;=9,INDEX($DL:$DL,$GP497+9),"")</f>
      </c>
      <c r="FK497">
        <f>IF($GQ497&gt;=10,INDEX($DL:$DL,$GP497+10),"")</f>
      </c>
      <c r="FL497">
        <f>IF($GQ497&gt;=11,INDEX($DL:$DL,$GP497+11),"")</f>
      </c>
      <c r="FM497">
        <f>IF($GQ497&gt;=12,INDEX($DL:$DL,$GP497+12),"")</f>
      </c>
      <c r="FN497">
        <f>IF($GQ497&gt;=13,INDEX($DL:$DL,$GP497+13),"")</f>
      </c>
      <c r="FO497">
        <f>IF($GQ497&gt;=14,INDEX($DL:$DL,$GP497+14),"")</f>
      </c>
      <c r="FP497">
        <f>IF($GQ497&gt;=15,INDEX($DL:$DL,$GP497+15),"")</f>
      </c>
      <c r="FQ497">
        <f>IF($GQ497&gt;=16,INDEX($DL:$DL,$GP497+16),"")</f>
      </c>
      <c r="FR497">
        <f>IF($GQ497&gt;=17,INDEX($DL:$DL,$GP497+17),"")</f>
      </c>
      <c r="FS497">
        <f>IF($GQ497&gt;=18,INDEX($DL:$DL,$GP497+18),"")</f>
      </c>
      <c r="FT497">
        <f>IF($GQ497&gt;=19,INDEX($DL:$DL,$GP497+19),"")</f>
      </c>
      <c r="FU497">
        <f>IF($GQ497&gt;=20,INDEX($DL:$DL,$GP497+20),"")</f>
      </c>
      <c r="FV497">
        <f>IF($GQ497&gt;=21,INDEX($DL:$DL,$GP497+21),"")</f>
      </c>
      <c r="FW497">
        <f>IF($GQ497&gt;=22,INDEX($DL:$DL,$GP497+22),"")</f>
      </c>
      <c r="FX497">
        <f>IF($GQ497&gt;=23,INDEX($DL:$DL,$GP497+23),"")</f>
      </c>
      <c r="FY497">
        <f>IF($GQ497&gt;=24,INDEX($DL:$DL,$GP497+24),"")</f>
      </c>
      <c r="FZ497">
        <f>IF($GQ497&gt;=25,INDEX($DL:$DL,$GP497+25),"")</f>
      </c>
      <c r="GA497">
        <f>IF($GQ497&gt;=26,INDEX($DL:$DL,$GP497+26),"")</f>
      </c>
      <c r="GB497">
        <f>IF($GQ497&gt;=27,INDEX($DL:$DL,$GP497+27),"")</f>
      </c>
      <c r="GC497">
        <f>IF($GQ497&gt;=28,INDEX($DL:$DL,$GP497+28),"")</f>
      </c>
      <c r="GD497">
        <f>IF($GQ497&gt;=29,INDEX($DL:$DL,$GP497+29),"")</f>
      </c>
      <c r="GE497">
        <f>IF($GQ497&gt;=30,INDEX($DL:$DL,$GP497+30),"")</f>
      </c>
      <c r="GF497">
        <f>IF($GQ497&gt;=31,INDEX($DL:$DL,$GP497+31),"")</f>
      </c>
      <c r="GG497">
        <f>IF($GQ497&gt;=32,INDEX($DL:$DL,$GP497+32),"")</f>
      </c>
      <c r="GH497">
        <f>IF($GQ497&gt;=33,INDEX($DL:$DL,$GP497+33),"")</f>
      </c>
      <c r="GI497">
        <f>IF($GQ497&gt;=34,INDEX($DL:$DL,$GP497+34),"")</f>
      </c>
      <c r="GJ497">
        <f>IF($GQ497&gt;=35,INDEX($DL:$DL,$GP497+35),"")</f>
      </c>
      <c r="GK497">
        <f>IF($GQ497&gt;=36,INDEX($DL:$DL,$GP497+36),"")</f>
      </c>
      <c r="GL497">
        <f>IF($GQ497&gt;=37,INDEX($DL:$DL,$GP497+37),"")</f>
      </c>
      <c r="GM497">
        <f>IF($GQ497&gt;=38,INDEX($DL:$DL,$GP497+38),"")</f>
      </c>
      <c r="GN497">
        <f>IF($GQ497&gt;=39,INDEX($DL:$DL,$GP497+39),"")</f>
      </c>
      <c r="GO497">
        <f>IF($GQ497&gt;=40,INDEX($DL:$DL,$GP497+40),"")</f>
      </c>
      <c r="GP497">
        <f>IFERROR(MATCH($DJ497,$DK$2:$DK$148,0)+1,0)</f>
      </c>
      <c r="GQ497">
        <f>IFERROR(INDEX($DM$2:$DM$148,MATCH($DJ497,$DK$2:$DK$148,0)),0)</f>
      </c>
      <c r="GR497">
        <f>IFERROR(MATCH($L497,$DN$497:$FA$497,0),0)</f>
      </c>
      <c r="GS497">
        <f>IF($GR497&gt;0,INDEX($FB$497:$GO$497,$GR497),"")</f>
      </c>
      <c r="GV497">
        <f>IF($JE497&gt;=1,INDEX($GT:$GT,$JD497+1),"")</f>
      </c>
      <c r="GW497">
        <f>IF($JE497&gt;=2,INDEX($GT:$GT,$JD497+2),"")</f>
      </c>
      <c r="GX497">
        <f>IF($JE497&gt;=3,INDEX($GT:$GT,$JD497+3),"")</f>
      </c>
      <c r="GY497">
        <f>IF($JE497&gt;=4,INDEX($GT:$GT,$JD497+4),"")</f>
      </c>
      <c r="GZ497">
        <f>IF($JE497&gt;=5,INDEX($GT:$GT,$JD497+5),"")</f>
      </c>
      <c r="HA497">
        <f>IF($JE497&gt;=6,INDEX($GT:$GT,$JD497+6),"")</f>
      </c>
      <c r="HB497">
        <f>IF($JE497&gt;=7,INDEX($GT:$GT,$JD497+7),"")</f>
      </c>
      <c r="HC497">
        <f>IF($JE497&gt;=8,INDEX($GT:$GT,$JD497+8),"")</f>
      </c>
      <c r="HD497">
        <f>IF($JE497&gt;=9,INDEX($GT:$GT,$JD497+9),"")</f>
      </c>
      <c r="HE497">
        <f>IF($JE497&gt;=10,INDEX($GT:$GT,$JD497+10),"")</f>
      </c>
      <c r="HF497">
        <f>IF($JE497&gt;=11,INDEX($GT:$GT,$JD497+11),"")</f>
      </c>
      <c r="HG497">
        <f>IF($JE497&gt;=12,INDEX($GT:$GT,$JD497+12),"")</f>
      </c>
      <c r="HH497">
        <f>IF($JE497&gt;=13,INDEX($GT:$GT,$JD497+13),"")</f>
      </c>
      <c r="HI497">
        <f>IF($JE497&gt;=14,INDEX($GT:$GT,$JD497+14),"")</f>
      </c>
      <c r="HJ497">
        <f>IF($JE497&gt;=15,INDEX($GT:$GT,$JD497+15),"")</f>
      </c>
      <c r="HK497">
        <f>IF($JE497&gt;=16,INDEX($GT:$GT,$JD497+16),"")</f>
      </c>
      <c r="HL497">
        <f>IF($JE497&gt;=17,INDEX($GT:$GT,$JD497+17),"")</f>
      </c>
      <c r="HM497">
        <f>IF($JE497&gt;=18,INDEX($GT:$GT,$JD497+18),"")</f>
      </c>
      <c r="HN497">
        <f>IF($JE497&gt;=19,INDEX($GT:$GT,$JD497+19),"")</f>
      </c>
      <c r="HO497">
        <f>IF($JE497&gt;=20,INDEX($GT:$GT,$JD497+20),"")</f>
      </c>
      <c r="HP497">
        <f>IF($JE497&gt;=21,INDEX($GT:$GT,$JD497+21),"")</f>
      </c>
      <c r="HQ497">
        <f>IF($JE497&gt;=22,INDEX($GT:$GT,$JD497+22),"")</f>
      </c>
      <c r="HR497">
        <f>IF($JE497&gt;=23,INDEX($GT:$GT,$JD497+23),"")</f>
      </c>
      <c r="HS497">
        <f>IF($JE497&gt;=24,INDEX($GT:$GT,$JD497+24),"")</f>
      </c>
      <c r="HT497">
        <f>IF($JE497&gt;=25,INDEX($GT:$GT,$JD497+25),"")</f>
      </c>
      <c r="HU497">
        <f>IF($JE497&gt;=26,INDEX($GT:$GT,$JD497+26),"")</f>
      </c>
      <c r="HV497">
        <f>IF($JE497&gt;=27,INDEX($GT:$GT,$JD497+27),"")</f>
      </c>
      <c r="HW497">
        <f>IF($JE497&gt;=28,INDEX($GT:$GT,$JD497+28),"")</f>
      </c>
      <c r="HX497">
        <f>IF($JE497&gt;=29,INDEX($GT:$GT,$JD497+29),"")</f>
      </c>
      <c r="HY497">
        <f>IF($JE497&gt;=30,INDEX($GT:$GT,$JD497+30),"")</f>
      </c>
      <c r="HZ497">
        <f>IF($JE497&gt;=31,INDEX($GT:$GT,$JD497+31),"")</f>
      </c>
      <c r="IA497">
        <f>IF($JE497&gt;=32,INDEX($GT:$GT,$JD497+32),"")</f>
      </c>
      <c r="IB497">
        <f>IF($JE497&gt;=33,INDEX($GT:$GT,$JD497+33),"")</f>
      </c>
      <c r="IC497">
        <f>IF($JE497&gt;=34,INDEX($GT:$GT,$JD497+34),"")</f>
      </c>
      <c r="ID497">
        <f>IF($JE497&gt;=35,INDEX($GT:$GT,$JD497+35),"")</f>
      </c>
      <c r="IE497">
        <f>IF($JE497&gt;=36,INDEX($GT:$GT,$JD497+36),"")</f>
      </c>
      <c r="IF497">
        <f>IF($JE497&gt;=37,INDEX($GT:$GT,$JD497+37),"")</f>
      </c>
      <c r="IG497">
        <f>IF($JE497&gt;=38,INDEX($GT:$GT,$JD497+38),"")</f>
      </c>
      <c r="IH497">
        <f>IF($JE497&gt;=39,INDEX($GT:$GT,$JD497+39),"")</f>
      </c>
      <c r="II497">
        <f>IF($JE497&gt;=40,INDEX($GT:$GT,$JD497+40),"")</f>
      </c>
      <c r="IJ497">
        <f>IF($JE497&gt;=41,INDEX($GT:$GT,$JD497+41),"")</f>
      </c>
      <c r="IK497">
        <f>IF($JE497&gt;=42,INDEX($GT:$GT,$JD497+42),"")</f>
      </c>
      <c r="IL497">
        <f>IF($JE497&gt;=43,INDEX($GT:$GT,$JD497+43),"")</f>
      </c>
      <c r="IM497">
        <f>IF($JE497&gt;=44,INDEX($GT:$GT,$JD497+44),"")</f>
      </c>
      <c r="IN497">
        <f>IF($JE497&gt;=45,INDEX($GT:$GT,$JD497+45),"")</f>
      </c>
      <c r="IO497">
        <f>IF($JE497&gt;=46,INDEX($GT:$GT,$JD497+46),"")</f>
      </c>
      <c r="IP497">
        <f>IF($JE497&gt;=47,INDEX($GT:$GT,$JD497+47),"")</f>
      </c>
      <c r="IQ497">
        <f>IF($JE497&gt;=48,INDEX($GT:$GT,$JD497+48),"")</f>
      </c>
      <c r="IR497">
        <f>IF($JE497&gt;=49,INDEX($GT:$GT,$JD497+49),"")</f>
      </c>
      <c r="IS497">
        <f>IF($JE497&gt;=50,INDEX($GT:$GT,$JD497+50),"")</f>
      </c>
      <c r="IT497">
        <f>IF($JE497&gt;=51,INDEX($GT:$GT,$JD497+51),"")</f>
      </c>
      <c r="IU497">
        <f>IF($JE497&gt;=52,INDEX($GT:$GT,$JD497+52),"")</f>
      </c>
      <c r="IV497">
        <f>IF($JE497&gt;=53,INDEX($GT:$GT,$JD497+53),"")</f>
      </c>
      <c r="IW497">
        <f>IF($JE497&gt;=54,INDEX($GT:$GT,$JD497+54),"")</f>
      </c>
      <c r="IX497">
        <f>IF($JE497&gt;=55,INDEX($GT:$GT,$JD497+55),"")</f>
      </c>
      <c r="IY497">
        <f>IF($JE497&gt;=56,INDEX($GT:$GT,$JD497+56),"")</f>
      </c>
      <c r="IZ497">
        <f>IF($JE497&gt;=57,INDEX($GT:$GT,$JD497+57),"")</f>
      </c>
      <c r="JA497">
        <f>IF($JE497&gt;=58,INDEX($GT:$GT,$JD497+58),"")</f>
      </c>
      <c r="JB497">
        <f>IF($JE497&gt;=59,INDEX($GT:$GT,$JD497+59),"")</f>
      </c>
      <c r="JC497">
        <f>IF($JE497&gt;=60,INDEX($GT:$GT,$JD497+60),"")</f>
      </c>
      <c r="JD497">
        <f>IFERROR(MATCH($GS497,$GT$2:$GT$322,0)+1,0)</f>
      </c>
      <c r="JE497">
        <f>IFERROR(INDEX($GU$2:$GU$322,MATCH($GS497,$GT$2:$GT$322,0)),0)</f>
      </c>
      <c r="JF497" t="s">
        <v>28</v>
      </c>
      <c r="JG497" t="s">
        <v>28</v>
      </c>
    </row>
    <row r="498" spans="1:267" x14ac:dyDescent="0.25">
      <c r="J498" s="1"/>
      <c r="K498" s="1"/>
      <c r="L498" s="1"/>
      <c r="M498" s="1"/>
      <c r="N498" s="1">
        <f>IFERROR(IF(FIND(" - ",$J498)&gt;0,MID($J498,FIND(" - ",$J498)+3,LEN($J498)),""),"")</f>
      </c>
      <c r="P498" s="1"/>
      <c r="S498" t="s">
        <v>28</v>
      </c>
      <c r="U498">
        <f>IF(OR($S498="",$T498=""),"",IFERROR($S498/$T498,0))</f>
      </c>
      <c r="V498">
        <f>IF($S498="","",
IF($K498="","",
IF(ISNUMBER(SEARCH("exempt",LOWER($K498))),0,
$S498*(VALUE(SUBSTITUTE($K498,"%",""))/100))))</f>
      </c>
      <c r="AB498">
        <f>IF($S498="","",
SUM($S498,$V498,$Z498,$W498,$Y498)-
IF($AA498="",0,VALUE($AA498)))</f>
      </c>
      <c r="AJ498" t="s">
        <v>1159</v>
      </c>
      <c r="AR498">
        <f>IFERROR(LEFT($J498,FIND(" - ",$J498)-1),$J498)</f>
      </c>
      <c r="AU498">
        <f>IF($CJ498&gt;=1,INDEX($AS:$AS,$CI498+1),"")</f>
      </c>
      <c r="AV498">
        <f>IF($CJ498&gt;=2,INDEX($AS:$AS,$CI498+2),"")</f>
      </c>
      <c r="AW498">
        <f>IF($CJ498&gt;=3,INDEX($AS:$AS,$CI498+3),"")</f>
      </c>
      <c r="AX498">
        <f>IF($CJ498&gt;=4,INDEX($AS:$AS,$CI498+4),"")</f>
      </c>
      <c r="AY498">
        <f>IF($CJ498&gt;=5,INDEX($AS:$AS,$CI498+5),"")</f>
      </c>
      <c r="AZ498">
        <f>IF($CJ498&gt;=6,INDEX($AS:$AS,$CI498+6),"")</f>
      </c>
      <c r="BA498">
        <f>IF($CJ498&gt;=7,INDEX($AS:$AS,$CI498+7),"")</f>
      </c>
      <c r="BB498">
        <f>IF($CJ498&gt;=8,INDEX($AS:$AS,$CI498+8),"")</f>
      </c>
      <c r="BC498">
        <f>IF($CJ498&gt;=9,INDEX($AS:$AS,$CI498+9),"")</f>
      </c>
      <c r="BD498">
        <f>IF($CJ498&gt;=10,INDEX($AS:$AS,$CI498+10),"")</f>
      </c>
      <c r="BE498">
        <f>IF($CJ498&gt;=11,INDEX($AS:$AS,$CI498+11),"")</f>
      </c>
      <c r="BF498">
        <f>IF($CJ498&gt;=12,INDEX($AS:$AS,$CI498+12),"")</f>
      </c>
      <c r="BG498">
        <f>IF($CJ498&gt;=13,INDEX($AS:$AS,$CI498+13),"")</f>
      </c>
      <c r="BH498">
        <f>IF($CJ498&gt;=14,INDEX($AS:$AS,$CI498+14),"")</f>
      </c>
      <c r="BI498">
        <f>IF($CJ498&gt;=15,INDEX($AS:$AS,$CI498+15),"")</f>
      </c>
      <c r="BJ498">
        <f>IF($CJ498&gt;=16,INDEX($AS:$AS,$CI498+16),"")</f>
      </c>
      <c r="BK498">
        <f>IF($CJ498&gt;=17,INDEX($AS:$AS,$CI498+17),"")</f>
      </c>
      <c r="BL498">
        <f>IF($CJ498&gt;=18,INDEX($AS:$AS,$CI498+18),"")</f>
      </c>
      <c r="BM498">
        <f>IF($CJ498&gt;=19,INDEX($AS:$AS,$CI498+19),"")</f>
      </c>
      <c r="BN498">
        <f>IF($CJ498&gt;=20,INDEX($AS:$AS,$CI498+20),"")</f>
      </c>
      <c r="BO498">
        <f>IF($CJ498&gt;=21,INDEX($AS:$AS,$CI498+21),"")</f>
      </c>
      <c r="BP498">
        <f>IF($CJ498&gt;=22,INDEX($AS:$AS,$CI498+22),"")</f>
      </c>
      <c r="BQ498">
        <f>IF($CJ498&gt;=23,INDEX($AS:$AS,$CI498+23),"")</f>
      </c>
      <c r="BR498">
        <f>IF($CJ498&gt;=24,INDEX($AS:$AS,$CI498+24),"")</f>
      </c>
      <c r="BS498">
        <f>IF($CJ498&gt;=25,INDEX($AS:$AS,$CI498+25),"")</f>
      </c>
      <c r="BT498">
        <f>IF($CJ498&gt;=26,INDEX($AS:$AS,$CI498+26),"")</f>
      </c>
      <c r="BU498">
        <f>IF($CJ498&gt;=27,INDEX($AS:$AS,$CI498+27),"")</f>
      </c>
      <c r="BV498">
        <f>IF($CJ498&gt;=28,INDEX($AS:$AS,$CI498+28),"")</f>
      </c>
      <c r="BW498">
        <f>IF($CJ498&gt;=29,INDEX($AS:$AS,$CI498+29),"")</f>
      </c>
      <c r="BX498">
        <f>IF($CJ498&gt;=30,INDEX($AS:$AS,$CI498+30),"")</f>
      </c>
      <c r="BY498">
        <f>IF($CJ498&gt;=31,INDEX($AS:$AS,$CI498+31),"")</f>
      </c>
      <c r="BZ498">
        <f>IF($CJ498&gt;=32,INDEX($AS:$AS,$CI498+32),"")</f>
      </c>
      <c r="CA498">
        <f>IF($CJ498&gt;=33,INDEX($AS:$AS,$CI498+33),"")</f>
      </c>
      <c r="CB498">
        <f>IF($CJ498&gt;=34,INDEX($AS:$AS,$CI498+34),"")</f>
      </c>
      <c r="CC498">
        <f>IF($CJ498&gt;=35,INDEX($AS:$AS,$CI498+35),"")</f>
      </c>
      <c r="CD498">
        <f>IF($CJ498&gt;=36,INDEX($AS:$AS,$CI498+36),"")</f>
      </c>
      <c r="CE498">
        <f>IF($CJ498&gt;=37,INDEX($AS:$AS,$CI498+37),"")</f>
      </c>
      <c r="CF498">
        <f>IF($CJ498&gt;=38,INDEX($AS:$AS,$CI498+38),"")</f>
      </c>
      <c r="CG498">
        <f>IF($CJ498&gt;=39,INDEX($AS:$AS,$CI498+39),"")</f>
      </c>
      <c r="CH498">
        <f>IF($CJ498&gt;=40,INDEX($AS:$AS,$CI498+40),"")</f>
      </c>
      <c r="CI498">
        <f>IFERROR(MATCH($AR498,$AS$2:$AS$133,0)+1,0)</f>
      </c>
      <c r="CJ498">
        <f>IFERROR(INDEX($AT$2:$AT$133,MATCH($AR498,$AS$2:$AS$133,0)),0)</f>
      </c>
      <c r="CK498">
        <f>IFERROR(LEFT($O498,FIND(" - ",$O498)-1),$O498)</f>
      </c>
      <c r="CL498" t="s">
        <v>142</v>
      </c>
      <c r="CN498">
        <f>IF($DI498&gt;=1,INDEX($CL:$CL,$DH498+1),"")</f>
      </c>
      <c r="CO498">
        <f>IF($DI498&gt;=2,INDEX($CL:$CL,$DH498+2),"")</f>
      </c>
      <c r="CP498">
        <f>IF($DI498&gt;=3,INDEX($CL:$CL,$DH498+3),"")</f>
      </c>
      <c r="CQ498">
        <f>IF($DI498&gt;=4,INDEX($CL:$CL,$DH498+4),"")</f>
      </c>
      <c r="CR498">
        <f>IF($DI498&gt;=5,INDEX($CL:$CL,$DH498+5),"")</f>
      </c>
      <c r="CS498">
        <f>IF($DI498&gt;=6,INDEX($CL:$CL,$DH498+6),"")</f>
      </c>
      <c r="CT498">
        <f>IF($DI498&gt;=7,INDEX($CL:$CL,$DH498+7),"")</f>
      </c>
      <c r="CU498">
        <f>IF($DI498&gt;=8,INDEX($CL:$CL,$DH498+8),"")</f>
      </c>
      <c r="CV498">
        <f>IF($DI498&gt;=9,INDEX($CL:$CL,$DH498+9),"")</f>
      </c>
      <c r="CW498">
        <f>IF($DI498&gt;=10,INDEX($CL:$CL,$DH498+10),"")</f>
      </c>
      <c r="CX498">
        <f>IF($DI498&gt;=11,INDEX($CL:$CL,$DH498+11),"")</f>
      </c>
      <c r="CY498">
        <f>IF($DI498&gt;=12,INDEX($CL:$CL,$DH498+12),"")</f>
      </c>
      <c r="CZ498">
        <f>IF($DI498&gt;=13,INDEX($CL:$CL,$DH498+13),"")</f>
      </c>
      <c r="DA498">
        <f>IF($DI498&gt;=14,INDEX($CL:$CL,$DH498+14),"")</f>
      </c>
      <c r="DB498">
        <f>IF($DI498&gt;=15,INDEX($CL:$CL,$DH498+15),"")</f>
      </c>
      <c r="DC498">
        <f>IF($DI498&gt;=16,INDEX($CL:$CL,$DH498+16),"")</f>
      </c>
      <c r="DD498">
        <f>IF($DI498&gt;=17,INDEX($CL:$CL,$DH498+17),"")</f>
      </c>
      <c r="DE498">
        <f>IF($DI498&gt;=18,INDEX($CL:$CL,$DH498+18),"")</f>
      </c>
      <c r="DF498">
        <f>IF($DI498&gt;=19,INDEX($CL:$CL,$DH498+19),"")</f>
      </c>
      <c r="DG498">
        <f>IF($DI498&gt;=20,INDEX($CL:$CL,$DH498+20),"")</f>
      </c>
      <c r="DH498">
        <f>IFERROR(MATCH($CK498,$CL$2:$CL$1558,0)+1,0)</f>
      </c>
      <c r="DI498">
        <f>IFERROR(INDEX($CM$2:$CM$1558,MATCH($CK498,$CL$2:$CL$1558,0)),0)</f>
      </c>
      <c r="DJ498">
        <f>IFERROR(INDEX($AQ:$AQ,MATCH($K498,$AP:$AP,0))&amp;"","")</f>
      </c>
      <c r="DN498">
        <f>IF($GQ498&gt;=1,INDEX($DK:$DK,$GP498+1),"")</f>
      </c>
      <c r="DO498">
        <f>IF($GQ498&gt;=2,INDEX($DK:$DK,$GP498+2),"")</f>
      </c>
      <c r="DP498">
        <f>IF($GQ498&gt;=3,INDEX($DK:$DK,$GP498+3),"")</f>
      </c>
      <c r="DQ498">
        <f>IF($GQ498&gt;=4,INDEX($DK:$DK,$GP498+4),"")</f>
      </c>
      <c r="DR498">
        <f>IF($GQ498&gt;=5,INDEX($DK:$DK,$GP498+5),"")</f>
      </c>
      <c r="DS498">
        <f>IF($GQ498&gt;=6,INDEX($DK:$DK,$GP498+6),"")</f>
      </c>
      <c r="DT498">
        <f>IF($GQ498&gt;=7,INDEX($DK:$DK,$GP498+7),"")</f>
      </c>
      <c r="DU498">
        <f>IF($GQ498&gt;=8,INDEX($DK:$DK,$GP498+8),"")</f>
      </c>
      <c r="DV498">
        <f>IF($GQ498&gt;=9,INDEX($DK:$DK,$GP498+9),"")</f>
      </c>
      <c r="DW498">
        <f>IF($GQ498&gt;=10,INDEX($DK:$DK,$GP498+10),"")</f>
      </c>
      <c r="DX498">
        <f>IF($GQ498&gt;=11,INDEX($DK:$DK,$GP498+11),"")</f>
      </c>
      <c r="DY498">
        <f>IF($GQ498&gt;=12,INDEX($DK:$DK,$GP498+12),"")</f>
      </c>
      <c r="DZ498">
        <f>IF($GQ498&gt;=13,INDEX($DK:$DK,$GP498+13),"")</f>
      </c>
      <c r="EA498">
        <f>IF($GQ498&gt;=14,INDEX($DK:$DK,$GP498+14),"")</f>
      </c>
      <c r="EB498">
        <f>IF($GQ498&gt;=15,INDEX($DK:$DK,$GP498+15),"")</f>
      </c>
      <c r="EC498">
        <f>IF($GQ498&gt;=16,INDEX($DK:$DK,$GP498+16),"")</f>
      </c>
      <c r="ED498">
        <f>IF($GQ498&gt;=17,INDEX($DK:$DK,$GP498+17),"")</f>
      </c>
      <c r="EE498">
        <f>IF($GQ498&gt;=18,INDEX($DK:$DK,$GP498+18),"")</f>
      </c>
      <c r="EF498">
        <f>IF($GQ498&gt;=19,INDEX($DK:$DK,$GP498+19),"")</f>
      </c>
      <c r="EG498">
        <f>IF($GQ498&gt;=20,INDEX($DK:$DK,$GP498+20),"")</f>
      </c>
      <c r="EH498">
        <f>IF($GQ498&gt;=21,INDEX($DK:$DK,$GP498+21),"")</f>
      </c>
      <c r="EI498">
        <f>IF($GQ498&gt;=22,INDEX($DK:$DK,$GP498+22),"")</f>
      </c>
      <c r="EJ498">
        <f>IF($GQ498&gt;=23,INDEX($DK:$DK,$GP498+23),"")</f>
      </c>
      <c r="EK498">
        <f>IF($GQ498&gt;=24,INDEX($DK:$DK,$GP498+24),"")</f>
      </c>
      <c r="EL498">
        <f>IF($GQ498&gt;=25,INDEX($DK:$DK,$GP498+25),"")</f>
      </c>
      <c r="EM498">
        <f>IF($GQ498&gt;=26,INDEX($DK:$DK,$GP498+26),"")</f>
      </c>
      <c r="EN498">
        <f>IF($GQ498&gt;=27,INDEX($DK:$DK,$GP498+27),"")</f>
      </c>
      <c r="EO498">
        <f>IF($GQ498&gt;=28,INDEX($DK:$DK,$GP498+28),"")</f>
      </c>
      <c r="EP498">
        <f>IF($GQ498&gt;=29,INDEX($DK:$DK,$GP498+29),"")</f>
      </c>
      <c r="EQ498">
        <f>IF($GQ498&gt;=30,INDEX($DK:$DK,$GP498+30),"")</f>
      </c>
      <c r="ER498">
        <f>IF($GQ498&gt;=31,INDEX($DK:$DK,$GP498+31),"")</f>
      </c>
      <c r="ES498">
        <f>IF($GQ498&gt;=32,INDEX($DK:$DK,$GP498+32),"")</f>
      </c>
      <c r="ET498">
        <f>IF($GQ498&gt;=33,INDEX($DK:$DK,$GP498+33),"")</f>
      </c>
      <c r="EU498">
        <f>IF($GQ498&gt;=34,INDEX($DK:$DK,$GP498+34),"")</f>
      </c>
      <c r="EV498">
        <f>IF($GQ498&gt;=35,INDEX($DK:$DK,$GP498+35),"")</f>
      </c>
      <c r="EW498">
        <f>IF($GQ498&gt;=36,INDEX($DK:$DK,$GP498+36),"")</f>
      </c>
      <c r="EX498">
        <f>IF($GQ498&gt;=37,INDEX($DK:$DK,$GP498+37),"")</f>
      </c>
      <c r="EY498">
        <f>IF($GQ498&gt;=38,INDEX($DK:$DK,$GP498+38),"")</f>
      </c>
      <c r="EZ498">
        <f>IF($GQ498&gt;=39,INDEX($DK:$DK,$GP498+39),"")</f>
      </c>
      <c r="FA498">
        <f>IF($GQ498&gt;=40,INDEX($DK:$DK,$GP498+40),"")</f>
      </c>
      <c r="FB498">
        <f>IF($GQ498&gt;=1,INDEX($DL:$DL,$GP498+1),"")</f>
      </c>
      <c r="FC498">
        <f>IF($GQ498&gt;=2,INDEX($DL:$DL,$GP498+2),"")</f>
      </c>
      <c r="FD498">
        <f>IF($GQ498&gt;=3,INDEX($DL:$DL,$GP498+3),"")</f>
      </c>
      <c r="FE498">
        <f>IF($GQ498&gt;=4,INDEX($DL:$DL,$GP498+4),"")</f>
      </c>
      <c r="FF498">
        <f>IF($GQ498&gt;=5,INDEX($DL:$DL,$GP498+5),"")</f>
      </c>
      <c r="FG498">
        <f>IF($GQ498&gt;=6,INDEX($DL:$DL,$GP498+6),"")</f>
      </c>
      <c r="FH498">
        <f>IF($GQ498&gt;=7,INDEX($DL:$DL,$GP498+7),"")</f>
      </c>
      <c r="FI498">
        <f>IF($GQ498&gt;=8,INDEX($DL:$DL,$GP498+8),"")</f>
      </c>
      <c r="FJ498">
        <f>IF($GQ498&gt;=9,INDEX($DL:$DL,$GP498+9),"")</f>
      </c>
      <c r="FK498">
        <f>IF($GQ498&gt;=10,INDEX($DL:$DL,$GP498+10),"")</f>
      </c>
      <c r="FL498">
        <f>IF($GQ498&gt;=11,INDEX($DL:$DL,$GP498+11),"")</f>
      </c>
      <c r="FM498">
        <f>IF($GQ498&gt;=12,INDEX($DL:$DL,$GP498+12),"")</f>
      </c>
      <c r="FN498">
        <f>IF($GQ498&gt;=13,INDEX($DL:$DL,$GP498+13),"")</f>
      </c>
      <c r="FO498">
        <f>IF($GQ498&gt;=14,INDEX($DL:$DL,$GP498+14),"")</f>
      </c>
      <c r="FP498">
        <f>IF($GQ498&gt;=15,INDEX($DL:$DL,$GP498+15),"")</f>
      </c>
      <c r="FQ498">
        <f>IF($GQ498&gt;=16,INDEX($DL:$DL,$GP498+16),"")</f>
      </c>
      <c r="FR498">
        <f>IF($GQ498&gt;=17,INDEX($DL:$DL,$GP498+17),"")</f>
      </c>
      <c r="FS498">
        <f>IF($GQ498&gt;=18,INDEX($DL:$DL,$GP498+18),"")</f>
      </c>
      <c r="FT498">
        <f>IF($GQ498&gt;=19,INDEX($DL:$DL,$GP498+19),"")</f>
      </c>
      <c r="FU498">
        <f>IF($GQ498&gt;=20,INDEX($DL:$DL,$GP498+20),"")</f>
      </c>
      <c r="FV498">
        <f>IF($GQ498&gt;=21,INDEX($DL:$DL,$GP498+21),"")</f>
      </c>
      <c r="FW498">
        <f>IF($GQ498&gt;=22,INDEX($DL:$DL,$GP498+22),"")</f>
      </c>
      <c r="FX498">
        <f>IF($GQ498&gt;=23,INDEX($DL:$DL,$GP498+23),"")</f>
      </c>
      <c r="FY498">
        <f>IF($GQ498&gt;=24,INDEX($DL:$DL,$GP498+24),"")</f>
      </c>
      <c r="FZ498">
        <f>IF($GQ498&gt;=25,INDEX($DL:$DL,$GP498+25),"")</f>
      </c>
      <c r="GA498">
        <f>IF($GQ498&gt;=26,INDEX($DL:$DL,$GP498+26),"")</f>
      </c>
      <c r="GB498">
        <f>IF($GQ498&gt;=27,INDEX($DL:$DL,$GP498+27),"")</f>
      </c>
      <c r="GC498">
        <f>IF($GQ498&gt;=28,INDEX($DL:$DL,$GP498+28),"")</f>
      </c>
      <c r="GD498">
        <f>IF($GQ498&gt;=29,INDEX($DL:$DL,$GP498+29),"")</f>
      </c>
      <c r="GE498">
        <f>IF($GQ498&gt;=30,INDEX($DL:$DL,$GP498+30),"")</f>
      </c>
      <c r="GF498">
        <f>IF($GQ498&gt;=31,INDEX($DL:$DL,$GP498+31),"")</f>
      </c>
      <c r="GG498">
        <f>IF($GQ498&gt;=32,INDEX($DL:$DL,$GP498+32),"")</f>
      </c>
      <c r="GH498">
        <f>IF($GQ498&gt;=33,INDEX($DL:$DL,$GP498+33),"")</f>
      </c>
      <c r="GI498">
        <f>IF($GQ498&gt;=34,INDEX($DL:$DL,$GP498+34),"")</f>
      </c>
      <c r="GJ498">
        <f>IF($GQ498&gt;=35,INDEX($DL:$DL,$GP498+35),"")</f>
      </c>
      <c r="GK498">
        <f>IF($GQ498&gt;=36,INDEX($DL:$DL,$GP498+36),"")</f>
      </c>
      <c r="GL498">
        <f>IF($GQ498&gt;=37,INDEX($DL:$DL,$GP498+37),"")</f>
      </c>
      <c r="GM498">
        <f>IF($GQ498&gt;=38,INDEX($DL:$DL,$GP498+38),"")</f>
      </c>
      <c r="GN498">
        <f>IF($GQ498&gt;=39,INDEX($DL:$DL,$GP498+39),"")</f>
      </c>
      <c r="GO498">
        <f>IF($GQ498&gt;=40,INDEX($DL:$DL,$GP498+40),"")</f>
      </c>
      <c r="GP498">
        <f>IFERROR(MATCH($DJ498,$DK$2:$DK$148,0)+1,0)</f>
      </c>
      <c r="GQ498">
        <f>IFERROR(INDEX($DM$2:$DM$148,MATCH($DJ498,$DK$2:$DK$148,0)),0)</f>
      </c>
      <c r="GR498">
        <f>IFERROR(MATCH($L498,$DN$498:$FA$498,0),0)</f>
      </c>
      <c r="GS498">
        <f>IF($GR498&gt;0,INDEX($FB$498:$GO$498,$GR498),"")</f>
      </c>
      <c r="GV498">
        <f>IF($JE498&gt;=1,INDEX($GT:$GT,$JD498+1),"")</f>
      </c>
      <c r="GW498">
        <f>IF($JE498&gt;=2,INDEX($GT:$GT,$JD498+2),"")</f>
      </c>
      <c r="GX498">
        <f>IF($JE498&gt;=3,INDEX($GT:$GT,$JD498+3),"")</f>
      </c>
      <c r="GY498">
        <f>IF($JE498&gt;=4,INDEX($GT:$GT,$JD498+4),"")</f>
      </c>
      <c r="GZ498">
        <f>IF($JE498&gt;=5,INDEX($GT:$GT,$JD498+5),"")</f>
      </c>
      <c r="HA498">
        <f>IF($JE498&gt;=6,INDEX($GT:$GT,$JD498+6),"")</f>
      </c>
      <c r="HB498">
        <f>IF($JE498&gt;=7,INDEX($GT:$GT,$JD498+7),"")</f>
      </c>
      <c r="HC498">
        <f>IF($JE498&gt;=8,INDEX($GT:$GT,$JD498+8),"")</f>
      </c>
      <c r="HD498">
        <f>IF($JE498&gt;=9,INDEX($GT:$GT,$JD498+9),"")</f>
      </c>
      <c r="HE498">
        <f>IF($JE498&gt;=10,INDEX($GT:$GT,$JD498+10),"")</f>
      </c>
      <c r="HF498">
        <f>IF($JE498&gt;=11,INDEX($GT:$GT,$JD498+11),"")</f>
      </c>
      <c r="HG498">
        <f>IF($JE498&gt;=12,INDEX($GT:$GT,$JD498+12),"")</f>
      </c>
      <c r="HH498">
        <f>IF($JE498&gt;=13,INDEX($GT:$GT,$JD498+13),"")</f>
      </c>
      <c r="HI498">
        <f>IF($JE498&gt;=14,INDEX($GT:$GT,$JD498+14),"")</f>
      </c>
      <c r="HJ498">
        <f>IF($JE498&gt;=15,INDEX($GT:$GT,$JD498+15),"")</f>
      </c>
      <c r="HK498">
        <f>IF($JE498&gt;=16,INDEX($GT:$GT,$JD498+16),"")</f>
      </c>
      <c r="HL498">
        <f>IF($JE498&gt;=17,INDEX($GT:$GT,$JD498+17),"")</f>
      </c>
      <c r="HM498">
        <f>IF($JE498&gt;=18,INDEX($GT:$GT,$JD498+18),"")</f>
      </c>
      <c r="HN498">
        <f>IF($JE498&gt;=19,INDEX($GT:$GT,$JD498+19),"")</f>
      </c>
      <c r="HO498">
        <f>IF($JE498&gt;=20,INDEX($GT:$GT,$JD498+20),"")</f>
      </c>
      <c r="HP498">
        <f>IF($JE498&gt;=21,INDEX($GT:$GT,$JD498+21),"")</f>
      </c>
      <c r="HQ498">
        <f>IF($JE498&gt;=22,INDEX($GT:$GT,$JD498+22),"")</f>
      </c>
      <c r="HR498">
        <f>IF($JE498&gt;=23,INDEX($GT:$GT,$JD498+23),"")</f>
      </c>
      <c r="HS498">
        <f>IF($JE498&gt;=24,INDEX($GT:$GT,$JD498+24),"")</f>
      </c>
      <c r="HT498">
        <f>IF($JE498&gt;=25,INDEX($GT:$GT,$JD498+25),"")</f>
      </c>
      <c r="HU498">
        <f>IF($JE498&gt;=26,INDEX($GT:$GT,$JD498+26),"")</f>
      </c>
      <c r="HV498">
        <f>IF($JE498&gt;=27,INDEX($GT:$GT,$JD498+27),"")</f>
      </c>
      <c r="HW498">
        <f>IF($JE498&gt;=28,INDEX($GT:$GT,$JD498+28),"")</f>
      </c>
      <c r="HX498">
        <f>IF($JE498&gt;=29,INDEX($GT:$GT,$JD498+29),"")</f>
      </c>
      <c r="HY498">
        <f>IF($JE498&gt;=30,INDEX($GT:$GT,$JD498+30),"")</f>
      </c>
      <c r="HZ498">
        <f>IF($JE498&gt;=31,INDEX($GT:$GT,$JD498+31),"")</f>
      </c>
      <c r="IA498">
        <f>IF($JE498&gt;=32,INDEX($GT:$GT,$JD498+32),"")</f>
      </c>
      <c r="IB498">
        <f>IF($JE498&gt;=33,INDEX($GT:$GT,$JD498+33),"")</f>
      </c>
      <c r="IC498">
        <f>IF($JE498&gt;=34,INDEX($GT:$GT,$JD498+34),"")</f>
      </c>
      <c r="ID498">
        <f>IF($JE498&gt;=35,INDEX($GT:$GT,$JD498+35),"")</f>
      </c>
      <c r="IE498">
        <f>IF($JE498&gt;=36,INDEX($GT:$GT,$JD498+36),"")</f>
      </c>
      <c r="IF498">
        <f>IF($JE498&gt;=37,INDEX($GT:$GT,$JD498+37),"")</f>
      </c>
      <c r="IG498">
        <f>IF($JE498&gt;=38,INDEX($GT:$GT,$JD498+38),"")</f>
      </c>
      <c r="IH498">
        <f>IF($JE498&gt;=39,INDEX($GT:$GT,$JD498+39),"")</f>
      </c>
      <c r="II498">
        <f>IF($JE498&gt;=40,INDEX($GT:$GT,$JD498+40),"")</f>
      </c>
      <c r="IJ498">
        <f>IF($JE498&gt;=41,INDEX($GT:$GT,$JD498+41),"")</f>
      </c>
      <c r="IK498">
        <f>IF($JE498&gt;=42,INDEX($GT:$GT,$JD498+42),"")</f>
      </c>
      <c r="IL498">
        <f>IF($JE498&gt;=43,INDEX($GT:$GT,$JD498+43),"")</f>
      </c>
      <c r="IM498">
        <f>IF($JE498&gt;=44,INDEX($GT:$GT,$JD498+44),"")</f>
      </c>
      <c r="IN498">
        <f>IF($JE498&gt;=45,INDEX($GT:$GT,$JD498+45),"")</f>
      </c>
      <c r="IO498">
        <f>IF($JE498&gt;=46,INDEX($GT:$GT,$JD498+46),"")</f>
      </c>
      <c r="IP498">
        <f>IF($JE498&gt;=47,INDEX($GT:$GT,$JD498+47),"")</f>
      </c>
      <c r="IQ498">
        <f>IF($JE498&gt;=48,INDEX($GT:$GT,$JD498+48),"")</f>
      </c>
      <c r="IR498">
        <f>IF($JE498&gt;=49,INDEX($GT:$GT,$JD498+49),"")</f>
      </c>
      <c r="IS498">
        <f>IF($JE498&gt;=50,INDEX($GT:$GT,$JD498+50),"")</f>
      </c>
      <c r="IT498">
        <f>IF($JE498&gt;=51,INDEX($GT:$GT,$JD498+51),"")</f>
      </c>
      <c r="IU498">
        <f>IF($JE498&gt;=52,INDEX($GT:$GT,$JD498+52),"")</f>
      </c>
      <c r="IV498">
        <f>IF($JE498&gt;=53,INDEX($GT:$GT,$JD498+53),"")</f>
      </c>
      <c r="IW498">
        <f>IF($JE498&gt;=54,INDEX($GT:$GT,$JD498+54),"")</f>
      </c>
      <c r="IX498">
        <f>IF($JE498&gt;=55,INDEX($GT:$GT,$JD498+55),"")</f>
      </c>
      <c r="IY498">
        <f>IF($JE498&gt;=56,INDEX($GT:$GT,$JD498+56),"")</f>
      </c>
      <c r="IZ498">
        <f>IF($JE498&gt;=57,INDEX($GT:$GT,$JD498+57),"")</f>
      </c>
      <c r="JA498">
        <f>IF($JE498&gt;=58,INDEX($GT:$GT,$JD498+58),"")</f>
      </c>
      <c r="JB498">
        <f>IF($JE498&gt;=59,INDEX($GT:$GT,$JD498+59),"")</f>
      </c>
      <c r="JC498">
        <f>IF($JE498&gt;=60,INDEX($GT:$GT,$JD498+60),"")</f>
      </c>
      <c r="JD498">
        <f>IFERROR(MATCH($GS498,$GT$2:$GT$322,0)+1,0)</f>
      </c>
      <c r="JE498">
        <f>IFERROR(INDEX($GU$2:$GU$322,MATCH($GS498,$GT$2:$GT$322,0)),0)</f>
      </c>
      <c r="JF498" t="s">
        <v>28</v>
      </c>
      <c r="JG498" t="s">
        <v>28</v>
      </c>
    </row>
    <row r="499" spans="1:267" x14ac:dyDescent="0.25">
      <c r="J499" s="1"/>
      <c r="K499" s="1"/>
      <c r="L499" s="1"/>
      <c r="M499" s="1"/>
      <c r="N499" s="1">
        <f>IFERROR(IF(FIND(" - ",$J499)&gt;0,MID($J499,FIND(" - ",$J499)+3,LEN($J499)),""),"")</f>
      </c>
      <c r="P499" s="1"/>
      <c r="S499" t="s">
        <v>28</v>
      </c>
      <c r="U499">
        <f>IF(OR($S499="",$T499=""),"",IFERROR($S499/$T499,0))</f>
      </c>
      <c r="V499">
        <f>IF($S499="","",
IF($K499="","",
IF(ISNUMBER(SEARCH("exempt",LOWER($K499))),0,
$S499*(VALUE(SUBSTITUTE($K499,"%",""))/100))))</f>
      </c>
      <c r="AB499">
        <f>IF($S499="","",
SUM($S499,$V499,$Z499,$W499,$Y499)-
IF($AA499="",0,VALUE($AA499)))</f>
      </c>
      <c r="AJ499" t="s">
        <v>1160</v>
      </c>
      <c r="AR499">
        <f>IFERROR(LEFT($J499,FIND(" - ",$J499)-1),$J499)</f>
      </c>
      <c r="AU499">
        <f>IF($CJ499&gt;=1,INDEX($AS:$AS,$CI499+1),"")</f>
      </c>
      <c r="AV499">
        <f>IF($CJ499&gt;=2,INDEX($AS:$AS,$CI499+2),"")</f>
      </c>
      <c r="AW499">
        <f>IF($CJ499&gt;=3,INDEX($AS:$AS,$CI499+3),"")</f>
      </c>
      <c r="AX499">
        <f>IF($CJ499&gt;=4,INDEX($AS:$AS,$CI499+4),"")</f>
      </c>
      <c r="AY499">
        <f>IF($CJ499&gt;=5,INDEX($AS:$AS,$CI499+5),"")</f>
      </c>
      <c r="AZ499">
        <f>IF($CJ499&gt;=6,INDEX($AS:$AS,$CI499+6),"")</f>
      </c>
      <c r="BA499">
        <f>IF($CJ499&gt;=7,INDEX($AS:$AS,$CI499+7),"")</f>
      </c>
      <c r="BB499">
        <f>IF($CJ499&gt;=8,INDEX($AS:$AS,$CI499+8),"")</f>
      </c>
      <c r="BC499">
        <f>IF($CJ499&gt;=9,INDEX($AS:$AS,$CI499+9),"")</f>
      </c>
      <c r="BD499">
        <f>IF($CJ499&gt;=10,INDEX($AS:$AS,$CI499+10),"")</f>
      </c>
      <c r="BE499">
        <f>IF($CJ499&gt;=11,INDEX($AS:$AS,$CI499+11),"")</f>
      </c>
      <c r="BF499">
        <f>IF($CJ499&gt;=12,INDEX($AS:$AS,$CI499+12),"")</f>
      </c>
      <c r="BG499">
        <f>IF($CJ499&gt;=13,INDEX($AS:$AS,$CI499+13),"")</f>
      </c>
      <c r="BH499">
        <f>IF($CJ499&gt;=14,INDEX($AS:$AS,$CI499+14),"")</f>
      </c>
      <c r="BI499">
        <f>IF($CJ499&gt;=15,INDEX($AS:$AS,$CI499+15),"")</f>
      </c>
      <c r="BJ499">
        <f>IF($CJ499&gt;=16,INDEX($AS:$AS,$CI499+16),"")</f>
      </c>
      <c r="BK499">
        <f>IF($CJ499&gt;=17,INDEX($AS:$AS,$CI499+17),"")</f>
      </c>
      <c r="BL499">
        <f>IF($CJ499&gt;=18,INDEX($AS:$AS,$CI499+18),"")</f>
      </c>
      <c r="BM499">
        <f>IF($CJ499&gt;=19,INDEX($AS:$AS,$CI499+19),"")</f>
      </c>
      <c r="BN499">
        <f>IF($CJ499&gt;=20,INDEX($AS:$AS,$CI499+20),"")</f>
      </c>
      <c r="BO499">
        <f>IF($CJ499&gt;=21,INDEX($AS:$AS,$CI499+21),"")</f>
      </c>
      <c r="BP499">
        <f>IF($CJ499&gt;=22,INDEX($AS:$AS,$CI499+22),"")</f>
      </c>
      <c r="BQ499">
        <f>IF($CJ499&gt;=23,INDEX($AS:$AS,$CI499+23),"")</f>
      </c>
      <c r="BR499">
        <f>IF($CJ499&gt;=24,INDEX($AS:$AS,$CI499+24),"")</f>
      </c>
      <c r="BS499">
        <f>IF($CJ499&gt;=25,INDEX($AS:$AS,$CI499+25),"")</f>
      </c>
      <c r="BT499">
        <f>IF($CJ499&gt;=26,INDEX($AS:$AS,$CI499+26),"")</f>
      </c>
      <c r="BU499">
        <f>IF($CJ499&gt;=27,INDEX($AS:$AS,$CI499+27),"")</f>
      </c>
      <c r="BV499">
        <f>IF($CJ499&gt;=28,INDEX($AS:$AS,$CI499+28),"")</f>
      </c>
      <c r="BW499">
        <f>IF($CJ499&gt;=29,INDEX($AS:$AS,$CI499+29),"")</f>
      </c>
      <c r="BX499">
        <f>IF($CJ499&gt;=30,INDEX($AS:$AS,$CI499+30),"")</f>
      </c>
      <c r="BY499">
        <f>IF($CJ499&gt;=31,INDEX($AS:$AS,$CI499+31),"")</f>
      </c>
      <c r="BZ499">
        <f>IF($CJ499&gt;=32,INDEX($AS:$AS,$CI499+32),"")</f>
      </c>
      <c r="CA499">
        <f>IF($CJ499&gt;=33,INDEX($AS:$AS,$CI499+33),"")</f>
      </c>
      <c r="CB499">
        <f>IF($CJ499&gt;=34,INDEX($AS:$AS,$CI499+34),"")</f>
      </c>
      <c r="CC499">
        <f>IF($CJ499&gt;=35,INDEX($AS:$AS,$CI499+35),"")</f>
      </c>
      <c r="CD499">
        <f>IF($CJ499&gt;=36,INDEX($AS:$AS,$CI499+36),"")</f>
      </c>
      <c r="CE499">
        <f>IF($CJ499&gt;=37,INDEX($AS:$AS,$CI499+37),"")</f>
      </c>
      <c r="CF499">
        <f>IF($CJ499&gt;=38,INDEX($AS:$AS,$CI499+38),"")</f>
      </c>
      <c r="CG499">
        <f>IF($CJ499&gt;=39,INDEX($AS:$AS,$CI499+39),"")</f>
      </c>
      <c r="CH499">
        <f>IF($CJ499&gt;=40,INDEX($AS:$AS,$CI499+40),"")</f>
      </c>
      <c r="CI499">
        <f>IFERROR(MATCH($AR499,$AS$2:$AS$133,0)+1,0)</f>
      </c>
      <c r="CJ499">
        <f>IFERROR(INDEX($AT$2:$AT$133,MATCH($AR499,$AS$2:$AS$133,0)),0)</f>
      </c>
      <c r="CK499">
        <f>IFERROR(LEFT($O499,FIND(" - ",$O499)-1),$O499)</f>
      </c>
      <c r="CL499" t="s">
        <v>86</v>
      </c>
      <c r="CN499">
        <f>IF($DI499&gt;=1,INDEX($CL:$CL,$DH499+1),"")</f>
      </c>
      <c r="CO499">
        <f>IF($DI499&gt;=2,INDEX($CL:$CL,$DH499+2),"")</f>
      </c>
      <c r="CP499">
        <f>IF($DI499&gt;=3,INDEX($CL:$CL,$DH499+3),"")</f>
      </c>
      <c r="CQ499">
        <f>IF($DI499&gt;=4,INDEX($CL:$CL,$DH499+4),"")</f>
      </c>
      <c r="CR499">
        <f>IF($DI499&gt;=5,INDEX($CL:$CL,$DH499+5),"")</f>
      </c>
      <c r="CS499">
        <f>IF($DI499&gt;=6,INDEX($CL:$CL,$DH499+6),"")</f>
      </c>
      <c r="CT499">
        <f>IF($DI499&gt;=7,INDEX($CL:$CL,$DH499+7),"")</f>
      </c>
      <c r="CU499">
        <f>IF($DI499&gt;=8,INDEX($CL:$CL,$DH499+8),"")</f>
      </c>
      <c r="CV499">
        <f>IF($DI499&gt;=9,INDEX($CL:$CL,$DH499+9),"")</f>
      </c>
      <c r="CW499">
        <f>IF($DI499&gt;=10,INDEX($CL:$CL,$DH499+10),"")</f>
      </c>
      <c r="CX499">
        <f>IF($DI499&gt;=11,INDEX($CL:$CL,$DH499+11),"")</f>
      </c>
      <c r="CY499">
        <f>IF($DI499&gt;=12,INDEX($CL:$CL,$DH499+12),"")</f>
      </c>
      <c r="CZ499">
        <f>IF($DI499&gt;=13,INDEX($CL:$CL,$DH499+13),"")</f>
      </c>
      <c r="DA499">
        <f>IF($DI499&gt;=14,INDEX($CL:$CL,$DH499+14),"")</f>
      </c>
      <c r="DB499">
        <f>IF($DI499&gt;=15,INDEX($CL:$CL,$DH499+15),"")</f>
      </c>
      <c r="DC499">
        <f>IF($DI499&gt;=16,INDEX($CL:$CL,$DH499+16),"")</f>
      </c>
      <c r="DD499">
        <f>IF($DI499&gt;=17,INDEX($CL:$CL,$DH499+17),"")</f>
      </c>
      <c r="DE499">
        <f>IF($DI499&gt;=18,INDEX($CL:$CL,$DH499+18),"")</f>
      </c>
      <c r="DF499">
        <f>IF($DI499&gt;=19,INDEX($CL:$CL,$DH499+19),"")</f>
      </c>
      <c r="DG499">
        <f>IF($DI499&gt;=20,INDEX($CL:$CL,$DH499+20),"")</f>
      </c>
      <c r="DH499">
        <f>IFERROR(MATCH($CK499,$CL$2:$CL$1558,0)+1,0)</f>
      </c>
      <c r="DI499">
        <f>IFERROR(INDEX($CM$2:$CM$1558,MATCH($CK499,$CL$2:$CL$1558,0)),0)</f>
      </c>
      <c r="DJ499">
        <f>IFERROR(INDEX($AQ:$AQ,MATCH($K499,$AP:$AP,0))&amp;"","")</f>
      </c>
      <c r="DN499">
        <f>IF($GQ499&gt;=1,INDEX($DK:$DK,$GP499+1),"")</f>
      </c>
      <c r="DO499">
        <f>IF($GQ499&gt;=2,INDEX($DK:$DK,$GP499+2),"")</f>
      </c>
      <c r="DP499">
        <f>IF($GQ499&gt;=3,INDEX($DK:$DK,$GP499+3),"")</f>
      </c>
      <c r="DQ499">
        <f>IF($GQ499&gt;=4,INDEX($DK:$DK,$GP499+4),"")</f>
      </c>
      <c r="DR499">
        <f>IF($GQ499&gt;=5,INDEX($DK:$DK,$GP499+5),"")</f>
      </c>
      <c r="DS499">
        <f>IF($GQ499&gt;=6,INDEX($DK:$DK,$GP499+6),"")</f>
      </c>
      <c r="DT499">
        <f>IF($GQ499&gt;=7,INDEX($DK:$DK,$GP499+7),"")</f>
      </c>
      <c r="DU499">
        <f>IF($GQ499&gt;=8,INDEX($DK:$DK,$GP499+8),"")</f>
      </c>
      <c r="DV499">
        <f>IF($GQ499&gt;=9,INDEX($DK:$DK,$GP499+9),"")</f>
      </c>
      <c r="DW499">
        <f>IF($GQ499&gt;=10,INDEX($DK:$DK,$GP499+10),"")</f>
      </c>
      <c r="DX499">
        <f>IF($GQ499&gt;=11,INDEX($DK:$DK,$GP499+11),"")</f>
      </c>
      <c r="DY499">
        <f>IF($GQ499&gt;=12,INDEX($DK:$DK,$GP499+12),"")</f>
      </c>
      <c r="DZ499">
        <f>IF($GQ499&gt;=13,INDEX($DK:$DK,$GP499+13),"")</f>
      </c>
      <c r="EA499">
        <f>IF($GQ499&gt;=14,INDEX($DK:$DK,$GP499+14),"")</f>
      </c>
      <c r="EB499">
        <f>IF($GQ499&gt;=15,INDEX($DK:$DK,$GP499+15),"")</f>
      </c>
      <c r="EC499">
        <f>IF($GQ499&gt;=16,INDEX($DK:$DK,$GP499+16),"")</f>
      </c>
      <c r="ED499">
        <f>IF($GQ499&gt;=17,INDEX($DK:$DK,$GP499+17),"")</f>
      </c>
      <c r="EE499">
        <f>IF($GQ499&gt;=18,INDEX($DK:$DK,$GP499+18),"")</f>
      </c>
      <c r="EF499">
        <f>IF($GQ499&gt;=19,INDEX($DK:$DK,$GP499+19),"")</f>
      </c>
      <c r="EG499">
        <f>IF($GQ499&gt;=20,INDEX($DK:$DK,$GP499+20),"")</f>
      </c>
      <c r="EH499">
        <f>IF($GQ499&gt;=21,INDEX($DK:$DK,$GP499+21),"")</f>
      </c>
      <c r="EI499">
        <f>IF($GQ499&gt;=22,INDEX($DK:$DK,$GP499+22),"")</f>
      </c>
      <c r="EJ499">
        <f>IF($GQ499&gt;=23,INDEX($DK:$DK,$GP499+23),"")</f>
      </c>
      <c r="EK499">
        <f>IF($GQ499&gt;=24,INDEX($DK:$DK,$GP499+24),"")</f>
      </c>
      <c r="EL499">
        <f>IF($GQ499&gt;=25,INDEX($DK:$DK,$GP499+25),"")</f>
      </c>
      <c r="EM499">
        <f>IF($GQ499&gt;=26,INDEX($DK:$DK,$GP499+26),"")</f>
      </c>
      <c r="EN499">
        <f>IF($GQ499&gt;=27,INDEX($DK:$DK,$GP499+27),"")</f>
      </c>
      <c r="EO499">
        <f>IF($GQ499&gt;=28,INDEX($DK:$DK,$GP499+28),"")</f>
      </c>
      <c r="EP499">
        <f>IF($GQ499&gt;=29,INDEX($DK:$DK,$GP499+29),"")</f>
      </c>
      <c r="EQ499">
        <f>IF($GQ499&gt;=30,INDEX($DK:$DK,$GP499+30),"")</f>
      </c>
      <c r="ER499">
        <f>IF($GQ499&gt;=31,INDEX($DK:$DK,$GP499+31),"")</f>
      </c>
      <c r="ES499">
        <f>IF($GQ499&gt;=32,INDEX($DK:$DK,$GP499+32),"")</f>
      </c>
      <c r="ET499">
        <f>IF($GQ499&gt;=33,INDEX($DK:$DK,$GP499+33),"")</f>
      </c>
      <c r="EU499">
        <f>IF($GQ499&gt;=34,INDEX($DK:$DK,$GP499+34),"")</f>
      </c>
      <c r="EV499">
        <f>IF($GQ499&gt;=35,INDEX($DK:$DK,$GP499+35),"")</f>
      </c>
      <c r="EW499">
        <f>IF($GQ499&gt;=36,INDEX($DK:$DK,$GP499+36),"")</f>
      </c>
      <c r="EX499">
        <f>IF($GQ499&gt;=37,INDEX($DK:$DK,$GP499+37),"")</f>
      </c>
      <c r="EY499">
        <f>IF($GQ499&gt;=38,INDEX($DK:$DK,$GP499+38),"")</f>
      </c>
      <c r="EZ499">
        <f>IF($GQ499&gt;=39,INDEX($DK:$DK,$GP499+39),"")</f>
      </c>
      <c r="FA499">
        <f>IF($GQ499&gt;=40,INDEX($DK:$DK,$GP499+40),"")</f>
      </c>
      <c r="FB499">
        <f>IF($GQ499&gt;=1,INDEX($DL:$DL,$GP499+1),"")</f>
      </c>
      <c r="FC499">
        <f>IF($GQ499&gt;=2,INDEX($DL:$DL,$GP499+2),"")</f>
      </c>
      <c r="FD499">
        <f>IF($GQ499&gt;=3,INDEX($DL:$DL,$GP499+3),"")</f>
      </c>
      <c r="FE499">
        <f>IF($GQ499&gt;=4,INDEX($DL:$DL,$GP499+4),"")</f>
      </c>
      <c r="FF499">
        <f>IF($GQ499&gt;=5,INDEX($DL:$DL,$GP499+5),"")</f>
      </c>
      <c r="FG499">
        <f>IF($GQ499&gt;=6,INDEX($DL:$DL,$GP499+6),"")</f>
      </c>
      <c r="FH499">
        <f>IF($GQ499&gt;=7,INDEX($DL:$DL,$GP499+7),"")</f>
      </c>
      <c r="FI499">
        <f>IF($GQ499&gt;=8,INDEX($DL:$DL,$GP499+8),"")</f>
      </c>
      <c r="FJ499">
        <f>IF($GQ499&gt;=9,INDEX($DL:$DL,$GP499+9),"")</f>
      </c>
      <c r="FK499">
        <f>IF($GQ499&gt;=10,INDEX($DL:$DL,$GP499+10),"")</f>
      </c>
      <c r="FL499">
        <f>IF($GQ499&gt;=11,INDEX($DL:$DL,$GP499+11),"")</f>
      </c>
      <c r="FM499">
        <f>IF($GQ499&gt;=12,INDEX($DL:$DL,$GP499+12),"")</f>
      </c>
      <c r="FN499">
        <f>IF($GQ499&gt;=13,INDEX($DL:$DL,$GP499+13),"")</f>
      </c>
      <c r="FO499">
        <f>IF($GQ499&gt;=14,INDEX($DL:$DL,$GP499+14),"")</f>
      </c>
      <c r="FP499">
        <f>IF($GQ499&gt;=15,INDEX($DL:$DL,$GP499+15),"")</f>
      </c>
      <c r="FQ499">
        <f>IF($GQ499&gt;=16,INDEX($DL:$DL,$GP499+16),"")</f>
      </c>
      <c r="FR499">
        <f>IF($GQ499&gt;=17,INDEX($DL:$DL,$GP499+17),"")</f>
      </c>
      <c r="FS499">
        <f>IF($GQ499&gt;=18,INDEX($DL:$DL,$GP499+18),"")</f>
      </c>
      <c r="FT499">
        <f>IF($GQ499&gt;=19,INDEX($DL:$DL,$GP499+19),"")</f>
      </c>
      <c r="FU499">
        <f>IF($GQ499&gt;=20,INDEX($DL:$DL,$GP499+20),"")</f>
      </c>
      <c r="FV499">
        <f>IF($GQ499&gt;=21,INDEX($DL:$DL,$GP499+21),"")</f>
      </c>
      <c r="FW499">
        <f>IF($GQ499&gt;=22,INDEX($DL:$DL,$GP499+22),"")</f>
      </c>
      <c r="FX499">
        <f>IF($GQ499&gt;=23,INDEX($DL:$DL,$GP499+23),"")</f>
      </c>
      <c r="FY499">
        <f>IF($GQ499&gt;=24,INDEX($DL:$DL,$GP499+24),"")</f>
      </c>
      <c r="FZ499">
        <f>IF($GQ499&gt;=25,INDEX($DL:$DL,$GP499+25),"")</f>
      </c>
      <c r="GA499">
        <f>IF($GQ499&gt;=26,INDEX($DL:$DL,$GP499+26),"")</f>
      </c>
      <c r="GB499">
        <f>IF($GQ499&gt;=27,INDEX($DL:$DL,$GP499+27),"")</f>
      </c>
      <c r="GC499">
        <f>IF($GQ499&gt;=28,INDEX($DL:$DL,$GP499+28),"")</f>
      </c>
      <c r="GD499">
        <f>IF($GQ499&gt;=29,INDEX($DL:$DL,$GP499+29),"")</f>
      </c>
      <c r="GE499">
        <f>IF($GQ499&gt;=30,INDEX($DL:$DL,$GP499+30),"")</f>
      </c>
      <c r="GF499">
        <f>IF($GQ499&gt;=31,INDEX($DL:$DL,$GP499+31),"")</f>
      </c>
      <c r="GG499">
        <f>IF($GQ499&gt;=32,INDEX($DL:$DL,$GP499+32),"")</f>
      </c>
      <c r="GH499">
        <f>IF($GQ499&gt;=33,INDEX($DL:$DL,$GP499+33),"")</f>
      </c>
      <c r="GI499">
        <f>IF($GQ499&gt;=34,INDEX($DL:$DL,$GP499+34),"")</f>
      </c>
      <c r="GJ499">
        <f>IF($GQ499&gt;=35,INDEX($DL:$DL,$GP499+35),"")</f>
      </c>
      <c r="GK499">
        <f>IF($GQ499&gt;=36,INDEX($DL:$DL,$GP499+36),"")</f>
      </c>
      <c r="GL499">
        <f>IF($GQ499&gt;=37,INDEX($DL:$DL,$GP499+37),"")</f>
      </c>
      <c r="GM499">
        <f>IF($GQ499&gt;=38,INDEX($DL:$DL,$GP499+38),"")</f>
      </c>
      <c r="GN499">
        <f>IF($GQ499&gt;=39,INDEX($DL:$DL,$GP499+39),"")</f>
      </c>
      <c r="GO499">
        <f>IF($GQ499&gt;=40,INDEX($DL:$DL,$GP499+40),"")</f>
      </c>
      <c r="GP499">
        <f>IFERROR(MATCH($DJ499,$DK$2:$DK$148,0)+1,0)</f>
      </c>
      <c r="GQ499">
        <f>IFERROR(INDEX($DM$2:$DM$148,MATCH($DJ499,$DK$2:$DK$148,0)),0)</f>
      </c>
      <c r="GR499">
        <f>IFERROR(MATCH($L499,$DN$499:$FA$499,0),0)</f>
      </c>
      <c r="GS499">
        <f>IF($GR499&gt;0,INDEX($FB$499:$GO$499,$GR499),"")</f>
      </c>
      <c r="GV499">
        <f>IF($JE499&gt;=1,INDEX($GT:$GT,$JD499+1),"")</f>
      </c>
      <c r="GW499">
        <f>IF($JE499&gt;=2,INDEX($GT:$GT,$JD499+2),"")</f>
      </c>
      <c r="GX499">
        <f>IF($JE499&gt;=3,INDEX($GT:$GT,$JD499+3),"")</f>
      </c>
      <c r="GY499">
        <f>IF($JE499&gt;=4,INDEX($GT:$GT,$JD499+4),"")</f>
      </c>
      <c r="GZ499">
        <f>IF($JE499&gt;=5,INDEX($GT:$GT,$JD499+5),"")</f>
      </c>
      <c r="HA499">
        <f>IF($JE499&gt;=6,INDEX($GT:$GT,$JD499+6),"")</f>
      </c>
      <c r="HB499">
        <f>IF($JE499&gt;=7,INDEX($GT:$GT,$JD499+7),"")</f>
      </c>
      <c r="HC499">
        <f>IF($JE499&gt;=8,INDEX($GT:$GT,$JD499+8),"")</f>
      </c>
      <c r="HD499">
        <f>IF($JE499&gt;=9,INDEX($GT:$GT,$JD499+9),"")</f>
      </c>
      <c r="HE499">
        <f>IF($JE499&gt;=10,INDEX($GT:$GT,$JD499+10),"")</f>
      </c>
      <c r="HF499">
        <f>IF($JE499&gt;=11,INDEX($GT:$GT,$JD499+11),"")</f>
      </c>
      <c r="HG499">
        <f>IF($JE499&gt;=12,INDEX($GT:$GT,$JD499+12),"")</f>
      </c>
      <c r="HH499">
        <f>IF($JE499&gt;=13,INDEX($GT:$GT,$JD499+13),"")</f>
      </c>
      <c r="HI499">
        <f>IF($JE499&gt;=14,INDEX($GT:$GT,$JD499+14),"")</f>
      </c>
      <c r="HJ499">
        <f>IF($JE499&gt;=15,INDEX($GT:$GT,$JD499+15),"")</f>
      </c>
      <c r="HK499">
        <f>IF($JE499&gt;=16,INDEX($GT:$GT,$JD499+16),"")</f>
      </c>
      <c r="HL499">
        <f>IF($JE499&gt;=17,INDEX($GT:$GT,$JD499+17),"")</f>
      </c>
      <c r="HM499">
        <f>IF($JE499&gt;=18,INDEX($GT:$GT,$JD499+18),"")</f>
      </c>
      <c r="HN499">
        <f>IF($JE499&gt;=19,INDEX($GT:$GT,$JD499+19),"")</f>
      </c>
      <c r="HO499">
        <f>IF($JE499&gt;=20,INDEX($GT:$GT,$JD499+20),"")</f>
      </c>
      <c r="HP499">
        <f>IF($JE499&gt;=21,INDEX($GT:$GT,$JD499+21),"")</f>
      </c>
      <c r="HQ499">
        <f>IF($JE499&gt;=22,INDEX($GT:$GT,$JD499+22),"")</f>
      </c>
      <c r="HR499">
        <f>IF($JE499&gt;=23,INDEX($GT:$GT,$JD499+23),"")</f>
      </c>
      <c r="HS499">
        <f>IF($JE499&gt;=24,INDEX($GT:$GT,$JD499+24),"")</f>
      </c>
      <c r="HT499">
        <f>IF($JE499&gt;=25,INDEX($GT:$GT,$JD499+25),"")</f>
      </c>
      <c r="HU499">
        <f>IF($JE499&gt;=26,INDEX($GT:$GT,$JD499+26),"")</f>
      </c>
      <c r="HV499">
        <f>IF($JE499&gt;=27,INDEX($GT:$GT,$JD499+27),"")</f>
      </c>
      <c r="HW499">
        <f>IF($JE499&gt;=28,INDEX($GT:$GT,$JD499+28),"")</f>
      </c>
      <c r="HX499">
        <f>IF($JE499&gt;=29,INDEX($GT:$GT,$JD499+29),"")</f>
      </c>
      <c r="HY499">
        <f>IF($JE499&gt;=30,INDEX($GT:$GT,$JD499+30),"")</f>
      </c>
      <c r="HZ499">
        <f>IF($JE499&gt;=31,INDEX($GT:$GT,$JD499+31),"")</f>
      </c>
      <c r="IA499">
        <f>IF($JE499&gt;=32,INDEX($GT:$GT,$JD499+32),"")</f>
      </c>
      <c r="IB499">
        <f>IF($JE499&gt;=33,INDEX($GT:$GT,$JD499+33),"")</f>
      </c>
      <c r="IC499">
        <f>IF($JE499&gt;=34,INDEX($GT:$GT,$JD499+34),"")</f>
      </c>
      <c r="ID499">
        <f>IF($JE499&gt;=35,INDEX($GT:$GT,$JD499+35),"")</f>
      </c>
      <c r="IE499">
        <f>IF($JE499&gt;=36,INDEX($GT:$GT,$JD499+36),"")</f>
      </c>
      <c r="IF499">
        <f>IF($JE499&gt;=37,INDEX($GT:$GT,$JD499+37),"")</f>
      </c>
      <c r="IG499">
        <f>IF($JE499&gt;=38,INDEX($GT:$GT,$JD499+38),"")</f>
      </c>
      <c r="IH499">
        <f>IF($JE499&gt;=39,INDEX($GT:$GT,$JD499+39),"")</f>
      </c>
      <c r="II499">
        <f>IF($JE499&gt;=40,INDEX($GT:$GT,$JD499+40),"")</f>
      </c>
      <c r="IJ499">
        <f>IF($JE499&gt;=41,INDEX($GT:$GT,$JD499+41),"")</f>
      </c>
      <c r="IK499">
        <f>IF($JE499&gt;=42,INDEX($GT:$GT,$JD499+42),"")</f>
      </c>
      <c r="IL499">
        <f>IF($JE499&gt;=43,INDEX($GT:$GT,$JD499+43),"")</f>
      </c>
      <c r="IM499">
        <f>IF($JE499&gt;=44,INDEX($GT:$GT,$JD499+44),"")</f>
      </c>
      <c r="IN499">
        <f>IF($JE499&gt;=45,INDEX($GT:$GT,$JD499+45),"")</f>
      </c>
      <c r="IO499">
        <f>IF($JE499&gt;=46,INDEX($GT:$GT,$JD499+46),"")</f>
      </c>
      <c r="IP499">
        <f>IF($JE499&gt;=47,INDEX($GT:$GT,$JD499+47),"")</f>
      </c>
      <c r="IQ499">
        <f>IF($JE499&gt;=48,INDEX($GT:$GT,$JD499+48),"")</f>
      </c>
      <c r="IR499">
        <f>IF($JE499&gt;=49,INDEX($GT:$GT,$JD499+49),"")</f>
      </c>
      <c r="IS499">
        <f>IF($JE499&gt;=50,INDEX($GT:$GT,$JD499+50),"")</f>
      </c>
      <c r="IT499">
        <f>IF($JE499&gt;=51,INDEX($GT:$GT,$JD499+51),"")</f>
      </c>
      <c r="IU499">
        <f>IF($JE499&gt;=52,INDEX($GT:$GT,$JD499+52),"")</f>
      </c>
      <c r="IV499">
        <f>IF($JE499&gt;=53,INDEX($GT:$GT,$JD499+53),"")</f>
      </c>
      <c r="IW499">
        <f>IF($JE499&gt;=54,INDEX($GT:$GT,$JD499+54),"")</f>
      </c>
      <c r="IX499">
        <f>IF($JE499&gt;=55,INDEX($GT:$GT,$JD499+55),"")</f>
      </c>
      <c r="IY499">
        <f>IF($JE499&gt;=56,INDEX($GT:$GT,$JD499+56),"")</f>
      </c>
      <c r="IZ499">
        <f>IF($JE499&gt;=57,INDEX($GT:$GT,$JD499+57),"")</f>
      </c>
      <c r="JA499">
        <f>IF($JE499&gt;=58,INDEX($GT:$GT,$JD499+58),"")</f>
      </c>
      <c r="JB499">
        <f>IF($JE499&gt;=59,INDEX($GT:$GT,$JD499+59),"")</f>
      </c>
      <c r="JC499">
        <f>IF($JE499&gt;=60,INDEX($GT:$GT,$JD499+60),"")</f>
      </c>
      <c r="JD499">
        <f>IFERROR(MATCH($GS499,$GT$2:$GT$322,0)+1,0)</f>
      </c>
      <c r="JE499">
        <f>IFERROR(INDEX($GU$2:$GU$322,MATCH($GS499,$GT$2:$GT$322,0)),0)</f>
      </c>
      <c r="JF499" t="s">
        <v>28</v>
      </c>
      <c r="JG499" t="s">
        <v>28</v>
      </c>
    </row>
    <row r="500" spans="1:267" x14ac:dyDescent="0.25">
      <c r="J500" s="1"/>
      <c r="K500" s="1"/>
      <c r="L500" s="1"/>
      <c r="M500" s="1"/>
      <c r="N500" s="1">
        <f>IFERROR(IF(FIND(" - ",$J500)&gt;0,MID($J500,FIND(" - ",$J500)+3,LEN($J500)),""),"")</f>
      </c>
      <c r="P500" s="1"/>
      <c r="S500" t="s">
        <v>28</v>
      </c>
      <c r="U500">
        <f>IF(OR($S500="",$T500=""),"",IFERROR($S500/$T500,0))</f>
      </c>
      <c r="V500">
        <f>IF($S500="","",
IF($K500="","",
IF(ISNUMBER(SEARCH("exempt",LOWER($K500))),0,
$S500*(VALUE(SUBSTITUTE($K500,"%",""))/100))))</f>
      </c>
      <c r="AB500">
        <f>IF($S500="","",
SUM($S500,$V500,$Z500,$W500,$Y500)-
IF($AA500="",0,VALUE($AA500)))</f>
      </c>
      <c r="AJ500" t="s">
        <v>1161</v>
      </c>
      <c r="AR500">
        <f>IFERROR(LEFT($J500,FIND(" - ",$J500)-1),$J500)</f>
      </c>
      <c r="AU500">
        <f>IF($CJ500&gt;=1,INDEX($AS:$AS,$CI500+1),"")</f>
      </c>
      <c r="AV500">
        <f>IF($CJ500&gt;=2,INDEX($AS:$AS,$CI500+2),"")</f>
      </c>
      <c r="AW500">
        <f>IF($CJ500&gt;=3,INDEX($AS:$AS,$CI500+3),"")</f>
      </c>
      <c r="AX500">
        <f>IF($CJ500&gt;=4,INDEX($AS:$AS,$CI500+4),"")</f>
      </c>
      <c r="AY500">
        <f>IF($CJ500&gt;=5,INDEX($AS:$AS,$CI500+5),"")</f>
      </c>
      <c r="AZ500">
        <f>IF($CJ500&gt;=6,INDEX($AS:$AS,$CI500+6),"")</f>
      </c>
      <c r="BA500">
        <f>IF($CJ500&gt;=7,INDEX($AS:$AS,$CI500+7),"")</f>
      </c>
      <c r="BB500">
        <f>IF($CJ500&gt;=8,INDEX($AS:$AS,$CI500+8),"")</f>
      </c>
      <c r="BC500">
        <f>IF($CJ500&gt;=9,INDEX($AS:$AS,$CI500+9),"")</f>
      </c>
      <c r="BD500">
        <f>IF($CJ500&gt;=10,INDEX($AS:$AS,$CI500+10),"")</f>
      </c>
      <c r="BE500">
        <f>IF($CJ500&gt;=11,INDEX($AS:$AS,$CI500+11),"")</f>
      </c>
      <c r="BF500">
        <f>IF($CJ500&gt;=12,INDEX($AS:$AS,$CI500+12),"")</f>
      </c>
      <c r="BG500">
        <f>IF($CJ500&gt;=13,INDEX($AS:$AS,$CI500+13),"")</f>
      </c>
      <c r="BH500">
        <f>IF($CJ500&gt;=14,INDEX($AS:$AS,$CI500+14),"")</f>
      </c>
      <c r="BI500">
        <f>IF($CJ500&gt;=15,INDEX($AS:$AS,$CI500+15),"")</f>
      </c>
      <c r="BJ500">
        <f>IF($CJ500&gt;=16,INDEX($AS:$AS,$CI500+16),"")</f>
      </c>
      <c r="BK500">
        <f>IF($CJ500&gt;=17,INDEX($AS:$AS,$CI500+17),"")</f>
      </c>
      <c r="BL500">
        <f>IF($CJ500&gt;=18,INDEX($AS:$AS,$CI500+18),"")</f>
      </c>
      <c r="BM500">
        <f>IF($CJ500&gt;=19,INDEX($AS:$AS,$CI500+19),"")</f>
      </c>
      <c r="BN500">
        <f>IF($CJ500&gt;=20,INDEX($AS:$AS,$CI500+20),"")</f>
      </c>
      <c r="BO500">
        <f>IF($CJ500&gt;=21,INDEX($AS:$AS,$CI500+21),"")</f>
      </c>
      <c r="BP500">
        <f>IF($CJ500&gt;=22,INDEX($AS:$AS,$CI500+22),"")</f>
      </c>
      <c r="BQ500">
        <f>IF($CJ500&gt;=23,INDEX($AS:$AS,$CI500+23),"")</f>
      </c>
      <c r="BR500">
        <f>IF($CJ500&gt;=24,INDEX($AS:$AS,$CI500+24),"")</f>
      </c>
      <c r="BS500">
        <f>IF($CJ500&gt;=25,INDEX($AS:$AS,$CI500+25),"")</f>
      </c>
      <c r="BT500">
        <f>IF($CJ500&gt;=26,INDEX($AS:$AS,$CI500+26),"")</f>
      </c>
      <c r="BU500">
        <f>IF($CJ500&gt;=27,INDEX($AS:$AS,$CI500+27),"")</f>
      </c>
      <c r="BV500">
        <f>IF($CJ500&gt;=28,INDEX($AS:$AS,$CI500+28),"")</f>
      </c>
      <c r="BW500">
        <f>IF($CJ500&gt;=29,INDEX($AS:$AS,$CI500+29),"")</f>
      </c>
      <c r="BX500">
        <f>IF($CJ500&gt;=30,INDEX($AS:$AS,$CI500+30),"")</f>
      </c>
      <c r="BY500">
        <f>IF($CJ500&gt;=31,INDEX($AS:$AS,$CI500+31),"")</f>
      </c>
      <c r="BZ500">
        <f>IF($CJ500&gt;=32,INDEX($AS:$AS,$CI500+32),"")</f>
      </c>
      <c r="CA500">
        <f>IF($CJ500&gt;=33,INDEX($AS:$AS,$CI500+33),"")</f>
      </c>
      <c r="CB500">
        <f>IF($CJ500&gt;=34,INDEX($AS:$AS,$CI500+34),"")</f>
      </c>
      <c r="CC500">
        <f>IF($CJ500&gt;=35,INDEX($AS:$AS,$CI500+35),"")</f>
      </c>
      <c r="CD500">
        <f>IF($CJ500&gt;=36,INDEX($AS:$AS,$CI500+36),"")</f>
      </c>
      <c r="CE500">
        <f>IF($CJ500&gt;=37,INDEX($AS:$AS,$CI500+37),"")</f>
      </c>
      <c r="CF500">
        <f>IF($CJ500&gt;=38,INDEX($AS:$AS,$CI500+38),"")</f>
      </c>
      <c r="CG500">
        <f>IF($CJ500&gt;=39,INDEX($AS:$AS,$CI500+39),"")</f>
      </c>
      <c r="CH500">
        <f>IF($CJ500&gt;=40,INDEX($AS:$AS,$CI500+40),"")</f>
      </c>
      <c r="CI500">
        <f>IFERROR(MATCH($AR500,$AS$2:$AS$133,0)+1,0)</f>
      </c>
      <c r="CJ500">
        <f>IFERROR(INDEX($AT$2:$AT$133,MATCH($AR500,$AS$2:$AS$133,0)),0)</f>
      </c>
      <c r="CK500">
        <f>IFERROR(LEFT($O500,FIND(" - ",$O500)-1),$O500)</f>
      </c>
      <c r="CL500" t="s">
        <v>96</v>
      </c>
      <c r="CN500">
        <f>IF($DI500&gt;=1,INDEX($CL:$CL,$DH500+1),"")</f>
      </c>
      <c r="CO500">
        <f>IF($DI500&gt;=2,INDEX($CL:$CL,$DH500+2),"")</f>
      </c>
      <c r="CP500">
        <f>IF($DI500&gt;=3,INDEX($CL:$CL,$DH500+3),"")</f>
      </c>
      <c r="CQ500">
        <f>IF($DI500&gt;=4,INDEX($CL:$CL,$DH500+4),"")</f>
      </c>
      <c r="CR500">
        <f>IF($DI500&gt;=5,INDEX($CL:$CL,$DH500+5),"")</f>
      </c>
      <c r="CS500">
        <f>IF($DI500&gt;=6,INDEX($CL:$CL,$DH500+6),"")</f>
      </c>
      <c r="CT500">
        <f>IF($DI500&gt;=7,INDEX($CL:$CL,$DH500+7),"")</f>
      </c>
      <c r="CU500">
        <f>IF($DI500&gt;=8,INDEX($CL:$CL,$DH500+8),"")</f>
      </c>
      <c r="CV500">
        <f>IF($DI500&gt;=9,INDEX($CL:$CL,$DH500+9),"")</f>
      </c>
      <c r="CW500">
        <f>IF($DI500&gt;=10,INDEX($CL:$CL,$DH500+10),"")</f>
      </c>
      <c r="CX500">
        <f>IF($DI500&gt;=11,INDEX($CL:$CL,$DH500+11),"")</f>
      </c>
      <c r="CY500">
        <f>IF($DI500&gt;=12,INDEX($CL:$CL,$DH500+12),"")</f>
      </c>
      <c r="CZ500">
        <f>IF($DI500&gt;=13,INDEX($CL:$CL,$DH500+13),"")</f>
      </c>
      <c r="DA500">
        <f>IF($DI500&gt;=14,INDEX($CL:$CL,$DH500+14),"")</f>
      </c>
      <c r="DB500">
        <f>IF($DI500&gt;=15,INDEX($CL:$CL,$DH500+15),"")</f>
      </c>
      <c r="DC500">
        <f>IF($DI500&gt;=16,INDEX($CL:$CL,$DH500+16),"")</f>
      </c>
      <c r="DD500">
        <f>IF($DI500&gt;=17,INDEX($CL:$CL,$DH500+17),"")</f>
      </c>
      <c r="DE500">
        <f>IF($DI500&gt;=18,INDEX($CL:$CL,$DH500+18),"")</f>
      </c>
      <c r="DF500">
        <f>IF($DI500&gt;=19,INDEX($CL:$CL,$DH500+19),"")</f>
      </c>
      <c r="DG500">
        <f>IF($DI500&gt;=20,INDEX($CL:$CL,$DH500+20),"")</f>
      </c>
      <c r="DH500">
        <f>IFERROR(MATCH($CK500,$CL$2:$CL$1558,0)+1,0)</f>
      </c>
      <c r="DI500">
        <f>IFERROR(INDEX($CM$2:$CM$1558,MATCH($CK500,$CL$2:$CL$1558,0)),0)</f>
      </c>
      <c r="DJ500">
        <f>IFERROR(INDEX($AQ:$AQ,MATCH($K500,$AP:$AP,0))&amp;"","")</f>
      </c>
      <c r="DN500">
        <f>IF($GQ500&gt;=1,INDEX($DK:$DK,$GP500+1),"")</f>
      </c>
      <c r="DO500">
        <f>IF($GQ500&gt;=2,INDEX($DK:$DK,$GP500+2),"")</f>
      </c>
      <c r="DP500">
        <f>IF($GQ500&gt;=3,INDEX($DK:$DK,$GP500+3),"")</f>
      </c>
      <c r="DQ500">
        <f>IF($GQ500&gt;=4,INDEX($DK:$DK,$GP500+4),"")</f>
      </c>
      <c r="DR500">
        <f>IF($GQ500&gt;=5,INDEX($DK:$DK,$GP500+5),"")</f>
      </c>
      <c r="DS500">
        <f>IF($GQ500&gt;=6,INDEX($DK:$DK,$GP500+6),"")</f>
      </c>
      <c r="DT500">
        <f>IF($GQ500&gt;=7,INDEX($DK:$DK,$GP500+7),"")</f>
      </c>
      <c r="DU500">
        <f>IF($GQ500&gt;=8,INDEX($DK:$DK,$GP500+8),"")</f>
      </c>
      <c r="DV500">
        <f>IF($GQ500&gt;=9,INDEX($DK:$DK,$GP500+9),"")</f>
      </c>
      <c r="DW500">
        <f>IF($GQ500&gt;=10,INDEX($DK:$DK,$GP500+10),"")</f>
      </c>
      <c r="DX500">
        <f>IF($GQ500&gt;=11,INDEX($DK:$DK,$GP500+11),"")</f>
      </c>
      <c r="DY500">
        <f>IF($GQ500&gt;=12,INDEX($DK:$DK,$GP500+12),"")</f>
      </c>
      <c r="DZ500">
        <f>IF($GQ500&gt;=13,INDEX($DK:$DK,$GP500+13),"")</f>
      </c>
      <c r="EA500">
        <f>IF($GQ500&gt;=14,INDEX($DK:$DK,$GP500+14),"")</f>
      </c>
      <c r="EB500">
        <f>IF($GQ500&gt;=15,INDEX($DK:$DK,$GP500+15),"")</f>
      </c>
      <c r="EC500">
        <f>IF($GQ500&gt;=16,INDEX($DK:$DK,$GP500+16),"")</f>
      </c>
      <c r="ED500">
        <f>IF($GQ500&gt;=17,INDEX($DK:$DK,$GP500+17),"")</f>
      </c>
      <c r="EE500">
        <f>IF($GQ500&gt;=18,INDEX($DK:$DK,$GP500+18),"")</f>
      </c>
      <c r="EF500">
        <f>IF($GQ500&gt;=19,INDEX($DK:$DK,$GP500+19),"")</f>
      </c>
      <c r="EG500">
        <f>IF($GQ500&gt;=20,INDEX($DK:$DK,$GP500+20),"")</f>
      </c>
      <c r="EH500">
        <f>IF($GQ500&gt;=21,INDEX($DK:$DK,$GP500+21),"")</f>
      </c>
      <c r="EI500">
        <f>IF($GQ500&gt;=22,INDEX($DK:$DK,$GP500+22),"")</f>
      </c>
      <c r="EJ500">
        <f>IF($GQ500&gt;=23,INDEX($DK:$DK,$GP500+23),"")</f>
      </c>
      <c r="EK500">
        <f>IF($GQ500&gt;=24,INDEX($DK:$DK,$GP500+24),"")</f>
      </c>
      <c r="EL500">
        <f>IF($GQ500&gt;=25,INDEX($DK:$DK,$GP500+25),"")</f>
      </c>
      <c r="EM500">
        <f>IF($GQ500&gt;=26,INDEX($DK:$DK,$GP500+26),"")</f>
      </c>
      <c r="EN500">
        <f>IF($GQ500&gt;=27,INDEX($DK:$DK,$GP500+27),"")</f>
      </c>
      <c r="EO500">
        <f>IF($GQ500&gt;=28,INDEX($DK:$DK,$GP500+28),"")</f>
      </c>
      <c r="EP500">
        <f>IF($GQ500&gt;=29,INDEX($DK:$DK,$GP500+29),"")</f>
      </c>
      <c r="EQ500">
        <f>IF($GQ500&gt;=30,INDEX($DK:$DK,$GP500+30),"")</f>
      </c>
      <c r="ER500">
        <f>IF($GQ500&gt;=31,INDEX($DK:$DK,$GP500+31),"")</f>
      </c>
      <c r="ES500">
        <f>IF($GQ500&gt;=32,INDEX($DK:$DK,$GP500+32),"")</f>
      </c>
      <c r="ET500">
        <f>IF($GQ500&gt;=33,INDEX($DK:$DK,$GP500+33),"")</f>
      </c>
      <c r="EU500">
        <f>IF($GQ500&gt;=34,INDEX($DK:$DK,$GP500+34),"")</f>
      </c>
      <c r="EV500">
        <f>IF($GQ500&gt;=35,INDEX($DK:$DK,$GP500+35),"")</f>
      </c>
      <c r="EW500">
        <f>IF($GQ500&gt;=36,INDEX($DK:$DK,$GP500+36),"")</f>
      </c>
      <c r="EX500">
        <f>IF($GQ500&gt;=37,INDEX($DK:$DK,$GP500+37),"")</f>
      </c>
      <c r="EY500">
        <f>IF($GQ500&gt;=38,INDEX($DK:$DK,$GP500+38),"")</f>
      </c>
      <c r="EZ500">
        <f>IF($GQ500&gt;=39,INDEX($DK:$DK,$GP500+39),"")</f>
      </c>
      <c r="FA500">
        <f>IF($GQ500&gt;=40,INDEX($DK:$DK,$GP500+40),"")</f>
      </c>
      <c r="FB500">
        <f>IF($GQ500&gt;=1,INDEX($DL:$DL,$GP500+1),"")</f>
      </c>
      <c r="FC500">
        <f>IF($GQ500&gt;=2,INDEX($DL:$DL,$GP500+2),"")</f>
      </c>
      <c r="FD500">
        <f>IF($GQ500&gt;=3,INDEX($DL:$DL,$GP500+3),"")</f>
      </c>
      <c r="FE500">
        <f>IF($GQ500&gt;=4,INDEX($DL:$DL,$GP500+4),"")</f>
      </c>
      <c r="FF500">
        <f>IF($GQ500&gt;=5,INDEX($DL:$DL,$GP500+5),"")</f>
      </c>
      <c r="FG500">
        <f>IF($GQ500&gt;=6,INDEX($DL:$DL,$GP500+6),"")</f>
      </c>
      <c r="FH500">
        <f>IF($GQ500&gt;=7,INDEX($DL:$DL,$GP500+7),"")</f>
      </c>
      <c r="FI500">
        <f>IF($GQ500&gt;=8,INDEX($DL:$DL,$GP500+8),"")</f>
      </c>
      <c r="FJ500">
        <f>IF($GQ500&gt;=9,INDEX($DL:$DL,$GP500+9),"")</f>
      </c>
      <c r="FK500">
        <f>IF($GQ500&gt;=10,INDEX($DL:$DL,$GP500+10),"")</f>
      </c>
      <c r="FL500">
        <f>IF($GQ500&gt;=11,INDEX($DL:$DL,$GP500+11),"")</f>
      </c>
      <c r="FM500">
        <f>IF($GQ500&gt;=12,INDEX($DL:$DL,$GP500+12),"")</f>
      </c>
      <c r="FN500">
        <f>IF($GQ500&gt;=13,INDEX($DL:$DL,$GP500+13),"")</f>
      </c>
      <c r="FO500">
        <f>IF($GQ500&gt;=14,INDEX($DL:$DL,$GP500+14),"")</f>
      </c>
      <c r="FP500">
        <f>IF($GQ500&gt;=15,INDEX($DL:$DL,$GP500+15),"")</f>
      </c>
      <c r="FQ500">
        <f>IF($GQ500&gt;=16,INDEX($DL:$DL,$GP500+16),"")</f>
      </c>
      <c r="FR500">
        <f>IF($GQ500&gt;=17,INDEX($DL:$DL,$GP500+17),"")</f>
      </c>
      <c r="FS500">
        <f>IF($GQ500&gt;=18,INDEX($DL:$DL,$GP500+18),"")</f>
      </c>
      <c r="FT500">
        <f>IF($GQ500&gt;=19,INDEX($DL:$DL,$GP500+19),"")</f>
      </c>
      <c r="FU500">
        <f>IF($GQ500&gt;=20,INDEX($DL:$DL,$GP500+20),"")</f>
      </c>
      <c r="FV500">
        <f>IF($GQ500&gt;=21,INDEX($DL:$DL,$GP500+21),"")</f>
      </c>
      <c r="FW500">
        <f>IF($GQ500&gt;=22,INDEX($DL:$DL,$GP500+22),"")</f>
      </c>
      <c r="FX500">
        <f>IF($GQ500&gt;=23,INDEX($DL:$DL,$GP500+23),"")</f>
      </c>
      <c r="FY500">
        <f>IF($GQ500&gt;=24,INDEX($DL:$DL,$GP500+24),"")</f>
      </c>
      <c r="FZ500">
        <f>IF($GQ500&gt;=25,INDEX($DL:$DL,$GP500+25),"")</f>
      </c>
      <c r="GA500">
        <f>IF($GQ500&gt;=26,INDEX($DL:$DL,$GP500+26),"")</f>
      </c>
      <c r="GB500">
        <f>IF($GQ500&gt;=27,INDEX($DL:$DL,$GP500+27),"")</f>
      </c>
      <c r="GC500">
        <f>IF($GQ500&gt;=28,INDEX($DL:$DL,$GP500+28),"")</f>
      </c>
      <c r="GD500">
        <f>IF($GQ500&gt;=29,INDEX($DL:$DL,$GP500+29),"")</f>
      </c>
      <c r="GE500">
        <f>IF($GQ500&gt;=30,INDEX($DL:$DL,$GP500+30),"")</f>
      </c>
      <c r="GF500">
        <f>IF($GQ500&gt;=31,INDEX($DL:$DL,$GP500+31),"")</f>
      </c>
      <c r="GG500">
        <f>IF($GQ500&gt;=32,INDEX($DL:$DL,$GP500+32),"")</f>
      </c>
      <c r="GH500">
        <f>IF($GQ500&gt;=33,INDEX($DL:$DL,$GP500+33),"")</f>
      </c>
      <c r="GI500">
        <f>IF($GQ500&gt;=34,INDEX($DL:$DL,$GP500+34),"")</f>
      </c>
      <c r="GJ500">
        <f>IF($GQ500&gt;=35,INDEX($DL:$DL,$GP500+35),"")</f>
      </c>
      <c r="GK500">
        <f>IF($GQ500&gt;=36,INDEX($DL:$DL,$GP500+36),"")</f>
      </c>
      <c r="GL500">
        <f>IF($GQ500&gt;=37,INDEX($DL:$DL,$GP500+37),"")</f>
      </c>
      <c r="GM500">
        <f>IF($GQ500&gt;=38,INDEX($DL:$DL,$GP500+38),"")</f>
      </c>
      <c r="GN500">
        <f>IF($GQ500&gt;=39,INDEX($DL:$DL,$GP500+39),"")</f>
      </c>
      <c r="GO500">
        <f>IF($GQ500&gt;=40,INDEX($DL:$DL,$GP500+40),"")</f>
      </c>
      <c r="GP500">
        <f>IFERROR(MATCH($DJ500,$DK$2:$DK$148,0)+1,0)</f>
      </c>
      <c r="GQ500">
        <f>IFERROR(INDEX($DM$2:$DM$148,MATCH($DJ500,$DK$2:$DK$148,0)),0)</f>
      </c>
      <c r="GR500">
        <f>IFERROR(MATCH($L500,$DN$500:$FA$500,0),0)</f>
      </c>
      <c r="GS500">
        <f>IF($GR500&gt;0,INDEX($FB$500:$GO$500,$GR500),"")</f>
      </c>
      <c r="GV500">
        <f>IF($JE500&gt;=1,INDEX($GT:$GT,$JD500+1),"")</f>
      </c>
      <c r="GW500">
        <f>IF($JE500&gt;=2,INDEX($GT:$GT,$JD500+2),"")</f>
      </c>
      <c r="GX500">
        <f>IF($JE500&gt;=3,INDEX($GT:$GT,$JD500+3),"")</f>
      </c>
      <c r="GY500">
        <f>IF($JE500&gt;=4,INDEX($GT:$GT,$JD500+4),"")</f>
      </c>
      <c r="GZ500">
        <f>IF($JE500&gt;=5,INDEX($GT:$GT,$JD500+5),"")</f>
      </c>
      <c r="HA500">
        <f>IF($JE500&gt;=6,INDEX($GT:$GT,$JD500+6),"")</f>
      </c>
      <c r="HB500">
        <f>IF($JE500&gt;=7,INDEX($GT:$GT,$JD500+7),"")</f>
      </c>
      <c r="HC500">
        <f>IF($JE500&gt;=8,INDEX($GT:$GT,$JD500+8),"")</f>
      </c>
      <c r="HD500">
        <f>IF($JE500&gt;=9,INDEX($GT:$GT,$JD500+9),"")</f>
      </c>
      <c r="HE500">
        <f>IF($JE500&gt;=10,INDEX($GT:$GT,$JD500+10),"")</f>
      </c>
      <c r="HF500">
        <f>IF($JE500&gt;=11,INDEX($GT:$GT,$JD500+11),"")</f>
      </c>
      <c r="HG500">
        <f>IF($JE500&gt;=12,INDEX($GT:$GT,$JD500+12),"")</f>
      </c>
      <c r="HH500">
        <f>IF($JE500&gt;=13,INDEX($GT:$GT,$JD500+13),"")</f>
      </c>
      <c r="HI500">
        <f>IF($JE500&gt;=14,INDEX($GT:$GT,$JD500+14),"")</f>
      </c>
      <c r="HJ500">
        <f>IF($JE500&gt;=15,INDEX($GT:$GT,$JD500+15),"")</f>
      </c>
      <c r="HK500">
        <f>IF($JE500&gt;=16,INDEX($GT:$GT,$JD500+16),"")</f>
      </c>
      <c r="HL500">
        <f>IF($JE500&gt;=17,INDEX($GT:$GT,$JD500+17),"")</f>
      </c>
      <c r="HM500">
        <f>IF($JE500&gt;=18,INDEX($GT:$GT,$JD500+18),"")</f>
      </c>
      <c r="HN500">
        <f>IF($JE500&gt;=19,INDEX($GT:$GT,$JD500+19),"")</f>
      </c>
      <c r="HO500">
        <f>IF($JE500&gt;=20,INDEX($GT:$GT,$JD500+20),"")</f>
      </c>
      <c r="HP500">
        <f>IF($JE500&gt;=21,INDEX($GT:$GT,$JD500+21),"")</f>
      </c>
      <c r="HQ500">
        <f>IF($JE500&gt;=22,INDEX($GT:$GT,$JD500+22),"")</f>
      </c>
      <c r="HR500">
        <f>IF($JE500&gt;=23,INDEX($GT:$GT,$JD500+23),"")</f>
      </c>
      <c r="HS500">
        <f>IF($JE500&gt;=24,INDEX($GT:$GT,$JD500+24),"")</f>
      </c>
      <c r="HT500">
        <f>IF($JE500&gt;=25,INDEX($GT:$GT,$JD500+25),"")</f>
      </c>
      <c r="HU500">
        <f>IF($JE500&gt;=26,INDEX($GT:$GT,$JD500+26),"")</f>
      </c>
      <c r="HV500">
        <f>IF($JE500&gt;=27,INDEX($GT:$GT,$JD500+27),"")</f>
      </c>
      <c r="HW500">
        <f>IF($JE500&gt;=28,INDEX($GT:$GT,$JD500+28),"")</f>
      </c>
      <c r="HX500">
        <f>IF($JE500&gt;=29,INDEX($GT:$GT,$JD500+29),"")</f>
      </c>
      <c r="HY500">
        <f>IF($JE500&gt;=30,INDEX($GT:$GT,$JD500+30),"")</f>
      </c>
      <c r="HZ500">
        <f>IF($JE500&gt;=31,INDEX($GT:$GT,$JD500+31),"")</f>
      </c>
      <c r="IA500">
        <f>IF($JE500&gt;=32,INDEX($GT:$GT,$JD500+32),"")</f>
      </c>
      <c r="IB500">
        <f>IF($JE500&gt;=33,INDEX($GT:$GT,$JD500+33),"")</f>
      </c>
      <c r="IC500">
        <f>IF($JE500&gt;=34,INDEX($GT:$GT,$JD500+34),"")</f>
      </c>
      <c r="ID500">
        <f>IF($JE500&gt;=35,INDEX($GT:$GT,$JD500+35),"")</f>
      </c>
      <c r="IE500">
        <f>IF($JE500&gt;=36,INDEX($GT:$GT,$JD500+36),"")</f>
      </c>
      <c r="IF500">
        <f>IF($JE500&gt;=37,INDEX($GT:$GT,$JD500+37),"")</f>
      </c>
      <c r="IG500">
        <f>IF($JE500&gt;=38,INDEX($GT:$GT,$JD500+38),"")</f>
      </c>
      <c r="IH500">
        <f>IF($JE500&gt;=39,INDEX($GT:$GT,$JD500+39),"")</f>
      </c>
      <c r="II500">
        <f>IF($JE500&gt;=40,INDEX($GT:$GT,$JD500+40),"")</f>
      </c>
      <c r="IJ500">
        <f>IF($JE500&gt;=41,INDEX($GT:$GT,$JD500+41),"")</f>
      </c>
      <c r="IK500">
        <f>IF($JE500&gt;=42,INDEX($GT:$GT,$JD500+42),"")</f>
      </c>
      <c r="IL500">
        <f>IF($JE500&gt;=43,INDEX($GT:$GT,$JD500+43),"")</f>
      </c>
      <c r="IM500">
        <f>IF($JE500&gt;=44,INDEX($GT:$GT,$JD500+44),"")</f>
      </c>
      <c r="IN500">
        <f>IF($JE500&gt;=45,INDEX($GT:$GT,$JD500+45),"")</f>
      </c>
      <c r="IO500">
        <f>IF($JE500&gt;=46,INDEX($GT:$GT,$JD500+46),"")</f>
      </c>
      <c r="IP500">
        <f>IF($JE500&gt;=47,INDEX($GT:$GT,$JD500+47),"")</f>
      </c>
      <c r="IQ500">
        <f>IF($JE500&gt;=48,INDEX($GT:$GT,$JD500+48),"")</f>
      </c>
      <c r="IR500">
        <f>IF($JE500&gt;=49,INDEX($GT:$GT,$JD500+49),"")</f>
      </c>
      <c r="IS500">
        <f>IF($JE500&gt;=50,INDEX($GT:$GT,$JD500+50),"")</f>
      </c>
      <c r="IT500">
        <f>IF($JE500&gt;=51,INDEX($GT:$GT,$JD500+51),"")</f>
      </c>
      <c r="IU500">
        <f>IF($JE500&gt;=52,INDEX($GT:$GT,$JD500+52),"")</f>
      </c>
      <c r="IV500">
        <f>IF($JE500&gt;=53,INDEX($GT:$GT,$JD500+53),"")</f>
      </c>
      <c r="IW500">
        <f>IF($JE500&gt;=54,INDEX($GT:$GT,$JD500+54),"")</f>
      </c>
      <c r="IX500">
        <f>IF($JE500&gt;=55,INDEX($GT:$GT,$JD500+55),"")</f>
      </c>
      <c r="IY500">
        <f>IF($JE500&gt;=56,INDEX($GT:$GT,$JD500+56),"")</f>
      </c>
      <c r="IZ500">
        <f>IF($JE500&gt;=57,INDEX($GT:$GT,$JD500+57),"")</f>
      </c>
      <c r="JA500">
        <f>IF($JE500&gt;=58,INDEX($GT:$GT,$JD500+58),"")</f>
      </c>
      <c r="JB500">
        <f>IF($JE500&gt;=59,INDEX($GT:$GT,$JD500+59),"")</f>
      </c>
      <c r="JC500">
        <f>IF($JE500&gt;=60,INDEX($GT:$GT,$JD500+60),"")</f>
      </c>
      <c r="JD500">
        <f>IFERROR(MATCH($GS500,$GT$2:$GT$322,0)+1,0)</f>
      </c>
      <c r="JE500">
        <f>IFERROR(INDEX($GU$2:$GU$322,MATCH($GS500,$GT$2:$GT$322,0)),0)</f>
      </c>
      <c r="JF500" t="s">
        <v>28</v>
      </c>
      <c r="JG500" t="s">
        <v>28</v>
      </c>
    </row>
    <row r="501" spans="1:267" x14ac:dyDescent="0.25">
      <c r="J501" s="1"/>
      <c r="K501" s="1"/>
      <c r="L501" s="1"/>
      <c r="M501" s="1"/>
      <c r="N501" s="1">
        <f>IFERROR(IF(FIND(" - ",$J501)&gt;0,MID($J501,FIND(" - ",$J501)+3,LEN($J501)),""),"")</f>
      </c>
      <c r="P501" s="1"/>
      <c r="S501" t="s">
        <v>28</v>
      </c>
      <c r="U501">
        <f>IF(OR($S501="",$T501=""),"",IFERROR($S501/$T501,0))</f>
      </c>
      <c r="V501">
        <f>IF($S501="","",
IF($K501="","",
IF(ISNUMBER(SEARCH("exempt",LOWER($K501))),0,
$S501*(VALUE(SUBSTITUTE($K501,"%",""))/100))))</f>
      </c>
      <c r="AB501">
        <f>IF($S501="","",
SUM($S501,$V501,$Z501,$W501,$Y501)-
IF($AA501="",0,VALUE($AA501)))</f>
      </c>
      <c r="AJ501" t="s">
        <v>1162</v>
      </c>
      <c r="AR501">
        <f>IFERROR(LEFT($J501,FIND(" - ",$J501)-1),$J501)</f>
      </c>
      <c r="AU501">
        <f>IF($CJ501&gt;=1,INDEX($AS:$AS,$CI501+1),"")</f>
      </c>
      <c r="AV501">
        <f>IF($CJ501&gt;=2,INDEX($AS:$AS,$CI501+2),"")</f>
      </c>
      <c r="AW501">
        <f>IF($CJ501&gt;=3,INDEX($AS:$AS,$CI501+3),"")</f>
      </c>
      <c r="AX501">
        <f>IF($CJ501&gt;=4,INDEX($AS:$AS,$CI501+4),"")</f>
      </c>
      <c r="AY501">
        <f>IF($CJ501&gt;=5,INDEX($AS:$AS,$CI501+5),"")</f>
      </c>
      <c r="AZ501">
        <f>IF($CJ501&gt;=6,INDEX($AS:$AS,$CI501+6),"")</f>
      </c>
      <c r="BA501">
        <f>IF($CJ501&gt;=7,INDEX($AS:$AS,$CI501+7),"")</f>
      </c>
      <c r="BB501">
        <f>IF($CJ501&gt;=8,INDEX($AS:$AS,$CI501+8),"")</f>
      </c>
      <c r="BC501">
        <f>IF($CJ501&gt;=9,INDEX($AS:$AS,$CI501+9),"")</f>
      </c>
      <c r="BD501">
        <f>IF($CJ501&gt;=10,INDEX($AS:$AS,$CI501+10),"")</f>
      </c>
      <c r="BE501">
        <f>IF($CJ501&gt;=11,INDEX($AS:$AS,$CI501+11),"")</f>
      </c>
      <c r="BF501">
        <f>IF($CJ501&gt;=12,INDEX($AS:$AS,$CI501+12),"")</f>
      </c>
      <c r="BG501">
        <f>IF($CJ501&gt;=13,INDEX($AS:$AS,$CI501+13),"")</f>
      </c>
      <c r="BH501">
        <f>IF($CJ501&gt;=14,INDEX($AS:$AS,$CI501+14),"")</f>
      </c>
      <c r="BI501">
        <f>IF($CJ501&gt;=15,INDEX($AS:$AS,$CI501+15),"")</f>
      </c>
      <c r="BJ501">
        <f>IF($CJ501&gt;=16,INDEX($AS:$AS,$CI501+16),"")</f>
      </c>
      <c r="BK501">
        <f>IF($CJ501&gt;=17,INDEX($AS:$AS,$CI501+17),"")</f>
      </c>
      <c r="BL501">
        <f>IF($CJ501&gt;=18,INDEX($AS:$AS,$CI501+18),"")</f>
      </c>
      <c r="BM501">
        <f>IF($CJ501&gt;=19,INDEX($AS:$AS,$CI501+19),"")</f>
      </c>
      <c r="BN501">
        <f>IF($CJ501&gt;=20,INDEX($AS:$AS,$CI501+20),"")</f>
      </c>
      <c r="BO501">
        <f>IF($CJ501&gt;=21,INDEX($AS:$AS,$CI501+21),"")</f>
      </c>
      <c r="BP501">
        <f>IF($CJ501&gt;=22,INDEX($AS:$AS,$CI501+22),"")</f>
      </c>
      <c r="BQ501">
        <f>IF($CJ501&gt;=23,INDEX($AS:$AS,$CI501+23),"")</f>
      </c>
      <c r="BR501">
        <f>IF($CJ501&gt;=24,INDEX($AS:$AS,$CI501+24),"")</f>
      </c>
      <c r="BS501">
        <f>IF($CJ501&gt;=25,INDEX($AS:$AS,$CI501+25),"")</f>
      </c>
      <c r="BT501">
        <f>IF($CJ501&gt;=26,INDEX($AS:$AS,$CI501+26),"")</f>
      </c>
      <c r="BU501">
        <f>IF($CJ501&gt;=27,INDEX($AS:$AS,$CI501+27),"")</f>
      </c>
      <c r="BV501">
        <f>IF($CJ501&gt;=28,INDEX($AS:$AS,$CI501+28),"")</f>
      </c>
      <c r="BW501">
        <f>IF($CJ501&gt;=29,INDEX($AS:$AS,$CI501+29),"")</f>
      </c>
      <c r="BX501">
        <f>IF($CJ501&gt;=30,INDEX($AS:$AS,$CI501+30),"")</f>
      </c>
      <c r="BY501">
        <f>IF($CJ501&gt;=31,INDEX($AS:$AS,$CI501+31),"")</f>
      </c>
      <c r="BZ501">
        <f>IF($CJ501&gt;=32,INDEX($AS:$AS,$CI501+32),"")</f>
      </c>
      <c r="CA501">
        <f>IF($CJ501&gt;=33,INDEX($AS:$AS,$CI501+33),"")</f>
      </c>
      <c r="CB501">
        <f>IF($CJ501&gt;=34,INDEX($AS:$AS,$CI501+34),"")</f>
      </c>
      <c r="CC501">
        <f>IF($CJ501&gt;=35,INDEX($AS:$AS,$CI501+35),"")</f>
      </c>
      <c r="CD501">
        <f>IF($CJ501&gt;=36,INDEX($AS:$AS,$CI501+36),"")</f>
      </c>
      <c r="CE501">
        <f>IF($CJ501&gt;=37,INDEX($AS:$AS,$CI501+37),"")</f>
      </c>
      <c r="CF501">
        <f>IF($CJ501&gt;=38,INDEX($AS:$AS,$CI501+38),"")</f>
      </c>
      <c r="CG501">
        <f>IF($CJ501&gt;=39,INDEX($AS:$AS,$CI501+39),"")</f>
      </c>
      <c r="CH501">
        <f>IF($CJ501&gt;=40,INDEX($AS:$AS,$CI501+40),"")</f>
      </c>
      <c r="CI501">
        <f>IFERROR(MATCH($AR501,$AS$2:$AS$133,0)+1,0)</f>
      </c>
      <c r="CJ501">
        <f>IFERROR(INDEX($AT$2:$AT$133,MATCH($AR501,$AS$2:$AS$133,0)),0)</f>
      </c>
      <c r="CK501">
        <f>IFERROR(LEFT($O501,FIND(" - ",$O501)-1),$O501)</f>
      </c>
      <c r="CL501" t="s">
        <v>105</v>
      </c>
      <c r="CN501">
        <f>IF($DI501&gt;=1,INDEX($CL:$CL,$DH501+1),"")</f>
      </c>
      <c r="CO501">
        <f>IF($DI501&gt;=2,INDEX($CL:$CL,$DH501+2),"")</f>
      </c>
      <c r="CP501">
        <f>IF($DI501&gt;=3,INDEX($CL:$CL,$DH501+3),"")</f>
      </c>
      <c r="CQ501">
        <f>IF($DI501&gt;=4,INDEX($CL:$CL,$DH501+4),"")</f>
      </c>
      <c r="CR501">
        <f>IF($DI501&gt;=5,INDEX($CL:$CL,$DH501+5),"")</f>
      </c>
      <c r="CS501">
        <f>IF($DI501&gt;=6,INDEX($CL:$CL,$DH501+6),"")</f>
      </c>
      <c r="CT501">
        <f>IF($DI501&gt;=7,INDEX($CL:$CL,$DH501+7),"")</f>
      </c>
      <c r="CU501">
        <f>IF($DI501&gt;=8,INDEX($CL:$CL,$DH501+8),"")</f>
      </c>
      <c r="CV501">
        <f>IF($DI501&gt;=9,INDEX($CL:$CL,$DH501+9),"")</f>
      </c>
      <c r="CW501">
        <f>IF($DI501&gt;=10,INDEX($CL:$CL,$DH501+10),"")</f>
      </c>
      <c r="CX501">
        <f>IF($DI501&gt;=11,INDEX($CL:$CL,$DH501+11),"")</f>
      </c>
      <c r="CY501">
        <f>IF($DI501&gt;=12,INDEX($CL:$CL,$DH501+12),"")</f>
      </c>
      <c r="CZ501">
        <f>IF($DI501&gt;=13,INDEX($CL:$CL,$DH501+13),"")</f>
      </c>
      <c r="DA501">
        <f>IF($DI501&gt;=14,INDEX($CL:$CL,$DH501+14),"")</f>
      </c>
      <c r="DB501">
        <f>IF($DI501&gt;=15,INDEX($CL:$CL,$DH501+15),"")</f>
      </c>
      <c r="DC501">
        <f>IF($DI501&gt;=16,INDEX($CL:$CL,$DH501+16),"")</f>
      </c>
      <c r="DD501">
        <f>IF($DI501&gt;=17,INDEX($CL:$CL,$DH501+17),"")</f>
      </c>
      <c r="DE501">
        <f>IF($DI501&gt;=18,INDEX($CL:$CL,$DH501+18),"")</f>
      </c>
      <c r="DF501">
        <f>IF($DI501&gt;=19,INDEX($CL:$CL,$DH501+19),"")</f>
      </c>
      <c r="DG501">
        <f>IF($DI501&gt;=20,INDEX($CL:$CL,$DH501+20),"")</f>
      </c>
      <c r="DH501">
        <f>IFERROR(MATCH($CK501,$CL$2:$CL$1558,0)+1,0)</f>
      </c>
      <c r="DI501">
        <f>IFERROR(INDEX($CM$2:$CM$1558,MATCH($CK501,$CL$2:$CL$1558,0)),0)</f>
      </c>
      <c r="DJ501">
        <f>IFERROR(INDEX($AQ:$AQ,MATCH($K501,$AP:$AP,0))&amp;"","")</f>
      </c>
      <c r="DN501">
        <f>IF($GQ501&gt;=1,INDEX($DK:$DK,$GP501+1),"")</f>
      </c>
      <c r="DO501">
        <f>IF($GQ501&gt;=2,INDEX($DK:$DK,$GP501+2),"")</f>
      </c>
      <c r="DP501">
        <f>IF($GQ501&gt;=3,INDEX($DK:$DK,$GP501+3),"")</f>
      </c>
      <c r="DQ501">
        <f>IF($GQ501&gt;=4,INDEX($DK:$DK,$GP501+4),"")</f>
      </c>
      <c r="DR501">
        <f>IF($GQ501&gt;=5,INDEX($DK:$DK,$GP501+5),"")</f>
      </c>
      <c r="DS501">
        <f>IF($GQ501&gt;=6,INDEX($DK:$DK,$GP501+6),"")</f>
      </c>
      <c r="DT501">
        <f>IF($GQ501&gt;=7,INDEX($DK:$DK,$GP501+7),"")</f>
      </c>
      <c r="DU501">
        <f>IF($GQ501&gt;=8,INDEX($DK:$DK,$GP501+8),"")</f>
      </c>
      <c r="DV501">
        <f>IF($GQ501&gt;=9,INDEX($DK:$DK,$GP501+9),"")</f>
      </c>
      <c r="DW501">
        <f>IF($GQ501&gt;=10,INDEX($DK:$DK,$GP501+10),"")</f>
      </c>
      <c r="DX501">
        <f>IF($GQ501&gt;=11,INDEX($DK:$DK,$GP501+11),"")</f>
      </c>
      <c r="DY501">
        <f>IF($GQ501&gt;=12,INDEX($DK:$DK,$GP501+12),"")</f>
      </c>
      <c r="DZ501">
        <f>IF($GQ501&gt;=13,INDEX($DK:$DK,$GP501+13),"")</f>
      </c>
      <c r="EA501">
        <f>IF($GQ501&gt;=14,INDEX($DK:$DK,$GP501+14),"")</f>
      </c>
      <c r="EB501">
        <f>IF($GQ501&gt;=15,INDEX($DK:$DK,$GP501+15),"")</f>
      </c>
      <c r="EC501">
        <f>IF($GQ501&gt;=16,INDEX($DK:$DK,$GP501+16),"")</f>
      </c>
      <c r="ED501">
        <f>IF($GQ501&gt;=17,INDEX($DK:$DK,$GP501+17),"")</f>
      </c>
      <c r="EE501">
        <f>IF($GQ501&gt;=18,INDEX($DK:$DK,$GP501+18),"")</f>
      </c>
      <c r="EF501">
        <f>IF($GQ501&gt;=19,INDEX($DK:$DK,$GP501+19),"")</f>
      </c>
      <c r="EG501">
        <f>IF($GQ501&gt;=20,INDEX($DK:$DK,$GP501+20),"")</f>
      </c>
      <c r="EH501">
        <f>IF($GQ501&gt;=21,INDEX($DK:$DK,$GP501+21),"")</f>
      </c>
      <c r="EI501">
        <f>IF($GQ501&gt;=22,INDEX($DK:$DK,$GP501+22),"")</f>
      </c>
      <c r="EJ501">
        <f>IF($GQ501&gt;=23,INDEX($DK:$DK,$GP501+23),"")</f>
      </c>
      <c r="EK501">
        <f>IF($GQ501&gt;=24,INDEX($DK:$DK,$GP501+24),"")</f>
      </c>
      <c r="EL501">
        <f>IF($GQ501&gt;=25,INDEX($DK:$DK,$GP501+25),"")</f>
      </c>
      <c r="EM501">
        <f>IF($GQ501&gt;=26,INDEX($DK:$DK,$GP501+26),"")</f>
      </c>
      <c r="EN501">
        <f>IF($GQ501&gt;=27,INDEX($DK:$DK,$GP501+27),"")</f>
      </c>
      <c r="EO501">
        <f>IF($GQ501&gt;=28,INDEX($DK:$DK,$GP501+28),"")</f>
      </c>
      <c r="EP501">
        <f>IF($GQ501&gt;=29,INDEX($DK:$DK,$GP501+29),"")</f>
      </c>
      <c r="EQ501">
        <f>IF($GQ501&gt;=30,INDEX($DK:$DK,$GP501+30),"")</f>
      </c>
      <c r="ER501">
        <f>IF($GQ501&gt;=31,INDEX($DK:$DK,$GP501+31),"")</f>
      </c>
      <c r="ES501">
        <f>IF($GQ501&gt;=32,INDEX($DK:$DK,$GP501+32),"")</f>
      </c>
      <c r="ET501">
        <f>IF($GQ501&gt;=33,INDEX($DK:$DK,$GP501+33),"")</f>
      </c>
      <c r="EU501">
        <f>IF($GQ501&gt;=34,INDEX($DK:$DK,$GP501+34),"")</f>
      </c>
      <c r="EV501">
        <f>IF($GQ501&gt;=35,INDEX($DK:$DK,$GP501+35),"")</f>
      </c>
      <c r="EW501">
        <f>IF($GQ501&gt;=36,INDEX($DK:$DK,$GP501+36),"")</f>
      </c>
      <c r="EX501">
        <f>IF($GQ501&gt;=37,INDEX($DK:$DK,$GP501+37),"")</f>
      </c>
      <c r="EY501">
        <f>IF($GQ501&gt;=38,INDEX($DK:$DK,$GP501+38),"")</f>
      </c>
      <c r="EZ501">
        <f>IF($GQ501&gt;=39,INDEX($DK:$DK,$GP501+39),"")</f>
      </c>
      <c r="FA501">
        <f>IF($GQ501&gt;=40,INDEX($DK:$DK,$GP501+40),"")</f>
      </c>
      <c r="FB501">
        <f>IF($GQ501&gt;=1,INDEX($DL:$DL,$GP501+1),"")</f>
      </c>
      <c r="FC501">
        <f>IF($GQ501&gt;=2,INDEX($DL:$DL,$GP501+2),"")</f>
      </c>
      <c r="FD501">
        <f>IF($GQ501&gt;=3,INDEX($DL:$DL,$GP501+3),"")</f>
      </c>
      <c r="FE501">
        <f>IF($GQ501&gt;=4,INDEX($DL:$DL,$GP501+4),"")</f>
      </c>
      <c r="FF501">
        <f>IF($GQ501&gt;=5,INDEX($DL:$DL,$GP501+5),"")</f>
      </c>
      <c r="FG501">
        <f>IF($GQ501&gt;=6,INDEX($DL:$DL,$GP501+6),"")</f>
      </c>
      <c r="FH501">
        <f>IF($GQ501&gt;=7,INDEX($DL:$DL,$GP501+7),"")</f>
      </c>
      <c r="FI501">
        <f>IF($GQ501&gt;=8,INDEX($DL:$DL,$GP501+8),"")</f>
      </c>
      <c r="FJ501">
        <f>IF($GQ501&gt;=9,INDEX($DL:$DL,$GP501+9),"")</f>
      </c>
      <c r="FK501">
        <f>IF($GQ501&gt;=10,INDEX($DL:$DL,$GP501+10),"")</f>
      </c>
      <c r="FL501">
        <f>IF($GQ501&gt;=11,INDEX($DL:$DL,$GP501+11),"")</f>
      </c>
      <c r="FM501">
        <f>IF($GQ501&gt;=12,INDEX($DL:$DL,$GP501+12),"")</f>
      </c>
      <c r="FN501">
        <f>IF($GQ501&gt;=13,INDEX($DL:$DL,$GP501+13),"")</f>
      </c>
      <c r="FO501">
        <f>IF($GQ501&gt;=14,INDEX($DL:$DL,$GP501+14),"")</f>
      </c>
      <c r="FP501">
        <f>IF($GQ501&gt;=15,INDEX($DL:$DL,$GP501+15),"")</f>
      </c>
      <c r="FQ501">
        <f>IF($GQ501&gt;=16,INDEX($DL:$DL,$GP501+16),"")</f>
      </c>
      <c r="FR501">
        <f>IF($GQ501&gt;=17,INDEX($DL:$DL,$GP501+17),"")</f>
      </c>
      <c r="FS501">
        <f>IF($GQ501&gt;=18,INDEX($DL:$DL,$GP501+18),"")</f>
      </c>
      <c r="FT501">
        <f>IF($GQ501&gt;=19,INDEX($DL:$DL,$GP501+19),"")</f>
      </c>
      <c r="FU501">
        <f>IF($GQ501&gt;=20,INDEX($DL:$DL,$GP501+20),"")</f>
      </c>
      <c r="FV501">
        <f>IF($GQ501&gt;=21,INDEX($DL:$DL,$GP501+21),"")</f>
      </c>
      <c r="FW501">
        <f>IF($GQ501&gt;=22,INDEX($DL:$DL,$GP501+22),"")</f>
      </c>
      <c r="FX501">
        <f>IF($GQ501&gt;=23,INDEX($DL:$DL,$GP501+23),"")</f>
      </c>
      <c r="FY501">
        <f>IF($GQ501&gt;=24,INDEX($DL:$DL,$GP501+24),"")</f>
      </c>
      <c r="FZ501">
        <f>IF($GQ501&gt;=25,INDEX($DL:$DL,$GP501+25),"")</f>
      </c>
      <c r="GA501">
        <f>IF($GQ501&gt;=26,INDEX($DL:$DL,$GP501+26),"")</f>
      </c>
      <c r="GB501">
        <f>IF($GQ501&gt;=27,INDEX($DL:$DL,$GP501+27),"")</f>
      </c>
      <c r="GC501">
        <f>IF($GQ501&gt;=28,INDEX($DL:$DL,$GP501+28),"")</f>
      </c>
      <c r="GD501">
        <f>IF($GQ501&gt;=29,INDEX($DL:$DL,$GP501+29),"")</f>
      </c>
      <c r="GE501">
        <f>IF($GQ501&gt;=30,INDEX($DL:$DL,$GP501+30),"")</f>
      </c>
      <c r="GF501">
        <f>IF($GQ501&gt;=31,INDEX($DL:$DL,$GP501+31),"")</f>
      </c>
      <c r="GG501">
        <f>IF($GQ501&gt;=32,INDEX($DL:$DL,$GP501+32),"")</f>
      </c>
      <c r="GH501">
        <f>IF($GQ501&gt;=33,INDEX($DL:$DL,$GP501+33),"")</f>
      </c>
      <c r="GI501">
        <f>IF($GQ501&gt;=34,INDEX($DL:$DL,$GP501+34),"")</f>
      </c>
      <c r="GJ501">
        <f>IF($GQ501&gt;=35,INDEX($DL:$DL,$GP501+35),"")</f>
      </c>
      <c r="GK501">
        <f>IF($GQ501&gt;=36,INDEX($DL:$DL,$GP501+36),"")</f>
      </c>
      <c r="GL501">
        <f>IF($GQ501&gt;=37,INDEX($DL:$DL,$GP501+37),"")</f>
      </c>
      <c r="GM501">
        <f>IF($GQ501&gt;=38,INDEX($DL:$DL,$GP501+38),"")</f>
      </c>
      <c r="GN501">
        <f>IF($GQ501&gt;=39,INDEX($DL:$DL,$GP501+39),"")</f>
      </c>
      <c r="GO501">
        <f>IF($GQ501&gt;=40,INDEX($DL:$DL,$GP501+40),"")</f>
      </c>
      <c r="GP501">
        <f>IFERROR(MATCH($DJ501,$DK$2:$DK$148,0)+1,0)</f>
      </c>
      <c r="GQ501">
        <f>IFERROR(INDEX($DM$2:$DM$148,MATCH($DJ501,$DK$2:$DK$148,0)),0)</f>
      </c>
      <c r="GR501">
        <f>IFERROR(MATCH($L501,$DN$501:$FA$501,0),0)</f>
      </c>
      <c r="GS501">
        <f>IF($GR501&gt;0,INDEX($FB$501:$GO$501,$GR501),"")</f>
      </c>
      <c r="GV501">
        <f>IF($JE501&gt;=1,INDEX($GT:$GT,$JD501+1),"")</f>
      </c>
      <c r="GW501">
        <f>IF($JE501&gt;=2,INDEX($GT:$GT,$JD501+2),"")</f>
      </c>
      <c r="GX501">
        <f>IF($JE501&gt;=3,INDEX($GT:$GT,$JD501+3),"")</f>
      </c>
      <c r="GY501">
        <f>IF($JE501&gt;=4,INDEX($GT:$GT,$JD501+4),"")</f>
      </c>
      <c r="GZ501">
        <f>IF($JE501&gt;=5,INDEX($GT:$GT,$JD501+5),"")</f>
      </c>
      <c r="HA501">
        <f>IF($JE501&gt;=6,INDEX($GT:$GT,$JD501+6),"")</f>
      </c>
      <c r="HB501">
        <f>IF($JE501&gt;=7,INDEX($GT:$GT,$JD501+7),"")</f>
      </c>
      <c r="HC501">
        <f>IF($JE501&gt;=8,INDEX($GT:$GT,$JD501+8),"")</f>
      </c>
      <c r="HD501">
        <f>IF($JE501&gt;=9,INDEX($GT:$GT,$JD501+9),"")</f>
      </c>
      <c r="HE501">
        <f>IF($JE501&gt;=10,INDEX($GT:$GT,$JD501+10),"")</f>
      </c>
      <c r="HF501">
        <f>IF($JE501&gt;=11,INDEX($GT:$GT,$JD501+11),"")</f>
      </c>
      <c r="HG501">
        <f>IF($JE501&gt;=12,INDEX($GT:$GT,$JD501+12),"")</f>
      </c>
      <c r="HH501">
        <f>IF($JE501&gt;=13,INDEX($GT:$GT,$JD501+13),"")</f>
      </c>
      <c r="HI501">
        <f>IF($JE501&gt;=14,INDEX($GT:$GT,$JD501+14),"")</f>
      </c>
      <c r="HJ501">
        <f>IF($JE501&gt;=15,INDEX($GT:$GT,$JD501+15),"")</f>
      </c>
      <c r="HK501">
        <f>IF($JE501&gt;=16,INDEX($GT:$GT,$JD501+16),"")</f>
      </c>
      <c r="HL501">
        <f>IF($JE501&gt;=17,INDEX($GT:$GT,$JD501+17),"")</f>
      </c>
      <c r="HM501">
        <f>IF($JE501&gt;=18,INDEX($GT:$GT,$JD501+18),"")</f>
      </c>
      <c r="HN501">
        <f>IF($JE501&gt;=19,INDEX($GT:$GT,$JD501+19),"")</f>
      </c>
      <c r="HO501">
        <f>IF($JE501&gt;=20,INDEX($GT:$GT,$JD501+20),"")</f>
      </c>
      <c r="HP501">
        <f>IF($JE501&gt;=21,INDEX($GT:$GT,$JD501+21),"")</f>
      </c>
      <c r="HQ501">
        <f>IF($JE501&gt;=22,INDEX($GT:$GT,$JD501+22),"")</f>
      </c>
      <c r="HR501">
        <f>IF($JE501&gt;=23,INDEX($GT:$GT,$JD501+23),"")</f>
      </c>
      <c r="HS501">
        <f>IF($JE501&gt;=24,INDEX($GT:$GT,$JD501+24),"")</f>
      </c>
      <c r="HT501">
        <f>IF($JE501&gt;=25,INDEX($GT:$GT,$JD501+25),"")</f>
      </c>
      <c r="HU501">
        <f>IF($JE501&gt;=26,INDEX($GT:$GT,$JD501+26),"")</f>
      </c>
      <c r="HV501">
        <f>IF($JE501&gt;=27,INDEX($GT:$GT,$JD501+27),"")</f>
      </c>
      <c r="HW501">
        <f>IF($JE501&gt;=28,INDEX($GT:$GT,$JD501+28),"")</f>
      </c>
      <c r="HX501">
        <f>IF($JE501&gt;=29,INDEX($GT:$GT,$JD501+29),"")</f>
      </c>
      <c r="HY501">
        <f>IF($JE501&gt;=30,INDEX($GT:$GT,$JD501+30),"")</f>
      </c>
      <c r="HZ501">
        <f>IF($JE501&gt;=31,INDEX($GT:$GT,$JD501+31),"")</f>
      </c>
      <c r="IA501">
        <f>IF($JE501&gt;=32,INDEX($GT:$GT,$JD501+32),"")</f>
      </c>
      <c r="IB501">
        <f>IF($JE501&gt;=33,INDEX($GT:$GT,$JD501+33),"")</f>
      </c>
      <c r="IC501">
        <f>IF($JE501&gt;=34,INDEX($GT:$GT,$JD501+34),"")</f>
      </c>
      <c r="ID501">
        <f>IF($JE501&gt;=35,INDEX($GT:$GT,$JD501+35),"")</f>
      </c>
      <c r="IE501">
        <f>IF($JE501&gt;=36,INDEX($GT:$GT,$JD501+36),"")</f>
      </c>
      <c r="IF501">
        <f>IF($JE501&gt;=37,INDEX($GT:$GT,$JD501+37),"")</f>
      </c>
      <c r="IG501">
        <f>IF($JE501&gt;=38,INDEX($GT:$GT,$JD501+38),"")</f>
      </c>
      <c r="IH501">
        <f>IF($JE501&gt;=39,INDEX($GT:$GT,$JD501+39),"")</f>
      </c>
      <c r="II501">
        <f>IF($JE501&gt;=40,INDEX($GT:$GT,$JD501+40),"")</f>
      </c>
      <c r="IJ501">
        <f>IF($JE501&gt;=41,INDEX($GT:$GT,$JD501+41),"")</f>
      </c>
      <c r="IK501">
        <f>IF($JE501&gt;=42,INDEX($GT:$GT,$JD501+42),"")</f>
      </c>
      <c r="IL501">
        <f>IF($JE501&gt;=43,INDEX($GT:$GT,$JD501+43),"")</f>
      </c>
      <c r="IM501">
        <f>IF($JE501&gt;=44,INDEX($GT:$GT,$JD501+44),"")</f>
      </c>
      <c r="IN501">
        <f>IF($JE501&gt;=45,INDEX($GT:$GT,$JD501+45),"")</f>
      </c>
      <c r="IO501">
        <f>IF($JE501&gt;=46,INDEX($GT:$GT,$JD501+46),"")</f>
      </c>
      <c r="IP501">
        <f>IF($JE501&gt;=47,INDEX($GT:$GT,$JD501+47),"")</f>
      </c>
      <c r="IQ501">
        <f>IF($JE501&gt;=48,INDEX($GT:$GT,$JD501+48),"")</f>
      </c>
      <c r="IR501">
        <f>IF($JE501&gt;=49,INDEX($GT:$GT,$JD501+49),"")</f>
      </c>
      <c r="IS501">
        <f>IF($JE501&gt;=50,INDEX($GT:$GT,$JD501+50),"")</f>
      </c>
      <c r="IT501">
        <f>IF($JE501&gt;=51,INDEX($GT:$GT,$JD501+51),"")</f>
      </c>
      <c r="IU501">
        <f>IF($JE501&gt;=52,INDEX($GT:$GT,$JD501+52),"")</f>
      </c>
      <c r="IV501">
        <f>IF($JE501&gt;=53,INDEX($GT:$GT,$JD501+53),"")</f>
      </c>
      <c r="IW501">
        <f>IF($JE501&gt;=54,INDEX($GT:$GT,$JD501+54),"")</f>
      </c>
      <c r="IX501">
        <f>IF($JE501&gt;=55,INDEX($GT:$GT,$JD501+55),"")</f>
      </c>
      <c r="IY501">
        <f>IF($JE501&gt;=56,INDEX($GT:$GT,$JD501+56),"")</f>
      </c>
      <c r="IZ501">
        <f>IF($JE501&gt;=57,INDEX($GT:$GT,$JD501+57),"")</f>
      </c>
      <c r="JA501">
        <f>IF($JE501&gt;=58,INDEX($GT:$GT,$JD501+58),"")</f>
      </c>
      <c r="JB501">
        <f>IF($JE501&gt;=59,INDEX($GT:$GT,$JD501+59),"")</f>
      </c>
      <c r="JC501">
        <f>IF($JE501&gt;=60,INDEX($GT:$GT,$JD501+60),"")</f>
      </c>
      <c r="JD501">
        <f>IFERROR(MATCH($GS501,$GT$2:$GT$322,0)+1,0)</f>
      </c>
      <c r="JE501">
        <f>IFERROR(INDEX($GU$2:$GU$322,MATCH($GS501,$GT$2:$GT$322,0)),0)</f>
      </c>
      <c r="JF501" t="s">
        <v>28</v>
      </c>
      <c r="JG501" t="s">
        <v>28</v>
      </c>
    </row>
    <row r="502" spans="1:267" x14ac:dyDescent="0.25">
      <c r="J502" s="1"/>
      <c r="K502" s="1"/>
      <c r="L502" s="1"/>
      <c r="M502" s="1"/>
      <c r="N502" s="1">
        <f>IFERROR(IF(FIND(" - ",$J502)&gt;0,MID($J502,FIND(" - ",$J502)+3,LEN($J502)),""),"")</f>
      </c>
      <c r="P502" s="1"/>
      <c r="S502" t="s">
        <v>28</v>
      </c>
      <c r="U502">
        <f>IF(OR($S502="",$T502=""),"",IFERROR($S502/$T502,0))</f>
      </c>
      <c r="V502">
        <f>IF($S502="","",
IF($K502="","",
IF(ISNUMBER(SEARCH("exempt",LOWER($K502))),0,
$S502*(VALUE(SUBSTITUTE($K502,"%",""))/100))))</f>
      </c>
      <c r="AB502">
        <f>IF($S502="","",
SUM($S502,$V502,$Z502,$W502,$Y502)-
IF($AA502="",0,VALUE($AA502)))</f>
      </c>
      <c r="AJ502" t="s">
        <v>1163</v>
      </c>
      <c r="AR502">
        <f>IFERROR(LEFT($J502,FIND(" - ",$J502)-1),$J502)</f>
      </c>
      <c r="AU502">
        <f>IF($CJ502&gt;=1,INDEX($AS:$AS,$CI502+1),"")</f>
      </c>
      <c r="AV502">
        <f>IF($CJ502&gt;=2,INDEX($AS:$AS,$CI502+2),"")</f>
      </c>
      <c r="AW502">
        <f>IF($CJ502&gt;=3,INDEX($AS:$AS,$CI502+3),"")</f>
      </c>
      <c r="AX502">
        <f>IF($CJ502&gt;=4,INDEX($AS:$AS,$CI502+4),"")</f>
      </c>
      <c r="AY502">
        <f>IF($CJ502&gt;=5,INDEX($AS:$AS,$CI502+5),"")</f>
      </c>
      <c r="AZ502">
        <f>IF($CJ502&gt;=6,INDEX($AS:$AS,$CI502+6),"")</f>
      </c>
      <c r="BA502">
        <f>IF($CJ502&gt;=7,INDEX($AS:$AS,$CI502+7),"")</f>
      </c>
      <c r="BB502">
        <f>IF($CJ502&gt;=8,INDEX($AS:$AS,$CI502+8),"")</f>
      </c>
      <c r="BC502">
        <f>IF($CJ502&gt;=9,INDEX($AS:$AS,$CI502+9),"")</f>
      </c>
      <c r="BD502">
        <f>IF($CJ502&gt;=10,INDEX($AS:$AS,$CI502+10),"")</f>
      </c>
      <c r="BE502">
        <f>IF($CJ502&gt;=11,INDEX($AS:$AS,$CI502+11),"")</f>
      </c>
      <c r="BF502">
        <f>IF($CJ502&gt;=12,INDEX($AS:$AS,$CI502+12),"")</f>
      </c>
      <c r="BG502">
        <f>IF($CJ502&gt;=13,INDEX($AS:$AS,$CI502+13),"")</f>
      </c>
      <c r="BH502">
        <f>IF($CJ502&gt;=14,INDEX($AS:$AS,$CI502+14),"")</f>
      </c>
      <c r="BI502">
        <f>IF($CJ502&gt;=15,INDEX($AS:$AS,$CI502+15),"")</f>
      </c>
      <c r="BJ502">
        <f>IF($CJ502&gt;=16,INDEX($AS:$AS,$CI502+16),"")</f>
      </c>
      <c r="BK502">
        <f>IF($CJ502&gt;=17,INDEX($AS:$AS,$CI502+17),"")</f>
      </c>
      <c r="BL502">
        <f>IF($CJ502&gt;=18,INDEX($AS:$AS,$CI502+18),"")</f>
      </c>
      <c r="BM502">
        <f>IF($CJ502&gt;=19,INDEX($AS:$AS,$CI502+19),"")</f>
      </c>
      <c r="BN502">
        <f>IF($CJ502&gt;=20,INDEX($AS:$AS,$CI502+20),"")</f>
      </c>
      <c r="BO502">
        <f>IF($CJ502&gt;=21,INDEX($AS:$AS,$CI502+21),"")</f>
      </c>
      <c r="BP502">
        <f>IF($CJ502&gt;=22,INDEX($AS:$AS,$CI502+22),"")</f>
      </c>
      <c r="BQ502">
        <f>IF($CJ502&gt;=23,INDEX($AS:$AS,$CI502+23),"")</f>
      </c>
      <c r="BR502">
        <f>IF($CJ502&gt;=24,INDEX($AS:$AS,$CI502+24),"")</f>
      </c>
      <c r="BS502">
        <f>IF($CJ502&gt;=25,INDEX($AS:$AS,$CI502+25),"")</f>
      </c>
      <c r="BT502">
        <f>IF($CJ502&gt;=26,INDEX($AS:$AS,$CI502+26),"")</f>
      </c>
      <c r="BU502">
        <f>IF($CJ502&gt;=27,INDEX($AS:$AS,$CI502+27),"")</f>
      </c>
      <c r="BV502">
        <f>IF($CJ502&gt;=28,INDEX($AS:$AS,$CI502+28),"")</f>
      </c>
      <c r="BW502">
        <f>IF($CJ502&gt;=29,INDEX($AS:$AS,$CI502+29),"")</f>
      </c>
      <c r="BX502">
        <f>IF($CJ502&gt;=30,INDEX($AS:$AS,$CI502+30),"")</f>
      </c>
      <c r="BY502">
        <f>IF($CJ502&gt;=31,INDEX($AS:$AS,$CI502+31),"")</f>
      </c>
      <c r="BZ502">
        <f>IF($CJ502&gt;=32,INDEX($AS:$AS,$CI502+32),"")</f>
      </c>
      <c r="CA502">
        <f>IF($CJ502&gt;=33,INDEX($AS:$AS,$CI502+33),"")</f>
      </c>
      <c r="CB502">
        <f>IF($CJ502&gt;=34,INDEX($AS:$AS,$CI502+34),"")</f>
      </c>
      <c r="CC502">
        <f>IF($CJ502&gt;=35,INDEX($AS:$AS,$CI502+35),"")</f>
      </c>
      <c r="CD502">
        <f>IF($CJ502&gt;=36,INDEX($AS:$AS,$CI502+36),"")</f>
      </c>
      <c r="CE502">
        <f>IF($CJ502&gt;=37,INDEX($AS:$AS,$CI502+37),"")</f>
      </c>
      <c r="CF502">
        <f>IF($CJ502&gt;=38,INDEX($AS:$AS,$CI502+38),"")</f>
      </c>
      <c r="CG502">
        <f>IF($CJ502&gt;=39,INDEX($AS:$AS,$CI502+39),"")</f>
      </c>
      <c r="CH502">
        <f>IF($CJ502&gt;=40,INDEX($AS:$AS,$CI502+40),"")</f>
      </c>
      <c r="CI502">
        <f>IFERROR(MATCH($AR502,$AS$2:$AS$133,0)+1,0)</f>
      </c>
      <c r="CJ502">
        <f>IFERROR(INDEX($AT$2:$AT$133,MATCH($AR502,$AS$2:$AS$133,0)),0)</f>
      </c>
      <c r="CK502">
        <f>IFERROR(LEFT($O502,FIND(" - ",$O502)-1),$O502)</f>
      </c>
      <c r="CL502" t="s">
        <v>133</v>
      </c>
      <c r="CN502">
        <f>IF($DI502&gt;=1,INDEX($CL:$CL,$DH502+1),"")</f>
      </c>
      <c r="CO502">
        <f>IF($DI502&gt;=2,INDEX($CL:$CL,$DH502+2),"")</f>
      </c>
      <c r="CP502">
        <f>IF($DI502&gt;=3,INDEX($CL:$CL,$DH502+3),"")</f>
      </c>
      <c r="CQ502">
        <f>IF($DI502&gt;=4,INDEX($CL:$CL,$DH502+4),"")</f>
      </c>
      <c r="CR502">
        <f>IF($DI502&gt;=5,INDEX($CL:$CL,$DH502+5),"")</f>
      </c>
      <c r="CS502">
        <f>IF($DI502&gt;=6,INDEX($CL:$CL,$DH502+6),"")</f>
      </c>
      <c r="CT502">
        <f>IF($DI502&gt;=7,INDEX($CL:$CL,$DH502+7),"")</f>
      </c>
      <c r="CU502">
        <f>IF($DI502&gt;=8,INDEX($CL:$CL,$DH502+8),"")</f>
      </c>
      <c r="CV502">
        <f>IF($DI502&gt;=9,INDEX($CL:$CL,$DH502+9),"")</f>
      </c>
      <c r="CW502">
        <f>IF($DI502&gt;=10,INDEX($CL:$CL,$DH502+10),"")</f>
      </c>
      <c r="CX502">
        <f>IF($DI502&gt;=11,INDEX($CL:$CL,$DH502+11),"")</f>
      </c>
      <c r="CY502">
        <f>IF($DI502&gt;=12,INDEX($CL:$CL,$DH502+12),"")</f>
      </c>
      <c r="CZ502">
        <f>IF($DI502&gt;=13,INDEX($CL:$CL,$DH502+13),"")</f>
      </c>
      <c r="DA502">
        <f>IF($DI502&gt;=14,INDEX($CL:$CL,$DH502+14),"")</f>
      </c>
      <c r="DB502">
        <f>IF($DI502&gt;=15,INDEX($CL:$CL,$DH502+15),"")</f>
      </c>
      <c r="DC502">
        <f>IF($DI502&gt;=16,INDEX($CL:$CL,$DH502+16),"")</f>
      </c>
      <c r="DD502">
        <f>IF($DI502&gt;=17,INDEX($CL:$CL,$DH502+17),"")</f>
      </c>
      <c r="DE502">
        <f>IF($DI502&gt;=18,INDEX($CL:$CL,$DH502+18),"")</f>
      </c>
      <c r="DF502">
        <f>IF($DI502&gt;=19,INDEX($CL:$CL,$DH502+19),"")</f>
      </c>
      <c r="DG502">
        <f>IF($DI502&gt;=20,INDEX($CL:$CL,$DH502+20),"")</f>
      </c>
      <c r="DH502">
        <f>IFERROR(MATCH($CK502,$CL$2:$CL$1558,0)+1,0)</f>
      </c>
      <c r="DI502">
        <f>IFERROR(INDEX($CM$2:$CM$1558,MATCH($CK502,$CL$2:$CL$1558,0)),0)</f>
      </c>
      <c r="DJ502">
        <f>IFERROR(INDEX($AQ:$AQ,MATCH($K502,$AP:$AP,0))&amp;"","")</f>
      </c>
      <c r="DN502">
        <f>IF($GQ502&gt;=1,INDEX($DK:$DK,$GP502+1),"")</f>
      </c>
      <c r="DO502">
        <f>IF($GQ502&gt;=2,INDEX($DK:$DK,$GP502+2),"")</f>
      </c>
      <c r="DP502">
        <f>IF($GQ502&gt;=3,INDEX($DK:$DK,$GP502+3),"")</f>
      </c>
      <c r="DQ502">
        <f>IF($GQ502&gt;=4,INDEX($DK:$DK,$GP502+4),"")</f>
      </c>
      <c r="DR502">
        <f>IF($GQ502&gt;=5,INDEX($DK:$DK,$GP502+5),"")</f>
      </c>
      <c r="DS502">
        <f>IF($GQ502&gt;=6,INDEX($DK:$DK,$GP502+6),"")</f>
      </c>
      <c r="DT502">
        <f>IF($GQ502&gt;=7,INDEX($DK:$DK,$GP502+7),"")</f>
      </c>
      <c r="DU502">
        <f>IF($GQ502&gt;=8,INDEX($DK:$DK,$GP502+8),"")</f>
      </c>
      <c r="DV502">
        <f>IF($GQ502&gt;=9,INDEX($DK:$DK,$GP502+9),"")</f>
      </c>
      <c r="DW502">
        <f>IF($GQ502&gt;=10,INDEX($DK:$DK,$GP502+10),"")</f>
      </c>
      <c r="DX502">
        <f>IF($GQ502&gt;=11,INDEX($DK:$DK,$GP502+11),"")</f>
      </c>
      <c r="DY502">
        <f>IF($GQ502&gt;=12,INDEX($DK:$DK,$GP502+12),"")</f>
      </c>
      <c r="DZ502">
        <f>IF($GQ502&gt;=13,INDEX($DK:$DK,$GP502+13),"")</f>
      </c>
      <c r="EA502">
        <f>IF($GQ502&gt;=14,INDEX($DK:$DK,$GP502+14),"")</f>
      </c>
      <c r="EB502">
        <f>IF($GQ502&gt;=15,INDEX($DK:$DK,$GP502+15),"")</f>
      </c>
      <c r="EC502">
        <f>IF($GQ502&gt;=16,INDEX($DK:$DK,$GP502+16),"")</f>
      </c>
      <c r="ED502">
        <f>IF($GQ502&gt;=17,INDEX($DK:$DK,$GP502+17),"")</f>
      </c>
      <c r="EE502">
        <f>IF($GQ502&gt;=18,INDEX($DK:$DK,$GP502+18),"")</f>
      </c>
      <c r="EF502">
        <f>IF($GQ502&gt;=19,INDEX($DK:$DK,$GP502+19),"")</f>
      </c>
      <c r="EG502">
        <f>IF($GQ502&gt;=20,INDEX($DK:$DK,$GP502+20),"")</f>
      </c>
      <c r="EH502">
        <f>IF($GQ502&gt;=21,INDEX($DK:$DK,$GP502+21),"")</f>
      </c>
      <c r="EI502">
        <f>IF($GQ502&gt;=22,INDEX($DK:$DK,$GP502+22),"")</f>
      </c>
      <c r="EJ502">
        <f>IF($GQ502&gt;=23,INDEX($DK:$DK,$GP502+23),"")</f>
      </c>
      <c r="EK502">
        <f>IF($GQ502&gt;=24,INDEX($DK:$DK,$GP502+24),"")</f>
      </c>
      <c r="EL502">
        <f>IF($GQ502&gt;=25,INDEX($DK:$DK,$GP502+25),"")</f>
      </c>
      <c r="EM502">
        <f>IF($GQ502&gt;=26,INDEX($DK:$DK,$GP502+26),"")</f>
      </c>
      <c r="EN502">
        <f>IF($GQ502&gt;=27,INDEX($DK:$DK,$GP502+27),"")</f>
      </c>
      <c r="EO502">
        <f>IF($GQ502&gt;=28,INDEX($DK:$DK,$GP502+28),"")</f>
      </c>
      <c r="EP502">
        <f>IF($GQ502&gt;=29,INDEX($DK:$DK,$GP502+29),"")</f>
      </c>
      <c r="EQ502">
        <f>IF($GQ502&gt;=30,INDEX($DK:$DK,$GP502+30),"")</f>
      </c>
      <c r="ER502">
        <f>IF($GQ502&gt;=31,INDEX($DK:$DK,$GP502+31),"")</f>
      </c>
      <c r="ES502">
        <f>IF($GQ502&gt;=32,INDEX($DK:$DK,$GP502+32),"")</f>
      </c>
      <c r="ET502">
        <f>IF($GQ502&gt;=33,INDEX($DK:$DK,$GP502+33),"")</f>
      </c>
      <c r="EU502">
        <f>IF($GQ502&gt;=34,INDEX($DK:$DK,$GP502+34),"")</f>
      </c>
      <c r="EV502">
        <f>IF($GQ502&gt;=35,INDEX($DK:$DK,$GP502+35),"")</f>
      </c>
      <c r="EW502">
        <f>IF($GQ502&gt;=36,INDEX($DK:$DK,$GP502+36),"")</f>
      </c>
      <c r="EX502">
        <f>IF($GQ502&gt;=37,INDEX($DK:$DK,$GP502+37),"")</f>
      </c>
      <c r="EY502">
        <f>IF($GQ502&gt;=38,INDEX($DK:$DK,$GP502+38),"")</f>
      </c>
      <c r="EZ502">
        <f>IF($GQ502&gt;=39,INDEX($DK:$DK,$GP502+39),"")</f>
      </c>
      <c r="FA502">
        <f>IF($GQ502&gt;=40,INDEX($DK:$DK,$GP502+40),"")</f>
      </c>
      <c r="FB502">
        <f>IF($GQ502&gt;=1,INDEX($DL:$DL,$GP502+1),"")</f>
      </c>
      <c r="FC502">
        <f>IF($GQ502&gt;=2,INDEX($DL:$DL,$GP502+2),"")</f>
      </c>
      <c r="FD502">
        <f>IF($GQ502&gt;=3,INDEX($DL:$DL,$GP502+3),"")</f>
      </c>
      <c r="FE502">
        <f>IF($GQ502&gt;=4,INDEX($DL:$DL,$GP502+4),"")</f>
      </c>
      <c r="FF502">
        <f>IF($GQ502&gt;=5,INDEX($DL:$DL,$GP502+5),"")</f>
      </c>
      <c r="FG502">
        <f>IF($GQ502&gt;=6,INDEX($DL:$DL,$GP502+6),"")</f>
      </c>
      <c r="FH502">
        <f>IF($GQ502&gt;=7,INDEX($DL:$DL,$GP502+7),"")</f>
      </c>
      <c r="FI502">
        <f>IF($GQ502&gt;=8,INDEX($DL:$DL,$GP502+8),"")</f>
      </c>
      <c r="FJ502">
        <f>IF($GQ502&gt;=9,INDEX($DL:$DL,$GP502+9),"")</f>
      </c>
      <c r="FK502">
        <f>IF($GQ502&gt;=10,INDEX($DL:$DL,$GP502+10),"")</f>
      </c>
      <c r="FL502">
        <f>IF($GQ502&gt;=11,INDEX($DL:$DL,$GP502+11),"")</f>
      </c>
      <c r="FM502">
        <f>IF($GQ502&gt;=12,INDEX($DL:$DL,$GP502+12),"")</f>
      </c>
      <c r="FN502">
        <f>IF($GQ502&gt;=13,INDEX($DL:$DL,$GP502+13),"")</f>
      </c>
      <c r="FO502">
        <f>IF($GQ502&gt;=14,INDEX($DL:$DL,$GP502+14),"")</f>
      </c>
      <c r="FP502">
        <f>IF($GQ502&gt;=15,INDEX($DL:$DL,$GP502+15),"")</f>
      </c>
      <c r="FQ502">
        <f>IF($GQ502&gt;=16,INDEX($DL:$DL,$GP502+16),"")</f>
      </c>
      <c r="FR502">
        <f>IF($GQ502&gt;=17,INDEX($DL:$DL,$GP502+17),"")</f>
      </c>
      <c r="FS502">
        <f>IF($GQ502&gt;=18,INDEX($DL:$DL,$GP502+18),"")</f>
      </c>
      <c r="FT502">
        <f>IF($GQ502&gt;=19,INDEX($DL:$DL,$GP502+19),"")</f>
      </c>
      <c r="FU502">
        <f>IF($GQ502&gt;=20,INDEX($DL:$DL,$GP502+20),"")</f>
      </c>
      <c r="FV502">
        <f>IF($GQ502&gt;=21,INDEX($DL:$DL,$GP502+21),"")</f>
      </c>
      <c r="FW502">
        <f>IF($GQ502&gt;=22,INDEX($DL:$DL,$GP502+22),"")</f>
      </c>
      <c r="FX502">
        <f>IF($GQ502&gt;=23,INDEX($DL:$DL,$GP502+23),"")</f>
      </c>
      <c r="FY502">
        <f>IF($GQ502&gt;=24,INDEX($DL:$DL,$GP502+24),"")</f>
      </c>
      <c r="FZ502">
        <f>IF($GQ502&gt;=25,INDEX($DL:$DL,$GP502+25),"")</f>
      </c>
      <c r="GA502">
        <f>IF($GQ502&gt;=26,INDEX($DL:$DL,$GP502+26),"")</f>
      </c>
      <c r="GB502">
        <f>IF($GQ502&gt;=27,INDEX($DL:$DL,$GP502+27),"")</f>
      </c>
      <c r="GC502">
        <f>IF($GQ502&gt;=28,INDEX($DL:$DL,$GP502+28),"")</f>
      </c>
      <c r="GD502">
        <f>IF($GQ502&gt;=29,INDEX($DL:$DL,$GP502+29),"")</f>
      </c>
      <c r="GE502">
        <f>IF($GQ502&gt;=30,INDEX($DL:$DL,$GP502+30),"")</f>
      </c>
      <c r="GF502">
        <f>IF($GQ502&gt;=31,INDEX($DL:$DL,$GP502+31),"")</f>
      </c>
      <c r="GG502">
        <f>IF($GQ502&gt;=32,INDEX($DL:$DL,$GP502+32),"")</f>
      </c>
      <c r="GH502">
        <f>IF($GQ502&gt;=33,INDEX($DL:$DL,$GP502+33),"")</f>
      </c>
      <c r="GI502">
        <f>IF($GQ502&gt;=34,INDEX($DL:$DL,$GP502+34),"")</f>
      </c>
      <c r="GJ502">
        <f>IF($GQ502&gt;=35,INDEX($DL:$DL,$GP502+35),"")</f>
      </c>
      <c r="GK502">
        <f>IF($GQ502&gt;=36,INDEX($DL:$DL,$GP502+36),"")</f>
      </c>
      <c r="GL502">
        <f>IF($GQ502&gt;=37,INDEX($DL:$DL,$GP502+37),"")</f>
      </c>
      <c r="GM502">
        <f>IF($GQ502&gt;=38,INDEX($DL:$DL,$GP502+38),"")</f>
      </c>
      <c r="GN502">
        <f>IF($GQ502&gt;=39,INDEX($DL:$DL,$GP502+39),"")</f>
      </c>
      <c r="GO502">
        <f>IF($GQ502&gt;=40,INDEX($DL:$DL,$GP502+40),"")</f>
      </c>
      <c r="GP502">
        <f>IFERROR(MATCH($DJ502,$DK$2:$DK$148,0)+1,0)</f>
      </c>
      <c r="GQ502">
        <f>IFERROR(INDEX($DM$2:$DM$148,MATCH($DJ502,$DK$2:$DK$148,0)),0)</f>
      </c>
      <c r="GR502">
        <f>IFERROR(MATCH($L502,$DN$502:$FA$502,0),0)</f>
      </c>
      <c r="GS502">
        <f>IF($GR502&gt;0,INDEX($FB$502:$GO$502,$GR502),"")</f>
      </c>
      <c r="GV502">
        <f>IF($JE502&gt;=1,INDEX($GT:$GT,$JD502+1),"")</f>
      </c>
      <c r="GW502">
        <f>IF($JE502&gt;=2,INDEX($GT:$GT,$JD502+2),"")</f>
      </c>
      <c r="GX502">
        <f>IF($JE502&gt;=3,INDEX($GT:$GT,$JD502+3),"")</f>
      </c>
      <c r="GY502">
        <f>IF($JE502&gt;=4,INDEX($GT:$GT,$JD502+4),"")</f>
      </c>
      <c r="GZ502">
        <f>IF($JE502&gt;=5,INDEX($GT:$GT,$JD502+5),"")</f>
      </c>
      <c r="HA502">
        <f>IF($JE502&gt;=6,INDEX($GT:$GT,$JD502+6),"")</f>
      </c>
      <c r="HB502">
        <f>IF($JE502&gt;=7,INDEX($GT:$GT,$JD502+7),"")</f>
      </c>
      <c r="HC502">
        <f>IF($JE502&gt;=8,INDEX($GT:$GT,$JD502+8),"")</f>
      </c>
      <c r="HD502">
        <f>IF($JE502&gt;=9,INDEX($GT:$GT,$JD502+9),"")</f>
      </c>
      <c r="HE502">
        <f>IF($JE502&gt;=10,INDEX($GT:$GT,$JD502+10),"")</f>
      </c>
      <c r="HF502">
        <f>IF($JE502&gt;=11,INDEX($GT:$GT,$JD502+11),"")</f>
      </c>
      <c r="HG502">
        <f>IF($JE502&gt;=12,INDEX($GT:$GT,$JD502+12),"")</f>
      </c>
      <c r="HH502">
        <f>IF($JE502&gt;=13,INDEX($GT:$GT,$JD502+13),"")</f>
      </c>
      <c r="HI502">
        <f>IF($JE502&gt;=14,INDEX($GT:$GT,$JD502+14),"")</f>
      </c>
      <c r="HJ502">
        <f>IF($JE502&gt;=15,INDEX($GT:$GT,$JD502+15),"")</f>
      </c>
      <c r="HK502">
        <f>IF($JE502&gt;=16,INDEX($GT:$GT,$JD502+16),"")</f>
      </c>
      <c r="HL502">
        <f>IF($JE502&gt;=17,INDEX($GT:$GT,$JD502+17),"")</f>
      </c>
      <c r="HM502">
        <f>IF($JE502&gt;=18,INDEX($GT:$GT,$JD502+18),"")</f>
      </c>
      <c r="HN502">
        <f>IF($JE502&gt;=19,INDEX($GT:$GT,$JD502+19),"")</f>
      </c>
      <c r="HO502">
        <f>IF($JE502&gt;=20,INDEX($GT:$GT,$JD502+20),"")</f>
      </c>
      <c r="HP502">
        <f>IF($JE502&gt;=21,INDEX($GT:$GT,$JD502+21),"")</f>
      </c>
      <c r="HQ502">
        <f>IF($JE502&gt;=22,INDEX($GT:$GT,$JD502+22),"")</f>
      </c>
      <c r="HR502">
        <f>IF($JE502&gt;=23,INDEX($GT:$GT,$JD502+23),"")</f>
      </c>
      <c r="HS502">
        <f>IF($JE502&gt;=24,INDEX($GT:$GT,$JD502+24),"")</f>
      </c>
      <c r="HT502">
        <f>IF($JE502&gt;=25,INDEX($GT:$GT,$JD502+25),"")</f>
      </c>
      <c r="HU502">
        <f>IF($JE502&gt;=26,INDEX($GT:$GT,$JD502+26),"")</f>
      </c>
      <c r="HV502">
        <f>IF($JE502&gt;=27,INDEX($GT:$GT,$JD502+27),"")</f>
      </c>
      <c r="HW502">
        <f>IF($JE502&gt;=28,INDEX($GT:$GT,$JD502+28),"")</f>
      </c>
      <c r="HX502">
        <f>IF($JE502&gt;=29,INDEX($GT:$GT,$JD502+29),"")</f>
      </c>
      <c r="HY502">
        <f>IF($JE502&gt;=30,INDEX($GT:$GT,$JD502+30),"")</f>
      </c>
      <c r="HZ502">
        <f>IF($JE502&gt;=31,INDEX($GT:$GT,$JD502+31),"")</f>
      </c>
      <c r="IA502">
        <f>IF($JE502&gt;=32,INDEX($GT:$GT,$JD502+32),"")</f>
      </c>
      <c r="IB502">
        <f>IF($JE502&gt;=33,INDEX($GT:$GT,$JD502+33),"")</f>
      </c>
      <c r="IC502">
        <f>IF($JE502&gt;=34,INDEX($GT:$GT,$JD502+34),"")</f>
      </c>
      <c r="ID502">
        <f>IF($JE502&gt;=35,INDEX($GT:$GT,$JD502+35),"")</f>
      </c>
      <c r="IE502">
        <f>IF($JE502&gt;=36,INDEX($GT:$GT,$JD502+36),"")</f>
      </c>
      <c r="IF502">
        <f>IF($JE502&gt;=37,INDEX($GT:$GT,$JD502+37),"")</f>
      </c>
      <c r="IG502">
        <f>IF($JE502&gt;=38,INDEX($GT:$GT,$JD502+38),"")</f>
      </c>
      <c r="IH502">
        <f>IF($JE502&gt;=39,INDEX($GT:$GT,$JD502+39),"")</f>
      </c>
      <c r="II502">
        <f>IF($JE502&gt;=40,INDEX($GT:$GT,$JD502+40),"")</f>
      </c>
      <c r="IJ502">
        <f>IF($JE502&gt;=41,INDEX($GT:$GT,$JD502+41),"")</f>
      </c>
      <c r="IK502">
        <f>IF($JE502&gt;=42,INDEX($GT:$GT,$JD502+42),"")</f>
      </c>
      <c r="IL502">
        <f>IF($JE502&gt;=43,INDEX($GT:$GT,$JD502+43),"")</f>
      </c>
      <c r="IM502">
        <f>IF($JE502&gt;=44,INDEX($GT:$GT,$JD502+44),"")</f>
      </c>
      <c r="IN502">
        <f>IF($JE502&gt;=45,INDEX($GT:$GT,$JD502+45),"")</f>
      </c>
      <c r="IO502">
        <f>IF($JE502&gt;=46,INDEX($GT:$GT,$JD502+46),"")</f>
      </c>
      <c r="IP502">
        <f>IF($JE502&gt;=47,INDEX($GT:$GT,$JD502+47),"")</f>
      </c>
      <c r="IQ502">
        <f>IF($JE502&gt;=48,INDEX($GT:$GT,$JD502+48),"")</f>
      </c>
      <c r="IR502">
        <f>IF($JE502&gt;=49,INDEX($GT:$GT,$JD502+49),"")</f>
      </c>
      <c r="IS502">
        <f>IF($JE502&gt;=50,INDEX($GT:$GT,$JD502+50),"")</f>
      </c>
      <c r="IT502">
        <f>IF($JE502&gt;=51,INDEX($GT:$GT,$JD502+51),"")</f>
      </c>
      <c r="IU502">
        <f>IF($JE502&gt;=52,INDEX($GT:$GT,$JD502+52),"")</f>
      </c>
      <c r="IV502">
        <f>IF($JE502&gt;=53,INDEX($GT:$GT,$JD502+53),"")</f>
      </c>
      <c r="IW502">
        <f>IF($JE502&gt;=54,INDEX($GT:$GT,$JD502+54),"")</f>
      </c>
      <c r="IX502">
        <f>IF($JE502&gt;=55,INDEX($GT:$GT,$JD502+55),"")</f>
      </c>
      <c r="IY502">
        <f>IF($JE502&gt;=56,INDEX($GT:$GT,$JD502+56),"")</f>
      </c>
      <c r="IZ502">
        <f>IF($JE502&gt;=57,INDEX($GT:$GT,$JD502+57),"")</f>
      </c>
      <c r="JA502">
        <f>IF($JE502&gt;=58,INDEX($GT:$GT,$JD502+58),"")</f>
      </c>
      <c r="JB502">
        <f>IF($JE502&gt;=59,INDEX($GT:$GT,$JD502+59),"")</f>
      </c>
      <c r="JC502">
        <f>IF($JE502&gt;=60,INDEX($GT:$GT,$JD502+60),"")</f>
      </c>
      <c r="JD502">
        <f>IFERROR(MATCH($GS502,$GT$2:$GT$322,0)+1,0)</f>
      </c>
      <c r="JE502">
        <f>IFERROR(INDEX($GU$2:$GU$322,MATCH($GS502,$GT$2:$GT$322,0)),0)</f>
      </c>
      <c r="JF502" t="s">
        <v>28</v>
      </c>
      <c r="JG502" t="s">
        <v>28</v>
      </c>
    </row>
    <row r="503" spans="1:267" x14ac:dyDescent="0.25">
      <c r="J503" s="1"/>
      <c r="K503" s="1"/>
      <c r="L503" s="1"/>
      <c r="M503" s="1"/>
      <c r="N503" s="1">
        <f>IFERROR(IF(FIND(" - ",$J503)&gt;0,MID($J503,FIND(" - ",$J503)+3,LEN($J503)),""),"")</f>
      </c>
      <c r="P503" s="1"/>
      <c r="S503" t="s">
        <v>28</v>
      </c>
      <c r="U503">
        <f>IF(OR($S503="",$T503=""),"",IFERROR($S503/$T503,0))</f>
      </c>
      <c r="V503">
        <f>IF($S503="","",
IF($K503="","",
IF(ISNUMBER(SEARCH("exempt",LOWER($K503))),0,
$S503*(VALUE(SUBSTITUTE($K503,"%",""))/100))))</f>
      </c>
      <c r="AB503">
        <f>IF($S503="","",
SUM($S503,$V503,$Z503,$W503,$Y503)-
IF($AA503="",0,VALUE($AA503)))</f>
      </c>
      <c r="AJ503" t="s">
        <v>1164</v>
      </c>
      <c r="AR503">
        <f>IFERROR(LEFT($J503,FIND(" - ",$J503)-1),$J503)</f>
      </c>
      <c r="AU503">
        <f>IF($CJ503&gt;=1,INDEX($AS:$AS,$CI503+1),"")</f>
      </c>
      <c r="AV503">
        <f>IF($CJ503&gt;=2,INDEX($AS:$AS,$CI503+2),"")</f>
      </c>
      <c r="AW503">
        <f>IF($CJ503&gt;=3,INDEX($AS:$AS,$CI503+3),"")</f>
      </c>
      <c r="AX503">
        <f>IF($CJ503&gt;=4,INDEX($AS:$AS,$CI503+4),"")</f>
      </c>
      <c r="AY503">
        <f>IF($CJ503&gt;=5,INDEX($AS:$AS,$CI503+5),"")</f>
      </c>
      <c r="AZ503">
        <f>IF($CJ503&gt;=6,INDEX($AS:$AS,$CI503+6),"")</f>
      </c>
      <c r="BA503">
        <f>IF($CJ503&gt;=7,INDEX($AS:$AS,$CI503+7),"")</f>
      </c>
      <c r="BB503">
        <f>IF($CJ503&gt;=8,INDEX($AS:$AS,$CI503+8),"")</f>
      </c>
      <c r="BC503">
        <f>IF($CJ503&gt;=9,INDEX($AS:$AS,$CI503+9),"")</f>
      </c>
      <c r="BD503">
        <f>IF($CJ503&gt;=10,INDEX($AS:$AS,$CI503+10),"")</f>
      </c>
      <c r="BE503">
        <f>IF($CJ503&gt;=11,INDEX($AS:$AS,$CI503+11),"")</f>
      </c>
      <c r="BF503">
        <f>IF($CJ503&gt;=12,INDEX($AS:$AS,$CI503+12),"")</f>
      </c>
      <c r="BG503">
        <f>IF($CJ503&gt;=13,INDEX($AS:$AS,$CI503+13),"")</f>
      </c>
      <c r="BH503">
        <f>IF($CJ503&gt;=14,INDEX($AS:$AS,$CI503+14),"")</f>
      </c>
      <c r="BI503">
        <f>IF($CJ503&gt;=15,INDEX($AS:$AS,$CI503+15),"")</f>
      </c>
      <c r="BJ503">
        <f>IF($CJ503&gt;=16,INDEX($AS:$AS,$CI503+16),"")</f>
      </c>
      <c r="BK503">
        <f>IF($CJ503&gt;=17,INDEX($AS:$AS,$CI503+17),"")</f>
      </c>
      <c r="BL503">
        <f>IF($CJ503&gt;=18,INDEX($AS:$AS,$CI503+18),"")</f>
      </c>
      <c r="BM503">
        <f>IF($CJ503&gt;=19,INDEX($AS:$AS,$CI503+19),"")</f>
      </c>
      <c r="BN503">
        <f>IF($CJ503&gt;=20,INDEX($AS:$AS,$CI503+20),"")</f>
      </c>
      <c r="BO503">
        <f>IF($CJ503&gt;=21,INDEX($AS:$AS,$CI503+21),"")</f>
      </c>
      <c r="BP503">
        <f>IF($CJ503&gt;=22,INDEX($AS:$AS,$CI503+22),"")</f>
      </c>
      <c r="BQ503">
        <f>IF($CJ503&gt;=23,INDEX($AS:$AS,$CI503+23),"")</f>
      </c>
      <c r="BR503">
        <f>IF($CJ503&gt;=24,INDEX($AS:$AS,$CI503+24),"")</f>
      </c>
      <c r="BS503">
        <f>IF($CJ503&gt;=25,INDEX($AS:$AS,$CI503+25),"")</f>
      </c>
      <c r="BT503">
        <f>IF($CJ503&gt;=26,INDEX($AS:$AS,$CI503+26),"")</f>
      </c>
      <c r="BU503">
        <f>IF($CJ503&gt;=27,INDEX($AS:$AS,$CI503+27),"")</f>
      </c>
      <c r="BV503">
        <f>IF($CJ503&gt;=28,INDEX($AS:$AS,$CI503+28),"")</f>
      </c>
      <c r="BW503">
        <f>IF($CJ503&gt;=29,INDEX($AS:$AS,$CI503+29),"")</f>
      </c>
      <c r="BX503">
        <f>IF($CJ503&gt;=30,INDEX($AS:$AS,$CI503+30),"")</f>
      </c>
      <c r="BY503">
        <f>IF($CJ503&gt;=31,INDEX($AS:$AS,$CI503+31),"")</f>
      </c>
      <c r="BZ503">
        <f>IF($CJ503&gt;=32,INDEX($AS:$AS,$CI503+32),"")</f>
      </c>
      <c r="CA503">
        <f>IF($CJ503&gt;=33,INDEX($AS:$AS,$CI503+33),"")</f>
      </c>
      <c r="CB503">
        <f>IF($CJ503&gt;=34,INDEX($AS:$AS,$CI503+34),"")</f>
      </c>
      <c r="CC503">
        <f>IF($CJ503&gt;=35,INDEX($AS:$AS,$CI503+35),"")</f>
      </c>
      <c r="CD503">
        <f>IF($CJ503&gt;=36,INDEX($AS:$AS,$CI503+36),"")</f>
      </c>
      <c r="CE503">
        <f>IF($CJ503&gt;=37,INDEX($AS:$AS,$CI503+37),"")</f>
      </c>
      <c r="CF503">
        <f>IF($CJ503&gt;=38,INDEX($AS:$AS,$CI503+38),"")</f>
      </c>
      <c r="CG503">
        <f>IF($CJ503&gt;=39,INDEX($AS:$AS,$CI503+39),"")</f>
      </c>
      <c r="CH503">
        <f>IF($CJ503&gt;=40,INDEX($AS:$AS,$CI503+40),"")</f>
      </c>
      <c r="CI503">
        <f>IFERROR(MATCH($AR503,$AS$2:$AS$133,0)+1,0)</f>
      </c>
      <c r="CJ503">
        <f>IFERROR(INDEX($AT$2:$AT$133,MATCH($AR503,$AS$2:$AS$133,0)),0)</f>
      </c>
      <c r="CK503">
        <f>IFERROR(LEFT($O503,FIND(" - ",$O503)-1),$O503)</f>
      </c>
      <c r="CL503" t="s">
        <v>123</v>
      </c>
      <c r="CN503">
        <f>IF($DI503&gt;=1,INDEX($CL:$CL,$DH503+1),"")</f>
      </c>
      <c r="CO503">
        <f>IF($DI503&gt;=2,INDEX($CL:$CL,$DH503+2),"")</f>
      </c>
      <c r="CP503">
        <f>IF($DI503&gt;=3,INDEX($CL:$CL,$DH503+3),"")</f>
      </c>
      <c r="CQ503">
        <f>IF($DI503&gt;=4,INDEX($CL:$CL,$DH503+4),"")</f>
      </c>
      <c r="CR503">
        <f>IF($DI503&gt;=5,INDEX($CL:$CL,$DH503+5),"")</f>
      </c>
      <c r="CS503">
        <f>IF($DI503&gt;=6,INDEX($CL:$CL,$DH503+6),"")</f>
      </c>
      <c r="CT503">
        <f>IF($DI503&gt;=7,INDEX($CL:$CL,$DH503+7),"")</f>
      </c>
      <c r="CU503">
        <f>IF($DI503&gt;=8,INDEX($CL:$CL,$DH503+8),"")</f>
      </c>
      <c r="CV503">
        <f>IF($DI503&gt;=9,INDEX($CL:$CL,$DH503+9),"")</f>
      </c>
      <c r="CW503">
        <f>IF($DI503&gt;=10,INDEX($CL:$CL,$DH503+10),"")</f>
      </c>
      <c r="CX503">
        <f>IF($DI503&gt;=11,INDEX($CL:$CL,$DH503+11),"")</f>
      </c>
      <c r="CY503">
        <f>IF($DI503&gt;=12,INDEX($CL:$CL,$DH503+12),"")</f>
      </c>
      <c r="CZ503">
        <f>IF($DI503&gt;=13,INDEX($CL:$CL,$DH503+13),"")</f>
      </c>
      <c r="DA503">
        <f>IF($DI503&gt;=14,INDEX($CL:$CL,$DH503+14),"")</f>
      </c>
      <c r="DB503">
        <f>IF($DI503&gt;=15,INDEX($CL:$CL,$DH503+15),"")</f>
      </c>
      <c r="DC503">
        <f>IF($DI503&gt;=16,INDEX($CL:$CL,$DH503+16),"")</f>
      </c>
      <c r="DD503">
        <f>IF($DI503&gt;=17,INDEX($CL:$CL,$DH503+17),"")</f>
      </c>
      <c r="DE503">
        <f>IF($DI503&gt;=18,INDEX($CL:$CL,$DH503+18),"")</f>
      </c>
      <c r="DF503">
        <f>IF($DI503&gt;=19,INDEX($CL:$CL,$DH503+19),"")</f>
      </c>
      <c r="DG503">
        <f>IF($DI503&gt;=20,INDEX($CL:$CL,$DH503+20),"")</f>
      </c>
      <c r="DH503">
        <f>IFERROR(MATCH($CK503,$CL$2:$CL$1558,0)+1,0)</f>
      </c>
      <c r="DI503">
        <f>IFERROR(INDEX($CM$2:$CM$1558,MATCH($CK503,$CL$2:$CL$1558,0)),0)</f>
      </c>
      <c r="DJ503">
        <f>IFERROR(INDEX($AQ:$AQ,MATCH($K503,$AP:$AP,0))&amp;"","")</f>
      </c>
      <c r="DN503">
        <f>IF($GQ503&gt;=1,INDEX($DK:$DK,$GP503+1),"")</f>
      </c>
      <c r="DO503">
        <f>IF($GQ503&gt;=2,INDEX($DK:$DK,$GP503+2),"")</f>
      </c>
      <c r="DP503">
        <f>IF($GQ503&gt;=3,INDEX($DK:$DK,$GP503+3),"")</f>
      </c>
      <c r="DQ503">
        <f>IF($GQ503&gt;=4,INDEX($DK:$DK,$GP503+4),"")</f>
      </c>
      <c r="DR503">
        <f>IF($GQ503&gt;=5,INDEX($DK:$DK,$GP503+5),"")</f>
      </c>
      <c r="DS503">
        <f>IF($GQ503&gt;=6,INDEX($DK:$DK,$GP503+6),"")</f>
      </c>
      <c r="DT503">
        <f>IF($GQ503&gt;=7,INDEX($DK:$DK,$GP503+7),"")</f>
      </c>
      <c r="DU503">
        <f>IF($GQ503&gt;=8,INDEX($DK:$DK,$GP503+8),"")</f>
      </c>
      <c r="DV503">
        <f>IF($GQ503&gt;=9,INDEX($DK:$DK,$GP503+9),"")</f>
      </c>
      <c r="DW503">
        <f>IF($GQ503&gt;=10,INDEX($DK:$DK,$GP503+10),"")</f>
      </c>
      <c r="DX503">
        <f>IF($GQ503&gt;=11,INDEX($DK:$DK,$GP503+11),"")</f>
      </c>
      <c r="DY503">
        <f>IF($GQ503&gt;=12,INDEX($DK:$DK,$GP503+12),"")</f>
      </c>
      <c r="DZ503">
        <f>IF($GQ503&gt;=13,INDEX($DK:$DK,$GP503+13),"")</f>
      </c>
      <c r="EA503">
        <f>IF($GQ503&gt;=14,INDEX($DK:$DK,$GP503+14),"")</f>
      </c>
      <c r="EB503">
        <f>IF($GQ503&gt;=15,INDEX($DK:$DK,$GP503+15),"")</f>
      </c>
      <c r="EC503">
        <f>IF($GQ503&gt;=16,INDEX($DK:$DK,$GP503+16),"")</f>
      </c>
      <c r="ED503">
        <f>IF($GQ503&gt;=17,INDEX($DK:$DK,$GP503+17),"")</f>
      </c>
      <c r="EE503">
        <f>IF($GQ503&gt;=18,INDEX($DK:$DK,$GP503+18),"")</f>
      </c>
      <c r="EF503">
        <f>IF($GQ503&gt;=19,INDEX($DK:$DK,$GP503+19),"")</f>
      </c>
      <c r="EG503">
        <f>IF($GQ503&gt;=20,INDEX($DK:$DK,$GP503+20),"")</f>
      </c>
      <c r="EH503">
        <f>IF($GQ503&gt;=21,INDEX($DK:$DK,$GP503+21),"")</f>
      </c>
      <c r="EI503">
        <f>IF($GQ503&gt;=22,INDEX($DK:$DK,$GP503+22),"")</f>
      </c>
      <c r="EJ503">
        <f>IF($GQ503&gt;=23,INDEX($DK:$DK,$GP503+23),"")</f>
      </c>
      <c r="EK503">
        <f>IF($GQ503&gt;=24,INDEX($DK:$DK,$GP503+24),"")</f>
      </c>
      <c r="EL503">
        <f>IF($GQ503&gt;=25,INDEX($DK:$DK,$GP503+25),"")</f>
      </c>
      <c r="EM503">
        <f>IF($GQ503&gt;=26,INDEX($DK:$DK,$GP503+26),"")</f>
      </c>
      <c r="EN503">
        <f>IF($GQ503&gt;=27,INDEX($DK:$DK,$GP503+27),"")</f>
      </c>
      <c r="EO503">
        <f>IF($GQ503&gt;=28,INDEX($DK:$DK,$GP503+28),"")</f>
      </c>
      <c r="EP503">
        <f>IF($GQ503&gt;=29,INDEX($DK:$DK,$GP503+29),"")</f>
      </c>
      <c r="EQ503">
        <f>IF($GQ503&gt;=30,INDEX($DK:$DK,$GP503+30),"")</f>
      </c>
      <c r="ER503">
        <f>IF($GQ503&gt;=31,INDEX($DK:$DK,$GP503+31),"")</f>
      </c>
      <c r="ES503">
        <f>IF($GQ503&gt;=32,INDEX($DK:$DK,$GP503+32),"")</f>
      </c>
      <c r="ET503">
        <f>IF($GQ503&gt;=33,INDEX($DK:$DK,$GP503+33),"")</f>
      </c>
      <c r="EU503">
        <f>IF($GQ503&gt;=34,INDEX($DK:$DK,$GP503+34),"")</f>
      </c>
      <c r="EV503">
        <f>IF($GQ503&gt;=35,INDEX($DK:$DK,$GP503+35),"")</f>
      </c>
      <c r="EW503">
        <f>IF($GQ503&gt;=36,INDEX($DK:$DK,$GP503+36),"")</f>
      </c>
      <c r="EX503">
        <f>IF($GQ503&gt;=37,INDEX($DK:$DK,$GP503+37),"")</f>
      </c>
      <c r="EY503">
        <f>IF($GQ503&gt;=38,INDEX($DK:$DK,$GP503+38),"")</f>
      </c>
      <c r="EZ503">
        <f>IF($GQ503&gt;=39,INDEX($DK:$DK,$GP503+39),"")</f>
      </c>
      <c r="FA503">
        <f>IF($GQ503&gt;=40,INDEX($DK:$DK,$GP503+40),"")</f>
      </c>
      <c r="FB503">
        <f>IF($GQ503&gt;=1,INDEX($DL:$DL,$GP503+1),"")</f>
      </c>
      <c r="FC503">
        <f>IF($GQ503&gt;=2,INDEX($DL:$DL,$GP503+2),"")</f>
      </c>
      <c r="FD503">
        <f>IF($GQ503&gt;=3,INDEX($DL:$DL,$GP503+3),"")</f>
      </c>
      <c r="FE503">
        <f>IF($GQ503&gt;=4,INDEX($DL:$DL,$GP503+4),"")</f>
      </c>
      <c r="FF503">
        <f>IF($GQ503&gt;=5,INDEX($DL:$DL,$GP503+5),"")</f>
      </c>
      <c r="FG503">
        <f>IF($GQ503&gt;=6,INDEX($DL:$DL,$GP503+6),"")</f>
      </c>
      <c r="FH503">
        <f>IF($GQ503&gt;=7,INDEX($DL:$DL,$GP503+7),"")</f>
      </c>
      <c r="FI503">
        <f>IF($GQ503&gt;=8,INDEX($DL:$DL,$GP503+8),"")</f>
      </c>
      <c r="FJ503">
        <f>IF($GQ503&gt;=9,INDEX($DL:$DL,$GP503+9),"")</f>
      </c>
      <c r="FK503">
        <f>IF($GQ503&gt;=10,INDEX($DL:$DL,$GP503+10),"")</f>
      </c>
      <c r="FL503">
        <f>IF($GQ503&gt;=11,INDEX($DL:$DL,$GP503+11),"")</f>
      </c>
      <c r="FM503">
        <f>IF($GQ503&gt;=12,INDEX($DL:$DL,$GP503+12),"")</f>
      </c>
      <c r="FN503">
        <f>IF($GQ503&gt;=13,INDEX($DL:$DL,$GP503+13),"")</f>
      </c>
      <c r="FO503">
        <f>IF($GQ503&gt;=14,INDEX($DL:$DL,$GP503+14),"")</f>
      </c>
      <c r="FP503">
        <f>IF($GQ503&gt;=15,INDEX($DL:$DL,$GP503+15),"")</f>
      </c>
      <c r="FQ503">
        <f>IF($GQ503&gt;=16,INDEX($DL:$DL,$GP503+16),"")</f>
      </c>
      <c r="FR503">
        <f>IF($GQ503&gt;=17,INDEX($DL:$DL,$GP503+17),"")</f>
      </c>
      <c r="FS503">
        <f>IF($GQ503&gt;=18,INDEX($DL:$DL,$GP503+18),"")</f>
      </c>
      <c r="FT503">
        <f>IF($GQ503&gt;=19,INDEX($DL:$DL,$GP503+19),"")</f>
      </c>
      <c r="FU503">
        <f>IF($GQ503&gt;=20,INDEX($DL:$DL,$GP503+20),"")</f>
      </c>
      <c r="FV503">
        <f>IF($GQ503&gt;=21,INDEX($DL:$DL,$GP503+21),"")</f>
      </c>
      <c r="FW503">
        <f>IF($GQ503&gt;=22,INDEX($DL:$DL,$GP503+22),"")</f>
      </c>
      <c r="FX503">
        <f>IF($GQ503&gt;=23,INDEX($DL:$DL,$GP503+23),"")</f>
      </c>
      <c r="FY503">
        <f>IF($GQ503&gt;=24,INDEX($DL:$DL,$GP503+24),"")</f>
      </c>
      <c r="FZ503">
        <f>IF($GQ503&gt;=25,INDEX($DL:$DL,$GP503+25),"")</f>
      </c>
      <c r="GA503">
        <f>IF($GQ503&gt;=26,INDEX($DL:$DL,$GP503+26),"")</f>
      </c>
      <c r="GB503">
        <f>IF($GQ503&gt;=27,INDEX($DL:$DL,$GP503+27),"")</f>
      </c>
      <c r="GC503">
        <f>IF($GQ503&gt;=28,INDEX($DL:$DL,$GP503+28),"")</f>
      </c>
      <c r="GD503">
        <f>IF($GQ503&gt;=29,INDEX($DL:$DL,$GP503+29),"")</f>
      </c>
      <c r="GE503">
        <f>IF($GQ503&gt;=30,INDEX($DL:$DL,$GP503+30),"")</f>
      </c>
      <c r="GF503">
        <f>IF($GQ503&gt;=31,INDEX($DL:$DL,$GP503+31),"")</f>
      </c>
      <c r="GG503">
        <f>IF($GQ503&gt;=32,INDEX($DL:$DL,$GP503+32),"")</f>
      </c>
      <c r="GH503">
        <f>IF($GQ503&gt;=33,INDEX($DL:$DL,$GP503+33),"")</f>
      </c>
      <c r="GI503">
        <f>IF($GQ503&gt;=34,INDEX($DL:$DL,$GP503+34),"")</f>
      </c>
      <c r="GJ503">
        <f>IF($GQ503&gt;=35,INDEX($DL:$DL,$GP503+35),"")</f>
      </c>
      <c r="GK503">
        <f>IF($GQ503&gt;=36,INDEX($DL:$DL,$GP503+36),"")</f>
      </c>
      <c r="GL503">
        <f>IF($GQ503&gt;=37,INDEX($DL:$DL,$GP503+37),"")</f>
      </c>
      <c r="GM503">
        <f>IF($GQ503&gt;=38,INDEX($DL:$DL,$GP503+38),"")</f>
      </c>
      <c r="GN503">
        <f>IF($GQ503&gt;=39,INDEX($DL:$DL,$GP503+39),"")</f>
      </c>
      <c r="GO503">
        <f>IF($GQ503&gt;=40,INDEX($DL:$DL,$GP503+40),"")</f>
      </c>
      <c r="GP503">
        <f>IFERROR(MATCH($DJ503,$DK$2:$DK$148,0)+1,0)</f>
      </c>
      <c r="GQ503">
        <f>IFERROR(INDEX($DM$2:$DM$148,MATCH($DJ503,$DK$2:$DK$148,0)),0)</f>
      </c>
      <c r="GR503">
        <f>IFERROR(MATCH($L503,$DN$503:$FA$503,0),0)</f>
      </c>
      <c r="GS503">
        <f>IF($GR503&gt;0,INDEX($FB$503:$GO$503,$GR503),"")</f>
      </c>
      <c r="GV503">
        <f>IF($JE503&gt;=1,INDEX($GT:$GT,$JD503+1),"")</f>
      </c>
      <c r="GW503">
        <f>IF($JE503&gt;=2,INDEX($GT:$GT,$JD503+2),"")</f>
      </c>
      <c r="GX503">
        <f>IF($JE503&gt;=3,INDEX($GT:$GT,$JD503+3),"")</f>
      </c>
      <c r="GY503">
        <f>IF($JE503&gt;=4,INDEX($GT:$GT,$JD503+4),"")</f>
      </c>
      <c r="GZ503">
        <f>IF($JE503&gt;=5,INDEX($GT:$GT,$JD503+5),"")</f>
      </c>
      <c r="HA503">
        <f>IF($JE503&gt;=6,INDEX($GT:$GT,$JD503+6),"")</f>
      </c>
      <c r="HB503">
        <f>IF($JE503&gt;=7,INDEX($GT:$GT,$JD503+7),"")</f>
      </c>
      <c r="HC503">
        <f>IF($JE503&gt;=8,INDEX($GT:$GT,$JD503+8),"")</f>
      </c>
      <c r="HD503">
        <f>IF($JE503&gt;=9,INDEX($GT:$GT,$JD503+9),"")</f>
      </c>
      <c r="HE503">
        <f>IF($JE503&gt;=10,INDEX($GT:$GT,$JD503+10),"")</f>
      </c>
      <c r="HF503">
        <f>IF($JE503&gt;=11,INDEX($GT:$GT,$JD503+11),"")</f>
      </c>
      <c r="HG503">
        <f>IF($JE503&gt;=12,INDEX($GT:$GT,$JD503+12),"")</f>
      </c>
      <c r="HH503">
        <f>IF($JE503&gt;=13,INDEX($GT:$GT,$JD503+13),"")</f>
      </c>
      <c r="HI503">
        <f>IF($JE503&gt;=14,INDEX($GT:$GT,$JD503+14),"")</f>
      </c>
      <c r="HJ503">
        <f>IF($JE503&gt;=15,INDEX($GT:$GT,$JD503+15),"")</f>
      </c>
      <c r="HK503">
        <f>IF($JE503&gt;=16,INDEX($GT:$GT,$JD503+16),"")</f>
      </c>
      <c r="HL503">
        <f>IF($JE503&gt;=17,INDEX($GT:$GT,$JD503+17),"")</f>
      </c>
      <c r="HM503">
        <f>IF($JE503&gt;=18,INDEX($GT:$GT,$JD503+18),"")</f>
      </c>
      <c r="HN503">
        <f>IF($JE503&gt;=19,INDEX($GT:$GT,$JD503+19),"")</f>
      </c>
      <c r="HO503">
        <f>IF($JE503&gt;=20,INDEX($GT:$GT,$JD503+20),"")</f>
      </c>
      <c r="HP503">
        <f>IF($JE503&gt;=21,INDEX($GT:$GT,$JD503+21),"")</f>
      </c>
      <c r="HQ503">
        <f>IF($JE503&gt;=22,INDEX($GT:$GT,$JD503+22),"")</f>
      </c>
      <c r="HR503">
        <f>IF($JE503&gt;=23,INDEX($GT:$GT,$JD503+23),"")</f>
      </c>
      <c r="HS503">
        <f>IF($JE503&gt;=24,INDEX($GT:$GT,$JD503+24),"")</f>
      </c>
      <c r="HT503">
        <f>IF($JE503&gt;=25,INDEX($GT:$GT,$JD503+25),"")</f>
      </c>
      <c r="HU503">
        <f>IF($JE503&gt;=26,INDEX($GT:$GT,$JD503+26),"")</f>
      </c>
      <c r="HV503">
        <f>IF($JE503&gt;=27,INDEX($GT:$GT,$JD503+27),"")</f>
      </c>
      <c r="HW503">
        <f>IF($JE503&gt;=28,INDEX($GT:$GT,$JD503+28),"")</f>
      </c>
      <c r="HX503">
        <f>IF($JE503&gt;=29,INDEX($GT:$GT,$JD503+29),"")</f>
      </c>
      <c r="HY503">
        <f>IF($JE503&gt;=30,INDEX($GT:$GT,$JD503+30),"")</f>
      </c>
      <c r="HZ503">
        <f>IF($JE503&gt;=31,INDEX($GT:$GT,$JD503+31),"")</f>
      </c>
      <c r="IA503">
        <f>IF($JE503&gt;=32,INDEX($GT:$GT,$JD503+32),"")</f>
      </c>
      <c r="IB503">
        <f>IF($JE503&gt;=33,INDEX($GT:$GT,$JD503+33),"")</f>
      </c>
      <c r="IC503">
        <f>IF($JE503&gt;=34,INDEX($GT:$GT,$JD503+34),"")</f>
      </c>
      <c r="ID503">
        <f>IF($JE503&gt;=35,INDEX($GT:$GT,$JD503+35),"")</f>
      </c>
      <c r="IE503">
        <f>IF($JE503&gt;=36,INDEX($GT:$GT,$JD503+36),"")</f>
      </c>
      <c r="IF503">
        <f>IF($JE503&gt;=37,INDEX($GT:$GT,$JD503+37),"")</f>
      </c>
      <c r="IG503">
        <f>IF($JE503&gt;=38,INDEX($GT:$GT,$JD503+38),"")</f>
      </c>
      <c r="IH503">
        <f>IF($JE503&gt;=39,INDEX($GT:$GT,$JD503+39),"")</f>
      </c>
      <c r="II503">
        <f>IF($JE503&gt;=40,INDEX($GT:$GT,$JD503+40),"")</f>
      </c>
      <c r="IJ503">
        <f>IF($JE503&gt;=41,INDEX($GT:$GT,$JD503+41),"")</f>
      </c>
      <c r="IK503">
        <f>IF($JE503&gt;=42,INDEX($GT:$GT,$JD503+42),"")</f>
      </c>
      <c r="IL503">
        <f>IF($JE503&gt;=43,INDEX($GT:$GT,$JD503+43),"")</f>
      </c>
      <c r="IM503">
        <f>IF($JE503&gt;=44,INDEX($GT:$GT,$JD503+44),"")</f>
      </c>
      <c r="IN503">
        <f>IF($JE503&gt;=45,INDEX($GT:$GT,$JD503+45),"")</f>
      </c>
      <c r="IO503">
        <f>IF($JE503&gt;=46,INDEX($GT:$GT,$JD503+46),"")</f>
      </c>
      <c r="IP503">
        <f>IF($JE503&gt;=47,INDEX($GT:$GT,$JD503+47),"")</f>
      </c>
      <c r="IQ503">
        <f>IF($JE503&gt;=48,INDEX($GT:$GT,$JD503+48),"")</f>
      </c>
      <c r="IR503">
        <f>IF($JE503&gt;=49,INDEX($GT:$GT,$JD503+49),"")</f>
      </c>
      <c r="IS503">
        <f>IF($JE503&gt;=50,INDEX($GT:$GT,$JD503+50),"")</f>
      </c>
      <c r="IT503">
        <f>IF($JE503&gt;=51,INDEX($GT:$GT,$JD503+51),"")</f>
      </c>
      <c r="IU503">
        <f>IF($JE503&gt;=52,INDEX($GT:$GT,$JD503+52),"")</f>
      </c>
      <c r="IV503">
        <f>IF($JE503&gt;=53,INDEX($GT:$GT,$JD503+53),"")</f>
      </c>
      <c r="IW503">
        <f>IF($JE503&gt;=54,INDEX($GT:$GT,$JD503+54),"")</f>
      </c>
      <c r="IX503">
        <f>IF($JE503&gt;=55,INDEX($GT:$GT,$JD503+55),"")</f>
      </c>
      <c r="IY503">
        <f>IF($JE503&gt;=56,INDEX($GT:$GT,$JD503+56),"")</f>
      </c>
      <c r="IZ503">
        <f>IF($JE503&gt;=57,INDEX($GT:$GT,$JD503+57),"")</f>
      </c>
      <c r="JA503">
        <f>IF($JE503&gt;=58,INDEX($GT:$GT,$JD503+58),"")</f>
      </c>
      <c r="JB503">
        <f>IF($JE503&gt;=59,INDEX($GT:$GT,$JD503+59),"")</f>
      </c>
      <c r="JC503">
        <f>IF($JE503&gt;=60,INDEX($GT:$GT,$JD503+60),"")</f>
      </c>
      <c r="JD503">
        <f>IFERROR(MATCH($GS503,$GT$2:$GT$322,0)+1,0)</f>
      </c>
      <c r="JE503">
        <f>IFERROR(INDEX($GU$2:$GU$322,MATCH($GS503,$GT$2:$GT$322,0)),0)</f>
      </c>
      <c r="JF503" t="s">
        <v>28</v>
      </c>
      <c r="JG503" t="s">
        <v>28</v>
      </c>
    </row>
    <row r="504" spans="1:267" x14ac:dyDescent="0.25">
      <c r="J504" s="1"/>
      <c r="K504" s="1"/>
      <c r="L504" s="1"/>
      <c r="M504" s="1"/>
      <c r="N504" s="1">
        <f>IFERROR(IF(FIND(" - ",$J504)&gt;0,MID($J504,FIND(" - ",$J504)+3,LEN($J504)),""),"")</f>
      </c>
      <c r="P504" s="1"/>
      <c r="S504" t="s">
        <v>28</v>
      </c>
      <c r="U504">
        <f>IF(OR($S504="",$T504=""),"",IFERROR($S504/$T504,0))</f>
      </c>
      <c r="V504">
        <f>IF($S504="","",
IF($K504="","",
IF(ISNUMBER(SEARCH("exempt",LOWER($K504))),0,
$S504*(VALUE(SUBSTITUTE($K504,"%",""))/100))))</f>
      </c>
      <c r="AB504">
        <f>IF($S504="","",
SUM($S504,$V504,$Z504,$W504,$Y504)-
IF($AA504="",0,VALUE($AA504)))</f>
      </c>
      <c r="AJ504" t="s">
        <v>1165</v>
      </c>
      <c r="AR504">
        <f>IFERROR(LEFT($J504,FIND(" - ",$J504)-1),$J504)</f>
      </c>
      <c r="AU504">
        <f>IF($CJ504&gt;=1,INDEX($AS:$AS,$CI504+1),"")</f>
      </c>
      <c r="AV504">
        <f>IF($CJ504&gt;=2,INDEX($AS:$AS,$CI504+2),"")</f>
      </c>
      <c r="AW504">
        <f>IF($CJ504&gt;=3,INDEX($AS:$AS,$CI504+3),"")</f>
      </c>
      <c r="AX504">
        <f>IF($CJ504&gt;=4,INDEX($AS:$AS,$CI504+4),"")</f>
      </c>
      <c r="AY504">
        <f>IF($CJ504&gt;=5,INDEX($AS:$AS,$CI504+5),"")</f>
      </c>
      <c r="AZ504">
        <f>IF($CJ504&gt;=6,INDEX($AS:$AS,$CI504+6),"")</f>
      </c>
      <c r="BA504">
        <f>IF($CJ504&gt;=7,INDEX($AS:$AS,$CI504+7),"")</f>
      </c>
      <c r="BB504">
        <f>IF($CJ504&gt;=8,INDEX($AS:$AS,$CI504+8),"")</f>
      </c>
      <c r="BC504">
        <f>IF($CJ504&gt;=9,INDEX($AS:$AS,$CI504+9),"")</f>
      </c>
      <c r="BD504">
        <f>IF($CJ504&gt;=10,INDEX($AS:$AS,$CI504+10),"")</f>
      </c>
      <c r="BE504">
        <f>IF($CJ504&gt;=11,INDEX($AS:$AS,$CI504+11),"")</f>
      </c>
      <c r="BF504">
        <f>IF($CJ504&gt;=12,INDEX($AS:$AS,$CI504+12),"")</f>
      </c>
      <c r="BG504">
        <f>IF($CJ504&gt;=13,INDEX($AS:$AS,$CI504+13),"")</f>
      </c>
      <c r="BH504">
        <f>IF($CJ504&gt;=14,INDEX($AS:$AS,$CI504+14),"")</f>
      </c>
      <c r="BI504">
        <f>IF($CJ504&gt;=15,INDEX($AS:$AS,$CI504+15),"")</f>
      </c>
      <c r="BJ504">
        <f>IF($CJ504&gt;=16,INDEX($AS:$AS,$CI504+16),"")</f>
      </c>
      <c r="BK504">
        <f>IF($CJ504&gt;=17,INDEX($AS:$AS,$CI504+17),"")</f>
      </c>
      <c r="BL504">
        <f>IF($CJ504&gt;=18,INDEX($AS:$AS,$CI504+18),"")</f>
      </c>
      <c r="BM504">
        <f>IF($CJ504&gt;=19,INDEX($AS:$AS,$CI504+19),"")</f>
      </c>
      <c r="BN504">
        <f>IF($CJ504&gt;=20,INDEX($AS:$AS,$CI504+20),"")</f>
      </c>
      <c r="BO504">
        <f>IF($CJ504&gt;=21,INDEX($AS:$AS,$CI504+21),"")</f>
      </c>
      <c r="BP504">
        <f>IF($CJ504&gt;=22,INDEX($AS:$AS,$CI504+22),"")</f>
      </c>
      <c r="BQ504">
        <f>IF($CJ504&gt;=23,INDEX($AS:$AS,$CI504+23),"")</f>
      </c>
      <c r="BR504">
        <f>IF($CJ504&gt;=24,INDEX($AS:$AS,$CI504+24),"")</f>
      </c>
      <c r="BS504">
        <f>IF($CJ504&gt;=25,INDEX($AS:$AS,$CI504+25),"")</f>
      </c>
      <c r="BT504">
        <f>IF($CJ504&gt;=26,INDEX($AS:$AS,$CI504+26),"")</f>
      </c>
      <c r="BU504">
        <f>IF($CJ504&gt;=27,INDEX($AS:$AS,$CI504+27),"")</f>
      </c>
      <c r="BV504">
        <f>IF($CJ504&gt;=28,INDEX($AS:$AS,$CI504+28),"")</f>
      </c>
      <c r="BW504">
        <f>IF($CJ504&gt;=29,INDEX($AS:$AS,$CI504+29),"")</f>
      </c>
      <c r="BX504">
        <f>IF($CJ504&gt;=30,INDEX($AS:$AS,$CI504+30),"")</f>
      </c>
      <c r="BY504">
        <f>IF($CJ504&gt;=31,INDEX($AS:$AS,$CI504+31),"")</f>
      </c>
      <c r="BZ504">
        <f>IF($CJ504&gt;=32,INDEX($AS:$AS,$CI504+32),"")</f>
      </c>
      <c r="CA504">
        <f>IF($CJ504&gt;=33,INDEX($AS:$AS,$CI504+33),"")</f>
      </c>
      <c r="CB504">
        <f>IF($CJ504&gt;=34,INDEX($AS:$AS,$CI504+34),"")</f>
      </c>
      <c r="CC504">
        <f>IF($CJ504&gt;=35,INDEX($AS:$AS,$CI504+35),"")</f>
      </c>
      <c r="CD504">
        <f>IF($CJ504&gt;=36,INDEX($AS:$AS,$CI504+36),"")</f>
      </c>
      <c r="CE504">
        <f>IF($CJ504&gt;=37,INDEX($AS:$AS,$CI504+37),"")</f>
      </c>
      <c r="CF504">
        <f>IF($CJ504&gt;=38,INDEX($AS:$AS,$CI504+38),"")</f>
      </c>
      <c r="CG504">
        <f>IF($CJ504&gt;=39,INDEX($AS:$AS,$CI504+39),"")</f>
      </c>
      <c r="CH504">
        <f>IF($CJ504&gt;=40,INDEX($AS:$AS,$CI504+40),"")</f>
      </c>
      <c r="CI504">
        <f>IFERROR(MATCH($AR504,$AS$2:$AS$133,0)+1,0)</f>
      </c>
      <c r="CJ504">
        <f>IFERROR(INDEX($AT$2:$AT$133,MATCH($AR504,$AS$2:$AS$133,0)),0)</f>
      </c>
      <c r="CK504">
        <f>IFERROR(LEFT($O504,FIND(" - ",$O504)-1),$O504)</f>
      </c>
      <c r="CL504" t="s">
        <v>156</v>
      </c>
      <c r="CN504">
        <f>IF($DI504&gt;=1,INDEX($CL:$CL,$DH504+1),"")</f>
      </c>
      <c r="CO504">
        <f>IF($DI504&gt;=2,INDEX($CL:$CL,$DH504+2),"")</f>
      </c>
      <c r="CP504">
        <f>IF($DI504&gt;=3,INDEX($CL:$CL,$DH504+3),"")</f>
      </c>
      <c r="CQ504">
        <f>IF($DI504&gt;=4,INDEX($CL:$CL,$DH504+4),"")</f>
      </c>
      <c r="CR504">
        <f>IF($DI504&gt;=5,INDEX($CL:$CL,$DH504+5),"")</f>
      </c>
      <c r="CS504">
        <f>IF($DI504&gt;=6,INDEX($CL:$CL,$DH504+6),"")</f>
      </c>
      <c r="CT504">
        <f>IF($DI504&gt;=7,INDEX($CL:$CL,$DH504+7),"")</f>
      </c>
      <c r="CU504">
        <f>IF($DI504&gt;=8,INDEX($CL:$CL,$DH504+8),"")</f>
      </c>
      <c r="CV504">
        <f>IF($DI504&gt;=9,INDEX($CL:$CL,$DH504+9),"")</f>
      </c>
      <c r="CW504">
        <f>IF($DI504&gt;=10,INDEX($CL:$CL,$DH504+10),"")</f>
      </c>
      <c r="CX504">
        <f>IF($DI504&gt;=11,INDEX($CL:$CL,$DH504+11),"")</f>
      </c>
      <c r="CY504">
        <f>IF($DI504&gt;=12,INDEX($CL:$CL,$DH504+12),"")</f>
      </c>
      <c r="CZ504">
        <f>IF($DI504&gt;=13,INDEX($CL:$CL,$DH504+13),"")</f>
      </c>
      <c r="DA504">
        <f>IF($DI504&gt;=14,INDEX($CL:$CL,$DH504+14),"")</f>
      </c>
      <c r="DB504">
        <f>IF($DI504&gt;=15,INDEX($CL:$CL,$DH504+15),"")</f>
      </c>
      <c r="DC504">
        <f>IF($DI504&gt;=16,INDEX($CL:$CL,$DH504+16),"")</f>
      </c>
      <c r="DD504">
        <f>IF($DI504&gt;=17,INDEX($CL:$CL,$DH504+17),"")</f>
      </c>
      <c r="DE504">
        <f>IF($DI504&gt;=18,INDEX($CL:$CL,$DH504+18),"")</f>
      </c>
      <c r="DF504">
        <f>IF($DI504&gt;=19,INDEX($CL:$CL,$DH504+19),"")</f>
      </c>
      <c r="DG504">
        <f>IF($DI504&gt;=20,INDEX($CL:$CL,$DH504+20),"")</f>
      </c>
      <c r="DH504">
        <f>IFERROR(MATCH($CK504,$CL$2:$CL$1558,0)+1,0)</f>
      </c>
      <c r="DI504">
        <f>IFERROR(INDEX($CM$2:$CM$1558,MATCH($CK504,$CL$2:$CL$1558,0)),0)</f>
      </c>
      <c r="DJ504">
        <f>IFERROR(INDEX($AQ:$AQ,MATCH($K504,$AP:$AP,0))&amp;"","")</f>
      </c>
      <c r="DN504">
        <f>IF($GQ504&gt;=1,INDEX($DK:$DK,$GP504+1),"")</f>
      </c>
      <c r="DO504">
        <f>IF($GQ504&gt;=2,INDEX($DK:$DK,$GP504+2),"")</f>
      </c>
      <c r="DP504">
        <f>IF($GQ504&gt;=3,INDEX($DK:$DK,$GP504+3),"")</f>
      </c>
      <c r="DQ504">
        <f>IF($GQ504&gt;=4,INDEX($DK:$DK,$GP504+4),"")</f>
      </c>
      <c r="DR504">
        <f>IF($GQ504&gt;=5,INDEX($DK:$DK,$GP504+5),"")</f>
      </c>
      <c r="DS504">
        <f>IF($GQ504&gt;=6,INDEX($DK:$DK,$GP504+6),"")</f>
      </c>
      <c r="DT504">
        <f>IF($GQ504&gt;=7,INDEX($DK:$DK,$GP504+7),"")</f>
      </c>
      <c r="DU504">
        <f>IF($GQ504&gt;=8,INDEX($DK:$DK,$GP504+8),"")</f>
      </c>
      <c r="DV504">
        <f>IF($GQ504&gt;=9,INDEX($DK:$DK,$GP504+9),"")</f>
      </c>
      <c r="DW504">
        <f>IF($GQ504&gt;=10,INDEX($DK:$DK,$GP504+10),"")</f>
      </c>
      <c r="DX504">
        <f>IF($GQ504&gt;=11,INDEX($DK:$DK,$GP504+11),"")</f>
      </c>
      <c r="DY504">
        <f>IF($GQ504&gt;=12,INDEX($DK:$DK,$GP504+12),"")</f>
      </c>
      <c r="DZ504">
        <f>IF($GQ504&gt;=13,INDEX($DK:$DK,$GP504+13),"")</f>
      </c>
      <c r="EA504">
        <f>IF($GQ504&gt;=14,INDEX($DK:$DK,$GP504+14),"")</f>
      </c>
      <c r="EB504">
        <f>IF($GQ504&gt;=15,INDEX($DK:$DK,$GP504+15),"")</f>
      </c>
      <c r="EC504">
        <f>IF($GQ504&gt;=16,INDEX($DK:$DK,$GP504+16),"")</f>
      </c>
      <c r="ED504">
        <f>IF($GQ504&gt;=17,INDEX($DK:$DK,$GP504+17),"")</f>
      </c>
      <c r="EE504">
        <f>IF($GQ504&gt;=18,INDEX($DK:$DK,$GP504+18),"")</f>
      </c>
      <c r="EF504">
        <f>IF($GQ504&gt;=19,INDEX($DK:$DK,$GP504+19),"")</f>
      </c>
      <c r="EG504">
        <f>IF($GQ504&gt;=20,INDEX($DK:$DK,$GP504+20),"")</f>
      </c>
      <c r="EH504">
        <f>IF($GQ504&gt;=21,INDEX($DK:$DK,$GP504+21),"")</f>
      </c>
      <c r="EI504">
        <f>IF($GQ504&gt;=22,INDEX($DK:$DK,$GP504+22),"")</f>
      </c>
      <c r="EJ504">
        <f>IF($GQ504&gt;=23,INDEX($DK:$DK,$GP504+23),"")</f>
      </c>
      <c r="EK504">
        <f>IF($GQ504&gt;=24,INDEX($DK:$DK,$GP504+24),"")</f>
      </c>
      <c r="EL504">
        <f>IF($GQ504&gt;=25,INDEX($DK:$DK,$GP504+25),"")</f>
      </c>
      <c r="EM504">
        <f>IF($GQ504&gt;=26,INDEX($DK:$DK,$GP504+26),"")</f>
      </c>
      <c r="EN504">
        <f>IF($GQ504&gt;=27,INDEX($DK:$DK,$GP504+27),"")</f>
      </c>
      <c r="EO504">
        <f>IF($GQ504&gt;=28,INDEX($DK:$DK,$GP504+28),"")</f>
      </c>
      <c r="EP504">
        <f>IF($GQ504&gt;=29,INDEX($DK:$DK,$GP504+29),"")</f>
      </c>
      <c r="EQ504">
        <f>IF($GQ504&gt;=30,INDEX($DK:$DK,$GP504+30),"")</f>
      </c>
      <c r="ER504">
        <f>IF($GQ504&gt;=31,INDEX($DK:$DK,$GP504+31),"")</f>
      </c>
      <c r="ES504">
        <f>IF($GQ504&gt;=32,INDEX($DK:$DK,$GP504+32),"")</f>
      </c>
      <c r="ET504">
        <f>IF($GQ504&gt;=33,INDEX($DK:$DK,$GP504+33),"")</f>
      </c>
      <c r="EU504">
        <f>IF($GQ504&gt;=34,INDEX($DK:$DK,$GP504+34),"")</f>
      </c>
      <c r="EV504">
        <f>IF($GQ504&gt;=35,INDEX($DK:$DK,$GP504+35),"")</f>
      </c>
      <c r="EW504">
        <f>IF($GQ504&gt;=36,INDEX($DK:$DK,$GP504+36),"")</f>
      </c>
      <c r="EX504">
        <f>IF($GQ504&gt;=37,INDEX($DK:$DK,$GP504+37),"")</f>
      </c>
      <c r="EY504">
        <f>IF($GQ504&gt;=38,INDEX($DK:$DK,$GP504+38),"")</f>
      </c>
      <c r="EZ504">
        <f>IF($GQ504&gt;=39,INDEX($DK:$DK,$GP504+39),"")</f>
      </c>
      <c r="FA504">
        <f>IF($GQ504&gt;=40,INDEX($DK:$DK,$GP504+40),"")</f>
      </c>
      <c r="FB504">
        <f>IF($GQ504&gt;=1,INDEX($DL:$DL,$GP504+1),"")</f>
      </c>
      <c r="FC504">
        <f>IF($GQ504&gt;=2,INDEX($DL:$DL,$GP504+2),"")</f>
      </c>
      <c r="FD504">
        <f>IF($GQ504&gt;=3,INDEX($DL:$DL,$GP504+3),"")</f>
      </c>
      <c r="FE504">
        <f>IF($GQ504&gt;=4,INDEX($DL:$DL,$GP504+4),"")</f>
      </c>
      <c r="FF504">
        <f>IF($GQ504&gt;=5,INDEX($DL:$DL,$GP504+5),"")</f>
      </c>
      <c r="FG504">
        <f>IF($GQ504&gt;=6,INDEX($DL:$DL,$GP504+6),"")</f>
      </c>
      <c r="FH504">
        <f>IF($GQ504&gt;=7,INDEX($DL:$DL,$GP504+7),"")</f>
      </c>
      <c r="FI504">
        <f>IF($GQ504&gt;=8,INDEX($DL:$DL,$GP504+8),"")</f>
      </c>
      <c r="FJ504">
        <f>IF($GQ504&gt;=9,INDEX($DL:$DL,$GP504+9),"")</f>
      </c>
      <c r="FK504">
        <f>IF($GQ504&gt;=10,INDEX($DL:$DL,$GP504+10),"")</f>
      </c>
      <c r="FL504">
        <f>IF($GQ504&gt;=11,INDEX($DL:$DL,$GP504+11),"")</f>
      </c>
      <c r="FM504">
        <f>IF($GQ504&gt;=12,INDEX($DL:$DL,$GP504+12),"")</f>
      </c>
      <c r="FN504">
        <f>IF($GQ504&gt;=13,INDEX($DL:$DL,$GP504+13),"")</f>
      </c>
      <c r="FO504">
        <f>IF($GQ504&gt;=14,INDEX($DL:$DL,$GP504+14),"")</f>
      </c>
      <c r="FP504">
        <f>IF($GQ504&gt;=15,INDEX($DL:$DL,$GP504+15),"")</f>
      </c>
      <c r="FQ504">
        <f>IF($GQ504&gt;=16,INDEX($DL:$DL,$GP504+16),"")</f>
      </c>
      <c r="FR504">
        <f>IF($GQ504&gt;=17,INDEX($DL:$DL,$GP504+17),"")</f>
      </c>
      <c r="FS504">
        <f>IF($GQ504&gt;=18,INDEX($DL:$DL,$GP504+18),"")</f>
      </c>
      <c r="FT504">
        <f>IF($GQ504&gt;=19,INDEX($DL:$DL,$GP504+19),"")</f>
      </c>
      <c r="FU504">
        <f>IF($GQ504&gt;=20,INDEX($DL:$DL,$GP504+20),"")</f>
      </c>
      <c r="FV504">
        <f>IF($GQ504&gt;=21,INDEX($DL:$DL,$GP504+21),"")</f>
      </c>
      <c r="FW504">
        <f>IF($GQ504&gt;=22,INDEX($DL:$DL,$GP504+22),"")</f>
      </c>
      <c r="FX504">
        <f>IF($GQ504&gt;=23,INDEX($DL:$DL,$GP504+23),"")</f>
      </c>
      <c r="FY504">
        <f>IF($GQ504&gt;=24,INDEX($DL:$DL,$GP504+24),"")</f>
      </c>
      <c r="FZ504">
        <f>IF($GQ504&gt;=25,INDEX($DL:$DL,$GP504+25),"")</f>
      </c>
      <c r="GA504">
        <f>IF($GQ504&gt;=26,INDEX($DL:$DL,$GP504+26),"")</f>
      </c>
      <c r="GB504">
        <f>IF($GQ504&gt;=27,INDEX($DL:$DL,$GP504+27),"")</f>
      </c>
      <c r="GC504">
        <f>IF($GQ504&gt;=28,INDEX($DL:$DL,$GP504+28),"")</f>
      </c>
      <c r="GD504">
        <f>IF($GQ504&gt;=29,INDEX($DL:$DL,$GP504+29),"")</f>
      </c>
      <c r="GE504">
        <f>IF($GQ504&gt;=30,INDEX($DL:$DL,$GP504+30),"")</f>
      </c>
      <c r="GF504">
        <f>IF($GQ504&gt;=31,INDEX($DL:$DL,$GP504+31),"")</f>
      </c>
      <c r="GG504">
        <f>IF($GQ504&gt;=32,INDEX($DL:$DL,$GP504+32),"")</f>
      </c>
      <c r="GH504">
        <f>IF($GQ504&gt;=33,INDEX($DL:$DL,$GP504+33),"")</f>
      </c>
      <c r="GI504">
        <f>IF($GQ504&gt;=34,INDEX($DL:$DL,$GP504+34),"")</f>
      </c>
      <c r="GJ504">
        <f>IF($GQ504&gt;=35,INDEX($DL:$DL,$GP504+35),"")</f>
      </c>
      <c r="GK504">
        <f>IF($GQ504&gt;=36,INDEX($DL:$DL,$GP504+36),"")</f>
      </c>
      <c r="GL504">
        <f>IF($GQ504&gt;=37,INDEX($DL:$DL,$GP504+37),"")</f>
      </c>
      <c r="GM504">
        <f>IF($GQ504&gt;=38,INDEX($DL:$DL,$GP504+38),"")</f>
      </c>
      <c r="GN504">
        <f>IF($GQ504&gt;=39,INDEX($DL:$DL,$GP504+39),"")</f>
      </c>
      <c r="GO504">
        <f>IF($GQ504&gt;=40,INDEX($DL:$DL,$GP504+40),"")</f>
      </c>
      <c r="GP504">
        <f>IFERROR(MATCH($DJ504,$DK$2:$DK$148,0)+1,0)</f>
      </c>
      <c r="GQ504">
        <f>IFERROR(INDEX($DM$2:$DM$148,MATCH($DJ504,$DK$2:$DK$148,0)),0)</f>
      </c>
      <c r="GR504">
        <f>IFERROR(MATCH($L504,$DN$504:$FA$504,0),0)</f>
      </c>
      <c r="GS504">
        <f>IF($GR504&gt;0,INDEX($FB$504:$GO$504,$GR504),"")</f>
      </c>
      <c r="GV504">
        <f>IF($JE504&gt;=1,INDEX($GT:$GT,$JD504+1),"")</f>
      </c>
      <c r="GW504">
        <f>IF($JE504&gt;=2,INDEX($GT:$GT,$JD504+2),"")</f>
      </c>
      <c r="GX504">
        <f>IF($JE504&gt;=3,INDEX($GT:$GT,$JD504+3),"")</f>
      </c>
      <c r="GY504">
        <f>IF($JE504&gt;=4,INDEX($GT:$GT,$JD504+4),"")</f>
      </c>
      <c r="GZ504">
        <f>IF($JE504&gt;=5,INDEX($GT:$GT,$JD504+5),"")</f>
      </c>
      <c r="HA504">
        <f>IF($JE504&gt;=6,INDEX($GT:$GT,$JD504+6),"")</f>
      </c>
      <c r="HB504">
        <f>IF($JE504&gt;=7,INDEX($GT:$GT,$JD504+7),"")</f>
      </c>
      <c r="HC504">
        <f>IF($JE504&gt;=8,INDEX($GT:$GT,$JD504+8),"")</f>
      </c>
      <c r="HD504">
        <f>IF($JE504&gt;=9,INDEX($GT:$GT,$JD504+9),"")</f>
      </c>
      <c r="HE504">
        <f>IF($JE504&gt;=10,INDEX($GT:$GT,$JD504+10),"")</f>
      </c>
      <c r="HF504">
        <f>IF($JE504&gt;=11,INDEX($GT:$GT,$JD504+11),"")</f>
      </c>
      <c r="HG504">
        <f>IF($JE504&gt;=12,INDEX($GT:$GT,$JD504+12),"")</f>
      </c>
      <c r="HH504">
        <f>IF($JE504&gt;=13,INDEX($GT:$GT,$JD504+13),"")</f>
      </c>
      <c r="HI504">
        <f>IF($JE504&gt;=14,INDEX($GT:$GT,$JD504+14),"")</f>
      </c>
      <c r="HJ504">
        <f>IF($JE504&gt;=15,INDEX($GT:$GT,$JD504+15),"")</f>
      </c>
      <c r="HK504">
        <f>IF($JE504&gt;=16,INDEX($GT:$GT,$JD504+16),"")</f>
      </c>
      <c r="HL504">
        <f>IF($JE504&gt;=17,INDEX($GT:$GT,$JD504+17),"")</f>
      </c>
      <c r="HM504">
        <f>IF($JE504&gt;=18,INDEX($GT:$GT,$JD504+18),"")</f>
      </c>
      <c r="HN504">
        <f>IF($JE504&gt;=19,INDEX($GT:$GT,$JD504+19),"")</f>
      </c>
      <c r="HO504">
        <f>IF($JE504&gt;=20,INDEX($GT:$GT,$JD504+20),"")</f>
      </c>
      <c r="HP504">
        <f>IF($JE504&gt;=21,INDEX($GT:$GT,$JD504+21),"")</f>
      </c>
      <c r="HQ504">
        <f>IF($JE504&gt;=22,INDEX($GT:$GT,$JD504+22),"")</f>
      </c>
      <c r="HR504">
        <f>IF($JE504&gt;=23,INDEX($GT:$GT,$JD504+23),"")</f>
      </c>
      <c r="HS504">
        <f>IF($JE504&gt;=24,INDEX($GT:$GT,$JD504+24),"")</f>
      </c>
      <c r="HT504">
        <f>IF($JE504&gt;=25,INDEX($GT:$GT,$JD504+25),"")</f>
      </c>
      <c r="HU504">
        <f>IF($JE504&gt;=26,INDEX($GT:$GT,$JD504+26),"")</f>
      </c>
      <c r="HV504">
        <f>IF($JE504&gt;=27,INDEX($GT:$GT,$JD504+27),"")</f>
      </c>
      <c r="HW504">
        <f>IF($JE504&gt;=28,INDEX($GT:$GT,$JD504+28),"")</f>
      </c>
      <c r="HX504">
        <f>IF($JE504&gt;=29,INDEX($GT:$GT,$JD504+29),"")</f>
      </c>
      <c r="HY504">
        <f>IF($JE504&gt;=30,INDEX($GT:$GT,$JD504+30),"")</f>
      </c>
      <c r="HZ504">
        <f>IF($JE504&gt;=31,INDEX($GT:$GT,$JD504+31),"")</f>
      </c>
      <c r="IA504">
        <f>IF($JE504&gt;=32,INDEX($GT:$GT,$JD504+32),"")</f>
      </c>
      <c r="IB504">
        <f>IF($JE504&gt;=33,INDEX($GT:$GT,$JD504+33),"")</f>
      </c>
      <c r="IC504">
        <f>IF($JE504&gt;=34,INDEX($GT:$GT,$JD504+34),"")</f>
      </c>
      <c r="ID504">
        <f>IF($JE504&gt;=35,INDEX($GT:$GT,$JD504+35),"")</f>
      </c>
      <c r="IE504">
        <f>IF($JE504&gt;=36,INDEX($GT:$GT,$JD504+36),"")</f>
      </c>
      <c r="IF504">
        <f>IF($JE504&gt;=37,INDEX($GT:$GT,$JD504+37),"")</f>
      </c>
      <c r="IG504">
        <f>IF($JE504&gt;=38,INDEX($GT:$GT,$JD504+38),"")</f>
      </c>
      <c r="IH504">
        <f>IF($JE504&gt;=39,INDEX($GT:$GT,$JD504+39),"")</f>
      </c>
      <c r="II504">
        <f>IF($JE504&gt;=40,INDEX($GT:$GT,$JD504+40),"")</f>
      </c>
      <c r="IJ504">
        <f>IF($JE504&gt;=41,INDEX($GT:$GT,$JD504+41),"")</f>
      </c>
      <c r="IK504">
        <f>IF($JE504&gt;=42,INDEX($GT:$GT,$JD504+42),"")</f>
      </c>
      <c r="IL504">
        <f>IF($JE504&gt;=43,INDEX($GT:$GT,$JD504+43),"")</f>
      </c>
      <c r="IM504">
        <f>IF($JE504&gt;=44,INDEX($GT:$GT,$JD504+44),"")</f>
      </c>
      <c r="IN504">
        <f>IF($JE504&gt;=45,INDEX($GT:$GT,$JD504+45),"")</f>
      </c>
      <c r="IO504">
        <f>IF($JE504&gt;=46,INDEX($GT:$GT,$JD504+46),"")</f>
      </c>
      <c r="IP504">
        <f>IF($JE504&gt;=47,INDEX($GT:$GT,$JD504+47),"")</f>
      </c>
      <c r="IQ504">
        <f>IF($JE504&gt;=48,INDEX($GT:$GT,$JD504+48),"")</f>
      </c>
      <c r="IR504">
        <f>IF($JE504&gt;=49,INDEX($GT:$GT,$JD504+49),"")</f>
      </c>
      <c r="IS504">
        <f>IF($JE504&gt;=50,INDEX($GT:$GT,$JD504+50),"")</f>
      </c>
      <c r="IT504">
        <f>IF($JE504&gt;=51,INDEX($GT:$GT,$JD504+51),"")</f>
      </c>
      <c r="IU504">
        <f>IF($JE504&gt;=52,INDEX($GT:$GT,$JD504+52),"")</f>
      </c>
      <c r="IV504">
        <f>IF($JE504&gt;=53,INDEX($GT:$GT,$JD504+53),"")</f>
      </c>
      <c r="IW504">
        <f>IF($JE504&gt;=54,INDEX($GT:$GT,$JD504+54),"")</f>
      </c>
      <c r="IX504">
        <f>IF($JE504&gt;=55,INDEX($GT:$GT,$JD504+55),"")</f>
      </c>
      <c r="IY504">
        <f>IF($JE504&gt;=56,INDEX($GT:$GT,$JD504+56),"")</f>
      </c>
      <c r="IZ504">
        <f>IF($JE504&gt;=57,INDEX($GT:$GT,$JD504+57),"")</f>
      </c>
      <c r="JA504">
        <f>IF($JE504&gt;=58,INDEX($GT:$GT,$JD504+58),"")</f>
      </c>
      <c r="JB504">
        <f>IF($JE504&gt;=59,INDEX($GT:$GT,$JD504+59),"")</f>
      </c>
      <c r="JC504">
        <f>IF($JE504&gt;=60,INDEX($GT:$GT,$JD504+60),"")</f>
      </c>
      <c r="JD504">
        <f>IFERROR(MATCH($GS504,$GT$2:$GT$322,0)+1,0)</f>
      </c>
      <c r="JE504">
        <f>IFERROR(INDEX($GU$2:$GU$322,MATCH($GS504,$GT$2:$GT$322,0)),0)</f>
      </c>
      <c r="JF504" t="s">
        <v>28</v>
      </c>
      <c r="JG504" t="s">
        <v>28</v>
      </c>
    </row>
    <row r="505" spans="1:267" x14ac:dyDescent="0.25">
      <c r="J505" s="1"/>
      <c r="K505" s="1"/>
      <c r="L505" s="1"/>
      <c r="M505" s="1"/>
      <c r="N505" s="1">
        <f>IFERROR(IF(FIND(" - ",$J505)&gt;0,MID($J505,FIND(" - ",$J505)+3,LEN($J505)),""),"")</f>
      </c>
      <c r="P505" s="1"/>
      <c r="S505" t="s">
        <v>28</v>
      </c>
      <c r="U505">
        <f>IF(OR($S505="",$T505=""),"",IFERROR($S505/$T505,0))</f>
      </c>
      <c r="V505">
        <f>IF($S505="","",
IF($K505="","",
IF(ISNUMBER(SEARCH("exempt",LOWER($K505))),0,
$S505*(VALUE(SUBSTITUTE($K505,"%",""))/100))))</f>
      </c>
      <c r="AB505">
        <f>IF($S505="","",
SUM($S505,$V505,$Z505,$W505,$Y505)-
IF($AA505="",0,VALUE($AA505)))</f>
      </c>
      <c r="AJ505" t="s">
        <v>1166</v>
      </c>
      <c r="AR505">
        <f>IFERROR(LEFT($J505,FIND(" - ",$J505)-1),$J505)</f>
      </c>
      <c r="AU505">
        <f>IF($CJ505&gt;=1,INDEX($AS:$AS,$CI505+1),"")</f>
      </c>
      <c r="AV505">
        <f>IF($CJ505&gt;=2,INDEX($AS:$AS,$CI505+2),"")</f>
      </c>
      <c r="AW505">
        <f>IF($CJ505&gt;=3,INDEX($AS:$AS,$CI505+3),"")</f>
      </c>
      <c r="AX505">
        <f>IF($CJ505&gt;=4,INDEX($AS:$AS,$CI505+4),"")</f>
      </c>
      <c r="AY505">
        <f>IF($CJ505&gt;=5,INDEX($AS:$AS,$CI505+5),"")</f>
      </c>
      <c r="AZ505">
        <f>IF($CJ505&gt;=6,INDEX($AS:$AS,$CI505+6),"")</f>
      </c>
      <c r="BA505">
        <f>IF($CJ505&gt;=7,INDEX($AS:$AS,$CI505+7),"")</f>
      </c>
      <c r="BB505">
        <f>IF($CJ505&gt;=8,INDEX($AS:$AS,$CI505+8),"")</f>
      </c>
      <c r="BC505">
        <f>IF($CJ505&gt;=9,INDEX($AS:$AS,$CI505+9),"")</f>
      </c>
      <c r="BD505">
        <f>IF($CJ505&gt;=10,INDEX($AS:$AS,$CI505+10),"")</f>
      </c>
      <c r="BE505">
        <f>IF($CJ505&gt;=11,INDEX($AS:$AS,$CI505+11),"")</f>
      </c>
      <c r="BF505">
        <f>IF($CJ505&gt;=12,INDEX($AS:$AS,$CI505+12),"")</f>
      </c>
      <c r="BG505">
        <f>IF($CJ505&gt;=13,INDEX($AS:$AS,$CI505+13),"")</f>
      </c>
      <c r="BH505">
        <f>IF($CJ505&gt;=14,INDEX($AS:$AS,$CI505+14),"")</f>
      </c>
      <c r="BI505">
        <f>IF($CJ505&gt;=15,INDEX($AS:$AS,$CI505+15),"")</f>
      </c>
      <c r="BJ505">
        <f>IF($CJ505&gt;=16,INDEX($AS:$AS,$CI505+16),"")</f>
      </c>
      <c r="BK505">
        <f>IF($CJ505&gt;=17,INDEX($AS:$AS,$CI505+17),"")</f>
      </c>
      <c r="BL505">
        <f>IF($CJ505&gt;=18,INDEX($AS:$AS,$CI505+18),"")</f>
      </c>
      <c r="BM505">
        <f>IF($CJ505&gt;=19,INDEX($AS:$AS,$CI505+19),"")</f>
      </c>
      <c r="BN505">
        <f>IF($CJ505&gt;=20,INDEX($AS:$AS,$CI505+20),"")</f>
      </c>
      <c r="BO505">
        <f>IF($CJ505&gt;=21,INDEX($AS:$AS,$CI505+21),"")</f>
      </c>
      <c r="BP505">
        <f>IF($CJ505&gt;=22,INDEX($AS:$AS,$CI505+22),"")</f>
      </c>
      <c r="BQ505">
        <f>IF($CJ505&gt;=23,INDEX($AS:$AS,$CI505+23),"")</f>
      </c>
      <c r="BR505">
        <f>IF($CJ505&gt;=24,INDEX($AS:$AS,$CI505+24),"")</f>
      </c>
      <c r="BS505">
        <f>IF($CJ505&gt;=25,INDEX($AS:$AS,$CI505+25),"")</f>
      </c>
      <c r="BT505">
        <f>IF($CJ505&gt;=26,INDEX($AS:$AS,$CI505+26),"")</f>
      </c>
      <c r="BU505">
        <f>IF($CJ505&gt;=27,INDEX($AS:$AS,$CI505+27),"")</f>
      </c>
      <c r="BV505">
        <f>IF($CJ505&gt;=28,INDEX($AS:$AS,$CI505+28),"")</f>
      </c>
      <c r="BW505">
        <f>IF($CJ505&gt;=29,INDEX($AS:$AS,$CI505+29),"")</f>
      </c>
      <c r="BX505">
        <f>IF($CJ505&gt;=30,INDEX($AS:$AS,$CI505+30),"")</f>
      </c>
      <c r="BY505">
        <f>IF($CJ505&gt;=31,INDEX($AS:$AS,$CI505+31),"")</f>
      </c>
      <c r="BZ505">
        <f>IF($CJ505&gt;=32,INDEX($AS:$AS,$CI505+32),"")</f>
      </c>
      <c r="CA505">
        <f>IF($CJ505&gt;=33,INDEX($AS:$AS,$CI505+33),"")</f>
      </c>
      <c r="CB505">
        <f>IF($CJ505&gt;=34,INDEX($AS:$AS,$CI505+34),"")</f>
      </c>
      <c r="CC505">
        <f>IF($CJ505&gt;=35,INDEX($AS:$AS,$CI505+35),"")</f>
      </c>
      <c r="CD505">
        <f>IF($CJ505&gt;=36,INDEX($AS:$AS,$CI505+36),"")</f>
      </c>
      <c r="CE505">
        <f>IF($CJ505&gt;=37,INDEX($AS:$AS,$CI505+37),"")</f>
      </c>
      <c r="CF505">
        <f>IF($CJ505&gt;=38,INDEX($AS:$AS,$CI505+38),"")</f>
      </c>
      <c r="CG505">
        <f>IF($CJ505&gt;=39,INDEX($AS:$AS,$CI505+39),"")</f>
      </c>
      <c r="CH505">
        <f>IF($CJ505&gt;=40,INDEX($AS:$AS,$CI505+40),"")</f>
      </c>
      <c r="CI505">
        <f>IFERROR(MATCH($AR505,$AS$2:$AS$133,0)+1,0)</f>
      </c>
      <c r="CJ505">
        <f>IFERROR(INDEX($AT$2:$AT$133,MATCH($AR505,$AS$2:$AS$133,0)),0)</f>
      </c>
      <c r="CK505">
        <f>IFERROR(LEFT($O505,FIND(" - ",$O505)-1),$O505)</f>
      </c>
      <c r="CL505" t="s">
        <v>193</v>
      </c>
      <c r="CN505">
        <f>IF($DI505&gt;=1,INDEX($CL:$CL,$DH505+1),"")</f>
      </c>
      <c r="CO505">
        <f>IF($DI505&gt;=2,INDEX($CL:$CL,$DH505+2),"")</f>
      </c>
      <c r="CP505">
        <f>IF($DI505&gt;=3,INDEX($CL:$CL,$DH505+3),"")</f>
      </c>
      <c r="CQ505">
        <f>IF($DI505&gt;=4,INDEX($CL:$CL,$DH505+4),"")</f>
      </c>
      <c r="CR505">
        <f>IF($DI505&gt;=5,INDEX($CL:$CL,$DH505+5),"")</f>
      </c>
      <c r="CS505">
        <f>IF($DI505&gt;=6,INDEX($CL:$CL,$DH505+6),"")</f>
      </c>
      <c r="CT505">
        <f>IF($DI505&gt;=7,INDEX($CL:$CL,$DH505+7),"")</f>
      </c>
      <c r="CU505">
        <f>IF($DI505&gt;=8,INDEX($CL:$CL,$DH505+8),"")</f>
      </c>
      <c r="CV505">
        <f>IF($DI505&gt;=9,INDEX($CL:$CL,$DH505+9),"")</f>
      </c>
      <c r="CW505">
        <f>IF($DI505&gt;=10,INDEX($CL:$CL,$DH505+10),"")</f>
      </c>
      <c r="CX505">
        <f>IF($DI505&gt;=11,INDEX($CL:$CL,$DH505+11),"")</f>
      </c>
      <c r="CY505">
        <f>IF($DI505&gt;=12,INDEX($CL:$CL,$DH505+12),"")</f>
      </c>
      <c r="CZ505">
        <f>IF($DI505&gt;=13,INDEX($CL:$CL,$DH505+13),"")</f>
      </c>
      <c r="DA505">
        <f>IF($DI505&gt;=14,INDEX($CL:$CL,$DH505+14),"")</f>
      </c>
      <c r="DB505">
        <f>IF($DI505&gt;=15,INDEX($CL:$CL,$DH505+15),"")</f>
      </c>
      <c r="DC505">
        <f>IF($DI505&gt;=16,INDEX($CL:$CL,$DH505+16),"")</f>
      </c>
      <c r="DD505">
        <f>IF($DI505&gt;=17,INDEX($CL:$CL,$DH505+17),"")</f>
      </c>
      <c r="DE505">
        <f>IF($DI505&gt;=18,INDEX($CL:$CL,$DH505+18),"")</f>
      </c>
      <c r="DF505">
        <f>IF($DI505&gt;=19,INDEX($CL:$CL,$DH505+19),"")</f>
      </c>
      <c r="DG505">
        <f>IF($DI505&gt;=20,INDEX($CL:$CL,$DH505+20),"")</f>
      </c>
      <c r="DH505">
        <f>IFERROR(MATCH($CK505,$CL$2:$CL$1558,0)+1,0)</f>
      </c>
      <c r="DI505">
        <f>IFERROR(INDEX($CM$2:$CM$1558,MATCH($CK505,$CL$2:$CL$1558,0)),0)</f>
      </c>
      <c r="DJ505">
        <f>IFERROR(INDEX($AQ:$AQ,MATCH($K505,$AP:$AP,0))&amp;"","")</f>
      </c>
      <c r="DN505">
        <f>IF($GQ505&gt;=1,INDEX($DK:$DK,$GP505+1),"")</f>
      </c>
      <c r="DO505">
        <f>IF($GQ505&gt;=2,INDEX($DK:$DK,$GP505+2),"")</f>
      </c>
      <c r="DP505">
        <f>IF($GQ505&gt;=3,INDEX($DK:$DK,$GP505+3),"")</f>
      </c>
      <c r="DQ505">
        <f>IF($GQ505&gt;=4,INDEX($DK:$DK,$GP505+4),"")</f>
      </c>
      <c r="DR505">
        <f>IF($GQ505&gt;=5,INDEX($DK:$DK,$GP505+5),"")</f>
      </c>
      <c r="DS505">
        <f>IF($GQ505&gt;=6,INDEX($DK:$DK,$GP505+6),"")</f>
      </c>
      <c r="DT505">
        <f>IF($GQ505&gt;=7,INDEX($DK:$DK,$GP505+7),"")</f>
      </c>
      <c r="DU505">
        <f>IF($GQ505&gt;=8,INDEX($DK:$DK,$GP505+8),"")</f>
      </c>
      <c r="DV505">
        <f>IF($GQ505&gt;=9,INDEX($DK:$DK,$GP505+9),"")</f>
      </c>
      <c r="DW505">
        <f>IF($GQ505&gt;=10,INDEX($DK:$DK,$GP505+10),"")</f>
      </c>
      <c r="DX505">
        <f>IF($GQ505&gt;=11,INDEX($DK:$DK,$GP505+11),"")</f>
      </c>
      <c r="DY505">
        <f>IF($GQ505&gt;=12,INDEX($DK:$DK,$GP505+12),"")</f>
      </c>
      <c r="DZ505">
        <f>IF($GQ505&gt;=13,INDEX($DK:$DK,$GP505+13),"")</f>
      </c>
      <c r="EA505">
        <f>IF($GQ505&gt;=14,INDEX($DK:$DK,$GP505+14),"")</f>
      </c>
      <c r="EB505">
        <f>IF($GQ505&gt;=15,INDEX($DK:$DK,$GP505+15),"")</f>
      </c>
      <c r="EC505">
        <f>IF($GQ505&gt;=16,INDEX($DK:$DK,$GP505+16),"")</f>
      </c>
      <c r="ED505">
        <f>IF($GQ505&gt;=17,INDEX($DK:$DK,$GP505+17),"")</f>
      </c>
      <c r="EE505">
        <f>IF($GQ505&gt;=18,INDEX($DK:$DK,$GP505+18),"")</f>
      </c>
      <c r="EF505">
        <f>IF($GQ505&gt;=19,INDEX($DK:$DK,$GP505+19),"")</f>
      </c>
      <c r="EG505">
        <f>IF($GQ505&gt;=20,INDEX($DK:$DK,$GP505+20),"")</f>
      </c>
      <c r="EH505">
        <f>IF($GQ505&gt;=21,INDEX($DK:$DK,$GP505+21),"")</f>
      </c>
      <c r="EI505">
        <f>IF($GQ505&gt;=22,INDEX($DK:$DK,$GP505+22),"")</f>
      </c>
      <c r="EJ505">
        <f>IF($GQ505&gt;=23,INDEX($DK:$DK,$GP505+23),"")</f>
      </c>
      <c r="EK505">
        <f>IF($GQ505&gt;=24,INDEX($DK:$DK,$GP505+24),"")</f>
      </c>
      <c r="EL505">
        <f>IF($GQ505&gt;=25,INDEX($DK:$DK,$GP505+25),"")</f>
      </c>
      <c r="EM505">
        <f>IF($GQ505&gt;=26,INDEX($DK:$DK,$GP505+26),"")</f>
      </c>
      <c r="EN505">
        <f>IF($GQ505&gt;=27,INDEX($DK:$DK,$GP505+27),"")</f>
      </c>
      <c r="EO505">
        <f>IF($GQ505&gt;=28,INDEX($DK:$DK,$GP505+28),"")</f>
      </c>
      <c r="EP505">
        <f>IF($GQ505&gt;=29,INDEX($DK:$DK,$GP505+29),"")</f>
      </c>
      <c r="EQ505">
        <f>IF($GQ505&gt;=30,INDEX($DK:$DK,$GP505+30),"")</f>
      </c>
      <c r="ER505">
        <f>IF($GQ505&gt;=31,INDEX($DK:$DK,$GP505+31),"")</f>
      </c>
      <c r="ES505">
        <f>IF($GQ505&gt;=32,INDEX($DK:$DK,$GP505+32),"")</f>
      </c>
      <c r="ET505">
        <f>IF($GQ505&gt;=33,INDEX($DK:$DK,$GP505+33),"")</f>
      </c>
      <c r="EU505">
        <f>IF($GQ505&gt;=34,INDEX($DK:$DK,$GP505+34),"")</f>
      </c>
      <c r="EV505">
        <f>IF($GQ505&gt;=35,INDEX($DK:$DK,$GP505+35),"")</f>
      </c>
      <c r="EW505">
        <f>IF($GQ505&gt;=36,INDEX($DK:$DK,$GP505+36),"")</f>
      </c>
      <c r="EX505">
        <f>IF($GQ505&gt;=37,INDEX($DK:$DK,$GP505+37),"")</f>
      </c>
      <c r="EY505">
        <f>IF($GQ505&gt;=38,INDEX($DK:$DK,$GP505+38),"")</f>
      </c>
      <c r="EZ505">
        <f>IF($GQ505&gt;=39,INDEX($DK:$DK,$GP505+39),"")</f>
      </c>
      <c r="FA505">
        <f>IF($GQ505&gt;=40,INDEX($DK:$DK,$GP505+40),"")</f>
      </c>
      <c r="FB505">
        <f>IF($GQ505&gt;=1,INDEX($DL:$DL,$GP505+1),"")</f>
      </c>
      <c r="FC505">
        <f>IF($GQ505&gt;=2,INDEX($DL:$DL,$GP505+2),"")</f>
      </c>
      <c r="FD505">
        <f>IF($GQ505&gt;=3,INDEX($DL:$DL,$GP505+3),"")</f>
      </c>
      <c r="FE505">
        <f>IF($GQ505&gt;=4,INDEX($DL:$DL,$GP505+4),"")</f>
      </c>
      <c r="FF505">
        <f>IF($GQ505&gt;=5,INDEX($DL:$DL,$GP505+5),"")</f>
      </c>
      <c r="FG505">
        <f>IF($GQ505&gt;=6,INDEX($DL:$DL,$GP505+6),"")</f>
      </c>
      <c r="FH505">
        <f>IF($GQ505&gt;=7,INDEX($DL:$DL,$GP505+7),"")</f>
      </c>
      <c r="FI505">
        <f>IF($GQ505&gt;=8,INDEX($DL:$DL,$GP505+8),"")</f>
      </c>
      <c r="FJ505">
        <f>IF($GQ505&gt;=9,INDEX($DL:$DL,$GP505+9),"")</f>
      </c>
      <c r="FK505">
        <f>IF($GQ505&gt;=10,INDEX($DL:$DL,$GP505+10),"")</f>
      </c>
      <c r="FL505">
        <f>IF($GQ505&gt;=11,INDEX($DL:$DL,$GP505+11),"")</f>
      </c>
      <c r="FM505">
        <f>IF($GQ505&gt;=12,INDEX($DL:$DL,$GP505+12),"")</f>
      </c>
      <c r="FN505">
        <f>IF($GQ505&gt;=13,INDEX($DL:$DL,$GP505+13),"")</f>
      </c>
      <c r="FO505">
        <f>IF($GQ505&gt;=14,INDEX($DL:$DL,$GP505+14),"")</f>
      </c>
      <c r="FP505">
        <f>IF($GQ505&gt;=15,INDEX($DL:$DL,$GP505+15),"")</f>
      </c>
      <c r="FQ505">
        <f>IF($GQ505&gt;=16,INDEX($DL:$DL,$GP505+16),"")</f>
      </c>
      <c r="FR505">
        <f>IF($GQ505&gt;=17,INDEX($DL:$DL,$GP505+17),"")</f>
      </c>
      <c r="FS505">
        <f>IF($GQ505&gt;=18,INDEX($DL:$DL,$GP505+18),"")</f>
      </c>
      <c r="FT505">
        <f>IF($GQ505&gt;=19,INDEX($DL:$DL,$GP505+19),"")</f>
      </c>
      <c r="FU505">
        <f>IF($GQ505&gt;=20,INDEX($DL:$DL,$GP505+20),"")</f>
      </c>
      <c r="FV505">
        <f>IF($GQ505&gt;=21,INDEX($DL:$DL,$GP505+21),"")</f>
      </c>
      <c r="FW505">
        <f>IF($GQ505&gt;=22,INDEX($DL:$DL,$GP505+22),"")</f>
      </c>
      <c r="FX505">
        <f>IF($GQ505&gt;=23,INDEX($DL:$DL,$GP505+23),"")</f>
      </c>
      <c r="FY505">
        <f>IF($GQ505&gt;=24,INDEX($DL:$DL,$GP505+24),"")</f>
      </c>
      <c r="FZ505">
        <f>IF($GQ505&gt;=25,INDEX($DL:$DL,$GP505+25),"")</f>
      </c>
      <c r="GA505">
        <f>IF($GQ505&gt;=26,INDEX($DL:$DL,$GP505+26),"")</f>
      </c>
      <c r="GB505">
        <f>IF($GQ505&gt;=27,INDEX($DL:$DL,$GP505+27),"")</f>
      </c>
      <c r="GC505">
        <f>IF($GQ505&gt;=28,INDEX($DL:$DL,$GP505+28),"")</f>
      </c>
      <c r="GD505">
        <f>IF($GQ505&gt;=29,INDEX($DL:$DL,$GP505+29),"")</f>
      </c>
      <c r="GE505">
        <f>IF($GQ505&gt;=30,INDEX($DL:$DL,$GP505+30),"")</f>
      </c>
      <c r="GF505">
        <f>IF($GQ505&gt;=31,INDEX($DL:$DL,$GP505+31),"")</f>
      </c>
      <c r="GG505">
        <f>IF($GQ505&gt;=32,INDEX($DL:$DL,$GP505+32),"")</f>
      </c>
      <c r="GH505">
        <f>IF($GQ505&gt;=33,INDEX($DL:$DL,$GP505+33),"")</f>
      </c>
      <c r="GI505">
        <f>IF($GQ505&gt;=34,INDEX($DL:$DL,$GP505+34),"")</f>
      </c>
      <c r="GJ505">
        <f>IF($GQ505&gt;=35,INDEX($DL:$DL,$GP505+35),"")</f>
      </c>
      <c r="GK505">
        <f>IF($GQ505&gt;=36,INDEX($DL:$DL,$GP505+36),"")</f>
      </c>
      <c r="GL505">
        <f>IF($GQ505&gt;=37,INDEX($DL:$DL,$GP505+37),"")</f>
      </c>
      <c r="GM505">
        <f>IF($GQ505&gt;=38,INDEX($DL:$DL,$GP505+38),"")</f>
      </c>
      <c r="GN505">
        <f>IF($GQ505&gt;=39,INDEX($DL:$DL,$GP505+39),"")</f>
      </c>
      <c r="GO505">
        <f>IF($GQ505&gt;=40,INDEX($DL:$DL,$GP505+40),"")</f>
      </c>
      <c r="GP505">
        <f>IFERROR(MATCH($DJ505,$DK$2:$DK$148,0)+1,0)</f>
      </c>
      <c r="GQ505">
        <f>IFERROR(INDEX($DM$2:$DM$148,MATCH($DJ505,$DK$2:$DK$148,0)),0)</f>
      </c>
      <c r="GR505">
        <f>IFERROR(MATCH($L505,$DN$505:$FA$505,0),0)</f>
      </c>
      <c r="GS505">
        <f>IF($GR505&gt;0,INDEX($FB$505:$GO$505,$GR505),"")</f>
      </c>
      <c r="GV505">
        <f>IF($JE505&gt;=1,INDEX($GT:$GT,$JD505+1),"")</f>
      </c>
      <c r="GW505">
        <f>IF($JE505&gt;=2,INDEX($GT:$GT,$JD505+2),"")</f>
      </c>
      <c r="GX505">
        <f>IF($JE505&gt;=3,INDEX($GT:$GT,$JD505+3),"")</f>
      </c>
      <c r="GY505">
        <f>IF($JE505&gt;=4,INDEX($GT:$GT,$JD505+4),"")</f>
      </c>
      <c r="GZ505">
        <f>IF($JE505&gt;=5,INDEX($GT:$GT,$JD505+5),"")</f>
      </c>
      <c r="HA505">
        <f>IF($JE505&gt;=6,INDEX($GT:$GT,$JD505+6),"")</f>
      </c>
      <c r="HB505">
        <f>IF($JE505&gt;=7,INDEX($GT:$GT,$JD505+7),"")</f>
      </c>
      <c r="HC505">
        <f>IF($JE505&gt;=8,INDEX($GT:$GT,$JD505+8),"")</f>
      </c>
      <c r="HD505">
        <f>IF($JE505&gt;=9,INDEX($GT:$GT,$JD505+9),"")</f>
      </c>
      <c r="HE505">
        <f>IF($JE505&gt;=10,INDEX($GT:$GT,$JD505+10),"")</f>
      </c>
      <c r="HF505">
        <f>IF($JE505&gt;=11,INDEX($GT:$GT,$JD505+11),"")</f>
      </c>
      <c r="HG505">
        <f>IF($JE505&gt;=12,INDEX($GT:$GT,$JD505+12),"")</f>
      </c>
      <c r="HH505">
        <f>IF($JE505&gt;=13,INDEX($GT:$GT,$JD505+13),"")</f>
      </c>
      <c r="HI505">
        <f>IF($JE505&gt;=14,INDEX($GT:$GT,$JD505+14),"")</f>
      </c>
      <c r="HJ505">
        <f>IF($JE505&gt;=15,INDEX($GT:$GT,$JD505+15),"")</f>
      </c>
      <c r="HK505">
        <f>IF($JE505&gt;=16,INDEX($GT:$GT,$JD505+16),"")</f>
      </c>
      <c r="HL505">
        <f>IF($JE505&gt;=17,INDEX($GT:$GT,$JD505+17),"")</f>
      </c>
      <c r="HM505">
        <f>IF($JE505&gt;=18,INDEX($GT:$GT,$JD505+18),"")</f>
      </c>
      <c r="HN505">
        <f>IF($JE505&gt;=19,INDEX($GT:$GT,$JD505+19),"")</f>
      </c>
      <c r="HO505">
        <f>IF($JE505&gt;=20,INDEX($GT:$GT,$JD505+20),"")</f>
      </c>
      <c r="HP505">
        <f>IF($JE505&gt;=21,INDEX($GT:$GT,$JD505+21),"")</f>
      </c>
      <c r="HQ505">
        <f>IF($JE505&gt;=22,INDEX($GT:$GT,$JD505+22),"")</f>
      </c>
      <c r="HR505">
        <f>IF($JE505&gt;=23,INDEX($GT:$GT,$JD505+23),"")</f>
      </c>
      <c r="HS505">
        <f>IF($JE505&gt;=24,INDEX($GT:$GT,$JD505+24),"")</f>
      </c>
      <c r="HT505">
        <f>IF($JE505&gt;=25,INDEX($GT:$GT,$JD505+25),"")</f>
      </c>
      <c r="HU505">
        <f>IF($JE505&gt;=26,INDEX($GT:$GT,$JD505+26),"")</f>
      </c>
      <c r="HV505">
        <f>IF($JE505&gt;=27,INDEX($GT:$GT,$JD505+27),"")</f>
      </c>
      <c r="HW505">
        <f>IF($JE505&gt;=28,INDEX($GT:$GT,$JD505+28),"")</f>
      </c>
      <c r="HX505">
        <f>IF($JE505&gt;=29,INDEX($GT:$GT,$JD505+29),"")</f>
      </c>
      <c r="HY505">
        <f>IF($JE505&gt;=30,INDEX($GT:$GT,$JD505+30),"")</f>
      </c>
      <c r="HZ505">
        <f>IF($JE505&gt;=31,INDEX($GT:$GT,$JD505+31),"")</f>
      </c>
      <c r="IA505">
        <f>IF($JE505&gt;=32,INDEX($GT:$GT,$JD505+32),"")</f>
      </c>
      <c r="IB505">
        <f>IF($JE505&gt;=33,INDEX($GT:$GT,$JD505+33),"")</f>
      </c>
      <c r="IC505">
        <f>IF($JE505&gt;=34,INDEX($GT:$GT,$JD505+34),"")</f>
      </c>
      <c r="ID505">
        <f>IF($JE505&gt;=35,INDEX($GT:$GT,$JD505+35),"")</f>
      </c>
      <c r="IE505">
        <f>IF($JE505&gt;=36,INDEX($GT:$GT,$JD505+36),"")</f>
      </c>
      <c r="IF505">
        <f>IF($JE505&gt;=37,INDEX($GT:$GT,$JD505+37),"")</f>
      </c>
      <c r="IG505">
        <f>IF($JE505&gt;=38,INDEX($GT:$GT,$JD505+38),"")</f>
      </c>
      <c r="IH505">
        <f>IF($JE505&gt;=39,INDEX($GT:$GT,$JD505+39),"")</f>
      </c>
      <c r="II505">
        <f>IF($JE505&gt;=40,INDEX($GT:$GT,$JD505+40),"")</f>
      </c>
      <c r="IJ505">
        <f>IF($JE505&gt;=41,INDEX($GT:$GT,$JD505+41),"")</f>
      </c>
      <c r="IK505">
        <f>IF($JE505&gt;=42,INDEX($GT:$GT,$JD505+42),"")</f>
      </c>
      <c r="IL505">
        <f>IF($JE505&gt;=43,INDEX($GT:$GT,$JD505+43),"")</f>
      </c>
      <c r="IM505">
        <f>IF($JE505&gt;=44,INDEX($GT:$GT,$JD505+44),"")</f>
      </c>
      <c r="IN505">
        <f>IF($JE505&gt;=45,INDEX($GT:$GT,$JD505+45),"")</f>
      </c>
      <c r="IO505">
        <f>IF($JE505&gt;=46,INDEX($GT:$GT,$JD505+46),"")</f>
      </c>
      <c r="IP505">
        <f>IF($JE505&gt;=47,INDEX($GT:$GT,$JD505+47),"")</f>
      </c>
      <c r="IQ505">
        <f>IF($JE505&gt;=48,INDEX($GT:$GT,$JD505+48),"")</f>
      </c>
      <c r="IR505">
        <f>IF($JE505&gt;=49,INDEX($GT:$GT,$JD505+49),"")</f>
      </c>
      <c r="IS505">
        <f>IF($JE505&gt;=50,INDEX($GT:$GT,$JD505+50),"")</f>
      </c>
      <c r="IT505">
        <f>IF($JE505&gt;=51,INDEX($GT:$GT,$JD505+51),"")</f>
      </c>
      <c r="IU505">
        <f>IF($JE505&gt;=52,INDEX($GT:$GT,$JD505+52),"")</f>
      </c>
      <c r="IV505">
        <f>IF($JE505&gt;=53,INDEX($GT:$GT,$JD505+53),"")</f>
      </c>
      <c r="IW505">
        <f>IF($JE505&gt;=54,INDEX($GT:$GT,$JD505+54),"")</f>
      </c>
      <c r="IX505">
        <f>IF($JE505&gt;=55,INDEX($GT:$GT,$JD505+55),"")</f>
      </c>
      <c r="IY505">
        <f>IF($JE505&gt;=56,INDEX($GT:$GT,$JD505+56),"")</f>
      </c>
      <c r="IZ505">
        <f>IF($JE505&gt;=57,INDEX($GT:$GT,$JD505+57),"")</f>
      </c>
      <c r="JA505">
        <f>IF($JE505&gt;=58,INDEX($GT:$GT,$JD505+58),"")</f>
      </c>
      <c r="JB505">
        <f>IF($JE505&gt;=59,INDEX($GT:$GT,$JD505+59),"")</f>
      </c>
      <c r="JC505">
        <f>IF($JE505&gt;=60,INDEX($GT:$GT,$JD505+60),"")</f>
      </c>
      <c r="JD505">
        <f>IFERROR(MATCH($GS505,$GT$2:$GT$322,0)+1,0)</f>
      </c>
      <c r="JE505">
        <f>IFERROR(INDEX($GU$2:$GU$322,MATCH($GS505,$GT$2:$GT$322,0)),0)</f>
      </c>
      <c r="JF505" t="s">
        <v>28</v>
      </c>
      <c r="JG505" t="s">
        <v>28</v>
      </c>
    </row>
    <row r="506" spans="1:267" x14ac:dyDescent="0.25">
      <c r="J506" s="1"/>
      <c r="K506" s="1"/>
      <c r="L506" s="1"/>
      <c r="M506" s="1"/>
      <c r="N506" s="1">
        <f>IFERROR(IF(FIND(" - ",$J506)&gt;0,MID($J506,FIND(" - ",$J506)+3,LEN($J506)),""),"")</f>
      </c>
      <c r="P506" s="1"/>
      <c r="S506" t="s">
        <v>28</v>
      </c>
      <c r="U506">
        <f>IF(OR($S506="",$T506=""),"",IFERROR($S506/$T506,0))</f>
      </c>
      <c r="V506">
        <f>IF($S506="","",
IF($K506="","",
IF(ISNUMBER(SEARCH("exempt",LOWER($K506))),0,
$S506*(VALUE(SUBSTITUTE($K506,"%",""))/100))))</f>
      </c>
      <c r="AB506">
        <f>IF($S506="","",
SUM($S506,$V506,$Z506,$W506,$Y506)-
IF($AA506="",0,VALUE($AA506)))</f>
      </c>
      <c r="AJ506" t="s">
        <v>1167</v>
      </c>
      <c r="AR506">
        <f>IFERROR(LEFT($J506,FIND(" - ",$J506)-1),$J506)</f>
      </c>
      <c r="AU506">
        <f>IF($CJ506&gt;=1,INDEX($AS:$AS,$CI506+1),"")</f>
      </c>
      <c r="AV506">
        <f>IF($CJ506&gt;=2,INDEX($AS:$AS,$CI506+2),"")</f>
      </c>
      <c r="AW506">
        <f>IF($CJ506&gt;=3,INDEX($AS:$AS,$CI506+3),"")</f>
      </c>
      <c r="AX506">
        <f>IF($CJ506&gt;=4,INDEX($AS:$AS,$CI506+4),"")</f>
      </c>
      <c r="AY506">
        <f>IF($CJ506&gt;=5,INDEX($AS:$AS,$CI506+5),"")</f>
      </c>
      <c r="AZ506">
        <f>IF($CJ506&gt;=6,INDEX($AS:$AS,$CI506+6),"")</f>
      </c>
      <c r="BA506">
        <f>IF($CJ506&gt;=7,INDEX($AS:$AS,$CI506+7),"")</f>
      </c>
      <c r="BB506">
        <f>IF($CJ506&gt;=8,INDEX($AS:$AS,$CI506+8),"")</f>
      </c>
      <c r="BC506">
        <f>IF($CJ506&gt;=9,INDEX($AS:$AS,$CI506+9),"")</f>
      </c>
      <c r="BD506">
        <f>IF($CJ506&gt;=10,INDEX($AS:$AS,$CI506+10),"")</f>
      </c>
      <c r="BE506">
        <f>IF($CJ506&gt;=11,INDEX($AS:$AS,$CI506+11),"")</f>
      </c>
      <c r="BF506">
        <f>IF($CJ506&gt;=12,INDEX($AS:$AS,$CI506+12),"")</f>
      </c>
      <c r="BG506">
        <f>IF($CJ506&gt;=13,INDEX($AS:$AS,$CI506+13),"")</f>
      </c>
      <c r="BH506">
        <f>IF($CJ506&gt;=14,INDEX($AS:$AS,$CI506+14),"")</f>
      </c>
      <c r="BI506">
        <f>IF($CJ506&gt;=15,INDEX($AS:$AS,$CI506+15),"")</f>
      </c>
      <c r="BJ506">
        <f>IF($CJ506&gt;=16,INDEX($AS:$AS,$CI506+16),"")</f>
      </c>
      <c r="BK506">
        <f>IF($CJ506&gt;=17,INDEX($AS:$AS,$CI506+17),"")</f>
      </c>
      <c r="BL506">
        <f>IF($CJ506&gt;=18,INDEX($AS:$AS,$CI506+18),"")</f>
      </c>
      <c r="BM506">
        <f>IF($CJ506&gt;=19,INDEX($AS:$AS,$CI506+19),"")</f>
      </c>
      <c r="BN506">
        <f>IF($CJ506&gt;=20,INDEX($AS:$AS,$CI506+20),"")</f>
      </c>
      <c r="BO506">
        <f>IF($CJ506&gt;=21,INDEX($AS:$AS,$CI506+21),"")</f>
      </c>
      <c r="BP506">
        <f>IF($CJ506&gt;=22,INDEX($AS:$AS,$CI506+22),"")</f>
      </c>
      <c r="BQ506">
        <f>IF($CJ506&gt;=23,INDEX($AS:$AS,$CI506+23),"")</f>
      </c>
      <c r="BR506">
        <f>IF($CJ506&gt;=24,INDEX($AS:$AS,$CI506+24),"")</f>
      </c>
      <c r="BS506">
        <f>IF($CJ506&gt;=25,INDEX($AS:$AS,$CI506+25),"")</f>
      </c>
      <c r="BT506">
        <f>IF($CJ506&gt;=26,INDEX($AS:$AS,$CI506+26),"")</f>
      </c>
      <c r="BU506">
        <f>IF($CJ506&gt;=27,INDEX($AS:$AS,$CI506+27),"")</f>
      </c>
      <c r="BV506">
        <f>IF($CJ506&gt;=28,INDEX($AS:$AS,$CI506+28),"")</f>
      </c>
      <c r="BW506">
        <f>IF($CJ506&gt;=29,INDEX($AS:$AS,$CI506+29),"")</f>
      </c>
      <c r="BX506">
        <f>IF($CJ506&gt;=30,INDEX($AS:$AS,$CI506+30),"")</f>
      </c>
      <c r="BY506">
        <f>IF($CJ506&gt;=31,INDEX($AS:$AS,$CI506+31),"")</f>
      </c>
      <c r="BZ506">
        <f>IF($CJ506&gt;=32,INDEX($AS:$AS,$CI506+32),"")</f>
      </c>
      <c r="CA506">
        <f>IF($CJ506&gt;=33,INDEX($AS:$AS,$CI506+33),"")</f>
      </c>
      <c r="CB506">
        <f>IF($CJ506&gt;=34,INDEX($AS:$AS,$CI506+34),"")</f>
      </c>
      <c r="CC506">
        <f>IF($CJ506&gt;=35,INDEX($AS:$AS,$CI506+35),"")</f>
      </c>
      <c r="CD506">
        <f>IF($CJ506&gt;=36,INDEX($AS:$AS,$CI506+36),"")</f>
      </c>
      <c r="CE506">
        <f>IF($CJ506&gt;=37,INDEX($AS:$AS,$CI506+37),"")</f>
      </c>
      <c r="CF506">
        <f>IF($CJ506&gt;=38,INDEX($AS:$AS,$CI506+38),"")</f>
      </c>
      <c r="CG506">
        <f>IF($CJ506&gt;=39,INDEX($AS:$AS,$CI506+39),"")</f>
      </c>
      <c r="CH506">
        <f>IF($CJ506&gt;=40,INDEX($AS:$AS,$CI506+40),"")</f>
      </c>
      <c r="CI506">
        <f>IFERROR(MATCH($AR506,$AS$2:$AS$133,0)+1,0)</f>
      </c>
      <c r="CJ506">
        <f>IFERROR(INDEX($AT$2:$AT$133,MATCH($AR506,$AS$2:$AS$133,0)),0)</f>
      </c>
      <c r="CK506">
        <f>IFERROR(LEFT($O506,FIND(" - ",$O506)-1),$O506)</f>
      </c>
      <c r="CL506" t="s">
        <v>202</v>
      </c>
      <c r="CN506">
        <f>IF($DI506&gt;=1,INDEX($CL:$CL,$DH506+1),"")</f>
      </c>
      <c r="CO506">
        <f>IF($DI506&gt;=2,INDEX($CL:$CL,$DH506+2),"")</f>
      </c>
      <c r="CP506">
        <f>IF($DI506&gt;=3,INDEX($CL:$CL,$DH506+3),"")</f>
      </c>
      <c r="CQ506">
        <f>IF($DI506&gt;=4,INDEX($CL:$CL,$DH506+4),"")</f>
      </c>
      <c r="CR506">
        <f>IF($DI506&gt;=5,INDEX($CL:$CL,$DH506+5),"")</f>
      </c>
      <c r="CS506">
        <f>IF($DI506&gt;=6,INDEX($CL:$CL,$DH506+6),"")</f>
      </c>
      <c r="CT506">
        <f>IF($DI506&gt;=7,INDEX($CL:$CL,$DH506+7),"")</f>
      </c>
      <c r="CU506">
        <f>IF($DI506&gt;=8,INDEX($CL:$CL,$DH506+8),"")</f>
      </c>
      <c r="CV506">
        <f>IF($DI506&gt;=9,INDEX($CL:$CL,$DH506+9),"")</f>
      </c>
      <c r="CW506">
        <f>IF($DI506&gt;=10,INDEX($CL:$CL,$DH506+10),"")</f>
      </c>
      <c r="CX506">
        <f>IF($DI506&gt;=11,INDEX($CL:$CL,$DH506+11),"")</f>
      </c>
      <c r="CY506">
        <f>IF($DI506&gt;=12,INDEX($CL:$CL,$DH506+12),"")</f>
      </c>
      <c r="CZ506">
        <f>IF($DI506&gt;=13,INDEX($CL:$CL,$DH506+13),"")</f>
      </c>
      <c r="DA506">
        <f>IF($DI506&gt;=14,INDEX($CL:$CL,$DH506+14),"")</f>
      </c>
      <c r="DB506">
        <f>IF($DI506&gt;=15,INDEX($CL:$CL,$DH506+15),"")</f>
      </c>
      <c r="DC506">
        <f>IF($DI506&gt;=16,INDEX($CL:$CL,$DH506+16),"")</f>
      </c>
      <c r="DD506">
        <f>IF($DI506&gt;=17,INDEX($CL:$CL,$DH506+17),"")</f>
      </c>
      <c r="DE506">
        <f>IF($DI506&gt;=18,INDEX($CL:$CL,$DH506+18),"")</f>
      </c>
      <c r="DF506">
        <f>IF($DI506&gt;=19,INDEX($CL:$CL,$DH506+19),"")</f>
      </c>
      <c r="DG506">
        <f>IF($DI506&gt;=20,INDEX($CL:$CL,$DH506+20),"")</f>
      </c>
      <c r="DH506">
        <f>IFERROR(MATCH($CK506,$CL$2:$CL$1558,0)+1,0)</f>
      </c>
      <c r="DI506">
        <f>IFERROR(INDEX($CM$2:$CM$1558,MATCH($CK506,$CL$2:$CL$1558,0)),0)</f>
      </c>
      <c r="DJ506">
        <f>IFERROR(INDEX($AQ:$AQ,MATCH($K506,$AP:$AP,0))&amp;"","")</f>
      </c>
      <c r="DN506">
        <f>IF($GQ506&gt;=1,INDEX($DK:$DK,$GP506+1),"")</f>
      </c>
      <c r="DO506">
        <f>IF($GQ506&gt;=2,INDEX($DK:$DK,$GP506+2),"")</f>
      </c>
      <c r="DP506">
        <f>IF($GQ506&gt;=3,INDEX($DK:$DK,$GP506+3),"")</f>
      </c>
      <c r="DQ506">
        <f>IF($GQ506&gt;=4,INDEX($DK:$DK,$GP506+4),"")</f>
      </c>
      <c r="DR506">
        <f>IF($GQ506&gt;=5,INDEX($DK:$DK,$GP506+5),"")</f>
      </c>
      <c r="DS506">
        <f>IF($GQ506&gt;=6,INDEX($DK:$DK,$GP506+6),"")</f>
      </c>
      <c r="DT506">
        <f>IF($GQ506&gt;=7,INDEX($DK:$DK,$GP506+7),"")</f>
      </c>
      <c r="DU506">
        <f>IF($GQ506&gt;=8,INDEX($DK:$DK,$GP506+8),"")</f>
      </c>
      <c r="DV506">
        <f>IF($GQ506&gt;=9,INDEX($DK:$DK,$GP506+9),"")</f>
      </c>
      <c r="DW506">
        <f>IF($GQ506&gt;=10,INDEX($DK:$DK,$GP506+10),"")</f>
      </c>
      <c r="DX506">
        <f>IF($GQ506&gt;=11,INDEX($DK:$DK,$GP506+11),"")</f>
      </c>
      <c r="DY506">
        <f>IF($GQ506&gt;=12,INDEX($DK:$DK,$GP506+12),"")</f>
      </c>
      <c r="DZ506">
        <f>IF($GQ506&gt;=13,INDEX($DK:$DK,$GP506+13),"")</f>
      </c>
      <c r="EA506">
        <f>IF($GQ506&gt;=14,INDEX($DK:$DK,$GP506+14),"")</f>
      </c>
      <c r="EB506">
        <f>IF($GQ506&gt;=15,INDEX($DK:$DK,$GP506+15),"")</f>
      </c>
      <c r="EC506">
        <f>IF($GQ506&gt;=16,INDEX($DK:$DK,$GP506+16),"")</f>
      </c>
      <c r="ED506">
        <f>IF($GQ506&gt;=17,INDEX($DK:$DK,$GP506+17),"")</f>
      </c>
      <c r="EE506">
        <f>IF($GQ506&gt;=18,INDEX($DK:$DK,$GP506+18),"")</f>
      </c>
      <c r="EF506">
        <f>IF($GQ506&gt;=19,INDEX($DK:$DK,$GP506+19),"")</f>
      </c>
      <c r="EG506">
        <f>IF($GQ506&gt;=20,INDEX($DK:$DK,$GP506+20),"")</f>
      </c>
      <c r="EH506">
        <f>IF($GQ506&gt;=21,INDEX($DK:$DK,$GP506+21),"")</f>
      </c>
      <c r="EI506">
        <f>IF($GQ506&gt;=22,INDEX($DK:$DK,$GP506+22),"")</f>
      </c>
      <c r="EJ506">
        <f>IF($GQ506&gt;=23,INDEX($DK:$DK,$GP506+23),"")</f>
      </c>
      <c r="EK506">
        <f>IF($GQ506&gt;=24,INDEX($DK:$DK,$GP506+24),"")</f>
      </c>
      <c r="EL506">
        <f>IF($GQ506&gt;=25,INDEX($DK:$DK,$GP506+25),"")</f>
      </c>
      <c r="EM506">
        <f>IF($GQ506&gt;=26,INDEX($DK:$DK,$GP506+26),"")</f>
      </c>
      <c r="EN506">
        <f>IF($GQ506&gt;=27,INDEX($DK:$DK,$GP506+27),"")</f>
      </c>
      <c r="EO506">
        <f>IF($GQ506&gt;=28,INDEX($DK:$DK,$GP506+28),"")</f>
      </c>
      <c r="EP506">
        <f>IF($GQ506&gt;=29,INDEX($DK:$DK,$GP506+29),"")</f>
      </c>
      <c r="EQ506">
        <f>IF($GQ506&gt;=30,INDEX($DK:$DK,$GP506+30),"")</f>
      </c>
      <c r="ER506">
        <f>IF($GQ506&gt;=31,INDEX($DK:$DK,$GP506+31),"")</f>
      </c>
      <c r="ES506">
        <f>IF($GQ506&gt;=32,INDEX($DK:$DK,$GP506+32),"")</f>
      </c>
      <c r="ET506">
        <f>IF($GQ506&gt;=33,INDEX($DK:$DK,$GP506+33),"")</f>
      </c>
      <c r="EU506">
        <f>IF($GQ506&gt;=34,INDEX($DK:$DK,$GP506+34),"")</f>
      </c>
      <c r="EV506">
        <f>IF($GQ506&gt;=35,INDEX($DK:$DK,$GP506+35),"")</f>
      </c>
      <c r="EW506">
        <f>IF($GQ506&gt;=36,INDEX($DK:$DK,$GP506+36),"")</f>
      </c>
      <c r="EX506">
        <f>IF($GQ506&gt;=37,INDEX($DK:$DK,$GP506+37),"")</f>
      </c>
      <c r="EY506">
        <f>IF($GQ506&gt;=38,INDEX($DK:$DK,$GP506+38),"")</f>
      </c>
      <c r="EZ506">
        <f>IF($GQ506&gt;=39,INDEX($DK:$DK,$GP506+39),"")</f>
      </c>
      <c r="FA506">
        <f>IF($GQ506&gt;=40,INDEX($DK:$DK,$GP506+40),"")</f>
      </c>
      <c r="FB506">
        <f>IF($GQ506&gt;=1,INDEX($DL:$DL,$GP506+1),"")</f>
      </c>
      <c r="FC506">
        <f>IF($GQ506&gt;=2,INDEX($DL:$DL,$GP506+2),"")</f>
      </c>
      <c r="FD506">
        <f>IF($GQ506&gt;=3,INDEX($DL:$DL,$GP506+3),"")</f>
      </c>
      <c r="FE506">
        <f>IF($GQ506&gt;=4,INDEX($DL:$DL,$GP506+4),"")</f>
      </c>
      <c r="FF506">
        <f>IF($GQ506&gt;=5,INDEX($DL:$DL,$GP506+5),"")</f>
      </c>
      <c r="FG506">
        <f>IF($GQ506&gt;=6,INDEX($DL:$DL,$GP506+6),"")</f>
      </c>
      <c r="FH506">
        <f>IF($GQ506&gt;=7,INDEX($DL:$DL,$GP506+7),"")</f>
      </c>
      <c r="FI506">
        <f>IF($GQ506&gt;=8,INDEX($DL:$DL,$GP506+8),"")</f>
      </c>
      <c r="FJ506">
        <f>IF($GQ506&gt;=9,INDEX($DL:$DL,$GP506+9),"")</f>
      </c>
      <c r="FK506">
        <f>IF($GQ506&gt;=10,INDEX($DL:$DL,$GP506+10),"")</f>
      </c>
      <c r="FL506">
        <f>IF($GQ506&gt;=11,INDEX($DL:$DL,$GP506+11),"")</f>
      </c>
      <c r="FM506">
        <f>IF($GQ506&gt;=12,INDEX($DL:$DL,$GP506+12),"")</f>
      </c>
      <c r="FN506">
        <f>IF($GQ506&gt;=13,INDEX($DL:$DL,$GP506+13),"")</f>
      </c>
      <c r="FO506">
        <f>IF($GQ506&gt;=14,INDEX($DL:$DL,$GP506+14),"")</f>
      </c>
      <c r="FP506">
        <f>IF($GQ506&gt;=15,INDEX($DL:$DL,$GP506+15),"")</f>
      </c>
      <c r="FQ506">
        <f>IF($GQ506&gt;=16,INDEX($DL:$DL,$GP506+16),"")</f>
      </c>
      <c r="FR506">
        <f>IF($GQ506&gt;=17,INDEX($DL:$DL,$GP506+17),"")</f>
      </c>
      <c r="FS506">
        <f>IF($GQ506&gt;=18,INDEX($DL:$DL,$GP506+18),"")</f>
      </c>
      <c r="FT506">
        <f>IF($GQ506&gt;=19,INDEX($DL:$DL,$GP506+19),"")</f>
      </c>
      <c r="FU506">
        <f>IF($GQ506&gt;=20,INDEX($DL:$DL,$GP506+20),"")</f>
      </c>
      <c r="FV506">
        <f>IF($GQ506&gt;=21,INDEX($DL:$DL,$GP506+21),"")</f>
      </c>
      <c r="FW506">
        <f>IF($GQ506&gt;=22,INDEX($DL:$DL,$GP506+22),"")</f>
      </c>
      <c r="FX506">
        <f>IF($GQ506&gt;=23,INDEX($DL:$DL,$GP506+23),"")</f>
      </c>
      <c r="FY506">
        <f>IF($GQ506&gt;=24,INDEX($DL:$DL,$GP506+24),"")</f>
      </c>
      <c r="FZ506">
        <f>IF($GQ506&gt;=25,INDEX($DL:$DL,$GP506+25),"")</f>
      </c>
      <c r="GA506">
        <f>IF($GQ506&gt;=26,INDEX($DL:$DL,$GP506+26),"")</f>
      </c>
      <c r="GB506">
        <f>IF($GQ506&gt;=27,INDEX($DL:$DL,$GP506+27),"")</f>
      </c>
      <c r="GC506">
        <f>IF($GQ506&gt;=28,INDEX($DL:$DL,$GP506+28),"")</f>
      </c>
      <c r="GD506">
        <f>IF($GQ506&gt;=29,INDEX($DL:$DL,$GP506+29),"")</f>
      </c>
      <c r="GE506">
        <f>IF($GQ506&gt;=30,INDEX($DL:$DL,$GP506+30),"")</f>
      </c>
      <c r="GF506">
        <f>IF($GQ506&gt;=31,INDEX($DL:$DL,$GP506+31),"")</f>
      </c>
      <c r="GG506">
        <f>IF($GQ506&gt;=32,INDEX($DL:$DL,$GP506+32),"")</f>
      </c>
      <c r="GH506">
        <f>IF($GQ506&gt;=33,INDEX($DL:$DL,$GP506+33),"")</f>
      </c>
      <c r="GI506">
        <f>IF($GQ506&gt;=34,INDEX($DL:$DL,$GP506+34),"")</f>
      </c>
      <c r="GJ506">
        <f>IF($GQ506&gt;=35,INDEX($DL:$DL,$GP506+35),"")</f>
      </c>
      <c r="GK506">
        <f>IF($GQ506&gt;=36,INDEX($DL:$DL,$GP506+36),"")</f>
      </c>
      <c r="GL506">
        <f>IF($GQ506&gt;=37,INDEX($DL:$DL,$GP506+37),"")</f>
      </c>
      <c r="GM506">
        <f>IF($GQ506&gt;=38,INDEX($DL:$DL,$GP506+38),"")</f>
      </c>
      <c r="GN506">
        <f>IF($GQ506&gt;=39,INDEX($DL:$DL,$GP506+39),"")</f>
      </c>
      <c r="GO506">
        <f>IF($GQ506&gt;=40,INDEX($DL:$DL,$GP506+40),"")</f>
      </c>
      <c r="GP506">
        <f>IFERROR(MATCH($DJ506,$DK$2:$DK$148,0)+1,0)</f>
      </c>
      <c r="GQ506">
        <f>IFERROR(INDEX($DM$2:$DM$148,MATCH($DJ506,$DK$2:$DK$148,0)),0)</f>
      </c>
      <c r="GR506">
        <f>IFERROR(MATCH($L506,$DN$506:$FA$506,0),0)</f>
      </c>
      <c r="GS506">
        <f>IF($GR506&gt;0,INDEX($FB$506:$GO$506,$GR506),"")</f>
      </c>
      <c r="GV506">
        <f>IF($JE506&gt;=1,INDEX($GT:$GT,$JD506+1),"")</f>
      </c>
      <c r="GW506">
        <f>IF($JE506&gt;=2,INDEX($GT:$GT,$JD506+2),"")</f>
      </c>
      <c r="GX506">
        <f>IF($JE506&gt;=3,INDEX($GT:$GT,$JD506+3),"")</f>
      </c>
      <c r="GY506">
        <f>IF($JE506&gt;=4,INDEX($GT:$GT,$JD506+4),"")</f>
      </c>
      <c r="GZ506">
        <f>IF($JE506&gt;=5,INDEX($GT:$GT,$JD506+5),"")</f>
      </c>
      <c r="HA506">
        <f>IF($JE506&gt;=6,INDEX($GT:$GT,$JD506+6),"")</f>
      </c>
      <c r="HB506">
        <f>IF($JE506&gt;=7,INDEX($GT:$GT,$JD506+7),"")</f>
      </c>
      <c r="HC506">
        <f>IF($JE506&gt;=8,INDEX($GT:$GT,$JD506+8),"")</f>
      </c>
      <c r="HD506">
        <f>IF($JE506&gt;=9,INDEX($GT:$GT,$JD506+9),"")</f>
      </c>
      <c r="HE506">
        <f>IF($JE506&gt;=10,INDEX($GT:$GT,$JD506+10),"")</f>
      </c>
      <c r="HF506">
        <f>IF($JE506&gt;=11,INDEX($GT:$GT,$JD506+11),"")</f>
      </c>
      <c r="HG506">
        <f>IF($JE506&gt;=12,INDEX($GT:$GT,$JD506+12),"")</f>
      </c>
      <c r="HH506">
        <f>IF($JE506&gt;=13,INDEX($GT:$GT,$JD506+13),"")</f>
      </c>
      <c r="HI506">
        <f>IF($JE506&gt;=14,INDEX($GT:$GT,$JD506+14),"")</f>
      </c>
      <c r="HJ506">
        <f>IF($JE506&gt;=15,INDEX($GT:$GT,$JD506+15),"")</f>
      </c>
      <c r="HK506">
        <f>IF($JE506&gt;=16,INDEX($GT:$GT,$JD506+16),"")</f>
      </c>
      <c r="HL506">
        <f>IF($JE506&gt;=17,INDEX($GT:$GT,$JD506+17),"")</f>
      </c>
      <c r="HM506">
        <f>IF($JE506&gt;=18,INDEX($GT:$GT,$JD506+18),"")</f>
      </c>
      <c r="HN506">
        <f>IF($JE506&gt;=19,INDEX($GT:$GT,$JD506+19),"")</f>
      </c>
      <c r="HO506">
        <f>IF($JE506&gt;=20,INDEX($GT:$GT,$JD506+20),"")</f>
      </c>
      <c r="HP506">
        <f>IF($JE506&gt;=21,INDEX($GT:$GT,$JD506+21),"")</f>
      </c>
      <c r="HQ506">
        <f>IF($JE506&gt;=22,INDEX($GT:$GT,$JD506+22),"")</f>
      </c>
      <c r="HR506">
        <f>IF($JE506&gt;=23,INDEX($GT:$GT,$JD506+23),"")</f>
      </c>
      <c r="HS506">
        <f>IF($JE506&gt;=24,INDEX($GT:$GT,$JD506+24),"")</f>
      </c>
      <c r="HT506">
        <f>IF($JE506&gt;=25,INDEX($GT:$GT,$JD506+25),"")</f>
      </c>
      <c r="HU506">
        <f>IF($JE506&gt;=26,INDEX($GT:$GT,$JD506+26),"")</f>
      </c>
      <c r="HV506">
        <f>IF($JE506&gt;=27,INDEX($GT:$GT,$JD506+27),"")</f>
      </c>
      <c r="HW506">
        <f>IF($JE506&gt;=28,INDEX($GT:$GT,$JD506+28),"")</f>
      </c>
      <c r="HX506">
        <f>IF($JE506&gt;=29,INDEX($GT:$GT,$JD506+29),"")</f>
      </c>
      <c r="HY506">
        <f>IF($JE506&gt;=30,INDEX($GT:$GT,$JD506+30),"")</f>
      </c>
      <c r="HZ506">
        <f>IF($JE506&gt;=31,INDEX($GT:$GT,$JD506+31),"")</f>
      </c>
      <c r="IA506">
        <f>IF($JE506&gt;=32,INDEX($GT:$GT,$JD506+32),"")</f>
      </c>
      <c r="IB506">
        <f>IF($JE506&gt;=33,INDEX($GT:$GT,$JD506+33),"")</f>
      </c>
      <c r="IC506">
        <f>IF($JE506&gt;=34,INDEX($GT:$GT,$JD506+34),"")</f>
      </c>
      <c r="ID506">
        <f>IF($JE506&gt;=35,INDEX($GT:$GT,$JD506+35),"")</f>
      </c>
      <c r="IE506">
        <f>IF($JE506&gt;=36,INDEX($GT:$GT,$JD506+36),"")</f>
      </c>
      <c r="IF506">
        <f>IF($JE506&gt;=37,INDEX($GT:$GT,$JD506+37),"")</f>
      </c>
      <c r="IG506">
        <f>IF($JE506&gt;=38,INDEX($GT:$GT,$JD506+38),"")</f>
      </c>
      <c r="IH506">
        <f>IF($JE506&gt;=39,INDEX($GT:$GT,$JD506+39),"")</f>
      </c>
      <c r="II506">
        <f>IF($JE506&gt;=40,INDEX($GT:$GT,$JD506+40),"")</f>
      </c>
      <c r="IJ506">
        <f>IF($JE506&gt;=41,INDEX($GT:$GT,$JD506+41),"")</f>
      </c>
      <c r="IK506">
        <f>IF($JE506&gt;=42,INDEX($GT:$GT,$JD506+42),"")</f>
      </c>
      <c r="IL506">
        <f>IF($JE506&gt;=43,INDEX($GT:$GT,$JD506+43),"")</f>
      </c>
      <c r="IM506">
        <f>IF($JE506&gt;=44,INDEX($GT:$GT,$JD506+44),"")</f>
      </c>
      <c r="IN506">
        <f>IF($JE506&gt;=45,INDEX($GT:$GT,$JD506+45),"")</f>
      </c>
      <c r="IO506">
        <f>IF($JE506&gt;=46,INDEX($GT:$GT,$JD506+46),"")</f>
      </c>
      <c r="IP506">
        <f>IF($JE506&gt;=47,INDEX($GT:$GT,$JD506+47),"")</f>
      </c>
      <c r="IQ506">
        <f>IF($JE506&gt;=48,INDEX($GT:$GT,$JD506+48),"")</f>
      </c>
      <c r="IR506">
        <f>IF($JE506&gt;=49,INDEX($GT:$GT,$JD506+49),"")</f>
      </c>
      <c r="IS506">
        <f>IF($JE506&gt;=50,INDEX($GT:$GT,$JD506+50),"")</f>
      </c>
      <c r="IT506">
        <f>IF($JE506&gt;=51,INDEX($GT:$GT,$JD506+51),"")</f>
      </c>
      <c r="IU506">
        <f>IF($JE506&gt;=52,INDEX($GT:$GT,$JD506+52),"")</f>
      </c>
      <c r="IV506">
        <f>IF($JE506&gt;=53,INDEX($GT:$GT,$JD506+53),"")</f>
      </c>
      <c r="IW506">
        <f>IF($JE506&gt;=54,INDEX($GT:$GT,$JD506+54),"")</f>
      </c>
      <c r="IX506">
        <f>IF($JE506&gt;=55,INDEX($GT:$GT,$JD506+55),"")</f>
      </c>
      <c r="IY506">
        <f>IF($JE506&gt;=56,INDEX($GT:$GT,$JD506+56),"")</f>
      </c>
      <c r="IZ506">
        <f>IF($JE506&gt;=57,INDEX($GT:$GT,$JD506+57),"")</f>
      </c>
      <c r="JA506">
        <f>IF($JE506&gt;=58,INDEX($GT:$GT,$JD506+58),"")</f>
      </c>
      <c r="JB506">
        <f>IF($JE506&gt;=59,INDEX($GT:$GT,$JD506+59),"")</f>
      </c>
      <c r="JC506">
        <f>IF($JE506&gt;=60,INDEX($GT:$GT,$JD506+60),"")</f>
      </c>
      <c r="JD506">
        <f>IFERROR(MATCH($GS506,$GT$2:$GT$322,0)+1,0)</f>
      </c>
      <c r="JE506">
        <f>IFERROR(INDEX($GU$2:$GU$322,MATCH($GS506,$GT$2:$GT$322,0)),0)</f>
      </c>
      <c r="JF506" t="s">
        <v>28</v>
      </c>
      <c r="JG506" t="s">
        <v>28</v>
      </c>
    </row>
    <row r="507" spans="1:267" x14ac:dyDescent="0.25">
      <c r="J507" s="1"/>
      <c r="K507" s="1"/>
      <c r="L507" s="1"/>
      <c r="M507" s="1"/>
      <c r="N507" s="1">
        <f>IFERROR(IF(FIND(" - ",$J507)&gt;0,MID($J507,FIND(" - ",$J507)+3,LEN($J507)),""),"")</f>
      </c>
      <c r="P507" s="1"/>
      <c r="S507" t="s">
        <v>28</v>
      </c>
      <c r="U507">
        <f>IF(OR($S507="",$T507=""),"",IFERROR($S507/$T507,0))</f>
      </c>
      <c r="V507">
        <f>IF($S507="","",
IF($K507="","",
IF(ISNUMBER(SEARCH("exempt",LOWER($K507))),0,
$S507*(VALUE(SUBSTITUTE($K507,"%",""))/100))))</f>
      </c>
      <c r="AB507">
        <f>IF($S507="","",
SUM($S507,$V507,$Z507,$W507,$Y507)-
IF($AA507="",0,VALUE($AA507)))</f>
      </c>
      <c r="AJ507" t="s">
        <v>1168</v>
      </c>
      <c r="AR507">
        <f>IFERROR(LEFT($J507,FIND(" - ",$J507)-1),$J507)</f>
      </c>
      <c r="AU507">
        <f>IF($CJ507&gt;=1,INDEX($AS:$AS,$CI507+1),"")</f>
      </c>
      <c r="AV507">
        <f>IF($CJ507&gt;=2,INDEX($AS:$AS,$CI507+2),"")</f>
      </c>
      <c r="AW507">
        <f>IF($CJ507&gt;=3,INDEX($AS:$AS,$CI507+3),"")</f>
      </c>
      <c r="AX507">
        <f>IF($CJ507&gt;=4,INDEX($AS:$AS,$CI507+4),"")</f>
      </c>
      <c r="AY507">
        <f>IF($CJ507&gt;=5,INDEX($AS:$AS,$CI507+5),"")</f>
      </c>
      <c r="AZ507">
        <f>IF($CJ507&gt;=6,INDEX($AS:$AS,$CI507+6),"")</f>
      </c>
      <c r="BA507">
        <f>IF($CJ507&gt;=7,INDEX($AS:$AS,$CI507+7),"")</f>
      </c>
      <c r="BB507">
        <f>IF($CJ507&gt;=8,INDEX($AS:$AS,$CI507+8),"")</f>
      </c>
      <c r="BC507">
        <f>IF($CJ507&gt;=9,INDEX($AS:$AS,$CI507+9),"")</f>
      </c>
      <c r="BD507">
        <f>IF($CJ507&gt;=10,INDEX($AS:$AS,$CI507+10),"")</f>
      </c>
      <c r="BE507">
        <f>IF($CJ507&gt;=11,INDEX($AS:$AS,$CI507+11),"")</f>
      </c>
      <c r="BF507">
        <f>IF($CJ507&gt;=12,INDEX($AS:$AS,$CI507+12),"")</f>
      </c>
      <c r="BG507">
        <f>IF($CJ507&gt;=13,INDEX($AS:$AS,$CI507+13),"")</f>
      </c>
      <c r="BH507">
        <f>IF($CJ507&gt;=14,INDEX($AS:$AS,$CI507+14),"")</f>
      </c>
      <c r="BI507">
        <f>IF($CJ507&gt;=15,INDEX($AS:$AS,$CI507+15),"")</f>
      </c>
      <c r="BJ507">
        <f>IF($CJ507&gt;=16,INDEX($AS:$AS,$CI507+16),"")</f>
      </c>
      <c r="BK507">
        <f>IF($CJ507&gt;=17,INDEX($AS:$AS,$CI507+17),"")</f>
      </c>
      <c r="BL507">
        <f>IF($CJ507&gt;=18,INDEX($AS:$AS,$CI507+18),"")</f>
      </c>
      <c r="BM507">
        <f>IF($CJ507&gt;=19,INDEX($AS:$AS,$CI507+19),"")</f>
      </c>
      <c r="BN507">
        <f>IF($CJ507&gt;=20,INDEX($AS:$AS,$CI507+20),"")</f>
      </c>
      <c r="BO507">
        <f>IF($CJ507&gt;=21,INDEX($AS:$AS,$CI507+21),"")</f>
      </c>
      <c r="BP507">
        <f>IF($CJ507&gt;=22,INDEX($AS:$AS,$CI507+22),"")</f>
      </c>
      <c r="BQ507">
        <f>IF($CJ507&gt;=23,INDEX($AS:$AS,$CI507+23),"")</f>
      </c>
      <c r="BR507">
        <f>IF($CJ507&gt;=24,INDEX($AS:$AS,$CI507+24),"")</f>
      </c>
      <c r="BS507">
        <f>IF($CJ507&gt;=25,INDEX($AS:$AS,$CI507+25),"")</f>
      </c>
      <c r="BT507">
        <f>IF($CJ507&gt;=26,INDEX($AS:$AS,$CI507+26),"")</f>
      </c>
      <c r="BU507">
        <f>IF($CJ507&gt;=27,INDEX($AS:$AS,$CI507+27),"")</f>
      </c>
      <c r="BV507">
        <f>IF($CJ507&gt;=28,INDEX($AS:$AS,$CI507+28),"")</f>
      </c>
      <c r="BW507">
        <f>IF($CJ507&gt;=29,INDEX($AS:$AS,$CI507+29),"")</f>
      </c>
      <c r="BX507">
        <f>IF($CJ507&gt;=30,INDEX($AS:$AS,$CI507+30),"")</f>
      </c>
      <c r="BY507">
        <f>IF($CJ507&gt;=31,INDEX($AS:$AS,$CI507+31),"")</f>
      </c>
      <c r="BZ507">
        <f>IF($CJ507&gt;=32,INDEX($AS:$AS,$CI507+32),"")</f>
      </c>
      <c r="CA507">
        <f>IF($CJ507&gt;=33,INDEX($AS:$AS,$CI507+33),"")</f>
      </c>
      <c r="CB507">
        <f>IF($CJ507&gt;=34,INDEX($AS:$AS,$CI507+34),"")</f>
      </c>
      <c r="CC507">
        <f>IF($CJ507&gt;=35,INDEX($AS:$AS,$CI507+35),"")</f>
      </c>
      <c r="CD507">
        <f>IF($CJ507&gt;=36,INDEX($AS:$AS,$CI507+36),"")</f>
      </c>
      <c r="CE507">
        <f>IF($CJ507&gt;=37,INDEX($AS:$AS,$CI507+37),"")</f>
      </c>
      <c r="CF507">
        <f>IF($CJ507&gt;=38,INDEX($AS:$AS,$CI507+38),"")</f>
      </c>
      <c r="CG507">
        <f>IF($CJ507&gt;=39,INDEX($AS:$AS,$CI507+39),"")</f>
      </c>
      <c r="CH507">
        <f>IF($CJ507&gt;=40,INDEX($AS:$AS,$CI507+40),"")</f>
      </c>
      <c r="CI507">
        <f>IFERROR(MATCH($AR507,$AS$2:$AS$133,0)+1,0)</f>
      </c>
      <c r="CJ507">
        <f>IFERROR(INDEX($AT$2:$AT$133,MATCH($AR507,$AS$2:$AS$133,0)),0)</f>
      </c>
      <c r="CK507">
        <f>IFERROR(LEFT($O507,FIND(" - ",$O507)-1),$O507)</f>
      </c>
      <c r="CL507" t="s">
        <v>211</v>
      </c>
      <c r="CN507">
        <f>IF($DI507&gt;=1,INDEX($CL:$CL,$DH507+1),"")</f>
      </c>
      <c r="CO507">
        <f>IF($DI507&gt;=2,INDEX($CL:$CL,$DH507+2),"")</f>
      </c>
      <c r="CP507">
        <f>IF($DI507&gt;=3,INDEX($CL:$CL,$DH507+3),"")</f>
      </c>
      <c r="CQ507">
        <f>IF($DI507&gt;=4,INDEX($CL:$CL,$DH507+4),"")</f>
      </c>
      <c r="CR507">
        <f>IF($DI507&gt;=5,INDEX($CL:$CL,$DH507+5),"")</f>
      </c>
      <c r="CS507">
        <f>IF($DI507&gt;=6,INDEX($CL:$CL,$DH507+6),"")</f>
      </c>
      <c r="CT507">
        <f>IF($DI507&gt;=7,INDEX($CL:$CL,$DH507+7),"")</f>
      </c>
      <c r="CU507">
        <f>IF($DI507&gt;=8,INDEX($CL:$CL,$DH507+8),"")</f>
      </c>
      <c r="CV507">
        <f>IF($DI507&gt;=9,INDEX($CL:$CL,$DH507+9),"")</f>
      </c>
      <c r="CW507">
        <f>IF($DI507&gt;=10,INDEX($CL:$CL,$DH507+10),"")</f>
      </c>
      <c r="CX507">
        <f>IF($DI507&gt;=11,INDEX($CL:$CL,$DH507+11),"")</f>
      </c>
      <c r="CY507">
        <f>IF($DI507&gt;=12,INDEX($CL:$CL,$DH507+12),"")</f>
      </c>
      <c r="CZ507">
        <f>IF($DI507&gt;=13,INDEX($CL:$CL,$DH507+13),"")</f>
      </c>
      <c r="DA507">
        <f>IF($DI507&gt;=14,INDEX($CL:$CL,$DH507+14),"")</f>
      </c>
      <c r="DB507">
        <f>IF($DI507&gt;=15,INDEX($CL:$CL,$DH507+15),"")</f>
      </c>
      <c r="DC507">
        <f>IF($DI507&gt;=16,INDEX($CL:$CL,$DH507+16),"")</f>
      </c>
      <c r="DD507">
        <f>IF($DI507&gt;=17,INDEX($CL:$CL,$DH507+17),"")</f>
      </c>
      <c r="DE507">
        <f>IF($DI507&gt;=18,INDEX($CL:$CL,$DH507+18),"")</f>
      </c>
      <c r="DF507">
        <f>IF($DI507&gt;=19,INDEX($CL:$CL,$DH507+19),"")</f>
      </c>
      <c r="DG507">
        <f>IF($DI507&gt;=20,INDEX($CL:$CL,$DH507+20),"")</f>
      </c>
      <c r="DH507">
        <f>IFERROR(MATCH($CK507,$CL$2:$CL$1558,0)+1,0)</f>
      </c>
      <c r="DI507">
        <f>IFERROR(INDEX($CM$2:$CM$1558,MATCH($CK507,$CL$2:$CL$1558,0)),0)</f>
      </c>
      <c r="DJ507">
        <f>IFERROR(INDEX($AQ:$AQ,MATCH($K507,$AP:$AP,0))&amp;"","")</f>
      </c>
      <c r="DN507">
        <f>IF($GQ507&gt;=1,INDEX($DK:$DK,$GP507+1),"")</f>
      </c>
      <c r="DO507">
        <f>IF($GQ507&gt;=2,INDEX($DK:$DK,$GP507+2),"")</f>
      </c>
      <c r="DP507">
        <f>IF($GQ507&gt;=3,INDEX($DK:$DK,$GP507+3),"")</f>
      </c>
      <c r="DQ507">
        <f>IF($GQ507&gt;=4,INDEX($DK:$DK,$GP507+4),"")</f>
      </c>
      <c r="DR507">
        <f>IF($GQ507&gt;=5,INDEX($DK:$DK,$GP507+5),"")</f>
      </c>
      <c r="DS507">
        <f>IF($GQ507&gt;=6,INDEX($DK:$DK,$GP507+6),"")</f>
      </c>
      <c r="DT507">
        <f>IF($GQ507&gt;=7,INDEX($DK:$DK,$GP507+7),"")</f>
      </c>
      <c r="DU507">
        <f>IF($GQ507&gt;=8,INDEX($DK:$DK,$GP507+8),"")</f>
      </c>
      <c r="DV507">
        <f>IF($GQ507&gt;=9,INDEX($DK:$DK,$GP507+9),"")</f>
      </c>
      <c r="DW507">
        <f>IF($GQ507&gt;=10,INDEX($DK:$DK,$GP507+10),"")</f>
      </c>
      <c r="DX507">
        <f>IF($GQ507&gt;=11,INDEX($DK:$DK,$GP507+11),"")</f>
      </c>
      <c r="DY507">
        <f>IF($GQ507&gt;=12,INDEX($DK:$DK,$GP507+12),"")</f>
      </c>
      <c r="DZ507">
        <f>IF($GQ507&gt;=13,INDEX($DK:$DK,$GP507+13),"")</f>
      </c>
      <c r="EA507">
        <f>IF($GQ507&gt;=14,INDEX($DK:$DK,$GP507+14),"")</f>
      </c>
      <c r="EB507">
        <f>IF($GQ507&gt;=15,INDEX($DK:$DK,$GP507+15),"")</f>
      </c>
      <c r="EC507">
        <f>IF($GQ507&gt;=16,INDEX($DK:$DK,$GP507+16),"")</f>
      </c>
      <c r="ED507">
        <f>IF($GQ507&gt;=17,INDEX($DK:$DK,$GP507+17),"")</f>
      </c>
      <c r="EE507">
        <f>IF($GQ507&gt;=18,INDEX($DK:$DK,$GP507+18),"")</f>
      </c>
      <c r="EF507">
        <f>IF($GQ507&gt;=19,INDEX($DK:$DK,$GP507+19),"")</f>
      </c>
      <c r="EG507">
        <f>IF($GQ507&gt;=20,INDEX($DK:$DK,$GP507+20),"")</f>
      </c>
      <c r="EH507">
        <f>IF($GQ507&gt;=21,INDEX($DK:$DK,$GP507+21),"")</f>
      </c>
      <c r="EI507">
        <f>IF($GQ507&gt;=22,INDEX($DK:$DK,$GP507+22),"")</f>
      </c>
      <c r="EJ507">
        <f>IF($GQ507&gt;=23,INDEX($DK:$DK,$GP507+23),"")</f>
      </c>
      <c r="EK507">
        <f>IF($GQ507&gt;=24,INDEX($DK:$DK,$GP507+24),"")</f>
      </c>
      <c r="EL507">
        <f>IF($GQ507&gt;=25,INDEX($DK:$DK,$GP507+25),"")</f>
      </c>
      <c r="EM507">
        <f>IF($GQ507&gt;=26,INDEX($DK:$DK,$GP507+26),"")</f>
      </c>
      <c r="EN507">
        <f>IF($GQ507&gt;=27,INDEX($DK:$DK,$GP507+27),"")</f>
      </c>
      <c r="EO507">
        <f>IF($GQ507&gt;=28,INDEX($DK:$DK,$GP507+28),"")</f>
      </c>
      <c r="EP507">
        <f>IF($GQ507&gt;=29,INDEX($DK:$DK,$GP507+29),"")</f>
      </c>
      <c r="EQ507">
        <f>IF($GQ507&gt;=30,INDEX($DK:$DK,$GP507+30),"")</f>
      </c>
      <c r="ER507">
        <f>IF($GQ507&gt;=31,INDEX($DK:$DK,$GP507+31),"")</f>
      </c>
      <c r="ES507">
        <f>IF($GQ507&gt;=32,INDEX($DK:$DK,$GP507+32),"")</f>
      </c>
      <c r="ET507">
        <f>IF($GQ507&gt;=33,INDEX($DK:$DK,$GP507+33),"")</f>
      </c>
      <c r="EU507">
        <f>IF($GQ507&gt;=34,INDEX($DK:$DK,$GP507+34),"")</f>
      </c>
      <c r="EV507">
        <f>IF($GQ507&gt;=35,INDEX($DK:$DK,$GP507+35),"")</f>
      </c>
      <c r="EW507">
        <f>IF($GQ507&gt;=36,INDEX($DK:$DK,$GP507+36),"")</f>
      </c>
      <c r="EX507">
        <f>IF($GQ507&gt;=37,INDEX($DK:$DK,$GP507+37),"")</f>
      </c>
      <c r="EY507">
        <f>IF($GQ507&gt;=38,INDEX($DK:$DK,$GP507+38),"")</f>
      </c>
      <c r="EZ507">
        <f>IF($GQ507&gt;=39,INDEX($DK:$DK,$GP507+39),"")</f>
      </c>
      <c r="FA507">
        <f>IF($GQ507&gt;=40,INDEX($DK:$DK,$GP507+40),"")</f>
      </c>
      <c r="FB507">
        <f>IF($GQ507&gt;=1,INDEX($DL:$DL,$GP507+1),"")</f>
      </c>
      <c r="FC507">
        <f>IF($GQ507&gt;=2,INDEX($DL:$DL,$GP507+2),"")</f>
      </c>
      <c r="FD507">
        <f>IF($GQ507&gt;=3,INDEX($DL:$DL,$GP507+3),"")</f>
      </c>
      <c r="FE507">
        <f>IF($GQ507&gt;=4,INDEX($DL:$DL,$GP507+4),"")</f>
      </c>
      <c r="FF507">
        <f>IF($GQ507&gt;=5,INDEX($DL:$DL,$GP507+5),"")</f>
      </c>
      <c r="FG507">
        <f>IF($GQ507&gt;=6,INDEX($DL:$DL,$GP507+6),"")</f>
      </c>
      <c r="FH507">
        <f>IF($GQ507&gt;=7,INDEX($DL:$DL,$GP507+7),"")</f>
      </c>
      <c r="FI507">
        <f>IF($GQ507&gt;=8,INDEX($DL:$DL,$GP507+8),"")</f>
      </c>
      <c r="FJ507">
        <f>IF($GQ507&gt;=9,INDEX($DL:$DL,$GP507+9),"")</f>
      </c>
      <c r="FK507">
        <f>IF($GQ507&gt;=10,INDEX($DL:$DL,$GP507+10),"")</f>
      </c>
      <c r="FL507">
        <f>IF($GQ507&gt;=11,INDEX($DL:$DL,$GP507+11),"")</f>
      </c>
      <c r="FM507">
        <f>IF($GQ507&gt;=12,INDEX($DL:$DL,$GP507+12),"")</f>
      </c>
      <c r="FN507">
        <f>IF($GQ507&gt;=13,INDEX($DL:$DL,$GP507+13),"")</f>
      </c>
      <c r="FO507">
        <f>IF($GQ507&gt;=14,INDEX($DL:$DL,$GP507+14),"")</f>
      </c>
      <c r="FP507">
        <f>IF($GQ507&gt;=15,INDEX($DL:$DL,$GP507+15),"")</f>
      </c>
      <c r="FQ507">
        <f>IF($GQ507&gt;=16,INDEX($DL:$DL,$GP507+16),"")</f>
      </c>
      <c r="FR507">
        <f>IF($GQ507&gt;=17,INDEX($DL:$DL,$GP507+17),"")</f>
      </c>
      <c r="FS507">
        <f>IF($GQ507&gt;=18,INDEX($DL:$DL,$GP507+18),"")</f>
      </c>
      <c r="FT507">
        <f>IF($GQ507&gt;=19,INDEX($DL:$DL,$GP507+19),"")</f>
      </c>
      <c r="FU507">
        <f>IF($GQ507&gt;=20,INDEX($DL:$DL,$GP507+20),"")</f>
      </c>
      <c r="FV507">
        <f>IF($GQ507&gt;=21,INDEX($DL:$DL,$GP507+21),"")</f>
      </c>
      <c r="FW507">
        <f>IF($GQ507&gt;=22,INDEX($DL:$DL,$GP507+22),"")</f>
      </c>
      <c r="FX507">
        <f>IF($GQ507&gt;=23,INDEX($DL:$DL,$GP507+23),"")</f>
      </c>
      <c r="FY507">
        <f>IF($GQ507&gt;=24,INDEX($DL:$DL,$GP507+24),"")</f>
      </c>
      <c r="FZ507">
        <f>IF($GQ507&gt;=25,INDEX($DL:$DL,$GP507+25),"")</f>
      </c>
      <c r="GA507">
        <f>IF($GQ507&gt;=26,INDEX($DL:$DL,$GP507+26),"")</f>
      </c>
      <c r="GB507">
        <f>IF($GQ507&gt;=27,INDEX($DL:$DL,$GP507+27),"")</f>
      </c>
      <c r="GC507">
        <f>IF($GQ507&gt;=28,INDEX($DL:$DL,$GP507+28),"")</f>
      </c>
      <c r="GD507">
        <f>IF($GQ507&gt;=29,INDEX($DL:$DL,$GP507+29),"")</f>
      </c>
      <c r="GE507">
        <f>IF($GQ507&gt;=30,INDEX($DL:$DL,$GP507+30),"")</f>
      </c>
      <c r="GF507">
        <f>IF($GQ507&gt;=31,INDEX($DL:$DL,$GP507+31),"")</f>
      </c>
      <c r="GG507">
        <f>IF($GQ507&gt;=32,INDEX($DL:$DL,$GP507+32),"")</f>
      </c>
      <c r="GH507">
        <f>IF($GQ507&gt;=33,INDEX($DL:$DL,$GP507+33),"")</f>
      </c>
      <c r="GI507">
        <f>IF($GQ507&gt;=34,INDEX($DL:$DL,$GP507+34),"")</f>
      </c>
      <c r="GJ507">
        <f>IF($GQ507&gt;=35,INDEX($DL:$DL,$GP507+35),"")</f>
      </c>
      <c r="GK507">
        <f>IF($GQ507&gt;=36,INDEX($DL:$DL,$GP507+36),"")</f>
      </c>
      <c r="GL507">
        <f>IF($GQ507&gt;=37,INDEX($DL:$DL,$GP507+37),"")</f>
      </c>
      <c r="GM507">
        <f>IF($GQ507&gt;=38,INDEX($DL:$DL,$GP507+38),"")</f>
      </c>
      <c r="GN507">
        <f>IF($GQ507&gt;=39,INDEX($DL:$DL,$GP507+39),"")</f>
      </c>
      <c r="GO507">
        <f>IF($GQ507&gt;=40,INDEX($DL:$DL,$GP507+40),"")</f>
      </c>
      <c r="GP507">
        <f>IFERROR(MATCH($DJ507,$DK$2:$DK$148,0)+1,0)</f>
      </c>
      <c r="GQ507">
        <f>IFERROR(INDEX($DM$2:$DM$148,MATCH($DJ507,$DK$2:$DK$148,0)),0)</f>
      </c>
      <c r="GR507">
        <f>IFERROR(MATCH($L507,$DN$507:$FA$507,0),0)</f>
      </c>
      <c r="GS507">
        <f>IF($GR507&gt;0,INDEX($FB$507:$GO$507,$GR507),"")</f>
      </c>
      <c r="GV507">
        <f>IF($JE507&gt;=1,INDEX($GT:$GT,$JD507+1),"")</f>
      </c>
      <c r="GW507">
        <f>IF($JE507&gt;=2,INDEX($GT:$GT,$JD507+2),"")</f>
      </c>
      <c r="GX507">
        <f>IF($JE507&gt;=3,INDEX($GT:$GT,$JD507+3),"")</f>
      </c>
      <c r="GY507">
        <f>IF($JE507&gt;=4,INDEX($GT:$GT,$JD507+4),"")</f>
      </c>
      <c r="GZ507">
        <f>IF($JE507&gt;=5,INDEX($GT:$GT,$JD507+5),"")</f>
      </c>
      <c r="HA507">
        <f>IF($JE507&gt;=6,INDEX($GT:$GT,$JD507+6),"")</f>
      </c>
      <c r="HB507">
        <f>IF($JE507&gt;=7,INDEX($GT:$GT,$JD507+7),"")</f>
      </c>
      <c r="HC507">
        <f>IF($JE507&gt;=8,INDEX($GT:$GT,$JD507+8),"")</f>
      </c>
      <c r="HD507">
        <f>IF($JE507&gt;=9,INDEX($GT:$GT,$JD507+9),"")</f>
      </c>
      <c r="HE507">
        <f>IF($JE507&gt;=10,INDEX($GT:$GT,$JD507+10),"")</f>
      </c>
      <c r="HF507">
        <f>IF($JE507&gt;=11,INDEX($GT:$GT,$JD507+11),"")</f>
      </c>
      <c r="HG507">
        <f>IF($JE507&gt;=12,INDEX($GT:$GT,$JD507+12),"")</f>
      </c>
      <c r="HH507">
        <f>IF($JE507&gt;=13,INDEX($GT:$GT,$JD507+13),"")</f>
      </c>
      <c r="HI507">
        <f>IF($JE507&gt;=14,INDEX($GT:$GT,$JD507+14),"")</f>
      </c>
      <c r="HJ507">
        <f>IF($JE507&gt;=15,INDEX($GT:$GT,$JD507+15),"")</f>
      </c>
      <c r="HK507">
        <f>IF($JE507&gt;=16,INDEX($GT:$GT,$JD507+16),"")</f>
      </c>
      <c r="HL507">
        <f>IF($JE507&gt;=17,INDEX($GT:$GT,$JD507+17),"")</f>
      </c>
      <c r="HM507">
        <f>IF($JE507&gt;=18,INDEX($GT:$GT,$JD507+18),"")</f>
      </c>
      <c r="HN507">
        <f>IF($JE507&gt;=19,INDEX($GT:$GT,$JD507+19),"")</f>
      </c>
      <c r="HO507">
        <f>IF($JE507&gt;=20,INDEX($GT:$GT,$JD507+20),"")</f>
      </c>
      <c r="HP507">
        <f>IF($JE507&gt;=21,INDEX($GT:$GT,$JD507+21),"")</f>
      </c>
      <c r="HQ507">
        <f>IF($JE507&gt;=22,INDEX($GT:$GT,$JD507+22),"")</f>
      </c>
      <c r="HR507">
        <f>IF($JE507&gt;=23,INDEX($GT:$GT,$JD507+23),"")</f>
      </c>
      <c r="HS507">
        <f>IF($JE507&gt;=24,INDEX($GT:$GT,$JD507+24),"")</f>
      </c>
      <c r="HT507">
        <f>IF($JE507&gt;=25,INDEX($GT:$GT,$JD507+25),"")</f>
      </c>
      <c r="HU507">
        <f>IF($JE507&gt;=26,INDEX($GT:$GT,$JD507+26),"")</f>
      </c>
      <c r="HV507">
        <f>IF($JE507&gt;=27,INDEX($GT:$GT,$JD507+27),"")</f>
      </c>
      <c r="HW507">
        <f>IF($JE507&gt;=28,INDEX($GT:$GT,$JD507+28),"")</f>
      </c>
      <c r="HX507">
        <f>IF($JE507&gt;=29,INDEX($GT:$GT,$JD507+29),"")</f>
      </c>
      <c r="HY507">
        <f>IF($JE507&gt;=30,INDEX($GT:$GT,$JD507+30),"")</f>
      </c>
      <c r="HZ507">
        <f>IF($JE507&gt;=31,INDEX($GT:$GT,$JD507+31),"")</f>
      </c>
      <c r="IA507">
        <f>IF($JE507&gt;=32,INDEX($GT:$GT,$JD507+32),"")</f>
      </c>
      <c r="IB507">
        <f>IF($JE507&gt;=33,INDEX($GT:$GT,$JD507+33),"")</f>
      </c>
      <c r="IC507">
        <f>IF($JE507&gt;=34,INDEX($GT:$GT,$JD507+34),"")</f>
      </c>
      <c r="ID507">
        <f>IF($JE507&gt;=35,INDEX($GT:$GT,$JD507+35),"")</f>
      </c>
      <c r="IE507">
        <f>IF($JE507&gt;=36,INDEX($GT:$GT,$JD507+36),"")</f>
      </c>
      <c r="IF507">
        <f>IF($JE507&gt;=37,INDEX($GT:$GT,$JD507+37),"")</f>
      </c>
      <c r="IG507">
        <f>IF($JE507&gt;=38,INDEX($GT:$GT,$JD507+38),"")</f>
      </c>
      <c r="IH507">
        <f>IF($JE507&gt;=39,INDEX($GT:$GT,$JD507+39),"")</f>
      </c>
      <c r="II507">
        <f>IF($JE507&gt;=40,INDEX($GT:$GT,$JD507+40),"")</f>
      </c>
      <c r="IJ507">
        <f>IF($JE507&gt;=41,INDEX($GT:$GT,$JD507+41),"")</f>
      </c>
      <c r="IK507">
        <f>IF($JE507&gt;=42,INDEX($GT:$GT,$JD507+42),"")</f>
      </c>
      <c r="IL507">
        <f>IF($JE507&gt;=43,INDEX($GT:$GT,$JD507+43),"")</f>
      </c>
      <c r="IM507">
        <f>IF($JE507&gt;=44,INDEX($GT:$GT,$JD507+44),"")</f>
      </c>
      <c r="IN507">
        <f>IF($JE507&gt;=45,INDEX($GT:$GT,$JD507+45),"")</f>
      </c>
      <c r="IO507">
        <f>IF($JE507&gt;=46,INDEX($GT:$GT,$JD507+46),"")</f>
      </c>
      <c r="IP507">
        <f>IF($JE507&gt;=47,INDEX($GT:$GT,$JD507+47),"")</f>
      </c>
      <c r="IQ507">
        <f>IF($JE507&gt;=48,INDEX($GT:$GT,$JD507+48),"")</f>
      </c>
      <c r="IR507">
        <f>IF($JE507&gt;=49,INDEX($GT:$GT,$JD507+49),"")</f>
      </c>
      <c r="IS507">
        <f>IF($JE507&gt;=50,INDEX($GT:$GT,$JD507+50),"")</f>
      </c>
      <c r="IT507">
        <f>IF($JE507&gt;=51,INDEX($GT:$GT,$JD507+51),"")</f>
      </c>
      <c r="IU507">
        <f>IF($JE507&gt;=52,INDEX($GT:$GT,$JD507+52),"")</f>
      </c>
      <c r="IV507">
        <f>IF($JE507&gt;=53,INDEX($GT:$GT,$JD507+53),"")</f>
      </c>
      <c r="IW507">
        <f>IF($JE507&gt;=54,INDEX($GT:$GT,$JD507+54),"")</f>
      </c>
      <c r="IX507">
        <f>IF($JE507&gt;=55,INDEX($GT:$GT,$JD507+55),"")</f>
      </c>
      <c r="IY507">
        <f>IF($JE507&gt;=56,INDEX($GT:$GT,$JD507+56),"")</f>
      </c>
      <c r="IZ507">
        <f>IF($JE507&gt;=57,INDEX($GT:$GT,$JD507+57),"")</f>
      </c>
      <c r="JA507">
        <f>IF($JE507&gt;=58,INDEX($GT:$GT,$JD507+58),"")</f>
      </c>
      <c r="JB507">
        <f>IF($JE507&gt;=59,INDEX($GT:$GT,$JD507+59),"")</f>
      </c>
      <c r="JC507">
        <f>IF($JE507&gt;=60,INDEX($GT:$GT,$JD507+60),"")</f>
      </c>
      <c r="JD507">
        <f>IFERROR(MATCH($GS507,$GT$2:$GT$322,0)+1,0)</f>
      </c>
      <c r="JE507">
        <f>IFERROR(INDEX($GU$2:$GU$322,MATCH($GS507,$GT$2:$GT$322,0)),0)</f>
      </c>
      <c r="JF507" t="s">
        <v>28</v>
      </c>
      <c r="JG507" t="s">
        <v>28</v>
      </c>
    </row>
    <row r="508" spans="1:267" x14ac:dyDescent="0.25">
      <c r="J508" s="1"/>
      <c r="K508" s="1"/>
      <c r="L508" s="1"/>
      <c r="M508" s="1"/>
      <c r="N508" s="1">
        <f>IFERROR(IF(FIND(" - ",$J508)&gt;0,MID($J508,FIND(" - ",$J508)+3,LEN($J508)),""),"")</f>
      </c>
      <c r="P508" s="1"/>
      <c r="S508" t="s">
        <v>28</v>
      </c>
      <c r="U508">
        <f>IF(OR($S508="",$T508=""),"",IFERROR($S508/$T508,0))</f>
      </c>
      <c r="V508">
        <f>IF($S508="","",
IF($K508="","",
IF(ISNUMBER(SEARCH("exempt",LOWER($K508))),0,
$S508*(VALUE(SUBSTITUTE($K508,"%",""))/100))))</f>
      </c>
      <c r="AB508">
        <f>IF($S508="","",
SUM($S508,$V508,$Z508,$W508,$Y508)-
IF($AA508="",0,VALUE($AA508)))</f>
      </c>
      <c r="AJ508" t="s">
        <v>1169</v>
      </c>
      <c r="AR508">
        <f>IFERROR(LEFT($J508,FIND(" - ",$J508)-1),$J508)</f>
      </c>
      <c r="AU508">
        <f>IF($CJ508&gt;=1,INDEX($AS:$AS,$CI508+1),"")</f>
      </c>
      <c r="AV508">
        <f>IF($CJ508&gt;=2,INDEX($AS:$AS,$CI508+2),"")</f>
      </c>
      <c r="AW508">
        <f>IF($CJ508&gt;=3,INDEX($AS:$AS,$CI508+3),"")</f>
      </c>
      <c r="AX508">
        <f>IF($CJ508&gt;=4,INDEX($AS:$AS,$CI508+4),"")</f>
      </c>
      <c r="AY508">
        <f>IF($CJ508&gt;=5,INDEX($AS:$AS,$CI508+5),"")</f>
      </c>
      <c r="AZ508">
        <f>IF($CJ508&gt;=6,INDEX($AS:$AS,$CI508+6),"")</f>
      </c>
      <c r="BA508">
        <f>IF($CJ508&gt;=7,INDEX($AS:$AS,$CI508+7),"")</f>
      </c>
      <c r="BB508">
        <f>IF($CJ508&gt;=8,INDEX($AS:$AS,$CI508+8),"")</f>
      </c>
      <c r="BC508">
        <f>IF($CJ508&gt;=9,INDEX($AS:$AS,$CI508+9),"")</f>
      </c>
      <c r="BD508">
        <f>IF($CJ508&gt;=10,INDEX($AS:$AS,$CI508+10),"")</f>
      </c>
      <c r="BE508">
        <f>IF($CJ508&gt;=11,INDEX($AS:$AS,$CI508+11),"")</f>
      </c>
      <c r="BF508">
        <f>IF($CJ508&gt;=12,INDEX($AS:$AS,$CI508+12),"")</f>
      </c>
      <c r="BG508">
        <f>IF($CJ508&gt;=13,INDEX($AS:$AS,$CI508+13),"")</f>
      </c>
      <c r="BH508">
        <f>IF($CJ508&gt;=14,INDEX($AS:$AS,$CI508+14),"")</f>
      </c>
      <c r="BI508">
        <f>IF($CJ508&gt;=15,INDEX($AS:$AS,$CI508+15),"")</f>
      </c>
      <c r="BJ508">
        <f>IF($CJ508&gt;=16,INDEX($AS:$AS,$CI508+16),"")</f>
      </c>
      <c r="BK508">
        <f>IF($CJ508&gt;=17,INDEX($AS:$AS,$CI508+17),"")</f>
      </c>
      <c r="BL508">
        <f>IF($CJ508&gt;=18,INDEX($AS:$AS,$CI508+18),"")</f>
      </c>
      <c r="BM508">
        <f>IF($CJ508&gt;=19,INDEX($AS:$AS,$CI508+19),"")</f>
      </c>
      <c r="BN508">
        <f>IF($CJ508&gt;=20,INDEX($AS:$AS,$CI508+20),"")</f>
      </c>
      <c r="BO508">
        <f>IF($CJ508&gt;=21,INDEX($AS:$AS,$CI508+21),"")</f>
      </c>
      <c r="BP508">
        <f>IF($CJ508&gt;=22,INDEX($AS:$AS,$CI508+22),"")</f>
      </c>
      <c r="BQ508">
        <f>IF($CJ508&gt;=23,INDEX($AS:$AS,$CI508+23),"")</f>
      </c>
      <c r="BR508">
        <f>IF($CJ508&gt;=24,INDEX($AS:$AS,$CI508+24),"")</f>
      </c>
      <c r="BS508">
        <f>IF($CJ508&gt;=25,INDEX($AS:$AS,$CI508+25),"")</f>
      </c>
      <c r="BT508">
        <f>IF($CJ508&gt;=26,INDEX($AS:$AS,$CI508+26),"")</f>
      </c>
      <c r="BU508">
        <f>IF($CJ508&gt;=27,INDEX($AS:$AS,$CI508+27),"")</f>
      </c>
      <c r="BV508">
        <f>IF($CJ508&gt;=28,INDEX($AS:$AS,$CI508+28),"")</f>
      </c>
      <c r="BW508">
        <f>IF($CJ508&gt;=29,INDEX($AS:$AS,$CI508+29),"")</f>
      </c>
      <c r="BX508">
        <f>IF($CJ508&gt;=30,INDEX($AS:$AS,$CI508+30),"")</f>
      </c>
      <c r="BY508">
        <f>IF($CJ508&gt;=31,INDEX($AS:$AS,$CI508+31),"")</f>
      </c>
      <c r="BZ508">
        <f>IF($CJ508&gt;=32,INDEX($AS:$AS,$CI508+32),"")</f>
      </c>
      <c r="CA508">
        <f>IF($CJ508&gt;=33,INDEX($AS:$AS,$CI508+33),"")</f>
      </c>
      <c r="CB508">
        <f>IF($CJ508&gt;=34,INDEX($AS:$AS,$CI508+34),"")</f>
      </c>
      <c r="CC508">
        <f>IF($CJ508&gt;=35,INDEX($AS:$AS,$CI508+35),"")</f>
      </c>
      <c r="CD508">
        <f>IF($CJ508&gt;=36,INDEX($AS:$AS,$CI508+36),"")</f>
      </c>
      <c r="CE508">
        <f>IF($CJ508&gt;=37,INDEX($AS:$AS,$CI508+37),"")</f>
      </c>
      <c r="CF508">
        <f>IF($CJ508&gt;=38,INDEX($AS:$AS,$CI508+38),"")</f>
      </c>
      <c r="CG508">
        <f>IF($CJ508&gt;=39,INDEX($AS:$AS,$CI508+39),"")</f>
      </c>
      <c r="CH508">
        <f>IF($CJ508&gt;=40,INDEX($AS:$AS,$CI508+40),"")</f>
      </c>
      <c r="CI508">
        <f>IFERROR(MATCH($AR508,$AS$2:$AS$133,0)+1,0)</f>
      </c>
      <c r="CJ508">
        <f>IFERROR(INDEX($AT$2:$AT$133,MATCH($AR508,$AS$2:$AS$133,0)),0)</f>
      </c>
      <c r="CK508">
        <f>IFERROR(LEFT($O508,FIND(" - ",$O508)-1),$O508)</f>
      </c>
      <c r="CL508" t="s">
        <v>220</v>
      </c>
      <c r="CN508">
        <f>IF($DI508&gt;=1,INDEX($CL:$CL,$DH508+1),"")</f>
      </c>
      <c r="CO508">
        <f>IF($DI508&gt;=2,INDEX($CL:$CL,$DH508+2),"")</f>
      </c>
      <c r="CP508">
        <f>IF($DI508&gt;=3,INDEX($CL:$CL,$DH508+3),"")</f>
      </c>
      <c r="CQ508">
        <f>IF($DI508&gt;=4,INDEX($CL:$CL,$DH508+4),"")</f>
      </c>
      <c r="CR508">
        <f>IF($DI508&gt;=5,INDEX($CL:$CL,$DH508+5),"")</f>
      </c>
      <c r="CS508">
        <f>IF($DI508&gt;=6,INDEX($CL:$CL,$DH508+6),"")</f>
      </c>
      <c r="CT508">
        <f>IF($DI508&gt;=7,INDEX($CL:$CL,$DH508+7),"")</f>
      </c>
      <c r="CU508">
        <f>IF($DI508&gt;=8,INDEX($CL:$CL,$DH508+8),"")</f>
      </c>
      <c r="CV508">
        <f>IF($DI508&gt;=9,INDEX($CL:$CL,$DH508+9),"")</f>
      </c>
      <c r="CW508">
        <f>IF($DI508&gt;=10,INDEX($CL:$CL,$DH508+10),"")</f>
      </c>
      <c r="CX508">
        <f>IF($DI508&gt;=11,INDEX($CL:$CL,$DH508+11),"")</f>
      </c>
      <c r="CY508">
        <f>IF($DI508&gt;=12,INDEX($CL:$CL,$DH508+12),"")</f>
      </c>
      <c r="CZ508">
        <f>IF($DI508&gt;=13,INDEX($CL:$CL,$DH508+13),"")</f>
      </c>
      <c r="DA508">
        <f>IF($DI508&gt;=14,INDEX($CL:$CL,$DH508+14),"")</f>
      </c>
      <c r="DB508">
        <f>IF($DI508&gt;=15,INDEX($CL:$CL,$DH508+15),"")</f>
      </c>
      <c r="DC508">
        <f>IF($DI508&gt;=16,INDEX($CL:$CL,$DH508+16),"")</f>
      </c>
      <c r="DD508">
        <f>IF($DI508&gt;=17,INDEX($CL:$CL,$DH508+17),"")</f>
      </c>
      <c r="DE508">
        <f>IF($DI508&gt;=18,INDEX($CL:$CL,$DH508+18),"")</f>
      </c>
      <c r="DF508">
        <f>IF($DI508&gt;=19,INDEX($CL:$CL,$DH508+19),"")</f>
      </c>
      <c r="DG508">
        <f>IF($DI508&gt;=20,INDEX($CL:$CL,$DH508+20),"")</f>
      </c>
      <c r="DH508">
        <f>IFERROR(MATCH($CK508,$CL$2:$CL$1558,0)+1,0)</f>
      </c>
      <c r="DI508">
        <f>IFERROR(INDEX($CM$2:$CM$1558,MATCH($CK508,$CL$2:$CL$1558,0)),0)</f>
      </c>
      <c r="DJ508">
        <f>IFERROR(INDEX($AQ:$AQ,MATCH($K508,$AP:$AP,0))&amp;"","")</f>
      </c>
      <c r="DN508">
        <f>IF($GQ508&gt;=1,INDEX($DK:$DK,$GP508+1),"")</f>
      </c>
      <c r="DO508">
        <f>IF($GQ508&gt;=2,INDEX($DK:$DK,$GP508+2),"")</f>
      </c>
      <c r="DP508">
        <f>IF($GQ508&gt;=3,INDEX($DK:$DK,$GP508+3),"")</f>
      </c>
      <c r="DQ508">
        <f>IF($GQ508&gt;=4,INDEX($DK:$DK,$GP508+4),"")</f>
      </c>
      <c r="DR508">
        <f>IF($GQ508&gt;=5,INDEX($DK:$DK,$GP508+5),"")</f>
      </c>
      <c r="DS508">
        <f>IF($GQ508&gt;=6,INDEX($DK:$DK,$GP508+6),"")</f>
      </c>
      <c r="DT508">
        <f>IF($GQ508&gt;=7,INDEX($DK:$DK,$GP508+7),"")</f>
      </c>
      <c r="DU508">
        <f>IF($GQ508&gt;=8,INDEX($DK:$DK,$GP508+8),"")</f>
      </c>
      <c r="DV508">
        <f>IF($GQ508&gt;=9,INDEX($DK:$DK,$GP508+9),"")</f>
      </c>
      <c r="DW508">
        <f>IF($GQ508&gt;=10,INDEX($DK:$DK,$GP508+10),"")</f>
      </c>
      <c r="DX508">
        <f>IF($GQ508&gt;=11,INDEX($DK:$DK,$GP508+11),"")</f>
      </c>
      <c r="DY508">
        <f>IF($GQ508&gt;=12,INDEX($DK:$DK,$GP508+12),"")</f>
      </c>
      <c r="DZ508">
        <f>IF($GQ508&gt;=13,INDEX($DK:$DK,$GP508+13),"")</f>
      </c>
      <c r="EA508">
        <f>IF($GQ508&gt;=14,INDEX($DK:$DK,$GP508+14),"")</f>
      </c>
      <c r="EB508">
        <f>IF($GQ508&gt;=15,INDEX($DK:$DK,$GP508+15),"")</f>
      </c>
      <c r="EC508">
        <f>IF($GQ508&gt;=16,INDEX($DK:$DK,$GP508+16),"")</f>
      </c>
      <c r="ED508">
        <f>IF($GQ508&gt;=17,INDEX($DK:$DK,$GP508+17),"")</f>
      </c>
      <c r="EE508">
        <f>IF($GQ508&gt;=18,INDEX($DK:$DK,$GP508+18),"")</f>
      </c>
      <c r="EF508">
        <f>IF($GQ508&gt;=19,INDEX($DK:$DK,$GP508+19),"")</f>
      </c>
      <c r="EG508">
        <f>IF($GQ508&gt;=20,INDEX($DK:$DK,$GP508+20),"")</f>
      </c>
      <c r="EH508">
        <f>IF($GQ508&gt;=21,INDEX($DK:$DK,$GP508+21),"")</f>
      </c>
      <c r="EI508">
        <f>IF($GQ508&gt;=22,INDEX($DK:$DK,$GP508+22),"")</f>
      </c>
      <c r="EJ508">
        <f>IF($GQ508&gt;=23,INDEX($DK:$DK,$GP508+23),"")</f>
      </c>
      <c r="EK508">
        <f>IF($GQ508&gt;=24,INDEX($DK:$DK,$GP508+24),"")</f>
      </c>
      <c r="EL508">
        <f>IF($GQ508&gt;=25,INDEX($DK:$DK,$GP508+25),"")</f>
      </c>
      <c r="EM508">
        <f>IF($GQ508&gt;=26,INDEX($DK:$DK,$GP508+26),"")</f>
      </c>
      <c r="EN508">
        <f>IF($GQ508&gt;=27,INDEX($DK:$DK,$GP508+27),"")</f>
      </c>
      <c r="EO508">
        <f>IF($GQ508&gt;=28,INDEX($DK:$DK,$GP508+28),"")</f>
      </c>
      <c r="EP508">
        <f>IF($GQ508&gt;=29,INDEX($DK:$DK,$GP508+29),"")</f>
      </c>
      <c r="EQ508">
        <f>IF($GQ508&gt;=30,INDEX($DK:$DK,$GP508+30),"")</f>
      </c>
      <c r="ER508">
        <f>IF($GQ508&gt;=31,INDEX($DK:$DK,$GP508+31),"")</f>
      </c>
      <c r="ES508">
        <f>IF($GQ508&gt;=32,INDEX($DK:$DK,$GP508+32),"")</f>
      </c>
      <c r="ET508">
        <f>IF($GQ508&gt;=33,INDEX($DK:$DK,$GP508+33),"")</f>
      </c>
      <c r="EU508">
        <f>IF($GQ508&gt;=34,INDEX($DK:$DK,$GP508+34),"")</f>
      </c>
      <c r="EV508">
        <f>IF($GQ508&gt;=35,INDEX($DK:$DK,$GP508+35),"")</f>
      </c>
      <c r="EW508">
        <f>IF($GQ508&gt;=36,INDEX($DK:$DK,$GP508+36),"")</f>
      </c>
      <c r="EX508">
        <f>IF($GQ508&gt;=37,INDEX($DK:$DK,$GP508+37),"")</f>
      </c>
      <c r="EY508">
        <f>IF($GQ508&gt;=38,INDEX($DK:$DK,$GP508+38),"")</f>
      </c>
      <c r="EZ508">
        <f>IF($GQ508&gt;=39,INDEX($DK:$DK,$GP508+39),"")</f>
      </c>
      <c r="FA508">
        <f>IF($GQ508&gt;=40,INDEX($DK:$DK,$GP508+40),"")</f>
      </c>
      <c r="FB508">
        <f>IF($GQ508&gt;=1,INDEX($DL:$DL,$GP508+1),"")</f>
      </c>
      <c r="FC508">
        <f>IF($GQ508&gt;=2,INDEX($DL:$DL,$GP508+2),"")</f>
      </c>
      <c r="FD508">
        <f>IF($GQ508&gt;=3,INDEX($DL:$DL,$GP508+3),"")</f>
      </c>
      <c r="FE508">
        <f>IF($GQ508&gt;=4,INDEX($DL:$DL,$GP508+4),"")</f>
      </c>
      <c r="FF508">
        <f>IF($GQ508&gt;=5,INDEX($DL:$DL,$GP508+5),"")</f>
      </c>
      <c r="FG508">
        <f>IF($GQ508&gt;=6,INDEX($DL:$DL,$GP508+6),"")</f>
      </c>
      <c r="FH508">
        <f>IF($GQ508&gt;=7,INDEX($DL:$DL,$GP508+7),"")</f>
      </c>
      <c r="FI508">
        <f>IF($GQ508&gt;=8,INDEX($DL:$DL,$GP508+8),"")</f>
      </c>
      <c r="FJ508">
        <f>IF($GQ508&gt;=9,INDEX($DL:$DL,$GP508+9),"")</f>
      </c>
      <c r="FK508">
        <f>IF($GQ508&gt;=10,INDEX($DL:$DL,$GP508+10),"")</f>
      </c>
      <c r="FL508">
        <f>IF($GQ508&gt;=11,INDEX($DL:$DL,$GP508+11),"")</f>
      </c>
      <c r="FM508">
        <f>IF($GQ508&gt;=12,INDEX($DL:$DL,$GP508+12),"")</f>
      </c>
      <c r="FN508">
        <f>IF($GQ508&gt;=13,INDEX($DL:$DL,$GP508+13),"")</f>
      </c>
      <c r="FO508">
        <f>IF($GQ508&gt;=14,INDEX($DL:$DL,$GP508+14),"")</f>
      </c>
      <c r="FP508">
        <f>IF($GQ508&gt;=15,INDEX($DL:$DL,$GP508+15),"")</f>
      </c>
      <c r="FQ508">
        <f>IF($GQ508&gt;=16,INDEX($DL:$DL,$GP508+16),"")</f>
      </c>
      <c r="FR508">
        <f>IF($GQ508&gt;=17,INDEX($DL:$DL,$GP508+17),"")</f>
      </c>
      <c r="FS508">
        <f>IF($GQ508&gt;=18,INDEX($DL:$DL,$GP508+18),"")</f>
      </c>
      <c r="FT508">
        <f>IF($GQ508&gt;=19,INDEX($DL:$DL,$GP508+19),"")</f>
      </c>
      <c r="FU508">
        <f>IF($GQ508&gt;=20,INDEX($DL:$DL,$GP508+20),"")</f>
      </c>
      <c r="FV508">
        <f>IF($GQ508&gt;=21,INDEX($DL:$DL,$GP508+21),"")</f>
      </c>
      <c r="FW508">
        <f>IF($GQ508&gt;=22,INDEX($DL:$DL,$GP508+22),"")</f>
      </c>
      <c r="FX508">
        <f>IF($GQ508&gt;=23,INDEX($DL:$DL,$GP508+23),"")</f>
      </c>
      <c r="FY508">
        <f>IF($GQ508&gt;=24,INDEX($DL:$DL,$GP508+24),"")</f>
      </c>
      <c r="FZ508">
        <f>IF($GQ508&gt;=25,INDEX($DL:$DL,$GP508+25),"")</f>
      </c>
      <c r="GA508">
        <f>IF($GQ508&gt;=26,INDEX($DL:$DL,$GP508+26),"")</f>
      </c>
      <c r="GB508">
        <f>IF($GQ508&gt;=27,INDEX($DL:$DL,$GP508+27),"")</f>
      </c>
      <c r="GC508">
        <f>IF($GQ508&gt;=28,INDEX($DL:$DL,$GP508+28),"")</f>
      </c>
      <c r="GD508">
        <f>IF($GQ508&gt;=29,INDEX($DL:$DL,$GP508+29),"")</f>
      </c>
      <c r="GE508">
        <f>IF($GQ508&gt;=30,INDEX($DL:$DL,$GP508+30),"")</f>
      </c>
      <c r="GF508">
        <f>IF($GQ508&gt;=31,INDEX($DL:$DL,$GP508+31),"")</f>
      </c>
      <c r="GG508">
        <f>IF($GQ508&gt;=32,INDEX($DL:$DL,$GP508+32),"")</f>
      </c>
      <c r="GH508">
        <f>IF($GQ508&gt;=33,INDEX($DL:$DL,$GP508+33),"")</f>
      </c>
      <c r="GI508">
        <f>IF($GQ508&gt;=34,INDEX($DL:$DL,$GP508+34),"")</f>
      </c>
      <c r="GJ508">
        <f>IF($GQ508&gt;=35,INDEX($DL:$DL,$GP508+35),"")</f>
      </c>
      <c r="GK508">
        <f>IF($GQ508&gt;=36,INDEX($DL:$DL,$GP508+36),"")</f>
      </c>
      <c r="GL508">
        <f>IF($GQ508&gt;=37,INDEX($DL:$DL,$GP508+37),"")</f>
      </c>
      <c r="GM508">
        <f>IF($GQ508&gt;=38,INDEX($DL:$DL,$GP508+38),"")</f>
      </c>
      <c r="GN508">
        <f>IF($GQ508&gt;=39,INDEX($DL:$DL,$GP508+39),"")</f>
      </c>
      <c r="GO508">
        <f>IF($GQ508&gt;=40,INDEX($DL:$DL,$GP508+40),"")</f>
      </c>
      <c r="GP508">
        <f>IFERROR(MATCH($DJ508,$DK$2:$DK$148,0)+1,0)</f>
      </c>
      <c r="GQ508">
        <f>IFERROR(INDEX($DM$2:$DM$148,MATCH($DJ508,$DK$2:$DK$148,0)),0)</f>
      </c>
      <c r="GR508">
        <f>IFERROR(MATCH($L508,$DN$508:$FA$508,0),0)</f>
      </c>
      <c r="GS508">
        <f>IF($GR508&gt;0,INDEX($FB$508:$GO$508,$GR508),"")</f>
      </c>
      <c r="GV508">
        <f>IF($JE508&gt;=1,INDEX($GT:$GT,$JD508+1),"")</f>
      </c>
      <c r="GW508">
        <f>IF($JE508&gt;=2,INDEX($GT:$GT,$JD508+2),"")</f>
      </c>
      <c r="GX508">
        <f>IF($JE508&gt;=3,INDEX($GT:$GT,$JD508+3),"")</f>
      </c>
      <c r="GY508">
        <f>IF($JE508&gt;=4,INDEX($GT:$GT,$JD508+4),"")</f>
      </c>
      <c r="GZ508">
        <f>IF($JE508&gt;=5,INDEX($GT:$GT,$JD508+5),"")</f>
      </c>
      <c r="HA508">
        <f>IF($JE508&gt;=6,INDEX($GT:$GT,$JD508+6),"")</f>
      </c>
      <c r="HB508">
        <f>IF($JE508&gt;=7,INDEX($GT:$GT,$JD508+7),"")</f>
      </c>
      <c r="HC508">
        <f>IF($JE508&gt;=8,INDEX($GT:$GT,$JD508+8),"")</f>
      </c>
      <c r="HD508">
        <f>IF($JE508&gt;=9,INDEX($GT:$GT,$JD508+9),"")</f>
      </c>
      <c r="HE508">
        <f>IF($JE508&gt;=10,INDEX($GT:$GT,$JD508+10),"")</f>
      </c>
      <c r="HF508">
        <f>IF($JE508&gt;=11,INDEX($GT:$GT,$JD508+11),"")</f>
      </c>
      <c r="HG508">
        <f>IF($JE508&gt;=12,INDEX($GT:$GT,$JD508+12),"")</f>
      </c>
      <c r="HH508">
        <f>IF($JE508&gt;=13,INDEX($GT:$GT,$JD508+13),"")</f>
      </c>
      <c r="HI508">
        <f>IF($JE508&gt;=14,INDEX($GT:$GT,$JD508+14),"")</f>
      </c>
      <c r="HJ508">
        <f>IF($JE508&gt;=15,INDEX($GT:$GT,$JD508+15),"")</f>
      </c>
      <c r="HK508">
        <f>IF($JE508&gt;=16,INDEX($GT:$GT,$JD508+16),"")</f>
      </c>
      <c r="HL508">
        <f>IF($JE508&gt;=17,INDEX($GT:$GT,$JD508+17),"")</f>
      </c>
      <c r="HM508">
        <f>IF($JE508&gt;=18,INDEX($GT:$GT,$JD508+18),"")</f>
      </c>
      <c r="HN508">
        <f>IF($JE508&gt;=19,INDEX($GT:$GT,$JD508+19),"")</f>
      </c>
      <c r="HO508">
        <f>IF($JE508&gt;=20,INDEX($GT:$GT,$JD508+20),"")</f>
      </c>
      <c r="HP508">
        <f>IF($JE508&gt;=21,INDEX($GT:$GT,$JD508+21),"")</f>
      </c>
      <c r="HQ508">
        <f>IF($JE508&gt;=22,INDEX($GT:$GT,$JD508+22),"")</f>
      </c>
      <c r="HR508">
        <f>IF($JE508&gt;=23,INDEX($GT:$GT,$JD508+23),"")</f>
      </c>
      <c r="HS508">
        <f>IF($JE508&gt;=24,INDEX($GT:$GT,$JD508+24),"")</f>
      </c>
      <c r="HT508">
        <f>IF($JE508&gt;=25,INDEX($GT:$GT,$JD508+25),"")</f>
      </c>
      <c r="HU508">
        <f>IF($JE508&gt;=26,INDEX($GT:$GT,$JD508+26),"")</f>
      </c>
      <c r="HV508">
        <f>IF($JE508&gt;=27,INDEX($GT:$GT,$JD508+27),"")</f>
      </c>
      <c r="HW508">
        <f>IF($JE508&gt;=28,INDEX($GT:$GT,$JD508+28),"")</f>
      </c>
      <c r="HX508">
        <f>IF($JE508&gt;=29,INDEX($GT:$GT,$JD508+29),"")</f>
      </c>
      <c r="HY508">
        <f>IF($JE508&gt;=30,INDEX($GT:$GT,$JD508+30),"")</f>
      </c>
      <c r="HZ508">
        <f>IF($JE508&gt;=31,INDEX($GT:$GT,$JD508+31),"")</f>
      </c>
      <c r="IA508">
        <f>IF($JE508&gt;=32,INDEX($GT:$GT,$JD508+32),"")</f>
      </c>
      <c r="IB508">
        <f>IF($JE508&gt;=33,INDEX($GT:$GT,$JD508+33),"")</f>
      </c>
      <c r="IC508">
        <f>IF($JE508&gt;=34,INDEX($GT:$GT,$JD508+34),"")</f>
      </c>
      <c r="ID508">
        <f>IF($JE508&gt;=35,INDEX($GT:$GT,$JD508+35),"")</f>
      </c>
      <c r="IE508">
        <f>IF($JE508&gt;=36,INDEX($GT:$GT,$JD508+36),"")</f>
      </c>
      <c r="IF508">
        <f>IF($JE508&gt;=37,INDEX($GT:$GT,$JD508+37),"")</f>
      </c>
      <c r="IG508">
        <f>IF($JE508&gt;=38,INDEX($GT:$GT,$JD508+38),"")</f>
      </c>
      <c r="IH508">
        <f>IF($JE508&gt;=39,INDEX($GT:$GT,$JD508+39),"")</f>
      </c>
      <c r="II508">
        <f>IF($JE508&gt;=40,INDEX($GT:$GT,$JD508+40),"")</f>
      </c>
      <c r="IJ508">
        <f>IF($JE508&gt;=41,INDEX($GT:$GT,$JD508+41),"")</f>
      </c>
      <c r="IK508">
        <f>IF($JE508&gt;=42,INDEX($GT:$GT,$JD508+42),"")</f>
      </c>
      <c r="IL508">
        <f>IF($JE508&gt;=43,INDEX($GT:$GT,$JD508+43),"")</f>
      </c>
      <c r="IM508">
        <f>IF($JE508&gt;=44,INDEX($GT:$GT,$JD508+44),"")</f>
      </c>
      <c r="IN508">
        <f>IF($JE508&gt;=45,INDEX($GT:$GT,$JD508+45),"")</f>
      </c>
      <c r="IO508">
        <f>IF($JE508&gt;=46,INDEX($GT:$GT,$JD508+46),"")</f>
      </c>
      <c r="IP508">
        <f>IF($JE508&gt;=47,INDEX($GT:$GT,$JD508+47),"")</f>
      </c>
      <c r="IQ508">
        <f>IF($JE508&gt;=48,INDEX($GT:$GT,$JD508+48),"")</f>
      </c>
      <c r="IR508">
        <f>IF($JE508&gt;=49,INDEX($GT:$GT,$JD508+49),"")</f>
      </c>
      <c r="IS508">
        <f>IF($JE508&gt;=50,INDEX($GT:$GT,$JD508+50),"")</f>
      </c>
      <c r="IT508">
        <f>IF($JE508&gt;=51,INDEX($GT:$GT,$JD508+51),"")</f>
      </c>
      <c r="IU508">
        <f>IF($JE508&gt;=52,INDEX($GT:$GT,$JD508+52),"")</f>
      </c>
      <c r="IV508">
        <f>IF($JE508&gt;=53,INDEX($GT:$GT,$JD508+53),"")</f>
      </c>
      <c r="IW508">
        <f>IF($JE508&gt;=54,INDEX($GT:$GT,$JD508+54),"")</f>
      </c>
      <c r="IX508">
        <f>IF($JE508&gt;=55,INDEX($GT:$GT,$JD508+55),"")</f>
      </c>
      <c r="IY508">
        <f>IF($JE508&gt;=56,INDEX($GT:$GT,$JD508+56),"")</f>
      </c>
      <c r="IZ508">
        <f>IF($JE508&gt;=57,INDEX($GT:$GT,$JD508+57),"")</f>
      </c>
      <c r="JA508">
        <f>IF($JE508&gt;=58,INDEX($GT:$GT,$JD508+58),"")</f>
      </c>
      <c r="JB508">
        <f>IF($JE508&gt;=59,INDEX($GT:$GT,$JD508+59),"")</f>
      </c>
      <c r="JC508">
        <f>IF($JE508&gt;=60,INDEX($GT:$GT,$JD508+60),"")</f>
      </c>
      <c r="JD508">
        <f>IFERROR(MATCH($GS508,$GT$2:$GT$322,0)+1,0)</f>
      </c>
      <c r="JE508">
        <f>IFERROR(INDEX($GU$2:$GU$322,MATCH($GS508,$GT$2:$GT$322,0)),0)</f>
      </c>
      <c r="JF508" t="s">
        <v>28</v>
      </c>
      <c r="JG508" t="s">
        <v>28</v>
      </c>
    </row>
    <row r="509" spans="1:267" x14ac:dyDescent="0.25">
      <c r="J509" s="1"/>
      <c r="K509" s="1"/>
      <c r="L509" s="1"/>
      <c r="M509" s="1"/>
      <c r="N509" s="1">
        <f>IFERROR(IF(FIND(" - ",$J509)&gt;0,MID($J509,FIND(" - ",$J509)+3,LEN($J509)),""),"")</f>
      </c>
      <c r="P509" s="1"/>
      <c r="S509" t="s">
        <v>28</v>
      </c>
      <c r="U509">
        <f>IF(OR($S509="",$T509=""),"",IFERROR($S509/$T509,0))</f>
      </c>
      <c r="V509">
        <f>IF($S509="","",
IF($K509="","",
IF(ISNUMBER(SEARCH("exempt",LOWER($K509))),0,
$S509*(VALUE(SUBSTITUTE($K509,"%",""))/100))))</f>
      </c>
      <c r="AB509">
        <f>IF($S509="","",
SUM($S509,$V509,$Z509,$W509,$Y509)-
IF($AA509="",0,VALUE($AA509)))</f>
      </c>
      <c r="AJ509" t="s">
        <v>1170</v>
      </c>
      <c r="AR509">
        <f>IFERROR(LEFT($J509,FIND(" - ",$J509)-1),$J509)</f>
      </c>
      <c r="AU509">
        <f>IF($CJ509&gt;=1,INDEX($AS:$AS,$CI509+1),"")</f>
      </c>
      <c r="AV509">
        <f>IF($CJ509&gt;=2,INDEX($AS:$AS,$CI509+2),"")</f>
      </c>
      <c r="AW509">
        <f>IF($CJ509&gt;=3,INDEX($AS:$AS,$CI509+3),"")</f>
      </c>
      <c r="AX509">
        <f>IF($CJ509&gt;=4,INDEX($AS:$AS,$CI509+4),"")</f>
      </c>
      <c r="AY509">
        <f>IF($CJ509&gt;=5,INDEX($AS:$AS,$CI509+5),"")</f>
      </c>
      <c r="AZ509">
        <f>IF($CJ509&gt;=6,INDEX($AS:$AS,$CI509+6),"")</f>
      </c>
      <c r="BA509">
        <f>IF($CJ509&gt;=7,INDEX($AS:$AS,$CI509+7),"")</f>
      </c>
      <c r="BB509">
        <f>IF($CJ509&gt;=8,INDEX($AS:$AS,$CI509+8),"")</f>
      </c>
      <c r="BC509">
        <f>IF($CJ509&gt;=9,INDEX($AS:$AS,$CI509+9),"")</f>
      </c>
      <c r="BD509">
        <f>IF($CJ509&gt;=10,INDEX($AS:$AS,$CI509+10),"")</f>
      </c>
      <c r="BE509">
        <f>IF($CJ509&gt;=11,INDEX($AS:$AS,$CI509+11),"")</f>
      </c>
      <c r="BF509">
        <f>IF($CJ509&gt;=12,INDEX($AS:$AS,$CI509+12),"")</f>
      </c>
      <c r="BG509">
        <f>IF($CJ509&gt;=13,INDEX($AS:$AS,$CI509+13),"")</f>
      </c>
      <c r="BH509">
        <f>IF($CJ509&gt;=14,INDEX($AS:$AS,$CI509+14),"")</f>
      </c>
      <c r="BI509">
        <f>IF($CJ509&gt;=15,INDEX($AS:$AS,$CI509+15),"")</f>
      </c>
      <c r="BJ509">
        <f>IF($CJ509&gt;=16,INDEX($AS:$AS,$CI509+16),"")</f>
      </c>
      <c r="BK509">
        <f>IF($CJ509&gt;=17,INDEX($AS:$AS,$CI509+17),"")</f>
      </c>
      <c r="BL509">
        <f>IF($CJ509&gt;=18,INDEX($AS:$AS,$CI509+18),"")</f>
      </c>
      <c r="BM509">
        <f>IF($CJ509&gt;=19,INDEX($AS:$AS,$CI509+19),"")</f>
      </c>
      <c r="BN509">
        <f>IF($CJ509&gt;=20,INDEX($AS:$AS,$CI509+20),"")</f>
      </c>
      <c r="BO509">
        <f>IF($CJ509&gt;=21,INDEX($AS:$AS,$CI509+21),"")</f>
      </c>
      <c r="BP509">
        <f>IF($CJ509&gt;=22,INDEX($AS:$AS,$CI509+22),"")</f>
      </c>
      <c r="BQ509">
        <f>IF($CJ509&gt;=23,INDEX($AS:$AS,$CI509+23),"")</f>
      </c>
      <c r="BR509">
        <f>IF($CJ509&gt;=24,INDEX($AS:$AS,$CI509+24),"")</f>
      </c>
      <c r="BS509">
        <f>IF($CJ509&gt;=25,INDEX($AS:$AS,$CI509+25),"")</f>
      </c>
      <c r="BT509">
        <f>IF($CJ509&gt;=26,INDEX($AS:$AS,$CI509+26),"")</f>
      </c>
      <c r="BU509">
        <f>IF($CJ509&gt;=27,INDEX($AS:$AS,$CI509+27),"")</f>
      </c>
      <c r="BV509">
        <f>IF($CJ509&gt;=28,INDEX($AS:$AS,$CI509+28),"")</f>
      </c>
      <c r="BW509">
        <f>IF($CJ509&gt;=29,INDEX($AS:$AS,$CI509+29),"")</f>
      </c>
      <c r="BX509">
        <f>IF($CJ509&gt;=30,INDEX($AS:$AS,$CI509+30),"")</f>
      </c>
      <c r="BY509">
        <f>IF($CJ509&gt;=31,INDEX($AS:$AS,$CI509+31),"")</f>
      </c>
      <c r="BZ509">
        <f>IF($CJ509&gt;=32,INDEX($AS:$AS,$CI509+32),"")</f>
      </c>
      <c r="CA509">
        <f>IF($CJ509&gt;=33,INDEX($AS:$AS,$CI509+33),"")</f>
      </c>
      <c r="CB509">
        <f>IF($CJ509&gt;=34,INDEX($AS:$AS,$CI509+34),"")</f>
      </c>
      <c r="CC509">
        <f>IF($CJ509&gt;=35,INDEX($AS:$AS,$CI509+35),"")</f>
      </c>
      <c r="CD509">
        <f>IF($CJ509&gt;=36,INDEX($AS:$AS,$CI509+36),"")</f>
      </c>
      <c r="CE509">
        <f>IF($CJ509&gt;=37,INDEX($AS:$AS,$CI509+37),"")</f>
      </c>
      <c r="CF509">
        <f>IF($CJ509&gt;=38,INDEX($AS:$AS,$CI509+38),"")</f>
      </c>
      <c r="CG509">
        <f>IF($CJ509&gt;=39,INDEX($AS:$AS,$CI509+39),"")</f>
      </c>
      <c r="CH509">
        <f>IF($CJ509&gt;=40,INDEX($AS:$AS,$CI509+40),"")</f>
      </c>
      <c r="CI509">
        <f>IFERROR(MATCH($AR509,$AS$2:$AS$133,0)+1,0)</f>
      </c>
      <c r="CJ509">
        <f>IFERROR(INDEX($AT$2:$AT$133,MATCH($AR509,$AS$2:$AS$133,0)),0)</f>
      </c>
      <c r="CK509">
        <f>IFERROR(LEFT($O509,FIND(" - ",$O509)-1),$O509)</f>
      </c>
      <c r="CL509" t="s">
        <v>230</v>
      </c>
      <c r="CN509">
        <f>IF($DI509&gt;=1,INDEX($CL:$CL,$DH509+1),"")</f>
      </c>
      <c r="CO509">
        <f>IF($DI509&gt;=2,INDEX($CL:$CL,$DH509+2),"")</f>
      </c>
      <c r="CP509">
        <f>IF($DI509&gt;=3,INDEX($CL:$CL,$DH509+3),"")</f>
      </c>
      <c r="CQ509">
        <f>IF($DI509&gt;=4,INDEX($CL:$CL,$DH509+4),"")</f>
      </c>
      <c r="CR509">
        <f>IF($DI509&gt;=5,INDEX($CL:$CL,$DH509+5),"")</f>
      </c>
      <c r="CS509">
        <f>IF($DI509&gt;=6,INDEX($CL:$CL,$DH509+6),"")</f>
      </c>
      <c r="CT509">
        <f>IF($DI509&gt;=7,INDEX($CL:$CL,$DH509+7),"")</f>
      </c>
      <c r="CU509">
        <f>IF($DI509&gt;=8,INDEX($CL:$CL,$DH509+8),"")</f>
      </c>
      <c r="CV509">
        <f>IF($DI509&gt;=9,INDEX($CL:$CL,$DH509+9),"")</f>
      </c>
      <c r="CW509">
        <f>IF($DI509&gt;=10,INDEX($CL:$CL,$DH509+10),"")</f>
      </c>
      <c r="CX509">
        <f>IF($DI509&gt;=11,INDEX($CL:$CL,$DH509+11),"")</f>
      </c>
      <c r="CY509">
        <f>IF($DI509&gt;=12,INDEX($CL:$CL,$DH509+12),"")</f>
      </c>
      <c r="CZ509">
        <f>IF($DI509&gt;=13,INDEX($CL:$CL,$DH509+13),"")</f>
      </c>
      <c r="DA509">
        <f>IF($DI509&gt;=14,INDEX($CL:$CL,$DH509+14),"")</f>
      </c>
      <c r="DB509">
        <f>IF($DI509&gt;=15,INDEX($CL:$CL,$DH509+15),"")</f>
      </c>
      <c r="DC509">
        <f>IF($DI509&gt;=16,INDEX($CL:$CL,$DH509+16),"")</f>
      </c>
      <c r="DD509">
        <f>IF($DI509&gt;=17,INDEX($CL:$CL,$DH509+17),"")</f>
      </c>
      <c r="DE509">
        <f>IF($DI509&gt;=18,INDEX($CL:$CL,$DH509+18),"")</f>
      </c>
      <c r="DF509">
        <f>IF($DI509&gt;=19,INDEX($CL:$CL,$DH509+19),"")</f>
      </c>
      <c r="DG509">
        <f>IF($DI509&gt;=20,INDEX($CL:$CL,$DH509+20),"")</f>
      </c>
      <c r="DH509">
        <f>IFERROR(MATCH($CK509,$CL$2:$CL$1558,0)+1,0)</f>
      </c>
      <c r="DI509">
        <f>IFERROR(INDEX($CM$2:$CM$1558,MATCH($CK509,$CL$2:$CL$1558,0)),0)</f>
      </c>
      <c r="DJ509">
        <f>IFERROR(INDEX($AQ:$AQ,MATCH($K509,$AP:$AP,0))&amp;"","")</f>
      </c>
      <c r="DN509">
        <f>IF($GQ509&gt;=1,INDEX($DK:$DK,$GP509+1),"")</f>
      </c>
      <c r="DO509">
        <f>IF($GQ509&gt;=2,INDEX($DK:$DK,$GP509+2),"")</f>
      </c>
      <c r="DP509">
        <f>IF($GQ509&gt;=3,INDEX($DK:$DK,$GP509+3),"")</f>
      </c>
      <c r="DQ509">
        <f>IF($GQ509&gt;=4,INDEX($DK:$DK,$GP509+4),"")</f>
      </c>
      <c r="DR509">
        <f>IF($GQ509&gt;=5,INDEX($DK:$DK,$GP509+5),"")</f>
      </c>
      <c r="DS509">
        <f>IF($GQ509&gt;=6,INDEX($DK:$DK,$GP509+6),"")</f>
      </c>
      <c r="DT509">
        <f>IF($GQ509&gt;=7,INDEX($DK:$DK,$GP509+7),"")</f>
      </c>
      <c r="DU509">
        <f>IF($GQ509&gt;=8,INDEX($DK:$DK,$GP509+8),"")</f>
      </c>
      <c r="DV509">
        <f>IF($GQ509&gt;=9,INDEX($DK:$DK,$GP509+9),"")</f>
      </c>
      <c r="DW509">
        <f>IF($GQ509&gt;=10,INDEX($DK:$DK,$GP509+10),"")</f>
      </c>
      <c r="DX509">
        <f>IF($GQ509&gt;=11,INDEX($DK:$DK,$GP509+11),"")</f>
      </c>
      <c r="DY509">
        <f>IF($GQ509&gt;=12,INDEX($DK:$DK,$GP509+12),"")</f>
      </c>
      <c r="DZ509">
        <f>IF($GQ509&gt;=13,INDEX($DK:$DK,$GP509+13),"")</f>
      </c>
      <c r="EA509">
        <f>IF($GQ509&gt;=14,INDEX($DK:$DK,$GP509+14),"")</f>
      </c>
      <c r="EB509">
        <f>IF($GQ509&gt;=15,INDEX($DK:$DK,$GP509+15),"")</f>
      </c>
      <c r="EC509">
        <f>IF($GQ509&gt;=16,INDEX($DK:$DK,$GP509+16),"")</f>
      </c>
      <c r="ED509">
        <f>IF($GQ509&gt;=17,INDEX($DK:$DK,$GP509+17),"")</f>
      </c>
      <c r="EE509">
        <f>IF($GQ509&gt;=18,INDEX($DK:$DK,$GP509+18),"")</f>
      </c>
      <c r="EF509">
        <f>IF($GQ509&gt;=19,INDEX($DK:$DK,$GP509+19),"")</f>
      </c>
      <c r="EG509">
        <f>IF($GQ509&gt;=20,INDEX($DK:$DK,$GP509+20),"")</f>
      </c>
      <c r="EH509">
        <f>IF($GQ509&gt;=21,INDEX($DK:$DK,$GP509+21),"")</f>
      </c>
      <c r="EI509">
        <f>IF($GQ509&gt;=22,INDEX($DK:$DK,$GP509+22),"")</f>
      </c>
      <c r="EJ509">
        <f>IF($GQ509&gt;=23,INDEX($DK:$DK,$GP509+23),"")</f>
      </c>
      <c r="EK509">
        <f>IF($GQ509&gt;=24,INDEX($DK:$DK,$GP509+24),"")</f>
      </c>
      <c r="EL509">
        <f>IF($GQ509&gt;=25,INDEX($DK:$DK,$GP509+25),"")</f>
      </c>
      <c r="EM509">
        <f>IF($GQ509&gt;=26,INDEX($DK:$DK,$GP509+26),"")</f>
      </c>
      <c r="EN509">
        <f>IF($GQ509&gt;=27,INDEX($DK:$DK,$GP509+27),"")</f>
      </c>
      <c r="EO509">
        <f>IF($GQ509&gt;=28,INDEX($DK:$DK,$GP509+28),"")</f>
      </c>
      <c r="EP509">
        <f>IF($GQ509&gt;=29,INDEX($DK:$DK,$GP509+29),"")</f>
      </c>
      <c r="EQ509">
        <f>IF($GQ509&gt;=30,INDEX($DK:$DK,$GP509+30),"")</f>
      </c>
      <c r="ER509">
        <f>IF($GQ509&gt;=31,INDEX($DK:$DK,$GP509+31),"")</f>
      </c>
      <c r="ES509">
        <f>IF($GQ509&gt;=32,INDEX($DK:$DK,$GP509+32),"")</f>
      </c>
      <c r="ET509">
        <f>IF($GQ509&gt;=33,INDEX($DK:$DK,$GP509+33),"")</f>
      </c>
      <c r="EU509">
        <f>IF($GQ509&gt;=34,INDEX($DK:$DK,$GP509+34),"")</f>
      </c>
      <c r="EV509">
        <f>IF($GQ509&gt;=35,INDEX($DK:$DK,$GP509+35),"")</f>
      </c>
      <c r="EW509">
        <f>IF($GQ509&gt;=36,INDEX($DK:$DK,$GP509+36),"")</f>
      </c>
      <c r="EX509">
        <f>IF($GQ509&gt;=37,INDEX($DK:$DK,$GP509+37),"")</f>
      </c>
      <c r="EY509">
        <f>IF($GQ509&gt;=38,INDEX($DK:$DK,$GP509+38),"")</f>
      </c>
      <c r="EZ509">
        <f>IF($GQ509&gt;=39,INDEX($DK:$DK,$GP509+39),"")</f>
      </c>
      <c r="FA509">
        <f>IF($GQ509&gt;=40,INDEX($DK:$DK,$GP509+40),"")</f>
      </c>
      <c r="FB509">
        <f>IF($GQ509&gt;=1,INDEX($DL:$DL,$GP509+1),"")</f>
      </c>
      <c r="FC509">
        <f>IF($GQ509&gt;=2,INDEX($DL:$DL,$GP509+2),"")</f>
      </c>
      <c r="FD509">
        <f>IF($GQ509&gt;=3,INDEX($DL:$DL,$GP509+3),"")</f>
      </c>
      <c r="FE509">
        <f>IF($GQ509&gt;=4,INDEX($DL:$DL,$GP509+4),"")</f>
      </c>
      <c r="FF509">
        <f>IF($GQ509&gt;=5,INDEX($DL:$DL,$GP509+5),"")</f>
      </c>
      <c r="FG509">
        <f>IF($GQ509&gt;=6,INDEX($DL:$DL,$GP509+6),"")</f>
      </c>
      <c r="FH509">
        <f>IF($GQ509&gt;=7,INDEX($DL:$DL,$GP509+7),"")</f>
      </c>
      <c r="FI509">
        <f>IF($GQ509&gt;=8,INDEX($DL:$DL,$GP509+8),"")</f>
      </c>
      <c r="FJ509">
        <f>IF($GQ509&gt;=9,INDEX($DL:$DL,$GP509+9),"")</f>
      </c>
      <c r="FK509">
        <f>IF($GQ509&gt;=10,INDEX($DL:$DL,$GP509+10),"")</f>
      </c>
      <c r="FL509">
        <f>IF($GQ509&gt;=11,INDEX($DL:$DL,$GP509+11),"")</f>
      </c>
      <c r="FM509">
        <f>IF($GQ509&gt;=12,INDEX($DL:$DL,$GP509+12),"")</f>
      </c>
      <c r="FN509">
        <f>IF($GQ509&gt;=13,INDEX($DL:$DL,$GP509+13),"")</f>
      </c>
      <c r="FO509">
        <f>IF($GQ509&gt;=14,INDEX($DL:$DL,$GP509+14),"")</f>
      </c>
      <c r="FP509">
        <f>IF($GQ509&gt;=15,INDEX($DL:$DL,$GP509+15),"")</f>
      </c>
      <c r="FQ509">
        <f>IF($GQ509&gt;=16,INDEX($DL:$DL,$GP509+16),"")</f>
      </c>
      <c r="FR509">
        <f>IF($GQ509&gt;=17,INDEX($DL:$DL,$GP509+17),"")</f>
      </c>
      <c r="FS509">
        <f>IF($GQ509&gt;=18,INDEX($DL:$DL,$GP509+18),"")</f>
      </c>
      <c r="FT509">
        <f>IF($GQ509&gt;=19,INDEX($DL:$DL,$GP509+19),"")</f>
      </c>
      <c r="FU509">
        <f>IF($GQ509&gt;=20,INDEX($DL:$DL,$GP509+20),"")</f>
      </c>
      <c r="FV509">
        <f>IF($GQ509&gt;=21,INDEX($DL:$DL,$GP509+21),"")</f>
      </c>
      <c r="FW509">
        <f>IF($GQ509&gt;=22,INDEX($DL:$DL,$GP509+22),"")</f>
      </c>
      <c r="FX509">
        <f>IF($GQ509&gt;=23,INDEX($DL:$DL,$GP509+23),"")</f>
      </c>
      <c r="FY509">
        <f>IF($GQ509&gt;=24,INDEX($DL:$DL,$GP509+24),"")</f>
      </c>
      <c r="FZ509">
        <f>IF($GQ509&gt;=25,INDEX($DL:$DL,$GP509+25),"")</f>
      </c>
      <c r="GA509">
        <f>IF($GQ509&gt;=26,INDEX($DL:$DL,$GP509+26),"")</f>
      </c>
      <c r="GB509">
        <f>IF($GQ509&gt;=27,INDEX($DL:$DL,$GP509+27),"")</f>
      </c>
      <c r="GC509">
        <f>IF($GQ509&gt;=28,INDEX($DL:$DL,$GP509+28),"")</f>
      </c>
      <c r="GD509">
        <f>IF($GQ509&gt;=29,INDEX($DL:$DL,$GP509+29),"")</f>
      </c>
      <c r="GE509">
        <f>IF($GQ509&gt;=30,INDEX($DL:$DL,$GP509+30),"")</f>
      </c>
      <c r="GF509">
        <f>IF($GQ509&gt;=31,INDEX($DL:$DL,$GP509+31),"")</f>
      </c>
      <c r="GG509">
        <f>IF($GQ509&gt;=32,INDEX($DL:$DL,$GP509+32),"")</f>
      </c>
      <c r="GH509">
        <f>IF($GQ509&gt;=33,INDEX($DL:$DL,$GP509+33),"")</f>
      </c>
      <c r="GI509">
        <f>IF($GQ509&gt;=34,INDEX($DL:$DL,$GP509+34),"")</f>
      </c>
      <c r="GJ509">
        <f>IF($GQ509&gt;=35,INDEX($DL:$DL,$GP509+35),"")</f>
      </c>
      <c r="GK509">
        <f>IF($GQ509&gt;=36,INDEX($DL:$DL,$GP509+36),"")</f>
      </c>
      <c r="GL509">
        <f>IF($GQ509&gt;=37,INDEX($DL:$DL,$GP509+37),"")</f>
      </c>
      <c r="GM509">
        <f>IF($GQ509&gt;=38,INDEX($DL:$DL,$GP509+38),"")</f>
      </c>
      <c r="GN509">
        <f>IF($GQ509&gt;=39,INDEX($DL:$DL,$GP509+39),"")</f>
      </c>
      <c r="GO509">
        <f>IF($GQ509&gt;=40,INDEX($DL:$DL,$GP509+40),"")</f>
      </c>
      <c r="GP509">
        <f>IFERROR(MATCH($DJ509,$DK$2:$DK$148,0)+1,0)</f>
      </c>
      <c r="GQ509">
        <f>IFERROR(INDEX($DM$2:$DM$148,MATCH($DJ509,$DK$2:$DK$148,0)),0)</f>
      </c>
      <c r="GR509">
        <f>IFERROR(MATCH($L509,$DN$509:$FA$509,0),0)</f>
      </c>
      <c r="GS509">
        <f>IF($GR509&gt;0,INDEX($FB$509:$GO$509,$GR509),"")</f>
      </c>
      <c r="GV509">
        <f>IF($JE509&gt;=1,INDEX($GT:$GT,$JD509+1),"")</f>
      </c>
      <c r="GW509">
        <f>IF($JE509&gt;=2,INDEX($GT:$GT,$JD509+2),"")</f>
      </c>
      <c r="GX509">
        <f>IF($JE509&gt;=3,INDEX($GT:$GT,$JD509+3),"")</f>
      </c>
      <c r="GY509">
        <f>IF($JE509&gt;=4,INDEX($GT:$GT,$JD509+4),"")</f>
      </c>
      <c r="GZ509">
        <f>IF($JE509&gt;=5,INDEX($GT:$GT,$JD509+5),"")</f>
      </c>
      <c r="HA509">
        <f>IF($JE509&gt;=6,INDEX($GT:$GT,$JD509+6),"")</f>
      </c>
      <c r="HB509">
        <f>IF($JE509&gt;=7,INDEX($GT:$GT,$JD509+7),"")</f>
      </c>
      <c r="HC509">
        <f>IF($JE509&gt;=8,INDEX($GT:$GT,$JD509+8),"")</f>
      </c>
      <c r="HD509">
        <f>IF($JE509&gt;=9,INDEX($GT:$GT,$JD509+9),"")</f>
      </c>
      <c r="HE509">
        <f>IF($JE509&gt;=10,INDEX($GT:$GT,$JD509+10),"")</f>
      </c>
      <c r="HF509">
        <f>IF($JE509&gt;=11,INDEX($GT:$GT,$JD509+11),"")</f>
      </c>
      <c r="HG509">
        <f>IF($JE509&gt;=12,INDEX($GT:$GT,$JD509+12),"")</f>
      </c>
      <c r="HH509">
        <f>IF($JE509&gt;=13,INDEX($GT:$GT,$JD509+13),"")</f>
      </c>
      <c r="HI509">
        <f>IF($JE509&gt;=14,INDEX($GT:$GT,$JD509+14),"")</f>
      </c>
      <c r="HJ509">
        <f>IF($JE509&gt;=15,INDEX($GT:$GT,$JD509+15),"")</f>
      </c>
      <c r="HK509">
        <f>IF($JE509&gt;=16,INDEX($GT:$GT,$JD509+16),"")</f>
      </c>
      <c r="HL509">
        <f>IF($JE509&gt;=17,INDEX($GT:$GT,$JD509+17),"")</f>
      </c>
      <c r="HM509">
        <f>IF($JE509&gt;=18,INDEX($GT:$GT,$JD509+18),"")</f>
      </c>
      <c r="HN509">
        <f>IF($JE509&gt;=19,INDEX($GT:$GT,$JD509+19),"")</f>
      </c>
      <c r="HO509">
        <f>IF($JE509&gt;=20,INDEX($GT:$GT,$JD509+20),"")</f>
      </c>
      <c r="HP509">
        <f>IF($JE509&gt;=21,INDEX($GT:$GT,$JD509+21),"")</f>
      </c>
      <c r="HQ509">
        <f>IF($JE509&gt;=22,INDEX($GT:$GT,$JD509+22),"")</f>
      </c>
      <c r="HR509">
        <f>IF($JE509&gt;=23,INDEX($GT:$GT,$JD509+23),"")</f>
      </c>
      <c r="HS509">
        <f>IF($JE509&gt;=24,INDEX($GT:$GT,$JD509+24),"")</f>
      </c>
      <c r="HT509">
        <f>IF($JE509&gt;=25,INDEX($GT:$GT,$JD509+25),"")</f>
      </c>
      <c r="HU509">
        <f>IF($JE509&gt;=26,INDEX($GT:$GT,$JD509+26),"")</f>
      </c>
      <c r="HV509">
        <f>IF($JE509&gt;=27,INDEX($GT:$GT,$JD509+27),"")</f>
      </c>
      <c r="HW509">
        <f>IF($JE509&gt;=28,INDEX($GT:$GT,$JD509+28),"")</f>
      </c>
      <c r="HX509">
        <f>IF($JE509&gt;=29,INDEX($GT:$GT,$JD509+29),"")</f>
      </c>
      <c r="HY509">
        <f>IF($JE509&gt;=30,INDEX($GT:$GT,$JD509+30),"")</f>
      </c>
      <c r="HZ509">
        <f>IF($JE509&gt;=31,INDEX($GT:$GT,$JD509+31),"")</f>
      </c>
      <c r="IA509">
        <f>IF($JE509&gt;=32,INDEX($GT:$GT,$JD509+32),"")</f>
      </c>
      <c r="IB509">
        <f>IF($JE509&gt;=33,INDEX($GT:$GT,$JD509+33),"")</f>
      </c>
      <c r="IC509">
        <f>IF($JE509&gt;=34,INDEX($GT:$GT,$JD509+34),"")</f>
      </c>
      <c r="ID509">
        <f>IF($JE509&gt;=35,INDEX($GT:$GT,$JD509+35),"")</f>
      </c>
      <c r="IE509">
        <f>IF($JE509&gt;=36,INDEX($GT:$GT,$JD509+36),"")</f>
      </c>
      <c r="IF509">
        <f>IF($JE509&gt;=37,INDEX($GT:$GT,$JD509+37),"")</f>
      </c>
      <c r="IG509">
        <f>IF($JE509&gt;=38,INDEX($GT:$GT,$JD509+38),"")</f>
      </c>
      <c r="IH509">
        <f>IF($JE509&gt;=39,INDEX($GT:$GT,$JD509+39),"")</f>
      </c>
      <c r="II509">
        <f>IF($JE509&gt;=40,INDEX($GT:$GT,$JD509+40),"")</f>
      </c>
      <c r="IJ509">
        <f>IF($JE509&gt;=41,INDEX($GT:$GT,$JD509+41),"")</f>
      </c>
      <c r="IK509">
        <f>IF($JE509&gt;=42,INDEX($GT:$GT,$JD509+42),"")</f>
      </c>
      <c r="IL509">
        <f>IF($JE509&gt;=43,INDEX($GT:$GT,$JD509+43),"")</f>
      </c>
      <c r="IM509">
        <f>IF($JE509&gt;=44,INDEX($GT:$GT,$JD509+44),"")</f>
      </c>
      <c r="IN509">
        <f>IF($JE509&gt;=45,INDEX($GT:$GT,$JD509+45),"")</f>
      </c>
      <c r="IO509">
        <f>IF($JE509&gt;=46,INDEX($GT:$GT,$JD509+46),"")</f>
      </c>
      <c r="IP509">
        <f>IF($JE509&gt;=47,INDEX($GT:$GT,$JD509+47),"")</f>
      </c>
      <c r="IQ509">
        <f>IF($JE509&gt;=48,INDEX($GT:$GT,$JD509+48),"")</f>
      </c>
      <c r="IR509">
        <f>IF($JE509&gt;=49,INDEX($GT:$GT,$JD509+49),"")</f>
      </c>
      <c r="IS509">
        <f>IF($JE509&gt;=50,INDEX($GT:$GT,$JD509+50),"")</f>
      </c>
      <c r="IT509">
        <f>IF($JE509&gt;=51,INDEX($GT:$GT,$JD509+51),"")</f>
      </c>
      <c r="IU509">
        <f>IF($JE509&gt;=52,INDEX($GT:$GT,$JD509+52),"")</f>
      </c>
      <c r="IV509">
        <f>IF($JE509&gt;=53,INDEX($GT:$GT,$JD509+53),"")</f>
      </c>
      <c r="IW509">
        <f>IF($JE509&gt;=54,INDEX($GT:$GT,$JD509+54),"")</f>
      </c>
      <c r="IX509">
        <f>IF($JE509&gt;=55,INDEX($GT:$GT,$JD509+55),"")</f>
      </c>
      <c r="IY509">
        <f>IF($JE509&gt;=56,INDEX($GT:$GT,$JD509+56),"")</f>
      </c>
      <c r="IZ509">
        <f>IF($JE509&gt;=57,INDEX($GT:$GT,$JD509+57),"")</f>
      </c>
      <c r="JA509">
        <f>IF($JE509&gt;=58,INDEX($GT:$GT,$JD509+58),"")</f>
      </c>
      <c r="JB509">
        <f>IF($JE509&gt;=59,INDEX($GT:$GT,$JD509+59),"")</f>
      </c>
      <c r="JC509">
        <f>IF($JE509&gt;=60,INDEX($GT:$GT,$JD509+60),"")</f>
      </c>
      <c r="JD509">
        <f>IFERROR(MATCH($GS509,$GT$2:$GT$322,0)+1,0)</f>
      </c>
      <c r="JE509">
        <f>IFERROR(INDEX($GU$2:$GU$322,MATCH($GS509,$GT$2:$GT$322,0)),0)</f>
      </c>
      <c r="JF509" t="s">
        <v>28</v>
      </c>
      <c r="JG509" t="s">
        <v>28</v>
      </c>
    </row>
    <row r="510" spans="1:267" x14ac:dyDescent="0.25">
      <c r="J510" s="1"/>
      <c r="K510" s="1"/>
      <c r="L510" s="1"/>
      <c r="M510" s="1"/>
      <c r="N510" s="1">
        <f>IFERROR(IF(FIND(" - ",$J510)&gt;0,MID($J510,FIND(" - ",$J510)+3,LEN($J510)),""),"")</f>
      </c>
      <c r="P510" s="1"/>
      <c r="S510" t="s">
        <v>28</v>
      </c>
      <c r="U510">
        <f>IF(OR($S510="",$T510=""),"",IFERROR($S510/$T510,0))</f>
      </c>
      <c r="V510">
        <f>IF($S510="","",
IF($K510="","",
IF(ISNUMBER(SEARCH("exempt",LOWER($K510))),0,
$S510*(VALUE(SUBSTITUTE($K510,"%",""))/100))))</f>
      </c>
      <c r="AB510">
        <f>IF($S510="","",
SUM($S510,$V510,$Z510,$W510,$Y510)-
IF($AA510="",0,VALUE($AA510)))</f>
      </c>
      <c r="AJ510" t="s">
        <v>1171</v>
      </c>
      <c r="AR510">
        <f>IFERROR(LEFT($J510,FIND(" - ",$J510)-1),$J510)</f>
      </c>
      <c r="AU510">
        <f>IF($CJ510&gt;=1,INDEX($AS:$AS,$CI510+1),"")</f>
      </c>
      <c r="AV510">
        <f>IF($CJ510&gt;=2,INDEX($AS:$AS,$CI510+2),"")</f>
      </c>
      <c r="AW510">
        <f>IF($CJ510&gt;=3,INDEX($AS:$AS,$CI510+3),"")</f>
      </c>
      <c r="AX510">
        <f>IF($CJ510&gt;=4,INDEX($AS:$AS,$CI510+4),"")</f>
      </c>
      <c r="AY510">
        <f>IF($CJ510&gt;=5,INDEX($AS:$AS,$CI510+5),"")</f>
      </c>
      <c r="AZ510">
        <f>IF($CJ510&gt;=6,INDEX($AS:$AS,$CI510+6),"")</f>
      </c>
      <c r="BA510">
        <f>IF($CJ510&gt;=7,INDEX($AS:$AS,$CI510+7),"")</f>
      </c>
      <c r="BB510">
        <f>IF($CJ510&gt;=8,INDEX($AS:$AS,$CI510+8),"")</f>
      </c>
      <c r="BC510">
        <f>IF($CJ510&gt;=9,INDEX($AS:$AS,$CI510+9),"")</f>
      </c>
      <c r="BD510">
        <f>IF($CJ510&gt;=10,INDEX($AS:$AS,$CI510+10),"")</f>
      </c>
      <c r="BE510">
        <f>IF($CJ510&gt;=11,INDEX($AS:$AS,$CI510+11),"")</f>
      </c>
      <c r="BF510">
        <f>IF($CJ510&gt;=12,INDEX($AS:$AS,$CI510+12),"")</f>
      </c>
      <c r="BG510">
        <f>IF($CJ510&gt;=13,INDEX($AS:$AS,$CI510+13),"")</f>
      </c>
      <c r="BH510">
        <f>IF($CJ510&gt;=14,INDEX($AS:$AS,$CI510+14),"")</f>
      </c>
      <c r="BI510">
        <f>IF($CJ510&gt;=15,INDEX($AS:$AS,$CI510+15),"")</f>
      </c>
      <c r="BJ510">
        <f>IF($CJ510&gt;=16,INDEX($AS:$AS,$CI510+16),"")</f>
      </c>
      <c r="BK510">
        <f>IF($CJ510&gt;=17,INDEX($AS:$AS,$CI510+17),"")</f>
      </c>
      <c r="BL510">
        <f>IF($CJ510&gt;=18,INDEX($AS:$AS,$CI510+18),"")</f>
      </c>
      <c r="BM510">
        <f>IF($CJ510&gt;=19,INDEX($AS:$AS,$CI510+19),"")</f>
      </c>
      <c r="BN510">
        <f>IF($CJ510&gt;=20,INDEX($AS:$AS,$CI510+20),"")</f>
      </c>
      <c r="BO510">
        <f>IF($CJ510&gt;=21,INDEX($AS:$AS,$CI510+21),"")</f>
      </c>
      <c r="BP510">
        <f>IF($CJ510&gt;=22,INDEX($AS:$AS,$CI510+22),"")</f>
      </c>
      <c r="BQ510">
        <f>IF($CJ510&gt;=23,INDEX($AS:$AS,$CI510+23),"")</f>
      </c>
      <c r="BR510">
        <f>IF($CJ510&gt;=24,INDEX($AS:$AS,$CI510+24),"")</f>
      </c>
      <c r="BS510">
        <f>IF($CJ510&gt;=25,INDEX($AS:$AS,$CI510+25),"")</f>
      </c>
      <c r="BT510">
        <f>IF($CJ510&gt;=26,INDEX($AS:$AS,$CI510+26),"")</f>
      </c>
      <c r="BU510">
        <f>IF($CJ510&gt;=27,INDEX($AS:$AS,$CI510+27),"")</f>
      </c>
      <c r="BV510">
        <f>IF($CJ510&gt;=28,INDEX($AS:$AS,$CI510+28),"")</f>
      </c>
      <c r="BW510">
        <f>IF($CJ510&gt;=29,INDEX($AS:$AS,$CI510+29),"")</f>
      </c>
      <c r="BX510">
        <f>IF($CJ510&gt;=30,INDEX($AS:$AS,$CI510+30),"")</f>
      </c>
      <c r="BY510">
        <f>IF($CJ510&gt;=31,INDEX($AS:$AS,$CI510+31),"")</f>
      </c>
      <c r="BZ510">
        <f>IF($CJ510&gt;=32,INDEX($AS:$AS,$CI510+32),"")</f>
      </c>
      <c r="CA510">
        <f>IF($CJ510&gt;=33,INDEX($AS:$AS,$CI510+33),"")</f>
      </c>
      <c r="CB510">
        <f>IF($CJ510&gt;=34,INDEX($AS:$AS,$CI510+34),"")</f>
      </c>
      <c r="CC510">
        <f>IF($CJ510&gt;=35,INDEX($AS:$AS,$CI510+35),"")</f>
      </c>
      <c r="CD510">
        <f>IF($CJ510&gt;=36,INDEX($AS:$AS,$CI510+36),"")</f>
      </c>
      <c r="CE510">
        <f>IF($CJ510&gt;=37,INDEX($AS:$AS,$CI510+37),"")</f>
      </c>
      <c r="CF510">
        <f>IF($CJ510&gt;=38,INDEX($AS:$AS,$CI510+38),"")</f>
      </c>
      <c r="CG510">
        <f>IF($CJ510&gt;=39,INDEX($AS:$AS,$CI510+39),"")</f>
      </c>
      <c r="CH510">
        <f>IF($CJ510&gt;=40,INDEX($AS:$AS,$CI510+40),"")</f>
      </c>
      <c r="CI510">
        <f>IFERROR(MATCH($AR510,$AS$2:$AS$133,0)+1,0)</f>
      </c>
      <c r="CJ510">
        <f>IFERROR(INDEX($AT$2:$AT$133,MATCH($AR510,$AS$2:$AS$133,0)),0)</f>
      </c>
      <c r="CK510">
        <f>IFERROR(LEFT($O510,FIND(" - ",$O510)-1),$O510)</f>
      </c>
      <c r="CL510" t="s">
        <v>239</v>
      </c>
      <c r="CN510">
        <f>IF($DI510&gt;=1,INDEX($CL:$CL,$DH510+1),"")</f>
      </c>
      <c r="CO510">
        <f>IF($DI510&gt;=2,INDEX($CL:$CL,$DH510+2),"")</f>
      </c>
      <c r="CP510">
        <f>IF($DI510&gt;=3,INDEX($CL:$CL,$DH510+3),"")</f>
      </c>
      <c r="CQ510">
        <f>IF($DI510&gt;=4,INDEX($CL:$CL,$DH510+4),"")</f>
      </c>
      <c r="CR510">
        <f>IF($DI510&gt;=5,INDEX($CL:$CL,$DH510+5),"")</f>
      </c>
      <c r="CS510">
        <f>IF($DI510&gt;=6,INDEX($CL:$CL,$DH510+6),"")</f>
      </c>
      <c r="CT510">
        <f>IF($DI510&gt;=7,INDEX($CL:$CL,$DH510+7),"")</f>
      </c>
      <c r="CU510">
        <f>IF($DI510&gt;=8,INDEX($CL:$CL,$DH510+8),"")</f>
      </c>
      <c r="CV510">
        <f>IF($DI510&gt;=9,INDEX($CL:$CL,$DH510+9),"")</f>
      </c>
      <c r="CW510">
        <f>IF($DI510&gt;=10,INDEX($CL:$CL,$DH510+10),"")</f>
      </c>
      <c r="CX510">
        <f>IF($DI510&gt;=11,INDEX($CL:$CL,$DH510+11),"")</f>
      </c>
      <c r="CY510">
        <f>IF($DI510&gt;=12,INDEX($CL:$CL,$DH510+12),"")</f>
      </c>
      <c r="CZ510">
        <f>IF($DI510&gt;=13,INDEX($CL:$CL,$DH510+13),"")</f>
      </c>
      <c r="DA510">
        <f>IF($DI510&gt;=14,INDEX($CL:$CL,$DH510+14),"")</f>
      </c>
      <c r="DB510">
        <f>IF($DI510&gt;=15,INDEX($CL:$CL,$DH510+15),"")</f>
      </c>
      <c r="DC510">
        <f>IF($DI510&gt;=16,INDEX($CL:$CL,$DH510+16),"")</f>
      </c>
      <c r="DD510">
        <f>IF($DI510&gt;=17,INDEX($CL:$CL,$DH510+17),"")</f>
      </c>
      <c r="DE510">
        <f>IF($DI510&gt;=18,INDEX($CL:$CL,$DH510+18),"")</f>
      </c>
      <c r="DF510">
        <f>IF($DI510&gt;=19,INDEX($CL:$CL,$DH510+19),"")</f>
      </c>
      <c r="DG510">
        <f>IF($DI510&gt;=20,INDEX($CL:$CL,$DH510+20),"")</f>
      </c>
      <c r="DH510">
        <f>IFERROR(MATCH($CK510,$CL$2:$CL$1558,0)+1,0)</f>
      </c>
      <c r="DI510">
        <f>IFERROR(INDEX($CM$2:$CM$1558,MATCH($CK510,$CL$2:$CL$1558,0)),0)</f>
      </c>
      <c r="DJ510">
        <f>IFERROR(INDEX($AQ:$AQ,MATCH($K510,$AP:$AP,0))&amp;"","")</f>
      </c>
      <c r="DN510">
        <f>IF($GQ510&gt;=1,INDEX($DK:$DK,$GP510+1),"")</f>
      </c>
      <c r="DO510">
        <f>IF($GQ510&gt;=2,INDEX($DK:$DK,$GP510+2),"")</f>
      </c>
      <c r="DP510">
        <f>IF($GQ510&gt;=3,INDEX($DK:$DK,$GP510+3),"")</f>
      </c>
      <c r="DQ510">
        <f>IF($GQ510&gt;=4,INDEX($DK:$DK,$GP510+4),"")</f>
      </c>
      <c r="DR510">
        <f>IF($GQ510&gt;=5,INDEX($DK:$DK,$GP510+5),"")</f>
      </c>
      <c r="DS510">
        <f>IF($GQ510&gt;=6,INDEX($DK:$DK,$GP510+6),"")</f>
      </c>
      <c r="DT510">
        <f>IF($GQ510&gt;=7,INDEX($DK:$DK,$GP510+7),"")</f>
      </c>
      <c r="DU510">
        <f>IF($GQ510&gt;=8,INDEX($DK:$DK,$GP510+8),"")</f>
      </c>
      <c r="DV510">
        <f>IF($GQ510&gt;=9,INDEX($DK:$DK,$GP510+9),"")</f>
      </c>
      <c r="DW510">
        <f>IF($GQ510&gt;=10,INDEX($DK:$DK,$GP510+10),"")</f>
      </c>
      <c r="DX510">
        <f>IF($GQ510&gt;=11,INDEX($DK:$DK,$GP510+11),"")</f>
      </c>
      <c r="DY510">
        <f>IF($GQ510&gt;=12,INDEX($DK:$DK,$GP510+12),"")</f>
      </c>
      <c r="DZ510">
        <f>IF($GQ510&gt;=13,INDEX($DK:$DK,$GP510+13),"")</f>
      </c>
      <c r="EA510">
        <f>IF($GQ510&gt;=14,INDEX($DK:$DK,$GP510+14),"")</f>
      </c>
      <c r="EB510">
        <f>IF($GQ510&gt;=15,INDEX($DK:$DK,$GP510+15),"")</f>
      </c>
      <c r="EC510">
        <f>IF($GQ510&gt;=16,INDEX($DK:$DK,$GP510+16),"")</f>
      </c>
      <c r="ED510">
        <f>IF($GQ510&gt;=17,INDEX($DK:$DK,$GP510+17),"")</f>
      </c>
      <c r="EE510">
        <f>IF($GQ510&gt;=18,INDEX($DK:$DK,$GP510+18),"")</f>
      </c>
      <c r="EF510">
        <f>IF($GQ510&gt;=19,INDEX($DK:$DK,$GP510+19),"")</f>
      </c>
      <c r="EG510">
        <f>IF($GQ510&gt;=20,INDEX($DK:$DK,$GP510+20),"")</f>
      </c>
      <c r="EH510">
        <f>IF($GQ510&gt;=21,INDEX($DK:$DK,$GP510+21),"")</f>
      </c>
      <c r="EI510">
        <f>IF($GQ510&gt;=22,INDEX($DK:$DK,$GP510+22),"")</f>
      </c>
      <c r="EJ510">
        <f>IF($GQ510&gt;=23,INDEX($DK:$DK,$GP510+23),"")</f>
      </c>
      <c r="EK510">
        <f>IF($GQ510&gt;=24,INDEX($DK:$DK,$GP510+24),"")</f>
      </c>
      <c r="EL510">
        <f>IF($GQ510&gt;=25,INDEX($DK:$DK,$GP510+25),"")</f>
      </c>
      <c r="EM510">
        <f>IF($GQ510&gt;=26,INDEX($DK:$DK,$GP510+26),"")</f>
      </c>
      <c r="EN510">
        <f>IF($GQ510&gt;=27,INDEX($DK:$DK,$GP510+27),"")</f>
      </c>
      <c r="EO510">
        <f>IF($GQ510&gt;=28,INDEX($DK:$DK,$GP510+28),"")</f>
      </c>
      <c r="EP510">
        <f>IF($GQ510&gt;=29,INDEX($DK:$DK,$GP510+29),"")</f>
      </c>
      <c r="EQ510">
        <f>IF($GQ510&gt;=30,INDEX($DK:$DK,$GP510+30),"")</f>
      </c>
      <c r="ER510">
        <f>IF($GQ510&gt;=31,INDEX($DK:$DK,$GP510+31),"")</f>
      </c>
      <c r="ES510">
        <f>IF($GQ510&gt;=32,INDEX($DK:$DK,$GP510+32),"")</f>
      </c>
      <c r="ET510">
        <f>IF($GQ510&gt;=33,INDEX($DK:$DK,$GP510+33),"")</f>
      </c>
      <c r="EU510">
        <f>IF($GQ510&gt;=34,INDEX($DK:$DK,$GP510+34),"")</f>
      </c>
      <c r="EV510">
        <f>IF($GQ510&gt;=35,INDEX($DK:$DK,$GP510+35),"")</f>
      </c>
      <c r="EW510">
        <f>IF($GQ510&gt;=36,INDEX($DK:$DK,$GP510+36),"")</f>
      </c>
      <c r="EX510">
        <f>IF($GQ510&gt;=37,INDEX($DK:$DK,$GP510+37),"")</f>
      </c>
      <c r="EY510">
        <f>IF($GQ510&gt;=38,INDEX($DK:$DK,$GP510+38),"")</f>
      </c>
      <c r="EZ510">
        <f>IF($GQ510&gt;=39,INDEX($DK:$DK,$GP510+39),"")</f>
      </c>
      <c r="FA510">
        <f>IF($GQ510&gt;=40,INDEX($DK:$DK,$GP510+40),"")</f>
      </c>
      <c r="FB510">
        <f>IF($GQ510&gt;=1,INDEX($DL:$DL,$GP510+1),"")</f>
      </c>
      <c r="FC510">
        <f>IF($GQ510&gt;=2,INDEX($DL:$DL,$GP510+2),"")</f>
      </c>
      <c r="FD510">
        <f>IF($GQ510&gt;=3,INDEX($DL:$DL,$GP510+3),"")</f>
      </c>
      <c r="FE510">
        <f>IF($GQ510&gt;=4,INDEX($DL:$DL,$GP510+4),"")</f>
      </c>
      <c r="FF510">
        <f>IF($GQ510&gt;=5,INDEX($DL:$DL,$GP510+5),"")</f>
      </c>
      <c r="FG510">
        <f>IF($GQ510&gt;=6,INDEX($DL:$DL,$GP510+6),"")</f>
      </c>
      <c r="FH510">
        <f>IF($GQ510&gt;=7,INDEX($DL:$DL,$GP510+7),"")</f>
      </c>
      <c r="FI510">
        <f>IF($GQ510&gt;=8,INDEX($DL:$DL,$GP510+8),"")</f>
      </c>
      <c r="FJ510">
        <f>IF($GQ510&gt;=9,INDEX($DL:$DL,$GP510+9),"")</f>
      </c>
      <c r="FK510">
        <f>IF($GQ510&gt;=10,INDEX($DL:$DL,$GP510+10),"")</f>
      </c>
      <c r="FL510">
        <f>IF($GQ510&gt;=11,INDEX($DL:$DL,$GP510+11),"")</f>
      </c>
      <c r="FM510">
        <f>IF($GQ510&gt;=12,INDEX($DL:$DL,$GP510+12),"")</f>
      </c>
      <c r="FN510">
        <f>IF($GQ510&gt;=13,INDEX($DL:$DL,$GP510+13),"")</f>
      </c>
      <c r="FO510">
        <f>IF($GQ510&gt;=14,INDEX($DL:$DL,$GP510+14),"")</f>
      </c>
      <c r="FP510">
        <f>IF($GQ510&gt;=15,INDEX($DL:$DL,$GP510+15),"")</f>
      </c>
      <c r="FQ510">
        <f>IF($GQ510&gt;=16,INDEX($DL:$DL,$GP510+16),"")</f>
      </c>
      <c r="FR510">
        <f>IF($GQ510&gt;=17,INDEX($DL:$DL,$GP510+17),"")</f>
      </c>
      <c r="FS510">
        <f>IF($GQ510&gt;=18,INDEX($DL:$DL,$GP510+18),"")</f>
      </c>
      <c r="FT510">
        <f>IF($GQ510&gt;=19,INDEX($DL:$DL,$GP510+19),"")</f>
      </c>
      <c r="FU510">
        <f>IF($GQ510&gt;=20,INDEX($DL:$DL,$GP510+20),"")</f>
      </c>
      <c r="FV510">
        <f>IF($GQ510&gt;=21,INDEX($DL:$DL,$GP510+21),"")</f>
      </c>
      <c r="FW510">
        <f>IF($GQ510&gt;=22,INDEX($DL:$DL,$GP510+22),"")</f>
      </c>
      <c r="FX510">
        <f>IF($GQ510&gt;=23,INDEX($DL:$DL,$GP510+23),"")</f>
      </c>
      <c r="FY510">
        <f>IF($GQ510&gt;=24,INDEX($DL:$DL,$GP510+24),"")</f>
      </c>
      <c r="FZ510">
        <f>IF($GQ510&gt;=25,INDEX($DL:$DL,$GP510+25),"")</f>
      </c>
      <c r="GA510">
        <f>IF($GQ510&gt;=26,INDEX($DL:$DL,$GP510+26),"")</f>
      </c>
      <c r="GB510">
        <f>IF($GQ510&gt;=27,INDEX($DL:$DL,$GP510+27),"")</f>
      </c>
      <c r="GC510">
        <f>IF($GQ510&gt;=28,INDEX($DL:$DL,$GP510+28),"")</f>
      </c>
      <c r="GD510">
        <f>IF($GQ510&gt;=29,INDEX($DL:$DL,$GP510+29),"")</f>
      </c>
      <c r="GE510">
        <f>IF($GQ510&gt;=30,INDEX($DL:$DL,$GP510+30),"")</f>
      </c>
      <c r="GF510">
        <f>IF($GQ510&gt;=31,INDEX($DL:$DL,$GP510+31),"")</f>
      </c>
      <c r="GG510">
        <f>IF($GQ510&gt;=32,INDEX($DL:$DL,$GP510+32),"")</f>
      </c>
      <c r="GH510">
        <f>IF($GQ510&gt;=33,INDEX($DL:$DL,$GP510+33),"")</f>
      </c>
      <c r="GI510">
        <f>IF($GQ510&gt;=34,INDEX($DL:$DL,$GP510+34),"")</f>
      </c>
      <c r="GJ510">
        <f>IF($GQ510&gt;=35,INDEX($DL:$DL,$GP510+35),"")</f>
      </c>
      <c r="GK510">
        <f>IF($GQ510&gt;=36,INDEX($DL:$DL,$GP510+36),"")</f>
      </c>
      <c r="GL510">
        <f>IF($GQ510&gt;=37,INDEX($DL:$DL,$GP510+37),"")</f>
      </c>
      <c r="GM510">
        <f>IF($GQ510&gt;=38,INDEX($DL:$DL,$GP510+38),"")</f>
      </c>
      <c r="GN510">
        <f>IF($GQ510&gt;=39,INDEX($DL:$DL,$GP510+39),"")</f>
      </c>
      <c r="GO510">
        <f>IF($GQ510&gt;=40,INDEX($DL:$DL,$GP510+40),"")</f>
      </c>
      <c r="GP510">
        <f>IFERROR(MATCH($DJ510,$DK$2:$DK$148,0)+1,0)</f>
      </c>
      <c r="GQ510">
        <f>IFERROR(INDEX($DM$2:$DM$148,MATCH($DJ510,$DK$2:$DK$148,0)),0)</f>
      </c>
      <c r="GR510">
        <f>IFERROR(MATCH($L510,$DN$510:$FA$510,0),0)</f>
      </c>
      <c r="GS510">
        <f>IF($GR510&gt;0,INDEX($FB$510:$GO$510,$GR510),"")</f>
      </c>
      <c r="GV510">
        <f>IF($JE510&gt;=1,INDEX($GT:$GT,$JD510+1),"")</f>
      </c>
      <c r="GW510">
        <f>IF($JE510&gt;=2,INDEX($GT:$GT,$JD510+2),"")</f>
      </c>
      <c r="GX510">
        <f>IF($JE510&gt;=3,INDEX($GT:$GT,$JD510+3),"")</f>
      </c>
      <c r="GY510">
        <f>IF($JE510&gt;=4,INDEX($GT:$GT,$JD510+4),"")</f>
      </c>
      <c r="GZ510">
        <f>IF($JE510&gt;=5,INDEX($GT:$GT,$JD510+5),"")</f>
      </c>
      <c r="HA510">
        <f>IF($JE510&gt;=6,INDEX($GT:$GT,$JD510+6),"")</f>
      </c>
      <c r="HB510">
        <f>IF($JE510&gt;=7,INDEX($GT:$GT,$JD510+7),"")</f>
      </c>
      <c r="HC510">
        <f>IF($JE510&gt;=8,INDEX($GT:$GT,$JD510+8),"")</f>
      </c>
      <c r="HD510">
        <f>IF($JE510&gt;=9,INDEX($GT:$GT,$JD510+9),"")</f>
      </c>
      <c r="HE510">
        <f>IF($JE510&gt;=10,INDEX($GT:$GT,$JD510+10),"")</f>
      </c>
      <c r="HF510">
        <f>IF($JE510&gt;=11,INDEX($GT:$GT,$JD510+11),"")</f>
      </c>
      <c r="HG510">
        <f>IF($JE510&gt;=12,INDEX($GT:$GT,$JD510+12),"")</f>
      </c>
      <c r="HH510">
        <f>IF($JE510&gt;=13,INDEX($GT:$GT,$JD510+13),"")</f>
      </c>
      <c r="HI510">
        <f>IF($JE510&gt;=14,INDEX($GT:$GT,$JD510+14),"")</f>
      </c>
      <c r="HJ510">
        <f>IF($JE510&gt;=15,INDEX($GT:$GT,$JD510+15),"")</f>
      </c>
      <c r="HK510">
        <f>IF($JE510&gt;=16,INDEX($GT:$GT,$JD510+16),"")</f>
      </c>
      <c r="HL510">
        <f>IF($JE510&gt;=17,INDEX($GT:$GT,$JD510+17),"")</f>
      </c>
      <c r="HM510">
        <f>IF($JE510&gt;=18,INDEX($GT:$GT,$JD510+18),"")</f>
      </c>
      <c r="HN510">
        <f>IF($JE510&gt;=19,INDEX($GT:$GT,$JD510+19),"")</f>
      </c>
      <c r="HO510">
        <f>IF($JE510&gt;=20,INDEX($GT:$GT,$JD510+20),"")</f>
      </c>
      <c r="HP510">
        <f>IF($JE510&gt;=21,INDEX($GT:$GT,$JD510+21),"")</f>
      </c>
      <c r="HQ510">
        <f>IF($JE510&gt;=22,INDEX($GT:$GT,$JD510+22),"")</f>
      </c>
      <c r="HR510">
        <f>IF($JE510&gt;=23,INDEX($GT:$GT,$JD510+23),"")</f>
      </c>
      <c r="HS510">
        <f>IF($JE510&gt;=24,INDEX($GT:$GT,$JD510+24),"")</f>
      </c>
      <c r="HT510">
        <f>IF($JE510&gt;=25,INDEX($GT:$GT,$JD510+25),"")</f>
      </c>
      <c r="HU510">
        <f>IF($JE510&gt;=26,INDEX($GT:$GT,$JD510+26),"")</f>
      </c>
      <c r="HV510">
        <f>IF($JE510&gt;=27,INDEX($GT:$GT,$JD510+27),"")</f>
      </c>
      <c r="HW510">
        <f>IF($JE510&gt;=28,INDEX($GT:$GT,$JD510+28),"")</f>
      </c>
      <c r="HX510">
        <f>IF($JE510&gt;=29,INDEX($GT:$GT,$JD510+29),"")</f>
      </c>
      <c r="HY510">
        <f>IF($JE510&gt;=30,INDEX($GT:$GT,$JD510+30),"")</f>
      </c>
      <c r="HZ510">
        <f>IF($JE510&gt;=31,INDEX($GT:$GT,$JD510+31),"")</f>
      </c>
      <c r="IA510">
        <f>IF($JE510&gt;=32,INDEX($GT:$GT,$JD510+32),"")</f>
      </c>
      <c r="IB510">
        <f>IF($JE510&gt;=33,INDEX($GT:$GT,$JD510+33),"")</f>
      </c>
      <c r="IC510">
        <f>IF($JE510&gt;=34,INDEX($GT:$GT,$JD510+34),"")</f>
      </c>
      <c r="ID510">
        <f>IF($JE510&gt;=35,INDEX($GT:$GT,$JD510+35),"")</f>
      </c>
      <c r="IE510">
        <f>IF($JE510&gt;=36,INDEX($GT:$GT,$JD510+36),"")</f>
      </c>
      <c r="IF510">
        <f>IF($JE510&gt;=37,INDEX($GT:$GT,$JD510+37),"")</f>
      </c>
      <c r="IG510">
        <f>IF($JE510&gt;=38,INDEX($GT:$GT,$JD510+38),"")</f>
      </c>
      <c r="IH510">
        <f>IF($JE510&gt;=39,INDEX($GT:$GT,$JD510+39),"")</f>
      </c>
      <c r="II510">
        <f>IF($JE510&gt;=40,INDEX($GT:$GT,$JD510+40),"")</f>
      </c>
      <c r="IJ510">
        <f>IF($JE510&gt;=41,INDEX($GT:$GT,$JD510+41),"")</f>
      </c>
      <c r="IK510">
        <f>IF($JE510&gt;=42,INDEX($GT:$GT,$JD510+42),"")</f>
      </c>
      <c r="IL510">
        <f>IF($JE510&gt;=43,INDEX($GT:$GT,$JD510+43),"")</f>
      </c>
      <c r="IM510">
        <f>IF($JE510&gt;=44,INDEX($GT:$GT,$JD510+44),"")</f>
      </c>
      <c r="IN510">
        <f>IF($JE510&gt;=45,INDEX($GT:$GT,$JD510+45),"")</f>
      </c>
      <c r="IO510">
        <f>IF($JE510&gt;=46,INDEX($GT:$GT,$JD510+46),"")</f>
      </c>
      <c r="IP510">
        <f>IF($JE510&gt;=47,INDEX($GT:$GT,$JD510+47),"")</f>
      </c>
      <c r="IQ510">
        <f>IF($JE510&gt;=48,INDEX($GT:$GT,$JD510+48),"")</f>
      </c>
      <c r="IR510">
        <f>IF($JE510&gt;=49,INDEX($GT:$GT,$JD510+49),"")</f>
      </c>
      <c r="IS510">
        <f>IF($JE510&gt;=50,INDEX($GT:$GT,$JD510+50),"")</f>
      </c>
      <c r="IT510">
        <f>IF($JE510&gt;=51,INDEX($GT:$GT,$JD510+51),"")</f>
      </c>
      <c r="IU510">
        <f>IF($JE510&gt;=52,INDEX($GT:$GT,$JD510+52),"")</f>
      </c>
      <c r="IV510">
        <f>IF($JE510&gt;=53,INDEX($GT:$GT,$JD510+53),"")</f>
      </c>
      <c r="IW510">
        <f>IF($JE510&gt;=54,INDEX($GT:$GT,$JD510+54),"")</f>
      </c>
      <c r="IX510">
        <f>IF($JE510&gt;=55,INDEX($GT:$GT,$JD510+55),"")</f>
      </c>
      <c r="IY510">
        <f>IF($JE510&gt;=56,INDEX($GT:$GT,$JD510+56),"")</f>
      </c>
      <c r="IZ510">
        <f>IF($JE510&gt;=57,INDEX($GT:$GT,$JD510+57),"")</f>
      </c>
      <c r="JA510">
        <f>IF($JE510&gt;=58,INDEX($GT:$GT,$JD510+58),"")</f>
      </c>
      <c r="JB510">
        <f>IF($JE510&gt;=59,INDEX($GT:$GT,$JD510+59),"")</f>
      </c>
      <c r="JC510">
        <f>IF($JE510&gt;=60,INDEX($GT:$GT,$JD510+60),"")</f>
      </c>
      <c r="JD510">
        <f>IFERROR(MATCH($GS510,$GT$2:$GT$322,0)+1,0)</f>
      </c>
      <c r="JE510">
        <f>IFERROR(INDEX($GU$2:$GU$322,MATCH($GS510,$GT$2:$GT$322,0)),0)</f>
      </c>
      <c r="JF510" t="s">
        <v>28</v>
      </c>
      <c r="JG510" t="s">
        <v>28</v>
      </c>
    </row>
    <row r="511" spans="1:267" x14ac:dyDescent="0.25">
      <c r="J511" s="1"/>
      <c r="K511" s="1"/>
      <c r="L511" s="1"/>
      <c r="M511" s="1"/>
      <c r="N511" s="1">
        <f>IFERROR(IF(FIND(" - ",$J511)&gt;0,MID($J511,FIND(" - ",$J511)+3,LEN($J511)),""),"")</f>
      </c>
      <c r="P511" s="1"/>
      <c r="S511" t="s">
        <v>28</v>
      </c>
      <c r="U511">
        <f>IF(OR($S511="",$T511=""),"",IFERROR($S511/$T511,0))</f>
      </c>
      <c r="V511">
        <f>IF($S511="","",
IF($K511="","",
IF(ISNUMBER(SEARCH("exempt",LOWER($K511))),0,
$S511*(VALUE(SUBSTITUTE($K511,"%",""))/100))))</f>
      </c>
      <c r="AB511">
        <f>IF($S511="","",
SUM($S511,$V511,$Z511,$W511,$Y511)-
IF($AA511="",0,VALUE($AA511)))</f>
      </c>
      <c r="AJ511" t="s">
        <v>1172</v>
      </c>
      <c r="AR511">
        <f>IFERROR(LEFT($J511,FIND(" - ",$J511)-1),$J511)</f>
      </c>
      <c r="AU511">
        <f>IF($CJ511&gt;=1,INDEX($AS:$AS,$CI511+1),"")</f>
      </c>
      <c r="AV511">
        <f>IF($CJ511&gt;=2,INDEX($AS:$AS,$CI511+2),"")</f>
      </c>
      <c r="AW511">
        <f>IF($CJ511&gt;=3,INDEX($AS:$AS,$CI511+3),"")</f>
      </c>
      <c r="AX511">
        <f>IF($CJ511&gt;=4,INDEX($AS:$AS,$CI511+4),"")</f>
      </c>
      <c r="AY511">
        <f>IF($CJ511&gt;=5,INDEX($AS:$AS,$CI511+5),"")</f>
      </c>
      <c r="AZ511">
        <f>IF($CJ511&gt;=6,INDEX($AS:$AS,$CI511+6),"")</f>
      </c>
      <c r="BA511">
        <f>IF($CJ511&gt;=7,INDEX($AS:$AS,$CI511+7),"")</f>
      </c>
      <c r="BB511">
        <f>IF($CJ511&gt;=8,INDEX($AS:$AS,$CI511+8),"")</f>
      </c>
      <c r="BC511">
        <f>IF($CJ511&gt;=9,INDEX($AS:$AS,$CI511+9),"")</f>
      </c>
      <c r="BD511">
        <f>IF($CJ511&gt;=10,INDEX($AS:$AS,$CI511+10),"")</f>
      </c>
      <c r="BE511">
        <f>IF($CJ511&gt;=11,INDEX($AS:$AS,$CI511+11),"")</f>
      </c>
      <c r="BF511">
        <f>IF($CJ511&gt;=12,INDEX($AS:$AS,$CI511+12),"")</f>
      </c>
      <c r="BG511">
        <f>IF($CJ511&gt;=13,INDEX($AS:$AS,$CI511+13),"")</f>
      </c>
      <c r="BH511">
        <f>IF($CJ511&gt;=14,INDEX($AS:$AS,$CI511+14),"")</f>
      </c>
      <c r="BI511">
        <f>IF($CJ511&gt;=15,INDEX($AS:$AS,$CI511+15),"")</f>
      </c>
      <c r="BJ511">
        <f>IF($CJ511&gt;=16,INDEX($AS:$AS,$CI511+16),"")</f>
      </c>
      <c r="BK511">
        <f>IF($CJ511&gt;=17,INDEX($AS:$AS,$CI511+17),"")</f>
      </c>
      <c r="BL511">
        <f>IF($CJ511&gt;=18,INDEX($AS:$AS,$CI511+18),"")</f>
      </c>
      <c r="BM511">
        <f>IF($CJ511&gt;=19,INDEX($AS:$AS,$CI511+19),"")</f>
      </c>
      <c r="BN511">
        <f>IF($CJ511&gt;=20,INDEX($AS:$AS,$CI511+20),"")</f>
      </c>
      <c r="BO511">
        <f>IF($CJ511&gt;=21,INDEX($AS:$AS,$CI511+21),"")</f>
      </c>
      <c r="BP511">
        <f>IF($CJ511&gt;=22,INDEX($AS:$AS,$CI511+22),"")</f>
      </c>
      <c r="BQ511">
        <f>IF($CJ511&gt;=23,INDEX($AS:$AS,$CI511+23),"")</f>
      </c>
      <c r="BR511">
        <f>IF($CJ511&gt;=24,INDEX($AS:$AS,$CI511+24),"")</f>
      </c>
      <c r="BS511">
        <f>IF($CJ511&gt;=25,INDEX($AS:$AS,$CI511+25),"")</f>
      </c>
      <c r="BT511">
        <f>IF($CJ511&gt;=26,INDEX($AS:$AS,$CI511+26),"")</f>
      </c>
      <c r="BU511">
        <f>IF($CJ511&gt;=27,INDEX($AS:$AS,$CI511+27),"")</f>
      </c>
      <c r="BV511">
        <f>IF($CJ511&gt;=28,INDEX($AS:$AS,$CI511+28),"")</f>
      </c>
      <c r="BW511">
        <f>IF($CJ511&gt;=29,INDEX($AS:$AS,$CI511+29),"")</f>
      </c>
      <c r="BX511">
        <f>IF($CJ511&gt;=30,INDEX($AS:$AS,$CI511+30),"")</f>
      </c>
      <c r="BY511">
        <f>IF($CJ511&gt;=31,INDEX($AS:$AS,$CI511+31),"")</f>
      </c>
      <c r="BZ511">
        <f>IF($CJ511&gt;=32,INDEX($AS:$AS,$CI511+32),"")</f>
      </c>
      <c r="CA511">
        <f>IF($CJ511&gt;=33,INDEX($AS:$AS,$CI511+33),"")</f>
      </c>
      <c r="CB511">
        <f>IF($CJ511&gt;=34,INDEX($AS:$AS,$CI511+34),"")</f>
      </c>
      <c r="CC511">
        <f>IF($CJ511&gt;=35,INDEX($AS:$AS,$CI511+35),"")</f>
      </c>
      <c r="CD511">
        <f>IF($CJ511&gt;=36,INDEX($AS:$AS,$CI511+36),"")</f>
      </c>
      <c r="CE511">
        <f>IF($CJ511&gt;=37,INDEX($AS:$AS,$CI511+37),"")</f>
      </c>
      <c r="CF511">
        <f>IF($CJ511&gt;=38,INDEX($AS:$AS,$CI511+38),"")</f>
      </c>
      <c r="CG511">
        <f>IF($CJ511&gt;=39,INDEX($AS:$AS,$CI511+39),"")</f>
      </c>
      <c r="CH511">
        <f>IF($CJ511&gt;=40,INDEX($AS:$AS,$CI511+40),"")</f>
      </c>
      <c r="CI511">
        <f>IFERROR(MATCH($AR511,$AS$2:$AS$133,0)+1,0)</f>
      </c>
      <c r="CJ511">
        <f>IFERROR(INDEX($AT$2:$AT$133,MATCH($AR511,$AS$2:$AS$133,0)),0)</f>
      </c>
      <c r="CK511">
        <f>IFERROR(LEFT($O511,FIND(" - ",$O511)-1),$O511)</f>
      </c>
      <c r="CL511" t="s">
        <v>246</v>
      </c>
      <c r="CN511">
        <f>IF($DI511&gt;=1,INDEX($CL:$CL,$DH511+1),"")</f>
      </c>
      <c r="CO511">
        <f>IF($DI511&gt;=2,INDEX($CL:$CL,$DH511+2),"")</f>
      </c>
      <c r="CP511">
        <f>IF($DI511&gt;=3,INDEX($CL:$CL,$DH511+3),"")</f>
      </c>
      <c r="CQ511">
        <f>IF($DI511&gt;=4,INDEX($CL:$CL,$DH511+4),"")</f>
      </c>
      <c r="CR511">
        <f>IF($DI511&gt;=5,INDEX($CL:$CL,$DH511+5),"")</f>
      </c>
      <c r="CS511">
        <f>IF($DI511&gt;=6,INDEX($CL:$CL,$DH511+6),"")</f>
      </c>
      <c r="CT511">
        <f>IF($DI511&gt;=7,INDEX($CL:$CL,$DH511+7),"")</f>
      </c>
      <c r="CU511">
        <f>IF($DI511&gt;=8,INDEX($CL:$CL,$DH511+8),"")</f>
      </c>
      <c r="CV511">
        <f>IF($DI511&gt;=9,INDEX($CL:$CL,$DH511+9),"")</f>
      </c>
      <c r="CW511">
        <f>IF($DI511&gt;=10,INDEX($CL:$CL,$DH511+10),"")</f>
      </c>
      <c r="CX511">
        <f>IF($DI511&gt;=11,INDEX($CL:$CL,$DH511+11),"")</f>
      </c>
      <c r="CY511">
        <f>IF($DI511&gt;=12,INDEX($CL:$CL,$DH511+12),"")</f>
      </c>
      <c r="CZ511">
        <f>IF($DI511&gt;=13,INDEX($CL:$CL,$DH511+13),"")</f>
      </c>
      <c r="DA511">
        <f>IF($DI511&gt;=14,INDEX($CL:$CL,$DH511+14),"")</f>
      </c>
      <c r="DB511">
        <f>IF($DI511&gt;=15,INDEX($CL:$CL,$DH511+15),"")</f>
      </c>
      <c r="DC511">
        <f>IF($DI511&gt;=16,INDEX($CL:$CL,$DH511+16),"")</f>
      </c>
      <c r="DD511">
        <f>IF($DI511&gt;=17,INDEX($CL:$CL,$DH511+17),"")</f>
      </c>
      <c r="DE511">
        <f>IF($DI511&gt;=18,INDEX($CL:$CL,$DH511+18),"")</f>
      </c>
      <c r="DF511">
        <f>IF($DI511&gt;=19,INDEX($CL:$CL,$DH511+19),"")</f>
      </c>
      <c r="DG511">
        <f>IF($DI511&gt;=20,INDEX($CL:$CL,$DH511+20),"")</f>
      </c>
      <c r="DH511">
        <f>IFERROR(MATCH($CK511,$CL$2:$CL$1558,0)+1,0)</f>
      </c>
      <c r="DI511">
        <f>IFERROR(INDEX($CM$2:$CM$1558,MATCH($CK511,$CL$2:$CL$1558,0)),0)</f>
      </c>
      <c r="DJ511">
        <f>IFERROR(INDEX($AQ:$AQ,MATCH($K511,$AP:$AP,0))&amp;"","")</f>
      </c>
      <c r="DN511">
        <f>IF($GQ511&gt;=1,INDEX($DK:$DK,$GP511+1),"")</f>
      </c>
      <c r="DO511">
        <f>IF($GQ511&gt;=2,INDEX($DK:$DK,$GP511+2),"")</f>
      </c>
      <c r="DP511">
        <f>IF($GQ511&gt;=3,INDEX($DK:$DK,$GP511+3),"")</f>
      </c>
      <c r="DQ511">
        <f>IF($GQ511&gt;=4,INDEX($DK:$DK,$GP511+4),"")</f>
      </c>
      <c r="DR511">
        <f>IF($GQ511&gt;=5,INDEX($DK:$DK,$GP511+5),"")</f>
      </c>
      <c r="DS511">
        <f>IF($GQ511&gt;=6,INDEX($DK:$DK,$GP511+6),"")</f>
      </c>
      <c r="DT511">
        <f>IF($GQ511&gt;=7,INDEX($DK:$DK,$GP511+7),"")</f>
      </c>
      <c r="DU511">
        <f>IF($GQ511&gt;=8,INDEX($DK:$DK,$GP511+8),"")</f>
      </c>
      <c r="DV511">
        <f>IF($GQ511&gt;=9,INDEX($DK:$DK,$GP511+9),"")</f>
      </c>
      <c r="DW511">
        <f>IF($GQ511&gt;=10,INDEX($DK:$DK,$GP511+10),"")</f>
      </c>
      <c r="DX511">
        <f>IF($GQ511&gt;=11,INDEX($DK:$DK,$GP511+11),"")</f>
      </c>
      <c r="DY511">
        <f>IF($GQ511&gt;=12,INDEX($DK:$DK,$GP511+12),"")</f>
      </c>
      <c r="DZ511">
        <f>IF($GQ511&gt;=13,INDEX($DK:$DK,$GP511+13),"")</f>
      </c>
      <c r="EA511">
        <f>IF($GQ511&gt;=14,INDEX($DK:$DK,$GP511+14),"")</f>
      </c>
      <c r="EB511">
        <f>IF($GQ511&gt;=15,INDEX($DK:$DK,$GP511+15),"")</f>
      </c>
      <c r="EC511">
        <f>IF($GQ511&gt;=16,INDEX($DK:$DK,$GP511+16),"")</f>
      </c>
      <c r="ED511">
        <f>IF($GQ511&gt;=17,INDEX($DK:$DK,$GP511+17),"")</f>
      </c>
      <c r="EE511">
        <f>IF($GQ511&gt;=18,INDEX($DK:$DK,$GP511+18),"")</f>
      </c>
      <c r="EF511">
        <f>IF($GQ511&gt;=19,INDEX($DK:$DK,$GP511+19),"")</f>
      </c>
      <c r="EG511">
        <f>IF($GQ511&gt;=20,INDEX($DK:$DK,$GP511+20),"")</f>
      </c>
      <c r="EH511">
        <f>IF($GQ511&gt;=21,INDEX($DK:$DK,$GP511+21),"")</f>
      </c>
      <c r="EI511">
        <f>IF($GQ511&gt;=22,INDEX($DK:$DK,$GP511+22),"")</f>
      </c>
      <c r="EJ511">
        <f>IF($GQ511&gt;=23,INDEX($DK:$DK,$GP511+23),"")</f>
      </c>
      <c r="EK511">
        <f>IF($GQ511&gt;=24,INDEX($DK:$DK,$GP511+24),"")</f>
      </c>
      <c r="EL511">
        <f>IF($GQ511&gt;=25,INDEX($DK:$DK,$GP511+25),"")</f>
      </c>
      <c r="EM511">
        <f>IF($GQ511&gt;=26,INDEX($DK:$DK,$GP511+26),"")</f>
      </c>
      <c r="EN511">
        <f>IF($GQ511&gt;=27,INDEX($DK:$DK,$GP511+27),"")</f>
      </c>
      <c r="EO511">
        <f>IF($GQ511&gt;=28,INDEX($DK:$DK,$GP511+28),"")</f>
      </c>
      <c r="EP511">
        <f>IF($GQ511&gt;=29,INDEX($DK:$DK,$GP511+29),"")</f>
      </c>
      <c r="EQ511">
        <f>IF($GQ511&gt;=30,INDEX($DK:$DK,$GP511+30),"")</f>
      </c>
      <c r="ER511">
        <f>IF($GQ511&gt;=31,INDEX($DK:$DK,$GP511+31),"")</f>
      </c>
      <c r="ES511">
        <f>IF($GQ511&gt;=32,INDEX($DK:$DK,$GP511+32),"")</f>
      </c>
      <c r="ET511">
        <f>IF($GQ511&gt;=33,INDEX($DK:$DK,$GP511+33),"")</f>
      </c>
      <c r="EU511">
        <f>IF($GQ511&gt;=34,INDEX($DK:$DK,$GP511+34),"")</f>
      </c>
      <c r="EV511">
        <f>IF($GQ511&gt;=35,INDEX($DK:$DK,$GP511+35),"")</f>
      </c>
      <c r="EW511">
        <f>IF($GQ511&gt;=36,INDEX($DK:$DK,$GP511+36),"")</f>
      </c>
      <c r="EX511">
        <f>IF($GQ511&gt;=37,INDEX($DK:$DK,$GP511+37),"")</f>
      </c>
      <c r="EY511">
        <f>IF($GQ511&gt;=38,INDEX($DK:$DK,$GP511+38),"")</f>
      </c>
      <c r="EZ511">
        <f>IF($GQ511&gt;=39,INDEX($DK:$DK,$GP511+39),"")</f>
      </c>
      <c r="FA511">
        <f>IF($GQ511&gt;=40,INDEX($DK:$DK,$GP511+40),"")</f>
      </c>
      <c r="FB511">
        <f>IF($GQ511&gt;=1,INDEX($DL:$DL,$GP511+1),"")</f>
      </c>
      <c r="FC511">
        <f>IF($GQ511&gt;=2,INDEX($DL:$DL,$GP511+2),"")</f>
      </c>
      <c r="FD511">
        <f>IF($GQ511&gt;=3,INDEX($DL:$DL,$GP511+3),"")</f>
      </c>
      <c r="FE511">
        <f>IF($GQ511&gt;=4,INDEX($DL:$DL,$GP511+4),"")</f>
      </c>
      <c r="FF511">
        <f>IF($GQ511&gt;=5,INDEX($DL:$DL,$GP511+5),"")</f>
      </c>
      <c r="FG511">
        <f>IF($GQ511&gt;=6,INDEX($DL:$DL,$GP511+6),"")</f>
      </c>
      <c r="FH511">
        <f>IF($GQ511&gt;=7,INDEX($DL:$DL,$GP511+7),"")</f>
      </c>
      <c r="FI511">
        <f>IF($GQ511&gt;=8,INDEX($DL:$DL,$GP511+8),"")</f>
      </c>
      <c r="FJ511">
        <f>IF($GQ511&gt;=9,INDEX($DL:$DL,$GP511+9),"")</f>
      </c>
      <c r="FK511">
        <f>IF($GQ511&gt;=10,INDEX($DL:$DL,$GP511+10),"")</f>
      </c>
      <c r="FL511">
        <f>IF($GQ511&gt;=11,INDEX($DL:$DL,$GP511+11),"")</f>
      </c>
      <c r="FM511">
        <f>IF($GQ511&gt;=12,INDEX($DL:$DL,$GP511+12),"")</f>
      </c>
      <c r="FN511">
        <f>IF($GQ511&gt;=13,INDEX($DL:$DL,$GP511+13),"")</f>
      </c>
      <c r="FO511">
        <f>IF($GQ511&gt;=14,INDEX($DL:$DL,$GP511+14),"")</f>
      </c>
      <c r="FP511">
        <f>IF($GQ511&gt;=15,INDEX($DL:$DL,$GP511+15),"")</f>
      </c>
      <c r="FQ511">
        <f>IF($GQ511&gt;=16,INDEX($DL:$DL,$GP511+16),"")</f>
      </c>
      <c r="FR511">
        <f>IF($GQ511&gt;=17,INDEX($DL:$DL,$GP511+17),"")</f>
      </c>
      <c r="FS511">
        <f>IF($GQ511&gt;=18,INDEX($DL:$DL,$GP511+18),"")</f>
      </c>
      <c r="FT511">
        <f>IF($GQ511&gt;=19,INDEX($DL:$DL,$GP511+19),"")</f>
      </c>
      <c r="FU511">
        <f>IF($GQ511&gt;=20,INDEX($DL:$DL,$GP511+20),"")</f>
      </c>
      <c r="FV511">
        <f>IF($GQ511&gt;=21,INDEX($DL:$DL,$GP511+21),"")</f>
      </c>
      <c r="FW511">
        <f>IF($GQ511&gt;=22,INDEX($DL:$DL,$GP511+22),"")</f>
      </c>
      <c r="FX511">
        <f>IF($GQ511&gt;=23,INDEX($DL:$DL,$GP511+23),"")</f>
      </c>
      <c r="FY511">
        <f>IF($GQ511&gt;=24,INDEX($DL:$DL,$GP511+24),"")</f>
      </c>
      <c r="FZ511">
        <f>IF($GQ511&gt;=25,INDEX($DL:$DL,$GP511+25),"")</f>
      </c>
      <c r="GA511">
        <f>IF($GQ511&gt;=26,INDEX($DL:$DL,$GP511+26),"")</f>
      </c>
      <c r="GB511">
        <f>IF($GQ511&gt;=27,INDEX($DL:$DL,$GP511+27),"")</f>
      </c>
      <c r="GC511">
        <f>IF($GQ511&gt;=28,INDEX($DL:$DL,$GP511+28),"")</f>
      </c>
      <c r="GD511">
        <f>IF($GQ511&gt;=29,INDEX($DL:$DL,$GP511+29),"")</f>
      </c>
      <c r="GE511">
        <f>IF($GQ511&gt;=30,INDEX($DL:$DL,$GP511+30),"")</f>
      </c>
      <c r="GF511">
        <f>IF($GQ511&gt;=31,INDEX($DL:$DL,$GP511+31),"")</f>
      </c>
      <c r="GG511">
        <f>IF($GQ511&gt;=32,INDEX($DL:$DL,$GP511+32),"")</f>
      </c>
      <c r="GH511">
        <f>IF($GQ511&gt;=33,INDEX($DL:$DL,$GP511+33),"")</f>
      </c>
      <c r="GI511">
        <f>IF($GQ511&gt;=34,INDEX($DL:$DL,$GP511+34),"")</f>
      </c>
      <c r="GJ511">
        <f>IF($GQ511&gt;=35,INDEX($DL:$DL,$GP511+35),"")</f>
      </c>
      <c r="GK511">
        <f>IF($GQ511&gt;=36,INDEX($DL:$DL,$GP511+36),"")</f>
      </c>
      <c r="GL511">
        <f>IF($GQ511&gt;=37,INDEX($DL:$DL,$GP511+37),"")</f>
      </c>
      <c r="GM511">
        <f>IF($GQ511&gt;=38,INDEX($DL:$DL,$GP511+38),"")</f>
      </c>
      <c r="GN511">
        <f>IF($GQ511&gt;=39,INDEX($DL:$DL,$GP511+39),"")</f>
      </c>
      <c r="GO511">
        <f>IF($GQ511&gt;=40,INDEX($DL:$DL,$GP511+40),"")</f>
      </c>
      <c r="GP511">
        <f>IFERROR(MATCH($DJ511,$DK$2:$DK$148,0)+1,0)</f>
      </c>
      <c r="GQ511">
        <f>IFERROR(INDEX($DM$2:$DM$148,MATCH($DJ511,$DK$2:$DK$148,0)),0)</f>
      </c>
      <c r="GR511">
        <f>IFERROR(MATCH($L511,$DN$511:$FA$511,0),0)</f>
      </c>
      <c r="GS511">
        <f>IF($GR511&gt;0,INDEX($FB$511:$GO$511,$GR511),"")</f>
      </c>
      <c r="GV511">
        <f>IF($JE511&gt;=1,INDEX($GT:$GT,$JD511+1),"")</f>
      </c>
      <c r="GW511">
        <f>IF($JE511&gt;=2,INDEX($GT:$GT,$JD511+2),"")</f>
      </c>
      <c r="GX511">
        <f>IF($JE511&gt;=3,INDEX($GT:$GT,$JD511+3),"")</f>
      </c>
      <c r="GY511">
        <f>IF($JE511&gt;=4,INDEX($GT:$GT,$JD511+4),"")</f>
      </c>
      <c r="GZ511">
        <f>IF($JE511&gt;=5,INDEX($GT:$GT,$JD511+5),"")</f>
      </c>
      <c r="HA511">
        <f>IF($JE511&gt;=6,INDEX($GT:$GT,$JD511+6),"")</f>
      </c>
      <c r="HB511">
        <f>IF($JE511&gt;=7,INDEX($GT:$GT,$JD511+7),"")</f>
      </c>
      <c r="HC511">
        <f>IF($JE511&gt;=8,INDEX($GT:$GT,$JD511+8),"")</f>
      </c>
      <c r="HD511">
        <f>IF($JE511&gt;=9,INDEX($GT:$GT,$JD511+9),"")</f>
      </c>
      <c r="HE511">
        <f>IF($JE511&gt;=10,INDEX($GT:$GT,$JD511+10),"")</f>
      </c>
      <c r="HF511">
        <f>IF($JE511&gt;=11,INDEX($GT:$GT,$JD511+11),"")</f>
      </c>
      <c r="HG511">
        <f>IF($JE511&gt;=12,INDEX($GT:$GT,$JD511+12),"")</f>
      </c>
      <c r="HH511">
        <f>IF($JE511&gt;=13,INDEX($GT:$GT,$JD511+13),"")</f>
      </c>
      <c r="HI511">
        <f>IF($JE511&gt;=14,INDEX($GT:$GT,$JD511+14),"")</f>
      </c>
      <c r="HJ511">
        <f>IF($JE511&gt;=15,INDEX($GT:$GT,$JD511+15),"")</f>
      </c>
      <c r="HK511">
        <f>IF($JE511&gt;=16,INDEX($GT:$GT,$JD511+16),"")</f>
      </c>
      <c r="HL511">
        <f>IF($JE511&gt;=17,INDEX($GT:$GT,$JD511+17),"")</f>
      </c>
      <c r="HM511">
        <f>IF($JE511&gt;=18,INDEX($GT:$GT,$JD511+18),"")</f>
      </c>
      <c r="HN511">
        <f>IF($JE511&gt;=19,INDEX($GT:$GT,$JD511+19),"")</f>
      </c>
      <c r="HO511">
        <f>IF($JE511&gt;=20,INDEX($GT:$GT,$JD511+20),"")</f>
      </c>
      <c r="HP511">
        <f>IF($JE511&gt;=21,INDEX($GT:$GT,$JD511+21),"")</f>
      </c>
      <c r="HQ511">
        <f>IF($JE511&gt;=22,INDEX($GT:$GT,$JD511+22),"")</f>
      </c>
      <c r="HR511">
        <f>IF($JE511&gt;=23,INDEX($GT:$GT,$JD511+23),"")</f>
      </c>
      <c r="HS511">
        <f>IF($JE511&gt;=24,INDEX($GT:$GT,$JD511+24),"")</f>
      </c>
      <c r="HT511">
        <f>IF($JE511&gt;=25,INDEX($GT:$GT,$JD511+25),"")</f>
      </c>
      <c r="HU511">
        <f>IF($JE511&gt;=26,INDEX($GT:$GT,$JD511+26),"")</f>
      </c>
      <c r="HV511">
        <f>IF($JE511&gt;=27,INDEX($GT:$GT,$JD511+27),"")</f>
      </c>
      <c r="HW511">
        <f>IF($JE511&gt;=28,INDEX($GT:$GT,$JD511+28),"")</f>
      </c>
      <c r="HX511">
        <f>IF($JE511&gt;=29,INDEX($GT:$GT,$JD511+29),"")</f>
      </c>
      <c r="HY511">
        <f>IF($JE511&gt;=30,INDEX($GT:$GT,$JD511+30),"")</f>
      </c>
      <c r="HZ511">
        <f>IF($JE511&gt;=31,INDEX($GT:$GT,$JD511+31),"")</f>
      </c>
      <c r="IA511">
        <f>IF($JE511&gt;=32,INDEX($GT:$GT,$JD511+32),"")</f>
      </c>
      <c r="IB511">
        <f>IF($JE511&gt;=33,INDEX($GT:$GT,$JD511+33),"")</f>
      </c>
      <c r="IC511">
        <f>IF($JE511&gt;=34,INDEX($GT:$GT,$JD511+34),"")</f>
      </c>
      <c r="ID511">
        <f>IF($JE511&gt;=35,INDEX($GT:$GT,$JD511+35),"")</f>
      </c>
      <c r="IE511">
        <f>IF($JE511&gt;=36,INDEX($GT:$GT,$JD511+36),"")</f>
      </c>
      <c r="IF511">
        <f>IF($JE511&gt;=37,INDEX($GT:$GT,$JD511+37),"")</f>
      </c>
      <c r="IG511">
        <f>IF($JE511&gt;=38,INDEX($GT:$GT,$JD511+38),"")</f>
      </c>
      <c r="IH511">
        <f>IF($JE511&gt;=39,INDEX($GT:$GT,$JD511+39),"")</f>
      </c>
      <c r="II511">
        <f>IF($JE511&gt;=40,INDEX($GT:$GT,$JD511+40),"")</f>
      </c>
      <c r="IJ511">
        <f>IF($JE511&gt;=41,INDEX($GT:$GT,$JD511+41),"")</f>
      </c>
      <c r="IK511">
        <f>IF($JE511&gt;=42,INDEX($GT:$GT,$JD511+42),"")</f>
      </c>
      <c r="IL511">
        <f>IF($JE511&gt;=43,INDEX($GT:$GT,$JD511+43),"")</f>
      </c>
      <c r="IM511">
        <f>IF($JE511&gt;=44,INDEX($GT:$GT,$JD511+44),"")</f>
      </c>
      <c r="IN511">
        <f>IF($JE511&gt;=45,INDEX($GT:$GT,$JD511+45),"")</f>
      </c>
      <c r="IO511">
        <f>IF($JE511&gt;=46,INDEX($GT:$GT,$JD511+46),"")</f>
      </c>
      <c r="IP511">
        <f>IF($JE511&gt;=47,INDEX($GT:$GT,$JD511+47),"")</f>
      </c>
      <c r="IQ511">
        <f>IF($JE511&gt;=48,INDEX($GT:$GT,$JD511+48),"")</f>
      </c>
      <c r="IR511">
        <f>IF($JE511&gt;=49,INDEX($GT:$GT,$JD511+49),"")</f>
      </c>
      <c r="IS511">
        <f>IF($JE511&gt;=50,INDEX($GT:$GT,$JD511+50),"")</f>
      </c>
      <c r="IT511">
        <f>IF($JE511&gt;=51,INDEX($GT:$GT,$JD511+51),"")</f>
      </c>
      <c r="IU511">
        <f>IF($JE511&gt;=52,INDEX($GT:$GT,$JD511+52),"")</f>
      </c>
      <c r="IV511">
        <f>IF($JE511&gt;=53,INDEX($GT:$GT,$JD511+53),"")</f>
      </c>
      <c r="IW511">
        <f>IF($JE511&gt;=54,INDEX($GT:$GT,$JD511+54),"")</f>
      </c>
      <c r="IX511">
        <f>IF($JE511&gt;=55,INDEX($GT:$GT,$JD511+55),"")</f>
      </c>
      <c r="IY511">
        <f>IF($JE511&gt;=56,INDEX($GT:$GT,$JD511+56),"")</f>
      </c>
      <c r="IZ511">
        <f>IF($JE511&gt;=57,INDEX($GT:$GT,$JD511+57),"")</f>
      </c>
      <c r="JA511">
        <f>IF($JE511&gt;=58,INDEX($GT:$GT,$JD511+58),"")</f>
      </c>
      <c r="JB511">
        <f>IF($JE511&gt;=59,INDEX($GT:$GT,$JD511+59),"")</f>
      </c>
      <c r="JC511">
        <f>IF($JE511&gt;=60,INDEX($GT:$GT,$JD511+60),"")</f>
      </c>
      <c r="JD511">
        <f>IFERROR(MATCH($GS511,$GT$2:$GT$322,0)+1,0)</f>
      </c>
      <c r="JE511">
        <f>IFERROR(INDEX($GU$2:$GU$322,MATCH($GS511,$GT$2:$GT$322,0)),0)</f>
      </c>
      <c r="JF511" t="s">
        <v>28</v>
      </c>
      <c r="JG511" t="s">
        <v>28</v>
      </c>
    </row>
    <row r="512" spans="1:267" x14ac:dyDescent="0.25">
      <c r="J512" s="1"/>
      <c r="K512" s="1"/>
      <c r="L512" s="1"/>
      <c r="M512" s="1"/>
      <c r="N512" s="1">
        <f>IFERROR(IF(FIND(" - ",$J512)&gt;0,MID($J512,FIND(" - ",$J512)+3,LEN($J512)),""),"")</f>
      </c>
      <c r="P512" s="1"/>
      <c r="S512" t="s">
        <v>28</v>
      </c>
      <c r="U512">
        <f>IF(OR($S512="",$T512=""),"",IFERROR($S512/$T512,0))</f>
      </c>
      <c r="V512">
        <f>IF($S512="","",
IF($K512="","",
IF(ISNUMBER(SEARCH("exempt",LOWER($K512))),0,
$S512*(VALUE(SUBSTITUTE($K512,"%",""))/100))))</f>
      </c>
      <c r="AB512">
        <f>IF($S512="","",
SUM($S512,$V512,$Z512,$W512,$Y512)-
IF($AA512="",0,VALUE($AA512)))</f>
      </c>
      <c r="AJ512" t="s">
        <v>1173</v>
      </c>
      <c r="AR512">
        <f>IFERROR(LEFT($J512,FIND(" - ",$J512)-1),$J512)</f>
      </c>
      <c r="AU512">
        <f>IF($CJ512&gt;=1,INDEX($AS:$AS,$CI512+1),"")</f>
      </c>
      <c r="AV512">
        <f>IF($CJ512&gt;=2,INDEX($AS:$AS,$CI512+2),"")</f>
      </c>
      <c r="AW512">
        <f>IF($CJ512&gt;=3,INDEX($AS:$AS,$CI512+3),"")</f>
      </c>
      <c r="AX512">
        <f>IF($CJ512&gt;=4,INDEX($AS:$AS,$CI512+4),"")</f>
      </c>
      <c r="AY512">
        <f>IF($CJ512&gt;=5,INDEX($AS:$AS,$CI512+5),"")</f>
      </c>
      <c r="AZ512">
        <f>IF($CJ512&gt;=6,INDEX($AS:$AS,$CI512+6),"")</f>
      </c>
      <c r="BA512">
        <f>IF($CJ512&gt;=7,INDEX($AS:$AS,$CI512+7),"")</f>
      </c>
      <c r="BB512">
        <f>IF($CJ512&gt;=8,INDEX($AS:$AS,$CI512+8),"")</f>
      </c>
      <c r="BC512">
        <f>IF($CJ512&gt;=9,INDEX($AS:$AS,$CI512+9),"")</f>
      </c>
      <c r="BD512">
        <f>IF($CJ512&gt;=10,INDEX($AS:$AS,$CI512+10),"")</f>
      </c>
      <c r="BE512">
        <f>IF($CJ512&gt;=11,INDEX($AS:$AS,$CI512+11),"")</f>
      </c>
      <c r="BF512">
        <f>IF($CJ512&gt;=12,INDEX($AS:$AS,$CI512+12),"")</f>
      </c>
      <c r="BG512">
        <f>IF($CJ512&gt;=13,INDEX($AS:$AS,$CI512+13),"")</f>
      </c>
      <c r="BH512">
        <f>IF($CJ512&gt;=14,INDEX($AS:$AS,$CI512+14),"")</f>
      </c>
      <c r="BI512">
        <f>IF($CJ512&gt;=15,INDEX($AS:$AS,$CI512+15),"")</f>
      </c>
      <c r="BJ512">
        <f>IF($CJ512&gt;=16,INDEX($AS:$AS,$CI512+16),"")</f>
      </c>
      <c r="BK512">
        <f>IF($CJ512&gt;=17,INDEX($AS:$AS,$CI512+17),"")</f>
      </c>
      <c r="BL512">
        <f>IF($CJ512&gt;=18,INDEX($AS:$AS,$CI512+18),"")</f>
      </c>
      <c r="BM512">
        <f>IF($CJ512&gt;=19,INDEX($AS:$AS,$CI512+19),"")</f>
      </c>
      <c r="BN512">
        <f>IF($CJ512&gt;=20,INDEX($AS:$AS,$CI512+20),"")</f>
      </c>
      <c r="BO512">
        <f>IF($CJ512&gt;=21,INDEX($AS:$AS,$CI512+21),"")</f>
      </c>
      <c r="BP512">
        <f>IF($CJ512&gt;=22,INDEX($AS:$AS,$CI512+22),"")</f>
      </c>
      <c r="BQ512">
        <f>IF($CJ512&gt;=23,INDEX($AS:$AS,$CI512+23),"")</f>
      </c>
      <c r="BR512">
        <f>IF($CJ512&gt;=24,INDEX($AS:$AS,$CI512+24),"")</f>
      </c>
      <c r="BS512">
        <f>IF($CJ512&gt;=25,INDEX($AS:$AS,$CI512+25),"")</f>
      </c>
      <c r="BT512">
        <f>IF($CJ512&gt;=26,INDEX($AS:$AS,$CI512+26),"")</f>
      </c>
      <c r="BU512">
        <f>IF($CJ512&gt;=27,INDEX($AS:$AS,$CI512+27),"")</f>
      </c>
      <c r="BV512">
        <f>IF($CJ512&gt;=28,INDEX($AS:$AS,$CI512+28),"")</f>
      </c>
      <c r="BW512">
        <f>IF($CJ512&gt;=29,INDEX($AS:$AS,$CI512+29),"")</f>
      </c>
      <c r="BX512">
        <f>IF($CJ512&gt;=30,INDEX($AS:$AS,$CI512+30),"")</f>
      </c>
      <c r="BY512">
        <f>IF($CJ512&gt;=31,INDEX($AS:$AS,$CI512+31),"")</f>
      </c>
      <c r="BZ512">
        <f>IF($CJ512&gt;=32,INDEX($AS:$AS,$CI512+32),"")</f>
      </c>
      <c r="CA512">
        <f>IF($CJ512&gt;=33,INDEX($AS:$AS,$CI512+33),"")</f>
      </c>
      <c r="CB512">
        <f>IF($CJ512&gt;=34,INDEX($AS:$AS,$CI512+34),"")</f>
      </c>
      <c r="CC512">
        <f>IF($CJ512&gt;=35,INDEX($AS:$AS,$CI512+35),"")</f>
      </c>
      <c r="CD512">
        <f>IF($CJ512&gt;=36,INDEX($AS:$AS,$CI512+36),"")</f>
      </c>
      <c r="CE512">
        <f>IF($CJ512&gt;=37,INDEX($AS:$AS,$CI512+37),"")</f>
      </c>
      <c r="CF512">
        <f>IF($CJ512&gt;=38,INDEX($AS:$AS,$CI512+38),"")</f>
      </c>
      <c r="CG512">
        <f>IF($CJ512&gt;=39,INDEX($AS:$AS,$CI512+39),"")</f>
      </c>
      <c r="CH512">
        <f>IF($CJ512&gt;=40,INDEX($AS:$AS,$CI512+40),"")</f>
      </c>
      <c r="CI512">
        <f>IFERROR(MATCH($AR512,$AS$2:$AS$133,0)+1,0)</f>
      </c>
      <c r="CJ512">
        <f>IFERROR(INDEX($AT$2:$AT$133,MATCH($AR512,$AS$2:$AS$133,0)),0)</f>
      </c>
      <c r="CK512">
        <f>IFERROR(LEFT($O512,FIND(" - ",$O512)-1),$O512)</f>
      </c>
      <c r="CL512" t="s">
        <v>255</v>
      </c>
      <c r="CN512">
        <f>IF($DI512&gt;=1,INDEX($CL:$CL,$DH512+1),"")</f>
      </c>
      <c r="CO512">
        <f>IF($DI512&gt;=2,INDEX($CL:$CL,$DH512+2),"")</f>
      </c>
      <c r="CP512">
        <f>IF($DI512&gt;=3,INDEX($CL:$CL,$DH512+3),"")</f>
      </c>
      <c r="CQ512">
        <f>IF($DI512&gt;=4,INDEX($CL:$CL,$DH512+4),"")</f>
      </c>
      <c r="CR512">
        <f>IF($DI512&gt;=5,INDEX($CL:$CL,$DH512+5),"")</f>
      </c>
      <c r="CS512">
        <f>IF($DI512&gt;=6,INDEX($CL:$CL,$DH512+6),"")</f>
      </c>
      <c r="CT512">
        <f>IF($DI512&gt;=7,INDEX($CL:$CL,$DH512+7),"")</f>
      </c>
      <c r="CU512">
        <f>IF($DI512&gt;=8,INDEX($CL:$CL,$DH512+8),"")</f>
      </c>
      <c r="CV512">
        <f>IF($DI512&gt;=9,INDEX($CL:$CL,$DH512+9),"")</f>
      </c>
      <c r="CW512">
        <f>IF($DI512&gt;=10,INDEX($CL:$CL,$DH512+10),"")</f>
      </c>
      <c r="CX512">
        <f>IF($DI512&gt;=11,INDEX($CL:$CL,$DH512+11),"")</f>
      </c>
      <c r="CY512">
        <f>IF($DI512&gt;=12,INDEX($CL:$CL,$DH512+12),"")</f>
      </c>
      <c r="CZ512">
        <f>IF($DI512&gt;=13,INDEX($CL:$CL,$DH512+13),"")</f>
      </c>
      <c r="DA512">
        <f>IF($DI512&gt;=14,INDEX($CL:$CL,$DH512+14),"")</f>
      </c>
      <c r="DB512">
        <f>IF($DI512&gt;=15,INDEX($CL:$CL,$DH512+15),"")</f>
      </c>
      <c r="DC512">
        <f>IF($DI512&gt;=16,INDEX($CL:$CL,$DH512+16),"")</f>
      </c>
      <c r="DD512">
        <f>IF($DI512&gt;=17,INDEX($CL:$CL,$DH512+17),"")</f>
      </c>
      <c r="DE512">
        <f>IF($DI512&gt;=18,INDEX($CL:$CL,$DH512+18),"")</f>
      </c>
      <c r="DF512">
        <f>IF($DI512&gt;=19,INDEX($CL:$CL,$DH512+19),"")</f>
      </c>
      <c r="DG512">
        <f>IF($DI512&gt;=20,INDEX($CL:$CL,$DH512+20),"")</f>
      </c>
      <c r="DH512">
        <f>IFERROR(MATCH($CK512,$CL$2:$CL$1558,0)+1,0)</f>
      </c>
      <c r="DI512">
        <f>IFERROR(INDEX($CM$2:$CM$1558,MATCH($CK512,$CL$2:$CL$1558,0)),0)</f>
      </c>
      <c r="DJ512">
        <f>IFERROR(INDEX($AQ:$AQ,MATCH($K512,$AP:$AP,0))&amp;"","")</f>
      </c>
      <c r="DN512">
        <f>IF($GQ512&gt;=1,INDEX($DK:$DK,$GP512+1),"")</f>
      </c>
      <c r="DO512">
        <f>IF($GQ512&gt;=2,INDEX($DK:$DK,$GP512+2),"")</f>
      </c>
      <c r="DP512">
        <f>IF($GQ512&gt;=3,INDEX($DK:$DK,$GP512+3),"")</f>
      </c>
      <c r="DQ512">
        <f>IF($GQ512&gt;=4,INDEX($DK:$DK,$GP512+4),"")</f>
      </c>
      <c r="DR512">
        <f>IF($GQ512&gt;=5,INDEX($DK:$DK,$GP512+5),"")</f>
      </c>
      <c r="DS512">
        <f>IF($GQ512&gt;=6,INDEX($DK:$DK,$GP512+6),"")</f>
      </c>
      <c r="DT512">
        <f>IF($GQ512&gt;=7,INDEX($DK:$DK,$GP512+7),"")</f>
      </c>
      <c r="DU512">
        <f>IF($GQ512&gt;=8,INDEX($DK:$DK,$GP512+8),"")</f>
      </c>
      <c r="DV512">
        <f>IF($GQ512&gt;=9,INDEX($DK:$DK,$GP512+9),"")</f>
      </c>
      <c r="DW512">
        <f>IF($GQ512&gt;=10,INDEX($DK:$DK,$GP512+10),"")</f>
      </c>
      <c r="DX512">
        <f>IF($GQ512&gt;=11,INDEX($DK:$DK,$GP512+11),"")</f>
      </c>
      <c r="DY512">
        <f>IF($GQ512&gt;=12,INDEX($DK:$DK,$GP512+12),"")</f>
      </c>
      <c r="DZ512">
        <f>IF($GQ512&gt;=13,INDEX($DK:$DK,$GP512+13),"")</f>
      </c>
      <c r="EA512">
        <f>IF($GQ512&gt;=14,INDEX($DK:$DK,$GP512+14),"")</f>
      </c>
      <c r="EB512">
        <f>IF($GQ512&gt;=15,INDEX($DK:$DK,$GP512+15),"")</f>
      </c>
      <c r="EC512">
        <f>IF($GQ512&gt;=16,INDEX($DK:$DK,$GP512+16),"")</f>
      </c>
      <c r="ED512">
        <f>IF($GQ512&gt;=17,INDEX($DK:$DK,$GP512+17),"")</f>
      </c>
      <c r="EE512">
        <f>IF($GQ512&gt;=18,INDEX($DK:$DK,$GP512+18),"")</f>
      </c>
      <c r="EF512">
        <f>IF($GQ512&gt;=19,INDEX($DK:$DK,$GP512+19),"")</f>
      </c>
      <c r="EG512">
        <f>IF($GQ512&gt;=20,INDEX($DK:$DK,$GP512+20),"")</f>
      </c>
      <c r="EH512">
        <f>IF($GQ512&gt;=21,INDEX($DK:$DK,$GP512+21),"")</f>
      </c>
      <c r="EI512">
        <f>IF($GQ512&gt;=22,INDEX($DK:$DK,$GP512+22),"")</f>
      </c>
      <c r="EJ512">
        <f>IF($GQ512&gt;=23,INDEX($DK:$DK,$GP512+23),"")</f>
      </c>
      <c r="EK512">
        <f>IF($GQ512&gt;=24,INDEX($DK:$DK,$GP512+24),"")</f>
      </c>
      <c r="EL512">
        <f>IF($GQ512&gt;=25,INDEX($DK:$DK,$GP512+25),"")</f>
      </c>
      <c r="EM512">
        <f>IF($GQ512&gt;=26,INDEX($DK:$DK,$GP512+26),"")</f>
      </c>
      <c r="EN512">
        <f>IF($GQ512&gt;=27,INDEX($DK:$DK,$GP512+27),"")</f>
      </c>
      <c r="EO512">
        <f>IF($GQ512&gt;=28,INDEX($DK:$DK,$GP512+28),"")</f>
      </c>
      <c r="EP512">
        <f>IF($GQ512&gt;=29,INDEX($DK:$DK,$GP512+29),"")</f>
      </c>
      <c r="EQ512">
        <f>IF($GQ512&gt;=30,INDEX($DK:$DK,$GP512+30),"")</f>
      </c>
      <c r="ER512">
        <f>IF($GQ512&gt;=31,INDEX($DK:$DK,$GP512+31),"")</f>
      </c>
      <c r="ES512">
        <f>IF($GQ512&gt;=32,INDEX($DK:$DK,$GP512+32),"")</f>
      </c>
      <c r="ET512">
        <f>IF($GQ512&gt;=33,INDEX($DK:$DK,$GP512+33),"")</f>
      </c>
      <c r="EU512">
        <f>IF($GQ512&gt;=34,INDEX($DK:$DK,$GP512+34),"")</f>
      </c>
      <c r="EV512">
        <f>IF($GQ512&gt;=35,INDEX($DK:$DK,$GP512+35),"")</f>
      </c>
      <c r="EW512">
        <f>IF($GQ512&gt;=36,INDEX($DK:$DK,$GP512+36),"")</f>
      </c>
      <c r="EX512">
        <f>IF($GQ512&gt;=37,INDEX($DK:$DK,$GP512+37),"")</f>
      </c>
      <c r="EY512">
        <f>IF($GQ512&gt;=38,INDEX($DK:$DK,$GP512+38),"")</f>
      </c>
      <c r="EZ512">
        <f>IF($GQ512&gt;=39,INDEX($DK:$DK,$GP512+39),"")</f>
      </c>
      <c r="FA512">
        <f>IF($GQ512&gt;=40,INDEX($DK:$DK,$GP512+40),"")</f>
      </c>
      <c r="FB512">
        <f>IF($GQ512&gt;=1,INDEX($DL:$DL,$GP512+1),"")</f>
      </c>
      <c r="FC512">
        <f>IF($GQ512&gt;=2,INDEX($DL:$DL,$GP512+2),"")</f>
      </c>
      <c r="FD512">
        <f>IF($GQ512&gt;=3,INDEX($DL:$DL,$GP512+3),"")</f>
      </c>
      <c r="FE512">
        <f>IF($GQ512&gt;=4,INDEX($DL:$DL,$GP512+4),"")</f>
      </c>
      <c r="FF512">
        <f>IF($GQ512&gt;=5,INDEX($DL:$DL,$GP512+5),"")</f>
      </c>
      <c r="FG512">
        <f>IF($GQ512&gt;=6,INDEX($DL:$DL,$GP512+6),"")</f>
      </c>
      <c r="FH512">
        <f>IF($GQ512&gt;=7,INDEX($DL:$DL,$GP512+7),"")</f>
      </c>
      <c r="FI512">
        <f>IF($GQ512&gt;=8,INDEX($DL:$DL,$GP512+8),"")</f>
      </c>
      <c r="FJ512">
        <f>IF($GQ512&gt;=9,INDEX($DL:$DL,$GP512+9),"")</f>
      </c>
      <c r="FK512">
        <f>IF($GQ512&gt;=10,INDEX($DL:$DL,$GP512+10),"")</f>
      </c>
      <c r="FL512">
        <f>IF($GQ512&gt;=11,INDEX($DL:$DL,$GP512+11),"")</f>
      </c>
      <c r="FM512">
        <f>IF($GQ512&gt;=12,INDEX($DL:$DL,$GP512+12),"")</f>
      </c>
      <c r="FN512">
        <f>IF($GQ512&gt;=13,INDEX($DL:$DL,$GP512+13),"")</f>
      </c>
      <c r="FO512">
        <f>IF($GQ512&gt;=14,INDEX($DL:$DL,$GP512+14),"")</f>
      </c>
      <c r="FP512">
        <f>IF($GQ512&gt;=15,INDEX($DL:$DL,$GP512+15),"")</f>
      </c>
      <c r="FQ512">
        <f>IF($GQ512&gt;=16,INDEX($DL:$DL,$GP512+16),"")</f>
      </c>
      <c r="FR512">
        <f>IF($GQ512&gt;=17,INDEX($DL:$DL,$GP512+17),"")</f>
      </c>
      <c r="FS512">
        <f>IF($GQ512&gt;=18,INDEX($DL:$DL,$GP512+18),"")</f>
      </c>
      <c r="FT512">
        <f>IF($GQ512&gt;=19,INDEX($DL:$DL,$GP512+19),"")</f>
      </c>
      <c r="FU512">
        <f>IF($GQ512&gt;=20,INDEX($DL:$DL,$GP512+20),"")</f>
      </c>
      <c r="FV512">
        <f>IF($GQ512&gt;=21,INDEX($DL:$DL,$GP512+21),"")</f>
      </c>
      <c r="FW512">
        <f>IF($GQ512&gt;=22,INDEX($DL:$DL,$GP512+22),"")</f>
      </c>
      <c r="FX512">
        <f>IF($GQ512&gt;=23,INDEX($DL:$DL,$GP512+23),"")</f>
      </c>
      <c r="FY512">
        <f>IF($GQ512&gt;=24,INDEX($DL:$DL,$GP512+24),"")</f>
      </c>
      <c r="FZ512">
        <f>IF($GQ512&gt;=25,INDEX($DL:$DL,$GP512+25),"")</f>
      </c>
      <c r="GA512">
        <f>IF($GQ512&gt;=26,INDEX($DL:$DL,$GP512+26),"")</f>
      </c>
      <c r="GB512">
        <f>IF($GQ512&gt;=27,INDEX($DL:$DL,$GP512+27),"")</f>
      </c>
      <c r="GC512">
        <f>IF($GQ512&gt;=28,INDEX($DL:$DL,$GP512+28),"")</f>
      </c>
      <c r="GD512">
        <f>IF($GQ512&gt;=29,INDEX($DL:$DL,$GP512+29),"")</f>
      </c>
      <c r="GE512">
        <f>IF($GQ512&gt;=30,INDEX($DL:$DL,$GP512+30),"")</f>
      </c>
      <c r="GF512">
        <f>IF($GQ512&gt;=31,INDEX($DL:$DL,$GP512+31),"")</f>
      </c>
      <c r="GG512">
        <f>IF($GQ512&gt;=32,INDEX($DL:$DL,$GP512+32),"")</f>
      </c>
      <c r="GH512">
        <f>IF($GQ512&gt;=33,INDEX($DL:$DL,$GP512+33),"")</f>
      </c>
      <c r="GI512">
        <f>IF($GQ512&gt;=34,INDEX($DL:$DL,$GP512+34),"")</f>
      </c>
      <c r="GJ512">
        <f>IF($GQ512&gt;=35,INDEX($DL:$DL,$GP512+35),"")</f>
      </c>
      <c r="GK512">
        <f>IF($GQ512&gt;=36,INDEX($DL:$DL,$GP512+36),"")</f>
      </c>
      <c r="GL512">
        <f>IF($GQ512&gt;=37,INDEX($DL:$DL,$GP512+37),"")</f>
      </c>
      <c r="GM512">
        <f>IF($GQ512&gt;=38,INDEX($DL:$DL,$GP512+38),"")</f>
      </c>
      <c r="GN512">
        <f>IF($GQ512&gt;=39,INDEX($DL:$DL,$GP512+39),"")</f>
      </c>
      <c r="GO512">
        <f>IF($GQ512&gt;=40,INDEX($DL:$DL,$GP512+40),"")</f>
      </c>
      <c r="GP512">
        <f>IFERROR(MATCH($DJ512,$DK$2:$DK$148,0)+1,0)</f>
      </c>
      <c r="GQ512">
        <f>IFERROR(INDEX($DM$2:$DM$148,MATCH($DJ512,$DK$2:$DK$148,0)),0)</f>
      </c>
      <c r="GR512">
        <f>IFERROR(MATCH($L512,$DN$512:$FA$512,0),0)</f>
      </c>
      <c r="GS512">
        <f>IF($GR512&gt;0,INDEX($FB$512:$GO$512,$GR512),"")</f>
      </c>
      <c r="GV512">
        <f>IF($JE512&gt;=1,INDEX($GT:$GT,$JD512+1),"")</f>
      </c>
      <c r="GW512">
        <f>IF($JE512&gt;=2,INDEX($GT:$GT,$JD512+2),"")</f>
      </c>
      <c r="GX512">
        <f>IF($JE512&gt;=3,INDEX($GT:$GT,$JD512+3),"")</f>
      </c>
      <c r="GY512">
        <f>IF($JE512&gt;=4,INDEX($GT:$GT,$JD512+4),"")</f>
      </c>
      <c r="GZ512">
        <f>IF($JE512&gt;=5,INDEX($GT:$GT,$JD512+5),"")</f>
      </c>
      <c r="HA512">
        <f>IF($JE512&gt;=6,INDEX($GT:$GT,$JD512+6),"")</f>
      </c>
      <c r="HB512">
        <f>IF($JE512&gt;=7,INDEX($GT:$GT,$JD512+7),"")</f>
      </c>
      <c r="HC512">
        <f>IF($JE512&gt;=8,INDEX($GT:$GT,$JD512+8),"")</f>
      </c>
      <c r="HD512">
        <f>IF($JE512&gt;=9,INDEX($GT:$GT,$JD512+9),"")</f>
      </c>
      <c r="HE512">
        <f>IF($JE512&gt;=10,INDEX($GT:$GT,$JD512+10),"")</f>
      </c>
      <c r="HF512">
        <f>IF($JE512&gt;=11,INDEX($GT:$GT,$JD512+11),"")</f>
      </c>
      <c r="HG512">
        <f>IF($JE512&gt;=12,INDEX($GT:$GT,$JD512+12),"")</f>
      </c>
      <c r="HH512">
        <f>IF($JE512&gt;=13,INDEX($GT:$GT,$JD512+13),"")</f>
      </c>
      <c r="HI512">
        <f>IF($JE512&gt;=14,INDEX($GT:$GT,$JD512+14),"")</f>
      </c>
      <c r="HJ512">
        <f>IF($JE512&gt;=15,INDEX($GT:$GT,$JD512+15),"")</f>
      </c>
      <c r="HK512">
        <f>IF($JE512&gt;=16,INDEX($GT:$GT,$JD512+16),"")</f>
      </c>
      <c r="HL512">
        <f>IF($JE512&gt;=17,INDEX($GT:$GT,$JD512+17),"")</f>
      </c>
      <c r="HM512">
        <f>IF($JE512&gt;=18,INDEX($GT:$GT,$JD512+18),"")</f>
      </c>
      <c r="HN512">
        <f>IF($JE512&gt;=19,INDEX($GT:$GT,$JD512+19),"")</f>
      </c>
      <c r="HO512">
        <f>IF($JE512&gt;=20,INDEX($GT:$GT,$JD512+20),"")</f>
      </c>
      <c r="HP512">
        <f>IF($JE512&gt;=21,INDEX($GT:$GT,$JD512+21),"")</f>
      </c>
      <c r="HQ512">
        <f>IF($JE512&gt;=22,INDEX($GT:$GT,$JD512+22),"")</f>
      </c>
      <c r="HR512">
        <f>IF($JE512&gt;=23,INDEX($GT:$GT,$JD512+23),"")</f>
      </c>
      <c r="HS512">
        <f>IF($JE512&gt;=24,INDEX($GT:$GT,$JD512+24),"")</f>
      </c>
      <c r="HT512">
        <f>IF($JE512&gt;=25,INDEX($GT:$GT,$JD512+25),"")</f>
      </c>
      <c r="HU512">
        <f>IF($JE512&gt;=26,INDEX($GT:$GT,$JD512+26),"")</f>
      </c>
      <c r="HV512">
        <f>IF($JE512&gt;=27,INDEX($GT:$GT,$JD512+27),"")</f>
      </c>
      <c r="HW512">
        <f>IF($JE512&gt;=28,INDEX($GT:$GT,$JD512+28),"")</f>
      </c>
      <c r="HX512">
        <f>IF($JE512&gt;=29,INDEX($GT:$GT,$JD512+29),"")</f>
      </c>
      <c r="HY512">
        <f>IF($JE512&gt;=30,INDEX($GT:$GT,$JD512+30),"")</f>
      </c>
      <c r="HZ512">
        <f>IF($JE512&gt;=31,INDEX($GT:$GT,$JD512+31),"")</f>
      </c>
      <c r="IA512">
        <f>IF($JE512&gt;=32,INDEX($GT:$GT,$JD512+32),"")</f>
      </c>
      <c r="IB512">
        <f>IF($JE512&gt;=33,INDEX($GT:$GT,$JD512+33),"")</f>
      </c>
      <c r="IC512">
        <f>IF($JE512&gt;=34,INDEX($GT:$GT,$JD512+34),"")</f>
      </c>
      <c r="ID512">
        <f>IF($JE512&gt;=35,INDEX($GT:$GT,$JD512+35),"")</f>
      </c>
      <c r="IE512">
        <f>IF($JE512&gt;=36,INDEX($GT:$GT,$JD512+36),"")</f>
      </c>
      <c r="IF512">
        <f>IF($JE512&gt;=37,INDEX($GT:$GT,$JD512+37),"")</f>
      </c>
      <c r="IG512">
        <f>IF($JE512&gt;=38,INDEX($GT:$GT,$JD512+38),"")</f>
      </c>
      <c r="IH512">
        <f>IF($JE512&gt;=39,INDEX($GT:$GT,$JD512+39),"")</f>
      </c>
      <c r="II512">
        <f>IF($JE512&gt;=40,INDEX($GT:$GT,$JD512+40),"")</f>
      </c>
      <c r="IJ512">
        <f>IF($JE512&gt;=41,INDEX($GT:$GT,$JD512+41),"")</f>
      </c>
      <c r="IK512">
        <f>IF($JE512&gt;=42,INDEX($GT:$GT,$JD512+42),"")</f>
      </c>
      <c r="IL512">
        <f>IF($JE512&gt;=43,INDEX($GT:$GT,$JD512+43),"")</f>
      </c>
      <c r="IM512">
        <f>IF($JE512&gt;=44,INDEX($GT:$GT,$JD512+44),"")</f>
      </c>
      <c r="IN512">
        <f>IF($JE512&gt;=45,INDEX($GT:$GT,$JD512+45),"")</f>
      </c>
      <c r="IO512">
        <f>IF($JE512&gt;=46,INDEX($GT:$GT,$JD512+46),"")</f>
      </c>
      <c r="IP512">
        <f>IF($JE512&gt;=47,INDEX($GT:$GT,$JD512+47),"")</f>
      </c>
      <c r="IQ512">
        <f>IF($JE512&gt;=48,INDEX($GT:$GT,$JD512+48),"")</f>
      </c>
      <c r="IR512">
        <f>IF($JE512&gt;=49,INDEX($GT:$GT,$JD512+49),"")</f>
      </c>
      <c r="IS512">
        <f>IF($JE512&gt;=50,INDEX($GT:$GT,$JD512+50),"")</f>
      </c>
      <c r="IT512">
        <f>IF($JE512&gt;=51,INDEX($GT:$GT,$JD512+51),"")</f>
      </c>
      <c r="IU512">
        <f>IF($JE512&gt;=52,INDEX($GT:$GT,$JD512+52),"")</f>
      </c>
      <c r="IV512">
        <f>IF($JE512&gt;=53,INDEX($GT:$GT,$JD512+53),"")</f>
      </c>
      <c r="IW512">
        <f>IF($JE512&gt;=54,INDEX($GT:$GT,$JD512+54),"")</f>
      </c>
      <c r="IX512">
        <f>IF($JE512&gt;=55,INDEX($GT:$GT,$JD512+55),"")</f>
      </c>
      <c r="IY512">
        <f>IF($JE512&gt;=56,INDEX($GT:$GT,$JD512+56),"")</f>
      </c>
      <c r="IZ512">
        <f>IF($JE512&gt;=57,INDEX($GT:$GT,$JD512+57),"")</f>
      </c>
      <c r="JA512">
        <f>IF($JE512&gt;=58,INDEX($GT:$GT,$JD512+58),"")</f>
      </c>
      <c r="JB512">
        <f>IF($JE512&gt;=59,INDEX($GT:$GT,$JD512+59),"")</f>
      </c>
      <c r="JC512">
        <f>IF($JE512&gt;=60,INDEX($GT:$GT,$JD512+60),"")</f>
      </c>
      <c r="JD512">
        <f>IFERROR(MATCH($GS512,$GT$2:$GT$322,0)+1,0)</f>
      </c>
      <c r="JE512">
        <f>IFERROR(INDEX($GU$2:$GU$322,MATCH($GS512,$GT$2:$GT$322,0)),0)</f>
      </c>
      <c r="JF512" t="s">
        <v>28</v>
      </c>
      <c r="JG512" t="s">
        <v>28</v>
      </c>
    </row>
    <row r="513" spans="1:267" x14ac:dyDescent="0.25">
      <c r="J513" s="1"/>
      <c r="K513" s="1"/>
      <c r="L513" s="1"/>
      <c r="M513" s="1"/>
      <c r="N513" s="1">
        <f>IFERROR(IF(FIND(" - ",$J513)&gt;0,MID($J513,FIND(" - ",$J513)+3,LEN($J513)),""),"")</f>
      </c>
      <c r="P513" s="1"/>
      <c r="S513" t="s">
        <v>28</v>
      </c>
      <c r="U513">
        <f>IF(OR($S513="",$T513=""),"",IFERROR($S513/$T513,0))</f>
      </c>
      <c r="V513">
        <f>IF($S513="","",
IF($K513="","",
IF(ISNUMBER(SEARCH("exempt",LOWER($K513))),0,
$S513*(VALUE(SUBSTITUTE($K513,"%",""))/100))))</f>
      </c>
      <c r="AB513">
        <f>IF($S513="","",
SUM($S513,$V513,$Z513,$W513,$Y513)-
IF($AA513="",0,VALUE($AA513)))</f>
      </c>
      <c r="AJ513" t="s">
        <v>1174</v>
      </c>
      <c r="AR513">
        <f>IFERROR(LEFT($J513,FIND(" - ",$J513)-1),$J513)</f>
      </c>
      <c r="AU513">
        <f>IF($CJ513&gt;=1,INDEX($AS:$AS,$CI513+1),"")</f>
      </c>
      <c r="AV513">
        <f>IF($CJ513&gt;=2,INDEX($AS:$AS,$CI513+2),"")</f>
      </c>
      <c r="AW513">
        <f>IF($CJ513&gt;=3,INDEX($AS:$AS,$CI513+3),"")</f>
      </c>
      <c r="AX513">
        <f>IF($CJ513&gt;=4,INDEX($AS:$AS,$CI513+4),"")</f>
      </c>
      <c r="AY513">
        <f>IF($CJ513&gt;=5,INDEX($AS:$AS,$CI513+5),"")</f>
      </c>
      <c r="AZ513">
        <f>IF($CJ513&gt;=6,INDEX($AS:$AS,$CI513+6),"")</f>
      </c>
      <c r="BA513">
        <f>IF($CJ513&gt;=7,INDEX($AS:$AS,$CI513+7),"")</f>
      </c>
      <c r="BB513">
        <f>IF($CJ513&gt;=8,INDEX($AS:$AS,$CI513+8),"")</f>
      </c>
      <c r="BC513">
        <f>IF($CJ513&gt;=9,INDEX($AS:$AS,$CI513+9),"")</f>
      </c>
      <c r="BD513">
        <f>IF($CJ513&gt;=10,INDEX($AS:$AS,$CI513+10),"")</f>
      </c>
      <c r="BE513">
        <f>IF($CJ513&gt;=11,INDEX($AS:$AS,$CI513+11),"")</f>
      </c>
      <c r="BF513">
        <f>IF($CJ513&gt;=12,INDEX($AS:$AS,$CI513+12),"")</f>
      </c>
      <c r="BG513">
        <f>IF($CJ513&gt;=13,INDEX($AS:$AS,$CI513+13),"")</f>
      </c>
      <c r="BH513">
        <f>IF($CJ513&gt;=14,INDEX($AS:$AS,$CI513+14),"")</f>
      </c>
      <c r="BI513">
        <f>IF($CJ513&gt;=15,INDEX($AS:$AS,$CI513+15),"")</f>
      </c>
      <c r="BJ513">
        <f>IF($CJ513&gt;=16,INDEX($AS:$AS,$CI513+16),"")</f>
      </c>
      <c r="BK513">
        <f>IF($CJ513&gt;=17,INDEX($AS:$AS,$CI513+17),"")</f>
      </c>
      <c r="BL513">
        <f>IF($CJ513&gt;=18,INDEX($AS:$AS,$CI513+18),"")</f>
      </c>
      <c r="BM513">
        <f>IF($CJ513&gt;=19,INDEX($AS:$AS,$CI513+19),"")</f>
      </c>
      <c r="BN513">
        <f>IF($CJ513&gt;=20,INDEX($AS:$AS,$CI513+20),"")</f>
      </c>
      <c r="BO513">
        <f>IF($CJ513&gt;=21,INDEX($AS:$AS,$CI513+21),"")</f>
      </c>
      <c r="BP513">
        <f>IF($CJ513&gt;=22,INDEX($AS:$AS,$CI513+22),"")</f>
      </c>
      <c r="BQ513">
        <f>IF($CJ513&gt;=23,INDEX($AS:$AS,$CI513+23),"")</f>
      </c>
      <c r="BR513">
        <f>IF($CJ513&gt;=24,INDEX($AS:$AS,$CI513+24),"")</f>
      </c>
      <c r="BS513">
        <f>IF($CJ513&gt;=25,INDEX($AS:$AS,$CI513+25),"")</f>
      </c>
      <c r="BT513">
        <f>IF($CJ513&gt;=26,INDEX($AS:$AS,$CI513+26),"")</f>
      </c>
      <c r="BU513">
        <f>IF($CJ513&gt;=27,INDEX($AS:$AS,$CI513+27),"")</f>
      </c>
      <c r="BV513">
        <f>IF($CJ513&gt;=28,INDEX($AS:$AS,$CI513+28),"")</f>
      </c>
      <c r="BW513">
        <f>IF($CJ513&gt;=29,INDEX($AS:$AS,$CI513+29),"")</f>
      </c>
      <c r="BX513">
        <f>IF($CJ513&gt;=30,INDEX($AS:$AS,$CI513+30),"")</f>
      </c>
      <c r="BY513">
        <f>IF($CJ513&gt;=31,INDEX($AS:$AS,$CI513+31),"")</f>
      </c>
      <c r="BZ513">
        <f>IF($CJ513&gt;=32,INDEX($AS:$AS,$CI513+32),"")</f>
      </c>
      <c r="CA513">
        <f>IF($CJ513&gt;=33,INDEX($AS:$AS,$CI513+33),"")</f>
      </c>
      <c r="CB513">
        <f>IF($CJ513&gt;=34,INDEX($AS:$AS,$CI513+34),"")</f>
      </c>
      <c r="CC513">
        <f>IF($CJ513&gt;=35,INDEX($AS:$AS,$CI513+35),"")</f>
      </c>
      <c r="CD513">
        <f>IF($CJ513&gt;=36,INDEX($AS:$AS,$CI513+36),"")</f>
      </c>
      <c r="CE513">
        <f>IF($CJ513&gt;=37,INDEX($AS:$AS,$CI513+37),"")</f>
      </c>
      <c r="CF513">
        <f>IF($CJ513&gt;=38,INDEX($AS:$AS,$CI513+38),"")</f>
      </c>
      <c r="CG513">
        <f>IF($CJ513&gt;=39,INDEX($AS:$AS,$CI513+39),"")</f>
      </c>
      <c r="CH513">
        <f>IF($CJ513&gt;=40,INDEX($AS:$AS,$CI513+40),"")</f>
      </c>
      <c r="CI513">
        <f>IFERROR(MATCH($AR513,$AS$2:$AS$133,0)+1,0)</f>
      </c>
      <c r="CJ513">
        <f>IFERROR(INDEX($AT$2:$AT$133,MATCH($AR513,$AS$2:$AS$133,0)),0)</f>
      </c>
      <c r="CK513">
        <f>IFERROR(LEFT($O513,FIND(" - ",$O513)-1),$O513)</f>
      </c>
      <c r="CL513" t="s">
        <v>185</v>
      </c>
      <c r="CN513">
        <f>IF($DI513&gt;=1,INDEX($CL:$CL,$DH513+1),"")</f>
      </c>
      <c r="CO513">
        <f>IF($DI513&gt;=2,INDEX($CL:$CL,$DH513+2),"")</f>
      </c>
      <c r="CP513">
        <f>IF($DI513&gt;=3,INDEX($CL:$CL,$DH513+3),"")</f>
      </c>
      <c r="CQ513">
        <f>IF($DI513&gt;=4,INDEX($CL:$CL,$DH513+4),"")</f>
      </c>
      <c r="CR513">
        <f>IF($DI513&gt;=5,INDEX($CL:$CL,$DH513+5),"")</f>
      </c>
      <c r="CS513">
        <f>IF($DI513&gt;=6,INDEX($CL:$CL,$DH513+6),"")</f>
      </c>
      <c r="CT513">
        <f>IF($DI513&gt;=7,INDEX($CL:$CL,$DH513+7),"")</f>
      </c>
      <c r="CU513">
        <f>IF($DI513&gt;=8,INDEX($CL:$CL,$DH513+8),"")</f>
      </c>
      <c r="CV513">
        <f>IF($DI513&gt;=9,INDEX($CL:$CL,$DH513+9),"")</f>
      </c>
      <c r="CW513">
        <f>IF($DI513&gt;=10,INDEX($CL:$CL,$DH513+10),"")</f>
      </c>
      <c r="CX513">
        <f>IF($DI513&gt;=11,INDEX($CL:$CL,$DH513+11),"")</f>
      </c>
      <c r="CY513">
        <f>IF($DI513&gt;=12,INDEX($CL:$CL,$DH513+12),"")</f>
      </c>
      <c r="CZ513">
        <f>IF($DI513&gt;=13,INDEX($CL:$CL,$DH513+13),"")</f>
      </c>
      <c r="DA513">
        <f>IF($DI513&gt;=14,INDEX($CL:$CL,$DH513+14),"")</f>
      </c>
      <c r="DB513">
        <f>IF($DI513&gt;=15,INDEX($CL:$CL,$DH513+15),"")</f>
      </c>
      <c r="DC513">
        <f>IF($DI513&gt;=16,INDEX($CL:$CL,$DH513+16),"")</f>
      </c>
      <c r="DD513">
        <f>IF($DI513&gt;=17,INDEX($CL:$CL,$DH513+17),"")</f>
      </c>
      <c r="DE513">
        <f>IF($DI513&gt;=18,INDEX($CL:$CL,$DH513+18),"")</f>
      </c>
      <c r="DF513">
        <f>IF($DI513&gt;=19,INDEX($CL:$CL,$DH513+19),"")</f>
      </c>
      <c r="DG513">
        <f>IF($DI513&gt;=20,INDEX($CL:$CL,$DH513+20),"")</f>
      </c>
      <c r="DH513">
        <f>IFERROR(MATCH($CK513,$CL$2:$CL$1558,0)+1,0)</f>
      </c>
      <c r="DI513">
        <f>IFERROR(INDEX($CM$2:$CM$1558,MATCH($CK513,$CL$2:$CL$1558,0)),0)</f>
      </c>
      <c r="DJ513">
        <f>IFERROR(INDEX($AQ:$AQ,MATCH($K513,$AP:$AP,0))&amp;"","")</f>
      </c>
      <c r="DN513">
        <f>IF($GQ513&gt;=1,INDEX($DK:$DK,$GP513+1),"")</f>
      </c>
      <c r="DO513">
        <f>IF($GQ513&gt;=2,INDEX($DK:$DK,$GP513+2),"")</f>
      </c>
      <c r="DP513">
        <f>IF($GQ513&gt;=3,INDEX($DK:$DK,$GP513+3),"")</f>
      </c>
      <c r="DQ513">
        <f>IF($GQ513&gt;=4,INDEX($DK:$DK,$GP513+4),"")</f>
      </c>
      <c r="DR513">
        <f>IF($GQ513&gt;=5,INDEX($DK:$DK,$GP513+5),"")</f>
      </c>
      <c r="DS513">
        <f>IF($GQ513&gt;=6,INDEX($DK:$DK,$GP513+6),"")</f>
      </c>
      <c r="DT513">
        <f>IF($GQ513&gt;=7,INDEX($DK:$DK,$GP513+7),"")</f>
      </c>
      <c r="DU513">
        <f>IF($GQ513&gt;=8,INDEX($DK:$DK,$GP513+8),"")</f>
      </c>
      <c r="DV513">
        <f>IF($GQ513&gt;=9,INDEX($DK:$DK,$GP513+9),"")</f>
      </c>
      <c r="DW513">
        <f>IF($GQ513&gt;=10,INDEX($DK:$DK,$GP513+10),"")</f>
      </c>
      <c r="DX513">
        <f>IF($GQ513&gt;=11,INDEX($DK:$DK,$GP513+11),"")</f>
      </c>
      <c r="DY513">
        <f>IF($GQ513&gt;=12,INDEX($DK:$DK,$GP513+12),"")</f>
      </c>
      <c r="DZ513">
        <f>IF($GQ513&gt;=13,INDEX($DK:$DK,$GP513+13),"")</f>
      </c>
      <c r="EA513">
        <f>IF($GQ513&gt;=14,INDEX($DK:$DK,$GP513+14),"")</f>
      </c>
      <c r="EB513">
        <f>IF($GQ513&gt;=15,INDEX($DK:$DK,$GP513+15),"")</f>
      </c>
      <c r="EC513">
        <f>IF($GQ513&gt;=16,INDEX($DK:$DK,$GP513+16),"")</f>
      </c>
      <c r="ED513">
        <f>IF($GQ513&gt;=17,INDEX($DK:$DK,$GP513+17),"")</f>
      </c>
      <c r="EE513">
        <f>IF($GQ513&gt;=18,INDEX($DK:$DK,$GP513+18),"")</f>
      </c>
      <c r="EF513">
        <f>IF($GQ513&gt;=19,INDEX($DK:$DK,$GP513+19),"")</f>
      </c>
      <c r="EG513">
        <f>IF($GQ513&gt;=20,INDEX($DK:$DK,$GP513+20),"")</f>
      </c>
      <c r="EH513">
        <f>IF($GQ513&gt;=21,INDEX($DK:$DK,$GP513+21),"")</f>
      </c>
      <c r="EI513">
        <f>IF($GQ513&gt;=22,INDEX($DK:$DK,$GP513+22),"")</f>
      </c>
      <c r="EJ513">
        <f>IF($GQ513&gt;=23,INDEX($DK:$DK,$GP513+23),"")</f>
      </c>
      <c r="EK513">
        <f>IF($GQ513&gt;=24,INDEX($DK:$DK,$GP513+24),"")</f>
      </c>
      <c r="EL513">
        <f>IF($GQ513&gt;=25,INDEX($DK:$DK,$GP513+25),"")</f>
      </c>
      <c r="EM513">
        <f>IF($GQ513&gt;=26,INDEX($DK:$DK,$GP513+26),"")</f>
      </c>
      <c r="EN513">
        <f>IF($GQ513&gt;=27,INDEX($DK:$DK,$GP513+27),"")</f>
      </c>
      <c r="EO513">
        <f>IF($GQ513&gt;=28,INDEX($DK:$DK,$GP513+28),"")</f>
      </c>
      <c r="EP513">
        <f>IF($GQ513&gt;=29,INDEX($DK:$DK,$GP513+29),"")</f>
      </c>
      <c r="EQ513">
        <f>IF($GQ513&gt;=30,INDEX($DK:$DK,$GP513+30),"")</f>
      </c>
      <c r="ER513">
        <f>IF($GQ513&gt;=31,INDEX($DK:$DK,$GP513+31),"")</f>
      </c>
      <c r="ES513">
        <f>IF($GQ513&gt;=32,INDEX($DK:$DK,$GP513+32),"")</f>
      </c>
      <c r="ET513">
        <f>IF($GQ513&gt;=33,INDEX($DK:$DK,$GP513+33),"")</f>
      </c>
      <c r="EU513">
        <f>IF($GQ513&gt;=34,INDEX($DK:$DK,$GP513+34),"")</f>
      </c>
      <c r="EV513">
        <f>IF($GQ513&gt;=35,INDEX($DK:$DK,$GP513+35),"")</f>
      </c>
      <c r="EW513">
        <f>IF($GQ513&gt;=36,INDEX($DK:$DK,$GP513+36),"")</f>
      </c>
      <c r="EX513">
        <f>IF($GQ513&gt;=37,INDEX($DK:$DK,$GP513+37),"")</f>
      </c>
      <c r="EY513">
        <f>IF($GQ513&gt;=38,INDEX($DK:$DK,$GP513+38),"")</f>
      </c>
      <c r="EZ513">
        <f>IF($GQ513&gt;=39,INDEX($DK:$DK,$GP513+39),"")</f>
      </c>
      <c r="FA513">
        <f>IF($GQ513&gt;=40,INDEX($DK:$DK,$GP513+40),"")</f>
      </c>
      <c r="FB513">
        <f>IF($GQ513&gt;=1,INDEX($DL:$DL,$GP513+1),"")</f>
      </c>
      <c r="FC513">
        <f>IF($GQ513&gt;=2,INDEX($DL:$DL,$GP513+2),"")</f>
      </c>
      <c r="FD513">
        <f>IF($GQ513&gt;=3,INDEX($DL:$DL,$GP513+3),"")</f>
      </c>
      <c r="FE513">
        <f>IF($GQ513&gt;=4,INDEX($DL:$DL,$GP513+4),"")</f>
      </c>
      <c r="FF513">
        <f>IF($GQ513&gt;=5,INDEX($DL:$DL,$GP513+5),"")</f>
      </c>
      <c r="FG513">
        <f>IF($GQ513&gt;=6,INDEX($DL:$DL,$GP513+6),"")</f>
      </c>
      <c r="FH513">
        <f>IF($GQ513&gt;=7,INDEX($DL:$DL,$GP513+7),"")</f>
      </c>
      <c r="FI513">
        <f>IF($GQ513&gt;=8,INDEX($DL:$DL,$GP513+8),"")</f>
      </c>
      <c r="FJ513">
        <f>IF($GQ513&gt;=9,INDEX($DL:$DL,$GP513+9),"")</f>
      </c>
      <c r="FK513">
        <f>IF($GQ513&gt;=10,INDEX($DL:$DL,$GP513+10),"")</f>
      </c>
      <c r="FL513">
        <f>IF($GQ513&gt;=11,INDEX($DL:$DL,$GP513+11),"")</f>
      </c>
      <c r="FM513">
        <f>IF($GQ513&gt;=12,INDEX($DL:$DL,$GP513+12),"")</f>
      </c>
      <c r="FN513">
        <f>IF($GQ513&gt;=13,INDEX($DL:$DL,$GP513+13),"")</f>
      </c>
      <c r="FO513">
        <f>IF($GQ513&gt;=14,INDEX($DL:$DL,$GP513+14),"")</f>
      </c>
      <c r="FP513">
        <f>IF($GQ513&gt;=15,INDEX($DL:$DL,$GP513+15),"")</f>
      </c>
      <c r="FQ513">
        <f>IF($GQ513&gt;=16,INDEX($DL:$DL,$GP513+16),"")</f>
      </c>
      <c r="FR513">
        <f>IF($GQ513&gt;=17,INDEX($DL:$DL,$GP513+17),"")</f>
      </c>
      <c r="FS513">
        <f>IF($GQ513&gt;=18,INDEX($DL:$DL,$GP513+18),"")</f>
      </c>
      <c r="FT513">
        <f>IF($GQ513&gt;=19,INDEX($DL:$DL,$GP513+19),"")</f>
      </c>
      <c r="FU513">
        <f>IF($GQ513&gt;=20,INDEX($DL:$DL,$GP513+20),"")</f>
      </c>
      <c r="FV513">
        <f>IF($GQ513&gt;=21,INDEX($DL:$DL,$GP513+21),"")</f>
      </c>
      <c r="FW513">
        <f>IF($GQ513&gt;=22,INDEX($DL:$DL,$GP513+22),"")</f>
      </c>
      <c r="FX513">
        <f>IF($GQ513&gt;=23,INDEX($DL:$DL,$GP513+23),"")</f>
      </c>
      <c r="FY513">
        <f>IF($GQ513&gt;=24,INDEX($DL:$DL,$GP513+24),"")</f>
      </c>
      <c r="FZ513">
        <f>IF($GQ513&gt;=25,INDEX($DL:$DL,$GP513+25),"")</f>
      </c>
      <c r="GA513">
        <f>IF($GQ513&gt;=26,INDEX($DL:$DL,$GP513+26),"")</f>
      </c>
      <c r="GB513">
        <f>IF($GQ513&gt;=27,INDEX($DL:$DL,$GP513+27),"")</f>
      </c>
      <c r="GC513">
        <f>IF($GQ513&gt;=28,INDEX($DL:$DL,$GP513+28),"")</f>
      </c>
      <c r="GD513">
        <f>IF($GQ513&gt;=29,INDEX($DL:$DL,$GP513+29),"")</f>
      </c>
      <c r="GE513">
        <f>IF($GQ513&gt;=30,INDEX($DL:$DL,$GP513+30),"")</f>
      </c>
      <c r="GF513">
        <f>IF($GQ513&gt;=31,INDEX($DL:$DL,$GP513+31),"")</f>
      </c>
      <c r="GG513">
        <f>IF($GQ513&gt;=32,INDEX($DL:$DL,$GP513+32),"")</f>
      </c>
      <c r="GH513">
        <f>IF($GQ513&gt;=33,INDEX($DL:$DL,$GP513+33),"")</f>
      </c>
      <c r="GI513">
        <f>IF($GQ513&gt;=34,INDEX($DL:$DL,$GP513+34),"")</f>
      </c>
      <c r="GJ513">
        <f>IF($GQ513&gt;=35,INDEX($DL:$DL,$GP513+35),"")</f>
      </c>
      <c r="GK513">
        <f>IF($GQ513&gt;=36,INDEX($DL:$DL,$GP513+36),"")</f>
      </c>
      <c r="GL513">
        <f>IF($GQ513&gt;=37,INDEX($DL:$DL,$GP513+37),"")</f>
      </c>
      <c r="GM513">
        <f>IF($GQ513&gt;=38,INDEX($DL:$DL,$GP513+38),"")</f>
      </c>
      <c r="GN513">
        <f>IF($GQ513&gt;=39,INDEX($DL:$DL,$GP513+39),"")</f>
      </c>
      <c r="GO513">
        <f>IF($GQ513&gt;=40,INDEX($DL:$DL,$GP513+40),"")</f>
      </c>
      <c r="GP513">
        <f>IFERROR(MATCH($DJ513,$DK$2:$DK$148,0)+1,0)</f>
      </c>
      <c r="GQ513">
        <f>IFERROR(INDEX($DM$2:$DM$148,MATCH($DJ513,$DK$2:$DK$148,0)),0)</f>
      </c>
      <c r="GR513">
        <f>IFERROR(MATCH($L513,$DN$513:$FA$513,0),0)</f>
      </c>
      <c r="GS513">
        <f>IF($GR513&gt;0,INDEX($FB$513:$GO$513,$GR513),"")</f>
      </c>
      <c r="GV513">
        <f>IF($JE513&gt;=1,INDEX($GT:$GT,$JD513+1),"")</f>
      </c>
      <c r="GW513">
        <f>IF($JE513&gt;=2,INDEX($GT:$GT,$JD513+2),"")</f>
      </c>
      <c r="GX513">
        <f>IF($JE513&gt;=3,INDEX($GT:$GT,$JD513+3),"")</f>
      </c>
      <c r="GY513">
        <f>IF($JE513&gt;=4,INDEX($GT:$GT,$JD513+4),"")</f>
      </c>
      <c r="GZ513">
        <f>IF($JE513&gt;=5,INDEX($GT:$GT,$JD513+5),"")</f>
      </c>
      <c r="HA513">
        <f>IF($JE513&gt;=6,INDEX($GT:$GT,$JD513+6),"")</f>
      </c>
      <c r="HB513">
        <f>IF($JE513&gt;=7,INDEX($GT:$GT,$JD513+7),"")</f>
      </c>
      <c r="HC513">
        <f>IF($JE513&gt;=8,INDEX($GT:$GT,$JD513+8),"")</f>
      </c>
      <c r="HD513">
        <f>IF($JE513&gt;=9,INDEX($GT:$GT,$JD513+9),"")</f>
      </c>
      <c r="HE513">
        <f>IF($JE513&gt;=10,INDEX($GT:$GT,$JD513+10),"")</f>
      </c>
      <c r="HF513">
        <f>IF($JE513&gt;=11,INDEX($GT:$GT,$JD513+11),"")</f>
      </c>
      <c r="HG513">
        <f>IF($JE513&gt;=12,INDEX($GT:$GT,$JD513+12),"")</f>
      </c>
      <c r="HH513">
        <f>IF($JE513&gt;=13,INDEX($GT:$GT,$JD513+13),"")</f>
      </c>
      <c r="HI513">
        <f>IF($JE513&gt;=14,INDEX($GT:$GT,$JD513+14),"")</f>
      </c>
      <c r="HJ513">
        <f>IF($JE513&gt;=15,INDEX($GT:$GT,$JD513+15),"")</f>
      </c>
      <c r="HK513">
        <f>IF($JE513&gt;=16,INDEX($GT:$GT,$JD513+16),"")</f>
      </c>
      <c r="HL513">
        <f>IF($JE513&gt;=17,INDEX($GT:$GT,$JD513+17),"")</f>
      </c>
      <c r="HM513">
        <f>IF($JE513&gt;=18,INDEX($GT:$GT,$JD513+18),"")</f>
      </c>
      <c r="HN513">
        <f>IF($JE513&gt;=19,INDEX($GT:$GT,$JD513+19),"")</f>
      </c>
      <c r="HO513">
        <f>IF($JE513&gt;=20,INDEX($GT:$GT,$JD513+20),"")</f>
      </c>
      <c r="HP513">
        <f>IF($JE513&gt;=21,INDEX($GT:$GT,$JD513+21),"")</f>
      </c>
      <c r="HQ513">
        <f>IF($JE513&gt;=22,INDEX($GT:$GT,$JD513+22),"")</f>
      </c>
      <c r="HR513">
        <f>IF($JE513&gt;=23,INDEX($GT:$GT,$JD513+23),"")</f>
      </c>
      <c r="HS513">
        <f>IF($JE513&gt;=24,INDEX($GT:$GT,$JD513+24),"")</f>
      </c>
      <c r="HT513">
        <f>IF($JE513&gt;=25,INDEX($GT:$GT,$JD513+25),"")</f>
      </c>
      <c r="HU513">
        <f>IF($JE513&gt;=26,INDEX($GT:$GT,$JD513+26),"")</f>
      </c>
      <c r="HV513">
        <f>IF($JE513&gt;=27,INDEX($GT:$GT,$JD513+27),"")</f>
      </c>
      <c r="HW513">
        <f>IF($JE513&gt;=28,INDEX($GT:$GT,$JD513+28),"")</f>
      </c>
      <c r="HX513">
        <f>IF($JE513&gt;=29,INDEX($GT:$GT,$JD513+29),"")</f>
      </c>
      <c r="HY513">
        <f>IF($JE513&gt;=30,INDEX($GT:$GT,$JD513+30),"")</f>
      </c>
      <c r="HZ513">
        <f>IF($JE513&gt;=31,INDEX($GT:$GT,$JD513+31),"")</f>
      </c>
      <c r="IA513">
        <f>IF($JE513&gt;=32,INDEX($GT:$GT,$JD513+32),"")</f>
      </c>
      <c r="IB513">
        <f>IF($JE513&gt;=33,INDEX($GT:$GT,$JD513+33),"")</f>
      </c>
      <c r="IC513">
        <f>IF($JE513&gt;=34,INDEX($GT:$GT,$JD513+34),"")</f>
      </c>
      <c r="ID513">
        <f>IF($JE513&gt;=35,INDEX($GT:$GT,$JD513+35),"")</f>
      </c>
      <c r="IE513">
        <f>IF($JE513&gt;=36,INDEX($GT:$GT,$JD513+36),"")</f>
      </c>
      <c r="IF513">
        <f>IF($JE513&gt;=37,INDEX($GT:$GT,$JD513+37),"")</f>
      </c>
      <c r="IG513">
        <f>IF($JE513&gt;=38,INDEX($GT:$GT,$JD513+38),"")</f>
      </c>
      <c r="IH513">
        <f>IF($JE513&gt;=39,INDEX($GT:$GT,$JD513+39),"")</f>
      </c>
      <c r="II513">
        <f>IF($JE513&gt;=40,INDEX($GT:$GT,$JD513+40),"")</f>
      </c>
      <c r="IJ513">
        <f>IF($JE513&gt;=41,INDEX($GT:$GT,$JD513+41),"")</f>
      </c>
      <c r="IK513">
        <f>IF($JE513&gt;=42,INDEX($GT:$GT,$JD513+42),"")</f>
      </c>
      <c r="IL513">
        <f>IF($JE513&gt;=43,INDEX($GT:$GT,$JD513+43),"")</f>
      </c>
      <c r="IM513">
        <f>IF($JE513&gt;=44,INDEX($GT:$GT,$JD513+44),"")</f>
      </c>
      <c r="IN513">
        <f>IF($JE513&gt;=45,INDEX($GT:$GT,$JD513+45),"")</f>
      </c>
      <c r="IO513">
        <f>IF($JE513&gt;=46,INDEX($GT:$GT,$JD513+46),"")</f>
      </c>
      <c r="IP513">
        <f>IF($JE513&gt;=47,INDEX($GT:$GT,$JD513+47),"")</f>
      </c>
      <c r="IQ513">
        <f>IF($JE513&gt;=48,INDEX($GT:$GT,$JD513+48),"")</f>
      </c>
      <c r="IR513">
        <f>IF($JE513&gt;=49,INDEX($GT:$GT,$JD513+49),"")</f>
      </c>
      <c r="IS513">
        <f>IF($JE513&gt;=50,INDEX($GT:$GT,$JD513+50),"")</f>
      </c>
      <c r="IT513">
        <f>IF($JE513&gt;=51,INDEX($GT:$GT,$JD513+51),"")</f>
      </c>
      <c r="IU513">
        <f>IF($JE513&gt;=52,INDEX($GT:$GT,$JD513+52),"")</f>
      </c>
      <c r="IV513">
        <f>IF($JE513&gt;=53,INDEX($GT:$GT,$JD513+53),"")</f>
      </c>
      <c r="IW513">
        <f>IF($JE513&gt;=54,INDEX($GT:$GT,$JD513+54),"")</f>
      </c>
      <c r="IX513">
        <f>IF($JE513&gt;=55,INDEX($GT:$GT,$JD513+55),"")</f>
      </c>
      <c r="IY513">
        <f>IF($JE513&gt;=56,INDEX($GT:$GT,$JD513+56),"")</f>
      </c>
      <c r="IZ513">
        <f>IF($JE513&gt;=57,INDEX($GT:$GT,$JD513+57),"")</f>
      </c>
      <c r="JA513">
        <f>IF($JE513&gt;=58,INDEX($GT:$GT,$JD513+58),"")</f>
      </c>
      <c r="JB513">
        <f>IF($JE513&gt;=59,INDEX($GT:$GT,$JD513+59),"")</f>
      </c>
      <c r="JC513">
        <f>IF($JE513&gt;=60,INDEX($GT:$GT,$JD513+60),"")</f>
      </c>
      <c r="JD513">
        <f>IFERROR(MATCH($GS513,$GT$2:$GT$322,0)+1,0)</f>
      </c>
      <c r="JE513">
        <f>IFERROR(INDEX($GU$2:$GU$322,MATCH($GS513,$GT$2:$GT$322,0)),0)</f>
      </c>
      <c r="JF513" t="s">
        <v>28</v>
      </c>
      <c r="JG513" t="s">
        <v>28</v>
      </c>
    </row>
    <row r="514" spans="1:267" x14ac:dyDescent="0.25">
      <c r="J514" s="1"/>
      <c r="K514" s="1"/>
      <c r="L514" s="1"/>
      <c r="M514" s="1"/>
      <c r="N514" s="1">
        <f>IFERROR(IF(FIND(" - ",$J514)&gt;0,MID($J514,FIND(" - ",$J514)+3,LEN($J514)),""),"")</f>
      </c>
      <c r="P514" s="1"/>
      <c r="S514" t="s">
        <v>28</v>
      </c>
      <c r="U514">
        <f>IF(OR($S514="",$T514=""),"",IFERROR($S514/$T514,0))</f>
      </c>
      <c r="V514">
        <f>IF($S514="","",
IF($K514="","",
IF(ISNUMBER(SEARCH("exempt",LOWER($K514))),0,
$S514*(VALUE(SUBSTITUTE($K514,"%",""))/100))))</f>
      </c>
      <c r="AB514">
        <f>IF($S514="","",
SUM($S514,$V514,$Z514,$W514,$Y514)-
IF($AA514="",0,VALUE($AA514)))</f>
      </c>
      <c r="AJ514" t="s">
        <v>1175</v>
      </c>
      <c r="AR514">
        <f>IFERROR(LEFT($J514,FIND(" - ",$J514)-1),$J514)</f>
      </c>
      <c r="AU514">
        <f>IF($CJ514&gt;=1,INDEX($AS:$AS,$CI514+1),"")</f>
      </c>
      <c r="AV514">
        <f>IF($CJ514&gt;=2,INDEX($AS:$AS,$CI514+2),"")</f>
      </c>
      <c r="AW514">
        <f>IF($CJ514&gt;=3,INDEX($AS:$AS,$CI514+3),"")</f>
      </c>
      <c r="AX514">
        <f>IF($CJ514&gt;=4,INDEX($AS:$AS,$CI514+4),"")</f>
      </c>
      <c r="AY514">
        <f>IF($CJ514&gt;=5,INDEX($AS:$AS,$CI514+5),"")</f>
      </c>
      <c r="AZ514">
        <f>IF($CJ514&gt;=6,INDEX($AS:$AS,$CI514+6),"")</f>
      </c>
      <c r="BA514">
        <f>IF($CJ514&gt;=7,INDEX($AS:$AS,$CI514+7),"")</f>
      </c>
      <c r="BB514">
        <f>IF($CJ514&gt;=8,INDEX($AS:$AS,$CI514+8),"")</f>
      </c>
      <c r="BC514">
        <f>IF($CJ514&gt;=9,INDEX($AS:$AS,$CI514+9),"")</f>
      </c>
      <c r="BD514">
        <f>IF($CJ514&gt;=10,INDEX($AS:$AS,$CI514+10),"")</f>
      </c>
      <c r="BE514">
        <f>IF($CJ514&gt;=11,INDEX($AS:$AS,$CI514+11),"")</f>
      </c>
      <c r="BF514">
        <f>IF($CJ514&gt;=12,INDEX($AS:$AS,$CI514+12),"")</f>
      </c>
      <c r="BG514">
        <f>IF($CJ514&gt;=13,INDEX($AS:$AS,$CI514+13),"")</f>
      </c>
      <c r="BH514">
        <f>IF($CJ514&gt;=14,INDEX($AS:$AS,$CI514+14),"")</f>
      </c>
      <c r="BI514">
        <f>IF($CJ514&gt;=15,INDEX($AS:$AS,$CI514+15),"")</f>
      </c>
      <c r="BJ514">
        <f>IF($CJ514&gt;=16,INDEX($AS:$AS,$CI514+16),"")</f>
      </c>
      <c r="BK514">
        <f>IF($CJ514&gt;=17,INDEX($AS:$AS,$CI514+17),"")</f>
      </c>
      <c r="BL514">
        <f>IF($CJ514&gt;=18,INDEX($AS:$AS,$CI514+18),"")</f>
      </c>
      <c r="BM514">
        <f>IF($CJ514&gt;=19,INDEX($AS:$AS,$CI514+19),"")</f>
      </c>
      <c r="BN514">
        <f>IF($CJ514&gt;=20,INDEX($AS:$AS,$CI514+20),"")</f>
      </c>
      <c r="BO514">
        <f>IF($CJ514&gt;=21,INDEX($AS:$AS,$CI514+21),"")</f>
      </c>
      <c r="BP514">
        <f>IF($CJ514&gt;=22,INDEX($AS:$AS,$CI514+22),"")</f>
      </c>
      <c r="BQ514">
        <f>IF($CJ514&gt;=23,INDEX($AS:$AS,$CI514+23),"")</f>
      </c>
      <c r="BR514">
        <f>IF($CJ514&gt;=24,INDEX($AS:$AS,$CI514+24),"")</f>
      </c>
      <c r="BS514">
        <f>IF($CJ514&gt;=25,INDEX($AS:$AS,$CI514+25),"")</f>
      </c>
      <c r="BT514">
        <f>IF($CJ514&gt;=26,INDEX($AS:$AS,$CI514+26),"")</f>
      </c>
      <c r="BU514">
        <f>IF($CJ514&gt;=27,INDEX($AS:$AS,$CI514+27),"")</f>
      </c>
      <c r="BV514">
        <f>IF($CJ514&gt;=28,INDEX($AS:$AS,$CI514+28),"")</f>
      </c>
      <c r="BW514">
        <f>IF($CJ514&gt;=29,INDEX($AS:$AS,$CI514+29),"")</f>
      </c>
      <c r="BX514">
        <f>IF($CJ514&gt;=30,INDEX($AS:$AS,$CI514+30),"")</f>
      </c>
      <c r="BY514">
        <f>IF($CJ514&gt;=31,INDEX($AS:$AS,$CI514+31),"")</f>
      </c>
      <c r="BZ514">
        <f>IF($CJ514&gt;=32,INDEX($AS:$AS,$CI514+32),"")</f>
      </c>
      <c r="CA514">
        <f>IF($CJ514&gt;=33,INDEX($AS:$AS,$CI514+33),"")</f>
      </c>
      <c r="CB514">
        <f>IF($CJ514&gt;=34,INDEX($AS:$AS,$CI514+34),"")</f>
      </c>
      <c r="CC514">
        <f>IF($CJ514&gt;=35,INDEX($AS:$AS,$CI514+35),"")</f>
      </c>
      <c r="CD514">
        <f>IF($CJ514&gt;=36,INDEX($AS:$AS,$CI514+36),"")</f>
      </c>
      <c r="CE514">
        <f>IF($CJ514&gt;=37,INDEX($AS:$AS,$CI514+37),"")</f>
      </c>
      <c r="CF514">
        <f>IF($CJ514&gt;=38,INDEX($AS:$AS,$CI514+38),"")</f>
      </c>
      <c r="CG514">
        <f>IF($CJ514&gt;=39,INDEX($AS:$AS,$CI514+39),"")</f>
      </c>
      <c r="CH514">
        <f>IF($CJ514&gt;=40,INDEX($AS:$AS,$CI514+40),"")</f>
      </c>
      <c r="CI514">
        <f>IFERROR(MATCH($AR514,$AS$2:$AS$133,0)+1,0)</f>
      </c>
      <c r="CJ514">
        <f>IFERROR(INDEX($AT$2:$AT$133,MATCH($AR514,$AS$2:$AS$133,0)),0)</f>
      </c>
      <c r="CK514">
        <f>IFERROR(LEFT($O514,FIND(" - ",$O514)-1),$O514)</f>
      </c>
      <c r="CL514" t="s">
        <v>114</v>
      </c>
      <c r="CN514">
        <f>IF($DI514&gt;=1,INDEX($CL:$CL,$DH514+1),"")</f>
      </c>
      <c r="CO514">
        <f>IF($DI514&gt;=2,INDEX($CL:$CL,$DH514+2),"")</f>
      </c>
      <c r="CP514">
        <f>IF($DI514&gt;=3,INDEX($CL:$CL,$DH514+3),"")</f>
      </c>
      <c r="CQ514">
        <f>IF($DI514&gt;=4,INDEX($CL:$CL,$DH514+4),"")</f>
      </c>
      <c r="CR514">
        <f>IF($DI514&gt;=5,INDEX($CL:$CL,$DH514+5),"")</f>
      </c>
      <c r="CS514">
        <f>IF($DI514&gt;=6,INDEX($CL:$CL,$DH514+6),"")</f>
      </c>
      <c r="CT514">
        <f>IF($DI514&gt;=7,INDEX($CL:$CL,$DH514+7),"")</f>
      </c>
      <c r="CU514">
        <f>IF($DI514&gt;=8,INDEX($CL:$CL,$DH514+8),"")</f>
      </c>
      <c r="CV514">
        <f>IF($DI514&gt;=9,INDEX($CL:$CL,$DH514+9),"")</f>
      </c>
      <c r="CW514">
        <f>IF($DI514&gt;=10,INDEX($CL:$CL,$DH514+10),"")</f>
      </c>
      <c r="CX514">
        <f>IF($DI514&gt;=11,INDEX($CL:$CL,$DH514+11),"")</f>
      </c>
      <c r="CY514">
        <f>IF($DI514&gt;=12,INDEX($CL:$CL,$DH514+12),"")</f>
      </c>
      <c r="CZ514">
        <f>IF($DI514&gt;=13,INDEX($CL:$CL,$DH514+13),"")</f>
      </c>
      <c r="DA514">
        <f>IF($DI514&gt;=14,INDEX($CL:$CL,$DH514+14),"")</f>
      </c>
      <c r="DB514">
        <f>IF($DI514&gt;=15,INDEX($CL:$CL,$DH514+15),"")</f>
      </c>
      <c r="DC514">
        <f>IF($DI514&gt;=16,INDEX($CL:$CL,$DH514+16),"")</f>
      </c>
      <c r="DD514">
        <f>IF($DI514&gt;=17,INDEX($CL:$CL,$DH514+17),"")</f>
      </c>
      <c r="DE514">
        <f>IF($DI514&gt;=18,INDEX($CL:$CL,$DH514+18),"")</f>
      </c>
      <c r="DF514">
        <f>IF($DI514&gt;=19,INDEX($CL:$CL,$DH514+19),"")</f>
      </c>
      <c r="DG514">
        <f>IF($DI514&gt;=20,INDEX($CL:$CL,$DH514+20),"")</f>
      </c>
      <c r="DH514">
        <f>IFERROR(MATCH($CK514,$CL$2:$CL$1558,0)+1,0)</f>
      </c>
      <c r="DI514">
        <f>IFERROR(INDEX($CM$2:$CM$1558,MATCH($CK514,$CL$2:$CL$1558,0)),0)</f>
      </c>
      <c r="DJ514">
        <f>IFERROR(INDEX($AQ:$AQ,MATCH($K514,$AP:$AP,0))&amp;"","")</f>
      </c>
      <c r="DN514">
        <f>IF($GQ514&gt;=1,INDEX($DK:$DK,$GP514+1),"")</f>
      </c>
      <c r="DO514">
        <f>IF($GQ514&gt;=2,INDEX($DK:$DK,$GP514+2),"")</f>
      </c>
      <c r="DP514">
        <f>IF($GQ514&gt;=3,INDEX($DK:$DK,$GP514+3),"")</f>
      </c>
      <c r="DQ514">
        <f>IF($GQ514&gt;=4,INDEX($DK:$DK,$GP514+4),"")</f>
      </c>
      <c r="DR514">
        <f>IF($GQ514&gt;=5,INDEX($DK:$DK,$GP514+5),"")</f>
      </c>
      <c r="DS514">
        <f>IF($GQ514&gt;=6,INDEX($DK:$DK,$GP514+6),"")</f>
      </c>
      <c r="DT514">
        <f>IF($GQ514&gt;=7,INDEX($DK:$DK,$GP514+7),"")</f>
      </c>
      <c r="DU514">
        <f>IF($GQ514&gt;=8,INDEX($DK:$DK,$GP514+8),"")</f>
      </c>
      <c r="DV514">
        <f>IF($GQ514&gt;=9,INDEX($DK:$DK,$GP514+9),"")</f>
      </c>
      <c r="DW514">
        <f>IF($GQ514&gt;=10,INDEX($DK:$DK,$GP514+10),"")</f>
      </c>
      <c r="DX514">
        <f>IF($GQ514&gt;=11,INDEX($DK:$DK,$GP514+11),"")</f>
      </c>
      <c r="DY514">
        <f>IF($GQ514&gt;=12,INDEX($DK:$DK,$GP514+12),"")</f>
      </c>
      <c r="DZ514">
        <f>IF($GQ514&gt;=13,INDEX($DK:$DK,$GP514+13),"")</f>
      </c>
      <c r="EA514">
        <f>IF($GQ514&gt;=14,INDEX($DK:$DK,$GP514+14),"")</f>
      </c>
      <c r="EB514">
        <f>IF($GQ514&gt;=15,INDEX($DK:$DK,$GP514+15),"")</f>
      </c>
      <c r="EC514">
        <f>IF($GQ514&gt;=16,INDEX($DK:$DK,$GP514+16),"")</f>
      </c>
      <c r="ED514">
        <f>IF($GQ514&gt;=17,INDEX($DK:$DK,$GP514+17),"")</f>
      </c>
      <c r="EE514">
        <f>IF($GQ514&gt;=18,INDEX($DK:$DK,$GP514+18),"")</f>
      </c>
      <c r="EF514">
        <f>IF($GQ514&gt;=19,INDEX($DK:$DK,$GP514+19),"")</f>
      </c>
      <c r="EG514">
        <f>IF($GQ514&gt;=20,INDEX($DK:$DK,$GP514+20),"")</f>
      </c>
      <c r="EH514">
        <f>IF($GQ514&gt;=21,INDEX($DK:$DK,$GP514+21),"")</f>
      </c>
      <c r="EI514">
        <f>IF($GQ514&gt;=22,INDEX($DK:$DK,$GP514+22),"")</f>
      </c>
      <c r="EJ514">
        <f>IF($GQ514&gt;=23,INDEX($DK:$DK,$GP514+23),"")</f>
      </c>
      <c r="EK514">
        <f>IF($GQ514&gt;=24,INDEX($DK:$DK,$GP514+24),"")</f>
      </c>
      <c r="EL514">
        <f>IF($GQ514&gt;=25,INDEX($DK:$DK,$GP514+25),"")</f>
      </c>
      <c r="EM514">
        <f>IF($GQ514&gt;=26,INDEX($DK:$DK,$GP514+26),"")</f>
      </c>
      <c r="EN514">
        <f>IF($GQ514&gt;=27,INDEX($DK:$DK,$GP514+27),"")</f>
      </c>
      <c r="EO514">
        <f>IF($GQ514&gt;=28,INDEX($DK:$DK,$GP514+28),"")</f>
      </c>
      <c r="EP514">
        <f>IF($GQ514&gt;=29,INDEX($DK:$DK,$GP514+29),"")</f>
      </c>
      <c r="EQ514">
        <f>IF($GQ514&gt;=30,INDEX($DK:$DK,$GP514+30),"")</f>
      </c>
      <c r="ER514">
        <f>IF($GQ514&gt;=31,INDEX($DK:$DK,$GP514+31),"")</f>
      </c>
      <c r="ES514">
        <f>IF($GQ514&gt;=32,INDEX($DK:$DK,$GP514+32),"")</f>
      </c>
      <c r="ET514">
        <f>IF($GQ514&gt;=33,INDEX($DK:$DK,$GP514+33),"")</f>
      </c>
      <c r="EU514">
        <f>IF($GQ514&gt;=34,INDEX($DK:$DK,$GP514+34),"")</f>
      </c>
      <c r="EV514">
        <f>IF($GQ514&gt;=35,INDEX($DK:$DK,$GP514+35),"")</f>
      </c>
      <c r="EW514">
        <f>IF($GQ514&gt;=36,INDEX($DK:$DK,$GP514+36),"")</f>
      </c>
      <c r="EX514">
        <f>IF($GQ514&gt;=37,INDEX($DK:$DK,$GP514+37),"")</f>
      </c>
      <c r="EY514">
        <f>IF($GQ514&gt;=38,INDEX($DK:$DK,$GP514+38),"")</f>
      </c>
      <c r="EZ514">
        <f>IF($GQ514&gt;=39,INDEX($DK:$DK,$GP514+39),"")</f>
      </c>
      <c r="FA514">
        <f>IF($GQ514&gt;=40,INDEX($DK:$DK,$GP514+40),"")</f>
      </c>
      <c r="FB514">
        <f>IF($GQ514&gt;=1,INDEX($DL:$DL,$GP514+1),"")</f>
      </c>
      <c r="FC514">
        <f>IF($GQ514&gt;=2,INDEX($DL:$DL,$GP514+2),"")</f>
      </c>
      <c r="FD514">
        <f>IF($GQ514&gt;=3,INDEX($DL:$DL,$GP514+3),"")</f>
      </c>
      <c r="FE514">
        <f>IF($GQ514&gt;=4,INDEX($DL:$DL,$GP514+4),"")</f>
      </c>
      <c r="FF514">
        <f>IF($GQ514&gt;=5,INDEX($DL:$DL,$GP514+5),"")</f>
      </c>
      <c r="FG514">
        <f>IF($GQ514&gt;=6,INDEX($DL:$DL,$GP514+6),"")</f>
      </c>
      <c r="FH514">
        <f>IF($GQ514&gt;=7,INDEX($DL:$DL,$GP514+7),"")</f>
      </c>
      <c r="FI514">
        <f>IF($GQ514&gt;=8,INDEX($DL:$DL,$GP514+8),"")</f>
      </c>
      <c r="FJ514">
        <f>IF($GQ514&gt;=9,INDEX($DL:$DL,$GP514+9),"")</f>
      </c>
      <c r="FK514">
        <f>IF($GQ514&gt;=10,INDEX($DL:$DL,$GP514+10),"")</f>
      </c>
      <c r="FL514">
        <f>IF($GQ514&gt;=11,INDEX($DL:$DL,$GP514+11),"")</f>
      </c>
      <c r="FM514">
        <f>IF($GQ514&gt;=12,INDEX($DL:$DL,$GP514+12),"")</f>
      </c>
      <c r="FN514">
        <f>IF($GQ514&gt;=13,INDEX($DL:$DL,$GP514+13),"")</f>
      </c>
      <c r="FO514">
        <f>IF($GQ514&gt;=14,INDEX($DL:$DL,$GP514+14),"")</f>
      </c>
      <c r="FP514">
        <f>IF($GQ514&gt;=15,INDEX($DL:$DL,$GP514+15),"")</f>
      </c>
      <c r="FQ514">
        <f>IF($GQ514&gt;=16,INDEX($DL:$DL,$GP514+16),"")</f>
      </c>
      <c r="FR514">
        <f>IF($GQ514&gt;=17,INDEX($DL:$DL,$GP514+17),"")</f>
      </c>
      <c r="FS514">
        <f>IF($GQ514&gt;=18,INDEX($DL:$DL,$GP514+18),"")</f>
      </c>
      <c r="FT514">
        <f>IF($GQ514&gt;=19,INDEX($DL:$DL,$GP514+19),"")</f>
      </c>
      <c r="FU514">
        <f>IF($GQ514&gt;=20,INDEX($DL:$DL,$GP514+20),"")</f>
      </c>
      <c r="FV514">
        <f>IF($GQ514&gt;=21,INDEX($DL:$DL,$GP514+21),"")</f>
      </c>
      <c r="FW514">
        <f>IF($GQ514&gt;=22,INDEX($DL:$DL,$GP514+22),"")</f>
      </c>
      <c r="FX514">
        <f>IF($GQ514&gt;=23,INDEX($DL:$DL,$GP514+23),"")</f>
      </c>
      <c r="FY514">
        <f>IF($GQ514&gt;=24,INDEX($DL:$DL,$GP514+24),"")</f>
      </c>
      <c r="FZ514">
        <f>IF($GQ514&gt;=25,INDEX($DL:$DL,$GP514+25),"")</f>
      </c>
      <c r="GA514">
        <f>IF($GQ514&gt;=26,INDEX($DL:$DL,$GP514+26),"")</f>
      </c>
      <c r="GB514">
        <f>IF($GQ514&gt;=27,INDEX($DL:$DL,$GP514+27),"")</f>
      </c>
      <c r="GC514">
        <f>IF($GQ514&gt;=28,INDEX($DL:$DL,$GP514+28),"")</f>
      </c>
      <c r="GD514">
        <f>IF($GQ514&gt;=29,INDEX($DL:$DL,$GP514+29),"")</f>
      </c>
      <c r="GE514">
        <f>IF($GQ514&gt;=30,INDEX($DL:$DL,$GP514+30),"")</f>
      </c>
      <c r="GF514">
        <f>IF($GQ514&gt;=31,INDEX($DL:$DL,$GP514+31),"")</f>
      </c>
      <c r="GG514">
        <f>IF($GQ514&gt;=32,INDEX($DL:$DL,$GP514+32),"")</f>
      </c>
      <c r="GH514">
        <f>IF($GQ514&gt;=33,INDEX($DL:$DL,$GP514+33),"")</f>
      </c>
      <c r="GI514">
        <f>IF($GQ514&gt;=34,INDEX($DL:$DL,$GP514+34),"")</f>
      </c>
      <c r="GJ514">
        <f>IF($GQ514&gt;=35,INDEX($DL:$DL,$GP514+35),"")</f>
      </c>
      <c r="GK514">
        <f>IF($GQ514&gt;=36,INDEX($DL:$DL,$GP514+36),"")</f>
      </c>
      <c r="GL514">
        <f>IF($GQ514&gt;=37,INDEX($DL:$DL,$GP514+37),"")</f>
      </c>
      <c r="GM514">
        <f>IF($GQ514&gt;=38,INDEX($DL:$DL,$GP514+38),"")</f>
      </c>
      <c r="GN514">
        <f>IF($GQ514&gt;=39,INDEX($DL:$DL,$GP514+39),"")</f>
      </c>
      <c r="GO514">
        <f>IF($GQ514&gt;=40,INDEX($DL:$DL,$GP514+40),"")</f>
      </c>
      <c r="GP514">
        <f>IFERROR(MATCH($DJ514,$DK$2:$DK$148,0)+1,0)</f>
      </c>
      <c r="GQ514">
        <f>IFERROR(INDEX($DM$2:$DM$148,MATCH($DJ514,$DK$2:$DK$148,0)),0)</f>
      </c>
      <c r="GR514">
        <f>IFERROR(MATCH($L514,$DN$514:$FA$514,0),0)</f>
      </c>
      <c r="GS514">
        <f>IF($GR514&gt;0,INDEX($FB$514:$GO$514,$GR514),"")</f>
      </c>
      <c r="GV514">
        <f>IF($JE514&gt;=1,INDEX($GT:$GT,$JD514+1),"")</f>
      </c>
      <c r="GW514">
        <f>IF($JE514&gt;=2,INDEX($GT:$GT,$JD514+2),"")</f>
      </c>
      <c r="GX514">
        <f>IF($JE514&gt;=3,INDEX($GT:$GT,$JD514+3),"")</f>
      </c>
      <c r="GY514">
        <f>IF($JE514&gt;=4,INDEX($GT:$GT,$JD514+4),"")</f>
      </c>
      <c r="GZ514">
        <f>IF($JE514&gt;=5,INDEX($GT:$GT,$JD514+5),"")</f>
      </c>
      <c r="HA514">
        <f>IF($JE514&gt;=6,INDEX($GT:$GT,$JD514+6),"")</f>
      </c>
      <c r="HB514">
        <f>IF($JE514&gt;=7,INDEX($GT:$GT,$JD514+7),"")</f>
      </c>
      <c r="HC514">
        <f>IF($JE514&gt;=8,INDEX($GT:$GT,$JD514+8),"")</f>
      </c>
      <c r="HD514">
        <f>IF($JE514&gt;=9,INDEX($GT:$GT,$JD514+9),"")</f>
      </c>
      <c r="HE514">
        <f>IF($JE514&gt;=10,INDEX($GT:$GT,$JD514+10),"")</f>
      </c>
      <c r="HF514">
        <f>IF($JE514&gt;=11,INDEX($GT:$GT,$JD514+11),"")</f>
      </c>
      <c r="HG514">
        <f>IF($JE514&gt;=12,INDEX($GT:$GT,$JD514+12),"")</f>
      </c>
      <c r="HH514">
        <f>IF($JE514&gt;=13,INDEX($GT:$GT,$JD514+13),"")</f>
      </c>
      <c r="HI514">
        <f>IF($JE514&gt;=14,INDEX($GT:$GT,$JD514+14),"")</f>
      </c>
      <c r="HJ514">
        <f>IF($JE514&gt;=15,INDEX($GT:$GT,$JD514+15),"")</f>
      </c>
      <c r="HK514">
        <f>IF($JE514&gt;=16,INDEX($GT:$GT,$JD514+16),"")</f>
      </c>
      <c r="HL514">
        <f>IF($JE514&gt;=17,INDEX($GT:$GT,$JD514+17),"")</f>
      </c>
      <c r="HM514">
        <f>IF($JE514&gt;=18,INDEX($GT:$GT,$JD514+18),"")</f>
      </c>
      <c r="HN514">
        <f>IF($JE514&gt;=19,INDEX($GT:$GT,$JD514+19),"")</f>
      </c>
      <c r="HO514">
        <f>IF($JE514&gt;=20,INDEX($GT:$GT,$JD514+20),"")</f>
      </c>
      <c r="HP514">
        <f>IF($JE514&gt;=21,INDEX($GT:$GT,$JD514+21),"")</f>
      </c>
      <c r="HQ514">
        <f>IF($JE514&gt;=22,INDEX($GT:$GT,$JD514+22),"")</f>
      </c>
      <c r="HR514">
        <f>IF($JE514&gt;=23,INDEX($GT:$GT,$JD514+23),"")</f>
      </c>
      <c r="HS514">
        <f>IF($JE514&gt;=24,INDEX($GT:$GT,$JD514+24),"")</f>
      </c>
      <c r="HT514">
        <f>IF($JE514&gt;=25,INDEX($GT:$GT,$JD514+25),"")</f>
      </c>
      <c r="HU514">
        <f>IF($JE514&gt;=26,INDEX($GT:$GT,$JD514+26),"")</f>
      </c>
      <c r="HV514">
        <f>IF($JE514&gt;=27,INDEX($GT:$GT,$JD514+27),"")</f>
      </c>
      <c r="HW514">
        <f>IF($JE514&gt;=28,INDEX($GT:$GT,$JD514+28),"")</f>
      </c>
      <c r="HX514">
        <f>IF($JE514&gt;=29,INDEX($GT:$GT,$JD514+29),"")</f>
      </c>
      <c r="HY514">
        <f>IF($JE514&gt;=30,INDEX($GT:$GT,$JD514+30),"")</f>
      </c>
      <c r="HZ514">
        <f>IF($JE514&gt;=31,INDEX($GT:$GT,$JD514+31),"")</f>
      </c>
      <c r="IA514">
        <f>IF($JE514&gt;=32,INDEX($GT:$GT,$JD514+32),"")</f>
      </c>
      <c r="IB514">
        <f>IF($JE514&gt;=33,INDEX($GT:$GT,$JD514+33),"")</f>
      </c>
      <c r="IC514">
        <f>IF($JE514&gt;=34,INDEX($GT:$GT,$JD514+34),"")</f>
      </c>
      <c r="ID514">
        <f>IF($JE514&gt;=35,INDEX($GT:$GT,$JD514+35),"")</f>
      </c>
      <c r="IE514">
        <f>IF($JE514&gt;=36,INDEX($GT:$GT,$JD514+36),"")</f>
      </c>
      <c r="IF514">
        <f>IF($JE514&gt;=37,INDEX($GT:$GT,$JD514+37),"")</f>
      </c>
      <c r="IG514">
        <f>IF($JE514&gt;=38,INDEX($GT:$GT,$JD514+38),"")</f>
      </c>
      <c r="IH514">
        <f>IF($JE514&gt;=39,INDEX($GT:$GT,$JD514+39),"")</f>
      </c>
      <c r="II514">
        <f>IF($JE514&gt;=40,INDEX($GT:$GT,$JD514+40),"")</f>
      </c>
      <c r="IJ514">
        <f>IF($JE514&gt;=41,INDEX($GT:$GT,$JD514+41),"")</f>
      </c>
      <c r="IK514">
        <f>IF($JE514&gt;=42,INDEX($GT:$GT,$JD514+42),"")</f>
      </c>
      <c r="IL514">
        <f>IF($JE514&gt;=43,INDEX($GT:$GT,$JD514+43),"")</f>
      </c>
      <c r="IM514">
        <f>IF($JE514&gt;=44,INDEX($GT:$GT,$JD514+44),"")</f>
      </c>
      <c r="IN514">
        <f>IF($JE514&gt;=45,INDEX($GT:$GT,$JD514+45),"")</f>
      </c>
      <c r="IO514">
        <f>IF($JE514&gt;=46,INDEX($GT:$GT,$JD514+46),"")</f>
      </c>
      <c r="IP514">
        <f>IF($JE514&gt;=47,INDEX($GT:$GT,$JD514+47),"")</f>
      </c>
      <c r="IQ514">
        <f>IF($JE514&gt;=48,INDEX($GT:$GT,$JD514+48),"")</f>
      </c>
      <c r="IR514">
        <f>IF($JE514&gt;=49,INDEX($GT:$GT,$JD514+49),"")</f>
      </c>
      <c r="IS514">
        <f>IF($JE514&gt;=50,INDEX($GT:$GT,$JD514+50),"")</f>
      </c>
      <c r="IT514">
        <f>IF($JE514&gt;=51,INDEX($GT:$GT,$JD514+51),"")</f>
      </c>
      <c r="IU514">
        <f>IF($JE514&gt;=52,INDEX($GT:$GT,$JD514+52),"")</f>
      </c>
      <c r="IV514">
        <f>IF($JE514&gt;=53,INDEX($GT:$GT,$JD514+53),"")</f>
      </c>
      <c r="IW514">
        <f>IF($JE514&gt;=54,INDEX($GT:$GT,$JD514+54),"")</f>
      </c>
      <c r="IX514">
        <f>IF($JE514&gt;=55,INDEX($GT:$GT,$JD514+55),"")</f>
      </c>
      <c r="IY514">
        <f>IF($JE514&gt;=56,INDEX($GT:$GT,$JD514+56),"")</f>
      </c>
      <c r="IZ514">
        <f>IF($JE514&gt;=57,INDEX($GT:$GT,$JD514+57),"")</f>
      </c>
      <c r="JA514">
        <f>IF($JE514&gt;=58,INDEX($GT:$GT,$JD514+58),"")</f>
      </c>
      <c r="JB514">
        <f>IF($JE514&gt;=59,INDEX($GT:$GT,$JD514+59),"")</f>
      </c>
      <c r="JC514">
        <f>IF($JE514&gt;=60,INDEX($GT:$GT,$JD514+60),"")</f>
      </c>
      <c r="JD514">
        <f>IFERROR(MATCH($GS514,$GT$2:$GT$322,0)+1,0)</f>
      </c>
      <c r="JE514">
        <f>IFERROR(INDEX($GU$2:$GU$322,MATCH($GS514,$GT$2:$GT$322,0)),0)</f>
      </c>
      <c r="JF514" t="s">
        <v>28</v>
      </c>
      <c r="JG514" t="s">
        <v>28</v>
      </c>
    </row>
    <row r="515" spans="1:267" x14ac:dyDescent="0.25">
      <c r="J515" s="1"/>
      <c r="K515" s="1"/>
      <c r="L515" s="1"/>
      <c r="M515" s="1"/>
      <c r="N515" s="1">
        <f>IFERROR(IF(FIND(" - ",$J515)&gt;0,MID($J515,FIND(" - ",$J515)+3,LEN($J515)),""),"")</f>
      </c>
      <c r="P515" s="1"/>
      <c r="S515" t="s">
        <v>28</v>
      </c>
      <c r="U515">
        <f>IF(OR($S515="",$T515=""),"",IFERROR($S515/$T515,0))</f>
      </c>
      <c r="V515">
        <f>IF($S515="","",
IF($K515="","",
IF(ISNUMBER(SEARCH("exempt",LOWER($K515))),0,
$S515*(VALUE(SUBSTITUTE($K515,"%",""))/100))))</f>
      </c>
      <c r="AB515">
        <f>IF($S515="","",
SUM($S515,$V515,$Z515,$W515,$Y515)-
IF($AA515="",0,VALUE($AA515)))</f>
      </c>
      <c r="AJ515" t="s">
        <v>1176</v>
      </c>
      <c r="AR515">
        <f>IFERROR(LEFT($J515,FIND(" - ",$J515)-1),$J515)</f>
      </c>
      <c r="AU515">
        <f>IF($CJ515&gt;=1,INDEX($AS:$AS,$CI515+1),"")</f>
      </c>
      <c r="AV515">
        <f>IF($CJ515&gt;=2,INDEX($AS:$AS,$CI515+2),"")</f>
      </c>
      <c r="AW515">
        <f>IF($CJ515&gt;=3,INDEX($AS:$AS,$CI515+3),"")</f>
      </c>
      <c r="AX515">
        <f>IF($CJ515&gt;=4,INDEX($AS:$AS,$CI515+4),"")</f>
      </c>
      <c r="AY515">
        <f>IF($CJ515&gt;=5,INDEX($AS:$AS,$CI515+5),"")</f>
      </c>
      <c r="AZ515">
        <f>IF($CJ515&gt;=6,INDEX($AS:$AS,$CI515+6),"")</f>
      </c>
      <c r="BA515">
        <f>IF($CJ515&gt;=7,INDEX($AS:$AS,$CI515+7),"")</f>
      </c>
      <c r="BB515">
        <f>IF($CJ515&gt;=8,INDEX($AS:$AS,$CI515+8),"")</f>
      </c>
      <c r="BC515">
        <f>IF($CJ515&gt;=9,INDEX($AS:$AS,$CI515+9),"")</f>
      </c>
      <c r="BD515">
        <f>IF($CJ515&gt;=10,INDEX($AS:$AS,$CI515+10),"")</f>
      </c>
      <c r="BE515">
        <f>IF($CJ515&gt;=11,INDEX($AS:$AS,$CI515+11),"")</f>
      </c>
      <c r="BF515">
        <f>IF($CJ515&gt;=12,INDEX($AS:$AS,$CI515+12),"")</f>
      </c>
      <c r="BG515">
        <f>IF($CJ515&gt;=13,INDEX($AS:$AS,$CI515+13),"")</f>
      </c>
      <c r="BH515">
        <f>IF($CJ515&gt;=14,INDEX($AS:$AS,$CI515+14),"")</f>
      </c>
      <c r="BI515">
        <f>IF($CJ515&gt;=15,INDEX($AS:$AS,$CI515+15),"")</f>
      </c>
      <c r="BJ515">
        <f>IF($CJ515&gt;=16,INDEX($AS:$AS,$CI515+16),"")</f>
      </c>
      <c r="BK515">
        <f>IF($CJ515&gt;=17,INDEX($AS:$AS,$CI515+17),"")</f>
      </c>
      <c r="BL515">
        <f>IF($CJ515&gt;=18,INDEX($AS:$AS,$CI515+18),"")</f>
      </c>
      <c r="BM515">
        <f>IF($CJ515&gt;=19,INDEX($AS:$AS,$CI515+19),"")</f>
      </c>
      <c r="BN515">
        <f>IF($CJ515&gt;=20,INDEX($AS:$AS,$CI515+20),"")</f>
      </c>
      <c r="BO515">
        <f>IF($CJ515&gt;=21,INDEX($AS:$AS,$CI515+21),"")</f>
      </c>
      <c r="BP515">
        <f>IF($CJ515&gt;=22,INDEX($AS:$AS,$CI515+22),"")</f>
      </c>
      <c r="BQ515">
        <f>IF($CJ515&gt;=23,INDEX($AS:$AS,$CI515+23),"")</f>
      </c>
      <c r="BR515">
        <f>IF($CJ515&gt;=24,INDEX($AS:$AS,$CI515+24),"")</f>
      </c>
      <c r="BS515">
        <f>IF($CJ515&gt;=25,INDEX($AS:$AS,$CI515+25),"")</f>
      </c>
      <c r="BT515">
        <f>IF($CJ515&gt;=26,INDEX($AS:$AS,$CI515+26),"")</f>
      </c>
      <c r="BU515">
        <f>IF($CJ515&gt;=27,INDEX($AS:$AS,$CI515+27),"")</f>
      </c>
      <c r="BV515">
        <f>IF($CJ515&gt;=28,INDEX($AS:$AS,$CI515+28),"")</f>
      </c>
      <c r="BW515">
        <f>IF($CJ515&gt;=29,INDEX($AS:$AS,$CI515+29),"")</f>
      </c>
      <c r="BX515">
        <f>IF($CJ515&gt;=30,INDEX($AS:$AS,$CI515+30),"")</f>
      </c>
      <c r="BY515">
        <f>IF($CJ515&gt;=31,INDEX($AS:$AS,$CI515+31),"")</f>
      </c>
      <c r="BZ515">
        <f>IF($CJ515&gt;=32,INDEX($AS:$AS,$CI515+32),"")</f>
      </c>
      <c r="CA515">
        <f>IF($CJ515&gt;=33,INDEX($AS:$AS,$CI515+33),"")</f>
      </c>
      <c r="CB515">
        <f>IF($CJ515&gt;=34,INDEX($AS:$AS,$CI515+34),"")</f>
      </c>
      <c r="CC515">
        <f>IF($CJ515&gt;=35,INDEX($AS:$AS,$CI515+35),"")</f>
      </c>
      <c r="CD515">
        <f>IF($CJ515&gt;=36,INDEX($AS:$AS,$CI515+36),"")</f>
      </c>
      <c r="CE515">
        <f>IF($CJ515&gt;=37,INDEX($AS:$AS,$CI515+37),"")</f>
      </c>
      <c r="CF515">
        <f>IF($CJ515&gt;=38,INDEX($AS:$AS,$CI515+38),"")</f>
      </c>
      <c r="CG515">
        <f>IF($CJ515&gt;=39,INDEX($AS:$AS,$CI515+39),"")</f>
      </c>
      <c r="CH515">
        <f>IF($CJ515&gt;=40,INDEX($AS:$AS,$CI515+40),"")</f>
      </c>
      <c r="CI515">
        <f>IFERROR(MATCH($AR515,$AS$2:$AS$133,0)+1,0)</f>
      </c>
      <c r="CJ515">
        <f>IFERROR(INDEX($AT$2:$AT$133,MATCH($AR515,$AS$2:$AS$133,0)),0)</f>
      </c>
      <c r="CK515">
        <f>IFERROR(LEFT($O515,FIND(" - ",$O515)-1),$O515)</f>
      </c>
      <c r="CL515" t="s">
        <v>69</v>
      </c>
      <c r="CN515">
        <f>IF($DI515&gt;=1,INDEX($CL:$CL,$DH515+1),"")</f>
      </c>
      <c r="CO515">
        <f>IF($DI515&gt;=2,INDEX($CL:$CL,$DH515+2),"")</f>
      </c>
      <c r="CP515">
        <f>IF($DI515&gt;=3,INDEX($CL:$CL,$DH515+3),"")</f>
      </c>
      <c r="CQ515">
        <f>IF($DI515&gt;=4,INDEX($CL:$CL,$DH515+4),"")</f>
      </c>
      <c r="CR515">
        <f>IF($DI515&gt;=5,INDEX($CL:$CL,$DH515+5),"")</f>
      </c>
      <c r="CS515">
        <f>IF($DI515&gt;=6,INDEX($CL:$CL,$DH515+6),"")</f>
      </c>
      <c r="CT515">
        <f>IF($DI515&gt;=7,INDEX($CL:$CL,$DH515+7),"")</f>
      </c>
      <c r="CU515">
        <f>IF($DI515&gt;=8,INDEX($CL:$CL,$DH515+8),"")</f>
      </c>
      <c r="CV515">
        <f>IF($DI515&gt;=9,INDEX($CL:$CL,$DH515+9),"")</f>
      </c>
      <c r="CW515">
        <f>IF($DI515&gt;=10,INDEX($CL:$CL,$DH515+10),"")</f>
      </c>
      <c r="CX515">
        <f>IF($DI515&gt;=11,INDEX($CL:$CL,$DH515+11),"")</f>
      </c>
      <c r="CY515">
        <f>IF($DI515&gt;=12,INDEX($CL:$CL,$DH515+12),"")</f>
      </c>
      <c r="CZ515">
        <f>IF($DI515&gt;=13,INDEX($CL:$CL,$DH515+13),"")</f>
      </c>
      <c r="DA515">
        <f>IF($DI515&gt;=14,INDEX($CL:$CL,$DH515+14),"")</f>
      </c>
      <c r="DB515">
        <f>IF($DI515&gt;=15,INDEX($CL:$CL,$DH515+15),"")</f>
      </c>
      <c r="DC515">
        <f>IF($DI515&gt;=16,INDEX($CL:$CL,$DH515+16),"")</f>
      </c>
      <c r="DD515">
        <f>IF($DI515&gt;=17,INDEX($CL:$CL,$DH515+17),"")</f>
      </c>
      <c r="DE515">
        <f>IF($DI515&gt;=18,INDEX($CL:$CL,$DH515+18),"")</f>
      </c>
      <c r="DF515">
        <f>IF($DI515&gt;=19,INDEX($CL:$CL,$DH515+19),"")</f>
      </c>
      <c r="DG515">
        <f>IF($DI515&gt;=20,INDEX($CL:$CL,$DH515+20),"")</f>
      </c>
      <c r="DH515">
        <f>IFERROR(MATCH($CK515,$CL$2:$CL$1558,0)+1,0)</f>
      </c>
      <c r="DI515">
        <f>IFERROR(INDEX($CM$2:$CM$1558,MATCH($CK515,$CL$2:$CL$1558,0)),0)</f>
      </c>
      <c r="DJ515">
        <f>IFERROR(INDEX($AQ:$AQ,MATCH($K515,$AP:$AP,0))&amp;"","")</f>
      </c>
      <c r="DN515">
        <f>IF($GQ515&gt;=1,INDEX($DK:$DK,$GP515+1),"")</f>
      </c>
      <c r="DO515">
        <f>IF($GQ515&gt;=2,INDEX($DK:$DK,$GP515+2),"")</f>
      </c>
      <c r="DP515">
        <f>IF($GQ515&gt;=3,INDEX($DK:$DK,$GP515+3),"")</f>
      </c>
      <c r="DQ515">
        <f>IF($GQ515&gt;=4,INDEX($DK:$DK,$GP515+4),"")</f>
      </c>
      <c r="DR515">
        <f>IF($GQ515&gt;=5,INDEX($DK:$DK,$GP515+5),"")</f>
      </c>
      <c r="DS515">
        <f>IF($GQ515&gt;=6,INDEX($DK:$DK,$GP515+6),"")</f>
      </c>
      <c r="DT515">
        <f>IF($GQ515&gt;=7,INDEX($DK:$DK,$GP515+7),"")</f>
      </c>
      <c r="DU515">
        <f>IF($GQ515&gt;=8,INDEX($DK:$DK,$GP515+8),"")</f>
      </c>
      <c r="DV515">
        <f>IF($GQ515&gt;=9,INDEX($DK:$DK,$GP515+9),"")</f>
      </c>
      <c r="DW515">
        <f>IF($GQ515&gt;=10,INDEX($DK:$DK,$GP515+10),"")</f>
      </c>
      <c r="DX515">
        <f>IF($GQ515&gt;=11,INDEX($DK:$DK,$GP515+11),"")</f>
      </c>
      <c r="DY515">
        <f>IF($GQ515&gt;=12,INDEX($DK:$DK,$GP515+12),"")</f>
      </c>
      <c r="DZ515">
        <f>IF($GQ515&gt;=13,INDEX($DK:$DK,$GP515+13),"")</f>
      </c>
      <c r="EA515">
        <f>IF($GQ515&gt;=14,INDEX($DK:$DK,$GP515+14),"")</f>
      </c>
      <c r="EB515">
        <f>IF($GQ515&gt;=15,INDEX($DK:$DK,$GP515+15),"")</f>
      </c>
      <c r="EC515">
        <f>IF($GQ515&gt;=16,INDEX($DK:$DK,$GP515+16),"")</f>
      </c>
      <c r="ED515">
        <f>IF($GQ515&gt;=17,INDEX($DK:$DK,$GP515+17),"")</f>
      </c>
      <c r="EE515">
        <f>IF($GQ515&gt;=18,INDEX($DK:$DK,$GP515+18),"")</f>
      </c>
      <c r="EF515">
        <f>IF($GQ515&gt;=19,INDEX($DK:$DK,$GP515+19),"")</f>
      </c>
      <c r="EG515">
        <f>IF($GQ515&gt;=20,INDEX($DK:$DK,$GP515+20),"")</f>
      </c>
      <c r="EH515">
        <f>IF($GQ515&gt;=21,INDEX($DK:$DK,$GP515+21),"")</f>
      </c>
      <c r="EI515">
        <f>IF($GQ515&gt;=22,INDEX($DK:$DK,$GP515+22),"")</f>
      </c>
      <c r="EJ515">
        <f>IF($GQ515&gt;=23,INDEX($DK:$DK,$GP515+23),"")</f>
      </c>
      <c r="EK515">
        <f>IF($GQ515&gt;=24,INDEX($DK:$DK,$GP515+24),"")</f>
      </c>
      <c r="EL515">
        <f>IF($GQ515&gt;=25,INDEX($DK:$DK,$GP515+25),"")</f>
      </c>
      <c r="EM515">
        <f>IF($GQ515&gt;=26,INDEX($DK:$DK,$GP515+26),"")</f>
      </c>
      <c r="EN515">
        <f>IF($GQ515&gt;=27,INDEX($DK:$DK,$GP515+27),"")</f>
      </c>
      <c r="EO515">
        <f>IF($GQ515&gt;=28,INDEX($DK:$DK,$GP515+28),"")</f>
      </c>
      <c r="EP515">
        <f>IF($GQ515&gt;=29,INDEX($DK:$DK,$GP515+29),"")</f>
      </c>
      <c r="EQ515">
        <f>IF($GQ515&gt;=30,INDEX($DK:$DK,$GP515+30),"")</f>
      </c>
      <c r="ER515">
        <f>IF($GQ515&gt;=31,INDEX($DK:$DK,$GP515+31),"")</f>
      </c>
      <c r="ES515">
        <f>IF($GQ515&gt;=32,INDEX($DK:$DK,$GP515+32),"")</f>
      </c>
      <c r="ET515">
        <f>IF($GQ515&gt;=33,INDEX($DK:$DK,$GP515+33),"")</f>
      </c>
      <c r="EU515">
        <f>IF($GQ515&gt;=34,INDEX($DK:$DK,$GP515+34),"")</f>
      </c>
      <c r="EV515">
        <f>IF($GQ515&gt;=35,INDEX($DK:$DK,$GP515+35),"")</f>
      </c>
      <c r="EW515">
        <f>IF($GQ515&gt;=36,INDEX($DK:$DK,$GP515+36),"")</f>
      </c>
      <c r="EX515">
        <f>IF($GQ515&gt;=37,INDEX($DK:$DK,$GP515+37),"")</f>
      </c>
      <c r="EY515">
        <f>IF($GQ515&gt;=38,INDEX($DK:$DK,$GP515+38),"")</f>
      </c>
      <c r="EZ515">
        <f>IF($GQ515&gt;=39,INDEX($DK:$DK,$GP515+39),"")</f>
      </c>
      <c r="FA515">
        <f>IF($GQ515&gt;=40,INDEX($DK:$DK,$GP515+40),"")</f>
      </c>
      <c r="FB515">
        <f>IF($GQ515&gt;=1,INDEX($DL:$DL,$GP515+1),"")</f>
      </c>
      <c r="FC515">
        <f>IF($GQ515&gt;=2,INDEX($DL:$DL,$GP515+2),"")</f>
      </c>
      <c r="FD515">
        <f>IF($GQ515&gt;=3,INDEX($DL:$DL,$GP515+3),"")</f>
      </c>
      <c r="FE515">
        <f>IF($GQ515&gt;=4,INDEX($DL:$DL,$GP515+4),"")</f>
      </c>
      <c r="FF515">
        <f>IF($GQ515&gt;=5,INDEX($DL:$DL,$GP515+5),"")</f>
      </c>
      <c r="FG515">
        <f>IF($GQ515&gt;=6,INDEX($DL:$DL,$GP515+6),"")</f>
      </c>
      <c r="FH515">
        <f>IF($GQ515&gt;=7,INDEX($DL:$DL,$GP515+7),"")</f>
      </c>
      <c r="FI515">
        <f>IF($GQ515&gt;=8,INDEX($DL:$DL,$GP515+8),"")</f>
      </c>
      <c r="FJ515">
        <f>IF($GQ515&gt;=9,INDEX($DL:$DL,$GP515+9),"")</f>
      </c>
      <c r="FK515">
        <f>IF($GQ515&gt;=10,INDEX($DL:$DL,$GP515+10),"")</f>
      </c>
      <c r="FL515">
        <f>IF($GQ515&gt;=11,INDEX($DL:$DL,$GP515+11),"")</f>
      </c>
      <c r="FM515">
        <f>IF($GQ515&gt;=12,INDEX($DL:$DL,$GP515+12),"")</f>
      </c>
      <c r="FN515">
        <f>IF($GQ515&gt;=13,INDEX($DL:$DL,$GP515+13),"")</f>
      </c>
      <c r="FO515">
        <f>IF($GQ515&gt;=14,INDEX($DL:$DL,$GP515+14),"")</f>
      </c>
      <c r="FP515">
        <f>IF($GQ515&gt;=15,INDEX($DL:$DL,$GP515+15),"")</f>
      </c>
      <c r="FQ515">
        <f>IF($GQ515&gt;=16,INDEX($DL:$DL,$GP515+16),"")</f>
      </c>
      <c r="FR515">
        <f>IF($GQ515&gt;=17,INDEX($DL:$DL,$GP515+17),"")</f>
      </c>
      <c r="FS515">
        <f>IF($GQ515&gt;=18,INDEX($DL:$DL,$GP515+18),"")</f>
      </c>
      <c r="FT515">
        <f>IF($GQ515&gt;=19,INDEX($DL:$DL,$GP515+19),"")</f>
      </c>
      <c r="FU515">
        <f>IF($GQ515&gt;=20,INDEX($DL:$DL,$GP515+20),"")</f>
      </c>
      <c r="FV515">
        <f>IF($GQ515&gt;=21,INDEX($DL:$DL,$GP515+21),"")</f>
      </c>
      <c r="FW515">
        <f>IF($GQ515&gt;=22,INDEX($DL:$DL,$GP515+22),"")</f>
      </c>
      <c r="FX515">
        <f>IF($GQ515&gt;=23,INDEX($DL:$DL,$GP515+23),"")</f>
      </c>
      <c r="FY515">
        <f>IF($GQ515&gt;=24,INDEX($DL:$DL,$GP515+24),"")</f>
      </c>
      <c r="FZ515">
        <f>IF($GQ515&gt;=25,INDEX($DL:$DL,$GP515+25),"")</f>
      </c>
      <c r="GA515">
        <f>IF($GQ515&gt;=26,INDEX($DL:$DL,$GP515+26),"")</f>
      </c>
      <c r="GB515">
        <f>IF($GQ515&gt;=27,INDEX($DL:$DL,$GP515+27),"")</f>
      </c>
      <c r="GC515">
        <f>IF($GQ515&gt;=28,INDEX($DL:$DL,$GP515+28),"")</f>
      </c>
      <c r="GD515">
        <f>IF($GQ515&gt;=29,INDEX($DL:$DL,$GP515+29),"")</f>
      </c>
      <c r="GE515">
        <f>IF($GQ515&gt;=30,INDEX($DL:$DL,$GP515+30),"")</f>
      </c>
      <c r="GF515">
        <f>IF($GQ515&gt;=31,INDEX($DL:$DL,$GP515+31),"")</f>
      </c>
      <c r="GG515">
        <f>IF($GQ515&gt;=32,INDEX($DL:$DL,$GP515+32),"")</f>
      </c>
      <c r="GH515">
        <f>IF($GQ515&gt;=33,INDEX($DL:$DL,$GP515+33),"")</f>
      </c>
      <c r="GI515">
        <f>IF($GQ515&gt;=34,INDEX($DL:$DL,$GP515+34),"")</f>
      </c>
      <c r="GJ515">
        <f>IF($GQ515&gt;=35,INDEX($DL:$DL,$GP515+35),"")</f>
      </c>
      <c r="GK515">
        <f>IF($GQ515&gt;=36,INDEX($DL:$DL,$GP515+36),"")</f>
      </c>
      <c r="GL515">
        <f>IF($GQ515&gt;=37,INDEX($DL:$DL,$GP515+37),"")</f>
      </c>
      <c r="GM515">
        <f>IF($GQ515&gt;=38,INDEX($DL:$DL,$GP515+38),"")</f>
      </c>
      <c r="GN515">
        <f>IF($GQ515&gt;=39,INDEX($DL:$DL,$GP515+39),"")</f>
      </c>
      <c r="GO515">
        <f>IF($GQ515&gt;=40,INDEX($DL:$DL,$GP515+40),"")</f>
      </c>
      <c r="GP515">
        <f>IFERROR(MATCH($DJ515,$DK$2:$DK$148,0)+1,0)</f>
      </c>
      <c r="GQ515">
        <f>IFERROR(INDEX($DM$2:$DM$148,MATCH($DJ515,$DK$2:$DK$148,0)),0)</f>
      </c>
      <c r="GR515">
        <f>IFERROR(MATCH($L515,$DN$515:$FA$515,0),0)</f>
      </c>
      <c r="GS515">
        <f>IF($GR515&gt;0,INDEX($FB$515:$GO$515,$GR515),"")</f>
      </c>
      <c r="GV515">
        <f>IF($JE515&gt;=1,INDEX($GT:$GT,$JD515+1),"")</f>
      </c>
      <c r="GW515">
        <f>IF($JE515&gt;=2,INDEX($GT:$GT,$JD515+2),"")</f>
      </c>
      <c r="GX515">
        <f>IF($JE515&gt;=3,INDEX($GT:$GT,$JD515+3),"")</f>
      </c>
      <c r="GY515">
        <f>IF($JE515&gt;=4,INDEX($GT:$GT,$JD515+4),"")</f>
      </c>
      <c r="GZ515">
        <f>IF($JE515&gt;=5,INDEX($GT:$GT,$JD515+5),"")</f>
      </c>
      <c r="HA515">
        <f>IF($JE515&gt;=6,INDEX($GT:$GT,$JD515+6),"")</f>
      </c>
      <c r="HB515">
        <f>IF($JE515&gt;=7,INDEX($GT:$GT,$JD515+7),"")</f>
      </c>
      <c r="HC515">
        <f>IF($JE515&gt;=8,INDEX($GT:$GT,$JD515+8),"")</f>
      </c>
      <c r="HD515">
        <f>IF($JE515&gt;=9,INDEX($GT:$GT,$JD515+9),"")</f>
      </c>
      <c r="HE515">
        <f>IF($JE515&gt;=10,INDEX($GT:$GT,$JD515+10),"")</f>
      </c>
      <c r="HF515">
        <f>IF($JE515&gt;=11,INDEX($GT:$GT,$JD515+11),"")</f>
      </c>
      <c r="HG515">
        <f>IF($JE515&gt;=12,INDEX($GT:$GT,$JD515+12),"")</f>
      </c>
      <c r="HH515">
        <f>IF($JE515&gt;=13,INDEX($GT:$GT,$JD515+13),"")</f>
      </c>
      <c r="HI515">
        <f>IF($JE515&gt;=14,INDEX($GT:$GT,$JD515+14),"")</f>
      </c>
      <c r="HJ515">
        <f>IF($JE515&gt;=15,INDEX($GT:$GT,$JD515+15),"")</f>
      </c>
      <c r="HK515">
        <f>IF($JE515&gt;=16,INDEX($GT:$GT,$JD515+16),"")</f>
      </c>
      <c r="HL515">
        <f>IF($JE515&gt;=17,INDEX($GT:$GT,$JD515+17),"")</f>
      </c>
      <c r="HM515">
        <f>IF($JE515&gt;=18,INDEX($GT:$GT,$JD515+18),"")</f>
      </c>
      <c r="HN515">
        <f>IF($JE515&gt;=19,INDEX($GT:$GT,$JD515+19),"")</f>
      </c>
      <c r="HO515">
        <f>IF($JE515&gt;=20,INDEX($GT:$GT,$JD515+20),"")</f>
      </c>
      <c r="HP515">
        <f>IF($JE515&gt;=21,INDEX($GT:$GT,$JD515+21),"")</f>
      </c>
      <c r="HQ515">
        <f>IF($JE515&gt;=22,INDEX($GT:$GT,$JD515+22),"")</f>
      </c>
      <c r="HR515">
        <f>IF($JE515&gt;=23,INDEX($GT:$GT,$JD515+23),"")</f>
      </c>
      <c r="HS515">
        <f>IF($JE515&gt;=24,INDEX($GT:$GT,$JD515+24),"")</f>
      </c>
      <c r="HT515">
        <f>IF($JE515&gt;=25,INDEX($GT:$GT,$JD515+25),"")</f>
      </c>
      <c r="HU515">
        <f>IF($JE515&gt;=26,INDEX($GT:$GT,$JD515+26),"")</f>
      </c>
      <c r="HV515">
        <f>IF($JE515&gt;=27,INDEX($GT:$GT,$JD515+27),"")</f>
      </c>
      <c r="HW515">
        <f>IF($JE515&gt;=28,INDEX($GT:$GT,$JD515+28),"")</f>
      </c>
      <c r="HX515">
        <f>IF($JE515&gt;=29,INDEX($GT:$GT,$JD515+29),"")</f>
      </c>
      <c r="HY515">
        <f>IF($JE515&gt;=30,INDEX($GT:$GT,$JD515+30),"")</f>
      </c>
      <c r="HZ515">
        <f>IF($JE515&gt;=31,INDEX($GT:$GT,$JD515+31),"")</f>
      </c>
      <c r="IA515">
        <f>IF($JE515&gt;=32,INDEX($GT:$GT,$JD515+32),"")</f>
      </c>
      <c r="IB515">
        <f>IF($JE515&gt;=33,INDEX($GT:$GT,$JD515+33),"")</f>
      </c>
      <c r="IC515">
        <f>IF($JE515&gt;=34,INDEX($GT:$GT,$JD515+34),"")</f>
      </c>
      <c r="ID515">
        <f>IF($JE515&gt;=35,INDEX($GT:$GT,$JD515+35),"")</f>
      </c>
      <c r="IE515">
        <f>IF($JE515&gt;=36,INDEX($GT:$GT,$JD515+36),"")</f>
      </c>
      <c r="IF515">
        <f>IF($JE515&gt;=37,INDEX($GT:$GT,$JD515+37),"")</f>
      </c>
      <c r="IG515">
        <f>IF($JE515&gt;=38,INDEX($GT:$GT,$JD515+38),"")</f>
      </c>
      <c r="IH515">
        <f>IF($JE515&gt;=39,INDEX($GT:$GT,$JD515+39),"")</f>
      </c>
      <c r="II515">
        <f>IF($JE515&gt;=40,INDEX($GT:$GT,$JD515+40),"")</f>
      </c>
      <c r="IJ515">
        <f>IF($JE515&gt;=41,INDEX($GT:$GT,$JD515+41),"")</f>
      </c>
      <c r="IK515">
        <f>IF($JE515&gt;=42,INDEX($GT:$GT,$JD515+42),"")</f>
      </c>
      <c r="IL515">
        <f>IF($JE515&gt;=43,INDEX($GT:$GT,$JD515+43),"")</f>
      </c>
      <c r="IM515">
        <f>IF($JE515&gt;=44,INDEX($GT:$GT,$JD515+44),"")</f>
      </c>
      <c r="IN515">
        <f>IF($JE515&gt;=45,INDEX($GT:$GT,$JD515+45),"")</f>
      </c>
      <c r="IO515">
        <f>IF($JE515&gt;=46,INDEX($GT:$GT,$JD515+46),"")</f>
      </c>
      <c r="IP515">
        <f>IF($JE515&gt;=47,INDEX($GT:$GT,$JD515+47),"")</f>
      </c>
      <c r="IQ515">
        <f>IF($JE515&gt;=48,INDEX($GT:$GT,$JD515+48),"")</f>
      </c>
      <c r="IR515">
        <f>IF($JE515&gt;=49,INDEX($GT:$GT,$JD515+49),"")</f>
      </c>
      <c r="IS515">
        <f>IF($JE515&gt;=50,INDEX($GT:$GT,$JD515+50),"")</f>
      </c>
      <c r="IT515">
        <f>IF($JE515&gt;=51,INDEX($GT:$GT,$JD515+51),"")</f>
      </c>
      <c r="IU515">
        <f>IF($JE515&gt;=52,INDEX($GT:$GT,$JD515+52),"")</f>
      </c>
      <c r="IV515">
        <f>IF($JE515&gt;=53,INDEX($GT:$GT,$JD515+53),"")</f>
      </c>
      <c r="IW515">
        <f>IF($JE515&gt;=54,INDEX($GT:$GT,$JD515+54),"")</f>
      </c>
      <c r="IX515">
        <f>IF($JE515&gt;=55,INDEX($GT:$GT,$JD515+55),"")</f>
      </c>
      <c r="IY515">
        <f>IF($JE515&gt;=56,INDEX($GT:$GT,$JD515+56),"")</f>
      </c>
      <c r="IZ515">
        <f>IF($JE515&gt;=57,INDEX($GT:$GT,$JD515+57),"")</f>
      </c>
      <c r="JA515">
        <f>IF($JE515&gt;=58,INDEX($GT:$GT,$JD515+58),"")</f>
      </c>
      <c r="JB515">
        <f>IF($JE515&gt;=59,INDEX($GT:$GT,$JD515+59),"")</f>
      </c>
      <c r="JC515">
        <f>IF($JE515&gt;=60,INDEX($GT:$GT,$JD515+60),"")</f>
      </c>
      <c r="JD515">
        <f>IFERROR(MATCH($GS515,$GT$2:$GT$322,0)+1,0)</f>
      </c>
      <c r="JE515">
        <f>IFERROR(INDEX($GU$2:$GU$322,MATCH($GS515,$GT$2:$GT$322,0)),0)</f>
      </c>
      <c r="JF515" t="s">
        <v>28</v>
      </c>
      <c r="JG515" t="s">
        <v>28</v>
      </c>
    </row>
    <row r="516" spans="1:267" x14ac:dyDescent="0.25">
      <c r="J516" s="1"/>
      <c r="K516" s="1"/>
      <c r="L516" s="1"/>
      <c r="M516" s="1"/>
      <c r="N516" s="1">
        <f>IFERROR(IF(FIND(" - ",$J516)&gt;0,MID($J516,FIND(" - ",$J516)+3,LEN($J516)),""),"")</f>
      </c>
      <c r="P516" s="1"/>
      <c r="S516" t="s">
        <v>28</v>
      </c>
      <c r="U516">
        <f>IF(OR($S516="",$T516=""),"",IFERROR($S516/$T516,0))</f>
      </c>
      <c r="V516">
        <f>IF($S516="","",
IF($K516="","",
IF(ISNUMBER(SEARCH("exempt",LOWER($K516))),0,
$S516*(VALUE(SUBSTITUTE($K516,"%",""))/100))))</f>
      </c>
      <c r="AB516">
        <f>IF($S516="","",
SUM($S516,$V516,$Z516,$W516,$Y516)-
IF($AA516="",0,VALUE($AA516)))</f>
      </c>
      <c r="AJ516" t="s">
        <v>1177</v>
      </c>
      <c r="AR516">
        <f>IFERROR(LEFT($J516,FIND(" - ",$J516)-1),$J516)</f>
      </c>
      <c r="AU516">
        <f>IF($CJ516&gt;=1,INDEX($AS:$AS,$CI516+1),"")</f>
      </c>
      <c r="AV516">
        <f>IF($CJ516&gt;=2,INDEX($AS:$AS,$CI516+2),"")</f>
      </c>
      <c r="AW516">
        <f>IF($CJ516&gt;=3,INDEX($AS:$AS,$CI516+3),"")</f>
      </c>
      <c r="AX516">
        <f>IF($CJ516&gt;=4,INDEX($AS:$AS,$CI516+4),"")</f>
      </c>
      <c r="AY516">
        <f>IF($CJ516&gt;=5,INDEX($AS:$AS,$CI516+5),"")</f>
      </c>
      <c r="AZ516">
        <f>IF($CJ516&gt;=6,INDEX($AS:$AS,$CI516+6),"")</f>
      </c>
      <c r="BA516">
        <f>IF($CJ516&gt;=7,INDEX($AS:$AS,$CI516+7),"")</f>
      </c>
      <c r="BB516">
        <f>IF($CJ516&gt;=8,INDEX($AS:$AS,$CI516+8),"")</f>
      </c>
      <c r="BC516">
        <f>IF($CJ516&gt;=9,INDEX($AS:$AS,$CI516+9),"")</f>
      </c>
      <c r="BD516">
        <f>IF($CJ516&gt;=10,INDEX($AS:$AS,$CI516+10),"")</f>
      </c>
      <c r="BE516">
        <f>IF($CJ516&gt;=11,INDEX($AS:$AS,$CI516+11),"")</f>
      </c>
      <c r="BF516">
        <f>IF($CJ516&gt;=12,INDEX($AS:$AS,$CI516+12),"")</f>
      </c>
      <c r="BG516">
        <f>IF($CJ516&gt;=13,INDEX($AS:$AS,$CI516+13),"")</f>
      </c>
      <c r="BH516">
        <f>IF($CJ516&gt;=14,INDEX($AS:$AS,$CI516+14),"")</f>
      </c>
      <c r="BI516">
        <f>IF($CJ516&gt;=15,INDEX($AS:$AS,$CI516+15),"")</f>
      </c>
      <c r="BJ516">
        <f>IF($CJ516&gt;=16,INDEX($AS:$AS,$CI516+16),"")</f>
      </c>
      <c r="BK516">
        <f>IF($CJ516&gt;=17,INDEX($AS:$AS,$CI516+17),"")</f>
      </c>
      <c r="BL516">
        <f>IF($CJ516&gt;=18,INDEX($AS:$AS,$CI516+18),"")</f>
      </c>
      <c r="BM516">
        <f>IF($CJ516&gt;=19,INDEX($AS:$AS,$CI516+19),"")</f>
      </c>
      <c r="BN516">
        <f>IF($CJ516&gt;=20,INDEX($AS:$AS,$CI516+20),"")</f>
      </c>
      <c r="BO516">
        <f>IF($CJ516&gt;=21,INDEX($AS:$AS,$CI516+21),"")</f>
      </c>
      <c r="BP516">
        <f>IF($CJ516&gt;=22,INDEX($AS:$AS,$CI516+22),"")</f>
      </c>
      <c r="BQ516">
        <f>IF($CJ516&gt;=23,INDEX($AS:$AS,$CI516+23),"")</f>
      </c>
      <c r="BR516">
        <f>IF($CJ516&gt;=24,INDEX($AS:$AS,$CI516+24),"")</f>
      </c>
      <c r="BS516">
        <f>IF($CJ516&gt;=25,INDEX($AS:$AS,$CI516+25),"")</f>
      </c>
      <c r="BT516">
        <f>IF($CJ516&gt;=26,INDEX($AS:$AS,$CI516+26),"")</f>
      </c>
      <c r="BU516">
        <f>IF($CJ516&gt;=27,INDEX($AS:$AS,$CI516+27),"")</f>
      </c>
      <c r="BV516">
        <f>IF($CJ516&gt;=28,INDEX($AS:$AS,$CI516+28),"")</f>
      </c>
      <c r="BW516">
        <f>IF($CJ516&gt;=29,INDEX($AS:$AS,$CI516+29),"")</f>
      </c>
      <c r="BX516">
        <f>IF($CJ516&gt;=30,INDEX($AS:$AS,$CI516+30),"")</f>
      </c>
      <c r="BY516">
        <f>IF($CJ516&gt;=31,INDEX($AS:$AS,$CI516+31),"")</f>
      </c>
      <c r="BZ516">
        <f>IF($CJ516&gt;=32,INDEX($AS:$AS,$CI516+32),"")</f>
      </c>
      <c r="CA516">
        <f>IF($CJ516&gt;=33,INDEX($AS:$AS,$CI516+33),"")</f>
      </c>
      <c r="CB516">
        <f>IF($CJ516&gt;=34,INDEX($AS:$AS,$CI516+34),"")</f>
      </c>
      <c r="CC516">
        <f>IF($CJ516&gt;=35,INDEX($AS:$AS,$CI516+35),"")</f>
      </c>
      <c r="CD516">
        <f>IF($CJ516&gt;=36,INDEX($AS:$AS,$CI516+36),"")</f>
      </c>
      <c r="CE516">
        <f>IF($CJ516&gt;=37,INDEX($AS:$AS,$CI516+37),"")</f>
      </c>
      <c r="CF516">
        <f>IF($CJ516&gt;=38,INDEX($AS:$AS,$CI516+38),"")</f>
      </c>
      <c r="CG516">
        <f>IF($CJ516&gt;=39,INDEX($AS:$AS,$CI516+39),"")</f>
      </c>
      <c r="CH516">
        <f>IF($CJ516&gt;=40,INDEX($AS:$AS,$CI516+40),"")</f>
      </c>
      <c r="CI516">
        <f>IFERROR(MATCH($AR516,$AS$2:$AS$133,0)+1,0)</f>
      </c>
      <c r="CJ516">
        <f>IFERROR(INDEX($AT$2:$AT$133,MATCH($AR516,$AS$2:$AS$133,0)),0)</f>
      </c>
      <c r="CK516">
        <f>IFERROR(LEFT($O516,FIND(" - ",$O516)-1),$O516)</f>
      </c>
      <c r="CL516" t="s">
        <v>203</v>
      </c>
      <c r="CN516">
        <f>IF($DI516&gt;=1,INDEX($CL:$CL,$DH516+1),"")</f>
      </c>
      <c r="CO516">
        <f>IF($DI516&gt;=2,INDEX($CL:$CL,$DH516+2),"")</f>
      </c>
      <c r="CP516">
        <f>IF($DI516&gt;=3,INDEX($CL:$CL,$DH516+3),"")</f>
      </c>
      <c r="CQ516">
        <f>IF($DI516&gt;=4,INDEX($CL:$CL,$DH516+4),"")</f>
      </c>
      <c r="CR516">
        <f>IF($DI516&gt;=5,INDEX($CL:$CL,$DH516+5),"")</f>
      </c>
      <c r="CS516">
        <f>IF($DI516&gt;=6,INDEX($CL:$CL,$DH516+6),"")</f>
      </c>
      <c r="CT516">
        <f>IF($DI516&gt;=7,INDEX($CL:$CL,$DH516+7),"")</f>
      </c>
      <c r="CU516">
        <f>IF($DI516&gt;=8,INDEX($CL:$CL,$DH516+8),"")</f>
      </c>
      <c r="CV516">
        <f>IF($DI516&gt;=9,INDEX($CL:$CL,$DH516+9),"")</f>
      </c>
      <c r="CW516">
        <f>IF($DI516&gt;=10,INDEX($CL:$CL,$DH516+10),"")</f>
      </c>
      <c r="CX516">
        <f>IF($DI516&gt;=11,INDEX($CL:$CL,$DH516+11),"")</f>
      </c>
      <c r="CY516">
        <f>IF($DI516&gt;=12,INDEX($CL:$CL,$DH516+12),"")</f>
      </c>
      <c r="CZ516">
        <f>IF($DI516&gt;=13,INDEX($CL:$CL,$DH516+13),"")</f>
      </c>
      <c r="DA516">
        <f>IF($DI516&gt;=14,INDEX($CL:$CL,$DH516+14),"")</f>
      </c>
      <c r="DB516">
        <f>IF($DI516&gt;=15,INDEX($CL:$CL,$DH516+15),"")</f>
      </c>
      <c r="DC516">
        <f>IF($DI516&gt;=16,INDEX($CL:$CL,$DH516+16),"")</f>
      </c>
      <c r="DD516">
        <f>IF($DI516&gt;=17,INDEX($CL:$CL,$DH516+17),"")</f>
      </c>
      <c r="DE516">
        <f>IF($DI516&gt;=18,INDEX($CL:$CL,$DH516+18),"")</f>
      </c>
      <c r="DF516">
        <f>IF($DI516&gt;=19,INDEX($CL:$CL,$DH516+19),"")</f>
      </c>
      <c r="DG516">
        <f>IF($DI516&gt;=20,INDEX($CL:$CL,$DH516+20),"")</f>
      </c>
      <c r="DH516">
        <f>IFERROR(MATCH($CK516,$CL$2:$CL$1558,0)+1,0)</f>
      </c>
      <c r="DI516">
        <f>IFERROR(INDEX($CM$2:$CM$1558,MATCH($CK516,$CL$2:$CL$1558,0)),0)</f>
      </c>
      <c r="DJ516">
        <f>IFERROR(INDEX($AQ:$AQ,MATCH($K516,$AP:$AP,0))&amp;"","")</f>
      </c>
      <c r="DN516">
        <f>IF($GQ516&gt;=1,INDEX($DK:$DK,$GP516+1),"")</f>
      </c>
      <c r="DO516">
        <f>IF($GQ516&gt;=2,INDEX($DK:$DK,$GP516+2),"")</f>
      </c>
      <c r="DP516">
        <f>IF($GQ516&gt;=3,INDEX($DK:$DK,$GP516+3),"")</f>
      </c>
      <c r="DQ516">
        <f>IF($GQ516&gt;=4,INDEX($DK:$DK,$GP516+4),"")</f>
      </c>
      <c r="DR516">
        <f>IF($GQ516&gt;=5,INDEX($DK:$DK,$GP516+5),"")</f>
      </c>
      <c r="DS516">
        <f>IF($GQ516&gt;=6,INDEX($DK:$DK,$GP516+6),"")</f>
      </c>
      <c r="DT516">
        <f>IF($GQ516&gt;=7,INDEX($DK:$DK,$GP516+7),"")</f>
      </c>
      <c r="DU516">
        <f>IF($GQ516&gt;=8,INDEX($DK:$DK,$GP516+8),"")</f>
      </c>
      <c r="DV516">
        <f>IF($GQ516&gt;=9,INDEX($DK:$DK,$GP516+9),"")</f>
      </c>
      <c r="DW516">
        <f>IF($GQ516&gt;=10,INDEX($DK:$DK,$GP516+10),"")</f>
      </c>
      <c r="DX516">
        <f>IF($GQ516&gt;=11,INDEX($DK:$DK,$GP516+11),"")</f>
      </c>
      <c r="DY516">
        <f>IF($GQ516&gt;=12,INDEX($DK:$DK,$GP516+12),"")</f>
      </c>
      <c r="DZ516">
        <f>IF($GQ516&gt;=13,INDEX($DK:$DK,$GP516+13),"")</f>
      </c>
      <c r="EA516">
        <f>IF($GQ516&gt;=14,INDEX($DK:$DK,$GP516+14),"")</f>
      </c>
      <c r="EB516">
        <f>IF($GQ516&gt;=15,INDEX($DK:$DK,$GP516+15),"")</f>
      </c>
      <c r="EC516">
        <f>IF($GQ516&gt;=16,INDEX($DK:$DK,$GP516+16),"")</f>
      </c>
      <c r="ED516">
        <f>IF($GQ516&gt;=17,INDEX($DK:$DK,$GP516+17),"")</f>
      </c>
      <c r="EE516">
        <f>IF($GQ516&gt;=18,INDEX($DK:$DK,$GP516+18),"")</f>
      </c>
      <c r="EF516">
        <f>IF($GQ516&gt;=19,INDEX($DK:$DK,$GP516+19),"")</f>
      </c>
      <c r="EG516">
        <f>IF($GQ516&gt;=20,INDEX($DK:$DK,$GP516+20),"")</f>
      </c>
      <c r="EH516">
        <f>IF($GQ516&gt;=21,INDEX($DK:$DK,$GP516+21),"")</f>
      </c>
      <c r="EI516">
        <f>IF($GQ516&gt;=22,INDEX($DK:$DK,$GP516+22),"")</f>
      </c>
      <c r="EJ516">
        <f>IF($GQ516&gt;=23,INDEX($DK:$DK,$GP516+23),"")</f>
      </c>
      <c r="EK516">
        <f>IF($GQ516&gt;=24,INDEX($DK:$DK,$GP516+24),"")</f>
      </c>
      <c r="EL516">
        <f>IF($GQ516&gt;=25,INDEX($DK:$DK,$GP516+25),"")</f>
      </c>
      <c r="EM516">
        <f>IF($GQ516&gt;=26,INDEX($DK:$DK,$GP516+26),"")</f>
      </c>
      <c r="EN516">
        <f>IF($GQ516&gt;=27,INDEX($DK:$DK,$GP516+27),"")</f>
      </c>
      <c r="EO516">
        <f>IF($GQ516&gt;=28,INDEX($DK:$DK,$GP516+28),"")</f>
      </c>
      <c r="EP516">
        <f>IF($GQ516&gt;=29,INDEX($DK:$DK,$GP516+29),"")</f>
      </c>
      <c r="EQ516">
        <f>IF($GQ516&gt;=30,INDEX($DK:$DK,$GP516+30),"")</f>
      </c>
      <c r="ER516">
        <f>IF($GQ516&gt;=31,INDEX($DK:$DK,$GP516+31),"")</f>
      </c>
      <c r="ES516">
        <f>IF($GQ516&gt;=32,INDEX($DK:$DK,$GP516+32),"")</f>
      </c>
      <c r="ET516">
        <f>IF($GQ516&gt;=33,INDEX($DK:$DK,$GP516+33),"")</f>
      </c>
      <c r="EU516">
        <f>IF($GQ516&gt;=34,INDEX($DK:$DK,$GP516+34),"")</f>
      </c>
      <c r="EV516">
        <f>IF($GQ516&gt;=35,INDEX($DK:$DK,$GP516+35),"")</f>
      </c>
      <c r="EW516">
        <f>IF($GQ516&gt;=36,INDEX($DK:$DK,$GP516+36),"")</f>
      </c>
      <c r="EX516">
        <f>IF($GQ516&gt;=37,INDEX($DK:$DK,$GP516+37),"")</f>
      </c>
      <c r="EY516">
        <f>IF($GQ516&gt;=38,INDEX($DK:$DK,$GP516+38),"")</f>
      </c>
      <c r="EZ516">
        <f>IF($GQ516&gt;=39,INDEX($DK:$DK,$GP516+39),"")</f>
      </c>
      <c r="FA516">
        <f>IF($GQ516&gt;=40,INDEX($DK:$DK,$GP516+40),"")</f>
      </c>
      <c r="FB516">
        <f>IF($GQ516&gt;=1,INDEX($DL:$DL,$GP516+1),"")</f>
      </c>
      <c r="FC516">
        <f>IF($GQ516&gt;=2,INDEX($DL:$DL,$GP516+2),"")</f>
      </c>
      <c r="FD516">
        <f>IF($GQ516&gt;=3,INDEX($DL:$DL,$GP516+3),"")</f>
      </c>
      <c r="FE516">
        <f>IF($GQ516&gt;=4,INDEX($DL:$DL,$GP516+4),"")</f>
      </c>
      <c r="FF516">
        <f>IF($GQ516&gt;=5,INDEX($DL:$DL,$GP516+5),"")</f>
      </c>
      <c r="FG516">
        <f>IF($GQ516&gt;=6,INDEX($DL:$DL,$GP516+6),"")</f>
      </c>
      <c r="FH516">
        <f>IF($GQ516&gt;=7,INDEX($DL:$DL,$GP516+7),"")</f>
      </c>
      <c r="FI516">
        <f>IF($GQ516&gt;=8,INDEX($DL:$DL,$GP516+8),"")</f>
      </c>
      <c r="FJ516">
        <f>IF($GQ516&gt;=9,INDEX($DL:$DL,$GP516+9),"")</f>
      </c>
      <c r="FK516">
        <f>IF($GQ516&gt;=10,INDEX($DL:$DL,$GP516+10),"")</f>
      </c>
      <c r="FL516">
        <f>IF($GQ516&gt;=11,INDEX($DL:$DL,$GP516+11),"")</f>
      </c>
      <c r="FM516">
        <f>IF($GQ516&gt;=12,INDEX($DL:$DL,$GP516+12),"")</f>
      </c>
      <c r="FN516">
        <f>IF($GQ516&gt;=13,INDEX($DL:$DL,$GP516+13),"")</f>
      </c>
      <c r="FO516">
        <f>IF($GQ516&gt;=14,INDEX($DL:$DL,$GP516+14),"")</f>
      </c>
      <c r="FP516">
        <f>IF($GQ516&gt;=15,INDEX($DL:$DL,$GP516+15),"")</f>
      </c>
      <c r="FQ516">
        <f>IF($GQ516&gt;=16,INDEX($DL:$DL,$GP516+16),"")</f>
      </c>
      <c r="FR516">
        <f>IF($GQ516&gt;=17,INDEX($DL:$DL,$GP516+17),"")</f>
      </c>
      <c r="FS516">
        <f>IF($GQ516&gt;=18,INDEX($DL:$DL,$GP516+18),"")</f>
      </c>
      <c r="FT516">
        <f>IF($GQ516&gt;=19,INDEX($DL:$DL,$GP516+19),"")</f>
      </c>
      <c r="FU516">
        <f>IF($GQ516&gt;=20,INDEX($DL:$DL,$GP516+20),"")</f>
      </c>
      <c r="FV516">
        <f>IF($GQ516&gt;=21,INDEX($DL:$DL,$GP516+21),"")</f>
      </c>
      <c r="FW516">
        <f>IF($GQ516&gt;=22,INDEX($DL:$DL,$GP516+22),"")</f>
      </c>
      <c r="FX516">
        <f>IF($GQ516&gt;=23,INDEX($DL:$DL,$GP516+23),"")</f>
      </c>
      <c r="FY516">
        <f>IF($GQ516&gt;=24,INDEX($DL:$DL,$GP516+24),"")</f>
      </c>
      <c r="FZ516">
        <f>IF($GQ516&gt;=25,INDEX($DL:$DL,$GP516+25),"")</f>
      </c>
      <c r="GA516">
        <f>IF($GQ516&gt;=26,INDEX($DL:$DL,$GP516+26),"")</f>
      </c>
      <c r="GB516">
        <f>IF($GQ516&gt;=27,INDEX($DL:$DL,$GP516+27),"")</f>
      </c>
      <c r="GC516">
        <f>IF($GQ516&gt;=28,INDEX($DL:$DL,$GP516+28),"")</f>
      </c>
      <c r="GD516">
        <f>IF($GQ516&gt;=29,INDEX($DL:$DL,$GP516+29),"")</f>
      </c>
      <c r="GE516">
        <f>IF($GQ516&gt;=30,INDEX($DL:$DL,$GP516+30),"")</f>
      </c>
      <c r="GF516">
        <f>IF($GQ516&gt;=31,INDEX($DL:$DL,$GP516+31),"")</f>
      </c>
      <c r="GG516">
        <f>IF($GQ516&gt;=32,INDEX($DL:$DL,$GP516+32),"")</f>
      </c>
      <c r="GH516">
        <f>IF($GQ516&gt;=33,INDEX($DL:$DL,$GP516+33),"")</f>
      </c>
      <c r="GI516">
        <f>IF($GQ516&gt;=34,INDEX($DL:$DL,$GP516+34),"")</f>
      </c>
      <c r="GJ516">
        <f>IF($GQ516&gt;=35,INDEX($DL:$DL,$GP516+35),"")</f>
      </c>
      <c r="GK516">
        <f>IF($GQ516&gt;=36,INDEX($DL:$DL,$GP516+36),"")</f>
      </c>
      <c r="GL516">
        <f>IF($GQ516&gt;=37,INDEX($DL:$DL,$GP516+37),"")</f>
      </c>
      <c r="GM516">
        <f>IF($GQ516&gt;=38,INDEX($DL:$DL,$GP516+38),"")</f>
      </c>
      <c r="GN516">
        <f>IF($GQ516&gt;=39,INDEX($DL:$DL,$GP516+39),"")</f>
      </c>
      <c r="GO516">
        <f>IF($GQ516&gt;=40,INDEX($DL:$DL,$GP516+40),"")</f>
      </c>
      <c r="GP516">
        <f>IFERROR(MATCH($DJ516,$DK$2:$DK$148,0)+1,0)</f>
      </c>
      <c r="GQ516">
        <f>IFERROR(INDEX($DM$2:$DM$148,MATCH($DJ516,$DK$2:$DK$148,0)),0)</f>
      </c>
      <c r="GR516">
        <f>IFERROR(MATCH($L516,$DN$516:$FA$516,0),0)</f>
      </c>
      <c r="GS516">
        <f>IF($GR516&gt;0,INDEX($FB$516:$GO$516,$GR516),"")</f>
      </c>
      <c r="GV516">
        <f>IF($JE516&gt;=1,INDEX($GT:$GT,$JD516+1),"")</f>
      </c>
      <c r="GW516">
        <f>IF($JE516&gt;=2,INDEX($GT:$GT,$JD516+2),"")</f>
      </c>
      <c r="GX516">
        <f>IF($JE516&gt;=3,INDEX($GT:$GT,$JD516+3),"")</f>
      </c>
      <c r="GY516">
        <f>IF($JE516&gt;=4,INDEX($GT:$GT,$JD516+4),"")</f>
      </c>
      <c r="GZ516">
        <f>IF($JE516&gt;=5,INDEX($GT:$GT,$JD516+5),"")</f>
      </c>
      <c r="HA516">
        <f>IF($JE516&gt;=6,INDEX($GT:$GT,$JD516+6),"")</f>
      </c>
      <c r="HB516">
        <f>IF($JE516&gt;=7,INDEX($GT:$GT,$JD516+7),"")</f>
      </c>
      <c r="HC516">
        <f>IF($JE516&gt;=8,INDEX($GT:$GT,$JD516+8),"")</f>
      </c>
      <c r="HD516">
        <f>IF($JE516&gt;=9,INDEX($GT:$GT,$JD516+9),"")</f>
      </c>
      <c r="HE516">
        <f>IF($JE516&gt;=10,INDEX($GT:$GT,$JD516+10),"")</f>
      </c>
      <c r="HF516">
        <f>IF($JE516&gt;=11,INDEX($GT:$GT,$JD516+11),"")</f>
      </c>
      <c r="HG516">
        <f>IF($JE516&gt;=12,INDEX($GT:$GT,$JD516+12),"")</f>
      </c>
      <c r="HH516">
        <f>IF($JE516&gt;=13,INDEX($GT:$GT,$JD516+13),"")</f>
      </c>
      <c r="HI516">
        <f>IF($JE516&gt;=14,INDEX($GT:$GT,$JD516+14),"")</f>
      </c>
      <c r="HJ516">
        <f>IF($JE516&gt;=15,INDEX($GT:$GT,$JD516+15),"")</f>
      </c>
      <c r="HK516">
        <f>IF($JE516&gt;=16,INDEX($GT:$GT,$JD516+16),"")</f>
      </c>
      <c r="HL516">
        <f>IF($JE516&gt;=17,INDEX($GT:$GT,$JD516+17),"")</f>
      </c>
      <c r="HM516">
        <f>IF($JE516&gt;=18,INDEX($GT:$GT,$JD516+18),"")</f>
      </c>
      <c r="HN516">
        <f>IF($JE516&gt;=19,INDEX($GT:$GT,$JD516+19),"")</f>
      </c>
      <c r="HO516">
        <f>IF($JE516&gt;=20,INDEX($GT:$GT,$JD516+20),"")</f>
      </c>
      <c r="HP516">
        <f>IF($JE516&gt;=21,INDEX($GT:$GT,$JD516+21),"")</f>
      </c>
      <c r="HQ516">
        <f>IF($JE516&gt;=22,INDEX($GT:$GT,$JD516+22),"")</f>
      </c>
      <c r="HR516">
        <f>IF($JE516&gt;=23,INDEX($GT:$GT,$JD516+23),"")</f>
      </c>
      <c r="HS516">
        <f>IF($JE516&gt;=24,INDEX($GT:$GT,$JD516+24),"")</f>
      </c>
      <c r="HT516">
        <f>IF($JE516&gt;=25,INDEX($GT:$GT,$JD516+25),"")</f>
      </c>
      <c r="HU516">
        <f>IF($JE516&gt;=26,INDEX($GT:$GT,$JD516+26),"")</f>
      </c>
      <c r="HV516">
        <f>IF($JE516&gt;=27,INDEX($GT:$GT,$JD516+27),"")</f>
      </c>
      <c r="HW516">
        <f>IF($JE516&gt;=28,INDEX($GT:$GT,$JD516+28),"")</f>
      </c>
      <c r="HX516">
        <f>IF($JE516&gt;=29,INDEX($GT:$GT,$JD516+29),"")</f>
      </c>
      <c r="HY516">
        <f>IF($JE516&gt;=30,INDEX($GT:$GT,$JD516+30),"")</f>
      </c>
      <c r="HZ516">
        <f>IF($JE516&gt;=31,INDEX($GT:$GT,$JD516+31),"")</f>
      </c>
      <c r="IA516">
        <f>IF($JE516&gt;=32,INDEX($GT:$GT,$JD516+32),"")</f>
      </c>
      <c r="IB516">
        <f>IF($JE516&gt;=33,INDEX($GT:$GT,$JD516+33),"")</f>
      </c>
      <c r="IC516">
        <f>IF($JE516&gt;=34,INDEX($GT:$GT,$JD516+34),"")</f>
      </c>
      <c r="ID516">
        <f>IF($JE516&gt;=35,INDEX($GT:$GT,$JD516+35),"")</f>
      </c>
      <c r="IE516">
        <f>IF($JE516&gt;=36,INDEX($GT:$GT,$JD516+36),"")</f>
      </c>
      <c r="IF516">
        <f>IF($JE516&gt;=37,INDEX($GT:$GT,$JD516+37),"")</f>
      </c>
      <c r="IG516">
        <f>IF($JE516&gt;=38,INDEX($GT:$GT,$JD516+38),"")</f>
      </c>
      <c r="IH516">
        <f>IF($JE516&gt;=39,INDEX($GT:$GT,$JD516+39),"")</f>
      </c>
      <c r="II516">
        <f>IF($JE516&gt;=40,INDEX($GT:$GT,$JD516+40),"")</f>
      </c>
      <c r="IJ516">
        <f>IF($JE516&gt;=41,INDEX($GT:$GT,$JD516+41),"")</f>
      </c>
      <c r="IK516">
        <f>IF($JE516&gt;=42,INDEX($GT:$GT,$JD516+42),"")</f>
      </c>
      <c r="IL516">
        <f>IF($JE516&gt;=43,INDEX($GT:$GT,$JD516+43),"")</f>
      </c>
      <c r="IM516">
        <f>IF($JE516&gt;=44,INDEX($GT:$GT,$JD516+44),"")</f>
      </c>
      <c r="IN516">
        <f>IF($JE516&gt;=45,INDEX($GT:$GT,$JD516+45),"")</f>
      </c>
      <c r="IO516">
        <f>IF($JE516&gt;=46,INDEX($GT:$GT,$JD516+46),"")</f>
      </c>
      <c r="IP516">
        <f>IF($JE516&gt;=47,INDEX($GT:$GT,$JD516+47),"")</f>
      </c>
      <c r="IQ516">
        <f>IF($JE516&gt;=48,INDEX($GT:$GT,$JD516+48),"")</f>
      </c>
      <c r="IR516">
        <f>IF($JE516&gt;=49,INDEX($GT:$GT,$JD516+49),"")</f>
      </c>
      <c r="IS516">
        <f>IF($JE516&gt;=50,INDEX($GT:$GT,$JD516+50),"")</f>
      </c>
      <c r="IT516">
        <f>IF($JE516&gt;=51,INDEX($GT:$GT,$JD516+51),"")</f>
      </c>
      <c r="IU516">
        <f>IF($JE516&gt;=52,INDEX($GT:$GT,$JD516+52),"")</f>
      </c>
      <c r="IV516">
        <f>IF($JE516&gt;=53,INDEX($GT:$GT,$JD516+53),"")</f>
      </c>
      <c r="IW516">
        <f>IF($JE516&gt;=54,INDEX($GT:$GT,$JD516+54),"")</f>
      </c>
      <c r="IX516">
        <f>IF($JE516&gt;=55,INDEX($GT:$GT,$JD516+55),"")</f>
      </c>
      <c r="IY516">
        <f>IF($JE516&gt;=56,INDEX($GT:$GT,$JD516+56),"")</f>
      </c>
      <c r="IZ516">
        <f>IF($JE516&gt;=57,INDEX($GT:$GT,$JD516+57),"")</f>
      </c>
      <c r="JA516">
        <f>IF($JE516&gt;=58,INDEX($GT:$GT,$JD516+58),"")</f>
      </c>
      <c r="JB516">
        <f>IF($JE516&gt;=59,INDEX($GT:$GT,$JD516+59),"")</f>
      </c>
      <c r="JC516">
        <f>IF($JE516&gt;=60,INDEX($GT:$GT,$JD516+60),"")</f>
      </c>
      <c r="JD516">
        <f>IFERROR(MATCH($GS516,$GT$2:$GT$322,0)+1,0)</f>
      </c>
      <c r="JE516">
        <f>IFERROR(INDEX($GU$2:$GU$322,MATCH($GS516,$GT$2:$GT$322,0)),0)</f>
      </c>
      <c r="JF516" t="s">
        <v>28</v>
      </c>
      <c r="JG516" t="s">
        <v>28</v>
      </c>
    </row>
    <row r="517" spans="1:267" x14ac:dyDescent="0.25">
      <c r="J517" s="1"/>
      <c r="K517" s="1"/>
      <c r="L517" s="1"/>
      <c r="M517" s="1"/>
      <c r="N517" s="1">
        <f>IFERROR(IF(FIND(" - ",$J517)&gt;0,MID($J517,FIND(" - ",$J517)+3,LEN($J517)),""),"")</f>
      </c>
      <c r="P517" s="1"/>
      <c r="S517" t="s">
        <v>28</v>
      </c>
      <c r="U517">
        <f>IF(OR($S517="",$T517=""),"",IFERROR($S517/$T517,0))</f>
      </c>
      <c r="V517">
        <f>IF($S517="","",
IF($K517="","",
IF(ISNUMBER(SEARCH("exempt",LOWER($K517))),0,
$S517*(VALUE(SUBSTITUTE($K517,"%",""))/100))))</f>
      </c>
      <c r="AB517">
        <f>IF($S517="","",
SUM($S517,$V517,$Z517,$W517,$Y517)-
IF($AA517="",0,VALUE($AA517)))</f>
      </c>
      <c r="AJ517" t="s">
        <v>1178</v>
      </c>
      <c r="AR517">
        <f>IFERROR(LEFT($J517,FIND(" - ",$J517)-1),$J517)</f>
      </c>
      <c r="AU517">
        <f>IF($CJ517&gt;=1,INDEX($AS:$AS,$CI517+1),"")</f>
      </c>
      <c r="AV517">
        <f>IF($CJ517&gt;=2,INDEX($AS:$AS,$CI517+2),"")</f>
      </c>
      <c r="AW517">
        <f>IF($CJ517&gt;=3,INDEX($AS:$AS,$CI517+3),"")</f>
      </c>
      <c r="AX517">
        <f>IF($CJ517&gt;=4,INDEX($AS:$AS,$CI517+4),"")</f>
      </c>
      <c r="AY517">
        <f>IF($CJ517&gt;=5,INDEX($AS:$AS,$CI517+5),"")</f>
      </c>
      <c r="AZ517">
        <f>IF($CJ517&gt;=6,INDEX($AS:$AS,$CI517+6),"")</f>
      </c>
      <c r="BA517">
        <f>IF($CJ517&gt;=7,INDEX($AS:$AS,$CI517+7),"")</f>
      </c>
      <c r="BB517">
        <f>IF($CJ517&gt;=8,INDEX($AS:$AS,$CI517+8),"")</f>
      </c>
      <c r="BC517">
        <f>IF($CJ517&gt;=9,INDEX($AS:$AS,$CI517+9),"")</f>
      </c>
      <c r="BD517">
        <f>IF($CJ517&gt;=10,INDEX($AS:$AS,$CI517+10),"")</f>
      </c>
      <c r="BE517">
        <f>IF($CJ517&gt;=11,INDEX($AS:$AS,$CI517+11),"")</f>
      </c>
      <c r="BF517">
        <f>IF($CJ517&gt;=12,INDEX($AS:$AS,$CI517+12),"")</f>
      </c>
      <c r="BG517">
        <f>IF($CJ517&gt;=13,INDEX($AS:$AS,$CI517+13),"")</f>
      </c>
      <c r="BH517">
        <f>IF($CJ517&gt;=14,INDEX($AS:$AS,$CI517+14),"")</f>
      </c>
      <c r="BI517">
        <f>IF($CJ517&gt;=15,INDEX($AS:$AS,$CI517+15),"")</f>
      </c>
      <c r="BJ517">
        <f>IF($CJ517&gt;=16,INDEX($AS:$AS,$CI517+16),"")</f>
      </c>
      <c r="BK517">
        <f>IF($CJ517&gt;=17,INDEX($AS:$AS,$CI517+17),"")</f>
      </c>
      <c r="BL517">
        <f>IF($CJ517&gt;=18,INDEX($AS:$AS,$CI517+18),"")</f>
      </c>
      <c r="BM517">
        <f>IF($CJ517&gt;=19,INDEX($AS:$AS,$CI517+19),"")</f>
      </c>
      <c r="BN517">
        <f>IF($CJ517&gt;=20,INDEX($AS:$AS,$CI517+20),"")</f>
      </c>
      <c r="BO517">
        <f>IF($CJ517&gt;=21,INDEX($AS:$AS,$CI517+21),"")</f>
      </c>
      <c r="BP517">
        <f>IF($CJ517&gt;=22,INDEX($AS:$AS,$CI517+22),"")</f>
      </c>
      <c r="BQ517">
        <f>IF($CJ517&gt;=23,INDEX($AS:$AS,$CI517+23),"")</f>
      </c>
      <c r="BR517">
        <f>IF($CJ517&gt;=24,INDEX($AS:$AS,$CI517+24),"")</f>
      </c>
      <c r="BS517">
        <f>IF($CJ517&gt;=25,INDEX($AS:$AS,$CI517+25),"")</f>
      </c>
      <c r="BT517">
        <f>IF($CJ517&gt;=26,INDEX($AS:$AS,$CI517+26),"")</f>
      </c>
      <c r="BU517">
        <f>IF($CJ517&gt;=27,INDEX($AS:$AS,$CI517+27),"")</f>
      </c>
      <c r="BV517">
        <f>IF($CJ517&gt;=28,INDEX($AS:$AS,$CI517+28),"")</f>
      </c>
      <c r="BW517">
        <f>IF($CJ517&gt;=29,INDEX($AS:$AS,$CI517+29),"")</f>
      </c>
      <c r="BX517">
        <f>IF($CJ517&gt;=30,INDEX($AS:$AS,$CI517+30),"")</f>
      </c>
      <c r="BY517">
        <f>IF($CJ517&gt;=31,INDEX($AS:$AS,$CI517+31),"")</f>
      </c>
      <c r="BZ517">
        <f>IF($CJ517&gt;=32,INDEX($AS:$AS,$CI517+32),"")</f>
      </c>
      <c r="CA517">
        <f>IF($CJ517&gt;=33,INDEX($AS:$AS,$CI517+33),"")</f>
      </c>
      <c r="CB517">
        <f>IF($CJ517&gt;=34,INDEX($AS:$AS,$CI517+34),"")</f>
      </c>
      <c r="CC517">
        <f>IF($CJ517&gt;=35,INDEX($AS:$AS,$CI517+35),"")</f>
      </c>
      <c r="CD517">
        <f>IF($CJ517&gt;=36,INDEX($AS:$AS,$CI517+36),"")</f>
      </c>
      <c r="CE517">
        <f>IF($CJ517&gt;=37,INDEX($AS:$AS,$CI517+37),"")</f>
      </c>
      <c r="CF517">
        <f>IF($CJ517&gt;=38,INDEX($AS:$AS,$CI517+38),"")</f>
      </c>
      <c r="CG517">
        <f>IF($CJ517&gt;=39,INDEX($AS:$AS,$CI517+39),"")</f>
      </c>
      <c r="CH517">
        <f>IF($CJ517&gt;=40,INDEX($AS:$AS,$CI517+40),"")</f>
      </c>
      <c r="CI517">
        <f>IFERROR(MATCH($AR517,$AS$2:$AS$133,0)+1,0)</f>
      </c>
      <c r="CJ517">
        <f>IFERROR(INDEX($AT$2:$AT$133,MATCH($AR517,$AS$2:$AS$133,0)),0)</f>
      </c>
      <c r="CK517">
        <f>IFERROR(LEFT($O517,FIND(" - ",$O517)-1),$O517)</f>
      </c>
      <c r="CL517" t="s">
        <v>132</v>
      </c>
      <c r="CN517">
        <f>IF($DI517&gt;=1,INDEX($CL:$CL,$DH517+1),"")</f>
      </c>
      <c r="CO517">
        <f>IF($DI517&gt;=2,INDEX($CL:$CL,$DH517+2),"")</f>
      </c>
      <c r="CP517">
        <f>IF($DI517&gt;=3,INDEX($CL:$CL,$DH517+3),"")</f>
      </c>
      <c r="CQ517">
        <f>IF($DI517&gt;=4,INDEX($CL:$CL,$DH517+4),"")</f>
      </c>
      <c r="CR517">
        <f>IF($DI517&gt;=5,INDEX($CL:$CL,$DH517+5),"")</f>
      </c>
      <c r="CS517">
        <f>IF($DI517&gt;=6,INDEX($CL:$CL,$DH517+6),"")</f>
      </c>
      <c r="CT517">
        <f>IF($DI517&gt;=7,INDEX($CL:$CL,$DH517+7),"")</f>
      </c>
      <c r="CU517">
        <f>IF($DI517&gt;=8,INDEX($CL:$CL,$DH517+8),"")</f>
      </c>
      <c r="CV517">
        <f>IF($DI517&gt;=9,INDEX($CL:$CL,$DH517+9),"")</f>
      </c>
      <c r="CW517">
        <f>IF($DI517&gt;=10,INDEX($CL:$CL,$DH517+10),"")</f>
      </c>
      <c r="CX517">
        <f>IF($DI517&gt;=11,INDEX($CL:$CL,$DH517+11),"")</f>
      </c>
      <c r="CY517">
        <f>IF($DI517&gt;=12,INDEX($CL:$CL,$DH517+12),"")</f>
      </c>
      <c r="CZ517">
        <f>IF($DI517&gt;=13,INDEX($CL:$CL,$DH517+13),"")</f>
      </c>
      <c r="DA517">
        <f>IF($DI517&gt;=14,INDEX($CL:$CL,$DH517+14),"")</f>
      </c>
      <c r="DB517">
        <f>IF($DI517&gt;=15,INDEX($CL:$CL,$DH517+15),"")</f>
      </c>
      <c r="DC517">
        <f>IF($DI517&gt;=16,INDEX($CL:$CL,$DH517+16),"")</f>
      </c>
      <c r="DD517">
        <f>IF($DI517&gt;=17,INDEX($CL:$CL,$DH517+17),"")</f>
      </c>
      <c r="DE517">
        <f>IF($DI517&gt;=18,INDEX($CL:$CL,$DH517+18),"")</f>
      </c>
      <c r="DF517">
        <f>IF($DI517&gt;=19,INDEX($CL:$CL,$DH517+19),"")</f>
      </c>
      <c r="DG517">
        <f>IF($DI517&gt;=20,INDEX($CL:$CL,$DH517+20),"")</f>
      </c>
      <c r="DH517">
        <f>IFERROR(MATCH($CK517,$CL$2:$CL$1558,0)+1,0)</f>
      </c>
      <c r="DI517">
        <f>IFERROR(INDEX($CM$2:$CM$1558,MATCH($CK517,$CL$2:$CL$1558,0)),0)</f>
      </c>
      <c r="DJ517">
        <f>IFERROR(INDEX($AQ:$AQ,MATCH($K517,$AP:$AP,0))&amp;"","")</f>
      </c>
      <c r="DN517">
        <f>IF($GQ517&gt;=1,INDEX($DK:$DK,$GP517+1),"")</f>
      </c>
      <c r="DO517">
        <f>IF($GQ517&gt;=2,INDEX($DK:$DK,$GP517+2),"")</f>
      </c>
      <c r="DP517">
        <f>IF($GQ517&gt;=3,INDEX($DK:$DK,$GP517+3),"")</f>
      </c>
      <c r="DQ517">
        <f>IF($GQ517&gt;=4,INDEX($DK:$DK,$GP517+4),"")</f>
      </c>
      <c r="DR517">
        <f>IF($GQ517&gt;=5,INDEX($DK:$DK,$GP517+5),"")</f>
      </c>
      <c r="DS517">
        <f>IF($GQ517&gt;=6,INDEX($DK:$DK,$GP517+6),"")</f>
      </c>
      <c r="DT517">
        <f>IF($GQ517&gt;=7,INDEX($DK:$DK,$GP517+7),"")</f>
      </c>
      <c r="DU517">
        <f>IF($GQ517&gt;=8,INDEX($DK:$DK,$GP517+8),"")</f>
      </c>
      <c r="DV517">
        <f>IF($GQ517&gt;=9,INDEX($DK:$DK,$GP517+9),"")</f>
      </c>
      <c r="DW517">
        <f>IF($GQ517&gt;=10,INDEX($DK:$DK,$GP517+10),"")</f>
      </c>
      <c r="DX517">
        <f>IF($GQ517&gt;=11,INDEX($DK:$DK,$GP517+11),"")</f>
      </c>
      <c r="DY517">
        <f>IF($GQ517&gt;=12,INDEX($DK:$DK,$GP517+12),"")</f>
      </c>
      <c r="DZ517">
        <f>IF($GQ517&gt;=13,INDEX($DK:$DK,$GP517+13),"")</f>
      </c>
      <c r="EA517">
        <f>IF($GQ517&gt;=14,INDEX($DK:$DK,$GP517+14),"")</f>
      </c>
      <c r="EB517">
        <f>IF($GQ517&gt;=15,INDEX($DK:$DK,$GP517+15),"")</f>
      </c>
      <c r="EC517">
        <f>IF($GQ517&gt;=16,INDEX($DK:$DK,$GP517+16),"")</f>
      </c>
      <c r="ED517">
        <f>IF($GQ517&gt;=17,INDEX($DK:$DK,$GP517+17),"")</f>
      </c>
      <c r="EE517">
        <f>IF($GQ517&gt;=18,INDEX($DK:$DK,$GP517+18),"")</f>
      </c>
      <c r="EF517">
        <f>IF($GQ517&gt;=19,INDEX($DK:$DK,$GP517+19),"")</f>
      </c>
      <c r="EG517">
        <f>IF($GQ517&gt;=20,INDEX($DK:$DK,$GP517+20),"")</f>
      </c>
      <c r="EH517">
        <f>IF($GQ517&gt;=21,INDEX($DK:$DK,$GP517+21),"")</f>
      </c>
      <c r="EI517">
        <f>IF($GQ517&gt;=22,INDEX($DK:$DK,$GP517+22),"")</f>
      </c>
      <c r="EJ517">
        <f>IF($GQ517&gt;=23,INDEX($DK:$DK,$GP517+23),"")</f>
      </c>
      <c r="EK517">
        <f>IF($GQ517&gt;=24,INDEX($DK:$DK,$GP517+24),"")</f>
      </c>
      <c r="EL517">
        <f>IF($GQ517&gt;=25,INDEX($DK:$DK,$GP517+25),"")</f>
      </c>
      <c r="EM517">
        <f>IF($GQ517&gt;=26,INDEX($DK:$DK,$GP517+26),"")</f>
      </c>
      <c r="EN517">
        <f>IF($GQ517&gt;=27,INDEX($DK:$DK,$GP517+27),"")</f>
      </c>
      <c r="EO517">
        <f>IF($GQ517&gt;=28,INDEX($DK:$DK,$GP517+28),"")</f>
      </c>
      <c r="EP517">
        <f>IF($GQ517&gt;=29,INDEX($DK:$DK,$GP517+29),"")</f>
      </c>
      <c r="EQ517">
        <f>IF($GQ517&gt;=30,INDEX($DK:$DK,$GP517+30),"")</f>
      </c>
      <c r="ER517">
        <f>IF($GQ517&gt;=31,INDEX($DK:$DK,$GP517+31),"")</f>
      </c>
      <c r="ES517">
        <f>IF($GQ517&gt;=32,INDEX($DK:$DK,$GP517+32),"")</f>
      </c>
      <c r="ET517">
        <f>IF($GQ517&gt;=33,INDEX($DK:$DK,$GP517+33),"")</f>
      </c>
      <c r="EU517">
        <f>IF($GQ517&gt;=34,INDEX($DK:$DK,$GP517+34),"")</f>
      </c>
      <c r="EV517">
        <f>IF($GQ517&gt;=35,INDEX($DK:$DK,$GP517+35),"")</f>
      </c>
      <c r="EW517">
        <f>IF($GQ517&gt;=36,INDEX($DK:$DK,$GP517+36),"")</f>
      </c>
      <c r="EX517">
        <f>IF($GQ517&gt;=37,INDEX($DK:$DK,$GP517+37),"")</f>
      </c>
      <c r="EY517">
        <f>IF($GQ517&gt;=38,INDEX($DK:$DK,$GP517+38),"")</f>
      </c>
      <c r="EZ517">
        <f>IF($GQ517&gt;=39,INDEX($DK:$DK,$GP517+39),"")</f>
      </c>
      <c r="FA517">
        <f>IF($GQ517&gt;=40,INDEX($DK:$DK,$GP517+40),"")</f>
      </c>
      <c r="FB517">
        <f>IF($GQ517&gt;=1,INDEX($DL:$DL,$GP517+1),"")</f>
      </c>
      <c r="FC517">
        <f>IF($GQ517&gt;=2,INDEX($DL:$DL,$GP517+2),"")</f>
      </c>
      <c r="FD517">
        <f>IF($GQ517&gt;=3,INDEX($DL:$DL,$GP517+3),"")</f>
      </c>
      <c r="FE517">
        <f>IF($GQ517&gt;=4,INDEX($DL:$DL,$GP517+4),"")</f>
      </c>
      <c r="FF517">
        <f>IF($GQ517&gt;=5,INDEX($DL:$DL,$GP517+5),"")</f>
      </c>
      <c r="FG517">
        <f>IF($GQ517&gt;=6,INDEX($DL:$DL,$GP517+6),"")</f>
      </c>
      <c r="FH517">
        <f>IF($GQ517&gt;=7,INDEX($DL:$DL,$GP517+7),"")</f>
      </c>
      <c r="FI517">
        <f>IF($GQ517&gt;=8,INDEX($DL:$DL,$GP517+8),"")</f>
      </c>
      <c r="FJ517">
        <f>IF($GQ517&gt;=9,INDEX($DL:$DL,$GP517+9),"")</f>
      </c>
      <c r="FK517">
        <f>IF($GQ517&gt;=10,INDEX($DL:$DL,$GP517+10),"")</f>
      </c>
      <c r="FL517">
        <f>IF($GQ517&gt;=11,INDEX($DL:$DL,$GP517+11),"")</f>
      </c>
      <c r="FM517">
        <f>IF($GQ517&gt;=12,INDEX($DL:$DL,$GP517+12),"")</f>
      </c>
      <c r="FN517">
        <f>IF($GQ517&gt;=13,INDEX($DL:$DL,$GP517+13),"")</f>
      </c>
      <c r="FO517">
        <f>IF($GQ517&gt;=14,INDEX($DL:$DL,$GP517+14),"")</f>
      </c>
      <c r="FP517">
        <f>IF($GQ517&gt;=15,INDEX($DL:$DL,$GP517+15),"")</f>
      </c>
      <c r="FQ517">
        <f>IF($GQ517&gt;=16,INDEX($DL:$DL,$GP517+16),"")</f>
      </c>
      <c r="FR517">
        <f>IF($GQ517&gt;=17,INDEX($DL:$DL,$GP517+17),"")</f>
      </c>
      <c r="FS517">
        <f>IF($GQ517&gt;=18,INDEX($DL:$DL,$GP517+18),"")</f>
      </c>
      <c r="FT517">
        <f>IF($GQ517&gt;=19,INDEX($DL:$DL,$GP517+19),"")</f>
      </c>
      <c r="FU517">
        <f>IF($GQ517&gt;=20,INDEX($DL:$DL,$GP517+20),"")</f>
      </c>
      <c r="FV517">
        <f>IF($GQ517&gt;=21,INDEX($DL:$DL,$GP517+21),"")</f>
      </c>
      <c r="FW517">
        <f>IF($GQ517&gt;=22,INDEX($DL:$DL,$GP517+22),"")</f>
      </c>
      <c r="FX517">
        <f>IF($GQ517&gt;=23,INDEX($DL:$DL,$GP517+23),"")</f>
      </c>
      <c r="FY517">
        <f>IF($GQ517&gt;=24,INDEX($DL:$DL,$GP517+24),"")</f>
      </c>
      <c r="FZ517">
        <f>IF($GQ517&gt;=25,INDEX($DL:$DL,$GP517+25),"")</f>
      </c>
      <c r="GA517">
        <f>IF($GQ517&gt;=26,INDEX($DL:$DL,$GP517+26),"")</f>
      </c>
      <c r="GB517">
        <f>IF($GQ517&gt;=27,INDEX($DL:$DL,$GP517+27),"")</f>
      </c>
      <c r="GC517">
        <f>IF($GQ517&gt;=28,INDEX($DL:$DL,$GP517+28),"")</f>
      </c>
      <c r="GD517">
        <f>IF($GQ517&gt;=29,INDEX($DL:$DL,$GP517+29),"")</f>
      </c>
      <c r="GE517">
        <f>IF($GQ517&gt;=30,INDEX($DL:$DL,$GP517+30),"")</f>
      </c>
      <c r="GF517">
        <f>IF($GQ517&gt;=31,INDEX($DL:$DL,$GP517+31),"")</f>
      </c>
      <c r="GG517">
        <f>IF($GQ517&gt;=32,INDEX($DL:$DL,$GP517+32),"")</f>
      </c>
      <c r="GH517">
        <f>IF($GQ517&gt;=33,INDEX($DL:$DL,$GP517+33),"")</f>
      </c>
      <c r="GI517">
        <f>IF($GQ517&gt;=34,INDEX($DL:$DL,$GP517+34),"")</f>
      </c>
      <c r="GJ517">
        <f>IF($GQ517&gt;=35,INDEX($DL:$DL,$GP517+35),"")</f>
      </c>
      <c r="GK517">
        <f>IF($GQ517&gt;=36,INDEX($DL:$DL,$GP517+36),"")</f>
      </c>
      <c r="GL517">
        <f>IF($GQ517&gt;=37,INDEX($DL:$DL,$GP517+37),"")</f>
      </c>
      <c r="GM517">
        <f>IF($GQ517&gt;=38,INDEX($DL:$DL,$GP517+38),"")</f>
      </c>
      <c r="GN517">
        <f>IF($GQ517&gt;=39,INDEX($DL:$DL,$GP517+39),"")</f>
      </c>
      <c r="GO517">
        <f>IF($GQ517&gt;=40,INDEX($DL:$DL,$GP517+40),"")</f>
      </c>
      <c r="GP517">
        <f>IFERROR(MATCH($DJ517,$DK$2:$DK$148,0)+1,0)</f>
      </c>
      <c r="GQ517">
        <f>IFERROR(INDEX($DM$2:$DM$148,MATCH($DJ517,$DK$2:$DK$148,0)),0)</f>
      </c>
      <c r="GR517">
        <f>IFERROR(MATCH($L517,$DN$517:$FA$517,0),0)</f>
      </c>
      <c r="GS517">
        <f>IF($GR517&gt;0,INDEX($FB$517:$GO$517,$GR517),"")</f>
      </c>
      <c r="GV517">
        <f>IF($JE517&gt;=1,INDEX($GT:$GT,$JD517+1),"")</f>
      </c>
      <c r="GW517">
        <f>IF($JE517&gt;=2,INDEX($GT:$GT,$JD517+2),"")</f>
      </c>
      <c r="GX517">
        <f>IF($JE517&gt;=3,INDEX($GT:$GT,$JD517+3),"")</f>
      </c>
      <c r="GY517">
        <f>IF($JE517&gt;=4,INDEX($GT:$GT,$JD517+4),"")</f>
      </c>
      <c r="GZ517">
        <f>IF($JE517&gt;=5,INDEX($GT:$GT,$JD517+5),"")</f>
      </c>
      <c r="HA517">
        <f>IF($JE517&gt;=6,INDEX($GT:$GT,$JD517+6),"")</f>
      </c>
      <c r="HB517">
        <f>IF($JE517&gt;=7,INDEX($GT:$GT,$JD517+7),"")</f>
      </c>
      <c r="HC517">
        <f>IF($JE517&gt;=8,INDEX($GT:$GT,$JD517+8),"")</f>
      </c>
      <c r="HD517">
        <f>IF($JE517&gt;=9,INDEX($GT:$GT,$JD517+9),"")</f>
      </c>
      <c r="HE517">
        <f>IF($JE517&gt;=10,INDEX($GT:$GT,$JD517+10),"")</f>
      </c>
      <c r="HF517">
        <f>IF($JE517&gt;=11,INDEX($GT:$GT,$JD517+11),"")</f>
      </c>
      <c r="HG517">
        <f>IF($JE517&gt;=12,INDEX($GT:$GT,$JD517+12),"")</f>
      </c>
      <c r="HH517">
        <f>IF($JE517&gt;=13,INDEX($GT:$GT,$JD517+13),"")</f>
      </c>
      <c r="HI517">
        <f>IF($JE517&gt;=14,INDEX($GT:$GT,$JD517+14),"")</f>
      </c>
      <c r="HJ517">
        <f>IF($JE517&gt;=15,INDEX($GT:$GT,$JD517+15),"")</f>
      </c>
      <c r="HK517">
        <f>IF($JE517&gt;=16,INDEX($GT:$GT,$JD517+16),"")</f>
      </c>
      <c r="HL517">
        <f>IF($JE517&gt;=17,INDEX($GT:$GT,$JD517+17),"")</f>
      </c>
      <c r="HM517">
        <f>IF($JE517&gt;=18,INDEX($GT:$GT,$JD517+18),"")</f>
      </c>
      <c r="HN517">
        <f>IF($JE517&gt;=19,INDEX($GT:$GT,$JD517+19),"")</f>
      </c>
      <c r="HO517">
        <f>IF($JE517&gt;=20,INDEX($GT:$GT,$JD517+20),"")</f>
      </c>
      <c r="HP517">
        <f>IF($JE517&gt;=21,INDEX($GT:$GT,$JD517+21),"")</f>
      </c>
      <c r="HQ517">
        <f>IF($JE517&gt;=22,INDEX($GT:$GT,$JD517+22),"")</f>
      </c>
      <c r="HR517">
        <f>IF($JE517&gt;=23,INDEX($GT:$GT,$JD517+23),"")</f>
      </c>
      <c r="HS517">
        <f>IF($JE517&gt;=24,INDEX($GT:$GT,$JD517+24),"")</f>
      </c>
      <c r="HT517">
        <f>IF($JE517&gt;=25,INDEX($GT:$GT,$JD517+25),"")</f>
      </c>
      <c r="HU517">
        <f>IF($JE517&gt;=26,INDEX($GT:$GT,$JD517+26),"")</f>
      </c>
      <c r="HV517">
        <f>IF($JE517&gt;=27,INDEX($GT:$GT,$JD517+27),"")</f>
      </c>
      <c r="HW517">
        <f>IF($JE517&gt;=28,INDEX($GT:$GT,$JD517+28),"")</f>
      </c>
      <c r="HX517">
        <f>IF($JE517&gt;=29,INDEX($GT:$GT,$JD517+29),"")</f>
      </c>
      <c r="HY517">
        <f>IF($JE517&gt;=30,INDEX($GT:$GT,$JD517+30),"")</f>
      </c>
      <c r="HZ517">
        <f>IF($JE517&gt;=31,INDEX($GT:$GT,$JD517+31),"")</f>
      </c>
      <c r="IA517">
        <f>IF($JE517&gt;=32,INDEX($GT:$GT,$JD517+32),"")</f>
      </c>
      <c r="IB517">
        <f>IF($JE517&gt;=33,INDEX($GT:$GT,$JD517+33),"")</f>
      </c>
      <c r="IC517">
        <f>IF($JE517&gt;=34,INDEX($GT:$GT,$JD517+34),"")</f>
      </c>
      <c r="ID517">
        <f>IF($JE517&gt;=35,INDEX($GT:$GT,$JD517+35),"")</f>
      </c>
      <c r="IE517">
        <f>IF($JE517&gt;=36,INDEX($GT:$GT,$JD517+36),"")</f>
      </c>
      <c r="IF517">
        <f>IF($JE517&gt;=37,INDEX($GT:$GT,$JD517+37),"")</f>
      </c>
      <c r="IG517">
        <f>IF($JE517&gt;=38,INDEX($GT:$GT,$JD517+38),"")</f>
      </c>
      <c r="IH517">
        <f>IF($JE517&gt;=39,INDEX($GT:$GT,$JD517+39),"")</f>
      </c>
      <c r="II517">
        <f>IF($JE517&gt;=40,INDEX($GT:$GT,$JD517+40),"")</f>
      </c>
      <c r="IJ517">
        <f>IF($JE517&gt;=41,INDEX($GT:$GT,$JD517+41),"")</f>
      </c>
      <c r="IK517">
        <f>IF($JE517&gt;=42,INDEX($GT:$GT,$JD517+42),"")</f>
      </c>
      <c r="IL517">
        <f>IF($JE517&gt;=43,INDEX($GT:$GT,$JD517+43),"")</f>
      </c>
      <c r="IM517">
        <f>IF($JE517&gt;=44,INDEX($GT:$GT,$JD517+44),"")</f>
      </c>
      <c r="IN517">
        <f>IF($JE517&gt;=45,INDEX($GT:$GT,$JD517+45),"")</f>
      </c>
      <c r="IO517">
        <f>IF($JE517&gt;=46,INDEX($GT:$GT,$JD517+46),"")</f>
      </c>
      <c r="IP517">
        <f>IF($JE517&gt;=47,INDEX($GT:$GT,$JD517+47),"")</f>
      </c>
      <c r="IQ517">
        <f>IF($JE517&gt;=48,INDEX($GT:$GT,$JD517+48),"")</f>
      </c>
      <c r="IR517">
        <f>IF($JE517&gt;=49,INDEX($GT:$GT,$JD517+49),"")</f>
      </c>
      <c r="IS517">
        <f>IF($JE517&gt;=50,INDEX($GT:$GT,$JD517+50),"")</f>
      </c>
      <c r="IT517">
        <f>IF($JE517&gt;=51,INDEX($GT:$GT,$JD517+51),"")</f>
      </c>
      <c r="IU517">
        <f>IF($JE517&gt;=52,INDEX($GT:$GT,$JD517+52),"")</f>
      </c>
      <c r="IV517">
        <f>IF($JE517&gt;=53,INDEX($GT:$GT,$JD517+53),"")</f>
      </c>
      <c r="IW517">
        <f>IF($JE517&gt;=54,INDEX($GT:$GT,$JD517+54),"")</f>
      </c>
      <c r="IX517">
        <f>IF($JE517&gt;=55,INDEX($GT:$GT,$JD517+55),"")</f>
      </c>
      <c r="IY517">
        <f>IF($JE517&gt;=56,INDEX($GT:$GT,$JD517+56),"")</f>
      </c>
      <c r="IZ517">
        <f>IF($JE517&gt;=57,INDEX($GT:$GT,$JD517+57),"")</f>
      </c>
      <c r="JA517">
        <f>IF($JE517&gt;=58,INDEX($GT:$GT,$JD517+58),"")</f>
      </c>
      <c r="JB517">
        <f>IF($JE517&gt;=59,INDEX($GT:$GT,$JD517+59),"")</f>
      </c>
      <c r="JC517">
        <f>IF($JE517&gt;=60,INDEX($GT:$GT,$JD517+60),"")</f>
      </c>
      <c r="JD517">
        <f>IFERROR(MATCH($GS517,$GT$2:$GT$322,0)+1,0)</f>
      </c>
      <c r="JE517">
        <f>IFERROR(INDEX($GU$2:$GU$322,MATCH($GS517,$GT$2:$GT$322,0)),0)</f>
      </c>
      <c r="JF517" t="s">
        <v>28</v>
      </c>
      <c r="JG517" t="s">
        <v>28</v>
      </c>
    </row>
    <row r="518" spans="1:267" x14ac:dyDescent="0.25">
      <c r="J518" s="1"/>
      <c r="K518" s="1"/>
      <c r="L518" s="1"/>
      <c r="M518" s="1"/>
      <c r="N518" s="1">
        <f>IFERROR(IF(FIND(" - ",$J518)&gt;0,MID($J518,FIND(" - ",$J518)+3,LEN($J518)),""),"")</f>
      </c>
      <c r="P518" s="1"/>
      <c r="S518" t="s">
        <v>28</v>
      </c>
      <c r="U518">
        <f>IF(OR($S518="",$T518=""),"",IFERROR($S518/$T518,0))</f>
      </c>
      <c r="V518">
        <f>IF($S518="","",
IF($K518="","",
IF(ISNUMBER(SEARCH("exempt",LOWER($K518))),0,
$S518*(VALUE(SUBSTITUTE($K518,"%",""))/100))))</f>
      </c>
      <c r="AB518">
        <f>IF($S518="","",
SUM($S518,$V518,$Z518,$W518,$Y518)-
IF($AA518="",0,VALUE($AA518)))</f>
      </c>
      <c r="AJ518" t="s">
        <v>1179</v>
      </c>
      <c r="AR518">
        <f>IFERROR(LEFT($J518,FIND(" - ",$J518)-1),$J518)</f>
      </c>
      <c r="AU518">
        <f>IF($CJ518&gt;=1,INDEX($AS:$AS,$CI518+1),"")</f>
      </c>
      <c r="AV518">
        <f>IF($CJ518&gt;=2,INDEX($AS:$AS,$CI518+2),"")</f>
      </c>
      <c r="AW518">
        <f>IF($CJ518&gt;=3,INDEX($AS:$AS,$CI518+3),"")</f>
      </c>
      <c r="AX518">
        <f>IF($CJ518&gt;=4,INDEX($AS:$AS,$CI518+4),"")</f>
      </c>
      <c r="AY518">
        <f>IF($CJ518&gt;=5,INDEX($AS:$AS,$CI518+5),"")</f>
      </c>
      <c r="AZ518">
        <f>IF($CJ518&gt;=6,INDEX($AS:$AS,$CI518+6),"")</f>
      </c>
      <c r="BA518">
        <f>IF($CJ518&gt;=7,INDEX($AS:$AS,$CI518+7),"")</f>
      </c>
      <c r="BB518">
        <f>IF($CJ518&gt;=8,INDEX($AS:$AS,$CI518+8),"")</f>
      </c>
      <c r="BC518">
        <f>IF($CJ518&gt;=9,INDEX($AS:$AS,$CI518+9),"")</f>
      </c>
      <c r="BD518">
        <f>IF($CJ518&gt;=10,INDEX($AS:$AS,$CI518+10),"")</f>
      </c>
      <c r="BE518">
        <f>IF($CJ518&gt;=11,INDEX($AS:$AS,$CI518+11),"")</f>
      </c>
      <c r="BF518">
        <f>IF($CJ518&gt;=12,INDEX($AS:$AS,$CI518+12),"")</f>
      </c>
      <c r="BG518">
        <f>IF($CJ518&gt;=13,INDEX($AS:$AS,$CI518+13),"")</f>
      </c>
      <c r="BH518">
        <f>IF($CJ518&gt;=14,INDEX($AS:$AS,$CI518+14),"")</f>
      </c>
      <c r="BI518">
        <f>IF($CJ518&gt;=15,INDEX($AS:$AS,$CI518+15),"")</f>
      </c>
      <c r="BJ518">
        <f>IF($CJ518&gt;=16,INDEX($AS:$AS,$CI518+16),"")</f>
      </c>
      <c r="BK518">
        <f>IF($CJ518&gt;=17,INDEX($AS:$AS,$CI518+17),"")</f>
      </c>
      <c r="BL518">
        <f>IF($CJ518&gt;=18,INDEX($AS:$AS,$CI518+18),"")</f>
      </c>
      <c r="BM518">
        <f>IF($CJ518&gt;=19,INDEX($AS:$AS,$CI518+19),"")</f>
      </c>
      <c r="BN518">
        <f>IF($CJ518&gt;=20,INDEX($AS:$AS,$CI518+20),"")</f>
      </c>
      <c r="BO518">
        <f>IF($CJ518&gt;=21,INDEX($AS:$AS,$CI518+21),"")</f>
      </c>
      <c r="BP518">
        <f>IF($CJ518&gt;=22,INDEX($AS:$AS,$CI518+22),"")</f>
      </c>
      <c r="BQ518">
        <f>IF($CJ518&gt;=23,INDEX($AS:$AS,$CI518+23),"")</f>
      </c>
      <c r="BR518">
        <f>IF($CJ518&gt;=24,INDEX($AS:$AS,$CI518+24),"")</f>
      </c>
      <c r="BS518">
        <f>IF($CJ518&gt;=25,INDEX($AS:$AS,$CI518+25),"")</f>
      </c>
      <c r="BT518">
        <f>IF($CJ518&gt;=26,INDEX($AS:$AS,$CI518+26),"")</f>
      </c>
      <c r="BU518">
        <f>IF($CJ518&gt;=27,INDEX($AS:$AS,$CI518+27),"")</f>
      </c>
      <c r="BV518">
        <f>IF($CJ518&gt;=28,INDEX($AS:$AS,$CI518+28),"")</f>
      </c>
      <c r="BW518">
        <f>IF($CJ518&gt;=29,INDEX($AS:$AS,$CI518+29),"")</f>
      </c>
      <c r="BX518">
        <f>IF($CJ518&gt;=30,INDEX($AS:$AS,$CI518+30),"")</f>
      </c>
      <c r="BY518">
        <f>IF($CJ518&gt;=31,INDEX($AS:$AS,$CI518+31),"")</f>
      </c>
      <c r="BZ518">
        <f>IF($CJ518&gt;=32,INDEX($AS:$AS,$CI518+32),"")</f>
      </c>
      <c r="CA518">
        <f>IF($CJ518&gt;=33,INDEX($AS:$AS,$CI518+33),"")</f>
      </c>
      <c r="CB518">
        <f>IF($CJ518&gt;=34,INDEX($AS:$AS,$CI518+34),"")</f>
      </c>
      <c r="CC518">
        <f>IF($CJ518&gt;=35,INDEX($AS:$AS,$CI518+35),"")</f>
      </c>
      <c r="CD518">
        <f>IF($CJ518&gt;=36,INDEX($AS:$AS,$CI518+36),"")</f>
      </c>
      <c r="CE518">
        <f>IF($CJ518&gt;=37,INDEX($AS:$AS,$CI518+37),"")</f>
      </c>
      <c r="CF518">
        <f>IF($CJ518&gt;=38,INDEX($AS:$AS,$CI518+38),"")</f>
      </c>
      <c r="CG518">
        <f>IF($CJ518&gt;=39,INDEX($AS:$AS,$CI518+39),"")</f>
      </c>
      <c r="CH518">
        <f>IF($CJ518&gt;=40,INDEX($AS:$AS,$CI518+40),"")</f>
      </c>
      <c r="CI518">
        <f>IFERROR(MATCH($AR518,$AS$2:$AS$133,0)+1,0)</f>
      </c>
      <c r="CJ518">
        <f>IFERROR(INDEX($AT$2:$AT$133,MATCH($AR518,$AS$2:$AS$133,0)),0)</f>
      </c>
      <c r="CK518">
        <f>IFERROR(LEFT($O518,FIND(" - ",$O518)-1),$O518)</f>
      </c>
      <c r="CL518" t="s">
        <v>68</v>
      </c>
      <c r="CN518">
        <f>IF($DI518&gt;=1,INDEX($CL:$CL,$DH518+1),"")</f>
      </c>
      <c r="CO518">
        <f>IF($DI518&gt;=2,INDEX($CL:$CL,$DH518+2),"")</f>
      </c>
      <c r="CP518">
        <f>IF($DI518&gt;=3,INDEX($CL:$CL,$DH518+3),"")</f>
      </c>
      <c r="CQ518">
        <f>IF($DI518&gt;=4,INDEX($CL:$CL,$DH518+4),"")</f>
      </c>
      <c r="CR518">
        <f>IF($DI518&gt;=5,INDEX($CL:$CL,$DH518+5),"")</f>
      </c>
      <c r="CS518">
        <f>IF($DI518&gt;=6,INDEX($CL:$CL,$DH518+6),"")</f>
      </c>
      <c r="CT518">
        <f>IF($DI518&gt;=7,INDEX($CL:$CL,$DH518+7),"")</f>
      </c>
      <c r="CU518">
        <f>IF($DI518&gt;=8,INDEX($CL:$CL,$DH518+8),"")</f>
      </c>
      <c r="CV518">
        <f>IF($DI518&gt;=9,INDEX($CL:$CL,$DH518+9),"")</f>
      </c>
      <c r="CW518">
        <f>IF($DI518&gt;=10,INDEX($CL:$CL,$DH518+10),"")</f>
      </c>
      <c r="CX518">
        <f>IF($DI518&gt;=11,INDEX($CL:$CL,$DH518+11),"")</f>
      </c>
      <c r="CY518">
        <f>IF($DI518&gt;=12,INDEX($CL:$CL,$DH518+12),"")</f>
      </c>
      <c r="CZ518">
        <f>IF($DI518&gt;=13,INDEX($CL:$CL,$DH518+13),"")</f>
      </c>
      <c r="DA518">
        <f>IF($DI518&gt;=14,INDEX($CL:$CL,$DH518+14),"")</f>
      </c>
      <c r="DB518">
        <f>IF($DI518&gt;=15,INDEX($CL:$CL,$DH518+15),"")</f>
      </c>
      <c r="DC518">
        <f>IF($DI518&gt;=16,INDEX($CL:$CL,$DH518+16),"")</f>
      </c>
      <c r="DD518">
        <f>IF($DI518&gt;=17,INDEX($CL:$CL,$DH518+17),"")</f>
      </c>
      <c r="DE518">
        <f>IF($DI518&gt;=18,INDEX($CL:$CL,$DH518+18),"")</f>
      </c>
      <c r="DF518">
        <f>IF($DI518&gt;=19,INDEX($CL:$CL,$DH518+19),"")</f>
      </c>
      <c r="DG518">
        <f>IF($DI518&gt;=20,INDEX($CL:$CL,$DH518+20),"")</f>
      </c>
      <c r="DH518">
        <f>IFERROR(MATCH($CK518,$CL$2:$CL$1558,0)+1,0)</f>
      </c>
      <c r="DI518">
        <f>IFERROR(INDEX($CM$2:$CM$1558,MATCH($CK518,$CL$2:$CL$1558,0)),0)</f>
      </c>
      <c r="DJ518">
        <f>IFERROR(INDEX($AQ:$AQ,MATCH($K518,$AP:$AP,0))&amp;"","")</f>
      </c>
      <c r="DN518">
        <f>IF($GQ518&gt;=1,INDEX($DK:$DK,$GP518+1),"")</f>
      </c>
      <c r="DO518">
        <f>IF($GQ518&gt;=2,INDEX($DK:$DK,$GP518+2),"")</f>
      </c>
      <c r="DP518">
        <f>IF($GQ518&gt;=3,INDEX($DK:$DK,$GP518+3),"")</f>
      </c>
      <c r="DQ518">
        <f>IF($GQ518&gt;=4,INDEX($DK:$DK,$GP518+4),"")</f>
      </c>
      <c r="DR518">
        <f>IF($GQ518&gt;=5,INDEX($DK:$DK,$GP518+5),"")</f>
      </c>
      <c r="DS518">
        <f>IF($GQ518&gt;=6,INDEX($DK:$DK,$GP518+6),"")</f>
      </c>
      <c r="DT518">
        <f>IF($GQ518&gt;=7,INDEX($DK:$DK,$GP518+7),"")</f>
      </c>
      <c r="DU518">
        <f>IF($GQ518&gt;=8,INDEX($DK:$DK,$GP518+8),"")</f>
      </c>
      <c r="DV518">
        <f>IF($GQ518&gt;=9,INDEX($DK:$DK,$GP518+9),"")</f>
      </c>
      <c r="DW518">
        <f>IF($GQ518&gt;=10,INDEX($DK:$DK,$GP518+10),"")</f>
      </c>
      <c r="DX518">
        <f>IF($GQ518&gt;=11,INDEX($DK:$DK,$GP518+11),"")</f>
      </c>
      <c r="DY518">
        <f>IF($GQ518&gt;=12,INDEX($DK:$DK,$GP518+12),"")</f>
      </c>
      <c r="DZ518">
        <f>IF($GQ518&gt;=13,INDEX($DK:$DK,$GP518+13),"")</f>
      </c>
      <c r="EA518">
        <f>IF($GQ518&gt;=14,INDEX($DK:$DK,$GP518+14),"")</f>
      </c>
      <c r="EB518">
        <f>IF($GQ518&gt;=15,INDEX($DK:$DK,$GP518+15),"")</f>
      </c>
      <c r="EC518">
        <f>IF($GQ518&gt;=16,INDEX($DK:$DK,$GP518+16),"")</f>
      </c>
      <c r="ED518">
        <f>IF($GQ518&gt;=17,INDEX($DK:$DK,$GP518+17),"")</f>
      </c>
      <c r="EE518">
        <f>IF($GQ518&gt;=18,INDEX($DK:$DK,$GP518+18),"")</f>
      </c>
      <c r="EF518">
        <f>IF($GQ518&gt;=19,INDEX($DK:$DK,$GP518+19),"")</f>
      </c>
      <c r="EG518">
        <f>IF($GQ518&gt;=20,INDEX($DK:$DK,$GP518+20),"")</f>
      </c>
      <c r="EH518">
        <f>IF($GQ518&gt;=21,INDEX($DK:$DK,$GP518+21),"")</f>
      </c>
      <c r="EI518">
        <f>IF($GQ518&gt;=22,INDEX($DK:$DK,$GP518+22),"")</f>
      </c>
      <c r="EJ518">
        <f>IF($GQ518&gt;=23,INDEX($DK:$DK,$GP518+23),"")</f>
      </c>
      <c r="EK518">
        <f>IF($GQ518&gt;=24,INDEX($DK:$DK,$GP518+24),"")</f>
      </c>
      <c r="EL518">
        <f>IF($GQ518&gt;=25,INDEX($DK:$DK,$GP518+25),"")</f>
      </c>
      <c r="EM518">
        <f>IF($GQ518&gt;=26,INDEX($DK:$DK,$GP518+26),"")</f>
      </c>
      <c r="EN518">
        <f>IF($GQ518&gt;=27,INDEX($DK:$DK,$GP518+27),"")</f>
      </c>
      <c r="EO518">
        <f>IF($GQ518&gt;=28,INDEX($DK:$DK,$GP518+28),"")</f>
      </c>
      <c r="EP518">
        <f>IF($GQ518&gt;=29,INDEX($DK:$DK,$GP518+29),"")</f>
      </c>
      <c r="EQ518">
        <f>IF($GQ518&gt;=30,INDEX($DK:$DK,$GP518+30),"")</f>
      </c>
      <c r="ER518">
        <f>IF($GQ518&gt;=31,INDEX($DK:$DK,$GP518+31),"")</f>
      </c>
      <c r="ES518">
        <f>IF($GQ518&gt;=32,INDEX($DK:$DK,$GP518+32),"")</f>
      </c>
      <c r="ET518">
        <f>IF($GQ518&gt;=33,INDEX($DK:$DK,$GP518+33),"")</f>
      </c>
      <c r="EU518">
        <f>IF($GQ518&gt;=34,INDEX($DK:$DK,$GP518+34),"")</f>
      </c>
      <c r="EV518">
        <f>IF($GQ518&gt;=35,INDEX($DK:$DK,$GP518+35),"")</f>
      </c>
      <c r="EW518">
        <f>IF($GQ518&gt;=36,INDEX($DK:$DK,$GP518+36),"")</f>
      </c>
      <c r="EX518">
        <f>IF($GQ518&gt;=37,INDEX($DK:$DK,$GP518+37),"")</f>
      </c>
      <c r="EY518">
        <f>IF($GQ518&gt;=38,INDEX($DK:$DK,$GP518+38),"")</f>
      </c>
      <c r="EZ518">
        <f>IF($GQ518&gt;=39,INDEX($DK:$DK,$GP518+39),"")</f>
      </c>
      <c r="FA518">
        <f>IF($GQ518&gt;=40,INDEX($DK:$DK,$GP518+40),"")</f>
      </c>
      <c r="FB518">
        <f>IF($GQ518&gt;=1,INDEX($DL:$DL,$GP518+1),"")</f>
      </c>
      <c r="FC518">
        <f>IF($GQ518&gt;=2,INDEX($DL:$DL,$GP518+2),"")</f>
      </c>
      <c r="FD518">
        <f>IF($GQ518&gt;=3,INDEX($DL:$DL,$GP518+3),"")</f>
      </c>
      <c r="FE518">
        <f>IF($GQ518&gt;=4,INDEX($DL:$DL,$GP518+4),"")</f>
      </c>
      <c r="FF518">
        <f>IF($GQ518&gt;=5,INDEX($DL:$DL,$GP518+5),"")</f>
      </c>
      <c r="FG518">
        <f>IF($GQ518&gt;=6,INDEX($DL:$DL,$GP518+6),"")</f>
      </c>
      <c r="FH518">
        <f>IF($GQ518&gt;=7,INDEX($DL:$DL,$GP518+7),"")</f>
      </c>
      <c r="FI518">
        <f>IF($GQ518&gt;=8,INDEX($DL:$DL,$GP518+8),"")</f>
      </c>
      <c r="FJ518">
        <f>IF($GQ518&gt;=9,INDEX($DL:$DL,$GP518+9),"")</f>
      </c>
      <c r="FK518">
        <f>IF($GQ518&gt;=10,INDEX($DL:$DL,$GP518+10),"")</f>
      </c>
      <c r="FL518">
        <f>IF($GQ518&gt;=11,INDEX($DL:$DL,$GP518+11),"")</f>
      </c>
      <c r="FM518">
        <f>IF($GQ518&gt;=12,INDEX($DL:$DL,$GP518+12),"")</f>
      </c>
      <c r="FN518">
        <f>IF($GQ518&gt;=13,INDEX($DL:$DL,$GP518+13),"")</f>
      </c>
      <c r="FO518">
        <f>IF($GQ518&gt;=14,INDEX($DL:$DL,$GP518+14),"")</f>
      </c>
      <c r="FP518">
        <f>IF($GQ518&gt;=15,INDEX($DL:$DL,$GP518+15),"")</f>
      </c>
      <c r="FQ518">
        <f>IF($GQ518&gt;=16,INDEX($DL:$DL,$GP518+16),"")</f>
      </c>
      <c r="FR518">
        <f>IF($GQ518&gt;=17,INDEX($DL:$DL,$GP518+17),"")</f>
      </c>
      <c r="FS518">
        <f>IF($GQ518&gt;=18,INDEX($DL:$DL,$GP518+18),"")</f>
      </c>
      <c r="FT518">
        <f>IF($GQ518&gt;=19,INDEX($DL:$DL,$GP518+19),"")</f>
      </c>
      <c r="FU518">
        <f>IF($GQ518&gt;=20,INDEX($DL:$DL,$GP518+20),"")</f>
      </c>
      <c r="FV518">
        <f>IF($GQ518&gt;=21,INDEX($DL:$DL,$GP518+21),"")</f>
      </c>
      <c r="FW518">
        <f>IF($GQ518&gt;=22,INDEX($DL:$DL,$GP518+22),"")</f>
      </c>
      <c r="FX518">
        <f>IF($GQ518&gt;=23,INDEX($DL:$DL,$GP518+23),"")</f>
      </c>
      <c r="FY518">
        <f>IF($GQ518&gt;=24,INDEX($DL:$DL,$GP518+24),"")</f>
      </c>
      <c r="FZ518">
        <f>IF($GQ518&gt;=25,INDEX($DL:$DL,$GP518+25),"")</f>
      </c>
      <c r="GA518">
        <f>IF($GQ518&gt;=26,INDEX($DL:$DL,$GP518+26),"")</f>
      </c>
      <c r="GB518">
        <f>IF($GQ518&gt;=27,INDEX($DL:$DL,$GP518+27),"")</f>
      </c>
      <c r="GC518">
        <f>IF($GQ518&gt;=28,INDEX($DL:$DL,$GP518+28),"")</f>
      </c>
      <c r="GD518">
        <f>IF($GQ518&gt;=29,INDEX($DL:$DL,$GP518+29),"")</f>
      </c>
      <c r="GE518">
        <f>IF($GQ518&gt;=30,INDEX($DL:$DL,$GP518+30),"")</f>
      </c>
      <c r="GF518">
        <f>IF($GQ518&gt;=31,INDEX($DL:$DL,$GP518+31),"")</f>
      </c>
      <c r="GG518">
        <f>IF($GQ518&gt;=32,INDEX($DL:$DL,$GP518+32),"")</f>
      </c>
      <c r="GH518">
        <f>IF($GQ518&gt;=33,INDEX($DL:$DL,$GP518+33),"")</f>
      </c>
      <c r="GI518">
        <f>IF($GQ518&gt;=34,INDEX($DL:$DL,$GP518+34),"")</f>
      </c>
      <c r="GJ518">
        <f>IF($GQ518&gt;=35,INDEX($DL:$DL,$GP518+35),"")</f>
      </c>
      <c r="GK518">
        <f>IF($GQ518&gt;=36,INDEX($DL:$DL,$GP518+36),"")</f>
      </c>
      <c r="GL518">
        <f>IF($GQ518&gt;=37,INDEX($DL:$DL,$GP518+37),"")</f>
      </c>
      <c r="GM518">
        <f>IF($GQ518&gt;=38,INDEX($DL:$DL,$GP518+38),"")</f>
      </c>
      <c r="GN518">
        <f>IF($GQ518&gt;=39,INDEX($DL:$DL,$GP518+39),"")</f>
      </c>
      <c r="GO518">
        <f>IF($GQ518&gt;=40,INDEX($DL:$DL,$GP518+40),"")</f>
      </c>
      <c r="GP518">
        <f>IFERROR(MATCH($DJ518,$DK$2:$DK$148,0)+1,0)</f>
      </c>
      <c r="GQ518">
        <f>IFERROR(INDEX($DM$2:$DM$148,MATCH($DJ518,$DK$2:$DK$148,0)),0)</f>
      </c>
      <c r="GR518">
        <f>IFERROR(MATCH($L518,$DN$518:$FA$518,0),0)</f>
      </c>
      <c r="GS518">
        <f>IF($GR518&gt;0,INDEX($FB$518:$GO$518,$GR518),"")</f>
      </c>
      <c r="GV518">
        <f>IF($JE518&gt;=1,INDEX($GT:$GT,$JD518+1),"")</f>
      </c>
      <c r="GW518">
        <f>IF($JE518&gt;=2,INDEX($GT:$GT,$JD518+2),"")</f>
      </c>
      <c r="GX518">
        <f>IF($JE518&gt;=3,INDEX($GT:$GT,$JD518+3),"")</f>
      </c>
      <c r="GY518">
        <f>IF($JE518&gt;=4,INDEX($GT:$GT,$JD518+4),"")</f>
      </c>
      <c r="GZ518">
        <f>IF($JE518&gt;=5,INDEX($GT:$GT,$JD518+5),"")</f>
      </c>
      <c r="HA518">
        <f>IF($JE518&gt;=6,INDEX($GT:$GT,$JD518+6),"")</f>
      </c>
      <c r="HB518">
        <f>IF($JE518&gt;=7,INDEX($GT:$GT,$JD518+7),"")</f>
      </c>
      <c r="HC518">
        <f>IF($JE518&gt;=8,INDEX($GT:$GT,$JD518+8),"")</f>
      </c>
      <c r="HD518">
        <f>IF($JE518&gt;=9,INDEX($GT:$GT,$JD518+9),"")</f>
      </c>
      <c r="HE518">
        <f>IF($JE518&gt;=10,INDEX($GT:$GT,$JD518+10),"")</f>
      </c>
      <c r="HF518">
        <f>IF($JE518&gt;=11,INDEX($GT:$GT,$JD518+11),"")</f>
      </c>
      <c r="HG518">
        <f>IF($JE518&gt;=12,INDEX($GT:$GT,$JD518+12),"")</f>
      </c>
      <c r="HH518">
        <f>IF($JE518&gt;=13,INDEX($GT:$GT,$JD518+13),"")</f>
      </c>
      <c r="HI518">
        <f>IF($JE518&gt;=14,INDEX($GT:$GT,$JD518+14),"")</f>
      </c>
      <c r="HJ518">
        <f>IF($JE518&gt;=15,INDEX($GT:$GT,$JD518+15),"")</f>
      </c>
      <c r="HK518">
        <f>IF($JE518&gt;=16,INDEX($GT:$GT,$JD518+16),"")</f>
      </c>
      <c r="HL518">
        <f>IF($JE518&gt;=17,INDEX($GT:$GT,$JD518+17),"")</f>
      </c>
      <c r="HM518">
        <f>IF($JE518&gt;=18,INDEX($GT:$GT,$JD518+18),"")</f>
      </c>
      <c r="HN518">
        <f>IF($JE518&gt;=19,INDEX($GT:$GT,$JD518+19),"")</f>
      </c>
      <c r="HO518">
        <f>IF($JE518&gt;=20,INDEX($GT:$GT,$JD518+20),"")</f>
      </c>
      <c r="HP518">
        <f>IF($JE518&gt;=21,INDEX($GT:$GT,$JD518+21),"")</f>
      </c>
      <c r="HQ518">
        <f>IF($JE518&gt;=22,INDEX($GT:$GT,$JD518+22),"")</f>
      </c>
      <c r="HR518">
        <f>IF($JE518&gt;=23,INDEX($GT:$GT,$JD518+23),"")</f>
      </c>
      <c r="HS518">
        <f>IF($JE518&gt;=24,INDEX($GT:$GT,$JD518+24),"")</f>
      </c>
      <c r="HT518">
        <f>IF($JE518&gt;=25,INDEX($GT:$GT,$JD518+25),"")</f>
      </c>
      <c r="HU518">
        <f>IF($JE518&gt;=26,INDEX($GT:$GT,$JD518+26),"")</f>
      </c>
      <c r="HV518">
        <f>IF($JE518&gt;=27,INDEX($GT:$GT,$JD518+27),"")</f>
      </c>
      <c r="HW518">
        <f>IF($JE518&gt;=28,INDEX($GT:$GT,$JD518+28),"")</f>
      </c>
      <c r="HX518">
        <f>IF($JE518&gt;=29,INDEX($GT:$GT,$JD518+29),"")</f>
      </c>
      <c r="HY518">
        <f>IF($JE518&gt;=30,INDEX($GT:$GT,$JD518+30),"")</f>
      </c>
      <c r="HZ518">
        <f>IF($JE518&gt;=31,INDEX($GT:$GT,$JD518+31),"")</f>
      </c>
      <c r="IA518">
        <f>IF($JE518&gt;=32,INDEX($GT:$GT,$JD518+32),"")</f>
      </c>
      <c r="IB518">
        <f>IF($JE518&gt;=33,INDEX($GT:$GT,$JD518+33),"")</f>
      </c>
      <c r="IC518">
        <f>IF($JE518&gt;=34,INDEX($GT:$GT,$JD518+34),"")</f>
      </c>
      <c r="ID518">
        <f>IF($JE518&gt;=35,INDEX($GT:$GT,$JD518+35),"")</f>
      </c>
      <c r="IE518">
        <f>IF($JE518&gt;=36,INDEX($GT:$GT,$JD518+36),"")</f>
      </c>
      <c r="IF518">
        <f>IF($JE518&gt;=37,INDEX($GT:$GT,$JD518+37),"")</f>
      </c>
      <c r="IG518">
        <f>IF($JE518&gt;=38,INDEX($GT:$GT,$JD518+38),"")</f>
      </c>
      <c r="IH518">
        <f>IF($JE518&gt;=39,INDEX($GT:$GT,$JD518+39),"")</f>
      </c>
      <c r="II518">
        <f>IF($JE518&gt;=40,INDEX($GT:$GT,$JD518+40),"")</f>
      </c>
      <c r="IJ518">
        <f>IF($JE518&gt;=41,INDEX($GT:$GT,$JD518+41),"")</f>
      </c>
      <c r="IK518">
        <f>IF($JE518&gt;=42,INDEX($GT:$GT,$JD518+42),"")</f>
      </c>
      <c r="IL518">
        <f>IF($JE518&gt;=43,INDEX($GT:$GT,$JD518+43),"")</f>
      </c>
      <c r="IM518">
        <f>IF($JE518&gt;=44,INDEX($GT:$GT,$JD518+44),"")</f>
      </c>
      <c r="IN518">
        <f>IF($JE518&gt;=45,INDEX($GT:$GT,$JD518+45),"")</f>
      </c>
      <c r="IO518">
        <f>IF($JE518&gt;=46,INDEX($GT:$GT,$JD518+46),"")</f>
      </c>
      <c r="IP518">
        <f>IF($JE518&gt;=47,INDEX($GT:$GT,$JD518+47),"")</f>
      </c>
      <c r="IQ518">
        <f>IF($JE518&gt;=48,INDEX($GT:$GT,$JD518+48),"")</f>
      </c>
      <c r="IR518">
        <f>IF($JE518&gt;=49,INDEX($GT:$GT,$JD518+49),"")</f>
      </c>
      <c r="IS518">
        <f>IF($JE518&gt;=50,INDEX($GT:$GT,$JD518+50),"")</f>
      </c>
      <c r="IT518">
        <f>IF($JE518&gt;=51,INDEX($GT:$GT,$JD518+51),"")</f>
      </c>
      <c r="IU518">
        <f>IF($JE518&gt;=52,INDEX($GT:$GT,$JD518+52),"")</f>
      </c>
      <c r="IV518">
        <f>IF($JE518&gt;=53,INDEX($GT:$GT,$JD518+53),"")</f>
      </c>
      <c r="IW518">
        <f>IF($JE518&gt;=54,INDEX($GT:$GT,$JD518+54),"")</f>
      </c>
      <c r="IX518">
        <f>IF($JE518&gt;=55,INDEX($GT:$GT,$JD518+55),"")</f>
      </c>
      <c r="IY518">
        <f>IF($JE518&gt;=56,INDEX($GT:$GT,$JD518+56),"")</f>
      </c>
      <c r="IZ518">
        <f>IF($JE518&gt;=57,INDEX($GT:$GT,$JD518+57),"")</f>
      </c>
      <c r="JA518">
        <f>IF($JE518&gt;=58,INDEX($GT:$GT,$JD518+58),"")</f>
      </c>
      <c r="JB518">
        <f>IF($JE518&gt;=59,INDEX($GT:$GT,$JD518+59),"")</f>
      </c>
      <c r="JC518">
        <f>IF($JE518&gt;=60,INDEX($GT:$GT,$JD518+60),"")</f>
      </c>
      <c r="JD518">
        <f>IFERROR(MATCH($GS518,$GT$2:$GT$322,0)+1,0)</f>
      </c>
      <c r="JE518">
        <f>IFERROR(INDEX($GU$2:$GU$322,MATCH($GS518,$GT$2:$GT$322,0)),0)</f>
      </c>
      <c r="JF518" t="s">
        <v>28</v>
      </c>
      <c r="JG518" t="s">
        <v>28</v>
      </c>
    </row>
    <row r="519" spans="1:267" x14ac:dyDescent="0.25">
      <c r="J519" s="1"/>
      <c r="K519" s="1"/>
      <c r="L519" s="1"/>
      <c r="M519" s="1"/>
      <c r="N519" s="1">
        <f>IFERROR(IF(FIND(" - ",$J519)&gt;0,MID($J519,FIND(" - ",$J519)+3,LEN($J519)),""),"")</f>
      </c>
      <c r="P519" s="1"/>
      <c r="S519" t="s">
        <v>28</v>
      </c>
      <c r="U519">
        <f>IF(OR($S519="",$T519=""),"",IFERROR($S519/$T519,0))</f>
      </c>
      <c r="V519">
        <f>IF($S519="","",
IF($K519="","",
IF(ISNUMBER(SEARCH("exempt",LOWER($K519))),0,
$S519*(VALUE(SUBSTITUTE($K519,"%",""))/100))))</f>
      </c>
      <c r="AB519">
        <f>IF($S519="","",
SUM($S519,$V519,$Z519,$W519,$Y519)-
IF($AA519="",0,VALUE($AA519)))</f>
      </c>
      <c r="AJ519" t="s">
        <v>1180</v>
      </c>
      <c r="AR519">
        <f>IFERROR(LEFT($J519,FIND(" - ",$J519)-1),$J519)</f>
      </c>
      <c r="AU519">
        <f>IF($CJ519&gt;=1,INDEX($AS:$AS,$CI519+1),"")</f>
      </c>
      <c r="AV519">
        <f>IF($CJ519&gt;=2,INDEX($AS:$AS,$CI519+2),"")</f>
      </c>
      <c r="AW519">
        <f>IF($CJ519&gt;=3,INDEX($AS:$AS,$CI519+3),"")</f>
      </c>
      <c r="AX519">
        <f>IF($CJ519&gt;=4,INDEX($AS:$AS,$CI519+4),"")</f>
      </c>
      <c r="AY519">
        <f>IF($CJ519&gt;=5,INDEX($AS:$AS,$CI519+5),"")</f>
      </c>
      <c r="AZ519">
        <f>IF($CJ519&gt;=6,INDEX($AS:$AS,$CI519+6),"")</f>
      </c>
      <c r="BA519">
        <f>IF($CJ519&gt;=7,INDEX($AS:$AS,$CI519+7),"")</f>
      </c>
      <c r="BB519">
        <f>IF($CJ519&gt;=8,INDEX($AS:$AS,$CI519+8),"")</f>
      </c>
      <c r="BC519">
        <f>IF($CJ519&gt;=9,INDEX($AS:$AS,$CI519+9),"")</f>
      </c>
      <c r="BD519">
        <f>IF($CJ519&gt;=10,INDEX($AS:$AS,$CI519+10),"")</f>
      </c>
      <c r="BE519">
        <f>IF($CJ519&gt;=11,INDEX($AS:$AS,$CI519+11),"")</f>
      </c>
      <c r="BF519">
        <f>IF($CJ519&gt;=12,INDEX($AS:$AS,$CI519+12),"")</f>
      </c>
      <c r="BG519">
        <f>IF($CJ519&gt;=13,INDEX($AS:$AS,$CI519+13),"")</f>
      </c>
      <c r="BH519">
        <f>IF($CJ519&gt;=14,INDEX($AS:$AS,$CI519+14),"")</f>
      </c>
      <c r="BI519">
        <f>IF($CJ519&gt;=15,INDEX($AS:$AS,$CI519+15),"")</f>
      </c>
      <c r="BJ519">
        <f>IF($CJ519&gt;=16,INDEX($AS:$AS,$CI519+16),"")</f>
      </c>
      <c r="BK519">
        <f>IF($CJ519&gt;=17,INDEX($AS:$AS,$CI519+17),"")</f>
      </c>
      <c r="BL519">
        <f>IF($CJ519&gt;=18,INDEX($AS:$AS,$CI519+18),"")</f>
      </c>
      <c r="BM519">
        <f>IF($CJ519&gt;=19,INDEX($AS:$AS,$CI519+19),"")</f>
      </c>
      <c r="BN519">
        <f>IF($CJ519&gt;=20,INDEX($AS:$AS,$CI519+20),"")</f>
      </c>
      <c r="BO519">
        <f>IF($CJ519&gt;=21,INDEX($AS:$AS,$CI519+21),"")</f>
      </c>
      <c r="BP519">
        <f>IF($CJ519&gt;=22,INDEX($AS:$AS,$CI519+22),"")</f>
      </c>
      <c r="BQ519">
        <f>IF($CJ519&gt;=23,INDEX($AS:$AS,$CI519+23),"")</f>
      </c>
      <c r="BR519">
        <f>IF($CJ519&gt;=24,INDEX($AS:$AS,$CI519+24),"")</f>
      </c>
      <c r="BS519">
        <f>IF($CJ519&gt;=25,INDEX($AS:$AS,$CI519+25),"")</f>
      </c>
      <c r="BT519">
        <f>IF($CJ519&gt;=26,INDEX($AS:$AS,$CI519+26),"")</f>
      </c>
      <c r="BU519">
        <f>IF($CJ519&gt;=27,INDEX($AS:$AS,$CI519+27),"")</f>
      </c>
      <c r="BV519">
        <f>IF($CJ519&gt;=28,INDEX($AS:$AS,$CI519+28),"")</f>
      </c>
      <c r="BW519">
        <f>IF($CJ519&gt;=29,INDEX($AS:$AS,$CI519+29),"")</f>
      </c>
      <c r="BX519">
        <f>IF($CJ519&gt;=30,INDEX($AS:$AS,$CI519+30),"")</f>
      </c>
      <c r="BY519">
        <f>IF($CJ519&gt;=31,INDEX($AS:$AS,$CI519+31),"")</f>
      </c>
      <c r="BZ519">
        <f>IF($CJ519&gt;=32,INDEX($AS:$AS,$CI519+32),"")</f>
      </c>
      <c r="CA519">
        <f>IF($CJ519&gt;=33,INDEX($AS:$AS,$CI519+33),"")</f>
      </c>
      <c r="CB519">
        <f>IF($CJ519&gt;=34,INDEX($AS:$AS,$CI519+34),"")</f>
      </c>
      <c r="CC519">
        <f>IF($CJ519&gt;=35,INDEX($AS:$AS,$CI519+35),"")</f>
      </c>
      <c r="CD519">
        <f>IF($CJ519&gt;=36,INDEX($AS:$AS,$CI519+36),"")</f>
      </c>
      <c r="CE519">
        <f>IF($CJ519&gt;=37,INDEX($AS:$AS,$CI519+37),"")</f>
      </c>
      <c r="CF519">
        <f>IF($CJ519&gt;=38,INDEX($AS:$AS,$CI519+38),"")</f>
      </c>
      <c r="CG519">
        <f>IF($CJ519&gt;=39,INDEX($AS:$AS,$CI519+39),"")</f>
      </c>
      <c r="CH519">
        <f>IF($CJ519&gt;=40,INDEX($AS:$AS,$CI519+40),"")</f>
      </c>
      <c r="CI519">
        <f>IFERROR(MATCH($AR519,$AS$2:$AS$133,0)+1,0)</f>
      </c>
      <c r="CJ519">
        <f>IFERROR(INDEX($AT$2:$AT$133,MATCH($AR519,$AS$2:$AS$133,0)),0)</f>
      </c>
      <c r="CK519">
        <f>IFERROR(LEFT($O519,FIND(" - ",$O519)-1),$O519)</f>
      </c>
      <c r="CL519" t="s">
        <v>220</v>
      </c>
      <c r="CN519">
        <f>IF($DI519&gt;=1,INDEX($CL:$CL,$DH519+1),"")</f>
      </c>
      <c r="CO519">
        <f>IF($DI519&gt;=2,INDEX($CL:$CL,$DH519+2),"")</f>
      </c>
      <c r="CP519">
        <f>IF($DI519&gt;=3,INDEX($CL:$CL,$DH519+3),"")</f>
      </c>
      <c r="CQ519">
        <f>IF($DI519&gt;=4,INDEX($CL:$CL,$DH519+4),"")</f>
      </c>
      <c r="CR519">
        <f>IF($DI519&gt;=5,INDEX($CL:$CL,$DH519+5),"")</f>
      </c>
      <c r="CS519">
        <f>IF($DI519&gt;=6,INDEX($CL:$CL,$DH519+6),"")</f>
      </c>
      <c r="CT519">
        <f>IF($DI519&gt;=7,INDEX($CL:$CL,$DH519+7),"")</f>
      </c>
      <c r="CU519">
        <f>IF($DI519&gt;=8,INDEX($CL:$CL,$DH519+8),"")</f>
      </c>
      <c r="CV519">
        <f>IF($DI519&gt;=9,INDEX($CL:$CL,$DH519+9),"")</f>
      </c>
      <c r="CW519">
        <f>IF($DI519&gt;=10,INDEX($CL:$CL,$DH519+10),"")</f>
      </c>
      <c r="CX519">
        <f>IF($DI519&gt;=11,INDEX($CL:$CL,$DH519+11),"")</f>
      </c>
      <c r="CY519">
        <f>IF($DI519&gt;=12,INDEX($CL:$CL,$DH519+12),"")</f>
      </c>
      <c r="CZ519">
        <f>IF($DI519&gt;=13,INDEX($CL:$CL,$DH519+13),"")</f>
      </c>
      <c r="DA519">
        <f>IF($DI519&gt;=14,INDEX($CL:$CL,$DH519+14),"")</f>
      </c>
      <c r="DB519">
        <f>IF($DI519&gt;=15,INDEX($CL:$CL,$DH519+15),"")</f>
      </c>
      <c r="DC519">
        <f>IF($DI519&gt;=16,INDEX($CL:$CL,$DH519+16),"")</f>
      </c>
      <c r="DD519">
        <f>IF($DI519&gt;=17,INDEX($CL:$CL,$DH519+17),"")</f>
      </c>
      <c r="DE519">
        <f>IF($DI519&gt;=18,INDEX($CL:$CL,$DH519+18),"")</f>
      </c>
      <c r="DF519">
        <f>IF($DI519&gt;=19,INDEX($CL:$CL,$DH519+19),"")</f>
      </c>
      <c r="DG519">
        <f>IF($DI519&gt;=20,INDEX($CL:$CL,$DH519+20),"")</f>
      </c>
      <c r="DH519">
        <f>IFERROR(MATCH($CK519,$CL$2:$CL$1558,0)+1,0)</f>
      </c>
      <c r="DI519">
        <f>IFERROR(INDEX($CM$2:$CM$1558,MATCH($CK519,$CL$2:$CL$1558,0)),0)</f>
      </c>
      <c r="DJ519">
        <f>IFERROR(INDEX($AQ:$AQ,MATCH($K519,$AP:$AP,0))&amp;"","")</f>
      </c>
      <c r="DN519">
        <f>IF($GQ519&gt;=1,INDEX($DK:$DK,$GP519+1),"")</f>
      </c>
      <c r="DO519">
        <f>IF($GQ519&gt;=2,INDEX($DK:$DK,$GP519+2),"")</f>
      </c>
      <c r="DP519">
        <f>IF($GQ519&gt;=3,INDEX($DK:$DK,$GP519+3),"")</f>
      </c>
      <c r="DQ519">
        <f>IF($GQ519&gt;=4,INDEX($DK:$DK,$GP519+4),"")</f>
      </c>
      <c r="DR519">
        <f>IF($GQ519&gt;=5,INDEX($DK:$DK,$GP519+5),"")</f>
      </c>
      <c r="DS519">
        <f>IF($GQ519&gt;=6,INDEX($DK:$DK,$GP519+6),"")</f>
      </c>
      <c r="DT519">
        <f>IF($GQ519&gt;=7,INDEX($DK:$DK,$GP519+7),"")</f>
      </c>
      <c r="DU519">
        <f>IF($GQ519&gt;=8,INDEX($DK:$DK,$GP519+8),"")</f>
      </c>
      <c r="DV519">
        <f>IF($GQ519&gt;=9,INDEX($DK:$DK,$GP519+9),"")</f>
      </c>
      <c r="DW519">
        <f>IF($GQ519&gt;=10,INDEX($DK:$DK,$GP519+10),"")</f>
      </c>
      <c r="DX519">
        <f>IF($GQ519&gt;=11,INDEX($DK:$DK,$GP519+11),"")</f>
      </c>
      <c r="DY519">
        <f>IF($GQ519&gt;=12,INDEX($DK:$DK,$GP519+12),"")</f>
      </c>
      <c r="DZ519">
        <f>IF($GQ519&gt;=13,INDEX($DK:$DK,$GP519+13),"")</f>
      </c>
      <c r="EA519">
        <f>IF($GQ519&gt;=14,INDEX($DK:$DK,$GP519+14),"")</f>
      </c>
      <c r="EB519">
        <f>IF($GQ519&gt;=15,INDEX($DK:$DK,$GP519+15),"")</f>
      </c>
      <c r="EC519">
        <f>IF($GQ519&gt;=16,INDEX($DK:$DK,$GP519+16),"")</f>
      </c>
      <c r="ED519">
        <f>IF($GQ519&gt;=17,INDEX($DK:$DK,$GP519+17),"")</f>
      </c>
      <c r="EE519">
        <f>IF($GQ519&gt;=18,INDEX($DK:$DK,$GP519+18),"")</f>
      </c>
      <c r="EF519">
        <f>IF($GQ519&gt;=19,INDEX($DK:$DK,$GP519+19),"")</f>
      </c>
      <c r="EG519">
        <f>IF($GQ519&gt;=20,INDEX($DK:$DK,$GP519+20),"")</f>
      </c>
      <c r="EH519">
        <f>IF($GQ519&gt;=21,INDEX($DK:$DK,$GP519+21),"")</f>
      </c>
      <c r="EI519">
        <f>IF($GQ519&gt;=22,INDEX($DK:$DK,$GP519+22),"")</f>
      </c>
      <c r="EJ519">
        <f>IF($GQ519&gt;=23,INDEX($DK:$DK,$GP519+23),"")</f>
      </c>
      <c r="EK519">
        <f>IF($GQ519&gt;=24,INDEX($DK:$DK,$GP519+24),"")</f>
      </c>
      <c r="EL519">
        <f>IF($GQ519&gt;=25,INDEX($DK:$DK,$GP519+25),"")</f>
      </c>
      <c r="EM519">
        <f>IF($GQ519&gt;=26,INDEX($DK:$DK,$GP519+26),"")</f>
      </c>
      <c r="EN519">
        <f>IF($GQ519&gt;=27,INDEX($DK:$DK,$GP519+27),"")</f>
      </c>
      <c r="EO519">
        <f>IF($GQ519&gt;=28,INDEX($DK:$DK,$GP519+28),"")</f>
      </c>
      <c r="EP519">
        <f>IF($GQ519&gt;=29,INDEX($DK:$DK,$GP519+29),"")</f>
      </c>
      <c r="EQ519">
        <f>IF($GQ519&gt;=30,INDEX($DK:$DK,$GP519+30),"")</f>
      </c>
      <c r="ER519">
        <f>IF($GQ519&gt;=31,INDEX($DK:$DK,$GP519+31),"")</f>
      </c>
      <c r="ES519">
        <f>IF($GQ519&gt;=32,INDEX($DK:$DK,$GP519+32),"")</f>
      </c>
      <c r="ET519">
        <f>IF($GQ519&gt;=33,INDEX($DK:$DK,$GP519+33),"")</f>
      </c>
      <c r="EU519">
        <f>IF($GQ519&gt;=34,INDEX($DK:$DK,$GP519+34),"")</f>
      </c>
      <c r="EV519">
        <f>IF($GQ519&gt;=35,INDEX($DK:$DK,$GP519+35),"")</f>
      </c>
      <c r="EW519">
        <f>IF($GQ519&gt;=36,INDEX($DK:$DK,$GP519+36),"")</f>
      </c>
      <c r="EX519">
        <f>IF($GQ519&gt;=37,INDEX($DK:$DK,$GP519+37),"")</f>
      </c>
      <c r="EY519">
        <f>IF($GQ519&gt;=38,INDEX($DK:$DK,$GP519+38),"")</f>
      </c>
      <c r="EZ519">
        <f>IF($GQ519&gt;=39,INDEX($DK:$DK,$GP519+39),"")</f>
      </c>
      <c r="FA519">
        <f>IF($GQ519&gt;=40,INDEX($DK:$DK,$GP519+40),"")</f>
      </c>
      <c r="FB519">
        <f>IF($GQ519&gt;=1,INDEX($DL:$DL,$GP519+1),"")</f>
      </c>
      <c r="FC519">
        <f>IF($GQ519&gt;=2,INDEX($DL:$DL,$GP519+2),"")</f>
      </c>
      <c r="FD519">
        <f>IF($GQ519&gt;=3,INDEX($DL:$DL,$GP519+3),"")</f>
      </c>
      <c r="FE519">
        <f>IF($GQ519&gt;=4,INDEX($DL:$DL,$GP519+4),"")</f>
      </c>
      <c r="FF519">
        <f>IF($GQ519&gt;=5,INDEX($DL:$DL,$GP519+5),"")</f>
      </c>
      <c r="FG519">
        <f>IF($GQ519&gt;=6,INDEX($DL:$DL,$GP519+6),"")</f>
      </c>
      <c r="FH519">
        <f>IF($GQ519&gt;=7,INDEX($DL:$DL,$GP519+7),"")</f>
      </c>
      <c r="FI519">
        <f>IF($GQ519&gt;=8,INDEX($DL:$DL,$GP519+8),"")</f>
      </c>
      <c r="FJ519">
        <f>IF($GQ519&gt;=9,INDEX($DL:$DL,$GP519+9),"")</f>
      </c>
      <c r="FK519">
        <f>IF($GQ519&gt;=10,INDEX($DL:$DL,$GP519+10),"")</f>
      </c>
      <c r="FL519">
        <f>IF($GQ519&gt;=11,INDEX($DL:$DL,$GP519+11),"")</f>
      </c>
      <c r="FM519">
        <f>IF($GQ519&gt;=12,INDEX($DL:$DL,$GP519+12),"")</f>
      </c>
      <c r="FN519">
        <f>IF($GQ519&gt;=13,INDEX($DL:$DL,$GP519+13),"")</f>
      </c>
      <c r="FO519">
        <f>IF($GQ519&gt;=14,INDEX($DL:$DL,$GP519+14),"")</f>
      </c>
      <c r="FP519">
        <f>IF($GQ519&gt;=15,INDEX($DL:$DL,$GP519+15),"")</f>
      </c>
      <c r="FQ519">
        <f>IF($GQ519&gt;=16,INDEX($DL:$DL,$GP519+16),"")</f>
      </c>
      <c r="FR519">
        <f>IF($GQ519&gt;=17,INDEX($DL:$DL,$GP519+17),"")</f>
      </c>
      <c r="FS519">
        <f>IF($GQ519&gt;=18,INDEX($DL:$DL,$GP519+18),"")</f>
      </c>
      <c r="FT519">
        <f>IF($GQ519&gt;=19,INDEX($DL:$DL,$GP519+19),"")</f>
      </c>
      <c r="FU519">
        <f>IF($GQ519&gt;=20,INDEX($DL:$DL,$GP519+20),"")</f>
      </c>
      <c r="FV519">
        <f>IF($GQ519&gt;=21,INDEX($DL:$DL,$GP519+21),"")</f>
      </c>
      <c r="FW519">
        <f>IF($GQ519&gt;=22,INDEX($DL:$DL,$GP519+22),"")</f>
      </c>
      <c r="FX519">
        <f>IF($GQ519&gt;=23,INDEX($DL:$DL,$GP519+23),"")</f>
      </c>
      <c r="FY519">
        <f>IF($GQ519&gt;=24,INDEX($DL:$DL,$GP519+24),"")</f>
      </c>
      <c r="FZ519">
        <f>IF($GQ519&gt;=25,INDEX($DL:$DL,$GP519+25),"")</f>
      </c>
      <c r="GA519">
        <f>IF($GQ519&gt;=26,INDEX($DL:$DL,$GP519+26),"")</f>
      </c>
      <c r="GB519">
        <f>IF($GQ519&gt;=27,INDEX($DL:$DL,$GP519+27),"")</f>
      </c>
      <c r="GC519">
        <f>IF($GQ519&gt;=28,INDEX($DL:$DL,$GP519+28),"")</f>
      </c>
      <c r="GD519">
        <f>IF($GQ519&gt;=29,INDEX($DL:$DL,$GP519+29),"")</f>
      </c>
      <c r="GE519">
        <f>IF($GQ519&gt;=30,INDEX($DL:$DL,$GP519+30),"")</f>
      </c>
      <c r="GF519">
        <f>IF($GQ519&gt;=31,INDEX($DL:$DL,$GP519+31),"")</f>
      </c>
      <c r="GG519">
        <f>IF($GQ519&gt;=32,INDEX($DL:$DL,$GP519+32),"")</f>
      </c>
      <c r="GH519">
        <f>IF($GQ519&gt;=33,INDEX($DL:$DL,$GP519+33),"")</f>
      </c>
      <c r="GI519">
        <f>IF($GQ519&gt;=34,INDEX($DL:$DL,$GP519+34),"")</f>
      </c>
      <c r="GJ519">
        <f>IF($GQ519&gt;=35,INDEX($DL:$DL,$GP519+35),"")</f>
      </c>
      <c r="GK519">
        <f>IF($GQ519&gt;=36,INDEX($DL:$DL,$GP519+36),"")</f>
      </c>
      <c r="GL519">
        <f>IF($GQ519&gt;=37,INDEX($DL:$DL,$GP519+37),"")</f>
      </c>
      <c r="GM519">
        <f>IF($GQ519&gt;=38,INDEX($DL:$DL,$GP519+38),"")</f>
      </c>
      <c r="GN519">
        <f>IF($GQ519&gt;=39,INDEX($DL:$DL,$GP519+39),"")</f>
      </c>
      <c r="GO519">
        <f>IF($GQ519&gt;=40,INDEX($DL:$DL,$GP519+40),"")</f>
      </c>
      <c r="GP519">
        <f>IFERROR(MATCH($DJ519,$DK$2:$DK$148,0)+1,0)</f>
      </c>
      <c r="GQ519">
        <f>IFERROR(INDEX($DM$2:$DM$148,MATCH($DJ519,$DK$2:$DK$148,0)),0)</f>
      </c>
      <c r="GR519">
        <f>IFERROR(MATCH($L519,$DN$519:$FA$519,0),0)</f>
      </c>
      <c r="GS519">
        <f>IF($GR519&gt;0,INDEX($FB$519:$GO$519,$GR519),"")</f>
      </c>
      <c r="GV519">
        <f>IF($JE519&gt;=1,INDEX($GT:$GT,$JD519+1),"")</f>
      </c>
      <c r="GW519">
        <f>IF($JE519&gt;=2,INDEX($GT:$GT,$JD519+2),"")</f>
      </c>
      <c r="GX519">
        <f>IF($JE519&gt;=3,INDEX($GT:$GT,$JD519+3),"")</f>
      </c>
      <c r="GY519">
        <f>IF($JE519&gt;=4,INDEX($GT:$GT,$JD519+4),"")</f>
      </c>
      <c r="GZ519">
        <f>IF($JE519&gt;=5,INDEX($GT:$GT,$JD519+5),"")</f>
      </c>
      <c r="HA519">
        <f>IF($JE519&gt;=6,INDEX($GT:$GT,$JD519+6),"")</f>
      </c>
      <c r="HB519">
        <f>IF($JE519&gt;=7,INDEX($GT:$GT,$JD519+7),"")</f>
      </c>
      <c r="HC519">
        <f>IF($JE519&gt;=8,INDEX($GT:$GT,$JD519+8),"")</f>
      </c>
      <c r="HD519">
        <f>IF($JE519&gt;=9,INDEX($GT:$GT,$JD519+9),"")</f>
      </c>
      <c r="HE519">
        <f>IF($JE519&gt;=10,INDEX($GT:$GT,$JD519+10),"")</f>
      </c>
      <c r="HF519">
        <f>IF($JE519&gt;=11,INDEX($GT:$GT,$JD519+11),"")</f>
      </c>
      <c r="HG519">
        <f>IF($JE519&gt;=12,INDEX($GT:$GT,$JD519+12),"")</f>
      </c>
      <c r="HH519">
        <f>IF($JE519&gt;=13,INDEX($GT:$GT,$JD519+13),"")</f>
      </c>
      <c r="HI519">
        <f>IF($JE519&gt;=14,INDEX($GT:$GT,$JD519+14),"")</f>
      </c>
      <c r="HJ519">
        <f>IF($JE519&gt;=15,INDEX($GT:$GT,$JD519+15),"")</f>
      </c>
      <c r="HK519">
        <f>IF($JE519&gt;=16,INDEX($GT:$GT,$JD519+16),"")</f>
      </c>
      <c r="HL519">
        <f>IF($JE519&gt;=17,INDEX($GT:$GT,$JD519+17),"")</f>
      </c>
      <c r="HM519">
        <f>IF($JE519&gt;=18,INDEX($GT:$GT,$JD519+18),"")</f>
      </c>
      <c r="HN519">
        <f>IF($JE519&gt;=19,INDEX($GT:$GT,$JD519+19),"")</f>
      </c>
      <c r="HO519">
        <f>IF($JE519&gt;=20,INDEX($GT:$GT,$JD519+20),"")</f>
      </c>
      <c r="HP519">
        <f>IF($JE519&gt;=21,INDEX($GT:$GT,$JD519+21),"")</f>
      </c>
      <c r="HQ519">
        <f>IF($JE519&gt;=22,INDEX($GT:$GT,$JD519+22),"")</f>
      </c>
      <c r="HR519">
        <f>IF($JE519&gt;=23,INDEX($GT:$GT,$JD519+23),"")</f>
      </c>
      <c r="HS519">
        <f>IF($JE519&gt;=24,INDEX($GT:$GT,$JD519+24),"")</f>
      </c>
      <c r="HT519">
        <f>IF($JE519&gt;=25,INDEX($GT:$GT,$JD519+25),"")</f>
      </c>
      <c r="HU519">
        <f>IF($JE519&gt;=26,INDEX($GT:$GT,$JD519+26),"")</f>
      </c>
      <c r="HV519">
        <f>IF($JE519&gt;=27,INDEX($GT:$GT,$JD519+27),"")</f>
      </c>
      <c r="HW519">
        <f>IF($JE519&gt;=28,INDEX($GT:$GT,$JD519+28),"")</f>
      </c>
      <c r="HX519">
        <f>IF($JE519&gt;=29,INDEX($GT:$GT,$JD519+29),"")</f>
      </c>
      <c r="HY519">
        <f>IF($JE519&gt;=30,INDEX($GT:$GT,$JD519+30),"")</f>
      </c>
      <c r="HZ519">
        <f>IF($JE519&gt;=31,INDEX($GT:$GT,$JD519+31),"")</f>
      </c>
      <c r="IA519">
        <f>IF($JE519&gt;=32,INDEX($GT:$GT,$JD519+32),"")</f>
      </c>
      <c r="IB519">
        <f>IF($JE519&gt;=33,INDEX($GT:$GT,$JD519+33),"")</f>
      </c>
      <c r="IC519">
        <f>IF($JE519&gt;=34,INDEX($GT:$GT,$JD519+34),"")</f>
      </c>
      <c r="ID519">
        <f>IF($JE519&gt;=35,INDEX($GT:$GT,$JD519+35),"")</f>
      </c>
      <c r="IE519">
        <f>IF($JE519&gt;=36,INDEX($GT:$GT,$JD519+36),"")</f>
      </c>
      <c r="IF519">
        <f>IF($JE519&gt;=37,INDEX($GT:$GT,$JD519+37),"")</f>
      </c>
      <c r="IG519">
        <f>IF($JE519&gt;=38,INDEX($GT:$GT,$JD519+38),"")</f>
      </c>
      <c r="IH519">
        <f>IF($JE519&gt;=39,INDEX($GT:$GT,$JD519+39),"")</f>
      </c>
      <c r="II519">
        <f>IF($JE519&gt;=40,INDEX($GT:$GT,$JD519+40),"")</f>
      </c>
      <c r="IJ519">
        <f>IF($JE519&gt;=41,INDEX($GT:$GT,$JD519+41),"")</f>
      </c>
      <c r="IK519">
        <f>IF($JE519&gt;=42,INDEX($GT:$GT,$JD519+42),"")</f>
      </c>
      <c r="IL519">
        <f>IF($JE519&gt;=43,INDEX($GT:$GT,$JD519+43),"")</f>
      </c>
      <c r="IM519">
        <f>IF($JE519&gt;=44,INDEX($GT:$GT,$JD519+44),"")</f>
      </c>
      <c r="IN519">
        <f>IF($JE519&gt;=45,INDEX($GT:$GT,$JD519+45),"")</f>
      </c>
      <c r="IO519">
        <f>IF($JE519&gt;=46,INDEX($GT:$GT,$JD519+46),"")</f>
      </c>
      <c r="IP519">
        <f>IF($JE519&gt;=47,INDEX($GT:$GT,$JD519+47),"")</f>
      </c>
      <c r="IQ519">
        <f>IF($JE519&gt;=48,INDEX($GT:$GT,$JD519+48),"")</f>
      </c>
      <c r="IR519">
        <f>IF($JE519&gt;=49,INDEX($GT:$GT,$JD519+49),"")</f>
      </c>
      <c r="IS519">
        <f>IF($JE519&gt;=50,INDEX($GT:$GT,$JD519+50),"")</f>
      </c>
      <c r="IT519">
        <f>IF($JE519&gt;=51,INDEX($GT:$GT,$JD519+51),"")</f>
      </c>
      <c r="IU519">
        <f>IF($JE519&gt;=52,INDEX($GT:$GT,$JD519+52),"")</f>
      </c>
      <c r="IV519">
        <f>IF($JE519&gt;=53,INDEX($GT:$GT,$JD519+53),"")</f>
      </c>
      <c r="IW519">
        <f>IF($JE519&gt;=54,INDEX($GT:$GT,$JD519+54),"")</f>
      </c>
      <c r="IX519">
        <f>IF($JE519&gt;=55,INDEX($GT:$GT,$JD519+55),"")</f>
      </c>
      <c r="IY519">
        <f>IF($JE519&gt;=56,INDEX($GT:$GT,$JD519+56),"")</f>
      </c>
      <c r="IZ519">
        <f>IF($JE519&gt;=57,INDEX($GT:$GT,$JD519+57),"")</f>
      </c>
      <c r="JA519">
        <f>IF($JE519&gt;=58,INDEX($GT:$GT,$JD519+58),"")</f>
      </c>
      <c r="JB519">
        <f>IF($JE519&gt;=59,INDEX($GT:$GT,$JD519+59),"")</f>
      </c>
      <c r="JC519">
        <f>IF($JE519&gt;=60,INDEX($GT:$GT,$JD519+60),"")</f>
      </c>
      <c r="JD519">
        <f>IFERROR(MATCH($GS519,$GT$2:$GT$322,0)+1,0)</f>
      </c>
      <c r="JE519">
        <f>IFERROR(INDEX($GU$2:$GU$322,MATCH($GS519,$GT$2:$GT$322,0)),0)</f>
      </c>
      <c r="JF519" t="s">
        <v>28</v>
      </c>
      <c r="JG519" t="s">
        <v>28</v>
      </c>
    </row>
    <row r="520" spans="1:267" x14ac:dyDescent="0.25">
      <c r="J520" s="1"/>
      <c r="K520" s="1"/>
      <c r="L520" s="1"/>
      <c r="M520" s="1"/>
      <c r="N520" s="1">
        <f>IFERROR(IF(FIND(" - ",$J520)&gt;0,MID($J520,FIND(" - ",$J520)+3,LEN($J520)),""),"")</f>
      </c>
      <c r="P520" s="1"/>
      <c r="S520" t="s">
        <v>28</v>
      </c>
      <c r="U520">
        <f>IF(OR($S520="",$T520=""),"",IFERROR($S520/$T520,0))</f>
      </c>
      <c r="V520">
        <f>IF($S520="","",
IF($K520="","",
IF(ISNUMBER(SEARCH("exempt",LOWER($K520))),0,
$S520*(VALUE(SUBSTITUTE($K520,"%",""))/100))))</f>
      </c>
      <c r="AB520">
        <f>IF($S520="","",
SUM($S520,$V520,$Z520,$W520,$Y520)-
IF($AA520="",0,VALUE($AA520)))</f>
      </c>
      <c r="AJ520" t="s">
        <v>1181</v>
      </c>
      <c r="AR520">
        <f>IFERROR(LEFT($J520,FIND(" - ",$J520)-1),$J520)</f>
      </c>
      <c r="AU520">
        <f>IF($CJ520&gt;=1,INDEX($AS:$AS,$CI520+1),"")</f>
      </c>
      <c r="AV520">
        <f>IF($CJ520&gt;=2,INDEX($AS:$AS,$CI520+2),"")</f>
      </c>
      <c r="AW520">
        <f>IF($CJ520&gt;=3,INDEX($AS:$AS,$CI520+3),"")</f>
      </c>
      <c r="AX520">
        <f>IF($CJ520&gt;=4,INDEX($AS:$AS,$CI520+4),"")</f>
      </c>
      <c r="AY520">
        <f>IF($CJ520&gt;=5,INDEX($AS:$AS,$CI520+5),"")</f>
      </c>
      <c r="AZ520">
        <f>IF($CJ520&gt;=6,INDEX($AS:$AS,$CI520+6),"")</f>
      </c>
      <c r="BA520">
        <f>IF($CJ520&gt;=7,INDEX($AS:$AS,$CI520+7),"")</f>
      </c>
      <c r="BB520">
        <f>IF($CJ520&gt;=8,INDEX($AS:$AS,$CI520+8),"")</f>
      </c>
      <c r="BC520">
        <f>IF($CJ520&gt;=9,INDEX($AS:$AS,$CI520+9),"")</f>
      </c>
      <c r="BD520">
        <f>IF($CJ520&gt;=10,INDEX($AS:$AS,$CI520+10),"")</f>
      </c>
      <c r="BE520">
        <f>IF($CJ520&gt;=11,INDEX($AS:$AS,$CI520+11),"")</f>
      </c>
      <c r="BF520">
        <f>IF($CJ520&gt;=12,INDEX($AS:$AS,$CI520+12),"")</f>
      </c>
      <c r="BG520">
        <f>IF($CJ520&gt;=13,INDEX($AS:$AS,$CI520+13),"")</f>
      </c>
      <c r="BH520">
        <f>IF($CJ520&gt;=14,INDEX($AS:$AS,$CI520+14),"")</f>
      </c>
      <c r="BI520">
        <f>IF($CJ520&gt;=15,INDEX($AS:$AS,$CI520+15),"")</f>
      </c>
      <c r="BJ520">
        <f>IF($CJ520&gt;=16,INDEX($AS:$AS,$CI520+16),"")</f>
      </c>
      <c r="BK520">
        <f>IF($CJ520&gt;=17,INDEX($AS:$AS,$CI520+17),"")</f>
      </c>
      <c r="BL520">
        <f>IF($CJ520&gt;=18,INDEX($AS:$AS,$CI520+18),"")</f>
      </c>
      <c r="BM520">
        <f>IF($CJ520&gt;=19,INDEX($AS:$AS,$CI520+19),"")</f>
      </c>
      <c r="BN520">
        <f>IF($CJ520&gt;=20,INDEX($AS:$AS,$CI520+20),"")</f>
      </c>
      <c r="BO520">
        <f>IF($CJ520&gt;=21,INDEX($AS:$AS,$CI520+21),"")</f>
      </c>
      <c r="BP520">
        <f>IF($CJ520&gt;=22,INDEX($AS:$AS,$CI520+22),"")</f>
      </c>
      <c r="BQ520">
        <f>IF($CJ520&gt;=23,INDEX($AS:$AS,$CI520+23),"")</f>
      </c>
      <c r="BR520">
        <f>IF($CJ520&gt;=24,INDEX($AS:$AS,$CI520+24),"")</f>
      </c>
      <c r="BS520">
        <f>IF($CJ520&gt;=25,INDEX($AS:$AS,$CI520+25),"")</f>
      </c>
      <c r="BT520">
        <f>IF($CJ520&gt;=26,INDEX($AS:$AS,$CI520+26),"")</f>
      </c>
      <c r="BU520">
        <f>IF($CJ520&gt;=27,INDEX($AS:$AS,$CI520+27),"")</f>
      </c>
      <c r="BV520">
        <f>IF($CJ520&gt;=28,INDEX($AS:$AS,$CI520+28),"")</f>
      </c>
      <c r="BW520">
        <f>IF($CJ520&gt;=29,INDEX($AS:$AS,$CI520+29),"")</f>
      </c>
      <c r="BX520">
        <f>IF($CJ520&gt;=30,INDEX($AS:$AS,$CI520+30),"")</f>
      </c>
      <c r="BY520">
        <f>IF($CJ520&gt;=31,INDEX($AS:$AS,$CI520+31),"")</f>
      </c>
      <c r="BZ520">
        <f>IF($CJ520&gt;=32,INDEX($AS:$AS,$CI520+32),"")</f>
      </c>
      <c r="CA520">
        <f>IF($CJ520&gt;=33,INDEX($AS:$AS,$CI520+33),"")</f>
      </c>
      <c r="CB520">
        <f>IF($CJ520&gt;=34,INDEX($AS:$AS,$CI520+34),"")</f>
      </c>
      <c r="CC520">
        <f>IF($CJ520&gt;=35,INDEX($AS:$AS,$CI520+35),"")</f>
      </c>
      <c r="CD520">
        <f>IF($CJ520&gt;=36,INDEX($AS:$AS,$CI520+36),"")</f>
      </c>
      <c r="CE520">
        <f>IF($CJ520&gt;=37,INDEX($AS:$AS,$CI520+37),"")</f>
      </c>
      <c r="CF520">
        <f>IF($CJ520&gt;=38,INDEX($AS:$AS,$CI520+38),"")</f>
      </c>
      <c r="CG520">
        <f>IF($CJ520&gt;=39,INDEX($AS:$AS,$CI520+39),"")</f>
      </c>
      <c r="CH520">
        <f>IF($CJ520&gt;=40,INDEX($AS:$AS,$CI520+40),"")</f>
      </c>
      <c r="CI520">
        <f>IFERROR(MATCH($AR520,$AS$2:$AS$133,0)+1,0)</f>
      </c>
      <c r="CJ520">
        <f>IFERROR(INDEX($AT$2:$AT$133,MATCH($AR520,$AS$2:$AS$133,0)),0)</f>
      </c>
      <c r="CK520">
        <f>IFERROR(LEFT($O520,FIND(" - ",$O520)-1),$O520)</f>
      </c>
      <c r="CL520" t="s">
        <v>132</v>
      </c>
      <c r="CN520">
        <f>IF($DI520&gt;=1,INDEX($CL:$CL,$DH520+1),"")</f>
      </c>
      <c r="CO520">
        <f>IF($DI520&gt;=2,INDEX($CL:$CL,$DH520+2),"")</f>
      </c>
      <c r="CP520">
        <f>IF($DI520&gt;=3,INDEX($CL:$CL,$DH520+3),"")</f>
      </c>
      <c r="CQ520">
        <f>IF($DI520&gt;=4,INDEX($CL:$CL,$DH520+4),"")</f>
      </c>
      <c r="CR520">
        <f>IF($DI520&gt;=5,INDEX($CL:$CL,$DH520+5),"")</f>
      </c>
      <c r="CS520">
        <f>IF($DI520&gt;=6,INDEX($CL:$CL,$DH520+6),"")</f>
      </c>
      <c r="CT520">
        <f>IF($DI520&gt;=7,INDEX($CL:$CL,$DH520+7),"")</f>
      </c>
      <c r="CU520">
        <f>IF($DI520&gt;=8,INDEX($CL:$CL,$DH520+8),"")</f>
      </c>
      <c r="CV520">
        <f>IF($DI520&gt;=9,INDEX($CL:$CL,$DH520+9),"")</f>
      </c>
      <c r="CW520">
        <f>IF($DI520&gt;=10,INDEX($CL:$CL,$DH520+10),"")</f>
      </c>
      <c r="CX520">
        <f>IF($DI520&gt;=11,INDEX($CL:$CL,$DH520+11),"")</f>
      </c>
      <c r="CY520">
        <f>IF($DI520&gt;=12,INDEX($CL:$CL,$DH520+12),"")</f>
      </c>
      <c r="CZ520">
        <f>IF($DI520&gt;=13,INDEX($CL:$CL,$DH520+13),"")</f>
      </c>
      <c r="DA520">
        <f>IF($DI520&gt;=14,INDEX($CL:$CL,$DH520+14),"")</f>
      </c>
      <c r="DB520">
        <f>IF($DI520&gt;=15,INDEX($CL:$CL,$DH520+15),"")</f>
      </c>
      <c r="DC520">
        <f>IF($DI520&gt;=16,INDEX($CL:$CL,$DH520+16),"")</f>
      </c>
      <c r="DD520">
        <f>IF($DI520&gt;=17,INDEX($CL:$CL,$DH520+17),"")</f>
      </c>
      <c r="DE520">
        <f>IF($DI520&gt;=18,INDEX($CL:$CL,$DH520+18),"")</f>
      </c>
      <c r="DF520">
        <f>IF($DI520&gt;=19,INDEX($CL:$CL,$DH520+19),"")</f>
      </c>
      <c r="DG520">
        <f>IF($DI520&gt;=20,INDEX($CL:$CL,$DH520+20),"")</f>
      </c>
      <c r="DH520">
        <f>IFERROR(MATCH($CK520,$CL$2:$CL$1558,0)+1,0)</f>
      </c>
      <c r="DI520">
        <f>IFERROR(INDEX($CM$2:$CM$1558,MATCH($CK520,$CL$2:$CL$1558,0)),0)</f>
      </c>
      <c r="DJ520">
        <f>IFERROR(INDEX($AQ:$AQ,MATCH($K520,$AP:$AP,0))&amp;"","")</f>
      </c>
      <c r="DN520">
        <f>IF($GQ520&gt;=1,INDEX($DK:$DK,$GP520+1),"")</f>
      </c>
      <c r="DO520">
        <f>IF($GQ520&gt;=2,INDEX($DK:$DK,$GP520+2),"")</f>
      </c>
      <c r="DP520">
        <f>IF($GQ520&gt;=3,INDEX($DK:$DK,$GP520+3),"")</f>
      </c>
      <c r="DQ520">
        <f>IF($GQ520&gt;=4,INDEX($DK:$DK,$GP520+4),"")</f>
      </c>
      <c r="DR520">
        <f>IF($GQ520&gt;=5,INDEX($DK:$DK,$GP520+5),"")</f>
      </c>
      <c r="DS520">
        <f>IF($GQ520&gt;=6,INDEX($DK:$DK,$GP520+6),"")</f>
      </c>
      <c r="DT520">
        <f>IF($GQ520&gt;=7,INDEX($DK:$DK,$GP520+7),"")</f>
      </c>
      <c r="DU520">
        <f>IF($GQ520&gt;=8,INDEX($DK:$DK,$GP520+8),"")</f>
      </c>
      <c r="DV520">
        <f>IF($GQ520&gt;=9,INDEX($DK:$DK,$GP520+9),"")</f>
      </c>
      <c r="DW520">
        <f>IF($GQ520&gt;=10,INDEX($DK:$DK,$GP520+10),"")</f>
      </c>
      <c r="DX520">
        <f>IF($GQ520&gt;=11,INDEX($DK:$DK,$GP520+11),"")</f>
      </c>
      <c r="DY520">
        <f>IF($GQ520&gt;=12,INDEX($DK:$DK,$GP520+12),"")</f>
      </c>
      <c r="DZ520">
        <f>IF($GQ520&gt;=13,INDEX($DK:$DK,$GP520+13),"")</f>
      </c>
      <c r="EA520">
        <f>IF($GQ520&gt;=14,INDEX($DK:$DK,$GP520+14),"")</f>
      </c>
      <c r="EB520">
        <f>IF($GQ520&gt;=15,INDEX($DK:$DK,$GP520+15),"")</f>
      </c>
      <c r="EC520">
        <f>IF($GQ520&gt;=16,INDEX($DK:$DK,$GP520+16),"")</f>
      </c>
      <c r="ED520">
        <f>IF($GQ520&gt;=17,INDEX($DK:$DK,$GP520+17),"")</f>
      </c>
      <c r="EE520">
        <f>IF($GQ520&gt;=18,INDEX($DK:$DK,$GP520+18),"")</f>
      </c>
      <c r="EF520">
        <f>IF($GQ520&gt;=19,INDEX($DK:$DK,$GP520+19),"")</f>
      </c>
      <c r="EG520">
        <f>IF($GQ520&gt;=20,INDEX($DK:$DK,$GP520+20),"")</f>
      </c>
      <c r="EH520">
        <f>IF($GQ520&gt;=21,INDEX($DK:$DK,$GP520+21),"")</f>
      </c>
      <c r="EI520">
        <f>IF($GQ520&gt;=22,INDEX($DK:$DK,$GP520+22),"")</f>
      </c>
      <c r="EJ520">
        <f>IF($GQ520&gt;=23,INDEX($DK:$DK,$GP520+23),"")</f>
      </c>
      <c r="EK520">
        <f>IF($GQ520&gt;=24,INDEX($DK:$DK,$GP520+24),"")</f>
      </c>
      <c r="EL520">
        <f>IF($GQ520&gt;=25,INDEX($DK:$DK,$GP520+25),"")</f>
      </c>
      <c r="EM520">
        <f>IF($GQ520&gt;=26,INDEX($DK:$DK,$GP520+26),"")</f>
      </c>
      <c r="EN520">
        <f>IF($GQ520&gt;=27,INDEX($DK:$DK,$GP520+27),"")</f>
      </c>
      <c r="EO520">
        <f>IF($GQ520&gt;=28,INDEX($DK:$DK,$GP520+28),"")</f>
      </c>
      <c r="EP520">
        <f>IF($GQ520&gt;=29,INDEX($DK:$DK,$GP520+29),"")</f>
      </c>
      <c r="EQ520">
        <f>IF($GQ520&gt;=30,INDEX($DK:$DK,$GP520+30),"")</f>
      </c>
      <c r="ER520">
        <f>IF($GQ520&gt;=31,INDEX($DK:$DK,$GP520+31),"")</f>
      </c>
      <c r="ES520">
        <f>IF($GQ520&gt;=32,INDEX($DK:$DK,$GP520+32),"")</f>
      </c>
      <c r="ET520">
        <f>IF($GQ520&gt;=33,INDEX($DK:$DK,$GP520+33),"")</f>
      </c>
      <c r="EU520">
        <f>IF($GQ520&gt;=34,INDEX($DK:$DK,$GP520+34),"")</f>
      </c>
      <c r="EV520">
        <f>IF($GQ520&gt;=35,INDEX($DK:$DK,$GP520+35),"")</f>
      </c>
      <c r="EW520">
        <f>IF($GQ520&gt;=36,INDEX($DK:$DK,$GP520+36),"")</f>
      </c>
      <c r="EX520">
        <f>IF($GQ520&gt;=37,INDEX($DK:$DK,$GP520+37),"")</f>
      </c>
      <c r="EY520">
        <f>IF($GQ520&gt;=38,INDEX($DK:$DK,$GP520+38),"")</f>
      </c>
      <c r="EZ520">
        <f>IF($GQ520&gt;=39,INDEX($DK:$DK,$GP520+39),"")</f>
      </c>
      <c r="FA520">
        <f>IF($GQ520&gt;=40,INDEX($DK:$DK,$GP520+40),"")</f>
      </c>
      <c r="FB520">
        <f>IF($GQ520&gt;=1,INDEX($DL:$DL,$GP520+1),"")</f>
      </c>
      <c r="FC520">
        <f>IF($GQ520&gt;=2,INDEX($DL:$DL,$GP520+2),"")</f>
      </c>
      <c r="FD520">
        <f>IF($GQ520&gt;=3,INDEX($DL:$DL,$GP520+3),"")</f>
      </c>
      <c r="FE520">
        <f>IF($GQ520&gt;=4,INDEX($DL:$DL,$GP520+4),"")</f>
      </c>
      <c r="FF520">
        <f>IF($GQ520&gt;=5,INDEX($DL:$DL,$GP520+5),"")</f>
      </c>
      <c r="FG520">
        <f>IF($GQ520&gt;=6,INDEX($DL:$DL,$GP520+6),"")</f>
      </c>
      <c r="FH520">
        <f>IF($GQ520&gt;=7,INDEX($DL:$DL,$GP520+7),"")</f>
      </c>
      <c r="FI520">
        <f>IF($GQ520&gt;=8,INDEX($DL:$DL,$GP520+8),"")</f>
      </c>
      <c r="FJ520">
        <f>IF($GQ520&gt;=9,INDEX($DL:$DL,$GP520+9),"")</f>
      </c>
      <c r="FK520">
        <f>IF($GQ520&gt;=10,INDEX($DL:$DL,$GP520+10),"")</f>
      </c>
      <c r="FL520">
        <f>IF($GQ520&gt;=11,INDEX($DL:$DL,$GP520+11),"")</f>
      </c>
      <c r="FM520">
        <f>IF($GQ520&gt;=12,INDEX($DL:$DL,$GP520+12),"")</f>
      </c>
      <c r="FN520">
        <f>IF($GQ520&gt;=13,INDEX($DL:$DL,$GP520+13),"")</f>
      </c>
      <c r="FO520">
        <f>IF($GQ520&gt;=14,INDEX($DL:$DL,$GP520+14),"")</f>
      </c>
      <c r="FP520">
        <f>IF($GQ520&gt;=15,INDEX($DL:$DL,$GP520+15),"")</f>
      </c>
      <c r="FQ520">
        <f>IF($GQ520&gt;=16,INDEX($DL:$DL,$GP520+16),"")</f>
      </c>
      <c r="FR520">
        <f>IF($GQ520&gt;=17,INDEX($DL:$DL,$GP520+17),"")</f>
      </c>
      <c r="FS520">
        <f>IF($GQ520&gt;=18,INDEX($DL:$DL,$GP520+18),"")</f>
      </c>
      <c r="FT520">
        <f>IF($GQ520&gt;=19,INDEX($DL:$DL,$GP520+19),"")</f>
      </c>
      <c r="FU520">
        <f>IF($GQ520&gt;=20,INDEX($DL:$DL,$GP520+20),"")</f>
      </c>
      <c r="FV520">
        <f>IF($GQ520&gt;=21,INDEX($DL:$DL,$GP520+21),"")</f>
      </c>
      <c r="FW520">
        <f>IF($GQ520&gt;=22,INDEX($DL:$DL,$GP520+22),"")</f>
      </c>
      <c r="FX520">
        <f>IF($GQ520&gt;=23,INDEX($DL:$DL,$GP520+23),"")</f>
      </c>
      <c r="FY520">
        <f>IF($GQ520&gt;=24,INDEX($DL:$DL,$GP520+24),"")</f>
      </c>
      <c r="FZ520">
        <f>IF($GQ520&gt;=25,INDEX($DL:$DL,$GP520+25),"")</f>
      </c>
      <c r="GA520">
        <f>IF($GQ520&gt;=26,INDEX($DL:$DL,$GP520+26),"")</f>
      </c>
      <c r="GB520">
        <f>IF($GQ520&gt;=27,INDEX($DL:$DL,$GP520+27),"")</f>
      </c>
      <c r="GC520">
        <f>IF($GQ520&gt;=28,INDEX($DL:$DL,$GP520+28),"")</f>
      </c>
      <c r="GD520">
        <f>IF($GQ520&gt;=29,INDEX($DL:$DL,$GP520+29),"")</f>
      </c>
      <c r="GE520">
        <f>IF($GQ520&gt;=30,INDEX($DL:$DL,$GP520+30),"")</f>
      </c>
      <c r="GF520">
        <f>IF($GQ520&gt;=31,INDEX($DL:$DL,$GP520+31),"")</f>
      </c>
      <c r="GG520">
        <f>IF($GQ520&gt;=32,INDEX($DL:$DL,$GP520+32),"")</f>
      </c>
      <c r="GH520">
        <f>IF($GQ520&gt;=33,INDEX($DL:$DL,$GP520+33),"")</f>
      </c>
      <c r="GI520">
        <f>IF($GQ520&gt;=34,INDEX($DL:$DL,$GP520+34),"")</f>
      </c>
      <c r="GJ520">
        <f>IF($GQ520&gt;=35,INDEX($DL:$DL,$GP520+35),"")</f>
      </c>
      <c r="GK520">
        <f>IF($GQ520&gt;=36,INDEX($DL:$DL,$GP520+36),"")</f>
      </c>
      <c r="GL520">
        <f>IF($GQ520&gt;=37,INDEX($DL:$DL,$GP520+37),"")</f>
      </c>
      <c r="GM520">
        <f>IF($GQ520&gt;=38,INDEX($DL:$DL,$GP520+38),"")</f>
      </c>
      <c r="GN520">
        <f>IF($GQ520&gt;=39,INDEX($DL:$DL,$GP520+39),"")</f>
      </c>
      <c r="GO520">
        <f>IF($GQ520&gt;=40,INDEX($DL:$DL,$GP520+40),"")</f>
      </c>
      <c r="GP520">
        <f>IFERROR(MATCH($DJ520,$DK$2:$DK$148,0)+1,0)</f>
      </c>
      <c r="GQ520">
        <f>IFERROR(INDEX($DM$2:$DM$148,MATCH($DJ520,$DK$2:$DK$148,0)),0)</f>
      </c>
      <c r="GR520">
        <f>IFERROR(MATCH($L520,$DN$520:$FA$520,0),0)</f>
      </c>
      <c r="GS520">
        <f>IF($GR520&gt;0,INDEX($FB$520:$GO$520,$GR520),"")</f>
      </c>
      <c r="GV520">
        <f>IF($JE520&gt;=1,INDEX($GT:$GT,$JD520+1),"")</f>
      </c>
      <c r="GW520">
        <f>IF($JE520&gt;=2,INDEX($GT:$GT,$JD520+2),"")</f>
      </c>
      <c r="GX520">
        <f>IF($JE520&gt;=3,INDEX($GT:$GT,$JD520+3),"")</f>
      </c>
      <c r="GY520">
        <f>IF($JE520&gt;=4,INDEX($GT:$GT,$JD520+4),"")</f>
      </c>
      <c r="GZ520">
        <f>IF($JE520&gt;=5,INDEX($GT:$GT,$JD520+5),"")</f>
      </c>
      <c r="HA520">
        <f>IF($JE520&gt;=6,INDEX($GT:$GT,$JD520+6),"")</f>
      </c>
      <c r="HB520">
        <f>IF($JE520&gt;=7,INDEX($GT:$GT,$JD520+7),"")</f>
      </c>
      <c r="HC520">
        <f>IF($JE520&gt;=8,INDEX($GT:$GT,$JD520+8),"")</f>
      </c>
      <c r="HD520">
        <f>IF($JE520&gt;=9,INDEX($GT:$GT,$JD520+9),"")</f>
      </c>
      <c r="HE520">
        <f>IF($JE520&gt;=10,INDEX($GT:$GT,$JD520+10),"")</f>
      </c>
      <c r="HF520">
        <f>IF($JE520&gt;=11,INDEX($GT:$GT,$JD520+11),"")</f>
      </c>
      <c r="HG520">
        <f>IF($JE520&gt;=12,INDEX($GT:$GT,$JD520+12),"")</f>
      </c>
      <c r="HH520">
        <f>IF($JE520&gt;=13,INDEX($GT:$GT,$JD520+13),"")</f>
      </c>
      <c r="HI520">
        <f>IF($JE520&gt;=14,INDEX($GT:$GT,$JD520+14),"")</f>
      </c>
      <c r="HJ520">
        <f>IF($JE520&gt;=15,INDEX($GT:$GT,$JD520+15),"")</f>
      </c>
      <c r="HK520">
        <f>IF($JE520&gt;=16,INDEX($GT:$GT,$JD520+16),"")</f>
      </c>
      <c r="HL520">
        <f>IF($JE520&gt;=17,INDEX($GT:$GT,$JD520+17),"")</f>
      </c>
      <c r="HM520">
        <f>IF($JE520&gt;=18,INDEX($GT:$GT,$JD520+18),"")</f>
      </c>
      <c r="HN520">
        <f>IF($JE520&gt;=19,INDEX($GT:$GT,$JD520+19),"")</f>
      </c>
      <c r="HO520">
        <f>IF($JE520&gt;=20,INDEX($GT:$GT,$JD520+20),"")</f>
      </c>
      <c r="HP520">
        <f>IF($JE520&gt;=21,INDEX($GT:$GT,$JD520+21),"")</f>
      </c>
      <c r="HQ520">
        <f>IF($JE520&gt;=22,INDEX($GT:$GT,$JD520+22),"")</f>
      </c>
      <c r="HR520">
        <f>IF($JE520&gt;=23,INDEX($GT:$GT,$JD520+23),"")</f>
      </c>
      <c r="HS520">
        <f>IF($JE520&gt;=24,INDEX($GT:$GT,$JD520+24),"")</f>
      </c>
      <c r="HT520">
        <f>IF($JE520&gt;=25,INDEX($GT:$GT,$JD520+25),"")</f>
      </c>
      <c r="HU520">
        <f>IF($JE520&gt;=26,INDEX($GT:$GT,$JD520+26),"")</f>
      </c>
      <c r="HV520">
        <f>IF($JE520&gt;=27,INDEX($GT:$GT,$JD520+27),"")</f>
      </c>
      <c r="HW520">
        <f>IF($JE520&gt;=28,INDEX($GT:$GT,$JD520+28),"")</f>
      </c>
      <c r="HX520">
        <f>IF($JE520&gt;=29,INDEX($GT:$GT,$JD520+29),"")</f>
      </c>
      <c r="HY520">
        <f>IF($JE520&gt;=30,INDEX($GT:$GT,$JD520+30),"")</f>
      </c>
      <c r="HZ520">
        <f>IF($JE520&gt;=31,INDEX($GT:$GT,$JD520+31),"")</f>
      </c>
      <c r="IA520">
        <f>IF($JE520&gt;=32,INDEX($GT:$GT,$JD520+32),"")</f>
      </c>
      <c r="IB520">
        <f>IF($JE520&gt;=33,INDEX($GT:$GT,$JD520+33),"")</f>
      </c>
      <c r="IC520">
        <f>IF($JE520&gt;=34,INDEX($GT:$GT,$JD520+34),"")</f>
      </c>
      <c r="ID520">
        <f>IF($JE520&gt;=35,INDEX($GT:$GT,$JD520+35),"")</f>
      </c>
      <c r="IE520">
        <f>IF($JE520&gt;=36,INDEX($GT:$GT,$JD520+36),"")</f>
      </c>
      <c r="IF520">
        <f>IF($JE520&gt;=37,INDEX($GT:$GT,$JD520+37),"")</f>
      </c>
      <c r="IG520">
        <f>IF($JE520&gt;=38,INDEX($GT:$GT,$JD520+38),"")</f>
      </c>
      <c r="IH520">
        <f>IF($JE520&gt;=39,INDEX($GT:$GT,$JD520+39),"")</f>
      </c>
      <c r="II520">
        <f>IF($JE520&gt;=40,INDEX($GT:$GT,$JD520+40),"")</f>
      </c>
      <c r="IJ520">
        <f>IF($JE520&gt;=41,INDEX($GT:$GT,$JD520+41),"")</f>
      </c>
      <c r="IK520">
        <f>IF($JE520&gt;=42,INDEX($GT:$GT,$JD520+42),"")</f>
      </c>
      <c r="IL520">
        <f>IF($JE520&gt;=43,INDEX($GT:$GT,$JD520+43),"")</f>
      </c>
      <c r="IM520">
        <f>IF($JE520&gt;=44,INDEX($GT:$GT,$JD520+44),"")</f>
      </c>
      <c r="IN520">
        <f>IF($JE520&gt;=45,INDEX($GT:$GT,$JD520+45),"")</f>
      </c>
      <c r="IO520">
        <f>IF($JE520&gt;=46,INDEX($GT:$GT,$JD520+46),"")</f>
      </c>
      <c r="IP520">
        <f>IF($JE520&gt;=47,INDEX($GT:$GT,$JD520+47),"")</f>
      </c>
      <c r="IQ520">
        <f>IF($JE520&gt;=48,INDEX($GT:$GT,$JD520+48),"")</f>
      </c>
      <c r="IR520">
        <f>IF($JE520&gt;=49,INDEX($GT:$GT,$JD520+49),"")</f>
      </c>
      <c r="IS520">
        <f>IF($JE520&gt;=50,INDEX($GT:$GT,$JD520+50),"")</f>
      </c>
      <c r="IT520">
        <f>IF($JE520&gt;=51,INDEX($GT:$GT,$JD520+51),"")</f>
      </c>
      <c r="IU520">
        <f>IF($JE520&gt;=52,INDEX($GT:$GT,$JD520+52),"")</f>
      </c>
      <c r="IV520">
        <f>IF($JE520&gt;=53,INDEX($GT:$GT,$JD520+53),"")</f>
      </c>
      <c r="IW520">
        <f>IF($JE520&gt;=54,INDEX($GT:$GT,$JD520+54),"")</f>
      </c>
      <c r="IX520">
        <f>IF($JE520&gt;=55,INDEX($GT:$GT,$JD520+55),"")</f>
      </c>
      <c r="IY520">
        <f>IF($JE520&gt;=56,INDEX($GT:$GT,$JD520+56),"")</f>
      </c>
      <c r="IZ520">
        <f>IF($JE520&gt;=57,INDEX($GT:$GT,$JD520+57),"")</f>
      </c>
      <c r="JA520">
        <f>IF($JE520&gt;=58,INDEX($GT:$GT,$JD520+58),"")</f>
      </c>
      <c r="JB520">
        <f>IF($JE520&gt;=59,INDEX($GT:$GT,$JD520+59),"")</f>
      </c>
      <c r="JC520">
        <f>IF($JE520&gt;=60,INDEX($GT:$GT,$JD520+60),"")</f>
      </c>
      <c r="JD520">
        <f>IFERROR(MATCH($GS520,$GT$2:$GT$322,0)+1,0)</f>
      </c>
      <c r="JE520">
        <f>IFERROR(INDEX($GU$2:$GU$322,MATCH($GS520,$GT$2:$GT$322,0)),0)</f>
      </c>
      <c r="JF520" t="s">
        <v>28</v>
      </c>
      <c r="JG520" t="s">
        <v>28</v>
      </c>
    </row>
    <row r="521" spans="1:267" x14ac:dyDescent="0.25">
      <c r="J521" s="1"/>
      <c r="K521" s="1"/>
      <c r="L521" s="1"/>
      <c r="M521" s="1"/>
      <c r="N521" s="1">
        <f>IFERROR(IF(FIND(" - ",$J521)&gt;0,MID($J521,FIND(" - ",$J521)+3,LEN($J521)),""),"")</f>
      </c>
      <c r="P521" s="1"/>
      <c r="S521" t="s">
        <v>28</v>
      </c>
      <c r="U521">
        <f>IF(OR($S521="",$T521=""),"",IFERROR($S521/$T521,0))</f>
      </c>
      <c r="V521">
        <f>IF($S521="","",
IF($K521="","",
IF(ISNUMBER(SEARCH("exempt",LOWER($K521))),0,
$S521*(VALUE(SUBSTITUTE($K521,"%",""))/100))))</f>
      </c>
      <c r="AB521">
        <f>IF($S521="","",
SUM($S521,$V521,$Z521,$W521,$Y521)-
IF($AA521="",0,VALUE($AA521)))</f>
      </c>
      <c r="AJ521" t="s">
        <v>1182</v>
      </c>
      <c r="AR521">
        <f>IFERROR(LEFT($J521,FIND(" - ",$J521)-1),$J521)</f>
      </c>
      <c r="AU521">
        <f>IF($CJ521&gt;=1,INDEX($AS:$AS,$CI521+1),"")</f>
      </c>
      <c r="AV521">
        <f>IF($CJ521&gt;=2,INDEX($AS:$AS,$CI521+2),"")</f>
      </c>
      <c r="AW521">
        <f>IF($CJ521&gt;=3,INDEX($AS:$AS,$CI521+3),"")</f>
      </c>
      <c r="AX521">
        <f>IF($CJ521&gt;=4,INDEX($AS:$AS,$CI521+4),"")</f>
      </c>
      <c r="AY521">
        <f>IF($CJ521&gt;=5,INDEX($AS:$AS,$CI521+5),"")</f>
      </c>
      <c r="AZ521">
        <f>IF($CJ521&gt;=6,INDEX($AS:$AS,$CI521+6),"")</f>
      </c>
      <c r="BA521">
        <f>IF($CJ521&gt;=7,INDEX($AS:$AS,$CI521+7),"")</f>
      </c>
      <c r="BB521">
        <f>IF($CJ521&gt;=8,INDEX($AS:$AS,$CI521+8),"")</f>
      </c>
      <c r="BC521">
        <f>IF($CJ521&gt;=9,INDEX($AS:$AS,$CI521+9),"")</f>
      </c>
      <c r="BD521">
        <f>IF($CJ521&gt;=10,INDEX($AS:$AS,$CI521+10),"")</f>
      </c>
      <c r="BE521">
        <f>IF($CJ521&gt;=11,INDEX($AS:$AS,$CI521+11),"")</f>
      </c>
      <c r="BF521">
        <f>IF($CJ521&gt;=12,INDEX($AS:$AS,$CI521+12),"")</f>
      </c>
      <c r="BG521">
        <f>IF($CJ521&gt;=13,INDEX($AS:$AS,$CI521+13),"")</f>
      </c>
      <c r="BH521">
        <f>IF($CJ521&gt;=14,INDEX($AS:$AS,$CI521+14),"")</f>
      </c>
      <c r="BI521">
        <f>IF($CJ521&gt;=15,INDEX($AS:$AS,$CI521+15),"")</f>
      </c>
      <c r="BJ521">
        <f>IF($CJ521&gt;=16,INDEX($AS:$AS,$CI521+16),"")</f>
      </c>
      <c r="BK521">
        <f>IF($CJ521&gt;=17,INDEX($AS:$AS,$CI521+17),"")</f>
      </c>
      <c r="BL521">
        <f>IF($CJ521&gt;=18,INDEX($AS:$AS,$CI521+18),"")</f>
      </c>
      <c r="BM521">
        <f>IF($CJ521&gt;=19,INDEX($AS:$AS,$CI521+19),"")</f>
      </c>
      <c r="BN521">
        <f>IF($CJ521&gt;=20,INDEX($AS:$AS,$CI521+20),"")</f>
      </c>
      <c r="BO521">
        <f>IF($CJ521&gt;=21,INDEX($AS:$AS,$CI521+21),"")</f>
      </c>
      <c r="BP521">
        <f>IF($CJ521&gt;=22,INDEX($AS:$AS,$CI521+22),"")</f>
      </c>
      <c r="BQ521">
        <f>IF($CJ521&gt;=23,INDEX($AS:$AS,$CI521+23),"")</f>
      </c>
      <c r="BR521">
        <f>IF($CJ521&gt;=24,INDEX($AS:$AS,$CI521+24),"")</f>
      </c>
      <c r="BS521">
        <f>IF($CJ521&gt;=25,INDEX($AS:$AS,$CI521+25),"")</f>
      </c>
      <c r="BT521">
        <f>IF($CJ521&gt;=26,INDEX($AS:$AS,$CI521+26),"")</f>
      </c>
      <c r="BU521">
        <f>IF($CJ521&gt;=27,INDEX($AS:$AS,$CI521+27),"")</f>
      </c>
      <c r="BV521">
        <f>IF($CJ521&gt;=28,INDEX($AS:$AS,$CI521+28),"")</f>
      </c>
      <c r="BW521">
        <f>IF($CJ521&gt;=29,INDEX($AS:$AS,$CI521+29),"")</f>
      </c>
      <c r="BX521">
        <f>IF($CJ521&gt;=30,INDEX($AS:$AS,$CI521+30),"")</f>
      </c>
      <c r="BY521">
        <f>IF($CJ521&gt;=31,INDEX($AS:$AS,$CI521+31),"")</f>
      </c>
      <c r="BZ521">
        <f>IF($CJ521&gt;=32,INDEX($AS:$AS,$CI521+32),"")</f>
      </c>
      <c r="CA521">
        <f>IF($CJ521&gt;=33,INDEX($AS:$AS,$CI521+33),"")</f>
      </c>
      <c r="CB521">
        <f>IF($CJ521&gt;=34,INDEX($AS:$AS,$CI521+34),"")</f>
      </c>
      <c r="CC521">
        <f>IF($CJ521&gt;=35,INDEX($AS:$AS,$CI521+35),"")</f>
      </c>
      <c r="CD521">
        <f>IF($CJ521&gt;=36,INDEX($AS:$AS,$CI521+36),"")</f>
      </c>
      <c r="CE521">
        <f>IF($CJ521&gt;=37,INDEX($AS:$AS,$CI521+37),"")</f>
      </c>
      <c r="CF521">
        <f>IF($CJ521&gt;=38,INDEX($AS:$AS,$CI521+38),"")</f>
      </c>
      <c r="CG521">
        <f>IF($CJ521&gt;=39,INDEX($AS:$AS,$CI521+39),"")</f>
      </c>
      <c r="CH521">
        <f>IF($CJ521&gt;=40,INDEX($AS:$AS,$CI521+40),"")</f>
      </c>
      <c r="CI521">
        <f>IFERROR(MATCH($AR521,$AS$2:$AS$133,0)+1,0)</f>
      </c>
      <c r="CJ521">
        <f>IFERROR(INDEX($AT$2:$AT$133,MATCH($AR521,$AS$2:$AS$133,0)),0)</f>
      </c>
      <c r="CK521">
        <f>IFERROR(LEFT($O521,FIND(" - ",$O521)-1),$O521)</f>
      </c>
      <c r="CL521" t="s">
        <v>85</v>
      </c>
      <c r="CN521">
        <f>IF($DI521&gt;=1,INDEX($CL:$CL,$DH521+1),"")</f>
      </c>
      <c r="CO521">
        <f>IF($DI521&gt;=2,INDEX($CL:$CL,$DH521+2),"")</f>
      </c>
      <c r="CP521">
        <f>IF($DI521&gt;=3,INDEX($CL:$CL,$DH521+3),"")</f>
      </c>
      <c r="CQ521">
        <f>IF($DI521&gt;=4,INDEX($CL:$CL,$DH521+4),"")</f>
      </c>
      <c r="CR521">
        <f>IF($DI521&gt;=5,INDEX($CL:$CL,$DH521+5),"")</f>
      </c>
      <c r="CS521">
        <f>IF($DI521&gt;=6,INDEX($CL:$CL,$DH521+6),"")</f>
      </c>
      <c r="CT521">
        <f>IF($DI521&gt;=7,INDEX($CL:$CL,$DH521+7),"")</f>
      </c>
      <c r="CU521">
        <f>IF($DI521&gt;=8,INDEX($CL:$CL,$DH521+8),"")</f>
      </c>
      <c r="CV521">
        <f>IF($DI521&gt;=9,INDEX($CL:$CL,$DH521+9),"")</f>
      </c>
      <c r="CW521">
        <f>IF($DI521&gt;=10,INDEX($CL:$CL,$DH521+10),"")</f>
      </c>
      <c r="CX521">
        <f>IF($DI521&gt;=11,INDEX($CL:$CL,$DH521+11),"")</f>
      </c>
      <c r="CY521">
        <f>IF($DI521&gt;=12,INDEX($CL:$CL,$DH521+12),"")</f>
      </c>
      <c r="CZ521">
        <f>IF($DI521&gt;=13,INDEX($CL:$CL,$DH521+13),"")</f>
      </c>
      <c r="DA521">
        <f>IF($DI521&gt;=14,INDEX($CL:$CL,$DH521+14),"")</f>
      </c>
      <c r="DB521">
        <f>IF($DI521&gt;=15,INDEX($CL:$CL,$DH521+15),"")</f>
      </c>
      <c r="DC521">
        <f>IF($DI521&gt;=16,INDEX($CL:$CL,$DH521+16),"")</f>
      </c>
      <c r="DD521">
        <f>IF($DI521&gt;=17,INDEX($CL:$CL,$DH521+17),"")</f>
      </c>
      <c r="DE521">
        <f>IF($DI521&gt;=18,INDEX($CL:$CL,$DH521+18),"")</f>
      </c>
      <c r="DF521">
        <f>IF($DI521&gt;=19,INDEX($CL:$CL,$DH521+19),"")</f>
      </c>
      <c r="DG521">
        <f>IF($DI521&gt;=20,INDEX($CL:$CL,$DH521+20),"")</f>
      </c>
      <c r="DH521">
        <f>IFERROR(MATCH($CK521,$CL$2:$CL$1558,0)+1,0)</f>
      </c>
      <c r="DI521">
        <f>IFERROR(INDEX($CM$2:$CM$1558,MATCH($CK521,$CL$2:$CL$1558,0)),0)</f>
      </c>
      <c r="DJ521">
        <f>IFERROR(INDEX($AQ:$AQ,MATCH($K521,$AP:$AP,0))&amp;"","")</f>
      </c>
      <c r="DN521">
        <f>IF($GQ521&gt;=1,INDEX($DK:$DK,$GP521+1),"")</f>
      </c>
      <c r="DO521">
        <f>IF($GQ521&gt;=2,INDEX($DK:$DK,$GP521+2),"")</f>
      </c>
      <c r="DP521">
        <f>IF($GQ521&gt;=3,INDEX($DK:$DK,$GP521+3),"")</f>
      </c>
      <c r="DQ521">
        <f>IF($GQ521&gt;=4,INDEX($DK:$DK,$GP521+4),"")</f>
      </c>
      <c r="DR521">
        <f>IF($GQ521&gt;=5,INDEX($DK:$DK,$GP521+5),"")</f>
      </c>
      <c r="DS521">
        <f>IF($GQ521&gt;=6,INDEX($DK:$DK,$GP521+6),"")</f>
      </c>
      <c r="DT521">
        <f>IF($GQ521&gt;=7,INDEX($DK:$DK,$GP521+7),"")</f>
      </c>
      <c r="DU521">
        <f>IF($GQ521&gt;=8,INDEX($DK:$DK,$GP521+8),"")</f>
      </c>
      <c r="DV521">
        <f>IF($GQ521&gt;=9,INDEX($DK:$DK,$GP521+9),"")</f>
      </c>
      <c r="DW521">
        <f>IF($GQ521&gt;=10,INDEX($DK:$DK,$GP521+10),"")</f>
      </c>
      <c r="DX521">
        <f>IF($GQ521&gt;=11,INDEX($DK:$DK,$GP521+11),"")</f>
      </c>
      <c r="DY521">
        <f>IF($GQ521&gt;=12,INDEX($DK:$DK,$GP521+12),"")</f>
      </c>
      <c r="DZ521">
        <f>IF($GQ521&gt;=13,INDEX($DK:$DK,$GP521+13),"")</f>
      </c>
      <c r="EA521">
        <f>IF($GQ521&gt;=14,INDEX($DK:$DK,$GP521+14),"")</f>
      </c>
      <c r="EB521">
        <f>IF($GQ521&gt;=15,INDEX($DK:$DK,$GP521+15),"")</f>
      </c>
      <c r="EC521">
        <f>IF($GQ521&gt;=16,INDEX($DK:$DK,$GP521+16),"")</f>
      </c>
      <c r="ED521">
        <f>IF($GQ521&gt;=17,INDEX($DK:$DK,$GP521+17),"")</f>
      </c>
      <c r="EE521">
        <f>IF($GQ521&gt;=18,INDEX($DK:$DK,$GP521+18),"")</f>
      </c>
      <c r="EF521">
        <f>IF($GQ521&gt;=19,INDEX($DK:$DK,$GP521+19),"")</f>
      </c>
      <c r="EG521">
        <f>IF($GQ521&gt;=20,INDEX($DK:$DK,$GP521+20),"")</f>
      </c>
      <c r="EH521">
        <f>IF($GQ521&gt;=21,INDEX($DK:$DK,$GP521+21),"")</f>
      </c>
      <c r="EI521">
        <f>IF($GQ521&gt;=22,INDEX($DK:$DK,$GP521+22),"")</f>
      </c>
      <c r="EJ521">
        <f>IF($GQ521&gt;=23,INDEX($DK:$DK,$GP521+23),"")</f>
      </c>
      <c r="EK521">
        <f>IF($GQ521&gt;=24,INDEX($DK:$DK,$GP521+24),"")</f>
      </c>
      <c r="EL521">
        <f>IF($GQ521&gt;=25,INDEX($DK:$DK,$GP521+25),"")</f>
      </c>
      <c r="EM521">
        <f>IF($GQ521&gt;=26,INDEX($DK:$DK,$GP521+26),"")</f>
      </c>
      <c r="EN521">
        <f>IF($GQ521&gt;=27,INDEX($DK:$DK,$GP521+27),"")</f>
      </c>
      <c r="EO521">
        <f>IF($GQ521&gt;=28,INDEX($DK:$DK,$GP521+28),"")</f>
      </c>
      <c r="EP521">
        <f>IF($GQ521&gt;=29,INDEX($DK:$DK,$GP521+29),"")</f>
      </c>
      <c r="EQ521">
        <f>IF($GQ521&gt;=30,INDEX($DK:$DK,$GP521+30),"")</f>
      </c>
      <c r="ER521">
        <f>IF($GQ521&gt;=31,INDEX($DK:$DK,$GP521+31),"")</f>
      </c>
      <c r="ES521">
        <f>IF($GQ521&gt;=32,INDEX($DK:$DK,$GP521+32),"")</f>
      </c>
      <c r="ET521">
        <f>IF($GQ521&gt;=33,INDEX($DK:$DK,$GP521+33),"")</f>
      </c>
      <c r="EU521">
        <f>IF($GQ521&gt;=34,INDEX($DK:$DK,$GP521+34),"")</f>
      </c>
      <c r="EV521">
        <f>IF($GQ521&gt;=35,INDEX($DK:$DK,$GP521+35),"")</f>
      </c>
      <c r="EW521">
        <f>IF($GQ521&gt;=36,INDEX($DK:$DK,$GP521+36),"")</f>
      </c>
      <c r="EX521">
        <f>IF($GQ521&gt;=37,INDEX($DK:$DK,$GP521+37),"")</f>
      </c>
      <c r="EY521">
        <f>IF($GQ521&gt;=38,INDEX($DK:$DK,$GP521+38),"")</f>
      </c>
      <c r="EZ521">
        <f>IF($GQ521&gt;=39,INDEX($DK:$DK,$GP521+39),"")</f>
      </c>
      <c r="FA521">
        <f>IF($GQ521&gt;=40,INDEX($DK:$DK,$GP521+40),"")</f>
      </c>
      <c r="FB521">
        <f>IF($GQ521&gt;=1,INDEX($DL:$DL,$GP521+1),"")</f>
      </c>
      <c r="FC521">
        <f>IF($GQ521&gt;=2,INDEX($DL:$DL,$GP521+2),"")</f>
      </c>
      <c r="FD521">
        <f>IF($GQ521&gt;=3,INDEX($DL:$DL,$GP521+3),"")</f>
      </c>
      <c r="FE521">
        <f>IF($GQ521&gt;=4,INDEX($DL:$DL,$GP521+4),"")</f>
      </c>
      <c r="FF521">
        <f>IF($GQ521&gt;=5,INDEX($DL:$DL,$GP521+5),"")</f>
      </c>
      <c r="FG521">
        <f>IF($GQ521&gt;=6,INDEX($DL:$DL,$GP521+6),"")</f>
      </c>
      <c r="FH521">
        <f>IF($GQ521&gt;=7,INDEX($DL:$DL,$GP521+7),"")</f>
      </c>
      <c r="FI521">
        <f>IF($GQ521&gt;=8,INDEX($DL:$DL,$GP521+8),"")</f>
      </c>
      <c r="FJ521">
        <f>IF($GQ521&gt;=9,INDEX($DL:$DL,$GP521+9),"")</f>
      </c>
      <c r="FK521">
        <f>IF($GQ521&gt;=10,INDEX($DL:$DL,$GP521+10),"")</f>
      </c>
      <c r="FL521">
        <f>IF($GQ521&gt;=11,INDEX($DL:$DL,$GP521+11),"")</f>
      </c>
      <c r="FM521">
        <f>IF($GQ521&gt;=12,INDEX($DL:$DL,$GP521+12),"")</f>
      </c>
      <c r="FN521">
        <f>IF($GQ521&gt;=13,INDEX($DL:$DL,$GP521+13),"")</f>
      </c>
      <c r="FO521">
        <f>IF($GQ521&gt;=14,INDEX($DL:$DL,$GP521+14),"")</f>
      </c>
      <c r="FP521">
        <f>IF($GQ521&gt;=15,INDEX($DL:$DL,$GP521+15),"")</f>
      </c>
      <c r="FQ521">
        <f>IF($GQ521&gt;=16,INDEX($DL:$DL,$GP521+16),"")</f>
      </c>
      <c r="FR521">
        <f>IF($GQ521&gt;=17,INDEX($DL:$DL,$GP521+17),"")</f>
      </c>
      <c r="FS521">
        <f>IF($GQ521&gt;=18,INDEX($DL:$DL,$GP521+18),"")</f>
      </c>
      <c r="FT521">
        <f>IF($GQ521&gt;=19,INDEX($DL:$DL,$GP521+19),"")</f>
      </c>
      <c r="FU521">
        <f>IF($GQ521&gt;=20,INDEX($DL:$DL,$GP521+20),"")</f>
      </c>
      <c r="FV521">
        <f>IF($GQ521&gt;=21,INDEX($DL:$DL,$GP521+21),"")</f>
      </c>
      <c r="FW521">
        <f>IF($GQ521&gt;=22,INDEX($DL:$DL,$GP521+22),"")</f>
      </c>
      <c r="FX521">
        <f>IF($GQ521&gt;=23,INDEX($DL:$DL,$GP521+23),"")</f>
      </c>
      <c r="FY521">
        <f>IF($GQ521&gt;=24,INDEX($DL:$DL,$GP521+24),"")</f>
      </c>
      <c r="FZ521">
        <f>IF($GQ521&gt;=25,INDEX($DL:$DL,$GP521+25),"")</f>
      </c>
      <c r="GA521">
        <f>IF($GQ521&gt;=26,INDEX($DL:$DL,$GP521+26),"")</f>
      </c>
      <c r="GB521">
        <f>IF($GQ521&gt;=27,INDEX($DL:$DL,$GP521+27),"")</f>
      </c>
      <c r="GC521">
        <f>IF($GQ521&gt;=28,INDEX($DL:$DL,$GP521+28),"")</f>
      </c>
      <c r="GD521">
        <f>IF($GQ521&gt;=29,INDEX($DL:$DL,$GP521+29),"")</f>
      </c>
      <c r="GE521">
        <f>IF($GQ521&gt;=30,INDEX($DL:$DL,$GP521+30),"")</f>
      </c>
      <c r="GF521">
        <f>IF($GQ521&gt;=31,INDEX($DL:$DL,$GP521+31),"")</f>
      </c>
      <c r="GG521">
        <f>IF($GQ521&gt;=32,INDEX($DL:$DL,$GP521+32),"")</f>
      </c>
      <c r="GH521">
        <f>IF($GQ521&gt;=33,INDEX($DL:$DL,$GP521+33),"")</f>
      </c>
      <c r="GI521">
        <f>IF($GQ521&gt;=34,INDEX($DL:$DL,$GP521+34),"")</f>
      </c>
      <c r="GJ521">
        <f>IF($GQ521&gt;=35,INDEX($DL:$DL,$GP521+35),"")</f>
      </c>
      <c r="GK521">
        <f>IF($GQ521&gt;=36,INDEX($DL:$DL,$GP521+36),"")</f>
      </c>
      <c r="GL521">
        <f>IF($GQ521&gt;=37,INDEX($DL:$DL,$GP521+37),"")</f>
      </c>
      <c r="GM521">
        <f>IF($GQ521&gt;=38,INDEX($DL:$DL,$GP521+38),"")</f>
      </c>
      <c r="GN521">
        <f>IF($GQ521&gt;=39,INDEX($DL:$DL,$GP521+39),"")</f>
      </c>
      <c r="GO521">
        <f>IF($GQ521&gt;=40,INDEX($DL:$DL,$GP521+40),"")</f>
      </c>
      <c r="GP521">
        <f>IFERROR(MATCH($DJ521,$DK$2:$DK$148,0)+1,0)</f>
      </c>
      <c r="GQ521">
        <f>IFERROR(INDEX($DM$2:$DM$148,MATCH($DJ521,$DK$2:$DK$148,0)),0)</f>
      </c>
      <c r="GR521">
        <f>IFERROR(MATCH($L521,$DN$521:$FA$521,0),0)</f>
      </c>
      <c r="GS521">
        <f>IF($GR521&gt;0,INDEX($FB$521:$GO$521,$GR521),"")</f>
      </c>
      <c r="GV521">
        <f>IF($JE521&gt;=1,INDEX($GT:$GT,$JD521+1),"")</f>
      </c>
      <c r="GW521">
        <f>IF($JE521&gt;=2,INDEX($GT:$GT,$JD521+2),"")</f>
      </c>
      <c r="GX521">
        <f>IF($JE521&gt;=3,INDEX($GT:$GT,$JD521+3),"")</f>
      </c>
      <c r="GY521">
        <f>IF($JE521&gt;=4,INDEX($GT:$GT,$JD521+4),"")</f>
      </c>
      <c r="GZ521">
        <f>IF($JE521&gt;=5,INDEX($GT:$GT,$JD521+5),"")</f>
      </c>
      <c r="HA521">
        <f>IF($JE521&gt;=6,INDEX($GT:$GT,$JD521+6),"")</f>
      </c>
      <c r="HB521">
        <f>IF($JE521&gt;=7,INDEX($GT:$GT,$JD521+7),"")</f>
      </c>
      <c r="HC521">
        <f>IF($JE521&gt;=8,INDEX($GT:$GT,$JD521+8),"")</f>
      </c>
      <c r="HD521">
        <f>IF($JE521&gt;=9,INDEX($GT:$GT,$JD521+9),"")</f>
      </c>
      <c r="HE521">
        <f>IF($JE521&gt;=10,INDEX($GT:$GT,$JD521+10),"")</f>
      </c>
      <c r="HF521">
        <f>IF($JE521&gt;=11,INDEX($GT:$GT,$JD521+11),"")</f>
      </c>
      <c r="HG521">
        <f>IF($JE521&gt;=12,INDEX($GT:$GT,$JD521+12),"")</f>
      </c>
      <c r="HH521">
        <f>IF($JE521&gt;=13,INDEX($GT:$GT,$JD521+13),"")</f>
      </c>
      <c r="HI521">
        <f>IF($JE521&gt;=14,INDEX($GT:$GT,$JD521+14),"")</f>
      </c>
      <c r="HJ521">
        <f>IF($JE521&gt;=15,INDEX($GT:$GT,$JD521+15),"")</f>
      </c>
      <c r="HK521">
        <f>IF($JE521&gt;=16,INDEX($GT:$GT,$JD521+16),"")</f>
      </c>
      <c r="HL521">
        <f>IF($JE521&gt;=17,INDEX($GT:$GT,$JD521+17),"")</f>
      </c>
      <c r="HM521">
        <f>IF($JE521&gt;=18,INDEX($GT:$GT,$JD521+18),"")</f>
      </c>
      <c r="HN521">
        <f>IF($JE521&gt;=19,INDEX($GT:$GT,$JD521+19),"")</f>
      </c>
      <c r="HO521">
        <f>IF($JE521&gt;=20,INDEX($GT:$GT,$JD521+20),"")</f>
      </c>
      <c r="HP521">
        <f>IF($JE521&gt;=21,INDEX($GT:$GT,$JD521+21),"")</f>
      </c>
      <c r="HQ521">
        <f>IF($JE521&gt;=22,INDEX($GT:$GT,$JD521+22),"")</f>
      </c>
      <c r="HR521">
        <f>IF($JE521&gt;=23,INDEX($GT:$GT,$JD521+23),"")</f>
      </c>
      <c r="HS521">
        <f>IF($JE521&gt;=24,INDEX($GT:$GT,$JD521+24),"")</f>
      </c>
      <c r="HT521">
        <f>IF($JE521&gt;=25,INDEX($GT:$GT,$JD521+25),"")</f>
      </c>
      <c r="HU521">
        <f>IF($JE521&gt;=26,INDEX($GT:$GT,$JD521+26),"")</f>
      </c>
      <c r="HV521">
        <f>IF($JE521&gt;=27,INDEX($GT:$GT,$JD521+27),"")</f>
      </c>
      <c r="HW521">
        <f>IF($JE521&gt;=28,INDEX($GT:$GT,$JD521+28),"")</f>
      </c>
      <c r="HX521">
        <f>IF($JE521&gt;=29,INDEX($GT:$GT,$JD521+29),"")</f>
      </c>
      <c r="HY521">
        <f>IF($JE521&gt;=30,INDEX($GT:$GT,$JD521+30),"")</f>
      </c>
      <c r="HZ521">
        <f>IF($JE521&gt;=31,INDEX($GT:$GT,$JD521+31),"")</f>
      </c>
      <c r="IA521">
        <f>IF($JE521&gt;=32,INDEX($GT:$GT,$JD521+32),"")</f>
      </c>
      <c r="IB521">
        <f>IF($JE521&gt;=33,INDEX($GT:$GT,$JD521+33),"")</f>
      </c>
      <c r="IC521">
        <f>IF($JE521&gt;=34,INDEX($GT:$GT,$JD521+34),"")</f>
      </c>
      <c r="ID521">
        <f>IF($JE521&gt;=35,INDEX($GT:$GT,$JD521+35),"")</f>
      </c>
      <c r="IE521">
        <f>IF($JE521&gt;=36,INDEX($GT:$GT,$JD521+36),"")</f>
      </c>
      <c r="IF521">
        <f>IF($JE521&gt;=37,INDEX($GT:$GT,$JD521+37),"")</f>
      </c>
      <c r="IG521">
        <f>IF($JE521&gt;=38,INDEX($GT:$GT,$JD521+38),"")</f>
      </c>
      <c r="IH521">
        <f>IF($JE521&gt;=39,INDEX($GT:$GT,$JD521+39),"")</f>
      </c>
      <c r="II521">
        <f>IF($JE521&gt;=40,INDEX($GT:$GT,$JD521+40),"")</f>
      </c>
      <c r="IJ521">
        <f>IF($JE521&gt;=41,INDEX($GT:$GT,$JD521+41),"")</f>
      </c>
      <c r="IK521">
        <f>IF($JE521&gt;=42,INDEX($GT:$GT,$JD521+42),"")</f>
      </c>
      <c r="IL521">
        <f>IF($JE521&gt;=43,INDEX($GT:$GT,$JD521+43),"")</f>
      </c>
      <c r="IM521">
        <f>IF($JE521&gt;=44,INDEX($GT:$GT,$JD521+44),"")</f>
      </c>
      <c r="IN521">
        <f>IF($JE521&gt;=45,INDEX($GT:$GT,$JD521+45),"")</f>
      </c>
      <c r="IO521">
        <f>IF($JE521&gt;=46,INDEX($GT:$GT,$JD521+46),"")</f>
      </c>
      <c r="IP521">
        <f>IF($JE521&gt;=47,INDEX($GT:$GT,$JD521+47),"")</f>
      </c>
      <c r="IQ521">
        <f>IF($JE521&gt;=48,INDEX($GT:$GT,$JD521+48),"")</f>
      </c>
      <c r="IR521">
        <f>IF($JE521&gt;=49,INDEX($GT:$GT,$JD521+49),"")</f>
      </c>
      <c r="IS521">
        <f>IF($JE521&gt;=50,INDEX($GT:$GT,$JD521+50),"")</f>
      </c>
      <c r="IT521">
        <f>IF($JE521&gt;=51,INDEX($GT:$GT,$JD521+51),"")</f>
      </c>
      <c r="IU521">
        <f>IF($JE521&gt;=52,INDEX($GT:$GT,$JD521+52),"")</f>
      </c>
      <c r="IV521">
        <f>IF($JE521&gt;=53,INDEX($GT:$GT,$JD521+53),"")</f>
      </c>
      <c r="IW521">
        <f>IF($JE521&gt;=54,INDEX($GT:$GT,$JD521+54),"")</f>
      </c>
      <c r="IX521">
        <f>IF($JE521&gt;=55,INDEX($GT:$GT,$JD521+55),"")</f>
      </c>
      <c r="IY521">
        <f>IF($JE521&gt;=56,INDEX($GT:$GT,$JD521+56),"")</f>
      </c>
      <c r="IZ521">
        <f>IF($JE521&gt;=57,INDEX($GT:$GT,$JD521+57),"")</f>
      </c>
      <c r="JA521">
        <f>IF($JE521&gt;=58,INDEX($GT:$GT,$JD521+58),"")</f>
      </c>
      <c r="JB521">
        <f>IF($JE521&gt;=59,INDEX($GT:$GT,$JD521+59),"")</f>
      </c>
      <c r="JC521">
        <f>IF($JE521&gt;=60,INDEX($GT:$GT,$JD521+60),"")</f>
      </c>
      <c r="JD521">
        <f>IFERROR(MATCH($GS521,$GT$2:$GT$322,0)+1,0)</f>
      </c>
      <c r="JE521">
        <f>IFERROR(INDEX($GU$2:$GU$322,MATCH($GS521,$GT$2:$GT$322,0)),0)</f>
      </c>
      <c r="JF521" t="s">
        <v>28</v>
      </c>
      <c r="JG521" t="s">
        <v>28</v>
      </c>
    </row>
    <row r="522" spans="1:267" x14ac:dyDescent="0.25">
      <c r="J522" s="1"/>
      <c r="K522" s="1"/>
      <c r="L522" s="1"/>
      <c r="M522" s="1"/>
      <c r="N522" s="1">
        <f>IFERROR(IF(FIND(" - ",$J522)&gt;0,MID($J522,FIND(" - ",$J522)+3,LEN($J522)),""),"")</f>
      </c>
      <c r="P522" s="1"/>
      <c r="S522" t="s">
        <v>28</v>
      </c>
      <c r="U522">
        <f>IF(OR($S522="",$T522=""),"",IFERROR($S522/$T522,0))</f>
      </c>
      <c r="V522">
        <f>IF($S522="","",
IF($K522="","",
IF(ISNUMBER(SEARCH("exempt",LOWER($K522))),0,
$S522*(VALUE(SUBSTITUTE($K522,"%",""))/100))))</f>
      </c>
      <c r="AB522">
        <f>IF($S522="","",
SUM($S522,$V522,$Z522,$W522,$Y522)-
IF($AA522="",0,VALUE($AA522)))</f>
      </c>
      <c r="AJ522" t="s">
        <v>1183</v>
      </c>
      <c r="AR522">
        <f>IFERROR(LEFT($J522,FIND(" - ",$J522)-1),$J522)</f>
      </c>
      <c r="AU522">
        <f>IF($CJ522&gt;=1,INDEX($AS:$AS,$CI522+1),"")</f>
      </c>
      <c r="AV522">
        <f>IF($CJ522&gt;=2,INDEX($AS:$AS,$CI522+2),"")</f>
      </c>
      <c r="AW522">
        <f>IF($CJ522&gt;=3,INDEX($AS:$AS,$CI522+3),"")</f>
      </c>
      <c r="AX522">
        <f>IF($CJ522&gt;=4,INDEX($AS:$AS,$CI522+4),"")</f>
      </c>
      <c r="AY522">
        <f>IF($CJ522&gt;=5,INDEX($AS:$AS,$CI522+5),"")</f>
      </c>
      <c r="AZ522">
        <f>IF($CJ522&gt;=6,INDEX($AS:$AS,$CI522+6),"")</f>
      </c>
      <c r="BA522">
        <f>IF($CJ522&gt;=7,INDEX($AS:$AS,$CI522+7),"")</f>
      </c>
      <c r="BB522">
        <f>IF($CJ522&gt;=8,INDEX($AS:$AS,$CI522+8),"")</f>
      </c>
      <c r="BC522">
        <f>IF($CJ522&gt;=9,INDEX($AS:$AS,$CI522+9),"")</f>
      </c>
      <c r="BD522">
        <f>IF($CJ522&gt;=10,INDEX($AS:$AS,$CI522+10),"")</f>
      </c>
      <c r="BE522">
        <f>IF($CJ522&gt;=11,INDEX($AS:$AS,$CI522+11),"")</f>
      </c>
      <c r="BF522">
        <f>IF($CJ522&gt;=12,INDEX($AS:$AS,$CI522+12),"")</f>
      </c>
      <c r="BG522">
        <f>IF($CJ522&gt;=13,INDEX($AS:$AS,$CI522+13),"")</f>
      </c>
      <c r="BH522">
        <f>IF($CJ522&gt;=14,INDEX($AS:$AS,$CI522+14),"")</f>
      </c>
      <c r="BI522">
        <f>IF($CJ522&gt;=15,INDEX($AS:$AS,$CI522+15),"")</f>
      </c>
      <c r="BJ522">
        <f>IF($CJ522&gt;=16,INDEX($AS:$AS,$CI522+16),"")</f>
      </c>
      <c r="BK522">
        <f>IF($CJ522&gt;=17,INDEX($AS:$AS,$CI522+17),"")</f>
      </c>
      <c r="BL522">
        <f>IF($CJ522&gt;=18,INDEX($AS:$AS,$CI522+18),"")</f>
      </c>
      <c r="BM522">
        <f>IF($CJ522&gt;=19,INDEX($AS:$AS,$CI522+19),"")</f>
      </c>
      <c r="BN522">
        <f>IF($CJ522&gt;=20,INDEX($AS:$AS,$CI522+20),"")</f>
      </c>
      <c r="BO522">
        <f>IF($CJ522&gt;=21,INDEX($AS:$AS,$CI522+21),"")</f>
      </c>
      <c r="BP522">
        <f>IF($CJ522&gt;=22,INDEX($AS:$AS,$CI522+22),"")</f>
      </c>
      <c r="BQ522">
        <f>IF($CJ522&gt;=23,INDEX($AS:$AS,$CI522+23),"")</f>
      </c>
      <c r="BR522">
        <f>IF($CJ522&gt;=24,INDEX($AS:$AS,$CI522+24),"")</f>
      </c>
      <c r="BS522">
        <f>IF($CJ522&gt;=25,INDEX($AS:$AS,$CI522+25),"")</f>
      </c>
      <c r="BT522">
        <f>IF($CJ522&gt;=26,INDEX($AS:$AS,$CI522+26),"")</f>
      </c>
      <c r="BU522">
        <f>IF($CJ522&gt;=27,INDEX($AS:$AS,$CI522+27),"")</f>
      </c>
      <c r="BV522">
        <f>IF($CJ522&gt;=28,INDEX($AS:$AS,$CI522+28),"")</f>
      </c>
      <c r="BW522">
        <f>IF($CJ522&gt;=29,INDEX($AS:$AS,$CI522+29),"")</f>
      </c>
      <c r="BX522">
        <f>IF($CJ522&gt;=30,INDEX($AS:$AS,$CI522+30),"")</f>
      </c>
      <c r="BY522">
        <f>IF($CJ522&gt;=31,INDEX($AS:$AS,$CI522+31),"")</f>
      </c>
      <c r="BZ522">
        <f>IF($CJ522&gt;=32,INDEX($AS:$AS,$CI522+32),"")</f>
      </c>
      <c r="CA522">
        <f>IF($CJ522&gt;=33,INDEX($AS:$AS,$CI522+33),"")</f>
      </c>
      <c r="CB522">
        <f>IF($CJ522&gt;=34,INDEX($AS:$AS,$CI522+34),"")</f>
      </c>
      <c r="CC522">
        <f>IF($CJ522&gt;=35,INDEX($AS:$AS,$CI522+35),"")</f>
      </c>
      <c r="CD522">
        <f>IF($CJ522&gt;=36,INDEX($AS:$AS,$CI522+36),"")</f>
      </c>
      <c r="CE522">
        <f>IF($CJ522&gt;=37,INDEX($AS:$AS,$CI522+37),"")</f>
      </c>
      <c r="CF522">
        <f>IF($CJ522&gt;=38,INDEX($AS:$AS,$CI522+38),"")</f>
      </c>
      <c r="CG522">
        <f>IF($CJ522&gt;=39,INDEX($AS:$AS,$CI522+39),"")</f>
      </c>
      <c r="CH522">
        <f>IF($CJ522&gt;=40,INDEX($AS:$AS,$CI522+40),"")</f>
      </c>
      <c r="CI522">
        <f>IFERROR(MATCH($AR522,$AS$2:$AS$133,0)+1,0)</f>
      </c>
      <c r="CJ522">
        <f>IFERROR(INDEX($AT$2:$AT$133,MATCH($AR522,$AS$2:$AS$133,0)),0)</f>
      </c>
      <c r="CK522">
        <f>IFERROR(LEFT($O522,FIND(" - ",$O522)-1),$O522)</f>
      </c>
      <c r="CL522" t="s">
        <v>57</v>
      </c>
      <c r="CN522">
        <f>IF($DI522&gt;=1,INDEX($CL:$CL,$DH522+1),"")</f>
      </c>
      <c r="CO522">
        <f>IF($DI522&gt;=2,INDEX($CL:$CL,$DH522+2),"")</f>
      </c>
      <c r="CP522">
        <f>IF($DI522&gt;=3,INDEX($CL:$CL,$DH522+3),"")</f>
      </c>
      <c r="CQ522">
        <f>IF($DI522&gt;=4,INDEX($CL:$CL,$DH522+4),"")</f>
      </c>
      <c r="CR522">
        <f>IF($DI522&gt;=5,INDEX($CL:$CL,$DH522+5),"")</f>
      </c>
      <c r="CS522">
        <f>IF($DI522&gt;=6,INDEX($CL:$CL,$DH522+6),"")</f>
      </c>
      <c r="CT522">
        <f>IF($DI522&gt;=7,INDEX($CL:$CL,$DH522+7),"")</f>
      </c>
      <c r="CU522">
        <f>IF($DI522&gt;=8,INDEX($CL:$CL,$DH522+8),"")</f>
      </c>
      <c r="CV522">
        <f>IF($DI522&gt;=9,INDEX($CL:$CL,$DH522+9),"")</f>
      </c>
      <c r="CW522">
        <f>IF($DI522&gt;=10,INDEX($CL:$CL,$DH522+10),"")</f>
      </c>
      <c r="CX522">
        <f>IF($DI522&gt;=11,INDEX($CL:$CL,$DH522+11),"")</f>
      </c>
      <c r="CY522">
        <f>IF($DI522&gt;=12,INDEX($CL:$CL,$DH522+12),"")</f>
      </c>
      <c r="CZ522">
        <f>IF($DI522&gt;=13,INDEX($CL:$CL,$DH522+13),"")</f>
      </c>
      <c r="DA522">
        <f>IF($DI522&gt;=14,INDEX($CL:$CL,$DH522+14),"")</f>
      </c>
      <c r="DB522">
        <f>IF($DI522&gt;=15,INDEX($CL:$CL,$DH522+15),"")</f>
      </c>
      <c r="DC522">
        <f>IF($DI522&gt;=16,INDEX($CL:$CL,$DH522+16),"")</f>
      </c>
      <c r="DD522">
        <f>IF($DI522&gt;=17,INDEX($CL:$CL,$DH522+17),"")</f>
      </c>
      <c r="DE522">
        <f>IF($DI522&gt;=18,INDEX($CL:$CL,$DH522+18),"")</f>
      </c>
      <c r="DF522">
        <f>IF($DI522&gt;=19,INDEX($CL:$CL,$DH522+19),"")</f>
      </c>
      <c r="DG522">
        <f>IF($DI522&gt;=20,INDEX($CL:$CL,$DH522+20),"")</f>
      </c>
      <c r="DH522">
        <f>IFERROR(MATCH($CK522,$CL$2:$CL$1558,0)+1,0)</f>
      </c>
      <c r="DI522">
        <f>IFERROR(INDEX($CM$2:$CM$1558,MATCH($CK522,$CL$2:$CL$1558,0)),0)</f>
      </c>
      <c r="DJ522">
        <f>IFERROR(INDEX($AQ:$AQ,MATCH($K522,$AP:$AP,0))&amp;"","")</f>
      </c>
      <c r="DN522">
        <f>IF($GQ522&gt;=1,INDEX($DK:$DK,$GP522+1),"")</f>
      </c>
      <c r="DO522">
        <f>IF($GQ522&gt;=2,INDEX($DK:$DK,$GP522+2),"")</f>
      </c>
      <c r="DP522">
        <f>IF($GQ522&gt;=3,INDEX($DK:$DK,$GP522+3),"")</f>
      </c>
      <c r="DQ522">
        <f>IF($GQ522&gt;=4,INDEX($DK:$DK,$GP522+4),"")</f>
      </c>
      <c r="DR522">
        <f>IF($GQ522&gt;=5,INDEX($DK:$DK,$GP522+5),"")</f>
      </c>
      <c r="DS522">
        <f>IF($GQ522&gt;=6,INDEX($DK:$DK,$GP522+6),"")</f>
      </c>
      <c r="DT522">
        <f>IF($GQ522&gt;=7,INDEX($DK:$DK,$GP522+7),"")</f>
      </c>
      <c r="DU522">
        <f>IF($GQ522&gt;=8,INDEX($DK:$DK,$GP522+8),"")</f>
      </c>
      <c r="DV522">
        <f>IF($GQ522&gt;=9,INDEX($DK:$DK,$GP522+9),"")</f>
      </c>
      <c r="DW522">
        <f>IF($GQ522&gt;=10,INDEX($DK:$DK,$GP522+10),"")</f>
      </c>
      <c r="DX522">
        <f>IF($GQ522&gt;=11,INDEX($DK:$DK,$GP522+11),"")</f>
      </c>
      <c r="DY522">
        <f>IF($GQ522&gt;=12,INDEX($DK:$DK,$GP522+12),"")</f>
      </c>
      <c r="DZ522">
        <f>IF($GQ522&gt;=13,INDEX($DK:$DK,$GP522+13),"")</f>
      </c>
      <c r="EA522">
        <f>IF($GQ522&gt;=14,INDEX($DK:$DK,$GP522+14),"")</f>
      </c>
      <c r="EB522">
        <f>IF($GQ522&gt;=15,INDEX($DK:$DK,$GP522+15),"")</f>
      </c>
      <c r="EC522">
        <f>IF($GQ522&gt;=16,INDEX($DK:$DK,$GP522+16),"")</f>
      </c>
      <c r="ED522">
        <f>IF($GQ522&gt;=17,INDEX($DK:$DK,$GP522+17),"")</f>
      </c>
      <c r="EE522">
        <f>IF($GQ522&gt;=18,INDEX($DK:$DK,$GP522+18),"")</f>
      </c>
      <c r="EF522">
        <f>IF($GQ522&gt;=19,INDEX($DK:$DK,$GP522+19),"")</f>
      </c>
      <c r="EG522">
        <f>IF($GQ522&gt;=20,INDEX($DK:$DK,$GP522+20),"")</f>
      </c>
      <c r="EH522">
        <f>IF($GQ522&gt;=21,INDEX($DK:$DK,$GP522+21),"")</f>
      </c>
      <c r="EI522">
        <f>IF($GQ522&gt;=22,INDEX($DK:$DK,$GP522+22),"")</f>
      </c>
      <c r="EJ522">
        <f>IF($GQ522&gt;=23,INDEX($DK:$DK,$GP522+23),"")</f>
      </c>
      <c r="EK522">
        <f>IF($GQ522&gt;=24,INDEX($DK:$DK,$GP522+24),"")</f>
      </c>
      <c r="EL522">
        <f>IF($GQ522&gt;=25,INDEX($DK:$DK,$GP522+25),"")</f>
      </c>
      <c r="EM522">
        <f>IF($GQ522&gt;=26,INDEX($DK:$DK,$GP522+26),"")</f>
      </c>
      <c r="EN522">
        <f>IF($GQ522&gt;=27,INDEX($DK:$DK,$GP522+27),"")</f>
      </c>
      <c r="EO522">
        <f>IF($GQ522&gt;=28,INDEX($DK:$DK,$GP522+28),"")</f>
      </c>
      <c r="EP522">
        <f>IF($GQ522&gt;=29,INDEX($DK:$DK,$GP522+29),"")</f>
      </c>
      <c r="EQ522">
        <f>IF($GQ522&gt;=30,INDEX($DK:$DK,$GP522+30),"")</f>
      </c>
      <c r="ER522">
        <f>IF($GQ522&gt;=31,INDEX($DK:$DK,$GP522+31),"")</f>
      </c>
      <c r="ES522">
        <f>IF($GQ522&gt;=32,INDEX($DK:$DK,$GP522+32),"")</f>
      </c>
      <c r="ET522">
        <f>IF($GQ522&gt;=33,INDEX($DK:$DK,$GP522+33),"")</f>
      </c>
      <c r="EU522">
        <f>IF($GQ522&gt;=34,INDEX($DK:$DK,$GP522+34),"")</f>
      </c>
      <c r="EV522">
        <f>IF($GQ522&gt;=35,INDEX($DK:$DK,$GP522+35),"")</f>
      </c>
      <c r="EW522">
        <f>IF($GQ522&gt;=36,INDEX($DK:$DK,$GP522+36),"")</f>
      </c>
      <c r="EX522">
        <f>IF($GQ522&gt;=37,INDEX($DK:$DK,$GP522+37),"")</f>
      </c>
      <c r="EY522">
        <f>IF($GQ522&gt;=38,INDEX($DK:$DK,$GP522+38),"")</f>
      </c>
      <c r="EZ522">
        <f>IF($GQ522&gt;=39,INDEX($DK:$DK,$GP522+39),"")</f>
      </c>
      <c r="FA522">
        <f>IF($GQ522&gt;=40,INDEX($DK:$DK,$GP522+40),"")</f>
      </c>
      <c r="FB522">
        <f>IF($GQ522&gt;=1,INDEX($DL:$DL,$GP522+1),"")</f>
      </c>
      <c r="FC522">
        <f>IF($GQ522&gt;=2,INDEX($DL:$DL,$GP522+2),"")</f>
      </c>
      <c r="FD522">
        <f>IF($GQ522&gt;=3,INDEX($DL:$DL,$GP522+3),"")</f>
      </c>
      <c r="FE522">
        <f>IF($GQ522&gt;=4,INDEX($DL:$DL,$GP522+4),"")</f>
      </c>
      <c r="FF522">
        <f>IF($GQ522&gt;=5,INDEX($DL:$DL,$GP522+5),"")</f>
      </c>
      <c r="FG522">
        <f>IF($GQ522&gt;=6,INDEX($DL:$DL,$GP522+6),"")</f>
      </c>
      <c r="FH522">
        <f>IF($GQ522&gt;=7,INDEX($DL:$DL,$GP522+7),"")</f>
      </c>
      <c r="FI522">
        <f>IF($GQ522&gt;=8,INDEX($DL:$DL,$GP522+8),"")</f>
      </c>
      <c r="FJ522">
        <f>IF($GQ522&gt;=9,INDEX($DL:$DL,$GP522+9),"")</f>
      </c>
      <c r="FK522">
        <f>IF($GQ522&gt;=10,INDEX($DL:$DL,$GP522+10),"")</f>
      </c>
      <c r="FL522">
        <f>IF($GQ522&gt;=11,INDEX($DL:$DL,$GP522+11),"")</f>
      </c>
      <c r="FM522">
        <f>IF($GQ522&gt;=12,INDEX($DL:$DL,$GP522+12),"")</f>
      </c>
      <c r="FN522">
        <f>IF($GQ522&gt;=13,INDEX($DL:$DL,$GP522+13),"")</f>
      </c>
      <c r="FO522">
        <f>IF($GQ522&gt;=14,INDEX($DL:$DL,$GP522+14),"")</f>
      </c>
      <c r="FP522">
        <f>IF($GQ522&gt;=15,INDEX($DL:$DL,$GP522+15),"")</f>
      </c>
      <c r="FQ522">
        <f>IF($GQ522&gt;=16,INDEX($DL:$DL,$GP522+16),"")</f>
      </c>
      <c r="FR522">
        <f>IF($GQ522&gt;=17,INDEX($DL:$DL,$GP522+17),"")</f>
      </c>
      <c r="FS522">
        <f>IF($GQ522&gt;=18,INDEX($DL:$DL,$GP522+18),"")</f>
      </c>
      <c r="FT522">
        <f>IF($GQ522&gt;=19,INDEX($DL:$DL,$GP522+19),"")</f>
      </c>
      <c r="FU522">
        <f>IF($GQ522&gt;=20,INDEX($DL:$DL,$GP522+20),"")</f>
      </c>
      <c r="FV522">
        <f>IF($GQ522&gt;=21,INDEX($DL:$DL,$GP522+21),"")</f>
      </c>
      <c r="FW522">
        <f>IF($GQ522&gt;=22,INDEX($DL:$DL,$GP522+22),"")</f>
      </c>
      <c r="FX522">
        <f>IF($GQ522&gt;=23,INDEX($DL:$DL,$GP522+23),"")</f>
      </c>
      <c r="FY522">
        <f>IF($GQ522&gt;=24,INDEX($DL:$DL,$GP522+24),"")</f>
      </c>
      <c r="FZ522">
        <f>IF($GQ522&gt;=25,INDEX($DL:$DL,$GP522+25),"")</f>
      </c>
      <c r="GA522">
        <f>IF($GQ522&gt;=26,INDEX($DL:$DL,$GP522+26),"")</f>
      </c>
      <c r="GB522">
        <f>IF($GQ522&gt;=27,INDEX($DL:$DL,$GP522+27),"")</f>
      </c>
      <c r="GC522">
        <f>IF($GQ522&gt;=28,INDEX($DL:$DL,$GP522+28),"")</f>
      </c>
      <c r="GD522">
        <f>IF($GQ522&gt;=29,INDEX($DL:$DL,$GP522+29),"")</f>
      </c>
      <c r="GE522">
        <f>IF($GQ522&gt;=30,INDEX($DL:$DL,$GP522+30),"")</f>
      </c>
      <c r="GF522">
        <f>IF($GQ522&gt;=31,INDEX($DL:$DL,$GP522+31),"")</f>
      </c>
      <c r="GG522">
        <f>IF($GQ522&gt;=32,INDEX($DL:$DL,$GP522+32),"")</f>
      </c>
      <c r="GH522">
        <f>IF($GQ522&gt;=33,INDEX($DL:$DL,$GP522+33),"")</f>
      </c>
      <c r="GI522">
        <f>IF($GQ522&gt;=34,INDEX($DL:$DL,$GP522+34),"")</f>
      </c>
      <c r="GJ522">
        <f>IF($GQ522&gt;=35,INDEX($DL:$DL,$GP522+35),"")</f>
      </c>
      <c r="GK522">
        <f>IF($GQ522&gt;=36,INDEX($DL:$DL,$GP522+36),"")</f>
      </c>
      <c r="GL522">
        <f>IF($GQ522&gt;=37,INDEX($DL:$DL,$GP522+37),"")</f>
      </c>
      <c r="GM522">
        <f>IF($GQ522&gt;=38,INDEX($DL:$DL,$GP522+38),"")</f>
      </c>
      <c r="GN522">
        <f>IF($GQ522&gt;=39,INDEX($DL:$DL,$GP522+39),"")</f>
      </c>
      <c r="GO522">
        <f>IF($GQ522&gt;=40,INDEX($DL:$DL,$GP522+40),"")</f>
      </c>
      <c r="GP522">
        <f>IFERROR(MATCH($DJ522,$DK$2:$DK$148,0)+1,0)</f>
      </c>
      <c r="GQ522">
        <f>IFERROR(INDEX($DM$2:$DM$148,MATCH($DJ522,$DK$2:$DK$148,0)),0)</f>
      </c>
      <c r="GR522">
        <f>IFERROR(MATCH($L522,$DN$522:$FA$522,0),0)</f>
      </c>
      <c r="GS522">
        <f>IF($GR522&gt;0,INDEX($FB$522:$GO$522,$GR522),"")</f>
      </c>
      <c r="GV522">
        <f>IF($JE522&gt;=1,INDEX($GT:$GT,$JD522+1),"")</f>
      </c>
      <c r="GW522">
        <f>IF($JE522&gt;=2,INDEX($GT:$GT,$JD522+2),"")</f>
      </c>
      <c r="GX522">
        <f>IF($JE522&gt;=3,INDEX($GT:$GT,$JD522+3),"")</f>
      </c>
      <c r="GY522">
        <f>IF($JE522&gt;=4,INDEX($GT:$GT,$JD522+4),"")</f>
      </c>
      <c r="GZ522">
        <f>IF($JE522&gt;=5,INDEX($GT:$GT,$JD522+5),"")</f>
      </c>
      <c r="HA522">
        <f>IF($JE522&gt;=6,INDEX($GT:$GT,$JD522+6),"")</f>
      </c>
      <c r="HB522">
        <f>IF($JE522&gt;=7,INDEX($GT:$GT,$JD522+7),"")</f>
      </c>
      <c r="HC522">
        <f>IF($JE522&gt;=8,INDEX($GT:$GT,$JD522+8),"")</f>
      </c>
      <c r="HD522">
        <f>IF($JE522&gt;=9,INDEX($GT:$GT,$JD522+9),"")</f>
      </c>
      <c r="HE522">
        <f>IF($JE522&gt;=10,INDEX($GT:$GT,$JD522+10),"")</f>
      </c>
      <c r="HF522">
        <f>IF($JE522&gt;=11,INDEX($GT:$GT,$JD522+11),"")</f>
      </c>
      <c r="HG522">
        <f>IF($JE522&gt;=12,INDEX($GT:$GT,$JD522+12),"")</f>
      </c>
      <c r="HH522">
        <f>IF($JE522&gt;=13,INDEX($GT:$GT,$JD522+13),"")</f>
      </c>
      <c r="HI522">
        <f>IF($JE522&gt;=14,INDEX($GT:$GT,$JD522+14),"")</f>
      </c>
      <c r="HJ522">
        <f>IF($JE522&gt;=15,INDEX($GT:$GT,$JD522+15),"")</f>
      </c>
      <c r="HK522">
        <f>IF($JE522&gt;=16,INDEX($GT:$GT,$JD522+16),"")</f>
      </c>
      <c r="HL522">
        <f>IF($JE522&gt;=17,INDEX($GT:$GT,$JD522+17),"")</f>
      </c>
      <c r="HM522">
        <f>IF($JE522&gt;=18,INDEX($GT:$GT,$JD522+18),"")</f>
      </c>
      <c r="HN522">
        <f>IF($JE522&gt;=19,INDEX($GT:$GT,$JD522+19),"")</f>
      </c>
      <c r="HO522">
        <f>IF($JE522&gt;=20,INDEX($GT:$GT,$JD522+20),"")</f>
      </c>
      <c r="HP522">
        <f>IF($JE522&gt;=21,INDEX($GT:$GT,$JD522+21),"")</f>
      </c>
      <c r="HQ522">
        <f>IF($JE522&gt;=22,INDEX($GT:$GT,$JD522+22),"")</f>
      </c>
      <c r="HR522">
        <f>IF($JE522&gt;=23,INDEX($GT:$GT,$JD522+23),"")</f>
      </c>
      <c r="HS522">
        <f>IF($JE522&gt;=24,INDEX($GT:$GT,$JD522+24),"")</f>
      </c>
      <c r="HT522">
        <f>IF($JE522&gt;=25,INDEX($GT:$GT,$JD522+25),"")</f>
      </c>
      <c r="HU522">
        <f>IF($JE522&gt;=26,INDEX($GT:$GT,$JD522+26),"")</f>
      </c>
      <c r="HV522">
        <f>IF($JE522&gt;=27,INDEX($GT:$GT,$JD522+27),"")</f>
      </c>
      <c r="HW522">
        <f>IF($JE522&gt;=28,INDEX($GT:$GT,$JD522+28),"")</f>
      </c>
      <c r="HX522">
        <f>IF($JE522&gt;=29,INDEX($GT:$GT,$JD522+29),"")</f>
      </c>
      <c r="HY522">
        <f>IF($JE522&gt;=30,INDEX($GT:$GT,$JD522+30),"")</f>
      </c>
      <c r="HZ522">
        <f>IF($JE522&gt;=31,INDEX($GT:$GT,$JD522+31),"")</f>
      </c>
      <c r="IA522">
        <f>IF($JE522&gt;=32,INDEX($GT:$GT,$JD522+32),"")</f>
      </c>
      <c r="IB522">
        <f>IF($JE522&gt;=33,INDEX($GT:$GT,$JD522+33),"")</f>
      </c>
      <c r="IC522">
        <f>IF($JE522&gt;=34,INDEX($GT:$GT,$JD522+34),"")</f>
      </c>
      <c r="ID522">
        <f>IF($JE522&gt;=35,INDEX($GT:$GT,$JD522+35),"")</f>
      </c>
      <c r="IE522">
        <f>IF($JE522&gt;=36,INDEX($GT:$GT,$JD522+36),"")</f>
      </c>
      <c r="IF522">
        <f>IF($JE522&gt;=37,INDEX($GT:$GT,$JD522+37),"")</f>
      </c>
      <c r="IG522">
        <f>IF($JE522&gt;=38,INDEX($GT:$GT,$JD522+38),"")</f>
      </c>
      <c r="IH522">
        <f>IF($JE522&gt;=39,INDEX($GT:$GT,$JD522+39),"")</f>
      </c>
      <c r="II522">
        <f>IF($JE522&gt;=40,INDEX($GT:$GT,$JD522+40),"")</f>
      </c>
      <c r="IJ522">
        <f>IF($JE522&gt;=41,INDEX($GT:$GT,$JD522+41),"")</f>
      </c>
      <c r="IK522">
        <f>IF($JE522&gt;=42,INDEX($GT:$GT,$JD522+42),"")</f>
      </c>
      <c r="IL522">
        <f>IF($JE522&gt;=43,INDEX($GT:$GT,$JD522+43),"")</f>
      </c>
      <c r="IM522">
        <f>IF($JE522&gt;=44,INDEX($GT:$GT,$JD522+44),"")</f>
      </c>
      <c r="IN522">
        <f>IF($JE522&gt;=45,INDEX($GT:$GT,$JD522+45),"")</f>
      </c>
      <c r="IO522">
        <f>IF($JE522&gt;=46,INDEX($GT:$GT,$JD522+46),"")</f>
      </c>
      <c r="IP522">
        <f>IF($JE522&gt;=47,INDEX($GT:$GT,$JD522+47),"")</f>
      </c>
      <c r="IQ522">
        <f>IF($JE522&gt;=48,INDEX($GT:$GT,$JD522+48),"")</f>
      </c>
      <c r="IR522">
        <f>IF($JE522&gt;=49,INDEX($GT:$GT,$JD522+49),"")</f>
      </c>
      <c r="IS522">
        <f>IF($JE522&gt;=50,INDEX($GT:$GT,$JD522+50),"")</f>
      </c>
      <c r="IT522">
        <f>IF($JE522&gt;=51,INDEX($GT:$GT,$JD522+51),"")</f>
      </c>
      <c r="IU522">
        <f>IF($JE522&gt;=52,INDEX($GT:$GT,$JD522+52),"")</f>
      </c>
      <c r="IV522">
        <f>IF($JE522&gt;=53,INDEX($GT:$GT,$JD522+53),"")</f>
      </c>
      <c r="IW522">
        <f>IF($JE522&gt;=54,INDEX($GT:$GT,$JD522+54),"")</f>
      </c>
      <c r="IX522">
        <f>IF($JE522&gt;=55,INDEX($GT:$GT,$JD522+55),"")</f>
      </c>
      <c r="IY522">
        <f>IF($JE522&gt;=56,INDEX($GT:$GT,$JD522+56),"")</f>
      </c>
      <c r="IZ522">
        <f>IF($JE522&gt;=57,INDEX($GT:$GT,$JD522+57),"")</f>
      </c>
      <c r="JA522">
        <f>IF($JE522&gt;=58,INDEX($GT:$GT,$JD522+58),"")</f>
      </c>
      <c r="JB522">
        <f>IF($JE522&gt;=59,INDEX($GT:$GT,$JD522+59),"")</f>
      </c>
      <c r="JC522">
        <f>IF($JE522&gt;=60,INDEX($GT:$GT,$JD522+60),"")</f>
      </c>
      <c r="JD522">
        <f>IFERROR(MATCH($GS522,$GT$2:$GT$322,0)+1,0)</f>
      </c>
      <c r="JE522">
        <f>IFERROR(INDEX($GU$2:$GU$322,MATCH($GS522,$GT$2:$GT$322,0)),0)</f>
      </c>
      <c r="JF522" t="s">
        <v>28</v>
      </c>
      <c r="JG522" t="s">
        <v>28</v>
      </c>
    </row>
    <row r="523" spans="1:267" x14ac:dyDescent="0.25">
      <c r="J523" s="1"/>
      <c r="K523" s="1"/>
      <c r="L523" s="1"/>
      <c r="M523" s="1"/>
      <c r="N523" s="1">
        <f>IFERROR(IF(FIND(" - ",$J523)&gt;0,MID($J523,FIND(" - ",$J523)+3,LEN($J523)),""),"")</f>
      </c>
      <c r="P523" s="1"/>
      <c r="S523" t="s">
        <v>28</v>
      </c>
      <c r="U523">
        <f>IF(OR($S523="",$T523=""),"",IFERROR($S523/$T523,0))</f>
      </c>
      <c r="V523">
        <f>IF($S523="","",
IF($K523="","",
IF(ISNUMBER(SEARCH("exempt",LOWER($K523))),0,
$S523*(VALUE(SUBSTITUTE($K523,"%",""))/100))))</f>
      </c>
      <c r="AB523">
        <f>IF($S523="","",
SUM($S523,$V523,$Z523,$W523,$Y523)-
IF($AA523="",0,VALUE($AA523)))</f>
      </c>
      <c r="AJ523" t="s">
        <v>1184</v>
      </c>
      <c r="AR523">
        <f>IFERROR(LEFT($J523,FIND(" - ",$J523)-1),$J523)</f>
      </c>
      <c r="AU523">
        <f>IF($CJ523&gt;=1,INDEX($AS:$AS,$CI523+1),"")</f>
      </c>
      <c r="AV523">
        <f>IF($CJ523&gt;=2,INDEX($AS:$AS,$CI523+2),"")</f>
      </c>
      <c r="AW523">
        <f>IF($CJ523&gt;=3,INDEX($AS:$AS,$CI523+3),"")</f>
      </c>
      <c r="AX523">
        <f>IF($CJ523&gt;=4,INDEX($AS:$AS,$CI523+4),"")</f>
      </c>
      <c r="AY523">
        <f>IF($CJ523&gt;=5,INDEX($AS:$AS,$CI523+5),"")</f>
      </c>
      <c r="AZ523">
        <f>IF($CJ523&gt;=6,INDEX($AS:$AS,$CI523+6),"")</f>
      </c>
      <c r="BA523">
        <f>IF($CJ523&gt;=7,INDEX($AS:$AS,$CI523+7),"")</f>
      </c>
      <c r="BB523">
        <f>IF($CJ523&gt;=8,INDEX($AS:$AS,$CI523+8),"")</f>
      </c>
      <c r="BC523">
        <f>IF($CJ523&gt;=9,INDEX($AS:$AS,$CI523+9),"")</f>
      </c>
      <c r="BD523">
        <f>IF($CJ523&gt;=10,INDEX($AS:$AS,$CI523+10),"")</f>
      </c>
      <c r="BE523">
        <f>IF($CJ523&gt;=11,INDEX($AS:$AS,$CI523+11),"")</f>
      </c>
      <c r="BF523">
        <f>IF($CJ523&gt;=12,INDEX($AS:$AS,$CI523+12),"")</f>
      </c>
      <c r="BG523">
        <f>IF($CJ523&gt;=13,INDEX($AS:$AS,$CI523+13),"")</f>
      </c>
      <c r="BH523">
        <f>IF($CJ523&gt;=14,INDEX($AS:$AS,$CI523+14),"")</f>
      </c>
      <c r="BI523">
        <f>IF($CJ523&gt;=15,INDEX($AS:$AS,$CI523+15),"")</f>
      </c>
      <c r="BJ523">
        <f>IF($CJ523&gt;=16,INDEX($AS:$AS,$CI523+16),"")</f>
      </c>
      <c r="BK523">
        <f>IF($CJ523&gt;=17,INDEX($AS:$AS,$CI523+17),"")</f>
      </c>
      <c r="BL523">
        <f>IF($CJ523&gt;=18,INDEX($AS:$AS,$CI523+18),"")</f>
      </c>
      <c r="BM523">
        <f>IF($CJ523&gt;=19,INDEX($AS:$AS,$CI523+19),"")</f>
      </c>
      <c r="BN523">
        <f>IF($CJ523&gt;=20,INDEX($AS:$AS,$CI523+20),"")</f>
      </c>
      <c r="BO523">
        <f>IF($CJ523&gt;=21,INDEX($AS:$AS,$CI523+21),"")</f>
      </c>
      <c r="BP523">
        <f>IF($CJ523&gt;=22,INDEX($AS:$AS,$CI523+22),"")</f>
      </c>
      <c r="BQ523">
        <f>IF($CJ523&gt;=23,INDEX($AS:$AS,$CI523+23),"")</f>
      </c>
      <c r="BR523">
        <f>IF($CJ523&gt;=24,INDEX($AS:$AS,$CI523+24),"")</f>
      </c>
      <c r="BS523">
        <f>IF($CJ523&gt;=25,INDEX($AS:$AS,$CI523+25),"")</f>
      </c>
      <c r="BT523">
        <f>IF($CJ523&gt;=26,INDEX($AS:$AS,$CI523+26),"")</f>
      </c>
      <c r="BU523">
        <f>IF($CJ523&gt;=27,INDEX($AS:$AS,$CI523+27),"")</f>
      </c>
      <c r="BV523">
        <f>IF($CJ523&gt;=28,INDEX($AS:$AS,$CI523+28),"")</f>
      </c>
      <c r="BW523">
        <f>IF($CJ523&gt;=29,INDEX($AS:$AS,$CI523+29),"")</f>
      </c>
      <c r="BX523">
        <f>IF($CJ523&gt;=30,INDEX($AS:$AS,$CI523+30),"")</f>
      </c>
      <c r="BY523">
        <f>IF($CJ523&gt;=31,INDEX($AS:$AS,$CI523+31),"")</f>
      </c>
      <c r="BZ523">
        <f>IF($CJ523&gt;=32,INDEX($AS:$AS,$CI523+32),"")</f>
      </c>
      <c r="CA523">
        <f>IF($CJ523&gt;=33,INDEX($AS:$AS,$CI523+33),"")</f>
      </c>
      <c r="CB523">
        <f>IF($CJ523&gt;=34,INDEX($AS:$AS,$CI523+34),"")</f>
      </c>
      <c r="CC523">
        <f>IF($CJ523&gt;=35,INDEX($AS:$AS,$CI523+35),"")</f>
      </c>
      <c r="CD523">
        <f>IF($CJ523&gt;=36,INDEX($AS:$AS,$CI523+36),"")</f>
      </c>
      <c r="CE523">
        <f>IF($CJ523&gt;=37,INDEX($AS:$AS,$CI523+37),"")</f>
      </c>
      <c r="CF523">
        <f>IF($CJ523&gt;=38,INDEX($AS:$AS,$CI523+38),"")</f>
      </c>
      <c r="CG523">
        <f>IF($CJ523&gt;=39,INDEX($AS:$AS,$CI523+39),"")</f>
      </c>
      <c r="CH523">
        <f>IF($CJ523&gt;=40,INDEX($AS:$AS,$CI523+40),"")</f>
      </c>
      <c r="CI523">
        <f>IFERROR(MATCH($AR523,$AS$2:$AS$133,0)+1,0)</f>
      </c>
      <c r="CJ523">
        <f>IFERROR(INDEX($AT$2:$AT$133,MATCH($AR523,$AS$2:$AS$133,0)),0)</f>
      </c>
      <c r="CK523">
        <f>IFERROR(LEFT($O523,FIND(" - ",$O523)-1),$O523)</f>
      </c>
      <c r="CL523" t="s">
        <v>122</v>
      </c>
      <c r="CN523">
        <f>IF($DI523&gt;=1,INDEX($CL:$CL,$DH523+1),"")</f>
      </c>
      <c r="CO523">
        <f>IF($DI523&gt;=2,INDEX($CL:$CL,$DH523+2),"")</f>
      </c>
      <c r="CP523">
        <f>IF($DI523&gt;=3,INDEX($CL:$CL,$DH523+3),"")</f>
      </c>
      <c r="CQ523">
        <f>IF($DI523&gt;=4,INDEX($CL:$CL,$DH523+4),"")</f>
      </c>
      <c r="CR523">
        <f>IF($DI523&gt;=5,INDEX($CL:$CL,$DH523+5),"")</f>
      </c>
      <c r="CS523">
        <f>IF($DI523&gt;=6,INDEX($CL:$CL,$DH523+6),"")</f>
      </c>
      <c r="CT523">
        <f>IF($DI523&gt;=7,INDEX($CL:$CL,$DH523+7),"")</f>
      </c>
      <c r="CU523">
        <f>IF($DI523&gt;=8,INDEX($CL:$CL,$DH523+8),"")</f>
      </c>
      <c r="CV523">
        <f>IF($DI523&gt;=9,INDEX($CL:$CL,$DH523+9),"")</f>
      </c>
      <c r="CW523">
        <f>IF($DI523&gt;=10,INDEX($CL:$CL,$DH523+10),"")</f>
      </c>
      <c r="CX523">
        <f>IF($DI523&gt;=11,INDEX($CL:$CL,$DH523+11),"")</f>
      </c>
      <c r="CY523">
        <f>IF($DI523&gt;=12,INDEX($CL:$CL,$DH523+12),"")</f>
      </c>
      <c r="CZ523">
        <f>IF($DI523&gt;=13,INDEX($CL:$CL,$DH523+13),"")</f>
      </c>
      <c r="DA523">
        <f>IF($DI523&gt;=14,INDEX($CL:$CL,$DH523+14),"")</f>
      </c>
      <c r="DB523">
        <f>IF($DI523&gt;=15,INDEX($CL:$CL,$DH523+15),"")</f>
      </c>
      <c r="DC523">
        <f>IF($DI523&gt;=16,INDEX($CL:$CL,$DH523+16),"")</f>
      </c>
      <c r="DD523">
        <f>IF($DI523&gt;=17,INDEX($CL:$CL,$DH523+17),"")</f>
      </c>
      <c r="DE523">
        <f>IF($DI523&gt;=18,INDEX($CL:$CL,$DH523+18),"")</f>
      </c>
      <c r="DF523">
        <f>IF($DI523&gt;=19,INDEX($CL:$CL,$DH523+19),"")</f>
      </c>
      <c r="DG523">
        <f>IF($DI523&gt;=20,INDEX($CL:$CL,$DH523+20),"")</f>
      </c>
      <c r="DH523">
        <f>IFERROR(MATCH($CK523,$CL$2:$CL$1558,0)+1,0)</f>
      </c>
      <c r="DI523">
        <f>IFERROR(INDEX($CM$2:$CM$1558,MATCH($CK523,$CL$2:$CL$1558,0)),0)</f>
      </c>
      <c r="DJ523">
        <f>IFERROR(INDEX($AQ:$AQ,MATCH($K523,$AP:$AP,0))&amp;"","")</f>
      </c>
      <c r="DN523">
        <f>IF($GQ523&gt;=1,INDEX($DK:$DK,$GP523+1),"")</f>
      </c>
      <c r="DO523">
        <f>IF($GQ523&gt;=2,INDEX($DK:$DK,$GP523+2),"")</f>
      </c>
      <c r="DP523">
        <f>IF($GQ523&gt;=3,INDEX($DK:$DK,$GP523+3),"")</f>
      </c>
      <c r="DQ523">
        <f>IF($GQ523&gt;=4,INDEX($DK:$DK,$GP523+4),"")</f>
      </c>
      <c r="DR523">
        <f>IF($GQ523&gt;=5,INDEX($DK:$DK,$GP523+5),"")</f>
      </c>
      <c r="DS523">
        <f>IF($GQ523&gt;=6,INDEX($DK:$DK,$GP523+6),"")</f>
      </c>
      <c r="DT523">
        <f>IF($GQ523&gt;=7,INDEX($DK:$DK,$GP523+7),"")</f>
      </c>
      <c r="DU523">
        <f>IF($GQ523&gt;=8,INDEX($DK:$DK,$GP523+8),"")</f>
      </c>
      <c r="DV523">
        <f>IF($GQ523&gt;=9,INDEX($DK:$DK,$GP523+9),"")</f>
      </c>
      <c r="DW523">
        <f>IF($GQ523&gt;=10,INDEX($DK:$DK,$GP523+10),"")</f>
      </c>
      <c r="DX523">
        <f>IF($GQ523&gt;=11,INDEX($DK:$DK,$GP523+11),"")</f>
      </c>
      <c r="DY523">
        <f>IF($GQ523&gt;=12,INDEX($DK:$DK,$GP523+12),"")</f>
      </c>
      <c r="DZ523">
        <f>IF($GQ523&gt;=13,INDEX($DK:$DK,$GP523+13),"")</f>
      </c>
      <c r="EA523">
        <f>IF($GQ523&gt;=14,INDEX($DK:$DK,$GP523+14),"")</f>
      </c>
      <c r="EB523">
        <f>IF($GQ523&gt;=15,INDEX($DK:$DK,$GP523+15),"")</f>
      </c>
      <c r="EC523">
        <f>IF($GQ523&gt;=16,INDEX($DK:$DK,$GP523+16),"")</f>
      </c>
      <c r="ED523">
        <f>IF($GQ523&gt;=17,INDEX($DK:$DK,$GP523+17),"")</f>
      </c>
      <c r="EE523">
        <f>IF($GQ523&gt;=18,INDEX($DK:$DK,$GP523+18),"")</f>
      </c>
      <c r="EF523">
        <f>IF($GQ523&gt;=19,INDEX($DK:$DK,$GP523+19),"")</f>
      </c>
      <c r="EG523">
        <f>IF($GQ523&gt;=20,INDEX($DK:$DK,$GP523+20),"")</f>
      </c>
      <c r="EH523">
        <f>IF($GQ523&gt;=21,INDEX($DK:$DK,$GP523+21),"")</f>
      </c>
      <c r="EI523">
        <f>IF($GQ523&gt;=22,INDEX($DK:$DK,$GP523+22),"")</f>
      </c>
      <c r="EJ523">
        <f>IF($GQ523&gt;=23,INDEX($DK:$DK,$GP523+23),"")</f>
      </c>
      <c r="EK523">
        <f>IF($GQ523&gt;=24,INDEX($DK:$DK,$GP523+24),"")</f>
      </c>
      <c r="EL523">
        <f>IF($GQ523&gt;=25,INDEX($DK:$DK,$GP523+25),"")</f>
      </c>
      <c r="EM523">
        <f>IF($GQ523&gt;=26,INDEX($DK:$DK,$GP523+26),"")</f>
      </c>
      <c r="EN523">
        <f>IF($GQ523&gt;=27,INDEX($DK:$DK,$GP523+27),"")</f>
      </c>
      <c r="EO523">
        <f>IF($GQ523&gt;=28,INDEX($DK:$DK,$GP523+28),"")</f>
      </c>
      <c r="EP523">
        <f>IF($GQ523&gt;=29,INDEX($DK:$DK,$GP523+29),"")</f>
      </c>
      <c r="EQ523">
        <f>IF($GQ523&gt;=30,INDEX($DK:$DK,$GP523+30),"")</f>
      </c>
      <c r="ER523">
        <f>IF($GQ523&gt;=31,INDEX($DK:$DK,$GP523+31),"")</f>
      </c>
      <c r="ES523">
        <f>IF($GQ523&gt;=32,INDEX($DK:$DK,$GP523+32),"")</f>
      </c>
      <c r="ET523">
        <f>IF($GQ523&gt;=33,INDEX($DK:$DK,$GP523+33),"")</f>
      </c>
      <c r="EU523">
        <f>IF($GQ523&gt;=34,INDEX($DK:$DK,$GP523+34),"")</f>
      </c>
      <c r="EV523">
        <f>IF($GQ523&gt;=35,INDEX($DK:$DK,$GP523+35),"")</f>
      </c>
      <c r="EW523">
        <f>IF($GQ523&gt;=36,INDEX($DK:$DK,$GP523+36),"")</f>
      </c>
      <c r="EX523">
        <f>IF($GQ523&gt;=37,INDEX($DK:$DK,$GP523+37),"")</f>
      </c>
      <c r="EY523">
        <f>IF($GQ523&gt;=38,INDEX($DK:$DK,$GP523+38),"")</f>
      </c>
      <c r="EZ523">
        <f>IF($GQ523&gt;=39,INDEX($DK:$DK,$GP523+39),"")</f>
      </c>
      <c r="FA523">
        <f>IF($GQ523&gt;=40,INDEX($DK:$DK,$GP523+40),"")</f>
      </c>
      <c r="FB523">
        <f>IF($GQ523&gt;=1,INDEX($DL:$DL,$GP523+1),"")</f>
      </c>
      <c r="FC523">
        <f>IF($GQ523&gt;=2,INDEX($DL:$DL,$GP523+2),"")</f>
      </c>
      <c r="FD523">
        <f>IF($GQ523&gt;=3,INDEX($DL:$DL,$GP523+3),"")</f>
      </c>
      <c r="FE523">
        <f>IF($GQ523&gt;=4,INDEX($DL:$DL,$GP523+4),"")</f>
      </c>
      <c r="FF523">
        <f>IF($GQ523&gt;=5,INDEX($DL:$DL,$GP523+5),"")</f>
      </c>
      <c r="FG523">
        <f>IF($GQ523&gt;=6,INDEX($DL:$DL,$GP523+6),"")</f>
      </c>
      <c r="FH523">
        <f>IF($GQ523&gt;=7,INDEX($DL:$DL,$GP523+7),"")</f>
      </c>
      <c r="FI523">
        <f>IF($GQ523&gt;=8,INDEX($DL:$DL,$GP523+8),"")</f>
      </c>
      <c r="FJ523">
        <f>IF($GQ523&gt;=9,INDEX($DL:$DL,$GP523+9),"")</f>
      </c>
      <c r="FK523">
        <f>IF($GQ523&gt;=10,INDEX($DL:$DL,$GP523+10),"")</f>
      </c>
      <c r="FL523">
        <f>IF($GQ523&gt;=11,INDEX($DL:$DL,$GP523+11),"")</f>
      </c>
      <c r="FM523">
        <f>IF($GQ523&gt;=12,INDEX($DL:$DL,$GP523+12),"")</f>
      </c>
      <c r="FN523">
        <f>IF($GQ523&gt;=13,INDEX($DL:$DL,$GP523+13),"")</f>
      </c>
      <c r="FO523">
        <f>IF($GQ523&gt;=14,INDEX($DL:$DL,$GP523+14),"")</f>
      </c>
      <c r="FP523">
        <f>IF($GQ523&gt;=15,INDEX($DL:$DL,$GP523+15),"")</f>
      </c>
      <c r="FQ523">
        <f>IF($GQ523&gt;=16,INDEX($DL:$DL,$GP523+16),"")</f>
      </c>
      <c r="FR523">
        <f>IF($GQ523&gt;=17,INDEX($DL:$DL,$GP523+17),"")</f>
      </c>
      <c r="FS523">
        <f>IF($GQ523&gt;=18,INDEX($DL:$DL,$GP523+18),"")</f>
      </c>
      <c r="FT523">
        <f>IF($GQ523&gt;=19,INDEX($DL:$DL,$GP523+19),"")</f>
      </c>
      <c r="FU523">
        <f>IF($GQ523&gt;=20,INDEX($DL:$DL,$GP523+20),"")</f>
      </c>
      <c r="FV523">
        <f>IF($GQ523&gt;=21,INDEX($DL:$DL,$GP523+21),"")</f>
      </c>
      <c r="FW523">
        <f>IF($GQ523&gt;=22,INDEX($DL:$DL,$GP523+22),"")</f>
      </c>
      <c r="FX523">
        <f>IF($GQ523&gt;=23,INDEX($DL:$DL,$GP523+23),"")</f>
      </c>
      <c r="FY523">
        <f>IF($GQ523&gt;=24,INDEX($DL:$DL,$GP523+24),"")</f>
      </c>
      <c r="FZ523">
        <f>IF($GQ523&gt;=25,INDEX($DL:$DL,$GP523+25),"")</f>
      </c>
      <c r="GA523">
        <f>IF($GQ523&gt;=26,INDEX($DL:$DL,$GP523+26),"")</f>
      </c>
      <c r="GB523">
        <f>IF($GQ523&gt;=27,INDEX($DL:$DL,$GP523+27),"")</f>
      </c>
      <c r="GC523">
        <f>IF($GQ523&gt;=28,INDEX($DL:$DL,$GP523+28),"")</f>
      </c>
      <c r="GD523">
        <f>IF($GQ523&gt;=29,INDEX($DL:$DL,$GP523+29),"")</f>
      </c>
      <c r="GE523">
        <f>IF($GQ523&gt;=30,INDEX($DL:$DL,$GP523+30),"")</f>
      </c>
      <c r="GF523">
        <f>IF($GQ523&gt;=31,INDEX($DL:$DL,$GP523+31),"")</f>
      </c>
      <c r="GG523">
        <f>IF($GQ523&gt;=32,INDEX($DL:$DL,$GP523+32),"")</f>
      </c>
      <c r="GH523">
        <f>IF($GQ523&gt;=33,INDEX($DL:$DL,$GP523+33),"")</f>
      </c>
      <c r="GI523">
        <f>IF($GQ523&gt;=34,INDEX($DL:$DL,$GP523+34),"")</f>
      </c>
      <c r="GJ523">
        <f>IF($GQ523&gt;=35,INDEX($DL:$DL,$GP523+35),"")</f>
      </c>
      <c r="GK523">
        <f>IF($GQ523&gt;=36,INDEX($DL:$DL,$GP523+36),"")</f>
      </c>
      <c r="GL523">
        <f>IF($GQ523&gt;=37,INDEX($DL:$DL,$GP523+37),"")</f>
      </c>
      <c r="GM523">
        <f>IF($GQ523&gt;=38,INDEX($DL:$DL,$GP523+38),"")</f>
      </c>
      <c r="GN523">
        <f>IF($GQ523&gt;=39,INDEX($DL:$DL,$GP523+39),"")</f>
      </c>
      <c r="GO523">
        <f>IF($GQ523&gt;=40,INDEX($DL:$DL,$GP523+40),"")</f>
      </c>
      <c r="GP523">
        <f>IFERROR(MATCH($DJ523,$DK$2:$DK$148,0)+1,0)</f>
      </c>
      <c r="GQ523">
        <f>IFERROR(INDEX($DM$2:$DM$148,MATCH($DJ523,$DK$2:$DK$148,0)),0)</f>
      </c>
      <c r="GR523">
        <f>IFERROR(MATCH($L523,$DN$523:$FA$523,0),0)</f>
      </c>
      <c r="GS523">
        <f>IF($GR523&gt;0,INDEX($FB$523:$GO$523,$GR523),"")</f>
      </c>
      <c r="GV523">
        <f>IF($JE523&gt;=1,INDEX($GT:$GT,$JD523+1),"")</f>
      </c>
      <c r="GW523">
        <f>IF($JE523&gt;=2,INDEX($GT:$GT,$JD523+2),"")</f>
      </c>
      <c r="GX523">
        <f>IF($JE523&gt;=3,INDEX($GT:$GT,$JD523+3),"")</f>
      </c>
      <c r="GY523">
        <f>IF($JE523&gt;=4,INDEX($GT:$GT,$JD523+4),"")</f>
      </c>
      <c r="GZ523">
        <f>IF($JE523&gt;=5,INDEX($GT:$GT,$JD523+5),"")</f>
      </c>
      <c r="HA523">
        <f>IF($JE523&gt;=6,INDEX($GT:$GT,$JD523+6),"")</f>
      </c>
      <c r="HB523">
        <f>IF($JE523&gt;=7,INDEX($GT:$GT,$JD523+7),"")</f>
      </c>
      <c r="HC523">
        <f>IF($JE523&gt;=8,INDEX($GT:$GT,$JD523+8),"")</f>
      </c>
      <c r="HD523">
        <f>IF($JE523&gt;=9,INDEX($GT:$GT,$JD523+9),"")</f>
      </c>
      <c r="HE523">
        <f>IF($JE523&gt;=10,INDEX($GT:$GT,$JD523+10),"")</f>
      </c>
      <c r="HF523">
        <f>IF($JE523&gt;=11,INDEX($GT:$GT,$JD523+11),"")</f>
      </c>
      <c r="HG523">
        <f>IF($JE523&gt;=12,INDEX($GT:$GT,$JD523+12),"")</f>
      </c>
      <c r="HH523">
        <f>IF($JE523&gt;=13,INDEX($GT:$GT,$JD523+13),"")</f>
      </c>
      <c r="HI523">
        <f>IF($JE523&gt;=14,INDEX($GT:$GT,$JD523+14),"")</f>
      </c>
      <c r="HJ523">
        <f>IF($JE523&gt;=15,INDEX($GT:$GT,$JD523+15),"")</f>
      </c>
      <c r="HK523">
        <f>IF($JE523&gt;=16,INDEX($GT:$GT,$JD523+16),"")</f>
      </c>
      <c r="HL523">
        <f>IF($JE523&gt;=17,INDEX($GT:$GT,$JD523+17),"")</f>
      </c>
      <c r="HM523">
        <f>IF($JE523&gt;=18,INDEX($GT:$GT,$JD523+18),"")</f>
      </c>
      <c r="HN523">
        <f>IF($JE523&gt;=19,INDEX($GT:$GT,$JD523+19),"")</f>
      </c>
      <c r="HO523">
        <f>IF($JE523&gt;=20,INDEX($GT:$GT,$JD523+20),"")</f>
      </c>
      <c r="HP523">
        <f>IF($JE523&gt;=21,INDEX($GT:$GT,$JD523+21),"")</f>
      </c>
      <c r="HQ523">
        <f>IF($JE523&gt;=22,INDEX($GT:$GT,$JD523+22),"")</f>
      </c>
      <c r="HR523">
        <f>IF($JE523&gt;=23,INDEX($GT:$GT,$JD523+23),"")</f>
      </c>
      <c r="HS523">
        <f>IF($JE523&gt;=24,INDEX($GT:$GT,$JD523+24),"")</f>
      </c>
      <c r="HT523">
        <f>IF($JE523&gt;=25,INDEX($GT:$GT,$JD523+25),"")</f>
      </c>
      <c r="HU523">
        <f>IF($JE523&gt;=26,INDEX($GT:$GT,$JD523+26),"")</f>
      </c>
      <c r="HV523">
        <f>IF($JE523&gt;=27,INDEX($GT:$GT,$JD523+27),"")</f>
      </c>
      <c r="HW523">
        <f>IF($JE523&gt;=28,INDEX($GT:$GT,$JD523+28),"")</f>
      </c>
      <c r="HX523">
        <f>IF($JE523&gt;=29,INDEX($GT:$GT,$JD523+29),"")</f>
      </c>
      <c r="HY523">
        <f>IF($JE523&gt;=30,INDEX($GT:$GT,$JD523+30),"")</f>
      </c>
      <c r="HZ523">
        <f>IF($JE523&gt;=31,INDEX($GT:$GT,$JD523+31),"")</f>
      </c>
      <c r="IA523">
        <f>IF($JE523&gt;=32,INDEX($GT:$GT,$JD523+32),"")</f>
      </c>
      <c r="IB523">
        <f>IF($JE523&gt;=33,INDEX($GT:$GT,$JD523+33),"")</f>
      </c>
      <c r="IC523">
        <f>IF($JE523&gt;=34,INDEX($GT:$GT,$JD523+34),"")</f>
      </c>
      <c r="ID523">
        <f>IF($JE523&gt;=35,INDEX($GT:$GT,$JD523+35),"")</f>
      </c>
      <c r="IE523">
        <f>IF($JE523&gt;=36,INDEX($GT:$GT,$JD523+36),"")</f>
      </c>
      <c r="IF523">
        <f>IF($JE523&gt;=37,INDEX($GT:$GT,$JD523+37),"")</f>
      </c>
      <c r="IG523">
        <f>IF($JE523&gt;=38,INDEX($GT:$GT,$JD523+38),"")</f>
      </c>
      <c r="IH523">
        <f>IF($JE523&gt;=39,INDEX($GT:$GT,$JD523+39),"")</f>
      </c>
      <c r="II523">
        <f>IF($JE523&gt;=40,INDEX($GT:$GT,$JD523+40),"")</f>
      </c>
      <c r="IJ523">
        <f>IF($JE523&gt;=41,INDEX($GT:$GT,$JD523+41),"")</f>
      </c>
      <c r="IK523">
        <f>IF($JE523&gt;=42,INDEX($GT:$GT,$JD523+42),"")</f>
      </c>
      <c r="IL523">
        <f>IF($JE523&gt;=43,INDEX($GT:$GT,$JD523+43),"")</f>
      </c>
      <c r="IM523">
        <f>IF($JE523&gt;=44,INDEX($GT:$GT,$JD523+44),"")</f>
      </c>
      <c r="IN523">
        <f>IF($JE523&gt;=45,INDEX($GT:$GT,$JD523+45),"")</f>
      </c>
      <c r="IO523">
        <f>IF($JE523&gt;=46,INDEX($GT:$GT,$JD523+46),"")</f>
      </c>
      <c r="IP523">
        <f>IF($JE523&gt;=47,INDEX($GT:$GT,$JD523+47),"")</f>
      </c>
      <c r="IQ523">
        <f>IF($JE523&gt;=48,INDEX($GT:$GT,$JD523+48),"")</f>
      </c>
      <c r="IR523">
        <f>IF($JE523&gt;=49,INDEX($GT:$GT,$JD523+49),"")</f>
      </c>
      <c r="IS523">
        <f>IF($JE523&gt;=50,INDEX($GT:$GT,$JD523+50),"")</f>
      </c>
      <c r="IT523">
        <f>IF($JE523&gt;=51,INDEX($GT:$GT,$JD523+51),"")</f>
      </c>
      <c r="IU523">
        <f>IF($JE523&gt;=52,INDEX($GT:$GT,$JD523+52),"")</f>
      </c>
      <c r="IV523">
        <f>IF($JE523&gt;=53,INDEX($GT:$GT,$JD523+53),"")</f>
      </c>
      <c r="IW523">
        <f>IF($JE523&gt;=54,INDEX($GT:$GT,$JD523+54),"")</f>
      </c>
      <c r="IX523">
        <f>IF($JE523&gt;=55,INDEX($GT:$GT,$JD523+55),"")</f>
      </c>
      <c r="IY523">
        <f>IF($JE523&gt;=56,INDEX($GT:$GT,$JD523+56),"")</f>
      </c>
      <c r="IZ523">
        <f>IF($JE523&gt;=57,INDEX($GT:$GT,$JD523+57),"")</f>
      </c>
      <c r="JA523">
        <f>IF($JE523&gt;=58,INDEX($GT:$GT,$JD523+58),"")</f>
      </c>
      <c r="JB523">
        <f>IF($JE523&gt;=59,INDEX($GT:$GT,$JD523+59),"")</f>
      </c>
      <c r="JC523">
        <f>IF($JE523&gt;=60,INDEX($GT:$GT,$JD523+60),"")</f>
      </c>
      <c r="JD523">
        <f>IFERROR(MATCH($GS523,$GT$2:$GT$322,0)+1,0)</f>
      </c>
      <c r="JE523">
        <f>IFERROR(INDEX($GU$2:$GU$322,MATCH($GS523,$GT$2:$GT$322,0)),0)</f>
      </c>
      <c r="JF523" t="s">
        <v>28</v>
      </c>
      <c r="JG523" t="s">
        <v>28</v>
      </c>
    </row>
    <row r="524" spans="1:267" x14ac:dyDescent="0.25">
      <c r="J524" s="1"/>
      <c r="K524" s="1"/>
      <c r="L524" s="1"/>
      <c r="M524" s="1"/>
      <c r="N524" s="1">
        <f>IFERROR(IF(FIND(" - ",$J524)&gt;0,MID($J524,FIND(" - ",$J524)+3,LEN($J524)),""),"")</f>
      </c>
      <c r="P524" s="1"/>
      <c r="S524" t="s">
        <v>28</v>
      </c>
      <c r="U524">
        <f>IF(OR($S524="",$T524=""),"",IFERROR($S524/$T524,0))</f>
      </c>
      <c r="V524">
        <f>IF($S524="","",
IF($K524="","",
IF(ISNUMBER(SEARCH("exempt",LOWER($K524))),0,
$S524*(VALUE(SUBSTITUTE($K524,"%",""))/100))))</f>
      </c>
      <c r="AB524">
        <f>IF($S524="","",
SUM($S524,$V524,$Z524,$W524,$Y524)-
IF($AA524="",0,VALUE($AA524)))</f>
      </c>
      <c r="AJ524" t="s">
        <v>1185</v>
      </c>
      <c r="AR524">
        <f>IFERROR(LEFT($J524,FIND(" - ",$J524)-1),$J524)</f>
      </c>
      <c r="AU524">
        <f>IF($CJ524&gt;=1,INDEX($AS:$AS,$CI524+1),"")</f>
      </c>
      <c r="AV524">
        <f>IF($CJ524&gt;=2,INDEX($AS:$AS,$CI524+2),"")</f>
      </c>
      <c r="AW524">
        <f>IF($CJ524&gt;=3,INDEX($AS:$AS,$CI524+3),"")</f>
      </c>
      <c r="AX524">
        <f>IF($CJ524&gt;=4,INDEX($AS:$AS,$CI524+4),"")</f>
      </c>
      <c r="AY524">
        <f>IF($CJ524&gt;=5,INDEX($AS:$AS,$CI524+5),"")</f>
      </c>
      <c r="AZ524">
        <f>IF($CJ524&gt;=6,INDEX($AS:$AS,$CI524+6),"")</f>
      </c>
      <c r="BA524">
        <f>IF($CJ524&gt;=7,INDEX($AS:$AS,$CI524+7),"")</f>
      </c>
      <c r="BB524">
        <f>IF($CJ524&gt;=8,INDEX($AS:$AS,$CI524+8),"")</f>
      </c>
      <c r="BC524">
        <f>IF($CJ524&gt;=9,INDEX($AS:$AS,$CI524+9),"")</f>
      </c>
      <c r="BD524">
        <f>IF($CJ524&gt;=10,INDEX($AS:$AS,$CI524+10),"")</f>
      </c>
      <c r="BE524">
        <f>IF($CJ524&gt;=11,INDEX($AS:$AS,$CI524+11),"")</f>
      </c>
      <c r="BF524">
        <f>IF($CJ524&gt;=12,INDEX($AS:$AS,$CI524+12),"")</f>
      </c>
      <c r="BG524">
        <f>IF($CJ524&gt;=13,INDEX($AS:$AS,$CI524+13),"")</f>
      </c>
      <c r="BH524">
        <f>IF($CJ524&gt;=14,INDEX($AS:$AS,$CI524+14),"")</f>
      </c>
      <c r="BI524">
        <f>IF($CJ524&gt;=15,INDEX($AS:$AS,$CI524+15),"")</f>
      </c>
      <c r="BJ524">
        <f>IF($CJ524&gt;=16,INDEX($AS:$AS,$CI524+16),"")</f>
      </c>
      <c r="BK524">
        <f>IF($CJ524&gt;=17,INDEX($AS:$AS,$CI524+17),"")</f>
      </c>
      <c r="BL524">
        <f>IF($CJ524&gt;=18,INDEX($AS:$AS,$CI524+18),"")</f>
      </c>
      <c r="BM524">
        <f>IF($CJ524&gt;=19,INDEX($AS:$AS,$CI524+19),"")</f>
      </c>
      <c r="BN524">
        <f>IF($CJ524&gt;=20,INDEX($AS:$AS,$CI524+20),"")</f>
      </c>
      <c r="BO524">
        <f>IF($CJ524&gt;=21,INDEX($AS:$AS,$CI524+21),"")</f>
      </c>
      <c r="BP524">
        <f>IF($CJ524&gt;=22,INDEX($AS:$AS,$CI524+22),"")</f>
      </c>
      <c r="BQ524">
        <f>IF($CJ524&gt;=23,INDEX($AS:$AS,$CI524+23),"")</f>
      </c>
      <c r="BR524">
        <f>IF($CJ524&gt;=24,INDEX($AS:$AS,$CI524+24),"")</f>
      </c>
      <c r="BS524">
        <f>IF($CJ524&gt;=25,INDEX($AS:$AS,$CI524+25),"")</f>
      </c>
      <c r="BT524">
        <f>IF($CJ524&gt;=26,INDEX($AS:$AS,$CI524+26),"")</f>
      </c>
      <c r="BU524">
        <f>IF($CJ524&gt;=27,INDEX($AS:$AS,$CI524+27),"")</f>
      </c>
      <c r="BV524">
        <f>IF($CJ524&gt;=28,INDEX($AS:$AS,$CI524+28),"")</f>
      </c>
      <c r="BW524">
        <f>IF($CJ524&gt;=29,INDEX($AS:$AS,$CI524+29),"")</f>
      </c>
      <c r="BX524">
        <f>IF($CJ524&gt;=30,INDEX($AS:$AS,$CI524+30),"")</f>
      </c>
      <c r="BY524">
        <f>IF($CJ524&gt;=31,INDEX($AS:$AS,$CI524+31),"")</f>
      </c>
      <c r="BZ524">
        <f>IF($CJ524&gt;=32,INDEX($AS:$AS,$CI524+32),"")</f>
      </c>
      <c r="CA524">
        <f>IF($CJ524&gt;=33,INDEX($AS:$AS,$CI524+33),"")</f>
      </c>
      <c r="CB524">
        <f>IF($CJ524&gt;=34,INDEX($AS:$AS,$CI524+34),"")</f>
      </c>
      <c r="CC524">
        <f>IF($CJ524&gt;=35,INDEX($AS:$AS,$CI524+35),"")</f>
      </c>
      <c r="CD524">
        <f>IF($CJ524&gt;=36,INDEX($AS:$AS,$CI524+36),"")</f>
      </c>
      <c r="CE524">
        <f>IF($CJ524&gt;=37,INDEX($AS:$AS,$CI524+37),"")</f>
      </c>
      <c r="CF524">
        <f>IF($CJ524&gt;=38,INDEX($AS:$AS,$CI524+38),"")</f>
      </c>
      <c r="CG524">
        <f>IF($CJ524&gt;=39,INDEX($AS:$AS,$CI524+39),"")</f>
      </c>
      <c r="CH524">
        <f>IF($CJ524&gt;=40,INDEX($AS:$AS,$CI524+40),"")</f>
      </c>
      <c r="CI524">
        <f>IFERROR(MATCH($AR524,$AS$2:$AS$133,0)+1,0)</f>
      </c>
      <c r="CJ524">
        <f>IFERROR(INDEX($AT$2:$AT$133,MATCH($AR524,$AS$2:$AS$133,0)),0)</f>
      </c>
      <c r="CK524">
        <f>IFERROR(LEFT($O524,FIND(" - ",$O524)-1),$O524)</f>
      </c>
      <c r="CL524" t="s">
        <v>211</v>
      </c>
      <c r="CN524">
        <f>IF($DI524&gt;=1,INDEX($CL:$CL,$DH524+1),"")</f>
      </c>
      <c r="CO524">
        <f>IF($DI524&gt;=2,INDEX($CL:$CL,$DH524+2),"")</f>
      </c>
      <c r="CP524">
        <f>IF($DI524&gt;=3,INDEX($CL:$CL,$DH524+3),"")</f>
      </c>
      <c r="CQ524">
        <f>IF($DI524&gt;=4,INDEX($CL:$CL,$DH524+4),"")</f>
      </c>
      <c r="CR524">
        <f>IF($DI524&gt;=5,INDEX($CL:$CL,$DH524+5),"")</f>
      </c>
      <c r="CS524">
        <f>IF($DI524&gt;=6,INDEX($CL:$CL,$DH524+6),"")</f>
      </c>
      <c r="CT524">
        <f>IF($DI524&gt;=7,INDEX($CL:$CL,$DH524+7),"")</f>
      </c>
      <c r="CU524">
        <f>IF($DI524&gt;=8,INDEX($CL:$CL,$DH524+8),"")</f>
      </c>
      <c r="CV524">
        <f>IF($DI524&gt;=9,INDEX($CL:$CL,$DH524+9),"")</f>
      </c>
      <c r="CW524">
        <f>IF($DI524&gt;=10,INDEX($CL:$CL,$DH524+10),"")</f>
      </c>
      <c r="CX524">
        <f>IF($DI524&gt;=11,INDEX($CL:$CL,$DH524+11),"")</f>
      </c>
      <c r="CY524">
        <f>IF($DI524&gt;=12,INDEX($CL:$CL,$DH524+12),"")</f>
      </c>
      <c r="CZ524">
        <f>IF($DI524&gt;=13,INDEX($CL:$CL,$DH524+13),"")</f>
      </c>
      <c r="DA524">
        <f>IF($DI524&gt;=14,INDEX($CL:$CL,$DH524+14),"")</f>
      </c>
      <c r="DB524">
        <f>IF($DI524&gt;=15,INDEX($CL:$CL,$DH524+15),"")</f>
      </c>
      <c r="DC524">
        <f>IF($DI524&gt;=16,INDEX($CL:$CL,$DH524+16),"")</f>
      </c>
      <c r="DD524">
        <f>IF($DI524&gt;=17,INDEX($CL:$CL,$DH524+17),"")</f>
      </c>
      <c r="DE524">
        <f>IF($DI524&gt;=18,INDEX($CL:$CL,$DH524+18),"")</f>
      </c>
      <c r="DF524">
        <f>IF($DI524&gt;=19,INDEX($CL:$CL,$DH524+19),"")</f>
      </c>
      <c r="DG524">
        <f>IF($DI524&gt;=20,INDEX($CL:$CL,$DH524+20),"")</f>
      </c>
      <c r="DH524">
        <f>IFERROR(MATCH($CK524,$CL$2:$CL$1558,0)+1,0)</f>
      </c>
      <c r="DI524">
        <f>IFERROR(INDEX($CM$2:$CM$1558,MATCH($CK524,$CL$2:$CL$1558,0)),0)</f>
      </c>
      <c r="DJ524">
        <f>IFERROR(INDEX($AQ:$AQ,MATCH($K524,$AP:$AP,0))&amp;"","")</f>
      </c>
      <c r="DN524">
        <f>IF($GQ524&gt;=1,INDEX($DK:$DK,$GP524+1),"")</f>
      </c>
      <c r="DO524">
        <f>IF($GQ524&gt;=2,INDEX($DK:$DK,$GP524+2),"")</f>
      </c>
      <c r="DP524">
        <f>IF($GQ524&gt;=3,INDEX($DK:$DK,$GP524+3),"")</f>
      </c>
      <c r="DQ524">
        <f>IF($GQ524&gt;=4,INDEX($DK:$DK,$GP524+4),"")</f>
      </c>
      <c r="DR524">
        <f>IF($GQ524&gt;=5,INDEX($DK:$DK,$GP524+5),"")</f>
      </c>
      <c r="DS524">
        <f>IF($GQ524&gt;=6,INDEX($DK:$DK,$GP524+6),"")</f>
      </c>
      <c r="DT524">
        <f>IF($GQ524&gt;=7,INDEX($DK:$DK,$GP524+7),"")</f>
      </c>
      <c r="DU524">
        <f>IF($GQ524&gt;=8,INDEX($DK:$DK,$GP524+8),"")</f>
      </c>
      <c r="DV524">
        <f>IF($GQ524&gt;=9,INDEX($DK:$DK,$GP524+9),"")</f>
      </c>
      <c r="DW524">
        <f>IF($GQ524&gt;=10,INDEX($DK:$DK,$GP524+10),"")</f>
      </c>
      <c r="DX524">
        <f>IF($GQ524&gt;=11,INDEX($DK:$DK,$GP524+11),"")</f>
      </c>
      <c r="DY524">
        <f>IF($GQ524&gt;=12,INDEX($DK:$DK,$GP524+12),"")</f>
      </c>
      <c r="DZ524">
        <f>IF($GQ524&gt;=13,INDEX($DK:$DK,$GP524+13),"")</f>
      </c>
      <c r="EA524">
        <f>IF($GQ524&gt;=14,INDEX($DK:$DK,$GP524+14),"")</f>
      </c>
      <c r="EB524">
        <f>IF($GQ524&gt;=15,INDEX($DK:$DK,$GP524+15),"")</f>
      </c>
      <c r="EC524">
        <f>IF($GQ524&gt;=16,INDEX($DK:$DK,$GP524+16),"")</f>
      </c>
      <c r="ED524">
        <f>IF($GQ524&gt;=17,INDEX($DK:$DK,$GP524+17),"")</f>
      </c>
      <c r="EE524">
        <f>IF($GQ524&gt;=18,INDEX($DK:$DK,$GP524+18),"")</f>
      </c>
      <c r="EF524">
        <f>IF($GQ524&gt;=19,INDEX($DK:$DK,$GP524+19),"")</f>
      </c>
      <c r="EG524">
        <f>IF($GQ524&gt;=20,INDEX($DK:$DK,$GP524+20),"")</f>
      </c>
      <c r="EH524">
        <f>IF($GQ524&gt;=21,INDEX($DK:$DK,$GP524+21),"")</f>
      </c>
      <c r="EI524">
        <f>IF($GQ524&gt;=22,INDEX($DK:$DK,$GP524+22),"")</f>
      </c>
      <c r="EJ524">
        <f>IF($GQ524&gt;=23,INDEX($DK:$DK,$GP524+23),"")</f>
      </c>
      <c r="EK524">
        <f>IF($GQ524&gt;=24,INDEX($DK:$DK,$GP524+24),"")</f>
      </c>
      <c r="EL524">
        <f>IF($GQ524&gt;=25,INDEX($DK:$DK,$GP524+25),"")</f>
      </c>
      <c r="EM524">
        <f>IF($GQ524&gt;=26,INDEX($DK:$DK,$GP524+26),"")</f>
      </c>
      <c r="EN524">
        <f>IF($GQ524&gt;=27,INDEX($DK:$DK,$GP524+27),"")</f>
      </c>
      <c r="EO524">
        <f>IF($GQ524&gt;=28,INDEX($DK:$DK,$GP524+28),"")</f>
      </c>
      <c r="EP524">
        <f>IF($GQ524&gt;=29,INDEX($DK:$DK,$GP524+29),"")</f>
      </c>
      <c r="EQ524">
        <f>IF($GQ524&gt;=30,INDEX($DK:$DK,$GP524+30),"")</f>
      </c>
      <c r="ER524">
        <f>IF($GQ524&gt;=31,INDEX($DK:$DK,$GP524+31),"")</f>
      </c>
      <c r="ES524">
        <f>IF($GQ524&gt;=32,INDEX($DK:$DK,$GP524+32),"")</f>
      </c>
      <c r="ET524">
        <f>IF($GQ524&gt;=33,INDEX($DK:$DK,$GP524+33),"")</f>
      </c>
      <c r="EU524">
        <f>IF($GQ524&gt;=34,INDEX($DK:$DK,$GP524+34),"")</f>
      </c>
      <c r="EV524">
        <f>IF($GQ524&gt;=35,INDEX($DK:$DK,$GP524+35),"")</f>
      </c>
      <c r="EW524">
        <f>IF($GQ524&gt;=36,INDEX($DK:$DK,$GP524+36),"")</f>
      </c>
      <c r="EX524">
        <f>IF($GQ524&gt;=37,INDEX($DK:$DK,$GP524+37),"")</f>
      </c>
      <c r="EY524">
        <f>IF($GQ524&gt;=38,INDEX($DK:$DK,$GP524+38),"")</f>
      </c>
      <c r="EZ524">
        <f>IF($GQ524&gt;=39,INDEX($DK:$DK,$GP524+39),"")</f>
      </c>
      <c r="FA524">
        <f>IF($GQ524&gt;=40,INDEX($DK:$DK,$GP524+40),"")</f>
      </c>
      <c r="FB524">
        <f>IF($GQ524&gt;=1,INDEX($DL:$DL,$GP524+1),"")</f>
      </c>
      <c r="FC524">
        <f>IF($GQ524&gt;=2,INDEX($DL:$DL,$GP524+2),"")</f>
      </c>
      <c r="FD524">
        <f>IF($GQ524&gt;=3,INDEX($DL:$DL,$GP524+3),"")</f>
      </c>
      <c r="FE524">
        <f>IF($GQ524&gt;=4,INDEX($DL:$DL,$GP524+4),"")</f>
      </c>
      <c r="FF524">
        <f>IF($GQ524&gt;=5,INDEX($DL:$DL,$GP524+5),"")</f>
      </c>
      <c r="FG524">
        <f>IF($GQ524&gt;=6,INDEX($DL:$DL,$GP524+6),"")</f>
      </c>
      <c r="FH524">
        <f>IF($GQ524&gt;=7,INDEX($DL:$DL,$GP524+7),"")</f>
      </c>
      <c r="FI524">
        <f>IF($GQ524&gt;=8,INDEX($DL:$DL,$GP524+8),"")</f>
      </c>
      <c r="FJ524">
        <f>IF($GQ524&gt;=9,INDEX($DL:$DL,$GP524+9),"")</f>
      </c>
      <c r="FK524">
        <f>IF($GQ524&gt;=10,INDEX($DL:$DL,$GP524+10),"")</f>
      </c>
      <c r="FL524">
        <f>IF($GQ524&gt;=11,INDEX($DL:$DL,$GP524+11),"")</f>
      </c>
      <c r="FM524">
        <f>IF($GQ524&gt;=12,INDEX($DL:$DL,$GP524+12),"")</f>
      </c>
      <c r="FN524">
        <f>IF($GQ524&gt;=13,INDEX($DL:$DL,$GP524+13),"")</f>
      </c>
      <c r="FO524">
        <f>IF($GQ524&gt;=14,INDEX($DL:$DL,$GP524+14),"")</f>
      </c>
      <c r="FP524">
        <f>IF($GQ524&gt;=15,INDEX($DL:$DL,$GP524+15),"")</f>
      </c>
      <c r="FQ524">
        <f>IF($GQ524&gt;=16,INDEX($DL:$DL,$GP524+16),"")</f>
      </c>
      <c r="FR524">
        <f>IF($GQ524&gt;=17,INDEX($DL:$DL,$GP524+17),"")</f>
      </c>
      <c r="FS524">
        <f>IF($GQ524&gt;=18,INDEX($DL:$DL,$GP524+18),"")</f>
      </c>
      <c r="FT524">
        <f>IF($GQ524&gt;=19,INDEX($DL:$DL,$GP524+19),"")</f>
      </c>
      <c r="FU524">
        <f>IF($GQ524&gt;=20,INDEX($DL:$DL,$GP524+20),"")</f>
      </c>
      <c r="FV524">
        <f>IF($GQ524&gt;=21,INDEX($DL:$DL,$GP524+21),"")</f>
      </c>
      <c r="FW524">
        <f>IF($GQ524&gt;=22,INDEX($DL:$DL,$GP524+22),"")</f>
      </c>
      <c r="FX524">
        <f>IF($GQ524&gt;=23,INDEX($DL:$DL,$GP524+23),"")</f>
      </c>
      <c r="FY524">
        <f>IF($GQ524&gt;=24,INDEX($DL:$DL,$GP524+24),"")</f>
      </c>
      <c r="FZ524">
        <f>IF($GQ524&gt;=25,INDEX($DL:$DL,$GP524+25),"")</f>
      </c>
      <c r="GA524">
        <f>IF($GQ524&gt;=26,INDEX($DL:$DL,$GP524+26),"")</f>
      </c>
      <c r="GB524">
        <f>IF($GQ524&gt;=27,INDEX($DL:$DL,$GP524+27),"")</f>
      </c>
      <c r="GC524">
        <f>IF($GQ524&gt;=28,INDEX($DL:$DL,$GP524+28),"")</f>
      </c>
      <c r="GD524">
        <f>IF($GQ524&gt;=29,INDEX($DL:$DL,$GP524+29),"")</f>
      </c>
      <c r="GE524">
        <f>IF($GQ524&gt;=30,INDEX($DL:$DL,$GP524+30),"")</f>
      </c>
      <c r="GF524">
        <f>IF($GQ524&gt;=31,INDEX($DL:$DL,$GP524+31),"")</f>
      </c>
      <c r="GG524">
        <f>IF($GQ524&gt;=32,INDEX($DL:$DL,$GP524+32),"")</f>
      </c>
      <c r="GH524">
        <f>IF($GQ524&gt;=33,INDEX($DL:$DL,$GP524+33),"")</f>
      </c>
      <c r="GI524">
        <f>IF($GQ524&gt;=34,INDEX($DL:$DL,$GP524+34),"")</f>
      </c>
      <c r="GJ524">
        <f>IF($GQ524&gt;=35,INDEX($DL:$DL,$GP524+35),"")</f>
      </c>
      <c r="GK524">
        <f>IF($GQ524&gt;=36,INDEX($DL:$DL,$GP524+36),"")</f>
      </c>
      <c r="GL524">
        <f>IF($GQ524&gt;=37,INDEX($DL:$DL,$GP524+37),"")</f>
      </c>
      <c r="GM524">
        <f>IF($GQ524&gt;=38,INDEX($DL:$DL,$GP524+38),"")</f>
      </c>
      <c r="GN524">
        <f>IF($GQ524&gt;=39,INDEX($DL:$DL,$GP524+39),"")</f>
      </c>
      <c r="GO524">
        <f>IF($GQ524&gt;=40,INDEX($DL:$DL,$GP524+40),"")</f>
      </c>
      <c r="GP524">
        <f>IFERROR(MATCH($DJ524,$DK$2:$DK$148,0)+1,0)</f>
      </c>
      <c r="GQ524">
        <f>IFERROR(INDEX($DM$2:$DM$148,MATCH($DJ524,$DK$2:$DK$148,0)),0)</f>
      </c>
      <c r="GR524">
        <f>IFERROR(MATCH($L524,$DN$524:$FA$524,0),0)</f>
      </c>
      <c r="GS524">
        <f>IF($GR524&gt;0,INDEX($FB$524:$GO$524,$GR524),"")</f>
      </c>
      <c r="GV524">
        <f>IF($JE524&gt;=1,INDEX($GT:$GT,$JD524+1),"")</f>
      </c>
      <c r="GW524">
        <f>IF($JE524&gt;=2,INDEX($GT:$GT,$JD524+2),"")</f>
      </c>
      <c r="GX524">
        <f>IF($JE524&gt;=3,INDEX($GT:$GT,$JD524+3),"")</f>
      </c>
      <c r="GY524">
        <f>IF($JE524&gt;=4,INDEX($GT:$GT,$JD524+4),"")</f>
      </c>
      <c r="GZ524">
        <f>IF($JE524&gt;=5,INDEX($GT:$GT,$JD524+5),"")</f>
      </c>
      <c r="HA524">
        <f>IF($JE524&gt;=6,INDEX($GT:$GT,$JD524+6),"")</f>
      </c>
      <c r="HB524">
        <f>IF($JE524&gt;=7,INDEX($GT:$GT,$JD524+7),"")</f>
      </c>
      <c r="HC524">
        <f>IF($JE524&gt;=8,INDEX($GT:$GT,$JD524+8),"")</f>
      </c>
      <c r="HD524">
        <f>IF($JE524&gt;=9,INDEX($GT:$GT,$JD524+9),"")</f>
      </c>
      <c r="HE524">
        <f>IF($JE524&gt;=10,INDEX($GT:$GT,$JD524+10),"")</f>
      </c>
      <c r="HF524">
        <f>IF($JE524&gt;=11,INDEX($GT:$GT,$JD524+11),"")</f>
      </c>
      <c r="HG524">
        <f>IF($JE524&gt;=12,INDEX($GT:$GT,$JD524+12),"")</f>
      </c>
      <c r="HH524">
        <f>IF($JE524&gt;=13,INDEX($GT:$GT,$JD524+13),"")</f>
      </c>
      <c r="HI524">
        <f>IF($JE524&gt;=14,INDEX($GT:$GT,$JD524+14),"")</f>
      </c>
      <c r="HJ524">
        <f>IF($JE524&gt;=15,INDEX($GT:$GT,$JD524+15),"")</f>
      </c>
      <c r="HK524">
        <f>IF($JE524&gt;=16,INDEX($GT:$GT,$JD524+16),"")</f>
      </c>
      <c r="HL524">
        <f>IF($JE524&gt;=17,INDEX($GT:$GT,$JD524+17),"")</f>
      </c>
      <c r="HM524">
        <f>IF($JE524&gt;=18,INDEX($GT:$GT,$JD524+18),"")</f>
      </c>
      <c r="HN524">
        <f>IF($JE524&gt;=19,INDEX($GT:$GT,$JD524+19),"")</f>
      </c>
      <c r="HO524">
        <f>IF($JE524&gt;=20,INDEX($GT:$GT,$JD524+20),"")</f>
      </c>
      <c r="HP524">
        <f>IF($JE524&gt;=21,INDEX($GT:$GT,$JD524+21),"")</f>
      </c>
      <c r="HQ524">
        <f>IF($JE524&gt;=22,INDEX($GT:$GT,$JD524+22),"")</f>
      </c>
      <c r="HR524">
        <f>IF($JE524&gt;=23,INDEX($GT:$GT,$JD524+23),"")</f>
      </c>
      <c r="HS524">
        <f>IF($JE524&gt;=24,INDEX($GT:$GT,$JD524+24),"")</f>
      </c>
      <c r="HT524">
        <f>IF($JE524&gt;=25,INDEX($GT:$GT,$JD524+25),"")</f>
      </c>
      <c r="HU524">
        <f>IF($JE524&gt;=26,INDEX($GT:$GT,$JD524+26),"")</f>
      </c>
      <c r="HV524">
        <f>IF($JE524&gt;=27,INDEX($GT:$GT,$JD524+27),"")</f>
      </c>
      <c r="HW524">
        <f>IF($JE524&gt;=28,INDEX($GT:$GT,$JD524+28),"")</f>
      </c>
      <c r="HX524">
        <f>IF($JE524&gt;=29,INDEX($GT:$GT,$JD524+29),"")</f>
      </c>
      <c r="HY524">
        <f>IF($JE524&gt;=30,INDEX($GT:$GT,$JD524+30),"")</f>
      </c>
      <c r="HZ524">
        <f>IF($JE524&gt;=31,INDEX($GT:$GT,$JD524+31),"")</f>
      </c>
      <c r="IA524">
        <f>IF($JE524&gt;=32,INDEX($GT:$GT,$JD524+32),"")</f>
      </c>
      <c r="IB524">
        <f>IF($JE524&gt;=33,INDEX($GT:$GT,$JD524+33),"")</f>
      </c>
      <c r="IC524">
        <f>IF($JE524&gt;=34,INDEX($GT:$GT,$JD524+34),"")</f>
      </c>
      <c r="ID524">
        <f>IF($JE524&gt;=35,INDEX($GT:$GT,$JD524+35),"")</f>
      </c>
      <c r="IE524">
        <f>IF($JE524&gt;=36,INDEX($GT:$GT,$JD524+36),"")</f>
      </c>
      <c r="IF524">
        <f>IF($JE524&gt;=37,INDEX($GT:$GT,$JD524+37),"")</f>
      </c>
      <c r="IG524">
        <f>IF($JE524&gt;=38,INDEX($GT:$GT,$JD524+38),"")</f>
      </c>
      <c r="IH524">
        <f>IF($JE524&gt;=39,INDEX($GT:$GT,$JD524+39),"")</f>
      </c>
      <c r="II524">
        <f>IF($JE524&gt;=40,INDEX($GT:$GT,$JD524+40),"")</f>
      </c>
      <c r="IJ524">
        <f>IF($JE524&gt;=41,INDEX($GT:$GT,$JD524+41),"")</f>
      </c>
      <c r="IK524">
        <f>IF($JE524&gt;=42,INDEX($GT:$GT,$JD524+42),"")</f>
      </c>
      <c r="IL524">
        <f>IF($JE524&gt;=43,INDEX($GT:$GT,$JD524+43),"")</f>
      </c>
      <c r="IM524">
        <f>IF($JE524&gt;=44,INDEX($GT:$GT,$JD524+44),"")</f>
      </c>
      <c r="IN524">
        <f>IF($JE524&gt;=45,INDEX($GT:$GT,$JD524+45),"")</f>
      </c>
      <c r="IO524">
        <f>IF($JE524&gt;=46,INDEX($GT:$GT,$JD524+46),"")</f>
      </c>
      <c r="IP524">
        <f>IF($JE524&gt;=47,INDEX($GT:$GT,$JD524+47),"")</f>
      </c>
      <c r="IQ524">
        <f>IF($JE524&gt;=48,INDEX($GT:$GT,$JD524+48),"")</f>
      </c>
      <c r="IR524">
        <f>IF($JE524&gt;=49,INDEX($GT:$GT,$JD524+49),"")</f>
      </c>
      <c r="IS524">
        <f>IF($JE524&gt;=50,INDEX($GT:$GT,$JD524+50),"")</f>
      </c>
      <c r="IT524">
        <f>IF($JE524&gt;=51,INDEX($GT:$GT,$JD524+51),"")</f>
      </c>
      <c r="IU524">
        <f>IF($JE524&gt;=52,INDEX($GT:$GT,$JD524+52),"")</f>
      </c>
      <c r="IV524">
        <f>IF($JE524&gt;=53,INDEX($GT:$GT,$JD524+53),"")</f>
      </c>
      <c r="IW524">
        <f>IF($JE524&gt;=54,INDEX($GT:$GT,$JD524+54),"")</f>
      </c>
      <c r="IX524">
        <f>IF($JE524&gt;=55,INDEX($GT:$GT,$JD524+55),"")</f>
      </c>
      <c r="IY524">
        <f>IF($JE524&gt;=56,INDEX($GT:$GT,$JD524+56),"")</f>
      </c>
      <c r="IZ524">
        <f>IF($JE524&gt;=57,INDEX($GT:$GT,$JD524+57),"")</f>
      </c>
      <c r="JA524">
        <f>IF($JE524&gt;=58,INDEX($GT:$GT,$JD524+58),"")</f>
      </c>
      <c r="JB524">
        <f>IF($JE524&gt;=59,INDEX($GT:$GT,$JD524+59),"")</f>
      </c>
      <c r="JC524">
        <f>IF($JE524&gt;=60,INDEX($GT:$GT,$JD524+60),"")</f>
      </c>
      <c r="JD524">
        <f>IFERROR(MATCH($GS524,$GT$2:$GT$322,0)+1,0)</f>
      </c>
      <c r="JE524">
        <f>IFERROR(INDEX($GU$2:$GU$322,MATCH($GS524,$GT$2:$GT$322,0)),0)</f>
      </c>
      <c r="JF524" t="s">
        <v>28</v>
      </c>
      <c r="JG524" t="s">
        <v>28</v>
      </c>
    </row>
    <row r="525" spans="1:267" x14ac:dyDescent="0.25">
      <c r="J525" s="1"/>
      <c r="K525" s="1"/>
      <c r="L525" s="1"/>
      <c r="M525" s="1"/>
      <c r="N525" s="1">
        <f>IFERROR(IF(FIND(" - ",$J525)&gt;0,MID($J525,FIND(" - ",$J525)+3,LEN($J525)),""),"")</f>
      </c>
      <c r="P525" s="1"/>
      <c r="S525" t="s">
        <v>28</v>
      </c>
      <c r="U525">
        <f>IF(OR($S525="",$T525=""),"",IFERROR($S525/$T525,0))</f>
      </c>
      <c r="V525">
        <f>IF($S525="","",
IF($K525="","",
IF(ISNUMBER(SEARCH("exempt",LOWER($K525))),0,
$S525*(VALUE(SUBSTITUTE($K525,"%",""))/100))))</f>
      </c>
      <c r="AB525">
        <f>IF($S525="","",
SUM($S525,$V525,$Z525,$W525,$Y525)-
IF($AA525="",0,VALUE($AA525)))</f>
      </c>
      <c r="AJ525" t="s">
        <v>1186</v>
      </c>
      <c r="AR525">
        <f>IFERROR(LEFT($J525,FIND(" - ",$J525)-1),$J525)</f>
      </c>
      <c r="AU525">
        <f>IF($CJ525&gt;=1,INDEX($AS:$AS,$CI525+1),"")</f>
      </c>
      <c r="AV525">
        <f>IF($CJ525&gt;=2,INDEX($AS:$AS,$CI525+2),"")</f>
      </c>
      <c r="AW525">
        <f>IF($CJ525&gt;=3,INDEX($AS:$AS,$CI525+3),"")</f>
      </c>
      <c r="AX525">
        <f>IF($CJ525&gt;=4,INDEX($AS:$AS,$CI525+4),"")</f>
      </c>
      <c r="AY525">
        <f>IF($CJ525&gt;=5,INDEX($AS:$AS,$CI525+5),"")</f>
      </c>
      <c r="AZ525">
        <f>IF($CJ525&gt;=6,INDEX($AS:$AS,$CI525+6),"")</f>
      </c>
      <c r="BA525">
        <f>IF($CJ525&gt;=7,INDEX($AS:$AS,$CI525+7),"")</f>
      </c>
      <c r="BB525">
        <f>IF($CJ525&gt;=8,INDEX($AS:$AS,$CI525+8),"")</f>
      </c>
      <c r="BC525">
        <f>IF($CJ525&gt;=9,INDEX($AS:$AS,$CI525+9),"")</f>
      </c>
      <c r="BD525">
        <f>IF($CJ525&gt;=10,INDEX($AS:$AS,$CI525+10),"")</f>
      </c>
      <c r="BE525">
        <f>IF($CJ525&gt;=11,INDEX($AS:$AS,$CI525+11),"")</f>
      </c>
      <c r="BF525">
        <f>IF($CJ525&gt;=12,INDEX($AS:$AS,$CI525+12),"")</f>
      </c>
      <c r="BG525">
        <f>IF($CJ525&gt;=13,INDEX($AS:$AS,$CI525+13),"")</f>
      </c>
      <c r="BH525">
        <f>IF($CJ525&gt;=14,INDEX($AS:$AS,$CI525+14),"")</f>
      </c>
      <c r="BI525">
        <f>IF($CJ525&gt;=15,INDEX($AS:$AS,$CI525+15),"")</f>
      </c>
      <c r="BJ525">
        <f>IF($CJ525&gt;=16,INDEX($AS:$AS,$CI525+16),"")</f>
      </c>
      <c r="BK525">
        <f>IF($CJ525&gt;=17,INDEX($AS:$AS,$CI525+17),"")</f>
      </c>
      <c r="BL525">
        <f>IF($CJ525&gt;=18,INDEX($AS:$AS,$CI525+18),"")</f>
      </c>
      <c r="BM525">
        <f>IF($CJ525&gt;=19,INDEX($AS:$AS,$CI525+19),"")</f>
      </c>
      <c r="BN525">
        <f>IF($CJ525&gt;=20,INDEX($AS:$AS,$CI525+20),"")</f>
      </c>
      <c r="BO525">
        <f>IF($CJ525&gt;=21,INDEX($AS:$AS,$CI525+21),"")</f>
      </c>
      <c r="BP525">
        <f>IF($CJ525&gt;=22,INDEX($AS:$AS,$CI525+22),"")</f>
      </c>
      <c r="BQ525">
        <f>IF($CJ525&gt;=23,INDEX($AS:$AS,$CI525+23),"")</f>
      </c>
      <c r="BR525">
        <f>IF($CJ525&gt;=24,INDEX($AS:$AS,$CI525+24),"")</f>
      </c>
      <c r="BS525">
        <f>IF($CJ525&gt;=25,INDEX($AS:$AS,$CI525+25),"")</f>
      </c>
      <c r="BT525">
        <f>IF($CJ525&gt;=26,INDEX($AS:$AS,$CI525+26),"")</f>
      </c>
      <c r="BU525">
        <f>IF($CJ525&gt;=27,INDEX($AS:$AS,$CI525+27),"")</f>
      </c>
      <c r="BV525">
        <f>IF($CJ525&gt;=28,INDEX($AS:$AS,$CI525+28),"")</f>
      </c>
      <c r="BW525">
        <f>IF($CJ525&gt;=29,INDEX($AS:$AS,$CI525+29),"")</f>
      </c>
      <c r="BX525">
        <f>IF($CJ525&gt;=30,INDEX($AS:$AS,$CI525+30),"")</f>
      </c>
      <c r="BY525">
        <f>IF($CJ525&gt;=31,INDEX($AS:$AS,$CI525+31),"")</f>
      </c>
      <c r="BZ525">
        <f>IF($CJ525&gt;=32,INDEX($AS:$AS,$CI525+32),"")</f>
      </c>
      <c r="CA525">
        <f>IF($CJ525&gt;=33,INDEX($AS:$AS,$CI525+33),"")</f>
      </c>
      <c r="CB525">
        <f>IF($CJ525&gt;=34,INDEX($AS:$AS,$CI525+34),"")</f>
      </c>
      <c r="CC525">
        <f>IF($CJ525&gt;=35,INDEX($AS:$AS,$CI525+35),"")</f>
      </c>
      <c r="CD525">
        <f>IF($CJ525&gt;=36,INDEX($AS:$AS,$CI525+36),"")</f>
      </c>
      <c r="CE525">
        <f>IF($CJ525&gt;=37,INDEX($AS:$AS,$CI525+37),"")</f>
      </c>
      <c r="CF525">
        <f>IF($CJ525&gt;=38,INDEX($AS:$AS,$CI525+38),"")</f>
      </c>
      <c r="CG525">
        <f>IF($CJ525&gt;=39,INDEX($AS:$AS,$CI525+39),"")</f>
      </c>
      <c r="CH525">
        <f>IF($CJ525&gt;=40,INDEX($AS:$AS,$CI525+40),"")</f>
      </c>
      <c r="CI525">
        <f>IFERROR(MATCH($AR525,$AS$2:$AS$133,0)+1,0)</f>
      </c>
      <c r="CJ525">
        <f>IFERROR(INDEX($AT$2:$AT$133,MATCH($AR525,$AS$2:$AS$133,0)),0)</f>
      </c>
      <c r="CK525">
        <f>IFERROR(LEFT($O525,FIND(" - ",$O525)-1),$O525)</f>
      </c>
      <c r="CL525" t="s">
        <v>239</v>
      </c>
      <c r="CN525">
        <f>IF($DI525&gt;=1,INDEX($CL:$CL,$DH525+1),"")</f>
      </c>
      <c r="CO525">
        <f>IF($DI525&gt;=2,INDEX($CL:$CL,$DH525+2),"")</f>
      </c>
      <c r="CP525">
        <f>IF($DI525&gt;=3,INDEX($CL:$CL,$DH525+3),"")</f>
      </c>
      <c r="CQ525">
        <f>IF($DI525&gt;=4,INDEX($CL:$CL,$DH525+4),"")</f>
      </c>
      <c r="CR525">
        <f>IF($DI525&gt;=5,INDEX($CL:$CL,$DH525+5),"")</f>
      </c>
      <c r="CS525">
        <f>IF($DI525&gt;=6,INDEX($CL:$CL,$DH525+6),"")</f>
      </c>
      <c r="CT525">
        <f>IF($DI525&gt;=7,INDEX($CL:$CL,$DH525+7),"")</f>
      </c>
      <c r="CU525">
        <f>IF($DI525&gt;=8,INDEX($CL:$CL,$DH525+8),"")</f>
      </c>
      <c r="CV525">
        <f>IF($DI525&gt;=9,INDEX($CL:$CL,$DH525+9),"")</f>
      </c>
      <c r="CW525">
        <f>IF($DI525&gt;=10,INDEX($CL:$CL,$DH525+10),"")</f>
      </c>
      <c r="CX525">
        <f>IF($DI525&gt;=11,INDEX($CL:$CL,$DH525+11),"")</f>
      </c>
      <c r="CY525">
        <f>IF($DI525&gt;=12,INDEX($CL:$CL,$DH525+12),"")</f>
      </c>
      <c r="CZ525">
        <f>IF($DI525&gt;=13,INDEX($CL:$CL,$DH525+13),"")</f>
      </c>
      <c r="DA525">
        <f>IF($DI525&gt;=14,INDEX($CL:$CL,$DH525+14),"")</f>
      </c>
      <c r="DB525">
        <f>IF($DI525&gt;=15,INDEX($CL:$CL,$DH525+15),"")</f>
      </c>
      <c r="DC525">
        <f>IF($DI525&gt;=16,INDEX($CL:$CL,$DH525+16),"")</f>
      </c>
      <c r="DD525">
        <f>IF($DI525&gt;=17,INDEX($CL:$CL,$DH525+17),"")</f>
      </c>
      <c r="DE525">
        <f>IF($DI525&gt;=18,INDEX($CL:$CL,$DH525+18),"")</f>
      </c>
      <c r="DF525">
        <f>IF($DI525&gt;=19,INDEX($CL:$CL,$DH525+19),"")</f>
      </c>
      <c r="DG525">
        <f>IF($DI525&gt;=20,INDEX($CL:$CL,$DH525+20),"")</f>
      </c>
      <c r="DH525">
        <f>IFERROR(MATCH($CK525,$CL$2:$CL$1558,0)+1,0)</f>
      </c>
      <c r="DI525">
        <f>IFERROR(INDEX($CM$2:$CM$1558,MATCH($CK525,$CL$2:$CL$1558,0)),0)</f>
      </c>
      <c r="DJ525">
        <f>IFERROR(INDEX($AQ:$AQ,MATCH($K525,$AP:$AP,0))&amp;"","")</f>
      </c>
      <c r="DN525">
        <f>IF($GQ525&gt;=1,INDEX($DK:$DK,$GP525+1),"")</f>
      </c>
      <c r="DO525">
        <f>IF($GQ525&gt;=2,INDEX($DK:$DK,$GP525+2),"")</f>
      </c>
      <c r="DP525">
        <f>IF($GQ525&gt;=3,INDEX($DK:$DK,$GP525+3),"")</f>
      </c>
      <c r="DQ525">
        <f>IF($GQ525&gt;=4,INDEX($DK:$DK,$GP525+4),"")</f>
      </c>
      <c r="DR525">
        <f>IF($GQ525&gt;=5,INDEX($DK:$DK,$GP525+5),"")</f>
      </c>
      <c r="DS525">
        <f>IF($GQ525&gt;=6,INDEX($DK:$DK,$GP525+6),"")</f>
      </c>
      <c r="DT525">
        <f>IF($GQ525&gt;=7,INDEX($DK:$DK,$GP525+7),"")</f>
      </c>
      <c r="DU525">
        <f>IF($GQ525&gt;=8,INDEX($DK:$DK,$GP525+8),"")</f>
      </c>
      <c r="DV525">
        <f>IF($GQ525&gt;=9,INDEX($DK:$DK,$GP525+9),"")</f>
      </c>
      <c r="DW525">
        <f>IF($GQ525&gt;=10,INDEX($DK:$DK,$GP525+10),"")</f>
      </c>
      <c r="DX525">
        <f>IF($GQ525&gt;=11,INDEX($DK:$DK,$GP525+11),"")</f>
      </c>
      <c r="DY525">
        <f>IF($GQ525&gt;=12,INDEX($DK:$DK,$GP525+12),"")</f>
      </c>
      <c r="DZ525">
        <f>IF($GQ525&gt;=13,INDEX($DK:$DK,$GP525+13),"")</f>
      </c>
      <c r="EA525">
        <f>IF($GQ525&gt;=14,INDEX($DK:$DK,$GP525+14),"")</f>
      </c>
      <c r="EB525">
        <f>IF($GQ525&gt;=15,INDEX($DK:$DK,$GP525+15),"")</f>
      </c>
      <c r="EC525">
        <f>IF($GQ525&gt;=16,INDEX($DK:$DK,$GP525+16),"")</f>
      </c>
      <c r="ED525">
        <f>IF($GQ525&gt;=17,INDEX($DK:$DK,$GP525+17),"")</f>
      </c>
      <c r="EE525">
        <f>IF($GQ525&gt;=18,INDEX($DK:$DK,$GP525+18),"")</f>
      </c>
      <c r="EF525">
        <f>IF($GQ525&gt;=19,INDEX($DK:$DK,$GP525+19),"")</f>
      </c>
      <c r="EG525">
        <f>IF($GQ525&gt;=20,INDEX($DK:$DK,$GP525+20),"")</f>
      </c>
      <c r="EH525">
        <f>IF($GQ525&gt;=21,INDEX($DK:$DK,$GP525+21),"")</f>
      </c>
      <c r="EI525">
        <f>IF($GQ525&gt;=22,INDEX($DK:$DK,$GP525+22),"")</f>
      </c>
      <c r="EJ525">
        <f>IF($GQ525&gt;=23,INDEX($DK:$DK,$GP525+23),"")</f>
      </c>
      <c r="EK525">
        <f>IF($GQ525&gt;=24,INDEX($DK:$DK,$GP525+24),"")</f>
      </c>
      <c r="EL525">
        <f>IF($GQ525&gt;=25,INDEX($DK:$DK,$GP525+25),"")</f>
      </c>
      <c r="EM525">
        <f>IF($GQ525&gt;=26,INDEX($DK:$DK,$GP525+26),"")</f>
      </c>
      <c r="EN525">
        <f>IF($GQ525&gt;=27,INDEX($DK:$DK,$GP525+27),"")</f>
      </c>
      <c r="EO525">
        <f>IF($GQ525&gt;=28,INDEX($DK:$DK,$GP525+28),"")</f>
      </c>
      <c r="EP525">
        <f>IF($GQ525&gt;=29,INDEX($DK:$DK,$GP525+29),"")</f>
      </c>
      <c r="EQ525">
        <f>IF($GQ525&gt;=30,INDEX($DK:$DK,$GP525+30),"")</f>
      </c>
      <c r="ER525">
        <f>IF($GQ525&gt;=31,INDEX($DK:$DK,$GP525+31),"")</f>
      </c>
      <c r="ES525">
        <f>IF($GQ525&gt;=32,INDEX($DK:$DK,$GP525+32),"")</f>
      </c>
      <c r="ET525">
        <f>IF($GQ525&gt;=33,INDEX($DK:$DK,$GP525+33),"")</f>
      </c>
      <c r="EU525">
        <f>IF($GQ525&gt;=34,INDEX($DK:$DK,$GP525+34),"")</f>
      </c>
      <c r="EV525">
        <f>IF($GQ525&gt;=35,INDEX($DK:$DK,$GP525+35),"")</f>
      </c>
      <c r="EW525">
        <f>IF($GQ525&gt;=36,INDEX($DK:$DK,$GP525+36),"")</f>
      </c>
      <c r="EX525">
        <f>IF($GQ525&gt;=37,INDEX($DK:$DK,$GP525+37),"")</f>
      </c>
      <c r="EY525">
        <f>IF($GQ525&gt;=38,INDEX($DK:$DK,$GP525+38),"")</f>
      </c>
      <c r="EZ525">
        <f>IF($GQ525&gt;=39,INDEX($DK:$DK,$GP525+39),"")</f>
      </c>
      <c r="FA525">
        <f>IF($GQ525&gt;=40,INDEX($DK:$DK,$GP525+40),"")</f>
      </c>
      <c r="FB525">
        <f>IF($GQ525&gt;=1,INDEX($DL:$DL,$GP525+1),"")</f>
      </c>
      <c r="FC525">
        <f>IF($GQ525&gt;=2,INDEX($DL:$DL,$GP525+2),"")</f>
      </c>
      <c r="FD525">
        <f>IF($GQ525&gt;=3,INDEX($DL:$DL,$GP525+3),"")</f>
      </c>
      <c r="FE525">
        <f>IF($GQ525&gt;=4,INDEX($DL:$DL,$GP525+4),"")</f>
      </c>
      <c r="FF525">
        <f>IF($GQ525&gt;=5,INDEX($DL:$DL,$GP525+5),"")</f>
      </c>
      <c r="FG525">
        <f>IF($GQ525&gt;=6,INDEX($DL:$DL,$GP525+6),"")</f>
      </c>
      <c r="FH525">
        <f>IF($GQ525&gt;=7,INDEX($DL:$DL,$GP525+7),"")</f>
      </c>
      <c r="FI525">
        <f>IF($GQ525&gt;=8,INDEX($DL:$DL,$GP525+8),"")</f>
      </c>
      <c r="FJ525">
        <f>IF($GQ525&gt;=9,INDEX($DL:$DL,$GP525+9),"")</f>
      </c>
      <c r="FK525">
        <f>IF($GQ525&gt;=10,INDEX($DL:$DL,$GP525+10),"")</f>
      </c>
      <c r="FL525">
        <f>IF($GQ525&gt;=11,INDEX($DL:$DL,$GP525+11),"")</f>
      </c>
      <c r="FM525">
        <f>IF($GQ525&gt;=12,INDEX($DL:$DL,$GP525+12),"")</f>
      </c>
      <c r="FN525">
        <f>IF($GQ525&gt;=13,INDEX($DL:$DL,$GP525+13),"")</f>
      </c>
      <c r="FO525">
        <f>IF($GQ525&gt;=14,INDEX($DL:$DL,$GP525+14),"")</f>
      </c>
      <c r="FP525">
        <f>IF($GQ525&gt;=15,INDEX($DL:$DL,$GP525+15),"")</f>
      </c>
      <c r="FQ525">
        <f>IF($GQ525&gt;=16,INDEX($DL:$DL,$GP525+16),"")</f>
      </c>
      <c r="FR525">
        <f>IF($GQ525&gt;=17,INDEX($DL:$DL,$GP525+17),"")</f>
      </c>
      <c r="FS525">
        <f>IF($GQ525&gt;=18,INDEX($DL:$DL,$GP525+18),"")</f>
      </c>
      <c r="FT525">
        <f>IF($GQ525&gt;=19,INDEX($DL:$DL,$GP525+19),"")</f>
      </c>
      <c r="FU525">
        <f>IF($GQ525&gt;=20,INDEX($DL:$DL,$GP525+20),"")</f>
      </c>
      <c r="FV525">
        <f>IF($GQ525&gt;=21,INDEX($DL:$DL,$GP525+21),"")</f>
      </c>
      <c r="FW525">
        <f>IF($GQ525&gt;=22,INDEX($DL:$DL,$GP525+22),"")</f>
      </c>
      <c r="FX525">
        <f>IF($GQ525&gt;=23,INDEX($DL:$DL,$GP525+23),"")</f>
      </c>
      <c r="FY525">
        <f>IF($GQ525&gt;=24,INDEX($DL:$DL,$GP525+24),"")</f>
      </c>
      <c r="FZ525">
        <f>IF($GQ525&gt;=25,INDEX($DL:$DL,$GP525+25),"")</f>
      </c>
      <c r="GA525">
        <f>IF($GQ525&gt;=26,INDEX($DL:$DL,$GP525+26),"")</f>
      </c>
      <c r="GB525">
        <f>IF($GQ525&gt;=27,INDEX($DL:$DL,$GP525+27),"")</f>
      </c>
      <c r="GC525">
        <f>IF($GQ525&gt;=28,INDEX($DL:$DL,$GP525+28),"")</f>
      </c>
      <c r="GD525">
        <f>IF($GQ525&gt;=29,INDEX($DL:$DL,$GP525+29),"")</f>
      </c>
      <c r="GE525">
        <f>IF($GQ525&gt;=30,INDEX($DL:$DL,$GP525+30),"")</f>
      </c>
      <c r="GF525">
        <f>IF($GQ525&gt;=31,INDEX($DL:$DL,$GP525+31),"")</f>
      </c>
      <c r="GG525">
        <f>IF($GQ525&gt;=32,INDEX($DL:$DL,$GP525+32),"")</f>
      </c>
      <c r="GH525">
        <f>IF($GQ525&gt;=33,INDEX($DL:$DL,$GP525+33),"")</f>
      </c>
      <c r="GI525">
        <f>IF($GQ525&gt;=34,INDEX($DL:$DL,$GP525+34),"")</f>
      </c>
      <c r="GJ525">
        <f>IF($GQ525&gt;=35,INDEX($DL:$DL,$GP525+35),"")</f>
      </c>
      <c r="GK525">
        <f>IF($GQ525&gt;=36,INDEX($DL:$DL,$GP525+36),"")</f>
      </c>
      <c r="GL525">
        <f>IF($GQ525&gt;=37,INDEX($DL:$DL,$GP525+37),"")</f>
      </c>
      <c r="GM525">
        <f>IF($GQ525&gt;=38,INDEX($DL:$DL,$GP525+38),"")</f>
      </c>
      <c r="GN525">
        <f>IF($GQ525&gt;=39,INDEX($DL:$DL,$GP525+39),"")</f>
      </c>
      <c r="GO525">
        <f>IF($GQ525&gt;=40,INDEX($DL:$DL,$GP525+40),"")</f>
      </c>
      <c r="GP525">
        <f>IFERROR(MATCH($DJ525,$DK$2:$DK$148,0)+1,0)</f>
      </c>
      <c r="GQ525">
        <f>IFERROR(INDEX($DM$2:$DM$148,MATCH($DJ525,$DK$2:$DK$148,0)),0)</f>
      </c>
      <c r="GR525">
        <f>IFERROR(MATCH($L525,$DN$525:$FA$525,0),0)</f>
      </c>
      <c r="GS525">
        <f>IF($GR525&gt;0,INDEX($FB$525:$GO$525,$GR525),"")</f>
      </c>
      <c r="GV525">
        <f>IF($JE525&gt;=1,INDEX($GT:$GT,$JD525+1),"")</f>
      </c>
      <c r="GW525">
        <f>IF($JE525&gt;=2,INDEX($GT:$GT,$JD525+2),"")</f>
      </c>
      <c r="GX525">
        <f>IF($JE525&gt;=3,INDEX($GT:$GT,$JD525+3),"")</f>
      </c>
      <c r="GY525">
        <f>IF($JE525&gt;=4,INDEX($GT:$GT,$JD525+4),"")</f>
      </c>
      <c r="GZ525">
        <f>IF($JE525&gt;=5,INDEX($GT:$GT,$JD525+5),"")</f>
      </c>
      <c r="HA525">
        <f>IF($JE525&gt;=6,INDEX($GT:$GT,$JD525+6),"")</f>
      </c>
      <c r="HB525">
        <f>IF($JE525&gt;=7,INDEX($GT:$GT,$JD525+7),"")</f>
      </c>
      <c r="HC525">
        <f>IF($JE525&gt;=8,INDEX($GT:$GT,$JD525+8),"")</f>
      </c>
      <c r="HD525">
        <f>IF($JE525&gt;=9,INDEX($GT:$GT,$JD525+9),"")</f>
      </c>
      <c r="HE525">
        <f>IF($JE525&gt;=10,INDEX($GT:$GT,$JD525+10),"")</f>
      </c>
      <c r="HF525">
        <f>IF($JE525&gt;=11,INDEX($GT:$GT,$JD525+11),"")</f>
      </c>
      <c r="HG525">
        <f>IF($JE525&gt;=12,INDEX($GT:$GT,$JD525+12),"")</f>
      </c>
      <c r="HH525">
        <f>IF($JE525&gt;=13,INDEX($GT:$GT,$JD525+13),"")</f>
      </c>
      <c r="HI525">
        <f>IF($JE525&gt;=14,INDEX($GT:$GT,$JD525+14),"")</f>
      </c>
      <c r="HJ525">
        <f>IF($JE525&gt;=15,INDEX($GT:$GT,$JD525+15),"")</f>
      </c>
      <c r="HK525">
        <f>IF($JE525&gt;=16,INDEX($GT:$GT,$JD525+16),"")</f>
      </c>
      <c r="HL525">
        <f>IF($JE525&gt;=17,INDEX($GT:$GT,$JD525+17),"")</f>
      </c>
      <c r="HM525">
        <f>IF($JE525&gt;=18,INDEX($GT:$GT,$JD525+18),"")</f>
      </c>
      <c r="HN525">
        <f>IF($JE525&gt;=19,INDEX($GT:$GT,$JD525+19),"")</f>
      </c>
      <c r="HO525">
        <f>IF($JE525&gt;=20,INDEX($GT:$GT,$JD525+20),"")</f>
      </c>
      <c r="HP525">
        <f>IF($JE525&gt;=21,INDEX($GT:$GT,$JD525+21),"")</f>
      </c>
      <c r="HQ525">
        <f>IF($JE525&gt;=22,INDEX($GT:$GT,$JD525+22),"")</f>
      </c>
      <c r="HR525">
        <f>IF($JE525&gt;=23,INDEX($GT:$GT,$JD525+23),"")</f>
      </c>
      <c r="HS525">
        <f>IF($JE525&gt;=24,INDEX($GT:$GT,$JD525+24),"")</f>
      </c>
      <c r="HT525">
        <f>IF($JE525&gt;=25,INDEX($GT:$GT,$JD525+25),"")</f>
      </c>
      <c r="HU525">
        <f>IF($JE525&gt;=26,INDEX($GT:$GT,$JD525+26),"")</f>
      </c>
      <c r="HV525">
        <f>IF($JE525&gt;=27,INDEX($GT:$GT,$JD525+27),"")</f>
      </c>
      <c r="HW525">
        <f>IF($JE525&gt;=28,INDEX($GT:$GT,$JD525+28),"")</f>
      </c>
      <c r="HX525">
        <f>IF($JE525&gt;=29,INDEX($GT:$GT,$JD525+29),"")</f>
      </c>
      <c r="HY525">
        <f>IF($JE525&gt;=30,INDEX($GT:$GT,$JD525+30),"")</f>
      </c>
      <c r="HZ525">
        <f>IF($JE525&gt;=31,INDEX($GT:$GT,$JD525+31),"")</f>
      </c>
      <c r="IA525">
        <f>IF($JE525&gt;=32,INDEX($GT:$GT,$JD525+32),"")</f>
      </c>
      <c r="IB525">
        <f>IF($JE525&gt;=33,INDEX($GT:$GT,$JD525+33),"")</f>
      </c>
      <c r="IC525">
        <f>IF($JE525&gt;=34,INDEX($GT:$GT,$JD525+34),"")</f>
      </c>
      <c r="ID525">
        <f>IF($JE525&gt;=35,INDEX($GT:$GT,$JD525+35),"")</f>
      </c>
      <c r="IE525">
        <f>IF($JE525&gt;=36,INDEX($GT:$GT,$JD525+36),"")</f>
      </c>
      <c r="IF525">
        <f>IF($JE525&gt;=37,INDEX($GT:$GT,$JD525+37),"")</f>
      </c>
      <c r="IG525">
        <f>IF($JE525&gt;=38,INDEX($GT:$GT,$JD525+38),"")</f>
      </c>
      <c r="IH525">
        <f>IF($JE525&gt;=39,INDEX($GT:$GT,$JD525+39),"")</f>
      </c>
      <c r="II525">
        <f>IF($JE525&gt;=40,INDEX($GT:$GT,$JD525+40),"")</f>
      </c>
      <c r="IJ525">
        <f>IF($JE525&gt;=41,INDEX($GT:$GT,$JD525+41),"")</f>
      </c>
      <c r="IK525">
        <f>IF($JE525&gt;=42,INDEX($GT:$GT,$JD525+42),"")</f>
      </c>
      <c r="IL525">
        <f>IF($JE525&gt;=43,INDEX($GT:$GT,$JD525+43),"")</f>
      </c>
      <c r="IM525">
        <f>IF($JE525&gt;=44,INDEX($GT:$GT,$JD525+44),"")</f>
      </c>
      <c r="IN525">
        <f>IF($JE525&gt;=45,INDEX($GT:$GT,$JD525+45),"")</f>
      </c>
      <c r="IO525">
        <f>IF($JE525&gt;=46,INDEX($GT:$GT,$JD525+46),"")</f>
      </c>
      <c r="IP525">
        <f>IF($JE525&gt;=47,INDEX($GT:$GT,$JD525+47),"")</f>
      </c>
      <c r="IQ525">
        <f>IF($JE525&gt;=48,INDEX($GT:$GT,$JD525+48),"")</f>
      </c>
      <c r="IR525">
        <f>IF($JE525&gt;=49,INDEX($GT:$GT,$JD525+49),"")</f>
      </c>
      <c r="IS525">
        <f>IF($JE525&gt;=50,INDEX($GT:$GT,$JD525+50),"")</f>
      </c>
      <c r="IT525">
        <f>IF($JE525&gt;=51,INDEX($GT:$GT,$JD525+51),"")</f>
      </c>
      <c r="IU525">
        <f>IF($JE525&gt;=52,INDEX($GT:$GT,$JD525+52),"")</f>
      </c>
      <c r="IV525">
        <f>IF($JE525&gt;=53,INDEX($GT:$GT,$JD525+53),"")</f>
      </c>
      <c r="IW525">
        <f>IF($JE525&gt;=54,INDEX($GT:$GT,$JD525+54),"")</f>
      </c>
      <c r="IX525">
        <f>IF($JE525&gt;=55,INDEX($GT:$GT,$JD525+55),"")</f>
      </c>
      <c r="IY525">
        <f>IF($JE525&gt;=56,INDEX($GT:$GT,$JD525+56),"")</f>
      </c>
      <c r="IZ525">
        <f>IF($JE525&gt;=57,INDEX($GT:$GT,$JD525+57),"")</f>
      </c>
      <c r="JA525">
        <f>IF($JE525&gt;=58,INDEX($GT:$GT,$JD525+58),"")</f>
      </c>
      <c r="JB525">
        <f>IF($JE525&gt;=59,INDEX($GT:$GT,$JD525+59),"")</f>
      </c>
      <c r="JC525">
        <f>IF($JE525&gt;=60,INDEX($GT:$GT,$JD525+60),"")</f>
      </c>
      <c r="JD525">
        <f>IFERROR(MATCH($GS525,$GT$2:$GT$322,0)+1,0)</f>
      </c>
      <c r="JE525">
        <f>IFERROR(INDEX($GU$2:$GU$322,MATCH($GS525,$GT$2:$GT$322,0)),0)</f>
      </c>
      <c r="JF525" t="s">
        <v>28</v>
      </c>
      <c r="JG525" t="s">
        <v>28</v>
      </c>
    </row>
    <row r="526" spans="1:267" x14ac:dyDescent="0.25">
      <c r="J526" s="1"/>
      <c r="K526" s="1"/>
      <c r="L526" s="1"/>
      <c r="M526" s="1"/>
      <c r="N526" s="1">
        <f>IFERROR(IF(FIND(" - ",$J526)&gt;0,MID($J526,FIND(" - ",$J526)+3,LEN($J526)),""),"")</f>
      </c>
      <c r="P526" s="1"/>
      <c r="S526" t="s">
        <v>28</v>
      </c>
      <c r="U526">
        <f>IF(OR($S526="",$T526=""),"",IFERROR($S526/$T526,0))</f>
      </c>
      <c r="V526">
        <f>IF($S526="","",
IF($K526="","",
IF(ISNUMBER(SEARCH("exempt",LOWER($K526))),0,
$S526*(VALUE(SUBSTITUTE($K526,"%",""))/100))))</f>
      </c>
      <c r="AB526">
        <f>IF($S526="","",
SUM($S526,$V526,$Z526,$W526,$Y526)-
IF($AA526="",0,VALUE($AA526)))</f>
      </c>
      <c r="AJ526" t="s">
        <v>1187</v>
      </c>
      <c r="AR526">
        <f>IFERROR(LEFT($J526,FIND(" - ",$J526)-1),$J526)</f>
      </c>
      <c r="AU526">
        <f>IF($CJ526&gt;=1,INDEX($AS:$AS,$CI526+1),"")</f>
      </c>
      <c r="AV526">
        <f>IF($CJ526&gt;=2,INDEX($AS:$AS,$CI526+2),"")</f>
      </c>
      <c r="AW526">
        <f>IF($CJ526&gt;=3,INDEX($AS:$AS,$CI526+3),"")</f>
      </c>
      <c r="AX526">
        <f>IF($CJ526&gt;=4,INDEX($AS:$AS,$CI526+4),"")</f>
      </c>
      <c r="AY526">
        <f>IF($CJ526&gt;=5,INDEX($AS:$AS,$CI526+5),"")</f>
      </c>
      <c r="AZ526">
        <f>IF($CJ526&gt;=6,INDEX($AS:$AS,$CI526+6),"")</f>
      </c>
      <c r="BA526">
        <f>IF($CJ526&gt;=7,INDEX($AS:$AS,$CI526+7),"")</f>
      </c>
      <c r="BB526">
        <f>IF($CJ526&gt;=8,INDEX($AS:$AS,$CI526+8),"")</f>
      </c>
      <c r="BC526">
        <f>IF($CJ526&gt;=9,INDEX($AS:$AS,$CI526+9),"")</f>
      </c>
      <c r="BD526">
        <f>IF($CJ526&gt;=10,INDEX($AS:$AS,$CI526+10),"")</f>
      </c>
      <c r="BE526">
        <f>IF($CJ526&gt;=11,INDEX($AS:$AS,$CI526+11),"")</f>
      </c>
      <c r="BF526">
        <f>IF($CJ526&gt;=12,INDEX($AS:$AS,$CI526+12),"")</f>
      </c>
      <c r="BG526">
        <f>IF($CJ526&gt;=13,INDEX($AS:$AS,$CI526+13),"")</f>
      </c>
      <c r="BH526">
        <f>IF($CJ526&gt;=14,INDEX($AS:$AS,$CI526+14),"")</f>
      </c>
      <c r="BI526">
        <f>IF($CJ526&gt;=15,INDEX($AS:$AS,$CI526+15),"")</f>
      </c>
      <c r="BJ526">
        <f>IF($CJ526&gt;=16,INDEX($AS:$AS,$CI526+16),"")</f>
      </c>
      <c r="BK526">
        <f>IF($CJ526&gt;=17,INDEX($AS:$AS,$CI526+17),"")</f>
      </c>
      <c r="BL526">
        <f>IF($CJ526&gt;=18,INDEX($AS:$AS,$CI526+18),"")</f>
      </c>
      <c r="BM526">
        <f>IF($CJ526&gt;=19,INDEX($AS:$AS,$CI526+19),"")</f>
      </c>
      <c r="BN526">
        <f>IF($CJ526&gt;=20,INDEX($AS:$AS,$CI526+20),"")</f>
      </c>
      <c r="BO526">
        <f>IF($CJ526&gt;=21,INDEX($AS:$AS,$CI526+21),"")</f>
      </c>
      <c r="BP526">
        <f>IF($CJ526&gt;=22,INDEX($AS:$AS,$CI526+22),"")</f>
      </c>
      <c r="BQ526">
        <f>IF($CJ526&gt;=23,INDEX($AS:$AS,$CI526+23),"")</f>
      </c>
      <c r="BR526">
        <f>IF($CJ526&gt;=24,INDEX($AS:$AS,$CI526+24),"")</f>
      </c>
      <c r="BS526">
        <f>IF($CJ526&gt;=25,INDEX($AS:$AS,$CI526+25),"")</f>
      </c>
      <c r="BT526">
        <f>IF($CJ526&gt;=26,INDEX($AS:$AS,$CI526+26),"")</f>
      </c>
      <c r="BU526">
        <f>IF($CJ526&gt;=27,INDEX($AS:$AS,$CI526+27),"")</f>
      </c>
      <c r="BV526">
        <f>IF($CJ526&gt;=28,INDEX($AS:$AS,$CI526+28),"")</f>
      </c>
      <c r="BW526">
        <f>IF($CJ526&gt;=29,INDEX($AS:$AS,$CI526+29),"")</f>
      </c>
      <c r="BX526">
        <f>IF($CJ526&gt;=30,INDEX($AS:$AS,$CI526+30),"")</f>
      </c>
      <c r="BY526">
        <f>IF($CJ526&gt;=31,INDEX($AS:$AS,$CI526+31),"")</f>
      </c>
      <c r="BZ526">
        <f>IF($CJ526&gt;=32,INDEX($AS:$AS,$CI526+32),"")</f>
      </c>
      <c r="CA526">
        <f>IF($CJ526&gt;=33,INDEX($AS:$AS,$CI526+33),"")</f>
      </c>
      <c r="CB526">
        <f>IF($CJ526&gt;=34,INDEX($AS:$AS,$CI526+34),"")</f>
      </c>
      <c r="CC526">
        <f>IF($CJ526&gt;=35,INDEX($AS:$AS,$CI526+35),"")</f>
      </c>
      <c r="CD526">
        <f>IF($CJ526&gt;=36,INDEX($AS:$AS,$CI526+36),"")</f>
      </c>
      <c r="CE526">
        <f>IF($CJ526&gt;=37,INDEX($AS:$AS,$CI526+37),"")</f>
      </c>
      <c r="CF526">
        <f>IF($CJ526&gt;=38,INDEX($AS:$AS,$CI526+38),"")</f>
      </c>
      <c r="CG526">
        <f>IF($CJ526&gt;=39,INDEX($AS:$AS,$CI526+39),"")</f>
      </c>
      <c r="CH526">
        <f>IF($CJ526&gt;=40,INDEX($AS:$AS,$CI526+40),"")</f>
      </c>
      <c r="CI526">
        <f>IFERROR(MATCH($AR526,$AS$2:$AS$133,0)+1,0)</f>
      </c>
      <c r="CJ526">
        <f>IFERROR(INDEX($AT$2:$AT$133,MATCH($AR526,$AS$2:$AS$133,0)),0)</f>
      </c>
      <c r="CK526">
        <f>IFERROR(LEFT($O526,FIND(" - ",$O526)-1),$O526)</f>
      </c>
      <c r="CL526" t="s">
        <v>255</v>
      </c>
      <c r="CN526">
        <f>IF($DI526&gt;=1,INDEX($CL:$CL,$DH526+1),"")</f>
      </c>
      <c r="CO526">
        <f>IF($DI526&gt;=2,INDEX($CL:$CL,$DH526+2),"")</f>
      </c>
      <c r="CP526">
        <f>IF($DI526&gt;=3,INDEX($CL:$CL,$DH526+3),"")</f>
      </c>
      <c r="CQ526">
        <f>IF($DI526&gt;=4,INDEX($CL:$CL,$DH526+4),"")</f>
      </c>
      <c r="CR526">
        <f>IF($DI526&gt;=5,INDEX($CL:$CL,$DH526+5),"")</f>
      </c>
      <c r="CS526">
        <f>IF($DI526&gt;=6,INDEX($CL:$CL,$DH526+6),"")</f>
      </c>
      <c r="CT526">
        <f>IF($DI526&gt;=7,INDEX($CL:$CL,$DH526+7),"")</f>
      </c>
      <c r="CU526">
        <f>IF($DI526&gt;=8,INDEX($CL:$CL,$DH526+8),"")</f>
      </c>
      <c r="CV526">
        <f>IF($DI526&gt;=9,INDEX($CL:$CL,$DH526+9),"")</f>
      </c>
      <c r="CW526">
        <f>IF($DI526&gt;=10,INDEX($CL:$CL,$DH526+10),"")</f>
      </c>
      <c r="CX526">
        <f>IF($DI526&gt;=11,INDEX($CL:$CL,$DH526+11),"")</f>
      </c>
      <c r="CY526">
        <f>IF($DI526&gt;=12,INDEX($CL:$CL,$DH526+12),"")</f>
      </c>
      <c r="CZ526">
        <f>IF($DI526&gt;=13,INDEX($CL:$CL,$DH526+13),"")</f>
      </c>
      <c r="DA526">
        <f>IF($DI526&gt;=14,INDEX($CL:$CL,$DH526+14),"")</f>
      </c>
      <c r="DB526">
        <f>IF($DI526&gt;=15,INDEX($CL:$CL,$DH526+15),"")</f>
      </c>
      <c r="DC526">
        <f>IF($DI526&gt;=16,INDEX($CL:$CL,$DH526+16),"")</f>
      </c>
      <c r="DD526">
        <f>IF($DI526&gt;=17,INDEX($CL:$CL,$DH526+17),"")</f>
      </c>
      <c r="DE526">
        <f>IF($DI526&gt;=18,INDEX($CL:$CL,$DH526+18),"")</f>
      </c>
      <c r="DF526">
        <f>IF($DI526&gt;=19,INDEX($CL:$CL,$DH526+19),"")</f>
      </c>
      <c r="DG526">
        <f>IF($DI526&gt;=20,INDEX($CL:$CL,$DH526+20),"")</f>
      </c>
      <c r="DH526">
        <f>IFERROR(MATCH($CK526,$CL$2:$CL$1558,0)+1,0)</f>
      </c>
      <c r="DI526">
        <f>IFERROR(INDEX($CM$2:$CM$1558,MATCH($CK526,$CL$2:$CL$1558,0)),0)</f>
      </c>
      <c r="DJ526">
        <f>IFERROR(INDEX($AQ:$AQ,MATCH($K526,$AP:$AP,0))&amp;"","")</f>
      </c>
      <c r="DN526">
        <f>IF($GQ526&gt;=1,INDEX($DK:$DK,$GP526+1),"")</f>
      </c>
      <c r="DO526">
        <f>IF($GQ526&gt;=2,INDEX($DK:$DK,$GP526+2),"")</f>
      </c>
      <c r="DP526">
        <f>IF($GQ526&gt;=3,INDEX($DK:$DK,$GP526+3),"")</f>
      </c>
      <c r="DQ526">
        <f>IF($GQ526&gt;=4,INDEX($DK:$DK,$GP526+4),"")</f>
      </c>
      <c r="DR526">
        <f>IF($GQ526&gt;=5,INDEX($DK:$DK,$GP526+5),"")</f>
      </c>
      <c r="DS526">
        <f>IF($GQ526&gt;=6,INDEX($DK:$DK,$GP526+6),"")</f>
      </c>
      <c r="DT526">
        <f>IF($GQ526&gt;=7,INDEX($DK:$DK,$GP526+7),"")</f>
      </c>
      <c r="DU526">
        <f>IF($GQ526&gt;=8,INDEX($DK:$DK,$GP526+8),"")</f>
      </c>
      <c r="DV526">
        <f>IF($GQ526&gt;=9,INDEX($DK:$DK,$GP526+9),"")</f>
      </c>
      <c r="DW526">
        <f>IF($GQ526&gt;=10,INDEX($DK:$DK,$GP526+10),"")</f>
      </c>
      <c r="DX526">
        <f>IF($GQ526&gt;=11,INDEX($DK:$DK,$GP526+11),"")</f>
      </c>
      <c r="DY526">
        <f>IF($GQ526&gt;=12,INDEX($DK:$DK,$GP526+12),"")</f>
      </c>
      <c r="DZ526">
        <f>IF($GQ526&gt;=13,INDEX($DK:$DK,$GP526+13),"")</f>
      </c>
      <c r="EA526">
        <f>IF($GQ526&gt;=14,INDEX($DK:$DK,$GP526+14),"")</f>
      </c>
      <c r="EB526">
        <f>IF($GQ526&gt;=15,INDEX($DK:$DK,$GP526+15),"")</f>
      </c>
      <c r="EC526">
        <f>IF($GQ526&gt;=16,INDEX($DK:$DK,$GP526+16),"")</f>
      </c>
      <c r="ED526">
        <f>IF($GQ526&gt;=17,INDEX($DK:$DK,$GP526+17),"")</f>
      </c>
      <c r="EE526">
        <f>IF($GQ526&gt;=18,INDEX($DK:$DK,$GP526+18),"")</f>
      </c>
      <c r="EF526">
        <f>IF($GQ526&gt;=19,INDEX($DK:$DK,$GP526+19),"")</f>
      </c>
      <c r="EG526">
        <f>IF($GQ526&gt;=20,INDEX($DK:$DK,$GP526+20),"")</f>
      </c>
      <c r="EH526">
        <f>IF($GQ526&gt;=21,INDEX($DK:$DK,$GP526+21),"")</f>
      </c>
      <c r="EI526">
        <f>IF($GQ526&gt;=22,INDEX($DK:$DK,$GP526+22),"")</f>
      </c>
      <c r="EJ526">
        <f>IF($GQ526&gt;=23,INDEX($DK:$DK,$GP526+23),"")</f>
      </c>
      <c r="EK526">
        <f>IF($GQ526&gt;=24,INDEX($DK:$DK,$GP526+24),"")</f>
      </c>
      <c r="EL526">
        <f>IF($GQ526&gt;=25,INDEX($DK:$DK,$GP526+25),"")</f>
      </c>
      <c r="EM526">
        <f>IF($GQ526&gt;=26,INDEX($DK:$DK,$GP526+26),"")</f>
      </c>
      <c r="EN526">
        <f>IF($GQ526&gt;=27,INDEX($DK:$DK,$GP526+27),"")</f>
      </c>
      <c r="EO526">
        <f>IF($GQ526&gt;=28,INDEX($DK:$DK,$GP526+28),"")</f>
      </c>
      <c r="EP526">
        <f>IF($GQ526&gt;=29,INDEX($DK:$DK,$GP526+29),"")</f>
      </c>
      <c r="EQ526">
        <f>IF($GQ526&gt;=30,INDEX($DK:$DK,$GP526+30),"")</f>
      </c>
      <c r="ER526">
        <f>IF($GQ526&gt;=31,INDEX($DK:$DK,$GP526+31),"")</f>
      </c>
      <c r="ES526">
        <f>IF($GQ526&gt;=32,INDEX($DK:$DK,$GP526+32),"")</f>
      </c>
      <c r="ET526">
        <f>IF($GQ526&gt;=33,INDEX($DK:$DK,$GP526+33),"")</f>
      </c>
      <c r="EU526">
        <f>IF($GQ526&gt;=34,INDEX($DK:$DK,$GP526+34),"")</f>
      </c>
      <c r="EV526">
        <f>IF($GQ526&gt;=35,INDEX($DK:$DK,$GP526+35),"")</f>
      </c>
      <c r="EW526">
        <f>IF($GQ526&gt;=36,INDEX($DK:$DK,$GP526+36),"")</f>
      </c>
      <c r="EX526">
        <f>IF($GQ526&gt;=37,INDEX($DK:$DK,$GP526+37),"")</f>
      </c>
      <c r="EY526">
        <f>IF($GQ526&gt;=38,INDEX($DK:$DK,$GP526+38),"")</f>
      </c>
      <c r="EZ526">
        <f>IF($GQ526&gt;=39,INDEX($DK:$DK,$GP526+39),"")</f>
      </c>
      <c r="FA526">
        <f>IF($GQ526&gt;=40,INDEX($DK:$DK,$GP526+40),"")</f>
      </c>
      <c r="FB526">
        <f>IF($GQ526&gt;=1,INDEX($DL:$DL,$GP526+1),"")</f>
      </c>
      <c r="FC526">
        <f>IF($GQ526&gt;=2,INDEX($DL:$DL,$GP526+2),"")</f>
      </c>
      <c r="FD526">
        <f>IF($GQ526&gt;=3,INDEX($DL:$DL,$GP526+3),"")</f>
      </c>
      <c r="FE526">
        <f>IF($GQ526&gt;=4,INDEX($DL:$DL,$GP526+4),"")</f>
      </c>
      <c r="FF526">
        <f>IF($GQ526&gt;=5,INDEX($DL:$DL,$GP526+5),"")</f>
      </c>
      <c r="FG526">
        <f>IF($GQ526&gt;=6,INDEX($DL:$DL,$GP526+6),"")</f>
      </c>
      <c r="FH526">
        <f>IF($GQ526&gt;=7,INDEX($DL:$DL,$GP526+7),"")</f>
      </c>
      <c r="FI526">
        <f>IF($GQ526&gt;=8,INDEX($DL:$DL,$GP526+8),"")</f>
      </c>
      <c r="FJ526">
        <f>IF($GQ526&gt;=9,INDEX($DL:$DL,$GP526+9),"")</f>
      </c>
      <c r="FK526">
        <f>IF($GQ526&gt;=10,INDEX($DL:$DL,$GP526+10),"")</f>
      </c>
      <c r="FL526">
        <f>IF($GQ526&gt;=11,INDEX($DL:$DL,$GP526+11),"")</f>
      </c>
      <c r="FM526">
        <f>IF($GQ526&gt;=12,INDEX($DL:$DL,$GP526+12),"")</f>
      </c>
      <c r="FN526">
        <f>IF($GQ526&gt;=13,INDEX($DL:$DL,$GP526+13),"")</f>
      </c>
      <c r="FO526">
        <f>IF($GQ526&gt;=14,INDEX($DL:$DL,$GP526+14),"")</f>
      </c>
      <c r="FP526">
        <f>IF($GQ526&gt;=15,INDEX($DL:$DL,$GP526+15),"")</f>
      </c>
      <c r="FQ526">
        <f>IF($GQ526&gt;=16,INDEX($DL:$DL,$GP526+16),"")</f>
      </c>
      <c r="FR526">
        <f>IF($GQ526&gt;=17,INDEX($DL:$DL,$GP526+17),"")</f>
      </c>
      <c r="FS526">
        <f>IF($GQ526&gt;=18,INDEX($DL:$DL,$GP526+18),"")</f>
      </c>
      <c r="FT526">
        <f>IF($GQ526&gt;=19,INDEX($DL:$DL,$GP526+19),"")</f>
      </c>
      <c r="FU526">
        <f>IF($GQ526&gt;=20,INDEX($DL:$DL,$GP526+20),"")</f>
      </c>
      <c r="FV526">
        <f>IF($GQ526&gt;=21,INDEX($DL:$DL,$GP526+21),"")</f>
      </c>
      <c r="FW526">
        <f>IF($GQ526&gt;=22,INDEX($DL:$DL,$GP526+22),"")</f>
      </c>
      <c r="FX526">
        <f>IF($GQ526&gt;=23,INDEX($DL:$DL,$GP526+23),"")</f>
      </c>
      <c r="FY526">
        <f>IF($GQ526&gt;=24,INDEX($DL:$DL,$GP526+24),"")</f>
      </c>
      <c r="FZ526">
        <f>IF($GQ526&gt;=25,INDEX($DL:$DL,$GP526+25),"")</f>
      </c>
      <c r="GA526">
        <f>IF($GQ526&gt;=26,INDEX($DL:$DL,$GP526+26),"")</f>
      </c>
      <c r="GB526">
        <f>IF($GQ526&gt;=27,INDEX($DL:$DL,$GP526+27),"")</f>
      </c>
      <c r="GC526">
        <f>IF($GQ526&gt;=28,INDEX($DL:$DL,$GP526+28),"")</f>
      </c>
      <c r="GD526">
        <f>IF($GQ526&gt;=29,INDEX($DL:$DL,$GP526+29),"")</f>
      </c>
      <c r="GE526">
        <f>IF($GQ526&gt;=30,INDEX($DL:$DL,$GP526+30),"")</f>
      </c>
      <c r="GF526">
        <f>IF($GQ526&gt;=31,INDEX($DL:$DL,$GP526+31),"")</f>
      </c>
      <c r="GG526">
        <f>IF($GQ526&gt;=32,INDEX($DL:$DL,$GP526+32),"")</f>
      </c>
      <c r="GH526">
        <f>IF($GQ526&gt;=33,INDEX($DL:$DL,$GP526+33),"")</f>
      </c>
      <c r="GI526">
        <f>IF($GQ526&gt;=34,INDEX($DL:$DL,$GP526+34),"")</f>
      </c>
      <c r="GJ526">
        <f>IF($GQ526&gt;=35,INDEX($DL:$DL,$GP526+35),"")</f>
      </c>
      <c r="GK526">
        <f>IF($GQ526&gt;=36,INDEX($DL:$DL,$GP526+36),"")</f>
      </c>
      <c r="GL526">
        <f>IF($GQ526&gt;=37,INDEX($DL:$DL,$GP526+37),"")</f>
      </c>
      <c r="GM526">
        <f>IF($GQ526&gt;=38,INDEX($DL:$DL,$GP526+38),"")</f>
      </c>
      <c r="GN526">
        <f>IF($GQ526&gt;=39,INDEX($DL:$DL,$GP526+39),"")</f>
      </c>
      <c r="GO526">
        <f>IF($GQ526&gt;=40,INDEX($DL:$DL,$GP526+40),"")</f>
      </c>
      <c r="GP526">
        <f>IFERROR(MATCH($DJ526,$DK$2:$DK$148,0)+1,0)</f>
      </c>
      <c r="GQ526">
        <f>IFERROR(INDEX($DM$2:$DM$148,MATCH($DJ526,$DK$2:$DK$148,0)),0)</f>
      </c>
      <c r="GR526">
        <f>IFERROR(MATCH($L526,$DN$526:$FA$526,0),0)</f>
      </c>
      <c r="GS526">
        <f>IF($GR526&gt;0,INDEX($FB$526:$GO$526,$GR526),"")</f>
      </c>
      <c r="GV526">
        <f>IF($JE526&gt;=1,INDEX($GT:$GT,$JD526+1),"")</f>
      </c>
      <c r="GW526">
        <f>IF($JE526&gt;=2,INDEX($GT:$GT,$JD526+2),"")</f>
      </c>
      <c r="GX526">
        <f>IF($JE526&gt;=3,INDEX($GT:$GT,$JD526+3),"")</f>
      </c>
      <c r="GY526">
        <f>IF($JE526&gt;=4,INDEX($GT:$GT,$JD526+4),"")</f>
      </c>
      <c r="GZ526">
        <f>IF($JE526&gt;=5,INDEX($GT:$GT,$JD526+5),"")</f>
      </c>
      <c r="HA526">
        <f>IF($JE526&gt;=6,INDEX($GT:$GT,$JD526+6),"")</f>
      </c>
      <c r="HB526">
        <f>IF($JE526&gt;=7,INDEX($GT:$GT,$JD526+7),"")</f>
      </c>
      <c r="HC526">
        <f>IF($JE526&gt;=8,INDEX($GT:$GT,$JD526+8),"")</f>
      </c>
      <c r="HD526">
        <f>IF($JE526&gt;=9,INDEX($GT:$GT,$JD526+9),"")</f>
      </c>
      <c r="HE526">
        <f>IF($JE526&gt;=10,INDEX($GT:$GT,$JD526+10),"")</f>
      </c>
      <c r="HF526">
        <f>IF($JE526&gt;=11,INDEX($GT:$GT,$JD526+11),"")</f>
      </c>
      <c r="HG526">
        <f>IF($JE526&gt;=12,INDEX($GT:$GT,$JD526+12),"")</f>
      </c>
      <c r="HH526">
        <f>IF($JE526&gt;=13,INDEX($GT:$GT,$JD526+13),"")</f>
      </c>
      <c r="HI526">
        <f>IF($JE526&gt;=14,INDEX($GT:$GT,$JD526+14),"")</f>
      </c>
      <c r="HJ526">
        <f>IF($JE526&gt;=15,INDEX($GT:$GT,$JD526+15),"")</f>
      </c>
      <c r="HK526">
        <f>IF($JE526&gt;=16,INDEX($GT:$GT,$JD526+16),"")</f>
      </c>
      <c r="HL526">
        <f>IF($JE526&gt;=17,INDEX($GT:$GT,$JD526+17),"")</f>
      </c>
      <c r="HM526">
        <f>IF($JE526&gt;=18,INDEX($GT:$GT,$JD526+18),"")</f>
      </c>
      <c r="HN526">
        <f>IF($JE526&gt;=19,INDEX($GT:$GT,$JD526+19),"")</f>
      </c>
      <c r="HO526">
        <f>IF($JE526&gt;=20,INDEX($GT:$GT,$JD526+20),"")</f>
      </c>
      <c r="HP526">
        <f>IF($JE526&gt;=21,INDEX($GT:$GT,$JD526+21),"")</f>
      </c>
      <c r="HQ526">
        <f>IF($JE526&gt;=22,INDEX($GT:$GT,$JD526+22),"")</f>
      </c>
      <c r="HR526">
        <f>IF($JE526&gt;=23,INDEX($GT:$GT,$JD526+23),"")</f>
      </c>
      <c r="HS526">
        <f>IF($JE526&gt;=24,INDEX($GT:$GT,$JD526+24),"")</f>
      </c>
      <c r="HT526">
        <f>IF($JE526&gt;=25,INDEX($GT:$GT,$JD526+25),"")</f>
      </c>
      <c r="HU526">
        <f>IF($JE526&gt;=26,INDEX($GT:$GT,$JD526+26),"")</f>
      </c>
      <c r="HV526">
        <f>IF($JE526&gt;=27,INDEX($GT:$GT,$JD526+27),"")</f>
      </c>
      <c r="HW526">
        <f>IF($JE526&gt;=28,INDEX($GT:$GT,$JD526+28),"")</f>
      </c>
      <c r="HX526">
        <f>IF($JE526&gt;=29,INDEX($GT:$GT,$JD526+29),"")</f>
      </c>
      <c r="HY526">
        <f>IF($JE526&gt;=30,INDEX($GT:$GT,$JD526+30),"")</f>
      </c>
      <c r="HZ526">
        <f>IF($JE526&gt;=31,INDEX($GT:$GT,$JD526+31),"")</f>
      </c>
      <c r="IA526">
        <f>IF($JE526&gt;=32,INDEX($GT:$GT,$JD526+32),"")</f>
      </c>
      <c r="IB526">
        <f>IF($JE526&gt;=33,INDEX($GT:$GT,$JD526+33),"")</f>
      </c>
      <c r="IC526">
        <f>IF($JE526&gt;=34,INDEX($GT:$GT,$JD526+34),"")</f>
      </c>
      <c r="ID526">
        <f>IF($JE526&gt;=35,INDEX($GT:$GT,$JD526+35),"")</f>
      </c>
      <c r="IE526">
        <f>IF($JE526&gt;=36,INDEX($GT:$GT,$JD526+36),"")</f>
      </c>
      <c r="IF526">
        <f>IF($JE526&gt;=37,INDEX($GT:$GT,$JD526+37),"")</f>
      </c>
      <c r="IG526">
        <f>IF($JE526&gt;=38,INDEX($GT:$GT,$JD526+38),"")</f>
      </c>
      <c r="IH526">
        <f>IF($JE526&gt;=39,INDEX($GT:$GT,$JD526+39),"")</f>
      </c>
      <c r="II526">
        <f>IF($JE526&gt;=40,INDEX($GT:$GT,$JD526+40),"")</f>
      </c>
      <c r="IJ526">
        <f>IF($JE526&gt;=41,INDEX($GT:$GT,$JD526+41),"")</f>
      </c>
      <c r="IK526">
        <f>IF($JE526&gt;=42,INDEX($GT:$GT,$JD526+42),"")</f>
      </c>
      <c r="IL526">
        <f>IF($JE526&gt;=43,INDEX($GT:$GT,$JD526+43),"")</f>
      </c>
      <c r="IM526">
        <f>IF($JE526&gt;=44,INDEX($GT:$GT,$JD526+44),"")</f>
      </c>
      <c r="IN526">
        <f>IF($JE526&gt;=45,INDEX($GT:$GT,$JD526+45),"")</f>
      </c>
      <c r="IO526">
        <f>IF($JE526&gt;=46,INDEX($GT:$GT,$JD526+46),"")</f>
      </c>
      <c r="IP526">
        <f>IF($JE526&gt;=47,INDEX($GT:$GT,$JD526+47),"")</f>
      </c>
      <c r="IQ526">
        <f>IF($JE526&gt;=48,INDEX($GT:$GT,$JD526+48),"")</f>
      </c>
      <c r="IR526">
        <f>IF($JE526&gt;=49,INDEX($GT:$GT,$JD526+49),"")</f>
      </c>
      <c r="IS526">
        <f>IF($JE526&gt;=50,INDEX($GT:$GT,$JD526+50),"")</f>
      </c>
      <c r="IT526">
        <f>IF($JE526&gt;=51,INDEX($GT:$GT,$JD526+51),"")</f>
      </c>
      <c r="IU526">
        <f>IF($JE526&gt;=52,INDEX($GT:$GT,$JD526+52),"")</f>
      </c>
      <c r="IV526">
        <f>IF($JE526&gt;=53,INDEX($GT:$GT,$JD526+53),"")</f>
      </c>
      <c r="IW526">
        <f>IF($JE526&gt;=54,INDEX($GT:$GT,$JD526+54),"")</f>
      </c>
      <c r="IX526">
        <f>IF($JE526&gt;=55,INDEX($GT:$GT,$JD526+55),"")</f>
      </c>
      <c r="IY526">
        <f>IF($JE526&gt;=56,INDEX($GT:$GT,$JD526+56),"")</f>
      </c>
      <c r="IZ526">
        <f>IF($JE526&gt;=57,INDEX($GT:$GT,$JD526+57),"")</f>
      </c>
      <c r="JA526">
        <f>IF($JE526&gt;=58,INDEX($GT:$GT,$JD526+58),"")</f>
      </c>
      <c r="JB526">
        <f>IF($JE526&gt;=59,INDEX($GT:$GT,$JD526+59),"")</f>
      </c>
      <c r="JC526">
        <f>IF($JE526&gt;=60,INDEX($GT:$GT,$JD526+60),"")</f>
      </c>
      <c r="JD526">
        <f>IFERROR(MATCH($GS526,$GT$2:$GT$322,0)+1,0)</f>
      </c>
      <c r="JE526">
        <f>IFERROR(INDEX($GU$2:$GU$322,MATCH($GS526,$GT$2:$GT$322,0)),0)</f>
      </c>
      <c r="JF526" t="s">
        <v>28</v>
      </c>
      <c r="JG526" t="s">
        <v>28</v>
      </c>
    </row>
    <row r="527" spans="1:267" x14ac:dyDescent="0.25">
      <c r="J527" s="1"/>
      <c r="K527" s="1"/>
      <c r="L527" s="1"/>
      <c r="M527" s="1"/>
      <c r="N527" s="1">
        <f>IFERROR(IF(FIND(" - ",$J527)&gt;0,MID($J527,FIND(" - ",$J527)+3,LEN($J527)),""),"")</f>
      </c>
      <c r="P527" s="1"/>
      <c r="S527" t="s">
        <v>28</v>
      </c>
      <c r="U527">
        <f>IF(OR($S527="",$T527=""),"",IFERROR($S527/$T527,0))</f>
      </c>
      <c r="V527">
        <f>IF($S527="","",
IF($K527="","",
IF(ISNUMBER(SEARCH("exempt",LOWER($K527))),0,
$S527*(VALUE(SUBSTITUTE($K527,"%",""))/100))))</f>
      </c>
      <c r="AB527">
        <f>IF($S527="","",
SUM($S527,$V527,$Z527,$W527,$Y527)-
IF($AA527="",0,VALUE($AA527)))</f>
      </c>
      <c r="AJ527" t="s">
        <v>1188</v>
      </c>
      <c r="AR527">
        <f>IFERROR(LEFT($J527,FIND(" - ",$J527)-1),$J527)</f>
      </c>
      <c r="AU527">
        <f>IF($CJ527&gt;=1,INDEX($AS:$AS,$CI527+1),"")</f>
      </c>
      <c r="AV527">
        <f>IF($CJ527&gt;=2,INDEX($AS:$AS,$CI527+2),"")</f>
      </c>
      <c r="AW527">
        <f>IF($CJ527&gt;=3,INDEX($AS:$AS,$CI527+3),"")</f>
      </c>
      <c r="AX527">
        <f>IF($CJ527&gt;=4,INDEX($AS:$AS,$CI527+4),"")</f>
      </c>
      <c r="AY527">
        <f>IF($CJ527&gt;=5,INDEX($AS:$AS,$CI527+5),"")</f>
      </c>
      <c r="AZ527">
        <f>IF($CJ527&gt;=6,INDEX($AS:$AS,$CI527+6),"")</f>
      </c>
      <c r="BA527">
        <f>IF($CJ527&gt;=7,INDEX($AS:$AS,$CI527+7),"")</f>
      </c>
      <c r="BB527">
        <f>IF($CJ527&gt;=8,INDEX($AS:$AS,$CI527+8),"")</f>
      </c>
      <c r="BC527">
        <f>IF($CJ527&gt;=9,INDEX($AS:$AS,$CI527+9),"")</f>
      </c>
      <c r="BD527">
        <f>IF($CJ527&gt;=10,INDEX($AS:$AS,$CI527+10),"")</f>
      </c>
      <c r="BE527">
        <f>IF($CJ527&gt;=11,INDEX($AS:$AS,$CI527+11),"")</f>
      </c>
      <c r="BF527">
        <f>IF($CJ527&gt;=12,INDEX($AS:$AS,$CI527+12),"")</f>
      </c>
      <c r="BG527">
        <f>IF($CJ527&gt;=13,INDEX($AS:$AS,$CI527+13),"")</f>
      </c>
      <c r="BH527">
        <f>IF($CJ527&gt;=14,INDEX($AS:$AS,$CI527+14),"")</f>
      </c>
      <c r="BI527">
        <f>IF($CJ527&gt;=15,INDEX($AS:$AS,$CI527+15),"")</f>
      </c>
      <c r="BJ527">
        <f>IF($CJ527&gt;=16,INDEX($AS:$AS,$CI527+16),"")</f>
      </c>
      <c r="BK527">
        <f>IF($CJ527&gt;=17,INDEX($AS:$AS,$CI527+17),"")</f>
      </c>
      <c r="BL527">
        <f>IF($CJ527&gt;=18,INDEX($AS:$AS,$CI527+18),"")</f>
      </c>
      <c r="BM527">
        <f>IF($CJ527&gt;=19,INDEX($AS:$AS,$CI527+19),"")</f>
      </c>
      <c r="BN527">
        <f>IF($CJ527&gt;=20,INDEX($AS:$AS,$CI527+20),"")</f>
      </c>
      <c r="BO527">
        <f>IF($CJ527&gt;=21,INDEX($AS:$AS,$CI527+21),"")</f>
      </c>
      <c r="BP527">
        <f>IF($CJ527&gt;=22,INDEX($AS:$AS,$CI527+22),"")</f>
      </c>
      <c r="BQ527">
        <f>IF($CJ527&gt;=23,INDEX($AS:$AS,$CI527+23),"")</f>
      </c>
      <c r="BR527">
        <f>IF($CJ527&gt;=24,INDEX($AS:$AS,$CI527+24),"")</f>
      </c>
      <c r="BS527">
        <f>IF($CJ527&gt;=25,INDEX($AS:$AS,$CI527+25),"")</f>
      </c>
      <c r="BT527">
        <f>IF($CJ527&gt;=26,INDEX($AS:$AS,$CI527+26),"")</f>
      </c>
      <c r="BU527">
        <f>IF($CJ527&gt;=27,INDEX($AS:$AS,$CI527+27),"")</f>
      </c>
      <c r="BV527">
        <f>IF($CJ527&gt;=28,INDEX($AS:$AS,$CI527+28),"")</f>
      </c>
      <c r="BW527">
        <f>IF($CJ527&gt;=29,INDEX($AS:$AS,$CI527+29),"")</f>
      </c>
      <c r="BX527">
        <f>IF($CJ527&gt;=30,INDEX($AS:$AS,$CI527+30),"")</f>
      </c>
      <c r="BY527">
        <f>IF($CJ527&gt;=31,INDEX($AS:$AS,$CI527+31),"")</f>
      </c>
      <c r="BZ527">
        <f>IF($CJ527&gt;=32,INDEX($AS:$AS,$CI527+32),"")</f>
      </c>
      <c r="CA527">
        <f>IF($CJ527&gt;=33,INDEX($AS:$AS,$CI527+33),"")</f>
      </c>
      <c r="CB527">
        <f>IF($CJ527&gt;=34,INDEX($AS:$AS,$CI527+34),"")</f>
      </c>
      <c r="CC527">
        <f>IF($CJ527&gt;=35,INDEX($AS:$AS,$CI527+35),"")</f>
      </c>
      <c r="CD527">
        <f>IF($CJ527&gt;=36,INDEX($AS:$AS,$CI527+36),"")</f>
      </c>
      <c r="CE527">
        <f>IF($CJ527&gt;=37,INDEX($AS:$AS,$CI527+37),"")</f>
      </c>
      <c r="CF527">
        <f>IF($CJ527&gt;=38,INDEX($AS:$AS,$CI527+38),"")</f>
      </c>
      <c r="CG527">
        <f>IF($CJ527&gt;=39,INDEX($AS:$AS,$CI527+39),"")</f>
      </c>
      <c r="CH527">
        <f>IF($CJ527&gt;=40,INDEX($AS:$AS,$CI527+40),"")</f>
      </c>
      <c r="CI527">
        <f>IFERROR(MATCH($AR527,$AS$2:$AS$133,0)+1,0)</f>
      </c>
      <c r="CJ527">
        <f>IFERROR(INDEX($AT$2:$AT$133,MATCH($AR527,$AS$2:$AS$133,0)),0)</f>
      </c>
      <c r="CK527">
        <f>IFERROR(LEFT($O527,FIND(" - ",$O527)-1),$O527)</f>
      </c>
      <c r="CL527" t="s">
        <v>69</v>
      </c>
      <c r="CN527">
        <f>IF($DI527&gt;=1,INDEX($CL:$CL,$DH527+1),"")</f>
      </c>
      <c r="CO527">
        <f>IF($DI527&gt;=2,INDEX($CL:$CL,$DH527+2),"")</f>
      </c>
      <c r="CP527">
        <f>IF($DI527&gt;=3,INDEX($CL:$CL,$DH527+3),"")</f>
      </c>
      <c r="CQ527">
        <f>IF($DI527&gt;=4,INDEX($CL:$CL,$DH527+4),"")</f>
      </c>
      <c r="CR527">
        <f>IF($DI527&gt;=5,INDEX($CL:$CL,$DH527+5),"")</f>
      </c>
      <c r="CS527">
        <f>IF($DI527&gt;=6,INDEX($CL:$CL,$DH527+6),"")</f>
      </c>
      <c r="CT527">
        <f>IF($DI527&gt;=7,INDEX($CL:$CL,$DH527+7),"")</f>
      </c>
      <c r="CU527">
        <f>IF($DI527&gt;=8,INDEX($CL:$CL,$DH527+8),"")</f>
      </c>
      <c r="CV527">
        <f>IF($DI527&gt;=9,INDEX($CL:$CL,$DH527+9),"")</f>
      </c>
      <c r="CW527">
        <f>IF($DI527&gt;=10,INDEX($CL:$CL,$DH527+10),"")</f>
      </c>
      <c r="CX527">
        <f>IF($DI527&gt;=11,INDEX($CL:$CL,$DH527+11),"")</f>
      </c>
      <c r="CY527">
        <f>IF($DI527&gt;=12,INDEX($CL:$CL,$DH527+12),"")</f>
      </c>
      <c r="CZ527">
        <f>IF($DI527&gt;=13,INDEX($CL:$CL,$DH527+13),"")</f>
      </c>
      <c r="DA527">
        <f>IF($DI527&gt;=14,INDEX($CL:$CL,$DH527+14),"")</f>
      </c>
      <c r="DB527">
        <f>IF($DI527&gt;=15,INDEX($CL:$CL,$DH527+15),"")</f>
      </c>
      <c r="DC527">
        <f>IF($DI527&gt;=16,INDEX($CL:$CL,$DH527+16),"")</f>
      </c>
      <c r="DD527">
        <f>IF($DI527&gt;=17,INDEX($CL:$CL,$DH527+17),"")</f>
      </c>
      <c r="DE527">
        <f>IF($DI527&gt;=18,INDEX($CL:$CL,$DH527+18),"")</f>
      </c>
      <c r="DF527">
        <f>IF($DI527&gt;=19,INDEX($CL:$CL,$DH527+19),"")</f>
      </c>
      <c r="DG527">
        <f>IF($DI527&gt;=20,INDEX($CL:$CL,$DH527+20),"")</f>
      </c>
      <c r="DH527">
        <f>IFERROR(MATCH($CK527,$CL$2:$CL$1558,0)+1,0)</f>
      </c>
      <c r="DI527">
        <f>IFERROR(INDEX($CM$2:$CM$1558,MATCH($CK527,$CL$2:$CL$1558,0)),0)</f>
      </c>
      <c r="DJ527">
        <f>IFERROR(INDEX($AQ:$AQ,MATCH($K527,$AP:$AP,0))&amp;"","")</f>
      </c>
      <c r="DN527">
        <f>IF($GQ527&gt;=1,INDEX($DK:$DK,$GP527+1),"")</f>
      </c>
      <c r="DO527">
        <f>IF($GQ527&gt;=2,INDEX($DK:$DK,$GP527+2),"")</f>
      </c>
      <c r="DP527">
        <f>IF($GQ527&gt;=3,INDEX($DK:$DK,$GP527+3),"")</f>
      </c>
      <c r="DQ527">
        <f>IF($GQ527&gt;=4,INDEX($DK:$DK,$GP527+4),"")</f>
      </c>
      <c r="DR527">
        <f>IF($GQ527&gt;=5,INDEX($DK:$DK,$GP527+5),"")</f>
      </c>
      <c r="DS527">
        <f>IF($GQ527&gt;=6,INDEX($DK:$DK,$GP527+6),"")</f>
      </c>
      <c r="DT527">
        <f>IF($GQ527&gt;=7,INDEX($DK:$DK,$GP527+7),"")</f>
      </c>
      <c r="DU527">
        <f>IF($GQ527&gt;=8,INDEX($DK:$DK,$GP527+8),"")</f>
      </c>
      <c r="DV527">
        <f>IF($GQ527&gt;=9,INDEX($DK:$DK,$GP527+9),"")</f>
      </c>
      <c r="DW527">
        <f>IF($GQ527&gt;=10,INDEX($DK:$DK,$GP527+10),"")</f>
      </c>
      <c r="DX527">
        <f>IF($GQ527&gt;=11,INDEX($DK:$DK,$GP527+11),"")</f>
      </c>
      <c r="DY527">
        <f>IF($GQ527&gt;=12,INDEX($DK:$DK,$GP527+12),"")</f>
      </c>
      <c r="DZ527">
        <f>IF($GQ527&gt;=13,INDEX($DK:$DK,$GP527+13),"")</f>
      </c>
      <c r="EA527">
        <f>IF($GQ527&gt;=14,INDEX($DK:$DK,$GP527+14),"")</f>
      </c>
      <c r="EB527">
        <f>IF($GQ527&gt;=15,INDEX($DK:$DK,$GP527+15),"")</f>
      </c>
      <c r="EC527">
        <f>IF($GQ527&gt;=16,INDEX($DK:$DK,$GP527+16),"")</f>
      </c>
      <c r="ED527">
        <f>IF($GQ527&gt;=17,INDEX($DK:$DK,$GP527+17),"")</f>
      </c>
      <c r="EE527">
        <f>IF($GQ527&gt;=18,INDEX($DK:$DK,$GP527+18),"")</f>
      </c>
      <c r="EF527">
        <f>IF($GQ527&gt;=19,INDEX($DK:$DK,$GP527+19),"")</f>
      </c>
      <c r="EG527">
        <f>IF($GQ527&gt;=20,INDEX($DK:$DK,$GP527+20),"")</f>
      </c>
      <c r="EH527">
        <f>IF($GQ527&gt;=21,INDEX($DK:$DK,$GP527+21),"")</f>
      </c>
      <c r="EI527">
        <f>IF($GQ527&gt;=22,INDEX($DK:$DK,$GP527+22),"")</f>
      </c>
      <c r="EJ527">
        <f>IF($GQ527&gt;=23,INDEX($DK:$DK,$GP527+23),"")</f>
      </c>
      <c r="EK527">
        <f>IF($GQ527&gt;=24,INDEX($DK:$DK,$GP527+24),"")</f>
      </c>
      <c r="EL527">
        <f>IF($GQ527&gt;=25,INDEX($DK:$DK,$GP527+25),"")</f>
      </c>
      <c r="EM527">
        <f>IF($GQ527&gt;=26,INDEX($DK:$DK,$GP527+26),"")</f>
      </c>
      <c r="EN527">
        <f>IF($GQ527&gt;=27,INDEX($DK:$DK,$GP527+27),"")</f>
      </c>
      <c r="EO527">
        <f>IF($GQ527&gt;=28,INDEX($DK:$DK,$GP527+28),"")</f>
      </c>
      <c r="EP527">
        <f>IF($GQ527&gt;=29,INDEX($DK:$DK,$GP527+29),"")</f>
      </c>
      <c r="EQ527">
        <f>IF($GQ527&gt;=30,INDEX($DK:$DK,$GP527+30),"")</f>
      </c>
      <c r="ER527">
        <f>IF($GQ527&gt;=31,INDEX($DK:$DK,$GP527+31),"")</f>
      </c>
      <c r="ES527">
        <f>IF($GQ527&gt;=32,INDEX($DK:$DK,$GP527+32),"")</f>
      </c>
      <c r="ET527">
        <f>IF($GQ527&gt;=33,INDEX($DK:$DK,$GP527+33),"")</f>
      </c>
      <c r="EU527">
        <f>IF($GQ527&gt;=34,INDEX($DK:$DK,$GP527+34),"")</f>
      </c>
      <c r="EV527">
        <f>IF($GQ527&gt;=35,INDEX($DK:$DK,$GP527+35),"")</f>
      </c>
      <c r="EW527">
        <f>IF($GQ527&gt;=36,INDEX($DK:$DK,$GP527+36),"")</f>
      </c>
      <c r="EX527">
        <f>IF($GQ527&gt;=37,INDEX($DK:$DK,$GP527+37),"")</f>
      </c>
      <c r="EY527">
        <f>IF($GQ527&gt;=38,INDEX($DK:$DK,$GP527+38),"")</f>
      </c>
      <c r="EZ527">
        <f>IF($GQ527&gt;=39,INDEX($DK:$DK,$GP527+39),"")</f>
      </c>
      <c r="FA527">
        <f>IF($GQ527&gt;=40,INDEX($DK:$DK,$GP527+40),"")</f>
      </c>
      <c r="FB527">
        <f>IF($GQ527&gt;=1,INDEX($DL:$DL,$GP527+1),"")</f>
      </c>
      <c r="FC527">
        <f>IF($GQ527&gt;=2,INDEX($DL:$DL,$GP527+2),"")</f>
      </c>
      <c r="FD527">
        <f>IF($GQ527&gt;=3,INDEX($DL:$DL,$GP527+3),"")</f>
      </c>
      <c r="FE527">
        <f>IF($GQ527&gt;=4,INDEX($DL:$DL,$GP527+4),"")</f>
      </c>
      <c r="FF527">
        <f>IF($GQ527&gt;=5,INDEX($DL:$DL,$GP527+5),"")</f>
      </c>
      <c r="FG527">
        <f>IF($GQ527&gt;=6,INDEX($DL:$DL,$GP527+6),"")</f>
      </c>
      <c r="FH527">
        <f>IF($GQ527&gt;=7,INDEX($DL:$DL,$GP527+7),"")</f>
      </c>
      <c r="FI527">
        <f>IF($GQ527&gt;=8,INDEX($DL:$DL,$GP527+8),"")</f>
      </c>
      <c r="FJ527">
        <f>IF($GQ527&gt;=9,INDEX($DL:$DL,$GP527+9),"")</f>
      </c>
      <c r="FK527">
        <f>IF($GQ527&gt;=10,INDEX($DL:$DL,$GP527+10),"")</f>
      </c>
      <c r="FL527">
        <f>IF($GQ527&gt;=11,INDEX($DL:$DL,$GP527+11),"")</f>
      </c>
      <c r="FM527">
        <f>IF($GQ527&gt;=12,INDEX($DL:$DL,$GP527+12),"")</f>
      </c>
      <c r="FN527">
        <f>IF($GQ527&gt;=13,INDEX($DL:$DL,$GP527+13),"")</f>
      </c>
      <c r="FO527">
        <f>IF($GQ527&gt;=14,INDEX($DL:$DL,$GP527+14),"")</f>
      </c>
      <c r="FP527">
        <f>IF($GQ527&gt;=15,INDEX($DL:$DL,$GP527+15),"")</f>
      </c>
      <c r="FQ527">
        <f>IF($GQ527&gt;=16,INDEX($DL:$DL,$GP527+16),"")</f>
      </c>
      <c r="FR527">
        <f>IF($GQ527&gt;=17,INDEX($DL:$DL,$GP527+17),"")</f>
      </c>
      <c r="FS527">
        <f>IF($GQ527&gt;=18,INDEX($DL:$DL,$GP527+18),"")</f>
      </c>
      <c r="FT527">
        <f>IF($GQ527&gt;=19,INDEX($DL:$DL,$GP527+19),"")</f>
      </c>
      <c r="FU527">
        <f>IF($GQ527&gt;=20,INDEX($DL:$DL,$GP527+20),"")</f>
      </c>
      <c r="FV527">
        <f>IF($GQ527&gt;=21,INDEX($DL:$DL,$GP527+21),"")</f>
      </c>
      <c r="FW527">
        <f>IF($GQ527&gt;=22,INDEX($DL:$DL,$GP527+22),"")</f>
      </c>
      <c r="FX527">
        <f>IF($GQ527&gt;=23,INDEX($DL:$DL,$GP527+23),"")</f>
      </c>
      <c r="FY527">
        <f>IF($GQ527&gt;=24,INDEX($DL:$DL,$GP527+24),"")</f>
      </c>
      <c r="FZ527">
        <f>IF($GQ527&gt;=25,INDEX($DL:$DL,$GP527+25),"")</f>
      </c>
      <c r="GA527">
        <f>IF($GQ527&gt;=26,INDEX($DL:$DL,$GP527+26),"")</f>
      </c>
      <c r="GB527">
        <f>IF($GQ527&gt;=27,INDEX($DL:$DL,$GP527+27),"")</f>
      </c>
      <c r="GC527">
        <f>IF($GQ527&gt;=28,INDEX($DL:$DL,$GP527+28),"")</f>
      </c>
      <c r="GD527">
        <f>IF($GQ527&gt;=29,INDEX($DL:$DL,$GP527+29),"")</f>
      </c>
      <c r="GE527">
        <f>IF($GQ527&gt;=30,INDEX($DL:$DL,$GP527+30),"")</f>
      </c>
      <c r="GF527">
        <f>IF($GQ527&gt;=31,INDEX($DL:$DL,$GP527+31),"")</f>
      </c>
      <c r="GG527">
        <f>IF($GQ527&gt;=32,INDEX($DL:$DL,$GP527+32),"")</f>
      </c>
      <c r="GH527">
        <f>IF($GQ527&gt;=33,INDEX($DL:$DL,$GP527+33),"")</f>
      </c>
      <c r="GI527">
        <f>IF($GQ527&gt;=34,INDEX($DL:$DL,$GP527+34),"")</f>
      </c>
      <c r="GJ527">
        <f>IF($GQ527&gt;=35,INDEX($DL:$DL,$GP527+35),"")</f>
      </c>
      <c r="GK527">
        <f>IF($GQ527&gt;=36,INDEX($DL:$DL,$GP527+36),"")</f>
      </c>
      <c r="GL527">
        <f>IF($GQ527&gt;=37,INDEX($DL:$DL,$GP527+37),"")</f>
      </c>
      <c r="GM527">
        <f>IF($GQ527&gt;=38,INDEX($DL:$DL,$GP527+38),"")</f>
      </c>
      <c r="GN527">
        <f>IF($GQ527&gt;=39,INDEX($DL:$DL,$GP527+39),"")</f>
      </c>
      <c r="GO527">
        <f>IF($GQ527&gt;=40,INDEX($DL:$DL,$GP527+40),"")</f>
      </c>
      <c r="GP527">
        <f>IFERROR(MATCH($DJ527,$DK$2:$DK$148,0)+1,0)</f>
      </c>
      <c r="GQ527">
        <f>IFERROR(INDEX($DM$2:$DM$148,MATCH($DJ527,$DK$2:$DK$148,0)),0)</f>
      </c>
      <c r="GR527">
        <f>IFERROR(MATCH($L527,$DN$527:$FA$527,0),0)</f>
      </c>
      <c r="GS527">
        <f>IF($GR527&gt;0,INDEX($FB$527:$GO$527,$GR527),"")</f>
      </c>
      <c r="GV527">
        <f>IF($JE527&gt;=1,INDEX($GT:$GT,$JD527+1),"")</f>
      </c>
      <c r="GW527">
        <f>IF($JE527&gt;=2,INDEX($GT:$GT,$JD527+2),"")</f>
      </c>
      <c r="GX527">
        <f>IF($JE527&gt;=3,INDEX($GT:$GT,$JD527+3),"")</f>
      </c>
      <c r="GY527">
        <f>IF($JE527&gt;=4,INDEX($GT:$GT,$JD527+4),"")</f>
      </c>
      <c r="GZ527">
        <f>IF($JE527&gt;=5,INDEX($GT:$GT,$JD527+5),"")</f>
      </c>
      <c r="HA527">
        <f>IF($JE527&gt;=6,INDEX($GT:$GT,$JD527+6),"")</f>
      </c>
      <c r="HB527">
        <f>IF($JE527&gt;=7,INDEX($GT:$GT,$JD527+7),"")</f>
      </c>
      <c r="HC527">
        <f>IF($JE527&gt;=8,INDEX($GT:$GT,$JD527+8),"")</f>
      </c>
      <c r="HD527">
        <f>IF($JE527&gt;=9,INDEX($GT:$GT,$JD527+9),"")</f>
      </c>
      <c r="HE527">
        <f>IF($JE527&gt;=10,INDEX($GT:$GT,$JD527+10),"")</f>
      </c>
      <c r="HF527">
        <f>IF($JE527&gt;=11,INDEX($GT:$GT,$JD527+11),"")</f>
      </c>
      <c r="HG527">
        <f>IF($JE527&gt;=12,INDEX($GT:$GT,$JD527+12),"")</f>
      </c>
      <c r="HH527">
        <f>IF($JE527&gt;=13,INDEX($GT:$GT,$JD527+13),"")</f>
      </c>
      <c r="HI527">
        <f>IF($JE527&gt;=14,INDEX($GT:$GT,$JD527+14),"")</f>
      </c>
      <c r="HJ527">
        <f>IF($JE527&gt;=15,INDEX($GT:$GT,$JD527+15),"")</f>
      </c>
      <c r="HK527">
        <f>IF($JE527&gt;=16,INDEX($GT:$GT,$JD527+16),"")</f>
      </c>
      <c r="HL527">
        <f>IF($JE527&gt;=17,INDEX($GT:$GT,$JD527+17),"")</f>
      </c>
      <c r="HM527">
        <f>IF($JE527&gt;=18,INDEX($GT:$GT,$JD527+18),"")</f>
      </c>
      <c r="HN527">
        <f>IF($JE527&gt;=19,INDEX($GT:$GT,$JD527+19),"")</f>
      </c>
      <c r="HO527">
        <f>IF($JE527&gt;=20,INDEX($GT:$GT,$JD527+20),"")</f>
      </c>
      <c r="HP527">
        <f>IF($JE527&gt;=21,INDEX($GT:$GT,$JD527+21),"")</f>
      </c>
      <c r="HQ527">
        <f>IF($JE527&gt;=22,INDEX($GT:$GT,$JD527+22),"")</f>
      </c>
      <c r="HR527">
        <f>IF($JE527&gt;=23,INDEX($GT:$GT,$JD527+23),"")</f>
      </c>
      <c r="HS527">
        <f>IF($JE527&gt;=24,INDEX($GT:$GT,$JD527+24),"")</f>
      </c>
      <c r="HT527">
        <f>IF($JE527&gt;=25,INDEX($GT:$GT,$JD527+25),"")</f>
      </c>
      <c r="HU527">
        <f>IF($JE527&gt;=26,INDEX($GT:$GT,$JD527+26),"")</f>
      </c>
      <c r="HV527">
        <f>IF($JE527&gt;=27,INDEX($GT:$GT,$JD527+27),"")</f>
      </c>
      <c r="HW527">
        <f>IF($JE527&gt;=28,INDEX($GT:$GT,$JD527+28),"")</f>
      </c>
      <c r="HX527">
        <f>IF($JE527&gt;=29,INDEX($GT:$GT,$JD527+29),"")</f>
      </c>
      <c r="HY527">
        <f>IF($JE527&gt;=30,INDEX($GT:$GT,$JD527+30),"")</f>
      </c>
      <c r="HZ527">
        <f>IF($JE527&gt;=31,INDEX($GT:$GT,$JD527+31),"")</f>
      </c>
      <c r="IA527">
        <f>IF($JE527&gt;=32,INDEX($GT:$GT,$JD527+32),"")</f>
      </c>
      <c r="IB527">
        <f>IF($JE527&gt;=33,INDEX($GT:$GT,$JD527+33),"")</f>
      </c>
      <c r="IC527">
        <f>IF($JE527&gt;=34,INDEX($GT:$GT,$JD527+34),"")</f>
      </c>
      <c r="ID527">
        <f>IF($JE527&gt;=35,INDEX($GT:$GT,$JD527+35),"")</f>
      </c>
      <c r="IE527">
        <f>IF($JE527&gt;=36,INDEX($GT:$GT,$JD527+36),"")</f>
      </c>
      <c r="IF527">
        <f>IF($JE527&gt;=37,INDEX($GT:$GT,$JD527+37),"")</f>
      </c>
      <c r="IG527">
        <f>IF($JE527&gt;=38,INDEX($GT:$GT,$JD527+38),"")</f>
      </c>
      <c r="IH527">
        <f>IF($JE527&gt;=39,INDEX($GT:$GT,$JD527+39),"")</f>
      </c>
      <c r="II527">
        <f>IF($JE527&gt;=40,INDEX($GT:$GT,$JD527+40),"")</f>
      </c>
      <c r="IJ527">
        <f>IF($JE527&gt;=41,INDEX($GT:$GT,$JD527+41),"")</f>
      </c>
      <c r="IK527">
        <f>IF($JE527&gt;=42,INDEX($GT:$GT,$JD527+42),"")</f>
      </c>
      <c r="IL527">
        <f>IF($JE527&gt;=43,INDEX($GT:$GT,$JD527+43),"")</f>
      </c>
      <c r="IM527">
        <f>IF($JE527&gt;=44,INDEX($GT:$GT,$JD527+44),"")</f>
      </c>
      <c r="IN527">
        <f>IF($JE527&gt;=45,INDEX($GT:$GT,$JD527+45),"")</f>
      </c>
      <c r="IO527">
        <f>IF($JE527&gt;=46,INDEX($GT:$GT,$JD527+46),"")</f>
      </c>
      <c r="IP527">
        <f>IF($JE527&gt;=47,INDEX($GT:$GT,$JD527+47),"")</f>
      </c>
      <c r="IQ527">
        <f>IF($JE527&gt;=48,INDEX($GT:$GT,$JD527+48),"")</f>
      </c>
      <c r="IR527">
        <f>IF($JE527&gt;=49,INDEX($GT:$GT,$JD527+49),"")</f>
      </c>
      <c r="IS527">
        <f>IF($JE527&gt;=50,INDEX($GT:$GT,$JD527+50),"")</f>
      </c>
      <c r="IT527">
        <f>IF($JE527&gt;=51,INDEX($GT:$GT,$JD527+51),"")</f>
      </c>
      <c r="IU527">
        <f>IF($JE527&gt;=52,INDEX($GT:$GT,$JD527+52),"")</f>
      </c>
      <c r="IV527">
        <f>IF($JE527&gt;=53,INDEX($GT:$GT,$JD527+53),"")</f>
      </c>
      <c r="IW527">
        <f>IF($JE527&gt;=54,INDEX($GT:$GT,$JD527+54),"")</f>
      </c>
      <c r="IX527">
        <f>IF($JE527&gt;=55,INDEX($GT:$GT,$JD527+55),"")</f>
      </c>
      <c r="IY527">
        <f>IF($JE527&gt;=56,INDEX($GT:$GT,$JD527+56),"")</f>
      </c>
      <c r="IZ527">
        <f>IF($JE527&gt;=57,INDEX($GT:$GT,$JD527+57),"")</f>
      </c>
      <c r="JA527">
        <f>IF($JE527&gt;=58,INDEX($GT:$GT,$JD527+58),"")</f>
      </c>
      <c r="JB527">
        <f>IF($JE527&gt;=59,INDEX($GT:$GT,$JD527+59),"")</f>
      </c>
      <c r="JC527">
        <f>IF($JE527&gt;=60,INDEX($GT:$GT,$JD527+60),"")</f>
      </c>
      <c r="JD527">
        <f>IFERROR(MATCH($GS527,$GT$2:$GT$322,0)+1,0)</f>
      </c>
      <c r="JE527">
        <f>IFERROR(INDEX($GU$2:$GU$322,MATCH($GS527,$GT$2:$GT$322,0)),0)</f>
      </c>
      <c r="JF527" t="s">
        <v>28</v>
      </c>
      <c r="JG527" t="s">
        <v>28</v>
      </c>
    </row>
    <row r="528" spans="1:267" x14ac:dyDescent="0.25">
      <c r="J528" s="1"/>
      <c r="K528" s="1"/>
      <c r="L528" s="1"/>
      <c r="M528" s="1"/>
      <c r="N528" s="1">
        <f>IFERROR(IF(FIND(" - ",$J528)&gt;0,MID($J528,FIND(" - ",$J528)+3,LEN($J528)),""),"")</f>
      </c>
      <c r="P528" s="1"/>
      <c r="S528" t="s">
        <v>28</v>
      </c>
      <c r="U528">
        <f>IF(OR($S528="",$T528=""),"",IFERROR($S528/$T528,0))</f>
      </c>
      <c r="V528">
        <f>IF($S528="","",
IF($K528="","",
IF(ISNUMBER(SEARCH("exempt",LOWER($K528))),0,
$S528*(VALUE(SUBSTITUTE($K528,"%",""))/100))))</f>
      </c>
      <c r="AB528">
        <f>IF($S528="","",
SUM($S528,$V528,$Z528,$W528,$Y528)-
IF($AA528="",0,VALUE($AA528)))</f>
      </c>
      <c r="AJ528" t="s">
        <v>1189</v>
      </c>
      <c r="AR528">
        <f>IFERROR(LEFT($J528,FIND(" - ",$J528)-1),$J528)</f>
      </c>
      <c r="AU528">
        <f>IF($CJ528&gt;=1,INDEX($AS:$AS,$CI528+1),"")</f>
      </c>
      <c r="AV528">
        <f>IF($CJ528&gt;=2,INDEX($AS:$AS,$CI528+2),"")</f>
      </c>
      <c r="AW528">
        <f>IF($CJ528&gt;=3,INDEX($AS:$AS,$CI528+3),"")</f>
      </c>
      <c r="AX528">
        <f>IF($CJ528&gt;=4,INDEX($AS:$AS,$CI528+4),"")</f>
      </c>
      <c r="AY528">
        <f>IF($CJ528&gt;=5,INDEX($AS:$AS,$CI528+5),"")</f>
      </c>
      <c r="AZ528">
        <f>IF($CJ528&gt;=6,INDEX($AS:$AS,$CI528+6),"")</f>
      </c>
      <c r="BA528">
        <f>IF($CJ528&gt;=7,INDEX($AS:$AS,$CI528+7),"")</f>
      </c>
      <c r="BB528">
        <f>IF($CJ528&gt;=8,INDEX($AS:$AS,$CI528+8),"")</f>
      </c>
      <c r="BC528">
        <f>IF($CJ528&gt;=9,INDEX($AS:$AS,$CI528+9),"")</f>
      </c>
      <c r="BD528">
        <f>IF($CJ528&gt;=10,INDEX($AS:$AS,$CI528+10),"")</f>
      </c>
      <c r="BE528">
        <f>IF($CJ528&gt;=11,INDEX($AS:$AS,$CI528+11),"")</f>
      </c>
      <c r="BF528">
        <f>IF($CJ528&gt;=12,INDEX($AS:$AS,$CI528+12),"")</f>
      </c>
      <c r="BG528">
        <f>IF($CJ528&gt;=13,INDEX($AS:$AS,$CI528+13),"")</f>
      </c>
      <c r="BH528">
        <f>IF($CJ528&gt;=14,INDEX($AS:$AS,$CI528+14),"")</f>
      </c>
      <c r="BI528">
        <f>IF($CJ528&gt;=15,INDEX($AS:$AS,$CI528+15),"")</f>
      </c>
      <c r="BJ528">
        <f>IF($CJ528&gt;=16,INDEX($AS:$AS,$CI528+16),"")</f>
      </c>
      <c r="BK528">
        <f>IF($CJ528&gt;=17,INDEX($AS:$AS,$CI528+17),"")</f>
      </c>
      <c r="BL528">
        <f>IF($CJ528&gt;=18,INDEX($AS:$AS,$CI528+18),"")</f>
      </c>
      <c r="BM528">
        <f>IF($CJ528&gt;=19,INDEX($AS:$AS,$CI528+19),"")</f>
      </c>
      <c r="BN528">
        <f>IF($CJ528&gt;=20,INDEX($AS:$AS,$CI528+20),"")</f>
      </c>
      <c r="BO528">
        <f>IF($CJ528&gt;=21,INDEX($AS:$AS,$CI528+21),"")</f>
      </c>
      <c r="BP528">
        <f>IF($CJ528&gt;=22,INDEX($AS:$AS,$CI528+22),"")</f>
      </c>
      <c r="BQ528">
        <f>IF($CJ528&gt;=23,INDEX($AS:$AS,$CI528+23),"")</f>
      </c>
      <c r="BR528">
        <f>IF($CJ528&gt;=24,INDEX($AS:$AS,$CI528+24),"")</f>
      </c>
      <c r="BS528">
        <f>IF($CJ528&gt;=25,INDEX($AS:$AS,$CI528+25),"")</f>
      </c>
      <c r="BT528">
        <f>IF($CJ528&gt;=26,INDEX($AS:$AS,$CI528+26),"")</f>
      </c>
      <c r="BU528">
        <f>IF($CJ528&gt;=27,INDEX($AS:$AS,$CI528+27),"")</f>
      </c>
      <c r="BV528">
        <f>IF($CJ528&gt;=28,INDEX($AS:$AS,$CI528+28),"")</f>
      </c>
      <c r="BW528">
        <f>IF($CJ528&gt;=29,INDEX($AS:$AS,$CI528+29),"")</f>
      </c>
      <c r="BX528">
        <f>IF($CJ528&gt;=30,INDEX($AS:$AS,$CI528+30),"")</f>
      </c>
      <c r="BY528">
        <f>IF($CJ528&gt;=31,INDEX($AS:$AS,$CI528+31),"")</f>
      </c>
      <c r="BZ528">
        <f>IF($CJ528&gt;=32,INDEX($AS:$AS,$CI528+32),"")</f>
      </c>
      <c r="CA528">
        <f>IF($CJ528&gt;=33,INDEX($AS:$AS,$CI528+33),"")</f>
      </c>
      <c r="CB528">
        <f>IF($CJ528&gt;=34,INDEX($AS:$AS,$CI528+34),"")</f>
      </c>
      <c r="CC528">
        <f>IF($CJ528&gt;=35,INDEX($AS:$AS,$CI528+35),"")</f>
      </c>
      <c r="CD528">
        <f>IF($CJ528&gt;=36,INDEX($AS:$AS,$CI528+36),"")</f>
      </c>
      <c r="CE528">
        <f>IF($CJ528&gt;=37,INDEX($AS:$AS,$CI528+37),"")</f>
      </c>
      <c r="CF528">
        <f>IF($CJ528&gt;=38,INDEX($AS:$AS,$CI528+38),"")</f>
      </c>
      <c r="CG528">
        <f>IF($CJ528&gt;=39,INDEX($AS:$AS,$CI528+39),"")</f>
      </c>
      <c r="CH528">
        <f>IF($CJ528&gt;=40,INDEX($AS:$AS,$CI528+40),"")</f>
      </c>
      <c r="CI528">
        <f>IFERROR(MATCH($AR528,$AS$2:$AS$133,0)+1,0)</f>
      </c>
      <c r="CJ528">
        <f>IFERROR(INDEX($AT$2:$AT$133,MATCH($AR528,$AS$2:$AS$133,0)),0)</f>
      </c>
      <c r="CK528">
        <f>IFERROR(LEFT($O528,FIND(" - ",$O528)-1),$O528)</f>
      </c>
      <c r="CL528" t="s">
        <v>221</v>
      </c>
      <c r="CN528">
        <f>IF($DI528&gt;=1,INDEX($CL:$CL,$DH528+1),"")</f>
      </c>
      <c r="CO528">
        <f>IF($DI528&gt;=2,INDEX($CL:$CL,$DH528+2),"")</f>
      </c>
      <c r="CP528">
        <f>IF($DI528&gt;=3,INDEX($CL:$CL,$DH528+3),"")</f>
      </c>
      <c r="CQ528">
        <f>IF($DI528&gt;=4,INDEX($CL:$CL,$DH528+4),"")</f>
      </c>
      <c r="CR528">
        <f>IF($DI528&gt;=5,INDEX($CL:$CL,$DH528+5),"")</f>
      </c>
      <c r="CS528">
        <f>IF($DI528&gt;=6,INDEX($CL:$CL,$DH528+6),"")</f>
      </c>
      <c r="CT528">
        <f>IF($DI528&gt;=7,INDEX($CL:$CL,$DH528+7),"")</f>
      </c>
      <c r="CU528">
        <f>IF($DI528&gt;=8,INDEX($CL:$CL,$DH528+8),"")</f>
      </c>
      <c r="CV528">
        <f>IF($DI528&gt;=9,INDEX($CL:$CL,$DH528+9),"")</f>
      </c>
      <c r="CW528">
        <f>IF($DI528&gt;=10,INDEX($CL:$CL,$DH528+10),"")</f>
      </c>
      <c r="CX528">
        <f>IF($DI528&gt;=11,INDEX($CL:$CL,$DH528+11),"")</f>
      </c>
      <c r="CY528">
        <f>IF($DI528&gt;=12,INDEX($CL:$CL,$DH528+12),"")</f>
      </c>
      <c r="CZ528">
        <f>IF($DI528&gt;=13,INDEX($CL:$CL,$DH528+13),"")</f>
      </c>
      <c r="DA528">
        <f>IF($DI528&gt;=14,INDEX($CL:$CL,$DH528+14),"")</f>
      </c>
      <c r="DB528">
        <f>IF($DI528&gt;=15,INDEX($CL:$CL,$DH528+15),"")</f>
      </c>
      <c r="DC528">
        <f>IF($DI528&gt;=16,INDEX($CL:$CL,$DH528+16),"")</f>
      </c>
      <c r="DD528">
        <f>IF($DI528&gt;=17,INDEX($CL:$CL,$DH528+17),"")</f>
      </c>
      <c r="DE528">
        <f>IF($DI528&gt;=18,INDEX($CL:$CL,$DH528+18),"")</f>
      </c>
      <c r="DF528">
        <f>IF($DI528&gt;=19,INDEX($CL:$CL,$DH528+19),"")</f>
      </c>
      <c r="DG528">
        <f>IF($DI528&gt;=20,INDEX($CL:$CL,$DH528+20),"")</f>
      </c>
      <c r="DH528">
        <f>IFERROR(MATCH($CK528,$CL$2:$CL$1558,0)+1,0)</f>
      </c>
      <c r="DI528">
        <f>IFERROR(INDEX($CM$2:$CM$1558,MATCH($CK528,$CL$2:$CL$1558,0)),0)</f>
      </c>
      <c r="DJ528">
        <f>IFERROR(INDEX($AQ:$AQ,MATCH($K528,$AP:$AP,0))&amp;"","")</f>
      </c>
      <c r="DN528">
        <f>IF($GQ528&gt;=1,INDEX($DK:$DK,$GP528+1),"")</f>
      </c>
      <c r="DO528">
        <f>IF($GQ528&gt;=2,INDEX($DK:$DK,$GP528+2),"")</f>
      </c>
      <c r="DP528">
        <f>IF($GQ528&gt;=3,INDEX($DK:$DK,$GP528+3),"")</f>
      </c>
      <c r="DQ528">
        <f>IF($GQ528&gt;=4,INDEX($DK:$DK,$GP528+4),"")</f>
      </c>
      <c r="DR528">
        <f>IF($GQ528&gt;=5,INDEX($DK:$DK,$GP528+5),"")</f>
      </c>
      <c r="DS528">
        <f>IF($GQ528&gt;=6,INDEX($DK:$DK,$GP528+6),"")</f>
      </c>
      <c r="DT528">
        <f>IF($GQ528&gt;=7,INDEX($DK:$DK,$GP528+7),"")</f>
      </c>
      <c r="DU528">
        <f>IF($GQ528&gt;=8,INDEX($DK:$DK,$GP528+8),"")</f>
      </c>
      <c r="DV528">
        <f>IF($GQ528&gt;=9,INDEX($DK:$DK,$GP528+9),"")</f>
      </c>
      <c r="DW528">
        <f>IF($GQ528&gt;=10,INDEX($DK:$DK,$GP528+10),"")</f>
      </c>
      <c r="DX528">
        <f>IF($GQ528&gt;=11,INDEX($DK:$DK,$GP528+11),"")</f>
      </c>
      <c r="DY528">
        <f>IF($GQ528&gt;=12,INDEX($DK:$DK,$GP528+12),"")</f>
      </c>
      <c r="DZ528">
        <f>IF($GQ528&gt;=13,INDEX($DK:$DK,$GP528+13),"")</f>
      </c>
      <c r="EA528">
        <f>IF($GQ528&gt;=14,INDEX($DK:$DK,$GP528+14),"")</f>
      </c>
      <c r="EB528">
        <f>IF($GQ528&gt;=15,INDEX($DK:$DK,$GP528+15),"")</f>
      </c>
      <c r="EC528">
        <f>IF($GQ528&gt;=16,INDEX($DK:$DK,$GP528+16),"")</f>
      </c>
      <c r="ED528">
        <f>IF($GQ528&gt;=17,INDEX($DK:$DK,$GP528+17),"")</f>
      </c>
      <c r="EE528">
        <f>IF($GQ528&gt;=18,INDEX($DK:$DK,$GP528+18),"")</f>
      </c>
      <c r="EF528">
        <f>IF($GQ528&gt;=19,INDEX($DK:$DK,$GP528+19),"")</f>
      </c>
      <c r="EG528">
        <f>IF($GQ528&gt;=20,INDEX($DK:$DK,$GP528+20),"")</f>
      </c>
      <c r="EH528">
        <f>IF($GQ528&gt;=21,INDEX($DK:$DK,$GP528+21),"")</f>
      </c>
      <c r="EI528">
        <f>IF($GQ528&gt;=22,INDEX($DK:$DK,$GP528+22),"")</f>
      </c>
      <c r="EJ528">
        <f>IF($GQ528&gt;=23,INDEX($DK:$DK,$GP528+23),"")</f>
      </c>
      <c r="EK528">
        <f>IF($GQ528&gt;=24,INDEX($DK:$DK,$GP528+24),"")</f>
      </c>
      <c r="EL528">
        <f>IF($GQ528&gt;=25,INDEX($DK:$DK,$GP528+25),"")</f>
      </c>
      <c r="EM528">
        <f>IF($GQ528&gt;=26,INDEX($DK:$DK,$GP528+26),"")</f>
      </c>
      <c r="EN528">
        <f>IF($GQ528&gt;=27,INDEX($DK:$DK,$GP528+27),"")</f>
      </c>
      <c r="EO528">
        <f>IF($GQ528&gt;=28,INDEX($DK:$DK,$GP528+28),"")</f>
      </c>
      <c r="EP528">
        <f>IF($GQ528&gt;=29,INDEX($DK:$DK,$GP528+29),"")</f>
      </c>
      <c r="EQ528">
        <f>IF($GQ528&gt;=30,INDEX($DK:$DK,$GP528+30),"")</f>
      </c>
      <c r="ER528">
        <f>IF($GQ528&gt;=31,INDEX($DK:$DK,$GP528+31),"")</f>
      </c>
      <c r="ES528">
        <f>IF($GQ528&gt;=32,INDEX($DK:$DK,$GP528+32),"")</f>
      </c>
      <c r="ET528">
        <f>IF($GQ528&gt;=33,INDEX($DK:$DK,$GP528+33),"")</f>
      </c>
      <c r="EU528">
        <f>IF($GQ528&gt;=34,INDEX($DK:$DK,$GP528+34),"")</f>
      </c>
      <c r="EV528">
        <f>IF($GQ528&gt;=35,INDEX($DK:$DK,$GP528+35),"")</f>
      </c>
      <c r="EW528">
        <f>IF($GQ528&gt;=36,INDEX($DK:$DK,$GP528+36),"")</f>
      </c>
      <c r="EX528">
        <f>IF($GQ528&gt;=37,INDEX($DK:$DK,$GP528+37),"")</f>
      </c>
      <c r="EY528">
        <f>IF($GQ528&gt;=38,INDEX($DK:$DK,$GP528+38),"")</f>
      </c>
      <c r="EZ528">
        <f>IF($GQ528&gt;=39,INDEX($DK:$DK,$GP528+39),"")</f>
      </c>
      <c r="FA528">
        <f>IF($GQ528&gt;=40,INDEX($DK:$DK,$GP528+40),"")</f>
      </c>
      <c r="FB528">
        <f>IF($GQ528&gt;=1,INDEX($DL:$DL,$GP528+1),"")</f>
      </c>
      <c r="FC528">
        <f>IF($GQ528&gt;=2,INDEX($DL:$DL,$GP528+2),"")</f>
      </c>
      <c r="FD528">
        <f>IF($GQ528&gt;=3,INDEX($DL:$DL,$GP528+3),"")</f>
      </c>
      <c r="FE528">
        <f>IF($GQ528&gt;=4,INDEX($DL:$DL,$GP528+4),"")</f>
      </c>
      <c r="FF528">
        <f>IF($GQ528&gt;=5,INDEX($DL:$DL,$GP528+5),"")</f>
      </c>
      <c r="FG528">
        <f>IF($GQ528&gt;=6,INDEX($DL:$DL,$GP528+6),"")</f>
      </c>
      <c r="FH528">
        <f>IF($GQ528&gt;=7,INDEX($DL:$DL,$GP528+7),"")</f>
      </c>
      <c r="FI528">
        <f>IF($GQ528&gt;=8,INDEX($DL:$DL,$GP528+8),"")</f>
      </c>
      <c r="FJ528">
        <f>IF($GQ528&gt;=9,INDEX($DL:$DL,$GP528+9),"")</f>
      </c>
      <c r="FK528">
        <f>IF($GQ528&gt;=10,INDEX($DL:$DL,$GP528+10),"")</f>
      </c>
      <c r="FL528">
        <f>IF($GQ528&gt;=11,INDEX($DL:$DL,$GP528+11),"")</f>
      </c>
      <c r="FM528">
        <f>IF($GQ528&gt;=12,INDEX($DL:$DL,$GP528+12),"")</f>
      </c>
      <c r="FN528">
        <f>IF($GQ528&gt;=13,INDEX($DL:$DL,$GP528+13),"")</f>
      </c>
      <c r="FO528">
        <f>IF($GQ528&gt;=14,INDEX($DL:$DL,$GP528+14),"")</f>
      </c>
      <c r="FP528">
        <f>IF($GQ528&gt;=15,INDEX($DL:$DL,$GP528+15),"")</f>
      </c>
      <c r="FQ528">
        <f>IF($GQ528&gt;=16,INDEX($DL:$DL,$GP528+16),"")</f>
      </c>
      <c r="FR528">
        <f>IF($GQ528&gt;=17,INDEX($DL:$DL,$GP528+17),"")</f>
      </c>
      <c r="FS528">
        <f>IF($GQ528&gt;=18,INDEX($DL:$DL,$GP528+18),"")</f>
      </c>
      <c r="FT528">
        <f>IF($GQ528&gt;=19,INDEX($DL:$DL,$GP528+19),"")</f>
      </c>
      <c r="FU528">
        <f>IF($GQ528&gt;=20,INDEX($DL:$DL,$GP528+20),"")</f>
      </c>
      <c r="FV528">
        <f>IF($GQ528&gt;=21,INDEX($DL:$DL,$GP528+21),"")</f>
      </c>
      <c r="FW528">
        <f>IF($GQ528&gt;=22,INDEX($DL:$DL,$GP528+22),"")</f>
      </c>
      <c r="FX528">
        <f>IF($GQ528&gt;=23,INDEX($DL:$DL,$GP528+23),"")</f>
      </c>
      <c r="FY528">
        <f>IF($GQ528&gt;=24,INDEX($DL:$DL,$GP528+24),"")</f>
      </c>
      <c r="FZ528">
        <f>IF($GQ528&gt;=25,INDEX($DL:$DL,$GP528+25),"")</f>
      </c>
      <c r="GA528">
        <f>IF($GQ528&gt;=26,INDEX($DL:$DL,$GP528+26),"")</f>
      </c>
      <c r="GB528">
        <f>IF($GQ528&gt;=27,INDEX($DL:$DL,$GP528+27),"")</f>
      </c>
      <c r="GC528">
        <f>IF($GQ528&gt;=28,INDEX($DL:$DL,$GP528+28),"")</f>
      </c>
      <c r="GD528">
        <f>IF($GQ528&gt;=29,INDEX($DL:$DL,$GP528+29),"")</f>
      </c>
      <c r="GE528">
        <f>IF($GQ528&gt;=30,INDEX($DL:$DL,$GP528+30),"")</f>
      </c>
      <c r="GF528">
        <f>IF($GQ528&gt;=31,INDEX($DL:$DL,$GP528+31),"")</f>
      </c>
      <c r="GG528">
        <f>IF($GQ528&gt;=32,INDEX($DL:$DL,$GP528+32),"")</f>
      </c>
      <c r="GH528">
        <f>IF($GQ528&gt;=33,INDEX($DL:$DL,$GP528+33),"")</f>
      </c>
      <c r="GI528">
        <f>IF($GQ528&gt;=34,INDEX($DL:$DL,$GP528+34),"")</f>
      </c>
      <c r="GJ528">
        <f>IF($GQ528&gt;=35,INDEX($DL:$DL,$GP528+35),"")</f>
      </c>
      <c r="GK528">
        <f>IF($GQ528&gt;=36,INDEX($DL:$DL,$GP528+36),"")</f>
      </c>
      <c r="GL528">
        <f>IF($GQ528&gt;=37,INDEX($DL:$DL,$GP528+37),"")</f>
      </c>
      <c r="GM528">
        <f>IF($GQ528&gt;=38,INDEX($DL:$DL,$GP528+38),"")</f>
      </c>
      <c r="GN528">
        <f>IF($GQ528&gt;=39,INDEX($DL:$DL,$GP528+39),"")</f>
      </c>
      <c r="GO528">
        <f>IF($GQ528&gt;=40,INDEX($DL:$DL,$GP528+40),"")</f>
      </c>
      <c r="GP528">
        <f>IFERROR(MATCH($DJ528,$DK$2:$DK$148,0)+1,0)</f>
      </c>
      <c r="GQ528">
        <f>IFERROR(INDEX($DM$2:$DM$148,MATCH($DJ528,$DK$2:$DK$148,0)),0)</f>
      </c>
      <c r="GR528">
        <f>IFERROR(MATCH($L528,$DN$528:$FA$528,0),0)</f>
      </c>
      <c r="GS528">
        <f>IF($GR528&gt;0,INDEX($FB$528:$GO$528,$GR528),"")</f>
      </c>
      <c r="GV528">
        <f>IF($JE528&gt;=1,INDEX($GT:$GT,$JD528+1),"")</f>
      </c>
      <c r="GW528">
        <f>IF($JE528&gt;=2,INDEX($GT:$GT,$JD528+2),"")</f>
      </c>
      <c r="GX528">
        <f>IF($JE528&gt;=3,INDEX($GT:$GT,$JD528+3),"")</f>
      </c>
      <c r="GY528">
        <f>IF($JE528&gt;=4,INDEX($GT:$GT,$JD528+4),"")</f>
      </c>
      <c r="GZ528">
        <f>IF($JE528&gt;=5,INDEX($GT:$GT,$JD528+5),"")</f>
      </c>
      <c r="HA528">
        <f>IF($JE528&gt;=6,INDEX($GT:$GT,$JD528+6),"")</f>
      </c>
      <c r="HB528">
        <f>IF($JE528&gt;=7,INDEX($GT:$GT,$JD528+7),"")</f>
      </c>
      <c r="HC528">
        <f>IF($JE528&gt;=8,INDEX($GT:$GT,$JD528+8),"")</f>
      </c>
      <c r="HD528">
        <f>IF($JE528&gt;=9,INDEX($GT:$GT,$JD528+9),"")</f>
      </c>
      <c r="HE528">
        <f>IF($JE528&gt;=10,INDEX($GT:$GT,$JD528+10),"")</f>
      </c>
      <c r="HF528">
        <f>IF($JE528&gt;=11,INDEX($GT:$GT,$JD528+11),"")</f>
      </c>
      <c r="HG528">
        <f>IF($JE528&gt;=12,INDEX($GT:$GT,$JD528+12),"")</f>
      </c>
      <c r="HH528">
        <f>IF($JE528&gt;=13,INDEX($GT:$GT,$JD528+13),"")</f>
      </c>
      <c r="HI528">
        <f>IF($JE528&gt;=14,INDEX($GT:$GT,$JD528+14),"")</f>
      </c>
      <c r="HJ528">
        <f>IF($JE528&gt;=15,INDEX($GT:$GT,$JD528+15),"")</f>
      </c>
      <c r="HK528">
        <f>IF($JE528&gt;=16,INDEX($GT:$GT,$JD528+16),"")</f>
      </c>
      <c r="HL528">
        <f>IF($JE528&gt;=17,INDEX($GT:$GT,$JD528+17),"")</f>
      </c>
      <c r="HM528">
        <f>IF($JE528&gt;=18,INDEX($GT:$GT,$JD528+18),"")</f>
      </c>
      <c r="HN528">
        <f>IF($JE528&gt;=19,INDEX($GT:$GT,$JD528+19),"")</f>
      </c>
      <c r="HO528">
        <f>IF($JE528&gt;=20,INDEX($GT:$GT,$JD528+20),"")</f>
      </c>
      <c r="HP528">
        <f>IF($JE528&gt;=21,INDEX($GT:$GT,$JD528+21),"")</f>
      </c>
      <c r="HQ528">
        <f>IF($JE528&gt;=22,INDEX($GT:$GT,$JD528+22),"")</f>
      </c>
      <c r="HR528">
        <f>IF($JE528&gt;=23,INDEX($GT:$GT,$JD528+23),"")</f>
      </c>
      <c r="HS528">
        <f>IF($JE528&gt;=24,INDEX($GT:$GT,$JD528+24),"")</f>
      </c>
      <c r="HT528">
        <f>IF($JE528&gt;=25,INDEX($GT:$GT,$JD528+25),"")</f>
      </c>
      <c r="HU528">
        <f>IF($JE528&gt;=26,INDEX($GT:$GT,$JD528+26),"")</f>
      </c>
      <c r="HV528">
        <f>IF($JE528&gt;=27,INDEX($GT:$GT,$JD528+27),"")</f>
      </c>
      <c r="HW528">
        <f>IF($JE528&gt;=28,INDEX($GT:$GT,$JD528+28),"")</f>
      </c>
      <c r="HX528">
        <f>IF($JE528&gt;=29,INDEX($GT:$GT,$JD528+29),"")</f>
      </c>
      <c r="HY528">
        <f>IF($JE528&gt;=30,INDEX($GT:$GT,$JD528+30),"")</f>
      </c>
      <c r="HZ528">
        <f>IF($JE528&gt;=31,INDEX($GT:$GT,$JD528+31),"")</f>
      </c>
      <c r="IA528">
        <f>IF($JE528&gt;=32,INDEX($GT:$GT,$JD528+32),"")</f>
      </c>
      <c r="IB528">
        <f>IF($JE528&gt;=33,INDEX($GT:$GT,$JD528+33),"")</f>
      </c>
      <c r="IC528">
        <f>IF($JE528&gt;=34,INDEX($GT:$GT,$JD528+34),"")</f>
      </c>
      <c r="ID528">
        <f>IF($JE528&gt;=35,INDEX($GT:$GT,$JD528+35),"")</f>
      </c>
      <c r="IE528">
        <f>IF($JE528&gt;=36,INDEX($GT:$GT,$JD528+36),"")</f>
      </c>
      <c r="IF528">
        <f>IF($JE528&gt;=37,INDEX($GT:$GT,$JD528+37),"")</f>
      </c>
      <c r="IG528">
        <f>IF($JE528&gt;=38,INDEX($GT:$GT,$JD528+38),"")</f>
      </c>
      <c r="IH528">
        <f>IF($JE528&gt;=39,INDEX($GT:$GT,$JD528+39),"")</f>
      </c>
      <c r="II528">
        <f>IF($JE528&gt;=40,INDEX($GT:$GT,$JD528+40),"")</f>
      </c>
      <c r="IJ528">
        <f>IF($JE528&gt;=41,INDEX($GT:$GT,$JD528+41),"")</f>
      </c>
      <c r="IK528">
        <f>IF($JE528&gt;=42,INDEX($GT:$GT,$JD528+42),"")</f>
      </c>
      <c r="IL528">
        <f>IF($JE528&gt;=43,INDEX($GT:$GT,$JD528+43),"")</f>
      </c>
      <c r="IM528">
        <f>IF($JE528&gt;=44,INDEX($GT:$GT,$JD528+44),"")</f>
      </c>
      <c r="IN528">
        <f>IF($JE528&gt;=45,INDEX($GT:$GT,$JD528+45),"")</f>
      </c>
      <c r="IO528">
        <f>IF($JE528&gt;=46,INDEX($GT:$GT,$JD528+46),"")</f>
      </c>
      <c r="IP528">
        <f>IF($JE528&gt;=47,INDEX($GT:$GT,$JD528+47),"")</f>
      </c>
      <c r="IQ528">
        <f>IF($JE528&gt;=48,INDEX($GT:$GT,$JD528+48),"")</f>
      </c>
      <c r="IR528">
        <f>IF($JE528&gt;=49,INDEX($GT:$GT,$JD528+49),"")</f>
      </c>
      <c r="IS528">
        <f>IF($JE528&gt;=50,INDEX($GT:$GT,$JD528+50),"")</f>
      </c>
      <c r="IT528">
        <f>IF($JE528&gt;=51,INDEX($GT:$GT,$JD528+51),"")</f>
      </c>
      <c r="IU528">
        <f>IF($JE528&gt;=52,INDEX($GT:$GT,$JD528+52),"")</f>
      </c>
      <c r="IV528">
        <f>IF($JE528&gt;=53,INDEX($GT:$GT,$JD528+53),"")</f>
      </c>
      <c r="IW528">
        <f>IF($JE528&gt;=54,INDEX($GT:$GT,$JD528+54),"")</f>
      </c>
      <c r="IX528">
        <f>IF($JE528&gt;=55,INDEX($GT:$GT,$JD528+55),"")</f>
      </c>
      <c r="IY528">
        <f>IF($JE528&gt;=56,INDEX($GT:$GT,$JD528+56),"")</f>
      </c>
      <c r="IZ528">
        <f>IF($JE528&gt;=57,INDEX($GT:$GT,$JD528+57),"")</f>
      </c>
      <c r="JA528">
        <f>IF($JE528&gt;=58,INDEX($GT:$GT,$JD528+58),"")</f>
      </c>
      <c r="JB528">
        <f>IF($JE528&gt;=59,INDEX($GT:$GT,$JD528+59),"")</f>
      </c>
      <c r="JC528">
        <f>IF($JE528&gt;=60,INDEX($GT:$GT,$JD528+60),"")</f>
      </c>
      <c r="JD528">
        <f>IFERROR(MATCH($GS528,$GT$2:$GT$322,0)+1,0)</f>
      </c>
      <c r="JE528">
        <f>IFERROR(INDEX($GU$2:$GU$322,MATCH($GS528,$GT$2:$GT$322,0)),0)</f>
      </c>
      <c r="JF528" t="s">
        <v>28</v>
      </c>
      <c r="JG528" t="s">
        <v>28</v>
      </c>
    </row>
    <row r="529" spans="1:267" x14ac:dyDescent="0.25">
      <c r="J529" s="1"/>
      <c r="K529" s="1"/>
      <c r="L529" s="1"/>
      <c r="M529" s="1"/>
      <c r="N529" s="1">
        <f>IFERROR(IF(FIND(" - ",$J529)&gt;0,MID($J529,FIND(" - ",$J529)+3,LEN($J529)),""),"")</f>
      </c>
      <c r="P529" s="1"/>
      <c r="S529" t="s">
        <v>28</v>
      </c>
      <c r="U529">
        <f>IF(OR($S529="",$T529=""),"",IFERROR($S529/$T529,0))</f>
      </c>
      <c r="V529">
        <f>IF($S529="","",
IF($K529="","",
IF(ISNUMBER(SEARCH("exempt",LOWER($K529))),0,
$S529*(VALUE(SUBSTITUTE($K529,"%",""))/100))))</f>
      </c>
      <c r="AB529">
        <f>IF($S529="","",
SUM($S529,$V529,$Z529,$W529,$Y529)-
IF($AA529="",0,VALUE($AA529)))</f>
      </c>
      <c r="AJ529" t="s">
        <v>1190</v>
      </c>
      <c r="AR529">
        <f>IFERROR(LEFT($J529,FIND(" - ",$J529)-1),$J529)</f>
      </c>
      <c r="AU529">
        <f>IF($CJ529&gt;=1,INDEX($AS:$AS,$CI529+1),"")</f>
      </c>
      <c r="AV529">
        <f>IF($CJ529&gt;=2,INDEX($AS:$AS,$CI529+2),"")</f>
      </c>
      <c r="AW529">
        <f>IF($CJ529&gt;=3,INDEX($AS:$AS,$CI529+3),"")</f>
      </c>
      <c r="AX529">
        <f>IF($CJ529&gt;=4,INDEX($AS:$AS,$CI529+4),"")</f>
      </c>
      <c r="AY529">
        <f>IF($CJ529&gt;=5,INDEX($AS:$AS,$CI529+5),"")</f>
      </c>
      <c r="AZ529">
        <f>IF($CJ529&gt;=6,INDEX($AS:$AS,$CI529+6),"")</f>
      </c>
      <c r="BA529">
        <f>IF($CJ529&gt;=7,INDEX($AS:$AS,$CI529+7),"")</f>
      </c>
      <c r="BB529">
        <f>IF($CJ529&gt;=8,INDEX($AS:$AS,$CI529+8),"")</f>
      </c>
      <c r="BC529">
        <f>IF($CJ529&gt;=9,INDEX($AS:$AS,$CI529+9),"")</f>
      </c>
      <c r="BD529">
        <f>IF($CJ529&gt;=10,INDEX($AS:$AS,$CI529+10),"")</f>
      </c>
      <c r="BE529">
        <f>IF($CJ529&gt;=11,INDEX($AS:$AS,$CI529+11),"")</f>
      </c>
      <c r="BF529">
        <f>IF($CJ529&gt;=12,INDEX($AS:$AS,$CI529+12),"")</f>
      </c>
      <c r="BG529">
        <f>IF($CJ529&gt;=13,INDEX($AS:$AS,$CI529+13),"")</f>
      </c>
      <c r="BH529">
        <f>IF($CJ529&gt;=14,INDEX($AS:$AS,$CI529+14),"")</f>
      </c>
      <c r="BI529">
        <f>IF($CJ529&gt;=15,INDEX($AS:$AS,$CI529+15),"")</f>
      </c>
      <c r="BJ529">
        <f>IF($CJ529&gt;=16,INDEX($AS:$AS,$CI529+16),"")</f>
      </c>
      <c r="BK529">
        <f>IF($CJ529&gt;=17,INDEX($AS:$AS,$CI529+17),"")</f>
      </c>
      <c r="BL529">
        <f>IF($CJ529&gt;=18,INDEX($AS:$AS,$CI529+18),"")</f>
      </c>
      <c r="BM529">
        <f>IF($CJ529&gt;=19,INDEX($AS:$AS,$CI529+19),"")</f>
      </c>
      <c r="BN529">
        <f>IF($CJ529&gt;=20,INDEX($AS:$AS,$CI529+20),"")</f>
      </c>
      <c r="BO529">
        <f>IF($CJ529&gt;=21,INDEX($AS:$AS,$CI529+21),"")</f>
      </c>
      <c r="BP529">
        <f>IF($CJ529&gt;=22,INDEX($AS:$AS,$CI529+22),"")</f>
      </c>
      <c r="BQ529">
        <f>IF($CJ529&gt;=23,INDEX($AS:$AS,$CI529+23),"")</f>
      </c>
      <c r="BR529">
        <f>IF($CJ529&gt;=24,INDEX($AS:$AS,$CI529+24),"")</f>
      </c>
      <c r="BS529">
        <f>IF($CJ529&gt;=25,INDEX($AS:$AS,$CI529+25),"")</f>
      </c>
      <c r="BT529">
        <f>IF($CJ529&gt;=26,INDEX($AS:$AS,$CI529+26),"")</f>
      </c>
      <c r="BU529">
        <f>IF($CJ529&gt;=27,INDEX($AS:$AS,$CI529+27),"")</f>
      </c>
      <c r="BV529">
        <f>IF($CJ529&gt;=28,INDEX($AS:$AS,$CI529+28),"")</f>
      </c>
      <c r="BW529">
        <f>IF($CJ529&gt;=29,INDEX($AS:$AS,$CI529+29),"")</f>
      </c>
      <c r="BX529">
        <f>IF($CJ529&gt;=30,INDEX($AS:$AS,$CI529+30),"")</f>
      </c>
      <c r="BY529">
        <f>IF($CJ529&gt;=31,INDEX($AS:$AS,$CI529+31),"")</f>
      </c>
      <c r="BZ529">
        <f>IF($CJ529&gt;=32,INDEX($AS:$AS,$CI529+32),"")</f>
      </c>
      <c r="CA529">
        <f>IF($CJ529&gt;=33,INDEX($AS:$AS,$CI529+33),"")</f>
      </c>
      <c r="CB529">
        <f>IF($CJ529&gt;=34,INDEX($AS:$AS,$CI529+34),"")</f>
      </c>
      <c r="CC529">
        <f>IF($CJ529&gt;=35,INDEX($AS:$AS,$CI529+35),"")</f>
      </c>
      <c r="CD529">
        <f>IF($CJ529&gt;=36,INDEX($AS:$AS,$CI529+36),"")</f>
      </c>
      <c r="CE529">
        <f>IF($CJ529&gt;=37,INDEX($AS:$AS,$CI529+37),"")</f>
      </c>
      <c r="CF529">
        <f>IF($CJ529&gt;=38,INDEX($AS:$AS,$CI529+38),"")</f>
      </c>
      <c r="CG529">
        <f>IF($CJ529&gt;=39,INDEX($AS:$AS,$CI529+39),"")</f>
      </c>
      <c r="CH529">
        <f>IF($CJ529&gt;=40,INDEX($AS:$AS,$CI529+40),"")</f>
      </c>
      <c r="CI529">
        <f>IFERROR(MATCH($AR529,$AS$2:$AS$133,0)+1,0)</f>
      </c>
      <c r="CJ529">
        <f>IFERROR(INDEX($AT$2:$AT$133,MATCH($AR529,$AS$2:$AS$133,0)),0)</f>
      </c>
      <c r="CK529">
        <f>IFERROR(LEFT($O529,FIND(" - ",$O529)-1),$O529)</f>
      </c>
      <c r="CL529" t="s">
        <v>34</v>
      </c>
      <c r="CN529">
        <f>IF($DI529&gt;=1,INDEX($CL:$CL,$DH529+1),"")</f>
      </c>
      <c r="CO529">
        <f>IF($DI529&gt;=2,INDEX($CL:$CL,$DH529+2),"")</f>
      </c>
      <c r="CP529">
        <f>IF($DI529&gt;=3,INDEX($CL:$CL,$DH529+3),"")</f>
      </c>
      <c r="CQ529">
        <f>IF($DI529&gt;=4,INDEX($CL:$CL,$DH529+4),"")</f>
      </c>
      <c r="CR529">
        <f>IF($DI529&gt;=5,INDEX($CL:$CL,$DH529+5),"")</f>
      </c>
      <c r="CS529">
        <f>IF($DI529&gt;=6,INDEX($CL:$CL,$DH529+6),"")</f>
      </c>
      <c r="CT529">
        <f>IF($DI529&gt;=7,INDEX($CL:$CL,$DH529+7),"")</f>
      </c>
      <c r="CU529">
        <f>IF($DI529&gt;=8,INDEX($CL:$CL,$DH529+8),"")</f>
      </c>
      <c r="CV529">
        <f>IF($DI529&gt;=9,INDEX($CL:$CL,$DH529+9),"")</f>
      </c>
      <c r="CW529">
        <f>IF($DI529&gt;=10,INDEX($CL:$CL,$DH529+10),"")</f>
      </c>
      <c r="CX529">
        <f>IF($DI529&gt;=11,INDEX($CL:$CL,$DH529+11),"")</f>
      </c>
      <c r="CY529">
        <f>IF($DI529&gt;=12,INDEX($CL:$CL,$DH529+12),"")</f>
      </c>
      <c r="CZ529">
        <f>IF($DI529&gt;=13,INDEX($CL:$CL,$DH529+13),"")</f>
      </c>
      <c r="DA529">
        <f>IF($DI529&gt;=14,INDEX($CL:$CL,$DH529+14),"")</f>
      </c>
      <c r="DB529">
        <f>IF($DI529&gt;=15,INDEX($CL:$CL,$DH529+15),"")</f>
      </c>
      <c r="DC529">
        <f>IF($DI529&gt;=16,INDEX($CL:$CL,$DH529+16),"")</f>
      </c>
      <c r="DD529">
        <f>IF($DI529&gt;=17,INDEX($CL:$CL,$DH529+17),"")</f>
      </c>
      <c r="DE529">
        <f>IF($DI529&gt;=18,INDEX($CL:$CL,$DH529+18),"")</f>
      </c>
      <c r="DF529">
        <f>IF($DI529&gt;=19,INDEX($CL:$CL,$DH529+19),"")</f>
      </c>
      <c r="DG529">
        <f>IF($DI529&gt;=20,INDEX($CL:$CL,$DH529+20),"")</f>
      </c>
      <c r="DH529">
        <f>IFERROR(MATCH($CK529,$CL$2:$CL$1558,0)+1,0)</f>
      </c>
      <c r="DI529">
        <f>IFERROR(INDEX($CM$2:$CM$1558,MATCH($CK529,$CL$2:$CL$1558,0)),0)</f>
      </c>
      <c r="DJ529">
        <f>IFERROR(INDEX($AQ:$AQ,MATCH($K529,$AP:$AP,0))&amp;"","")</f>
      </c>
      <c r="DN529">
        <f>IF($GQ529&gt;=1,INDEX($DK:$DK,$GP529+1),"")</f>
      </c>
      <c r="DO529">
        <f>IF($GQ529&gt;=2,INDEX($DK:$DK,$GP529+2),"")</f>
      </c>
      <c r="DP529">
        <f>IF($GQ529&gt;=3,INDEX($DK:$DK,$GP529+3),"")</f>
      </c>
      <c r="DQ529">
        <f>IF($GQ529&gt;=4,INDEX($DK:$DK,$GP529+4),"")</f>
      </c>
      <c r="DR529">
        <f>IF($GQ529&gt;=5,INDEX($DK:$DK,$GP529+5),"")</f>
      </c>
      <c r="DS529">
        <f>IF($GQ529&gt;=6,INDEX($DK:$DK,$GP529+6),"")</f>
      </c>
      <c r="DT529">
        <f>IF($GQ529&gt;=7,INDEX($DK:$DK,$GP529+7),"")</f>
      </c>
      <c r="DU529">
        <f>IF($GQ529&gt;=8,INDEX($DK:$DK,$GP529+8),"")</f>
      </c>
      <c r="DV529">
        <f>IF($GQ529&gt;=9,INDEX($DK:$DK,$GP529+9),"")</f>
      </c>
      <c r="DW529">
        <f>IF($GQ529&gt;=10,INDEX($DK:$DK,$GP529+10),"")</f>
      </c>
      <c r="DX529">
        <f>IF($GQ529&gt;=11,INDEX($DK:$DK,$GP529+11),"")</f>
      </c>
      <c r="DY529">
        <f>IF($GQ529&gt;=12,INDEX($DK:$DK,$GP529+12),"")</f>
      </c>
      <c r="DZ529">
        <f>IF($GQ529&gt;=13,INDEX($DK:$DK,$GP529+13),"")</f>
      </c>
      <c r="EA529">
        <f>IF($GQ529&gt;=14,INDEX($DK:$DK,$GP529+14),"")</f>
      </c>
      <c r="EB529">
        <f>IF($GQ529&gt;=15,INDEX($DK:$DK,$GP529+15),"")</f>
      </c>
      <c r="EC529">
        <f>IF($GQ529&gt;=16,INDEX($DK:$DK,$GP529+16),"")</f>
      </c>
      <c r="ED529">
        <f>IF($GQ529&gt;=17,INDEX($DK:$DK,$GP529+17),"")</f>
      </c>
      <c r="EE529">
        <f>IF($GQ529&gt;=18,INDEX($DK:$DK,$GP529+18),"")</f>
      </c>
      <c r="EF529">
        <f>IF($GQ529&gt;=19,INDEX($DK:$DK,$GP529+19),"")</f>
      </c>
      <c r="EG529">
        <f>IF($GQ529&gt;=20,INDEX($DK:$DK,$GP529+20),"")</f>
      </c>
      <c r="EH529">
        <f>IF($GQ529&gt;=21,INDEX($DK:$DK,$GP529+21),"")</f>
      </c>
      <c r="EI529">
        <f>IF($GQ529&gt;=22,INDEX($DK:$DK,$GP529+22),"")</f>
      </c>
      <c r="EJ529">
        <f>IF($GQ529&gt;=23,INDEX($DK:$DK,$GP529+23),"")</f>
      </c>
      <c r="EK529">
        <f>IF($GQ529&gt;=24,INDEX($DK:$DK,$GP529+24),"")</f>
      </c>
      <c r="EL529">
        <f>IF($GQ529&gt;=25,INDEX($DK:$DK,$GP529+25),"")</f>
      </c>
      <c r="EM529">
        <f>IF($GQ529&gt;=26,INDEX($DK:$DK,$GP529+26),"")</f>
      </c>
      <c r="EN529">
        <f>IF($GQ529&gt;=27,INDEX($DK:$DK,$GP529+27),"")</f>
      </c>
      <c r="EO529">
        <f>IF($GQ529&gt;=28,INDEX($DK:$DK,$GP529+28),"")</f>
      </c>
      <c r="EP529">
        <f>IF($GQ529&gt;=29,INDEX($DK:$DK,$GP529+29),"")</f>
      </c>
      <c r="EQ529">
        <f>IF($GQ529&gt;=30,INDEX($DK:$DK,$GP529+30),"")</f>
      </c>
      <c r="ER529">
        <f>IF($GQ529&gt;=31,INDEX($DK:$DK,$GP529+31),"")</f>
      </c>
      <c r="ES529">
        <f>IF($GQ529&gt;=32,INDEX($DK:$DK,$GP529+32),"")</f>
      </c>
      <c r="ET529">
        <f>IF($GQ529&gt;=33,INDEX($DK:$DK,$GP529+33),"")</f>
      </c>
      <c r="EU529">
        <f>IF($GQ529&gt;=34,INDEX($DK:$DK,$GP529+34),"")</f>
      </c>
      <c r="EV529">
        <f>IF($GQ529&gt;=35,INDEX($DK:$DK,$GP529+35),"")</f>
      </c>
      <c r="EW529">
        <f>IF($GQ529&gt;=36,INDEX($DK:$DK,$GP529+36),"")</f>
      </c>
      <c r="EX529">
        <f>IF($GQ529&gt;=37,INDEX($DK:$DK,$GP529+37),"")</f>
      </c>
      <c r="EY529">
        <f>IF($GQ529&gt;=38,INDEX($DK:$DK,$GP529+38),"")</f>
      </c>
      <c r="EZ529">
        <f>IF($GQ529&gt;=39,INDEX($DK:$DK,$GP529+39),"")</f>
      </c>
      <c r="FA529">
        <f>IF($GQ529&gt;=40,INDEX($DK:$DK,$GP529+40),"")</f>
      </c>
      <c r="FB529">
        <f>IF($GQ529&gt;=1,INDEX($DL:$DL,$GP529+1),"")</f>
      </c>
      <c r="FC529">
        <f>IF($GQ529&gt;=2,INDEX($DL:$DL,$GP529+2),"")</f>
      </c>
      <c r="FD529">
        <f>IF($GQ529&gt;=3,INDEX($DL:$DL,$GP529+3),"")</f>
      </c>
      <c r="FE529">
        <f>IF($GQ529&gt;=4,INDEX($DL:$DL,$GP529+4),"")</f>
      </c>
      <c r="FF529">
        <f>IF($GQ529&gt;=5,INDEX($DL:$DL,$GP529+5),"")</f>
      </c>
      <c r="FG529">
        <f>IF($GQ529&gt;=6,INDEX($DL:$DL,$GP529+6),"")</f>
      </c>
      <c r="FH529">
        <f>IF($GQ529&gt;=7,INDEX($DL:$DL,$GP529+7),"")</f>
      </c>
      <c r="FI529">
        <f>IF($GQ529&gt;=8,INDEX($DL:$DL,$GP529+8),"")</f>
      </c>
      <c r="FJ529">
        <f>IF($GQ529&gt;=9,INDEX($DL:$DL,$GP529+9),"")</f>
      </c>
      <c r="FK529">
        <f>IF($GQ529&gt;=10,INDEX($DL:$DL,$GP529+10),"")</f>
      </c>
      <c r="FL529">
        <f>IF($GQ529&gt;=11,INDEX($DL:$DL,$GP529+11),"")</f>
      </c>
      <c r="FM529">
        <f>IF($GQ529&gt;=12,INDEX($DL:$DL,$GP529+12),"")</f>
      </c>
      <c r="FN529">
        <f>IF($GQ529&gt;=13,INDEX($DL:$DL,$GP529+13),"")</f>
      </c>
      <c r="FO529">
        <f>IF($GQ529&gt;=14,INDEX($DL:$DL,$GP529+14),"")</f>
      </c>
      <c r="FP529">
        <f>IF($GQ529&gt;=15,INDEX($DL:$DL,$GP529+15),"")</f>
      </c>
      <c r="FQ529">
        <f>IF($GQ529&gt;=16,INDEX($DL:$DL,$GP529+16),"")</f>
      </c>
      <c r="FR529">
        <f>IF($GQ529&gt;=17,INDEX($DL:$DL,$GP529+17),"")</f>
      </c>
      <c r="FS529">
        <f>IF($GQ529&gt;=18,INDEX($DL:$DL,$GP529+18),"")</f>
      </c>
      <c r="FT529">
        <f>IF($GQ529&gt;=19,INDEX($DL:$DL,$GP529+19),"")</f>
      </c>
      <c r="FU529">
        <f>IF($GQ529&gt;=20,INDEX($DL:$DL,$GP529+20),"")</f>
      </c>
      <c r="FV529">
        <f>IF($GQ529&gt;=21,INDEX($DL:$DL,$GP529+21),"")</f>
      </c>
      <c r="FW529">
        <f>IF($GQ529&gt;=22,INDEX($DL:$DL,$GP529+22),"")</f>
      </c>
      <c r="FX529">
        <f>IF($GQ529&gt;=23,INDEX($DL:$DL,$GP529+23),"")</f>
      </c>
      <c r="FY529">
        <f>IF($GQ529&gt;=24,INDEX($DL:$DL,$GP529+24),"")</f>
      </c>
      <c r="FZ529">
        <f>IF($GQ529&gt;=25,INDEX($DL:$DL,$GP529+25),"")</f>
      </c>
      <c r="GA529">
        <f>IF($GQ529&gt;=26,INDEX($DL:$DL,$GP529+26),"")</f>
      </c>
      <c r="GB529">
        <f>IF($GQ529&gt;=27,INDEX($DL:$DL,$GP529+27),"")</f>
      </c>
      <c r="GC529">
        <f>IF($GQ529&gt;=28,INDEX($DL:$DL,$GP529+28),"")</f>
      </c>
      <c r="GD529">
        <f>IF($GQ529&gt;=29,INDEX($DL:$DL,$GP529+29),"")</f>
      </c>
      <c r="GE529">
        <f>IF($GQ529&gt;=30,INDEX($DL:$DL,$GP529+30),"")</f>
      </c>
      <c r="GF529">
        <f>IF($GQ529&gt;=31,INDEX($DL:$DL,$GP529+31),"")</f>
      </c>
      <c r="GG529">
        <f>IF($GQ529&gt;=32,INDEX($DL:$DL,$GP529+32),"")</f>
      </c>
      <c r="GH529">
        <f>IF($GQ529&gt;=33,INDEX($DL:$DL,$GP529+33),"")</f>
      </c>
      <c r="GI529">
        <f>IF($GQ529&gt;=34,INDEX($DL:$DL,$GP529+34),"")</f>
      </c>
      <c r="GJ529">
        <f>IF($GQ529&gt;=35,INDEX($DL:$DL,$GP529+35),"")</f>
      </c>
      <c r="GK529">
        <f>IF($GQ529&gt;=36,INDEX($DL:$DL,$GP529+36),"")</f>
      </c>
      <c r="GL529">
        <f>IF($GQ529&gt;=37,INDEX($DL:$DL,$GP529+37),"")</f>
      </c>
      <c r="GM529">
        <f>IF($GQ529&gt;=38,INDEX($DL:$DL,$GP529+38),"")</f>
      </c>
      <c r="GN529">
        <f>IF($GQ529&gt;=39,INDEX($DL:$DL,$GP529+39),"")</f>
      </c>
      <c r="GO529">
        <f>IF($GQ529&gt;=40,INDEX($DL:$DL,$GP529+40),"")</f>
      </c>
      <c r="GP529">
        <f>IFERROR(MATCH($DJ529,$DK$2:$DK$148,0)+1,0)</f>
      </c>
      <c r="GQ529">
        <f>IFERROR(INDEX($DM$2:$DM$148,MATCH($DJ529,$DK$2:$DK$148,0)),0)</f>
      </c>
      <c r="GR529">
        <f>IFERROR(MATCH($L529,$DN$529:$FA$529,0),0)</f>
      </c>
      <c r="GS529">
        <f>IF($GR529&gt;0,INDEX($FB$529:$GO$529,$GR529),"")</f>
      </c>
      <c r="GV529">
        <f>IF($JE529&gt;=1,INDEX($GT:$GT,$JD529+1),"")</f>
      </c>
      <c r="GW529">
        <f>IF($JE529&gt;=2,INDEX($GT:$GT,$JD529+2),"")</f>
      </c>
      <c r="GX529">
        <f>IF($JE529&gt;=3,INDEX($GT:$GT,$JD529+3),"")</f>
      </c>
      <c r="GY529">
        <f>IF($JE529&gt;=4,INDEX($GT:$GT,$JD529+4),"")</f>
      </c>
      <c r="GZ529">
        <f>IF($JE529&gt;=5,INDEX($GT:$GT,$JD529+5),"")</f>
      </c>
      <c r="HA529">
        <f>IF($JE529&gt;=6,INDEX($GT:$GT,$JD529+6),"")</f>
      </c>
      <c r="HB529">
        <f>IF($JE529&gt;=7,INDEX($GT:$GT,$JD529+7),"")</f>
      </c>
      <c r="HC529">
        <f>IF($JE529&gt;=8,INDEX($GT:$GT,$JD529+8),"")</f>
      </c>
      <c r="HD529">
        <f>IF($JE529&gt;=9,INDEX($GT:$GT,$JD529+9),"")</f>
      </c>
      <c r="HE529">
        <f>IF($JE529&gt;=10,INDEX($GT:$GT,$JD529+10),"")</f>
      </c>
      <c r="HF529">
        <f>IF($JE529&gt;=11,INDEX($GT:$GT,$JD529+11),"")</f>
      </c>
      <c r="HG529">
        <f>IF($JE529&gt;=12,INDEX($GT:$GT,$JD529+12),"")</f>
      </c>
      <c r="HH529">
        <f>IF($JE529&gt;=13,INDEX($GT:$GT,$JD529+13),"")</f>
      </c>
      <c r="HI529">
        <f>IF($JE529&gt;=14,INDEX($GT:$GT,$JD529+14),"")</f>
      </c>
      <c r="HJ529">
        <f>IF($JE529&gt;=15,INDEX($GT:$GT,$JD529+15),"")</f>
      </c>
      <c r="HK529">
        <f>IF($JE529&gt;=16,INDEX($GT:$GT,$JD529+16),"")</f>
      </c>
      <c r="HL529">
        <f>IF($JE529&gt;=17,INDEX($GT:$GT,$JD529+17),"")</f>
      </c>
      <c r="HM529">
        <f>IF($JE529&gt;=18,INDEX($GT:$GT,$JD529+18),"")</f>
      </c>
      <c r="HN529">
        <f>IF($JE529&gt;=19,INDEX($GT:$GT,$JD529+19),"")</f>
      </c>
      <c r="HO529">
        <f>IF($JE529&gt;=20,INDEX($GT:$GT,$JD529+20),"")</f>
      </c>
      <c r="HP529">
        <f>IF($JE529&gt;=21,INDEX($GT:$GT,$JD529+21),"")</f>
      </c>
      <c r="HQ529">
        <f>IF($JE529&gt;=22,INDEX($GT:$GT,$JD529+22),"")</f>
      </c>
      <c r="HR529">
        <f>IF($JE529&gt;=23,INDEX($GT:$GT,$JD529+23),"")</f>
      </c>
      <c r="HS529">
        <f>IF($JE529&gt;=24,INDEX($GT:$GT,$JD529+24),"")</f>
      </c>
      <c r="HT529">
        <f>IF($JE529&gt;=25,INDEX($GT:$GT,$JD529+25),"")</f>
      </c>
      <c r="HU529">
        <f>IF($JE529&gt;=26,INDEX($GT:$GT,$JD529+26),"")</f>
      </c>
      <c r="HV529">
        <f>IF($JE529&gt;=27,INDEX($GT:$GT,$JD529+27),"")</f>
      </c>
      <c r="HW529">
        <f>IF($JE529&gt;=28,INDEX($GT:$GT,$JD529+28),"")</f>
      </c>
      <c r="HX529">
        <f>IF($JE529&gt;=29,INDEX($GT:$GT,$JD529+29),"")</f>
      </c>
      <c r="HY529">
        <f>IF($JE529&gt;=30,INDEX($GT:$GT,$JD529+30),"")</f>
      </c>
      <c r="HZ529">
        <f>IF($JE529&gt;=31,INDEX($GT:$GT,$JD529+31),"")</f>
      </c>
      <c r="IA529">
        <f>IF($JE529&gt;=32,INDEX($GT:$GT,$JD529+32),"")</f>
      </c>
      <c r="IB529">
        <f>IF($JE529&gt;=33,INDEX($GT:$GT,$JD529+33),"")</f>
      </c>
      <c r="IC529">
        <f>IF($JE529&gt;=34,INDEX($GT:$GT,$JD529+34),"")</f>
      </c>
      <c r="ID529">
        <f>IF($JE529&gt;=35,INDEX($GT:$GT,$JD529+35),"")</f>
      </c>
      <c r="IE529">
        <f>IF($JE529&gt;=36,INDEX($GT:$GT,$JD529+36),"")</f>
      </c>
      <c r="IF529">
        <f>IF($JE529&gt;=37,INDEX($GT:$GT,$JD529+37),"")</f>
      </c>
      <c r="IG529">
        <f>IF($JE529&gt;=38,INDEX($GT:$GT,$JD529+38),"")</f>
      </c>
      <c r="IH529">
        <f>IF($JE529&gt;=39,INDEX($GT:$GT,$JD529+39),"")</f>
      </c>
      <c r="II529">
        <f>IF($JE529&gt;=40,INDEX($GT:$GT,$JD529+40),"")</f>
      </c>
      <c r="IJ529">
        <f>IF($JE529&gt;=41,INDEX($GT:$GT,$JD529+41),"")</f>
      </c>
      <c r="IK529">
        <f>IF($JE529&gt;=42,INDEX($GT:$GT,$JD529+42),"")</f>
      </c>
      <c r="IL529">
        <f>IF($JE529&gt;=43,INDEX($GT:$GT,$JD529+43),"")</f>
      </c>
      <c r="IM529">
        <f>IF($JE529&gt;=44,INDEX($GT:$GT,$JD529+44),"")</f>
      </c>
      <c r="IN529">
        <f>IF($JE529&gt;=45,INDEX($GT:$GT,$JD529+45),"")</f>
      </c>
      <c r="IO529">
        <f>IF($JE529&gt;=46,INDEX($GT:$GT,$JD529+46),"")</f>
      </c>
      <c r="IP529">
        <f>IF($JE529&gt;=47,INDEX($GT:$GT,$JD529+47),"")</f>
      </c>
      <c r="IQ529">
        <f>IF($JE529&gt;=48,INDEX($GT:$GT,$JD529+48),"")</f>
      </c>
      <c r="IR529">
        <f>IF($JE529&gt;=49,INDEX($GT:$GT,$JD529+49),"")</f>
      </c>
      <c r="IS529">
        <f>IF($JE529&gt;=50,INDEX($GT:$GT,$JD529+50),"")</f>
      </c>
      <c r="IT529">
        <f>IF($JE529&gt;=51,INDEX($GT:$GT,$JD529+51),"")</f>
      </c>
      <c r="IU529">
        <f>IF($JE529&gt;=52,INDEX($GT:$GT,$JD529+52),"")</f>
      </c>
      <c r="IV529">
        <f>IF($JE529&gt;=53,INDEX($GT:$GT,$JD529+53),"")</f>
      </c>
      <c r="IW529">
        <f>IF($JE529&gt;=54,INDEX($GT:$GT,$JD529+54),"")</f>
      </c>
      <c r="IX529">
        <f>IF($JE529&gt;=55,INDEX($GT:$GT,$JD529+55),"")</f>
      </c>
      <c r="IY529">
        <f>IF($JE529&gt;=56,INDEX($GT:$GT,$JD529+56),"")</f>
      </c>
      <c r="IZ529">
        <f>IF($JE529&gt;=57,INDEX($GT:$GT,$JD529+57),"")</f>
      </c>
      <c r="JA529">
        <f>IF($JE529&gt;=58,INDEX($GT:$GT,$JD529+58),"")</f>
      </c>
      <c r="JB529">
        <f>IF($JE529&gt;=59,INDEX($GT:$GT,$JD529+59),"")</f>
      </c>
      <c r="JC529">
        <f>IF($JE529&gt;=60,INDEX($GT:$GT,$JD529+60),"")</f>
      </c>
      <c r="JD529">
        <f>IFERROR(MATCH($GS529,$GT$2:$GT$322,0)+1,0)</f>
      </c>
      <c r="JE529">
        <f>IFERROR(INDEX($GU$2:$GU$322,MATCH($GS529,$GT$2:$GT$322,0)),0)</f>
      </c>
      <c r="JF529" t="s">
        <v>28</v>
      </c>
      <c r="JG529" t="s">
        <v>28</v>
      </c>
    </row>
    <row r="530" spans="1:267" x14ac:dyDescent="0.25">
      <c r="J530" s="1"/>
      <c r="K530" s="1"/>
      <c r="L530" s="1"/>
      <c r="M530" s="1"/>
      <c r="N530" s="1">
        <f>IFERROR(IF(FIND(" - ",$J530)&gt;0,MID($J530,FIND(" - ",$J530)+3,LEN($J530)),""),"")</f>
      </c>
      <c r="P530" s="1"/>
      <c r="S530" t="s">
        <v>28</v>
      </c>
      <c r="U530">
        <f>IF(OR($S530="",$T530=""),"",IFERROR($S530/$T530,0))</f>
      </c>
      <c r="V530">
        <f>IF($S530="","",
IF($K530="","",
IF(ISNUMBER(SEARCH("exempt",LOWER($K530))),0,
$S530*(VALUE(SUBSTITUTE($K530,"%",""))/100))))</f>
      </c>
      <c r="AB530">
        <f>IF($S530="","",
SUM($S530,$V530,$Z530,$W530,$Y530)-
IF($AA530="",0,VALUE($AA530)))</f>
      </c>
      <c r="AJ530" t="s">
        <v>1191</v>
      </c>
      <c r="AR530">
        <f>IFERROR(LEFT($J530,FIND(" - ",$J530)-1),$J530)</f>
      </c>
      <c r="AU530">
        <f>IF($CJ530&gt;=1,INDEX($AS:$AS,$CI530+1),"")</f>
      </c>
      <c r="AV530">
        <f>IF($CJ530&gt;=2,INDEX($AS:$AS,$CI530+2),"")</f>
      </c>
      <c r="AW530">
        <f>IF($CJ530&gt;=3,INDEX($AS:$AS,$CI530+3),"")</f>
      </c>
      <c r="AX530">
        <f>IF($CJ530&gt;=4,INDEX($AS:$AS,$CI530+4),"")</f>
      </c>
      <c r="AY530">
        <f>IF($CJ530&gt;=5,INDEX($AS:$AS,$CI530+5),"")</f>
      </c>
      <c r="AZ530">
        <f>IF($CJ530&gt;=6,INDEX($AS:$AS,$CI530+6),"")</f>
      </c>
      <c r="BA530">
        <f>IF($CJ530&gt;=7,INDEX($AS:$AS,$CI530+7),"")</f>
      </c>
      <c r="BB530">
        <f>IF($CJ530&gt;=8,INDEX($AS:$AS,$CI530+8),"")</f>
      </c>
      <c r="BC530">
        <f>IF($CJ530&gt;=9,INDEX($AS:$AS,$CI530+9),"")</f>
      </c>
      <c r="BD530">
        <f>IF($CJ530&gt;=10,INDEX($AS:$AS,$CI530+10),"")</f>
      </c>
      <c r="BE530">
        <f>IF($CJ530&gt;=11,INDEX($AS:$AS,$CI530+11),"")</f>
      </c>
      <c r="BF530">
        <f>IF($CJ530&gt;=12,INDEX($AS:$AS,$CI530+12),"")</f>
      </c>
      <c r="BG530">
        <f>IF($CJ530&gt;=13,INDEX($AS:$AS,$CI530+13),"")</f>
      </c>
      <c r="BH530">
        <f>IF($CJ530&gt;=14,INDEX($AS:$AS,$CI530+14),"")</f>
      </c>
      <c r="BI530">
        <f>IF($CJ530&gt;=15,INDEX($AS:$AS,$CI530+15),"")</f>
      </c>
      <c r="BJ530">
        <f>IF($CJ530&gt;=16,INDEX($AS:$AS,$CI530+16),"")</f>
      </c>
      <c r="BK530">
        <f>IF($CJ530&gt;=17,INDEX($AS:$AS,$CI530+17),"")</f>
      </c>
      <c r="BL530">
        <f>IF($CJ530&gt;=18,INDEX($AS:$AS,$CI530+18),"")</f>
      </c>
      <c r="BM530">
        <f>IF($CJ530&gt;=19,INDEX($AS:$AS,$CI530+19),"")</f>
      </c>
      <c r="BN530">
        <f>IF($CJ530&gt;=20,INDEX($AS:$AS,$CI530+20),"")</f>
      </c>
      <c r="BO530">
        <f>IF($CJ530&gt;=21,INDEX($AS:$AS,$CI530+21),"")</f>
      </c>
      <c r="BP530">
        <f>IF($CJ530&gt;=22,INDEX($AS:$AS,$CI530+22),"")</f>
      </c>
      <c r="BQ530">
        <f>IF($CJ530&gt;=23,INDEX($AS:$AS,$CI530+23),"")</f>
      </c>
      <c r="BR530">
        <f>IF($CJ530&gt;=24,INDEX($AS:$AS,$CI530+24),"")</f>
      </c>
      <c r="BS530">
        <f>IF($CJ530&gt;=25,INDEX($AS:$AS,$CI530+25),"")</f>
      </c>
      <c r="BT530">
        <f>IF($CJ530&gt;=26,INDEX($AS:$AS,$CI530+26),"")</f>
      </c>
      <c r="BU530">
        <f>IF($CJ530&gt;=27,INDEX($AS:$AS,$CI530+27),"")</f>
      </c>
      <c r="BV530">
        <f>IF($CJ530&gt;=28,INDEX($AS:$AS,$CI530+28),"")</f>
      </c>
      <c r="BW530">
        <f>IF($CJ530&gt;=29,INDEX($AS:$AS,$CI530+29),"")</f>
      </c>
      <c r="BX530">
        <f>IF($CJ530&gt;=30,INDEX($AS:$AS,$CI530+30),"")</f>
      </c>
      <c r="BY530">
        <f>IF($CJ530&gt;=31,INDEX($AS:$AS,$CI530+31),"")</f>
      </c>
      <c r="BZ530">
        <f>IF($CJ530&gt;=32,INDEX($AS:$AS,$CI530+32),"")</f>
      </c>
      <c r="CA530">
        <f>IF($CJ530&gt;=33,INDEX($AS:$AS,$CI530+33),"")</f>
      </c>
      <c r="CB530">
        <f>IF($CJ530&gt;=34,INDEX($AS:$AS,$CI530+34),"")</f>
      </c>
      <c r="CC530">
        <f>IF($CJ530&gt;=35,INDEX($AS:$AS,$CI530+35),"")</f>
      </c>
      <c r="CD530">
        <f>IF($CJ530&gt;=36,INDEX($AS:$AS,$CI530+36),"")</f>
      </c>
      <c r="CE530">
        <f>IF($CJ530&gt;=37,INDEX($AS:$AS,$CI530+37),"")</f>
      </c>
      <c r="CF530">
        <f>IF($CJ530&gt;=38,INDEX($AS:$AS,$CI530+38),"")</f>
      </c>
      <c r="CG530">
        <f>IF($CJ530&gt;=39,INDEX($AS:$AS,$CI530+39),"")</f>
      </c>
      <c r="CH530">
        <f>IF($CJ530&gt;=40,INDEX($AS:$AS,$CI530+40),"")</f>
      </c>
      <c r="CI530">
        <f>IFERROR(MATCH($AR530,$AS$2:$AS$133,0)+1,0)</f>
      </c>
      <c r="CJ530">
        <f>IFERROR(INDEX($AT$2:$AT$133,MATCH($AR530,$AS$2:$AS$133,0)),0)</f>
      </c>
      <c r="CK530">
        <f>IFERROR(LEFT($O530,FIND(" - ",$O530)-1),$O530)</f>
      </c>
      <c r="CL530" t="s">
        <v>1192</v>
      </c>
      <c r="CM530">
        <v>1</v>
      </c>
      <c r="CN530">
        <f>IF($DI530&gt;=1,INDEX($CL:$CL,$DH530+1),"")</f>
      </c>
      <c r="CO530">
        <f>IF($DI530&gt;=2,INDEX($CL:$CL,$DH530+2),"")</f>
      </c>
      <c r="CP530">
        <f>IF($DI530&gt;=3,INDEX($CL:$CL,$DH530+3),"")</f>
      </c>
      <c r="CQ530">
        <f>IF($DI530&gt;=4,INDEX($CL:$CL,$DH530+4),"")</f>
      </c>
      <c r="CR530">
        <f>IF($DI530&gt;=5,INDEX($CL:$CL,$DH530+5),"")</f>
      </c>
      <c r="CS530">
        <f>IF($DI530&gt;=6,INDEX($CL:$CL,$DH530+6),"")</f>
      </c>
      <c r="CT530">
        <f>IF($DI530&gt;=7,INDEX($CL:$CL,$DH530+7),"")</f>
      </c>
      <c r="CU530">
        <f>IF($DI530&gt;=8,INDEX($CL:$CL,$DH530+8),"")</f>
      </c>
      <c r="CV530">
        <f>IF($DI530&gt;=9,INDEX($CL:$CL,$DH530+9),"")</f>
      </c>
      <c r="CW530">
        <f>IF($DI530&gt;=10,INDEX($CL:$CL,$DH530+10),"")</f>
      </c>
      <c r="CX530">
        <f>IF($DI530&gt;=11,INDEX($CL:$CL,$DH530+11),"")</f>
      </c>
      <c r="CY530">
        <f>IF($DI530&gt;=12,INDEX($CL:$CL,$DH530+12),"")</f>
      </c>
      <c r="CZ530">
        <f>IF($DI530&gt;=13,INDEX($CL:$CL,$DH530+13),"")</f>
      </c>
      <c r="DA530">
        <f>IF($DI530&gt;=14,INDEX($CL:$CL,$DH530+14),"")</f>
      </c>
      <c r="DB530">
        <f>IF($DI530&gt;=15,INDEX($CL:$CL,$DH530+15),"")</f>
      </c>
      <c r="DC530">
        <f>IF($DI530&gt;=16,INDEX($CL:$CL,$DH530+16),"")</f>
      </c>
      <c r="DD530">
        <f>IF($DI530&gt;=17,INDEX($CL:$CL,$DH530+17),"")</f>
      </c>
      <c r="DE530">
        <f>IF($DI530&gt;=18,INDEX($CL:$CL,$DH530+18),"")</f>
      </c>
      <c r="DF530">
        <f>IF($DI530&gt;=19,INDEX($CL:$CL,$DH530+19),"")</f>
      </c>
      <c r="DG530">
        <f>IF($DI530&gt;=20,INDEX($CL:$CL,$DH530+20),"")</f>
      </c>
      <c r="DH530">
        <f>IFERROR(MATCH($CK530,$CL$2:$CL$1558,0)+1,0)</f>
      </c>
      <c r="DI530">
        <f>IFERROR(INDEX($CM$2:$CM$1558,MATCH($CK530,$CL$2:$CL$1558,0)),0)</f>
      </c>
      <c r="DJ530">
        <f>IFERROR(INDEX($AQ:$AQ,MATCH($K530,$AP:$AP,0))&amp;"","")</f>
      </c>
      <c r="DN530">
        <f>IF($GQ530&gt;=1,INDEX($DK:$DK,$GP530+1),"")</f>
      </c>
      <c r="DO530">
        <f>IF($GQ530&gt;=2,INDEX($DK:$DK,$GP530+2),"")</f>
      </c>
      <c r="DP530">
        <f>IF($GQ530&gt;=3,INDEX($DK:$DK,$GP530+3),"")</f>
      </c>
      <c r="DQ530">
        <f>IF($GQ530&gt;=4,INDEX($DK:$DK,$GP530+4),"")</f>
      </c>
      <c r="DR530">
        <f>IF($GQ530&gt;=5,INDEX($DK:$DK,$GP530+5),"")</f>
      </c>
      <c r="DS530">
        <f>IF($GQ530&gt;=6,INDEX($DK:$DK,$GP530+6),"")</f>
      </c>
      <c r="DT530">
        <f>IF($GQ530&gt;=7,INDEX($DK:$DK,$GP530+7),"")</f>
      </c>
      <c r="DU530">
        <f>IF($GQ530&gt;=8,INDEX($DK:$DK,$GP530+8),"")</f>
      </c>
      <c r="DV530">
        <f>IF($GQ530&gt;=9,INDEX($DK:$DK,$GP530+9),"")</f>
      </c>
      <c r="DW530">
        <f>IF($GQ530&gt;=10,INDEX($DK:$DK,$GP530+10),"")</f>
      </c>
      <c r="DX530">
        <f>IF($GQ530&gt;=11,INDEX($DK:$DK,$GP530+11),"")</f>
      </c>
      <c r="DY530">
        <f>IF($GQ530&gt;=12,INDEX($DK:$DK,$GP530+12),"")</f>
      </c>
      <c r="DZ530">
        <f>IF($GQ530&gt;=13,INDEX($DK:$DK,$GP530+13),"")</f>
      </c>
      <c r="EA530">
        <f>IF($GQ530&gt;=14,INDEX($DK:$DK,$GP530+14),"")</f>
      </c>
      <c r="EB530">
        <f>IF($GQ530&gt;=15,INDEX($DK:$DK,$GP530+15),"")</f>
      </c>
      <c r="EC530">
        <f>IF($GQ530&gt;=16,INDEX($DK:$DK,$GP530+16),"")</f>
      </c>
      <c r="ED530">
        <f>IF($GQ530&gt;=17,INDEX($DK:$DK,$GP530+17),"")</f>
      </c>
      <c r="EE530">
        <f>IF($GQ530&gt;=18,INDEX($DK:$DK,$GP530+18),"")</f>
      </c>
      <c r="EF530">
        <f>IF($GQ530&gt;=19,INDEX($DK:$DK,$GP530+19),"")</f>
      </c>
      <c r="EG530">
        <f>IF($GQ530&gt;=20,INDEX($DK:$DK,$GP530+20),"")</f>
      </c>
      <c r="EH530">
        <f>IF($GQ530&gt;=21,INDEX($DK:$DK,$GP530+21),"")</f>
      </c>
      <c r="EI530">
        <f>IF($GQ530&gt;=22,INDEX($DK:$DK,$GP530+22),"")</f>
      </c>
      <c r="EJ530">
        <f>IF($GQ530&gt;=23,INDEX($DK:$DK,$GP530+23),"")</f>
      </c>
      <c r="EK530">
        <f>IF($GQ530&gt;=24,INDEX($DK:$DK,$GP530+24),"")</f>
      </c>
      <c r="EL530">
        <f>IF($GQ530&gt;=25,INDEX($DK:$DK,$GP530+25),"")</f>
      </c>
      <c r="EM530">
        <f>IF($GQ530&gt;=26,INDEX($DK:$DK,$GP530+26),"")</f>
      </c>
      <c r="EN530">
        <f>IF($GQ530&gt;=27,INDEX($DK:$DK,$GP530+27),"")</f>
      </c>
      <c r="EO530">
        <f>IF($GQ530&gt;=28,INDEX($DK:$DK,$GP530+28),"")</f>
      </c>
      <c r="EP530">
        <f>IF($GQ530&gt;=29,INDEX($DK:$DK,$GP530+29),"")</f>
      </c>
      <c r="EQ530">
        <f>IF($GQ530&gt;=30,INDEX($DK:$DK,$GP530+30),"")</f>
      </c>
      <c r="ER530">
        <f>IF($GQ530&gt;=31,INDEX($DK:$DK,$GP530+31),"")</f>
      </c>
      <c r="ES530">
        <f>IF($GQ530&gt;=32,INDEX($DK:$DK,$GP530+32),"")</f>
      </c>
      <c r="ET530">
        <f>IF($GQ530&gt;=33,INDEX($DK:$DK,$GP530+33),"")</f>
      </c>
      <c r="EU530">
        <f>IF($GQ530&gt;=34,INDEX($DK:$DK,$GP530+34),"")</f>
      </c>
      <c r="EV530">
        <f>IF($GQ530&gt;=35,INDEX($DK:$DK,$GP530+35),"")</f>
      </c>
      <c r="EW530">
        <f>IF($GQ530&gt;=36,INDEX($DK:$DK,$GP530+36),"")</f>
      </c>
      <c r="EX530">
        <f>IF($GQ530&gt;=37,INDEX($DK:$DK,$GP530+37),"")</f>
      </c>
      <c r="EY530">
        <f>IF($GQ530&gt;=38,INDEX($DK:$DK,$GP530+38),"")</f>
      </c>
      <c r="EZ530">
        <f>IF($GQ530&gt;=39,INDEX($DK:$DK,$GP530+39),"")</f>
      </c>
      <c r="FA530">
        <f>IF($GQ530&gt;=40,INDEX($DK:$DK,$GP530+40),"")</f>
      </c>
      <c r="FB530">
        <f>IF($GQ530&gt;=1,INDEX($DL:$DL,$GP530+1),"")</f>
      </c>
      <c r="FC530">
        <f>IF($GQ530&gt;=2,INDEX($DL:$DL,$GP530+2),"")</f>
      </c>
      <c r="FD530">
        <f>IF($GQ530&gt;=3,INDEX($DL:$DL,$GP530+3),"")</f>
      </c>
      <c r="FE530">
        <f>IF($GQ530&gt;=4,INDEX($DL:$DL,$GP530+4),"")</f>
      </c>
      <c r="FF530">
        <f>IF($GQ530&gt;=5,INDEX($DL:$DL,$GP530+5),"")</f>
      </c>
      <c r="FG530">
        <f>IF($GQ530&gt;=6,INDEX($DL:$DL,$GP530+6),"")</f>
      </c>
      <c r="FH530">
        <f>IF($GQ530&gt;=7,INDEX($DL:$DL,$GP530+7),"")</f>
      </c>
      <c r="FI530">
        <f>IF($GQ530&gt;=8,INDEX($DL:$DL,$GP530+8),"")</f>
      </c>
      <c r="FJ530">
        <f>IF($GQ530&gt;=9,INDEX($DL:$DL,$GP530+9),"")</f>
      </c>
      <c r="FK530">
        <f>IF($GQ530&gt;=10,INDEX($DL:$DL,$GP530+10),"")</f>
      </c>
      <c r="FL530">
        <f>IF($GQ530&gt;=11,INDEX($DL:$DL,$GP530+11),"")</f>
      </c>
      <c r="FM530">
        <f>IF($GQ530&gt;=12,INDEX($DL:$DL,$GP530+12),"")</f>
      </c>
      <c r="FN530">
        <f>IF($GQ530&gt;=13,INDEX($DL:$DL,$GP530+13),"")</f>
      </c>
      <c r="FO530">
        <f>IF($GQ530&gt;=14,INDEX($DL:$DL,$GP530+14),"")</f>
      </c>
      <c r="FP530">
        <f>IF($GQ530&gt;=15,INDEX($DL:$DL,$GP530+15),"")</f>
      </c>
      <c r="FQ530">
        <f>IF($GQ530&gt;=16,INDEX($DL:$DL,$GP530+16),"")</f>
      </c>
      <c r="FR530">
        <f>IF($GQ530&gt;=17,INDEX($DL:$DL,$GP530+17),"")</f>
      </c>
      <c r="FS530">
        <f>IF($GQ530&gt;=18,INDEX($DL:$DL,$GP530+18),"")</f>
      </c>
      <c r="FT530">
        <f>IF($GQ530&gt;=19,INDEX($DL:$DL,$GP530+19),"")</f>
      </c>
      <c r="FU530">
        <f>IF($GQ530&gt;=20,INDEX($DL:$DL,$GP530+20),"")</f>
      </c>
      <c r="FV530">
        <f>IF($GQ530&gt;=21,INDEX($DL:$DL,$GP530+21),"")</f>
      </c>
      <c r="FW530">
        <f>IF($GQ530&gt;=22,INDEX($DL:$DL,$GP530+22),"")</f>
      </c>
      <c r="FX530">
        <f>IF($GQ530&gt;=23,INDEX($DL:$DL,$GP530+23),"")</f>
      </c>
      <c r="FY530">
        <f>IF($GQ530&gt;=24,INDEX($DL:$DL,$GP530+24),"")</f>
      </c>
      <c r="FZ530">
        <f>IF($GQ530&gt;=25,INDEX($DL:$DL,$GP530+25),"")</f>
      </c>
      <c r="GA530">
        <f>IF($GQ530&gt;=26,INDEX($DL:$DL,$GP530+26),"")</f>
      </c>
      <c r="GB530">
        <f>IF($GQ530&gt;=27,INDEX($DL:$DL,$GP530+27),"")</f>
      </c>
      <c r="GC530">
        <f>IF($GQ530&gt;=28,INDEX($DL:$DL,$GP530+28),"")</f>
      </c>
      <c r="GD530">
        <f>IF($GQ530&gt;=29,INDEX($DL:$DL,$GP530+29),"")</f>
      </c>
      <c r="GE530">
        <f>IF($GQ530&gt;=30,INDEX($DL:$DL,$GP530+30),"")</f>
      </c>
      <c r="GF530">
        <f>IF($GQ530&gt;=31,INDEX($DL:$DL,$GP530+31),"")</f>
      </c>
      <c r="GG530">
        <f>IF($GQ530&gt;=32,INDEX($DL:$DL,$GP530+32),"")</f>
      </c>
      <c r="GH530">
        <f>IF($GQ530&gt;=33,INDEX($DL:$DL,$GP530+33),"")</f>
      </c>
      <c r="GI530">
        <f>IF($GQ530&gt;=34,INDEX($DL:$DL,$GP530+34),"")</f>
      </c>
      <c r="GJ530">
        <f>IF($GQ530&gt;=35,INDEX($DL:$DL,$GP530+35),"")</f>
      </c>
      <c r="GK530">
        <f>IF($GQ530&gt;=36,INDEX($DL:$DL,$GP530+36),"")</f>
      </c>
      <c r="GL530">
        <f>IF($GQ530&gt;=37,INDEX($DL:$DL,$GP530+37),"")</f>
      </c>
      <c r="GM530">
        <f>IF($GQ530&gt;=38,INDEX($DL:$DL,$GP530+38),"")</f>
      </c>
      <c r="GN530">
        <f>IF($GQ530&gt;=39,INDEX($DL:$DL,$GP530+39),"")</f>
      </c>
      <c r="GO530">
        <f>IF($GQ530&gt;=40,INDEX($DL:$DL,$GP530+40),"")</f>
      </c>
      <c r="GP530">
        <f>IFERROR(MATCH($DJ530,$DK$2:$DK$148,0)+1,0)</f>
      </c>
      <c r="GQ530">
        <f>IFERROR(INDEX($DM$2:$DM$148,MATCH($DJ530,$DK$2:$DK$148,0)),0)</f>
      </c>
      <c r="GR530">
        <f>IFERROR(MATCH($L530,$DN$530:$FA$530,0),0)</f>
      </c>
      <c r="GS530">
        <f>IF($GR530&gt;0,INDEX($FB$530:$GO$530,$GR530),"")</f>
      </c>
      <c r="GV530">
        <f>IF($JE530&gt;=1,INDEX($GT:$GT,$JD530+1),"")</f>
      </c>
      <c r="GW530">
        <f>IF($JE530&gt;=2,INDEX($GT:$GT,$JD530+2),"")</f>
      </c>
      <c r="GX530">
        <f>IF($JE530&gt;=3,INDEX($GT:$GT,$JD530+3),"")</f>
      </c>
      <c r="GY530">
        <f>IF($JE530&gt;=4,INDEX($GT:$GT,$JD530+4),"")</f>
      </c>
      <c r="GZ530">
        <f>IF($JE530&gt;=5,INDEX($GT:$GT,$JD530+5),"")</f>
      </c>
      <c r="HA530">
        <f>IF($JE530&gt;=6,INDEX($GT:$GT,$JD530+6),"")</f>
      </c>
      <c r="HB530">
        <f>IF($JE530&gt;=7,INDEX($GT:$GT,$JD530+7),"")</f>
      </c>
      <c r="HC530">
        <f>IF($JE530&gt;=8,INDEX($GT:$GT,$JD530+8),"")</f>
      </c>
      <c r="HD530">
        <f>IF($JE530&gt;=9,INDEX($GT:$GT,$JD530+9),"")</f>
      </c>
      <c r="HE530">
        <f>IF($JE530&gt;=10,INDEX($GT:$GT,$JD530+10),"")</f>
      </c>
      <c r="HF530">
        <f>IF($JE530&gt;=11,INDEX($GT:$GT,$JD530+11),"")</f>
      </c>
      <c r="HG530">
        <f>IF($JE530&gt;=12,INDEX($GT:$GT,$JD530+12),"")</f>
      </c>
      <c r="HH530">
        <f>IF($JE530&gt;=13,INDEX($GT:$GT,$JD530+13),"")</f>
      </c>
      <c r="HI530">
        <f>IF($JE530&gt;=14,INDEX($GT:$GT,$JD530+14),"")</f>
      </c>
      <c r="HJ530">
        <f>IF($JE530&gt;=15,INDEX($GT:$GT,$JD530+15),"")</f>
      </c>
      <c r="HK530">
        <f>IF($JE530&gt;=16,INDEX($GT:$GT,$JD530+16),"")</f>
      </c>
      <c r="HL530">
        <f>IF($JE530&gt;=17,INDEX($GT:$GT,$JD530+17),"")</f>
      </c>
      <c r="HM530">
        <f>IF($JE530&gt;=18,INDEX($GT:$GT,$JD530+18),"")</f>
      </c>
      <c r="HN530">
        <f>IF($JE530&gt;=19,INDEX($GT:$GT,$JD530+19),"")</f>
      </c>
      <c r="HO530">
        <f>IF($JE530&gt;=20,INDEX($GT:$GT,$JD530+20),"")</f>
      </c>
      <c r="HP530">
        <f>IF($JE530&gt;=21,INDEX($GT:$GT,$JD530+21),"")</f>
      </c>
      <c r="HQ530">
        <f>IF($JE530&gt;=22,INDEX($GT:$GT,$JD530+22),"")</f>
      </c>
      <c r="HR530">
        <f>IF($JE530&gt;=23,INDEX($GT:$GT,$JD530+23),"")</f>
      </c>
      <c r="HS530">
        <f>IF($JE530&gt;=24,INDEX($GT:$GT,$JD530+24),"")</f>
      </c>
      <c r="HT530">
        <f>IF($JE530&gt;=25,INDEX($GT:$GT,$JD530+25),"")</f>
      </c>
      <c r="HU530">
        <f>IF($JE530&gt;=26,INDEX($GT:$GT,$JD530+26),"")</f>
      </c>
      <c r="HV530">
        <f>IF($JE530&gt;=27,INDEX($GT:$GT,$JD530+27),"")</f>
      </c>
      <c r="HW530">
        <f>IF($JE530&gt;=28,INDEX($GT:$GT,$JD530+28),"")</f>
      </c>
      <c r="HX530">
        <f>IF($JE530&gt;=29,INDEX($GT:$GT,$JD530+29),"")</f>
      </c>
      <c r="HY530">
        <f>IF($JE530&gt;=30,INDEX($GT:$GT,$JD530+30),"")</f>
      </c>
      <c r="HZ530">
        <f>IF($JE530&gt;=31,INDEX($GT:$GT,$JD530+31),"")</f>
      </c>
      <c r="IA530">
        <f>IF($JE530&gt;=32,INDEX($GT:$GT,$JD530+32),"")</f>
      </c>
      <c r="IB530">
        <f>IF($JE530&gt;=33,INDEX($GT:$GT,$JD530+33),"")</f>
      </c>
      <c r="IC530">
        <f>IF($JE530&gt;=34,INDEX($GT:$GT,$JD530+34),"")</f>
      </c>
      <c r="ID530">
        <f>IF($JE530&gt;=35,INDEX($GT:$GT,$JD530+35),"")</f>
      </c>
      <c r="IE530">
        <f>IF($JE530&gt;=36,INDEX($GT:$GT,$JD530+36),"")</f>
      </c>
      <c r="IF530">
        <f>IF($JE530&gt;=37,INDEX($GT:$GT,$JD530+37),"")</f>
      </c>
      <c r="IG530">
        <f>IF($JE530&gt;=38,INDEX($GT:$GT,$JD530+38),"")</f>
      </c>
      <c r="IH530">
        <f>IF($JE530&gt;=39,INDEX($GT:$GT,$JD530+39),"")</f>
      </c>
      <c r="II530">
        <f>IF($JE530&gt;=40,INDEX($GT:$GT,$JD530+40),"")</f>
      </c>
      <c r="IJ530">
        <f>IF($JE530&gt;=41,INDEX($GT:$GT,$JD530+41),"")</f>
      </c>
      <c r="IK530">
        <f>IF($JE530&gt;=42,INDEX($GT:$GT,$JD530+42),"")</f>
      </c>
      <c r="IL530">
        <f>IF($JE530&gt;=43,INDEX($GT:$GT,$JD530+43),"")</f>
      </c>
      <c r="IM530">
        <f>IF($JE530&gt;=44,INDEX($GT:$GT,$JD530+44),"")</f>
      </c>
      <c r="IN530">
        <f>IF($JE530&gt;=45,INDEX($GT:$GT,$JD530+45),"")</f>
      </c>
      <c r="IO530">
        <f>IF($JE530&gt;=46,INDEX($GT:$GT,$JD530+46),"")</f>
      </c>
      <c r="IP530">
        <f>IF($JE530&gt;=47,INDEX($GT:$GT,$JD530+47),"")</f>
      </c>
      <c r="IQ530">
        <f>IF($JE530&gt;=48,INDEX($GT:$GT,$JD530+48),"")</f>
      </c>
      <c r="IR530">
        <f>IF($JE530&gt;=49,INDEX($GT:$GT,$JD530+49),"")</f>
      </c>
      <c r="IS530">
        <f>IF($JE530&gt;=50,INDEX($GT:$GT,$JD530+50),"")</f>
      </c>
      <c r="IT530">
        <f>IF($JE530&gt;=51,INDEX($GT:$GT,$JD530+51),"")</f>
      </c>
      <c r="IU530">
        <f>IF($JE530&gt;=52,INDEX($GT:$GT,$JD530+52),"")</f>
      </c>
      <c r="IV530">
        <f>IF($JE530&gt;=53,INDEX($GT:$GT,$JD530+53),"")</f>
      </c>
      <c r="IW530">
        <f>IF($JE530&gt;=54,INDEX($GT:$GT,$JD530+54),"")</f>
      </c>
      <c r="IX530">
        <f>IF($JE530&gt;=55,INDEX($GT:$GT,$JD530+55),"")</f>
      </c>
      <c r="IY530">
        <f>IF($JE530&gt;=56,INDEX($GT:$GT,$JD530+56),"")</f>
      </c>
      <c r="IZ530">
        <f>IF($JE530&gt;=57,INDEX($GT:$GT,$JD530+57),"")</f>
      </c>
      <c r="JA530">
        <f>IF($JE530&gt;=58,INDEX($GT:$GT,$JD530+58),"")</f>
      </c>
      <c r="JB530">
        <f>IF($JE530&gt;=59,INDEX($GT:$GT,$JD530+59),"")</f>
      </c>
      <c r="JC530">
        <f>IF($JE530&gt;=60,INDEX($GT:$GT,$JD530+60),"")</f>
      </c>
      <c r="JD530">
        <f>IFERROR(MATCH($GS530,$GT$2:$GT$322,0)+1,0)</f>
      </c>
      <c r="JE530">
        <f>IFERROR(INDEX($GU$2:$GU$322,MATCH($GS530,$GT$2:$GT$322,0)),0)</f>
      </c>
      <c r="JF530" t="s">
        <v>28</v>
      </c>
      <c r="JG530" t="s">
        <v>28</v>
      </c>
    </row>
    <row r="531" spans="1:267" x14ac:dyDescent="0.25">
      <c r="J531" s="1"/>
      <c r="K531" s="1"/>
      <c r="L531" s="1"/>
      <c r="M531" s="1"/>
      <c r="N531" s="1">
        <f>IFERROR(IF(FIND(" - ",$J531)&gt;0,MID($J531,FIND(" - ",$J531)+3,LEN($J531)),""),"")</f>
      </c>
      <c r="P531" s="1"/>
      <c r="S531" t="s">
        <v>28</v>
      </c>
      <c r="U531">
        <f>IF(OR($S531="",$T531=""),"",IFERROR($S531/$T531,0))</f>
      </c>
      <c r="V531">
        <f>IF($S531="","",
IF($K531="","",
IF(ISNUMBER(SEARCH("exempt",LOWER($K531))),0,
$S531*(VALUE(SUBSTITUTE($K531,"%",""))/100))))</f>
      </c>
      <c r="AB531">
        <f>IF($S531="","",
SUM($S531,$V531,$Z531,$W531,$Y531)-
IF($AA531="",0,VALUE($AA531)))</f>
      </c>
      <c r="AJ531" t="s">
        <v>1193</v>
      </c>
      <c r="AR531">
        <f>IFERROR(LEFT($J531,FIND(" - ",$J531)-1),$J531)</f>
      </c>
      <c r="AU531">
        <f>IF($CJ531&gt;=1,INDEX($AS:$AS,$CI531+1),"")</f>
      </c>
      <c r="AV531">
        <f>IF($CJ531&gt;=2,INDEX($AS:$AS,$CI531+2),"")</f>
      </c>
      <c r="AW531">
        <f>IF($CJ531&gt;=3,INDEX($AS:$AS,$CI531+3),"")</f>
      </c>
      <c r="AX531">
        <f>IF($CJ531&gt;=4,INDEX($AS:$AS,$CI531+4),"")</f>
      </c>
      <c r="AY531">
        <f>IF($CJ531&gt;=5,INDEX($AS:$AS,$CI531+5),"")</f>
      </c>
      <c r="AZ531">
        <f>IF($CJ531&gt;=6,INDEX($AS:$AS,$CI531+6),"")</f>
      </c>
      <c r="BA531">
        <f>IF($CJ531&gt;=7,INDEX($AS:$AS,$CI531+7),"")</f>
      </c>
      <c r="BB531">
        <f>IF($CJ531&gt;=8,INDEX($AS:$AS,$CI531+8),"")</f>
      </c>
      <c r="BC531">
        <f>IF($CJ531&gt;=9,INDEX($AS:$AS,$CI531+9),"")</f>
      </c>
      <c r="BD531">
        <f>IF($CJ531&gt;=10,INDEX($AS:$AS,$CI531+10),"")</f>
      </c>
      <c r="BE531">
        <f>IF($CJ531&gt;=11,INDEX($AS:$AS,$CI531+11),"")</f>
      </c>
      <c r="BF531">
        <f>IF($CJ531&gt;=12,INDEX($AS:$AS,$CI531+12),"")</f>
      </c>
      <c r="BG531">
        <f>IF($CJ531&gt;=13,INDEX($AS:$AS,$CI531+13),"")</f>
      </c>
      <c r="BH531">
        <f>IF($CJ531&gt;=14,INDEX($AS:$AS,$CI531+14),"")</f>
      </c>
      <c r="BI531">
        <f>IF($CJ531&gt;=15,INDEX($AS:$AS,$CI531+15),"")</f>
      </c>
      <c r="BJ531">
        <f>IF($CJ531&gt;=16,INDEX($AS:$AS,$CI531+16),"")</f>
      </c>
      <c r="BK531">
        <f>IF($CJ531&gt;=17,INDEX($AS:$AS,$CI531+17),"")</f>
      </c>
      <c r="BL531">
        <f>IF($CJ531&gt;=18,INDEX($AS:$AS,$CI531+18),"")</f>
      </c>
      <c r="BM531">
        <f>IF($CJ531&gt;=19,INDEX($AS:$AS,$CI531+19),"")</f>
      </c>
      <c r="BN531">
        <f>IF($CJ531&gt;=20,INDEX($AS:$AS,$CI531+20),"")</f>
      </c>
      <c r="BO531">
        <f>IF($CJ531&gt;=21,INDEX($AS:$AS,$CI531+21),"")</f>
      </c>
      <c r="BP531">
        <f>IF($CJ531&gt;=22,INDEX($AS:$AS,$CI531+22),"")</f>
      </c>
      <c r="BQ531">
        <f>IF($CJ531&gt;=23,INDEX($AS:$AS,$CI531+23),"")</f>
      </c>
      <c r="BR531">
        <f>IF($CJ531&gt;=24,INDEX($AS:$AS,$CI531+24),"")</f>
      </c>
      <c r="BS531">
        <f>IF($CJ531&gt;=25,INDEX($AS:$AS,$CI531+25),"")</f>
      </c>
      <c r="BT531">
        <f>IF($CJ531&gt;=26,INDEX($AS:$AS,$CI531+26),"")</f>
      </c>
      <c r="BU531">
        <f>IF($CJ531&gt;=27,INDEX($AS:$AS,$CI531+27),"")</f>
      </c>
      <c r="BV531">
        <f>IF($CJ531&gt;=28,INDEX($AS:$AS,$CI531+28),"")</f>
      </c>
      <c r="BW531">
        <f>IF($CJ531&gt;=29,INDEX($AS:$AS,$CI531+29),"")</f>
      </c>
      <c r="BX531">
        <f>IF($CJ531&gt;=30,INDEX($AS:$AS,$CI531+30),"")</f>
      </c>
      <c r="BY531">
        <f>IF($CJ531&gt;=31,INDEX($AS:$AS,$CI531+31),"")</f>
      </c>
      <c r="BZ531">
        <f>IF($CJ531&gt;=32,INDEX($AS:$AS,$CI531+32),"")</f>
      </c>
      <c r="CA531">
        <f>IF($CJ531&gt;=33,INDEX($AS:$AS,$CI531+33),"")</f>
      </c>
      <c r="CB531">
        <f>IF($CJ531&gt;=34,INDEX($AS:$AS,$CI531+34),"")</f>
      </c>
      <c r="CC531">
        <f>IF($CJ531&gt;=35,INDEX($AS:$AS,$CI531+35),"")</f>
      </c>
      <c r="CD531">
        <f>IF($CJ531&gt;=36,INDEX($AS:$AS,$CI531+36),"")</f>
      </c>
      <c r="CE531">
        <f>IF($CJ531&gt;=37,INDEX($AS:$AS,$CI531+37),"")</f>
      </c>
      <c r="CF531">
        <f>IF($CJ531&gt;=38,INDEX($AS:$AS,$CI531+38),"")</f>
      </c>
      <c r="CG531">
        <f>IF($CJ531&gt;=39,INDEX($AS:$AS,$CI531+39),"")</f>
      </c>
      <c r="CH531">
        <f>IF($CJ531&gt;=40,INDEX($AS:$AS,$CI531+40),"")</f>
      </c>
      <c r="CI531">
        <f>IFERROR(MATCH($AR531,$AS$2:$AS$133,0)+1,0)</f>
      </c>
      <c r="CJ531">
        <f>IFERROR(INDEX($AT$2:$AT$133,MATCH($AR531,$AS$2:$AS$133,0)),0)</f>
      </c>
      <c r="CK531">
        <f>IFERROR(LEFT($O531,FIND(" - ",$O531)-1),$O531)</f>
      </c>
      <c r="CL531" t="s">
        <v>211</v>
      </c>
      <c r="CN531">
        <f>IF($DI531&gt;=1,INDEX($CL:$CL,$DH531+1),"")</f>
      </c>
      <c r="CO531">
        <f>IF($DI531&gt;=2,INDEX($CL:$CL,$DH531+2),"")</f>
      </c>
      <c r="CP531">
        <f>IF($DI531&gt;=3,INDEX($CL:$CL,$DH531+3),"")</f>
      </c>
      <c r="CQ531">
        <f>IF($DI531&gt;=4,INDEX($CL:$CL,$DH531+4),"")</f>
      </c>
      <c r="CR531">
        <f>IF($DI531&gt;=5,INDEX($CL:$CL,$DH531+5),"")</f>
      </c>
      <c r="CS531">
        <f>IF($DI531&gt;=6,INDEX($CL:$CL,$DH531+6),"")</f>
      </c>
      <c r="CT531">
        <f>IF($DI531&gt;=7,INDEX($CL:$CL,$DH531+7),"")</f>
      </c>
      <c r="CU531">
        <f>IF($DI531&gt;=8,INDEX($CL:$CL,$DH531+8),"")</f>
      </c>
      <c r="CV531">
        <f>IF($DI531&gt;=9,INDEX($CL:$CL,$DH531+9),"")</f>
      </c>
      <c r="CW531">
        <f>IF($DI531&gt;=10,INDEX($CL:$CL,$DH531+10),"")</f>
      </c>
      <c r="CX531">
        <f>IF($DI531&gt;=11,INDEX($CL:$CL,$DH531+11),"")</f>
      </c>
      <c r="CY531">
        <f>IF($DI531&gt;=12,INDEX($CL:$CL,$DH531+12),"")</f>
      </c>
      <c r="CZ531">
        <f>IF($DI531&gt;=13,INDEX($CL:$CL,$DH531+13),"")</f>
      </c>
      <c r="DA531">
        <f>IF($DI531&gt;=14,INDEX($CL:$CL,$DH531+14),"")</f>
      </c>
      <c r="DB531">
        <f>IF($DI531&gt;=15,INDEX($CL:$CL,$DH531+15),"")</f>
      </c>
      <c r="DC531">
        <f>IF($DI531&gt;=16,INDEX($CL:$CL,$DH531+16),"")</f>
      </c>
      <c r="DD531">
        <f>IF($DI531&gt;=17,INDEX($CL:$CL,$DH531+17),"")</f>
      </c>
      <c r="DE531">
        <f>IF($DI531&gt;=18,INDEX($CL:$CL,$DH531+18),"")</f>
      </c>
      <c r="DF531">
        <f>IF($DI531&gt;=19,INDEX($CL:$CL,$DH531+19),"")</f>
      </c>
      <c r="DG531">
        <f>IF($DI531&gt;=20,INDEX($CL:$CL,$DH531+20),"")</f>
      </c>
      <c r="DH531">
        <f>IFERROR(MATCH($CK531,$CL$2:$CL$1558,0)+1,0)</f>
      </c>
      <c r="DI531">
        <f>IFERROR(INDEX($CM$2:$CM$1558,MATCH($CK531,$CL$2:$CL$1558,0)),0)</f>
      </c>
      <c r="DJ531">
        <f>IFERROR(INDEX($AQ:$AQ,MATCH($K531,$AP:$AP,0))&amp;"","")</f>
      </c>
      <c r="DN531">
        <f>IF($GQ531&gt;=1,INDEX($DK:$DK,$GP531+1),"")</f>
      </c>
      <c r="DO531">
        <f>IF($GQ531&gt;=2,INDEX($DK:$DK,$GP531+2),"")</f>
      </c>
      <c r="DP531">
        <f>IF($GQ531&gt;=3,INDEX($DK:$DK,$GP531+3),"")</f>
      </c>
      <c r="DQ531">
        <f>IF($GQ531&gt;=4,INDEX($DK:$DK,$GP531+4),"")</f>
      </c>
      <c r="DR531">
        <f>IF($GQ531&gt;=5,INDEX($DK:$DK,$GP531+5),"")</f>
      </c>
      <c r="DS531">
        <f>IF($GQ531&gt;=6,INDEX($DK:$DK,$GP531+6),"")</f>
      </c>
      <c r="DT531">
        <f>IF($GQ531&gt;=7,INDEX($DK:$DK,$GP531+7),"")</f>
      </c>
      <c r="DU531">
        <f>IF($GQ531&gt;=8,INDEX($DK:$DK,$GP531+8),"")</f>
      </c>
      <c r="DV531">
        <f>IF($GQ531&gt;=9,INDEX($DK:$DK,$GP531+9),"")</f>
      </c>
      <c r="DW531">
        <f>IF($GQ531&gt;=10,INDEX($DK:$DK,$GP531+10),"")</f>
      </c>
      <c r="DX531">
        <f>IF($GQ531&gt;=11,INDEX($DK:$DK,$GP531+11),"")</f>
      </c>
      <c r="DY531">
        <f>IF($GQ531&gt;=12,INDEX($DK:$DK,$GP531+12),"")</f>
      </c>
      <c r="DZ531">
        <f>IF($GQ531&gt;=13,INDEX($DK:$DK,$GP531+13),"")</f>
      </c>
      <c r="EA531">
        <f>IF($GQ531&gt;=14,INDEX($DK:$DK,$GP531+14),"")</f>
      </c>
      <c r="EB531">
        <f>IF($GQ531&gt;=15,INDEX($DK:$DK,$GP531+15),"")</f>
      </c>
      <c r="EC531">
        <f>IF($GQ531&gt;=16,INDEX($DK:$DK,$GP531+16),"")</f>
      </c>
      <c r="ED531">
        <f>IF($GQ531&gt;=17,INDEX($DK:$DK,$GP531+17),"")</f>
      </c>
      <c r="EE531">
        <f>IF($GQ531&gt;=18,INDEX($DK:$DK,$GP531+18),"")</f>
      </c>
      <c r="EF531">
        <f>IF($GQ531&gt;=19,INDEX($DK:$DK,$GP531+19),"")</f>
      </c>
      <c r="EG531">
        <f>IF($GQ531&gt;=20,INDEX($DK:$DK,$GP531+20),"")</f>
      </c>
      <c r="EH531">
        <f>IF($GQ531&gt;=21,INDEX($DK:$DK,$GP531+21),"")</f>
      </c>
      <c r="EI531">
        <f>IF($GQ531&gt;=22,INDEX($DK:$DK,$GP531+22),"")</f>
      </c>
      <c r="EJ531">
        <f>IF($GQ531&gt;=23,INDEX($DK:$DK,$GP531+23),"")</f>
      </c>
      <c r="EK531">
        <f>IF($GQ531&gt;=24,INDEX($DK:$DK,$GP531+24),"")</f>
      </c>
      <c r="EL531">
        <f>IF($GQ531&gt;=25,INDEX($DK:$DK,$GP531+25),"")</f>
      </c>
      <c r="EM531">
        <f>IF($GQ531&gt;=26,INDEX($DK:$DK,$GP531+26),"")</f>
      </c>
      <c r="EN531">
        <f>IF($GQ531&gt;=27,INDEX($DK:$DK,$GP531+27),"")</f>
      </c>
      <c r="EO531">
        <f>IF($GQ531&gt;=28,INDEX($DK:$DK,$GP531+28),"")</f>
      </c>
      <c r="EP531">
        <f>IF($GQ531&gt;=29,INDEX($DK:$DK,$GP531+29),"")</f>
      </c>
      <c r="EQ531">
        <f>IF($GQ531&gt;=30,INDEX($DK:$DK,$GP531+30),"")</f>
      </c>
      <c r="ER531">
        <f>IF($GQ531&gt;=31,INDEX($DK:$DK,$GP531+31),"")</f>
      </c>
      <c r="ES531">
        <f>IF($GQ531&gt;=32,INDEX($DK:$DK,$GP531+32),"")</f>
      </c>
      <c r="ET531">
        <f>IF($GQ531&gt;=33,INDEX($DK:$DK,$GP531+33),"")</f>
      </c>
      <c r="EU531">
        <f>IF($GQ531&gt;=34,INDEX($DK:$DK,$GP531+34),"")</f>
      </c>
      <c r="EV531">
        <f>IF($GQ531&gt;=35,INDEX($DK:$DK,$GP531+35),"")</f>
      </c>
      <c r="EW531">
        <f>IF($GQ531&gt;=36,INDEX($DK:$DK,$GP531+36),"")</f>
      </c>
      <c r="EX531">
        <f>IF($GQ531&gt;=37,INDEX($DK:$DK,$GP531+37),"")</f>
      </c>
      <c r="EY531">
        <f>IF($GQ531&gt;=38,INDEX($DK:$DK,$GP531+38),"")</f>
      </c>
      <c r="EZ531">
        <f>IF($GQ531&gt;=39,INDEX($DK:$DK,$GP531+39),"")</f>
      </c>
      <c r="FA531">
        <f>IF($GQ531&gt;=40,INDEX($DK:$DK,$GP531+40),"")</f>
      </c>
      <c r="FB531">
        <f>IF($GQ531&gt;=1,INDEX($DL:$DL,$GP531+1),"")</f>
      </c>
      <c r="FC531">
        <f>IF($GQ531&gt;=2,INDEX($DL:$DL,$GP531+2),"")</f>
      </c>
      <c r="FD531">
        <f>IF($GQ531&gt;=3,INDEX($DL:$DL,$GP531+3),"")</f>
      </c>
      <c r="FE531">
        <f>IF($GQ531&gt;=4,INDEX($DL:$DL,$GP531+4),"")</f>
      </c>
      <c r="FF531">
        <f>IF($GQ531&gt;=5,INDEX($DL:$DL,$GP531+5),"")</f>
      </c>
      <c r="FG531">
        <f>IF($GQ531&gt;=6,INDEX($DL:$DL,$GP531+6),"")</f>
      </c>
      <c r="FH531">
        <f>IF($GQ531&gt;=7,INDEX($DL:$DL,$GP531+7),"")</f>
      </c>
      <c r="FI531">
        <f>IF($GQ531&gt;=8,INDEX($DL:$DL,$GP531+8),"")</f>
      </c>
      <c r="FJ531">
        <f>IF($GQ531&gt;=9,INDEX($DL:$DL,$GP531+9),"")</f>
      </c>
      <c r="FK531">
        <f>IF($GQ531&gt;=10,INDEX($DL:$DL,$GP531+10),"")</f>
      </c>
      <c r="FL531">
        <f>IF($GQ531&gt;=11,INDEX($DL:$DL,$GP531+11),"")</f>
      </c>
      <c r="FM531">
        <f>IF($GQ531&gt;=12,INDEX($DL:$DL,$GP531+12),"")</f>
      </c>
      <c r="FN531">
        <f>IF($GQ531&gt;=13,INDEX($DL:$DL,$GP531+13),"")</f>
      </c>
      <c r="FO531">
        <f>IF($GQ531&gt;=14,INDEX($DL:$DL,$GP531+14),"")</f>
      </c>
      <c r="FP531">
        <f>IF($GQ531&gt;=15,INDEX($DL:$DL,$GP531+15),"")</f>
      </c>
      <c r="FQ531">
        <f>IF($GQ531&gt;=16,INDEX($DL:$DL,$GP531+16),"")</f>
      </c>
      <c r="FR531">
        <f>IF($GQ531&gt;=17,INDEX($DL:$DL,$GP531+17),"")</f>
      </c>
      <c r="FS531">
        <f>IF($GQ531&gt;=18,INDEX($DL:$DL,$GP531+18),"")</f>
      </c>
      <c r="FT531">
        <f>IF($GQ531&gt;=19,INDEX($DL:$DL,$GP531+19),"")</f>
      </c>
      <c r="FU531">
        <f>IF($GQ531&gt;=20,INDEX($DL:$DL,$GP531+20),"")</f>
      </c>
      <c r="FV531">
        <f>IF($GQ531&gt;=21,INDEX($DL:$DL,$GP531+21),"")</f>
      </c>
      <c r="FW531">
        <f>IF($GQ531&gt;=22,INDEX($DL:$DL,$GP531+22),"")</f>
      </c>
      <c r="FX531">
        <f>IF($GQ531&gt;=23,INDEX($DL:$DL,$GP531+23),"")</f>
      </c>
      <c r="FY531">
        <f>IF($GQ531&gt;=24,INDEX($DL:$DL,$GP531+24),"")</f>
      </c>
      <c r="FZ531">
        <f>IF($GQ531&gt;=25,INDEX($DL:$DL,$GP531+25),"")</f>
      </c>
      <c r="GA531">
        <f>IF($GQ531&gt;=26,INDEX($DL:$DL,$GP531+26),"")</f>
      </c>
      <c r="GB531">
        <f>IF($GQ531&gt;=27,INDEX($DL:$DL,$GP531+27),"")</f>
      </c>
      <c r="GC531">
        <f>IF($GQ531&gt;=28,INDEX($DL:$DL,$GP531+28),"")</f>
      </c>
      <c r="GD531">
        <f>IF($GQ531&gt;=29,INDEX($DL:$DL,$GP531+29),"")</f>
      </c>
      <c r="GE531">
        <f>IF($GQ531&gt;=30,INDEX($DL:$DL,$GP531+30),"")</f>
      </c>
      <c r="GF531">
        <f>IF($GQ531&gt;=31,INDEX($DL:$DL,$GP531+31),"")</f>
      </c>
      <c r="GG531">
        <f>IF($GQ531&gt;=32,INDEX($DL:$DL,$GP531+32),"")</f>
      </c>
      <c r="GH531">
        <f>IF($GQ531&gt;=33,INDEX($DL:$DL,$GP531+33),"")</f>
      </c>
      <c r="GI531">
        <f>IF($GQ531&gt;=34,INDEX($DL:$DL,$GP531+34),"")</f>
      </c>
      <c r="GJ531">
        <f>IF($GQ531&gt;=35,INDEX($DL:$DL,$GP531+35),"")</f>
      </c>
      <c r="GK531">
        <f>IF($GQ531&gt;=36,INDEX($DL:$DL,$GP531+36),"")</f>
      </c>
      <c r="GL531">
        <f>IF($GQ531&gt;=37,INDEX($DL:$DL,$GP531+37),"")</f>
      </c>
      <c r="GM531">
        <f>IF($GQ531&gt;=38,INDEX($DL:$DL,$GP531+38),"")</f>
      </c>
      <c r="GN531">
        <f>IF($GQ531&gt;=39,INDEX($DL:$DL,$GP531+39),"")</f>
      </c>
      <c r="GO531">
        <f>IF($GQ531&gt;=40,INDEX($DL:$DL,$GP531+40),"")</f>
      </c>
      <c r="GP531">
        <f>IFERROR(MATCH($DJ531,$DK$2:$DK$148,0)+1,0)</f>
      </c>
      <c r="GQ531">
        <f>IFERROR(INDEX($DM$2:$DM$148,MATCH($DJ531,$DK$2:$DK$148,0)),0)</f>
      </c>
      <c r="GR531">
        <f>IFERROR(MATCH($L531,$DN$531:$FA$531,0),0)</f>
      </c>
      <c r="GS531">
        <f>IF($GR531&gt;0,INDEX($FB$531:$GO$531,$GR531),"")</f>
      </c>
      <c r="GV531">
        <f>IF($JE531&gt;=1,INDEX($GT:$GT,$JD531+1),"")</f>
      </c>
      <c r="GW531">
        <f>IF($JE531&gt;=2,INDEX($GT:$GT,$JD531+2),"")</f>
      </c>
      <c r="GX531">
        <f>IF($JE531&gt;=3,INDEX($GT:$GT,$JD531+3),"")</f>
      </c>
      <c r="GY531">
        <f>IF($JE531&gt;=4,INDEX($GT:$GT,$JD531+4),"")</f>
      </c>
      <c r="GZ531">
        <f>IF($JE531&gt;=5,INDEX($GT:$GT,$JD531+5),"")</f>
      </c>
      <c r="HA531">
        <f>IF($JE531&gt;=6,INDEX($GT:$GT,$JD531+6),"")</f>
      </c>
      <c r="HB531">
        <f>IF($JE531&gt;=7,INDEX($GT:$GT,$JD531+7),"")</f>
      </c>
      <c r="HC531">
        <f>IF($JE531&gt;=8,INDEX($GT:$GT,$JD531+8),"")</f>
      </c>
      <c r="HD531">
        <f>IF($JE531&gt;=9,INDEX($GT:$GT,$JD531+9),"")</f>
      </c>
      <c r="HE531">
        <f>IF($JE531&gt;=10,INDEX($GT:$GT,$JD531+10),"")</f>
      </c>
      <c r="HF531">
        <f>IF($JE531&gt;=11,INDEX($GT:$GT,$JD531+11),"")</f>
      </c>
      <c r="HG531">
        <f>IF($JE531&gt;=12,INDEX($GT:$GT,$JD531+12),"")</f>
      </c>
      <c r="HH531">
        <f>IF($JE531&gt;=13,INDEX($GT:$GT,$JD531+13),"")</f>
      </c>
      <c r="HI531">
        <f>IF($JE531&gt;=14,INDEX($GT:$GT,$JD531+14),"")</f>
      </c>
      <c r="HJ531">
        <f>IF($JE531&gt;=15,INDEX($GT:$GT,$JD531+15),"")</f>
      </c>
      <c r="HK531">
        <f>IF($JE531&gt;=16,INDEX($GT:$GT,$JD531+16),"")</f>
      </c>
      <c r="HL531">
        <f>IF($JE531&gt;=17,INDEX($GT:$GT,$JD531+17),"")</f>
      </c>
      <c r="HM531">
        <f>IF($JE531&gt;=18,INDEX($GT:$GT,$JD531+18),"")</f>
      </c>
      <c r="HN531">
        <f>IF($JE531&gt;=19,INDEX($GT:$GT,$JD531+19),"")</f>
      </c>
      <c r="HO531">
        <f>IF($JE531&gt;=20,INDEX($GT:$GT,$JD531+20),"")</f>
      </c>
      <c r="HP531">
        <f>IF($JE531&gt;=21,INDEX($GT:$GT,$JD531+21),"")</f>
      </c>
      <c r="HQ531">
        <f>IF($JE531&gt;=22,INDEX($GT:$GT,$JD531+22),"")</f>
      </c>
      <c r="HR531">
        <f>IF($JE531&gt;=23,INDEX($GT:$GT,$JD531+23),"")</f>
      </c>
      <c r="HS531">
        <f>IF($JE531&gt;=24,INDEX($GT:$GT,$JD531+24),"")</f>
      </c>
      <c r="HT531">
        <f>IF($JE531&gt;=25,INDEX($GT:$GT,$JD531+25),"")</f>
      </c>
      <c r="HU531">
        <f>IF($JE531&gt;=26,INDEX($GT:$GT,$JD531+26),"")</f>
      </c>
      <c r="HV531">
        <f>IF($JE531&gt;=27,INDEX($GT:$GT,$JD531+27),"")</f>
      </c>
      <c r="HW531">
        <f>IF($JE531&gt;=28,INDEX($GT:$GT,$JD531+28),"")</f>
      </c>
      <c r="HX531">
        <f>IF($JE531&gt;=29,INDEX($GT:$GT,$JD531+29),"")</f>
      </c>
      <c r="HY531">
        <f>IF($JE531&gt;=30,INDEX($GT:$GT,$JD531+30),"")</f>
      </c>
      <c r="HZ531">
        <f>IF($JE531&gt;=31,INDEX($GT:$GT,$JD531+31),"")</f>
      </c>
      <c r="IA531">
        <f>IF($JE531&gt;=32,INDEX($GT:$GT,$JD531+32),"")</f>
      </c>
      <c r="IB531">
        <f>IF($JE531&gt;=33,INDEX($GT:$GT,$JD531+33),"")</f>
      </c>
      <c r="IC531">
        <f>IF($JE531&gt;=34,INDEX($GT:$GT,$JD531+34),"")</f>
      </c>
      <c r="ID531">
        <f>IF($JE531&gt;=35,INDEX($GT:$GT,$JD531+35),"")</f>
      </c>
      <c r="IE531">
        <f>IF($JE531&gt;=36,INDEX($GT:$GT,$JD531+36),"")</f>
      </c>
      <c r="IF531">
        <f>IF($JE531&gt;=37,INDEX($GT:$GT,$JD531+37),"")</f>
      </c>
      <c r="IG531">
        <f>IF($JE531&gt;=38,INDEX($GT:$GT,$JD531+38),"")</f>
      </c>
      <c r="IH531">
        <f>IF($JE531&gt;=39,INDEX($GT:$GT,$JD531+39),"")</f>
      </c>
      <c r="II531">
        <f>IF($JE531&gt;=40,INDEX($GT:$GT,$JD531+40),"")</f>
      </c>
      <c r="IJ531">
        <f>IF($JE531&gt;=41,INDEX($GT:$GT,$JD531+41),"")</f>
      </c>
      <c r="IK531">
        <f>IF($JE531&gt;=42,INDEX($GT:$GT,$JD531+42),"")</f>
      </c>
      <c r="IL531">
        <f>IF($JE531&gt;=43,INDEX($GT:$GT,$JD531+43),"")</f>
      </c>
      <c r="IM531">
        <f>IF($JE531&gt;=44,INDEX($GT:$GT,$JD531+44),"")</f>
      </c>
      <c r="IN531">
        <f>IF($JE531&gt;=45,INDEX($GT:$GT,$JD531+45),"")</f>
      </c>
      <c r="IO531">
        <f>IF($JE531&gt;=46,INDEX($GT:$GT,$JD531+46),"")</f>
      </c>
      <c r="IP531">
        <f>IF($JE531&gt;=47,INDEX($GT:$GT,$JD531+47),"")</f>
      </c>
      <c r="IQ531">
        <f>IF($JE531&gt;=48,INDEX($GT:$GT,$JD531+48),"")</f>
      </c>
      <c r="IR531">
        <f>IF($JE531&gt;=49,INDEX($GT:$GT,$JD531+49),"")</f>
      </c>
      <c r="IS531">
        <f>IF($JE531&gt;=50,INDEX($GT:$GT,$JD531+50),"")</f>
      </c>
      <c r="IT531">
        <f>IF($JE531&gt;=51,INDEX($GT:$GT,$JD531+51),"")</f>
      </c>
      <c r="IU531">
        <f>IF($JE531&gt;=52,INDEX($GT:$GT,$JD531+52),"")</f>
      </c>
      <c r="IV531">
        <f>IF($JE531&gt;=53,INDEX($GT:$GT,$JD531+53),"")</f>
      </c>
      <c r="IW531">
        <f>IF($JE531&gt;=54,INDEX($GT:$GT,$JD531+54),"")</f>
      </c>
      <c r="IX531">
        <f>IF($JE531&gt;=55,INDEX($GT:$GT,$JD531+55),"")</f>
      </c>
      <c r="IY531">
        <f>IF($JE531&gt;=56,INDEX($GT:$GT,$JD531+56),"")</f>
      </c>
      <c r="IZ531">
        <f>IF($JE531&gt;=57,INDEX($GT:$GT,$JD531+57),"")</f>
      </c>
      <c r="JA531">
        <f>IF($JE531&gt;=58,INDEX($GT:$GT,$JD531+58),"")</f>
      </c>
      <c r="JB531">
        <f>IF($JE531&gt;=59,INDEX($GT:$GT,$JD531+59),"")</f>
      </c>
      <c r="JC531">
        <f>IF($JE531&gt;=60,INDEX($GT:$GT,$JD531+60),"")</f>
      </c>
      <c r="JD531">
        <f>IFERROR(MATCH($GS531,$GT$2:$GT$322,0)+1,0)</f>
      </c>
      <c r="JE531">
        <f>IFERROR(INDEX($GU$2:$GU$322,MATCH($GS531,$GT$2:$GT$322,0)),0)</f>
      </c>
      <c r="JF531" t="s">
        <v>28</v>
      </c>
      <c r="JG531" t="s">
        <v>28</v>
      </c>
    </row>
    <row r="532" spans="1:267" x14ac:dyDescent="0.25">
      <c r="J532" s="1"/>
      <c r="K532" s="1"/>
      <c r="L532" s="1"/>
      <c r="M532" s="1"/>
      <c r="N532" s="1">
        <f>IFERROR(IF(FIND(" - ",$J532)&gt;0,MID($J532,FIND(" - ",$J532)+3,LEN($J532)),""),"")</f>
      </c>
      <c r="P532" s="1"/>
      <c r="S532" t="s">
        <v>28</v>
      </c>
      <c r="U532">
        <f>IF(OR($S532="",$T532=""),"",IFERROR($S532/$T532,0))</f>
      </c>
      <c r="V532">
        <f>IF($S532="","",
IF($K532="","",
IF(ISNUMBER(SEARCH("exempt",LOWER($K532))),0,
$S532*(VALUE(SUBSTITUTE($K532,"%",""))/100))))</f>
      </c>
      <c r="AB532">
        <f>IF($S532="","",
SUM($S532,$V532,$Z532,$W532,$Y532)-
IF($AA532="",0,VALUE($AA532)))</f>
      </c>
      <c r="AJ532" t="s">
        <v>1194</v>
      </c>
      <c r="AR532">
        <f>IFERROR(LEFT($J532,FIND(" - ",$J532)-1),$J532)</f>
      </c>
      <c r="AU532">
        <f>IF($CJ532&gt;=1,INDEX($AS:$AS,$CI532+1),"")</f>
      </c>
      <c r="AV532">
        <f>IF($CJ532&gt;=2,INDEX($AS:$AS,$CI532+2),"")</f>
      </c>
      <c r="AW532">
        <f>IF($CJ532&gt;=3,INDEX($AS:$AS,$CI532+3),"")</f>
      </c>
      <c r="AX532">
        <f>IF($CJ532&gt;=4,INDEX($AS:$AS,$CI532+4),"")</f>
      </c>
      <c r="AY532">
        <f>IF($CJ532&gt;=5,INDEX($AS:$AS,$CI532+5),"")</f>
      </c>
      <c r="AZ532">
        <f>IF($CJ532&gt;=6,INDEX($AS:$AS,$CI532+6),"")</f>
      </c>
      <c r="BA532">
        <f>IF($CJ532&gt;=7,INDEX($AS:$AS,$CI532+7),"")</f>
      </c>
      <c r="BB532">
        <f>IF($CJ532&gt;=8,INDEX($AS:$AS,$CI532+8),"")</f>
      </c>
      <c r="BC532">
        <f>IF($CJ532&gt;=9,INDEX($AS:$AS,$CI532+9),"")</f>
      </c>
      <c r="BD532">
        <f>IF($CJ532&gt;=10,INDEX($AS:$AS,$CI532+10),"")</f>
      </c>
      <c r="BE532">
        <f>IF($CJ532&gt;=11,INDEX($AS:$AS,$CI532+11),"")</f>
      </c>
      <c r="BF532">
        <f>IF($CJ532&gt;=12,INDEX($AS:$AS,$CI532+12),"")</f>
      </c>
      <c r="BG532">
        <f>IF($CJ532&gt;=13,INDEX($AS:$AS,$CI532+13),"")</f>
      </c>
      <c r="BH532">
        <f>IF($CJ532&gt;=14,INDEX($AS:$AS,$CI532+14),"")</f>
      </c>
      <c r="BI532">
        <f>IF($CJ532&gt;=15,INDEX($AS:$AS,$CI532+15),"")</f>
      </c>
      <c r="BJ532">
        <f>IF($CJ532&gt;=16,INDEX($AS:$AS,$CI532+16),"")</f>
      </c>
      <c r="BK532">
        <f>IF($CJ532&gt;=17,INDEX($AS:$AS,$CI532+17),"")</f>
      </c>
      <c r="BL532">
        <f>IF($CJ532&gt;=18,INDEX($AS:$AS,$CI532+18),"")</f>
      </c>
      <c r="BM532">
        <f>IF($CJ532&gt;=19,INDEX($AS:$AS,$CI532+19),"")</f>
      </c>
      <c r="BN532">
        <f>IF($CJ532&gt;=20,INDEX($AS:$AS,$CI532+20),"")</f>
      </c>
      <c r="BO532">
        <f>IF($CJ532&gt;=21,INDEX($AS:$AS,$CI532+21),"")</f>
      </c>
      <c r="BP532">
        <f>IF($CJ532&gt;=22,INDEX($AS:$AS,$CI532+22),"")</f>
      </c>
      <c r="BQ532">
        <f>IF($CJ532&gt;=23,INDEX($AS:$AS,$CI532+23),"")</f>
      </c>
      <c r="BR532">
        <f>IF($CJ532&gt;=24,INDEX($AS:$AS,$CI532+24),"")</f>
      </c>
      <c r="BS532">
        <f>IF($CJ532&gt;=25,INDEX($AS:$AS,$CI532+25),"")</f>
      </c>
      <c r="BT532">
        <f>IF($CJ532&gt;=26,INDEX($AS:$AS,$CI532+26),"")</f>
      </c>
      <c r="BU532">
        <f>IF($CJ532&gt;=27,INDEX($AS:$AS,$CI532+27),"")</f>
      </c>
      <c r="BV532">
        <f>IF($CJ532&gt;=28,INDEX($AS:$AS,$CI532+28),"")</f>
      </c>
      <c r="BW532">
        <f>IF($CJ532&gt;=29,INDEX($AS:$AS,$CI532+29),"")</f>
      </c>
      <c r="BX532">
        <f>IF($CJ532&gt;=30,INDEX($AS:$AS,$CI532+30),"")</f>
      </c>
      <c r="BY532">
        <f>IF($CJ532&gt;=31,INDEX($AS:$AS,$CI532+31),"")</f>
      </c>
      <c r="BZ532">
        <f>IF($CJ532&gt;=32,INDEX($AS:$AS,$CI532+32),"")</f>
      </c>
      <c r="CA532">
        <f>IF($CJ532&gt;=33,INDEX($AS:$AS,$CI532+33),"")</f>
      </c>
      <c r="CB532">
        <f>IF($CJ532&gt;=34,INDEX($AS:$AS,$CI532+34),"")</f>
      </c>
      <c r="CC532">
        <f>IF($CJ532&gt;=35,INDEX($AS:$AS,$CI532+35),"")</f>
      </c>
      <c r="CD532">
        <f>IF($CJ532&gt;=36,INDEX($AS:$AS,$CI532+36),"")</f>
      </c>
      <c r="CE532">
        <f>IF($CJ532&gt;=37,INDEX($AS:$AS,$CI532+37),"")</f>
      </c>
      <c r="CF532">
        <f>IF($CJ532&gt;=38,INDEX($AS:$AS,$CI532+38),"")</f>
      </c>
      <c r="CG532">
        <f>IF($CJ532&gt;=39,INDEX($AS:$AS,$CI532+39),"")</f>
      </c>
      <c r="CH532">
        <f>IF($CJ532&gt;=40,INDEX($AS:$AS,$CI532+40),"")</f>
      </c>
      <c r="CI532">
        <f>IFERROR(MATCH($AR532,$AS$2:$AS$133,0)+1,0)</f>
      </c>
      <c r="CJ532">
        <f>IFERROR(INDEX($AT$2:$AT$133,MATCH($AR532,$AS$2:$AS$133,0)),0)</f>
      </c>
      <c r="CK532">
        <f>IFERROR(LEFT($O532,FIND(" - ",$O532)-1),$O532)</f>
      </c>
      <c r="CL532" t="s">
        <v>1195</v>
      </c>
      <c r="CM532">
        <v>1</v>
      </c>
      <c r="CN532">
        <f>IF($DI532&gt;=1,INDEX($CL:$CL,$DH532+1),"")</f>
      </c>
      <c r="CO532">
        <f>IF($DI532&gt;=2,INDEX($CL:$CL,$DH532+2),"")</f>
      </c>
      <c r="CP532">
        <f>IF($DI532&gt;=3,INDEX($CL:$CL,$DH532+3),"")</f>
      </c>
      <c r="CQ532">
        <f>IF($DI532&gt;=4,INDEX($CL:$CL,$DH532+4),"")</f>
      </c>
      <c r="CR532">
        <f>IF($DI532&gt;=5,INDEX($CL:$CL,$DH532+5),"")</f>
      </c>
      <c r="CS532">
        <f>IF($DI532&gt;=6,INDEX($CL:$CL,$DH532+6),"")</f>
      </c>
      <c r="CT532">
        <f>IF($DI532&gt;=7,INDEX($CL:$CL,$DH532+7),"")</f>
      </c>
      <c r="CU532">
        <f>IF($DI532&gt;=8,INDEX($CL:$CL,$DH532+8),"")</f>
      </c>
      <c r="CV532">
        <f>IF($DI532&gt;=9,INDEX($CL:$CL,$DH532+9),"")</f>
      </c>
      <c r="CW532">
        <f>IF($DI532&gt;=10,INDEX($CL:$CL,$DH532+10),"")</f>
      </c>
      <c r="CX532">
        <f>IF($DI532&gt;=11,INDEX($CL:$CL,$DH532+11),"")</f>
      </c>
      <c r="CY532">
        <f>IF($DI532&gt;=12,INDEX($CL:$CL,$DH532+12),"")</f>
      </c>
      <c r="CZ532">
        <f>IF($DI532&gt;=13,INDEX($CL:$CL,$DH532+13),"")</f>
      </c>
      <c r="DA532">
        <f>IF($DI532&gt;=14,INDEX($CL:$CL,$DH532+14),"")</f>
      </c>
      <c r="DB532">
        <f>IF($DI532&gt;=15,INDEX($CL:$CL,$DH532+15),"")</f>
      </c>
      <c r="DC532">
        <f>IF($DI532&gt;=16,INDEX($CL:$CL,$DH532+16),"")</f>
      </c>
      <c r="DD532">
        <f>IF($DI532&gt;=17,INDEX($CL:$CL,$DH532+17),"")</f>
      </c>
      <c r="DE532">
        <f>IF($DI532&gt;=18,INDEX($CL:$CL,$DH532+18),"")</f>
      </c>
      <c r="DF532">
        <f>IF($DI532&gt;=19,INDEX($CL:$CL,$DH532+19),"")</f>
      </c>
      <c r="DG532">
        <f>IF($DI532&gt;=20,INDEX($CL:$CL,$DH532+20),"")</f>
      </c>
      <c r="DH532">
        <f>IFERROR(MATCH($CK532,$CL$2:$CL$1558,0)+1,0)</f>
      </c>
      <c r="DI532">
        <f>IFERROR(INDEX($CM$2:$CM$1558,MATCH($CK532,$CL$2:$CL$1558,0)),0)</f>
      </c>
      <c r="DJ532">
        <f>IFERROR(INDEX($AQ:$AQ,MATCH($K532,$AP:$AP,0))&amp;"","")</f>
      </c>
      <c r="DN532">
        <f>IF($GQ532&gt;=1,INDEX($DK:$DK,$GP532+1),"")</f>
      </c>
      <c r="DO532">
        <f>IF($GQ532&gt;=2,INDEX($DK:$DK,$GP532+2),"")</f>
      </c>
      <c r="DP532">
        <f>IF($GQ532&gt;=3,INDEX($DK:$DK,$GP532+3),"")</f>
      </c>
      <c r="DQ532">
        <f>IF($GQ532&gt;=4,INDEX($DK:$DK,$GP532+4),"")</f>
      </c>
      <c r="DR532">
        <f>IF($GQ532&gt;=5,INDEX($DK:$DK,$GP532+5),"")</f>
      </c>
      <c r="DS532">
        <f>IF($GQ532&gt;=6,INDEX($DK:$DK,$GP532+6),"")</f>
      </c>
      <c r="DT532">
        <f>IF($GQ532&gt;=7,INDEX($DK:$DK,$GP532+7),"")</f>
      </c>
      <c r="DU532">
        <f>IF($GQ532&gt;=8,INDEX($DK:$DK,$GP532+8),"")</f>
      </c>
      <c r="DV532">
        <f>IF($GQ532&gt;=9,INDEX($DK:$DK,$GP532+9),"")</f>
      </c>
      <c r="DW532">
        <f>IF($GQ532&gt;=10,INDEX($DK:$DK,$GP532+10),"")</f>
      </c>
      <c r="DX532">
        <f>IF($GQ532&gt;=11,INDEX($DK:$DK,$GP532+11),"")</f>
      </c>
      <c r="DY532">
        <f>IF($GQ532&gt;=12,INDEX($DK:$DK,$GP532+12),"")</f>
      </c>
      <c r="DZ532">
        <f>IF($GQ532&gt;=13,INDEX($DK:$DK,$GP532+13),"")</f>
      </c>
      <c r="EA532">
        <f>IF($GQ532&gt;=14,INDEX($DK:$DK,$GP532+14),"")</f>
      </c>
      <c r="EB532">
        <f>IF($GQ532&gt;=15,INDEX($DK:$DK,$GP532+15),"")</f>
      </c>
      <c r="EC532">
        <f>IF($GQ532&gt;=16,INDEX($DK:$DK,$GP532+16),"")</f>
      </c>
      <c r="ED532">
        <f>IF($GQ532&gt;=17,INDEX($DK:$DK,$GP532+17),"")</f>
      </c>
      <c r="EE532">
        <f>IF($GQ532&gt;=18,INDEX($DK:$DK,$GP532+18),"")</f>
      </c>
      <c r="EF532">
        <f>IF($GQ532&gt;=19,INDEX($DK:$DK,$GP532+19),"")</f>
      </c>
      <c r="EG532">
        <f>IF($GQ532&gt;=20,INDEX($DK:$DK,$GP532+20),"")</f>
      </c>
      <c r="EH532">
        <f>IF($GQ532&gt;=21,INDEX($DK:$DK,$GP532+21),"")</f>
      </c>
      <c r="EI532">
        <f>IF($GQ532&gt;=22,INDEX($DK:$DK,$GP532+22),"")</f>
      </c>
      <c r="EJ532">
        <f>IF($GQ532&gt;=23,INDEX($DK:$DK,$GP532+23),"")</f>
      </c>
      <c r="EK532">
        <f>IF($GQ532&gt;=24,INDEX($DK:$DK,$GP532+24),"")</f>
      </c>
      <c r="EL532">
        <f>IF($GQ532&gt;=25,INDEX($DK:$DK,$GP532+25),"")</f>
      </c>
      <c r="EM532">
        <f>IF($GQ532&gt;=26,INDEX($DK:$DK,$GP532+26),"")</f>
      </c>
      <c r="EN532">
        <f>IF($GQ532&gt;=27,INDEX($DK:$DK,$GP532+27),"")</f>
      </c>
      <c r="EO532">
        <f>IF($GQ532&gt;=28,INDEX($DK:$DK,$GP532+28),"")</f>
      </c>
      <c r="EP532">
        <f>IF($GQ532&gt;=29,INDEX($DK:$DK,$GP532+29),"")</f>
      </c>
      <c r="EQ532">
        <f>IF($GQ532&gt;=30,INDEX($DK:$DK,$GP532+30),"")</f>
      </c>
      <c r="ER532">
        <f>IF($GQ532&gt;=31,INDEX($DK:$DK,$GP532+31),"")</f>
      </c>
      <c r="ES532">
        <f>IF($GQ532&gt;=32,INDEX($DK:$DK,$GP532+32),"")</f>
      </c>
      <c r="ET532">
        <f>IF($GQ532&gt;=33,INDEX($DK:$DK,$GP532+33),"")</f>
      </c>
      <c r="EU532">
        <f>IF($GQ532&gt;=34,INDEX($DK:$DK,$GP532+34),"")</f>
      </c>
      <c r="EV532">
        <f>IF($GQ532&gt;=35,INDEX($DK:$DK,$GP532+35),"")</f>
      </c>
      <c r="EW532">
        <f>IF($GQ532&gt;=36,INDEX($DK:$DK,$GP532+36),"")</f>
      </c>
      <c r="EX532">
        <f>IF($GQ532&gt;=37,INDEX($DK:$DK,$GP532+37),"")</f>
      </c>
      <c r="EY532">
        <f>IF($GQ532&gt;=38,INDEX($DK:$DK,$GP532+38),"")</f>
      </c>
      <c r="EZ532">
        <f>IF($GQ532&gt;=39,INDEX($DK:$DK,$GP532+39),"")</f>
      </c>
      <c r="FA532">
        <f>IF($GQ532&gt;=40,INDEX($DK:$DK,$GP532+40),"")</f>
      </c>
      <c r="FB532">
        <f>IF($GQ532&gt;=1,INDEX($DL:$DL,$GP532+1),"")</f>
      </c>
      <c r="FC532">
        <f>IF($GQ532&gt;=2,INDEX($DL:$DL,$GP532+2),"")</f>
      </c>
      <c r="FD532">
        <f>IF($GQ532&gt;=3,INDEX($DL:$DL,$GP532+3),"")</f>
      </c>
      <c r="FE532">
        <f>IF($GQ532&gt;=4,INDEX($DL:$DL,$GP532+4),"")</f>
      </c>
      <c r="FF532">
        <f>IF($GQ532&gt;=5,INDEX($DL:$DL,$GP532+5),"")</f>
      </c>
      <c r="FG532">
        <f>IF($GQ532&gt;=6,INDEX($DL:$DL,$GP532+6),"")</f>
      </c>
      <c r="FH532">
        <f>IF($GQ532&gt;=7,INDEX($DL:$DL,$GP532+7),"")</f>
      </c>
      <c r="FI532">
        <f>IF($GQ532&gt;=8,INDEX($DL:$DL,$GP532+8),"")</f>
      </c>
      <c r="FJ532">
        <f>IF($GQ532&gt;=9,INDEX($DL:$DL,$GP532+9),"")</f>
      </c>
      <c r="FK532">
        <f>IF($GQ532&gt;=10,INDEX($DL:$DL,$GP532+10),"")</f>
      </c>
      <c r="FL532">
        <f>IF($GQ532&gt;=11,INDEX($DL:$DL,$GP532+11),"")</f>
      </c>
      <c r="FM532">
        <f>IF($GQ532&gt;=12,INDEX($DL:$DL,$GP532+12),"")</f>
      </c>
      <c r="FN532">
        <f>IF($GQ532&gt;=13,INDEX($DL:$DL,$GP532+13),"")</f>
      </c>
      <c r="FO532">
        <f>IF($GQ532&gt;=14,INDEX($DL:$DL,$GP532+14),"")</f>
      </c>
      <c r="FP532">
        <f>IF($GQ532&gt;=15,INDEX($DL:$DL,$GP532+15),"")</f>
      </c>
      <c r="FQ532">
        <f>IF($GQ532&gt;=16,INDEX($DL:$DL,$GP532+16),"")</f>
      </c>
      <c r="FR532">
        <f>IF($GQ532&gt;=17,INDEX($DL:$DL,$GP532+17),"")</f>
      </c>
      <c r="FS532">
        <f>IF($GQ532&gt;=18,INDEX($DL:$DL,$GP532+18),"")</f>
      </c>
      <c r="FT532">
        <f>IF($GQ532&gt;=19,INDEX($DL:$DL,$GP532+19),"")</f>
      </c>
      <c r="FU532">
        <f>IF($GQ532&gt;=20,INDEX($DL:$DL,$GP532+20),"")</f>
      </c>
      <c r="FV532">
        <f>IF($GQ532&gt;=21,INDEX($DL:$DL,$GP532+21),"")</f>
      </c>
      <c r="FW532">
        <f>IF($GQ532&gt;=22,INDEX($DL:$DL,$GP532+22),"")</f>
      </c>
      <c r="FX532">
        <f>IF($GQ532&gt;=23,INDEX($DL:$DL,$GP532+23),"")</f>
      </c>
      <c r="FY532">
        <f>IF($GQ532&gt;=24,INDEX($DL:$DL,$GP532+24),"")</f>
      </c>
      <c r="FZ532">
        <f>IF($GQ532&gt;=25,INDEX($DL:$DL,$GP532+25),"")</f>
      </c>
      <c r="GA532">
        <f>IF($GQ532&gt;=26,INDEX($DL:$DL,$GP532+26),"")</f>
      </c>
      <c r="GB532">
        <f>IF($GQ532&gt;=27,INDEX($DL:$DL,$GP532+27),"")</f>
      </c>
      <c r="GC532">
        <f>IF($GQ532&gt;=28,INDEX($DL:$DL,$GP532+28),"")</f>
      </c>
      <c r="GD532">
        <f>IF($GQ532&gt;=29,INDEX($DL:$DL,$GP532+29),"")</f>
      </c>
      <c r="GE532">
        <f>IF($GQ532&gt;=30,INDEX($DL:$DL,$GP532+30),"")</f>
      </c>
      <c r="GF532">
        <f>IF($GQ532&gt;=31,INDEX($DL:$DL,$GP532+31),"")</f>
      </c>
      <c r="GG532">
        <f>IF($GQ532&gt;=32,INDEX($DL:$DL,$GP532+32),"")</f>
      </c>
      <c r="GH532">
        <f>IF($GQ532&gt;=33,INDEX($DL:$DL,$GP532+33),"")</f>
      </c>
      <c r="GI532">
        <f>IF($GQ532&gt;=34,INDEX($DL:$DL,$GP532+34),"")</f>
      </c>
      <c r="GJ532">
        <f>IF($GQ532&gt;=35,INDEX($DL:$DL,$GP532+35),"")</f>
      </c>
      <c r="GK532">
        <f>IF($GQ532&gt;=36,INDEX($DL:$DL,$GP532+36),"")</f>
      </c>
      <c r="GL532">
        <f>IF($GQ532&gt;=37,INDEX($DL:$DL,$GP532+37),"")</f>
      </c>
      <c r="GM532">
        <f>IF($GQ532&gt;=38,INDEX($DL:$DL,$GP532+38),"")</f>
      </c>
      <c r="GN532">
        <f>IF($GQ532&gt;=39,INDEX($DL:$DL,$GP532+39),"")</f>
      </c>
      <c r="GO532">
        <f>IF($GQ532&gt;=40,INDEX($DL:$DL,$GP532+40),"")</f>
      </c>
      <c r="GP532">
        <f>IFERROR(MATCH($DJ532,$DK$2:$DK$148,0)+1,0)</f>
      </c>
      <c r="GQ532">
        <f>IFERROR(INDEX($DM$2:$DM$148,MATCH($DJ532,$DK$2:$DK$148,0)),0)</f>
      </c>
      <c r="GR532">
        <f>IFERROR(MATCH($L532,$DN$532:$FA$532,0),0)</f>
      </c>
      <c r="GS532">
        <f>IF($GR532&gt;0,INDEX($FB$532:$GO$532,$GR532),"")</f>
      </c>
      <c r="GV532">
        <f>IF($JE532&gt;=1,INDEX($GT:$GT,$JD532+1),"")</f>
      </c>
      <c r="GW532">
        <f>IF($JE532&gt;=2,INDEX($GT:$GT,$JD532+2),"")</f>
      </c>
      <c r="GX532">
        <f>IF($JE532&gt;=3,INDEX($GT:$GT,$JD532+3),"")</f>
      </c>
      <c r="GY532">
        <f>IF($JE532&gt;=4,INDEX($GT:$GT,$JD532+4),"")</f>
      </c>
      <c r="GZ532">
        <f>IF($JE532&gt;=5,INDEX($GT:$GT,$JD532+5),"")</f>
      </c>
      <c r="HA532">
        <f>IF($JE532&gt;=6,INDEX($GT:$GT,$JD532+6),"")</f>
      </c>
      <c r="HB532">
        <f>IF($JE532&gt;=7,INDEX($GT:$GT,$JD532+7),"")</f>
      </c>
      <c r="HC532">
        <f>IF($JE532&gt;=8,INDEX($GT:$GT,$JD532+8),"")</f>
      </c>
      <c r="HD532">
        <f>IF($JE532&gt;=9,INDEX($GT:$GT,$JD532+9),"")</f>
      </c>
      <c r="HE532">
        <f>IF($JE532&gt;=10,INDEX($GT:$GT,$JD532+10),"")</f>
      </c>
      <c r="HF532">
        <f>IF($JE532&gt;=11,INDEX($GT:$GT,$JD532+11),"")</f>
      </c>
      <c r="HG532">
        <f>IF($JE532&gt;=12,INDEX($GT:$GT,$JD532+12),"")</f>
      </c>
      <c r="HH532">
        <f>IF($JE532&gt;=13,INDEX($GT:$GT,$JD532+13),"")</f>
      </c>
      <c r="HI532">
        <f>IF($JE532&gt;=14,INDEX($GT:$GT,$JD532+14),"")</f>
      </c>
      <c r="HJ532">
        <f>IF($JE532&gt;=15,INDEX($GT:$GT,$JD532+15),"")</f>
      </c>
      <c r="HK532">
        <f>IF($JE532&gt;=16,INDEX($GT:$GT,$JD532+16),"")</f>
      </c>
      <c r="HL532">
        <f>IF($JE532&gt;=17,INDEX($GT:$GT,$JD532+17),"")</f>
      </c>
      <c r="HM532">
        <f>IF($JE532&gt;=18,INDEX($GT:$GT,$JD532+18),"")</f>
      </c>
      <c r="HN532">
        <f>IF($JE532&gt;=19,INDEX($GT:$GT,$JD532+19),"")</f>
      </c>
      <c r="HO532">
        <f>IF($JE532&gt;=20,INDEX($GT:$GT,$JD532+20),"")</f>
      </c>
      <c r="HP532">
        <f>IF($JE532&gt;=21,INDEX($GT:$GT,$JD532+21),"")</f>
      </c>
      <c r="HQ532">
        <f>IF($JE532&gt;=22,INDEX($GT:$GT,$JD532+22),"")</f>
      </c>
      <c r="HR532">
        <f>IF($JE532&gt;=23,INDEX($GT:$GT,$JD532+23),"")</f>
      </c>
      <c r="HS532">
        <f>IF($JE532&gt;=24,INDEX($GT:$GT,$JD532+24),"")</f>
      </c>
      <c r="HT532">
        <f>IF($JE532&gt;=25,INDEX($GT:$GT,$JD532+25),"")</f>
      </c>
      <c r="HU532">
        <f>IF($JE532&gt;=26,INDEX($GT:$GT,$JD532+26),"")</f>
      </c>
      <c r="HV532">
        <f>IF($JE532&gt;=27,INDEX($GT:$GT,$JD532+27),"")</f>
      </c>
      <c r="HW532">
        <f>IF($JE532&gt;=28,INDEX($GT:$GT,$JD532+28),"")</f>
      </c>
      <c r="HX532">
        <f>IF($JE532&gt;=29,INDEX($GT:$GT,$JD532+29),"")</f>
      </c>
      <c r="HY532">
        <f>IF($JE532&gt;=30,INDEX($GT:$GT,$JD532+30),"")</f>
      </c>
      <c r="HZ532">
        <f>IF($JE532&gt;=31,INDEX($GT:$GT,$JD532+31),"")</f>
      </c>
      <c r="IA532">
        <f>IF($JE532&gt;=32,INDEX($GT:$GT,$JD532+32),"")</f>
      </c>
      <c r="IB532">
        <f>IF($JE532&gt;=33,INDEX($GT:$GT,$JD532+33),"")</f>
      </c>
      <c r="IC532">
        <f>IF($JE532&gt;=34,INDEX($GT:$GT,$JD532+34),"")</f>
      </c>
      <c r="ID532">
        <f>IF($JE532&gt;=35,INDEX($GT:$GT,$JD532+35),"")</f>
      </c>
      <c r="IE532">
        <f>IF($JE532&gt;=36,INDEX($GT:$GT,$JD532+36),"")</f>
      </c>
      <c r="IF532">
        <f>IF($JE532&gt;=37,INDEX($GT:$GT,$JD532+37),"")</f>
      </c>
      <c r="IG532">
        <f>IF($JE532&gt;=38,INDEX($GT:$GT,$JD532+38),"")</f>
      </c>
      <c r="IH532">
        <f>IF($JE532&gt;=39,INDEX($GT:$GT,$JD532+39),"")</f>
      </c>
      <c r="II532">
        <f>IF($JE532&gt;=40,INDEX($GT:$GT,$JD532+40),"")</f>
      </c>
      <c r="IJ532">
        <f>IF($JE532&gt;=41,INDEX($GT:$GT,$JD532+41),"")</f>
      </c>
      <c r="IK532">
        <f>IF($JE532&gt;=42,INDEX($GT:$GT,$JD532+42),"")</f>
      </c>
      <c r="IL532">
        <f>IF($JE532&gt;=43,INDEX($GT:$GT,$JD532+43),"")</f>
      </c>
      <c r="IM532">
        <f>IF($JE532&gt;=44,INDEX($GT:$GT,$JD532+44),"")</f>
      </c>
      <c r="IN532">
        <f>IF($JE532&gt;=45,INDEX($GT:$GT,$JD532+45),"")</f>
      </c>
      <c r="IO532">
        <f>IF($JE532&gt;=46,INDEX($GT:$GT,$JD532+46),"")</f>
      </c>
      <c r="IP532">
        <f>IF($JE532&gt;=47,INDEX($GT:$GT,$JD532+47),"")</f>
      </c>
      <c r="IQ532">
        <f>IF($JE532&gt;=48,INDEX($GT:$GT,$JD532+48),"")</f>
      </c>
      <c r="IR532">
        <f>IF($JE532&gt;=49,INDEX($GT:$GT,$JD532+49),"")</f>
      </c>
      <c r="IS532">
        <f>IF($JE532&gt;=50,INDEX($GT:$GT,$JD532+50),"")</f>
      </c>
      <c r="IT532">
        <f>IF($JE532&gt;=51,INDEX($GT:$GT,$JD532+51),"")</f>
      </c>
      <c r="IU532">
        <f>IF($JE532&gt;=52,INDEX($GT:$GT,$JD532+52),"")</f>
      </c>
      <c r="IV532">
        <f>IF($JE532&gt;=53,INDEX($GT:$GT,$JD532+53),"")</f>
      </c>
      <c r="IW532">
        <f>IF($JE532&gt;=54,INDEX($GT:$GT,$JD532+54),"")</f>
      </c>
      <c r="IX532">
        <f>IF($JE532&gt;=55,INDEX($GT:$GT,$JD532+55),"")</f>
      </c>
      <c r="IY532">
        <f>IF($JE532&gt;=56,INDEX($GT:$GT,$JD532+56),"")</f>
      </c>
      <c r="IZ532">
        <f>IF($JE532&gt;=57,INDEX($GT:$GT,$JD532+57),"")</f>
      </c>
      <c r="JA532">
        <f>IF($JE532&gt;=58,INDEX($GT:$GT,$JD532+58),"")</f>
      </c>
      <c r="JB532">
        <f>IF($JE532&gt;=59,INDEX($GT:$GT,$JD532+59),"")</f>
      </c>
      <c r="JC532">
        <f>IF($JE532&gt;=60,INDEX($GT:$GT,$JD532+60),"")</f>
      </c>
      <c r="JD532">
        <f>IFERROR(MATCH($GS532,$GT$2:$GT$322,0)+1,0)</f>
      </c>
      <c r="JE532">
        <f>IFERROR(INDEX($GU$2:$GU$322,MATCH($GS532,$GT$2:$GT$322,0)),0)</f>
      </c>
      <c r="JF532" t="s">
        <v>28</v>
      </c>
      <c r="JG532" t="s">
        <v>28</v>
      </c>
    </row>
    <row r="533" spans="1:267" x14ac:dyDescent="0.25">
      <c r="J533" s="1"/>
      <c r="K533" s="1"/>
      <c r="L533" s="1"/>
      <c r="M533" s="1"/>
      <c r="N533" s="1">
        <f>IFERROR(IF(FIND(" - ",$J533)&gt;0,MID($J533,FIND(" - ",$J533)+3,LEN($J533)),""),"")</f>
      </c>
      <c r="P533" s="1"/>
      <c r="S533" t="s">
        <v>28</v>
      </c>
      <c r="U533">
        <f>IF(OR($S533="",$T533=""),"",IFERROR($S533/$T533,0))</f>
      </c>
      <c r="V533">
        <f>IF($S533="","",
IF($K533="","",
IF(ISNUMBER(SEARCH("exempt",LOWER($K533))),0,
$S533*(VALUE(SUBSTITUTE($K533,"%",""))/100))))</f>
      </c>
      <c r="AB533">
        <f>IF($S533="","",
SUM($S533,$V533,$Z533,$W533,$Y533)-
IF($AA533="",0,VALUE($AA533)))</f>
      </c>
      <c r="AJ533" t="s">
        <v>1196</v>
      </c>
      <c r="AR533">
        <f>IFERROR(LEFT($J533,FIND(" - ",$J533)-1),$J533)</f>
      </c>
      <c r="AU533">
        <f>IF($CJ533&gt;=1,INDEX($AS:$AS,$CI533+1),"")</f>
      </c>
      <c r="AV533">
        <f>IF($CJ533&gt;=2,INDEX($AS:$AS,$CI533+2),"")</f>
      </c>
      <c r="AW533">
        <f>IF($CJ533&gt;=3,INDEX($AS:$AS,$CI533+3),"")</f>
      </c>
      <c r="AX533">
        <f>IF($CJ533&gt;=4,INDEX($AS:$AS,$CI533+4),"")</f>
      </c>
      <c r="AY533">
        <f>IF($CJ533&gt;=5,INDEX($AS:$AS,$CI533+5),"")</f>
      </c>
      <c r="AZ533">
        <f>IF($CJ533&gt;=6,INDEX($AS:$AS,$CI533+6),"")</f>
      </c>
      <c r="BA533">
        <f>IF($CJ533&gt;=7,INDEX($AS:$AS,$CI533+7),"")</f>
      </c>
      <c r="BB533">
        <f>IF($CJ533&gt;=8,INDEX($AS:$AS,$CI533+8),"")</f>
      </c>
      <c r="BC533">
        <f>IF($CJ533&gt;=9,INDEX($AS:$AS,$CI533+9),"")</f>
      </c>
      <c r="BD533">
        <f>IF($CJ533&gt;=10,INDEX($AS:$AS,$CI533+10),"")</f>
      </c>
      <c r="BE533">
        <f>IF($CJ533&gt;=11,INDEX($AS:$AS,$CI533+11),"")</f>
      </c>
      <c r="BF533">
        <f>IF($CJ533&gt;=12,INDEX($AS:$AS,$CI533+12),"")</f>
      </c>
      <c r="BG533">
        <f>IF($CJ533&gt;=13,INDEX($AS:$AS,$CI533+13),"")</f>
      </c>
      <c r="BH533">
        <f>IF($CJ533&gt;=14,INDEX($AS:$AS,$CI533+14),"")</f>
      </c>
      <c r="BI533">
        <f>IF($CJ533&gt;=15,INDEX($AS:$AS,$CI533+15),"")</f>
      </c>
      <c r="BJ533">
        <f>IF($CJ533&gt;=16,INDEX($AS:$AS,$CI533+16),"")</f>
      </c>
      <c r="BK533">
        <f>IF($CJ533&gt;=17,INDEX($AS:$AS,$CI533+17),"")</f>
      </c>
      <c r="BL533">
        <f>IF($CJ533&gt;=18,INDEX($AS:$AS,$CI533+18),"")</f>
      </c>
      <c r="BM533">
        <f>IF($CJ533&gt;=19,INDEX($AS:$AS,$CI533+19),"")</f>
      </c>
      <c r="BN533">
        <f>IF($CJ533&gt;=20,INDEX($AS:$AS,$CI533+20),"")</f>
      </c>
      <c r="BO533">
        <f>IF($CJ533&gt;=21,INDEX($AS:$AS,$CI533+21),"")</f>
      </c>
      <c r="BP533">
        <f>IF($CJ533&gt;=22,INDEX($AS:$AS,$CI533+22),"")</f>
      </c>
      <c r="BQ533">
        <f>IF($CJ533&gt;=23,INDEX($AS:$AS,$CI533+23),"")</f>
      </c>
      <c r="BR533">
        <f>IF($CJ533&gt;=24,INDEX($AS:$AS,$CI533+24),"")</f>
      </c>
      <c r="BS533">
        <f>IF($CJ533&gt;=25,INDEX($AS:$AS,$CI533+25),"")</f>
      </c>
      <c r="BT533">
        <f>IF($CJ533&gt;=26,INDEX($AS:$AS,$CI533+26),"")</f>
      </c>
      <c r="BU533">
        <f>IF($CJ533&gt;=27,INDEX($AS:$AS,$CI533+27),"")</f>
      </c>
      <c r="BV533">
        <f>IF($CJ533&gt;=28,INDEX($AS:$AS,$CI533+28),"")</f>
      </c>
      <c r="BW533">
        <f>IF($CJ533&gt;=29,INDEX($AS:$AS,$CI533+29),"")</f>
      </c>
      <c r="BX533">
        <f>IF($CJ533&gt;=30,INDEX($AS:$AS,$CI533+30),"")</f>
      </c>
      <c r="BY533">
        <f>IF($CJ533&gt;=31,INDEX($AS:$AS,$CI533+31),"")</f>
      </c>
      <c r="BZ533">
        <f>IF($CJ533&gt;=32,INDEX($AS:$AS,$CI533+32),"")</f>
      </c>
      <c r="CA533">
        <f>IF($CJ533&gt;=33,INDEX($AS:$AS,$CI533+33),"")</f>
      </c>
      <c r="CB533">
        <f>IF($CJ533&gt;=34,INDEX($AS:$AS,$CI533+34),"")</f>
      </c>
      <c r="CC533">
        <f>IF($CJ533&gt;=35,INDEX($AS:$AS,$CI533+35),"")</f>
      </c>
      <c r="CD533">
        <f>IF($CJ533&gt;=36,INDEX($AS:$AS,$CI533+36),"")</f>
      </c>
      <c r="CE533">
        <f>IF($CJ533&gt;=37,INDEX($AS:$AS,$CI533+37),"")</f>
      </c>
      <c r="CF533">
        <f>IF($CJ533&gt;=38,INDEX($AS:$AS,$CI533+38),"")</f>
      </c>
      <c r="CG533">
        <f>IF($CJ533&gt;=39,INDEX($AS:$AS,$CI533+39),"")</f>
      </c>
      <c r="CH533">
        <f>IF($CJ533&gt;=40,INDEX($AS:$AS,$CI533+40),"")</f>
      </c>
      <c r="CI533">
        <f>IFERROR(MATCH($AR533,$AS$2:$AS$133,0)+1,0)</f>
      </c>
      <c r="CJ533">
        <f>IFERROR(INDEX($AT$2:$AT$133,MATCH($AR533,$AS$2:$AS$133,0)),0)</f>
      </c>
      <c r="CK533">
        <f>IFERROR(LEFT($O533,FIND(" - ",$O533)-1),$O533)</f>
      </c>
      <c r="CL533" t="s">
        <v>113</v>
      </c>
      <c r="CN533">
        <f>IF($DI533&gt;=1,INDEX($CL:$CL,$DH533+1),"")</f>
      </c>
      <c r="CO533">
        <f>IF($DI533&gt;=2,INDEX($CL:$CL,$DH533+2),"")</f>
      </c>
      <c r="CP533">
        <f>IF($DI533&gt;=3,INDEX($CL:$CL,$DH533+3),"")</f>
      </c>
      <c r="CQ533">
        <f>IF($DI533&gt;=4,INDEX($CL:$CL,$DH533+4),"")</f>
      </c>
      <c r="CR533">
        <f>IF($DI533&gt;=5,INDEX($CL:$CL,$DH533+5),"")</f>
      </c>
      <c r="CS533">
        <f>IF($DI533&gt;=6,INDEX($CL:$CL,$DH533+6),"")</f>
      </c>
      <c r="CT533">
        <f>IF($DI533&gt;=7,INDEX($CL:$CL,$DH533+7),"")</f>
      </c>
      <c r="CU533">
        <f>IF($DI533&gt;=8,INDEX($CL:$CL,$DH533+8),"")</f>
      </c>
      <c r="CV533">
        <f>IF($DI533&gt;=9,INDEX($CL:$CL,$DH533+9),"")</f>
      </c>
      <c r="CW533">
        <f>IF($DI533&gt;=10,INDEX($CL:$CL,$DH533+10),"")</f>
      </c>
      <c r="CX533">
        <f>IF($DI533&gt;=11,INDEX($CL:$CL,$DH533+11),"")</f>
      </c>
      <c r="CY533">
        <f>IF($DI533&gt;=12,INDEX($CL:$CL,$DH533+12),"")</f>
      </c>
      <c r="CZ533">
        <f>IF($DI533&gt;=13,INDEX($CL:$CL,$DH533+13),"")</f>
      </c>
      <c r="DA533">
        <f>IF($DI533&gt;=14,INDEX($CL:$CL,$DH533+14),"")</f>
      </c>
      <c r="DB533">
        <f>IF($DI533&gt;=15,INDEX($CL:$CL,$DH533+15),"")</f>
      </c>
      <c r="DC533">
        <f>IF($DI533&gt;=16,INDEX($CL:$CL,$DH533+16),"")</f>
      </c>
      <c r="DD533">
        <f>IF($DI533&gt;=17,INDEX($CL:$CL,$DH533+17),"")</f>
      </c>
      <c r="DE533">
        <f>IF($DI533&gt;=18,INDEX($CL:$CL,$DH533+18),"")</f>
      </c>
      <c r="DF533">
        <f>IF($DI533&gt;=19,INDEX($CL:$CL,$DH533+19),"")</f>
      </c>
      <c r="DG533">
        <f>IF($DI533&gt;=20,INDEX($CL:$CL,$DH533+20),"")</f>
      </c>
      <c r="DH533">
        <f>IFERROR(MATCH($CK533,$CL$2:$CL$1558,0)+1,0)</f>
      </c>
      <c r="DI533">
        <f>IFERROR(INDEX($CM$2:$CM$1558,MATCH($CK533,$CL$2:$CL$1558,0)),0)</f>
      </c>
      <c r="DJ533">
        <f>IFERROR(INDEX($AQ:$AQ,MATCH($K533,$AP:$AP,0))&amp;"","")</f>
      </c>
      <c r="DN533">
        <f>IF($GQ533&gt;=1,INDEX($DK:$DK,$GP533+1),"")</f>
      </c>
      <c r="DO533">
        <f>IF($GQ533&gt;=2,INDEX($DK:$DK,$GP533+2),"")</f>
      </c>
      <c r="DP533">
        <f>IF($GQ533&gt;=3,INDEX($DK:$DK,$GP533+3),"")</f>
      </c>
      <c r="DQ533">
        <f>IF($GQ533&gt;=4,INDEX($DK:$DK,$GP533+4),"")</f>
      </c>
      <c r="DR533">
        <f>IF($GQ533&gt;=5,INDEX($DK:$DK,$GP533+5),"")</f>
      </c>
      <c r="DS533">
        <f>IF($GQ533&gt;=6,INDEX($DK:$DK,$GP533+6),"")</f>
      </c>
      <c r="DT533">
        <f>IF($GQ533&gt;=7,INDEX($DK:$DK,$GP533+7),"")</f>
      </c>
      <c r="DU533">
        <f>IF($GQ533&gt;=8,INDEX($DK:$DK,$GP533+8),"")</f>
      </c>
      <c r="DV533">
        <f>IF($GQ533&gt;=9,INDEX($DK:$DK,$GP533+9),"")</f>
      </c>
      <c r="DW533">
        <f>IF($GQ533&gt;=10,INDEX($DK:$DK,$GP533+10),"")</f>
      </c>
      <c r="DX533">
        <f>IF($GQ533&gt;=11,INDEX($DK:$DK,$GP533+11),"")</f>
      </c>
      <c r="DY533">
        <f>IF($GQ533&gt;=12,INDEX($DK:$DK,$GP533+12),"")</f>
      </c>
      <c r="DZ533">
        <f>IF($GQ533&gt;=13,INDEX($DK:$DK,$GP533+13),"")</f>
      </c>
      <c r="EA533">
        <f>IF($GQ533&gt;=14,INDEX($DK:$DK,$GP533+14),"")</f>
      </c>
      <c r="EB533">
        <f>IF($GQ533&gt;=15,INDEX($DK:$DK,$GP533+15),"")</f>
      </c>
      <c r="EC533">
        <f>IF($GQ533&gt;=16,INDEX($DK:$DK,$GP533+16),"")</f>
      </c>
      <c r="ED533">
        <f>IF($GQ533&gt;=17,INDEX($DK:$DK,$GP533+17),"")</f>
      </c>
      <c r="EE533">
        <f>IF($GQ533&gt;=18,INDEX($DK:$DK,$GP533+18),"")</f>
      </c>
      <c r="EF533">
        <f>IF($GQ533&gt;=19,INDEX($DK:$DK,$GP533+19),"")</f>
      </c>
      <c r="EG533">
        <f>IF($GQ533&gt;=20,INDEX($DK:$DK,$GP533+20),"")</f>
      </c>
      <c r="EH533">
        <f>IF($GQ533&gt;=21,INDEX($DK:$DK,$GP533+21),"")</f>
      </c>
      <c r="EI533">
        <f>IF($GQ533&gt;=22,INDEX($DK:$DK,$GP533+22),"")</f>
      </c>
      <c r="EJ533">
        <f>IF($GQ533&gt;=23,INDEX($DK:$DK,$GP533+23),"")</f>
      </c>
      <c r="EK533">
        <f>IF($GQ533&gt;=24,INDEX($DK:$DK,$GP533+24),"")</f>
      </c>
      <c r="EL533">
        <f>IF($GQ533&gt;=25,INDEX($DK:$DK,$GP533+25),"")</f>
      </c>
      <c r="EM533">
        <f>IF($GQ533&gt;=26,INDEX($DK:$DK,$GP533+26),"")</f>
      </c>
      <c r="EN533">
        <f>IF($GQ533&gt;=27,INDEX($DK:$DK,$GP533+27),"")</f>
      </c>
      <c r="EO533">
        <f>IF($GQ533&gt;=28,INDEX($DK:$DK,$GP533+28),"")</f>
      </c>
      <c r="EP533">
        <f>IF($GQ533&gt;=29,INDEX($DK:$DK,$GP533+29),"")</f>
      </c>
      <c r="EQ533">
        <f>IF($GQ533&gt;=30,INDEX($DK:$DK,$GP533+30),"")</f>
      </c>
      <c r="ER533">
        <f>IF($GQ533&gt;=31,INDEX($DK:$DK,$GP533+31),"")</f>
      </c>
      <c r="ES533">
        <f>IF($GQ533&gt;=32,INDEX($DK:$DK,$GP533+32),"")</f>
      </c>
      <c r="ET533">
        <f>IF($GQ533&gt;=33,INDEX($DK:$DK,$GP533+33),"")</f>
      </c>
      <c r="EU533">
        <f>IF($GQ533&gt;=34,INDEX($DK:$DK,$GP533+34),"")</f>
      </c>
      <c r="EV533">
        <f>IF($GQ533&gt;=35,INDEX($DK:$DK,$GP533+35),"")</f>
      </c>
      <c r="EW533">
        <f>IF($GQ533&gt;=36,INDEX($DK:$DK,$GP533+36),"")</f>
      </c>
      <c r="EX533">
        <f>IF($GQ533&gt;=37,INDEX($DK:$DK,$GP533+37),"")</f>
      </c>
      <c r="EY533">
        <f>IF($GQ533&gt;=38,INDEX($DK:$DK,$GP533+38),"")</f>
      </c>
      <c r="EZ533">
        <f>IF($GQ533&gt;=39,INDEX($DK:$DK,$GP533+39),"")</f>
      </c>
      <c r="FA533">
        <f>IF($GQ533&gt;=40,INDEX($DK:$DK,$GP533+40),"")</f>
      </c>
      <c r="FB533">
        <f>IF($GQ533&gt;=1,INDEX($DL:$DL,$GP533+1),"")</f>
      </c>
      <c r="FC533">
        <f>IF($GQ533&gt;=2,INDEX($DL:$DL,$GP533+2),"")</f>
      </c>
      <c r="FD533">
        <f>IF($GQ533&gt;=3,INDEX($DL:$DL,$GP533+3),"")</f>
      </c>
      <c r="FE533">
        <f>IF($GQ533&gt;=4,INDEX($DL:$DL,$GP533+4),"")</f>
      </c>
      <c r="FF533">
        <f>IF($GQ533&gt;=5,INDEX($DL:$DL,$GP533+5),"")</f>
      </c>
      <c r="FG533">
        <f>IF($GQ533&gt;=6,INDEX($DL:$DL,$GP533+6),"")</f>
      </c>
      <c r="FH533">
        <f>IF($GQ533&gt;=7,INDEX($DL:$DL,$GP533+7),"")</f>
      </c>
      <c r="FI533">
        <f>IF($GQ533&gt;=8,INDEX($DL:$DL,$GP533+8),"")</f>
      </c>
      <c r="FJ533">
        <f>IF($GQ533&gt;=9,INDEX($DL:$DL,$GP533+9),"")</f>
      </c>
      <c r="FK533">
        <f>IF($GQ533&gt;=10,INDEX($DL:$DL,$GP533+10),"")</f>
      </c>
      <c r="FL533">
        <f>IF($GQ533&gt;=11,INDEX($DL:$DL,$GP533+11),"")</f>
      </c>
      <c r="FM533">
        <f>IF($GQ533&gt;=12,INDEX($DL:$DL,$GP533+12),"")</f>
      </c>
      <c r="FN533">
        <f>IF($GQ533&gt;=13,INDEX($DL:$DL,$GP533+13),"")</f>
      </c>
      <c r="FO533">
        <f>IF($GQ533&gt;=14,INDEX($DL:$DL,$GP533+14),"")</f>
      </c>
      <c r="FP533">
        <f>IF($GQ533&gt;=15,INDEX($DL:$DL,$GP533+15),"")</f>
      </c>
      <c r="FQ533">
        <f>IF($GQ533&gt;=16,INDEX($DL:$DL,$GP533+16),"")</f>
      </c>
      <c r="FR533">
        <f>IF($GQ533&gt;=17,INDEX($DL:$DL,$GP533+17),"")</f>
      </c>
      <c r="FS533">
        <f>IF($GQ533&gt;=18,INDEX($DL:$DL,$GP533+18),"")</f>
      </c>
      <c r="FT533">
        <f>IF($GQ533&gt;=19,INDEX($DL:$DL,$GP533+19),"")</f>
      </c>
      <c r="FU533">
        <f>IF($GQ533&gt;=20,INDEX($DL:$DL,$GP533+20),"")</f>
      </c>
      <c r="FV533">
        <f>IF($GQ533&gt;=21,INDEX($DL:$DL,$GP533+21),"")</f>
      </c>
      <c r="FW533">
        <f>IF($GQ533&gt;=22,INDEX($DL:$DL,$GP533+22),"")</f>
      </c>
      <c r="FX533">
        <f>IF($GQ533&gt;=23,INDEX($DL:$DL,$GP533+23),"")</f>
      </c>
      <c r="FY533">
        <f>IF($GQ533&gt;=24,INDEX($DL:$DL,$GP533+24),"")</f>
      </c>
      <c r="FZ533">
        <f>IF($GQ533&gt;=25,INDEX($DL:$DL,$GP533+25),"")</f>
      </c>
      <c r="GA533">
        <f>IF($GQ533&gt;=26,INDEX($DL:$DL,$GP533+26),"")</f>
      </c>
      <c r="GB533">
        <f>IF($GQ533&gt;=27,INDEX($DL:$DL,$GP533+27),"")</f>
      </c>
      <c r="GC533">
        <f>IF($GQ533&gt;=28,INDEX($DL:$DL,$GP533+28),"")</f>
      </c>
      <c r="GD533">
        <f>IF($GQ533&gt;=29,INDEX($DL:$DL,$GP533+29),"")</f>
      </c>
      <c r="GE533">
        <f>IF($GQ533&gt;=30,INDEX($DL:$DL,$GP533+30),"")</f>
      </c>
      <c r="GF533">
        <f>IF($GQ533&gt;=31,INDEX($DL:$DL,$GP533+31),"")</f>
      </c>
      <c r="GG533">
        <f>IF($GQ533&gt;=32,INDEX($DL:$DL,$GP533+32),"")</f>
      </c>
      <c r="GH533">
        <f>IF($GQ533&gt;=33,INDEX($DL:$DL,$GP533+33),"")</f>
      </c>
      <c r="GI533">
        <f>IF($GQ533&gt;=34,INDEX($DL:$DL,$GP533+34),"")</f>
      </c>
      <c r="GJ533">
        <f>IF($GQ533&gt;=35,INDEX($DL:$DL,$GP533+35),"")</f>
      </c>
      <c r="GK533">
        <f>IF($GQ533&gt;=36,INDEX($DL:$DL,$GP533+36),"")</f>
      </c>
      <c r="GL533">
        <f>IF($GQ533&gt;=37,INDEX($DL:$DL,$GP533+37),"")</f>
      </c>
      <c r="GM533">
        <f>IF($GQ533&gt;=38,INDEX($DL:$DL,$GP533+38),"")</f>
      </c>
      <c r="GN533">
        <f>IF($GQ533&gt;=39,INDEX($DL:$DL,$GP533+39),"")</f>
      </c>
      <c r="GO533">
        <f>IF($GQ533&gt;=40,INDEX($DL:$DL,$GP533+40),"")</f>
      </c>
      <c r="GP533">
        <f>IFERROR(MATCH($DJ533,$DK$2:$DK$148,0)+1,0)</f>
      </c>
      <c r="GQ533">
        <f>IFERROR(INDEX($DM$2:$DM$148,MATCH($DJ533,$DK$2:$DK$148,0)),0)</f>
      </c>
      <c r="GR533">
        <f>IFERROR(MATCH($L533,$DN$533:$FA$533,0),0)</f>
      </c>
      <c r="GS533">
        <f>IF($GR533&gt;0,INDEX($FB$533:$GO$533,$GR533),"")</f>
      </c>
      <c r="GV533">
        <f>IF($JE533&gt;=1,INDEX($GT:$GT,$JD533+1),"")</f>
      </c>
      <c r="GW533">
        <f>IF($JE533&gt;=2,INDEX($GT:$GT,$JD533+2),"")</f>
      </c>
      <c r="GX533">
        <f>IF($JE533&gt;=3,INDEX($GT:$GT,$JD533+3),"")</f>
      </c>
      <c r="GY533">
        <f>IF($JE533&gt;=4,INDEX($GT:$GT,$JD533+4),"")</f>
      </c>
      <c r="GZ533">
        <f>IF($JE533&gt;=5,INDEX($GT:$GT,$JD533+5),"")</f>
      </c>
      <c r="HA533">
        <f>IF($JE533&gt;=6,INDEX($GT:$GT,$JD533+6),"")</f>
      </c>
      <c r="HB533">
        <f>IF($JE533&gt;=7,INDEX($GT:$GT,$JD533+7),"")</f>
      </c>
      <c r="HC533">
        <f>IF($JE533&gt;=8,INDEX($GT:$GT,$JD533+8),"")</f>
      </c>
      <c r="HD533">
        <f>IF($JE533&gt;=9,INDEX($GT:$GT,$JD533+9),"")</f>
      </c>
      <c r="HE533">
        <f>IF($JE533&gt;=10,INDEX($GT:$GT,$JD533+10),"")</f>
      </c>
      <c r="HF533">
        <f>IF($JE533&gt;=11,INDEX($GT:$GT,$JD533+11),"")</f>
      </c>
      <c r="HG533">
        <f>IF($JE533&gt;=12,INDEX($GT:$GT,$JD533+12),"")</f>
      </c>
      <c r="HH533">
        <f>IF($JE533&gt;=13,INDEX($GT:$GT,$JD533+13),"")</f>
      </c>
      <c r="HI533">
        <f>IF($JE533&gt;=14,INDEX($GT:$GT,$JD533+14),"")</f>
      </c>
      <c r="HJ533">
        <f>IF($JE533&gt;=15,INDEX($GT:$GT,$JD533+15),"")</f>
      </c>
      <c r="HK533">
        <f>IF($JE533&gt;=16,INDEX($GT:$GT,$JD533+16),"")</f>
      </c>
      <c r="HL533">
        <f>IF($JE533&gt;=17,INDEX($GT:$GT,$JD533+17),"")</f>
      </c>
      <c r="HM533">
        <f>IF($JE533&gt;=18,INDEX($GT:$GT,$JD533+18),"")</f>
      </c>
      <c r="HN533">
        <f>IF($JE533&gt;=19,INDEX($GT:$GT,$JD533+19),"")</f>
      </c>
      <c r="HO533">
        <f>IF($JE533&gt;=20,INDEX($GT:$GT,$JD533+20),"")</f>
      </c>
      <c r="HP533">
        <f>IF($JE533&gt;=21,INDEX($GT:$GT,$JD533+21),"")</f>
      </c>
      <c r="HQ533">
        <f>IF($JE533&gt;=22,INDEX($GT:$GT,$JD533+22),"")</f>
      </c>
      <c r="HR533">
        <f>IF($JE533&gt;=23,INDEX($GT:$GT,$JD533+23),"")</f>
      </c>
      <c r="HS533">
        <f>IF($JE533&gt;=24,INDEX($GT:$GT,$JD533+24),"")</f>
      </c>
      <c r="HT533">
        <f>IF($JE533&gt;=25,INDEX($GT:$GT,$JD533+25),"")</f>
      </c>
      <c r="HU533">
        <f>IF($JE533&gt;=26,INDEX($GT:$GT,$JD533+26),"")</f>
      </c>
      <c r="HV533">
        <f>IF($JE533&gt;=27,INDEX($GT:$GT,$JD533+27),"")</f>
      </c>
      <c r="HW533">
        <f>IF($JE533&gt;=28,INDEX($GT:$GT,$JD533+28),"")</f>
      </c>
      <c r="HX533">
        <f>IF($JE533&gt;=29,INDEX($GT:$GT,$JD533+29),"")</f>
      </c>
      <c r="HY533">
        <f>IF($JE533&gt;=30,INDEX($GT:$GT,$JD533+30),"")</f>
      </c>
      <c r="HZ533">
        <f>IF($JE533&gt;=31,INDEX($GT:$GT,$JD533+31),"")</f>
      </c>
      <c r="IA533">
        <f>IF($JE533&gt;=32,INDEX($GT:$GT,$JD533+32),"")</f>
      </c>
      <c r="IB533">
        <f>IF($JE533&gt;=33,INDEX($GT:$GT,$JD533+33),"")</f>
      </c>
      <c r="IC533">
        <f>IF($JE533&gt;=34,INDEX($GT:$GT,$JD533+34),"")</f>
      </c>
      <c r="ID533">
        <f>IF($JE533&gt;=35,INDEX($GT:$GT,$JD533+35),"")</f>
      </c>
      <c r="IE533">
        <f>IF($JE533&gt;=36,INDEX($GT:$GT,$JD533+36),"")</f>
      </c>
      <c r="IF533">
        <f>IF($JE533&gt;=37,INDEX($GT:$GT,$JD533+37),"")</f>
      </c>
      <c r="IG533">
        <f>IF($JE533&gt;=38,INDEX($GT:$GT,$JD533+38),"")</f>
      </c>
      <c r="IH533">
        <f>IF($JE533&gt;=39,INDEX($GT:$GT,$JD533+39),"")</f>
      </c>
      <c r="II533">
        <f>IF($JE533&gt;=40,INDEX($GT:$GT,$JD533+40),"")</f>
      </c>
      <c r="IJ533">
        <f>IF($JE533&gt;=41,INDEX($GT:$GT,$JD533+41),"")</f>
      </c>
      <c r="IK533">
        <f>IF($JE533&gt;=42,INDEX($GT:$GT,$JD533+42),"")</f>
      </c>
      <c r="IL533">
        <f>IF($JE533&gt;=43,INDEX($GT:$GT,$JD533+43),"")</f>
      </c>
      <c r="IM533">
        <f>IF($JE533&gt;=44,INDEX($GT:$GT,$JD533+44),"")</f>
      </c>
      <c r="IN533">
        <f>IF($JE533&gt;=45,INDEX($GT:$GT,$JD533+45),"")</f>
      </c>
      <c r="IO533">
        <f>IF($JE533&gt;=46,INDEX($GT:$GT,$JD533+46),"")</f>
      </c>
      <c r="IP533">
        <f>IF($JE533&gt;=47,INDEX($GT:$GT,$JD533+47),"")</f>
      </c>
      <c r="IQ533">
        <f>IF($JE533&gt;=48,INDEX($GT:$GT,$JD533+48),"")</f>
      </c>
      <c r="IR533">
        <f>IF($JE533&gt;=49,INDEX($GT:$GT,$JD533+49),"")</f>
      </c>
      <c r="IS533">
        <f>IF($JE533&gt;=50,INDEX($GT:$GT,$JD533+50),"")</f>
      </c>
      <c r="IT533">
        <f>IF($JE533&gt;=51,INDEX($GT:$GT,$JD533+51),"")</f>
      </c>
      <c r="IU533">
        <f>IF($JE533&gt;=52,INDEX($GT:$GT,$JD533+52),"")</f>
      </c>
      <c r="IV533">
        <f>IF($JE533&gt;=53,INDEX($GT:$GT,$JD533+53),"")</f>
      </c>
      <c r="IW533">
        <f>IF($JE533&gt;=54,INDEX($GT:$GT,$JD533+54),"")</f>
      </c>
      <c r="IX533">
        <f>IF($JE533&gt;=55,INDEX($GT:$GT,$JD533+55),"")</f>
      </c>
      <c r="IY533">
        <f>IF($JE533&gt;=56,INDEX($GT:$GT,$JD533+56),"")</f>
      </c>
      <c r="IZ533">
        <f>IF($JE533&gt;=57,INDEX($GT:$GT,$JD533+57),"")</f>
      </c>
      <c r="JA533">
        <f>IF($JE533&gt;=58,INDEX($GT:$GT,$JD533+58),"")</f>
      </c>
      <c r="JB533">
        <f>IF($JE533&gt;=59,INDEX($GT:$GT,$JD533+59),"")</f>
      </c>
      <c r="JC533">
        <f>IF($JE533&gt;=60,INDEX($GT:$GT,$JD533+60),"")</f>
      </c>
      <c r="JD533">
        <f>IFERROR(MATCH($GS533,$GT$2:$GT$322,0)+1,0)</f>
      </c>
      <c r="JE533">
        <f>IFERROR(INDEX($GU$2:$GU$322,MATCH($GS533,$GT$2:$GT$322,0)),0)</f>
      </c>
      <c r="JF533" t="s">
        <v>28</v>
      </c>
      <c r="JG533" t="s">
        <v>28</v>
      </c>
    </row>
    <row r="534" spans="1:267" x14ac:dyDescent="0.25">
      <c r="J534" s="1"/>
      <c r="K534" s="1"/>
      <c r="L534" s="1"/>
      <c r="M534" s="1"/>
      <c r="N534" s="1">
        <f>IFERROR(IF(FIND(" - ",$J534)&gt;0,MID($J534,FIND(" - ",$J534)+3,LEN($J534)),""),"")</f>
      </c>
      <c r="P534" s="1"/>
      <c r="S534" t="s">
        <v>28</v>
      </c>
      <c r="U534">
        <f>IF(OR($S534="",$T534=""),"",IFERROR($S534/$T534,0))</f>
      </c>
      <c r="V534">
        <f>IF($S534="","",
IF($K534="","",
IF(ISNUMBER(SEARCH("exempt",LOWER($K534))),0,
$S534*(VALUE(SUBSTITUTE($K534,"%",""))/100))))</f>
      </c>
      <c r="AB534">
        <f>IF($S534="","",
SUM($S534,$V534,$Z534,$W534,$Y534)-
IF($AA534="",0,VALUE($AA534)))</f>
      </c>
      <c r="AJ534" t="s">
        <v>1197</v>
      </c>
      <c r="AR534">
        <f>IFERROR(LEFT($J534,FIND(" - ",$J534)-1),$J534)</f>
      </c>
      <c r="AU534">
        <f>IF($CJ534&gt;=1,INDEX($AS:$AS,$CI534+1),"")</f>
      </c>
      <c r="AV534">
        <f>IF($CJ534&gt;=2,INDEX($AS:$AS,$CI534+2),"")</f>
      </c>
      <c r="AW534">
        <f>IF($CJ534&gt;=3,INDEX($AS:$AS,$CI534+3),"")</f>
      </c>
      <c r="AX534">
        <f>IF($CJ534&gt;=4,INDEX($AS:$AS,$CI534+4),"")</f>
      </c>
      <c r="AY534">
        <f>IF($CJ534&gt;=5,INDEX($AS:$AS,$CI534+5),"")</f>
      </c>
      <c r="AZ534">
        <f>IF($CJ534&gt;=6,INDEX($AS:$AS,$CI534+6),"")</f>
      </c>
      <c r="BA534">
        <f>IF($CJ534&gt;=7,INDEX($AS:$AS,$CI534+7),"")</f>
      </c>
      <c r="BB534">
        <f>IF($CJ534&gt;=8,INDEX($AS:$AS,$CI534+8),"")</f>
      </c>
      <c r="BC534">
        <f>IF($CJ534&gt;=9,INDEX($AS:$AS,$CI534+9),"")</f>
      </c>
      <c r="BD534">
        <f>IF($CJ534&gt;=10,INDEX($AS:$AS,$CI534+10),"")</f>
      </c>
      <c r="BE534">
        <f>IF($CJ534&gt;=11,INDEX($AS:$AS,$CI534+11),"")</f>
      </c>
      <c r="BF534">
        <f>IF($CJ534&gt;=12,INDEX($AS:$AS,$CI534+12),"")</f>
      </c>
      <c r="BG534">
        <f>IF($CJ534&gt;=13,INDEX($AS:$AS,$CI534+13),"")</f>
      </c>
      <c r="BH534">
        <f>IF($CJ534&gt;=14,INDEX($AS:$AS,$CI534+14),"")</f>
      </c>
      <c r="BI534">
        <f>IF($CJ534&gt;=15,INDEX($AS:$AS,$CI534+15),"")</f>
      </c>
      <c r="BJ534">
        <f>IF($CJ534&gt;=16,INDEX($AS:$AS,$CI534+16),"")</f>
      </c>
      <c r="BK534">
        <f>IF($CJ534&gt;=17,INDEX($AS:$AS,$CI534+17),"")</f>
      </c>
      <c r="BL534">
        <f>IF($CJ534&gt;=18,INDEX($AS:$AS,$CI534+18),"")</f>
      </c>
      <c r="BM534">
        <f>IF($CJ534&gt;=19,INDEX($AS:$AS,$CI534+19),"")</f>
      </c>
      <c r="BN534">
        <f>IF($CJ534&gt;=20,INDEX($AS:$AS,$CI534+20),"")</f>
      </c>
      <c r="BO534">
        <f>IF($CJ534&gt;=21,INDEX($AS:$AS,$CI534+21),"")</f>
      </c>
      <c r="BP534">
        <f>IF($CJ534&gt;=22,INDEX($AS:$AS,$CI534+22),"")</f>
      </c>
      <c r="BQ534">
        <f>IF($CJ534&gt;=23,INDEX($AS:$AS,$CI534+23),"")</f>
      </c>
      <c r="BR534">
        <f>IF($CJ534&gt;=24,INDEX($AS:$AS,$CI534+24),"")</f>
      </c>
      <c r="BS534">
        <f>IF($CJ534&gt;=25,INDEX($AS:$AS,$CI534+25),"")</f>
      </c>
      <c r="BT534">
        <f>IF($CJ534&gt;=26,INDEX($AS:$AS,$CI534+26),"")</f>
      </c>
      <c r="BU534">
        <f>IF($CJ534&gt;=27,INDEX($AS:$AS,$CI534+27),"")</f>
      </c>
      <c r="BV534">
        <f>IF($CJ534&gt;=28,INDEX($AS:$AS,$CI534+28),"")</f>
      </c>
      <c r="BW534">
        <f>IF($CJ534&gt;=29,INDEX($AS:$AS,$CI534+29),"")</f>
      </c>
      <c r="BX534">
        <f>IF($CJ534&gt;=30,INDEX($AS:$AS,$CI534+30),"")</f>
      </c>
      <c r="BY534">
        <f>IF($CJ534&gt;=31,INDEX($AS:$AS,$CI534+31),"")</f>
      </c>
      <c r="BZ534">
        <f>IF($CJ534&gt;=32,INDEX($AS:$AS,$CI534+32),"")</f>
      </c>
      <c r="CA534">
        <f>IF($CJ534&gt;=33,INDEX($AS:$AS,$CI534+33),"")</f>
      </c>
      <c r="CB534">
        <f>IF($CJ534&gt;=34,INDEX($AS:$AS,$CI534+34),"")</f>
      </c>
      <c r="CC534">
        <f>IF($CJ534&gt;=35,INDEX($AS:$AS,$CI534+35),"")</f>
      </c>
      <c r="CD534">
        <f>IF($CJ534&gt;=36,INDEX($AS:$AS,$CI534+36),"")</f>
      </c>
      <c r="CE534">
        <f>IF($CJ534&gt;=37,INDEX($AS:$AS,$CI534+37),"")</f>
      </c>
      <c r="CF534">
        <f>IF($CJ534&gt;=38,INDEX($AS:$AS,$CI534+38),"")</f>
      </c>
      <c r="CG534">
        <f>IF($CJ534&gt;=39,INDEX($AS:$AS,$CI534+39),"")</f>
      </c>
      <c r="CH534">
        <f>IF($CJ534&gt;=40,INDEX($AS:$AS,$CI534+40),"")</f>
      </c>
      <c r="CI534">
        <f>IFERROR(MATCH($AR534,$AS$2:$AS$133,0)+1,0)</f>
      </c>
      <c r="CJ534">
        <f>IFERROR(INDEX($AT$2:$AT$133,MATCH($AR534,$AS$2:$AS$133,0)),0)</f>
      </c>
      <c r="CK534">
        <f>IFERROR(LEFT($O534,FIND(" - ",$O534)-1),$O534)</f>
      </c>
      <c r="CL534" t="s">
        <v>1198</v>
      </c>
      <c r="CM534">
        <v>1</v>
      </c>
      <c r="CN534">
        <f>IF($DI534&gt;=1,INDEX($CL:$CL,$DH534+1),"")</f>
      </c>
      <c r="CO534">
        <f>IF($DI534&gt;=2,INDEX($CL:$CL,$DH534+2),"")</f>
      </c>
      <c r="CP534">
        <f>IF($DI534&gt;=3,INDEX($CL:$CL,$DH534+3),"")</f>
      </c>
      <c r="CQ534">
        <f>IF($DI534&gt;=4,INDEX($CL:$CL,$DH534+4),"")</f>
      </c>
      <c r="CR534">
        <f>IF($DI534&gt;=5,INDEX($CL:$CL,$DH534+5),"")</f>
      </c>
      <c r="CS534">
        <f>IF($DI534&gt;=6,INDEX($CL:$CL,$DH534+6),"")</f>
      </c>
      <c r="CT534">
        <f>IF($DI534&gt;=7,INDEX($CL:$CL,$DH534+7),"")</f>
      </c>
      <c r="CU534">
        <f>IF($DI534&gt;=8,INDEX($CL:$CL,$DH534+8),"")</f>
      </c>
      <c r="CV534">
        <f>IF($DI534&gt;=9,INDEX($CL:$CL,$DH534+9),"")</f>
      </c>
      <c r="CW534">
        <f>IF($DI534&gt;=10,INDEX($CL:$CL,$DH534+10),"")</f>
      </c>
      <c r="CX534">
        <f>IF($DI534&gt;=11,INDEX($CL:$CL,$DH534+11),"")</f>
      </c>
      <c r="CY534">
        <f>IF($DI534&gt;=12,INDEX($CL:$CL,$DH534+12),"")</f>
      </c>
      <c r="CZ534">
        <f>IF($DI534&gt;=13,INDEX($CL:$CL,$DH534+13),"")</f>
      </c>
      <c r="DA534">
        <f>IF($DI534&gt;=14,INDEX($CL:$CL,$DH534+14),"")</f>
      </c>
      <c r="DB534">
        <f>IF($DI534&gt;=15,INDEX($CL:$CL,$DH534+15),"")</f>
      </c>
      <c r="DC534">
        <f>IF($DI534&gt;=16,INDEX($CL:$CL,$DH534+16),"")</f>
      </c>
      <c r="DD534">
        <f>IF($DI534&gt;=17,INDEX($CL:$CL,$DH534+17),"")</f>
      </c>
      <c r="DE534">
        <f>IF($DI534&gt;=18,INDEX($CL:$CL,$DH534+18),"")</f>
      </c>
      <c r="DF534">
        <f>IF($DI534&gt;=19,INDEX($CL:$CL,$DH534+19),"")</f>
      </c>
      <c r="DG534">
        <f>IF($DI534&gt;=20,INDEX($CL:$CL,$DH534+20),"")</f>
      </c>
      <c r="DH534">
        <f>IFERROR(MATCH($CK534,$CL$2:$CL$1558,0)+1,0)</f>
      </c>
      <c r="DI534">
        <f>IFERROR(INDEX($CM$2:$CM$1558,MATCH($CK534,$CL$2:$CL$1558,0)),0)</f>
      </c>
      <c r="DJ534">
        <f>IFERROR(INDEX($AQ:$AQ,MATCH($K534,$AP:$AP,0))&amp;"","")</f>
      </c>
      <c r="DN534">
        <f>IF($GQ534&gt;=1,INDEX($DK:$DK,$GP534+1),"")</f>
      </c>
      <c r="DO534">
        <f>IF($GQ534&gt;=2,INDEX($DK:$DK,$GP534+2),"")</f>
      </c>
      <c r="DP534">
        <f>IF($GQ534&gt;=3,INDEX($DK:$DK,$GP534+3),"")</f>
      </c>
      <c r="DQ534">
        <f>IF($GQ534&gt;=4,INDEX($DK:$DK,$GP534+4),"")</f>
      </c>
      <c r="DR534">
        <f>IF($GQ534&gt;=5,INDEX($DK:$DK,$GP534+5),"")</f>
      </c>
      <c r="DS534">
        <f>IF($GQ534&gt;=6,INDEX($DK:$DK,$GP534+6),"")</f>
      </c>
      <c r="DT534">
        <f>IF($GQ534&gt;=7,INDEX($DK:$DK,$GP534+7),"")</f>
      </c>
      <c r="DU534">
        <f>IF($GQ534&gt;=8,INDEX($DK:$DK,$GP534+8),"")</f>
      </c>
      <c r="DV534">
        <f>IF($GQ534&gt;=9,INDEX($DK:$DK,$GP534+9),"")</f>
      </c>
      <c r="DW534">
        <f>IF($GQ534&gt;=10,INDEX($DK:$DK,$GP534+10),"")</f>
      </c>
      <c r="DX534">
        <f>IF($GQ534&gt;=11,INDEX($DK:$DK,$GP534+11),"")</f>
      </c>
      <c r="DY534">
        <f>IF($GQ534&gt;=12,INDEX($DK:$DK,$GP534+12),"")</f>
      </c>
      <c r="DZ534">
        <f>IF($GQ534&gt;=13,INDEX($DK:$DK,$GP534+13),"")</f>
      </c>
      <c r="EA534">
        <f>IF($GQ534&gt;=14,INDEX($DK:$DK,$GP534+14),"")</f>
      </c>
      <c r="EB534">
        <f>IF($GQ534&gt;=15,INDEX($DK:$DK,$GP534+15),"")</f>
      </c>
      <c r="EC534">
        <f>IF($GQ534&gt;=16,INDEX($DK:$DK,$GP534+16),"")</f>
      </c>
      <c r="ED534">
        <f>IF($GQ534&gt;=17,INDEX($DK:$DK,$GP534+17),"")</f>
      </c>
      <c r="EE534">
        <f>IF($GQ534&gt;=18,INDEX($DK:$DK,$GP534+18),"")</f>
      </c>
      <c r="EF534">
        <f>IF($GQ534&gt;=19,INDEX($DK:$DK,$GP534+19),"")</f>
      </c>
      <c r="EG534">
        <f>IF($GQ534&gt;=20,INDEX($DK:$DK,$GP534+20),"")</f>
      </c>
      <c r="EH534">
        <f>IF($GQ534&gt;=21,INDEX($DK:$DK,$GP534+21),"")</f>
      </c>
      <c r="EI534">
        <f>IF($GQ534&gt;=22,INDEX($DK:$DK,$GP534+22),"")</f>
      </c>
      <c r="EJ534">
        <f>IF($GQ534&gt;=23,INDEX($DK:$DK,$GP534+23),"")</f>
      </c>
      <c r="EK534">
        <f>IF($GQ534&gt;=24,INDEX($DK:$DK,$GP534+24),"")</f>
      </c>
      <c r="EL534">
        <f>IF($GQ534&gt;=25,INDEX($DK:$DK,$GP534+25),"")</f>
      </c>
      <c r="EM534">
        <f>IF($GQ534&gt;=26,INDEX($DK:$DK,$GP534+26),"")</f>
      </c>
      <c r="EN534">
        <f>IF($GQ534&gt;=27,INDEX($DK:$DK,$GP534+27),"")</f>
      </c>
      <c r="EO534">
        <f>IF($GQ534&gt;=28,INDEX($DK:$DK,$GP534+28),"")</f>
      </c>
      <c r="EP534">
        <f>IF($GQ534&gt;=29,INDEX($DK:$DK,$GP534+29),"")</f>
      </c>
      <c r="EQ534">
        <f>IF($GQ534&gt;=30,INDEX($DK:$DK,$GP534+30),"")</f>
      </c>
      <c r="ER534">
        <f>IF($GQ534&gt;=31,INDEX($DK:$DK,$GP534+31),"")</f>
      </c>
      <c r="ES534">
        <f>IF($GQ534&gt;=32,INDEX($DK:$DK,$GP534+32),"")</f>
      </c>
      <c r="ET534">
        <f>IF($GQ534&gt;=33,INDEX($DK:$DK,$GP534+33),"")</f>
      </c>
      <c r="EU534">
        <f>IF($GQ534&gt;=34,INDEX($DK:$DK,$GP534+34),"")</f>
      </c>
      <c r="EV534">
        <f>IF($GQ534&gt;=35,INDEX($DK:$DK,$GP534+35),"")</f>
      </c>
      <c r="EW534">
        <f>IF($GQ534&gt;=36,INDEX($DK:$DK,$GP534+36),"")</f>
      </c>
      <c r="EX534">
        <f>IF($GQ534&gt;=37,INDEX($DK:$DK,$GP534+37),"")</f>
      </c>
      <c r="EY534">
        <f>IF($GQ534&gt;=38,INDEX($DK:$DK,$GP534+38),"")</f>
      </c>
      <c r="EZ534">
        <f>IF($GQ534&gt;=39,INDEX($DK:$DK,$GP534+39),"")</f>
      </c>
      <c r="FA534">
        <f>IF($GQ534&gt;=40,INDEX($DK:$DK,$GP534+40),"")</f>
      </c>
      <c r="FB534">
        <f>IF($GQ534&gt;=1,INDEX($DL:$DL,$GP534+1),"")</f>
      </c>
      <c r="FC534">
        <f>IF($GQ534&gt;=2,INDEX($DL:$DL,$GP534+2),"")</f>
      </c>
      <c r="FD534">
        <f>IF($GQ534&gt;=3,INDEX($DL:$DL,$GP534+3),"")</f>
      </c>
      <c r="FE534">
        <f>IF($GQ534&gt;=4,INDEX($DL:$DL,$GP534+4),"")</f>
      </c>
      <c r="FF534">
        <f>IF($GQ534&gt;=5,INDEX($DL:$DL,$GP534+5),"")</f>
      </c>
      <c r="FG534">
        <f>IF($GQ534&gt;=6,INDEX($DL:$DL,$GP534+6),"")</f>
      </c>
      <c r="FH534">
        <f>IF($GQ534&gt;=7,INDEX($DL:$DL,$GP534+7),"")</f>
      </c>
      <c r="FI534">
        <f>IF($GQ534&gt;=8,INDEX($DL:$DL,$GP534+8),"")</f>
      </c>
      <c r="FJ534">
        <f>IF($GQ534&gt;=9,INDEX($DL:$DL,$GP534+9),"")</f>
      </c>
      <c r="FK534">
        <f>IF($GQ534&gt;=10,INDEX($DL:$DL,$GP534+10),"")</f>
      </c>
      <c r="FL534">
        <f>IF($GQ534&gt;=11,INDEX($DL:$DL,$GP534+11),"")</f>
      </c>
      <c r="FM534">
        <f>IF($GQ534&gt;=12,INDEX($DL:$DL,$GP534+12),"")</f>
      </c>
      <c r="FN534">
        <f>IF($GQ534&gt;=13,INDEX($DL:$DL,$GP534+13),"")</f>
      </c>
      <c r="FO534">
        <f>IF($GQ534&gt;=14,INDEX($DL:$DL,$GP534+14),"")</f>
      </c>
      <c r="FP534">
        <f>IF($GQ534&gt;=15,INDEX($DL:$DL,$GP534+15),"")</f>
      </c>
      <c r="FQ534">
        <f>IF($GQ534&gt;=16,INDEX($DL:$DL,$GP534+16),"")</f>
      </c>
      <c r="FR534">
        <f>IF($GQ534&gt;=17,INDEX($DL:$DL,$GP534+17),"")</f>
      </c>
      <c r="FS534">
        <f>IF($GQ534&gt;=18,INDEX($DL:$DL,$GP534+18),"")</f>
      </c>
      <c r="FT534">
        <f>IF($GQ534&gt;=19,INDEX($DL:$DL,$GP534+19),"")</f>
      </c>
      <c r="FU534">
        <f>IF($GQ534&gt;=20,INDEX($DL:$DL,$GP534+20),"")</f>
      </c>
      <c r="FV534">
        <f>IF($GQ534&gt;=21,INDEX($DL:$DL,$GP534+21),"")</f>
      </c>
      <c r="FW534">
        <f>IF($GQ534&gt;=22,INDEX($DL:$DL,$GP534+22),"")</f>
      </c>
      <c r="FX534">
        <f>IF($GQ534&gt;=23,INDEX($DL:$DL,$GP534+23),"")</f>
      </c>
      <c r="FY534">
        <f>IF($GQ534&gt;=24,INDEX($DL:$DL,$GP534+24),"")</f>
      </c>
      <c r="FZ534">
        <f>IF($GQ534&gt;=25,INDEX($DL:$DL,$GP534+25),"")</f>
      </c>
      <c r="GA534">
        <f>IF($GQ534&gt;=26,INDEX($DL:$DL,$GP534+26),"")</f>
      </c>
      <c r="GB534">
        <f>IF($GQ534&gt;=27,INDEX($DL:$DL,$GP534+27),"")</f>
      </c>
      <c r="GC534">
        <f>IF($GQ534&gt;=28,INDEX($DL:$DL,$GP534+28),"")</f>
      </c>
      <c r="GD534">
        <f>IF($GQ534&gt;=29,INDEX($DL:$DL,$GP534+29),"")</f>
      </c>
      <c r="GE534">
        <f>IF($GQ534&gt;=30,INDEX($DL:$DL,$GP534+30),"")</f>
      </c>
      <c r="GF534">
        <f>IF($GQ534&gt;=31,INDEX($DL:$DL,$GP534+31),"")</f>
      </c>
      <c r="GG534">
        <f>IF($GQ534&gt;=32,INDEX($DL:$DL,$GP534+32),"")</f>
      </c>
      <c r="GH534">
        <f>IF($GQ534&gt;=33,INDEX($DL:$DL,$GP534+33),"")</f>
      </c>
      <c r="GI534">
        <f>IF($GQ534&gt;=34,INDEX($DL:$DL,$GP534+34),"")</f>
      </c>
      <c r="GJ534">
        <f>IF($GQ534&gt;=35,INDEX($DL:$DL,$GP534+35),"")</f>
      </c>
      <c r="GK534">
        <f>IF($GQ534&gt;=36,INDEX($DL:$DL,$GP534+36),"")</f>
      </c>
      <c r="GL534">
        <f>IF($GQ534&gt;=37,INDEX($DL:$DL,$GP534+37),"")</f>
      </c>
      <c r="GM534">
        <f>IF($GQ534&gt;=38,INDEX($DL:$DL,$GP534+38),"")</f>
      </c>
      <c r="GN534">
        <f>IF($GQ534&gt;=39,INDEX($DL:$DL,$GP534+39),"")</f>
      </c>
      <c r="GO534">
        <f>IF($GQ534&gt;=40,INDEX($DL:$DL,$GP534+40),"")</f>
      </c>
      <c r="GP534">
        <f>IFERROR(MATCH($DJ534,$DK$2:$DK$148,0)+1,0)</f>
      </c>
      <c r="GQ534">
        <f>IFERROR(INDEX($DM$2:$DM$148,MATCH($DJ534,$DK$2:$DK$148,0)),0)</f>
      </c>
      <c r="GR534">
        <f>IFERROR(MATCH($L534,$DN$534:$FA$534,0),0)</f>
      </c>
      <c r="GS534">
        <f>IF($GR534&gt;0,INDEX($FB$534:$GO$534,$GR534),"")</f>
      </c>
      <c r="GV534">
        <f>IF($JE534&gt;=1,INDEX($GT:$GT,$JD534+1),"")</f>
      </c>
      <c r="GW534">
        <f>IF($JE534&gt;=2,INDEX($GT:$GT,$JD534+2),"")</f>
      </c>
      <c r="GX534">
        <f>IF($JE534&gt;=3,INDEX($GT:$GT,$JD534+3),"")</f>
      </c>
      <c r="GY534">
        <f>IF($JE534&gt;=4,INDEX($GT:$GT,$JD534+4),"")</f>
      </c>
      <c r="GZ534">
        <f>IF($JE534&gt;=5,INDEX($GT:$GT,$JD534+5),"")</f>
      </c>
      <c r="HA534">
        <f>IF($JE534&gt;=6,INDEX($GT:$GT,$JD534+6),"")</f>
      </c>
      <c r="HB534">
        <f>IF($JE534&gt;=7,INDEX($GT:$GT,$JD534+7),"")</f>
      </c>
      <c r="HC534">
        <f>IF($JE534&gt;=8,INDEX($GT:$GT,$JD534+8),"")</f>
      </c>
      <c r="HD534">
        <f>IF($JE534&gt;=9,INDEX($GT:$GT,$JD534+9),"")</f>
      </c>
      <c r="HE534">
        <f>IF($JE534&gt;=10,INDEX($GT:$GT,$JD534+10),"")</f>
      </c>
      <c r="HF534">
        <f>IF($JE534&gt;=11,INDEX($GT:$GT,$JD534+11),"")</f>
      </c>
      <c r="HG534">
        <f>IF($JE534&gt;=12,INDEX($GT:$GT,$JD534+12),"")</f>
      </c>
      <c r="HH534">
        <f>IF($JE534&gt;=13,INDEX($GT:$GT,$JD534+13),"")</f>
      </c>
      <c r="HI534">
        <f>IF($JE534&gt;=14,INDEX($GT:$GT,$JD534+14),"")</f>
      </c>
      <c r="HJ534">
        <f>IF($JE534&gt;=15,INDEX($GT:$GT,$JD534+15),"")</f>
      </c>
      <c r="HK534">
        <f>IF($JE534&gt;=16,INDEX($GT:$GT,$JD534+16),"")</f>
      </c>
      <c r="HL534">
        <f>IF($JE534&gt;=17,INDEX($GT:$GT,$JD534+17),"")</f>
      </c>
      <c r="HM534">
        <f>IF($JE534&gt;=18,INDEX($GT:$GT,$JD534+18),"")</f>
      </c>
      <c r="HN534">
        <f>IF($JE534&gt;=19,INDEX($GT:$GT,$JD534+19),"")</f>
      </c>
      <c r="HO534">
        <f>IF($JE534&gt;=20,INDEX($GT:$GT,$JD534+20),"")</f>
      </c>
      <c r="HP534">
        <f>IF($JE534&gt;=21,INDEX($GT:$GT,$JD534+21),"")</f>
      </c>
      <c r="HQ534">
        <f>IF($JE534&gt;=22,INDEX($GT:$GT,$JD534+22),"")</f>
      </c>
      <c r="HR534">
        <f>IF($JE534&gt;=23,INDEX($GT:$GT,$JD534+23),"")</f>
      </c>
      <c r="HS534">
        <f>IF($JE534&gt;=24,INDEX($GT:$GT,$JD534+24),"")</f>
      </c>
      <c r="HT534">
        <f>IF($JE534&gt;=25,INDEX($GT:$GT,$JD534+25),"")</f>
      </c>
      <c r="HU534">
        <f>IF($JE534&gt;=26,INDEX($GT:$GT,$JD534+26),"")</f>
      </c>
      <c r="HV534">
        <f>IF($JE534&gt;=27,INDEX($GT:$GT,$JD534+27),"")</f>
      </c>
      <c r="HW534">
        <f>IF($JE534&gt;=28,INDEX($GT:$GT,$JD534+28),"")</f>
      </c>
      <c r="HX534">
        <f>IF($JE534&gt;=29,INDEX($GT:$GT,$JD534+29),"")</f>
      </c>
      <c r="HY534">
        <f>IF($JE534&gt;=30,INDEX($GT:$GT,$JD534+30),"")</f>
      </c>
      <c r="HZ534">
        <f>IF($JE534&gt;=31,INDEX($GT:$GT,$JD534+31),"")</f>
      </c>
      <c r="IA534">
        <f>IF($JE534&gt;=32,INDEX($GT:$GT,$JD534+32),"")</f>
      </c>
      <c r="IB534">
        <f>IF($JE534&gt;=33,INDEX($GT:$GT,$JD534+33),"")</f>
      </c>
      <c r="IC534">
        <f>IF($JE534&gt;=34,INDEX($GT:$GT,$JD534+34),"")</f>
      </c>
      <c r="ID534">
        <f>IF($JE534&gt;=35,INDEX($GT:$GT,$JD534+35),"")</f>
      </c>
      <c r="IE534">
        <f>IF($JE534&gt;=36,INDEX($GT:$GT,$JD534+36),"")</f>
      </c>
      <c r="IF534">
        <f>IF($JE534&gt;=37,INDEX($GT:$GT,$JD534+37),"")</f>
      </c>
      <c r="IG534">
        <f>IF($JE534&gt;=38,INDEX($GT:$GT,$JD534+38),"")</f>
      </c>
      <c r="IH534">
        <f>IF($JE534&gt;=39,INDEX($GT:$GT,$JD534+39),"")</f>
      </c>
      <c r="II534">
        <f>IF($JE534&gt;=40,INDEX($GT:$GT,$JD534+40),"")</f>
      </c>
      <c r="IJ534">
        <f>IF($JE534&gt;=41,INDEX($GT:$GT,$JD534+41),"")</f>
      </c>
      <c r="IK534">
        <f>IF($JE534&gt;=42,INDEX($GT:$GT,$JD534+42),"")</f>
      </c>
      <c r="IL534">
        <f>IF($JE534&gt;=43,INDEX($GT:$GT,$JD534+43),"")</f>
      </c>
      <c r="IM534">
        <f>IF($JE534&gt;=44,INDEX($GT:$GT,$JD534+44),"")</f>
      </c>
      <c r="IN534">
        <f>IF($JE534&gt;=45,INDEX($GT:$GT,$JD534+45),"")</f>
      </c>
      <c r="IO534">
        <f>IF($JE534&gt;=46,INDEX($GT:$GT,$JD534+46),"")</f>
      </c>
      <c r="IP534">
        <f>IF($JE534&gt;=47,INDEX($GT:$GT,$JD534+47),"")</f>
      </c>
      <c r="IQ534">
        <f>IF($JE534&gt;=48,INDEX($GT:$GT,$JD534+48),"")</f>
      </c>
      <c r="IR534">
        <f>IF($JE534&gt;=49,INDEX($GT:$GT,$JD534+49),"")</f>
      </c>
      <c r="IS534">
        <f>IF($JE534&gt;=50,INDEX($GT:$GT,$JD534+50),"")</f>
      </c>
      <c r="IT534">
        <f>IF($JE534&gt;=51,INDEX($GT:$GT,$JD534+51),"")</f>
      </c>
      <c r="IU534">
        <f>IF($JE534&gt;=52,INDEX($GT:$GT,$JD534+52),"")</f>
      </c>
      <c r="IV534">
        <f>IF($JE534&gt;=53,INDEX($GT:$GT,$JD534+53),"")</f>
      </c>
      <c r="IW534">
        <f>IF($JE534&gt;=54,INDEX($GT:$GT,$JD534+54),"")</f>
      </c>
      <c r="IX534">
        <f>IF($JE534&gt;=55,INDEX($GT:$GT,$JD534+55),"")</f>
      </c>
      <c r="IY534">
        <f>IF($JE534&gt;=56,INDEX($GT:$GT,$JD534+56),"")</f>
      </c>
      <c r="IZ534">
        <f>IF($JE534&gt;=57,INDEX($GT:$GT,$JD534+57),"")</f>
      </c>
      <c r="JA534">
        <f>IF($JE534&gt;=58,INDEX($GT:$GT,$JD534+58),"")</f>
      </c>
      <c r="JB534">
        <f>IF($JE534&gt;=59,INDEX($GT:$GT,$JD534+59),"")</f>
      </c>
      <c r="JC534">
        <f>IF($JE534&gt;=60,INDEX($GT:$GT,$JD534+60),"")</f>
      </c>
      <c r="JD534">
        <f>IFERROR(MATCH($GS534,$GT$2:$GT$322,0)+1,0)</f>
      </c>
      <c r="JE534">
        <f>IFERROR(INDEX($GU$2:$GU$322,MATCH($GS534,$GT$2:$GT$322,0)),0)</f>
      </c>
      <c r="JF534" t="s">
        <v>28</v>
      </c>
      <c r="JG534" t="s">
        <v>28</v>
      </c>
    </row>
    <row r="535" spans="1:267" x14ac:dyDescent="0.25">
      <c r="J535" s="1"/>
      <c r="K535" s="1"/>
      <c r="L535" s="1"/>
      <c r="M535" s="1"/>
      <c r="N535" s="1">
        <f>IFERROR(IF(FIND(" - ",$J535)&gt;0,MID($J535,FIND(" - ",$J535)+3,LEN($J535)),""),"")</f>
      </c>
      <c r="P535" s="1"/>
      <c r="S535" t="s">
        <v>28</v>
      </c>
      <c r="U535">
        <f>IF(OR($S535="",$T535=""),"",IFERROR($S535/$T535,0))</f>
      </c>
      <c r="V535">
        <f>IF($S535="","",
IF($K535="","",
IF(ISNUMBER(SEARCH("exempt",LOWER($K535))),0,
$S535*(VALUE(SUBSTITUTE($K535,"%",""))/100))))</f>
      </c>
      <c r="AB535">
        <f>IF($S535="","",
SUM($S535,$V535,$Z535,$W535,$Y535)-
IF($AA535="",0,VALUE($AA535)))</f>
      </c>
      <c r="AJ535" t="s">
        <v>1199</v>
      </c>
      <c r="AR535">
        <f>IFERROR(LEFT($J535,FIND(" - ",$J535)-1),$J535)</f>
      </c>
      <c r="AU535">
        <f>IF($CJ535&gt;=1,INDEX($AS:$AS,$CI535+1),"")</f>
      </c>
      <c r="AV535">
        <f>IF($CJ535&gt;=2,INDEX($AS:$AS,$CI535+2),"")</f>
      </c>
      <c r="AW535">
        <f>IF($CJ535&gt;=3,INDEX($AS:$AS,$CI535+3),"")</f>
      </c>
      <c r="AX535">
        <f>IF($CJ535&gt;=4,INDEX($AS:$AS,$CI535+4),"")</f>
      </c>
      <c r="AY535">
        <f>IF($CJ535&gt;=5,INDEX($AS:$AS,$CI535+5),"")</f>
      </c>
      <c r="AZ535">
        <f>IF($CJ535&gt;=6,INDEX($AS:$AS,$CI535+6),"")</f>
      </c>
      <c r="BA535">
        <f>IF($CJ535&gt;=7,INDEX($AS:$AS,$CI535+7),"")</f>
      </c>
      <c r="BB535">
        <f>IF($CJ535&gt;=8,INDEX($AS:$AS,$CI535+8),"")</f>
      </c>
      <c r="BC535">
        <f>IF($CJ535&gt;=9,INDEX($AS:$AS,$CI535+9),"")</f>
      </c>
      <c r="BD535">
        <f>IF($CJ535&gt;=10,INDEX($AS:$AS,$CI535+10),"")</f>
      </c>
      <c r="BE535">
        <f>IF($CJ535&gt;=11,INDEX($AS:$AS,$CI535+11),"")</f>
      </c>
      <c r="BF535">
        <f>IF($CJ535&gt;=12,INDEX($AS:$AS,$CI535+12),"")</f>
      </c>
      <c r="BG535">
        <f>IF($CJ535&gt;=13,INDEX($AS:$AS,$CI535+13),"")</f>
      </c>
      <c r="BH535">
        <f>IF($CJ535&gt;=14,INDEX($AS:$AS,$CI535+14),"")</f>
      </c>
      <c r="BI535">
        <f>IF($CJ535&gt;=15,INDEX($AS:$AS,$CI535+15),"")</f>
      </c>
      <c r="BJ535">
        <f>IF($CJ535&gt;=16,INDEX($AS:$AS,$CI535+16),"")</f>
      </c>
      <c r="BK535">
        <f>IF($CJ535&gt;=17,INDEX($AS:$AS,$CI535+17),"")</f>
      </c>
      <c r="BL535">
        <f>IF($CJ535&gt;=18,INDEX($AS:$AS,$CI535+18),"")</f>
      </c>
      <c r="BM535">
        <f>IF($CJ535&gt;=19,INDEX($AS:$AS,$CI535+19),"")</f>
      </c>
      <c r="BN535">
        <f>IF($CJ535&gt;=20,INDEX($AS:$AS,$CI535+20),"")</f>
      </c>
      <c r="BO535">
        <f>IF($CJ535&gt;=21,INDEX($AS:$AS,$CI535+21),"")</f>
      </c>
      <c r="BP535">
        <f>IF($CJ535&gt;=22,INDEX($AS:$AS,$CI535+22),"")</f>
      </c>
      <c r="BQ535">
        <f>IF($CJ535&gt;=23,INDEX($AS:$AS,$CI535+23),"")</f>
      </c>
      <c r="BR535">
        <f>IF($CJ535&gt;=24,INDEX($AS:$AS,$CI535+24),"")</f>
      </c>
      <c r="BS535">
        <f>IF($CJ535&gt;=25,INDEX($AS:$AS,$CI535+25),"")</f>
      </c>
      <c r="BT535">
        <f>IF($CJ535&gt;=26,INDEX($AS:$AS,$CI535+26),"")</f>
      </c>
      <c r="BU535">
        <f>IF($CJ535&gt;=27,INDEX($AS:$AS,$CI535+27),"")</f>
      </c>
      <c r="BV535">
        <f>IF($CJ535&gt;=28,INDEX($AS:$AS,$CI535+28),"")</f>
      </c>
      <c r="BW535">
        <f>IF($CJ535&gt;=29,INDEX($AS:$AS,$CI535+29),"")</f>
      </c>
      <c r="BX535">
        <f>IF($CJ535&gt;=30,INDEX($AS:$AS,$CI535+30),"")</f>
      </c>
      <c r="BY535">
        <f>IF($CJ535&gt;=31,INDEX($AS:$AS,$CI535+31),"")</f>
      </c>
      <c r="BZ535">
        <f>IF($CJ535&gt;=32,INDEX($AS:$AS,$CI535+32),"")</f>
      </c>
      <c r="CA535">
        <f>IF($CJ535&gt;=33,INDEX($AS:$AS,$CI535+33),"")</f>
      </c>
      <c r="CB535">
        <f>IF($CJ535&gt;=34,INDEX($AS:$AS,$CI535+34),"")</f>
      </c>
      <c r="CC535">
        <f>IF($CJ535&gt;=35,INDEX($AS:$AS,$CI535+35),"")</f>
      </c>
      <c r="CD535">
        <f>IF($CJ535&gt;=36,INDEX($AS:$AS,$CI535+36),"")</f>
      </c>
      <c r="CE535">
        <f>IF($CJ535&gt;=37,INDEX($AS:$AS,$CI535+37),"")</f>
      </c>
      <c r="CF535">
        <f>IF($CJ535&gt;=38,INDEX($AS:$AS,$CI535+38),"")</f>
      </c>
      <c r="CG535">
        <f>IF($CJ535&gt;=39,INDEX($AS:$AS,$CI535+39),"")</f>
      </c>
      <c r="CH535">
        <f>IF($CJ535&gt;=40,INDEX($AS:$AS,$CI535+40),"")</f>
      </c>
      <c r="CI535">
        <f>IFERROR(MATCH($AR535,$AS$2:$AS$133,0)+1,0)</f>
      </c>
      <c r="CJ535">
        <f>IFERROR(INDEX($AT$2:$AT$133,MATCH($AR535,$AS$2:$AS$133,0)),0)</f>
      </c>
      <c r="CK535">
        <f>IFERROR(LEFT($O535,FIND(" - ",$O535)-1),$O535)</f>
      </c>
      <c r="CL535" t="s">
        <v>211</v>
      </c>
      <c r="CN535">
        <f>IF($DI535&gt;=1,INDEX($CL:$CL,$DH535+1),"")</f>
      </c>
      <c r="CO535">
        <f>IF($DI535&gt;=2,INDEX($CL:$CL,$DH535+2),"")</f>
      </c>
      <c r="CP535">
        <f>IF($DI535&gt;=3,INDEX($CL:$CL,$DH535+3),"")</f>
      </c>
      <c r="CQ535">
        <f>IF($DI535&gt;=4,INDEX($CL:$CL,$DH535+4),"")</f>
      </c>
      <c r="CR535">
        <f>IF($DI535&gt;=5,INDEX($CL:$CL,$DH535+5),"")</f>
      </c>
      <c r="CS535">
        <f>IF($DI535&gt;=6,INDEX($CL:$CL,$DH535+6),"")</f>
      </c>
      <c r="CT535">
        <f>IF($DI535&gt;=7,INDEX($CL:$CL,$DH535+7),"")</f>
      </c>
      <c r="CU535">
        <f>IF($DI535&gt;=8,INDEX($CL:$CL,$DH535+8),"")</f>
      </c>
      <c r="CV535">
        <f>IF($DI535&gt;=9,INDEX($CL:$CL,$DH535+9),"")</f>
      </c>
      <c r="CW535">
        <f>IF($DI535&gt;=10,INDEX($CL:$CL,$DH535+10),"")</f>
      </c>
      <c r="CX535">
        <f>IF($DI535&gt;=11,INDEX($CL:$CL,$DH535+11),"")</f>
      </c>
      <c r="CY535">
        <f>IF($DI535&gt;=12,INDEX($CL:$CL,$DH535+12),"")</f>
      </c>
      <c r="CZ535">
        <f>IF($DI535&gt;=13,INDEX($CL:$CL,$DH535+13),"")</f>
      </c>
      <c r="DA535">
        <f>IF($DI535&gt;=14,INDEX($CL:$CL,$DH535+14),"")</f>
      </c>
      <c r="DB535">
        <f>IF($DI535&gt;=15,INDEX($CL:$CL,$DH535+15),"")</f>
      </c>
      <c r="DC535">
        <f>IF($DI535&gt;=16,INDEX($CL:$CL,$DH535+16),"")</f>
      </c>
      <c r="DD535">
        <f>IF($DI535&gt;=17,INDEX($CL:$CL,$DH535+17),"")</f>
      </c>
      <c r="DE535">
        <f>IF($DI535&gt;=18,INDEX($CL:$CL,$DH535+18),"")</f>
      </c>
      <c r="DF535">
        <f>IF($DI535&gt;=19,INDEX($CL:$CL,$DH535+19),"")</f>
      </c>
      <c r="DG535">
        <f>IF($DI535&gt;=20,INDEX($CL:$CL,$DH535+20),"")</f>
      </c>
      <c r="DH535">
        <f>IFERROR(MATCH($CK535,$CL$2:$CL$1558,0)+1,0)</f>
      </c>
      <c r="DI535">
        <f>IFERROR(INDEX($CM$2:$CM$1558,MATCH($CK535,$CL$2:$CL$1558,0)),0)</f>
      </c>
      <c r="DJ535">
        <f>IFERROR(INDEX($AQ:$AQ,MATCH($K535,$AP:$AP,0))&amp;"","")</f>
      </c>
      <c r="DN535">
        <f>IF($GQ535&gt;=1,INDEX($DK:$DK,$GP535+1),"")</f>
      </c>
      <c r="DO535">
        <f>IF($GQ535&gt;=2,INDEX($DK:$DK,$GP535+2),"")</f>
      </c>
      <c r="DP535">
        <f>IF($GQ535&gt;=3,INDEX($DK:$DK,$GP535+3),"")</f>
      </c>
      <c r="DQ535">
        <f>IF($GQ535&gt;=4,INDEX($DK:$DK,$GP535+4),"")</f>
      </c>
      <c r="DR535">
        <f>IF($GQ535&gt;=5,INDEX($DK:$DK,$GP535+5),"")</f>
      </c>
      <c r="DS535">
        <f>IF($GQ535&gt;=6,INDEX($DK:$DK,$GP535+6),"")</f>
      </c>
      <c r="DT535">
        <f>IF($GQ535&gt;=7,INDEX($DK:$DK,$GP535+7),"")</f>
      </c>
      <c r="DU535">
        <f>IF($GQ535&gt;=8,INDEX($DK:$DK,$GP535+8),"")</f>
      </c>
      <c r="DV535">
        <f>IF($GQ535&gt;=9,INDEX($DK:$DK,$GP535+9),"")</f>
      </c>
      <c r="DW535">
        <f>IF($GQ535&gt;=10,INDEX($DK:$DK,$GP535+10),"")</f>
      </c>
      <c r="DX535">
        <f>IF($GQ535&gt;=11,INDEX($DK:$DK,$GP535+11),"")</f>
      </c>
      <c r="DY535">
        <f>IF($GQ535&gt;=12,INDEX($DK:$DK,$GP535+12),"")</f>
      </c>
      <c r="DZ535">
        <f>IF($GQ535&gt;=13,INDEX($DK:$DK,$GP535+13),"")</f>
      </c>
      <c r="EA535">
        <f>IF($GQ535&gt;=14,INDEX($DK:$DK,$GP535+14),"")</f>
      </c>
      <c r="EB535">
        <f>IF($GQ535&gt;=15,INDEX($DK:$DK,$GP535+15),"")</f>
      </c>
      <c r="EC535">
        <f>IF($GQ535&gt;=16,INDEX($DK:$DK,$GP535+16),"")</f>
      </c>
      <c r="ED535">
        <f>IF($GQ535&gt;=17,INDEX($DK:$DK,$GP535+17),"")</f>
      </c>
      <c r="EE535">
        <f>IF($GQ535&gt;=18,INDEX($DK:$DK,$GP535+18),"")</f>
      </c>
      <c r="EF535">
        <f>IF($GQ535&gt;=19,INDEX($DK:$DK,$GP535+19),"")</f>
      </c>
      <c r="EG535">
        <f>IF($GQ535&gt;=20,INDEX($DK:$DK,$GP535+20),"")</f>
      </c>
      <c r="EH535">
        <f>IF($GQ535&gt;=21,INDEX($DK:$DK,$GP535+21),"")</f>
      </c>
      <c r="EI535">
        <f>IF($GQ535&gt;=22,INDEX($DK:$DK,$GP535+22),"")</f>
      </c>
      <c r="EJ535">
        <f>IF($GQ535&gt;=23,INDEX($DK:$DK,$GP535+23),"")</f>
      </c>
      <c r="EK535">
        <f>IF($GQ535&gt;=24,INDEX($DK:$DK,$GP535+24),"")</f>
      </c>
      <c r="EL535">
        <f>IF($GQ535&gt;=25,INDEX($DK:$DK,$GP535+25),"")</f>
      </c>
      <c r="EM535">
        <f>IF($GQ535&gt;=26,INDEX($DK:$DK,$GP535+26),"")</f>
      </c>
      <c r="EN535">
        <f>IF($GQ535&gt;=27,INDEX($DK:$DK,$GP535+27),"")</f>
      </c>
      <c r="EO535">
        <f>IF($GQ535&gt;=28,INDEX($DK:$DK,$GP535+28),"")</f>
      </c>
      <c r="EP535">
        <f>IF($GQ535&gt;=29,INDEX($DK:$DK,$GP535+29),"")</f>
      </c>
      <c r="EQ535">
        <f>IF($GQ535&gt;=30,INDEX($DK:$DK,$GP535+30),"")</f>
      </c>
      <c r="ER535">
        <f>IF($GQ535&gt;=31,INDEX($DK:$DK,$GP535+31),"")</f>
      </c>
      <c r="ES535">
        <f>IF($GQ535&gt;=32,INDEX($DK:$DK,$GP535+32),"")</f>
      </c>
      <c r="ET535">
        <f>IF($GQ535&gt;=33,INDEX($DK:$DK,$GP535+33),"")</f>
      </c>
      <c r="EU535">
        <f>IF($GQ535&gt;=34,INDEX($DK:$DK,$GP535+34),"")</f>
      </c>
      <c r="EV535">
        <f>IF($GQ535&gt;=35,INDEX($DK:$DK,$GP535+35),"")</f>
      </c>
      <c r="EW535">
        <f>IF($GQ535&gt;=36,INDEX($DK:$DK,$GP535+36),"")</f>
      </c>
      <c r="EX535">
        <f>IF($GQ535&gt;=37,INDEX($DK:$DK,$GP535+37),"")</f>
      </c>
      <c r="EY535">
        <f>IF($GQ535&gt;=38,INDEX($DK:$DK,$GP535+38),"")</f>
      </c>
      <c r="EZ535">
        <f>IF($GQ535&gt;=39,INDEX($DK:$DK,$GP535+39),"")</f>
      </c>
      <c r="FA535">
        <f>IF($GQ535&gt;=40,INDEX($DK:$DK,$GP535+40),"")</f>
      </c>
      <c r="FB535">
        <f>IF($GQ535&gt;=1,INDEX($DL:$DL,$GP535+1),"")</f>
      </c>
      <c r="FC535">
        <f>IF($GQ535&gt;=2,INDEX($DL:$DL,$GP535+2),"")</f>
      </c>
      <c r="FD535">
        <f>IF($GQ535&gt;=3,INDEX($DL:$DL,$GP535+3),"")</f>
      </c>
      <c r="FE535">
        <f>IF($GQ535&gt;=4,INDEX($DL:$DL,$GP535+4),"")</f>
      </c>
      <c r="FF535">
        <f>IF($GQ535&gt;=5,INDEX($DL:$DL,$GP535+5),"")</f>
      </c>
      <c r="FG535">
        <f>IF($GQ535&gt;=6,INDEX($DL:$DL,$GP535+6),"")</f>
      </c>
      <c r="FH535">
        <f>IF($GQ535&gt;=7,INDEX($DL:$DL,$GP535+7),"")</f>
      </c>
      <c r="FI535">
        <f>IF($GQ535&gt;=8,INDEX($DL:$DL,$GP535+8),"")</f>
      </c>
      <c r="FJ535">
        <f>IF($GQ535&gt;=9,INDEX($DL:$DL,$GP535+9),"")</f>
      </c>
      <c r="FK535">
        <f>IF($GQ535&gt;=10,INDEX($DL:$DL,$GP535+10),"")</f>
      </c>
      <c r="FL535">
        <f>IF($GQ535&gt;=11,INDEX($DL:$DL,$GP535+11),"")</f>
      </c>
      <c r="FM535">
        <f>IF($GQ535&gt;=12,INDEX($DL:$DL,$GP535+12),"")</f>
      </c>
      <c r="FN535">
        <f>IF($GQ535&gt;=13,INDEX($DL:$DL,$GP535+13),"")</f>
      </c>
      <c r="FO535">
        <f>IF($GQ535&gt;=14,INDEX($DL:$DL,$GP535+14),"")</f>
      </c>
      <c r="FP535">
        <f>IF($GQ535&gt;=15,INDEX($DL:$DL,$GP535+15),"")</f>
      </c>
      <c r="FQ535">
        <f>IF($GQ535&gt;=16,INDEX($DL:$DL,$GP535+16),"")</f>
      </c>
      <c r="FR535">
        <f>IF($GQ535&gt;=17,INDEX($DL:$DL,$GP535+17),"")</f>
      </c>
      <c r="FS535">
        <f>IF($GQ535&gt;=18,INDEX($DL:$DL,$GP535+18),"")</f>
      </c>
      <c r="FT535">
        <f>IF($GQ535&gt;=19,INDEX($DL:$DL,$GP535+19),"")</f>
      </c>
      <c r="FU535">
        <f>IF($GQ535&gt;=20,INDEX($DL:$DL,$GP535+20),"")</f>
      </c>
      <c r="FV535">
        <f>IF($GQ535&gt;=21,INDEX($DL:$DL,$GP535+21),"")</f>
      </c>
      <c r="FW535">
        <f>IF($GQ535&gt;=22,INDEX($DL:$DL,$GP535+22),"")</f>
      </c>
      <c r="FX535">
        <f>IF($GQ535&gt;=23,INDEX($DL:$DL,$GP535+23),"")</f>
      </c>
      <c r="FY535">
        <f>IF($GQ535&gt;=24,INDEX($DL:$DL,$GP535+24),"")</f>
      </c>
      <c r="FZ535">
        <f>IF($GQ535&gt;=25,INDEX($DL:$DL,$GP535+25),"")</f>
      </c>
      <c r="GA535">
        <f>IF($GQ535&gt;=26,INDEX($DL:$DL,$GP535+26),"")</f>
      </c>
      <c r="GB535">
        <f>IF($GQ535&gt;=27,INDEX($DL:$DL,$GP535+27),"")</f>
      </c>
      <c r="GC535">
        <f>IF($GQ535&gt;=28,INDEX($DL:$DL,$GP535+28),"")</f>
      </c>
      <c r="GD535">
        <f>IF($GQ535&gt;=29,INDEX($DL:$DL,$GP535+29),"")</f>
      </c>
      <c r="GE535">
        <f>IF($GQ535&gt;=30,INDEX($DL:$DL,$GP535+30),"")</f>
      </c>
      <c r="GF535">
        <f>IF($GQ535&gt;=31,INDEX($DL:$DL,$GP535+31),"")</f>
      </c>
      <c r="GG535">
        <f>IF($GQ535&gt;=32,INDEX($DL:$DL,$GP535+32),"")</f>
      </c>
      <c r="GH535">
        <f>IF($GQ535&gt;=33,INDEX($DL:$DL,$GP535+33),"")</f>
      </c>
      <c r="GI535">
        <f>IF($GQ535&gt;=34,INDEX($DL:$DL,$GP535+34),"")</f>
      </c>
      <c r="GJ535">
        <f>IF($GQ535&gt;=35,INDEX($DL:$DL,$GP535+35),"")</f>
      </c>
      <c r="GK535">
        <f>IF($GQ535&gt;=36,INDEX($DL:$DL,$GP535+36),"")</f>
      </c>
      <c r="GL535">
        <f>IF($GQ535&gt;=37,INDEX($DL:$DL,$GP535+37),"")</f>
      </c>
      <c r="GM535">
        <f>IF($GQ535&gt;=38,INDEX($DL:$DL,$GP535+38),"")</f>
      </c>
      <c r="GN535">
        <f>IF($GQ535&gt;=39,INDEX($DL:$DL,$GP535+39),"")</f>
      </c>
      <c r="GO535">
        <f>IF($GQ535&gt;=40,INDEX($DL:$DL,$GP535+40),"")</f>
      </c>
      <c r="GP535">
        <f>IFERROR(MATCH($DJ535,$DK$2:$DK$148,0)+1,0)</f>
      </c>
      <c r="GQ535">
        <f>IFERROR(INDEX($DM$2:$DM$148,MATCH($DJ535,$DK$2:$DK$148,0)),0)</f>
      </c>
      <c r="GR535">
        <f>IFERROR(MATCH($L535,$DN$535:$FA$535,0),0)</f>
      </c>
      <c r="GS535">
        <f>IF($GR535&gt;0,INDEX($FB$535:$GO$535,$GR535),"")</f>
      </c>
      <c r="GV535">
        <f>IF($JE535&gt;=1,INDEX($GT:$GT,$JD535+1),"")</f>
      </c>
      <c r="GW535">
        <f>IF($JE535&gt;=2,INDEX($GT:$GT,$JD535+2),"")</f>
      </c>
      <c r="GX535">
        <f>IF($JE535&gt;=3,INDEX($GT:$GT,$JD535+3),"")</f>
      </c>
      <c r="GY535">
        <f>IF($JE535&gt;=4,INDEX($GT:$GT,$JD535+4),"")</f>
      </c>
      <c r="GZ535">
        <f>IF($JE535&gt;=5,INDEX($GT:$GT,$JD535+5),"")</f>
      </c>
      <c r="HA535">
        <f>IF($JE535&gt;=6,INDEX($GT:$GT,$JD535+6),"")</f>
      </c>
      <c r="HB535">
        <f>IF($JE535&gt;=7,INDEX($GT:$GT,$JD535+7),"")</f>
      </c>
      <c r="HC535">
        <f>IF($JE535&gt;=8,INDEX($GT:$GT,$JD535+8),"")</f>
      </c>
      <c r="HD535">
        <f>IF($JE535&gt;=9,INDEX($GT:$GT,$JD535+9),"")</f>
      </c>
      <c r="HE535">
        <f>IF($JE535&gt;=10,INDEX($GT:$GT,$JD535+10),"")</f>
      </c>
      <c r="HF535">
        <f>IF($JE535&gt;=11,INDEX($GT:$GT,$JD535+11),"")</f>
      </c>
      <c r="HG535">
        <f>IF($JE535&gt;=12,INDEX($GT:$GT,$JD535+12),"")</f>
      </c>
      <c r="HH535">
        <f>IF($JE535&gt;=13,INDEX($GT:$GT,$JD535+13),"")</f>
      </c>
      <c r="HI535">
        <f>IF($JE535&gt;=14,INDEX($GT:$GT,$JD535+14),"")</f>
      </c>
      <c r="HJ535">
        <f>IF($JE535&gt;=15,INDEX($GT:$GT,$JD535+15),"")</f>
      </c>
      <c r="HK535">
        <f>IF($JE535&gt;=16,INDEX($GT:$GT,$JD535+16),"")</f>
      </c>
      <c r="HL535">
        <f>IF($JE535&gt;=17,INDEX($GT:$GT,$JD535+17),"")</f>
      </c>
      <c r="HM535">
        <f>IF($JE535&gt;=18,INDEX($GT:$GT,$JD535+18),"")</f>
      </c>
      <c r="HN535">
        <f>IF($JE535&gt;=19,INDEX($GT:$GT,$JD535+19),"")</f>
      </c>
      <c r="HO535">
        <f>IF($JE535&gt;=20,INDEX($GT:$GT,$JD535+20),"")</f>
      </c>
      <c r="HP535">
        <f>IF($JE535&gt;=21,INDEX($GT:$GT,$JD535+21),"")</f>
      </c>
      <c r="HQ535">
        <f>IF($JE535&gt;=22,INDEX($GT:$GT,$JD535+22),"")</f>
      </c>
      <c r="HR535">
        <f>IF($JE535&gt;=23,INDEX($GT:$GT,$JD535+23),"")</f>
      </c>
      <c r="HS535">
        <f>IF($JE535&gt;=24,INDEX($GT:$GT,$JD535+24),"")</f>
      </c>
      <c r="HT535">
        <f>IF($JE535&gt;=25,INDEX($GT:$GT,$JD535+25),"")</f>
      </c>
      <c r="HU535">
        <f>IF($JE535&gt;=26,INDEX($GT:$GT,$JD535+26),"")</f>
      </c>
      <c r="HV535">
        <f>IF($JE535&gt;=27,INDEX($GT:$GT,$JD535+27),"")</f>
      </c>
      <c r="HW535">
        <f>IF($JE535&gt;=28,INDEX($GT:$GT,$JD535+28),"")</f>
      </c>
      <c r="HX535">
        <f>IF($JE535&gt;=29,INDEX($GT:$GT,$JD535+29),"")</f>
      </c>
      <c r="HY535">
        <f>IF($JE535&gt;=30,INDEX($GT:$GT,$JD535+30),"")</f>
      </c>
      <c r="HZ535">
        <f>IF($JE535&gt;=31,INDEX($GT:$GT,$JD535+31),"")</f>
      </c>
      <c r="IA535">
        <f>IF($JE535&gt;=32,INDEX($GT:$GT,$JD535+32),"")</f>
      </c>
      <c r="IB535">
        <f>IF($JE535&gt;=33,INDEX($GT:$GT,$JD535+33),"")</f>
      </c>
      <c r="IC535">
        <f>IF($JE535&gt;=34,INDEX($GT:$GT,$JD535+34),"")</f>
      </c>
      <c r="ID535">
        <f>IF($JE535&gt;=35,INDEX($GT:$GT,$JD535+35),"")</f>
      </c>
      <c r="IE535">
        <f>IF($JE535&gt;=36,INDEX($GT:$GT,$JD535+36),"")</f>
      </c>
      <c r="IF535">
        <f>IF($JE535&gt;=37,INDEX($GT:$GT,$JD535+37),"")</f>
      </c>
      <c r="IG535">
        <f>IF($JE535&gt;=38,INDEX($GT:$GT,$JD535+38),"")</f>
      </c>
      <c r="IH535">
        <f>IF($JE535&gt;=39,INDEX($GT:$GT,$JD535+39),"")</f>
      </c>
      <c r="II535">
        <f>IF($JE535&gt;=40,INDEX($GT:$GT,$JD535+40),"")</f>
      </c>
      <c r="IJ535">
        <f>IF($JE535&gt;=41,INDEX($GT:$GT,$JD535+41),"")</f>
      </c>
      <c r="IK535">
        <f>IF($JE535&gt;=42,INDEX($GT:$GT,$JD535+42),"")</f>
      </c>
      <c r="IL535">
        <f>IF($JE535&gt;=43,INDEX($GT:$GT,$JD535+43),"")</f>
      </c>
      <c r="IM535">
        <f>IF($JE535&gt;=44,INDEX($GT:$GT,$JD535+44),"")</f>
      </c>
      <c r="IN535">
        <f>IF($JE535&gt;=45,INDEX($GT:$GT,$JD535+45),"")</f>
      </c>
      <c r="IO535">
        <f>IF($JE535&gt;=46,INDEX($GT:$GT,$JD535+46),"")</f>
      </c>
      <c r="IP535">
        <f>IF($JE535&gt;=47,INDEX($GT:$GT,$JD535+47),"")</f>
      </c>
      <c r="IQ535">
        <f>IF($JE535&gt;=48,INDEX($GT:$GT,$JD535+48),"")</f>
      </c>
      <c r="IR535">
        <f>IF($JE535&gt;=49,INDEX($GT:$GT,$JD535+49),"")</f>
      </c>
      <c r="IS535">
        <f>IF($JE535&gt;=50,INDEX($GT:$GT,$JD535+50),"")</f>
      </c>
      <c r="IT535">
        <f>IF($JE535&gt;=51,INDEX($GT:$GT,$JD535+51),"")</f>
      </c>
      <c r="IU535">
        <f>IF($JE535&gt;=52,INDEX($GT:$GT,$JD535+52),"")</f>
      </c>
      <c r="IV535">
        <f>IF($JE535&gt;=53,INDEX($GT:$GT,$JD535+53),"")</f>
      </c>
      <c r="IW535">
        <f>IF($JE535&gt;=54,INDEX($GT:$GT,$JD535+54),"")</f>
      </c>
      <c r="IX535">
        <f>IF($JE535&gt;=55,INDEX($GT:$GT,$JD535+55),"")</f>
      </c>
      <c r="IY535">
        <f>IF($JE535&gt;=56,INDEX($GT:$GT,$JD535+56),"")</f>
      </c>
      <c r="IZ535">
        <f>IF($JE535&gt;=57,INDEX($GT:$GT,$JD535+57),"")</f>
      </c>
      <c r="JA535">
        <f>IF($JE535&gt;=58,INDEX($GT:$GT,$JD535+58),"")</f>
      </c>
      <c r="JB535">
        <f>IF($JE535&gt;=59,INDEX($GT:$GT,$JD535+59),"")</f>
      </c>
      <c r="JC535">
        <f>IF($JE535&gt;=60,INDEX($GT:$GT,$JD535+60),"")</f>
      </c>
      <c r="JD535">
        <f>IFERROR(MATCH($GS535,$GT$2:$GT$322,0)+1,0)</f>
      </c>
      <c r="JE535">
        <f>IFERROR(INDEX($GU$2:$GU$322,MATCH($GS535,$GT$2:$GT$322,0)),0)</f>
      </c>
      <c r="JF535" t="s">
        <v>28</v>
      </c>
      <c r="JG535" t="s">
        <v>28</v>
      </c>
    </row>
    <row r="536" spans="1:267" x14ac:dyDescent="0.25">
      <c r="J536" s="1"/>
      <c r="K536" s="1"/>
      <c r="L536" s="1"/>
      <c r="M536" s="1"/>
      <c r="N536" s="1">
        <f>IFERROR(IF(FIND(" - ",$J536)&gt;0,MID($J536,FIND(" - ",$J536)+3,LEN($J536)),""),"")</f>
      </c>
      <c r="P536" s="1"/>
      <c r="S536" t="s">
        <v>28</v>
      </c>
      <c r="U536">
        <f>IF(OR($S536="",$T536=""),"",IFERROR($S536/$T536,0))</f>
      </c>
      <c r="V536">
        <f>IF($S536="","",
IF($K536="","",
IF(ISNUMBER(SEARCH("exempt",LOWER($K536))),0,
$S536*(VALUE(SUBSTITUTE($K536,"%",""))/100))))</f>
      </c>
      <c r="AB536">
        <f>IF($S536="","",
SUM($S536,$V536,$Z536,$W536,$Y536)-
IF($AA536="",0,VALUE($AA536)))</f>
      </c>
      <c r="AJ536" t="s">
        <v>1200</v>
      </c>
      <c r="AR536">
        <f>IFERROR(LEFT($J536,FIND(" - ",$J536)-1),$J536)</f>
      </c>
      <c r="AU536">
        <f>IF($CJ536&gt;=1,INDEX($AS:$AS,$CI536+1),"")</f>
      </c>
      <c r="AV536">
        <f>IF($CJ536&gt;=2,INDEX($AS:$AS,$CI536+2),"")</f>
      </c>
      <c r="AW536">
        <f>IF($CJ536&gt;=3,INDEX($AS:$AS,$CI536+3),"")</f>
      </c>
      <c r="AX536">
        <f>IF($CJ536&gt;=4,INDEX($AS:$AS,$CI536+4),"")</f>
      </c>
      <c r="AY536">
        <f>IF($CJ536&gt;=5,INDEX($AS:$AS,$CI536+5),"")</f>
      </c>
      <c r="AZ536">
        <f>IF($CJ536&gt;=6,INDEX($AS:$AS,$CI536+6),"")</f>
      </c>
      <c r="BA536">
        <f>IF($CJ536&gt;=7,INDEX($AS:$AS,$CI536+7),"")</f>
      </c>
      <c r="BB536">
        <f>IF($CJ536&gt;=8,INDEX($AS:$AS,$CI536+8),"")</f>
      </c>
      <c r="BC536">
        <f>IF($CJ536&gt;=9,INDEX($AS:$AS,$CI536+9),"")</f>
      </c>
      <c r="BD536">
        <f>IF($CJ536&gt;=10,INDEX($AS:$AS,$CI536+10),"")</f>
      </c>
      <c r="BE536">
        <f>IF($CJ536&gt;=11,INDEX($AS:$AS,$CI536+11),"")</f>
      </c>
      <c r="BF536">
        <f>IF($CJ536&gt;=12,INDEX($AS:$AS,$CI536+12),"")</f>
      </c>
      <c r="BG536">
        <f>IF($CJ536&gt;=13,INDEX($AS:$AS,$CI536+13),"")</f>
      </c>
      <c r="BH536">
        <f>IF($CJ536&gt;=14,INDEX($AS:$AS,$CI536+14),"")</f>
      </c>
      <c r="BI536">
        <f>IF($CJ536&gt;=15,INDEX($AS:$AS,$CI536+15),"")</f>
      </c>
      <c r="BJ536">
        <f>IF($CJ536&gt;=16,INDEX($AS:$AS,$CI536+16),"")</f>
      </c>
      <c r="BK536">
        <f>IF($CJ536&gt;=17,INDEX($AS:$AS,$CI536+17),"")</f>
      </c>
      <c r="BL536">
        <f>IF($CJ536&gt;=18,INDEX($AS:$AS,$CI536+18),"")</f>
      </c>
      <c r="BM536">
        <f>IF($CJ536&gt;=19,INDEX($AS:$AS,$CI536+19),"")</f>
      </c>
      <c r="BN536">
        <f>IF($CJ536&gt;=20,INDEX($AS:$AS,$CI536+20),"")</f>
      </c>
      <c r="BO536">
        <f>IF($CJ536&gt;=21,INDEX($AS:$AS,$CI536+21),"")</f>
      </c>
      <c r="BP536">
        <f>IF($CJ536&gt;=22,INDEX($AS:$AS,$CI536+22),"")</f>
      </c>
      <c r="BQ536">
        <f>IF($CJ536&gt;=23,INDEX($AS:$AS,$CI536+23),"")</f>
      </c>
      <c r="BR536">
        <f>IF($CJ536&gt;=24,INDEX($AS:$AS,$CI536+24),"")</f>
      </c>
      <c r="BS536">
        <f>IF($CJ536&gt;=25,INDEX($AS:$AS,$CI536+25),"")</f>
      </c>
      <c r="BT536">
        <f>IF($CJ536&gt;=26,INDEX($AS:$AS,$CI536+26),"")</f>
      </c>
      <c r="BU536">
        <f>IF($CJ536&gt;=27,INDEX($AS:$AS,$CI536+27),"")</f>
      </c>
      <c r="BV536">
        <f>IF($CJ536&gt;=28,INDEX($AS:$AS,$CI536+28),"")</f>
      </c>
      <c r="BW536">
        <f>IF($CJ536&gt;=29,INDEX($AS:$AS,$CI536+29),"")</f>
      </c>
      <c r="BX536">
        <f>IF($CJ536&gt;=30,INDEX($AS:$AS,$CI536+30),"")</f>
      </c>
      <c r="BY536">
        <f>IF($CJ536&gt;=31,INDEX($AS:$AS,$CI536+31),"")</f>
      </c>
      <c r="BZ536">
        <f>IF($CJ536&gt;=32,INDEX($AS:$AS,$CI536+32),"")</f>
      </c>
      <c r="CA536">
        <f>IF($CJ536&gt;=33,INDEX($AS:$AS,$CI536+33),"")</f>
      </c>
      <c r="CB536">
        <f>IF($CJ536&gt;=34,INDEX($AS:$AS,$CI536+34),"")</f>
      </c>
      <c r="CC536">
        <f>IF($CJ536&gt;=35,INDEX($AS:$AS,$CI536+35),"")</f>
      </c>
      <c r="CD536">
        <f>IF($CJ536&gt;=36,INDEX($AS:$AS,$CI536+36),"")</f>
      </c>
      <c r="CE536">
        <f>IF($CJ536&gt;=37,INDEX($AS:$AS,$CI536+37),"")</f>
      </c>
      <c r="CF536">
        <f>IF($CJ536&gt;=38,INDEX($AS:$AS,$CI536+38),"")</f>
      </c>
      <c r="CG536">
        <f>IF($CJ536&gt;=39,INDEX($AS:$AS,$CI536+39),"")</f>
      </c>
      <c r="CH536">
        <f>IF($CJ536&gt;=40,INDEX($AS:$AS,$CI536+40),"")</f>
      </c>
      <c r="CI536">
        <f>IFERROR(MATCH($AR536,$AS$2:$AS$133,0)+1,0)</f>
      </c>
      <c r="CJ536">
        <f>IFERROR(INDEX($AT$2:$AT$133,MATCH($AR536,$AS$2:$AS$133,0)),0)</f>
      </c>
      <c r="CK536">
        <f>IFERROR(LEFT($O536,FIND(" - ",$O536)-1),$O536)</f>
      </c>
      <c r="CL536" t="s">
        <v>1201</v>
      </c>
      <c r="CM536">
        <v>1</v>
      </c>
      <c r="CN536">
        <f>IF($DI536&gt;=1,INDEX($CL:$CL,$DH536+1),"")</f>
      </c>
      <c r="CO536">
        <f>IF($DI536&gt;=2,INDEX($CL:$CL,$DH536+2),"")</f>
      </c>
      <c r="CP536">
        <f>IF($DI536&gt;=3,INDEX($CL:$CL,$DH536+3),"")</f>
      </c>
      <c r="CQ536">
        <f>IF($DI536&gt;=4,INDEX($CL:$CL,$DH536+4),"")</f>
      </c>
      <c r="CR536">
        <f>IF($DI536&gt;=5,INDEX($CL:$CL,$DH536+5),"")</f>
      </c>
      <c r="CS536">
        <f>IF($DI536&gt;=6,INDEX($CL:$CL,$DH536+6),"")</f>
      </c>
      <c r="CT536">
        <f>IF($DI536&gt;=7,INDEX($CL:$CL,$DH536+7),"")</f>
      </c>
      <c r="CU536">
        <f>IF($DI536&gt;=8,INDEX($CL:$CL,$DH536+8),"")</f>
      </c>
      <c r="CV536">
        <f>IF($DI536&gt;=9,INDEX($CL:$CL,$DH536+9),"")</f>
      </c>
      <c r="CW536">
        <f>IF($DI536&gt;=10,INDEX($CL:$CL,$DH536+10),"")</f>
      </c>
      <c r="CX536">
        <f>IF($DI536&gt;=11,INDEX($CL:$CL,$DH536+11),"")</f>
      </c>
      <c r="CY536">
        <f>IF($DI536&gt;=12,INDEX($CL:$CL,$DH536+12),"")</f>
      </c>
      <c r="CZ536">
        <f>IF($DI536&gt;=13,INDEX($CL:$CL,$DH536+13),"")</f>
      </c>
      <c r="DA536">
        <f>IF($DI536&gt;=14,INDEX($CL:$CL,$DH536+14),"")</f>
      </c>
      <c r="DB536">
        <f>IF($DI536&gt;=15,INDEX($CL:$CL,$DH536+15),"")</f>
      </c>
      <c r="DC536">
        <f>IF($DI536&gt;=16,INDEX($CL:$CL,$DH536+16),"")</f>
      </c>
      <c r="DD536">
        <f>IF($DI536&gt;=17,INDEX($CL:$CL,$DH536+17),"")</f>
      </c>
      <c r="DE536">
        <f>IF($DI536&gt;=18,INDEX($CL:$CL,$DH536+18),"")</f>
      </c>
      <c r="DF536">
        <f>IF($DI536&gt;=19,INDEX($CL:$CL,$DH536+19),"")</f>
      </c>
      <c r="DG536">
        <f>IF($DI536&gt;=20,INDEX($CL:$CL,$DH536+20),"")</f>
      </c>
      <c r="DH536">
        <f>IFERROR(MATCH($CK536,$CL$2:$CL$1558,0)+1,0)</f>
      </c>
      <c r="DI536">
        <f>IFERROR(INDEX($CM$2:$CM$1558,MATCH($CK536,$CL$2:$CL$1558,0)),0)</f>
      </c>
      <c r="DJ536">
        <f>IFERROR(INDEX($AQ:$AQ,MATCH($K536,$AP:$AP,0))&amp;"","")</f>
      </c>
      <c r="DN536">
        <f>IF($GQ536&gt;=1,INDEX($DK:$DK,$GP536+1),"")</f>
      </c>
      <c r="DO536">
        <f>IF($GQ536&gt;=2,INDEX($DK:$DK,$GP536+2),"")</f>
      </c>
      <c r="DP536">
        <f>IF($GQ536&gt;=3,INDEX($DK:$DK,$GP536+3),"")</f>
      </c>
      <c r="DQ536">
        <f>IF($GQ536&gt;=4,INDEX($DK:$DK,$GP536+4),"")</f>
      </c>
      <c r="DR536">
        <f>IF($GQ536&gt;=5,INDEX($DK:$DK,$GP536+5),"")</f>
      </c>
      <c r="DS536">
        <f>IF($GQ536&gt;=6,INDEX($DK:$DK,$GP536+6),"")</f>
      </c>
      <c r="DT536">
        <f>IF($GQ536&gt;=7,INDEX($DK:$DK,$GP536+7),"")</f>
      </c>
      <c r="DU536">
        <f>IF($GQ536&gt;=8,INDEX($DK:$DK,$GP536+8),"")</f>
      </c>
      <c r="DV536">
        <f>IF($GQ536&gt;=9,INDEX($DK:$DK,$GP536+9),"")</f>
      </c>
      <c r="DW536">
        <f>IF($GQ536&gt;=10,INDEX($DK:$DK,$GP536+10),"")</f>
      </c>
      <c r="DX536">
        <f>IF($GQ536&gt;=11,INDEX($DK:$DK,$GP536+11),"")</f>
      </c>
      <c r="DY536">
        <f>IF($GQ536&gt;=12,INDEX($DK:$DK,$GP536+12),"")</f>
      </c>
      <c r="DZ536">
        <f>IF($GQ536&gt;=13,INDEX($DK:$DK,$GP536+13),"")</f>
      </c>
      <c r="EA536">
        <f>IF($GQ536&gt;=14,INDEX($DK:$DK,$GP536+14),"")</f>
      </c>
      <c r="EB536">
        <f>IF($GQ536&gt;=15,INDEX($DK:$DK,$GP536+15),"")</f>
      </c>
      <c r="EC536">
        <f>IF($GQ536&gt;=16,INDEX($DK:$DK,$GP536+16),"")</f>
      </c>
      <c r="ED536">
        <f>IF($GQ536&gt;=17,INDEX($DK:$DK,$GP536+17),"")</f>
      </c>
      <c r="EE536">
        <f>IF($GQ536&gt;=18,INDEX($DK:$DK,$GP536+18),"")</f>
      </c>
      <c r="EF536">
        <f>IF($GQ536&gt;=19,INDEX($DK:$DK,$GP536+19),"")</f>
      </c>
      <c r="EG536">
        <f>IF($GQ536&gt;=20,INDEX($DK:$DK,$GP536+20),"")</f>
      </c>
      <c r="EH536">
        <f>IF($GQ536&gt;=21,INDEX($DK:$DK,$GP536+21),"")</f>
      </c>
      <c r="EI536">
        <f>IF($GQ536&gt;=22,INDEX($DK:$DK,$GP536+22),"")</f>
      </c>
      <c r="EJ536">
        <f>IF($GQ536&gt;=23,INDEX($DK:$DK,$GP536+23),"")</f>
      </c>
      <c r="EK536">
        <f>IF($GQ536&gt;=24,INDEX($DK:$DK,$GP536+24),"")</f>
      </c>
      <c r="EL536">
        <f>IF($GQ536&gt;=25,INDEX($DK:$DK,$GP536+25),"")</f>
      </c>
      <c r="EM536">
        <f>IF($GQ536&gt;=26,INDEX($DK:$DK,$GP536+26),"")</f>
      </c>
      <c r="EN536">
        <f>IF($GQ536&gt;=27,INDEX($DK:$DK,$GP536+27),"")</f>
      </c>
      <c r="EO536">
        <f>IF($GQ536&gt;=28,INDEX($DK:$DK,$GP536+28),"")</f>
      </c>
      <c r="EP536">
        <f>IF($GQ536&gt;=29,INDEX($DK:$DK,$GP536+29),"")</f>
      </c>
      <c r="EQ536">
        <f>IF($GQ536&gt;=30,INDEX($DK:$DK,$GP536+30),"")</f>
      </c>
      <c r="ER536">
        <f>IF($GQ536&gt;=31,INDEX($DK:$DK,$GP536+31),"")</f>
      </c>
      <c r="ES536">
        <f>IF($GQ536&gt;=32,INDEX($DK:$DK,$GP536+32),"")</f>
      </c>
      <c r="ET536">
        <f>IF($GQ536&gt;=33,INDEX($DK:$DK,$GP536+33),"")</f>
      </c>
      <c r="EU536">
        <f>IF($GQ536&gt;=34,INDEX($DK:$DK,$GP536+34),"")</f>
      </c>
      <c r="EV536">
        <f>IF($GQ536&gt;=35,INDEX($DK:$DK,$GP536+35),"")</f>
      </c>
      <c r="EW536">
        <f>IF($GQ536&gt;=36,INDEX($DK:$DK,$GP536+36),"")</f>
      </c>
      <c r="EX536">
        <f>IF($GQ536&gt;=37,INDEX($DK:$DK,$GP536+37),"")</f>
      </c>
      <c r="EY536">
        <f>IF($GQ536&gt;=38,INDEX($DK:$DK,$GP536+38),"")</f>
      </c>
      <c r="EZ536">
        <f>IF($GQ536&gt;=39,INDEX($DK:$DK,$GP536+39),"")</f>
      </c>
      <c r="FA536">
        <f>IF($GQ536&gt;=40,INDEX($DK:$DK,$GP536+40),"")</f>
      </c>
      <c r="FB536">
        <f>IF($GQ536&gt;=1,INDEX($DL:$DL,$GP536+1),"")</f>
      </c>
      <c r="FC536">
        <f>IF($GQ536&gt;=2,INDEX($DL:$DL,$GP536+2),"")</f>
      </c>
      <c r="FD536">
        <f>IF($GQ536&gt;=3,INDEX($DL:$DL,$GP536+3),"")</f>
      </c>
      <c r="FE536">
        <f>IF($GQ536&gt;=4,INDEX($DL:$DL,$GP536+4),"")</f>
      </c>
      <c r="FF536">
        <f>IF($GQ536&gt;=5,INDEX($DL:$DL,$GP536+5),"")</f>
      </c>
      <c r="FG536">
        <f>IF($GQ536&gt;=6,INDEX($DL:$DL,$GP536+6),"")</f>
      </c>
      <c r="FH536">
        <f>IF($GQ536&gt;=7,INDEX($DL:$DL,$GP536+7),"")</f>
      </c>
      <c r="FI536">
        <f>IF($GQ536&gt;=8,INDEX($DL:$DL,$GP536+8),"")</f>
      </c>
      <c r="FJ536">
        <f>IF($GQ536&gt;=9,INDEX($DL:$DL,$GP536+9),"")</f>
      </c>
      <c r="FK536">
        <f>IF($GQ536&gt;=10,INDEX($DL:$DL,$GP536+10),"")</f>
      </c>
      <c r="FL536">
        <f>IF($GQ536&gt;=11,INDEX($DL:$DL,$GP536+11),"")</f>
      </c>
      <c r="FM536">
        <f>IF($GQ536&gt;=12,INDEX($DL:$DL,$GP536+12),"")</f>
      </c>
      <c r="FN536">
        <f>IF($GQ536&gt;=13,INDEX($DL:$DL,$GP536+13),"")</f>
      </c>
      <c r="FO536">
        <f>IF($GQ536&gt;=14,INDEX($DL:$DL,$GP536+14),"")</f>
      </c>
      <c r="FP536">
        <f>IF($GQ536&gt;=15,INDEX($DL:$DL,$GP536+15),"")</f>
      </c>
      <c r="FQ536">
        <f>IF($GQ536&gt;=16,INDEX($DL:$DL,$GP536+16),"")</f>
      </c>
      <c r="FR536">
        <f>IF($GQ536&gt;=17,INDEX($DL:$DL,$GP536+17),"")</f>
      </c>
      <c r="FS536">
        <f>IF($GQ536&gt;=18,INDEX($DL:$DL,$GP536+18),"")</f>
      </c>
      <c r="FT536">
        <f>IF($GQ536&gt;=19,INDEX($DL:$DL,$GP536+19),"")</f>
      </c>
      <c r="FU536">
        <f>IF($GQ536&gt;=20,INDEX($DL:$DL,$GP536+20),"")</f>
      </c>
      <c r="FV536">
        <f>IF($GQ536&gt;=21,INDEX($DL:$DL,$GP536+21),"")</f>
      </c>
      <c r="FW536">
        <f>IF($GQ536&gt;=22,INDEX($DL:$DL,$GP536+22),"")</f>
      </c>
      <c r="FX536">
        <f>IF($GQ536&gt;=23,INDEX($DL:$DL,$GP536+23),"")</f>
      </c>
      <c r="FY536">
        <f>IF($GQ536&gt;=24,INDEX($DL:$DL,$GP536+24),"")</f>
      </c>
      <c r="FZ536">
        <f>IF($GQ536&gt;=25,INDEX($DL:$DL,$GP536+25),"")</f>
      </c>
      <c r="GA536">
        <f>IF($GQ536&gt;=26,INDEX($DL:$DL,$GP536+26),"")</f>
      </c>
      <c r="GB536">
        <f>IF($GQ536&gt;=27,INDEX($DL:$DL,$GP536+27),"")</f>
      </c>
      <c r="GC536">
        <f>IF($GQ536&gt;=28,INDEX($DL:$DL,$GP536+28),"")</f>
      </c>
      <c r="GD536">
        <f>IF($GQ536&gt;=29,INDEX($DL:$DL,$GP536+29),"")</f>
      </c>
      <c r="GE536">
        <f>IF($GQ536&gt;=30,INDEX($DL:$DL,$GP536+30),"")</f>
      </c>
      <c r="GF536">
        <f>IF($GQ536&gt;=31,INDEX($DL:$DL,$GP536+31),"")</f>
      </c>
      <c r="GG536">
        <f>IF($GQ536&gt;=32,INDEX($DL:$DL,$GP536+32),"")</f>
      </c>
      <c r="GH536">
        <f>IF($GQ536&gt;=33,INDEX($DL:$DL,$GP536+33),"")</f>
      </c>
      <c r="GI536">
        <f>IF($GQ536&gt;=34,INDEX($DL:$DL,$GP536+34),"")</f>
      </c>
      <c r="GJ536">
        <f>IF($GQ536&gt;=35,INDEX($DL:$DL,$GP536+35),"")</f>
      </c>
      <c r="GK536">
        <f>IF($GQ536&gt;=36,INDEX($DL:$DL,$GP536+36),"")</f>
      </c>
      <c r="GL536">
        <f>IF($GQ536&gt;=37,INDEX($DL:$DL,$GP536+37),"")</f>
      </c>
      <c r="GM536">
        <f>IF($GQ536&gt;=38,INDEX($DL:$DL,$GP536+38),"")</f>
      </c>
      <c r="GN536">
        <f>IF($GQ536&gt;=39,INDEX($DL:$DL,$GP536+39),"")</f>
      </c>
      <c r="GO536">
        <f>IF($GQ536&gt;=40,INDEX($DL:$DL,$GP536+40),"")</f>
      </c>
      <c r="GP536">
        <f>IFERROR(MATCH($DJ536,$DK$2:$DK$148,0)+1,0)</f>
      </c>
      <c r="GQ536">
        <f>IFERROR(INDEX($DM$2:$DM$148,MATCH($DJ536,$DK$2:$DK$148,0)),0)</f>
      </c>
      <c r="GR536">
        <f>IFERROR(MATCH($L536,$DN$536:$FA$536,0),0)</f>
      </c>
      <c r="GS536">
        <f>IF($GR536&gt;0,INDEX($FB$536:$GO$536,$GR536),"")</f>
      </c>
      <c r="GV536">
        <f>IF($JE536&gt;=1,INDEX($GT:$GT,$JD536+1),"")</f>
      </c>
      <c r="GW536">
        <f>IF($JE536&gt;=2,INDEX($GT:$GT,$JD536+2),"")</f>
      </c>
      <c r="GX536">
        <f>IF($JE536&gt;=3,INDEX($GT:$GT,$JD536+3),"")</f>
      </c>
      <c r="GY536">
        <f>IF($JE536&gt;=4,INDEX($GT:$GT,$JD536+4),"")</f>
      </c>
      <c r="GZ536">
        <f>IF($JE536&gt;=5,INDEX($GT:$GT,$JD536+5),"")</f>
      </c>
      <c r="HA536">
        <f>IF($JE536&gt;=6,INDEX($GT:$GT,$JD536+6),"")</f>
      </c>
      <c r="HB536">
        <f>IF($JE536&gt;=7,INDEX($GT:$GT,$JD536+7),"")</f>
      </c>
      <c r="HC536">
        <f>IF($JE536&gt;=8,INDEX($GT:$GT,$JD536+8),"")</f>
      </c>
      <c r="HD536">
        <f>IF($JE536&gt;=9,INDEX($GT:$GT,$JD536+9),"")</f>
      </c>
      <c r="HE536">
        <f>IF($JE536&gt;=10,INDEX($GT:$GT,$JD536+10),"")</f>
      </c>
      <c r="HF536">
        <f>IF($JE536&gt;=11,INDEX($GT:$GT,$JD536+11),"")</f>
      </c>
      <c r="HG536">
        <f>IF($JE536&gt;=12,INDEX($GT:$GT,$JD536+12),"")</f>
      </c>
      <c r="HH536">
        <f>IF($JE536&gt;=13,INDEX($GT:$GT,$JD536+13),"")</f>
      </c>
      <c r="HI536">
        <f>IF($JE536&gt;=14,INDEX($GT:$GT,$JD536+14),"")</f>
      </c>
      <c r="HJ536">
        <f>IF($JE536&gt;=15,INDEX($GT:$GT,$JD536+15),"")</f>
      </c>
      <c r="HK536">
        <f>IF($JE536&gt;=16,INDEX($GT:$GT,$JD536+16),"")</f>
      </c>
      <c r="HL536">
        <f>IF($JE536&gt;=17,INDEX($GT:$GT,$JD536+17),"")</f>
      </c>
      <c r="HM536">
        <f>IF($JE536&gt;=18,INDEX($GT:$GT,$JD536+18),"")</f>
      </c>
      <c r="HN536">
        <f>IF($JE536&gt;=19,INDEX($GT:$GT,$JD536+19),"")</f>
      </c>
      <c r="HO536">
        <f>IF($JE536&gt;=20,INDEX($GT:$GT,$JD536+20),"")</f>
      </c>
      <c r="HP536">
        <f>IF($JE536&gt;=21,INDEX($GT:$GT,$JD536+21),"")</f>
      </c>
      <c r="HQ536">
        <f>IF($JE536&gt;=22,INDEX($GT:$GT,$JD536+22),"")</f>
      </c>
      <c r="HR536">
        <f>IF($JE536&gt;=23,INDEX($GT:$GT,$JD536+23),"")</f>
      </c>
      <c r="HS536">
        <f>IF($JE536&gt;=24,INDEX($GT:$GT,$JD536+24),"")</f>
      </c>
      <c r="HT536">
        <f>IF($JE536&gt;=25,INDEX($GT:$GT,$JD536+25),"")</f>
      </c>
      <c r="HU536">
        <f>IF($JE536&gt;=26,INDEX($GT:$GT,$JD536+26),"")</f>
      </c>
      <c r="HV536">
        <f>IF($JE536&gt;=27,INDEX($GT:$GT,$JD536+27),"")</f>
      </c>
      <c r="HW536">
        <f>IF($JE536&gt;=28,INDEX($GT:$GT,$JD536+28),"")</f>
      </c>
      <c r="HX536">
        <f>IF($JE536&gt;=29,INDEX($GT:$GT,$JD536+29),"")</f>
      </c>
      <c r="HY536">
        <f>IF($JE536&gt;=30,INDEX($GT:$GT,$JD536+30),"")</f>
      </c>
      <c r="HZ536">
        <f>IF($JE536&gt;=31,INDEX($GT:$GT,$JD536+31),"")</f>
      </c>
      <c r="IA536">
        <f>IF($JE536&gt;=32,INDEX($GT:$GT,$JD536+32),"")</f>
      </c>
      <c r="IB536">
        <f>IF($JE536&gt;=33,INDEX($GT:$GT,$JD536+33),"")</f>
      </c>
      <c r="IC536">
        <f>IF($JE536&gt;=34,INDEX($GT:$GT,$JD536+34),"")</f>
      </c>
      <c r="ID536">
        <f>IF($JE536&gt;=35,INDEX($GT:$GT,$JD536+35),"")</f>
      </c>
      <c r="IE536">
        <f>IF($JE536&gt;=36,INDEX($GT:$GT,$JD536+36),"")</f>
      </c>
      <c r="IF536">
        <f>IF($JE536&gt;=37,INDEX($GT:$GT,$JD536+37),"")</f>
      </c>
      <c r="IG536">
        <f>IF($JE536&gt;=38,INDEX($GT:$GT,$JD536+38),"")</f>
      </c>
      <c r="IH536">
        <f>IF($JE536&gt;=39,INDEX($GT:$GT,$JD536+39),"")</f>
      </c>
      <c r="II536">
        <f>IF($JE536&gt;=40,INDEX($GT:$GT,$JD536+40),"")</f>
      </c>
      <c r="IJ536">
        <f>IF($JE536&gt;=41,INDEX($GT:$GT,$JD536+41),"")</f>
      </c>
      <c r="IK536">
        <f>IF($JE536&gt;=42,INDEX($GT:$GT,$JD536+42),"")</f>
      </c>
      <c r="IL536">
        <f>IF($JE536&gt;=43,INDEX($GT:$GT,$JD536+43),"")</f>
      </c>
      <c r="IM536">
        <f>IF($JE536&gt;=44,INDEX($GT:$GT,$JD536+44),"")</f>
      </c>
      <c r="IN536">
        <f>IF($JE536&gt;=45,INDEX($GT:$GT,$JD536+45),"")</f>
      </c>
      <c r="IO536">
        <f>IF($JE536&gt;=46,INDEX($GT:$GT,$JD536+46),"")</f>
      </c>
      <c r="IP536">
        <f>IF($JE536&gt;=47,INDEX($GT:$GT,$JD536+47),"")</f>
      </c>
      <c r="IQ536">
        <f>IF($JE536&gt;=48,INDEX($GT:$GT,$JD536+48),"")</f>
      </c>
      <c r="IR536">
        <f>IF($JE536&gt;=49,INDEX($GT:$GT,$JD536+49),"")</f>
      </c>
      <c r="IS536">
        <f>IF($JE536&gt;=50,INDEX($GT:$GT,$JD536+50),"")</f>
      </c>
      <c r="IT536">
        <f>IF($JE536&gt;=51,INDEX($GT:$GT,$JD536+51),"")</f>
      </c>
      <c r="IU536">
        <f>IF($JE536&gt;=52,INDEX($GT:$GT,$JD536+52),"")</f>
      </c>
      <c r="IV536">
        <f>IF($JE536&gt;=53,INDEX($GT:$GT,$JD536+53),"")</f>
      </c>
      <c r="IW536">
        <f>IF($JE536&gt;=54,INDEX($GT:$GT,$JD536+54),"")</f>
      </c>
      <c r="IX536">
        <f>IF($JE536&gt;=55,INDEX($GT:$GT,$JD536+55),"")</f>
      </c>
      <c r="IY536">
        <f>IF($JE536&gt;=56,INDEX($GT:$GT,$JD536+56),"")</f>
      </c>
      <c r="IZ536">
        <f>IF($JE536&gt;=57,INDEX($GT:$GT,$JD536+57),"")</f>
      </c>
      <c r="JA536">
        <f>IF($JE536&gt;=58,INDEX($GT:$GT,$JD536+58),"")</f>
      </c>
      <c r="JB536">
        <f>IF($JE536&gt;=59,INDEX($GT:$GT,$JD536+59),"")</f>
      </c>
      <c r="JC536">
        <f>IF($JE536&gt;=60,INDEX($GT:$GT,$JD536+60),"")</f>
      </c>
      <c r="JD536">
        <f>IFERROR(MATCH($GS536,$GT$2:$GT$322,0)+1,0)</f>
      </c>
      <c r="JE536">
        <f>IFERROR(INDEX($GU$2:$GU$322,MATCH($GS536,$GT$2:$GT$322,0)),0)</f>
      </c>
      <c r="JF536" t="s">
        <v>28</v>
      </c>
      <c r="JG536" t="s">
        <v>28</v>
      </c>
    </row>
    <row r="537" spans="1:267" x14ac:dyDescent="0.25">
      <c r="J537" s="1"/>
      <c r="K537" s="1"/>
      <c r="L537" s="1"/>
      <c r="M537" s="1"/>
      <c r="N537" s="1">
        <f>IFERROR(IF(FIND(" - ",$J537)&gt;0,MID($J537,FIND(" - ",$J537)+3,LEN($J537)),""),"")</f>
      </c>
      <c r="P537" s="1"/>
      <c r="S537" t="s">
        <v>28</v>
      </c>
      <c r="U537">
        <f>IF(OR($S537="",$T537=""),"",IFERROR($S537/$T537,0))</f>
      </c>
      <c r="V537">
        <f>IF($S537="","",
IF($K537="","",
IF(ISNUMBER(SEARCH("exempt",LOWER($K537))),0,
$S537*(VALUE(SUBSTITUTE($K537,"%",""))/100))))</f>
      </c>
      <c r="AB537">
        <f>IF($S537="","",
SUM($S537,$V537,$Z537,$W537,$Y537)-
IF($AA537="",0,VALUE($AA537)))</f>
      </c>
      <c r="AJ537" t="s">
        <v>1202</v>
      </c>
      <c r="AR537">
        <f>IFERROR(LEFT($J537,FIND(" - ",$J537)-1),$J537)</f>
      </c>
      <c r="AU537">
        <f>IF($CJ537&gt;=1,INDEX($AS:$AS,$CI537+1),"")</f>
      </c>
      <c r="AV537">
        <f>IF($CJ537&gt;=2,INDEX($AS:$AS,$CI537+2),"")</f>
      </c>
      <c r="AW537">
        <f>IF($CJ537&gt;=3,INDEX($AS:$AS,$CI537+3),"")</f>
      </c>
      <c r="AX537">
        <f>IF($CJ537&gt;=4,INDEX($AS:$AS,$CI537+4),"")</f>
      </c>
      <c r="AY537">
        <f>IF($CJ537&gt;=5,INDEX($AS:$AS,$CI537+5),"")</f>
      </c>
      <c r="AZ537">
        <f>IF($CJ537&gt;=6,INDEX($AS:$AS,$CI537+6),"")</f>
      </c>
      <c r="BA537">
        <f>IF($CJ537&gt;=7,INDEX($AS:$AS,$CI537+7),"")</f>
      </c>
      <c r="BB537">
        <f>IF($CJ537&gt;=8,INDEX($AS:$AS,$CI537+8),"")</f>
      </c>
      <c r="BC537">
        <f>IF($CJ537&gt;=9,INDEX($AS:$AS,$CI537+9),"")</f>
      </c>
      <c r="BD537">
        <f>IF($CJ537&gt;=10,INDEX($AS:$AS,$CI537+10),"")</f>
      </c>
      <c r="BE537">
        <f>IF($CJ537&gt;=11,INDEX($AS:$AS,$CI537+11),"")</f>
      </c>
      <c r="BF537">
        <f>IF($CJ537&gt;=12,INDEX($AS:$AS,$CI537+12),"")</f>
      </c>
      <c r="BG537">
        <f>IF($CJ537&gt;=13,INDEX($AS:$AS,$CI537+13),"")</f>
      </c>
      <c r="BH537">
        <f>IF($CJ537&gt;=14,INDEX($AS:$AS,$CI537+14),"")</f>
      </c>
      <c r="BI537">
        <f>IF($CJ537&gt;=15,INDEX($AS:$AS,$CI537+15),"")</f>
      </c>
      <c r="BJ537">
        <f>IF($CJ537&gt;=16,INDEX($AS:$AS,$CI537+16),"")</f>
      </c>
      <c r="BK537">
        <f>IF($CJ537&gt;=17,INDEX($AS:$AS,$CI537+17),"")</f>
      </c>
      <c r="BL537">
        <f>IF($CJ537&gt;=18,INDEX($AS:$AS,$CI537+18),"")</f>
      </c>
      <c r="BM537">
        <f>IF($CJ537&gt;=19,INDEX($AS:$AS,$CI537+19),"")</f>
      </c>
      <c r="BN537">
        <f>IF($CJ537&gt;=20,INDEX($AS:$AS,$CI537+20),"")</f>
      </c>
      <c r="BO537">
        <f>IF($CJ537&gt;=21,INDEX($AS:$AS,$CI537+21),"")</f>
      </c>
      <c r="BP537">
        <f>IF($CJ537&gt;=22,INDEX($AS:$AS,$CI537+22),"")</f>
      </c>
      <c r="BQ537">
        <f>IF($CJ537&gt;=23,INDEX($AS:$AS,$CI537+23),"")</f>
      </c>
      <c r="BR537">
        <f>IF($CJ537&gt;=24,INDEX($AS:$AS,$CI537+24),"")</f>
      </c>
      <c r="BS537">
        <f>IF($CJ537&gt;=25,INDEX($AS:$AS,$CI537+25),"")</f>
      </c>
      <c r="BT537">
        <f>IF($CJ537&gt;=26,INDEX($AS:$AS,$CI537+26),"")</f>
      </c>
      <c r="BU537">
        <f>IF($CJ537&gt;=27,INDEX($AS:$AS,$CI537+27),"")</f>
      </c>
      <c r="BV537">
        <f>IF($CJ537&gt;=28,INDEX($AS:$AS,$CI537+28),"")</f>
      </c>
      <c r="BW537">
        <f>IF($CJ537&gt;=29,INDEX($AS:$AS,$CI537+29),"")</f>
      </c>
      <c r="BX537">
        <f>IF($CJ537&gt;=30,INDEX($AS:$AS,$CI537+30),"")</f>
      </c>
      <c r="BY537">
        <f>IF($CJ537&gt;=31,INDEX($AS:$AS,$CI537+31),"")</f>
      </c>
      <c r="BZ537">
        <f>IF($CJ537&gt;=32,INDEX($AS:$AS,$CI537+32),"")</f>
      </c>
      <c r="CA537">
        <f>IF($CJ537&gt;=33,INDEX($AS:$AS,$CI537+33),"")</f>
      </c>
      <c r="CB537">
        <f>IF($CJ537&gt;=34,INDEX($AS:$AS,$CI537+34),"")</f>
      </c>
      <c r="CC537">
        <f>IF($CJ537&gt;=35,INDEX($AS:$AS,$CI537+35),"")</f>
      </c>
      <c r="CD537">
        <f>IF($CJ537&gt;=36,INDEX($AS:$AS,$CI537+36),"")</f>
      </c>
      <c r="CE537">
        <f>IF($CJ537&gt;=37,INDEX($AS:$AS,$CI537+37),"")</f>
      </c>
      <c r="CF537">
        <f>IF($CJ537&gt;=38,INDEX($AS:$AS,$CI537+38),"")</f>
      </c>
      <c r="CG537">
        <f>IF($CJ537&gt;=39,INDEX($AS:$AS,$CI537+39),"")</f>
      </c>
      <c r="CH537">
        <f>IF($CJ537&gt;=40,INDEX($AS:$AS,$CI537+40),"")</f>
      </c>
      <c r="CI537">
        <f>IFERROR(MATCH($AR537,$AS$2:$AS$133,0)+1,0)</f>
      </c>
      <c r="CJ537">
        <f>IFERROR(INDEX($AT$2:$AT$133,MATCH($AR537,$AS$2:$AS$133,0)),0)</f>
      </c>
      <c r="CK537">
        <f>IFERROR(LEFT($O537,FIND(" - ",$O537)-1),$O537)</f>
      </c>
      <c r="CL537" t="s">
        <v>211</v>
      </c>
      <c r="CN537">
        <f>IF($DI537&gt;=1,INDEX($CL:$CL,$DH537+1),"")</f>
      </c>
      <c r="CO537">
        <f>IF($DI537&gt;=2,INDEX($CL:$CL,$DH537+2),"")</f>
      </c>
      <c r="CP537">
        <f>IF($DI537&gt;=3,INDEX($CL:$CL,$DH537+3),"")</f>
      </c>
      <c r="CQ537">
        <f>IF($DI537&gt;=4,INDEX($CL:$CL,$DH537+4),"")</f>
      </c>
      <c r="CR537">
        <f>IF($DI537&gt;=5,INDEX($CL:$CL,$DH537+5),"")</f>
      </c>
      <c r="CS537">
        <f>IF($DI537&gt;=6,INDEX($CL:$CL,$DH537+6),"")</f>
      </c>
      <c r="CT537">
        <f>IF($DI537&gt;=7,INDEX($CL:$CL,$DH537+7),"")</f>
      </c>
      <c r="CU537">
        <f>IF($DI537&gt;=8,INDEX($CL:$CL,$DH537+8),"")</f>
      </c>
      <c r="CV537">
        <f>IF($DI537&gt;=9,INDEX($CL:$CL,$DH537+9),"")</f>
      </c>
      <c r="CW537">
        <f>IF($DI537&gt;=10,INDEX($CL:$CL,$DH537+10),"")</f>
      </c>
      <c r="CX537">
        <f>IF($DI537&gt;=11,INDEX($CL:$CL,$DH537+11),"")</f>
      </c>
      <c r="CY537">
        <f>IF($DI537&gt;=12,INDEX($CL:$CL,$DH537+12),"")</f>
      </c>
      <c r="CZ537">
        <f>IF($DI537&gt;=13,INDEX($CL:$CL,$DH537+13),"")</f>
      </c>
      <c r="DA537">
        <f>IF($DI537&gt;=14,INDEX($CL:$CL,$DH537+14),"")</f>
      </c>
      <c r="DB537">
        <f>IF($DI537&gt;=15,INDEX($CL:$CL,$DH537+15),"")</f>
      </c>
      <c r="DC537">
        <f>IF($DI537&gt;=16,INDEX($CL:$CL,$DH537+16),"")</f>
      </c>
      <c r="DD537">
        <f>IF($DI537&gt;=17,INDEX($CL:$CL,$DH537+17),"")</f>
      </c>
      <c r="DE537">
        <f>IF($DI537&gt;=18,INDEX($CL:$CL,$DH537+18),"")</f>
      </c>
      <c r="DF537">
        <f>IF($DI537&gt;=19,INDEX($CL:$CL,$DH537+19),"")</f>
      </c>
      <c r="DG537">
        <f>IF($DI537&gt;=20,INDEX($CL:$CL,$DH537+20),"")</f>
      </c>
      <c r="DH537">
        <f>IFERROR(MATCH($CK537,$CL$2:$CL$1558,0)+1,0)</f>
      </c>
      <c r="DI537">
        <f>IFERROR(INDEX($CM$2:$CM$1558,MATCH($CK537,$CL$2:$CL$1558,0)),0)</f>
      </c>
      <c r="DJ537">
        <f>IFERROR(INDEX($AQ:$AQ,MATCH($K537,$AP:$AP,0))&amp;"","")</f>
      </c>
      <c r="DN537">
        <f>IF($GQ537&gt;=1,INDEX($DK:$DK,$GP537+1),"")</f>
      </c>
      <c r="DO537">
        <f>IF($GQ537&gt;=2,INDEX($DK:$DK,$GP537+2),"")</f>
      </c>
      <c r="DP537">
        <f>IF($GQ537&gt;=3,INDEX($DK:$DK,$GP537+3),"")</f>
      </c>
      <c r="DQ537">
        <f>IF($GQ537&gt;=4,INDEX($DK:$DK,$GP537+4),"")</f>
      </c>
      <c r="DR537">
        <f>IF($GQ537&gt;=5,INDEX($DK:$DK,$GP537+5),"")</f>
      </c>
      <c r="DS537">
        <f>IF($GQ537&gt;=6,INDEX($DK:$DK,$GP537+6),"")</f>
      </c>
      <c r="DT537">
        <f>IF($GQ537&gt;=7,INDEX($DK:$DK,$GP537+7),"")</f>
      </c>
      <c r="DU537">
        <f>IF($GQ537&gt;=8,INDEX($DK:$DK,$GP537+8),"")</f>
      </c>
      <c r="DV537">
        <f>IF($GQ537&gt;=9,INDEX($DK:$DK,$GP537+9),"")</f>
      </c>
      <c r="DW537">
        <f>IF($GQ537&gt;=10,INDEX($DK:$DK,$GP537+10),"")</f>
      </c>
      <c r="DX537">
        <f>IF($GQ537&gt;=11,INDEX($DK:$DK,$GP537+11),"")</f>
      </c>
      <c r="DY537">
        <f>IF($GQ537&gt;=12,INDEX($DK:$DK,$GP537+12),"")</f>
      </c>
      <c r="DZ537">
        <f>IF($GQ537&gt;=13,INDEX($DK:$DK,$GP537+13),"")</f>
      </c>
      <c r="EA537">
        <f>IF($GQ537&gt;=14,INDEX($DK:$DK,$GP537+14),"")</f>
      </c>
      <c r="EB537">
        <f>IF($GQ537&gt;=15,INDEX($DK:$DK,$GP537+15),"")</f>
      </c>
      <c r="EC537">
        <f>IF($GQ537&gt;=16,INDEX($DK:$DK,$GP537+16),"")</f>
      </c>
      <c r="ED537">
        <f>IF($GQ537&gt;=17,INDEX($DK:$DK,$GP537+17),"")</f>
      </c>
      <c r="EE537">
        <f>IF($GQ537&gt;=18,INDEX($DK:$DK,$GP537+18),"")</f>
      </c>
      <c r="EF537">
        <f>IF($GQ537&gt;=19,INDEX($DK:$DK,$GP537+19),"")</f>
      </c>
      <c r="EG537">
        <f>IF($GQ537&gt;=20,INDEX($DK:$DK,$GP537+20),"")</f>
      </c>
      <c r="EH537">
        <f>IF($GQ537&gt;=21,INDEX($DK:$DK,$GP537+21),"")</f>
      </c>
      <c r="EI537">
        <f>IF($GQ537&gt;=22,INDEX($DK:$DK,$GP537+22),"")</f>
      </c>
      <c r="EJ537">
        <f>IF($GQ537&gt;=23,INDEX($DK:$DK,$GP537+23),"")</f>
      </c>
      <c r="EK537">
        <f>IF($GQ537&gt;=24,INDEX($DK:$DK,$GP537+24),"")</f>
      </c>
      <c r="EL537">
        <f>IF($GQ537&gt;=25,INDEX($DK:$DK,$GP537+25),"")</f>
      </c>
      <c r="EM537">
        <f>IF($GQ537&gt;=26,INDEX($DK:$DK,$GP537+26),"")</f>
      </c>
      <c r="EN537">
        <f>IF($GQ537&gt;=27,INDEX($DK:$DK,$GP537+27),"")</f>
      </c>
      <c r="EO537">
        <f>IF($GQ537&gt;=28,INDEX($DK:$DK,$GP537+28),"")</f>
      </c>
      <c r="EP537">
        <f>IF($GQ537&gt;=29,INDEX($DK:$DK,$GP537+29),"")</f>
      </c>
      <c r="EQ537">
        <f>IF($GQ537&gt;=30,INDEX($DK:$DK,$GP537+30),"")</f>
      </c>
      <c r="ER537">
        <f>IF($GQ537&gt;=31,INDEX($DK:$DK,$GP537+31),"")</f>
      </c>
      <c r="ES537">
        <f>IF($GQ537&gt;=32,INDEX($DK:$DK,$GP537+32),"")</f>
      </c>
      <c r="ET537">
        <f>IF($GQ537&gt;=33,INDEX($DK:$DK,$GP537+33),"")</f>
      </c>
      <c r="EU537">
        <f>IF($GQ537&gt;=34,INDEX($DK:$DK,$GP537+34),"")</f>
      </c>
      <c r="EV537">
        <f>IF($GQ537&gt;=35,INDEX($DK:$DK,$GP537+35),"")</f>
      </c>
      <c r="EW537">
        <f>IF($GQ537&gt;=36,INDEX($DK:$DK,$GP537+36),"")</f>
      </c>
      <c r="EX537">
        <f>IF($GQ537&gt;=37,INDEX($DK:$DK,$GP537+37),"")</f>
      </c>
      <c r="EY537">
        <f>IF($GQ537&gt;=38,INDEX($DK:$DK,$GP537+38),"")</f>
      </c>
      <c r="EZ537">
        <f>IF($GQ537&gt;=39,INDEX($DK:$DK,$GP537+39),"")</f>
      </c>
      <c r="FA537">
        <f>IF($GQ537&gt;=40,INDEX($DK:$DK,$GP537+40),"")</f>
      </c>
      <c r="FB537">
        <f>IF($GQ537&gt;=1,INDEX($DL:$DL,$GP537+1),"")</f>
      </c>
      <c r="FC537">
        <f>IF($GQ537&gt;=2,INDEX($DL:$DL,$GP537+2),"")</f>
      </c>
      <c r="FD537">
        <f>IF($GQ537&gt;=3,INDEX($DL:$DL,$GP537+3),"")</f>
      </c>
      <c r="FE537">
        <f>IF($GQ537&gt;=4,INDEX($DL:$DL,$GP537+4),"")</f>
      </c>
      <c r="FF537">
        <f>IF($GQ537&gt;=5,INDEX($DL:$DL,$GP537+5),"")</f>
      </c>
      <c r="FG537">
        <f>IF($GQ537&gt;=6,INDEX($DL:$DL,$GP537+6),"")</f>
      </c>
      <c r="FH537">
        <f>IF($GQ537&gt;=7,INDEX($DL:$DL,$GP537+7),"")</f>
      </c>
      <c r="FI537">
        <f>IF($GQ537&gt;=8,INDEX($DL:$DL,$GP537+8),"")</f>
      </c>
      <c r="FJ537">
        <f>IF($GQ537&gt;=9,INDEX($DL:$DL,$GP537+9),"")</f>
      </c>
      <c r="FK537">
        <f>IF($GQ537&gt;=10,INDEX($DL:$DL,$GP537+10),"")</f>
      </c>
      <c r="FL537">
        <f>IF($GQ537&gt;=11,INDEX($DL:$DL,$GP537+11),"")</f>
      </c>
      <c r="FM537">
        <f>IF($GQ537&gt;=12,INDEX($DL:$DL,$GP537+12),"")</f>
      </c>
      <c r="FN537">
        <f>IF($GQ537&gt;=13,INDEX($DL:$DL,$GP537+13),"")</f>
      </c>
      <c r="FO537">
        <f>IF($GQ537&gt;=14,INDEX($DL:$DL,$GP537+14),"")</f>
      </c>
      <c r="FP537">
        <f>IF($GQ537&gt;=15,INDEX($DL:$DL,$GP537+15),"")</f>
      </c>
      <c r="FQ537">
        <f>IF($GQ537&gt;=16,INDEX($DL:$DL,$GP537+16),"")</f>
      </c>
      <c r="FR537">
        <f>IF($GQ537&gt;=17,INDEX($DL:$DL,$GP537+17),"")</f>
      </c>
      <c r="FS537">
        <f>IF($GQ537&gt;=18,INDEX($DL:$DL,$GP537+18),"")</f>
      </c>
      <c r="FT537">
        <f>IF($GQ537&gt;=19,INDEX($DL:$DL,$GP537+19),"")</f>
      </c>
      <c r="FU537">
        <f>IF($GQ537&gt;=20,INDEX($DL:$DL,$GP537+20),"")</f>
      </c>
      <c r="FV537">
        <f>IF($GQ537&gt;=21,INDEX($DL:$DL,$GP537+21),"")</f>
      </c>
      <c r="FW537">
        <f>IF($GQ537&gt;=22,INDEX($DL:$DL,$GP537+22),"")</f>
      </c>
      <c r="FX537">
        <f>IF($GQ537&gt;=23,INDEX($DL:$DL,$GP537+23),"")</f>
      </c>
      <c r="FY537">
        <f>IF($GQ537&gt;=24,INDEX($DL:$DL,$GP537+24),"")</f>
      </c>
      <c r="FZ537">
        <f>IF($GQ537&gt;=25,INDEX($DL:$DL,$GP537+25),"")</f>
      </c>
      <c r="GA537">
        <f>IF($GQ537&gt;=26,INDEX($DL:$DL,$GP537+26),"")</f>
      </c>
      <c r="GB537">
        <f>IF($GQ537&gt;=27,INDEX($DL:$DL,$GP537+27),"")</f>
      </c>
      <c r="GC537">
        <f>IF($GQ537&gt;=28,INDEX($DL:$DL,$GP537+28),"")</f>
      </c>
      <c r="GD537">
        <f>IF($GQ537&gt;=29,INDEX($DL:$DL,$GP537+29),"")</f>
      </c>
      <c r="GE537">
        <f>IF($GQ537&gt;=30,INDEX($DL:$DL,$GP537+30),"")</f>
      </c>
      <c r="GF537">
        <f>IF($GQ537&gt;=31,INDEX($DL:$DL,$GP537+31),"")</f>
      </c>
      <c r="GG537">
        <f>IF($GQ537&gt;=32,INDEX($DL:$DL,$GP537+32),"")</f>
      </c>
      <c r="GH537">
        <f>IF($GQ537&gt;=33,INDEX($DL:$DL,$GP537+33),"")</f>
      </c>
      <c r="GI537">
        <f>IF($GQ537&gt;=34,INDEX($DL:$DL,$GP537+34),"")</f>
      </c>
      <c r="GJ537">
        <f>IF($GQ537&gt;=35,INDEX($DL:$DL,$GP537+35),"")</f>
      </c>
      <c r="GK537">
        <f>IF($GQ537&gt;=36,INDEX($DL:$DL,$GP537+36),"")</f>
      </c>
      <c r="GL537">
        <f>IF($GQ537&gt;=37,INDEX($DL:$DL,$GP537+37),"")</f>
      </c>
      <c r="GM537">
        <f>IF($GQ537&gt;=38,INDEX($DL:$DL,$GP537+38),"")</f>
      </c>
      <c r="GN537">
        <f>IF($GQ537&gt;=39,INDEX($DL:$DL,$GP537+39),"")</f>
      </c>
      <c r="GO537">
        <f>IF($GQ537&gt;=40,INDEX($DL:$DL,$GP537+40),"")</f>
      </c>
      <c r="GP537">
        <f>IFERROR(MATCH($DJ537,$DK$2:$DK$148,0)+1,0)</f>
      </c>
      <c r="GQ537">
        <f>IFERROR(INDEX($DM$2:$DM$148,MATCH($DJ537,$DK$2:$DK$148,0)),0)</f>
      </c>
      <c r="GR537">
        <f>IFERROR(MATCH($L537,$DN$537:$FA$537,0),0)</f>
      </c>
      <c r="GS537">
        <f>IF($GR537&gt;0,INDEX($FB$537:$GO$537,$GR537),"")</f>
      </c>
      <c r="GV537">
        <f>IF($JE537&gt;=1,INDEX($GT:$GT,$JD537+1),"")</f>
      </c>
      <c r="GW537">
        <f>IF($JE537&gt;=2,INDEX($GT:$GT,$JD537+2),"")</f>
      </c>
      <c r="GX537">
        <f>IF($JE537&gt;=3,INDEX($GT:$GT,$JD537+3),"")</f>
      </c>
      <c r="GY537">
        <f>IF($JE537&gt;=4,INDEX($GT:$GT,$JD537+4),"")</f>
      </c>
      <c r="GZ537">
        <f>IF($JE537&gt;=5,INDEX($GT:$GT,$JD537+5),"")</f>
      </c>
      <c r="HA537">
        <f>IF($JE537&gt;=6,INDEX($GT:$GT,$JD537+6),"")</f>
      </c>
      <c r="HB537">
        <f>IF($JE537&gt;=7,INDEX($GT:$GT,$JD537+7),"")</f>
      </c>
      <c r="HC537">
        <f>IF($JE537&gt;=8,INDEX($GT:$GT,$JD537+8),"")</f>
      </c>
      <c r="HD537">
        <f>IF($JE537&gt;=9,INDEX($GT:$GT,$JD537+9),"")</f>
      </c>
      <c r="HE537">
        <f>IF($JE537&gt;=10,INDEX($GT:$GT,$JD537+10),"")</f>
      </c>
      <c r="HF537">
        <f>IF($JE537&gt;=11,INDEX($GT:$GT,$JD537+11),"")</f>
      </c>
      <c r="HG537">
        <f>IF($JE537&gt;=12,INDEX($GT:$GT,$JD537+12),"")</f>
      </c>
      <c r="HH537">
        <f>IF($JE537&gt;=13,INDEX($GT:$GT,$JD537+13),"")</f>
      </c>
      <c r="HI537">
        <f>IF($JE537&gt;=14,INDEX($GT:$GT,$JD537+14),"")</f>
      </c>
      <c r="HJ537">
        <f>IF($JE537&gt;=15,INDEX($GT:$GT,$JD537+15),"")</f>
      </c>
      <c r="HK537">
        <f>IF($JE537&gt;=16,INDEX($GT:$GT,$JD537+16),"")</f>
      </c>
      <c r="HL537">
        <f>IF($JE537&gt;=17,INDEX($GT:$GT,$JD537+17),"")</f>
      </c>
      <c r="HM537">
        <f>IF($JE537&gt;=18,INDEX($GT:$GT,$JD537+18),"")</f>
      </c>
      <c r="HN537">
        <f>IF($JE537&gt;=19,INDEX($GT:$GT,$JD537+19),"")</f>
      </c>
      <c r="HO537">
        <f>IF($JE537&gt;=20,INDEX($GT:$GT,$JD537+20),"")</f>
      </c>
      <c r="HP537">
        <f>IF($JE537&gt;=21,INDEX($GT:$GT,$JD537+21),"")</f>
      </c>
      <c r="HQ537">
        <f>IF($JE537&gt;=22,INDEX($GT:$GT,$JD537+22),"")</f>
      </c>
      <c r="HR537">
        <f>IF($JE537&gt;=23,INDEX($GT:$GT,$JD537+23),"")</f>
      </c>
      <c r="HS537">
        <f>IF($JE537&gt;=24,INDEX($GT:$GT,$JD537+24),"")</f>
      </c>
      <c r="HT537">
        <f>IF($JE537&gt;=25,INDEX($GT:$GT,$JD537+25),"")</f>
      </c>
      <c r="HU537">
        <f>IF($JE537&gt;=26,INDEX($GT:$GT,$JD537+26),"")</f>
      </c>
      <c r="HV537">
        <f>IF($JE537&gt;=27,INDEX($GT:$GT,$JD537+27),"")</f>
      </c>
      <c r="HW537">
        <f>IF($JE537&gt;=28,INDEX($GT:$GT,$JD537+28),"")</f>
      </c>
      <c r="HX537">
        <f>IF($JE537&gt;=29,INDEX($GT:$GT,$JD537+29),"")</f>
      </c>
      <c r="HY537">
        <f>IF($JE537&gt;=30,INDEX($GT:$GT,$JD537+30),"")</f>
      </c>
      <c r="HZ537">
        <f>IF($JE537&gt;=31,INDEX($GT:$GT,$JD537+31),"")</f>
      </c>
      <c r="IA537">
        <f>IF($JE537&gt;=32,INDEX($GT:$GT,$JD537+32),"")</f>
      </c>
      <c r="IB537">
        <f>IF($JE537&gt;=33,INDEX($GT:$GT,$JD537+33),"")</f>
      </c>
      <c r="IC537">
        <f>IF($JE537&gt;=34,INDEX($GT:$GT,$JD537+34),"")</f>
      </c>
      <c r="ID537">
        <f>IF($JE537&gt;=35,INDEX($GT:$GT,$JD537+35),"")</f>
      </c>
      <c r="IE537">
        <f>IF($JE537&gt;=36,INDEX($GT:$GT,$JD537+36),"")</f>
      </c>
      <c r="IF537">
        <f>IF($JE537&gt;=37,INDEX($GT:$GT,$JD537+37),"")</f>
      </c>
      <c r="IG537">
        <f>IF($JE537&gt;=38,INDEX($GT:$GT,$JD537+38),"")</f>
      </c>
      <c r="IH537">
        <f>IF($JE537&gt;=39,INDEX($GT:$GT,$JD537+39),"")</f>
      </c>
      <c r="II537">
        <f>IF($JE537&gt;=40,INDEX($GT:$GT,$JD537+40),"")</f>
      </c>
      <c r="IJ537">
        <f>IF($JE537&gt;=41,INDEX($GT:$GT,$JD537+41),"")</f>
      </c>
      <c r="IK537">
        <f>IF($JE537&gt;=42,INDEX($GT:$GT,$JD537+42),"")</f>
      </c>
      <c r="IL537">
        <f>IF($JE537&gt;=43,INDEX($GT:$GT,$JD537+43),"")</f>
      </c>
      <c r="IM537">
        <f>IF($JE537&gt;=44,INDEX($GT:$GT,$JD537+44),"")</f>
      </c>
      <c r="IN537">
        <f>IF($JE537&gt;=45,INDEX($GT:$GT,$JD537+45),"")</f>
      </c>
      <c r="IO537">
        <f>IF($JE537&gt;=46,INDEX($GT:$GT,$JD537+46),"")</f>
      </c>
      <c r="IP537">
        <f>IF($JE537&gt;=47,INDEX($GT:$GT,$JD537+47),"")</f>
      </c>
      <c r="IQ537">
        <f>IF($JE537&gt;=48,INDEX($GT:$GT,$JD537+48),"")</f>
      </c>
      <c r="IR537">
        <f>IF($JE537&gt;=49,INDEX($GT:$GT,$JD537+49),"")</f>
      </c>
      <c r="IS537">
        <f>IF($JE537&gt;=50,INDEX($GT:$GT,$JD537+50),"")</f>
      </c>
      <c r="IT537">
        <f>IF($JE537&gt;=51,INDEX($GT:$GT,$JD537+51),"")</f>
      </c>
      <c r="IU537">
        <f>IF($JE537&gt;=52,INDEX($GT:$GT,$JD537+52),"")</f>
      </c>
      <c r="IV537">
        <f>IF($JE537&gt;=53,INDEX($GT:$GT,$JD537+53),"")</f>
      </c>
      <c r="IW537">
        <f>IF($JE537&gt;=54,INDEX($GT:$GT,$JD537+54),"")</f>
      </c>
      <c r="IX537">
        <f>IF($JE537&gt;=55,INDEX($GT:$GT,$JD537+55),"")</f>
      </c>
      <c r="IY537">
        <f>IF($JE537&gt;=56,INDEX($GT:$GT,$JD537+56),"")</f>
      </c>
      <c r="IZ537">
        <f>IF($JE537&gt;=57,INDEX($GT:$GT,$JD537+57),"")</f>
      </c>
      <c r="JA537">
        <f>IF($JE537&gt;=58,INDEX($GT:$GT,$JD537+58),"")</f>
      </c>
      <c r="JB537">
        <f>IF($JE537&gt;=59,INDEX($GT:$GT,$JD537+59),"")</f>
      </c>
      <c r="JC537">
        <f>IF($JE537&gt;=60,INDEX($GT:$GT,$JD537+60),"")</f>
      </c>
      <c r="JD537">
        <f>IFERROR(MATCH($GS537,$GT$2:$GT$322,0)+1,0)</f>
      </c>
      <c r="JE537">
        <f>IFERROR(INDEX($GU$2:$GU$322,MATCH($GS537,$GT$2:$GT$322,0)),0)</f>
      </c>
      <c r="JF537" t="s">
        <v>28</v>
      </c>
      <c r="JG537" t="s">
        <v>28</v>
      </c>
    </row>
    <row r="538" spans="1:267" x14ac:dyDescent="0.25">
      <c r="J538" s="1"/>
      <c r="K538" s="1"/>
      <c r="L538" s="1"/>
      <c r="M538" s="1"/>
      <c r="N538" s="1">
        <f>IFERROR(IF(FIND(" - ",$J538)&gt;0,MID($J538,FIND(" - ",$J538)+3,LEN($J538)),""),"")</f>
      </c>
      <c r="P538" s="1"/>
      <c r="S538" t="s">
        <v>28</v>
      </c>
      <c r="U538">
        <f>IF(OR($S538="",$T538=""),"",IFERROR($S538/$T538,0))</f>
      </c>
      <c r="V538">
        <f>IF($S538="","",
IF($K538="","",
IF(ISNUMBER(SEARCH("exempt",LOWER($K538))),0,
$S538*(VALUE(SUBSTITUTE($K538,"%",""))/100))))</f>
      </c>
      <c r="AB538">
        <f>IF($S538="","",
SUM($S538,$V538,$Z538,$W538,$Y538)-
IF($AA538="",0,VALUE($AA538)))</f>
      </c>
      <c r="AJ538" t="s">
        <v>1203</v>
      </c>
      <c r="AR538">
        <f>IFERROR(LEFT($J538,FIND(" - ",$J538)-1),$J538)</f>
      </c>
      <c r="AU538">
        <f>IF($CJ538&gt;=1,INDEX($AS:$AS,$CI538+1),"")</f>
      </c>
      <c r="AV538">
        <f>IF($CJ538&gt;=2,INDEX($AS:$AS,$CI538+2),"")</f>
      </c>
      <c r="AW538">
        <f>IF($CJ538&gt;=3,INDEX($AS:$AS,$CI538+3),"")</f>
      </c>
      <c r="AX538">
        <f>IF($CJ538&gt;=4,INDEX($AS:$AS,$CI538+4),"")</f>
      </c>
      <c r="AY538">
        <f>IF($CJ538&gt;=5,INDEX($AS:$AS,$CI538+5),"")</f>
      </c>
      <c r="AZ538">
        <f>IF($CJ538&gt;=6,INDEX($AS:$AS,$CI538+6),"")</f>
      </c>
      <c r="BA538">
        <f>IF($CJ538&gt;=7,INDEX($AS:$AS,$CI538+7),"")</f>
      </c>
      <c r="BB538">
        <f>IF($CJ538&gt;=8,INDEX($AS:$AS,$CI538+8),"")</f>
      </c>
      <c r="BC538">
        <f>IF($CJ538&gt;=9,INDEX($AS:$AS,$CI538+9),"")</f>
      </c>
      <c r="BD538">
        <f>IF($CJ538&gt;=10,INDEX($AS:$AS,$CI538+10),"")</f>
      </c>
      <c r="BE538">
        <f>IF($CJ538&gt;=11,INDEX($AS:$AS,$CI538+11),"")</f>
      </c>
      <c r="BF538">
        <f>IF($CJ538&gt;=12,INDEX($AS:$AS,$CI538+12),"")</f>
      </c>
      <c r="BG538">
        <f>IF($CJ538&gt;=13,INDEX($AS:$AS,$CI538+13),"")</f>
      </c>
      <c r="BH538">
        <f>IF($CJ538&gt;=14,INDEX($AS:$AS,$CI538+14),"")</f>
      </c>
      <c r="BI538">
        <f>IF($CJ538&gt;=15,INDEX($AS:$AS,$CI538+15),"")</f>
      </c>
      <c r="BJ538">
        <f>IF($CJ538&gt;=16,INDEX($AS:$AS,$CI538+16),"")</f>
      </c>
      <c r="BK538">
        <f>IF($CJ538&gt;=17,INDEX($AS:$AS,$CI538+17),"")</f>
      </c>
      <c r="BL538">
        <f>IF($CJ538&gt;=18,INDEX($AS:$AS,$CI538+18),"")</f>
      </c>
      <c r="BM538">
        <f>IF($CJ538&gt;=19,INDEX($AS:$AS,$CI538+19),"")</f>
      </c>
      <c r="BN538">
        <f>IF($CJ538&gt;=20,INDEX($AS:$AS,$CI538+20),"")</f>
      </c>
      <c r="BO538">
        <f>IF($CJ538&gt;=21,INDEX($AS:$AS,$CI538+21),"")</f>
      </c>
      <c r="BP538">
        <f>IF($CJ538&gt;=22,INDEX($AS:$AS,$CI538+22),"")</f>
      </c>
      <c r="BQ538">
        <f>IF($CJ538&gt;=23,INDEX($AS:$AS,$CI538+23),"")</f>
      </c>
      <c r="BR538">
        <f>IF($CJ538&gt;=24,INDEX($AS:$AS,$CI538+24),"")</f>
      </c>
      <c r="BS538">
        <f>IF($CJ538&gt;=25,INDEX($AS:$AS,$CI538+25),"")</f>
      </c>
      <c r="BT538">
        <f>IF($CJ538&gt;=26,INDEX($AS:$AS,$CI538+26),"")</f>
      </c>
      <c r="BU538">
        <f>IF($CJ538&gt;=27,INDEX($AS:$AS,$CI538+27),"")</f>
      </c>
      <c r="BV538">
        <f>IF($CJ538&gt;=28,INDEX($AS:$AS,$CI538+28),"")</f>
      </c>
      <c r="BW538">
        <f>IF($CJ538&gt;=29,INDEX($AS:$AS,$CI538+29),"")</f>
      </c>
      <c r="BX538">
        <f>IF($CJ538&gt;=30,INDEX($AS:$AS,$CI538+30),"")</f>
      </c>
      <c r="BY538">
        <f>IF($CJ538&gt;=31,INDEX($AS:$AS,$CI538+31),"")</f>
      </c>
      <c r="BZ538">
        <f>IF($CJ538&gt;=32,INDEX($AS:$AS,$CI538+32),"")</f>
      </c>
      <c r="CA538">
        <f>IF($CJ538&gt;=33,INDEX($AS:$AS,$CI538+33),"")</f>
      </c>
      <c r="CB538">
        <f>IF($CJ538&gt;=34,INDEX($AS:$AS,$CI538+34),"")</f>
      </c>
      <c r="CC538">
        <f>IF($CJ538&gt;=35,INDEX($AS:$AS,$CI538+35),"")</f>
      </c>
      <c r="CD538">
        <f>IF($CJ538&gt;=36,INDEX($AS:$AS,$CI538+36),"")</f>
      </c>
      <c r="CE538">
        <f>IF($CJ538&gt;=37,INDEX($AS:$AS,$CI538+37),"")</f>
      </c>
      <c r="CF538">
        <f>IF($CJ538&gt;=38,INDEX($AS:$AS,$CI538+38),"")</f>
      </c>
      <c r="CG538">
        <f>IF($CJ538&gt;=39,INDEX($AS:$AS,$CI538+39),"")</f>
      </c>
      <c r="CH538">
        <f>IF($CJ538&gt;=40,INDEX($AS:$AS,$CI538+40),"")</f>
      </c>
      <c r="CI538">
        <f>IFERROR(MATCH($AR538,$AS$2:$AS$133,0)+1,0)</f>
      </c>
      <c r="CJ538">
        <f>IFERROR(INDEX($AT$2:$AT$133,MATCH($AR538,$AS$2:$AS$133,0)),0)</f>
      </c>
      <c r="CK538">
        <f>IFERROR(LEFT($O538,FIND(" - ",$O538)-1),$O538)</f>
      </c>
      <c r="CL538" t="s">
        <v>1204</v>
      </c>
      <c r="CM538">
        <v>1</v>
      </c>
      <c r="CN538">
        <f>IF($DI538&gt;=1,INDEX($CL:$CL,$DH538+1),"")</f>
      </c>
      <c r="CO538">
        <f>IF($DI538&gt;=2,INDEX($CL:$CL,$DH538+2),"")</f>
      </c>
      <c r="CP538">
        <f>IF($DI538&gt;=3,INDEX($CL:$CL,$DH538+3),"")</f>
      </c>
      <c r="CQ538">
        <f>IF($DI538&gt;=4,INDEX($CL:$CL,$DH538+4),"")</f>
      </c>
      <c r="CR538">
        <f>IF($DI538&gt;=5,INDEX($CL:$CL,$DH538+5),"")</f>
      </c>
      <c r="CS538">
        <f>IF($DI538&gt;=6,INDEX($CL:$CL,$DH538+6),"")</f>
      </c>
      <c r="CT538">
        <f>IF($DI538&gt;=7,INDEX($CL:$CL,$DH538+7),"")</f>
      </c>
      <c r="CU538">
        <f>IF($DI538&gt;=8,INDEX($CL:$CL,$DH538+8),"")</f>
      </c>
      <c r="CV538">
        <f>IF($DI538&gt;=9,INDEX($CL:$CL,$DH538+9),"")</f>
      </c>
      <c r="CW538">
        <f>IF($DI538&gt;=10,INDEX($CL:$CL,$DH538+10),"")</f>
      </c>
      <c r="CX538">
        <f>IF($DI538&gt;=11,INDEX($CL:$CL,$DH538+11),"")</f>
      </c>
      <c r="CY538">
        <f>IF($DI538&gt;=12,INDEX($CL:$CL,$DH538+12),"")</f>
      </c>
      <c r="CZ538">
        <f>IF($DI538&gt;=13,INDEX($CL:$CL,$DH538+13),"")</f>
      </c>
      <c r="DA538">
        <f>IF($DI538&gt;=14,INDEX($CL:$CL,$DH538+14),"")</f>
      </c>
      <c r="DB538">
        <f>IF($DI538&gt;=15,INDEX($CL:$CL,$DH538+15),"")</f>
      </c>
      <c r="DC538">
        <f>IF($DI538&gt;=16,INDEX($CL:$CL,$DH538+16),"")</f>
      </c>
      <c r="DD538">
        <f>IF($DI538&gt;=17,INDEX($CL:$CL,$DH538+17),"")</f>
      </c>
      <c r="DE538">
        <f>IF($DI538&gt;=18,INDEX($CL:$CL,$DH538+18),"")</f>
      </c>
      <c r="DF538">
        <f>IF($DI538&gt;=19,INDEX($CL:$CL,$DH538+19),"")</f>
      </c>
      <c r="DG538">
        <f>IF($DI538&gt;=20,INDEX($CL:$CL,$DH538+20),"")</f>
      </c>
      <c r="DH538">
        <f>IFERROR(MATCH($CK538,$CL$2:$CL$1558,0)+1,0)</f>
      </c>
      <c r="DI538">
        <f>IFERROR(INDEX($CM$2:$CM$1558,MATCH($CK538,$CL$2:$CL$1558,0)),0)</f>
      </c>
      <c r="DJ538">
        <f>IFERROR(INDEX($AQ:$AQ,MATCH($K538,$AP:$AP,0))&amp;"","")</f>
      </c>
      <c r="DN538">
        <f>IF($GQ538&gt;=1,INDEX($DK:$DK,$GP538+1),"")</f>
      </c>
      <c r="DO538">
        <f>IF($GQ538&gt;=2,INDEX($DK:$DK,$GP538+2),"")</f>
      </c>
      <c r="DP538">
        <f>IF($GQ538&gt;=3,INDEX($DK:$DK,$GP538+3),"")</f>
      </c>
      <c r="DQ538">
        <f>IF($GQ538&gt;=4,INDEX($DK:$DK,$GP538+4),"")</f>
      </c>
      <c r="DR538">
        <f>IF($GQ538&gt;=5,INDEX($DK:$DK,$GP538+5),"")</f>
      </c>
      <c r="DS538">
        <f>IF($GQ538&gt;=6,INDEX($DK:$DK,$GP538+6),"")</f>
      </c>
      <c r="DT538">
        <f>IF($GQ538&gt;=7,INDEX($DK:$DK,$GP538+7),"")</f>
      </c>
      <c r="DU538">
        <f>IF($GQ538&gt;=8,INDEX($DK:$DK,$GP538+8),"")</f>
      </c>
      <c r="DV538">
        <f>IF($GQ538&gt;=9,INDEX($DK:$DK,$GP538+9),"")</f>
      </c>
      <c r="DW538">
        <f>IF($GQ538&gt;=10,INDEX($DK:$DK,$GP538+10),"")</f>
      </c>
      <c r="DX538">
        <f>IF($GQ538&gt;=11,INDEX($DK:$DK,$GP538+11),"")</f>
      </c>
      <c r="DY538">
        <f>IF($GQ538&gt;=12,INDEX($DK:$DK,$GP538+12),"")</f>
      </c>
      <c r="DZ538">
        <f>IF($GQ538&gt;=13,INDEX($DK:$DK,$GP538+13),"")</f>
      </c>
      <c r="EA538">
        <f>IF($GQ538&gt;=14,INDEX($DK:$DK,$GP538+14),"")</f>
      </c>
      <c r="EB538">
        <f>IF($GQ538&gt;=15,INDEX($DK:$DK,$GP538+15),"")</f>
      </c>
      <c r="EC538">
        <f>IF($GQ538&gt;=16,INDEX($DK:$DK,$GP538+16),"")</f>
      </c>
      <c r="ED538">
        <f>IF($GQ538&gt;=17,INDEX($DK:$DK,$GP538+17),"")</f>
      </c>
      <c r="EE538">
        <f>IF($GQ538&gt;=18,INDEX($DK:$DK,$GP538+18),"")</f>
      </c>
      <c r="EF538">
        <f>IF($GQ538&gt;=19,INDEX($DK:$DK,$GP538+19),"")</f>
      </c>
      <c r="EG538">
        <f>IF($GQ538&gt;=20,INDEX($DK:$DK,$GP538+20),"")</f>
      </c>
      <c r="EH538">
        <f>IF($GQ538&gt;=21,INDEX($DK:$DK,$GP538+21),"")</f>
      </c>
      <c r="EI538">
        <f>IF($GQ538&gt;=22,INDEX($DK:$DK,$GP538+22),"")</f>
      </c>
      <c r="EJ538">
        <f>IF($GQ538&gt;=23,INDEX($DK:$DK,$GP538+23),"")</f>
      </c>
      <c r="EK538">
        <f>IF($GQ538&gt;=24,INDEX($DK:$DK,$GP538+24),"")</f>
      </c>
      <c r="EL538">
        <f>IF($GQ538&gt;=25,INDEX($DK:$DK,$GP538+25),"")</f>
      </c>
      <c r="EM538">
        <f>IF($GQ538&gt;=26,INDEX($DK:$DK,$GP538+26),"")</f>
      </c>
      <c r="EN538">
        <f>IF($GQ538&gt;=27,INDEX($DK:$DK,$GP538+27),"")</f>
      </c>
      <c r="EO538">
        <f>IF($GQ538&gt;=28,INDEX($DK:$DK,$GP538+28),"")</f>
      </c>
      <c r="EP538">
        <f>IF($GQ538&gt;=29,INDEX($DK:$DK,$GP538+29),"")</f>
      </c>
      <c r="EQ538">
        <f>IF($GQ538&gt;=30,INDEX($DK:$DK,$GP538+30),"")</f>
      </c>
      <c r="ER538">
        <f>IF($GQ538&gt;=31,INDEX($DK:$DK,$GP538+31),"")</f>
      </c>
      <c r="ES538">
        <f>IF($GQ538&gt;=32,INDEX($DK:$DK,$GP538+32),"")</f>
      </c>
      <c r="ET538">
        <f>IF($GQ538&gt;=33,INDEX($DK:$DK,$GP538+33),"")</f>
      </c>
      <c r="EU538">
        <f>IF($GQ538&gt;=34,INDEX($DK:$DK,$GP538+34),"")</f>
      </c>
      <c r="EV538">
        <f>IF($GQ538&gt;=35,INDEX($DK:$DK,$GP538+35),"")</f>
      </c>
      <c r="EW538">
        <f>IF($GQ538&gt;=36,INDEX($DK:$DK,$GP538+36),"")</f>
      </c>
      <c r="EX538">
        <f>IF($GQ538&gt;=37,INDEX($DK:$DK,$GP538+37),"")</f>
      </c>
      <c r="EY538">
        <f>IF($GQ538&gt;=38,INDEX($DK:$DK,$GP538+38),"")</f>
      </c>
      <c r="EZ538">
        <f>IF($GQ538&gt;=39,INDEX($DK:$DK,$GP538+39),"")</f>
      </c>
      <c r="FA538">
        <f>IF($GQ538&gt;=40,INDEX($DK:$DK,$GP538+40),"")</f>
      </c>
      <c r="FB538">
        <f>IF($GQ538&gt;=1,INDEX($DL:$DL,$GP538+1),"")</f>
      </c>
      <c r="FC538">
        <f>IF($GQ538&gt;=2,INDEX($DL:$DL,$GP538+2),"")</f>
      </c>
      <c r="FD538">
        <f>IF($GQ538&gt;=3,INDEX($DL:$DL,$GP538+3),"")</f>
      </c>
      <c r="FE538">
        <f>IF($GQ538&gt;=4,INDEX($DL:$DL,$GP538+4),"")</f>
      </c>
      <c r="FF538">
        <f>IF($GQ538&gt;=5,INDEX($DL:$DL,$GP538+5),"")</f>
      </c>
      <c r="FG538">
        <f>IF($GQ538&gt;=6,INDEX($DL:$DL,$GP538+6),"")</f>
      </c>
      <c r="FH538">
        <f>IF($GQ538&gt;=7,INDEX($DL:$DL,$GP538+7),"")</f>
      </c>
      <c r="FI538">
        <f>IF($GQ538&gt;=8,INDEX($DL:$DL,$GP538+8),"")</f>
      </c>
      <c r="FJ538">
        <f>IF($GQ538&gt;=9,INDEX($DL:$DL,$GP538+9),"")</f>
      </c>
      <c r="FK538">
        <f>IF($GQ538&gt;=10,INDEX($DL:$DL,$GP538+10),"")</f>
      </c>
      <c r="FL538">
        <f>IF($GQ538&gt;=11,INDEX($DL:$DL,$GP538+11),"")</f>
      </c>
      <c r="FM538">
        <f>IF($GQ538&gt;=12,INDEX($DL:$DL,$GP538+12),"")</f>
      </c>
      <c r="FN538">
        <f>IF($GQ538&gt;=13,INDEX($DL:$DL,$GP538+13),"")</f>
      </c>
      <c r="FO538">
        <f>IF($GQ538&gt;=14,INDEX($DL:$DL,$GP538+14),"")</f>
      </c>
      <c r="FP538">
        <f>IF($GQ538&gt;=15,INDEX($DL:$DL,$GP538+15),"")</f>
      </c>
      <c r="FQ538">
        <f>IF($GQ538&gt;=16,INDEX($DL:$DL,$GP538+16),"")</f>
      </c>
      <c r="FR538">
        <f>IF($GQ538&gt;=17,INDEX($DL:$DL,$GP538+17),"")</f>
      </c>
      <c r="FS538">
        <f>IF($GQ538&gt;=18,INDEX($DL:$DL,$GP538+18),"")</f>
      </c>
      <c r="FT538">
        <f>IF($GQ538&gt;=19,INDEX($DL:$DL,$GP538+19),"")</f>
      </c>
      <c r="FU538">
        <f>IF($GQ538&gt;=20,INDEX($DL:$DL,$GP538+20),"")</f>
      </c>
      <c r="FV538">
        <f>IF($GQ538&gt;=21,INDEX($DL:$DL,$GP538+21),"")</f>
      </c>
      <c r="FW538">
        <f>IF($GQ538&gt;=22,INDEX($DL:$DL,$GP538+22),"")</f>
      </c>
      <c r="FX538">
        <f>IF($GQ538&gt;=23,INDEX($DL:$DL,$GP538+23),"")</f>
      </c>
      <c r="FY538">
        <f>IF($GQ538&gt;=24,INDEX($DL:$DL,$GP538+24),"")</f>
      </c>
      <c r="FZ538">
        <f>IF($GQ538&gt;=25,INDEX($DL:$DL,$GP538+25),"")</f>
      </c>
      <c r="GA538">
        <f>IF($GQ538&gt;=26,INDEX($DL:$DL,$GP538+26),"")</f>
      </c>
      <c r="GB538">
        <f>IF($GQ538&gt;=27,INDEX($DL:$DL,$GP538+27),"")</f>
      </c>
      <c r="GC538">
        <f>IF($GQ538&gt;=28,INDEX($DL:$DL,$GP538+28),"")</f>
      </c>
      <c r="GD538">
        <f>IF($GQ538&gt;=29,INDEX($DL:$DL,$GP538+29),"")</f>
      </c>
      <c r="GE538">
        <f>IF($GQ538&gt;=30,INDEX($DL:$DL,$GP538+30),"")</f>
      </c>
      <c r="GF538">
        <f>IF($GQ538&gt;=31,INDEX($DL:$DL,$GP538+31),"")</f>
      </c>
      <c r="GG538">
        <f>IF($GQ538&gt;=32,INDEX($DL:$DL,$GP538+32),"")</f>
      </c>
      <c r="GH538">
        <f>IF($GQ538&gt;=33,INDEX($DL:$DL,$GP538+33),"")</f>
      </c>
      <c r="GI538">
        <f>IF($GQ538&gt;=34,INDEX($DL:$DL,$GP538+34),"")</f>
      </c>
      <c r="GJ538">
        <f>IF($GQ538&gt;=35,INDEX($DL:$DL,$GP538+35),"")</f>
      </c>
      <c r="GK538">
        <f>IF($GQ538&gt;=36,INDEX($DL:$DL,$GP538+36),"")</f>
      </c>
      <c r="GL538">
        <f>IF($GQ538&gt;=37,INDEX($DL:$DL,$GP538+37),"")</f>
      </c>
      <c r="GM538">
        <f>IF($GQ538&gt;=38,INDEX($DL:$DL,$GP538+38),"")</f>
      </c>
      <c r="GN538">
        <f>IF($GQ538&gt;=39,INDEX($DL:$DL,$GP538+39),"")</f>
      </c>
      <c r="GO538">
        <f>IF($GQ538&gt;=40,INDEX($DL:$DL,$GP538+40),"")</f>
      </c>
      <c r="GP538">
        <f>IFERROR(MATCH($DJ538,$DK$2:$DK$148,0)+1,0)</f>
      </c>
      <c r="GQ538">
        <f>IFERROR(INDEX($DM$2:$DM$148,MATCH($DJ538,$DK$2:$DK$148,0)),0)</f>
      </c>
      <c r="GR538">
        <f>IFERROR(MATCH($L538,$DN$538:$FA$538,0),0)</f>
      </c>
      <c r="GS538">
        <f>IF($GR538&gt;0,INDEX($FB$538:$GO$538,$GR538),"")</f>
      </c>
      <c r="GV538">
        <f>IF($JE538&gt;=1,INDEX($GT:$GT,$JD538+1),"")</f>
      </c>
      <c r="GW538">
        <f>IF($JE538&gt;=2,INDEX($GT:$GT,$JD538+2),"")</f>
      </c>
      <c r="GX538">
        <f>IF($JE538&gt;=3,INDEX($GT:$GT,$JD538+3),"")</f>
      </c>
      <c r="GY538">
        <f>IF($JE538&gt;=4,INDEX($GT:$GT,$JD538+4),"")</f>
      </c>
      <c r="GZ538">
        <f>IF($JE538&gt;=5,INDEX($GT:$GT,$JD538+5),"")</f>
      </c>
      <c r="HA538">
        <f>IF($JE538&gt;=6,INDEX($GT:$GT,$JD538+6),"")</f>
      </c>
      <c r="HB538">
        <f>IF($JE538&gt;=7,INDEX($GT:$GT,$JD538+7),"")</f>
      </c>
      <c r="HC538">
        <f>IF($JE538&gt;=8,INDEX($GT:$GT,$JD538+8),"")</f>
      </c>
      <c r="HD538">
        <f>IF($JE538&gt;=9,INDEX($GT:$GT,$JD538+9),"")</f>
      </c>
      <c r="HE538">
        <f>IF($JE538&gt;=10,INDEX($GT:$GT,$JD538+10),"")</f>
      </c>
      <c r="HF538">
        <f>IF($JE538&gt;=11,INDEX($GT:$GT,$JD538+11),"")</f>
      </c>
      <c r="HG538">
        <f>IF($JE538&gt;=12,INDEX($GT:$GT,$JD538+12),"")</f>
      </c>
      <c r="HH538">
        <f>IF($JE538&gt;=13,INDEX($GT:$GT,$JD538+13),"")</f>
      </c>
      <c r="HI538">
        <f>IF($JE538&gt;=14,INDEX($GT:$GT,$JD538+14),"")</f>
      </c>
      <c r="HJ538">
        <f>IF($JE538&gt;=15,INDEX($GT:$GT,$JD538+15),"")</f>
      </c>
      <c r="HK538">
        <f>IF($JE538&gt;=16,INDEX($GT:$GT,$JD538+16),"")</f>
      </c>
      <c r="HL538">
        <f>IF($JE538&gt;=17,INDEX($GT:$GT,$JD538+17),"")</f>
      </c>
      <c r="HM538">
        <f>IF($JE538&gt;=18,INDEX($GT:$GT,$JD538+18),"")</f>
      </c>
      <c r="HN538">
        <f>IF($JE538&gt;=19,INDEX($GT:$GT,$JD538+19),"")</f>
      </c>
      <c r="HO538">
        <f>IF($JE538&gt;=20,INDEX($GT:$GT,$JD538+20),"")</f>
      </c>
      <c r="HP538">
        <f>IF($JE538&gt;=21,INDEX($GT:$GT,$JD538+21),"")</f>
      </c>
      <c r="HQ538">
        <f>IF($JE538&gt;=22,INDEX($GT:$GT,$JD538+22),"")</f>
      </c>
      <c r="HR538">
        <f>IF($JE538&gt;=23,INDEX($GT:$GT,$JD538+23),"")</f>
      </c>
      <c r="HS538">
        <f>IF($JE538&gt;=24,INDEX($GT:$GT,$JD538+24),"")</f>
      </c>
      <c r="HT538">
        <f>IF($JE538&gt;=25,INDEX($GT:$GT,$JD538+25),"")</f>
      </c>
      <c r="HU538">
        <f>IF($JE538&gt;=26,INDEX($GT:$GT,$JD538+26),"")</f>
      </c>
      <c r="HV538">
        <f>IF($JE538&gt;=27,INDEX($GT:$GT,$JD538+27),"")</f>
      </c>
      <c r="HW538">
        <f>IF($JE538&gt;=28,INDEX($GT:$GT,$JD538+28),"")</f>
      </c>
      <c r="HX538">
        <f>IF($JE538&gt;=29,INDEX($GT:$GT,$JD538+29),"")</f>
      </c>
      <c r="HY538">
        <f>IF($JE538&gt;=30,INDEX($GT:$GT,$JD538+30),"")</f>
      </c>
      <c r="HZ538">
        <f>IF($JE538&gt;=31,INDEX($GT:$GT,$JD538+31),"")</f>
      </c>
      <c r="IA538">
        <f>IF($JE538&gt;=32,INDEX($GT:$GT,$JD538+32),"")</f>
      </c>
      <c r="IB538">
        <f>IF($JE538&gt;=33,INDEX($GT:$GT,$JD538+33),"")</f>
      </c>
      <c r="IC538">
        <f>IF($JE538&gt;=34,INDEX($GT:$GT,$JD538+34),"")</f>
      </c>
      <c r="ID538">
        <f>IF($JE538&gt;=35,INDEX($GT:$GT,$JD538+35),"")</f>
      </c>
      <c r="IE538">
        <f>IF($JE538&gt;=36,INDEX($GT:$GT,$JD538+36),"")</f>
      </c>
      <c r="IF538">
        <f>IF($JE538&gt;=37,INDEX($GT:$GT,$JD538+37),"")</f>
      </c>
      <c r="IG538">
        <f>IF($JE538&gt;=38,INDEX($GT:$GT,$JD538+38),"")</f>
      </c>
      <c r="IH538">
        <f>IF($JE538&gt;=39,INDEX($GT:$GT,$JD538+39),"")</f>
      </c>
      <c r="II538">
        <f>IF($JE538&gt;=40,INDEX($GT:$GT,$JD538+40),"")</f>
      </c>
      <c r="IJ538">
        <f>IF($JE538&gt;=41,INDEX($GT:$GT,$JD538+41),"")</f>
      </c>
      <c r="IK538">
        <f>IF($JE538&gt;=42,INDEX($GT:$GT,$JD538+42),"")</f>
      </c>
      <c r="IL538">
        <f>IF($JE538&gt;=43,INDEX($GT:$GT,$JD538+43),"")</f>
      </c>
      <c r="IM538">
        <f>IF($JE538&gt;=44,INDEX($GT:$GT,$JD538+44),"")</f>
      </c>
      <c r="IN538">
        <f>IF($JE538&gt;=45,INDEX($GT:$GT,$JD538+45),"")</f>
      </c>
      <c r="IO538">
        <f>IF($JE538&gt;=46,INDEX($GT:$GT,$JD538+46),"")</f>
      </c>
      <c r="IP538">
        <f>IF($JE538&gt;=47,INDEX($GT:$GT,$JD538+47),"")</f>
      </c>
      <c r="IQ538">
        <f>IF($JE538&gt;=48,INDEX($GT:$GT,$JD538+48),"")</f>
      </c>
      <c r="IR538">
        <f>IF($JE538&gt;=49,INDEX($GT:$GT,$JD538+49),"")</f>
      </c>
      <c r="IS538">
        <f>IF($JE538&gt;=50,INDEX($GT:$GT,$JD538+50),"")</f>
      </c>
      <c r="IT538">
        <f>IF($JE538&gt;=51,INDEX($GT:$GT,$JD538+51),"")</f>
      </c>
      <c r="IU538">
        <f>IF($JE538&gt;=52,INDEX($GT:$GT,$JD538+52),"")</f>
      </c>
      <c r="IV538">
        <f>IF($JE538&gt;=53,INDEX($GT:$GT,$JD538+53),"")</f>
      </c>
      <c r="IW538">
        <f>IF($JE538&gt;=54,INDEX($GT:$GT,$JD538+54),"")</f>
      </c>
      <c r="IX538">
        <f>IF($JE538&gt;=55,INDEX($GT:$GT,$JD538+55),"")</f>
      </c>
      <c r="IY538">
        <f>IF($JE538&gt;=56,INDEX($GT:$GT,$JD538+56),"")</f>
      </c>
      <c r="IZ538">
        <f>IF($JE538&gt;=57,INDEX($GT:$GT,$JD538+57),"")</f>
      </c>
      <c r="JA538">
        <f>IF($JE538&gt;=58,INDEX($GT:$GT,$JD538+58),"")</f>
      </c>
      <c r="JB538">
        <f>IF($JE538&gt;=59,INDEX($GT:$GT,$JD538+59),"")</f>
      </c>
      <c r="JC538">
        <f>IF($JE538&gt;=60,INDEX($GT:$GT,$JD538+60),"")</f>
      </c>
      <c r="JD538">
        <f>IFERROR(MATCH($GS538,$GT$2:$GT$322,0)+1,0)</f>
      </c>
      <c r="JE538">
        <f>IFERROR(INDEX($GU$2:$GU$322,MATCH($GS538,$GT$2:$GT$322,0)),0)</f>
      </c>
      <c r="JF538" t="s">
        <v>28</v>
      </c>
      <c r="JG538" t="s">
        <v>28</v>
      </c>
    </row>
    <row r="539" spans="1:267" x14ac:dyDescent="0.25">
      <c r="J539" s="1"/>
      <c r="K539" s="1"/>
      <c r="L539" s="1"/>
      <c r="M539" s="1"/>
      <c r="N539" s="1">
        <f>IFERROR(IF(FIND(" - ",$J539)&gt;0,MID($J539,FIND(" - ",$J539)+3,LEN($J539)),""),"")</f>
      </c>
      <c r="P539" s="1"/>
      <c r="S539" t="s">
        <v>28</v>
      </c>
      <c r="U539">
        <f>IF(OR($S539="",$T539=""),"",IFERROR($S539/$T539,0))</f>
      </c>
      <c r="V539">
        <f>IF($S539="","",
IF($K539="","",
IF(ISNUMBER(SEARCH("exempt",LOWER($K539))),0,
$S539*(VALUE(SUBSTITUTE($K539,"%",""))/100))))</f>
      </c>
      <c r="AB539">
        <f>IF($S539="","",
SUM($S539,$V539,$Z539,$W539,$Y539)-
IF($AA539="",0,VALUE($AA539)))</f>
      </c>
      <c r="AJ539" t="s">
        <v>1205</v>
      </c>
      <c r="AR539">
        <f>IFERROR(LEFT($J539,FIND(" - ",$J539)-1),$J539)</f>
      </c>
      <c r="AU539">
        <f>IF($CJ539&gt;=1,INDEX($AS:$AS,$CI539+1),"")</f>
      </c>
      <c r="AV539">
        <f>IF($CJ539&gt;=2,INDEX($AS:$AS,$CI539+2),"")</f>
      </c>
      <c r="AW539">
        <f>IF($CJ539&gt;=3,INDEX($AS:$AS,$CI539+3),"")</f>
      </c>
      <c r="AX539">
        <f>IF($CJ539&gt;=4,INDEX($AS:$AS,$CI539+4),"")</f>
      </c>
      <c r="AY539">
        <f>IF($CJ539&gt;=5,INDEX($AS:$AS,$CI539+5),"")</f>
      </c>
      <c r="AZ539">
        <f>IF($CJ539&gt;=6,INDEX($AS:$AS,$CI539+6),"")</f>
      </c>
      <c r="BA539">
        <f>IF($CJ539&gt;=7,INDEX($AS:$AS,$CI539+7),"")</f>
      </c>
      <c r="BB539">
        <f>IF($CJ539&gt;=8,INDEX($AS:$AS,$CI539+8),"")</f>
      </c>
      <c r="BC539">
        <f>IF($CJ539&gt;=9,INDEX($AS:$AS,$CI539+9),"")</f>
      </c>
      <c r="BD539">
        <f>IF($CJ539&gt;=10,INDEX($AS:$AS,$CI539+10),"")</f>
      </c>
      <c r="BE539">
        <f>IF($CJ539&gt;=11,INDEX($AS:$AS,$CI539+11),"")</f>
      </c>
      <c r="BF539">
        <f>IF($CJ539&gt;=12,INDEX($AS:$AS,$CI539+12),"")</f>
      </c>
      <c r="BG539">
        <f>IF($CJ539&gt;=13,INDEX($AS:$AS,$CI539+13),"")</f>
      </c>
      <c r="BH539">
        <f>IF($CJ539&gt;=14,INDEX($AS:$AS,$CI539+14),"")</f>
      </c>
      <c r="BI539">
        <f>IF($CJ539&gt;=15,INDEX($AS:$AS,$CI539+15),"")</f>
      </c>
      <c r="BJ539">
        <f>IF($CJ539&gt;=16,INDEX($AS:$AS,$CI539+16),"")</f>
      </c>
      <c r="BK539">
        <f>IF($CJ539&gt;=17,INDEX($AS:$AS,$CI539+17),"")</f>
      </c>
      <c r="BL539">
        <f>IF($CJ539&gt;=18,INDEX($AS:$AS,$CI539+18),"")</f>
      </c>
      <c r="BM539">
        <f>IF($CJ539&gt;=19,INDEX($AS:$AS,$CI539+19),"")</f>
      </c>
      <c r="BN539">
        <f>IF($CJ539&gt;=20,INDEX($AS:$AS,$CI539+20),"")</f>
      </c>
      <c r="BO539">
        <f>IF($CJ539&gt;=21,INDEX($AS:$AS,$CI539+21),"")</f>
      </c>
      <c r="BP539">
        <f>IF($CJ539&gt;=22,INDEX($AS:$AS,$CI539+22),"")</f>
      </c>
      <c r="BQ539">
        <f>IF($CJ539&gt;=23,INDEX($AS:$AS,$CI539+23),"")</f>
      </c>
      <c r="BR539">
        <f>IF($CJ539&gt;=24,INDEX($AS:$AS,$CI539+24),"")</f>
      </c>
      <c r="BS539">
        <f>IF($CJ539&gt;=25,INDEX($AS:$AS,$CI539+25),"")</f>
      </c>
      <c r="BT539">
        <f>IF($CJ539&gt;=26,INDEX($AS:$AS,$CI539+26),"")</f>
      </c>
      <c r="BU539">
        <f>IF($CJ539&gt;=27,INDEX($AS:$AS,$CI539+27),"")</f>
      </c>
      <c r="BV539">
        <f>IF($CJ539&gt;=28,INDEX($AS:$AS,$CI539+28),"")</f>
      </c>
      <c r="BW539">
        <f>IF($CJ539&gt;=29,INDEX($AS:$AS,$CI539+29),"")</f>
      </c>
      <c r="BX539">
        <f>IF($CJ539&gt;=30,INDEX($AS:$AS,$CI539+30),"")</f>
      </c>
      <c r="BY539">
        <f>IF($CJ539&gt;=31,INDEX($AS:$AS,$CI539+31),"")</f>
      </c>
      <c r="BZ539">
        <f>IF($CJ539&gt;=32,INDEX($AS:$AS,$CI539+32),"")</f>
      </c>
      <c r="CA539">
        <f>IF($CJ539&gt;=33,INDEX($AS:$AS,$CI539+33),"")</f>
      </c>
      <c r="CB539">
        <f>IF($CJ539&gt;=34,INDEX($AS:$AS,$CI539+34),"")</f>
      </c>
      <c r="CC539">
        <f>IF($CJ539&gt;=35,INDEX($AS:$AS,$CI539+35),"")</f>
      </c>
      <c r="CD539">
        <f>IF($CJ539&gt;=36,INDEX($AS:$AS,$CI539+36),"")</f>
      </c>
      <c r="CE539">
        <f>IF($CJ539&gt;=37,INDEX($AS:$AS,$CI539+37),"")</f>
      </c>
      <c r="CF539">
        <f>IF($CJ539&gt;=38,INDEX($AS:$AS,$CI539+38),"")</f>
      </c>
      <c r="CG539">
        <f>IF($CJ539&gt;=39,INDEX($AS:$AS,$CI539+39),"")</f>
      </c>
      <c r="CH539">
        <f>IF($CJ539&gt;=40,INDEX($AS:$AS,$CI539+40),"")</f>
      </c>
      <c r="CI539">
        <f>IFERROR(MATCH($AR539,$AS$2:$AS$133,0)+1,0)</f>
      </c>
      <c r="CJ539">
        <f>IFERROR(INDEX($AT$2:$AT$133,MATCH($AR539,$AS$2:$AS$133,0)),0)</f>
      </c>
      <c r="CK539">
        <f>IFERROR(LEFT($O539,FIND(" - ",$O539)-1),$O539)</f>
      </c>
      <c r="CL539" t="s">
        <v>211</v>
      </c>
      <c r="CN539">
        <f>IF($DI539&gt;=1,INDEX($CL:$CL,$DH539+1),"")</f>
      </c>
      <c r="CO539">
        <f>IF($DI539&gt;=2,INDEX($CL:$CL,$DH539+2),"")</f>
      </c>
      <c r="CP539">
        <f>IF($DI539&gt;=3,INDEX($CL:$CL,$DH539+3),"")</f>
      </c>
      <c r="CQ539">
        <f>IF($DI539&gt;=4,INDEX($CL:$CL,$DH539+4),"")</f>
      </c>
      <c r="CR539">
        <f>IF($DI539&gt;=5,INDEX($CL:$CL,$DH539+5),"")</f>
      </c>
      <c r="CS539">
        <f>IF($DI539&gt;=6,INDEX($CL:$CL,$DH539+6),"")</f>
      </c>
      <c r="CT539">
        <f>IF($DI539&gt;=7,INDEX($CL:$CL,$DH539+7),"")</f>
      </c>
      <c r="CU539">
        <f>IF($DI539&gt;=8,INDEX($CL:$CL,$DH539+8),"")</f>
      </c>
      <c r="CV539">
        <f>IF($DI539&gt;=9,INDEX($CL:$CL,$DH539+9),"")</f>
      </c>
      <c r="CW539">
        <f>IF($DI539&gt;=10,INDEX($CL:$CL,$DH539+10),"")</f>
      </c>
      <c r="CX539">
        <f>IF($DI539&gt;=11,INDEX($CL:$CL,$DH539+11),"")</f>
      </c>
      <c r="CY539">
        <f>IF($DI539&gt;=12,INDEX($CL:$CL,$DH539+12),"")</f>
      </c>
      <c r="CZ539">
        <f>IF($DI539&gt;=13,INDEX($CL:$CL,$DH539+13),"")</f>
      </c>
      <c r="DA539">
        <f>IF($DI539&gt;=14,INDEX($CL:$CL,$DH539+14),"")</f>
      </c>
      <c r="DB539">
        <f>IF($DI539&gt;=15,INDEX($CL:$CL,$DH539+15),"")</f>
      </c>
      <c r="DC539">
        <f>IF($DI539&gt;=16,INDEX($CL:$CL,$DH539+16),"")</f>
      </c>
      <c r="DD539">
        <f>IF($DI539&gt;=17,INDEX($CL:$CL,$DH539+17),"")</f>
      </c>
      <c r="DE539">
        <f>IF($DI539&gt;=18,INDEX($CL:$CL,$DH539+18),"")</f>
      </c>
      <c r="DF539">
        <f>IF($DI539&gt;=19,INDEX($CL:$CL,$DH539+19),"")</f>
      </c>
      <c r="DG539">
        <f>IF($DI539&gt;=20,INDEX($CL:$CL,$DH539+20),"")</f>
      </c>
      <c r="DH539">
        <f>IFERROR(MATCH($CK539,$CL$2:$CL$1558,0)+1,0)</f>
      </c>
      <c r="DI539">
        <f>IFERROR(INDEX($CM$2:$CM$1558,MATCH($CK539,$CL$2:$CL$1558,0)),0)</f>
      </c>
      <c r="DJ539">
        <f>IFERROR(INDEX($AQ:$AQ,MATCH($K539,$AP:$AP,0))&amp;"","")</f>
      </c>
      <c r="DN539">
        <f>IF($GQ539&gt;=1,INDEX($DK:$DK,$GP539+1),"")</f>
      </c>
      <c r="DO539">
        <f>IF($GQ539&gt;=2,INDEX($DK:$DK,$GP539+2),"")</f>
      </c>
      <c r="DP539">
        <f>IF($GQ539&gt;=3,INDEX($DK:$DK,$GP539+3),"")</f>
      </c>
      <c r="DQ539">
        <f>IF($GQ539&gt;=4,INDEX($DK:$DK,$GP539+4),"")</f>
      </c>
      <c r="DR539">
        <f>IF($GQ539&gt;=5,INDEX($DK:$DK,$GP539+5),"")</f>
      </c>
      <c r="DS539">
        <f>IF($GQ539&gt;=6,INDEX($DK:$DK,$GP539+6),"")</f>
      </c>
      <c r="DT539">
        <f>IF($GQ539&gt;=7,INDEX($DK:$DK,$GP539+7),"")</f>
      </c>
      <c r="DU539">
        <f>IF($GQ539&gt;=8,INDEX($DK:$DK,$GP539+8),"")</f>
      </c>
      <c r="DV539">
        <f>IF($GQ539&gt;=9,INDEX($DK:$DK,$GP539+9),"")</f>
      </c>
      <c r="DW539">
        <f>IF($GQ539&gt;=10,INDEX($DK:$DK,$GP539+10),"")</f>
      </c>
      <c r="DX539">
        <f>IF($GQ539&gt;=11,INDEX($DK:$DK,$GP539+11),"")</f>
      </c>
      <c r="DY539">
        <f>IF($GQ539&gt;=12,INDEX($DK:$DK,$GP539+12),"")</f>
      </c>
      <c r="DZ539">
        <f>IF($GQ539&gt;=13,INDEX($DK:$DK,$GP539+13),"")</f>
      </c>
      <c r="EA539">
        <f>IF($GQ539&gt;=14,INDEX($DK:$DK,$GP539+14),"")</f>
      </c>
      <c r="EB539">
        <f>IF($GQ539&gt;=15,INDEX($DK:$DK,$GP539+15),"")</f>
      </c>
      <c r="EC539">
        <f>IF($GQ539&gt;=16,INDEX($DK:$DK,$GP539+16),"")</f>
      </c>
      <c r="ED539">
        <f>IF($GQ539&gt;=17,INDEX($DK:$DK,$GP539+17),"")</f>
      </c>
      <c r="EE539">
        <f>IF($GQ539&gt;=18,INDEX($DK:$DK,$GP539+18),"")</f>
      </c>
      <c r="EF539">
        <f>IF($GQ539&gt;=19,INDEX($DK:$DK,$GP539+19),"")</f>
      </c>
      <c r="EG539">
        <f>IF($GQ539&gt;=20,INDEX($DK:$DK,$GP539+20),"")</f>
      </c>
      <c r="EH539">
        <f>IF($GQ539&gt;=21,INDEX($DK:$DK,$GP539+21),"")</f>
      </c>
      <c r="EI539">
        <f>IF($GQ539&gt;=22,INDEX($DK:$DK,$GP539+22),"")</f>
      </c>
      <c r="EJ539">
        <f>IF($GQ539&gt;=23,INDEX($DK:$DK,$GP539+23),"")</f>
      </c>
      <c r="EK539">
        <f>IF($GQ539&gt;=24,INDEX($DK:$DK,$GP539+24),"")</f>
      </c>
      <c r="EL539">
        <f>IF($GQ539&gt;=25,INDEX($DK:$DK,$GP539+25),"")</f>
      </c>
      <c r="EM539">
        <f>IF($GQ539&gt;=26,INDEX($DK:$DK,$GP539+26),"")</f>
      </c>
      <c r="EN539">
        <f>IF($GQ539&gt;=27,INDEX($DK:$DK,$GP539+27),"")</f>
      </c>
      <c r="EO539">
        <f>IF($GQ539&gt;=28,INDEX($DK:$DK,$GP539+28),"")</f>
      </c>
      <c r="EP539">
        <f>IF($GQ539&gt;=29,INDEX($DK:$DK,$GP539+29),"")</f>
      </c>
      <c r="EQ539">
        <f>IF($GQ539&gt;=30,INDEX($DK:$DK,$GP539+30),"")</f>
      </c>
      <c r="ER539">
        <f>IF($GQ539&gt;=31,INDEX($DK:$DK,$GP539+31),"")</f>
      </c>
      <c r="ES539">
        <f>IF($GQ539&gt;=32,INDEX($DK:$DK,$GP539+32),"")</f>
      </c>
      <c r="ET539">
        <f>IF($GQ539&gt;=33,INDEX($DK:$DK,$GP539+33),"")</f>
      </c>
      <c r="EU539">
        <f>IF($GQ539&gt;=34,INDEX($DK:$DK,$GP539+34),"")</f>
      </c>
      <c r="EV539">
        <f>IF($GQ539&gt;=35,INDEX($DK:$DK,$GP539+35),"")</f>
      </c>
      <c r="EW539">
        <f>IF($GQ539&gt;=36,INDEX($DK:$DK,$GP539+36),"")</f>
      </c>
      <c r="EX539">
        <f>IF($GQ539&gt;=37,INDEX($DK:$DK,$GP539+37),"")</f>
      </c>
      <c r="EY539">
        <f>IF($GQ539&gt;=38,INDEX($DK:$DK,$GP539+38),"")</f>
      </c>
      <c r="EZ539">
        <f>IF($GQ539&gt;=39,INDEX($DK:$DK,$GP539+39),"")</f>
      </c>
      <c r="FA539">
        <f>IF($GQ539&gt;=40,INDEX($DK:$DK,$GP539+40),"")</f>
      </c>
      <c r="FB539">
        <f>IF($GQ539&gt;=1,INDEX($DL:$DL,$GP539+1),"")</f>
      </c>
      <c r="FC539">
        <f>IF($GQ539&gt;=2,INDEX($DL:$DL,$GP539+2),"")</f>
      </c>
      <c r="FD539">
        <f>IF($GQ539&gt;=3,INDEX($DL:$DL,$GP539+3),"")</f>
      </c>
      <c r="FE539">
        <f>IF($GQ539&gt;=4,INDEX($DL:$DL,$GP539+4),"")</f>
      </c>
      <c r="FF539">
        <f>IF($GQ539&gt;=5,INDEX($DL:$DL,$GP539+5),"")</f>
      </c>
      <c r="FG539">
        <f>IF($GQ539&gt;=6,INDEX($DL:$DL,$GP539+6),"")</f>
      </c>
      <c r="FH539">
        <f>IF($GQ539&gt;=7,INDEX($DL:$DL,$GP539+7),"")</f>
      </c>
      <c r="FI539">
        <f>IF($GQ539&gt;=8,INDEX($DL:$DL,$GP539+8),"")</f>
      </c>
      <c r="FJ539">
        <f>IF($GQ539&gt;=9,INDEX($DL:$DL,$GP539+9),"")</f>
      </c>
      <c r="FK539">
        <f>IF($GQ539&gt;=10,INDEX($DL:$DL,$GP539+10),"")</f>
      </c>
      <c r="FL539">
        <f>IF($GQ539&gt;=11,INDEX($DL:$DL,$GP539+11),"")</f>
      </c>
      <c r="FM539">
        <f>IF($GQ539&gt;=12,INDEX($DL:$DL,$GP539+12),"")</f>
      </c>
      <c r="FN539">
        <f>IF($GQ539&gt;=13,INDEX($DL:$DL,$GP539+13),"")</f>
      </c>
      <c r="FO539">
        <f>IF($GQ539&gt;=14,INDEX($DL:$DL,$GP539+14),"")</f>
      </c>
      <c r="FP539">
        <f>IF($GQ539&gt;=15,INDEX($DL:$DL,$GP539+15),"")</f>
      </c>
      <c r="FQ539">
        <f>IF($GQ539&gt;=16,INDEX($DL:$DL,$GP539+16),"")</f>
      </c>
      <c r="FR539">
        <f>IF($GQ539&gt;=17,INDEX($DL:$DL,$GP539+17),"")</f>
      </c>
      <c r="FS539">
        <f>IF($GQ539&gt;=18,INDEX($DL:$DL,$GP539+18),"")</f>
      </c>
      <c r="FT539">
        <f>IF($GQ539&gt;=19,INDEX($DL:$DL,$GP539+19),"")</f>
      </c>
      <c r="FU539">
        <f>IF($GQ539&gt;=20,INDEX($DL:$DL,$GP539+20),"")</f>
      </c>
      <c r="FV539">
        <f>IF($GQ539&gt;=21,INDEX($DL:$DL,$GP539+21),"")</f>
      </c>
      <c r="FW539">
        <f>IF($GQ539&gt;=22,INDEX($DL:$DL,$GP539+22),"")</f>
      </c>
      <c r="FX539">
        <f>IF($GQ539&gt;=23,INDEX($DL:$DL,$GP539+23),"")</f>
      </c>
      <c r="FY539">
        <f>IF($GQ539&gt;=24,INDEX($DL:$DL,$GP539+24),"")</f>
      </c>
      <c r="FZ539">
        <f>IF($GQ539&gt;=25,INDEX($DL:$DL,$GP539+25),"")</f>
      </c>
      <c r="GA539">
        <f>IF($GQ539&gt;=26,INDEX($DL:$DL,$GP539+26),"")</f>
      </c>
      <c r="GB539">
        <f>IF($GQ539&gt;=27,INDEX($DL:$DL,$GP539+27),"")</f>
      </c>
      <c r="GC539">
        <f>IF($GQ539&gt;=28,INDEX($DL:$DL,$GP539+28),"")</f>
      </c>
      <c r="GD539">
        <f>IF($GQ539&gt;=29,INDEX($DL:$DL,$GP539+29),"")</f>
      </c>
      <c r="GE539">
        <f>IF($GQ539&gt;=30,INDEX($DL:$DL,$GP539+30),"")</f>
      </c>
      <c r="GF539">
        <f>IF($GQ539&gt;=31,INDEX($DL:$DL,$GP539+31),"")</f>
      </c>
      <c r="GG539">
        <f>IF($GQ539&gt;=32,INDEX($DL:$DL,$GP539+32),"")</f>
      </c>
      <c r="GH539">
        <f>IF($GQ539&gt;=33,INDEX($DL:$DL,$GP539+33),"")</f>
      </c>
      <c r="GI539">
        <f>IF($GQ539&gt;=34,INDEX($DL:$DL,$GP539+34),"")</f>
      </c>
      <c r="GJ539">
        <f>IF($GQ539&gt;=35,INDEX($DL:$DL,$GP539+35),"")</f>
      </c>
      <c r="GK539">
        <f>IF($GQ539&gt;=36,INDEX($DL:$DL,$GP539+36),"")</f>
      </c>
      <c r="GL539">
        <f>IF($GQ539&gt;=37,INDEX($DL:$DL,$GP539+37),"")</f>
      </c>
      <c r="GM539">
        <f>IF($GQ539&gt;=38,INDEX($DL:$DL,$GP539+38),"")</f>
      </c>
      <c r="GN539">
        <f>IF($GQ539&gt;=39,INDEX($DL:$DL,$GP539+39),"")</f>
      </c>
      <c r="GO539">
        <f>IF($GQ539&gt;=40,INDEX($DL:$DL,$GP539+40),"")</f>
      </c>
      <c r="GP539">
        <f>IFERROR(MATCH($DJ539,$DK$2:$DK$148,0)+1,0)</f>
      </c>
      <c r="GQ539">
        <f>IFERROR(INDEX($DM$2:$DM$148,MATCH($DJ539,$DK$2:$DK$148,0)),0)</f>
      </c>
      <c r="GR539">
        <f>IFERROR(MATCH($L539,$DN$539:$FA$539,0),0)</f>
      </c>
      <c r="GS539">
        <f>IF($GR539&gt;0,INDEX($FB$539:$GO$539,$GR539),"")</f>
      </c>
      <c r="GV539">
        <f>IF($JE539&gt;=1,INDEX($GT:$GT,$JD539+1),"")</f>
      </c>
      <c r="GW539">
        <f>IF($JE539&gt;=2,INDEX($GT:$GT,$JD539+2),"")</f>
      </c>
      <c r="GX539">
        <f>IF($JE539&gt;=3,INDEX($GT:$GT,$JD539+3),"")</f>
      </c>
      <c r="GY539">
        <f>IF($JE539&gt;=4,INDEX($GT:$GT,$JD539+4),"")</f>
      </c>
      <c r="GZ539">
        <f>IF($JE539&gt;=5,INDEX($GT:$GT,$JD539+5),"")</f>
      </c>
      <c r="HA539">
        <f>IF($JE539&gt;=6,INDEX($GT:$GT,$JD539+6),"")</f>
      </c>
      <c r="HB539">
        <f>IF($JE539&gt;=7,INDEX($GT:$GT,$JD539+7),"")</f>
      </c>
      <c r="HC539">
        <f>IF($JE539&gt;=8,INDEX($GT:$GT,$JD539+8),"")</f>
      </c>
      <c r="HD539">
        <f>IF($JE539&gt;=9,INDEX($GT:$GT,$JD539+9),"")</f>
      </c>
      <c r="HE539">
        <f>IF($JE539&gt;=10,INDEX($GT:$GT,$JD539+10),"")</f>
      </c>
      <c r="HF539">
        <f>IF($JE539&gt;=11,INDEX($GT:$GT,$JD539+11),"")</f>
      </c>
      <c r="HG539">
        <f>IF($JE539&gt;=12,INDEX($GT:$GT,$JD539+12),"")</f>
      </c>
      <c r="HH539">
        <f>IF($JE539&gt;=13,INDEX($GT:$GT,$JD539+13),"")</f>
      </c>
      <c r="HI539">
        <f>IF($JE539&gt;=14,INDEX($GT:$GT,$JD539+14),"")</f>
      </c>
      <c r="HJ539">
        <f>IF($JE539&gt;=15,INDEX($GT:$GT,$JD539+15),"")</f>
      </c>
      <c r="HK539">
        <f>IF($JE539&gt;=16,INDEX($GT:$GT,$JD539+16),"")</f>
      </c>
      <c r="HL539">
        <f>IF($JE539&gt;=17,INDEX($GT:$GT,$JD539+17),"")</f>
      </c>
      <c r="HM539">
        <f>IF($JE539&gt;=18,INDEX($GT:$GT,$JD539+18),"")</f>
      </c>
      <c r="HN539">
        <f>IF($JE539&gt;=19,INDEX($GT:$GT,$JD539+19),"")</f>
      </c>
      <c r="HO539">
        <f>IF($JE539&gt;=20,INDEX($GT:$GT,$JD539+20),"")</f>
      </c>
      <c r="HP539">
        <f>IF($JE539&gt;=21,INDEX($GT:$GT,$JD539+21),"")</f>
      </c>
      <c r="HQ539">
        <f>IF($JE539&gt;=22,INDEX($GT:$GT,$JD539+22),"")</f>
      </c>
      <c r="HR539">
        <f>IF($JE539&gt;=23,INDEX($GT:$GT,$JD539+23),"")</f>
      </c>
      <c r="HS539">
        <f>IF($JE539&gt;=24,INDEX($GT:$GT,$JD539+24),"")</f>
      </c>
      <c r="HT539">
        <f>IF($JE539&gt;=25,INDEX($GT:$GT,$JD539+25),"")</f>
      </c>
      <c r="HU539">
        <f>IF($JE539&gt;=26,INDEX($GT:$GT,$JD539+26),"")</f>
      </c>
      <c r="HV539">
        <f>IF($JE539&gt;=27,INDEX($GT:$GT,$JD539+27),"")</f>
      </c>
      <c r="HW539">
        <f>IF($JE539&gt;=28,INDEX($GT:$GT,$JD539+28),"")</f>
      </c>
      <c r="HX539">
        <f>IF($JE539&gt;=29,INDEX($GT:$GT,$JD539+29),"")</f>
      </c>
      <c r="HY539">
        <f>IF($JE539&gt;=30,INDEX($GT:$GT,$JD539+30),"")</f>
      </c>
      <c r="HZ539">
        <f>IF($JE539&gt;=31,INDEX($GT:$GT,$JD539+31),"")</f>
      </c>
      <c r="IA539">
        <f>IF($JE539&gt;=32,INDEX($GT:$GT,$JD539+32),"")</f>
      </c>
      <c r="IB539">
        <f>IF($JE539&gt;=33,INDEX($GT:$GT,$JD539+33),"")</f>
      </c>
      <c r="IC539">
        <f>IF($JE539&gt;=34,INDEX($GT:$GT,$JD539+34),"")</f>
      </c>
      <c r="ID539">
        <f>IF($JE539&gt;=35,INDEX($GT:$GT,$JD539+35),"")</f>
      </c>
      <c r="IE539">
        <f>IF($JE539&gt;=36,INDEX($GT:$GT,$JD539+36),"")</f>
      </c>
      <c r="IF539">
        <f>IF($JE539&gt;=37,INDEX($GT:$GT,$JD539+37),"")</f>
      </c>
      <c r="IG539">
        <f>IF($JE539&gt;=38,INDEX($GT:$GT,$JD539+38),"")</f>
      </c>
      <c r="IH539">
        <f>IF($JE539&gt;=39,INDEX($GT:$GT,$JD539+39),"")</f>
      </c>
      <c r="II539">
        <f>IF($JE539&gt;=40,INDEX($GT:$GT,$JD539+40),"")</f>
      </c>
      <c r="IJ539">
        <f>IF($JE539&gt;=41,INDEX($GT:$GT,$JD539+41),"")</f>
      </c>
      <c r="IK539">
        <f>IF($JE539&gt;=42,INDEX($GT:$GT,$JD539+42),"")</f>
      </c>
      <c r="IL539">
        <f>IF($JE539&gt;=43,INDEX($GT:$GT,$JD539+43),"")</f>
      </c>
      <c r="IM539">
        <f>IF($JE539&gt;=44,INDEX($GT:$GT,$JD539+44),"")</f>
      </c>
      <c r="IN539">
        <f>IF($JE539&gt;=45,INDEX($GT:$GT,$JD539+45),"")</f>
      </c>
      <c r="IO539">
        <f>IF($JE539&gt;=46,INDEX($GT:$GT,$JD539+46),"")</f>
      </c>
      <c r="IP539">
        <f>IF($JE539&gt;=47,INDEX($GT:$GT,$JD539+47),"")</f>
      </c>
      <c r="IQ539">
        <f>IF($JE539&gt;=48,INDEX($GT:$GT,$JD539+48),"")</f>
      </c>
      <c r="IR539">
        <f>IF($JE539&gt;=49,INDEX($GT:$GT,$JD539+49),"")</f>
      </c>
      <c r="IS539">
        <f>IF($JE539&gt;=50,INDEX($GT:$GT,$JD539+50),"")</f>
      </c>
      <c r="IT539">
        <f>IF($JE539&gt;=51,INDEX($GT:$GT,$JD539+51),"")</f>
      </c>
      <c r="IU539">
        <f>IF($JE539&gt;=52,INDEX($GT:$GT,$JD539+52),"")</f>
      </c>
      <c r="IV539">
        <f>IF($JE539&gt;=53,INDEX($GT:$GT,$JD539+53),"")</f>
      </c>
      <c r="IW539">
        <f>IF($JE539&gt;=54,INDEX($GT:$GT,$JD539+54),"")</f>
      </c>
      <c r="IX539">
        <f>IF($JE539&gt;=55,INDEX($GT:$GT,$JD539+55),"")</f>
      </c>
      <c r="IY539">
        <f>IF($JE539&gt;=56,INDEX($GT:$GT,$JD539+56),"")</f>
      </c>
      <c r="IZ539">
        <f>IF($JE539&gt;=57,INDEX($GT:$GT,$JD539+57),"")</f>
      </c>
      <c r="JA539">
        <f>IF($JE539&gt;=58,INDEX($GT:$GT,$JD539+58),"")</f>
      </c>
      <c r="JB539">
        <f>IF($JE539&gt;=59,INDEX($GT:$GT,$JD539+59),"")</f>
      </c>
      <c r="JC539">
        <f>IF($JE539&gt;=60,INDEX($GT:$GT,$JD539+60),"")</f>
      </c>
      <c r="JD539">
        <f>IFERROR(MATCH($GS539,$GT$2:$GT$322,0)+1,0)</f>
      </c>
      <c r="JE539">
        <f>IFERROR(INDEX($GU$2:$GU$322,MATCH($GS539,$GT$2:$GT$322,0)),0)</f>
      </c>
      <c r="JF539" t="s">
        <v>28</v>
      </c>
      <c r="JG539" t="s">
        <v>28</v>
      </c>
    </row>
    <row r="540" spans="1:267" x14ac:dyDescent="0.25">
      <c r="J540" s="1"/>
      <c r="K540" s="1"/>
      <c r="L540" s="1"/>
      <c r="M540" s="1"/>
      <c r="N540" s="1">
        <f>IFERROR(IF(FIND(" - ",$J540)&gt;0,MID($J540,FIND(" - ",$J540)+3,LEN($J540)),""),"")</f>
      </c>
      <c r="P540" s="1"/>
      <c r="S540" t="s">
        <v>28</v>
      </c>
      <c r="U540">
        <f>IF(OR($S540="",$T540=""),"",IFERROR($S540/$T540,0))</f>
      </c>
      <c r="V540">
        <f>IF($S540="","",
IF($K540="","",
IF(ISNUMBER(SEARCH("exempt",LOWER($K540))),0,
$S540*(VALUE(SUBSTITUTE($K540,"%",""))/100))))</f>
      </c>
      <c r="AB540">
        <f>IF($S540="","",
SUM($S540,$V540,$Z540,$W540,$Y540)-
IF($AA540="",0,VALUE($AA540)))</f>
      </c>
      <c r="AJ540" t="s">
        <v>1206</v>
      </c>
      <c r="AR540">
        <f>IFERROR(LEFT($J540,FIND(" - ",$J540)-1),$J540)</f>
      </c>
      <c r="AU540">
        <f>IF($CJ540&gt;=1,INDEX($AS:$AS,$CI540+1),"")</f>
      </c>
      <c r="AV540">
        <f>IF($CJ540&gt;=2,INDEX($AS:$AS,$CI540+2),"")</f>
      </c>
      <c r="AW540">
        <f>IF($CJ540&gt;=3,INDEX($AS:$AS,$CI540+3),"")</f>
      </c>
      <c r="AX540">
        <f>IF($CJ540&gt;=4,INDEX($AS:$AS,$CI540+4),"")</f>
      </c>
      <c r="AY540">
        <f>IF($CJ540&gt;=5,INDEX($AS:$AS,$CI540+5),"")</f>
      </c>
      <c r="AZ540">
        <f>IF($CJ540&gt;=6,INDEX($AS:$AS,$CI540+6),"")</f>
      </c>
      <c r="BA540">
        <f>IF($CJ540&gt;=7,INDEX($AS:$AS,$CI540+7),"")</f>
      </c>
      <c r="BB540">
        <f>IF($CJ540&gt;=8,INDEX($AS:$AS,$CI540+8),"")</f>
      </c>
      <c r="BC540">
        <f>IF($CJ540&gt;=9,INDEX($AS:$AS,$CI540+9),"")</f>
      </c>
      <c r="BD540">
        <f>IF($CJ540&gt;=10,INDEX($AS:$AS,$CI540+10),"")</f>
      </c>
      <c r="BE540">
        <f>IF($CJ540&gt;=11,INDEX($AS:$AS,$CI540+11),"")</f>
      </c>
      <c r="BF540">
        <f>IF($CJ540&gt;=12,INDEX($AS:$AS,$CI540+12),"")</f>
      </c>
      <c r="BG540">
        <f>IF($CJ540&gt;=13,INDEX($AS:$AS,$CI540+13),"")</f>
      </c>
      <c r="BH540">
        <f>IF($CJ540&gt;=14,INDEX($AS:$AS,$CI540+14),"")</f>
      </c>
      <c r="BI540">
        <f>IF($CJ540&gt;=15,INDEX($AS:$AS,$CI540+15),"")</f>
      </c>
      <c r="BJ540">
        <f>IF($CJ540&gt;=16,INDEX($AS:$AS,$CI540+16),"")</f>
      </c>
      <c r="BK540">
        <f>IF($CJ540&gt;=17,INDEX($AS:$AS,$CI540+17),"")</f>
      </c>
      <c r="BL540">
        <f>IF($CJ540&gt;=18,INDEX($AS:$AS,$CI540+18),"")</f>
      </c>
      <c r="BM540">
        <f>IF($CJ540&gt;=19,INDEX($AS:$AS,$CI540+19),"")</f>
      </c>
      <c r="BN540">
        <f>IF($CJ540&gt;=20,INDEX($AS:$AS,$CI540+20),"")</f>
      </c>
      <c r="BO540">
        <f>IF($CJ540&gt;=21,INDEX($AS:$AS,$CI540+21),"")</f>
      </c>
      <c r="BP540">
        <f>IF($CJ540&gt;=22,INDEX($AS:$AS,$CI540+22),"")</f>
      </c>
      <c r="BQ540">
        <f>IF($CJ540&gt;=23,INDEX($AS:$AS,$CI540+23),"")</f>
      </c>
      <c r="BR540">
        <f>IF($CJ540&gt;=24,INDEX($AS:$AS,$CI540+24),"")</f>
      </c>
      <c r="BS540">
        <f>IF($CJ540&gt;=25,INDEX($AS:$AS,$CI540+25),"")</f>
      </c>
      <c r="BT540">
        <f>IF($CJ540&gt;=26,INDEX($AS:$AS,$CI540+26),"")</f>
      </c>
      <c r="BU540">
        <f>IF($CJ540&gt;=27,INDEX($AS:$AS,$CI540+27),"")</f>
      </c>
      <c r="BV540">
        <f>IF($CJ540&gt;=28,INDEX($AS:$AS,$CI540+28),"")</f>
      </c>
      <c r="BW540">
        <f>IF($CJ540&gt;=29,INDEX($AS:$AS,$CI540+29),"")</f>
      </c>
      <c r="BX540">
        <f>IF($CJ540&gt;=30,INDEX($AS:$AS,$CI540+30),"")</f>
      </c>
      <c r="BY540">
        <f>IF($CJ540&gt;=31,INDEX($AS:$AS,$CI540+31),"")</f>
      </c>
      <c r="BZ540">
        <f>IF($CJ540&gt;=32,INDEX($AS:$AS,$CI540+32),"")</f>
      </c>
      <c r="CA540">
        <f>IF($CJ540&gt;=33,INDEX($AS:$AS,$CI540+33),"")</f>
      </c>
      <c r="CB540">
        <f>IF($CJ540&gt;=34,INDEX($AS:$AS,$CI540+34),"")</f>
      </c>
      <c r="CC540">
        <f>IF($CJ540&gt;=35,INDEX($AS:$AS,$CI540+35),"")</f>
      </c>
      <c r="CD540">
        <f>IF($CJ540&gt;=36,INDEX($AS:$AS,$CI540+36),"")</f>
      </c>
      <c r="CE540">
        <f>IF($CJ540&gt;=37,INDEX($AS:$AS,$CI540+37),"")</f>
      </c>
      <c r="CF540">
        <f>IF($CJ540&gt;=38,INDEX($AS:$AS,$CI540+38),"")</f>
      </c>
      <c r="CG540">
        <f>IF($CJ540&gt;=39,INDEX($AS:$AS,$CI540+39),"")</f>
      </c>
      <c r="CH540">
        <f>IF($CJ540&gt;=40,INDEX($AS:$AS,$CI540+40),"")</f>
      </c>
      <c r="CI540">
        <f>IFERROR(MATCH($AR540,$AS$2:$AS$133,0)+1,0)</f>
      </c>
      <c r="CJ540">
        <f>IFERROR(INDEX($AT$2:$AT$133,MATCH($AR540,$AS$2:$AS$133,0)),0)</f>
      </c>
      <c r="CK540">
        <f>IFERROR(LEFT($O540,FIND(" - ",$O540)-1),$O540)</f>
      </c>
      <c r="CL540" t="s">
        <v>1207</v>
      </c>
      <c r="CM540">
        <v>1</v>
      </c>
      <c r="CN540">
        <f>IF($DI540&gt;=1,INDEX($CL:$CL,$DH540+1),"")</f>
      </c>
      <c r="CO540">
        <f>IF($DI540&gt;=2,INDEX($CL:$CL,$DH540+2),"")</f>
      </c>
      <c r="CP540">
        <f>IF($DI540&gt;=3,INDEX($CL:$CL,$DH540+3),"")</f>
      </c>
      <c r="CQ540">
        <f>IF($DI540&gt;=4,INDEX($CL:$CL,$DH540+4),"")</f>
      </c>
      <c r="CR540">
        <f>IF($DI540&gt;=5,INDEX($CL:$CL,$DH540+5),"")</f>
      </c>
      <c r="CS540">
        <f>IF($DI540&gt;=6,INDEX($CL:$CL,$DH540+6),"")</f>
      </c>
      <c r="CT540">
        <f>IF($DI540&gt;=7,INDEX($CL:$CL,$DH540+7),"")</f>
      </c>
      <c r="CU540">
        <f>IF($DI540&gt;=8,INDEX($CL:$CL,$DH540+8),"")</f>
      </c>
      <c r="CV540">
        <f>IF($DI540&gt;=9,INDEX($CL:$CL,$DH540+9),"")</f>
      </c>
      <c r="CW540">
        <f>IF($DI540&gt;=10,INDEX($CL:$CL,$DH540+10),"")</f>
      </c>
      <c r="CX540">
        <f>IF($DI540&gt;=11,INDEX($CL:$CL,$DH540+11),"")</f>
      </c>
      <c r="CY540">
        <f>IF($DI540&gt;=12,INDEX($CL:$CL,$DH540+12),"")</f>
      </c>
      <c r="CZ540">
        <f>IF($DI540&gt;=13,INDEX($CL:$CL,$DH540+13),"")</f>
      </c>
      <c r="DA540">
        <f>IF($DI540&gt;=14,INDEX($CL:$CL,$DH540+14),"")</f>
      </c>
      <c r="DB540">
        <f>IF($DI540&gt;=15,INDEX($CL:$CL,$DH540+15),"")</f>
      </c>
      <c r="DC540">
        <f>IF($DI540&gt;=16,INDEX($CL:$CL,$DH540+16),"")</f>
      </c>
      <c r="DD540">
        <f>IF($DI540&gt;=17,INDEX($CL:$CL,$DH540+17),"")</f>
      </c>
      <c r="DE540">
        <f>IF($DI540&gt;=18,INDEX($CL:$CL,$DH540+18),"")</f>
      </c>
      <c r="DF540">
        <f>IF($DI540&gt;=19,INDEX($CL:$CL,$DH540+19),"")</f>
      </c>
      <c r="DG540">
        <f>IF($DI540&gt;=20,INDEX($CL:$CL,$DH540+20),"")</f>
      </c>
      <c r="DH540">
        <f>IFERROR(MATCH($CK540,$CL$2:$CL$1558,0)+1,0)</f>
      </c>
      <c r="DI540">
        <f>IFERROR(INDEX($CM$2:$CM$1558,MATCH($CK540,$CL$2:$CL$1558,0)),0)</f>
      </c>
      <c r="DJ540">
        <f>IFERROR(INDEX($AQ:$AQ,MATCH($K540,$AP:$AP,0))&amp;"","")</f>
      </c>
      <c r="DN540">
        <f>IF($GQ540&gt;=1,INDEX($DK:$DK,$GP540+1),"")</f>
      </c>
      <c r="DO540">
        <f>IF($GQ540&gt;=2,INDEX($DK:$DK,$GP540+2),"")</f>
      </c>
      <c r="DP540">
        <f>IF($GQ540&gt;=3,INDEX($DK:$DK,$GP540+3),"")</f>
      </c>
      <c r="DQ540">
        <f>IF($GQ540&gt;=4,INDEX($DK:$DK,$GP540+4),"")</f>
      </c>
      <c r="DR540">
        <f>IF($GQ540&gt;=5,INDEX($DK:$DK,$GP540+5),"")</f>
      </c>
      <c r="DS540">
        <f>IF($GQ540&gt;=6,INDEX($DK:$DK,$GP540+6),"")</f>
      </c>
      <c r="DT540">
        <f>IF($GQ540&gt;=7,INDEX($DK:$DK,$GP540+7),"")</f>
      </c>
      <c r="DU540">
        <f>IF($GQ540&gt;=8,INDEX($DK:$DK,$GP540+8),"")</f>
      </c>
      <c r="DV540">
        <f>IF($GQ540&gt;=9,INDEX($DK:$DK,$GP540+9),"")</f>
      </c>
      <c r="DW540">
        <f>IF($GQ540&gt;=10,INDEX($DK:$DK,$GP540+10),"")</f>
      </c>
      <c r="DX540">
        <f>IF($GQ540&gt;=11,INDEX($DK:$DK,$GP540+11),"")</f>
      </c>
      <c r="DY540">
        <f>IF($GQ540&gt;=12,INDEX($DK:$DK,$GP540+12),"")</f>
      </c>
      <c r="DZ540">
        <f>IF($GQ540&gt;=13,INDEX($DK:$DK,$GP540+13),"")</f>
      </c>
      <c r="EA540">
        <f>IF($GQ540&gt;=14,INDEX($DK:$DK,$GP540+14),"")</f>
      </c>
      <c r="EB540">
        <f>IF($GQ540&gt;=15,INDEX($DK:$DK,$GP540+15),"")</f>
      </c>
      <c r="EC540">
        <f>IF($GQ540&gt;=16,INDEX($DK:$DK,$GP540+16),"")</f>
      </c>
      <c r="ED540">
        <f>IF($GQ540&gt;=17,INDEX($DK:$DK,$GP540+17),"")</f>
      </c>
      <c r="EE540">
        <f>IF($GQ540&gt;=18,INDEX($DK:$DK,$GP540+18),"")</f>
      </c>
      <c r="EF540">
        <f>IF($GQ540&gt;=19,INDEX($DK:$DK,$GP540+19),"")</f>
      </c>
      <c r="EG540">
        <f>IF($GQ540&gt;=20,INDEX($DK:$DK,$GP540+20),"")</f>
      </c>
      <c r="EH540">
        <f>IF($GQ540&gt;=21,INDEX($DK:$DK,$GP540+21),"")</f>
      </c>
      <c r="EI540">
        <f>IF($GQ540&gt;=22,INDEX($DK:$DK,$GP540+22),"")</f>
      </c>
      <c r="EJ540">
        <f>IF($GQ540&gt;=23,INDEX($DK:$DK,$GP540+23),"")</f>
      </c>
      <c r="EK540">
        <f>IF($GQ540&gt;=24,INDEX($DK:$DK,$GP540+24),"")</f>
      </c>
      <c r="EL540">
        <f>IF($GQ540&gt;=25,INDEX($DK:$DK,$GP540+25),"")</f>
      </c>
      <c r="EM540">
        <f>IF($GQ540&gt;=26,INDEX($DK:$DK,$GP540+26),"")</f>
      </c>
      <c r="EN540">
        <f>IF($GQ540&gt;=27,INDEX($DK:$DK,$GP540+27),"")</f>
      </c>
      <c r="EO540">
        <f>IF($GQ540&gt;=28,INDEX($DK:$DK,$GP540+28),"")</f>
      </c>
      <c r="EP540">
        <f>IF($GQ540&gt;=29,INDEX($DK:$DK,$GP540+29),"")</f>
      </c>
      <c r="EQ540">
        <f>IF($GQ540&gt;=30,INDEX($DK:$DK,$GP540+30),"")</f>
      </c>
      <c r="ER540">
        <f>IF($GQ540&gt;=31,INDEX($DK:$DK,$GP540+31),"")</f>
      </c>
      <c r="ES540">
        <f>IF($GQ540&gt;=32,INDEX($DK:$DK,$GP540+32),"")</f>
      </c>
      <c r="ET540">
        <f>IF($GQ540&gt;=33,INDEX($DK:$DK,$GP540+33),"")</f>
      </c>
      <c r="EU540">
        <f>IF($GQ540&gt;=34,INDEX($DK:$DK,$GP540+34),"")</f>
      </c>
      <c r="EV540">
        <f>IF($GQ540&gt;=35,INDEX($DK:$DK,$GP540+35),"")</f>
      </c>
      <c r="EW540">
        <f>IF($GQ540&gt;=36,INDEX($DK:$DK,$GP540+36),"")</f>
      </c>
      <c r="EX540">
        <f>IF($GQ540&gt;=37,INDEX($DK:$DK,$GP540+37),"")</f>
      </c>
      <c r="EY540">
        <f>IF($GQ540&gt;=38,INDEX($DK:$DK,$GP540+38),"")</f>
      </c>
      <c r="EZ540">
        <f>IF($GQ540&gt;=39,INDEX($DK:$DK,$GP540+39),"")</f>
      </c>
      <c r="FA540">
        <f>IF($GQ540&gt;=40,INDEX($DK:$DK,$GP540+40),"")</f>
      </c>
      <c r="FB540">
        <f>IF($GQ540&gt;=1,INDEX($DL:$DL,$GP540+1),"")</f>
      </c>
      <c r="FC540">
        <f>IF($GQ540&gt;=2,INDEX($DL:$DL,$GP540+2),"")</f>
      </c>
      <c r="FD540">
        <f>IF($GQ540&gt;=3,INDEX($DL:$DL,$GP540+3),"")</f>
      </c>
      <c r="FE540">
        <f>IF($GQ540&gt;=4,INDEX($DL:$DL,$GP540+4),"")</f>
      </c>
      <c r="FF540">
        <f>IF($GQ540&gt;=5,INDEX($DL:$DL,$GP540+5),"")</f>
      </c>
      <c r="FG540">
        <f>IF($GQ540&gt;=6,INDEX($DL:$DL,$GP540+6),"")</f>
      </c>
      <c r="FH540">
        <f>IF($GQ540&gt;=7,INDEX($DL:$DL,$GP540+7),"")</f>
      </c>
      <c r="FI540">
        <f>IF($GQ540&gt;=8,INDEX($DL:$DL,$GP540+8),"")</f>
      </c>
      <c r="FJ540">
        <f>IF($GQ540&gt;=9,INDEX($DL:$DL,$GP540+9),"")</f>
      </c>
      <c r="FK540">
        <f>IF($GQ540&gt;=10,INDEX($DL:$DL,$GP540+10),"")</f>
      </c>
      <c r="FL540">
        <f>IF($GQ540&gt;=11,INDEX($DL:$DL,$GP540+11),"")</f>
      </c>
      <c r="FM540">
        <f>IF($GQ540&gt;=12,INDEX($DL:$DL,$GP540+12),"")</f>
      </c>
      <c r="FN540">
        <f>IF($GQ540&gt;=13,INDEX($DL:$DL,$GP540+13),"")</f>
      </c>
      <c r="FO540">
        <f>IF($GQ540&gt;=14,INDEX($DL:$DL,$GP540+14),"")</f>
      </c>
      <c r="FP540">
        <f>IF($GQ540&gt;=15,INDEX($DL:$DL,$GP540+15),"")</f>
      </c>
      <c r="FQ540">
        <f>IF($GQ540&gt;=16,INDEX($DL:$DL,$GP540+16),"")</f>
      </c>
      <c r="FR540">
        <f>IF($GQ540&gt;=17,INDEX($DL:$DL,$GP540+17),"")</f>
      </c>
      <c r="FS540">
        <f>IF($GQ540&gt;=18,INDEX($DL:$DL,$GP540+18),"")</f>
      </c>
      <c r="FT540">
        <f>IF($GQ540&gt;=19,INDEX($DL:$DL,$GP540+19),"")</f>
      </c>
      <c r="FU540">
        <f>IF($GQ540&gt;=20,INDEX($DL:$DL,$GP540+20),"")</f>
      </c>
      <c r="FV540">
        <f>IF($GQ540&gt;=21,INDEX($DL:$DL,$GP540+21),"")</f>
      </c>
      <c r="FW540">
        <f>IF($GQ540&gt;=22,INDEX($DL:$DL,$GP540+22),"")</f>
      </c>
      <c r="FX540">
        <f>IF($GQ540&gt;=23,INDEX($DL:$DL,$GP540+23),"")</f>
      </c>
      <c r="FY540">
        <f>IF($GQ540&gt;=24,INDEX($DL:$DL,$GP540+24),"")</f>
      </c>
      <c r="FZ540">
        <f>IF($GQ540&gt;=25,INDEX($DL:$DL,$GP540+25),"")</f>
      </c>
      <c r="GA540">
        <f>IF($GQ540&gt;=26,INDEX($DL:$DL,$GP540+26),"")</f>
      </c>
      <c r="GB540">
        <f>IF($GQ540&gt;=27,INDEX($DL:$DL,$GP540+27),"")</f>
      </c>
      <c r="GC540">
        <f>IF($GQ540&gt;=28,INDEX($DL:$DL,$GP540+28),"")</f>
      </c>
      <c r="GD540">
        <f>IF($GQ540&gt;=29,INDEX($DL:$DL,$GP540+29),"")</f>
      </c>
      <c r="GE540">
        <f>IF($GQ540&gt;=30,INDEX($DL:$DL,$GP540+30),"")</f>
      </c>
      <c r="GF540">
        <f>IF($GQ540&gt;=31,INDEX($DL:$DL,$GP540+31),"")</f>
      </c>
      <c r="GG540">
        <f>IF($GQ540&gt;=32,INDEX($DL:$DL,$GP540+32),"")</f>
      </c>
      <c r="GH540">
        <f>IF($GQ540&gt;=33,INDEX($DL:$DL,$GP540+33),"")</f>
      </c>
      <c r="GI540">
        <f>IF($GQ540&gt;=34,INDEX($DL:$DL,$GP540+34),"")</f>
      </c>
      <c r="GJ540">
        <f>IF($GQ540&gt;=35,INDEX($DL:$DL,$GP540+35),"")</f>
      </c>
      <c r="GK540">
        <f>IF($GQ540&gt;=36,INDEX($DL:$DL,$GP540+36),"")</f>
      </c>
      <c r="GL540">
        <f>IF($GQ540&gt;=37,INDEX($DL:$DL,$GP540+37),"")</f>
      </c>
      <c r="GM540">
        <f>IF($GQ540&gt;=38,INDEX($DL:$DL,$GP540+38),"")</f>
      </c>
      <c r="GN540">
        <f>IF($GQ540&gt;=39,INDEX($DL:$DL,$GP540+39),"")</f>
      </c>
      <c r="GO540">
        <f>IF($GQ540&gt;=40,INDEX($DL:$DL,$GP540+40),"")</f>
      </c>
      <c r="GP540">
        <f>IFERROR(MATCH($DJ540,$DK$2:$DK$148,0)+1,0)</f>
      </c>
      <c r="GQ540">
        <f>IFERROR(INDEX($DM$2:$DM$148,MATCH($DJ540,$DK$2:$DK$148,0)),0)</f>
      </c>
      <c r="GR540">
        <f>IFERROR(MATCH($L540,$DN$540:$FA$540,0),0)</f>
      </c>
      <c r="GS540">
        <f>IF($GR540&gt;0,INDEX($FB$540:$GO$540,$GR540),"")</f>
      </c>
      <c r="GV540">
        <f>IF($JE540&gt;=1,INDEX($GT:$GT,$JD540+1),"")</f>
      </c>
      <c r="GW540">
        <f>IF($JE540&gt;=2,INDEX($GT:$GT,$JD540+2),"")</f>
      </c>
      <c r="GX540">
        <f>IF($JE540&gt;=3,INDEX($GT:$GT,$JD540+3),"")</f>
      </c>
      <c r="GY540">
        <f>IF($JE540&gt;=4,INDEX($GT:$GT,$JD540+4),"")</f>
      </c>
      <c r="GZ540">
        <f>IF($JE540&gt;=5,INDEX($GT:$GT,$JD540+5),"")</f>
      </c>
      <c r="HA540">
        <f>IF($JE540&gt;=6,INDEX($GT:$GT,$JD540+6),"")</f>
      </c>
      <c r="HB540">
        <f>IF($JE540&gt;=7,INDEX($GT:$GT,$JD540+7),"")</f>
      </c>
      <c r="HC540">
        <f>IF($JE540&gt;=8,INDEX($GT:$GT,$JD540+8),"")</f>
      </c>
      <c r="HD540">
        <f>IF($JE540&gt;=9,INDEX($GT:$GT,$JD540+9),"")</f>
      </c>
      <c r="HE540">
        <f>IF($JE540&gt;=10,INDEX($GT:$GT,$JD540+10),"")</f>
      </c>
      <c r="HF540">
        <f>IF($JE540&gt;=11,INDEX($GT:$GT,$JD540+11),"")</f>
      </c>
      <c r="HG540">
        <f>IF($JE540&gt;=12,INDEX($GT:$GT,$JD540+12),"")</f>
      </c>
      <c r="HH540">
        <f>IF($JE540&gt;=13,INDEX($GT:$GT,$JD540+13),"")</f>
      </c>
      <c r="HI540">
        <f>IF($JE540&gt;=14,INDEX($GT:$GT,$JD540+14),"")</f>
      </c>
      <c r="HJ540">
        <f>IF($JE540&gt;=15,INDEX($GT:$GT,$JD540+15),"")</f>
      </c>
      <c r="HK540">
        <f>IF($JE540&gt;=16,INDEX($GT:$GT,$JD540+16),"")</f>
      </c>
      <c r="HL540">
        <f>IF($JE540&gt;=17,INDEX($GT:$GT,$JD540+17),"")</f>
      </c>
      <c r="HM540">
        <f>IF($JE540&gt;=18,INDEX($GT:$GT,$JD540+18),"")</f>
      </c>
      <c r="HN540">
        <f>IF($JE540&gt;=19,INDEX($GT:$GT,$JD540+19),"")</f>
      </c>
      <c r="HO540">
        <f>IF($JE540&gt;=20,INDEX($GT:$GT,$JD540+20),"")</f>
      </c>
      <c r="HP540">
        <f>IF($JE540&gt;=21,INDEX($GT:$GT,$JD540+21),"")</f>
      </c>
      <c r="HQ540">
        <f>IF($JE540&gt;=22,INDEX($GT:$GT,$JD540+22),"")</f>
      </c>
      <c r="HR540">
        <f>IF($JE540&gt;=23,INDEX($GT:$GT,$JD540+23),"")</f>
      </c>
      <c r="HS540">
        <f>IF($JE540&gt;=24,INDEX($GT:$GT,$JD540+24),"")</f>
      </c>
      <c r="HT540">
        <f>IF($JE540&gt;=25,INDEX($GT:$GT,$JD540+25),"")</f>
      </c>
      <c r="HU540">
        <f>IF($JE540&gt;=26,INDEX($GT:$GT,$JD540+26),"")</f>
      </c>
      <c r="HV540">
        <f>IF($JE540&gt;=27,INDEX($GT:$GT,$JD540+27),"")</f>
      </c>
      <c r="HW540">
        <f>IF($JE540&gt;=28,INDEX($GT:$GT,$JD540+28),"")</f>
      </c>
      <c r="HX540">
        <f>IF($JE540&gt;=29,INDEX($GT:$GT,$JD540+29),"")</f>
      </c>
      <c r="HY540">
        <f>IF($JE540&gt;=30,INDEX($GT:$GT,$JD540+30),"")</f>
      </c>
      <c r="HZ540">
        <f>IF($JE540&gt;=31,INDEX($GT:$GT,$JD540+31),"")</f>
      </c>
      <c r="IA540">
        <f>IF($JE540&gt;=32,INDEX($GT:$GT,$JD540+32),"")</f>
      </c>
      <c r="IB540">
        <f>IF($JE540&gt;=33,INDEX($GT:$GT,$JD540+33),"")</f>
      </c>
      <c r="IC540">
        <f>IF($JE540&gt;=34,INDEX($GT:$GT,$JD540+34),"")</f>
      </c>
      <c r="ID540">
        <f>IF($JE540&gt;=35,INDEX($GT:$GT,$JD540+35),"")</f>
      </c>
      <c r="IE540">
        <f>IF($JE540&gt;=36,INDEX($GT:$GT,$JD540+36),"")</f>
      </c>
      <c r="IF540">
        <f>IF($JE540&gt;=37,INDEX($GT:$GT,$JD540+37),"")</f>
      </c>
      <c r="IG540">
        <f>IF($JE540&gt;=38,INDEX($GT:$GT,$JD540+38),"")</f>
      </c>
      <c r="IH540">
        <f>IF($JE540&gt;=39,INDEX($GT:$GT,$JD540+39),"")</f>
      </c>
      <c r="II540">
        <f>IF($JE540&gt;=40,INDEX($GT:$GT,$JD540+40),"")</f>
      </c>
      <c r="IJ540">
        <f>IF($JE540&gt;=41,INDEX($GT:$GT,$JD540+41),"")</f>
      </c>
      <c r="IK540">
        <f>IF($JE540&gt;=42,INDEX($GT:$GT,$JD540+42),"")</f>
      </c>
      <c r="IL540">
        <f>IF($JE540&gt;=43,INDEX($GT:$GT,$JD540+43),"")</f>
      </c>
      <c r="IM540">
        <f>IF($JE540&gt;=44,INDEX($GT:$GT,$JD540+44),"")</f>
      </c>
      <c r="IN540">
        <f>IF($JE540&gt;=45,INDEX($GT:$GT,$JD540+45),"")</f>
      </c>
      <c r="IO540">
        <f>IF($JE540&gt;=46,INDEX($GT:$GT,$JD540+46),"")</f>
      </c>
      <c r="IP540">
        <f>IF($JE540&gt;=47,INDEX($GT:$GT,$JD540+47),"")</f>
      </c>
      <c r="IQ540">
        <f>IF($JE540&gt;=48,INDEX($GT:$GT,$JD540+48),"")</f>
      </c>
      <c r="IR540">
        <f>IF($JE540&gt;=49,INDEX($GT:$GT,$JD540+49),"")</f>
      </c>
      <c r="IS540">
        <f>IF($JE540&gt;=50,INDEX($GT:$GT,$JD540+50),"")</f>
      </c>
      <c r="IT540">
        <f>IF($JE540&gt;=51,INDEX($GT:$GT,$JD540+51),"")</f>
      </c>
      <c r="IU540">
        <f>IF($JE540&gt;=52,INDEX($GT:$GT,$JD540+52),"")</f>
      </c>
      <c r="IV540">
        <f>IF($JE540&gt;=53,INDEX($GT:$GT,$JD540+53),"")</f>
      </c>
      <c r="IW540">
        <f>IF($JE540&gt;=54,INDEX($GT:$GT,$JD540+54),"")</f>
      </c>
      <c r="IX540">
        <f>IF($JE540&gt;=55,INDEX($GT:$GT,$JD540+55),"")</f>
      </c>
      <c r="IY540">
        <f>IF($JE540&gt;=56,INDEX($GT:$GT,$JD540+56),"")</f>
      </c>
      <c r="IZ540">
        <f>IF($JE540&gt;=57,INDEX($GT:$GT,$JD540+57),"")</f>
      </c>
      <c r="JA540">
        <f>IF($JE540&gt;=58,INDEX($GT:$GT,$JD540+58),"")</f>
      </c>
      <c r="JB540">
        <f>IF($JE540&gt;=59,INDEX($GT:$GT,$JD540+59),"")</f>
      </c>
      <c r="JC540">
        <f>IF($JE540&gt;=60,INDEX($GT:$GT,$JD540+60),"")</f>
      </c>
      <c r="JD540">
        <f>IFERROR(MATCH($GS540,$GT$2:$GT$322,0)+1,0)</f>
      </c>
      <c r="JE540">
        <f>IFERROR(INDEX($GU$2:$GU$322,MATCH($GS540,$GT$2:$GT$322,0)),0)</f>
      </c>
      <c r="JF540" t="s">
        <v>28</v>
      </c>
      <c r="JG540" t="s">
        <v>28</v>
      </c>
    </row>
    <row r="541" spans="1:267" x14ac:dyDescent="0.25">
      <c r="J541" s="1"/>
      <c r="K541" s="1"/>
      <c r="L541" s="1"/>
      <c r="M541" s="1"/>
      <c r="N541" s="1">
        <f>IFERROR(IF(FIND(" - ",$J541)&gt;0,MID($J541,FIND(" - ",$J541)+3,LEN($J541)),""),"")</f>
      </c>
      <c r="P541" s="1"/>
      <c r="S541" t="s">
        <v>28</v>
      </c>
      <c r="U541">
        <f>IF(OR($S541="",$T541=""),"",IFERROR($S541/$T541,0))</f>
      </c>
      <c r="V541">
        <f>IF($S541="","",
IF($K541="","",
IF(ISNUMBER(SEARCH("exempt",LOWER($K541))),0,
$S541*(VALUE(SUBSTITUTE($K541,"%",""))/100))))</f>
      </c>
      <c r="AB541">
        <f>IF($S541="","",
SUM($S541,$V541,$Z541,$W541,$Y541)-
IF($AA541="",0,VALUE($AA541)))</f>
      </c>
      <c r="AJ541" t="s">
        <v>1208</v>
      </c>
      <c r="AR541">
        <f>IFERROR(LEFT($J541,FIND(" - ",$J541)-1),$J541)</f>
      </c>
      <c r="AU541">
        <f>IF($CJ541&gt;=1,INDEX($AS:$AS,$CI541+1),"")</f>
      </c>
      <c r="AV541">
        <f>IF($CJ541&gt;=2,INDEX($AS:$AS,$CI541+2),"")</f>
      </c>
      <c r="AW541">
        <f>IF($CJ541&gt;=3,INDEX($AS:$AS,$CI541+3),"")</f>
      </c>
      <c r="AX541">
        <f>IF($CJ541&gt;=4,INDEX($AS:$AS,$CI541+4),"")</f>
      </c>
      <c r="AY541">
        <f>IF($CJ541&gt;=5,INDEX($AS:$AS,$CI541+5),"")</f>
      </c>
      <c r="AZ541">
        <f>IF($CJ541&gt;=6,INDEX($AS:$AS,$CI541+6),"")</f>
      </c>
      <c r="BA541">
        <f>IF($CJ541&gt;=7,INDEX($AS:$AS,$CI541+7),"")</f>
      </c>
      <c r="BB541">
        <f>IF($CJ541&gt;=8,INDEX($AS:$AS,$CI541+8),"")</f>
      </c>
      <c r="BC541">
        <f>IF($CJ541&gt;=9,INDEX($AS:$AS,$CI541+9),"")</f>
      </c>
      <c r="BD541">
        <f>IF($CJ541&gt;=10,INDEX($AS:$AS,$CI541+10),"")</f>
      </c>
      <c r="BE541">
        <f>IF($CJ541&gt;=11,INDEX($AS:$AS,$CI541+11),"")</f>
      </c>
      <c r="BF541">
        <f>IF($CJ541&gt;=12,INDEX($AS:$AS,$CI541+12),"")</f>
      </c>
      <c r="BG541">
        <f>IF($CJ541&gt;=13,INDEX($AS:$AS,$CI541+13),"")</f>
      </c>
      <c r="BH541">
        <f>IF($CJ541&gt;=14,INDEX($AS:$AS,$CI541+14),"")</f>
      </c>
      <c r="BI541">
        <f>IF($CJ541&gt;=15,INDEX($AS:$AS,$CI541+15),"")</f>
      </c>
      <c r="BJ541">
        <f>IF($CJ541&gt;=16,INDEX($AS:$AS,$CI541+16),"")</f>
      </c>
      <c r="BK541">
        <f>IF($CJ541&gt;=17,INDEX($AS:$AS,$CI541+17),"")</f>
      </c>
      <c r="BL541">
        <f>IF($CJ541&gt;=18,INDEX($AS:$AS,$CI541+18),"")</f>
      </c>
      <c r="BM541">
        <f>IF($CJ541&gt;=19,INDEX($AS:$AS,$CI541+19),"")</f>
      </c>
      <c r="BN541">
        <f>IF($CJ541&gt;=20,INDEX($AS:$AS,$CI541+20),"")</f>
      </c>
      <c r="BO541">
        <f>IF($CJ541&gt;=21,INDEX($AS:$AS,$CI541+21),"")</f>
      </c>
      <c r="BP541">
        <f>IF($CJ541&gt;=22,INDEX($AS:$AS,$CI541+22),"")</f>
      </c>
      <c r="BQ541">
        <f>IF($CJ541&gt;=23,INDEX($AS:$AS,$CI541+23),"")</f>
      </c>
      <c r="BR541">
        <f>IF($CJ541&gt;=24,INDEX($AS:$AS,$CI541+24),"")</f>
      </c>
      <c r="BS541">
        <f>IF($CJ541&gt;=25,INDEX($AS:$AS,$CI541+25),"")</f>
      </c>
      <c r="BT541">
        <f>IF($CJ541&gt;=26,INDEX($AS:$AS,$CI541+26),"")</f>
      </c>
      <c r="BU541">
        <f>IF($CJ541&gt;=27,INDEX($AS:$AS,$CI541+27),"")</f>
      </c>
      <c r="BV541">
        <f>IF($CJ541&gt;=28,INDEX($AS:$AS,$CI541+28),"")</f>
      </c>
      <c r="BW541">
        <f>IF($CJ541&gt;=29,INDEX($AS:$AS,$CI541+29),"")</f>
      </c>
      <c r="BX541">
        <f>IF($CJ541&gt;=30,INDEX($AS:$AS,$CI541+30),"")</f>
      </c>
      <c r="BY541">
        <f>IF($CJ541&gt;=31,INDEX($AS:$AS,$CI541+31),"")</f>
      </c>
      <c r="BZ541">
        <f>IF($CJ541&gt;=32,INDEX($AS:$AS,$CI541+32),"")</f>
      </c>
      <c r="CA541">
        <f>IF($CJ541&gt;=33,INDEX($AS:$AS,$CI541+33),"")</f>
      </c>
      <c r="CB541">
        <f>IF($CJ541&gt;=34,INDEX($AS:$AS,$CI541+34),"")</f>
      </c>
      <c r="CC541">
        <f>IF($CJ541&gt;=35,INDEX($AS:$AS,$CI541+35),"")</f>
      </c>
      <c r="CD541">
        <f>IF($CJ541&gt;=36,INDEX($AS:$AS,$CI541+36),"")</f>
      </c>
      <c r="CE541">
        <f>IF($CJ541&gt;=37,INDEX($AS:$AS,$CI541+37),"")</f>
      </c>
      <c r="CF541">
        <f>IF($CJ541&gt;=38,INDEX($AS:$AS,$CI541+38),"")</f>
      </c>
      <c r="CG541">
        <f>IF($CJ541&gt;=39,INDEX($AS:$AS,$CI541+39),"")</f>
      </c>
      <c r="CH541">
        <f>IF($CJ541&gt;=40,INDEX($AS:$AS,$CI541+40),"")</f>
      </c>
      <c r="CI541">
        <f>IFERROR(MATCH($AR541,$AS$2:$AS$133,0)+1,0)</f>
      </c>
      <c r="CJ541">
        <f>IFERROR(INDEX($AT$2:$AT$133,MATCH($AR541,$AS$2:$AS$133,0)),0)</f>
      </c>
      <c r="CK541">
        <f>IFERROR(LEFT($O541,FIND(" - ",$O541)-1),$O541)</f>
      </c>
      <c r="CL541" t="s">
        <v>211</v>
      </c>
      <c r="CN541">
        <f>IF($DI541&gt;=1,INDEX($CL:$CL,$DH541+1),"")</f>
      </c>
      <c r="CO541">
        <f>IF($DI541&gt;=2,INDEX($CL:$CL,$DH541+2),"")</f>
      </c>
      <c r="CP541">
        <f>IF($DI541&gt;=3,INDEX($CL:$CL,$DH541+3),"")</f>
      </c>
      <c r="CQ541">
        <f>IF($DI541&gt;=4,INDEX($CL:$CL,$DH541+4),"")</f>
      </c>
      <c r="CR541">
        <f>IF($DI541&gt;=5,INDEX($CL:$CL,$DH541+5),"")</f>
      </c>
      <c r="CS541">
        <f>IF($DI541&gt;=6,INDEX($CL:$CL,$DH541+6),"")</f>
      </c>
      <c r="CT541">
        <f>IF($DI541&gt;=7,INDEX($CL:$CL,$DH541+7),"")</f>
      </c>
      <c r="CU541">
        <f>IF($DI541&gt;=8,INDEX($CL:$CL,$DH541+8),"")</f>
      </c>
      <c r="CV541">
        <f>IF($DI541&gt;=9,INDEX($CL:$CL,$DH541+9),"")</f>
      </c>
      <c r="CW541">
        <f>IF($DI541&gt;=10,INDEX($CL:$CL,$DH541+10),"")</f>
      </c>
      <c r="CX541">
        <f>IF($DI541&gt;=11,INDEX($CL:$CL,$DH541+11),"")</f>
      </c>
      <c r="CY541">
        <f>IF($DI541&gt;=12,INDEX($CL:$CL,$DH541+12),"")</f>
      </c>
      <c r="CZ541">
        <f>IF($DI541&gt;=13,INDEX($CL:$CL,$DH541+13),"")</f>
      </c>
      <c r="DA541">
        <f>IF($DI541&gt;=14,INDEX($CL:$CL,$DH541+14),"")</f>
      </c>
      <c r="DB541">
        <f>IF($DI541&gt;=15,INDEX($CL:$CL,$DH541+15),"")</f>
      </c>
      <c r="DC541">
        <f>IF($DI541&gt;=16,INDEX($CL:$CL,$DH541+16),"")</f>
      </c>
      <c r="DD541">
        <f>IF($DI541&gt;=17,INDEX($CL:$CL,$DH541+17),"")</f>
      </c>
      <c r="DE541">
        <f>IF($DI541&gt;=18,INDEX($CL:$CL,$DH541+18),"")</f>
      </c>
      <c r="DF541">
        <f>IF($DI541&gt;=19,INDEX($CL:$CL,$DH541+19),"")</f>
      </c>
      <c r="DG541">
        <f>IF($DI541&gt;=20,INDEX($CL:$CL,$DH541+20),"")</f>
      </c>
      <c r="DH541">
        <f>IFERROR(MATCH($CK541,$CL$2:$CL$1558,0)+1,0)</f>
      </c>
      <c r="DI541">
        <f>IFERROR(INDEX($CM$2:$CM$1558,MATCH($CK541,$CL$2:$CL$1558,0)),0)</f>
      </c>
      <c r="DJ541">
        <f>IFERROR(INDEX($AQ:$AQ,MATCH($K541,$AP:$AP,0))&amp;"","")</f>
      </c>
      <c r="DN541">
        <f>IF($GQ541&gt;=1,INDEX($DK:$DK,$GP541+1),"")</f>
      </c>
      <c r="DO541">
        <f>IF($GQ541&gt;=2,INDEX($DK:$DK,$GP541+2),"")</f>
      </c>
      <c r="DP541">
        <f>IF($GQ541&gt;=3,INDEX($DK:$DK,$GP541+3),"")</f>
      </c>
      <c r="DQ541">
        <f>IF($GQ541&gt;=4,INDEX($DK:$DK,$GP541+4),"")</f>
      </c>
      <c r="DR541">
        <f>IF($GQ541&gt;=5,INDEX($DK:$DK,$GP541+5),"")</f>
      </c>
      <c r="DS541">
        <f>IF($GQ541&gt;=6,INDEX($DK:$DK,$GP541+6),"")</f>
      </c>
      <c r="DT541">
        <f>IF($GQ541&gt;=7,INDEX($DK:$DK,$GP541+7),"")</f>
      </c>
      <c r="DU541">
        <f>IF($GQ541&gt;=8,INDEX($DK:$DK,$GP541+8),"")</f>
      </c>
      <c r="DV541">
        <f>IF($GQ541&gt;=9,INDEX($DK:$DK,$GP541+9),"")</f>
      </c>
      <c r="DW541">
        <f>IF($GQ541&gt;=10,INDEX($DK:$DK,$GP541+10),"")</f>
      </c>
      <c r="DX541">
        <f>IF($GQ541&gt;=11,INDEX($DK:$DK,$GP541+11),"")</f>
      </c>
      <c r="DY541">
        <f>IF($GQ541&gt;=12,INDEX($DK:$DK,$GP541+12),"")</f>
      </c>
      <c r="DZ541">
        <f>IF($GQ541&gt;=13,INDEX($DK:$DK,$GP541+13),"")</f>
      </c>
      <c r="EA541">
        <f>IF($GQ541&gt;=14,INDEX($DK:$DK,$GP541+14),"")</f>
      </c>
      <c r="EB541">
        <f>IF($GQ541&gt;=15,INDEX($DK:$DK,$GP541+15),"")</f>
      </c>
      <c r="EC541">
        <f>IF($GQ541&gt;=16,INDEX($DK:$DK,$GP541+16),"")</f>
      </c>
      <c r="ED541">
        <f>IF($GQ541&gt;=17,INDEX($DK:$DK,$GP541+17),"")</f>
      </c>
      <c r="EE541">
        <f>IF($GQ541&gt;=18,INDEX($DK:$DK,$GP541+18),"")</f>
      </c>
      <c r="EF541">
        <f>IF($GQ541&gt;=19,INDEX($DK:$DK,$GP541+19),"")</f>
      </c>
      <c r="EG541">
        <f>IF($GQ541&gt;=20,INDEX($DK:$DK,$GP541+20),"")</f>
      </c>
      <c r="EH541">
        <f>IF($GQ541&gt;=21,INDEX($DK:$DK,$GP541+21),"")</f>
      </c>
      <c r="EI541">
        <f>IF($GQ541&gt;=22,INDEX($DK:$DK,$GP541+22),"")</f>
      </c>
      <c r="EJ541">
        <f>IF($GQ541&gt;=23,INDEX($DK:$DK,$GP541+23),"")</f>
      </c>
      <c r="EK541">
        <f>IF($GQ541&gt;=24,INDEX($DK:$DK,$GP541+24),"")</f>
      </c>
      <c r="EL541">
        <f>IF($GQ541&gt;=25,INDEX($DK:$DK,$GP541+25),"")</f>
      </c>
      <c r="EM541">
        <f>IF($GQ541&gt;=26,INDEX($DK:$DK,$GP541+26),"")</f>
      </c>
      <c r="EN541">
        <f>IF($GQ541&gt;=27,INDEX($DK:$DK,$GP541+27),"")</f>
      </c>
      <c r="EO541">
        <f>IF($GQ541&gt;=28,INDEX($DK:$DK,$GP541+28),"")</f>
      </c>
      <c r="EP541">
        <f>IF($GQ541&gt;=29,INDEX($DK:$DK,$GP541+29),"")</f>
      </c>
      <c r="EQ541">
        <f>IF($GQ541&gt;=30,INDEX($DK:$DK,$GP541+30),"")</f>
      </c>
      <c r="ER541">
        <f>IF($GQ541&gt;=31,INDEX($DK:$DK,$GP541+31),"")</f>
      </c>
      <c r="ES541">
        <f>IF($GQ541&gt;=32,INDEX($DK:$DK,$GP541+32),"")</f>
      </c>
      <c r="ET541">
        <f>IF($GQ541&gt;=33,INDEX($DK:$DK,$GP541+33),"")</f>
      </c>
      <c r="EU541">
        <f>IF($GQ541&gt;=34,INDEX($DK:$DK,$GP541+34),"")</f>
      </c>
      <c r="EV541">
        <f>IF($GQ541&gt;=35,INDEX($DK:$DK,$GP541+35),"")</f>
      </c>
      <c r="EW541">
        <f>IF($GQ541&gt;=36,INDEX($DK:$DK,$GP541+36),"")</f>
      </c>
      <c r="EX541">
        <f>IF($GQ541&gt;=37,INDEX($DK:$DK,$GP541+37),"")</f>
      </c>
      <c r="EY541">
        <f>IF($GQ541&gt;=38,INDEX($DK:$DK,$GP541+38),"")</f>
      </c>
      <c r="EZ541">
        <f>IF($GQ541&gt;=39,INDEX($DK:$DK,$GP541+39),"")</f>
      </c>
      <c r="FA541">
        <f>IF($GQ541&gt;=40,INDEX($DK:$DK,$GP541+40),"")</f>
      </c>
      <c r="FB541">
        <f>IF($GQ541&gt;=1,INDEX($DL:$DL,$GP541+1),"")</f>
      </c>
      <c r="FC541">
        <f>IF($GQ541&gt;=2,INDEX($DL:$DL,$GP541+2),"")</f>
      </c>
      <c r="FD541">
        <f>IF($GQ541&gt;=3,INDEX($DL:$DL,$GP541+3),"")</f>
      </c>
      <c r="FE541">
        <f>IF($GQ541&gt;=4,INDEX($DL:$DL,$GP541+4),"")</f>
      </c>
      <c r="FF541">
        <f>IF($GQ541&gt;=5,INDEX($DL:$DL,$GP541+5),"")</f>
      </c>
      <c r="FG541">
        <f>IF($GQ541&gt;=6,INDEX($DL:$DL,$GP541+6),"")</f>
      </c>
      <c r="FH541">
        <f>IF($GQ541&gt;=7,INDEX($DL:$DL,$GP541+7),"")</f>
      </c>
      <c r="FI541">
        <f>IF($GQ541&gt;=8,INDEX($DL:$DL,$GP541+8),"")</f>
      </c>
      <c r="FJ541">
        <f>IF($GQ541&gt;=9,INDEX($DL:$DL,$GP541+9),"")</f>
      </c>
      <c r="FK541">
        <f>IF($GQ541&gt;=10,INDEX($DL:$DL,$GP541+10),"")</f>
      </c>
      <c r="FL541">
        <f>IF($GQ541&gt;=11,INDEX($DL:$DL,$GP541+11),"")</f>
      </c>
      <c r="FM541">
        <f>IF($GQ541&gt;=12,INDEX($DL:$DL,$GP541+12),"")</f>
      </c>
      <c r="FN541">
        <f>IF($GQ541&gt;=13,INDEX($DL:$DL,$GP541+13),"")</f>
      </c>
      <c r="FO541">
        <f>IF($GQ541&gt;=14,INDEX($DL:$DL,$GP541+14),"")</f>
      </c>
      <c r="FP541">
        <f>IF($GQ541&gt;=15,INDEX($DL:$DL,$GP541+15),"")</f>
      </c>
      <c r="FQ541">
        <f>IF($GQ541&gt;=16,INDEX($DL:$DL,$GP541+16),"")</f>
      </c>
      <c r="FR541">
        <f>IF($GQ541&gt;=17,INDEX($DL:$DL,$GP541+17),"")</f>
      </c>
      <c r="FS541">
        <f>IF($GQ541&gt;=18,INDEX($DL:$DL,$GP541+18),"")</f>
      </c>
      <c r="FT541">
        <f>IF($GQ541&gt;=19,INDEX($DL:$DL,$GP541+19),"")</f>
      </c>
      <c r="FU541">
        <f>IF($GQ541&gt;=20,INDEX($DL:$DL,$GP541+20),"")</f>
      </c>
      <c r="FV541">
        <f>IF($GQ541&gt;=21,INDEX($DL:$DL,$GP541+21),"")</f>
      </c>
      <c r="FW541">
        <f>IF($GQ541&gt;=22,INDEX($DL:$DL,$GP541+22),"")</f>
      </c>
      <c r="FX541">
        <f>IF($GQ541&gt;=23,INDEX($DL:$DL,$GP541+23),"")</f>
      </c>
      <c r="FY541">
        <f>IF($GQ541&gt;=24,INDEX($DL:$DL,$GP541+24),"")</f>
      </c>
      <c r="FZ541">
        <f>IF($GQ541&gt;=25,INDEX($DL:$DL,$GP541+25),"")</f>
      </c>
      <c r="GA541">
        <f>IF($GQ541&gt;=26,INDEX($DL:$DL,$GP541+26),"")</f>
      </c>
      <c r="GB541">
        <f>IF($GQ541&gt;=27,INDEX($DL:$DL,$GP541+27),"")</f>
      </c>
      <c r="GC541">
        <f>IF($GQ541&gt;=28,INDEX($DL:$DL,$GP541+28),"")</f>
      </c>
      <c r="GD541">
        <f>IF($GQ541&gt;=29,INDEX($DL:$DL,$GP541+29),"")</f>
      </c>
      <c r="GE541">
        <f>IF($GQ541&gt;=30,INDEX($DL:$DL,$GP541+30),"")</f>
      </c>
      <c r="GF541">
        <f>IF($GQ541&gt;=31,INDEX($DL:$DL,$GP541+31),"")</f>
      </c>
      <c r="GG541">
        <f>IF($GQ541&gt;=32,INDEX($DL:$DL,$GP541+32),"")</f>
      </c>
      <c r="GH541">
        <f>IF($GQ541&gt;=33,INDEX($DL:$DL,$GP541+33),"")</f>
      </c>
      <c r="GI541">
        <f>IF($GQ541&gt;=34,INDEX($DL:$DL,$GP541+34),"")</f>
      </c>
      <c r="GJ541">
        <f>IF($GQ541&gt;=35,INDEX($DL:$DL,$GP541+35),"")</f>
      </c>
      <c r="GK541">
        <f>IF($GQ541&gt;=36,INDEX($DL:$DL,$GP541+36),"")</f>
      </c>
      <c r="GL541">
        <f>IF($GQ541&gt;=37,INDEX($DL:$DL,$GP541+37),"")</f>
      </c>
      <c r="GM541">
        <f>IF($GQ541&gt;=38,INDEX($DL:$DL,$GP541+38),"")</f>
      </c>
      <c r="GN541">
        <f>IF($GQ541&gt;=39,INDEX($DL:$DL,$GP541+39),"")</f>
      </c>
      <c r="GO541">
        <f>IF($GQ541&gt;=40,INDEX($DL:$DL,$GP541+40),"")</f>
      </c>
      <c r="GP541">
        <f>IFERROR(MATCH($DJ541,$DK$2:$DK$148,0)+1,0)</f>
      </c>
      <c r="GQ541">
        <f>IFERROR(INDEX($DM$2:$DM$148,MATCH($DJ541,$DK$2:$DK$148,0)),0)</f>
      </c>
      <c r="GR541">
        <f>IFERROR(MATCH($L541,$DN$541:$FA$541,0),0)</f>
      </c>
      <c r="GS541">
        <f>IF($GR541&gt;0,INDEX($FB$541:$GO$541,$GR541),"")</f>
      </c>
      <c r="GV541">
        <f>IF($JE541&gt;=1,INDEX($GT:$GT,$JD541+1),"")</f>
      </c>
      <c r="GW541">
        <f>IF($JE541&gt;=2,INDEX($GT:$GT,$JD541+2),"")</f>
      </c>
      <c r="GX541">
        <f>IF($JE541&gt;=3,INDEX($GT:$GT,$JD541+3),"")</f>
      </c>
      <c r="GY541">
        <f>IF($JE541&gt;=4,INDEX($GT:$GT,$JD541+4),"")</f>
      </c>
      <c r="GZ541">
        <f>IF($JE541&gt;=5,INDEX($GT:$GT,$JD541+5),"")</f>
      </c>
      <c r="HA541">
        <f>IF($JE541&gt;=6,INDEX($GT:$GT,$JD541+6),"")</f>
      </c>
      <c r="HB541">
        <f>IF($JE541&gt;=7,INDEX($GT:$GT,$JD541+7),"")</f>
      </c>
      <c r="HC541">
        <f>IF($JE541&gt;=8,INDEX($GT:$GT,$JD541+8),"")</f>
      </c>
      <c r="HD541">
        <f>IF($JE541&gt;=9,INDEX($GT:$GT,$JD541+9),"")</f>
      </c>
      <c r="HE541">
        <f>IF($JE541&gt;=10,INDEX($GT:$GT,$JD541+10),"")</f>
      </c>
      <c r="HF541">
        <f>IF($JE541&gt;=11,INDEX($GT:$GT,$JD541+11),"")</f>
      </c>
      <c r="HG541">
        <f>IF($JE541&gt;=12,INDEX($GT:$GT,$JD541+12),"")</f>
      </c>
      <c r="HH541">
        <f>IF($JE541&gt;=13,INDEX($GT:$GT,$JD541+13),"")</f>
      </c>
      <c r="HI541">
        <f>IF($JE541&gt;=14,INDEX($GT:$GT,$JD541+14),"")</f>
      </c>
      <c r="HJ541">
        <f>IF($JE541&gt;=15,INDEX($GT:$GT,$JD541+15),"")</f>
      </c>
      <c r="HK541">
        <f>IF($JE541&gt;=16,INDEX($GT:$GT,$JD541+16),"")</f>
      </c>
      <c r="HL541">
        <f>IF($JE541&gt;=17,INDEX($GT:$GT,$JD541+17),"")</f>
      </c>
      <c r="HM541">
        <f>IF($JE541&gt;=18,INDEX($GT:$GT,$JD541+18),"")</f>
      </c>
      <c r="HN541">
        <f>IF($JE541&gt;=19,INDEX($GT:$GT,$JD541+19),"")</f>
      </c>
      <c r="HO541">
        <f>IF($JE541&gt;=20,INDEX($GT:$GT,$JD541+20),"")</f>
      </c>
      <c r="HP541">
        <f>IF($JE541&gt;=21,INDEX($GT:$GT,$JD541+21),"")</f>
      </c>
      <c r="HQ541">
        <f>IF($JE541&gt;=22,INDEX($GT:$GT,$JD541+22),"")</f>
      </c>
      <c r="HR541">
        <f>IF($JE541&gt;=23,INDEX($GT:$GT,$JD541+23),"")</f>
      </c>
      <c r="HS541">
        <f>IF($JE541&gt;=24,INDEX($GT:$GT,$JD541+24),"")</f>
      </c>
      <c r="HT541">
        <f>IF($JE541&gt;=25,INDEX($GT:$GT,$JD541+25),"")</f>
      </c>
      <c r="HU541">
        <f>IF($JE541&gt;=26,INDEX($GT:$GT,$JD541+26),"")</f>
      </c>
      <c r="HV541">
        <f>IF($JE541&gt;=27,INDEX($GT:$GT,$JD541+27),"")</f>
      </c>
      <c r="HW541">
        <f>IF($JE541&gt;=28,INDEX($GT:$GT,$JD541+28),"")</f>
      </c>
      <c r="HX541">
        <f>IF($JE541&gt;=29,INDEX($GT:$GT,$JD541+29),"")</f>
      </c>
      <c r="HY541">
        <f>IF($JE541&gt;=30,INDEX($GT:$GT,$JD541+30),"")</f>
      </c>
      <c r="HZ541">
        <f>IF($JE541&gt;=31,INDEX($GT:$GT,$JD541+31),"")</f>
      </c>
      <c r="IA541">
        <f>IF($JE541&gt;=32,INDEX($GT:$GT,$JD541+32),"")</f>
      </c>
      <c r="IB541">
        <f>IF($JE541&gt;=33,INDEX($GT:$GT,$JD541+33),"")</f>
      </c>
      <c r="IC541">
        <f>IF($JE541&gt;=34,INDEX($GT:$GT,$JD541+34),"")</f>
      </c>
      <c r="ID541">
        <f>IF($JE541&gt;=35,INDEX($GT:$GT,$JD541+35),"")</f>
      </c>
      <c r="IE541">
        <f>IF($JE541&gt;=36,INDEX($GT:$GT,$JD541+36),"")</f>
      </c>
      <c r="IF541">
        <f>IF($JE541&gt;=37,INDEX($GT:$GT,$JD541+37),"")</f>
      </c>
      <c r="IG541">
        <f>IF($JE541&gt;=38,INDEX($GT:$GT,$JD541+38),"")</f>
      </c>
      <c r="IH541">
        <f>IF($JE541&gt;=39,INDEX($GT:$GT,$JD541+39),"")</f>
      </c>
      <c r="II541">
        <f>IF($JE541&gt;=40,INDEX($GT:$GT,$JD541+40),"")</f>
      </c>
      <c r="IJ541">
        <f>IF($JE541&gt;=41,INDEX($GT:$GT,$JD541+41),"")</f>
      </c>
      <c r="IK541">
        <f>IF($JE541&gt;=42,INDEX($GT:$GT,$JD541+42),"")</f>
      </c>
      <c r="IL541">
        <f>IF($JE541&gt;=43,INDEX($GT:$GT,$JD541+43),"")</f>
      </c>
      <c r="IM541">
        <f>IF($JE541&gt;=44,INDEX($GT:$GT,$JD541+44),"")</f>
      </c>
      <c r="IN541">
        <f>IF($JE541&gt;=45,INDEX($GT:$GT,$JD541+45),"")</f>
      </c>
      <c r="IO541">
        <f>IF($JE541&gt;=46,INDEX($GT:$GT,$JD541+46),"")</f>
      </c>
      <c r="IP541">
        <f>IF($JE541&gt;=47,INDEX($GT:$GT,$JD541+47),"")</f>
      </c>
      <c r="IQ541">
        <f>IF($JE541&gt;=48,INDEX($GT:$GT,$JD541+48),"")</f>
      </c>
      <c r="IR541">
        <f>IF($JE541&gt;=49,INDEX($GT:$GT,$JD541+49),"")</f>
      </c>
      <c r="IS541">
        <f>IF($JE541&gt;=50,INDEX($GT:$GT,$JD541+50),"")</f>
      </c>
      <c r="IT541">
        <f>IF($JE541&gt;=51,INDEX($GT:$GT,$JD541+51),"")</f>
      </c>
      <c r="IU541">
        <f>IF($JE541&gt;=52,INDEX($GT:$GT,$JD541+52),"")</f>
      </c>
      <c r="IV541">
        <f>IF($JE541&gt;=53,INDEX($GT:$GT,$JD541+53),"")</f>
      </c>
      <c r="IW541">
        <f>IF($JE541&gt;=54,INDEX($GT:$GT,$JD541+54),"")</f>
      </c>
      <c r="IX541">
        <f>IF($JE541&gt;=55,INDEX($GT:$GT,$JD541+55),"")</f>
      </c>
      <c r="IY541">
        <f>IF($JE541&gt;=56,INDEX($GT:$GT,$JD541+56),"")</f>
      </c>
      <c r="IZ541">
        <f>IF($JE541&gt;=57,INDEX($GT:$GT,$JD541+57),"")</f>
      </c>
      <c r="JA541">
        <f>IF($JE541&gt;=58,INDEX($GT:$GT,$JD541+58),"")</f>
      </c>
      <c r="JB541">
        <f>IF($JE541&gt;=59,INDEX($GT:$GT,$JD541+59),"")</f>
      </c>
      <c r="JC541">
        <f>IF($JE541&gt;=60,INDEX($GT:$GT,$JD541+60),"")</f>
      </c>
      <c r="JD541">
        <f>IFERROR(MATCH($GS541,$GT$2:$GT$322,0)+1,0)</f>
      </c>
      <c r="JE541">
        <f>IFERROR(INDEX($GU$2:$GU$322,MATCH($GS541,$GT$2:$GT$322,0)),0)</f>
      </c>
      <c r="JF541" t="s">
        <v>28</v>
      </c>
      <c r="JG541" t="s">
        <v>28</v>
      </c>
    </row>
    <row r="542" spans="1:267" x14ac:dyDescent="0.25">
      <c r="J542" s="1"/>
      <c r="K542" s="1"/>
      <c r="L542" s="1"/>
      <c r="M542" s="1"/>
      <c r="N542" s="1">
        <f>IFERROR(IF(FIND(" - ",$J542)&gt;0,MID($J542,FIND(" - ",$J542)+3,LEN($J542)),""),"")</f>
      </c>
      <c r="P542" s="1"/>
      <c r="S542" t="s">
        <v>28</v>
      </c>
      <c r="U542">
        <f>IF(OR($S542="",$T542=""),"",IFERROR($S542/$T542,0))</f>
      </c>
      <c r="V542">
        <f>IF($S542="","",
IF($K542="","",
IF(ISNUMBER(SEARCH("exempt",LOWER($K542))),0,
$S542*(VALUE(SUBSTITUTE($K542,"%",""))/100))))</f>
      </c>
      <c r="AB542">
        <f>IF($S542="","",
SUM($S542,$V542,$Z542,$W542,$Y542)-
IF($AA542="",0,VALUE($AA542)))</f>
      </c>
      <c r="AJ542" t="s">
        <v>1209</v>
      </c>
      <c r="AR542">
        <f>IFERROR(LEFT($J542,FIND(" - ",$J542)-1),$J542)</f>
      </c>
      <c r="AU542">
        <f>IF($CJ542&gt;=1,INDEX($AS:$AS,$CI542+1),"")</f>
      </c>
      <c r="AV542">
        <f>IF($CJ542&gt;=2,INDEX($AS:$AS,$CI542+2),"")</f>
      </c>
      <c r="AW542">
        <f>IF($CJ542&gt;=3,INDEX($AS:$AS,$CI542+3),"")</f>
      </c>
      <c r="AX542">
        <f>IF($CJ542&gt;=4,INDEX($AS:$AS,$CI542+4),"")</f>
      </c>
      <c r="AY542">
        <f>IF($CJ542&gt;=5,INDEX($AS:$AS,$CI542+5),"")</f>
      </c>
      <c r="AZ542">
        <f>IF($CJ542&gt;=6,INDEX($AS:$AS,$CI542+6),"")</f>
      </c>
      <c r="BA542">
        <f>IF($CJ542&gt;=7,INDEX($AS:$AS,$CI542+7),"")</f>
      </c>
      <c r="BB542">
        <f>IF($CJ542&gt;=8,INDEX($AS:$AS,$CI542+8),"")</f>
      </c>
      <c r="BC542">
        <f>IF($CJ542&gt;=9,INDEX($AS:$AS,$CI542+9),"")</f>
      </c>
      <c r="BD542">
        <f>IF($CJ542&gt;=10,INDEX($AS:$AS,$CI542+10),"")</f>
      </c>
      <c r="BE542">
        <f>IF($CJ542&gt;=11,INDEX($AS:$AS,$CI542+11),"")</f>
      </c>
      <c r="BF542">
        <f>IF($CJ542&gt;=12,INDEX($AS:$AS,$CI542+12),"")</f>
      </c>
      <c r="BG542">
        <f>IF($CJ542&gt;=13,INDEX($AS:$AS,$CI542+13),"")</f>
      </c>
      <c r="BH542">
        <f>IF($CJ542&gt;=14,INDEX($AS:$AS,$CI542+14),"")</f>
      </c>
      <c r="BI542">
        <f>IF($CJ542&gt;=15,INDEX($AS:$AS,$CI542+15),"")</f>
      </c>
      <c r="BJ542">
        <f>IF($CJ542&gt;=16,INDEX($AS:$AS,$CI542+16),"")</f>
      </c>
      <c r="BK542">
        <f>IF($CJ542&gt;=17,INDEX($AS:$AS,$CI542+17),"")</f>
      </c>
      <c r="BL542">
        <f>IF($CJ542&gt;=18,INDEX($AS:$AS,$CI542+18),"")</f>
      </c>
      <c r="BM542">
        <f>IF($CJ542&gt;=19,INDEX($AS:$AS,$CI542+19),"")</f>
      </c>
      <c r="BN542">
        <f>IF($CJ542&gt;=20,INDEX($AS:$AS,$CI542+20),"")</f>
      </c>
      <c r="BO542">
        <f>IF($CJ542&gt;=21,INDEX($AS:$AS,$CI542+21),"")</f>
      </c>
      <c r="BP542">
        <f>IF($CJ542&gt;=22,INDEX($AS:$AS,$CI542+22),"")</f>
      </c>
      <c r="BQ542">
        <f>IF($CJ542&gt;=23,INDEX($AS:$AS,$CI542+23),"")</f>
      </c>
      <c r="BR542">
        <f>IF($CJ542&gt;=24,INDEX($AS:$AS,$CI542+24),"")</f>
      </c>
      <c r="BS542">
        <f>IF($CJ542&gt;=25,INDEX($AS:$AS,$CI542+25),"")</f>
      </c>
      <c r="BT542">
        <f>IF($CJ542&gt;=26,INDEX($AS:$AS,$CI542+26),"")</f>
      </c>
      <c r="BU542">
        <f>IF($CJ542&gt;=27,INDEX($AS:$AS,$CI542+27),"")</f>
      </c>
      <c r="BV542">
        <f>IF($CJ542&gt;=28,INDEX($AS:$AS,$CI542+28),"")</f>
      </c>
      <c r="BW542">
        <f>IF($CJ542&gt;=29,INDEX($AS:$AS,$CI542+29),"")</f>
      </c>
      <c r="BX542">
        <f>IF($CJ542&gt;=30,INDEX($AS:$AS,$CI542+30),"")</f>
      </c>
      <c r="BY542">
        <f>IF($CJ542&gt;=31,INDEX($AS:$AS,$CI542+31),"")</f>
      </c>
      <c r="BZ542">
        <f>IF($CJ542&gt;=32,INDEX($AS:$AS,$CI542+32),"")</f>
      </c>
      <c r="CA542">
        <f>IF($CJ542&gt;=33,INDEX($AS:$AS,$CI542+33),"")</f>
      </c>
      <c r="CB542">
        <f>IF($CJ542&gt;=34,INDEX($AS:$AS,$CI542+34),"")</f>
      </c>
      <c r="CC542">
        <f>IF($CJ542&gt;=35,INDEX($AS:$AS,$CI542+35),"")</f>
      </c>
      <c r="CD542">
        <f>IF($CJ542&gt;=36,INDEX($AS:$AS,$CI542+36),"")</f>
      </c>
      <c r="CE542">
        <f>IF($CJ542&gt;=37,INDEX($AS:$AS,$CI542+37),"")</f>
      </c>
      <c r="CF542">
        <f>IF($CJ542&gt;=38,INDEX($AS:$AS,$CI542+38),"")</f>
      </c>
      <c r="CG542">
        <f>IF($CJ542&gt;=39,INDEX($AS:$AS,$CI542+39),"")</f>
      </c>
      <c r="CH542">
        <f>IF($CJ542&gt;=40,INDEX($AS:$AS,$CI542+40),"")</f>
      </c>
      <c r="CI542">
        <f>IFERROR(MATCH($AR542,$AS$2:$AS$133,0)+1,0)</f>
      </c>
      <c r="CJ542">
        <f>IFERROR(INDEX($AT$2:$AT$133,MATCH($AR542,$AS$2:$AS$133,0)),0)</f>
      </c>
      <c r="CK542">
        <f>IFERROR(LEFT($O542,FIND(" - ",$O542)-1),$O542)</f>
      </c>
      <c r="CL542" t="s">
        <v>1210</v>
      </c>
      <c r="CM542">
        <v>1</v>
      </c>
      <c r="CN542">
        <f>IF($DI542&gt;=1,INDEX($CL:$CL,$DH542+1),"")</f>
      </c>
      <c r="CO542">
        <f>IF($DI542&gt;=2,INDEX($CL:$CL,$DH542+2),"")</f>
      </c>
      <c r="CP542">
        <f>IF($DI542&gt;=3,INDEX($CL:$CL,$DH542+3),"")</f>
      </c>
      <c r="CQ542">
        <f>IF($DI542&gt;=4,INDEX($CL:$CL,$DH542+4),"")</f>
      </c>
      <c r="CR542">
        <f>IF($DI542&gt;=5,INDEX($CL:$CL,$DH542+5),"")</f>
      </c>
      <c r="CS542">
        <f>IF($DI542&gt;=6,INDEX($CL:$CL,$DH542+6),"")</f>
      </c>
      <c r="CT542">
        <f>IF($DI542&gt;=7,INDEX($CL:$CL,$DH542+7),"")</f>
      </c>
      <c r="CU542">
        <f>IF($DI542&gt;=8,INDEX($CL:$CL,$DH542+8),"")</f>
      </c>
      <c r="CV542">
        <f>IF($DI542&gt;=9,INDEX($CL:$CL,$DH542+9),"")</f>
      </c>
      <c r="CW542">
        <f>IF($DI542&gt;=10,INDEX($CL:$CL,$DH542+10),"")</f>
      </c>
      <c r="CX542">
        <f>IF($DI542&gt;=11,INDEX($CL:$CL,$DH542+11),"")</f>
      </c>
      <c r="CY542">
        <f>IF($DI542&gt;=12,INDEX($CL:$CL,$DH542+12),"")</f>
      </c>
      <c r="CZ542">
        <f>IF($DI542&gt;=13,INDEX($CL:$CL,$DH542+13),"")</f>
      </c>
      <c r="DA542">
        <f>IF($DI542&gt;=14,INDEX($CL:$CL,$DH542+14),"")</f>
      </c>
      <c r="DB542">
        <f>IF($DI542&gt;=15,INDEX($CL:$CL,$DH542+15),"")</f>
      </c>
      <c r="DC542">
        <f>IF($DI542&gt;=16,INDEX($CL:$CL,$DH542+16),"")</f>
      </c>
      <c r="DD542">
        <f>IF($DI542&gt;=17,INDEX($CL:$CL,$DH542+17),"")</f>
      </c>
      <c r="DE542">
        <f>IF($DI542&gt;=18,INDEX($CL:$CL,$DH542+18),"")</f>
      </c>
      <c r="DF542">
        <f>IF($DI542&gt;=19,INDEX($CL:$CL,$DH542+19),"")</f>
      </c>
      <c r="DG542">
        <f>IF($DI542&gt;=20,INDEX($CL:$CL,$DH542+20),"")</f>
      </c>
      <c r="DH542">
        <f>IFERROR(MATCH($CK542,$CL$2:$CL$1558,0)+1,0)</f>
      </c>
      <c r="DI542">
        <f>IFERROR(INDEX($CM$2:$CM$1558,MATCH($CK542,$CL$2:$CL$1558,0)),0)</f>
      </c>
      <c r="DJ542">
        <f>IFERROR(INDEX($AQ:$AQ,MATCH($K542,$AP:$AP,0))&amp;"","")</f>
      </c>
      <c r="DN542">
        <f>IF($GQ542&gt;=1,INDEX($DK:$DK,$GP542+1),"")</f>
      </c>
      <c r="DO542">
        <f>IF($GQ542&gt;=2,INDEX($DK:$DK,$GP542+2),"")</f>
      </c>
      <c r="DP542">
        <f>IF($GQ542&gt;=3,INDEX($DK:$DK,$GP542+3),"")</f>
      </c>
      <c r="DQ542">
        <f>IF($GQ542&gt;=4,INDEX($DK:$DK,$GP542+4),"")</f>
      </c>
      <c r="DR542">
        <f>IF($GQ542&gt;=5,INDEX($DK:$DK,$GP542+5),"")</f>
      </c>
      <c r="DS542">
        <f>IF($GQ542&gt;=6,INDEX($DK:$DK,$GP542+6),"")</f>
      </c>
      <c r="DT542">
        <f>IF($GQ542&gt;=7,INDEX($DK:$DK,$GP542+7),"")</f>
      </c>
      <c r="DU542">
        <f>IF($GQ542&gt;=8,INDEX($DK:$DK,$GP542+8),"")</f>
      </c>
      <c r="DV542">
        <f>IF($GQ542&gt;=9,INDEX($DK:$DK,$GP542+9),"")</f>
      </c>
      <c r="DW542">
        <f>IF($GQ542&gt;=10,INDEX($DK:$DK,$GP542+10),"")</f>
      </c>
      <c r="DX542">
        <f>IF($GQ542&gt;=11,INDEX($DK:$DK,$GP542+11),"")</f>
      </c>
      <c r="DY542">
        <f>IF($GQ542&gt;=12,INDEX($DK:$DK,$GP542+12),"")</f>
      </c>
      <c r="DZ542">
        <f>IF($GQ542&gt;=13,INDEX($DK:$DK,$GP542+13),"")</f>
      </c>
      <c r="EA542">
        <f>IF($GQ542&gt;=14,INDEX($DK:$DK,$GP542+14),"")</f>
      </c>
      <c r="EB542">
        <f>IF($GQ542&gt;=15,INDEX($DK:$DK,$GP542+15),"")</f>
      </c>
      <c r="EC542">
        <f>IF($GQ542&gt;=16,INDEX($DK:$DK,$GP542+16),"")</f>
      </c>
      <c r="ED542">
        <f>IF($GQ542&gt;=17,INDEX($DK:$DK,$GP542+17),"")</f>
      </c>
      <c r="EE542">
        <f>IF($GQ542&gt;=18,INDEX($DK:$DK,$GP542+18),"")</f>
      </c>
      <c r="EF542">
        <f>IF($GQ542&gt;=19,INDEX($DK:$DK,$GP542+19),"")</f>
      </c>
      <c r="EG542">
        <f>IF($GQ542&gt;=20,INDEX($DK:$DK,$GP542+20),"")</f>
      </c>
      <c r="EH542">
        <f>IF($GQ542&gt;=21,INDEX($DK:$DK,$GP542+21),"")</f>
      </c>
      <c r="EI542">
        <f>IF($GQ542&gt;=22,INDEX($DK:$DK,$GP542+22),"")</f>
      </c>
      <c r="EJ542">
        <f>IF($GQ542&gt;=23,INDEX($DK:$DK,$GP542+23),"")</f>
      </c>
      <c r="EK542">
        <f>IF($GQ542&gt;=24,INDEX($DK:$DK,$GP542+24),"")</f>
      </c>
      <c r="EL542">
        <f>IF($GQ542&gt;=25,INDEX($DK:$DK,$GP542+25),"")</f>
      </c>
      <c r="EM542">
        <f>IF($GQ542&gt;=26,INDEX($DK:$DK,$GP542+26),"")</f>
      </c>
      <c r="EN542">
        <f>IF($GQ542&gt;=27,INDEX($DK:$DK,$GP542+27),"")</f>
      </c>
      <c r="EO542">
        <f>IF($GQ542&gt;=28,INDEX($DK:$DK,$GP542+28),"")</f>
      </c>
      <c r="EP542">
        <f>IF($GQ542&gt;=29,INDEX($DK:$DK,$GP542+29),"")</f>
      </c>
      <c r="EQ542">
        <f>IF($GQ542&gt;=30,INDEX($DK:$DK,$GP542+30),"")</f>
      </c>
      <c r="ER542">
        <f>IF($GQ542&gt;=31,INDEX($DK:$DK,$GP542+31),"")</f>
      </c>
      <c r="ES542">
        <f>IF($GQ542&gt;=32,INDEX($DK:$DK,$GP542+32),"")</f>
      </c>
      <c r="ET542">
        <f>IF($GQ542&gt;=33,INDEX($DK:$DK,$GP542+33),"")</f>
      </c>
      <c r="EU542">
        <f>IF($GQ542&gt;=34,INDEX($DK:$DK,$GP542+34),"")</f>
      </c>
      <c r="EV542">
        <f>IF($GQ542&gt;=35,INDEX($DK:$DK,$GP542+35),"")</f>
      </c>
      <c r="EW542">
        <f>IF($GQ542&gt;=36,INDEX($DK:$DK,$GP542+36),"")</f>
      </c>
      <c r="EX542">
        <f>IF($GQ542&gt;=37,INDEX($DK:$DK,$GP542+37),"")</f>
      </c>
      <c r="EY542">
        <f>IF($GQ542&gt;=38,INDEX($DK:$DK,$GP542+38),"")</f>
      </c>
      <c r="EZ542">
        <f>IF($GQ542&gt;=39,INDEX($DK:$DK,$GP542+39),"")</f>
      </c>
      <c r="FA542">
        <f>IF($GQ542&gt;=40,INDEX($DK:$DK,$GP542+40),"")</f>
      </c>
      <c r="FB542">
        <f>IF($GQ542&gt;=1,INDEX($DL:$DL,$GP542+1),"")</f>
      </c>
      <c r="FC542">
        <f>IF($GQ542&gt;=2,INDEX($DL:$DL,$GP542+2),"")</f>
      </c>
      <c r="FD542">
        <f>IF($GQ542&gt;=3,INDEX($DL:$DL,$GP542+3),"")</f>
      </c>
      <c r="FE542">
        <f>IF($GQ542&gt;=4,INDEX($DL:$DL,$GP542+4),"")</f>
      </c>
      <c r="FF542">
        <f>IF($GQ542&gt;=5,INDEX($DL:$DL,$GP542+5),"")</f>
      </c>
      <c r="FG542">
        <f>IF($GQ542&gt;=6,INDEX($DL:$DL,$GP542+6),"")</f>
      </c>
      <c r="FH542">
        <f>IF($GQ542&gt;=7,INDEX($DL:$DL,$GP542+7),"")</f>
      </c>
      <c r="FI542">
        <f>IF($GQ542&gt;=8,INDEX($DL:$DL,$GP542+8),"")</f>
      </c>
      <c r="FJ542">
        <f>IF($GQ542&gt;=9,INDEX($DL:$DL,$GP542+9),"")</f>
      </c>
      <c r="FK542">
        <f>IF($GQ542&gt;=10,INDEX($DL:$DL,$GP542+10),"")</f>
      </c>
      <c r="FL542">
        <f>IF($GQ542&gt;=11,INDEX($DL:$DL,$GP542+11),"")</f>
      </c>
      <c r="FM542">
        <f>IF($GQ542&gt;=12,INDEX($DL:$DL,$GP542+12),"")</f>
      </c>
      <c r="FN542">
        <f>IF($GQ542&gt;=13,INDEX($DL:$DL,$GP542+13),"")</f>
      </c>
      <c r="FO542">
        <f>IF($GQ542&gt;=14,INDEX($DL:$DL,$GP542+14),"")</f>
      </c>
      <c r="FP542">
        <f>IF($GQ542&gt;=15,INDEX($DL:$DL,$GP542+15),"")</f>
      </c>
      <c r="FQ542">
        <f>IF($GQ542&gt;=16,INDEX($DL:$DL,$GP542+16),"")</f>
      </c>
      <c r="FR542">
        <f>IF($GQ542&gt;=17,INDEX($DL:$DL,$GP542+17),"")</f>
      </c>
      <c r="FS542">
        <f>IF($GQ542&gt;=18,INDEX($DL:$DL,$GP542+18),"")</f>
      </c>
      <c r="FT542">
        <f>IF($GQ542&gt;=19,INDEX($DL:$DL,$GP542+19),"")</f>
      </c>
      <c r="FU542">
        <f>IF($GQ542&gt;=20,INDEX($DL:$DL,$GP542+20),"")</f>
      </c>
      <c r="FV542">
        <f>IF($GQ542&gt;=21,INDEX($DL:$DL,$GP542+21),"")</f>
      </c>
      <c r="FW542">
        <f>IF($GQ542&gt;=22,INDEX($DL:$DL,$GP542+22),"")</f>
      </c>
      <c r="FX542">
        <f>IF($GQ542&gt;=23,INDEX($DL:$DL,$GP542+23),"")</f>
      </c>
      <c r="FY542">
        <f>IF($GQ542&gt;=24,INDEX($DL:$DL,$GP542+24),"")</f>
      </c>
      <c r="FZ542">
        <f>IF($GQ542&gt;=25,INDEX($DL:$DL,$GP542+25),"")</f>
      </c>
      <c r="GA542">
        <f>IF($GQ542&gt;=26,INDEX($DL:$DL,$GP542+26),"")</f>
      </c>
      <c r="GB542">
        <f>IF($GQ542&gt;=27,INDEX($DL:$DL,$GP542+27),"")</f>
      </c>
      <c r="GC542">
        <f>IF($GQ542&gt;=28,INDEX($DL:$DL,$GP542+28),"")</f>
      </c>
      <c r="GD542">
        <f>IF($GQ542&gt;=29,INDEX($DL:$DL,$GP542+29),"")</f>
      </c>
      <c r="GE542">
        <f>IF($GQ542&gt;=30,INDEX($DL:$DL,$GP542+30),"")</f>
      </c>
      <c r="GF542">
        <f>IF($GQ542&gt;=31,INDEX($DL:$DL,$GP542+31),"")</f>
      </c>
      <c r="GG542">
        <f>IF($GQ542&gt;=32,INDEX($DL:$DL,$GP542+32),"")</f>
      </c>
      <c r="GH542">
        <f>IF($GQ542&gt;=33,INDEX($DL:$DL,$GP542+33),"")</f>
      </c>
      <c r="GI542">
        <f>IF($GQ542&gt;=34,INDEX($DL:$DL,$GP542+34),"")</f>
      </c>
      <c r="GJ542">
        <f>IF($GQ542&gt;=35,INDEX($DL:$DL,$GP542+35),"")</f>
      </c>
      <c r="GK542">
        <f>IF($GQ542&gt;=36,INDEX($DL:$DL,$GP542+36),"")</f>
      </c>
      <c r="GL542">
        <f>IF($GQ542&gt;=37,INDEX($DL:$DL,$GP542+37),"")</f>
      </c>
      <c r="GM542">
        <f>IF($GQ542&gt;=38,INDEX($DL:$DL,$GP542+38),"")</f>
      </c>
      <c r="GN542">
        <f>IF($GQ542&gt;=39,INDEX($DL:$DL,$GP542+39),"")</f>
      </c>
      <c r="GO542">
        <f>IF($GQ542&gt;=40,INDEX($DL:$DL,$GP542+40),"")</f>
      </c>
      <c r="GP542">
        <f>IFERROR(MATCH($DJ542,$DK$2:$DK$148,0)+1,0)</f>
      </c>
      <c r="GQ542">
        <f>IFERROR(INDEX($DM$2:$DM$148,MATCH($DJ542,$DK$2:$DK$148,0)),0)</f>
      </c>
      <c r="GR542">
        <f>IFERROR(MATCH($L542,$DN$542:$FA$542,0),0)</f>
      </c>
      <c r="GS542">
        <f>IF($GR542&gt;0,INDEX($FB$542:$GO$542,$GR542),"")</f>
      </c>
      <c r="GV542">
        <f>IF($JE542&gt;=1,INDEX($GT:$GT,$JD542+1),"")</f>
      </c>
      <c r="GW542">
        <f>IF($JE542&gt;=2,INDEX($GT:$GT,$JD542+2),"")</f>
      </c>
      <c r="GX542">
        <f>IF($JE542&gt;=3,INDEX($GT:$GT,$JD542+3),"")</f>
      </c>
      <c r="GY542">
        <f>IF($JE542&gt;=4,INDEX($GT:$GT,$JD542+4),"")</f>
      </c>
      <c r="GZ542">
        <f>IF($JE542&gt;=5,INDEX($GT:$GT,$JD542+5),"")</f>
      </c>
      <c r="HA542">
        <f>IF($JE542&gt;=6,INDEX($GT:$GT,$JD542+6),"")</f>
      </c>
      <c r="HB542">
        <f>IF($JE542&gt;=7,INDEX($GT:$GT,$JD542+7),"")</f>
      </c>
      <c r="HC542">
        <f>IF($JE542&gt;=8,INDEX($GT:$GT,$JD542+8),"")</f>
      </c>
      <c r="HD542">
        <f>IF($JE542&gt;=9,INDEX($GT:$GT,$JD542+9),"")</f>
      </c>
      <c r="HE542">
        <f>IF($JE542&gt;=10,INDEX($GT:$GT,$JD542+10),"")</f>
      </c>
      <c r="HF542">
        <f>IF($JE542&gt;=11,INDEX($GT:$GT,$JD542+11),"")</f>
      </c>
      <c r="HG542">
        <f>IF($JE542&gt;=12,INDEX($GT:$GT,$JD542+12),"")</f>
      </c>
      <c r="HH542">
        <f>IF($JE542&gt;=13,INDEX($GT:$GT,$JD542+13),"")</f>
      </c>
      <c r="HI542">
        <f>IF($JE542&gt;=14,INDEX($GT:$GT,$JD542+14),"")</f>
      </c>
      <c r="HJ542">
        <f>IF($JE542&gt;=15,INDEX($GT:$GT,$JD542+15),"")</f>
      </c>
      <c r="HK542">
        <f>IF($JE542&gt;=16,INDEX($GT:$GT,$JD542+16),"")</f>
      </c>
      <c r="HL542">
        <f>IF($JE542&gt;=17,INDEX($GT:$GT,$JD542+17),"")</f>
      </c>
      <c r="HM542">
        <f>IF($JE542&gt;=18,INDEX($GT:$GT,$JD542+18),"")</f>
      </c>
      <c r="HN542">
        <f>IF($JE542&gt;=19,INDEX($GT:$GT,$JD542+19),"")</f>
      </c>
      <c r="HO542">
        <f>IF($JE542&gt;=20,INDEX($GT:$GT,$JD542+20),"")</f>
      </c>
      <c r="HP542">
        <f>IF($JE542&gt;=21,INDEX($GT:$GT,$JD542+21),"")</f>
      </c>
      <c r="HQ542">
        <f>IF($JE542&gt;=22,INDEX($GT:$GT,$JD542+22),"")</f>
      </c>
      <c r="HR542">
        <f>IF($JE542&gt;=23,INDEX($GT:$GT,$JD542+23),"")</f>
      </c>
      <c r="HS542">
        <f>IF($JE542&gt;=24,INDEX($GT:$GT,$JD542+24),"")</f>
      </c>
      <c r="HT542">
        <f>IF($JE542&gt;=25,INDEX($GT:$GT,$JD542+25),"")</f>
      </c>
      <c r="HU542">
        <f>IF($JE542&gt;=26,INDEX($GT:$GT,$JD542+26),"")</f>
      </c>
      <c r="HV542">
        <f>IF($JE542&gt;=27,INDEX($GT:$GT,$JD542+27),"")</f>
      </c>
      <c r="HW542">
        <f>IF($JE542&gt;=28,INDEX($GT:$GT,$JD542+28),"")</f>
      </c>
      <c r="HX542">
        <f>IF($JE542&gt;=29,INDEX($GT:$GT,$JD542+29),"")</f>
      </c>
      <c r="HY542">
        <f>IF($JE542&gt;=30,INDEX($GT:$GT,$JD542+30),"")</f>
      </c>
      <c r="HZ542">
        <f>IF($JE542&gt;=31,INDEX($GT:$GT,$JD542+31),"")</f>
      </c>
      <c r="IA542">
        <f>IF($JE542&gt;=32,INDEX($GT:$GT,$JD542+32),"")</f>
      </c>
      <c r="IB542">
        <f>IF($JE542&gt;=33,INDEX($GT:$GT,$JD542+33),"")</f>
      </c>
      <c r="IC542">
        <f>IF($JE542&gt;=34,INDEX($GT:$GT,$JD542+34),"")</f>
      </c>
      <c r="ID542">
        <f>IF($JE542&gt;=35,INDEX($GT:$GT,$JD542+35),"")</f>
      </c>
      <c r="IE542">
        <f>IF($JE542&gt;=36,INDEX($GT:$GT,$JD542+36),"")</f>
      </c>
      <c r="IF542">
        <f>IF($JE542&gt;=37,INDEX($GT:$GT,$JD542+37),"")</f>
      </c>
      <c r="IG542">
        <f>IF($JE542&gt;=38,INDEX($GT:$GT,$JD542+38),"")</f>
      </c>
      <c r="IH542">
        <f>IF($JE542&gt;=39,INDEX($GT:$GT,$JD542+39),"")</f>
      </c>
      <c r="II542">
        <f>IF($JE542&gt;=40,INDEX($GT:$GT,$JD542+40),"")</f>
      </c>
      <c r="IJ542">
        <f>IF($JE542&gt;=41,INDEX($GT:$GT,$JD542+41),"")</f>
      </c>
      <c r="IK542">
        <f>IF($JE542&gt;=42,INDEX($GT:$GT,$JD542+42),"")</f>
      </c>
      <c r="IL542">
        <f>IF($JE542&gt;=43,INDEX($GT:$GT,$JD542+43),"")</f>
      </c>
      <c r="IM542">
        <f>IF($JE542&gt;=44,INDEX($GT:$GT,$JD542+44),"")</f>
      </c>
      <c r="IN542">
        <f>IF($JE542&gt;=45,INDEX($GT:$GT,$JD542+45),"")</f>
      </c>
      <c r="IO542">
        <f>IF($JE542&gt;=46,INDEX($GT:$GT,$JD542+46),"")</f>
      </c>
      <c r="IP542">
        <f>IF($JE542&gt;=47,INDEX($GT:$GT,$JD542+47),"")</f>
      </c>
      <c r="IQ542">
        <f>IF($JE542&gt;=48,INDEX($GT:$GT,$JD542+48),"")</f>
      </c>
      <c r="IR542">
        <f>IF($JE542&gt;=49,INDEX($GT:$GT,$JD542+49),"")</f>
      </c>
      <c r="IS542">
        <f>IF($JE542&gt;=50,INDEX($GT:$GT,$JD542+50),"")</f>
      </c>
      <c r="IT542">
        <f>IF($JE542&gt;=51,INDEX($GT:$GT,$JD542+51),"")</f>
      </c>
      <c r="IU542">
        <f>IF($JE542&gt;=52,INDEX($GT:$GT,$JD542+52),"")</f>
      </c>
      <c r="IV542">
        <f>IF($JE542&gt;=53,INDEX($GT:$GT,$JD542+53),"")</f>
      </c>
      <c r="IW542">
        <f>IF($JE542&gt;=54,INDEX($GT:$GT,$JD542+54),"")</f>
      </c>
      <c r="IX542">
        <f>IF($JE542&gt;=55,INDEX($GT:$GT,$JD542+55),"")</f>
      </c>
      <c r="IY542">
        <f>IF($JE542&gt;=56,INDEX($GT:$GT,$JD542+56),"")</f>
      </c>
      <c r="IZ542">
        <f>IF($JE542&gt;=57,INDEX($GT:$GT,$JD542+57),"")</f>
      </c>
      <c r="JA542">
        <f>IF($JE542&gt;=58,INDEX($GT:$GT,$JD542+58),"")</f>
      </c>
      <c r="JB542">
        <f>IF($JE542&gt;=59,INDEX($GT:$GT,$JD542+59),"")</f>
      </c>
      <c r="JC542">
        <f>IF($JE542&gt;=60,INDEX($GT:$GT,$JD542+60),"")</f>
      </c>
      <c r="JD542">
        <f>IFERROR(MATCH($GS542,$GT$2:$GT$322,0)+1,0)</f>
      </c>
      <c r="JE542">
        <f>IFERROR(INDEX($GU$2:$GU$322,MATCH($GS542,$GT$2:$GT$322,0)),0)</f>
      </c>
      <c r="JF542" t="s">
        <v>28</v>
      </c>
      <c r="JG542" t="s">
        <v>28</v>
      </c>
    </row>
    <row r="543" spans="1:267" x14ac:dyDescent="0.25">
      <c r="J543" s="1"/>
      <c r="K543" s="1"/>
      <c r="L543" s="1"/>
      <c r="M543" s="1"/>
      <c r="N543" s="1">
        <f>IFERROR(IF(FIND(" - ",$J543)&gt;0,MID($J543,FIND(" - ",$J543)+3,LEN($J543)),""),"")</f>
      </c>
      <c r="P543" s="1"/>
      <c r="S543" t="s">
        <v>28</v>
      </c>
      <c r="U543">
        <f>IF(OR($S543="",$T543=""),"",IFERROR($S543/$T543,0))</f>
      </c>
      <c r="V543">
        <f>IF($S543="","",
IF($K543="","",
IF(ISNUMBER(SEARCH("exempt",LOWER($K543))),0,
$S543*(VALUE(SUBSTITUTE($K543,"%",""))/100))))</f>
      </c>
      <c r="AB543">
        <f>IF($S543="","",
SUM($S543,$V543,$Z543,$W543,$Y543)-
IF($AA543="",0,VALUE($AA543)))</f>
      </c>
      <c r="AJ543" t="s">
        <v>1211</v>
      </c>
      <c r="AR543">
        <f>IFERROR(LEFT($J543,FIND(" - ",$J543)-1),$J543)</f>
      </c>
      <c r="AU543">
        <f>IF($CJ543&gt;=1,INDEX($AS:$AS,$CI543+1),"")</f>
      </c>
      <c r="AV543">
        <f>IF($CJ543&gt;=2,INDEX($AS:$AS,$CI543+2),"")</f>
      </c>
      <c r="AW543">
        <f>IF($CJ543&gt;=3,INDEX($AS:$AS,$CI543+3),"")</f>
      </c>
      <c r="AX543">
        <f>IF($CJ543&gt;=4,INDEX($AS:$AS,$CI543+4),"")</f>
      </c>
      <c r="AY543">
        <f>IF($CJ543&gt;=5,INDEX($AS:$AS,$CI543+5),"")</f>
      </c>
      <c r="AZ543">
        <f>IF($CJ543&gt;=6,INDEX($AS:$AS,$CI543+6),"")</f>
      </c>
      <c r="BA543">
        <f>IF($CJ543&gt;=7,INDEX($AS:$AS,$CI543+7),"")</f>
      </c>
      <c r="BB543">
        <f>IF($CJ543&gt;=8,INDEX($AS:$AS,$CI543+8),"")</f>
      </c>
      <c r="BC543">
        <f>IF($CJ543&gt;=9,INDEX($AS:$AS,$CI543+9),"")</f>
      </c>
      <c r="BD543">
        <f>IF($CJ543&gt;=10,INDEX($AS:$AS,$CI543+10),"")</f>
      </c>
      <c r="BE543">
        <f>IF($CJ543&gt;=11,INDEX($AS:$AS,$CI543+11),"")</f>
      </c>
      <c r="BF543">
        <f>IF($CJ543&gt;=12,INDEX($AS:$AS,$CI543+12),"")</f>
      </c>
      <c r="BG543">
        <f>IF($CJ543&gt;=13,INDEX($AS:$AS,$CI543+13),"")</f>
      </c>
      <c r="BH543">
        <f>IF($CJ543&gt;=14,INDEX($AS:$AS,$CI543+14),"")</f>
      </c>
      <c r="BI543">
        <f>IF($CJ543&gt;=15,INDEX($AS:$AS,$CI543+15),"")</f>
      </c>
      <c r="BJ543">
        <f>IF($CJ543&gt;=16,INDEX($AS:$AS,$CI543+16),"")</f>
      </c>
      <c r="BK543">
        <f>IF($CJ543&gt;=17,INDEX($AS:$AS,$CI543+17),"")</f>
      </c>
      <c r="BL543">
        <f>IF($CJ543&gt;=18,INDEX($AS:$AS,$CI543+18),"")</f>
      </c>
      <c r="BM543">
        <f>IF($CJ543&gt;=19,INDEX($AS:$AS,$CI543+19),"")</f>
      </c>
      <c r="BN543">
        <f>IF($CJ543&gt;=20,INDEX($AS:$AS,$CI543+20),"")</f>
      </c>
      <c r="BO543">
        <f>IF($CJ543&gt;=21,INDEX($AS:$AS,$CI543+21),"")</f>
      </c>
      <c r="BP543">
        <f>IF($CJ543&gt;=22,INDEX($AS:$AS,$CI543+22),"")</f>
      </c>
      <c r="BQ543">
        <f>IF($CJ543&gt;=23,INDEX($AS:$AS,$CI543+23),"")</f>
      </c>
      <c r="BR543">
        <f>IF($CJ543&gt;=24,INDEX($AS:$AS,$CI543+24),"")</f>
      </c>
      <c r="BS543">
        <f>IF($CJ543&gt;=25,INDEX($AS:$AS,$CI543+25),"")</f>
      </c>
      <c r="BT543">
        <f>IF($CJ543&gt;=26,INDEX($AS:$AS,$CI543+26),"")</f>
      </c>
      <c r="BU543">
        <f>IF($CJ543&gt;=27,INDEX($AS:$AS,$CI543+27),"")</f>
      </c>
      <c r="BV543">
        <f>IF($CJ543&gt;=28,INDEX($AS:$AS,$CI543+28),"")</f>
      </c>
      <c r="BW543">
        <f>IF($CJ543&gt;=29,INDEX($AS:$AS,$CI543+29),"")</f>
      </c>
      <c r="BX543">
        <f>IF($CJ543&gt;=30,INDEX($AS:$AS,$CI543+30),"")</f>
      </c>
      <c r="BY543">
        <f>IF($CJ543&gt;=31,INDEX($AS:$AS,$CI543+31),"")</f>
      </c>
      <c r="BZ543">
        <f>IF($CJ543&gt;=32,INDEX($AS:$AS,$CI543+32),"")</f>
      </c>
      <c r="CA543">
        <f>IF($CJ543&gt;=33,INDEX($AS:$AS,$CI543+33),"")</f>
      </c>
      <c r="CB543">
        <f>IF($CJ543&gt;=34,INDEX($AS:$AS,$CI543+34),"")</f>
      </c>
      <c r="CC543">
        <f>IF($CJ543&gt;=35,INDEX($AS:$AS,$CI543+35),"")</f>
      </c>
      <c r="CD543">
        <f>IF($CJ543&gt;=36,INDEX($AS:$AS,$CI543+36),"")</f>
      </c>
      <c r="CE543">
        <f>IF($CJ543&gt;=37,INDEX($AS:$AS,$CI543+37),"")</f>
      </c>
      <c r="CF543">
        <f>IF($CJ543&gt;=38,INDEX($AS:$AS,$CI543+38),"")</f>
      </c>
      <c r="CG543">
        <f>IF($CJ543&gt;=39,INDEX($AS:$AS,$CI543+39),"")</f>
      </c>
      <c r="CH543">
        <f>IF($CJ543&gt;=40,INDEX($AS:$AS,$CI543+40),"")</f>
      </c>
      <c r="CI543">
        <f>IFERROR(MATCH($AR543,$AS$2:$AS$133,0)+1,0)</f>
      </c>
      <c r="CJ543">
        <f>IFERROR(INDEX($AT$2:$AT$133,MATCH($AR543,$AS$2:$AS$133,0)),0)</f>
      </c>
      <c r="CK543">
        <f>IFERROR(LEFT($O543,FIND(" - ",$O543)-1),$O543)</f>
      </c>
      <c r="CL543" t="s">
        <v>113</v>
      </c>
      <c r="CN543">
        <f>IF($DI543&gt;=1,INDEX($CL:$CL,$DH543+1),"")</f>
      </c>
      <c r="CO543">
        <f>IF($DI543&gt;=2,INDEX($CL:$CL,$DH543+2),"")</f>
      </c>
      <c r="CP543">
        <f>IF($DI543&gt;=3,INDEX($CL:$CL,$DH543+3),"")</f>
      </c>
      <c r="CQ543">
        <f>IF($DI543&gt;=4,INDEX($CL:$CL,$DH543+4),"")</f>
      </c>
      <c r="CR543">
        <f>IF($DI543&gt;=5,INDEX($CL:$CL,$DH543+5),"")</f>
      </c>
      <c r="CS543">
        <f>IF($DI543&gt;=6,INDEX($CL:$CL,$DH543+6),"")</f>
      </c>
      <c r="CT543">
        <f>IF($DI543&gt;=7,INDEX($CL:$CL,$DH543+7),"")</f>
      </c>
      <c r="CU543">
        <f>IF($DI543&gt;=8,INDEX($CL:$CL,$DH543+8),"")</f>
      </c>
      <c r="CV543">
        <f>IF($DI543&gt;=9,INDEX($CL:$CL,$DH543+9),"")</f>
      </c>
      <c r="CW543">
        <f>IF($DI543&gt;=10,INDEX($CL:$CL,$DH543+10),"")</f>
      </c>
      <c r="CX543">
        <f>IF($DI543&gt;=11,INDEX($CL:$CL,$DH543+11),"")</f>
      </c>
      <c r="CY543">
        <f>IF($DI543&gt;=12,INDEX($CL:$CL,$DH543+12),"")</f>
      </c>
      <c r="CZ543">
        <f>IF($DI543&gt;=13,INDEX($CL:$CL,$DH543+13),"")</f>
      </c>
      <c r="DA543">
        <f>IF($DI543&gt;=14,INDEX($CL:$CL,$DH543+14),"")</f>
      </c>
      <c r="DB543">
        <f>IF($DI543&gt;=15,INDEX($CL:$CL,$DH543+15),"")</f>
      </c>
      <c r="DC543">
        <f>IF($DI543&gt;=16,INDEX($CL:$CL,$DH543+16),"")</f>
      </c>
      <c r="DD543">
        <f>IF($DI543&gt;=17,INDEX($CL:$CL,$DH543+17),"")</f>
      </c>
      <c r="DE543">
        <f>IF($DI543&gt;=18,INDEX($CL:$CL,$DH543+18),"")</f>
      </c>
      <c r="DF543">
        <f>IF($DI543&gt;=19,INDEX($CL:$CL,$DH543+19),"")</f>
      </c>
      <c r="DG543">
        <f>IF($DI543&gt;=20,INDEX($CL:$CL,$DH543+20),"")</f>
      </c>
      <c r="DH543">
        <f>IFERROR(MATCH($CK543,$CL$2:$CL$1558,0)+1,0)</f>
      </c>
      <c r="DI543">
        <f>IFERROR(INDEX($CM$2:$CM$1558,MATCH($CK543,$CL$2:$CL$1558,0)),0)</f>
      </c>
      <c r="DJ543">
        <f>IFERROR(INDEX($AQ:$AQ,MATCH($K543,$AP:$AP,0))&amp;"","")</f>
      </c>
      <c r="DN543">
        <f>IF($GQ543&gt;=1,INDEX($DK:$DK,$GP543+1),"")</f>
      </c>
      <c r="DO543">
        <f>IF($GQ543&gt;=2,INDEX($DK:$DK,$GP543+2),"")</f>
      </c>
      <c r="DP543">
        <f>IF($GQ543&gt;=3,INDEX($DK:$DK,$GP543+3),"")</f>
      </c>
      <c r="DQ543">
        <f>IF($GQ543&gt;=4,INDEX($DK:$DK,$GP543+4),"")</f>
      </c>
      <c r="DR543">
        <f>IF($GQ543&gt;=5,INDEX($DK:$DK,$GP543+5),"")</f>
      </c>
      <c r="DS543">
        <f>IF($GQ543&gt;=6,INDEX($DK:$DK,$GP543+6),"")</f>
      </c>
      <c r="DT543">
        <f>IF($GQ543&gt;=7,INDEX($DK:$DK,$GP543+7),"")</f>
      </c>
      <c r="DU543">
        <f>IF($GQ543&gt;=8,INDEX($DK:$DK,$GP543+8),"")</f>
      </c>
      <c r="DV543">
        <f>IF($GQ543&gt;=9,INDEX($DK:$DK,$GP543+9),"")</f>
      </c>
      <c r="DW543">
        <f>IF($GQ543&gt;=10,INDEX($DK:$DK,$GP543+10),"")</f>
      </c>
      <c r="DX543">
        <f>IF($GQ543&gt;=11,INDEX($DK:$DK,$GP543+11),"")</f>
      </c>
      <c r="DY543">
        <f>IF($GQ543&gt;=12,INDEX($DK:$DK,$GP543+12),"")</f>
      </c>
      <c r="DZ543">
        <f>IF($GQ543&gt;=13,INDEX($DK:$DK,$GP543+13),"")</f>
      </c>
      <c r="EA543">
        <f>IF($GQ543&gt;=14,INDEX($DK:$DK,$GP543+14),"")</f>
      </c>
      <c r="EB543">
        <f>IF($GQ543&gt;=15,INDEX($DK:$DK,$GP543+15),"")</f>
      </c>
      <c r="EC543">
        <f>IF($GQ543&gt;=16,INDEX($DK:$DK,$GP543+16),"")</f>
      </c>
      <c r="ED543">
        <f>IF($GQ543&gt;=17,INDEX($DK:$DK,$GP543+17),"")</f>
      </c>
      <c r="EE543">
        <f>IF($GQ543&gt;=18,INDEX($DK:$DK,$GP543+18),"")</f>
      </c>
      <c r="EF543">
        <f>IF($GQ543&gt;=19,INDEX($DK:$DK,$GP543+19),"")</f>
      </c>
      <c r="EG543">
        <f>IF($GQ543&gt;=20,INDEX($DK:$DK,$GP543+20),"")</f>
      </c>
      <c r="EH543">
        <f>IF($GQ543&gt;=21,INDEX($DK:$DK,$GP543+21),"")</f>
      </c>
      <c r="EI543">
        <f>IF($GQ543&gt;=22,INDEX($DK:$DK,$GP543+22),"")</f>
      </c>
      <c r="EJ543">
        <f>IF($GQ543&gt;=23,INDEX($DK:$DK,$GP543+23),"")</f>
      </c>
      <c r="EK543">
        <f>IF($GQ543&gt;=24,INDEX($DK:$DK,$GP543+24),"")</f>
      </c>
      <c r="EL543">
        <f>IF($GQ543&gt;=25,INDEX($DK:$DK,$GP543+25),"")</f>
      </c>
      <c r="EM543">
        <f>IF($GQ543&gt;=26,INDEX($DK:$DK,$GP543+26),"")</f>
      </c>
      <c r="EN543">
        <f>IF($GQ543&gt;=27,INDEX($DK:$DK,$GP543+27),"")</f>
      </c>
      <c r="EO543">
        <f>IF($GQ543&gt;=28,INDEX($DK:$DK,$GP543+28),"")</f>
      </c>
      <c r="EP543">
        <f>IF($GQ543&gt;=29,INDEX($DK:$DK,$GP543+29),"")</f>
      </c>
      <c r="EQ543">
        <f>IF($GQ543&gt;=30,INDEX($DK:$DK,$GP543+30),"")</f>
      </c>
      <c r="ER543">
        <f>IF($GQ543&gt;=31,INDEX($DK:$DK,$GP543+31),"")</f>
      </c>
      <c r="ES543">
        <f>IF($GQ543&gt;=32,INDEX($DK:$DK,$GP543+32),"")</f>
      </c>
      <c r="ET543">
        <f>IF($GQ543&gt;=33,INDEX($DK:$DK,$GP543+33),"")</f>
      </c>
      <c r="EU543">
        <f>IF($GQ543&gt;=34,INDEX($DK:$DK,$GP543+34),"")</f>
      </c>
      <c r="EV543">
        <f>IF($GQ543&gt;=35,INDEX($DK:$DK,$GP543+35),"")</f>
      </c>
      <c r="EW543">
        <f>IF($GQ543&gt;=36,INDEX($DK:$DK,$GP543+36),"")</f>
      </c>
      <c r="EX543">
        <f>IF($GQ543&gt;=37,INDEX($DK:$DK,$GP543+37),"")</f>
      </c>
      <c r="EY543">
        <f>IF($GQ543&gt;=38,INDEX($DK:$DK,$GP543+38),"")</f>
      </c>
      <c r="EZ543">
        <f>IF($GQ543&gt;=39,INDEX($DK:$DK,$GP543+39),"")</f>
      </c>
      <c r="FA543">
        <f>IF($GQ543&gt;=40,INDEX($DK:$DK,$GP543+40),"")</f>
      </c>
      <c r="FB543">
        <f>IF($GQ543&gt;=1,INDEX($DL:$DL,$GP543+1),"")</f>
      </c>
      <c r="FC543">
        <f>IF($GQ543&gt;=2,INDEX($DL:$DL,$GP543+2),"")</f>
      </c>
      <c r="FD543">
        <f>IF($GQ543&gt;=3,INDEX($DL:$DL,$GP543+3),"")</f>
      </c>
      <c r="FE543">
        <f>IF($GQ543&gt;=4,INDEX($DL:$DL,$GP543+4),"")</f>
      </c>
      <c r="FF543">
        <f>IF($GQ543&gt;=5,INDEX($DL:$DL,$GP543+5),"")</f>
      </c>
      <c r="FG543">
        <f>IF($GQ543&gt;=6,INDEX($DL:$DL,$GP543+6),"")</f>
      </c>
      <c r="FH543">
        <f>IF($GQ543&gt;=7,INDEX($DL:$DL,$GP543+7),"")</f>
      </c>
      <c r="FI543">
        <f>IF($GQ543&gt;=8,INDEX($DL:$DL,$GP543+8),"")</f>
      </c>
      <c r="FJ543">
        <f>IF($GQ543&gt;=9,INDEX($DL:$DL,$GP543+9),"")</f>
      </c>
      <c r="FK543">
        <f>IF($GQ543&gt;=10,INDEX($DL:$DL,$GP543+10),"")</f>
      </c>
      <c r="FL543">
        <f>IF($GQ543&gt;=11,INDEX($DL:$DL,$GP543+11),"")</f>
      </c>
      <c r="FM543">
        <f>IF($GQ543&gt;=12,INDEX($DL:$DL,$GP543+12),"")</f>
      </c>
      <c r="FN543">
        <f>IF($GQ543&gt;=13,INDEX($DL:$DL,$GP543+13),"")</f>
      </c>
      <c r="FO543">
        <f>IF($GQ543&gt;=14,INDEX($DL:$DL,$GP543+14),"")</f>
      </c>
      <c r="FP543">
        <f>IF($GQ543&gt;=15,INDEX($DL:$DL,$GP543+15),"")</f>
      </c>
      <c r="FQ543">
        <f>IF($GQ543&gt;=16,INDEX($DL:$DL,$GP543+16),"")</f>
      </c>
      <c r="FR543">
        <f>IF($GQ543&gt;=17,INDEX($DL:$DL,$GP543+17),"")</f>
      </c>
      <c r="FS543">
        <f>IF($GQ543&gt;=18,INDEX($DL:$DL,$GP543+18),"")</f>
      </c>
      <c r="FT543">
        <f>IF($GQ543&gt;=19,INDEX($DL:$DL,$GP543+19),"")</f>
      </c>
      <c r="FU543">
        <f>IF($GQ543&gt;=20,INDEX($DL:$DL,$GP543+20),"")</f>
      </c>
      <c r="FV543">
        <f>IF($GQ543&gt;=21,INDEX($DL:$DL,$GP543+21),"")</f>
      </c>
      <c r="FW543">
        <f>IF($GQ543&gt;=22,INDEX($DL:$DL,$GP543+22),"")</f>
      </c>
      <c r="FX543">
        <f>IF($GQ543&gt;=23,INDEX($DL:$DL,$GP543+23),"")</f>
      </c>
      <c r="FY543">
        <f>IF($GQ543&gt;=24,INDEX($DL:$DL,$GP543+24),"")</f>
      </c>
      <c r="FZ543">
        <f>IF($GQ543&gt;=25,INDEX($DL:$DL,$GP543+25),"")</f>
      </c>
      <c r="GA543">
        <f>IF($GQ543&gt;=26,INDEX($DL:$DL,$GP543+26),"")</f>
      </c>
      <c r="GB543">
        <f>IF($GQ543&gt;=27,INDEX($DL:$DL,$GP543+27),"")</f>
      </c>
      <c r="GC543">
        <f>IF($GQ543&gt;=28,INDEX($DL:$DL,$GP543+28),"")</f>
      </c>
      <c r="GD543">
        <f>IF($GQ543&gt;=29,INDEX($DL:$DL,$GP543+29),"")</f>
      </c>
      <c r="GE543">
        <f>IF($GQ543&gt;=30,INDEX($DL:$DL,$GP543+30),"")</f>
      </c>
      <c r="GF543">
        <f>IF($GQ543&gt;=31,INDEX($DL:$DL,$GP543+31),"")</f>
      </c>
      <c r="GG543">
        <f>IF($GQ543&gt;=32,INDEX($DL:$DL,$GP543+32),"")</f>
      </c>
      <c r="GH543">
        <f>IF($GQ543&gt;=33,INDEX($DL:$DL,$GP543+33),"")</f>
      </c>
      <c r="GI543">
        <f>IF($GQ543&gt;=34,INDEX($DL:$DL,$GP543+34),"")</f>
      </c>
      <c r="GJ543">
        <f>IF($GQ543&gt;=35,INDEX($DL:$DL,$GP543+35),"")</f>
      </c>
      <c r="GK543">
        <f>IF($GQ543&gt;=36,INDEX($DL:$DL,$GP543+36),"")</f>
      </c>
      <c r="GL543">
        <f>IF($GQ543&gt;=37,INDEX($DL:$DL,$GP543+37),"")</f>
      </c>
      <c r="GM543">
        <f>IF($GQ543&gt;=38,INDEX($DL:$DL,$GP543+38),"")</f>
      </c>
      <c r="GN543">
        <f>IF($GQ543&gt;=39,INDEX($DL:$DL,$GP543+39),"")</f>
      </c>
      <c r="GO543">
        <f>IF($GQ543&gt;=40,INDEX($DL:$DL,$GP543+40),"")</f>
      </c>
      <c r="GP543">
        <f>IFERROR(MATCH($DJ543,$DK$2:$DK$148,0)+1,0)</f>
      </c>
      <c r="GQ543">
        <f>IFERROR(INDEX($DM$2:$DM$148,MATCH($DJ543,$DK$2:$DK$148,0)),0)</f>
      </c>
      <c r="GR543">
        <f>IFERROR(MATCH($L543,$DN$543:$FA$543,0),0)</f>
      </c>
      <c r="GS543">
        <f>IF($GR543&gt;0,INDEX($FB$543:$GO$543,$GR543),"")</f>
      </c>
      <c r="GV543">
        <f>IF($JE543&gt;=1,INDEX($GT:$GT,$JD543+1),"")</f>
      </c>
      <c r="GW543">
        <f>IF($JE543&gt;=2,INDEX($GT:$GT,$JD543+2),"")</f>
      </c>
      <c r="GX543">
        <f>IF($JE543&gt;=3,INDEX($GT:$GT,$JD543+3),"")</f>
      </c>
      <c r="GY543">
        <f>IF($JE543&gt;=4,INDEX($GT:$GT,$JD543+4),"")</f>
      </c>
      <c r="GZ543">
        <f>IF($JE543&gt;=5,INDEX($GT:$GT,$JD543+5),"")</f>
      </c>
      <c r="HA543">
        <f>IF($JE543&gt;=6,INDEX($GT:$GT,$JD543+6),"")</f>
      </c>
      <c r="HB543">
        <f>IF($JE543&gt;=7,INDEX($GT:$GT,$JD543+7),"")</f>
      </c>
      <c r="HC543">
        <f>IF($JE543&gt;=8,INDEX($GT:$GT,$JD543+8),"")</f>
      </c>
      <c r="HD543">
        <f>IF($JE543&gt;=9,INDEX($GT:$GT,$JD543+9),"")</f>
      </c>
      <c r="HE543">
        <f>IF($JE543&gt;=10,INDEX($GT:$GT,$JD543+10),"")</f>
      </c>
      <c r="HF543">
        <f>IF($JE543&gt;=11,INDEX($GT:$GT,$JD543+11),"")</f>
      </c>
      <c r="HG543">
        <f>IF($JE543&gt;=12,INDEX($GT:$GT,$JD543+12),"")</f>
      </c>
      <c r="HH543">
        <f>IF($JE543&gt;=13,INDEX($GT:$GT,$JD543+13),"")</f>
      </c>
      <c r="HI543">
        <f>IF($JE543&gt;=14,INDEX($GT:$GT,$JD543+14),"")</f>
      </c>
      <c r="HJ543">
        <f>IF($JE543&gt;=15,INDEX($GT:$GT,$JD543+15),"")</f>
      </c>
      <c r="HK543">
        <f>IF($JE543&gt;=16,INDEX($GT:$GT,$JD543+16),"")</f>
      </c>
      <c r="HL543">
        <f>IF($JE543&gt;=17,INDEX($GT:$GT,$JD543+17),"")</f>
      </c>
      <c r="HM543">
        <f>IF($JE543&gt;=18,INDEX($GT:$GT,$JD543+18),"")</f>
      </c>
      <c r="HN543">
        <f>IF($JE543&gt;=19,INDEX($GT:$GT,$JD543+19),"")</f>
      </c>
      <c r="HO543">
        <f>IF($JE543&gt;=20,INDEX($GT:$GT,$JD543+20),"")</f>
      </c>
      <c r="HP543">
        <f>IF($JE543&gt;=21,INDEX($GT:$GT,$JD543+21),"")</f>
      </c>
      <c r="HQ543">
        <f>IF($JE543&gt;=22,INDEX($GT:$GT,$JD543+22),"")</f>
      </c>
      <c r="HR543">
        <f>IF($JE543&gt;=23,INDEX($GT:$GT,$JD543+23),"")</f>
      </c>
      <c r="HS543">
        <f>IF($JE543&gt;=24,INDEX($GT:$GT,$JD543+24),"")</f>
      </c>
      <c r="HT543">
        <f>IF($JE543&gt;=25,INDEX($GT:$GT,$JD543+25),"")</f>
      </c>
      <c r="HU543">
        <f>IF($JE543&gt;=26,INDEX($GT:$GT,$JD543+26),"")</f>
      </c>
      <c r="HV543">
        <f>IF($JE543&gt;=27,INDEX($GT:$GT,$JD543+27),"")</f>
      </c>
      <c r="HW543">
        <f>IF($JE543&gt;=28,INDEX($GT:$GT,$JD543+28),"")</f>
      </c>
      <c r="HX543">
        <f>IF($JE543&gt;=29,INDEX($GT:$GT,$JD543+29),"")</f>
      </c>
      <c r="HY543">
        <f>IF($JE543&gt;=30,INDEX($GT:$GT,$JD543+30),"")</f>
      </c>
      <c r="HZ543">
        <f>IF($JE543&gt;=31,INDEX($GT:$GT,$JD543+31),"")</f>
      </c>
      <c r="IA543">
        <f>IF($JE543&gt;=32,INDEX($GT:$GT,$JD543+32),"")</f>
      </c>
      <c r="IB543">
        <f>IF($JE543&gt;=33,INDEX($GT:$GT,$JD543+33),"")</f>
      </c>
      <c r="IC543">
        <f>IF($JE543&gt;=34,INDEX($GT:$GT,$JD543+34),"")</f>
      </c>
      <c r="ID543">
        <f>IF($JE543&gt;=35,INDEX($GT:$GT,$JD543+35),"")</f>
      </c>
      <c r="IE543">
        <f>IF($JE543&gt;=36,INDEX($GT:$GT,$JD543+36),"")</f>
      </c>
      <c r="IF543">
        <f>IF($JE543&gt;=37,INDEX($GT:$GT,$JD543+37),"")</f>
      </c>
      <c r="IG543">
        <f>IF($JE543&gt;=38,INDEX($GT:$GT,$JD543+38),"")</f>
      </c>
      <c r="IH543">
        <f>IF($JE543&gt;=39,INDEX($GT:$GT,$JD543+39),"")</f>
      </c>
      <c r="II543">
        <f>IF($JE543&gt;=40,INDEX($GT:$GT,$JD543+40),"")</f>
      </c>
      <c r="IJ543">
        <f>IF($JE543&gt;=41,INDEX($GT:$GT,$JD543+41),"")</f>
      </c>
      <c r="IK543">
        <f>IF($JE543&gt;=42,INDEX($GT:$GT,$JD543+42),"")</f>
      </c>
      <c r="IL543">
        <f>IF($JE543&gt;=43,INDEX($GT:$GT,$JD543+43),"")</f>
      </c>
      <c r="IM543">
        <f>IF($JE543&gt;=44,INDEX($GT:$GT,$JD543+44),"")</f>
      </c>
      <c r="IN543">
        <f>IF($JE543&gt;=45,INDEX($GT:$GT,$JD543+45),"")</f>
      </c>
      <c r="IO543">
        <f>IF($JE543&gt;=46,INDEX($GT:$GT,$JD543+46),"")</f>
      </c>
      <c r="IP543">
        <f>IF($JE543&gt;=47,INDEX($GT:$GT,$JD543+47),"")</f>
      </c>
      <c r="IQ543">
        <f>IF($JE543&gt;=48,INDEX($GT:$GT,$JD543+48),"")</f>
      </c>
      <c r="IR543">
        <f>IF($JE543&gt;=49,INDEX($GT:$GT,$JD543+49),"")</f>
      </c>
      <c r="IS543">
        <f>IF($JE543&gt;=50,INDEX($GT:$GT,$JD543+50),"")</f>
      </c>
      <c r="IT543">
        <f>IF($JE543&gt;=51,INDEX($GT:$GT,$JD543+51),"")</f>
      </c>
      <c r="IU543">
        <f>IF($JE543&gt;=52,INDEX($GT:$GT,$JD543+52),"")</f>
      </c>
      <c r="IV543">
        <f>IF($JE543&gt;=53,INDEX($GT:$GT,$JD543+53),"")</f>
      </c>
      <c r="IW543">
        <f>IF($JE543&gt;=54,INDEX($GT:$GT,$JD543+54),"")</f>
      </c>
      <c r="IX543">
        <f>IF($JE543&gt;=55,INDEX($GT:$GT,$JD543+55),"")</f>
      </c>
      <c r="IY543">
        <f>IF($JE543&gt;=56,INDEX($GT:$GT,$JD543+56),"")</f>
      </c>
      <c r="IZ543">
        <f>IF($JE543&gt;=57,INDEX($GT:$GT,$JD543+57),"")</f>
      </c>
      <c r="JA543">
        <f>IF($JE543&gt;=58,INDEX($GT:$GT,$JD543+58),"")</f>
      </c>
      <c r="JB543">
        <f>IF($JE543&gt;=59,INDEX($GT:$GT,$JD543+59),"")</f>
      </c>
      <c r="JC543">
        <f>IF($JE543&gt;=60,INDEX($GT:$GT,$JD543+60),"")</f>
      </c>
      <c r="JD543">
        <f>IFERROR(MATCH($GS543,$GT$2:$GT$322,0)+1,0)</f>
      </c>
      <c r="JE543">
        <f>IFERROR(INDEX($GU$2:$GU$322,MATCH($GS543,$GT$2:$GT$322,0)),0)</f>
      </c>
      <c r="JF543" t="s">
        <v>28</v>
      </c>
      <c r="JG543" t="s">
        <v>28</v>
      </c>
    </row>
    <row r="544" spans="1:267" x14ac:dyDescent="0.25">
      <c r="J544" s="1"/>
      <c r="K544" s="1"/>
      <c r="L544" s="1"/>
      <c r="M544" s="1"/>
      <c r="N544" s="1">
        <f>IFERROR(IF(FIND(" - ",$J544)&gt;0,MID($J544,FIND(" - ",$J544)+3,LEN($J544)),""),"")</f>
      </c>
      <c r="P544" s="1"/>
      <c r="S544" t="s">
        <v>28</v>
      </c>
      <c r="U544">
        <f>IF(OR($S544="",$T544=""),"",IFERROR($S544/$T544,0))</f>
      </c>
      <c r="V544">
        <f>IF($S544="","",
IF($K544="","",
IF(ISNUMBER(SEARCH("exempt",LOWER($K544))),0,
$S544*(VALUE(SUBSTITUTE($K544,"%",""))/100))))</f>
      </c>
      <c r="AB544">
        <f>IF($S544="","",
SUM($S544,$V544,$Z544,$W544,$Y544)-
IF($AA544="",0,VALUE($AA544)))</f>
      </c>
      <c r="AJ544" t="s">
        <v>1212</v>
      </c>
      <c r="AR544">
        <f>IFERROR(LEFT($J544,FIND(" - ",$J544)-1),$J544)</f>
      </c>
      <c r="AU544">
        <f>IF($CJ544&gt;=1,INDEX($AS:$AS,$CI544+1),"")</f>
      </c>
      <c r="AV544">
        <f>IF($CJ544&gt;=2,INDEX($AS:$AS,$CI544+2),"")</f>
      </c>
      <c r="AW544">
        <f>IF($CJ544&gt;=3,INDEX($AS:$AS,$CI544+3),"")</f>
      </c>
      <c r="AX544">
        <f>IF($CJ544&gt;=4,INDEX($AS:$AS,$CI544+4),"")</f>
      </c>
      <c r="AY544">
        <f>IF($CJ544&gt;=5,INDEX($AS:$AS,$CI544+5),"")</f>
      </c>
      <c r="AZ544">
        <f>IF($CJ544&gt;=6,INDEX($AS:$AS,$CI544+6),"")</f>
      </c>
      <c r="BA544">
        <f>IF($CJ544&gt;=7,INDEX($AS:$AS,$CI544+7),"")</f>
      </c>
      <c r="BB544">
        <f>IF($CJ544&gt;=8,INDEX($AS:$AS,$CI544+8),"")</f>
      </c>
      <c r="BC544">
        <f>IF($CJ544&gt;=9,INDEX($AS:$AS,$CI544+9),"")</f>
      </c>
      <c r="BD544">
        <f>IF($CJ544&gt;=10,INDEX($AS:$AS,$CI544+10),"")</f>
      </c>
      <c r="BE544">
        <f>IF($CJ544&gt;=11,INDEX($AS:$AS,$CI544+11),"")</f>
      </c>
      <c r="BF544">
        <f>IF($CJ544&gt;=12,INDEX($AS:$AS,$CI544+12),"")</f>
      </c>
      <c r="BG544">
        <f>IF($CJ544&gt;=13,INDEX($AS:$AS,$CI544+13),"")</f>
      </c>
      <c r="BH544">
        <f>IF($CJ544&gt;=14,INDEX($AS:$AS,$CI544+14),"")</f>
      </c>
      <c r="BI544">
        <f>IF($CJ544&gt;=15,INDEX($AS:$AS,$CI544+15),"")</f>
      </c>
      <c r="BJ544">
        <f>IF($CJ544&gt;=16,INDEX($AS:$AS,$CI544+16),"")</f>
      </c>
      <c r="BK544">
        <f>IF($CJ544&gt;=17,INDEX($AS:$AS,$CI544+17),"")</f>
      </c>
      <c r="BL544">
        <f>IF($CJ544&gt;=18,INDEX($AS:$AS,$CI544+18),"")</f>
      </c>
      <c r="BM544">
        <f>IF($CJ544&gt;=19,INDEX($AS:$AS,$CI544+19),"")</f>
      </c>
      <c r="BN544">
        <f>IF($CJ544&gt;=20,INDEX($AS:$AS,$CI544+20),"")</f>
      </c>
      <c r="BO544">
        <f>IF($CJ544&gt;=21,INDEX($AS:$AS,$CI544+21),"")</f>
      </c>
      <c r="BP544">
        <f>IF($CJ544&gt;=22,INDEX($AS:$AS,$CI544+22),"")</f>
      </c>
      <c r="BQ544">
        <f>IF($CJ544&gt;=23,INDEX($AS:$AS,$CI544+23),"")</f>
      </c>
      <c r="BR544">
        <f>IF($CJ544&gt;=24,INDEX($AS:$AS,$CI544+24),"")</f>
      </c>
      <c r="BS544">
        <f>IF($CJ544&gt;=25,INDEX($AS:$AS,$CI544+25),"")</f>
      </c>
      <c r="BT544">
        <f>IF($CJ544&gt;=26,INDEX($AS:$AS,$CI544+26),"")</f>
      </c>
      <c r="BU544">
        <f>IF($CJ544&gt;=27,INDEX($AS:$AS,$CI544+27),"")</f>
      </c>
      <c r="BV544">
        <f>IF($CJ544&gt;=28,INDEX($AS:$AS,$CI544+28),"")</f>
      </c>
      <c r="BW544">
        <f>IF($CJ544&gt;=29,INDEX($AS:$AS,$CI544+29),"")</f>
      </c>
      <c r="BX544">
        <f>IF($CJ544&gt;=30,INDEX($AS:$AS,$CI544+30),"")</f>
      </c>
      <c r="BY544">
        <f>IF($CJ544&gt;=31,INDEX($AS:$AS,$CI544+31),"")</f>
      </c>
      <c r="BZ544">
        <f>IF($CJ544&gt;=32,INDEX($AS:$AS,$CI544+32),"")</f>
      </c>
      <c r="CA544">
        <f>IF($CJ544&gt;=33,INDEX($AS:$AS,$CI544+33),"")</f>
      </c>
      <c r="CB544">
        <f>IF($CJ544&gt;=34,INDEX($AS:$AS,$CI544+34),"")</f>
      </c>
      <c r="CC544">
        <f>IF($CJ544&gt;=35,INDEX($AS:$AS,$CI544+35),"")</f>
      </c>
      <c r="CD544">
        <f>IF($CJ544&gt;=36,INDEX($AS:$AS,$CI544+36),"")</f>
      </c>
      <c r="CE544">
        <f>IF($CJ544&gt;=37,INDEX($AS:$AS,$CI544+37),"")</f>
      </c>
      <c r="CF544">
        <f>IF($CJ544&gt;=38,INDEX($AS:$AS,$CI544+38),"")</f>
      </c>
      <c r="CG544">
        <f>IF($CJ544&gt;=39,INDEX($AS:$AS,$CI544+39),"")</f>
      </c>
      <c r="CH544">
        <f>IF($CJ544&gt;=40,INDEX($AS:$AS,$CI544+40),"")</f>
      </c>
      <c r="CI544">
        <f>IFERROR(MATCH($AR544,$AS$2:$AS$133,0)+1,0)</f>
      </c>
      <c r="CJ544">
        <f>IFERROR(INDEX($AT$2:$AT$133,MATCH($AR544,$AS$2:$AS$133,0)),0)</f>
      </c>
      <c r="CK544">
        <f>IFERROR(LEFT($O544,FIND(" - ",$O544)-1),$O544)</f>
      </c>
      <c r="CL544" t="s">
        <v>1213</v>
      </c>
      <c r="CM544">
        <v>1</v>
      </c>
      <c r="CN544">
        <f>IF($DI544&gt;=1,INDEX($CL:$CL,$DH544+1),"")</f>
      </c>
      <c r="CO544">
        <f>IF($DI544&gt;=2,INDEX($CL:$CL,$DH544+2),"")</f>
      </c>
      <c r="CP544">
        <f>IF($DI544&gt;=3,INDEX($CL:$CL,$DH544+3),"")</f>
      </c>
      <c r="CQ544">
        <f>IF($DI544&gt;=4,INDEX($CL:$CL,$DH544+4),"")</f>
      </c>
      <c r="CR544">
        <f>IF($DI544&gt;=5,INDEX($CL:$CL,$DH544+5),"")</f>
      </c>
      <c r="CS544">
        <f>IF($DI544&gt;=6,INDEX($CL:$CL,$DH544+6),"")</f>
      </c>
      <c r="CT544">
        <f>IF($DI544&gt;=7,INDEX($CL:$CL,$DH544+7),"")</f>
      </c>
      <c r="CU544">
        <f>IF($DI544&gt;=8,INDEX($CL:$CL,$DH544+8),"")</f>
      </c>
      <c r="CV544">
        <f>IF($DI544&gt;=9,INDEX($CL:$CL,$DH544+9),"")</f>
      </c>
      <c r="CW544">
        <f>IF($DI544&gt;=10,INDEX($CL:$CL,$DH544+10),"")</f>
      </c>
      <c r="CX544">
        <f>IF($DI544&gt;=11,INDEX($CL:$CL,$DH544+11),"")</f>
      </c>
      <c r="CY544">
        <f>IF($DI544&gt;=12,INDEX($CL:$CL,$DH544+12),"")</f>
      </c>
      <c r="CZ544">
        <f>IF($DI544&gt;=13,INDEX($CL:$CL,$DH544+13),"")</f>
      </c>
      <c r="DA544">
        <f>IF($DI544&gt;=14,INDEX($CL:$CL,$DH544+14),"")</f>
      </c>
      <c r="DB544">
        <f>IF($DI544&gt;=15,INDEX($CL:$CL,$DH544+15),"")</f>
      </c>
      <c r="DC544">
        <f>IF($DI544&gt;=16,INDEX($CL:$CL,$DH544+16),"")</f>
      </c>
      <c r="DD544">
        <f>IF($DI544&gt;=17,INDEX($CL:$CL,$DH544+17),"")</f>
      </c>
      <c r="DE544">
        <f>IF($DI544&gt;=18,INDEX($CL:$CL,$DH544+18),"")</f>
      </c>
      <c r="DF544">
        <f>IF($DI544&gt;=19,INDEX($CL:$CL,$DH544+19),"")</f>
      </c>
      <c r="DG544">
        <f>IF($DI544&gt;=20,INDEX($CL:$CL,$DH544+20),"")</f>
      </c>
      <c r="DH544">
        <f>IFERROR(MATCH($CK544,$CL$2:$CL$1558,0)+1,0)</f>
      </c>
      <c r="DI544">
        <f>IFERROR(INDEX($CM$2:$CM$1558,MATCH($CK544,$CL$2:$CL$1558,0)),0)</f>
      </c>
      <c r="DJ544">
        <f>IFERROR(INDEX($AQ:$AQ,MATCH($K544,$AP:$AP,0))&amp;"","")</f>
      </c>
      <c r="DN544">
        <f>IF($GQ544&gt;=1,INDEX($DK:$DK,$GP544+1),"")</f>
      </c>
      <c r="DO544">
        <f>IF($GQ544&gt;=2,INDEX($DK:$DK,$GP544+2),"")</f>
      </c>
      <c r="DP544">
        <f>IF($GQ544&gt;=3,INDEX($DK:$DK,$GP544+3),"")</f>
      </c>
      <c r="DQ544">
        <f>IF($GQ544&gt;=4,INDEX($DK:$DK,$GP544+4),"")</f>
      </c>
      <c r="DR544">
        <f>IF($GQ544&gt;=5,INDEX($DK:$DK,$GP544+5),"")</f>
      </c>
      <c r="DS544">
        <f>IF($GQ544&gt;=6,INDEX($DK:$DK,$GP544+6),"")</f>
      </c>
      <c r="DT544">
        <f>IF($GQ544&gt;=7,INDEX($DK:$DK,$GP544+7),"")</f>
      </c>
      <c r="DU544">
        <f>IF($GQ544&gt;=8,INDEX($DK:$DK,$GP544+8),"")</f>
      </c>
      <c r="DV544">
        <f>IF($GQ544&gt;=9,INDEX($DK:$DK,$GP544+9),"")</f>
      </c>
      <c r="DW544">
        <f>IF($GQ544&gt;=10,INDEX($DK:$DK,$GP544+10),"")</f>
      </c>
      <c r="DX544">
        <f>IF($GQ544&gt;=11,INDEX($DK:$DK,$GP544+11),"")</f>
      </c>
      <c r="DY544">
        <f>IF($GQ544&gt;=12,INDEX($DK:$DK,$GP544+12),"")</f>
      </c>
      <c r="DZ544">
        <f>IF($GQ544&gt;=13,INDEX($DK:$DK,$GP544+13),"")</f>
      </c>
      <c r="EA544">
        <f>IF($GQ544&gt;=14,INDEX($DK:$DK,$GP544+14),"")</f>
      </c>
      <c r="EB544">
        <f>IF($GQ544&gt;=15,INDEX($DK:$DK,$GP544+15),"")</f>
      </c>
      <c r="EC544">
        <f>IF($GQ544&gt;=16,INDEX($DK:$DK,$GP544+16),"")</f>
      </c>
      <c r="ED544">
        <f>IF($GQ544&gt;=17,INDEX($DK:$DK,$GP544+17),"")</f>
      </c>
      <c r="EE544">
        <f>IF($GQ544&gt;=18,INDEX($DK:$DK,$GP544+18),"")</f>
      </c>
      <c r="EF544">
        <f>IF($GQ544&gt;=19,INDEX($DK:$DK,$GP544+19),"")</f>
      </c>
      <c r="EG544">
        <f>IF($GQ544&gt;=20,INDEX($DK:$DK,$GP544+20),"")</f>
      </c>
      <c r="EH544">
        <f>IF($GQ544&gt;=21,INDEX($DK:$DK,$GP544+21),"")</f>
      </c>
      <c r="EI544">
        <f>IF($GQ544&gt;=22,INDEX($DK:$DK,$GP544+22),"")</f>
      </c>
      <c r="EJ544">
        <f>IF($GQ544&gt;=23,INDEX($DK:$DK,$GP544+23),"")</f>
      </c>
      <c r="EK544">
        <f>IF($GQ544&gt;=24,INDEX($DK:$DK,$GP544+24),"")</f>
      </c>
      <c r="EL544">
        <f>IF($GQ544&gt;=25,INDEX($DK:$DK,$GP544+25),"")</f>
      </c>
      <c r="EM544">
        <f>IF($GQ544&gt;=26,INDEX($DK:$DK,$GP544+26),"")</f>
      </c>
      <c r="EN544">
        <f>IF($GQ544&gt;=27,INDEX($DK:$DK,$GP544+27),"")</f>
      </c>
      <c r="EO544">
        <f>IF($GQ544&gt;=28,INDEX($DK:$DK,$GP544+28),"")</f>
      </c>
      <c r="EP544">
        <f>IF($GQ544&gt;=29,INDEX($DK:$DK,$GP544+29),"")</f>
      </c>
      <c r="EQ544">
        <f>IF($GQ544&gt;=30,INDEX($DK:$DK,$GP544+30),"")</f>
      </c>
      <c r="ER544">
        <f>IF($GQ544&gt;=31,INDEX($DK:$DK,$GP544+31),"")</f>
      </c>
      <c r="ES544">
        <f>IF($GQ544&gt;=32,INDEX($DK:$DK,$GP544+32),"")</f>
      </c>
      <c r="ET544">
        <f>IF($GQ544&gt;=33,INDEX($DK:$DK,$GP544+33),"")</f>
      </c>
      <c r="EU544">
        <f>IF($GQ544&gt;=34,INDEX($DK:$DK,$GP544+34),"")</f>
      </c>
      <c r="EV544">
        <f>IF($GQ544&gt;=35,INDEX($DK:$DK,$GP544+35),"")</f>
      </c>
      <c r="EW544">
        <f>IF($GQ544&gt;=36,INDEX($DK:$DK,$GP544+36),"")</f>
      </c>
      <c r="EX544">
        <f>IF($GQ544&gt;=37,INDEX($DK:$DK,$GP544+37),"")</f>
      </c>
      <c r="EY544">
        <f>IF($GQ544&gt;=38,INDEX($DK:$DK,$GP544+38),"")</f>
      </c>
      <c r="EZ544">
        <f>IF($GQ544&gt;=39,INDEX($DK:$DK,$GP544+39),"")</f>
      </c>
      <c r="FA544">
        <f>IF($GQ544&gt;=40,INDEX($DK:$DK,$GP544+40),"")</f>
      </c>
      <c r="FB544">
        <f>IF($GQ544&gt;=1,INDEX($DL:$DL,$GP544+1),"")</f>
      </c>
      <c r="FC544">
        <f>IF($GQ544&gt;=2,INDEX($DL:$DL,$GP544+2),"")</f>
      </c>
      <c r="FD544">
        <f>IF($GQ544&gt;=3,INDEX($DL:$DL,$GP544+3),"")</f>
      </c>
      <c r="FE544">
        <f>IF($GQ544&gt;=4,INDEX($DL:$DL,$GP544+4),"")</f>
      </c>
      <c r="FF544">
        <f>IF($GQ544&gt;=5,INDEX($DL:$DL,$GP544+5),"")</f>
      </c>
      <c r="FG544">
        <f>IF($GQ544&gt;=6,INDEX($DL:$DL,$GP544+6),"")</f>
      </c>
      <c r="FH544">
        <f>IF($GQ544&gt;=7,INDEX($DL:$DL,$GP544+7),"")</f>
      </c>
      <c r="FI544">
        <f>IF($GQ544&gt;=8,INDEX($DL:$DL,$GP544+8),"")</f>
      </c>
      <c r="FJ544">
        <f>IF($GQ544&gt;=9,INDEX($DL:$DL,$GP544+9),"")</f>
      </c>
      <c r="FK544">
        <f>IF($GQ544&gt;=10,INDEX($DL:$DL,$GP544+10),"")</f>
      </c>
      <c r="FL544">
        <f>IF($GQ544&gt;=11,INDEX($DL:$DL,$GP544+11),"")</f>
      </c>
      <c r="FM544">
        <f>IF($GQ544&gt;=12,INDEX($DL:$DL,$GP544+12),"")</f>
      </c>
      <c r="FN544">
        <f>IF($GQ544&gt;=13,INDEX($DL:$DL,$GP544+13),"")</f>
      </c>
      <c r="FO544">
        <f>IF($GQ544&gt;=14,INDEX($DL:$DL,$GP544+14),"")</f>
      </c>
      <c r="FP544">
        <f>IF($GQ544&gt;=15,INDEX($DL:$DL,$GP544+15),"")</f>
      </c>
      <c r="FQ544">
        <f>IF($GQ544&gt;=16,INDEX($DL:$DL,$GP544+16),"")</f>
      </c>
      <c r="FR544">
        <f>IF($GQ544&gt;=17,INDEX($DL:$DL,$GP544+17),"")</f>
      </c>
      <c r="FS544">
        <f>IF($GQ544&gt;=18,INDEX($DL:$DL,$GP544+18),"")</f>
      </c>
      <c r="FT544">
        <f>IF($GQ544&gt;=19,INDEX($DL:$DL,$GP544+19),"")</f>
      </c>
      <c r="FU544">
        <f>IF($GQ544&gt;=20,INDEX($DL:$DL,$GP544+20),"")</f>
      </c>
      <c r="FV544">
        <f>IF($GQ544&gt;=21,INDEX($DL:$DL,$GP544+21),"")</f>
      </c>
      <c r="FW544">
        <f>IF($GQ544&gt;=22,INDEX($DL:$DL,$GP544+22),"")</f>
      </c>
      <c r="FX544">
        <f>IF($GQ544&gt;=23,INDEX($DL:$DL,$GP544+23),"")</f>
      </c>
      <c r="FY544">
        <f>IF($GQ544&gt;=24,INDEX($DL:$DL,$GP544+24),"")</f>
      </c>
      <c r="FZ544">
        <f>IF($GQ544&gt;=25,INDEX($DL:$DL,$GP544+25),"")</f>
      </c>
      <c r="GA544">
        <f>IF($GQ544&gt;=26,INDEX($DL:$DL,$GP544+26),"")</f>
      </c>
      <c r="GB544">
        <f>IF($GQ544&gt;=27,INDEX($DL:$DL,$GP544+27),"")</f>
      </c>
      <c r="GC544">
        <f>IF($GQ544&gt;=28,INDEX($DL:$DL,$GP544+28),"")</f>
      </c>
      <c r="GD544">
        <f>IF($GQ544&gt;=29,INDEX($DL:$DL,$GP544+29),"")</f>
      </c>
      <c r="GE544">
        <f>IF($GQ544&gt;=30,INDEX($DL:$DL,$GP544+30),"")</f>
      </c>
      <c r="GF544">
        <f>IF($GQ544&gt;=31,INDEX($DL:$DL,$GP544+31),"")</f>
      </c>
      <c r="GG544">
        <f>IF($GQ544&gt;=32,INDEX($DL:$DL,$GP544+32),"")</f>
      </c>
      <c r="GH544">
        <f>IF($GQ544&gt;=33,INDEX($DL:$DL,$GP544+33),"")</f>
      </c>
      <c r="GI544">
        <f>IF($GQ544&gt;=34,INDEX($DL:$DL,$GP544+34),"")</f>
      </c>
      <c r="GJ544">
        <f>IF($GQ544&gt;=35,INDEX($DL:$DL,$GP544+35),"")</f>
      </c>
      <c r="GK544">
        <f>IF($GQ544&gt;=36,INDEX($DL:$DL,$GP544+36),"")</f>
      </c>
      <c r="GL544">
        <f>IF($GQ544&gt;=37,INDEX($DL:$DL,$GP544+37),"")</f>
      </c>
      <c r="GM544">
        <f>IF($GQ544&gt;=38,INDEX($DL:$DL,$GP544+38),"")</f>
      </c>
      <c r="GN544">
        <f>IF($GQ544&gt;=39,INDEX($DL:$DL,$GP544+39),"")</f>
      </c>
      <c r="GO544">
        <f>IF($GQ544&gt;=40,INDEX($DL:$DL,$GP544+40),"")</f>
      </c>
      <c r="GP544">
        <f>IFERROR(MATCH($DJ544,$DK$2:$DK$148,0)+1,0)</f>
      </c>
      <c r="GQ544">
        <f>IFERROR(INDEX($DM$2:$DM$148,MATCH($DJ544,$DK$2:$DK$148,0)),0)</f>
      </c>
      <c r="GR544">
        <f>IFERROR(MATCH($L544,$DN$544:$FA$544,0),0)</f>
      </c>
      <c r="GS544">
        <f>IF($GR544&gt;0,INDEX($FB$544:$GO$544,$GR544),"")</f>
      </c>
      <c r="GV544">
        <f>IF($JE544&gt;=1,INDEX($GT:$GT,$JD544+1),"")</f>
      </c>
      <c r="GW544">
        <f>IF($JE544&gt;=2,INDEX($GT:$GT,$JD544+2),"")</f>
      </c>
      <c r="GX544">
        <f>IF($JE544&gt;=3,INDEX($GT:$GT,$JD544+3),"")</f>
      </c>
      <c r="GY544">
        <f>IF($JE544&gt;=4,INDEX($GT:$GT,$JD544+4),"")</f>
      </c>
      <c r="GZ544">
        <f>IF($JE544&gt;=5,INDEX($GT:$GT,$JD544+5),"")</f>
      </c>
      <c r="HA544">
        <f>IF($JE544&gt;=6,INDEX($GT:$GT,$JD544+6),"")</f>
      </c>
      <c r="HB544">
        <f>IF($JE544&gt;=7,INDEX($GT:$GT,$JD544+7),"")</f>
      </c>
      <c r="HC544">
        <f>IF($JE544&gt;=8,INDEX($GT:$GT,$JD544+8),"")</f>
      </c>
      <c r="HD544">
        <f>IF($JE544&gt;=9,INDEX($GT:$GT,$JD544+9),"")</f>
      </c>
      <c r="HE544">
        <f>IF($JE544&gt;=10,INDEX($GT:$GT,$JD544+10),"")</f>
      </c>
      <c r="HF544">
        <f>IF($JE544&gt;=11,INDEX($GT:$GT,$JD544+11),"")</f>
      </c>
      <c r="HG544">
        <f>IF($JE544&gt;=12,INDEX($GT:$GT,$JD544+12),"")</f>
      </c>
      <c r="HH544">
        <f>IF($JE544&gt;=13,INDEX($GT:$GT,$JD544+13),"")</f>
      </c>
      <c r="HI544">
        <f>IF($JE544&gt;=14,INDEX($GT:$GT,$JD544+14),"")</f>
      </c>
      <c r="HJ544">
        <f>IF($JE544&gt;=15,INDEX($GT:$GT,$JD544+15),"")</f>
      </c>
      <c r="HK544">
        <f>IF($JE544&gt;=16,INDEX($GT:$GT,$JD544+16),"")</f>
      </c>
      <c r="HL544">
        <f>IF($JE544&gt;=17,INDEX($GT:$GT,$JD544+17),"")</f>
      </c>
      <c r="HM544">
        <f>IF($JE544&gt;=18,INDEX($GT:$GT,$JD544+18),"")</f>
      </c>
      <c r="HN544">
        <f>IF($JE544&gt;=19,INDEX($GT:$GT,$JD544+19),"")</f>
      </c>
      <c r="HO544">
        <f>IF($JE544&gt;=20,INDEX($GT:$GT,$JD544+20),"")</f>
      </c>
      <c r="HP544">
        <f>IF($JE544&gt;=21,INDEX($GT:$GT,$JD544+21),"")</f>
      </c>
      <c r="HQ544">
        <f>IF($JE544&gt;=22,INDEX($GT:$GT,$JD544+22),"")</f>
      </c>
      <c r="HR544">
        <f>IF($JE544&gt;=23,INDEX($GT:$GT,$JD544+23),"")</f>
      </c>
      <c r="HS544">
        <f>IF($JE544&gt;=24,INDEX($GT:$GT,$JD544+24),"")</f>
      </c>
      <c r="HT544">
        <f>IF($JE544&gt;=25,INDEX($GT:$GT,$JD544+25),"")</f>
      </c>
      <c r="HU544">
        <f>IF($JE544&gt;=26,INDEX($GT:$GT,$JD544+26),"")</f>
      </c>
      <c r="HV544">
        <f>IF($JE544&gt;=27,INDEX($GT:$GT,$JD544+27),"")</f>
      </c>
      <c r="HW544">
        <f>IF($JE544&gt;=28,INDEX($GT:$GT,$JD544+28),"")</f>
      </c>
      <c r="HX544">
        <f>IF($JE544&gt;=29,INDEX($GT:$GT,$JD544+29),"")</f>
      </c>
      <c r="HY544">
        <f>IF($JE544&gt;=30,INDEX($GT:$GT,$JD544+30),"")</f>
      </c>
      <c r="HZ544">
        <f>IF($JE544&gt;=31,INDEX($GT:$GT,$JD544+31),"")</f>
      </c>
      <c r="IA544">
        <f>IF($JE544&gt;=32,INDEX($GT:$GT,$JD544+32),"")</f>
      </c>
      <c r="IB544">
        <f>IF($JE544&gt;=33,INDEX($GT:$GT,$JD544+33),"")</f>
      </c>
      <c r="IC544">
        <f>IF($JE544&gt;=34,INDEX($GT:$GT,$JD544+34),"")</f>
      </c>
      <c r="ID544">
        <f>IF($JE544&gt;=35,INDEX($GT:$GT,$JD544+35),"")</f>
      </c>
      <c r="IE544">
        <f>IF($JE544&gt;=36,INDEX($GT:$GT,$JD544+36),"")</f>
      </c>
      <c r="IF544">
        <f>IF($JE544&gt;=37,INDEX($GT:$GT,$JD544+37),"")</f>
      </c>
      <c r="IG544">
        <f>IF($JE544&gt;=38,INDEX($GT:$GT,$JD544+38),"")</f>
      </c>
      <c r="IH544">
        <f>IF($JE544&gt;=39,INDEX($GT:$GT,$JD544+39),"")</f>
      </c>
      <c r="II544">
        <f>IF($JE544&gt;=40,INDEX($GT:$GT,$JD544+40),"")</f>
      </c>
      <c r="IJ544">
        <f>IF($JE544&gt;=41,INDEX($GT:$GT,$JD544+41),"")</f>
      </c>
      <c r="IK544">
        <f>IF($JE544&gt;=42,INDEX($GT:$GT,$JD544+42),"")</f>
      </c>
      <c r="IL544">
        <f>IF($JE544&gt;=43,INDEX($GT:$GT,$JD544+43),"")</f>
      </c>
      <c r="IM544">
        <f>IF($JE544&gt;=44,INDEX($GT:$GT,$JD544+44),"")</f>
      </c>
      <c r="IN544">
        <f>IF($JE544&gt;=45,INDEX($GT:$GT,$JD544+45),"")</f>
      </c>
      <c r="IO544">
        <f>IF($JE544&gt;=46,INDEX($GT:$GT,$JD544+46),"")</f>
      </c>
      <c r="IP544">
        <f>IF($JE544&gt;=47,INDEX($GT:$GT,$JD544+47),"")</f>
      </c>
      <c r="IQ544">
        <f>IF($JE544&gt;=48,INDEX($GT:$GT,$JD544+48),"")</f>
      </c>
      <c r="IR544">
        <f>IF($JE544&gt;=49,INDEX($GT:$GT,$JD544+49),"")</f>
      </c>
      <c r="IS544">
        <f>IF($JE544&gt;=50,INDEX($GT:$GT,$JD544+50),"")</f>
      </c>
      <c r="IT544">
        <f>IF($JE544&gt;=51,INDEX($GT:$GT,$JD544+51),"")</f>
      </c>
      <c r="IU544">
        <f>IF($JE544&gt;=52,INDEX($GT:$GT,$JD544+52),"")</f>
      </c>
      <c r="IV544">
        <f>IF($JE544&gt;=53,INDEX($GT:$GT,$JD544+53),"")</f>
      </c>
      <c r="IW544">
        <f>IF($JE544&gt;=54,INDEX($GT:$GT,$JD544+54),"")</f>
      </c>
      <c r="IX544">
        <f>IF($JE544&gt;=55,INDEX($GT:$GT,$JD544+55),"")</f>
      </c>
      <c r="IY544">
        <f>IF($JE544&gt;=56,INDEX($GT:$GT,$JD544+56),"")</f>
      </c>
      <c r="IZ544">
        <f>IF($JE544&gt;=57,INDEX($GT:$GT,$JD544+57),"")</f>
      </c>
      <c r="JA544">
        <f>IF($JE544&gt;=58,INDEX($GT:$GT,$JD544+58),"")</f>
      </c>
      <c r="JB544">
        <f>IF($JE544&gt;=59,INDEX($GT:$GT,$JD544+59),"")</f>
      </c>
      <c r="JC544">
        <f>IF($JE544&gt;=60,INDEX($GT:$GT,$JD544+60),"")</f>
      </c>
      <c r="JD544">
        <f>IFERROR(MATCH($GS544,$GT$2:$GT$322,0)+1,0)</f>
      </c>
      <c r="JE544">
        <f>IFERROR(INDEX($GU$2:$GU$322,MATCH($GS544,$GT$2:$GT$322,0)),0)</f>
      </c>
      <c r="JF544" t="s">
        <v>28</v>
      </c>
      <c r="JG544" t="s">
        <v>28</v>
      </c>
    </row>
    <row r="545" spans="1:267" x14ac:dyDescent="0.25">
      <c r="J545" s="1"/>
      <c r="K545" s="1"/>
      <c r="L545" s="1"/>
      <c r="M545" s="1"/>
      <c r="N545" s="1">
        <f>IFERROR(IF(FIND(" - ",$J545)&gt;0,MID($J545,FIND(" - ",$J545)+3,LEN($J545)),""),"")</f>
      </c>
      <c r="P545" s="1"/>
      <c r="S545" t="s">
        <v>28</v>
      </c>
      <c r="U545">
        <f>IF(OR($S545="",$T545=""),"",IFERROR($S545/$T545,0))</f>
      </c>
      <c r="V545">
        <f>IF($S545="","",
IF($K545="","",
IF(ISNUMBER(SEARCH("exempt",LOWER($K545))),0,
$S545*(VALUE(SUBSTITUTE($K545,"%",""))/100))))</f>
      </c>
      <c r="AB545">
        <f>IF($S545="","",
SUM($S545,$V545,$Z545,$W545,$Y545)-
IF($AA545="",0,VALUE($AA545)))</f>
      </c>
      <c r="AJ545" t="s">
        <v>1214</v>
      </c>
      <c r="AR545">
        <f>IFERROR(LEFT($J545,FIND(" - ",$J545)-1),$J545)</f>
      </c>
      <c r="AU545">
        <f>IF($CJ545&gt;=1,INDEX($AS:$AS,$CI545+1),"")</f>
      </c>
      <c r="AV545">
        <f>IF($CJ545&gt;=2,INDEX($AS:$AS,$CI545+2),"")</f>
      </c>
      <c r="AW545">
        <f>IF($CJ545&gt;=3,INDEX($AS:$AS,$CI545+3),"")</f>
      </c>
      <c r="AX545">
        <f>IF($CJ545&gt;=4,INDEX($AS:$AS,$CI545+4),"")</f>
      </c>
      <c r="AY545">
        <f>IF($CJ545&gt;=5,INDEX($AS:$AS,$CI545+5),"")</f>
      </c>
      <c r="AZ545">
        <f>IF($CJ545&gt;=6,INDEX($AS:$AS,$CI545+6),"")</f>
      </c>
      <c r="BA545">
        <f>IF($CJ545&gt;=7,INDEX($AS:$AS,$CI545+7),"")</f>
      </c>
      <c r="BB545">
        <f>IF($CJ545&gt;=8,INDEX($AS:$AS,$CI545+8),"")</f>
      </c>
      <c r="BC545">
        <f>IF($CJ545&gt;=9,INDEX($AS:$AS,$CI545+9),"")</f>
      </c>
      <c r="BD545">
        <f>IF($CJ545&gt;=10,INDEX($AS:$AS,$CI545+10),"")</f>
      </c>
      <c r="BE545">
        <f>IF($CJ545&gt;=11,INDEX($AS:$AS,$CI545+11),"")</f>
      </c>
      <c r="BF545">
        <f>IF($CJ545&gt;=12,INDEX($AS:$AS,$CI545+12),"")</f>
      </c>
      <c r="BG545">
        <f>IF($CJ545&gt;=13,INDEX($AS:$AS,$CI545+13),"")</f>
      </c>
      <c r="BH545">
        <f>IF($CJ545&gt;=14,INDEX($AS:$AS,$CI545+14),"")</f>
      </c>
      <c r="BI545">
        <f>IF($CJ545&gt;=15,INDEX($AS:$AS,$CI545+15),"")</f>
      </c>
      <c r="BJ545">
        <f>IF($CJ545&gt;=16,INDEX($AS:$AS,$CI545+16),"")</f>
      </c>
      <c r="BK545">
        <f>IF($CJ545&gt;=17,INDEX($AS:$AS,$CI545+17),"")</f>
      </c>
      <c r="BL545">
        <f>IF($CJ545&gt;=18,INDEX($AS:$AS,$CI545+18),"")</f>
      </c>
      <c r="BM545">
        <f>IF($CJ545&gt;=19,INDEX($AS:$AS,$CI545+19),"")</f>
      </c>
      <c r="BN545">
        <f>IF($CJ545&gt;=20,INDEX($AS:$AS,$CI545+20),"")</f>
      </c>
      <c r="BO545">
        <f>IF($CJ545&gt;=21,INDEX($AS:$AS,$CI545+21),"")</f>
      </c>
      <c r="BP545">
        <f>IF($CJ545&gt;=22,INDEX($AS:$AS,$CI545+22),"")</f>
      </c>
      <c r="BQ545">
        <f>IF($CJ545&gt;=23,INDEX($AS:$AS,$CI545+23),"")</f>
      </c>
      <c r="BR545">
        <f>IF($CJ545&gt;=24,INDEX($AS:$AS,$CI545+24),"")</f>
      </c>
      <c r="BS545">
        <f>IF($CJ545&gt;=25,INDEX($AS:$AS,$CI545+25),"")</f>
      </c>
      <c r="BT545">
        <f>IF($CJ545&gt;=26,INDEX($AS:$AS,$CI545+26),"")</f>
      </c>
      <c r="BU545">
        <f>IF($CJ545&gt;=27,INDEX($AS:$AS,$CI545+27),"")</f>
      </c>
      <c r="BV545">
        <f>IF($CJ545&gt;=28,INDEX($AS:$AS,$CI545+28),"")</f>
      </c>
      <c r="BW545">
        <f>IF($CJ545&gt;=29,INDEX($AS:$AS,$CI545+29),"")</f>
      </c>
      <c r="BX545">
        <f>IF($CJ545&gt;=30,INDEX($AS:$AS,$CI545+30),"")</f>
      </c>
      <c r="BY545">
        <f>IF($CJ545&gt;=31,INDEX($AS:$AS,$CI545+31),"")</f>
      </c>
      <c r="BZ545">
        <f>IF($CJ545&gt;=32,INDEX($AS:$AS,$CI545+32),"")</f>
      </c>
      <c r="CA545">
        <f>IF($CJ545&gt;=33,INDEX($AS:$AS,$CI545+33),"")</f>
      </c>
      <c r="CB545">
        <f>IF($CJ545&gt;=34,INDEX($AS:$AS,$CI545+34),"")</f>
      </c>
      <c r="CC545">
        <f>IF($CJ545&gt;=35,INDEX($AS:$AS,$CI545+35),"")</f>
      </c>
      <c r="CD545">
        <f>IF($CJ545&gt;=36,INDEX($AS:$AS,$CI545+36),"")</f>
      </c>
      <c r="CE545">
        <f>IF($CJ545&gt;=37,INDEX($AS:$AS,$CI545+37),"")</f>
      </c>
      <c r="CF545">
        <f>IF($CJ545&gt;=38,INDEX($AS:$AS,$CI545+38),"")</f>
      </c>
      <c r="CG545">
        <f>IF($CJ545&gt;=39,INDEX($AS:$AS,$CI545+39),"")</f>
      </c>
      <c r="CH545">
        <f>IF($CJ545&gt;=40,INDEX($AS:$AS,$CI545+40),"")</f>
      </c>
      <c r="CI545">
        <f>IFERROR(MATCH($AR545,$AS$2:$AS$133,0)+1,0)</f>
      </c>
      <c r="CJ545">
        <f>IFERROR(INDEX($AT$2:$AT$133,MATCH($AR545,$AS$2:$AS$133,0)),0)</f>
      </c>
      <c r="CK545">
        <f>IFERROR(LEFT($O545,FIND(" - ",$O545)-1),$O545)</f>
      </c>
      <c r="CL545" t="s">
        <v>211</v>
      </c>
      <c r="CN545">
        <f>IF($DI545&gt;=1,INDEX($CL:$CL,$DH545+1),"")</f>
      </c>
      <c r="CO545">
        <f>IF($DI545&gt;=2,INDEX($CL:$CL,$DH545+2),"")</f>
      </c>
      <c r="CP545">
        <f>IF($DI545&gt;=3,INDEX($CL:$CL,$DH545+3),"")</f>
      </c>
      <c r="CQ545">
        <f>IF($DI545&gt;=4,INDEX($CL:$CL,$DH545+4),"")</f>
      </c>
      <c r="CR545">
        <f>IF($DI545&gt;=5,INDEX($CL:$CL,$DH545+5),"")</f>
      </c>
      <c r="CS545">
        <f>IF($DI545&gt;=6,INDEX($CL:$CL,$DH545+6),"")</f>
      </c>
      <c r="CT545">
        <f>IF($DI545&gt;=7,INDEX($CL:$CL,$DH545+7),"")</f>
      </c>
      <c r="CU545">
        <f>IF($DI545&gt;=8,INDEX($CL:$CL,$DH545+8),"")</f>
      </c>
      <c r="CV545">
        <f>IF($DI545&gt;=9,INDEX($CL:$CL,$DH545+9),"")</f>
      </c>
      <c r="CW545">
        <f>IF($DI545&gt;=10,INDEX($CL:$CL,$DH545+10),"")</f>
      </c>
      <c r="CX545">
        <f>IF($DI545&gt;=11,INDEX($CL:$CL,$DH545+11),"")</f>
      </c>
      <c r="CY545">
        <f>IF($DI545&gt;=12,INDEX($CL:$CL,$DH545+12),"")</f>
      </c>
      <c r="CZ545">
        <f>IF($DI545&gt;=13,INDEX($CL:$CL,$DH545+13),"")</f>
      </c>
      <c r="DA545">
        <f>IF($DI545&gt;=14,INDEX($CL:$CL,$DH545+14),"")</f>
      </c>
      <c r="DB545">
        <f>IF($DI545&gt;=15,INDEX($CL:$CL,$DH545+15),"")</f>
      </c>
      <c r="DC545">
        <f>IF($DI545&gt;=16,INDEX($CL:$CL,$DH545+16),"")</f>
      </c>
      <c r="DD545">
        <f>IF($DI545&gt;=17,INDEX($CL:$CL,$DH545+17),"")</f>
      </c>
      <c r="DE545">
        <f>IF($DI545&gt;=18,INDEX($CL:$CL,$DH545+18),"")</f>
      </c>
      <c r="DF545">
        <f>IF($DI545&gt;=19,INDEX($CL:$CL,$DH545+19),"")</f>
      </c>
      <c r="DG545">
        <f>IF($DI545&gt;=20,INDEX($CL:$CL,$DH545+20),"")</f>
      </c>
      <c r="DH545">
        <f>IFERROR(MATCH($CK545,$CL$2:$CL$1558,0)+1,0)</f>
      </c>
      <c r="DI545">
        <f>IFERROR(INDEX($CM$2:$CM$1558,MATCH($CK545,$CL$2:$CL$1558,0)),0)</f>
      </c>
      <c r="DJ545">
        <f>IFERROR(INDEX($AQ:$AQ,MATCH($K545,$AP:$AP,0))&amp;"","")</f>
      </c>
      <c r="DN545">
        <f>IF($GQ545&gt;=1,INDEX($DK:$DK,$GP545+1),"")</f>
      </c>
      <c r="DO545">
        <f>IF($GQ545&gt;=2,INDEX($DK:$DK,$GP545+2),"")</f>
      </c>
      <c r="DP545">
        <f>IF($GQ545&gt;=3,INDEX($DK:$DK,$GP545+3),"")</f>
      </c>
      <c r="DQ545">
        <f>IF($GQ545&gt;=4,INDEX($DK:$DK,$GP545+4),"")</f>
      </c>
      <c r="DR545">
        <f>IF($GQ545&gt;=5,INDEX($DK:$DK,$GP545+5),"")</f>
      </c>
      <c r="DS545">
        <f>IF($GQ545&gt;=6,INDEX($DK:$DK,$GP545+6),"")</f>
      </c>
      <c r="DT545">
        <f>IF($GQ545&gt;=7,INDEX($DK:$DK,$GP545+7),"")</f>
      </c>
      <c r="DU545">
        <f>IF($GQ545&gt;=8,INDEX($DK:$DK,$GP545+8),"")</f>
      </c>
      <c r="DV545">
        <f>IF($GQ545&gt;=9,INDEX($DK:$DK,$GP545+9),"")</f>
      </c>
      <c r="DW545">
        <f>IF($GQ545&gt;=10,INDEX($DK:$DK,$GP545+10),"")</f>
      </c>
      <c r="DX545">
        <f>IF($GQ545&gt;=11,INDEX($DK:$DK,$GP545+11),"")</f>
      </c>
      <c r="DY545">
        <f>IF($GQ545&gt;=12,INDEX($DK:$DK,$GP545+12),"")</f>
      </c>
      <c r="DZ545">
        <f>IF($GQ545&gt;=13,INDEX($DK:$DK,$GP545+13),"")</f>
      </c>
      <c r="EA545">
        <f>IF($GQ545&gt;=14,INDEX($DK:$DK,$GP545+14),"")</f>
      </c>
      <c r="EB545">
        <f>IF($GQ545&gt;=15,INDEX($DK:$DK,$GP545+15),"")</f>
      </c>
      <c r="EC545">
        <f>IF($GQ545&gt;=16,INDEX($DK:$DK,$GP545+16),"")</f>
      </c>
      <c r="ED545">
        <f>IF($GQ545&gt;=17,INDEX($DK:$DK,$GP545+17),"")</f>
      </c>
      <c r="EE545">
        <f>IF($GQ545&gt;=18,INDEX($DK:$DK,$GP545+18),"")</f>
      </c>
      <c r="EF545">
        <f>IF($GQ545&gt;=19,INDEX($DK:$DK,$GP545+19),"")</f>
      </c>
      <c r="EG545">
        <f>IF($GQ545&gt;=20,INDEX($DK:$DK,$GP545+20),"")</f>
      </c>
      <c r="EH545">
        <f>IF($GQ545&gt;=21,INDEX($DK:$DK,$GP545+21),"")</f>
      </c>
      <c r="EI545">
        <f>IF($GQ545&gt;=22,INDEX($DK:$DK,$GP545+22),"")</f>
      </c>
      <c r="EJ545">
        <f>IF($GQ545&gt;=23,INDEX($DK:$DK,$GP545+23),"")</f>
      </c>
      <c r="EK545">
        <f>IF($GQ545&gt;=24,INDEX($DK:$DK,$GP545+24),"")</f>
      </c>
      <c r="EL545">
        <f>IF($GQ545&gt;=25,INDEX($DK:$DK,$GP545+25),"")</f>
      </c>
      <c r="EM545">
        <f>IF($GQ545&gt;=26,INDEX($DK:$DK,$GP545+26),"")</f>
      </c>
      <c r="EN545">
        <f>IF($GQ545&gt;=27,INDEX($DK:$DK,$GP545+27),"")</f>
      </c>
      <c r="EO545">
        <f>IF($GQ545&gt;=28,INDEX($DK:$DK,$GP545+28),"")</f>
      </c>
      <c r="EP545">
        <f>IF($GQ545&gt;=29,INDEX($DK:$DK,$GP545+29),"")</f>
      </c>
      <c r="EQ545">
        <f>IF($GQ545&gt;=30,INDEX($DK:$DK,$GP545+30),"")</f>
      </c>
      <c r="ER545">
        <f>IF($GQ545&gt;=31,INDEX($DK:$DK,$GP545+31),"")</f>
      </c>
      <c r="ES545">
        <f>IF($GQ545&gt;=32,INDEX($DK:$DK,$GP545+32),"")</f>
      </c>
      <c r="ET545">
        <f>IF($GQ545&gt;=33,INDEX($DK:$DK,$GP545+33),"")</f>
      </c>
      <c r="EU545">
        <f>IF($GQ545&gt;=34,INDEX($DK:$DK,$GP545+34),"")</f>
      </c>
      <c r="EV545">
        <f>IF($GQ545&gt;=35,INDEX($DK:$DK,$GP545+35),"")</f>
      </c>
      <c r="EW545">
        <f>IF($GQ545&gt;=36,INDEX($DK:$DK,$GP545+36),"")</f>
      </c>
      <c r="EX545">
        <f>IF($GQ545&gt;=37,INDEX($DK:$DK,$GP545+37),"")</f>
      </c>
      <c r="EY545">
        <f>IF($GQ545&gt;=38,INDEX($DK:$DK,$GP545+38),"")</f>
      </c>
      <c r="EZ545">
        <f>IF($GQ545&gt;=39,INDEX($DK:$DK,$GP545+39),"")</f>
      </c>
      <c r="FA545">
        <f>IF($GQ545&gt;=40,INDEX($DK:$DK,$GP545+40),"")</f>
      </c>
      <c r="FB545">
        <f>IF($GQ545&gt;=1,INDEX($DL:$DL,$GP545+1),"")</f>
      </c>
      <c r="FC545">
        <f>IF($GQ545&gt;=2,INDEX($DL:$DL,$GP545+2),"")</f>
      </c>
      <c r="FD545">
        <f>IF($GQ545&gt;=3,INDEX($DL:$DL,$GP545+3),"")</f>
      </c>
      <c r="FE545">
        <f>IF($GQ545&gt;=4,INDEX($DL:$DL,$GP545+4),"")</f>
      </c>
      <c r="FF545">
        <f>IF($GQ545&gt;=5,INDEX($DL:$DL,$GP545+5),"")</f>
      </c>
      <c r="FG545">
        <f>IF($GQ545&gt;=6,INDEX($DL:$DL,$GP545+6),"")</f>
      </c>
      <c r="FH545">
        <f>IF($GQ545&gt;=7,INDEX($DL:$DL,$GP545+7),"")</f>
      </c>
      <c r="FI545">
        <f>IF($GQ545&gt;=8,INDEX($DL:$DL,$GP545+8),"")</f>
      </c>
      <c r="FJ545">
        <f>IF($GQ545&gt;=9,INDEX($DL:$DL,$GP545+9),"")</f>
      </c>
      <c r="FK545">
        <f>IF($GQ545&gt;=10,INDEX($DL:$DL,$GP545+10),"")</f>
      </c>
      <c r="FL545">
        <f>IF($GQ545&gt;=11,INDEX($DL:$DL,$GP545+11),"")</f>
      </c>
      <c r="FM545">
        <f>IF($GQ545&gt;=12,INDEX($DL:$DL,$GP545+12),"")</f>
      </c>
      <c r="FN545">
        <f>IF($GQ545&gt;=13,INDEX($DL:$DL,$GP545+13),"")</f>
      </c>
      <c r="FO545">
        <f>IF($GQ545&gt;=14,INDEX($DL:$DL,$GP545+14),"")</f>
      </c>
      <c r="FP545">
        <f>IF($GQ545&gt;=15,INDEX($DL:$DL,$GP545+15),"")</f>
      </c>
      <c r="FQ545">
        <f>IF($GQ545&gt;=16,INDEX($DL:$DL,$GP545+16),"")</f>
      </c>
      <c r="FR545">
        <f>IF($GQ545&gt;=17,INDEX($DL:$DL,$GP545+17),"")</f>
      </c>
      <c r="FS545">
        <f>IF($GQ545&gt;=18,INDEX($DL:$DL,$GP545+18),"")</f>
      </c>
      <c r="FT545">
        <f>IF($GQ545&gt;=19,INDEX($DL:$DL,$GP545+19),"")</f>
      </c>
      <c r="FU545">
        <f>IF($GQ545&gt;=20,INDEX($DL:$DL,$GP545+20),"")</f>
      </c>
      <c r="FV545">
        <f>IF($GQ545&gt;=21,INDEX($DL:$DL,$GP545+21),"")</f>
      </c>
      <c r="FW545">
        <f>IF($GQ545&gt;=22,INDEX($DL:$DL,$GP545+22),"")</f>
      </c>
      <c r="FX545">
        <f>IF($GQ545&gt;=23,INDEX($DL:$DL,$GP545+23),"")</f>
      </c>
      <c r="FY545">
        <f>IF($GQ545&gt;=24,INDEX($DL:$DL,$GP545+24),"")</f>
      </c>
      <c r="FZ545">
        <f>IF($GQ545&gt;=25,INDEX($DL:$DL,$GP545+25),"")</f>
      </c>
      <c r="GA545">
        <f>IF($GQ545&gt;=26,INDEX($DL:$DL,$GP545+26),"")</f>
      </c>
      <c r="GB545">
        <f>IF($GQ545&gt;=27,INDEX($DL:$DL,$GP545+27),"")</f>
      </c>
      <c r="GC545">
        <f>IF($GQ545&gt;=28,INDEX($DL:$DL,$GP545+28),"")</f>
      </c>
      <c r="GD545">
        <f>IF($GQ545&gt;=29,INDEX($DL:$DL,$GP545+29),"")</f>
      </c>
      <c r="GE545">
        <f>IF($GQ545&gt;=30,INDEX($DL:$DL,$GP545+30),"")</f>
      </c>
      <c r="GF545">
        <f>IF($GQ545&gt;=31,INDEX($DL:$DL,$GP545+31),"")</f>
      </c>
      <c r="GG545">
        <f>IF($GQ545&gt;=32,INDEX($DL:$DL,$GP545+32),"")</f>
      </c>
      <c r="GH545">
        <f>IF($GQ545&gt;=33,INDEX($DL:$DL,$GP545+33),"")</f>
      </c>
      <c r="GI545">
        <f>IF($GQ545&gt;=34,INDEX($DL:$DL,$GP545+34),"")</f>
      </c>
      <c r="GJ545">
        <f>IF($GQ545&gt;=35,INDEX($DL:$DL,$GP545+35),"")</f>
      </c>
      <c r="GK545">
        <f>IF($GQ545&gt;=36,INDEX($DL:$DL,$GP545+36),"")</f>
      </c>
      <c r="GL545">
        <f>IF($GQ545&gt;=37,INDEX($DL:$DL,$GP545+37),"")</f>
      </c>
      <c r="GM545">
        <f>IF($GQ545&gt;=38,INDEX($DL:$DL,$GP545+38),"")</f>
      </c>
      <c r="GN545">
        <f>IF($GQ545&gt;=39,INDEX($DL:$DL,$GP545+39),"")</f>
      </c>
      <c r="GO545">
        <f>IF($GQ545&gt;=40,INDEX($DL:$DL,$GP545+40),"")</f>
      </c>
      <c r="GP545">
        <f>IFERROR(MATCH($DJ545,$DK$2:$DK$148,0)+1,0)</f>
      </c>
      <c r="GQ545">
        <f>IFERROR(INDEX($DM$2:$DM$148,MATCH($DJ545,$DK$2:$DK$148,0)),0)</f>
      </c>
      <c r="GR545">
        <f>IFERROR(MATCH($L545,$DN$545:$FA$545,0),0)</f>
      </c>
      <c r="GS545">
        <f>IF($GR545&gt;0,INDEX($FB$545:$GO$545,$GR545),"")</f>
      </c>
      <c r="GV545">
        <f>IF($JE545&gt;=1,INDEX($GT:$GT,$JD545+1),"")</f>
      </c>
      <c r="GW545">
        <f>IF($JE545&gt;=2,INDEX($GT:$GT,$JD545+2),"")</f>
      </c>
      <c r="GX545">
        <f>IF($JE545&gt;=3,INDEX($GT:$GT,$JD545+3),"")</f>
      </c>
      <c r="GY545">
        <f>IF($JE545&gt;=4,INDEX($GT:$GT,$JD545+4),"")</f>
      </c>
      <c r="GZ545">
        <f>IF($JE545&gt;=5,INDEX($GT:$GT,$JD545+5),"")</f>
      </c>
      <c r="HA545">
        <f>IF($JE545&gt;=6,INDEX($GT:$GT,$JD545+6),"")</f>
      </c>
      <c r="HB545">
        <f>IF($JE545&gt;=7,INDEX($GT:$GT,$JD545+7),"")</f>
      </c>
      <c r="HC545">
        <f>IF($JE545&gt;=8,INDEX($GT:$GT,$JD545+8),"")</f>
      </c>
      <c r="HD545">
        <f>IF($JE545&gt;=9,INDEX($GT:$GT,$JD545+9),"")</f>
      </c>
      <c r="HE545">
        <f>IF($JE545&gt;=10,INDEX($GT:$GT,$JD545+10),"")</f>
      </c>
      <c r="HF545">
        <f>IF($JE545&gt;=11,INDEX($GT:$GT,$JD545+11),"")</f>
      </c>
      <c r="HG545">
        <f>IF($JE545&gt;=12,INDEX($GT:$GT,$JD545+12),"")</f>
      </c>
      <c r="HH545">
        <f>IF($JE545&gt;=13,INDEX($GT:$GT,$JD545+13),"")</f>
      </c>
      <c r="HI545">
        <f>IF($JE545&gt;=14,INDEX($GT:$GT,$JD545+14),"")</f>
      </c>
      <c r="HJ545">
        <f>IF($JE545&gt;=15,INDEX($GT:$GT,$JD545+15),"")</f>
      </c>
      <c r="HK545">
        <f>IF($JE545&gt;=16,INDEX($GT:$GT,$JD545+16),"")</f>
      </c>
      <c r="HL545">
        <f>IF($JE545&gt;=17,INDEX($GT:$GT,$JD545+17),"")</f>
      </c>
      <c r="HM545">
        <f>IF($JE545&gt;=18,INDEX($GT:$GT,$JD545+18),"")</f>
      </c>
      <c r="HN545">
        <f>IF($JE545&gt;=19,INDEX($GT:$GT,$JD545+19),"")</f>
      </c>
      <c r="HO545">
        <f>IF($JE545&gt;=20,INDEX($GT:$GT,$JD545+20),"")</f>
      </c>
      <c r="HP545">
        <f>IF($JE545&gt;=21,INDEX($GT:$GT,$JD545+21),"")</f>
      </c>
      <c r="HQ545">
        <f>IF($JE545&gt;=22,INDEX($GT:$GT,$JD545+22),"")</f>
      </c>
      <c r="HR545">
        <f>IF($JE545&gt;=23,INDEX($GT:$GT,$JD545+23),"")</f>
      </c>
      <c r="HS545">
        <f>IF($JE545&gt;=24,INDEX($GT:$GT,$JD545+24),"")</f>
      </c>
      <c r="HT545">
        <f>IF($JE545&gt;=25,INDEX($GT:$GT,$JD545+25),"")</f>
      </c>
      <c r="HU545">
        <f>IF($JE545&gt;=26,INDEX($GT:$GT,$JD545+26),"")</f>
      </c>
      <c r="HV545">
        <f>IF($JE545&gt;=27,INDEX($GT:$GT,$JD545+27),"")</f>
      </c>
      <c r="HW545">
        <f>IF($JE545&gt;=28,INDEX($GT:$GT,$JD545+28),"")</f>
      </c>
      <c r="HX545">
        <f>IF($JE545&gt;=29,INDEX($GT:$GT,$JD545+29),"")</f>
      </c>
      <c r="HY545">
        <f>IF($JE545&gt;=30,INDEX($GT:$GT,$JD545+30),"")</f>
      </c>
      <c r="HZ545">
        <f>IF($JE545&gt;=31,INDEX($GT:$GT,$JD545+31),"")</f>
      </c>
      <c r="IA545">
        <f>IF($JE545&gt;=32,INDEX($GT:$GT,$JD545+32),"")</f>
      </c>
      <c r="IB545">
        <f>IF($JE545&gt;=33,INDEX($GT:$GT,$JD545+33),"")</f>
      </c>
      <c r="IC545">
        <f>IF($JE545&gt;=34,INDEX($GT:$GT,$JD545+34),"")</f>
      </c>
      <c r="ID545">
        <f>IF($JE545&gt;=35,INDEX($GT:$GT,$JD545+35),"")</f>
      </c>
      <c r="IE545">
        <f>IF($JE545&gt;=36,INDEX($GT:$GT,$JD545+36),"")</f>
      </c>
      <c r="IF545">
        <f>IF($JE545&gt;=37,INDEX($GT:$GT,$JD545+37),"")</f>
      </c>
      <c r="IG545">
        <f>IF($JE545&gt;=38,INDEX($GT:$GT,$JD545+38),"")</f>
      </c>
      <c r="IH545">
        <f>IF($JE545&gt;=39,INDEX($GT:$GT,$JD545+39),"")</f>
      </c>
      <c r="II545">
        <f>IF($JE545&gt;=40,INDEX($GT:$GT,$JD545+40),"")</f>
      </c>
      <c r="IJ545">
        <f>IF($JE545&gt;=41,INDEX($GT:$GT,$JD545+41),"")</f>
      </c>
      <c r="IK545">
        <f>IF($JE545&gt;=42,INDEX($GT:$GT,$JD545+42),"")</f>
      </c>
      <c r="IL545">
        <f>IF($JE545&gt;=43,INDEX($GT:$GT,$JD545+43),"")</f>
      </c>
      <c r="IM545">
        <f>IF($JE545&gt;=44,INDEX($GT:$GT,$JD545+44),"")</f>
      </c>
      <c r="IN545">
        <f>IF($JE545&gt;=45,INDEX($GT:$GT,$JD545+45),"")</f>
      </c>
      <c r="IO545">
        <f>IF($JE545&gt;=46,INDEX($GT:$GT,$JD545+46),"")</f>
      </c>
      <c r="IP545">
        <f>IF($JE545&gt;=47,INDEX($GT:$GT,$JD545+47),"")</f>
      </c>
      <c r="IQ545">
        <f>IF($JE545&gt;=48,INDEX($GT:$GT,$JD545+48),"")</f>
      </c>
      <c r="IR545">
        <f>IF($JE545&gt;=49,INDEX($GT:$GT,$JD545+49),"")</f>
      </c>
      <c r="IS545">
        <f>IF($JE545&gt;=50,INDEX($GT:$GT,$JD545+50),"")</f>
      </c>
      <c r="IT545">
        <f>IF($JE545&gt;=51,INDEX($GT:$GT,$JD545+51),"")</f>
      </c>
      <c r="IU545">
        <f>IF($JE545&gt;=52,INDEX($GT:$GT,$JD545+52),"")</f>
      </c>
      <c r="IV545">
        <f>IF($JE545&gt;=53,INDEX($GT:$GT,$JD545+53),"")</f>
      </c>
      <c r="IW545">
        <f>IF($JE545&gt;=54,INDEX($GT:$GT,$JD545+54),"")</f>
      </c>
      <c r="IX545">
        <f>IF($JE545&gt;=55,INDEX($GT:$GT,$JD545+55),"")</f>
      </c>
      <c r="IY545">
        <f>IF($JE545&gt;=56,INDEX($GT:$GT,$JD545+56),"")</f>
      </c>
      <c r="IZ545">
        <f>IF($JE545&gt;=57,INDEX($GT:$GT,$JD545+57),"")</f>
      </c>
      <c r="JA545">
        <f>IF($JE545&gt;=58,INDEX($GT:$GT,$JD545+58),"")</f>
      </c>
      <c r="JB545">
        <f>IF($JE545&gt;=59,INDEX($GT:$GT,$JD545+59),"")</f>
      </c>
      <c r="JC545">
        <f>IF($JE545&gt;=60,INDEX($GT:$GT,$JD545+60),"")</f>
      </c>
      <c r="JD545">
        <f>IFERROR(MATCH($GS545,$GT$2:$GT$322,0)+1,0)</f>
      </c>
      <c r="JE545">
        <f>IFERROR(INDEX($GU$2:$GU$322,MATCH($GS545,$GT$2:$GT$322,0)),0)</f>
      </c>
      <c r="JF545" t="s">
        <v>28</v>
      </c>
      <c r="JG545" t="s">
        <v>28</v>
      </c>
    </row>
    <row r="546" spans="1:267" x14ac:dyDescent="0.25">
      <c r="J546" s="1"/>
      <c r="K546" s="1"/>
      <c r="L546" s="1"/>
      <c r="M546" s="1"/>
      <c r="N546" s="1">
        <f>IFERROR(IF(FIND(" - ",$J546)&gt;0,MID($J546,FIND(" - ",$J546)+3,LEN($J546)),""),"")</f>
      </c>
      <c r="P546" s="1"/>
      <c r="S546" t="s">
        <v>28</v>
      </c>
      <c r="U546">
        <f>IF(OR($S546="",$T546=""),"",IFERROR($S546/$T546,0))</f>
      </c>
      <c r="V546">
        <f>IF($S546="","",
IF($K546="","",
IF(ISNUMBER(SEARCH("exempt",LOWER($K546))),0,
$S546*(VALUE(SUBSTITUTE($K546,"%",""))/100))))</f>
      </c>
      <c r="AB546">
        <f>IF($S546="","",
SUM($S546,$V546,$Z546,$W546,$Y546)-
IF($AA546="",0,VALUE($AA546)))</f>
      </c>
      <c r="AJ546" t="s">
        <v>1215</v>
      </c>
      <c r="AR546">
        <f>IFERROR(LEFT($J546,FIND(" - ",$J546)-1),$J546)</f>
      </c>
      <c r="AU546">
        <f>IF($CJ546&gt;=1,INDEX($AS:$AS,$CI546+1),"")</f>
      </c>
      <c r="AV546">
        <f>IF($CJ546&gt;=2,INDEX($AS:$AS,$CI546+2),"")</f>
      </c>
      <c r="AW546">
        <f>IF($CJ546&gt;=3,INDEX($AS:$AS,$CI546+3),"")</f>
      </c>
      <c r="AX546">
        <f>IF($CJ546&gt;=4,INDEX($AS:$AS,$CI546+4),"")</f>
      </c>
      <c r="AY546">
        <f>IF($CJ546&gt;=5,INDEX($AS:$AS,$CI546+5),"")</f>
      </c>
      <c r="AZ546">
        <f>IF($CJ546&gt;=6,INDEX($AS:$AS,$CI546+6),"")</f>
      </c>
      <c r="BA546">
        <f>IF($CJ546&gt;=7,INDEX($AS:$AS,$CI546+7),"")</f>
      </c>
      <c r="BB546">
        <f>IF($CJ546&gt;=8,INDEX($AS:$AS,$CI546+8),"")</f>
      </c>
      <c r="BC546">
        <f>IF($CJ546&gt;=9,INDEX($AS:$AS,$CI546+9),"")</f>
      </c>
      <c r="BD546">
        <f>IF($CJ546&gt;=10,INDEX($AS:$AS,$CI546+10),"")</f>
      </c>
      <c r="BE546">
        <f>IF($CJ546&gt;=11,INDEX($AS:$AS,$CI546+11),"")</f>
      </c>
      <c r="BF546">
        <f>IF($CJ546&gt;=12,INDEX($AS:$AS,$CI546+12),"")</f>
      </c>
      <c r="BG546">
        <f>IF($CJ546&gt;=13,INDEX($AS:$AS,$CI546+13),"")</f>
      </c>
      <c r="BH546">
        <f>IF($CJ546&gt;=14,INDEX($AS:$AS,$CI546+14),"")</f>
      </c>
      <c r="BI546">
        <f>IF($CJ546&gt;=15,INDEX($AS:$AS,$CI546+15),"")</f>
      </c>
      <c r="BJ546">
        <f>IF($CJ546&gt;=16,INDEX($AS:$AS,$CI546+16),"")</f>
      </c>
      <c r="BK546">
        <f>IF($CJ546&gt;=17,INDEX($AS:$AS,$CI546+17),"")</f>
      </c>
      <c r="BL546">
        <f>IF($CJ546&gt;=18,INDEX($AS:$AS,$CI546+18),"")</f>
      </c>
      <c r="BM546">
        <f>IF($CJ546&gt;=19,INDEX($AS:$AS,$CI546+19),"")</f>
      </c>
      <c r="BN546">
        <f>IF($CJ546&gt;=20,INDEX($AS:$AS,$CI546+20),"")</f>
      </c>
      <c r="BO546">
        <f>IF($CJ546&gt;=21,INDEX($AS:$AS,$CI546+21),"")</f>
      </c>
      <c r="BP546">
        <f>IF($CJ546&gt;=22,INDEX($AS:$AS,$CI546+22),"")</f>
      </c>
      <c r="BQ546">
        <f>IF($CJ546&gt;=23,INDEX($AS:$AS,$CI546+23),"")</f>
      </c>
      <c r="BR546">
        <f>IF($CJ546&gt;=24,INDEX($AS:$AS,$CI546+24),"")</f>
      </c>
      <c r="BS546">
        <f>IF($CJ546&gt;=25,INDEX($AS:$AS,$CI546+25),"")</f>
      </c>
      <c r="BT546">
        <f>IF($CJ546&gt;=26,INDEX($AS:$AS,$CI546+26),"")</f>
      </c>
      <c r="BU546">
        <f>IF($CJ546&gt;=27,INDEX($AS:$AS,$CI546+27),"")</f>
      </c>
      <c r="BV546">
        <f>IF($CJ546&gt;=28,INDEX($AS:$AS,$CI546+28),"")</f>
      </c>
      <c r="BW546">
        <f>IF($CJ546&gt;=29,INDEX($AS:$AS,$CI546+29),"")</f>
      </c>
      <c r="BX546">
        <f>IF($CJ546&gt;=30,INDEX($AS:$AS,$CI546+30),"")</f>
      </c>
      <c r="BY546">
        <f>IF($CJ546&gt;=31,INDEX($AS:$AS,$CI546+31),"")</f>
      </c>
      <c r="BZ546">
        <f>IF($CJ546&gt;=32,INDEX($AS:$AS,$CI546+32),"")</f>
      </c>
      <c r="CA546">
        <f>IF($CJ546&gt;=33,INDEX($AS:$AS,$CI546+33),"")</f>
      </c>
      <c r="CB546">
        <f>IF($CJ546&gt;=34,INDEX($AS:$AS,$CI546+34),"")</f>
      </c>
      <c r="CC546">
        <f>IF($CJ546&gt;=35,INDEX($AS:$AS,$CI546+35),"")</f>
      </c>
      <c r="CD546">
        <f>IF($CJ546&gt;=36,INDEX($AS:$AS,$CI546+36),"")</f>
      </c>
      <c r="CE546">
        <f>IF($CJ546&gt;=37,INDEX($AS:$AS,$CI546+37),"")</f>
      </c>
      <c r="CF546">
        <f>IF($CJ546&gt;=38,INDEX($AS:$AS,$CI546+38),"")</f>
      </c>
      <c r="CG546">
        <f>IF($CJ546&gt;=39,INDEX($AS:$AS,$CI546+39),"")</f>
      </c>
      <c r="CH546">
        <f>IF($CJ546&gt;=40,INDEX($AS:$AS,$CI546+40),"")</f>
      </c>
      <c r="CI546">
        <f>IFERROR(MATCH($AR546,$AS$2:$AS$133,0)+1,0)</f>
      </c>
      <c r="CJ546">
        <f>IFERROR(INDEX($AT$2:$AT$133,MATCH($AR546,$AS$2:$AS$133,0)),0)</f>
      </c>
      <c r="CK546">
        <f>IFERROR(LEFT($O546,FIND(" - ",$O546)-1),$O546)</f>
      </c>
      <c r="CL546" t="s">
        <v>1216</v>
      </c>
      <c r="CM546">
        <v>1</v>
      </c>
      <c r="CN546">
        <f>IF($DI546&gt;=1,INDEX($CL:$CL,$DH546+1),"")</f>
      </c>
      <c r="CO546">
        <f>IF($DI546&gt;=2,INDEX($CL:$CL,$DH546+2),"")</f>
      </c>
      <c r="CP546">
        <f>IF($DI546&gt;=3,INDEX($CL:$CL,$DH546+3),"")</f>
      </c>
      <c r="CQ546">
        <f>IF($DI546&gt;=4,INDEX($CL:$CL,$DH546+4),"")</f>
      </c>
      <c r="CR546">
        <f>IF($DI546&gt;=5,INDEX($CL:$CL,$DH546+5),"")</f>
      </c>
      <c r="CS546">
        <f>IF($DI546&gt;=6,INDEX($CL:$CL,$DH546+6),"")</f>
      </c>
      <c r="CT546">
        <f>IF($DI546&gt;=7,INDEX($CL:$CL,$DH546+7),"")</f>
      </c>
      <c r="CU546">
        <f>IF($DI546&gt;=8,INDEX($CL:$CL,$DH546+8),"")</f>
      </c>
      <c r="CV546">
        <f>IF($DI546&gt;=9,INDEX($CL:$CL,$DH546+9),"")</f>
      </c>
      <c r="CW546">
        <f>IF($DI546&gt;=10,INDEX($CL:$CL,$DH546+10),"")</f>
      </c>
      <c r="CX546">
        <f>IF($DI546&gt;=11,INDEX($CL:$CL,$DH546+11),"")</f>
      </c>
      <c r="CY546">
        <f>IF($DI546&gt;=12,INDEX($CL:$CL,$DH546+12),"")</f>
      </c>
      <c r="CZ546">
        <f>IF($DI546&gt;=13,INDEX($CL:$CL,$DH546+13),"")</f>
      </c>
      <c r="DA546">
        <f>IF($DI546&gt;=14,INDEX($CL:$CL,$DH546+14),"")</f>
      </c>
      <c r="DB546">
        <f>IF($DI546&gt;=15,INDEX($CL:$CL,$DH546+15),"")</f>
      </c>
      <c r="DC546">
        <f>IF($DI546&gt;=16,INDEX($CL:$CL,$DH546+16),"")</f>
      </c>
      <c r="DD546">
        <f>IF($DI546&gt;=17,INDEX($CL:$CL,$DH546+17),"")</f>
      </c>
      <c r="DE546">
        <f>IF($DI546&gt;=18,INDEX($CL:$CL,$DH546+18),"")</f>
      </c>
      <c r="DF546">
        <f>IF($DI546&gt;=19,INDEX($CL:$CL,$DH546+19),"")</f>
      </c>
      <c r="DG546">
        <f>IF($DI546&gt;=20,INDEX($CL:$CL,$DH546+20),"")</f>
      </c>
      <c r="DH546">
        <f>IFERROR(MATCH($CK546,$CL$2:$CL$1558,0)+1,0)</f>
      </c>
      <c r="DI546">
        <f>IFERROR(INDEX($CM$2:$CM$1558,MATCH($CK546,$CL$2:$CL$1558,0)),0)</f>
      </c>
      <c r="DJ546">
        <f>IFERROR(INDEX($AQ:$AQ,MATCH($K546,$AP:$AP,0))&amp;"","")</f>
      </c>
      <c r="DN546">
        <f>IF($GQ546&gt;=1,INDEX($DK:$DK,$GP546+1),"")</f>
      </c>
      <c r="DO546">
        <f>IF($GQ546&gt;=2,INDEX($DK:$DK,$GP546+2),"")</f>
      </c>
      <c r="DP546">
        <f>IF($GQ546&gt;=3,INDEX($DK:$DK,$GP546+3),"")</f>
      </c>
      <c r="DQ546">
        <f>IF($GQ546&gt;=4,INDEX($DK:$DK,$GP546+4),"")</f>
      </c>
      <c r="DR546">
        <f>IF($GQ546&gt;=5,INDEX($DK:$DK,$GP546+5),"")</f>
      </c>
      <c r="DS546">
        <f>IF($GQ546&gt;=6,INDEX($DK:$DK,$GP546+6),"")</f>
      </c>
      <c r="DT546">
        <f>IF($GQ546&gt;=7,INDEX($DK:$DK,$GP546+7),"")</f>
      </c>
      <c r="DU546">
        <f>IF($GQ546&gt;=8,INDEX($DK:$DK,$GP546+8),"")</f>
      </c>
      <c r="DV546">
        <f>IF($GQ546&gt;=9,INDEX($DK:$DK,$GP546+9),"")</f>
      </c>
      <c r="DW546">
        <f>IF($GQ546&gt;=10,INDEX($DK:$DK,$GP546+10),"")</f>
      </c>
      <c r="DX546">
        <f>IF($GQ546&gt;=11,INDEX($DK:$DK,$GP546+11),"")</f>
      </c>
      <c r="DY546">
        <f>IF($GQ546&gt;=12,INDEX($DK:$DK,$GP546+12),"")</f>
      </c>
      <c r="DZ546">
        <f>IF($GQ546&gt;=13,INDEX($DK:$DK,$GP546+13),"")</f>
      </c>
      <c r="EA546">
        <f>IF($GQ546&gt;=14,INDEX($DK:$DK,$GP546+14),"")</f>
      </c>
      <c r="EB546">
        <f>IF($GQ546&gt;=15,INDEX($DK:$DK,$GP546+15),"")</f>
      </c>
      <c r="EC546">
        <f>IF($GQ546&gt;=16,INDEX($DK:$DK,$GP546+16),"")</f>
      </c>
      <c r="ED546">
        <f>IF($GQ546&gt;=17,INDEX($DK:$DK,$GP546+17),"")</f>
      </c>
      <c r="EE546">
        <f>IF($GQ546&gt;=18,INDEX($DK:$DK,$GP546+18),"")</f>
      </c>
      <c r="EF546">
        <f>IF($GQ546&gt;=19,INDEX($DK:$DK,$GP546+19),"")</f>
      </c>
      <c r="EG546">
        <f>IF($GQ546&gt;=20,INDEX($DK:$DK,$GP546+20),"")</f>
      </c>
      <c r="EH546">
        <f>IF($GQ546&gt;=21,INDEX($DK:$DK,$GP546+21),"")</f>
      </c>
      <c r="EI546">
        <f>IF($GQ546&gt;=22,INDEX($DK:$DK,$GP546+22),"")</f>
      </c>
      <c r="EJ546">
        <f>IF($GQ546&gt;=23,INDEX($DK:$DK,$GP546+23),"")</f>
      </c>
      <c r="EK546">
        <f>IF($GQ546&gt;=24,INDEX($DK:$DK,$GP546+24),"")</f>
      </c>
      <c r="EL546">
        <f>IF($GQ546&gt;=25,INDEX($DK:$DK,$GP546+25),"")</f>
      </c>
      <c r="EM546">
        <f>IF($GQ546&gt;=26,INDEX($DK:$DK,$GP546+26),"")</f>
      </c>
      <c r="EN546">
        <f>IF($GQ546&gt;=27,INDEX($DK:$DK,$GP546+27),"")</f>
      </c>
      <c r="EO546">
        <f>IF($GQ546&gt;=28,INDEX($DK:$DK,$GP546+28),"")</f>
      </c>
      <c r="EP546">
        <f>IF($GQ546&gt;=29,INDEX($DK:$DK,$GP546+29),"")</f>
      </c>
      <c r="EQ546">
        <f>IF($GQ546&gt;=30,INDEX($DK:$DK,$GP546+30),"")</f>
      </c>
      <c r="ER546">
        <f>IF($GQ546&gt;=31,INDEX($DK:$DK,$GP546+31),"")</f>
      </c>
      <c r="ES546">
        <f>IF($GQ546&gt;=32,INDEX($DK:$DK,$GP546+32),"")</f>
      </c>
      <c r="ET546">
        <f>IF($GQ546&gt;=33,INDEX($DK:$DK,$GP546+33),"")</f>
      </c>
      <c r="EU546">
        <f>IF($GQ546&gt;=34,INDEX($DK:$DK,$GP546+34),"")</f>
      </c>
      <c r="EV546">
        <f>IF($GQ546&gt;=35,INDEX($DK:$DK,$GP546+35),"")</f>
      </c>
      <c r="EW546">
        <f>IF($GQ546&gt;=36,INDEX($DK:$DK,$GP546+36),"")</f>
      </c>
      <c r="EX546">
        <f>IF($GQ546&gt;=37,INDEX($DK:$DK,$GP546+37),"")</f>
      </c>
      <c r="EY546">
        <f>IF($GQ546&gt;=38,INDEX($DK:$DK,$GP546+38),"")</f>
      </c>
      <c r="EZ546">
        <f>IF($GQ546&gt;=39,INDEX($DK:$DK,$GP546+39),"")</f>
      </c>
      <c r="FA546">
        <f>IF($GQ546&gt;=40,INDEX($DK:$DK,$GP546+40),"")</f>
      </c>
      <c r="FB546">
        <f>IF($GQ546&gt;=1,INDEX($DL:$DL,$GP546+1),"")</f>
      </c>
      <c r="FC546">
        <f>IF($GQ546&gt;=2,INDEX($DL:$DL,$GP546+2),"")</f>
      </c>
      <c r="FD546">
        <f>IF($GQ546&gt;=3,INDEX($DL:$DL,$GP546+3),"")</f>
      </c>
      <c r="FE546">
        <f>IF($GQ546&gt;=4,INDEX($DL:$DL,$GP546+4),"")</f>
      </c>
      <c r="FF546">
        <f>IF($GQ546&gt;=5,INDEX($DL:$DL,$GP546+5),"")</f>
      </c>
      <c r="FG546">
        <f>IF($GQ546&gt;=6,INDEX($DL:$DL,$GP546+6),"")</f>
      </c>
      <c r="FH546">
        <f>IF($GQ546&gt;=7,INDEX($DL:$DL,$GP546+7),"")</f>
      </c>
      <c r="FI546">
        <f>IF($GQ546&gt;=8,INDEX($DL:$DL,$GP546+8),"")</f>
      </c>
      <c r="FJ546">
        <f>IF($GQ546&gt;=9,INDEX($DL:$DL,$GP546+9),"")</f>
      </c>
      <c r="FK546">
        <f>IF($GQ546&gt;=10,INDEX($DL:$DL,$GP546+10),"")</f>
      </c>
      <c r="FL546">
        <f>IF($GQ546&gt;=11,INDEX($DL:$DL,$GP546+11),"")</f>
      </c>
      <c r="FM546">
        <f>IF($GQ546&gt;=12,INDEX($DL:$DL,$GP546+12),"")</f>
      </c>
      <c r="FN546">
        <f>IF($GQ546&gt;=13,INDEX($DL:$DL,$GP546+13),"")</f>
      </c>
      <c r="FO546">
        <f>IF($GQ546&gt;=14,INDEX($DL:$DL,$GP546+14),"")</f>
      </c>
      <c r="FP546">
        <f>IF($GQ546&gt;=15,INDEX($DL:$DL,$GP546+15),"")</f>
      </c>
      <c r="FQ546">
        <f>IF($GQ546&gt;=16,INDEX($DL:$DL,$GP546+16),"")</f>
      </c>
      <c r="FR546">
        <f>IF($GQ546&gt;=17,INDEX($DL:$DL,$GP546+17),"")</f>
      </c>
      <c r="FS546">
        <f>IF($GQ546&gt;=18,INDEX($DL:$DL,$GP546+18),"")</f>
      </c>
      <c r="FT546">
        <f>IF($GQ546&gt;=19,INDEX($DL:$DL,$GP546+19),"")</f>
      </c>
      <c r="FU546">
        <f>IF($GQ546&gt;=20,INDEX($DL:$DL,$GP546+20),"")</f>
      </c>
      <c r="FV546">
        <f>IF($GQ546&gt;=21,INDEX($DL:$DL,$GP546+21),"")</f>
      </c>
      <c r="FW546">
        <f>IF($GQ546&gt;=22,INDEX($DL:$DL,$GP546+22),"")</f>
      </c>
      <c r="FX546">
        <f>IF($GQ546&gt;=23,INDEX($DL:$DL,$GP546+23),"")</f>
      </c>
      <c r="FY546">
        <f>IF($GQ546&gt;=24,INDEX($DL:$DL,$GP546+24),"")</f>
      </c>
      <c r="FZ546">
        <f>IF($GQ546&gt;=25,INDEX($DL:$DL,$GP546+25),"")</f>
      </c>
      <c r="GA546">
        <f>IF($GQ546&gt;=26,INDEX($DL:$DL,$GP546+26),"")</f>
      </c>
      <c r="GB546">
        <f>IF($GQ546&gt;=27,INDEX($DL:$DL,$GP546+27),"")</f>
      </c>
      <c r="GC546">
        <f>IF($GQ546&gt;=28,INDEX($DL:$DL,$GP546+28),"")</f>
      </c>
      <c r="GD546">
        <f>IF($GQ546&gt;=29,INDEX($DL:$DL,$GP546+29),"")</f>
      </c>
      <c r="GE546">
        <f>IF($GQ546&gt;=30,INDEX($DL:$DL,$GP546+30),"")</f>
      </c>
      <c r="GF546">
        <f>IF($GQ546&gt;=31,INDEX($DL:$DL,$GP546+31),"")</f>
      </c>
      <c r="GG546">
        <f>IF($GQ546&gt;=32,INDEX($DL:$DL,$GP546+32),"")</f>
      </c>
      <c r="GH546">
        <f>IF($GQ546&gt;=33,INDEX($DL:$DL,$GP546+33),"")</f>
      </c>
      <c r="GI546">
        <f>IF($GQ546&gt;=34,INDEX($DL:$DL,$GP546+34),"")</f>
      </c>
      <c r="GJ546">
        <f>IF($GQ546&gt;=35,INDEX($DL:$DL,$GP546+35),"")</f>
      </c>
      <c r="GK546">
        <f>IF($GQ546&gt;=36,INDEX($DL:$DL,$GP546+36),"")</f>
      </c>
      <c r="GL546">
        <f>IF($GQ546&gt;=37,INDEX($DL:$DL,$GP546+37),"")</f>
      </c>
      <c r="GM546">
        <f>IF($GQ546&gt;=38,INDEX($DL:$DL,$GP546+38),"")</f>
      </c>
      <c r="GN546">
        <f>IF($GQ546&gt;=39,INDEX($DL:$DL,$GP546+39),"")</f>
      </c>
      <c r="GO546">
        <f>IF($GQ546&gt;=40,INDEX($DL:$DL,$GP546+40),"")</f>
      </c>
      <c r="GP546">
        <f>IFERROR(MATCH($DJ546,$DK$2:$DK$148,0)+1,0)</f>
      </c>
      <c r="GQ546">
        <f>IFERROR(INDEX($DM$2:$DM$148,MATCH($DJ546,$DK$2:$DK$148,0)),0)</f>
      </c>
      <c r="GR546">
        <f>IFERROR(MATCH($L546,$DN$546:$FA$546,0),0)</f>
      </c>
      <c r="GS546">
        <f>IF($GR546&gt;0,INDEX($FB$546:$GO$546,$GR546),"")</f>
      </c>
      <c r="GV546">
        <f>IF($JE546&gt;=1,INDEX($GT:$GT,$JD546+1),"")</f>
      </c>
      <c r="GW546">
        <f>IF($JE546&gt;=2,INDEX($GT:$GT,$JD546+2),"")</f>
      </c>
      <c r="GX546">
        <f>IF($JE546&gt;=3,INDEX($GT:$GT,$JD546+3),"")</f>
      </c>
      <c r="GY546">
        <f>IF($JE546&gt;=4,INDEX($GT:$GT,$JD546+4),"")</f>
      </c>
      <c r="GZ546">
        <f>IF($JE546&gt;=5,INDEX($GT:$GT,$JD546+5),"")</f>
      </c>
      <c r="HA546">
        <f>IF($JE546&gt;=6,INDEX($GT:$GT,$JD546+6),"")</f>
      </c>
      <c r="HB546">
        <f>IF($JE546&gt;=7,INDEX($GT:$GT,$JD546+7),"")</f>
      </c>
      <c r="HC546">
        <f>IF($JE546&gt;=8,INDEX($GT:$GT,$JD546+8),"")</f>
      </c>
      <c r="HD546">
        <f>IF($JE546&gt;=9,INDEX($GT:$GT,$JD546+9),"")</f>
      </c>
      <c r="HE546">
        <f>IF($JE546&gt;=10,INDEX($GT:$GT,$JD546+10),"")</f>
      </c>
      <c r="HF546">
        <f>IF($JE546&gt;=11,INDEX($GT:$GT,$JD546+11),"")</f>
      </c>
      <c r="HG546">
        <f>IF($JE546&gt;=12,INDEX($GT:$GT,$JD546+12),"")</f>
      </c>
      <c r="HH546">
        <f>IF($JE546&gt;=13,INDEX($GT:$GT,$JD546+13),"")</f>
      </c>
      <c r="HI546">
        <f>IF($JE546&gt;=14,INDEX($GT:$GT,$JD546+14),"")</f>
      </c>
      <c r="HJ546">
        <f>IF($JE546&gt;=15,INDEX($GT:$GT,$JD546+15),"")</f>
      </c>
      <c r="HK546">
        <f>IF($JE546&gt;=16,INDEX($GT:$GT,$JD546+16),"")</f>
      </c>
      <c r="HL546">
        <f>IF($JE546&gt;=17,INDEX($GT:$GT,$JD546+17),"")</f>
      </c>
      <c r="HM546">
        <f>IF($JE546&gt;=18,INDEX($GT:$GT,$JD546+18),"")</f>
      </c>
      <c r="HN546">
        <f>IF($JE546&gt;=19,INDEX($GT:$GT,$JD546+19),"")</f>
      </c>
      <c r="HO546">
        <f>IF($JE546&gt;=20,INDEX($GT:$GT,$JD546+20),"")</f>
      </c>
      <c r="HP546">
        <f>IF($JE546&gt;=21,INDEX($GT:$GT,$JD546+21),"")</f>
      </c>
      <c r="HQ546">
        <f>IF($JE546&gt;=22,INDEX($GT:$GT,$JD546+22),"")</f>
      </c>
      <c r="HR546">
        <f>IF($JE546&gt;=23,INDEX($GT:$GT,$JD546+23),"")</f>
      </c>
      <c r="HS546">
        <f>IF($JE546&gt;=24,INDEX($GT:$GT,$JD546+24),"")</f>
      </c>
      <c r="HT546">
        <f>IF($JE546&gt;=25,INDEX($GT:$GT,$JD546+25),"")</f>
      </c>
      <c r="HU546">
        <f>IF($JE546&gt;=26,INDEX($GT:$GT,$JD546+26),"")</f>
      </c>
      <c r="HV546">
        <f>IF($JE546&gt;=27,INDEX($GT:$GT,$JD546+27),"")</f>
      </c>
      <c r="HW546">
        <f>IF($JE546&gt;=28,INDEX($GT:$GT,$JD546+28),"")</f>
      </c>
      <c r="HX546">
        <f>IF($JE546&gt;=29,INDEX($GT:$GT,$JD546+29),"")</f>
      </c>
      <c r="HY546">
        <f>IF($JE546&gt;=30,INDEX($GT:$GT,$JD546+30),"")</f>
      </c>
      <c r="HZ546">
        <f>IF($JE546&gt;=31,INDEX($GT:$GT,$JD546+31),"")</f>
      </c>
      <c r="IA546">
        <f>IF($JE546&gt;=32,INDEX($GT:$GT,$JD546+32),"")</f>
      </c>
      <c r="IB546">
        <f>IF($JE546&gt;=33,INDEX($GT:$GT,$JD546+33),"")</f>
      </c>
      <c r="IC546">
        <f>IF($JE546&gt;=34,INDEX($GT:$GT,$JD546+34),"")</f>
      </c>
      <c r="ID546">
        <f>IF($JE546&gt;=35,INDEX($GT:$GT,$JD546+35),"")</f>
      </c>
      <c r="IE546">
        <f>IF($JE546&gt;=36,INDEX($GT:$GT,$JD546+36),"")</f>
      </c>
      <c r="IF546">
        <f>IF($JE546&gt;=37,INDEX($GT:$GT,$JD546+37),"")</f>
      </c>
      <c r="IG546">
        <f>IF($JE546&gt;=38,INDEX($GT:$GT,$JD546+38),"")</f>
      </c>
      <c r="IH546">
        <f>IF($JE546&gt;=39,INDEX($GT:$GT,$JD546+39),"")</f>
      </c>
      <c r="II546">
        <f>IF($JE546&gt;=40,INDEX($GT:$GT,$JD546+40),"")</f>
      </c>
      <c r="IJ546">
        <f>IF($JE546&gt;=41,INDEX($GT:$GT,$JD546+41),"")</f>
      </c>
      <c r="IK546">
        <f>IF($JE546&gt;=42,INDEX($GT:$GT,$JD546+42),"")</f>
      </c>
      <c r="IL546">
        <f>IF($JE546&gt;=43,INDEX($GT:$GT,$JD546+43),"")</f>
      </c>
      <c r="IM546">
        <f>IF($JE546&gt;=44,INDEX($GT:$GT,$JD546+44),"")</f>
      </c>
      <c r="IN546">
        <f>IF($JE546&gt;=45,INDEX($GT:$GT,$JD546+45),"")</f>
      </c>
      <c r="IO546">
        <f>IF($JE546&gt;=46,INDEX($GT:$GT,$JD546+46),"")</f>
      </c>
      <c r="IP546">
        <f>IF($JE546&gt;=47,INDEX($GT:$GT,$JD546+47),"")</f>
      </c>
      <c r="IQ546">
        <f>IF($JE546&gt;=48,INDEX($GT:$GT,$JD546+48),"")</f>
      </c>
      <c r="IR546">
        <f>IF($JE546&gt;=49,INDEX($GT:$GT,$JD546+49),"")</f>
      </c>
      <c r="IS546">
        <f>IF($JE546&gt;=50,INDEX($GT:$GT,$JD546+50),"")</f>
      </c>
      <c r="IT546">
        <f>IF($JE546&gt;=51,INDEX($GT:$GT,$JD546+51),"")</f>
      </c>
      <c r="IU546">
        <f>IF($JE546&gt;=52,INDEX($GT:$GT,$JD546+52),"")</f>
      </c>
      <c r="IV546">
        <f>IF($JE546&gt;=53,INDEX($GT:$GT,$JD546+53),"")</f>
      </c>
      <c r="IW546">
        <f>IF($JE546&gt;=54,INDEX($GT:$GT,$JD546+54),"")</f>
      </c>
      <c r="IX546">
        <f>IF($JE546&gt;=55,INDEX($GT:$GT,$JD546+55),"")</f>
      </c>
      <c r="IY546">
        <f>IF($JE546&gt;=56,INDEX($GT:$GT,$JD546+56),"")</f>
      </c>
      <c r="IZ546">
        <f>IF($JE546&gt;=57,INDEX($GT:$GT,$JD546+57),"")</f>
      </c>
      <c r="JA546">
        <f>IF($JE546&gt;=58,INDEX($GT:$GT,$JD546+58),"")</f>
      </c>
      <c r="JB546">
        <f>IF($JE546&gt;=59,INDEX($GT:$GT,$JD546+59),"")</f>
      </c>
      <c r="JC546">
        <f>IF($JE546&gt;=60,INDEX($GT:$GT,$JD546+60),"")</f>
      </c>
      <c r="JD546">
        <f>IFERROR(MATCH($GS546,$GT$2:$GT$322,0)+1,0)</f>
      </c>
      <c r="JE546">
        <f>IFERROR(INDEX($GU$2:$GU$322,MATCH($GS546,$GT$2:$GT$322,0)),0)</f>
      </c>
      <c r="JF546" t="s">
        <v>28</v>
      </c>
      <c r="JG546" t="s">
        <v>28</v>
      </c>
    </row>
    <row r="547" spans="1:267" x14ac:dyDescent="0.25">
      <c r="J547" s="1"/>
      <c r="K547" s="1"/>
      <c r="L547" s="1"/>
      <c r="M547" s="1"/>
      <c r="N547" s="1">
        <f>IFERROR(IF(FIND(" - ",$J547)&gt;0,MID($J547,FIND(" - ",$J547)+3,LEN($J547)),""),"")</f>
      </c>
      <c r="P547" s="1"/>
      <c r="S547" t="s">
        <v>28</v>
      </c>
      <c r="U547">
        <f>IF(OR($S547="",$T547=""),"",IFERROR($S547/$T547,0))</f>
      </c>
      <c r="V547">
        <f>IF($S547="","",
IF($K547="","",
IF(ISNUMBER(SEARCH("exempt",LOWER($K547))),0,
$S547*(VALUE(SUBSTITUTE($K547,"%",""))/100))))</f>
      </c>
      <c r="AB547">
        <f>IF($S547="","",
SUM($S547,$V547,$Z547,$W547,$Y547)-
IF($AA547="",0,VALUE($AA547)))</f>
      </c>
      <c r="AJ547" t="s">
        <v>1217</v>
      </c>
      <c r="AR547">
        <f>IFERROR(LEFT($J547,FIND(" - ",$J547)-1),$J547)</f>
      </c>
      <c r="AU547">
        <f>IF($CJ547&gt;=1,INDEX($AS:$AS,$CI547+1),"")</f>
      </c>
      <c r="AV547">
        <f>IF($CJ547&gt;=2,INDEX($AS:$AS,$CI547+2),"")</f>
      </c>
      <c r="AW547">
        <f>IF($CJ547&gt;=3,INDEX($AS:$AS,$CI547+3),"")</f>
      </c>
      <c r="AX547">
        <f>IF($CJ547&gt;=4,INDEX($AS:$AS,$CI547+4),"")</f>
      </c>
      <c r="AY547">
        <f>IF($CJ547&gt;=5,INDEX($AS:$AS,$CI547+5),"")</f>
      </c>
      <c r="AZ547">
        <f>IF($CJ547&gt;=6,INDEX($AS:$AS,$CI547+6),"")</f>
      </c>
      <c r="BA547">
        <f>IF($CJ547&gt;=7,INDEX($AS:$AS,$CI547+7),"")</f>
      </c>
      <c r="BB547">
        <f>IF($CJ547&gt;=8,INDEX($AS:$AS,$CI547+8),"")</f>
      </c>
      <c r="BC547">
        <f>IF($CJ547&gt;=9,INDEX($AS:$AS,$CI547+9),"")</f>
      </c>
      <c r="BD547">
        <f>IF($CJ547&gt;=10,INDEX($AS:$AS,$CI547+10),"")</f>
      </c>
      <c r="BE547">
        <f>IF($CJ547&gt;=11,INDEX($AS:$AS,$CI547+11),"")</f>
      </c>
      <c r="BF547">
        <f>IF($CJ547&gt;=12,INDEX($AS:$AS,$CI547+12),"")</f>
      </c>
      <c r="BG547">
        <f>IF($CJ547&gt;=13,INDEX($AS:$AS,$CI547+13),"")</f>
      </c>
      <c r="BH547">
        <f>IF($CJ547&gt;=14,INDEX($AS:$AS,$CI547+14),"")</f>
      </c>
      <c r="BI547">
        <f>IF($CJ547&gt;=15,INDEX($AS:$AS,$CI547+15),"")</f>
      </c>
      <c r="BJ547">
        <f>IF($CJ547&gt;=16,INDEX($AS:$AS,$CI547+16),"")</f>
      </c>
      <c r="BK547">
        <f>IF($CJ547&gt;=17,INDEX($AS:$AS,$CI547+17),"")</f>
      </c>
      <c r="BL547">
        <f>IF($CJ547&gt;=18,INDEX($AS:$AS,$CI547+18),"")</f>
      </c>
      <c r="BM547">
        <f>IF($CJ547&gt;=19,INDEX($AS:$AS,$CI547+19),"")</f>
      </c>
      <c r="BN547">
        <f>IF($CJ547&gt;=20,INDEX($AS:$AS,$CI547+20),"")</f>
      </c>
      <c r="BO547">
        <f>IF($CJ547&gt;=21,INDEX($AS:$AS,$CI547+21),"")</f>
      </c>
      <c r="BP547">
        <f>IF($CJ547&gt;=22,INDEX($AS:$AS,$CI547+22),"")</f>
      </c>
      <c r="BQ547">
        <f>IF($CJ547&gt;=23,INDEX($AS:$AS,$CI547+23),"")</f>
      </c>
      <c r="BR547">
        <f>IF($CJ547&gt;=24,INDEX($AS:$AS,$CI547+24),"")</f>
      </c>
      <c r="BS547">
        <f>IF($CJ547&gt;=25,INDEX($AS:$AS,$CI547+25),"")</f>
      </c>
      <c r="BT547">
        <f>IF($CJ547&gt;=26,INDEX($AS:$AS,$CI547+26),"")</f>
      </c>
      <c r="BU547">
        <f>IF($CJ547&gt;=27,INDEX($AS:$AS,$CI547+27),"")</f>
      </c>
      <c r="BV547">
        <f>IF($CJ547&gt;=28,INDEX($AS:$AS,$CI547+28),"")</f>
      </c>
      <c r="BW547">
        <f>IF($CJ547&gt;=29,INDEX($AS:$AS,$CI547+29),"")</f>
      </c>
      <c r="BX547">
        <f>IF($CJ547&gt;=30,INDEX($AS:$AS,$CI547+30),"")</f>
      </c>
      <c r="BY547">
        <f>IF($CJ547&gt;=31,INDEX($AS:$AS,$CI547+31),"")</f>
      </c>
      <c r="BZ547">
        <f>IF($CJ547&gt;=32,INDEX($AS:$AS,$CI547+32),"")</f>
      </c>
      <c r="CA547">
        <f>IF($CJ547&gt;=33,INDEX($AS:$AS,$CI547+33),"")</f>
      </c>
      <c r="CB547">
        <f>IF($CJ547&gt;=34,INDEX($AS:$AS,$CI547+34),"")</f>
      </c>
      <c r="CC547">
        <f>IF($CJ547&gt;=35,INDEX($AS:$AS,$CI547+35),"")</f>
      </c>
      <c r="CD547">
        <f>IF($CJ547&gt;=36,INDEX($AS:$AS,$CI547+36),"")</f>
      </c>
      <c r="CE547">
        <f>IF($CJ547&gt;=37,INDEX($AS:$AS,$CI547+37),"")</f>
      </c>
      <c r="CF547">
        <f>IF($CJ547&gt;=38,INDEX($AS:$AS,$CI547+38),"")</f>
      </c>
      <c r="CG547">
        <f>IF($CJ547&gt;=39,INDEX($AS:$AS,$CI547+39),"")</f>
      </c>
      <c r="CH547">
        <f>IF($CJ547&gt;=40,INDEX($AS:$AS,$CI547+40),"")</f>
      </c>
      <c r="CI547">
        <f>IFERROR(MATCH($AR547,$AS$2:$AS$133,0)+1,0)</f>
      </c>
      <c r="CJ547">
        <f>IFERROR(INDEX($AT$2:$AT$133,MATCH($AR547,$AS$2:$AS$133,0)),0)</f>
      </c>
      <c r="CK547">
        <f>IFERROR(LEFT($O547,FIND(" - ",$O547)-1),$O547)</f>
      </c>
      <c r="CL547" t="s">
        <v>211</v>
      </c>
      <c r="CN547">
        <f>IF($DI547&gt;=1,INDEX($CL:$CL,$DH547+1),"")</f>
      </c>
      <c r="CO547">
        <f>IF($DI547&gt;=2,INDEX($CL:$CL,$DH547+2),"")</f>
      </c>
      <c r="CP547">
        <f>IF($DI547&gt;=3,INDEX($CL:$CL,$DH547+3),"")</f>
      </c>
      <c r="CQ547">
        <f>IF($DI547&gt;=4,INDEX($CL:$CL,$DH547+4),"")</f>
      </c>
      <c r="CR547">
        <f>IF($DI547&gt;=5,INDEX($CL:$CL,$DH547+5),"")</f>
      </c>
      <c r="CS547">
        <f>IF($DI547&gt;=6,INDEX($CL:$CL,$DH547+6),"")</f>
      </c>
      <c r="CT547">
        <f>IF($DI547&gt;=7,INDEX($CL:$CL,$DH547+7),"")</f>
      </c>
      <c r="CU547">
        <f>IF($DI547&gt;=8,INDEX($CL:$CL,$DH547+8),"")</f>
      </c>
      <c r="CV547">
        <f>IF($DI547&gt;=9,INDEX($CL:$CL,$DH547+9),"")</f>
      </c>
      <c r="CW547">
        <f>IF($DI547&gt;=10,INDEX($CL:$CL,$DH547+10),"")</f>
      </c>
      <c r="CX547">
        <f>IF($DI547&gt;=11,INDEX($CL:$CL,$DH547+11),"")</f>
      </c>
      <c r="CY547">
        <f>IF($DI547&gt;=12,INDEX($CL:$CL,$DH547+12),"")</f>
      </c>
      <c r="CZ547">
        <f>IF($DI547&gt;=13,INDEX($CL:$CL,$DH547+13),"")</f>
      </c>
      <c r="DA547">
        <f>IF($DI547&gt;=14,INDEX($CL:$CL,$DH547+14),"")</f>
      </c>
      <c r="DB547">
        <f>IF($DI547&gt;=15,INDEX($CL:$CL,$DH547+15),"")</f>
      </c>
      <c r="DC547">
        <f>IF($DI547&gt;=16,INDEX($CL:$CL,$DH547+16),"")</f>
      </c>
      <c r="DD547">
        <f>IF($DI547&gt;=17,INDEX($CL:$CL,$DH547+17),"")</f>
      </c>
      <c r="DE547">
        <f>IF($DI547&gt;=18,INDEX($CL:$CL,$DH547+18),"")</f>
      </c>
      <c r="DF547">
        <f>IF($DI547&gt;=19,INDEX($CL:$CL,$DH547+19),"")</f>
      </c>
      <c r="DG547">
        <f>IF($DI547&gt;=20,INDEX($CL:$CL,$DH547+20),"")</f>
      </c>
      <c r="DH547">
        <f>IFERROR(MATCH($CK547,$CL$2:$CL$1558,0)+1,0)</f>
      </c>
      <c r="DI547">
        <f>IFERROR(INDEX($CM$2:$CM$1558,MATCH($CK547,$CL$2:$CL$1558,0)),0)</f>
      </c>
      <c r="DJ547">
        <f>IFERROR(INDEX($AQ:$AQ,MATCH($K547,$AP:$AP,0))&amp;"","")</f>
      </c>
      <c r="DN547">
        <f>IF($GQ547&gt;=1,INDEX($DK:$DK,$GP547+1),"")</f>
      </c>
      <c r="DO547">
        <f>IF($GQ547&gt;=2,INDEX($DK:$DK,$GP547+2),"")</f>
      </c>
      <c r="DP547">
        <f>IF($GQ547&gt;=3,INDEX($DK:$DK,$GP547+3),"")</f>
      </c>
      <c r="DQ547">
        <f>IF($GQ547&gt;=4,INDEX($DK:$DK,$GP547+4),"")</f>
      </c>
      <c r="DR547">
        <f>IF($GQ547&gt;=5,INDEX($DK:$DK,$GP547+5),"")</f>
      </c>
      <c r="DS547">
        <f>IF($GQ547&gt;=6,INDEX($DK:$DK,$GP547+6),"")</f>
      </c>
      <c r="DT547">
        <f>IF($GQ547&gt;=7,INDEX($DK:$DK,$GP547+7),"")</f>
      </c>
      <c r="DU547">
        <f>IF($GQ547&gt;=8,INDEX($DK:$DK,$GP547+8),"")</f>
      </c>
      <c r="DV547">
        <f>IF($GQ547&gt;=9,INDEX($DK:$DK,$GP547+9),"")</f>
      </c>
      <c r="DW547">
        <f>IF($GQ547&gt;=10,INDEX($DK:$DK,$GP547+10),"")</f>
      </c>
      <c r="DX547">
        <f>IF($GQ547&gt;=11,INDEX($DK:$DK,$GP547+11),"")</f>
      </c>
      <c r="DY547">
        <f>IF($GQ547&gt;=12,INDEX($DK:$DK,$GP547+12),"")</f>
      </c>
      <c r="DZ547">
        <f>IF($GQ547&gt;=13,INDEX($DK:$DK,$GP547+13),"")</f>
      </c>
      <c r="EA547">
        <f>IF($GQ547&gt;=14,INDEX($DK:$DK,$GP547+14),"")</f>
      </c>
      <c r="EB547">
        <f>IF($GQ547&gt;=15,INDEX($DK:$DK,$GP547+15),"")</f>
      </c>
      <c r="EC547">
        <f>IF($GQ547&gt;=16,INDEX($DK:$DK,$GP547+16),"")</f>
      </c>
      <c r="ED547">
        <f>IF($GQ547&gt;=17,INDEX($DK:$DK,$GP547+17),"")</f>
      </c>
      <c r="EE547">
        <f>IF($GQ547&gt;=18,INDEX($DK:$DK,$GP547+18),"")</f>
      </c>
      <c r="EF547">
        <f>IF($GQ547&gt;=19,INDEX($DK:$DK,$GP547+19),"")</f>
      </c>
      <c r="EG547">
        <f>IF($GQ547&gt;=20,INDEX($DK:$DK,$GP547+20),"")</f>
      </c>
      <c r="EH547">
        <f>IF($GQ547&gt;=21,INDEX($DK:$DK,$GP547+21),"")</f>
      </c>
      <c r="EI547">
        <f>IF($GQ547&gt;=22,INDEX($DK:$DK,$GP547+22),"")</f>
      </c>
      <c r="EJ547">
        <f>IF($GQ547&gt;=23,INDEX($DK:$DK,$GP547+23),"")</f>
      </c>
      <c r="EK547">
        <f>IF($GQ547&gt;=24,INDEX($DK:$DK,$GP547+24),"")</f>
      </c>
      <c r="EL547">
        <f>IF($GQ547&gt;=25,INDEX($DK:$DK,$GP547+25),"")</f>
      </c>
      <c r="EM547">
        <f>IF($GQ547&gt;=26,INDEX($DK:$DK,$GP547+26),"")</f>
      </c>
      <c r="EN547">
        <f>IF($GQ547&gt;=27,INDEX($DK:$DK,$GP547+27),"")</f>
      </c>
      <c r="EO547">
        <f>IF($GQ547&gt;=28,INDEX($DK:$DK,$GP547+28),"")</f>
      </c>
      <c r="EP547">
        <f>IF($GQ547&gt;=29,INDEX($DK:$DK,$GP547+29),"")</f>
      </c>
      <c r="EQ547">
        <f>IF($GQ547&gt;=30,INDEX($DK:$DK,$GP547+30),"")</f>
      </c>
      <c r="ER547">
        <f>IF($GQ547&gt;=31,INDEX($DK:$DK,$GP547+31),"")</f>
      </c>
      <c r="ES547">
        <f>IF($GQ547&gt;=32,INDEX($DK:$DK,$GP547+32),"")</f>
      </c>
      <c r="ET547">
        <f>IF($GQ547&gt;=33,INDEX($DK:$DK,$GP547+33),"")</f>
      </c>
      <c r="EU547">
        <f>IF($GQ547&gt;=34,INDEX($DK:$DK,$GP547+34),"")</f>
      </c>
      <c r="EV547">
        <f>IF($GQ547&gt;=35,INDEX($DK:$DK,$GP547+35),"")</f>
      </c>
      <c r="EW547">
        <f>IF($GQ547&gt;=36,INDEX($DK:$DK,$GP547+36),"")</f>
      </c>
      <c r="EX547">
        <f>IF($GQ547&gt;=37,INDEX($DK:$DK,$GP547+37),"")</f>
      </c>
      <c r="EY547">
        <f>IF($GQ547&gt;=38,INDEX($DK:$DK,$GP547+38),"")</f>
      </c>
      <c r="EZ547">
        <f>IF($GQ547&gt;=39,INDEX($DK:$DK,$GP547+39),"")</f>
      </c>
      <c r="FA547">
        <f>IF($GQ547&gt;=40,INDEX($DK:$DK,$GP547+40),"")</f>
      </c>
      <c r="FB547">
        <f>IF($GQ547&gt;=1,INDEX($DL:$DL,$GP547+1),"")</f>
      </c>
      <c r="FC547">
        <f>IF($GQ547&gt;=2,INDEX($DL:$DL,$GP547+2),"")</f>
      </c>
      <c r="FD547">
        <f>IF($GQ547&gt;=3,INDEX($DL:$DL,$GP547+3),"")</f>
      </c>
      <c r="FE547">
        <f>IF($GQ547&gt;=4,INDEX($DL:$DL,$GP547+4),"")</f>
      </c>
      <c r="FF547">
        <f>IF($GQ547&gt;=5,INDEX($DL:$DL,$GP547+5),"")</f>
      </c>
      <c r="FG547">
        <f>IF($GQ547&gt;=6,INDEX($DL:$DL,$GP547+6),"")</f>
      </c>
      <c r="FH547">
        <f>IF($GQ547&gt;=7,INDEX($DL:$DL,$GP547+7),"")</f>
      </c>
      <c r="FI547">
        <f>IF($GQ547&gt;=8,INDEX($DL:$DL,$GP547+8),"")</f>
      </c>
      <c r="FJ547">
        <f>IF($GQ547&gt;=9,INDEX($DL:$DL,$GP547+9),"")</f>
      </c>
      <c r="FK547">
        <f>IF($GQ547&gt;=10,INDEX($DL:$DL,$GP547+10),"")</f>
      </c>
      <c r="FL547">
        <f>IF($GQ547&gt;=11,INDEX($DL:$DL,$GP547+11),"")</f>
      </c>
      <c r="FM547">
        <f>IF($GQ547&gt;=12,INDEX($DL:$DL,$GP547+12),"")</f>
      </c>
      <c r="FN547">
        <f>IF($GQ547&gt;=13,INDEX($DL:$DL,$GP547+13),"")</f>
      </c>
      <c r="FO547">
        <f>IF($GQ547&gt;=14,INDEX($DL:$DL,$GP547+14),"")</f>
      </c>
      <c r="FP547">
        <f>IF($GQ547&gt;=15,INDEX($DL:$DL,$GP547+15),"")</f>
      </c>
      <c r="FQ547">
        <f>IF($GQ547&gt;=16,INDEX($DL:$DL,$GP547+16),"")</f>
      </c>
      <c r="FR547">
        <f>IF($GQ547&gt;=17,INDEX($DL:$DL,$GP547+17),"")</f>
      </c>
      <c r="FS547">
        <f>IF($GQ547&gt;=18,INDEX($DL:$DL,$GP547+18),"")</f>
      </c>
      <c r="FT547">
        <f>IF($GQ547&gt;=19,INDEX($DL:$DL,$GP547+19),"")</f>
      </c>
      <c r="FU547">
        <f>IF($GQ547&gt;=20,INDEX($DL:$DL,$GP547+20),"")</f>
      </c>
      <c r="FV547">
        <f>IF($GQ547&gt;=21,INDEX($DL:$DL,$GP547+21),"")</f>
      </c>
      <c r="FW547">
        <f>IF($GQ547&gt;=22,INDEX($DL:$DL,$GP547+22),"")</f>
      </c>
      <c r="FX547">
        <f>IF($GQ547&gt;=23,INDEX($DL:$DL,$GP547+23),"")</f>
      </c>
      <c r="FY547">
        <f>IF($GQ547&gt;=24,INDEX($DL:$DL,$GP547+24),"")</f>
      </c>
      <c r="FZ547">
        <f>IF($GQ547&gt;=25,INDEX($DL:$DL,$GP547+25),"")</f>
      </c>
      <c r="GA547">
        <f>IF($GQ547&gt;=26,INDEX($DL:$DL,$GP547+26),"")</f>
      </c>
      <c r="GB547">
        <f>IF($GQ547&gt;=27,INDEX($DL:$DL,$GP547+27),"")</f>
      </c>
      <c r="GC547">
        <f>IF($GQ547&gt;=28,INDEX($DL:$DL,$GP547+28),"")</f>
      </c>
      <c r="GD547">
        <f>IF($GQ547&gt;=29,INDEX($DL:$DL,$GP547+29),"")</f>
      </c>
      <c r="GE547">
        <f>IF($GQ547&gt;=30,INDEX($DL:$DL,$GP547+30),"")</f>
      </c>
      <c r="GF547">
        <f>IF($GQ547&gt;=31,INDEX($DL:$DL,$GP547+31),"")</f>
      </c>
      <c r="GG547">
        <f>IF($GQ547&gt;=32,INDEX($DL:$DL,$GP547+32),"")</f>
      </c>
      <c r="GH547">
        <f>IF($GQ547&gt;=33,INDEX($DL:$DL,$GP547+33),"")</f>
      </c>
      <c r="GI547">
        <f>IF($GQ547&gt;=34,INDEX($DL:$DL,$GP547+34),"")</f>
      </c>
      <c r="GJ547">
        <f>IF($GQ547&gt;=35,INDEX($DL:$DL,$GP547+35),"")</f>
      </c>
      <c r="GK547">
        <f>IF($GQ547&gt;=36,INDEX($DL:$DL,$GP547+36),"")</f>
      </c>
      <c r="GL547">
        <f>IF($GQ547&gt;=37,INDEX($DL:$DL,$GP547+37),"")</f>
      </c>
      <c r="GM547">
        <f>IF($GQ547&gt;=38,INDEX($DL:$DL,$GP547+38),"")</f>
      </c>
      <c r="GN547">
        <f>IF($GQ547&gt;=39,INDEX($DL:$DL,$GP547+39),"")</f>
      </c>
      <c r="GO547">
        <f>IF($GQ547&gt;=40,INDEX($DL:$DL,$GP547+40),"")</f>
      </c>
      <c r="GP547">
        <f>IFERROR(MATCH($DJ547,$DK$2:$DK$148,0)+1,0)</f>
      </c>
      <c r="GQ547">
        <f>IFERROR(INDEX($DM$2:$DM$148,MATCH($DJ547,$DK$2:$DK$148,0)),0)</f>
      </c>
      <c r="GR547">
        <f>IFERROR(MATCH($L547,$DN$547:$FA$547,0),0)</f>
      </c>
      <c r="GS547">
        <f>IF($GR547&gt;0,INDEX($FB$547:$GO$547,$GR547),"")</f>
      </c>
      <c r="GV547">
        <f>IF($JE547&gt;=1,INDEX($GT:$GT,$JD547+1),"")</f>
      </c>
      <c r="GW547">
        <f>IF($JE547&gt;=2,INDEX($GT:$GT,$JD547+2),"")</f>
      </c>
      <c r="GX547">
        <f>IF($JE547&gt;=3,INDEX($GT:$GT,$JD547+3),"")</f>
      </c>
      <c r="GY547">
        <f>IF($JE547&gt;=4,INDEX($GT:$GT,$JD547+4),"")</f>
      </c>
      <c r="GZ547">
        <f>IF($JE547&gt;=5,INDEX($GT:$GT,$JD547+5),"")</f>
      </c>
      <c r="HA547">
        <f>IF($JE547&gt;=6,INDEX($GT:$GT,$JD547+6),"")</f>
      </c>
      <c r="HB547">
        <f>IF($JE547&gt;=7,INDEX($GT:$GT,$JD547+7),"")</f>
      </c>
      <c r="HC547">
        <f>IF($JE547&gt;=8,INDEX($GT:$GT,$JD547+8),"")</f>
      </c>
      <c r="HD547">
        <f>IF($JE547&gt;=9,INDEX($GT:$GT,$JD547+9),"")</f>
      </c>
      <c r="HE547">
        <f>IF($JE547&gt;=10,INDEX($GT:$GT,$JD547+10),"")</f>
      </c>
      <c r="HF547">
        <f>IF($JE547&gt;=11,INDEX($GT:$GT,$JD547+11),"")</f>
      </c>
      <c r="HG547">
        <f>IF($JE547&gt;=12,INDEX($GT:$GT,$JD547+12),"")</f>
      </c>
      <c r="HH547">
        <f>IF($JE547&gt;=13,INDEX($GT:$GT,$JD547+13),"")</f>
      </c>
      <c r="HI547">
        <f>IF($JE547&gt;=14,INDEX($GT:$GT,$JD547+14),"")</f>
      </c>
      <c r="HJ547">
        <f>IF($JE547&gt;=15,INDEX($GT:$GT,$JD547+15),"")</f>
      </c>
      <c r="HK547">
        <f>IF($JE547&gt;=16,INDEX($GT:$GT,$JD547+16),"")</f>
      </c>
      <c r="HL547">
        <f>IF($JE547&gt;=17,INDEX($GT:$GT,$JD547+17),"")</f>
      </c>
      <c r="HM547">
        <f>IF($JE547&gt;=18,INDEX($GT:$GT,$JD547+18),"")</f>
      </c>
      <c r="HN547">
        <f>IF($JE547&gt;=19,INDEX($GT:$GT,$JD547+19),"")</f>
      </c>
      <c r="HO547">
        <f>IF($JE547&gt;=20,INDEX($GT:$GT,$JD547+20),"")</f>
      </c>
      <c r="HP547">
        <f>IF($JE547&gt;=21,INDEX($GT:$GT,$JD547+21),"")</f>
      </c>
      <c r="HQ547">
        <f>IF($JE547&gt;=22,INDEX($GT:$GT,$JD547+22),"")</f>
      </c>
      <c r="HR547">
        <f>IF($JE547&gt;=23,INDEX($GT:$GT,$JD547+23),"")</f>
      </c>
      <c r="HS547">
        <f>IF($JE547&gt;=24,INDEX($GT:$GT,$JD547+24),"")</f>
      </c>
      <c r="HT547">
        <f>IF($JE547&gt;=25,INDEX($GT:$GT,$JD547+25),"")</f>
      </c>
      <c r="HU547">
        <f>IF($JE547&gt;=26,INDEX($GT:$GT,$JD547+26),"")</f>
      </c>
      <c r="HV547">
        <f>IF($JE547&gt;=27,INDEX($GT:$GT,$JD547+27),"")</f>
      </c>
      <c r="HW547">
        <f>IF($JE547&gt;=28,INDEX($GT:$GT,$JD547+28),"")</f>
      </c>
      <c r="HX547">
        <f>IF($JE547&gt;=29,INDEX($GT:$GT,$JD547+29),"")</f>
      </c>
      <c r="HY547">
        <f>IF($JE547&gt;=30,INDEX($GT:$GT,$JD547+30),"")</f>
      </c>
      <c r="HZ547">
        <f>IF($JE547&gt;=31,INDEX($GT:$GT,$JD547+31),"")</f>
      </c>
      <c r="IA547">
        <f>IF($JE547&gt;=32,INDEX($GT:$GT,$JD547+32),"")</f>
      </c>
      <c r="IB547">
        <f>IF($JE547&gt;=33,INDEX($GT:$GT,$JD547+33),"")</f>
      </c>
      <c r="IC547">
        <f>IF($JE547&gt;=34,INDEX($GT:$GT,$JD547+34),"")</f>
      </c>
      <c r="ID547">
        <f>IF($JE547&gt;=35,INDEX($GT:$GT,$JD547+35),"")</f>
      </c>
      <c r="IE547">
        <f>IF($JE547&gt;=36,INDEX($GT:$GT,$JD547+36),"")</f>
      </c>
      <c r="IF547">
        <f>IF($JE547&gt;=37,INDEX($GT:$GT,$JD547+37),"")</f>
      </c>
      <c r="IG547">
        <f>IF($JE547&gt;=38,INDEX($GT:$GT,$JD547+38),"")</f>
      </c>
      <c r="IH547">
        <f>IF($JE547&gt;=39,INDEX($GT:$GT,$JD547+39),"")</f>
      </c>
      <c r="II547">
        <f>IF($JE547&gt;=40,INDEX($GT:$GT,$JD547+40),"")</f>
      </c>
      <c r="IJ547">
        <f>IF($JE547&gt;=41,INDEX($GT:$GT,$JD547+41),"")</f>
      </c>
      <c r="IK547">
        <f>IF($JE547&gt;=42,INDEX($GT:$GT,$JD547+42),"")</f>
      </c>
      <c r="IL547">
        <f>IF($JE547&gt;=43,INDEX($GT:$GT,$JD547+43),"")</f>
      </c>
      <c r="IM547">
        <f>IF($JE547&gt;=44,INDEX($GT:$GT,$JD547+44),"")</f>
      </c>
      <c r="IN547">
        <f>IF($JE547&gt;=45,INDEX($GT:$GT,$JD547+45),"")</f>
      </c>
      <c r="IO547">
        <f>IF($JE547&gt;=46,INDEX($GT:$GT,$JD547+46),"")</f>
      </c>
      <c r="IP547">
        <f>IF($JE547&gt;=47,INDEX($GT:$GT,$JD547+47),"")</f>
      </c>
      <c r="IQ547">
        <f>IF($JE547&gt;=48,INDEX($GT:$GT,$JD547+48),"")</f>
      </c>
      <c r="IR547">
        <f>IF($JE547&gt;=49,INDEX($GT:$GT,$JD547+49),"")</f>
      </c>
      <c r="IS547">
        <f>IF($JE547&gt;=50,INDEX($GT:$GT,$JD547+50),"")</f>
      </c>
      <c r="IT547">
        <f>IF($JE547&gt;=51,INDEX($GT:$GT,$JD547+51),"")</f>
      </c>
      <c r="IU547">
        <f>IF($JE547&gt;=52,INDEX($GT:$GT,$JD547+52),"")</f>
      </c>
      <c r="IV547">
        <f>IF($JE547&gt;=53,INDEX($GT:$GT,$JD547+53),"")</f>
      </c>
      <c r="IW547">
        <f>IF($JE547&gt;=54,INDEX($GT:$GT,$JD547+54),"")</f>
      </c>
      <c r="IX547">
        <f>IF($JE547&gt;=55,INDEX($GT:$GT,$JD547+55),"")</f>
      </c>
      <c r="IY547">
        <f>IF($JE547&gt;=56,INDEX($GT:$GT,$JD547+56),"")</f>
      </c>
      <c r="IZ547">
        <f>IF($JE547&gt;=57,INDEX($GT:$GT,$JD547+57),"")</f>
      </c>
      <c r="JA547">
        <f>IF($JE547&gt;=58,INDEX($GT:$GT,$JD547+58),"")</f>
      </c>
      <c r="JB547">
        <f>IF($JE547&gt;=59,INDEX($GT:$GT,$JD547+59),"")</f>
      </c>
      <c r="JC547">
        <f>IF($JE547&gt;=60,INDEX($GT:$GT,$JD547+60),"")</f>
      </c>
      <c r="JD547">
        <f>IFERROR(MATCH($GS547,$GT$2:$GT$322,0)+1,0)</f>
      </c>
      <c r="JE547">
        <f>IFERROR(INDEX($GU$2:$GU$322,MATCH($GS547,$GT$2:$GT$322,0)),0)</f>
      </c>
      <c r="JF547" t="s">
        <v>28</v>
      </c>
      <c r="JG547" t="s">
        <v>28</v>
      </c>
    </row>
    <row r="548" spans="1:267" x14ac:dyDescent="0.25">
      <c r="J548" s="1"/>
      <c r="K548" s="1"/>
      <c r="L548" s="1"/>
      <c r="M548" s="1"/>
      <c r="N548" s="1">
        <f>IFERROR(IF(FIND(" - ",$J548)&gt;0,MID($J548,FIND(" - ",$J548)+3,LEN($J548)),""),"")</f>
      </c>
      <c r="P548" s="1"/>
      <c r="S548" t="s">
        <v>28</v>
      </c>
      <c r="U548">
        <f>IF(OR($S548="",$T548=""),"",IFERROR($S548/$T548,0))</f>
      </c>
      <c r="V548">
        <f>IF($S548="","",
IF($K548="","",
IF(ISNUMBER(SEARCH("exempt",LOWER($K548))),0,
$S548*(VALUE(SUBSTITUTE($K548,"%",""))/100))))</f>
      </c>
      <c r="AB548">
        <f>IF($S548="","",
SUM($S548,$V548,$Z548,$W548,$Y548)-
IF($AA548="",0,VALUE($AA548)))</f>
      </c>
      <c r="AJ548" t="s">
        <v>1218</v>
      </c>
      <c r="AR548">
        <f>IFERROR(LEFT($J548,FIND(" - ",$J548)-1),$J548)</f>
      </c>
      <c r="AU548">
        <f>IF($CJ548&gt;=1,INDEX($AS:$AS,$CI548+1),"")</f>
      </c>
      <c r="AV548">
        <f>IF($CJ548&gt;=2,INDEX($AS:$AS,$CI548+2),"")</f>
      </c>
      <c r="AW548">
        <f>IF($CJ548&gt;=3,INDEX($AS:$AS,$CI548+3),"")</f>
      </c>
      <c r="AX548">
        <f>IF($CJ548&gt;=4,INDEX($AS:$AS,$CI548+4),"")</f>
      </c>
      <c r="AY548">
        <f>IF($CJ548&gt;=5,INDEX($AS:$AS,$CI548+5),"")</f>
      </c>
      <c r="AZ548">
        <f>IF($CJ548&gt;=6,INDEX($AS:$AS,$CI548+6),"")</f>
      </c>
      <c r="BA548">
        <f>IF($CJ548&gt;=7,INDEX($AS:$AS,$CI548+7),"")</f>
      </c>
      <c r="BB548">
        <f>IF($CJ548&gt;=8,INDEX($AS:$AS,$CI548+8),"")</f>
      </c>
      <c r="BC548">
        <f>IF($CJ548&gt;=9,INDEX($AS:$AS,$CI548+9),"")</f>
      </c>
      <c r="BD548">
        <f>IF($CJ548&gt;=10,INDEX($AS:$AS,$CI548+10),"")</f>
      </c>
      <c r="BE548">
        <f>IF($CJ548&gt;=11,INDEX($AS:$AS,$CI548+11),"")</f>
      </c>
      <c r="BF548">
        <f>IF($CJ548&gt;=12,INDEX($AS:$AS,$CI548+12),"")</f>
      </c>
      <c r="BG548">
        <f>IF($CJ548&gt;=13,INDEX($AS:$AS,$CI548+13),"")</f>
      </c>
      <c r="BH548">
        <f>IF($CJ548&gt;=14,INDEX($AS:$AS,$CI548+14),"")</f>
      </c>
      <c r="BI548">
        <f>IF($CJ548&gt;=15,INDEX($AS:$AS,$CI548+15),"")</f>
      </c>
      <c r="BJ548">
        <f>IF($CJ548&gt;=16,INDEX($AS:$AS,$CI548+16),"")</f>
      </c>
      <c r="BK548">
        <f>IF($CJ548&gt;=17,INDEX($AS:$AS,$CI548+17),"")</f>
      </c>
      <c r="BL548">
        <f>IF($CJ548&gt;=18,INDEX($AS:$AS,$CI548+18),"")</f>
      </c>
      <c r="BM548">
        <f>IF($CJ548&gt;=19,INDEX($AS:$AS,$CI548+19),"")</f>
      </c>
      <c r="BN548">
        <f>IF($CJ548&gt;=20,INDEX($AS:$AS,$CI548+20),"")</f>
      </c>
      <c r="BO548">
        <f>IF($CJ548&gt;=21,INDEX($AS:$AS,$CI548+21),"")</f>
      </c>
      <c r="BP548">
        <f>IF($CJ548&gt;=22,INDEX($AS:$AS,$CI548+22),"")</f>
      </c>
      <c r="BQ548">
        <f>IF($CJ548&gt;=23,INDEX($AS:$AS,$CI548+23),"")</f>
      </c>
      <c r="BR548">
        <f>IF($CJ548&gt;=24,INDEX($AS:$AS,$CI548+24),"")</f>
      </c>
      <c r="BS548">
        <f>IF($CJ548&gt;=25,INDEX($AS:$AS,$CI548+25),"")</f>
      </c>
      <c r="BT548">
        <f>IF($CJ548&gt;=26,INDEX($AS:$AS,$CI548+26),"")</f>
      </c>
      <c r="BU548">
        <f>IF($CJ548&gt;=27,INDEX($AS:$AS,$CI548+27),"")</f>
      </c>
      <c r="BV548">
        <f>IF($CJ548&gt;=28,INDEX($AS:$AS,$CI548+28),"")</f>
      </c>
      <c r="BW548">
        <f>IF($CJ548&gt;=29,INDEX($AS:$AS,$CI548+29),"")</f>
      </c>
      <c r="BX548">
        <f>IF($CJ548&gt;=30,INDEX($AS:$AS,$CI548+30),"")</f>
      </c>
      <c r="BY548">
        <f>IF($CJ548&gt;=31,INDEX($AS:$AS,$CI548+31),"")</f>
      </c>
      <c r="BZ548">
        <f>IF($CJ548&gt;=32,INDEX($AS:$AS,$CI548+32),"")</f>
      </c>
      <c r="CA548">
        <f>IF($CJ548&gt;=33,INDEX($AS:$AS,$CI548+33),"")</f>
      </c>
      <c r="CB548">
        <f>IF($CJ548&gt;=34,INDEX($AS:$AS,$CI548+34),"")</f>
      </c>
      <c r="CC548">
        <f>IF($CJ548&gt;=35,INDEX($AS:$AS,$CI548+35),"")</f>
      </c>
      <c r="CD548">
        <f>IF($CJ548&gt;=36,INDEX($AS:$AS,$CI548+36),"")</f>
      </c>
      <c r="CE548">
        <f>IF($CJ548&gt;=37,INDEX($AS:$AS,$CI548+37),"")</f>
      </c>
      <c r="CF548">
        <f>IF($CJ548&gt;=38,INDEX($AS:$AS,$CI548+38),"")</f>
      </c>
      <c r="CG548">
        <f>IF($CJ548&gt;=39,INDEX($AS:$AS,$CI548+39),"")</f>
      </c>
      <c r="CH548">
        <f>IF($CJ548&gt;=40,INDEX($AS:$AS,$CI548+40),"")</f>
      </c>
      <c r="CI548">
        <f>IFERROR(MATCH($AR548,$AS$2:$AS$133,0)+1,0)</f>
      </c>
      <c r="CJ548">
        <f>IFERROR(INDEX($AT$2:$AT$133,MATCH($AR548,$AS$2:$AS$133,0)),0)</f>
      </c>
      <c r="CK548">
        <f>IFERROR(LEFT($O548,FIND(" - ",$O548)-1),$O548)</f>
      </c>
      <c r="CL548" t="s">
        <v>1219</v>
      </c>
      <c r="CM548">
        <v>1</v>
      </c>
      <c r="CN548">
        <f>IF($DI548&gt;=1,INDEX($CL:$CL,$DH548+1),"")</f>
      </c>
      <c r="CO548">
        <f>IF($DI548&gt;=2,INDEX($CL:$CL,$DH548+2),"")</f>
      </c>
      <c r="CP548">
        <f>IF($DI548&gt;=3,INDEX($CL:$CL,$DH548+3),"")</f>
      </c>
      <c r="CQ548">
        <f>IF($DI548&gt;=4,INDEX($CL:$CL,$DH548+4),"")</f>
      </c>
      <c r="CR548">
        <f>IF($DI548&gt;=5,INDEX($CL:$CL,$DH548+5),"")</f>
      </c>
      <c r="CS548">
        <f>IF($DI548&gt;=6,INDEX($CL:$CL,$DH548+6),"")</f>
      </c>
      <c r="CT548">
        <f>IF($DI548&gt;=7,INDEX($CL:$CL,$DH548+7),"")</f>
      </c>
      <c r="CU548">
        <f>IF($DI548&gt;=8,INDEX($CL:$CL,$DH548+8),"")</f>
      </c>
      <c r="CV548">
        <f>IF($DI548&gt;=9,INDEX($CL:$CL,$DH548+9),"")</f>
      </c>
      <c r="CW548">
        <f>IF($DI548&gt;=10,INDEX($CL:$CL,$DH548+10),"")</f>
      </c>
      <c r="CX548">
        <f>IF($DI548&gt;=11,INDEX($CL:$CL,$DH548+11),"")</f>
      </c>
      <c r="CY548">
        <f>IF($DI548&gt;=12,INDEX($CL:$CL,$DH548+12),"")</f>
      </c>
      <c r="CZ548">
        <f>IF($DI548&gt;=13,INDEX($CL:$CL,$DH548+13),"")</f>
      </c>
      <c r="DA548">
        <f>IF($DI548&gt;=14,INDEX($CL:$CL,$DH548+14),"")</f>
      </c>
      <c r="DB548">
        <f>IF($DI548&gt;=15,INDEX($CL:$CL,$DH548+15),"")</f>
      </c>
      <c r="DC548">
        <f>IF($DI548&gt;=16,INDEX($CL:$CL,$DH548+16),"")</f>
      </c>
      <c r="DD548">
        <f>IF($DI548&gt;=17,INDEX($CL:$CL,$DH548+17),"")</f>
      </c>
      <c r="DE548">
        <f>IF($DI548&gt;=18,INDEX($CL:$CL,$DH548+18),"")</f>
      </c>
      <c r="DF548">
        <f>IF($DI548&gt;=19,INDEX($CL:$CL,$DH548+19),"")</f>
      </c>
      <c r="DG548">
        <f>IF($DI548&gt;=20,INDEX($CL:$CL,$DH548+20),"")</f>
      </c>
      <c r="DH548">
        <f>IFERROR(MATCH($CK548,$CL$2:$CL$1558,0)+1,0)</f>
      </c>
      <c r="DI548">
        <f>IFERROR(INDEX($CM$2:$CM$1558,MATCH($CK548,$CL$2:$CL$1558,0)),0)</f>
      </c>
      <c r="DJ548">
        <f>IFERROR(INDEX($AQ:$AQ,MATCH($K548,$AP:$AP,0))&amp;"","")</f>
      </c>
      <c r="DN548">
        <f>IF($GQ548&gt;=1,INDEX($DK:$DK,$GP548+1),"")</f>
      </c>
      <c r="DO548">
        <f>IF($GQ548&gt;=2,INDEX($DK:$DK,$GP548+2),"")</f>
      </c>
      <c r="DP548">
        <f>IF($GQ548&gt;=3,INDEX($DK:$DK,$GP548+3),"")</f>
      </c>
      <c r="DQ548">
        <f>IF($GQ548&gt;=4,INDEX($DK:$DK,$GP548+4),"")</f>
      </c>
      <c r="DR548">
        <f>IF($GQ548&gt;=5,INDEX($DK:$DK,$GP548+5),"")</f>
      </c>
      <c r="DS548">
        <f>IF($GQ548&gt;=6,INDEX($DK:$DK,$GP548+6),"")</f>
      </c>
      <c r="DT548">
        <f>IF($GQ548&gt;=7,INDEX($DK:$DK,$GP548+7),"")</f>
      </c>
      <c r="DU548">
        <f>IF($GQ548&gt;=8,INDEX($DK:$DK,$GP548+8),"")</f>
      </c>
      <c r="DV548">
        <f>IF($GQ548&gt;=9,INDEX($DK:$DK,$GP548+9),"")</f>
      </c>
      <c r="DW548">
        <f>IF($GQ548&gt;=10,INDEX($DK:$DK,$GP548+10),"")</f>
      </c>
      <c r="DX548">
        <f>IF($GQ548&gt;=11,INDEX($DK:$DK,$GP548+11),"")</f>
      </c>
      <c r="DY548">
        <f>IF($GQ548&gt;=12,INDEX($DK:$DK,$GP548+12),"")</f>
      </c>
      <c r="DZ548">
        <f>IF($GQ548&gt;=13,INDEX($DK:$DK,$GP548+13),"")</f>
      </c>
      <c r="EA548">
        <f>IF($GQ548&gt;=14,INDEX($DK:$DK,$GP548+14),"")</f>
      </c>
      <c r="EB548">
        <f>IF($GQ548&gt;=15,INDEX($DK:$DK,$GP548+15),"")</f>
      </c>
      <c r="EC548">
        <f>IF($GQ548&gt;=16,INDEX($DK:$DK,$GP548+16),"")</f>
      </c>
      <c r="ED548">
        <f>IF($GQ548&gt;=17,INDEX($DK:$DK,$GP548+17),"")</f>
      </c>
      <c r="EE548">
        <f>IF($GQ548&gt;=18,INDEX($DK:$DK,$GP548+18),"")</f>
      </c>
      <c r="EF548">
        <f>IF($GQ548&gt;=19,INDEX($DK:$DK,$GP548+19),"")</f>
      </c>
      <c r="EG548">
        <f>IF($GQ548&gt;=20,INDEX($DK:$DK,$GP548+20),"")</f>
      </c>
      <c r="EH548">
        <f>IF($GQ548&gt;=21,INDEX($DK:$DK,$GP548+21),"")</f>
      </c>
      <c r="EI548">
        <f>IF($GQ548&gt;=22,INDEX($DK:$DK,$GP548+22),"")</f>
      </c>
      <c r="EJ548">
        <f>IF($GQ548&gt;=23,INDEX($DK:$DK,$GP548+23),"")</f>
      </c>
      <c r="EK548">
        <f>IF($GQ548&gt;=24,INDEX($DK:$DK,$GP548+24),"")</f>
      </c>
      <c r="EL548">
        <f>IF($GQ548&gt;=25,INDEX($DK:$DK,$GP548+25),"")</f>
      </c>
      <c r="EM548">
        <f>IF($GQ548&gt;=26,INDEX($DK:$DK,$GP548+26),"")</f>
      </c>
      <c r="EN548">
        <f>IF($GQ548&gt;=27,INDEX($DK:$DK,$GP548+27),"")</f>
      </c>
      <c r="EO548">
        <f>IF($GQ548&gt;=28,INDEX($DK:$DK,$GP548+28),"")</f>
      </c>
      <c r="EP548">
        <f>IF($GQ548&gt;=29,INDEX($DK:$DK,$GP548+29),"")</f>
      </c>
      <c r="EQ548">
        <f>IF($GQ548&gt;=30,INDEX($DK:$DK,$GP548+30),"")</f>
      </c>
      <c r="ER548">
        <f>IF($GQ548&gt;=31,INDEX($DK:$DK,$GP548+31),"")</f>
      </c>
      <c r="ES548">
        <f>IF($GQ548&gt;=32,INDEX($DK:$DK,$GP548+32),"")</f>
      </c>
      <c r="ET548">
        <f>IF($GQ548&gt;=33,INDEX($DK:$DK,$GP548+33),"")</f>
      </c>
      <c r="EU548">
        <f>IF($GQ548&gt;=34,INDEX($DK:$DK,$GP548+34),"")</f>
      </c>
      <c r="EV548">
        <f>IF($GQ548&gt;=35,INDEX($DK:$DK,$GP548+35),"")</f>
      </c>
      <c r="EW548">
        <f>IF($GQ548&gt;=36,INDEX($DK:$DK,$GP548+36),"")</f>
      </c>
      <c r="EX548">
        <f>IF($GQ548&gt;=37,INDEX($DK:$DK,$GP548+37),"")</f>
      </c>
      <c r="EY548">
        <f>IF($GQ548&gt;=38,INDEX($DK:$DK,$GP548+38),"")</f>
      </c>
      <c r="EZ548">
        <f>IF($GQ548&gt;=39,INDEX($DK:$DK,$GP548+39),"")</f>
      </c>
      <c r="FA548">
        <f>IF($GQ548&gt;=40,INDEX($DK:$DK,$GP548+40),"")</f>
      </c>
      <c r="FB548">
        <f>IF($GQ548&gt;=1,INDEX($DL:$DL,$GP548+1),"")</f>
      </c>
      <c r="FC548">
        <f>IF($GQ548&gt;=2,INDEX($DL:$DL,$GP548+2),"")</f>
      </c>
      <c r="FD548">
        <f>IF($GQ548&gt;=3,INDEX($DL:$DL,$GP548+3),"")</f>
      </c>
      <c r="FE548">
        <f>IF($GQ548&gt;=4,INDEX($DL:$DL,$GP548+4),"")</f>
      </c>
      <c r="FF548">
        <f>IF($GQ548&gt;=5,INDEX($DL:$DL,$GP548+5),"")</f>
      </c>
      <c r="FG548">
        <f>IF($GQ548&gt;=6,INDEX($DL:$DL,$GP548+6),"")</f>
      </c>
      <c r="FH548">
        <f>IF($GQ548&gt;=7,INDEX($DL:$DL,$GP548+7),"")</f>
      </c>
      <c r="FI548">
        <f>IF($GQ548&gt;=8,INDEX($DL:$DL,$GP548+8),"")</f>
      </c>
      <c r="FJ548">
        <f>IF($GQ548&gt;=9,INDEX($DL:$DL,$GP548+9),"")</f>
      </c>
      <c r="FK548">
        <f>IF($GQ548&gt;=10,INDEX($DL:$DL,$GP548+10),"")</f>
      </c>
      <c r="FL548">
        <f>IF($GQ548&gt;=11,INDEX($DL:$DL,$GP548+11),"")</f>
      </c>
      <c r="FM548">
        <f>IF($GQ548&gt;=12,INDEX($DL:$DL,$GP548+12),"")</f>
      </c>
      <c r="FN548">
        <f>IF($GQ548&gt;=13,INDEX($DL:$DL,$GP548+13),"")</f>
      </c>
      <c r="FO548">
        <f>IF($GQ548&gt;=14,INDEX($DL:$DL,$GP548+14),"")</f>
      </c>
      <c r="FP548">
        <f>IF($GQ548&gt;=15,INDEX($DL:$DL,$GP548+15),"")</f>
      </c>
      <c r="FQ548">
        <f>IF($GQ548&gt;=16,INDEX($DL:$DL,$GP548+16),"")</f>
      </c>
      <c r="FR548">
        <f>IF($GQ548&gt;=17,INDEX($DL:$DL,$GP548+17),"")</f>
      </c>
      <c r="FS548">
        <f>IF($GQ548&gt;=18,INDEX($DL:$DL,$GP548+18),"")</f>
      </c>
      <c r="FT548">
        <f>IF($GQ548&gt;=19,INDEX($DL:$DL,$GP548+19),"")</f>
      </c>
      <c r="FU548">
        <f>IF($GQ548&gt;=20,INDEX($DL:$DL,$GP548+20),"")</f>
      </c>
      <c r="FV548">
        <f>IF($GQ548&gt;=21,INDEX($DL:$DL,$GP548+21),"")</f>
      </c>
      <c r="FW548">
        <f>IF($GQ548&gt;=22,INDEX($DL:$DL,$GP548+22),"")</f>
      </c>
      <c r="FX548">
        <f>IF($GQ548&gt;=23,INDEX($DL:$DL,$GP548+23),"")</f>
      </c>
      <c r="FY548">
        <f>IF($GQ548&gt;=24,INDEX($DL:$DL,$GP548+24),"")</f>
      </c>
      <c r="FZ548">
        <f>IF($GQ548&gt;=25,INDEX($DL:$DL,$GP548+25),"")</f>
      </c>
      <c r="GA548">
        <f>IF($GQ548&gt;=26,INDEX($DL:$DL,$GP548+26),"")</f>
      </c>
      <c r="GB548">
        <f>IF($GQ548&gt;=27,INDEX($DL:$DL,$GP548+27),"")</f>
      </c>
      <c r="GC548">
        <f>IF($GQ548&gt;=28,INDEX($DL:$DL,$GP548+28),"")</f>
      </c>
      <c r="GD548">
        <f>IF($GQ548&gt;=29,INDEX($DL:$DL,$GP548+29),"")</f>
      </c>
      <c r="GE548">
        <f>IF($GQ548&gt;=30,INDEX($DL:$DL,$GP548+30),"")</f>
      </c>
      <c r="GF548">
        <f>IF($GQ548&gt;=31,INDEX($DL:$DL,$GP548+31),"")</f>
      </c>
      <c r="GG548">
        <f>IF($GQ548&gt;=32,INDEX($DL:$DL,$GP548+32),"")</f>
      </c>
      <c r="GH548">
        <f>IF($GQ548&gt;=33,INDEX($DL:$DL,$GP548+33),"")</f>
      </c>
      <c r="GI548">
        <f>IF($GQ548&gt;=34,INDEX($DL:$DL,$GP548+34),"")</f>
      </c>
      <c r="GJ548">
        <f>IF($GQ548&gt;=35,INDEX($DL:$DL,$GP548+35),"")</f>
      </c>
      <c r="GK548">
        <f>IF($GQ548&gt;=36,INDEX($DL:$DL,$GP548+36),"")</f>
      </c>
      <c r="GL548">
        <f>IF($GQ548&gt;=37,INDEX($DL:$DL,$GP548+37),"")</f>
      </c>
      <c r="GM548">
        <f>IF($GQ548&gt;=38,INDEX($DL:$DL,$GP548+38),"")</f>
      </c>
      <c r="GN548">
        <f>IF($GQ548&gt;=39,INDEX($DL:$DL,$GP548+39),"")</f>
      </c>
      <c r="GO548">
        <f>IF($GQ548&gt;=40,INDEX($DL:$DL,$GP548+40),"")</f>
      </c>
      <c r="GP548">
        <f>IFERROR(MATCH($DJ548,$DK$2:$DK$148,0)+1,0)</f>
      </c>
      <c r="GQ548">
        <f>IFERROR(INDEX($DM$2:$DM$148,MATCH($DJ548,$DK$2:$DK$148,0)),0)</f>
      </c>
      <c r="GR548">
        <f>IFERROR(MATCH($L548,$DN$548:$FA$548,0),0)</f>
      </c>
      <c r="GS548">
        <f>IF($GR548&gt;0,INDEX($FB$548:$GO$548,$GR548),"")</f>
      </c>
      <c r="GV548">
        <f>IF($JE548&gt;=1,INDEX($GT:$GT,$JD548+1),"")</f>
      </c>
      <c r="GW548">
        <f>IF($JE548&gt;=2,INDEX($GT:$GT,$JD548+2),"")</f>
      </c>
      <c r="GX548">
        <f>IF($JE548&gt;=3,INDEX($GT:$GT,$JD548+3),"")</f>
      </c>
      <c r="GY548">
        <f>IF($JE548&gt;=4,INDEX($GT:$GT,$JD548+4),"")</f>
      </c>
      <c r="GZ548">
        <f>IF($JE548&gt;=5,INDEX($GT:$GT,$JD548+5),"")</f>
      </c>
      <c r="HA548">
        <f>IF($JE548&gt;=6,INDEX($GT:$GT,$JD548+6),"")</f>
      </c>
      <c r="HB548">
        <f>IF($JE548&gt;=7,INDEX($GT:$GT,$JD548+7),"")</f>
      </c>
      <c r="HC548">
        <f>IF($JE548&gt;=8,INDEX($GT:$GT,$JD548+8),"")</f>
      </c>
      <c r="HD548">
        <f>IF($JE548&gt;=9,INDEX($GT:$GT,$JD548+9),"")</f>
      </c>
      <c r="HE548">
        <f>IF($JE548&gt;=10,INDEX($GT:$GT,$JD548+10),"")</f>
      </c>
      <c r="HF548">
        <f>IF($JE548&gt;=11,INDEX($GT:$GT,$JD548+11),"")</f>
      </c>
      <c r="HG548">
        <f>IF($JE548&gt;=12,INDEX($GT:$GT,$JD548+12),"")</f>
      </c>
      <c r="HH548">
        <f>IF($JE548&gt;=13,INDEX($GT:$GT,$JD548+13),"")</f>
      </c>
      <c r="HI548">
        <f>IF($JE548&gt;=14,INDEX($GT:$GT,$JD548+14),"")</f>
      </c>
      <c r="HJ548">
        <f>IF($JE548&gt;=15,INDEX($GT:$GT,$JD548+15),"")</f>
      </c>
      <c r="HK548">
        <f>IF($JE548&gt;=16,INDEX($GT:$GT,$JD548+16),"")</f>
      </c>
      <c r="HL548">
        <f>IF($JE548&gt;=17,INDEX($GT:$GT,$JD548+17),"")</f>
      </c>
      <c r="HM548">
        <f>IF($JE548&gt;=18,INDEX($GT:$GT,$JD548+18),"")</f>
      </c>
      <c r="HN548">
        <f>IF($JE548&gt;=19,INDEX($GT:$GT,$JD548+19),"")</f>
      </c>
      <c r="HO548">
        <f>IF($JE548&gt;=20,INDEX($GT:$GT,$JD548+20),"")</f>
      </c>
      <c r="HP548">
        <f>IF($JE548&gt;=21,INDEX($GT:$GT,$JD548+21),"")</f>
      </c>
      <c r="HQ548">
        <f>IF($JE548&gt;=22,INDEX($GT:$GT,$JD548+22),"")</f>
      </c>
      <c r="HR548">
        <f>IF($JE548&gt;=23,INDEX($GT:$GT,$JD548+23),"")</f>
      </c>
      <c r="HS548">
        <f>IF($JE548&gt;=24,INDEX($GT:$GT,$JD548+24),"")</f>
      </c>
      <c r="HT548">
        <f>IF($JE548&gt;=25,INDEX($GT:$GT,$JD548+25),"")</f>
      </c>
      <c r="HU548">
        <f>IF($JE548&gt;=26,INDEX($GT:$GT,$JD548+26),"")</f>
      </c>
      <c r="HV548">
        <f>IF($JE548&gt;=27,INDEX($GT:$GT,$JD548+27),"")</f>
      </c>
      <c r="HW548">
        <f>IF($JE548&gt;=28,INDEX($GT:$GT,$JD548+28),"")</f>
      </c>
      <c r="HX548">
        <f>IF($JE548&gt;=29,INDEX($GT:$GT,$JD548+29),"")</f>
      </c>
      <c r="HY548">
        <f>IF($JE548&gt;=30,INDEX($GT:$GT,$JD548+30),"")</f>
      </c>
      <c r="HZ548">
        <f>IF($JE548&gt;=31,INDEX($GT:$GT,$JD548+31),"")</f>
      </c>
      <c r="IA548">
        <f>IF($JE548&gt;=32,INDEX($GT:$GT,$JD548+32),"")</f>
      </c>
      <c r="IB548">
        <f>IF($JE548&gt;=33,INDEX($GT:$GT,$JD548+33),"")</f>
      </c>
      <c r="IC548">
        <f>IF($JE548&gt;=34,INDEX($GT:$GT,$JD548+34),"")</f>
      </c>
      <c r="ID548">
        <f>IF($JE548&gt;=35,INDEX($GT:$GT,$JD548+35),"")</f>
      </c>
      <c r="IE548">
        <f>IF($JE548&gt;=36,INDEX($GT:$GT,$JD548+36),"")</f>
      </c>
      <c r="IF548">
        <f>IF($JE548&gt;=37,INDEX($GT:$GT,$JD548+37),"")</f>
      </c>
      <c r="IG548">
        <f>IF($JE548&gt;=38,INDEX($GT:$GT,$JD548+38),"")</f>
      </c>
      <c r="IH548">
        <f>IF($JE548&gt;=39,INDEX($GT:$GT,$JD548+39),"")</f>
      </c>
      <c r="II548">
        <f>IF($JE548&gt;=40,INDEX($GT:$GT,$JD548+40),"")</f>
      </c>
      <c r="IJ548">
        <f>IF($JE548&gt;=41,INDEX($GT:$GT,$JD548+41),"")</f>
      </c>
      <c r="IK548">
        <f>IF($JE548&gt;=42,INDEX($GT:$GT,$JD548+42),"")</f>
      </c>
      <c r="IL548">
        <f>IF($JE548&gt;=43,INDEX($GT:$GT,$JD548+43),"")</f>
      </c>
      <c r="IM548">
        <f>IF($JE548&gt;=44,INDEX($GT:$GT,$JD548+44),"")</f>
      </c>
      <c r="IN548">
        <f>IF($JE548&gt;=45,INDEX($GT:$GT,$JD548+45),"")</f>
      </c>
      <c r="IO548">
        <f>IF($JE548&gt;=46,INDEX($GT:$GT,$JD548+46),"")</f>
      </c>
      <c r="IP548">
        <f>IF($JE548&gt;=47,INDEX($GT:$GT,$JD548+47),"")</f>
      </c>
      <c r="IQ548">
        <f>IF($JE548&gt;=48,INDEX($GT:$GT,$JD548+48),"")</f>
      </c>
      <c r="IR548">
        <f>IF($JE548&gt;=49,INDEX($GT:$GT,$JD548+49),"")</f>
      </c>
      <c r="IS548">
        <f>IF($JE548&gt;=50,INDEX($GT:$GT,$JD548+50),"")</f>
      </c>
      <c r="IT548">
        <f>IF($JE548&gt;=51,INDEX($GT:$GT,$JD548+51),"")</f>
      </c>
      <c r="IU548">
        <f>IF($JE548&gt;=52,INDEX($GT:$GT,$JD548+52),"")</f>
      </c>
      <c r="IV548">
        <f>IF($JE548&gt;=53,INDEX($GT:$GT,$JD548+53),"")</f>
      </c>
      <c r="IW548">
        <f>IF($JE548&gt;=54,INDEX($GT:$GT,$JD548+54),"")</f>
      </c>
      <c r="IX548">
        <f>IF($JE548&gt;=55,INDEX($GT:$GT,$JD548+55),"")</f>
      </c>
      <c r="IY548">
        <f>IF($JE548&gt;=56,INDEX($GT:$GT,$JD548+56),"")</f>
      </c>
      <c r="IZ548">
        <f>IF($JE548&gt;=57,INDEX($GT:$GT,$JD548+57),"")</f>
      </c>
      <c r="JA548">
        <f>IF($JE548&gt;=58,INDEX($GT:$GT,$JD548+58),"")</f>
      </c>
      <c r="JB548">
        <f>IF($JE548&gt;=59,INDEX($GT:$GT,$JD548+59),"")</f>
      </c>
      <c r="JC548">
        <f>IF($JE548&gt;=60,INDEX($GT:$GT,$JD548+60),"")</f>
      </c>
      <c r="JD548">
        <f>IFERROR(MATCH($GS548,$GT$2:$GT$322,0)+1,0)</f>
      </c>
      <c r="JE548">
        <f>IFERROR(INDEX($GU$2:$GU$322,MATCH($GS548,$GT$2:$GT$322,0)),0)</f>
      </c>
      <c r="JF548" t="s">
        <v>28</v>
      </c>
      <c r="JG548" t="s">
        <v>28</v>
      </c>
    </row>
    <row r="549" spans="1:267" x14ac:dyDescent="0.25">
      <c r="J549" s="1"/>
      <c r="K549" s="1"/>
      <c r="L549" s="1"/>
      <c r="M549" s="1"/>
      <c r="N549" s="1">
        <f>IFERROR(IF(FIND(" - ",$J549)&gt;0,MID($J549,FIND(" - ",$J549)+3,LEN($J549)),""),"")</f>
      </c>
      <c r="P549" s="1"/>
      <c r="S549" t="s">
        <v>28</v>
      </c>
      <c r="U549">
        <f>IF(OR($S549="",$T549=""),"",IFERROR($S549/$T549,0))</f>
      </c>
      <c r="V549">
        <f>IF($S549="","",
IF($K549="","",
IF(ISNUMBER(SEARCH("exempt",LOWER($K549))),0,
$S549*(VALUE(SUBSTITUTE($K549,"%",""))/100))))</f>
      </c>
      <c r="AB549">
        <f>IF($S549="","",
SUM($S549,$V549,$Z549,$W549,$Y549)-
IF($AA549="",0,VALUE($AA549)))</f>
      </c>
      <c r="AJ549" t="s">
        <v>1220</v>
      </c>
      <c r="AR549">
        <f>IFERROR(LEFT($J549,FIND(" - ",$J549)-1),$J549)</f>
      </c>
      <c r="AU549">
        <f>IF($CJ549&gt;=1,INDEX($AS:$AS,$CI549+1),"")</f>
      </c>
      <c r="AV549">
        <f>IF($CJ549&gt;=2,INDEX($AS:$AS,$CI549+2),"")</f>
      </c>
      <c r="AW549">
        <f>IF($CJ549&gt;=3,INDEX($AS:$AS,$CI549+3),"")</f>
      </c>
      <c r="AX549">
        <f>IF($CJ549&gt;=4,INDEX($AS:$AS,$CI549+4),"")</f>
      </c>
      <c r="AY549">
        <f>IF($CJ549&gt;=5,INDEX($AS:$AS,$CI549+5),"")</f>
      </c>
      <c r="AZ549">
        <f>IF($CJ549&gt;=6,INDEX($AS:$AS,$CI549+6),"")</f>
      </c>
      <c r="BA549">
        <f>IF($CJ549&gt;=7,INDEX($AS:$AS,$CI549+7),"")</f>
      </c>
      <c r="BB549">
        <f>IF($CJ549&gt;=8,INDEX($AS:$AS,$CI549+8),"")</f>
      </c>
      <c r="BC549">
        <f>IF($CJ549&gt;=9,INDEX($AS:$AS,$CI549+9),"")</f>
      </c>
      <c r="BD549">
        <f>IF($CJ549&gt;=10,INDEX($AS:$AS,$CI549+10),"")</f>
      </c>
      <c r="BE549">
        <f>IF($CJ549&gt;=11,INDEX($AS:$AS,$CI549+11),"")</f>
      </c>
      <c r="BF549">
        <f>IF($CJ549&gt;=12,INDEX($AS:$AS,$CI549+12),"")</f>
      </c>
      <c r="BG549">
        <f>IF($CJ549&gt;=13,INDEX($AS:$AS,$CI549+13),"")</f>
      </c>
      <c r="BH549">
        <f>IF($CJ549&gt;=14,INDEX($AS:$AS,$CI549+14),"")</f>
      </c>
      <c r="BI549">
        <f>IF($CJ549&gt;=15,INDEX($AS:$AS,$CI549+15),"")</f>
      </c>
      <c r="BJ549">
        <f>IF($CJ549&gt;=16,INDEX($AS:$AS,$CI549+16),"")</f>
      </c>
      <c r="BK549">
        <f>IF($CJ549&gt;=17,INDEX($AS:$AS,$CI549+17),"")</f>
      </c>
      <c r="BL549">
        <f>IF($CJ549&gt;=18,INDEX($AS:$AS,$CI549+18),"")</f>
      </c>
      <c r="BM549">
        <f>IF($CJ549&gt;=19,INDEX($AS:$AS,$CI549+19),"")</f>
      </c>
      <c r="BN549">
        <f>IF($CJ549&gt;=20,INDEX($AS:$AS,$CI549+20),"")</f>
      </c>
      <c r="BO549">
        <f>IF($CJ549&gt;=21,INDEX($AS:$AS,$CI549+21),"")</f>
      </c>
      <c r="BP549">
        <f>IF($CJ549&gt;=22,INDEX($AS:$AS,$CI549+22),"")</f>
      </c>
      <c r="BQ549">
        <f>IF($CJ549&gt;=23,INDEX($AS:$AS,$CI549+23),"")</f>
      </c>
      <c r="BR549">
        <f>IF($CJ549&gt;=24,INDEX($AS:$AS,$CI549+24),"")</f>
      </c>
      <c r="BS549">
        <f>IF($CJ549&gt;=25,INDEX($AS:$AS,$CI549+25),"")</f>
      </c>
      <c r="BT549">
        <f>IF($CJ549&gt;=26,INDEX($AS:$AS,$CI549+26),"")</f>
      </c>
      <c r="BU549">
        <f>IF($CJ549&gt;=27,INDEX($AS:$AS,$CI549+27),"")</f>
      </c>
      <c r="BV549">
        <f>IF($CJ549&gt;=28,INDEX($AS:$AS,$CI549+28),"")</f>
      </c>
      <c r="BW549">
        <f>IF($CJ549&gt;=29,INDEX($AS:$AS,$CI549+29),"")</f>
      </c>
      <c r="BX549">
        <f>IF($CJ549&gt;=30,INDEX($AS:$AS,$CI549+30),"")</f>
      </c>
      <c r="BY549">
        <f>IF($CJ549&gt;=31,INDEX($AS:$AS,$CI549+31),"")</f>
      </c>
      <c r="BZ549">
        <f>IF($CJ549&gt;=32,INDEX($AS:$AS,$CI549+32),"")</f>
      </c>
      <c r="CA549">
        <f>IF($CJ549&gt;=33,INDEX($AS:$AS,$CI549+33),"")</f>
      </c>
      <c r="CB549">
        <f>IF($CJ549&gt;=34,INDEX($AS:$AS,$CI549+34),"")</f>
      </c>
      <c r="CC549">
        <f>IF($CJ549&gt;=35,INDEX($AS:$AS,$CI549+35),"")</f>
      </c>
      <c r="CD549">
        <f>IF($CJ549&gt;=36,INDEX($AS:$AS,$CI549+36),"")</f>
      </c>
      <c r="CE549">
        <f>IF($CJ549&gt;=37,INDEX($AS:$AS,$CI549+37),"")</f>
      </c>
      <c r="CF549">
        <f>IF($CJ549&gt;=38,INDEX($AS:$AS,$CI549+38),"")</f>
      </c>
      <c r="CG549">
        <f>IF($CJ549&gt;=39,INDEX($AS:$AS,$CI549+39),"")</f>
      </c>
      <c r="CH549">
        <f>IF($CJ549&gt;=40,INDEX($AS:$AS,$CI549+40),"")</f>
      </c>
      <c r="CI549">
        <f>IFERROR(MATCH($AR549,$AS$2:$AS$133,0)+1,0)</f>
      </c>
      <c r="CJ549">
        <f>IFERROR(INDEX($AT$2:$AT$133,MATCH($AR549,$AS$2:$AS$133,0)),0)</f>
      </c>
      <c r="CK549">
        <f>IFERROR(LEFT($O549,FIND(" - ",$O549)-1),$O549)</f>
      </c>
      <c r="CL549" t="s">
        <v>211</v>
      </c>
      <c r="CN549">
        <f>IF($DI549&gt;=1,INDEX($CL:$CL,$DH549+1),"")</f>
      </c>
      <c r="CO549">
        <f>IF($DI549&gt;=2,INDEX($CL:$CL,$DH549+2),"")</f>
      </c>
      <c r="CP549">
        <f>IF($DI549&gt;=3,INDEX($CL:$CL,$DH549+3),"")</f>
      </c>
      <c r="CQ549">
        <f>IF($DI549&gt;=4,INDEX($CL:$CL,$DH549+4),"")</f>
      </c>
      <c r="CR549">
        <f>IF($DI549&gt;=5,INDEX($CL:$CL,$DH549+5),"")</f>
      </c>
      <c r="CS549">
        <f>IF($DI549&gt;=6,INDEX($CL:$CL,$DH549+6),"")</f>
      </c>
      <c r="CT549">
        <f>IF($DI549&gt;=7,INDEX($CL:$CL,$DH549+7),"")</f>
      </c>
      <c r="CU549">
        <f>IF($DI549&gt;=8,INDEX($CL:$CL,$DH549+8),"")</f>
      </c>
      <c r="CV549">
        <f>IF($DI549&gt;=9,INDEX($CL:$CL,$DH549+9),"")</f>
      </c>
      <c r="CW549">
        <f>IF($DI549&gt;=10,INDEX($CL:$CL,$DH549+10),"")</f>
      </c>
      <c r="CX549">
        <f>IF($DI549&gt;=11,INDEX($CL:$CL,$DH549+11),"")</f>
      </c>
      <c r="CY549">
        <f>IF($DI549&gt;=12,INDEX($CL:$CL,$DH549+12),"")</f>
      </c>
      <c r="CZ549">
        <f>IF($DI549&gt;=13,INDEX($CL:$CL,$DH549+13),"")</f>
      </c>
      <c r="DA549">
        <f>IF($DI549&gt;=14,INDEX($CL:$CL,$DH549+14),"")</f>
      </c>
      <c r="DB549">
        <f>IF($DI549&gt;=15,INDEX($CL:$CL,$DH549+15),"")</f>
      </c>
      <c r="DC549">
        <f>IF($DI549&gt;=16,INDEX($CL:$CL,$DH549+16),"")</f>
      </c>
      <c r="DD549">
        <f>IF($DI549&gt;=17,INDEX($CL:$CL,$DH549+17),"")</f>
      </c>
      <c r="DE549">
        <f>IF($DI549&gt;=18,INDEX($CL:$CL,$DH549+18),"")</f>
      </c>
      <c r="DF549">
        <f>IF($DI549&gt;=19,INDEX($CL:$CL,$DH549+19),"")</f>
      </c>
      <c r="DG549">
        <f>IF($DI549&gt;=20,INDEX($CL:$CL,$DH549+20),"")</f>
      </c>
      <c r="DH549">
        <f>IFERROR(MATCH($CK549,$CL$2:$CL$1558,0)+1,0)</f>
      </c>
      <c r="DI549">
        <f>IFERROR(INDEX($CM$2:$CM$1558,MATCH($CK549,$CL$2:$CL$1558,0)),0)</f>
      </c>
      <c r="DJ549">
        <f>IFERROR(INDEX($AQ:$AQ,MATCH($K549,$AP:$AP,0))&amp;"","")</f>
      </c>
      <c r="DN549">
        <f>IF($GQ549&gt;=1,INDEX($DK:$DK,$GP549+1),"")</f>
      </c>
      <c r="DO549">
        <f>IF($GQ549&gt;=2,INDEX($DK:$DK,$GP549+2),"")</f>
      </c>
      <c r="DP549">
        <f>IF($GQ549&gt;=3,INDEX($DK:$DK,$GP549+3),"")</f>
      </c>
      <c r="DQ549">
        <f>IF($GQ549&gt;=4,INDEX($DK:$DK,$GP549+4),"")</f>
      </c>
      <c r="DR549">
        <f>IF($GQ549&gt;=5,INDEX($DK:$DK,$GP549+5),"")</f>
      </c>
      <c r="DS549">
        <f>IF($GQ549&gt;=6,INDEX($DK:$DK,$GP549+6),"")</f>
      </c>
      <c r="DT549">
        <f>IF($GQ549&gt;=7,INDEX($DK:$DK,$GP549+7),"")</f>
      </c>
      <c r="DU549">
        <f>IF($GQ549&gt;=8,INDEX($DK:$DK,$GP549+8),"")</f>
      </c>
      <c r="DV549">
        <f>IF($GQ549&gt;=9,INDEX($DK:$DK,$GP549+9),"")</f>
      </c>
      <c r="DW549">
        <f>IF($GQ549&gt;=10,INDEX($DK:$DK,$GP549+10),"")</f>
      </c>
      <c r="DX549">
        <f>IF($GQ549&gt;=11,INDEX($DK:$DK,$GP549+11),"")</f>
      </c>
      <c r="DY549">
        <f>IF($GQ549&gt;=12,INDEX($DK:$DK,$GP549+12),"")</f>
      </c>
      <c r="DZ549">
        <f>IF($GQ549&gt;=13,INDEX($DK:$DK,$GP549+13),"")</f>
      </c>
      <c r="EA549">
        <f>IF($GQ549&gt;=14,INDEX($DK:$DK,$GP549+14),"")</f>
      </c>
      <c r="EB549">
        <f>IF($GQ549&gt;=15,INDEX($DK:$DK,$GP549+15),"")</f>
      </c>
      <c r="EC549">
        <f>IF($GQ549&gt;=16,INDEX($DK:$DK,$GP549+16),"")</f>
      </c>
      <c r="ED549">
        <f>IF($GQ549&gt;=17,INDEX($DK:$DK,$GP549+17),"")</f>
      </c>
      <c r="EE549">
        <f>IF($GQ549&gt;=18,INDEX($DK:$DK,$GP549+18),"")</f>
      </c>
      <c r="EF549">
        <f>IF($GQ549&gt;=19,INDEX($DK:$DK,$GP549+19),"")</f>
      </c>
      <c r="EG549">
        <f>IF($GQ549&gt;=20,INDEX($DK:$DK,$GP549+20),"")</f>
      </c>
      <c r="EH549">
        <f>IF($GQ549&gt;=21,INDEX($DK:$DK,$GP549+21),"")</f>
      </c>
      <c r="EI549">
        <f>IF($GQ549&gt;=22,INDEX($DK:$DK,$GP549+22),"")</f>
      </c>
      <c r="EJ549">
        <f>IF($GQ549&gt;=23,INDEX($DK:$DK,$GP549+23),"")</f>
      </c>
      <c r="EK549">
        <f>IF($GQ549&gt;=24,INDEX($DK:$DK,$GP549+24),"")</f>
      </c>
      <c r="EL549">
        <f>IF($GQ549&gt;=25,INDEX($DK:$DK,$GP549+25),"")</f>
      </c>
      <c r="EM549">
        <f>IF($GQ549&gt;=26,INDEX($DK:$DK,$GP549+26),"")</f>
      </c>
      <c r="EN549">
        <f>IF($GQ549&gt;=27,INDEX($DK:$DK,$GP549+27),"")</f>
      </c>
      <c r="EO549">
        <f>IF($GQ549&gt;=28,INDEX($DK:$DK,$GP549+28),"")</f>
      </c>
      <c r="EP549">
        <f>IF($GQ549&gt;=29,INDEX($DK:$DK,$GP549+29),"")</f>
      </c>
      <c r="EQ549">
        <f>IF($GQ549&gt;=30,INDEX($DK:$DK,$GP549+30),"")</f>
      </c>
      <c r="ER549">
        <f>IF($GQ549&gt;=31,INDEX($DK:$DK,$GP549+31),"")</f>
      </c>
      <c r="ES549">
        <f>IF($GQ549&gt;=32,INDEX($DK:$DK,$GP549+32),"")</f>
      </c>
      <c r="ET549">
        <f>IF($GQ549&gt;=33,INDEX($DK:$DK,$GP549+33),"")</f>
      </c>
      <c r="EU549">
        <f>IF($GQ549&gt;=34,INDEX($DK:$DK,$GP549+34),"")</f>
      </c>
      <c r="EV549">
        <f>IF($GQ549&gt;=35,INDEX($DK:$DK,$GP549+35),"")</f>
      </c>
      <c r="EW549">
        <f>IF($GQ549&gt;=36,INDEX($DK:$DK,$GP549+36),"")</f>
      </c>
      <c r="EX549">
        <f>IF($GQ549&gt;=37,INDEX($DK:$DK,$GP549+37),"")</f>
      </c>
      <c r="EY549">
        <f>IF($GQ549&gt;=38,INDEX($DK:$DK,$GP549+38),"")</f>
      </c>
      <c r="EZ549">
        <f>IF($GQ549&gt;=39,INDEX($DK:$DK,$GP549+39),"")</f>
      </c>
      <c r="FA549">
        <f>IF($GQ549&gt;=40,INDEX($DK:$DK,$GP549+40),"")</f>
      </c>
      <c r="FB549">
        <f>IF($GQ549&gt;=1,INDEX($DL:$DL,$GP549+1),"")</f>
      </c>
      <c r="FC549">
        <f>IF($GQ549&gt;=2,INDEX($DL:$DL,$GP549+2),"")</f>
      </c>
      <c r="FD549">
        <f>IF($GQ549&gt;=3,INDEX($DL:$DL,$GP549+3),"")</f>
      </c>
      <c r="FE549">
        <f>IF($GQ549&gt;=4,INDEX($DL:$DL,$GP549+4),"")</f>
      </c>
      <c r="FF549">
        <f>IF($GQ549&gt;=5,INDEX($DL:$DL,$GP549+5),"")</f>
      </c>
      <c r="FG549">
        <f>IF($GQ549&gt;=6,INDEX($DL:$DL,$GP549+6),"")</f>
      </c>
      <c r="FH549">
        <f>IF($GQ549&gt;=7,INDEX($DL:$DL,$GP549+7),"")</f>
      </c>
      <c r="FI549">
        <f>IF($GQ549&gt;=8,INDEX($DL:$DL,$GP549+8),"")</f>
      </c>
      <c r="FJ549">
        <f>IF($GQ549&gt;=9,INDEX($DL:$DL,$GP549+9),"")</f>
      </c>
      <c r="FK549">
        <f>IF($GQ549&gt;=10,INDEX($DL:$DL,$GP549+10),"")</f>
      </c>
      <c r="FL549">
        <f>IF($GQ549&gt;=11,INDEX($DL:$DL,$GP549+11),"")</f>
      </c>
      <c r="FM549">
        <f>IF($GQ549&gt;=12,INDEX($DL:$DL,$GP549+12),"")</f>
      </c>
      <c r="FN549">
        <f>IF($GQ549&gt;=13,INDEX($DL:$DL,$GP549+13),"")</f>
      </c>
      <c r="FO549">
        <f>IF($GQ549&gt;=14,INDEX($DL:$DL,$GP549+14),"")</f>
      </c>
      <c r="FP549">
        <f>IF($GQ549&gt;=15,INDEX($DL:$DL,$GP549+15),"")</f>
      </c>
      <c r="FQ549">
        <f>IF($GQ549&gt;=16,INDEX($DL:$DL,$GP549+16),"")</f>
      </c>
      <c r="FR549">
        <f>IF($GQ549&gt;=17,INDEX($DL:$DL,$GP549+17),"")</f>
      </c>
      <c r="FS549">
        <f>IF($GQ549&gt;=18,INDEX($DL:$DL,$GP549+18),"")</f>
      </c>
      <c r="FT549">
        <f>IF($GQ549&gt;=19,INDEX($DL:$DL,$GP549+19),"")</f>
      </c>
      <c r="FU549">
        <f>IF($GQ549&gt;=20,INDEX($DL:$DL,$GP549+20),"")</f>
      </c>
      <c r="FV549">
        <f>IF($GQ549&gt;=21,INDEX($DL:$DL,$GP549+21),"")</f>
      </c>
      <c r="FW549">
        <f>IF($GQ549&gt;=22,INDEX($DL:$DL,$GP549+22),"")</f>
      </c>
      <c r="FX549">
        <f>IF($GQ549&gt;=23,INDEX($DL:$DL,$GP549+23),"")</f>
      </c>
      <c r="FY549">
        <f>IF($GQ549&gt;=24,INDEX($DL:$DL,$GP549+24),"")</f>
      </c>
      <c r="FZ549">
        <f>IF($GQ549&gt;=25,INDEX($DL:$DL,$GP549+25),"")</f>
      </c>
      <c r="GA549">
        <f>IF($GQ549&gt;=26,INDEX($DL:$DL,$GP549+26),"")</f>
      </c>
      <c r="GB549">
        <f>IF($GQ549&gt;=27,INDEX($DL:$DL,$GP549+27),"")</f>
      </c>
      <c r="GC549">
        <f>IF($GQ549&gt;=28,INDEX($DL:$DL,$GP549+28),"")</f>
      </c>
      <c r="GD549">
        <f>IF($GQ549&gt;=29,INDEX($DL:$DL,$GP549+29),"")</f>
      </c>
      <c r="GE549">
        <f>IF($GQ549&gt;=30,INDEX($DL:$DL,$GP549+30),"")</f>
      </c>
      <c r="GF549">
        <f>IF($GQ549&gt;=31,INDEX($DL:$DL,$GP549+31),"")</f>
      </c>
      <c r="GG549">
        <f>IF($GQ549&gt;=32,INDEX($DL:$DL,$GP549+32),"")</f>
      </c>
      <c r="GH549">
        <f>IF($GQ549&gt;=33,INDEX($DL:$DL,$GP549+33),"")</f>
      </c>
      <c r="GI549">
        <f>IF($GQ549&gt;=34,INDEX($DL:$DL,$GP549+34),"")</f>
      </c>
      <c r="GJ549">
        <f>IF($GQ549&gt;=35,INDEX($DL:$DL,$GP549+35),"")</f>
      </c>
      <c r="GK549">
        <f>IF($GQ549&gt;=36,INDEX($DL:$DL,$GP549+36),"")</f>
      </c>
      <c r="GL549">
        <f>IF($GQ549&gt;=37,INDEX($DL:$DL,$GP549+37),"")</f>
      </c>
      <c r="GM549">
        <f>IF($GQ549&gt;=38,INDEX($DL:$DL,$GP549+38),"")</f>
      </c>
      <c r="GN549">
        <f>IF($GQ549&gt;=39,INDEX($DL:$DL,$GP549+39),"")</f>
      </c>
      <c r="GO549">
        <f>IF($GQ549&gt;=40,INDEX($DL:$DL,$GP549+40),"")</f>
      </c>
      <c r="GP549">
        <f>IFERROR(MATCH($DJ549,$DK$2:$DK$148,0)+1,0)</f>
      </c>
      <c r="GQ549">
        <f>IFERROR(INDEX($DM$2:$DM$148,MATCH($DJ549,$DK$2:$DK$148,0)),0)</f>
      </c>
      <c r="GR549">
        <f>IFERROR(MATCH($L549,$DN$549:$FA$549,0),0)</f>
      </c>
      <c r="GS549">
        <f>IF($GR549&gt;0,INDEX($FB$549:$GO$549,$GR549),"")</f>
      </c>
      <c r="GV549">
        <f>IF($JE549&gt;=1,INDEX($GT:$GT,$JD549+1),"")</f>
      </c>
      <c r="GW549">
        <f>IF($JE549&gt;=2,INDEX($GT:$GT,$JD549+2),"")</f>
      </c>
      <c r="GX549">
        <f>IF($JE549&gt;=3,INDEX($GT:$GT,$JD549+3),"")</f>
      </c>
      <c r="GY549">
        <f>IF($JE549&gt;=4,INDEX($GT:$GT,$JD549+4),"")</f>
      </c>
      <c r="GZ549">
        <f>IF($JE549&gt;=5,INDEX($GT:$GT,$JD549+5),"")</f>
      </c>
      <c r="HA549">
        <f>IF($JE549&gt;=6,INDEX($GT:$GT,$JD549+6),"")</f>
      </c>
      <c r="HB549">
        <f>IF($JE549&gt;=7,INDEX($GT:$GT,$JD549+7),"")</f>
      </c>
      <c r="HC549">
        <f>IF($JE549&gt;=8,INDEX($GT:$GT,$JD549+8),"")</f>
      </c>
      <c r="HD549">
        <f>IF($JE549&gt;=9,INDEX($GT:$GT,$JD549+9),"")</f>
      </c>
      <c r="HE549">
        <f>IF($JE549&gt;=10,INDEX($GT:$GT,$JD549+10),"")</f>
      </c>
      <c r="HF549">
        <f>IF($JE549&gt;=11,INDEX($GT:$GT,$JD549+11),"")</f>
      </c>
      <c r="HG549">
        <f>IF($JE549&gt;=12,INDEX($GT:$GT,$JD549+12),"")</f>
      </c>
      <c r="HH549">
        <f>IF($JE549&gt;=13,INDEX($GT:$GT,$JD549+13),"")</f>
      </c>
      <c r="HI549">
        <f>IF($JE549&gt;=14,INDEX($GT:$GT,$JD549+14),"")</f>
      </c>
      <c r="HJ549">
        <f>IF($JE549&gt;=15,INDEX($GT:$GT,$JD549+15),"")</f>
      </c>
      <c r="HK549">
        <f>IF($JE549&gt;=16,INDEX($GT:$GT,$JD549+16),"")</f>
      </c>
      <c r="HL549">
        <f>IF($JE549&gt;=17,INDEX($GT:$GT,$JD549+17),"")</f>
      </c>
      <c r="HM549">
        <f>IF($JE549&gt;=18,INDEX($GT:$GT,$JD549+18),"")</f>
      </c>
      <c r="HN549">
        <f>IF($JE549&gt;=19,INDEX($GT:$GT,$JD549+19),"")</f>
      </c>
      <c r="HO549">
        <f>IF($JE549&gt;=20,INDEX($GT:$GT,$JD549+20),"")</f>
      </c>
      <c r="HP549">
        <f>IF($JE549&gt;=21,INDEX($GT:$GT,$JD549+21),"")</f>
      </c>
      <c r="HQ549">
        <f>IF($JE549&gt;=22,INDEX($GT:$GT,$JD549+22),"")</f>
      </c>
      <c r="HR549">
        <f>IF($JE549&gt;=23,INDEX($GT:$GT,$JD549+23),"")</f>
      </c>
      <c r="HS549">
        <f>IF($JE549&gt;=24,INDEX($GT:$GT,$JD549+24),"")</f>
      </c>
      <c r="HT549">
        <f>IF($JE549&gt;=25,INDEX($GT:$GT,$JD549+25),"")</f>
      </c>
      <c r="HU549">
        <f>IF($JE549&gt;=26,INDEX($GT:$GT,$JD549+26),"")</f>
      </c>
      <c r="HV549">
        <f>IF($JE549&gt;=27,INDEX($GT:$GT,$JD549+27),"")</f>
      </c>
      <c r="HW549">
        <f>IF($JE549&gt;=28,INDEX($GT:$GT,$JD549+28),"")</f>
      </c>
      <c r="HX549">
        <f>IF($JE549&gt;=29,INDEX($GT:$GT,$JD549+29),"")</f>
      </c>
      <c r="HY549">
        <f>IF($JE549&gt;=30,INDEX($GT:$GT,$JD549+30),"")</f>
      </c>
      <c r="HZ549">
        <f>IF($JE549&gt;=31,INDEX($GT:$GT,$JD549+31),"")</f>
      </c>
      <c r="IA549">
        <f>IF($JE549&gt;=32,INDEX($GT:$GT,$JD549+32),"")</f>
      </c>
      <c r="IB549">
        <f>IF($JE549&gt;=33,INDEX($GT:$GT,$JD549+33),"")</f>
      </c>
      <c r="IC549">
        <f>IF($JE549&gt;=34,INDEX($GT:$GT,$JD549+34),"")</f>
      </c>
      <c r="ID549">
        <f>IF($JE549&gt;=35,INDEX($GT:$GT,$JD549+35),"")</f>
      </c>
      <c r="IE549">
        <f>IF($JE549&gt;=36,INDEX($GT:$GT,$JD549+36),"")</f>
      </c>
      <c r="IF549">
        <f>IF($JE549&gt;=37,INDEX($GT:$GT,$JD549+37),"")</f>
      </c>
      <c r="IG549">
        <f>IF($JE549&gt;=38,INDEX($GT:$GT,$JD549+38),"")</f>
      </c>
      <c r="IH549">
        <f>IF($JE549&gt;=39,INDEX($GT:$GT,$JD549+39),"")</f>
      </c>
      <c r="II549">
        <f>IF($JE549&gt;=40,INDEX($GT:$GT,$JD549+40),"")</f>
      </c>
      <c r="IJ549">
        <f>IF($JE549&gt;=41,INDEX($GT:$GT,$JD549+41),"")</f>
      </c>
      <c r="IK549">
        <f>IF($JE549&gt;=42,INDEX($GT:$GT,$JD549+42),"")</f>
      </c>
      <c r="IL549">
        <f>IF($JE549&gt;=43,INDEX($GT:$GT,$JD549+43),"")</f>
      </c>
      <c r="IM549">
        <f>IF($JE549&gt;=44,INDEX($GT:$GT,$JD549+44),"")</f>
      </c>
      <c r="IN549">
        <f>IF($JE549&gt;=45,INDEX($GT:$GT,$JD549+45),"")</f>
      </c>
      <c r="IO549">
        <f>IF($JE549&gt;=46,INDEX($GT:$GT,$JD549+46),"")</f>
      </c>
      <c r="IP549">
        <f>IF($JE549&gt;=47,INDEX($GT:$GT,$JD549+47),"")</f>
      </c>
      <c r="IQ549">
        <f>IF($JE549&gt;=48,INDEX($GT:$GT,$JD549+48),"")</f>
      </c>
      <c r="IR549">
        <f>IF($JE549&gt;=49,INDEX($GT:$GT,$JD549+49),"")</f>
      </c>
      <c r="IS549">
        <f>IF($JE549&gt;=50,INDEX($GT:$GT,$JD549+50),"")</f>
      </c>
      <c r="IT549">
        <f>IF($JE549&gt;=51,INDEX($GT:$GT,$JD549+51),"")</f>
      </c>
      <c r="IU549">
        <f>IF($JE549&gt;=52,INDEX($GT:$GT,$JD549+52),"")</f>
      </c>
      <c r="IV549">
        <f>IF($JE549&gt;=53,INDEX($GT:$GT,$JD549+53),"")</f>
      </c>
      <c r="IW549">
        <f>IF($JE549&gt;=54,INDEX($GT:$GT,$JD549+54),"")</f>
      </c>
      <c r="IX549">
        <f>IF($JE549&gt;=55,INDEX($GT:$GT,$JD549+55),"")</f>
      </c>
      <c r="IY549">
        <f>IF($JE549&gt;=56,INDEX($GT:$GT,$JD549+56),"")</f>
      </c>
      <c r="IZ549">
        <f>IF($JE549&gt;=57,INDEX($GT:$GT,$JD549+57),"")</f>
      </c>
      <c r="JA549">
        <f>IF($JE549&gt;=58,INDEX($GT:$GT,$JD549+58),"")</f>
      </c>
      <c r="JB549">
        <f>IF($JE549&gt;=59,INDEX($GT:$GT,$JD549+59),"")</f>
      </c>
      <c r="JC549">
        <f>IF($JE549&gt;=60,INDEX($GT:$GT,$JD549+60),"")</f>
      </c>
      <c r="JD549">
        <f>IFERROR(MATCH($GS549,$GT$2:$GT$322,0)+1,0)</f>
      </c>
      <c r="JE549">
        <f>IFERROR(INDEX($GU$2:$GU$322,MATCH($GS549,$GT$2:$GT$322,0)),0)</f>
      </c>
      <c r="JF549" t="s">
        <v>28</v>
      </c>
      <c r="JG549" t="s">
        <v>28</v>
      </c>
    </row>
    <row r="550" spans="1:267" x14ac:dyDescent="0.25">
      <c r="J550" s="1"/>
      <c r="K550" s="1"/>
      <c r="L550" s="1"/>
      <c r="M550" s="1"/>
      <c r="N550" s="1">
        <f>IFERROR(IF(FIND(" - ",$J550)&gt;0,MID($J550,FIND(" - ",$J550)+3,LEN($J550)),""),"")</f>
      </c>
      <c r="P550" s="1"/>
      <c r="S550" t="s">
        <v>28</v>
      </c>
      <c r="U550">
        <f>IF(OR($S550="",$T550=""),"",IFERROR($S550/$T550,0))</f>
      </c>
      <c r="V550">
        <f>IF($S550="","",
IF($K550="","",
IF(ISNUMBER(SEARCH("exempt",LOWER($K550))),0,
$S550*(VALUE(SUBSTITUTE($K550,"%",""))/100))))</f>
      </c>
      <c r="AB550">
        <f>IF($S550="","",
SUM($S550,$V550,$Z550,$W550,$Y550)-
IF($AA550="",0,VALUE($AA550)))</f>
      </c>
      <c r="AJ550" t="s">
        <v>1221</v>
      </c>
      <c r="AR550">
        <f>IFERROR(LEFT($J550,FIND(" - ",$J550)-1),$J550)</f>
      </c>
      <c r="AU550">
        <f>IF($CJ550&gt;=1,INDEX($AS:$AS,$CI550+1),"")</f>
      </c>
      <c r="AV550">
        <f>IF($CJ550&gt;=2,INDEX($AS:$AS,$CI550+2),"")</f>
      </c>
      <c r="AW550">
        <f>IF($CJ550&gt;=3,INDEX($AS:$AS,$CI550+3),"")</f>
      </c>
      <c r="AX550">
        <f>IF($CJ550&gt;=4,INDEX($AS:$AS,$CI550+4),"")</f>
      </c>
      <c r="AY550">
        <f>IF($CJ550&gt;=5,INDEX($AS:$AS,$CI550+5),"")</f>
      </c>
      <c r="AZ550">
        <f>IF($CJ550&gt;=6,INDEX($AS:$AS,$CI550+6),"")</f>
      </c>
      <c r="BA550">
        <f>IF($CJ550&gt;=7,INDEX($AS:$AS,$CI550+7),"")</f>
      </c>
      <c r="BB550">
        <f>IF($CJ550&gt;=8,INDEX($AS:$AS,$CI550+8),"")</f>
      </c>
      <c r="BC550">
        <f>IF($CJ550&gt;=9,INDEX($AS:$AS,$CI550+9),"")</f>
      </c>
      <c r="BD550">
        <f>IF($CJ550&gt;=10,INDEX($AS:$AS,$CI550+10),"")</f>
      </c>
      <c r="BE550">
        <f>IF($CJ550&gt;=11,INDEX($AS:$AS,$CI550+11),"")</f>
      </c>
      <c r="BF550">
        <f>IF($CJ550&gt;=12,INDEX($AS:$AS,$CI550+12),"")</f>
      </c>
      <c r="BG550">
        <f>IF($CJ550&gt;=13,INDEX($AS:$AS,$CI550+13),"")</f>
      </c>
      <c r="BH550">
        <f>IF($CJ550&gt;=14,INDEX($AS:$AS,$CI550+14),"")</f>
      </c>
      <c r="BI550">
        <f>IF($CJ550&gt;=15,INDEX($AS:$AS,$CI550+15),"")</f>
      </c>
      <c r="BJ550">
        <f>IF($CJ550&gt;=16,INDEX($AS:$AS,$CI550+16),"")</f>
      </c>
      <c r="BK550">
        <f>IF($CJ550&gt;=17,INDEX($AS:$AS,$CI550+17),"")</f>
      </c>
      <c r="BL550">
        <f>IF($CJ550&gt;=18,INDEX($AS:$AS,$CI550+18),"")</f>
      </c>
      <c r="BM550">
        <f>IF($CJ550&gt;=19,INDEX($AS:$AS,$CI550+19),"")</f>
      </c>
      <c r="BN550">
        <f>IF($CJ550&gt;=20,INDEX($AS:$AS,$CI550+20),"")</f>
      </c>
      <c r="BO550">
        <f>IF($CJ550&gt;=21,INDEX($AS:$AS,$CI550+21),"")</f>
      </c>
      <c r="BP550">
        <f>IF($CJ550&gt;=22,INDEX($AS:$AS,$CI550+22),"")</f>
      </c>
      <c r="BQ550">
        <f>IF($CJ550&gt;=23,INDEX($AS:$AS,$CI550+23),"")</f>
      </c>
      <c r="BR550">
        <f>IF($CJ550&gt;=24,INDEX($AS:$AS,$CI550+24),"")</f>
      </c>
      <c r="BS550">
        <f>IF($CJ550&gt;=25,INDEX($AS:$AS,$CI550+25),"")</f>
      </c>
      <c r="BT550">
        <f>IF($CJ550&gt;=26,INDEX($AS:$AS,$CI550+26),"")</f>
      </c>
      <c r="BU550">
        <f>IF($CJ550&gt;=27,INDEX($AS:$AS,$CI550+27),"")</f>
      </c>
      <c r="BV550">
        <f>IF($CJ550&gt;=28,INDEX($AS:$AS,$CI550+28),"")</f>
      </c>
      <c r="BW550">
        <f>IF($CJ550&gt;=29,INDEX($AS:$AS,$CI550+29),"")</f>
      </c>
      <c r="BX550">
        <f>IF($CJ550&gt;=30,INDEX($AS:$AS,$CI550+30),"")</f>
      </c>
      <c r="BY550">
        <f>IF($CJ550&gt;=31,INDEX($AS:$AS,$CI550+31),"")</f>
      </c>
      <c r="BZ550">
        <f>IF($CJ550&gt;=32,INDEX($AS:$AS,$CI550+32),"")</f>
      </c>
      <c r="CA550">
        <f>IF($CJ550&gt;=33,INDEX($AS:$AS,$CI550+33),"")</f>
      </c>
      <c r="CB550">
        <f>IF($CJ550&gt;=34,INDEX($AS:$AS,$CI550+34),"")</f>
      </c>
      <c r="CC550">
        <f>IF($CJ550&gt;=35,INDEX($AS:$AS,$CI550+35),"")</f>
      </c>
      <c r="CD550">
        <f>IF($CJ550&gt;=36,INDEX($AS:$AS,$CI550+36),"")</f>
      </c>
      <c r="CE550">
        <f>IF($CJ550&gt;=37,INDEX($AS:$AS,$CI550+37),"")</f>
      </c>
      <c r="CF550">
        <f>IF($CJ550&gt;=38,INDEX($AS:$AS,$CI550+38),"")</f>
      </c>
      <c r="CG550">
        <f>IF($CJ550&gt;=39,INDEX($AS:$AS,$CI550+39),"")</f>
      </c>
      <c r="CH550">
        <f>IF($CJ550&gt;=40,INDEX($AS:$AS,$CI550+40),"")</f>
      </c>
      <c r="CI550">
        <f>IFERROR(MATCH($AR550,$AS$2:$AS$133,0)+1,0)</f>
      </c>
      <c r="CJ550">
        <f>IFERROR(INDEX($AT$2:$AT$133,MATCH($AR550,$AS$2:$AS$133,0)),0)</f>
      </c>
      <c r="CK550">
        <f>IFERROR(LEFT($O550,FIND(" - ",$O550)-1),$O550)</f>
      </c>
      <c r="CL550" t="s">
        <v>1222</v>
      </c>
      <c r="CM550">
        <v>1</v>
      </c>
      <c r="CN550">
        <f>IF($DI550&gt;=1,INDEX($CL:$CL,$DH550+1),"")</f>
      </c>
      <c r="CO550">
        <f>IF($DI550&gt;=2,INDEX($CL:$CL,$DH550+2),"")</f>
      </c>
      <c r="CP550">
        <f>IF($DI550&gt;=3,INDEX($CL:$CL,$DH550+3),"")</f>
      </c>
      <c r="CQ550">
        <f>IF($DI550&gt;=4,INDEX($CL:$CL,$DH550+4),"")</f>
      </c>
      <c r="CR550">
        <f>IF($DI550&gt;=5,INDEX($CL:$CL,$DH550+5),"")</f>
      </c>
      <c r="CS550">
        <f>IF($DI550&gt;=6,INDEX($CL:$CL,$DH550+6),"")</f>
      </c>
      <c r="CT550">
        <f>IF($DI550&gt;=7,INDEX($CL:$CL,$DH550+7),"")</f>
      </c>
      <c r="CU550">
        <f>IF($DI550&gt;=8,INDEX($CL:$CL,$DH550+8),"")</f>
      </c>
      <c r="CV550">
        <f>IF($DI550&gt;=9,INDEX($CL:$CL,$DH550+9),"")</f>
      </c>
      <c r="CW550">
        <f>IF($DI550&gt;=10,INDEX($CL:$CL,$DH550+10),"")</f>
      </c>
      <c r="CX550">
        <f>IF($DI550&gt;=11,INDEX($CL:$CL,$DH550+11),"")</f>
      </c>
      <c r="CY550">
        <f>IF($DI550&gt;=12,INDEX($CL:$CL,$DH550+12),"")</f>
      </c>
      <c r="CZ550">
        <f>IF($DI550&gt;=13,INDEX($CL:$CL,$DH550+13),"")</f>
      </c>
      <c r="DA550">
        <f>IF($DI550&gt;=14,INDEX($CL:$CL,$DH550+14),"")</f>
      </c>
      <c r="DB550">
        <f>IF($DI550&gt;=15,INDEX($CL:$CL,$DH550+15),"")</f>
      </c>
      <c r="DC550">
        <f>IF($DI550&gt;=16,INDEX($CL:$CL,$DH550+16),"")</f>
      </c>
      <c r="DD550">
        <f>IF($DI550&gt;=17,INDEX($CL:$CL,$DH550+17),"")</f>
      </c>
      <c r="DE550">
        <f>IF($DI550&gt;=18,INDEX($CL:$CL,$DH550+18),"")</f>
      </c>
      <c r="DF550">
        <f>IF($DI550&gt;=19,INDEX($CL:$CL,$DH550+19),"")</f>
      </c>
      <c r="DG550">
        <f>IF($DI550&gt;=20,INDEX($CL:$CL,$DH550+20),"")</f>
      </c>
      <c r="DH550">
        <f>IFERROR(MATCH($CK550,$CL$2:$CL$1558,0)+1,0)</f>
      </c>
      <c r="DI550">
        <f>IFERROR(INDEX($CM$2:$CM$1558,MATCH($CK550,$CL$2:$CL$1558,0)),0)</f>
      </c>
      <c r="DJ550">
        <f>IFERROR(INDEX($AQ:$AQ,MATCH($K550,$AP:$AP,0))&amp;"","")</f>
      </c>
      <c r="DN550">
        <f>IF($GQ550&gt;=1,INDEX($DK:$DK,$GP550+1),"")</f>
      </c>
      <c r="DO550">
        <f>IF($GQ550&gt;=2,INDEX($DK:$DK,$GP550+2),"")</f>
      </c>
      <c r="DP550">
        <f>IF($GQ550&gt;=3,INDEX($DK:$DK,$GP550+3),"")</f>
      </c>
      <c r="DQ550">
        <f>IF($GQ550&gt;=4,INDEX($DK:$DK,$GP550+4),"")</f>
      </c>
      <c r="DR550">
        <f>IF($GQ550&gt;=5,INDEX($DK:$DK,$GP550+5),"")</f>
      </c>
      <c r="DS550">
        <f>IF($GQ550&gt;=6,INDEX($DK:$DK,$GP550+6),"")</f>
      </c>
      <c r="DT550">
        <f>IF($GQ550&gt;=7,INDEX($DK:$DK,$GP550+7),"")</f>
      </c>
      <c r="DU550">
        <f>IF($GQ550&gt;=8,INDEX($DK:$DK,$GP550+8),"")</f>
      </c>
      <c r="DV550">
        <f>IF($GQ550&gt;=9,INDEX($DK:$DK,$GP550+9),"")</f>
      </c>
      <c r="DW550">
        <f>IF($GQ550&gt;=10,INDEX($DK:$DK,$GP550+10),"")</f>
      </c>
      <c r="DX550">
        <f>IF($GQ550&gt;=11,INDEX($DK:$DK,$GP550+11),"")</f>
      </c>
      <c r="DY550">
        <f>IF($GQ550&gt;=12,INDEX($DK:$DK,$GP550+12),"")</f>
      </c>
      <c r="DZ550">
        <f>IF($GQ550&gt;=13,INDEX($DK:$DK,$GP550+13),"")</f>
      </c>
      <c r="EA550">
        <f>IF($GQ550&gt;=14,INDEX($DK:$DK,$GP550+14),"")</f>
      </c>
      <c r="EB550">
        <f>IF($GQ550&gt;=15,INDEX($DK:$DK,$GP550+15),"")</f>
      </c>
      <c r="EC550">
        <f>IF($GQ550&gt;=16,INDEX($DK:$DK,$GP550+16),"")</f>
      </c>
      <c r="ED550">
        <f>IF($GQ550&gt;=17,INDEX($DK:$DK,$GP550+17),"")</f>
      </c>
      <c r="EE550">
        <f>IF($GQ550&gt;=18,INDEX($DK:$DK,$GP550+18),"")</f>
      </c>
      <c r="EF550">
        <f>IF($GQ550&gt;=19,INDEX($DK:$DK,$GP550+19),"")</f>
      </c>
      <c r="EG550">
        <f>IF($GQ550&gt;=20,INDEX($DK:$DK,$GP550+20),"")</f>
      </c>
      <c r="EH550">
        <f>IF($GQ550&gt;=21,INDEX($DK:$DK,$GP550+21),"")</f>
      </c>
      <c r="EI550">
        <f>IF($GQ550&gt;=22,INDEX($DK:$DK,$GP550+22),"")</f>
      </c>
      <c r="EJ550">
        <f>IF($GQ550&gt;=23,INDEX($DK:$DK,$GP550+23),"")</f>
      </c>
      <c r="EK550">
        <f>IF($GQ550&gt;=24,INDEX($DK:$DK,$GP550+24),"")</f>
      </c>
      <c r="EL550">
        <f>IF($GQ550&gt;=25,INDEX($DK:$DK,$GP550+25),"")</f>
      </c>
      <c r="EM550">
        <f>IF($GQ550&gt;=26,INDEX($DK:$DK,$GP550+26),"")</f>
      </c>
      <c r="EN550">
        <f>IF($GQ550&gt;=27,INDEX($DK:$DK,$GP550+27),"")</f>
      </c>
      <c r="EO550">
        <f>IF($GQ550&gt;=28,INDEX($DK:$DK,$GP550+28),"")</f>
      </c>
      <c r="EP550">
        <f>IF($GQ550&gt;=29,INDEX($DK:$DK,$GP550+29),"")</f>
      </c>
      <c r="EQ550">
        <f>IF($GQ550&gt;=30,INDEX($DK:$DK,$GP550+30),"")</f>
      </c>
      <c r="ER550">
        <f>IF($GQ550&gt;=31,INDEX($DK:$DK,$GP550+31),"")</f>
      </c>
      <c r="ES550">
        <f>IF($GQ550&gt;=32,INDEX($DK:$DK,$GP550+32),"")</f>
      </c>
      <c r="ET550">
        <f>IF($GQ550&gt;=33,INDEX($DK:$DK,$GP550+33),"")</f>
      </c>
      <c r="EU550">
        <f>IF($GQ550&gt;=34,INDEX($DK:$DK,$GP550+34),"")</f>
      </c>
      <c r="EV550">
        <f>IF($GQ550&gt;=35,INDEX($DK:$DK,$GP550+35),"")</f>
      </c>
      <c r="EW550">
        <f>IF($GQ550&gt;=36,INDEX($DK:$DK,$GP550+36),"")</f>
      </c>
      <c r="EX550">
        <f>IF($GQ550&gt;=37,INDEX($DK:$DK,$GP550+37),"")</f>
      </c>
      <c r="EY550">
        <f>IF($GQ550&gt;=38,INDEX($DK:$DK,$GP550+38),"")</f>
      </c>
      <c r="EZ550">
        <f>IF($GQ550&gt;=39,INDEX($DK:$DK,$GP550+39),"")</f>
      </c>
      <c r="FA550">
        <f>IF($GQ550&gt;=40,INDEX($DK:$DK,$GP550+40),"")</f>
      </c>
      <c r="FB550">
        <f>IF($GQ550&gt;=1,INDEX($DL:$DL,$GP550+1),"")</f>
      </c>
      <c r="FC550">
        <f>IF($GQ550&gt;=2,INDEX($DL:$DL,$GP550+2),"")</f>
      </c>
      <c r="FD550">
        <f>IF($GQ550&gt;=3,INDEX($DL:$DL,$GP550+3),"")</f>
      </c>
      <c r="FE550">
        <f>IF($GQ550&gt;=4,INDEX($DL:$DL,$GP550+4),"")</f>
      </c>
      <c r="FF550">
        <f>IF($GQ550&gt;=5,INDEX($DL:$DL,$GP550+5),"")</f>
      </c>
      <c r="FG550">
        <f>IF($GQ550&gt;=6,INDEX($DL:$DL,$GP550+6),"")</f>
      </c>
      <c r="FH550">
        <f>IF($GQ550&gt;=7,INDEX($DL:$DL,$GP550+7),"")</f>
      </c>
      <c r="FI550">
        <f>IF($GQ550&gt;=8,INDEX($DL:$DL,$GP550+8),"")</f>
      </c>
      <c r="FJ550">
        <f>IF($GQ550&gt;=9,INDEX($DL:$DL,$GP550+9),"")</f>
      </c>
      <c r="FK550">
        <f>IF($GQ550&gt;=10,INDEX($DL:$DL,$GP550+10),"")</f>
      </c>
      <c r="FL550">
        <f>IF($GQ550&gt;=11,INDEX($DL:$DL,$GP550+11),"")</f>
      </c>
      <c r="FM550">
        <f>IF($GQ550&gt;=12,INDEX($DL:$DL,$GP550+12),"")</f>
      </c>
      <c r="FN550">
        <f>IF($GQ550&gt;=13,INDEX($DL:$DL,$GP550+13),"")</f>
      </c>
      <c r="FO550">
        <f>IF($GQ550&gt;=14,INDEX($DL:$DL,$GP550+14),"")</f>
      </c>
      <c r="FP550">
        <f>IF($GQ550&gt;=15,INDEX($DL:$DL,$GP550+15),"")</f>
      </c>
      <c r="FQ550">
        <f>IF($GQ550&gt;=16,INDEX($DL:$DL,$GP550+16),"")</f>
      </c>
      <c r="FR550">
        <f>IF($GQ550&gt;=17,INDEX($DL:$DL,$GP550+17),"")</f>
      </c>
      <c r="FS550">
        <f>IF($GQ550&gt;=18,INDEX($DL:$DL,$GP550+18),"")</f>
      </c>
      <c r="FT550">
        <f>IF($GQ550&gt;=19,INDEX($DL:$DL,$GP550+19),"")</f>
      </c>
      <c r="FU550">
        <f>IF($GQ550&gt;=20,INDEX($DL:$DL,$GP550+20),"")</f>
      </c>
      <c r="FV550">
        <f>IF($GQ550&gt;=21,INDEX($DL:$DL,$GP550+21),"")</f>
      </c>
      <c r="FW550">
        <f>IF($GQ550&gt;=22,INDEX($DL:$DL,$GP550+22),"")</f>
      </c>
      <c r="FX550">
        <f>IF($GQ550&gt;=23,INDEX($DL:$DL,$GP550+23),"")</f>
      </c>
      <c r="FY550">
        <f>IF($GQ550&gt;=24,INDEX($DL:$DL,$GP550+24),"")</f>
      </c>
      <c r="FZ550">
        <f>IF($GQ550&gt;=25,INDEX($DL:$DL,$GP550+25),"")</f>
      </c>
      <c r="GA550">
        <f>IF($GQ550&gt;=26,INDEX($DL:$DL,$GP550+26),"")</f>
      </c>
      <c r="GB550">
        <f>IF($GQ550&gt;=27,INDEX($DL:$DL,$GP550+27),"")</f>
      </c>
      <c r="GC550">
        <f>IF($GQ550&gt;=28,INDEX($DL:$DL,$GP550+28),"")</f>
      </c>
      <c r="GD550">
        <f>IF($GQ550&gt;=29,INDEX($DL:$DL,$GP550+29),"")</f>
      </c>
      <c r="GE550">
        <f>IF($GQ550&gt;=30,INDEX($DL:$DL,$GP550+30),"")</f>
      </c>
      <c r="GF550">
        <f>IF($GQ550&gt;=31,INDEX($DL:$DL,$GP550+31),"")</f>
      </c>
      <c r="GG550">
        <f>IF($GQ550&gt;=32,INDEX($DL:$DL,$GP550+32),"")</f>
      </c>
      <c r="GH550">
        <f>IF($GQ550&gt;=33,INDEX($DL:$DL,$GP550+33),"")</f>
      </c>
      <c r="GI550">
        <f>IF($GQ550&gt;=34,INDEX($DL:$DL,$GP550+34),"")</f>
      </c>
      <c r="GJ550">
        <f>IF($GQ550&gt;=35,INDEX($DL:$DL,$GP550+35),"")</f>
      </c>
      <c r="GK550">
        <f>IF($GQ550&gt;=36,INDEX($DL:$DL,$GP550+36),"")</f>
      </c>
      <c r="GL550">
        <f>IF($GQ550&gt;=37,INDEX($DL:$DL,$GP550+37),"")</f>
      </c>
      <c r="GM550">
        <f>IF($GQ550&gt;=38,INDEX($DL:$DL,$GP550+38),"")</f>
      </c>
      <c r="GN550">
        <f>IF($GQ550&gt;=39,INDEX($DL:$DL,$GP550+39),"")</f>
      </c>
      <c r="GO550">
        <f>IF($GQ550&gt;=40,INDEX($DL:$DL,$GP550+40),"")</f>
      </c>
      <c r="GP550">
        <f>IFERROR(MATCH($DJ550,$DK$2:$DK$148,0)+1,0)</f>
      </c>
      <c r="GQ550">
        <f>IFERROR(INDEX($DM$2:$DM$148,MATCH($DJ550,$DK$2:$DK$148,0)),0)</f>
      </c>
      <c r="GR550">
        <f>IFERROR(MATCH($L550,$DN$550:$FA$550,0),0)</f>
      </c>
      <c r="GS550">
        <f>IF($GR550&gt;0,INDEX($FB$550:$GO$550,$GR550),"")</f>
      </c>
      <c r="GV550">
        <f>IF($JE550&gt;=1,INDEX($GT:$GT,$JD550+1),"")</f>
      </c>
      <c r="GW550">
        <f>IF($JE550&gt;=2,INDEX($GT:$GT,$JD550+2),"")</f>
      </c>
      <c r="GX550">
        <f>IF($JE550&gt;=3,INDEX($GT:$GT,$JD550+3),"")</f>
      </c>
      <c r="GY550">
        <f>IF($JE550&gt;=4,INDEX($GT:$GT,$JD550+4),"")</f>
      </c>
      <c r="GZ550">
        <f>IF($JE550&gt;=5,INDEX($GT:$GT,$JD550+5),"")</f>
      </c>
      <c r="HA550">
        <f>IF($JE550&gt;=6,INDEX($GT:$GT,$JD550+6),"")</f>
      </c>
      <c r="HB550">
        <f>IF($JE550&gt;=7,INDEX($GT:$GT,$JD550+7),"")</f>
      </c>
      <c r="HC550">
        <f>IF($JE550&gt;=8,INDEX($GT:$GT,$JD550+8),"")</f>
      </c>
      <c r="HD550">
        <f>IF($JE550&gt;=9,INDEX($GT:$GT,$JD550+9),"")</f>
      </c>
      <c r="HE550">
        <f>IF($JE550&gt;=10,INDEX($GT:$GT,$JD550+10),"")</f>
      </c>
      <c r="HF550">
        <f>IF($JE550&gt;=11,INDEX($GT:$GT,$JD550+11),"")</f>
      </c>
      <c r="HG550">
        <f>IF($JE550&gt;=12,INDEX($GT:$GT,$JD550+12),"")</f>
      </c>
      <c r="HH550">
        <f>IF($JE550&gt;=13,INDEX($GT:$GT,$JD550+13),"")</f>
      </c>
      <c r="HI550">
        <f>IF($JE550&gt;=14,INDEX($GT:$GT,$JD550+14),"")</f>
      </c>
      <c r="HJ550">
        <f>IF($JE550&gt;=15,INDEX($GT:$GT,$JD550+15),"")</f>
      </c>
      <c r="HK550">
        <f>IF($JE550&gt;=16,INDEX($GT:$GT,$JD550+16),"")</f>
      </c>
      <c r="HL550">
        <f>IF($JE550&gt;=17,INDEX($GT:$GT,$JD550+17),"")</f>
      </c>
      <c r="HM550">
        <f>IF($JE550&gt;=18,INDEX($GT:$GT,$JD550+18),"")</f>
      </c>
      <c r="HN550">
        <f>IF($JE550&gt;=19,INDEX($GT:$GT,$JD550+19),"")</f>
      </c>
      <c r="HO550">
        <f>IF($JE550&gt;=20,INDEX($GT:$GT,$JD550+20),"")</f>
      </c>
      <c r="HP550">
        <f>IF($JE550&gt;=21,INDEX($GT:$GT,$JD550+21),"")</f>
      </c>
      <c r="HQ550">
        <f>IF($JE550&gt;=22,INDEX($GT:$GT,$JD550+22),"")</f>
      </c>
      <c r="HR550">
        <f>IF($JE550&gt;=23,INDEX($GT:$GT,$JD550+23),"")</f>
      </c>
      <c r="HS550">
        <f>IF($JE550&gt;=24,INDEX($GT:$GT,$JD550+24),"")</f>
      </c>
      <c r="HT550">
        <f>IF($JE550&gt;=25,INDEX($GT:$GT,$JD550+25),"")</f>
      </c>
      <c r="HU550">
        <f>IF($JE550&gt;=26,INDEX($GT:$GT,$JD550+26),"")</f>
      </c>
      <c r="HV550">
        <f>IF($JE550&gt;=27,INDEX($GT:$GT,$JD550+27),"")</f>
      </c>
      <c r="HW550">
        <f>IF($JE550&gt;=28,INDEX($GT:$GT,$JD550+28),"")</f>
      </c>
      <c r="HX550">
        <f>IF($JE550&gt;=29,INDEX($GT:$GT,$JD550+29),"")</f>
      </c>
      <c r="HY550">
        <f>IF($JE550&gt;=30,INDEX($GT:$GT,$JD550+30),"")</f>
      </c>
      <c r="HZ550">
        <f>IF($JE550&gt;=31,INDEX($GT:$GT,$JD550+31),"")</f>
      </c>
      <c r="IA550">
        <f>IF($JE550&gt;=32,INDEX($GT:$GT,$JD550+32),"")</f>
      </c>
      <c r="IB550">
        <f>IF($JE550&gt;=33,INDEX($GT:$GT,$JD550+33),"")</f>
      </c>
      <c r="IC550">
        <f>IF($JE550&gt;=34,INDEX($GT:$GT,$JD550+34),"")</f>
      </c>
      <c r="ID550">
        <f>IF($JE550&gt;=35,INDEX($GT:$GT,$JD550+35),"")</f>
      </c>
      <c r="IE550">
        <f>IF($JE550&gt;=36,INDEX($GT:$GT,$JD550+36),"")</f>
      </c>
      <c r="IF550">
        <f>IF($JE550&gt;=37,INDEX($GT:$GT,$JD550+37),"")</f>
      </c>
      <c r="IG550">
        <f>IF($JE550&gt;=38,INDEX($GT:$GT,$JD550+38),"")</f>
      </c>
      <c r="IH550">
        <f>IF($JE550&gt;=39,INDEX($GT:$GT,$JD550+39),"")</f>
      </c>
      <c r="II550">
        <f>IF($JE550&gt;=40,INDEX($GT:$GT,$JD550+40),"")</f>
      </c>
      <c r="IJ550">
        <f>IF($JE550&gt;=41,INDEX($GT:$GT,$JD550+41),"")</f>
      </c>
      <c r="IK550">
        <f>IF($JE550&gt;=42,INDEX($GT:$GT,$JD550+42),"")</f>
      </c>
      <c r="IL550">
        <f>IF($JE550&gt;=43,INDEX($GT:$GT,$JD550+43),"")</f>
      </c>
      <c r="IM550">
        <f>IF($JE550&gt;=44,INDEX($GT:$GT,$JD550+44),"")</f>
      </c>
      <c r="IN550">
        <f>IF($JE550&gt;=45,INDEX($GT:$GT,$JD550+45),"")</f>
      </c>
      <c r="IO550">
        <f>IF($JE550&gt;=46,INDEX($GT:$GT,$JD550+46),"")</f>
      </c>
      <c r="IP550">
        <f>IF($JE550&gt;=47,INDEX($GT:$GT,$JD550+47),"")</f>
      </c>
      <c r="IQ550">
        <f>IF($JE550&gt;=48,INDEX($GT:$GT,$JD550+48),"")</f>
      </c>
      <c r="IR550">
        <f>IF($JE550&gt;=49,INDEX($GT:$GT,$JD550+49),"")</f>
      </c>
      <c r="IS550">
        <f>IF($JE550&gt;=50,INDEX($GT:$GT,$JD550+50),"")</f>
      </c>
      <c r="IT550">
        <f>IF($JE550&gt;=51,INDEX($GT:$GT,$JD550+51),"")</f>
      </c>
      <c r="IU550">
        <f>IF($JE550&gt;=52,INDEX($GT:$GT,$JD550+52),"")</f>
      </c>
      <c r="IV550">
        <f>IF($JE550&gt;=53,INDEX($GT:$GT,$JD550+53),"")</f>
      </c>
      <c r="IW550">
        <f>IF($JE550&gt;=54,INDEX($GT:$GT,$JD550+54),"")</f>
      </c>
      <c r="IX550">
        <f>IF($JE550&gt;=55,INDEX($GT:$GT,$JD550+55),"")</f>
      </c>
      <c r="IY550">
        <f>IF($JE550&gt;=56,INDEX($GT:$GT,$JD550+56),"")</f>
      </c>
      <c r="IZ550">
        <f>IF($JE550&gt;=57,INDEX($GT:$GT,$JD550+57),"")</f>
      </c>
      <c r="JA550">
        <f>IF($JE550&gt;=58,INDEX($GT:$GT,$JD550+58),"")</f>
      </c>
      <c r="JB550">
        <f>IF($JE550&gt;=59,INDEX($GT:$GT,$JD550+59),"")</f>
      </c>
      <c r="JC550">
        <f>IF($JE550&gt;=60,INDEX($GT:$GT,$JD550+60),"")</f>
      </c>
      <c r="JD550">
        <f>IFERROR(MATCH($GS550,$GT$2:$GT$322,0)+1,0)</f>
      </c>
      <c r="JE550">
        <f>IFERROR(INDEX($GU$2:$GU$322,MATCH($GS550,$GT$2:$GT$322,0)),0)</f>
      </c>
      <c r="JF550" t="s">
        <v>28</v>
      </c>
      <c r="JG550" t="s">
        <v>28</v>
      </c>
    </row>
    <row r="551" spans="1:267" x14ac:dyDescent="0.25">
      <c r="J551" s="1"/>
      <c r="K551" s="1"/>
      <c r="L551" s="1"/>
      <c r="M551" s="1"/>
      <c r="N551" s="1">
        <f>IFERROR(IF(FIND(" - ",$J551)&gt;0,MID($J551,FIND(" - ",$J551)+3,LEN($J551)),""),"")</f>
      </c>
      <c r="P551" s="1"/>
      <c r="S551" t="s">
        <v>28</v>
      </c>
      <c r="U551">
        <f>IF(OR($S551="",$T551=""),"",IFERROR($S551/$T551,0))</f>
      </c>
      <c r="V551">
        <f>IF($S551="","",
IF($K551="","",
IF(ISNUMBER(SEARCH("exempt",LOWER($K551))),0,
$S551*(VALUE(SUBSTITUTE($K551,"%",""))/100))))</f>
      </c>
      <c r="AB551">
        <f>IF($S551="","",
SUM($S551,$V551,$Z551,$W551,$Y551)-
IF($AA551="",0,VALUE($AA551)))</f>
      </c>
      <c r="AJ551" t="s">
        <v>1223</v>
      </c>
      <c r="AR551">
        <f>IFERROR(LEFT($J551,FIND(" - ",$J551)-1),$J551)</f>
      </c>
      <c r="AU551">
        <f>IF($CJ551&gt;=1,INDEX($AS:$AS,$CI551+1),"")</f>
      </c>
      <c r="AV551">
        <f>IF($CJ551&gt;=2,INDEX($AS:$AS,$CI551+2),"")</f>
      </c>
      <c r="AW551">
        <f>IF($CJ551&gt;=3,INDEX($AS:$AS,$CI551+3),"")</f>
      </c>
      <c r="AX551">
        <f>IF($CJ551&gt;=4,INDEX($AS:$AS,$CI551+4),"")</f>
      </c>
      <c r="AY551">
        <f>IF($CJ551&gt;=5,INDEX($AS:$AS,$CI551+5),"")</f>
      </c>
      <c r="AZ551">
        <f>IF($CJ551&gt;=6,INDEX($AS:$AS,$CI551+6),"")</f>
      </c>
      <c r="BA551">
        <f>IF($CJ551&gt;=7,INDEX($AS:$AS,$CI551+7),"")</f>
      </c>
      <c r="BB551">
        <f>IF($CJ551&gt;=8,INDEX($AS:$AS,$CI551+8),"")</f>
      </c>
      <c r="BC551">
        <f>IF($CJ551&gt;=9,INDEX($AS:$AS,$CI551+9),"")</f>
      </c>
      <c r="BD551">
        <f>IF($CJ551&gt;=10,INDEX($AS:$AS,$CI551+10),"")</f>
      </c>
      <c r="BE551">
        <f>IF($CJ551&gt;=11,INDEX($AS:$AS,$CI551+11),"")</f>
      </c>
      <c r="BF551">
        <f>IF($CJ551&gt;=12,INDEX($AS:$AS,$CI551+12),"")</f>
      </c>
      <c r="BG551">
        <f>IF($CJ551&gt;=13,INDEX($AS:$AS,$CI551+13),"")</f>
      </c>
      <c r="BH551">
        <f>IF($CJ551&gt;=14,INDEX($AS:$AS,$CI551+14),"")</f>
      </c>
      <c r="BI551">
        <f>IF($CJ551&gt;=15,INDEX($AS:$AS,$CI551+15),"")</f>
      </c>
      <c r="BJ551">
        <f>IF($CJ551&gt;=16,INDEX($AS:$AS,$CI551+16),"")</f>
      </c>
      <c r="BK551">
        <f>IF($CJ551&gt;=17,INDEX($AS:$AS,$CI551+17),"")</f>
      </c>
      <c r="BL551">
        <f>IF($CJ551&gt;=18,INDEX($AS:$AS,$CI551+18),"")</f>
      </c>
      <c r="BM551">
        <f>IF($CJ551&gt;=19,INDEX($AS:$AS,$CI551+19),"")</f>
      </c>
      <c r="BN551">
        <f>IF($CJ551&gt;=20,INDEX($AS:$AS,$CI551+20),"")</f>
      </c>
      <c r="BO551">
        <f>IF($CJ551&gt;=21,INDEX($AS:$AS,$CI551+21),"")</f>
      </c>
      <c r="BP551">
        <f>IF($CJ551&gt;=22,INDEX($AS:$AS,$CI551+22),"")</f>
      </c>
      <c r="BQ551">
        <f>IF($CJ551&gt;=23,INDEX($AS:$AS,$CI551+23),"")</f>
      </c>
      <c r="BR551">
        <f>IF($CJ551&gt;=24,INDEX($AS:$AS,$CI551+24),"")</f>
      </c>
      <c r="BS551">
        <f>IF($CJ551&gt;=25,INDEX($AS:$AS,$CI551+25),"")</f>
      </c>
      <c r="BT551">
        <f>IF($CJ551&gt;=26,INDEX($AS:$AS,$CI551+26),"")</f>
      </c>
      <c r="BU551">
        <f>IF($CJ551&gt;=27,INDEX($AS:$AS,$CI551+27),"")</f>
      </c>
      <c r="BV551">
        <f>IF($CJ551&gt;=28,INDEX($AS:$AS,$CI551+28),"")</f>
      </c>
      <c r="BW551">
        <f>IF($CJ551&gt;=29,INDEX($AS:$AS,$CI551+29),"")</f>
      </c>
      <c r="BX551">
        <f>IF($CJ551&gt;=30,INDEX($AS:$AS,$CI551+30),"")</f>
      </c>
      <c r="BY551">
        <f>IF($CJ551&gt;=31,INDEX($AS:$AS,$CI551+31),"")</f>
      </c>
      <c r="BZ551">
        <f>IF($CJ551&gt;=32,INDEX($AS:$AS,$CI551+32),"")</f>
      </c>
      <c r="CA551">
        <f>IF($CJ551&gt;=33,INDEX($AS:$AS,$CI551+33),"")</f>
      </c>
      <c r="CB551">
        <f>IF($CJ551&gt;=34,INDEX($AS:$AS,$CI551+34),"")</f>
      </c>
      <c r="CC551">
        <f>IF($CJ551&gt;=35,INDEX($AS:$AS,$CI551+35),"")</f>
      </c>
      <c r="CD551">
        <f>IF($CJ551&gt;=36,INDEX($AS:$AS,$CI551+36),"")</f>
      </c>
      <c r="CE551">
        <f>IF($CJ551&gt;=37,INDEX($AS:$AS,$CI551+37),"")</f>
      </c>
      <c r="CF551">
        <f>IF($CJ551&gt;=38,INDEX($AS:$AS,$CI551+38),"")</f>
      </c>
      <c r="CG551">
        <f>IF($CJ551&gt;=39,INDEX($AS:$AS,$CI551+39),"")</f>
      </c>
      <c r="CH551">
        <f>IF($CJ551&gt;=40,INDEX($AS:$AS,$CI551+40),"")</f>
      </c>
      <c r="CI551">
        <f>IFERROR(MATCH($AR551,$AS$2:$AS$133,0)+1,0)</f>
      </c>
      <c r="CJ551">
        <f>IFERROR(INDEX($AT$2:$AT$133,MATCH($AR551,$AS$2:$AS$133,0)),0)</f>
      </c>
      <c r="CK551">
        <f>IFERROR(LEFT($O551,FIND(" - ",$O551)-1),$O551)</f>
      </c>
      <c r="CL551" t="s">
        <v>113</v>
      </c>
      <c r="CN551">
        <f>IF($DI551&gt;=1,INDEX($CL:$CL,$DH551+1),"")</f>
      </c>
      <c r="CO551">
        <f>IF($DI551&gt;=2,INDEX($CL:$CL,$DH551+2),"")</f>
      </c>
      <c r="CP551">
        <f>IF($DI551&gt;=3,INDEX($CL:$CL,$DH551+3),"")</f>
      </c>
      <c r="CQ551">
        <f>IF($DI551&gt;=4,INDEX($CL:$CL,$DH551+4),"")</f>
      </c>
      <c r="CR551">
        <f>IF($DI551&gt;=5,INDEX($CL:$CL,$DH551+5),"")</f>
      </c>
      <c r="CS551">
        <f>IF($DI551&gt;=6,INDEX($CL:$CL,$DH551+6),"")</f>
      </c>
      <c r="CT551">
        <f>IF($DI551&gt;=7,INDEX($CL:$CL,$DH551+7),"")</f>
      </c>
      <c r="CU551">
        <f>IF($DI551&gt;=8,INDEX($CL:$CL,$DH551+8),"")</f>
      </c>
      <c r="CV551">
        <f>IF($DI551&gt;=9,INDEX($CL:$CL,$DH551+9),"")</f>
      </c>
      <c r="CW551">
        <f>IF($DI551&gt;=10,INDEX($CL:$CL,$DH551+10),"")</f>
      </c>
      <c r="CX551">
        <f>IF($DI551&gt;=11,INDEX($CL:$CL,$DH551+11),"")</f>
      </c>
      <c r="CY551">
        <f>IF($DI551&gt;=12,INDEX($CL:$CL,$DH551+12),"")</f>
      </c>
      <c r="CZ551">
        <f>IF($DI551&gt;=13,INDEX($CL:$CL,$DH551+13),"")</f>
      </c>
      <c r="DA551">
        <f>IF($DI551&gt;=14,INDEX($CL:$CL,$DH551+14),"")</f>
      </c>
      <c r="DB551">
        <f>IF($DI551&gt;=15,INDEX($CL:$CL,$DH551+15),"")</f>
      </c>
      <c r="DC551">
        <f>IF($DI551&gt;=16,INDEX($CL:$CL,$DH551+16),"")</f>
      </c>
      <c r="DD551">
        <f>IF($DI551&gt;=17,INDEX($CL:$CL,$DH551+17),"")</f>
      </c>
      <c r="DE551">
        <f>IF($DI551&gt;=18,INDEX($CL:$CL,$DH551+18),"")</f>
      </c>
      <c r="DF551">
        <f>IF($DI551&gt;=19,INDEX($CL:$CL,$DH551+19),"")</f>
      </c>
      <c r="DG551">
        <f>IF($DI551&gt;=20,INDEX($CL:$CL,$DH551+20),"")</f>
      </c>
      <c r="DH551">
        <f>IFERROR(MATCH($CK551,$CL$2:$CL$1558,0)+1,0)</f>
      </c>
      <c r="DI551">
        <f>IFERROR(INDEX($CM$2:$CM$1558,MATCH($CK551,$CL$2:$CL$1558,0)),0)</f>
      </c>
      <c r="DJ551">
        <f>IFERROR(INDEX($AQ:$AQ,MATCH($K551,$AP:$AP,0))&amp;"","")</f>
      </c>
      <c r="DN551">
        <f>IF($GQ551&gt;=1,INDEX($DK:$DK,$GP551+1),"")</f>
      </c>
      <c r="DO551">
        <f>IF($GQ551&gt;=2,INDEX($DK:$DK,$GP551+2),"")</f>
      </c>
      <c r="DP551">
        <f>IF($GQ551&gt;=3,INDEX($DK:$DK,$GP551+3),"")</f>
      </c>
      <c r="DQ551">
        <f>IF($GQ551&gt;=4,INDEX($DK:$DK,$GP551+4),"")</f>
      </c>
      <c r="DR551">
        <f>IF($GQ551&gt;=5,INDEX($DK:$DK,$GP551+5),"")</f>
      </c>
      <c r="DS551">
        <f>IF($GQ551&gt;=6,INDEX($DK:$DK,$GP551+6),"")</f>
      </c>
      <c r="DT551">
        <f>IF($GQ551&gt;=7,INDEX($DK:$DK,$GP551+7),"")</f>
      </c>
      <c r="DU551">
        <f>IF($GQ551&gt;=8,INDEX($DK:$DK,$GP551+8),"")</f>
      </c>
      <c r="DV551">
        <f>IF($GQ551&gt;=9,INDEX($DK:$DK,$GP551+9),"")</f>
      </c>
      <c r="DW551">
        <f>IF($GQ551&gt;=10,INDEX($DK:$DK,$GP551+10),"")</f>
      </c>
      <c r="DX551">
        <f>IF($GQ551&gt;=11,INDEX($DK:$DK,$GP551+11),"")</f>
      </c>
      <c r="DY551">
        <f>IF($GQ551&gt;=12,INDEX($DK:$DK,$GP551+12),"")</f>
      </c>
      <c r="DZ551">
        <f>IF($GQ551&gt;=13,INDEX($DK:$DK,$GP551+13),"")</f>
      </c>
      <c r="EA551">
        <f>IF($GQ551&gt;=14,INDEX($DK:$DK,$GP551+14),"")</f>
      </c>
      <c r="EB551">
        <f>IF($GQ551&gt;=15,INDEX($DK:$DK,$GP551+15),"")</f>
      </c>
      <c r="EC551">
        <f>IF($GQ551&gt;=16,INDEX($DK:$DK,$GP551+16),"")</f>
      </c>
      <c r="ED551">
        <f>IF($GQ551&gt;=17,INDEX($DK:$DK,$GP551+17),"")</f>
      </c>
      <c r="EE551">
        <f>IF($GQ551&gt;=18,INDEX($DK:$DK,$GP551+18),"")</f>
      </c>
      <c r="EF551">
        <f>IF($GQ551&gt;=19,INDEX($DK:$DK,$GP551+19),"")</f>
      </c>
      <c r="EG551">
        <f>IF($GQ551&gt;=20,INDEX($DK:$DK,$GP551+20),"")</f>
      </c>
      <c r="EH551">
        <f>IF($GQ551&gt;=21,INDEX($DK:$DK,$GP551+21),"")</f>
      </c>
      <c r="EI551">
        <f>IF($GQ551&gt;=22,INDEX($DK:$DK,$GP551+22),"")</f>
      </c>
      <c r="EJ551">
        <f>IF($GQ551&gt;=23,INDEX($DK:$DK,$GP551+23),"")</f>
      </c>
      <c r="EK551">
        <f>IF($GQ551&gt;=24,INDEX($DK:$DK,$GP551+24),"")</f>
      </c>
      <c r="EL551">
        <f>IF($GQ551&gt;=25,INDEX($DK:$DK,$GP551+25),"")</f>
      </c>
      <c r="EM551">
        <f>IF($GQ551&gt;=26,INDEX($DK:$DK,$GP551+26),"")</f>
      </c>
      <c r="EN551">
        <f>IF($GQ551&gt;=27,INDEX($DK:$DK,$GP551+27),"")</f>
      </c>
      <c r="EO551">
        <f>IF($GQ551&gt;=28,INDEX($DK:$DK,$GP551+28),"")</f>
      </c>
      <c r="EP551">
        <f>IF($GQ551&gt;=29,INDEX($DK:$DK,$GP551+29),"")</f>
      </c>
      <c r="EQ551">
        <f>IF($GQ551&gt;=30,INDEX($DK:$DK,$GP551+30),"")</f>
      </c>
      <c r="ER551">
        <f>IF($GQ551&gt;=31,INDEX($DK:$DK,$GP551+31),"")</f>
      </c>
      <c r="ES551">
        <f>IF($GQ551&gt;=32,INDEX($DK:$DK,$GP551+32),"")</f>
      </c>
      <c r="ET551">
        <f>IF($GQ551&gt;=33,INDEX($DK:$DK,$GP551+33),"")</f>
      </c>
      <c r="EU551">
        <f>IF($GQ551&gt;=34,INDEX($DK:$DK,$GP551+34),"")</f>
      </c>
      <c r="EV551">
        <f>IF($GQ551&gt;=35,INDEX($DK:$DK,$GP551+35),"")</f>
      </c>
      <c r="EW551">
        <f>IF($GQ551&gt;=36,INDEX($DK:$DK,$GP551+36),"")</f>
      </c>
      <c r="EX551">
        <f>IF($GQ551&gt;=37,INDEX($DK:$DK,$GP551+37),"")</f>
      </c>
      <c r="EY551">
        <f>IF($GQ551&gt;=38,INDEX($DK:$DK,$GP551+38),"")</f>
      </c>
      <c r="EZ551">
        <f>IF($GQ551&gt;=39,INDEX($DK:$DK,$GP551+39),"")</f>
      </c>
      <c r="FA551">
        <f>IF($GQ551&gt;=40,INDEX($DK:$DK,$GP551+40),"")</f>
      </c>
      <c r="FB551">
        <f>IF($GQ551&gt;=1,INDEX($DL:$DL,$GP551+1),"")</f>
      </c>
      <c r="FC551">
        <f>IF($GQ551&gt;=2,INDEX($DL:$DL,$GP551+2),"")</f>
      </c>
      <c r="FD551">
        <f>IF($GQ551&gt;=3,INDEX($DL:$DL,$GP551+3),"")</f>
      </c>
      <c r="FE551">
        <f>IF($GQ551&gt;=4,INDEX($DL:$DL,$GP551+4),"")</f>
      </c>
      <c r="FF551">
        <f>IF($GQ551&gt;=5,INDEX($DL:$DL,$GP551+5),"")</f>
      </c>
      <c r="FG551">
        <f>IF($GQ551&gt;=6,INDEX($DL:$DL,$GP551+6),"")</f>
      </c>
      <c r="FH551">
        <f>IF($GQ551&gt;=7,INDEX($DL:$DL,$GP551+7),"")</f>
      </c>
      <c r="FI551">
        <f>IF($GQ551&gt;=8,INDEX($DL:$DL,$GP551+8),"")</f>
      </c>
      <c r="FJ551">
        <f>IF($GQ551&gt;=9,INDEX($DL:$DL,$GP551+9),"")</f>
      </c>
      <c r="FK551">
        <f>IF($GQ551&gt;=10,INDEX($DL:$DL,$GP551+10),"")</f>
      </c>
      <c r="FL551">
        <f>IF($GQ551&gt;=11,INDEX($DL:$DL,$GP551+11),"")</f>
      </c>
      <c r="FM551">
        <f>IF($GQ551&gt;=12,INDEX($DL:$DL,$GP551+12),"")</f>
      </c>
      <c r="FN551">
        <f>IF($GQ551&gt;=13,INDEX($DL:$DL,$GP551+13),"")</f>
      </c>
      <c r="FO551">
        <f>IF($GQ551&gt;=14,INDEX($DL:$DL,$GP551+14),"")</f>
      </c>
      <c r="FP551">
        <f>IF($GQ551&gt;=15,INDEX($DL:$DL,$GP551+15),"")</f>
      </c>
      <c r="FQ551">
        <f>IF($GQ551&gt;=16,INDEX($DL:$DL,$GP551+16),"")</f>
      </c>
      <c r="FR551">
        <f>IF($GQ551&gt;=17,INDEX($DL:$DL,$GP551+17),"")</f>
      </c>
      <c r="FS551">
        <f>IF($GQ551&gt;=18,INDEX($DL:$DL,$GP551+18),"")</f>
      </c>
      <c r="FT551">
        <f>IF($GQ551&gt;=19,INDEX($DL:$DL,$GP551+19),"")</f>
      </c>
      <c r="FU551">
        <f>IF($GQ551&gt;=20,INDEX($DL:$DL,$GP551+20),"")</f>
      </c>
      <c r="FV551">
        <f>IF($GQ551&gt;=21,INDEX($DL:$DL,$GP551+21),"")</f>
      </c>
      <c r="FW551">
        <f>IF($GQ551&gt;=22,INDEX($DL:$DL,$GP551+22),"")</f>
      </c>
      <c r="FX551">
        <f>IF($GQ551&gt;=23,INDEX($DL:$DL,$GP551+23),"")</f>
      </c>
      <c r="FY551">
        <f>IF($GQ551&gt;=24,INDEX($DL:$DL,$GP551+24),"")</f>
      </c>
      <c r="FZ551">
        <f>IF($GQ551&gt;=25,INDEX($DL:$DL,$GP551+25),"")</f>
      </c>
      <c r="GA551">
        <f>IF($GQ551&gt;=26,INDEX($DL:$DL,$GP551+26),"")</f>
      </c>
      <c r="GB551">
        <f>IF($GQ551&gt;=27,INDEX($DL:$DL,$GP551+27),"")</f>
      </c>
      <c r="GC551">
        <f>IF($GQ551&gt;=28,INDEX($DL:$DL,$GP551+28),"")</f>
      </c>
      <c r="GD551">
        <f>IF($GQ551&gt;=29,INDEX($DL:$DL,$GP551+29),"")</f>
      </c>
      <c r="GE551">
        <f>IF($GQ551&gt;=30,INDEX($DL:$DL,$GP551+30),"")</f>
      </c>
      <c r="GF551">
        <f>IF($GQ551&gt;=31,INDEX($DL:$DL,$GP551+31),"")</f>
      </c>
      <c r="GG551">
        <f>IF($GQ551&gt;=32,INDEX($DL:$DL,$GP551+32),"")</f>
      </c>
      <c r="GH551">
        <f>IF($GQ551&gt;=33,INDEX($DL:$DL,$GP551+33),"")</f>
      </c>
      <c r="GI551">
        <f>IF($GQ551&gt;=34,INDEX($DL:$DL,$GP551+34),"")</f>
      </c>
      <c r="GJ551">
        <f>IF($GQ551&gt;=35,INDEX($DL:$DL,$GP551+35),"")</f>
      </c>
      <c r="GK551">
        <f>IF($GQ551&gt;=36,INDEX($DL:$DL,$GP551+36),"")</f>
      </c>
      <c r="GL551">
        <f>IF($GQ551&gt;=37,INDEX($DL:$DL,$GP551+37),"")</f>
      </c>
      <c r="GM551">
        <f>IF($GQ551&gt;=38,INDEX($DL:$DL,$GP551+38),"")</f>
      </c>
      <c r="GN551">
        <f>IF($GQ551&gt;=39,INDEX($DL:$DL,$GP551+39),"")</f>
      </c>
      <c r="GO551">
        <f>IF($GQ551&gt;=40,INDEX($DL:$DL,$GP551+40),"")</f>
      </c>
      <c r="GP551">
        <f>IFERROR(MATCH($DJ551,$DK$2:$DK$148,0)+1,0)</f>
      </c>
      <c r="GQ551">
        <f>IFERROR(INDEX($DM$2:$DM$148,MATCH($DJ551,$DK$2:$DK$148,0)),0)</f>
      </c>
      <c r="GR551">
        <f>IFERROR(MATCH($L551,$DN$551:$FA$551,0),0)</f>
      </c>
      <c r="GS551">
        <f>IF($GR551&gt;0,INDEX($FB$551:$GO$551,$GR551),"")</f>
      </c>
      <c r="GV551">
        <f>IF($JE551&gt;=1,INDEX($GT:$GT,$JD551+1),"")</f>
      </c>
      <c r="GW551">
        <f>IF($JE551&gt;=2,INDEX($GT:$GT,$JD551+2),"")</f>
      </c>
      <c r="GX551">
        <f>IF($JE551&gt;=3,INDEX($GT:$GT,$JD551+3),"")</f>
      </c>
      <c r="GY551">
        <f>IF($JE551&gt;=4,INDEX($GT:$GT,$JD551+4),"")</f>
      </c>
      <c r="GZ551">
        <f>IF($JE551&gt;=5,INDEX($GT:$GT,$JD551+5),"")</f>
      </c>
      <c r="HA551">
        <f>IF($JE551&gt;=6,INDEX($GT:$GT,$JD551+6),"")</f>
      </c>
      <c r="HB551">
        <f>IF($JE551&gt;=7,INDEX($GT:$GT,$JD551+7),"")</f>
      </c>
      <c r="HC551">
        <f>IF($JE551&gt;=8,INDEX($GT:$GT,$JD551+8),"")</f>
      </c>
      <c r="HD551">
        <f>IF($JE551&gt;=9,INDEX($GT:$GT,$JD551+9),"")</f>
      </c>
      <c r="HE551">
        <f>IF($JE551&gt;=10,INDEX($GT:$GT,$JD551+10),"")</f>
      </c>
      <c r="HF551">
        <f>IF($JE551&gt;=11,INDEX($GT:$GT,$JD551+11),"")</f>
      </c>
      <c r="HG551">
        <f>IF($JE551&gt;=12,INDEX($GT:$GT,$JD551+12),"")</f>
      </c>
      <c r="HH551">
        <f>IF($JE551&gt;=13,INDEX($GT:$GT,$JD551+13),"")</f>
      </c>
      <c r="HI551">
        <f>IF($JE551&gt;=14,INDEX($GT:$GT,$JD551+14),"")</f>
      </c>
      <c r="HJ551">
        <f>IF($JE551&gt;=15,INDEX($GT:$GT,$JD551+15),"")</f>
      </c>
      <c r="HK551">
        <f>IF($JE551&gt;=16,INDEX($GT:$GT,$JD551+16),"")</f>
      </c>
      <c r="HL551">
        <f>IF($JE551&gt;=17,INDEX($GT:$GT,$JD551+17),"")</f>
      </c>
      <c r="HM551">
        <f>IF($JE551&gt;=18,INDEX($GT:$GT,$JD551+18),"")</f>
      </c>
      <c r="HN551">
        <f>IF($JE551&gt;=19,INDEX($GT:$GT,$JD551+19),"")</f>
      </c>
      <c r="HO551">
        <f>IF($JE551&gt;=20,INDEX($GT:$GT,$JD551+20),"")</f>
      </c>
      <c r="HP551">
        <f>IF($JE551&gt;=21,INDEX($GT:$GT,$JD551+21),"")</f>
      </c>
      <c r="HQ551">
        <f>IF($JE551&gt;=22,INDEX($GT:$GT,$JD551+22),"")</f>
      </c>
      <c r="HR551">
        <f>IF($JE551&gt;=23,INDEX($GT:$GT,$JD551+23),"")</f>
      </c>
      <c r="HS551">
        <f>IF($JE551&gt;=24,INDEX($GT:$GT,$JD551+24),"")</f>
      </c>
      <c r="HT551">
        <f>IF($JE551&gt;=25,INDEX($GT:$GT,$JD551+25),"")</f>
      </c>
      <c r="HU551">
        <f>IF($JE551&gt;=26,INDEX($GT:$GT,$JD551+26),"")</f>
      </c>
      <c r="HV551">
        <f>IF($JE551&gt;=27,INDEX($GT:$GT,$JD551+27),"")</f>
      </c>
      <c r="HW551">
        <f>IF($JE551&gt;=28,INDEX($GT:$GT,$JD551+28),"")</f>
      </c>
      <c r="HX551">
        <f>IF($JE551&gt;=29,INDEX($GT:$GT,$JD551+29),"")</f>
      </c>
      <c r="HY551">
        <f>IF($JE551&gt;=30,INDEX($GT:$GT,$JD551+30),"")</f>
      </c>
      <c r="HZ551">
        <f>IF($JE551&gt;=31,INDEX($GT:$GT,$JD551+31),"")</f>
      </c>
      <c r="IA551">
        <f>IF($JE551&gt;=32,INDEX($GT:$GT,$JD551+32),"")</f>
      </c>
      <c r="IB551">
        <f>IF($JE551&gt;=33,INDEX($GT:$GT,$JD551+33),"")</f>
      </c>
      <c r="IC551">
        <f>IF($JE551&gt;=34,INDEX($GT:$GT,$JD551+34),"")</f>
      </c>
      <c r="ID551">
        <f>IF($JE551&gt;=35,INDEX($GT:$GT,$JD551+35),"")</f>
      </c>
      <c r="IE551">
        <f>IF($JE551&gt;=36,INDEX($GT:$GT,$JD551+36),"")</f>
      </c>
      <c r="IF551">
        <f>IF($JE551&gt;=37,INDEX($GT:$GT,$JD551+37),"")</f>
      </c>
      <c r="IG551">
        <f>IF($JE551&gt;=38,INDEX($GT:$GT,$JD551+38),"")</f>
      </c>
      <c r="IH551">
        <f>IF($JE551&gt;=39,INDEX($GT:$GT,$JD551+39),"")</f>
      </c>
      <c r="II551">
        <f>IF($JE551&gt;=40,INDEX($GT:$GT,$JD551+40),"")</f>
      </c>
      <c r="IJ551">
        <f>IF($JE551&gt;=41,INDEX($GT:$GT,$JD551+41),"")</f>
      </c>
      <c r="IK551">
        <f>IF($JE551&gt;=42,INDEX($GT:$GT,$JD551+42),"")</f>
      </c>
      <c r="IL551">
        <f>IF($JE551&gt;=43,INDEX($GT:$GT,$JD551+43),"")</f>
      </c>
      <c r="IM551">
        <f>IF($JE551&gt;=44,INDEX($GT:$GT,$JD551+44),"")</f>
      </c>
      <c r="IN551">
        <f>IF($JE551&gt;=45,INDEX($GT:$GT,$JD551+45),"")</f>
      </c>
      <c r="IO551">
        <f>IF($JE551&gt;=46,INDEX($GT:$GT,$JD551+46),"")</f>
      </c>
      <c r="IP551">
        <f>IF($JE551&gt;=47,INDEX($GT:$GT,$JD551+47),"")</f>
      </c>
      <c r="IQ551">
        <f>IF($JE551&gt;=48,INDEX($GT:$GT,$JD551+48),"")</f>
      </c>
      <c r="IR551">
        <f>IF($JE551&gt;=49,INDEX($GT:$GT,$JD551+49),"")</f>
      </c>
      <c r="IS551">
        <f>IF($JE551&gt;=50,INDEX($GT:$GT,$JD551+50),"")</f>
      </c>
      <c r="IT551">
        <f>IF($JE551&gt;=51,INDEX($GT:$GT,$JD551+51),"")</f>
      </c>
      <c r="IU551">
        <f>IF($JE551&gt;=52,INDEX($GT:$GT,$JD551+52),"")</f>
      </c>
      <c r="IV551">
        <f>IF($JE551&gt;=53,INDEX($GT:$GT,$JD551+53),"")</f>
      </c>
      <c r="IW551">
        <f>IF($JE551&gt;=54,INDEX($GT:$GT,$JD551+54),"")</f>
      </c>
      <c r="IX551">
        <f>IF($JE551&gt;=55,INDEX($GT:$GT,$JD551+55),"")</f>
      </c>
      <c r="IY551">
        <f>IF($JE551&gt;=56,INDEX($GT:$GT,$JD551+56),"")</f>
      </c>
      <c r="IZ551">
        <f>IF($JE551&gt;=57,INDEX($GT:$GT,$JD551+57),"")</f>
      </c>
      <c r="JA551">
        <f>IF($JE551&gt;=58,INDEX($GT:$GT,$JD551+58),"")</f>
      </c>
      <c r="JB551">
        <f>IF($JE551&gt;=59,INDEX($GT:$GT,$JD551+59),"")</f>
      </c>
      <c r="JC551">
        <f>IF($JE551&gt;=60,INDEX($GT:$GT,$JD551+60),"")</f>
      </c>
      <c r="JD551">
        <f>IFERROR(MATCH($GS551,$GT$2:$GT$322,0)+1,0)</f>
      </c>
      <c r="JE551">
        <f>IFERROR(INDEX($GU$2:$GU$322,MATCH($GS551,$GT$2:$GT$322,0)),0)</f>
      </c>
      <c r="JF551" t="s">
        <v>28</v>
      </c>
      <c r="JG551" t="s">
        <v>28</v>
      </c>
    </row>
    <row r="552" spans="1:267" x14ac:dyDescent="0.25">
      <c r="J552" s="1"/>
      <c r="K552" s="1"/>
      <c r="L552" s="1"/>
      <c r="M552" s="1"/>
      <c r="N552" s="1">
        <f>IFERROR(IF(FIND(" - ",$J552)&gt;0,MID($J552,FIND(" - ",$J552)+3,LEN($J552)),""),"")</f>
      </c>
      <c r="P552" s="1"/>
      <c r="S552" t="s">
        <v>28</v>
      </c>
      <c r="U552">
        <f>IF(OR($S552="",$T552=""),"",IFERROR($S552/$T552,0))</f>
      </c>
      <c r="V552">
        <f>IF($S552="","",
IF($K552="","",
IF(ISNUMBER(SEARCH("exempt",LOWER($K552))),0,
$S552*(VALUE(SUBSTITUTE($K552,"%",""))/100))))</f>
      </c>
      <c r="AB552">
        <f>IF($S552="","",
SUM($S552,$V552,$Z552,$W552,$Y552)-
IF($AA552="",0,VALUE($AA552)))</f>
      </c>
      <c r="AJ552" t="s">
        <v>1224</v>
      </c>
      <c r="AR552">
        <f>IFERROR(LEFT($J552,FIND(" - ",$J552)-1),$J552)</f>
      </c>
      <c r="AU552">
        <f>IF($CJ552&gt;=1,INDEX($AS:$AS,$CI552+1),"")</f>
      </c>
      <c r="AV552">
        <f>IF($CJ552&gt;=2,INDEX($AS:$AS,$CI552+2),"")</f>
      </c>
      <c r="AW552">
        <f>IF($CJ552&gt;=3,INDEX($AS:$AS,$CI552+3),"")</f>
      </c>
      <c r="AX552">
        <f>IF($CJ552&gt;=4,INDEX($AS:$AS,$CI552+4),"")</f>
      </c>
      <c r="AY552">
        <f>IF($CJ552&gt;=5,INDEX($AS:$AS,$CI552+5),"")</f>
      </c>
      <c r="AZ552">
        <f>IF($CJ552&gt;=6,INDEX($AS:$AS,$CI552+6),"")</f>
      </c>
      <c r="BA552">
        <f>IF($CJ552&gt;=7,INDEX($AS:$AS,$CI552+7),"")</f>
      </c>
      <c r="BB552">
        <f>IF($CJ552&gt;=8,INDEX($AS:$AS,$CI552+8),"")</f>
      </c>
      <c r="BC552">
        <f>IF($CJ552&gt;=9,INDEX($AS:$AS,$CI552+9),"")</f>
      </c>
      <c r="BD552">
        <f>IF($CJ552&gt;=10,INDEX($AS:$AS,$CI552+10),"")</f>
      </c>
      <c r="BE552">
        <f>IF($CJ552&gt;=11,INDEX($AS:$AS,$CI552+11),"")</f>
      </c>
      <c r="BF552">
        <f>IF($CJ552&gt;=12,INDEX($AS:$AS,$CI552+12),"")</f>
      </c>
      <c r="BG552">
        <f>IF($CJ552&gt;=13,INDEX($AS:$AS,$CI552+13),"")</f>
      </c>
      <c r="BH552">
        <f>IF($CJ552&gt;=14,INDEX($AS:$AS,$CI552+14),"")</f>
      </c>
      <c r="BI552">
        <f>IF($CJ552&gt;=15,INDEX($AS:$AS,$CI552+15),"")</f>
      </c>
      <c r="BJ552">
        <f>IF($CJ552&gt;=16,INDEX($AS:$AS,$CI552+16),"")</f>
      </c>
      <c r="BK552">
        <f>IF($CJ552&gt;=17,INDEX($AS:$AS,$CI552+17),"")</f>
      </c>
      <c r="BL552">
        <f>IF($CJ552&gt;=18,INDEX($AS:$AS,$CI552+18),"")</f>
      </c>
      <c r="BM552">
        <f>IF($CJ552&gt;=19,INDEX($AS:$AS,$CI552+19),"")</f>
      </c>
      <c r="BN552">
        <f>IF($CJ552&gt;=20,INDEX($AS:$AS,$CI552+20),"")</f>
      </c>
      <c r="BO552">
        <f>IF($CJ552&gt;=21,INDEX($AS:$AS,$CI552+21),"")</f>
      </c>
      <c r="BP552">
        <f>IF($CJ552&gt;=22,INDEX($AS:$AS,$CI552+22),"")</f>
      </c>
      <c r="BQ552">
        <f>IF($CJ552&gt;=23,INDEX($AS:$AS,$CI552+23),"")</f>
      </c>
      <c r="BR552">
        <f>IF($CJ552&gt;=24,INDEX($AS:$AS,$CI552+24),"")</f>
      </c>
      <c r="BS552">
        <f>IF($CJ552&gt;=25,INDEX($AS:$AS,$CI552+25),"")</f>
      </c>
      <c r="BT552">
        <f>IF($CJ552&gt;=26,INDEX($AS:$AS,$CI552+26),"")</f>
      </c>
      <c r="BU552">
        <f>IF($CJ552&gt;=27,INDEX($AS:$AS,$CI552+27),"")</f>
      </c>
      <c r="BV552">
        <f>IF($CJ552&gt;=28,INDEX($AS:$AS,$CI552+28),"")</f>
      </c>
      <c r="BW552">
        <f>IF($CJ552&gt;=29,INDEX($AS:$AS,$CI552+29),"")</f>
      </c>
      <c r="BX552">
        <f>IF($CJ552&gt;=30,INDEX($AS:$AS,$CI552+30),"")</f>
      </c>
      <c r="BY552">
        <f>IF($CJ552&gt;=31,INDEX($AS:$AS,$CI552+31),"")</f>
      </c>
      <c r="BZ552">
        <f>IF($CJ552&gt;=32,INDEX($AS:$AS,$CI552+32),"")</f>
      </c>
      <c r="CA552">
        <f>IF($CJ552&gt;=33,INDEX($AS:$AS,$CI552+33),"")</f>
      </c>
      <c r="CB552">
        <f>IF($CJ552&gt;=34,INDEX($AS:$AS,$CI552+34),"")</f>
      </c>
      <c r="CC552">
        <f>IF($CJ552&gt;=35,INDEX($AS:$AS,$CI552+35),"")</f>
      </c>
      <c r="CD552">
        <f>IF($CJ552&gt;=36,INDEX($AS:$AS,$CI552+36),"")</f>
      </c>
      <c r="CE552">
        <f>IF($CJ552&gt;=37,INDEX($AS:$AS,$CI552+37),"")</f>
      </c>
      <c r="CF552">
        <f>IF($CJ552&gt;=38,INDEX($AS:$AS,$CI552+38),"")</f>
      </c>
      <c r="CG552">
        <f>IF($CJ552&gt;=39,INDEX($AS:$AS,$CI552+39),"")</f>
      </c>
      <c r="CH552">
        <f>IF($CJ552&gt;=40,INDEX($AS:$AS,$CI552+40),"")</f>
      </c>
      <c r="CI552">
        <f>IFERROR(MATCH($AR552,$AS$2:$AS$133,0)+1,0)</f>
      </c>
      <c r="CJ552">
        <f>IFERROR(INDEX($AT$2:$AT$133,MATCH($AR552,$AS$2:$AS$133,0)),0)</f>
      </c>
      <c r="CK552">
        <f>IFERROR(LEFT($O552,FIND(" - ",$O552)-1),$O552)</f>
      </c>
      <c r="CL552" t="s">
        <v>1225</v>
      </c>
      <c r="CM552">
        <v>1</v>
      </c>
      <c r="CN552">
        <f>IF($DI552&gt;=1,INDEX($CL:$CL,$DH552+1),"")</f>
      </c>
      <c r="CO552">
        <f>IF($DI552&gt;=2,INDEX($CL:$CL,$DH552+2),"")</f>
      </c>
      <c r="CP552">
        <f>IF($DI552&gt;=3,INDEX($CL:$CL,$DH552+3),"")</f>
      </c>
      <c r="CQ552">
        <f>IF($DI552&gt;=4,INDEX($CL:$CL,$DH552+4),"")</f>
      </c>
      <c r="CR552">
        <f>IF($DI552&gt;=5,INDEX($CL:$CL,$DH552+5),"")</f>
      </c>
      <c r="CS552">
        <f>IF($DI552&gt;=6,INDEX($CL:$CL,$DH552+6),"")</f>
      </c>
      <c r="CT552">
        <f>IF($DI552&gt;=7,INDEX($CL:$CL,$DH552+7),"")</f>
      </c>
      <c r="CU552">
        <f>IF($DI552&gt;=8,INDEX($CL:$CL,$DH552+8),"")</f>
      </c>
      <c r="CV552">
        <f>IF($DI552&gt;=9,INDEX($CL:$CL,$DH552+9),"")</f>
      </c>
      <c r="CW552">
        <f>IF($DI552&gt;=10,INDEX($CL:$CL,$DH552+10),"")</f>
      </c>
      <c r="CX552">
        <f>IF($DI552&gt;=11,INDEX($CL:$CL,$DH552+11),"")</f>
      </c>
      <c r="CY552">
        <f>IF($DI552&gt;=12,INDEX($CL:$CL,$DH552+12),"")</f>
      </c>
      <c r="CZ552">
        <f>IF($DI552&gt;=13,INDEX($CL:$CL,$DH552+13),"")</f>
      </c>
      <c r="DA552">
        <f>IF($DI552&gt;=14,INDEX($CL:$CL,$DH552+14),"")</f>
      </c>
      <c r="DB552">
        <f>IF($DI552&gt;=15,INDEX($CL:$CL,$DH552+15),"")</f>
      </c>
      <c r="DC552">
        <f>IF($DI552&gt;=16,INDEX($CL:$CL,$DH552+16),"")</f>
      </c>
      <c r="DD552">
        <f>IF($DI552&gt;=17,INDEX($CL:$CL,$DH552+17),"")</f>
      </c>
      <c r="DE552">
        <f>IF($DI552&gt;=18,INDEX($CL:$CL,$DH552+18),"")</f>
      </c>
      <c r="DF552">
        <f>IF($DI552&gt;=19,INDEX($CL:$CL,$DH552+19),"")</f>
      </c>
      <c r="DG552">
        <f>IF($DI552&gt;=20,INDEX($CL:$CL,$DH552+20),"")</f>
      </c>
      <c r="DH552">
        <f>IFERROR(MATCH($CK552,$CL$2:$CL$1558,0)+1,0)</f>
      </c>
      <c r="DI552">
        <f>IFERROR(INDEX($CM$2:$CM$1558,MATCH($CK552,$CL$2:$CL$1558,0)),0)</f>
      </c>
      <c r="DJ552">
        <f>IFERROR(INDEX($AQ:$AQ,MATCH($K552,$AP:$AP,0))&amp;"","")</f>
      </c>
      <c r="DN552">
        <f>IF($GQ552&gt;=1,INDEX($DK:$DK,$GP552+1),"")</f>
      </c>
      <c r="DO552">
        <f>IF($GQ552&gt;=2,INDEX($DK:$DK,$GP552+2),"")</f>
      </c>
      <c r="DP552">
        <f>IF($GQ552&gt;=3,INDEX($DK:$DK,$GP552+3),"")</f>
      </c>
      <c r="DQ552">
        <f>IF($GQ552&gt;=4,INDEX($DK:$DK,$GP552+4),"")</f>
      </c>
      <c r="DR552">
        <f>IF($GQ552&gt;=5,INDEX($DK:$DK,$GP552+5),"")</f>
      </c>
      <c r="DS552">
        <f>IF($GQ552&gt;=6,INDEX($DK:$DK,$GP552+6),"")</f>
      </c>
      <c r="DT552">
        <f>IF($GQ552&gt;=7,INDEX($DK:$DK,$GP552+7),"")</f>
      </c>
      <c r="DU552">
        <f>IF($GQ552&gt;=8,INDEX($DK:$DK,$GP552+8),"")</f>
      </c>
      <c r="DV552">
        <f>IF($GQ552&gt;=9,INDEX($DK:$DK,$GP552+9),"")</f>
      </c>
      <c r="DW552">
        <f>IF($GQ552&gt;=10,INDEX($DK:$DK,$GP552+10),"")</f>
      </c>
      <c r="DX552">
        <f>IF($GQ552&gt;=11,INDEX($DK:$DK,$GP552+11),"")</f>
      </c>
      <c r="DY552">
        <f>IF($GQ552&gt;=12,INDEX($DK:$DK,$GP552+12),"")</f>
      </c>
      <c r="DZ552">
        <f>IF($GQ552&gt;=13,INDEX($DK:$DK,$GP552+13),"")</f>
      </c>
      <c r="EA552">
        <f>IF($GQ552&gt;=14,INDEX($DK:$DK,$GP552+14),"")</f>
      </c>
      <c r="EB552">
        <f>IF($GQ552&gt;=15,INDEX($DK:$DK,$GP552+15),"")</f>
      </c>
      <c r="EC552">
        <f>IF($GQ552&gt;=16,INDEX($DK:$DK,$GP552+16),"")</f>
      </c>
      <c r="ED552">
        <f>IF($GQ552&gt;=17,INDEX($DK:$DK,$GP552+17),"")</f>
      </c>
      <c r="EE552">
        <f>IF($GQ552&gt;=18,INDEX($DK:$DK,$GP552+18),"")</f>
      </c>
      <c r="EF552">
        <f>IF($GQ552&gt;=19,INDEX($DK:$DK,$GP552+19),"")</f>
      </c>
      <c r="EG552">
        <f>IF($GQ552&gt;=20,INDEX($DK:$DK,$GP552+20),"")</f>
      </c>
      <c r="EH552">
        <f>IF($GQ552&gt;=21,INDEX($DK:$DK,$GP552+21),"")</f>
      </c>
      <c r="EI552">
        <f>IF($GQ552&gt;=22,INDEX($DK:$DK,$GP552+22),"")</f>
      </c>
      <c r="EJ552">
        <f>IF($GQ552&gt;=23,INDEX($DK:$DK,$GP552+23),"")</f>
      </c>
      <c r="EK552">
        <f>IF($GQ552&gt;=24,INDEX($DK:$DK,$GP552+24),"")</f>
      </c>
      <c r="EL552">
        <f>IF($GQ552&gt;=25,INDEX($DK:$DK,$GP552+25),"")</f>
      </c>
      <c r="EM552">
        <f>IF($GQ552&gt;=26,INDEX($DK:$DK,$GP552+26),"")</f>
      </c>
      <c r="EN552">
        <f>IF($GQ552&gt;=27,INDEX($DK:$DK,$GP552+27),"")</f>
      </c>
      <c r="EO552">
        <f>IF($GQ552&gt;=28,INDEX($DK:$DK,$GP552+28),"")</f>
      </c>
      <c r="EP552">
        <f>IF($GQ552&gt;=29,INDEX($DK:$DK,$GP552+29),"")</f>
      </c>
      <c r="EQ552">
        <f>IF($GQ552&gt;=30,INDEX($DK:$DK,$GP552+30),"")</f>
      </c>
      <c r="ER552">
        <f>IF($GQ552&gt;=31,INDEX($DK:$DK,$GP552+31),"")</f>
      </c>
      <c r="ES552">
        <f>IF($GQ552&gt;=32,INDEX($DK:$DK,$GP552+32),"")</f>
      </c>
      <c r="ET552">
        <f>IF($GQ552&gt;=33,INDEX($DK:$DK,$GP552+33),"")</f>
      </c>
      <c r="EU552">
        <f>IF($GQ552&gt;=34,INDEX($DK:$DK,$GP552+34),"")</f>
      </c>
      <c r="EV552">
        <f>IF($GQ552&gt;=35,INDEX($DK:$DK,$GP552+35),"")</f>
      </c>
      <c r="EW552">
        <f>IF($GQ552&gt;=36,INDEX($DK:$DK,$GP552+36),"")</f>
      </c>
      <c r="EX552">
        <f>IF($GQ552&gt;=37,INDEX($DK:$DK,$GP552+37),"")</f>
      </c>
      <c r="EY552">
        <f>IF($GQ552&gt;=38,INDEX($DK:$DK,$GP552+38),"")</f>
      </c>
      <c r="EZ552">
        <f>IF($GQ552&gt;=39,INDEX($DK:$DK,$GP552+39),"")</f>
      </c>
      <c r="FA552">
        <f>IF($GQ552&gt;=40,INDEX($DK:$DK,$GP552+40),"")</f>
      </c>
      <c r="FB552">
        <f>IF($GQ552&gt;=1,INDEX($DL:$DL,$GP552+1),"")</f>
      </c>
      <c r="FC552">
        <f>IF($GQ552&gt;=2,INDEX($DL:$DL,$GP552+2),"")</f>
      </c>
      <c r="FD552">
        <f>IF($GQ552&gt;=3,INDEX($DL:$DL,$GP552+3),"")</f>
      </c>
      <c r="FE552">
        <f>IF($GQ552&gt;=4,INDEX($DL:$DL,$GP552+4),"")</f>
      </c>
      <c r="FF552">
        <f>IF($GQ552&gt;=5,INDEX($DL:$DL,$GP552+5),"")</f>
      </c>
      <c r="FG552">
        <f>IF($GQ552&gt;=6,INDEX($DL:$DL,$GP552+6),"")</f>
      </c>
      <c r="FH552">
        <f>IF($GQ552&gt;=7,INDEX($DL:$DL,$GP552+7),"")</f>
      </c>
      <c r="FI552">
        <f>IF($GQ552&gt;=8,INDEX($DL:$DL,$GP552+8),"")</f>
      </c>
      <c r="FJ552">
        <f>IF($GQ552&gt;=9,INDEX($DL:$DL,$GP552+9),"")</f>
      </c>
      <c r="FK552">
        <f>IF($GQ552&gt;=10,INDEX($DL:$DL,$GP552+10),"")</f>
      </c>
      <c r="FL552">
        <f>IF($GQ552&gt;=11,INDEX($DL:$DL,$GP552+11),"")</f>
      </c>
      <c r="FM552">
        <f>IF($GQ552&gt;=12,INDEX($DL:$DL,$GP552+12),"")</f>
      </c>
      <c r="FN552">
        <f>IF($GQ552&gt;=13,INDEX($DL:$DL,$GP552+13),"")</f>
      </c>
      <c r="FO552">
        <f>IF($GQ552&gt;=14,INDEX($DL:$DL,$GP552+14),"")</f>
      </c>
      <c r="FP552">
        <f>IF($GQ552&gt;=15,INDEX($DL:$DL,$GP552+15),"")</f>
      </c>
      <c r="FQ552">
        <f>IF($GQ552&gt;=16,INDEX($DL:$DL,$GP552+16),"")</f>
      </c>
      <c r="FR552">
        <f>IF($GQ552&gt;=17,INDEX($DL:$DL,$GP552+17),"")</f>
      </c>
      <c r="FS552">
        <f>IF($GQ552&gt;=18,INDEX($DL:$DL,$GP552+18),"")</f>
      </c>
      <c r="FT552">
        <f>IF($GQ552&gt;=19,INDEX($DL:$DL,$GP552+19),"")</f>
      </c>
      <c r="FU552">
        <f>IF($GQ552&gt;=20,INDEX($DL:$DL,$GP552+20),"")</f>
      </c>
      <c r="FV552">
        <f>IF($GQ552&gt;=21,INDEX($DL:$DL,$GP552+21),"")</f>
      </c>
      <c r="FW552">
        <f>IF($GQ552&gt;=22,INDEX($DL:$DL,$GP552+22),"")</f>
      </c>
      <c r="FX552">
        <f>IF($GQ552&gt;=23,INDEX($DL:$DL,$GP552+23),"")</f>
      </c>
      <c r="FY552">
        <f>IF($GQ552&gt;=24,INDEX($DL:$DL,$GP552+24),"")</f>
      </c>
      <c r="FZ552">
        <f>IF($GQ552&gt;=25,INDEX($DL:$DL,$GP552+25),"")</f>
      </c>
      <c r="GA552">
        <f>IF($GQ552&gt;=26,INDEX($DL:$DL,$GP552+26),"")</f>
      </c>
      <c r="GB552">
        <f>IF($GQ552&gt;=27,INDEX($DL:$DL,$GP552+27),"")</f>
      </c>
      <c r="GC552">
        <f>IF($GQ552&gt;=28,INDEX($DL:$DL,$GP552+28),"")</f>
      </c>
      <c r="GD552">
        <f>IF($GQ552&gt;=29,INDEX($DL:$DL,$GP552+29),"")</f>
      </c>
      <c r="GE552">
        <f>IF($GQ552&gt;=30,INDEX($DL:$DL,$GP552+30),"")</f>
      </c>
      <c r="GF552">
        <f>IF($GQ552&gt;=31,INDEX($DL:$DL,$GP552+31),"")</f>
      </c>
      <c r="GG552">
        <f>IF($GQ552&gt;=32,INDEX($DL:$DL,$GP552+32),"")</f>
      </c>
      <c r="GH552">
        <f>IF($GQ552&gt;=33,INDEX($DL:$DL,$GP552+33),"")</f>
      </c>
      <c r="GI552">
        <f>IF($GQ552&gt;=34,INDEX($DL:$DL,$GP552+34),"")</f>
      </c>
      <c r="GJ552">
        <f>IF($GQ552&gt;=35,INDEX($DL:$DL,$GP552+35),"")</f>
      </c>
      <c r="GK552">
        <f>IF($GQ552&gt;=36,INDEX($DL:$DL,$GP552+36),"")</f>
      </c>
      <c r="GL552">
        <f>IF($GQ552&gt;=37,INDEX($DL:$DL,$GP552+37),"")</f>
      </c>
      <c r="GM552">
        <f>IF($GQ552&gt;=38,INDEX($DL:$DL,$GP552+38),"")</f>
      </c>
      <c r="GN552">
        <f>IF($GQ552&gt;=39,INDEX($DL:$DL,$GP552+39),"")</f>
      </c>
      <c r="GO552">
        <f>IF($GQ552&gt;=40,INDEX($DL:$DL,$GP552+40),"")</f>
      </c>
      <c r="GP552">
        <f>IFERROR(MATCH($DJ552,$DK$2:$DK$148,0)+1,0)</f>
      </c>
      <c r="GQ552">
        <f>IFERROR(INDEX($DM$2:$DM$148,MATCH($DJ552,$DK$2:$DK$148,0)),0)</f>
      </c>
      <c r="GR552">
        <f>IFERROR(MATCH($L552,$DN$552:$FA$552,0),0)</f>
      </c>
      <c r="GS552">
        <f>IF($GR552&gt;0,INDEX($FB$552:$GO$552,$GR552),"")</f>
      </c>
      <c r="GV552">
        <f>IF($JE552&gt;=1,INDEX($GT:$GT,$JD552+1),"")</f>
      </c>
      <c r="GW552">
        <f>IF($JE552&gt;=2,INDEX($GT:$GT,$JD552+2),"")</f>
      </c>
      <c r="GX552">
        <f>IF($JE552&gt;=3,INDEX($GT:$GT,$JD552+3),"")</f>
      </c>
      <c r="GY552">
        <f>IF($JE552&gt;=4,INDEX($GT:$GT,$JD552+4),"")</f>
      </c>
      <c r="GZ552">
        <f>IF($JE552&gt;=5,INDEX($GT:$GT,$JD552+5),"")</f>
      </c>
      <c r="HA552">
        <f>IF($JE552&gt;=6,INDEX($GT:$GT,$JD552+6),"")</f>
      </c>
      <c r="HB552">
        <f>IF($JE552&gt;=7,INDEX($GT:$GT,$JD552+7),"")</f>
      </c>
      <c r="HC552">
        <f>IF($JE552&gt;=8,INDEX($GT:$GT,$JD552+8),"")</f>
      </c>
      <c r="HD552">
        <f>IF($JE552&gt;=9,INDEX($GT:$GT,$JD552+9),"")</f>
      </c>
      <c r="HE552">
        <f>IF($JE552&gt;=10,INDEX($GT:$GT,$JD552+10),"")</f>
      </c>
      <c r="HF552">
        <f>IF($JE552&gt;=11,INDEX($GT:$GT,$JD552+11),"")</f>
      </c>
      <c r="HG552">
        <f>IF($JE552&gt;=12,INDEX($GT:$GT,$JD552+12),"")</f>
      </c>
      <c r="HH552">
        <f>IF($JE552&gt;=13,INDEX($GT:$GT,$JD552+13),"")</f>
      </c>
      <c r="HI552">
        <f>IF($JE552&gt;=14,INDEX($GT:$GT,$JD552+14),"")</f>
      </c>
      <c r="HJ552">
        <f>IF($JE552&gt;=15,INDEX($GT:$GT,$JD552+15),"")</f>
      </c>
      <c r="HK552">
        <f>IF($JE552&gt;=16,INDEX($GT:$GT,$JD552+16),"")</f>
      </c>
      <c r="HL552">
        <f>IF($JE552&gt;=17,INDEX($GT:$GT,$JD552+17),"")</f>
      </c>
      <c r="HM552">
        <f>IF($JE552&gt;=18,INDEX($GT:$GT,$JD552+18),"")</f>
      </c>
      <c r="HN552">
        <f>IF($JE552&gt;=19,INDEX($GT:$GT,$JD552+19),"")</f>
      </c>
      <c r="HO552">
        <f>IF($JE552&gt;=20,INDEX($GT:$GT,$JD552+20),"")</f>
      </c>
      <c r="HP552">
        <f>IF($JE552&gt;=21,INDEX($GT:$GT,$JD552+21),"")</f>
      </c>
      <c r="HQ552">
        <f>IF($JE552&gt;=22,INDEX($GT:$GT,$JD552+22),"")</f>
      </c>
      <c r="HR552">
        <f>IF($JE552&gt;=23,INDEX($GT:$GT,$JD552+23),"")</f>
      </c>
      <c r="HS552">
        <f>IF($JE552&gt;=24,INDEX($GT:$GT,$JD552+24),"")</f>
      </c>
      <c r="HT552">
        <f>IF($JE552&gt;=25,INDEX($GT:$GT,$JD552+25),"")</f>
      </c>
      <c r="HU552">
        <f>IF($JE552&gt;=26,INDEX($GT:$GT,$JD552+26),"")</f>
      </c>
      <c r="HV552">
        <f>IF($JE552&gt;=27,INDEX($GT:$GT,$JD552+27),"")</f>
      </c>
      <c r="HW552">
        <f>IF($JE552&gt;=28,INDEX($GT:$GT,$JD552+28),"")</f>
      </c>
      <c r="HX552">
        <f>IF($JE552&gt;=29,INDEX($GT:$GT,$JD552+29),"")</f>
      </c>
      <c r="HY552">
        <f>IF($JE552&gt;=30,INDEX($GT:$GT,$JD552+30),"")</f>
      </c>
      <c r="HZ552">
        <f>IF($JE552&gt;=31,INDEX($GT:$GT,$JD552+31),"")</f>
      </c>
      <c r="IA552">
        <f>IF($JE552&gt;=32,INDEX($GT:$GT,$JD552+32),"")</f>
      </c>
      <c r="IB552">
        <f>IF($JE552&gt;=33,INDEX($GT:$GT,$JD552+33),"")</f>
      </c>
      <c r="IC552">
        <f>IF($JE552&gt;=34,INDEX($GT:$GT,$JD552+34),"")</f>
      </c>
      <c r="ID552">
        <f>IF($JE552&gt;=35,INDEX($GT:$GT,$JD552+35),"")</f>
      </c>
      <c r="IE552">
        <f>IF($JE552&gt;=36,INDEX($GT:$GT,$JD552+36),"")</f>
      </c>
      <c r="IF552">
        <f>IF($JE552&gt;=37,INDEX($GT:$GT,$JD552+37),"")</f>
      </c>
      <c r="IG552">
        <f>IF($JE552&gt;=38,INDEX($GT:$GT,$JD552+38),"")</f>
      </c>
      <c r="IH552">
        <f>IF($JE552&gt;=39,INDEX($GT:$GT,$JD552+39),"")</f>
      </c>
      <c r="II552">
        <f>IF($JE552&gt;=40,INDEX($GT:$GT,$JD552+40),"")</f>
      </c>
      <c r="IJ552">
        <f>IF($JE552&gt;=41,INDEX($GT:$GT,$JD552+41),"")</f>
      </c>
      <c r="IK552">
        <f>IF($JE552&gt;=42,INDEX($GT:$GT,$JD552+42),"")</f>
      </c>
      <c r="IL552">
        <f>IF($JE552&gt;=43,INDEX($GT:$GT,$JD552+43),"")</f>
      </c>
      <c r="IM552">
        <f>IF($JE552&gt;=44,INDEX($GT:$GT,$JD552+44),"")</f>
      </c>
      <c r="IN552">
        <f>IF($JE552&gt;=45,INDEX($GT:$GT,$JD552+45),"")</f>
      </c>
      <c r="IO552">
        <f>IF($JE552&gt;=46,INDEX($GT:$GT,$JD552+46),"")</f>
      </c>
      <c r="IP552">
        <f>IF($JE552&gt;=47,INDEX($GT:$GT,$JD552+47),"")</f>
      </c>
      <c r="IQ552">
        <f>IF($JE552&gt;=48,INDEX($GT:$GT,$JD552+48),"")</f>
      </c>
      <c r="IR552">
        <f>IF($JE552&gt;=49,INDEX($GT:$GT,$JD552+49),"")</f>
      </c>
      <c r="IS552">
        <f>IF($JE552&gt;=50,INDEX($GT:$GT,$JD552+50),"")</f>
      </c>
      <c r="IT552">
        <f>IF($JE552&gt;=51,INDEX($GT:$GT,$JD552+51),"")</f>
      </c>
      <c r="IU552">
        <f>IF($JE552&gt;=52,INDEX($GT:$GT,$JD552+52),"")</f>
      </c>
      <c r="IV552">
        <f>IF($JE552&gt;=53,INDEX($GT:$GT,$JD552+53),"")</f>
      </c>
      <c r="IW552">
        <f>IF($JE552&gt;=54,INDEX($GT:$GT,$JD552+54),"")</f>
      </c>
      <c r="IX552">
        <f>IF($JE552&gt;=55,INDEX($GT:$GT,$JD552+55),"")</f>
      </c>
      <c r="IY552">
        <f>IF($JE552&gt;=56,INDEX($GT:$GT,$JD552+56),"")</f>
      </c>
      <c r="IZ552">
        <f>IF($JE552&gt;=57,INDEX($GT:$GT,$JD552+57),"")</f>
      </c>
      <c r="JA552">
        <f>IF($JE552&gt;=58,INDEX($GT:$GT,$JD552+58),"")</f>
      </c>
      <c r="JB552">
        <f>IF($JE552&gt;=59,INDEX($GT:$GT,$JD552+59),"")</f>
      </c>
      <c r="JC552">
        <f>IF($JE552&gt;=60,INDEX($GT:$GT,$JD552+60),"")</f>
      </c>
      <c r="JD552">
        <f>IFERROR(MATCH($GS552,$GT$2:$GT$322,0)+1,0)</f>
      </c>
      <c r="JE552">
        <f>IFERROR(INDEX($GU$2:$GU$322,MATCH($GS552,$GT$2:$GT$322,0)),0)</f>
      </c>
      <c r="JF552" t="s">
        <v>28</v>
      </c>
      <c r="JG552" t="s">
        <v>28</v>
      </c>
    </row>
    <row r="553" spans="1:267" x14ac:dyDescent="0.25">
      <c r="J553" s="1"/>
      <c r="K553" s="1"/>
      <c r="L553" s="1"/>
      <c r="M553" s="1"/>
      <c r="N553" s="1">
        <f>IFERROR(IF(FIND(" - ",$J553)&gt;0,MID($J553,FIND(" - ",$J553)+3,LEN($J553)),""),"")</f>
      </c>
      <c r="P553" s="1"/>
      <c r="S553" t="s">
        <v>28</v>
      </c>
      <c r="U553">
        <f>IF(OR($S553="",$T553=""),"",IFERROR($S553/$T553,0))</f>
      </c>
      <c r="V553">
        <f>IF($S553="","",
IF($K553="","",
IF(ISNUMBER(SEARCH("exempt",LOWER($K553))),0,
$S553*(VALUE(SUBSTITUTE($K553,"%",""))/100))))</f>
      </c>
      <c r="AB553">
        <f>IF($S553="","",
SUM($S553,$V553,$Z553,$W553,$Y553)-
IF($AA553="",0,VALUE($AA553)))</f>
      </c>
      <c r="AJ553" t="s">
        <v>1226</v>
      </c>
      <c r="AR553">
        <f>IFERROR(LEFT($J553,FIND(" - ",$J553)-1),$J553)</f>
      </c>
      <c r="AU553">
        <f>IF($CJ553&gt;=1,INDEX($AS:$AS,$CI553+1),"")</f>
      </c>
      <c r="AV553">
        <f>IF($CJ553&gt;=2,INDEX($AS:$AS,$CI553+2),"")</f>
      </c>
      <c r="AW553">
        <f>IF($CJ553&gt;=3,INDEX($AS:$AS,$CI553+3),"")</f>
      </c>
      <c r="AX553">
        <f>IF($CJ553&gt;=4,INDEX($AS:$AS,$CI553+4),"")</f>
      </c>
      <c r="AY553">
        <f>IF($CJ553&gt;=5,INDEX($AS:$AS,$CI553+5),"")</f>
      </c>
      <c r="AZ553">
        <f>IF($CJ553&gt;=6,INDEX($AS:$AS,$CI553+6),"")</f>
      </c>
      <c r="BA553">
        <f>IF($CJ553&gt;=7,INDEX($AS:$AS,$CI553+7),"")</f>
      </c>
      <c r="BB553">
        <f>IF($CJ553&gt;=8,INDEX($AS:$AS,$CI553+8),"")</f>
      </c>
      <c r="BC553">
        <f>IF($CJ553&gt;=9,INDEX($AS:$AS,$CI553+9),"")</f>
      </c>
      <c r="BD553">
        <f>IF($CJ553&gt;=10,INDEX($AS:$AS,$CI553+10),"")</f>
      </c>
      <c r="BE553">
        <f>IF($CJ553&gt;=11,INDEX($AS:$AS,$CI553+11),"")</f>
      </c>
      <c r="BF553">
        <f>IF($CJ553&gt;=12,INDEX($AS:$AS,$CI553+12),"")</f>
      </c>
      <c r="BG553">
        <f>IF($CJ553&gt;=13,INDEX($AS:$AS,$CI553+13),"")</f>
      </c>
      <c r="BH553">
        <f>IF($CJ553&gt;=14,INDEX($AS:$AS,$CI553+14),"")</f>
      </c>
      <c r="BI553">
        <f>IF($CJ553&gt;=15,INDEX($AS:$AS,$CI553+15),"")</f>
      </c>
      <c r="BJ553">
        <f>IF($CJ553&gt;=16,INDEX($AS:$AS,$CI553+16),"")</f>
      </c>
      <c r="BK553">
        <f>IF($CJ553&gt;=17,INDEX($AS:$AS,$CI553+17),"")</f>
      </c>
      <c r="BL553">
        <f>IF($CJ553&gt;=18,INDEX($AS:$AS,$CI553+18),"")</f>
      </c>
      <c r="BM553">
        <f>IF($CJ553&gt;=19,INDEX($AS:$AS,$CI553+19),"")</f>
      </c>
      <c r="BN553">
        <f>IF($CJ553&gt;=20,INDEX($AS:$AS,$CI553+20),"")</f>
      </c>
      <c r="BO553">
        <f>IF($CJ553&gt;=21,INDEX($AS:$AS,$CI553+21),"")</f>
      </c>
      <c r="BP553">
        <f>IF($CJ553&gt;=22,INDEX($AS:$AS,$CI553+22),"")</f>
      </c>
      <c r="BQ553">
        <f>IF($CJ553&gt;=23,INDEX($AS:$AS,$CI553+23),"")</f>
      </c>
      <c r="BR553">
        <f>IF($CJ553&gt;=24,INDEX($AS:$AS,$CI553+24),"")</f>
      </c>
      <c r="BS553">
        <f>IF($CJ553&gt;=25,INDEX($AS:$AS,$CI553+25),"")</f>
      </c>
      <c r="BT553">
        <f>IF($CJ553&gt;=26,INDEX($AS:$AS,$CI553+26),"")</f>
      </c>
      <c r="BU553">
        <f>IF($CJ553&gt;=27,INDEX($AS:$AS,$CI553+27),"")</f>
      </c>
      <c r="BV553">
        <f>IF($CJ553&gt;=28,INDEX($AS:$AS,$CI553+28),"")</f>
      </c>
      <c r="BW553">
        <f>IF($CJ553&gt;=29,INDEX($AS:$AS,$CI553+29),"")</f>
      </c>
      <c r="BX553">
        <f>IF($CJ553&gt;=30,INDEX($AS:$AS,$CI553+30),"")</f>
      </c>
      <c r="BY553">
        <f>IF($CJ553&gt;=31,INDEX($AS:$AS,$CI553+31),"")</f>
      </c>
      <c r="BZ553">
        <f>IF($CJ553&gt;=32,INDEX($AS:$AS,$CI553+32),"")</f>
      </c>
      <c r="CA553">
        <f>IF($CJ553&gt;=33,INDEX($AS:$AS,$CI553+33),"")</f>
      </c>
      <c r="CB553">
        <f>IF($CJ553&gt;=34,INDEX($AS:$AS,$CI553+34),"")</f>
      </c>
      <c r="CC553">
        <f>IF($CJ553&gt;=35,INDEX($AS:$AS,$CI553+35),"")</f>
      </c>
      <c r="CD553">
        <f>IF($CJ553&gt;=36,INDEX($AS:$AS,$CI553+36),"")</f>
      </c>
      <c r="CE553">
        <f>IF($CJ553&gt;=37,INDEX($AS:$AS,$CI553+37),"")</f>
      </c>
      <c r="CF553">
        <f>IF($CJ553&gt;=38,INDEX($AS:$AS,$CI553+38),"")</f>
      </c>
      <c r="CG553">
        <f>IF($CJ553&gt;=39,INDEX($AS:$AS,$CI553+39),"")</f>
      </c>
      <c r="CH553">
        <f>IF($CJ553&gt;=40,INDEX($AS:$AS,$CI553+40),"")</f>
      </c>
      <c r="CI553">
        <f>IFERROR(MATCH($AR553,$AS$2:$AS$133,0)+1,0)</f>
      </c>
      <c r="CJ553">
        <f>IFERROR(INDEX($AT$2:$AT$133,MATCH($AR553,$AS$2:$AS$133,0)),0)</f>
      </c>
      <c r="CK553">
        <f>IFERROR(LEFT($O553,FIND(" - ",$O553)-1),$O553)</f>
      </c>
      <c r="CL553" t="s">
        <v>211</v>
      </c>
      <c r="CN553">
        <f>IF($DI553&gt;=1,INDEX($CL:$CL,$DH553+1),"")</f>
      </c>
      <c r="CO553">
        <f>IF($DI553&gt;=2,INDEX($CL:$CL,$DH553+2),"")</f>
      </c>
      <c r="CP553">
        <f>IF($DI553&gt;=3,INDEX($CL:$CL,$DH553+3),"")</f>
      </c>
      <c r="CQ553">
        <f>IF($DI553&gt;=4,INDEX($CL:$CL,$DH553+4),"")</f>
      </c>
      <c r="CR553">
        <f>IF($DI553&gt;=5,INDEX($CL:$CL,$DH553+5),"")</f>
      </c>
      <c r="CS553">
        <f>IF($DI553&gt;=6,INDEX($CL:$CL,$DH553+6),"")</f>
      </c>
      <c r="CT553">
        <f>IF($DI553&gt;=7,INDEX($CL:$CL,$DH553+7),"")</f>
      </c>
      <c r="CU553">
        <f>IF($DI553&gt;=8,INDEX($CL:$CL,$DH553+8),"")</f>
      </c>
      <c r="CV553">
        <f>IF($DI553&gt;=9,INDEX($CL:$CL,$DH553+9),"")</f>
      </c>
      <c r="CW553">
        <f>IF($DI553&gt;=10,INDEX($CL:$CL,$DH553+10),"")</f>
      </c>
      <c r="CX553">
        <f>IF($DI553&gt;=11,INDEX($CL:$CL,$DH553+11),"")</f>
      </c>
      <c r="CY553">
        <f>IF($DI553&gt;=12,INDEX($CL:$CL,$DH553+12),"")</f>
      </c>
      <c r="CZ553">
        <f>IF($DI553&gt;=13,INDEX($CL:$CL,$DH553+13),"")</f>
      </c>
      <c r="DA553">
        <f>IF($DI553&gt;=14,INDEX($CL:$CL,$DH553+14),"")</f>
      </c>
      <c r="DB553">
        <f>IF($DI553&gt;=15,INDEX($CL:$CL,$DH553+15),"")</f>
      </c>
      <c r="DC553">
        <f>IF($DI553&gt;=16,INDEX($CL:$CL,$DH553+16),"")</f>
      </c>
      <c r="DD553">
        <f>IF($DI553&gt;=17,INDEX($CL:$CL,$DH553+17),"")</f>
      </c>
      <c r="DE553">
        <f>IF($DI553&gt;=18,INDEX($CL:$CL,$DH553+18),"")</f>
      </c>
      <c r="DF553">
        <f>IF($DI553&gt;=19,INDEX($CL:$CL,$DH553+19),"")</f>
      </c>
      <c r="DG553">
        <f>IF($DI553&gt;=20,INDEX($CL:$CL,$DH553+20),"")</f>
      </c>
      <c r="DH553">
        <f>IFERROR(MATCH($CK553,$CL$2:$CL$1558,0)+1,0)</f>
      </c>
      <c r="DI553">
        <f>IFERROR(INDEX($CM$2:$CM$1558,MATCH($CK553,$CL$2:$CL$1558,0)),0)</f>
      </c>
      <c r="DJ553">
        <f>IFERROR(INDEX($AQ:$AQ,MATCH($K553,$AP:$AP,0))&amp;"","")</f>
      </c>
      <c r="DN553">
        <f>IF($GQ553&gt;=1,INDEX($DK:$DK,$GP553+1),"")</f>
      </c>
      <c r="DO553">
        <f>IF($GQ553&gt;=2,INDEX($DK:$DK,$GP553+2),"")</f>
      </c>
      <c r="DP553">
        <f>IF($GQ553&gt;=3,INDEX($DK:$DK,$GP553+3),"")</f>
      </c>
      <c r="DQ553">
        <f>IF($GQ553&gt;=4,INDEX($DK:$DK,$GP553+4),"")</f>
      </c>
      <c r="DR553">
        <f>IF($GQ553&gt;=5,INDEX($DK:$DK,$GP553+5),"")</f>
      </c>
      <c r="DS553">
        <f>IF($GQ553&gt;=6,INDEX($DK:$DK,$GP553+6),"")</f>
      </c>
      <c r="DT553">
        <f>IF($GQ553&gt;=7,INDEX($DK:$DK,$GP553+7),"")</f>
      </c>
      <c r="DU553">
        <f>IF($GQ553&gt;=8,INDEX($DK:$DK,$GP553+8),"")</f>
      </c>
      <c r="DV553">
        <f>IF($GQ553&gt;=9,INDEX($DK:$DK,$GP553+9),"")</f>
      </c>
      <c r="DW553">
        <f>IF($GQ553&gt;=10,INDEX($DK:$DK,$GP553+10),"")</f>
      </c>
      <c r="DX553">
        <f>IF($GQ553&gt;=11,INDEX($DK:$DK,$GP553+11),"")</f>
      </c>
      <c r="DY553">
        <f>IF($GQ553&gt;=12,INDEX($DK:$DK,$GP553+12),"")</f>
      </c>
      <c r="DZ553">
        <f>IF($GQ553&gt;=13,INDEX($DK:$DK,$GP553+13),"")</f>
      </c>
      <c r="EA553">
        <f>IF($GQ553&gt;=14,INDEX($DK:$DK,$GP553+14),"")</f>
      </c>
      <c r="EB553">
        <f>IF($GQ553&gt;=15,INDEX($DK:$DK,$GP553+15),"")</f>
      </c>
      <c r="EC553">
        <f>IF($GQ553&gt;=16,INDEX($DK:$DK,$GP553+16),"")</f>
      </c>
      <c r="ED553">
        <f>IF($GQ553&gt;=17,INDEX($DK:$DK,$GP553+17),"")</f>
      </c>
      <c r="EE553">
        <f>IF($GQ553&gt;=18,INDEX($DK:$DK,$GP553+18),"")</f>
      </c>
      <c r="EF553">
        <f>IF($GQ553&gt;=19,INDEX($DK:$DK,$GP553+19),"")</f>
      </c>
      <c r="EG553">
        <f>IF($GQ553&gt;=20,INDEX($DK:$DK,$GP553+20),"")</f>
      </c>
      <c r="EH553">
        <f>IF($GQ553&gt;=21,INDEX($DK:$DK,$GP553+21),"")</f>
      </c>
      <c r="EI553">
        <f>IF($GQ553&gt;=22,INDEX($DK:$DK,$GP553+22),"")</f>
      </c>
      <c r="EJ553">
        <f>IF($GQ553&gt;=23,INDEX($DK:$DK,$GP553+23),"")</f>
      </c>
      <c r="EK553">
        <f>IF($GQ553&gt;=24,INDEX($DK:$DK,$GP553+24),"")</f>
      </c>
      <c r="EL553">
        <f>IF($GQ553&gt;=25,INDEX($DK:$DK,$GP553+25),"")</f>
      </c>
      <c r="EM553">
        <f>IF($GQ553&gt;=26,INDEX($DK:$DK,$GP553+26),"")</f>
      </c>
      <c r="EN553">
        <f>IF($GQ553&gt;=27,INDEX($DK:$DK,$GP553+27),"")</f>
      </c>
      <c r="EO553">
        <f>IF($GQ553&gt;=28,INDEX($DK:$DK,$GP553+28),"")</f>
      </c>
      <c r="EP553">
        <f>IF($GQ553&gt;=29,INDEX($DK:$DK,$GP553+29),"")</f>
      </c>
      <c r="EQ553">
        <f>IF($GQ553&gt;=30,INDEX($DK:$DK,$GP553+30),"")</f>
      </c>
      <c r="ER553">
        <f>IF($GQ553&gt;=31,INDEX($DK:$DK,$GP553+31),"")</f>
      </c>
      <c r="ES553">
        <f>IF($GQ553&gt;=32,INDEX($DK:$DK,$GP553+32),"")</f>
      </c>
      <c r="ET553">
        <f>IF($GQ553&gt;=33,INDEX($DK:$DK,$GP553+33),"")</f>
      </c>
      <c r="EU553">
        <f>IF($GQ553&gt;=34,INDEX($DK:$DK,$GP553+34),"")</f>
      </c>
      <c r="EV553">
        <f>IF($GQ553&gt;=35,INDEX($DK:$DK,$GP553+35),"")</f>
      </c>
      <c r="EW553">
        <f>IF($GQ553&gt;=36,INDEX($DK:$DK,$GP553+36),"")</f>
      </c>
      <c r="EX553">
        <f>IF($GQ553&gt;=37,INDEX($DK:$DK,$GP553+37),"")</f>
      </c>
      <c r="EY553">
        <f>IF($GQ553&gt;=38,INDEX($DK:$DK,$GP553+38),"")</f>
      </c>
      <c r="EZ553">
        <f>IF($GQ553&gt;=39,INDEX($DK:$DK,$GP553+39),"")</f>
      </c>
      <c r="FA553">
        <f>IF($GQ553&gt;=40,INDEX($DK:$DK,$GP553+40),"")</f>
      </c>
      <c r="FB553">
        <f>IF($GQ553&gt;=1,INDEX($DL:$DL,$GP553+1),"")</f>
      </c>
      <c r="FC553">
        <f>IF($GQ553&gt;=2,INDEX($DL:$DL,$GP553+2),"")</f>
      </c>
      <c r="FD553">
        <f>IF($GQ553&gt;=3,INDEX($DL:$DL,$GP553+3),"")</f>
      </c>
      <c r="FE553">
        <f>IF($GQ553&gt;=4,INDEX($DL:$DL,$GP553+4),"")</f>
      </c>
      <c r="FF553">
        <f>IF($GQ553&gt;=5,INDEX($DL:$DL,$GP553+5),"")</f>
      </c>
      <c r="FG553">
        <f>IF($GQ553&gt;=6,INDEX($DL:$DL,$GP553+6),"")</f>
      </c>
      <c r="FH553">
        <f>IF($GQ553&gt;=7,INDEX($DL:$DL,$GP553+7),"")</f>
      </c>
      <c r="FI553">
        <f>IF($GQ553&gt;=8,INDEX($DL:$DL,$GP553+8),"")</f>
      </c>
      <c r="FJ553">
        <f>IF($GQ553&gt;=9,INDEX($DL:$DL,$GP553+9),"")</f>
      </c>
      <c r="FK553">
        <f>IF($GQ553&gt;=10,INDEX($DL:$DL,$GP553+10),"")</f>
      </c>
      <c r="FL553">
        <f>IF($GQ553&gt;=11,INDEX($DL:$DL,$GP553+11),"")</f>
      </c>
      <c r="FM553">
        <f>IF($GQ553&gt;=12,INDEX($DL:$DL,$GP553+12),"")</f>
      </c>
      <c r="FN553">
        <f>IF($GQ553&gt;=13,INDEX($DL:$DL,$GP553+13),"")</f>
      </c>
      <c r="FO553">
        <f>IF($GQ553&gt;=14,INDEX($DL:$DL,$GP553+14),"")</f>
      </c>
      <c r="FP553">
        <f>IF($GQ553&gt;=15,INDEX($DL:$DL,$GP553+15),"")</f>
      </c>
      <c r="FQ553">
        <f>IF($GQ553&gt;=16,INDEX($DL:$DL,$GP553+16),"")</f>
      </c>
      <c r="FR553">
        <f>IF($GQ553&gt;=17,INDEX($DL:$DL,$GP553+17),"")</f>
      </c>
      <c r="FS553">
        <f>IF($GQ553&gt;=18,INDEX($DL:$DL,$GP553+18),"")</f>
      </c>
      <c r="FT553">
        <f>IF($GQ553&gt;=19,INDEX($DL:$DL,$GP553+19),"")</f>
      </c>
      <c r="FU553">
        <f>IF($GQ553&gt;=20,INDEX($DL:$DL,$GP553+20),"")</f>
      </c>
      <c r="FV553">
        <f>IF($GQ553&gt;=21,INDEX($DL:$DL,$GP553+21),"")</f>
      </c>
      <c r="FW553">
        <f>IF($GQ553&gt;=22,INDEX($DL:$DL,$GP553+22),"")</f>
      </c>
      <c r="FX553">
        <f>IF($GQ553&gt;=23,INDEX($DL:$DL,$GP553+23),"")</f>
      </c>
      <c r="FY553">
        <f>IF($GQ553&gt;=24,INDEX($DL:$DL,$GP553+24),"")</f>
      </c>
      <c r="FZ553">
        <f>IF($GQ553&gt;=25,INDEX($DL:$DL,$GP553+25),"")</f>
      </c>
      <c r="GA553">
        <f>IF($GQ553&gt;=26,INDEX($DL:$DL,$GP553+26),"")</f>
      </c>
      <c r="GB553">
        <f>IF($GQ553&gt;=27,INDEX($DL:$DL,$GP553+27),"")</f>
      </c>
      <c r="GC553">
        <f>IF($GQ553&gt;=28,INDEX($DL:$DL,$GP553+28),"")</f>
      </c>
      <c r="GD553">
        <f>IF($GQ553&gt;=29,INDEX($DL:$DL,$GP553+29),"")</f>
      </c>
      <c r="GE553">
        <f>IF($GQ553&gt;=30,INDEX($DL:$DL,$GP553+30),"")</f>
      </c>
      <c r="GF553">
        <f>IF($GQ553&gt;=31,INDEX($DL:$DL,$GP553+31),"")</f>
      </c>
      <c r="GG553">
        <f>IF($GQ553&gt;=32,INDEX($DL:$DL,$GP553+32),"")</f>
      </c>
      <c r="GH553">
        <f>IF($GQ553&gt;=33,INDEX($DL:$DL,$GP553+33),"")</f>
      </c>
      <c r="GI553">
        <f>IF($GQ553&gt;=34,INDEX($DL:$DL,$GP553+34),"")</f>
      </c>
      <c r="GJ553">
        <f>IF($GQ553&gt;=35,INDEX($DL:$DL,$GP553+35),"")</f>
      </c>
      <c r="GK553">
        <f>IF($GQ553&gt;=36,INDEX($DL:$DL,$GP553+36),"")</f>
      </c>
      <c r="GL553">
        <f>IF($GQ553&gt;=37,INDEX($DL:$DL,$GP553+37),"")</f>
      </c>
      <c r="GM553">
        <f>IF($GQ553&gt;=38,INDEX($DL:$DL,$GP553+38),"")</f>
      </c>
      <c r="GN553">
        <f>IF($GQ553&gt;=39,INDEX($DL:$DL,$GP553+39),"")</f>
      </c>
      <c r="GO553">
        <f>IF($GQ553&gt;=40,INDEX($DL:$DL,$GP553+40),"")</f>
      </c>
      <c r="GP553">
        <f>IFERROR(MATCH($DJ553,$DK$2:$DK$148,0)+1,0)</f>
      </c>
      <c r="GQ553">
        <f>IFERROR(INDEX($DM$2:$DM$148,MATCH($DJ553,$DK$2:$DK$148,0)),0)</f>
      </c>
      <c r="GR553">
        <f>IFERROR(MATCH($L553,$DN$553:$FA$553,0),0)</f>
      </c>
      <c r="GS553">
        <f>IF($GR553&gt;0,INDEX($FB$553:$GO$553,$GR553),"")</f>
      </c>
      <c r="GV553">
        <f>IF($JE553&gt;=1,INDEX($GT:$GT,$JD553+1),"")</f>
      </c>
      <c r="GW553">
        <f>IF($JE553&gt;=2,INDEX($GT:$GT,$JD553+2),"")</f>
      </c>
      <c r="GX553">
        <f>IF($JE553&gt;=3,INDEX($GT:$GT,$JD553+3),"")</f>
      </c>
      <c r="GY553">
        <f>IF($JE553&gt;=4,INDEX($GT:$GT,$JD553+4),"")</f>
      </c>
      <c r="GZ553">
        <f>IF($JE553&gt;=5,INDEX($GT:$GT,$JD553+5),"")</f>
      </c>
      <c r="HA553">
        <f>IF($JE553&gt;=6,INDEX($GT:$GT,$JD553+6),"")</f>
      </c>
      <c r="HB553">
        <f>IF($JE553&gt;=7,INDEX($GT:$GT,$JD553+7),"")</f>
      </c>
      <c r="HC553">
        <f>IF($JE553&gt;=8,INDEX($GT:$GT,$JD553+8),"")</f>
      </c>
      <c r="HD553">
        <f>IF($JE553&gt;=9,INDEX($GT:$GT,$JD553+9),"")</f>
      </c>
      <c r="HE553">
        <f>IF($JE553&gt;=10,INDEX($GT:$GT,$JD553+10),"")</f>
      </c>
      <c r="HF553">
        <f>IF($JE553&gt;=11,INDEX($GT:$GT,$JD553+11),"")</f>
      </c>
      <c r="HG553">
        <f>IF($JE553&gt;=12,INDEX($GT:$GT,$JD553+12),"")</f>
      </c>
      <c r="HH553">
        <f>IF($JE553&gt;=13,INDEX($GT:$GT,$JD553+13),"")</f>
      </c>
      <c r="HI553">
        <f>IF($JE553&gt;=14,INDEX($GT:$GT,$JD553+14),"")</f>
      </c>
      <c r="HJ553">
        <f>IF($JE553&gt;=15,INDEX($GT:$GT,$JD553+15),"")</f>
      </c>
      <c r="HK553">
        <f>IF($JE553&gt;=16,INDEX($GT:$GT,$JD553+16),"")</f>
      </c>
      <c r="HL553">
        <f>IF($JE553&gt;=17,INDEX($GT:$GT,$JD553+17),"")</f>
      </c>
      <c r="HM553">
        <f>IF($JE553&gt;=18,INDEX($GT:$GT,$JD553+18),"")</f>
      </c>
      <c r="HN553">
        <f>IF($JE553&gt;=19,INDEX($GT:$GT,$JD553+19),"")</f>
      </c>
      <c r="HO553">
        <f>IF($JE553&gt;=20,INDEX($GT:$GT,$JD553+20),"")</f>
      </c>
      <c r="HP553">
        <f>IF($JE553&gt;=21,INDEX($GT:$GT,$JD553+21),"")</f>
      </c>
      <c r="HQ553">
        <f>IF($JE553&gt;=22,INDEX($GT:$GT,$JD553+22),"")</f>
      </c>
      <c r="HR553">
        <f>IF($JE553&gt;=23,INDEX($GT:$GT,$JD553+23),"")</f>
      </c>
      <c r="HS553">
        <f>IF($JE553&gt;=24,INDEX($GT:$GT,$JD553+24),"")</f>
      </c>
      <c r="HT553">
        <f>IF($JE553&gt;=25,INDEX($GT:$GT,$JD553+25),"")</f>
      </c>
      <c r="HU553">
        <f>IF($JE553&gt;=26,INDEX($GT:$GT,$JD553+26),"")</f>
      </c>
      <c r="HV553">
        <f>IF($JE553&gt;=27,INDEX($GT:$GT,$JD553+27),"")</f>
      </c>
      <c r="HW553">
        <f>IF($JE553&gt;=28,INDEX($GT:$GT,$JD553+28),"")</f>
      </c>
      <c r="HX553">
        <f>IF($JE553&gt;=29,INDEX($GT:$GT,$JD553+29),"")</f>
      </c>
      <c r="HY553">
        <f>IF($JE553&gt;=30,INDEX($GT:$GT,$JD553+30),"")</f>
      </c>
      <c r="HZ553">
        <f>IF($JE553&gt;=31,INDEX($GT:$GT,$JD553+31),"")</f>
      </c>
      <c r="IA553">
        <f>IF($JE553&gt;=32,INDEX($GT:$GT,$JD553+32),"")</f>
      </c>
      <c r="IB553">
        <f>IF($JE553&gt;=33,INDEX($GT:$GT,$JD553+33),"")</f>
      </c>
      <c r="IC553">
        <f>IF($JE553&gt;=34,INDEX($GT:$GT,$JD553+34),"")</f>
      </c>
      <c r="ID553">
        <f>IF($JE553&gt;=35,INDEX($GT:$GT,$JD553+35),"")</f>
      </c>
      <c r="IE553">
        <f>IF($JE553&gt;=36,INDEX($GT:$GT,$JD553+36),"")</f>
      </c>
      <c r="IF553">
        <f>IF($JE553&gt;=37,INDEX($GT:$GT,$JD553+37),"")</f>
      </c>
      <c r="IG553">
        <f>IF($JE553&gt;=38,INDEX($GT:$GT,$JD553+38),"")</f>
      </c>
      <c r="IH553">
        <f>IF($JE553&gt;=39,INDEX($GT:$GT,$JD553+39),"")</f>
      </c>
      <c r="II553">
        <f>IF($JE553&gt;=40,INDEX($GT:$GT,$JD553+40),"")</f>
      </c>
      <c r="IJ553">
        <f>IF($JE553&gt;=41,INDEX($GT:$GT,$JD553+41),"")</f>
      </c>
      <c r="IK553">
        <f>IF($JE553&gt;=42,INDEX($GT:$GT,$JD553+42),"")</f>
      </c>
      <c r="IL553">
        <f>IF($JE553&gt;=43,INDEX($GT:$GT,$JD553+43),"")</f>
      </c>
      <c r="IM553">
        <f>IF($JE553&gt;=44,INDEX($GT:$GT,$JD553+44),"")</f>
      </c>
      <c r="IN553">
        <f>IF($JE553&gt;=45,INDEX($GT:$GT,$JD553+45),"")</f>
      </c>
      <c r="IO553">
        <f>IF($JE553&gt;=46,INDEX($GT:$GT,$JD553+46),"")</f>
      </c>
      <c r="IP553">
        <f>IF($JE553&gt;=47,INDEX($GT:$GT,$JD553+47),"")</f>
      </c>
      <c r="IQ553">
        <f>IF($JE553&gt;=48,INDEX($GT:$GT,$JD553+48),"")</f>
      </c>
      <c r="IR553">
        <f>IF($JE553&gt;=49,INDEX($GT:$GT,$JD553+49),"")</f>
      </c>
      <c r="IS553">
        <f>IF($JE553&gt;=50,INDEX($GT:$GT,$JD553+50),"")</f>
      </c>
      <c r="IT553">
        <f>IF($JE553&gt;=51,INDEX($GT:$GT,$JD553+51),"")</f>
      </c>
      <c r="IU553">
        <f>IF($JE553&gt;=52,INDEX($GT:$GT,$JD553+52),"")</f>
      </c>
      <c r="IV553">
        <f>IF($JE553&gt;=53,INDEX($GT:$GT,$JD553+53),"")</f>
      </c>
      <c r="IW553">
        <f>IF($JE553&gt;=54,INDEX($GT:$GT,$JD553+54),"")</f>
      </c>
      <c r="IX553">
        <f>IF($JE553&gt;=55,INDEX($GT:$GT,$JD553+55),"")</f>
      </c>
      <c r="IY553">
        <f>IF($JE553&gt;=56,INDEX($GT:$GT,$JD553+56),"")</f>
      </c>
      <c r="IZ553">
        <f>IF($JE553&gt;=57,INDEX($GT:$GT,$JD553+57),"")</f>
      </c>
      <c r="JA553">
        <f>IF($JE553&gt;=58,INDEX($GT:$GT,$JD553+58),"")</f>
      </c>
      <c r="JB553">
        <f>IF($JE553&gt;=59,INDEX($GT:$GT,$JD553+59),"")</f>
      </c>
      <c r="JC553">
        <f>IF($JE553&gt;=60,INDEX($GT:$GT,$JD553+60),"")</f>
      </c>
      <c r="JD553">
        <f>IFERROR(MATCH($GS553,$GT$2:$GT$322,0)+1,0)</f>
      </c>
      <c r="JE553">
        <f>IFERROR(INDEX($GU$2:$GU$322,MATCH($GS553,$GT$2:$GT$322,0)),0)</f>
      </c>
      <c r="JF553" t="s">
        <v>28</v>
      </c>
      <c r="JG553" t="s">
        <v>28</v>
      </c>
    </row>
    <row r="554" spans="1:267" x14ac:dyDescent="0.25">
      <c r="J554" s="1"/>
      <c r="K554" s="1"/>
      <c r="L554" s="1"/>
      <c r="M554" s="1"/>
      <c r="N554" s="1">
        <f>IFERROR(IF(FIND(" - ",$J554)&gt;0,MID($J554,FIND(" - ",$J554)+3,LEN($J554)),""),"")</f>
      </c>
      <c r="P554" s="1"/>
      <c r="S554" t="s">
        <v>28</v>
      </c>
      <c r="U554">
        <f>IF(OR($S554="",$T554=""),"",IFERROR($S554/$T554,0))</f>
      </c>
      <c r="V554">
        <f>IF($S554="","",
IF($K554="","",
IF(ISNUMBER(SEARCH("exempt",LOWER($K554))),0,
$S554*(VALUE(SUBSTITUTE($K554,"%",""))/100))))</f>
      </c>
      <c r="AB554">
        <f>IF($S554="","",
SUM($S554,$V554,$Z554,$W554,$Y554)-
IF($AA554="",0,VALUE($AA554)))</f>
      </c>
      <c r="AJ554" t="s">
        <v>1227</v>
      </c>
      <c r="AR554">
        <f>IFERROR(LEFT($J554,FIND(" - ",$J554)-1),$J554)</f>
      </c>
      <c r="AU554">
        <f>IF($CJ554&gt;=1,INDEX($AS:$AS,$CI554+1),"")</f>
      </c>
      <c r="AV554">
        <f>IF($CJ554&gt;=2,INDEX($AS:$AS,$CI554+2),"")</f>
      </c>
      <c r="AW554">
        <f>IF($CJ554&gt;=3,INDEX($AS:$AS,$CI554+3),"")</f>
      </c>
      <c r="AX554">
        <f>IF($CJ554&gt;=4,INDEX($AS:$AS,$CI554+4),"")</f>
      </c>
      <c r="AY554">
        <f>IF($CJ554&gt;=5,INDEX($AS:$AS,$CI554+5),"")</f>
      </c>
      <c r="AZ554">
        <f>IF($CJ554&gt;=6,INDEX($AS:$AS,$CI554+6),"")</f>
      </c>
      <c r="BA554">
        <f>IF($CJ554&gt;=7,INDEX($AS:$AS,$CI554+7),"")</f>
      </c>
      <c r="BB554">
        <f>IF($CJ554&gt;=8,INDEX($AS:$AS,$CI554+8),"")</f>
      </c>
      <c r="BC554">
        <f>IF($CJ554&gt;=9,INDEX($AS:$AS,$CI554+9),"")</f>
      </c>
      <c r="BD554">
        <f>IF($CJ554&gt;=10,INDEX($AS:$AS,$CI554+10),"")</f>
      </c>
      <c r="BE554">
        <f>IF($CJ554&gt;=11,INDEX($AS:$AS,$CI554+11),"")</f>
      </c>
      <c r="BF554">
        <f>IF($CJ554&gt;=12,INDEX($AS:$AS,$CI554+12),"")</f>
      </c>
      <c r="BG554">
        <f>IF($CJ554&gt;=13,INDEX($AS:$AS,$CI554+13),"")</f>
      </c>
      <c r="BH554">
        <f>IF($CJ554&gt;=14,INDEX($AS:$AS,$CI554+14),"")</f>
      </c>
      <c r="BI554">
        <f>IF($CJ554&gt;=15,INDEX($AS:$AS,$CI554+15),"")</f>
      </c>
      <c r="BJ554">
        <f>IF($CJ554&gt;=16,INDEX($AS:$AS,$CI554+16),"")</f>
      </c>
      <c r="BK554">
        <f>IF($CJ554&gt;=17,INDEX($AS:$AS,$CI554+17),"")</f>
      </c>
      <c r="BL554">
        <f>IF($CJ554&gt;=18,INDEX($AS:$AS,$CI554+18),"")</f>
      </c>
      <c r="BM554">
        <f>IF($CJ554&gt;=19,INDEX($AS:$AS,$CI554+19),"")</f>
      </c>
      <c r="BN554">
        <f>IF($CJ554&gt;=20,INDEX($AS:$AS,$CI554+20),"")</f>
      </c>
      <c r="BO554">
        <f>IF($CJ554&gt;=21,INDEX($AS:$AS,$CI554+21),"")</f>
      </c>
      <c r="BP554">
        <f>IF($CJ554&gt;=22,INDEX($AS:$AS,$CI554+22),"")</f>
      </c>
      <c r="BQ554">
        <f>IF($CJ554&gt;=23,INDEX($AS:$AS,$CI554+23),"")</f>
      </c>
      <c r="BR554">
        <f>IF($CJ554&gt;=24,INDEX($AS:$AS,$CI554+24),"")</f>
      </c>
      <c r="BS554">
        <f>IF($CJ554&gt;=25,INDEX($AS:$AS,$CI554+25),"")</f>
      </c>
      <c r="BT554">
        <f>IF($CJ554&gt;=26,INDEX($AS:$AS,$CI554+26),"")</f>
      </c>
      <c r="BU554">
        <f>IF($CJ554&gt;=27,INDEX($AS:$AS,$CI554+27),"")</f>
      </c>
      <c r="BV554">
        <f>IF($CJ554&gt;=28,INDEX($AS:$AS,$CI554+28),"")</f>
      </c>
      <c r="BW554">
        <f>IF($CJ554&gt;=29,INDEX($AS:$AS,$CI554+29),"")</f>
      </c>
      <c r="BX554">
        <f>IF($CJ554&gt;=30,INDEX($AS:$AS,$CI554+30),"")</f>
      </c>
      <c r="BY554">
        <f>IF($CJ554&gt;=31,INDEX($AS:$AS,$CI554+31),"")</f>
      </c>
      <c r="BZ554">
        <f>IF($CJ554&gt;=32,INDEX($AS:$AS,$CI554+32),"")</f>
      </c>
      <c r="CA554">
        <f>IF($CJ554&gt;=33,INDEX($AS:$AS,$CI554+33),"")</f>
      </c>
      <c r="CB554">
        <f>IF($CJ554&gt;=34,INDEX($AS:$AS,$CI554+34),"")</f>
      </c>
      <c r="CC554">
        <f>IF($CJ554&gt;=35,INDEX($AS:$AS,$CI554+35),"")</f>
      </c>
      <c r="CD554">
        <f>IF($CJ554&gt;=36,INDEX($AS:$AS,$CI554+36),"")</f>
      </c>
      <c r="CE554">
        <f>IF($CJ554&gt;=37,INDEX($AS:$AS,$CI554+37),"")</f>
      </c>
      <c r="CF554">
        <f>IF($CJ554&gt;=38,INDEX($AS:$AS,$CI554+38),"")</f>
      </c>
      <c r="CG554">
        <f>IF($CJ554&gt;=39,INDEX($AS:$AS,$CI554+39),"")</f>
      </c>
      <c r="CH554">
        <f>IF($CJ554&gt;=40,INDEX($AS:$AS,$CI554+40),"")</f>
      </c>
      <c r="CI554">
        <f>IFERROR(MATCH($AR554,$AS$2:$AS$133,0)+1,0)</f>
      </c>
      <c r="CJ554">
        <f>IFERROR(INDEX($AT$2:$AT$133,MATCH($AR554,$AS$2:$AS$133,0)),0)</f>
      </c>
      <c r="CK554">
        <f>IFERROR(LEFT($O554,FIND(" - ",$O554)-1),$O554)</f>
      </c>
      <c r="CL554" t="s">
        <v>1228</v>
      </c>
      <c r="CM554">
        <v>1</v>
      </c>
      <c r="CN554">
        <f>IF($DI554&gt;=1,INDEX($CL:$CL,$DH554+1),"")</f>
      </c>
      <c r="CO554">
        <f>IF($DI554&gt;=2,INDEX($CL:$CL,$DH554+2),"")</f>
      </c>
      <c r="CP554">
        <f>IF($DI554&gt;=3,INDEX($CL:$CL,$DH554+3),"")</f>
      </c>
      <c r="CQ554">
        <f>IF($DI554&gt;=4,INDEX($CL:$CL,$DH554+4),"")</f>
      </c>
      <c r="CR554">
        <f>IF($DI554&gt;=5,INDEX($CL:$CL,$DH554+5),"")</f>
      </c>
      <c r="CS554">
        <f>IF($DI554&gt;=6,INDEX($CL:$CL,$DH554+6),"")</f>
      </c>
      <c r="CT554">
        <f>IF($DI554&gt;=7,INDEX($CL:$CL,$DH554+7),"")</f>
      </c>
      <c r="CU554">
        <f>IF($DI554&gt;=8,INDEX($CL:$CL,$DH554+8),"")</f>
      </c>
      <c r="CV554">
        <f>IF($DI554&gt;=9,INDEX($CL:$CL,$DH554+9),"")</f>
      </c>
      <c r="CW554">
        <f>IF($DI554&gt;=10,INDEX($CL:$CL,$DH554+10),"")</f>
      </c>
      <c r="CX554">
        <f>IF($DI554&gt;=11,INDEX($CL:$CL,$DH554+11),"")</f>
      </c>
      <c r="CY554">
        <f>IF($DI554&gt;=12,INDEX($CL:$CL,$DH554+12),"")</f>
      </c>
      <c r="CZ554">
        <f>IF($DI554&gt;=13,INDEX($CL:$CL,$DH554+13),"")</f>
      </c>
      <c r="DA554">
        <f>IF($DI554&gt;=14,INDEX($CL:$CL,$DH554+14),"")</f>
      </c>
      <c r="DB554">
        <f>IF($DI554&gt;=15,INDEX($CL:$CL,$DH554+15),"")</f>
      </c>
      <c r="DC554">
        <f>IF($DI554&gt;=16,INDEX($CL:$CL,$DH554+16),"")</f>
      </c>
      <c r="DD554">
        <f>IF($DI554&gt;=17,INDEX($CL:$CL,$DH554+17),"")</f>
      </c>
      <c r="DE554">
        <f>IF($DI554&gt;=18,INDEX($CL:$CL,$DH554+18),"")</f>
      </c>
      <c r="DF554">
        <f>IF($DI554&gt;=19,INDEX($CL:$CL,$DH554+19),"")</f>
      </c>
      <c r="DG554">
        <f>IF($DI554&gt;=20,INDEX($CL:$CL,$DH554+20),"")</f>
      </c>
      <c r="DH554">
        <f>IFERROR(MATCH($CK554,$CL$2:$CL$1558,0)+1,0)</f>
      </c>
      <c r="DI554">
        <f>IFERROR(INDEX($CM$2:$CM$1558,MATCH($CK554,$CL$2:$CL$1558,0)),0)</f>
      </c>
      <c r="DJ554">
        <f>IFERROR(INDEX($AQ:$AQ,MATCH($K554,$AP:$AP,0))&amp;"","")</f>
      </c>
      <c r="DN554">
        <f>IF($GQ554&gt;=1,INDEX($DK:$DK,$GP554+1),"")</f>
      </c>
      <c r="DO554">
        <f>IF($GQ554&gt;=2,INDEX($DK:$DK,$GP554+2),"")</f>
      </c>
      <c r="DP554">
        <f>IF($GQ554&gt;=3,INDEX($DK:$DK,$GP554+3),"")</f>
      </c>
      <c r="DQ554">
        <f>IF($GQ554&gt;=4,INDEX($DK:$DK,$GP554+4),"")</f>
      </c>
      <c r="DR554">
        <f>IF($GQ554&gt;=5,INDEX($DK:$DK,$GP554+5),"")</f>
      </c>
      <c r="DS554">
        <f>IF($GQ554&gt;=6,INDEX($DK:$DK,$GP554+6),"")</f>
      </c>
      <c r="DT554">
        <f>IF($GQ554&gt;=7,INDEX($DK:$DK,$GP554+7),"")</f>
      </c>
      <c r="DU554">
        <f>IF($GQ554&gt;=8,INDEX($DK:$DK,$GP554+8),"")</f>
      </c>
      <c r="DV554">
        <f>IF($GQ554&gt;=9,INDEX($DK:$DK,$GP554+9),"")</f>
      </c>
      <c r="DW554">
        <f>IF($GQ554&gt;=10,INDEX($DK:$DK,$GP554+10),"")</f>
      </c>
      <c r="DX554">
        <f>IF($GQ554&gt;=11,INDEX($DK:$DK,$GP554+11),"")</f>
      </c>
      <c r="DY554">
        <f>IF($GQ554&gt;=12,INDEX($DK:$DK,$GP554+12),"")</f>
      </c>
      <c r="DZ554">
        <f>IF($GQ554&gt;=13,INDEX($DK:$DK,$GP554+13),"")</f>
      </c>
      <c r="EA554">
        <f>IF($GQ554&gt;=14,INDEX($DK:$DK,$GP554+14),"")</f>
      </c>
      <c r="EB554">
        <f>IF($GQ554&gt;=15,INDEX($DK:$DK,$GP554+15),"")</f>
      </c>
      <c r="EC554">
        <f>IF($GQ554&gt;=16,INDEX($DK:$DK,$GP554+16),"")</f>
      </c>
      <c r="ED554">
        <f>IF($GQ554&gt;=17,INDEX($DK:$DK,$GP554+17),"")</f>
      </c>
      <c r="EE554">
        <f>IF($GQ554&gt;=18,INDEX($DK:$DK,$GP554+18),"")</f>
      </c>
      <c r="EF554">
        <f>IF($GQ554&gt;=19,INDEX($DK:$DK,$GP554+19),"")</f>
      </c>
      <c r="EG554">
        <f>IF($GQ554&gt;=20,INDEX($DK:$DK,$GP554+20),"")</f>
      </c>
      <c r="EH554">
        <f>IF($GQ554&gt;=21,INDEX($DK:$DK,$GP554+21),"")</f>
      </c>
      <c r="EI554">
        <f>IF($GQ554&gt;=22,INDEX($DK:$DK,$GP554+22),"")</f>
      </c>
      <c r="EJ554">
        <f>IF($GQ554&gt;=23,INDEX($DK:$DK,$GP554+23),"")</f>
      </c>
      <c r="EK554">
        <f>IF($GQ554&gt;=24,INDEX($DK:$DK,$GP554+24),"")</f>
      </c>
      <c r="EL554">
        <f>IF($GQ554&gt;=25,INDEX($DK:$DK,$GP554+25),"")</f>
      </c>
      <c r="EM554">
        <f>IF($GQ554&gt;=26,INDEX($DK:$DK,$GP554+26),"")</f>
      </c>
      <c r="EN554">
        <f>IF($GQ554&gt;=27,INDEX($DK:$DK,$GP554+27),"")</f>
      </c>
      <c r="EO554">
        <f>IF($GQ554&gt;=28,INDEX($DK:$DK,$GP554+28),"")</f>
      </c>
      <c r="EP554">
        <f>IF($GQ554&gt;=29,INDEX($DK:$DK,$GP554+29),"")</f>
      </c>
      <c r="EQ554">
        <f>IF($GQ554&gt;=30,INDEX($DK:$DK,$GP554+30),"")</f>
      </c>
      <c r="ER554">
        <f>IF($GQ554&gt;=31,INDEX($DK:$DK,$GP554+31),"")</f>
      </c>
      <c r="ES554">
        <f>IF($GQ554&gt;=32,INDEX($DK:$DK,$GP554+32),"")</f>
      </c>
      <c r="ET554">
        <f>IF($GQ554&gt;=33,INDEX($DK:$DK,$GP554+33),"")</f>
      </c>
      <c r="EU554">
        <f>IF($GQ554&gt;=34,INDEX($DK:$DK,$GP554+34),"")</f>
      </c>
      <c r="EV554">
        <f>IF($GQ554&gt;=35,INDEX($DK:$DK,$GP554+35),"")</f>
      </c>
      <c r="EW554">
        <f>IF($GQ554&gt;=36,INDEX($DK:$DK,$GP554+36),"")</f>
      </c>
      <c r="EX554">
        <f>IF($GQ554&gt;=37,INDEX($DK:$DK,$GP554+37),"")</f>
      </c>
      <c r="EY554">
        <f>IF($GQ554&gt;=38,INDEX($DK:$DK,$GP554+38),"")</f>
      </c>
      <c r="EZ554">
        <f>IF($GQ554&gt;=39,INDEX($DK:$DK,$GP554+39),"")</f>
      </c>
      <c r="FA554">
        <f>IF($GQ554&gt;=40,INDEX($DK:$DK,$GP554+40),"")</f>
      </c>
      <c r="FB554">
        <f>IF($GQ554&gt;=1,INDEX($DL:$DL,$GP554+1),"")</f>
      </c>
      <c r="FC554">
        <f>IF($GQ554&gt;=2,INDEX($DL:$DL,$GP554+2),"")</f>
      </c>
      <c r="FD554">
        <f>IF($GQ554&gt;=3,INDEX($DL:$DL,$GP554+3),"")</f>
      </c>
      <c r="FE554">
        <f>IF($GQ554&gt;=4,INDEX($DL:$DL,$GP554+4),"")</f>
      </c>
      <c r="FF554">
        <f>IF($GQ554&gt;=5,INDEX($DL:$DL,$GP554+5),"")</f>
      </c>
      <c r="FG554">
        <f>IF($GQ554&gt;=6,INDEX($DL:$DL,$GP554+6),"")</f>
      </c>
      <c r="FH554">
        <f>IF($GQ554&gt;=7,INDEX($DL:$DL,$GP554+7),"")</f>
      </c>
      <c r="FI554">
        <f>IF($GQ554&gt;=8,INDEX($DL:$DL,$GP554+8),"")</f>
      </c>
      <c r="FJ554">
        <f>IF($GQ554&gt;=9,INDEX($DL:$DL,$GP554+9),"")</f>
      </c>
      <c r="FK554">
        <f>IF($GQ554&gt;=10,INDEX($DL:$DL,$GP554+10),"")</f>
      </c>
      <c r="FL554">
        <f>IF($GQ554&gt;=11,INDEX($DL:$DL,$GP554+11),"")</f>
      </c>
      <c r="FM554">
        <f>IF($GQ554&gt;=12,INDEX($DL:$DL,$GP554+12),"")</f>
      </c>
      <c r="FN554">
        <f>IF($GQ554&gt;=13,INDEX($DL:$DL,$GP554+13),"")</f>
      </c>
      <c r="FO554">
        <f>IF($GQ554&gt;=14,INDEX($DL:$DL,$GP554+14),"")</f>
      </c>
      <c r="FP554">
        <f>IF($GQ554&gt;=15,INDEX($DL:$DL,$GP554+15),"")</f>
      </c>
      <c r="FQ554">
        <f>IF($GQ554&gt;=16,INDEX($DL:$DL,$GP554+16),"")</f>
      </c>
      <c r="FR554">
        <f>IF($GQ554&gt;=17,INDEX($DL:$DL,$GP554+17),"")</f>
      </c>
      <c r="FS554">
        <f>IF($GQ554&gt;=18,INDEX($DL:$DL,$GP554+18),"")</f>
      </c>
      <c r="FT554">
        <f>IF($GQ554&gt;=19,INDEX($DL:$DL,$GP554+19),"")</f>
      </c>
      <c r="FU554">
        <f>IF($GQ554&gt;=20,INDEX($DL:$DL,$GP554+20),"")</f>
      </c>
      <c r="FV554">
        <f>IF($GQ554&gt;=21,INDEX($DL:$DL,$GP554+21),"")</f>
      </c>
      <c r="FW554">
        <f>IF($GQ554&gt;=22,INDEX($DL:$DL,$GP554+22),"")</f>
      </c>
      <c r="FX554">
        <f>IF($GQ554&gt;=23,INDEX($DL:$DL,$GP554+23),"")</f>
      </c>
      <c r="FY554">
        <f>IF($GQ554&gt;=24,INDEX($DL:$DL,$GP554+24),"")</f>
      </c>
      <c r="FZ554">
        <f>IF($GQ554&gt;=25,INDEX($DL:$DL,$GP554+25),"")</f>
      </c>
      <c r="GA554">
        <f>IF($GQ554&gt;=26,INDEX($DL:$DL,$GP554+26),"")</f>
      </c>
      <c r="GB554">
        <f>IF($GQ554&gt;=27,INDEX($DL:$DL,$GP554+27),"")</f>
      </c>
      <c r="GC554">
        <f>IF($GQ554&gt;=28,INDEX($DL:$DL,$GP554+28),"")</f>
      </c>
      <c r="GD554">
        <f>IF($GQ554&gt;=29,INDEX($DL:$DL,$GP554+29),"")</f>
      </c>
      <c r="GE554">
        <f>IF($GQ554&gt;=30,INDEX($DL:$DL,$GP554+30),"")</f>
      </c>
      <c r="GF554">
        <f>IF($GQ554&gt;=31,INDEX($DL:$DL,$GP554+31),"")</f>
      </c>
      <c r="GG554">
        <f>IF($GQ554&gt;=32,INDEX($DL:$DL,$GP554+32),"")</f>
      </c>
      <c r="GH554">
        <f>IF($GQ554&gt;=33,INDEX($DL:$DL,$GP554+33),"")</f>
      </c>
      <c r="GI554">
        <f>IF($GQ554&gt;=34,INDEX($DL:$DL,$GP554+34),"")</f>
      </c>
      <c r="GJ554">
        <f>IF($GQ554&gt;=35,INDEX($DL:$DL,$GP554+35),"")</f>
      </c>
      <c r="GK554">
        <f>IF($GQ554&gt;=36,INDEX($DL:$DL,$GP554+36),"")</f>
      </c>
      <c r="GL554">
        <f>IF($GQ554&gt;=37,INDEX($DL:$DL,$GP554+37),"")</f>
      </c>
      <c r="GM554">
        <f>IF($GQ554&gt;=38,INDEX($DL:$DL,$GP554+38),"")</f>
      </c>
      <c r="GN554">
        <f>IF($GQ554&gt;=39,INDEX($DL:$DL,$GP554+39),"")</f>
      </c>
      <c r="GO554">
        <f>IF($GQ554&gt;=40,INDEX($DL:$DL,$GP554+40),"")</f>
      </c>
      <c r="GP554">
        <f>IFERROR(MATCH($DJ554,$DK$2:$DK$148,0)+1,0)</f>
      </c>
      <c r="GQ554">
        <f>IFERROR(INDEX($DM$2:$DM$148,MATCH($DJ554,$DK$2:$DK$148,0)),0)</f>
      </c>
      <c r="GR554">
        <f>IFERROR(MATCH($L554,$DN$554:$FA$554,0),0)</f>
      </c>
      <c r="GS554">
        <f>IF($GR554&gt;0,INDEX($FB$554:$GO$554,$GR554),"")</f>
      </c>
      <c r="GV554">
        <f>IF($JE554&gt;=1,INDEX($GT:$GT,$JD554+1),"")</f>
      </c>
      <c r="GW554">
        <f>IF($JE554&gt;=2,INDEX($GT:$GT,$JD554+2),"")</f>
      </c>
      <c r="GX554">
        <f>IF($JE554&gt;=3,INDEX($GT:$GT,$JD554+3),"")</f>
      </c>
      <c r="GY554">
        <f>IF($JE554&gt;=4,INDEX($GT:$GT,$JD554+4),"")</f>
      </c>
      <c r="GZ554">
        <f>IF($JE554&gt;=5,INDEX($GT:$GT,$JD554+5),"")</f>
      </c>
      <c r="HA554">
        <f>IF($JE554&gt;=6,INDEX($GT:$GT,$JD554+6),"")</f>
      </c>
      <c r="HB554">
        <f>IF($JE554&gt;=7,INDEX($GT:$GT,$JD554+7),"")</f>
      </c>
      <c r="HC554">
        <f>IF($JE554&gt;=8,INDEX($GT:$GT,$JD554+8),"")</f>
      </c>
      <c r="HD554">
        <f>IF($JE554&gt;=9,INDEX($GT:$GT,$JD554+9),"")</f>
      </c>
      <c r="HE554">
        <f>IF($JE554&gt;=10,INDEX($GT:$GT,$JD554+10),"")</f>
      </c>
      <c r="HF554">
        <f>IF($JE554&gt;=11,INDEX($GT:$GT,$JD554+11),"")</f>
      </c>
      <c r="HG554">
        <f>IF($JE554&gt;=12,INDEX($GT:$GT,$JD554+12),"")</f>
      </c>
      <c r="HH554">
        <f>IF($JE554&gt;=13,INDEX($GT:$GT,$JD554+13),"")</f>
      </c>
      <c r="HI554">
        <f>IF($JE554&gt;=14,INDEX($GT:$GT,$JD554+14),"")</f>
      </c>
      <c r="HJ554">
        <f>IF($JE554&gt;=15,INDEX($GT:$GT,$JD554+15),"")</f>
      </c>
      <c r="HK554">
        <f>IF($JE554&gt;=16,INDEX($GT:$GT,$JD554+16),"")</f>
      </c>
      <c r="HL554">
        <f>IF($JE554&gt;=17,INDEX($GT:$GT,$JD554+17),"")</f>
      </c>
      <c r="HM554">
        <f>IF($JE554&gt;=18,INDEX($GT:$GT,$JD554+18),"")</f>
      </c>
      <c r="HN554">
        <f>IF($JE554&gt;=19,INDEX($GT:$GT,$JD554+19),"")</f>
      </c>
      <c r="HO554">
        <f>IF($JE554&gt;=20,INDEX($GT:$GT,$JD554+20),"")</f>
      </c>
      <c r="HP554">
        <f>IF($JE554&gt;=21,INDEX($GT:$GT,$JD554+21),"")</f>
      </c>
      <c r="HQ554">
        <f>IF($JE554&gt;=22,INDEX($GT:$GT,$JD554+22),"")</f>
      </c>
      <c r="HR554">
        <f>IF($JE554&gt;=23,INDEX($GT:$GT,$JD554+23),"")</f>
      </c>
      <c r="HS554">
        <f>IF($JE554&gt;=24,INDEX($GT:$GT,$JD554+24),"")</f>
      </c>
      <c r="HT554">
        <f>IF($JE554&gt;=25,INDEX($GT:$GT,$JD554+25),"")</f>
      </c>
      <c r="HU554">
        <f>IF($JE554&gt;=26,INDEX($GT:$GT,$JD554+26),"")</f>
      </c>
      <c r="HV554">
        <f>IF($JE554&gt;=27,INDEX($GT:$GT,$JD554+27),"")</f>
      </c>
      <c r="HW554">
        <f>IF($JE554&gt;=28,INDEX($GT:$GT,$JD554+28),"")</f>
      </c>
      <c r="HX554">
        <f>IF($JE554&gt;=29,INDEX($GT:$GT,$JD554+29),"")</f>
      </c>
      <c r="HY554">
        <f>IF($JE554&gt;=30,INDEX($GT:$GT,$JD554+30),"")</f>
      </c>
      <c r="HZ554">
        <f>IF($JE554&gt;=31,INDEX($GT:$GT,$JD554+31),"")</f>
      </c>
      <c r="IA554">
        <f>IF($JE554&gt;=32,INDEX($GT:$GT,$JD554+32),"")</f>
      </c>
      <c r="IB554">
        <f>IF($JE554&gt;=33,INDEX($GT:$GT,$JD554+33),"")</f>
      </c>
      <c r="IC554">
        <f>IF($JE554&gt;=34,INDEX($GT:$GT,$JD554+34),"")</f>
      </c>
      <c r="ID554">
        <f>IF($JE554&gt;=35,INDEX($GT:$GT,$JD554+35),"")</f>
      </c>
      <c r="IE554">
        <f>IF($JE554&gt;=36,INDEX($GT:$GT,$JD554+36),"")</f>
      </c>
      <c r="IF554">
        <f>IF($JE554&gt;=37,INDEX($GT:$GT,$JD554+37),"")</f>
      </c>
      <c r="IG554">
        <f>IF($JE554&gt;=38,INDEX($GT:$GT,$JD554+38),"")</f>
      </c>
      <c r="IH554">
        <f>IF($JE554&gt;=39,INDEX($GT:$GT,$JD554+39),"")</f>
      </c>
      <c r="II554">
        <f>IF($JE554&gt;=40,INDEX($GT:$GT,$JD554+40),"")</f>
      </c>
      <c r="IJ554">
        <f>IF($JE554&gt;=41,INDEX($GT:$GT,$JD554+41),"")</f>
      </c>
      <c r="IK554">
        <f>IF($JE554&gt;=42,INDEX($GT:$GT,$JD554+42),"")</f>
      </c>
      <c r="IL554">
        <f>IF($JE554&gt;=43,INDEX($GT:$GT,$JD554+43),"")</f>
      </c>
      <c r="IM554">
        <f>IF($JE554&gt;=44,INDEX($GT:$GT,$JD554+44),"")</f>
      </c>
      <c r="IN554">
        <f>IF($JE554&gt;=45,INDEX($GT:$GT,$JD554+45),"")</f>
      </c>
      <c r="IO554">
        <f>IF($JE554&gt;=46,INDEX($GT:$GT,$JD554+46),"")</f>
      </c>
      <c r="IP554">
        <f>IF($JE554&gt;=47,INDEX($GT:$GT,$JD554+47),"")</f>
      </c>
      <c r="IQ554">
        <f>IF($JE554&gt;=48,INDEX($GT:$GT,$JD554+48),"")</f>
      </c>
      <c r="IR554">
        <f>IF($JE554&gt;=49,INDEX($GT:$GT,$JD554+49),"")</f>
      </c>
      <c r="IS554">
        <f>IF($JE554&gt;=50,INDEX($GT:$GT,$JD554+50),"")</f>
      </c>
      <c r="IT554">
        <f>IF($JE554&gt;=51,INDEX($GT:$GT,$JD554+51),"")</f>
      </c>
      <c r="IU554">
        <f>IF($JE554&gt;=52,INDEX($GT:$GT,$JD554+52),"")</f>
      </c>
      <c r="IV554">
        <f>IF($JE554&gt;=53,INDEX($GT:$GT,$JD554+53),"")</f>
      </c>
      <c r="IW554">
        <f>IF($JE554&gt;=54,INDEX($GT:$GT,$JD554+54),"")</f>
      </c>
      <c r="IX554">
        <f>IF($JE554&gt;=55,INDEX($GT:$GT,$JD554+55),"")</f>
      </c>
      <c r="IY554">
        <f>IF($JE554&gt;=56,INDEX($GT:$GT,$JD554+56),"")</f>
      </c>
      <c r="IZ554">
        <f>IF($JE554&gt;=57,INDEX($GT:$GT,$JD554+57),"")</f>
      </c>
      <c r="JA554">
        <f>IF($JE554&gt;=58,INDEX($GT:$GT,$JD554+58),"")</f>
      </c>
      <c r="JB554">
        <f>IF($JE554&gt;=59,INDEX($GT:$GT,$JD554+59),"")</f>
      </c>
      <c r="JC554">
        <f>IF($JE554&gt;=60,INDEX($GT:$GT,$JD554+60),"")</f>
      </c>
      <c r="JD554">
        <f>IFERROR(MATCH($GS554,$GT$2:$GT$322,0)+1,0)</f>
      </c>
      <c r="JE554">
        <f>IFERROR(INDEX($GU$2:$GU$322,MATCH($GS554,$GT$2:$GT$322,0)),0)</f>
      </c>
      <c r="JF554" t="s">
        <v>28</v>
      </c>
      <c r="JG554" t="s">
        <v>28</v>
      </c>
    </row>
    <row r="555" spans="1:267" x14ac:dyDescent="0.25">
      <c r="J555" s="1"/>
      <c r="K555" s="1"/>
      <c r="L555" s="1"/>
      <c r="M555" s="1"/>
      <c r="N555" s="1">
        <f>IFERROR(IF(FIND(" - ",$J555)&gt;0,MID($J555,FIND(" - ",$J555)+3,LEN($J555)),""),"")</f>
      </c>
      <c r="P555" s="1"/>
      <c r="S555" t="s">
        <v>28</v>
      </c>
      <c r="U555">
        <f>IF(OR($S555="",$T555=""),"",IFERROR($S555/$T555,0))</f>
      </c>
      <c r="V555">
        <f>IF($S555="","",
IF($K555="","",
IF(ISNUMBER(SEARCH("exempt",LOWER($K555))),0,
$S555*(VALUE(SUBSTITUTE($K555,"%",""))/100))))</f>
      </c>
      <c r="AB555">
        <f>IF($S555="","",
SUM($S555,$V555,$Z555,$W555,$Y555)-
IF($AA555="",0,VALUE($AA555)))</f>
      </c>
      <c r="AJ555" t="s">
        <v>1229</v>
      </c>
      <c r="AR555">
        <f>IFERROR(LEFT($J555,FIND(" - ",$J555)-1),$J555)</f>
      </c>
      <c r="AU555">
        <f>IF($CJ555&gt;=1,INDEX($AS:$AS,$CI555+1),"")</f>
      </c>
      <c r="AV555">
        <f>IF($CJ555&gt;=2,INDEX($AS:$AS,$CI555+2),"")</f>
      </c>
      <c r="AW555">
        <f>IF($CJ555&gt;=3,INDEX($AS:$AS,$CI555+3),"")</f>
      </c>
      <c r="AX555">
        <f>IF($CJ555&gt;=4,INDEX($AS:$AS,$CI555+4),"")</f>
      </c>
      <c r="AY555">
        <f>IF($CJ555&gt;=5,INDEX($AS:$AS,$CI555+5),"")</f>
      </c>
      <c r="AZ555">
        <f>IF($CJ555&gt;=6,INDEX($AS:$AS,$CI555+6),"")</f>
      </c>
      <c r="BA555">
        <f>IF($CJ555&gt;=7,INDEX($AS:$AS,$CI555+7),"")</f>
      </c>
      <c r="BB555">
        <f>IF($CJ555&gt;=8,INDEX($AS:$AS,$CI555+8),"")</f>
      </c>
      <c r="BC555">
        <f>IF($CJ555&gt;=9,INDEX($AS:$AS,$CI555+9),"")</f>
      </c>
      <c r="BD555">
        <f>IF($CJ555&gt;=10,INDEX($AS:$AS,$CI555+10),"")</f>
      </c>
      <c r="BE555">
        <f>IF($CJ555&gt;=11,INDEX($AS:$AS,$CI555+11),"")</f>
      </c>
      <c r="BF555">
        <f>IF($CJ555&gt;=12,INDEX($AS:$AS,$CI555+12),"")</f>
      </c>
      <c r="BG555">
        <f>IF($CJ555&gt;=13,INDEX($AS:$AS,$CI555+13),"")</f>
      </c>
      <c r="BH555">
        <f>IF($CJ555&gt;=14,INDEX($AS:$AS,$CI555+14),"")</f>
      </c>
      <c r="BI555">
        <f>IF($CJ555&gt;=15,INDEX($AS:$AS,$CI555+15),"")</f>
      </c>
      <c r="BJ555">
        <f>IF($CJ555&gt;=16,INDEX($AS:$AS,$CI555+16),"")</f>
      </c>
      <c r="BK555">
        <f>IF($CJ555&gt;=17,INDEX($AS:$AS,$CI555+17),"")</f>
      </c>
      <c r="BL555">
        <f>IF($CJ555&gt;=18,INDEX($AS:$AS,$CI555+18),"")</f>
      </c>
      <c r="BM555">
        <f>IF($CJ555&gt;=19,INDEX($AS:$AS,$CI555+19),"")</f>
      </c>
      <c r="BN555">
        <f>IF($CJ555&gt;=20,INDEX($AS:$AS,$CI555+20),"")</f>
      </c>
      <c r="BO555">
        <f>IF($CJ555&gt;=21,INDEX($AS:$AS,$CI555+21),"")</f>
      </c>
      <c r="BP555">
        <f>IF($CJ555&gt;=22,INDEX($AS:$AS,$CI555+22),"")</f>
      </c>
      <c r="BQ555">
        <f>IF($CJ555&gt;=23,INDEX($AS:$AS,$CI555+23),"")</f>
      </c>
      <c r="BR555">
        <f>IF($CJ555&gt;=24,INDEX($AS:$AS,$CI555+24),"")</f>
      </c>
      <c r="BS555">
        <f>IF($CJ555&gt;=25,INDEX($AS:$AS,$CI555+25),"")</f>
      </c>
      <c r="BT555">
        <f>IF($CJ555&gt;=26,INDEX($AS:$AS,$CI555+26),"")</f>
      </c>
      <c r="BU555">
        <f>IF($CJ555&gt;=27,INDEX($AS:$AS,$CI555+27),"")</f>
      </c>
      <c r="BV555">
        <f>IF($CJ555&gt;=28,INDEX($AS:$AS,$CI555+28),"")</f>
      </c>
      <c r="BW555">
        <f>IF($CJ555&gt;=29,INDEX($AS:$AS,$CI555+29),"")</f>
      </c>
      <c r="BX555">
        <f>IF($CJ555&gt;=30,INDEX($AS:$AS,$CI555+30),"")</f>
      </c>
      <c r="BY555">
        <f>IF($CJ555&gt;=31,INDEX($AS:$AS,$CI555+31),"")</f>
      </c>
      <c r="BZ555">
        <f>IF($CJ555&gt;=32,INDEX($AS:$AS,$CI555+32),"")</f>
      </c>
      <c r="CA555">
        <f>IF($CJ555&gt;=33,INDEX($AS:$AS,$CI555+33),"")</f>
      </c>
      <c r="CB555">
        <f>IF($CJ555&gt;=34,INDEX($AS:$AS,$CI555+34),"")</f>
      </c>
      <c r="CC555">
        <f>IF($CJ555&gt;=35,INDEX($AS:$AS,$CI555+35),"")</f>
      </c>
      <c r="CD555">
        <f>IF($CJ555&gt;=36,INDEX($AS:$AS,$CI555+36),"")</f>
      </c>
      <c r="CE555">
        <f>IF($CJ555&gt;=37,INDEX($AS:$AS,$CI555+37),"")</f>
      </c>
      <c r="CF555">
        <f>IF($CJ555&gt;=38,INDEX($AS:$AS,$CI555+38),"")</f>
      </c>
      <c r="CG555">
        <f>IF($CJ555&gt;=39,INDEX($AS:$AS,$CI555+39),"")</f>
      </c>
      <c r="CH555">
        <f>IF($CJ555&gt;=40,INDEX($AS:$AS,$CI555+40),"")</f>
      </c>
      <c r="CI555">
        <f>IFERROR(MATCH($AR555,$AS$2:$AS$133,0)+1,0)</f>
      </c>
      <c r="CJ555">
        <f>IFERROR(INDEX($AT$2:$AT$133,MATCH($AR555,$AS$2:$AS$133,0)),0)</f>
      </c>
      <c r="CK555">
        <f>IFERROR(LEFT($O555,FIND(" - ",$O555)-1),$O555)</f>
      </c>
      <c r="CL555" t="s">
        <v>211</v>
      </c>
      <c r="CN555">
        <f>IF($DI555&gt;=1,INDEX($CL:$CL,$DH555+1),"")</f>
      </c>
      <c r="CO555">
        <f>IF($DI555&gt;=2,INDEX($CL:$CL,$DH555+2),"")</f>
      </c>
      <c r="CP555">
        <f>IF($DI555&gt;=3,INDEX($CL:$CL,$DH555+3),"")</f>
      </c>
      <c r="CQ555">
        <f>IF($DI555&gt;=4,INDEX($CL:$CL,$DH555+4),"")</f>
      </c>
      <c r="CR555">
        <f>IF($DI555&gt;=5,INDEX($CL:$CL,$DH555+5),"")</f>
      </c>
      <c r="CS555">
        <f>IF($DI555&gt;=6,INDEX($CL:$CL,$DH555+6),"")</f>
      </c>
      <c r="CT555">
        <f>IF($DI555&gt;=7,INDEX($CL:$CL,$DH555+7),"")</f>
      </c>
      <c r="CU555">
        <f>IF($DI555&gt;=8,INDEX($CL:$CL,$DH555+8),"")</f>
      </c>
      <c r="CV555">
        <f>IF($DI555&gt;=9,INDEX($CL:$CL,$DH555+9),"")</f>
      </c>
      <c r="CW555">
        <f>IF($DI555&gt;=10,INDEX($CL:$CL,$DH555+10),"")</f>
      </c>
      <c r="CX555">
        <f>IF($DI555&gt;=11,INDEX($CL:$CL,$DH555+11),"")</f>
      </c>
      <c r="CY555">
        <f>IF($DI555&gt;=12,INDEX($CL:$CL,$DH555+12),"")</f>
      </c>
      <c r="CZ555">
        <f>IF($DI555&gt;=13,INDEX($CL:$CL,$DH555+13),"")</f>
      </c>
      <c r="DA555">
        <f>IF($DI555&gt;=14,INDEX($CL:$CL,$DH555+14),"")</f>
      </c>
      <c r="DB555">
        <f>IF($DI555&gt;=15,INDEX($CL:$CL,$DH555+15),"")</f>
      </c>
      <c r="DC555">
        <f>IF($DI555&gt;=16,INDEX($CL:$CL,$DH555+16),"")</f>
      </c>
      <c r="DD555">
        <f>IF($DI555&gt;=17,INDEX($CL:$CL,$DH555+17),"")</f>
      </c>
      <c r="DE555">
        <f>IF($DI555&gt;=18,INDEX($CL:$CL,$DH555+18),"")</f>
      </c>
      <c r="DF555">
        <f>IF($DI555&gt;=19,INDEX($CL:$CL,$DH555+19),"")</f>
      </c>
      <c r="DG555">
        <f>IF($DI555&gt;=20,INDEX($CL:$CL,$DH555+20),"")</f>
      </c>
      <c r="DH555">
        <f>IFERROR(MATCH($CK555,$CL$2:$CL$1558,0)+1,0)</f>
      </c>
      <c r="DI555">
        <f>IFERROR(INDEX($CM$2:$CM$1558,MATCH($CK555,$CL$2:$CL$1558,0)),0)</f>
      </c>
      <c r="DJ555">
        <f>IFERROR(INDEX($AQ:$AQ,MATCH($K555,$AP:$AP,0))&amp;"","")</f>
      </c>
      <c r="DN555">
        <f>IF($GQ555&gt;=1,INDEX($DK:$DK,$GP555+1),"")</f>
      </c>
      <c r="DO555">
        <f>IF($GQ555&gt;=2,INDEX($DK:$DK,$GP555+2),"")</f>
      </c>
      <c r="DP555">
        <f>IF($GQ555&gt;=3,INDEX($DK:$DK,$GP555+3),"")</f>
      </c>
      <c r="DQ555">
        <f>IF($GQ555&gt;=4,INDEX($DK:$DK,$GP555+4),"")</f>
      </c>
      <c r="DR555">
        <f>IF($GQ555&gt;=5,INDEX($DK:$DK,$GP555+5),"")</f>
      </c>
      <c r="DS555">
        <f>IF($GQ555&gt;=6,INDEX($DK:$DK,$GP555+6),"")</f>
      </c>
      <c r="DT555">
        <f>IF($GQ555&gt;=7,INDEX($DK:$DK,$GP555+7),"")</f>
      </c>
      <c r="DU555">
        <f>IF($GQ555&gt;=8,INDEX($DK:$DK,$GP555+8),"")</f>
      </c>
      <c r="DV555">
        <f>IF($GQ555&gt;=9,INDEX($DK:$DK,$GP555+9),"")</f>
      </c>
      <c r="DW555">
        <f>IF($GQ555&gt;=10,INDEX($DK:$DK,$GP555+10),"")</f>
      </c>
      <c r="DX555">
        <f>IF($GQ555&gt;=11,INDEX($DK:$DK,$GP555+11),"")</f>
      </c>
      <c r="DY555">
        <f>IF($GQ555&gt;=12,INDEX($DK:$DK,$GP555+12),"")</f>
      </c>
      <c r="DZ555">
        <f>IF($GQ555&gt;=13,INDEX($DK:$DK,$GP555+13),"")</f>
      </c>
      <c r="EA555">
        <f>IF($GQ555&gt;=14,INDEX($DK:$DK,$GP555+14),"")</f>
      </c>
      <c r="EB555">
        <f>IF($GQ555&gt;=15,INDEX($DK:$DK,$GP555+15),"")</f>
      </c>
      <c r="EC555">
        <f>IF($GQ555&gt;=16,INDEX($DK:$DK,$GP555+16),"")</f>
      </c>
      <c r="ED555">
        <f>IF($GQ555&gt;=17,INDEX($DK:$DK,$GP555+17),"")</f>
      </c>
      <c r="EE555">
        <f>IF($GQ555&gt;=18,INDEX($DK:$DK,$GP555+18),"")</f>
      </c>
      <c r="EF555">
        <f>IF($GQ555&gt;=19,INDEX($DK:$DK,$GP555+19),"")</f>
      </c>
      <c r="EG555">
        <f>IF($GQ555&gt;=20,INDEX($DK:$DK,$GP555+20),"")</f>
      </c>
      <c r="EH555">
        <f>IF($GQ555&gt;=21,INDEX($DK:$DK,$GP555+21),"")</f>
      </c>
      <c r="EI555">
        <f>IF($GQ555&gt;=22,INDEX($DK:$DK,$GP555+22),"")</f>
      </c>
      <c r="EJ555">
        <f>IF($GQ555&gt;=23,INDEX($DK:$DK,$GP555+23),"")</f>
      </c>
      <c r="EK555">
        <f>IF($GQ555&gt;=24,INDEX($DK:$DK,$GP555+24),"")</f>
      </c>
      <c r="EL555">
        <f>IF($GQ555&gt;=25,INDEX($DK:$DK,$GP555+25),"")</f>
      </c>
      <c r="EM555">
        <f>IF($GQ555&gt;=26,INDEX($DK:$DK,$GP555+26),"")</f>
      </c>
      <c r="EN555">
        <f>IF($GQ555&gt;=27,INDEX($DK:$DK,$GP555+27),"")</f>
      </c>
      <c r="EO555">
        <f>IF($GQ555&gt;=28,INDEX($DK:$DK,$GP555+28),"")</f>
      </c>
      <c r="EP555">
        <f>IF($GQ555&gt;=29,INDEX($DK:$DK,$GP555+29),"")</f>
      </c>
      <c r="EQ555">
        <f>IF($GQ555&gt;=30,INDEX($DK:$DK,$GP555+30),"")</f>
      </c>
      <c r="ER555">
        <f>IF($GQ555&gt;=31,INDEX($DK:$DK,$GP555+31),"")</f>
      </c>
      <c r="ES555">
        <f>IF($GQ555&gt;=32,INDEX($DK:$DK,$GP555+32),"")</f>
      </c>
      <c r="ET555">
        <f>IF($GQ555&gt;=33,INDEX($DK:$DK,$GP555+33),"")</f>
      </c>
      <c r="EU555">
        <f>IF($GQ555&gt;=34,INDEX($DK:$DK,$GP555+34),"")</f>
      </c>
      <c r="EV555">
        <f>IF($GQ555&gt;=35,INDEX($DK:$DK,$GP555+35),"")</f>
      </c>
      <c r="EW555">
        <f>IF($GQ555&gt;=36,INDEX($DK:$DK,$GP555+36),"")</f>
      </c>
      <c r="EX555">
        <f>IF($GQ555&gt;=37,INDEX($DK:$DK,$GP555+37),"")</f>
      </c>
      <c r="EY555">
        <f>IF($GQ555&gt;=38,INDEX($DK:$DK,$GP555+38),"")</f>
      </c>
      <c r="EZ555">
        <f>IF($GQ555&gt;=39,INDEX($DK:$DK,$GP555+39),"")</f>
      </c>
      <c r="FA555">
        <f>IF($GQ555&gt;=40,INDEX($DK:$DK,$GP555+40),"")</f>
      </c>
      <c r="FB555">
        <f>IF($GQ555&gt;=1,INDEX($DL:$DL,$GP555+1),"")</f>
      </c>
      <c r="FC555">
        <f>IF($GQ555&gt;=2,INDEX($DL:$DL,$GP555+2),"")</f>
      </c>
      <c r="FD555">
        <f>IF($GQ555&gt;=3,INDEX($DL:$DL,$GP555+3),"")</f>
      </c>
      <c r="FE555">
        <f>IF($GQ555&gt;=4,INDEX($DL:$DL,$GP555+4),"")</f>
      </c>
      <c r="FF555">
        <f>IF($GQ555&gt;=5,INDEX($DL:$DL,$GP555+5),"")</f>
      </c>
      <c r="FG555">
        <f>IF($GQ555&gt;=6,INDEX($DL:$DL,$GP555+6),"")</f>
      </c>
      <c r="FH555">
        <f>IF($GQ555&gt;=7,INDEX($DL:$DL,$GP555+7),"")</f>
      </c>
      <c r="FI555">
        <f>IF($GQ555&gt;=8,INDEX($DL:$DL,$GP555+8),"")</f>
      </c>
      <c r="FJ555">
        <f>IF($GQ555&gt;=9,INDEX($DL:$DL,$GP555+9),"")</f>
      </c>
      <c r="FK555">
        <f>IF($GQ555&gt;=10,INDEX($DL:$DL,$GP555+10),"")</f>
      </c>
      <c r="FL555">
        <f>IF($GQ555&gt;=11,INDEX($DL:$DL,$GP555+11),"")</f>
      </c>
      <c r="FM555">
        <f>IF($GQ555&gt;=12,INDEX($DL:$DL,$GP555+12),"")</f>
      </c>
      <c r="FN555">
        <f>IF($GQ555&gt;=13,INDEX($DL:$DL,$GP555+13),"")</f>
      </c>
      <c r="FO555">
        <f>IF($GQ555&gt;=14,INDEX($DL:$DL,$GP555+14),"")</f>
      </c>
      <c r="FP555">
        <f>IF($GQ555&gt;=15,INDEX($DL:$DL,$GP555+15),"")</f>
      </c>
      <c r="FQ555">
        <f>IF($GQ555&gt;=16,INDEX($DL:$DL,$GP555+16),"")</f>
      </c>
      <c r="FR555">
        <f>IF($GQ555&gt;=17,INDEX($DL:$DL,$GP555+17),"")</f>
      </c>
      <c r="FS555">
        <f>IF($GQ555&gt;=18,INDEX($DL:$DL,$GP555+18),"")</f>
      </c>
      <c r="FT555">
        <f>IF($GQ555&gt;=19,INDEX($DL:$DL,$GP555+19),"")</f>
      </c>
      <c r="FU555">
        <f>IF($GQ555&gt;=20,INDEX($DL:$DL,$GP555+20),"")</f>
      </c>
      <c r="FV555">
        <f>IF($GQ555&gt;=21,INDEX($DL:$DL,$GP555+21),"")</f>
      </c>
      <c r="FW555">
        <f>IF($GQ555&gt;=22,INDEX($DL:$DL,$GP555+22),"")</f>
      </c>
      <c r="FX555">
        <f>IF($GQ555&gt;=23,INDEX($DL:$DL,$GP555+23),"")</f>
      </c>
      <c r="FY555">
        <f>IF($GQ555&gt;=24,INDEX($DL:$DL,$GP555+24),"")</f>
      </c>
      <c r="FZ555">
        <f>IF($GQ555&gt;=25,INDEX($DL:$DL,$GP555+25),"")</f>
      </c>
      <c r="GA555">
        <f>IF($GQ555&gt;=26,INDEX($DL:$DL,$GP555+26),"")</f>
      </c>
      <c r="GB555">
        <f>IF($GQ555&gt;=27,INDEX($DL:$DL,$GP555+27),"")</f>
      </c>
      <c r="GC555">
        <f>IF($GQ555&gt;=28,INDEX($DL:$DL,$GP555+28),"")</f>
      </c>
      <c r="GD555">
        <f>IF($GQ555&gt;=29,INDEX($DL:$DL,$GP555+29),"")</f>
      </c>
      <c r="GE555">
        <f>IF($GQ555&gt;=30,INDEX($DL:$DL,$GP555+30),"")</f>
      </c>
      <c r="GF555">
        <f>IF($GQ555&gt;=31,INDEX($DL:$DL,$GP555+31),"")</f>
      </c>
      <c r="GG555">
        <f>IF($GQ555&gt;=32,INDEX($DL:$DL,$GP555+32),"")</f>
      </c>
      <c r="GH555">
        <f>IF($GQ555&gt;=33,INDEX($DL:$DL,$GP555+33),"")</f>
      </c>
      <c r="GI555">
        <f>IF($GQ555&gt;=34,INDEX($DL:$DL,$GP555+34),"")</f>
      </c>
      <c r="GJ555">
        <f>IF($GQ555&gt;=35,INDEX($DL:$DL,$GP555+35),"")</f>
      </c>
      <c r="GK555">
        <f>IF($GQ555&gt;=36,INDEX($DL:$DL,$GP555+36),"")</f>
      </c>
      <c r="GL555">
        <f>IF($GQ555&gt;=37,INDEX($DL:$DL,$GP555+37),"")</f>
      </c>
      <c r="GM555">
        <f>IF($GQ555&gt;=38,INDEX($DL:$DL,$GP555+38),"")</f>
      </c>
      <c r="GN555">
        <f>IF($GQ555&gt;=39,INDEX($DL:$DL,$GP555+39),"")</f>
      </c>
      <c r="GO555">
        <f>IF($GQ555&gt;=40,INDEX($DL:$DL,$GP555+40),"")</f>
      </c>
      <c r="GP555">
        <f>IFERROR(MATCH($DJ555,$DK$2:$DK$148,0)+1,0)</f>
      </c>
      <c r="GQ555">
        <f>IFERROR(INDEX($DM$2:$DM$148,MATCH($DJ555,$DK$2:$DK$148,0)),0)</f>
      </c>
      <c r="GR555">
        <f>IFERROR(MATCH($L555,$DN$555:$FA$555,0),0)</f>
      </c>
      <c r="GS555">
        <f>IF($GR555&gt;0,INDEX($FB$555:$GO$555,$GR555),"")</f>
      </c>
      <c r="GV555">
        <f>IF($JE555&gt;=1,INDEX($GT:$GT,$JD555+1),"")</f>
      </c>
      <c r="GW555">
        <f>IF($JE555&gt;=2,INDEX($GT:$GT,$JD555+2),"")</f>
      </c>
      <c r="GX555">
        <f>IF($JE555&gt;=3,INDEX($GT:$GT,$JD555+3),"")</f>
      </c>
      <c r="GY555">
        <f>IF($JE555&gt;=4,INDEX($GT:$GT,$JD555+4),"")</f>
      </c>
      <c r="GZ555">
        <f>IF($JE555&gt;=5,INDEX($GT:$GT,$JD555+5),"")</f>
      </c>
      <c r="HA555">
        <f>IF($JE555&gt;=6,INDEX($GT:$GT,$JD555+6),"")</f>
      </c>
      <c r="HB555">
        <f>IF($JE555&gt;=7,INDEX($GT:$GT,$JD555+7),"")</f>
      </c>
      <c r="HC555">
        <f>IF($JE555&gt;=8,INDEX($GT:$GT,$JD555+8),"")</f>
      </c>
      <c r="HD555">
        <f>IF($JE555&gt;=9,INDEX($GT:$GT,$JD555+9),"")</f>
      </c>
      <c r="HE555">
        <f>IF($JE555&gt;=10,INDEX($GT:$GT,$JD555+10),"")</f>
      </c>
      <c r="HF555">
        <f>IF($JE555&gt;=11,INDEX($GT:$GT,$JD555+11),"")</f>
      </c>
      <c r="HG555">
        <f>IF($JE555&gt;=12,INDEX($GT:$GT,$JD555+12),"")</f>
      </c>
      <c r="HH555">
        <f>IF($JE555&gt;=13,INDEX($GT:$GT,$JD555+13),"")</f>
      </c>
      <c r="HI555">
        <f>IF($JE555&gt;=14,INDEX($GT:$GT,$JD555+14),"")</f>
      </c>
      <c r="HJ555">
        <f>IF($JE555&gt;=15,INDEX($GT:$GT,$JD555+15),"")</f>
      </c>
      <c r="HK555">
        <f>IF($JE555&gt;=16,INDEX($GT:$GT,$JD555+16),"")</f>
      </c>
      <c r="HL555">
        <f>IF($JE555&gt;=17,INDEX($GT:$GT,$JD555+17),"")</f>
      </c>
      <c r="HM555">
        <f>IF($JE555&gt;=18,INDEX($GT:$GT,$JD555+18),"")</f>
      </c>
      <c r="HN555">
        <f>IF($JE555&gt;=19,INDEX($GT:$GT,$JD555+19),"")</f>
      </c>
      <c r="HO555">
        <f>IF($JE555&gt;=20,INDEX($GT:$GT,$JD555+20),"")</f>
      </c>
      <c r="HP555">
        <f>IF($JE555&gt;=21,INDEX($GT:$GT,$JD555+21),"")</f>
      </c>
      <c r="HQ555">
        <f>IF($JE555&gt;=22,INDEX($GT:$GT,$JD555+22),"")</f>
      </c>
      <c r="HR555">
        <f>IF($JE555&gt;=23,INDEX($GT:$GT,$JD555+23),"")</f>
      </c>
      <c r="HS555">
        <f>IF($JE555&gt;=24,INDEX($GT:$GT,$JD555+24),"")</f>
      </c>
      <c r="HT555">
        <f>IF($JE555&gt;=25,INDEX($GT:$GT,$JD555+25),"")</f>
      </c>
      <c r="HU555">
        <f>IF($JE555&gt;=26,INDEX($GT:$GT,$JD555+26),"")</f>
      </c>
      <c r="HV555">
        <f>IF($JE555&gt;=27,INDEX($GT:$GT,$JD555+27),"")</f>
      </c>
      <c r="HW555">
        <f>IF($JE555&gt;=28,INDEX($GT:$GT,$JD555+28),"")</f>
      </c>
      <c r="HX555">
        <f>IF($JE555&gt;=29,INDEX($GT:$GT,$JD555+29),"")</f>
      </c>
      <c r="HY555">
        <f>IF($JE555&gt;=30,INDEX($GT:$GT,$JD555+30),"")</f>
      </c>
      <c r="HZ555">
        <f>IF($JE555&gt;=31,INDEX($GT:$GT,$JD555+31),"")</f>
      </c>
      <c r="IA555">
        <f>IF($JE555&gt;=32,INDEX($GT:$GT,$JD555+32),"")</f>
      </c>
      <c r="IB555">
        <f>IF($JE555&gt;=33,INDEX($GT:$GT,$JD555+33),"")</f>
      </c>
      <c r="IC555">
        <f>IF($JE555&gt;=34,INDEX($GT:$GT,$JD555+34),"")</f>
      </c>
      <c r="ID555">
        <f>IF($JE555&gt;=35,INDEX($GT:$GT,$JD555+35),"")</f>
      </c>
      <c r="IE555">
        <f>IF($JE555&gt;=36,INDEX($GT:$GT,$JD555+36),"")</f>
      </c>
      <c r="IF555">
        <f>IF($JE555&gt;=37,INDEX($GT:$GT,$JD555+37),"")</f>
      </c>
      <c r="IG555">
        <f>IF($JE555&gt;=38,INDEX($GT:$GT,$JD555+38),"")</f>
      </c>
      <c r="IH555">
        <f>IF($JE555&gt;=39,INDEX($GT:$GT,$JD555+39),"")</f>
      </c>
      <c r="II555">
        <f>IF($JE555&gt;=40,INDEX($GT:$GT,$JD555+40),"")</f>
      </c>
      <c r="IJ555">
        <f>IF($JE555&gt;=41,INDEX($GT:$GT,$JD555+41),"")</f>
      </c>
      <c r="IK555">
        <f>IF($JE555&gt;=42,INDEX($GT:$GT,$JD555+42),"")</f>
      </c>
      <c r="IL555">
        <f>IF($JE555&gt;=43,INDEX($GT:$GT,$JD555+43),"")</f>
      </c>
      <c r="IM555">
        <f>IF($JE555&gt;=44,INDEX($GT:$GT,$JD555+44),"")</f>
      </c>
      <c r="IN555">
        <f>IF($JE555&gt;=45,INDEX($GT:$GT,$JD555+45),"")</f>
      </c>
      <c r="IO555">
        <f>IF($JE555&gt;=46,INDEX($GT:$GT,$JD555+46),"")</f>
      </c>
      <c r="IP555">
        <f>IF($JE555&gt;=47,INDEX($GT:$GT,$JD555+47),"")</f>
      </c>
      <c r="IQ555">
        <f>IF($JE555&gt;=48,INDEX($GT:$GT,$JD555+48),"")</f>
      </c>
      <c r="IR555">
        <f>IF($JE555&gt;=49,INDEX($GT:$GT,$JD555+49),"")</f>
      </c>
      <c r="IS555">
        <f>IF($JE555&gt;=50,INDEX($GT:$GT,$JD555+50),"")</f>
      </c>
      <c r="IT555">
        <f>IF($JE555&gt;=51,INDEX($GT:$GT,$JD555+51),"")</f>
      </c>
      <c r="IU555">
        <f>IF($JE555&gt;=52,INDEX($GT:$GT,$JD555+52),"")</f>
      </c>
      <c r="IV555">
        <f>IF($JE555&gt;=53,INDEX($GT:$GT,$JD555+53),"")</f>
      </c>
      <c r="IW555">
        <f>IF($JE555&gt;=54,INDEX($GT:$GT,$JD555+54),"")</f>
      </c>
      <c r="IX555">
        <f>IF($JE555&gt;=55,INDEX($GT:$GT,$JD555+55),"")</f>
      </c>
      <c r="IY555">
        <f>IF($JE555&gt;=56,INDEX($GT:$GT,$JD555+56),"")</f>
      </c>
      <c r="IZ555">
        <f>IF($JE555&gt;=57,INDEX($GT:$GT,$JD555+57),"")</f>
      </c>
      <c r="JA555">
        <f>IF($JE555&gt;=58,INDEX($GT:$GT,$JD555+58),"")</f>
      </c>
      <c r="JB555">
        <f>IF($JE555&gt;=59,INDEX($GT:$GT,$JD555+59),"")</f>
      </c>
      <c r="JC555">
        <f>IF($JE555&gt;=60,INDEX($GT:$GT,$JD555+60),"")</f>
      </c>
      <c r="JD555">
        <f>IFERROR(MATCH($GS555,$GT$2:$GT$322,0)+1,0)</f>
      </c>
      <c r="JE555">
        <f>IFERROR(INDEX($GU$2:$GU$322,MATCH($GS555,$GT$2:$GT$322,0)),0)</f>
      </c>
      <c r="JF555" t="s">
        <v>28</v>
      </c>
      <c r="JG555" t="s">
        <v>28</v>
      </c>
    </row>
    <row r="556" spans="1:267" x14ac:dyDescent="0.25">
      <c r="J556" s="1"/>
      <c r="K556" s="1"/>
      <c r="L556" s="1"/>
      <c r="M556" s="1"/>
      <c r="N556" s="1">
        <f>IFERROR(IF(FIND(" - ",$J556)&gt;0,MID($J556,FIND(" - ",$J556)+3,LEN($J556)),""),"")</f>
      </c>
      <c r="P556" s="1"/>
      <c r="S556" t="s">
        <v>28</v>
      </c>
      <c r="U556">
        <f>IF(OR($S556="",$T556=""),"",IFERROR($S556/$T556,0))</f>
      </c>
      <c r="V556">
        <f>IF($S556="","",
IF($K556="","",
IF(ISNUMBER(SEARCH("exempt",LOWER($K556))),0,
$S556*(VALUE(SUBSTITUTE($K556,"%",""))/100))))</f>
      </c>
      <c r="AB556">
        <f>IF($S556="","",
SUM($S556,$V556,$Z556,$W556,$Y556)-
IF($AA556="",0,VALUE($AA556)))</f>
      </c>
      <c r="AJ556" t="s">
        <v>1230</v>
      </c>
      <c r="AR556">
        <f>IFERROR(LEFT($J556,FIND(" - ",$J556)-1),$J556)</f>
      </c>
      <c r="AU556">
        <f>IF($CJ556&gt;=1,INDEX($AS:$AS,$CI556+1),"")</f>
      </c>
      <c r="AV556">
        <f>IF($CJ556&gt;=2,INDEX($AS:$AS,$CI556+2),"")</f>
      </c>
      <c r="AW556">
        <f>IF($CJ556&gt;=3,INDEX($AS:$AS,$CI556+3),"")</f>
      </c>
      <c r="AX556">
        <f>IF($CJ556&gt;=4,INDEX($AS:$AS,$CI556+4),"")</f>
      </c>
      <c r="AY556">
        <f>IF($CJ556&gt;=5,INDEX($AS:$AS,$CI556+5),"")</f>
      </c>
      <c r="AZ556">
        <f>IF($CJ556&gt;=6,INDEX($AS:$AS,$CI556+6),"")</f>
      </c>
      <c r="BA556">
        <f>IF($CJ556&gt;=7,INDEX($AS:$AS,$CI556+7),"")</f>
      </c>
      <c r="BB556">
        <f>IF($CJ556&gt;=8,INDEX($AS:$AS,$CI556+8),"")</f>
      </c>
      <c r="BC556">
        <f>IF($CJ556&gt;=9,INDEX($AS:$AS,$CI556+9),"")</f>
      </c>
      <c r="BD556">
        <f>IF($CJ556&gt;=10,INDEX($AS:$AS,$CI556+10),"")</f>
      </c>
      <c r="BE556">
        <f>IF($CJ556&gt;=11,INDEX($AS:$AS,$CI556+11),"")</f>
      </c>
      <c r="BF556">
        <f>IF($CJ556&gt;=12,INDEX($AS:$AS,$CI556+12),"")</f>
      </c>
      <c r="BG556">
        <f>IF($CJ556&gt;=13,INDEX($AS:$AS,$CI556+13),"")</f>
      </c>
      <c r="BH556">
        <f>IF($CJ556&gt;=14,INDEX($AS:$AS,$CI556+14),"")</f>
      </c>
      <c r="BI556">
        <f>IF($CJ556&gt;=15,INDEX($AS:$AS,$CI556+15),"")</f>
      </c>
      <c r="BJ556">
        <f>IF($CJ556&gt;=16,INDEX($AS:$AS,$CI556+16),"")</f>
      </c>
      <c r="BK556">
        <f>IF($CJ556&gt;=17,INDEX($AS:$AS,$CI556+17),"")</f>
      </c>
      <c r="BL556">
        <f>IF($CJ556&gt;=18,INDEX($AS:$AS,$CI556+18),"")</f>
      </c>
      <c r="BM556">
        <f>IF($CJ556&gt;=19,INDEX($AS:$AS,$CI556+19),"")</f>
      </c>
      <c r="BN556">
        <f>IF($CJ556&gt;=20,INDEX($AS:$AS,$CI556+20),"")</f>
      </c>
      <c r="BO556">
        <f>IF($CJ556&gt;=21,INDEX($AS:$AS,$CI556+21),"")</f>
      </c>
      <c r="BP556">
        <f>IF($CJ556&gt;=22,INDEX($AS:$AS,$CI556+22),"")</f>
      </c>
      <c r="BQ556">
        <f>IF($CJ556&gt;=23,INDEX($AS:$AS,$CI556+23),"")</f>
      </c>
      <c r="BR556">
        <f>IF($CJ556&gt;=24,INDEX($AS:$AS,$CI556+24),"")</f>
      </c>
      <c r="BS556">
        <f>IF($CJ556&gt;=25,INDEX($AS:$AS,$CI556+25),"")</f>
      </c>
      <c r="BT556">
        <f>IF($CJ556&gt;=26,INDEX($AS:$AS,$CI556+26),"")</f>
      </c>
      <c r="BU556">
        <f>IF($CJ556&gt;=27,INDEX($AS:$AS,$CI556+27),"")</f>
      </c>
      <c r="BV556">
        <f>IF($CJ556&gt;=28,INDEX($AS:$AS,$CI556+28),"")</f>
      </c>
      <c r="BW556">
        <f>IF($CJ556&gt;=29,INDEX($AS:$AS,$CI556+29),"")</f>
      </c>
      <c r="BX556">
        <f>IF($CJ556&gt;=30,INDEX($AS:$AS,$CI556+30),"")</f>
      </c>
      <c r="BY556">
        <f>IF($CJ556&gt;=31,INDEX($AS:$AS,$CI556+31),"")</f>
      </c>
      <c r="BZ556">
        <f>IF($CJ556&gt;=32,INDEX($AS:$AS,$CI556+32),"")</f>
      </c>
      <c r="CA556">
        <f>IF($CJ556&gt;=33,INDEX($AS:$AS,$CI556+33),"")</f>
      </c>
      <c r="CB556">
        <f>IF($CJ556&gt;=34,INDEX($AS:$AS,$CI556+34),"")</f>
      </c>
      <c r="CC556">
        <f>IF($CJ556&gt;=35,INDEX($AS:$AS,$CI556+35),"")</f>
      </c>
      <c r="CD556">
        <f>IF($CJ556&gt;=36,INDEX($AS:$AS,$CI556+36),"")</f>
      </c>
      <c r="CE556">
        <f>IF($CJ556&gt;=37,INDEX($AS:$AS,$CI556+37),"")</f>
      </c>
      <c r="CF556">
        <f>IF($CJ556&gt;=38,INDEX($AS:$AS,$CI556+38),"")</f>
      </c>
      <c r="CG556">
        <f>IF($CJ556&gt;=39,INDEX($AS:$AS,$CI556+39),"")</f>
      </c>
      <c r="CH556">
        <f>IF($CJ556&gt;=40,INDEX($AS:$AS,$CI556+40),"")</f>
      </c>
      <c r="CI556">
        <f>IFERROR(MATCH($AR556,$AS$2:$AS$133,0)+1,0)</f>
      </c>
      <c r="CJ556">
        <f>IFERROR(INDEX($AT$2:$AT$133,MATCH($AR556,$AS$2:$AS$133,0)),0)</f>
      </c>
      <c r="CK556">
        <f>IFERROR(LEFT($O556,FIND(" - ",$O556)-1),$O556)</f>
      </c>
      <c r="CL556" t="s">
        <v>1231</v>
      </c>
      <c r="CM556">
        <v>1</v>
      </c>
      <c r="CN556">
        <f>IF($DI556&gt;=1,INDEX($CL:$CL,$DH556+1),"")</f>
      </c>
      <c r="CO556">
        <f>IF($DI556&gt;=2,INDEX($CL:$CL,$DH556+2),"")</f>
      </c>
      <c r="CP556">
        <f>IF($DI556&gt;=3,INDEX($CL:$CL,$DH556+3),"")</f>
      </c>
      <c r="CQ556">
        <f>IF($DI556&gt;=4,INDEX($CL:$CL,$DH556+4),"")</f>
      </c>
      <c r="CR556">
        <f>IF($DI556&gt;=5,INDEX($CL:$CL,$DH556+5),"")</f>
      </c>
      <c r="CS556">
        <f>IF($DI556&gt;=6,INDEX($CL:$CL,$DH556+6),"")</f>
      </c>
      <c r="CT556">
        <f>IF($DI556&gt;=7,INDEX($CL:$CL,$DH556+7),"")</f>
      </c>
      <c r="CU556">
        <f>IF($DI556&gt;=8,INDEX($CL:$CL,$DH556+8),"")</f>
      </c>
      <c r="CV556">
        <f>IF($DI556&gt;=9,INDEX($CL:$CL,$DH556+9),"")</f>
      </c>
      <c r="CW556">
        <f>IF($DI556&gt;=10,INDEX($CL:$CL,$DH556+10),"")</f>
      </c>
      <c r="CX556">
        <f>IF($DI556&gt;=11,INDEX($CL:$CL,$DH556+11),"")</f>
      </c>
      <c r="CY556">
        <f>IF($DI556&gt;=12,INDEX($CL:$CL,$DH556+12),"")</f>
      </c>
      <c r="CZ556">
        <f>IF($DI556&gt;=13,INDEX($CL:$CL,$DH556+13),"")</f>
      </c>
      <c r="DA556">
        <f>IF($DI556&gt;=14,INDEX($CL:$CL,$DH556+14),"")</f>
      </c>
      <c r="DB556">
        <f>IF($DI556&gt;=15,INDEX($CL:$CL,$DH556+15),"")</f>
      </c>
      <c r="DC556">
        <f>IF($DI556&gt;=16,INDEX($CL:$CL,$DH556+16),"")</f>
      </c>
      <c r="DD556">
        <f>IF($DI556&gt;=17,INDEX($CL:$CL,$DH556+17),"")</f>
      </c>
      <c r="DE556">
        <f>IF($DI556&gt;=18,INDEX($CL:$CL,$DH556+18),"")</f>
      </c>
      <c r="DF556">
        <f>IF($DI556&gt;=19,INDEX($CL:$CL,$DH556+19),"")</f>
      </c>
      <c r="DG556">
        <f>IF($DI556&gt;=20,INDEX($CL:$CL,$DH556+20),"")</f>
      </c>
      <c r="DH556">
        <f>IFERROR(MATCH($CK556,$CL$2:$CL$1558,0)+1,0)</f>
      </c>
      <c r="DI556">
        <f>IFERROR(INDEX($CM$2:$CM$1558,MATCH($CK556,$CL$2:$CL$1558,0)),0)</f>
      </c>
      <c r="DJ556">
        <f>IFERROR(INDEX($AQ:$AQ,MATCH($K556,$AP:$AP,0))&amp;"","")</f>
      </c>
      <c r="DN556">
        <f>IF($GQ556&gt;=1,INDEX($DK:$DK,$GP556+1),"")</f>
      </c>
      <c r="DO556">
        <f>IF($GQ556&gt;=2,INDEX($DK:$DK,$GP556+2),"")</f>
      </c>
      <c r="DP556">
        <f>IF($GQ556&gt;=3,INDEX($DK:$DK,$GP556+3),"")</f>
      </c>
      <c r="DQ556">
        <f>IF($GQ556&gt;=4,INDEX($DK:$DK,$GP556+4),"")</f>
      </c>
      <c r="DR556">
        <f>IF($GQ556&gt;=5,INDEX($DK:$DK,$GP556+5),"")</f>
      </c>
      <c r="DS556">
        <f>IF($GQ556&gt;=6,INDEX($DK:$DK,$GP556+6),"")</f>
      </c>
      <c r="DT556">
        <f>IF($GQ556&gt;=7,INDEX($DK:$DK,$GP556+7),"")</f>
      </c>
      <c r="DU556">
        <f>IF($GQ556&gt;=8,INDEX($DK:$DK,$GP556+8),"")</f>
      </c>
      <c r="DV556">
        <f>IF($GQ556&gt;=9,INDEX($DK:$DK,$GP556+9),"")</f>
      </c>
      <c r="DW556">
        <f>IF($GQ556&gt;=10,INDEX($DK:$DK,$GP556+10),"")</f>
      </c>
      <c r="DX556">
        <f>IF($GQ556&gt;=11,INDEX($DK:$DK,$GP556+11),"")</f>
      </c>
      <c r="DY556">
        <f>IF($GQ556&gt;=12,INDEX($DK:$DK,$GP556+12),"")</f>
      </c>
      <c r="DZ556">
        <f>IF($GQ556&gt;=13,INDEX($DK:$DK,$GP556+13),"")</f>
      </c>
      <c r="EA556">
        <f>IF($GQ556&gt;=14,INDEX($DK:$DK,$GP556+14),"")</f>
      </c>
      <c r="EB556">
        <f>IF($GQ556&gt;=15,INDEX($DK:$DK,$GP556+15),"")</f>
      </c>
      <c r="EC556">
        <f>IF($GQ556&gt;=16,INDEX($DK:$DK,$GP556+16),"")</f>
      </c>
      <c r="ED556">
        <f>IF($GQ556&gt;=17,INDEX($DK:$DK,$GP556+17),"")</f>
      </c>
      <c r="EE556">
        <f>IF($GQ556&gt;=18,INDEX($DK:$DK,$GP556+18),"")</f>
      </c>
      <c r="EF556">
        <f>IF($GQ556&gt;=19,INDEX($DK:$DK,$GP556+19),"")</f>
      </c>
      <c r="EG556">
        <f>IF($GQ556&gt;=20,INDEX($DK:$DK,$GP556+20),"")</f>
      </c>
      <c r="EH556">
        <f>IF($GQ556&gt;=21,INDEX($DK:$DK,$GP556+21),"")</f>
      </c>
      <c r="EI556">
        <f>IF($GQ556&gt;=22,INDEX($DK:$DK,$GP556+22),"")</f>
      </c>
      <c r="EJ556">
        <f>IF($GQ556&gt;=23,INDEX($DK:$DK,$GP556+23),"")</f>
      </c>
      <c r="EK556">
        <f>IF($GQ556&gt;=24,INDEX($DK:$DK,$GP556+24),"")</f>
      </c>
      <c r="EL556">
        <f>IF($GQ556&gt;=25,INDEX($DK:$DK,$GP556+25),"")</f>
      </c>
      <c r="EM556">
        <f>IF($GQ556&gt;=26,INDEX($DK:$DK,$GP556+26),"")</f>
      </c>
      <c r="EN556">
        <f>IF($GQ556&gt;=27,INDEX($DK:$DK,$GP556+27),"")</f>
      </c>
      <c r="EO556">
        <f>IF($GQ556&gt;=28,INDEX($DK:$DK,$GP556+28),"")</f>
      </c>
      <c r="EP556">
        <f>IF($GQ556&gt;=29,INDEX($DK:$DK,$GP556+29),"")</f>
      </c>
      <c r="EQ556">
        <f>IF($GQ556&gt;=30,INDEX($DK:$DK,$GP556+30),"")</f>
      </c>
      <c r="ER556">
        <f>IF($GQ556&gt;=31,INDEX($DK:$DK,$GP556+31),"")</f>
      </c>
      <c r="ES556">
        <f>IF($GQ556&gt;=32,INDEX($DK:$DK,$GP556+32),"")</f>
      </c>
      <c r="ET556">
        <f>IF($GQ556&gt;=33,INDEX($DK:$DK,$GP556+33),"")</f>
      </c>
      <c r="EU556">
        <f>IF($GQ556&gt;=34,INDEX($DK:$DK,$GP556+34),"")</f>
      </c>
      <c r="EV556">
        <f>IF($GQ556&gt;=35,INDEX($DK:$DK,$GP556+35),"")</f>
      </c>
      <c r="EW556">
        <f>IF($GQ556&gt;=36,INDEX($DK:$DK,$GP556+36),"")</f>
      </c>
      <c r="EX556">
        <f>IF($GQ556&gt;=37,INDEX($DK:$DK,$GP556+37),"")</f>
      </c>
      <c r="EY556">
        <f>IF($GQ556&gt;=38,INDEX($DK:$DK,$GP556+38),"")</f>
      </c>
      <c r="EZ556">
        <f>IF($GQ556&gt;=39,INDEX($DK:$DK,$GP556+39),"")</f>
      </c>
      <c r="FA556">
        <f>IF($GQ556&gt;=40,INDEX($DK:$DK,$GP556+40),"")</f>
      </c>
      <c r="FB556">
        <f>IF($GQ556&gt;=1,INDEX($DL:$DL,$GP556+1),"")</f>
      </c>
      <c r="FC556">
        <f>IF($GQ556&gt;=2,INDEX($DL:$DL,$GP556+2),"")</f>
      </c>
      <c r="FD556">
        <f>IF($GQ556&gt;=3,INDEX($DL:$DL,$GP556+3),"")</f>
      </c>
      <c r="FE556">
        <f>IF($GQ556&gt;=4,INDEX($DL:$DL,$GP556+4),"")</f>
      </c>
      <c r="FF556">
        <f>IF($GQ556&gt;=5,INDEX($DL:$DL,$GP556+5),"")</f>
      </c>
      <c r="FG556">
        <f>IF($GQ556&gt;=6,INDEX($DL:$DL,$GP556+6),"")</f>
      </c>
      <c r="FH556">
        <f>IF($GQ556&gt;=7,INDEX($DL:$DL,$GP556+7),"")</f>
      </c>
      <c r="FI556">
        <f>IF($GQ556&gt;=8,INDEX($DL:$DL,$GP556+8),"")</f>
      </c>
      <c r="FJ556">
        <f>IF($GQ556&gt;=9,INDEX($DL:$DL,$GP556+9),"")</f>
      </c>
      <c r="FK556">
        <f>IF($GQ556&gt;=10,INDEX($DL:$DL,$GP556+10),"")</f>
      </c>
      <c r="FL556">
        <f>IF($GQ556&gt;=11,INDEX($DL:$DL,$GP556+11),"")</f>
      </c>
      <c r="FM556">
        <f>IF($GQ556&gt;=12,INDEX($DL:$DL,$GP556+12),"")</f>
      </c>
      <c r="FN556">
        <f>IF($GQ556&gt;=13,INDEX($DL:$DL,$GP556+13),"")</f>
      </c>
      <c r="FO556">
        <f>IF($GQ556&gt;=14,INDEX($DL:$DL,$GP556+14),"")</f>
      </c>
      <c r="FP556">
        <f>IF($GQ556&gt;=15,INDEX($DL:$DL,$GP556+15),"")</f>
      </c>
      <c r="FQ556">
        <f>IF($GQ556&gt;=16,INDEX($DL:$DL,$GP556+16),"")</f>
      </c>
      <c r="FR556">
        <f>IF($GQ556&gt;=17,INDEX($DL:$DL,$GP556+17),"")</f>
      </c>
      <c r="FS556">
        <f>IF($GQ556&gt;=18,INDEX($DL:$DL,$GP556+18),"")</f>
      </c>
      <c r="FT556">
        <f>IF($GQ556&gt;=19,INDEX($DL:$DL,$GP556+19),"")</f>
      </c>
      <c r="FU556">
        <f>IF($GQ556&gt;=20,INDEX($DL:$DL,$GP556+20),"")</f>
      </c>
      <c r="FV556">
        <f>IF($GQ556&gt;=21,INDEX($DL:$DL,$GP556+21),"")</f>
      </c>
      <c r="FW556">
        <f>IF($GQ556&gt;=22,INDEX($DL:$DL,$GP556+22),"")</f>
      </c>
      <c r="FX556">
        <f>IF($GQ556&gt;=23,INDEX($DL:$DL,$GP556+23),"")</f>
      </c>
      <c r="FY556">
        <f>IF($GQ556&gt;=24,INDEX($DL:$DL,$GP556+24),"")</f>
      </c>
      <c r="FZ556">
        <f>IF($GQ556&gt;=25,INDEX($DL:$DL,$GP556+25),"")</f>
      </c>
      <c r="GA556">
        <f>IF($GQ556&gt;=26,INDEX($DL:$DL,$GP556+26),"")</f>
      </c>
      <c r="GB556">
        <f>IF($GQ556&gt;=27,INDEX($DL:$DL,$GP556+27),"")</f>
      </c>
      <c r="GC556">
        <f>IF($GQ556&gt;=28,INDEX($DL:$DL,$GP556+28),"")</f>
      </c>
      <c r="GD556">
        <f>IF($GQ556&gt;=29,INDEX($DL:$DL,$GP556+29),"")</f>
      </c>
      <c r="GE556">
        <f>IF($GQ556&gt;=30,INDEX($DL:$DL,$GP556+30),"")</f>
      </c>
      <c r="GF556">
        <f>IF($GQ556&gt;=31,INDEX($DL:$DL,$GP556+31),"")</f>
      </c>
      <c r="GG556">
        <f>IF($GQ556&gt;=32,INDEX($DL:$DL,$GP556+32),"")</f>
      </c>
      <c r="GH556">
        <f>IF($GQ556&gt;=33,INDEX($DL:$DL,$GP556+33),"")</f>
      </c>
      <c r="GI556">
        <f>IF($GQ556&gt;=34,INDEX($DL:$DL,$GP556+34),"")</f>
      </c>
      <c r="GJ556">
        <f>IF($GQ556&gt;=35,INDEX($DL:$DL,$GP556+35),"")</f>
      </c>
      <c r="GK556">
        <f>IF($GQ556&gt;=36,INDEX($DL:$DL,$GP556+36),"")</f>
      </c>
      <c r="GL556">
        <f>IF($GQ556&gt;=37,INDEX($DL:$DL,$GP556+37),"")</f>
      </c>
      <c r="GM556">
        <f>IF($GQ556&gt;=38,INDEX($DL:$DL,$GP556+38),"")</f>
      </c>
      <c r="GN556">
        <f>IF($GQ556&gt;=39,INDEX($DL:$DL,$GP556+39),"")</f>
      </c>
      <c r="GO556">
        <f>IF($GQ556&gt;=40,INDEX($DL:$DL,$GP556+40),"")</f>
      </c>
      <c r="GP556">
        <f>IFERROR(MATCH($DJ556,$DK$2:$DK$148,0)+1,0)</f>
      </c>
      <c r="GQ556">
        <f>IFERROR(INDEX($DM$2:$DM$148,MATCH($DJ556,$DK$2:$DK$148,0)),0)</f>
      </c>
      <c r="GR556">
        <f>IFERROR(MATCH($L556,$DN$556:$FA$556,0),0)</f>
      </c>
      <c r="GS556">
        <f>IF($GR556&gt;0,INDEX($FB$556:$GO$556,$GR556),"")</f>
      </c>
      <c r="GV556">
        <f>IF($JE556&gt;=1,INDEX($GT:$GT,$JD556+1),"")</f>
      </c>
      <c r="GW556">
        <f>IF($JE556&gt;=2,INDEX($GT:$GT,$JD556+2),"")</f>
      </c>
      <c r="GX556">
        <f>IF($JE556&gt;=3,INDEX($GT:$GT,$JD556+3),"")</f>
      </c>
      <c r="GY556">
        <f>IF($JE556&gt;=4,INDEX($GT:$GT,$JD556+4),"")</f>
      </c>
      <c r="GZ556">
        <f>IF($JE556&gt;=5,INDEX($GT:$GT,$JD556+5),"")</f>
      </c>
      <c r="HA556">
        <f>IF($JE556&gt;=6,INDEX($GT:$GT,$JD556+6),"")</f>
      </c>
      <c r="HB556">
        <f>IF($JE556&gt;=7,INDEX($GT:$GT,$JD556+7),"")</f>
      </c>
      <c r="HC556">
        <f>IF($JE556&gt;=8,INDEX($GT:$GT,$JD556+8),"")</f>
      </c>
      <c r="HD556">
        <f>IF($JE556&gt;=9,INDEX($GT:$GT,$JD556+9),"")</f>
      </c>
      <c r="HE556">
        <f>IF($JE556&gt;=10,INDEX($GT:$GT,$JD556+10),"")</f>
      </c>
      <c r="HF556">
        <f>IF($JE556&gt;=11,INDEX($GT:$GT,$JD556+11),"")</f>
      </c>
      <c r="HG556">
        <f>IF($JE556&gt;=12,INDEX($GT:$GT,$JD556+12),"")</f>
      </c>
      <c r="HH556">
        <f>IF($JE556&gt;=13,INDEX($GT:$GT,$JD556+13),"")</f>
      </c>
      <c r="HI556">
        <f>IF($JE556&gt;=14,INDEX($GT:$GT,$JD556+14),"")</f>
      </c>
      <c r="HJ556">
        <f>IF($JE556&gt;=15,INDEX($GT:$GT,$JD556+15),"")</f>
      </c>
      <c r="HK556">
        <f>IF($JE556&gt;=16,INDEX($GT:$GT,$JD556+16),"")</f>
      </c>
      <c r="HL556">
        <f>IF($JE556&gt;=17,INDEX($GT:$GT,$JD556+17),"")</f>
      </c>
      <c r="HM556">
        <f>IF($JE556&gt;=18,INDEX($GT:$GT,$JD556+18),"")</f>
      </c>
      <c r="HN556">
        <f>IF($JE556&gt;=19,INDEX($GT:$GT,$JD556+19),"")</f>
      </c>
      <c r="HO556">
        <f>IF($JE556&gt;=20,INDEX($GT:$GT,$JD556+20),"")</f>
      </c>
      <c r="HP556">
        <f>IF($JE556&gt;=21,INDEX($GT:$GT,$JD556+21),"")</f>
      </c>
      <c r="HQ556">
        <f>IF($JE556&gt;=22,INDEX($GT:$GT,$JD556+22),"")</f>
      </c>
      <c r="HR556">
        <f>IF($JE556&gt;=23,INDEX($GT:$GT,$JD556+23),"")</f>
      </c>
      <c r="HS556">
        <f>IF($JE556&gt;=24,INDEX($GT:$GT,$JD556+24),"")</f>
      </c>
      <c r="HT556">
        <f>IF($JE556&gt;=25,INDEX($GT:$GT,$JD556+25),"")</f>
      </c>
      <c r="HU556">
        <f>IF($JE556&gt;=26,INDEX($GT:$GT,$JD556+26),"")</f>
      </c>
      <c r="HV556">
        <f>IF($JE556&gt;=27,INDEX($GT:$GT,$JD556+27),"")</f>
      </c>
      <c r="HW556">
        <f>IF($JE556&gt;=28,INDEX($GT:$GT,$JD556+28),"")</f>
      </c>
      <c r="HX556">
        <f>IF($JE556&gt;=29,INDEX($GT:$GT,$JD556+29),"")</f>
      </c>
      <c r="HY556">
        <f>IF($JE556&gt;=30,INDEX($GT:$GT,$JD556+30),"")</f>
      </c>
      <c r="HZ556">
        <f>IF($JE556&gt;=31,INDEX($GT:$GT,$JD556+31),"")</f>
      </c>
      <c r="IA556">
        <f>IF($JE556&gt;=32,INDEX($GT:$GT,$JD556+32),"")</f>
      </c>
      <c r="IB556">
        <f>IF($JE556&gt;=33,INDEX($GT:$GT,$JD556+33),"")</f>
      </c>
      <c r="IC556">
        <f>IF($JE556&gt;=34,INDEX($GT:$GT,$JD556+34),"")</f>
      </c>
      <c r="ID556">
        <f>IF($JE556&gt;=35,INDEX($GT:$GT,$JD556+35),"")</f>
      </c>
      <c r="IE556">
        <f>IF($JE556&gt;=36,INDEX($GT:$GT,$JD556+36),"")</f>
      </c>
      <c r="IF556">
        <f>IF($JE556&gt;=37,INDEX($GT:$GT,$JD556+37),"")</f>
      </c>
      <c r="IG556">
        <f>IF($JE556&gt;=38,INDEX($GT:$GT,$JD556+38),"")</f>
      </c>
      <c r="IH556">
        <f>IF($JE556&gt;=39,INDEX($GT:$GT,$JD556+39),"")</f>
      </c>
      <c r="II556">
        <f>IF($JE556&gt;=40,INDEX($GT:$GT,$JD556+40),"")</f>
      </c>
      <c r="IJ556">
        <f>IF($JE556&gt;=41,INDEX($GT:$GT,$JD556+41),"")</f>
      </c>
      <c r="IK556">
        <f>IF($JE556&gt;=42,INDEX($GT:$GT,$JD556+42),"")</f>
      </c>
      <c r="IL556">
        <f>IF($JE556&gt;=43,INDEX($GT:$GT,$JD556+43),"")</f>
      </c>
      <c r="IM556">
        <f>IF($JE556&gt;=44,INDEX($GT:$GT,$JD556+44),"")</f>
      </c>
      <c r="IN556">
        <f>IF($JE556&gt;=45,INDEX($GT:$GT,$JD556+45),"")</f>
      </c>
      <c r="IO556">
        <f>IF($JE556&gt;=46,INDEX($GT:$GT,$JD556+46),"")</f>
      </c>
      <c r="IP556">
        <f>IF($JE556&gt;=47,INDEX($GT:$GT,$JD556+47),"")</f>
      </c>
      <c r="IQ556">
        <f>IF($JE556&gt;=48,INDEX($GT:$GT,$JD556+48),"")</f>
      </c>
      <c r="IR556">
        <f>IF($JE556&gt;=49,INDEX($GT:$GT,$JD556+49),"")</f>
      </c>
      <c r="IS556">
        <f>IF($JE556&gt;=50,INDEX($GT:$GT,$JD556+50),"")</f>
      </c>
      <c r="IT556">
        <f>IF($JE556&gt;=51,INDEX($GT:$GT,$JD556+51),"")</f>
      </c>
      <c r="IU556">
        <f>IF($JE556&gt;=52,INDEX($GT:$GT,$JD556+52),"")</f>
      </c>
      <c r="IV556">
        <f>IF($JE556&gt;=53,INDEX($GT:$GT,$JD556+53),"")</f>
      </c>
      <c r="IW556">
        <f>IF($JE556&gt;=54,INDEX($GT:$GT,$JD556+54),"")</f>
      </c>
      <c r="IX556">
        <f>IF($JE556&gt;=55,INDEX($GT:$GT,$JD556+55),"")</f>
      </c>
      <c r="IY556">
        <f>IF($JE556&gt;=56,INDEX($GT:$GT,$JD556+56),"")</f>
      </c>
      <c r="IZ556">
        <f>IF($JE556&gt;=57,INDEX($GT:$GT,$JD556+57),"")</f>
      </c>
      <c r="JA556">
        <f>IF($JE556&gt;=58,INDEX($GT:$GT,$JD556+58),"")</f>
      </c>
      <c r="JB556">
        <f>IF($JE556&gt;=59,INDEX($GT:$GT,$JD556+59),"")</f>
      </c>
      <c r="JC556">
        <f>IF($JE556&gt;=60,INDEX($GT:$GT,$JD556+60),"")</f>
      </c>
      <c r="JD556">
        <f>IFERROR(MATCH($GS556,$GT$2:$GT$322,0)+1,0)</f>
      </c>
      <c r="JE556">
        <f>IFERROR(INDEX($GU$2:$GU$322,MATCH($GS556,$GT$2:$GT$322,0)),0)</f>
      </c>
      <c r="JF556" t="s">
        <v>28</v>
      </c>
      <c r="JG556" t="s">
        <v>28</v>
      </c>
    </row>
    <row r="557" spans="1:267" x14ac:dyDescent="0.25">
      <c r="J557" s="1"/>
      <c r="K557" s="1"/>
      <c r="L557" s="1"/>
      <c r="M557" s="1"/>
      <c r="N557" s="1">
        <f>IFERROR(IF(FIND(" - ",$J557)&gt;0,MID($J557,FIND(" - ",$J557)+3,LEN($J557)),""),"")</f>
      </c>
      <c r="P557" s="1"/>
      <c r="S557" t="s">
        <v>28</v>
      </c>
      <c r="U557">
        <f>IF(OR($S557="",$T557=""),"",IFERROR($S557/$T557,0))</f>
      </c>
      <c r="V557">
        <f>IF($S557="","",
IF($K557="","",
IF(ISNUMBER(SEARCH("exempt",LOWER($K557))),0,
$S557*(VALUE(SUBSTITUTE($K557,"%",""))/100))))</f>
      </c>
      <c r="AB557">
        <f>IF($S557="","",
SUM($S557,$V557,$Z557,$W557,$Y557)-
IF($AA557="",0,VALUE($AA557)))</f>
      </c>
      <c r="AJ557" t="s">
        <v>1232</v>
      </c>
      <c r="AR557">
        <f>IFERROR(LEFT($J557,FIND(" - ",$J557)-1),$J557)</f>
      </c>
      <c r="AU557">
        <f>IF($CJ557&gt;=1,INDEX($AS:$AS,$CI557+1),"")</f>
      </c>
      <c r="AV557">
        <f>IF($CJ557&gt;=2,INDEX($AS:$AS,$CI557+2),"")</f>
      </c>
      <c r="AW557">
        <f>IF($CJ557&gt;=3,INDEX($AS:$AS,$CI557+3),"")</f>
      </c>
      <c r="AX557">
        <f>IF($CJ557&gt;=4,INDEX($AS:$AS,$CI557+4),"")</f>
      </c>
      <c r="AY557">
        <f>IF($CJ557&gt;=5,INDEX($AS:$AS,$CI557+5),"")</f>
      </c>
      <c r="AZ557">
        <f>IF($CJ557&gt;=6,INDEX($AS:$AS,$CI557+6),"")</f>
      </c>
      <c r="BA557">
        <f>IF($CJ557&gt;=7,INDEX($AS:$AS,$CI557+7),"")</f>
      </c>
      <c r="BB557">
        <f>IF($CJ557&gt;=8,INDEX($AS:$AS,$CI557+8),"")</f>
      </c>
      <c r="BC557">
        <f>IF($CJ557&gt;=9,INDEX($AS:$AS,$CI557+9),"")</f>
      </c>
      <c r="BD557">
        <f>IF($CJ557&gt;=10,INDEX($AS:$AS,$CI557+10),"")</f>
      </c>
      <c r="BE557">
        <f>IF($CJ557&gt;=11,INDEX($AS:$AS,$CI557+11),"")</f>
      </c>
      <c r="BF557">
        <f>IF($CJ557&gt;=12,INDEX($AS:$AS,$CI557+12),"")</f>
      </c>
      <c r="BG557">
        <f>IF($CJ557&gt;=13,INDEX($AS:$AS,$CI557+13),"")</f>
      </c>
      <c r="BH557">
        <f>IF($CJ557&gt;=14,INDEX($AS:$AS,$CI557+14),"")</f>
      </c>
      <c r="BI557">
        <f>IF($CJ557&gt;=15,INDEX($AS:$AS,$CI557+15),"")</f>
      </c>
      <c r="BJ557">
        <f>IF($CJ557&gt;=16,INDEX($AS:$AS,$CI557+16),"")</f>
      </c>
      <c r="BK557">
        <f>IF($CJ557&gt;=17,INDEX($AS:$AS,$CI557+17),"")</f>
      </c>
      <c r="BL557">
        <f>IF($CJ557&gt;=18,INDEX($AS:$AS,$CI557+18),"")</f>
      </c>
      <c r="BM557">
        <f>IF($CJ557&gt;=19,INDEX($AS:$AS,$CI557+19),"")</f>
      </c>
      <c r="BN557">
        <f>IF($CJ557&gt;=20,INDEX($AS:$AS,$CI557+20),"")</f>
      </c>
      <c r="BO557">
        <f>IF($CJ557&gt;=21,INDEX($AS:$AS,$CI557+21),"")</f>
      </c>
      <c r="BP557">
        <f>IF($CJ557&gt;=22,INDEX($AS:$AS,$CI557+22),"")</f>
      </c>
      <c r="BQ557">
        <f>IF($CJ557&gt;=23,INDEX($AS:$AS,$CI557+23),"")</f>
      </c>
      <c r="BR557">
        <f>IF($CJ557&gt;=24,INDEX($AS:$AS,$CI557+24),"")</f>
      </c>
      <c r="BS557">
        <f>IF($CJ557&gt;=25,INDEX($AS:$AS,$CI557+25),"")</f>
      </c>
      <c r="BT557">
        <f>IF($CJ557&gt;=26,INDEX($AS:$AS,$CI557+26),"")</f>
      </c>
      <c r="BU557">
        <f>IF($CJ557&gt;=27,INDEX($AS:$AS,$CI557+27),"")</f>
      </c>
      <c r="BV557">
        <f>IF($CJ557&gt;=28,INDEX($AS:$AS,$CI557+28),"")</f>
      </c>
      <c r="BW557">
        <f>IF($CJ557&gt;=29,INDEX($AS:$AS,$CI557+29),"")</f>
      </c>
      <c r="BX557">
        <f>IF($CJ557&gt;=30,INDEX($AS:$AS,$CI557+30),"")</f>
      </c>
      <c r="BY557">
        <f>IF($CJ557&gt;=31,INDEX($AS:$AS,$CI557+31),"")</f>
      </c>
      <c r="BZ557">
        <f>IF($CJ557&gt;=32,INDEX($AS:$AS,$CI557+32),"")</f>
      </c>
      <c r="CA557">
        <f>IF($CJ557&gt;=33,INDEX($AS:$AS,$CI557+33),"")</f>
      </c>
      <c r="CB557">
        <f>IF($CJ557&gt;=34,INDEX($AS:$AS,$CI557+34),"")</f>
      </c>
      <c r="CC557">
        <f>IF($CJ557&gt;=35,INDEX($AS:$AS,$CI557+35),"")</f>
      </c>
      <c r="CD557">
        <f>IF($CJ557&gt;=36,INDEX($AS:$AS,$CI557+36),"")</f>
      </c>
      <c r="CE557">
        <f>IF($CJ557&gt;=37,INDEX($AS:$AS,$CI557+37),"")</f>
      </c>
      <c r="CF557">
        <f>IF($CJ557&gt;=38,INDEX($AS:$AS,$CI557+38),"")</f>
      </c>
      <c r="CG557">
        <f>IF($CJ557&gt;=39,INDEX($AS:$AS,$CI557+39),"")</f>
      </c>
      <c r="CH557">
        <f>IF($CJ557&gt;=40,INDEX($AS:$AS,$CI557+40),"")</f>
      </c>
      <c r="CI557">
        <f>IFERROR(MATCH($AR557,$AS$2:$AS$133,0)+1,0)</f>
      </c>
      <c r="CJ557">
        <f>IFERROR(INDEX($AT$2:$AT$133,MATCH($AR557,$AS$2:$AS$133,0)),0)</f>
      </c>
      <c r="CK557">
        <f>IFERROR(LEFT($O557,FIND(" - ",$O557)-1),$O557)</f>
      </c>
      <c r="CL557" t="s">
        <v>211</v>
      </c>
      <c r="CN557">
        <f>IF($DI557&gt;=1,INDEX($CL:$CL,$DH557+1),"")</f>
      </c>
      <c r="CO557">
        <f>IF($DI557&gt;=2,INDEX($CL:$CL,$DH557+2),"")</f>
      </c>
      <c r="CP557">
        <f>IF($DI557&gt;=3,INDEX($CL:$CL,$DH557+3),"")</f>
      </c>
      <c r="CQ557">
        <f>IF($DI557&gt;=4,INDEX($CL:$CL,$DH557+4),"")</f>
      </c>
      <c r="CR557">
        <f>IF($DI557&gt;=5,INDEX($CL:$CL,$DH557+5),"")</f>
      </c>
      <c r="CS557">
        <f>IF($DI557&gt;=6,INDEX($CL:$CL,$DH557+6),"")</f>
      </c>
      <c r="CT557">
        <f>IF($DI557&gt;=7,INDEX($CL:$CL,$DH557+7),"")</f>
      </c>
      <c r="CU557">
        <f>IF($DI557&gt;=8,INDEX($CL:$CL,$DH557+8),"")</f>
      </c>
      <c r="CV557">
        <f>IF($DI557&gt;=9,INDEX($CL:$CL,$DH557+9),"")</f>
      </c>
      <c r="CW557">
        <f>IF($DI557&gt;=10,INDEX($CL:$CL,$DH557+10),"")</f>
      </c>
      <c r="CX557">
        <f>IF($DI557&gt;=11,INDEX($CL:$CL,$DH557+11),"")</f>
      </c>
      <c r="CY557">
        <f>IF($DI557&gt;=12,INDEX($CL:$CL,$DH557+12),"")</f>
      </c>
      <c r="CZ557">
        <f>IF($DI557&gt;=13,INDEX($CL:$CL,$DH557+13),"")</f>
      </c>
      <c r="DA557">
        <f>IF($DI557&gt;=14,INDEX($CL:$CL,$DH557+14),"")</f>
      </c>
      <c r="DB557">
        <f>IF($DI557&gt;=15,INDEX($CL:$CL,$DH557+15),"")</f>
      </c>
      <c r="DC557">
        <f>IF($DI557&gt;=16,INDEX($CL:$CL,$DH557+16),"")</f>
      </c>
      <c r="DD557">
        <f>IF($DI557&gt;=17,INDEX($CL:$CL,$DH557+17),"")</f>
      </c>
      <c r="DE557">
        <f>IF($DI557&gt;=18,INDEX($CL:$CL,$DH557+18),"")</f>
      </c>
      <c r="DF557">
        <f>IF($DI557&gt;=19,INDEX($CL:$CL,$DH557+19),"")</f>
      </c>
      <c r="DG557">
        <f>IF($DI557&gt;=20,INDEX($CL:$CL,$DH557+20),"")</f>
      </c>
      <c r="DH557">
        <f>IFERROR(MATCH($CK557,$CL$2:$CL$1558,0)+1,0)</f>
      </c>
      <c r="DI557">
        <f>IFERROR(INDEX($CM$2:$CM$1558,MATCH($CK557,$CL$2:$CL$1558,0)),0)</f>
      </c>
      <c r="DJ557">
        <f>IFERROR(INDEX($AQ:$AQ,MATCH($K557,$AP:$AP,0))&amp;"","")</f>
      </c>
      <c r="DN557">
        <f>IF($GQ557&gt;=1,INDEX($DK:$DK,$GP557+1),"")</f>
      </c>
      <c r="DO557">
        <f>IF($GQ557&gt;=2,INDEX($DK:$DK,$GP557+2),"")</f>
      </c>
      <c r="DP557">
        <f>IF($GQ557&gt;=3,INDEX($DK:$DK,$GP557+3),"")</f>
      </c>
      <c r="DQ557">
        <f>IF($GQ557&gt;=4,INDEX($DK:$DK,$GP557+4),"")</f>
      </c>
      <c r="DR557">
        <f>IF($GQ557&gt;=5,INDEX($DK:$DK,$GP557+5),"")</f>
      </c>
      <c r="DS557">
        <f>IF($GQ557&gt;=6,INDEX($DK:$DK,$GP557+6),"")</f>
      </c>
      <c r="DT557">
        <f>IF($GQ557&gt;=7,INDEX($DK:$DK,$GP557+7),"")</f>
      </c>
      <c r="DU557">
        <f>IF($GQ557&gt;=8,INDEX($DK:$DK,$GP557+8),"")</f>
      </c>
      <c r="DV557">
        <f>IF($GQ557&gt;=9,INDEX($DK:$DK,$GP557+9),"")</f>
      </c>
      <c r="DW557">
        <f>IF($GQ557&gt;=10,INDEX($DK:$DK,$GP557+10),"")</f>
      </c>
      <c r="DX557">
        <f>IF($GQ557&gt;=11,INDEX($DK:$DK,$GP557+11),"")</f>
      </c>
      <c r="DY557">
        <f>IF($GQ557&gt;=12,INDEX($DK:$DK,$GP557+12),"")</f>
      </c>
      <c r="DZ557">
        <f>IF($GQ557&gt;=13,INDEX($DK:$DK,$GP557+13),"")</f>
      </c>
      <c r="EA557">
        <f>IF($GQ557&gt;=14,INDEX($DK:$DK,$GP557+14),"")</f>
      </c>
      <c r="EB557">
        <f>IF($GQ557&gt;=15,INDEX($DK:$DK,$GP557+15),"")</f>
      </c>
      <c r="EC557">
        <f>IF($GQ557&gt;=16,INDEX($DK:$DK,$GP557+16),"")</f>
      </c>
      <c r="ED557">
        <f>IF($GQ557&gt;=17,INDEX($DK:$DK,$GP557+17),"")</f>
      </c>
      <c r="EE557">
        <f>IF($GQ557&gt;=18,INDEX($DK:$DK,$GP557+18),"")</f>
      </c>
      <c r="EF557">
        <f>IF($GQ557&gt;=19,INDEX($DK:$DK,$GP557+19),"")</f>
      </c>
      <c r="EG557">
        <f>IF($GQ557&gt;=20,INDEX($DK:$DK,$GP557+20),"")</f>
      </c>
      <c r="EH557">
        <f>IF($GQ557&gt;=21,INDEX($DK:$DK,$GP557+21),"")</f>
      </c>
      <c r="EI557">
        <f>IF($GQ557&gt;=22,INDEX($DK:$DK,$GP557+22),"")</f>
      </c>
      <c r="EJ557">
        <f>IF($GQ557&gt;=23,INDEX($DK:$DK,$GP557+23),"")</f>
      </c>
      <c r="EK557">
        <f>IF($GQ557&gt;=24,INDEX($DK:$DK,$GP557+24),"")</f>
      </c>
      <c r="EL557">
        <f>IF($GQ557&gt;=25,INDEX($DK:$DK,$GP557+25),"")</f>
      </c>
      <c r="EM557">
        <f>IF($GQ557&gt;=26,INDEX($DK:$DK,$GP557+26),"")</f>
      </c>
      <c r="EN557">
        <f>IF($GQ557&gt;=27,INDEX($DK:$DK,$GP557+27),"")</f>
      </c>
      <c r="EO557">
        <f>IF($GQ557&gt;=28,INDEX($DK:$DK,$GP557+28),"")</f>
      </c>
      <c r="EP557">
        <f>IF($GQ557&gt;=29,INDEX($DK:$DK,$GP557+29),"")</f>
      </c>
      <c r="EQ557">
        <f>IF($GQ557&gt;=30,INDEX($DK:$DK,$GP557+30),"")</f>
      </c>
      <c r="ER557">
        <f>IF($GQ557&gt;=31,INDEX($DK:$DK,$GP557+31),"")</f>
      </c>
      <c r="ES557">
        <f>IF($GQ557&gt;=32,INDEX($DK:$DK,$GP557+32),"")</f>
      </c>
      <c r="ET557">
        <f>IF($GQ557&gt;=33,INDEX($DK:$DK,$GP557+33),"")</f>
      </c>
      <c r="EU557">
        <f>IF($GQ557&gt;=34,INDEX($DK:$DK,$GP557+34),"")</f>
      </c>
      <c r="EV557">
        <f>IF($GQ557&gt;=35,INDEX($DK:$DK,$GP557+35),"")</f>
      </c>
      <c r="EW557">
        <f>IF($GQ557&gt;=36,INDEX($DK:$DK,$GP557+36),"")</f>
      </c>
      <c r="EX557">
        <f>IF($GQ557&gt;=37,INDEX($DK:$DK,$GP557+37),"")</f>
      </c>
      <c r="EY557">
        <f>IF($GQ557&gt;=38,INDEX($DK:$DK,$GP557+38),"")</f>
      </c>
      <c r="EZ557">
        <f>IF($GQ557&gt;=39,INDEX($DK:$DK,$GP557+39),"")</f>
      </c>
      <c r="FA557">
        <f>IF($GQ557&gt;=40,INDEX($DK:$DK,$GP557+40),"")</f>
      </c>
      <c r="FB557">
        <f>IF($GQ557&gt;=1,INDEX($DL:$DL,$GP557+1),"")</f>
      </c>
      <c r="FC557">
        <f>IF($GQ557&gt;=2,INDEX($DL:$DL,$GP557+2),"")</f>
      </c>
      <c r="FD557">
        <f>IF($GQ557&gt;=3,INDEX($DL:$DL,$GP557+3),"")</f>
      </c>
      <c r="FE557">
        <f>IF($GQ557&gt;=4,INDEX($DL:$DL,$GP557+4),"")</f>
      </c>
      <c r="FF557">
        <f>IF($GQ557&gt;=5,INDEX($DL:$DL,$GP557+5),"")</f>
      </c>
      <c r="FG557">
        <f>IF($GQ557&gt;=6,INDEX($DL:$DL,$GP557+6),"")</f>
      </c>
      <c r="FH557">
        <f>IF($GQ557&gt;=7,INDEX($DL:$DL,$GP557+7),"")</f>
      </c>
      <c r="FI557">
        <f>IF($GQ557&gt;=8,INDEX($DL:$DL,$GP557+8),"")</f>
      </c>
      <c r="FJ557">
        <f>IF($GQ557&gt;=9,INDEX($DL:$DL,$GP557+9),"")</f>
      </c>
      <c r="FK557">
        <f>IF($GQ557&gt;=10,INDEX($DL:$DL,$GP557+10),"")</f>
      </c>
      <c r="FL557">
        <f>IF($GQ557&gt;=11,INDEX($DL:$DL,$GP557+11),"")</f>
      </c>
      <c r="FM557">
        <f>IF($GQ557&gt;=12,INDEX($DL:$DL,$GP557+12),"")</f>
      </c>
      <c r="FN557">
        <f>IF($GQ557&gt;=13,INDEX($DL:$DL,$GP557+13),"")</f>
      </c>
      <c r="FO557">
        <f>IF($GQ557&gt;=14,INDEX($DL:$DL,$GP557+14),"")</f>
      </c>
      <c r="FP557">
        <f>IF($GQ557&gt;=15,INDEX($DL:$DL,$GP557+15),"")</f>
      </c>
      <c r="FQ557">
        <f>IF($GQ557&gt;=16,INDEX($DL:$DL,$GP557+16),"")</f>
      </c>
      <c r="FR557">
        <f>IF($GQ557&gt;=17,INDEX($DL:$DL,$GP557+17),"")</f>
      </c>
      <c r="FS557">
        <f>IF($GQ557&gt;=18,INDEX($DL:$DL,$GP557+18),"")</f>
      </c>
      <c r="FT557">
        <f>IF($GQ557&gt;=19,INDEX($DL:$DL,$GP557+19),"")</f>
      </c>
      <c r="FU557">
        <f>IF($GQ557&gt;=20,INDEX($DL:$DL,$GP557+20),"")</f>
      </c>
      <c r="FV557">
        <f>IF($GQ557&gt;=21,INDEX($DL:$DL,$GP557+21),"")</f>
      </c>
      <c r="FW557">
        <f>IF($GQ557&gt;=22,INDEX($DL:$DL,$GP557+22),"")</f>
      </c>
      <c r="FX557">
        <f>IF($GQ557&gt;=23,INDEX($DL:$DL,$GP557+23),"")</f>
      </c>
      <c r="FY557">
        <f>IF($GQ557&gt;=24,INDEX($DL:$DL,$GP557+24),"")</f>
      </c>
      <c r="FZ557">
        <f>IF($GQ557&gt;=25,INDEX($DL:$DL,$GP557+25),"")</f>
      </c>
      <c r="GA557">
        <f>IF($GQ557&gt;=26,INDEX($DL:$DL,$GP557+26),"")</f>
      </c>
      <c r="GB557">
        <f>IF($GQ557&gt;=27,INDEX($DL:$DL,$GP557+27),"")</f>
      </c>
      <c r="GC557">
        <f>IF($GQ557&gt;=28,INDEX($DL:$DL,$GP557+28),"")</f>
      </c>
      <c r="GD557">
        <f>IF($GQ557&gt;=29,INDEX($DL:$DL,$GP557+29),"")</f>
      </c>
      <c r="GE557">
        <f>IF($GQ557&gt;=30,INDEX($DL:$DL,$GP557+30),"")</f>
      </c>
      <c r="GF557">
        <f>IF($GQ557&gt;=31,INDEX($DL:$DL,$GP557+31),"")</f>
      </c>
      <c r="GG557">
        <f>IF($GQ557&gt;=32,INDEX($DL:$DL,$GP557+32),"")</f>
      </c>
      <c r="GH557">
        <f>IF($GQ557&gt;=33,INDEX($DL:$DL,$GP557+33),"")</f>
      </c>
      <c r="GI557">
        <f>IF($GQ557&gt;=34,INDEX($DL:$DL,$GP557+34),"")</f>
      </c>
      <c r="GJ557">
        <f>IF($GQ557&gt;=35,INDEX($DL:$DL,$GP557+35),"")</f>
      </c>
      <c r="GK557">
        <f>IF($GQ557&gt;=36,INDEX($DL:$DL,$GP557+36),"")</f>
      </c>
      <c r="GL557">
        <f>IF($GQ557&gt;=37,INDEX($DL:$DL,$GP557+37),"")</f>
      </c>
      <c r="GM557">
        <f>IF($GQ557&gt;=38,INDEX($DL:$DL,$GP557+38),"")</f>
      </c>
      <c r="GN557">
        <f>IF($GQ557&gt;=39,INDEX($DL:$DL,$GP557+39),"")</f>
      </c>
      <c r="GO557">
        <f>IF($GQ557&gt;=40,INDEX($DL:$DL,$GP557+40),"")</f>
      </c>
      <c r="GP557">
        <f>IFERROR(MATCH($DJ557,$DK$2:$DK$148,0)+1,0)</f>
      </c>
      <c r="GQ557">
        <f>IFERROR(INDEX($DM$2:$DM$148,MATCH($DJ557,$DK$2:$DK$148,0)),0)</f>
      </c>
      <c r="GR557">
        <f>IFERROR(MATCH($L557,$DN$557:$FA$557,0),0)</f>
      </c>
      <c r="GS557">
        <f>IF($GR557&gt;0,INDEX($FB$557:$GO$557,$GR557),"")</f>
      </c>
      <c r="GV557">
        <f>IF($JE557&gt;=1,INDEX($GT:$GT,$JD557+1),"")</f>
      </c>
      <c r="GW557">
        <f>IF($JE557&gt;=2,INDEX($GT:$GT,$JD557+2),"")</f>
      </c>
      <c r="GX557">
        <f>IF($JE557&gt;=3,INDEX($GT:$GT,$JD557+3),"")</f>
      </c>
      <c r="GY557">
        <f>IF($JE557&gt;=4,INDEX($GT:$GT,$JD557+4),"")</f>
      </c>
      <c r="GZ557">
        <f>IF($JE557&gt;=5,INDEX($GT:$GT,$JD557+5),"")</f>
      </c>
      <c r="HA557">
        <f>IF($JE557&gt;=6,INDEX($GT:$GT,$JD557+6),"")</f>
      </c>
      <c r="HB557">
        <f>IF($JE557&gt;=7,INDEX($GT:$GT,$JD557+7),"")</f>
      </c>
      <c r="HC557">
        <f>IF($JE557&gt;=8,INDEX($GT:$GT,$JD557+8),"")</f>
      </c>
      <c r="HD557">
        <f>IF($JE557&gt;=9,INDEX($GT:$GT,$JD557+9),"")</f>
      </c>
      <c r="HE557">
        <f>IF($JE557&gt;=10,INDEX($GT:$GT,$JD557+10),"")</f>
      </c>
      <c r="HF557">
        <f>IF($JE557&gt;=11,INDEX($GT:$GT,$JD557+11),"")</f>
      </c>
      <c r="HG557">
        <f>IF($JE557&gt;=12,INDEX($GT:$GT,$JD557+12),"")</f>
      </c>
      <c r="HH557">
        <f>IF($JE557&gt;=13,INDEX($GT:$GT,$JD557+13),"")</f>
      </c>
      <c r="HI557">
        <f>IF($JE557&gt;=14,INDEX($GT:$GT,$JD557+14),"")</f>
      </c>
      <c r="HJ557">
        <f>IF($JE557&gt;=15,INDEX($GT:$GT,$JD557+15),"")</f>
      </c>
      <c r="HK557">
        <f>IF($JE557&gt;=16,INDEX($GT:$GT,$JD557+16),"")</f>
      </c>
      <c r="HL557">
        <f>IF($JE557&gt;=17,INDEX($GT:$GT,$JD557+17),"")</f>
      </c>
      <c r="HM557">
        <f>IF($JE557&gt;=18,INDEX($GT:$GT,$JD557+18),"")</f>
      </c>
      <c r="HN557">
        <f>IF($JE557&gt;=19,INDEX($GT:$GT,$JD557+19),"")</f>
      </c>
      <c r="HO557">
        <f>IF($JE557&gt;=20,INDEX($GT:$GT,$JD557+20),"")</f>
      </c>
      <c r="HP557">
        <f>IF($JE557&gt;=21,INDEX($GT:$GT,$JD557+21),"")</f>
      </c>
      <c r="HQ557">
        <f>IF($JE557&gt;=22,INDEX($GT:$GT,$JD557+22),"")</f>
      </c>
      <c r="HR557">
        <f>IF($JE557&gt;=23,INDEX($GT:$GT,$JD557+23),"")</f>
      </c>
      <c r="HS557">
        <f>IF($JE557&gt;=24,INDEX($GT:$GT,$JD557+24),"")</f>
      </c>
      <c r="HT557">
        <f>IF($JE557&gt;=25,INDEX($GT:$GT,$JD557+25),"")</f>
      </c>
      <c r="HU557">
        <f>IF($JE557&gt;=26,INDEX($GT:$GT,$JD557+26),"")</f>
      </c>
      <c r="HV557">
        <f>IF($JE557&gt;=27,INDEX($GT:$GT,$JD557+27),"")</f>
      </c>
      <c r="HW557">
        <f>IF($JE557&gt;=28,INDEX($GT:$GT,$JD557+28),"")</f>
      </c>
      <c r="HX557">
        <f>IF($JE557&gt;=29,INDEX($GT:$GT,$JD557+29),"")</f>
      </c>
      <c r="HY557">
        <f>IF($JE557&gt;=30,INDEX($GT:$GT,$JD557+30),"")</f>
      </c>
      <c r="HZ557">
        <f>IF($JE557&gt;=31,INDEX($GT:$GT,$JD557+31),"")</f>
      </c>
      <c r="IA557">
        <f>IF($JE557&gt;=32,INDEX($GT:$GT,$JD557+32),"")</f>
      </c>
      <c r="IB557">
        <f>IF($JE557&gt;=33,INDEX($GT:$GT,$JD557+33),"")</f>
      </c>
      <c r="IC557">
        <f>IF($JE557&gt;=34,INDEX($GT:$GT,$JD557+34),"")</f>
      </c>
      <c r="ID557">
        <f>IF($JE557&gt;=35,INDEX($GT:$GT,$JD557+35),"")</f>
      </c>
      <c r="IE557">
        <f>IF($JE557&gt;=36,INDEX($GT:$GT,$JD557+36),"")</f>
      </c>
      <c r="IF557">
        <f>IF($JE557&gt;=37,INDEX($GT:$GT,$JD557+37),"")</f>
      </c>
      <c r="IG557">
        <f>IF($JE557&gt;=38,INDEX($GT:$GT,$JD557+38),"")</f>
      </c>
      <c r="IH557">
        <f>IF($JE557&gt;=39,INDEX($GT:$GT,$JD557+39),"")</f>
      </c>
      <c r="II557">
        <f>IF($JE557&gt;=40,INDEX($GT:$GT,$JD557+40),"")</f>
      </c>
      <c r="IJ557">
        <f>IF($JE557&gt;=41,INDEX($GT:$GT,$JD557+41),"")</f>
      </c>
      <c r="IK557">
        <f>IF($JE557&gt;=42,INDEX($GT:$GT,$JD557+42),"")</f>
      </c>
      <c r="IL557">
        <f>IF($JE557&gt;=43,INDEX($GT:$GT,$JD557+43),"")</f>
      </c>
      <c r="IM557">
        <f>IF($JE557&gt;=44,INDEX($GT:$GT,$JD557+44),"")</f>
      </c>
      <c r="IN557">
        <f>IF($JE557&gt;=45,INDEX($GT:$GT,$JD557+45),"")</f>
      </c>
      <c r="IO557">
        <f>IF($JE557&gt;=46,INDEX($GT:$GT,$JD557+46),"")</f>
      </c>
      <c r="IP557">
        <f>IF($JE557&gt;=47,INDEX($GT:$GT,$JD557+47),"")</f>
      </c>
      <c r="IQ557">
        <f>IF($JE557&gt;=48,INDEX($GT:$GT,$JD557+48),"")</f>
      </c>
      <c r="IR557">
        <f>IF($JE557&gt;=49,INDEX($GT:$GT,$JD557+49),"")</f>
      </c>
      <c r="IS557">
        <f>IF($JE557&gt;=50,INDEX($GT:$GT,$JD557+50),"")</f>
      </c>
      <c r="IT557">
        <f>IF($JE557&gt;=51,INDEX($GT:$GT,$JD557+51),"")</f>
      </c>
      <c r="IU557">
        <f>IF($JE557&gt;=52,INDEX($GT:$GT,$JD557+52),"")</f>
      </c>
      <c r="IV557">
        <f>IF($JE557&gt;=53,INDEX($GT:$GT,$JD557+53),"")</f>
      </c>
      <c r="IW557">
        <f>IF($JE557&gt;=54,INDEX($GT:$GT,$JD557+54),"")</f>
      </c>
      <c r="IX557">
        <f>IF($JE557&gt;=55,INDEX($GT:$GT,$JD557+55),"")</f>
      </c>
      <c r="IY557">
        <f>IF($JE557&gt;=56,INDEX($GT:$GT,$JD557+56),"")</f>
      </c>
      <c r="IZ557">
        <f>IF($JE557&gt;=57,INDEX($GT:$GT,$JD557+57),"")</f>
      </c>
      <c r="JA557">
        <f>IF($JE557&gt;=58,INDEX($GT:$GT,$JD557+58),"")</f>
      </c>
      <c r="JB557">
        <f>IF($JE557&gt;=59,INDEX($GT:$GT,$JD557+59),"")</f>
      </c>
      <c r="JC557">
        <f>IF($JE557&gt;=60,INDEX($GT:$GT,$JD557+60),"")</f>
      </c>
      <c r="JD557">
        <f>IFERROR(MATCH($GS557,$GT$2:$GT$322,0)+1,0)</f>
      </c>
      <c r="JE557">
        <f>IFERROR(INDEX($GU$2:$GU$322,MATCH($GS557,$GT$2:$GT$322,0)),0)</f>
      </c>
      <c r="JF557" t="s">
        <v>28</v>
      </c>
      <c r="JG557" t="s">
        <v>28</v>
      </c>
    </row>
    <row r="558" spans="1:267" x14ac:dyDescent="0.25">
      <c r="J558" s="1"/>
      <c r="K558" s="1"/>
      <c r="L558" s="1"/>
      <c r="M558" s="1"/>
      <c r="N558" s="1">
        <f>IFERROR(IF(FIND(" - ",$J558)&gt;0,MID($J558,FIND(" - ",$J558)+3,LEN($J558)),""),"")</f>
      </c>
      <c r="P558" s="1"/>
      <c r="S558" t="s">
        <v>28</v>
      </c>
      <c r="U558">
        <f>IF(OR($S558="",$T558=""),"",IFERROR($S558/$T558,0))</f>
      </c>
      <c r="V558">
        <f>IF($S558="","",
IF($K558="","",
IF(ISNUMBER(SEARCH("exempt",LOWER($K558))),0,
$S558*(VALUE(SUBSTITUTE($K558,"%",""))/100))))</f>
      </c>
      <c r="AB558">
        <f>IF($S558="","",
SUM($S558,$V558,$Z558,$W558,$Y558)-
IF($AA558="",0,VALUE($AA558)))</f>
      </c>
      <c r="AJ558" t="s">
        <v>1233</v>
      </c>
      <c r="AR558">
        <f>IFERROR(LEFT($J558,FIND(" - ",$J558)-1),$J558)</f>
      </c>
      <c r="AU558">
        <f>IF($CJ558&gt;=1,INDEX($AS:$AS,$CI558+1),"")</f>
      </c>
      <c r="AV558">
        <f>IF($CJ558&gt;=2,INDEX($AS:$AS,$CI558+2),"")</f>
      </c>
      <c r="AW558">
        <f>IF($CJ558&gt;=3,INDEX($AS:$AS,$CI558+3),"")</f>
      </c>
      <c r="AX558">
        <f>IF($CJ558&gt;=4,INDEX($AS:$AS,$CI558+4),"")</f>
      </c>
      <c r="AY558">
        <f>IF($CJ558&gt;=5,INDEX($AS:$AS,$CI558+5),"")</f>
      </c>
      <c r="AZ558">
        <f>IF($CJ558&gt;=6,INDEX($AS:$AS,$CI558+6),"")</f>
      </c>
      <c r="BA558">
        <f>IF($CJ558&gt;=7,INDEX($AS:$AS,$CI558+7),"")</f>
      </c>
      <c r="BB558">
        <f>IF($CJ558&gt;=8,INDEX($AS:$AS,$CI558+8),"")</f>
      </c>
      <c r="BC558">
        <f>IF($CJ558&gt;=9,INDEX($AS:$AS,$CI558+9),"")</f>
      </c>
      <c r="BD558">
        <f>IF($CJ558&gt;=10,INDEX($AS:$AS,$CI558+10),"")</f>
      </c>
      <c r="BE558">
        <f>IF($CJ558&gt;=11,INDEX($AS:$AS,$CI558+11),"")</f>
      </c>
      <c r="BF558">
        <f>IF($CJ558&gt;=12,INDEX($AS:$AS,$CI558+12),"")</f>
      </c>
      <c r="BG558">
        <f>IF($CJ558&gt;=13,INDEX($AS:$AS,$CI558+13),"")</f>
      </c>
      <c r="BH558">
        <f>IF($CJ558&gt;=14,INDEX($AS:$AS,$CI558+14),"")</f>
      </c>
      <c r="BI558">
        <f>IF($CJ558&gt;=15,INDEX($AS:$AS,$CI558+15),"")</f>
      </c>
      <c r="BJ558">
        <f>IF($CJ558&gt;=16,INDEX($AS:$AS,$CI558+16),"")</f>
      </c>
      <c r="BK558">
        <f>IF($CJ558&gt;=17,INDEX($AS:$AS,$CI558+17),"")</f>
      </c>
      <c r="BL558">
        <f>IF($CJ558&gt;=18,INDEX($AS:$AS,$CI558+18),"")</f>
      </c>
      <c r="BM558">
        <f>IF($CJ558&gt;=19,INDEX($AS:$AS,$CI558+19),"")</f>
      </c>
      <c r="BN558">
        <f>IF($CJ558&gt;=20,INDEX($AS:$AS,$CI558+20),"")</f>
      </c>
      <c r="BO558">
        <f>IF($CJ558&gt;=21,INDEX($AS:$AS,$CI558+21),"")</f>
      </c>
      <c r="BP558">
        <f>IF($CJ558&gt;=22,INDEX($AS:$AS,$CI558+22),"")</f>
      </c>
      <c r="BQ558">
        <f>IF($CJ558&gt;=23,INDEX($AS:$AS,$CI558+23),"")</f>
      </c>
      <c r="BR558">
        <f>IF($CJ558&gt;=24,INDEX($AS:$AS,$CI558+24),"")</f>
      </c>
      <c r="BS558">
        <f>IF($CJ558&gt;=25,INDEX($AS:$AS,$CI558+25),"")</f>
      </c>
      <c r="BT558">
        <f>IF($CJ558&gt;=26,INDEX($AS:$AS,$CI558+26),"")</f>
      </c>
      <c r="BU558">
        <f>IF($CJ558&gt;=27,INDEX($AS:$AS,$CI558+27),"")</f>
      </c>
      <c r="BV558">
        <f>IF($CJ558&gt;=28,INDEX($AS:$AS,$CI558+28),"")</f>
      </c>
      <c r="BW558">
        <f>IF($CJ558&gt;=29,INDEX($AS:$AS,$CI558+29),"")</f>
      </c>
      <c r="BX558">
        <f>IF($CJ558&gt;=30,INDEX($AS:$AS,$CI558+30),"")</f>
      </c>
      <c r="BY558">
        <f>IF($CJ558&gt;=31,INDEX($AS:$AS,$CI558+31),"")</f>
      </c>
      <c r="BZ558">
        <f>IF($CJ558&gt;=32,INDEX($AS:$AS,$CI558+32),"")</f>
      </c>
      <c r="CA558">
        <f>IF($CJ558&gt;=33,INDEX($AS:$AS,$CI558+33),"")</f>
      </c>
      <c r="CB558">
        <f>IF($CJ558&gt;=34,INDEX($AS:$AS,$CI558+34),"")</f>
      </c>
      <c r="CC558">
        <f>IF($CJ558&gt;=35,INDEX($AS:$AS,$CI558+35),"")</f>
      </c>
      <c r="CD558">
        <f>IF($CJ558&gt;=36,INDEX($AS:$AS,$CI558+36),"")</f>
      </c>
      <c r="CE558">
        <f>IF($CJ558&gt;=37,INDEX($AS:$AS,$CI558+37),"")</f>
      </c>
      <c r="CF558">
        <f>IF($CJ558&gt;=38,INDEX($AS:$AS,$CI558+38),"")</f>
      </c>
      <c r="CG558">
        <f>IF($CJ558&gt;=39,INDEX($AS:$AS,$CI558+39),"")</f>
      </c>
      <c r="CH558">
        <f>IF($CJ558&gt;=40,INDEX($AS:$AS,$CI558+40),"")</f>
      </c>
      <c r="CI558">
        <f>IFERROR(MATCH($AR558,$AS$2:$AS$133,0)+1,0)</f>
      </c>
      <c r="CJ558">
        <f>IFERROR(INDEX($AT$2:$AT$133,MATCH($AR558,$AS$2:$AS$133,0)),0)</f>
      </c>
      <c r="CK558">
        <f>IFERROR(LEFT($O558,FIND(" - ",$O558)-1),$O558)</f>
      </c>
      <c r="CL558" t="s">
        <v>1234</v>
      </c>
      <c r="CM558">
        <v>1</v>
      </c>
      <c r="CN558">
        <f>IF($DI558&gt;=1,INDEX($CL:$CL,$DH558+1),"")</f>
      </c>
      <c r="CO558">
        <f>IF($DI558&gt;=2,INDEX($CL:$CL,$DH558+2),"")</f>
      </c>
      <c r="CP558">
        <f>IF($DI558&gt;=3,INDEX($CL:$CL,$DH558+3),"")</f>
      </c>
      <c r="CQ558">
        <f>IF($DI558&gt;=4,INDEX($CL:$CL,$DH558+4),"")</f>
      </c>
      <c r="CR558">
        <f>IF($DI558&gt;=5,INDEX($CL:$CL,$DH558+5),"")</f>
      </c>
      <c r="CS558">
        <f>IF($DI558&gt;=6,INDEX($CL:$CL,$DH558+6),"")</f>
      </c>
      <c r="CT558">
        <f>IF($DI558&gt;=7,INDEX($CL:$CL,$DH558+7),"")</f>
      </c>
      <c r="CU558">
        <f>IF($DI558&gt;=8,INDEX($CL:$CL,$DH558+8),"")</f>
      </c>
      <c r="CV558">
        <f>IF($DI558&gt;=9,INDEX($CL:$CL,$DH558+9),"")</f>
      </c>
      <c r="CW558">
        <f>IF($DI558&gt;=10,INDEX($CL:$CL,$DH558+10),"")</f>
      </c>
      <c r="CX558">
        <f>IF($DI558&gt;=11,INDEX($CL:$CL,$DH558+11),"")</f>
      </c>
      <c r="CY558">
        <f>IF($DI558&gt;=12,INDEX($CL:$CL,$DH558+12),"")</f>
      </c>
      <c r="CZ558">
        <f>IF($DI558&gt;=13,INDEX($CL:$CL,$DH558+13),"")</f>
      </c>
      <c r="DA558">
        <f>IF($DI558&gt;=14,INDEX($CL:$CL,$DH558+14),"")</f>
      </c>
      <c r="DB558">
        <f>IF($DI558&gt;=15,INDEX($CL:$CL,$DH558+15),"")</f>
      </c>
      <c r="DC558">
        <f>IF($DI558&gt;=16,INDEX($CL:$CL,$DH558+16),"")</f>
      </c>
      <c r="DD558">
        <f>IF($DI558&gt;=17,INDEX($CL:$CL,$DH558+17),"")</f>
      </c>
      <c r="DE558">
        <f>IF($DI558&gt;=18,INDEX($CL:$CL,$DH558+18),"")</f>
      </c>
      <c r="DF558">
        <f>IF($DI558&gt;=19,INDEX($CL:$CL,$DH558+19),"")</f>
      </c>
      <c r="DG558">
        <f>IF($DI558&gt;=20,INDEX($CL:$CL,$DH558+20),"")</f>
      </c>
      <c r="DH558">
        <f>IFERROR(MATCH($CK558,$CL$2:$CL$1558,0)+1,0)</f>
      </c>
      <c r="DI558">
        <f>IFERROR(INDEX($CM$2:$CM$1558,MATCH($CK558,$CL$2:$CL$1558,0)),0)</f>
      </c>
      <c r="DJ558">
        <f>IFERROR(INDEX($AQ:$AQ,MATCH($K558,$AP:$AP,0))&amp;"","")</f>
      </c>
      <c r="DN558">
        <f>IF($GQ558&gt;=1,INDEX($DK:$DK,$GP558+1),"")</f>
      </c>
      <c r="DO558">
        <f>IF($GQ558&gt;=2,INDEX($DK:$DK,$GP558+2),"")</f>
      </c>
      <c r="DP558">
        <f>IF($GQ558&gt;=3,INDEX($DK:$DK,$GP558+3),"")</f>
      </c>
      <c r="DQ558">
        <f>IF($GQ558&gt;=4,INDEX($DK:$DK,$GP558+4),"")</f>
      </c>
      <c r="DR558">
        <f>IF($GQ558&gt;=5,INDEX($DK:$DK,$GP558+5),"")</f>
      </c>
      <c r="DS558">
        <f>IF($GQ558&gt;=6,INDEX($DK:$DK,$GP558+6),"")</f>
      </c>
      <c r="DT558">
        <f>IF($GQ558&gt;=7,INDEX($DK:$DK,$GP558+7),"")</f>
      </c>
      <c r="DU558">
        <f>IF($GQ558&gt;=8,INDEX($DK:$DK,$GP558+8),"")</f>
      </c>
      <c r="DV558">
        <f>IF($GQ558&gt;=9,INDEX($DK:$DK,$GP558+9),"")</f>
      </c>
      <c r="DW558">
        <f>IF($GQ558&gt;=10,INDEX($DK:$DK,$GP558+10),"")</f>
      </c>
      <c r="DX558">
        <f>IF($GQ558&gt;=11,INDEX($DK:$DK,$GP558+11),"")</f>
      </c>
      <c r="DY558">
        <f>IF($GQ558&gt;=12,INDEX($DK:$DK,$GP558+12),"")</f>
      </c>
      <c r="DZ558">
        <f>IF($GQ558&gt;=13,INDEX($DK:$DK,$GP558+13),"")</f>
      </c>
      <c r="EA558">
        <f>IF($GQ558&gt;=14,INDEX($DK:$DK,$GP558+14),"")</f>
      </c>
      <c r="EB558">
        <f>IF($GQ558&gt;=15,INDEX($DK:$DK,$GP558+15),"")</f>
      </c>
      <c r="EC558">
        <f>IF($GQ558&gt;=16,INDEX($DK:$DK,$GP558+16),"")</f>
      </c>
      <c r="ED558">
        <f>IF($GQ558&gt;=17,INDEX($DK:$DK,$GP558+17),"")</f>
      </c>
      <c r="EE558">
        <f>IF($GQ558&gt;=18,INDEX($DK:$DK,$GP558+18),"")</f>
      </c>
      <c r="EF558">
        <f>IF($GQ558&gt;=19,INDEX($DK:$DK,$GP558+19),"")</f>
      </c>
      <c r="EG558">
        <f>IF($GQ558&gt;=20,INDEX($DK:$DK,$GP558+20),"")</f>
      </c>
      <c r="EH558">
        <f>IF($GQ558&gt;=21,INDEX($DK:$DK,$GP558+21),"")</f>
      </c>
      <c r="EI558">
        <f>IF($GQ558&gt;=22,INDEX($DK:$DK,$GP558+22),"")</f>
      </c>
      <c r="EJ558">
        <f>IF($GQ558&gt;=23,INDEX($DK:$DK,$GP558+23),"")</f>
      </c>
      <c r="EK558">
        <f>IF($GQ558&gt;=24,INDEX($DK:$DK,$GP558+24),"")</f>
      </c>
      <c r="EL558">
        <f>IF($GQ558&gt;=25,INDEX($DK:$DK,$GP558+25),"")</f>
      </c>
      <c r="EM558">
        <f>IF($GQ558&gt;=26,INDEX($DK:$DK,$GP558+26),"")</f>
      </c>
      <c r="EN558">
        <f>IF($GQ558&gt;=27,INDEX($DK:$DK,$GP558+27),"")</f>
      </c>
      <c r="EO558">
        <f>IF($GQ558&gt;=28,INDEX($DK:$DK,$GP558+28),"")</f>
      </c>
      <c r="EP558">
        <f>IF($GQ558&gt;=29,INDEX($DK:$DK,$GP558+29),"")</f>
      </c>
      <c r="EQ558">
        <f>IF($GQ558&gt;=30,INDEX($DK:$DK,$GP558+30),"")</f>
      </c>
      <c r="ER558">
        <f>IF($GQ558&gt;=31,INDEX($DK:$DK,$GP558+31),"")</f>
      </c>
      <c r="ES558">
        <f>IF($GQ558&gt;=32,INDEX($DK:$DK,$GP558+32),"")</f>
      </c>
      <c r="ET558">
        <f>IF($GQ558&gt;=33,INDEX($DK:$DK,$GP558+33),"")</f>
      </c>
      <c r="EU558">
        <f>IF($GQ558&gt;=34,INDEX($DK:$DK,$GP558+34),"")</f>
      </c>
      <c r="EV558">
        <f>IF($GQ558&gt;=35,INDEX($DK:$DK,$GP558+35),"")</f>
      </c>
      <c r="EW558">
        <f>IF($GQ558&gt;=36,INDEX($DK:$DK,$GP558+36),"")</f>
      </c>
      <c r="EX558">
        <f>IF($GQ558&gt;=37,INDEX($DK:$DK,$GP558+37),"")</f>
      </c>
      <c r="EY558">
        <f>IF($GQ558&gt;=38,INDEX($DK:$DK,$GP558+38),"")</f>
      </c>
      <c r="EZ558">
        <f>IF($GQ558&gt;=39,INDEX($DK:$DK,$GP558+39),"")</f>
      </c>
      <c r="FA558">
        <f>IF($GQ558&gt;=40,INDEX($DK:$DK,$GP558+40),"")</f>
      </c>
      <c r="FB558">
        <f>IF($GQ558&gt;=1,INDEX($DL:$DL,$GP558+1),"")</f>
      </c>
      <c r="FC558">
        <f>IF($GQ558&gt;=2,INDEX($DL:$DL,$GP558+2),"")</f>
      </c>
      <c r="FD558">
        <f>IF($GQ558&gt;=3,INDEX($DL:$DL,$GP558+3),"")</f>
      </c>
      <c r="FE558">
        <f>IF($GQ558&gt;=4,INDEX($DL:$DL,$GP558+4),"")</f>
      </c>
      <c r="FF558">
        <f>IF($GQ558&gt;=5,INDEX($DL:$DL,$GP558+5),"")</f>
      </c>
      <c r="FG558">
        <f>IF($GQ558&gt;=6,INDEX($DL:$DL,$GP558+6),"")</f>
      </c>
      <c r="FH558">
        <f>IF($GQ558&gt;=7,INDEX($DL:$DL,$GP558+7),"")</f>
      </c>
      <c r="FI558">
        <f>IF($GQ558&gt;=8,INDEX($DL:$DL,$GP558+8),"")</f>
      </c>
      <c r="FJ558">
        <f>IF($GQ558&gt;=9,INDEX($DL:$DL,$GP558+9),"")</f>
      </c>
      <c r="FK558">
        <f>IF($GQ558&gt;=10,INDEX($DL:$DL,$GP558+10),"")</f>
      </c>
      <c r="FL558">
        <f>IF($GQ558&gt;=11,INDEX($DL:$DL,$GP558+11),"")</f>
      </c>
      <c r="FM558">
        <f>IF($GQ558&gt;=12,INDEX($DL:$DL,$GP558+12),"")</f>
      </c>
      <c r="FN558">
        <f>IF($GQ558&gt;=13,INDEX($DL:$DL,$GP558+13),"")</f>
      </c>
      <c r="FO558">
        <f>IF($GQ558&gt;=14,INDEX($DL:$DL,$GP558+14),"")</f>
      </c>
      <c r="FP558">
        <f>IF($GQ558&gt;=15,INDEX($DL:$DL,$GP558+15),"")</f>
      </c>
      <c r="FQ558">
        <f>IF($GQ558&gt;=16,INDEX($DL:$DL,$GP558+16),"")</f>
      </c>
      <c r="FR558">
        <f>IF($GQ558&gt;=17,INDEX($DL:$DL,$GP558+17),"")</f>
      </c>
      <c r="FS558">
        <f>IF($GQ558&gt;=18,INDEX($DL:$DL,$GP558+18),"")</f>
      </c>
      <c r="FT558">
        <f>IF($GQ558&gt;=19,INDEX($DL:$DL,$GP558+19),"")</f>
      </c>
      <c r="FU558">
        <f>IF($GQ558&gt;=20,INDEX($DL:$DL,$GP558+20),"")</f>
      </c>
      <c r="FV558">
        <f>IF($GQ558&gt;=21,INDEX($DL:$DL,$GP558+21),"")</f>
      </c>
      <c r="FW558">
        <f>IF($GQ558&gt;=22,INDEX($DL:$DL,$GP558+22),"")</f>
      </c>
      <c r="FX558">
        <f>IF($GQ558&gt;=23,INDEX($DL:$DL,$GP558+23),"")</f>
      </c>
      <c r="FY558">
        <f>IF($GQ558&gt;=24,INDEX($DL:$DL,$GP558+24),"")</f>
      </c>
      <c r="FZ558">
        <f>IF($GQ558&gt;=25,INDEX($DL:$DL,$GP558+25),"")</f>
      </c>
      <c r="GA558">
        <f>IF($GQ558&gt;=26,INDEX($DL:$DL,$GP558+26),"")</f>
      </c>
      <c r="GB558">
        <f>IF($GQ558&gt;=27,INDEX($DL:$DL,$GP558+27),"")</f>
      </c>
      <c r="GC558">
        <f>IF($GQ558&gt;=28,INDEX($DL:$DL,$GP558+28),"")</f>
      </c>
      <c r="GD558">
        <f>IF($GQ558&gt;=29,INDEX($DL:$DL,$GP558+29),"")</f>
      </c>
      <c r="GE558">
        <f>IF($GQ558&gt;=30,INDEX($DL:$DL,$GP558+30),"")</f>
      </c>
      <c r="GF558">
        <f>IF($GQ558&gt;=31,INDEX($DL:$DL,$GP558+31),"")</f>
      </c>
      <c r="GG558">
        <f>IF($GQ558&gt;=32,INDEX($DL:$DL,$GP558+32),"")</f>
      </c>
      <c r="GH558">
        <f>IF($GQ558&gt;=33,INDEX($DL:$DL,$GP558+33),"")</f>
      </c>
      <c r="GI558">
        <f>IF($GQ558&gt;=34,INDEX($DL:$DL,$GP558+34),"")</f>
      </c>
      <c r="GJ558">
        <f>IF($GQ558&gt;=35,INDEX($DL:$DL,$GP558+35),"")</f>
      </c>
      <c r="GK558">
        <f>IF($GQ558&gt;=36,INDEX($DL:$DL,$GP558+36),"")</f>
      </c>
      <c r="GL558">
        <f>IF($GQ558&gt;=37,INDEX($DL:$DL,$GP558+37),"")</f>
      </c>
      <c r="GM558">
        <f>IF($GQ558&gt;=38,INDEX($DL:$DL,$GP558+38),"")</f>
      </c>
      <c r="GN558">
        <f>IF($GQ558&gt;=39,INDEX($DL:$DL,$GP558+39),"")</f>
      </c>
      <c r="GO558">
        <f>IF($GQ558&gt;=40,INDEX($DL:$DL,$GP558+40),"")</f>
      </c>
      <c r="GP558">
        <f>IFERROR(MATCH($DJ558,$DK$2:$DK$148,0)+1,0)</f>
      </c>
      <c r="GQ558">
        <f>IFERROR(INDEX($DM$2:$DM$148,MATCH($DJ558,$DK$2:$DK$148,0)),0)</f>
      </c>
      <c r="GR558">
        <f>IFERROR(MATCH($L558,$DN$558:$FA$558,0),0)</f>
      </c>
      <c r="GS558">
        <f>IF($GR558&gt;0,INDEX($FB$558:$GO$558,$GR558),"")</f>
      </c>
      <c r="GV558">
        <f>IF($JE558&gt;=1,INDEX($GT:$GT,$JD558+1),"")</f>
      </c>
      <c r="GW558">
        <f>IF($JE558&gt;=2,INDEX($GT:$GT,$JD558+2),"")</f>
      </c>
      <c r="GX558">
        <f>IF($JE558&gt;=3,INDEX($GT:$GT,$JD558+3),"")</f>
      </c>
      <c r="GY558">
        <f>IF($JE558&gt;=4,INDEX($GT:$GT,$JD558+4),"")</f>
      </c>
      <c r="GZ558">
        <f>IF($JE558&gt;=5,INDEX($GT:$GT,$JD558+5),"")</f>
      </c>
      <c r="HA558">
        <f>IF($JE558&gt;=6,INDEX($GT:$GT,$JD558+6),"")</f>
      </c>
      <c r="HB558">
        <f>IF($JE558&gt;=7,INDEX($GT:$GT,$JD558+7),"")</f>
      </c>
      <c r="HC558">
        <f>IF($JE558&gt;=8,INDEX($GT:$GT,$JD558+8),"")</f>
      </c>
      <c r="HD558">
        <f>IF($JE558&gt;=9,INDEX($GT:$GT,$JD558+9),"")</f>
      </c>
      <c r="HE558">
        <f>IF($JE558&gt;=10,INDEX($GT:$GT,$JD558+10),"")</f>
      </c>
      <c r="HF558">
        <f>IF($JE558&gt;=11,INDEX($GT:$GT,$JD558+11),"")</f>
      </c>
      <c r="HG558">
        <f>IF($JE558&gt;=12,INDEX($GT:$GT,$JD558+12),"")</f>
      </c>
      <c r="HH558">
        <f>IF($JE558&gt;=13,INDEX($GT:$GT,$JD558+13),"")</f>
      </c>
      <c r="HI558">
        <f>IF($JE558&gt;=14,INDEX($GT:$GT,$JD558+14),"")</f>
      </c>
      <c r="HJ558">
        <f>IF($JE558&gt;=15,INDEX($GT:$GT,$JD558+15),"")</f>
      </c>
      <c r="HK558">
        <f>IF($JE558&gt;=16,INDEX($GT:$GT,$JD558+16),"")</f>
      </c>
      <c r="HL558">
        <f>IF($JE558&gt;=17,INDEX($GT:$GT,$JD558+17),"")</f>
      </c>
      <c r="HM558">
        <f>IF($JE558&gt;=18,INDEX($GT:$GT,$JD558+18),"")</f>
      </c>
      <c r="HN558">
        <f>IF($JE558&gt;=19,INDEX($GT:$GT,$JD558+19),"")</f>
      </c>
      <c r="HO558">
        <f>IF($JE558&gt;=20,INDEX($GT:$GT,$JD558+20),"")</f>
      </c>
      <c r="HP558">
        <f>IF($JE558&gt;=21,INDEX($GT:$GT,$JD558+21),"")</f>
      </c>
      <c r="HQ558">
        <f>IF($JE558&gt;=22,INDEX($GT:$GT,$JD558+22),"")</f>
      </c>
      <c r="HR558">
        <f>IF($JE558&gt;=23,INDEX($GT:$GT,$JD558+23),"")</f>
      </c>
      <c r="HS558">
        <f>IF($JE558&gt;=24,INDEX($GT:$GT,$JD558+24),"")</f>
      </c>
      <c r="HT558">
        <f>IF($JE558&gt;=25,INDEX($GT:$GT,$JD558+25),"")</f>
      </c>
      <c r="HU558">
        <f>IF($JE558&gt;=26,INDEX($GT:$GT,$JD558+26),"")</f>
      </c>
      <c r="HV558">
        <f>IF($JE558&gt;=27,INDEX($GT:$GT,$JD558+27),"")</f>
      </c>
      <c r="HW558">
        <f>IF($JE558&gt;=28,INDEX($GT:$GT,$JD558+28),"")</f>
      </c>
      <c r="HX558">
        <f>IF($JE558&gt;=29,INDEX($GT:$GT,$JD558+29),"")</f>
      </c>
      <c r="HY558">
        <f>IF($JE558&gt;=30,INDEX($GT:$GT,$JD558+30),"")</f>
      </c>
      <c r="HZ558">
        <f>IF($JE558&gt;=31,INDEX($GT:$GT,$JD558+31),"")</f>
      </c>
      <c r="IA558">
        <f>IF($JE558&gt;=32,INDEX($GT:$GT,$JD558+32),"")</f>
      </c>
      <c r="IB558">
        <f>IF($JE558&gt;=33,INDEX($GT:$GT,$JD558+33),"")</f>
      </c>
      <c r="IC558">
        <f>IF($JE558&gt;=34,INDEX($GT:$GT,$JD558+34),"")</f>
      </c>
      <c r="ID558">
        <f>IF($JE558&gt;=35,INDEX($GT:$GT,$JD558+35),"")</f>
      </c>
      <c r="IE558">
        <f>IF($JE558&gt;=36,INDEX($GT:$GT,$JD558+36),"")</f>
      </c>
      <c r="IF558">
        <f>IF($JE558&gt;=37,INDEX($GT:$GT,$JD558+37),"")</f>
      </c>
      <c r="IG558">
        <f>IF($JE558&gt;=38,INDEX($GT:$GT,$JD558+38),"")</f>
      </c>
      <c r="IH558">
        <f>IF($JE558&gt;=39,INDEX($GT:$GT,$JD558+39),"")</f>
      </c>
      <c r="II558">
        <f>IF($JE558&gt;=40,INDEX($GT:$GT,$JD558+40),"")</f>
      </c>
      <c r="IJ558">
        <f>IF($JE558&gt;=41,INDEX($GT:$GT,$JD558+41),"")</f>
      </c>
      <c r="IK558">
        <f>IF($JE558&gt;=42,INDEX($GT:$GT,$JD558+42),"")</f>
      </c>
      <c r="IL558">
        <f>IF($JE558&gt;=43,INDEX($GT:$GT,$JD558+43),"")</f>
      </c>
      <c r="IM558">
        <f>IF($JE558&gt;=44,INDEX($GT:$GT,$JD558+44),"")</f>
      </c>
      <c r="IN558">
        <f>IF($JE558&gt;=45,INDEX($GT:$GT,$JD558+45),"")</f>
      </c>
      <c r="IO558">
        <f>IF($JE558&gt;=46,INDEX($GT:$GT,$JD558+46),"")</f>
      </c>
      <c r="IP558">
        <f>IF($JE558&gt;=47,INDEX($GT:$GT,$JD558+47),"")</f>
      </c>
      <c r="IQ558">
        <f>IF($JE558&gt;=48,INDEX($GT:$GT,$JD558+48),"")</f>
      </c>
      <c r="IR558">
        <f>IF($JE558&gt;=49,INDEX($GT:$GT,$JD558+49),"")</f>
      </c>
      <c r="IS558">
        <f>IF($JE558&gt;=50,INDEX($GT:$GT,$JD558+50),"")</f>
      </c>
      <c r="IT558">
        <f>IF($JE558&gt;=51,INDEX($GT:$GT,$JD558+51),"")</f>
      </c>
      <c r="IU558">
        <f>IF($JE558&gt;=52,INDEX($GT:$GT,$JD558+52),"")</f>
      </c>
      <c r="IV558">
        <f>IF($JE558&gt;=53,INDEX($GT:$GT,$JD558+53),"")</f>
      </c>
      <c r="IW558">
        <f>IF($JE558&gt;=54,INDEX($GT:$GT,$JD558+54),"")</f>
      </c>
      <c r="IX558">
        <f>IF($JE558&gt;=55,INDEX($GT:$GT,$JD558+55),"")</f>
      </c>
      <c r="IY558">
        <f>IF($JE558&gt;=56,INDEX($GT:$GT,$JD558+56),"")</f>
      </c>
      <c r="IZ558">
        <f>IF($JE558&gt;=57,INDEX($GT:$GT,$JD558+57),"")</f>
      </c>
      <c r="JA558">
        <f>IF($JE558&gt;=58,INDEX($GT:$GT,$JD558+58),"")</f>
      </c>
      <c r="JB558">
        <f>IF($JE558&gt;=59,INDEX($GT:$GT,$JD558+59),"")</f>
      </c>
      <c r="JC558">
        <f>IF($JE558&gt;=60,INDEX($GT:$GT,$JD558+60),"")</f>
      </c>
      <c r="JD558">
        <f>IFERROR(MATCH($GS558,$GT$2:$GT$322,0)+1,0)</f>
      </c>
      <c r="JE558">
        <f>IFERROR(INDEX($GU$2:$GU$322,MATCH($GS558,$GT$2:$GT$322,0)),0)</f>
      </c>
      <c r="JF558" t="s">
        <v>28</v>
      </c>
      <c r="JG558" t="s">
        <v>28</v>
      </c>
    </row>
    <row r="559" spans="1:267" x14ac:dyDescent="0.25">
      <c r="J559" s="1"/>
      <c r="K559" s="1"/>
      <c r="L559" s="1"/>
      <c r="M559" s="1"/>
      <c r="N559" s="1">
        <f>IFERROR(IF(FIND(" - ",$J559)&gt;0,MID($J559,FIND(" - ",$J559)+3,LEN($J559)),""),"")</f>
      </c>
      <c r="P559" s="1"/>
      <c r="S559" t="s">
        <v>28</v>
      </c>
      <c r="U559">
        <f>IF(OR($S559="",$T559=""),"",IFERROR($S559/$T559,0))</f>
      </c>
      <c r="V559">
        <f>IF($S559="","",
IF($K559="","",
IF(ISNUMBER(SEARCH("exempt",LOWER($K559))),0,
$S559*(VALUE(SUBSTITUTE($K559,"%",""))/100))))</f>
      </c>
      <c r="AB559">
        <f>IF($S559="","",
SUM($S559,$V559,$Z559,$W559,$Y559)-
IF($AA559="",0,VALUE($AA559)))</f>
      </c>
      <c r="AJ559" t="s">
        <v>1235</v>
      </c>
      <c r="AR559">
        <f>IFERROR(LEFT($J559,FIND(" - ",$J559)-1),$J559)</f>
      </c>
      <c r="AU559">
        <f>IF($CJ559&gt;=1,INDEX($AS:$AS,$CI559+1),"")</f>
      </c>
      <c r="AV559">
        <f>IF($CJ559&gt;=2,INDEX($AS:$AS,$CI559+2),"")</f>
      </c>
      <c r="AW559">
        <f>IF($CJ559&gt;=3,INDEX($AS:$AS,$CI559+3),"")</f>
      </c>
      <c r="AX559">
        <f>IF($CJ559&gt;=4,INDEX($AS:$AS,$CI559+4),"")</f>
      </c>
      <c r="AY559">
        <f>IF($CJ559&gt;=5,INDEX($AS:$AS,$CI559+5),"")</f>
      </c>
      <c r="AZ559">
        <f>IF($CJ559&gt;=6,INDEX($AS:$AS,$CI559+6),"")</f>
      </c>
      <c r="BA559">
        <f>IF($CJ559&gt;=7,INDEX($AS:$AS,$CI559+7),"")</f>
      </c>
      <c r="BB559">
        <f>IF($CJ559&gt;=8,INDEX($AS:$AS,$CI559+8),"")</f>
      </c>
      <c r="BC559">
        <f>IF($CJ559&gt;=9,INDEX($AS:$AS,$CI559+9),"")</f>
      </c>
      <c r="BD559">
        <f>IF($CJ559&gt;=10,INDEX($AS:$AS,$CI559+10),"")</f>
      </c>
      <c r="BE559">
        <f>IF($CJ559&gt;=11,INDEX($AS:$AS,$CI559+11),"")</f>
      </c>
      <c r="BF559">
        <f>IF($CJ559&gt;=12,INDEX($AS:$AS,$CI559+12),"")</f>
      </c>
      <c r="BG559">
        <f>IF($CJ559&gt;=13,INDEX($AS:$AS,$CI559+13),"")</f>
      </c>
      <c r="BH559">
        <f>IF($CJ559&gt;=14,INDEX($AS:$AS,$CI559+14),"")</f>
      </c>
      <c r="BI559">
        <f>IF($CJ559&gt;=15,INDEX($AS:$AS,$CI559+15),"")</f>
      </c>
      <c r="BJ559">
        <f>IF($CJ559&gt;=16,INDEX($AS:$AS,$CI559+16),"")</f>
      </c>
      <c r="BK559">
        <f>IF($CJ559&gt;=17,INDEX($AS:$AS,$CI559+17),"")</f>
      </c>
      <c r="BL559">
        <f>IF($CJ559&gt;=18,INDEX($AS:$AS,$CI559+18),"")</f>
      </c>
      <c r="BM559">
        <f>IF($CJ559&gt;=19,INDEX($AS:$AS,$CI559+19),"")</f>
      </c>
      <c r="BN559">
        <f>IF($CJ559&gt;=20,INDEX($AS:$AS,$CI559+20),"")</f>
      </c>
      <c r="BO559">
        <f>IF($CJ559&gt;=21,INDEX($AS:$AS,$CI559+21),"")</f>
      </c>
      <c r="BP559">
        <f>IF($CJ559&gt;=22,INDEX($AS:$AS,$CI559+22),"")</f>
      </c>
      <c r="BQ559">
        <f>IF($CJ559&gt;=23,INDEX($AS:$AS,$CI559+23),"")</f>
      </c>
      <c r="BR559">
        <f>IF($CJ559&gt;=24,INDEX($AS:$AS,$CI559+24),"")</f>
      </c>
      <c r="BS559">
        <f>IF($CJ559&gt;=25,INDEX($AS:$AS,$CI559+25),"")</f>
      </c>
      <c r="BT559">
        <f>IF($CJ559&gt;=26,INDEX($AS:$AS,$CI559+26),"")</f>
      </c>
      <c r="BU559">
        <f>IF($CJ559&gt;=27,INDEX($AS:$AS,$CI559+27),"")</f>
      </c>
      <c r="BV559">
        <f>IF($CJ559&gt;=28,INDEX($AS:$AS,$CI559+28),"")</f>
      </c>
      <c r="BW559">
        <f>IF($CJ559&gt;=29,INDEX($AS:$AS,$CI559+29),"")</f>
      </c>
      <c r="BX559">
        <f>IF($CJ559&gt;=30,INDEX($AS:$AS,$CI559+30),"")</f>
      </c>
      <c r="BY559">
        <f>IF($CJ559&gt;=31,INDEX($AS:$AS,$CI559+31),"")</f>
      </c>
      <c r="BZ559">
        <f>IF($CJ559&gt;=32,INDEX($AS:$AS,$CI559+32),"")</f>
      </c>
      <c r="CA559">
        <f>IF($CJ559&gt;=33,INDEX($AS:$AS,$CI559+33),"")</f>
      </c>
      <c r="CB559">
        <f>IF($CJ559&gt;=34,INDEX($AS:$AS,$CI559+34),"")</f>
      </c>
      <c r="CC559">
        <f>IF($CJ559&gt;=35,INDEX($AS:$AS,$CI559+35),"")</f>
      </c>
      <c r="CD559">
        <f>IF($CJ559&gt;=36,INDEX($AS:$AS,$CI559+36),"")</f>
      </c>
      <c r="CE559">
        <f>IF($CJ559&gt;=37,INDEX($AS:$AS,$CI559+37),"")</f>
      </c>
      <c r="CF559">
        <f>IF($CJ559&gt;=38,INDEX($AS:$AS,$CI559+38),"")</f>
      </c>
      <c r="CG559">
        <f>IF($CJ559&gt;=39,INDEX($AS:$AS,$CI559+39),"")</f>
      </c>
      <c r="CH559">
        <f>IF($CJ559&gt;=40,INDEX($AS:$AS,$CI559+40),"")</f>
      </c>
      <c r="CI559">
        <f>IFERROR(MATCH($AR559,$AS$2:$AS$133,0)+1,0)</f>
      </c>
      <c r="CJ559">
        <f>IFERROR(INDEX($AT$2:$AT$133,MATCH($AR559,$AS$2:$AS$133,0)),0)</f>
      </c>
      <c r="CK559">
        <f>IFERROR(LEFT($O559,FIND(" - ",$O559)-1),$O559)</f>
      </c>
      <c r="CL559" t="s">
        <v>211</v>
      </c>
      <c r="CN559">
        <f>IF($DI559&gt;=1,INDEX($CL:$CL,$DH559+1),"")</f>
      </c>
      <c r="CO559">
        <f>IF($DI559&gt;=2,INDEX($CL:$CL,$DH559+2),"")</f>
      </c>
      <c r="CP559">
        <f>IF($DI559&gt;=3,INDEX($CL:$CL,$DH559+3),"")</f>
      </c>
      <c r="CQ559">
        <f>IF($DI559&gt;=4,INDEX($CL:$CL,$DH559+4),"")</f>
      </c>
      <c r="CR559">
        <f>IF($DI559&gt;=5,INDEX($CL:$CL,$DH559+5),"")</f>
      </c>
      <c r="CS559">
        <f>IF($DI559&gt;=6,INDEX($CL:$CL,$DH559+6),"")</f>
      </c>
      <c r="CT559">
        <f>IF($DI559&gt;=7,INDEX($CL:$CL,$DH559+7),"")</f>
      </c>
      <c r="CU559">
        <f>IF($DI559&gt;=8,INDEX($CL:$CL,$DH559+8),"")</f>
      </c>
      <c r="CV559">
        <f>IF($DI559&gt;=9,INDEX($CL:$CL,$DH559+9),"")</f>
      </c>
      <c r="CW559">
        <f>IF($DI559&gt;=10,INDEX($CL:$CL,$DH559+10),"")</f>
      </c>
      <c r="CX559">
        <f>IF($DI559&gt;=11,INDEX($CL:$CL,$DH559+11),"")</f>
      </c>
      <c r="CY559">
        <f>IF($DI559&gt;=12,INDEX($CL:$CL,$DH559+12),"")</f>
      </c>
      <c r="CZ559">
        <f>IF($DI559&gt;=13,INDEX($CL:$CL,$DH559+13),"")</f>
      </c>
      <c r="DA559">
        <f>IF($DI559&gt;=14,INDEX($CL:$CL,$DH559+14),"")</f>
      </c>
      <c r="DB559">
        <f>IF($DI559&gt;=15,INDEX($CL:$CL,$DH559+15),"")</f>
      </c>
      <c r="DC559">
        <f>IF($DI559&gt;=16,INDEX($CL:$CL,$DH559+16),"")</f>
      </c>
      <c r="DD559">
        <f>IF($DI559&gt;=17,INDEX($CL:$CL,$DH559+17),"")</f>
      </c>
      <c r="DE559">
        <f>IF($DI559&gt;=18,INDEX($CL:$CL,$DH559+18),"")</f>
      </c>
      <c r="DF559">
        <f>IF($DI559&gt;=19,INDEX($CL:$CL,$DH559+19),"")</f>
      </c>
      <c r="DG559">
        <f>IF($DI559&gt;=20,INDEX($CL:$CL,$DH559+20),"")</f>
      </c>
      <c r="DH559">
        <f>IFERROR(MATCH($CK559,$CL$2:$CL$1558,0)+1,0)</f>
      </c>
      <c r="DI559">
        <f>IFERROR(INDEX($CM$2:$CM$1558,MATCH($CK559,$CL$2:$CL$1558,0)),0)</f>
      </c>
      <c r="DJ559">
        <f>IFERROR(INDEX($AQ:$AQ,MATCH($K559,$AP:$AP,0))&amp;"","")</f>
      </c>
      <c r="DN559">
        <f>IF($GQ559&gt;=1,INDEX($DK:$DK,$GP559+1),"")</f>
      </c>
      <c r="DO559">
        <f>IF($GQ559&gt;=2,INDEX($DK:$DK,$GP559+2),"")</f>
      </c>
      <c r="DP559">
        <f>IF($GQ559&gt;=3,INDEX($DK:$DK,$GP559+3),"")</f>
      </c>
      <c r="DQ559">
        <f>IF($GQ559&gt;=4,INDEX($DK:$DK,$GP559+4),"")</f>
      </c>
      <c r="DR559">
        <f>IF($GQ559&gt;=5,INDEX($DK:$DK,$GP559+5),"")</f>
      </c>
      <c r="DS559">
        <f>IF($GQ559&gt;=6,INDEX($DK:$DK,$GP559+6),"")</f>
      </c>
      <c r="DT559">
        <f>IF($GQ559&gt;=7,INDEX($DK:$DK,$GP559+7),"")</f>
      </c>
      <c r="DU559">
        <f>IF($GQ559&gt;=8,INDEX($DK:$DK,$GP559+8),"")</f>
      </c>
      <c r="DV559">
        <f>IF($GQ559&gt;=9,INDEX($DK:$DK,$GP559+9),"")</f>
      </c>
      <c r="DW559">
        <f>IF($GQ559&gt;=10,INDEX($DK:$DK,$GP559+10),"")</f>
      </c>
      <c r="DX559">
        <f>IF($GQ559&gt;=11,INDEX($DK:$DK,$GP559+11),"")</f>
      </c>
      <c r="DY559">
        <f>IF($GQ559&gt;=12,INDEX($DK:$DK,$GP559+12),"")</f>
      </c>
      <c r="DZ559">
        <f>IF($GQ559&gt;=13,INDEX($DK:$DK,$GP559+13),"")</f>
      </c>
      <c r="EA559">
        <f>IF($GQ559&gt;=14,INDEX($DK:$DK,$GP559+14),"")</f>
      </c>
      <c r="EB559">
        <f>IF($GQ559&gt;=15,INDEX($DK:$DK,$GP559+15),"")</f>
      </c>
      <c r="EC559">
        <f>IF($GQ559&gt;=16,INDEX($DK:$DK,$GP559+16),"")</f>
      </c>
      <c r="ED559">
        <f>IF($GQ559&gt;=17,INDEX($DK:$DK,$GP559+17),"")</f>
      </c>
      <c r="EE559">
        <f>IF($GQ559&gt;=18,INDEX($DK:$DK,$GP559+18),"")</f>
      </c>
      <c r="EF559">
        <f>IF($GQ559&gt;=19,INDEX($DK:$DK,$GP559+19),"")</f>
      </c>
      <c r="EG559">
        <f>IF($GQ559&gt;=20,INDEX($DK:$DK,$GP559+20),"")</f>
      </c>
      <c r="EH559">
        <f>IF($GQ559&gt;=21,INDEX($DK:$DK,$GP559+21),"")</f>
      </c>
      <c r="EI559">
        <f>IF($GQ559&gt;=22,INDEX($DK:$DK,$GP559+22),"")</f>
      </c>
      <c r="EJ559">
        <f>IF($GQ559&gt;=23,INDEX($DK:$DK,$GP559+23),"")</f>
      </c>
      <c r="EK559">
        <f>IF($GQ559&gt;=24,INDEX($DK:$DK,$GP559+24),"")</f>
      </c>
      <c r="EL559">
        <f>IF($GQ559&gt;=25,INDEX($DK:$DK,$GP559+25),"")</f>
      </c>
      <c r="EM559">
        <f>IF($GQ559&gt;=26,INDEX($DK:$DK,$GP559+26),"")</f>
      </c>
      <c r="EN559">
        <f>IF($GQ559&gt;=27,INDEX($DK:$DK,$GP559+27),"")</f>
      </c>
      <c r="EO559">
        <f>IF($GQ559&gt;=28,INDEX($DK:$DK,$GP559+28),"")</f>
      </c>
      <c r="EP559">
        <f>IF($GQ559&gt;=29,INDEX($DK:$DK,$GP559+29),"")</f>
      </c>
      <c r="EQ559">
        <f>IF($GQ559&gt;=30,INDEX($DK:$DK,$GP559+30),"")</f>
      </c>
      <c r="ER559">
        <f>IF($GQ559&gt;=31,INDEX($DK:$DK,$GP559+31),"")</f>
      </c>
      <c r="ES559">
        <f>IF($GQ559&gt;=32,INDEX($DK:$DK,$GP559+32),"")</f>
      </c>
      <c r="ET559">
        <f>IF($GQ559&gt;=33,INDEX($DK:$DK,$GP559+33),"")</f>
      </c>
      <c r="EU559">
        <f>IF($GQ559&gt;=34,INDEX($DK:$DK,$GP559+34),"")</f>
      </c>
      <c r="EV559">
        <f>IF($GQ559&gt;=35,INDEX($DK:$DK,$GP559+35),"")</f>
      </c>
      <c r="EW559">
        <f>IF($GQ559&gt;=36,INDEX($DK:$DK,$GP559+36),"")</f>
      </c>
      <c r="EX559">
        <f>IF($GQ559&gt;=37,INDEX($DK:$DK,$GP559+37),"")</f>
      </c>
      <c r="EY559">
        <f>IF($GQ559&gt;=38,INDEX($DK:$DK,$GP559+38),"")</f>
      </c>
      <c r="EZ559">
        <f>IF($GQ559&gt;=39,INDEX($DK:$DK,$GP559+39),"")</f>
      </c>
      <c r="FA559">
        <f>IF($GQ559&gt;=40,INDEX($DK:$DK,$GP559+40),"")</f>
      </c>
      <c r="FB559">
        <f>IF($GQ559&gt;=1,INDEX($DL:$DL,$GP559+1),"")</f>
      </c>
      <c r="FC559">
        <f>IF($GQ559&gt;=2,INDEX($DL:$DL,$GP559+2),"")</f>
      </c>
      <c r="FD559">
        <f>IF($GQ559&gt;=3,INDEX($DL:$DL,$GP559+3),"")</f>
      </c>
      <c r="FE559">
        <f>IF($GQ559&gt;=4,INDEX($DL:$DL,$GP559+4),"")</f>
      </c>
      <c r="FF559">
        <f>IF($GQ559&gt;=5,INDEX($DL:$DL,$GP559+5),"")</f>
      </c>
      <c r="FG559">
        <f>IF($GQ559&gt;=6,INDEX($DL:$DL,$GP559+6),"")</f>
      </c>
      <c r="FH559">
        <f>IF($GQ559&gt;=7,INDEX($DL:$DL,$GP559+7),"")</f>
      </c>
      <c r="FI559">
        <f>IF($GQ559&gt;=8,INDEX($DL:$DL,$GP559+8),"")</f>
      </c>
      <c r="FJ559">
        <f>IF($GQ559&gt;=9,INDEX($DL:$DL,$GP559+9),"")</f>
      </c>
      <c r="FK559">
        <f>IF($GQ559&gt;=10,INDEX($DL:$DL,$GP559+10),"")</f>
      </c>
      <c r="FL559">
        <f>IF($GQ559&gt;=11,INDEX($DL:$DL,$GP559+11),"")</f>
      </c>
      <c r="FM559">
        <f>IF($GQ559&gt;=12,INDEX($DL:$DL,$GP559+12),"")</f>
      </c>
      <c r="FN559">
        <f>IF($GQ559&gt;=13,INDEX($DL:$DL,$GP559+13),"")</f>
      </c>
      <c r="FO559">
        <f>IF($GQ559&gt;=14,INDEX($DL:$DL,$GP559+14),"")</f>
      </c>
      <c r="FP559">
        <f>IF($GQ559&gt;=15,INDEX($DL:$DL,$GP559+15),"")</f>
      </c>
      <c r="FQ559">
        <f>IF($GQ559&gt;=16,INDEX($DL:$DL,$GP559+16),"")</f>
      </c>
      <c r="FR559">
        <f>IF($GQ559&gt;=17,INDEX($DL:$DL,$GP559+17),"")</f>
      </c>
      <c r="FS559">
        <f>IF($GQ559&gt;=18,INDEX($DL:$DL,$GP559+18),"")</f>
      </c>
      <c r="FT559">
        <f>IF($GQ559&gt;=19,INDEX($DL:$DL,$GP559+19),"")</f>
      </c>
      <c r="FU559">
        <f>IF($GQ559&gt;=20,INDEX($DL:$DL,$GP559+20),"")</f>
      </c>
      <c r="FV559">
        <f>IF($GQ559&gt;=21,INDEX($DL:$DL,$GP559+21),"")</f>
      </c>
      <c r="FW559">
        <f>IF($GQ559&gt;=22,INDEX($DL:$DL,$GP559+22),"")</f>
      </c>
      <c r="FX559">
        <f>IF($GQ559&gt;=23,INDEX($DL:$DL,$GP559+23),"")</f>
      </c>
      <c r="FY559">
        <f>IF($GQ559&gt;=24,INDEX($DL:$DL,$GP559+24),"")</f>
      </c>
      <c r="FZ559">
        <f>IF($GQ559&gt;=25,INDEX($DL:$DL,$GP559+25),"")</f>
      </c>
      <c r="GA559">
        <f>IF($GQ559&gt;=26,INDEX($DL:$DL,$GP559+26),"")</f>
      </c>
      <c r="GB559">
        <f>IF($GQ559&gt;=27,INDEX($DL:$DL,$GP559+27),"")</f>
      </c>
      <c r="GC559">
        <f>IF($GQ559&gt;=28,INDEX($DL:$DL,$GP559+28),"")</f>
      </c>
      <c r="GD559">
        <f>IF($GQ559&gt;=29,INDEX($DL:$DL,$GP559+29),"")</f>
      </c>
      <c r="GE559">
        <f>IF($GQ559&gt;=30,INDEX($DL:$DL,$GP559+30),"")</f>
      </c>
      <c r="GF559">
        <f>IF($GQ559&gt;=31,INDEX($DL:$DL,$GP559+31),"")</f>
      </c>
      <c r="GG559">
        <f>IF($GQ559&gt;=32,INDEX($DL:$DL,$GP559+32),"")</f>
      </c>
      <c r="GH559">
        <f>IF($GQ559&gt;=33,INDEX($DL:$DL,$GP559+33),"")</f>
      </c>
      <c r="GI559">
        <f>IF($GQ559&gt;=34,INDEX($DL:$DL,$GP559+34),"")</f>
      </c>
      <c r="GJ559">
        <f>IF($GQ559&gt;=35,INDEX($DL:$DL,$GP559+35),"")</f>
      </c>
      <c r="GK559">
        <f>IF($GQ559&gt;=36,INDEX($DL:$DL,$GP559+36),"")</f>
      </c>
      <c r="GL559">
        <f>IF($GQ559&gt;=37,INDEX($DL:$DL,$GP559+37),"")</f>
      </c>
      <c r="GM559">
        <f>IF($GQ559&gt;=38,INDEX($DL:$DL,$GP559+38),"")</f>
      </c>
      <c r="GN559">
        <f>IF($GQ559&gt;=39,INDEX($DL:$DL,$GP559+39),"")</f>
      </c>
      <c r="GO559">
        <f>IF($GQ559&gt;=40,INDEX($DL:$DL,$GP559+40),"")</f>
      </c>
      <c r="GP559">
        <f>IFERROR(MATCH($DJ559,$DK$2:$DK$148,0)+1,0)</f>
      </c>
      <c r="GQ559">
        <f>IFERROR(INDEX($DM$2:$DM$148,MATCH($DJ559,$DK$2:$DK$148,0)),0)</f>
      </c>
      <c r="GR559">
        <f>IFERROR(MATCH($L559,$DN$559:$FA$559,0),0)</f>
      </c>
      <c r="GS559">
        <f>IF($GR559&gt;0,INDEX($FB$559:$GO$559,$GR559),"")</f>
      </c>
      <c r="GV559">
        <f>IF($JE559&gt;=1,INDEX($GT:$GT,$JD559+1),"")</f>
      </c>
      <c r="GW559">
        <f>IF($JE559&gt;=2,INDEX($GT:$GT,$JD559+2),"")</f>
      </c>
      <c r="GX559">
        <f>IF($JE559&gt;=3,INDEX($GT:$GT,$JD559+3),"")</f>
      </c>
      <c r="GY559">
        <f>IF($JE559&gt;=4,INDEX($GT:$GT,$JD559+4),"")</f>
      </c>
      <c r="GZ559">
        <f>IF($JE559&gt;=5,INDEX($GT:$GT,$JD559+5),"")</f>
      </c>
      <c r="HA559">
        <f>IF($JE559&gt;=6,INDEX($GT:$GT,$JD559+6),"")</f>
      </c>
      <c r="HB559">
        <f>IF($JE559&gt;=7,INDEX($GT:$GT,$JD559+7),"")</f>
      </c>
      <c r="HC559">
        <f>IF($JE559&gt;=8,INDEX($GT:$GT,$JD559+8),"")</f>
      </c>
      <c r="HD559">
        <f>IF($JE559&gt;=9,INDEX($GT:$GT,$JD559+9),"")</f>
      </c>
      <c r="HE559">
        <f>IF($JE559&gt;=10,INDEX($GT:$GT,$JD559+10),"")</f>
      </c>
      <c r="HF559">
        <f>IF($JE559&gt;=11,INDEX($GT:$GT,$JD559+11),"")</f>
      </c>
      <c r="HG559">
        <f>IF($JE559&gt;=12,INDEX($GT:$GT,$JD559+12),"")</f>
      </c>
      <c r="HH559">
        <f>IF($JE559&gt;=13,INDEX($GT:$GT,$JD559+13),"")</f>
      </c>
      <c r="HI559">
        <f>IF($JE559&gt;=14,INDEX($GT:$GT,$JD559+14),"")</f>
      </c>
      <c r="HJ559">
        <f>IF($JE559&gt;=15,INDEX($GT:$GT,$JD559+15),"")</f>
      </c>
      <c r="HK559">
        <f>IF($JE559&gt;=16,INDEX($GT:$GT,$JD559+16),"")</f>
      </c>
      <c r="HL559">
        <f>IF($JE559&gt;=17,INDEX($GT:$GT,$JD559+17),"")</f>
      </c>
      <c r="HM559">
        <f>IF($JE559&gt;=18,INDEX($GT:$GT,$JD559+18),"")</f>
      </c>
      <c r="HN559">
        <f>IF($JE559&gt;=19,INDEX($GT:$GT,$JD559+19),"")</f>
      </c>
      <c r="HO559">
        <f>IF($JE559&gt;=20,INDEX($GT:$GT,$JD559+20),"")</f>
      </c>
      <c r="HP559">
        <f>IF($JE559&gt;=21,INDEX($GT:$GT,$JD559+21),"")</f>
      </c>
      <c r="HQ559">
        <f>IF($JE559&gt;=22,INDEX($GT:$GT,$JD559+22),"")</f>
      </c>
      <c r="HR559">
        <f>IF($JE559&gt;=23,INDEX($GT:$GT,$JD559+23),"")</f>
      </c>
      <c r="HS559">
        <f>IF($JE559&gt;=24,INDEX($GT:$GT,$JD559+24),"")</f>
      </c>
      <c r="HT559">
        <f>IF($JE559&gt;=25,INDEX($GT:$GT,$JD559+25),"")</f>
      </c>
      <c r="HU559">
        <f>IF($JE559&gt;=26,INDEX($GT:$GT,$JD559+26),"")</f>
      </c>
      <c r="HV559">
        <f>IF($JE559&gt;=27,INDEX($GT:$GT,$JD559+27),"")</f>
      </c>
      <c r="HW559">
        <f>IF($JE559&gt;=28,INDEX($GT:$GT,$JD559+28),"")</f>
      </c>
      <c r="HX559">
        <f>IF($JE559&gt;=29,INDEX($GT:$GT,$JD559+29),"")</f>
      </c>
      <c r="HY559">
        <f>IF($JE559&gt;=30,INDEX($GT:$GT,$JD559+30),"")</f>
      </c>
      <c r="HZ559">
        <f>IF($JE559&gt;=31,INDEX($GT:$GT,$JD559+31),"")</f>
      </c>
      <c r="IA559">
        <f>IF($JE559&gt;=32,INDEX($GT:$GT,$JD559+32),"")</f>
      </c>
      <c r="IB559">
        <f>IF($JE559&gt;=33,INDEX($GT:$GT,$JD559+33),"")</f>
      </c>
      <c r="IC559">
        <f>IF($JE559&gt;=34,INDEX($GT:$GT,$JD559+34),"")</f>
      </c>
      <c r="ID559">
        <f>IF($JE559&gt;=35,INDEX($GT:$GT,$JD559+35),"")</f>
      </c>
      <c r="IE559">
        <f>IF($JE559&gt;=36,INDEX($GT:$GT,$JD559+36),"")</f>
      </c>
      <c r="IF559">
        <f>IF($JE559&gt;=37,INDEX($GT:$GT,$JD559+37),"")</f>
      </c>
      <c r="IG559">
        <f>IF($JE559&gt;=38,INDEX($GT:$GT,$JD559+38),"")</f>
      </c>
      <c r="IH559">
        <f>IF($JE559&gt;=39,INDEX($GT:$GT,$JD559+39),"")</f>
      </c>
      <c r="II559">
        <f>IF($JE559&gt;=40,INDEX($GT:$GT,$JD559+40),"")</f>
      </c>
      <c r="IJ559">
        <f>IF($JE559&gt;=41,INDEX($GT:$GT,$JD559+41),"")</f>
      </c>
      <c r="IK559">
        <f>IF($JE559&gt;=42,INDEX($GT:$GT,$JD559+42),"")</f>
      </c>
      <c r="IL559">
        <f>IF($JE559&gt;=43,INDEX($GT:$GT,$JD559+43),"")</f>
      </c>
      <c r="IM559">
        <f>IF($JE559&gt;=44,INDEX($GT:$GT,$JD559+44),"")</f>
      </c>
      <c r="IN559">
        <f>IF($JE559&gt;=45,INDEX($GT:$GT,$JD559+45),"")</f>
      </c>
      <c r="IO559">
        <f>IF($JE559&gt;=46,INDEX($GT:$GT,$JD559+46),"")</f>
      </c>
      <c r="IP559">
        <f>IF($JE559&gt;=47,INDEX($GT:$GT,$JD559+47),"")</f>
      </c>
      <c r="IQ559">
        <f>IF($JE559&gt;=48,INDEX($GT:$GT,$JD559+48),"")</f>
      </c>
      <c r="IR559">
        <f>IF($JE559&gt;=49,INDEX($GT:$GT,$JD559+49),"")</f>
      </c>
      <c r="IS559">
        <f>IF($JE559&gt;=50,INDEX($GT:$GT,$JD559+50),"")</f>
      </c>
      <c r="IT559">
        <f>IF($JE559&gt;=51,INDEX($GT:$GT,$JD559+51),"")</f>
      </c>
      <c r="IU559">
        <f>IF($JE559&gt;=52,INDEX($GT:$GT,$JD559+52),"")</f>
      </c>
      <c r="IV559">
        <f>IF($JE559&gt;=53,INDEX($GT:$GT,$JD559+53),"")</f>
      </c>
      <c r="IW559">
        <f>IF($JE559&gt;=54,INDEX($GT:$GT,$JD559+54),"")</f>
      </c>
      <c r="IX559">
        <f>IF($JE559&gt;=55,INDEX($GT:$GT,$JD559+55),"")</f>
      </c>
      <c r="IY559">
        <f>IF($JE559&gt;=56,INDEX($GT:$GT,$JD559+56),"")</f>
      </c>
      <c r="IZ559">
        <f>IF($JE559&gt;=57,INDEX($GT:$GT,$JD559+57),"")</f>
      </c>
      <c r="JA559">
        <f>IF($JE559&gt;=58,INDEX($GT:$GT,$JD559+58),"")</f>
      </c>
      <c r="JB559">
        <f>IF($JE559&gt;=59,INDEX($GT:$GT,$JD559+59),"")</f>
      </c>
      <c r="JC559">
        <f>IF($JE559&gt;=60,INDEX($GT:$GT,$JD559+60),"")</f>
      </c>
      <c r="JD559">
        <f>IFERROR(MATCH($GS559,$GT$2:$GT$322,0)+1,0)</f>
      </c>
      <c r="JE559">
        <f>IFERROR(INDEX($GU$2:$GU$322,MATCH($GS559,$GT$2:$GT$322,0)),0)</f>
      </c>
      <c r="JF559" t="s">
        <v>28</v>
      </c>
      <c r="JG559" t="s">
        <v>28</v>
      </c>
    </row>
    <row r="560" spans="1:267" x14ac:dyDescent="0.25">
      <c r="J560" s="1"/>
      <c r="K560" s="1"/>
      <c r="L560" s="1"/>
      <c r="M560" s="1"/>
      <c r="N560" s="1">
        <f>IFERROR(IF(FIND(" - ",$J560)&gt;0,MID($J560,FIND(" - ",$J560)+3,LEN($J560)),""),"")</f>
      </c>
      <c r="P560" s="1"/>
      <c r="S560" t="s">
        <v>28</v>
      </c>
      <c r="U560">
        <f>IF(OR($S560="",$T560=""),"",IFERROR($S560/$T560,0))</f>
      </c>
      <c r="V560">
        <f>IF($S560="","",
IF($K560="","",
IF(ISNUMBER(SEARCH("exempt",LOWER($K560))),0,
$S560*(VALUE(SUBSTITUTE($K560,"%",""))/100))))</f>
      </c>
      <c r="AB560">
        <f>IF($S560="","",
SUM($S560,$V560,$Z560,$W560,$Y560)-
IF($AA560="",0,VALUE($AA560)))</f>
      </c>
      <c r="AJ560" t="s">
        <v>1236</v>
      </c>
      <c r="AR560">
        <f>IFERROR(LEFT($J560,FIND(" - ",$J560)-1),$J560)</f>
      </c>
      <c r="AU560">
        <f>IF($CJ560&gt;=1,INDEX($AS:$AS,$CI560+1),"")</f>
      </c>
      <c r="AV560">
        <f>IF($CJ560&gt;=2,INDEX($AS:$AS,$CI560+2),"")</f>
      </c>
      <c r="AW560">
        <f>IF($CJ560&gt;=3,INDEX($AS:$AS,$CI560+3),"")</f>
      </c>
      <c r="AX560">
        <f>IF($CJ560&gt;=4,INDEX($AS:$AS,$CI560+4),"")</f>
      </c>
      <c r="AY560">
        <f>IF($CJ560&gt;=5,INDEX($AS:$AS,$CI560+5),"")</f>
      </c>
      <c r="AZ560">
        <f>IF($CJ560&gt;=6,INDEX($AS:$AS,$CI560+6),"")</f>
      </c>
      <c r="BA560">
        <f>IF($CJ560&gt;=7,INDEX($AS:$AS,$CI560+7),"")</f>
      </c>
      <c r="BB560">
        <f>IF($CJ560&gt;=8,INDEX($AS:$AS,$CI560+8),"")</f>
      </c>
      <c r="BC560">
        <f>IF($CJ560&gt;=9,INDEX($AS:$AS,$CI560+9),"")</f>
      </c>
      <c r="BD560">
        <f>IF($CJ560&gt;=10,INDEX($AS:$AS,$CI560+10),"")</f>
      </c>
      <c r="BE560">
        <f>IF($CJ560&gt;=11,INDEX($AS:$AS,$CI560+11),"")</f>
      </c>
      <c r="BF560">
        <f>IF($CJ560&gt;=12,INDEX($AS:$AS,$CI560+12),"")</f>
      </c>
      <c r="BG560">
        <f>IF($CJ560&gt;=13,INDEX($AS:$AS,$CI560+13),"")</f>
      </c>
      <c r="BH560">
        <f>IF($CJ560&gt;=14,INDEX($AS:$AS,$CI560+14),"")</f>
      </c>
      <c r="BI560">
        <f>IF($CJ560&gt;=15,INDEX($AS:$AS,$CI560+15),"")</f>
      </c>
      <c r="BJ560">
        <f>IF($CJ560&gt;=16,INDEX($AS:$AS,$CI560+16),"")</f>
      </c>
      <c r="BK560">
        <f>IF($CJ560&gt;=17,INDEX($AS:$AS,$CI560+17),"")</f>
      </c>
      <c r="BL560">
        <f>IF($CJ560&gt;=18,INDEX($AS:$AS,$CI560+18),"")</f>
      </c>
      <c r="BM560">
        <f>IF($CJ560&gt;=19,INDEX($AS:$AS,$CI560+19),"")</f>
      </c>
      <c r="BN560">
        <f>IF($CJ560&gt;=20,INDEX($AS:$AS,$CI560+20),"")</f>
      </c>
      <c r="BO560">
        <f>IF($CJ560&gt;=21,INDEX($AS:$AS,$CI560+21),"")</f>
      </c>
      <c r="BP560">
        <f>IF($CJ560&gt;=22,INDEX($AS:$AS,$CI560+22),"")</f>
      </c>
      <c r="BQ560">
        <f>IF($CJ560&gt;=23,INDEX($AS:$AS,$CI560+23),"")</f>
      </c>
      <c r="BR560">
        <f>IF($CJ560&gt;=24,INDEX($AS:$AS,$CI560+24),"")</f>
      </c>
      <c r="BS560">
        <f>IF($CJ560&gt;=25,INDEX($AS:$AS,$CI560+25),"")</f>
      </c>
      <c r="BT560">
        <f>IF($CJ560&gt;=26,INDEX($AS:$AS,$CI560+26),"")</f>
      </c>
      <c r="BU560">
        <f>IF($CJ560&gt;=27,INDEX($AS:$AS,$CI560+27),"")</f>
      </c>
      <c r="BV560">
        <f>IF($CJ560&gt;=28,INDEX($AS:$AS,$CI560+28),"")</f>
      </c>
      <c r="BW560">
        <f>IF($CJ560&gt;=29,INDEX($AS:$AS,$CI560+29),"")</f>
      </c>
      <c r="BX560">
        <f>IF($CJ560&gt;=30,INDEX($AS:$AS,$CI560+30),"")</f>
      </c>
      <c r="BY560">
        <f>IF($CJ560&gt;=31,INDEX($AS:$AS,$CI560+31),"")</f>
      </c>
      <c r="BZ560">
        <f>IF($CJ560&gt;=32,INDEX($AS:$AS,$CI560+32),"")</f>
      </c>
      <c r="CA560">
        <f>IF($CJ560&gt;=33,INDEX($AS:$AS,$CI560+33),"")</f>
      </c>
      <c r="CB560">
        <f>IF($CJ560&gt;=34,INDEX($AS:$AS,$CI560+34),"")</f>
      </c>
      <c r="CC560">
        <f>IF($CJ560&gt;=35,INDEX($AS:$AS,$CI560+35),"")</f>
      </c>
      <c r="CD560">
        <f>IF($CJ560&gt;=36,INDEX($AS:$AS,$CI560+36),"")</f>
      </c>
      <c r="CE560">
        <f>IF($CJ560&gt;=37,INDEX($AS:$AS,$CI560+37),"")</f>
      </c>
      <c r="CF560">
        <f>IF($CJ560&gt;=38,INDEX($AS:$AS,$CI560+38),"")</f>
      </c>
      <c r="CG560">
        <f>IF($CJ560&gt;=39,INDEX($AS:$AS,$CI560+39),"")</f>
      </c>
      <c r="CH560">
        <f>IF($CJ560&gt;=40,INDEX($AS:$AS,$CI560+40),"")</f>
      </c>
      <c r="CI560">
        <f>IFERROR(MATCH($AR560,$AS$2:$AS$133,0)+1,0)</f>
      </c>
      <c r="CJ560">
        <f>IFERROR(INDEX($AT$2:$AT$133,MATCH($AR560,$AS$2:$AS$133,0)),0)</f>
      </c>
      <c r="CK560">
        <f>IFERROR(LEFT($O560,FIND(" - ",$O560)-1),$O560)</f>
      </c>
      <c r="CL560" t="s">
        <v>1237</v>
      </c>
      <c r="CM560">
        <v>1</v>
      </c>
      <c r="CN560">
        <f>IF($DI560&gt;=1,INDEX($CL:$CL,$DH560+1),"")</f>
      </c>
      <c r="CO560">
        <f>IF($DI560&gt;=2,INDEX($CL:$CL,$DH560+2),"")</f>
      </c>
      <c r="CP560">
        <f>IF($DI560&gt;=3,INDEX($CL:$CL,$DH560+3),"")</f>
      </c>
      <c r="CQ560">
        <f>IF($DI560&gt;=4,INDEX($CL:$CL,$DH560+4),"")</f>
      </c>
      <c r="CR560">
        <f>IF($DI560&gt;=5,INDEX($CL:$CL,$DH560+5),"")</f>
      </c>
      <c r="CS560">
        <f>IF($DI560&gt;=6,INDEX($CL:$CL,$DH560+6),"")</f>
      </c>
      <c r="CT560">
        <f>IF($DI560&gt;=7,INDEX($CL:$CL,$DH560+7),"")</f>
      </c>
      <c r="CU560">
        <f>IF($DI560&gt;=8,INDEX($CL:$CL,$DH560+8),"")</f>
      </c>
      <c r="CV560">
        <f>IF($DI560&gt;=9,INDEX($CL:$CL,$DH560+9),"")</f>
      </c>
      <c r="CW560">
        <f>IF($DI560&gt;=10,INDEX($CL:$CL,$DH560+10),"")</f>
      </c>
      <c r="CX560">
        <f>IF($DI560&gt;=11,INDEX($CL:$CL,$DH560+11),"")</f>
      </c>
      <c r="CY560">
        <f>IF($DI560&gt;=12,INDEX($CL:$CL,$DH560+12),"")</f>
      </c>
      <c r="CZ560">
        <f>IF($DI560&gt;=13,INDEX($CL:$CL,$DH560+13),"")</f>
      </c>
      <c r="DA560">
        <f>IF($DI560&gt;=14,INDEX($CL:$CL,$DH560+14),"")</f>
      </c>
      <c r="DB560">
        <f>IF($DI560&gt;=15,INDEX($CL:$CL,$DH560+15),"")</f>
      </c>
      <c r="DC560">
        <f>IF($DI560&gt;=16,INDEX($CL:$CL,$DH560+16),"")</f>
      </c>
      <c r="DD560">
        <f>IF($DI560&gt;=17,INDEX($CL:$CL,$DH560+17),"")</f>
      </c>
      <c r="DE560">
        <f>IF($DI560&gt;=18,INDEX($CL:$CL,$DH560+18),"")</f>
      </c>
      <c r="DF560">
        <f>IF($DI560&gt;=19,INDEX($CL:$CL,$DH560+19),"")</f>
      </c>
      <c r="DG560">
        <f>IF($DI560&gt;=20,INDEX($CL:$CL,$DH560+20),"")</f>
      </c>
      <c r="DH560">
        <f>IFERROR(MATCH($CK560,$CL$2:$CL$1558,0)+1,0)</f>
      </c>
      <c r="DI560">
        <f>IFERROR(INDEX($CM$2:$CM$1558,MATCH($CK560,$CL$2:$CL$1558,0)),0)</f>
      </c>
      <c r="DJ560">
        <f>IFERROR(INDEX($AQ:$AQ,MATCH($K560,$AP:$AP,0))&amp;"","")</f>
      </c>
      <c r="DN560">
        <f>IF($GQ560&gt;=1,INDEX($DK:$DK,$GP560+1),"")</f>
      </c>
      <c r="DO560">
        <f>IF($GQ560&gt;=2,INDEX($DK:$DK,$GP560+2),"")</f>
      </c>
      <c r="DP560">
        <f>IF($GQ560&gt;=3,INDEX($DK:$DK,$GP560+3),"")</f>
      </c>
      <c r="DQ560">
        <f>IF($GQ560&gt;=4,INDEX($DK:$DK,$GP560+4),"")</f>
      </c>
      <c r="DR560">
        <f>IF($GQ560&gt;=5,INDEX($DK:$DK,$GP560+5),"")</f>
      </c>
      <c r="DS560">
        <f>IF($GQ560&gt;=6,INDEX($DK:$DK,$GP560+6),"")</f>
      </c>
      <c r="DT560">
        <f>IF($GQ560&gt;=7,INDEX($DK:$DK,$GP560+7),"")</f>
      </c>
      <c r="DU560">
        <f>IF($GQ560&gt;=8,INDEX($DK:$DK,$GP560+8),"")</f>
      </c>
      <c r="DV560">
        <f>IF($GQ560&gt;=9,INDEX($DK:$DK,$GP560+9),"")</f>
      </c>
      <c r="DW560">
        <f>IF($GQ560&gt;=10,INDEX($DK:$DK,$GP560+10),"")</f>
      </c>
      <c r="DX560">
        <f>IF($GQ560&gt;=11,INDEX($DK:$DK,$GP560+11),"")</f>
      </c>
      <c r="DY560">
        <f>IF($GQ560&gt;=12,INDEX($DK:$DK,$GP560+12),"")</f>
      </c>
      <c r="DZ560">
        <f>IF($GQ560&gt;=13,INDEX($DK:$DK,$GP560+13),"")</f>
      </c>
      <c r="EA560">
        <f>IF($GQ560&gt;=14,INDEX($DK:$DK,$GP560+14),"")</f>
      </c>
      <c r="EB560">
        <f>IF($GQ560&gt;=15,INDEX($DK:$DK,$GP560+15),"")</f>
      </c>
      <c r="EC560">
        <f>IF($GQ560&gt;=16,INDEX($DK:$DK,$GP560+16),"")</f>
      </c>
      <c r="ED560">
        <f>IF($GQ560&gt;=17,INDEX($DK:$DK,$GP560+17),"")</f>
      </c>
      <c r="EE560">
        <f>IF($GQ560&gt;=18,INDEX($DK:$DK,$GP560+18),"")</f>
      </c>
      <c r="EF560">
        <f>IF($GQ560&gt;=19,INDEX($DK:$DK,$GP560+19),"")</f>
      </c>
      <c r="EG560">
        <f>IF($GQ560&gt;=20,INDEX($DK:$DK,$GP560+20),"")</f>
      </c>
      <c r="EH560">
        <f>IF($GQ560&gt;=21,INDEX($DK:$DK,$GP560+21),"")</f>
      </c>
      <c r="EI560">
        <f>IF($GQ560&gt;=22,INDEX($DK:$DK,$GP560+22),"")</f>
      </c>
      <c r="EJ560">
        <f>IF($GQ560&gt;=23,INDEX($DK:$DK,$GP560+23),"")</f>
      </c>
      <c r="EK560">
        <f>IF($GQ560&gt;=24,INDEX($DK:$DK,$GP560+24),"")</f>
      </c>
      <c r="EL560">
        <f>IF($GQ560&gt;=25,INDEX($DK:$DK,$GP560+25),"")</f>
      </c>
      <c r="EM560">
        <f>IF($GQ560&gt;=26,INDEX($DK:$DK,$GP560+26),"")</f>
      </c>
      <c r="EN560">
        <f>IF($GQ560&gt;=27,INDEX($DK:$DK,$GP560+27),"")</f>
      </c>
      <c r="EO560">
        <f>IF($GQ560&gt;=28,INDEX($DK:$DK,$GP560+28),"")</f>
      </c>
      <c r="EP560">
        <f>IF($GQ560&gt;=29,INDEX($DK:$DK,$GP560+29),"")</f>
      </c>
      <c r="EQ560">
        <f>IF($GQ560&gt;=30,INDEX($DK:$DK,$GP560+30),"")</f>
      </c>
      <c r="ER560">
        <f>IF($GQ560&gt;=31,INDEX($DK:$DK,$GP560+31),"")</f>
      </c>
      <c r="ES560">
        <f>IF($GQ560&gt;=32,INDEX($DK:$DK,$GP560+32),"")</f>
      </c>
      <c r="ET560">
        <f>IF($GQ560&gt;=33,INDEX($DK:$DK,$GP560+33),"")</f>
      </c>
      <c r="EU560">
        <f>IF($GQ560&gt;=34,INDEX($DK:$DK,$GP560+34),"")</f>
      </c>
      <c r="EV560">
        <f>IF($GQ560&gt;=35,INDEX($DK:$DK,$GP560+35),"")</f>
      </c>
      <c r="EW560">
        <f>IF($GQ560&gt;=36,INDEX($DK:$DK,$GP560+36),"")</f>
      </c>
      <c r="EX560">
        <f>IF($GQ560&gt;=37,INDEX($DK:$DK,$GP560+37),"")</f>
      </c>
      <c r="EY560">
        <f>IF($GQ560&gt;=38,INDEX($DK:$DK,$GP560+38),"")</f>
      </c>
      <c r="EZ560">
        <f>IF($GQ560&gt;=39,INDEX($DK:$DK,$GP560+39),"")</f>
      </c>
      <c r="FA560">
        <f>IF($GQ560&gt;=40,INDEX($DK:$DK,$GP560+40),"")</f>
      </c>
      <c r="FB560">
        <f>IF($GQ560&gt;=1,INDEX($DL:$DL,$GP560+1),"")</f>
      </c>
      <c r="FC560">
        <f>IF($GQ560&gt;=2,INDEX($DL:$DL,$GP560+2),"")</f>
      </c>
      <c r="FD560">
        <f>IF($GQ560&gt;=3,INDEX($DL:$DL,$GP560+3),"")</f>
      </c>
      <c r="FE560">
        <f>IF($GQ560&gt;=4,INDEX($DL:$DL,$GP560+4),"")</f>
      </c>
      <c r="FF560">
        <f>IF($GQ560&gt;=5,INDEX($DL:$DL,$GP560+5),"")</f>
      </c>
      <c r="FG560">
        <f>IF($GQ560&gt;=6,INDEX($DL:$DL,$GP560+6),"")</f>
      </c>
      <c r="FH560">
        <f>IF($GQ560&gt;=7,INDEX($DL:$DL,$GP560+7),"")</f>
      </c>
      <c r="FI560">
        <f>IF($GQ560&gt;=8,INDEX($DL:$DL,$GP560+8),"")</f>
      </c>
      <c r="FJ560">
        <f>IF($GQ560&gt;=9,INDEX($DL:$DL,$GP560+9),"")</f>
      </c>
      <c r="FK560">
        <f>IF($GQ560&gt;=10,INDEX($DL:$DL,$GP560+10),"")</f>
      </c>
      <c r="FL560">
        <f>IF($GQ560&gt;=11,INDEX($DL:$DL,$GP560+11),"")</f>
      </c>
      <c r="FM560">
        <f>IF($GQ560&gt;=12,INDEX($DL:$DL,$GP560+12),"")</f>
      </c>
      <c r="FN560">
        <f>IF($GQ560&gt;=13,INDEX($DL:$DL,$GP560+13),"")</f>
      </c>
      <c r="FO560">
        <f>IF($GQ560&gt;=14,INDEX($DL:$DL,$GP560+14),"")</f>
      </c>
      <c r="FP560">
        <f>IF($GQ560&gt;=15,INDEX($DL:$DL,$GP560+15),"")</f>
      </c>
      <c r="FQ560">
        <f>IF($GQ560&gt;=16,INDEX($DL:$DL,$GP560+16),"")</f>
      </c>
      <c r="FR560">
        <f>IF($GQ560&gt;=17,INDEX($DL:$DL,$GP560+17),"")</f>
      </c>
      <c r="FS560">
        <f>IF($GQ560&gt;=18,INDEX($DL:$DL,$GP560+18),"")</f>
      </c>
      <c r="FT560">
        <f>IF($GQ560&gt;=19,INDEX($DL:$DL,$GP560+19),"")</f>
      </c>
      <c r="FU560">
        <f>IF($GQ560&gt;=20,INDEX($DL:$DL,$GP560+20),"")</f>
      </c>
      <c r="FV560">
        <f>IF($GQ560&gt;=21,INDEX($DL:$DL,$GP560+21),"")</f>
      </c>
      <c r="FW560">
        <f>IF($GQ560&gt;=22,INDEX($DL:$DL,$GP560+22),"")</f>
      </c>
      <c r="FX560">
        <f>IF($GQ560&gt;=23,INDEX($DL:$DL,$GP560+23),"")</f>
      </c>
      <c r="FY560">
        <f>IF($GQ560&gt;=24,INDEX($DL:$DL,$GP560+24),"")</f>
      </c>
      <c r="FZ560">
        <f>IF($GQ560&gt;=25,INDEX($DL:$DL,$GP560+25),"")</f>
      </c>
      <c r="GA560">
        <f>IF($GQ560&gt;=26,INDEX($DL:$DL,$GP560+26),"")</f>
      </c>
      <c r="GB560">
        <f>IF($GQ560&gt;=27,INDEX($DL:$DL,$GP560+27),"")</f>
      </c>
      <c r="GC560">
        <f>IF($GQ560&gt;=28,INDEX($DL:$DL,$GP560+28),"")</f>
      </c>
      <c r="GD560">
        <f>IF($GQ560&gt;=29,INDEX($DL:$DL,$GP560+29),"")</f>
      </c>
      <c r="GE560">
        <f>IF($GQ560&gt;=30,INDEX($DL:$DL,$GP560+30),"")</f>
      </c>
      <c r="GF560">
        <f>IF($GQ560&gt;=31,INDEX($DL:$DL,$GP560+31),"")</f>
      </c>
      <c r="GG560">
        <f>IF($GQ560&gt;=32,INDEX($DL:$DL,$GP560+32),"")</f>
      </c>
      <c r="GH560">
        <f>IF($GQ560&gt;=33,INDEX($DL:$DL,$GP560+33),"")</f>
      </c>
      <c r="GI560">
        <f>IF($GQ560&gt;=34,INDEX($DL:$DL,$GP560+34),"")</f>
      </c>
      <c r="GJ560">
        <f>IF($GQ560&gt;=35,INDEX($DL:$DL,$GP560+35),"")</f>
      </c>
      <c r="GK560">
        <f>IF($GQ560&gt;=36,INDEX($DL:$DL,$GP560+36),"")</f>
      </c>
      <c r="GL560">
        <f>IF($GQ560&gt;=37,INDEX($DL:$DL,$GP560+37),"")</f>
      </c>
      <c r="GM560">
        <f>IF($GQ560&gt;=38,INDEX($DL:$DL,$GP560+38),"")</f>
      </c>
      <c r="GN560">
        <f>IF($GQ560&gt;=39,INDEX($DL:$DL,$GP560+39),"")</f>
      </c>
      <c r="GO560">
        <f>IF($GQ560&gt;=40,INDEX($DL:$DL,$GP560+40),"")</f>
      </c>
      <c r="GP560">
        <f>IFERROR(MATCH($DJ560,$DK$2:$DK$148,0)+1,0)</f>
      </c>
      <c r="GQ560">
        <f>IFERROR(INDEX($DM$2:$DM$148,MATCH($DJ560,$DK$2:$DK$148,0)),0)</f>
      </c>
      <c r="GR560">
        <f>IFERROR(MATCH($L560,$DN$560:$FA$560,0),0)</f>
      </c>
      <c r="GS560">
        <f>IF($GR560&gt;0,INDEX($FB$560:$GO$560,$GR560),"")</f>
      </c>
      <c r="GV560">
        <f>IF($JE560&gt;=1,INDEX($GT:$GT,$JD560+1),"")</f>
      </c>
      <c r="GW560">
        <f>IF($JE560&gt;=2,INDEX($GT:$GT,$JD560+2),"")</f>
      </c>
      <c r="GX560">
        <f>IF($JE560&gt;=3,INDEX($GT:$GT,$JD560+3),"")</f>
      </c>
      <c r="GY560">
        <f>IF($JE560&gt;=4,INDEX($GT:$GT,$JD560+4),"")</f>
      </c>
      <c r="GZ560">
        <f>IF($JE560&gt;=5,INDEX($GT:$GT,$JD560+5),"")</f>
      </c>
      <c r="HA560">
        <f>IF($JE560&gt;=6,INDEX($GT:$GT,$JD560+6),"")</f>
      </c>
      <c r="HB560">
        <f>IF($JE560&gt;=7,INDEX($GT:$GT,$JD560+7),"")</f>
      </c>
      <c r="HC560">
        <f>IF($JE560&gt;=8,INDEX($GT:$GT,$JD560+8),"")</f>
      </c>
      <c r="HD560">
        <f>IF($JE560&gt;=9,INDEX($GT:$GT,$JD560+9),"")</f>
      </c>
      <c r="HE560">
        <f>IF($JE560&gt;=10,INDEX($GT:$GT,$JD560+10),"")</f>
      </c>
      <c r="HF560">
        <f>IF($JE560&gt;=11,INDEX($GT:$GT,$JD560+11),"")</f>
      </c>
      <c r="HG560">
        <f>IF($JE560&gt;=12,INDEX($GT:$GT,$JD560+12),"")</f>
      </c>
      <c r="HH560">
        <f>IF($JE560&gt;=13,INDEX($GT:$GT,$JD560+13),"")</f>
      </c>
      <c r="HI560">
        <f>IF($JE560&gt;=14,INDEX($GT:$GT,$JD560+14),"")</f>
      </c>
      <c r="HJ560">
        <f>IF($JE560&gt;=15,INDEX($GT:$GT,$JD560+15),"")</f>
      </c>
      <c r="HK560">
        <f>IF($JE560&gt;=16,INDEX($GT:$GT,$JD560+16),"")</f>
      </c>
      <c r="HL560">
        <f>IF($JE560&gt;=17,INDEX($GT:$GT,$JD560+17),"")</f>
      </c>
      <c r="HM560">
        <f>IF($JE560&gt;=18,INDEX($GT:$GT,$JD560+18),"")</f>
      </c>
      <c r="HN560">
        <f>IF($JE560&gt;=19,INDEX($GT:$GT,$JD560+19),"")</f>
      </c>
      <c r="HO560">
        <f>IF($JE560&gt;=20,INDEX($GT:$GT,$JD560+20),"")</f>
      </c>
      <c r="HP560">
        <f>IF($JE560&gt;=21,INDEX($GT:$GT,$JD560+21),"")</f>
      </c>
      <c r="HQ560">
        <f>IF($JE560&gt;=22,INDEX($GT:$GT,$JD560+22),"")</f>
      </c>
      <c r="HR560">
        <f>IF($JE560&gt;=23,INDEX($GT:$GT,$JD560+23),"")</f>
      </c>
      <c r="HS560">
        <f>IF($JE560&gt;=24,INDEX($GT:$GT,$JD560+24),"")</f>
      </c>
      <c r="HT560">
        <f>IF($JE560&gt;=25,INDEX($GT:$GT,$JD560+25),"")</f>
      </c>
      <c r="HU560">
        <f>IF($JE560&gt;=26,INDEX($GT:$GT,$JD560+26),"")</f>
      </c>
      <c r="HV560">
        <f>IF($JE560&gt;=27,INDEX($GT:$GT,$JD560+27),"")</f>
      </c>
      <c r="HW560">
        <f>IF($JE560&gt;=28,INDEX($GT:$GT,$JD560+28),"")</f>
      </c>
      <c r="HX560">
        <f>IF($JE560&gt;=29,INDEX($GT:$GT,$JD560+29),"")</f>
      </c>
      <c r="HY560">
        <f>IF($JE560&gt;=30,INDEX($GT:$GT,$JD560+30),"")</f>
      </c>
      <c r="HZ560">
        <f>IF($JE560&gt;=31,INDEX($GT:$GT,$JD560+31),"")</f>
      </c>
      <c r="IA560">
        <f>IF($JE560&gt;=32,INDEX($GT:$GT,$JD560+32),"")</f>
      </c>
      <c r="IB560">
        <f>IF($JE560&gt;=33,INDEX($GT:$GT,$JD560+33),"")</f>
      </c>
      <c r="IC560">
        <f>IF($JE560&gt;=34,INDEX($GT:$GT,$JD560+34),"")</f>
      </c>
      <c r="ID560">
        <f>IF($JE560&gt;=35,INDEX($GT:$GT,$JD560+35),"")</f>
      </c>
      <c r="IE560">
        <f>IF($JE560&gt;=36,INDEX($GT:$GT,$JD560+36),"")</f>
      </c>
      <c r="IF560">
        <f>IF($JE560&gt;=37,INDEX($GT:$GT,$JD560+37),"")</f>
      </c>
      <c r="IG560">
        <f>IF($JE560&gt;=38,INDEX($GT:$GT,$JD560+38),"")</f>
      </c>
      <c r="IH560">
        <f>IF($JE560&gt;=39,INDEX($GT:$GT,$JD560+39),"")</f>
      </c>
      <c r="II560">
        <f>IF($JE560&gt;=40,INDEX($GT:$GT,$JD560+40),"")</f>
      </c>
      <c r="IJ560">
        <f>IF($JE560&gt;=41,INDEX($GT:$GT,$JD560+41),"")</f>
      </c>
      <c r="IK560">
        <f>IF($JE560&gt;=42,INDEX($GT:$GT,$JD560+42),"")</f>
      </c>
      <c r="IL560">
        <f>IF($JE560&gt;=43,INDEX($GT:$GT,$JD560+43),"")</f>
      </c>
      <c r="IM560">
        <f>IF($JE560&gt;=44,INDEX($GT:$GT,$JD560+44),"")</f>
      </c>
      <c r="IN560">
        <f>IF($JE560&gt;=45,INDEX($GT:$GT,$JD560+45),"")</f>
      </c>
      <c r="IO560">
        <f>IF($JE560&gt;=46,INDEX($GT:$GT,$JD560+46),"")</f>
      </c>
      <c r="IP560">
        <f>IF($JE560&gt;=47,INDEX($GT:$GT,$JD560+47),"")</f>
      </c>
      <c r="IQ560">
        <f>IF($JE560&gt;=48,INDEX($GT:$GT,$JD560+48),"")</f>
      </c>
      <c r="IR560">
        <f>IF($JE560&gt;=49,INDEX($GT:$GT,$JD560+49),"")</f>
      </c>
      <c r="IS560">
        <f>IF($JE560&gt;=50,INDEX($GT:$GT,$JD560+50),"")</f>
      </c>
      <c r="IT560">
        <f>IF($JE560&gt;=51,INDEX($GT:$GT,$JD560+51),"")</f>
      </c>
      <c r="IU560">
        <f>IF($JE560&gt;=52,INDEX($GT:$GT,$JD560+52),"")</f>
      </c>
      <c r="IV560">
        <f>IF($JE560&gt;=53,INDEX($GT:$GT,$JD560+53),"")</f>
      </c>
      <c r="IW560">
        <f>IF($JE560&gt;=54,INDEX($GT:$GT,$JD560+54),"")</f>
      </c>
      <c r="IX560">
        <f>IF($JE560&gt;=55,INDEX($GT:$GT,$JD560+55),"")</f>
      </c>
      <c r="IY560">
        <f>IF($JE560&gt;=56,INDEX($GT:$GT,$JD560+56),"")</f>
      </c>
      <c r="IZ560">
        <f>IF($JE560&gt;=57,INDEX($GT:$GT,$JD560+57),"")</f>
      </c>
      <c r="JA560">
        <f>IF($JE560&gt;=58,INDEX($GT:$GT,$JD560+58),"")</f>
      </c>
      <c r="JB560">
        <f>IF($JE560&gt;=59,INDEX($GT:$GT,$JD560+59),"")</f>
      </c>
      <c r="JC560">
        <f>IF($JE560&gt;=60,INDEX($GT:$GT,$JD560+60),"")</f>
      </c>
      <c r="JD560">
        <f>IFERROR(MATCH($GS560,$GT$2:$GT$322,0)+1,0)</f>
      </c>
      <c r="JE560">
        <f>IFERROR(INDEX($GU$2:$GU$322,MATCH($GS560,$GT$2:$GT$322,0)),0)</f>
      </c>
      <c r="JF560" t="s">
        <v>28</v>
      </c>
      <c r="JG560" t="s">
        <v>28</v>
      </c>
    </row>
    <row r="561" spans="1:267" x14ac:dyDescent="0.25">
      <c r="J561" s="1"/>
      <c r="K561" s="1"/>
      <c r="L561" s="1"/>
      <c r="M561" s="1"/>
      <c r="N561" s="1">
        <f>IFERROR(IF(FIND(" - ",$J561)&gt;0,MID($J561,FIND(" - ",$J561)+3,LEN($J561)),""),"")</f>
      </c>
      <c r="P561" s="1"/>
      <c r="S561" t="s">
        <v>28</v>
      </c>
      <c r="U561">
        <f>IF(OR($S561="",$T561=""),"",IFERROR($S561/$T561,0))</f>
      </c>
      <c r="V561">
        <f>IF($S561="","",
IF($K561="","",
IF(ISNUMBER(SEARCH("exempt",LOWER($K561))),0,
$S561*(VALUE(SUBSTITUTE($K561,"%",""))/100))))</f>
      </c>
      <c r="AB561">
        <f>IF($S561="","",
SUM($S561,$V561,$Z561,$W561,$Y561)-
IF($AA561="",0,VALUE($AA561)))</f>
      </c>
      <c r="AJ561" t="s">
        <v>1238</v>
      </c>
      <c r="AR561">
        <f>IFERROR(LEFT($J561,FIND(" - ",$J561)-1),$J561)</f>
      </c>
      <c r="AU561">
        <f>IF($CJ561&gt;=1,INDEX($AS:$AS,$CI561+1),"")</f>
      </c>
      <c r="AV561">
        <f>IF($CJ561&gt;=2,INDEX($AS:$AS,$CI561+2),"")</f>
      </c>
      <c r="AW561">
        <f>IF($CJ561&gt;=3,INDEX($AS:$AS,$CI561+3),"")</f>
      </c>
      <c r="AX561">
        <f>IF($CJ561&gt;=4,INDEX($AS:$AS,$CI561+4),"")</f>
      </c>
      <c r="AY561">
        <f>IF($CJ561&gt;=5,INDEX($AS:$AS,$CI561+5),"")</f>
      </c>
      <c r="AZ561">
        <f>IF($CJ561&gt;=6,INDEX($AS:$AS,$CI561+6),"")</f>
      </c>
      <c r="BA561">
        <f>IF($CJ561&gt;=7,INDEX($AS:$AS,$CI561+7),"")</f>
      </c>
      <c r="BB561">
        <f>IF($CJ561&gt;=8,INDEX($AS:$AS,$CI561+8),"")</f>
      </c>
      <c r="BC561">
        <f>IF($CJ561&gt;=9,INDEX($AS:$AS,$CI561+9),"")</f>
      </c>
      <c r="BD561">
        <f>IF($CJ561&gt;=10,INDEX($AS:$AS,$CI561+10),"")</f>
      </c>
      <c r="BE561">
        <f>IF($CJ561&gt;=11,INDEX($AS:$AS,$CI561+11),"")</f>
      </c>
      <c r="BF561">
        <f>IF($CJ561&gt;=12,INDEX($AS:$AS,$CI561+12),"")</f>
      </c>
      <c r="BG561">
        <f>IF($CJ561&gt;=13,INDEX($AS:$AS,$CI561+13),"")</f>
      </c>
      <c r="BH561">
        <f>IF($CJ561&gt;=14,INDEX($AS:$AS,$CI561+14),"")</f>
      </c>
      <c r="BI561">
        <f>IF($CJ561&gt;=15,INDEX($AS:$AS,$CI561+15),"")</f>
      </c>
      <c r="BJ561">
        <f>IF($CJ561&gt;=16,INDEX($AS:$AS,$CI561+16),"")</f>
      </c>
      <c r="BK561">
        <f>IF($CJ561&gt;=17,INDEX($AS:$AS,$CI561+17),"")</f>
      </c>
      <c r="BL561">
        <f>IF($CJ561&gt;=18,INDEX($AS:$AS,$CI561+18),"")</f>
      </c>
      <c r="BM561">
        <f>IF($CJ561&gt;=19,INDEX($AS:$AS,$CI561+19),"")</f>
      </c>
      <c r="BN561">
        <f>IF($CJ561&gt;=20,INDEX($AS:$AS,$CI561+20),"")</f>
      </c>
      <c r="BO561">
        <f>IF($CJ561&gt;=21,INDEX($AS:$AS,$CI561+21),"")</f>
      </c>
      <c r="BP561">
        <f>IF($CJ561&gt;=22,INDEX($AS:$AS,$CI561+22),"")</f>
      </c>
      <c r="BQ561">
        <f>IF($CJ561&gt;=23,INDEX($AS:$AS,$CI561+23),"")</f>
      </c>
      <c r="BR561">
        <f>IF($CJ561&gt;=24,INDEX($AS:$AS,$CI561+24),"")</f>
      </c>
      <c r="BS561">
        <f>IF($CJ561&gt;=25,INDEX($AS:$AS,$CI561+25),"")</f>
      </c>
      <c r="BT561">
        <f>IF($CJ561&gt;=26,INDEX($AS:$AS,$CI561+26),"")</f>
      </c>
      <c r="BU561">
        <f>IF($CJ561&gt;=27,INDEX($AS:$AS,$CI561+27),"")</f>
      </c>
      <c r="BV561">
        <f>IF($CJ561&gt;=28,INDEX($AS:$AS,$CI561+28),"")</f>
      </c>
      <c r="BW561">
        <f>IF($CJ561&gt;=29,INDEX($AS:$AS,$CI561+29),"")</f>
      </c>
      <c r="BX561">
        <f>IF($CJ561&gt;=30,INDEX($AS:$AS,$CI561+30),"")</f>
      </c>
      <c r="BY561">
        <f>IF($CJ561&gt;=31,INDEX($AS:$AS,$CI561+31),"")</f>
      </c>
      <c r="BZ561">
        <f>IF($CJ561&gt;=32,INDEX($AS:$AS,$CI561+32),"")</f>
      </c>
      <c r="CA561">
        <f>IF($CJ561&gt;=33,INDEX($AS:$AS,$CI561+33),"")</f>
      </c>
      <c r="CB561">
        <f>IF($CJ561&gt;=34,INDEX($AS:$AS,$CI561+34),"")</f>
      </c>
      <c r="CC561">
        <f>IF($CJ561&gt;=35,INDEX($AS:$AS,$CI561+35),"")</f>
      </c>
      <c r="CD561">
        <f>IF($CJ561&gt;=36,INDEX($AS:$AS,$CI561+36),"")</f>
      </c>
      <c r="CE561">
        <f>IF($CJ561&gt;=37,INDEX($AS:$AS,$CI561+37),"")</f>
      </c>
      <c r="CF561">
        <f>IF($CJ561&gt;=38,INDEX($AS:$AS,$CI561+38),"")</f>
      </c>
      <c r="CG561">
        <f>IF($CJ561&gt;=39,INDEX($AS:$AS,$CI561+39),"")</f>
      </c>
      <c r="CH561">
        <f>IF($CJ561&gt;=40,INDEX($AS:$AS,$CI561+40),"")</f>
      </c>
      <c r="CI561">
        <f>IFERROR(MATCH($AR561,$AS$2:$AS$133,0)+1,0)</f>
      </c>
      <c r="CJ561">
        <f>IFERROR(INDEX($AT$2:$AT$133,MATCH($AR561,$AS$2:$AS$133,0)),0)</f>
      </c>
      <c r="CK561">
        <f>IFERROR(LEFT($O561,FIND(" - ",$O561)-1),$O561)</f>
      </c>
      <c r="CL561" t="s">
        <v>113</v>
      </c>
      <c r="CN561">
        <f>IF($DI561&gt;=1,INDEX($CL:$CL,$DH561+1),"")</f>
      </c>
      <c r="CO561">
        <f>IF($DI561&gt;=2,INDEX($CL:$CL,$DH561+2),"")</f>
      </c>
      <c r="CP561">
        <f>IF($DI561&gt;=3,INDEX($CL:$CL,$DH561+3),"")</f>
      </c>
      <c r="CQ561">
        <f>IF($DI561&gt;=4,INDEX($CL:$CL,$DH561+4),"")</f>
      </c>
      <c r="CR561">
        <f>IF($DI561&gt;=5,INDEX($CL:$CL,$DH561+5),"")</f>
      </c>
      <c r="CS561">
        <f>IF($DI561&gt;=6,INDEX($CL:$CL,$DH561+6),"")</f>
      </c>
      <c r="CT561">
        <f>IF($DI561&gt;=7,INDEX($CL:$CL,$DH561+7),"")</f>
      </c>
      <c r="CU561">
        <f>IF($DI561&gt;=8,INDEX($CL:$CL,$DH561+8),"")</f>
      </c>
      <c r="CV561">
        <f>IF($DI561&gt;=9,INDEX($CL:$CL,$DH561+9),"")</f>
      </c>
      <c r="CW561">
        <f>IF($DI561&gt;=10,INDEX($CL:$CL,$DH561+10),"")</f>
      </c>
      <c r="CX561">
        <f>IF($DI561&gt;=11,INDEX($CL:$CL,$DH561+11),"")</f>
      </c>
      <c r="CY561">
        <f>IF($DI561&gt;=12,INDEX($CL:$CL,$DH561+12),"")</f>
      </c>
      <c r="CZ561">
        <f>IF($DI561&gt;=13,INDEX($CL:$CL,$DH561+13),"")</f>
      </c>
      <c r="DA561">
        <f>IF($DI561&gt;=14,INDEX($CL:$CL,$DH561+14),"")</f>
      </c>
      <c r="DB561">
        <f>IF($DI561&gt;=15,INDEX($CL:$CL,$DH561+15),"")</f>
      </c>
      <c r="DC561">
        <f>IF($DI561&gt;=16,INDEX($CL:$CL,$DH561+16),"")</f>
      </c>
      <c r="DD561">
        <f>IF($DI561&gt;=17,INDEX($CL:$CL,$DH561+17),"")</f>
      </c>
      <c r="DE561">
        <f>IF($DI561&gt;=18,INDEX($CL:$CL,$DH561+18),"")</f>
      </c>
      <c r="DF561">
        <f>IF($DI561&gt;=19,INDEX($CL:$CL,$DH561+19),"")</f>
      </c>
      <c r="DG561">
        <f>IF($DI561&gt;=20,INDEX($CL:$CL,$DH561+20),"")</f>
      </c>
      <c r="DH561">
        <f>IFERROR(MATCH($CK561,$CL$2:$CL$1558,0)+1,0)</f>
      </c>
      <c r="DI561">
        <f>IFERROR(INDEX($CM$2:$CM$1558,MATCH($CK561,$CL$2:$CL$1558,0)),0)</f>
      </c>
      <c r="DJ561">
        <f>IFERROR(INDEX($AQ:$AQ,MATCH($K561,$AP:$AP,0))&amp;"","")</f>
      </c>
      <c r="DN561">
        <f>IF($GQ561&gt;=1,INDEX($DK:$DK,$GP561+1),"")</f>
      </c>
      <c r="DO561">
        <f>IF($GQ561&gt;=2,INDEX($DK:$DK,$GP561+2),"")</f>
      </c>
      <c r="DP561">
        <f>IF($GQ561&gt;=3,INDEX($DK:$DK,$GP561+3),"")</f>
      </c>
      <c r="DQ561">
        <f>IF($GQ561&gt;=4,INDEX($DK:$DK,$GP561+4),"")</f>
      </c>
      <c r="DR561">
        <f>IF($GQ561&gt;=5,INDEX($DK:$DK,$GP561+5),"")</f>
      </c>
      <c r="DS561">
        <f>IF($GQ561&gt;=6,INDEX($DK:$DK,$GP561+6),"")</f>
      </c>
      <c r="DT561">
        <f>IF($GQ561&gt;=7,INDEX($DK:$DK,$GP561+7),"")</f>
      </c>
      <c r="DU561">
        <f>IF($GQ561&gt;=8,INDEX($DK:$DK,$GP561+8),"")</f>
      </c>
      <c r="DV561">
        <f>IF($GQ561&gt;=9,INDEX($DK:$DK,$GP561+9),"")</f>
      </c>
      <c r="DW561">
        <f>IF($GQ561&gt;=10,INDEX($DK:$DK,$GP561+10),"")</f>
      </c>
      <c r="DX561">
        <f>IF($GQ561&gt;=11,INDEX($DK:$DK,$GP561+11),"")</f>
      </c>
      <c r="DY561">
        <f>IF($GQ561&gt;=12,INDEX($DK:$DK,$GP561+12),"")</f>
      </c>
      <c r="DZ561">
        <f>IF($GQ561&gt;=13,INDEX($DK:$DK,$GP561+13),"")</f>
      </c>
      <c r="EA561">
        <f>IF($GQ561&gt;=14,INDEX($DK:$DK,$GP561+14),"")</f>
      </c>
      <c r="EB561">
        <f>IF($GQ561&gt;=15,INDEX($DK:$DK,$GP561+15),"")</f>
      </c>
      <c r="EC561">
        <f>IF($GQ561&gt;=16,INDEX($DK:$DK,$GP561+16),"")</f>
      </c>
      <c r="ED561">
        <f>IF($GQ561&gt;=17,INDEX($DK:$DK,$GP561+17),"")</f>
      </c>
      <c r="EE561">
        <f>IF($GQ561&gt;=18,INDEX($DK:$DK,$GP561+18),"")</f>
      </c>
      <c r="EF561">
        <f>IF($GQ561&gt;=19,INDEX($DK:$DK,$GP561+19),"")</f>
      </c>
      <c r="EG561">
        <f>IF($GQ561&gt;=20,INDEX($DK:$DK,$GP561+20),"")</f>
      </c>
      <c r="EH561">
        <f>IF($GQ561&gt;=21,INDEX($DK:$DK,$GP561+21),"")</f>
      </c>
      <c r="EI561">
        <f>IF($GQ561&gt;=22,INDEX($DK:$DK,$GP561+22),"")</f>
      </c>
      <c r="EJ561">
        <f>IF($GQ561&gt;=23,INDEX($DK:$DK,$GP561+23),"")</f>
      </c>
      <c r="EK561">
        <f>IF($GQ561&gt;=24,INDEX($DK:$DK,$GP561+24),"")</f>
      </c>
      <c r="EL561">
        <f>IF($GQ561&gt;=25,INDEX($DK:$DK,$GP561+25),"")</f>
      </c>
      <c r="EM561">
        <f>IF($GQ561&gt;=26,INDEX($DK:$DK,$GP561+26),"")</f>
      </c>
      <c r="EN561">
        <f>IF($GQ561&gt;=27,INDEX($DK:$DK,$GP561+27),"")</f>
      </c>
      <c r="EO561">
        <f>IF($GQ561&gt;=28,INDEX($DK:$DK,$GP561+28),"")</f>
      </c>
      <c r="EP561">
        <f>IF($GQ561&gt;=29,INDEX($DK:$DK,$GP561+29),"")</f>
      </c>
      <c r="EQ561">
        <f>IF($GQ561&gt;=30,INDEX($DK:$DK,$GP561+30),"")</f>
      </c>
      <c r="ER561">
        <f>IF($GQ561&gt;=31,INDEX($DK:$DK,$GP561+31),"")</f>
      </c>
      <c r="ES561">
        <f>IF($GQ561&gt;=32,INDEX($DK:$DK,$GP561+32),"")</f>
      </c>
      <c r="ET561">
        <f>IF($GQ561&gt;=33,INDEX($DK:$DK,$GP561+33),"")</f>
      </c>
      <c r="EU561">
        <f>IF($GQ561&gt;=34,INDEX($DK:$DK,$GP561+34),"")</f>
      </c>
      <c r="EV561">
        <f>IF($GQ561&gt;=35,INDEX($DK:$DK,$GP561+35),"")</f>
      </c>
      <c r="EW561">
        <f>IF($GQ561&gt;=36,INDEX($DK:$DK,$GP561+36),"")</f>
      </c>
      <c r="EX561">
        <f>IF($GQ561&gt;=37,INDEX($DK:$DK,$GP561+37),"")</f>
      </c>
      <c r="EY561">
        <f>IF($GQ561&gt;=38,INDEX($DK:$DK,$GP561+38),"")</f>
      </c>
      <c r="EZ561">
        <f>IF($GQ561&gt;=39,INDEX($DK:$DK,$GP561+39),"")</f>
      </c>
      <c r="FA561">
        <f>IF($GQ561&gt;=40,INDEX($DK:$DK,$GP561+40),"")</f>
      </c>
      <c r="FB561">
        <f>IF($GQ561&gt;=1,INDEX($DL:$DL,$GP561+1),"")</f>
      </c>
      <c r="FC561">
        <f>IF($GQ561&gt;=2,INDEX($DL:$DL,$GP561+2),"")</f>
      </c>
      <c r="FD561">
        <f>IF($GQ561&gt;=3,INDEX($DL:$DL,$GP561+3),"")</f>
      </c>
      <c r="FE561">
        <f>IF($GQ561&gt;=4,INDEX($DL:$DL,$GP561+4),"")</f>
      </c>
      <c r="FF561">
        <f>IF($GQ561&gt;=5,INDEX($DL:$DL,$GP561+5),"")</f>
      </c>
      <c r="FG561">
        <f>IF($GQ561&gt;=6,INDEX($DL:$DL,$GP561+6),"")</f>
      </c>
      <c r="FH561">
        <f>IF($GQ561&gt;=7,INDEX($DL:$DL,$GP561+7),"")</f>
      </c>
      <c r="FI561">
        <f>IF($GQ561&gt;=8,INDEX($DL:$DL,$GP561+8),"")</f>
      </c>
      <c r="FJ561">
        <f>IF($GQ561&gt;=9,INDEX($DL:$DL,$GP561+9),"")</f>
      </c>
      <c r="FK561">
        <f>IF($GQ561&gt;=10,INDEX($DL:$DL,$GP561+10),"")</f>
      </c>
      <c r="FL561">
        <f>IF($GQ561&gt;=11,INDEX($DL:$DL,$GP561+11),"")</f>
      </c>
      <c r="FM561">
        <f>IF($GQ561&gt;=12,INDEX($DL:$DL,$GP561+12),"")</f>
      </c>
      <c r="FN561">
        <f>IF($GQ561&gt;=13,INDEX($DL:$DL,$GP561+13),"")</f>
      </c>
      <c r="FO561">
        <f>IF($GQ561&gt;=14,INDEX($DL:$DL,$GP561+14),"")</f>
      </c>
      <c r="FP561">
        <f>IF($GQ561&gt;=15,INDEX($DL:$DL,$GP561+15),"")</f>
      </c>
      <c r="FQ561">
        <f>IF($GQ561&gt;=16,INDEX($DL:$DL,$GP561+16),"")</f>
      </c>
      <c r="FR561">
        <f>IF($GQ561&gt;=17,INDEX($DL:$DL,$GP561+17),"")</f>
      </c>
      <c r="FS561">
        <f>IF($GQ561&gt;=18,INDEX($DL:$DL,$GP561+18),"")</f>
      </c>
      <c r="FT561">
        <f>IF($GQ561&gt;=19,INDEX($DL:$DL,$GP561+19),"")</f>
      </c>
      <c r="FU561">
        <f>IF($GQ561&gt;=20,INDEX($DL:$DL,$GP561+20),"")</f>
      </c>
      <c r="FV561">
        <f>IF($GQ561&gt;=21,INDEX($DL:$DL,$GP561+21),"")</f>
      </c>
      <c r="FW561">
        <f>IF($GQ561&gt;=22,INDEX($DL:$DL,$GP561+22),"")</f>
      </c>
      <c r="FX561">
        <f>IF($GQ561&gt;=23,INDEX($DL:$DL,$GP561+23),"")</f>
      </c>
      <c r="FY561">
        <f>IF($GQ561&gt;=24,INDEX($DL:$DL,$GP561+24),"")</f>
      </c>
      <c r="FZ561">
        <f>IF($GQ561&gt;=25,INDEX($DL:$DL,$GP561+25),"")</f>
      </c>
      <c r="GA561">
        <f>IF($GQ561&gt;=26,INDEX($DL:$DL,$GP561+26),"")</f>
      </c>
      <c r="GB561">
        <f>IF($GQ561&gt;=27,INDEX($DL:$DL,$GP561+27),"")</f>
      </c>
      <c r="GC561">
        <f>IF($GQ561&gt;=28,INDEX($DL:$DL,$GP561+28),"")</f>
      </c>
      <c r="GD561">
        <f>IF($GQ561&gt;=29,INDEX($DL:$DL,$GP561+29),"")</f>
      </c>
      <c r="GE561">
        <f>IF($GQ561&gt;=30,INDEX($DL:$DL,$GP561+30),"")</f>
      </c>
      <c r="GF561">
        <f>IF($GQ561&gt;=31,INDEX($DL:$DL,$GP561+31),"")</f>
      </c>
      <c r="GG561">
        <f>IF($GQ561&gt;=32,INDEX($DL:$DL,$GP561+32),"")</f>
      </c>
      <c r="GH561">
        <f>IF($GQ561&gt;=33,INDEX($DL:$DL,$GP561+33),"")</f>
      </c>
      <c r="GI561">
        <f>IF($GQ561&gt;=34,INDEX($DL:$DL,$GP561+34),"")</f>
      </c>
      <c r="GJ561">
        <f>IF($GQ561&gt;=35,INDEX($DL:$DL,$GP561+35),"")</f>
      </c>
      <c r="GK561">
        <f>IF($GQ561&gt;=36,INDEX($DL:$DL,$GP561+36),"")</f>
      </c>
      <c r="GL561">
        <f>IF($GQ561&gt;=37,INDEX($DL:$DL,$GP561+37),"")</f>
      </c>
      <c r="GM561">
        <f>IF($GQ561&gt;=38,INDEX($DL:$DL,$GP561+38),"")</f>
      </c>
      <c r="GN561">
        <f>IF($GQ561&gt;=39,INDEX($DL:$DL,$GP561+39),"")</f>
      </c>
      <c r="GO561">
        <f>IF($GQ561&gt;=40,INDEX($DL:$DL,$GP561+40),"")</f>
      </c>
      <c r="GP561">
        <f>IFERROR(MATCH($DJ561,$DK$2:$DK$148,0)+1,0)</f>
      </c>
      <c r="GQ561">
        <f>IFERROR(INDEX($DM$2:$DM$148,MATCH($DJ561,$DK$2:$DK$148,0)),0)</f>
      </c>
      <c r="GR561">
        <f>IFERROR(MATCH($L561,$DN$561:$FA$561,0),0)</f>
      </c>
      <c r="GS561">
        <f>IF($GR561&gt;0,INDEX($FB$561:$GO$561,$GR561),"")</f>
      </c>
      <c r="GV561">
        <f>IF($JE561&gt;=1,INDEX($GT:$GT,$JD561+1),"")</f>
      </c>
      <c r="GW561">
        <f>IF($JE561&gt;=2,INDEX($GT:$GT,$JD561+2),"")</f>
      </c>
      <c r="GX561">
        <f>IF($JE561&gt;=3,INDEX($GT:$GT,$JD561+3),"")</f>
      </c>
      <c r="GY561">
        <f>IF($JE561&gt;=4,INDEX($GT:$GT,$JD561+4),"")</f>
      </c>
      <c r="GZ561">
        <f>IF($JE561&gt;=5,INDEX($GT:$GT,$JD561+5),"")</f>
      </c>
      <c r="HA561">
        <f>IF($JE561&gt;=6,INDEX($GT:$GT,$JD561+6),"")</f>
      </c>
      <c r="HB561">
        <f>IF($JE561&gt;=7,INDEX($GT:$GT,$JD561+7),"")</f>
      </c>
      <c r="HC561">
        <f>IF($JE561&gt;=8,INDEX($GT:$GT,$JD561+8),"")</f>
      </c>
      <c r="HD561">
        <f>IF($JE561&gt;=9,INDEX($GT:$GT,$JD561+9),"")</f>
      </c>
      <c r="HE561">
        <f>IF($JE561&gt;=10,INDEX($GT:$GT,$JD561+10),"")</f>
      </c>
      <c r="HF561">
        <f>IF($JE561&gt;=11,INDEX($GT:$GT,$JD561+11),"")</f>
      </c>
      <c r="HG561">
        <f>IF($JE561&gt;=12,INDEX($GT:$GT,$JD561+12),"")</f>
      </c>
      <c r="HH561">
        <f>IF($JE561&gt;=13,INDEX($GT:$GT,$JD561+13),"")</f>
      </c>
      <c r="HI561">
        <f>IF($JE561&gt;=14,INDEX($GT:$GT,$JD561+14),"")</f>
      </c>
      <c r="HJ561">
        <f>IF($JE561&gt;=15,INDEX($GT:$GT,$JD561+15),"")</f>
      </c>
      <c r="HK561">
        <f>IF($JE561&gt;=16,INDEX($GT:$GT,$JD561+16),"")</f>
      </c>
      <c r="HL561">
        <f>IF($JE561&gt;=17,INDEX($GT:$GT,$JD561+17),"")</f>
      </c>
      <c r="HM561">
        <f>IF($JE561&gt;=18,INDEX($GT:$GT,$JD561+18),"")</f>
      </c>
      <c r="HN561">
        <f>IF($JE561&gt;=19,INDEX($GT:$GT,$JD561+19),"")</f>
      </c>
      <c r="HO561">
        <f>IF($JE561&gt;=20,INDEX($GT:$GT,$JD561+20),"")</f>
      </c>
      <c r="HP561">
        <f>IF($JE561&gt;=21,INDEX($GT:$GT,$JD561+21),"")</f>
      </c>
      <c r="HQ561">
        <f>IF($JE561&gt;=22,INDEX($GT:$GT,$JD561+22),"")</f>
      </c>
      <c r="HR561">
        <f>IF($JE561&gt;=23,INDEX($GT:$GT,$JD561+23),"")</f>
      </c>
      <c r="HS561">
        <f>IF($JE561&gt;=24,INDEX($GT:$GT,$JD561+24),"")</f>
      </c>
      <c r="HT561">
        <f>IF($JE561&gt;=25,INDEX($GT:$GT,$JD561+25),"")</f>
      </c>
      <c r="HU561">
        <f>IF($JE561&gt;=26,INDEX($GT:$GT,$JD561+26),"")</f>
      </c>
      <c r="HV561">
        <f>IF($JE561&gt;=27,INDEX($GT:$GT,$JD561+27),"")</f>
      </c>
      <c r="HW561">
        <f>IF($JE561&gt;=28,INDEX($GT:$GT,$JD561+28),"")</f>
      </c>
      <c r="HX561">
        <f>IF($JE561&gt;=29,INDEX($GT:$GT,$JD561+29),"")</f>
      </c>
      <c r="HY561">
        <f>IF($JE561&gt;=30,INDEX($GT:$GT,$JD561+30),"")</f>
      </c>
      <c r="HZ561">
        <f>IF($JE561&gt;=31,INDEX($GT:$GT,$JD561+31),"")</f>
      </c>
      <c r="IA561">
        <f>IF($JE561&gt;=32,INDEX($GT:$GT,$JD561+32),"")</f>
      </c>
      <c r="IB561">
        <f>IF($JE561&gt;=33,INDEX($GT:$GT,$JD561+33),"")</f>
      </c>
      <c r="IC561">
        <f>IF($JE561&gt;=34,INDEX($GT:$GT,$JD561+34),"")</f>
      </c>
      <c r="ID561">
        <f>IF($JE561&gt;=35,INDEX($GT:$GT,$JD561+35),"")</f>
      </c>
      <c r="IE561">
        <f>IF($JE561&gt;=36,INDEX($GT:$GT,$JD561+36),"")</f>
      </c>
      <c r="IF561">
        <f>IF($JE561&gt;=37,INDEX($GT:$GT,$JD561+37),"")</f>
      </c>
      <c r="IG561">
        <f>IF($JE561&gt;=38,INDEX($GT:$GT,$JD561+38),"")</f>
      </c>
      <c r="IH561">
        <f>IF($JE561&gt;=39,INDEX($GT:$GT,$JD561+39),"")</f>
      </c>
      <c r="II561">
        <f>IF($JE561&gt;=40,INDEX($GT:$GT,$JD561+40),"")</f>
      </c>
      <c r="IJ561">
        <f>IF($JE561&gt;=41,INDEX($GT:$GT,$JD561+41),"")</f>
      </c>
      <c r="IK561">
        <f>IF($JE561&gt;=42,INDEX($GT:$GT,$JD561+42),"")</f>
      </c>
      <c r="IL561">
        <f>IF($JE561&gt;=43,INDEX($GT:$GT,$JD561+43),"")</f>
      </c>
      <c r="IM561">
        <f>IF($JE561&gt;=44,INDEX($GT:$GT,$JD561+44),"")</f>
      </c>
      <c r="IN561">
        <f>IF($JE561&gt;=45,INDEX($GT:$GT,$JD561+45),"")</f>
      </c>
      <c r="IO561">
        <f>IF($JE561&gt;=46,INDEX($GT:$GT,$JD561+46),"")</f>
      </c>
      <c r="IP561">
        <f>IF($JE561&gt;=47,INDEX($GT:$GT,$JD561+47),"")</f>
      </c>
      <c r="IQ561">
        <f>IF($JE561&gt;=48,INDEX($GT:$GT,$JD561+48),"")</f>
      </c>
      <c r="IR561">
        <f>IF($JE561&gt;=49,INDEX($GT:$GT,$JD561+49),"")</f>
      </c>
      <c r="IS561">
        <f>IF($JE561&gt;=50,INDEX($GT:$GT,$JD561+50),"")</f>
      </c>
      <c r="IT561">
        <f>IF($JE561&gt;=51,INDEX($GT:$GT,$JD561+51),"")</f>
      </c>
      <c r="IU561">
        <f>IF($JE561&gt;=52,INDEX($GT:$GT,$JD561+52),"")</f>
      </c>
      <c r="IV561">
        <f>IF($JE561&gt;=53,INDEX($GT:$GT,$JD561+53),"")</f>
      </c>
      <c r="IW561">
        <f>IF($JE561&gt;=54,INDEX($GT:$GT,$JD561+54),"")</f>
      </c>
      <c r="IX561">
        <f>IF($JE561&gt;=55,INDEX($GT:$GT,$JD561+55),"")</f>
      </c>
      <c r="IY561">
        <f>IF($JE561&gt;=56,INDEX($GT:$GT,$JD561+56),"")</f>
      </c>
      <c r="IZ561">
        <f>IF($JE561&gt;=57,INDEX($GT:$GT,$JD561+57),"")</f>
      </c>
      <c r="JA561">
        <f>IF($JE561&gt;=58,INDEX($GT:$GT,$JD561+58),"")</f>
      </c>
      <c r="JB561">
        <f>IF($JE561&gt;=59,INDEX($GT:$GT,$JD561+59),"")</f>
      </c>
      <c r="JC561">
        <f>IF($JE561&gt;=60,INDEX($GT:$GT,$JD561+60),"")</f>
      </c>
      <c r="JD561">
        <f>IFERROR(MATCH($GS561,$GT$2:$GT$322,0)+1,0)</f>
      </c>
      <c r="JE561">
        <f>IFERROR(INDEX($GU$2:$GU$322,MATCH($GS561,$GT$2:$GT$322,0)),0)</f>
      </c>
      <c r="JF561" t="s">
        <v>28</v>
      </c>
      <c r="JG561" t="s">
        <v>28</v>
      </c>
    </row>
    <row r="562" spans="1:267" x14ac:dyDescent="0.25">
      <c r="J562" s="1"/>
      <c r="K562" s="1"/>
      <c r="L562" s="1"/>
      <c r="M562" s="1"/>
      <c r="N562" s="1">
        <f>IFERROR(IF(FIND(" - ",$J562)&gt;0,MID($J562,FIND(" - ",$J562)+3,LEN($J562)),""),"")</f>
      </c>
      <c r="P562" s="1"/>
      <c r="S562" t="s">
        <v>28</v>
      </c>
      <c r="U562">
        <f>IF(OR($S562="",$T562=""),"",IFERROR($S562/$T562,0))</f>
      </c>
      <c r="V562">
        <f>IF($S562="","",
IF($K562="","",
IF(ISNUMBER(SEARCH("exempt",LOWER($K562))),0,
$S562*(VALUE(SUBSTITUTE($K562,"%",""))/100))))</f>
      </c>
      <c r="AB562">
        <f>IF($S562="","",
SUM($S562,$V562,$Z562,$W562,$Y562)-
IF($AA562="",0,VALUE($AA562)))</f>
      </c>
      <c r="AJ562" t="s">
        <v>1239</v>
      </c>
      <c r="AR562">
        <f>IFERROR(LEFT($J562,FIND(" - ",$J562)-1),$J562)</f>
      </c>
      <c r="AU562">
        <f>IF($CJ562&gt;=1,INDEX($AS:$AS,$CI562+1),"")</f>
      </c>
      <c r="AV562">
        <f>IF($CJ562&gt;=2,INDEX($AS:$AS,$CI562+2),"")</f>
      </c>
      <c r="AW562">
        <f>IF($CJ562&gt;=3,INDEX($AS:$AS,$CI562+3),"")</f>
      </c>
      <c r="AX562">
        <f>IF($CJ562&gt;=4,INDEX($AS:$AS,$CI562+4),"")</f>
      </c>
      <c r="AY562">
        <f>IF($CJ562&gt;=5,INDEX($AS:$AS,$CI562+5),"")</f>
      </c>
      <c r="AZ562">
        <f>IF($CJ562&gt;=6,INDEX($AS:$AS,$CI562+6),"")</f>
      </c>
      <c r="BA562">
        <f>IF($CJ562&gt;=7,INDEX($AS:$AS,$CI562+7),"")</f>
      </c>
      <c r="BB562">
        <f>IF($CJ562&gt;=8,INDEX($AS:$AS,$CI562+8),"")</f>
      </c>
      <c r="BC562">
        <f>IF($CJ562&gt;=9,INDEX($AS:$AS,$CI562+9),"")</f>
      </c>
      <c r="BD562">
        <f>IF($CJ562&gt;=10,INDEX($AS:$AS,$CI562+10),"")</f>
      </c>
      <c r="BE562">
        <f>IF($CJ562&gt;=11,INDEX($AS:$AS,$CI562+11),"")</f>
      </c>
      <c r="BF562">
        <f>IF($CJ562&gt;=12,INDEX($AS:$AS,$CI562+12),"")</f>
      </c>
      <c r="BG562">
        <f>IF($CJ562&gt;=13,INDEX($AS:$AS,$CI562+13),"")</f>
      </c>
      <c r="BH562">
        <f>IF($CJ562&gt;=14,INDEX($AS:$AS,$CI562+14),"")</f>
      </c>
      <c r="BI562">
        <f>IF($CJ562&gt;=15,INDEX($AS:$AS,$CI562+15),"")</f>
      </c>
      <c r="BJ562">
        <f>IF($CJ562&gt;=16,INDEX($AS:$AS,$CI562+16),"")</f>
      </c>
      <c r="BK562">
        <f>IF($CJ562&gt;=17,INDEX($AS:$AS,$CI562+17),"")</f>
      </c>
      <c r="BL562">
        <f>IF($CJ562&gt;=18,INDEX($AS:$AS,$CI562+18),"")</f>
      </c>
      <c r="BM562">
        <f>IF($CJ562&gt;=19,INDEX($AS:$AS,$CI562+19),"")</f>
      </c>
      <c r="BN562">
        <f>IF($CJ562&gt;=20,INDEX($AS:$AS,$CI562+20),"")</f>
      </c>
      <c r="BO562">
        <f>IF($CJ562&gt;=21,INDEX($AS:$AS,$CI562+21),"")</f>
      </c>
      <c r="BP562">
        <f>IF($CJ562&gt;=22,INDEX($AS:$AS,$CI562+22),"")</f>
      </c>
      <c r="BQ562">
        <f>IF($CJ562&gt;=23,INDEX($AS:$AS,$CI562+23),"")</f>
      </c>
      <c r="BR562">
        <f>IF($CJ562&gt;=24,INDEX($AS:$AS,$CI562+24),"")</f>
      </c>
      <c r="BS562">
        <f>IF($CJ562&gt;=25,INDEX($AS:$AS,$CI562+25),"")</f>
      </c>
      <c r="BT562">
        <f>IF($CJ562&gt;=26,INDEX($AS:$AS,$CI562+26),"")</f>
      </c>
      <c r="BU562">
        <f>IF($CJ562&gt;=27,INDEX($AS:$AS,$CI562+27),"")</f>
      </c>
      <c r="BV562">
        <f>IF($CJ562&gt;=28,INDEX($AS:$AS,$CI562+28),"")</f>
      </c>
      <c r="BW562">
        <f>IF($CJ562&gt;=29,INDEX($AS:$AS,$CI562+29),"")</f>
      </c>
      <c r="BX562">
        <f>IF($CJ562&gt;=30,INDEX($AS:$AS,$CI562+30),"")</f>
      </c>
      <c r="BY562">
        <f>IF($CJ562&gt;=31,INDEX($AS:$AS,$CI562+31),"")</f>
      </c>
      <c r="BZ562">
        <f>IF($CJ562&gt;=32,INDEX($AS:$AS,$CI562+32),"")</f>
      </c>
      <c r="CA562">
        <f>IF($CJ562&gt;=33,INDEX($AS:$AS,$CI562+33),"")</f>
      </c>
      <c r="CB562">
        <f>IF($CJ562&gt;=34,INDEX($AS:$AS,$CI562+34),"")</f>
      </c>
      <c r="CC562">
        <f>IF($CJ562&gt;=35,INDEX($AS:$AS,$CI562+35),"")</f>
      </c>
      <c r="CD562">
        <f>IF($CJ562&gt;=36,INDEX($AS:$AS,$CI562+36),"")</f>
      </c>
      <c r="CE562">
        <f>IF($CJ562&gt;=37,INDEX($AS:$AS,$CI562+37),"")</f>
      </c>
      <c r="CF562">
        <f>IF($CJ562&gt;=38,INDEX($AS:$AS,$CI562+38),"")</f>
      </c>
      <c r="CG562">
        <f>IF($CJ562&gt;=39,INDEX($AS:$AS,$CI562+39),"")</f>
      </c>
      <c r="CH562">
        <f>IF($CJ562&gt;=40,INDEX($AS:$AS,$CI562+40),"")</f>
      </c>
      <c r="CI562">
        <f>IFERROR(MATCH($AR562,$AS$2:$AS$133,0)+1,0)</f>
      </c>
      <c r="CJ562">
        <f>IFERROR(INDEX($AT$2:$AT$133,MATCH($AR562,$AS$2:$AS$133,0)),0)</f>
      </c>
      <c r="CK562">
        <f>IFERROR(LEFT($O562,FIND(" - ",$O562)-1),$O562)</f>
      </c>
      <c r="CL562" t="s">
        <v>1240</v>
      </c>
      <c r="CM562">
        <v>1</v>
      </c>
      <c r="CN562">
        <f>IF($DI562&gt;=1,INDEX($CL:$CL,$DH562+1),"")</f>
      </c>
      <c r="CO562">
        <f>IF($DI562&gt;=2,INDEX($CL:$CL,$DH562+2),"")</f>
      </c>
      <c r="CP562">
        <f>IF($DI562&gt;=3,INDEX($CL:$CL,$DH562+3),"")</f>
      </c>
      <c r="CQ562">
        <f>IF($DI562&gt;=4,INDEX($CL:$CL,$DH562+4),"")</f>
      </c>
      <c r="CR562">
        <f>IF($DI562&gt;=5,INDEX($CL:$CL,$DH562+5),"")</f>
      </c>
      <c r="CS562">
        <f>IF($DI562&gt;=6,INDEX($CL:$CL,$DH562+6),"")</f>
      </c>
      <c r="CT562">
        <f>IF($DI562&gt;=7,INDEX($CL:$CL,$DH562+7),"")</f>
      </c>
      <c r="CU562">
        <f>IF($DI562&gt;=8,INDEX($CL:$CL,$DH562+8),"")</f>
      </c>
      <c r="CV562">
        <f>IF($DI562&gt;=9,INDEX($CL:$CL,$DH562+9),"")</f>
      </c>
      <c r="CW562">
        <f>IF($DI562&gt;=10,INDEX($CL:$CL,$DH562+10),"")</f>
      </c>
      <c r="CX562">
        <f>IF($DI562&gt;=11,INDEX($CL:$CL,$DH562+11),"")</f>
      </c>
      <c r="CY562">
        <f>IF($DI562&gt;=12,INDEX($CL:$CL,$DH562+12),"")</f>
      </c>
      <c r="CZ562">
        <f>IF($DI562&gt;=13,INDEX($CL:$CL,$DH562+13),"")</f>
      </c>
      <c r="DA562">
        <f>IF($DI562&gt;=14,INDEX($CL:$CL,$DH562+14),"")</f>
      </c>
      <c r="DB562">
        <f>IF($DI562&gt;=15,INDEX($CL:$CL,$DH562+15),"")</f>
      </c>
      <c r="DC562">
        <f>IF($DI562&gt;=16,INDEX($CL:$CL,$DH562+16),"")</f>
      </c>
      <c r="DD562">
        <f>IF($DI562&gt;=17,INDEX($CL:$CL,$DH562+17),"")</f>
      </c>
      <c r="DE562">
        <f>IF($DI562&gt;=18,INDEX($CL:$CL,$DH562+18),"")</f>
      </c>
      <c r="DF562">
        <f>IF($DI562&gt;=19,INDEX($CL:$CL,$DH562+19),"")</f>
      </c>
      <c r="DG562">
        <f>IF($DI562&gt;=20,INDEX($CL:$CL,$DH562+20),"")</f>
      </c>
      <c r="DH562">
        <f>IFERROR(MATCH($CK562,$CL$2:$CL$1558,0)+1,0)</f>
      </c>
      <c r="DI562">
        <f>IFERROR(INDEX($CM$2:$CM$1558,MATCH($CK562,$CL$2:$CL$1558,0)),0)</f>
      </c>
      <c r="DJ562">
        <f>IFERROR(INDEX($AQ:$AQ,MATCH($K562,$AP:$AP,0))&amp;"","")</f>
      </c>
      <c r="DN562">
        <f>IF($GQ562&gt;=1,INDEX($DK:$DK,$GP562+1),"")</f>
      </c>
      <c r="DO562">
        <f>IF($GQ562&gt;=2,INDEX($DK:$DK,$GP562+2),"")</f>
      </c>
      <c r="DP562">
        <f>IF($GQ562&gt;=3,INDEX($DK:$DK,$GP562+3),"")</f>
      </c>
      <c r="DQ562">
        <f>IF($GQ562&gt;=4,INDEX($DK:$DK,$GP562+4),"")</f>
      </c>
      <c r="DR562">
        <f>IF($GQ562&gt;=5,INDEX($DK:$DK,$GP562+5),"")</f>
      </c>
      <c r="DS562">
        <f>IF($GQ562&gt;=6,INDEX($DK:$DK,$GP562+6),"")</f>
      </c>
      <c r="DT562">
        <f>IF($GQ562&gt;=7,INDEX($DK:$DK,$GP562+7),"")</f>
      </c>
      <c r="DU562">
        <f>IF($GQ562&gt;=8,INDEX($DK:$DK,$GP562+8),"")</f>
      </c>
      <c r="DV562">
        <f>IF($GQ562&gt;=9,INDEX($DK:$DK,$GP562+9),"")</f>
      </c>
      <c r="DW562">
        <f>IF($GQ562&gt;=10,INDEX($DK:$DK,$GP562+10),"")</f>
      </c>
      <c r="DX562">
        <f>IF($GQ562&gt;=11,INDEX($DK:$DK,$GP562+11),"")</f>
      </c>
      <c r="DY562">
        <f>IF($GQ562&gt;=12,INDEX($DK:$DK,$GP562+12),"")</f>
      </c>
      <c r="DZ562">
        <f>IF($GQ562&gt;=13,INDEX($DK:$DK,$GP562+13),"")</f>
      </c>
      <c r="EA562">
        <f>IF($GQ562&gt;=14,INDEX($DK:$DK,$GP562+14),"")</f>
      </c>
      <c r="EB562">
        <f>IF($GQ562&gt;=15,INDEX($DK:$DK,$GP562+15),"")</f>
      </c>
      <c r="EC562">
        <f>IF($GQ562&gt;=16,INDEX($DK:$DK,$GP562+16),"")</f>
      </c>
      <c r="ED562">
        <f>IF($GQ562&gt;=17,INDEX($DK:$DK,$GP562+17),"")</f>
      </c>
      <c r="EE562">
        <f>IF($GQ562&gt;=18,INDEX($DK:$DK,$GP562+18),"")</f>
      </c>
      <c r="EF562">
        <f>IF($GQ562&gt;=19,INDEX($DK:$DK,$GP562+19),"")</f>
      </c>
      <c r="EG562">
        <f>IF($GQ562&gt;=20,INDEX($DK:$DK,$GP562+20),"")</f>
      </c>
      <c r="EH562">
        <f>IF($GQ562&gt;=21,INDEX($DK:$DK,$GP562+21),"")</f>
      </c>
      <c r="EI562">
        <f>IF($GQ562&gt;=22,INDEX($DK:$DK,$GP562+22),"")</f>
      </c>
      <c r="EJ562">
        <f>IF($GQ562&gt;=23,INDEX($DK:$DK,$GP562+23),"")</f>
      </c>
      <c r="EK562">
        <f>IF($GQ562&gt;=24,INDEX($DK:$DK,$GP562+24),"")</f>
      </c>
      <c r="EL562">
        <f>IF($GQ562&gt;=25,INDEX($DK:$DK,$GP562+25),"")</f>
      </c>
      <c r="EM562">
        <f>IF($GQ562&gt;=26,INDEX($DK:$DK,$GP562+26),"")</f>
      </c>
      <c r="EN562">
        <f>IF($GQ562&gt;=27,INDEX($DK:$DK,$GP562+27),"")</f>
      </c>
      <c r="EO562">
        <f>IF($GQ562&gt;=28,INDEX($DK:$DK,$GP562+28),"")</f>
      </c>
      <c r="EP562">
        <f>IF($GQ562&gt;=29,INDEX($DK:$DK,$GP562+29),"")</f>
      </c>
      <c r="EQ562">
        <f>IF($GQ562&gt;=30,INDEX($DK:$DK,$GP562+30),"")</f>
      </c>
      <c r="ER562">
        <f>IF($GQ562&gt;=31,INDEX($DK:$DK,$GP562+31),"")</f>
      </c>
      <c r="ES562">
        <f>IF($GQ562&gt;=32,INDEX($DK:$DK,$GP562+32),"")</f>
      </c>
      <c r="ET562">
        <f>IF($GQ562&gt;=33,INDEX($DK:$DK,$GP562+33),"")</f>
      </c>
      <c r="EU562">
        <f>IF($GQ562&gt;=34,INDEX($DK:$DK,$GP562+34),"")</f>
      </c>
      <c r="EV562">
        <f>IF($GQ562&gt;=35,INDEX($DK:$DK,$GP562+35),"")</f>
      </c>
      <c r="EW562">
        <f>IF($GQ562&gt;=36,INDEX($DK:$DK,$GP562+36),"")</f>
      </c>
      <c r="EX562">
        <f>IF($GQ562&gt;=37,INDEX($DK:$DK,$GP562+37),"")</f>
      </c>
      <c r="EY562">
        <f>IF($GQ562&gt;=38,INDEX($DK:$DK,$GP562+38),"")</f>
      </c>
      <c r="EZ562">
        <f>IF($GQ562&gt;=39,INDEX($DK:$DK,$GP562+39),"")</f>
      </c>
      <c r="FA562">
        <f>IF($GQ562&gt;=40,INDEX($DK:$DK,$GP562+40),"")</f>
      </c>
      <c r="FB562">
        <f>IF($GQ562&gt;=1,INDEX($DL:$DL,$GP562+1),"")</f>
      </c>
      <c r="FC562">
        <f>IF($GQ562&gt;=2,INDEX($DL:$DL,$GP562+2),"")</f>
      </c>
      <c r="FD562">
        <f>IF($GQ562&gt;=3,INDEX($DL:$DL,$GP562+3),"")</f>
      </c>
      <c r="FE562">
        <f>IF($GQ562&gt;=4,INDEX($DL:$DL,$GP562+4),"")</f>
      </c>
      <c r="FF562">
        <f>IF($GQ562&gt;=5,INDEX($DL:$DL,$GP562+5),"")</f>
      </c>
      <c r="FG562">
        <f>IF($GQ562&gt;=6,INDEX($DL:$DL,$GP562+6),"")</f>
      </c>
      <c r="FH562">
        <f>IF($GQ562&gt;=7,INDEX($DL:$DL,$GP562+7),"")</f>
      </c>
      <c r="FI562">
        <f>IF($GQ562&gt;=8,INDEX($DL:$DL,$GP562+8),"")</f>
      </c>
      <c r="FJ562">
        <f>IF($GQ562&gt;=9,INDEX($DL:$DL,$GP562+9),"")</f>
      </c>
      <c r="FK562">
        <f>IF($GQ562&gt;=10,INDEX($DL:$DL,$GP562+10),"")</f>
      </c>
      <c r="FL562">
        <f>IF($GQ562&gt;=11,INDEX($DL:$DL,$GP562+11),"")</f>
      </c>
      <c r="FM562">
        <f>IF($GQ562&gt;=12,INDEX($DL:$DL,$GP562+12),"")</f>
      </c>
      <c r="FN562">
        <f>IF($GQ562&gt;=13,INDEX($DL:$DL,$GP562+13),"")</f>
      </c>
      <c r="FO562">
        <f>IF($GQ562&gt;=14,INDEX($DL:$DL,$GP562+14),"")</f>
      </c>
      <c r="FP562">
        <f>IF($GQ562&gt;=15,INDEX($DL:$DL,$GP562+15),"")</f>
      </c>
      <c r="FQ562">
        <f>IF($GQ562&gt;=16,INDEX($DL:$DL,$GP562+16),"")</f>
      </c>
      <c r="FR562">
        <f>IF($GQ562&gt;=17,INDEX($DL:$DL,$GP562+17),"")</f>
      </c>
      <c r="FS562">
        <f>IF($GQ562&gt;=18,INDEX($DL:$DL,$GP562+18),"")</f>
      </c>
      <c r="FT562">
        <f>IF($GQ562&gt;=19,INDEX($DL:$DL,$GP562+19),"")</f>
      </c>
      <c r="FU562">
        <f>IF($GQ562&gt;=20,INDEX($DL:$DL,$GP562+20),"")</f>
      </c>
      <c r="FV562">
        <f>IF($GQ562&gt;=21,INDEX($DL:$DL,$GP562+21),"")</f>
      </c>
      <c r="FW562">
        <f>IF($GQ562&gt;=22,INDEX($DL:$DL,$GP562+22),"")</f>
      </c>
      <c r="FX562">
        <f>IF($GQ562&gt;=23,INDEX($DL:$DL,$GP562+23),"")</f>
      </c>
      <c r="FY562">
        <f>IF($GQ562&gt;=24,INDEX($DL:$DL,$GP562+24),"")</f>
      </c>
      <c r="FZ562">
        <f>IF($GQ562&gt;=25,INDEX($DL:$DL,$GP562+25),"")</f>
      </c>
      <c r="GA562">
        <f>IF($GQ562&gt;=26,INDEX($DL:$DL,$GP562+26),"")</f>
      </c>
      <c r="GB562">
        <f>IF($GQ562&gt;=27,INDEX($DL:$DL,$GP562+27),"")</f>
      </c>
      <c r="GC562">
        <f>IF($GQ562&gt;=28,INDEX($DL:$DL,$GP562+28),"")</f>
      </c>
      <c r="GD562">
        <f>IF($GQ562&gt;=29,INDEX($DL:$DL,$GP562+29),"")</f>
      </c>
      <c r="GE562">
        <f>IF($GQ562&gt;=30,INDEX($DL:$DL,$GP562+30),"")</f>
      </c>
      <c r="GF562">
        <f>IF($GQ562&gt;=31,INDEX($DL:$DL,$GP562+31),"")</f>
      </c>
      <c r="GG562">
        <f>IF($GQ562&gt;=32,INDEX($DL:$DL,$GP562+32),"")</f>
      </c>
      <c r="GH562">
        <f>IF($GQ562&gt;=33,INDEX($DL:$DL,$GP562+33),"")</f>
      </c>
      <c r="GI562">
        <f>IF($GQ562&gt;=34,INDEX($DL:$DL,$GP562+34),"")</f>
      </c>
      <c r="GJ562">
        <f>IF($GQ562&gt;=35,INDEX($DL:$DL,$GP562+35),"")</f>
      </c>
      <c r="GK562">
        <f>IF($GQ562&gt;=36,INDEX($DL:$DL,$GP562+36),"")</f>
      </c>
      <c r="GL562">
        <f>IF($GQ562&gt;=37,INDEX($DL:$DL,$GP562+37),"")</f>
      </c>
      <c r="GM562">
        <f>IF($GQ562&gt;=38,INDEX($DL:$DL,$GP562+38),"")</f>
      </c>
      <c r="GN562">
        <f>IF($GQ562&gt;=39,INDEX($DL:$DL,$GP562+39),"")</f>
      </c>
      <c r="GO562">
        <f>IF($GQ562&gt;=40,INDEX($DL:$DL,$GP562+40),"")</f>
      </c>
      <c r="GP562">
        <f>IFERROR(MATCH($DJ562,$DK$2:$DK$148,0)+1,0)</f>
      </c>
      <c r="GQ562">
        <f>IFERROR(INDEX($DM$2:$DM$148,MATCH($DJ562,$DK$2:$DK$148,0)),0)</f>
      </c>
      <c r="GR562">
        <f>IFERROR(MATCH($L562,$DN$562:$FA$562,0),0)</f>
      </c>
      <c r="GS562">
        <f>IF($GR562&gt;0,INDEX($FB$562:$GO$562,$GR562),"")</f>
      </c>
      <c r="GV562">
        <f>IF($JE562&gt;=1,INDEX($GT:$GT,$JD562+1),"")</f>
      </c>
      <c r="GW562">
        <f>IF($JE562&gt;=2,INDEX($GT:$GT,$JD562+2),"")</f>
      </c>
      <c r="GX562">
        <f>IF($JE562&gt;=3,INDEX($GT:$GT,$JD562+3),"")</f>
      </c>
      <c r="GY562">
        <f>IF($JE562&gt;=4,INDEX($GT:$GT,$JD562+4),"")</f>
      </c>
      <c r="GZ562">
        <f>IF($JE562&gt;=5,INDEX($GT:$GT,$JD562+5),"")</f>
      </c>
      <c r="HA562">
        <f>IF($JE562&gt;=6,INDEX($GT:$GT,$JD562+6),"")</f>
      </c>
      <c r="HB562">
        <f>IF($JE562&gt;=7,INDEX($GT:$GT,$JD562+7),"")</f>
      </c>
      <c r="HC562">
        <f>IF($JE562&gt;=8,INDEX($GT:$GT,$JD562+8),"")</f>
      </c>
      <c r="HD562">
        <f>IF($JE562&gt;=9,INDEX($GT:$GT,$JD562+9),"")</f>
      </c>
      <c r="HE562">
        <f>IF($JE562&gt;=10,INDEX($GT:$GT,$JD562+10),"")</f>
      </c>
      <c r="HF562">
        <f>IF($JE562&gt;=11,INDEX($GT:$GT,$JD562+11),"")</f>
      </c>
      <c r="HG562">
        <f>IF($JE562&gt;=12,INDEX($GT:$GT,$JD562+12),"")</f>
      </c>
      <c r="HH562">
        <f>IF($JE562&gt;=13,INDEX($GT:$GT,$JD562+13),"")</f>
      </c>
      <c r="HI562">
        <f>IF($JE562&gt;=14,INDEX($GT:$GT,$JD562+14),"")</f>
      </c>
      <c r="HJ562">
        <f>IF($JE562&gt;=15,INDEX($GT:$GT,$JD562+15),"")</f>
      </c>
      <c r="HK562">
        <f>IF($JE562&gt;=16,INDEX($GT:$GT,$JD562+16),"")</f>
      </c>
      <c r="HL562">
        <f>IF($JE562&gt;=17,INDEX($GT:$GT,$JD562+17),"")</f>
      </c>
      <c r="HM562">
        <f>IF($JE562&gt;=18,INDEX($GT:$GT,$JD562+18),"")</f>
      </c>
      <c r="HN562">
        <f>IF($JE562&gt;=19,INDEX($GT:$GT,$JD562+19),"")</f>
      </c>
      <c r="HO562">
        <f>IF($JE562&gt;=20,INDEX($GT:$GT,$JD562+20),"")</f>
      </c>
      <c r="HP562">
        <f>IF($JE562&gt;=21,INDEX($GT:$GT,$JD562+21),"")</f>
      </c>
      <c r="HQ562">
        <f>IF($JE562&gt;=22,INDEX($GT:$GT,$JD562+22),"")</f>
      </c>
      <c r="HR562">
        <f>IF($JE562&gt;=23,INDEX($GT:$GT,$JD562+23),"")</f>
      </c>
      <c r="HS562">
        <f>IF($JE562&gt;=24,INDEX($GT:$GT,$JD562+24),"")</f>
      </c>
      <c r="HT562">
        <f>IF($JE562&gt;=25,INDEX($GT:$GT,$JD562+25),"")</f>
      </c>
      <c r="HU562">
        <f>IF($JE562&gt;=26,INDEX($GT:$GT,$JD562+26),"")</f>
      </c>
      <c r="HV562">
        <f>IF($JE562&gt;=27,INDEX($GT:$GT,$JD562+27),"")</f>
      </c>
      <c r="HW562">
        <f>IF($JE562&gt;=28,INDEX($GT:$GT,$JD562+28),"")</f>
      </c>
      <c r="HX562">
        <f>IF($JE562&gt;=29,INDEX($GT:$GT,$JD562+29),"")</f>
      </c>
      <c r="HY562">
        <f>IF($JE562&gt;=30,INDEX($GT:$GT,$JD562+30),"")</f>
      </c>
      <c r="HZ562">
        <f>IF($JE562&gt;=31,INDEX($GT:$GT,$JD562+31),"")</f>
      </c>
      <c r="IA562">
        <f>IF($JE562&gt;=32,INDEX($GT:$GT,$JD562+32),"")</f>
      </c>
      <c r="IB562">
        <f>IF($JE562&gt;=33,INDEX($GT:$GT,$JD562+33),"")</f>
      </c>
      <c r="IC562">
        <f>IF($JE562&gt;=34,INDEX($GT:$GT,$JD562+34),"")</f>
      </c>
      <c r="ID562">
        <f>IF($JE562&gt;=35,INDEX($GT:$GT,$JD562+35),"")</f>
      </c>
      <c r="IE562">
        <f>IF($JE562&gt;=36,INDEX($GT:$GT,$JD562+36),"")</f>
      </c>
      <c r="IF562">
        <f>IF($JE562&gt;=37,INDEX($GT:$GT,$JD562+37),"")</f>
      </c>
      <c r="IG562">
        <f>IF($JE562&gt;=38,INDEX($GT:$GT,$JD562+38),"")</f>
      </c>
      <c r="IH562">
        <f>IF($JE562&gt;=39,INDEX($GT:$GT,$JD562+39),"")</f>
      </c>
      <c r="II562">
        <f>IF($JE562&gt;=40,INDEX($GT:$GT,$JD562+40),"")</f>
      </c>
      <c r="IJ562">
        <f>IF($JE562&gt;=41,INDEX($GT:$GT,$JD562+41),"")</f>
      </c>
      <c r="IK562">
        <f>IF($JE562&gt;=42,INDEX($GT:$GT,$JD562+42),"")</f>
      </c>
      <c r="IL562">
        <f>IF($JE562&gt;=43,INDEX($GT:$GT,$JD562+43),"")</f>
      </c>
      <c r="IM562">
        <f>IF($JE562&gt;=44,INDEX($GT:$GT,$JD562+44),"")</f>
      </c>
      <c r="IN562">
        <f>IF($JE562&gt;=45,INDEX($GT:$GT,$JD562+45),"")</f>
      </c>
      <c r="IO562">
        <f>IF($JE562&gt;=46,INDEX($GT:$GT,$JD562+46),"")</f>
      </c>
      <c r="IP562">
        <f>IF($JE562&gt;=47,INDEX($GT:$GT,$JD562+47),"")</f>
      </c>
      <c r="IQ562">
        <f>IF($JE562&gt;=48,INDEX($GT:$GT,$JD562+48),"")</f>
      </c>
      <c r="IR562">
        <f>IF($JE562&gt;=49,INDEX($GT:$GT,$JD562+49),"")</f>
      </c>
      <c r="IS562">
        <f>IF($JE562&gt;=50,INDEX($GT:$GT,$JD562+50),"")</f>
      </c>
      <c r="IT562">
        <f>IF($JE562&gt;=51,INDEX($GT:$GT,$JD562+51),"")</f>
      </c>
      <c r="IU562">
        <f>IF($JE562&gt;=52,INDEX($GT:$GT,$JD562+52),"")</f>
      </c>
      <c r="IV562">
        <f>IF($JE562&gt;=53,INDEX($GT:$GT,$JD562+53),"")</f>
      </c>
      <c r="IW562">
        <f>IF($JE562&gt;=54,INDEX($GT:$GT,$JD562+54),"")</f>
      </c>
      <c r="IX562">
        <f>IF($JE562&gt;=55,INDEX($GT:$GT,$JD562+55),"")</f>
      </c>
      <c r="IY562">
        <f>IF($JE562&gt;=56,INDEX($GT:$GT,$JD562+56),"")</f>
      </c>
      <c r="IZ562">
        <f>IF($JE562&gt;=57,INDEX($GT:$GT,$JD562+57),"")</f>
      </c>
      <c r="JA562">
        <f>IF($JE562&gt;=58,INDEX($GT:$GT,$JD562+58),"")</f>
      </c>
      <c r="JB562">
        <f>IF($JE562&gt;=59,INDEX($GT:$GT,$JD562+59),"")</f>
      </c>
      <c r="JC562">
        <f>IF($JE562&gt;=60,INDEX($GT:$GT,$JD562+60),"")</f>
      </c>
      <c r="JD562">
        <f>IFERROR(MATCH($GS562,$GT$2:$GT$322,0)+1,0)</f>
      </c>
      <c r="JE562">
        <f>IFERROR(INDEX($GU$2:$GU$322,MATCH($GS562,$GT$2:$GT$322,0)),0)</f>
      </c>
      <c r="JF562" t="s">
        <v>28</v>
      </c>
      <c r="JG562" t="s">
        <v>28</v>
      </c>
    </row>
    <row r="563" spans="1:267" x14ac:dyDescent="0.25">
      <c r="J563" s="1"/>
      <c r="K563" s="1"/>
      <c r="L563" s="1"/>
      <c r="M563" s="1"/>
      <c r="N563" s="1">
        <f>IFERROR(IF(FIND(" - ",$J563)&gt;0,MID($J563,FIND(" - ",$J563)+3,LEN($J563)),""),"")</f>
      </c>
      <c r="P563" s="1"/>
      <c r="S563" t="s">
        <v>28</v>
      </c>
      <c r="U563">
        <f>IF(OR($S563="",$T563=""),"",IFERROR($S563/$T563,0))</f>
      </c>
      <c r="V563">
        <f>IF($S563="","",
IF($K563="","",
IF(ISNUMBER(SEARCH("exempt",LOWER($K563))),0,
$S563*(VALUE(SUBSTITUTE($K563,"%",""))/100))))</f>
      </c>
      <c r="AB563">
        <f>IF($S563="","",
SUM($S563,$V563,$Z563,$W563,$Y563)-
IF($AA563="",0,VALUE($AA563)))</f>
      </c>
      <c r="AJ563" t="s">
        <v>1241</v>
      </c>
      <c r="AR563">
        <f>IFERROR(LEFT($J563,FIND(" - ",$J563)-1),$J563)</f>
      </c>
      <c r="AU563">
        <f>IF($CJ563&gt;=1,INDEX($AS:$AS,$CI563+1),"")</f>
      </c>
      <c r="AV563">
        <f>IF($CJ563&gt;=2,INDEX($AS:$AS,$CI563+2),"")</f>
      </c>
      <c r="AW563">
        <f>IF($CJ563&gt;=3,INDEX($AS:$AS,$CI563+3),"")</f>
      </c>
      <c r="AX563">
        <f>IF($CJ563&gt;=4,INDEX($AS:$AS,$CI563+4),"")</f>
      </c>
      <c r="AY563">
        <f>IF($CJ563&gt;=5,INDEX($AS:$AS,$CI563+5),"")</f>
      </c>
      <c r="AZ563">
        <f>IF($CJ563&gt;=6,INDEX($AS:$AS,$CI563+6),"")</f>
      </c>
      <c r="BA563">
        <f>IF($CJ563&gt;=7,INDEX($AS:$AS,$CI563+7),"")</f>
      </c>
      <c r="BB563">
        <f>IF($CJ563&gt;=8,INDEX($AS:$AS,$CI563+8),"")</f>
      </c>
      <c r="BC563">
        <f>IF($CJ563&gt;=9,INDEX($AS:$AS,$CI563+9),"")</f>
      </c>
      <c r="BD563">
        <f>IF($CJ563&gt;=10,INDEX($AS:$AS,$CI563+10),"")</f>
      </c>
      <c r="BE563">
        <f>IF($CJ563&gt;=11,INDEX($AS:$AS,$CI563+11),"")</f>
      </c>
      <c r="BF563">
        <f>IF($CJ563&gt;=12,INDEX($AS:$AS,$CI563+12),"")</f>
      </c>
      <c r="BG563">
        <f>IF($CJ563&gt;=13,INDEX($AS:$AS,$CI563+13),"")</f>
      </c>
      <c r="BH563">
        <f>IF($CJ563&gt;=14,INDEX($AS:$AS,$CI563+14),"")</f>
      </c>
      <c r="BI563">
        <f>IF($CJ563&gt;=15,INDEX($AS:$AS,$CI563+15),"")</f>
      </c>
      <c r="BJ563">
        <f>IF($CJ563&gt;=16,INDEX($AS:$AS,$CI563+16),"")</f>
      </c>
      <c r="BK563">
        <f>IF($CJ563&gt;=17,INDEX($AS:$AS,$CI563+17),"")</f>
      </c>
      <c r="BL563">
        <f>IF($CJ563&gt;=18,INDEX($AS:$AS,$CI563+18),"")</f>
      </c>
      <c r="BM563">
        <f>IF($CJ563&gt;=19,INDEX($AS:$AS,$CI563+19),"")</f>
      </c>
      <c r="BN563">
        <f>IF($CJ563&gt;=20,INDEX($AS:$AS,$CI563+20),"")</f>
      </c>
      <c r="BO563">
        <f>IF($CJ563&gt;=21,INDEX($AS:$AS,$CI563+21),"")</f>
      </c>
      <c r="BP563">
        <f>IF($CJ563&gt;=22,INDEX($AS:$AS,$CI563+22),"")</f>
      </c>
      <c r="BQ563">
        <f>IF($CJ563&gt;=23,INDEX($AS:$AS,$CI563+23),"")</f>
      </c>
      <c r="BR563">
        <f>IF($CJ563&gt;=24,INDEX($AS:$AS,$CI563+24),"")</f>
      </c>
      <c r="BS563">
        <f>IF($CJ563&gt;=25,INDEX($AS:$AS,$CI563+25),"")</f>
      </c>
      <c r="BT563">
        <f>IF($CJ563&gt;=26,INDEX($AS:$AS,$CI563+26),"")</f>
      </c>
      <c r="BU563">
        <f>IF($CJ563&gt;=27,INDEX($AS:$AS,$CI563+27),"")</f>
      </c>
      <c r="BV563">
        <f>IF($CJ563&gt;=28,INDEX($AS:$AS,$CI563+28),"")</f>
      </c>
      <c r="BW563">
        <f>IF($CJ563&gt;=29,INDEX($AS:$AS,$CI563+29),"")</f>
      </c>
      <c r="BX563">
        <f>IF($CJ563&gt;=30,INDEX($AS:$AS,$CI563+30),"")</f>
      </c>
      <c r="BY563">
        <f>IF($CJ563&gt;=31,INDEX($AS:$AS,$CI563+31),"")</f>
      </c>
      <c r="BZ563">
        <f>IF($CJ563&gt;=32,INDEX($AS:$AS,$CI563+32),"")</f>
      </c>
      <c r="CA563">
        <f>IF($CJ563&gt;=33,INDEX($AS:$AS,$CI563+33),"")</f>
      </c>
      <c r="CB563">
        <f>IF($CJ563&gt;=34,INDEX($AS:$AS,$CI563+34),"")</f>
      </c>
      <c r="CC563">
        <f>IF($CJ563&gt;=35,INDEX($AS:$AS,$CI563+35),"")</f>
      </c>
      <c r="CD563">
        <f>IF($CJ563&gt;=36,INDEX($AS:$AS,$CI563+36),"")</f>
      </c>
      <c r="CE563">
        <f>IF($CJ563&gt;=37,INDEX($AS:$AS,$CI563+37),"")</f>
      </c>
      <c r="CF563">
        <f>IF($CJ563&gt;=38,INDEX($AS:$AS,$CI563+38),"")</f>
      </c>
      <c r="CG563">
        <f>IF($CJ563&gt;=39,INDEX($AS:$AS,$CI563+39),"")</f>
      </c>
      <c r="CH563">
        <f>IF($CJ563&gt;=40,INDEX($AS:$AS,$CI563+40),"")</f>
      </c>
      <c r="CI563">
        <f>IFERROR(MATCH($AR563,$AS$2:$AS$133,0)+1,0)</f>
      </c>
      <c r="CJ563">
        <f>IFERROR(INDEX($AT$2:$AT$133,MATCH($AR563,$AS$2:$AS$133,0)),0)</f>
      </c>
      <c r="CK563">
        <f>IFERROR(LEFT($O563,FIND(" - ",$O563)-1),$O563)</f>
      </c>
      <c r="CL563" t="s">
        <v>113</v>
      </c>
      <c r="CN563">
        <f>IF($DI563&gt;=1,INDEX($CL:$CL,$DH563+1),"")</f>
      </c>
      <c r="CO563">
        <f>IF($DI563&gt;=2,INDEX($CL:$CL,$DH563+2),"")</f>
      </c>
      <c r="CP563">
        <f>IF($DI563&gt;=3,INDEX($CL:$CL,$DH563+3),"")</f>
      </c>
      <c r="CQ563">
        <f>IF($DI563&gt;=4,INDEX($CL:$CL,$DH563+4),"")</f>
      </c>
      <c r="CR563">
        <f>IF($DI563&gt;=5,INDEX($CL:$CL,$DH563+5),"")</f>
      </c>
      <c r="CS563">
        <f>IF($DI563&gt;=6,INDEX($CL:$CL,$DH563+6),"")</f>
      </c>
      <c r="CT563">
        <f>IF($DI563&gt;=7,INDEX($CL:$CL,$DH563+7),"")</f>
      </c>
      <c r="CU563">
        <f>IF($DI563&gt;=8,INDEX($CL:$CL,$DH563+8),"")</f>
      </c>
      <c r="CV563">
        <f>IF($DI563&gt;=9,INDEX($CL:$CL,$DH563+9),"")</f>
      </c>
      <c r="CW563">
        <f>IF($DI563&gt;=10,INDEX($CL:$CL,$DH563+10),"")</f>
      </c>
      <c r="CX563">
        <f>IF($DI563&gt;=11,INDEX($CL:$CL,$DH563+11),"")</f>
      </c>
      <c r="CY563">
        <f>IF($DI563&gt;=12,INDEX($CL:$CL,$DH563+12),"")</f>
      </c>
      <c r="CZ563">
        <f>IF($DI563&gt;=13,INDEX($CL:$CL,$DH563+13),"")</f>
      </c>
      <c r="DA563">
        <f>IF($DI563&gt;=14,INDEX($CL:$CL,$DH563+14),"")</f>
      </c>
      <c r="DB563">
        <f>IF($DI563&gt;=15,INDEX($CL:$CL,$DH563+15),"")</f>
      </c>
      <c r="DC563">
        <f>IF($DI563&gt;=16,INDEX($CL:$CL,$DH563+16),"")</f>
      </c>
      <c r="DD563">
        <f>IF($DI563&gt;=17,INDEX($CL:$CL,$DH563+17),"")</f>
      </c>
      <c r="DE563">
        <f>IF($DI563&gt;=18,INDEX($CL:$CL,$DH563+18),"")</f>
      </c>
      <c r="DF563">
        <f>IF($DI563&gt;=19,INDEX($CL:$CL,$DH563+19),"")</f>
      </c>
      <c r="DG563">
        <f>IF($DI563&gt;=20,INDEX($CL:$CL,$DH563+20),"")</f>
      </c>
      <c r="DH563">
        <f>IFERROR(MATCH($CK563,$CL$2:$CL$1558,0)+1,0)</f>
      </c>
      <c r="DI563">
        <f>IFERROR(INDEX($CM$2:$CM$1558,MATCH($CK563,$CL$2:$CL$1558,0)),0)</f>
      </c>
      <c r="DJ563">
        <f>IFERROR(INDEX($AQ:$AQ,MATCH($K563,$AP:$AP,0))&amp;"","")</f>
      </c>
      <c r="DN563">
        <f>IF($GQ563&gt;=1,INDEX($DK:$DK,$GP563+1),"")</f>
      </c>
      <c r="DO563">
        <f>IF($GQ563&gt;=2,INDEX($DK:$DK,$GP563+2),"")</f>
      </c>
      <c r="DP563">
        <f>IF($GQ563&gt;=3,INDEX($DK:$DK,$GP563+3),"")</f>
      </c>
      <c r="DQ563">
        <f>IF($GQ563&gt;=4,INDEX($DK:$DK,$GP563+4),"")</f>
      </c>
      <c r="DR563">
        <f>IF($GQ563&gt;=5,INDEX($DK:$DK,$GP563+5),"")</f>
      </c>
      <c r="DS563">
        <f>IF($GQ563&gt;=6,INDEX($DK:$DK,$GP563+6),"")</f>
      </c>
      <c r="DT563">
        <f>IF($GQ563&gt;=7,INDEX($DK:$DK,$GP563+7),"")</f>
      </c>
      <c r="DU563">
        <f>IF($GQ563&gt;=8,INDEX($DK:$DK,$GP563+8),"")</f>
      </c>
      <c r="DV563">
        <f>IF($GQ563&gt;=9,INDEX($DK:$DK,$GP563+9),"")</f>
      </c>
      <c r="DW563">
        <f>IF($GQ563&gt;=10,INDEX($DK:$DK,$GP563+10),"")</f>
      </c>
      <c r="DX563">
        <f>IF($GQ563&gt;=11,INDEX($DK:$DK,$GP563+11),"")</f>
      </c>
      <c r="DY563">
        <f>IF($GQ563&gt;=12,INDEX($DK:$DK,$GP563+12),"")</f>
      </c>
      <c r="DZ563">
        <f>IF($GQ563&gt;=13,INDEX($DK:$DK,$GP563+13),"")</f>
      </c>
      <c r="EA563">
        <f>IF($GQ563&gt;=14,INDEX($DK:$DK,$GP563+14),"")</f>
      </c>
      <c r="EB563">
        <f>IF($GQ563&gt;=15,INDEX($DK:$DK,$GP563+15),"")</f>
      </c>
      <c r="EC563">
        <f>IF($GQ563&gt;=16,INDEX($DK:$DK,$GP563+16),"")</f>
      </c>
      <c r="ED563">
        <f>IF($GQ563&gt;=17,INDEX($DK:$DK,$GP563+17),"")</f>
      </c>
      <c r="EE563">
        <f>IF($GQ563&gt;=18,INDEX($DK:$DK,$GP563+18),"")</f>
      </c>
      <c r="EF563">
        <f>IF($GQ563&gt;=19,INDEX($DK:$DK,$GP563+19),"")</f>
      </c>
      <c r="EG563">
        <f>IF($GQ563&gt;=20,INDEX($DK:$DK,$GP563+20),"")</f>
      </c>
      <c r="EH563">
        <f>IF($GQ563&gt;=21,INDEX($DK:$DK,$GP563+21),"")</f>
      </c>
      <c r="EI563">
        <f>IF($GQ563&gt;=22,INDEX($DK:$DK,$GP563+22),"")</f>
      </c>
      <c r="EJ563">
        <f>IF($GQ563&gt;=23,INDEX($DK:$DK,$GP563+23),"")</f>
      </c>
      <c r="EK563">
        <f>IF($GQ563&gt;=24,INDEX($DK:$DK,$GP563+24),"")</f>
      </c>
      <c r="EL563">
        <f>IF($GQ563&gt;=25,INDEX($DK:$DK,$GP563+25),"")</f>
      </c>
      <c r="EM563">
        <f>IF($GQ563&gt;=26,INDEX($DK:$DK,$GP563+26),"")</f>
      </c>
      <c r="EN563">
        <f>IF($GQ563&gt;=27,INDEX($DK:$DK,$GP563+27),"")</f>
      </c>
      <c r="EO563">
        <f>IF($GQ563&gt;=28,INDEX($DK:$DK,$GP563+28),"")</f>
      </c>
      <c r="EP563">
        <f>IF($GQ563&gt;=29,INDEX($DK:$DK,$GP563+29),"")</f>
      </c>
      <c r="EQ563">
        <f>IF($GQ563&gt;=30,INDEX($DK:$DK,$GP563+30),"")</f>
      </c>
      <c r="ER563">
        <f>IF($GQ563&gt;=31,INDEX($DK:$DK,$GP563+31),"")</f>
      </c>
      <c r="ES563">
        <f>IF($GQ563&gt;=32,INDEX($DK:$DK,$GP563+32),"")</f>
      </c>
      <c r="ET563">
        <f>IF($GQ563&gt;=33,INDEX($DK:$DK,$GP563+33),"")</f>
      </c>
      <c r="EU563">
        <f>IF($GQ563&gt;=34,INDEX($DK:$DK,$GP563+34),"")</f>
      </c>
      <c r="EV563">
        <f>IF($GQ563&gt;=35,INDEX($DK:$DK,$GP563+35),"")</f>
      </c>
      <c r="EW563">
        <f>IF($GQ563&gt;=36,INDEX($DK:$DK,$GP563+36),"")</f>
      </c>
      <c r="EX563">
        <f>IF($GQ563&gt;=37,INDEX($DK:$DK,$GP563+37),"")</f>
      </c>
      <c r="EY563">
        <f>IF($GQ563&gt;=38,INDEX($DK:$DK,$GP563+38),"")</f>
      </c>
      <c r="EZ563">
        <f>IF($GQ563&gt;=39,INDEX($DK:$DK,$GP563+39),"")</f>
      </c>
      <c r="FA563">
        <f>IF($GQ563&gt;=40,INDEX($DK:$DK,$GP563+40),"")</f>
      </c>
      <c r="FB563">
        <f>IF($GQ563&gt;=1,INDEX($DL:$DL,$GP563+1),"")</f>
      </c>
      <c r="FC563">
        <f>IF($GQ563&gt;=2,INDEX($DL:$DL,$GP563+2),"")</f>
      </c>
      <c r="FD563">
        <f>IF($GQ563&gt;=3,INDEX($DL:$DL,$GP563+3),"")</f>
      </c>
      <c r="FE563">
        <f>IF($GQ563&gt;=4,INDEX($DL:$DL,$GP563+4),"")</f>
      </c>
      <c r="FF563">
        <f>IF($GQ563&gt;=5,INDEX($DL:$DL,$GP563+5),"")</f>
      </c>
      <c r="FG563">
        <f>IF($GQ563&gt;=6,INDEX($DL:$DL,$GP563+6),"")</f>
      </c>
      <c r="FH563">
        <f>IF($GQ563&gt;=7,INDEX($DL:$DL,$GP563+7),"")</f>
      </c>
      <c r="FI563">
        <f>IF($GQ563&gt;=8,INDEX($DL:$DL,$GP563+8),"")</f>
      </c>
      <c r="FJ563">
        <f>IF($GQ563&gt;=9,INDEX($DL:$DL,$GP563+9),"")</f>
      </c>
      <c r="FK563">
        <f>IF($GQ563&gt;=10,INDEX($DL:$DL,$GP563+10),"")</f>
      </c>
      <c r="FL563">
        <f>IF($GQ563&gt;=11,INDEX($DL:$DL,$GP563+11),"")</f>
      </c>
      <c r="FM563">
        <f>IF($GQ563&gt;=12,INDEX($DL:$DL,$GP563+12),"")</f>
      </c>
      <c r="FN563">
        <f>IF($GQ563&gt;=13,INDEX($DL:$DL,$GP563+13),"")</f>
      </c>
      <c r="FO563">
        <f>IF($GQ563&gt;=14,INDEX($DL:$DL,$GP563+14),"")</f>
      </c>
      <c r="FP563">
        <f>IF($GQ563&gt;=15,INDEX($DL:$DL,$GP563+15),"")</f>
      </c>
      <c r="FQ563">
        <f>IF($GQ563&gt;=16,INDEX($DL:$DL,$GP563+16),"")</f>
      </c>
      <c r="FR563">
        <f>IF($GQ563&gt;=17,INDEX($DL:$DL,$GP563+17),"")</f>
      </c>
      <c r="FS563">
        <f>IF($GQ563&gt;=18,INDEX($DL:$DL,$GP563+18),"")</f>
      </c>
      <c r="FT563">
        <f>IF($GQ563&gt;=19,INDEX($DL:$DL,$GP563+19),"")</f>
      </c>
      <c r="FU563">
        <f>IF($GQ563&gt;=20,INDEX($DL:$DL,$GP563+20),"")</f>
      </c>
      <c r="FV563">
        <f>IF($GQ563&gt;=21,INDEX($DL:$DL,$GP563+21),"")</f>
      </c>
      <c r="FW563">
        <f>IF($GQ563&gt;=22,INDEX($DL:$DL,$GP563+22),"")</f>
      </c>
      <c r="FX563">
        <f>IF($GQ563&gt;=23,INDEX($DL:$DL,$GP563+23),"")</f>
      </c>
      <c r="FY563">
        <f>IF($GQ563&gt;=24,INDEX($DL:$DL,$GP563+24),"")</f>
      </c>
      <c r="FZ563">
        <f>IF($GQ563&gt;=25,INDEX($DL:$DL,$GP563+25),"")</f>
      </c>
      <c r="GA563">
        <f>IF($GQ563&gt;=26,INDEX($DL:$DL,$GP563+26),"")</f>
      </c>
      <c r="GB563">
        <f>IF($GQ563&gt;=27,INDEX($DL:$DL,$GP563+27),"")</f>
      </c>
      <c r="GC563">
        <f>IF($GQ563&gt;=28,INDEX($DL:$DL,$GP563+28),"")</f>
      </c>
      <c r="GD563">
        <f>IF($GQ563&gt;=29,INDEX($DL:$DL,$GP563+29),"")</f>
      </c>
      <c r="GE563">
        <f>IF($GQ563&gt;=30,INDEX($DL:$DL,$GP563+30),"")</f>
      </c>
      <c r="GF563">
        <f>IF($GQ563&gt;=31,INDEX($DL:$DL,$GP563+31),"")</f>
      </c>
      <c r="GG563">
        <f>IF($GQ563&gt;=32,INDEX($DL:$DL,$GP563+32),"")</f>
      </c>
      <c r="GH563">
        <f>IF($GQ563&gt;=33,INDEX($DL:$DL,$GP563+33),"")</f>
      </c>
      <c r="GI563">
        <f>IF($GQ563&gt;=34,INDEX($DL:$DL,$GP563+34),"")</f>
      </c>
      <c r="GJ563">
        <f>IF($GQ563&gt;=35,INDEX($DL:$DL,$GP563+35),"")</f>
      </c>
      <c r="GK563">
        <f>IF($GQ563&gt;=36,INDEX($DL:$DL,$GP563+36),"")</f>
      </c>
      <c r="GL563">
        <f>IF($GQ563&gt;=37,INDEX($DL:$DL,$GP563+37),"")</f>
      </c>
      <c r="GM563">
        <f>IF($GQ563&gt;=38,INDEX($DL:$DL,$GP563+38),"")</f>
      </c>
      <c r="GN563">
        <f>IF($GQ563&gt;=39,INDEX($DL:$DL,$GP563+39),"")</f>
      </c>
      <c r="GO563">
        <f>IF($GQ563&gt;=40,INDEX($DL:$DL,$GP563+40),"")</f>
      </c>
      <c r="GP563">
        <f>IFERROR(MATCH($DJ563,$DK$2:$DK$148,0)+1,0)</f>
      </c>
      <c r="GQ563">
        <f>IFERROR(INDEX($DM$2:$DM$148,MATCH($DJ563,$DK$2:$DK$148,0)),0)</f>
      </c>
      <c r="GR563">
        <f>IFERROR(MATCH($L563,$DN$563:$FA$563,0),0)</f>
      </c>
      <c r="GS563">
        <f>IF($GR563&gt;0,INDEX($FB$563:$GO$563,$GR563),"")</f>
      </c>
      <c r="GV563">
        <f>IF($JE563&gt;=1,INDEX($GT:$GT,$JD563+1),"")</f>
      </c>
      <c r="GW563">
        <f>IF($JE563&gt;=2,INDEX($GT:$GT,$JD563+2),"")</f>
      </c>
      <c r="GX563">
        <f>IF($JE563&gt;=3,INDEX($GT:$GT,$JD563+3),"")</f>
      </c>
      <c r="GY563">
        <f>IF($JE563&gt;=4,INDEX($GT:$GT,$JD563+4),"")</f>
      </c>
      <c r="GZ563">
        <f>IF($JE563&gt;=5,INDEX($GT:$GT,$JD563+5),"")</f>
      </c>
      <c r="HA563">
        <f>IF($JE563&gt;=6,INDEX($GT:$GT,$JD563+6),"")</f>
      </c>
      <c r="HB563">
        <f>IF($JE563&gt;=7,INDEX($GT:$GT,$JD563+7),"")</f>
      </c>
      <c r="HC563">
        <f>IF($JE563&gt;=8,INDEX($GT:$GT,$JD563+8),"")</f>
      </c>
      <c r="HD563">
        <f>IF($JE563&gt;=9,INDEX($GT:$GT,$JD563+9),"")</f>
      </c>
      <c r="HE563">
        <f>IF($JE563&gt;=10,INDEX($GT:$GT,$JD563+10),"")</f>
      </c>
      <c r="HF563">
        <f>IF($JE563&gt;=11,INDEX($GT:$GT,$JD563+11),"")</f>
      </c>
      <c r="HG563">
        <f>IF($JE563&gt;=12,INDEX($GT:$GT,$JD563+12),"")</f>
      </c>
      <c r="HH563">
        <f>IF($JE563&gt;=13,INDEX($GT:$GT,$JD563+13),"")</f>
      </c>
      <c r="HI563">
        <f>IF($JE563&gt;=14,INDEX($GT:$GT,$JD563+14),"")</f>
      </c>
      <c r="HJ563">
        <f>IF($JE563&gt;=15,INDEX($GT:$GT,$JD563+15),"")</f>
      </c>
      <c r="HK563">
        <f>IF($JE563&gt;=16,INDEX($GT:$GT,$JD563+16),"")</f>
      </c>
      <c r="HL563">
        <f>IF($JE563&gt;=17,INDEX($GT:$GT,$JD563+17),"")</f>
      </c>
      <c r="HM563">
        <f>IF($JE563&gt;=18,INDEX($GT:$GT,$JD563+18),"")</f>
      </c>
      <c r="HN563">
        <f>IF($JE563&gt;=19,INDEX($GT:$GT,$JD563+19),"")</f>
      </c>
      <c r="HO563">
        <f>IF($JE563&gt;=20,INDEX($GT:$GT,$JD563+20),"")</f>
      </c>
      <c r="HP563">
        <f>IF($JE563&gt;=21,INDEX($GT:$GT,$JD563+21),"")</f>
      </c>
      <c r="HQ563">
        <f>IF($JE563&gt;=22,INDEX($GT:$GT,$JD563+22),"")</f>
      </c>
      <c r="HR563">
        <f>IF($JE563&gt;=23,INDEX($GT:$GT,$JD563+23),"")</f>
      </c>
      <c r="HS563">
        <f>IF($JE563&gt;=24,INDEX($GT:$GT,$JD563+24),"")</f>
      </c>
      <c r="HT563">
        <f>IF($JE563&gt;=25,INDEX($GT:$GT,$JD563+25),"")</f>
      </c>
      <c r="HU563">
        <f>IF($JE563&gt;=26,INDEX($GT:$GT,$JD563+26),"")</f>
      </c>
      <c r="HV563">
        <f>IF($JE563&gt;=27,INDEX($GT:$GT,$JD563+27),"")</f>
      </c>
      <c r="HW563">
        <f>IF($JE563&gt;=28,INDEX($GT:$GT,$JD563+28),"")</f>
      </c>
      <c r="HX563">
        <f>IF($JE563&gt;=29,INDEX($GT:$GT,$JD563+29),"")</f>
      </c>
      <c r="HY563">
        <f>IF($JE563&gt;=30,INDEX($GT:$GT,$JD563+30),"")</f>
      </c>
      <c r="HZ563">
        <f>IF($JE563&gt;=31,INDEX($GT:$GT,$JD563+31),"")</f>
      </c>
      <c r="IA563">
        <f>IF($JE563&gt;=32,INDEX($GT:$GT,$JD563+32),"")</f>
      </c>
      <c r="IB563">
        <f>IF($JE563&gt;=33,INDEX($GT:$GT,$JD563+33),"")</f>
      </c>
      <c r="IC563">
        <f>IF($JE563&gt;=34,INDEX($GT:$GT,$JD563+34),"")</f>
      </c>
      <c r="ID563">
        <f>IF($JE563&gt;=35,INDEX($GT:$GT,$JD563+35),"")</f>
      </c>
      <c r="IE563">
        <f>IF($JE563&gt;=36,INDEX($GT:$GT,$JD563+36),"")</f>
      </c>
      <c r="IF563">
        <f>IF($JE563&gt;=37,INDEX($GT:$GT,$JD563+37),"")</f>
      </c>
      <c r="IG563">
        <f>IF($JE563&gt;=38,INDEX($GT:$GT,$JD563+38),"")</f>
      </c>
      <c r="IH563">
        <f>IF($JE563&gt;=39,INDEX($GT:$GT,$JD563+39),"")</f>
      </c>
      <c r="II563">
        <f>IF($JE563&gt;=40,INDEX($GT:$GT,$JD563+40),"")</f>
      </c>
      <c r="IJ563">
        <f>IF($JE563&gt;=41,INDEX($GT:$GT,$JD563+41),"")</f>
      </c>
      <c r="IK563">
        <f>IF($JE563&gt;=42,INDEX($GT:$GT,$JD563+42),"")</f>
      </c>
      <c r="IL563">
        <f>IF($JE563&gt;=43,INDEX($GT:$GT,$JD563+43),"")</f>
      </c>
      <c r="IM563">
        <f>IF($JE563&gt;=44,INDEX($GT:$GT,$JD563+44),"")</f>
      </c>
      <c r="IN563">
        <f>IF($JE563&gt;=45,INDEX($GT:$GT,$JD563+45),"")</f>
      </c>
      <c r="IO563">
        <f>IF($JE563&gt;=46,INDEX($GT:$GT,$JD563+46),"")</f>
      </c>
      <c r="IP563">
        <f>IF($JE563&gt;=47,INDEX($GT:$GT,$JD563+47),"")</f>
      </c>
      <c r="IQ563">
        <f>IF($JE563&gt;=48,INDEX($GT:$GT,$JD563+48),"")</f>
      </c>
      <c r="IR563">
        <f>IF($JE563&gt;=49,INDEX($GT:$GT,$JD563+49),"")</f>
      </c>
      <c r="IS563">
        <f>IF($JE563&gt;=50,INDEX($GT:$GT,$JD563+50),"")</f>
      </c>
      <c r="IT563">
        <f>IF($JE563&gt;=51,INDEX($GT:$GT,$JD563+51),"")</f>
      </c>
      <c r="IU563">
        <f>IF($JE563&gt;=52,INDEX($GT:$GT,$JD563+52),"")</f>
      </c>
      <c r="IV563">
        <f>IF($JE563&gt;=53,INDEX($GT:$GT,$JD563+53),"")</f>
      </c>
      <c r="IW563">
        <f>IF($JE563&gt;=54,INDEX($GT:$GT,$JD563+54),"")</f>
      </c>
      <c r="IX563">
        <f>IF($JE563&gt;=55,INDEX($GT:$GT,$JD563+55),"")</f>
      </c>
      <c r="IY563">
        <f>IF($JE563&gt;=56,INDEX($GT:$GT,$JD563+56),"")</f>
      </c>
      <c r="IZ563">
        <f>IF($JE563&gt;=57,INDEX($GT:$GT,$JD563+57),"")</f>
      </c>
      <c r="JA563">
        <f>IF($JE563&gt;=58,INDEX($GT:$GT,$JD563+58),"")</f>
      </c>
      <c r="JB563">
        <f>IF($JE563&gt;=59,INDEX($GT:$GT,$JD563+59),"")</f>
      </c>
      <c r="JC563">
        <f>IF($JE563&gt;=60,INDEX($GT:$GT,$JD563+60),"")</f>
      </c>
      <c r="JD563">
        <f>IFERROR(MATCH($GS563,$GT$2:$GT$322,0)+1,0)</f>
      </c>
      <c r="JE563">
        <f>IFERROR(INDEX($GU$2:$GU$322,MATCH($GS563,$GT$2:$GT$322,0)),0)</f>
      </c>
      <c r="JF563" t="s">
        <v>28</v>
      </c>
      <c r="JG563" t="s">
        <v>28</v>
      </c>
    </row>
    <row r="564" spans="1:267" x14ac:dyDescent="0.25">
      <c r="J564" s="1"/>
      <c r="K564" s="1"/>
      <c r="L564" s="1"/>
      <c r="M564" s="1"/>
      <c r="N564" s="1">
        <f>IFERROR(IF(FIND(" - ",$J564)&gt;0,MID($J564,FIND(" - ",$J564)+3,LEN($J564)),""),"")</f>
      </c>
      <c r="P564" s="1"/>
      <c r="S564" t="s">
        <v>28</v>
      </c>
      <c r="U564">
        <f>IF(OR($S564="",$T564=""),"",IFERROR($S564/$T564,0))</f>
      </c>
      <c r="V564">
        <f>IF($S564="","",
IF($K564="","",
IF(ISNUMBER(SEARCH("exempt",LOWER($K564))),0,
$S564*(VALUE(SUBSTITUTE($K564,"%",""))/100))))</f>
      </c>
      <c r="AB564">
        <f>IF($S564="","",
SUM($S564,$V564,$Z564,$W564,$Y564)-
IF($AA564="",0,VALUE($AA564)))</f>
      </c>
      <c r="AJ564" t="s">
        <v>1242</v>
      </c>
      <c r="AR564">
        <f>IFERROR(LEFT($J564,FIND(" - ",$J564)-1),$J564)</f>
      </c>
      <c r="AU564">
        <f>IF($CJ564&gt;=1,INDEX($AS:$AS,$CI564+1),"")</f>
      </c>
      <c r="AV564">
        <f>IF($CJ564&gt;=2,INDEX($AS:$AS,$CI564+2),"")</f>
      </c>
      <c r="AW564">
        <f>IF($CJ564&gt;=3,INDEX($AS:$AS,$CI564+3),"")</f>
      </c>
      <c r="AX564">
        <f>IF($CJ564&gt;=4,INDEX($AS:$AS,$CI564+4),"")</f>
      </c>
      <c r="AY564">
        <f>IF($CJ564&gt;=5,INDEX($AS:$AS,$CI564+5),"")</f>
      </c>
      <c r="AZ564">
        <f>IF($CJ564&gt;=6,INDEX($AS:$AS,$CI564+6),"")</f>
      </c>
      <c r="BA564">
        <f>IF($CJ564&gt;=7,INDEX($AS:$AS,$CI564+7),"")</f>
      </c>
      <c r="BB564">
        <f>IF($CJ564&gt;=8,INDEX($AS:$AS,$CI564+8),"")</f>
      </c>
      <c r="BC564">
        <f>IF($CJ564&gt;=9,INDEX($AS:$AS,$CI564+9),"")</f>
      </c>
      <c r="BD564">
        <f>IF($CJ564&gt;=10,INDEX($AS:$AS,$CI564+10),"")</f>
      </c>
      <c r="BE564">
        <f>IF($CJ564&gt;=11,INDEX($AS:$AS,$CI564+11),"")</f>
      </c>
      <c r="BF564">
        <f>IF($CJ564&gt;=12,INDEX($AS:$AS,$CI564+12),"")</f>
      </c>
      <c r="BG564">
        <f>IF($CJ564&gt;=13,INDEX($AS:$AS,$CI564+13),"")</f>
      </c>
      <c r="BH564">
        <f>IF($CJ564&gt;=14,INDEX($AS:$AS,$CI564+14),"")</f>
      </c>
      <c r="BI564">
        <f>IF($CJ564&gt;=15,INDEX($AS:$AS,$CI564+15),"")</f>
      </c>
      <c r="BJ564">
        <f>IF($CJ564&gt;=16,INDEX($AS:$AS,$CI564+16),"")</f>
      </c>
      <c r="BK564">
        <f>IF($CJ564&gt;=17,INDEX($AS:$AS,$CI564+17),"")</f>
      </c>
      <c r="BL564">
        <f>IF($CJ564&gt;=18,INDEX($AS:$AS,$CI564+18),"")</f>
      </c>
      <c r="BM564">
        <f>IF($CJ564&gt;=19,INDEX($AS:$AS,$CI564+19),"")</f>
      </c>
      <c r="BN564">
        <f>IF($CJ564&gt;=20,INDEX($AS:$AS,$CI564+20),"")</f>
      </c>
      <c r="BO564">
        <f>IF($CJ564&gt;=21,INDEX($AS:$AS,$CI564+21),"")</f>
      </c>
      <c r="BP564">
        <f>IF($CJ564&gt;=22,INDEX($AS:$AS,$CI564+22),"")</f>
      </c>
      <c r="BQ564">
        <f>IF($CJ564&gt;=23,INDEX($AS:$AS,$CI564+23),"")</f>
      </c>
      <c r="BR564">
        <f>IF($CJ564&gt;=24,INDEX($AS:$AS,$CI564+24),"")</f>
      </c>
      <c r="BS564">
        <f>IF($CJ564&gt;=25,INDEX($AS:$AS,$CI564+25),"")</f>
      </c>
      <c r="BT564">
        <f>IF($CJ564&gt;=26,INDEX($AS:$AS,$CI564+26),"")</f>
      </c>
      <c r="BU564">
        <f>IF($CJ564&gt;=27,INDEX($AS:$AS,$CI564+27),"")</f>
      </c>
      <c r="BV564">
        <f>IF($CJ564&gt;=28,INDEX($AS:$AS,$CI564+28),"")</f>
      </c>
      <c r="BW564">
        <f>IF($CJ564&gt;=29,INDEX($AS:$AS,$CI564+29),"")</f>
      </c>
      <c r="BX564">
        <f>IF($CJ564&gt;=30,INDEX($AS:$AS,$CI564+30),"")</f>
      </c>
      <c r="BY564">
        <f>IF($CJ564&gt;=31,INDEX($AS:$AS,$CI564+31),"")</f>
      </c>
      <c r="BZ564">
        <f>IF($CJ564&gt;=32,INDEX($AS:$AS,$CI564+32),"")</f>
      </c>
      <c r="CA564">
        <f>IF($CJ564&gt;=33,INDEX($AS:$AS,$CI564+33),"")</f>
      </c>
      <c r="CB564">
        <f>IF($CJ564&gt;=34,INDEX($AS:$AS,$CI564+34),"")</f>
      </c>
      <c r="CC564">
        <f>IF($CJ564&gt;=35,INDEX($AS:$AS,$CI564+35),"")</f>
      </c>
      <c r="CD564">
        <f>IF($CJ564&gt;=36,INDEX($AS:$AS,$CI564+36),"")</f>
      </c>
      <c r="CE564">
        <f>IF($CJ564&gt;=37,INDEX($AS:$AS,$CI564+37),"")</f>
      </c>
      <c r="CF564">
        <f>IF($CJ564&gt;=38,INDEX($AS:$AS,$CI564+38),"")</f>
      </c>
      <c r="CG564">
        <f>IF($CJ564&gt;=39,INDEX($AS:$AS,$CI564+39),"")</f>
      </c>
      <c r="CH564">
        <f>IF($CJ564&gt;=40,INDEX($AS:$AS,$CI564+40),"")</f>
      </c>
      <c r="CI564">
        <f>IFERROR(MATCH($AR564,$AS$2:$AS$133,0)+1,0)</f>
      </c>
      <c r="CJ564">
        <f>IFERROR(INDEX($AT$2:$AT$133,MATCH($AR564,$AS$2:$AS$133,0)),0)</f>
      </c>
      <c r="CK564">
        <f>IFERROR(LEFT($O564,FIND(" - ",$O564)-1),$O564)</f>
      </c>
      <c r="CL564" t="s">
        <v>1243</v>
      </c>
      <c r="CM564">
        <v>1</v>
      </c>
      <c r="CN564">
        <f>IF($DI564&gt;=1,INDEX($CL:$CL,$DH564+1),"")</f>
      </c>
      <c r="CO564">
        <f>IF($DI564&gt;=2,INDEX($CL:$CL,$DH564+2),"")</f>
      </c>
      <c r="CP564">
        <f>IF($DI564&gt;=3,INDEX($CL:$CL,$DH564+3),"")</f>
      </c>
      <c r="CQ564">
        <f>IF($DI564&gt;=4,INDEX($CL:$CL,$DH564+4),"")</f>
      </c>
      <c r="CR564">
        <f>IF($DI564&gt;=5,INDEX($CL:$CL,$DH564+5),"")</f>
      </c>
      <c r="CS564">
        <f>IF($DI564&gt;=6,INDEX($CL:$CL,$DH564+6),"")</f>
      </c>
      <c r="CT564">
        <f>IF($DI564&gt;=7,INDEX($CL:$CL,$DH564+7),"")</f>
      </c>
      <c r="CU564">
        <f>IF($DI564&gt;=8,INDEX($CL:$CL,$DH564+8),"")</f>
      </c>
      <c r="CV564">
        <f>IF($DI564&gt;=9,INDEX($CL:$CL,$DH564+9),"")</f>
      </c>
      <c r="CW564">
        <f>IF($DI564&gt;=10,INDEX($CL:$CL,$DH564+10),"")</f>
      </c>
      <c r="CX564">
        <f>IF($DI564&gt;=11,INDEX($CL:$CL,$DH564+11),"")</f>
      </c>
      <c r="CY564">
        <f>IF($DI564&gt;=12,INDEX($CL:$CL,$DH564+12),"")</f>
      </c>
      <c r="CZ564">
        <f>IF($DI564&gt;=13,INDEX($CL:$CL,$DH564+13),"")</f>
      </c>
      <c r="DA564">
        <f>IF($DI564&gt;=14,INDEX($CL:$CL,$DH564+14),"")</f>
      </c>
      <c r="DB564">
        <f>IF($DI564&gt;=15,INDEX($CL:$CL,$DH564+15),"")</f>
      </c>
      <c r="DC564">
        <f>IF($DI564&gt;=16,INDEX($CL:$CL,$DH564+16),"")</f>
      </c>
      <c r="DD564">
        <f>IF($DI564&gt;=17,INDEX($CL:$CL,$DH564+17),"")</f>
      </c>
      <c r="DE564">
        <f>IF($DI564&gt;=18,INDEX($CL:$CL,$DH564+18),"")</f>
      </c>
      <c r="DF564">
        <f>IF($DI564&gt;=19,INDEX($CL:$CL,$DH564+19),"")</f>
      </c>
      <c r="DG564">
        <f>IF($DI564&gt;=20,INDEX($CL:$CL,$DH564+20),"")</f>
      </c>
      <c r="DH564">
        <f>IFERROR(MATCH($CK564,$CL$2:$CL$1558,0)+1,0)</f>
      </c>
      <c r="DI564">
        <f>IFERROR(INDEX($CM$2:$CM$1558,MATCH($CK564,$CL$2:$CL$1558,0)),0)</f>
      </c>
      <c r="DJ564">
        <f>IFERROR(INDEX($AQ:$AQ,MATCH($K564,$AP:$AP,0))&amp;"","")</f>
      </c>
      <c r="DN564">
        <f>IF($GQ564&gt;=1,INDEX($DK:$DK,$GP564+1),"")</f>
      </c>
      <c r="DO564">
        <f>IF($GQ564&gt;=2,INDEX($DK:$DK,$GP564+2),"")</f>
      </c>
      <c r="DP564">
        <f>IF($GQ564&gt;=3,INDEX($DK:$DK,$GP564+3),"")</f>
      </c>
      <c r="DQ564">
        <f>IF($GQ564&gt;=4,INDEX($DK:$DK,$GP564+4),"")</f>
      </c>
      <c r="DR564">
        <f>IF($GQ564&gt;=5,INDEX($DK:$DK,$GP564+5),"")</f>
      </c>
      <c r="DS564">
        <f>IF($GQ564&gt;=6,INDEX($DK:$DK,$GP564+6),"")</f>
      </c>
      <c r="DT564">
        <f>IF($GQ564&gt;=7,INDEX($DK:$DK,$GP564+7),"")</f>
      </c>
      <c r="DU564">
        <f>IF($GQ564&gt;=8,INDEX($DK:$DK,$GP564+8),"")</f>
      </c>
      <c r="DV564">
        <f>IF($GQ564&gt;=9,INDEX($DK:$DK,$GP564+9),"")</f>
      </c>
      <c r="DW564">
        <f>IF($GQ564&gt;=10,INDEX($DK:$DK,$GP564+10),"")</f>
      </c>
      <c r="DX564">
        <f>IF($GQ564&gt;=11,INDEX($DK:$DK,$GP564+11),"")</f>
      </c>
      <c r="DY564">
        <f>IF($GQ564&gt;=12,INDEX($DK:$DK,$GP564+12),"")</f>
      </c>
      <c r="DZ564">
        <f>IF($GQ564&gt;=13,INDEX($DK:$DK,$GP564+13),"")</f>
      </c>
      <c r="EA564">
        <f>IF($GQ564&gt;=14,INDEX($DK:$DK,$GP564+14),"")</f>
      </c>
      <c r="EB564">
        <f>IF($GQ564&gt;=15,INDEX($DK:$DK,$GP564+15),"")</f>
      </c>
      <c r="EC564">
        <f>IF($GQ564&gt;=16,INDEX($DK:$DK,$GP564+16),"")</f>
      </c>
      <c r="ED564">
        <f>IF($GQ564&gt;=17,INDEX($DK:$DK,$GP564+17),"")</f>
      </c>
      <c r="EE564">
        <f>IF($GQ564&gt;=18,INDEX($DK:$DK,$GP564+18),"")</f>
      </c>
      <c r="EF564">
        <f>IF($GQ564&gt;=19,INDEX($DK:$DK,$GP564+19),"")</f>
      </c>
      <c r="EG564">
        <f>IF($GQ564&gt;=20,INDEX($DK:$DK,$GP564+20),"")</f>
      </c>
      <c r="EH564">
        <f>IF($GQ564&gt;=21,INDEX($DK:$DK,$GP564+21),"")</f>
      </c>
      <c r="EI564">
        <f>IF($GQ564&gt;=22,INDEX($DK:$DK,$GP564+22),"")</f>
      </c>
      <c r="EJ564">
        <f>IF($GQ564&gt;=23,INDEX($DK:$DK,$GP564+23),"")</f>
      </c>
      <c r="EK564">
        <f>IF($GQ564&gt;=24,INDEX($DK:$DK,$GP564+24),"")</f>
      </c>
      <c r="EL564">
        <f>IF($GQ564&gt;=25,INDEX($DK:$DK,$GP564+25),"")</f>
      </c>
      <c r="EM564">
        <f>IF($GQ564&gt;=26,INDEX($DK:$DK,$GP564+26),"")</f>
      </c>
      <c r="EN564">
        <f>IF($GQ564&gt;=27,INDEX($DK:$DK,$GP564+27),"")</f>
      </c>
      <c r="EO564">
        <f>IF($GQ564&gt;=28,INDEX($DK:$DK,$GP564+28),"")</f>
      </c>
      <c r="EP564">
        <f>IF($GQ564&gt;=29,INDEX($DK:$DK,$GP564+29),"")</f>
      </c>
      <c r="EQ564">
        <f>IF($GQ564&gt;=30,INDEX($DK:$DK,$GP564+30),"")</f>
      </c>
      <c r="ER564">
        <f>IF($GQ564&gt;=31,INDEX($DK:$DK,$GP564+31),"")</f>
      </c>
      <c r="ES564">
        <f>IF($GQ564&gt;=32,INDEX($DK:$DK,$GP564+32),"")</f>
      </c>
      <c r="ET564">
        <f>IF($GQ564&gt;=33,INDEX($DK:$DK,$GP564+33),"")</f>
      </c>
      <c r="EU564">
        <f>IF($GQ564&gt;=34,INDEX($DK:$DK,$GP564+34),"")</f>
      </c>
      <c r="EV564">
        <f>IF($GQ564&gt;=35,INDEX($DK:$DK,$GP564+35),"")</f>
      </c>
      <c r="EW564">
        <f>IF($GQ564&gt;=36,INDEX($DK:$DK,$GP564+36),"")</f>
      </c>
      <c r="EX564">
        <f>IF($GQ564&gt;=37,INDEX($DK:$DK,$GP564+37),"")</f>
      </c>
      <c r="EY564">
        <f>IF($GQ564&gt;=38,INDEX($DK:$DK,$GP564+38),"")</f>
      </c>
      <c r="EZ564">
        <f>IF($GQ564&gt;=39,INDEX($DK:$DK,$GP564+39),"")</f>
      </c>
      <c r="FA564">
        <f>IF($GQ564&gt;=40,INDEX($DK:$DK,$GP564+40),"")</f>
      </c>
      <c r="FB564">
        <f>IF($GQ564&gt;=1,INDEX($DL:$DL,$GP564+1),"")</f>
      </c>
      <c r="FC564">
        <f>IF($GQ564&gt;=2,INDEX($DL:$DL,$GP564+2),"")</f>
      </c>
      <c r="FD564">
        <f>IF($GQ564&gt;=3,INDEX($DL:$DL,$GP564+3),"")</f>
      </c>
      <c r="FE564">
        <f>IF($GQ564&gt;=4,INDEX($DL:$DL,$GP564+4),"")</f>
      </c>
      <c r="FF564">
        <f>IF($GQ564&gt;=5,INDEX($DL:$DL,$GP564+5),"")</f>
      </c>
      <c r="FG564">
        <f>IF($GQ564&gt;=6,INDEX($DL:$DL,$GP564+6),"")</f>
      </c>
      <c r="FH564">
        <f>IF($GQ564&gt;=7,INDEX($DL:$DL,$GP564+7),"")</f>
      </c>
      <c r="FI564">
        <f>IF($GQ564&gt;=8,INDEX($DL:$DL,$GP564+8),"")</f>
      </c>
      <c r="FJ564">
        <f>IF($GQ564&gt;=9,INDEX($DL:$DL,$GP564+9),"")</f>
      </c>
      <c r="FK564">
        <f>IF($GQ564&gt;=10,INDEX($DL:$DL,$GP564+10),"")</f>
      </c>
      <c r="FL564">
        <f>IF($GQ564&gt;=11,INDEX($DL:$DL,$GP564+11),"")</f>
      </c>
      <c r="FM564">
        <f>IF($GQ564&gt;=12,INDEX($DL:$DL,$GP564+12),"")</f>
      </c>
      <c r="FN564">
        <f>IF($GQ564&gt;=13,INDEX($DL:$DL,$GP564+13),"")</f>
      </c>
      <c r="FO564">
        <f>IF($GQ564&gt;=14,INDEX($DL:$DL,$GP564+14),"")</f>
      </c>
      <c r="FP564">
        <f>IF($GQ564&gt;=15,INDEX($DL:$DL,$GP564+15),"")</f>
      </c>
      <c r="FQ564">
        <f>IF($GQ564&gt;=16,INDEX($DL:$DL,$GP564+16),"")</f>
      </c>
      <c r="FR564">
        <f>IF($GQ564&gt;=17,INDEX($DL:$DL,$GP564+17),"")</f>
      </c>
      <c r="FS564">
        <f>IF($GQ564&gt;=18,INDEX($DL:$DL,$GP564+18),"")</f>
      </c>
      <c r="FT564">
        <f>IF($GQ564&gt;=19,INDEX($DL:$DL,$GP564+19),"")</f>
      </c>
      <c r="FU564">
        <f>IF($GQ564&gt;=20,INDEX($DL:$DL,$GP564+20),"")</f>
      </c>
      <c r="FV564">
        <f>IF($GQ564&gt;=21,INDEX($DL:$DL,$GP564+21),"")</f>
      </c>
      <c r="FW564">
        <f>IF($GQ564&gt;=22,INDEX($DL:$DL,$GP564+22),"")</f>
      </c>
      <c r="FX564">
        <f>IF($GQ564&gt;=23,INDEX($DL:$DL,$GP564+23),"")</f>
      </c>
      <c r="FY564">
        <f>IF($GQ564&gt;=24,INDEX($DL:$DL,$GP564+24),"")</f>
      </c>
      <c r="FZ564">
        <f>IF($GQ564&gt;=25,INDEX($DL:$DL,$GP564+25),"")</f>
      </c>
      <c r="GA564">
        <f>IF($GQ564&gt;=26,INDEX($DL:$DL,$GP564+26),"")</f>
      </c>
      <c r="GB564">
        <f>IF($GQ564&gt;=27,INDEX($DL:$DL,$GP564+27),"")</f>
      </c>
      <c r="GC564">
        <f>IF($GQ564&gt;=28,INDEX($DL:$DL,$GP564+28),"")</f>
      </c>
      <c r="GD564">
        <f>IF($GQ564&gt;=29,INDEX($DL:$DL,$GP564+29),"")</f>
      </c>
      <c r="GE564">
        <f>IF($GQ564&gt;=30,INDEX($DL:$DL,$GP564+30),"")</f>
      </c>
      <c r="GF564">
        <f>IF($GQ564&gt;=31,INDEX($DL:$DL,$GP564+31),"")</f>
      </c>
      <c r="GG564">
        <f>IF($GQ564&gt;=32,INDEX($DL:$DL,$GP564+32),"")</f>
      </c>
      <c r="GH564">
        <f>IF($GQ564&gt;=33,INDEX($DL:$DL,$GP564+33),"")</f>
      </c>
      <c r="GI564">
        <f>IF($GQ564&gt;=34,INDEX($DL:$DL,$GP564+34),"")</f>
      </c>
      <c r="GJ564">
        <f>IF($GQ564&gt;=35,INDEX($DL:$DL,$GP564+35),"")</f>
      </c>
      <c r="GK564">
        <f>IF($GQ564&gt;=36,INDEX($DL:$DL,$GP564+36),"")</f>
      </c>
      <c r="GL564">
        <f>IF($GQ564&gt;=37,INDEX($DL:$DL,$GP564+37),"")</f>
      </c>
      <c r="GM564">
        <f>IF($GQ564&gt;=38,INDEX($DL:$DL,$GP564+38),"")</f>
      </c>
      <c r="GN564">
        <f>IF($GQ564&gt;=39,INDEX($DL:$DL,$GP564+39),"")</f>
      </c>
      <c r="GO564">
        <f>IF($GQ564&gt;=40,INDEX($DL:$DL,$GP564+40),"")</f>
      </c>
      <c r="GP564">
        <f>IFERROR(MATCH($DJ564,$DK$2:$DK$148,0)+1,0)</f>
      </c>
      <c r="GQ564">
        <f>IFERROR(INDEX($DM$2:$DM$148,MATCH($DJ564,$DK$2:$DK$148,0)),0)</f>
      </c>
      <c r="GR564">
        <f>IFERROR(MATCH($L564,$DN$564:$FA$564,0),0)</f>
      </c>
      <c r="GS564">
        <f>IF($GR564&gt;0,INDEX($FB$564:$GO$564,$GR564),"")</f>
      </c>
      <c r="GV564">
        <f>IF($JE564&gt;=1,INDEX($GT:$GT,$JD564+1),"")</f>
      </c>
      <c r="GW564">
        <f>IF($JE564&gt;=2,INDEX($GT:$GT,$JD564+2),"")</f>
      </c>
      <c r="GX564">
        <f>IF($JE564&gt;=3,INDEX($GT:$GT,$JD564+3),"")</f>
      </c>
      <c r="GY564">
        <f>IF($JE564&gt;=4,INDEX($GT:$GT,$JD564+4),"")</f>
      </c>
      <c r="GZ564">
        <f>IF($JE564&gt;=5,INDEX($GT:$GT,$JD564+5),"")</f>
      </c>
      <c r="HA564">
        <f>IF($JE564&gt;=6,INDEX($GT:$GT,$JD564+6),"")</f>
      </c>
      <c r="HB564">
        <f>IF($JE564&gt;=7,INDEX($GT:$GT,$JD564+7),"")</f>
      </c>
      <c r="HC564">
        <f>IF($JE564&gt;=8,INDEX($GT:$GT,$JD564+8),"")</f>
      </c>
      <c r="HD564">
        <f>IF($JE564&gt;=9,INDEX($GT:$GT,$JD564+9),"")</f>
      </c>
      <c r="HE564">
        <f>IF($JE564&gt;=10,INDEX($GT:$GT,$JD564+10),"")</f>
      </c>
      <c r="HF564">
        <f>IF($JE564&gt;=11,INDEX($GT:$GT,$JD564+11),"")</f>
      </c>
      <c r="HG564">
        <f>IF($JE564&gt;=12,INDEX($GT:$GT,$JD564+12),"")</f>
      </c>
      <c r="HH564">
        <f>IF($JE564&gt;=13,INDEX($GT:$GT,$JD564+13),"")</f>
      </c>
      <c r="HI564">
        <f>IF($JE564&gt;=14,INDEX($GT:$GT,$JD564+14),"")</f>
      </c>
      <c r="HJ564">
        <f>IF($JE564&gt;=15,INDEX($GT:$GT,$JD564+15),"")</f>
      </c>
      <c r="HK564">
        <f>IF($JE564&gt;=16,INDEX($GT:$GT,$JD564+16),"")</f>
      </c>
      <c r="HL564">
        <f>IF($JE564&gt;=17,INDEX($GT:$GT,$JD564+17),"")</f>
      </c>
      <c r="HM564">
        <f>IF($JE564&gt;=18,INDEX($GT:$GT,$JD564+18),"")</f>
      </c>
      <c r="HN564">
        <f>IF($JE564&gt;=19,INDEX($GT:$GT,$JD564+19),"")</f>
      </c>
      <c r="HO564">
        <f>IF($JE564&gt;=20,INDEX($GT:$GT,$JD564+20),"")</f>
      </c>
      <c r="HP564">
        <f>IF($JE564&gt;=21,INDEX($GT:$GT,$JD564+21),"")</f>
      </c>
      <c r="HQ564">
        <f>IF($JE564&gt;=22,INDEX($GT:$GT,$JD564+22),"")</f>
      </c>
      <c r="HR564">
        <f>IF($JE564&gt;=23,INDEX($GT:$GT,$JD564+23),"")</f>
      </c>
      <c r="HS564">
        <f>IF($JE564&gt;=24,INDEX($GT:$GT,$JD564+24),"")</f>
      </c>
      <c r="HT564">
        <f>IF($JE564&gt;=25,INDEX($GT:$GT,$JD564+25),"")</f>
      </c>
      <c r="HU564">
        <f>IF($JE564&gt;=26,INDEX($GT:$GT,$JD564+26),"")</f>
      </c>
      <c r="HV564">
        <f>IF($JE564&gt;=27,INDEX($GT:$GT,$JD564+27),"")</f>
      </c>
      <c r="HW564">
        <f>IF($JE564&gt;=28,INDEX($GT:$GT,$JD564+28),"")</f>
      </c>
      <c r="HX564">
        <f>IF($JE564&gt;=29,INDEX($GT:$GT,$JD564+29),"")</f>
      </c>
      <c r="HY564">
        <f>IF($JE564&gt;=30,INDEX($GT:$GT,$JD564+30),"")</f>
      </c>
      <c r="HZ564">
        <f>IF($JE564&gt;=31,INDEX($GT:$GT,$JD564+31),"")</f>
      </c>
      <c r="IA564">
        <f>IF($JE564&gt;=32,INDEX($GT:$GT,$JD564+32),"")</f>
      </c>
      <c r="IB564">
        <f>IF($JE564&gt;=33,INDEX($GT:$GT,$JD564+33),"")</f>
      </c>
      <c r="IC564">
        <f>IF($JE564&gt;=34,INDEX($GT:$GT,$JD564+34),"")</f>
      </c>
      <c r="ID564">
        <f>IF($JE564&gt;=35,INDEX($GT:$GT,$JD564+35),"")</f>
      </c>
      <c r="IE564">
        <f>IF($JE564&gt;=36,INDEX($GT:$GT,$JD564+36),"")</f>
      </c>
      <c r="IF564">
        <f>IF($JE564&gt;=37,INDEX($GT:$GT,$JD564+37),"")</f>
      </c>
      <c r="IG564">
        <f>IF($JE564&gt;=38,INDEX($GT:$GT,$JD564+38),"")</f>
      </c>
      <c r="IH564">
        <f>IF($JE564&gt;=39,INDEX($GT:$GT,$JD564+39),"")</f>
      </c>
      <c r="II564">
        <f>IF($JE564&gt;=40,INDEX($GT:$GT,$JD564+40),"")</f>
      </c>
      <c r="IJ564">
        <f>IF($JE564&gt;=41,INDEX($GT:$GT,$JD564+41),"")</f>
      </c>
      <c r="IK564">
        <f>IF($JE564&gt;=42,INDEX($GT:$GT,$JD564+42),"")</f>
      </c>
      <c r="IL564">
        <f>IF($JE564&gt;=43,INDEX($GT:$GT,$JD564+43),"")</f>
      </c>
      <c r="IM564">
        <f>IF($JE564&gt;=44,INDEX($GT:$GT,$JD564+44),"")</f>
      </c>
      <c r="IN564">
        <f>IF($JE564&gt;=45,INDEX($GT:$GT,$JD564+45),"")</f>
      </c>
      <c r="IO564">
        <f>IF($JE564&gt;=46,INDEX($GT:$GT,$JD564+46),"")</f>
      </c>
      <c r="IP564">
        <f>IF($JE564&gt;=47,INDEX($GT:$GT,$JD564+47),"")</f>
      </c>
      <c r="IQ564">
        <f>IF($JE564&gt;=48,INDEX($GT:$GT,$JD564+48),"")</f>
      </c>
      <c r="IR564">
        <f>IF($JE564&gt;=49,INDEX($GT:$GT,$JD564+49),"")</f>
      </c>
      <c r="IS564">
        <f>IF($JE564&gt;=50,INDEX($GT:$GT,$JD564+50),"")</f>
      </c>
      <c r="IT564">
        <f>IF($JE564&gt;=51,INDEX($GT:$GT,$JD564+51),"")</f>
      </c>
      <c r="IU564">
        <f>IF($JE564&gt;=52,INDEX($GT:$GT,$JD564+52),"")</f>
      </c>
      <c r="IV564">
        <f>IF($JE564&gt;=53,INDEX($GT:$GT,$JD564+53),"")</f>
      </c>
      <c r="IW564">
        <f>IF($JE564&gt;=54,INDEX($GT:$GT,$JD564+54),"")</f>
      </c>
      <c r="IX564">
        <f>IF($JE564&gt;=55,INDEX($GT:$GT,$JD564+55),"")</f>
      </c>
      <c r="IY564">
        <f>IF($JE564&gt;=56,INDEX($GT:$GT,$JD564+56),"")</f>
      </c>
      <c r="IZ564">
        <f>IF($JE564&gt;=57,INDEX($GT:$GT,$JD564+57),"")</f>
      </c>
      <c r="JA564">
        <f>IF($JE564&gt;=58,INDEX($GT:$GT,$JD564+58),"")</f>
      </c>
      <c r="JB564">
        <f>IF($JE564&gt;=59,INDEX($GT:$GT,$JD564+59),"")</f>
      </c>
      <c r="JC564">
        <f>IF($JE564&gt;=60,INDEX($GT:$GT,$JD564+60),"")</f>
      </c>
      <c r="JD564">
        <f>IFERROR(MATCH($GS564,$GT$2:$GT$322,0)+1,0)</f>
      </c>
      <c r="JE564">
        <f>IFERROR(INDEX($GU$2:$GU$322,MATCH($GS564,$GT$2:$GT$322,0)),0)</f>
      </c>
      <c r="JF564" t="s">
        <v>28</v>
      </c>
      <c r="JG564" t="s">
        <v>28</v>
      </c>
    </row>
    <row r="565" spans="1:267" x14ac:dyDescent="0.25">
      <c r="J565" s="1"/>
      <c r="K565" s="1"/>
      <c r="L565" s="1"/>
      <c r="M565" s="1"/>
      <c r="N565" s="1">
        <f>IFERROR(IF(FIND(" - ",$J565)&gt;0,MID($J565,FIND(" - ",$J565)+3,LEN($J565)),""),"")</f>
      </c>
      <c r="P565" s="1"/>
      <c r="S565" t="s">
        <v>28</v>
      </c>
      <c r="U565">
        <f>IF(OR($S565="",$T565=""),"",IFERROR($S565/$T565,0))</f>
      </c>
      <c r="V565">
        <f>IF($S565="","",
IF($K565="","",
IF(ISNUMBER(SEARCH("exempt",LOWER($K565))),0,
$S565*(VALUE(SUBSTITUTE($K565,"%",""))/100))))</f>
      </c>
      <c r="AB565">
        <f>IF($S565="","",
SUM($S565,$V565,$Z565,$W565,$Y565)-
IF($AA565="",0,VALUE($AA565)))</f>
      </c>
      <c r="AJ565" t="s">
        <v>1244</v>
      </c>
      <c r="AR565">
        <f>IFERROR(LEFT($J565,FIND(" - ",$J565)-1),$J565)</f>
      </c>
      <c r="AU565">
        <f>IF($CJ565&gt;=1,INDEX($AS:$AS,$CI565+1),"")</f>
      </c>
      <c r="AV565">
        <f>IF($CJ565&gt;=2,INDEX($AS:$AS,$CI565+2),"")</f>
      </c>
      <c r="AW565">
        <f>IF($CJ565&gt;=3,INDEX($AS:$AS,$CI565+3),"")</f>
      </c>
      <c r="AX565">
        <f>IF($CJ565&gt;=4,INDEX($AS:$AS,$CI565+4),"")</f>
      </c>
      <c r="AY565">
        <f>IF($CJ565&gt;=5,INDEX($AS:$AS,$CI565+5),"")</f>
      </c>
      <c r="AZ565">
        <f>IF($CJ565&gt;=6,INDEX($AS:$AS,$CI565+6),"")</f>
      </c>
      <c r="BA565">
        <f>IF($CJ565&gt;=7,INDEX($AS:$AS,$CI565+7),"")</f>
      </c>
      <c r="BB565">
        <f>IF($CJ565&gt;=8,INDEX($AS:$AS,$CI565+8),"")</f>
      </c>
      <c r="BC565">
        <f>IF($CJ565&gt;=9,INDEX($AS:$AS,$CI565+9),"")</f>
      </c>
      <c r="BD565">
        <f>IF($CJ565&gt;=10,INDEX($AS:$AS,$CI565+10),"")</f>
      </c>
      <c r="BE565">
        <f>IF($CJ565&gt;=11,INDEX($AS:$AS,$CI565+11),"")</f>
      </c>
      <c r="BF565">
        <f>IF($CJ565&gt;=12,INDEX($AS:$AS,$CI565+12),"")</f>
      </c>
      <c r="BG565">
        <f>IF($CJ565&gt;=13,INDEX($AS:$AS,$CI565+13),"")</f>
      </c>
      <c r="BH565">
        <f>IF($CJ565&gt;=14,INDEX($AS:$AS,$CI565+14),"")</f>
      </c>
      <c r="BI565">
        <f>IF($CJ565&gt;=15,INDEX($AS:$AS,$CI565+15),"")</f>
      </c>
      <c r="BJ565">
        <f>IF($CJ565&gt;=16,INDEX($AS:$AS,$CI565+16),"")</f>
      </c>
      <c r="BK565">
        <f>IF($CJ565&gt;=17,INDEX($AS:$AS,$CI565+17),"")</f>
      </c>
      <c r="BL565">
        <f>IF($CJ565&gt;=18,INDEX($AS:$AS,$CI565+18),"")</f>
      </c>
      <c r="BM565">
        <f>IF($CJ565&gt;=19,INDEX($AS:$AS,$CI565+19),"")</f>
      </c>
      <c r="BN565">
        <f>IF($CJ565&gt;=20,INDEX($AS:$AS,$CI565+20),"")</f>
      </c>
      <c r="BO565">
        <f>IF($CJ565&gt;=21,INDEX($AS:$AS,$CI565+21),"")</f>
      </c>
      <c r="BP565">
        <f>IF($CJ565&gt;=22,INDEX($AS:$AS,$CI565+22),"")</f>
      </c>
      <c r="BQ565">
        <f>IF($CJ565&gt;=23,INDEX($AS:$AS,$CI565+23),"")</f>
      </c>
      <c r="BR565">
        <f>IF($CJ565&gt;=24,INDEX($AS:$AS,$CI565+24),"")</f>
      </c>
      <c r="BS565">
        <f>IF($CJ565&gt;=25,INDEX($AS:$AS,$CI565+25),"")</f>
      </c>
      <c r="BT565">
        <f>IF($CJ565&gt;=26,INDEX($AS:$AS,$CI565+26),"")</f>
      </c>
      <c r="BU565">
        <f>IF($CJ565&gt;=27,INDEX($AS:$AS,$CI565+27),"")</f>
      </c>
      <c r="BV565">
        <f>IF($CJ565&gt;=28,INDEX($AS:$AS,$CI565+28),"")</f>
      </c>
      <c r="BW565">
        <f>IF($CJ565&gt;=29,INDEX($AS:$AS,$CI565+29),"")</f>
      </c>
      <c r="BX565">
        <f>IF($CJ565&gt;=30,INDEX($AS:$AS,$CI565+30),"")</f>
      </c>
      <c r="BY565">
        <f>IF($CJ565&gt;=31,INDEX($AS:$AS,$CI565+31),"")</f>
      </c>
      <c r="BZ565">
        <f>IF($CJ565&gt;=32,INDEX($AS:$AS,$CI565+32),"")</f>
      </c>
      <c r="CA565">
        <f>IF($CJ565&gt;=33,INDEX($AS:$AS,$CI565+33),"")</f>
      </c>
      <c r="CB565">
        <f>IF($CJ565&gt;=34,INDEX($AS:$AS,$CI565+34),"")</f>
      </c>
      <c r="CC565">
        <f>IF($CJ565&gt;=35,INDEX($AS:$AS,$CI565+35),"")</f>
      </c>
      <c r="CD565">
        <f>IF($CJ565&gt;=36,INDEX($AS:$AS,$CI565+36),"")</f>
      </c>
      <c r="CE565">
        <f>IF($CJ565&gt;=37,INDEX($AS:$AS,$CI565+37),"")</f>
      </c>
      <c r="CF565">
        <f>IF($CJ565&gt;=38,INDEX($AS:$AS,$CI565+38),"")</f>
      </c>
      <c r="CG565">
        <f>IF($CJ565&gt;=39,INDEX($AS:$AS,$CI565+39),"")</f>
      </c>
      <c r="CH565">
        <f>IF($CJ565&gt;=40,INDEX($AS:$AS,$CI565+40),"")</f>
      </c>
      <c r="CI565">
        <f>IFERROR(MATCH($AR565,$AS$2:$AS$133,0)+1,0)</f>
      </c>
      <c r="CJ565">
        <f>IFERROR(INDEX($AT$2:$AT$133,MATCH($AR565,$AS$2:$AS$133,0)),0)</f>
      </c>
      <c r="CK565">
        <f>IFERROR(LEFT($O565,FIND(" - ",$O565)-1),$O565)</f>
      </c>
      <c r="CL565" t="s">
        <v>113</v>
      </c>
      <c r="CN565">
        <f>IF($DI565&gt;=1,INDEX($CL:$CL,$DH565+1),"")</f>
      </c>
      <c r="CO565">
        <f>IF($DI565&gt;=2,INDEX($CL:$CL,$DH565+2),"")</f>
      </c>
      <c r="CP565">
        <f>IF($DI565&gt;=3,INDEX($CL:$CL,$DH565+3),"")</f>
      </c>
      <c r="CQ565">
        <f>IF($DI565&gt;=4,INDEX($CL:$CL,$DH565+4),"")</f>
      </c>
      <c r="CR565">
        <f>IF($DI565&gt;=5,INDEX($CL:$CL,$DH565+5),"")</f>
      </c>
      <c r="CS565">
        <f>IF($DI565&gt;=6,INDEX($CL:$CL,$DH565+6),"")</f>
      </c>
      <c r="CT565">
        <f>IF($DI565&gt;=7,INDEX($CL:$CL,$DH565+7),"")</f>
      </c>
      <c r="CU565">
        <f>IF($DI565&gt;=8,INDEX($CL:$CL,$DH565+8),"")</f>
      </c>
      <c r="CV565">
        <f>IF($DI565&gt;=9,INDEX($CL:$CL,$DH565+9),"")</f>
      </c>
      <c r="CW565">
        <f>IF($DI565&gt;=10,INDEX($CL:$CL,$DH565+10),"")</f>
      </c>
      <c r="CX565">
        <f>IF($DI565&gt;=11,INDEX($CL:$CL,$DH565+11),"")</f>
      </c>
      <c r="CY565">
        <f>IF($DI565&gt;=12,INDEX($CL:$CL,$DH565+12),"")</f>
      </c>
      <c r="CZ565">
        <f>IF($DI565&gt;=13,INDEX($CL:$CL,$DH565+13),"")</f>
      </c>
      <c r="DA565">
        <f>IF($DI565&gt;=14,INDEX($CL:$CL,$DH565+14),"")</f>
      </c>
      <c r="DB565">
        <f>IF($DI565&gt;=15,INDEX($CL:$CL,$DH565+15),"")</f>
      </c>
      <c r="DC565">
        <f>IF($DI565&gt;=16,INDEX($CL:$CL,$DH565+16),"")</f>
      </c>
      <c r="DD565">
        <f>IF($DI565&gt;=17,INDEX($CL:$CL,$DH565+17),"")</f>
      </c>
      <c r="DE565">
        <f>IF($DI565&gt;=18,INDEX($CL:$CL,$DH565+18),"")</f>
      </c>
      <c r="DF565">
        <f>IF($DI565&gt;=19,INDEX($CL:$CL,$DH565+19),"")</f>
      </c>
      <c r="DG565">
        <f>IF($DI565&gt;=20,INDEX($CL:$CL,$DH565+20),"")</f>
      </c>
      <c r="DH565">
        <f>IFERROR(MATCH($CK565,$CL$2:$CL$1558,0)+1,0)</f>
      </c>
      <c r="DI565">
        <f>IFERROR(INDEX($CM$2:$CM$1558,MATCH($CK565,$CL$2:$CL$1558,0)),0)</f>
      </c>
      <c r="DJ565">
        <f>IFERROR(INDEX($AQ:$AQ,MATCH($K565,$AP:$AP,0))&amp;"","")</f>
      </c>
      <c r="DN565">
        <f>IF($GQ565&gt;=1,INDEX($DK:$DK,$GP565+1),"")</f>
      </c>
      <c r="DO565">
        <f>IF($GQ565&gt;=2,INDEX($DK:$DK,$GP565+2),"")</f>
      </c>
      <c r="DP565">
        <f>IF($GQ565&gt;=3,INDEX($DK:$DK,$GP565+3),"")</f>
      </c>
      <c r="DQ565">
        <f>IF($GQ565&gt;=4,INDEX($DK:$DK,$GP565+4),"")</f>
      </c>
      <c r="DR565">
        <f>IF($GQ565&gt;=5,INDEX($DK:$DK,$GP565+5),"")</f>
      </c>
      <c r="DS565">
        <f>IF($GQ565&gt;=6,INDEX($DK:$DK,$GP565+6),"")</f>
      </c>
      <c r="DT565">
        <f>IF($GQ565&gt;=7,INDEX($DK:$DK,$GP565+7),"")</f>
      </c>
      <c r="DU565">
        <f>IF($GQ565&gt;=8,INDEX($DK:$DK,$GP565+8),"")</f>
      </c>
      <c r="DV565">
        <f>IF($GQ565&gt;=9,INDEX($DK:$DK,$GP565+9),"")</f>
      </c>
      <c r="DW565">
        <f>IF($GQ565&gt;=10,INDEX($DK:$DK,$GP565+10),"")</f>
      </c>
      <c r="DX565">
        <f>IF($GQ565&gt;=11,INDEX($DK:$DK,$GP565+11),"")</f>
      </c>
      <c r="DY565">
        <f>IF($GQ565&gt;=12,INDEX($DK:$DK,$GP565+12),"")</f>
      </c>
      <c r="DZ565">
        <f>IF($GQ565&gt;=13,INDEX($DK:$DK,$GP565+13),"")</f>
      </c>
      <c r="EA565">
        <f>IF($GQ565&gt;=14,INDEX($DK:$DK,$GP565+14),"")</f>
      </c>
      <c r="EB565">
        <f>IF($GQ565&gt;=15,INDEX($DK:$DK,$GP565+15),"")</f>
      </c>
      <c r="EC565">
        <f>IF($GQ565&gt;=16,INDEX($DK:$DK,$GP565+16),"")</f>
      </c>
      <c r="ED565">
        <f>IF($GQ565&gt;=17,INDEX($DK:$DK,$GP565+17),"")</f>
      </c>
      <c r="EE565">
        <f>IF($GQ565&gt;=18,INDEX($DK:$DK,$GP565+18),"")</f>
      </c>
      <c r="EF565">
        <f>IF($GQ565&gt;=19,INDEX($DK:$DK,$GP565+19),"")</f>
      </c>
      <c r="EG565">
        <f>IF($GQ565&gt;=20,INDEX($DK:$DK,$GP565+20),"")</f>
      </c>
      <c r="EH565">
        <f>IF($GQ565&gt;=21,INDEX($DK:$DK,$GP565+21),"")</f>
      </c>
      <c r="EI565">
        <f>IF($GQ565&gt;=22,INDEX($DK:$DK,$GP565+22),"")</f>
      </c>
      <c r="EJ565">
        <f>IF($GQ565&gt;=23,INDEX($DK:$DK,$GP565+23),"")</f>
      </c>
      <c r="EK565">
        <f>IF($GQ565&gt;=24,INDEX($DK:$DK,$GP565+24),"")</f>
      </c>
      <c r="EL565">
        <f>IF($GQ565&gt;=25,INDEX($DK:$DK,$GP565+25),"")</f>
      </c>
      <c r="EM565">
        <f>IF($GQ565&gt;=26,INDEX($DK:$DK,$GP565+26),"")</f>
      </c>
      <c r="EN565">
        <f>IF($GQ565&gt;=27,INDEX($DK:$DK,$GP565+27),"")</f>
      </c>
      <c r="EO565">
        <f>IF($GQ565&gt;=28,INDEX($DK:$DK,$GP565+28),"")</f>
      </c>
      <c r="EP565">
        <f>IF($GQ565&gt;=29,INDEX($DK:$DK,$GP565+29),"")</f>
      </c>
      <c r="EQ565">
        <f>IF($GQ565&gt;=30,INDEX($DK:$DK,$GP565+30),"")</f>
      </c>
      <c r="ER565">
        <f>IF($GQ565&gt;=31,INDEX($DK:$DK,$GP565+31),"")</f>
      </c>
      <c r="ES565">
        <f>IF($GQ565&gt;=32,INDEX($DK:$DK,$GP565+32),"")</f>
      </c>
      <c r="ET565">
        <f>IF($GQ565&gt;=33,INDEX($DK:$DK,$GP565+33),"")</f>
      </c>
      <c r="EU565">
        <f>IF($GQ565&gt;=34,INDEX($DK:$DK,$GP565+34),"")</f>
      </c>
      <c r="EV565">
        <f>IF($GQ565&gt;=35,INDEX($DK:$DK,$GP565+35),"")</f>
      </c>
      <c r="EW565">
        <f>IF($GQ565&gt;=36,INDEX($DK:$DK,$GP565+36),"")</f>
      </c>
      <c r="EX565">
        <f>IF($GQ565&gt;=37,INDEX($DK:$DK,$GP565+37),"")</f>
      </c>
      <c r="EY565">
        <f>IF($GQ565&gt;=38,INDEX($DK:$DK,$GP565+38),"")</f>
      </c>
      <c r="EZ565">
        <f>IF($GQ565&gt;=39,INDEX($DK:$DK,$GP565+39),"")</f>
      </c>
      <c r="FA565">
        <f>IF($GQ565&gt;=40,INDEX($DK:$DK,$GP565+40),"")</f>
      </c>
      <c r="FB565">
        <f>IF($GQ565&gt;=1,INDEX($DL:$DL,$GP565+1),"")</f>
      </c>
      <c r="FC565">
        <f>IF($GQ565&gt;=2,INDEX($DL:$DL,$GP565+2),"")</f>
      </c>
      <c r="FD565">
        <f>IF($GQ565&gt;=3,INDEX($DL:$DL,$GP565+3),"")</f>
      </c>
      <c r="FE565">
        <f>IF($GQ565&gt;=4,INDEX($DL:$DL,$GP565+4),"")</f>
      </c>
      <c r="FF565">
        <f>IF($GQ565&gt;=5,INDEX($DL:$DL,$GP565+5),"")</f>
      </c>
      <c r="FG565">
        <f>IF($GQ565&gt;=6,INDEX($DL:$DL,$GP565+6),"")</f>
      </c>
      <c r="FH565">
        <f>IF($GQ565&gt;=7,INDEX($DL:$DL,$GP565+7),"")</f>
      </c>
      <c r="FI565">
        <f>IF($GQ565&gt;=8,INDEX($DL:$DL,$GP565+8),"")</f>
      </c>
      <c r="FJ565">
        <f>IF($GQ565&gt;=9,INDEX($DL:$DL,$GP565+9),"")</f>
      </c>
      <c r="FK565">
        <f>IF($GQ565&gt;=10,INDEX($DL:$DL,$GP565+10),"")</f>
      </c>
      <c r="FL565">
        <f>IF($GQ565&gt;=11,INDEX($DL:$DL,$GP565+11),"")</f>
      </c>
      <c r="FM565">
        <f>IF($GQ565&gt;=12,INDEX($DL:$DL,$GP565+12),"")</f>
      </c>
      <c r="FN565">
        <f>IF($GQ565&gt;=13,INDEX($DL:$DL,$GP565+13),"")</f>
      </c>
      <c r="FO565">
        <f>IF($GQ565&gt;=14,INDEX($DL:$DL,$GP565+14),"")</f>
      </c>
      <c r="FP565">
        <f>IF($GQ565&gt;=15,INDEX($DL:$DL,$GP565+15),"")</f>
      </c>
      <c r="FQ565">
        <f>IF($GQ565&gt;=16,INDEX($DL:$DL,$GP565+16),"")</f>
      </c>
      <c r="FR565">
        <f>IF($GQ565&gt;=17,INDEX($DL:$DL,$GP565+17),"")</f>
      </c>
      <c r="FS565">
        <f>IF($GQ565&gt;=18,INDEX($DL:$DL,$GP565+18),"")</f>
      </c>
      <c r="FT565">
        <f>IF($GQ565&gt;=19,INDEX($DL:$DL,$GP565+19),"")</f>
      </c>
      <c r="FU565">
        <f>IF($GQ565&gt;=20,INDEX($DL:$DL,$GP565+20),"")</f>
      </c>
      <c r="FV565">
        <f>IF($GQ565&gt;=21,INDEX($DL:$DL,$GP565+21),"")</f>
      </c>
      <c r="FW565">
        <f>IF($GQ565&gt;=22,INDEX($DL:$DL,$GP565+22),"")</f>
      </c>
      <c r="FX565">
        <f>IF($GQ565&gt;=23,INDEX($DL:$DL,$GP565+23),"")</f>
      </c>
      <c r="FY565">
        <f>IF($GQ565&gt;=24,INDEX($DL:$DL,$GP565+24),"")</f>
      </c>
      <c r="FZ565">
        <f>IF($GQ565&gt;=25,INDEX($DL:$DL,$GP565+25),"")</f>
      </c>
      <c r="GA565">
        <f>IF($GQ565&gt;=26,INDEX($DL:$DL,$GP565+26),"")</f>
      </c>
      <c r="GB565">
        <f>IF($GQ565&gt;=27,INDEX($DL:$DL,$GP565+27),"")</f>
      </c>
      <c r="GC565">
        <f>IF($GQ565&gt;=28,INDEX($DL:$DL,$GP565+28),"")</f>
      </c>
      <c r="GD565">
        <f>IF($GQ565&gt;=29,INDEX($DL:$DL,$GP565+29),"")</f>
      </c>
      <c r="GE565">
        <f>IF($GQ565&gt;=30,INDEX($DL:$DL,$GP565+30),"")</f>
      </c>
      <c r="GF565">
        <f>IF($GQ565&gt;=31,INDEX($DL:$DL,$GP565+31),"")</f>
      </c>
      <c r="GG565">
        <f>IF($GQ565&gt;=32,INDEX($DL:$DL,$GP565+32),"")</f>
      </c>
      <c r="GH565">
        <f>IF($GQ565&gt;=33,INDEX($DL:$DL,$GP565+33),"")</f>
      </c>
      <c r="GI565">
        <f>IF($GQ565&gt;=34,INDEX($DL:$DL,$GP565+34),"")</f>
      </c>
      <c r="GJ565">
        <f>IF($GQ565&gt;=35,INDEX($DL:$DL,$GP565+35),"")</f>
      </c>
      <c r="GK565">
        <f>IF($GQ565&gt;=36,INDEX($DL:$DL,$GP565+36),"")</f>
      </c>
      <c r="GL565">
        <f>IF($GQ565&gt;=37,INDEX($DL:$DL,$GP565+37),"")</f>
      </c>
      <c r="GM565">
        <f>IF($GQ565&gt;=38,INDEX($DL:$DL,$GP565+38),"")</f>
      </c>
      <c r="GN565">
        <f>IF($GQ565&gt;=39,INDEX($DL:$DL,$GP565+39),"")</f>
      </c>
      <c r="GO565">
        <f>IF($GQ565&gt;=40,INDEX($DL:$DL,$GP565+40),"")</f>
      </c>
      <c r="GP565">
        <f>IFERROR(MATCH($DJ565,$DK$2:$DK$148,0)+1,0)</f>
      </c>
      <c r="GQ565">
        <f>IFERROR(INDEX($DM$2:$DM$148,MATCH($DJ565,$DK$2:$DK$148,0)),0)</f>
      </c>
      <c r="GR565">
        <f>IFERROR(MATCH($L565,$DN$565:$FA$565,0),0)</f>
      </c>
      <c r="GS565">
        <f>IF($GR565&gt;0,INDEX($FB$565:$GO$565,$GR565),"")</f>
      </c>
      <c r="GV565">
        <f>IF($JE565&gt;=1,INDEX($GT:$GT,$JD565+1),"")</f>
      </c>
      <c r="GW565">
        <f>IF($JE565&gt;=2,INDEX($GT:$GT,$JD565+2),"")</f>
      </c>
      <c r="GX565">
        <f>IF($JE565&gt;=3,INDEX($GT:$GT,$JD565+3),"")</f>
      </c>
      <c r="GY565">
        <f>IF($JE565&gt;=4,INDEX($GT:$GT,$JD565+4),"")</f>
      </c>
      <c r="GZ565">
        <f>IF($JE565&gt;=5,INDEX($GT:$GT,$JD565+5),"")</f>
      </c>
      <c r="HA565">
        <f>IF($JE565&gt;=6,INDEX($GT:$GT,$JD565+6),"")</f>
      </c>
      <c r="HB565">
        <f>IF($JE565&gt;=7,INDEX($GT:$GT,$JD565+7),"")</f>
      </c>
      <c r="HC565">
        <f>IF($JE565&gt;=8,INDEX($GT:$GT,$JD565+8),"")</f>
      </c>
      <c r="HD565">
        <f>IF($JE565&gt;=9,INDEX($GT:$GT,$JD565+9),"")</f>
      </c>
      <c r="HE565">
        <f>IF($JE565&gt;=10,INDEX($GT:$GT,$JD565+10),"")</f>
      </c>
      <c r="HF565">
        <f>IF($JE565&gt;=11,INDEX($GT:$GT,$JD565+11),"")</f>
      </c>
      <c r="HG565">
        <f>IF($JE565&gt;=12,INDEX($GT:$GT,$JD565+12),"")</f>
      </c>
      <c r="HH565">
        <f>IF($JE565&gt;=13,INDEX($GT:$GT,$JD565+13),"")</f>
      </c>
      <c r="HI565">
        <f>IF($JE565&gt;=14,INDEX($GT:$GT,$JD565+14),"")</f>
      </c>
      <c r="HJ565">
        <f>IF($JE565&gt;=15,INDEX($GT:$GT,$JD565+15),"")</f>
      </c>
      <c r="HK565">
        <f>IF($JE565&gt;=16,INDEX($GT:$GT,$JD565+16),"")</f>
      </c>
      <c r="HL565">
        <f>IF($JE565&gt;=17,INDEX($GT:$GT,$JD565+17),"")</f>
      </c>
      <c r="HM565">
        <f>IF($JE565&gt;=18,INDEX($GT:$GT,$JD565+18),"")</f>
      </c>
      <c r="HN565">
        <f>IF($JE565&gt;=19,INDEX($GT:$GT,$JD565+19),"")</f>
      </c>
      <c r="HO565">
        <f>IF($JE565&gt;=20,INDEX($GT:$GT,$JD565+20),"")</f>
      </c>
      <c r="HP565">
        <f>IF($JE565&gt;=21,INDEX($GT:$GT,$JD565+21),"")</f>
      </c>
      <c r="HQ565">
        <f>IF($JE565&gt;=22,INDEX($GT:$GT,$JD565+22),"")</f>
      </c>
      <c r="HR565">
        <f>IF($JE565&gt;=23,INDEX($GT:$GT,$JD565+23),"")</f>
      </c>
      <c r="HS565">
        <f>IF($JE565&gt;=24,INDEX($GT:$GT,$JD565+24),"")</f>
      </c>
      <c r="HT565">
        <f>IF($JE565&gt;=25,INDEX($GT:$GT,$JD565+25),"")</f>
      </c>
      <c r="HU565">
        <f>IF($JE565&gt;=26,INDEX($GT:$GT,$JD565+26),"")</f>
      </c>
      <c r="HV565">
        <f>IF($JE565&gt;=27,INDEX($GT:$GT,$JD565+27),"")</f>
      </c>
      <c r="HW565">
        <f>IF($JE565&gt;=28,INDEX($GT:$GT,$JD565+28),"")</f>
      </c>
      <c r="HX565">
        <f>IF($JE565&gt;=29,INDEX($GT:$GT,$JD565+29),"")</f>
      </c>
      <c r="HY565">
        <f>IF($JE565&gt;=30,INDEX($GT:$GT,$JD565+30),"")</f>
      </c>
      <c r="HZ565">
        <f>IF($JE565&gt;=31,INDEX($GT:$GT,$JD565+31),"")</f>
      </c>
      <c r="IA565">
        <f>IF($JE565&gt;=32,INDEX($GT:$GT,$JD565+32),"")</f>
      </c>
      <c r="IB565">
        <f>IF($JE565&gt;=33,INDEX($GT:$GT,$JD565+33),"")</f>
      </c>
      <c r="IC565">
        <f>IF($JE565&gt;=34,INDEX($GT:$GT,$JD565+34),"")</f>
      </c>
      <c r="ID565">
        <f>IF($JE565&gt;=35,INDEX($GT:$GT,$JD565+35),"")</f>
      </c>
      <c r="IE565">
        <f>IF($JE565&gt;=36,INDEX($GT:$GT,$JD565+36),"")</f>
      </c>
      <c r="IF565">
        <f>IF($JE565&gt;=37,INDEX($GT:$GT,$JD565+37),"")</f>
      </c>
      <c r="IG565">
        <f>IF($JE565&gt;=38,INDEX($GT:$GT,$JD565+38),"")</f>
      </c>
      <c r="IH565">
        <f>IF($JE565&gt;=39,INDEX($GT:$GT,$JD565+39),"")</f>
      </c>
      <c r="II565">
        <f>IF($JE565&gt;=40,INDEX($GT:$GT,$JD565+40),"")</f>
      </c>
      <c r="IJ565">
        <f>IF($JE565&gt;=41,INDEX($GT:$GT,$JD565+41),"")</f>
      </c>
      <c r="IK565">
        <f>IF($JE565&gt;=42,INDEX($GT:$GT,$JD565+42),"")</f>
      </c>
      <c r="IL565">
        <f>IF($JE565&gt;=43,INDEX($GT:$GT,$JD565+43),"")</f>
      </c>
      <c r="IM565">
        <f>IF($JE565&gt;=44,INDEX($GT:$GT,$JD565+44),"")</f>
      </c>
      <c r="IN565">
        <f>IF($JE565&gt;=45,INDEX($GT:$GT,$JD565+45),"")</f>
      </c>
      <c r="IO565">
        <f>IF($JE565&gt;=46,INDEX($GT:$GT,$JD565+46),"")</f>
      </c>
      <c r="IP565">
        <f>IF($JE565&gt;=47,INDEX($GT:$GT,$JD565+47),"")</f>
      </c>
      <c r="IQ565">
        <f>IF($JE565&gt;=48,INDEX($GT:$GT,$JD565+48),"")</f>
      </c>
      <c r="IR565">
        <f>IF($JE565&gt;=49,INDEX($GT:$GT,$JD565+49),"")</f>
      </c>
      <c r="IS565">
        <f>IF($JE565&gt;=50,INDEX($GT:$GT,$JD565+50),"")</f>
      </c>
      <c r="IT565">
        <f>IF($JE565&gt;=51,INDEX($GT:$GT,$JD565+51),"")</f>
      </c>
      <c r="IU565">
        <f>IF($JE565&gt;=52,INDEX($GT:$GT,$JD565+52),"")</f>
      </c>
      <c r="IV565">
        <f>IF($JE565&gt;=53,INDEX($GT:$GT,$JD565+53),"")</f>
      </c>
      <c r="IW565">
        <f>IF($JE565&gt;=54,INDEX($GT:$GT,$JD565+54),"")</f>
      </c>
      <c r="IX565">
        <f>IF($JE565&gt;=55,INDEX($GT:$GT,$JD565+55),"")</f>
      </c>
      <c r="IY565">
        <f>IF($JE565&gt;=56,INDEX($GT:$GT,$JD565+56),"")</f>
      </c>
      <c r="IZ565">
        <f>IF($JE565&gt;=57,INDEX($GT:$GT,$JD565+57),"")</f>
      </c>
      <c r="JA565">
        <f>IF($JE565&gt;=58,INDEX($GT:$GT,$JD565+58),"")</f>
      </c>
      <c r="JB565">
        <f>IF($JE565&gt;=59,INDEX($GT:$GT,$JD565+59),"")</f>
      </c>
      <c r="JC565">
        <f>IF($JE565&gt;=60,INDEX($GT:$GT,$JD565+60),"")</f>
      </c>
      <c r="JD565">
        <f>IFERROR(MATCH($GS565,$GT$2:$GT$322,0)+1,0)</f>
      </c>
      <c r="JE565">
        <f>IFERROR(INDEX($GU$2:$GU$322,MATCH($GS565,$GT$2:$GT$322,0)),0)</f>
      </c>
      <c r="JF565" t="s">
        <v>28</v>
      </c>
      <c r="JG565" t="s">
        <v>28</v>
      </c>
    </row>
    <row r="566" spans="1:267" x14ac:dyDescent="0.25">
      <c r="J566" s="1"/>
      <c r="K566" s="1"/>
      <c r="L566" s="1"/>
      <c r="M566" s="1"/>
      <c r="N566" s="1">
        <f>IFERROR(IF(FIND(" - ",$J566)&gt;0,MID($J566,FIND(" - ",$J566)+3,LEN($J566)),""),"")</f>
      </c>
      <c r="P566" s="1"/>
      <c r="S566" t="s">
        <v>28</v>
      </c>
      <c r="U566">
        <f>IF(OR($S566="",$T566=""),"",IFERROR($S566/$T566,0))</f>
      </c>
      <c r="V566">
        <f>IF($S566="","",
IF($K566="","",
IF(ISNUMBER(SEARCH("exempt",LOWER($K566))),0,
$S566*(VALUE(SUBSTITUTE($K566,"%",""))/100))))</f>
      </c>
      <c r="AB566">
        <f>IF($S566="","",
SUM($S566,$V566,$Z566,$W566,$Y566)-
IF($AA566="",0,VALUE($AA566)))</f>
      </c>
      <c r="AJ566" t="s">
        <v>1245</v>
      </c>
      <c r="AR566">
        <f>IFERROR(LEFT($J566,FIND(" - ",$J566)-1),$J566)</f>
      </c>
      <c r="AU566">
        <f>IF($CJ566&gt;=1,INDEX($AS:$AS,$CI566+1),"")</f>
      </c>
      <c r="AV566">
        <f>IF($CJ566&gt;=2,INDEX($AS:$AS,$CI566+2),"")</f>
      </c>
      <c r="AW566">
        <f>IF($CJ566&gt;=3,INDEX($AS:$AS,$CI566+3),"")</f>
      </c>
      <c r="AX566">
        <f>IF($CJ566&gt;=4,INDEX($AS:$AS,$CI566+4),"")</f>
      </c>
      <c r="AY566">
        <f>IF($CJ566&gt;=5,INDEX($AS:$AS,$CI566+5),"")</f>
      </c>
      <c r="AZ566">
        <f>IF($CJ566&gt;=6,INDEX($AS:$AS,$CI566+6),"")</f>
      </c>
      <c r="BA566">
        <f>IF($CJ566&gt;=7,INDEX($AS:$AS,$CI566+7),"")</f>
      </c>
      <c r="BB566">
        <f>IF($CJ566&gt;=8,INDEX($AS:$AS,$CI566+8),"")</f>
      </c>
      <c r="BC566">
        <f>IF($CJ566&gt;=9,INDEX($AS:$AS,$CI566+9),"")</f>
      </c>
      <c r="BD566">
        <f>IF($CJ566&gt;=10,INDEX($AS:$AS,$CI566+10),"")</f>
      </c>
      <c r="BE566">
        <f>IF($CJ566&gt;=11,INDEX($AS:$AS,$CI566+11),"")</f>
      </c>
      <c r="BF566">
        <f>IF($CJ566&gt;=12,INDEX($AS:$AS,$CI566+12),"")</f>
      </c>
      <c r="BG566">
        <f>IF($CJ566&gt;=13,INDEX($AS:$AS,$CI566+13),"")</f>
      </c>
      <c r="BH566">
        <f>IF($CJ566&gt;=14,INDEX($AS:$AS,$CI566+14),"")</f>
      </c>
      <c r="BI566">
        <f>IF($CJ566&gt;=15,INDEX($AS:$AS,$CI566+15),"")</f>
      </c>
      <c r="BJ566">
        <f>IF($CJ566&gt;=16,INDEX($AS:$AS,$CI566+16),"")</f>
      </c>
      <c r="BK566">
        <f>IF($CJ566&gt;=17,INDEX($AS:$AS,$CI566+17),"")</f>
      </c>
      <c r="BL566">
        <f>IF($CJ566&gt;=18,INDEX($AS:$AS,$CI566+18),"")</f>
      </c>
      <c r="BM566">
        <f>IF($CJ566&gt;=19,INDEX($AS:$AS,$CI566+19),"")</f>
      </c>
      <c r="BN566">
        <f>IF($CJ566&gt;=20,INDEX($AS:$AS,$CI566+20),"")</f>
      </c>
      <c r="BO566">
        <f>IF($CJ566&gt;=21,INDEX($AS:$AS,$CI566+21),"")</f>
      </c>
      <c r="BP566">
        <f>IF($CJ566&gt;=22,INDEX($AS:$AS,$CI566+22),"")</f>
      </c>
      <c r="BQ566">
        <f>IF($CJ566&gt;=23,INDEX($AS:$AS,$CI566+23),"")</f>
      </c>
      <c r="BR566">
        <f>IF($CJ566&gt;=24,INDEX($AS:$AS,$CI566+24),"")</f>
      </c>
      <c r="BS566">
        <f>IF($CJ566&gt;=25,INDEX($AS:$AS,$CI566+25),"")</f>
      </c>
      <c r="BT566">
        <f>IF($CJ566&gt;=26,INDEX($AS:$AS,$CI566+26),"")</f>
      </c>
      <c r="BU566">
        <f>IF($CJ566&gt;=27,INDEX($AS:$AS,$CI566+27),"")</f>
      </c>
      <c r="BV566">
        <f>IF($CJ566&gt;=28,INDEX($AS:$AS,$CI566+28),"")</f>
      </c>
      <c r="BW566">
        <f>IF($CJ566&gt;=29,INDEX($AS:$AS,$CI566+29),"")</f>
      </c>
      <c r="BX566">
        <f>IF($CJ566&gt;=30,INDEX($AS:$AS,$CI566+30),"")</f>
      </c>
      <c r="BY566">
        <f>IF($CJ566&gt;=31,INDEX($AS:$AS,$CI566+31),"")</f>
      </c>
      <c r="BZ566">
        <f>IF($CJ566&gt;=32,INDEX($AS:$AS,$CI566+32),"")</f>
      </c>
      <c r="CA566">
        <f>IF($CJ566&gt;=33,INDEX($AS:$AS,$CI566+33),"")</f>
      </c>
      <c r="CB566">
        <f>IF($CJ566&gt;=34,INDEX($AS:$AS,$CI566+34),"")</f>
      </c>
      <c r="CC566">
        <f>IF($CJ566&gt;=35,INDEX($AS:$AS,$CI566+35),"")</f>
      </c>
      <c r="CD566">
        <f>IF($CJ566&gt;=36,INDEX($AS:$AS,$CI566+36),"")</f>
      </c>
      <c r="CE566">
        <f>IF($CJ566&gt;=37,INDEX($AS:$AS,$CI566+37),"")</f>
      </c>
      <c r="CF566">
        <f>IF($CJ566&gt;=38,INDEX($AS:$AS,$CI566+38),"")</f>
      </c>
      <c r="CG566">
        <f>IF($CJ566&gt;=39,INDEX($AS:$AS,$CI566+39),"")</f>
      </c>
      <c r="CH566">
        <f>IF($CJ566&gt;=40,INDEX($AS:$AS,$CI566+40),"")</f>
      </c>
      <c r="CI566">
        <f>IFERROR(MATCH($AR566,$AS$2:$AS$133,0)+1,0)</f>
      </c>
      <c r="CJ566">
        <f>IFERROR(INDEX($AT$2:$AT$133,MATCH($AR566,$AS$2:$AS$133,0)),0)</f>
      </c>
      <c r="CK566">
        <f>IFERROR(LEFT($O566,FIND(" - ",$O566)-1),$O566)</f>
      </c>
      <c r="CL566" t="s">
        <v>1246</v>
      </c>
      <c r="CM566">
        <v>1</v>
      </c>
      <c r="CN566">
        <f>IF($DI566&gt;=1,INDEX($CL:$CL,$DH566+1),"")</f>
      </c>
      <c r="CO566">
        <f>IF($DI566&gt;=2,INDEX($CL:$CL,$DH566+2),"")</f>
      </c>
      <c r="CP566">
        <f>IF($DI566&gt;=3,INDEX($CL:$CL,$DH566+3),"")</f>
      </c>
      <c r="CQ566">
        <f>IF($DI566&gt;=4,INDEX($CL:$CL,$DH566+4),"")</f>
      </c>
      <c r="CR566">
        <f>IF($DI566&gt;=5,INDEX($CL:$CL,$DH566+5),"")</f>
      </c>
      <c r="CS566">
        <f>IF($DI566&gt;=6,INDEX($CL:$CL,$DH566+6),"")</f>
      </c>
      <c r="CT566">
        <f>IF($DI566&gt;=7,INDEX($CL:$CL,$DH566+7),"")</f>
      </c>
      <c r="CU566">
        <f>IF($DI566&gt;=8,INDEX($CL:$CL,$DH566+8),"")</f>
      </c>
      <c r="CV566">
        <f>IF($DI566&gt;=9,INDEX($CL:$CL,$DH566+9),"")</f>
      </c>
      <c r="CW566">
        <f>IF($DI566&gt;=10,INDEX($CL:$CL,$DH566+10),"")</f>
      </c>
      <c r="CX566">
        <f>IF($DI566&gt;=11,INDEX($CL:$CL,$DH566+11),"")</f>
      </c>
      <c r="CY566">
        <f>IF($DI566&gt;=12,INDEX($CL:$CL,$DH566+12),"")</f>
      </c>
      <c r="CZ566">
        <f>IF($DI566&gt;=13,INDEX($CL:$CL,$DH566+13),"")</f>
      </c>
      <c r="DA566">
        <f>IF($DI566&gt;=14,INDEX($CL:$CL,$DH566+14),"")</f>
      </c>
      <c r="DB566">
        <f>IF($DI566&gt;=15,INDEX($CL:$CL,$DH566+15),"")</f>
      </c>
      <c r="DC566">
        <f>IF($DI566&gt;=16,INDEX($CL:$CL,$DH566+16),"")</f>
      </c>
      <c r="DD566">
        <f>IF($DI566&gt;=17,INDEX($CL:$CL,$DH566+17),"")</f>
      </c>
      <c r="DE566">
        <f>IF($DI566&gt;=18,INDEX($CL:$CL,$DH566+18),"")</f>
      </c>
      <c r="DF566">
        <f>IF($DI566&gt;=19,INDEX($CL:$CL,$DH566+19),"")</f>
      </c>
      <c r="DG566">
        <f>IF($DI566&gt;=20,INDEX($CL:$CL,$DH566+20),"")</f>
      </c>
      <c r="DH566">
        <f>IFERROR(MATCH($CK566,$CL$2:$CL$1558,0)+1,0)</f>
      </c>
      <c r="DI566">
        <f>IFERROR(INDEX($CM$2:$CM$1558,MATCH($CK566,$CL$2:$CL$1558,0)),0)</f>
      </c>
      <c r="DJ566">
        <f>IFERROR(INDEX($AQ:$AQ,MATCH($K566,$AP:$AP,0))&amp;"","")</f>
      </c>
      <c r="DN566">
        <f>IF($GQ566&gt;=1,INDEX($DK:$DK,$GP566+1),"")</f>
      </c>
      <c r="DO566">
        <f>IF($GQ566&gt;=2,INDEX($DK:$DK,$GP566+2),"")</f>
      </c>
      <c r="DP566">
        <f>IF($GQ566&gt;=3,INDEX($DK:$DK,$GP566+3),"")</f>
      </c>
      <c r="DQ566">
        <f>IF($GQ566&gt;=4,INDEX($DK:$DK,$GP566+4),"")</f>
      </c>
      <c r="DR566">
        <f>IF($GQ566&gt;=5,INDEX($DK:$DK,$GP566+5),"")</f>
      </c>
      <c r="DS566">
        <f>IF($GQ566&gt;=6,INDEX($DK:$DK,$GP566+6),"")</f>
      </c>
      <c r="DT566">
        <f>IF($GQ566&gt;=7,INDEX($DK:$DK,$GP566+7),"")</f>
      </c>
      <c r="DU566">
        <f>IF($GQ566&gt;=8,INDEX($DK:$DK,$GP566+8),"")</f>
      </c>
      <c r="DV566">
        <f>IF($GQ566&gt;=9,INDEX($DK:$DK,$GP566+9),"")</f>
      </c>
      <c r="DW566">
        <f>IF($GQ566&gt;=10,INDEX($DK:$DK,$GP566+10),"")</f>
      </c>
      <c r="DX566">
        <f>IF($GQ566&gt;=11,INDEX($DK:$DK,$GP566+11),"")</f>
      </c>
      <c r="DY566">
        <f>IF($GQ566&gt;=12,INDEX($DK:$DK,$GP566+12),"")</f>
      </c>
      <c r="DZ566">
        <f>IF($GQ566&gt;=13,INDEX($DK:$DK,$GP566+13),"")</f>
      </c>
      <c r="EA566">
        <f>IF($GQ566&gt;=14,INDEX($DK:$DK,$GP566+14),"")</f>
      </c>
      <c r="EB566">
        <f>IF($GQ566&gt;=15,INDEX($DK:$DK,$GP566+15),"")</f>
      </c>
      <c r="EC566">
        <f>IF($GQ566&gt;=16,INDEX($DK:$DK,$GP566+16),"")</f>
      </c>
      <c r="ED566">
        <f>IF($GQ566&gt;=17,INDEX($DK:$DK,$GP566+17),"")</f>
      </c>
      <c r="EE566">
        <f>IF($GQ566&gt;=18,INDEX($DK:$DK,$GP566+18),"")</f>
      </c>
      <c r="EF566">
        <f>IF($GQ566&gt;=19,INDEX($DK:$DK,$GP566+19),"")</f>
      </c>
      <c r="EG566">
        <f>IF($GQ566&gt;=20,INDEX($DK:$DK,$GP566+20),"")</f>
      </c>
      <c r="EH566">
        <f>IF($GQ566&gt;=21,INDEX($DK:$DK,$GP566+21),"")</f>
      </c>
      <c r="EI566">
        <f>IF($GQ566&gt;=22,INDEX($DK:$DK,$GP566+22),"")</f>
      </c>
      <c r="EJ566">
        <f>IF($GQ566&gt;=23,INDEX($DK:$DK,$GP566+23),"")</f>
      </c>
      <c r="EK566">
        <f>IF($GQ566&gt;=24,INDEX($DK:$DK,$GP566+24),"")</f>
      </c>
      <c r="EL566">
        <f>IF($GQ566&gt;=25,INDEX($DK:$DK,$GP566+25),"")</f>
      </c>
      <c r="EM566">
        <f>IF($GQ566&gt;=26,INDEX($DK:$DK,$GP566+26),"")</f>
      </c>
      <c r="EN566">
        <f>IF($GQ566&gt;=27,INDEX($DK:$DK,$GP566+27),"")</f>
      </c>
      <c r="EO566">
        <f>IF($GQ566&gt;=28,INDEX($DK:$DK,$GP566+28),"")</f>
      </c>
      <c r="EP566">
        <f>IF($GQ566&gt;=29,INDEX($DK:$DK,$GP566+29),"")</f>
      </c>
      <c r="EQ566">
        <f>IF($GQ566&gt;=30,INDEX($DK:$DK,$GP566+30),"")</f>
      </c>
      <c r="ER566">
        <f>IF($GQ566&gt;=31,INDEX($DK:$DK,$GP566+31),"")</f>
      </c>
      <c r="ES566">
        <f>IF($GQ566&gt;=32,INDEX($DK:$DK,$GP566+32),"")</f>
      </c>
      <c r="ET566">
        <f>IF($GQ566&gt;=33,INDEX($DK:$DK,$GP566+33),"")</f>
      </c>
      <c r="EU566">
        <f>IF($GQ566&gt;=34,INDEX($DK:$DK,$GP566+34),"")</f>
      </c>
      <c r="EV566">
        <f>IF($GQ566&gt;=35,INDEX($DK:$DK,$GP566+35),"")</f>
      </c>
      <c r="EW566">
        <f>IF($GQ566&gt;=36,INDEX($DK:$DK,$GP566+36),"")</f>
      </c>
      <c r="EX566">
        <f>IF($GQ566&gt;=37,INDEX($DK:$DK,$GP566+37),"")</f>
      </c>
      <c r="EY566">
        <f>IF($GQ566&gt;=38,INDEX($DK:$DK,$GP566+38),"")</f>
      </c>
      <c r="EZ566">
        <f>IF($GQ566&gt;=39,INDEX($DK:$DK,$GP566+39),"")</f>
      </c>
      <c r="FA566">
        <f>IF($GQ566&gt;=40,INDEX($DK:$DK,$GP566+40),"")</f>
      </c>
      <c r="FB566">
        <f>IF($GQ566&gt;=1,INDEX($DL:$DL,$GP566+1),"")</f>
      </c>
      <c r="FC566">
        <f>IF($GQ566&gt;=2,INDEX($DL:$DL,$GP566+2),"")</f>
      </c>
      <c r="FD566">
        <f>IF($GQ566&gt;=3,INDEX($DL:$DL,$GP566+3),"")</f>
      </c>
      <c r="FE566">
        <f>IF($GQ566&gt;=4,INDEX($DL:$DL,$GP566+4),"")</f>
      </c>
      <c r="FF566">
        <f>IF($GQ566&gt;=5,INDEX($DL:$DL,$GP566+5),"")</f>
      </c>
      <c r="FG566">
        <f>IF($GQ566&gt;=6,INDEX($DL:$DL,$GP566+6),"")</f>
      </c>
      <c r="FH566">
        <f>IF($GQ566&gt;=7,INDEX($DL:$DL,$GP566+7),"")</f>
      </c>
      <c r="FI566">
        <f>IF($GQ566&gt;=8,INDEX($DL:$DL,$GP566+8),"")</f>
      </c>
      <c r="FJ566">
        <f>IF($GQ566&gt;=9,INDEX($DL:$DL,$GP566+9),"")</f>
      </c>
      <c r="FK566">
        <f>IF($GQ566&gt;=10,INDEX($DL:$DL,$GP566+10),"")</f>
      </c>
      <c r="FL566">
        <f>IF($GQ566&gt;=11,INDEX($DL:$DL,$GP566+11),"")</f>
      </c>
      <c r="FM566">
        <f>IF($GQ566&gt;=12,INDEX($DL:$DL,$GP566+12),"")</f>
      </c>
      <c r="FN566">
        <f>IF($GQ566&gt;=13,INDEX($DL:$DL,$GP566+13),"")</f>
      </c>
      <c r="FO566">
        <f>IF($GQ566&gt;=14,INDEX($DL:$DL,$GP566+14),"")</f>
      </c>
      <c r="FP566">
        <f>IF($GQ566&gt;=15,INDEX($DL:$DL,$GP566+15),"")</f>
      </c>
      <c r="FQ566">
        <f>IF($GQ566&gt;=16,INDEX($DL:$DL,$GP566+16),"")</f>
      </c>
      <c r="FR566">
        <f>IF($GQ566&gt;=17,INDEX($DL:$DL,$GP566+17),"")</f>
      </c>
      <c r="FS566">
        <f>IF($GQ566&gt;=18,INDEX($DL:$DL,$GP566+18),"")</f>
      </c>
      <c r="FT566">
        <f>IF($GQ566&gt;=19,INDEX($DL:$DL,$GP566+19),"")</f>
      </c>
      <c r="FU566">
        <f>IF($GQ566&gt;=20,INDEX($DL:$DL,$GP566+20),"")</f>
      </c>
      <c r="FV566">
        <f>IF($GQ566&gt;=21,INDEX($DL:$DL,$GP566+21),"")</f>
      </c>
      <c r="FW566">
        <f>IF($GQ566&gt;=22,INDEX($DL:$DL,$GP566+22),"")</f>
      </c>
      <c r="FX566">
        <f>IF($GQ566&gt;=23,INDEX($DL:$DL,$GP566+23),"")</f>
      </c>
      <c r="FY566">
        <f>IF($GQ566&gt;=24,INDEX($DL:$DL,$GP566+24),"")</f>
      </c>
      <c r="FZ566">
        <f>IF($GQ566&gt;=25,INDEX($DL:$DL,$GP566+25),"")</f>
      </c>
      <c r="GA566">
        <f>IF($GQ566&gt;=26,INDEX($DL:$DL,$GP566+26),"")</f>
      </c>
      <c r="GB566">
        <f>IF($GQ566&gt;=27,INDEX($DL:$DL,$GP566+27),"")</f>
      </c>
      <c r="GC566">
        <f>IF($GQ566&gt;=28,INDEX($DL:$DL,$GP566+28),"")</f>
      </c>
      <c r="GD566">
        <f>IF($GQ566&gt;=29,INDEX($DL:$DL,$GP566+29),"")</f>
      </c>
      <c r="GE566">
        <f>IF($GQ566&gt;=30,INDEX($DL:$DL,$GP566+30),"")</f>
      </c>
      <c r="GF566">
        <f>IF($GQ566&gt;=31,INDEX($DL:$DL,$GP566+31),"")</f>
      </c>
      <c r="GG566">
        <f>IF($GQ566&gt;=32,INDEX($DL:$DL,$GP566+32),"")</f>
      </c>
      <c r="GH566">
        <f>IF($GQ566&gt;=33,INDEX($DL:$DL,$GP566+33),"")</f>
      </c>
      <c r="GI566">
        <f>IF($GQ566&gt;=34,INDEX($DL:$DL,$GP566+34),"")</f>
      </c>
      <c r="GJ566">
        <f>IF($GQ566&gt;=35,INDEX($DL:$DL,$GP566+35),"")</f>
      </c>
      <c r="GK566">
        <f>IF($GQ566&gt;=36,INDEX($DL:$DL,$GP566+36),"")</f>
      </c>
      <c r="GL566">
        <f>IF($GQ566&gt;=37,INDEX($DL:$DL,$GP566+37),"")</f>
      </c>
      <c r="GM566">
        <f>IF($GQ566&gt;=38,INDEX($DL:$DL,$GP566+38),"")</f>
      </c>
      <c r="GN566">
        <f>IF($GQ566&gt;=39,INDEX($DL:$DL,$GP566+39),"")</f>
      </c>
      <c r="GO566">
        <f>IF($GQ566&gt;=40,INDEX($DL:$DL,$GP566+40),"")</f>
      </c>
      <c r="GP566">
        <f>IFERROR(MATCH($DJ566,$DK$2:$DK$148,0)+1,0)</f>
      </c>
      <c r="GQ566">
        <f>IFERROR(INDEX($DM$2:$DM$148,MATCH($DJ566,$DK$2:$DK$148,0)),0)</f>
      </c>
      <c r="GR566">
        <f>IFERROR(MATCH($L566,$DN$566:$FA$566,0),0)</f>
      </c>
      <c r="GS566">
        <f>IF($GR566&gt;0,INDEX($FB$566:$GO$566,$GR566),"")</f>
      </c>
      <c r="GV566">
        <f>IF($JE566&gt;=1,INDEX($GT:$GT,$JD566+1),"")</f>
      </c>
      <c r="GW566">
        <f>IF($JE566&gt;=2,INDEX($GT:$GT,$JD566+2),"")</f>
      </c>
      <c r="GX566">
        <f>IF($JE566&gt;=3,INDEX($GT:$GT,$JD566+3),"")</f>
      </c>
      <c r="GY566">
        <f>IF($JE566&gt;=4,INDEX($GT:$GT,$JD566+4),"")</f>
      </c>
      <c r="GZ566">
        <f>IF($JE566&gt;=5,INDEX($GT:$GT,$JD566+5),"")</f>
      </c>
      <c r="HA566">
        <f>IF($JE566&gt;=6,INDEX($GT:$GT,$JD566+6),"")</f>
      </c>
      <c r="HB566">
        <f>IF($JE566&gt;=7,INDEX($GT:$GT,$JD566+7),"")</f>
      </c>
      <c r="HC566">
        <f>IF($JE566&gt;=8,INDEX($GT:$GT,$JD566+8),"")</f>
      </c>
      <c r="HD566">
        <f>IF($JE566&gt;=9,INDEX($GT:$GT,$JD566+9),"")</f>
      </c>
      <c r="HE566">
        <f>IF($JE566&gt;=10,INDEX($GT:$GT,$JD566+10),"")</f>
      </c>
      <c r="HF566">
        <f>IF($JE566&gt;=11,INDEX($GT:$GT,$JD566+11),"")</f>
      </c>
      <c r="HG566">
        <f>IF($JE566&gt;=12,INDEX($GT:$GT,$JD566+12),"")</f>
      </c>
      <c r="HH566">
        <f>IF($JE566&gt;=13,INDEX($GT:$GT,$JD566+13),"")</f>
      </c>
      <c r="HI566">
        <f>IF($JE566&gt;=14,INDEX($GT:$GT,$JD566+14),"")</f>
      </c>
      <c r="HJ566">
        <f>IF($JE566&gt;=15,INDEX($GT:$GT,$JD566+15),"")</f>
      </c>
      <c r="HK566">
        <f>IF($JE566&gt;=16,INDEX($GT:$GT,$JD566+16),"")</f>
      </c>
      <c r="HL566">
        <f>IF($JE566&gt;=17,INDEX($GT:$GT,$JD566+17),"")</f>
      </c>
      <c r="HM566">
        <f>IF($JE566&gt;=18,INDEX($GT:$GT,$JD566+18),"")</f>
      </c>
      <c r="HN566">
        <f>IF($JE566&gt;=19,INDEX($GT:$GT,$JD566+19),"")</f>
      </c>
      <c r="HO566">
        <f>IF($JE566&gt;=20,INDEX($GT:$GT,$JD566+20),"")</f>
      </c>
      <c r="HP566">
        <f>IF($JE566&gt;=21,INDEX($GT:$GT,$JD566+21),"")</f>
      </c>
      <c r="HQ566">
        <f>IF($JE566&gt;=22,INDEX($GT:$GT,$JD566+22),"")</f>
      </c>
      <c r="HR566">
        <f>IF($JE566&gt;=23,INDEX($GT:$GT,$JD566+23),"")</f>
      </c>
      <c r="HS566">
        <f>IF($JE566&gt;=24,INDEX($GT:$GT,$JD566+24),"")</f>
      </c>
      <c r="HT566">
        <f>IF($JE566&gt;=25,INDEX($GT:$GT,$JD566+25),"")</f>
      </c>
      <c r="HU566">
        <f>IF($JE566&gt;=26,INDEX($GT:$GT,$JD566+26),"")</f>
      </c>
      <c r="HV566">
        <f>IF($JE566&gt;=27,INDEX($GT:$GT,$JD566+27),"")</f>
      </c>
      <c r="HW566">
        <f>IF($JE566&gt;=28,INDEX($GT:$GT,$JD566+28),"")</f>
      </c>
      <c r="HX566">
        <f>IF($JE566&gt;=29,INDEX($GT:$GT,$JD566+29),"")</f>
      </c>
      <c r="HY566">
        <f>IF($JE566&gt;=30,INDEX($GT:$GT,$JD566+30),"")</f>
      </c>
      <c r="HZ566">
        <f>IF($JE566&gt;=31,INDEX($GT:$GT,$JD566+31),"")</f>
      </c>
      <c r="IA566">
        <f>IF($JE566&gt;=32,INDEX($GT:$GT,$JD566+32),"")</f>
      </c>
      <c r="IB566">
        <f>IF($JE566&gt;=33,INDEX($GT:$GT,$JD566+33),"")</f>
      </c>
      <c r="IC566">
        <f>IF($JE566&gt;=34,INDEX($GT:$GT,$JD566+34),"")</f>
      </c>
      <c r="ID566">
        <f>IF($JE566&gt;=35,INDEX($GT:$GT,$JD566+35),"")</f>
      </c>
      <c r="IE566">
        <f>IF($JE566&gt;=36,INDEX($GT:$GT,$JD566+36),"")</f>
      </c>
      <c r="IF566">
        <f>IF($JE566&gt;=37,INDEX($GT:$GT,$JD566+37),"")</f>
      </c>
      <c r="IG566">
        <f>IF($JE566&gt;=38,INDEX($GT:$GT,$JD566+38),"")</f>
      </c>
      <c r="IH566">
        <f>IF($JE566&gt;=39,INDEX($GT:$GT,$JD566+39),"")</f>
      </c>
      <c r="II566">
        <f>IF($JE566&gt;=40,INDEX($GT:$GT,$JD566+40),"")</f>
      </c>
      <c r="IJ566">
        <f>IF($JE566&gt;=41,INDEX($GT:$GT,$JD566+41),"")</f>
      </c>
      <c r="IK566">
        <f>IF($JE566&gt;=42,INDEX($GT:$GT,$JD566+42),"")</f>
      </c>
      <c r="IL566">
        <f>IF($JE566&gt;=43,INDEX($GT:$GT,$JD566+43),"")</f>
      </c>
      <c r="IM566">
        <f>IF($JE566&gt;=44,INDEX($GT:$GT,$JD566+44),"")</f>
      </c>
      <c r="IN566">
        <f>IF($JE566&gt;=45,INDEX($GT:$GT,$JD566+45),"")</f>
      </c>
      <c r="IO566">
        <f>IF($JE566&gt;=46,INDEX($GT:$GT,$JD566+46),"")</f>
      </c>
      <c r="IP566">
        <f>IF($JE566&gt;=47,INDEX($GT:$GT,$JD566+47),"")</f>
      </c>
      <c r="IQ566">
        <f>IF($JE566&gt;=48,INDEX($GT:$GT,$JD566+48),"")</f>
      </c>
      <c r="IR566">
        <f>IF($JE566&gt;=49,INDEX($GT:$GT,$JD566+49),"")</f>
      </c>
      <c r="IS566">
        <f>IF($JE566&gt;=50,INDEX($GT:$GT,$JD566+50),"")</f>
      </c>
      <c r="IT566">
        <f>IF($JE566&gt;=51,INDEX($GT:$GT,$JD566+51),"")</f>
      </c>
      <c r="IU566">
        <f>IF($JE566&gt;=52,INDEX($GT:$GT,$JD566+52),"")</f>
      </c>
      <c r="IV566">
        <f>IF($JE566&gt;=53,INDEX($GT:$GT,$JD566+53),"")</f>
      </c>
      <c r="IW566">
        <f>IF($JE566&gt;=54,INDEX($GT:$GT,$JD566+54),"")</f>
      </c>
      <c r="IX566">
        <f>IF($JE566&gt;=55,INDEX($GT:$GT,$JD566+55),"")</f>
      </c>
      <c r="IY566">
        <f>IF($JE566&gt;=56,INDEX($GT:$GT,$JD566+56),"")</f>
      </c>
      <c r="IZ566">
        <f>IF($JE566&gt;=57,INDEX($GT:$GT,$JD566+57),"")</f>
      </c>
      <c r="JA566">
        <f>IF($JE566&gt;=58,INDEX($GT:$GT,$JD566+58),"")</f>
      </c>
      <c r="JB566">
        <f>IF($JE566&gt;=59,INDEX($GT:$GT,$JD566+59),"")</f>
      </c>
      <c r="JC566">
        <f>IF($JE566&gt;=60,INDEX($GT:$GT,$JD566+60),"")</f>
      </c>
      <c r="JD566">
        <f>IFERROR(MATCH($GS566,$GT$2:$GT$322,0)+1,0)</f>
      </c>
      <c r="JE566">
        <f>IFERROR(INDEX($GU$2:$GU$322,MATCH($GS566,$GT$2:$GT$322,0)),0)</f>
      </c>
      <c r="JF566" t="s">
        <v>28</v>
      </c>
      <c r="JG566" t="s">
        <v>28</v>
      </c>
    </row>
    <row r="567" spans="1:267" x14ac:dyDescent="0.25">
      <c r="J567" s="1"/>
      <c r="K567" s="1"/>
      <c r="L567" s="1"/>
      <c r="M567" s="1"/>
      <c r="N567" s="1">
        <f>IFERROR(IF(FIND(" - ",$J567)&gt;0,MID($J567,FIND(" - ",$J567)+3,LEN($J567)),""),"")</f>
      </c>
      <c r="P567" s="1"/>
      <c r="S567" t="s">
        <v>28</v>
      </c>
      <c r="U567">
        <f>IF(OR($S567="",$T567=""),"",IFERROR($S567/$T567,0))</f>
      </c>
      <c r="V567">
        <f>IF($S567="","",
IF($K567="","",
IF(ISNUMBER(SEARCH("exempt",LOWER($K567))),0,
$S567*(VALUE(SUBSTITUTE($K567,"%",""))/100))))</f>
      </c>
      <c r="AB567">
        <f>IF($S567="","",
SUM($S567,$V567,$Z567,$W567,$Y567)-
IF($AA567="",0,VALUE($AA567)))</f>
      </c>
      <c r="AJ567" t="s">
        <v>1247</v>
      </c>
      <c r="AR567">
        <f>IFERROR(LEFT($J567,FIND(" - ",$J567)-1),$J567)</f>
      </c>
      <c r="AU567">
        <f>IF($CJ567&gt;=1,INDEX($AS:$AS,$CI567+1),"")</f>
      </c>
      <c r="AV567">
        <f>IF($CJ567&gt;=2,INDEX($AS:$AS,$CI567+2),"")</f>
      </c>
      <c r="AW567">
        <f>IF($CJ567&gt;=3,INDEX($AS:$AS,$CI567+3),"")</f>
      </c>
      <c r="AX567">
        <f>IF($CJ567&gt;=4,INDEX($AS:$AS,$CI567+4),"")</f>
      </c>
      <c r="AY567">
        <f>IF($CJ567&gt;=5,INDEX($AS:$AS,$CI567+5),"")</f>
      </c>
      <c r="AZ567">
        <f>IF($CJ567&gt;=6,INDEX($AS:$AS,$CI567+6),"")</f>
      </c>
      <c r="BA567">
        <f>IF($CJ567&gt;=7,INDEX($AS:$AS,$CI567+7),"")</f>
      </c>
      <c r="BB567">
        <f>IF($CJ567&gt;=8,INDEX($AS:$AS,$CI567+8),"")</f>
      </c>
      <c r="BC567">
        <f>IF($CJ567&gt;=9,INDEX($AS:$AS,$CI567+9),"")</f>
      </c>
      <c r="BD567">
        <f>IF($CJ567&gt;=10,INDEX($AS:$AS,$CI567+10),"")</f>
      </c>
      <c r="BE567">
        <f>IF($CJ567&gt;=11,INDEX($AS:$AS,$CI567+11),"")</f>
      </c>
      <c r="BF567">
        <f>IF($CJ567&gt;=12,INDEX($AS:$AS,$CI567+12),"")</f>
      </c>
      <c r="BG567">
        <f>IF($CJ567&gt;=13,INDEX($AS:$AS,$CI567+13),"")</f>
      </c>
      <c r="BH567">
        <f>IF($CJ567&gt;=14,INDEX($AS:$AS,$CI567+14),"")</f>
      </c>
      <c r="BI567">
        <f>IF($CJ567&gt;=15,INDEX($AS:$AS,$CI567+15),"")</f>
      </c>
      <c r="BJ567">
        <f>IF($CJ567&gt;=16,INDEX($AS:$AS,$CI567+16),"")</f>
      </c>
      <c r="BK567">
        <f>IF($CJ567&gt;=17,INDEX($AS:$AS,$CI567+17),"")</f>
      </c>
      <c r="BL567">
        <f>IF($CJ567&gt;=18,INDEX($AS:$AS,$CI567+18),"")</f>
      </c>
      <c r="BM567">
        <f>IF($CJ567&gt;=19,INDEX($AS:$AS,$CI567+19),"")</f>
      </c>
      <c r="BN567">
        <f>IF($CJ567&gt;=20,INDEX($AS:$AS,$CI567+20),"")</f>
      </c>
      <c r="BO567">
        <f>IF($CJ567&gt;=21,INDEX($AS:$AS,$CI567+21),"")</f>
      </c>
      <c r="BP567">
        <f>IF($CJ567&gt;=22,INDEX($AS:$AS,$CI567+22),"")</f>
      </c>
      <c r="BQ567">
        <f>IF($CJ567&gt;=23,INDEX($AS:$AS,$CI567+23),"")</f>
      </c>
      <c r="BR567">
        <f>IF($CJ567&gt;=24,INDEX($AS:$AS,$CI567+24),"")</f>
      </c>
      <c r="BS567">
        <f>IF($CJ567&gt;=25,INDEX($AS:$AS,$CI567+25),"")</f>
      </c>
      <c r="BT567">
        <f>IF($CJ567&gt;=26,INDEX($AS:$AS,$CI567+26),"")</f>
      </c>
      <c r="BU567">
        <f>IF($CJ567&gt;=27,INDEX($AS:$AS,$CI567+27),"")</f>
      </c>
      <c r="BV567">
        <f>IF($CJ567&gt;=28,INDEX($AS:$AS,$CI567+28),"")</f>
      </c>
      <c r="BW567">
        <f>IF($CJ567&gt;=29,INDEX($AS:$AS,$CI567+29),"")</f>
      </c>
      <c r="BX567">
        <f>IF($CJ567&gt;=30,INDEX($AS:$AS,$CI567+30),"")</f>
      </c>
      <c r="BY567">
        <f>IF($CJ567&gt;=31,INDEX($AS:$AS,$CI567+31),"")</f>
      </c>
      <c r="BZ567">
        <f>IF($CJ567&gt;=32,INDEX($AS:$AS,$CI567+32),"")</f>
      </c>
      <c r="CA567">
        <f>IF($CJ567&gt;=33,INDEX($AS:$AS,$CI567+33),"")</f>
      </c>
      <c r="CB567">
        <f>IF($CJ567&gt;=34,INDEX($AS:$AS,$CI567+34),"")</f>
      </c>
      <c r="CC567">
        <f>IF($CJ567&gt;=35,INDEX($AS:$AS,$CI567+35),"")</f>
      </c>
      <c r="CD567">
        <f>IF($CJ567&gt;=36,INDEX($AS:$AS,$CI567+36),"")</f>
      </c>
      <c r="CE567">
        <f>IF($CJ567&gt;=37,INDEX($AS:$AS,$CI567+37),"")</f>
      </c>
      <c r="CF567">
        <f>IF($CJ567&gt;=38,INDEX($AS:$AS,$CI567+38),"")</f>
      </c>
      <c r="CG567">
        <f>IF($CJ567&gt;=39,INDEX($AS:$AS,$CI567+39),"")</f>
      </c>
      <c r="CH567">
        <f>IF($CJ567&gt;=40,INDEX($AS:$AS,$CI567+40),"")</f>
      </c>
      <c r="CI567">
        <f>IFERROR(MATCH($AR567,$AS$2:$AS$133,0)+1,0)</f>
      </c>
      <c r="CJ567">
        <f>IFERROR(INDEX($AT$2:$AT$133,MATCH($AR567,$AS$2:$AS$133,0)),0)</f>
      </c>
      <c r="CK567">
        <f>IFERROR(LEFT($O567,FIND(" - ",$O567)-1),$O567)</f>
      </c>
      <c r="CL567" t="s">
        <v>113</v>
      </c>
      <c r="CN567">
        <f>IF($DI567&gt;=1,INDEX($CL:$CL,$DH567+1),"")</f>
      </c>
      <c r="CO567">
        <f>IF($DI567&gt;=2,INDEX($CL:$CL,$DH567+2),"")</f>
      </c>
      <c r="CP567">
        <f>IF($DI567&gt;=3,INDEX($CL:$CL,$DH567+3),"")</f>
      </c>
      <c r="CQ567">
        <f>IF($DI567&gt;=4,INDEX($CL:$CL,$DH567+4),"")</f>
      </c>
      <c r="CR567">
        <f>IF($DI567&gt;=5,INDEX($CL:$CL,$DH567+5),"")</f>
      </c>
      <c r="CS567">
        <f>IF($DI567&gt;=6,INDEX($CL:$CL,$DH567+6),"")</f>
      </c>
      <c r="CT567">
        <f>IF($DI567&gt;=7,INDEX($CL:$CL,$DH567+7),"")</f>
      </c>
      <c r="CU567">
        <f>IF($DI567&gt;=8,INDEX($CL:$CL,$DH567+8),"")</f>
      </c>
      <c r="CV567">
        <f>IF($DI567&gt;=9,INDEX($CL:$CL,$DH567+9),"")</f>
      </c>
      <c r="CW567">
        <f>IF($DI567&gt;=10,INDEX($CL:$CL,$DH567+10),"")</f>
      </c>
      <c r="CX567">
        <f>IF($DI567&gt;=11,INDEX($CL:$CL,$DH567+11),"")</f>
      </c>
      <c r="CY567">
        <f>IF($DI567&gt;=12,INDEX($CL:$CL,$DH567+12),"")</f>
      </c>
      <c r="CZ567">
        <f>IF($DI567&gt;=13,INDEX($CL:$CL,$DH567+13),"")</f>
      </c>
      <c r="DA567">
        <f>IF($DI567&gt;=14,INDEX($CL:$CL,$DH567+14),"")</f>
      </c>
      <c r="DB567">
        <f>IF($DI567&gt;=15,INDEX($CL:$CL,$DH567+15),"")</f>
      </c>
      <c r="DC567">
        <f>IF($DI567&gt;=16,INDEX($CL:$CL,$DH567+16),"")</f>
      </c>
      <c r="DD567">
        <f>IF($DI567&gt;=17,INDEX($CL:$CL,$DH567+17),"")</f>
      </c>
      <c r="DE567">
        <f>IF($DI567&gt;=18,INDEX($CL:$CL,$DH567+18),"")</f>
      </c>
      <c r="DF567">
        <f>IF($DI567&gt;=19,INDEX($CL:$CL,$DH567+19),"")</f>
      </c>
      <c r="DG567">
        <f>IF($DI567&gt;=20,INDEX($CL:$CL,$DH567+20),"")</f>
      </c>
      <c r="DH567">
        <f>IFERROR(MATCH($CK567,$CL$2:$CL$1558,0)+1,0)</f>
      </c>
      <c r="DI567">
        <f>IFERROR(INDEX($CM$2:$CM$1558,MATCH($CK567,$CL$2:$CL$1558,0)),0)</f>
      </c>
      <c r="DJ567">
        <f>IFERROR(INDEX($AQ:$AQ,MATCH($K567,$AP:$AP,0))&amp;"","")</f>
      </c>
      <c r="DN567">
        <f>IF($GQ567&gt;=1,INDEX($DK:$DK,$GP567+1),"")</f>
      </c>
      <c r="DO567">
        <f>IF($GQ567&gt;=2,INDEX($DK:$DK,$GP567+2),"")</f>
      </c>
      <c r="DP567">
        <f>IF($GQ567&gt;=3,INDEX($DK:$DK,$GP567+3),"")</f>
      </c>
      <c r="DQ567">
        <f>IF($GQ567&gt;=4,INDEX($DK:$DK,$GP567+4),"")</f>
      </c>
      <c r="DR567">
        <f>IF($GQ567&gt;=5,INDEX($DK:$DK,$GP567+5),"")</f>
      </c>
      <c r="DS567">
        <f>IF($GQ567&gt;=6,INDEX($DK:$DK,$GP567+6),"")</f>
      </c>
      <c r="DT567">
        <f>IF($GQ567&gt;=7,INDEX($DK:$DK,$GP567+7),"")</f>
      </c>
      <c r="DU567">
        <f>IF($GQ567&gt;=8,INDEX($DK:$DK,$GP567+8),"")</f>
      </c>
      <c r="DV567">
        <f>IF($GQ567&gt;=9,INDEX($DK:$DK,$GP567+9),"")</f>
      </c>
      <c r="DW567">
        <f>IF($GQ567&gt;=10,INDEX($DK:$DK,$GP567+10),"")</f>
      </c>
      <c r="DX567">
        <f>IF($GQ567&gt;=11,INDEX($DK:$DK,$GP567+11),"")</f>
      </c>
      <c r="DY567">
        <f>IF($GQ567&gt;=12,INDEX($DK:$DK,$GP567+12),"")</f>
      </c>
      <c r="DZ567">
        <f>IF($GQ567&gt;=13,INDEX($DK:$DK,$GP567+13),"")</f>
      </c>
      <c r="EA567">
        <f>IF($GQ567&gt;=14,INDEX($DK:$DK,$GP567+14),"")</f>
      </c>
      <c r="EB567">
        <f>IF($GQ567&gt;=15,INDEX($DK:$DK,$GP567+15),"")</f>
      </c>
      <c r="EC567">
        <f>IF($GQ567&gt;=16,INDEX($DK:$DK,$GP567+16),"")</f>
      </c>
      <c r="ED567">
        <f>IF($GQ567&gt;=17,INDEX($DK:$DK,$GP567+17),"")</f>
      </c>
      <c r="EE567">
        <f>IF($GQ567&gt;=18,INDEX($DK:$DK,$GP567+18),"")</f>
      </c>
      <c r="EF567">
        <f>IF($GQ567&gt;=19,INDEX($DK:$DK,$GP567+19),"")</f>
      </c>
      <c r="EG567">
        <f>IF($GQ567&gt;=20,INDEX($DK:$DK,$GP567+20),"")</f>
      </c>
      <c r="EH567">
        <f>IF($GQ567&gt;=21,INDEX($DK:$DK,$GP567+21),"")</f>
      </c>
      <c r="EI567">
        <f>IF($GQ567&gt;=22,INDEX($DK:$DK,$GP567+22),"")</f>
      </c>
      <c r="EJ567">
        <f>IF($GQ567&gt;=23,INDEX($DK:$DK,$GP567+23),"")</f>
      </c>
      <c r="EK567">
        <f>IF($GQ567&gt;=24,INDEX($DK:$DK,$GP567+24),"")</f>
      </c>
      <c r="EL567">
        <f>IF($GQ567&gt;=25,INDEX($DK:$DK,$GP567+25),"")</f>
      </c>
      <c r="EM567">
        <f>IF($GQ567&gt;=26,INDEX($DK:$DK,$GP567+26),"")</f>
      </c>
      <c r="EN567">
        <f>IF($GQ567&gt;=27,INDEX($DK:$DK,$GP567+27),"")</f>
      </c>
      <c r="EO567">
        <f>IF($GQ567&gt;=28,INDEX($DK:$DK,$GP567+28),"")</f>
      </c>
      <c r="EP567">
        <f>IF($GQ567&gt;=29,INDEX($DK:$DK,$GP567+29),"")</f>
      </c>
      <c r="EQ567">
        <f>IF($GQ567&gt;=30,INDEX($DK:$DK,$GP567+30),"")</f>
      </c>
      <c r="ER567">
        <f>IF($GQ567&gt;=31,INDEX($DK:$DK,$GP567+31),"")</f>
      </c>
      <c r="ES567">
        <f>IF($GQ567&gt;=32,INDEX($DK:$DK,$GP567+32),"")</f>
      </c>
      <c r="ET567">
        <f>IF($GQ567&gt;=33,INDEX($DK:$DK,$GP567+33),"")</f>
      </c>
      <c r="EU567">
        <f>IF($GQ567&gt;=34,INDEX($DK:$DK,$GP567+34),"")</f>
      </c>
      <c r="EV567">
        <f>IF($GQ567&gt;=35,INDEX($DK:$DK,$GP567+35),"")</f>
      </c>
      <c r="EW567">
        <f>IF($GQ567&gt;=36,INDEX($DK:$DK,$GP567+36),"")</f>
      </c>
      <c r="EX567">
        <f>IF($GQ567&gt;=37,INDEX($DK:$DK,$GP567+37),"")</f>
      </c>
      <c r="EY567">
        <f>IF($GQ567&gt;=38,INDEX($DK:$DK,$GP567+38),"")</f>
      </c>
      <c r="EZ567">
        <f>IF($GQ567&gt;=39,INDEX($DK:$DK,$GP567+39),"")</f>
      </c>
      <c r="FA567">
        <f>IF($GQ567&gt;=40,INDEX($DK:$DK,$GP567+40),"")</f>
      </c>
      <c r="FB567">
        <f>IF($GQ567&gt;=1,INDEX($DL:$DL,$GP567+1),"")</f>
      </c>
      <c r="FC567">
        <f>IF($GQ567&gt;=2,INDEX($DL:$DL,$GP567+2),"")</f>
      </c>
      <c r="FD567">
        <f>IF($GQ567&gt;=3,INDEX($DL:$DL,$GP567+3),"")</f>
      </c>
      <c r="FE567">
        <f>IF($GQ567&gt;=4,INDEX($DL:$DL,$GP567+4),"")</f>
      </c>
      <c r="FF567">
        <f>IF($GQ567&gt;=5,INDEX($DL:$DL,$GP567+5),"")</f>
      </c>
      <c r="FG567">
        <f>IF($GQ567&gt;=6,INDEX($DL:$DL,$GP567+6),"")</f>
      </c>
      <c r="FH567">
        <f>IF($GQ567&gt;=7,INDEX($DL:$DL,$GP567+7),"")</f>
      </c>
      <c r="FI567">
        <f>IF($GQ567&gt;=8,INDEX($DL:$DL,$GP567+8),"")</f>
      </c>
      <c r="FJ567">
        <f>IF($GQ567&gt;=9,INDEX($DL:$DL,$GP567+9),"")</f>
      </c>
      <c r="FK567">
        <f>IF($GQ567&gt;=10,INDEX($DL:$DL,$GP567+10),"")</f>
      </c>
      <c r="FL567">
        <f>IF($GQ567&gt;=11,INDEX($DL:$DL,$GP567+11),"")</f>
      </c>
      <c r="FM567">
        <f>IF($GQ567&gt;=12,INDEX($DL:$DL,$GP567+12),"")</f>
      </c>
      <c r="FN567">
        <f>IF($GQ567&gt;=13,INDEX($DL:$DL,$GP567+13),"")</f>
      </c>
      <c r="FO567">
        <f>IF($GQ567&gt;=14,INDEX($DL:$DL,$GP567+14),"")</f>
      </c>
      <c r="FP567">
        <f>IF($GQ567&gt;=15,INDEX($DL:$DL,$GP567+15),"")</f>
      </c>
      <c r="FQ567">
        <f>IF($GQ567&gt;=16,INDEX($DL:$DL,$GP567+16),"")</f>
      </c>
      <c r="FR567">
        <f>IF($GQ567&gt;=17,INDEX($DL:$DL,$GP567+17),"")</f>
      </c>
      <c r="FS567">
        <f>IF($GQ567&gt;=18,INDEX($DL:$DL,$GP567+18),"")</f>
      </c>
      <c r="FT567">
        <f>IF($GQ567&gt;=19,INDEX($DL:$DL,$GP567+19),"")</f>
      </c>
      <c r="FU567">
        <f>IF($GQ567&gt;=20,INDEX($DL:$DL,$GP567+20),"")</f>
      </c>
      <c r="FV567">
        <f>IF($GQ567&gt;=21,INDEX($DL:$DL,$GP567+21),"")</f>
      </c>
      <c r="FW567">
        <f>IF($GQ567&gt;=22,INDEX($DL:$DL,$GP567+22),"")</f>
      </c>
      <c r="FX567">
        <f>IF($GQ567&gt;=23,INDEX($DL:$DL,$GP567+23),"")</f>
      </c>
      <c r="FY567">
        <f>IF($GQ567&gt;=24,INDEX($DL:$DL,$GP567+24),"")</f>
      </c>
      <c r="FZ567">
        <f>IF($GQ567&gt;=25,INDEX($DL:$DL,$GP567+25),"")</f>
      </c>
      <c r="GA567">
        <f>IF($GQ567&gt;=26,INDEX($DL:$DL,$GP567+26),"")</f>
      </c>
      <c r="GB567">
        <f>IF($GQ567&gt;=27,INDEX($DL:$DL,$GP567+27),"")</f>
      </c>
      <c r="GC567">
        <f>IF($GQ567&gt;=28,INDEX($DL:$DL,$GP567+28),"")</f>
      </c>
      <c r="GD567">
        <f>IF($GQ567&gt;=29,INDEX($DL:$DL,$GP567+29),"")</f>
      </c>
      <c r="GE567">
        <f>IF($GQ567&gt;=30,INDEX($DL:$DL,$GP567+30),"")</f>
      </c>
      <c r="GF567">
        <f>IF($GQ567&gt;=31,INDEX($DL:$DL,$GP567+31),"")</f>
      </c>
      <c r="GG567">
        <f>IF($GQ567&gt;=32,INDEX($DL:$DL,$GP567+32),"")</f>
      </c>
      <c r="GH567">
        <f>IF($GQ567&gt;=33,INDEX($DL:$DL,$GP567+33),"")</f>
      </c>
      <c r="GI567">
        <f>IF($GQ567&gt;=34,INDEX($DL:$DL,$GP567+34),"")</f>
      </c>
      <c r="GJ567">
        <f>IF($GQ567&gt;=35,INDEX($DL:$DL,$GP567+35),"")</f>
      </c>
      <c r="GK567">
        <f>IF($GQ567&gt;=36,INDEX($DL:$DL,$GP567+36),"")</f>
      </c>
      <c r="GL567">
        <f>IF($GQ567&gt;=37,INDEX($DL:$DL,$GP567+37),"")</f>
      </c>
      <c r="GM567">
        <f>IF($GQ567&gt;=38,INDEX($DL:$DL,$GP567+38),"")</f>
      </c>
      <c r="GN567">
        <f>IF($GQ567&gt;=39,INDEX($DL:$DL,$GP567+39),"")</f>
      </c>
      <c r="GO567">
        <f>IF($GQ567&gt;=40,INDEX($DL:$DL,$GP567+40),"")</f>
      </c>
      <c r="GP567">
        <f>IFERROR(MATCH($DJ567,$DK$2:$DK$148,0)+1,0)</f>
      </c>
      <c r="GQ567">
        <f>IFERROR(INDEX($DM$2:$DM$148,MATCH($DJ567,$DK$2:$DK$148,0)),0)</f>
      </c>
      <c r="GR567">
        <f>IFERROR(MATCH($L567,$DN$567:$FA$567,0),0)</f>
      </c>
      <c r="GS567">
        <f>IF($GR567&gt;0,INDEX($FB$567:$GO$567,$GR567),"")</f>
      </c>
      <c r="GV567">
        <f>IF($JE567&gt;=1,INDEX($GT:$GT,$JD567+1),"")</f>
      </c>
      <c r="GW567">
        <f>IF($JE567&gt;=2,INDEX($GT:$GT,$JD567+2),"")</f>
      </c>
      <c r="GX567">
        <f>IF($JE567&gt;=3,INDEX($GT:$GT,$JD567+3),"")</f>
      </c>
      <c r="GY567">
        <f>IF($JE567&gt;=4,INDEX($GT:$GT,$JD567+4),"")</f>
      </c>
      <c r="GZ567">
        <f>IF($JE567&gt;=5,INDEX($GT:$GT,$JD567+5),"")</f>
      </c>
      <c r="HA567">
        <f>IF($JE567&gt;=6,INDEX($GT:$GT,$JD567+6),"")</f>
      </c>
      <c r="HB567">
        <f>IF($JE567&gt;=7,INDEX($GT:$GT,$JD567+7),"")</f>
      </c>
      <c r="HC567">
        <f>IF($JE567&gt;=8,INDEX($GT:$GT,$JD567+8),"")</f>
      </c>
      <c r="HD567">
        <f>IF($JE567&gt;=9,INDEX($GT:$GT,$JD567+9),"")</f>
      </c>
      <c r="HE567">
        <f>IF($JE567&gt;=10,INDEX($GT:$GT,$JD567+10),"")</f>
      </c>
      <c r="HF567">
        <f>IF($JE567&gt;=11,INDEX($GT:$GT,$JD567+11),"")</f>
      </c>
      <c r="HG567">
        <f>IF($JE567&gt;=12,INDEX($GT:$GT,$JD567+12),"")</f>
      </c>
      <c r="HH567">
        <f>IF($JE567&gt;=13,INDEX($GT:$GT,$JD567+13),"")</f>
      </c>
      <c r="HI567">
        <f>IF($JE567&gt;=14,INDEX($GT:$GT,$JD567+14),"")</f>
      </c>
      <c r="HJ567">
        <f>IF($JE567&gt;=15,INDEX($GT:$GT,$JD567+15),"")</f>
      </c>
      <c r="HK567">
        <f>IF($JE567&gt;=16,INDEX($GT:$GT,$JD567+16),"")</f>
      </c>
      <c r="HL567">
        <f>IF($JE567&gt;=17,INDEX($GT:$GT,$JD567+17),"")</f>
      </c>
      <c r="HM567">
        <f>IF($JE567&gt;=18,INDEX($GT:$GT,$JD567+18),"")</f>
      </c>
      <c r="HN567">
        <f>IF($JE567&gt;=19,INDEX($GT:$GT,$JD567+19),"")</f>
      </c>
      <c r="HO567">
        <f>IF($JE567&gt;=20,INDEX($GT:$GT,$JD567+20),"")</f>
      </c>
      <c r="HP567">
        <f>IF($JE567&gt;=21,INDEX($GT:$GT,$JD567+21),"")</f>
      </c>
      <c r="HQ567">
        <f>IF($JE567&gt;=22,INDEX($GT:$GT,$JD567+22),"")</f>
      </c>
      <c r="HR567">
        <f>IF($JE567&gt;=23,INDEX($GT:$GT,$JD567+23),"")</f>
      </c>
      <c r="HS567">
        <f>IF($JE567&gt;=24,INDEX($GT:$GT,$JD567+24),"")</f>
      </c>
      <c r="HT567">
        <f>IF($JE567&gt;=25,INDEX($GT:$GT,$JD567+25),"")</f>
      </c>
      <c r="HU567">
        <f>IF($JE567&gt;=26,INDEX($GT:$GT,$JD567+26),"")</f>
      </c>
      <c r="HV567">
        <f>IF($JE567&gt;=27,INDEX($GT:$GT,$JD567+27),"")</f>
      </c>
      <c r="HW567">
        <f>IF($JE567&gt;=28,INDEX($GT:$GT,$JD567+28),"")</f>
      </c>
      <c r="HX567">
        <f>IF($JE567&gt;=29,INDEX($GT:$GT,$JD567+29),"")</f>
      </c>
      <c r="HY567">
        <f>IF($JE567&gt;=30,INDEX($GT:$GT,$JD567+30),"")</f>
      </c>
      <c r="HZ567">
        <f>IF($JE567&gt;=31,INDEX($GT:$GT,$JD567+31),"")</f>
      </c>
      <c r="IA567">
        <f>IF($JE567&gt;=32,INDEX($GT:$GT,$JD567+32),"")</f>
      </c>
      <c r="IB567">
        <f>IF($JE567&gt;=33,INDEX($GT:$GT,$JD567+33),"")</f>
      </c>
      <c r="IC567">
        <f>IF($JE567&gt;=34,INDEX($GT:$GT,$JD567+34),"")</f>
      </c>
      <c r="ID567">
        <f>IF($JE567&gt;=35,INDEX($GT:$GT,$JD567+35),"")</f>
      </c>
      <c r="IE567">
        <f>IF($JE567&gt;=36,INDEX($GT:$GT,$JD567+36),"")</f>
      </c>
      <c r="IF567">
        <f>IF($JE567&gt;=37,INDEX($GT:$GT,$JD567+37),"")</f>
      </c>
      <c r="IG567">
        <f>IF($JE567&gt;=38,INDEX($GT:$GT,$JD567+38),"")</f>
      </c>
      <c r="IH567">
        <f>IF($JE567&gt;=39,INDEX($GT:$GT,$JD567+39),"")</f>
      </c>
      <c r="II567">
        <f>IF($JE567&gt;=40,INDEX($GT:$GT,$JD567+40),"")</f>
      </c>
      <c r="IJ567">
        <f>IF($JE567&gt;=41,INDEX($GT:$GT,$JD567+41),"")</f>
      </c>
      <c r="IK567">
        <f>IF($JE567&gt;=42,INDEX($GT:$GT,$JD567+42),"")</f>
      </c>
      <c r="IL567">
        <f>IF($JE567&gt;=43,INDEX($GT:$GT,$JD567+43),"")</f>
      </c>
      <c r="IM567">
        <f>IF($JE567&gt;=44,INDEX($GT:$GT,$JD567+44),"")</f>
      </c>
      <c r="IN567">
        <f>IF($JE567&gt;=45,INDEX($GT:$GT,$JD567+45),"")</f>
      </c>
      <c r="IO567">
        <f>IF($JE567&gt;=46,INDEX($GT:$GT,$JD567+46),"")</f>
      </c>
      <c r="IP567">
        <f>IF($JE567&gt;=47,INDEX($GT:$GT,$JD567+47),"")</f>
      </c>
      <c r="IQ567">
        <f>IF($JE567&gt;=48,INDEX($GT:$GT,$JD567+48),"")</f>
      </c>
      <c r="IR567">
        <f>IF($JE567&gt;=49,INDEX($GT:$GT,$JD567+49),"")</f>
      </c>
      <c r="IS567">
        <f>IF($JE567&gt;=50,INDEX($GT:$GT,$JD567+50),"")</f>
      </c>
      <c r="IT567">
        <f>IF($JE567&gt;=51,INDEX($GT:$GT,$JD567+51),"")</f>
      </c>
      <c r="IU567">
        <f>IF($JE567&gt;=52,INDEX($GT:$GT,$JD567+52),"")</f>
      </c>
      <c r="IV567">
        <f>IF($JE567&gt;=53,INDEX($GT:$GT,$JD567+53),"")</f>
      </c>
      <c r="IW567">
        <f>IF($JE567&gt;=54,INDEX($GT:$GT,$JD567+54),"")</f>
      </c>
      <c r="IX567">
        <f>IF($JE567&gt;=55,INDEX($GT:$GT,$JD567+55),"")</f>
      </c>
      <c r="IY567">
        <f>IF($JE567&gt;=56,INDEX($GT:$GT,$JD567+56),"")</f>
      </c>
      <c r="IZ567">
        <f>IF($JE567&gt;=57,INDEX($GT:$GT,$JD567+57),"")</f>
      </c>
      <c r="JA567">
        <f>IF($JE567&gt;=58,INDEX($GT:$GT,$JD567+58),"")</f>
      </c>
      <c r="JB567">
        <f>IF($JE567&gt;=59,INDEX($GT:$GT,$JD567+59),"")</f>
      </c>
      <c r="JC567">
        <f>IF($JE567&gt;=60,INDEX($GT:$GT,$JD567+60),"")</f>
      </c>
      <c r="JD567">
        <f>IFERROR(MATCH($GS567,$GT$2:$GT$322,0)+1,0)</f>
      </c>
      <c r="JE567">
        <f>IFERROR(INDEX($GU$2:$GU$322,MATCH($GS567,$GT$2:$GT$322,0)),0)</f>
      </c>
      <c r="JF567" t="s">
        <v>28</v>
      </c>
      <c r="JG567" t="s">
        <v>28</v>
      </c>
    </row>
    <row r="568" spans="1:267" x14ac:dyDescent="0.25">
      <c r="J568" s="1"/>
      <c r="K568" s="1"/>
      <c r="L568" s="1"/>
      <c r="M568" s="1"/>
      <c r="N568" s="1">
        <f>IFERROR(IF(FIND(" - ",$J568)&gt;0,MID($J568,FIND(" - ",$J568)+3,LEN($J568)),""),"")</f>
      </c>
      <c r="P568" s="1"/>
      <c r="S568" t="s">
        <v>28</v>
      </c>
      <c r="U568">
        <f>IF(OR($S568="",$T568=""),"",IFERROR($S568/$T568,0))</f>
      </c>
      <c r="V568">
        <f>IF($S568="","",
IF($K568="","",
IF(ISNUMBER(SEARCH("exempt",LOWER($K568))),0,
$S568*(VALUE(SUBSTITUTE($K568,"%",""))/100))))</f>
      </c>
      <c r="AB568">
        <f>IF($S568="","",
SUM($S568,$V568,$Z568,$W568,$Y568)-
IF($AA568="",0,VALUE($AA568)))</f>
      </c>
      <c r="AJ568" t="s">
        <v>1248</v>
      </c>
      <c r="AR568">
        <f>IFERROR(LEFT($J568,FIND(" - ",$J568)-1),$J568)</f>
      </c>
      <c r="AU568">
        <f>IF($CJ568&gt;=1,INDEX($AS:$AS,$CI568+1),"")</f>
      </c>
      <c r="AV568">
        <f>IF($CJ568&gt;=2,INDEX($AS:$AS,$CI568+2),"")</f>
      </c>
      <c r="AW568">
        <f>IF($CJ568&gt;=3,INDEX($AS:$AS,$CI568+3),"")</f>
      </c>
      <c r="AX568">
        <f>IF($CJ568&gt;=4,INDEX($AS:$AS,$CI568+4),"")</f>
      </c>
      <c r="AY568">
        <f>IF($CJ568&gt;=5,INDEX($AS:$AS,$CI568+5),"")</f>
      </c>
      <c r="AZ568">
        <f>IF($CJ568&gt;=6,INDEX($AS:$AS,$CI568+6),"")</f>
      </c>
      <c r="BA568">
        <f>IF($CJ568&gt;=7,INDEX($AS:$AS,$CI568+7),"")</f>
      </c>
      <c r="BB568">
        <f>IF($CJ568&gt;=8,INDEX($AS:$AS,$CI568+8),"")</f>
      </c>
      <c r="BC568">
        <f>IF($CJ568&gt;=9,INDEX($AS:$AS,$CI568+9),"")</f>
      </c>
      <c r="BD568">
        <f>IF($CJ568&gt;=10,INDEX($AS:$AS,$CI568+10),"")</f>
      </c>
      <c r="BE568">
        <f>IF($CJ568&gt;=11,INDEX($AS:$AS,$CI568+11),"")</f>
      </c>
      <c r="BF568">
        <f>IF($CJ568&gt;=12,INDEX($AS:$AS,$CI568+12),"")</f>
      </c>
      <c r="BG568">
        <f>IF($CJ568&gt;=13,INDEX($AS:$AS,$CI568+13),"")</f>
      </c>
      <c r="BH568">
        <f>IF($CJ568&gt;=14,INDEX($AS:$AS,$CI568+14),"")</f>
      </c>
      <c r="BI568">
        <f>IF($CJ568&gt;=15,INDEX($AS:$AS,$CI568+15),"")</f>
      </c>
      <c r="BJ568">
        <f>IF($CJ568&gt;=16,INDEX($AS:$AS,$CI568+16),"")</f>
      </c>
      <c r="BK568">
        <f>IF($CJ568&gt;=17,INDEX($AS:$AS,$CI568+17),"")</f>
      </c>
      <c r="BL568">
        <f>IF($CJ568&gt;=18,INDEX($AS:$AS,$CI568+18),"")</f>
      </c>
      <c r="BM568">
        <f>IF($CJ568&gt;=19,INDEX($AS:$AS,$CI568+19),"")</f>
      </c>
      <c r="BN568">
        <f>IF($CJ568&gt;=20,INDEX($AS:$AS,$CI568+20),"")</f>
      </c>
      <c r="BO568">
        <f>IF($CJ568&gt;=21,INDEX($AS:$AS,$CI568+21),"")</f>
      </c>
      <c r="BP568">
        <f>IF($CJ568&gt;=22,INDEX($AS:$AS,$CI568+22),"")</f>
      </c>
      <c r="BQ568">
        <f>IF($CJ568&gt;=23,INDEX($AS:$AS,$CI568+23),"")</f>
      </c>
      <c r="BR568">
        <f>IF($CJ568&gt;=24,INDEX($AS:$AS,$CI568+24),"")</f>
      </c>
      <c r="BS568">
        <f>IF($CJ568&gt;=25,INDEX($AS:$AS,$CI568+25),"")</f>
      </c>
      <c r="BT568">
        <f>IF($CJ568&gt;=26,INDEX($AS:$AS,$CI568+26),"")</f>
      </c>
      <c r="BU568">
        <f>IF($CJ568&gt;=27,INDEX($AS:$AS,$CI568+27),"")</f>
      </c>
      <c r="BV568">
        <f>IF($CJ568&gt;=28,INDEX($AS:$AS,$CI568+28),"")</f>
      </c>
      <c r="BW568">
        <f>IF($CJ568&gt;=29,INDEX($AS:$AS,$CI568+29),"")</f>
      </c>
      <c r="BX568">
        <f>IF($CJ568&gt;=30,INDEX($AS:$AS,$CI568+30),"")</f>
      </c>
      <c r="BY568">
        <f>IF($CJ568&gt;=31,INDEX($AS:$AS,$CI568+31),"")</f>
      </c>
      <c r="BZ568">
        <f>IF($CJ568&gt;=32,INDEX($AS:$AS,$CI568+32),"")</f>
      </c>
      <c r="CA568">
        <f>IF($CJ568&gt;=33,INDEX($AS:$AS,$CI568+33),"")</f>
      </c>
      <c r="CB568">
        <f>IF($CJ568&gt;=34,INDEX($AS:$AS,$CI568+34),"")</f>
      </c>
      <c r="CC568">
        <f>IF($CJ568&gt;=35,INDEX($AS:$AS,$CI568+35),"")</f>
      </c>
      <c r="CD568">
        <f>IF($CJ568&gt;=36,INDEX($AS:$AS,$CI568+36),"")</f>
      </c>
      <c r="CE568">
        <f>IF($CJ568&gt;=37,INDEX($AS:$AS,$CI568+37),"")</f>
      </c>
      <c r="CF568">
        <f>IF($CJ568&gt;=38,INDEX($AS:$AS,$CI568+38),"")</f>
      </c>
      <c r="CG568">
        <f>IF($CJ568&gt;=39,INDEX($AS:$AS,$CI568+39),"")</f>
      </c>
      <c r="CH568">
        <f>IF($CJ568&gt;=40,INDEX($AS:$AS,$CI568+40),"")</f>
      </c>
      <c r="CI568">
        <f>IFERROR(MATCH($AR568,$AS$2:$AS$133,0)+1,0)</f>
      </c>
      <c r="CJ568">
        <f>IFERROR(INDEX($AT$2:$AT$133,MATCH($AR568,$AS$2:$AS$133,0)),0)</f>
      </c>
      <c r="CK568">
        <f>IFERROR(LEFT($O568,FIND(" - ",$O568)-1),$O568)</f>
      </c>
      <c r="CL568" t="s">
        <v>1249</v>
      </c>
      <c r="CM568">
        <v>1</v>
      </c>
      <c r="CN568">
        <f>IF($DI568&gt;=1,INDEX($CL:$CL,$DH568+1),"")</f>
      </c>
      <c r="CO568">
        <f>IF($DI568&gt;=2,INDEX($CL:$CL,$DH568+2),"")</f>
      </c>
      <c r="CP568">
        <f>IF($DI568&gt;=3,INDEX($CL:$CL,$DH568+3),"")</f>
      </c>
      <c r="CQ568">
        <f>IF($DI568&gt;=4,INDEX($CL:$CL,$DH568+4),"")</f>
      </c>
      <c r="CR568">
        <f>IF($DI568&gt;=5,INDEX($CL:$CL,$DH568+5),"")</f>
      </c>
      <c r="CS568">
        <f>IF($DI568&gt;=6,INDEX($CL:$CL,$DH568+6),"")</f>
      </c>
      <c r="CT568">
        <f>IF($DI568&gt;=7,INDEX($CL:$CL,$DH568+7),"")</f>
      </c>
      <c r="CU568">
        <f>IF($DI568&gt;=8,INDEX($CL:$CL,$DH568+8),"")</f>
      </c>
      <c r="CV568">
        <f>IF($DI568&gt;=9,INDEX($CL:$CL,$DH568+9),"")</f>
      </c>
      <c r="CW568">
        <f>IF($DI568&gt;=10,INDEX($CL:$CL,$DH568+10),"")</f>
      </c>
      <c r="CX568">
        <f>IF($DI568&gt;=11,INDEX($CL:$CL,$DH568+11),"")</f>
      </c>
      <c r="CY568">
        <f>IF($DI568&gt;=12,INDEX($CL:$CL,$DH568+12),"")</f>
      </c>
      <c r="CZ568">
        <f>IF($DI568&gt;=13,INDEX($CL:$CL,$DH568+13),"")</f>
      </c>
      <c r="DA568">
        <f>IF($DI568&gt;=14,INDEX($CL:$CL,$DH568+14),"")</f>
      </c>
      <c r="DB568">
        <f>IF($DI568&gt;=15,INDEX($CL:$CL,$DH568+15),"")</f>
      </c>
      <c r="DC568">
        <f>IF($DI568&gt;=16,INDEX($CL:$CL,$DH568+16),"")</f>
      </c>
      <c r="DD568">
        <f>IF($DI568&gt;=17,INDEX($CL:$CL,$DH568+17),"")</f>
      </c>
      <c r="DE568">
        <f>IF($DI568&gt;=18,INDEX($CL:$CL,$DH568+18),"")</f>
      </c>
      <c r="DF568">
        <f>IF($DI568&gt;=19,INDEX($CL:$CL,$DH568+19),"")</f>
      </c>
      <c r="DG568">
        <f>IF($DI568&gt;=20,INDEX($CL:$CL,$DH568+20),"")</f>
      </c>
      <c r="DH568">
        <f>IFERROR(MATCH($CK568,$CL$2:$CL$1558,0)+1,0)</f>
      </c>
      <c r="DI568">
        <f>IFERROR(INDEX($CM$2:$CM$1558,MATCH($CK568,$CL$2:$CL$1558,0)),0)</f>
      </c>
      <c r="DJ568">
        <f>IFERROR(INDEX($AQ:$AQ,MATCH($K568,$AP:$AP,0))&amp;"","")</f>
      </c>
      <c r="DN568">
        <f>IF($GQ568&gt;=1,INDEX($DK:$DK,$GP568+1),"")</f>
      </c>
      <c r="DO568">
        <f>IF($GQ568&gt;=2,INDEX($DK:$DK,$GP568+2),"")</f>
      </c>
      <c r="DP568">
        <f>IF($GQ568&gt;=3,INDEX($DK:$DK,$GP568+3),"")</f>
      </c>
      <c r="DQ568">
        <f>IF($GQ568&gt;=4,INDEX($DK:$DK,$GP568+4),"")</f>
      </c>
      <c r="DR568">
        <f>IF($GQ568&gt;=5,INDEX($DK:$DK,$GP568+5),"")</f>
      </c>
      <c r="DS568">
        <f>IF($GQ568&gt;=6,INDEX($DK:$DK,$GP568+6),"")</f>
      </c>
      <c r="DT568">
        <f>IF($GQ568&gt;=7,INDEX($DK:$DK,$GP568+7),"")</f>
      </c>
      <c r="DU568">
        <f>IF($GQ568&gt;=8,INDEX($DK:$DK,$GP568+8),"")</f>
      </c>
      <c r="DV568">
        <f>IF($GQ568&gt;=9,INDEX($DK:$DK,$GP568+9),"")</f>
      </c>
      <c r="DW568">
        <f>IF($GQ568&gt;=10,INDEX($DK:$DK,$GP568+10),"")</f>
      </c>
      <c r="DX568">
        <f>IF($GQ568&gt;=11,INDEX($DK:$DK,$GP568+11),"")</f>
      </c>
      <c r="DY568">
        <f>IF($GQ568&gt;=12,INDEX($DK:$DK,$GP568+12),"")</f>
      </c>
      <c r="DZ568">
        <f>IF($GQ568&gt;=13,INDEX($DK:$DK,$GP568+13),"")</f>
      </c>
      <c r="EA568">
        <f>IF($GQ568&gt;=14,INDEX($DK:$DK,$GP568+14),"")</f>
      </c>
      <c r="EB568">
        <f>IF($GQ568&gt;=15,INDEX($DK:$DK,$GP568+15),"")</f>
      </c>
      <c r="EC568">
        <f>IF($GQ568&gt;=16,INDEX($DK:$DK,$GP568+16),"")</f>
      </c>
      <c r="ED568">
        <f>IF($GQ568&gt;=17,INDEX($DK:$DK,$GP568+17),"")</f>
      </c>
      <c r="EE568">
        <f>IF($GQ568&gt;=18,INDEX($DK:$DK,$GP568+18),"")</f>
      </c>
      <c r="EF568">
        <f>IF($GQ568&gt;=19,INDEX($DK:$DK,$GP568+19),"")</f>
      </c>
      <c r="EG568">
        <f>IF($GQ568&gt;=20,INDEX($DK:$DK,$GP568+20),"")</f>
      </c>
      <c r="EH568">
        <f>IF($GQ568&gt;=21,INDEX($DK:$DK,$GP568+21),"")</f>
      </c>
      <c r="EI568">
        <f>IF($GQ568&gt;=22,INDEX($DK:$DK,$GP568+22),"")</f>
      </c>
      <c r="EJ568">
        <f>IF($GQ568&gt;=23,INDEX($DK:$DK,$GP568+23),"")</f>
      </c>
      <c r="EK568">
        <f>IF($GQ568&gt;=24,INDEX($DK:$DK,$GP568+24),"")</f>
      </c>
      <c r="EL568">
        <f>IF($GQ568&gt;=25,INDEX($DK:$DK,$GP568+25),"")</f>
      </c>
      <c r="EM568">
        <f>IF($GQ568&gt;=26,INDEX($DK:$DK,$GP568+26),"")</f>
      </c>
      <c r="EN568">
        <f>IF($GQ568&gt;=27,INDEX($DK:$DK,$GP568+27),"")</f>
      </c>
      <c r="EO568">
        <f>IF($GQ568&gt;=28,INDEX($DK:$DK,$GP568+28),"")</f>
      </c>
      <c r="EP568">
        <f>IF($GQ568&gt;=29,INDEX($DK:$DK,$GP568+29),"")</f>
      </c>
      <c r="EQ568">
        <f>IF($GQ568&gt;=30,INDEX($DK:$DK,$GP568+30),"")</f>
      </c>
      <c r="ER568">
        <f>IF($GQ568&gt;=31,INDEX($DK:$DK,$GP568+31),"")</f>
      </c>
      <c r="ES568">
        <f>IF($GQ568&gt;=32,INDEX($DK:$DK,$GP568+32),"")</f>
      </c>
      <c r="ET568">
        <f>IF($GQ568&gt;=33,INDEX($DK:$DK,$GP568+33),"")</f>
      </c>
      <c r="EU568">
        <f>IF($GQ568&gt;=34,INDEX($DK:$DK,$GP568+34),"")</f>
      </c>
      <c r="EV568">
        <f>IF($GQ568&gt;=35,INDEX($DK:$DK,$GP568+35),"")</f>
      </c>
      <c r="EW568">
        <f>IF($GQ568&gt;=36,INDEX($DK:$DK,$GP568+36),"")</f>
      </c>
      <c r="EX568">
        <f>IF($GQ568&gt;=37,INDEX($DK:$DK,$GP568+37),"")</f>
      </c>
      <c r="EY568">
        <f>IF($GQ568&gt;=38,INDEX($DK:$DK,$GP568+38),"")</f>
      </c>
      <c r="EZ568">
        <f>IF($GQ568&gt;=39,INDEX($DK:$DK,$GP568+39),"")</f>
      </c>
      <c r="FA568">
        <f>IF($GQ568&gt;=40,INDEX($DK:$DK,$GP568+40),"")</f>
      </c>
      <c r="FB568">
        <f>IF($GQ568&gt;=1,INDEX($DL:$DL,$GP568+1),"")</f>
      </c>
      <c r="FC568">
        <f>IF($GQ568&gt;=2,INDEX($DL:$DL,$GP568+2),"")</f>
      </c>
      <c r="FD568">
        <f>IF($GQ568&gt;=3,INDEX($DL:$DL,$GP568+3),"")</f>
      </c>
      <c r="FE568">
        <f>IF($GQ568&gt;=4,INDEX($DL:$DL,$GP568+4),"")</f>
      </c>
      <c r="FF568">
        <f>IF($GQ568&gt;=5,INDEX($DL:$DL,$GP568+5),"")</f>
      </c>
      <c r="FG568">
        <f>IF($GQ568&gt;=6,INDEX($DL:$DL,$GP568+6),"")</f>
      </c>
      <c r="FH568">
        <f>IF($GQ568&gt;=7,INDEX($DL:$DL,$GP568+7),"")</f>
      </c>
      <c r="FI568">
        <f>IF($GQ568&gt;=8,INDEX($DL:$DL,$GP568+8),"")</f>
      </c>
      <c r="FJ568">
        <f>IF($GQ568&gt;=9,INDEX($DL:$DL,$GP568+9),"")</f>
      </c>
      <c r="FK568">
        <f>IF($GQ568&gt;=10,INDEX($DL:$DL,$GP568+10),"")</f>
      </c>
      <c r="FL568">
        <f>IF($GQ568&gt;=11,INDEX($DL:$DL,$GP568+11),"")</f>
      </c>
      <c r="FM568">
        <f>IF($GQ568&gt;=12,INDEX($DL:$DL,$GP568+12),"")</f>
      </c>
      <c r="FN568">
        <f>IF($GQ568&gt;=13,INDEX($DL:$DL,$GP568+13),"")</f>
      </c>
      <c r="FO568">
        <f>IF($GQ568&gt;=14,INDEX($DL:$DL,$GP568+14),"")</f>
      </c>
      <c r="FP568">
        <f>IF($GQ568&gt;=15,INDEX($DL:$DL,$GP568+15),"")</f>
      </c>
      <c r="FQ568">
        <f>IF($GQ568&gt;=16,INDEX($DL:$DL,$GP568+16),"")</f>
      </c>
      <c r="FR568">
        <f>IF($GQ568&gt;=17,INDEX($DL:$DL,$GP568+17),"")</f>
      </c>
      <c r="FS568">
        <f>IF($GQ568&gt;=18,INDEX($DL:$DL,$GP568+18),"")</f>
      </c>
      <c r="FT568">
        <f>IF($GQ568&gt;=19,INDEX($DL:$DL,$GP568+19),"")</f>
      </c>
      <c r="FU568">
        <f>IF($GQ568&gt;=20,INDEX($DL:$DL,$GP568+20),"")</f>
      </c>
      <c r="FV568">
        <f>IF($GQ568&gt;=21,INDEX($DL:$DL,$GP568+21),"")</f>
      </c>
      <c r="FW568">
        <f>IF($GQ568&gt;=22,INDEX($DL:$DL,$GP568+22),"")</f>
      </c>
      <c r="FX568">
        <f>IF($GQ568&gt;=23,INDEX($DL:$DL,$GP568+23),"")</f>
      </c>
      <c r="FY568">
        <f>IF($GQ568&gt;=24,INDEX($DL:$DL,$GP568+24),"")</f>
      </c>
      <c r="FZ568">
        <f>IF($GQ568&gt;=25,INDEX($DL:$DL,$GP568+25),"")</f>
      </c>
      <c r="GA568">
        <f>IF($GQ568&gt;=26,INDEX($DL:$DL,$GP568+26),"")</f>
      </c>
      <c r="GB568">
        <f>IF($GQ568&gt;=27,INDEX($DL:$DL,$GP568+27),"")</f>
      </c>
      <c r="GC568">
        <f>IF($GQ568&gt;=28,INDEX($DL:$DL,$GP568+28),"")</f>
      </c>
      <c r="GD568">
        <f>IF($GQ568&gt;=29,INDEX($DL:$DL,$GP568+29),"")</f>
      </c>
      <c r="GE568">
        <f>IF($GQ568&gt;=30,INDEX($DL:$DL,$GP568+30),"")</f>
      </c>
      <c r="GF568">
        <f>IF($GQ568&gt;=31,INDEX($DL:$DL,$GP568+31),"")</f>
      </c>
      <c r="GG568">
        <f>IF($GQ568&gt;=32,INDEX($DL:$DL,$GP568+32),"")</f>
      </c>
      <c r="GH568">
        <f>IF($GQ568&gt;=33,INDEX($DL:$DL,$GP568+33),"")</f>
      </c>
      <c r="GI568">
        <f>IF($GQ568&gt;=34,INDEX($DL:$DL,$GP568+34),"")</f>
      </c>
      <c r="GJ568">
        <f>IF($GQ568&gt;=35,INDEX($DL:$DL,$GP568+35),"")</f>
      </c>
      <c r="GK568">
        <f>IF($GQ568&gt;=36,INDEX($DL:$DL,$GP568+36),"")</f>
      </c>
      <c r="GL568">
        <f>IF($GQ568&gt;=37,INDEX($DL:$DL,$GP568+37),"")</f>
      </c>
      <c r="GM568">
        <f>IF($GQ568&gt;=38,INDEX($DL:$DL,$GP568+38),"")</f>
      </c>
      <c r="GN568">
        <f>IF($GQ568&gt;=39,INDEX($DL:$DL,$GP568+39),"")</f>
      </c>
      <c r="GO568">
        <f>IF($GQ568&gt;=40,INDEX($DL:$DL,$GP568+40),"")</f>
      </c>
      <c r="GP568">
        <f>IFERROR(MATCH($DJ568,$DK$2:$DK$148,0)+1,0)</f>
      </c>
      <c r="GQ568">
        <f>IFERROR(INDEX($DM$2:$DM$148,MATCH($DJ568,$DK$2:$DK$148,0)),0)</f>
      </c>
      <c r="GR568">
        <f>IFERROR(MATCH($L568,$DN$568:$FA$568,0),0)</f>
      </c>
      <c r="GS568">
        <f>IF($GR568&gt;0,INDEX($FB$568:$GO$568,$GR568),"")</f>
      </c>
      <c r="GV568">
        <f>IF($JE568&gt;=1,INDEX($GT:$GT,$JD568+1),"")</f>
      </c>
      <c r="GW568">
        <f>IF($JE568&gt;=2,INDEX($GT:$GT,$JD568+2),"")</f>
      </c>
      <c r="GX568">
        <f>IF($JE568&gt;=3,INDEX($GT:$GT,$JD568+3),"")</f>
      </c>
      <c r="GY568">
        <f>IF($JE568&gt;=4,INDEX($GT:$GT,$JD568+4),"")</f>
      </c>
      <c r="GZ568">
        <f>IF($JE568&gt;=5,INDEX($GT:$GT,$JD568+5),"")</f>
      </c>
      <c r="HA568">
        <f>IF($JE568&gt;=6,INDEX($GT:$GT,$JD568+6),"")</f>
      </c>
      <c r="HB568">
        <f>IF($JE568&gt;=7,INDEX($GT:$GT,$JD568+7),"")</f>
      </c>
      <c r="HC568">
        <f>IF($JE568&gt;=8,INDEX($GT:$GT,$JD568+8),"")</f>
      </c>
      <c r="HD568">
        <f>IF($JE568&gt;=9,INDEX($GT:$GT,$JD568+9),"")</f>
      </c>
      <c r="HE568">
        <f>IF($JE568&gt;=10,INDEX($GT:$GT,$JD568+10),"")</f>
      </c>
      <c r="HF568">
        <f>IF($JE568&gt;=11,INDEX($GT:$GT,$JD568+11),"")</f>
      </c>
      <c r="HG568">
        <f>IF($JE568&gt;=12,INDEX($GT:$GT,$JD568+12),"")</f>
      </c>
      <c r="HH568">
        <f>IF($JE568&gt;=13,INDEX($GT:$GT,$JD568+13),"")</f>
      </c>
      <c r="HI568">
        <f>IF($JE568&gt;=14,INDEX($GT:$GT,$JD568+14),"")</f>
      </c>
      <c r="HJ568">
        <f>IF($JE568&gt;=15,INDEX($GT:$GT,$JD568+15),"")</f>
      </c>
      <c r="HK568">
        <f>IF($JE568&gt;=16,INDEX($GT:$GT,$JD568+16),"")</f>
      </c>
      <c r="HL568">
        <f>IF($JE568&gt;=17,INDEX($GT:$GT,$JD568+17),"")</f>
      </c>
      <c r="HM568">
        <f>IF($JE568&gt;=18,INDEX($GT:$GT,$JD568+18),"")</f>
      </c>
      <c r="HN568">
        <f>IF($JE568&gt;=19,INDEX($GT:$GT,$JD568+19),"")</f>
      </c>
      <c r="HO568">
        <f>IF($JE568&gt;=20,INDEX($GT:$GT,$JD568+20),"")</f>
      </c>
      <c r="HP568">
        <f>IF($JE568&gt;=21,INDEX($GT:$GT,$JD568+21),"")</f>
      </c>
      <c r="HQ568">
        <f>IF($JE568&gt;=22,INDEX($GT:$GT,$JD568+22),"")</f>
      </c>
      <c r="HR568">
        <f>IF($JE568&gt;=23,INDEX($GT:$GT,$JD568+23),"")</f>
      </c>
      <c r="HS568">
        <f>IF($JE568&gt;=24,INDEX($GT:$GT,$JD568+24),"")</f>
      </c>
      <c r="HT568">
        <f>IF($JE568&gt;=25,INDEX($GT:$GT,$JD568+25),"")</f>
      </c>
      <c r="HU568">
        <f>IF($JE568&gt;=26,INDEX($GT:$GT,$JD568+26),"")</f>
      </c>
      <c r="HV568">
        <f>IF($JE568&gt;=27,INDEX($GT:$GT,$JD568+27),"")</f>
      </c>
      <c r="HW568">
        <f>IF($JE568&gt;=28,INDEX($GT:$GT,$JD568+28),"")</f>
      </c>
      <c r="HX568">
        <f>IF($JE568&gt;=29,INDEX($GT:$GT,$JD568+29),"")</f>
      </c>
      <c r="HY568">
        <f>IF($JE568&gt;=30,INDEX($GT:$GT,$JD568+30),"")</f>
      </c>
      <c r="HZ568">
        <f>IF($JE568&gt;=31,INDEX($GT:$GT,$JD568+31),"")</f>
      </c>
      <c r="IA568">
        <f>IF($JE568&gt;=32,INDEX($GT:$GT,$JD568+32),"")</f>
      </c>
      <c r="IB568">
        <f>IF($JE568&gt;=33,INDEX($GT:$GT,$JD568+33),"")</f>
      </c>
      <c r="IC568">
        <f>IF($JE568&gt;=34,INDEX($GT:$GT,$JD568+34),"")</f>
      </c>
      <c r="ID568">
        <f>IF($JE568&gt;=35,INDEX($GT:$GT,$JD568+35),"")</f>
      </c>
      <c r="IE568">
        <f>IF($JE568&gt;=36,INDEX($GT:$GT,$JD568+36),"")</f>
      </c>
      <c r="IF568">
        <f>IF($JE568&gt;=37,INDEX($GT:$GT,$JD568+37),"")</f>
      </c>
      <c r="IG568">
        <f>IF($JE568&gt;=38,INDEX($GT:$GT,$JD568+38),"")</f>
      </c>
      <c r="IH568">
        <f>IF($JE568&gt;=39,INDEX($GT:$GT,$JD568+39),"")</f>
      </c>
      <c r="II568">
        <f>IF($JE568&gt;=40,INDEX($GT:$GT,$JD568+40),"")</f>
      </c>
      <c r="IJ568">
        <f>IF($JE568&gt;=41,INDEX($GT:$GT,$JD568+41),"")</f>
      </c>
      <c r="IK568">
        <f>IF($JE568&gt;=42,INDEX($GT:$GT,$JD568+42),"")</f>
      </c>
      <c r="IL568">
        <f>IF($JE568&gt;=43,INDEX($GT:$GT,$JD568+43),"")</f>
      </c>
      <c r="IM568">
        <f>IF($JE568&gt;=44,INDEX($GT:$GT,$JD568+44),"")</f>
      </c>
      <c r="IN568">
        <f>IF($JE568&gt;=45,INDEX($GT:$GT,$JD568+45),"")</f>
      </c>
      <c r="IO568">
        <f>IF($JE568&gt;=46,INDEX($GT:$GT,$JD568+46),"")</f>
      </c>
      <c r="IP568">
        <f>IF($JE568&gt;=47,INDEX($GT:$GT,$JD568+47),"")</f>
      </c>
      <c r="IQ568">
        <f>IF($JE568&gt;=48,INDEX($GT:$GT,$JD568+48),"")</f>
      </c>
      <c r="IR568">
        <f>IF($JE568&gt;=49,INDEX($GT:$GT,$JD568+49),"")</f>
      </c>
      <c r="IS568">
        <f>IF($JE568&gt;=50,INDEX($GT:$GT,$JD568+50),"")</f>
      </c>
      <c r="IT568">
        <f>IF($JE568&gt;=51,INDEX($GT:$GT,$JD568+51),"")</f>
      </c>
      <c r="IU568">
        <f>IF($JE568&gt;=52,INDEX($GT:$GT,$JD568+52),"")</f>
      </c>
      <c r="IV568">
        <f>IF($JE568&gt;=53,INDEX($GT:$GT,$JD568+53),"")</f>
      </c>
      <c r="IW568">
        <f>IF($JE568&gt;=54,INDEX($GT:$GT,$JD568+54),"")</f>
      </c>
      <c r="IX568">
        <f>IF($JE568&gt;=55,INDEX($GT:$GT,$JD568+55),"")</f>
      </c>
      <c r="IY568">
        <f>IF($JE568&gt;=56,INDEX($GT:$GT,$JD568+56),"")</f>
      </c>
      <c r="IZ568">
        <f>IF($JE568&gt;=57,INDEX($GT:$GT,$JD568+57),"")</f>
      </c>
      <c r="JA568">
        <f>IF($JE568&gt;=58,INDEX($GT:$GT,$JD568+58),"")</f>
      </c>
      <c r="JB568">
        <f>IF($JE568&gt;=59,INDEX($GT:$GT,$JD568+59),"")</f>
      </c>
      <c r="JC568">
        <f>IF($JE568&gt;=60,INDEX($GT:$GT,$JD568+60),"")</f>
      </c>
      <c r="JD568">
        <f>IFERROR(MATCH($GS568,$GT$2:$GT$322,0)+1,0)</f>
      </c>
      <c r="JE568">
        <f>IFERROR(INDEX($GU$2:$GU$322,MATCH($GS568,$GT$2:$GT$322,0)),0)</f>
      </c>
      <c r="JF568" t="s">
        <v>28</v>
      </c>
      <c r="JG568" t="s">
        <v>28</v>
      </c>
    </row>
    <row r="569" spans="1:267" x14ac:dyDescent="0.25">
      <c r="J569" s="1"/>
      <c r="K569" s="1"/>
      <c r="L569" s="1"/>
      <c r="M569" s="1"/>
      <c r="N569" s="1">
        <f>IFERROR(IF(FIND(" - ",$J569)&gt;0,MID($J569,FIND(" - ",$J569)+3,LEN($J569)),""),"")</f>
      </c>
      <c r="P569" s="1"/>
      <c r="S569" t="s">
        <v>28</v>
      </c>
      <c r="U569">
        <f>IF(OR($S569="",$T569=""),"",IFERROR($S569/$T569,0))</f>
      </c>
      <c r="V569">
        <f>IF($S569="","",
IF($K569="","",
IF(ISNUMBER(SEARCH("exempt",LOWER($K569))),0,
$S569*(VALUE(SUBSTITUTE($K569,"%",""))/100))))</f>
      </c>
      <c r="AB569">
        <f>IF($S569="","",
SUM($S569,$V569,$Z569,$W569,$Y569)-
IF($AA569="",0,VALUE($AA569)))</f>
      </c>
      <c r="AJ569" t="s">
        <v>1250</v>
      </c>
      <c r="AR569">
        <f>IFERROR(LEFT($J569,FIND(" - ",$J569)-1),$J569)</f>
      </c>
      <c r="AU569">
        <f>IF($CJ569&gt;=1,INDEX($AS:$AS,$CI569+1),"")</f>
      </c>
      <c r="AV569">
        <f>IF($CJ569&gt;=2,INDEX($AS:$AS,$CI569+2),"")</f>
      </c>
      <c r="AW569">
        <f>IF($CJ569&gt;=3,INDEX($AS:$AS,$CI569+3),"")</f>
      </c>
      <c r="AX569">
        <f>IF($CJ569&gt;=4,INDEX($AS:$AS,$CI569+4),"")</f>
      </c>
      <c r="AY569">
        <f>IF($CJ569&gt;=5,INDEX($AS:$AS,$CI569+5),"")</f>
      </c>
      <c r="AZ569">
        <f>IF($CJ569&gt;=6,INDEX($AS:$AS,$CI569+6),"")</f>
      </c>
      <c r="BA569">
        <f>IF($CJ569&gt;=7,INDEX($AS:$AS,$CI569+7),"")</f>
      </c>
      <c r="BB569">
        <f>IF($CJ569&gt;=8,INDEX($AS:$AS,$CI569+8),"")</f>
      </c>
      <c r="BC569">
        <f>IF($CJ569&gt;=9,INDEX($AS:$AS,$CI569+9),"")</f>
      </c>
      <c r="BD569">
        <f>IF($CJ569&gt;=10,INDEX($AS:$AS,$CI569+10),"")</f>
      </c>
      <c r="BE569">
        <f>IF($CJ569&gt;=11,INDEX($AS:$AS,$CI569+11),"")</f>
      </c>
      <c r="BF569">
        <f>IF($CJ569&gt;=12,INDEX($AS:$AS,$CI569+12),"")</f>
      </c>
      <c r="BG569">
        <f>IF($CJ569&gt;=13,INDEX($AS:$AS,$CI569+13),"")</f>
      </c>
      <c r="BH569">
        <f>IF($CJ569&gt;=14,INDEX($AS:$AS,$CI569+14),"")</f>
      </c>
      <c r="BI569">
        <f>IF($CJ569&gt;=15,INDEX($AS:$AS,$CI569+15),"")</f>
      </c>
      <c r="BJ569">
        <f>IF($CJ569&gt;=16,INDEX($AS:$AS,$CI569+16),"")</f>
      </c>
      <c r="BK569">
        <f>IF($CJ569&gt;=17,INDEX($AS:$AS,$CI569+17),"")</f>
      </c>
      <c r="BL569">
        <f>IF($CJ569&gt;=18,INDEX($AS:$AS,$CI569+18),"")</f>
      </c>
      <c r="BM569">
        <f>IF($CJ569&gt;=19,INDEX($AS:$AS,$CI569+19),"")</f>
      </c>
      <c r="BN569">
        <f>IF($CJ569&gt;=20,INDEX($AS:$AS,$CI569+20),"")</f>
      </c>
      <c r="BO569">
        <f>IF($CJ569&gt;=21,INDEX($AS:$AS,$CI569+21),"")</f>
      </c>
      <c r="BP569">
        <f>IF($CJ569&gt;=22,INDEX($AS:$AS,$CI569+22),"")</f>
      </c>
      <c r="BQ569">
        <f>IF($CJ569&gt;=23,INDEX($AS:$AS,$CI569+23),"")</f>
      </c>
      <c r="BR569">
        <f>IF($CJ569&gt;=24,INDEX($AS:$AS,$CI569+24),"")</f>
      </c>
      <c r="BS569">
        <f>IF($CJ569&gt;=25,INDEX($AS:$AS,$CI569+25),"")</f>
      </c>
      <c r="BT569">
        <f>IF($CJ569&gt;=26,INDEX($AS:$AS,$CI569+26),"")</f>
      </c>
      <c r="BU569">
        <f>IF($CJ569&gt;=27,INDEX($AS:$AS,$CI569+27),"")</f>
      </c>
      <c r="BV569">
        <f>IF($CJ569&gt;=28,INDEX($AS:$AS,$CI569+28),"")</f>
      </c>
      <c r="BW569">
        <f>IF($CJ569&gt;=29,INDEX($AS:$AS,$CI569+29),"")</f>
      </c>
      <c r="BX569">
        <f>IF($CJ569&gt;=30,INDEX($AS:$AS,$CI569+30),"")</f>
      </c>
      <c r="BY569">
        <f>IF($CJ569&gt;=31,INDEX($AS:$AS,$CI569+31),"")</f>
      </c>
      <c r="BZ569">
        <f>IF($CJ569&gt;=32,INDEX($AS:$AS,$CI569+32),"")</f>
      </c>
      <c r="CA569">
        <f>IF($CJ569&gt;=33,INDEX($AS:$AS,$CI569+33),"")</f>
      </c>
      <c r="CB569">
        <f>IF($CJ569&gt;=34,INDEX($AS:$AS,$CI569+34),"")</f>
      </c>
      <c r="CC569">
        <f>IF($CJ569&gt;=35,INDEX($AS:$AS,$CI569+35),"")</f>
      </c>
      <c r="CD569">
        <f>IF($CJ569&gt;=36,INDEX($AS:$AS,$CI569+36),"")</f>
      </c>
      <c r="CE569">
        <f>IF($CJ569&gt;=37,INDEX($AS:$AS,$CI569+37),"")</f>
      </c>
      <c r="CF569">
        <f>IF($CJ569&gt;=38,INDEX($AS:$AS,$CI569+38),"")</f>
      </c>
      <c r="CG569">
        <f>IF($CJ569&gt;=39,INDEX($AS:$AS,$CI569+39),"")</f>
      </c>
      <c r="CH569">
        <f>IF($CJ569&gt;=40,INDEX($AS:$AS,$CI569+40),"")</f>
      </c>
      <c r="CI569">
        <f>IFERROR(MATCH($AR569,$AS$2:$AS$133,0)+1,0)</f>
      </c>
      <c r="CJ569">
        <f>IFERROR(INDEX($AT$2:$AT$133,MATCH($AR569,$AS$2:$AS$133,0)),0)</f>
      </c>
      <c r="CK569">
        <f>IFERROR(LEFT($O569,FIND(" - ",$O569)-1),$O569)</f>
      </c>
      <c r="CL569" t="s">
        <v>113</v>
      </c>
      <c r="CN569">
        <f>IF($DI569&gt;=1,INDEX($CL:$CL,$DH569+1),"")</f>
      </c>
      <c r="CO569">
        <f>IF($DI569&gt;=2,INDEX($CL:$CL,$DH569+2),"")</f>
      </c>
      <c r="CP569">
        <f>IF($DI569&gt;=3,INDEX($CL:$CL,$DH569+3),"")</f>
      </c>
      <c r="CQ569">
        <f>IF($DI569&gt;=4,INDEX($CL:$CL,$DH569+4),"")</f>
      </c>
      <c r="CR569">
        <f>IF($DI569&gt;=5,INDEX($CL:$CL,$DH569+5),"")</f>
      </c>
      <c r="CS569">
        <f>IF($DI569&gt;=6,INDEX($CL:$CL,$DH569+6),"")</f>
      </c>
      <c r="CT569">
        <f>IF($DI569&gt;=7,INDEX($CL:$CL,$DH569+7),"")</f>
      </c>
      <c r="CU569">
        <f>IF($DI569&gt;=8,INDEX($CL:$CL,$DH569+8),"")</f>
      </c>
      <c r="CV569">
        <f>IF($DI569&gt;=9,INDEX($CL:$CL,$DH569+9),"")</f>
      </c>
      <c r="CW569">
        <f>IF($DI569&gt;=10,INDEX($CL:$CL,$DH569+10),"")</f>
      </c>
      <c r="CX569">
        <f>IF($DI569&gt;=11,INDEX($CL:$CL,$DH569+11),"")</f>
      </c>
      <c r="CY569">
        <f>IF($DI569&gt;=12,INDEX($CL:$CL,$DH569+12),"")</f>
      </c>
      <c r="CZ569">
        <f>IF($DI569&gt;=13,INDEX($CL:$CL,$DH569+13),"")</f>
      </c>
      <c r="DA569">
        <f>IF($DI569&gt;=14,INDEX($CL:$CL,$DH569+14),"")</f>
      </c>
      <c r="DB569">
        <f>IF($DI569&gt;=15,INDEX($CL:$CL,$DH569+15),"")</f>
      </c>
      <c r="DC569">
        <f>IF($DI569&gt;=16,INDEX($CL:$CL,$DH569+16),"")</f>
      </c>
      <c r="DD569">
        <f>IF($DI569&gt;=17,INDEX($CL:$CL,$DH569+17),"")</f>
      </c>
      <c r="DE569">
        <f>IF($DI569&gt;=18,INDEX($CL:$CL,$DH569+18),"")</f>
      </c>
      <c r="DF569">
        <f>IF($DI569&gt;=19,INDEX($CL:$CL,$DH569+19),"")</f>
      </c>
      <c r="DG569">
        <f>IF($DI569&gt;=20,INDEX($CL:$CL,$DH569+20),"")</f>
      </c>
      <c r="DH569">
        <f>IFERROR(MATCH($CK569,$CL$2:$CL$1558,0)+1,0)</f>
      </c>
      <c r="DI569">
        <f>IFERROR(INDEX($CM$2:$CM$1558,MATCH($CK569,$CL$2:$CL$1558,0)),0)</f>
      </c>
      <c r="DJ569">
        <f>IFERROR(INDEX($AQ:$AQ,MATCH($K569,$AP:$AP,0))&amp;"","")</f>
      </c>
      <c r="DN569">
        <f>IF($GQ569&gt;=1,INDEX($DK:$DK,$GP569+1),"")</f>
      </c>
      <c r="DO569">
        <f>IF($GQ569&gt;=2,INDEX($DK:$DK,$GP569+2),"")</f>
      </c>
      <c r="DP569">
        <f>IF($GQ569&gt;=3,INDEX($DK:$DK,$GP569+3),"")</f>
      </c>
      <c r="DQ569">
        <f>IF($GQ569&gt;=4,INDEX($DK:$DK,$GP569+4),"")</f>
      </c>
      <c r="DR569">
        <f>IF($GQ569&gt;=5,INDEX($DK:$DK,$GP569+5),"")</f>
      </c>
      <c r="DS569">
        <f>IF($GQ569&gt;=6,INDEX($DK:$DK,$GP569+6),"")</f>
      </c>
      <c r="DT569">
        <f>IF($GQ569&gt;=7,INDEX($DK:$DK,$GP569+7),"")</f>
      </c>
      <c r="DU569">
        <f>IF($GQ569&gt;=8,INDEX($DK:$DK,$GP569+8),"")</f>
      </c>
      <c r="DV569">
        <f>IF($GQ569&gt;=9,INDEX($DK:$DK,$GP569+9),"")</f>
      </c>
      <c r="DW569">
        <f>IF($GQ569&gt;=10,INDEX($DK:$DK,$GP569+10),"")</f>
      </c>
      <c r="DX569">
        <f>IF($GQ569&gt;=11,INDEX($DK:$DK,$GP569+11),"")</f>
      </c>
      <c r="DY569">
        <f>IF($GQ569&gt;=12,INDEX($DK:$DK,$GP569+12),"")</f>
      </c>
      <c r="DZ569">
        <f>IF($GQ569&gt;=13,INDEX($DK:$DK,$GP569+13),"")</f>
      </c>
      <c r="EA569">
        <f>IF($GQ569&gt;=14,INDEX($DK:$DK,$GP569+14),"")</f>
      </c>
      <c r="EB569">
        <f>IF($GQ569&gt;=15,INDEX($DK:$DK,$GP569+15),"")</f>
      </c>
      <c r="EC569">
        <f>IF($GQ569&gt;=16,INDEX($DK:$DK,$GP569+16),"")</f>
      </c>
      <c r="ED569">
        <f>IF($GQ569&gt;=17,INDEX($DK:$DK,$GP569+17),"")</f>
      </c>
      <c r="EE569">
        <f>IF($GQ569&gt;=18,INDEX($DK:$DK,$GP569+18),"")</f>
      </c>
      <c r="EF569">
        <f>IF($GQ569&gt;=19,INDEX($DK:$DK,$GP569+19),"")</f>
      </c>
      <c r="EG569">
        <f>IF($GQ569&gt;=20,INDEX($DK:$DK,$GP569+20),"")</f>
      </c>
      <c r="EH569">
        <f>IF($GQ569&gt;=21,INDEX($DK:$DK,$GP569+21),"")</f>
      </c>
      <c r="EI569">
        <f>IF($GQ569&gt;=22,INDEX($DK:$DK,$GP569+22),"")</f>
      </c>
      <c r="EJ569">
        <f>IF($GQ569&gt;=23,INDEX($DK:$DK,$GP569+23),"")</f>
      </c>
      <c r="EK569">
        <f>IF($GQ569&gt;=24,INDEX($DK:$DK,$GP569+24),"")</f>
      </c>
      <c r="EL569">
        <f>IF($GQ569&gt;=25,INDEX($DK:$DK,$GP569+25),"")</f>
      </c>
      <c r="EM569">
        <f>IF($GQ569&gt;=26,INDEX($DK:$DK,$GP569+26),"")</f>
      </c>
      <c r="EN569">
        <f>IF($GQ569&gt;=27,INDEX($DK:$DK,$GP569+27),"")</f>
      </c>
      <c r="EO569">
        <f>IF($GQ569&gt;=28,INDEX($DK:$DK,$GP569+28),"")</f>
      </c>
      <c r="EP569">
        <f>IF($GQ569&gt;=29,INDEX($DK:$DK,$GP569+29),"")</f>
      </c>
      <c r="EQ569">
        <f>IF($GQ569&gt;=30,INDEX($DK:$DK,$GP569+30),"")</f>
      </c>
      <c r="ER569">
        <f>IF($GQ569&gt;=31,INDEX($DK:$DK,$GP569+31),"")</f>
      </c>
      <c r="ES569">
        <f>IF($GQ569&gt;=32,INDEX($DK:$DK,$GP569+32),"")</f>
      </c>
      <c r="ET569">
        <f>IF($GQ569&gt;=33,INDEX($DK:$DK,$GP569+33),"")</f>
      </c>
      <c r="EU569">
        <f>IF($GQ569&gt;=34,INDEX($DK:$DK,$GP569+34),"")</f>
      </c>
      <c r="EV569">
        <f>IF($GQ569&gt;=35,INDEX($DK:$DK,$GP569+35),"")</f>
      </c>
      <c r="EW569">
        <f>IF($GQ569&gt;=36,INDEX($DK:$DK,$GP569+36),"")</f>
      </c>
      <c r="EX569">
        <f>IF($GQ569&gt;=37,INDEX($DK:$DK,$GP569+37),"")</f>
      </c>
      <c r="EY569">
        <f>IF($GQ569&gt;=38,INDEX($DK:$DK,$GP569+38),"")</f>
      </c>
      <c r="EZ569">
        <f>IF($GQ569&gt;=39,INDEX($DK:$DK,$GP569+39),"")</f>
      </c>
      <c r="FA569">
        <f>IF($GQ569&gt;=40,INDEX($DK:$DK,$GP569+40),"")</f>
      </c>
      <c r="FB569">
        <f>IF($GQ569&gt;=1,INDEX($DL:$DL,$GP569+1),"")</f>
      </c>
      <c r="FC569">
        <f>IF($GQ569&gt;=2,INDEX($DL:$DL,$GP569+2),"")</f>
      </c>
      <c r="FD569">
        <f>IF($GQ569&gt;=3,INDEX($DL:$DL,$GP569+3),"")</f>
      </c>
      <c r="FE569">
        <f>IF($GQ569&gt;=4,INDEX($DL:$DL,$GP569+4),"")</f>
      </c>
      <c r="FF569">
        <f>IF($GQ569&gt;=5,INDEX($DL:$DL,$GP569+5),"")</f>
      </c>
      <c r="FG569">
        <f>IF($GQ569&gt;=6,INDEX($DL:$DL,$GP569+6),"")</f>
      </c>
      <c r="FH569">
        <f>IF($GQ569&gt;=7,INDEX($DL:$DL,$GP569+7),"")</f>
      </c>
      <c r="FI569">
        <f>IF($GQ569&gt;=8,INDEX($DL:$DL,$GP569+8),"")</f>
      </c>
      <c r="FJ569">
        <f>IF($GQ569&gt;=9,INDEX($DL:$DL,$GP569+9),"")</f>
      </c>
      <c r="FK569">
        <f>IF($GQ569&gt;=10,INDEX($DL:$DL,$GP569+10),"")</f>
      </c>
      <c r="FL569">
        <f>IF($GQ569&gt;=11,INDEX($DL:$DL,$GP569+11),"")</f>
      </c>
      <c r="FM569">
        <f>IF($GQ569&gt;=12,INDEX($DL:$DL,$GP569+12),"")</f>
      </c>
      <c r="FN569">
        <f>IF($GQ569&gt;=13,INDEX($DL:$DL,$GP569+13),"")</f>
      </c>
      <c r="FO569">
        <f>IF($GQ569&gt;=14,INDEX($DL:$DL,$GP569+14),"")</f>
      </c>
      <c r="FP569">
        <f>IF($GQ569&gt;=15,INDEX($DL:$DL,$GP569+15),"")</f>
      </c>
      <c r="FQ569">
        <f>IF($GQ569&gt;=16,INDEX($DL:$DL,$GP569+16),"")</f>
      </c>
      <c r="FR569">
        <f>IF($GQ569&gt;=17,INDEX($DL:$DL,$GP569+17),"")</f>
      </c>
      <c r="FS569">
        <f>IF($GQ569&gt;=18,INDEX($DL:$DL,$GP569+18),"")</f>
      </c>
      <c r="FT569">
        <f>IF($GQ569&gt;=19,INDEX($DL:$DL,$GP569+19),"")</f>
      </c>
      <c r="FU569">
        <f>IF($GQ569&gt;=20,INDEX($DL:$DL,$GP569+20),"")</f>
      </c>
      <c r="FV569">
        <f>IF($GQ569&gt;=21,INDEX($DL:$DL,$GP569+21),"")</f>
      </c>
      <c r="FW569">
        <f>IF($GQ569&gt;=22,INDEX($DL:$DL,$GP569+22),"")</f>
      </c>
      <c r="FX569">
        <f>IF($GQ569&gt;=23,INDEX($DL:$DL,$GP569+23),"")</f>
      </c>
      <c r="FY569">
        <f>IF($GQ569&gt;=24,INDEX($DL:$DL,$GP569+24),"")</f>
      </c>
      <c r="FZ569">
        <f>IF($GQ569&gt;=25,INDEX($DL:$DL,$GP569+25),"")</f>
      </c>
      <c r="GA569">
        <f>IF($GQ569&gt;=26,INDEX($DL:$DL,$GP569+26),"")</f>
      </c>
      <c r="GB569">
        <f>IF($GQ569&gt;=27,INDEX($DL:$DL,$GP569+27),"")</f>
      </c>
      <c r="GC569">
        <f>IF($GQ569&gt;=28,INDEX($DL:$DL,$GP569+28),"")</f>
      </c>
      <c r="GD569">
        <f>IF($GQ569&gt;=29,INDEX($DL:$DL,$GP569+29),"")</f>
      </c>
      <c r="GE569">
        <f>IF($GQ569&gt;=30,INDEX($DL:$DL,$GP569+30),"")</f>
      </c>
      <c r="GF569">
        <f>IF($GQ569&gt;=31,INDEX($DL:$DL,$GP569+31),"")</f>
      </c>
      <c r="GG569">
        <f>IF($GQ569&gt;=32,INDEX($DL:$DL,$GP569+32),"")</f>
      </c>
      <c r="GH569">
        <f>IF($GQ569&gt;=33,INDEX($DL:$DL,$GP569+33),"")</f>
      </c>
      <c r="GI569">
        <f>IF($GQ569&gt;=34,INDEX($DL:$DL,$GP569+34),"")</f>
      </c>
      <c r="GJ569">
        <f>IF($GQ569&gt;=35,INDEX($DL:$DL,$GP569+35),"")</f>
      </c>
      <c r="GK569">
        <f>IF($GQ569&gt;=36,INDEX($DL:$DL,$GP569+36),"")</f>
      </c>
      <c r="GL569">
        <f>IF($GQ569&gt;=37,INDEX($DL:$DL,$GP569+37),"")</f>
      </c>
      <c r="GM569">
        <f>IF($GQ569&gt;=38,INDEX($DL:$DL,$GP569+38),"")</f>
      </c>
      <c r="GN569">
        <f>IF($GQ569&gt;=39,INDEX($DL:$DL,$GP569+39),"")</f>
      </c>
      <c r="GO569">
        <f>IF($GQ569&gt;=40,INDEX($DL:$DL,$GP569+40),"")</f>
      </c>
      <c r="GP569">
        <f>IFERROR(MATCH($DJ569,$DK$2:$DK$148,0)+1,0)</f>
      </c>
      <c r="GQ569">
        <f>IFERROR(INDEX($DM$2:$DM$148,MATCH($DJ569,$DK$2:$DK$148,0)),0)</f>
      </c>
      <c r="GR569">
        <f>IFERROR(MATCH($L569,$DN$569:$FA$569,0),0)</f>
      </c>
      <c r="GS569">
        <f>IF($GR569&gt;0,INDEX($FB$569:$GO$569,$GR569),"")</f>
      </c>
      <c r="GV569">
        <f>IF($JE569&gt;=1,INDEX($GT:$GT,$JD569+1),"")</f>
      </c>
      <c r="GW569">
        <f>IF($JE569&gt;=2,INDEX($GT:$GT,$JD569+2),"")</f>
      </c>
      <c r="GX569">
        <f>IF($JE569&gt;=3,INDEX($GT:$GT,$JD569+3),"")</f>
      </c>
      <c r="GY569">
        <f>IF($JE569&gt;=4,INDEX($GT:$GT,$JD569+4),"")</f>
      </c>
      <c r="GZ569">
        <f>IF($JE569&gt;=5,INDEX($GT:$GT,$JD569+5),"")</f>
      </c>
      <c r="HA569">
        <f>IF($JE569&gt;=6,INDEX($GT:$GT,$JD569+6),"")</f>
      </c>
      <c r="HB569">
        <f>IF($JE569&gt;=7,INDEX($GT:$GT,$JD569+7),"")</f>
      </c>
      <c r="HC569">
        <f>IF($JE569&gt;=8,INDEX($GT:$GT,$JD569+8),"")</f>
      </c>
      <c r="HD569">
        <f>IF($JE569&gt;=9,INDEX($GT:$GT,$JD569+9),"")</f>
      </c>
      <c r="HE569">
        <f>IF($JE569&gt;=10,INDEX($GT:$GT,$JD569+10),"")</f>
      </c>
      <c r="HF569">
        <f>IF($JE569&gt;=11,INDEX($GT:$GT,$JD569+11),"")</f>
      </c>
      <c r="HG569">
        <f>IF($JE569&gt;=12,INDEX($GT:$GT,$JD569+12),"")</f>
      </c>
      <c r="HH569">
        <f>IF($JE569&gt;=13,INDEX($GT:$GT,$JD569+13),"")</f>
      </c>
      <c r="HI569">
        <f>IF($JE569&gt;=14,INDEX($GT:$GT,$JD569+14),"")</f>
      </c>
      <c r="HJ569">
        <f>IF($JE569&gt;=15,INDEX($GT:$GT,$JD569+15),"")</f>
      </c>
      <c r="HK569">
        <f>IF($JE569&gt;=16,INDEX($GT:$GT,$JD569+16),"")</f>
      </c>
      <c r="HL569">
        <f>IF($JE569&gt;=17,INDEX($GT:$GT,$JD569+17),"")</f>
      </c>
      <c r="HM569">
        <f>IF($JE569&gt;=18,INDEX($GT:$GT,$JD569+18),"")</f>
      </c>
      <c r="HN569">
        <f>IF($JE569&gt;=19,INDEX($GT:$GT,$JD569+19),"")</f>
      </c>
      <c r="HO569">
        <f>IF($JE569&gt;=20,INDEX($GT:$GT,$JD569+20),"")</f>
      </c>
      <c r="HP569">
        <f>IF($JE569&gt;=21,INDEX($GT:$GT,$JD569+21),"")</f>
      </c>
      <c r="HQ569">
        <f>IF($JE569&gt;=22,INDEX($GT:$GT,$JD569+22),"")</f>
      </c>
      <c r="HR569">
        <f>IF($JE569&gt;=23,INDEX($GT:$GT,$JD569+23),"")</f>
      </c>
      <c r="HS569">
        <f>IF($JE569&gt;=24,INDEX($GT:$GT,$JD569+24),"")</f>
      </c>
      <c r="HT569">
        <f>IF($JE569&gt;=25,INDEX($GT:$GT,$JD569+25),"")</f>
      </c>
      <c r="HU569">
        <f>IF($JE569&gt;=26,INDEX($GT:$GT,$JD569+26),"")</f>
      </c>
      <c r="HV569">
        <f>IF($JE569&gt;=27,INDEX($GT:$GT,$JD569+27),"")</f>
      </c>
      <c r="HW569">
        <f>IF($JE569&gt;=28,INDEX($GT:$GT,$JD569+28),"")</f>
      </c>
      <c r="HX569">
        <f>IF($JE569&gt;=29,INDEX($GT:$GT,$JD569+29),"")</f>
      </c>
      <c r="HY569">
        <f>IF($JE569&gt;=30,INDEX($GT:$GT,$JD569+30),"")</f>
      </c>
      <c r="HZ569">
        <f>IF($JE569&gt;=31,INDEX($GT:$GT,$JD569+31),"")</f>
      </c>
      <c r="IA569">
        <f>IF($JE569&gt;=32,INDEX($GT:$GT,$JD569+32),"")</f>
      </c>
      <c r="IB569">
        <f>IF($JE569&gt;=33,INDEX($GT:$GT,$JD569+33),"")</f>
      </c>
      <c r="IC569">
        <f>IF($JE569&gt;=34,INDEX($GT:$GT,$JD569+34),"")</f>
      </c>
      <c r="ID569">
        <f>IF($JE569&gt;=35,INDEX($GT:$GT,$JD569+35),"")</f>
      </c>
      <c r="IE569">
        <f>IF($JE569&gt;=36,INDEX($GT:$GT,$JD569+36),"")</f>
      </c>
      <c r="IF569">
        <f>IF($JE569&gt;=37,INDEX($GT:$GT,$JD569+37),"")</f>
      </c>
      <c r="IG569">
        <f>IF($JE569&gt;=38,INDEX($GT:$GT,$JD569+38),"")</f>
      </c>
      <c r="IH569">
        <f>IF($JE569&gt;=39,INDEX($GT:$GT,$JD569+39),"")</f>
      </c>
      <c r="II569">
        <f>IF($JE569&gt;=40,INDEX($GT:$GT,$JD569+40),"")</f>
      </c>
      <c r="IJ569">
        <f>IF($JE569&gt;=41,INDEX($GT:$GT,$JD569+41),"")</f>
      </c>
      <c r="IK569">
        <f>IF($JE569&gt;=42,INDEX($GT:$GT,$JD569+42),"")</f>
      </c>
      <c r="IL569">
        <f>IF($JE569&gt;=43,INDEX($GT:$GT,$JD569+43),"")</f>
      </c>
      <c r="IM569">
        <f>IF($JE569&gt;=44,INDEX($GT:$GT,$JD569+44),"")</f>
      </c>
      <c r="IN569">
        <f>IF($JE569&gt;=45,INDEX($GT:$GT,$JD569+45),"")</f>
      </c>
      <c r="IO569">
        <f>IF($JE569&gt;=46,INDEX($GT:$GT,$JD569+46),"")</f>
      </c>
      <c r="IP569">
        <f>IF($JE569&gt;=47,INDEX($GT:$GT,$JD569+47),"")</f>
      </c>
      <c r="IQ569">
        <f>IF($JE569&gt;=48,INDEX($GT:$GT,$JD569+48),"")</f>
      </c>
      <c r="IR569">
        <f>IF($JE569&gt;=49,INDEX($GT:$GT,$JD569+49),"")</f>
      </c>
      <c r="IS569">
        <f>IF($JE569&gt;=50,INDEX($GT:$GT,$JD569+50),"")</f>
      </c>
      <c r="IT569">
        <f>IF($JE569&gt;=51,INDEX($GT:$GT,$JD569+51),"")</f>
      </c>
      <c r="IU569">
        <f>IF($JE569&gt;=52,INDEX($GT:$GT,$JD569+52),"")</f>
      </c>
      <c r="IV569">
        <f>IF($JE569&gt;=53,INDEX($GT:$GT,$JD569+53),"")</f>
      </c>
      <c r="IW569">
        <f>IF($JE569&gt;=54,INDEX($GT:$GT,$JD569+54),"")</f>
      </c>
      <c r="IX569">
        <f>IF($JE569&gt;=55,INDEX($GT:$GT,$JD569+55),"")</f>
      </c>
      <c r="IY569">
        <f>IF($JE569&gt;=56,INDEX($GT:$GT,$JD569+56),"")</f>
      </c>
      <c r="IZ569">
        <f>IF($JE569&gt;=57,INDEX($GT:$GT,$JD569+57),"")</f>
      </c>
      <c r="JA569">
        <f>IF($JE569&gt;=58,INDEX($GT:$GT,$JD569+58),"")</f>
      </c>
      <c r="JB569">
        <f>IF($JE569&gt;=59,INDEX($GT:$GT,$JD569+59),"")</f>
      </c>
      <c r="JC569">
        <f>IF($JE569&gt;=60,INDEX($GT:$GT,$JD569+60),"")</f>
      </c>
      <c r="JD569">
        <f>IFERROR(MATCH($GS569,$GT$2:$GT$322,0)+1,0)</f>
      </c>
      <c r="JE569">
        <f>IFERROR(INDEX($GU$2:$GU$322,MATCH($GS569,$GT$2:$GT$322,0)),0)</f>
      </c>
      <c r="JF569" t="s">
        <v>28</v>
      </c>
      <c r="JG569" t="s">
        <v>28</v>
      </c>
    </row>
    <row r="570" spans="1:267" x14ac:dyDescent="0.25">
      <c r="J570" s="1"/>
      <c r="K570" s="1"/>
      <c r="L570" s="1"/>
      <c r="M570" s="1"/>
      <c r="N570" s="1">
        <f>IFERROR(IF(FIND(" - ",$J570)&gt;0,MID($J570,FIND(" - ",$J570)+3,LEN($J570)),""),"")</f>
      </c>
      <c r="P570" s="1"/>
      <c r="S570" t="s">
        <v>28</v>
      </c>
      <c r="U570">
        <f>IF(OR($S570="",$T570=""),"",IFERROR($S570/$T570,0))</f>
      </c>
      <c r="V570">
        <f>IF($S570="","",
IF($K570="","",
IF(ISNUMBER(SEARCH("exempt",LOWER($K570))),0,
$S570*(VALUE(SUBSTITUTE($K570,"%",""))/100))))</f>
      </c>
      <c r="AB570">
        <f>IF($S570="","",
SUM($S570,$V570,$Z570,$W570,$Y570)-
IF($AA570="",0,VALUE($AA570)))</f>
      </c>
      <c r="AJ570" t="s">
        <v>1251</v>
      </c>
      <c r="AR570">
        <f>IFERROR(LEFT($J570,FIND(" - ",$J570)-1),$J570)</f>
      </c>
      <c r="AU570">
        <f>IF($CJ570&gt;=1,INDEX($AS:$AS,$CI570+1),"")</f>
      </c>
      <c r="AV570">
        <f>IF($CJ570&gt;=2,INDEX($AS:$AS,$CI570+2),"")</f>
      </c>
      <c r="AW570">
        <f>IF($CJ570&gt;=3,INDEX($AS:$AS,$CI570+3),"")</f>
      </c>
      <c r="AX570">
        <f>IF($CJ570&gt;=4,INDEX($AS:$AS,$CI570+4),"")</f>
      </c>
      <c r="AY570">
        <f>IF($CJ570&gt;=5,INDEX($AS:$AS,$CI570+5),"")</f>
      </c>
      <c r="AZ570">
        <f>IF($CJ570&gt;=6,INDEX($AS:$AS,$CI570+6),"")</f>
      </c>
      <c r="BA570">
        <f>IF($CJ570&gt;=7,INDEX($AS:$AS,$CI570+7),"")</f>
      </c>
      <c r="BB570">
        <f>IF($CJ570&gt;=8,INDEX($AS:$AS,$CI570+8),"")</f>
      </c>
      <c r="BC570">
        <f>IF($CJ570&gt;=9,INDEX($AS:$AS,$CI570+9),"")</f>
      </c>
      <c r="BD570">
        <f>IF($CJ570&gt;=10,INDEX($AS:$AS,$CI570+10),"")</f>
      </c>
      <c r="BE570">
        <f>IF($CJ570&gt;=11,INDEX($AS:$AS,$CI570+11),"")</f>
      </c>
      <c r="BF570">
        <f>IF($CJ570&gt;=12,INDEX($AS:$AS,$CI570+12),"")</f>
      </c>
      <c r="BG570">
        <f>IF($CJ570&gt;=13,INDEX($AS:$AS,$CI570+13),"")</f>
      </c>
      <c r="BH570">
        <f>IF($CJ570&gt;=14,INDEX($AS:$AS,$CI570+14),"")</f>
      </c>
      <c r="BI570">
        <f>IF($CJ570&gt;=15,INDEX($AS:$AS,$CI570+15),"")</f>
      </c>
      <c r="BJ570">
        <f>IF($CJ570&gt;=16,INDEX($AS:$AS,$CI570+16),"")</f>
      </c>
      <c r="BK570">
        <f>IF($CJ570&gt;=17,INDEX($AS:$AS,$CI570+17),"")</f>
      </c>
      <c r="BL570">
        <f>IF($CJ570&gt;=18,INDEX($AS:$AS,$CI570+18),"")</f>
      </c>
      <c r="BM570">
        <f>IF($CJ570&gt;=19,INDEX($AS:$AS,$CI570+19),"")</f>
      </c>
      <c r="BN570">
        <f>IF($CJ570&gt;=20,INDEX($AS:$AS,$CI570+20),"")</f>
      </c>
      <c r="BO570">
        <f>IF($CJ570&gt;=21,INDEX($AS:$AS,$CI570+21),"")</f>
      </c>
      <c r="BP570">
        <f>IF($CJ570&gt;=22,INDEX($AS:$AS,$CI570+22),"")</f>
      </c>
      <c r="BQ570">
        <f>IF($CJ570&gt;=23,INDEX($AS:$AS,$CI570+23),"")</f>
      </c>
      <c r="BR570">
        <f>IF($CJ570&gt;=24,INDEX($AS:$AS,$CI570+24),"")</f>
      </c>
      <c r="BS570">
        <f>IF($CJ570&gt;=25,INDEX($AS:$AS,$CI570+25),"")</f>
      </c>
      <c r="BT570">
        <f>IF($CJ570&gt;=26,INDEX($AS:$AS,$CI570+26),"")</f>
      </c>
      <c r="BU570">
        <f>IF($CJ570&gt;=27,INDEX($AS:$AS,$CI570+27),"")</f>
      </c>
      <c r="BV570">
        <f>IF($CJ570&gt;=28,INDEX($AS:$AS,$CI570+28),"")</f>
      </c>
      <c r="BW570">
        <f>IF($CJ570&gt;=29,INDEX($AS:$AS,$CI570+29),"")</f>
      </c>
      <c r="BX570">
        <f>IF($CJ570&gt;=30,INDEX($AS:$AS,$CI570+30),"")</f>
      </c>
      <c r="BY570">
        <f>IF($CJ570&gt;=31,INDEX($AS:$AS,$CI570+31),"")</f>
      </c>
      <c r="BZ570">
        <f>IF($CJ570&gt;=32,INDEX($AS:$AS,$CI570+32),"")</f>
      </c>
      <c r="CA570">
        <f>IF($CJ570&gt;=33,INDEX($AS:$AS,$CI570+33),"")</f>
      </c>
      <c r="CB570">
        <f>IF($CJ570&gt;=34,INDEX($AS:$AS,$CI570+34),"")</f>
      </c>
      <c r="CC570">
        <f>IF($CJ570&gt;=35,INDEX($AS:$AS,$CI570+35),"")</f>
      </c>
      <c r="CD570">
        <f>IF($CJ570&gt;=36,INDEX($AS:$AS,$CI570+36),"")</f>
      </c>
      <c r="CE570">
        <f>IF($CJ570&gt;=37,INDEX($AS:$AS,$CI570+37),"")</f>
      </c>
      <c r="CF570">
        <f>IF($CJ570&gt;=38,INDEX($AS:$AS,$CI570+38),"")</f>
      </c>
      <c r="CG570">
        <f>IF($CJ570&gt;=39,INDEX($AS:$AS,$CI570+39),"")</f>
      </c>
      <c r="CH570">
        <f>IF($CJ570&gt;=40,INDEX($AS:$AS,$CI570+40),"")</f>
      </c>
      <c r="CI570">
        <f>IFERROR(MATCH($AR570,$AS$2:$AS$133,0)+1,0)</f>
      </c>
      <c r="CJ570">
        <f>IFERROR(INDEX($AT$2:$AT$133,MATCH($AR570,$AS$2:$AS$133,0)),0)</f>
      </c>
      <c r="CK570">
        <f>IFERROR(LEFT($O570,FIND(" - ",$O570)-1),$O570)</f>
      </c>
      <c r="CL570" t="s">
        <v>1252</v>
      </c>
      <c r="CM570">
        <v>1</v>
      </c>
      <c r="CN570">
        <f>IF($DI570&gt;=1,INDEX($CL:$CL,$DH570+1),"")</f>
      </c>
      <c r="CO570">
        <f>IF($DI570&gt;=2,INDEX($CL:$CL,$DH570+2),"")</f>
      </c>
      <c r="CP570">
        <f>IF($DI570&gt;=3,INDEX($CL:$CL,$DH570+3),"")</f>
      </c>
      <c r="CQ570">
        <f>IF($DI570&gt;=4,INDEX($CL:$CL,$DH570+4),"")</f>
      </c>
      <c r="CR570">
        <f>IF($DI570&gt;=5,INDEX($CL:$CL,$DH570+5),"")</f>
      </c>
      <c r="CS570">
        <f>IF($DI570&gt;=6,INDEX($CL:$CL,$DH570+6),"")</f>
      </c>
      <c r="CT570">
        <f>IF($DI570&gt;=7,INDEX($CL:$CL,$DH570+7),"")</f>
      </c>
      <c r="CU570">
        <f>IF($DI570&gt;=8,INDEX($CL:$CL,$DH570+8),"")</f>
      </c>
      <c r="CV570">
        <f>IF($DI570&gt;=9,INDEX($CL:$CL,$DH570+9),"")</f>
      </c>
      <c r="CW570">
        <f>IF($DI570&gt;=10,INDEX($CL:$CL,$DH570+10),"")</f>
      </c>
      <c r="CX570">
        <f>IF($DI570&gt;=11,INDEX($CL:$CL,$DH570+11),"")</f>
      </c>
      <c r="CY570">
        <f>IF($DI570&gt;=12,INDEX($CL:$CL,$DH570+12),"")</f>
      </c>
      <c r="CZ570">
        <f>IF($DI570&gt;=13,INDEX($CL:$CL,$DH570+13),"")</f>
      </c>
      <c r="DA570">
        <f>IF($DI570&gt;=14,INDEX($CL:$CL,$DH570+14),"")</f>
      </c>
      <c r="DB570">
        <f>IF($DI570&gt;=15,INDEX($CL:$CL,$DH570+15),"")</f>
      </c>
      <c r="DC570">
        <f>IF($DI570&gt;=16,INDEX($CL:$CL,$DH570+16),"")</f>
      </c>
      <c r="DD570">
        <f>IF($DI570&gt;=17,INDEX($CL:$CL,$DH570+17),"")</f>
      </c>
      <c r="DE570">
        <f>IF($DI570&gt;=18,INDEX($CL:$CL,$DH570+18),"")</f>
      </c>
      <c r="DF570">
        <f>IF($DI570&gt;=19,INDEX($CL:$CL,$DH570+19),"")</f>
      </c>
      <c r="DG570">
        <f>IF($DI570&gt;=20,INDEX($CL:$CL,$DH570+20),"")</f>
      </c>
      <c r="DH570">
        <f>IFERROR(MATCH($CK570,$CL$2:$CL$1558,0)+1,0)</f>
      </c>
      <c r="DI570">
        <f>IFERROR(INDEX($CM$2:$CM$1558,MATCH($CK570,$CL$2:$CL$1558,0)),0)</f>
      </c>
      <c r="DJ570">
        <f>IFERROR(INDEX($AQ:$AQ,MATCH($K570,$AP:$AP,0))&amp;"","")</f>
      </c>
      <c r="DN570">
        <f>IF($GQ570&gt;=1,INDEX($DK:$DK,$GP570+1),"")</f>
      </c>
      <c r="DO570">
        <f>IF($GQ570&gt;=2,INDEX($DK:$DK,$GP570+2),"")</f>
      </c>
      <c r="DP570">
        <f>IF($GQ570&gt;=3,INDEX($DK:$DK,$GP570+3),"")</f>
      </c>
      <c r="DQ570">
        <f>IF($GQ570&gt;=4,INDEX($DK:$DK,$GP570+4),"")</f>
      </c>
      <c r="DR570">
        <f>IF($GQ570&gt;=5,INDEX($DK:$DK,$GP570+5),"")</f>
      </c>
      <c r="DS570">
        <f>IF($GQ570&gt;=6,INDEX($DK:$DK,$GP570+6),"")</f>
      </c>
      <c r="DT570">
        <f>IF($GQ570&gt;=7,INDEX($DK:$DK,$GP570+7),"")</f>
      </c>
      <c r="DU570">
        <f>IF($GQ570&gt;=8,INDEX($DK:$DK,$GP570+8),"")</f>
      </c>
      <c r="DV570">
        <f>IF($GQ570&gt;=9,INDEX($DK:$DK,$GP570+9),"")</f>
      </c>
      <c r="DW570">
        <f>IF($GQ570&gt;=10,INDEX($DK:$DK,$GP570+10),"")</f>
      </c>
      <c r="DX570">
        <f>IF($GQ570&gt;=11,INDEX($DK:$DK,$GP570+11),"")</f>
      </c>
      <c r="DY570">
        <f>IF($GQ570&gt;=12,INDEX($DK:$DK,$GP570+12),"")</f>
      </c>
      <c r="DZ570">
        <f>IF($GQ570&gt;=13,INDEX($DK:$DK,$GP570+13),"")</f>
      </c>
      <c r="EA570">
        <f>IF($GQ570&gt;=14,INDEX($DK:$DK,$GP570+14),"")</f>
      </c>
      <c r="EB570">
        <f>IF($GQ570&gt;=15,INDEX($DK:$DK,$GP570+15),"")</f>
      </c>
      <c r="EC570">
        <f>IF($GQ570&gt;=16,INDEX($DK:$DK,$GP570+16),"")</f>
      </c>
      <c r="ED570">
        <f>IF($GQ570&gt;=17,INDEX($DK:$DK,$GP570+17),"")</f>
      </c>
      <c r="EE570">
        <f>IF($GQ570&gt;=18,INDEX($DK:$DK,$GP570+18),"")</f>
      </c>
      <c r="EF570">
        <f>IF($GQ570&gt;=19,INDEX($DK:$DK,$GP570+19),"")</f>
      </c>
      <c r="EG570">
        <f>IF($GQ570&gt;=20,INDEX($DK:$DK,$GP570+20),"")</f>
      </c>
      <c r="EH570">
        <f>IF($GQ570&gt;=21,INDEX($DK:$DK,$GP570+21),"")</f>
      </c>
      <c r="EI570">
        <f>IF($GQ570&gt;=22,INDEX($DK:$DK,$GP570+22),"")</f>
      </c>
      <c r="EJ570">
        <f>IF($GQ570&gt;=23,INDEX($DK:$DK,$GP570+23),"")</f>
      </c>
      <c r="EK570">
        <f>IF($GQ570&gt;=24,INDEX($DK:$DK,$GP570+24),"")</f>
      </c>
      <c r="EL570">
        <f>IF($GQ570&gt;=25,INDEX($DK:$DK,$GP570+25),"")</f>
      </c>
      <c r="EM570">
        <f>IF($GQ570&gt;=26,INDEX($DK:$DK,$GP570+26),"")</f>
      </c>
      <c r="EN570">
        <f>IF($GQ570&gt;=27,INDEX($DK:$DK,$GP570+27),"")</f>
      </c>
      <c r="EO570">
        <f>IF($GQ570&gt;=28,INDEX($DK:$DK,$GP570+28),"")</f>
      </c>
      <c r="EP570">
        <f>IF($GQ570&gt;=29,INDEX($DK:$DK,$GP570+29),"")</f>
      </c>
      <c r="EQ570">
        <f>IF($GQ570&gt;=30,INDEX($DK:$DK,$GP570+30),"")</f>
      </c>
      <c r="ER570">
        <f>IF($GQ570&gt;=31,INDEX($DK:$DK,$GP570+31),"")</f>
      </c>
      <c r="ES570">
        <f>IF($GQ570&gt;=32,INDEX($DK:$DK,$GP570+32),"")</f>
      </c>
      <c r="ET570">
        <f>IF($GQ570&gt;=33,INDEX($DK:$DK,$GP570+33),"")</f>
      </c>
      <c r="EU570">
        <f>IF($GQ570&gt;=34,INDEX($DK:$DK,$GP570+34),"")</f>
      </c>
      <c r="EV570">
        <f>IF($GQ570&gt;=35,INDEX($DK:$DK,$GP570+35),"")</f>
      </c>
      <c r="EW570">
        <f>IF($GQ570&gt;=36,INDEX($DK:$DK,$GP570+36),"")</f>
      </c>
      <c r="EX570">
        <f>IF($GQ570&gt;=37,INDEX($DK:$DK,$GP570+37),"")</f>
      </c>
      <c r="EY570">
        <f>IF($GQ570&gt;=38,INDEX($DK:$DK,$GP570+38),"")</f>
      </c>
      <c r="EZ570">
        <f>IF($GQ570&gt;=39,INDEX($DK:$DK,$GP570+39),"")</f>
      </c>
      <c r="FA570">
        <f>IF($GQ570&gt;=40,INDEX($DK:$DK,$GP570+40),"")</f>
      </c>
      <c r="FB570">
        <f>IF($GQ570&gt;=1,INDEX($DL:$DL,$GP570+1),"")</f>
      </c>
      <c r="FC570">
        <f>IF($GQ570&gt;=2,INDEX($DL:$DL,$GP570+2),"")</f>
      </c>
      <c r="FD570">
        <f>IF($GQ570&gt;=3,INDEX($DL:$DL,$GP570+3),"")</f>
      </c>
      <c r="FE570">
        <f>IF($GQ570&gt;=4,INDEX($DL:$DL,$GP570+4),"")</f>
      </c>
      <c r="FF570">
        <f>IF($GQ570&gt;=5,INDEX($DL:$DL,$GP570+5),"")</f>
      </c>
      <c r="FG570">
        <f>IF($GQ570&gt;=6,INDEX($DL:$DL,$GP570+6),"")</f>
      </c>
      <c r="FH570">
        <f>IF($GQ570&gt;=7,INDEX($DL:$DL,$GP570+7),"")</f>
      </c>
      <c r="FI570">
        <f>IF($GQ570&gt;=8,INDEX($DL:$DL,$GP570+8),"")</f>
      </c>
      <c r="FJ570">
        <f>IF($GQ570&gt;=9,INDEX($DL:$DL,$GP570+9),"")</f>
      </c>
      <c r="FK570">
        <f>IF($GQ570&gt;=10,INDEX($DL:$DL,$GP570+10),"")</f>
      </c>
      <c r="FL570">
        <f>IF($GQ570&gt;=11,INDEX($DL:$DL,$GP570+11),"")</f>
      </c>
      <c r="FM570">
        <f>IF($GQ570&gt;=12,INDEX($DL:$DL,$GP570+12),"")</f>
      </c>
      <c r="FN570">
        <f>IF($GQ570&gt;=13,INDEX($DL:$DL,$GP570+13),"")</f>
      </c>
      <c r="FO570">
        <f>IF($GQ570&gt;=14,INDEX($DL:$DL,$GP570+14),"")</f>
      </c>
      <c r="FP570">
        <f>IF($GQ570&gt;=15,INDEX($DL:$DL,$GP570+15),"")</f>
      </c>
      <c r="FQ570">
        <f>IF($GQ570&gt;=16,INDEX($DL:$DL,$GP570+16),"")</f>
      </c>
      <c r="FR570">
        <f>IF($GQ570&gt;=17,INDEX($DL:$DL,$GP570+17),"")</f>
      </c>
      <c r="FS570">
        <f>IF($GQ570&gt;=18,INDEX($DL:$DL,$GP570+18),"")</f>
      </c>
      <c r="FT570">
        <f>IF($GQ570&gt;=19,INDEX($DL:$DL,$GP570+19),"")</f>
      </c>
      <c r="FU570">
        <f>IF($GQ570&gt;=20,INDEX($DL:$DL,$GP570+20),"")</f>
      </c>
      <c r="FV570">
        <f>IF($GQ570&gt;=21,INDEX($DL:$DL,$GP570+21),"")</f>
      </c>
      <c r="FW570">
        <f>IF($GQ570&gt;=22,INDEX($DL:$DL,$GP570+22),"")</f>
      </c>
      <c r="FX570">
        <f>IF($GQ570&gt;=23,INDEX($DL:$DL,$GP570+23),"")</f>
      </c>
      <c r="FY570">
        <f>IF($GQ570&gt;=24,INDEX($DL:$DL,$GP570+24),"")</f>
      </c>
      <c r="FZ570">
        <f>IF($GQ570&gt;=25,INDEX($DL:$DL,$GP570+25),"")</f>
      </c>
      <c r="GA570">
        <f>IF($GQ570&gt;=26,INDEX($DL:$DL,$GP570+26),"")</f>
      </c>
      <c r="GB570">
        <f>IF($GQ570&gt;=27,INDEX($DL:$DL,$GP570+27),"")</f>
      </c>
      <c r="GC570">
        <f>IF($GQ570&gt;=28,INDEX($DL:$DL,$GP570+28),"")</f>
      </c>
      <c r="GD570">
        <f>IF($GQ570&gt;=29,INDEX($DL:$DL,$GP570+29),"")</f>
      </c>
      <c r="GE570">
        <f>IF($GQ570&gt;=30,INDEX($DL:$DL,$GP570+30),"")</f>
      </c>
      <c r="GF570">
        <f>IF($GQ570&gt;=31,INDEX($DL:$DL,$GP570+31),"")</f>
      </c>
      <c r="GG570">
        <f>IF($GQ570&gt;=32,INDEX($DL:$DL,$GP570+32),"")</f>
      </c>
      <c r="GH570">
        <f>IF($GQ570&gt;=33,INDEX($DL:$DL,$GP570+33),"")</f>
      </c>
      <c r="GI570">
        <f>IF($GQ570&gt;=34,INDEX($DL:$DL,$GP570+34),"")</f>
      </c>
      <c r="GJ570">
        <f>IF($GQ570&gt;=35,INDEX($DL:$DL,$GP570+35),"")</f>
      </c>
      <c r="GK570">
        <f>IF($GQ570&gt;=36,INDEX($DL:$DL,$GP570+36),"")</f>
      </c>
      <c r="GL570">
        <f>IF($GQ570&gt;=37,INDEX($DL:$DL,$GP570+37),"")</f>
      </c>
      <c r="GM570">
        <f>IF($GQ570&gt;=38,INDEX($DL:$DL,$GP570+38),"")</f>
      </c>
      <c r="GN570">
        <f>IF($GQ570&gt;=39,INDEX($DL:$DL,$GP570+39),"")</f>
      </c>
      <c r="GO570">
        <f>IF($GQ570&gt;=40,INDEX($DL:$DL,$GP570+40),"")</f>
      </c>
      <c r="GP570">
        <f>IFERROR(MATCH($DJ570,$DK$2:$DK$148,0)+1,0)</f>
      </c>
      <c r="GQ570">
        <f>IFERROR(INDEX($DM$2:$DM$148,MATCH($DJ570,$DK$2:$DK$148,0)),0)</f>
      </c>
      <c r="GR570">
        <f>IFERROR(MATCH($L570,$DN$570:$FA$570,0),0)</f>
      </c>
      <c r="GS570">
        <f>IF($GR570&gt;0,INDEX($FB$570:$GO$570,$GR570),"")</f>
      </c>
      <c r="GV570">
        <f>IF($JE570&gt;=1,INDEX($GT:$GT,$JD570+1),"")</f>
      </c>
      <c r="GW570">
        <f>IF($JE570&gt;=2,INDEX($GT:$GT,$JD570+2),"")</f>
      </c>
      <c r="GX570">
        <f>IF($JE570&gt;=3,INDEX($GT:$GT,$JD570+3),"")</f>
      </c>
      <c r="GY570">
        <f>IF($JE570&gt;=4,INDEX($GT:$GT,$JD570+4),"")</f>
      </c>
      <c r="GZ570">
        <f>IF($JE570&gt;=5,INDEX($GT:$GT,$JD570+5),"")</f>
      </c>
      <c r="HA570">
        <f>IF($JE570&gt;=6,INDEX($GT:$GT,$JD570+6),"")</f>
      </c>
      <c r="HB570">
        <f>IF($JE570&gt;=7,INDEX($GT:$GT,$JD570+7),"")</f>
      </c>
      <c r="HC570">
        <f>IF($JE570&gt;=8,INDEX($GT:$GT,$JD570+8),"")</f>
      </c>
      <c r="HD570">
        <f>IF($JE570&gt;=9,INDEX($GT:$GT,$JD570+9),"")</f>
      </c>
      <c r="HE570">
        <f>IF($JE570&gt;=10,INDEX($GT:$GT,$JD570+10),"")</f>
      </c>
      <c r="HF570">
        <f>IF($JE570&gt;=11,INDEX($GT:$GT,$JD570+11),"")</f>
      </c>
      <c r="HG570">
        <f>IF($JE570&gt;=12,INDEX($GT:$GT,$JD570+12),"")</f>
      </c>
      <c r="HH570">
        <f>IF($JE570&gt;=13,INDEX($GT:$GT,$JD570+13),"")</f>
      </c>
      <c r="HI570">
        <f>IF($JE570&gt;=14,INDEX($GT:$GT,$JD570+14),"")</f>
      </c>
      <c r="HJ570">
        <f>IF($JE570&gt;=15,INDEX($GT:$GT,$JD570+15),"")</f>
      </c>
      <c r="HK570">
        <f>IF($JE570&gt;=16,INDEX($GT:$GT,$JD570+16),"")</f>
      </c>
      <c r="HL570">
        <f>IF($JE570&gt;=17,INDEX($GT:$GT,$JD570+17),"")</f>
      </c>
      <c r="HM570">
        <f>IF($JE570&gt;=18,INDEX($GT:$GT,$JD570+18),"")</f>
      </c>
      <c r="HN570">
        <f>IF($JE570&gt;=19,INDEX($GT:$GT,$JD570+19),"")</f>
      </c>
      <c r="HO570">
        <f>IF($JE570&gt;=20,INDEX($GT:$GT,$JD570+20),"")</f>
      </c>
      <c r="HP570">
        <f>IF($JE570&gt;=21,INDEX($GT:$GT,$JD570+21),"")</f>
      </c>
      <c r="HQ570">
        <f>IF($JE570&gt;=22,INDEX($GT:$GT,$JD570+22),"")</f>
      </c>
      <c r="HR570">
        <f>IF($JE570&gt;=23,INDEX($GT:$GT,$JD570+23),"")</f>
      </c>
      <c r="HS570">
        <f>IF($JE570&gt;=24,INDEX($GT:$GT,$JD570+24),"")</f>
      </c>
      <c r="HT570">
        <f>IF($JE570&gt;=25,INDEX($GT:$GT,$JD570+25),"")</f>
      </c>
      <c r="HU570">
        <f>IF($JE570&gt;=26,INDEX($GT:$GT,$JD570+26),"")</f>
      </c>
      <c r="HV570">
        <f>IF($JE570&gt;=27,INDEX($GT:$GT,$JD570+27),"")</f>
      </c>
      <c r="HW570">
        <f>IF($JE570&gt;=28,INDEX($GT:$GT,$JD570+28),"")</f>
      </c>
      <c r="HX570">
        <f>IF($JE570&gt;=29,INDEX($GT:$GT,$JD570+29),"")</f>
      </c>
      <c r="HY570">
        <f>IF($JE570&gt;=30,INDEX($GT:$GT,$JD570+30),"")</f>
      </c>
      <c r="HZ570">
        <f>IF($JE570&gt;=31,INDEX($GT:$GT,$JD570+31),"")</f>
      </c>
      <c r="IA570">
        <f>IF($JE570&gt;=32,INDEX($GT:$GT,$JD570+32),"")</f>
      </c>
      <c r="IB570">
        <f>IF($JE570&gt;=33,INDEX($GT:$GT,$JD570+33),"")</f>
      </c>
      <c r="IC570">
        <f>IF($JE570&gt;=34,INDEX($GT:$GT,$JD570+34),"")</f>
      </c>
      <c r="ID570">
        <f>IF($JE570&gt;=35,INDEX($GT:$GT,$JD570+35),"")</f>
      </c>
      <c r="IE570">
        <f>IF($JE570&gt;=36,INDEX($GT:$GT,$JD570+36),"")</f>
      </c>
      <c r="IF570">
        <f>IF($JE570&gt;=37,INDEX($GT:$GT,$JD570+37),"")</f>
      </c>
      <c r="IG570">
        <f>IF($JE570&gt;=38,INDEX($GT:$GT,$JD570+38),"")</f>
      </c>
      <c r="IH570">
        <f>IF($JE570&gt;=39,INDEX($GT:$GT,$JD570+39),"")</f>
      </c>
      <c r="II570">
        <f>IF($JE570&gt;=40,INDEX($GT:$GT,$JD570+40),"")</f>
      </c>
      <c r="IJ570">
        <f>IF($JE570&gt;=41,INDEX($GT:$GT,$JD570+41),"")</f>
      </c>
      <c r="IK570">
        <f>IF($JE570&gt;=42,INDEX($GT:$GT,$JD570+42),"")</f>
      </c>
      <c r="IL570">
        <f>IF($JE570&gt;=43,INDEX($GT:$GT,$JD570+43),"")</f>
      </c>
      <c r="IM570">
        <f>IF($JE570&gt;=44,INDEX($GT:$GT,$JD570+44),"")</f>
      </c>
      <c r="IN570">
        <f>IF($JE570&gt;=45,INDEX($GT:$GT,$JD570+45),"")</f>
      </c>
      <c r="IO570">
        <f>IF($JE570&gt;=46,INDEX($GT:$GT,$JD570+46),"")</f>
      </c>
      <c r="IP570">
        <f>IF($JE570&gt;=47,INDEX($GT:$GT,$JD570+47),"")</f>
      </c>
      <c r="IQ570">
        <f>IF($JE570&gt;=48,INDEX($GT:$GT,$JD570+48),"")</f>
      </c>
      <c r="IR570">
        <f>IF($JE570&gt;=49,INDEX($GT:$GT,$JD570+49),"")</f>
      </c>
      <c r="IS570">
        <f>IF($JE570&gt;=50,INDEX($GT:$GT,$JD570+50),"")</f>
      </c>
      <c r="IT570">
        <f>IF($JE570&gt;=51,INDEX($GT:$GT,$JD570+51),"")</f>
      </c>
      <c r="IU570">
        <f>IF($JE570&gt;=52,INDEX($GT:$GT,$JD570+52),"")</f>
      </c>
      <c r="IV570">
        <f>IF($JE570&gt;=53,INDEX($GT:$GT,$JD570+53),"")</f>
      </c>
      <c r="IW570">
        <f>IF($JE570&gt;=54,INDEX($GT:$GT,$JD570+54),"")</f>
      </c>
      <c r="IX570">
        <f>IF($JE570&gt;=55,INDEX($GT:$GT,$JD570+55),"")</f>
      </c>
      <c r="IY570">
        <f>IF($JE570&gt;=56,INDEX($GT:$GT,$JD570+56),"")</f>
      </c>
      <c r="IZ570">
        <f>IF($JE570&gt;=57,INDEX($GT:$GT,$JD570+57),"")</f>
      </c>
      <c r="JA570">
        <f>IF($JE570&gt;=58,INDEX($GT:$GT,$JD570+58),"")</f>
      </c>
      <c r="JB570">
        <f>IF($JE570&gt;=59,INDEX($GT:$GT,$JD570+59),"")</f>
      </c>
      <c r="JC570">
        <f>IF($JE570&gt;=60,INDEX($GT:$GT,$JD570+60),"")</f>
      </c>
      <c r="JD570">
        <f>IFERROR(MATCH($GS570,$GT$2:$GT$322,0)+1,0)</f>
      </c>
      <c r="JE570">
        <f>IFERROR(INDEX($GU$2:$GU$322,MATCH($GS570,$GT$2:$GT$322,0)),0)</f>
      </c>
      <c r="JF570" t="s">
        <v>28</v>
      </c>
      <c r="JG570" t="s">
        <v>28</v>
      </c>
    </row>
    <row r="571" spans="1:267" x14ac:dyDescent="0.25">
      <c r="J571" s="1"/>
      <c r="K571" s="1"/>
      <c r="L571" s="1"/>
      <c r="M571" s="1"/>
      <c r="N571" s="1">
        <f>IFERROR(IF(FIND(" - ",$J571)&gt;0,MID($J571,FIND(" - ",$J571)+3,LEN($J571)),""),"")</f>
      </c>
      <c r="P571" s="1"/>
      <c r="S571" t="s">
        <v>28</v>
      </c>
      <c r="U571">
        <f>IF(OR($S571="",$T571=""),"",IFERROR($S571/$T571,0))</f>
      </c>
      <c r="V571">
        <f>IF($S571="","",
IF($K571="","",
IF(ISNUMBER(SEARCH("exempt",LOWER($K571))),0,
$S571*(VALUE(SUBSTITUTE($K571,"%",""))/100))))</f>
      </c>
      <c r="AB571">
        <f>IF($S571="","",
SUM($S571,$V571,$Z571,$W571,$Y571)-
IF($AA571="",0,VALUE($AA571)))</f>
      </c>
      <c r="AJ571" t="s">
        <v>1253</v>
      </c>
      <c r="AR571">
        <f>IFERROR(LEFT($J571,FIND(" - ",$J571)-1),$J571)</f>
      </c>
      <c r="AU571">
        <f>IF($CJ571&gt;=1,INDEX($AS:$AS,$CI571+1),"")</f>
      </c>
      <c r="AV571">
        <f>IF($CJ571&gt;=2,INDEX($AS:$AS,$CI571+2),"")</f>
      </c>
      <c r="AW571">
        <f>IF($CJ571&gt;=3,INDEX($AS:$AS,$CI571+3),"")</f>
      </c>
      <c r="AX571">
        <f>IF($CJ571&gt;=4,INDEX($AS:$AS,$CI571+4),"")</f>
      </c>
      <c r="AY571">
        <f>IF($CJ571&gt;=5,INDEX($AS:$AS,$CI571+5),"")</f>
      </c>
      <c r="AZ571">
        <f>IF($CJ571&gt;=6,INDEX($AS:$AS,$CI571+6),"")</f>
      </c>
      <c r="BA571">
        <f>IF($CJ571&gt;=7,INDEX($AS:$AS,$CI571+7),"")</f>
      </c>
      <c r="BB571">
        <f>IF($CJ571&gt;=8,INDEX($AS:$AS,$CI571+8),"")</f>
      </c>
      <c r="BC571">
        <f>IF($CJ571&gt;=9,INDEX($AS:$AS,$CI571+9),"")</f>
      </c>
      <c r="BD571">
        <f>IF($CJ571&gt;=10,INDEX($AS:$AS,$CI571+10),"")</f>
      </c>
      <c r="BE571">
        <f>IF($CJ571&gt;=11,INDEX($AS:$AS,$CI571+11),"")</f>
      </c>
      <c r="BF571">
        <f>IF($CJ571&gt;=12,INDEX($AS:$AS,$CI571+12),"")</f>
      </c>
      <c r="BG571">
        <f>IF($CJ571&gt;=13,INDEX($AS:$AS,$CI571+13),"")</f>
      </c>
      <c r="BH571">
        <f>IF($CJ571&gt;=14,INDEX($AS:$AS,$CI571+14),"")</f>
      </c>
      <c r="BI571">
        <f>IF($CJ571&gt;=15,INDEX($AS:$AS,$CI571+15),"")</f>
      </c>
      <c r="BJ571">
        <f>IF($CJ571&gt;=16,INDEX($AS:$AS,$CI571+16),"")</f>
      </c>
      <c r="BK571">
        <f>IF($CJ571&gt;=17,INDEX($AS:$AS,$CI571+17),"")</f>
      </c>
      <c r="BL571">
        <f>IF($CJ571&gt;=18,INDEX($AS:$AS,$CI571+18),"")</f>
      </c>
      <c r="BM571">
        <f>IF($CJ571&gt;=19,INDEX($AS:$AS,$CI571+19),"")</f>
      </c>
      <c r="BN571">
        <f>IF($CJ571&gt;=20,INDEX($AS:$AS,$CI571+20),"")</f>
      </c>
      <c r="BO571">
        <f>IF($CJ571&gt;=21,INDEX($AS:$AS,$CI571+21),"")</f>
      </c>
      <c r="BP571">
        <f>IF($CJ571&gt;=22,INDEX($AS:$AS,$CI571+22),"")</f>
      </c>
      <c r="BQ571">
        <f>IF($CJ571&gt;=23,INDEX($AS:$AS,$CI571+23),"")</f>
      </c>
      <c r="BR571">
        <f>IF($CJ571&gt;=24,INDEX($AS:$AS,$CI571+24),"")</f>
      </c>
      <c r="BS571">
        <f>IF($CJ571&gt;=25,INDEX($AS:$AS,$CI571+25),"")</f>
      </c>
      <c r="BT571">
        <f>IF($CJ571&gt;=26,INDEX($AS:$AS,$CI571+26),"")</f>
      </c>
      <c r="BU571">
        <f>IF($CJ571&gt;=27,INDEX($AS:$AS,$CI571+27),"")</f>
      </c>
      <c r="BV571">
        <f>IF($CJ571&gt;=28,INDEX($AS:$AS,$CI571+28),"")</f>
      </c>
      <c r="BW571">
        <f>IF($CJ571&gt;=29,INDEX($AS:$AS,$CI571+29),"")</f>
      </c>
      <c r="BX571">
        <f>IF($CJ571&gt;=30,INDEX($AS:$AS,$CI571+30),"")</f>
      </c>
      <c r="BY571">
        <f>IF($CJ571&gt;=31,INDEX($AS:$AS,$CI571+31),"")</f>
      </c>
      <c r="BZ571">
        <f>IF($CJ571&gt;=32,INDEX($AS:$AS,$CI571+32),"")</f>
      </c>
      <c r="CA571">
        <f>IF($CJ571&gt;=33,INDEX($AS:$AS,$CI571+33),"")</f>
      </c>
      <c r="CB571">
        <f>IF($CJ571&gt;=34,INDEX($AS:$AS,$CI571+34),"")</f>
      </c>
      <c r="CC571">
        <f>IF($CJ571&gt;=35,INDEX($AS:$AS,$CI571+35),"")</f>
      </c>
      <c r="CD571">
        <f>IF($CJ571&gt;=36,INDEX($AS:$AS,$CI571+36),"")</f>
      </c>
      <c r="CE571">
        <f>IF($CJ571&gt;=37,INDEX($AS:$AS,$CI571+37),"")</f>
      </c>
      <c r="CF571">
        <f>IF($CJ571&gt;=38,INDEX($AS:$AS,$CI571+38),"")</f>
      </c>
      <c r="CG571">
        <f>IF($CJ571&gt;=39,INDEX($AS:$AS,$CI571+39),"")</f>
      </c>
      <c r="CH571">
        <f>IF($CJ571&gt;=40,INDEX($AS:$AS,$CI571+40),"")</f>
      </c>
      <c r="CI571">
        <f>IFERROR(MATCH($AR571,$AS$2:$AS$133,0)+1,0)</f>
      </c>
      <c r="CJ571">
        <f>IFERROR(INDEX($AT$2:$AT$133,MATCH($AR571,$AS$2:$AS$133,0)),0)</f>
      </c>
      <c r="CK571">
        <f>IFERROR(LEFT($O571,FIND(" - ",$O571)-1),$O571)</f>
      </c>
      <c r="CL571" t="s">
        <v>113</v>
      </c>
      <c r="CN571">
        <f>IF($DI571&gt;=1,INDEX($CL:$CL,$DH571+1),"")</f>
      </c>
      <c r="CO571">
        <f>IF($DI571&gt;=2,INDEX($CL:$CL,$DH571+2),"")</f>
      </c>
      <c r="CP571">
        <f>IF($DI571&gt;=3,INDEX($CL:$CL,$DH571+3),"")</f>
      </c>
      <c r="CQ571">
        <f>IF($DI571&gt;=4,INDEX($CL:$CL,$DH571+4),"")</f>
      </c>
      <c r="CR571">
        <f>IF($DI571&gt;=5,INDEX($CL:$CL,$DH571+5),"")</f>
      </c>
      <c r="CS571">
        <f>IF($DI571&gt;=6,INDEX($CL:$CL,$DH571+6),"")</f>
      </c>
      <c r="CT571">
        <f>IF($DI571&gt;=7,INDEX($CL:$CL,$DH571+7),"")</f>
      </c>
      <c r="CU571">
        <f>IF($DI571&gt;=8,INDEX($CL:$CL,$DH571+8),"")</f>
      </c>
      <c r="CV571">
        <f>IF($DI571&gt;=9,INDEX($CL:$CL,$DH571+9),"")</f>
      </c>
      <c r="CW571">
        <f>IF($DI571&gt;=10,INDEX($CL:$CL,$DH571+10),"")</f>
      </c>
      <c r="CX571">
        <f>IF($DI571&gt;=11,INDEX($CL:$CL,$DH571+11),"")</f>
      </c>
      <c r="CY571">
        <f>IF($DI571&gt;=12,INDEX($CL:$CL,$DH571+12),"")</f>
      </c>
      <c r="CZ571">
        <f>IF($DI571&gt;=13,INDEX($CL:$CL,$DH571+13),"")</f>
      </c>
      <c r="DA571">
        <f>IF($DI571&gt;=14,INDEX($CL:$CL,$DH571+14),"")</f>
      </c>
      <c r="DB571">
        <f>IF($DI571&gt;=15,INDEX($CL:$CL,$DH571+15),"")</f>
      </c>
      <c r="DC571">
        <f>IF($DI571&gt;=16,INDEX($CL:$CL,$DH571+16),"")</f>
      </c>
      <c r="DD571">
        <f>IF($DI571&gt;=17,INDEX($CL:$CL,$DH571+17),"")</f>
      </c>
      <c r="DE571">
        <f>IF($DI571&gt;=18,INDEX($CL:$CL,$DH571+18),"")</f>
      </c>
      <c r="DF571">
        <f>IF($DI571&gt;=19,INDEX($CL:$CL,$DH571+19),"")</f>
      </c>
      <c r="DG571">
        <f>IF($DI571&gt;=20,INDEX($CL:$CL,$DH571+20),"")</f>
      </c>
      <c r="DH571">
        <f>IFERROR(MATCH($CK571,$CL$2:$CL$1558,0)+1,0)</f>
      </c>
      <c r="DI571">
        <f>IFERROR(INDEX($CM$2:$CM$1558,MATCH($CK571,$CL$2:$CL$1558,0)),0)</f>
      </c>
      <c r="DJ571">
        <f>IFERROR(INDEX($AQ:$AQ,MATCH($K571,$AP:$AP,0))&amp;"","")</f>
      </c>
      <c r="DN571">
        <f>IF($GQ571&gt;=1,INDEX($DK:$DK,$GP571+1),"")</f>
      </c>
      <c r="DO571">
        <f>IF($GQ571&gt;=2,INDEX($DK:$DK,$GP571+2),"")</f>
      </c>
      <c r="DP571">
        <f>IF($GQ571&gt;=3,INDEX($DK:$DK,$GP571+3),"")</f>
      </c>
      <c r="DQ571">
        <f>IF($GQ571&gt;=4,INDEX($DK:$DK,$GP571+4),"")</f>
      </c>
      <c r="DR571">
        <f>IF($GQ571&gt;=5,INDEX($DK:$DK,$GP571+5),"")</f>
      </c>
      <c r="DS571">
        <f>IF($GQ571&gt;=6,INDEX($DK:$DK,$GP571+6),"")</f>
      </c>
      <c r="DT571">
        <f>IF($GQ571&gt;=7,INDEX($DK:$DK,$GP571+7),"")</f>
      </c>
      <c r="DU571">
        <f>IF($GQ571&gt;=8,INDEX($DK:$DK,$GP571+8),"")</f>
      </c>
      <c r="DV571">
        <f>IF($GQ571&gt;=9,INDEX($DK:$DK,$GP571+9),"")</f>
      </c>
      <c r="DW571">
        <f>IF($GQ571&gt;=10,INDEX($DK:$DK,$GP571+10),"")</f>
      </c>
      <c r="DX571">
        <f>IF($GQ571&gt;=11,INDEX($DK:$DK,$GP571+11),"")</f>
      </c>
      <c r="DY571">
        <f>IF($GQ571&gt;=12,INDEX($DK:$DK,$GP571+12),"")</f>
      </c>
      <c r="DZ571">
        <f>IF($GQ571&gt;=13,INDEX($DK:$DK,$GP571+13),"")</f>
      </c>
      <c r="EA571">
        <f>IF($GQ571&gt;=14,INDEX($DK:$DK,$GP571+14),"")</f>
      </c>
      <c r="EB571">
        <f>IF($GQ571&gt;=15,INDEX($DK:$DK,$GP571+15),"")</f>
      </c>
      <c r="EC571">
        <f>IF($GQ571&gt;=16,INDEX($DK:$DK,$GP571+16),"")</f>
      </c>
      <c r="ED571">
        <f>IF($GQ571&gt;=17,INDEX($DK:$DK,$GP571+17),"")</f>
      </c>
      <c r="EE571">
        <f>IF($GQ571&gt;=18,INDEX($DK:$DK,$GP571+18),"")</f>
      </c>
      <c r="EF571">
        <f>IF($GQ571&gt;=19,INDEX($DK:$DK,$GP571+19),"")</f>
      </c>
      <c r="EG571">
        <f>IF($GQ571&gt;=20,INDEX($DK:$DK,$GP571+20),"")</f>
      </c>
      <c r="EH571">
        <f>IF($GQ571&gt;=21,INDEX($DK:$DK,$GP571+21),"")</f>
      </c>
      <c r="EI571">
        <f>IF($GQ571&gt;=22,INDEX($DK:$DK,$GP571+22),"")</f>
      </c>
      <c r="EJ571">
        <f>IF($GQ571&gt;=23,INDEX($DK:$DK,$GP571+23),"")</f>
      </c>
      <c r="EK571">
        <f>IF($GQ571&gt;=24,INDEX($DK:$DK,$GP571+24),"")</f>
      </c>
      <c r="EL571">
        <f>IF($GQ571&gt;=25,INDEX($DK:$DK,$GP571+25),"")</f>
      </c>
      <c r="EM571">
        <f>IF($GQ571&gt;=26,INDEX($DK:$DK,$GP571+26),"")</f>
      </c>
      <c r="EN571">
        <f>IF($GQ571&gt;=27,INDEX($DK:$DK,$GP571+27),"")</f>
      </c>
      <c r="EO571">
        <f>IF($GQ571&gt;=28,INDEX($DK:$DK,$GP571+28),"")</f>
      </c>
      <c r="EP571">
        <f>IF($GQ571&gt;=29,INDEX($DK:$DK,$GP571+29),"")</f>
      </c>
      <c r="EQ571">
        <f>IF($GQ571&gt;=30,INDEX($DK:$DK,$GP571+30),"")</f>
      </c>
      <c r="ER571">
        <f>IF($GQ571&gt;=31,INDEX($DK:$DK,$GP571+31),"")</f>
      </c>
      <c r="ES571">
        <f>IF($GQ571&gt;=32,INDEX($DK:$DK,$GP571+32),"")</f>
      </c>
      <c r="ET571">
        <f>IF($GQ571&gt;=33,INDEX($DK:$DK,$GP571+33),"")</f>
      </c>
      <c r="EU571">
        <f>IF($GQ571&gt;=34,INDEX($DK:$DK,$GP571+34),"")</f>
      </c>
      <c r="EV571">
        <f>IF($GQ571&gt;=35,INDEX($DK:$DK,$GP571+35),"")</f>
      </c>
      <c r="EW571">
        <f>IF($GQ571&gt;=36,INDEX($DK:$DK,$GP571+36),"")</f>
      </c>
      <c r="EX571">
        <f>IF($GQ571&gt;=37,INDEX($DK:$DK,$GP571+37),"")</f>
      </c>
      <c r="EY571">
        <f>IF($GQ571&gt;=38,INDEX($DK:$DK,$GP571+38),"")</f>
      </c>
      <c r="EZ571">
        <f>IF($GQ571&gt;=39,INDEX($DK:$DK,$GP571+39),"")</f>
      </c>
      <c r="FA571">
        <f>IF($GQ571&gt;=40,INDEX($DK:$DK,$GP571+40),"")</f>
      </c>
      <c r="FB571">
        <f>IF($GQ571&gt;=1,INDEX($DL:$DL,$GP571+1),"")</f>
      </c>
      <c r="FC571">
        <f>IF($GQ571&gt;=2,INDEX($DL:$DL,$GP571+2),"")</f>
      </c>
      <c r="FD571">
        <f>IF($GQ571&gt;=3,INDEX($DL:$DL,$GP571+3),"")</f>
      </c>
      <c r="FE571">
        <f>IF($GQ571&gt;=4,INDEX($DL:$DL,$GP571+4),"")</f>
      </c>
      <c r="FF571">
        <f>IF($GQ571&gt;=5,INDEX($DL:$DL,$GP571+5),"")</f>
      </c>
      <c r="FG571">
        <f>IF($GQ571&gt;=6,INDEX($DL:$DL,$GP571+6),"")</f>
      </c>
      <c r="FH571">
        <f>IF($GQ571&gt;=7,INDEX($DL:$DL,$GP571+7),"")</f>
      </c>
      <c r="FI571">
        <f>IF($GQ571&gt;=8,INDEX($DL:$DL,$GP571+8),"")</f>
      </c>
      <c r="FJ571">
        <f>IF($GQ571&gt;=9,INDEX($DL:$DL,$GP571+9),"")</f>
      </c>
      <c r="FK571">
        <f>IF($GQ571&gt;=10,INDEX($DL:$DL,$GP571+10),"")</f>
      </c>
      <c r="FL571">
        <f>IF($GQ571&gt;=11,INDEX($DL:$DL,$GP571+11),"")</f>
      </c>
      <c r="FM571">
        <f>IF($GQ571&gt;=12,INDEX($DL:$DL,$GP571+12),"")</f>
      </c>
      <c r="FN571">
        <f>IF($GQ571&gt;=13,INDEX($DL:$DL,$GP571+13),"")</f>
      </c>
      <c r="FO571">
        <f>IF($GQ571&gt;=14,INDEX($DL:$DL,$GP571+14),"")</f>
      </c>
      <c r="FP571">
        <f>IF($GQ571&gt;=15,INDEX($DL:$DL,$GP571+15),"")</f>
      </c>
      <c r="FQ571">
        <f>IF($GQ571&gt;=16,INDEX($DL:$DL,$GP571+16),"")</f>
      </c>
      <c r="FR571">
        <f>IF($GQ571&gt;=17,INDEX($DL:$DL,$GP571+17),"")</f>
      </c>
      <c r="FS571">
        <f>IF($GQ571&gt;=18,INDEX($DL:$DL,$GP571+18),"")</f>
      </c>
      <c r="FT571">
        <f>IF($GQ571&gt;=19,INDEX($DL:$DL,$GP571+19),"")</f>
      </c>
      <c r="FU571">
        <f>IF($GQ571&gt;=20,INDEX($DL:$DL,$GP571+20),"")</f>
      </c>
      <c r="FV571">
        <f>IF($GQ571&gt;=21,INDEX($DL:$DL,$GP571+21),"")</f>
      </c>
      <c r="FW571">
        <f>IF($GQ571&gt;=22,INDEX($DL:$DL,$GP571+22),"")</f>
      </c>
      <c r="FX571">
        <f>IF($GQ571&gt;=23,INDEX($DL:$DL,$GP571+23),"")</f>
      </c>
      <c r="FY571">
        <f>IF($GQ571&gt;=24,INDEX($DL:$DL,$GP571+24),"")</f>
      </c>
      <c r="FZ571">
        <f>IF($GQ571&gt;=25,INDEX($DL:$DL,$GP571+25),"")</f>
      </c>
      <c r="GA571">
        <f>IF($GQ571&gt;=26,INDEX($DL:$DL,$GP571+26),"")</f>
      </c>
      <c r="GB571">
        <f>IF($GQ571&gt;=27,INDEX($DL:$DL,$GP571+27),"")</f>
      </c>
      <c r="GC571">
        <f>IF($GQ571&gt;=28,INDEX($DL:$DL,$GP571+28),"")</f>
      </c>
      <c r="GD571">
        <f>IF($GQ571&gt;=29,INDEX($DL:$DL,$GP571+29),"")</f>
      </c>
      <c r="GE571">
        <f>IF($GQ571&gt;=30,INDEX($DL:$DL,$GP571+30),"")</f>
      </c>
      <c r="GF571">
        <f>IF($GQ571&gt;=31,INDEX($DL:$DL,$GP571+31),"")</f>
      </c>
      <c r="GG571">
        <f>IF($GQ571&gt;=32,INDEX($DL:$DL,$GP571+32),"")</f>
      </c>
      <c r="GH571">
        <f>IF($GQ571&gt;=33,INDEX($DL:$DL,$GP571+33),"")</f>
      </c>
      <c r="GI571">
        <f>IF($GQ571&gt;=34,INDEX($DL:$DL,$GP571+34),"")</f>
      </c>
      <c r="GJ571">
        <f>IF($GQ571&gt;=35,INDEX($DL:$DL,$GP571+35),"")</f>
      </c>
      <c r="GK571">
        <f>IF($GQ571&gt;=36,INDEX($DL:$DL,$GP571+36),"")</f>
      </c>
      <c r="GL571">
        <f>IF($GQ571&gt;=37,INDEX($DL:$DL,$GP571+37),"")</f>
      </c>
      <c r="GM571">
        <f>IF($GQ571&gt;=38,INDEX($DL:$DL,$GP571+38),"")</f>
      </c>
      <c r="GN571">
        <f>IF($GQ571&gt;=39,INDEX($DL:$DL,$GP571+39),"")</f>
      </c>
      <c r="GO571">
        <f>IF($GQ571&gt;=40,INDEX($DL:$DL,$GP571+40),"")</f>
      </c>
      <c r="GP571">
        <f>IFERROR(MATCH($DJ571,$DK$2:$DK$148,0)+1,0)</f>
      </c>
      <c r="GQ571">
        <f>IFERROR(INDEX($DM$2:$DM$148,MATCH($DJ571,$DK$2:$DK$148,0)),0)</f>
      </c>
      <c r="GR571">
        <f>IFERROR(MATCH($L571,$DN$571:$FA$571,0),0)</f>
      </c>
      <c r="GS571">
        <f>IF($GR571&gt;0,INDEX($FB$571:$GO$571,$GR571),"")</f>
      </c>
      <c r="GV571">
        <f>IF($JE571&gt;=1,INDEX($GT:$GT,$JD571+1),"")</f>
      </c>
      <c r="GW571">
        <f>IF($JE571&gt;=2,INDEX($GT:$GT,$JD571+2),"")</f>
      </c>
      <c r="GX571">
        <f>IF($JE571&gt;=3,INDEX($GT:$GT,$JD571+3),"")</f>
      </c>
      <c r="GY571">
        <f>IF($JE571&gt;=4,INDEX($GT:$GT,$JD571+4),"")</f>
      </c>
      <c r="GZ571">
        <f>IF($JE571&gt;=5,INDEX($GT:$GT,$JD571+5),"")</f>
      </c>
      <c r="HA571">
        <f>IF($JE571&gt;=6,INDEX($GT:$GT,$JD571+6),"")</f>
      </c>
      <c r="HB571">
        <f>IF($JE571&gt;=7,INDEX($GT:$GT,$JD571+7),"")</f>
      </c>
      <c r="HC571">
        <f>IF($JE571&gt;=8,INDEX($GT:$GT,$JD571+8),"")</f>
      </c>
      <c r="HD571">
        <f>IF($JE571&gt;=9,INDEX($GT:$GT,$JD571+9),"")</f>
      </c>
      <c r="HE571">
        <f>IF($JE571&gt;=10,INDEX($GT:$GT,$JD571+10),"")</f>
      </c>
      <c r="HF571">
        <f>IF($JE571&gt;=11,INDEX($GT:$GT,$JD571+11),"")</f>
      </c>
      <c r="HG571">
        <f>IF($JE571&gt;=12,INDEX($GT:$GT,$JD571+12),"")</f>
      </c>
      <c r="HH571">
        <f>IF($JE571&gt;=13,INDEX($GT:$GT,$JD571+13),"")</f>
      </c>
      <c r="HI571">
        <f>IF($JE571&gt;=14,INDEX($GT:$GT,$JD571+14),"")</f>
      </c>
      <c r="HJ571">
        <f>IF($JE571&gt;=15,INDEX($GT:$GT,$JD571+15),"")</f>
      </c>
      <c r="HK571">
        <f>IF($JE571&gt;=16,INDEX($GT:$GT,$JD571+16),"")</f>
      </c>
      <c r="HL571">
        <f>IF($JE571&gt;=17,INDEX($GT:$GT,$JD571+17),"")</f>
      </c>
      <c r="HM571">
        <f>IF($JE571&gt;=18,INDEX($GT:$GT,$JD571+18),"")</f>
      </c>
      <c r="HN571">
        <f>IF($JE571&gt;=19,INDEX($GT:$GT,$JD571+19),"")</f>
      </c>
      <c r="HO571">
        <f>IF($JE571&gt;=20,INDEX($GT:$GT,$JD571+20),"")</f>
      </c>
      <c r="HP571">
        <f>IF($JE571&gt;=21,INDEX($GT:$GT,$JD571+21),"")</f>
      </c>
      <c r="HQ571">
        <f>IF($JE571&gt;=22,INDEX($GT:$GT,$JD571+22),"")</f>
      </c>
      <c r="HR571">
        <f>IF($JE571&gt;=23,INDEX($GT:$GT,$JD571+23),"")</f>
      </c>
      <c r="HS571">
        <f>IF($JE571&gt;=24,INDEX($GT:$GT,$JD571+24),"")</f>
      </c>
      <c r="HT571">
        <f>IF($JE571&gt;=25,INDEX($GT:$GT,$JD571+25),"")</f>
      </c>
      <c r="HU571">
        <f>IF($JE571&gt;=26,INDEX($GT:$GT,$JD571+26),"")</f>
      </c>
      <c r="HV571">
        <f>IF($JE571&gt;=27,INDEX($GT:$GT,$JD571+27),"")</f>
      </c>
      <c r="HW571">
        <f>IF($JE571&gt;=28,INDEX($GT:$GT,$JD571+28),"")</f>
      </c>
      <c r="HX571">
        <f>IF($JE571&gt;=29,INDEX($GT:$GT,$JD571+29),"")</f>
      </c>
      <c r="HY571">
        <f>IF($JE571&gt;=30,INDEX($GT:$GT,$JD571+30),"")</f>
      </c>
      <c r="HZ571">
        <f>IF($JE571&gt;=31,INDEX($GT:$GT,$JD571+31),"")</f>
      </c>
      <c r="IA571">
        <f>IF($JE571&gt;=32,INDEX($GT:$GT,$JD571+32),"")</f>
      </c>
      <c r="IB571">
        <f>IF($JE571&gt;=33,INDEX($GT:$GT,$JD571+33),"")</f>
      </c>
      <c r="IC571">
        <f>IF($JE571&gt;=34,INDEX($GT:$GT,$JD571+34),"")</f>
      </c>
      <c r="ID571">
        <f>IF($JE571&gt;=35,INDEX($GT:$GT,$JD571+35),"")</f>
      </c>
      <c r="IE571">
        <f>IF($JE571&gt;=36,INDEX($GT:$GT,$JD571+36),"")</f>
      </c>
      <c r="IF571">
        <f>IF($JE571&gt;=37,INDEX($GT:$GT,$JD571+37),"")</f>
      </c>
      <c r="IG571">
        <f>IF($JE571&gt;=38,INDEX($GT:$GT,$JD571+38),"")</f>
      </c>
      <c r="IH571">
        <f>IF($JE571&gt;=39,INDEX($GT:$GT,$JD571+39),"")</f>
      </c>
      <c r="II571">
        <f>IF($JE571&gt;=40,INDEX($GT:$GT,$JD571+40),"")</f>
      </c>
      <c r="IJ571">
        <f>IF($JE571&gt;=41,INDEX($GT:$GT,$JD571+41),"")</f>
      </c>
      <c r="IK571">
        <f>IF($JE571&gt;=42,INDEX($GT:$GT,$JD571+42),"")</f>
      </c>
      <c r="IL571">
        <f>IF($JE571&gt;=43,INDEX($GT:$GT,$JD571+43),"")</f>
      </c>
      <c r="IM571">
        <f>IF($JE571&gt;=44,INDEX($GT:$GT,$JD571+44),"")</f>
      </c>
      <c r="IN571">
        <f>IF($JE571&gt;=45,INDEX($GT:$GT,$JD571+45),"")</f>
      </c>
      <c r="IO571">
        <f>IF($JE571&gt;=46,INDEX($GT:$GT,$JD571+46),"")</f>
      </c>
      <c r="IP571">
        <f>IF($JE571&gt;=47,INDEX($GT:$GT,$JD571+47),"")</f>
      </c>
      <c r="IQ571">
        <f>IF($JE571&gt;=48,INDEX($GT:$GT,$JD571+48),"")</f>
      </c>
      <c r="IR571">
        <f>IF($JE571&gt;=49,INDEX($GT:$GT,$JD571+49),"")</f>
      </c>
      <c r="IS571">
        <f>IF($JE571&gt;=50,INDEX($GT:$GT,$JD571+50),"")</f>
      </c>
      <c r="IT571">
        <f>IF($JE571&gt;=51,INDEX($GT:$GT,$JD571+51),"")</f>
      </c>
      <c r="IU571">
        <f>IF($JE571&gt;=52,INDEX($GT:$GT,$JD571+52),"")</f>
      </c>
      <c r="IV571">
        <f>IF($JE571&gt;=53,INDEX($GT:$GT,$JD571+53),"")</f>
      </c>
      <c r="IW571">
        <f>IF($JE571&gt;=54,INDEX($GT:$GT,$JD571+54),"")</f>
      </c>
      <c r="IX571">
        <f>IF($JE571&gt;=55,INDEX($GT:$GT,$JD571+55),"")</f>
      </c>
      <c r="IY571">
        <f>IF($JE571&gt;=56,INDEX($GT:$GT,$JD571+56),"")</f>
      </c>
      <c r="IZ571">
        <f>IF($JE571&gt;=57,INDEX($GT:$GT,$JD571+57),"")</f>
      </c>
      <c r="JA571">
        <f>IF($JE571&gt;=58,INDEX($GT:$GT,$JD571+58),"")</f>
      </c>
      <c r="JB571">
        <f>IF($JE571&gt;=59,INDEX($GT:$GT,$JD571+59),"")</f>
      </c>
      <c r="JC571">
        <f>IF($JE571&gt;=60,INDEX($GT:$GT,$JD571+60),"")</f>
      </c>
      <c r="JD571">
        <f>IFERROR(MATCH($GS571,$GT$2:$GT$322,0)+1,0)</f>
      </c>
      <c r="JE571">
        <f>IFERROR(INDEX($GU$2:$GU$322,MATCH($GS571,$GT$2:$GT$322,0)),0)</f>
      </c>
      <c r="JF571" t="s">
        <v>28</v>
      </c>
      <c r="JG571" t="s">
        <v>28</v>
      </c>
    </row>
    <row r="572" spans="1:267" x14ac:dyDescent="0.25">
      <c r="J572" s="1"/>
      <c r="K572" s="1"/>
      <c r="L572" s="1"/>
      <c r="M572" s="1"/>
      <c r="N572" s="1">
        <f>IFERROR(IF(FIND(" - ",$J572)&gt;0,MID($J572,FIND(" - ",$J572)+3,LEN($J572)),""),"")</f>
      </c>
      <c r="P572" s="1"/>
      <c r="S572" t="s">
        <v>28</v>
      </c>
      <c r="U572">
        <f>IF(OR($S572="",$T572=""),"",IFERROR($S572/$T572,0))</f>
      </c>
      <c r="V572">
        <f>IF($S572="","",
IF($K572="","",
IF(ISNUMBER(SEARCH("exempt",LOWER($K572))),0,
$S572*(VALUE(SUBSTITUTE($K572,"%",""))/100))))</f>
      </c>
      <c r="AB572">
        <f>IF($S572="","",
SUM($S572,$V572,$Z572,$W572,$Y572)-
IF($AA572="",0,VALUE($AA572)))</f>
      </c>
      <c r="AJ572" t="s">
        <v>1254</v>
      </c>
      <c r="AR572">
        <f>IFERROR(LEFT($J572,FIND(" - ",$J572)-1),$J572)</f>
      </c>
      <c r="AU572">
        <f>IF($CJ572&gt;=1,INDEX($AS:$AS,$CI572+1),"")</f>
      </c>
      <c r="AV572">
        <f>IF($CJ572&gt;=2,INDEX($AS:$AS,$CI572+2),"")</f>
      </c>
      <c r="AW572">
        <f>IF($CJ572&gt;=3,INDEX($AS:$AS,$CI572+3),"")</f>
      </c>
      <c r="AX572">
        <f>IF($CJ572&gt;=4,INDEX($AS:$AS,$CI572+4),"")</f>
      </c>
      <c r="AY572">
        <f>IF($CJ572&gt;=5,INDEX($AS:$AS,$CI572+5),"")</f>
      </c>
      <c r="AZ572">
        <f>IF($CJ572&gt;=6,INDEX($AS:$AS,$CI572+6),"")</f>
      </c>
      <c r="BA572">
        <f>IF($CJ572&gt;=7,INDEX($AS:$AS,$CI572+7),"")</f>
      </c>
      <c r="BB572">
        <f>IF($CJ572&gt;=8,INDEX($AS:$AS,$CI572+8),"")</f>
      </c>
      <c r="BC572">
        <f>IF($CJ572&gt;=9,INDEX($AS:$AS,$CI572+9),"")</f>
      </c>
      <c r="BD572">
        <f>IF($CJ572&gt;=10,INDEX($AS:$AS,$CI572+10),"")</f>
      </c>
      <c r="BE572">
        <f>IF($CJ572&gt;=11,INDEX($AS:$AS,$CI572+11),"")</f>
      </c>
      <c r="BF572">
        <f>IF($CJ572&gt;=12,INDEX($AS:$AS,$CI572+12),"")</f>
      </c>
      <c r="BG572">
        <f>IF($CJ572&gt;=13,INDEX($AS:$AS,$CI572+13),"")</f>
      </c>
      <c r="BH572">
        <f>IF($CJ572&gt;=14,INDEX($AS:$AS,$CI572+14),"")</f>
      </c>
      <c r="BI572">
        <f>IF($CJ572&gt;=15,INDEX($AS:$AS,$CI572+15),"")</f>
      </c>
      <c r="BJ572">
        <f>IF($CJ572&gt;=16,INDEX($AS:$AS,$CI572+16),"")</f>
      </c>
      <c r="BK572">
        <f>IF($CJ572&gt;=17,INDEX($AS:$AS,$CI572+17),"")</f>
      </c>
      <c r="BL572">
        <f>IF($CJ572&gt;=18,INDEX($AS:$AS,$CI572+18),"")</f>
      </c>
      <c r="BM572">
        <f>IF($CJ572&gt;=19,INDEX($AS:$AS,$CI572+19),"")</f>
      </c>
      <c r="BN572">
        <f>IF($CJ572&gt;=20,INDEX($AS:$AS,$CI572+20),"")</f>
      </c>
      <c r="BO572">
        <f>IF($CJ572&gt;=21,INDEX($AS:$AS,$CI572+21),"")</f>
      </c>
      <c r="BP572">
        <f>IF($CJ572&gt;=22,INDEX($AS:$AS,$CI572+22),"")</f>
      </c>
      <c r="BQ572">
        <f>IF($CJ572&gt;=23,INDEX($AS:$AS,$CI572+23),"")</f>
      </c>
      <c r="BR572">
        <f>IF($CJ572&gt;=24,INDEX($AS:$AS,$CI572+24),"")</f>
      </c>
      <c r="BS572">
        <f>IF($CJ572&gt;=25,INDEX($AS:$AS,$CI572+25),"")</f>
      </c>
      <c r="BT572">
        <f>IF($CJ572&gt;=26,INDEX($AS:$AS,$CI572+26),"")</f>
      </c>
      <c r="BU572">
        <f>IF($CJ572&gt;=27,INDEX($AS:$AS,$CI572+27),"")</f>
      </c>
      <c r="BV572">
        <f>IF($CJ572&gt;=28,INDEX($AS:$AS,$CI572+28),"")</f>
      </c>
      <c r="BW572">
        <f>IF($CJ572&gt;=29,INDEX($AS:$AS,$CI572+29),"")</f>
      </c>
      <c r="BX572">
        <f>IF($CJ572&gt;=30,INDEX($AS:$AS,$CI572+30),"")</f>
      </c>
      <c r="BY572">
        <f>IF($CJ572&gt;=31,INDEX($AS:$AS,$CI572+31),"")</f>
      </c>
      <c r="BZ572">
        <f>IF($CJ572&gt;=32,INDEX($AS:$AS,$CI572+32),"")</f>
      </c>
      <c r="CA572">
        <f>IF($CJ572&gt;=33,INDEX($AS:$AS,$CI572+33),"")</f>
      </c>
      <c r="CB572">
        <f>IF($CJ572&gt;=34,INDEX($AS:$AS,$CI572+34),"")</f>
      </c>
      <c r="CC572">
        <f>IF($CJ572&gt;=35,INDEX($AS:$AS,$CI572+35),"")</f>
      </c>
      <c r="CD572">
        <f>IF($CJ572&gt;=36,INDEX($AS:$AS,$CI572+36),"")</f>
      </c>
      <c r="CE572">
        <f>IF($CJ572&gt;=37,INDEX($AS:$AS,$CI572+37),"")</f>
      </c>
      <c r="CF572">
        <f>IF($CJ572&gt;=38,INDEX($AS:$AS,$CI572+38),"")</f>
      </c>
      <c r="CG572">
        <f>IF($CJ572&gt;=39,INDEX($AS:$AS,$CI572+39),"")</f>
      </c>
      <c r="CH572">
        <f>IF($CJ572&gt;=40,INDEX($AS:$AS,$CI572+40),"")</f>
      </c>
      <c r="CI572">
        <f>IFERROR(MATCH($AR572,$AS$2:$AS$133,0)+1,0)</f>
      </c>
      <c r="CJ572">
        <f>IFERROR(INDEX($AT$2:$AT$133,MATCH($AR572,$AS$2:$AS$133,0)),0)</f>
      </c>
      <c r="CK572">
        <f>IFERROR(LEFT($O572,FIND(" - ",$O572)-1),$O572)</f>
      </c>
      <c r="CL572" t="s">
        <v>1255</v>
      </c>
      <c r="CM572">
        <v>1</v>
      </c>
      <c r="CN572">
        <f>IF($DI572&gt;=1,INDEX($CL:$CL,$DH572+1),"")</f>
      </c>
      <c r="CO572">
        <f>IF($DI572&gt;=2,INDEX($CL:$CL,$DH572+2),"")</f>
      </c>
      <c r="CP572">
        <f>IF($DI572&gt;=3,INDEX($CL:$CL,$DH572+3),"")</f>
      </c>
      <c r="CQ572">
        <f>IF($DI572&gt;=4,INDEX($CL:$CL,$DH572+4),"")</f>
      </c>
      <c r="CR572">
        <f>IF($DI572&gt;=5,INDEX($CL:$CL,$DH572+5),"")</f>
      </c>
      <c r="CS572">
        <f>IF($DI572&gt;=6,INDEX($CL:$CL,$DH572+6),"")</f>
      </c>
      <c r="CT572">
        <f>IF($DI572&gt;=7,INDEX($CL:$CL,$DH572+7),"")</f>
      </c>
      <c r="CU572">
        <f>IF($DI572&gt;=8,INDEX($CL:$CL,$DH572+8),"")</f>
      </c>
      <c r="CV572">
        <f>IF($DI572&gt;=9,INDEX($CL:$CL,$DH572+9),"")</f>
      </c>
      <c r="CW572">
        <f>IF($DI572&gt;=10,INDEX($CL:$CL,$DH572+10),"")</f>
      </c>
      <c r="CX572">
        <f>IF($DI572&gt;=11,INDEX($CL:$CL,$DH572+11),"")</f>
      </c>
      <c r="CY572">
        <f>IF($DI572&gt;=12,INDEX($CL:$CL,$DH572+12),"")</f>
      </c>
      <c r="CZ572">
        <f>IF($DI572&gt;=13,INDEX($CL:$CL,$DH572+13),"")</f>
      </c>
      <c r="DA572">
        <f>IF($DI572&gt;=14,INDEX($CL:$CL,$DH572+14),"")</f>
      </c>
      <c r="DB572">
        <f>IF($DI572&gt;=15,INDEX($CL:$CL,$DH572+15),"")</f>
      </c>
      <c r="DC572">
        <f>IF($DI572&gt;=16,INDEX($CL:$CL,$DH572+16),"")</f>
      </c>
      <c r="DD572">
        <f>IF($DI572&gt;=17,INDEX($CL:$CL,$DH572+17),"")</f>
      </c>
      <c r="DE572">
        <f>IF($DI572&gt;=18,INDEX($CL:$CL,$DH572+18),"")</f>
      </c>
      <c r="DF572">
        <f>IF($DI572&gt;=19,INDEX($CL:$CL,$DH572+19),"")</f>
      </c>
      <c r="DG572">
        <f>IF($DI572&gt;=20,INDEX($CL:$CL,$DH572+20),"")</f>
      </c>
      <c r="DH572">
        <f>IFERROR(MATCH($CK572,$CL$2:$CL$1558,0)+1,0)</f>
      </c>
      <c r="DI572">
        <f>IFERROR(INDEX($CM$2:$CM$1558,MATCH($CK572,$CL$2:$CL$1558,0)),0)</f>
      </c>
      <c r="DJ572">
        <f>IFERROR(INDEX($AQ:$AQ,MATCH($K572,$AP:$AP,0))&amp;"","")</f>
      </c>
      <c r="DN572">
        <f>IF($GQ572&gt;=1,INDEX($DK:$DK,$GP572+1),"")</f>
      </c>
      <c r="DO572">
        <f>IF($GQ572&gt;=2,INDEX($DK:$DK,$GP572+2),"")</f>
      </c>
      <c r="DP572">
        <f>IF($GQ572&gt;=3,INDEX($DK:$DK,$GP572+3),"")</f>
      </c>
      <c r="DQ572">
        <f>IF($GQ572&gt;=4,INDEX($DK:$DK,$GP572+4),"")</f>
      </c>
      <c r="DR572">
        <f>IF($GQ572&gt;=5,INDEX($DK:$DK,$GP572+5),"")</f>
      </c>
      <c r="DS572">
        <f>IF($GQ572&gt;=6,INDEX($DK:$DK,$GP572+6),"")</f>
      </c>
      <c r="DT572">
        <f>IF($GQ572&gt;=7,INDEX($DK:$DK,$GP572+7),"")</f>
      </c>
      <c r="DU572">
        <f>IF($GQ572&gt;=8,INDEX($DK:$DK,$GP572+8),"")</f>
      </c>
      <c r="DV572">
        <f>IF($GQ572&gt;=9,INDEX($DK:$DK,$GP572+9),"")</f>
      </c>
      <c r="DW572">
        <f>IF($GQ572&gt;=10,INDEX($DK:$DK,$GP572+10),"")</f>
      </c>
      <c r="DX572">
        <f>IF($GQ572&gt;=11,INDEX($DK:$DK,$GP572+11),"")</f>
      </c>
      <c r="DY572">
        <f>IF($GQ572&gt;=12,INDEX($DK:$DK,$GP572+12),"")</f>
      </c>
      <c r="DZ572">
        <f>IF($GQ572&gt;=13,INDEX($DK:$DK,$GP572+13),"")</f>
      </c>
      <c r="EA572">
        <f>IF($GQ572&gt;=14,INDEX($DK:$DK,$GP572+14),"")</f>
      </c>
      <c r="EB572">
        <f>IF($GQ572&gt;=15,INDEX($DK:$DK,$GP572+15),"")</f>
      </c>
      <c r="EC572">
        <f>IF($GQ572&gt;=16,INDEX($DK:$DK,$GP572+16),"")</f>
      </c>
      <c r="ED572">
        <f>IF($GQ572&gt;=17,INDEX($DK:$DK,$GP572+17),"")</f>
      </c>
      <c r="EE572">
        <f>IF($GQ572&gt;=18,INDEX($DK:$DK,$GP572+18),"")</f>
      </c>
      <c r="EF572">
        <f>IF($GQ572&gt;=19,INDEX($DK:$DK,$GP572+19),"")</f>
      </c>
      <c r="EG572">
        <f>IF($GQ572&gt;=20,INDEX($DK:$DK,$GP572+20),"")</f>
      </c>
      <c r="EH572">
        <f>IF($GQ572&gt;=21,INDEX($DK:$DK,$GP572+21),"")</f>
      </c>
      <c r="EI572">
        <f>IF($GQ572&gt;=22,INDEX($DK:$DK,$GP572+22),"")</f>
      </c>
      <c r="EJ572">
        <f>IF($GQ572&gt;=23,INDEX($DK:$DK,$GP572+23),"")</f>
      </c>
      <c r="EK572">
        <f>IF($GQ572&gt;=24,INDEX($DK:$DK,$GP572+24),"")</f>
      </c>
      <c r="EL572">
        <f>IF($GQ572&gt;=25,INDEX($DK:$DK,$GP572+25),"")</f>
      </c>
      <c r="EM572">
        <f>IF($GQ572&gt;=26,INDEX($DK:$DK,$GP572+26),"")</f>
      </c>
      <c r="EN572">
        <f>IF($GQ572&gt;=27,INDEX($DK:$DK,$GP572+27),"")</f>
      </c>
      <c r="EO572">
        <f>IF($GQ572&gt;=28,INDEX($DK:$DK,$GP572+28),"")</f>
      </c>
      <c r="EP572">
        <f>IF($GQ572&gt;=29,INDEX($DK:$DK,$GP572+29),"")</f>
      </c>
      <c r="EQ572">
        <f>IF($GQ572&gt;=30,INDEX($DK:$DK,$GP572+30),"")</f>
      </c>
      <c r="ER572">
        <f>IF($GQ572&gt;=31,INDEX($DK:$DK,$GP572+31),"")</f>
      </c>
      <c r="ES572">
        <f>IF($GQ572&gt;=32,INDEX($DK:$DK,$GP572+32),"")</f>
      </c>
      <c r="ET572">
        <f>IF($GQ572&gt;=33,INDEX($DK:$DK,$GP572+33),"")</f>
      </c>
      <c r="EU572">
        <f>IF($GQ572&gt;=34,INDEX($DK:$DK,$GP572+34),"")</f>
      </c>
      <c r="EV572">
        <f>IF($GQ572&gt;=35,INDEX($DK:$DK,$GP572+35),"")</f>
      </c>
      <c r="EW572">
        <f>IF($GQ572&gt;=36,INDEX($DK:$DK,$GP572+36),"")</f>
      </c>
      <c r="EX572">
        <f>IF($GQ572&gt;=37,INDEX($DK:$DK,$GP572+37),"")</f>
      </c>
      <c r="EY572">
        <f>IF($GQ572&gt;=38,INDEX($DK:$DK,$GP572+38),"")</f>
      </c>
      <c r="EZ572">
        <f>IF($GQ572&gt;=39,INDEX($DK:$DK,$GP572+39),"")</f>
      </c>
      <c r="FA572">
        <f>IF($GQ572&gt;=40,INDEX($DK:$DK,$GP572+40),"")</f>
      </c>
      <c r="FB572">
        <f>IF($GQ572&gt;=1,INDEX($DL:$DL,$GP572+1),"")</f>
      </c>
      <c r="FC572">
        <f>IF($GQ572&gt;=2,INDEX($DL:$DL,$GP572+2),"")</f>
      </c>
      <c r="FD572">
        <f>IF($GQ572&gt;=3,INDEX($DL:$DL,$GP572+3),"")</f>
      </c>
      <c r="FE572">
        <f>IF($GQ572&gt;=4,INDEX($DL:$DL,$GP572+4),"")</f>
      </c>
      <c r="FF572">
        <f>IF($GQ572&gt;=5,INDEX($DL:$DL,$GP572+5),"")</f>
      </c>
      <c r="FG572">
        <f>IF($GQ572&gt;=6,INDEX($DL:$DL,$GP572+6),"")</f>
      </c>
      <c r="FH572">
        <f>IF($GQ572&gt;=7,INDEX($DL:$DL,$GP572+7),"")</f>
      </c>
      <c r="FI572">
        <f>IF($GQ572&gt;=8,INDEX($DL:$DL,$GP572+8),"")</f>
      </c>
      <c r="FJ572">
        <f>IF($GQ572&gt;=9,INDEX($DL:$DL,$GP572+9),"")</f>
      </c>
      <c r="FK572">
        <f>IF($GQ572&gt;=10,INDEX($DL:$DL,$GP572+10),"")</f>
      </c>
      <c r="FL572">
        <f>IF($GQ572&gt;=11,INDEX($DL:$DL,$GP572+11),"")</f>
      </c>
      <c r="FM572">
        <f>IF($GQ572&gt;=12,INDEX($DL:$DL,$GP572+12),"")</f>
      </c>
      <c r="FN572">
        <f>IF($GQ572&gt;=13,INDEX($DL:$DL,$GP572+13),"")</f>
      </c>
      <c r="FO572">
        <f>IF($GQ572&gt;=14,INDEX($DL:$DL,$GP572+14),"")</f>
      </c>
      <c r="FP572">
        <f>IF($GQ572&gt;=15,INDEX($DL:$DL,$GP572+15),"")</f>
      </c>
      <c r="FQ572">
        <f>IF($GQ572&gt;=16,INDEX($DL:$DL,$GP572+16),"")</f>
      </c>
      <c r="FR572">
        <f>IF($GQ572&gt;=17,INDEX($DL:$DL,$GP572+17),"")</f>
      </c>
      <c r="FS572">
        <f>IF($GQ572&gt;=18,INDEX($DL:$DL,$GP572+18),"")</f>
      </c>
      <c r="FT572">
        <f>IF($GQ572&gt;=19,INDEX($DL:$DL,$GP572+19),"")</f>
      </c>
      <c r="FU572">
        <f>IF($GQ572&gt;=20,INDEX($DL:$DL,$GP572+20),"")</f>
      </c>
      <c r="FV572">
        <f>IF($GQ572&gt;=21,INDEX($DL:$DL,$GP572+21),"")</f>
      </c>
      <c r="FW572">
        <f>IF($GQ572&gt;=22,INDEX($DL:$DL,$GP572+22),"")</f>
      </c>
      <c r="FX572">
        <f>IF($GQ572&gt;=23,INDEX($DL:$DL,$GP572+23),"")</f>
      </c>
      <c r="FY572">
        <f>IF($GQ572&gt;=24,INDEX($DL:$DL,$GP572+24),"")</f>
      </c>
      <c r="FZ572">
        <f>IF($GQ572&gt;=25,INDEX($DL:$DL,$GP572+25),"")</f>
      </c>
      <c r="GA572">
        <f>IF($GQ572&gt;=26,INDEX($DL:$DL,$GP572+26),"")</f>
      </c>
      <c r="GB572">
        <f>IF($GQ572&gt;=27,INDEX($DL:$DL,$GP572+27),"")</f>
      </c>
      <c r="GC572">
        <f>IF($GQ572&gt;=28,INDEX($DL:$DL,$GP572+28),"")</f>
      </c>
      <c r="GD572">
        <f>IF($GQ572&gt;=29,INDEX($DL:$DL,$GP572+29),"")</f>
      </c>
      <c r="GE572">
        <f>IF($GQ572&gt;=30,INDEX($DL:$DL,$GP572+30),"")</f>
      </c>
      <c r="GF572">
        <f>IF($GQ572&gt;=31,INDEX($DL:$DL,$GP572+31),"")</f>
      </c>
      <c r="GG572">
        <f>IF($GQ572&gt;=32,INDEX($DL:$DL,$GP572+32),"")</f>
      </c>
      <c r="GH572">
        <f>IF($GQ572&gt;=33,INDEX($DL:$DL,$GP572+33),"")</f>
      </c>
      <c r="GI572">
        <f>IF($GQ572&gt;=34,INDEX($DL:$DL,$GP572+34),"")</f>
      </c>
      <c r="GJ572">
        <f>IF($GQ572&gt;=35,INDEX($DL:$DL,$GP572+35),"")</f>
      </c>
      <c r="GK572">
        <f>IF($GQ572&gt;=36,INDEX($DL:$DL,$GP572+36),"")</f>
      </c>
      <c r="GL572">
        <f>IF($GQ572&gt;=37,INDEX($DL:$DL,$GP572+37),"")</f>
      </c>
      <c r="GM572">
        <f>IF($GQ572&gt;=38,INDEX($DL:$DL,$GP572+38),"")</f>
      </c>
      <c r="GN572">
        <f>IF($GQ572&gt;=39,INDEX($DL:$DL,$GP572+39),"")</f>
      </c>
      <c r="GO572">
        <f>IF($GQ572&gt;=40,INDEX($DL:$DL,$GP572+40),"")</f>
      </c>
      <c r="GP572">
        <f>IFERROR(MATCH($DJ572,$DK$2:$DK$148,0)+1,0)</f>
      </c>
      <c r="GQ572">
        <f>IFERROR(INDEX($DM$2:$DM$148,MATCH($DJ572,$DK$2:$DK$148,0)),0)</f>
      </c>
      <c r="GR572">
        <f>IFERROR(MATCH($L572,$DN$572:$FA$572,0),0)</f>
      </c>
      <c r="GS572">
        <f>IF($GR572&gt;0,INDEX($FB$572:$GO$572,$GR572),"")</f>
      </c>
      <c r="GV572">
        <f>IF($JE572&gt;=1,INDEX($GT:$GT,$JD572+1),"")</f>
      </c>
      <c r="GW572">
        <f>IF($JE572&gt;=2,INDEX($GT:$GT,$JD572+2),"")</f>
      </c>
      <c r="GX572">
        <f>IF($JE572&gt;=3,INDEX($GT:$GT,$JD572+3),"")</f>
      </c>
      <c r="GY572">
        <f>IF($JE572&gt;=4,INDEX($GT:$GT,$JD572+4),"")</f>
      </c>
      <c r="GZ572">
        <f>IF($JE572&gt;=5,INDEX($GT:$GT,$JD572+5),"")</f>
      </c>
      <c r="HA572">
        <f>IF($JE572&gt;=6,INDEX($GT:$GT,$JD572+6),"")</f>
      </c>
      <c r="HB572">
        <f>IF($JE572&gt;=7,INDEX($GT:$GT,$JD572+7),"")</f>
      </c>
      <c r="HC572">
        <f>IF($JE572&gt;=8,INDEX($GT:$GT,$JD572+8),"")</f>
      </c>
      <c r="HD572">
        <f>IF($JE572&gt;=9,INDEX($GT:$GT,$JD572+9),"")</f>
      </c>
      <c r="HE572">
        <f>IF($JE572&gt;=10,INDEX($GT:$GT,$JD572+10),"")</f>
      </c>
      <c r="HF572">
        <f>IF($JE572&gt;=11,INDEX($GT:$GT,$JD572+11),"")</f>
      </c>
      <c r="HG572">
        <f>IF($JE572&gt;=12,INDEX($GT:$GT,$JD572+12),"")</f>
      </c>
      <c r="HH572">
        <f>IF($JE572&gt;=13,INDEX($GT:$GT,$JD572+13),"")</f>
      </c>
      <c r="HI572">
        <f>IF($JE572&gt;=14,INDEX($GT:$GT,$JD572+14),"")</f>
      </c>
      <c r="HJ572">
        <f>IF($JE572&gt;=15,INDEX($GT:$GT,$JD572+15),"")</f>
      </c>
      <c r="HK572">
        <f>IF($JE572&gt;=16,INDEX($GT:$GT,$JD572+16),"")</f>
      </c>
      <c r="HL572">
        <f>IF($JE572&gt;=17,INDEX($GT:$GT,$JD572+17),"")</f>
      </c>
      <c r="HM572">
        <f>IF($JE572&gt;=18,INDEX($GT:$GT,$JD572+18),"")</f>
      </c>
      <c r="HN572">
        <f>IF($JE572&gt;=19,INDEX($GT:$GT,$JD572+19),"")</f>
      </c>
      <c r="HO572">
        <f>IF($JE572&gt;=20,INDEX($GT:$GT,$JD572+20),"")</f>
      </c>
      <c r="HP572">
        <f>IF($JE572&gt;=21,INDEX($GT:$GT,$JD572+21),"")</f>
      </c>
      <c r="HQ572">
        <f>IF($JE572&gt;=22,INDEX($GT:$GT,$JD572+22),"")</f>
      </c>
      <c r="HR572">
        <f>IF($JE572&gt;=23,INDEX($GT:$GT,$JD572+23),"")</f>
      </c>
      <c r="HS572">
        <f>IF($JE572&gt;=24,INDEX($GT:$GT,$JD572+24),"")</f>
      </c>
      <c r="HT572">
        <f>IF($JE572&gt;=25,INDEX($GT:$GT,$JD572+25),"")</f>
      </c>
      <c r="HU572">
        <f>IF($JE572&gt;=26,INDEX($GT:$GT,$JD572+26),"")</f>
      </c>
      <c r="HV572">
        <f>IF($JE572&gt;=27,INDEX($GT:$GT,$JD572+27),"")</f>
      </c>
      <c r="HW572">
        <f>IF($JE572&gt;=28,INDEX($GT:$GT,$JD572+28),"")</f>
      </c>
      <c r="HX572">
        <f>IF($JE572&gt;=29,INDEX($GT:$GT,$JD572+29),"")</f>
      </c>
      <c r="HY572">
        <f>IF($JE572&gt;=30,INDEX($GT:$GT,$JD572+30),"")</f>
      </c>
      <c r="HZ572">
        <f>IF($JE572&gt;=31,INDEX($GT:$GT,$JD572+31),"")</f>
      </c>
      <c r="IA572">
        <f>IF($JE572&gt;=32,INDEX($GT:$GT,$JD572+32),"")</f>
      </c>
      <c r="IB572">
        <f>IF($JE572&gt;=33,INDEX($GT:$GT,$JD572+33),"")</f>
      </c>
      <c r="IC572">
        <f>IF($JE572&gt;=34,INDEX($GT:$GT,$JD572+34),"")</f>
      </c>
      <c r="ID572">
        <f>IF($JE572&gt;=35,INDEX($GT:$GT,$JD572+35),"")</f>
      </c>
      <c r="IE572">
        <f>IF($JE572&gt;=36,INDEX($GT:$GT,$JD572+36),"")</f>
      </c>
      <c r="IF572">
        <f>IF($JE572&gt;=37,INDEX($GT:$GT,$JD572+37),"")</f>
      </c>
      <c r="IG572">
        <f>IF($JE572&gt;=38,INDEX($GT:$GT,$JD572+38),"")</f>
      </c>
      <c r="IH572">
        <f>IF($JE572&gt;=39,INDEX($GT:$GT,$JD572+39),"")</f>
      </c>
      <c r="II572">
        <f>IF($JE572&gt;=40,INDEX($GT:$GT,$JD572+40),"")</f>
      </c>
      <c r="IJ572">
        <f>IF($JE572&gt;=41,INDEX($GT:$GT,$JD572+41),"")</f>
      </c>
      <c r="IK572">
        <f>IF($JE572&gt;=42,INDEX($GT:$GT,$JD572+42),"")</f>
      </c>
      <c r="IL572">
        <f>IF($JE572&gt;=43,INDEX($GT:$GT,$JD572+43),"")</f>
      </c>
      <c r="IM572">
        <f>IF($JE572&gt;=44,INDEX($GT:$GT,$JD572+44),"")</f>
      </c>
      <c r="IN572">
        <f>IF($JE572&gt;=45,INDEX($GT:$GT,$JD572+45),"")</f>
      </c>
      <c r="IO572">
        <f>IF($JE572&gt;=46,INDEX($GT:$GT,$JD572+46),"")</f>
      </c>
      <c r="IP572">
        <f>IF($JE572&gt;=47,INDEX($GT:$GT,$JD572+47),"")</f>
      </c>
      <c r="IQ572">
        <f>IF($JE572&gt;=48,INDEX($GT:$GT,$JD572+48),"")</f>
      </c>
      <c r="IR572">
        <f>IF($JE572&gt;=49,INDEX($GT:$GT,$JD572+49),"")</f>
      </c>
      <c r="IS572">
        <f>IF($JE572&gt;=50,INDEX($GT:$GT,$JD572+50),"")</f>
      </c>
      <c r="IT572">
        <f>IF($JE572&gt;=51,INDEX($GT:$GT,$JD572+51),"")</f>
      </c>
      <c r="IU572">
        <f>IF($JE572&gt;=52,INDEX($GT:$GT,$JD572+52),"")</f>
      </c>
      <c r="IV572">
        <f>IF($JE572&gt;=53,INDEX($GT:$GT,$JD572+53),"")</f>
      </c>
      <c r="IW572">
        <f>IF($JE572&gt;=54,INDEX($GT:$GT,$JD572+54),"")</f>
      </c>
      <c r="IX572">
        <f>IF($JE572&gt;=55,INDEX($GT:$GT,$JD572+55),"")</f>
      </c>
      <c r="IY572">
        <f>IF($JE572&gt;=56,INDEX($GT:$GT,$JD572+56),"")</f>
      </c>
      <c r="IZ572">
        <f>IF($JE572&gt;=57,INDEX($GT:$GT,$JD572+57),"")</f>
      </c>
      <c r="JA572">
        <f>IF($JE572&gt;=58,INDEX($GT:$GT,$JD572+58),"")</f>
      </c>
      <c r="JB572">
        <f>IF($JE572&gt;=59,INDEX($GT:$GT,$JD572+59),"")</f>
      </c>
      <c r="JC572">
        <f>IF($JE572&gt;=60,INDEX($GT:$GT,$JD572+60),"")</f>
      </c>
      <c r="JD572">
        <f>IFERROR(MATCH($GS572,$GT$2:$GT$322,0)+1,0)</f>
      </c>
      <c r="JE572">
        <f>IFERROR(INDEX($GU$2:$GU$322,MATCH($GS572,$GT$2:$GT$322,0)),0)</f>
      </c>
      <c r="JF572" t="s">
        <v>28</v>
      </c>
      <c r="JG572" t="s">
        <v>28</v>
      </c>
    </row>
    <row r="573" spans="1:267" x14ac:dyDescent="0.25">
      <c r="J573" s="1"/>
      <c r="K573" s="1"/>
      <c r="L573" s="1"/>
      <c r="M573" s="1"/>
      <c r="N573" s="1">
        <f>IFERROR(IF(FIND(" - ",$J573)&gt;0,MID($J573,FIND(" - ",$J573)+3,LEN($J573)),""),"")</f>
      </c>
      <c r="P573" s="1"/>
      <c r="S573" t="s">
        <v>28</v>
      </c>
      <c r="U573">
        <f>IF(OR($S573="",$T573=""),"",IFERROR($S573/$T573,0))</f>
      </c>
      <c r="V573">
        <f>IF($S573="","",
IF($K573="","",
IF(ISNUMBER(SEARCH("exempt",LOWER($K573))),0,
$S573*(VALUE(SUBSTITUTE($K573,"%",""))/100))))</f>
      </c>
      <c r="AB573">
        <f>IF($S573="","",
SUM($S573,$V573,$Z573,$W573,$Y573)-
IF($AA573="",0,VALUE($AA573)))</f>
      </c>
      <c r="AJ573" t="s">
        <v>1256</v>
      </c>
      <c r="AR573">
        <f>IFERROR(LEFT($J573,FIND(" - ",$J573)-1),$J573)</f>
      </c>
      <c r="AU573">
        <f>IF($CJ573&gt;=1,INDEX($AS:$AS,$CI573+1),"")</f>
      </c>
      <c r="AV573">
        <f>IF($CJ573&gt;=2,INDEX($AS:$AS,$CI573+2),"")</f>
      </c>
      <c r="AW573">
        <f>IF($CJ573&gt;=3,INDEX($AS:$AS,$CI573+3),"")</f>
      </c>
      <c r="AX573">
        <f>IF($CJ573&gt;=4,INDEX($AS:$AS,$CI573+4),"")</f>
      </c>
      <c r="AY573">
        <f>IF($CJ573&gt;=5,INDEX($AS:$AS,$CI573+5),"")</f>
      </c>
      <c r="AZ573">
        <f>IF($CJ573&gt;=6,INDEX($AS:$AS,$CI573+6),"")</f>
      </c>
      <c r="BA573">
        <f>IF($CJ573&gt;=7,INDEX($AS:$AS,$CI573+7),"")</f>
      </c>
      <c r="BB573">
        <f>IF($CJ573&gt;=8,INDEX($AS:$AS,$CI573+8),"")</f>
      </c>
      <c r="BC573">
        <f>IF($CJ573&gt;=9,INDEX($AS:$AS,$CI573+9),"")</f>
      </c>
      <c r="BD573">
        <f>IF($CJ573&gt;=10,INDEX($AS:$AS,$CI573+10),"")</f>
      </c>
      <c r="BE573">
        <f>IF($CJ573&gt;=11,INDEX($AS:$AS,$CI573+11),"")</f>
      </c>
      <c r="BF573">
        <f>IF($CJ573&gt;=12,INDEX($AS:$AS,$CI573+12),"")</f>
      </c>
      <c r="BG573">
        <f>IF($CJ573&gt;=13,INDEX($AS:$AS,$CI573+13),"")</f>
      </c>
      <c r="BH573">
        <f>IF($CJ573&gt;=14,INDEX($AS:$AS,$CI573+14),"")</f>
      </c>
      <c r="BI573">
        <f>IF($CJ573&gt;=15,INDEX($AS:$AS,$CI573+15),"")</f>
      </c>
      <c r="BJ573">
        <f>IF($CJ573&gt;=16,INDEX($AS:$AS,$CI573+16),"")</f>
      </c>
      <c r="BK573">
        <f>IF($CJ573&gt;=17,INDEX($AS:$AS,$CI573+17),"")</f>
      </c>
      <c r="BL573">
        <f>IF($CJ573&gt;=18,INDEX($AS:$AS,$CI573+18),"")</f>
      </c>
      <c r="BM573">
        <f>IF($CJ573&gt;=19,INDEX($AS:$AS,$CI573+19),"")</f>
      </c>
      <c r="BN573">
        <f>IF($CJ573&gt;=20,INDEX($AS:$AS,$CI573+20),"")</f>
      </c>
      <c r="BO573">
        <f>IF($CJ573&gt;=21,INDEX($AS:$AS,$CI573+21),"")</f>
      </c>
      <c r="BP573">
        <f>IF($CJ573&gt;=22,INDEX($AS:$AS,$CI573+22),"")</f>
      </c>
      <c r="BQ573">
        <f>IF($CJ573&gt;=23,INDEX($AS:$AS,$CI573+23),"")</f>
      </c>
      <c r="BR573">
        <f>IF($CJ573&gt;=24,INDEX($AS:$AS,$CI573+24),"")</f>
      </c>
      <c r="BS573">
        <f>IF($CJ573&gt;=25,INDEX($AS:$AS,$CI573+25),"")</f>
      </c>
      <c r="BT573">
        <f>IF($CJ573&gt;=26,INDEX($AS:$AS,$CI573+26),"")</f>
      </c>
      <c r="BU573">
        <f>IF($CJ573&gt;=27,INDEX($AS:$AS,$CI573+27),"")</f>
      </c>
      <c r="BV573">
        <f>IF($CJ573&gt;=28,INDEX($AS:$AS,$CI573+28),"")</f>
      </c>
      <c r="BW573">
        <f>IF($CJ573&gt;=29,INDEX($AS:$AS,$CI573+29),"")</f>
      </c>
      <c r="BX573">
        <f>IF($CJ573&gt;=30,INDEX($AS:$AS,$CI573+30),"")</f>
      </c>
      <c r="BY573">
        <f>IF($CJ573&gt;=31,INDEX($AS:$AS,$CI573+31),"")</f>
      </c>
      <c r="BZ573">
        <f>IF($CJ573&gt;=32,INDEX($AS:$AS,$CI573+32),"")</f>
      </c>
      <c r="CA573">
        <f>IF($CJ573&gt;=33,INDEX($AS:$AS,$CI573+33),"")</f>
      </c>
      <c r="CB573">
        <f>IF($CJ573&gt;=34,INDEX($AS:$AS,$CI573+34),"")</f>
      </c>
      <c r="CC573">
        <f>IF($CJ573&gt;=35,INDEX($AS:$AS,$CI573+35),"")</f>
      </c>
      <c r="CD573">
        <f>IF($CJ573&gt;=36,INDEX($AS:$AS,$CI573+36),"")</f>
      </c>
      <c r="CE573">
        <f>IF($CJ573&gt;=37,INDEX($AS:$AS,$CI573+37),"")</f>
      </c>
      <c r="CF573">
        <f>IF($CJ573&gt;=38,INDEX($AS:$AS,$CI573+38),"")</f>
      </c>
      <c r="CG573">
        <f>IF($CJ573&gt;=39,INDEX($AS:$AS,$CI573+39),"")</f>
      </c>
      <c r="CH573">
        <f>IF($CJ573&gt;=40,INDEX($AS:$AS,$CI573+40),"")</f>
      </c>
      <c r="CI573">
        <f>IFERROR(MATCH($AR573,$AS$2:$AS$133,0)+1,0)</f>
      </c>
      <c r="CJ573">
        <f>IFERROR(INDEX($AT$2:$AT$133,MATCH($AR573,$AS$2:$AS$133,0)),0)</f>
      </c>
      <c r="CK573">
        <f>IFERROR(LEFT($O573,FIND(" - ",$O573)-1),$O573)</f>
      </c>
      <c r="CL573" t="s">
        <v>113</v>
      </c>
      <c r="CN573">
        <f>IF($DI573&gt;=1,INDEX($CL:$CL,$DH573+1),"")</f>
      </c>
      <c r="CO573">
        <f>IF($DI573&gt;=2,INDEX($CL:$CL,$DH573+2),"")</f>
      </c>
      <c r="CP573">
        <f>IF($DI573&gt;=3,INDEX($CL:$CL,$DH573+3),"")</f>
      </c>
      <c r="CQ573">
        <f>IF($DI573&gt;=4,INDEX($CL:$CL,$DH573+4),"")</f>
      </c>
      <c r="CR573">
        <f>IF($DI573&gt;=5,INDEX($CL:$CL,$DH573+5),"")</f>
      </c>
      <c r="CS573">
        <f>IF($DI573&gt;=6,INDEX($CL:$CL,$DH573+6),"")</f>
      </c>
      <c r="CT573">
        <f>IF($DI573&gt;=7,INDEX($CL:$CL,$DH573+7),"")</f>
      </c>
      <c r="CU573">
        <f>IF($DI573&gt;=8,INDEX($CL:$CL,$DH573+8),"")</f>
      </c>
      <c r="CV573">
        <f>IF($DI573&gt;=9,INDEX($CL:$CL,$DH573+9),"")</f>
      </c>
      <c r="CW573">
        <f>IF($DI573&gt;=10,INDEX($CL:$CL,$DH573+10),"")</f>
      </c>
      <c r="CX573">
        <f>IF($DI573&gt;=11,INDEX($CL:$CL,$DH573+11),"")</f>
      </c>
      <c r="CY573">
        <f>IF($DI573&gt;=12,INDEX($CL:$CL,$DH573+12),"")</f>
      </c>
      <c r="CZ573">
        <f>IF($DI573&gt;=13,INDEX($CL:$CL,$DH573+13),"")</f>
      </c>
      <c r="DA573">
        <f>IF($DI573&gt;=14,INDEX($CL:$CL,$DH573+14),"")</f>
      </c>
      <c r="DB573">
        <f>IF($DI573&gt;=15,INDEX($CL:$CL,$DH573+15),"")</f>
      </c>
      <c r="DC573">
        <f>IF($DI573&gt;=16,INDEX($CL:$CL,$DH573+16),"")</f>
      </c>
      <c r="DD573">
        <f>IF($DI573&gt;=17,INDEX($CL:$CL,$DH573+17),"")</f>
      </c>
      <c r="DE573">
        <f>IF($DI573&gt;=18,INDEX($CL:$CL,$DH573+18),"")</f>
      </c>
      <c r="DF573">
        <f>IF($DI573&gt;=19,INDEX($CL:$CL,$DH573+19),"")</f>
      </c>
      <c r="DG573">
        <f>IF($DI573&gt;=20,INDEX($CL:$CL,$DH573+20),"")</f>
      </c>
      <c r="DH573">
        <f>IFERROR(MATCH($CK573,$CL$2:$CL$1558,0)+1,0)</f>
      </c>
      <c r="DI573">
        <f>IFERROR(INDEX($CM$2:$CM$1558,MATCH($CK573,$CL$2:$CL$1558,0)),0)</f>
      </c>
      <c r="DJ573">
        <f>IFERROR(INDEX($AQ:$AQ,MATCH($K573,$AP:$AP,0))&amp;"","")</f>
      </c>
      <c r="DN573">
        <f>IF($GQ573&gt;=1,INDEX($DK:$DK,$GP573+1),"")</f>
      </c>
      <c r="DO573">
        <f>IF($GQ573&gt;=2,INDEX($DK:$DK,$GP573+2),"")</f>
      </c>
      <c r="DP573">
        <f>IF($GQ573&gt;=3,INDEX($DK:$DK,$GP573+3),"")</f>
      </c>
      <c r="DQ573">
        <f>IF($GQ573&gt;=4,INDEX($DK:$DK,$GP573+4),"")</f>
      </c>
      <c r="DR573">
        <f>IF($GQ573&gt;=5,INDEX($DK:$DK,$GP573+5),"")</f>
      </c>
      <c r="DS573">
        <f>IF($GQ573&gt;=6,INDEX($DK:$DK,$GP573+6),"")</f>
      </c>
      <c r="DT573">
        <f>IF($GQ573&gt;=7,INDEX($DK:$DK,$GP573+7),"")</f>
      </c>
      <c r="DU573">
        <f>IF($GQ573&gt;=8,INDEX($DK:$DK,$GP573+8),"")</f>
      </c>
      <c r="DV573">
        <f>IF($GQ573&gt;=9,INDEX($DK:$DK,$GP573+9),"")</f>
      </c>
      <c r="DW573">
        <f>IF($GQ573&gt;=10,INDEX($DK:$DK,$GP573+10),"")</f>
      </c>
      <c r="DX573">
        <f>IF($GQ573&gt;=11,INDEX($DK:$DK,$GP573+11),"")</f>
      </c>
      <c r="DY573">
        <f>IF($GQ573&gt;=12,INDEX($DK:$DK,$GP573+12),"")</f>
      </c>
      <c r="DZ573">
        <f>IF($GQ573&gt;=13,INDEX($DK:$DK,$GP573+13),"")</f>
      </c>
      <c r="EA573">
        <f>IF($GQ573&gt;=14,INDEX($DK:$DK,$GP573+14),"")</f>
      </c>
      <c r="EB573">
        <f>IF($GQ573&gt;=15,INDEX($DK:$DK,$GP573+15),"")</f>
      </c>
      <c r="EC573">
        <f>IF($GQ573&gt;=16,INDEX($DK:$DK,$GP573+16),"")</f>
      </c>
      <c r="ED573">
        <f>IF($GQ573&gt;=17,INDEX($DK:$DK,$GP573+17),"")</f>
      </c>
      <c r="EE573">
        <f>IF($GQ573&gt;=18,INDEX($DK:$DK,$GP573+18),"")</f>
      </c>
      <c r="EF573">
        <f>IF($GQ573&gt;=19,INDEX($DK:$DK,$GP573+19),"")</f>
      </c>
      <c r="EG573">
        <f>IF($GQ573&gt;=20,INDEX($DK:$DK,$GP573+20),"")</f>
      </c>
      <c r="EH573">
        <f>IF($GQ573&gt;=21,INDEX($DK:$DK,$GP573+21),"")</f>
      </c>
      <c r="EI573">
        <f>IF($GQ573&gt;=22,INDEX($DK:$DK,$GP573+22),"")</f>
      </c>
      <c r="EJ573">
        <f>IF($GQ573&gt;=23,INDEX($DK:$DK,$GP573+23),"")</f>
      </c>
      <c r="EK573">
        <f>IF($GQ573&gt;=24,INDEX($DK:$DK,$GP573+24),"")</f>
      </c>
      <c r="EL573">
        <f>IF($GQ573&gt;=25,INDEX($DK:$DK,$GP573+25),"")</f>
      </c>
      <c r="EM573">
        <f>IF($GQ573&gt;=26,INDEX($DK:$DK,$GP573+26),"")</f>
      </c>
      <c r="EN573">
        <f>IF($GQ573&gt;=27,INDEX($DK:$DK,$GP573+27),"")</f>
      </c>
      <c r="EO573">
        <f>IF($GQ573&gt;=28,INDEX($DK:$DK,$GP573+28),"")</f>
      </c>
      <c r="EP573">
        <f>IF($GQ573&gt;=29,INDEX($DK:$DK,$GP573+29),"")</f>
      </c>
      <c r="EQ573">
        <f>IF($GQ573&gt;=30,INDEX($DK:$DK,$GP573+30),"")</f>
      </c>
      <c r="ER573">
        <f>IF($GQ573&gt;=31,INDEX($DK:$DK,$GP573+31),"")</f>
      </c>
      <c r="ES573">
        <f>IF($GQ573&gt;=32,INDEX($DK:$DK,$GP573+32),"")</f>
      </c>
      <c r="ET573">
        <f>IF($GQ573&gt;=33,INDEX($DK:$DK,$GP573+33),"")</f>
      </c>
      <c r="EU573">
        <f>IF($GQ573&gt;=34,INDEX($DK:$DK,$GP573+34),"")</f>
      </c>
      <c r="EV573">
        <f>IF($GQ573&gt;=35,INDEX($DK:$DK,$GP573+35),"")</f>
      </c>
      <c r="EW573">
        <f>IF($GQ573&gt;=36,INDEX($DK:$DK,$GP573+36),"")</f>
      </c>
      <c r="EX573">
        <f>IF($GQ573&gt;=37,INDEX($DK:$DK,$GP573+37),"")</f>
      </c>
      <c r="EY573">
        <f>IF($GQ573&gt;=38,INDEX($DK:$DK,$GP573+38),"")</f>
      </c>
      <c r="EZ573">
        <f>IF($GQ573&gt;=39,INDEX($DK:$DK,$GP573+39),"")</f>
      </c>
      <c r="FA573">
        <f>IF($GQ573&gt;=40,INDEX($DK:$DK,$GP573+40),"")</f>
      </c>
      <c r="FB573">
        <f>IF($GQ573&gt;=1,INDEX($DL:$DL,$GP573+1),"")</f>
      </c>
      <c r="FC573">
        <f>IF($GQ573&gt;=2,INDEX($DL:$DL,$GP573+2),"")</f>
      </c>
      <c r="FD573">
        <f>IF($GQ573&gt;=3,INDEX($DL:$DL,$GP573+3),"")</f>
      </c>
      <c r="FE573">
        <f>IF($GQ573&gt;=4,INDEX($DL:$DL,$GP573+4),"")</f>
      </c>
      <c r="FF573">
        <f>IF($GQ573&gt;=5,INDEX($DL:$DL,$GP573+5),"")</f>
      </c>
      <c r="FG573">
        <f>IF($GQ573&gt;=6,INDEX($DL:$DL,$GP573+6),"")</f>
      </c>
      <c r="FH573">
        <f>IF($GQ573&gt;=7,INDEX($DL:$DL,$GP573+7),"")</f>
      </c>
      <c r="FI573">
        <f>IF($GQ573&gt;=8,INDEX($DL:$DL,$GP573+8),"")</f>
      </c>
      <c r="FJ573">
        <f>IF($GQ573&gt;=9,INDEX($DL:$DL,$GP573+9),"")</f>
      </c>
      <c r="FK573">
        <f>IF($GQ573&gt;=10,INDEX($DL:$DL,$GP573+10),"")</f>
      </c>
      <c r="FL573">
        <f>IF($GQ573&gt;=11,INDEX($DL:$DL,$GP573+11),"")</f>
      </c>
      <c r="FM573">
        <f>IF($GQ573&gt;=12,INDEX($DL:$DL,$GP573+12),"")</f>
      </c>
      <c r="FN573">
        <f>IF($GQ573&gt;=13,INDEX($DL:$DL,$GP573+13),"")</f>
      </c>
      <c r="FO573">
        <f>IF($GQ573&gt;=14,INDEX($DL:$DL,$GP573+14),"")</f>
      </c>
      <c r="FP573">
        <f>IF($GQ573&gt;=15,INDEX($DL:$DL,$GP573+15),"")</f>
      </c>
      <c r="FQ573">
        <f>IF($GQ573&gt;=16,INDEX($DL:$DL,$GP573+16),"")</f>
      </c>
      <c r="FR573">
        <f>IF($GQ573&gt;=17,INDEX($DL:$DL,$GP573+17),"")</f>
      </c>
      <c r="FS573">
        <f>IF($GQ573&gt;=18,INDEX($DL:$DL,$GP573+18),"")</f>
      </c>
      <c r="FT573">
        <f>IF($GQ573&gt;=19,INDEX($DL:$DL,$GP573+19),"")</f>
      </c>
      <c r="FU573">
        <f>IF($GQ573&gt;=20,INDEX($DL:$DL,$GP573+20),"")</f>
      </c>
      <c r="FV573">
        <f>IF($GQ573&gt;=21,INDEX($DL:$DL,$GP573+21),"")</f>
      </c>
      <c r="FW573">
        <f>IF($GQ573&gt;=22,INDEX($DL:$DL,$GP573+22),"")</f>
      </c>
      <c r="FX573">
        <f>IF($GQ573&gt;=23,INDEX($DL:$DL,$GP573+23),"")</f>
      </c>
      <c r="FY573">
        <f>IF($GQ573&gt;=24,INDEX($DL:$DL,$GP573+24),"")</f>
      </c>
      <c r="FZ573">
        <f>IF($GQ573&gt;=25,INDEX($DL:$DL,$GP573+25),"")</f>
      </c>
      <c r="GA573">
        <f>IF($GQ573&gt;=26,INDEX($DL:$DL,$GP573+26),"")</f>
      </c>
      <c r="GB573">
        <f>IF($GQ573&gt;=27,INDEX($DL:$DL,$GP573+27),"")</f>
      </c>
      <c r="GC573">
        <f>IF($GQ573&gt;=28,INDEX($DL:$DL,$GP573+28),"")</f>
      </c>
      <c r="GD573">
        <f>IF($GQ573&gt;=29,INDEX($DL:$DL,$GP573+29),"")</f>
      </c>
      <c r="GE573">
        <f>IF($GQ573&gt;=30,INDEX($DL:$DL,$GP573+30),"")</f>
      </c>
      <c r="GF573">
        <f>IF($GQ573&gt;=31,INDEX($DL:$DL,$GP573+31),"")</f>
      </c>
      <c r="GG573">
        <f>IF($GQ573&gt;=32,INDEX($DL:$DL,$GP573+32),"")</f>
      </c>
      <c r="GH573">
        <f>IF($GQ573&gt;=33,INDEX($DL:$DL,$GP573+33),"")</f>
      </c>
      <c r="GI573">
        <f>IF($GQ573&gt;=34,INDEX($DL:$DL,$GP573+34),"")</f>
      </c>
      <c r="GJ573">
        <f>IF($GQ573&gt;=35,INDEX($DL:$DL,$GP573+35),"")</f>
      </c>
      <c r="GK573">
        <f>IF($GQ573&gt;=36,INDEX($DL:$DL,$GP573+36),"")</f>
      </c>
      <c r="GL573">
        <f>IF($GQ573&gt;=37,INDEX($DL:$DL,$GP573+37),"")</f>
      </c>
      <c r="GM573">
        <f>IF($GQ573&gt;=38,INDEX($DL:$DL,$GP573+38),"")</f>
      </c>
      <c r="GN573">
        <f>IF($GQ573&gt;=39,INDEX($DL:$DL,$GP573+39),"")</f>
      </c>
      <c r="GO573">
        <f>IF($GQ573&gt;=40,INDEX($DL:$DL,$GP573+40),"")</f>
      </c>
      <c r="GP573">
        <f>IFERROR(MATCH($DJ573,$DK$2:$DK$148,0)+1,0)</f>
      </c>
      <c r="GQ573">
        <f>IFERROR(INDEX($DM$2:$DM$148,MATCH($DJ573,$DK$2:$DK$148,0)),0)</f>
      </c>
      <c r="GR573">
        <f>IFERROR(MATCH($L573,$DN$573:$FA$573,0),0)</f>
      </c>
      <c r="GS573">
        <f>IF($GR573&gt;0,INDEX($FB$573:$GO$573,$GR573),"")</f>
      </c>
      <c r="GV573">
        <f>IF($JE573&gt;=1,INDEX($GT:$GT,$JD573+1),"")</f>
      </c>
      <c r="GW573">
        <f>IF($JE573&gt;=2,INDEX($GT:$GT,$JD573+2),"")</f>
      </c>
      <c r="GX573">
        <f>IF($JE573&gt;=3,INDEX($GT:$GT,$JD573+3),"")</f>
      </c>
      <c r="GY573">
        <f>IF($JE573&gt;=4,INDEX($GT:$GT,$JD573+4),"")</f>
      </c>
      <c r="GZ573">
        <f>IF($JE573&gt;=5,INDEX($GT:$GT,$JD573+5),"")</f>
      </c>
      <c r="HA573">
        <f>IF($JE573&gt;=6,INDEX($GT:$GT,$JD573+6),"")</f>
      </c>
      <c r="HB573">
        <f>IF($JE573&gt;=7,INDEX($GT:$GT,$JD573+7),"")</f>
      </c>
      <c r="HC573">
        <f>IF($JE573&gt;=8,INDEX($GT:$GT,$JD573+8),"")</f>
      </c>
      <c r="HD573">
        <f>IF($JE573&gt;=9,INDEX($GT:$GT,$JD573+9),"")</f>
      </c>
      <c r="HE573">
        <f>IF($JE573&gt;=10,INDEX($GT:$GT,$JD573+10),"")</f>
      </c>
      <c r="HF573">
        <f>IF($JE573&gt;=11,INDEX($GT:$GT,$JD573+11),"")</f>
      </c>
      <c r="HG573">
        <f>IF($JE573&gt;=12,INDEX($GT:$GT,$JD573+12),"")</f>
      </c>
      <c r="HH573">
        <f>IF($JE573&gt;=13,INDEX($GT:$GT,$JD573+13),"")</f>
      </c>
      <c r="HI573">
        <f>IF($JE573&gt;=14,INDEX($GT:$GT,$JD573+14),"")</f>
      </c>
      <c r="HJ573">
        <f>IF($JE573&gt;=15,INDEX($GT:$GT,$JD573+15),"")</f>
      </c>
      <c r="HK573">
        <f>IF($JE573&gt;=16,INDEX($GT:$GT,$JD573+16),"")</f>
      </c>
      <c r="HL573">
        <f>IF($JE573&gt;=17,INDEX($GT:$GT,$JD573+17),"")</f>
      </c>
      <c r="HM573">
        <f>IF($JE573&gt;=18,INDEX($GT:$GT,$JD573+18),"")</f>
      </c>
      <c r="HN573">
        <f>IF($JE573&gt;=19,INDEX($GT:$GT,$JD573+19),"")</f>
      </c>
      <c r="HO573">
        <f>IF($JE573&gt;=20,INDEX($GT:$GT,$JD573+20),"")</f>
      </c>
      <c r="HP573">
        <f>IF($JE573&gt;=21,INDEX($GT:$GT,$JD573+21),"")</f>
      </c>
      <c r="HQ573">
        <f>IF($JE573&gt;=22,INDEX($GT:$GT,$JD573+22),"")</f>
      </c>
      <c r="HR573">
        <f>IF($JE573&gt;=23,INDEX($GT:$GT,$JD573+23),"")</f>
      </c>
      <c r="HS573">
        <f>IF($JE573&gt;=24,INDEX($GT:$GT,$JD573+24),"")</f>
      </c>
      <c r="HT573">
        <f>IF($JE573&gt;=25,INDEX($GT:$GT,$JD573+25),"")</f>
      </c>
      <c r="HU573">
        <f>IF($JE573&gt;=26,INDEX($GT:$GT,$JD573+26),"")</f>
      </c>
      <c r="HV573">
        <f>IF($JE573&gt;=27,INDEX($GT:$GT,$JD573+27),"")</f>
      </c>
      <c r="HW573">
        <f>IF($JE573&gt;=28,INDEX($GT:$GT,$JD573+28),"")</f>
      </c>
      <c r="HX573">
        <f>IF($JE573&gt;=29,INDEX($GT:$GT,$JD573+29),"")</f>
      </c>
      <c r="HY573">
        <f>IF($JE573&gt;=30,INDEX($GT:$GT,$JD573+30),"")</f>
      </c>
      <c r="HZ573">
        <f>IF($JE573&gt;=31,INDEX($GT:$GT,$JD573+31),"")</f>
      </c>
      <c r="IA573">
        <f>IF($JE573&gt;=32,INDEX($GT:$GT,$JD573+32),"")</f>
      </c>
      <c r="IB573">
        <f>IF($JE573&gt;=33,INDEX($GT:$GT,$JD573+33),"")</f>
      </c>
      <c r="IC573">
        <f>IF($JE573&gt;=34,INDEX($GT:$GT,$JD573+34),"")</f>
      </c>
      <c r="ID573">
        <f>IF($JE573&gt;=35,INDEX($GT:$GT,$JD573+35),"")</f>
      </c>
      <c r="IE573">
        <f>IF($JE573&gt;=36,INDEX($GT:$GT,$JD573+36),"")</f>
      </c>
      <c r="IF573">
        <f>IF($JE573&gt;=37,INDEX($GT:$GT,$JD573+37),"")</f>
      </c>
      <c r="IG573">
        <f>IF($JE573&gt;=38,INDEX($GT:$GT,$JD573+38),"")</f>
      </c>
      <c r="IH573">
        <f>IF($JE573&gt;=39,INDEX($GT:$GT,$JD573+39),"")</f>
      </c>
      <c r="II573">
        <f>IF($JE573&gt;=40,INDEX($GT:$GT,$JD573+40),"")</f>
      </c>
      <c r="IJ573">
        <f>IF($JE573&gt;=41,INDEX($GT:$GT,$JD573+41),"")</f>
      </c>
      <c r="IK573">
        <f>IF($JE573&gt;=42,INDEX($GT:$GT,$JD573+42),"")</f>
      </c>
      <c r="IL573">
        <f>IF($JE573&gt;=43,INDEX($GT:$GT,$JD573+43),"")</f>
      </c>
      <c r="IM573">
        <f>IF($JE573&gt;=44,INDEX($GT:$GT,$JD573+44),"")</f>
      </c>
      <c r="IN573">
        <f>IF($JE573&gt;=45,INDEX($GT:$GT,$JD573+45),"")</f>
      </c>
      <c r="IO573">
        <f>IF($JE573&gt;=46,INDEX($GT:$GT,$JD573+46),"")</f>
      </c>
      <c r="IP573">
        <f>IF($JE573&gt;=47,INDEX($GT:$GT,$JD573+47),"")</f>
      </c>
      <c r="IQ573">
        <f>IF($JE573&gt;=48,INDEX($GT:$GT,$JD573+48),"")</f>
      </c>
      <c r="IR573">
        <f>IF($JE573&gt;=49,INDEX($GT:$GT,$JD573+49),"")</f>
      </c>
      <c r="IS573">
        <f>IF($JE573&gt;=50,INDEX($GT:$GT,$JD573+50),"")</f>
      </c>
      <c r="IT573">
        <f>IF($JE573&gt;=51,INDEX($GT:$GT,$JD573+51),"")</f>
      </c>
      <c r="IU573">
        <f>IF($JE573&gt;=52,INDEX($GT:$GT,$JD573+52),"")</f>
      </c>
      <c r="IV573">
        <f>IF($JE573&gt;=53,INDEX($GT:$GT,$JD573+53),"")</f>
      </c>
      <c r="IW573">
        <f>IF($JE573&gt;=54,INDEX($GT:$GT,$JD573+54),"")</f>
      </c>
      <c r="IX573">
        <f>IF($JE573&gt;=55,INDEX($GT:$GT,$JD573+55),"")</f>
      </c>
      <c r="IY573">
        <f>IF($JE573&gt;=56,INDEX($GT:$GT,$JD573+56),"")</f>
      </c>
      <c r="IZ573">
        <f>IF($JE573&gt;=57,INDEX($GT:$GT,$JD573+57),"")</f>
      </c>
      <c r="JA573">
        <f>IF($JE573&gt;=58,INDEX($GT:$GT,$JD573+58),"")</f>
      </c>
      <c r="JB573">
        <f>IF($JE573&gt;=59,INDEX($GT:$GT,$JD573+59),"")</f>
      </c>
      <c r="JC573">
        <f>IF($JE573&gt;=60,INDEX($GT:$GT,$JD573+60),"")</f>
      </c>
      <c r="JD573">
        <f>IFERROR(MATCH($GS573,$GT$2:$GT$322,0)+1,0)</f>
      </c>
      <c r="JE573">
        <f>IFERROR(INDEX($GU$2:$GU$322,MATCH($GS573,$GT$2:$GT$322,0)),0)</f>
      </c>
      <c r="JF573" t="s">
        <v>28</v>
      </c>
      <c r="JG573" t="s">
        <v>28</v>
      </c>
    </row>
    <row r="574" spans="1:267" x14ac:dyDescent="0.25">
      <c r="J574" s="1"/>
      <c r="K574" s="1"/>
      <c r="L574" s="1"/>
      <c r="M574" s="1"/>
      <c r="N574" s="1">
        <f>IFERROR(IF(FIND(" - ",$J574)&gt;0,MID($J574,FIND(" - ",$J574)+3,LEN($J574)),""),"")</f>
      </c>
      <c r="P574" s="1"/>
      <c r="S574" t="s">
        <v>28</v>
      </c>
      <c r="U574">
        <f>IF(OR($S574="",$T574=""),"",IFERROR($S574/$T574,0))</f>
      </c>
      <c r="V574">
        <f>IF($S574="","",
IF($K574="","",
IF(ISNUMBER(SEARCH("exempt",LOWER($K574))),0,
$S574*(VALUE(SUBSTITUTE($K574,"%",""))/100))))</f>
      </c>
      <c r="AB574">
        <f>IF($S574="","",
SUM($S574,$V574,$Z574,$W574,$Y574)-
IF($AA574="",0,VALUE($AA574)))</f>
      </c>
      <c r="AJ574" t="s">
        <v>1257</v>
      </c>
      <c r="AR574">
        <f>IFERROR(LEFT($J574,FIND(" - ",$J574)-1),$J574)</f>
      </c>
      <c r="AU574">
        <f>IF($CJ574&gt;=1,INDEX($AS:$AS,$CI574+1),"")</f>
      </c>
      <c r="AV574">
        <f>IF($CJ574&gt;=2,INDEX($AS:$AS,$CI574+2),"")</f>
      </c>
      <c r="AW574">
        <f>IF($CJ574&gt;=3,INDEX($AS:$AS,$CI574+3),"")</f>
      </c>
      <c r="AX574">
        <f>IF($CJ574&gt;=4,INDEX($AS:$AS,$CI574+4),"")</f>
      </c>
      <c r="AY574">
        <f>IF($CJ574&gt;=5,INDEX($AS:$AS,$CI574+5),"")</f>
      </c>
      <c r="AZ574">
        <f>IF($CJ574&gt;=6,INDEX($AS:$AS,$CI574+6),"")</f>
      </c>
      <c r="BA574">
        <f>IF($CJ574&gt;=7,INDEX($AS:$AS,$CI574+7),"")</f>
      </c>
      <c r="BB574">
        <f>IF($CJ574&gt;=8,INDEX($AS:$AS,$CI574+8),"")</f>
      </c>
      <c r="BC574">
        <f>IF($CJ574&gt;=9,INDEX($AS:$AS,$CI574+9),"")</f>
      </c>
      <c r="BD574">
        <f>IF($CJ574&gt;=10,INDEX($AS:$AS,$CI574+10),"")</f>
      </c>
      <c r="BE574">
        <f>IF($CJ574&gt;=11,INDEX($AS:$AS,$CI574+11),"")</f>
      </c>
      <c r="BF574">
        <f>IF($CJ574&gt;=12,INDEX($AS:$AS,$CI574+12),"")</f>
      </c>
      <c r="BG574">
        <f>IF($CJ574&gt;=13,INDEX($AS:$AS,$CI574+13),"")</f>
      </c>
      <c r="BH574">
        <f>IF($CJ574&gt;=14,INDEX($AS:$AS,$CI574+14),"")</f>
      </c>
      <c r="BI574">
        <f>IF($CJ574&gt;=15,INDEX($AS:$AS,$CI574+15),"")</f>
      </c>
      <c r="BJ574">
        <f>IF($CJ574&gt;=16,INDEX($AS:$AS,$CI574+16),"")</f>
      </c>
      <c r="BK574">
        <f>IF($CJ574&gt;=17,INDEX($AS:$AS,$CI574+17),"")</f>
      </c>
      <c r="BL574">
        <f>IF($CJ574&gt;=18,INDEX($AS:$AS,$CI574+18),"")</f>
      </c>
      <c r="BM574">
        <f>IF($CJ574&gt;=19,INDEX($AS:$AS,$CI574+19),"")</f>
      </c>
      <c r="BN574">
        <f>IF($CJ574&gt;=20,INDEX($AS:$AS,$CI574+20),"")</f>
      </c>
      <c r="BO574">
        <f>IF($CJ574&gt;=21,INDEX($AS:$AS,$CI574+21),"")</f>
      </c>
      <c r="BP574">
        <f>IF($CJ574&gt;=22,INDEX($AS:$AS,$CI574+22),"")</f>
      </c>
      <c r="BQ574">
        <f>IF($CJ574&gt;=23,INDEX($AS:$AS,$CI574+23),"")</f>
      </c>
      <c r="BR574">
        <f>IF($CJ574&gt;=24,INDEX($AS:$AS,$CI574+24),"")</f>
      </c>
      <c r="BS574">
        <f>IF($CJ574&gt;=25,INDEX($AS:$AS,$CI574+25),"")</f>
      </c>
      <c r="BT574">
        <f>IF($CJ574&gt;=26,INDEX($AS:$AS,$CI574+26),"")</f>
      </c>
      <c r="BU574">
        <f>IF($CJ574&gt;=27,INDEX($AS:$AS,$CI574+27),"")</f>
      </c>
      <c r="BV574">
        <f>IF($CJ574&gt;=28,INDEX($AS:$AS,$CI574+28),"")</f>
      </c>
      <c r="BW574">
        <f>IF($CJ574&gt;=29,INDEX($AS:$AS,$CI574+29),"")</f>
      </c>
      <c r="BX574">
        <f>IF($CJ574&gt;=30,INDEX($AS:$AS,$CI574+30),"")</f>
      </c>
      <c r="BY574">
        <f>IF($CJ574&gt;=31,INDEX($AS:$AS,$CI574+31),"")</f>
      </c>
      <c r="BZ574">
        <f>IF($CJ574&gt;=32,INDEX($AS:$AS,$CI574+32),"")</f>
      </c>
      <c r="CA574">
        <f>IF($CJ574&gt;=33,INDEX($AS:$AS,$CI574+33),"")</f>
      </c>
      <c r="CB574">
        <f>IF($CJ574&gt;=34,INDEX($AS:$AS,$CI574+34),"")</f>
      </c>
      <c r="CC574">
        <f>IF($CJ574&gt;=35,INDEX($AS:$AS,$CI574+35),"")</f>
      </c>
      <c r="CD574">
        <f>IF($CJ574&gt;=36,INDEX($AS:$AS,$CI574+36),"")</f>
      </c>
      <c r="CE574">
        <f>IF($CJ574&gt;=37,INDEX($AS:$AS,$CI574+37),"")</f>
      </c>
      <c r="CF574">
        <f>IF($CJ574&gt;=38,INDEX($AS:$AS,$CI574+38),"")</f>
      </c>
      <c r="CG574">
        <f>IF($CJ574&gt;=39,INDEX($AS:$AS,$CI574+39),"")</f>
      </c>
      <c r="CH574">
        <f>IF($CJ574&gt;=40,INDEX($AS:$AS,$CI574+40),"")</f>
      </c>
      <c r="CI574">
        <f>IFERROR(MATCH($AR574,$AS$2:$AS$133,0)+1,0)</f>
      </c>
      <c r="CJ574">
        <f>IFERROR(INDEX($AT$2:$AT$133,MATCH($AR574,$AS$2:$AS$133,0)),0)</f>
      </c>
      <c r="CK574">
        <f>IFERROR(LEFT($O574,FIND(" - ",$O574)-1),$O574)</f>
      </c>
      <c r="CL574" t="s">
        <v>1258</v>
      </c>
      <c r="CM574">
        <v>1</v>
      </c>
      <c r="CN574">
        <f>IF($DI574&gt;=1,INDEX($CL:$CL,$DH574+1),"")</f>
      </c>
      <c r="CO574">
        <f>IF($DI574&gt;=2,INDEX($CL:$CL,$DH574+2),"")</f>
      </c>
      <c r="CP574">
        <f>IF($DI574&gt;=3,INDEX($CL:$CL,$DH574+3),"")</f>
      </c>
      <c r="CQ574">
        <f>IF($DI574&gt;=4,INDEX($CL:$CL,$DH574+4),"")</f>
      </c>
      <c r="CR574">
        <f>IF($DI574&gt;=5,INDEX($CL:$CL,$DH574+5),"")</f>
      </c>
      <c r="CS574">
        <f>IF($DI574&gt;=6,INDEX($CL:$CL,$DH574+6),"")</f>
      </c>
      <c r="CT574">
        <f>IF($DI574&gt;=7,INDEX($CL:$CL,$DH574+7),"")</f>
      </c>
      <c r="CU574">
        <f>IF($DI574&gt;=8,INDEX($CL:$CL,$DH574+8),"")</f>
      </c>
      <c r="CV574">
        <f>IF($DI574&gt;=9,INDEX($CL:$CL,$DH574+9),"")</f>
      </c>
      <c r="CW574">
        <f>IF($DI574&gt;=10,INDEX($CL:$CL,$DH574+10),"")</f>
      </c>
      <c r="CX574">
        <f>IF($DI574&gt;=11,INDEX($CL:$CL,$DH574+11),"")</f>
      </c>
      <c r="CY574">
        <f>IF($DI574&gt;=12,INDEX($CL:$CL,$DH574+12),"")</f>
      </c>
      <c r="CZ574">
        <f>IF($DI574&gt;=13,INDEX($CL:$CL,$DH574+13),"")</f>
      </c>
      <c r="DA574">
        <f>IF($DI574&gt;=14,INDEX($CL:$CL,$DH574+14),"")</f>
      </c>
      <c r="DB574">
        <f>IF($DI574&gt;=15,INDEX($CL:$CL,$DH574+15),"")</f>
      </c>
      <c r="DC574">
        <f>IF($DI574&gt;=16,INDEX($CL:$CL,$DH574+16),"")</f>
      </c>
      <c r="DD574">
        <f>IF($DI574&gt;=17,INDEX($CL:$CL,$DH574+17),"")</f>
      </c>
      <c r="DE574">
        <f>IF($DI574&gt;=18,INDEX($CL:$CL,$DH574+18),"")</f>
      </c>
      <c r="DF574">
        <f>IF($DI574&gt;=19,INDEX($CL:$CL,$DH574+19),"")</f>
      </c>
      <c r="DG574">
        <f>IF($DI574&gt;=20,INDEX($CL:$CL,$DH574+20),"")</f>
      </c>
      <c r="DH574">
        <f>IFERROR(MATCH($CK574,$CL$2:$CL$1558,0)+1,0)</f>
      </c>
      <c r="DI574">
        <f>IFERROR(INDEX($CM$2:$CM$1558,MATCH($CK574,$CL$2:$CL$1558,0)),0)</f>
      </c>
      <c r="DJ574">
        <f>IFERROR(INDEX($AQ:$AQ,MATCH($K574,$AP:$AP,0))&amp;"","")</f>
      </c>
      <c r="DN574">
        <f>IF($GQ574&gt;=1,INDEX($DK:$DK,$GP574+1),"")</f>
      </c>
      <c r="DO574">
        <f>IF($GQ574&gt;=2,INDEX($DK:$DK,$GP574+2),"")</f>
      </c>
      <c r="DP574">
        <f>IF($GQ574&gt;=3,INDEX($DK:$DK,$GP574+3),"")</f>
      </c>
      <c r="DQ574">
        <f>IF($GQ574&gt;=4,INDEX($DK:$DK,$GP574+4),"")</f>
      </c>
      <c r="DR574">
        <f>IF($GQ574&gt;=5,INDEX($DK:$DK,$GP574+5),"")</f>
      </c>
      <c r="DS574">
        <f>IF($GQ574&gt;=6,INDEX($DK:$DK,$GP574+6),"")</f>
      </c>
      <c r="DT574">
        <f>IF($GQ574&gt;=7,INDEX($DK:$DK,$GP574+7),"")</f>
      </c>
      <c r="DU574">
        <f>IF($GQ574&gt;=8,INDEX($DK:$DK,$GP574+8),"")</f>
      </c>
      <c r="DV574">
        <f>IF($GQ574&gt;=9,INDEX($DK:$DK,$GP574+9),"")</f>
      </c>
      <c r="DW574">
        <f>IF($GQ574&gt;=10,INDEX($DK:$DK,$GP574+10),"")</f>
      </c>
      <c r="DX574">
        <f>IF($GQ574&gt;=11,INDEX($DK:$DK,$GP574+11),"")</f>
      </c>
      <c r="DY574">
        <f>IF($GQ574&gt;=12,INDEX($DK:$DK,$GP574+12),"")</f>
      </c>
      <c r="DZ574">
        <f>IF($GQ574&gt;=13,INDEX($DK:$DK,$GP574+13),"")</f>
      </c>
      <c r="EA574">
        <f>IF($GQ574&gt;=14,INDEX($DK:$DK,$GP574+14),"")</f>
      </c>
      <c r="EB574">
        <f>IF($GQ574&gt;=15,INDEX($DK:$DK,$GP574+15),"")</f>
      </c>
      <c r="EC574">
        <f>IF($GQ574&gt;=16,INDEX($DK:$DK,$GP574+16),"")</f>
      </c>
      <c r="ED574">
        <f>IF($GQ574&gt;=17,INDEX($DK:$DK,$GP574+17),"")</f>
      </c>
      <c r="EE574">
        <f>IF($GQ574&gt;=18,INDEX($DK:$DK,$GP574+18),"")</f>
      </c>
      <c r="EF574">
        <f>IF($GQ574&gt;=19,INDEX($DK:$DK,$GP574+19),"")</f>
      </c>
      <c r="EG574">
        <f>IF($GQ574&gt;=20,INDEX($DK:$DK,$GP574+20),"")</f>
      </c>
      <c r="EH574">
        <f>IF($GQ574&gt;=21,INDEX($DK:$DK,$GP574+21),"")</f>
      </c>
      <c r="EI574">
        <f>IF($GQ574&gt;=22,INDEX($DK:$DK,$GP574+22),"")</f>
      </c>
      <c r="EJ574">
        <f>IF($GQ574&gt;=23,INDEX($DK:$DK,$GP574+23),"")</f>
      </c>
      <c r="EK574">
        <f>IF($GQ574&gt;=24,INDEX($DK:$DK,$GP574+24),"")</f>
      </c>
      <c r="EL574">
        <f>IF($GQ574&gt;=25,INDEX($DK:$DK,$GP574+25),"")</f>
      </c>
      <c r="EM574">
        <f>IF($GQ574&gt;=26,INDEX($DK:$DK,$GP574+26),"")</f>
      </c>
      <c r="EN574">
        <f>IF($GQ574&gt;=27,INDEX($DK:$DK,$GP574+27),"")</f>
      </c>
      <c r="EO574">
        <f>IF($GQ574&gt;=28,INDEX($DK:$DK,$GP574+28),"")</f>
      </c>
      <c r="EP574">
        <f>IF($GQ574&gt;=29,INDEX($DK:$DK,$GP574+29),"")</f>
      </c>
      <c r="EQ574">
        <f>IF($GQ574&gt;=30,INDEX($DK:$DK,$GP574+30),"")</f>
      </c>
      <c r="ER574">
        <f>IF($GQ574&gt;=31,INDEX($DK:$DK,$GP574+31),"")</f>
      </c>
      <c r="ES574">
        <f>IF($GQ574&gt;=32,INDEX($DK:$DK,$GP574+32),"")</f>
      </c>
      <c r="ET574">
        <f>IF($GQ574&gt;=33,INDEX($DK:$DK,$GP574+33),"")</f>
      </c>
      <c r="EU574">
        <f>IF($GQ574&gt;=34,INDEX($DK:$DK,$GP574+34),"")</f>
      </c>
      <c r="EV574">
        <f>IF($GQ574&gt;=35,INDEX($DK:$DK,$GP574+35),"")</f>
      </c>
      <c r="EW574">
        <f>IF($GQ574&gt;=36,INDEX($DK:$DK,$GP574+36),"")</f>
      </c>
      <c r="EX574">
        <f>IF($GQ574&gt;=37,INDEX($DK:$DK,$GP574+37),"")</f>
      </c>
      <c r="EY574">
        <f>IF($GQ574&gt;=38,INDEX($DK:$DK,$GP574+38),"")</f>
      </c>
      <c r="EZ574">
        <f>IF($GQ574&gt;=39,INDEX($DK:$DK,$GP574+39),"")</f>
      </c>
      <c r="FA574">
        <f>IF($GQ574&gt;=40,INDEX($DK:$DK,$GP574+40),"")</f>
      </c>
      <c r="FB574">
        <f>IF($GQ574&gt;=1,INDEX($DL:$DL,$GP574+1),"")</f>
      </c>
      <c r="FC574">
        <f>IF($GQ574&gt;=2,INDEX($DL:$DL,$GP574+2),"")</f>
      </c>
      <c r="FD574">
        <f>IF($GQ574&gt;=3,INDEX($DL:$DL,$GP574+3),"")</f>
      </c>
      <c r="FE574">
        <f>IF($GQ574&gt;=4,INDEX($DL:$DL,$GP574+4),"")</f>
      </c>
      <c r="FF574">
        <f>IF($GQ574&gt;=5,INDEX($DL:$DL,$GP574+5),"")</f>
      </c>
      <c r="FG574">
        <f>IF($GQ574&gt;=6,INDEX($DL:$DL,$GP574+6),"")</f>
      </c>
      <c r="FH574">
        <f>IF($GQ574&gt;=7,INDEX($DL:$DL,$GP574+7),"")</f>
      </c>
      <c r="FI574">
        <f>IF($GQ574&gt;=8,INDEX($DL:$DL,$GP574+8),"")</f>
      </c>
      <c r="FJ574">
        <f>IF($GQ574&gt;=9,INDEX($DL:$DL,$GP574+9),"")</f>
      </c>
      <c r="FK574">
        <f>IF($GQ574&gt;=10,INDEX($DL:$DL,$GP574+10),"")</f>
      </c>
      <c r="FL574">
        <f>IF($GQ574&gt;=11,INDEX($DL:$DL,$GP574+11),"")</f>
      </c>
      <c r="FM574">
        <f>IF($GQ574&gt;=12,INDEX($DL:$DL,$GP574+12),"")</f>
      </c>
      <c r="FN574">
        <f>IF($GQ574&gt;=13,INDEX($DL:$DL,$GP574+13),"")</f>
      </c>
      <c r="FO574">
        <f>IF($GQ574&gt;=14,INDEX($DL:$DL,$GP574+14),"")</f>
      </c>
      <c r="FP574">
        <f>IF($GQ574&gt;=15,INDEX($DL:$DL,$GP574+15),"")</f>
      </c>
      <c r="FQ574">
        <f>IF($GQ574&gt;=16,INDEX($DL:$DL,$GP574+16),"")</f>
      </c>
      <c r="FR574">
        <f>IF($GQ574&gt;=17,INDEX($DL:$DL,$GP574+17),"")</f>
      </c>
      <c r="FS574">
        <f>IF($GQ574&gt;=18,INDEX($DL:$DL,$GP574+18),"")</f>
      </c>
      <c r="FT574">
        <f>IF($GQ574&gt;=19,INDEX($DL:$DL,$GP574+19),"")</f>
      </c>
      <c r="FU574">
        <f>IF($GQ574&gt;=20,INDEX($DL:$DL,$GP574+20),"")</f>
      </c>
      <c r="FV574">
        <f>IF($GQ574&gt;=21,INDEX($DL:$DL,$GP574+21),"")</f>
      </c>
      <c r="FW574">
        <f>IF($GQ574&gt;=22,INDEX($DL:$DL,$GP574+22),"")</f>
      </c>
      <c r="FX574">
        <f>IF($GQ574&gt;=23,INDEX($DL:$DL,$GP574+23),"")</f>
      </c>
      <c r="FY574">
        <f>IF($GQ574&gt;=24,INDEX($DL:$DL,$GP574+24),"")</f>
      </c>
      <c r="FZ574">
        <f>IF($GQ574&gt;=25,INDEX($DL:$DL,$GP574+25),"")</f>
      </c>
      <c r="GA574">
        <f>IF($GQ574&gt;=26,INDEX($DL:$DL,$GP574+26),"")</f>
      </c>
      <c r="GB574">
        <f>IF($GQ574&gt;=27,INDEX($DL:$DL,$GP574+27),"")</f>
      </c>
      <c r="GC574">
        <f>IF($GQ574&gt;=28,INDEX($DL:$DL,$GP574+28),"")</f>
      </c>
      <c r="GD574">
        <f>IF($GQ574&gt;=29,INDEX($DL:$DL,$GP574+29),"")</f>
      </c>
      <c r="GE574">
        <f>IF($GQ574&gt;=30,INDEX($DL:$DL,$GP574+30),"")</f>
      </c>
      <c r="GF574">
        <f>IF($GQ574&gt;=31,INDEX($DL:$DL,$GP574+31),"")</f>
      </c>
      <c r="GG574">
        <f>IF($GQ574&gt;=32,INDEX($DL:$DL,$GP574+32),"")</f>
      </c>
      <c r="GH574">
        <f>IF($GQ574&gt;=33,INDEX($DL:$DL,$GP574+33),"")</f>
      </c>
      <c r="GI574">
        <f>IF($GQ574&gt;=34,INDEX($DL:$DL,$GP574+34),"")</f>
      </c>
      <c r="GJ574">
        <f>IF($GQ574&gt;=35,INDEX($DL:$DL,$GP574+35),"")</f>
      </c>
      <c r="GK574">
        <f>IF($GQ574&gt;=36,INDEX($DL:$DL,$GP574+36),"")</f>
      </c>
      <c r="GL574">
        <f>IF($GQ574&gt;=37,INDEX($DL:$DL,$GP574+37),"")</f>
      </c>
      <c r="GM574">
        <f>IF($GQ574&gt;=38,INDEX($DL:$DL,$GP574+38),"")</f>
      </c>
      <c r="GN574">
        <f>IF($GQ574&gt;=39,INDEX($DL:$DL,$GP574+39),"")</f>
      </c>
      <c r="GO574">
        <f>IF($GQ574&gt;=40,INDEX($DL:$DL,$GP574+40),"")</f>
      </c>
      <c r="GP574">
        <f>IFERROR(MATCH($DJ574,$DK$2:$DK$148,0)+1,0)</f>
      </c>
      <c r="GQ574">
        <f>IFERROR(INDEX($DM$2:$DM$148,MATCH($DJ574,$DK$2:$DK$148,0)),0)</f>
      </c>
      <c r="GR574">
        <f>IFERROR(MATCH($L574,$DN$574:$FA$574,0),0)</f>
      </c>
      <c r="GS574">
        <f>IF($GR574&gt;0,INDEX($FB$574:$GO$574,$GR574),"")</f>
      </c>
      <c r="GV574">
        <f>IF($JE574&gt;=1,INDEX($GT:$GT,$JD574+1),"")</f>
      </c>
      <c r="GW574">
        <f>IF($JE574&gt;=2,INDEX($GT:$GT,$JD574+2),"")</f>
      </c>
      <c r="GX574">
        <f>IF($JE574&gt;=3,INDEX($GT:$GT,$JD574+3),"")</f>
      </c>
      <c r="GY574">
        <f>IF($JE574&gt;=4,INDEX($GT:$GT,$JD574+4),"")</f>
      </c>
      <c r="GZ574">
        <f>IF($JE574&gt;=5,INDEX($GT:$GT,$JD574+5),"")</f>
      </c>
      <c r="HA574">
        <f>IF($JE574&gt;=6,INDEX($GT:$GT,$JD574+6),"")</f>
      </c>
      <c r="HB574">
        <f>IF($JE574&gt;=7,INDEX($GT:$GT,$JD574+7),"")</f>
      </c>
      <c r="HC574">
        <f>IF($JE574&gt;=8,INDEX($GT:$GT,$JD574+8),"")</f>
      </c>
      <c r="HD574">
        <f>IF($JE574&gt;=9,INDEX($GT:$GT,$JD574+9),"")</f>
      </c>
      <c r="HE574">
        <f>IF($JE574&gt;=10,INDEX($GT:$GT,$JD574+10),"")</f>
      </c>
      <c r="HF574">
        <f>IF($JE574&gt;=11,INDEX($GT:$GT,$JD574+11),"")</f>
      </c>
      <c r="HG574">
        <f>IF($JE574&gt;=12,INDEX($GT:$GT,$JD574+12),"")</f>
      </c>
      <c r="HH574">
        <f>IF($JE574&gt;=13,INDEX($GT:$GT,$JD574+13),"")</f>
      </c>
      <c r="HI574">
        <f>IF($JE574&gt;=14,INDEX($GT:$GT,$JD574+14),"")</f>
      </c>
      <c r="HJ574">
        <f>IF($JE574&gt;=15,INDEX($GT:$GT,$JD574+15),"")</f>
      </c>
      <c r="HK574">
        <f>IF($JE574&gt;=16,INDEX($GT:$GT,$JD574+16),"")</f>
      </c>
      <c r="HL574">
        <f>IF($JE574&gt;=17,INDEX($GT:$GT,$JD574+17),"")</f>
      </c>
      <c r="HM574">
        <f>IF($JE574&gt;=18,INDEX($GT:$GT,$JD574+18),"")</f>
      </c>
      <c r="HN574">
        <f>IF($JE574&gt;=19,INDEX($GT:$GT,$JD574+19),"")</f>
      </c>
      <c r="HO574">
        <f>IF($JE574&gt;=20,INDEX($GT:$GT,$JD574+20),"")</f>
      </c>
      <c r="HP574">
        <f>IF($JE574&gt;=21,INDEX($GT:$GT,$JD574+21),"")</f>
      </c>
      <c r="HQ574">
        <f>IF($JE574&gt;=22,INDEX($GT:$GT,$JD574+22),"")</f>
      </c>
      <c r="HR574">
        <f>IF($JE574&gt;=23,INDEX($GT:$GT,$JD574+23),"")</f>
      </c>
      <c r="HS574">
        <f>IF($JE574&gt;=24,INDEX($GT:$GT,$JD574+24),"")</f>
      </c>
      <c r="HT574">
        <f>IF($JE574&gt;=25,INDEX($GT:$GT,$JD574+25),"")</f>
      </c>
      <c r="HU574">
        <f>IF($JE574&gt;=26,INDEX($GT:$GT,$JD574+26),"")</f>
      </c>
      <c r="HV574">
        <f>IF($JE574&gt;=27,INDEX($GT:$GT,$JD574+27),"")</f>
      </c>
      <c r="HW574">
        <f>IF($JE574&gt;=28,INDEX($GT:$GT,$JD574+28),"")</f>
      </c>
      <c r="HX574">
        <f>IF($JE574&gt;=29,INDEX($GT:$GT,$JD574+29),"")</f>
      </c>
      <c r="HY574">
        <f>IF($JE574&gt;=30,INDEX($GT:$GT,$JD574+30),"")</f>
      </c>
      <c r="HZ574">
        <f>IF($JE574&gt;=31,INDEX($GT:$GT,$JD574+31),"")</f>
      </c>
      <c r="IA574">
        <f>IF($JE574&gt;=32,INDEX($GT:$GT,$JD574+32),"")</f>
      </c>
      <c r="IB574">
        <f>IF($JE574&gt;=33,INDEX($GT:$GT,$JD574+33),"")</f>
      </c>
      <c r="IC574">
        <f>IF($JE574&gt;=34,INDEX($GT:$GT,$JD574+34),"")</f>
      </c>
      <c r="ID574">
        <f>IF($JE574&gt;=35,INDEX($GT:$GT,$JD574+35),"")</f>
      </c>
      <c r="IE574">
        <f>IF($JE574&gt;=36,INDEX($GT:$GT,$JD574+36),"")</f>
      </c>
      <c r="IF574">
        <f>IF($JE574&gt;=37,INDEX($GT:$GT,$JD574+37),"")</f>
      </c>
      <c r="IG574">
        <f>IF($JE574&gt;=38,INDEX($GT:$GT,$JD574+38),"")</f>
      </c>
      <c r="IH574">
        <f>IF($JE574&gt;=39,INDEX($GT:$GT,$JD574+39),"")</f>
      </c>
      <c r="II574">
        <f>IF($JE574&gt;=40,INDEX($GT:$GT,$JD574+40),"")</f>
      </c>
      <c r="IJ574">
        <f>IF($JE574&gt;=41,INDEX($GT:$GT,$JD574+41),"")</f>
      </c>
      <c r="IK574">
        <f>IF($JE574&gt;=42,INDEX($GT:$GT,$JD574+42),"")</f>
      </c>
      <c r="IL574">
        <f>IF($JE574&gt;=43,INDEX($GT:$GT,$JD574+43),"")</f>
      </c>
      <c r="IM574">
        <f>IF($JE574&gt;=44,INDEX($GT:$GT,$JD574+44),"")</f>
      </c>
      <c r="IN574">
        <f>IF($JE574&gt;=45,INDEX($GT:$GT,$JD574+45),"")</f>
      </c>
      <c r="IO574">
        <f>IF($JE574&gt;=46,INDEX($GT:$GT,$JD574+46),"")</f>
      </c>
      <c r="IP574">
        <f>IF($JE574&gt;=47,INDEX($GT:$GT,$JD574+47),"")</f>
      </c>
      <c r="IQ574">
        <f>IF($JE574&gt;=48,INDEX($GT:$GT,$JD574+48),"")</f>
      </c>
      <c r="IR574">
        <f>IF($JE574&gt;=49,INDEX($GT:$GT,$JD574+49),"")</f>
      </c>
      <c r="IS574">
        <f>IF($JE574&gt;=50,INDEX($GT:$GT,$JD574+50),"")</f>
      </c>
      <c r="IT574">
        <f>IF($JE574&gt;=51,INDEX($GT:$GT,$JD574+51),"")</f>
      </c>
      <c r="IU574">
        <f>IF($JE574&gt;=52,INDEX($GT:$GT,$JD574+52),"")</f>
      </c>
      <c r="IV574">
        <f>IF($JE574&gt;=53,INDEX($GT:$GT,$JD574+53),"")</f>
      </c>
      <c r="IW574">
        <f>IF($JE574&gt;=54,INDEX($GT:$GT,$JD574+54),"")</f>
      </c>
      <c r="IX574">
        <f>IF($JE574&gt;=55,INDEX($GT:$GT,$JD574+55),"")</f>
      </c>
      <c r="IY574">
        <f>IF($JE574&gt;=56,INDEX($GT:$GT,$JD574+56),"")</f>
      </c>
      <c r="IZ574">
        <f>IF($JE574&gt;=57,INDEX($GT:$GT,$JD574+57),"")</f>
      </c>
      <c r="JA574">
        <f>IF($JE574&gt;=58,INDEX($GT:$GT,$JD574+58),"")</f>
      </c>
      <c r="JB574">
        <f>IF($JE574&gt;=59,INDEX($GT:$GT,$JD574+59),"")</f>
      </c>
      <c r="JC574">
        <f>IF($JE574&gt;=60,INDEX($GT:$GT,$JD574+60),"")</f>
      </c>
      <c r="JD574">
        <f>IFERROR(MATCH($GS574,$GT$2:$GT$322,0)+1,0)</f>
      </c>
      <c r="JE574">
        <f>IFERROR(INDEX($GU$2:$GU$322,MATCH($GS574,$GT$2:$GT$322,0)),0)</f>
      </c>
      <c r="JF574" t="s">
        <v>28</v>
      </c>
      <c r="JG574" t="s">
        <v>28</v>
      </c>
    </row>
    <row r="575" spans="1:267" x14ac:dyDescent="0.25">
      <c r="J575" s="1"/>
      <c r="K575" s="1"/>
      <c r="L575" s="1"/>
      <c r="M575" s="1"/>
      <c r="N575" s="1">
        <f>IFERROR(IF(FIND(" - ",$J575)&gt;0,MID($J575,FIND(" - ",$J575)+3,LEN($J575)),""),"")</f>
      </c>
      <c r="P575" s="1"/>
      <c r="S575" t="s">
        <v>28</v>
      </c>
      <c r="U575">
        <f>IF(OR($S575="",$T575=""),"",IFERROR($S575/$T575,0))</f>
      </c>
      <c r="V575">
        <f>IF($S575="","",
IF($K575="","",
IF(ISNUMBER(SEARCH("exempt",LOWER($K575))),0,
$S575*(VALUE(SUBSTITUTE($K575,"%",""))/100))))</f>
      </c>
      <c r="AB575">
        <f>IF($S575="","",
SUM($S575,$V575,$Z575,$W575,$Y575)-
IF($AA575="",0,VALUE($AA575)))</f>
      </c>
      <c r="AJ575" t="s">
        <v>1259</v>
      </c>
      <c r="AR575">
        <f>IFERROR(LEFT($J575,FIND(" - ",$J575)-1),$J575)</f>
      </c>
      <c r="AU575">
        <f>IF($CJ575&gt;=1,INDEX($AS:$AS,$CI575+1),"")</f>
      </c>
      <c r="AV575">
        <f>IF($CJ575&gt;=2,INDEX($AS:$AS,$CI575+2),"")</f>
      </c>
      <c r="AW575">
        <f>IF($CJ575&gt;=3,INDEX($AS:$AS,$CI575+3),"")</f>
      </c>
      <c r="AX575">
        <f>IF($CJ575&gt;=4,INDEX($AS:$AS,$CI575+4),"")</f>
      </c>
      <c r="AY575">
        <f>IF($CJ575&gt;=5,INDEX($AS:$AS,$CI575+5),"")</f>
      </c>
      <c r="AZ575">
        <f>IF($CJ575&gt;=6,INDEX($AS:$AS,$CI575+6),"")</f>
      </c>
      <c r="BA575">
        <f>IF($CJ575&gt;=7,INDEX($AS:$AS,$CI575+7),"")</f>
      </c>
      <c r="BB575">
        <f>IF($CJ575&gt;=8,INDEX($AS:$AS,$CI575+8),"")</f>
      </c>
      <c r="BC575">
        <f>IF($CJ575&gt;=9,INDEX($AS:$AS,$CI575+9),"")</f>
      </c>
      <c r="BD575">
        <f>IF($CJ575&gt;=10,INDEX($AS:$AS,$CI575+10),"")</f>
      </c>
      <c r="BE575">
        <f>IF($CJ575&gt;=11,INDEX($AS:$AS,$CI575+11),"")</f>
      </c>
      <c r="BF575">
        <f>IF($CJ575&gt;=12,INDEX($AS:$AS,$CI575+12),"")</f>
      </c>
      <c r="BG575">
        <f>IF($CJ575&gt;=13,INDEX($AS:$AS,$CI575+13),"")</f>
      </c>
      <c r="BH575">
        <f>IF($CJ575&gt;=14,INDEX($AS:$AS,$CI575+14),"")</f>
      </c>
      <c r="BI575">
        <f>IF($CJ575&gt;=15,INDEX($AS:$AS,$CI575+15),"")</f>
      </c>
      <c r="BJ575">
        <f>IF($CJ575&gt;=16,INDEX($AS:$AS,$CI575+16),"")</f>
      </c>
      <c r="BK575">
        <f>IF($CJ575&gt;=17,INDEX($AS:$AS,$CI575+17),"")</f>
      </c>
      <c r="BL575">
        <f>IF($CJ575&gt;=18,INDEX($AS:$AS,$CI575+18),"")</f>
      </c>
      <c r="BM575">
        <f>IF($CJ575&gt;=19,INDEX($AS:$AS,$CI575+19),"")</f>
      </c>
      <c r="BN575">
        <f>IF($CJ575&gt;=20,INDEX($AS:$AS,$CI575+20),"")</f>
      </c>
      <c r="BO575">
        <f>IF($CJ575&gt;=21,INDEX($AS:$AS,$CI575+21),"")</f>
      </c>
      <c r="BP575">
        <f>IF($CJ575&gt;=22,INDEX($AS:$AS,$CI575+22),"")</f>
      </c>
      <c r="BQ575">
        <f>IF($CJ575&gt;=23,INDEX($AS:$AS,$CI575+23),"")</f>
      </c>
      <c r="BR575">
        <f>IF($CJ575&gt;=24,INDEX($AS:$AS,$CI575+24),"")</f>
      </c>
      <c r="BS575">
        <f>IF($CJ575&gt;=25,INDEX($AS:$AS,$CI575+25),"")</f>
      </c>
      <c r="BT575">
        <f>IF($CJ575&gt;=26,INDEX($AS:$AS,$CI575+26),"")</f>
      </c>
      <c r="BU575">
        <f>IF($CJ575&gt;=27,INDEX($AS:$AS,$CI575+27),"")</f>
      </c>
      <c r="BV575">
        <f>IF($CJ575&gt;=28,INDEX($AS:$AS,$CI575+28),"")</f>
      </c>
      <c r="BW575">
        <f>IF($CJ575&gt;=29,INDEX($AS:$AS,$CI575+29),"")</f>
      </c>
      <c r="BX575">
        <f>IF($CJ575&gt;=30,INDEX($AS:$AS,$CI575+30),"")</f>
      </c>
      <c r="BY575">
        <f>IF($CJ575&gt;=31,INDEX($AS:$AS,$CI575+31),"")</f>
      </c>
      <c r="BZ575">
        <f>IF($CJ575&gt;=32,INDEX($AS:$AS,$CI575+32),"")</f>
      </c>
      <c r="CA575">
        <f>IF($CJ575&gt;=33,INDEX($AS:$AS,$CI575+33),"")</f>
      </c>
      <c r="CB575">
        <f>IF($CJ575&gt;=34,INDEX($AS:$AS,$CI575+34),"")</f>
      </c>
      <c r="CC575">
        <f>IF($CJ575&gt;=35,INDEX($AS:$AS,$CI575+35),"")</f>
      </c>
      <c r="CD575">
        <f>IF($CJ575&gt;=36,INDEX($AS:$AS,$CI575+36),"")</f>
      </c>
      <c r="CE575">
        <f>IF($CJ575&gt;=37,INDEX($AS:$AS,$CI575+37),"")</f>
      </c>
      <c r="CF575">
        <f>IF($CJ575&gt;=38,INDEX($AS:$AS,$CI575+38),"")</f>
      </c>
      <c r="CG575">
        <f>IF($CJ575&gt;=39,INDEX($AS:$AS,$CI575+39),"")</f>
      </c>
      <c r="CH575">
        <f>IF($CJ575&gt;=40,INDEX($AS:$AS,$CI575+40),"")</f>
      </c>
      <c r="CI575">
        <f>IFERROR(MATCH($AR575,$AS$2:$AS$133,0)+1,0)</f>
      </c>
      <c r="CJ575">
        <f>IFERROR(INDEX($AT$2:$AT$133,MATCH($AR575,$AS$2:$AS$133,0)),0)</f>
      </c>
      <c r="CK575">
        <f>IFERROR(LEFT($O575,FIND(" - ",$O575)-1),$O575)</f>
      </c>
      <c r="CL575" t="s">
        <v>113</v>
      </c>
      <c r="CN575">
        <f>IF($DI575&gt;=1,INDEX($CL:$CL,$DH575+1),"")</f>
      </c>
      <c r="CO575">
        <f>IF($DI575&gt;=2,INDEX($CL:$CL,$DH575+2),"")</f>
      </c>
      <c r="CP575">
        <f>IF($DI575&gt;=3,INDEX($CL:$CL,$DH575+3),"")</f>
      </c>
      <c r="CQ575">
        <f>IF($DI575&gt;=4,INDEX($CL:$CL,$DH575+4),"")</f>
      </c>
      <c r="CR575">
        <f>IF($DI575&gt;=5,INDEX($CL:$CL,$DH575+5),"")</f>
      </c>
      <c r="CS575">
        <f>IF($DI575&gt;=6,INDEX($CL:$CL,$DH575+6),"")</f>
      </c>
      <c r="CT575">
        <f>IF($DI575&gt;=7,INDEX($CL:$CL,$DH575+7),"")</f>
      </c>
      <c r="CU575">
        <f>IF($DI575&gt;=8,INDEX($CL:$CL,$DH575+8),"")</f>
      </c>
      <c r="CV575">
        <f>IF($DI575&gt;=9,INDEX($CL:$CL,$DH575+9),"")</f>
      </c>
      <c r="CW575">
        <f>IF($DI575&gt;=10,INDEX($CL:$CL,$DH575+10),"")</f>
      </c>
      <c r="CX575">
        <f>IF($DI575&gt;=11,INDEX($CL:$CL,$DH575+11),"")</f>
      </c>
      <c r="CY575">
        <f>IF($DI575&gt;=12,INDEX($CL:$CL,$DH575+12),"")</f>
      </c>
      <c r="CZ575">
        <f>IF($DI575&gt;=13,INDEX($CL:$CL,$DH575+13),"")</f>
      </c>
      <c r="DA575">
        <f>IF($DI575&gt;=14,INDEX($CL:$CL,$DH575+14),"")</f>
      </c>
      <c r="DB575">
        <f>IF($DI575&gt;=15,INDEX($CL:$CL,$DH575+15),"")</f>
      </c>
      <c r="DC575">
        <f>IF($DI575&gt;=16,INDEX($CL:$CL,$DH575+16),"")</f>
      </c>
      <c r="DD575">
        <f>IF($DI575&gt;=17,INDEX($CL:$CL,$DH575+17),"")</f>
      </c>
      <c r="DE575">
        <f>IF($DI575&gt;=18,INDEX($CL:$CL,$DH575+18),"")</f>
      </c>
      <c r="DF575">
        <f>IF($DI575&gt;=19,INDEX($CL:$CL,$DH575+19),"")</f>
      </c>
      <c r="DG575">
        <f>IF($DI575&gt;=20,INDEX($CL:$CL,$DH575+20),"")</f>
      </c>
      <c r="DH575">
        <f>IFERROR(MATCH($CK575,$CL$2:$CL$1558,0)+1,0)</f>
      </c>
      <c r="DI575">
        <f>IFERROR(INDEX($CM$2:$CM$1558,MATCH($CK575,$CL$2:$CL$1558,0)),0)</f>
      </c>
      <c r="DJ575">
        <f>IFERROR(INDEX($AQ:$AQ,MATCH($K575,$AP:$AP,0))&amp;"","")</f>
      </c>
      <c r="DN575">
        <f>IF($GQ575&gt;=1,INDEX($DK:$DK,$GP575+1),"")</f>
      </c>
      <c r="DO575">
        <f>IF($GQ575&gt;=2,INDEX($DK:$DK,$GP575+2),"")</f>
      </c>
      <c r="DP575">
        <f>IF($GQ575&gt;=3,INDEX($DK:$DK,$GP575+3),"")</f>
      </c>
      <c r="DQ575">
        <f>IF($GQ575&gt;=4,INDEX($DK:$DK,$GP575+4),"")</f>
      </c>
      <c r="DR575">
        <f>IF($GQ575&gt;=5,INDEX($DK:$DK,$GP575+5),"")</f>
      </c>
      <c r="DS575">
        <f>IF($GQ575&gt;=6,INDEX($DK:$DK,$GP575+6),"")</f>
      </c>
      <c r="DT575">
        <f>IF($GQ575&gt;=7,INDEX($DK:$DK,$GP575+7),"")</f>
      </c>
      <c r="DU575">
        <f>IF($GQ575&gt;=8,INDEX($DK:$DK,$GP575+8),"")</f>
      </c>
      <c r="DV575">
        <f>IF($GQ575&gt;=9,INDEX($DK:$DK,$GP575+9),"")</f>
      </c>
      <c r="DW575">
        <f>IF($GQ575&gt;=10,INDEX($DK:$DK,$GP575+10),"")</f>
      </c>
      <c r="DX575">
        <f>IF($GQ575&gt;=11,INDEX($DK:$DK,$GP575+11),"")</f>
      </c>
      <c r="DY575">
        <f>IF($GQ575&gt;=12,INDEX($DK:$DK,$GP575+12),"")</f>
      </c>
      <c r="DZ575">
        <f>IF($GQ575&gt;=13,INDEX($DK:$DK,$GP575+13),"")</f>
      </c>
      <c r="EA575">
        <f>IF($GQ575&gt;=14,INDEX($DK:$DK,$GP575+14),"")</f>
      </c>
      <c r="EB575">
        <f>IF($GQ575&gt;=15,INDEX($DK:$DK,$GP575+15),"")</f>
      </c>
      <c r="EC575">
        <f>IF($GQ575&gt;=16,INDEX($DK:$DK,$GP575+16),"")</f>
      </c>
      <c r="ED575">
        <f>IF($GQ575&gt;=17,INDEX($DK:$DK,$GP575+17),"")</f>
      </c>
      <c r="EE575">
        <f>IF($GQ575&gt;=18,INDEX($DK:$DK,$GP575+18),"")</f>
      </c>
      <c r="EF575">
        <f>IF($GQ575&gt;=19,INDEX($DK:$DK,$GP575+19),"")</f>
      </c>
      <c r="EG575">
        <f>IF($GQ575&gt;=20,INDEX($DK:$DK,$GP575+20),"")</f>
      </c>
      <c r="EH575">
        <f>IF($GQ575&gt;=21,INDEX($DK:$DK,$GP575+21),"")</f>
      </c>
      <c r="EI575">
        <f>IF($GQ575&gt;=22,INDEX($DK:$DK,$GP575+22),"")</f>
      </c>
      <c r="EJ575">
        <f>IF($GQ575&gt;=23,INDEX($DK:$DK,$GP575+23),"")</f>
      </c>
      <c r="EK575">
        <f>IF($GQ575&gt;=24,INDEX($DK:$DK,$GP575+24),"")</f>
      </c>
      <c r="EL575">
        <f>IF($GQ575&gt;=25,INDEX($DK:$DK,$GP575+25),"")</f>
      </c>
      <c r="EM575">
        <f>IF($GQ575&gt;=26,INDEX($DK:$DK,$GP575+26),"")</f>
      </c>
      <c r="EN575">
        <f>IF($GQ575&gt;=27,INDEX($DK:$DK,$GP575+27),"")</f>
      </c>
      <c r="EO575">
        <f>IF($GQ575&gt;=28,INDEX($DK:$DK,$GP575+28),"")</f>
      </c>
      <c r="EP575">
        <f>IF($GQ575&gt;=29,INDEX($DK:$DK,$GP575+29),"")</f>
      </c>
      <c r="EQ575">
        <f>IF($GQ575&gt;=30,INDEX($DK:$DK,$GP575+30),"")</f>
      </c>
      <c r="ER575">
        <f>IF($GQ575&gt;=31,INDEX($DK:$DK,$GP575+31),"")</f>
      </c>
      <c r="ES575">
        <f>IF($GQ575&gt;=32,INDEX($DK:$DK,$GP575+32),"")</f>
      </c>
      <c r="ET575">
        <f>IF($GQ575&gt;=33,INDEX($DK:$DK,$GP575+33),"")</f>
      </c>
      <c r="EU575">
        <f>IF($GQ575&gt;=34,INDEX($DK:$DK,$GP575+34),"")</f>
      </c>
      <c r="EV575">
        <f>IF($GQ575&gt;=35,INDEX($DK:$DK,$GP575+35),"")</f>
      </c>
      <c r="EW575">
        <f>IF($GQ575&gt;=36,INDEX($DK:$DK,$GP575+36),"")</f>
      </c>
      <c r="EX575">
        <f>IF($GQ575&gt;=37,INDEX($DK:$DK,$GP575+37),"")</f>
      </c>
      <c r="EY575">
        <f>IF($GQ575&gt;=38,INDEX($DK:$DK,$GP575+38),"")</f>
      </c>
      <c r="EZ575">
        <f>IF($GQ575&gt;=39,INDEX($DK:$DK,$GP575+39),"")</f>
      </c>
      <c r="FA575">
        <f>IF($GQ575&gt;=40,INDEX($DK:$DK,$GP575+40),"")</f>
      </c>
      <c r="FB575">
        <f>IF($GQ575&gt;=1,INDEX($DL:$DL,$GP575+1),"")</f>
      </c>
      <c r="FC575">
        <f>IF($GQ575&gt;=2,INDEX($DL:$DL,$GP575+2),"")</f>
      </c>
      <c r="FD575">
        <f>IF($GQ575&gt;=3,INDEX($DL:$DL,$GP575+3),"")</f>
      </c>
      <c r="FE575">
        <f>IF($GQ575&gt;=4,INDEX($DL:$DL,$GP575+4),"")</f>
      </c>
      <c r="FF575">
        <f>IF($GQ575&gt;=5,INDEX($DL:$DL,$GP575+5),"")</f>
      </c>
      <c r="FG575">
        <f>IF($GQ575&gt;=6,INDEX($DL:$DL,$GP575+6),"")</f>
      </c>
      <c r="FH575">
        <f>IF($GQ575&gt;=7,INDEX($DL:$DL,$GP575+7),"")</f>
      </c>
      <c r="FI575">
        <f>IF($GQ575&gt;=8,INDEX($DL:$DL,$GP575+8),"")</f>
      </c>
      <c r="FJ575">
        <f>IF($GQ575&gt;=9,INDEX($DL:$DL,$GP575+9),"")</f>
      </c>
      <c r="FK575">
        <f>IF($GQ575&gt;=10,INDEX($DL:$DL,$GP575+10),"")</f>
      </c>
      <c r="FL575">
        <f>IF($GQ575&gt;=11,INDEX($DL:$DL,$GP575+11),"")</f>
      </c>
      <c r="FM575">
        <f>IF($GQ575&gt;=12,INDEX($DL:$DL,$GP575+12),"")</f>
      </c>
      <c r="FN575">
        <f>IF($GQ575&gt;=13,INDEX($DL:$DL,$GP575+13),"")</f>
      </c>
      <c r="FO575">
        <f>IF($GQ575&gt;=14,INDEX($DL:$DL,$GP575+14),"")</f>
      </c>
      <c r="FP575">
        <f>IF($GQ575&gt;=15,INDEX($DL:$DL,$GP575+15),"")</f>
      </c>
      <c r="FQ575">
        <f>IF($GQ575&gt;=16,INDEX($DL:$DL,$GP575+16),"")</f>
      </c>
      <c r="FR575">
        <f>IF($GQ575&gt;=17,INDEX($DL:$DL,$GP575+17),"")</f>
      </c>
      <c r="FS575">
        <f>IF($GQ575&gt;=18,INDEX($DL:$DL,$GP575+18),"")</f>
      </c>
      <c r="FT575">
        <f>IF($GQ575&gt;=19,INDEX($DL:$DL,$GP575+19),"")</f>
      </c>
      <c r="FU575">
        <f>IF($GQ575&gt;=20,INDEX($DL:$DL,$GP575+20),"")</f>
      </c>
      <c r="FV575">
        <f>IF($GQ575&gt;=21,INDEX($DL:$DL,$GP575+21),"")</f>
      </c>
      <c r="FW575">
        <f>IF($GQ575&gt;=22,INDEX($DL:$DL,$GP575+22),"")</f>
      </c>
      <c r="FX575">
        <f>IF($GQ575&gt;=23,INDEX($DL:$DL,$GP575+23),"")</f>
      </c>
      <c r="FY575">
        <f>IF($GQ575&gt;=24,INDEX($DL:$DL,$GP575+24),"")</f>
      </c>
      <c r="FZ575">
        <f>IF($GQ575&gt;=25,INDEX($DL:$DL,$GP575+25),"")</f>
      </c>
      <c r="GA575">
        <f>IF($GQ575&gt;=26,INDEX($DL:$DL,$GP575+26),"")</f>
      </c>
      <c r="GB575">
        <f>IF($GQ575&gt;=27,INDEX($DL:$DL,$GP575+27),"")</f>
      </c>
      <c r="GC575">
        <f>IF($GQ575&gt;=28,INDEX($DL:$DL,$GP575+28),"")</f>
      </c>
      <c r="GD575">
        <f>IF($GQ575&gt;=29,INDEX($DL:$DL,$GP575+29),"")</f>
      </c>
      <c r="GE575">
        <f>IF($GQ575&gt;=30,INDEX($DL:$DL,$GP575+30),"")</f>
      </c>
      <c r="GF575">
        <f>IF($GQ575&gt;=31,INDEX($DL:$DL,$GP575+31),"")</f>
      </c>
      <c r="GG575">
        <f>IF($GQ575&gt;=32,INDEX($DL:$DL,$GP575+32),"")</f>
      </c>
      <c r="GH575">
        <f>IF($GQ575&gt;=33,INDEX($DL:$DL,$GP575+33),"")</f>
      </c>
      <c r="GI575">
        <f>IF($GQ575&gt;=34,INDEX($DL:$DL,$GP575+34),"")</f>
      </c>
      <c r="GJ575">
        <f>IF($GQ575&gt;=35,INDEX($DL:$DL,$GP575+35),"")</f>
      </c>
      <c r="GK575">
        <f>IF($GQ575&gt;=36,INDEX($DL:$DL,$GP575+36),"")</f>
      </c>
      <c r="GL575">
        <f>IF($GQ575&gt;=37,INDEX($DL:$DL,$GP575+37),"")</f>
      </c>
      <c r="GM575">
        <f>IF($GQ575&gt;=38,INDEX($DL:$DL,$GP575+38),"")</f>
      </c>
      <c r="GN575">
        <f>IF($GQ575&gt;=39,INDEX($DL:$DL,$GP575+39),"")</f>
      </c>
      <c r="GO575">
        <f>IF($GQ575&gt;=40,INDEX($DL:$DL,$GP575+40),"")</f>
      </c>
      <c r="GP575">
        <f>IFERROR(MATCH($DJ575,$DK$2:$DK$148,0)+1,0)</f>
      </c>
      <c r="GQ575">
        <f>IFERROR(INDEX($DM$2:$DM$148,MATCH($DJ575,$DK$2:$DK$148,0)),0)</f>
      </c>
      <c r="GR575">
        <f>IFERROR(MATCH($L575,$DN$575:$FA$575,0),0)</f>
      </c>
      <c r="GS575">
        <f>IF($GR575&gt;0,INDEX($FB$575:$GO$575,$GR575),"")</f>
      </c>
      <c r="GV575">
        <f>IF($JE575&gt;=1,INDEX($GT:$GT,$JD575+1),"")</f>
      </c>
      <c r="GW575">
        <f>IF($JE575&gt;=2,INDEX($GT:$GT,$JD575+2),"")</f>
      </c>
      <c r="GX575">
        <f>IF($JE575&gt;=3,INDEX($GT:$GT,$JD575+3),"")</f>
      </c>
      <c r="GY575">
        <f>IF($JE575&gt;=4,INDEX($GT:$GT,$JD575+4),"")</f>
      </c>
      <c r="GZ575">
        <f>IF($JE575&gt;=5,INDEX($GT:$GT,$JD575+5),"")</f>
      </c>
      <c r="HA575">
        <f>IF($JE575&gt;=6,INDEX($GT:$GT,$JD575+6),"")</f>
      </c>
      <c r="HB575">
        <f>IF($JE575&gt;=7,INDEX($GT:$GT,$JD575+7),"")</f>
      </c>
      <c r="HC575">
        <f>IF($JE575&gt;=8,INDEX($GT:$GT,$JD575+8),"")</f>
      </c>
      <c r="HD575">
        <f>IF($JE575&gt;=9,INDEX($GT:$GT,$JD575+9),"")</f>
      </c>
      <c r="HE575">
        <f>IF($JE575&gt;=10,INDEX($GT:$GT,$JD575+10),"")</f>
      </c>
      <c r="HF575">
        <f>IF($JE575&gt;=11,INDEX($GT:$GT,$JD575+11),"")</f>
      </c>
      <c r="HG575">
        <f>IF($JE575&gt;=12,INDEX($GT:$GT,$JD575+12),"")</f>
      </c>
      <c r="HH575">
        <f>IF($JE575&gt;=13,INDEX($GT:$GT,$JD575+13),"")</f>
      </c>
      <c r="HI575">
        <f>IF($JE575&gt;=14,INDEX($GT:$GT,$JD575+14),"")</f>
      </c>
      <c r="HJ575">
        <f>IF($JE575&gt;=15,INDEX($GT:$GT,$JD575+15),"")</f>
      </c>
      <c r="HK575">
        <f>IF($JE575&gt;=16,INDEX($GT:$GT,$JD575+16),"")</f>
      </c>
      <c r="HL575">
        <f>IF($JE575&gt;=17,INDEX($GT:$GT,$JD575+17),"")</f>
      </c>
      <c r="HM575">
        <f>IF($JE575&gt;=18,INDEX($GT:$GT,$JD575+18),"")</f>
      </c>
      <c r="HN575">
        <f>IF($JE575&gt;=19,INDEX($GT:$GT,$JD575+19),"")</f>
      </c>
      <c r="HO575">
        <f>IF($JE575&gt;=20,INDEX($GT:$GT,$JD575+20),"")</f>
      </c>
      <c r="HP575">
        <f>IF($JE575&gt;=21,INDEX($GT:$GT,$JD575+21),"")</f>
      </c>
      <c r="HQ575">
        <f>IF($JE575&gt;=22,INDEX($GT:$GT,$JD575+22),"")</f>
      </c>
      <c r="HR575">
        <f>IF($JE575&gt;=23,INDEX($GT:$GT,$JD575+23),"")</f>
      </c>
      <c r="HS575">
        <f>IF($JE575&gt;=24,INDEX($GT:$GT,$JD575+24),"")</f>
      </c>
      <c r="HT575">
        <f>IF($JE575&gt;=25,INDEX($GT:$GT,$JD575+25),"")</f>
      </c>
      <c r="HU575">
        <f>IF($JE575&gt;=26,INDEX($GT:$GT,$JD575+26),"")</f>
      </c>
      <c r="HV575">
        <f>IF($JE575&gt;=27,INDEX($GT:$GT,$JD575+27),"")</f>
      </c>
      <c r="HW575">
        <f>IF($JE575&gt;=28,INDEX($GT:$GT,$JD575+28),"")</f>
      </c>
      <c r="HX575">
        <f>IF($JE575&gt;=29,INDEX($GT:$GT,$JD575+29),"")</f>
      </c>
      <c r="HY575">
        <f>IF($JE575&gt;=30,INDEX($GT:$GT,$JD575+30),"")</f>
      </c>
      <c r="HZ575">
        <f>IF($JE575&gt;=31,INDEX($GT:$GT,$JD575+31),"")</f>
      </c>
      <c r="IA575">
        <f>IF($JE575&gt;=32,INDEX($GT:$GT,$JD575+32),"")</f>
      </c>
      <c r="IB575">
        <f>IF($JE575&gt;=33,INDEX($GT:$GT,$JD575+33),"")</f>
      </c>
      <c r="IC575">
        <f>IF($JE575&gt;=34,INDEX($GT:$GT,$JD575+34),"")</f>
      </c>
      <c r="ID575">
        <f>IF($JE575&gt;=35,INDEX($GT:$GT,$JD575+35),"")</f>
      </c>
      <c r="IE575">
        <f>IF($JE575&gt;=36,INDEX($GT:$GT,$JD575+36),"")</f>
      </c>
      <c r="IF575">
        <f>IF($JE575&gt;=37,INDEX($GT:$GT,$JD575+37),"")</f>
      </c>
      <c r="IG575">
        <f>IF($JE575&gt;=38,INDEX($GT:$GT,$JD575+38),"")</f>
      </c>
      <c r="IH575">
        <f>IF($JE575&gt;=39,INDEX($GT:$GT,$JD575+39),"")</f>
      </c>
      <c r="II575">
        <f>IF($JE575&gt;=40,INDEX($GT:$GT,$JD575+40),"")</f>
      </c>
      <c r="IJ575">
        <f>IF($JE575&gt;=41,INDEX($GT:$GT,$JD575+41),"")</f>
      </c>
      <c r="IK575">
        <f>IF($JE575&gt;=42,INDEX($GT:$GT,$JD575+42),"")</f>
      </c>
      <c r="IL575">
        <f>IF($JE575&gt;=43,INDEX($GT:$GT,$JD575+43),"")</f>
      </c>
      <c r="IM575">
        <f>IF($JE575&gt;=44,INDEX($GT:$GT,$JD575+44),"")</f>
      </c>
      <c r="IN575">
        <f>IF($JE575&gt;=45,INDEX($GT:$GT,$JD575+45),"")</f>
      </c>
      <c r="IO575">
        <f>IF($JE575&gt;=46,INDEX($GT:$GT,$JD575+46),"")</f>
      </c>
      <c r="IP575">
        <f>IF($JE575&gt;=47,INDEX($GT:$GT,$JD575+47),"")</f>
      </c>
      <c r="IQ575">
        <f>IF($JE575&gt;=48,INDEX($GT:$GT,$JD575+48),"")</f>
      </c>
      <c r="IR575">
        <f>IF($JE575&gt;=49,INDEX($GT:$GT,$JD575+49),"")</f>
      </c>
      <c r="IS575">
        <f>IF($JE575&gt;=50,INDEX($GT:$GT,$JD575+50),"")</f>
      </c>
      <c r="IT575">
        <f>IF($JE575&gt;=51,INDEX($GT:$GT,$JD575+51),"")</f>
      </c>
      <c r="IU575">
        <f>IF($JE575&gt;=52,INDEX($GT:$GT,$JD575+52),"")</f>
      </c>
      <c r="IV575">
        <f>IF($JE575&gt;=53,INDEX($GT:$GT,$JD575+53),"")</f>
      </c>
      <c r="IW575">
        <f>IF($JE575&gt;=54,INDEX($GT:$GT,$JD575+54),"")</f>
      </c>
      <c r="IX575">
        <f>IF($JE575&gt;=55,INDEX($GT:$GT,$JD575+55),"")</f>
      </c>
      <c r="IY575">
        <f>IF($JE575&gt;=56,INDEX($GT:$GT,$JD575+56),"")</f>
      </c>
      <c r="IZ575">
        <f>IF($JE575&gt;=57,INDEX($GT:$GT,$JD575+57),"")</f>
      </c>
      <c r="JA575">
        <f>IF($JE575&gt;=58,INDEX($GT:$GT,$JD575+58),"")</f>
      </c>
      <c r="JB575">
        <f>IF($JE575&gt;=59,INDEX($GT:$GT,$JD575+59),"")</f>
      </c>
      <c r="JC575">
        <f>IF($JE575&gt;=60,INDEX($GT:$GT,$JD575+60),"")</f>
      </c>
      <c r="JD575">
        <f>IFERROR(MATCH($GS575,$GT$2:$GT$322,0)+1,0)</f>
      </c>
      <c r="JE575">
        <f>IFERROR(INDEX($GU$2:$GU$322,MATCH($GS575,$GT$2:$GT$322,0)),0)</f>
      </c>
      <c r="JF575" t="s">
        <v>28</v>
      </c>
      <c r="JG575" t="s">
        <v>28</v>
      </c>
    </row>
    <row r="576" spans="1:267" x14ac:dyDescent="0.25">
      <c r="J576" s="1"/>
      <c r="K576" s="1"/>
      <c r="L576" s="1"/>
      <c r="M576" s="1"/>
      <c r="N576" s="1">
        <f>IFERROR(IF(FIND(" - ",$J576)&gt;0,MID($J576,FIND(" - ",$J576)+3,LEN($J576)),""),"")</f>
      </c>
      <c r="P576" s="1"/>
      <c r="S576" t="s">
        <v>28</v>
      </c>
      <c r="U576">
        <f>IF(OR($S576="",$T576=""),"",IFERROR($S576/$T576,0))</f>
      </c>
      <c r="V576">
        <f>IF($S576="","",
IF($K576="","",
IF(ISNUMBER(SEARCH("exempt",LOWER($K576))),0,
$S576*(VALUE(SUBSTITUTE($K576,"%",""))/100))))</f>
      </c>
      <c r="AB576">
        <f>IF($S576="","",
SUM($S576,$V576,$Z576,$W576,$Y576)-
IF($AA576="",0,VALUE($AA576)))</f>
      </c>
      <c r="AJ576" t="s">
        <v>1260</v>
      </c>
      <c r="AR576">
        <f>IFERROR(LEFT($J576,FIND(" - ",$J576)-1),$J576)</f>
      </c>
      <c r="AU576">
        <f>IF($CJ576&gt;=1,INDEX($AS:$AS,$CI576+1),"")</f>
      </c>
      <c r="AV576">
        <f>IF($CJ576&gt;=2,INDEX($AS:$AS,$CI576+2),"")</f>
      </c>
      <c r="AW576">
        <f>IF($CJ576&gt;=3,INDEX($AS:$AS,$CI576+3),"")</f>
      </c>
      <c r="AX576">
        <f>IF($CJ576&gt;=4,INDEX($AS:$AS,$CI576+4),"")</f>
      </c>
      <c r="AY576">
        <f>IF($CJ576&gt;=5,INDEX($AS:$AS,$CI576+5),"")</f>
      </c>
      <c r="AZ576">
        <f>IF($CJ576&gt;=6,INDEX($AS:$AS,$CI576+6),"")</f>
      </c>
      <c r="BA576">
        <f>IF($CJ576&gt;=7,INDEX($AS:$AS,$CI576+7),"")</f>
      </c>
      <c r="BB576">
        <f>IF($CJ576&gt;=8,INDEX($AS:$AS,$CI576+8),"")</f>
      </c>
      <c r="BC576">
        <f>IF($CJ576&gt;=9,INDEX($AS:$AS,$CI576+9),"")</f>
      </c>
      <c r="BD576">
        <f>IF($CJ576&gt;=10,INDEX($AS:$AS,$CI576+10),"")</f>
      </c>
      <c r="BE576">
        <f>IF($CJ576&gt;=11,INDEX($AS:$AS,$CI576+11),"")</f>
      </c>
      <c r="BF576">
        <f>IF($CJ576&gt;=12,INDEX($AS:$AS,$CI576+12),"")</f>
      </c>
      <c r="BG576">
        <f>IF($CJ576&gt;=13,INDEX($AS:$AS,$CI576+13),"")</f>
      </c>
      <c r="BH576">
        <f>IF($CJ576&gt;=14,INDEX($AS:$AS,$CI576+14),"")</f>
      </c>
      <c r="BI576">
        <f>IF($CJ576&gt;=15,INDEX($AS:$AS,$CI576+15),"")</f>
      </c>
      <c r="BJ576">
        <f>IF($CJ576&gt;=16,INDEX($AS:$AS,$CI576+16),"")</f>
      </c>
      <c r="BK576">
        <f>IF($CJ576&gt;=17,INDEX($AS:$AS,$CI576+17),"")</f>
      </c>
      <c r="BL576">
        <f>IF($CJ576&gt;=18,INDEX($AS:$AS,$CI576+18),"")</f>
      </c>
      <c r="BM576">
        <f>IF($CJ576&gt;=19,INDEX($AS:$AS,$CI576+19),"")</f>
      </c>
      <c r="BN576">
        <f>IF($CJ576&gt;=20,INDEX($AS:$AS,$CI576+20),"")</f>
      </c>
      <c r="BO576">
        <f>IF($CJ576&gt;=21,INDEX($AS:$AS,$CI576+21),"")</f>
      </c>
      <c r="BP576">
        <f>IF($CJ576&gt;=22,INDEX($AS:$AS,$CI576+22),"")</f>
      </c>
      <c r="BQ576">
        <f>IF($CJ576&gt;=23,INDEX($AS:$AS,$CI576+23),"")</f>
      </c>
      <c r="BR576">
        <f>IF($CJ576&gt;=24,INDEX($AS:$AS,$CI576+24),"")</f>
      </c>
      <c r="BS576">
        <f>IF($CJ576&gt;=25,INDEX($AS:$AS,$CI576+25),"")</f>
      </c>
      <c r="BT576">
        <f>IF($CJ576&gt;=26,INDEX($AS:$AS,$CI576+26),"")</f>
      </c>
      <c r="BU576">
        <f>IF($CJ576&gt;=27,INDEX($AS:$AS,$CI576+27),"")</f>
      </c>
      <c r="BV576">
        <f>IF($CJ576&gt;=28,INDEX($AS:$AS,$CI576+28),"")</f>
      </c>
      <c r="BW576">
        <f>IF($CJ576&gt;=29,INDEX($AS:$AS,$CI576+29),"")</f>
      </c>
      <c r="BX576">
        <f>IF($CJ576&gt;=30,INDEX($AS:$AS,$CI576+30),"")</f>
      </c>
      <c r="BY576">
        <f>IF($CJ576&gt;=31,INDEX($AS:$AS,$CI576+31),"")</f>
      </c>
      <c r="BZ576">
        <f>IF($CJ576&gt;=32,INDEX($AS:$AS,$CI576+32),"")</f>
      </c>
      <c r="CA576">
        <f>IF($CJ576&gt;=33,INDEX($AS:$AS,$CI576+33),"")</f>
      </c>
      <c r="CB576">
        <f>IF($CJ576&gt;=34,INDEX($AS:$AS,$CI576+34),"")</f>
      </c>
      <c r="CC576">
        <f>IF($CJ576&gt;=35,INDEX($AS:$AS,$CI576+35),"")</f>
      </c>
      <c r="CD576">
        <f>IF($CJ576&gt;=36,INDEX($AS:$AS,$CI576+36),"")</f>
      </c>
      <c r="CE576">
        <f>IF($CJ576&gt;=37,INDEX($AS:$AS,$CI576+37),"")</f>
      </c>
      <c r="CF576">
        <f>IF($CJ576&gt;=38,INDEX($AS:$AS,$CI576+38),"")</f>
      </c>
      <c r="CG576">
        <f>IF($CJ576&gt;=39,INDEX($AS:$AS,$CI576+39),"")</f>
      </c>
      <c r="CH576">
        <f>IF($CJ576&gt;=40,INDEX($AS:$AS,$CI576+40),"")</f>
      </c>
      <c r="CI576">
        <f>IFERROR(MATCH($AR576,$AS$2:$AS$133,0)+1,0)</f>
      </c>
      <c r="CJ576">
        <f>IFERROR(INDEX($AT$2:$AT$133,MATCH($AR576,$AS$2:$AS$133,0)),0)</f>
      </c>
      <c r="CK576">
        <f>IFERROR(LEFT($O576,FIND(" - ",$O576)-1),$O576)</f>
      </c>
      <c r="CL576" t="s">
        <v>1261</v>
      </c>
      <c r="CM576">
        <v>1</v>
      </c>
      <c r="CN576">
        <f>IF($DI576&gt;=1,INDEX($CL:$CL,$DH576+1),"")</f>
      </c>
      <c r="CO576">
        <f>IF($DI576&gt;=2,INDEX($CL:$CL,$DH576+2),"")</f>
      </c>
      <c r="CP576">
        <f>IF($DI576&gt;=3,INDEX($CL:$CL,$DH576+3),"")</f>
      </c>
      <c r="CQ576">
        <f>IF($DI576&gt;=4,INDEX($CL:$CL,$DH576+4),"")</f>
      </c>
      <c r="CR576">
        <f>IF($DI576&gt;=5,INDEX($CL:$CL,$DH576+5),"")</f>
      </c>
      <c r="CS576">
        <f>IF($DI576&gt;=6,INDEX($CL:$CL,$DH576+6),"")</f>
      </c>
      <c r="CT576">
        <f>IF($DI576&gt;=7,INDEX($CL:$CL,$DH576+7),"")</f>
      </c>
      <c r="CU576">
        <f>IF($DI576&gt;=8,INDEX($CL:$CL,$DH576+8),"")</f>
      </c>
      <c r="CV576">
        <f>IF($DI576&gt;=9,INDEX($CL:$CL,$DH576+9),"")</f>
      </c>
      <c r="CW576">
        <f>IF($DI576&gt;=10,INDEX($CL:$CL,$DH576+10),"")</f>
      </c>
      <c r="CX576">
        <f>IF($DI576&gt;=11,INDEX($CL:$CL,$DH576+11),"")</f>
      </c>
      <c r="CY576">
        <f>IF($DI576&gt;=12,INDEX($CL:$CL,$DH576+12),"")</f>
      </c>
      <c r="CZ576">
        <f>IF($DI576&gt;=13,INDEX($CL:$CL,$DH576+13),"")</f>
      </c>
      <c r="DA576">
        <f>IF($DI576&gt;=14,INDEX($CL:$CL,$DH576+14),"")</f>
      </c>
      <c r="DB576">
        <f>IF($DI576&gt;=15,INDEX($CL:$CL,$DH576+15),"")</f>
      </c>
      <c r="DC576">
        <f>IF($DI576&gt;=16,INDEX($CL:$CL,$DH576+16),"")</f>
      </c>
      <c r="DD576">
        <f>IF($DI576&gt;=17,INDEX($CL:$CL,$DH576+17),"")</f>
      </c>
      <c r="DE576">
        <f>IF($DI576&gt;=18,INDEX($CL:$CL,$DH576+18),"")</f>
      </c>
      <c r="DF576">
        <f>IF($DI576&gt;=19,INDEX($CL:$CL,$DH576+19),"")</f>
      </c>
      <c r="DG576">
        <f>IF($DI576&gt;=20,INDEX($CL:$CL,$DH576+20),"")</f>
      </c>
      <c r="DH576">
        <f>IFERROR(MATCH($CK576,$CL$2:$CL$1558,0)+1,0)</f>
      </c>
      <c r="DI576">
        <f>IFERROR(INDEX($CM$2:$CM$1558,MATCH($CK576,$CL$2:$CL$1558,0)),0)</f>
      </c>
      <c r="DJ576">
        <f>IFERROR(INDEX($AQ:$AQ,MATCH($K576,$AP:$AP,0))&amp;"","")</f>
      </c>
      <c r="DN576">
        <f>IF($GQ576&gt;=1,INDEX($DK:$DK,$GP576+1),"")</f>
      </c>
      <c r="DO576">
        <f>IF($GQ576&gt;=2,INDEX($DK:$DK,$GP576+2),"")</f>
      </c>
      <c r="DP576">
        <f>IF($GQ576&gt;=3,INDEX($DK:$DK,$GP576+3),"")</f>
      </c>
      <c r="DQ576">
        <f>IF($GQ576&gt;=4,INDEX($DK:$DK,$GP576+4),"")</f>
      </c>
      <c r="DR576">
        <f>IF($GQ576&gt;=5,INDEX($DK:$DK,$GP576+5),"")</f>
      </c>
      <c r="DS576">
        <f>IF($GQ576&gt;=6,INDEX($DK:$DK,$GP576+6),"")</f>
      </c>
      <c r="DT576">
        <f>IF($GQ576&gt;=7,INDEX($DK:$DK,$GP576+7),"")</f>
      </c>
      <c r="DU576">
        <f>IF($GQ576&gt;=8,INDEX($DK:$DK,$GP576+8),"")</f>
      </c>
      <c r="DV576">
        <f>IF($GQ576&gt;=9,INDEX($DK:$DK,$GP576+9),"")</f>
      </c>
      <c r="DW576">
        <f>IF($GQ576&gt;=10,INDEX($DK:$DK,$GP576+10),"")</f>
      </c>
      <c r="DX576">
        <f>IF($GQ576&gt;=11,INDEX($DK:$DK,$GP576+11),"")</f>
      </c>
      <c r="DY576">
        <f>IF($GQ576&gt;=12,INDEX($DK:$DK,$GP576+12),"")</f>
      </c>
      <c r="DZ576">
        <f>IF($GQ576&gt;=13,INDEX($DK:$DK,$GP576+13),"")</f>
      </c>
      <c r="EA576">
        <f>IF($GQ576&gt;=14,INDEX($DK:$DK,$GP576+14),"")</f>
      </c>
      <c r="EB576">
        <f>IF($GQ576&gt;=15,INDEX($DK:$DK,$GP576+15),"")</f>
      </c>
      <c r="EC576">
        <f>IF($GQ576&gt;=16,INDEX($DK:$DK,$GP576+16),"")</f>
      </c>
      <c r="ED576">
        <f>IF($GQ576&gt;=17,INDEX($DK:$DK,$GP576+17),"")</f>
      </c>
      <c r="EE576">
        <f>IF($GQ576&gt;=18,INDEX($DK:$DK,$GP576+18),"")</f>
      </c>
      <c r="EF576">
        <f>IF($GQ576&gt;=19,INDEX($DK:$DK,$GP576+19),"")</f>
      </c>
      <c r="EG576">
        <f>IF($GQ576&gt;=20,INDEX($DK:$DK,$GP576+20),"")</f>
      </c>
      <c r="EH576">
        <f>IF($GQ576&gt;=21,INDEX($DK:$DK,$GP576+21),"")</f>
      </c>
      <c r="EI576">
        <f>IF($GQ576&gt;=22,INDEX($DK:$DK,$GP576+22),"")</f>
      </c>
      <c r="EJ576">
        <f>IF($GQ576&gt;=23,INDEX($DK:$DK,$GP576+23),"")</f>
      </c>
      <c r="EK576">
        <f>IF($GQ576&gt;=24,INDEX($DK:$DK,$GP576+24),"")</f>
      </c>
      <c r="EL576">
        <f>IF($GQ576&gt;=25,INDEX($DK:$DK,$GP576+25),"")</f>
      </c>
      <c r="EM576">
        <f>IF($GQ576&gt;=26,INDEX($DK:$DK,$GP576+26),"")</f>
      </c>
      <c r="EN576">
        <f>IF($GQ576&gt;=27,INDEX($DK:$DK,$GP576+27),"")</f>
      </c>
      <c r="EO576">
        <f>IF($GQ576&gt;=28,INDEX($DK:$DK,$GP576+28),"")</f>
      </c>
      <c r="EP576">
        <f>IF($GQ576&gt;=29,INDEX($DK:$DK,$GP576+29),"")</f>
      </c>
      <c r="EQ576">
        <f>IF($GQ576&gt;=30,INDEX($DK:$DK,$GP576+30),"")</f>
      </c>
      <c r="ER576">
        <f>IF($GQ576&gt;=31,INDEX($DK:$DK,$GP576+31),"")</f>
      </c>
      <c r="ES576">
        <f>IF($GQ576&gt;=32,INDEX($DK:$DK,$GP576+32),"")</f>
      </c>
      <c r="ET576">
        <f>IF($GQ576&gt;=33,INDEX($DK:$DK,$GP576+33),"")</f>
      </c>
      <c r="EU576">
        <f>IF($GQ576&gt;=34,INDEX($DK:$DK,$GP576+34),"")</f>
      </c>
      <c r="EV576">
        <f>IF($GQ576&gt;=35,INDEX($DK:$DK,$GP576+35),"")</f>
      </c>
      <c r="EW576">
        <f>IF($GQ576&gt;=36,INDEX($DK:$DK,$GP576+36),"")</f>
      </c>
      <c r="EX576">
        <f>IF($GQ576&gt;=37,INDEX($DK:$DK,$GP576+37),"")</f>
      </c>
      <c r="EY576">
        <f>IF($GQ576&gt;=38,INDEX($DK:$DK,$GP576+38),"")</f>
      </c>
      <c r="EZ576">
        <f>IF($GQ576&gt;=39,INDEX($DK:$DK,$GP576+39),"")</f>
      </c>
      <c r="FA576">
        <f>IF($GQ576&gt;=40,INDEX($DK:$DK,$GP576+40),"")</f>
      </c>
      <c r="FB576">
        <f>IF($GQ576&gt;=1,INDEX($DL:$DL,$GP576+1),"")</f>
      </c>
      <c r="FC576">
        <f>IF($GQ576&gt;=2,INDEX($DL:$DL,$GP576+2),"")</f>
      </c>
      <c r="FD576">
        <f>IF($GQ576&gt;=3,INDEX($DL:$DL,$GP576+3),"")</f>
      </c>
      <c r="FE576">
        <f>IF($GQ576&gt;=4,INDEX($DL:$DL,$GP576+4),"")</f>
      </c>
      <c r="FF576">
        <f>IF($GQ576&gt;=5,INDEX($DL:$DL,$GP576+5),"")</f>
      </c>
      <c r="FG576">
        <f>IF($GQ576&gt;=6,INDEX($DL:$DL,$GP576+6),"")</f>
      </c>
      <c r="FH576">
        <f>IF($GQ576&gt;=7,INDEX($DL:$DL,$GP576+7),"")</f>
      </c>
      <c r="FI576">
        <f>IF($GQ576&gt;=8,INDEX($DL:$DL,$GP576+8),"")</f>
      </c>
      <c r="FJ576">
        <f>IF($GQ576&gt;=9,INDEX($DL:$DL,$GP576+9),"")</f>
      </c>
      <c r="FK576">
        <f>IF($GQ576&gt;=10,INDEX($DL:$DL,$GP576+10),"")</f>
      </c>
      <c r="FL576">
        <f>IF($GQ576&gt;=11,INDEX($DL:$DL,$GP576+11),"")</f>
      </c>
      <c r="FM576">
        <f>IF($GQ576&gt;=12,INDEX($DL:$DL,$GP576+12),"")</f>
      </c>
      <c r="FN576">
        <f>IF($GQ576&gt;=13,INDEX($DL:$DL,$GP576+13),"")</f>
      </c>
      <c r="FO576">
        <f>IF($GQ576&gt;=14,INDEX($DL:$DL,$GP576+14),"")</f>
      </c>
      <c r="FP576">
        <f>IF($GQ576&gt;=15,INDEX($DL:$DL,$GP576+15),"")</f>
      </c>
      <c r="FQ576">
        <f>IF($GQ576&gt;=16,INDEX($DL:$DL,$GP576+16),"")</f>
      </c>
      <c r="FR576">
        <f>IF($GQ576&gt;=17,INDEX($DL:$DL,$GP576+17),"")</f>
      </c>
      <c r="FS576">
        <f>IF($GQ576&gt;=18,INDEX($DL:$DL,$GP576+18),"")</f>
      </c>
      <c r="FT576">
        <f>IF($GQ576&gt;=19,INDEX($DL:$DL,$GP576+19),"")</f>
      </c>
      <c r="FU576">
        <f>IF($GQ576&gt;=20,INDEX($DL:$DL,$GP576+20),"")</f>
      </c>
      <c r="FV576">
        <f>IF($GQ576&gt;=21,INDEX($DL:$DL,$GP576+21),"")</f>
      </c>
      <c r="FW576">
        <f>IF($GQ576&gt;=22,INDEX($DL:$DL,$GP576+22),"")</f>
      </c>
      <c r="FX576">
        <f>IF($GQ576&gt;=23,INDEX($DL:$DL,$GP576+23),"")</f>
      </c>
      <c r="FY576">
        <f>IF($GQ576&gt;=24,INDEX($DL:$DL,$GP576+24),"")</f>
      </c>
      <c r="FZ576">
        <f>IF($GQ576&gt;=25,INDEX($DL:$DL,$GP576+25),"")</f>
      </c>
      <c r="GA576">
        <f>IF($GQ576&gt;=26,INDEX($DL:$DL,$GP576+26),"")</f>
      </c>
      <c r="GB576">
        <f>IF($GQ576&gt;=27,INDEX($DL:$DL,$GP576+27),"")</f>
      </c>
      <c r="GC576">
        <f>IF($GQ576&gt;=28,INDEX($DL:$DL,$GP576+28),"")</f>
      </c>
      <c r="GD576">
        <f>IF($GQ576&gt;=29,INDEX($DL:$DL,$GP576+29),"")</f>
      </c>
      <c r="GE576">
        <f>IF($GQ576&gt;=30,INDEX($DL:$DL,$GP576+30),"")</f>
      </c>
      <c r="GF576">
        <f>IF($GQ576&gt;=31,INDEX($DL:$DL,$GP576+31),"")</f>
      </c>
      <c r="GG576">
        <f>IF($GQ576&gt;=32,INDEX($DL:$DL,$GP576+32),"")</f>
      </c>
      <c r="GH576">
        <f>IF($GQ576&gt;=33,INDEX($DL:$DL,$GP576+33),"")</f>
      </c>
      <c r="GI576">
        <f>IF($GQ576&gt;=34,INDEX($DL:$DL,$GP576+34),"")</f>
      </c>
      <c r="GJ576">
        <f>IF($GQ576&gt;=35,INDEX($DL:$DL,$GP576+35),"")</f>
      </c>
      <c r="GK576">
        <f>IF($GQ576&gt;=36,INDEX($DL:$DL,$GP576+36),"")</f>
      </c>
      <c r="GL576">
        <f>IF($GQ576&gt;=37,INDEX($DL:$DL,$GP576+37),"")</f>
      </c>
      <c r="GM576">
        <f>IF($GQ576&gt;=38,INDEX($DL:$DL,$GP576+38),"")</f>
      </c>
      <c r="GN576">
        <f>IF($GQ576&gt;=39,INDEX($DL:$DL,$GP576+39),"")</f>
      </c>
      <c r="GO576">
        <f>IF($GQ576&gt;=40,INDEX($DL:$DL,$GP576+40),"")</f>
      </c>
      <c r="GP576">
        <f>IFERROR(MATCH($DJ576,$DK$2:$DK$148,0)+1,0)</f>
      </c>
      <c r="GQ576">
        <f>IFERROR(INDEX($DM$2:$DM$148,MATCH($DJ576,$DK$2:$DK$148,0)),0)</f>
      </c>
      <c r="GR576">
        <f>IFERROR(MATCH($L576,$DN$576:$FA$576,0),0)</f>
      </c>
      <c r="GS576">
        <f>IF($GR576&gt;0,INDEX($FB$576:$GO$576,$GR576),"")</f>
      </c>
      <c r="GV576">
        <f>IF($JE576&gt;=1,INDEX($GT:$GT,$JD576+1),"")</f>
      </c>
      <c r="GW576">
        <f>IF($JE576&gt;=2,INDEX($GT:$GT,$JD576+2),"")</f>
      </c>
      <c r="GX576">
        <f>IF($JE576&gt;=3,INDEX($GT:$GT,$JD576+3),"")</f>
      </c>
      <c r="GY576">
        <f>IF($JE576&gt;=4,INDEX($GT:$GT,$JD576+4),"")</f>
      </c>
      <c r="GZ576">
        <f>IF($JE576&gt;=5,INDEX($GT:$GT,$JD576+5),"")</f>
      </c>
      <c r="HA576">
        <f>IF($JE576&gt;=6,INDEX($GT:$GT,$JD576+6),"")</f>
      </c>
      <c r="HB576">
        <f>IF($JE576&gt;=7,INDEX($GT:$GT,$JD576+7),"")</f>
      </c>
      <c r="HC576">
        <f>IF($JE576&gt;=8,INDEX($GT:$GT,$JD576+8),"")</f>
      </c>
      <c r="HD576">
        <f>IF($JE576&gt;=9,INDEX($GT:$GT,$JD576+9),"")</f>
      </c>
      <c r="HE576">
        <f>IF($JE576&gt;=10,INDEX($GT:$GT,$JD576+10),"")</f>
      </c>
      <c r="HF576">
        <f>IF($JE576&gt;=11,INDEX($GT:$GT,$JD576+11),"")</f>
      </c>
      <c r="HG576">
        <f>IF($JE576&gt;=12,INDEX($GT:$GT,$JD576+12),"")</f>
      </c>
      <c r="HH576">
        <f>IF($JE576&gt;=13,INDEX($GT:$GT,$JD576+13),"")</f>
      </c>
      <c r="HI576">
        <f>IF($JE576&gt;=14,INDEX($GT:$GT,$JD576+14),"")</f>
      </c>
      <c r="HJ576">
        <f>IF($JE576&gt;=15,INDEX($GT:$GT,$JD576+15),"")</f>
      </c>
      <c r="HK576">
        <f>IF($JE576&gt;=16,INDEX($GT:$GT,$JD576+16),"")</f>
      </c>
      <c r="HL576">
        <f>IF($JE576&gt;=17,INDEX($GT:$GT,$JD576+17),"")</f>
      </c>
      <c r="HM576">
        <f>IF($JE576&gt;=18,INDEX($GT:$GT,$JD576+18),"")</f>
      </c>
      <c r="HN576">
        <f>IF($JE576&gt;=19,INDEX($GT:$GT,$JD576+19),"")</f>
      </c>
      <c r="HO576">
        <f>IF($JE576&gt;=20,INDEX($GT:$GT,$JD576+20),"")</f>
      </c>
      <c r="HP576">
        <f>IF($JE576&gt;=21,INDEX($GT:$GT,$JD576+21),"")</f>
      </c>
      <c r="HQ576">
        <f>IF($JE576&gt;=22,INDEX($GT:$GT,$JD576+22),"")</f>
      </c>
      <c r="HR576">
        <f>IF($JE576&gt;=23,INDEX($GT:$GT,$JD576+23),"")</f>
      </c>
      <c r="HS576">
        <f>IF($JE576&gt;=24,INDEX($GT:$GT,$JD576+24),"")</f>
      </c>
      <c r="HT576">
        <f>IF($JE576&gt;=25,INDEX($GT:$GT,$JD576+25),"")</f>
      </c>
      <c r="HU576">
        <f>IF($JE576&gt;=26,INDEX($GT:$GT,$JD576+26),"")</f>
      </c>
      <c r="HV576">
        <f>IF($JE576&gt;=27,INDEX($GT:$GT,$JD576+27),"")</f>
      </c>
      <c r="HW576">
        <f>IF($JE576&gt;=28,INDEX($GT:$GT,$JD576+28),"")</f>
      </c>
      <c r="HX576">
        <f>IF($JE576&gt;=29,INDEX($GT:$GT,$JD576+29),"")</f>
      </c>
      <c r="HY576">
        <f>IF($JE576&gt;=30,INDEX($GT:$GT,$JD576+30),"")</f>
      </c>
      <c r="HZ576">
        <f>IF($JE576&gt;=31,INDEX($GT:$GT,$JD576+31),"")</f>
      </c>
      <c r="IA576">
        <f>IF($JE576&gt;=32,INDEX($GT:$GT,$JD576+32),"")</f>
      </c>
      <c r="IB576">
        <f>IF($JE576&gt;=33,INDEX($GT:$GT,$JD576+33),"")</f>
      </c>
      <c r="IC576">
        <f>IF($JE576&gt;=34,INDEX($GT:$GT,$JD576+34),"")</f>
      </c>
      <c r="ID576">
        <f>IF($JE576&gt;=35,INDEX($GT:$GT,$JD576+35),"")</f>
      </c>
      <c r="IE576">
        <f>IF($JE576&gt;=36,INDEX($GT:$GT,$JD576+36),"")</f>
      </c>
      <c r="IF576">
        <f>IF($JE576&gt;=37,INDEX($GT:$GT,$JD576+37),"")</f>
      </c>
      <c r="IG576">
        <f>IF($JE576&gt;=38,INDEX($GT:$GT,$JD576+38),"")</f>
      </c>
      <c r="IH576">
        <f>IF($JE576&gt;=39,INDEX($GT:$GT,$JD576+39),"")</f>
      </c>
      <c r="II576">
        <f>IF($JE576&gt;=40,INDEX($GT:$GT,$JD576+40),"")</f>
      </c>
      <c r="IJ576">
        <f>IF($JE576&gt;=41,INDEX($GT:$GT,$JD576+41),"")</f>
      </c>
      <c r="IK576">
        <f>IF($JE576&gt;=42,INDEX($GT:$GT,$JD576+42),"")</f>
      </c>
      <c r="IL576">
        <f>IF($JE576&gt;=43,INDEX($GT:$GT,$JD576+43),"")</f>
      </c>
      <c r="IM576">
        <f>IF($JE576&gt;=44,INDEX($GT:$GT,$JD576+44),"")</f>
      </c>
      <c r="IN576">
        <f>IF($JE576&gt;=45,INDEX($GT:$GT,$JD576+45),"")</f>
      </c>
      <c r="IO576">
        <f>IF($JE576&gt;=46,INDEX($GT:$GT,$JD576+46),"")</f>
      </c>
      <c r="IP576">
        <f>IF($JE576&gt;=47,INDEX($GT:$GT,$JD576+47),"")</f>
      </c>
      <c r="IQ576">
        <f>IF($JE576&gt;=48,INDEX($GT:$GT,$JD576+48),"")</f>
      </c>
      <c r="IR576">
        <f>IF($JE576&gt;=49,INDEX($GT:$GT,$JD576+49),"")</f>
      </c>
      <c r="IS576">
        <f>IF($JE576&gt;=50,INDEX($GT:$GT,$JD576+50),"")</f>
      </c>
      <c r="IT576">
        <f>IF($JE576&gt;=51,INDEX($GT:$GT,$JD576+51),"")</f>
      </c>
      <c r="IU576">
        <f>IF($JE576&gt;=52,INDEX($GT:$GT,$JD576+52),"")</f>
      </c>
      <c r="IV576">
        <f>IF($JE576&gt;=53,INDEX($GT:$GT,$JD576+53),"")</f>
      </c>
      <c r="IW576">
        <f>IF($JE576&gt;=54,INDEX($GT:$GT,$JD576+54),"")</f>
      </c>
      <c r="IX576">
        <f>IF($JE576&gt;=55,INDEX($GT:$GT,$JD576+55),"")</f>
      </c>
      <c r="IY576">
        <f>IF($JE576&gt;=56,INDEX($GT:$GT,$JD576+56),"")</f>
      </c>
      <c r="IZ576">
        <f>IF($JE576&gt;=57,INDEX($GT:$GT,$JD576+57),"")</f>
      </c>
      <c r="JA576">
        <f>IF($JE576&gt;=58,INDEX($GT:$GT,$JD576+58),"")</f>
      </c>
      <c r="JB576">
        <f>IF($JE576&gt;=59,INDEX($GT:$GT,$JD576+59),"")</f>
      </c>
      <c r="JC576">
        <f>IF($JE576&gt;=60,INDEX($GT:$GT,$JD576+60),"")</f>
      </c>
      <c r="JD576">
        <f>IFERROR(MATCH($GS576,$GT$2:$GT$322,0)+1,0)</f>
      </c>
      <c r="JE576">
        <f>IFERROR(INDEX($GU$2:$GU$322,MATCH($GS576,$GT$2:$GT$322,0)),0)</f>
      </c>
      <c r="JF576" t="s">
        <v>28</v>
      </c>
      <c r="JG576" t="s">
        <v>28</v>
      </c>
    </row>
    <row r="577" spans="1:267" x14ac:dyDescent="0.25">
      <c r="J577" s="1"/>
      <c r="K577" s="1"/>
      <c r="L577" s="1"/>
      <c r="M577" s="1"/>
      <c r="N577" s="1">
        <f>IFERROR(IF(FIND(" - ",$J577)&gt;0,MID($J577,FIND(" - ",$J577)+3,LEN($J577)),""),"")</f>
      </c>
      <c r="P577" s="1"/>
      <c r="S577" t="s">
        <v>28</v>
      </c>
      <c r="U577">
        <f>IF(OR($S577="",$T577=""),"",IFERROR($S577/$T577,0))</f>
      </c>
      <c r="V577">
        <f>IF($S577="","",
IF($K577="","",
IF(ISNUMBER(SEARCH("exempt",LOWER($K577))),0,
$S577*(VALUE(SUBSTITUTE($K577,"%",""))/100))))</f>
      </c>
      <c r="AB577">
        <f>IF($S577="","",
SUM($S577,$V577,$Z577,$W577,$Y577)-
IF($AA577="",0,VALUE($AA577)))</f>
      </c>
      <c r="AJ577" t="s">
        <v>1262</v>
      </c>
      <c r="AR577">
        <f>IFERROR(LEFT($J577,FIND(" - ",$J577)-1),$J577)</f>
      </c>
      <c r="AU577">
        <f>IF($CJ577&gt;=1,INDEX($AS:$AS,$CI577+1),"")</f>
      </c>
      <c r="AV577">
        <f>IF($CJ577&gt;=2,INDEX($AS:$AS,$CI577+2),"")</f>
      </c>
      <c r="AW577">
        <f>IF($CJ577&gt;=3,INDEX($AS:$AS,$CI577+3),"")</f>
      </c>
      <c r="AX577">
        <f>IF($CJ577&gt;=4,INDEX($AS:$AS,$CI577+4),"")</f>
      </c>
      <c r="AY577">
        <f>IF($CJ577&gt;=5,INDEX($AS:$AS,$CI577+5),"")</f>
      </c>
      <c r="AZ577">
        <f>IF($CJ577&gt;=6,INDEX($AS:$AS,$CI577+6),"")</f>
      </c>
      <c r="BA577">
        <f>IF($CJ577&gt;=7,INDEX($AS:$AS,$CI577+7),"")</f>
      </c>
      <c r="BB577">
        <f>IF($CJ577&gt;=8,INDEX($AS:$AS,$CI577+8),"")</f>
      </c>
      <c r="BC577">
        <f>IF($CJ577&gt;=9,INDEX($AS:$AS,$CI577+9),"")</f>
      </c>
      <c r="BD577">
        <f>IF($CJ577&gt;=10,INDEX($AS:$AS,$CI577+10),"")</f>
      </c>
      <c r="BE577">
        <f>IF($CJ577&gt;=11,INDEX($AS:$AS,$CI577+11),"")</f>
      </c>
      <c r="BF577">
        <f>IF($CJ577&gt;=12,INDEX($AS:$AS,$CI577+12),"")</f>
      </c>
      <c r="BG577">
        <f>IF($CJ577&gt;=13,INDEX($AS:$AS,$CI577+13),"")</f>
      </c>
      <c r="BH577">
        <f>IF($CJ577&gt;=14,INDEX($AS:$AS,$CI577+14),"")</f>
      </c>
      <c r="BI577">
        <f>IF($CJ577&gt;=15,INDEX($AS:$AS,$CI577+15),"")</f>
      </c>
      <c r="BJ577">
        <f>IF($CJ577&gt;=16,INDEX($AS:$AS,$CI577+16),"")</f>
      </c>
      <c r="BK577">
        <f>IF($CJ577&gt;=17,INDEX($AS:$AS,$CI577+17),"")</f>
      </c>
      <c r="BL577">
        <f>IF($CJ577&gt;=18,INDEX($AS:$AS,$CI577+18),"")</f>
      </c>
      <c r="BM577">
        <f>IF($CJ577&gt;=19,INDEX($AS:$AS,$CI577+19),"")</f>
      </c>
      <c r="BN577">
        <f>IF($CJ577&gt;=20,INDEX($AS:$AS,$CI577+20),"")</f>
      </c>
      <c r="BO577">
        <f>IF($CJ577&gt;=21,INDEX($AS:$AS,$CI577+21),"")</f>
      </c>
      <c r="BP577">
        <f>IF($CJ577&gt;=22,INDEX($AS:$AS,$CI577+22),"")</f>
      </c>
      <c r="BQ577">
        <f>IF($CJ577&gt;=23,INDEX($AS:$AS,$CI577+23),"")</f>
      </c>
      <c r="BR577">
        <f>IF($CJ577&gt;=24,INDEX($AS:$AS,$CI577+24),"")</f>
      </c>
      <c r="BS577">
        <f>IF($CJ577&gt;=25,INDEX($AS:$AS,$CI577+25),"")</f>
      </c>
      <c r="BT577">
        <f>IF($CJ577&gt;=26,INDEX($AS:$AS,$CI577+26),"")</f>
      </c>
      <c r="BU577">
        <f>IF($CJ577&gt;=27,INDEX($AS:$AS,$CI577+27),"")</f>
      </c>
      <c r="BV577">
        <f>IF($CJ577&gt;=28,INDEX($AS:$AS,$CI577+28),"")</f>
      </c>
      <c r="BW577">
        <f>IF($CJ577&gt;=29,INDEX($AS:$AS,$CI577+29),"")</f>
      </c>
      <c r="BX577">
        <f>IF($CJ577&gt;=30,INDEX($AS:$AS,$CI577+30),"")</f>
      </c>
      <c r="BY577">
        <f>IF($CJ577&gt;=31,INDEX($AS:$AS,$CI577+31),"")</f>
      </c>
      <c r="BZ577">
        <f>IF($CJ577&gt;=32,INDEX($AS:$AS,$CI577+32),"")</f>
      </c>
      <c r="CA577">
        <f>IF($CJ577&gt;=33,INDEX($AS:$AS,$CI577+33),"")</f>
      </c>
      <c r="CB577">
        <f>IF($CJ577&gt;=34,INDEX($AS:$AS,$CI577+34),"")</f>
      </c>
      <c r="CC577">
        <f>IF($CJ577&gt;=35,INDEX($AS:$AS,$CI577+35),"")</f>
      </c>
      <c r="CD577">
        <f>IF($CJ577&gt;=36,INDEX($AS:$AS,$CI577+36),"")</f>
      </c>
      <c r="CE577">
        <f>IF($CJ577&gt;=37,INDEX($AS:$AS,$CI577+37),"")</f>
      </c>
      <c r="CF577">
        <f>IF($CJ577&gt;=38,INDEX($AS:$AS,$CI577+38),"")</f>
      </c>
      <c r="CG577">
        <f>IF($CJ577&gt;=39,INDEX($AS:$AS,$CI577+39),"")</f>
      </c>
      <c r="CH577">
        <f>IF($CJ577&gt;=40,INDEX($AS:$AS,$CI577+40),"")</f>
      </c>
      <c r="CI577">
        <f>IFERROR(MATCH($AR577,$AS$2:$AS$133,0)+1,0)</f>
      </c>
      <c r="CJ577">
        <f>IFERROR(INDEX($AT$2:$AT$133,MATCH($AR577,$AS$2:$AS$133,0)),0)</f>
      </c>
      <c r="CK577">
        <f>IFERROR(LEFT($O577,FIND(" - ",$O577)-1),$O577)</f>
      </c>
      <c r="CL577" t="s">
        <v>85</v>
      </c>
      <c r="CN577">
        <f>IF($DI577&gt;=1,INDEX($CL:$CL,$DH577+1),"")</f>
      </c>
      <c r="CO577">
        <f>IF($DI577&gt;=2,INDEX($CL:$CL,$DH577+2),"")</f>
      </c>
      <c r="CP577">
        <f>IF($DI577&gt;=3,INDEX($CL:$CL,$DH577+3),"")</f>
      </c>
      <c r="CQ577">
        <f>IF($DI577&gt;=4,INDEX($CL:$CL,$DH577+4),"")</f>
      </c>
      <c r="CR577">
        <f>IF($DI577&gt;=5,INDEX($CL:$CL,$DH577+5),"")</f>
      </c>
      <c r="CS577">
        <f>IF($DI577&gt;=6,INDEX($CL:$CL,$DH577+6),"")</f>
      </c>
      <c r="CT577">
        <f>IF($DI577&gt;=7,INDEX($CL:$CL,$DH577+7),"")</f>
      </c>
      <c r="CU577">
        <f>IF($DI577&gt;=8,INDEX($CL:$CL,$DH577+8),"")</f>
      </c>
      <c r="CV577">
        <f>IF($DI577&gt;=9,INDEX($CL:$CL,$DH577+9),"")</f>
      </c>
      <c r="CW577">
        <f>IF($DI577&gt;=10,INDEX($CL:$CL,$DH577+10),"")</f>
      </c>
      <c r="CX577">
        <f>IF($DI577&gt;=11,INDEX($CL:$CL,$DH577+11),"")</f>
      </c>
      <c r="CY577">
        <f>IF($DI577&gt;=12,INDEX($CL:$CL,$DH577+12),"")</f>
      </c>
      <c r="CZ577">
        <f>IF($DI577&gt;=13,INDEX($CL:$CL,$DH577+13),"")</f>
      </c>
      <c r="DA577">
        <f>IF($DI577&gt;=14,INDEX($CL:$CL,$DH577+14),"")</f>
      </c>
      <c r="DB577">
        <f>IF($DI577&gt;=15,INDEX($CL:$CL,$DH577+15),"")</f>
      </c>
      <c r="DC577">
        <f>IF($DI577&gt;=16,INDEX($CL:$CL,$DH577+16),"")</f>
      </c>
      <c r="DD577">
        <f>IF($DI577&gt;=17,INDEX($CL:$CL,$DH577+17),"")</f>
      </c>
      <c r="DE577">
        <f>IF($DI577&gt;=18,INDEX($CL:$CL,$DH577+18),"")</f>
      </c>
      <c r="DF577">
        <f>IF($DI577&gt;=19,INDEX($CL:$CL,$DH577+19),"")</f>
      </c>
      <c r="DG577">
        <f>IF($DI577&gt;=20,INDEX($CL:$CL,$DH577+20),"")</f>
      </c>
      <c r="DH577">
        <f>IFERROR(MATCH($CK577,$CL$2:$CL$1558,0)+1,0)</f>
      </c>
      <c r="DI577">
        <f>IFERROR(INDEX($CM$2:$CM$1558,MATCH($CK577,$CL$2:$CL$1558,0)),0)</f>
      </c>
      <c r="DJ577">
        <f>IFERROR(INDEX($AQ:$AQ,MATCH($K577,$AP:$AP,0))&amp;"","")</f>
      </c>
      <c r="DN577">
        <f>IF($GQ577&gt;=1,INDEX($DK:$DK,$GP577+1),"")</f>
      </c>
      <c r="DO577">
        <f>IF($GQ577&gt;=2,INDEX($DK:$DK,$GP577+2),"")</f>
      </c>
      <c r="DP577">
        <f>IF($GQ577&gt;=3,INDEX($DK:$DK,$GP577+3),"")</f>
      </c>
      <c r="DQ577">
        <f>IF($GQ577&gt;=4,INDEX($DK:$DK,$GP577+4),"")</f>
      </c>
      <c r="DR577">
        <f>IF($GQ577&gt;=5,INDEX($DK:$DK,$GP577+5),"")</f>
      </c>
      <c r="DS577">
        <f>IF($GQ577&gt;=6,INDEX($DK:$DK,$GP577+6),"")</f>
      </c>
      <c r="DT577">
        <f>IF($GQ577&gt;=7,INDEX($DK:$DK,$GP577+7),"")</f>
      </c>
      <c r="DU577">
        <f>IF($GQ577&gt;=8,INDEX($DK:$DK,$GP577+8),"")</f>
      </c>
      <c r="DV577">
        <f>IF($GQ577&gt;=9,INDEX($DK:$DK,$GP577+9),"")</f>
      </c>
      <c r="DW577">
        <f>IF($GQ577&gt;=10,INDEX($DK:$DK,$GP577+10),"")</f>
      </c>
      <c r="DX577">
        <f>IF($GQ577&gt;=11,INDEX($DK:$DK,$GP577+11),"")</f>
      </c>
      <c r="DY577">
        <f>IF($GQ577&gt;=12,INDEX($DK:$DK,$GP577+12),"")</f>
      </c>
      <c r="DZ577">
        <f>IF($GQ577&gt;=13,INDEX($DK:$DK,$GP577+13),"")</f>
      </c>
      <c r="EA577">
        <f>IF($GQ577&gt;=14,INDEX($DK:$DK,$GP577+14),"")</f>
      </c>
      <c r="EB577">
        <f>IF($GQ577&gt;=15,INDEX($DK:$DK,$GP577+15),"")</f>
      </c>
      <c r="EC577">
        <f>IF($GQ577&gt;=16,INDEX($DK:$DK,$GP577+16),"")</f>
      </c>
      <c r="ED577">
        <f>IF($GQ577&gt;=17,INDEX($DK:$DK,$GP577+17),"")</f>
      </c>
      <c r="EE577">
        <f>IF($GQ577&gt;=18,INDEX($DK:$DK,$GP577+18),"")</f>
      </c>
      <c r="EF577">
        <f>IF($GQ577&gt;=19,INDEX($DK:$DK,$GP577+19),"")</f>
      </c>
      <c r="EG577">
        <f>IF($GQ577&gt;=20,INDEX($DK:$DK,$GP577+20),"")</f>
      </c>
      <c r="EH577">
        <f>IF($GQ577&gt;=21,INDEX($DK:$DK,$GP577+21),"")</f>
      </c>
      <c r="EI577">
        <f>IF($GQ577&gt;=22,INDEX($DK:$DK,$GP577+22),"")</f>
      </c>
      <c r="EJ577">
        <f>IF($GQ577&gt;=23,INDEX($DK:$DK,$GP577+23),"")</f>
      </c>
      <c r="EK577">
        <f>IF($GQ577&gt;=24,INDEX($DK:$DK,$GP577+24),"")</f>
      </c>
      <c r="EL577">
        <f>IF($GQ577&gt;=25,INDEX($DK:$DK,$GP577+25),"")</f>
      </c>
      <c r="EM577">
        <f>IF($GQ577&gt;=26,INDEX($DK:$DK,$GP577+26),"")</f>
      </c>
      <c r="EN577">
        <f>IF($GQ577&gt;=27,INDEX($DK:$DK,$GP577+27),"")</f>
      </c>
      <c r="EO577">
        <f>IF($GQ577&gt;=28,INDEX($DK:$DK,$GP577+28),"")</f>
      </c>
      <c r="EP577">
        <f>IF($GQ577&gt;=29,INDEX($DK:$DK,$GP577+29),"")</f>
      </c>
      <c r="EQ577">
        <f>IF($GQ577&gt;=30,INDEX($DK:$DK,$GP577+30),"")</f>
      </c>
      <c r="ER577">
        <f>IF($GQ577&gt;=31,INDEX($DK:$DK,$GP577+31),"")</f>
      </c>
      <c r="ES577">
        <f>IF($GQ577&gt;=32,INDEX($DK:$DK,$GP577+32),"")</f>
      </c>
      <c r="ET577">
        <f>IF($GQ577&gt;=33,INDEX($DK:$DK,$GP577+33),"")</f>
      </c>
      <c r="EU577">
        <f>IF($GQ577&gt;=34,INDEX($DK:$DK,$GP577+34),"")</f>
      </c>
      <c r="EV577">
        <f>IF($GQ577&gt;=35,INDEX($DK:$DK,$GP577+35),"")</f>
      </c>
      <c r="EW577">
        <f>IF($GQ577&gt;=36,INDEX($DK:$DK,$GP577+36),"")</f>
      </c>
      <c r="EX577">
        <f>IF($GQ577&gt;=37,INDEX($DK:$DK,$GP577+37),"")</f>
      </c>
      <c r="EY577">
        <f>IF($GQ577&gt;=38,INDEX($DK:$DK,$GP577+38),"")</f>
      </c>
      <c r="EZ577">
        <f>IF($GQ577&gt;=39,INDEX($DK:$DK,$GP577+39),"")</f>
      </c>
      <c r="FA577">
        <f>IF($GQ577&gt;=40,INDEX($DK:$DK,$GP577+40),"")</f>
      </c>
      <c r="FB577">
        <f>IF($GQ577&gt;=1,INDEX($DL:$DL,$GP577+1),"")</f>
      </c>
      <c r="FC577">
        <f>IF($GQ577&gt;=2,INDEX($DL:$DL,$GP577+2),"")</f>
      </c>
      <c r="FD577">
        <f>IF($GQ577&gt;=3,INDEX($DL:$DL,$GP577+3),"")</f>
      </c>
      <c r="FE577">
        <f>IF($GQ577&gt;=4,INDEX($DL:$DL,$GP577+4),"")</f>
      </c>
      <c r="FF577">
        <f>IF($GQ577&gt;=5,INDEX($DL:$DL,$GP577+5),"")</f>
      </c>
      <c r="FG577">
        <f>IF($GQ577&gt;=6,INDEX($DL:$DL,$GP577+6),"")</f>
      </c>
      <c r="FH577">
        <f>IF($GQ577&gt;=7,INDEX($DL:$DL,$GP577+7),"")</f>
      </c>
      <c r="FI577">
        <f>IF($GQ577&gt;=8,INDEX($DL:$DL,$GP577+8),"")</f>
      </c>
      <c r="FJ577">
        <f>IF($GQ577&gt;=9,INDEX($DL:$DL,$GP577+9),"")</f>
      </c>
      <c r="FK577">
        <f>IF($GQ577&gt;=10,INDEX($DL:$DL,$GP577+10),"")</f>
      </c>
      <c r="FL577">
        <f>IF($GQ577&gt;=11,INDEX($DL:$DL,$GP577+11),"")</f>
      </c>
      <c r="FM577">
        <f>IF($GQ577&gt;=12,INDEX($DL:$DL,$GP577+12),"")</f>
      </c>
      <c r="FN577">
        <f>IF($GQ577&gt;=13,INDEX($DL:$DL,$GP577+13),"")</f>
      </c>
      <c r="FO577">
        <f>IF($GQ577&gt;=14,INDEX($DL:$DL,$GP577+14),"")</f>
      </c>
      <c r="FP577">
        <f>IF($GQ577&gt;=15,INDEX($DL:$DL,$GP577+15),"")</f>
      </c>
      <c r="FQ577">
        <f>IF($GQ577&gt;=16,INDEX($DL:$DL,$GP577+16),"")</f>
      </c>
      <c r="FR577">
        <f>IF($GQ577&gt;=17,INDEX($DL:$DL,$GP577+17),"")</f>
      </c>
      <c r="FS577">
        <f>IF($GQ577&gt;=18,INDEX($DL:$DL,$GP577+18),"")</f>
      </c>
      <c r="FT577">
        <f>IF($GQ577&gt;=19,INDEX($DL:$DL,$GP577+19),"")</f>
      </c>
      <c r="FU577">
        <f>IF($GQ577&gt;=20,INDEX($DL:$DL,$GP577+20),"")</f>
      </c>
      <c r="FV577">
        <f>IF($GQ577&gt;=21,INDEX($DL:$DL,$GP577+21),"")</f>
      </c>
      <c r="FW577">
        <f>IF($GQ577&gt;=22,INDEX($DL:$DL,$GP577+22),"")</f>
      </c>
      <c r="FX577">
        <f>IF($GQ577&gt;=23,INDEX($DL:$DL,$GP577+23),"")</f>
      </c>
      <c r="FY577">
        <f>IF($GQ577&gt;=24,INDEX($DL:$DL,$GP577+24),"")</f>
      </c>
      <c r="FZ577">
        <f>IF($GQ577&gt;=25,INDEX($DL:$DL,$GP577+25),"")</f>
      </c>
      <c r="GA577">
        <f>IF($GQ577&gt;=26,INDEX($DL:$DL,$GP577+26),"")</f>
      </c>
      <c r="GB577">
        <f>IF($GQ577&gt;=27,INDEX($DL:$DL,$GP577+27),"")</f>
      </c>
      <c r="GC577">
        <f>IF($GQ577&gt;=28,INDEX($DL:$DL,$GP577+28),"")</f>
      </c>
      <c r="GD577">
        <f>IF($GQ577&gt;=29,INDEX($DL:$DL,$GP577+29),"")</f>
      </c>
      <c r="GE577">
        <f>IF($GQ577&gt;=30,INDEX($DL:$DL,$GP577+30),"")</f>
      </c>
      <c r="GF577">
        <f>IF($GQ577&gt;=31,INDEX($DL:$DL,$GP577+31),"")</f>
      </c>
      <c r="GG577">
        <f>IF($GQ577&gt;=32,INDEX($DL:$DL,$GP577+32),"")</f>
      </c>
      <c r="GH577">
        <f>IF($GQ577&gt;=33,INDEX($DL:$DL,$GP577+33),"")</f>
      </c>
      <c r="GI577">
        <f>IF($GQ577&gt;=34,INDEX($DL:$DL,$GP577+34),"")</f>
      </c>
      <c r="GJ577">
        <f>IF($GQ577&gt;=35,INDEX($DL:$DL,$GP577+35),"")</f>
      </c>
      <c r="GK577">
        <f>IF($GQ577&gt;=36,INDEX($DL:$DL,$GP577+36),"")</f>
      </c>
      <c r="GL577">
        <f>IF($GQ577&gt;=37,INDEX($DL:$DL,$GP577+37),"")</f>
      </c>
      <c r="GM577">
        <f>IF($GQ577&gt;=38,INDEX($DL:$DL,$GP577+38),"")</f>
      </c>
      <c r="GN577">
        <f>IF($GQ577&gt;=39,INDEX($DL:$DL,$GP577+39),"")</f>
      </c>
      <c r="GO577">
        <f>IF($GQ577&gt;=40,INDEX($DL:$DL,$GP577+40),"")</f>
      </c>
      <c r="GP577">
        <f>IFERROR(MATCH($DJ577,$DK$2:$DK$148,0)+1,0)</f>
      </c>
      <c r="GQ577">
        <f>IFERROR(INDEX($DM$2:$DM$148,MATCH($DJ577,$DK$2:$DK$148,0)),0)</f>
      </c>
      <c r="GR577">
        <f>IFERROR(MATCH($L577,$DN$577:$FA$577,0),0)</f>
      </c>
      <c r="GS577">
        <f>IF($GR577&gt;0,INDEX($FB$577:$GO$577,$GR577),"")</f>
      </c>
      <c r="GV577">
        <f>IF($JE577&gt;=1,INDEX($GT:$GT,$JD577+1),"")</f>
      </c>
      <c r="GW577">
        <f>IF($JE577&gt;=2,INDEX($GT:$GT,$JD577+2),"")</f>
      </c>
      <c r="GX577">
        <f>IF($JE577&gt;=3,INDEX($GT:$GT,$JD577+3),"")</f>
      </c>
      <c r="GY577">
        <f>IF($JE577&gt;=4,INDEX($GT:$GT,$JD577+4),"")</f>
      </c>
      <c r="GZ577">
        <f>IF($JE577&gt;=5,INDEX($GT:$GT,$JD577+5),"")</f>
      </c>
      <c r="HA577">
        <f>IF($JE577&gt;=6,INDEX($GT:$GT,$JD577+6),"")</f>
      </c>
      <c r="HB577">
        <f>IF($JE577&gt;=7,INDEX($GT:$GT,$JD577+7),"")</f>
      </c>
      <c r="HC577">
        <f>IF($JE577&gt;=8,INDEX($GT:$GT,$JD577+8),"")</f>
      </c>
      <c r="HD577">
        <f>IF($JE577&gt;=9,INDEX($GT:$GT,$JD577+9),"")</f>
      </c>
      <c r="HE577">
        <f>IF($JE577&gt;=10,INDEX($GT:$GT,$JD577+10),"")</f>
      </c>
      <c r="HF577">
        <f>IF($JE577&gt;=11,INDEX($GT:$GT,$JD577+11),"")</f>
      </c>
      <c r="HG577">
        <f>IF($JE577&gt;=12,INDEX($GT:$GT,$JD577+12),"")</f>
      </c>
      <c r="HH577">
        <f>IF($JE577&gt;=13,INDEX($GT:$GT,$JD577+13),"")</f>
      </c>
      <c r="HI577">
        <f>IF($JE577&gt;=14,INDEX($GT:$GT,$JD577+14),"")</f>
      </c>
      <c r="HJ577">
        <f>IF($JE577&gt;=15,INDEX($GT:$GT,$JD577+15),"")</f>
      </c>
      <c r="HK577">
        <f>IF($JE577&gt;=16,INDEX($GT:$GT,$JD577+16),"")</f>
      </c>
      <c r="HL577">
        <f>IF($JE577&gt;=17,INDEX($GT:$GT,$JD577+17),"")</f>
      </c>
      <c r="HM577">
        <f>IF($JE577&gt;=18,INDEX($GT:$GT,$JD577+18),"")</f>
      </c>
      <c r="HN577">
        <f>IF($JE577&gt;=19,INDEX($GT:$GT,$JD577+19),"")</f>
      </c>
      <c r="HO577">
        <f>IF($JE577&gt;=20,INDEX($GT:$GT,$JD577+20),"")</f>
      </c>
      <c r="HP577">
        <f>IF($JE577&gt;=21,INDEX($GT:$GT,$JD577+21),"")</f>
      </c>
      <c r="HQ577">
        <f>IF($JE577&gt;=22,INDEX($GT:$GT,$JD577+22),"")</f>
      </c>
      <c r="HR577">
        <f>IF($JE577&gt;=23,INDEX($GT:$GT,$JD577+23),"")</f>
      </c>
      <c r="HS577">
        <f>IF($JE577&gt;=24,INDEX($GT:$GT,$JD577+24),"")</f>
      </c>
      <c r="HT577">
        <f>IF($JE577&gt;=25,INDEX($GT:$GT,$JD577+25),"")</f>
      </c>
      <c r="HU577">
        <f>IF($JE577&gt;=26,INDEX($GT:$GT,$JD577+26),"")</f>
      </c>
      <c r="HV577">
        <f>IF($JE577&gt;=27,INDEX($GT:$GT,$JD577+27),"")</f>
      </c>
      <c r="HW577">
        <f>IF($JE577&gt;=28,INDEX($GT:$GT,$JD577+28),"")</f>
      </c>
      <c r="HX577">
        <f>IF($JE577&gt;=29,INDEX($GT:$GT,$JD577+29),"")</f>
      </c>
      <c r="HY577">
        <f>IF($JE577&gt;=30,INDEX($GT:$GT,$JD577+30),"")</f>
      </c>
      <c r="HZ577">
        <f>IF($JE577&gt;=31,INDEX($GT:$GT,$JD577+31),"")</f>
      </c>
      <c r="IA577">
        <f>IF($JE577&gt;=32,INDEX($GT:$GT,$JD577+32),"")</f>
      </c>
      <c r="IB577">
        <f>IF($JE577&gt;=33,INDEX($GT:$GT,$JD577+33),"")</f>
      </c>
      <c r="IC577">
        <f>IF($JE577&gt;=34,INDEX($GT:$GT,$JD577+34),"")</f>
      </c>
      <c r="ID577">
        <f>IF($JE577&gt;=35,INDEX($GT:$GT,$JD577+35),"")</f>
      </c>
      <c r="IE577">
        <f>IF($JE577&gt;=36,INDEX($GT:$GT,$JD577+36),"")</f>
      </c>
      <c r="IF577">
        <f>IF($JE577&gt;=37,INDEX($GT:$GT,$JD577+37),"")</f>
      </c>
      <c r="IG577">
        <f>IF($JE577&gt;=38,INDEX($GT:$GT,$JD577+38),"")</f>
      </c>
      <c r="IH577">
        <f>IF($JE577&gt;=39,INDEX($GT:$GT,$JD577+39),"")</f>
      </c>
      <c r="II577">
        <f>IF($JE577&gt;=40,INDEX($GT:$GT,$JD577+40),"")</f>
      </c>
      <c r="IJ577">
        <f>IF($JE577&gt;=41,INDEX($GT:$GT,$JD577+41),"")</f>
      </c>
      <c r="IK577">
        <f>IF($JE577&gt;=42,INDEX($GT:$GT,$JD577+42),"")</f>
      </c>
      <c r="IL577">
        <f>IF($JE577&gt;=43,INDEX($GT:$GT,$JD577+43),"")</f>
      </c>
      <c r="IM577">
        <f>IF($JE577&gt;=44,INDEX($GT:$GT,$JD577+44),"")</f>
      </c>
      <c r="IN577">
        <f>IF($JE577&gt;=45,INDEX($GT:$GT,$JD577+45),"")</f>
      </c>
      <c r="IO577">
        <f>IF($JE577&gt;=46,INDEX($GT:$GT,$JD577+46),"")</f>
      </c>
      <c r="IP577">
        <f>IF($JE577&gt;=47,INDEX($GT:$GT,$JD577+47),"")</f>
      </c>
      <c r="IQ577">
        <f>IF($JE577&gt;=48,INDEX($GT:$GT,$JD577+48),"")</f>
      </c>
      <c r="IR577">
        <f>IF($JE577&gt;=49,INDEX($GT:$GT,$JD577+49),"")</f>
      </c>
      <c r="IS577">
        <f>IF($JE577&gt;=50,INDEX($GT:$GT,$JD577+50),"")</f>
      </c>
      <c r="IT577">
        <f>IF($JE577&gt;=51,INDEX($GT:$GT,$JD577+51),"")</f>
      </c>
      <c r="IU577">
        <f>IF($JE577&gt;=52,INDEX($GT:$GT,$JD577+52),"")</f>
      </c>
      <c r="IV577">
        <f>IF($JE577&gt;=53,INDEX($GT:$GT,$JD577+53),"")</f>
      </c>
      <c r="IW577">
        <f>IF($JE577&gt;=54,INDEX($GT:$GT,$JD577+54),"")</f>
      </c>
      <c r="IX577">
        <f>IF($JE577&gt;=55,INDEX($GT:$GT,$JD577+55),"")</f>
      </c>
      <c r="IY577">
        <f>IF($JE577&gt;=56,INDEX($GT:$GT,$JD577+56),"")</f>
      </c>
      <c r="IZ577">
        <f>IF($JE577&gt;=57,INDEX($GT:$GT,$JD577+57),"")</f>
      </c>
      <c r="JA577">
        <f>IF($JE577&gt;=58,INDEX($GT:$GT,$JD577+58),"")</f>
      </c>
      <c r="JB577">
        <f>IF($JE577&gt;=59,INDEX($GT:$GT,$JD577+59),"")</f>
      </c>
      <c r="JC577">
        <f>IF($JE577&gt;=60,INDEX($GT:$GT,$JD577+60),"")</f>
      </c>
      <c r="JD577">
        <f>IFERROR(MATCH($GS577,$GT$2:$GT$322,0)+1,0)</f>
      </c>
      <c r="JE577">
        <f>IFERROR(INDEX($GU$2:$GU$322,MATCH($GS577,$GT$2:$GT$322,0)),0)</f>
      </c>
      <c r="JF577" t="s">
        <v>28</v>
      </c>
      <c r="JG577" t="s">
        <v>28</v>
      </c>
    </row>
    <row r="578" spans="1:267" x14ac:dyDescent="0.25">
      <c r="J578" s="1"/>
      <c r="K578" s="1"/>
      <c r="L578" s="1"/>
      <c r="M578" s="1"/>
      <c r="N578" s="1">
        <f>IFERROR(IF(FIND(" - ",$J578)&gt;0,MID($J578,FIND(" - ",$J578)+3,LEN($J578)),""),"")</f>
      </c>
      <c r="P578" s="1"/>
      <c r="S578" t="s">
        <v>28</v>
      </c>
      <c r="U578">
        <f>IF(OR($S578="",$T578=""),"",IFERROR($S578/$T578,0))</f>
      </c>
      <c r="V578">
        <f>IF($S578="","",
IF($K578="","",
IF(ISNUMBER(SEARCH("exempt",LOWER($K578))),0,
$S578*(VALUE(SUBSTITUTE($K578,"%",""))/100))))</f>
      </c>
      <c r="AB578">
        <f>IF($S578="","",
SUM($S578,$V578,$Z578,$W578,$Y578)-
IF($AA578="",0,VALUE($AA578)))</f>
      </c>
      <c r="AJ578" t="s">
        <v>1263</v>
      </c>
      <c r="AR578">
        <f>IFERROR(LEFT($J578,FIND(" - ",$J578)-1),$J578)</f>
      </c>
      <c r="AU578">
        <f>IF($CJ578&gt;=1,INDEX($AS:$AS,$CI578+1),"")</f>
      </c>
      <c r="AV578">
        <f>IF($CJ578&gt;=2,INDEX($AS:$AS,$CI578+2),"")</f>
      </c>
      <c r="AW578">
        <f>IF($CJ578&gt;=3,INDEX($AS:$AS,$CI578+3),"")</f>
      </c>
      <c r="AX578">
        <f>IF($CJ578&gt;=4,INDEX($AS:$AS,$CI578+4),"")</f>
      </c>
      <c r="AY578">
        <f>IF($CJ578&gt;=5,INDEX($AS:$AS,$CI578+5),"")</f>
      </c>
      <c r="AZ578">
        <f>IF($CJ578&gt;=6,INDEX($AS:$AS,$CI578+6),"")</f>
      </c>
      <c r="BA578">
        <f>IF($CJ578&gt;=7,INDEX($AS:$AS,$CI578+7),"")</f>
      </c>
      <c r="BB578">
        <f>IF($CJ578&gt;=8,INDEX($AS:$AS,$CI578+8),"")</f>
      </c>
      <c r="BC578">
        <f>IF($CJ578&gt;=9,INDEX($AS:$AS,$CI578+9),"")</f>
      </c>
      <c r="BD578">
        <f>IF($CJ578&gt;=10,INDEX($AS:$AS,$CI578+10),"")</f>
      </c>
      <c r="BE578">
        <f>IF($CJ578&gt;=11,INDEX($AS:$AS,$CI578+11),"")</f>
      </c>
      <c r="BF578">
        <f>IF($CJ578&gt;=12,INDEX($AS:$AS,$CI578+12),"")</f>
      </c>
      <c r="BG578">
        <f>IF($CJ578&gt;=13,INDEX($AS:$AS,$CI578+13),"")</f>
      </c>
      <c r="BH578">
        <f>IF($CJ578&gt;=14,INDEX($AS:$AS,$CI578+14),"")</f>
      </c>
      <c r="BI578">
        <f>IF($CJ578&gt;=15,INDEX($AS:$AS,$CI578+15),"")</f>
      </c>
      <c r="BJ578">
        <f>IF($CJ578&gt;=16,INDEX($AS:$AS,$CI578+16),"")</f>
      </c>
      <c r="BK578">
        <f>IF($CJ578&gt;=17,INDEX($AS:$AS,$CI578+17),"")</f>
      </c>
      <c r="BL578">
        <f>IF($CJ578&gt;=18,INDEX($AS:$AS,$CI578+18),"")</f>
      </c>
      <c r="BM578">
        <f>IF($CJ578&gt;=19,INDEX($AS:$AS,$CI578+19),"")</f>
      </c>
      <c r="BN578">
        <f>IF($CJ578&gt;=20,INDEX($AS:$AS,$CI578+20),"")</f>
      </c>
      <c r="BO578">
        <f>IF($CJ578&gt;=21,INDEX($AS:$AS,$CI578+21),"")</f>
      </c>
      <c r="BP578">
        <f>IF($CJ578&gt;=22,INDEX($AS:$AS,$CI578+22),"")</f>
      </c>
      <c r="BQ578">
        <f>IF($CJ578&gt;=23,INDEX($AS:$AS,$CI578+23),"")</f>
      </c>
      <c r="BR578">
        <f>IF($CJ578&gt;=24,INDEX($AS:$AS,$CI578+24),"")</f>
      </c>
      <c r="BS578">
        <f>IF($CJ578&gt;=25,INDEX($AS:$AS,$CI578+25),"")</f>
      </c>
      <c r="BT578">
        <f>IF($CJ578&gt;=26,INDEX($AS:$AS,$CI578+26),"")</f>
      </c>
      <c r="BU578">
        <f>IF($CJ578&gt;=27,INDEX($AS:$AS,$CI578+27),"")</f>
      </c>
      <c r="BV578">
        <f>IF($CJ578&gt;=28,INDEX($AS:$AS,$CI578+28),"")</f>
      </c>
      <c r="BW578">
        <f>IF($CJ578&gt;=29,INDEX($AS:$AS,$CI578+29),"")</f>
      </c>
      <c r="BX578">
        <f>IF($CJ578&gt;=30,INDEX($AS:$AS,$CI578+30),"")</f>
      </c>
      <c r="BY578">
        <f>IF($CJ578&gt;=31,INDEX($AS:$AS,$CI578+31),"")</f>
      </c>
      <c r="BZ578">
        <f>IF($CJ578&gt;=32,INDEX($AS:$AS,$CI578+32),"")</f>
      </c>
      <c r="CA578">
        <f>IF($CJ578&gt;=33,INDEX($AS:$AS,$CI578+33),"")</f>
      </c>
      <c r="CB578">
        <f>IF($CJ578&gt;=34,INDEX($AS:$AS,$CI578+34),"")</f>
      </c>
      <c r="CC578">
        <f>IF($CJ578&gt;=35,INDEX($AS:$AS,$CI578+35),"")</f>
      </c>
      <c r="CD578">
        <f>IF($CJ578&gt;=36,INDEX($AS:$AS,$CI578+36),"")</f>
      </c>
      <c r="CE578">
        <f>IF($CJ578&gt;=37,INDEX($AS:$AS,$CI578+37),"")</f>
      </c>
      <c r="CF578">
        <f>IF($CJ578&gt;=38,INDEX($AS:$AS,$CI578+38),"")</f>
      </c>
      <c r="CG578">
        <f>IF($CJ578&gt;=39,INDEX($AS:$AS,$CI578+39),"")</f>
      </c>
      <c r="CH578">
        <f>IF($CJ578&gt;=40,INDEX($AS:$AS,$CI578+40),"")</f>
      </c>
      <c r="CI578">
        <f>IFERROR(MATCH($AR578,$AS$2:$AS$133,0)+1,0)</f>
      </c>
      <c r="CJ578">
        <f>IFERROR(INDEX($AT$2:$AT$133,MATCH($AR578,$AS$2:$AS$133,0)),0)</f>
      </c>
      <c r="CK578">
        <f>IFERROR(LEFT($O578,FIND(" - ",$O578)-1),$O578)</f>
      </c>
      <c r="CL578" t="s">
        <v>1264</v>
      </c>
      <c r="CM578">
        <v>1</v>
      </c>
      <c r="CN578">
        <f>IF($DI578&gt;=1,INDEX($CL:$CL,$DH578+1),"")</f>
      </c>
      <c r="CO578">
        <f>IF($DI578&gt;=2,INDEX($CL:$CL,$DH578+2),"")</f>
      </c>
      <c r="CP578">
        <f>IF($DI578&gt;=3,INDEX($CL:$CL,$DH578+3),"")</f>
      </c>
      <c r="CQ578">
        <f>IF($DI578&gt;=4,INDEX($CL:$CL,$DH578+4),"")</f>
      </c>
      <c r="CR578">
        <f>IF($DI578&gt;=5,INDEX($CL:$CL,$DH578+5),"")</f>
      </c>
      <c r="CS578">
        <f>IF($DI578&gt;=6,INDEX($CL:$CL,$DH578+6),"")</f>
      </c>
      <c r="CT578">
        <f>IF($DI578&gt;=7,INDEX($CL:$CL,$DH578+7),"")</f>
      </c>
      <c r="CU578">
        <f>IF($DI578&gt;=8,INDEX($CL:$CL,$DH578+8),"")</f>
      </c>
      <c r="CV578">
        <f>IF($DI578&gt;=9,INDEX($CL:$CL,$DH578+9),"")</f>
      </c>
      <c r="CW578">
        <f>IF($DI578&gt;=10,INDEX($CL:$CL,$DH578+10),"")</f>
      </c>
      <c r="CX578">
        <f>IF($DI578&gt;=11,INDEX($CL:$CL,$DH578+11),"")</f>
      </c>
      <c r="CY578">
        <f>IF($DI578&gt;=12,INDEX($CL:$CL,$DH578+12),"")</f>
      </c>
      <c r="CZ578">
        <f>IF($DI578&gt;=13,INDEX($CL:$CL,$DH578+13),"")</f>
      </c>
      <c r="DA578">
        <f>IF($DI578&gt;=14,INDEX($CL:$CL,$DH578+14),"")</f>
      </c>
      <c r="DB578">
        <f>IF($DI578&gt;=15,INDEX($CL:$CL,$DH578+15),"")</f>
      </c>
      <c r="DC578">
        <f>IF($DI578&gt;=16,INDEX($CL:$CL,$DH578+16),"")</f>
      </c>
      <c r="DD578">
        <f>IF($DI578&gt;=17,INDEX($CL:$CL,$DH578+17),"")</f>
      </c>
      <c r="DE578">
        <f>IF($DI578&gt;=18,INDEX($CL:$CL,$DH578+18),"")</f>
      </c>
      <c r="DF578">
        <f>IF($DI578&gt;=19,INDEX($CL:$CL,$DH578+19),"")</f>
      </c>
      <c r="DG578">
        <f>IF($DI578&gt;=20,INDEX($CL:$CL,$DH578+20),"")</f>
      </c>
      <c r="DH578">
        <f>IFERROR(MATCH($CK578,$CL$2:$CL$1558,0)+1,0)</f>
      </c>
      <c r="DI578">
        <f>IFERROR(INDEX($CM$2:$CM$1558,MATCH($CK578,$CL$2:$CL$1558,0)),0)</f>
      </c>
      <c r="DJ578">
        <f>IFERROR(INDEX($AQ:$AQ,MATCH($K578,$AP:$AP,0))&amp;"","")</f>
      </c>
      <c r="DN578">
        <f>IF($GQ578&gt;=1,INDEX($DK:$DK,$GP578+1),"")</f>
      </c>
      <c r="DO578">
        <f>IF($GQ578&gt;=2,INDEX($DK:$DK,$GP578+2),"")</f>
      </c>
      <c r="DP578">
        <f>IF($GQ578&gt;=3,INDEX($DK:$DK,$GP578+3),"")</f>
      </c>
      <c r="DQ578">
        <f>IF($GQ578&gt;=4,INDEX($DK:$DK,$GP578+4),"")</f>
      </c>
      <c r="DR578">
        <f>IF($GQ578&gt;=5,INDEX($DK:$DK,$GP578+5),"")</f>
      </c>
      <c r="DS578">
        <f>IF($GQ578&gt;=6,INDEX($DK:$DK,$GP578+6),"")</f>
      </c>
      <c r="DT578">
        <f>IF($GQ578&gt;=7,INDEX($DK:$DK,$GP578+7),"")</f>
      </c>
      <c r="DU578">
        <f>IF($GQ578&gt;=8,INDEX($DK:$DK,$GP578+8),"")</f>
      </c>
      <c r="DV578">
        <f>IF($GQ578&gt;=9,INDEX($DK:$DK,$GP578+9),"")</f>
      </c>
      <c r="DW578">
        <f>IF($GQ578&gt;=10,INDEX($DK:$DK,$GP578+10),"")</f>
      </c>
      <c r="DX578">
        <f>IF($GQ578&gt;=11,INDEX($DK:$DK,$GP578+11),"")</f>
      </c>
      <c r="DY578">
        <f>IF($GQ578&gt;=12,INDEX($DK:$DK,$GP578+12),"")</f>
      </c>
      <c r="DZ578">
        <f>IF($GQ578&gt;=13,INDEX($DK:$DK,$GP578+13),"")</f>
      </c>
      <c r="EA578">
        <f>IF($GQ578&gt;=14,INDEX($DK:$DK,$GP578+14),"")</f>
      </c>
      <c r="EB578">
        <f>IF($GQ578&gt;=15,INDEX($DK:$DK,$GP578+15),"")</f>
      </c>
      <c r="EC578">
        <f>IF($GQ578&gt;=16,INDEX($DK:$DK,$GP578+16),"")</f>
      </c>
      <c r="ED578">
        <f>IF($GQ578&gt;=17,INDEX($DK:$DK,$GP578+17),"")</f>
      </c>
      <c r="EE578">
        <f>IF($GQ578&gt;=18,INDEX($DK:$DK,$GP578+18),"")</f>
      </c>
      <c r="EF578">
        <f>IF($GQ578&gt;=19,INDEX($DK:$DK,$GP578+19),"")</f>
      </c>
      <c r="EG578">
        <f>IF($GQ578&gt;=20,INDEX($DK:$DK,$GP578+20),"")</f>
      </c>
      <c r="EH578">
        <f>IF($GQ578&gt;=21,INDEX($DK:$DK,$GP578+21),"")</f>
      </c>
      <c r="EI578">
        <f>IF($GQ578&gt;=22,INDEX($DK:$DK,$GP578+22),"")</f>
      </c>
      <c r="EJ578">
        <f>IF($GQ578&gt;=23,INDEX($DK:$DK,$GP578+23),"")</f>
      </c>
      <c r="EK578">
        <f>IF($GQ578&gt;=24,INDEX($DK:$DK,$GP578+24),"")</f>
      </c>
      <c r="EL578">
        <f>IF($GQ578&gt;=25,INDEX($DK:$DK,$GP578+25),"")</f>
      </c>
      <c r="EM578">
        <f>IF($GQ578&gt;=26,INDEX($DK:$DK,$GP578+26),"")</f>
      </c>
      <c r="EN578">
        <f>IF($GQ578&gt;=27,INDEX($DK:$DK,$GP578+27),"")</f>
      </c>
      <c r="EO578">
        <f>IF($GQ578&gt;=28,INDEX($DK:$DK,$GP578+28),"")</f>
      </c>
      <c r="EP578">
        <f>IF($GQ578&gt;=29,INDEX($DK:$DK,$GP578+29),"")</f>
      </c>
      <c r="EQ578">
        <f>IF($GQ578&gt;=30,INDEX($DK:$DK,$GP578+30),"")</f>
      </c>
      <c r="ER578">
        <f>IF($GQ578&gt;=31,INDEX($DK:$DK,$GP578+31),"")</f>
      </c>
      <c r="ES578">
        <f>IF($GQ578&gt;=32,INDEX($DK:$DK,$GP578+32),"")</f>
      </c>
      <c r="ET578">
        <f>IF($GQ578&gt;=33,INDEX($DK:$DK,$GP578+33),"")</f>
      </c>
      <c r="EU578">
        <f>IF($GQ578&gt;=34,INDEX($DK:$DK,$GP578+34),"")</f>
      </c>
      <c r="EV578">
        <f>IF($GQ578&gt;=35,INDEX($DK:$DK,$GP578+35),"")</f>
      </c>
      <c r="EW578">
        <f>IF($GQ578&gt;=36,INDEX($DK:$DK,$GP578+36),"")</f>
      </c>
      <c r="EX578">
        <f>IF($GQ578&gt;=37,INDEX($DK:$DK,$GP578+37),"")</f>
      </c>
      <c r="EY578">
        <f>IF($GQ578&gt;=38,INDEX($DK:$DK,$GP578+38),"")</f>
      </c>
      <c r="EZ578">
        <f>IF($GQ578&gt;=39,INDEX($DK:$DK,$GP578+39),"")</f>
      </c>
      <c r="FA578">
        <f>IF($GQ578&gt;=40,INDEX($DK:$DK,$GP578+40),"")</f>
      </c>
      <c r="FB578">
        <f>IF($GQ578&gt;=1,INDEX($DL:$DL,$GP578+1),"")</f>
      </c>
      <c r="FC578">
        <f>IF($GQ578&gt;=2,INDEX($DL:$DL,$GP578+2),"")</f>
      </c>
      <c r="FD578">
        <f>IF($GQ578&gt;=3,INDEX($DL:$DL,$GP578+3),"")</f>
      </c>
      <c r="FE578">
        <f>IF($GQ578&gt;=4,INDEX($DL:$DL,$GP578+4),"")</f>
      </c>
      <c r="FF578">
        <f>IF($GQ578&gt;=5,INDEX($DL:$DL,$GP578+5),"")</f>
      </c>
      <c r="FG578">
        <f>IF($GQ578&gt;=6,INDEX($DL:$DL,$GP578+6),"")</f>
      </c>
      <c r="FH578">
        <f>IF($GQ578&gt;=7,INDEX($DL:$DL,$GP578+7),"")</f>
      </c>
      <c r="FI578">
        <f>IF($GQ578&gt;=8,INDEX($DL:$DL,$GP578+8),"")</f>
      </c>
      <c r="FJ578">
        <f>IF($GQ578&gt;=9,INDEX($DL:$DL,$GP578+9),"")</f>
      </c>
      <c r="FK578">
        <f>IF($GQ578&gt;=10,INDEX($DL:$DL,$GP578+10),"")</f>
      </c>
      <c r="FL578">
        <f>IF($GQ578&gt;=11,INDEX($DL:$DL,$GP578+11),"")</f>
      </c>
      <c r="FM578">
        <f>IF($GQ578&gt;=12,INDEX($DL:$DL,$GP578+12),"")</f>
      </c>
      <c r="FN578">
        <f>IF($GQ578&gt;=13,INDEX($DL:$DL,$GP578+13),"")</f>
      </c>
      <c r="FO578">
        <f>IF($GQ578&gt;=14,INDEX($DL:$DL,$GP578+14),"")</f>
      </c>
      <c r="FP578">
        <f>IF($GQ578&gt;=15,INDEX($DL:$DL,$GP578+15),"")</f>
      </c>
      <c r="FQ578">
        <f>IF($GQ578&gt;=16,INDEX($DL:$DL,$GP578+16),"")</f>
      </c>
      <c r="FR578">
        <f>IF($GQ578&gt;=17,INDEX($DL:$DL,$GP578+17),"")</f>
      </c>
      <c r="FS578">
        <f>IF($GQ578&gt;=18,INDEX($DL:$DL,$GP578+18),"")</f>
      </c>
      <c r="FT578">
        <f>IF($GQ578&gt;=19,INDEX($DL:$DL,$GP578+19),"")</f>
      </c>
      <c r="FU578">
        <f>IF($GQ578&gt;=20,INDEX($DL:$DL,$GP578+20),"")</f>
      </c>
      <c r="FV578">
        <f>IF($GQ578&gt;=21,INDEX($DL:$DL,$GP578+21),"")</f>
      </c>
      <c r="FW578">
        <f>IF($GQ578&gt;=22,INDEX($DL:$DL,$GP578+22),"")</f>
      </c>
      <c r="FX578">
        <f>IF($GQ578&gt;=23,INDEX($DL:$DL,$GP578+23),"")</f>
      </c>
      <c r="FY578">
        <f>IF($GQ578&gt;=24,INDEX($DL:$DL,$GP578+24),"")</f>
      </c>
      <c r="FZ578">
        <f>IF($GQ578&gt;=25,INDEX($DL:$DL,$GP578+25),"")</f>
      </c>
      <c r="GA578">
        <f>IF($GQ578&gt;=26,INDEX($DL:$DL,$GP578+26),"")</f>
      </c>
      <c r="GB578">
        <f>IF($GQ578&gt;=27,INDEX($DL:$DL,$GP578+27),"")</f>
      </c>
      <c r="GC578">
        <f>IF($GQ578&gt;=28,INDEX($DL:$DL,$GP578+28),"")</f>
      </c>
      <c r="GD578">
        <f>IF($GQ578&gt;=29,INDEX($DL:$DL,$GP578+29),"")</f>
      </c>
      <c r="GE578">
        <f>IF($GQ578&gt;=30,INDEX($DL:$DL,$GP578+30),"")</f>
      </c>
      <c r="GF578">
        <f>IF($GQ578&gt;=31,INDEX($DL:$DL,$GP578+31),"")</f>
      </c>
      <c r="GG578">
        <f>IF($GQ578&gt;=32,INDEX($DL:$DL,$GP578+32),"")</f>
      </c>
      <c r="GH578">
        <f>IF($GQ578&gt;=33,INDEX($DL:$DL,$GP578+33),"")</f>
      </c>
      <c r="GI578">
        <f>IF($GQ578&gt;=34,INDEX($DL:$DL,$GP578+34),"")</f>
      </c>
      <c r="GJ578">
        <f>IF($GQ578&gt;=35,INDEX($DL:$DL,$GP578+35),"")</f>
      </c>
      <c r="GK578">
        <f>IF($GQ578&gt;=36,INDEX($DL:$DL,$GP578+36),"")</f>
      </c>
      <c r="GL578">
        <f>IF($GQ578&gt;=37,INDEX($DL:$DL,$GP578+37),"")</f>
      </c>
      <c r="GM578">
        <f>IF($GQ578&gt;=38,INDEX($DL:$DL,$GP578+38),"")</f>
      </c>
      <c r="GN578">
        <f>IF($GQ578&gt;=39,INDEX($DL:$DL,$GP578+39),"")</f>
      </c>
      <c r="GO578">
        <f>IF($GQ578&gt;=40,INDEX($DL:$DL,$GP578+40),"")</f>
      </c>
      <c r="GP578">
        <f>IFERROR(MATCH($DJ578,$DK$2:$DK$148,0)+1,0)</f>
      </c>
      <c r="GQ578">
        <f>IFERROR(INDEX($DM$2:$DM$148,MATCH($DJ578,$DK$2:$DK$148,0)),0)</f>
      </c>
      <c r="GR578">
        <f>IFERROR(MATCH($L578,$DN$578:$FA$578,0),0)</f>
      </c>
      <c r="GS578">
        <f>IF($GR578&gt;0,INDEX($FB$578:$GO$578,$GR578),"")</f>
      </c>
      <c r="GV578">
        <f>IF($JE578&gt;=1,INDEX($GT:$GT,$JD578+1),"")</f>
      </c>
      <c r="GW578">
        <f>IF($JE578&gt;=2,INDEX($GT:$GT,$JD578+2),"")</f>
      </c>
      <c r="GX578">
        <f>IF($JE578&gt;=3,INDEX($GT:$GT,$JD578+3),"")</f>
      </c>
      <c r="GY578">
        <f>IF($JE578&gt;=4,INDEX($GT:$GT,$JD578+4),"")</f>
      </c>
      <c r="GZ578">
        <f>IF($JE578&gt;=5,INDEX($GT:$GT,$JD578+5),"")</f>
      </c>
      <c r="HA578">
        <f>IF($JE578&gt;=6,INDEX($GT:$GT,$JD578+6),"")</f>
      </c>
      <c r="HB578">
        <f>IF($JE578&gt;=7,INDEX($GT:$GT,$JD578+7),"")</f>
      </c>
      <c r="HC578">
        <f>IF($JE578&gt;=8,INDEX($GT:$GT,$JD578+8),"")</f>
      </c>
      <c r="HD578">
        <f>IF($JE578&gt;=9,INDEX($GT:$GT,$JD578+9),"")</f>
      </c>
      <c r="HE578">
        <f>IF($JE578&gt;=10,INDEX($GT:$GT,$JD578+10),"")</f>
      </c>
      <c r="HF578">
        <f>IF($JE578&gt;=11,INDEX($GT:$GT,$JD578+11),"")</f>
      </c>
      <c r="HG578">
        <f>IF($JE578&gt;=12,INDEX($GT:$GT,$JD578+12),"")</f>
      </c>
      <c r="HH578">
        <f>IF($JE578&gt;=13,INDEX($GT:$GT,$JD578+13),"")</f>
      </c>
      <c r="HI578">
        <f>IF($JE578&gt;=14,INDEX($GT:$GT,$JD578+14),"")</f>
      </c>
      <c r="HJ578">
        <f>IF($JE578&gt;=15,INDEX($GT:$GT,$JD578+15),"")</f>
      </c>
      <c r="HK578">
        <f>IF($JE578&gt;=16,INDEX($GT:$GT,$JD578+16),"")</f>
      </c>
      <c r="HL578">
        <f>IF($JE578&gt;=17,INDEX($GT:$GT,$JD578+17),"")</f>
      </c>
      <c r="HM578">
        <f>IF($JE578&gt;=18,INDEX($GT:$GT,$JD578+18),"")</f>
      </c>
      <c r="HN578">
        <f>IF($JE578&gt;=19,INDEX($GT:$GT,$JD578+19),"")</f>
      </c>
      <c r="HO578">
        <f>IF($JE578&gt;=20,INDEX($GT:$GT,$JD578+20),"")</f>
      </c>
      <c r="HP578">
        <f>IF($JE578&gt;=21,INDEX($GT:$GT,$JD578+21),"")</f>
      </c>
      <c r="HQ578">
        <f>IF($JE578&gt;=22,INDEX($GT:$GT,$JD578+22),"")</f>
      </c>
      <c r="HR578">
        <f>IF($JE578&gt;=23,INDEX($GT:$GT,$JD578+23),"")</f>
      </c>
      <c r="HS578">
        <f>IF($JE578&gt;=24,INDEX($GT:$GT,$JD578+24),"")</f>
      </c>
      <c r="HT578">
        <f>IF($JE578&gt;=25,INDEX($GT:$GT,$JD578+25),"")</f>
      </c>
      <c r="HU578">
        <f>IF($JE578&gt;=26,INDEX($GT:$GT,$JD578+26),"")</f>
      </c>
      <c r="HV578">
        <f>IF($JE578&gt;=27,INDEX($GT:$GT,$JD578+27),"")</f>
      </c>
      <c r="HW578">
        <f>IF($JE578&gt;=28,INDEX($GT:$GT,$JD578+28),"")</f>
      </c>
      <c r="HX578">
        <f>IF($JE578&gt;=29,INDEX($GT:$GT,$JD578+29),"")</f>
      </c>
      <c r="HY578">
        <f>IF($JE578&gt;=30,INDEX($GT:$GT,$JD578+30),"")</f>
      </c>
      <c r="HZ578">
        <f>IF($JE578&gt;=31,INDEX($GT:$GT,$JD578+31),"")</f>
      </c>
      <c r="IA578">
        <f>IF($JE578&gt;=32,INDEX($GT:$GT,$JD578+32),"")</f>
      </c>
      <c r="IB578">
        <f>IF($JE578&gt;=33,INDEX($GT:$GT,$JD578+33),"")</f>
      </c>
      <c r="IC578">
        <f>IF($JE578&gt;=34,INDEX($GT:$GT,$JD578+34),"")</f>
      </c>
      <c r="ID578">
        <f>IF($JE578&gt;=35,INDEX($GT:$GT,$JD578+35),"")</f>
      </c>
      <c r="IE578">
        <f>IF($JE578&gt;=36,INDEX($GT:$GT,$JD578+36),"")</f>
      </c>
      <c r="IF578">
        <f>IF($JE578&gt;=37,INDEX($GT:$GT,$JD578+37),"")</f>
      </c>
      <c r="IG578">
        <f>IF($JE578&gt;=38,INDEX($GT:$GT,$JD578+38),"")</f>
      </c>
      <c r="IH578">
        <f>IF($JE578&gt;=39,INDEX($GT:$GT,$JD578+39),"")</f>
      </c>
      <c r="II578">
        <f>IF($JE578&gt;=40,INDEX($GT:$GT,$JD578+40),"")</f>
      </c>
      <c r="IJ578">
        <f>IF($JE578&gt;=41,INDEX($GT:$GT,$JD578+41),"")</f>
      </c>
      <c r="IK578">
        <f>IF($JE578&gt;=42,INDEX($GT:$GT,$JD578+42),"")</f>
      </c>
      <c r="IL578">
        <f>IF($JE578&gt;=43,INDEX($GT:$GT,$JD578+43),"")</f>
      </c>
      <c r="IM578">
        <f>IF($JE578&gt;=44,INDEX($GT:$GT,$JD578+44),"")</f>
      </c>
      <c r="IN578">
        <f>IF($JE578&gt;=45,INDEX($GT:$GT,$JD578+45),"")</f>
      </c>
      <c r="IO578">
        <f>IF($JE578&gt;=46,INDEX($GT:$GT,$JD578+46),"")</f>
      </c>
      <c r="IP578">
        <f>IF($JE578&gt;=47,INDEX($GT:$GT,$JD578+47),"")</f>
      </c>
      <c r="IQ578">
        <f>IF($JE578&gt;=48,INDEX($GT:$GT,$JD578+48),"")</f>
      </c>
      <c r="IR578">
        <f>IF($JE578&gt;=49,INDEX($GT:$GT,$JD578+49),"")</f>
      </c>
      <c r="IS578">
        <f>IF($JE578&gt;=50,INDEX($GT:$GT,$JD578+50),"")</f>
      </c>
      <c r="IT578">
        <f>IF($JE578&gt;=51,INDEX($GT:$GT,$JD578+51),"")</f>
      </c>
      <c r="IU578">
        <f>IF($JE578&gt;=52,INDEX($GT:$GT,$JD578+52),"")</f>
      </c>
      <c r="IV578">
        <f>IF($JE578&gt;=53,INDEX($GT:$GT,$JD578+53),"")</f>
      </c>
      <c r="IW578">
        <f>IF($JE578&gt;=54,INDEX($GT:$GT,$JD578+54),"")</f>
      </c>
      <c r="IX578">
        <f>IF($JE578&gt;=55,INDEX($GT:$GT,$JD578+55),"")</f>
      </c>
      <c r="IY578">
        <f>IF($JE578&gt;=56,INDEX($GT:$GT,$JD578+56),"")</f>
      </c>
      <c r="IZ578">
        <f>IF($JE578&gt;=57,INDEX($GT:$GT,$JD578+57),"")</f>
      </c>
      <c r="JA578">
        <f>IF($JE578&gt;=58,INDEX($GT:$GT,$JD578+58),"")</f>
      </c>
      <c r="JB578">
        <f>IF($JE578&gt;=59,INDEX($GT:$GT,$JD578+59),"")</f>
      </c>
      <c r="JC578">
        <f>IF($JE578&gt;=60,INDEX($GT:$GT,$JD578+60),"")</f>
      </c>
      <c r="JD578">
        <f>IFERROR(MATCH($GS578,$GT$2:$GT$322,0)+1,0)</f>
      </c>
      <c r="JE578">
        <f>IFERROR(INDEX($GU$2:$GU$322,MATCH($GS578,$GT$2:$GT$322,0)),0)</f>
      </c>
      <c r="JF578" t="s">
        <v>28</v>
      </c>
      <c r="JG578" t="s">
        <v>28</v>
      </c>
    </row>
    <row r="579" spans="1:267" x14ac:dyDescent="0.25">
      <c r="J579" s="1"/>
      <c r="K579" s="1"/>
      <c r="L579" s="1"/>
      <c r="M579" s="1"/>
      <c r="N579" s="1">
        <f>IFERROR(IF(FIND(" - ",$J579)&gt;0,MID($J579,FIND(" - ",$J579)+3,LEN($J579)),""),"")</f>
      </c>
      <c r="P579" s="1"/>
      <c r="S579" t="s">
        <v>28</v>
      </c>
      <c r="U579">
        <f>IF(OR($S579="",$T579=""),"",IFERROR($S579/$T579,0))</f>
      </c>
      <c r="V579">
        <f>IF($S579="","",
IF($K579="","",
IF(ISNUMBER(SEARCH("exempt",LOWER($K579))),0,
$S579*(VALUE(SUBSTITUTE($K579,"%",""))/100))))</f>
      </c>
      <c r="AB579">
        <f>IF($S579="","",
SUM($S579,$V579,$Z579,$W579,$Y579)-
IF($AA579="",0,VALUE($AA579)))</f>
      </c>
      <c r="AJ579" t="s">
        <v>1265</v>
      </c>
      <c r="AR579">
        <f>IFERROR(LEFT($J579,FIND(" - ",$J579)-1),$J579)</f>
      </c>
      <c r="AU579">
        <f>IF($CJ579&gt;=1,INDEX($AS:$AS,$CI579+1),"")</f>
      </c>
      <c r="AV579">
        <f>IF($CJ579&gt;=2,INDEX($AS:$AS,$CI579+2),"")</f>
      </c>
      <c r="AW579">
        <f>IF($CJ579&gt;=3,INDEX($AS:$AS,$CI579+3),"")</f>
      </c>
      <c r="AX579">
        <f>IF($CJ579&gt;=4,INDEX($AS:$AS,$CI579+4),"")</f>
      </c>
      <c r="AY579">
        <f>IF($CJ579&gt;=5,INDEX($AS:$AS,$CI579+5),"")</f>
      </c>
      <c r="AZ579">
        <f>IF($CJ579&gt;=6,INDEX($AS:$AS,$CI579+6),"")</f>
      </c>
      <c r="BA579">
        <f>IF($CJ579&gt;=7,INDEX($AS:$AS,$CI579+7),"")</f>
      </c>
      <c r="BB579">
        <f>IF($CJ579&gt;=8,INDEX($AS:$AS,$CI579+8),"")</f>
      </c>
      <c r="BC579">
        <f>IF($CJ579&gt;=9,INDEX($AS:$AS,$CI579+9),"")</f>
      </c>
      <c r="BD579">
        <f>IF($CJ579&gt;=10,INDEX($AS:$AS,$CI579+10),"")</f>
      </c>
      <c r="BE579">
        <f>IF($CJ579&gt;=11,INDEX($AS:$AS,$CI579+11),"")</f>
      </c>
      <c r="BF579">
        <f>IF($CJ579&gt;=12,INDEX($AS:$AS,$CI579+12),"")</f>
      </c>
      <c r="BG579">
        <f>IF($CJ579&gt;=13,INDEX($AS:$AS,$CI579+13),"")</f>
      </c>
      <c r="BH579">
        <f>IF($CJ579&gt;=14,INDEX($AS:$AS,$CI579+14),"")</f>
      </c>
      <c r="BI579">
        <f>IF($CJ579&gt;=15,INDEX($AS:$AS,$CI579+15),"")</f>
      </c>
      <c r="BJ579">
        <f>IF($CJ579&gt;=16,INDEX($AS:$AS,$CI579+16),"")</f>
      </c>
      <c r="BK579">
        <f>IF($CJ579&gt;=17,INDEX($AS:$AS,$CI579+17),"")</f>
      </c>
      <c r="BL579">
        <f>IF($CJ579&gt;=18,INDEX($AS:$AS,$CI579+18),"")</f>
      </c>
      <c r="BM579">
        <f>IF($CJ579&gt;=19,INDEX($AS:$AS,$CI579+19),"")</f>
      </c>
      <c r="BN579">
        <f>IF($CJ579&gt;=20,INDEX($AS:$AS,$CI579+20),"")</f>
      </c>
      <c r="BO579">
        <f>IF($CJ579&gt;=21,INDEX($AS:$AS,$CI579+21),"")</f>
      </c>
      <c r="BP579">
        <f>IF($CJ579&gt;=22,INDEX($AS:$AS,$CI579+22),"")</f>
      </c>
      <c r="BQ579">
        <f>IF($CJ579&gt;=23,INDEX($AS:$AS,$CI579+23),"")</f>
      </c>
      <c r="BR579">
        <f>IF($CJ579&gt;=24,INDEX($AS:$AS,$CI579+24),"")</f>
      </c>
      <c r="BS579">
        <f>IF($CJ579&gt;=25,INDEX($AS:$AS,$CI579+25),"")</f>
      </c>
      <c r="BT579">
        <f>IF($CJ579&gt;=26,INDEX($AS:$AS,$CI579+26),"")</f>
      </c>
      <c r="BU579">
        <f>IF($CJ579&gt;=27,INDEX($AS:$AS,$CI579+27),"")</f>
      </c>
      <c r="BV579">
        <f>IF($CJ579&gt;=28,INDEX($AS:$AS,$CI579+28),"")</f>
      </c>
      <c r="BW579">
        <f>IF($CJ579&gt;=29,INDEX($AS:$AS,$CI579+29),"")</f>
      </c>
      <c r="BX579">
        <f>IF($CJ579&gt;=30,INDEX($AS:$AS,$CI579+30),"")</f>
      </c>
      <c r="BY579">
        <f>IF($CJ579&gt;=31,INDEX($AS:$AS,$CI579+31),"")</f>
      </c>
      <c r="BZ579">
        <f>IF($CJ579&gt;=32,INDEX($AS:$AS,$CI579+32),"")</f>
      </c>
      <c r="CA579">
        <f>IF($CJ579&gt;=33,INDEX($AS:$AS,$CI579+33),"")</f>
      </c>
      <c r="CB579">
        <f>IF($CJ579&gt;=34,INDEX($AS:$AS,$CI579+34),"")</f>
      </c>
      <c r="CC579">
        <f>IF($CJ579&gt;=35,INDEX($AS:$AS,$CI579+35),"")</f>
      </c>
      <c r="CD579">
        <f>IF($CJ579&gt;=36,INDEX($AS:$AS,$CI579+36),"")</f>
      </c>
      <c r="CE579">
        <f>IF($CJ579&gt;=37,INDEX($AS:$AS,$CI579+37),"")</f>
      </c>
      <c r="CF579">
        <f>IF($CJ579&gt;=38,INDEX($AS:$AS,$CI579+38),"")</f>
      </c>
      <c r="CG579">
        <f>IF($CJ579&gt;=39,INDEX($AS:$AS,$CI579+39),"")</f>
      </c>
      <c r="CH579">
        <f>IF($CJ579&gt;=40,INDEX($AS:$AS,$CI579+40),"")</f>
      </c>
      <c r="CI579">
        <f>IFERROR(MATCH($AR579,$AS$2:$AS$133,0)+1,0)</f>
      </c>
      <c r="CJ579">
        <f>IFERROR(INDEX($AT$2:$AT$133,MATCH($AR579,$AS$2:$AS$133,0)),0)</f>
      </c>
      <c r="CK579">
        <f>IFERROR(LEFT($O579,FIND(" - ",$O579)-1),$O579)</f>
      </c>
      <c r="CL579" t="s">
        <v>85</v>
      </c>
      <c r="CN579">
        <f>IF($DI579&gt;=1,INDEX($CL:$CL,$DH579+1),"")</f>
      </c>
      <c r="CO579">
        <f>IF($DI579&gt;=2,INDEX($CL:$CL,$DH579+2),"")</f>
      </c>
      <c r="CP579">
        <f>IF($DI579&gt;=3,INDEX($CL:$CL,$DH579+3),"")</f>
      </c>
      <c r="CQ579">
        <f>IF($DI579&gt;=4,INDEX($CL:$CL,$DH579+4),"")</f>
      </c>
      <c r="CR579">
        <f>IF($DI579&gt;=5,INDEX($CL:$CL,$DH579+5),"")</f>
      </c>
      <c r="CS579">
        <f>IF($DI579&gt;=6,INDEX($CL:$CL,$DH579+6),"")</f>
      </c>
      <c r="CT579">
        <f>IF($DI579&gt;=7,INDEX($CL:$CL,$DH579+7),"")</f>
      </c>
      <c r="CU579">
        <f>IF($DI579&gt;=8,INDEX($CL:$CL,$DH579+8),"")</f>
      </c>
      <c r="CV579">
        <f>IF($DI579&gt;=9,INDEX($CL:$CL,$DH579+9),"")</f>
      </c>
      <c r="CW579">
        <f>IF($DI579&gt;=10,INDEX($CL:$CL,$DH579+10),"")</f>
      </c>
      <c r="CX579">
        <f>IF($DI579&gt;=11,INDEX($CL:$CL,$DH579+11),"")</f>
      </c>
      <c r="CY579">
        <f>IF($DI579&gt;=12,INDEX($CL:$CL,$DH579+12),"")</f>
      </c>
      <c r="CZ579">
        <f>IF($DI579&gt;=13,INDEX($CL:$CL,$DH579+13),"")</f>
      </c>
      <c r="DA579">
        <f>IF($DI579&gt;=14,INDEX($CL:$CL,$DH579+14),"")</f>
      </c>
      <c r="DB579">
        <f>IF($DI579&gt;=15,INDEX($CL:$CL,$DH579+15),"")</f>
      </c>
      <c r="DC579">
        <f>IF($DI579&gt;=16,INDEX($CL:$CL,$DH579+16),"")</f>
      </c>
      <c r="DD579">
        <f>IF($DI579&gt;=17,INDEX($CL:$CL,$DH579+17),"")</f>
      </c>
      <c r="DE579">
        <f>IF($DI579&gt;=18,INDEX($CL:$CL,$DH579+18),"")</f>
      </c>
      <c r="DF579">
        <f>IF($DI579&gt;=19,INDEX($CL:$CL,$DH579+19),"")</f>
      </c>
      <c r="DG579">
        <f>IF($DI579&gt;=20,INDEX($CL:$CL,$DH579+20),"")</f>
      </c>
      <c r="DH579">
        <f>IFERROR(MATCH($CK579,$CL$2:$CL$1558,0)+1,0)</f>
      </c>
      <c r="DI579">
        <f>IFERROR(INDEX($CM$2:$CM$1558,MATCH($CK579,$CL$2:$CL$1558,0)),0)</f>
      </c>
      <c r="DJ579">
        <f>IFERROR(INDEX($AQ:$AQ,MATCH($K579,$AP:$AP,0))&amp;"","")</f>
      </c>
      <c r="DN579">
        <f>IF($GQ579&gt;=1,INDEX($DK:$DK,$GP579+1),"")</f>
      </c>
      <c r="DO579">
        <f>IF($GQ579&gt;=2,INDEX($DK:$DK,$GP579+2),"")</f>
      </c>
      <c r="DP579">
        <f>IF($GQ579&gt;=3,INDEX($DK:$DK,$GP579+3),"")</f>
      </c>
      <c r="DQ579">
        <f>IF($GQ579&gt;=4,INDEX($DK:$DK,$GP579+4),"")</f>
      </c>
      <c r="DR579">
        <f>IF($GQ579&gt;=5,INDEX($DK:$DK,$GP579+5),"")</f>
      </c>
      <c r="DS579">
        <f>IF($GQ579&gt;=6,INDEX($DK:$DK,$GP579+6),"")</f>
      </c>
      <c r="DT579">
        <f>IF($GQ579&gt;=7,INDEX($DK:$DK,$GP579+7),"")</f>
      </c>
      <c r="DU579">
        <f>IF($GQ579&gt;=8,INDEX($DK:$DK,$GP579+8),"")</f>
      </c>
      <c r="DV579">
        <f>IF($GQ579&gt;=9,INDEX($DK:$DK,$GP579+9),"")</f>
      </c>
      <c r="DW579">
        <f>IF($GQ579&gt;=10,INDEX($DK:$DK,$GP579+10),"")</f>
      </c>
      <c r="DX579">
        <f>IF($GQ579&gt;=11,INDEX($DK:$DK,$GP579+11),"")</f>
      </c>
      <c r="DY579">
        <f>IF($GQ579&gt;=12,INDEX($DK:$DK,$GP579+12),"")</f>
      </c>
      <c r="DZ579">
        <f>IF($GQ579&gt;=13,INDEX($DK:$DK,$GP579+13),"")</f>
      </c>
      <c r="EA579">
        <f>IF($GQ579&gt;=14,INDEX($DK:$DK,$GP579+14),"")</f>
      </c>
      <c r="EB579">
        <f>IF($GQ579&gt;=15,INDEX($DK:$DK,$GP579+15),"")</f>
      </c>
      <c r="EC579">
        <f>IF($GQ579&gt;=16,INDEX($DK:$DK,$GP579+16),"")</f>
      </c>
      <c r="ED579">
        <f>IF($GQ579&gt;=17,INDEX($DK:$DK,$GP579+17),"")</f>
      </c>
      <c r="EE579">
        <f>IF($GQ579&gt;=18,INDEX($DK:$DK,$GP579+18),"")</f>
      </c>
      <c r="EF579">
        <f>IF($GQ579&gt;=19,INDEX($DK:$DK,$GP579+19),"")</f>
      </c>
      <c r="EG579">
        <f>IF($GQ579&gt;=20,INDEX($DK:$DK,$GP579+20),"")</f>
      </c>
      <c r="EH579">
        <f>IF($GQ579&gt;=21,INDEX($DK:$DK,$GP579+21),"")</f>
      </c>
      <c r="EI579">
        <f>IF($GQ579&gt;=22,INDEX($DK:$DK,$GP579+22),"")</f>
      </c>
      <c r="EJ579">
        <f>IF($GQ579&gt;=23,INDEX($DK:$DK,$GP579+23),"")</f>
      </c>
      <c r="EK579">
        <f>IF($GQ579&gt;=24,INDEX($DK:$DK,$GP579+24),"")</f>
      </c>
      <c r="EL579">
        <f>IF($GQ579&gt;=25,INDEX($DK:$DK,$GP579+25),"")</f>
      </c>
      <c r="EM579">
        <f>IF($GQ579&gt;=26,INDEX($DK:$DK,$GP579+26),"")</f>
      </c>
      <c r="EN579">
        <f>IF($GQ579&gt;=27,INDEX($DK:$DK,$GP579+27),"")</f>
      </c>
      <c r="EO579">
        <f>IF($GQ579&gt;=28,INDEX($DK:$DK,$GP579+28),"")</f>
      </c>
      <c r="EP579">
        <f>IF($GQ579&gt;=29,INDEX($DK:$DK,$GP579+29),"")</f>
      </c>
      <c r="EQ579">
        <f>IF($GQ579&gt;=30,INDEX($DK:$DK,$GP579+30),"")</f>
      </c>
      <c r="ER579">
        <f>IF($GQ579&gt;=31,INDEX($DK:$DK,$GP579+31),"")</f>
      </c>
      <c r="ES579">
        <f>IF($GQ579&gt;=32,INDEX($DK:$DK,$GP579+32),"")</f>
      </c>
      <c r="ET579">
        <f>IF($GQ579&gt;=33,INDEX($DK:$DK,$GP579+33),"")</f>
      </c>
      <c r="EU579">
        <f>IF($GQ579&gt;=34,INDEX($DK:$DK,$GP579+34),"")</f>
      </c>
      <c r="EV579">
        <f>IF($GQ579&gt;=35,INDEX($DK:$DK,$GP579+35),"")</f>
      </c>
      <c r="EW579">
        <f>IF($GQ579&gt;=36,INDEX($DK:$DK,$GP579+36),"")</f>
      </c>
      <c r="EX579">
        <f>IF($GQ579&gt;=37,INDEX($DK:$DK,$GP579+37),"")</f>
      </c>
      <c r="EY579">
        <f>IF($GQ579&gt;=38,INDEX($DK:$DK,$GP579+38),"")</f>
      </c>
      <c r="EZ579">
        <f>IF($GQ579&gt;=39,INDEX($DK:$DK,$GP579+39),"")</f>
      </c>
      <c r="FA579">
        <f>IF($GQ579&gt;=40,INDEX($DK:$DK,$GP579+40),"")</f>
      </c>
      <c r="FB579">
        <f>IF($GQ579&gt;=1,INDEX($DL:$DL,$GP579+1),"")</f>
      </c>
      <c r="FC579">
        <f>IF($GQ579&gt;=2,INDEX($DL:$DL,$GP579+2),"")</f>
      </c>
      <c r="FD579">
        <f>IF($GQ579&gt;=3,INDEX($DL:$DL,$GP579+3),"")</f>
      </c>
      <c r="FE579">
        <f>IF($GQ579&gt;=4,INDEX($DL:$DL,$GP579+4),"")</f>
      </c>
      <c r="FF579">
        <f>IF($GQ579&gt;=5,INDEX($DL:$DL,$GP579+5),"")</f>
      </c>
      <c r="FG579">
        <f>IF($GQ579&gt;=6,INDEX($DL:$DL,$GP579+6),"")</f>
      </c>
      <c r="FH579">
        <f>IF($GQ579&gt;=7,INDEX($DL:$DL,$GP579+7),"")</f>
      </c>
      <c r="FI579">
        <f>IF($GQ579&gt;=8,INDEX($DL:$DL,$GP579+8),"")</f>
      </c>
      <c r="FJ579">
        <f>IF($GQ579&gt;=9,INDEX($DL:$DL,$GP579+9),"")</f>
      </c>
      <c r="FK579">
        <f>IF($GQ579&gt;=10,INDEX($DL:$DL,$GP579+10),"")</f>
      </c>
      <c r="FL579">
        <f>IF($GQ579&gt;=11,INDEX($DL:$DL,$GP579+11),"")</f>
      </c>
      <c r="FM579">
        <f>IF($GQ579&gt;=12,INDEX($DL:$DL,$GP579+12),"")</f>
      </c>
      <c r="FN579">
        <f>IF($GQ579&gt;=13,INDEX($DL:$DL,$GP579+13),"")</f>
      </c>
      <c r="FO579">
        <f>IF($GQ579&gt;=14,INDEX($DL:$DL,$GP579+14),"")</f>
      </c>
      <c r="FP579">
        <f>IF($GQ579&gt;=15,INDEX($DL:$DL,$GP579+15),"")</f>
      </c>
      <c r="FQ579">
        <f>IF($GQ579&gt;=16,INDEX($DL:$DL,$GP579+16),"")</f>
      </c>
      <c r="FR579">
        <f>IF($GQ579&gt;=17,INDEX($DL:$DL,$GP579+17),"")</f>
      </c>
      <c r="FS579">
        <f>IF($GQ579&gt;=18,INDEX($DL:$DL,$GP579+18),"")</f>
      </c>
      <c r="FT579">
        <f>IF($GQ579&gt;=19,INDEX($DL:$DL,$GP579+19),"")</f>
      </c>
      <c r="FU579">
        <f>IF($GQ579&gt;=20,INDEX($DL:$DL,$GP579+20),"")</f>
      </c>
      <c r="FV579">
        <f>IF($GQ579&gt;=21,INDEX($DL:$DL,$GP579+21),"")</f>
      </c>
      <c r="FW579">
        <f>IF($GQ579&gt;=22,INDEX($DL:$DL,$GP579+22),"")</f>
      </c>
      <c r="FX579">
        <f>IF($GQ579&gt;=23,INDEX($DL:$DL,$GP579+23),"")</f>
      </c>
      <c r="FY579">
        <f>IF($GQ579&gt;=24,INDEX($DL:$DL,$GP579+24),"")</f>
      </c>
      <c r="FZ579">
        <f>IF($GQ579&gt;=25,INDEX($DL:$DL,$GP579+25),"")</f>
      </c>
      <c r="GA579">
        <f>IF($GQ579&gt;=26,INDEX($DL:$DL,$GP579+26),"")</f>
      </c>
      <c r="GB579">
        <f>IF($GQ579&gt;=27,INDEX($DL:$DL,$GP579+27),"")</f>
      </c>
      <c r="GC579">
        <f>IF($GQ579&gt;=28,INDEX($DL:$DL,$GP579+28),"")</f>
      </c>
      <c r="GD579">
        <f>IF($GQ579&gt;=29,INDEX($DL:$DL,$GP579+29),"")</f>
      </c>
      <c r="GE579">
        <f>IF($GQ579&gt;=30,INDEX($DL:$DL,$GP579+30),"")</f>
      </c>
      <c r="GF579">
        <f>IF($GQ579&gt;=31,INDEX($DL:$DL,$GP579+31),"")</f>
      </c>
      <c r="GG579">
        <f>IF($GQ579&gt;=32,INDEX($DL:$DL,$GP579+32),"")</f>
      </c>
      <c r="GH579">
        <f>IF($GQ579&gt;=33,INDEX($DL:$DL,$GP579+33),"")</f>
      </c>
      <c r="GI579">
        <f>IF($GQ579&gt;=34,INDEX($DL:$DL,$GP579+34),"")</f>
      </c>
      <c r="GJ579">
        <f>IF($GQ579&gt;=35,INDEX($DL:$DL,$GP579+35),"")</f>
      </c>
      <c r="GK579">
        <f>IF($GQ579&gt;=36,INDEX($DL:$DL,$GP579+36),"")</f>
      </c>
      <c r="GL579">
        <f>IF($GQ579&gt;=37,INDEX($DL:$DL,$GP579+37),"")</f>
      </c>
      <c r="GM579">
        <f>IF($GQ579&gt;=38,INDEX($DL:$DL,$GP579+38),"")</f>
      </c>
      <c r="GN579">
        <f>IF($GQ579&gt;=39,INDEX($DL:$DL,$GP579+39),"")</f>
      </c>
      <c r="GO579">
        <f>IF($GQ579&gt;=40,INDEX($DL:$DL,$GP579+40),"")</f>
      </c>
      <c r="GP579">
        <f>IFERROR(MATCH($DJ579,$DK$2:$DK$148,0)+1,0)</f>
      </c>
      <c r="GQ579">
        <f>IFERROR(INDEX($DM$2:$DM$148,MATCH($DJ579,$DK$2:$DK$148,0)),0)</f>
      </c>
      <c r="GR579">
        <f>IFERROR(MATCH($L579,$DN$579:$FA$579,0),0)</f>
      </c>
      <c r="GS579">
        <f>IF($GR579&gt;0,INDEX($FB$579:$GO$579,$GR579),"")</f>
      </c>
      <c r="GV579">
        <f>IF($JE579&gt;=1,INDEX($GT:$GT,$JD579+1),"")</f>
      </c>
      <c r="GW579">
        <f>IF($JE579&gt;=2,INDEX($GT:$GT,$JD579+2),"")</f>
      </c>
      <c r="GX579">
        <f>IF($JE579&gt;=3,INDEX($GT:$GT,$JD579+3),"")</f>
      </c>
      <c r="GY579">
        <f>IF($JE579&gt;=4,INDEX($GT:$GT,$JD579+4),"")</f>
      </c>
      <c r="GZ579">
        <f>IF($JE579&gt;=5,INDEX($GT:$GT,$JD579+5),"")</f>
      </c>
      <c r="HA579">
        <f>IF($JE579&gt;=6,INDEX($GT:$GT,$JD579+6),"")</f>
      </c>
      <c r="HB579">
        <f>IF($JE579&gt;=7,INDEX($GT:$GT,$JD579+7),"")</f>
      </c>
      <c r="HC579">
        <f>IF($JE579&gt;=8,INDEX($GT:$GT,$JD579+8),"")</f>
      </c>
      <c r="HD579">
        <f>IF($JE579&gt;=9,INDEX($GT:$GT,$JD579+9),"")</f>
      </c>
      <c r="HE579">
        <f>IF($JE579&gt;=10,INDEX($GT:$GT,$JD579+10),"")</f>
      </c>
      <c r="HF579">
        <f>IF($JE579&gt;=11,INDEX($GT:$GT,$JD579+11),"")</f>
      </c>
      <c r="HG579">
        <f>IF($JE579&gt;=12,INDEX($GT:$GT,$JD579+12),"")</f>
      </c>
      <c r="HH579">
        <f>IF($JE579&gt;=13,INDEX($GT:$GT,$JD579+13),"")</f>
      </c>
      <c r="HI579">
        <f>IF($JE579&gt;=14,INDEX($GT:$GT,$JD579+14),"")</f>
      </c>
      <c r="HJ579">
        <f>IF($JE579&gt;=15,INDEX($GT:$GT,$JD579+15),"")</f>
      </c>
      <c r="HK579">
        <f>IF($JE579&gt;=16,INDEX($GT:$GT,$JD579+16),"")</f>
      </c>
      <c r="HL579">
        <f>IF($JE579&gt;=17,INDEX($GT:$GT,$JD579+17),"")</f>
      </c>
      <c r="HM579">
        <f>IF($JE579&gt;=18,INDEX($GT:$GT,$JD579+18),"")</f>
      </c>
      <c r="HN579">
        <f>IF($JE579&gt;=19,INDEX($GT:$GT,$JD579+19),"")</f>
      </c>
      <c r="HO579">
        <f>IF($JE579&gt;=20,INDEX($GT:$GT,$JD579+20),"")</f>
      </c>
      <c r="HP579">
        <f>IF($JE579&gt;=21,INDEX($GT:$GT,$JD579+21),"")</f>
      </c>
      <c r="HQ579">
        <f>IF($JE579&gt;=22,INDEX($GT:$GT,$JD579+22),"")</f>
      </c>
      <c r="HR579">
        <f>IF($JE579&gt;=23,INDEX($GT:$GT,$JD579+23),"")</f>
      </c>
      <c r="HS579">
        <f>IF($JE579&gt;=24,INDEX($GT:$GT,$JD579+24),"")</f>
      </c>
      <c r="HT579">
        <f>IF($JE579&gt;=25,INDEX($GT:$GT,$JD579+25),"")</f>
      </c>
      <c r="HU579">
        <f>IF($JE579&gt;=26,INDEX($GT:$GT,$JD579+26),"")</f>
      </c>
      <c r="HV579">
        <f>IF($JE579&gt;=27,INDEX($GT:$GT,$JD579+27),"")</f>
      </c>
      <c r="HW579">
        <f>IF($JE579&gt;=28,INDEX($GT:$GT,$JD579+28),"")</f>
      </c>
      <c r="HX579">
        <f>IF($JE579&gt;=29,INDEX($GT:$GT,$JD579+29),"")</f>
      </c>
      <c r="HY579">
        <f>IF($JE579&gt;=30,INDEX($GT:$GT,$JD579+30),"")</f>
      </c>
      <c r="HZ579">
        <f>IF($JE579&gt;=31,INDEX($GT:$GT,$JD579+31),"")</f>
      </c>
      <c r="IA579">
        <f>IF($JE579&gt;=32,INDEX($GT:$GT,$JD579+32),"")</f>
      </c>
      <c r="IB579">
        <f>IF($JE579&gt;=33,INDEX($GT:$GT,$JD579+33),"")</f>
      </c>
      <c r="IC579">
        <f>IF($JE579&gt;=34,INDEX($GT:$GT,$JD579+34),"")</f>
      </c>
      <c r="ID579">
        <f>IF($JE579&gt;=35,INDEX($GT:$GT,$JD579+35),"")</f>
      </c>
      <c r="IE579">
        <f>IF($JE579&gt;=36,INDEX($GT:$GT,$JD579+36),"")</f>
      </c>
      <c r="IF579">
        <f>IF($JE579&gt;=37,INDEX($GT:$GT,$JD579+37),"")</f>
      </c>
      <c r="IG579">
        <f>IF($JE579&gt;=38,INDEX($GT:$GT,$JD579+38),"")</f>
      </c>
      <c r="IH579">
        <f>IF($JE579&gt;=39,INDEX($GT:$GT,$JD579+39),"")</f>
      </c>
      <c r="II579">
        <f>IF($JE579&gt;=40,INDEX($GT:$GT,$JD579+40),"")</f>
      </c>
      <c r="IJ579">
        <f>IF($JE579&gt;=41,INDEX($GT:$GT,$JD579+41),"")</f>
      </c>
      <c r="IK579">
        <f>IF($JE579&gt;=42,INDEX($GT:$GT,$JD579+42),"")</f>
      </c>
      <c r="IL579">
        <f>IF($JE579&gt;=43,INDEX($GT:$GT,$JD579+43),"")</f>
      </c>
      <c r="IM579">
        <f>IF($JE579&gt;=44,INDEX($GT:$GT,$JD579+44),"")</f>
      </c>
      <c r="IN579">
        <f>IF($JE579&gt;=45,INDEX($GT:$GT,$JD579+45),"")</f>
      </c>
      <c r="IO579">
        <f>IF($JE579&gt;=46,INDEX($GT:$GT,$JD579+46),"")</f>
      </c>
      <c r="IP579">
        <f>IF($JE579&gt;=47,INDEX($GT:$GT,$JD579+47),"")</f>
      </c>
      <c r="IQ579">
        <f>IF($JE579&gt;=48,INDEX($GT:$GT,$JD579+48),"")</f>
      </c>
      <c r="IR579">
        <f>IF($JE579&gt;=49,INDEX($GT:$GT,$JD579+49),"")</f>
      </c>
      <c r="IS579">
        <f>IF($JE579&gt;=50,INDEX($GT:$GT,$JD579+50),"")</f>
      </c>
      <c r="IT579">
        <f>IF($JE579&gt;=51,INDEX($GT:$GT,$JD579+51),"")</f>
      </c>
      <c r="IU579">
        <f>IF($JE579&gt;=52,INDEX($GT:$GT,$JD579+52),"")</f>
      </c>
      <c r="IV579">
        <f>IF($JE579&gt;=53,INDEX($GT:$GT,$JD579+53),"")</f>
      </c>
      <c r="IW579">
        <f>IF($JE579&gt;=54,INDEX($GT:$GT,$JD579+54),"")</f>
      </c>
      <c r="IX579">
        <f>IF($JE579&gt;=55,INDEX($GT:$GT,$JD579+55),"")</f>
      </c>
      <c r="IY579">
        <f>IF($JE579&gt;=56,INDEX($GT:$GT,$JD579+56),"")</f>
      </c>
      <c r="IZ579">
        <f>IF($JE579&gt;=57,INDEX($GT:$GT,$JD579+57),"")</f>
      </c>
      <c r="JA579">
        <f>IF($JE579&gt;=58,INDEX($GT:$GT,$JD579+58),"")</f>
      </c>
      <c r="JB579">
        <f>IF($JE579&gt;=59,INDEX($GT:$GT,$JD579+59),"")</f>
      </c>
      <c r="JC579">
        <f>IF($JE579&gt;=60,INDEX($GT:$GT,$JD579+60),"")</f>
      </c>
      <c r="JD579">
        <f>IFERROR(MATCH($GS579,$GT$2:$GT$322,0)+1,0)</f>
      </c>
      <c r="JE579">
        <f>IFERROR(INDEX($GU$2:$GU$322,MATCH($GS579,$GT$2:$GT$322,0)),0)</f>
      </c>
      <c r="JF579" t="s">
        <v>28</v>
      </c>
      <c r="JG579" t="s">
        <v>28</v>
      </c>
    </row>
    <row r="580" spans="1:267" x14ac:dyDescent="0.25">
      <c r="J580" s="1"/>
      <c r="K580" s="1"/>
      <c r="L580" s="1"/>
      <c r="M580" s="1"/>
      <c r="N580" s="1">
        <f>IFERROR(IF(FIND(" - ",$J580)&gt;0,MID($J580,FIND(" - ",$J580)+3,LEN($J580)),""),"")</f>
      </c>
      <c r="P580" s="1"/>
      <c r="S580" t="s">
        <v>28</v>
      </c>
      <c r="U580">
        <f>IF(OR($S580="",$T580=""),"",IFERROR($S580/$T580,0))</f>
      </c>
      <c r="V580">
        <f>IF($S580="","",
IF($K580="","",
IF(ISNUMBER(SEARCH("exempt",LOWER($K580))),0,
$S580*(VALUE(SUBSTITUTE($K580,"%",""))/100))))</f>
      </c>
      <c r="AB580">
        <f>IF($S580="","",
SUM($S580,$V580,$Z580,$W580,$Y580)-
IF($AA580="",0,VALUE($AA580)))</f>
      </c>
      <c r="AJ580" t="s">
        <v>1266</v>
      </c>
      <c r="AR580">
        <f>IFERROR(LEFT($J580,FIND(" - ",$J580)-1),$J580)</f>
      </c>
      <c r="AU580">
        <f>IF($CJ580&gt;=1,INDEX($AS:$AS,$CI580+1),"")</f>
      </c>
      <c r="AV580">
        <f>IF($CJ580&gt;=2,INDEX($AS:$AS,$CI580+2),"")</f>
      </c>
      <c r="AW580">
        <f>IF($CJ580&gt;=3,INDEX($AS:$AS,$CI580+3),"")</f>
      </c>
      <c r="AX580">
        <f>IF($CJ580&gt;=4,INDEX($AS:$AS,$CI580+4),"")</f>
      </c>
      <c r="AY580">
        <f>IF($CJ580&gt;=5,INDEX($AS:$AS,$CI580+5),"")</f>
      </c>
      <c r="AZ580">
        <f>IF($CJ580&gt;=6,INDEX($AS:$AS,$CI580+6),"")</f>
      </c>
      <c r="BA580">
        <f>IF($CJ580&gt;=7,INDEX($AS:$AS,$CI580+7),"")</f>
      </c>
      <c r="BB580">
        <f>IF($CJ580&gt;=8,INDEX($AS:$AS,$CI580+8),"")</f>
      </c>
      <c r="BC580">
        <f>IF($CJ580&gt;=9,INDEX($AS:$AS,$CI580+9),"")</f>
      </c>
      <c r="BD580">
        <f>IF($CJ580&gt;=10,INDEX($AS:$AS,$CI580+10),"")</f>
      </c>
      <c r="BE580">
        <f>IF($CJ580&gt;=11,INDEX($AS:$AS,$CI580+11),"")</f>
      </c>
      <c r="BF580">
        <f>IF($CJ580&gt;=12,INDEX($AS:$AS,$CI580+12),"")</f>
      </c>
      <c r="BG580">
        <f>IF($CJ580&gt;=13,INDEX($AS:$AS,$CI580+13),"")</f>
      </c>
      <c r="BH580">
        <f>IF($CJ580&gt;=14,INDEX($AS:$AS,$CI580+14),"")</f>
      </c>
      <c r="BI580">
        <f>IF($CJ580&gt;=15,INDEX($AS:$AS,$CI580+15),"")</f>
      </c>
      <c r="BJ580">
        <f>IF($CJ580&gt;=16,INDEX($AS:$AS,$CI580+16),"")</f>
      </c>
      <c r="BK580">
        <f>IF($CJ580&gt;=17,INDEX($AS:$AS,$CI580+17),"")</f>
      </c>
      <c r="BL580">
        <f>IF($CJ580&gt;=18,INDEX($AS:$AS,$CI580+18),"")</f>
      </c>
      <c r="BM580">
        <f>IF($CJ580&gt;=19,INDEX($AS:$AS,$CI580+19),"")</f>
      </c>
      <c r="BN580">
        <f>IF($CJ580&gt;=20,INDEX($AS:$AS,$CI580+20),"")</f>
      </c>
      <c r="BO580">
        <f>IF($CJ580&gt;=21,INDEX($AS:$AS,$CI580+21),"")</f>
      </c>
      <c r="BP580">
        <f>IF($CJ580&gt;=22,INDEX($AS:$AS,$CI580+22),"")</f>
      </c>
      <c r="BQ580">
        <f>IF($CJ580&gt;=23,INDEX($AS:$AS,$CI580+23),"")</f>
      </c>
      <c r="BR580">
        <f>IF($CJ580&gt;=24,INDEX($AS:$AS,$CI580+24),"")</f>
      </c>
      <c r="BS580">
        <f>IF($CJ580&gt;=25,INDEX($AS:$AS,$CI580+25),"")</f>
      </c>
      <c r="BT580">
        <f>IF($CJ580&gt;=26,INDEX($AS:$AS,$CI580+26),"")</f>
      </c>
      <c r="BU580">
        <f>IF($CJ580&gt;=27,INDEX($AS:$AS,$CI580+27),"")</f>
      </c>
      <c r="BV580">
        <f>IF($CJ580&gt;=28,INDEX($AS:$AS,$CI580+28),"")</f>
      </c>
      <c r="BW580">
        <f>IF($CJ580&gt;=29,INDEX($AS:$AS,$CI580+29),"")</f>
      </c>
      <c r="BX580">
        <f>IF($CJ580&gt;=30,INDEX($AS:$AS,$CI580+30),"")</f>
      </c>
      <c r="BY580">
        <f>IF($CJ580&gt;=31,INDEX($AS:$AS,$CI580+31),"")</f>
      </c>
      <c r="BZ580">
        <f>IF($CJ580&gt;=32,INDEX($AS:$AS,$CI580+32),"")</f>
      </c>
      <c r="CA580">
        <f>IF($CJ580&gt;=33,INDEX($AS:$AS,$CI580+33),"")</f>
      </c>
      <c r="CB580">
        <f>IF($CJ580&gt;=34,INDEX($AS:$AS,$CI580+34),"")</f>
      </c>
      <c r="CC580">
        <f>IF($CJ580&gt;=35,INDEX($AS:$AS,$CI580+35),"")</f>
      </c>
      <c r="CD580">
        <f>IF($CJ580&gt;=36,INDEX($AS:$AS,$CI580+36),"")</f>
      </c>
      <c r="CE580">
        <f>IF($CJ580&gt;=37,INDEX($AS:$AS,$CI580+37),"")</f>
      </c>
      <c r="CF580">
        <f>IF($CJ580&gt;=38,INDEX($AS:$AS,$CI580+38),"")</f>
      </c>
      <c r="CG580">
        <f>IF($CJ580&gt;=39,INDEX($AS:$AS,$CI580+39),"")</f>
      </c>
      <c r="CH580">
        <f>IF($CJ580&gt;=40,INDEX($AS:$AS,$CI580+40),"")</f>
      </c>
      <c r="CI580">
        <f>IFERROR(MATCH($AR580,$AS$2:$AS$133,0)+1,0)</f>
      </c>
      <c r="CJ580">
        <f>IFERROR(INDEX($AT$2:$AT$133,MATCH($AR580,$AS$2:$AS$133,0)),0)</f>
      </c>
      <c r="CK580">
        <f>IFERROR(LEFT($O580,FIND(" - ",$O580)-1),$O580)</f>
      </c>
      <c r="CL580" t="s">
        <v>1267</v>
      </c>
      <c r="CM580">
        <v>1</v>
      </c>
      <c r="CN580">
        <f>IF($DI580&gt;=1,INDEX($CL:$CL,$DH580+1),"")</f>
      </c>
      <c r="CO580">
        <f>IF($DI580&gt;=2,INDEX($CL:$CL,$DH580+2),"")</f>
      </c>
      <c r="CP580">
        <f>IF($DI580&gt;=3,INDEX($CL:$CL,$DH580+3),"")</f>
      </c>
      <c r="CQ580">
        <f>IF($DI580&gt;=4,INDEX($CL:$CL,$DH580+4),"")</f>
      </c>
      <c r="CR580">
        <f>IF($DI580&gt;=5,INDEX($CL:$CL,$DH580+5),"")</f>
      </c>
      <c r="CS580">
        <f>IF($DI580&gt;=6,INDEX($CL:$CL,$DH580+6),"")</f>
      </c>
      <c r="CT580">
        <f>IF($DI580&gt;=7,INDEX($CL:$CL,$DH580+7),"")</f>
      </c>
      <c r="CU580">
        <f>IF($DI580&gt;=8,INDEX($CL:$CL,$DH580+8),"")</f>
      </c>
      <c r="CV580">
        <f>IF($DI580&gt;=9,INDEX($CL:$CL,$DH580+9),"")</f>
      </c>
      <c r="CW580">
        <f>IF($DI580&gt;=10,INDEX($CL:$CL,$DH580+10),"")</f>
      </c>
      <c r="CX580">
        <f>IF($DI580&gt;=11,INDEX($CL:$CL,$DH580+11),"")</f>
      </c>
      <c r="CY580">
        <f>IF($DI580&gt;=12,INDEX($CL:$CL,$DH580+12),"")</f>
      </c>
      <c r="CZ580">
        <f>IF($DI580&gt;=13,INDEX($CL:$CL,$DH580+13),"")</f>
      </c>
      <c r="DA580">
        <f>IF($DI580&gt;=14,INDEX($CL:$CL,$DH580+14),"")</f>
      </c>
      <c r="DB580">
        <f>IF($DI580&gt;=15,INDEX($CL:$CL,$DH580+15),"")</f>
      </c>
      <c r="DC580">
        <f>IF($DI580&gt;=16,INDEX($CL:$CL,$DH580+16),"")</f>
      </c>
      <c r="DD580">
        <f>IF($DI580&gt;=17,INDEX($CL:$CL,$DH580+17),"")</f>
      </c>
      <c r="DE580">
        <f>IF($DI580&gt;=18,INDEX($CL:$CL,$DH580+18),"")</f>
      </c>
      <c r="DF580">
        <f>IF($DI580&gt;=19,INDEX($CL:$CL,$DH580+19),"")</f>
      </c>
      <c r="DG580">
        <f>IF($DI580&gt;=20,INDEX($CL:$CL,$DH580+20),"")</f>
      </c>
      <c r="DH580">
        <f>IFERROR(MATCH($CK580,$CL$2:$CL$1558,0)+1,0)</f>
      </c>
      <c r="DI580">
        <f>IFERROR(INDEX($CM$2:$CM$1558,MATCH($CK580,$CL$2:$CL$1558,0)),0)</f>
      </c>
      <c r="DJ580">
        <f>IFERROR(INDEX($AQ:$AQ,MATCH($K580,$AP:$AP,0))&amp;"","")</f>
      </c>
      <c r="DN580">
        <f>IF($GQ580&gt;=1,INDEX($DK:$DK,$GP580+1),"")</f>
      </c>
      <c r="DO580">
        <f>IF($GQ580&gt;=2,INDEX($DK:$DK,$GP580+2),"")</f>
      </c>
      <c r="DP580">
        <f>IF($GQ580&gt;=3,INDEX($DK:$DK,$GP580+3),"")</f>
      </c>
      <c r="DQ580">
        <f>IF($GQ580&gt;=4,INDEX($DK:$DK,$GP580+4),"")</f>
      </c>
      <c r="DR580">
        <f>IF($GQ580&gt;=5,INDEX($DK:$DK,$GP580+5),"")</f>
      </c>
      <c r="DS580">
        <f>IF($GQ580&gt;=6,INDEX($DK:$DK,$GP580+6),"")</f>
      </c>
      <c r="DT580">
        <f>IF($GQ580&gt;=7,INDEX($DK:$DK,$GP580+7),"")</f>
      </c>
      <c r="DU580">
        <f>IF($GQ580&gt;=8,INDEX($DK:$DK,$GP580+8),"")</f>
      </c>
      <c r="DV580">
        <f>IF($GQ580&gt;=9,INDEX($DK:$DK,$GP580+9),"")</f>
      </c>
      <c r="DW580">
        <f>IF($GQ580&gt;=10,INDEX($DK:$DK,$GP580+10),"")</f>
      </c>
      <c r="DX580">
        <f>IF($GQ580&gt;=11,INDEX($DK:$DK,$GP580+11),"")</f>
      </c>
      <c r="DY580">
        <f>IF($GQ580&gt;=12,INDEX($DK:$DK,$GP580+12),"")</f>
      </c>
      <c r="DZ580">
        <f>IF($GQ580&gt;=13,INDEX($DK:$DK,$GP580+13),"")</f>
      </c>
      <c r="EA580">
        <f>IF($GQ580&gt;=14,INDEX($DK:$DK,$GP580+14),"")</f>
      </c>
      <c r="EB580">
        <f>IF($GQ580&gt;=15,INDEX($DK:$DK,$GP580+15),"")</f>
      </c>
      <c r="EC580">
        <f>IF($GQ580&gt;=16,INDEX($DK:$DK,$GP580+16),"")</f>
      </c>
      <c r="ED580">
        <f>IF($GQ580&gt;=17,INDEX($DK:$DK,$GP580+17),"")</f>
      </c>
      <c r="EE580">
        <f>IF($GQ580&gt;=18,INDEX($DK:$DK,$GP580+18),"")</f>
      </c>
      <c r="EF580">
        <f>IF($GQ580&gt;=19,INDEX($DK:$DK,$GP580+19),"")</f>
      </c>
      <c r="EG580">
        <f>IF($GQ580&gt;=20,INDEX($DK:$DK,$GP580+20),"")</f>
      </c>
      <c r="EH580">
        <f>IF($GQ580&gt;=21,INDEX($DK:$DK,$GP580+21),"")</f>
      </c>
      <c r="EI580">
        <f>IF($GQ580&gt;=22,INDEX($DK:$DK,$GP580+22),"")</f>
      </c>
      <c r="EJ580">
        <f>IF($GQ580&gt;=23,INDEX($DK:$DK,$GP580+23),"")</f>
      </c>
      <c r="EK580">
        <f>IF($GQ580&gt;=24,INDEX($DK:$DK,$GP580+24),"")</f>
      </c>
      <c r="EL580">
        <f>IF($GQ580&gt;=25,INDEX($DK:$DK,$GP580+25),"")</f>
      </c>
      <c r="EM580">
        <f>IF($GQ580&gt;=26,INDEX($DK:$DK,$GP580+26),"")</f>
      </c>
      <c r="EN580">
        <f>IF($GQ580&gt;=27,INDEX($DK:$DK,$GP580+27),"")</f>
      </c>
      <c r="EO580">
        <f>IF($GQ580&gt;=28,INDEX($DK:$DK,$GP580+28),"")</f>
      </c>
      <c r="EP580">
        <f>IF($GQ580&gt;=29,INDEX($DK:$DK,$GP580+29),"")</f>
      </c>
      <c r="EQ580">
        <f>IF($GQ580&gt;=30,INDEX($DK:$DK,$GP580+30),"")</f>
      </c>
      <c r="ER580">
        <f>IF($GQ580&gt;=31,INDEX($DK:$DK,$GP580+31),"")</f>
      </c>
      <c r="ES580">
        <f>IF($GQ580&gt;=32,INDEX($DK:$DK,$GP580+32),"")</f>
      </c>
      <c r="ET580">
        <f>IF($GQ580&gt;=33,INDEX($DK:$DK,$GP580+33),"")</f>
      </c>
      <c r="EU580">
        <f>IF($GQ580&gt;=34,INDEX($DK:$DK,$GP580+34),"")</f>
      </c>
      <c r="EV580">
        <f>IF($GQ580&gt;=35,INDEX($DK:$DK,$GP580+35),"")</f>
      </c>
      <c r="EW580">
        <f>IF($GQ580&gt;=36,INDEX($DK:$DK,$GP580+36),"")</f>
      </c>
      <c r="EX580">
        <f>IF($GQ580&gt;=37,INDEX($DK:$DK,$GP580+37),"")</f>
      </c>
      <c r="EY580">
        <f>IF($GQ580&gt;=38,INDEX($DK:$DK,$GP580+38),"")</f>
      </c>
      <c r="EZ580">
        <f>IF($GQ580&gt;=39,INDEX($DK:$DK,$GP580+39),"")</f>
      </c>
      <c r="FA580">
        <f>IF($GQ580&gt;=40,INDEX($DK:$DK,$GP580+40),"")</f>
      </c>
      <c r="FB580">
        <f>IF($GQ580&gt;=1,INDEX($DL:$DL,$GP580+1),"")</f>
      </c>
      <c r="FC580">
        <f>IF($GQ580&gt;=2,INDEX($DL:$DL,$GP580+2),"")</f>
      </c>
      <c r="FD580">
        <f>IF($GQ580&gt;=3,INDEX($DL:$DL,$GP580+3),"")</f>
      </c>
      <c r="FE580">
        <f>IF($GQ580&gt;=4,INDEX($DL:$DL,$GP580+4),"")</f>
      </c>
      <c r="FF580">
        <f>IF($GQ580&gt;=5,INDEX($DL:$DL,$GP580+5),"")</f>
      </c>
      <c r="FG580">
        <f>IF($GQ580&gt;=6,INDEX($DL:$DL,$GP580+6),"")</f>
      </c>
      <c r="FH580">
        <f>IF($GQ580&gt;=7,INDEX($DL:$DL,$GP580+7),"")</f>
      </c>
      <c r="FI580">
        <f>IF($GQ580&gt;=8,INDEX($DL:$DL,$GP580+8),"")</f>
      </c>
      <c r="FJ580">
        <f>IF($GQ580&gt;=9,INDEX($DL:$DL,$GP580+9),"")</f>
      </c>
      <c r="FK580">
        <f>IF($GQ580&gt;=10,INDEX($DL:$DL,$GP580+10),"")</f>
      </c>
      <c r="FL580">
        <f>IF($GQ580&gt;=11,INDEX($DL:$DL,$GP580+11),"")</f>
      </c>
      <c r="FM580">
        <f>IF($GQ580&gt;=12,INDEX($DL:$DL,$GP580+12),"")</f>
      </c>
      <c r="FN580">
        <f>IF($GQ580&gt;=13,INDEX($DL:$DL,$GP580+13),"")</f>
      </c>
      <c r="FO580">
        <f>IF($GQ580&gt;=14,INDEX($DL:$DL,$GP580+14),"")</f>
      </c>
      <c r="FP580">
        <f>IF($GQ580&gt;=15,INDEX($DL:$DL,$GP580+15),"")</f>
      </c>
      <c r="FQ580">
        <f>IF($GQ580&gt;=16,INDEX($DL:$DL,$GP580+16),"")</f>
      </c>
      <c r="FR580">
        <f>IF($GQ580&gt;=17,INDEX($DL:$DL,$GP580+17),"")</f>
      </c>
      <c r="FS580">
        <f>IF($GQ580&gt;=18,INDEX($DL:$DL,$GP580+18),"")</f>
      </c>
      <c r="FT580">
        <f>IF($GQ580&gt;=19,INDEX($DL:$DL,$GP580+19),"")</f>
      </c>
      <c r="FU580">
        <f>IF($GQ580&gt;=20,INDEX($DL:$DL,$GP580+20),"")</f>
      </c>
      <c r="FV580">
        <f>IF($GQ580&gt;=21,INDEX($DL:$DL,$GP580+21),"")</f>
      </c>
      <c r="FW580">
        <f>IF($GQ580&gt;=22,INDEX($DL:$DL,$GP580+22),"")</f>
      </c>
      <c r="FX580">
        <f>IF($GQ580&gt;=23,INDEX($DL:$DL,$GP580+23),"")</f>
      </c>
      <c r="FY580">
        <f>IF($GQ580&gt;=24,INDEX($DL:$DL,$GP580+24),"")</f>
      </c>
      <c r="FZ580">
        <f>IF($GQ580&gt;=25,INDEX($DL:$DL,$GP580+25),"")</f>
      </c>
      <c r="GA580">
        <f>IF($GQ580&gt;=26,INDEX($DL:$DL,$GP580+26),"")</f>
      </c>
      <c r="GB580">
        <f>IF($GQ580&gt;=27,INDEX($DL:$DL,$GP580+27),"")</f>
      </c>
      <c r="GC580">
        <f>IF($GQ580&gt;=28,INDEX($DL:$DL,$GP580+28),"")</f>
      </c>
      <c r="GD580">
        <f>IF($GQ580&gt;=29,INDEX($DL:$DL,$GP580+29),"")</f>
      </c>
      <c r="GE580">
        <f>IF($GQ580&gt;=30,INDEX($DL:$DL,$GP580+30),"")</f>
      </c>
      <c r="GF580">
        <f>IF($GQ580&gt;=31,INDEX($DL:$DL,$GP580+31),"")</f>
      </c>
      <c r="GG580">
        <f>IF($GQ580&gt;=32,INDEX($DL:$DL,$GP580+32),"")</f>
      </c>
      <c r="GH580">
        <f>IF($GQ580&gt;=33,INDEX($DL:$DL,$GP580+33),"")</f>
      </c>
      <c r="GI580">
        <f>IF($GQ580&gt;=34,INDEX($DL:$DL,$GP580+34),"")</f>
      </c>
      <c r="GJ580">
        <f>IF($GQ580&gt;=35,INDEX($DL:$DL,$GP580+35),"")</f>
      </c>
      <c r="GK580">
        <f>IF($GQ580&gt;=36,INDEX($DL:$DL,$GP580+36),"")</f>
      </c>
      <c r="GL580">
        <f>IF($GQ580&gt;=37,INDEX($DL:$DL,$GP580+37),"")</f>
      </c>
      <c r="GM580">
        <f>IF($GQ580&gt;=38,INDEX($DL:$DL,$GP580+38),"")</f>
      </c>
      <c r="GN580">
        <f>IF($GQ580&gt;=39,INDEX($DL:$DL,$GP580+39),"")</f>
      </c>
      <c r="GO580">
        <f>IF($GQ580&gt;=40,INDEX($DL:$DL,$GP580+40),"")</f>
      </c>
      <c r="GP580">
        <f>IFERROR(MATCH($DJ580,$DK$2:$DK$148,0)+1,0)</f>
      </c>
      <c r="GQ580">
        <f>IFERROR(INDEX($DM$2:$DM$148,MATCH($DJ580,$DK$2:$DK$148,0)),0)</f>
      </c>
      <c r="GR580">
        <f>IFERROR(MATCH($L580,$DN$580:$FA$580,0),0)</f>
      </c>
      <c r="GS580">
        <f>IF($GR580&gt;0,INDEX($FB$580:$GO$580,$GR580),"")</f>
      </c>
      <c r="GV580">
        <f>IF($JE580&gt;=1,INDEX($GT:$GT,$JD580+1),"")</f>
      </c>
      <c r="GW580">
        <f>IF($JE580&gt;=2,INDEX($GT:$GT,$JD580+2),"")</f>
      </c>
      <c r="GX580">
        <f>IF($JE580&gt;=3,INDEX($GT:$GT,$JD580+3),"")</f>
      </c>
      <c r="GY580">
        <f>IF($JE580&gt;=4,INDEX($GT:$GT,$JD580+4),"")</f>
      </c>
      <c r="GZ580">
        <f>IF($JE580&gt;=5,INDEX($GT:$GT,$JD580+5),"")</f>
      </c>
      <c r="HA580">
        <f>IF($JE580&gt;=6,INDEX($GT:$GT,$JD580+6),"")</f>
      </c>
      <c r="HB580">
        <f>IF($JE580&gt;=7,INDEX($GT:$GT,$JD580+7),"")</f>
      </c>
      <c r="HC580">
        <f>IF($JE580&gt;=8,INDEX($GT:$GT,$JD580+8),"")</f>
      </c>
      <c r="HD580">
        <f>IF($JE580&gt;=9,INDEX($GT:$GT,$JD580+9),"")</f>
      </c>
      <c r="HE580">
        <f>IF($JE580&gt;=10,INDEX($GT:$GT,$JD580+10),"")</f>
      </c>
      <c r="HF580">
        <f>IF($JE580&gt;=11,INDEX($GT:$GT,$JD580+11),"")</f>
      </c>
      <c r="HG580">
        <f>IF($JE580&gt;=12,INDEX($GT:$GT,$JD580+12),"")</f>
      </c>
      <c r="HH580">
        <f>IF($JE580&gt;=13,INDEX($GT:$GT,$JD580+13),"")</f>
      </c>
      <c r="HI580">
        <f>IF($JE580&gt;=14,INDEX($GT:$GT,$JD580+14),"")</f>
      </c>
      <c r="HJ580">
        <f>IF($JE580&gt;=15,INDEX($GT:$GT,$JD580+15),"")</f>
      </c>
      <c r="HK580">
        <f>IF($JE580&gt;=16,INDEX($GT:$GT,$JD580+16),"")</f>
      </c>
      <c r="HL580">
        <f>IF($JE580&gt;=17,INDEX($GT:$GT,$JD580+17),"")</f>
      </c>
      <c r="HM580">
        <f>IF($JE580&gt;=18,INDEX($GT:$GT,$JD580+18),"")</f>
      </c>
      <c r="HN580">
        <f>IF($JE580&gt;=19,INDEX($GT:$GT,$JD580+19),"")</f>
      </c>
      <c r="HO580">
        <f>IF($JE580&gt;=20,INDEX($GT:$GT,$JD580+20),"")</f>
      </c>
      <c r="HP580">
        <f>IF($JE580&gt;=21,INDEX($GT:$GT,$JD580+21),"")</f>
      </c>
      <c r="HQ580">
        <f>IF($JE580&gt;=22,INDEX($GT:$GT,$JD580+22),"")</f>
      </c>
      <c r="HR580">
        <f>IF($JE580&gt;=23,INDEX($GT:$GT,$JD580+23),"")</f>
      </c>
      <c r="HS580">
        <f>IF($JE580&gt;=24,INDEX($GT:$GT,$JD580+24),"")</f>
      </c>
      <c r="HT580">
        <f>IF($JE580&gt;=25,INDEX($GT:$GT,$JD580+25),"")</f>
      </c>
      <c r="HU580">
        <f>IF($JE580&gt;=26,INDEX($GT:$GT,$JD580+26),"")</f>
      </c>
      <c r="HV580">
        <f>IF($JE580&gt;=27,INDEX($GT:$GT,$JD580+27),"")</f>
      </c>
      <c r="HW580">
        <f>IF($JE580&gt;=28,INDEX($GT:$GT,$JD580+28),"")</f>
      </c>
      <c r="HX580">
        <f>IF($JE580&gt;=29,INDEX($GT:$GT,$JD580+29),"")</f>
      </c>
      <c r="HY580">
        <f>IF($JE580&gt;=30,INDEX($GT:$GT,$JD580+30),"")</f>
      </c>
      <c r="HZ580">
        <f>IF($JE580&gt;=31,INDEX($GT:$GT,$JD580+31),"")</f>
      </c>
      <c r="IA580">
        <f>IF($JE580&gt;=32,INDEX($GT:$GT,$JD580+32),"")</f>
      </c>
      <c r="IB580">
        <f>IF($JE580&gt;=33,INDEX($GT:$GT,$JD580+33),"")</f>
      </c>
      <c r="IC580">
        <f>IF($JE580&gt;=34,INDEX($GT:$GT,$JD580+34),"")</f>
      </c>
      <c r="ID580">
        <f>IF($JE580&gt;=35,INDEX($GT:$GT,$JD580+35),"")</f>
      </c>
      <c r="IE580">
        <f>IF($JE580&gt;=36,INDEX($GT:$GT,$JD580+36),"")</f>
      </c>
      <c r="IF580">
        <f>IF($JE580&gt;=37,INDEX($GT:$GT,$JD580+37),"")</f>
      </c>
      <c r="IG580">
        <f>IF($JE580&gt;=38,INDEX($GT:$GT,$JD580+38),"")</f>
      </c>
      <c r="IH580">
        <f>IF($JE580&gt;=39,INDEX($GT:$GT,$JD580+39),"")</f>
      </c>
      <c r="II580">
        <f>IF($JE580&gt;=40,INDEX($GT:$GT,$JD580+40),"")</f>
      </c>
      <c r="IJ580">
        <f>IF($JE580&gt;=41,INDEX($GT:$GT,$JD580+41),"")</f>
      </c>
      <c r="IK580">
        <f>IF($JE580&gt;=42,INDEX($GT:$GT,$JD580+42),"")</f>
      </c>
      <c r="IL580">
        <f>IF($JE580&gt;=43,INDEX($GT:$GT,$JD580+43),"")</f>
      </c>
      <c r="IM580">
        <f>IF($JE580&gt;=44,INDEX($GT:$GT,$JD580+44),"")</f>
      </c>
      <c r="IN580">
        <f>IF($JE580&gt;=45,INDEX($GT:$GT,$JD580+45),"")</f>
      </c>
      <c r="IO580">
        <f>IF($JE580&gt;=46,INDEX($GT:$GT,$JD580+46),"")</f>
      </c>
      <c r="IP580">
        <f>IF($JE580&gt;=47,INDEX($GT:$GT,$JD580+47),"")</f>
      </c>
      <c r="IQ580">
        <f>IF($JE580&gt;=48,INDEX($GT:$GT,$JD580+48),"")</f>
      </c>
      <c r="IR580">
        <f>IF($JE580&gt;=49,INDEX($GT:$GT,$JD580+49),"")</f>
      </c>
      <c r="IS580">
        <f>IF($JE580&gt;=50,INDEX($GT:$GT,$JD580+50),"")</f>
      </c>
      <c r="IT580">
        <f>IF($JE580&gt;=51,INDEX($GT:$GT,$JD580+51),"")</f>
      </c>
      <c r="IU580">
        <f>IF($JE580&gt;=52,INDEX($GT:$GT,$JD580+52),"")</f>
      </c>
      <c r="IV580">
        <f>IF($JE580&gt;=53,INDEX($GT:$GT,$JD580+53),"")</f>
      </c>
      <c r="IW580">
        <f>IF($JE580&gt;=54,INDEX($GT:$GT,$JD580+54),"")</f>
      </c>
      <c r="IX580">
        <f>IF($JE580&gt;=55,INDEX($GT:$GT,$JD580+55),"")</f>
      </c>
      <c r="IY580">
        <f>IF($JE580&gt;=56,INDEX($GT:$GT,$JD580+56),"")</f>
      </c>
      <c r="IZ580">
        <f>IF($JE580&gt;=57,INDEX($GT:$GT,$JD580+57),"")</f>
      </c>
      <c r="JA580">
        <f>IF($JE580&gt;=58,INDEX($GT:$GT,$JD580+58),"")</f>
      </c>
      <c r="JB580">
        <f>IF($JE580&gt;=59,INDEX($GT:$GT,$JD580+59),"")</f>
      </c>
      <c r="JC580">
        <f>IF($JE580&gt;=60,INDEX($GT:$GT,$JD580+60),"")</f>
      </c>
      <c r="JD580">
        <f>IFERROR(MATCH($GS580,$GT$2:$GT$322,0)+1,0)</f>
      </c>
      <c r="JE580">
        <f>IFERROR(INDEX($GU$2:$GU$322,MATCH($GS580,$GT$2:$GT$322,0)),0)</f>
      </c>
      <c r="JF580" t="s">
        <v>28</v>
      </c>
      <c r="JG580" t="s">
        <v>28</v>
      </c>
    </row>
    <row r="581" spans="1:267" x14ac:dyDescent="0.25">
      <c r="J581" s="1"/>
      <c r="K581" s="1"/>
      <c r="L581" s="1"/>
      <c r="M581" s="1"/>
      <c r="N581" s="1">
        <f>IFERROR(IF(FIND(" - ",$J581)&gt;0,MID($J581,FIND(" - ",$J581)+3,LEN($J581)),""),"")</f>
      </c>
      <c r="P581" s="1"/>
      <c r="S581" t="s">
        <v>28</v>
      </c>
      <c r="U581">
        <f>IF(OR($S581="",$T581=""),"",IFERROR($S581/$T581,0))</f>
      </c>
      <c r="V581">
        <f>IF($S581="","",
IF($K581="","",
IF(ISNUMBER(SEARCH("exempt",LOWER($K581))),0,
$S581*(VALUE(SUBSTITUTE($K581,"%",""))/100))))</f>
      </c>
      <c r="AB581">
        <f>IF($S581="","",
SUM($S581,$V581,$Z581,$W581,$Y581)-
IF($AA581="",0,VALUE($AA581)))</f>
      </c>
      <c r="AJ581" t="s">
        <v>1268</v>
      </c>
      <c r="AR581">
        <f>IFERROR(LEFT($J581,FIND(" - ",$J581)-1),$J581)</f>
      </c>
      <c r="AU581">
        <f>IF($CJ581&gt;=1,INDEX($AS:$AS,$CI581+1),"")</f>
      </c>
      <c r="AV581">
        <f>IF($CJ581&gt;=2,INDEX($AS:$AS,$CI581+2),"")</f>
      </c>
      <c r="AW581">
        <f>IF($CJ581&gt;=3,INDEX($AS:$AS,$CI581+3),"")</f>
      </c>
      <c r="AX581">
        <f>IF($CJ581&gt;=4,INDEX($AS:$AS,$CI581+4),"")</f>
      </c>
      <c r="AY581">
        <f>IF($CJ581&gt;=5,INDEX($AS:$AS,$CI581+5),"")</f>
      </c>
      <c r="AZ581">
        <f>IF($CJ581&gt;=6,INDEX($AS:$AS,$CI581+6),"")</f>
      </c>
      <c r="BA581">
        <f>IF($CJ581&gt;=7,INDEX($AS:$AS,$CI581+7),"")</f>
      </c>
      <c r="BB581">
        <f>IF($CJ581&gt;=8,INDEX($AS:$AS,$CI581+8),"")</f>
      </c>
      <c r="BC581">
        <f>IF($CJ581&gt;=9,INDEX($AS:$AS,$CI581+9),"")</f>
      </c>
      <c r="BD581">
        <f>IF($CJ581&gt;=10,INDEX($AS:$AS,$CI581+10),"")</f>
      </c>
      <c r="BE581">
        <f>IF($CJ581&gt;=11,INDEX($AS:$AS,$CI581+11),"")</f>
      </c>
      <c r="BF581">
        <f>IF($CJ581&gt;=12,INDEX($AS:$AS,$CI581+12),"")</f>
      </c>
      <c r="BG581">
        <f>IF($CJ581&gt;=13,INDEX($AS:$AS,$CI581+13),"")</f>
      </c>
      <c r="BH581">
        <f>IF($CJ581&gt;=14,INDEX($AS:$AS,$CI581+14),"")</f>
      </c>
      <c r="BI581">
        <f>IF($CJ581&gt;=15,INDEX($AS:$AS,$CI581+15),"")</f>
      </c>
      <c r="BJ581">
        <f>IF($CJ581&gt;=16,INDEX($AS:$AS,$CI581+16),"")</f>
      </c>
      <c r="BK581">
        <f>IF($CJ581&gt;=17,INDEX($AS:$AS,$CI581+17),"")</f>
      </c>
      <c r="BL581">
        <f>IF($CJ581&gt;=18,INDEX($AS:$AS,$CI581+18),"")</f>
      </c>
      <c r="BM581">
        <f>IF($CJ581&gt;=19,INDEX($AS:$AS,$CI581+19),"")</f>
      </c>
      <c r="BN581">
        <f>IF($CJ581&gt;=20,INDEX($AS:$AS,$CI581+20),"")</f>
      </c>
      <c r="BO581">
        <f>IF($CJ581&gt;=21,INDEX($AS:$AS,$CI581+21),"")</f>
      </c>
      <c r="BP581">
        <f>IF($CJ581&gt;=22,INDEX($AS:$AS,$CI581+22),"")</f>
      </c>
      <c r="BQ581">
        <f>IF($CJ581&gt;=23,INDEX($AS:$AS,$CI581+23),"")</f>
      </c>
      <c r="BR581">
        <f>IF($CJ581&gt;=24,INDEX($AS:$AS,$CI581+24),"")</f>
      </c>
      <c r="BS581">
        <f>IF($CJ581&gt;=25,INDEX($AS:$AS,$CI581+25),"")</f>
      </c>
      <c r="BT581">
        <f>IF($CJ581&gt;=26,INDEX($AS:$AS,$CI581+26),"")</f>
      </c>
      <c r="BU581">
        <f>IF($CJ581&gt;=27,INDEX($AS:$AS,$CI581+27),"")</f>
      </c>
      <c r="BV581">
        <f>IF($CJ581&gt;=28,INDEX($AS:$AS,$CI581+28),"")</f>
      </c>
      <c r="BW581">
        <f>IF($CJ581&gt;=29,INDEX($AS:$AS,$CI581+29),"")</f>
      </c>
      <c r="BX581">
        <f>IF($CJ581&gt;=30,INDEX($AS:$AS,$CI581+30),"")</f>
      </c>
      <c r="BY581">
        <f>IF($CJ581&gt;=31,INDEX($AS:$AS,$CI581+31),"")</f>
      </c>
      <c r="BZ581">
        <f>IF($CJ581&gt;=32,INDEX($AS:$AS,$CI581+32),"")</f>
      </c>
      <c r="CA581">
        <f>IF($CJ581&gt;=33,INDEX($AS:$AS,$CI581+33),"")</f>
      </c>
      <c r="CB581">
        <f>IF($CJ581&gt;=34,INDEX($AS:$AS,$CI581+34),"")</f>
      </c>
      <c r="CC581">
        <f>IF($CJ581&gt;=35,INDEX($AS:$AS,$CI581+35),"")</f>
      </c>
      <c r="CD581">
        <f>IF($CJ581&gt;=36,INDEX($AS:$AS,$CI581+36),"")</f>
      </c>
      <c r="CE581">
        <f>IF($CJ581&gt;=37,INDEX($AS:$AS,$CI581+37),"")</f>
      </c>
      <c r="CF581">
        <f>IF($CJ581&gt;=38,INDEX($AS:$AS,$CI581+38),"")</f>
      </c>
      <c r="CG581">
        <f>IF($CJ581&gt;=39,INDEX($AS:$AS,$CI581+39),"")</f>
      </c>
      <c r="CH581">
        <f>IF($CJ581&gt;=40,INDEX($AS:$AS,$CI581+40),"")</f>
      </c>
      <c r="CI581">
        <f>IFERROR(MATCH($AR581,$AS$2:$AS$133,0)+1,0)</f>
      </c>
      <c r="CJ581">
        <f>IFERROR(INDEX($AT$2:$AT$133,MATCH($AR581,$AS$2:$AS$133,0)),0)</f>
      </c>
      <c r="CK581">
        <f>IFERROR(LEFT($O581,FIND(" - ",$O581)-1),$O581)</f>
      </c>
      <c r="CL581" t="s">
        <v>113</v>
      </c>
      <c r="CN581">
        <f>IF($DI581&gt;=1,INDEX($CL:$CL,$DH581+1),"")</f>
      </c>
      <c r="CO581">
        <f>IF($DI581&gt;=2,INDEX($CL:$CL,$DH581+2),"")</f>
      </c>
      <c r="CP581">
        <f>IF($DI581&gt;=3,INDEX($CL:$CL,$DH581+3),"")</f>
      </c>
      <c r="CQ581">
        <f>IF($DI581&gt;=4,INDEX($CL:$CL,$DH581+4),"")</f>
      </c>
      <c r="CR581">
        <f>IF($DI581&gt;=5,INDEX($CL:$CL,$DH581+5),"")</f>
      </c>
      <c r="CS581">
        <f>IF($DI581&gt;=6,INDEX($CL:$CL,$DH581+6),"")</f>
      </c>
      <c r="CT581">
        <f>IF($DI581&gt;=7,INDEX($CL:$CL,$DH581+7),"")</f>
      </c>
      <c r="CU581">
        <f>IF($DI581&gt;=8,INDEX($CL:$CL,$DH581+8),"")</f>
      </c>
      <c r="CV581">
        <f>IF($DI581&gt;=9,INDEX($CL:$CL,$DH581+9),"")</f>
      </c>
      <c r="CW581">
        <f>IF($DI581&gt;=10,INDEX($CL:$CL,$DH581+10),"")</f>
      </c>
      <c r="CX581">
        <f>IF($DI581&gt;=11,INDEX($CL:$CL,$DH581+11),"")</f>
      </c>
      <c r="CY581">
        <f>IF($DI581&gt;=12,INDEX($CL:$CL,$DH581+12),"")</f>
      </c>
      <c r="CZ581">
        <f>IF($DI581&gt;=13,INDEX($CL:$CL,$DH581+13),"")</f>
      </c>
      <c r="DA581">
        <f>IF($DI581&gt;=14,INDEX($CL:$CL,$DH581+14),"")</f>
      </c>
      <c r="DB581">
        <f>IF($DI581&gt;=15,INDEX($CL:$CL,$DH581+15),"")</f>
      </c>
      <c r="DC581">
        <f>IF($DI581&gt;=16,INDEX($CL:$CL,$DH581+16),"")</f>
      </c>
      <c r="DD581">
        <f>IF($DI581&gt;=17,INDEX($CL:$CL,$DH581+17),"")</f>
      </c>
      <c r="DE581">
        <f>IF($DI581&gt;=18,INDEX($CL:$CL,$DH581+18),"")</f>
      </c>
      <c r="DF581">
        <f>IF($DI581&gt;=19,INDEX($CL:$CL,$DH581+19),"")</f>
      </c>
      <c r="DG581">
        <f>IF($DI581&gt;=20,INDEX($CL:$CL,$DH581+20),"")</f>
      </c>
      <c r="DH581">
        <f>IFERROR(MATCH($CK581,$CL$2:$CL$1558,0)+1,0)</f>
      </c>
      <c r="DI581">
        <f>IFERROR(INDEX($CM$2:$CM$1558,MATCH($CK581,$CL$2:$CL$1558,0)),0)</f>
      </c>
      <c r="DJ581">
        <f>IFERROR(INDEX($AQ:$AQ,MATCH($K581,$AP:$AP,0))&amp;"","")</f>
      </c>
      <c r="DN581">
        <f>IF($GQ581&gt;=1,INDEX($DK:$DK,$GP581+1),"")</f>
      </c>
      <c r="DO581">
        <f>IF($GQ581&gt;=2,INDEX($DK:$DK,$GP581+2),"")</f>
      </c>
      <c r="DP581">
        <f>IF($GQ581&gt;=3,INDEX($DK:$DK,$GP581+3),"")</f>
      </c>
      <c r="DQ581">
        <f>IF($GQ581&gt;=4,INDEX($DK:$DK,$GP581+4),"")</f>
      </c>
      <c r="DR581">
        <f>IF($GQ581&gt;=5,INDEX($DK:$DK,$GP581+5),"")</f>
      </c>
      <c r="DS581">
        <f>IF($GQ581&gt;=6,INDEX($DK:$DK,$GP581+6),"")</f>
      </c>
      <c r="DT581">
        <f>IF($GQ581&gt;=7,INDEX($DK:$DK,$GP581+7),"")</f>
      </c>
      <c r="DU581">
        <f>IF($GQ581&gt;=8,INDEX($DK:$DK,$GP581+8),"")</f>
      </c>
      <c r="DV581">
        <f>IF($GQ581&gt;=9,INDEX($DK:$DK,$GP581+9),"")</f>
      </c>
      <c r="DW581">
        <f>IF($GQ581&gt;=10,INDEX($DK:$DK,$GP581+10),"")</f>
      </c>
      <c r="DX581">
        <f>IF($GQ581&gt;=11,INDEX($DK:$DK,$GP581+11),"")</f>
      </c>
      <c r="DY581">
        <f>IF($GQ581&gt;=12,INDEX($DK:$DK,$GP581+12),"")</f>
      </c>
      <c r="DZ581">
        <f>IF($GQ581&gt;=13,INDEX($DK:$DK,$GP581+13),"")</f>
      </c>
      <c r="EA581">
        <f>IF($GQ581&gt;=14,INDEX($DK:$DK,$GP581+14),"")</f>
      </c>
      <c r="EB581">
        <f>IF($GQ581&gt;=15,INDEX($DK:$DK,$GP581+15),"")</f>
      </c>
      <c r="EC581">
        <f>IF($GQ581&gt;=16,INDEX($DK:$DK,$GP581+16),"")</f>
      </c>
      <c r="ED581">
        <f>IF($GQ581&gt;=17,INDEX($DK:$DK,$GP581+17),"")</f>
      </c>
      <c r="EE581">
        <f>IF($GQ581&gt;=18,INDEX($DK:$DK,$GP581+18),"")</f>
      </c>
      <c r="EF581">
        <f>IF($GQ581&gt;=19,INDEX($DK:$DK,$GP581+19),"")</f>
      </c>
      <c r="EG581">
        <f>IF($GQ581&gt;=20,INDEX($DK:$DK,$GP581+20),"")</f>
      </c>
      <c r="EH581">
        <f>IF($GQ581&gt;=21,INDEX($DK:$DK,$GP581+21),"")</f>
      </c>
      <c r="EI581">
        <f>IF($GQ581&gt;=22,INDEX($DK:$DK,$GP581+22),"")</f>
      </c>
      <c r="EJ581">
        <f>IF($GQ581&gt;=23,INDEX($DK:$DK,$GP581+23),"")</f>
      </c>
      <c r="EK581">
        <f>IF($GQ581&gt;=24,INDEX($DK:$DK,$GP581+24),"")</f>
      </c>
      <c r="EL581">
        <f>IF($GQ581&gt;=25,INDEX($DK:$DK,$GP581+25),"")</f>
      </c>
      <c r="EM581">
        <f>IF($GQ581&gt;=26,INDEX($DK:$DK,$GP581+26),"")</f>
      </c>
      <c r="EN581">
        <f>IF($GQ581&gt;=27,INDEX($DK:$DK,$GP581+27),"")</f>
      </c>
      <c r="EO581">
        <f>IF($GQ581&gt;=28,INDEX($DK:$DK,$GP581+28),"")</f>
      </c>
      <c r="EP581">
        <f>IF($GQ581&gt;=29,INDEX($DK:$DK,$GP581+29),"")</f>
      </c>
      <c r="EQ581">
        <f>IF($GQ581&gt;=30,INDEX($DK:$DK,$GP581+30),"")</f>
      </c>
      <c r="ER581">
        <f>IF($GQ581&gt;=31,INDEX($DK:$DK,$GP581+31),"")</f>
      </c>
      <c r="ES581">
        <f>IF($GQ581&gt;=32,INDEX($DK:$DK,$GP581+32),"")</f>
      </c>
      <c r="ET581">
        <f>IF($GQ581&gt;=33,INDEX($DK:$DK,$GP581+33),"")</f>
      </c>
      <c r="EU581">
        <f>IF($GQ581&gt;=34,INDEX($DK:$DK,$GP581+34),"")</f>
      </c>
      <c r="EV581">
        <f>IF($GQ581&gt;=35,INDEX($DK:$DK,$GP581+35),"")</f>
      </c>
      <c r="EW581">
        <f>IF($GQ581&gt;=36,INDEX($DK:$DK,$GP581+36),"")</f>
      </c>
      <c r="EX581">
        <f>IF($GQ581&gt;=37,INDEX($DK:$DK,$GP581+37),"")</f>
      </c>
      <c r="EY581">
        <f>IF($GQ581&gt;=38,INDEX($DK:$DK,$GP581+38),"")</f>
      </c>
      <c r="EZ581">
        <f>IF($GQ581&gt;=39,INDEX($DK:$DK,$GP581+39),"")</f>
      </c>
      <c r="FA581">
        <f>IF($GQ581&gt;=40,INDEX($DK:$DK,$GP581+40),"")</f>
      </c>
      <c r="FB581">
        <f>IF($GQ581&gt;=1,INDEX($DL:$DL,$GP581+1),"")</f>
      </c>
      <c r="FC581">
        <f>IF($GQ581&gt;=2,INDEX($DL:$DL,$GP581+2),"")</f>
      </c>
      <c r="FD581">
        <f>IF($GQ581&gt;=3,INDEX($DL:$DL,$GP581+3),"")</f>
      </c>
      <c r="FE581">
        <f>IF($GQ581&gt;=4,INDEX($DL:$DL,$GP581+4),"")</f>
      </c>
      <c r="FF581">
        <f>IF($GQ581&gt;=5,INDEX($DL:$DL,$GP581+5),"")</f>
      </c>
      <c r="FG581">
        <f>IF($GQ581&gt;=6,INDEX($DL:$DL,$GP581+6),"")</f>
      </c>
      <c r="FH581">
        <f>IF($GQ581&gt;=7,INDEX($DL:$DL,$GP581+7),"")</f>
      </c>
      <c r="FI581">
        <f>IF($GQ581&gt;=8,INDEX($DL:$DL,$GP581+8),"")</f>
      </c>
      <c r="FJ581">
        <f>IF($GQ581&gt;=9,INDEX($DL:$DL,$GP581+9),"")</f>
      </c>
      <c r="FK581">
        <f>IF($GQ581&gt;=10,INDEX($DL:$DL,$GP581+10),"")</f>
      </c>
      <c r="FL581">
        <f>IF($GQ581&gt;=11,INDEX($DL:$DL,$GP581+11),"")</f>
      </c>
      <c r="FM581">
        <f>IF($GQ581&gt;=12,INDEX($DL:$DL,$GP581+12),"")</f>
      </c>
      <c r="FN581">
        <f>IF($GQ581&gt;=13,INDEX($DL:$DL,$GP581+13),"")</f>
      </c>
      <c r="FO581">
        <f>IF($GQ581&gt;=14,INDEX($DL:$DL,$GP581+14),"")</f>
      </c>
      <c r="FP581">
        <f>IF($GQ581&gt;=15,INDEX($DL:$DL,$GP581+15),"")</f>
      </c>
      <c r="FQ581">
        <f>IF($GQ581&gt;=16,INDEX($DL:$DL,$GP581+16),"")</f>
      </c>
      <c r="FR581">
        <f>IF($GQ581&gt;=17,INDEX($DL:$DL,$GP581+17),"")</f>
      </c>
      <c r="FS581">
        <f>IF($GQ581&gt;=18,INDEX($DL:$DL,$GP581+18),"")</f>
      </c>
      <c r="FT581">
        <f>IF($GQ581&gt;=19,INDEX($DL:$DL,$GP581+19),"")</f>
      </c>
      <c r="FU581">
        <f>IF($GQ581&gt;=20,INDEX($DL:$DL,$GP581+20),"")</f>
      </c>
      <c r="FV581">
        <f>IF($GQ581&gt;=21,INDEX($DL:$DL,$GP581+21),"")</f>
      </c>
      <c r="FW581">
        <f>IF($GQ581&gt;=22,INDEX($DL:$DL,$GP581+22),"")</f>
      </c>
      <c r="FX581">
        <f>IF($GQ581&gt;=23,INDEX($DL:$DL,$GP581+23),"")</f>
      </c>
      <c r="FY581">
        <f>IF($GQ581&gt;=24,INDEX($DL:$DL,$GP581+24),"")</f>
      </c>
      <c r="FZ581">
        <f>IF($GQ581&gt;=25,INDEX($DL:$DL,$GP581+25),"")</f>
      </c>
      <c r="GA581">
        <f>IF($GQ581&gt;=26,INDEX($DL:$DL,$GP581+26),"")</f>
      </c>
      <c r="GB581">
        <f>IF($GQ581&gt;=27,INDEX($DL:$DL,$GP581+27),"")</f>
      </c>
      <c r="GC581">
        <f>IF($GQ581&gt;=28,INDEX($DL:$DL,$GP581+28),"")</f>
      </c>
      <c r="GD581">
        <f>IF($GQ581&gt;=29,INDEX($DL:$DL,$GP581+29),"")</f>
      </c>
      <c r="GE581">
        <f>IF($GQ581&gt;=30,INDEX($DL:$DL,$GP581+30),"")</f>
      </c>
      <c r="GF581">
        <f>IF($GQ581&gt;=31,INDEX($DL:$DL,$GP581+31),"")</f>
      </c>
      <c r="GG581">
        <f>IF($GQ581&gt;=32,INDEX($DL:$DL,$GP581+32),"")</f>
      </c>
      <c r="GH581">
        <f>IF($GQ581&gt;=33,INDEX($DL:$DL,$GP581+33),"")</f>
      </c>
      <c r="GI581">
        <f>IF($GQ581&gt;=34,INDEX($DL:$DL,$GP581+34),"")</f>
      </c>
      <c r="GJ581">
        <f>IF($GQ581&gt;=35,INDEX($DL:$DL,$GP581+35),"")</f>
      </c>
      <c r="GK581">
        <f>IF($GQ581&gt;=36,INDEX($DL:$DL,$GP581+36),"")</f>
      </c>
      <c r="GL581">
        <f>IF($GQ581&gt;=37,INDEX($DL:$DL,$GP581+37),"")</f>
      </c>
      <c r="GM581">
        <f>IF($GQ581&gt;=38,INDEX($DL:$DL,$GP581+38),"")</f>
      </c>
      <c r="GN581">
        <f>IF($GQ581&gt;=39,INDEX($DL:$DL,$GP581+39),"")</f>
      </c>
      <c r="GO581">
        <f>IF($GQ581&gt;=40,INDEX($DL:$DL,$GP581+40),"")</f>
      </c>
      <c r="GP581">
        <f>IFERROR(MATCH($DJ581,$DK$2:$DK$148,0)+1,0)</f>
      </c>
      <c r="GQ581">
        <f>IFERROR(INDEX($DM$2:$DM$148,MATCH($DJ581,$DK$2:$DK$148,0)),0)</f>
      </c>
      <c r="GR581">
        <f>IFERROR(MATCH($L581,$DN$581:$FA$581,0),0)</f>
      </c>
      <c r="GS581">
        <f>IF($GR581&gt;0,INDEX($FB$581:$GO$581,$GR581),"")</f>
      </c>
      <c r="GV581">
        <f>IF($JE581&gt;=1,INDEX($GT:$GT,$JD581+1),"")</f>
      </c>
      <c r="GW581">
        <f>IF($JE581&gt;=2,INDEX($GT:$GT,$JD581+2),"")</f>
      </c>
      <c r="GX581">
        <f>IF($JE581&gt;=3,INDEX($GT:$GT,$JD581+3),"")</f>
      </c>
      <c r="GY581">
        <f>IF($JE581&gt;=4,INDEX($GT:$GT,$JD581+4),"")</f>
      </c>
      <c r="GZ581">
        <f>IF($JE581&gt;=5,INDEX($GT:$GT,$JD581+5),"")</f>
      </c>
      <c r="HA581">
        <f>IF($JE581&gt;=6,INDEX($GT:$GT,$JD581+6),"")</f>
      </c>
      <c r="HB581">
        <f>IF($JE581&gt;=7,INDEX($GT:$GT,$JD581+7),"")</f>
      </c>
      <c r="HC581">
        <f>IF($JE581&gt;=8,INDEX($GT:$GT,$JD581+8),"")</f>
      </c>
      <c r="HD581">
        <f>IF($JE581&gt;=9,INDEX($GT:$GT,$JD581+9),"")</f>
      </c>
      <c r="HE581">
        <f>IF($JE581&gt;=10,INDEX($GT:$GT,$JD581+10),"")</f>
      </c>
      <c r="HF581">
        <f>IF($JE581&gt;=11,INDEX($GT:$GT,$JD581+11),"")</f>
      </c>
      <c r="HG581">
        <f>IF($JE581&gt;=12,INDEX($GT:$GT,$JD581+12),"")</f>
      </c>
      <c r="HH581">
        <f>IF($JE581&gt;=13,INDEX($GT:$GT,$JD581+13),"")</f>
      </c>
      <c r="HI581">
        <f>IF($JE581&gt;=14,INDEX($GT:$GT,$JD581+14),"")</f>
      </c>
      <c r="HJ581">
        <f>IF($JE581&gt;=15,INDEX($GT:$GT,$JD581+15),"")</f>
      </c>
      <c r="HK581">
        <f>IF($JE581&gt;=16,INDEX($GT:$GT,$JD581+16),"")</f>
      </c>
      <c r="HL581">
        <f>IF($JE581&gt;=17,INDEX($GT:$GT,$JD581+17),"")</f>
      </c>
      <c r="HM581">
        <f>IF($JE581&gt;=18,INDEX($GT:$GT,$JD581+18),"")</f>
      </c>
      <c r="HN581">
        <f>IF($JE581&gt;=19,INDEX($GT:$GT,$JD581+19),"")</f>
      </c>
      <c r="HO581">
        <f>IF($JE581&gt;=20,INDEX($GT:$GT,$JD581+20),"")</f>
      </c>
      <c r="HP581">
        <f>IF($JE581&gt;=21,INDEX($GT:$GT,$JD581+21),"")</f>
      </c>
      <c r="HQ581">
        <f>IF($JE581&gt;=22,INDEX($GT:$GT,$JD581+22),"")</f>
      </c>
      <c r="HR581">
        <f>IF($JE581&gt;=23,INDEX($GT:$GT,$JD581+23),"")</f>
      </c>
      <c r="HS581">
        <f>IF($JE581&gt;=24,INDEX($GT:$GT,$JD581+24),"")</f>
      </c>
      <c r="HT581">
        <f>IF($JE581&gt;=25,INDEX($GT:$GT,$JD581+25),"")</f>
      </c>
      <c r="HU581">
        <f>IF($JE581&gt;=26,INDEX($GT:$GT,$JD581+26),"")</f>
      </c>
      <c r="HV581">
        <f>IF($JE581&gt;=27,INDEX($GT:$GT,$JD581+27),"")</f>
      </c>
      <c r="HW581">
        <f>IF($JE581&gt;=28,INDEX($GT:$GT,$JD581+28),"")</f>
      </c>
      <c r="HX581">
        <f>IF($JE581&gt;=29,INDEX($GT:$GT,$JD581+29),"")</f>
      </c>
      <c r="HY581">
        <f>IF($JE581&gt;=30,INDEX($GT:$GT,$JD581+30),"")</f>
      </c>
      <c r="HZ581">
        <f>IF($JE581&gt;=31,INDEX($GT:$GT,$JD581+31),"")</f>
      </c>
      <c r="IA581">
        <f>IF($JE581&gt;=32,INDEX($GT:$GT,$JD581+32),"")</f>
      </c>
      <c r="IB581">
        <f>IF($JE581&gt;=33,INDEX($GT:$GT,$JD581+33),"")</f>
      </c>
      <c r="IC581">
        <f>IF($JE581&gt;=34,INDEX($GT:$GT,$JD581+34),"")</f>
      </c>
      <c r="ID581">
        <f>IF($JE581&gt;=35,INDEX($GT:$GT,$JD581+35),"")</f>
      </c>
      <c r="IE581">
        <f>IF($JE581&gt;=36,INDEX($GT:$GT,$JD581+36),"")</f>
      </c>
      <c r="IF581">
        <f>IF($JE581&gt;=37,INDEX($GT:$GT,$JD581+37),"")</f>
      </c>
      <c r="IG581">
        <f>IF($JE581&gt;=38,INDEX($GT:$GT,$JD581+38),"")</f>
      </c>
      <c r="IH581">
        <f>IF($JE581&gt;=39,INDEX($GT:$GT,$JD581+39),"")</f>
      </c>
      <c r="II581">
        <f>IF($JE581&gt;=40,INDEX($GT:$GT,$JD581+40),"")</f>
      </c>
      <c r="IJ581">
        <f>IF($JE581&gt;=41,INDEX($GT:$GT,$JD581+41),"")</f>
      </c>
      <c r="IK581">
        <f>IF($JE581&gt;=42,INDEX($GT:$GT,$JD581+42),"")</f>
      </c>
      <c r="IL581">
        <f>IF($JE581&gt;=43,INDEX($GT:$GT,$JD581+43),"")</f>
      </c>
      <c r="IM581">
        <f>IF($JE581&gt;=44,INDEX($GT:$GT,$JD581+44),"")</f>
      </c>
      <c r="IN581">
        <f>IF($JE581&gt;=45,INDEX($GT:$GT,$JD581+45),"")</f>
      </c>
      <c r="IO581">
        <f>IF($JE581&gt;=46,INDEX($GT:$GT,$JD581+46),"")</f>
      </c>
      <c r="IP581">
        <f>IF($JE581&gt;=47,INDEX($GT:$GT,$JD581+47),"")</f>
      </c>
      <c r="IQ581">
        <f>IF($JE581&gt;=48,INDEX($GT:$GT,$JD581+48),"")</f>
      </c>
      <c r="IR581">
        <f>IF($JE581&gt;=49,INDEX($GT:$GT,$JD581+49),"")</f>
      </c>
      <c r="IS581">
        <f>IF($JE581&gt;=50,INDEX($GT:$GT,$JD581+50),"")</f>
      </c>
      <c r="IT581">
        <f>IF($JE581&gt;=51,INDEX($GT:$GT,$JD581+51),"")</f>
      </c>
      <c r="IU581">
        <f>IF($JE581&gt;=52,INDEX($GT:$GT,$JD581+52),"")</f>
      </c>
      <c r="IV581">
        <f>IF($JE581&gt;=53,INDEX($GT:$GT,$JD581+53),"")</f>
      </c>
      <c r="IW581">
        <f>IF($JE581&gt;=54,INDEX($GT:$GT,$JD581+54),"")</f>
      </c>
      <c r="IX581">
        <f>IF($JE581&gt;=55,INDEX($GT:$GT,$JD581+55),"")</f>
      </c>
      <c r="IY581">
        <f>IF($JE581&gt;=56,INDEX($GT:$GT,$JD581+56),"")</f>
      </c>
      <c r="IZ581">
        <f>IF($JE581&gt;=57,INDEX($GT:$GT,$JD581+57),"")</f>
      </c>
      <c r="JA581">
        <f>IF($JE581&gt;=58,INDEX($GT:$GT,$JD581+58),"")</f>
      </c>
      <c r="JB581">
        <f>IF($JE581&gt;=59,INDEX($GT:$GT,$JD581+59),"")</f>
      </c>
      <c r="JC581">
        <f>IF($JE581&gt;=60,INDEX($GT:$GT,$JD581+60),"")</f>
      </c>
      <c r="JD581">
        <f>IFERROR(MATCH($GS581,$GT$2:$GT$322,0)+1,0)</f>
      </c>
      <c r="JE581">
        <f>IFERROR(INDEX($GU$2:$GU$322,MATCH($GS581,$GT$2:$GT$322,0)),0)</f>
      </c>
      <c r="JF581" t="s">
        <v>28</v>
      </c>
      <c r="JG581" t="s">
        <v>28</v>
      </c>
    </row>
    <row r="582" spans="1:267" x14ac:dyDescent="0.25">
      <c r="J582" s="1"/>
      <c r="K582" s="1"/>
      <c r="L582" s="1"/>
      <c r="M582" s="1"/>
      <c r="N582" s="1">
        <f>IFERROR(IF(FIND(" - ",$J582)&gt;0,MID($J582,FIND(" - ",$J582)+3,LEN($J582)),""),"")</f>
      </c>
      <c r="P582" s="1"/>
      <c r="S582" t="s">
        <v>28</v>
      </c>
      <c r="U582">
        <f>IF(OR($S582="",$T582=""),"",IFERROR($S582/$T582,0))</f>
      </c>
      <c r="V582">
        <f>IF($S582="","",
IF($K582="","",
IF(ISNUMBER(SEARCH("exempt",LOWER($K582))),0,
$S582*(VALUE(SUBSTITUTE($K582,"%",""))/100))))</f>
      </c>
      <c r="AB582">
        <f>IF($S582="","",
SUM($S582,$V582,$Z582,$W582,$Y582)-
IF($AA582="",0,VALUE($AA582)))</f>
      </c>
      <c r="AJ582" t="s">
        <v>1269</v>
      </c>
      <c r="AR582">
        <f>IFERROR(LEFT($J582,FIND(" - ",$J582)-1),$J582)</f>
      </c>
      <c r="AU582">
        <f>IF($CJ582&gt;=1,INDEX($AS:$AS,$CI582+1),"")</f>
      </c>
      <c r="AV582">
        <f>IF($CJ582&gt;=2,INDEX($AS:$AS,$CI582+2),"")</f>
      </c>
      <c r="AW582">
        <f>IF($CJ582&gt;=3,INDEX($AS:$AS,$CI582+3),"")</f>
      </c>
      <c r="AX582">
        <f>IF($CJ582&gt;=4,INDEX($AS:$AS,$CI582+4),"")</f>
      </c>
      <c r="AY582">
        <f>IF($CJ582&gt;=5,INDEX($AS:$AS,$CI582+5),"")</f>
      </c>
      <c r="AZ582">
        <f>IF($CJ582&gt;=6,INDEX($AS:$AS,$CI582+6),"")</f>
      </c>
      <c r="BA582">
        <f>IF($CJ582&gt;=7,INDEX($AS:$AS,$CI582+7),"")</f>
      </c>
      <c r="BB582">
        <f>IF($CJ582&gt;=8,INDEX($AS:$AS,$CI582+8),"")</f>
      </c>
      <c r="BC582">
        <f>IF($CJ582&gt;=9,INDEX($AS:$AS,$CI582+9),"")</f>
      </c>
      <c r="BD582">
        <f>IF($CJ582&gt;=10,INDEX($AS:$AS,$CI582+10),"")</f>
      </c>
      <c r="BE582">
        <f>IF($CJ582&gt;=11,INDEX($AS:$AS,$CI582+11),"")</f>
      </c>
      <c r="BF582">
        <f>IF($CJ582&gt;=12,INDEX($AS:$AS,$CI582+12),"")</f>
      </c>
      <c r="BG582">
        <f>IF($CJ582&gt;=13,INDEX($AS:$AS,$CI582+13),"")</f>
      </c>
      <c r="BH582">
        <f>IF($CJ582&gt;=14,INDEX($AS:$AS,$CI582+14),"")</f>
      </c>
      <c r="BI582">
        <f>IF($CJ582&gt;=15,INDEX($AS:$AS,$CI582+15),"")</f>
      </c>
      <c r="BJ582">
        <f>IF($CJ582&gt;=16,INDEX($AS:$AS,$CI582+16),"")</f>
      </c>
      <c r="BK582">
        <f>IF($CJ582&gt;=17,INDEX($AS:$AS,$CI582+17),"")</f>
      </c>
      <c r="BL582">
        <f>IF($CJ582&gt;=18,INDEX($AS:$AS,$CI582+18),"")</f>
      </c>
      <c r="BM582">
        <f>IF($CJ582&gt;=19,INDEX($AS:$AS,$CI582+19),"")</f>
      </c>
      <c r="BN582">
        <f>IF($CJ582&gt;=20,INDEX($AS:$AS,$CI582+20),"")</f>
      </c>
      <c r="BO582">
        <f>IF($CJ582&gt;=21,INDEX($AS:$AS,$CI582+21),"")</f>
      </c>
      <c r="BP582">
        <f>IF($CJ582&gt;=22,INDEX($AS:$AS,$CI582+22),"")</f>
      </c>
      <c r="BQ582">
        <f>IF($CJ582&gt;=23,INDEX($AS:$AS,$CI582+23),"")</f>
      </c>
      <c r="BR582">
        <f>IF($CJ582&gt;=24,INDEX($AS:$AS,$CI582+24),"")</f>
      </c>
      <c r="BS582">
        <f>IF($CJ582&gt;=25,INDEX($AS:$AS,$CI582+25),"")</f>
      </c>
      <c r="BT582">
        <f>IF($CJ582&gt;=26,INDEX($AS:$AS,$CI582+26),"")</f>
      </c>
      <c r="BU582">
        <f>IF($CJ582&gt;=27,INDEX($AS:$AS,$CI582+27),"")</f>
      </c>
      <c r="BV582">
        <f>IF($CJ582&gt;=28,INDEX($AS:$AS,$CI582+28),"")</f>
      </c>
      <c r="BW582">
        <f>IF($CJ582&gt;=29,INDEX($AS:$AS,$CI582+29),"")</f>
      </c>
      <c r="BX582">
        <f>IF($CJ582&gt;=30,INDEX($AS:$AS,$CI582+30),"")</f>
      </c>
      <c r="BY582">
        <f>IF($CJ582&gt;=31,INDEX($AS:$AS,$CI582+31),"")</f>
      </c>
      <c r="BZ582">
        <f>IF($CJ582&gt;=32,INDEX($AS:$AS,$CI582+32),"")</f>
      </c>
      <c r="CA582">
        <f>IF($CJ582&gt;=33,INDEX($AS:$AS,$CI582+33),"")</f>
      </c>
      <c r="CB582">
        <f>IF($CJ582&gt;=34,INDEX($AS:$AS,$CI582+34),"")</f>
      </c>
      <c r="CC582">
        <f>IF($CJ582&gt;=35,INDEX($AS:$AS,$CI582+35),"")</f>
      </c>
      <c r="CD582">
        <f>IF($CJ582&gt;=36,INDEX($AS:$AS,$CI582+36),"")</f>
      </c>
      <c r="CE582">
        <f>IF($CJ582&gt;=37,INDEX($AS:$AS,$CI582+37),"")</f>
      </c>
      <c r="CF582">
        <f>IF($CJ582&gt;=38,INDEX($AS:$AS,$CI582+38),"")</f>
      </c>
      <c r="CG582">
        <f>IF($CJ582&gt;=39,INDEX($AS:$AS,$CI582+39),"")</f>
      </c>
      <c r="CH582">
        <f>IF($CJ582&gt;=40,INDEX($AS:$AS,$CI582+40),"")</f>
      </c>
      <c r="CI582">
        <f>IFERROR(MATCH($AR582,$AS$2:$AS$133,0)+1,0)</f>
      </c>
      <c r="CJ582">
        <f>IFERROR(INDEX($AT$2:$AT$133,MATCH($AR582,$AS$2:$AS$133,0)),0)</f>
      </c>
      <c r="CK582">
        <f>IFERROR(LEFT($O582,FIND(" - ",$O582)-1),$O582)</f>
      </c>
      <c r="CL582" t="s">
        <v>1270</v>
      </c>
      <c r="CM582">
        <v>1</v>
      </c>
      <c r="CN582">
        <f>IF($DI582&gt;=1,INDEX($CL:$CL,$DH582+1),"")</f>
      </c>
      <c r="CO582">
        <f>IF($DI582&gt;=2,INDEX($CL:$CL,$DH582+2),"")</f>
      </c>
      <c r="CP582">
        <f>IF($DI582&gt;=3,INDEX($CL:$CL,$DH582+3),"")</f>
      </c>
      <c r="CQ582">
        <f>IF($DI582&gt;=4,INDEX($CL:$CL,$DH582+4),"")</f>
      </c>
      <c r="CR582">
        <f>IF($DI582&gt;=5,INDEX($CL:$CL,$DH582+5),"")</f>
      </c>
      <c r="CS582">
        <f>IF($DI582&gt;=6,INDEX($CL:$CL,$DH582+6),"")</f>
      </c>
      <c r="CT582">
        <f>IF($DI582&gt;=7,INDEX($CL:$CL,$DH582+7),"")</f>
      </c>
      <c r="CU582">
        <f>IF($DI582&gt;=8,INDEX($CL:$CL,$DH582+8),"")</f>
      </c>
      <c r="CV582">
        <f>IF($DI582&gt;=9,INDEX($CL:$CL,$DH582+9),"")</f>
      </c>
      <c r="CW582">
        <f>IF($DI582&gt;=10,INDEX($CL:$CL,$DH582+10),"")</f>
      </c>
      <c r="CX582">
        <f>IF($DI582&gt;=11,INDEX($CL:$CL,$DH582+11),"")</f>
      </c>
      <c r="CY582">
        <f>IF($DI582&gt;=12,INDEX($CL:$CL,$DH582+12),"")</f>
      </c>
      <c r="CZ582">
        <f>IF($DI582&gt;=13,INDEX($CL:$CL,$DH582+13),"")</f>
      </c>
      <c r="DA582">
        <f>IF($DI582&gt;=14,INDEX($CL:$CL,$DH582+14),"")</f>
      </c>
      <c r="DB582">
        <f>IF($DI582&gt;=15,INDEX($CL:$CL,$DH582+15),"")</f>
      </c>
      <c r="DC582">
        <f>IF($DI582&gt;=16,INDEX($CL:$CL,$DH582+16),"")</f>
      </c>
      <c r="DD582">
        <f>IF($DI582&gt;=17,INDEX($CL:$CL,$DH582+17),"")</f>
      </c>
      <c r="DE582">
        <f>IF($DI582&gt;=18,INDEX($CL:$CL,$DH582+18),"")</f>
      </c>
      <c r="DF582">
        <f>IF($DI582&gt;=19,INDEX($CL:$CL,$DH582+19),"")</f>
      </c>
      <c r="DG582">
        <f>IF($DI582&gt;=20,INDEX($CL:$CL,$DH582+20),"")</f>
      </c>
      <c r="DH582">
        <f>IFERROR(MATCH($CK582,$CL$2:$CL$1558,0)+1,0)</f>
      </c>
      <c r="DI582">
        <f>IFERROR(INDEX($CM$2:$CM$1558,MATCH($CK582,$CL$2:$CL$1558,0)),0)</f>
      </c>
      <c r="DJ582">
        <f>IFERROR(INDEX($AQ:$AQ,MATCH($K582,$AP:$AP,0))&amp;"","")</f>
      </c>
      <c r="DN582">
        <f>IF($GQ582&gt;=1,INDEX($DK:$DK,$GP582+1),"")</f>
      </c>
      <c r="DO582">
        <f>IF($GQ582&gt;=2,INDEX($DK:$DK,$GP582+2),"")</f>
      </c>
      <c r="DP582">
        <f>IF($GQ582&gt;=3,INDEX($DK:$DK,$GP582+3),"")</f>
      </c>
      <c r="DQ582">
        <f>IF($GQ582&gt;=4,INDEX($DK:$DK,$GP582+4),"")</f>
      </c>
      <c r="DR582">
        <f>IF($GQ582&gt;=5,INDEX($DK:$DK,$GP582+5),"")</f>
      </c>
      <c r="DS582">
        <f>IF($GQ582&gt;=6,INDEX($DK:$DK,$GP582+6),"")</f>
      </c>
      <c r="DT582">
        <f>IF($GQ582&gt;=7,INDEX($DK:$DK,$GP582+7),"")</f>
      </c>
      <c r="DU582">
        <f>IF($GQ582&gt;=8,INDEX($DK:$DK,$GP582+8),"")</f>
      </c>
      <c r="DV582">
        <f>IF($GQ582&gt;=9,INDEX($DK:$DK,$GP582+9),"")</f>
      </c>
      <c r="DW582">
        <f>IF($GQ582&gt;=10,INDEX($DK:$DK,$GP582+10),"")</f>
      </c>
      <c r="DX582">
        <f>IF($GQ582&gt;=11,INDEX($DK:$DK,$GP582+11),"")</f>
      </c>
      <c r="DY582">
        <f>IF($GQ582&gt;=12,INDEX($DK:$DK,$GP582+12),"")</f>
      </c>
      <c r="DZ582">
        <f>IF($GQ582&gt;=13,INDEX($DK:$DK,$GP582+13),"")</f>
      </c>
      <c r="EA582">
        <f>IF($GQ582&gt;=14,INDEX($DK:$DK,$GP582+14),"")</f>
      </c>
      <c r="EB582">
        <f>IF($GQ582&gt;=15,INDEX($DK:$DK,$GP582+15),"")</f>
      </c>
      <c r="EC582">
        <f>IF($GQ582&gt;=16,INDEX($DK:$DK,$GP582+16),"")</f>
      </c>
      <c r="ED582">
        <f>IF($GQ582&gt;=17,INDEX($DK:$DK,$GP582+17),"")</f>
      </c>
      <c r="EE582">
        <f>IF($GQ582&gt;=18,INDEX($DK:$DK,$GP582+18),"")</f>
      </c>
      <c r="EF582">
        <f>IF($GQ582&gt;=19,INDEX($DK:$DK,$GP582+19),"")</f>
      </c>
      <c r="EG582">
        <f>IF($GQ582&gt;=20,INDEX($DK:$DK,$GP582+20),"")</f>
      </c>
      <c r="EH582">
        <f>IF($GQ582&gt;=21,INDEX($DK:$DK,$GP582+21),"")</f>
      </c>
      <c r="EI582">
        <f>IF($GQ582&gt;=22,INDEX($DK:$DK,$GP582+22),"")</f>
      </c>
      <c r="EJ582">
        <f>IF($GQ582&gt;=23,INDEX($DK:$DK,$GP582+23),"")</f>
      </c>
      <c r="EK582">
        <f>IF($GQ582&gt;=24,INDEX($DK:$DK,$GP582+24),"")</f>
      </c>
      <c r="EL582">
        <f>IF($GQ582&gt;=25,INDEX($DK:$DK,$GP582+25),"")</f>
      </c>
      <c r="EM582">
        <f>IF($GQ582&gt;=26,INDEX($DK:$DK,$GP582+26),"")</f>
      </c>
      <c r="EN582">
        <f>IF($GQ582&gt;=27,INDEX($DK:$DK,$GP582+27),"")</f>
      </c>
      <c r="EO582">
        <f>IF($GQ582&gt;=28,INDEX($DK:$DK,$GP582+28),"")</f>
      </c>
      <c r="EP582">
        <f>IF($GQ582&gt;=29,INDEX($DK:$DK,$GP582+29),"")</f>
      </c>
      <c r="EQ582">
        <f>IF($GQ582&gt;=30,INDEX($DK:$DK,$GP582+30),"")</f>
      </c>
      <c r="ER582">
        <f>IF($GQ582&gt;=31,INDEX($DK:$DK,$GP582+31),"")</f>
      </c>
      <c r="ES582">
        <f>IF($GQ582&gt;=32,INDEX($DK:$DK,$GP582+32),"")</f>
      </c>
      <c r="ET582">
        <f>IF($GQ582&gt;=33,INDEX($DK:$DK,$GP582+33),"")</f>
      </c>
      <c r="EU582">
        <f>IF($GQ582&gt;=34,INDEX($DK:$DK,$GP582+34),"")</f>
      </c>
      <c r="EV582">
        <f>IF($GQ582&gt;=35,INDEX($DK:$DK,$GP582+35),"")</f>
      </c>
      <c r="EW582">
        <f>IF($GQ582&gt;=36,INDEX($DK:$DK,$GP582+36),"")</f>
      </c>
      <c r="EX582">
        <f>IF($GQ582&gt;=37,INDEX($DK:$DK,$GP582+37),"")</f>
      </c>
      <c r="EY582">
        <f>IF($GQ582&gt;=38,INDEX($DK:$DK,$GP582+38),"")</f>
      </c>
      <c r="EZ582">
        <f>IF($GQ582&gt;=39,INDEX($DK:$DK,$GP582+39),"")</f>
      </c>
      <c r="FA582">
        <f>IF($GQ582&gt;=40,INDEX($DK:$DK,$GP582+40),"")</f>
      </c>
      <c r="FB582">
        <f>IF($GQ582&gt;=1,INDEX($DL:$DL,$GP582+1),"")</f>
      </c>
      <c r="FC582">
        <f>IF($GQ582&gt;=2,INDEX($DL:$DL,$GP582+2),"")</f>
      </c>
      <c r="FD582">
        <f>IF($GQ582&gt;=3,INDEX($DL:$DL,$GP582+3),"")</f>
      </c>
      <c r="FE582">
        <f>IF($GQ582&gt;=4,INDEX($DL:$DL,$GP582+4),"")</f>
      </c>
      <c r="FF582">
        <f>IF($GQ582&gt;=5,INDEX($DL:$DL,$GP582+5),"")</f>
      </c>
      <c r="FG582">
        <f>IF($GQ582&gt;=6,INDEX($DL:$DL,$GP582+6),"")</f>
      </c>
      <c r="FH582">
        <f>IF($GQ582&gt;=7,INDEX($DL:$DL,$GP582+7),"")</f>
      </c>
      <c r="FI582">
        <f>IF($GQ582&gt;=8,INDEX($DL:$DL,$GP582+8),"")</f>
      </c>
      <c r="FJ582">
        <f>IF($GQ582&gt;=9,INDEX($DL:$DL,$GP582+9),"")</f>
      </c>
      <c r="FK582">
        <f>IF($GQ582&gt;=10,INDEX($DL:$DL,$GP582+10),"")</f>
      </c>
      <c r="FL582">
        <f>IF($GQ582&gt;=11,INDEX($DL:$DL,$GP582+11),"")</f>
      </c>
      <c r="FM582">
        <f>IF($GQ582&gt;=12,INDEX($DL:$DL,$GP582+12),"")</f>
      </c>
      <c r="FN582">
        <f>IF($GQ582&gt;=13,INDEX($DL:$DL,$GP582+13),"")</f>
      </c>
      <c r="FO582">
        <f>IF($GQ582&gt;=14,INDEX($DL:$DL,$GP582+14),"")</f>
      </c>
      <c r="FP582">
        <f>IF($GQ582&gt;=15,INDEX($DL:$DL,$GP582+15),"")</f>
      </c>
      <c r="FQ582">
        <f>IF($GQ582&gt;=16,INDEX($DL:$DL,$GP582+16),"")</f>
      </c>
      <c r="FR582">
        <f>IF($GQ582&gt;=17,INDEX($DL:$DL,$GP582+17),"")</f>
      </c>
      <c r="FS582">
        <f>IF($GQ582&gt;=18,INDEX($DL:$DL,$GP582+18),"")</f>
      </c>
      <c r="FT582">
        <f>IF($GQ582&gt;=19,INDEX($DL:$DL,$GP582+19),"")</f>
      </c>
      <c r="FU582">
        <f>IF($GQ582&gt;=20,INDEX($DL:$DL,$GP582+20),"")</f>
      </c>
      <c r="FV582">
        <f>IF($GQ582&gt;=21,INDEX($DL:$DL,$GP582+21),"")</f>
      </c>
      <c r="FW582">
        <f>IF($GQ582&gt;=22,INDEX($DL:$DL,$GP582+22),"")</f>
      </c>
      <c r="FX582">
        <f>IF($GQ582&gt;=23,INDEX($DL:$DL,$GP582+23),"")</f>
      </c>
      <c r="FY582">
        <f>IF($GQ582&gt;=24,INDEX($DL:$DL,$GP582+24),"")</f>
      </c>
      <c r="FZ582">
        <f>IF($GQ582&gt;=25,INDEX($DL:$DL,$GP582+25),"")</f>
      </c>
      <c r="GA582">
        <f>IF($GQ582&gt;=26,INDEX($DL:$DL,$GP582+26),"")</f>
      </c>
      <c r="GB582">
        <f>IF($GQ582&gt;=27,INDEX($DL:$DL,$GP582+27),"")</f>
      </c>
      <c r="GC582">
        <f>IF($GQ582&gt;=28,INDEX($DL:$DL,$GP582+28),"")</f>
      </c>
      <c r="GD582">
        <f>IF($GQ582&gt;=29,INDEX($DL:$DL,$GP582+29),"")</f>
      </c>
      <c r="GE582">
        <f>IF($GQ582&gt;=30,INDEX($DL:$DL,$GP582+30),"")</f>
      </c>
      <c r="GF582">
        <f>IF($GQ582&gt;=31,INDEX($DL:$DL,$GP582+31),"")</f>
      </c>
      <c r="GG582">
        <f>IF($GQ582&gt;=32,INDEX($DL:$DL,$GP582+32),"")</f>
      </c>
      <c r="GH582">
        <f>IF($GQ582&gt;=33,INDEX($DL:$DL,$GP582+33),"")</f>
      </c>
      <c r="GI582">
        <f>IF($GQ582&gt;=34,INDEX($DL:$DL,$GP582+34),"")</f>
      </c>
      <c r="GJ582">
        <f>IF($GQ582&gt;=35,INDEX($DL:$DL,$GP582+35),"")</f>
      </c>
      <c r="GK582">
        <f>IF($GQ582&gt;=36,INDEX($DL:$DL,$GP582+36),"")</f>
      </c>
      <c r="GL582">
        <f>IF($GQ582&gt;=37,INDEX($DL:$DL,$GP582+37),"")</f>
      </c>
      <c r="GM582">
        <f>IF($GQ582&gt;=38,INDEX($DL:$DL,$GP582+38),"")</f>
      </c>
      <c r="GN582">
        <f>IF($GQ582&gt;=39,INDEX($DL:$DL,$GP582+39),"")</f>
      </c>
      <c r="GO582">
        <f>IF($GQ582&gt;=40,INDEX($DL:$DL,$GP582+40),"")</f>
      </c>
      <c r="GP582">
        <f>IFERROR(MATCH($DJ582,$DK$2:$DK$148,0)+1,0)</f>
      </c>
      <c r="GQ582">
        <f>IFERROR(INDEX($DM$2:$DM$148,MATCH($DJ582,$DK$2:$DK$148,0)),0)</f>
      </c>
      <c r="GR582">
        <f>IFERROR(MATCH($L582,$DN$582:$FA$582,0),0)</f>
      </c>
      <c r="GS582">
        <f>IF($GR582&gt;0,INDEX($FB$582:$GO$582,$GR582),"")</f>
      </c>
      <c r="GV582">
        <f>IF($JE582&gt;=1,INDEX($GT:$GT,$JD582+1),"")</f>
      </c>
      <c r="GW582">
        <f>IF($JE582&gt;=2,INDEX($GT:$GT,$JD582+2),"")</f>
      </c>
      <c r="GX582">
        <f>IF($JE582&gt;=3,INDEX($GT:$GT,$JD582+3),"")</f>
      </c>
      <c r="GY582">
        <f>IF($JE582&gt;=4,INDEX($GT:$GT,$JD582+4),"")</f>
      </c>
      <c r="GZ582">
        <f>IF($JE582&gt;=5,INDEX($GT:$GT,$JD582+5),"")</f>
      </c>
      <c r="HA582">
        <f>IF($JE582&gt;=6,INDEX($GT:$GT,$JD582+6),"")</f>
      </c>
      <c r="HB582">
        <f>IF($JE582&gt;=7,INDEX($GT:$GT,$JD582+7),"")</f>
      </c>
      <c r="HC582">
        <f>IF($JE582&gt;=8,INDEX($GT:$GT,$JD582+8),"")</f>
      </c>
      <c r="HD582">
        <f>IF($JE582&gt;=9,INDEX($GT:$GT,$JD582+9),"")</f>
      </c>
      <c r="HE582">
        <f>IF($JE582&gt;=10,INDEX($GT:$GT,$JD582+10),"")</f>
      </c>
      <c r="HF582">
        <f>IF($JE582&gt;=11,INDEX($GT:$GT,$JD582+11),"")</f>
      </c>
      <c r="HG582">
        <f>IF($JE582&gt;=12,INDEX($GT:$GT,$JD582+12),"")</f>
      </c>
      <c r="HH582">
        <f>IF($JE582&gt;=13,INDEX($GT:$GT,$JD582+13),"")</f>
      </c>
      <c r="HI582">
        <f>IF($JE582&gt;=14,INDEX($GT:$GT,$JD582+14),"")</f>
      </c>
      <c r="HJ582">
        <f>IF($JE582&gt;=15,INDEX($GT:$GT,$JD582+15),"")</f>
      </c>
      <c r="HK582">
        <f>IF($JE582&gt;=16,INDEX($GT:$GT,$JD582+16),"")</f>
      </c>
      <c r="HL582">
        <f>IF($JE582&gt;=17,INDEX($GT:$GT,$JD582+17),"")</f>
      </c>
      <c r="HM582">
        <f>IF($JE582&gt;=18,INDEX($GT:$GT,$JD582+18),"")</f>
      </c>
      <c r="HN582">
        <f>IF($JE582&gt;=19,INDEX($GT:$GT,$JD582+19),"")</f>
      </c>
      <c r="HO582">
        <f>IF($JE582&gt;=20,INDEX($GT:$GT,$JD582+20),"")</f>
      </c>
      <c r="HP582">
        <f>IF($JE582&gt;=21,INDEX($GT:$GT,$JD582+21),"")</f>
      </c>
      <c r="HQ582">
        <f>IF($JE582&gt;=22,INDEX($GT:$GT,$JD582+22),"")</f>
      </c>
      <c r="HR582">
        <f>IF($JE582&gt;=23,INDEX($GT:$GT,$JD582+23),"")</f>
      </c>
      <c r="HS582">
        <f>IF($JE582&gt;=24,INDEX($GT:$GT,$JD582+24),"")</f>
      </c>
      <c r="HT582">
        <f>IF($JE582&gt;=25,INDEX($GT:$GT,$JD582+25),"")</f>
      </c>
      <c r="HU582">
        <f>IF($JE582&gt;=26,INDEX($GT:$GT,$JD582+26),"")</f>
      </c>
      <c r="HV582">
        <f>IF($JE582&gt;=27,INDEX($GT:$GT,$JD582+27),"")</f>
      </c>
      <c r="HW582">
        <f>IF($JE582&gt;=28,INDEX($GT:$GT,$JD582+28),"")</f>
      </c>
      <c r="HX582">
        <f>IF($JE582&gt;=29,INDEX($GT:$GT,$JD582+29),"")</f>
      </c>
      <c r="HY582">
        <f>IF($JE582&gt;=30,INDEX($GT:$GT,$JD582+30),"")</f>
      </c>
      <c r="HZ582">
        <f>IF($JE582&gt;=31,INDEX($GT:$GT,$JD582+31),"")</f>
      </c>
      <c r="IA582">
        <f>IF($JE582&gt;=32,INDEX($GT:$GT,$JD582+32),"")</f>
      </c>
      <c r="IB582">
        <f>IF($JE582&gt;=33,INDEX($GT:$GT,$JD582+33),"")</f>
      </c>
      <c r="IC582">
        <f>IF($JE582&gt;=34,INDEX($GT:$GT,$JD582+34),"")</f>
      </c>
      <c r="ID582">
        <f>IF($JE582&gt;=35,INDEX($GT:$GT,$JD582+35),"")</f>
      </c>
      <c r="IE582">
        <f>IF($JE582&gt;=36,INDEX($GT:$GT,$JD582+36),"")</f>
      </c>
      <c r="IF582">
        <f>IF($JE582&gt;=37,INDEX($GT:$GT,$JD582+37),"")</f>
      </c>
      <c r="IG582">
        <f>IF($JE582&gt;=38,INDEX($GT:$GT,$JD582+38),"")</f>
      </c>
      <c r="IH582">
        <f>IF($JE582&gt;=39,INDEX($GT:$GT,$JD582+39),"")</f>
      </c>
      <c r="II582">
        <f>IF($JE582&gt;=40,INDEX($GT:$GT,$JD582+40),"")</f>
      </c>
      <c r="IJ582">
        <f>IF($JE582&gt;=41,INDEX($GT:$GT,$JD582+41),"")</f>
      </c>
      <c r="IK582">
        <f>IF($JE582&gt;=42,INDEX($GT:$GT,$JD582+42),"")</f>
      </c>
      <c r="IL582">
        <f>IF($JE582&gt;=43,INDEX($GT:$GT,$JD582+43),"")</f>
      </c>
      <c r="IM582">
        <f>IF($JE582&gt;=44,INDEX($GT:$GT,$JD582+44),"")</f>
      </c>
      <c r="IN582">
        <f>IF($JE582&gt;=45,INDEX($GT:$GT,$JD582+45),"")</f>
      </c>
      <c r="IO582">
        <f>IF($JE582&gt;=46,INDEX($GT:$GT,$JD582+46),"")</f>
      </c>
      <c r="IP582">
        <f>IF($JE582&gt;=47,INDEX($GT:$GT,$JD582+47),"")</f>
      </c>
      <c r="IQ582">
        <f>IF($JE582&gt;=48,INDEX($GT:$GT,$JD582+48),"")</f>
      </c>
      <c r="IR582">
        <f>IF($JE582&gt;=49,INDEX($GT:$GT,$JD582+49),"")</f>
      </c>
      <c r="IS582">
        <f>IF($JE582&gt;=50,INDEX($GT:$GT,$JD582+50),"")</f>
      </c>
      <c r="IT582">
        <f>IF($JE582&gt;=51,INDEX($GT:$GT,$JD582+51),"")</f>
      </c>
      <c r="IU582">
        <f>IF($JE582&gt;=52,INDEX($GT:$GT,$JD582+52),"")</f>
      </c>
      <c r="IV582">
        <f>IF($JE582&gt;=53,INDEX($GT:$GT,$JD582+53),"")</f>
      </c>
      <c r="IW582">
        <f>IF($JE582&gt;=54,INDEX($GT:$GT,$JD582+54),"")</f>
      </c>
      <c r="IX582">
        <f>IF($JE582&gt;=55,INDEX($GT:$GT,$JD582+55),"")</f>
      </c>
      <c r="IY582">
        <f>IF($JE582&gt;=56,INDEX($GT:$GT,$JD582+56),"")</f>
      </c>
      <c r="IZ582">
        <f>IF($JE582&gt;=57,INDEX($GT:$GT,$JD582+57),"")</f>
      </c>
      <c r="JA582">
        <f>IF($JE582&gt;=58,INDEX($GT:$GT,$JD582+58),"")</f>
      </c>
      <c r="JB582">
        <f>IF($JE582&gt;=59,INDEX($GT:$GT,$JD582+59),"")</f>
      </c>
      <c r="JC582">
        <f>IF($JE582&gt;=60,INDEX($GT:$GT,$JD582+60),"")</f>
      </c>
      <c r="JD582">
        <f>IFERROR(MATCH($GS582,$GT$2:$GT$322,0)+1,0)</f>
      </c>
      <c r="JE582">
        <f>IFERROR(INDEX($GU$2:$GU$322,MATCH($GS582,$GT$2:$GT$322,0)),0)</f>
      </c>
      <c r="JF582" t="s">
        <v>28</v>
      </c>
      <c r="JG582" t="s">
        <v>28</v>
      </c>
    </row>
    <row r="583" spans="1:267" x14ac:dyDescent="0.25">
      <c r="J583" s="1"/>
      <c r="K583" s="1"/>
      <c r="L583" s="1"/>
      <c r="M583" s="1"/>
      <c r="N583" s="1">
        <f>IFERROR(IF(FIND(" - ",$J583)&gt;0,MID($J583,FIND(" - ",$J583)+3,LEN($J583)),""),"")</f>
      </c>
      <c r="P583" s="1"/>
      <c r="S583" t="s">
        <v>28</v>
      </c>
      <c r="U583">
        <f>IF(OR($S583="",$T583=""),"",IFERROR($S583/$T583,0))</f>
      </c>
      <c r="V583">
        <f>IF($S583="","",
IF($K583="","",
IF(ISNUMBER(SEARCH("exempt",LOWER($K583))),0,
$S583*(VALUE(SUBSTITUTE($K583,"%",""))/100))))</f>
      </c>
      <c r="AB583">
        <f>IF($S583="","",
SUM($S583,$V583,$Z583,$W583,$Y583)-
IF($AA583="",0,VALUE($AA583)))</f>
      </c>
      <c r="AJ583" t="s">
        <v>1271</v>
      </c>
      <c r="AR583">
        <f>IFERROR(LEFT($J583,FIND(" - ",$J583)-1),$J583)</f>
      </c>
      <c r="AU583">
        <f>IF($CJ583&gt;=1,INDEX($AS:$AS,$CI583+1),"")</f>
      </c>
      <c r="AV583">
        <f>IF($CJ583&gt;=2,INDEX($AS:$AS,$CI583+2),"")</f>
      </c>
      <c r="AW583">
        <f>IF($CJ583&gt;=3,INDEX($AS:$AS,$CI583+3),"")</f>
      </c>
      <c r="AX583">
        <f>IF($CJ583&gt;=4,INDEX($AS:$AS,$CI583+4),"")</f>
      </c>
      <c r="AY583">
        <f>IF($CJ583&gt;=5,INDEX($AS:$AS,$CI583+5),"")</f>
      </c>
      <c r="AZ583">
        <f>IF($CJ583&gt;=6,INDEX($AS:$AS,$CI583+6),"")</f>
      </c>
      <c r="BA583">
        <f>IF($CJ583&gt;=7,INDEX($AS:$AS,$CI583+7),"")</f>
      </c>
      <c r="BB583">
        <f>IF($CJ583&gt;=8,INDEX($AS:$AS,$CI583+8),"")</f>
      </c>
      <c r="BC583">
        <f>IF($CJ583&gt;=9,INDEX($AS:$AS,$CI583+9),"")</f>
      </c>
      <c r="BD583">
        <f>IF($CJ583&gt;=10,INDEX($AS:$AS,$CI583+10),"")</f>
      </c>
      <c r="BE583">
        <f>IF($CJ583&gt;=11,INDEX($AS:$AS,$CI583+11),"")</f>
      </c>
      <c r="BF583">
        <f>IF($CJ583&gt;=12,INDEX($AS:$AS,$CI583+12),"")</f>
      </c>
      <c r="BG583">
        <f>IF($CJ583&gt;=13,INDEX($AS:$AS,$CI583+13),"")</f>
      </c>
      <c r="BH583">
        <f>IF($CJ583&gt;=14,INDEX($AS:$AS,$CI583+14),"")</f>
      </c>
      <c r="BI583">
        <f>IF($CJ583&gt;=15,INDEX($AS:$AS,$CI583+15),"")</f>
      </c>
      <c r="BJ583">
        <f>IF($CJ583&gt;=16,INDEX($AS:$AS,$CI583+16),"")</f>
      </c>
      <c r="BK583">
        <f>IF($CJ583&gt;=17,INDEX($AS:$AS,$CI583+17),"")</f>
      </c>
      <c r="BL583">
        <f>IF($CJ583&gt;=18,INDEX($AS:$AS,$CI583+18),"")</f>
      </c>
      <c r="BM583">
        <f>IF($CJ583&gt;=19,INDEX($AS:$AS,$CI583+19),"")</f>
      </c>
      <c r="BN583">
        <f>IF($CJ583&gt;=20,INDEX($AS:$AS,$CI583+20),"")</f>
      </c>
      <c r="BO583">
        <f>IF($CJ583&gt;=21,INDEX($AS:$AS,$CI583+21),"")</f>
      </c>
      <c r="BP583">
        <f>IF($CJ583&gt;=22,INDEX($AS:$AS,$CI583+22),"")</f>
      </c>
      <c r="BQ583">
        <f>IF($CJ583&gt;=23,INDEX($AS:$AS,$CI583+23),"")</f>
      </c>
      <c r="BR583">
        <f>IF($CJ583&gt;=24,INDEX($AS:$AS,$CI583+24),"")</f>
      </c>
      <c r="BS583">
        <f>IF($CJ583&gt;=25,INDEX($AS:$AS,$CI583+25),"")</f>
      </c>
      <c r="BT583">
        <f>IF($CJ583&gt;=26,INDEX($AS:$AS,$CI583+26),"")</f>
      </c>
      <c r="BU583">
        <f>IF($CJ583&gt;=27,INDEX($AS:$AS,$CI583+27),"")</f>
      </c>
      <c r="BV583">
        <f>IF($CJ583&gt;=28,INDEX($AS:$AS,$CI583+28),"")</f>
      </c>
      <c r="BW583">
        <f>IF($CJ583&gt;=29,INDEX($AS:$AS,$CI583+29),"")</f>
      </c>
      <c r="BX583">
        <f>IF($CJ583&gt;=30,INDEX($AS:$AS,$CI583+30),"")</f>
      </c>
      <c r="BY583">
        <f>IF($CJ583&gt;=31,INDEX($AS:$AS,$CI583+31),"")</f>
      </c>
      <c r="BZ583">
        <f>IF($CJ583&gt;=32,INDEX($AS:$AS,$CI583+32),"")</f>
      </c>
      <c r="CA583">
        <f>IF($CJ583&gt;=33,INDEX($AS:$AS,$CI583+33),"")</f>
      </c>
      <c r="CB583">
        <f>IF($CJ583&gt;=34,INDEX($AS:$AS,$CI583+34),"")</f>
      </c>
      <c r="CC583">
        <f>IF($CJ583&gt;=35,INDEX($AS:$AS,$CI583+35),"")</f>
      </c>
      <c r="CD583">
        <f>IF($CJ583&gt;=36,INDEX($AS:$AS,$CI583+36),"")</f>
      </c>
      <c r="CE583">
        <f>IF($CJ583&gt;=37,INDEX($AS:$AS,$CI583+37),"")</f>
      </c>
      <c r="CF583">
        <f>IF($CJ583&gt;=38,INDEX($AS:$AS,$CI583+38),"")</f>
      </c>
      <c r="CG583">
        <f>IF($CJ583&gt;=39,INDEX($AS:$AS,$CI583+39),"")</f>
      </c>
      <c r="CH583">
        <f>IF($CJ583&gt;=40,INDEX($AS:$AS,$CI583+40),"")</f>
      </c>
      <c r="CI583">
        <f>IFERROR(MATCH($AR583,$AS$2:$AS$133,0)+1,0)</f>
      </c>
      <c r="CJ583">
        <f>IFERROR(INDEX($AT$2:$AT$133,MATCH($AR583,$AS$2:$AS$133,0)),0)</f>
      </c>
      <c r="CK583">
        <f>IFERROR(LEFT($O583,FIND(" - ",$O583)-1),$O583)</f>
      </c>
      <c r="CL583" t="s">
        <v>113</v>
      </c>
      <c r="CN583">
        <f>IF($DI583&gt;=1,INDEX($CL:$CL,$DH583+1),"")</f>
      </c>
      <c r="CO583">
        <f>IF($DI583&gt;=2,INDEX($CL:$CL,$DH583+2),"")</f>
      </c>
      <c r="CP583">
        <f>IF($DI583&gt;=3,INDEX($CL:$CL,$DH583+3),"")</f>
      </c>
      <c r="CQ583">
        <f>IF($DI583&gt;=4,INDEX($CL:$CL,$DH583+4),"")</f>
      </c>
      <c r="CR583">
        <f>IF($DI583&gt;=5,INDEX($CL:$CL,$DH583+5),"")</f>
      </c>
      <c r="CS583">
        <f>IF($DI583&gt;=6,INDEX($CL:$CL,$DH583+6),"")</f>
      </c>
      <c r="CT583">
        <f>IF($DI583&gt;=7,INDEX($CL:$CL,$DH583+7),"")</f>
      </c>
      <c r="CU583">
        <f>IF($DI583&gt;=8,INDEX($CL:$CL,$DH583+8),"")</f>
      </c>
      <c r="CV583">
        <f>IF($DI583&gt;=9,INDEX($CL:$CL,$DH583+9),"")</f>
      </c>
      <c r="CW583">
        <f>IF($DI583&gt;=10,INDEX($CL:$CL,$DH583+10),"")</f>
      </c>
      <c r="CX583">
        <f>IF($DI583&gt;=11,INDEX($CL:$CL,$DH583+11),"")</f>
      </c>
      <c r="CY583">
        <f>IF($DI583&gt;=12,INDEX($CL:$CL,$DH583+12),"")</f>
      </c>
      <c r="CZ583">
        <f>IF($DI583&gt;=13,INDEX($CL:$CL,$DH583+13),"")</f>
      </c>
      <c r="DA583">
        <f>IF($DI583&gt;=14,INDEX($CL:$CL,$DH583+14),"")</f>
      </c>
      <c r="DB583">
        <f>IF($DI583&gt;=15,INDEX($CL:$CL,$DH583+15),"")</f>
      </c>
      <c r="DC583">
        <f>IF($DI583&gt;=16,INDEX($CL:$CL,$DH583+16),"")</f>
      </c>
      <c r="DD583">
        <f>IF($DI583&gt;=17,INDEX($CL:$CL,$DH583+17),"")</f>
      </c>
      <c r="DE583">
        <f>IF($DI583&gt;=18,INDEX($CL:$CL,$DH583+18),"")</f>
      </c>
      <c r="DF583">
        <f>IF($DI583&gt;=19,INDEX($CL:$CL,$DH583+19),"")</f>
      </c>
      <c r="DG583">
        <f>IF($DI583&gt;=20,INDEX($CL:$CL,$DH583+20),"")</f>
      </c>
      <c r="DH583">
        <f>IFERROR(MATCH($CK583,$CL$2:$CL$1558,0)+1,0)</f>
      </c>
      <c r="DI583">
        <f>IFERROR(INDEX($CM$2:$CM$1558,MATCH($CK583,$CL$2:$CL$1558,0)),0)</f>
      </c>
      <c r="DJ583">
        <f>IFERROR(INDEX($AQ:$AQ,MATCH($K583,$AP:$AP,0))&amp;"","")</f>
      </c>
      <c r="DN583">
        <f>IF($GQ583&gt;=1,INDEX($DK:$DK,$GP583+1),"")</f>
      </c>
      <c r="DO583">
        <f>IF($GQ583&gt;=2,INDEX($DK:$DK,$GP583+2),"")</f>
      </c>
      <c r="DP583">
        <f>IF($GQ583&gt;=3,INDEX($DK:$DK,$GP583+3),"")</f>
      </c>
      <c r="DQ583">
        <f>IF($GQ583&gt;=4,INDEX($DK:$DK,$GP583+4),"")</f>
      </c>
      <c r="DR583">
        <f>IF($GQ583&gt;=5,INDEX($DK:$DK,$GP583+5),"")</f>
      </c>
      <c r="DS583">
        <f>IF($GQ583&gt;=6,INDEX($DK:$DK,$GP583+6),"")</f>
      </c>
      <c r="DT583">
        <f>IF($GQ583&gt;=7,INDEX($DK:$DK,$GP583+7),"")</f>
      </c>
      <c r="DU583">
        <f>IF($GQ583&gt;=8,INDEX($DK:$DK,$GP583+8),"")</f>
      </c>
      <c r="DV583">
        <f>IF($GQ583&gt;=9,INDEX($DK:$DK,$GP583+9),"")</f>
      </c>
      <c r="DW583">
        <f>IF($GQ583&gt;=10,INDEX($DK:$DK,$GP583+10),"")</f>
      </c>
      <c r="DX583">
        <f>IF($GQ583&gt;=11,INDEX($DK:$DK,$GP583+11),"")</f>
      </c>
      <c r="DY583">
        <f>IF($GQ583&gt;=12,INDEX($DK:$DK,$GP583+12),"")</f>
      </c>
      <c r="DZ583">
        <f>IF($GQ583&gt;=13,INDEX($DK:$DK,$GP583+13),"")</f>
      </c>
      <c r="EA583">
        <f>IF($GQ583&gt;=14,INDEX($DK:$DK,$GP583+14),"")</f>
      </c>
      <c r="EB583">
        <f>IF($GQ583&gt;=15,INDEX($DK:$DK,$GP583+15),"")</f>
      </c>
      <c r="EC583">
        <f>IF($GQ583&gt;=16,INDEX($DK:$DK,$GP583+16),"")</f>
      </c>
      <c r="ED583">
        <f>IF($GQ583&gt;=17,INDEX($DK:$DK,$GP583+17),"")</f>
      </c>
      <c r="EE583">
        <f>IF($GQ583&gt;=18,INDEX($DK:$DK,$GP583+18),"")</f>
      </c>
      <c r="EF583">
        <f>IF($GQ583&gt;=19,INDEX($DK:$DK,$GP583+19),"")</f>
      </c>
      <c r="EG583">
        <f>IF($GQ583&gt;=20,INDEX($DK:$DK,$GP583+20),"")</f>
      </c>
      <c r="EH583">
        <f>IF($GQ583&gt;=21,INDEX($DK:$DK,$GP583+21),"")</f>
      </c>
      <c r="EI583">
        <f>IF($GQ583&gt;=22,INDEX($DK:$DK,$GP583+22),"")</f>
      </c>
      <c r="EJ583">
        <f>IF($GQ583&gt;=23,INDEX($DK:$DK,$GP583+23),"")</f>
      </c>
      <c r="EK583">
        <f>IF($GQ583&gt;=24,INDEX($DK:$DK,$GP583+24),"")</f>
      </c>
      <c r="EL583">
        <f>IF($GQ583&gt;=25,INDEX($DK:$DK,$GP583+25),"")</f>
      </c>
      <c r="EM583">
        <f>IF($GQ583&gt;=26,INDEX($DK:$DK,$GP583+26),"")</f>
      </c>
      <c r="EN583">
        <f>IF($GQ583&gt;=27,INDEX($DK:$DK,$GP583+27),"")</f>
      </c>
      <c r="EO583">
        <f>IF($GQ583&gt;=28,INDEX($DK:$DK,$GP583+28),"")</f>
      </c>
      <c r="EP583">
        <f>IF($GQ583&gt;=29,INDEX($DK:$DK,$GP583+29),"")</f>
      </c>
      <c r="EQ583">
        <f>IF($GQ583&gt;=30,INDEX($DK:$DK,$GP583+30),"")</f>
      </c>
      <c r="ER583">
        <f>IF($GQ583&gt;=31,INDEX($DK:$DK,$GP583+31),"")</f>
      </c>
      <c r="ES583">
        <f>IF($GQ583&gt;=32,INDEX($DK:$DK,$GP583+32),"")</f>
      </c>
      <c r="ET583">
        <f>IF($GQ583&gt;=33,INDEX($DK:$DK,$GP583+33),"")</f>
      </c>
      <c r="EU583">
        <f>IF($GQ583&gt;=34,INDEX($DK:$DK,$GP583+34),"")</f>
      </c>
      <c r="EV583">
        <f>IF($GQ583&gt;=35,INDEX($DK:$DK,$GP583+35),"")</f>
      </c>
      <c r="EW583">
        <f>IF($GQ583&gt;=36,INDEX($DK:$DK,$GP583+36),"")</f>
      </c>
      <c r="EX583">
        <f>IF($GQ583&gt;=37,INDEX($DK:$DK,$GP583+37),"")</f>
      </c>
      <c r="EY583">
        <f>IF($GQ583&gt;=38,INDEX($DK:$DK,$GP583+38),"")</f>
      </c>
      <c r="EZ583">
        <f>IF($GQ583&gt;=39,INDEX($DK:$DK,$GP583+39),"")</f>
      </c>
      <c r="FA583">
        <f>IF($GQ583&gt;=40,INDEX($DK:$DK,$GP583+40),"")</f>
      </c>
      <c r="FB583">
        <f>IF($GQ583&gt;=1,INDEX($DL:$DL,$GP583+1),"")</f>
      </c>
      <c r="FC583">
        <f>IF($GQ583&gt;=2,INDEX($DL:$DL,$GP583+2),"")</f>
      </c>
      <c r="FD583">
        <f>IF($GQ583&gt;=3,INDEX($DL:$DL,$GP583+3),"")</f>
      </c>
      <c r="FE583">
        <f>IF($GQ583&gt;=4,INDEX($DL:$DL,$GP583+4),"")</f>
      </c>
      <c r="FF583">
        <f>IF($GQ583&gt;=5,INDEX($DL:$DL,$GP583+5),"")</f>
      </c>
      <c r="FG583">
        <f>IF($GQ583&gt;=6,INDEX($DL:$DL,$GP583+6),"")</f>
      </c>
      <c r="FH583">
        <f>IF($GQ583&gt;=7,INDEX($DL:$DL,$GP583+7),"")</f>
      </c>
      <c r="FI583">
        <f>IF($GQ583&gt;=8,INDEX($DL:$DL,$GP583+8),"")</f>
      </c>
      <c r="FJ583">
        <f>IF($GQ583&gt;=9,INDEX($DL:$DL,$GP583+9),"")</f>
      </c>
      <c r="FK583">
        <f>IF($GQ583&gt;=10,INDEX($DL:$DL,$GP583+10),"")</f>
      </c>
      <c r="FL583">
        <f>IF($GQ583&gt;=11,INDEX($DL:$DL,$GP583+11),"")</f>
      </c>
      <c r="FM583">
        <f>IF($GQ583&gt;=12,INDEX($DL:$DL,$GP583+12),"")</f>
      </c>
      <c r="FN583">
        <f>IF($GQ583&gt;=13,INDEX($DL:$DL,$GP583+13),"")</f>
      </c>
      <c r="FO583">
        <f>IF($GQ583&gt;=14,INDEX($DL:$DL,$GP583+14),"")</f>
      </c>
      <c r="FP583">
        <f>IF($GQ583&gt;=15,INDEX($DL:$DL,$GP583+15),"")</f>
      </c>
      <c r="FQ583">
        <f>IF($GQ583&gt;=16,INDEX($DL:$DL,$GP583+16),"")</f>
      </c>
      <c r="FR583">
        <f>IF($GQ583&gt;=17,INDEX($DL:$DL,$GP583+17),"")</f>
      </c>
      <c r="FS583">
        <f>IF($GQ583&gt;=18,INDEX($DL:$DL,$GP583+18),"")</f>
      </c>
      <c r="FT583">
        <f>IF($GQ583&gt;=19,INDEX($DL:$DL,$GP583+19),"")</f>
      </c>
      <c r="FU583">
        <f>IF($GQ583&gt;=20,INDEX($DL:$DL,$GP583+20),"")</f>
      </c>
      <c r="FV583">
        <f>IF($GQ583&gt;=21,INDEX($DL:$DL,$GP583+21),"")</f>
      </c>
      <c r="FW583">
        <f>IF($GQ583&gt;=22,INDEX($DL:$DL,$GP583+22),"")</f>
      </c>
      <c r="FX583">
        <f>IF($GQ583&gt;=23,INDEX($DL:$DL,$GP583+23),"")</f>
      </c>
      <c r="FY583">
        <f>IF($GQ583&gt;=24,INDEX($DL:$DL,$GP583+24),"")</f>
      </c>
      <c r="FZ583">
        <f>IF($GQ583&gt;=25,INDEX($DL:$DL,$GP583+25),"")</f>
      </c>
      <c r="GA583">
        <f>IF($GQ583&gt;=26,INDEX($DL:$DL,$GP583+26),"")</f>
      </c>
      <c r="GB583">
        <f>IF($GQ583&gt;=27,INDEX($DL:$DL,$GP583+27),"")</f>
      </c>
      <c r="GC583">
        <f>IF($GQ583&gt;=28,INDEX($DL:$DL,$GP583+28),"")</f>
      </c>
      <c r="GD583">
        <f>IF($GQ583&gt;=29,INDEX($DL:$DL,$GP583+29),"")</f>
      </c>
      <c r="GE583">
        <f>IF($GQ583&gt;=30,INDEX($DL:$DL,$GP583+30),"")</f>
      </c>
      <c r="GF583">
        <f>IF($GQ583&gt;=31,INDEX($DL:$DL,$GP583+31),"")</f>
      </c>
      <c r="GG583">
        <f>IF($GQ583&gt;=32,INDEX($DL:$DL,$GP583+32),"")</f>
      </c>
      <c r="GH583">
        <f>IF($GQ583&gt;=33,INDEX($DL:$DL,$GP583+33),"")</f>
      </c>
      <c r="GI583">
        <f>IF($GQ583&gt;=34,INDEX($DL:$DL,$GP583+34),"")</f>
      </c>
      <c r="GJ583">
        <f>IF($GQ583&gt;=35,INDEX($DL:$DL,$GP583+35),"")</f>
      </c>
      <c r="GK583">
        <f>IF($GQ583&gt;=36,INDEX($DL:$DL,$GP583+36),"")</f>
      </c>
      <c r="GL583">
        <f>IF($GQ583&gt;=37,INDEX($DL:$DL,$GP583+37),"")</f>
      </c>
      <c r="GM583">
        <f>IF($GQ583&gt;=38,INDEX($DL:$DL,$GP583+38),"")</f>
      </c>
      <c r="GN583">
        <f>IF($GQ583&gt;=39,INDEX($DL:$DL,$GP583+39),"")</f>
      </c>
      <c r="GO583">
        <f>IF($GQ583&gt;=40,INDEX($DL:$DL,$GP583+40),"")</f>
      </c>
      <c r="GP583">
        <f>IFERROR(MATCH($DJ583,$DK$2:$DK$148,0)+1,0)</f>
      </c>
      <c r="GQ583">
        <f>IFERROR(INDEX($DM$2:$DM$148,MATCH($DJ583,$DK$2:$DK$148,0)),0)</f>
      </c>
      <c r="GR583">
        <f>IFERROR(MATCH($L583,$DN$583:$FA$583,0),0)</f>
      </c>
      <c r="GS583">
        <f>IF($GR583&gt;0,INDEX($FB$583:$GO$583,$GR583),"")</f>
      </c>
      <c r="GV583">
        <f>IF($JE583&gt;=1,INDEX($GT:$GT,$JD583+1),"")</f>
      </c>
      <c r="GW583">
        <f>IF($JE583&gt;=2,INDEX($GT:$GT,$JD583+2),"")</f>
      </c>
      <c r="GX583">
        <f>IF($JE583&gt;=3,INDEX($GT:$GT,$JD583+3),"")</f>
      </c>
      <c r="GY583">
        <f>IF($JE583&gt;=4,INDEX($GT:$GT,$JD583+4),"")</f>
      </c>
      <c r="GZ583">
        <f>IF($JE583&gt;=5,INDEX($GT:$GT,$JD583+5),"")</f>
      </c>
      <c r="HA583">
        <f>IF($JE583&gt;=6,INDEX($GT:$GT,$JD583+6),"")</f>
      </c>
      <c r="HB583">
        <f>IF($JE583&gt;=7,INDEX($GT:$GT,$JD583+7),"")</f>
      </c>
      <c r="HC583">
        <f>IF($JE583&gt;=8,INDEX($GT:$GT,$JD583+8),"")</f>
      </c>
      <c r="HD583">
        <f>IF($JE583&gt;=9,INDEX($GT:$GT,$JD583+9),"")</f>
      </c>
      <c r="HE583">
        <f>IF($JE583&gt;=10,INDEX($GT:$GT,$JD583+10),"")</f>
      </c>
      <c r="HF583">
        <f>IF($JE583&gt;=11,INDEX($GT:$GT,$JD583+11),"")</f>
      </c>
      <c r="HG583">
        <f>IF($JE583&gt;=12,INDEX($GT:$GT,$JD583+12),"")</f>
      </c>
      <c r="HH583">
        <f>IF($JE583&gt;=13,INDEX($GT:$GT,$JD583+13),"")</f>
      </c>
      <c r="HI583">
        <f>IF($JE583&gt;=14,INDEX($GT:$GT,$JD583+14),"")</f>
      </c>
      <c r="HJ583">
        <f>IF($JE583&gt;=15,INDEX($GT:$GT,$JD583+15),"")</f>
      </c>
      <c r="HK583">
        <f>IF($JE583&gt;=16,INDEX($GT:$GT,$JD583+16),"")</f>
      </c>
      <c r="HL583">
        <f>IF($JE583&gt;=17,INDEX($GT:$GT,$JD583+17),"")</f>
      </c>
      <c r="HM583">
        <f>IF($JE583&gt;=18,INDEX($GT:$GT,$JD583+18),"")</f>
      </c>
      <c r="HN583">
        <f>IF($JE583&gt;=19,INDEX($GT:$GT,$JD583+19),"")</f>
      </c>
      <c r="HO583">
        <f>IF($JE583&gt;=20,INDEX($GT:$GT,$JD583+20),"")</f>
      </c>
      <c r="HP583">
        <f>IF($JE583&gt;=21,INDEX($GT:$GT,$JD583+21),"")</f>
      </c>
      <c r="HQ583">
        <f>IF($JE583&gt;=22,INDEX($GT:$GT,$JD583+22),"")</f>
      </c>
      <c r="HR583">
        <f>IF($JE583&gt;=23,INDEX($GT:$GT,$JD583+23),"")</f>
      </c>
      <c r="HS583">
        <f>IF($JE583&gt;=24,INDEX($GT:$GT,$JD583+24),"")</f>
      </c>
      <c r="HT583">
        <f>IF($JE583&gt;=25,INDEX($GT:$GT,$JD583+25),"")</f>
      </c>
      <c r="HU583">
        <f>IF($JE583&gt;=26,INDEX($GT:$GT,$JD583+26),"")</f>
      </c>
      <c r="HV583">
        <f>IF($JE583&gt;=27,INDEX($GT:$GT,$JD583+27),"")</f>
      </c>
      <c r="HW583">
        <f>IF($JE583&gt;=28,INDEX($GT:$GT,$JD583+28),"")</f>
      </c>
      <c r="HX583">
        <f>IF($JE583&gt;=29,INDEX($GT:$GT,$JD583+29),"")</f>
      </c>
      <c r="HY583">
        <f>IF($JE583&gt;=30,INDEX($GT:$GT,$JD583+30),"")</f>
      </c>
      <c r="HZ583">
        <f>IF($JE583&gt;=31,INDEX($GT:$GT,$JD583+31),"")</f>
      </c>
      <c r="IA583">
        <f>IF($JE583&gt;=32,INDEX($GT:$GT,$JD583+32),"")</f>
      </c>
      <c r="IB583">
        <f>IF($JE583&gt;=33,INDEX($GT:$GT,$JD583+33),"")</f>
      </c>
      <c r="IC583">
        <f>IF($JE583&gt;=34,INDEX($GT:$GT,$JD583+34),"")</f>
      </c>
      <c r="ID583">
        <f>IF($JE583&gt;=35,INDEX($GT:$GT,$JD583+35),"")</f>
      </c>
      <c r="IE583">
        <f>IF($JE583&gt;=36,INDEX($GT:$GT,$JD583+36),"")</f>
      </c>
      <c r="IF583">
        <f>IF($JE583&gt;=37,INDEX($GT:$GT,$JD583+37),"")</f>
      </c>
      <c r="IG583">
        <f>IF($JE583&gt;=38,INDEX($GT:$GT,$JD583+38),"")</f>
      </c>
      <c r="IH583">
        <f>IF($JE583&gt;=39,INDEX($GT:$GT,$JD583+39),"")</f>
      </c>
      <c r="II583">
        <f>IF($JE583&gt;=40,INDEX($GT:$GT,$JD583+40),"")</f>
      </c>
      <c r="IJ583">
        <f>IF($JE583&gt;=41,INDEX($GT:$GT,$JD583+41),"")</f>
      </c>
      <c r="IK583">
        <f>IF($JE583&gt;=42,INDEX($GT:$GT,$JD583+42),"")</f>
      </c>
      <c r="IL583">
        <f>IF($JE583&gt;=43,INDEX($GT:$GT,$JD583+43),"")</f>
      </c>
      <c r="IM583">
        <f>IF($JE583&gt;=44,INDEX($GT:$GT,$JD583+44),"")</f>
      </c>
      <c r="IN583">
        <f>IF($JE583&gt;=45,INDEX($GT:$GT,$JD583+45),"")</f>
      </c>
      <c r="IO583">
        <f>IF($JE583&gt;=46,INDEX($GT:$GT,$JD583+46),"")</f>
      </c>
      <c r="IP583">
        <f>IF($JE583&gt;=47,INDEX($GT:$GT,$JD583+47),"")</f>
      </c>
      <c r="IQ583">
        <f>IF($JE583&gt;=48,INDEX($GT:$GT,$JD583+48),"")</f>
      </c>
      <c r="IR583">
        <f>IF($JE583&gt;=49,INDEX($GT:$GT,$JD583+49),"")</f>
      </c>
      <c r="IS583">
        <f>IF($JE583&gt;=50,INDEX($GT:$GT,$JD583+50),"")</f>
      </c>
      <c r="IT583">
        <f>IF($JE583&gt;=51,INDEX($GT:$GT,$JD583+51),"")</f>
      </c>
      <c r="IU583">
        <f>IF($JE583&gt;=52,INDEX($GT:$GT,$JD583+52),"")</f>
      </c>
      <c r="IV583">
        <f>IF($JE583&gt;=53,INDEX($GT:$GT,$JD583+53),"")</f>
      </c>
      <c r="IW583">
        <f>IF($JE583&gt;=54,INDEX($GT:$GT,$JD583+54),"")</f>
      </c>
      <c r="IX583">
        <f>IF($JE583&gt;=55,INDEX($GT:$GT,$JD583+55),"")</f>
      </c>
      <c r="IY583">
        <f>IF($JE583&gt;=56,INDEX($GT:$GT,$JD583+56),"")</f>
      </c>
      <c r="IZ583">
        <f>IF($JE583&gt;=57,INDEX($GT:$GT,$JD583+57),"")</f>
      </c>
      <c r="JA583">
        <f>IF($JE583&gt;=58,INDEX($GT:$GT,$JD583+58),"")</f>
      </c>
      <c r="JB583">
        <f>IF($JE583&gt;=59,INDEX($GT:$GT,$JD583+59),"")</f>
      </c>
      <c r="JC583">
        <f>IF($JE583&gt;=60,INDEX($GT:$GT,$JD583+60),"")</f>
      </c>
      <c r="JD583">
        <f>IFERROR(MATCH($GS583,$GT$2:$GT$322,0)+1,0)</f>
      </c>
      <c r="JE583">
        <f>IFERROR(INDEX($GU$2:$GU$322,MATCH($GS583,$GT$2:$GT$322,0)),0)</f>
      </c>
      <c r="JF583" t="s">
        <v>28</v>
      </c>
      <c r="JG583" t="s">
        <v>28</v>
      </c>
    </row>
    <row r="584" spans="1:267" x14ac:dyDescent="0.25">
      <c r="J584" s="1"/>
      <c r="K584" s="1"/>
      <c r="L584" s="1"/>
      <c r="M584" s="1"/>
      <c r="N584" s="1">
        <f>IFERROR(IF(FIND(" - ",$J584)&gt;0,MID($J584,FIND(" - ",$J584)+3,LEN($J584)),""),"")</f>
      </c>
      <c r="P584" s="1"/>
      <c r="S584" t="s">
        <v>28</v>
      </c>
      <c r="U584">
        <f>IF(OR($S584="",$T584=""),"",IFERROR($S584/$T584,0))</f>
      </c>
      <c r="V584">
        <f>IF($S584="","",
IF($K584="","",
IF(ISNUMBER(SEARCH("exempt",LOWER($K584))),0,
$S584*(VALUE(SUBSTITUTE($K584,"%",""))/100))))</f>
      </c>
      <c r="AB584">
        <f>IF($S584="","",
SUM($S584,$V584,$Z584,$W584,$Y584)-
IF($AA584="",0,VALUE($AA584)))</f>
      </c>
      <c r="AJ584" t="s">
        <v>1272</v>
      </c>
      <c r="AR584">
        <f>IFERROR(LEFT($J584,FIND(" - ",$J584)-1),$J584)</f>
      </c>
      <c r="AU584">
        <f>IF($CJ584&gt;=1,INDEX($AS:$AS,$CI584+1),"")</f>
      </c>
      <c r="AV584">
        <f>IF($CJ584&gt;=2,INDEX($AS:$AS,$CI584+2),"")</f>
      </c>
      <c r="AW584">
        <f>IF($CJ584&gt;=3,INDEX($AS:$AS,$CI584+3),"")</f>
      </c>
      <c r="AX584">
        <f>IF($CJ584&gt;=4,INDEX($AS:$AS,$CI584+4),"")</f>
      </c>
      <c r="AY584">
        <f>IF($CJ584&gt;=5,INDEX($AS:$AS,$CI584+5),"")</f>
      </c>
      <c r="AZ584">
        <f>IF($CJ584&gt;=6,INDEX($AS:$AS,$CI584+6),"")</f>
      </c>
      <c r="BA584">
        <f>IF($CJ584&gt;=7,INDEX($AS:$AS,$CI584+7),"")</f>
      </c>
      <c r="BB584">
        <f>IF($CJ584&gt;=8,INDEX($AS:$AS,$CI584+8),"")</f>
      </c>
      <c r="BC584">
        <f>IF($CJ584&gt;=9,INDEX($AS:$AS,$CI584+9),"")</f>
      </c>
      <c r="BD584">
        <f>IF($CJ584&gt;=10,INDEX($AS:$AS,$CI584+10),"")</f>
      </c>
      <c r="BE584">
        <f>IF($CJ584&gt;=11,INDEX($AS:$AS,$CI584+11),"")</f>
      </c>
      <c r="BF584">
        <f>IF($CJ584&gt;=12,INDEX($AS:$AS,$CI584+12),"")</f>
      </c>
      <c r="BG584">
        <f>IF($CJ584&gt;=13,INDEX($AS:$AS,$CI584+13),"")</f>
      </c>
      <c r="BH584">
        <f>IF($CJ584&gt;=14,INDEX($AS:$AS,$CI584+14),"")</f>
      </c>
      <c r="BI584">
        <f>IF($CJ584&gt;=15,INDEX($AS:$AS,$CI584+15),"")</f>
      </c>
      <c r="BJ584">
        <f>IF($CJ584&gt;=16,INDEX($AS:$AS,$CI584+16),"")</f>
      </c>
      <c r="BK584">
        <f>IF($CJ584&gt;=17,INDEX($AS:$AS,$CI584+17),"")</f>
      </c>
      <c r="BL584">
        <f>IF($CJ584&gt;=18,INDEX($AS:$AS,$CI584+18),"")</f>
      </c>
      <c r="BM584">
        <f>IF($CJ584&gt;=19,INDEX($AS:$AS,$CI584+19),"")</f>
      </c>
      <c r="BN584">
        <f>IF($CJ584&gt;=20,INDEX($AS:$AS,$CI584+20),"")</f>
      </c>
      <c r="BO584">
        <f>IF($CJ584&gt;=21,INDEX($AS:$AS,$CI584+21),"")</f>
      </c>
      <c r="BP584">
        <f>IF($CJ584&gt;=22,INDEX($AS:$AS,$CI584+22),"")</f>
      </c>
      <c r="BQ584">
        <f>IF($CJ584&gt;=23,INDEX($AS:$AS,$CI584+23),"")</f>
      </c>
      <c r="BR584">
        <f>IF($CJ584&gt;=24,INDEX($AS:$AS,$CI584+24),"")</f>
      </c>
      <c r="BS584">
        <f>IF($CJ584&gt;=25,INDEX($AS:$AS,$CI584+25),"")</f>
      </c>
      <c r="BT584">
        <f>IF($CJ584&gt;=26,INDEX($AS:$AS,$CI584+26),"")</f>
      </c>
      <c r="BU584">
        <f>IF($CJ584&gt;=27,INDEX($AS:$AS,$CI584+27),"")</f>
      </c>
      <c r="BV584">
        <f>IF($CJ584&gt;=28,INDEX($AS:$AS,$CI584+28),"")</f>
      </c>
      <c r="BW584">
        <f>IF($CJ584&gt;=29,INDEX($AS:$AS,$CI584+29),"")</f>
      </c>
      <c r="BX584">
        <f>IF($CJ584&gt;=30,INDEX($AS:$AS,$CI584+30),"")</f>
      </c>
      <c r="BY584">
        <f>IF($CJ584&gt;=31,INDEX($AS:$AS,$CI584+31),"")</f>
      </c>
      <c r="BZ584">
        <f>IF($CJ584&gt;=32,INDEX($AS:$AS,$CI584+32),"")</f>
      </c>
      <c r="CA584">
        <f>IF($CJ584&gt;=33,INDEX($AS:$AS,$CI584+33),"")</f>
      </c>
      <c r="CB584">
        <f>IF($CJ584&gt;=34,INDEX($AS:$AS,$CI584+34),"")</f>
      </c>
      <c r="CC584">
        <f>IF($CJ584&gt;=35,INDEX($AS:$AS,$CI584+35),"")</f>
      </c>
      <c r="CD584">
        <f>IF($CJ584&gt;=36,INDEX($AS:$AS,$CI584+36),"")</f>
      </c>
      <c r="CE584">
        <f>IF($CJ584&gt;=37,INDEX($AS:$AS,$CI584+37),"")</f>
      </c>
      <c r="CF584">
        <f>IF($CJ584&gt;=38,INDEX($AS:$AS,$CI584+38),"")</f>
      </c>
      <c r="CG584">
        <f>IF($CJ584&gt;=39,INDEX($AS:$AS,$CI584+39),"")</f>
      </c>
      <c r="CH584">
        <f>IF($CJ584&gt;=40,INDEX($AS:$AS,$CI584+40),"")</f>
      </c>
      <c r="CI584">
        <f>IFERROR(MATCH($AR584,$AS$2:$AS$133,0)+1,0)</f>
      </c>
      <c r="CJ584">
        <f>IFERROR(INDEX($AT$2:$AT$133,MATCH($AR584,$AS$2:$AS$133,0)),0)</f>
      </c>
      <c r="CK584">
        <f>IFERROR(LEFT($O584,FIND(" - ",$O584)-1),$O584)</f>
      </c>
      <c r="CL584" t="s">
        <v>1273</v>
      </c>
      <c r="CM584">
        <v>1</v>
      </c>
      <c r="CN584">
        <f>IF($DI584&gt;=1,INDEX($CL:$CL,$DH584+1),"")</f>
      </c>
      <c r="CO584">
        <f>IF($DI584&gt;=2,INDEX($CL:$CL,$DH584+2),"")</f>
      </c>
      <c r="CP584">
        <f>IF($DI584&gt;=3,INDEX($CL:$CL,$DH584+3),"")</f>
      </c>
      <c r="CQ584">
        <f>IF($DI584&gt;=4,INDEX($CL:$CL,$DH584+4),"")</f>
      </c>
      <c r="CR584">
        <f>IF($DI584&gt;=5,INDEX($CL:$CL,$DH584+5),"")</f>
      </c>
      <c r="CS584">
        <f>IF($DI584&gt;=6,INDEX($CL:$CL,$DH584+6),"")</f>
      </c>
      <c r="CT584">
        <f>IF($DI584&gt;=7,INDEX($CL:$CL,$DH584+7),"")</f>
      </c>
      <c r="CU584">
        <f>IF($DI584&gt;=8,INDEX($CL:$CL,$DH584+8),"")</f>
      </c>
      <c r="CV584">
        <f>IF($DI584&gt;=9,INDEX($CL:$CL,$DH584+9),"")</f>
      </c>
      <c r="CW584">
        <f>IF($DI584&gt;=10,INDEX($CL:$CL,$DH584+10),"")</f>
      </c>
      <c r="CX584">
        <f>IF($DI584&gt;=11,INDEX($CL:$CL,$DH584+11),"")</f>
      </c>
      <c r="CY584">
        <f>IF($DI584&gt;=12,INDEX($CL:$CL,$DH584+12),"")</f>
      </c>
      <c r="CZ584">
        <f>IF($DI584&gt;=13,INDEX($CL:$CL,$DH584+13),"")</f>
      </c>
      <c r="DA584">
        <f>IF($DI584&gt;=14,INDEX($CL:$CL,$DH584+14),"")</f>
      </c>
      <c r="DB584">
        <f>IF($DI584&gt;=15,INDEX($CL:$CL,$DH584+15),"")</f>
      </c>
      <c r="DC584">
        <f>IF($DI584&gt;=16,INDEX($CL:$CL,$DH584+16),"")</f>
      </c>
      <c r="DD584">
        <f>IF($DI584&gt;=17,INDEX($CL:$CL,$DH584+17),"")</f>
      </c>
      <c r="DE584">
        <f>IF($DI584&gt;=18,INDEX($CL:$CL,$DH584+18),"")</f>
      </c>
      <c r="DF584">
        <f>IF($DI584&gt;=19,INDEX($CL:$CL,$DH584+19),"")</f>
      </c>
      <c r="DG584">
        <f>IF($DI584&gt;=20,INDEX($CL:$CL,$DH584+20),"")</f>
      </c>
      <c r="DH584">
        <f>IFERROR(MATCH($CK584,$CL$2:$CL$1558,0)+1,0)</f>
      </c>
      <c r="DI584">
        <f>IFERROR(INDEX($CM$2:$CM$1558,MATCH($CK584,$CL$2:$CL$1558,0)),0)</f>
      </c>
      <c r="DJ584">
        <f>IFERROR(INDEX($AQ:$AQ,MATCH($K584,$AP:$AP,0))&amp;"","")</f>
      </c>
      <c r="DN584">
        <f>IF($GQ584&gt;=1,INDEX($DK:$DK,$GP584+1),"")</f>
      </c>
      <c r="DO584">
        <f>IF($GQ584&gt;=2,INDEX($DK:$DK,$GP584+2),"")</f>
      </c>
      <c r="DP584">
        <f>IF($GQ584&gt;=3,INDEX($DK:$DK,$GP584+3),"")</f>
      </c>
      <c r="DQ584">
        <f>IF($GQ584&gt;=4,INDEX($DK:$DK,$GP584+4),"")</f>
      </c>
      <c r="DR584">
        <f>IF($GQ584&gt;=5,INDEX($DK:$DK,$GP584+5),"")</f>
      </c>
      <c r="DS584">
        <f>IF($GQ584&gt;=6,INDEX($DK:$DK,$GP584+6),"")</f>
      </c>
      <c r="DT584">
        <f>IF($GQ584&gt;=7,INDEX($DK:$DK,$GP584+7),"")</f>
      </c>
      <c r="DU584">
        <f>IF($GQ584&gt;=8,INDEX($DK:$DK,$GP584+8),"")</f>
      </c>
      <c r="DV584">
        <f>IF($GQ584&gt;=9,INDEX($DK:$DK,$GP584+9),"")</f>
      </c>
      <c r="DW584">
        <f>IF($GQ584&gt;=10,INDEX($DK:$DK,$GP584+10),"")</f>
      </c>
      <c r="DX584">
        <f>IF($GQ584&gt;=11,INDEX($DK:$DK,$GP584+11),"")</f>
      </c>
      <c r="DY584">
        <f>IF($GQ584&gt;=12,INDEX($DK:$DK,$GP584+12),"")</f>
      </c>
      <c r="DZ584">
        <f>IF($GQ584&gt;=13,INDEX($DK:$DK,$GP584+13),"")</f>
      </c>
      <c r="EA584">
        <f>IF($GQ584&gt;=14,INDEX($DK:$DK,$GP584+14),"")</f>
      </c>
      <c r="EB584">
        <f>IF($GQ584&gt;=15,INDEX($DK:$DK,$GP584+15),"")</f>
      </c>
      <c r="EC584">
        <f>IF($GQ584&gt;=16,INDEX($DK:$DK,$GP584+16),"")</f>
      </c>
      <c r="ED584">
        <f>IF($GQ584&gt;=17,INDEX($DK:$DK,$GP584+17),"")</f>
      </c>
      <c r="EE584">
        <f>IF($GQ584&gt;=18,INDEX($DK:$DK,$GP584+18),"")</f>
      </c>
      <c r="EF584">
        <f>IF($GQ584&gt;=19,INDEX($DK:$DK,$GP584+19),"")</f>
      </c>
      <c r="EG584">
        <f>IF($GQ584&gt;=20,INDEX($DK:$DK,$GP584+20),"")</f>
      </c>
      <c r="EH584">
        <f>IF($GQ584&gt;=21,INDEX($DK:$DK,$GP584+21),"")</f>
      </c>
      <c r="EI584">
        <f>IF($GQ584&gt;=22,INDEX($DK:$DK,$GP584+22),"")</f>
      </c>
      <c r="EJ584">
        <f>IF($GQ584&gt;=23,INDEX($DK:$DK,$GP584+23),"")</f>
      </c>
      <c r="EK584">
        <f>IF($GQ584&gt;=24,INDEX($DK:$DK,$GP584+24),"")</f>
      </c>
      <c r="EL584">
        <f>IF($GQ584&gt;=25,INDEX($DK:$DK,$GP584+25),"")</f>
      </c>
      <c r="EM584">
        <f>IF($GQ584&gt;=26,INDEX($DK:$DK,$GP584+26),"")</f>
      </c>
      <c r="EN584">
        <f>IF($GQ584&gt;=27,INDEX($DK:$DK,$GP584+27),"")</f>
      </c>
      <c r="EO584">
        <f>IF($GQ584&gt;=28,INDEX($DK:$DK,$GP584+28),"")</f>
      </c>
      <c r="EP584">
        <f>IF($GQ584&gt;=29,INDEX($DK:$DK,$GP584+29),"")</f>
      </c>
      <c r="EQ584">
        <f>IF($GQ584&gt;=30,INDEX($DK:$DK,$GP584+30),"")</f>
      </c>
      <c r="ER584">
        <f>IF($GQ584&gt;=31,INDEX($DK:$DK,$GP584+31),"")</f>
      </c>
      <c r="ES584">
        <f>IF($GQ584&gt;=32,INDEX($DK:$DK,$GP584+32),"")</f>
      </c>
      <c r="ET584">
        <f>IF($GQ584&gt;=33,INDEX($DK:$DK,$GP584+33),"")</f>
      </c>
      <c r="EU584">
        <f>IF($GQ584&gt;=34,INDEX($DK:$DK,$GP584+34),"")</f>
      </c>
      <c r="EV584">
        <f>IF($GQ584&gt;=35,INDEX($DK:$DK,$GP584+35),"")</f>
      </c>
      <c r="EW584">
        <f>IF($GQ584&gt;=36,INDEX($DK:$DK,$GP584+36),"")</f>
      </c>
      <c r="EX584">
        <f>IF($GQ584&gt;=37,INDEX($DK:$DK,$GP584+37),"")</f>
      </c>
      <c r="EY584">
        <f>IF($GQ584&gt;=38,INDEX($DK:$DK,$GP584+38),"")</f>
      </c>
      <c r="EZ584">
        <f>IF($GQ584&gt;=39,INDEX($DK:$DK,$GP584+39),"")</f>
      </c>
      <c r="FA584">
        <f>IF($GQ584&gt;=40,INDEX($DK:$DK,$GP584+40),"")</f>
      </c>
      <c r="FB584">
        <f>IF($GQ584&gt;=1,INDEX($DL:$DL,$GP584+1),"")</f>
      </c>
      <c r="FC584">
        <f>IF($GQ584&gt;=2,INDEX($DL:$DL,$GP584+2),"")</f>
      </c>
      <c r="FD584">
        <f>IF($GQ584&gt;=3,INDEX($DL:$DL,$GP584+3),"")</f>
      </c>
      <c r="FE584">
        <f>IF($GQ584&gt;=4,INDEX($DL:$DL,$GP584+4),"")</f>
      </c>
      <c r="FF584">
        <f>IF($GQ584&gt;=5,INDEX($DL:$DL,$GP584+5),"")</f>
      </c>
      <c r="FG584">
        <f>IF($GQ584&gt;=6,INDEX($DL:$DL,$GP584+6),"")</f>
      </c>
      <c r="FH584">
        <f>IF($GQ584&gt;=7,INDEX($DL:$DL,$GP584+7),"")</f>
      </c>
      <c r="FI584">
        <f>IF($GQ584&gt;=8,INDEX($DL:$DL,$GP584+8),"")</f>
      </c>
      <c r="FJ584">
        <f>IF($GQ584&gt;=9,INDEX($DL:$DL,$GP584+9),"")</f>
      </c>
      <c r="FK584">
        <f>IF($GQ584&gt;=10,INDEX($DL:$DL,$GP584+10),"")</f>
      </c>
      <c r="FL584">
        <f>IF($GQ584&gt;=11,INDEX($DL:$DL,$GP584+11),"")</f>
      </c>
      <c r="FM584">
        <f>IF($GQ584&gt;=12,INDEX($DL:$DL,$GP584+12),"")</f>
      </c>
      <c r="FN584">
        <f>IF($GQ584&gt;=13,INDEX($DL:$DL,$GP584+13),"")</f>
      </c>
      <c r="FO584">
        <f>IF($GQ584&gt;=14,INDEX($DL:$DL,$GP584+14),"")</f>
      </c>
      <c r="FP584">
        <f>IF($GQ584&gt;=15,INDEX($DL:$DL,$GP584+15),"")</f>
      </c>
      <c r="FQ584">
        <f>IF($GQ584&gt;=16,INDEX($DL:$DL,$GP584+16),"")</f>
      </c>
      <c r="FR584">
        <f>IF($GQ584&gt;=17,INDEX($DL:$DL,$GP584+17),"")</f>
      </c>
      <c r="FS584">
        <f>IF($GQ584&gt;=18,INDEX($DL:$DL,$GP584+18),"")</f>
      </c>
      <c r="FT584">
        <f>IF($GQ584&gt;=19,INDEX($DL:$DL,$GP584+19),"")</f>
      </c>
      <c r="FU584">
        <f>IF($GQ584&gt;=20,INDEX($DL:$DL,$GP584+20),"")</f>
      </c>
      <c r="FV584">
        <f>IF($GQ584&gt;=21,INDEX($DL:$DL,$GP584+21),"")</f>
      </c>
      <c r="FW584">
        <f>IF($GQ584&gt;=22,INDEX($DL:$DL,$GP584+22),"")</f>
      </c>
      <c r="FX584">
        <f>IF($GQ584&gt;=23,INDEX($DL:$DL,$GP584+23),"")</f>
      </c>
      <c r="FY584">
        <f>IF($GQ584&gt;=24,INDEX($DL:$DL,$GP584+24),"")</f>
      </c>
      <c r="FZ584">
        <f>IF($GQ584&gt;=25,INDEX($DL:$DL,$GP584+25),"")</f>
      </c>
      <c r="GA584">
        <f>IF($GQ584&gt;=26,INDEX($DL:$DL,$GP584+26),"")</f>
      </c>
      <c r="GB584">
        <f>IF($GQ584&gt;=27,INDEX($DL:$DL,$GP584+27),"")</f>
      </c>
      <c r="GC584">
        <f>IF($GQ584&gt;=28,INDEX($DL:$DL,$GP584+28),"")</f>
      </c>
      <c r="GD584">
        <f>IF($GQ584&gt;=29,INDEX($DL:$DL,$GP584+29),"")</f>
      </c>
      <c r="GE584">
        <f>IF($GQ584&gt;=30,INDEX($DL:$DL,$GP584+30),"")</f>
      </c>
      <c r="GF584">
        <f>IF($GQ584&gt;=31,INDEX($DL:$DL,$GP584+31),"")</f>
      </c>
      <c r="GG584">
        <f>IF($GQ584&gt;=32,INDEX($DL:$DL,$GP584+32),"")</f>
      </c>
      <c r="GH584">
        <f>IF($GQ584&gt;=33,INDEX($DL:$DL,$GP584+33),"")</f>
      </c>
      <c r="GI584">
        <f>IF($GQ584&gt;=34,INDEX($DL:$DL,$GP584+34),"")</f>
      </c>
      <c r="GJ584">
        <f>IF($GQ584&gt;=35,INDEX($DL:$DL,$GP584+35),"")</f>
      </c>
      <c r="GK584">
        <f>IF($GQ584&gt;=36,INDEX($DL:$DL,$GP584+36),"")</f>
      </c>
      <c r="GL584">
        <f>IF($GQ584&gt;=37,INDEX($DL:$DL,$GP584+37),"")</f>
      </c>
      <c r="GM584">
        <f>IF($GQ584&gt;=38,INDEX($DL:$DL,$GP584+38),"")</f>
      </c>
      <c r="GN584">
        <f>IF($GQ584&gt;=39,INDEX($DL:$DL,$GP584+39),"")</f>
      </c>
      <c r="GO584">
        <f>IF($GQ584&gt;=40,INDEX($DL:$DL,$GP584+40),"")</f>
      </c>
      <c r="GP584">
        <f>IFERROR(MATCH($DJ584,$DK$2:$DK$148,0)+1,0)</f>
      </c>
      <c r="GQ584">
        <f>IFERROR(INDEX($DM$2:$DM$148,MATCH($DJ584,$DK$2:$DK$148,0)),0)</f>
      </c>
      <c r="GR584">
        <f>IFERROR(MATCH($L584,$DN$584:$FA$584,0),0)</f>
      </c>
      <c r="GS584">
        <f>IF($GR584&gt;0,INDEX($FB$584:$GO$584,$GR584),"")</f>
      </c>
      <c r="GV584">
        <f>IF($JE584&gt;=1,INDEX($GT:$GT,$JD584+1),"")</f>
      </c>
      <c r="GW584">
        <f>IF($JE584&gt;=2,INDEX($GT:$GT,$JD584+2),"")</f>
      </c>
      <c r="GX584">
        <f>IF($JE584&gt;=3,INDEX($GT:$GT,$JD584+3),"")</f>
      </c>
      <c r="GY584">
        <f>IF($JE584&gt;=4,INDEX($GT:$GT,$JD584+4),"")</f>
      </c>
      <c r="GZ584">
        <f>IF($JE584&gt;=5,INDEX($GT:$GT,$JD584+5),"")</f>
      </c>
      <c r="HA584">
        <f>IF($JE584&gt;=6,INDEX($GT:$GT,$JD584+6),"")</f>
      </c>
      <c r="HB584">
        <f>IF($JE584&gt;=7,INDEX($GT:$GT,$JD584+7),"")</f>
      </c>
      <c r="HC584">
        <f>IF($JE584&gt;=8,INDEX($GT:$GT,$JD584+8),"")</f>
      </c>
      <c r="HD584">
        <f>IF($JE584&gt;=9,INDEX($GT:$GT,$JD584+9),"")</f>
      </c>
      <c r="HE584">
        <f>IF($JE584&gt;=10,INDEX($GT:$GT,$JD584+10),"")</f>
      </c>
      <c r="HF584">
        <f>IF($JE584&gt;=11,INDEX($GT:$GT,$JD584+11),"")</f>
      </c>
      <c r="HG584">
        <f>IF($JE584&gt;=12,INDEX($GT:$GT,$JD584+12),"")</f>
      </c>
      <c r="HH584">
        <f>IF($JE584&gt;=13,INDEX($GT:$GT,$JD584+13),"")</f>
      </c>
      <c r="HI584">
        <f>IF($JE584&gt;=14,INDEX($GT:$GT,$JD584+14),"")</f>
      </c>
      <c r="HJ584">
        <f>IF($JE584&gt;=15,INDEX($GT:$GT,$JD584+15),"")</f>
      </c>
      <c r="HK584">
        <f>IF($JE584&gt;=16,INDEX($GT:$GT,$JD584+16),"")</f>
      </c>
      <c r="HL584">
        <f>IF($JE584&gt;=17,INDEX($GT:$GT,$JD584+17),"")</f>
      </c>
      <c r="HM584">
        <f>IF($JE584&gt;=18,INDEX($GT:$GT,$JD584+18),"")</f>
      </c>
      <c r="HN584">
        <f>IF($JE584&gt;=19,INDEX($GT:$GT,$JD584+19),"")</f>
      </c>
      <c r="HO584">
        <f>IF($JE584&gt;=20,INDEX($GT:$GT,$JD584+20),"")</f>
      </c>
      <c r="HP584">
        <f>IF($JE584&gt;=21,INDEX($GT:$GT,$JD584+21),"")</f>
      </c>
      <c r="HQ584">
        <f>IF($JE584&gt;=22,INDEX($GT:$GT,$JD584+22),"")</f>
      </c>
      <c r="HR584">
        <f>IF($JE584&gt;=23,INDEX($GT:$GT,$JD584+23),"")</f>
      </c>
      <c r="HS584">
        <f>IF($JE584&gt;=24,INDEX($GT:$GT,$JD584+24),"")</f>
      </c>
      <c r="HT584">
        <f>IF($JE584&gt;=25,INDEX($GT:$GT,$JD584+25),"")</f>
      </c>
      <c r="HU584">
        <f>IF($JE584&gt;=26,INDEX($GT:$GT,$JD584+26),"")</f>
      </c>
      <c r="HV584">
        <f>IF($JE584&gt;=27,INDEX($GT:$GT,$JD584+27),"")</f>
      </c>
      <c r="HW584">
        <f>IF($JE584&gt;=28,INDEX($GT:$GT,$JD584+28),"")</f>
      </c>
      <c r="HX584">
        <f>IF($JE584&gt;=29,INDEX($GT:$GT,$JD584+29),"")</f>
      </c>
      <c r="HY584">
        <f>IF($JE584&gt;=30,INDEX($GT:$GT,$JD584+30),"")</f>
      </c>
      <c r="HZ584">
        <f>IF($JE584&gt;=31,INDEX($GT:$GT,$JD584+31),"")</f>
      </c>
      <c r="IA584">
        <f>IF($JE584&gt;=32,INDEX($GT:$GT,$JD584+32),"")</f>
      </c>
      <c r="IB584">
        <f>IF($JE584&gt;=33,INDEX($GT:$GT,$JD584+33),"")</f>
      </c>
      <c r="IC584">
        <f>IF($JE584&gt;=34,INDEX($GT:$GT,$JD584+34),"")</f>
      </c>
      <c r="ID584">
        <f>IF($JE584&gt;=35,INDEX($GT:$GT,$JD584+35),"")</f>
      </c>
      <c r="IE584">
        <f>IF($JE584&gt;=36,INDEX($GT:$GT,$JD584+36),"")</f>
      </c>
      <c r="IF584">
        <f>IF($JE584&gt;=37,INDEX($GT:$GT,$JD584+37),"")</f>
      </c>
      <c r="IG584">
        <f>IF($JE584&gt;=38,INDEX($GT:$GT,$JD584+38),"")</f>
      </c>
      <c r="IH584">
        <f>IF($JE584&gt;=39,INDEX($GT:$GT,$JD584+39),"")</f>
      </c>
      <c r="II584">
        <f>IF($JE584&gt;=40,INDEX($GT:$GT,$JD584+40),"")</f>
      </c>
      <c r="IJ584">
        <f>IF($JE584&gt;=41,INDEX($GT:$GT,$JD584+41),"")</f>
      </c>
      <c r="IK584">
        <f>IF($JE584&gt;=42,INDEX($GT:$GT,$JD584+42),"")</f>
      </c>
      <c r="IL584">
        <f>IF($JE584&gt;=43,INDEX($GT:$GT,$JD584+43),"")</f>
      </c>
      <c r="IM584">
        <f>IF($JE584&gt;=44,INDEX($GT:$GT,$JD584+44),"")</f>
      </c>
      <c r="IN584">
        <f>IF($JE584&gt;=45,INDEX($GT:$GT,$JD584+45),"")</f>
      </c>
      <c r="IO584">
        <f>IF($JE584&gt;=46,INDEX($GT:$GT,$JD584+46),"")</f>
      </c>
      <c r="IP584">
        <f>IF($JE584&gt;=47,INDEX($GT:$GT,$JD584+47),"")</f>
      </c>
      <c r="IQ584">
        <f>IF($JE584&gt;=48,INDEX($GT:$GT,$JD584+48),"")</f>
      </c>
      <c r="IR584">
        <f>IF($JE584&gt;=49,INDEX($GT:$GT,$JD584+49),"")</f>
      </c>
      <c r="IS584">
        <f>IF($JE584&gt;=50,INDEX($GT:$GT,$JD584+50),"")</f>
      </c>
      <c r="IT584">
        <f>IF($JE584&gt;=51,INDEX($GT:$GT,$JD584+51),"")</f>
      </c>
      <c r="IU584">
        <f>IF($JE584&gt;=52,INDEX($GT:$GT,$JD584+52),"")</f>
      </c>
      <c r="IV584">
        <f>IF($JE584&gt;=53,INDEX($GT:$GT,$JD584+53),"")</f>
      </c>
      <c r="IW584">
        <f>IF($JE584&gt;=54,INDEX($GT:$GT,$JD584+54),"")</f>
      </c>
      <c r="IX584">
        <f>IF($JE584&gt;=55,INDEX($GT:$GT,$JD584+55),"")</f>
      </c>
      <c r="IY584">
        <f>IF($JE584&gt;=56,INDEX($GT:$GT,$JD584+56),"")</f>
      </c>
      <c r="IZ584">
        <f>IF($JE584&gt;=57,INDEX($GT:$GT,$JD584+57),"")</f>
      </c>
      <c r="JA584">
        <f>IF($JE584&gt;=58,INDEX($GT:$GT,$JD584+58),"")</f>
      </c>
      <c r="JB584">
        <f>IF($JE584&gt;=59,INDEX($GT:$GT,$JD584+59),"")</f>
      </c>
      <c r="JC584">
        <f>IF($JE584&gt;=60,INDEX($GT:$GT,$JD584+60),"")</f>
      </c>
      <c r="JD584">
        <f>IFERROR(MATCH($GS584,$GT$2:$GT$322,0)+1,0)</f>
      </c>
      <c r="JE584">
        <f>IFERROR(INDEX($GU$2:$GU$322,MATCH($GS584,$GT$2:$GT$322,0)),0)</f>
      </c>
      <c r="JF584" t="s">
        <v>28</v>
      </c>
      <c r="JG584" t="s">
        <v>28</v>
      </c>
    </row>
    <row r="585" spans="1:267" x14ac:dyDescent="0.25">
      <c r="J585" s="1"/>
      <c r="K585" s="1"/>
      <c r="L585" s="1"/>
      <c r="M585" s="1"/>
      <c r="N585" s="1">
        <f>IFERROR(IF(FIND(" - ",$J585)&gt;0,MID($J585,FIND(" - ",$J585)+3,LEN($J585)),""),"")</f>
      </c>
      <c r="P585" s="1"/>
      <c r="S585" t="s">
        <v>28</v>
      </c>
      <c r="U585">
        <f>IF(OR($S585="",$T585=""),"",IFERROR($S585/$T585,0))</f>
      </c>
      <c r="V585">
        <f>IF($S585="","",
IF($K585="","",
IF(ISNUMBER(SEARCH("exempt",LOWER($K585))),0,
$S585*(VALUE(SUBSTITUTE($K585,"%",""))/100))))</f>
      </c>
      <c r="AB585">
        <f>IF($S585="","",
SUM($S585,$V585,$Z585,$W585,$Y585)-
IF($AA585="",0,VALUE($AA585)))</f>
      </c>
      <c r="AJ585" t="s">
        <v>1274</v>
      </c>
      <c r="AR585">
        <f>IFERROR(LEFT($J585,FIND(" - ",$J585)-1),$J585)</f>
      </c>
      <c r="AU585">
        <f>IF($CJ585&gt;=1,INDEX($AS:$AS,$CI585+1),"")</f>
      </c>
      <c r="AV585">
        <f>IF($CJ585&gt;=2,INDEX($AS:$AS,$CI585+2),"")</f>
      </c>
      <c r="AW585">
        <f>IF($CJ585&gt;=3,INDEX($AS:$AS,$CI585+3),"")</f>
      </c>
      <c r="AX585">
        <f>IF($CJ585&gt;=4,INDEX($AS:$AS,$CI585+4),"")</f>
      </c>
      <c r="AY585">
        <f>IF($CJ585&gt;=5,INDEX($AS:$AS,$CI585+5),"")</f>
      </c>
      <c r="AZ585">
        <f>IF($CJ585&gt;=6,INDEX($AS:$AS,$CI585+6),"")</f>
      </c>
      <c r="BA585">
        <f>IF($CJ585&gt;=7,INDEX($AS:$AS,$CI585+7),"")</f>
      </c>
      <c r="BB585">
        <f>IF($CJ585&gt;=8,INDEX($AS:$AS,$CI585+8),"")</f>
      </c>
      <c r="BC585">
        <f>IF($CJ585&gt;=9,INDEX($AS:$AS,$CI585+9),"")</f>
      </c>
      <c r="BD585">
        <f>IF($CJ585&gt;=10,INDEX($AS:$AS,$CI585+10),"")</f>
      </c>
      <c r="BE585">
        <f>IF($CJ585&gt;=11,INDEX($AS:$AS,$CI585+11),"")</f>
      </c>
      <c r="BF585">
        <f>IF($CJ585&gt;=12,INDEX($AS:$AS,$CI585+12),"")</f>
      </c>
      <c r="BG585">
        <f>IF($CJ585&gt;=13,INDEX($AS:$AS,$CI585+13),"")</f>
      </c>
      <c r="BH585">
        <f>IF($CJ585&gt;=14,INDEX($AS:$AS,$CI585+14),"")</f>
      </c>
      <c r="BI585">
        <f>IF($CJ585&gt;=15,INDEX($AS:$AS,$CI585+15),"")</f>
      </c>
      <c r="BJ585">
        <f>IF($CJ585&gt;=16,INDEX($AS:$AS,$CI585+16),"")</f>
      </c>
      <c r="BK585">
        <f>IF($CJ585&gt;=17,INDEX($AS:$AS,$CI585+17),"")</f>
      </c>
      <c r="BL585">
        <f>IF($CJ585&gt;=18,INDEX($AS:$AS,$CI585+18),"")</f>
      </c>
      <c r="BM585">
        <f>IF($CJ585&gt;=19,INDEX($AS:$AS,$CI585+19),"")</f>
      </c>
      <c r="BN585">
        <f>IF($CJ585&gt;=20,INDEX($AS:$AS,$CI585+20),"")</f>
      </c>
      <c r="BO585">
        <f>IF($CJ585&gt;=21,INDEX($AS:$AS,$CI585+21),"")</f>
      </c>
      <c r="BP585">
        <f>IF($CJ585&gt;=22,INDEX($AS:$AS,$CI585+22),"")</f>
      </c>
      <c r="BQ585">
        <f>IF($CJ585&gt;=23,INDEX($AS:$AS,$CI585+23),"")</f>
      </c>
      <c r="BR585">
        <f>IF($CJ585&gt;=24,INDEX($AS:$AS,$CI585+24),"")</f>
      </c>
      <c r="BS585">
        <f>IF($CJ585&gt;=25,INDEX($AS:$AS,$CI585+25),"")</f>
      </c>
      <c r="BT585">
        <f>IF($CJ585&gt;=26,INDEX($AS:$AS,$CI585+26),"")</f>
      </c>
      <c r="BU585">
        <f>IF($CJ585&gt;=27,INDEX($AS:$AS,$CI585+27),"")</f>
      </c>
      <c r="BV585">
        <f>IF($CJ585&gt;=28,INDEX($AS:$AS,$CI585+28),"")</f>
      </c>
      <c r="BW585">
        <f>IF($CJ585&gt;=29,INDEX($AS:$AS,$CI585+29),"")</f>
      </c>
      <c r="BX585">
        <f>IF($CJ585&gt;=30,INDEX($AS:$AS,$CI585+30),"")</f>
      </c>
      <c r="BY585">
        <f>IF($CJ585&gt;=31,INDEX($AS:$AS,$CI585+31),"")</f>
      </c>
      <c r="BZ585">
        <f>IF($CJ585&gt;=32,INDEX($AS:$AS,$CI585+32),"")</f>
      </c>
      <c r="CA585">
        <f>IF($CJ585&gt;=33,INDEX($AS:$AS,$CI585+33),"")</f>
      </c>
      <c r="CB585">
        <f>IF($CJ585&gt;=34,INDEX($AS:$AS,$CI585+34),"")</f>
      </c>
      <c r="CC585">
        <f>IF($CJ585&gt;=35,INDEX($AS:$AS,$CI585+35),"")</f>
      </c>
      <c r="CD585">
        <f>IF($CJ585&gt;=36,INDEX($AS:$AS,$CI585+36),"")</f>
      </c>
      <c r="CE585">
        <f>IF($CJ585&gt;=37,INDEX($AS:$AS,$CI585+37),"")</f>
      </c>
      <c r="CF585">
        <f>IF($CJ585&gt;=38,INDEX($AS:$AS,$CI585+38),"")</f>
      </c>
      <c r="CG585">
        <f>IF($CJ585&gt;=39,INDEX($AS:$AS,$CI585+39),"")</f>
      </c>
      <c r="CH585">
        <f>IF($CJ585&gt;=40,INDEX($AS:$AS,$CI585+40),"")</f>
      </c>
      <c r="CI585">
        <f>IFERROR(MATCH($AR585,$AS$2:$AS$133,0)+1,0)</f>
      </c>
      <c r="CJ585">
        <f>IFERROR(INDEX($AT$2:$AT$133,MATCH($AR585,$AS$2:$AS$133,0)),0)</f>
      </c>
      <c r="CK585">
        <f>IFERROR(LEFT($O585,FIND(" - ",$O585)-1),$O585)</f>
      </c>
      <c r="CL585" t="s">
        <v>113</v>
      </c>
      <c r="CN585">
        <f>IF($DI585&gt;=1,INDEX($CL:$CL,$DH585+1),"")</f>
      </c>
      <c r="CO585">
        <f>IF($DI585&gt;=2,INDEX($CL:$CL,$DH585+2),"")</f>
      </c>
      <c r="CP585">
        <f>IF($DI585&gt;=3,INDEX($CL:$CL,$DH585+3),"")</f>
      </c>
      <c r="CQ585">
        <f>IF($DI585&gt;=4,INDEX($CL:$CL,$DH585+4),"")</f>
      </c>
      <c r="CR585">
        <f>IF($DI585&gt;=5,INDEX($CL:$CL,$DH585+5),"")</f>
      </c>
      <c r="CS585">
        <f>IF($DI585&gt;=6,INDEX($CL:$CL,$DH585+6),"")</f>
      </c>
      <c r="CT585">
        <f>IF($DI585&gt;=7,INDEX($CL:$CL,$DH585+7),"")</f>
      </c>
      <c r="CU585">
        <f>IF($DI585&gt;=8,INDEX($CL:$CL,$DH585+8),"")</f>
      </c>
      <c r="CV585">
        <f>IF($DI585&gt;=9,INDEX($CL:$CL,$DH585+9),"")</f>
      </c>
      <c r="CW585">
        <f>IF($DI585&gt;=10,INDEX($CL:$CL,$DH585+10),"")</f>
      </c>
      <c r="CX585">
        <f>IF($DI585&gt;=11,INDEX($CL:$CL,$DH585+11),"")</f>
      </c>
      <c r="CY585">
        <f>IF($DI585&gt;=12,INDEX($CL:$CL,$DH585+12),"")</f>
      </c>
      <c r="CZ585">
        <f>IF($DI585&gt;=13,INDEX($CL:$CL,$DH585+13),"")</f>
      </c>
      <c r="DA585">
        <f>IF($DI585&gt;=14,INDEX($CL:$CL,$DH585+14),"")</f>
      </c>
      <c r="DB585">
        <f>IF($DI585&gt;=15,INDEX($CL:$CL,$DH585+15),"")</f>
      </c>
      <c r="DC585">
        <f>IF($DI585&gt;=16,INDEX($CL:$CL,$DH585+16),"")</f>
      </c>
      <c r="DD585">
        <f>IF($DI585&gt;=17,INDEX($CL:$CL,$DH585+17),"")</f>
      </c>
      <c r="DE585">
        <f>IF($DI585&gt;=18,INDEX($CL:$CL,$DH585+18),"")</f>
      </c>
      <c r="DF585">
        <f>IF($DI585&gt;=19,INDEX($CL:$CL,$DH585+19),"")</f>
      </c>
      <c r="DG585">
        <f>IF($DI585&gt;=20,INDEX($CL:$CL,$DH585+20),"")</f>
      </c>
      <c r="DH585">
        <f>IFERROR(MATCH($CK585,$CL$2:$CL$1558,0)+1,0)</f>
      </c>
      <c r="DI585">
        <f>IFERROR(INDEX($CM$2:$CM$1558,MATCH($CK585,$CL$2:$CL$1558,0)),0)</f>
      </c>
      <c r="DJ585">
        <f>IFERROR(INDEX($AQ:$AQ,MATCH($K585,$AP:$AP,0))&amp;"","")</f>
      </c>
      <c r="DN585">
        <f>IF($GQ585&gt;=1,INDEX($DK:$DK,$GP585+1),"")</f>
      </c>
      <c r="DO585">
        <f>IF($GQ585&gt;=2,INDEX($DK:$DK,$GP585+2),"")</f>
      </c>
      <c r="DP585">
        <f>IF($GQ585&gt;=3,INDEX($DK:$DK,$GP585+3),"")</f>
      </c>
      <c r="DQ585">
        <f>IF($GQ585&gt;=4,INDEX($DK:$DK,$GP585+4),"")</f>
      </c>
      <c r="DR585">
        <f>IF($GQ585&gt;=5,INDEX($DK:$DK,$GP585+5),"")</f>
      </c>
      <c r="DS585">
        <f>IF($GQ585&gt;=6,INDEX($DK:$DK,$GP585+6),"")</f>
      </c>
      <c r="DT585">
        <f>IF($GQ585&gt;=7,INDEX($DK:$DK,$GP585+7),"")</f>
      </c>
      <c r="DU585">
        <f>IF($GQ585&gt;=8,INDEX($DK:$DK,$GP585+8),"")</f>
      </c>
      <c r="DV585">
        <f>IF($GQ585&gt;=9,INDEX($DK:$DK,$GP585+9),"")</f>
      </c>
      <c r="DW585">
        <f>IF($GQ585&gt;=10,INDEX($DK:$DK,$GP585+10),"")</f>
      </c>
      <c r="DX585">
        <f>IF($GQ585&gt;=11,INDEX($DK:$DK,$GP585+11),"")</f>
      </c>
      <c r="DY585">
        <f>IF($GQ585&gt;=12,INDEX($DK:$DK,$GP585+12),"")</f>
      </c>
      <c r="DZ585">
        <f>IF($GQ585&gt;=13,INDEX($DK:$DK,$GP585+13),"")</f>
      </c>
      <c r="EA585">
        <f>IF($GQ585&gt;=14,INDEX($DK:$DK,$GP585+14),"")</f>
      </c>
      <c r="EB585">
        <f>IF($GQ585&gt;=15,INDEX($DK:$DK,$GP585+15),"")</f>
      </c>
      <c r="EC585">
        <f>IF($GQ585&gt;=16,INDEX($DK:$DK,$GP585+16),"")</f>
      </c>
      <c r="ED585">
        <f>IF($GQ585&gt;=17,INDEX($DK:$DK,$GP585+17),"")</f>
      </c>
      <c r="EE585">
        <f>IF($GQ585&gt;=18,INDEX($DK:$DK,$GP585+18),"")</f>
      </c>
      <c r="EF585">
        <f>IF($GQ585&gt;=19,INDEX($DK:$DK,$GP585+19),"")</f>
      </c>
      <c r="EG585">
        <f>IF($GQ585&gt;=20,INDEX($DK:$DK,$GP585+20),"")</f>
      </c>
      <c r="EH585">
        <f>IF($GQ585&gt;=21,INDEX($DK:$DK,$GP585+21),"")</f>
      </c>
      <c r="EI585">
        <f>IF($GQ585&gt;=22,INDEX($DK:$DK,$GP585+22),"")</f>
      </c>
      <c r="EJ585">
        <f>IF($GQ585&gt;=23,INDEX($DK:$DK,$GP585+23),"")</f>
      </c>
      <c r="EK585">
        <f>IF($GQ585&gt;=24,INDEX($DK:$DK,$GP585+24),"")</f>
      </c>
      <c r="EL585">
        <f>IF($GQ585&gt;=25,INDEX($DK:$DK,$GP585+25),"")</f>
      </c>
      <c r="EM585">
        <f>IF($GQ585&gt;=26,INDEX($DK:$DK,$GP585+26),"")</f>
      </c>
      <c r="EN585">
        <f>IF($GQ585&gt;=27,INDEX($DK:$DK,$GP585+27),"")</f>
      </c>
      <c r="EO585">
        <f>IF($GQ585&gt;=28,INDEX($DK:$DK,$GP585+28),"")</f>
      </c>
      <c r="EP585">
        <f>IF($GQ585&gt;=29,INDEX($DK:$DK,$GP585+29),"")</f>
      </c>
      <c r="EQ585">
        <f>IF($GQ585&gt;=30,INDEX($DK:$DK,$GP585+30),"")</f>
      </c>
      <c r="ER585">
        <f>IF($GQ585&gt;=31,INDEX($DK:$DK,$GP585+31),"")</f>
      </c>
      <c r="ES585">
        <f>IF($GQ585&gt;=32,INDEX($DK:$DK,$GP585+32),"")</f>
      </c>
      <c r="ET585">
        <f>IF($GQ585&gt;=33,INDEX($DK:$DK,$GP585+33),"")</f>
      </c>
      <c r="EU585">
        <f>IF($GQ585&gt;=34,INDEX($DK:$DK,$GP585+34),"")</f>
      </c>
      <c r="EV585">
        <f>IF($GQ585&gt;=35,INDEX($DK:$DK,$GP585+35),"")</f>
      </c>
      <c r="EW585">
        <f>IF($GQ585&gt;=36,INDEX($DK:$DK,$GP585+36),"")</f>
      </c>
      <c r="EX585">
        <f>IF($GQ585&gt;=37,INDEX($DK:$DK,$GP585+37),"")</f>
      </c>
      <c r="EY585">
        <f>IF($GQ585&gt;=38,INDEX($DK:$DK,$GP585+38),"")</f>
      </c>
      <c r="EZ585">
        <f>IF($GQ585&gt;=39,INDEX($DK:$DK,$GP585+39),"")</f>
      </c>
      <c r="FA585">
        <f>IF($GQ585&gt;=40,INDEX($DK:$DK,$GP585+40),"")</f>
      </c>
      <c r="FB585">
        <f>IF($GQ585&gt;=1,INDEX($DL:$DL,$GP585+1),"")</f>
      </c>
      <c r="FC585">
        <f>IF($GQ585&gt;=2,INDEX($DL:$DL,$GP585+2),"")</f>
      </c>
      <c r="FD585">
        <f>IF($GQ585&gt;=3,INDEX($DL:$DL,$GP585+3),"")</f>
      </c>
      <c r="FE585">
        <f>IF($GQ585&gt;=4,INDEX($DL:$DL,$GP585+4),"")</f>
      </c>
      <c r="FF585">
        <f>IF($GQ585&gt;=5,INDEX($DL:$DL,$GP585+5),"")</f>
      </c>
      <c r="FG585">
        <f>IF($GQ585&gt;=6,INDEX($DL:$DL,$GP585+6),"")</f>
      </c>
      <c r="FH585">
        <f>IF($GQ585&gt;=7,INDEX($DL:$DL,$GP585+7),"")</f>
      </c>
      <c r="FI585">
        <f>IF($GQ585&gt;=8,INDEX($DL:$DL,$GP585+8),"")</f>
      </c>
      <c r="FJ585">
        <f>IF($GQ585&gt;=9,INDEX($DL:$DL,$GP585+9),"")</f>
      </c>
      <c r="FK585">
        <f>IF($GQ585&gt;=10,INDEX($DL:$DL,$GP585+10),"")</f>
      </c>
      <c r="FL585">
        <f>IF($GQ585&gt;=11,INDEX($DL:$DL,$GP585+11),"")</f>
      </c>
      <c r="FM585">
        <f>IF($GQ585&gt;=12,INDEX($DL:$DL,$GP585+12),"")</f>
      </c>
      <c r="FN585">
        <f>IF($GQ585&gt;=13,INDEX($DL:$DL,$GP585+13),"")</f>
      </c>
      <c r="FO585">
        <f>IF($GQ585&gt;=14,INDEX($DL:$DL,$GP585+14),"")</f>
      </c>
      <c r="FP585">
        <f>IF($GQ585&gt;=15,INDEX($DL:$DL,$GP585+15),"")</f>
      </c>
      <c r="FQ585">
        <f>IF($GQ585&gt;=16,INDEX($DL:$DL,$GP585+16),"")</f>
      </c>
      <c r="FR585">
        <f>IF($GQ585&gt;=17,INDEX($DL:$DL,$GP585+17),"")</f>
      </c>
      <c r="FS585">
        <f>IF($GQ585&gt;=18,INDEX($DL:$DL,$GP585+18),"")</f>
      </c>
      <c r="FT585">
        <f>IF($GQ585&gt;=19,INDEX($DL:$DL,$GP585+19),"")</f>
      </c>
      <c r="FU585">
        <f>IF($GQ585&gt;=20,INDEX($DL:$DL,$GP585+20),"")</f>
      </c>
      <c r="FV585">
        <f>IF($GQ585&gt;=21,INDEX($DL:$DL,$GP585+21),"")</f>
      </c>
      <c r="FW585">
        <f>IF($GQ585&gt;=22,INDEX($DL:$DL,$GP585+22),"")</f>
      </c>
      <c r="FX585">
        <f>IF($GQ585&gt;=23,INDEX($DL:$DL,$GP585+23),"")</f>
      </c>
      <c r="FY585">
        <f>IF($GQ585&gt;=24,INDEX($DL:$DL,$GP585+24),"")</f>
      </c>
      <c r="FZ585">
        <f>IF($GQ585&gt;=25,INDEX($DL:$DL,$GP585+25),"")</f>
      </c>
      <c r="GA585">
        <f>IF($GQ585&gt;=26,INDEX($DL:$DL,$GP585+26),"")</f>
      </c>
      <c r="GB585">
        <f>IF($GQ585&gt;=27,INDEX($DL:$DL,$GP585+27),"")</f>
      </c>
      <c r="GC585">
        <f>IF($GQ585&gt;=28,INDEX($DL:$DL,$GP585+28),"")</f>
      </c>
      <c r="GD585">
        <f>IF($GQ585&gt;=29,INDEX($DL:$DL,$GP585+29),"")</f>
      </c>
      <c r="GE585">
        <f>IF($GQ585&gt;=30,INDEX($DL:$DL,$GP585+30),"")</f>
      </c>
      <c r="GF585">
        <f>IF($GQ585&gt;=31,INDEX($DL:$DL,$GP585+31),"")</f>
      </c>
      <c r="GG585">
        <f>IF($GQ585&gt;=32,INDEX($DL:$DL,$GP585+32),"")</f>
      </c>
      <c r="GH585">
        <f>IF($GQ585&gt;=33,INDEX($DL:$DL,$GP585+33),"")</f>
      </c>
      <c r="GI585">
        <f>IF($GQ585&gt;=34,INDEX($DL:$DL,$GP585+34),"")</f>
      </c>
      <c r="GJ585">
        <f>IF($GQ585&gt;=35,INDEX($DL:$DL,$GP585+35),"")</f>
      </c>
      <c r="GK585">
        <f>IF($GQ585&gt;=36,INDEX($DL:$DL,$GP585+36),"")</f>
      </c>
      <c r="GL585">
        <f>IF($GQ585&gt;=37,INDEX($DL:$DL,$GP585+37),"")</f>
      </c>
      <c r="GM585">
        <f>IF($GQ585&gt;=38,INDEX($DL:$DL,$GP585+38),"")</f>
      </c>
      <c r="GN585">
        <f>IF($GQ585&gt;=39,INDEX($DL:$DL,$GP585+39),"")</f>
      </c>
      <c r="GO585">
        <f>IF($GQ585&gt;=40,INDEX($DL:$DL,$GP585+40),"")</f>
      </c>
      <c r="GP585">
        <f>IFERROR(MATCH($DJ585,$DK$2:$DK$148,0)+1,0)</f>
      </c>
      <c r="GQ585">
        <f>IFERROR(INDEX($DM$2:$DM$148,MATCH($DJ585,$DK$2:$DK$148,0)),0)</f>
      </c>
      <c r="GR585">
        <f>IFERROR(MATCH($L585,$DN$585:$FA$585,0),0)</f>
      </c>
      <c r="GS585">
        <f>IF($GR585&gt;0,INDEX($FB$585:$GO$585,$GR585),"")</f>
      </c>
      <c r="GV585">
        <f>IF($JE585&gt;=1,INDEX($GT:$GT,$JD585+1),"")</f>
      </c>
      <c r="GW585">
        <f>IF($JE585&gt;=2,INDEX($GT:$GT,$JD585+2),"")</f>
      </c>
      <c r="GX585">
        <f>IF($JE585&gt;=3,INDEX($GT:$GT,$JD585+3),"")</f>
      </c>
      <c r="GY585">
        <f>IF($JE585&gt;=4,INDEX($GT:$GT,$JD585+4),"")</f>
      </c>
      <c r="GZ585">
        <f>IF($JE585&gt;=5,INDEX($GT:$GT,$JD585+5),"")</f>
      </c>
      <c r="HA585">
        <f>IF($JE585&gt;=6,INDEX($GT:$GT,$JD585+6),"")</f>
      </c>
      <c r="HB585">
        <f>IF($JE585&gt;=7,INDEX($GT:$GT,$JD585+7),"")</f>
      </c>
      <c r="HC585">
        <f>IF($JE585&gt;=8,INDEX($GT:$GT,$JD585+8),"")</f>
      </c>
      <c r="HD585">
        <f>IF($JE585&gt;=9,INDEX($GT:$GT,$JD585+9),"")</f>
      </c>
      <c r="HE585">
        <f>IF($JE585&gt;=10,INDEX($GT:$GT,$JD585+10),"")</f>
      </c>
      <c r="HF585">
        <f>IF($JE585&gt;=11,INDEX($GT:$GT,$JD585+11),"")</f>
      </c>
      <c r="HG585">
        <f>IF($JE585&gt;=12,INDEX($GT:$GT,$JD585+12),"")</f>
      </c>
      <c r="HH585">
        <f>IF($JE585&gt;=13,INDEX($GT:$GT,$JD585+13),"")</f>
      </c>
      <c r="HI585">
        <f>IF($JE585&gt;=14,INDEX($GT:$GT,$JD585+14),"")</f>
      </c>
      <c r="HJ585">
        <f>IF($JE585&gt;=15,INDEX($GT:$GT,$JD585+15),"")</f>
      </c>
      <c r="HK585">
        <f>IF($JE585&gt;=16,INDEX($GT:$GT,$JD585+16),"")</f>
      </c>
      <c r="HL585">
        <f>IF($JE585&gt;=17,INDEX($GT:$GT,$JD585+17),"")</f>
      </c>
      <c r="HM585">
        <f>IF($JE585&gt;=18,INDEX($GT:$GT,$JD585+18),"")</f>
      </c>
      <c r="HN585">
        <f>IF($JE585&gt;=19,INDEX($GT:$GT,$JD585+19),"")</f>
      </c>
      <c r="HO585">
        <f>IF($JE585&gt;=20,INDEX($GT:$GT,$JD585+20),"")</f>
      </c>
      <c r="HP585">
        <f>IF($JE585&gt;=21,INDEX($GT:$GT,$JD585+21),"")</f>
      </c>
      <c r="HQ585">
        <f>IF($JE585&gt;=22,INDEX($GT:$GT,$JD585+22),"")</f>
      </c>
      <c r="HR585">
        <f>IF($JE585&gt;=23,INDEX($GT:$GT,$JD585+23),"")</f>
      </c>
      <c r="HS585">
        <f>IF($JE585&gt;=24,INDEX($GT:$GT,$JD585+24),"")</f>
      </c>
      <c r="HT585">
        <f>IF($JE585&gt;=25,INDEX($GT:$GT,$JD585+25),"")</f>
      </c>
      <c r="HU585">
        <f>IF($JE585&gt;=26,INDEX($GT:$GT,$JD585+26),"")</f>
      </c>
      <c r="HV585">
        <f>IF($JE585&gt;=27,INDEX($GT:$GT,$JD585+27),"")</f>
      </c>
      <c r="HW585">
        <f>IF($JE585&gt;=28,INDEX($GT:$GT,$JD585+28),"")</f>
      </c>
      <c r="HX585">
        <f>IF($JE585&gt;=29,INDEX($GT:$GT,$JD585+29),"")</f>
      </c>
      <c r="HY585">
        <f>IF($JE585&gt;=30,INDEX($GT:$GT,$JD585+30),"")</f>
      </c>
      <c r="HZ585">
        <f>IF($JE585&gt;=31,INDEX($GT:$GT,$JD585+31),"")</f>
      </c>
      <c r="IA585">
        <f>IF($JE585&gt;=32,INDEX($GT:$GT,$JD585+32),"")</f>
      </c>
      <c r="IB585">
        <f>IF($JE585&gt;=33,INDEX($GT:$GT,$JD585+33),"")</f>
      </c>
      <c r="IC585">
        <f>IF($JE585&gt;=34,INDEX($GT:$GT,$JD585+34),"")</f>
      </c>
      <c r="ID585">
        <f>IF($JE585&gt;=35,INDEX($GT:$GT,$JD585+35),"")</f>
      </c>
      <c r="IE585">
        <f>IF($JE585&gt;=36,INDEX($GT:$GT,$JD585+36),"")</f>
      </c>
      <c r="IF585">
        <f>IF($JE585&gt;=37,INDEX($GT:$GT,$JD585+37),"")</f>
      </c>
      <c r="IG585">
        <f>IF($JE585&gt;=38,INDEX($GT:$GT,$JD585+38),"")</f>
      </c>
      <c r="IH585">
        <f>IF($JE585&gt;=39,INDEX($GT:$GT,$JD585+39),"")</f>
      </c>
      <c r="II585">
        <f>IF($JE585&gt;=40,INDEX($GT:$GT,$JD585+40),"")</f>
      </c>
      <c r="IJ585">
        <f>IF($JE585&gt;=41,INDEX($GT:$GT,$JD585+41),"")</f>
      </c>
      <c r="IK585">
        <f>IF($JE585&gt;=42,INDEX($GT:$GT,$JD585+42),"")</f>
      </c>
      <c r="IL585">
        <f>IF($JE585&gt;=43,INDEX($GT:$GT,$JD585+43),"")</f>
      </c>
      <c r="IM585">
        <f>IF($JE585&gt;=44,INDEX($GT:$GT,$JD585+44),"")</f>
      </c>
      <c r="IN585">
        <f>IF($JE585&gt;=45,INDEX($GT:$GT,$JD585+45),"")</f>
      </c>
      <c r="IO585">
        <f>IF($JE585&gt;=46,INDEX($GT:$GT,$JD585+46),"")</f>
      </c>
      <c r="IP585">
        <f>IF($JE585&gt;=47,INDEX($GT:$GT,$JD585+47),"")</f>
      </c>
      <c r="IQ585">
        <f>IF($JE585&gt;=48,INDEX($GT:$GT,$JD585+48),"")</f>
      </c>
      <c r="IR585">
        <f>IF($JE585&gt;=49,INDEX($GT:$GT,$JD585+49),"")</f>
      </c>
      <c r="IS585">
        <f>IF($JE585&gt;=50,INDEX($GT:$GT,$JD585+50),"")</f>
      </c>
      <c r="IT585">
        <f>IF($JE585&gt;=51,INDEX($GT:$GT,$JD585+51),"")</f>
      </c>
      <c r="IU585">
        <f>IF($JE585&gt;=52,INDEX($GT:$GT,$JD585+52),"")</f>
      </c>
      <c r="IV585">
        <f>IF($JE585&gt;=53,INDEX($GT:$GT,$JD585+53),"")</f>
      </c>
      <c r="IW585">
        <f>IF($JE585&gt;=54,INDEX($GT:$GT,$JD585+54),"")</f>
      </c>
      <c r="IX585">
        <f>IF($JE585&gt;=55,INDEX($GT:$GT,$JD585+55),"")</f>
      </c>
      <c r="IY585">
        <f>IF($JE585&gt;=56,INDEX($GT:$GT,$JD585+56),"")</f>
      </c>
      <c r="IZ585">
        <f>IF($JE585&gt;=57,INDEX($GT:$GT,$JD585+57),"")</f>
      </c>
      <c r="JA585">
        <f>IF($JE585&gt;=58,INDEX($GT:$GT,$JD585+58),"")</f>
      </c>
      <c r="JB585">
        <f>IF($JE585&gt;=59,INDEX($GT:$GT,$JD585+59),"")</f>
      </c>
      <c r="JC585">
        <f>IF($JE585&gt;=60,INDEX($GT:$GT,$JD585+60),"")</f>
      </c>
      <c r="JD585">
        <f>IFERROR(MATCH($GS585,$GT$2:$GT$322,0)+1,0)</f>
      </c>
      <c r="JE585">
        <f>IFERROR(INDEX($GU$2:$GU$322,MATCH($GS585,$GT$2:$GT$322,0)),0)</f>
      </c>
      <c r="JF585" t="s">
        <v>28</v>
      </c>
      <c r="JG585" t="s">
        <v>28</v>
      </c>
    </row>
    <row r="586" spans="1:267" x14ac:dyDescent="0.25">
      <c r="J586" s="1"/>
      <c r="K586" s="1"/>
      <c r="L586" s="1"/>
      <c r="M586" s="1"/>
      <c r="N586" s="1">
        <f>IFERROR(IF(FIND(" - ",$J586)&gt;0,MID($J586,FIND(" - ",$J586)+3,LEN($J586)),""),"")</f>
      </c>
      <c r="P586" s="1"/>
      <c r="S586" t="s">
        <v>28</v>
      </c>
      <c r="U586">
        <f>IF(OR($S586="",$T586=""),"",IFERROR($S586/$T586,0))</f>
      </c>
      <c r="V586">
        <f>IF($S586="","",
IF($K586="","",
IF(ISNUMBER(SEARCH("exempt",LOWER($K586))),0,
$S586*(VALUE(SUBSTITUTE($K586,"%",""))/100))))</f>
      </c>
      <c r="AB586">
        <f>IF($S586="","",
SUM($S586,$V586,$Z586,$W586,$Y586)-
IF($AA586="",0,VALUE($AA586)))</f>
      </c>
      <c r="AJ586" t="s">
        <v>1275</v>
      </c>
      <c r="AR586">
        <f>IFERROR(LEFT($J586,FIND(" - ",$J586)-1),$J586)</f>
      </c>
      <c r="AU586">
        <f>IF($CJ586&gt;=1,INDEX($AS:$AS,$CI586+1),"")</f>
      </c>
      <c r="AV586">
        <f>IF($CJ586&gt;=2,INDEX($AS:$AS,$CI586+2),"")</f>
      </c>
      <c r="AW586">
        <f>IF($CJ586&gt;=3,INDEX($AS:$AS,$CI586+3),"")</f>
      </c>
      <c r="AX586">
        <f>IF($CJ586&gt;=4,INDEX($AS:$AS,$CI586+4),"")</f>
      </c>
      <c r="AY586">
        <f>IF($CJ586&gt;=5,INDEX($AS:$AS,$CI586+5),"")</f>
      </c>
      <c r="AZ586">
        <f>IF($CJ586&gt;=6,INDEX($AS:$AS,$CI586+6),"")</f>
      </c>
      <c r="BA586">
        <f>IF($CJ586&gt;=7,INDEX($AS:$AS,$CI586+7),"")</f>
      </c>
      <c r="BB586">
        <f>IF($CJ586&gt;=8,INDEX($AS:$AS,$CI586+8),"")</f>
      </c>
      <c r="BC586">
        <f>IF($CJ586&gt;=9,INDEX($AS:$AS,$CI586+9),"")</f>
      </c>
      <c r="BD586">
        <f>IF($CJ586&gt;=10,INDEX($AS:$AS,$CI586+10),"")</f>
      </c>
      <c r="BE586">
        <f>IF($CJ586&gt;=11,INDEX($AS:$AS,$CI586+11),"")</f>
      </c>
      <c r="BF586">
        <f>IF($CJ586&gt;=12,INDEX($AS:$AS,$CI586+12),"")</f>
      </c>
      <c r="BG586">
        <f>IF($CJ586&gt;=13,INDEX($AS:$AS,$CI586+13),"")</f>
      </c>
      <c r="BH586">
        <f>IF($CJ586&gt;=14,INDEX($AS:$AS,$CI586+14),"")</f>
      </c>
      <c r="BI586">
        <f>IF($CJ586&gt;=15,INDEX($AS:$AS,$CI586+15),"")</f>
      </c>
      <c r="BJ586">
        <f>IF($CJ586&gt;=16,INDEX($AS:$AS,$CI586+16),"")</f>
      </c>
      <c r="BK586">
        <f>IF($CJ586&gt;=17,INDEX($AS:$AS,$CI586+17),"")</f>
      </c>
      <c r="BL586">
        <f>IF($CJ586&gt;=18,INDEX($AS:$AS,$CI586+18),"")</f>
      </c>
      <c r="BM586">
        <f>IF($CJ586&gt;=19,INDEX($AS:$AS,$CI586+19),"")</f>
      </c>
      <c r="BN586">
        <f>IF($CJ586&gt;=20,INDEX($AS:$AS,$CI586+20),"")</f>
      </c>
      <c r="BO586">
        <f>IF($CJ586&gt;=21,INDEX($AS:$AS,$CI586+21),"")</f>
      </c>
      <c r="BP586">
        <f>IF($CJ586&gt;=22,INDEX($AS:$AS,$CI586+22),"")</f>
      </c>
      <c r="BQ586">
        <f>IF($CJ586&gt;=23,INDEX($AS:$AS,$CI586+23),"")</f>
      </c>
      <c r="BR586">
        <f>IF($CJ586&gt;=24,INDEX($AS:$AS,$CI586+24),"")</f>
      </c>
      <c r="BS586">
        <f>IF($CJ586&gt;=25,INDEX($AS:$AS,$CI586+25),"")</f>
      </c>
      <c r="BT586">
        <f>IF($CJ586&gt;=26,INDEX($AS:$AS,$CI586+26),"")</f>
      </c>
      <c r="BU586">
        <f>IF($CJ586&gt;=27,INDEX($AS:$AS,$CI586+27),"")</f>
      </c>
      <c r="BV586">
        <f>IF($CJ586&gt;=28,INDEX($AS:$AS,$CI586+28),"")</f>
      </c>
      <c r="BW586">
        <f>IF($CJ586&gt;=29,INDEX($AS:$AS,$CI586+29),"")</f>
      </c>
      <c r="BX586">
        <f>IF($CJ586&gt;=30,INDEX($AS:$AS,$CI586+30),"")</f>
      </c>
      <c r="BY586">
        <f>IF($CJ586&gt;=31,INDEX($AS:$AS,$CI586+31),"")</f>
      </c>
      <c r="BZ586">
        <f>IF($CJ586&gt;=32,INDEX($AS:$AS,$CI586+32),"")</f>
      </c>
      <c r="CA586">
        <f>IF($CJ586&gt;=33,INDEX($AS:$AS,$CI586+33),"")</f>
      </c>
      <c r="CB586">
        <f>IF($CJ586&gt;=34,INDEX($AS:$AS,$CI586+34),"")</f>
      </c>
      <c r="CC586">
        <f>IF($CJ586&gt;=35,INDEX($AS:$AS,$CI586+35),"")</f>
      </c>
      <c r="CD586">
        <f>IF($CJ586&gt;=36,INDEX($AS:$AS,$CI586+36),"")</f>
      </c>
      <c r="CE586">
        <f>IF($CJ586&gt;=37,INDEX($AS:$AS,$CI586+37),"")</f>
      </c>
      <c r="CF586">
        <f>IF($CJ586&gt;=38,INDEX($AS:$AS,$CI586+38),"")</f>
      </c>
      <c r="CG586">
        <f>IF($CJ586&gt;=39,INDEX($AS:$AS,$CI586+39),"")</f>
      </c>
      <c r="CH586">
        <f>IF($CJ586&gt;=40,INDEX($AS:$AS,$CI586+40),"")</f>
      </c>
      <c r="CI586">
        <f>IFERROR(MATCH($AR586,$AS$2:$AS$133,0)+1,0)</f>
      </c>
      <c r="CJ586">
        <f>IFERROR(INDEX($AT$2:$AT$133,MATCH($AR586,$AS$2:$AS$133,0)),0)</f>
      </c>
      <c r="CK586">
        <f>IFERROR(LEFT($O586,FIND(" - ",$O586)-1),$O586)</f>
      </c>
      <c r="CL586" t="s">
        <v>1276</v>
      </c>
      <c r="CM586">
        <v>1</v>
      </c>
      <c r="CN586">
        <f>IF($DI586&gt;=1,INDEX($CL:$CL,$DH586+1),"")</f>
      </c>
      <c r="CO586">
        <f>IF($DI586&gt;=2,INDEX($CL:$CL,$DH586+2),"")</f>
      </c>
      <c r="CP586">
        <f>IF($DI586&gt;=3,INDEX($CL:$CL,$DH586+3),"")</f>
      </c>
      <c r="CQ586">
        <f>IF($DI586&gt;=4,INDEX($CL:$CL,$DH586+4),"")</f>
      </c>
      <c r="CR586">
        <f>IF($DI586&gt;=5,INDEX($CL:$CL,$DH586+5),"")</f>
      </c>
      <c r="CS586">
        <f>IF($DI586&gt;=6,INDEX($CL:$CL,$DH586+6),"")</f>
      </c>
      <c r="CT586">
        <f>IF($DI586&gt;=7,INDEX($CL:$CL,$DH586+7),"")</f>
      </c>
      <c r="CU586">
        <f>IF($DI586&gt;=8,INDEX($CL:$CL,$DH586+8),"")</f>
      </c>
      <c r="CV586">
        <f>IF($DI586&gt;=9,INDEX($CL:$CL,$DH586+9),"")</f>
      </c>
      <c r="CW586">
        <f>IF($DI586&gt;=10,INDEX($CL:$CL,$DH586+10),"")</f>
      </c>
      <c r="CX586">
        <f>IF($DI586&gt;=11,INDEX($CL:$CL,$DH586+11),"")</f>
      </c>
      <c r="CY586">
        <f>IF($DI586&gt;=12,INDEX($CL:$CL,$DH586+12),"")</f>
      </c>
      <c r="CZ586">
        <f>IF($DI586&gt;=13,INDEX($CL:$CL,$DH586+13),"")</f>
      </c>
      <c r="DA586">
        <f>IF($DI586&gt;=14,INDEX($CL:$CL,$DH586+14),"")</f>
      </c>
      <c r="DB586">
        <f>IF($DI586&gt;=15,INDEX($CL:$CL,$DH586+15),"")</f>
      </c>
      <c r="DC586">
        <f>IF($DI586&gt;=16,INDEX($CL:$CL,$DH586+16),"")</f>
      </c>
      <c r="DD586">
        <f>IF($DI586&gt;=17,INDEX($CL:$CL,$DH586+17),"")</f>
      </c>
      <c r="DE586">
        <f>IF($DI586&gt;=18,INDEX($CL:$CL,$DH586+18),"")</f>
      </c>
      <c r="DF586">
        <f>IF($DI586&gt;=19,INDEX($CL:$CL,$DH586+19),"")</f>
      </c>
      <c r="DG586">
        <f>IF($DI586&gt;=20,INDEX($CL:$CL,$DH586+20),"")</f>
      </c>
      <c r="DH586">
        <f>IFERROR(MATCH($CK586,$CL$2:$CL$1558,0)+1,0)</f>
      </c>
      <c r="DI586">
        <f>IFERROR(INDEX($CM$2:$CM$1558,MATCH($CK586,$CL$2:$CL$1558,0)),0)</f>
      </c>
      <c r="DJ586">
        <f>IFERROR(INDEX($AQ:$AQ,MATCH($K586,$AP:$AP,0))&amp;"","")</f>
      </c>
      <c r="DN586">
        <f>IF($GQ586&gt;=1,INDEX($DK:$DK,$GP586+1),"")</f>
      </c>
      <c r="DO586">
        <f>IF($GQ586&gt;=2,INDEX($DK:$DK,$GP586+2),"")</f>
      </c>
      <c r="DP586">
        <f>IF($GQ586&gt;=3,INDEX($DK:$DK,$GP586+3),"")</f>
      </c>
      <c r="DQ586">
        <f>IF($GQ586&gt;=4,INDEX($DK:$DK,$GP586+4),"")</f>
      </c>
      <c r="DR586">
        <f>IF($GQ586&gt;=5,INDEX($DK:$DK,$GP586+5),"")</f>
      </c>
      <c r="DS586">
        <f>IF($GQ586&gt;=6,INDEX($DK:$DK,$GP586+6),"")</f>
      </c>
      <c r="DT586">
        <f>IF($GQ586&gt;=7,INDEX($DK:$DK,$GP586+7),"")</f>
      </c>
      <c r="DU586">
        <f>IF($GQ586&gt;=8,INDEX($DK:$DK,$GP586+8),"")</f>
      </c>
      <c r="DV586">
        <f>IF($GQ586&gt;=9,INDEX($DK:$DK,$GP586+9),"")</f>
      </c>
      <c r="DW586">
        <f>IF($GQ586&gt;=10,INDEX($DK:$DK,$GP586+10),"")</f>
      </c>
      <c r="DX586">
        <f>IF($GQ586&gt;=11,INDEX($DK:$DK,$GP586+11),"")</f>
      </c>
      <c r="DY586">
        <f>IF($GQ586&gt;=12,INDEX($DK:$DK,$GP586+12),"")</f>
      </c>
      <c r="DZ586">
        <f>IF($GQ586&gt;=13,INDEX($DK:$DK,$GP586+13),"")</f>
      </c>
      <c r="EA586">
        <f>IF($GQ586&gt;=14,INDEX($DK:$DK,$GP586+14),"")</f>
      </c>
      <c r="EB586">
        <f>IF($GQ586&gt;=15,INDEX($DK:$DK,$GP586+15),"")</f>
      </c>
      <c r="EC586">
        <f>IF($GQ586&gt;=16,INDEX($DK:$DK,$GP586+16),"")</f>
      </c>
      <c r="ED586">
        <f>IF($GQ586&gt;=17,INDEX($DK:$DK,$GP586+17),"")</f>
      </c>
      <c r="EE586">
        <f>IF($GQ586&gt;=18,INDEX($DK:$DK,$GP586+18),"")</f>
      </c>
      <c r="EF586">
        <f>IF($GQ586&gt;=19,INDEX($DK:$DK,$GP586+19),"")</f>
      </c>
      <c r="EG586">
        <f>IF($GQ586&gt;=20,INDEX($DK:$DK,$GP586+20),"")</f>
      </c>
      <c r="EH586">
        <f>IF($GQ586&gt;=21,INDEX($DK:$DK,$GP586+21),"")</f>
      </c>
      <c r="EI586">
        <f>IF($GQ586&gt;=22,INDEX($DK:$DK,$GP586+22),"")</f>
      </c>
      <c r="EJ586">
        <f>IF($GQ586&gt;=23,INDEX($DK:$DK,$GP586+23),"")</f>
      </c>
      <c r="EK586">
        <f>IF($GQ586&gt;=24,INDEX($DK:$DK,$GP586+24),"")</f>
      </c>
      <c r="EL586">
        <f>IF($GQ586&gt;=25,INDEX($DK:$DK,$GP586+25),"")</f>
      </c>
      <c r="EM586">
        <f>IF($GQ586&gt;=26,INDEX($DK:$DK,$GP586+26),"")</f>
      </c>
      <c r="EN586">
        <f>IF($GQ586&gt;=27,INDEX($DK:$DK,$GP586+27),"")</f>
      </c>
      <c r="EO586">
        <f>IF($GQ586&gt;=28,INDEX($DK:$DK,$GP586+28),"")</f>
      </c>
      <c r="EP586">
        <f>IF($GQ586&gt;=29,INDEX($DK:$DK,$GP586+29),"")</f>
      </c>
      <c r="EQ586">
        <f>IF($GQ586&gt;=30,INDEX($DK:$DK,$GP586+30),"")</f>
      </c>
      <c r="ER586">
        <f>IF($GQ586&gt;=31,INDEX($DK:$DK,$GP586+31),"")</f>
      </c>
      <c r="ES586">
        <f>IF($GQ586&gt;=32,INDEX($DK:$DK,$GP586+32),"")</f>
      </c>
      <c r="ET586">
        <f>IF($GQ586&gt;=33,INDEX($DK:$DK,$GP586+33),"")</f>
      </c>
      <c r="EU586">
        <f>IF($GQ586&gt;=34,INDEX($DK:$DK,$GP586+34),"")</f>
      </c>
      <c r="EV586">
        <f>IF($GQ586&gt;=35,INDEX($DK:$DK,$GP586+35),"")</f>
      </c>
      <c r="EW586">
        <f>IF($GQ586&gt;=36,INDEX($DK:$DK,$GP586+36),"")</f>
      </c>
      <c r="EX586">
        <f>IF($GQ586&gt;=37,INDEX($DK:$DK,$GP586+37),"")</f>
      </c>
      <c r="EY586">
        <f>IF($GQ586&gt;=38,INDEX($DK:$DK,$GP586+38),"")</f>
      </c>
      <c r="EZ586">
        <f>IF($GQ586&gt;=39,INDEX($DK:$DK,$GP586+39),"")</f>
      </c>
      <c r="FA586">
        <f>IF($GQ586&gt;=40,INDEX($DK:$DK,$GP586+40),"")</f>
      </c>
      <c r="FB586">
        <f>IF($GQ586&gt;=1,INDEX($DL:$DL,$GP586+1),"")</f>
      </c>
      <c r="FC586">
        <f>IF($GQ586&gt;=2,INDEX($DL:$DL,$GP586+2),"")</f>
      </c>
      <c r="FD586">
        <f>IF($GQ586&gt;=3,INDEX($DL:$DL,$GP586+3),"")</f>
      </c>
      <c r="FE586">
        <f>IF($GQ586&gt;=4,INDEX($DL:$DL,$GP586+4),"")</f>
      </c>
      <c r="FF586">
        <f>IF($GQ586&gt;=5,INDEX($DL:$DL,$GP586+5),"")</f>
      </c>
      <c r="FG586">
        <f>IF($GQ586&gt;=6,INDEX($DL:$DL,$GP586+6),"")</f>
      </c>
      <c r="FH586">
        <f>IF($GQ586&gt;=7,INDEX($DL:$DL,$GP586+7),"")</f>
      </c>
      <c r="FI586">
        <f>IF($GQ586&gt;=8,INDEX($DL:$DL,$GP586+8),"")</f>
      </c>
      <c r="FJ586">
        <f>IF($GQ586&gt;=9,INDEX($DL:$DL,$GP586+9),"")</f>
      </c>
      <c r="FK586">
        <f>IF($GQ586&gt;=10,INDEX($DL:$DL,$GP586+10),"")</f>
      </c>
      <c r="FL586">
        <f>IF($GQ586&gt;=11,INDEX($DL:$DL,$GP586+11),"")</f>
      </c>
      <c r="FM586">
        <f>IF($GQ586&gt;=12,INDEX($DL:$DL,$GP586+12),"")</f>
      </c>
      <c r="FN586">
        <f>IF($GQ586&gt;=13,INDEX($DL:$DL,$GP586+13),"")</f>
      </c>
      <c r="FO586">
        <f>IF($GQ586&gt;=14,INDEX($DL:$DL,$GP586+14),"")</f>
      </c>
      <c r="FP586">
        <f>IF($GQ586&gt;=15,INDEX($DL:$DL,$GP586+15),"")</f>
      </c>
      <c r="FQ586">
        <f>IF($GQ586&gt;=16,INDEX($DL:$DL,$GP586+16),"")</f>
      </c>
      <c r="FR586">
        <f>IF($GQ586&gt;=17,INDEX($DL:$DL,$GP586+17),"")</f>
      </c>
      <c r="FS586">
        <f>IF($GQ586&gt;=18,INDEX($DL:$DL,$GP586+18),"")</f>
      </c>
      <c r="FT586">
        <f>IF($GQ586&gt;=19,INDEX($DL:$DL,$GP586+19),"")</f>
      </c>
      <c r="FU586">
        <f>IF($GQ586&gt;=20,INDEX($DL:$DL,$GP586+20),"")</f>
      </c>
      <c r="FV586">
        <f>IF($GQ586&gt;=21,INDEX($DL:$DL,$GP586+21),"")</f>
      </c>
      <c r="FW586">
        <f>IF($GQ586&gt;=22,INDEX($DL:$DL,$GP586+22),"")</f>
      </c>
      <c r="FX586">
        <f>IF($GQ586&gt;=23,INDEX($DL:$DL,$GP586+23),"")</f>
      </c>
      <c r="FY586">
        <f>IF($GQ586&gt;=24,INDEX($DL:$DL,$GP586+24),"")</f>
      </c>
      <c r="FZ586">
        <f>IF($GQ586&gt;=25,INDEX($DL:$DL,$GP586+25),"")</f>
      </c>
      <c r="GA586">
        <f>IF($GQ586&gt;=26,INDEX($DL:$DL,$GP586+26),"")</f>
      </c>
      <c r="GB586">
        <f>IF($GQ586&gt;=27,INDEX($DL:$DL,$GP586+27),"")</f>
      </c>
      <c r="GC586">
        <f>IF($GQ586&gt;=28,INDEX($DL:$DL,$GP586+28),"")</f>
      </c>
      <c r="GD586">
        <f>IF($GQ586&gt;=29,INDEX($DL:$DL,$GP586+29),"")</f>
      </c>
      <c r="GE586">
        <f>IF($GQ586&gt;=30,INDEX($DL:$DL,$GP586+30),"")</f>
      </c>
      <c r="GF586">
        <f>IF($GQ586&gt;=31,INDEX($DL:$DL,$GP586+31),"")</f>
      </c>
      <c r="GG586">
        <f>IF($GQ586&gt;=32,INDEX($DL:$DL,$GP586+32),"")</f>
      </c>
      <c r="GH586">
        <f>IF($GQ586&gt;=33,INDEX($DL:$DL,$GP586+33),"")</f>
      </c>
      <c r="GI586">
        <f>IF($GQ586&gt;=34,INDEX($DL:$DL,$GP586+34),"")</f>
      </c>
      <c r="GJ586">
        <f>IF($GQ586&gt;=35,INDEX($DL:$DL,$GP586+35),"")</f>
      </c>
      <c r="GK586">
        <f>IF($GQ586&gt;=36,INDEX($DL:$DL,$GP586+36),"")</f>
      </c>
      <c r="GL586">
        <f>IF($GQ586&gt;=37,INDEX($DL:$DL,$GP586+37),"")</f>
      </c>
      <c r="GM586">
        <f>IF($GQ586&gt;=38,INDEX($DL:$DL,$GP586+38),"")</f>
      </c>
      <c r="GN586">
        <f>IF($GQ586&gt;=39,INDEX($DL:$DL,$GP586+39),"")</f>
      </c>
      <c r="GO586">
        <f>IF($GQ586&gt;=40,INDEX($DL:$DL,$GP586+40),"")</f>
      </c>
      <c r="GP586">
        <f>IFERROR(MATCH($DJ586,$DK$2:$DK$148,0)+1,0)</f>
      </c>
      <c r="GQ586">
        <f>IFERROR(INDEX($DM$2:$DM$148,MATCH($DJ586,$DK$2:$DK$148,0)),0)</f>
      </c>
      <c r="GR586">
        <f>IFERROR(MATCH($L586,$DN$586:$FA$586,0),0)</f>
      </c>
      <c r="GS586">
        <f>IF($GR586&gt;0,INDEX($FB$586:$GO$586,$GR586),"")</f>
      </c>
      <c r="GV586">
        <f>IF($JE586&gt;=1,INDEX($GT:$GT,$JD586+1),"")</f>
      </c>
      <c r="GW586">
        <f>IF($JE586&gt;=2,INDEX($GT:$GT,$JD586+2),"")</f>
      </c>
      <c r="GX586">
        <f>IF($JE586&gt;=3,INDEX($GT:$GT,$JD586+3),"")</f>
      </c>
      <c r="GY586">
        <f>IF($JE586&gt;=4,INDEX($GT:$GT,$JD586+4),"")</f>
      </c>
      <c r="GZ586">
        <f>IF($JE586&gt;=5,INDEX($GT:$GT,$JD586+5),"")</f>
      </c>
      <c r="HA586">
        <f>IF($JE586&gt;=6,INDEX($GT:$GT,$JD586+6),"")</f>
      </c>
      <c r="HB586">
        <f>IF($JE586&gt;=7,INDEX($GT:$GT,$JD586+7),"")</f>
      </c>
      <c r="HC586">
        <f>IF($JE586&gt;=8,INDEX($GT:$GT,$JD586+8),"")</f>
      </c>
      <c r="HD586">
        <f>IF($JE586&gt;=9,INDEX($GT:$GT,$JD586+9),"")</f>
      </c>
      <c r="HE586">
        <f>IF($JE586&gt;=10,INDEX($GT:$GT,$JD586+10),"")</f>
      </c>
      <c r="HF586">
        <f>IF($JE586&gt;=11,INDEX($GT:$GT,$JD586+11),"")</f>
      </c>
      <c r="HG586">
        <f>IF($JE586&gt;=12,INDEX($GT:$GT,$JD586+12),"")</f>
      </c>
      <c r="HH586">
        <f>IF($JE586&gt;=13,INDEX($GT:$GT,$JD586+13),"")</f>
      </c>
      <c r="HI586">
        <f>IF($JE586&gt;=14,INDEX($GT:$GT,$JD586+14),"")</f>
      </c>
      <c r="HJ586">
        <f>IF($JE586&gt;=15,INDEX($GT:$GT,$JD586+15),"")</f>
      </c>
      <c r="HK586">
        <f>IF($JE586&gt;=16,INDEX($GT:$GT,$JD586+16),"")</f>
      </c>
      <c r="HL586">
        <f>IF($JE586&gt;=17,INDEX($GT:$GT,$JD586+17),"")</f>
      </c>
      <c r="HM586">
        <f>IF($JE586&gt;=18,INDEX($GT:$GT,$JD586+18),"")</f>
      </c>
      <c r="HN586">
        <f>IF($JE586&gt;=19,INDEX($GT:$GT,$JD586+19),"")</f>
      </c>
      <c r="HO586">
        <f>IF($JE586&gt;=20,INDEX($GT:$GT,$JD586+20),"")</f>
      </c>
      <c r="HP586">
        <f>IF($JE586&gt;=21,INDEX($GT:$GT,$JD586+21),"")</f>
      </c>
      <c r="HQ586">
        <f>IF($JE586&gt;=22,INDEX($GT:$GT,$JD586+22),"")</f>
      </c>
      <c r="HR586">
        <f>IF($JE586&gt;=23,INDEX($GT:$GT,$JD586+23),"")</f>
      </c>
      <c r="HS586">
        <f>IF($JE586&gt;=24,INDEX($GT:$GT,$JD586+24),"")</f>
      </c>
      <c r="HT586">
        <f>IF($JE586&gt;=25,INDEX($GT:$GT,$JD586+25),"")</f>
      </c>
      <c r="HU586">
        <f>IF($JE586&gt;=26,INDEX($GT:$GT,$JD586+26),"")</f>
      </c>
      <c r="HV586">
        <f>IF($JE586&gt;=27,INDEX($GT:$GT,$JD586+27),"")</f>
      </c>
      <c r="HW586">
        <f>IF($JE586&gt;=28,INDEX($GT:$GT,$JD586+28),"")</f>
      </c>
      <c r="HX586">
        <f>IF($JE586&gt;=29,INDEX($GT:$GT,$JD586+29),"")</f>
      </c>
      <c r="HY586">
        <f>IF($JE586&gt;=30,INDEX($GT:$GT,$JD586+30),"")</f>
      </c>
      <c r="HZ586">
        <f>IF($JE586&gt;=31,INDEX($GT:$GT,$JD586+31),"")</f>
      </c>
      <c r="IA586">
        <f>IF($JE586&gt;=32,INDEX($GT:$GT,$JD586+32),"")</f>
      </c>
      <c r="IB586">
        <f>IF($JE586&gt;=33,INDEX($GT:$GT,$JD586+33),"")</f>
      </c>
      <c r="IC586">
        <f>IF($JE586&gt;=34,INDEX($GT:$GT,$JD586+34),"")</f>
      </c>
      <c r="ID586">
        <f>IF($JE586&gt;=35,INDEX($GT:$GT,$JD586+35),"")</f>
      </c>
      <c r="IE586">
        <f>IF($JE586&gt;=36,INDEX($GT:$GT,$JD586+36),"")</f>
      </c>
      <c r="IF586">
        <f>IF($JE586&gt;=37,INDEX($GT:$GT,$JD586+37),"")</f>
      </c>
      <c r="IG586">
        <f>IF($JE586&gt;=38,INDEX($GT:$GT,$JD586+38),"")</f>
      </c>
      <c r="IH586">
        <f>IF($JE586&gt;=39,INDEX($GT:$GT,$JD586+39),"")</f>
      </c>
      <c r="II586">
        <f>IF($JE586&gt;=40,INDEX($GT:$GT,$JD586+40),"")</f>
      </c>
      <c r="IJ586">
        <f>IF($JE586&gt;=41,INDEX($GT:$GT,$JD586+41),"")</f>
      </c>
      <c r="IK586">
        <f>IF($JE586&gt;=42,INDEX($GT:$GT,$JD586+42),"")</f>
      </c>
      <c r="IL586">
        <f>IF($JE586&gt;=43,INDEX($GT:$GT,$JD586+43),"")</f>
      </c>
      <c r="IM586">
        <f>IF($JE586&gt;=44,INDEX($GT:$GT,$JD586+44),"")</f>
      </c>
      <c r="IN586">
        <f>IF($JE586&gt;=45,INDEX($GT:$GT,$JD586+45),"")</f>
      </c>
      <c r="IO586">
        <f>IF($JE586&gt;=46,INDEX($GT:$GT,$JD586+46),"")</f>
      </c>
      <c r="IP586">
        <f>IF($JE586&gt;=47,INDEX($GT:$GT,$JD586+47),"")</f>
      </c>
      <c r="IQ586">
        <f>IF($JE586&gt;=48,INDEX($GT:$GT,$JD586+48),"")</f>
      </c>
      <c r="IR586">
        <f>IF($JE586&gt;=49,INDEX($GT:$GT,$JD586+49),"")</f>
      </c>
      <c r="IS586">
        <f>IF($JE586&gt;=50,INDEX($GT:$GT,$JD586+50),"")</f>
      </c>
      <c r="IT586">
        <f>IF($JE586&gt;=51,INDEX($GT:$GT,$JD586+51),"")</f>
      </c>
      <c r="IU586">
        <f>IF($JE586&gt;=52,INDEX($GT:$GT,$JD586+52),"")</f>
      </c>
      <c r="IV586">
        <f>IF($JE586&gt;=53,INDEX($GT:$GT,$JD586+53),"")</f>
      </c>
      <c r="IW586">
        <f>IF($JE586&gt;=54,INDEX($GT:$GT,$JD586+54),"")</f>
      </c>
      <c r="IX586">
        <f>IF($JE586&gt;=55,INDEX($GT:$GT,$JD586+55),"")</f>
      </c>
      <c r="IY586">
        <f>IF($JE586&gt;=56,INDEX($GT:$GT,$JD586+56),"")</f>
      </c>
      <c r="IZ586">
        <f>IF($JE586&gt;=57,INDEX($GT:$GT,$JD586+57),"")</f>
      </c>
      <c r="JA586">
        <f>IF($JE586&gt;=58,INDEX($GT:$GT,$JD586+58),"")</f>
      </c>
      <c r="JB586">
        <f>IF($JE586&gt;=59,INDEX($GT:$GT,$JD586+59),"")</f>
      </c>
      <c r="JC586">
        <f>IF($JE586&gt;=60,INDEX($GT:$GT,$JD586+60),"")</f>
      </c>
      <c r="JD586">
        <f>IFERROR(MATCH($GS586,$GT$2:$GT$322,0)+1,0)</f>
      </c>
      <c r="JE586">
        <f>IFERROR(INDEX($GU$2:$GU$322,MATCH($GS586,$GT$2:$GT$322,0)),0)</f>
      </c>
      <c r="JF586" t="s">
        <v>28</v>
      </c>
      <c r="JG586" t="s">
        <v>28</v>
      </c>
    </row>
    <row r="587" spans="1:267" x14ac:dyDescent="0.25">
      <c r="J587" s="1"/>
      <c r="K587" s="1"/>
      <c r="L587" s="1"/>
      <c r="M587" s="1"/>
      <c r="N587" s="1">
        <f>IFERROR(IF(FIND(" - ",$J587)&gt;0,MID($J587,FIND(" - ",$J587)+3,LEN($J587)),""),"")</f>
      </c>
      <c r="P587" s="1"/>
      <c r="S587" t="s">
        <v>28</v>
      </c>
      <c r="U587">
        <f>IF(OR($S587="",$T587=""),"",IFERROR($S587/$T587,0))</f>
      </c>
      <c r="V587">
        <f>IF($S587="","",
IF($K587="","",
IF(ISNUMBER(SEARCH("exempt",LOWER($K587))),0,
$S587*(VALUE(SUBSTITUTE($K587,"%",""))/100))))</f>
      </c>
      <c r="AB587">
        <f>IF($S587="","",
SUM($S587,$V587,$Z587,$W587,$Y587)-
IF($AA587="",0,VALUE($AA587)))</f>
      </c>
      <c r="AJ587" t="s">
        <v>1277</v>
      </c>
      <c r="AR587">
        <f>IFERROR(LEFT($J587,FIND(" - ",$J587)-1),$J587)</f>
      </c>
      <c r="AU587">
        <f>IF($CJ587&gt;=1,INDEX($AS:$AS,$CI587+1),"")</f>
      </c>
      <c r="AV587">
        <f>IF($CJ587&gt;=2,INDEX($AS:$AS,$CI587+2),"")</f>
      </c>
      <c r="AW587">
        <f>IF($CJ587&gt;=3,INDEX($AS:$AS,$CI587+3),"")</f>
      </c>
      <c r="AX587">
        <f>IF($CJ587&gt;=4,INDEX($AS:$AS,$CI587+4),"")</f>
      </c>
      <c r="AY587">
        <f>IF($CJ587&gt;=5,INDEX($AS:$AS,$CI587+5),"")</f>
      </c>
      <c r="AZ587">
        <f>IF($CJ587&gt;=6,INDEX($AS:$AS,$CI587+6),"")</f>
      </c>
      <c r="BA587">
        <f>IF($CJ587&gt;=7,INDEX($AS:$AS,$CI587+7),"")</f>
      </c>
      <c r="BB587">
        <f>IF($CJ587&gt;=8,INDEX($AS:$AS,$CI587+8),"")</f>
      </c>
      <c r="BC587">
        <f>IF($CJ587&gt;=9,INDEX($AS:$AS,$CI587+9),"")</f>
      </c>
      <c r="BD587">
        <f>IF($CJ587&gt;=10,INDEX($AS:$AS,$CI587+10),"")</f>
      </c>
      <c r="BE587">
        <f>IF($CJ587&gt;=11,INDEX($AS:$AS,$CI587+11),"")</f>
      </c>
      <c r="BF587">
        <f>IF($CJ587&gt;=12,INDEX($AS:$AS,$CI587+12),"")</f>
      </c>
      <c r="BG587">
        <f>IF($CJ587&gt;=13,INDEX($AS:$AS,$CI587+13),"")</f>
      </c>
      <c r="BH587">
        <f>IF($CJ587&gt;=14,INDEX($AS:$AS,$CI587+14),"")</f>
      </c>
      <c r="BI587">
        <f>IF($CJ587&gt;=15,INDEX($AS:$AS,$CI587+15),"")</f>
      </c>
      <c r="BJ587">
        <f>IF($CJ587&gt;=16,INDEX($AS:$AS,$CI587+16),"")</f>
      </c>
      <c r="BK587">
        <f>IF($CJ587&gt;=17,INDEX($AS:$AS,$CI587+17),"")</f>
      </c>
      <c r="BL587">
        <f>IF($CJ587&gt;=18,INDEX($AS:$AS,$CI587+18),"")</f>
      </c>
      <c r="BM587">
        <f>IF($CJ587&gt;=19,INDEX($AS:$AS,$CI587+19),"")</f>
      </c>
      <c r="BN587">
        <f>IF($CJ587&gt;=20,INDEX($AS:$AS,$CI587+20),"")</f>
      </c>
      <c r="BO587">
        <f>IF($CJ587&gt;=21,INDEX($AS:$AS,$CI587+21),"")</f>
      </c>
      <c r="BP587">
        <f>IF($CJ587&gt;=22,INDEX($AS:$AS,$CI587+22),"")</f>
      </c>
      <c r="BQ587">
        <f>IF($CJ587&gt;=23,INDEX($AS:$AS,$CI587+23),"")</f>
      </c>
      <c r="BR587">
        <f>IF($CJ587&gt;=24,INDEX($AS:$AS,$CI587+24),"")</f>
      </c>
      <c r="BS587">
        <f>IF($CJ587&gt;=25,INDEX($AS:$AS,$CI587+25),"")</f>
      </c>
      <c r="BT587">
        <f>IF($CJ587&gt;=26,INDEX($AS:$AS,$CI587+26),"")</f>
      </c>
      <c r="BU587">
        <f>IF($CJ587&gt;=27,INDEX($AS:$AS,$CI587+27),"")</f>
      </c>
      <c r="BV587">
        <f>IF($CJ587&gt;=28,INDEX($AS:$AS,$CI587+28),"")</f>
      </c>
      <c r="BW587">
        <f>IF($CJ587&gt;=29,INDEX($AS:$AS,$CI587+29),"")</f>
      </c>
      <c r="BX587">
        <f>IF($CJ587&gt;=30,INDEX($AS:$AS,$CI587+30),"")</f>
      </c>
      <c r="BY587">
        <f>IF($CJ587&gt;=31,INDEX($AS:$AS,$CI587+31),"")</f>
      </c>
      <c r="BZ587">
        <f>IF($CJ587&gt;=32,INDEX($AS:$AS,$CI587+32),"")</f>
      </c>
      <c r="CA587">
        <f>IF($CJ587&gt;=33,INDEX($AS:$AS,$CI587+33),"")</f>
      </c>
      <c r="CB587">
        <f>IF($CJ587&gt;=34,INDEX($AS:$AS,$CI587+34),"")</f>
      </c>
      <c r="CC587">
        <f>IF($CJ587&gt;=35,INDEX($AS:$AS,$CI587+35),"")</f>
      </c>
      <c r="CD587">
        <f>IF($CJ587&gt;=36,INDEX($AS:$AS,$CI587+36),"")</f>
      </c>
      <c r="CE587">
        <f>IF($CJ587&gt;=37,INDEX($AS:$AS,$CI587+37),"")</f>
      </c>
      <c r="CF587">
        <f>IF($CJ587&gt;=38,INDEX($AS:$AS,$CI587+38),"")</f>
      </c>
      <c r="CG587">
        <f>IF($CJ587&gt;=39,INDEX($AS:$AS,$CI587+39),"")</f>
      </c>
      <c r="CH587">
        <f>IF($CJ587&gt;=40,INDEX($AS:$AS,$CI587+40),"")</f>
      </c>
      <c r="CI587">
        <f>IFERROR(MATCH($AR587,$AS$2:$AS$133,0)+1,0)</f>
      </c>
      <c r="CJ587">
        <f>IFERROR(INDEX($AT$2:$AT$133,MATCH($AR587,$AS$2:$AS$133,0)),0)</f>
      </c>
      <c r="CK587">
        <f>IFERROR(LEFT($O587,FIND(" - ",$O587)-1),$O587)</f>
      </c>
      <c r="CL587" t="s">
        <v>113</v>
      </c>
      <c r="CN587">
        <f>IF($DI587&gt;=1,INDEX($CL:$CL,$DH587+1),"")</f>
      </c>
      <c r="CO587">
        <f>IF($DI587&gt;=2,INDEX($CL:$CL,$DH587+2),"")</f>
      </c>
      <c r="CP587">
        <f>IF($DI587&gt;=3,INDEX($CL:$CL,$DH587+3),"")</f>
      </c>
      <c r="CQ587">
        <f>IF($DI587&gt;=4,INDEX($CL:$CL,$DH587+4),"")</f>
      </c>
      <c r="CR587">
        <f>IF($DI587&gt;=5,INDEX($CL:$CL,$DH587+5),"")</f>
      </c>
      <c r="CS587">
        <f>IF($DI587&gt;=6,INDEX($CL:$CL,$DH587+6),"")</f>
      </c>
      <c r="CT587">
        <f>IF($DI587&gt;=7,INDEX($CL:$CL,$DH587+7),"")</f>
      </c>
      <c r="CU587">
        <f>IF($DI587&gt;=8,INDEX($CL:$CL,$DH587+8),"")</f>
      </c>
      <c r="CV587">
        <f>IF($DI587&gt;=9,INDEX($CL:$CL,$DH587+9),"")</f>
      </c>
      <c r="CW587">
        <f>IF($DI587&gt;=10,INDEX($CL:$CL,$DH587+10),"")</f>
      </c>
      <c r="CX587">
        <f>IF($DI587&gt;=11,INDEX($CL:$CL,$DH587+11),"")</f>
      </c>
      <c r="CY587">
        <f>IF($DI587&gt;=12,INDEX($CL:$CL,$DH587+12),"")</f>
      </c>
      <c r="CZ587">
        <f>IF($DI587&gt;=13,INDEX($CL:$CL,$DH587+13),"")</f>
      </c>
      <c r="DA587">
        <f>IF($DI587&gt;=14,INDEX($CL:$CL,$DH587+14),"")</f>
      </c>
      <c r="DB587">
        <f>IF($DI587&gt;=15,INDEX($CL:$CL,$DH587+15),"")</f>
      </c>
      <c r="DC587">
        <f>IF($DI587&gt;=16,INDEX($CL:$CL,$DH587+16),"")</f>
      </c>
      <c r="DD587">
        <f>IF($DI587&gt;=17,INDEX($CL:$CL,$DH587+17),"")</f>
      </c>
      <c r="DE587">
        <f>IF($DI587&gt;=18,INDEX($CL:$CL,$DH587+18),"")</f>
      </c>
      <c r="DF587">
        <f>IF($DI587&gt;=19,INDEX($CL:$CL,$DH587+19),"")</f>
      </c>
      <c r="DG587">
        <f>IF($DI587&gt;=20,INDEX($CL:$CL,$DH587+20),"")</f>
      </c>
      <c r="DH587">
        <f>IFERROR(MATCH($CK587,$CL$2:$CL$1558,0)+1,0)</f>
      </c>
      <c r="DI587">
        <f>IFERROR(INDEX($CM$2:$CM$1558,MATCH($CK587,$CL$2:$CL$1558,0)),0)</f>
      </c>
      <c r="DJ587">
        <f>IFERROR(INDEX($AQ:$AQ,MATCH($K587,$AP:$AP,0))&amp;"","")</f>
      </c>
      <c r="DN587">
        <f>IF($GQ587&gt;=1,INDEX($DK:$DK,$GP587+1),"")</f>
      </c>
      <c r="DO587">
        <f>IF($GQ587&gt;=2,INDEX($DK:$DK,$GP587+2),"")</f>
      </c>
      <c r="DP587">
        <f>IF($GQ587&gt;=3,INDEX($DK:$DK,$GP587+3),"")</f>
      </c>
      <c r="DQ587">
        <f>IF($GQ587&gt;=4,INDEX($DK:$DK,$GP587+4),"")</f>
      </c>
      <c r="DR587">
        <f>IF($GQ587&gt;=5,INDEX($DK:$DK,$GP587+5),"")</f>
      </c>
      <c r="DS587">
        <f>IF($GQ587&gt;=6,INDEX($DK:$DK,$GP587+6),"")</f>
      </c>
      <c r="DT587">
        <f>IF($GQ587&gt;=7,INDEX($DK:$DK,$GP587+7),"")</f>
      </c>
      <c r="DU587">
        <f>IF($GQ587&gt;=8,INDEX($DK:$DK,$GP587+8),"")</f>
      </c>
      <c r="DV587">
        <f>IF($GQ587&gt;=9,INDEX($DK:$DK,$GP587+9),"")</f>
      </c>
      <c r="DW587">
        <f>IF($GQ587&gt;=10,INDEX($DK:$DK,$GP587+10),"")</f>
      </c>
      <c r="DX587">
        <f>IF($GQ587&gt;=11,INDEX($DK:$DK,$GP587+11),"")</f>
      </c>
      <c r="DY587">
        <f>IF($GQ587&gt;=12,INDEX($DK:$DK,$GP587+12),"")</f>
      </c>
      <c r="DZ587">
        <f>IF($GQ587&gt;=13,INDEX($DK:$DK,$GP587+13),"")</f>
      </c>
      <c r="EA587">
        <f>IF($GQ587&gt;=14,INDEX($DK:$DK,$GP587+14),"")</f>
      </c>
      <c r="EB587">
        <f>IF($GQ587&gt;=15,INDEX($DK:$DK,$GP587+15),"")</f>
      </c>
      <c r="EC587">
        <f>IF($GQ587&gt;=16,INDEX($DK:$DK,$GP587+16),"")</f>
      </c>
      <c r="ED587">
        <f>IF($GQ587&gt;=17,INDEX($DK:$DK,$GP587+17),"")</f>
      </c>
      <c r="EE587">
        <f>IF($GQ587&gt;=18,INDEX($DK:$DK,$GP587+18),"")</f>
      </c>
      <c r="EF587">
        <f>IF($GQ587&gt;=19,INDEX($DK:$DK,$GP587+19),"")</f>
      </c>
      <c r="EG587">
        <f>IF($GQ587&gt;=20,INDEX($DK:$DK,$GP587+20),"")</f>
      </c>
      <c r="EH587">
        <f>IF($GQ587&gt;=21,INDEX($DK:$DK,$GP587+21),"")</f>
      </c>
      <c r="EI587">
        <f>IF($GQ587&gt;=22,INDEX($DK:$DK,$GP587+22),"")</f>
      </c>
      <c r="EJ587">
        <f>IF($GQ587&gt;=23,INDEX($DK:$DK,$GP587+23),"")</f>
      </c>
      <c r="EK587">
        <f>IF($GQ587&gt;=24,INDEX($DK:$DK,$GP587+24),"")</f>
      </c>
      <c r="EL587">
        <f>IF($GQ587&gt;=25,INDEX($DK:$DK,$GP587+25),"")</f>
      </c>
      <c r="EM587">
        <f>IF($GQ587&gt;=26,INDEX($DK:$DK,$GP587+26),"")</f>
      </c>
      <c r="EN587">
        <f>IF($GQ587&gt;=27,INDEX($DK:$DK,$GP587+27),"")</f>
      </c>
      <c r="EO587">
        <f>IF($GQ587&gt;=28,INDEX($DK:$DK,$GP587+28),"")</f>
      </c>
      <c r="EP587">
        <f>IF($GQ587&gt;=29,INDEX($DK:$DK,$GP587+29),"")</f>
      </c>
      <c r="EQ587">
        <f>IF($GQ587&gt;=30,INDEX($DK:$DK,$GP587+30),"")</f>
      </c>
      <c r="ER587">
        <f>IF($GQ587&gt;=31,INDEX($DK:$DK,$GP587+31),"")</f>
      </c>
      <c r="ES587">
        <f>IF($GQ587&gt;=32,INDEX($DK:$DK,$GP587+32),"")</f>
      </c>
      <c r="ET587">
        <f>IF($GQ587&gt;=33,INDEX($DK:$DK,$GP587+33),"")</f>
      </c>
      <c r="EU587">
        <f>IF($GQ587&gt;=34,INDEX($DK:$DK,$GP587+34),"")</f>
      </c>
      <c r="EV587">
        <f>IF($GQ587&gt;=35,INDEX($DK:$DK,$GP587+35),"")</f>
      </c>
      <c r="EW587">
        <f>IF($GQ587&gt;=36,INDEX($DK:$DK,$GP587+36),"")</f>
      </c>
      <c r="EX587">
        <f>IF($GQ587&gt;=37,INDEX($DK:$DK,$GP587+37),"")</f>
      </c>
      <c r="EY587">
        <f>IF($GQ587&gt;=38,INDEX($DK:$DK,$GP587+38),"")</f>
      </c>
      <c r="EZ587">
        <f>IF($GQ587&gt;=39,INDEX($DK:$DK,$GP587+39),"")</f>
      </c>
      <c r="FA587">
        <f>IF($GQ587&gt;=40,INDEX($DK:$DK,$GP587+40),"")</f>
      </c>
      <c r="FB587">
        <f>IF($GQ587&gt;=1,INDEX($DL:$DL,$GP587+1),"")</f>
      </c>
      <c r="FC587">
        <f>IF($GQ587&gt;=2,INDEX($DL:$DL,$GP587+2),"")</f>
      </c>
      <c r="FD587">
        <f>IF($GQ587&gt;=3,INDEX($DL:$DL,$GP587+3),"")</f>
      </c>
      <c r="FE587">
        <f>IF($GQ587&gt;=4,INDEX($DL:$DL,$GP587+4),"")</f>
      </c>
      <c r="FF587">
        <f>IF($GQ587&gt;=5,INDEX($DL:$DL,$GP587+5),"")</f>
      </c>
      <c r="FG587">
        <f>IF($GQ587&gt;=6,INDEX($DL:$DL,$GP587+6),"")</f>
      </c>
      <c r="FH587">
        <f>IF($GQ587&gt;=7,INDEX($DL:$DL,$GP587+7),"")</f>
      </c>
      <c r="FI587">
        <f>IF($GQ587&gt;=8,INDEX($DL:$DL,$GP587+8),"")</f>
      </c>
      <c r="FJ587">
        <f>IF($GQ587&gt;=9,INDEX($DL:$DL,$GP587+9),"")</f>
      </c>
      <c r="FK587">
        <f>IF($GQ587&gt;=10,INDEX($DL:$DL,$GP587+10),"")</f>
      </c>
      <c r="FL587">
        <f>IF($GQ587&gt;=11,INDEX($DL:$DL,$GP587+11),"")</f>
      </c>
      <c r="FM587">
        <f>IF($GQ587&gt;=12,INDEX($DL:$DL,$GP587+12),"")</f>
      </c>
      <c r="FN587">
        <f>IF($GQ587&gt;=13,INDEX($DL:$DL,$GP587+13),"")</f>
      </c>
      <c r="FO587">
        <f>IF($GQ587&gt;=14,INDEX($DL:$DL,$GP587+14),"")</f>
      </c>
      <c r="FP587">
        <f>IF($GQ587&gt;=15,INDEX($DL:$DL,$GP587+15),"")</f>
      </c>
      <c r="FQ587">
        <f>IF($GQ587&gt;=16,INDEX($DL:$DL,$GP587+16),"")</f>
      </c>
      <c r="FR587">
        <f>IF($GQ587&gt;=17,INDEX($DL:$DL,$GP587+17),"")</f>
      </c>
      <c r="FS587">
        <f>IF($GQ587&gt;=18,INDEX($DL:$DL,$GP587+18),"")</f>
      </c>
      <c r="FT587">
        <f>IF($GQ587&gt;=19,INDEX($DL:$DL,$GP587+19),"")</f>
      </c>
      <c r="FU587">
        <f>IF($GQ587&gt;=20,INDEX($DL:$DL,$GP587+20),"")</f>
      </c>
      <c r="FV587">
        <f>IF($GQ587&gt;=21,INDEX($DL:$DL,$GP587+21),"")</f>
      </c>
      <c r="FW587">
        <f>IF($GQ587&gt;=22,INDEX($DL:$DL,$GP587+22),"")</f>
      </c>
      <c r="FX587">
        <f>IF($GQ587&gt;=23,INDEX($DL:$DL,$GP587+23),"")</f>
      </c>
      <c r="FY587">
        <f>IF($GQ587&gt;=24,INDEX($DL:$DL,$GP587+24),"")</f>
      </c>
      <c r="FZ587">
        <f>IF($GQ587&gt;=25,INDEX($DL:$DL,$GP587+25),"")</f>
      </c>
      <c r="GA587">
        <f>IF($GQ587&gt;=26,INDEX($DL:$DL,$GP587+26),"")</f>
      </c>
      <c r="GB587">
        <f>IF($GQ587&gt;=27,INDEX($DL:$DL,$GP587+27),"")</f>
      </c>
      <c r="GC587">
        <f>IF($GQ587&gt;=28,INDEX($DL:$DL,$GP587+28),"")</f>
      </c>
      <c r="GD587">
        <f>IF($GQ587&gt;=29,INDEX($DL:$DL,$GP587+29),"")</f>
      </c>
      <c r="GE587">
        <f>IF($GQ587&gt;=30,INDEX($DL:$DL,$GP587+30),"")</f>
      </c>
      <c r="GF587">
        <f>IF($GQ587&gt;=31,INDEX($DL:$DL,$GP587+31),"")</f>
      </c>
      <c r="GG587">
        <f>IF($GQ587&gt;=32,INDEX($DL:$DL,$GP587+32),"")</f>
      </c>
      <c r="GH587">
        <f>IF($GQ587&gt;=33,INDEX($DL:$DL,$GP587+33),"")</f>
      </c>
      <c r="GI587">
        <f>IF($GQ587&gt;=34,INDEX($DL:$DL,$GP587+34),"")</f>
      </c>
      <c r="GJ587">
        <f>IF($GQ587&gt;=35,INDEX($DL:$DL,$GP587+35),"")</f>
      </c>
      <c r="GK587">
        <f>IF($GQ587&gt;=36,INDEX($DL:$DL,$GP587+36),"")</f>
      </c>
      <c r="GL587">
        <f>IF($GQ587&gt;=37,INDEX($DL:$DL,$GP587+37),"")</f>
      </c>
      <c r="GM587">
        <f>IF($GQ587&gt;=38,INDEX($DL:$DL,$GP587+38),"")</f>
      </c>
      <c r="GN587">
        <f>IF($GQ587&gt;=39,INDEX($DL:$DL,$GP587+39),"")</f>
      </c>
      <c r="GO587">
        <f>IF($GQ587&gt;=40,INDEX($DL:$DL,$GP587+40),"")</f>
      </c>
      <c r="GP587">
        <f>IFERROR(MATCH($DJ587,$DK$2:$DK$148,0)+1,0)</f>
      </c>
      <c r="GQ587">
        <f>IFERROR(INDEX($DM$2:$DM$148,MATCH($DJ587,$DK$2:$DK$148,0)),0)</f>
      </c>
      <c r="GR587">
        <f>IFERROR(MATCH($L587,$DN$587:$FA$587,0),0)</f>
      </c>
      <c r="GS587">
        <f>IF($GR587&gt;0,INDEX($FB$587:$GO$587,$GR587),"")</f>
      </c>
      <c r="GV587">
        <f>IF($JE587&gt;=1,INDEX($GT:$GT,$JD587+1),"")</f>
      </c>
      <c r="GW587">
        <f>IF($JE587&gt;=2,INDEX($GT:$GT,$JD587+2),"")</f>
      </c>
      <c r="GX587">
        <f>IF($JE587&gt;=3,INDEX($GT:$GT,$JD587+3),"")</f>
      </c>
      <c r="GY587">
        <f>IF($JE587&gt;=4,INDEX($GT:$GT,$JD587+4),"")</f>
      </c>
      <c r="GZ587">
        <f>IF($JE587&gt;=5,INDEX($GT:$GT,$JD587+5),"")</f>
      </c>
      <c r="HA587">
        <f>IF($JE587&gt;=6,INDEX($GT:$GT,$JD587+6),"")</f>
      </c>
      <c r="HB587">
        <f>IF($JE587&gt;=7,INDEX($GT:$GT,$JD587+7),"")</f>
      </c>
      <c r="HC587">
        <f>IF($JE587&gt;=8,INDEX($GT:$GT,$JD587+8),"")</f>
      </c>
      <c r="HD587">
        <f>IF($JE587&gt;=9,INDEX($GT:$GT,$JD587+9),"")</f>
      </c>
      <c r="HE587">
        <f>IF($JE587&gt;=10,INDEX($GT:$GT,$JD587+10),"")</f>
      </c>
      <c r="HF587">
        <f>IF($JE587&gt;=11,INDEX($GT:$GT,$JD587+11),"")</f>
      </c>
      <c r="HG587">
        <f>IF($JE587&gt;=12,INDEX($GT:$GT,$JD587+12),"")</f>
      </c>
      <c r="HH587">
        <f>IF($JE587&gt;=13,INDEX($GT:$GT,$JD587+13),"")</f>
      </c>
      <c r="HI587">
        <f>IF($JE587&gt;=14,INDEX($GT:$GT,$JD587+14),"")</f>
      </c>
      <c r="HJ587">
        <f>IF($JE587&gt;=15,INDEX($GT:$GT,$JD587+15),"")</f>
      </c>
      <c r="HK587">
        <f>IF($JE587&gt;=16,INDEX($GT:$GT,$JD587+16),"")</f>
      </c>
      <c r="HL587">
        <f>IF($JE587&gt;=17,INDEX($GT:$GT,$JD587+17),"")</f>
      </c>
      <c r="HM587">
        <f>IF($JE587&gt;=18,INDEX($GT:$GT,$JD587+18),"")</f>
      </c>
      <c r="HN587">
        <f>IF($JE587&gt;=19,INDEX($GT:$GT,$JD587+19),"")</f>
      </c>
      <c r="HO587">
        <f>IF($JE587&gt;=20,INDEX($GT:$GT,$JD587+20),"")</f>
      </c>
      <c r="HP587">
        <f>IF($JE587&gt;=21,INDEX($GT:$GT,$JD587+21),"")</f>
      </c>
      <c r="HQ587">
        <f>IF($JE587&gt;=22,INDEX($GT:$GT,$JD587+22),"")</f>
      </c>
      <c r="HR587">
        <f>IF($JE587&gt;=23,INDEX($GT:$GT,$JD587+23),"")</f>
      </c>
      <c r="HS587">
        <f>IF($JE587&gt;=24,INDEX($GT:$GT,$JD587+24),"")</f>
      </c>
      <c r="HT587">
        <f>IF($JE587&gt;=25,INDEX($GT:$GT,$JD587+25),"")</f>
      </c>
      <c r="HU587">
        <f>IF($JE587&gt;=26,INDEX($GT:$GT,$JD587+26),"")</f>
      </c>
      <c r="HV587">
        <f>IF($JE587&gt;=27,INDEX($GT:$GT,$JD587+27),"")</f>
      </c>
      <c r="HW587">
        <f>IF($JE587&gt;=28,INDEX($GT:$GT,$JD587+28),"")</f>
      </c>
      <c r="HX587">
        <f>IF($JE587&gt;=29,INDEX($GT:$GT,$JD587+29),"")</f>
      </c>
      <c r="HY587">
        <f>IF($JE587&gt;=30,INDEX($GT:$GT,$JD587+30),"")</f>
      </c>
      <c r="HZ587">
        <f>IF($JE587&gt;=31,INDEX($GT:$GT,$JD587+31),"")</f>
      </c>
      <c r="IA587">
        <f>IF($JE587&gt;=32,INDEX($GT:$GT,$JD587+32),"")</f>
      </c>
      <c r="IB587">
        <f>IF($JE587&gt;=33,INDEX($GT:$GT,$JD587+33),"")</f>
      </c>
      <c r="IC587">
        <f>IF($JE587&gt;=34,INDEX($GT:$GT,$JD587+34),"")</f>
      </c>
      <c r="ID587">
        <f>IF($JE587&gt;=35,INDEX($GT:$GT,$JD587+35),"")</f>
      </c>
      <c r="IE587">
        <f>IF($JE587&gt;=36,INDEX($GT:$GT,$JD587+36),"")</f>
      </c>
      <c r="IF587">
        <f>IF($JE587&gt;=37,INDEX($GT:$GT,$JD587+37),"")</f>
      </c>
      <c r="IG587">
        <f>IF($JE587&gt;=38,INDEX($GT:$GT,$JD587+38),"")</f>
      </c>
      <c r="IH587">
        <f>IF($JE587&gt;=39,INDEX($GT:$GT,$JD587+39),"")</f>
      </c>
      <c r="II587">
        <f>IF($JE587&gt;=40,INDEX($GT:$GT,$JD587+40),"")</f>
      </c>
      <c r="IJ587">
        <f>IF($JE587&gt;=41,INDEX($GT:$GT,$JD587+41),"")</f>
      </c>
      <c r="IK587">
        <f>IF($JE587&gt;=42,INDEX($GT:$GT,$JD587+42),"")</f>
      </c>
      <c r="IL587">
        <f>IF($JE587&gt;=43,INDEX($GT:$GT,$JD587+43),"")</f>
      </c>
      <c r="IM587">
        <f>IF($JE587&gt;=44,INDEX($GT:$GT,$JD587+44),"")</f>
      </c>
      <c r="IN587">
        <f>IF($JE587&gt;=45,INDEX($GT:$GT,$JD587+45),"")</f>
      </c>
      <c r="IO587">
        <f>IF($JE587&gt;=46,INDEX($GT:$GT,$JD587+46),"")</f>
      </c>
      <c r="IP587">
        <f>IF($JE587&gt;=47,INDEX($GT:$GT,$JD587+47),"")</f>
      </c>
      <c r="IQ587">
        <f>IF($JE587&gt;=48,INDEX($GT:$GT,$JD587+48),"")</f>
      </c>
      <c r="IR587">
        <f>IF($JE587&gt;=49,INDEX($GT:$GT,$JD587+49),"")</f>
      </c>
      <c r="IS587">
        <f>IF($JE587&gt;=50,INDEX($GT:$GT,$JD587+50),"")</f>
      </c>
      <c r="IT587">
        <f>IF($JE587&gt;=51,INDEX($GT:$GT,$JD587+51),"")</f>
      </c>
      <c r="IU587">
        <f>IF($JE587&gt;=52,INDEX($GT:$GT,$JD587+52),"")</f>
      </c>
      <c r="IV587">
        <f>IF($JE587&gt;=53,INDEX($GT:$GT,$JD587+53),"")</f>
      </c>
      <c r="IW587">
        <f>IF($JE587&gt;=54,INDEX($GT:$GT,$JD587+54),"")</f>
      </c>
      <c r="IX587">
        <f>IF($JE587&gt;=55,INDEX($GT:$GT,$JD587+55),"")</f>
      </c>
      <c r="IY587">
        <f>IF($JE587&gt;=56,INDEX($GT:$GT,$JD587+56),"")</f>
      </c>
      <c r="IZ587">
        <f>IF($JE587&gt;=57,INDEX($GT:$GT,$JD587+57),"")</f>
      </c>
      <c r="JA587">
        <f>IF($JE587&gt;=58,INDEX($GT:$GT,$JD587+58),"")</f>
      </c>
      <c r="JB587">
        <f>IF($JE587&gt;=59,INDEX($GT:$GT,$JD587+59),"")</f>
      </c>
      <c r="JC587">
        <f>IF($JE587&gt;=60,INDEX($GT:$GT,$JD587+60),"")</f>
      </c>
      <c r="JD587">
        <f>IFERROR(MATCH($GS587,$GT$2:$GT$322,0)+1,0)</f>
      </c>
      <c r="JE587">
        <f>IFERROR(INDEX($GU$2:$GU$322,MATCH($GS587,$GT$2:$GT$322,0)),0)</f>
      </c>
      <c r="JF587" t="s">
        <v>28</v>
      </c>
      <c r="JG587" t="s">
        <v>28</v>
      </c>
    </row>
    <row r="588" spans="1:267" x14ac:dyDescent="0.25">
      <c r="J588" s="1"/>
      <c r="K588" s="1"/>
      <c r="L588" s="1"/>
      <c r="M588" s="1"/>
      <c r="N588" s="1">
        <f>IFERROR(IF(FIND(" - ",$J588)&gt;0,MID($J588,FIND(" - ",$J588)+3,LEN($J588)),""),"")</f>
      </c>
      <c r="P588" s="1"/>
      <c r="S588" t="s">
        <v>28</v>
      </c>
      <c r="U588">
        <f>IF(OR($S588="",$T588=""),"",IFERROR($S588/$T588,0))</f>
      </c>
      <c r="V588">
        <f>IF($S588="","",
IF($K588="","",
IF(ISNUMBER(SEARCH("exempt",LOWER($K588))),0,
$S588*(VALUE(SUBSTITUTE($K588,"%",""))/100))))</f>
      </c>
      <c r="AB588">
        <f>IF($S588="","",
SUM($S588,$V588,$Z588,$W588,$Y588)-
IF($AA588="",0,VALUE($AA588)))</f>
      </c>
      <c r="AJ588" t="s">
        <v>1278</v>
      </c>
      <c r="AR588">
        <f>IFERROR(LEFT($J588,FIND(" - ",$J588)-1),$J588)</f>
      </c>
      <c r="AU588">
        <f>IF($CJ588&gt;=1,INDEX($AS:$AS,$CI588+1),"")</f>
      </c>
      <c r="AV588">
        <f>IF($CJ588&gt;=2,INDEX($AS:$AS,$CI588+2),"")</f>
      </c>
      <c r="AW588">
        <f>IF($CJ588&gt;=3,INDEX($AS:$AS,$CI588+3),"")</f>
      </c>
      <c r="AX588">
        <f>IF($CJ588&gt;=4,INDEX($AS:$AS,$CI588+4),"")</f>
      </c>
      <c r="AY588">
        <f>IF($CJ588&gt;=5,INDEX($AS:$AS,$CI588+5),"")</f>
      </c>
      <c r="AZ588">
        <f>IF($CJ588&gt;=6,INDEX($AS:$AS,$CI588+6),"")</f>
      </c>
      <c r="BA588">
        <f>IF($CJ588&gt;=7,INDEX($AS:$AS,$CI588+7),"")</f>
      </c>
      <c r="BB588">
        <f>IF($CJ588&gt;=8,INDEX($AS:$AS,$CI588+8),"")</f>
      </c>
      <c r="BC588">
        <f>IF($CJ588&gt;=9,INDEX($AS:$AS,$CI588+9),"")</f>
      </c>
      <c r="BD588">
        <f>IF($CJ588&gt;=10,INDEX($AS:$AS,$CI588+10),"")</f>
      </c>
      <c r="BE588">
        <f>IF($CJ588&gt;=11,INDEX($AS:$AS,$CI588+11),"")</f>
      </c>
      <c r="BF588">
        <f>IF($CJ588&gt;=12,INDEX($AS:$AS,$CI588+12),"")</f>
      </c>
      <c r="BG588">
        <f>IF($CJ588&gt;=13,INDEX($AS:$AS,$CI588+13),"")</f>
      </c>
      <c r="BH588">
        <f>IF($CJ588&gt;=14,INDEX($AS:$AS,$CI588+14),"")</f>
      </c>
      <c r="BI588">
        <f>IF($CJ588&gt;=15,INDEX($AS:$AS,$CI588+15),"")</f>
      </c>
      <c r="BJ588">
        <f>IF($CJ588&gt;=16,INDEX($AS:$AS,$CI588+16),"")</f>
      </c>
      <c r="BK588">
        <f>IF($CJ588&gt;=17,INDEX($AS:$AS,$CI588+17),"")</f>
      </c>
      <c r="BL588">
        <f>IF($CJ588&gt;=18,INDEX($AS:$AS,$CI588+18),"")</f>
      </c>
      <c r="BM588">
        <f>IF($CJ588&gt;=19,INDEX($AS:$AS,$CI588+19),"")</f>
      </c>
      <c r="BN588">
        <f>IF($CJ588&gt;=20,INDEX($AS:$AS,$CI588+20),"")</f>
      </c>
      <c r="BO588">
        <f>IF($CJ588&gt;=21,INDEX($AS:$AS,$CI588+21),"")</f>
      </c>
      <c r="BP588">
        <f>IF($CJ588&gt;=22,INDEX($AS:$AS,$CI588+22),"")</f>
      </c>
      <c r="BQ588">
        <f>IF($CJ588&gt;=23,INDEX($AS:$AS,$CI588+23),"")</f>
      </c>
      <c r="BR588">
        <f>IF($CJ588&gt;=24,INDEX($AS:$AS,$CI588+24),"")</f>
      </c>
      <c r="BS588">
        <f>IF($CJ588&gt;=25,INDEX($AS:$AS,$CI588+25),"")</f>
      </c>
      <c r="BT588">
        <f>IF($CJ588&gt;=26,INDEX($AS:$AS,$CI588+26),"")</f>
      </c>
      <c r="BU588">
        <f>IF($CJ588&gt;=27,INDEX($AS:$AS,$CI588+27),"")</f>
      </c>
      <c r="BV588">
        <f>IF($CJ588&gt;=28,INDEX($AS:$AS,$CI588+28),"")</f>
      </c>
      <c r="BW588">
        <f>IF($CJ588&gt;=29,INDEX($AS:$AS,$CI588+29),"")</f>
      </c>
      <c r="BX588">
        <f>IF($CJ588&gt;=30,INDEX($AS:$AS,$CI588+30),"")</f>
      </c>
      <c r="BY588">
        <f>IF($CJ588&gt;=31,INDEX($AS:$AS,$CI588+31),"")</f>
      </c>
      <c r="BZ588">
        <f>IF($CJ588&gt;=32,INDEX($AS:$AS,$CI588+32),"")</f>
      </c>
      <c r="CA588">
        <f>IF($CJ588&gt;=33,INDEX($AS:$AS,$CI588+33),"")</f>
      </c>
      <c r="CB588">
        <f>IF($CJ588&gt;=34,INDEX($AS:$AS,$CI588+34),"")</f>
      </c>
      <c r="CC588">
        <f>IF($CJ588&gt;=35,INDEX($AS:$AS,$CI588+35),"")</f>
      </c>
      <c r="CD588">
        <f>IF($CJ588&gt;=36,INDEX($AS:$AS,$CI588+36),"")</f>
      </c>
      <c r="CE588">
        <f>IF($CJ588&gt;=37,INDEX($AS:$AS,$CI588+37),"")</f>
      </c>
      <c r="CF588">
        <f>IF($CJ588&gt;=38,INDEX($AS:$AS,$CI588+38),"")</f>
      </c>
      <c r="CG588">
        <f>IF($CJ588&gt;=39,INDEX($AS:$AS,$CI588+39),"")</f>
      </c>
      <c r="CH588">
        <f>IF($CJ588&gt;=40,INDEX($AS:$AS,$CI588+40),"")</f>
      </c>
      <c r="CI588">
        <f>IFERROR(MATCH($AR588,$AS$2:$AS$133,0)+1,0)</f>
      </c>
      <c r="CJ588">
        <f>IFERROR(INDEX($AT$2:$AT$133,MATCH($AR588,$AS$2:$AS$133,0)),0)</f>
      </c>
      <c r="CK588">
        <f>IFERROR(LEFT($O588,FIND(" - ",$O588)-1),$O588)</f>
      </c>
      <c r="CL588" t="s">
        <v>1279</v>
      </c>
      <c r="CM588">
        <v>1</v>
      </c>
      <c r="CN588">
        <f>IF($DI588&gt;=1,INDEX($CL:$CL,$DH588+1),"")</f>
      </c>
      <c r="CO588">
        <f>IF($DI588&gt;=2,INDEX($CL:$CL,$DH588+2),"")</f>
      </c>
      <c r="CP588">
        <f>IF($DI588&gt;=3,INDEX($CL:$CL,$DH588+3),"")</f>
      </c>
      <c r="CQ588">
        <f>IF($DI588&gt;=4,INDEX($CL:$CL,$DH588+4),"")</f>
      </c>
      <c r="CR588">
        <f>IF($DI588&gt;=5,INDEX($CL:$CL,$DH588+5),"")</f>
      </c>
      <c r="CS588">
        <f>IF($DI588&gt;=6,INDEX($CL:$CL,$DH588+6),"")</f>
      </c>
      <c r="CT588">
        <f>IF($DI588&gt;=7,INDEX($CL:$CL,$DH588+7),"")</f>
      </c>
      <c r="CU588">
        <f>IF($DI588&gt;=8,INDEX($CL:$CL,$DH588+8),"")</f>
      </c>
      <c r="CV588">
        <f>IF($DI588&gt;=9,INDEX($CL:$CL,$DH588+9),"")</f>
      </c>
      <c r="CW588">
        <f>IF($DI588&gt;=10,INDEX($CL:$CL,$DH588+10),"")</f>
      </c>
      <c r="CX588">
        <f>IF($DI588&gt;=11,INDEX($CL:$CL,$DH588+11),"")</f>
      </c>
      <c r="CY588">
        <f>IF($DI588&gt;=12,INDEX($CL:$CL,$DH588+12),"")</f>
      </c>
      <c r="CZ588">
        <f>IF($DI588&gt;=13,INDEX($CL:$CL,$DH588+13),"")</f>
      </c>
      <c r="DA588">
        <f>IF($DI588&gt;=14,INDEX($CL:$CL,$DH588+14),"")</f>
      </c>
      <c r="DB588">
        <f>IF($DI588&gt;=15,INDEX($CL:$CL,$DH588+15),"")</f>
      </c>
      <c r="DC588">
        <f>IF($DI588&gt;=16,INDEX($CL:$CL,$DH588+16),"")</f>
      </c>
      <c r="DD588">
        <f>IF($DI588&gt;=17,INDEX($CL:$CL,$DH588+17),"")</f>
      </c>
      <c r="DE588">
        <f>IF($DI588&gt;=18,INDEX($CL:$CL,$DH588+18),"")</f>
      </c>
      <c r="DF588">
        <f>IF($DI588&gt;=19,INDEX($CL:$CL,$DH588+19),"")</f>
      </c>
      <c r="DG588">
        <f>IF($DI588&gt;=20,INDEX($CL:$CL,$DH588+20),"")</f>
      </c>
      <c r="DH588">
        <f>IFERROR(MATCH($CK588,$CL$2:$CL$1558,0)+1,0)</f>
      </c>
      <c r="DI588">
        <f>IFERROR(INDEX($CM$2:$CM$1558,MATCH($CK588,$CL$2:$CL$1558,0)),0)</f>
      </c>
      <c r="DJ588">
        <f>IFERROR(INDEX($AQ:$AQ,MATCH($K588,$AP:$AP,0))&amp;"","")</f>
      </c>
      <c r="DN588">
        <f>IF($GQ588&gt;=1,INDEX($DK:$DK,$GP588+1),"")</f>
      </c>
      <c r="DO588">
        <f>IF($GQ588&gt;=2,INDEX($DK:$DK,$GP588+2),"")</f>
      </c>
      <c r="DP588">
        <f>IF($GQ588&gt;=3,INDEX($DK:$DK,$GP588+3),"")</f>
      </c>
      <c r="DQ588">
        <f>IF($GQ588&gt;=4,INDEX($DK:$DK,$GP588+4),"")</f>
      </c>
      <c r="DR588">
        <f>IF($GQ588&gt;=5,INDEX($DK:$DK,$GP588+5),"")</f>
      </c>
      <c r="DS588">
        <f>IF($GQ588&gt;=6,INDEX($DK:$DK,$GP588+6),"")</f>
      </c>
      <c r="DT588">
        <f>IF($GQ588&gt;=7,INDEX($DK:$DK,$GP588+7),"")</f>
      </c>
      <c r="DU588">
        <f>IF($GQ588&gt;=8,INDEX($DK:$DK,$GP588+8),"")</f>
      </c>
      <c r="DV588">
        <f>IF($GQ588&gt;=9,INDEX($DK:$DK,$GP588+9),"")</f>
      </c>
      <c r="DW588">
        <f>IF($GQ588&gt;=10,INDEX($DK:$DK,$GP588+10),"")</f>
      </c>
      <c r="DX588">
        <f>IF($GQ588&gt;=11,INDEX($DK:$DK,$GP588+11),"")</f>
      </c>
      <c r="DY588">
        <f>IF($GQ588&gt;=12,INDEX($DK:$DK,$GP588+12),"")</f>
      </c>
      <c r="DZ588">
        <f>IF($GQ588&gt;=13,INDEX($DK:$DK,$GP588+13),"")</f>
      </c>
      <c r="EA588">
        <f>IF($GQ588&gt;=14,INDEX($DK:$DK,$GP588+14),"")</f>
      </c>
      <c r="EB588">
        <f>IF($GQ588&gt;=15,INDEX($DK:$DK,$GP588+15),"")</f>
      </c>
      <c r="EC588">
        <f>IF($GQ588&gt;=16,INDEX($DK:$DK,$GP588+16),"")</f>
      </c>
      <c r="ED588">
        <f>IF($GQ588&gt;=17,INDEX($DK:$DK,$GP588+17),"")</f>
      </c>
      <c r="EE588">
        <f>IF($GQ588&gt;=18,INDEX($DK:$DK,$GP588+18),"")</f>
      </c>
      <c r="EF588">
        <f>IF($GQ588&gt;=19,INDEX($DK:$DK,$GP588+19),"")</f>
      </c>
      <c r="EG588">
        <f>IF($GQ588&gt;=20,INDEX($DK:$DK,$GP588+20),"")</f>
      </c>
      <c r="EH588">
        <f>IF($GQ588&gt;=21,INDEX($DK:$DK,$GP588+21),"")</f>
      </c>
      <c r="EI588">
        <f>IF($GQ588&gt;=22,INDEX($DK:$DK,$GP588+22),"")</f>
      </c>
      <c r="EJ588">
        <f>IF($GQ588&gt;=23,INDEX($DK:$DK,$GP588+23),"")</f>
      </c>
      <c r="EK588">
        <f>IF($GQ588&gt;=24,INDEX($DK:$DK,$GP588+24),"")</f>
      </c>
      <c r="EL588">
        <f>IF($GQ588&gt;=25,INDEX($DK:$DK,$GP588+25),"")</f>
      </c>
      <c r="EM588">
        <f>IF($GQ588&gt;=26,INDEX($DK:$DK,$GP588+26),"")</f>
      </c>
      <c r="EN588">
        <f>IF($GQ588&gt;=27,INDEX($DK:$DK,$GP588+27),"")</f>
      </c>
      <c r="EO588">
        <f>IF($GQ588&gt;=28,INDEX($DK:$DK,$GP588+28),"")</f>
      </c>
      <c r="EP588">
        <f>IF($GQ588&gt;=29,INDEX($DK:$DK,$GP588+29),"")</f>
      </c>
      <c r="EQ588">
        <f>IF($GQ588&gt;=30,INDEX($DK:$DK,$GP588+30),"")</f>
      </c>
      <c r="ER588">
        <f>IF($GQ588&gt;=31,INDEX($DK:$DK,$GP588+31),"")</f>
      </c>
      <c r="ES588">
        <f>IF($GQ588&gt;=32,INDEX($DK:$DK,$GP588+32),"")</f>
      </c>
      <c r="ET588">
        <f>IF($GQ588&gt;=33,INDEX($DK:$DK,$GP588+33),"")</f>
      </c>
      <c r="EU588">
        <f>IF($GQ588&gt;=34,INDEX($DK:$DK,$GP588+34),"")</f>
      </c>
      <c r="EV588">
        <f>IF($GQ588&gt;=35,INDEX($DK:$DK,$GP588+35),"")</f>
      </c>
      <c r="EW588">
        <f>IF($GQ588&gt;=36,INDEX($DK:$DK,$GP588+36),"")</f>
      </c>
      <c r="EX588">
        <f>IF($GQ588&gt;=37,INDEX($DK:$DK,$GP588+37),"")</f>
      </c>
      <c r="EY588">
        <f>IF($GQ588&gt;=38,INDEX($DK:$DK,$GP588+38),"")</f>
      </c>
      <c r="EZ588">
        <f>IF($GQ588&gt;=39,INDEX($DK:$DK,$GP588+39),"")</f>
      </c>
      <c r="FA588">
        <f>IF($GQ588&gt;=40,INDEX($DK:$DK,$GP588+40),"")</f>
      </c>
      <c r="FB588">
        <f>IF($GQ588&gt;=1,INDEX($DL:$DL,$GP588+1),"")</f>
      </c>
      <c r="FC588">
        <f>IF($GQ588&gt;=2,INDEX($DL:$DL,$GP588+2),"")</f>
      </c>
      <c r="FD588">
        <f>IF($GQ588&gt;=3,INDEX($DL:$DL,$GP588+3),"")</f>
      </c>
      <c r="FE588">
        <f>IF($GQ588&gt;=4,INDEX($DL:$DL,$GP588+4),"")</f>
      </c>
      <c r="FF588">
        <f>IF($GQ588&gt;=5,INDEX($DL:$DL,$GP588+5),"")</f>
      </c>
      <c r="FG588">
        <f>IF($GQ588&gt;=6,INDEX($DL:$DL,$GP588+6),"")</f>
      </c>
      <c r="FH588">
        <f>IF($GQ588&gt;=7,INDEX($DL:$DL,$GP588+7),"")</f>
      </c>
      <c r="FI588">
        <f>IF($GQ588&gt;=8,INDEX($DL:$DL,$GP588+8),"")</f>
      </c>
      <c r="FJ588">
        <f>IF($GQ588&gt;=9,INDEX($DL:$DL,$GP588+9),"")</f>
      </c>
      <c r="FK588">
        <f>IF($GQ588&gt;=10,INDEX($DL:$DL,$GP588+10),"")</f>
      </c>
      <c r="FL588">
        <f>IF($GQ588&gt;=11,INDEX($DL:$DL,$GP588+11),"")</f>
      </c>
      <c r="FM588">
        <f>IF($GQ588&gt;=12,INDEX($DL:$DL,$GP588+12),"")</f>
      </c>
      <c r="FN588">
        <f>IF($GQ588&gt;=13,INDEX($DL:$DL,$GP588+13),"")</f>
      </c>
      <c r="FO588">
        <f>IF($GQ588&gt;=14,INDEX($DL:$DL,$GP588+14),"")</f>
      </c>
      <c r="FP588">
        <f>IF($GQ588&gt;=15,INDEX($DL:$DL,$GP588+15),"")</f>
      </c>
      <c r="FQ588">
        <f>IF($GQ588&gt;=16,INDEX($DL:$DL,$GP588+16),"")</f>
      </c>
      <c r="FR588">
        <f>IF($GQ588&gt;=17,INDEX($DL:$DL,$GP588+17),"")</f>
      </c>
      <c r="FS588">
        <f>IF($GQ588&gt;=18,INDEX($DL:$DL,$GP588+18),"")</f>
      </c>
      <c r="FT588">
        <f>IF($GQ588&gt;=19,INDEX($DL:$DL,$GP588+19),"")</f>
      </c>
      <c r="FU588">
        <f>IF($GQ588&gt;=20,INDEX($DL:$DL,$GP588+20),"")</f>
      </c>
      <c r="FV588">
        <f>IF($GQ588&gt;=21,INDEX($DL:$DL,$GP588+21),"")</f>
      </c>
      <c r="FW588">
        <f>IF($GQ588&gt;=22,INDEX($DL:$DL,$GP588+22),"")</f>
      </c>
      <c r="FX588">
        <f>IF($GQ588&gt;=23,INDEX($DL:$DL,$GP588+23),"")</f>
      </c>
      <c r="FY588">
        <f>IF($GQ588&gt;=24,INDEX($DL:$DL,$GP588+24),"")</f>
      </c>
      <c r="FZ588">
        <f>IF($GQ588&gt;=25,INDEX($DL:$DL,$GP588+25),"")</f>
      </c>
      <c r="GA588">
        <f>IF($GQ588&gt;=26,INDEX($DL:$DL,$GP588+26),"")</f>
      </c>
      <c r="GB588">
        <f>IF($GQ588&gt;=27,INDEX($DL:$DL,$GP588+27),"")</f>
      </c>
      <c r="GC588">
        <f>IF($GQ588&gt;=28,INDEX($DL:$DL,$GP588+28),"")</f>
      </c>
      <c r="GD588">
        <f>IF($GQ588&gt;=29,INDEX($DL:$DL,$GP588+29),"")</f>
      </c>
      <c r="GE588">
        <f>IF($GQ588&gt;=30,INDEX($DL:$DL,$GP588+30),"")</f>
      </c>
      <c r="GF588">
        <f>IF($GQ588&gt;=31,INDEX($DL:$DL,$GP588+31),"")</f>
      </c>
      <c r="GG588">
        <f>IF($GQ588&gt;=32,INDEX($DL:$DL,$GP588+32),"")</f>
      </c>
      <c r="GH588">
        <f>IF($GQ588&gt;=33,INDEX($DL:$DL,$GP588+33),"")</f>
      </c>
      <c r="GI588">
        <f>IF($GQ588&gt;=34,INDEX($DL:$DL,$GP588+34),"")</f>
      </c>
      <c r="GJ588">
        <f>IF($GQ588&gt;=35,INDEX($DL:$DL,$GP588+35),"")</f>
      </c>
      <c r="GK588">
        <f>IF($GQ588&gt;=36,INDEX($DL:$DL,$GP588+36),"")</f>
      </c>
      <c r="GL588">
        <f>IF($GQ588&gt;=37,INDEX($DL:$DL,$GP588+37),"")</f>
      </c>
      <c r="GM588">
        <f>IF($GQ588&gt;=38,INDEX($DL:$DL,$GP588+38),"")</f>
      </c>
      <c r="GN588">
        <f>IF($GQ588&gt;=39,INDEX($DL:$DL,$GP588+39),"")</f>
      </c>
      <c r="GO588">
        <f>IF($GQ588&gt;=40,INDEX($DL:$DL,$GP588+40),"")</f>
      </c>
      <c r="GP588">
        <f>IFERROR(MATCH($DJ588,$DK$2:$DK$148,0)+1,0)</f>
      </c>
      <c r="GQ588">
        <f>IFERROR(INDEX($DM$2:$DM$148,MATCH($DJ588,$DK$2:$DK$148,0)),0)</f>
      </c>
      <c r="GR588">
        <f>IFERROR(MATCH($L588,$DN$588:$FA$588,0),0)</f>
      </c>
      <c r="GS588">
        <f>IF($GR588&gt;0,INDEX($FB$588:$GO$588,$GR588),"")</f>
      </c>
      <c r="GV588">
        <f>IF($JE588&gt;=1,INDEX($GT:$GT,$JD588+1),"")</f>
      </c>
      <c r="GW588">
        <f>IF($JE588&gt;=2,INDEX($GT:$GT,$JD588+2),"")</f>
      </c>
      <c r="GX588">
        <f>IF($JE588&gt;=3,INDEX($GT:$GT,$JD588+3),"")</f>
      </c>
      <c r="GY588">
        <f>IF($JE588&gt;=4,INDEX($GT:$GT,$JD588+4),"")</f>
      </c>
      <c r="GZ588">
        <f>IF($JE588&gt;=5,INDEX($GT:$GT,$JD588+5),"")</f>
      </c>
      <c r="HA588">
        <f>IF($JE588&gt;=6,INDEX($GT:$GT,$JD588+6),"")</f>
      </c>
      <c r="HB588">
        <f>IF($JE588&gt;=7,INDEX($GT:$GT,$JD588+7),"")</f>
      </c>
      <c r="HC588">
        <f>IF($JE588&gt;=8,INDEX($GT:$GT,$JD588+8),"")</f>
      </c>
      <c r="HD588">
        <f>IF($JE588&gt;=9,INDEX($GT:$GT,$JD588+9),"")</f>
      </c>
      <c r="HE588">
        <f>IF($JE588&gt;=10,INDEX($GT:$GT,$JD588+10),"")</f>
      </c>
      <c r="HF588">
        <f>IF($JE588&gt;=11,INDEX($GT:$GT,$JD588+11),"")</f>
      </c>
      <c r="HG588">
        <f>IF($JE588&gt;=12,INDEX($GT:$GT,$JD588+12),"")</f>
      </c>
      <c r="HH588">
        <f>IF($JE588&gt;=13,INDEX($GT:$GT,$JD588+13),"")</f>
      </c>
      <c r="HI588">
        <f>IF($JE588&gt;=14,INDEX($GT:$GT,$JD588+14),"")</f>
      </c>
      <c r="HJ588">
        <f>IF($JE588&gt;=15,INDEX($GT:$GT,$JD588+15),"")</f>
      </c>
      <c r="HK588">
        <f>IF($JE588&gt;=16,INDEX($GT:$GT,$JD588+16),"")</f>
      </c>
      <c r="HL588">
        <f>IF($JE588&gt;=17,INDEX($GT:$GT,$JD588+17),"")</f>
      </c>
      <c r="HM588">
        <f>IF($JE588&gt;=18,INDEX($GT:$GT,$JD588+18),"")</f>
      </c>
      <c r="HN588">
        <f>IF($JE588&gt;=19,INDEX($GT:$GT,$JD588+19),"")</f>
      </c>
      <c r="HO588">
        <f>IF($JE588&gt;=20,INDEX($GT:$GT,$JD588+20),"")</f>
      </c>
      <c r="HP588">
        <f>IF($JE588&gt;=21,INDEX($GT:$GT,$JD588+21),"")</f>
      </c>
      <c r="HQ588">
        <f>IF($JE588&gt;=22,INDEX($GT:$GT,$JD588+22),"")</f>
      </c>
      <c r="HR588">
        <f>IF($JE588&gt;=23,INDEX($GT:$GT,$JD588+23),"")</f>
      </c>
      <c r="HS588">
        <f>IF($JE588&gt;=24,INDEX($GT:$GT,$JD588+24),"")</f>
      </c>
      <c r="HT588">
        <f>IF($JE588&gt;=25,INDEX($GT:$GT,$JD588+25),"")</f>
      </c>
      <c r="HU588">
        <f>IF($JE588&gt;=26,INDEX($GT:$GT,$JD588+26),"")</f>
      </c>
      <c r="HV588">
        <f>IF($JE588&gt;=27,INDEX($GT:$GT,$JD588+27),"")</f>
      </c>
      <c r="HW588">
        <f>IF($JE588&gt;=28,INDEX($GT:$GT,$JD588+28),"")</f>
      </c>
      <c r="HX588">
        <f>IF($JE588&gt;=29,INDEX($GT:$GT,$JD588+29),"")</f>
      </c>
      <c r="HY588">
        <f>IF($JE588&gt;=30,INDEX($GT:$GT,$JD588+30),"")</f>
      </c>
      <c r="HZ588">
        <f>IF($JE588&gt;=31,INDEX($GT:$GT,$JD588+31),"")</f>
      </c>
      <c r="IA588">
        <f>IF($JE588&gt;=32,INDEX($GT:$GT,$JD588+32),"")</f>
      </c>
      <c r="IB588">
        <f>IF($JE588&gt;=33,INDEX($GT:$GT,$JD588+33),"")</f>
      </c>
      <c r="IC588">
        <f>IF($JE588&gt;=34,INDEX($GT:$GT,$JD588+34),"")</f>
      </c>
      <c r="ID588">
        <f>IF($JE588&gt;=35,INDEX($GT:$GT,$JD588+35),"")</f>
      </c>
      <c r="IE588">
        <f>IF($JE588&gt;=36,INDEX($GT:$GT,$JD588+36),"")</f>
      </c>
      <c r="IF588">
        <f>IF($JE588&gt;=37,INDEX($GT:$GT,$JD588+37),"")</f>
      </c>
      <c r="IG588">
        <f>IF($JE588&gt;=38,INDEX($GT:$GT,$JD588+38),"")</f>
      </c>
      <c r="IH588">
        <f>IF($JE588&gt;=39,INDEX($GT:$GT,$JD588+39),"")</f>
      </c>
      <c r="II588">
        <f>IF($JE588&gt;=40,INDEX($GT:$GT,$JD588+40),"")</f>
      </c>
      <c r="IJ588">
        <f>IF($JE588&gt;=41,INDEX($GT:$GT,$JD588+41),"")</f>
      </c>
      <c r="IK588">
        <f>IF($JE588&gt;=42,INDEX($GT:$GT,$JD588+42),"")</f>
      </c>
      <c r="IL588">
        <f>IF($JE588&gt;=43,INDEX($GT:$GT,$JD588+43),"")</f>
      </c>
      <c r="IM588">
        <f>IF($JE588&gt;=44,INDEX($GT:$GT,$JD588+44),"")</f>
      </c>
      <c r="IN588">
        <f>IF($JE588&gt;=45,INDEX($GT:$GT,$JD588+45),"")</f>
      </c>
      <c r="IO588">
        <f>IF($JE588&gt;=46,INDEX($GT:$GT,$JD588+46),"")</f>
      </c>
      <c r="IP588">
        <f>IF($JE588&gt;=47,INDEX($GT:$GT,$JD588+47),"")</f>
      </c>
      <c r="IQ588">
        <f>IF($JE588&gt;=48,INDEX($GT:$GT,$JD588+48),"")</f>
      </c>
      <c r="IR588">
        <f>IF($JE588&gt;=49,INDEX($GT:$GT,$JD588+49),"")</f>
      </c>
      <c r="IS588">
        <f>IF($JE588&gt;=50,INDEX($GT:$GT,$JD588+50),"")</f>
      </c>
      <c r="IT588">
        <f>IF($JE588&gt;=51,INDEX($GT:$GT,$JD588+51),"")</f>
      </c>
      <c r="IU588">
        <f>IF($JE588&gt;=52,INDEX($GT:$GT,$JD588+52),"")</f>
      </c>
      <c r="IV588">
        <f>IF($JE588&gt;=53,INDEX($GT:$GT,$JD588+53),"")</f>
      </c>
      <c r="IW588">
        <f>IF($JE588&gt;=54,INDEX($GT:$GT,$JD588+54),"")</f>
      </c>
      <c r="IX588">
        <f>IF($JE588&gt;=55,INDEX($GT:$GT,$JD588+55),"")</f>
      </c>
      <c r="IY588">
        <f>IF($JE588&gt;=56,INDEX($GT:$GT,$JD588+56),"")</f>
      </c>
      <c r="IZ588">
        <f>IF($JE588&gt;=57,INDEX($GT:$GT,$JD588+57),"")</f>
      </c>
      <c r="JA588">
        <f>IF($JE588&gt;=58,INDEX($GT:$GT,$JD588+58),"")</f>
      </c>
      <c r="JB588">
        <f>IF($JE588&gt;=59,INDEX($GT:$GT,$JD588+59),"")</f>
      </c>
      <c r="JC588">
        <f>IF($JE588&gt;=60,INDEX($GT:$GT,$JD588+60),"")</f>
      </c>
      <c r="JD588">
        <f>IFERROR(MATCH($GS588,$GT$2:$GT$322,0)+1,0)</f>
      </c>
      <c r="JE588">
        <f>IFERROR(INDEX($GU$2:$GU$322,MATCH($GS588,$GT$2:$GT$322,0)),0)</f>
      </c>
      <c r="JF588" t="s">
        <v>28</v>
      </c>
      <c r="JG588" t="s">
        <v>28</v>
      </c>
    </row>
    <row r="589" spans="1:267" x14ac:dyDescent="0.25">
      <c r="J589" s="1"/>
      <c r="K589" s="1"/>
      <c r="L589" s="1"/>
      <c r="M589" s="1"/>
      <c r="N589" s="1">
        <f>IFERROR(IF(FIND(" - ",$J589)&gt;0,MID($J589,FIND(" - ",$J589)+3,LEN($J589)),""),"")</f>
      </c>
      <c r="P589" s="1"/>
      <c r="S589" t="s">
        <v>28</v>
      </c>
      <c r="U589">
        <f>IF(OR($S589="",$T589=""),"",IFERROR($S589/$T589,0))</f>
      </c>
      <c r="V589">
        <f>IF($S589="","",
IF($K589="","",
IF(ISNUMBER(SEARCH("exempt",LOWER($K589))),0,
$S589*(VALUE(SUBSTITUTE($K589,"%",""))/100))))</f>
      </c>
      <c r="AB589">
        <f>IF($S589="","",
SUM($S589,$V589,$Z589,$W589,$Y589)-
IF($AA589="",0,VALUE($AA589)))</f>
      </c>
      <c r="AJ589" t="s">
        <v>1280</v>
      </c>
      <c r="AR589">
        <f>IFERROR(LEFT($J589,FIND(" - ",$J589)-1),$J589)</f>
      </c>
      <c r="AU589">
        <f>IF($CJ589&gt;=1,INDEX($AS:$AS,$CI589+1),"")</f>
      </c>
      <c r="AV589">
        <f>IF($CJ589&gt;=2,INDEX($AS:$AS,$CI589+2),"")</f>
      </c>
      <c r="AW589">
        <f>IF($CJ589&gt;=3,INDEX($AS:$AS,$CI589+3),"")</f>
      </c>
      <c r="AX589">
        <f>IF($CJ589&gt;=4,INDEX($AS:$AS,$CI589+4),"")</f>
      </c>
      <c r="AY589">
        <f>IF($CJ589&gt;=5,INDEX($AS:$AS,$CI589+5),"")</f>
      </c>
      <c r="AZ589">
        <f>IF($CJ589&gt;=6,INDEX($AS:$AS,$CI589+6),"")</f>
      </c>
      <c r="BA589">
        <f>IF($CJ589&gt;=7,INDEX($AS:$AS,$CI589+7),"")</f>
      </c>
      <c r="BB589">
        <f>IF($CJ589&gt;=8,INDEX($AS:$AS,$CI589+8),"")</f>
      </c>
      <c r="BC589">
        <f>IF($CJ589&gt;=9,INDEX($AS:$AS,$CI589+9),"")</f>
      </c>
      <c r="BD589">
        <f>IF($CJ589&gt;=10,INDEX($AS:$AS,$CI589+10),"")</f>
      </c>
      <c r="BE589">
        <f>IF($CJ589&gt;=11,INDEX($AS:$AS,$CI589+11),"")</f>
      </c>
      <c r="BF589">
        <f>IF($CJ589&gt;=12,INDEX($AS:$AS,$CI589+12),"")</f>
      </c>
      <c r="BG589">
        <f>IF($CJ589&gt;=13,INDEX($AS:$AS,$CI589+13),"")</f>
      </c>
      <c r="BH589">
        <f>IF($CJ589&gt;=14,INDEX($AS:$AS,$CI589+14),"")</f>
      </c>
      <c r="BI589">
        <f>IF($CJ589&gt;=15,INDEX($AS:$AS,$CI589+15),"")</f>
      </c>
      <c r="BJ589">
        <f>IF($CJ589&gt;=16,INDEX($AS:$AS,$CI589+16),"")</f>
      </c>
      <c r="BK589">
        <f>IF($CJ589&gt;=17,INDEX($AS:$AS,$CI589+17),"")</f>
      </c>
      <c r="BL589">
        <f>IF($CJ589&gt;=18,INDEX($AS:$AS,$CI589+18),"")</f>
      </c>
      <c r="BM589">
        <f>IF($CJ589&gt;=19,INDEX($AS:$AS,$CI589+19),"")</f>
      </c>
      <c r="BN589">
        <f>IF($CJ589&gt;=20,INDEX($AS:$AS,$CI589+20),"")</f>
      </c>
      <c r="BO589">
        <f>IF($CJ589&gt;=21,INDEX($AS:$AS,$CI589+21),"")</f>
      </c>
      <c r="BP589">
        <f>IF($CJ589&gt;=22,INDEX($AS:$AS,$CI589+22),"")</f>
      </c>
      <c r="BQ589">
        <f>IF($CJ589&gt;=23,INDEX($AS:$AS,$CI589+23),"")</f>
      </c>
      <c r="BR589">
        <f>IF($CJ589&gt;=24,INDEX($AS:$AS,$CI589+24),"")</f>
      </c>
      <c r="BS589">
        <f>IF($CJ589&gt;=25,INDEX($AS:$AS,$CI589+25),"")</f>
      </c>
      <c r="BT589">
        <f>IF($CJ589&gt;=26,INDEX($AS:$AS,$CI589+26),"")</f>
      </c>
      <c r="BU589">
        <f>IF($CJ589&gt;=27,INDEX($AS:$AS,$CI589+27),"")</f>
      </c>
      <c r="BV589">
        <f>IF($CJ589&gt;=28,INDEX($AS:$AS,$CI589+28),"")</f>
      </c>
      <c r="BW589">
        <f>IF($CJ589&gt;=29,INDEX($AS:$AS,$CI589+29),"")</f>
      </c>
      <c r="BX589">
        <f>IF($CJ589&gt;=30,INDEX($AS:$AS,$CI589+30),"")</f>
      </c>
      <c r="BY589">
        <f>IF($CJ589&gt;=31,INDEX($AS:$AS,$CI589+31),"")</f>
      </c>
      <c r="BZ589">
        <f>IF($CJ589&gt;=32,INDEX($AS:$AS,$CI589+32),"")</f>
      </c>
      <c r="CA589">
        <f>IF($CJ589&gt;=33,INDEX($AS:$AS,$CI589+33),"")</f>
      </c>
      <c r="CB589">
        <f>IF($CJ589&gt;=34,INDEX($AS:$AS,$CI589+34),"")</f>
      </c>
      <c r="CC589">
        <f>IF($CJ589&gt;=35,INDEX($AS:$AS,$CI589+35),"")</f>
      </c>
      <c r="CD589">
        <f>IF($CJ589&gt;=36,INDEX($AS:$AS,$CI589+36),"")</f>
      </c>
      <c r="CE589">
        <f>IF($CJ589&gt;=37,INDEX($AS:$AS,$CI589+37),"")</f>
      </c>
      <c r="CF589">
        <f>IF($CJ589&gt;=38,INDEX($AS:$AS,$CI589+38),"")</f>
      </c>
      <c r="CG589">
        <f>IF($CJ589&gt;=39,INDEX($AS:$AS,$CI589+39),"")</f>
      </c>
      <c r="CH589">
        <f>IF($CJ589&gt;=40,INDEX($AS:$AS,$CI589+40),"")</f>
      </c>
      <c r="CI589">
        <f>IFERROR(MATCH($AR589,$AS$2:$AS$133,0)+1,0)</f>
      </c>
      <c r="CJ589">
        <f>IFERROR(INDEX($AT$2:$AT$133,MATCH($AR589,$AS$2:$AS$133,0)),0)</f>
      </c>
      <c r="CK589">
        <f>IFERROR(LEFT($O589,FIND(" - ",$O589)-1),$O589)</f>
      </c>
      <c r="CL589" t="s">
        <v>113</v>
      </c>
      <c r="CN589">
        <f>IF($DI589&gt;=1,INDEX($CL:$CL,$DH589+1),"")</f>
      </c>
      <c r="CO589">
        <f>IF($DI589&gt;=2,INDEX($CL:$CL,$DH589+2),"")</f>
      </c>
      <c r="CP589">
        <f>IF($DI589&gt;=3,INDEX($CL:$CL,$DH589+3),"")</f>
      </c>
      <c r="CQ589">
        <f>IF($DI589&gt;=4,INDEX($CL:$CL,$DH589+4),"")</f>
      </c>
      <c r="CR589">
        <f>IF($DI589&gt;=5,INDEX($CL:$CL,$DH589+5),"")</f>
      </c>
      <c r="CS589">
        <f>IF($DI589&gt;=6,INDEX($CL:$CL,$DH589+6),"")</f>
      </c>
      <c r="CT589">
        <f>IF($DI589&gt;=7,INDEX($CL:$CL,$DH589+7),"")</f>
      </c>
      <c r="CU589">
        <f>IF($DI589&gt;=8,INDEX($CL:$CL,$DH589+8),"")</f>
      </c>
      <c r="CV589">
        <f>IF($DI589&gt;=9,INDEX($CL:$CL,$DH589+9),"")</f>
      </c>
      <c r="CW589">
        <f>IF($DI589&gt;=10,INDEX($CL:$CL,$DH589+10),"")</f>
      </c>
      <c r="CX589">
        <f>IF($DI589&gt;=11,INDEX($CL:$CL,$DH589+11),"")</f>
      </c>
      <c r="CY589">
        <f>IF($DI589&gt;=12,INDEX($CL:$CL,$DH589+12),"")</f>
      </c>
      <c r="CZ589">
        <f>IF($DI589&gt;=13,INDEX($CL:$CL,$DH589+13),"")</f>
      </c>
      <c r="DA589">
        <f>IF($DI589&gt;=14,INDEX($CL:$CL,$DH589+14),"")</f>
      </c>
      <c r="DB589">
        <f>IF($DI589&gt;=15,INDEX($CL:$CL,$DH589+15),"")</f>
      </c>
      <c r="DC589">
        <f>IF($DI589&gt;=16,INDEX($CL:$CL,$DH589+16),"")</f>
      </c>
      <c r="DD589">
        <f>IF($DI589&gt;=17,INDEX($CL:$CL,$DH589+17),"")</f>
      </c>
      <c r="DE589">
        <f>IF($DI589&gt;=18,INDEX($CL:$CL,$DH589+18),"")</f>
      </c>
      <c r="DF589">
        <f>IF($DI589&gt;=19,INDEX($CL:$CL,$DH589+19),"")</f>
      </c>
      <c r="DG589">
        <f>IF($DI589&gt;=20,INDEX($CL:$CL,$DH589+20),"")</f>
      </c>
      <c r="DH589">
        <f>IFERROR(MATCH($CK589,$CL$2:$CL$1558,0)+1,0)</f>
      </c>
      <c r="DI589">
        <f>IFERROR(INDEX($CM$2:$CM$1558,MATCH($CK589,$CL$2:$CL$1558,0)),0)</f>
      </c>
      <c r="DJ589">
        <f>IFERROR(INDEX($AQ:$AQ,MATCH($K589,$AP:$AP,0))&amp;"","")</f>
      </c>
      <c r="DN589">
        <f>IF($GQ589&gt;=1,INDEX($DK:$DK,$GP589+1),"")</f>
      </c>
      <c r="DO589">
        <f>IF($GQ589&gt;=2,INDEX($DK:$DK,$GP589+2),"")</f>
      </c>
      <c r="DP589">
        <f>IF($GQ589&gt;=3,INDEX($DK:$DK,$GP589+3),"")</f>
      </c>
      <c r="DQ589">
        <f>IF($GQ589&gt;=4,INDEX($DK:$DK,$GP589+4),"")</f>
      </c>
      <c r="DR589">
        <f>IF($GQ589&gt;=5,INDEX($DK:$DK,$GP589+5),"")</f>
      </c>
      <c r="DS589">
        <f>IF($GQ589&gt;=6,INDEX($DK:$DK,$GP589+6),"")</f>
      </c>
      <c r="DT589">
        <f>IF($GQ589&gt;=7,INDEX($DK:$DK,$GP589+7),"")</f>
      </c>
      <c r="DU589">
        <f>IF($GQ589&gt;=8,INDEX($DK:$DK,$GP589+8),"")</f>
      </c>
      <c r="DV589">
        <f>IF($GQ589&gt;=9,INDEX($DK:$DK,$GP589+9),"")</f>
      </c>
      <c r="DW589">
        <f>IF($GQ589&gt;=10,INDEX($DK:$DK,$GP589+10),"")</f>
      </c>
      <c r="DX589">
        <f>IF($GQ589&gt;=11,INDEX($DK:$DK,$GP589+11),"")</f>
      </c>
      <c r="DY589">
        <f>IF($GQ589&gt;=12,INDEX($DK:$DK,$GP589+12),"")</f>
      </c>
      <c r="DZ589">
        <f>IF($GQ589&gt;=13,INDEX($DK:$DK,$GP589+13),"")</f>
      </c>
      <c r="EA589">
        <f>IF($GQ589&gt;=14,INDEX($DK:$DK,$GP589+14),"")</f>
      </c>
      <c r="EB589">
        <f>IF($GQ589&gt;=15,INDEX($DK:$DK,$GP589+15),"")</f>
      </c>
      <c r="EC589">
        <f>IF($GQ589&gt;=16,INDEX($DK:$DK,$GP589+16),"")</f>
      </c>
      <c r="ED589">
        <f>IF($GQ589&gt;=17,INDEX($DK:$DK,$GP589+17),"")</f>
      </c>
      <c r="EE589">
        <f>IF($GQ589&gt;=18,INDEX($DK:$DK,$GP589+18),"")</f>
      </c>
      <c r="EF589">
        <f>IF($GQ589&gt;=19,INDEX($DK:$DK,$GP589+19),"")</f>
      </c>
      <c r="EG589">
        <f>IF($GQ589&gt;=20,INDEX($DK:$DK,$GP589+20),"")</f>
      </c>
      <c r="EH589">
        <f>IF($GQ589&gt;=21,INDEX($DK:$DK,$GP589+21),"")</f>
      </c>
      <c r="EI589">
        <f>IF($GQ589&gt;=22,INDEX($DK:$DK,$GP589+22),"")</f>
      </c>
      <c r="EJ589">
        <f>IF($GQ589&gt;=23,INDEX($DK:$DK,$GP589+23),"")</f>
      </c>
      <c r="EK589">
        <f>IF($GQ589&gt;=24,INDEX($DK:$DK,$GP589+24),"")</f>
      </c>
      <c r="EL589">
        <f>IF($GQ589&gt;=25,INDEX($DK:$DK,$GP589+25),"")</f>
      </c>
      <c r="EM589">
        <f>IF($GQ589&gt;=26,INDEX($DK:$DK,$GP589+26),"")</f>
      </c>
      <c r="EN589">
        <f>IF($GQ589&gt;=27,INDEX($DK:$DK,$GP589+27),"")</f>
      </c>
      <c r="EO589">
        <f>IF($GQ589&gt;=28,INDEX($DK:$DK,$GP589+28),"")</f>
      </c>
      <c r="EP589">
        <f>IF($GQ589&gt;=29,INDEX($DK:$DK,$GP589+29),"")</f>
      </c>
      <c r="EQ589">
        <f>IF($GQ589&gt;=30,INDEX($DK:$DK,$GP589+30),"")</f>
      </c>
      <c r="ER589">
        <f>IF($GQ589&gt;=31,INDEX($DK:$DK,$GP589+31),"")</f>
      </c>
      <c r="ES589">
        <f>IF($GQ589&gt;=32,INDEX($DK:$DK,$GP589+32),"")</f>
      </c>
      <c r="ET589">
        <f>IF($GQ589&gt;=33,INDEX($DK:$DK,$GP589+33),"")</f>
      </c>
      <c r="EU589">
        <f>IF($GQ589&gt;=34,INDEX($DK:$DK,$GP589+34),"")</f>
      </c>
      <c r="EV589">
        <f>IF($GQ589&gt;=35,INDEX($DK:$DK,$GP589+35),"")</f>
      </c>
      <c r="EW589">
        <f>IF($GQ589&gt;=36,INDEX($DK:$DK,$GP589+36),"")</f>
      </c>
      <c r="EX589">
        <f>IF($GQ589&gt;=37,INDEX($DK:$DK,$GP589+37),"")</f>
      </c>
      <c r="EY589">
        <f>IF($GQ589&gt;=38,INDEX($DK:$DK,$GP589+38),"")</f>
      </c>
      <c r="EZ589">
        <f>IF($GQ589&gt;=39,INDEX($DK:$DK,$GP589+39),"")</f>
      </c>
      <c r="FA589">
        <f>IF($GQ589&gt;=40,INDEX($DK:$DK,$GP589+40),"")</f>
      </c>
      <c r="FB589">
        <f>IF($GQ589&gt;=1,INDEX($DL:$DL,$GP589+1),"")</f>
      </c>
      <c r="FC589">
        <f>IF($GQ589&gt;=2,INDEX($DL:$DL,$GP589+2),"")</f>
      </c>
      <c r="FD589">
        <f>IF($GQ589&gt;=3,INDEX($DL:$DL,$GP589+3),"")</f>
      </c>
      <c r="FE589">
        <f>IF($GQ589&gt;=4,INDEX($DL:$DL,$GP589+4),"")</f>
      </c>
      <c r="FF589">
        <f>IF($GQ589&gt;=5,INDEX($DL:$DL,$GP589+5),"")</f>
      </c>
      <c r="FG589">
        <f>IF($GQ589&gt;=6,INDEX($DL:$DL,$GP589+6),"")</f>
      </c>
      <c r="FH589">
        <f>IF($GQ589&gt;=7,INDEX($DL:$DL,$GP589+7),"")</f>
      </c>
      <c r="FI589">
        <f>IF($GQ589&gt;=8,INDEX($DL:$DL,$GP589+8),"")</f>
      </c>
      <c r="FJ589">
        <f>IF($GQ589&gt;=9,INDEX($DL:$DL,$GP589+9),"")</f>
      </c>
      <c r="FK589">
        <f>IF($GQ589&gt;=10,INDEX($DL:$DL,$GP589+10),"")</f>
      </c>
      <c r="FL589">
        <f>IF($GQ589&gt;=11,INDEX($DL:$DL,$GP589+11),"")</f>
      </c>
      <c r="FM589">
        <f>IF($GQ589&gt;=12,INDEX($DL:$DL,$GP589+12),"")</f>
      </c>
      <c r="FN589">
        <f>IF($GQ589&gt;=13,INDEX($DL:$DL,$GP589+13),"")</f>
      </c>
      <c r="FO589">
        <f>IF($GQ589&gt;=14,INDEX($DL:$DL,$GP589+14),"")</f>
      </c>
      <c r="FP589">
        <f>IF($GQ589&gt;=15,INDEX($DL:$DL,$GP589+15),"")</f>
      </c>
      <c r="FQ589">
        <f>IF($GQ589&gt;=16,INDEX($DL:$DL,$GP589+16),"")</f>
      </c>
      <c r="FR589">
        <f>IF($GQ589&gt;=17,INDEX($DL:$DL,$GP589+17),"")</f>
      </c>
      <c r="FS589">
        <f>IF($GQ589&gt;=18,INDEX($DL:$DL,$GP589+18),"")</f>
      </c>
      <c r="FT589">
        <f>IF($GQ589&gt;=19,INDEX($DL:$DL,$GP589+19),"")</f>
      </c>
      <c r="FU589">
        <f>IF($GQ589&gt;=20,INDEX($DL:$DL,$GP589+20),"")</f>
      </c>
      <c r="FV589">
        <f>IF($GQ589&gt;=21,INDEX($DL:$DL,$GP589+21),"")</f>
      </c>
      <c r="FW589">
        <f>IF($GQ589&gt;=22,INDEX($DL:$DL,$GP589+22),"")</f>
      </c>
      <c r="FX589">
        <f>IF($GQ589&gt;=23,INDEX($DL:$DL,$GP589+23),"")</f>
      </c>
      <c r="FY589">
        <f>IF($GQ589&gt;=24,INDEX($DL:$DL,$GP589+24),"")</f>
      </c>
      <c r="FZ589">
        <f>IF($GQ589&gt;=25,INDEX($DL:$DL,$GP589+25),"")</f>
      </c>
      <c r="GA589">
        <f>IF($GQ589&gt;=26,INDEX($DL:$DL,$GP589+26),"")</f>
      </c>
      <c r="GB589">
        <f>IF($GQ589&gt;=27,INDEX($DL:$DL,$GP589+27),"")</f>
      </c>
      <c r="GC589">
        <f>IF($GQ589&gt;=28,INDEX($DL:$DL,$GP589+28),"")</f>
      </c>
      <c r="GD589">
        <f>IF($GQ589&gt;=29,INDEX($DL:$DL,$GP589+29),"")</f>
      </c>
      <c r="GE589">
        <f>IF($GQ589&gt;=30,INDEX($DL:$DL,$GP589+30),"")</f>
      </c>
      <c r="GF589">
        <f>IF($GQ589&gt;=31,INDEX($DL:$DL,$GP589+31),"")</f>
      </c>
      <c r="GG589">
        <f>IF($GQ589&gt;=32,INDEX($DL:$DL,$GP589+32),"")</f>
      </c>
      <c r="GH589">
        <f>IF($GQ589&gt;=33,INDEX($DL:$DL,$GP589+33),"")</f>
      </c>
      <c r="GI589">
        <f>IF($GQ589&gt;=34,INDEX($DL:$DL,$GP589+34),"")</f>
      </c>
      <c r="GJ589">
        <f>IF($GQ589&gt;=35,INDEX($DL:$DL,$GP589+35),"")</f>
      </c>
      <c r="GK589">
        <f>IF($GQ589&gt;=36,INDEX($DL:$DL,$GP589+36),"")</f>
      </c>
      <c r="GL589">
        <f>IF($GQ589&gt;=37,INDEX($DL:$DL,$GP589+37),"")</f>
      </c>
      <c r="GM589">
        <f>IF($GQ589&gt;=38,INDEX($DL:$DL,$GP589+38),"")</f>
      </c>
      <c r="GN589">
        <f>IF($GQ589&gt;=39,INDEX($DL:$DL,$GP589+39),"")</f>
      </c>
      <c r="GO589">
        <f>IF($GQ589&gt;=40,INDEX($DL:$DL,$GP589+40),"")</f>
      </c>
      <c r="GP589">
        <f>IFERROR(MATCH($DJ589,$DK$2:$DK$148,0)+1,0)</f>
      </c>
      <c r="GQ589">
        <f>IFERROR(INDEX($DM$2:$DM$148,MATCH($DJ589,$DK$2:$DK$148,0)),0)</f>
      </c>
      <c r="GR589">
        <f>IFERROR(MATCH($L589,$DN$589:$FA$589,0),0)</f>
      </c>
      <c r="GS589">
        <f>IF($GR589&gt;0,INDEX($FB$589:$GO$589,$GR589),"")</f>
      </c>
      <c r="GV589">
        <f>IF($JE589&gt;=1,INDEX($GT:$GT,$JD589+1),"")</f>
      </c>
      <c r="GW589">
        <f>IF($JE589&gt;=2,INDEX($GT:$GT,$JD589+2),"")</f>
      </c>
      <c r="GX589">
        <f>IF($JE589&gt;=3,INDEX($GT:$GT,$JD589+3),"")</f>
      </c>
      <c r="GY589">
        <f>IF($JE589&gt;=4,INDEX($GT:$GT,$JD589+4),"")</f>
      </c>
      <c r="GZ589">
        <f>IF($JE589&gt;=5,INDEX($GT:$GT,$JD589+5),"")</f>
      </c>
      <c r="HA589">
        <f>IF($JE589&gt;=6,INDEX($GT:$GT,$JD589+6),"")</f>
      </c>
      <c r="HB589">
        <f>IF($JE589&gt;=7,INDEX($GT:$GT,$JD589+7),"")</f>
      </c>
      <c r="HC589">
        <f>IF($JE589&gt;=8,INDEX($GT:$GT,$JD589+8),"")</f>
      </c>
      <c r="HD589">
        <f>IF($JE589&gt;=9,INDEX($GT:$GT,$JD589+9),"")</f>
      </c>
      <c r="HE589">
        <f>IF($JE589&gt;=10,INDEX($GT:$GT,$JD589+10),"")</f>
      </c>
      <c r="HF589">
        <f>IF($JE589&gt;=11,INDEX($GT:$GT,$JD589+11),"")</f>
      </c>
      <c r="HG589">
        <f>IF($JE589&gt;=12,INDEX($GT:$GT,$JD589+12),"")</f>
      </c>
      <c r="HH589">
        <f>IF($JE589&gt;=13,INDEX($GT:$GT,$JD589+13),"")</f>
      </c>
      <c r="HI589">
        <f>IF($JE589&gt;=14,INDEX($GT:$GT,$JD589+14),"")</f>
      </c>
      <c r="HJ589">
        <f>IF($JE589&gt;=15,INDEX($GT:$GT,$JD589+15),"")</f>
      </c>
      <c r="HK589">
        <f>IF($JE589&gt;=16,INDEX($GT:$GT,$JD589+16),"")</f>
      </c>
      <c r="HL589">
        <f>IF($JE589&gt;=17,INDEX($GT:$GT,$JD589+17),"")</f>
      </c>
      <c r="HM589">
        <f>IF($JE589&gt;=18,INDEX($GT:$GT,$JD589+18),"")</f>
      </c>
      <c r="HN589">
        <f>IF($JE589&gt;=19,INDEX($GT:$GT,$JD589+19),"")</f>
      </c>
      <c r="HO589">
        <f>IF($JE589&gt;=20,INDEX($GT:$GT,$JD589+20),"")</f>
      </c>
      <c r="HP589">
        <f>IF($JE589&gt;=21,INDEX($GT:$GT,$JD589+21),"")</f>
      </c>
      <c r="HQ589">
        <f>IF($JE589&gt;=22,INDEX($GT:$GT,$JD589+22),"")</f>
      </c>
      <c r="HR589">
        <f>IF($JE589&gt;=23,INDEX($GT:$GT,$JD589+23),"")</f>
      </c>
      <c r="HS589">
        <f>IF($JE589&gt;=24,INDEX($GT:$GT,$JD589+24),"")</f>
      </c>
      <c r="HT589">
        <f>IF($JE589&gt;=25,INDEX($GT:$GT,$JD589+25),"")</f>
      </c>
      <c r="HU589">
        <f>IF($JE589&gt;=26,INDEX($GT:$GT,$JD589+26),"")</f>
      </c>
      <c r="HV589">
        <f>IF($JE589&gt;=27,INDEX($GT:$GT,$JD589+27),"")</f>
      </c>
      <c r="HW589">
        <f>IF($JE589&gt;=28,INDEX($GT:$GT,$JD589+28),"")</f>
      </c>
      <c r="HX589">
        <f>IF($JE589&gt;=29,INDEX($GT:$GT,$JD589+29),"")</f>
      </c>
      <c r="HY589">
        <f>IF($JE589&gt;=30,INDEX($GT:$GT,$JD589+30),"")</f>
      </c>
      <c r="HZ589">
        <f>IF($JE589&gt;=31,INDEX($GT:$GT,$JD589+31),"")</f>
      </c>
      <c r="IA589">
        <f>IF($JE589&gt;=32,INDEX($GT:$GT,$JD589+32),"")</f>
      </c>
      <c r="IB589">
        <f>IF($JE589&gt;=33,INDEX($GT:$GT,$JD589+33),"")</f>
      </c>
      <c r="IC589">
        <f>IF($JE589&gt;=34,INDEX($GT:$GT,$JD589+34),"")</f>
      </c>
      <c r="ID589">
        <f>IF($JE589&gt;=35,INDEX($GT:$GT,$JD589+35),"")</f>
      </c>
      <c r="IE589">
        <f>IF($JE589&gt;=36,INDEX($GT:$GT,$JD589+36),"")</f>
      </c>
      <c r="IF589">
        <f>IF($JE589&gt;=37,INDEX($GT:$GT,$JD589+37),"")</f>
      </c>
      <c r="IG589">
        <f>IF($JE589&gt;=38,INDEX($GT:$GT,$JD589+38),"")</f>
      </c>
      <c r="IH589">
        <f>IF($JE589&gt;=39,INDEX($GT:$GT,$JD589+39),"")</f>
      </c>
      <c r="II589">
        <f>IF($JE589&gt;=40,INDEX($GT:$GT,$JD589+40),"")</f>
      </c>
      <c r="IJ589">
        <f>IF($JE589&gt;=41,INDEX($GT:$GT,$JD589+41),"")</f>
      </c>
      <c r="IK589">
        <f>IF($JE589&gt;=42,INDEX($GT:$GT,$JD589+42),"")</f>
      </c>
      <c r="IL589">
        <f>IF($JE589&gt;=43,INDEX($GT:$GT,$JD589+43),"")</f>
      </c>
      <c r="IM589">
        <f>IF($JE589&gt;=44,INDEX($GT:$GT,$JD589+44),"")</f>
      </c>
      <c r="IN589">
        <f>IF($JE589&gt;=45,INDEX($GT:$GT,$JD589+45),"")</f>
      </c>
      <c r="IO589">
        <f>IF($JE589&gt;=46,INDEX($GT:$GT,$JD589+46),"")</f>
      </c>
      <c r="IP589">
        <f>IF($JE589&gt;=47,INDEX($GT:$GT,$JD589+47),"")</f>
      </c>
      <c r="IQ589">
        <f>IF($JE589&gt;=48,INDEX($GT:$GT,$JD589+48),"")</f>
      </c>
      <c r="IR589">
        <f>IF($JE589&gt;=49,INDEX($GT:$GT,$JD589+49),"")</f>
      </c>
      <c r="IS589">
        <f>IF($JE589&gt;=50,INDEX($GT:$GT,$JD589+50),"")</f>
      </c>
      <c r="IT589">
        <f>IF($JE589&gt;=51,INDEX($GT:$GT,$JD589+51),"")</f>
      </c>
      <c r="IU589">
        <f>IF($JE589&gt;=52,INDEX($GT:$GT,$JD589+52),"")</f>
      </c>
      <c r="IV589">
        <f>IF($JE589&gt;=53,INDEX($GT:$GT,$JD589+53),"")</f>
      </c>
      <c r="IW589">
        <f>IF($JE589&gt;=54,INDEX($GT:$GT,$JD589+54),"")</f>
      </c>
      <c r="IX589">
        <f>IF($JE589&gt;=55,INDEX($GT:$GT,$JD589+55),"")</f>
      </c>
      <c r="IY589">
        <f>IF($JE589&gt;=56,INDEX($GT:$GT,$JD589+56),"")</f>
      </c>
      <c r="IZ589">
        <f>IF($JE589&gt;=57,INDEX($GT:$GT,$JD589+57),"")</f>
      </c>
      <c r="JA589">
        <f>IF($JE589&gt;=58,INDEX($GT:$GT,$JD589+58),"")</f>
      </c>
      <c r="JB589">
        <f>IF($JE589&gt;=59,INDEX($GT:$GT,$JD589+59),"")</f>
      </c>
      <c r="JC589">
        <f>IF($JE589&gt;=60,INDEX($GT:$GT,$JD589+60),"")</f>
      </c>
      <c r="JD589">
        <f>IFERROR(MATCH($GS589,$GT$2:$GT$322,0)+1,0)</f>
      </c>
      <c r="JE589">
        <f>IFERROR(INDEX($GU$2:$GU$322,MATCH($GS589,$GT$2:$GT$322,0)),0)</f>
      </c>
      <c r="JF589" t="s">
        <v>28</v>
      </c>
      <c r="JG589" t="s">
        <v>28</v>
      </c>
    </row>
    <row r="590" spans="1:267" x14ac:dyDescent="0.25">
      <c r="J590" s="1"/>
      <c r="K590" s="1"/>
      <c r="L590" s="1"/>
      <c r="M590" s="1"/>
      <c r="N590" s="1">
        <f>IFERROR(IF(FIND(" - ",$J590)&gt;0,MID($J590,FIND(" - ",$J590)+3,LEN($J590)),""),"")</f>
      </c>
      <c r="P590" s="1"/>
      <c r="S590" t="s">
        <v>28</v>
      </c>
      <c r="U590">
        <f>IF(OR($S590="",$T590=""),"",IFERROR($S590/$T590,0))</f>
      </c>
      <c r="V590">
        <f>IF($S590="","",
IF($K590="","",
IF(ISNUMBER(SEARCH("exempt",LOWER($K590))),0,
$S590*(VALUE(SUBSTITUTE($K590,"%",""))/100))))</f>
      </c>
      <c r="AB590">
        <f>IF($S590="","",
SUM($S590,$V590,$Z590,$W590,$Y590)-
IF($AA590="",0,VALUE($AA590)))</f>
      </c>
      <c r="AJ590" t="s">
        <v>1281</v>
      </c>
      <c r="AR590">
        <f>IFERROR(LEFT($J590,FIND(" - ",$J590)-1),$J590)</f>
      </c>
      <c r="AU590">
        <f>IF($CJ590&gt;=1,INDEX($AS:$AS,$CI590+1),"")</f>
      </c>
      <c r="AV590">
        <f>IF($CJ590&gt;=2,INDEX($AS:$AS,$CI590+2),"")</f>
      </c>
      <c r="AW590">
        <f>IF($CJ590&gt;=3,INDEX($AS:$AS,$CI590+3),"")</f>
      </c>
      <c r="AX590">
        <f>IF($CJ590&gt;=4,INDEX($AS:$AS,$CI590+4),"")</f>
      </c>
      <c r="AY590">
        <f>IF($CJ590&gt;=5,INDEX($AS:$AS,$CI590+5),"")</f>
      </c>
      <c r="AZ590">
        <f>IF($CJ590&gt;=6,INDEX($AS:$AS,$CI590+6),"")</f>
      </c>
      <c r="BA590">
        <f>IF($CJ590&gt;=7,INDEX($AS:$AS,$CI590+7),"")</f>
      </c>
      <c r="BB590">
        <f>IF($CJ590&gt;=8,INDEX($AS:$AS,$CI590+8),"")</f>
      </c>
      <c r="BC590">
        <f>IF($CJ590&gt;=9,INDEX($AS:$AS,$CI590+9),"")</f>
      </c>
      <c r="BD590">
        <f>IF($CJ590&gt;=10,INDEX($AS:$AS,$CI590+10),"")</f>
      </c>
      <c r="BE590">
        <f>IF($CJ590&gt;=11,INDEX($AS:$AS,$CI590+11),"")</f>
      </c>
      <c r="BF590">
        <f>IF($CJ590&gt;=12,INDEX($AS:$AS,$CI590+12),"")</f>
      </c>
      <c r="BG590">
        <f>IF($CJ590&gt;=13,INDEX($AS:$AS,$CI590+13),"")</f>
      </c>
      <c r="BH590">
        <f>IF($CJ590&gt;=14,INDEX($AS:$AS,$CI590+14),"")</f>
      </c>
      <c r="BI590">
        <f>IF($CJ590&gt;=15,INDEX($AS:$AS,$CI590+15),"")</f>
      </c>
      <c r="BJ590">
        <f>IF($CJ590&gt;=16,INDEX($AS:$AS,$CI590+16),"")</f>
      </c>
      <c r="BK590">
        <f>IF($CJ590&gt;=17,INDEX($AS:$AS,$CI590+17),"")</f>
      </c>
      <c r="BL590">
        <f>IF($CJ590&gt;=18,INDEX($AS:$AS,$CI590+18),"")</f>
      </c>
      <c r="BM590">
        <f>IF($CJ590&gt;=19,INDEX($AS:$AS,$CI590+19),"")</f>
      </c>
      <c r="BN590">
        <f>IF($CJ590&gt;=20,INDEX($AS:$AS,$CI590+20),"")</f>
      </c>
      <c r="BO590">
        <f>IF($CJ590&gt;=21,INDEX($AS:$AS,$CI590+21),"")</f>
      </c>
      <c r="BP590">
        <f>IF($CJ590&gt;=22,INDEX($AS:$AS,$CI590+22),"")</f>
      </c>
      <c r="BQ590">
        <f>IF($CJ590&gt;=23,INDEX($AS:$AS,$CI590+23),"")</f>
      </c>
      <c r="BR590">
        <f>IF($CJ590&gt;=24,INDEX($AS:$AS,$CI590+24),"")</f>
      </c>
      <c r="BS590">
        <f>IF($CJ590&gt;=25,INDEX($AS:$AS,$CI590+25),"")</f>
      </c>
      <c r="BT590">
        <f>IF($CJ590&gt;=26,INDEX($AS:$AS,$CI590+26),"")</f>
      </c>
      <c r="BU590">
        <f>IF($CJ590&gt;=27,INDEX($AS:$AS,$CI590+27),"")</f>
      </c>
      <c r="BV590">
        <f>IF($CJ590&gt;=28,INDEX($AS:$AS,$CI590+28),"")</f>
      </c>
      <c r="BW590">
        <f>IF($CJ590&gt;=29,INDEX($AS:$AS,$CI590+29),"")</f>
      </c>
      <c r="BX590">
        <f>IF($CJ590&gt;=30,INDEX($AS:$AS,$CI590+30),"")</f>
      </c>
      <c r="BY590">
        <f>IF($CJ590&gt;=31,INDEX($AS:$AS,$CI590+31),"")</f>
      </c>
      <c r="BZ590">
        <f>IF($CJ590&gt;=32,INDEX($AS:$AS,$CI590+32),"")</f>
      </c>
      <c r="CA590">
        <f>IF($CJ590&gt;=33,INDEX($AS:$AS,$CI590+33),"")</f>
      </c>
      <c r="CB590">
        <f>IF($CJ590&gt;=34,INDEX($AS:$AS,$CI590+34),"")</f>
      </c>
      <c r="CC590">
        <f>IF($CJ590&gt;=35,INDEX($AS:$AS,$CI590+35),"")</f>
      </c>
      <c r="CD590">
        <f>IF($CJ590&gt;=36,INDEX($AS:$AS,$CI590+36),"")</f>
      </c>
      <c r="CE590">
        <f>IF($CJ590&gt;=37,INDEX($AS:$AS,$CI590+37),"")</f>
      </c>
      <c r="CF590">
        <f>IF($CJ590&gt;=38,INDEX($AS:$AS,$CI590+38),"")</f>
      </c>
      <c r="CG590">
        <f>IF($CJ590&gt;=39,INDEX($AS:$AS,$CI590+39),"")</f>
      </c>
      <c r="CH590">
        <f>IF($CJ590&gt;=40,INDEX($AS:$AS,$CI590+40),"")</f>
      </c>
      <c r="CI590">
        <f>IFERROR(MATCH($AR590,$AS$2:$AS$133,0)+1,0)</f>
      </c>
      <c r="CJ590">
        <f>IFERROR(INDEX($AT$2:$AT$133,MATCH($AR590,$AS$2:$AS$133,0)),0)</f>
      </c>
      <c r="CK590">
        <f>IFERROR(LEFT($O590,FIND(" - ",$O590)-1),$O590)</f>
      </c>
      <c r="CL590" t="s">
        <v>1282</v>
      </c>
      <c r="CM590">
        <v>1</v>
      </c>
      <c r="CN590">
        <f>IF($DI590&gt;=1,INDEX($CL:$CL,$DH590+1),"")</f>
      </c>
      <c r="CO590">
        <f>IF($DI590&gt;=2,INDEX($CL:$CL,$DH590+2),"")</f>
      </c>
      <c r="CP590">
        <f>IF($DI590&gt;=3,INDEX($CL:$CL,$DH590+3),"")</f>
      </c>
      <c r="CQ590">
        <f>IF($DI590&gt;=4,INDEX($CL:$CL,$DH590+4),"")</f>
      </c>
      <c r="CR590">
        <f>IF($DI590&gt;=5,INDEX($CL:$CL,$DH590+5),"")</f>
      </c>
      <c r="CS590">
        <f>IF($DI590&gt;=6,INDEX($CL:$CL,$DH590+6),"")</f>
      </c>
      <c r="CT590">
        <f>IF($DI590&gt;=7,INDEX($CL:$CL,$DH590+7),"")</f>
      </c>
      <c r="CU590">
        <f>IF($DI590&gt;=8,INDEX($CL:$CL,$DH590+8),"")</f>
      </c>
      <c r="CV590">
        <f>IF($DI590&gt;=9,INDEX($CL:$CL,$DH590+9),"")</f>
      </c>
      <c r="CW590">
        <f>IF($DI590&gt;=10,INDEX($CL:$CL,$DH590+10),"")</f>
      </c>
      <c r="CX590">
        <f>IF($DI590&gt;=11,INDEX($CL:$CL,$DH590+11),"")</f>
      </c>
      <c r="CY590">
        <f>IF($DI590&gt;=12,INDEX($CL:$CL,$DH590+12),"")</f>
      </c>
      <c r="CZ590">
        <f>IF($DI590&gt;=13,INDEX($CL:$CL,$DH590+13),"")</f>
      </c>
      <c r="DA590">
        <f>IF($DI590&gt;=14,INDEX($CL:$CL,$DH590+14),"")</f>
      </c>
      <c r="DB590">
        <f>IF($DI590&gt;=15,INDEX($CL:$CL,$DH590+15),"")</f>
      </c>
      <c r="DC590">
        <f>IF($DI590&gt;=16,INDEX($CL:$CL,$DH590+16),"")</f>
      </c>
      <c r="DD590">
        <f>IF($DI590&gt;=17,INDEX($CL:$CL,$DH590+17),"")</f>
      </c>
      <c r="DE590">
        <f>IF($DI590&gt;=18,INDEX($CL:$CL,$DH590+18),"")</f>
      </c>
      <c r="DF590">
        <f>IF($DI590&gt;=19,INDEX($CL:$CL,$DH590+19),"")</f>
      </c>
      <c r="DG590">
        <f>IF($DI590&gt;=20,INDEX($CL:$CL,$DH590+20),"")</f>
      </c>
      <c r="DH590">
        <f>IFERROR(MATCH($CK590,$CL$2:$CL$1558,0)+1,0)</f>
      </c>
      <c r="DI590">
        <f>IFERROR(INDEX($CM$2:$CM$1558,MATCH($CK590,$CL$2:$CL$1558,0)),0)</f>
      </c>
      <c r="DJ590">
        <f>IFERROR(INDEX($AQ:$AQ,MATCH($K590,$AP:$AP,0))&amp;"","")</f>
      </c>
      <c r="DN590">
        <f>IF($GQ590&gt;=1,INDEX($DK:$DK,$GP590+1),"")</f>
      </c>
      <c r="DO590">
        <f>IF($GQ590&gt;=2,INDEX($DK:$DK,$GP590+2),"")</f>
      </c>
      <c r="DP590">
        <f>IF($GQ590&gt;=3,INDEX($DK:$DK,$GP590+3),"")</f>
      </c>
      <c r="DQ590">
        <f>IF($GQ590&gt;=4,INDEX($DK:$DK,$GP590+4),"")</f>
      </c>
      <c r="DR590">
        <f>IF($GQ590&gt;=5,INDEX($DK:$DK,$GP590+5),"")</f>
      </c>
      <c r="DS590">
        <f>IF($GQ590&gt;=6,INDEX($DK:$DK,$GP590+6),"")</f>
      </c>
      <c r="DT590">
        <f>IF($GQ590&gt;=7,INDEX($DK:$DK,$GP590+7),"")</f>
      </c>
      <c r="DU590">
        <f>IF($GQ590&gt;=8,INDEX($DK:$DK,$GP590+8),"")</f>
      </c>
      <c r="DV590">
        <f>IF($GQ590&gt;=9,INDEX($DK:$DK,$GP590+9),"")</f>
      </c>
      <c r="DW590">
        <f>IF($GQ590&gt;=10,INDEX($DK:$DK,$GP590+10),"")</f>
      </c>
      <c r="DX590">
        <f>IF($GQ590&gt;=11,INDEX($DK:$DK,$GP590+11),"")</f>
      </c>
      <c r="DY590">
        <f>IF($GQ590&gt;=12,INDEX($DK:$DK,$GP590+12),"")</f>
      </c>
      <c r="DZ590">
        <f>IF($GQ590&gt;=13,INDEX($DK:$DK,$GP590+13),"")</f>
      </c>
      <c r="EA590">
        <f>IF($GQ590&gt;=14,INDEX($DK:$DK,$GP590+14),"")</f>
      </c>
      <c r="EB590">
        <f>IF($GQ590&gt;=15,INDEX($DK:$DK,$GP590+15),"")</f>
      </c>
      <c r="EC590">
        <f>IF($GQ590&gt;=16,INDEX($DK:$DK,$GP590+16),"")</f>
      </c>
      <c r="ED590">
        <f>IF($GQ590&gt;=17,INDEX($DK:$DK,$GP590+17),"")</f>
      </c>
      <c r="EE590">
        <f>IF($GQ590&gt;=18,INDEX($DK:$DK,$GP590+18),"")</f>
      </c>
      <c r="EF590">
        <f>IF($GQ590&gt;=19,INDEX($DK:$DK,$GP590+19),"")</f>
      </c>
      <c r="EG590">
        <f>IF($GQ590&gt;=20,INDEX($DK:$DK,$GP590+20),"")</f>
      </c>
      <c r="EH590">
        <f>IF($GQ590&gt;=21,INDEX($DK:$DK,$GP590+21),"")</f>
      </c>
      <c r="EI590">
        <f>IF($GQ590&gt;=22,INDEX($DK:$DK,$GP590+22),"")</f>
      </c>
      <c r="EJ590">
        <f>IF($GQ590&gt;=23,INDEX($DK:$DK,$GP590+23),"")</f>
      </c>
      <c r="EK590">
        <f>IF($GQ590&gt;=24,INDEX($DK:$DK,$GP590+24),"")</f>
      </c>
      <c r="EL590">
        <f>IF($GQ590&gt;=25,INDEX($DK:$DK,$GP590+25),"")</f>
      </c>
      <c r="EM590">
        <f>IF($GQ590&gt;=26,INDEX($DK:$DK,$GP590+26),"")</f>
      </c>
      <c r="EN590">
        <f>IF($GQ590&gt;=27,INDEX($DK:$DK,$GP590+27),"")</f>
      </c>
      <c r="EO590">
        <f>IF($GQ590&gt;=28,INDEX($DK:$DK,$GP590+28),"")</f>
      </c>
      <c r="EP590">
        <f>IF($GQ590&gt;=29,INDEX($DK:$DK,$GP590+29),"")</f>
      </c>
      <c r="EQ590">
        <f>IF($GQ590&gt;=30,INDEX($DK:$DK,$GP590+30),"")</f>
      </c>
      <c r="ER590">
        <f>IF($GQ590&gt;=31,INDEX($DK:$DK,$GP590+31),"")</f>
      </c>
      <c r="ES590">
        <f>IF($GQ590&gt;=32,INDEX($DK:$DK,$GP590+32),"")</f>
      </c>
      <c r="ET590">
        <f>IF($GQ590&gt;=33,INDEX($DK:$DK,$GP590+33),"")</f>
      </c>
      <c r="EU590">
        <f>IF($GQ590&gt;=34,INDEX($DK:$DK,$GP590+34),"")</f>
      </c>
      <c r="EV590">
        <f>IF($GQ590&gt;=35,INDEX($DK:$DK,$GP590+35),"")</f>
      </c>
      <c r="EW590">
        <f>IF($GQ590&gt;=36,INDEX($DK:$DK,$GP590+36),"")</f>
      </c>
      <c r="EX590">
        <f>IF($GQ590&gt;=37,INDEX($DK:$DK,$GP590+37),"")</f>
      </c>
      <c r="EY590">
        <f>IF($GQ590&gt;=38,INDEX($DK:$DK,$GP590+38),"")</f>
      </c>
      <c r="EZ590">
        <f>IF($GQ590&gt;=39,INDEX($DK:$DK,$GP590+39),"")</f>
      </c>
      <c r="FA590">
        <f>IF($GQ590&gt;=40,INDEX($DK:$DK,$GP590+40),"")</f>
      </c>
      <c r="FB590">
        <f>IF($GQ590&gt;=1,INDEX($DL:$DL,$GP590+1),"")</f>
      </c>
      <c r="FC590">
        <f>IF($GQ590&gt;=2,INDEX($DL:$DL,$GP590+2),"")</f>
      </c>
      <c r="FD590">
        <f>IF($GQ590&gt;=3,INDEX($DL:$DL,$GP590+3),"")</f>
      </c>
      <c r="FE590">
        <f>IF($GQ590&gt;=4,INDEX($DL:$DL,$GP590+4),"")</f>
      </c>
      <c r="FF590">
        <f>IF($GQ590&gt;=5,INDEX($DL:$DL,$GP590+5),"")</f>
      </c>
      <c r="FG590">
        <f>IF($GQ590&gt;=6,INDEX($DL:$DL,$GP590+6),"")</f>
      </c>
      <c r="FH590">
        <f>IF($GQ590&gt;=7,INDEX($DL:$DL,$GP590+7),"")</f>
      </c>
      <c r="FI590">
        <f>IF($GQ590&gt;=8,INDEX($DL:$DL,$GP590+8),"")</f>
      </c>
      <c r="FJ590">
        <f>IF($GQ590&gt;=9,INDEX($DL:$DL,$GP590+9),"")</f>
      </c>
      <c r="FK590">
        <f>IF($GQ590&gt;=10,INDEX($DL:$DL,$GP590+10),"")</f>
      </c>
      <c r="FL590">
        <f>IF($GQ590&gt;=11,INDEX($DL:$DL,$GP590+11),"")</f>
      </c>
      <c r="FM590">
        <f>IF($GQ590&gt;=12,INDEX($DL:$DL,$GP590+12),"")</f>
      </c>
      <c r="FN590">
        <f>IF($GQ590&gt;=13,INDEX($DL:$DL,$GP590+13),"")</f>
      </c>
      <c r="FO590">
        <f>IF($GQ590&gt;=14,INDEX($DL:$DL,$GP590+14),"")</f>
      </c>
      <c r="FP590">
        <f>IF($GQ590&gt;=15,INDEX($DL:$DL,$GP590+15),"")</f>
      </c>
      <c r="FQ590">
        <f>IF($GQ590&gt;=16,INDEX($DL:$DL,$GP590+16),"")</f>
      </c>
      <c r="FR590">
        <f>IF($GQ590&gt;=17,INDEX($DL:$DL,$GP590+17),"")</f>
      </c>
      <c r="FS590">
        <f>IF($GQ590&gt;=18,INDEX($DL:$DL,$GP590+18),"")</f>
      </c>
      <c r="FT590">
        <f>IF($GQ590&gt;=19,INDEX($DL:$DL,$GP590+19),"")</f>
      </c>
      <c r="FU590">
        <f>IF($GQ590&gt;=20,INDEX($DL:$DL,$GP590+20),"")</f>
      </c>
      <c r="FV590">
        <f>IF($GQ590&gt;=21,INDEX($DL:$DL,$GP590+21),"")</f>
      </c>
      <c r="FW590">
        <f>IF($GQ590&gt;=22,INDEX($DL:$DL,$GP590+22),"")</f>
      </c>
      <c r="FX590">
        <f>IF($GQ590&gt;=23,INDEX($DL:$DL,$GP590+23),"")</f>
      </c>
      <c r="FY590">
        <f>IF($GQ590&gt;=24,INDEX($DL:$DL,$GP590+24),"")</f>
      </c>
      <c r="FZ590">
        <f>IF($GQ590&gt;=25,INDEX($DL:$DL,$GP590+25),"")</f>
      </c>
      <c r="GA590">
        <f>IF($GQ590&gt;=26,INDEX($DL:$DL,$GP590+26),"")</f>
      </c>
      <c r="GB590">
        <f>IF($GQ590&gt;=27,INDEX($DL:$DL,$GP590+27),"")</f>
      </c>
      <c r="GC590">
        <f>IF($GQ590&gt;=28,INDEX($DL:$DL,$GP590+28),"")</f>
      </c>
      <c r="GD590">
        <f>IF($GQ590&gt;=29,INDEX($DL:$DL,$GP590+29),"")</f>
      </c>
      <c r="GE590">
        <f>IF($GQ590&gt;=30,INDEX($DL:$DL,$GP590+30),"")</f>
      </c>
      <c r="GF590">
        <f>IF($GQ590&gt;=31,INDEX($DL:$DL,$GP590+31),"")</f>
      </c>
      <c r="GG590">
        <f>IF($GQ590&gt;=32,INDEX($DL:$DL,$GP590+32),"")</f>
      </c>
      <c r="GH590">
        <f>IF($GQ590&gt;=33,INDEX($DL:$DL,$GP590+33),"")</f>
      </c>
      <c r="GI590">
        <f>IF($GQ590&gt;=34,INDEX($DL:$DL,$GP590+34),"")</f>
      </c>
      <c r="GJ590">
        <f>IF($GQ590&gt;=35,INDEX($DL:$DL,$GP590+35),"")</f>
      </c>
      <c r="GK590">
        <f>IF($GQ590&gt;=36,INDEX($DL:$DL,$GP590+36),"")</f>
      </c>
      <c r="GL590">
        <f>IF($GQ590&gt;=37,INDEX($DL:$DL,$GP590+37),"")</f>
      </c>
      <c r="GM590">
        <f>IF($GQ590&gt;=38,INDEX($DL:$DL,$GP590+38),"")</f>
      </c>
      <c r="GN590">
        <f>IF($GQ590&gt;=39,INDEX($DL:$DL,$GP590+39),"")</f>
      </c>
      <c r="GO590">
        <f>IF($GQ590&gt;=40,INDEX($DL:$DL,$GP590+40),"")</f>
      </c>
      <c r="GP590">
        <f>IFERROR(MATCH($DJ590,$DK$2:$DK$148,0)+1,0)</f>
      </c>
      <c r="GQ590">
        <f>IFERROR(INDEX($DM$2:$DM$148,MATCH($DJ590,$DK$2:$DK$148,0)),0)</f>
      </c>
      <c r="GR590">
        <f>IFERROR(MATCH($L590,$DN$590:$FA$590,0),0)</f>
      </c>
      <c r="GS590">
        <f>IF($GR590&gt;0,INDEX($FB$590:$GO$590,$GR590),"")</f>
      </c>
      <c r="GV590">
        <f>IF($JE590&gt;=1,INDEX($GT:$GT,$JD590+1),"")</f>
      </c>
      <c r="GW590">
        <f>IF($JE590&gt;=2,INDEX($GT:$GT,$JD590+2),"")</f>
      </c>
      <c r="GX590">
        <f>IF($JE590&gt;=3,INDEX($GT:$GT,$JD590+3),"")</f>
      </c>
      <c r="GY590">
        <f>IF($JE590&gt;=4,INDEX($GT:$GT,$JD590+4),"")</f>
      </c>
      <c r="GZ590">
        <f>IF($JE590&gt;=5,INDEX($GT:$GT,$JD590+5),"")</f>
      </c>
      <c r="HA590">
        <f>IF($JE590&gt;=6,INDEX($GT:$GT,$JD590+6),"")</f>
      </c>
      <c r="HB590">
        <f>IF($JE590&gt;=7,INDEX($GT:$GT,$JD590+7),"")</f>
      </c>
      <c r="HC590">
        <f>IF($JE590&gt;=8,INDEX($GT:$GT,$JD590+8),"")</f>
      </c>
      <c r="HD590">
        <f>IF($JE590&gt;=9,INDEX($GT:$GT,$JD590+9),"")</f>
      </c>
      <c r="HE590">
        <f>IF($JE590&gt;=10,INDEX($GT:$GT,$JD590+10),"")</f>
      </c>
      <c r="HF590">
        <f>IF($JE590&gt;=11,INDEX($GT:$GT,$JD590+11),"")</f>
      </c>
      <c r="HG590">
        <f>IF($JE590&gt;=12,INDEX($GT:$GT,$JD590+12),"")</f>
      </c>
      <c r="HH590">
        <f>IF($JE590&gt;=13,INDEX($GT:$GT,$JD590+13),"")</f>
      </c>
      <c r="HI590">
        <f>IF($JE590&gt;=14,INDEX($GT:$GT,$JD590+14),"")</f>
      </c>
      <c r="HJ590">
        <f>IF($JE590&gt;=15,INDEX($GT:$GT,$JD590+15),"")</f>
      </c>
      <c r="HK590">
        <f>IF($JE590&gt;=16,INDEX($GT:$GT,$JD590+16),"")</f>
      </c>
      <c r="HL590">
        <f>IF($JE590&gt;=17,INDEX($GT:$GT,$JD590+17),"")</f>
      </c>
      <c r="HM590">
        <f>IF($JE590&gt;=18,INDEX($GT:$GT,$JD590+18),"")</f>
      </c>
      <c r="HN590">
        <f>IF($JE590&gt;=19,INDEX($GT:$GT,$JD590+19),"")</f>
      </c>
      <c r="HO590">
        <f>IF($JE590&gt;=20,INDEX($GT:$GT,$JD590+20),"")</f>
      </c>
      <c r="HP590">
        <f>IF($JE590&gt;=21,INDEX($GT:$GT,$JD590+21),"")</f>
      </c>
      <c r="HQ590">
        <f>IF($JE590&gt;=22,INDEX($GT:$GT,$JD590+22),"")</f>
      </c>
      <c r="HR590">
        <f>IF($JE590&gt;=23,INDEX($GT:$GT,$JD590+23),"")</f>
      </c>
      <c r="HS590">
        <f>IF($JE590&gt;=24,INDEX($GT:$GT,$JD590+24),"")</f>
      </c>
      <c r="HT590">
        <f>IF($JE590&gt;=25,INDEX($GT:$GT,$JD590+25),"")</f>
      </c>
      <c r="HU590">
        <f>IF($JE590&gt;=26,INDEX($GT:$GT,$JD590+26),"")</f>
      </c>
      <c r="HV590">
        <f>IF($JE590&gt;=27,INDEX($GT:$GT,$JD590+27),"")</f>
      </c>
      <c r="HW590">
        <f>IF($JE590&gt;=28,INDEX($GT:$GT,$JD590+28),"")</f>
      </c>
      <c r="HX590">
        <f>IF($JE590&gt;=29,INDEX($GT:$GT,$JD590+29),"")</f>
      </c>
      <c r="HY590">
        <f>IF($JE590&gt;=30,INDEX($GT:$GT,$JD590+30),"")</f>
      </c>
      <c r="HZ590">
        <f>IF($JE590&gt;=31,INDEX($GT:$GT,$JD590+31),"")</f>
      </c>
      <c r="IA590">
        <f>IF($JE590&gt;=32,INDEX($GT:$GT,$JD590+32),"")</f>
      </c>
      <c r="IB590">
        <f>IF($JE590&gt;=33,INDEX($GT:$GT,$JD590+33),"")</f>
      </c>
      <c r="IC590">
        <f>IF($JE590&gt;=34,INDEX($GT:$GT,$JD590+34),"")</f>
      </c>
      <c r="ID590">
        <f>IF($JE590&gt;=35,INDEX($GT:$GT,$JD590+35),"")</f>
      </c>
      <c r="IE590">
        <f>IF($JE590&gt;=36,INDEX($GT:$GT,$JD590+36),"")</f>
      </c>
      <c r="IF590">
        <f>IF($JE590&gt;=37,INDEX($GT:$GT,$JD590+37),"")</f>
      </c>
      <c r="IG590">
        <f>IF($JE590&gt;=38,INDEX($GT:$GT,$JD590+38),"")</f>
      </c>
      <c r="IH590">
        <f>IF($JE590&gt;=39,INDEX($GT:$GT,$JD590+39),"")</f>
      </c>
      <c r="II590">
        <f>IF($JE590&gt;=40,INDEX($GT:$GT,$JD590+40),"")</f>
      </c>
      <c r="IJ590">
        <f>IF($JE590&gt;=41,INDEX($GT:$GT,$JD590+41),"")</f>
      </c>
      <c r="IK590">
        <f>IF($JE590&gt;=42,INDEX($GT:$GT,$JD590+42),"")</f>
      </c>
      <c r="IL590">
        <f>IF($JE590&gt;=43,INDEX($GT:$GT,$JD590+43),"")</f>
      </c>
      <c r="IM590">
        <f>IF($JE590&gt;=44,INDEX($GT:$GT,$JD590+44),"")</f>
      </c>
      <c r="IN590">
        <f>IF($JE590&gt;=45,INDEX($GT:$GT,$JD590+45),"")</f>
      </c>
      <c r="IO590">
        <f>IF($JE590&gt;=46,INDEX($GT:$GT,$JD590+46),"")</f>
      </c>
      <c r="IP590">
        <f>IF($JE590&gt;=47,INDEX($GT:$GT,$JD590+47),"")</f>
      </c>
      <c r="IQ590">
        <f>IF($JE590&gt;=48,INDEX($GT:$GT,$JD590+48),"")</f>
      </c>
      <c r="IR590">
        <f>IF($JE590&gt;=49,INDEX($GT:$GT,$JD590+49),"")</f>
      </c>
      <c r="IS590">
        <f>IF($JE590&gt;=50,INDEX($GT:$GT,$JD590+50),"")</f>
      </c>
      <c r="IT590">
        <f>IF($JE590&gt;=51,INDEX($GT:$GT,$JD590+51),"")</f>
      </c>
      <c r="IU590">
        <f>IF($JE590&gt;=52,INDEX($GT:$GT,$JD590+52),"")</f>
      </c>
      <c r="IV590">
        <f>IF($JE590&gt;=53,INDEX($GT:$GT,$JD590+53),"")</f>
      </c>
      <c r="IW590">
        <f>IF($JE590&gt;=54,INDEX($GT:$GT,$JD590+54),"")</f>
      </c>
      <c r="IX590">
        <f>IF($JE590&gt;=55,INDEX($GT:$GT,$JD590+55),"")</f>
      </c>
      <c r="IY590">
        <f>IF($JE590&gt;=56,INDEX($GT:$GT,$JD590+56),"")</f>
      </c>
      <c r="IZ590">
        <f>IF($JE590&gt;=57,INDEX($GT:$GT,$JD590+57),"")</f>
      </c>
      <c r="JA590">
        <f>IF($JE590&gt;=58,INDEX($GT:$GT,$JD590+58),"")</f>
      </c>
      <c r="JB590">
        <f>IF($JE590&gt;=59,INDEX($GT:$GT,$JD590+59),"")</f>
      </c>
      <c r="JC590">
        <f>IF($JE590&gt;=60,INDEX($GT:$GT,$JD590+60),"")</f>
      </c>
      <c r="JD590">
        <f>IFERROR(MATCH($GS590,$GT$2:$GT$322,0)+1,0)</f>
      </c>
      <c r="JE590">
        <f>IFERROR(INDEX($GU$2:$GU$322,MATCH($GS590,$GT$2:$GT$322,0)),0)</f>
      </c>
      <c r="JF590" t="s">
        <v>28</v>
      </c>
      <c r="JG590" t="s">
        <v>28</v>
      </c>
    </row>
    <row r="591" spans="1:267" x14ac:dyDescent="0.25">
      <c r="J591" s="1"/>
      <c r="K591" s="1"/>
      <c r="L591" s="1"/>
      <c r="M591" s="1"/>
      <c r="N591" s="1">
        <f>IFERROR(IF(FIND(" - ",$J591)&gt;0,MID($J591,FIND(" - ",$J591)+3,LEN($J591)),""),"")</f>
      </c>
      <c r="P591" s="1"/>
      <c r="S591" t="s">
        <v>28</v>
      </c>
      <c r="U591">
        <f>IF(OR($S591="",$T591=""),"",IFERROR($S591/$T591,0))</f>
      </c>
      <c r="V591">
        <f>IF($S591="","",
IF($K591="","",
IF(ISNUMBER(SEARCH("exempt",LOWER($K591))),0,
$S591*(VALUE(SUBSTITUTE($K591,"%",""))/100))))</f>
      </c>
      <c r="AB591">
        <f>IF($S591="","",
SUM($S591,$V591,$Z591,$W591,$Y591)-
IF($AA591="",0,VALUE($AA591)))</f>
      </c>
      <c r="AJ591" t="s">
        <v>1283</v>
      </c>
      <c r="AR591">
        <f>IFERROR(LEFT($J591,FIND(" - ",$J591)-1),$J591)</f>
      </c>
      <c r="AU591">
        <f>IF($CJ591&gt;=1,INDEX($AS:$AS,$CI591+1),"")</f>
      </c>
      <c r="AV591">
        <f>IF($CJ591&gt;=2,INDEX($AS:$AS,$CI591+2),"")</f>
      </c>
      <c r="AW591">
        <f>IF($CJ591&gt;=3,INDEX($AS:$AS,$CI591+3),"")</f>
      </c>
      <c r="AX591">
        <f>IF($CJ591&gt;=4,INDEX($AS:$AS,$CI591+4),"")</f>
      </c>
      <c r="AY591">
        <f>IF($CJ591&gt;=5,INDEX($AS:$AS,$CI591+5),"")</f>
      </c>
      <c r="AZ591">
        <f>IF($CJ591&gt;=6,INDEX($AS:$AS,$CI591+6),"")</f>
      </c>
      <c r="BA591">
        <f>IF($CJ591&gt;=7,INDEX($AS:$AS,$CI591+7),"")</f>
      </c>
      <c r="BB591">
        <f>IF($CJ591&gt;=8,INDEX($AS:$AS,$CI591+8),"")</f>
      </c>
      <c r="BC591">
        <f>IF($CJ591&gt;=9,INDEX($AS:$AS,$CI591+9),"")</f>
      </c>
      <c r="BD591">
        <f>IF($CJ591&gt;=10,INDEX($AS:$AS,$CI591+10),"")</f>
      </c>
      <c r="BE591">
        <f>IF($CJ591&gt;=11,INDEX($AS:$AS,$CI591+11),"")</f>
      </c>
      <c r="BF591">
        <f>IF($CJ591&gt;=12,INDEX($AS:$AS,$CI591+12),"")</f>
      </c>
      <c r="BG591">
        <f>IF($CJ591&gt;=13,INDEX($AS:$AS,$CI591+13),"")</f>
      </c>
      <c r="BH591">
        <f>IF($CJ591&gt;=14,INDEX($AS:$AS,$CI591+14),"")</f>
      </c>
      <c r="BI591">
        <f>IF($CJ591&gt;=15,INDEX($AS:$AS,$CI591+15),"")</f>
      </c>
      <c r="BJ591">
        <f>IF($CJ591&gt;=16,INDEX($AS:$AS,$CI591+16),"")</f>
      </c>
      <c r="BK591">
        <f>IF($CJ591&gt;=17,INDEX($AS:$AS,$CI591+17),"")</f>
      </c>
      <c r="BL591">
        <f>IF($CJ591&gt;=18,INDEX($AS:$AS,$CI591+18),"")</f>
      </c>
      <c r="BM591">
        <f>IF($CJ591&gt;=19,INDEX($AS:$AS,$CI591+19),"")</f>
      </c>
      <c r="BN591">
        <f>IF($CJ591&gt;=20,INDEX($AS:$AS,$CI591+20),"")</f>
      </c>
      <c r="BO591">
        <f>IF($CJ591&gt;=21,INDEX($AS:$AS,$CI591+21),"")</f>
      </c>
      <c r="BP591">
        <f>IF($CJ591&gt;=22,INDEX($AS:$AS,$CI591+22),"")</f>
      </c>
      <c r="BQ591">
        <f>IF($CJ591&gt;=23,INDEX($AS:$AS,$CI591+23),"")</f>
      </c>
      <c r="BR591">
        <f>IF($CJ591&gt;=24,INDEX($AS:$AS,$CI591+24),"")</f>
      </c>
      <c r="BS591">
        <f>IF($CJ591&gt;=25,INDEX($AS:$AS,$CI591+25),"")</f>
      </c>
      <c r="BT591">
        <f>IF($CJ591&gt;=26,INDEX($AS:$AS,$CI591+26),"")</f>
      </c>
      <c r="BU591">
        <f>IF($CJ591&gt;=27,INDEX($AS:$AS,$CI591+27),"")</f>
      </c>
      <c r="BV591">
        <f>IF($CJ591&gt;=28,INDEX($AS:$AS,$CI591+28),"")</f>
      </c>
      <c r="BW591">
        <f>IF($CJ591&gt;=29,INDEX($AS:$AS,$CI591+29),"")</f>
      </c>
      <c r="BX591">
        <f>IF($CJ591&gt;=30,INDEX($AS:$AS,$CI591+30),"")</f>
      </c>
      <c r="BY591">
        <f>IF($CJ591&gt;=31,INDEX($AS:$AS,$CI591+31),"")</f>
      </c>
      <c r="BZ591">
        <f>IF($CJ591&gt;=32,INDEX($AS:$AS,$CI591+32),"")</f>
      </c>
      <c r="CA591">
        <f>IF($CJ591&gt;=33,INDEX($AS:$AS,$CI591+33),"")</f>
      </c>
      <c r="CB591">
        <f>IF($CJ591&gt;=34,INDEX($AS:$AS,$CI591+34),"")</f>
      </c>
      <c r="CC591">
        <f>IF($CJ591&gt;=35,INDEX($AS:$AS,$CI591+35),"")</f>
      </c>
      <c r="CD591">
        <f>IF($CJ591&gt;=36,INDEX($AS:$AS,$CI591+36),"")</f>
      </c>
      <c r="CE591">
        <f>IF($CJ591&gt;=37,INDEX($AS:$AS,$CI591+37),"")</f>
      </c>
      <c r="CF591">
        <f>IF($CJ591&gt;=38,INDEX($AS:$AS,$CI591+38),"")</f>
      </c>
      <c r="CG591">
        <f>IF($CJ591&gt;=39,INDEX($AS:$AS,$CI591+39),"")</f>
      </c>
      <c r="CH591">
        <f>IF($CJ591&gt;=40,INDEX($AS:$AS,$CI591+40),"")</f>
      </c>
      <c r="CI591">
        <f>IFERROR(MATCH($AR591,$AS$2:$AS$133,0)+1,0)</f>
      </c>
      <c r="CJ591">
        <f>IFERROR(INDEX($AT$2:$AT$133,MATCH($AR591,$AS$2:$AS$133,0)),0)</f>
      </c>
      <c r="CK591">
        <f>IFERROR(LEFT($O591,FIND(" - ",$O591)-1),$O591)</f>
      </c>
      <c r="CL591" t="s">
        <v>113</v>
      </c>
      <c r="CN591">
        <f>IF($DI591&gt;=1,INDEX($CL:$CL,$DH591+1),"")</f>
      </c>
      <c r="CO591">
        <f>IF($DI591&gt;=2,INDEX($CL:$CL,$DH591+2),"")</f>
      </c>
      <c r="CP591">
        <f>IF($DI591&gt;=3,INDEX($CL:$CL,$DH591+3),"")</f>
      </c>
      <c r="CQ591">
        <f>IF($DI591&gt;=4,INDEX($CL:$CL,$DH591+4),"")</f>
      </c>
      <c r="CR591">
        <f>IF($DI591&gt;=5,INDEX($CL:$CL,$DH591+5),"")</f>
      </c>
      <c r="CS591">
        <f>IF($DI591&gt;=6,INDEX($CL:$CL,$DH591+6),"")</f>
      </c>
      <c r="CT591">
        <f>IF($DI591&gt;=7,INDEX($CL:$CL,$DH591+7),"")</f>
      </c>
      <c r="CU591">
        <f>IF($DI591&gt;=8,INDEX($CL:$CL,$DH591+8),"")</f>
      </c>
      <c r="CV591">
        <f>IF($DI591&gt;=9,INDEX($CL:$CL,$DH591+9),"")</f>
      </c>
      <c r="CW591">
        <f>IF($DI591&gt;=10,INDEX($CL:$CL,$DH591+10),"")</f>
      </c>
      <c r="CX591">
        <f>IF($DI591&gt;=11,INDEX($CL:$CL,$DH591+11),"")</f>
      </c>
      <c r="CY591">
        <f>IF($DI591&gt;=12,INDEX($CL:$CL,$DH591+12),"")</f>
      </c>
      <c r="CZ591">
        <f>IF($DI591&gt;=13,INDEX($CL:$CL,$DH591+13),"")</f>
      </c>
      <c r="DA591">
        <f>IF($DI591&gt;=14,INDEX($CL:$CL,$DH591+14),"")</f>
      </c>
      <c r="DB591">
        <f>IF($DI591&gt;=15,INDEX($CL:$CL,$DH591+15),"")</f>
      </c>
      <c r="DC591">
        <f>IF($DI591&gt;=16,INDEX($CL:$CL,$DH591+16),"")</f>
      </c>
      <c r="DD591">
        <f>IF($DI591&gt;=17,INDEX($CL:$CL,$DH591+17),"")</f>
      </c>
      <c r="DE591">
        <f>IF($DI591&gt;=18,INDEX($CL:$CL,$DH591+18),"")</f>
      </c>
      <c r="DF591">
        <f>IF($DI591&gt;=19,INDEX($CL:$CL,$DH591+19),"")</f>
      </c>
      <c r="DG591">
        <f>IF($DI591&gt;=20,INDEX($CL:$CL,$DH591+20),"")</f>
      </c>
      <c r="DH591">
        <f>IFERROR(MATCH($CK591,$CL$2:$CL$1558,0)+1,0)</f>
      </c>
      <c r="DI591">
        <f>IFERROR(INDEX($CM$2:$CM$1558,MATCH($CK591,$CL$2:$CL$1558,0)),0)</f>
      </c>
      <c r="DJ591">
        <f>IFERROR(INDEX($AQ:$AQ,MATCH($K591,$AP:$AP,0))&amp;"","")</f>
      </c>
      <c r="DN591">
        <f>IF($GQ591&gt;=1,INDEX($DK:$DK,$GP591+1),"")</f>
      </c>
      <c r="DO591">
        <f>IF($GQ591&gt;=2,INDEX($DK:$DK,$GP591+2),"")</f>
      </c>
      <c r="DP591">
        <f>IF($GQ591&gt;=3,INDEX($DK:$DK,$GP591+3),"")</f>
      </c>
      <c r="DQ591">
        <f>IF($GQ591&gt;=4,INDEX($DK:$DK,$GP591+4),"")</f>
      </c>
      <c r="DR591">
        <f>IF($GQ591&gt;=5,INDEX($DK:$DK,$GP591+5),"")</f>
      </c>
      <c r="DS591">
        <f>IF($GQ591&gt;=6,INDEX($DK:$DK,$GP591+6),"")</f>
      </c>
      <c r="DT591">
        <f>IF($GQ591&gt;=7,INDEX($DK:$DK,$GP591+7),"")</f>
      </c>
      <c r="DU591">
        <f>IF($GQ591&gt;=8,INDEX($DK:$DK,$GP591+8),"")</f>
      </c>
      <c r="DV591">
        <f>IF($GQ591&gt;=9,INDEX($DK:$DK,$GP591+9),"")</f>
      </c>
      <c r="DW591">
        <f>IF($GQ591&gt;=10,INDEX($DK:$DK,$GP591+10),"")</f>
      </c>
      <c r="DX591">
        <f>IF($GQ591&gt;=11,INDEX($DK:$DK,$GP591+11),"")</f>
      </c>
      <c r="DY591">
        <f>IF($GQ591&gt;=12,INDEX($DK:$DK,$GP591+12),"")</f>
      </c>
      <c r="DZ591">
        <f>IF($GQ591&gt;=13,INDEX($DK:$DK,$GP591+13),"")</f>
      </c>
      <c r="EA591">
        <f>IF($GQ591&gt;=14,INDEX($DK:$DK,$GP591+14),"")</f>
      </c>
      <c r="EB591">
        <f>IF($GQ591&gt;=15,INDEX($DK:$DK,$GP591+15),"")</f>
      </c>
      <c r="EC591">
        <f>IF($GQ591&gt;=16,INDEX($DK:$DK,$GP591+16),"")</f>
      </c>
      <c r="ED591">
        <f>IF($GQ591&gt;=17,INDEX($DK:$DK,$GP591+17),"")</f>
      </c>
      <c r="EE591">
        <f>IF($GQ591&gt;=18,INDEX($DK:$DK,$GP591+18),"")</f>
      </c>
      <c r="EF591">
        <f>IF($GQ591&gt;=19,INDEX($DK:$DK,$GP591+19),"")</f>
      </c>
      <c r="EG591">
        <f>IF($GQ591&gt;=20,INDEX($DK:$DK,$GP591+20),"")</f>
      </c>
      <c r="EH591">
        <f>IF($GQ591&gt;=21,INDEX($DK:$DK,$GP591+21),"")</f>
      </c>
      <c r="EI591">
        <f>IF($GQ591&gt;=22,INDEX($DK:$DK,$GP591+22),"")</f>
      </c>
      <c r="EJ591">
        <f>IF($GQ591&gt;=23,INDEX($DK:$DK,$GP591+23),"")</f>
      </c>
      <c r="EK591">
        <f>IF($GQ591&gt;=24,INDEX($DK:$DK,$GP591+24),"")</f>
      </c>
      <c r="EL591">
        <f>IF($GQ591&gt;=25,INDEX($DK:$DK,$GP591+25),"")</f>
      </c>
      <c r="EM591">
        <f>IF($GQ591&gt;=26,INDEX($DK:$DK,$GP591+26),"")</f>
      </c>
      <c r="EN591">
        <f>IF($GQ591&gt;=27,INDEX($DK:$DK,$GP591+27),"")</f>
      </c>
      <c r="EO591">
        <f>IF($GQ591&gt;=28,INDEX($DK:$DK,$GP591+28),"")</f>
      </c>
      <c r="EP591">
        <f>IF($GQ591&gt;=29,INDEX($DK:$DK,$GP591+29),"")</f>
      </c>
      <c r="EQ591">
        <f>IF($GQ591&gt;=30,INDEX($DK:$DK,$GP591+30),"")</f>
      </c>
      <c r="ER591">
        <f>IF($GQ591&gt;=31,INDEX($DK:$DK,$GP591+31),"")</f>
      </c>
      <c r="ES591">
        <f>IF($GQ591&gt;=32,INDEX($DK:$DK,$GP591+32),"")</f>
      </c>
      <c r="ET591">
        <f>IF($GQ591&gt;=33,INDEX($DK:$DK,$GP591+33),"")</f>
      </c>
      <c r="EU591">
        <f>IF($GQ591&gt;=34,INDEX($DK:$DK,$GP591+34),"")</f>
      </c>
      <c r="EV591">
        <f>IF($GQ591&gt;=35,INDEX($DK:$DK,$GP591+35),"")</f>
      </c>
      <c r="EW591">
        <f>IF($GQ591&gt;=36,INDEX($DK:$DK,$GP591+36),"")</f>
      </c>
      <c r="EX591">
        <f>IF($GQ591&gt;=37,INDEX($DK:$DK,$GP591+37),"")</f>
      </c>
      <c r="EY591">
        <f>IF($GQ591&gt;=38,INDEX($DK:$DK,$GP591+38),"")</f>
      </c>
      <c r="EZ591">
        <f>IF($GQ591&gt;=39,INDEX($DK:$DK,$GP591+39),"")</f>
      </c>
      <c r="FA591">
        <f>IF($GQ591&gt;=40,INDEX($DK:$DK,$GP591+40),"")</f>
      </c>
      <c r="FB591">
        <f>IF($GQ591&gt;=1,INDEX($DL:$DL,$GP591+1),"")</f>
      </c>
      <c r="FC591">
        <f>IF($GQ591&gt;=2,INDEX($DL:$DL,$GP591+2),"")</f>
      </c>
      <c r="FD591">
        <f>IF($GQ591&gt;=3,INDEX($DL:$DL,$GP591+3),"")</f>
      </c>
      <c r="FE591">
        <f>IF($GQ591&gt;=4,INDEX($DL:$DL,$GP591+4),"")</f>
      </c>
      <c r="FF591">
        <f>IF($GQ591&gt;=5,INDEX($DL:$DL,$GP591+5),"")</f>
      </c>
      <c r="FG591">
        <f>IF($GQ591&gt;=6,INDEX($DL:$DL,$GP591+6),"")</f>
      </c>
      <c r="FH591">
        <f>IF($GQ591&gt;=7,INDEX($DL:$DL,$GP591+7),"")</f>
      </c>
      <c r="FI591">
        <f>IF($GQ591&gt;=8,INDEX($DL:$DL,$GP591+8),"")</f>
      </c>
      <c r="FJ591">
        <f>IF($GQ591&gt;=9,INDEX($DL:$DL,$GP591+9),"")</f>
      </c>
      <c r="FK591">
        <f>IF($GQ591&gt;=10,INDEX($DL:$DL,$GP591+10),"")</f>
      </c>
      <c r="FL591">
        <f>IF($GQ591&gt;=11,INDEX($DL:$DL,$GP591+11),"")</f>
      </c>
      <c r="FM591">
        <f>IF($GQ591&gt;=12,INDEX($DL:$DL,$GP591+12),"")</f>
      </c>
      <c r="FN591">
        <f>IF($GQ591&gt;=13,INDEX($DL:$DL,$GP591+13),"")</f>
      </c>
      <c r="FO591">
        <f>IF($GQ591&gt;=14,INDEX($DL:$DL,$GP591+14),"")</f>
      </c>
      <c r="FP591">
        <f>IF($GQ591&gt;=15,INDEX($DL:$DL,$GP591+15),"")</f>
      </c>
      <c r="FQ591">
        <f>IF($GQ591&gt;=16,INDEX($DL:$DL,$GP591+16),"")</f>
      </c>
      <c r="FR591">
        <f>IF($GQ591&gt;=17,INDEX($DL:$DL,$GP591+17),"")</f>
      </c>
      <c r="FS591">
        <f>IF($GQ591&gt;=18,INDEX($DL:$DL,$GP591+18),"")</f>
      </c>
      <c r="FT591">
        <f>IF($GQ591&gt;=19,INDEX($DL:$DL,$GP591+19),"")</f>
      </c>
      <c r="FU591">
        <f>IF($GQ591&gt;=20,INDEX($DL:$DL,$GP591+20),"")</f>
      </c>
      <c r="FV591">
        <f>IF($GQ591&gt;=21,INDEX($DL:$DL,$GP591+21),"")</f>
      </c>
      <c r="FW591">
        <f>IF($GQ591&gt;=22,INDEX($DL:$DL,$GP591+22),"")</f>
      </c>
      <c r="FX591">
        <f>IF($GQ591&gt;=23,INDEX($DL:$DL,$GP591+23),"")</f>
      </c>
      <c r="FY591">
        <f>IF($GQ591&gt;=24,INDEX($DL:$DL,$GP591+24),"")</f>
      </c>
      <c r="FZ591">
        <f>IF($GQ591&gt;=25,INDEX($DL:$DL,$GP591+25),"")</f>
      </c>
      <c r="GA591">
        <f>IF($GQ591&gt;=26,INDEX($DL:$DL,$GP591+26),"")</f>
      </c>
      <c r="GB591">
        <f>IF($GQ591&gt;=27,INDEX($DL:$DL,$GP591+27),"")</f>
      </c>
      <c r="GC591">
        <f>IF($GQ591&gt;=28,INDEX($DL:$DL,$GP591+28),"")</f>
      </c>
      <c r="GD591">
        <f>IF($GQ591&gt;=29,INDEX($DL:$DL,$GP591+29),"")</f>
      </c>
      <c r="GE591">
        <f>IF($GQ591&gt;=30,INDEX($DL:$DL,$GP591+30),"")</f>
      </c>
      <c r="GF591">
        <f>IF($GQ591&gt;=31,INDEX($DL:$DL,$GP591+31),"")</f>
      </c>
      <c r="GG591">
        <f>IF($GQ591&gt;=32,INDEX($DL:$DL,$GP591+32),"")</f>
      </c>
      <c r="GH591">
        <f>IF($GQ591&gt;=33,INDEX($DL:$DL,$GP591+33),"")</f>
      </c>
      <c r="GI591">
        <f>IF($GQ591&gt;=34,INDEX($DL:$DL,$GP591+34),"")</f>
      </c>
      <c r="GJ591">
        <f>IF($GQ591&gt;=35,INDEX($DL:$DL,$GP591+35),"")</f>
      </c>
      <c r="GK591">
        <f>IF($GQ591&gt;=36,INDEX($DL:$DL,$GP591+36),"")</f>
      </c>
      <c r="GL591">
        <f>IF($GQ591&gt;=37,INDEX($DL:$DL,$GP591+37),"")</f>
      </c>
      <c r="GM591">
        <f>IF($GQ591&gt;=38,INDEX($DL:$DL,$GP591+38),"")</f>
      </c>
      <c r="GN591">
        <f>IF($GQ591&gt;=39,INDEX($DL:$DL,$GP591+39),"")</f>
      </c>
      <c r="GO591">
        <f>IF($GQ591&gt;=40,INDEX($DL:$DL,$GP591+40),"")</f>
      </c>
      <c r="GP591">
        <f>IFERROR(MATCH($DJ591,$DK$2:$DK$148,0)+1,0)</f>
      </c>
      <c r="GQ591">
        <f>IFERROR(INDEX($DM$2:$DM$148,MATCH($DJ591,$DK$2:$DK$148,0)),0)</f>
      </c>
      <c r="GR591">
        <f>IFERROR(MATCH($L591,$DN$591:$FA$591,0),0)</f>
      </c>
      <c r="GS591">
        <f>IF($GR591&gt;0,INDEX($FB$591:$GO$591,$GR591),"")</f>
      </c>
      <c r="GV591">
        <f>IF($JE591&gt;=1,INDEX($GT:$GT,$JD591+1),"")</f>
      </c>
      <c r="GW591">
        <f>IF($JE591&gt;=2,INDEX($GT:$GT,$JD591+2),"")</f>
      </c>
      <c r="GX591">
        <f>IF($JE591&gt;=3,INDEX($GT:$GT,$JD591+3),"")</f>
      </c>
      <c r="GY591">
        <f>IF($JE591&gt;=4,INDEX($GT:$GT,$JD591+4),"")</f>
      </c>
      <c r="GZ591">
        <f>IF($JE591&gt;=5,INDEX($GT:$GT,$JD591+5),"")</f>
      </c>
      <c r="HA591">
        <f>IF($JE591&gt;=6,INDEX($GT:$GT,$JD591+6),"")</f>
      </c>
      <c r="HB591">
        <f>IF($JE591&gt;=7,INDEX($GT:$GT,$JD591+7),"")</f>
      </c>
      <c r="HC591">
        <f>IF($JE591&gt;=8,INDEX($GT:$GT,$JD591+8),"")</f>
      </c>
      <c r="HD591">
        <f>IF($JE591&gt;=9,INDEX($GT:$GT,$JD591+9),"")</f>
      </c>
      <c r="HE591">
        <f>IF($JE591&gt;=10,INDEX($GT:$GT,$JD591+10),"")</f>
      </c>
      <c r="HF591">
        <f>IF($JE591&gt;=11,INDEX($GT:$GT,$JD591+11),"")</f>
      </c>
      <c r="HG591">
        <f>IF($JE591&gt;=12,INDEX($GT:$GT,$JD591+12),"")</f>
      </c>
      <c r="HH591">
        <f>IF($JE591&gt;=13,INDEX($GT:$GT,$JD591+13),"")</f>
      </c>
      <c r="HI591">
        <f>IF($JE591&gt;=14,INDEX($GT:$GT,$JD591+14),"")</f>
      </c>
      <c r="HJ591">
        <f>IF($JE591&gt;=15,INDEX($GT:$GT,$JD591+15),"")</f>
      </c>
      <c r="HK591">
        <f>IF($JE591&gt;=16,INDEX($GT:$GT,$JD591+16),"")</f>
      </c>
      <c r="HL591">
        <f>IF($JE591&gt;=17,INDEX($GT:$GT,$JD591+17),"")</f>
      </c>
      <c r="HM591">
        <f>IF($JE591&gt;=18,INDEX($GT:$GT,$JD591+18),"")</f>
      </c>
      <c r="HN591">
        <f>IF($JE591&gt;=19,INDEX($GT:$GT,$JD591+19),"")</f>
      </c>
      <c r="HO591">
        <f>IF($JE591&gt;=20,INDEX($GT:$GT,$JD591+20),"")</f>
      </c>
      <c r="HP591">
        <f>IF($JE591&gt;=21,INDEX($GT:$GT,$JD591+21),"")</f>
      </c>
      <c r="HQ591">
        <f>IF($JE591&gt;=22,INDEX($GT:$GT,$JD591+22),"")</f>
      </c>
      <c r="HR591">
        <f>IF($JE591&gt;=23,INDEX($GT:$GT,$JD591+23),"")</f>
      </c>
      <c r="HS591">
        <f>IF($JE591&gt;=24,INDEX($GT:$GT,$JD591+24),"")</f>
      </c>
      <c r="HT591">
        <f>IF($JE591&gt;=25,INDEX($GT:$GT,$JD591+25),"")</f>
      </c>
      <c r="HU591">
        <f>IF($JE591&gt;=26,INDEX($GT:$GT,$JD591+26),"")</f>
      </c>
      <c r="HV591">
        <f>IF($JE591&gt;=27,INDEX($GT:$GT,$JD591+27),"")</f>
      </c>
      <c r="HW591">
        <f>IF($JE591&gt;=28,INDEX($GT:$GT,$JD591+28),"")</f>
      </c>
      <c r="HX591">
        <f>IF($JE591&gt;=29,INDEX($GT:$GT,$JD591+29),"")</f>
      </c>
      <c r="HY591">
        <f>IF($JE591&gt;=30,INDEX($GT:$GT,$JD591+30),"")</f>
      </c>
      <c r="HZ591">
        <f>IF($JE591&gt;=31,INDEX($GT:$GT,$JD591+31),"")</f>
      </c>
      <c r="IA591">
        <f>IF($JE591&gt;=32,INDEX($GT:$GT,$JD591+32),"")</f>
      </c>
      <c r="IB591">
        <f>IF($JE591&gt;=33,INDEX($GT:$GT,$JD591+33),"")</f>
      </c>
      <c r="IC591">
        <f>IF($JE591&gt;=34,INDEX($GT:$GT,$JD591+34),"")</f>
      </c>
      <c r="ID591">
        <f>IF($JE591&gt;=35,INDEX($GT:$GT,$JD591+35),"")</f>
      </c>
      <c r="IE591">
        <f>IF($JE591&gt;=36,INDEX($GT:$GT,$JD591+36),"")</f>
      </c>
      <c r="IF591">
        <f>IF($JE591&gt;=37,INDEX($GT:$GT,$JD591+37),"")</f>
      </c>
      <c r="IG591">
        <f>IF($JE591&gt;=38,INDEX($GT:$GT,$JD591+38),"")</f>
      </c>
      <c r="IH591">
        <f>IF($JE591&gt;=39,INDEX($GT:$GT,$JD591+39),"")</f>
      </c>
      <c r="II591">
        <f>IF($JE591&gt;=40,INDEX($GT:$GT,$JD591+40),"")</f>
      </c>
      <c r="IJ591">
        <f>IF($JE591&gt;=41,INDEX($GT:$GT,$JD591+41),"")</f>
      </c>
      <c r="IK591">
        <f>IF($JE591&gt;=42,INDEX($GT:$GT,$JD591+42),"")</f>
      </c>
      <c r="IL591">
        <f>IF($JE591&gt;=43,INDEX($GT:$GT,$JD591+43),"")</f>
      </c>
      <c r="IM591">
        <f>IF($JE591&gt;=44,INDEX($GT:$GT,$JD591+44),"")</f>
      </c>
      <c r="IN591">
        <f>IF($JE591&gt;=45,INDEX($GT:$GT,$JD591+45),"")</f>
      </c>
      <c r="IO591">
        <f>IF($JE591&gt;=46,INDEX($GT:$GT,$JD591+46),"")</f>
      </c>
      <c r="IP591">
        <f>IF($JE591&gt;=47,INDEX($GT:$GT,$JD591+47),"")</f>
      </c>
      <c r="IQ591">
        <f>IF($JE591&gt;=48,INDEX($GT:$GT,$JD591+48),"")</f>
      </c>
      <c r="IR591">
        <f>IF($JE591&gt;=49,INDEX($GT:$GT,$JD591+49),"")</f>
      </c>
      <c r="IS591">
        <f>IF($JE591&gt;=50,INDEX($GT:$GT,$JD591+50),"")</f>
      </c>
      <c r="IT591">
        <f>IF($JE591&gt;=51,INDEX($GT:$GT,$JD591+51),"")</f>
      </c>
      <c r="IU591">
        <f>IF($JE591&gt;=52,INDEX($GT:$GT,$JD591+52),"")</f>
      </c>
      <c r="IV591">
        <f>IF($JE591&gt;=53,INDEX($GT:$GT,$JD591+53),"")</f>
      </c>
      <c r="IW591">
        <f>IF($JE591&gt;=54,INDEX($GT:$GT,$JD591+54),"")</f>
      </c>
      <c r="IX591">
        <f>IF($JE591&gt;=55,INDEX($GT:$GT,$JD591+55),"")</f>
      </c>
      <c r="IY591">
        <f>IF($JE591&gt;=56,INDEX($GT:$GT,$JD591+56),"")</f>
      </c>
      <c r="IZ591">
        <f>IF($JE591&gt;=57,INDEX($GT:$GT,$JD591+57),"")</f>
      </c>
      <c r="JA591">
        <f>IF($JE591&gt;=58,INDEX($GT:$GT,$JD591+58),"")</f>
      </c>
      <c r="JB591">
        <f>IF($JE591&gt;=59,INDEX($GT:$GT,$JD591+59),"")</f>
      </c>
      <c r="JC591">
        <f>IF($JE591&gt;=60,INDEX($GT:$GT,$JD591+60),"")</f>
      </c>
      <c r="JD591">
        <f>IFERROR(MATCH($GS591,$GT$2:$GT$322,0)+1,0)</f>
      </c>
      <c r="JE591">
        <f>IFERROR(INDEX($GU$2:$GU$322,MATCH($GS591,$GT$2:$GT$322,0)),0)</f>
      </c>
      <c r="JF591" t="s">
        <v>28</v>
      </c>
      <c r="JG591" t="s">
        <v>28</v>
      </c>
    </row>
    <row r="592" spans="1:267" x14ac:dyDescent="0.25">
      <c r="J592" s="1"/>
      <c r="K592" s="1"/>
      <c r="L592" s="1"/>
      <c r="M592" s="1"/>
      <c r="N592" s="1">
        <f>IFERROR(IF(FIND(" - ",$J592)&gt;0,MID($J592,FIND(" - ",$J592)+3,LEN($J592)),""),"")</f>
      </c>
      <c r="P592" s="1"/>
      <c r="S592" t="s">
        <v>28</v>
      </c>
      <c r="U592">
        <f>IF(OR($S592="",$T592=""),"",IFERROR($S592/$T592,0))</f>
      </c>
      <c r="V592">
        <f>IF($S592="","",
IF($K592="","",
IF(ISNUMBER(SEARCH("exempt",LOWER($K592))),0,
$S592*(VALUE(SUBSTITUTE($K592,"%",""))/100))))</f>
      </c>
      <c r="AB592">
        <f>IF($S592="","",
SUM($S592,$V592,$Z592,$W592,$Y592)-
IF($AA592="",0,VALUE($AA592)))</f>
      </c>
      <c r="AJ592" t="s">
        <v>1284</v>
      </c>
      <c r="AR592">
        <f>IFERROR(LEFT($J592,FIND(" - ",$J592)-1),$J592)</f>
      </c>
      <c r="AU592">
        <f>IF($CJ592&gt;=1,INDEX($AS:$AS,$CI592+1),"")</f>
      </c>
      <c r="AV592">
        <f>IF($CJ592&gt;=2,INDEX($AS:$AS,$CI592+2),"")</f>
      </c>
      <c r="AW592">
        <f>IF($CJ592&gt;=3,INDEX($AS:$AS,$CI592+3),"")</f>
      </c>
      <c r="AX592">
        <f>IF($CJ592&gt;=4,INDEX($AS:$AS,$CI592+4),"")</f>
      </c>
      <c r="AY592">
        <f>IF($CJ592&gt;=5,INDEX($AS:$AS,$CI592+5),"")</f>
      </c>
      <c r="AZ592">
        <f>IF($CJ592&gt;=6,INDEX($AS:$AS,$CI592+6),"")</f>
      </c>
      <c r="BA592">
        <f>IF($CJ592&gt;=7,INDEX($AS:$AS,$CI592+7),"")</f>
      </c>
      <c r="BB592">
        <f>IF($CJ592&gt;=8,INDEX($AS:$AS,$CI592+8),"")</f>
      </c>
      <c r="BC592">
        <f>IF($CJ592&gt;=9,INDEX($AS:$AS,$CI592+9),"")</f>
      </c>
      <c r="BD592">
        <f>IF($CJ592&gt;=10,INDEX($AS:$AS,$CI592+10),"")</f>
      </c>
      <c r="BE592">
        <f>IF($CJ592&gt;=11,INDEX($AS:$AS,$CI592+11),"")</f>
      </c>
      <c r="BF592">
        <f>IF($CJ592&gt;=12,INDEX($AS:$AS,$CI592+12),"")</f>
      </c>
      <c r="BG592">
        <f>IF($CJ592&gt;=13,INDEX($AS:$AS,$CI592+13),"")</f>
      </c>
      <c r="BH592">
        <f>IF($CJ592&gt;=14,INDEX($AS:$AS,$CI592+14),"")</f>
      </c>
      <c r="BI592">
        <f>IF($CJ592&gt;=15,INDEX($AS:$AS,$CI592+15),"")</f>
      </c>
      <c r="BJ592">
        <f>IF($CJ592&gt;=16,INDEX($AS:$AS,$CI592+16),"")</f>
      </c>
      <c r="BK592">
        <f>IF($CJ592&gt;=17,INDEX($AS:$AS,$CI592+17),"")</f>
      </c>
      <c r="BL592">
        <f>IF($CJ592&gt;=18,INDEX($AS:$AS,$CI592+18),"")</f>
      </c>
      <c r="BM592">
        <f>IF($CJ592&gt;=19,INDEX($AS:$AS,$CI592+19),"")</f>
      </c>
      <c r="BN592">
        <f>IF($CJ592&gt;=20,INDEX($AS:$AS,$CI592+20),"")</f>
      </c>
      <c r="BO592">
        <f>IF($CJ592&gt;=21,INDEX($AS:$AS,$CI592+21),"")</f>
      </c>
      <c r="BP592">
        <f>IF($CJ592&gt;=22,INDEX($AS:$AS,$CI592+22),"")</f>
      </c>
      <c r="BQ592">
        <f>IF($CJ592&gt;=23,INDEX($AS:$AS,$CI592+23),"")</f>
      </c>
      <c r="BR592">
        <f>IF($CJ592&gt;=24,INDEX($AS:$AS,$CI592+24),"")</f>
      </c>
      <c r="BS592">
        <f>IF($CJ592&gt;=25,INDEX($AS:$AS,$CI592+25),"")</f>
      </c>
      <c r="BT592">
        <f>IF($CJ592&gt;=26,INDEX($AS:$AS,$CI592+26),"")</f>
      </c>
      <c r="BU592">
        <f>IF($CJ592&gt;=27,INDEX($AS:$AS,$CI592+27),"")</f>
      </c>
      <c r="BV592">
        <f>IF($CJ592&gt;=28,INDEX($AS:$AS,$CI592+28),"")</f>
      </c>
      <c r="BW592">
        <f>IF($CJ592&gt;=29,INDEX($AS:$AS,$CI592+29),"")</f>
      </c>
      <c r="BX592">
        <f>IF($CJ592&gt;=30,INDEX($AS:$AS,$CI592+30),"")</f>
      </c>
      <c r="BY592">
        <f>IF($CJ592&gt;=31,INDEX($AS:$AS,$CI592+31),"")</f>
      </c>
      <c r="BZ592">
        <f>IF($CJ592&gt;=32,INDEX($AS:$AS,$CI592+32),"")</f>
      </c>
      <c r="CA592">
        <f>IF($CJ592&gt;=33,INDEX($AS:$AS,$CI592+33),"")</f>
      </c>
      <c r="CB592">
        <f>IF($CJ592&gt;=34,INDEX($AS:$AS,$CI592+34),"")</f>
      </c>
      <c r="CC592">
        <f>IF($CJ592&gt;=35,INDEX($AS:$AS,$CI592+35),"")</f>
      </c>
      <c r="CD592">
        <f>IF($CJ592&gt;=36,INDEX($AS:$AS,$CI592+36),"")</f>
      </c>
      <c r="CE592">
        <f>IF($CJ592&gt;=37,INDEX($AS:$AS,$CI592+37),"")</f>
      </c>
      <c r="CF592">
        <f>IF($CJ592&gt;=38,INDEX($AS:$AS,$CI592+38),"")</f>
      </c>
      <c r="CG592">
        <f>IF($CJ592&gt;=39,INDEX($AS:$AS,$CI592+39),"")</f>
      </c>
      <c r="CH592">
        <f>IF($CJ592&gt;=40,INDEX($AS:$AS,$CI592+40),"")</f>
      </c>
      <c r="CI592">
        <f>IFERROR(MATCH($AR592,$AS$2:$AS$133,0)+1,0)</f>
      </c>
      <c r="CJ592">
        <f>IFERROR(INDEX($AT$2:$AT$133,MATCH($AR592,$AS$2:$AS$133,0)),0)</f>
      </c>
      <c r="CK592">
        <f>IFERROR(LEFT($O592,FIND(" - ",$O592)-1),$O592)</f>
      </c>
      <c r="CL592" t="s">
        <v>1285</v>
      </c>
      <c r="CM592">
        <v>1</v>
      </c>
      <c r="CN592">
        <f>IF($DI592&gt;=1,INDEX($CL:$CL,$DH592+1),"")</f>
      </c>
      <c r="CO592">
        <f>IF($DI592&gt;=2,INDEX($CL:$CL,$DH592+2),"")</f>
      </c>
      <c r="CP592">
        <f>IF($DI592&gt;=3,INDEX($CL:$CL,$DH592+3),"")</f>
      </c>
      <c r="CQ592">
        <f>IF($DI592&gt;=4,INDEX($CL:$CL,$DH592+4),"")</f>
      </c>
      <c r="CR592">
        <f>IF($DI592&gt;=5,INDEX($CL:$CL,$DH592+5),"")</f>
      </c>
      <c r="CS592">
        <f>IF($DI592&gt;=6,INDEX($CL:$CL,$DH592+6),"")</f>
      </c>
      <c r="CT592">
        <f>IF($DI592&gt;=7,INDEX($CL:$CL,$DH592+7),"")</f>
      </c>
      <c r="CU592">
        <f>IF($DI592&gt;=8,INDEX($CL:$CL,$DH592+8),"")</f>
      </c>
      <c r="CV592">
        <f>IF($DI592&gt;=9,INDEX($CL:$CL,$DH592+9),"")</f>
      </c>
      <c r="CW592">
        <f>IF($DI592&gt;=10,INDEX($CL:$CL,$DH592+10),"")</f>
      </c>
      <c r="CX592">
        <f>IF($DI592&gt;=11,INDEX($CL:$CL,$DH592+11),"")</f>
      </c>
      <c r="CY592">
        <f>IF($DI592&gt;=12,INDEX($CL:$CL,$DH592+12),"")</f>
      </c>
      <c r="CZ592">
        <f>IF($DI592&gt;=13,INDEX($CL:$CL,$DH592+13),"")</f>
      </c>
      <c r="DA592">
        <f>IF($DI592&gt;=14,INDEX($CL:$CL,$DH592+14),"")</f>
      </c>
      <c r="DB592">
        <f>IF($DI592&gt;=15,INDEX($CL:$CL,$DH592+15),"")</f>
      </c>
      <c r="DC592">
        <f>IF($DI592&gt;=16,INDEX($CL:$CL,$DH592+16),"")</f>
      </c>
      <c r="DD592">
        <f>IF($DI592&gt;=17,INDEX($CL:$CL,$DH592+17),"")</f>
      </c>
      <c r="DE592">
        <f>IF($DI592&gt;=18,INDEX($CL:$CL,$DH592+18),"")</f>
      </c>
      <c r="DF592">
        <f>IF($DI592&gt;=19,INDEX($CL:$CL,$DH592+19),"")</f>
      </c>
      <c r="DG592">
        <f>IF($DI592&gt;=20,INDEX($CL:$CL,$DH592+20),"")</f>
      </c>
      <c r="DH592">
        <f>IFERROR(MATCH($CK592,$CL$2:$CL$1558,0)+1,0)</f>
      </c>
      <c r="DI592">
        <f>IFERROR(INDEX($CM$2:$CM$1558,MATCH($CK592,$CL$2:$CL$1558,0)),0)</f>
      </c>
      <c r="DJ592">
        <f>IFERROR(INDEX($AQ:$AQ,MATCH($K592,$AP:$AP,0))&amp;"","")</f>
      </c>
      <c r="DN592">
        <f>IF($GQ592&gt;=1,INDEX($DK:$DK,$GP592+1),"")</f>
      </c>
      <c r="DO592">
        <f>IF($GQ592&gt;=2,INDEX($DK:$DK,$GP592+2),"")</f>
      </c>
      <c r="DP592">
        <f>IF($GQ592&gt;=3,INDEX($DK:$DK,$GP592+3),"")</f>
      </c>
      <c r="DQ592">
        <f>IF($GQ592&gt;=4,INDEX($DK:$DK,$GP592+4),"")</f>
      </c>
      <c r="DR592">
        <f>IF($GQ592&gt;=5,INDEX($DK:$DK,$GP592+5),"")</f>
      </c>
      <c r="DS592">
        <f>IF($GQ592&gt;=6,INDEX($DK:$DK,$GP592+6),"")</f>
      </c>
      <c r="DT592">
        <f>IF($GQ592&gt;=7,INDEX($DK:$DK,$GP592+7),"")</f>
      </c>
      <c r="DU592">
        <f>IF($GQ592&gt;=8,INDEX($DK:$DK,$GP592+8),"")</f>
      </c>
      <c r="DV592">
        <f>IF($GQ592&gt;=9,INDEX($DK:$DK,$GP592+9),"")</f>
      </c>
      <c r="DW592">
        <f>IF($GQ592&gt;=10,INDEX($DK:$DK,$GP592+10),"")</f>
      </c>
      <c r="DX592">
        <f>IF($GQ592&gt;=11,INDEX($DK:$DK,$GP592+11),"")</f>
      </c>
      <c r="DY592">
        <f>IF($GQ592&gt;=12,INDEX($DK:$DK,$GP592+12),"")</f>
      </c>
      <c r="DZ592">
        <f>IF($GQ592&gt;=13,INDEX($DK:$DK,$GP592+13),"")</f>
      </c>
      <c r="EA592">
        <f>IF($GQ592&gt;=14,INDEX($DK:$DK,$GP592+14),"")</f>
      </c>
      <c r="EB592">
        <f>IF($GQ592&gt;=15,INDEX($DK:$DK,$GP592+15),"")</f>
      </c>
      <c r="EC592">
        <f>IF($GQ592&gt;=16,INDEX($DK:$DK,$GP592+16),"")</f>
      </c>
      <c r="ED592">
        <f>IF($GQ592&gt;=17,INDEX($DK:$DK,$GP592+17),"")</f>
      </c>
      <c r="EE592">
        <f>IF($GQ592&gt;=18,INDEX($DK:$DK,$GP592+18),"")</f>
      </c>
      <c r="EF592">
        <f>IF($GQ592&gt;=19,INDEX($DK:$DK,$GP592+19),"")</f>
      </c>
      <c r="EG592">
        <f>IF($GQ592&gt;=20,INDEX($DK:$DK,$GP592+20),"")</f>
      </c>
      <c r="EH592">
        <f>IF($GQ592&gt;=21,INDEX($DK:$DK,$GP592+21),"")</f>
      </c>
      <c r="EI592">
        <f>IF($GQ592&gt;=22,INDEX($DK:$DK,$GP592+22),"")</f>
      </c>
      <c r="EJ592">
        <f>IF($GQ592&gt;=23,INDEX($DK:$DK,$GP592+23),"")</f>
      </c>
      <c r="EK592">
        <f>IF($GQ592&gt;=24,INDEX($DK:$DK,$GP592+24),"")</f>
      </c>
      <c r="EL592">
        <f>IF($GQ592&gt;=25,INDEX($DK:$DK,$GP592+25),"")</f>
      </c>
      <c r="EM592">
        <f>IF($GQ592&gt;=26,INDEX($DK:$DK,$GP592+26),"")</f>
      </c>
      <c r="EN592">
        <f>IF($GQ592&gt;=27,INDEX($DK:$DK,$GP592+27),"")</f>
      </c>
      <c r="EO592">
        <f>IF($GQ592&gt;=28,INDEX($DK:$DK,$GP592+28),"")</f>
      </c>
      <c r="EP592">
        <f>IF($GQ592&gt;=29,INDEX($DK:$DK,$GP592+29),"")</f>
      </c>
      <c r="EQ592">
        <f>IF($GQ592&gt;=30,INDEX($DK:$DK,$GP592+30),"")</f>
      </c>
      <c r="ER592">
        <f>IF($GQ592&gt;=31,INDEX($DK:$DK,$GP592+31),"")</f>
      </c>
      <c r="ES592">
        <f>IF($GQ592&gt;=32,INDEX($DK:$DK,$GP592+32),"")</f>
      </c>
      <c r="ET592">
        <f>IF($GQ592&gt;=33,INDEX($DK:$DK,$GP592+33),"")</f>
      </c>
      <c r="EU592">
        <f>IF($GQ592&gt;=34,INDEX($DK:$DK,$GP592+34),"")</f>
      </c>
      <c r="EV592">
        <f>IF($GQ592&gt;=35,INDEX($DK:$DK,$GP592+35),"")</f>
      </c>
      <c r="EW592">
        <f>IF($GQ592&gt;=36,INDEX($DK:$DK,$GP592+36),"")</f>
      </c>
      <c r="EX592">
        <f>IF($GQ592&gt;=37,INDEX($DK:$DK,$GP592+37),"")</f>
      </c>
      <c r="EY592">
        <f>IF($GQ592&gt;=38,INDEX($DK:$DK,$GP592+38),"")</f>
      </c>
      <c r="EZ592">
        <f>IF($GQ592&gt;=39,INDEX($DK:$DK,$GP592+39),"")</f>
      </c>
      <c r="FA592">
        <f>IF($GQ592&gt;=40,INDEX($DK:$DK,$GP592+40),"")</f>
      </c>
      <c r="FB592">
        <f>IF($GQ592&gt;=1,INDEX($DL:$DL,$GP592+1),"")</f>
      </c>
      <c r="FC592">
        <f>IF($GQ592&gt;=2,INDEX($DL:$DL,$GP592+2),"")</f>
      </c>
      <c r="FD592">
        <f>IF($GQ592&gt;=3,INDEX($DL:$DL,$GP592+3),"")</f>
      </c>
      <c r="FE592">
        <f>IF($GQ592&gt;=4,INDEX($DL:$DL,$GP592+4),"")</f>
      </c>
      <c r="FF592">
        <f>IF($GQ592&gt;=5,INDEX($DL:$DL,$GP592+5),"")</f>
      </c>
      <c r="FG592">
        <f>IF($GQ592&gt;=6,INDEX($DL:$DL,$GP592+6),"")</f>
      </c>
      <c r="FH592">
        <f>IF($GQ592&gt;=7,INDEX($DL:$DL,$GP592+7),"")</f>
      </c>
      <c r="FI592">
        <f>IF($GQ592&gt;=8,INDEX($DL:$DL,$GP592+8),"")</f>
      </c>
      <c r="FJ592">
        <f>IF($GQ592&gt;=9,INDEX($DL:$DL,$GP592+9),"")</f>
      </c>
      <c r="FK592">
        <f>IF($GQ592&gt;=10,INDEX($DL:$DL,$GP592+10),"")</f>
      </c>
      <c r="FL592">
        <f>IF($GQ592&gt;=11,INDEX($DL:$DL,$GP592+11),"")</f>
      </c>
      <c r="FM592">
        <f>IF($GQ592&gt;=12,INDEX($DL:$DL,$GP592+12),"")</f>
      </c>
      <c r="FN592">
        <f>IF($GQ592&gt;=13,INDEX($DL:$DL,$GP592+13),"")</f>
      </c>
      <c r="FO592">
        <f>IF($GQ592&gt;=14,INDEX($DL:$DL,$GP592+14),"")</f>
      </c>
      <c r="FP592">
        <f>IF($GQ592&gt;=15,INDEX($DL:$DL,$GP592+15),"")</f>
      </c>
      <c r="FQ592">
        <f>IF($GQ592&gt;=16,INDEX($DL:$DL,$GP592+16),"")</f>
      </c>
      <c r="FR592">
        <f>IF($GQ592&gt;=17,INDEX($DL:$DL,$GP592+17),"")</f>
      </c>
      <c r="FS592">
        <f>IF($GQ592&gt;=18,INDEX($DL:$DL,$GP592+18),"")</f>
      </c>
      <c r="FT592">
        <f>IF($GQ592&gt;=19,INDEX($DL:$DL,$GP592+19),"")</f>
      </c>
      <c r="FU592">
        <f>IF($GQ592&gt;=20,INDEX($DL:$DL,$GP592+20),"")</f>
      </c>
      <c r="FV592">
        <f>IF($GQ592&gt;=21,INDEX($DL:$DL,$GP592+21),"")</f>
      </c>
      <c r="FW592">
        <f>IF($GQ592&gt;=22,INDEX($DL:$DL,$GP592+22),"")</f>
      </c>
      <c r="FX592">
        <f>IF($GQ592&gt;=23,INDEX($DL:$DL,$GP592+23),"")</f>
      </c>
      <c r="FY592">
        <f>IF($GQ592&gt;=24,INDEX($DL:$DL,$GP592+24),"")</f>
      </c>
      <c r="FZ592">
        <f>IF($GQ592&gt;=25,INDEX($DL:$DL,$GP592+25),"")</f>
      </c>
      <c r="GA592">
        <f>IF($GQ592&gt;=26,INDEX($DL:$DL,$GP592+26),"")</f>
      </c>
      <c r="GB592">
        <f>IF($GQ592&gt;=27,INDEX($DL:$DL,$GP592+27),"")</f>
      </c>
      <c r="GC592">
        <f>IF($GQ592&gt;=28,INDEX($DL:$DL,$GP592+28),"")</f>
      </c>
      <c r="GD592">
        <f>IF($GQ592&gt;=29,INDEX($DL:$DL,$GP592+29),"")</f>
      </c>
      <c r="GE592">
        <f>IF($GQ592&gt;=30,INDEX($DL:$DL,$GP592+30),"")</f>
      </c>
      <c r="GF592">
        <f>IF($GQ592&gt;=31,INDEX($DL:$DL,$GP592+31),"")</f>
      </c>
      <c r="GG592">
        <f>IF($GQ592&gt;=32,INDEX($DL:$DL,$GP592+32),"")</f>
      </c>
      <c r="GH592">
        <f>IF($GQ592&gt;=33,INDEX($DL:$DL,$GP592+33),"")</f>
      </c>
      <c r="GI592">
        <f>IF($GQ592&gt;=34,INDEX($DL:$DL,$GP592+34),"")</f>
      </c>
      <c r="GJ592">
        <f>IF($GQ592&gt;=35,INDEX($DL:$DL,$GP592+35),"")</f>
      </c>
      <c r="GK592">
        <f>IF($GQ592&gt;=36,INDEX($DL:$DL,$GP592+36),"")</f>
      </c>
      <c r="GL592">
        <f>IF($GQ592&gt;=37,INDEX($DL:$DL,$GP592+37),"")</f>
      </c>
      <c r="GM592">
        <f>IF($GQ592&gt;=38,INDEX($DL:$DL,$GP592+38),"")</f>
      </c>
      <c r="GN592">
        <f>IF($GQ592&gt;=39,INDEX($DL:$DL,$GP592+39),"")</f>
      </c>
      <c r="GO592">
        <f>IF($GQ592&gt;=40,INDEX($DL:$DL,$GP592+40),"")</f>
      </c>
      <c r="GP592">
        <f>IFERROR(MATCH($DJ592,$DK$2:$DK$148,0)+1,0)</f>
      </c>
      <c r="GQ592">
        <f>IFERROR(INDEX($DM$2:$DM$148,MATCH($DJ592,$DK$2:$DK$148,0)),0)</f>
      </c>
      <c r="GR592">
        <f>IFERROR(MATCH($L592,$DN$592:$FA$592,0),0)</f>
      </c>
      <c r="GS592">
        <f>IF($GR592&gt;0,INDEX($FB$592:$GO$592,$GR592),"")</f>
      </c>
      <c r="GV592">
        <f>IF($JE592&gt;=1,INDEX($GT:$GT,$JD592+1),"")</f>
      </c>
      <c r="GW592">
        <f>IF($JE592&gt;=2,INDEX($GT:$GT,$JD592+2),"")</f>
      </c>
      <c r="GX592">
        <f>IF($JE592&gt;=3,INDEX($GT:$GT,$JD592+3),"")</f>
      </c>
      <c r="GY592">
        <f>IF($JE592&gt;=4,INDEX($GT:$GT,$JD592+4),"")</f>
      </c>
      <c r="GZ592">
        <f>IF($JE592&gt;=5,INDEX($GT:$GT,$JD592+5),"")</f>
      </c>
      <c r="HA592">
        <f>IF($JE592&gt;=6,INDEX($GT:$GT,$JD592+6),"")</f>
      </c>
      <c r="HB592">
        <f>IF($JE592&gt;=7,INDEX($GT:$GT,$JD592+7),"")</f>
      </c>
      <c r="HC592">
        <f>IF($JE592&gt;=8,INDEX($GT:$GT,$JD592+8),"")</f>
      </c>
      <c r="HD592">
        <f>IF($JE592&gt;=9,INDEX($GT:$GT,$JD592+9),"")</f>
      </c>
      <c r="HE592">
        <f>IF($JE592&gt;=10,INDEX($GT:$GT,$JD592+10),"")</f>
      </c>
      <c r="HF592">
        <f>IF($JE592&gt;=11,INDEX($GT:$GT,$JD592+11),"")</f>
      </c>
      <c r="HG592">
        <f>IF($JE592&gt;=12,INDEX($GT:$GT,$JD592+12),"")</f>
      </c>
      <c r="HH592">
        <f>IF($JE592&gt;=13,INDEX($GT:$GT,$JD592+13),"")</f>
      </c>
      <c r="HI592">
        <f>IF($JE592&gt;=14,INDEX($GT:$GT,$JD592+14),"")</f>
      </c>
      <c r="HJ592">
        <f>IF($JE592&gt;=15,INDEX($GT:$GT,$JD592+15),"")</f>
      </c>
      <c r="HK592">
        <f>IF($JE592&gt;=16,INDEX($GT:$GT,$JD592+16),"")</f>
      </c>
      <c r="HL592">
        <f>IF($JE592&gt;=17,INDEX($GT:$GT,$JD592+17),"")</f>
      </c>
      <c r="HM592">
        <f>IF($JE592&gt;=18,INDEX($GT:$GT,$JD592+18),"")</f>
      </c>
      <c r="HN592">
        <f>IF($JE592&gt;=19,INDEX($GT:$GT,$JD592+19),"")</f>
      </c>
      <c r="HO592">
        <f>IF($JE592&gt;=20,INDEX($GT:$GT,$JD592+20),"")</f>
      </c>
      <c r="HP592">
        <f>IF($JE592&gt;=21,INDEX($GT:$GT,$JD592+21),"")</f>
      </c>
      <c r="HQ592">
        <f>IF($JE592&gt;=22,INDEX($GT:$GT,$JD592+22),"")</f>
      </c>
      <c r="HR592">
        <f>IF($JE592&gt;=23,INDEX($GT:$GT,$JD592+23),"")</f>
      </c>
      <c r="HS592">
        <f>IF($JE592&gt;=24,INDEX($GT:$GT,$JD592+24),"")</f>
      </c>
      <c r="HT592">
        <f>IF($JE592&gt;=25,INDEX($GT:$GT,$JD592+25),"")</f>
      </c>
      <c r="HU592">
        <f>IF($JE592&gt;=26,INDEX($GT:$GT,$JD592+26),"")</f>
      </c>
      <c r="HV592">
        <f>IF($JE592&gt;=27,INDEX($GT:$GT,$JD592+27),"")</f>
      </c>
      <c r="HW592">
        <f>IF($JE592&gt;=28,INDEX($GT:$GT,$JD592+28),"")</f>
      </c>
      <c r="HX592">
        <f>IF($JE592&gt;=29,INDEX($GT:$GT,$JD592+29),"")</f>
      </c>
      <c r="HY592">
        <f>IF($JE592&gt;=30,INDEX($GT:$GT,$JD592+30),"")</f>
      </c>
      <c r="HZ592">
        <f>IF($JE592&gt;=31,INDEX($GT:$GT,$JD592+31),"")</f>
      </c>
      <c r="IA592">
        <f>IF($JE592&gt;=32,INDEX($GT:$GT,$JD592+32),"")</f>
      </c>
      <c r="IB592">
        <f>IF($JE592&gt;=33,INDEX($GT:$GT,$JD592+33),"")</f>
      </c>
      <c r="IC592">
        <f>IF($JE592&gt;=34,INDEX($GT:$GT,$JD592+34),"")</f>
      </c>
      <c r="ID592">
        <f>IF($JE592&gt;=35,INDEX($GT:$GT,$JD592+35),"")</f>
      </c>
      <c r="IE592">
        <f>IF($JE592&gt;=36,INDEX($GT:$GT,$JD592+36),"")</f>
      </c>
      <c r="IF592">
        <f>IF($JE592&gt;=37,INDEX($GT:$GT,$JD592+37),"")</f>
      </c>
      <c r="IG592">
        <f>IF($JE592&gt;=38,INDEX($GT:$GT,$JD592+38),"")</f>
      </c>
      <c r="IH592">
        <f>IF($JE592&gt;=39,INDEX($GT:$GT,$JD592+39),"")</f>
      </c>
      <c r="II592">
        <f>IF($JE592&gt;=40,INDEX($GT:$GT,$JD592+40),"")</f>
      </c>
      <c r="IJ592">
        <f>IF($JE592&gt;=41,INDEX($GT:$GT,$JD592+41),"")</f>
      </c>
      <c r="IK592">
        <f>IF($JE592&gt;=42,INDEX($GT:$GT,$JD592+42),"")</f>
      </c>
      <c r="IL592">
        <f>IF($JE592&gt;=43,INDEX($GT:$GT,$JD592+43),"")</f>
      </c>
      <c r="IM592">
        <f>IF($JE592&gt;=44,INDEX($GT:$GT,$JD592+44),"")</f>
      </c>
      <c r="IN592">
        <f>IF($JE592&gt;=45,INDEX($GT:$GT,$JD592+45),"")</f>
      </c>
      <c r="IO592">
        <f>IF($JE592&gt;=46,INDEX($GT:$GT,$JD592+46),"")</f>
      </c>
      <c r="IP592">
        <f>IF($JE592&gt;=47,INDEX($GT:$GT,$JD592+47),"")</f>
      </c>
      <c r="IQ592">
        <f>IF($JE592&gt;=48,INDEX($GT:$GT,$JD592+48),"")</f>
      </c>
      <c r="IR592">
        <f>IF($JE592&gt;=49,INDEX($GT:$GT,$JD592+49),"")</f>
      </c>
      <c r="IS592">
        <f>IF($JE592&gt;=50,INDEX($GT:$GT,$JD592+50),"")</f>
      </c>
      <c r="IT592">
        <f>IF($JE592&gt;=51,INDEX($GT:$GT,$JD592+51),"")</f>
      </c>
      <c r="IU592">
        <f>IF($JE592&gt;=52,INDEX($GT:$GT,$JD592+52),"")</f>
      </c>
      <c r="IV592">
        <f>IF($JE592&gt;=53,INDEX($GT:$GT,$JD592+53),"")</f>
      </c>
      <c r="IW592">
        <f>IF($JE592&gt;=54,INDEX($GT:$GT,$JD592+54),"")</f>
      </c>
      <c r="IX592">
        <f>IF($JE592&gt;=55,INDEX($GT:$GT,$JD592+55),"")</f>
      </c>
      <c r="IY592">
        <f>IF($JE592&gt;=56,INDEX($GT:$GT,$JD592+56),"")</f>
      </c>
      <c r="IZ592">
        <f>IF($JE592&gt;=57,INDEX($GT:$GT,$JD592+57),"")</f>
      </c>
      <c r="JA592">
        <f>IF($JE592&gt;=58,INDEX($GT:$GT,$JD592+58),"")</f>
      </c>
      <c r="JB592">
        <f>IF($JE592&gt;=59,INDEX($GT:$GT,$JD592+59),"")</f>
      </c>
      <c r="JC592">
        <f>IF($JE592&gt;=60,INDEX($GT:$GT,$JD592+60),"")</f>
      </c>
      <c r="JD592">
        <f>IFERROR(MATCH($GS592,$GT$2:$GT$322,0)+1,0)</f>
      </c>
      <c r="JE592">
        <f>IFERROR(INDEX($GU$2:$GU$322,MATCH($GS592,$GT$2:$GT$322,0)),0)</f>
      </c>
      <c r="JF592" t="s">
        <v>28</v>
      </c>
      <c r="JG592" t="s">
        <v>28</v>
      </c>
    </row>
    <row r="593" spans="1:267" x14ac:dyDescent="0.25">
      <c r="J593" s="1"/>
      <c r="K593" s="1"/>
      <c r="L593" s="1"/>
      <c r="M593" s="1"/>
      <c r="N593" s="1">
        <f>IFERROR(IF(FIND(" - ",$J593)&gt;0,MID($J593,FIND(" - ",$J593)+3,LEN($J593)),""),"")</f>
      </c>
      <c r="P593" s="1"/>
      <c r="S593" t="s">
        <v>28</v>
      </c>
      <c r="U593">
        <f>IF(OR($S593="",$T593=""),"",IFERROR($S593/$T593,0))</f>
      </c>
      <c r="V593">
        <f>IF($S593="","",
IF($K593="","",
IF(ISNUMBER(SEARCH("exempt",LOWER($K593))),0,
$S593*(VALUE(SUBSTITUTE($K593,"%",""))/100))))</f>
      </c>
      <c r="AB593">
        <f>IF($S593="","",
SUM($S593,$V593,$Z593,$W593,$Y593)-
IF($AA593="",0,VALUE($AA593)))</f>
      </c>
      <c r="AJ593" t="s">
        <v>1286</v>
      </c>
      <c r="AR593">
        <f>IFERROR(LEFT($J593,FIND(" - ",$J593)-1),$J593)</f>
      </c>
      <c r="AU593">
        <f>IF($CJ593&gt;=1,INDEX($AS:$AS,$CI593+1),"")</f>
      </c>
      <c r="AV593">
        <f>IF($CJ593&gt;=2,INDEX($AS:$AS,$CI593+2),"")</f>
      </c>
      <c r="AW593">
        <f>IF($CJ593&gt;=3,INDEX($AS:$AS,$CI593+3),"")</f>
      </c>
      <c r="AX593">
        <f>IF($CJ593&gt;=4,INDEX($AS:$AS,$CI593+4),"")</f>
      </c>
      <c r="AY593">
        <f>IF($CJ593&gt;=5,INDEX($AS:$AS,$CI593+5),"")</f>
      </c>
      <c r="AZ593">
        <f>IF($CJ593&gt;=6,INDEX($AS:$AS,$CI593+6),"")</f>
      </c>
      <c r="BA593">
        <f>IF($CJ593&gt;=7,INDEX($AS:$AS,$CI593+7),"")</f>
      </c>
      <c r="BB593">
        <f>IF($CJ593&gt;=8,INDEX($AS:$AS,$CI593+8),"")</f>
      </c>
      <c r="BC593">
        <f>IF($CJ593&gt;=9,INDEX($AS:$AS,$CI593+9),"")</f>
      </c>
      <c r="BD593">
        <f>IF($CJ593&gt;=10,INDEX($AS:$AS,$CI593+10),"")</f>
      </c>
      <c r="BE593">
        <f>IF($CJ593&gt;=11,INDEX($AS:$AS,$CI593+11),"")</f>
      </c>
      <c r="BF593">
        <f>IF($CJ593&gt;=12,INDEX($AS:$AS,$CI593+12),"")</f>
      </c>
      <c r="BG593">
        <f>IF($CJ593&gt;=13,INDEX($AS:$AS,$CI593+13),"")</f>
      </c>
      <c r="BH593">
        <f>IF($CJ593&gt;=14,INDEX($AS:$AS,$CI593+14),"")</f>
      </c>
      <c r="BI593">
        <f>IF($CJ593&gt;=15,INDEX($AS:$AS,$CI593+15),"")</f>
      </c>
      <c r="BJ593">
        <f>IF($CJ593&gt;=16,INDEX($AS:$AS,$CI593+16),"")</f>
      </c>
      <c r="BK593">
        <f>IF($CJ593&gt;=17,INDEX($AS:$AS,$CI593+17),"")</f>
      </c>
      <c r="BL593">
        <f>IF($CJ593&gt;=18,INDEX($AS:$AS,$CI593+18),"")</f>
      </c>
      <c r="BM593">
        <f>IF($CJ593&gt;=19,INDEX($AS:$AS,$CI593+19),"")</f>
      </c>
      <c r="BN593">
        <f>IF($CJ593&gt;=20,INDEX($AS:$AS,$CI593+20),"")</f>
      </c>
      <c r="BO593">
        <f>IF($CJ593&gt;=21,INDEX($AS:$AS,$CI593+21),"")</f>
      </c>
      <c r="BP593">
        <f>IF($CJ593&gt;=22,INDEX($AS:$AS,$CI593+22),"")</f>
      </c>
      <c r="BQ593">
        <f>IF($CJ593&gt;=23,INDEX($AS:$AS,$CI593+23),"")</f>
      </c>
      <c r="BR593">
        <f>IF($CJ593&gt;=24,INDEX($AS:$AS,$CI593+24),"")</f>
      </c>
      <c r="BS593">
        <f>IF($CJ593&gt;=25,INDEX($AS:$AS,$CI593+25),"")</f>
      </c>
      <c r="BT593">
        <f>IF($CJ593&gt;=26,INDEX($AS:$AS,$CI593+26),"")</f>
      </c>
      <c r="BU593">
        <f>IF($CJ593&gt;=27,INDEX($AS:$AS,$CI593+27),"")</f>
      </c>
      <c r="BV593">
        <f>IF($CJ593&gt;=28,INDEX($AS:$AS,$CI593+28),"")</f>
      </c>
      <c r="BW593">
        <f>IF($CJ593&gt;=29,INDEX($AS:$AS,$CI593+29),"")</f>
      </c>
      <c r="BX593">
        <f>IF($CJ593&gt;=30,INDEX($AS:$AS,$CI593+30),"")</f>
      </c>
      <c r="BY593">
        <f>IF($CJ593&gt;=31,INDEX($AS:$AS,$CI593+31),"")</f>
      </c>
      <c r="BZ593">
        <f>IF($CJ593&gt;=32,INDEX($AS:$AS,$CI593+32),"")</f>
      </c>
      <c r="CA593">
        <f>IF($CJ593&gt;=33,INDEX($AS:$AS,$CI593+33),"")</f>
      </c>
      <c r="CB593">
        <f>IF($CJ593&gt;=34,INDEX($AS:$AS,$CI593+34),"")</f>
      </c>
      <c r="CC593">
        <f>IF($CJ593&gt;=35,INDEX($AS:$AS,$CI593+35),"")</f>
      </c>
      <c r="CD593">
        <f>IF($CJ593&gt;=36,INDEX($AS:$AS,$CI593+36),"")</f>
      </c>
      <c r="CE593">
        <f>IF($CJ593&gt;=37,INDEX($AS:$AS,$CI593+37),"")</f>
      </c>
      <c r="CF593">
        <f>IF($CJ593&gt;=38,INDEX($AS:$AS,$CI593+38),"")</f>
      </c>
      <c r="CG593">
        <f>IF($CJ593&gt;=39,INDEX($AS:$AS,$CI593+39),"")</f>
      </c>
      <c r="CH593">
        <f>IF($CJ593&gt;=40,INDEX($AS:$AS,$CI593+40),"")</f>
      </c>
      <c r="CI593">
        <f>IFERROR(MATCH($AR593,$AS$2:$AS$133,0)+1,0)</f>
      </c>
      <c r="CJ593">
        <f>IFERROR(INDEX($AT$2:$AT$133,MATCH($AR593,$AS$2:$AS$133,0)),0)</f>
      </c>
      <c r="CK593">
        <f>IFERROR(LEFT($O593,FIND(" - ",$O593)-1),$O593)</f>
      </c>
      <c r="CL593" t="s">
        <v>211</v>
      </c>
      <c r="CN593">
        <f>IF($DI593&gt;=1,INDEX($CL:$CL,$DH593+1),"")</f>
      </c>
      <c r="CO593">
        <f>IF($DI593&gt;=2,INDEX($CL:$CL,$DH593+2),"")</f>
      </c>
      <c r="CP593">
        <f>IF($DI593&gt;=3,INDEX($CL:$CL,$DH593+3),"")</f>
      </c>
      <c r="CQ593">
        <f>IF($DI593&gt;=4,INDEX($CL:$CL,$DH593+4),"")</f>
      </c>
      <c r="CR593">
        <f>IF($DI593&gt;=5,INDEX($CL:$CL,$DH593+5),"")</f>
      </c>
      <c r="CS593">
        <f>IF($DI593&gt;=6,INDEX($CL:$CL,$DH593+6),"")</f>
      </c>
      <c r="CT593">
        <f>IF($DI593&gt;=7,INDEX($CL:$CL,$DH593+7),"")</f>
      </c>
      <c r="CU593">
        <f>IF($DI593&gt;=8,INDEX($CL:$CL,$DH593+8),"")</f>
      </c>
      <c r="CV593">
        <f>IF($DI593&gt;=9,INDEX($CL:$CL,$DH593+9),"")</f>
      </c>
      <c r="CW593">
        <f>IF($DI593&gt;=10,INDEX($CL:$CL,$DH593+10),"")</f>
      </c>
      <c r="CX593">
        <f>IF($DI593&gt;=11,INDEX($CL:$CL,$DH593+11),"")</f>
      </c>
      <c r="CY593">
        <f>IF($DI593&gt;=12,INDEX($CL:$CL,$DH593+12),"")</f>
      </c>
      <c r="CZ593">
        <f>IF($DI593&gt;=13,INDEX($CL:$CL,$DH593+13),"")</f>
      </c>
      <c r="DA593">
        <f>IF($DI593&gt;=14,INDEX($CL:$CL,$DH593+14),"")</f>
      </c>
      <c r="DB593">
        <f>IF($DI593&gt;=15,INDEX($CL:$CL,$DH593+15),"")</f>
      </c>
      <c r="DC593">
        <f>IF($DI593&gt;=16,INDEX($CL:$CL,$DH593+16),"")</f>
      </c>
      <c r="DD593">
        <f>IF($DI593&gt;=17,INDEX($CL:$CL,$DH593+17),"")</f>
      </c>
      <c r="DE593">
        <f>IF($DI593&gt;=18,INDEX($CL:$CL,$DH593+18),"")</f>
      </c>
      <c r="DF593">
        <f>IF($DI593&gt;=19,INDEX($CL:$CL,$DH593+19),"")</f>
      </c>
      <c r="DG593">
        <f>IF($DI593&gt;=20,INDEX($CL:$CL,$DH593+20),"")</f>
      </c>
      <c r="DH593">
        <f>IFERROR(MATCH($CK593,$CL$2:$CL$1558,0)+1,0)</f>
      </c>
      <c r="DI593">
        <f>IFERROR(INDEX($CM$2:$CM$1558,MATCH($CK593,$CL$2:$CL$1558,0)),0)</f>
      </c>
      <c r="DJ593">
        <f>IFERROR(INDEX($AQ:$AQ,MATCH($K593,$AP:$AP,0))&amp;"","")</f>
      </c>
      <c r="DN593">
        <f>IF($GQ593&gt;=1,INDEX($DK:$DK,$GP593+1),"")</f>
      </c>
      <c r="DO593">
        <f>IF($GQ593&gt;=2,INDEX($DK:$DK,$GP593+2),"")</f>
      </c>
      <c r="DP593">
        <f>IF($GQ593&gt;=3,INDEX($DK:$DK,$GP593+3),"")</f>
      </c>
      <c r="DQ593">
        <f>IF($GQ593&gt;=4,INDEX($DK:$DK,$GP593+4),"")</f>
      </c>
      <c r="DR593">
        <f>IF($GQ593&gt;=5,INDEX($DK:$DK,$GP593+5),"")</f>
      </c>
      <c r="DS593">
        <f>IF($GQ593&gt;=6,INDEX($DK:$DK,$GP593+6),"")</f>
      </c>
      <c r="DT593">
        <f>IF($GQ593&gt;=7,INDEX($DK:$DK,$GP593+7),"")</f>
      </c>
      <c r="DU593">
        <f>IF($GQ593&gt;=8,INDEX($DK:$DK,$GP593+8),"")</f>
      </c>
      <c r="DV593">
        <f>IF($GQ593&gt;=9,INDEX($DK:$DK,$GP593+9),"")</f>
      </c>
      <c r="DW593">
        <f>IF($GQ593&gt;=10,INDEX($DK:$DK,$GP593+10),"")</f>
      </c>
      <c r="DX593">
        <f>IF($GQ593&gt;=11,INDEX($DK:$DK,$GP593+11),"")</f>
      </c>
      <c r="DY593">
        <f>IF($GQ593&gt;=12,INDEX($DK:$DK,$GP593+12),"")</f>
      </c>
      <c r="DZ593">
        <f>IF($GQ593&gt;=13,INDEX($DK:$DK,$GP593+13),"")</f>
      </c>
      <c r="EA593">
        <f>IF($GQ593&gt;=14,INDEX($DK:$DK,$GP593+14),"")</f>
      </c>
      <c r="EB593">
        <f>IF($GQ593&gt;=15,INDEX($DK:$DK,$GP593+15),"")</f>
      </c>
      <c r="EC593">
        <f>IF($GQ593&gt;=16,INDEX($DK:$DK,$GP593+16),"")</f>
      </c>
      <c r="ED593">
        <f>IF($GQ593&gt;=17,INDEX($DK:$DK,$GP593+17),"")</f>
      </c>
      <c r="EE593">
        <f>IF($GQ593&gt;=18,INDEX($DK:$DK,$GP593+18),"")</f>
      </c>
      <c r="EF593">
        <f>IF($GQ593&gt;=19,INDEX($DK:$DK,$GP593+19),"")</f>
      </c>
      <c r="EG593">
        <f>IF($GQ593&gt;=20,INDEX($DK:$DK,$GP593+20),"")</f>
      </c>
      <c r="EH593">
        <f>IF($GQ593&gt;=21,INDEX($DK:$DK,$GP593+21),"")</f>
      </c>
      <c r="EI593">
        <f>IF($GQ593&gt;=22,INDEX($DK:$DK,$GP593+22),"")</f>
      </c>
      <c r="EJ593">
        <f>IF($GQ593&gt;=23,INDEX($DK:$DK,$GP593+23),"")</f>
      </c>
      <c r="EK593">
        <f>IF($GQ593&gt;=24,INDEX($DK:$DK,$GP593+24),"")</f>
      </c>
      <c r="EL593">
        <f>IF($GQ593&gt;=25,INDEX($DK:$DK,$GP593+25),"")</f>
      </c>
      <c r="EM593">
        <f>IF($GQ593&gt;=26,INDEX($DK:$DK,$GP593+26),"")</f>
      </c>
      <c r="EN593">
        <f>IF($GQ593&gt;=27,INDEX($DK:$DK,$GP593+27),"")</f>
      </c>
      <c r="EO593">
        <f>IF($GQ593&gt;=28,INDEX($DK:$DK,$GP593+28),"")</f>
      </c>
      <c r="EP593">
        <f>IF($GQ593&gt;=29,INDEX($DK:$DK,$GP593+29),"")</f>
      </c>
      <c r="EQ593">
        <f>IF($GQ593&gt;=30,INDEX($DK:$DK,$GP593+30),"")</f>
      </c>
      <c r="ER593">
        <f>IF($GQ593&gt;=31,INDEX($DK:$DK,$GP593+31),"")</f>
      </c>
      <c r="ES593">
        <f>IF($GQ593&gt;=32,INDEX($DK:$DK,$GP593+32),"")</f>
      </c>
      <c r="ET593">
        <f>IF($GQ593&gt;=33,INDEX($DK:$DK,$GP593+33),"")</f>
      </c>
      <c r="EU593">
        <f>IF($GQ593&gt;=34,INDEX($DK:$DK,$GP593+34),"")</f>
      </c>
      <c r="EV593">
        <f>IF($GQ593&gt;=35,INDEX($DK:$DK,$GP593+35),"")</f>
      </c>
      <c r="EW593">
        <f>IF($GQ593&gt;=36,INDEX($DK:$DK,$GP593+36),"")</f>
      </c>
      <c r="EX593">
        <f>IF($GQ593&gt;=37,INDEX($DK:$DK,$GP593+37),"")</f>
      </c>
      <c r="EY593">
        <f>IF($GQ593&gt;=38,INDEX($DK:$DK,$GP593+38),"")</f>
      </c>
      <c r="EZ593">
        <f>IF($GQ593&gt;=39,INDEX($DK:$DK,$GP593+39),"")</f>
      </c>
      <c r="FA593">
        <f>IF($GQ593&gt;=40,INDEX($DK:$DK,$GP593+40),"")</f>
      </c>
      <c r="FB593">
        <f>IF($GQ593&gt;=1,INDEX($DL:$DL,$GP593+1),"")</f>
      </c>
      <c r="FC593">
        <f>IF($GQ593&gt;=2,INDEX($DL:$DL,$GP593+2),"")</f>
      </c>
      <c r="FD593">
        <f>IF($GQ593&gt;=3,INDEX($DL:$DL,$GP593+3),"")</f>
      </c>
      <c r="FE593">
        <f>IF($GQ593&gt;=4,INDEX($DL:$DL,$GP593+4),"")</f>
      </c>
      <c r="FF593">
        <f>IF($GQ593&gt;=5,INDEX($DL:$DL,$GP593+5),"")</f>
      </c>
      <c r="FG593">
        <f>IF($GQ593&gt;=6,INDEX($DL:$DL,$GP593+6),"")</f>
      </c>
      <c r="FH593">
        <f>IF($GQ593&gt;=7,INDEX($DL:$DL,$GP593+7),"")</f>
      </c>
      <c r="FI593">
        <f>IF($GQ593&gt;=8,INDEX($DL:$DL,$GP593+8),"")</f>
      </c>
      <c r="FJ593">
        <f>IF($GQ593&gt;=9,INDEX($DL:$DL,$GP593+9),"")</f>
      </c>
      <c r="FK593">
        <f>IF($GQ593&gt;=10,INDEX($DL:$DL,$GP593+10),"")</f>
      </c>
      <c r="FL593">
        <f>IF($GQ593&gt;=11,INDEX($DL:$DL,$GP593+11),"")</f>
      </c>
      <c r="FM593">
        <f>IF($GQ593&gt;=12,INDEX($DL:$DL,$GP593+12),"")</f>
      </c>
      <c r="FN593">
        <f>IF($GQ593&gt;=13,INDEX($DL:$DL,$GP593+13),"")</f>
      </c>
      <c r="FO593">
        <f>IF($GQ593&gt;=14,INDEX($DL:$DL,$GP593+14),"")</f>
      </c>
      <c r="FP593">
        <f>IF($GQ593&gt;=15,INDEX($DL:$DL,$GP593+15),"")</f>
      </c>
      <c r="FQ593">
        <f>IF($GQ593&gt;=16,INDEX($DL:$DL,$GP593+16),"")</f>
      </c>
      <c r="FR593">
        <f>IF($GQ593&gt;=17,INDEX($DL:$DL,$GP593+17),"")</f>
      </c>
      <c r="FS593">
        <f>IF($GQ593&gt;=18,INDEX($DL:$DL,$GP593+18),"")</f>
      </c>
      <c r="FT593">
        <f>IF($GQ593&gt;=19,INDEX($DL:$DL,$GP593+19),"")</f>
      </c>
      <c r="FU593">
        <f>IF($GQ593&gt;=20,INDEX($DL:$DL,$GP593+20),"")</f>
      </c>
      <c r="FV593">
        <f>IF($GQ593&gt;=21,INDEX($DL:$DL,$GP593+21),"")</f>
      </c>
      <c r="FW593">
        <f>IF($GQ593&gt;=22,INDEX($DL:$DL,$GP593+22),"")</f>
      </c>
      <c r="FX593">
        <f>IF($GQ593&gt;=23,INDEX($DL:$DL,$GP593+23),"")</f>
      </c>
      <c r="FY593">
        <f>IF($GQ593&gt;=24,INDEX($DL:$DL,$GP593+24),"")</f>
      </c>
      <c r="FZ593">
        <f>IF($GQ593&gt;=25,INDEX($DL:$DL,$GP593+25),"")</f>
      </c>
      <c r="GA593">
        <f>IF($GQ593&gt;=26,INDEX($DL:$DL,$GP593+26),"")</f>
      </c>
      <c r="GB593">
        <f>IF($GQ593&gt;=27,INDEX($DL:$DL,$GP593+27),"")</f>
      </c>
      <c r="GC593">
        <f>IF($GQ593&gt;=28,INDEX($DL:$DL,$GP593+28),"")</f>
      </c>
      <c r="GD593">
        <f>IF($GQ593&gt;=29,INDEX($DL:$DL,$GP593+29),"")</f>
      </c>
      <c r="GE593">
        <f>IF($GQ593&gt;=30,INDEX($DL:$DL,$GP593+30),"")</f>
      </c>
      <c r="GF593">
        <f>IF($GQ593&gt;=31,INDEX($DL:$DL,$GP593+31),"")</f>
      </c>
      <c r="GG593">
        <f>IF($GQ593&gt;=32,INDEX($DL:$DL,$GP593+32),"")</f>
      </c>
      <c r="GH593">
        <f>IF($GQ593&gt;=33,INDEX($DL:$DL,$GP593+33),"")</f>
      </c>
      <c r="GI593">
        <f>IF($GQ593&gt;=34,INDEX($DL:$DL,$GP593+34),"")</f>
      </c>
      <c r="GJ593">
        <f>IF($GQ593&gt;=35,INDEX($DL:$DL,$GP593+35),"")</f>
      </c>
      <c r="GK593">
        <f>IF($GQ593&gt;=36,INDEX($DL:$DL,$GP593+36),"")</f>
      </c>
      <c r="GL593">
        <f>IF($GQ593&gt;=37,INDEX($DL:$DL,$GP593+37),"")</f>
      </c>
      <c r="GM593">
        <f>IF($GQ593&gt;=38,INDEX($DL:$DL,$GP593+38),"")</f>
      </c>
      <c r="GN593">
        <f>IF($GQ593&gt;=39,INDEX($DL:$DL,$GP593+39),"")</f>
      </c>
      <c r="GO593">
        <f>IF($GQ593&gt;=40,INDEX($DL:$DL,$GP593+40),"")</f>
      </c>
      <c r="GP593">
        <f>IFERROR(MATCH($DJ593,$DK$2:$DK$148,0)+1,0)</f>
      </c>
      <c r="GQ593">
        <f>IFERROR(INDEX($DM$2:$DM$148,MATCH($DJ593,$DK$2:$DK$148,0)),0)</f>
      </c>
      <c r="GR593">
        <f>IFERROR(MATCH($L593,$DN$593:$FA$593,0),0)</f>
      </c>
      <c r="GS593">
        <f>IF($GR593&gt;0,INDEX($FB$593:$GO$593,$GR593),"")</f>
      </c>
      <c r="GV593">
        <f>IF($JE593&gt;=1,INDEX($GT:$GT,$JD593+1),"")</f>
      </c>
      <c r="GW593">
        <f>IF($JE593&gt;=2,INDEX($GT:$GT,$JD593+2),"")</f>
      </c>
      <c r="GX593">
        <f>IF($JE593&gt;=3,INDEX($GT:$GT,$JD593+3),"")</f>
      </c>
      <c r="GY593">
        <f>IF($JE593&gt;=4,INDEX($GT:$GT,$JD593+4),"")</f>
      </c>
      <c r="GZ593">
        <f>IF($JE593&gt;=5,INDEX($GT:$GT,$JD593+5),"")</f>
      </c>
      <c r="HA593">
        <f>IF($JE593&gt;=6,INDEX($GT:$GT,$JD593+6),"")</f>
      </c>
      <c r="HB593">
        <f>IF($JE593&gt;=7,INDEX($GT:$GT,$JD593+7),"")</f>
      </c>
      <c r="HC593">
        <f>IF($JE593&gt;=8,INDEX($GT:$GT,$JD593+8),"")</f>
      </c>
      <c r="HD593">
        <f>IF($JE593&gt;=9,INDEX($GT:$GT,$JD593+9),"")</f>
      </c>
      <c r="HE593">
        <f>IF($JE593&gt;=10,INDEX($GT:$GT,$JD593+10),"")</f>
      </c>
      <c r="HF593">
        <f>IF($JE593&gt;=11,INDEX($GT:$GT,$JD593+11),"")</f>
      </c>
      <c r="HG593">
        <f>IF($JE593&gt;=12,INDEX($GT:$GT,$JD593+12),"")</f>
      </c>
      <c r="HH593">
        <f>IF($JE593&gt;=13,INDEX($GT:$GT,$JD593+13),"")</f>
      </c>
      <c r="HI593">
        <f>IF($JE593&gt;=14,INDEX($GT:$GT,$JD593+14),"")</f>
      </c>
      <c r="HJ593">
        <f>IF($JE593&gt;=15,INDEX($GT:$GT,$JD593+15),"")</f>
      </c>
      <c r="HK593">
        <f>IF($JE593&gt;=16,INDEX($GT:$GT,$JD593+16),"")</f>
      </c>
      <c r="HL593">
        <f>IF($JE593&gt;=17,INDEX($GT:$GT,$JD593+17),"")</f>
      </c>
      <c r="HM593">
        <f>IF($JE593&gt;=18,INDEX($GT:$GT,$JD593+18),"")</f>
      </c>
      <c r="HN593">
        <f>IF($JE593&gt;=19,INDEX($GT:$GT,$JD593+19),"")</f>
      </c>
      <c r="HO593">
        <f>IF($JE593&gt;=20,INDEX($GT:$GT,$JD593+20),"")</f>
      </c>
      <c r="HP593">
        <f>IF($JE593&gt;=21,INDEX($GT:$GT,$JD593+21),"")</f>
      </c>
      <c r="HQ593">
        <f>IF($JE593&gt;=22,INDEX($GT:$GT,$JD593+22),"")</f>
      </c>
      <c r="HR593">
        <f>IF($JE593&gt;=23,INDEX($GT:$GT,$JD593+23),"")</f>
      </c>
      <c r="HS593">
        <f>IF($JE593&gt;=24,INDEX($GT:$GT,$JD593+24),"")</f>
      </c>
      <c r="HT593">
        <f>IF($JE593&gt;=25,INDEX($GT:$GT,$JD593+25),"")</f>
      </c>
      <c r="HU593">
        <f>IF($JE593&gt;=26,INDEX($GT:$GT,$JD593+26),"")</f>
      </c>
      <c r="HV593">
        <f>IF($JE593&gt;=27,INDEX($GT:$GT,$JD593+27),"")</f>
      </c>
      <c r="HW593">
        <f>IF($JE593&gt;=28,INDEX($GT:$GT,$JD593+28),"")</f>
      </c>
      <c r="HX593">
        <f>IF($JE593&gt;=29,INDEX($GT:$GT,$JD593+29),"")</f>
      </c>
      <c r="HY593">
        <f>IF($JE593&gt;=30,INDEX($GT:$GT,$JD593+30),"")</f>
      </c>
      <c r="HZ593">
        <f>IF($JE593&gt;=31,INDEX($GT:$GT,$JD593+31),"")</f>
      </c>
      <c r="IA593">
        <f>IF($JE593&gt;=32,INDEX($GT:$GT,$JD593+32),"")</f>
      </c>
      <c r="IB593">
        <f>IF($JE593&gt;=33,INDEX($GT:$GT,$JD593+33),"")</f>
      </c>
      <c r="IC593">
        <f>IF($JE593&gt;=34,INDEX($GT:$GT,$JD593+34),"")</f>
      </c>
      <c r="ID593">
        <f>IF($JE593&gt;=35,INDEX($GT:$GT,$JD593+35),"")</f>
      </c>
      <c r="IE593">
        <f>IF($JE593&gt;=36,INDEX($GT:$GT,$JD593+36),"")</f>
      </c>
      <c r="IF593">
        <f>IF($JE593&gt;=37,INDEX($GT:$GT,$JD593+37),"")</f>
      </c>
      <c r="IG593">
        <f>IF($JE593&gt;=38,INDEX($GT:$GT,$JD593+38),"")</f>
      </c>
      <c r="IH593">
        <f>IF($JE593&gt;=39,INDEX($GT:$GT,$JD593+39),"")</f>
      </c>
      <c r="II593">
        <f>IF($JE593&gt;=40,INDEX($GT:$GT,$JD593+40),"")</f>
      </c>
      <c r="IJ593">
        <f>IF($JE593&gt;=41,INDEX($GT:$GT,$JD593+41),"")</f>
      </c>
      <c r="IK593">
        <f>IF($JE593&gt;=42,INDEX($GT:$GT,$JD593+42),"")</f>
      </c>
      <c r="IL593">
        <f>IF($JE593&gt;=43,INDEX($GT:$GT,$JD593+43),"")</f>
      </c>
      <c r="IM593">
        <f>IF($JE593&gt;=44,INDEX($GT:$GT,$JD593+44),"")</f>
      </c>
      <c r="IN593">
        <f>IF($JE593&gt;=45,INDEX($GT:$GT,$JD593+45),"")</f>
      </c>
      <c r="IO593">
        <f>IF($JE593&gt;=46,INDEX($GT:$GT,$JD593+46),"")</f>
      </c>
      <c r="IP593">
        <f>IF($JE593&gt;=47,INDEX($GT:$GT,$JD593+47),"")</f>
      </c>
      <c r="IQ593">
        <f>IF($JE593&gt;=48,INDEX($GT:$GT,$JD593+48),"")</f>
      </c>
      <c r="IR593">
        <f>IF($JE593&gt;=49,INDEX($GT:$GT,$JD593+49),"")</f>
      </c>
      <c r="IS593">
        <f>IF($JE593&gt;=50,INDEX($GT:$GT,$JD593+50),"")</f>
      </c>
      <c r="IT593">
        <f>IF($JE593&gt;=51,INDEX($GT:$GT,$JD593+51),"")</f>
      </c>
      <c r="IU593">
        <f>IF($JE593&gt;=52,INDEX($GT:$GT,$JD593+52),"")</f>
      </c>
      <c r="IV593">
        <f>IF($JE593&gt;=53,INDEX($GT:$GT,$JD593+53),"")</f>
      </c>
      <c r="IW593">
        <f>IF($JE593&gt;=54,INDEX($GT:$GT,$JD593+54),"")</f>
      </c>
      <c r="IX593">
        <f>IF($JE593&gt;=55,INDEX($GT:$GT,$JD593+55),"")</f>
      </c>
      <c r="IY593">
        <f>IF($JE593&gt;=56,INDEX($GT:$GT,$JD593+56),"")</f>
      </c>
      <c r="IZ593">
        <f>IF($JE593&gt;=57,INDEX($GT:$GT,$JD593+57),"")</f>
      </c>
      <c r="JA593">
        <f>IF($JE593&gt;=58,INDEX($GT:$GT,$JD593+58),"")</f>
      </c>
      <c r="JB593">
        <f>IF($JE593&gt;=59,INDEX($GT:$GT,$JD593+59),"")</f>
      </c>
      <c r="JC593">
        <f>IF($JE593&gt;=60,INDEX($GT:$GT,$JD593+60),"")</f>
      </c>
      <c r="JD593">
        <f>IFERROR(MATCH($GS593,$GT$2:$GT$322,0)+1,0)</f>
      </c>
      <c r="JE593">
        <f>IFERROR(INDEX($GU$2:$GU$322,MATCH($GS593,$GT$2:$GT$322,0)),0)</f>
      </c>
      <c r="JF593" t="s">
        <v>28</v>
      </c>
      <c r="JG593" t="s">
        <v>28</v>
      </c>
    </row>
    <row r="594" spans="1:267" x14ac:dyDescent="0.25">
      <c r="J594" s="1"/>
      <c r="K594" s="1"/>
      <c r="L594" s="1"/>
      <c r="M594" s="1"/>
      <c r="N594" s="1">
        <f>IFERROR(IF(FIND(" - ",$J594)&gt;0,MID($J594,FIND(" - ",$J594)+3,LEN($J594)),""),"")</f>
      </c>
      <c r="P594" s="1"/>
      <c r="S594" t="s">
        <v>28</v>
      </c>
      <c r="U594">
        <f>IF(OR($S594="",$T594=""),"",IFERROR($S594/$T594,0))</f>
      </c>
      <c r="V594">
        <f>IF($S594="","",
IF($K594="","",
IF(ISNUMBER(SEARCH("exempt",LOWER($K594))),0,
$S594*(VALUE(SUBSTITUTE($K594,"%",""))/100))))</f>
      </c>
      <c r="AB594">
        <f>IF($S594="","",
SUM($S594,$V594,$Z594,$W594,$Y594)-
IF($AA594="",0,VALUE($AA594)))</f>
      </c>
      <c r="AJ594" t="s">
        <v>1287</v>
      </c>
      <c r="AR594">
        <f>IFERROR(LEFT($J594,FIND(" - ",$J594)-1),$J594)</f>
      </c>
      <c r="AU594">
        <f>IF($CJ594&gt;=1,INDEX($AS:$AS,$CI594+1),"")</f>
      </c>
      <c r="AV594">
        <f>IF($CJ594&gt;=2,INDEX($AS:$AS,$CI594+2),"")</f>
      </c>
      <c r="AW594">
        <f>IF($CJ594&gt;=3,INDEX($AS:$AS,$CI594+3),"")</f>
      </c>
      <c r="AX594">
        <f>IF($CJ594&gt;=4,INDEX($AS:$AS,$CI594+4),"")</f>
      </c>
      <c r="AY594">
        <f>IF($CJ594&gt;=5,INDEX($AS:$AS,$CI594+5),"")</f>
      </c>
      <c r="AZ594">
        <f>IF($CJ594&gt;=6,INDEX($AS:$AS,$CI594+6),"")</f>
      </c>
      <c r="BA594">
        <f>IF($CJ594&gt;=7,INDEX($AS:$AS,$CI594+7),"")</f>
      </c>
      <c r="BB594">
        <f>IF($CJ594&gt;=8,INDEX($AS:$AS,$CI594+8),"")</f>
      </c>
      <c r="BC594">
        <f>IF($CJ594&gt;=9,INDEX($AS:$AS,$CI594+9),"")</f>
      </c>
      <c r="BD594">
        <f>IF($CJ594&gt;=10,INDEX($AS:$AS,$CI594+10),"")</f>
      </c>
      <c r="BE594">
        <f>IF($CJ594&gt;=11,INDEX($AS:$AS,$CI594+11),"")</f>
      </c>
      <c r="BF594">
        <f>IF($CJ594&gt;=12,INDEX($AS:$AS,$CI594+12),"")</f>
      </c>
      <c r="BG594">
        <f>IF($CJ594&gt;=13,INDEX($AS:$AS,$CI594+13),"")</f>
      </c>
      <c r="BH594">
        <f>IF($CJ594&gt;=14,INDEX($AS:$AS,$CI594+14),"")</f>
      </c>
      <c r="BI594">
        <f>IF($CJ594&gt;=15,INDEX($AS:$AS,$CI594+15),"")</f>
      </c>
      <c r="BJ594">
        <f>IF($CJ594&gt;=16,INDEX($AS:$AS,$CI594+16),"")</f>
      </c>
      <c r="BK594">
        <f>IF($CJ594&gt;=17,INDEX($AS:$AS,$CI594+17),"")</f>
      </c>
      <c r="BL594">
        <f>IF($CJ594&gt;=18,INDEX($AS:$AS,$CI594+18),"")</f>
      </c>
      <c r="BM594">
        <f>IF($CJ594&gt;=19,INDEX($AS:$AS,$CI594+19),"")</f>
      </c>
      <c r="BN594">
        <f>IF($CJ594&gt;=20,INDEX($AS:$AS,$CI594+20),"")</f>
      </c>
      <c r="BO594">
        <f>IF($CJ594&gt;=21,INDEX($AS:$AS,$CI594+21),"")</f>
      </c>
      <c r="BP594">
        <f>IF($CJ594&gt;=22,INDEX($AS:$AS,$CI594+22),"")</f>
      </c>
      <c r="BQ594">
        <f>IF($CJ594&gt;=23,INDEX($AS:$AS,$CI594+23),"")</f>
      </c>
      <c r="BR594">
        <f>IF($CJ594&gt;=24,INDEX($AS:$AS,$CI594+24),"")</f>
      </c>
      <c r="BS594">
        <f>IF($CJ594&gt;=25,INDEX($AS:$AS,$CI594+25),"")</f>
      </c>
      <c r="BT594">
        <f>IF($CJ594&gt;=26,INDEX($AS:$AS,$CI594+26),"")</f>
      </c>
      <c r="BU594">
        <f>IF($CJ594&gt;=27,INDEX($AS:$AS,$CI594+27),"")</f>
      </c>
      <c r="BV594">
        <f>IF($CJ594&gt;=28,INDEX($AS:$AS,$CI594+28),"")</f>
      </c>
      <c r="BW594">
        <f>IF($CJ594&gt;=29,INDEX($AS:$AS,$CI594+29),"")</f>
      </c>
      <c r="BX594">
        <f>IF($CJ594&gt;=30,INDEX($AS:$AS,$CI594+30),"")</f>
      </c>
      <c r="BY594">
        <f>IF($CJ594&gt;=31,INDEX($AS:$AS,$CI594+31),"")</f>
      </c>
      <c r="BZ594">
        <f>IF($CJ594&gt;=32,INDEX($AS:$AS,$CI594+32),"")</f>
      </c>
      <c r="CA594">
        <f>IF($CJ594&gt;=33,INDEX($AS:$AS,$CI594+33),"")</f>
      </c>
      <c r="CB594">
        <f>IF($CJ594&gt;=34,INDEX($AS:$AS,$CI594+34),"")</f>
      </c>
      <c r="CC594">
        <f>IF($CJ594&gt;=35,INDEX($AS:$AS,$CI594+35),"")</f>
      </c>
      <c r="CD594">
        <f>IF($CJ594&gt;=36,INDEX($AS:$AS,$CI594+36),"")</f>
      </c>
      <c r="CE594">
        <f>IF($CJ594&gt;=37,INDEX($AS:$AS,$CI594+37),"")</f>
      </c>
      <c r="CF594">
        <f>IF($CJ594&gt;=38,INDEX($AS:$AS,$CI594+38),"")</f>
      </c>
      <c r="CG594">
        <f>IF($CJ594&gt;=39,INDEX($AS:$AS,$CI594+39),"")</f>
      </c>
      <c r="CH594">
        <f>IF($CJ594&gt;=40,INDEX($AS:$AS,$CI594+40),"")</f>
      </c>
      <c r="CI594">
        <f>IFERROR(MATCH($AR594,$AS$2:$AS$133,0)+1,0)</f>
      </c>
      <c r="CJ594">
        <f>IFERROR(INDEX($AT$2:$AT$133,MATCH($AR594,$AS$2:$AS$133,0)),0)</f>
      </c>
      <c r="CK594">
        <f>IFERROR(LEFT($O594,FIND(" - ",$O594)-1),$O594)</f>
      </c>
      <c r="CL594" t="s">
        <v>1288</v>
      </c>
      <c r="CM594">
        <v>1</v>
      </c>
      <c r="CN594">
        <f>IF($DI594&gt;=1,INDEX($CL:$CL,$DH594+1),"")</f>
      </c>
      <c r="CO594">
        <f>IF($DI594&gt;=2,INDEX($CL:$CL,$DH594+2),"")</f>
      </c>
      <c r="CP594">
        <f>IF($DI594&gt;=3,INDEX($CL:$CL,$DH594+3),"")</f>
      </c>
      <c r="CQ594">
        <f>IF($DI594&gt;=4,INDEX($CL:$CL,$DH594+4),"")</f>
      </c>
      <c r="CR594">
        <f>IF($DI594&gt;=5,INDEX($CL:$CL,$DH594+5),"")</f>
      </c>
      <c r="CS594">
        <f>IF($DI594&gt;=6,INDEX($CL:$CL,$DH594+6),"")</f>
      </c>
      <c r="CT594">
        <f>IF($DI594&gt;=7,INDEX($CL:$CL,$DH594+7),"")</f>
      </c>
      <c r="CU594">
        <f>IF($DI594&gt;=8,INDEX($CL:$CL,$DH594+8),"")</f>
      </c>
      <c r="CV594">
        <f>IF($DI594&gt;=9,INDEX($CL:$CL,$DH594+9),"")</f>
      </c>
      <c r="CW594">
        <f>IF($DI594&gt;=10,INDEX($CL:$CL,$DH594+10),"")</f>
      </c>
      <c r="CX594">
        <f>IF($DI594&gt;=11,INDEX($CL:$CL,$DH594+11),"")</f>
      </c>
      <c r="CY594">
        <f>IF($DI594&gt;=12,INDEX($CL:$CL,$DH594+12),"")</f>
      </c>
      <c r="CZ594">
        <f>IF($DI594&gt;=13,INDEX($CL:$CL,$DH594+13),"")</f>
      </c>
      <c r="DA594">
        <f>IF($DI594&gt;=14,INDEX($CL:$CL,$DH594+14),"")</f>
      </c>
      <c r="DB594">
        <f>IF($DI594&gt;=15,INDEX($CL:$CL,$DH594+15),"")</f>
      </c>
      <c r="DC594">
        <f>IF($DI594&gt;=16,INDEX($CL:$CL,$DH594+16),"")</f>
      </c>
      <c r="DD594">
        <f>IF($DI594&gt;=17,INDEX($CL:$CL,$DH594+17),"")</f>
      </c>
      <c r="DE594">
        <f>IF($DI594&gt;=18,INDEX($CL:$CL,$DH594+18),"")</f>
      </c>
      <c r="DF594">
        <f>IF($DI594&gt;=19,INDEX($CL:$CL,$DH594+19),"")</f>
      </c>
      <c r="DG594">
        <f>IF($DI594&gt;=20,INDEX($CL:$CL,$DH594+20),"")</f>
      </c>
      <c r="DH594">
        <f>IFERROR(MATCH($CK594,$CL$2:$CL$1558,0)+1,0)</f>
      </c>
      <c r="DI594">
        <f>IFERROR(INDEX($CM$2:$CM$1558,MATCH($CK594,$CL$2:$CL$1558,0)),0)</f>
      </c>
      <c r="DJ594">
        <f>IFERROR(INDEX($AQ:$AQ,MATCH($K594,$AP:$AP,0))&amp;"","")</f>
      </c>
      <c r="DN594">
        <f>IF($GQ594&gt;=1,INDEX($DK:$DK,$GP594+1),"")</f>
      </c>
      <c r="DO594">
        <f>IF($GQ594&gt;=2,INDEX($DK:$DK,$GP594+2),"")</f>
      </c>
      <c r="DP594">
        <f>IF($GQ594&gt;=3,INDEX($DK:$DK,$GP594+3),"")</f>
      </c>
      <c r="DQ594">
        <f>IF($GQ594&gt;=4,INDEX($DK:$DK,$GP594+4),"")</f>
      </c>
      <c r="DR594">
        <f>IF($GQ594&gt;=5,INDEX($DK:$DK,$GP594+5),"")</f>
      </c>
      <c r="DS594">
        <f>IF($GQ594&gt;=6,INDEX($DK:$DK,$GP594+6),"")</f>
      </c>
      <c r="DT594">
        <f>IF($GQ594&gt;=7,INDEX($DK:$DK,$GP594+7),"")</f>
      </c>
      <c r="DU594">
        <f>IF($GQ594&gt;=8,INDEX($DK:$DK,$GP594+8),"")</f>
      </c>
      <c r="DV594">
        <f>IF($GQ594&gt;=9,INDEX($DK:$DK,$GP594+9),"")</f>
      </c>
      <c r="DW594">
        <f>IF($GQ594&gt;=10,INDEX($DK:$DK,$GP594+10),"")</f>
      </c>
      <c r="DX594">
        <f>IF($GQ594&gt;=11,INDEX($DK:$DK,$GP594+11),"")</f>
      </c>
      <c r="DY594">
        <f>IF($GQ594&gt;=12,INDEX($DK:$DK,$GP594+12),"")</f>
      </c>
      <c r="DZ594">
        <f>IF($GQ594&gt;=13,INDEX($DK:$DK,$GP594+13),"")</f>
      </c>
      <c r="EA594">
        <f>IF($GQ594&gt;=14,INDEX($DK:$DK,$GP594+14),"")</f>
      </c>
      <c r="EB594">
        <f>IF($GQ594&gt;=15,INDEX($DK:$DK,$GP594+15),"")</f>
      </c>
      <c r="EC594">
        <f>IF($GQ594&gt;=16,INDEX($DK:$DK,$GP594+16),"")</f>
      </c>
      <c r="ED594">
        <f>IF($GQ594&gt;=17,INDEX($DK:$DK,$GP594+17),"")</f>
      </c>
      <c r="EE594">
        <f>IF($GQ594&gt;=18,INDEX($DK:$DK,$GP594+18),"")</f>
      </c>
      <c r="EF594">
        <f>IF($GQ594&gt;=19,INDEX($DK:$DK,$GP594+19),"")</f>
      </c>
      <c r="EG594">
        <f>IF($GQ594&gt;=20,INDEX($DK:$DK,$GP594+20),"")</f>
      </c>
      <c r="EH594">
        <f>IF($GQ594&gt;=21,INDEX($DK:$DK,$GP594+21),"")</f>
      </c>
      <c r="EI594">
        <f>IF($GQ594&gt;=22,INDEX($DK:$DK,$GP594+22),"")</f>
      </c>
      <c r="EJ594">
        <f>IF($GQ594&gt;=23,INDEX($DK:$DK,$GP594+23),"")</f>
      </c>
      <c r="EK594">
        <f>IF($GQ594&gt;=24,INDEX($DK:$DK,$GP594+24),"")</f>
      </c>
      <c r="EL594">
        <f>IF($GQ594&gt;=25,INDEX($DK:$DK,$GP594+25),"")</f>
      </c>
      <c r="EM594">
        <f>IF($GQ594&gt;=26,INDEX($DK:$DK,$GP594+26),"")</f>
      </c>
      <c r="EN594">
        <f>IF($GQ594&gt;=27,INDEX($DK:$DK,$GP594+27),"")</f>
      </c>
      <c r="EO594">
        <f>IF($GQ594&gt;=28,INDEX($DK:$DK,$GP594+28),"")</f>
      </c>
      <c r="EP594">
        <f>IF($GQ594&gt;=29,INDEX($DK:$DK,$GP594+29),"")</f>
      </c>
      <c r="EQ594">
        <f>IF($GQ594&gt;=30,INDEX($DK:$DK,$GP594+30),"")</f>
      </c>
      <c r="ER594">
        <f>IF($GQ594&gt;=31,INDEX($DK:$DK,$GP594+31),"")</f>
      </c>
      <c r="ES594">
        <f>IF($GQ594&gt;=32,INDEX($DK:$DK,$GP594+32),"")</f>
      </c>
      <c r="ET594">
        <f>IF($GQ594&gt;=33,INDEX($DK:$DK,$GP594+33),"")</f>
      </c>
      <c r="EU594">
        <f>IF($GQ594&gt;=34,INDEX($DK:$DK,$GP594+34),"")</f>
      </c>
      <c r="EV594">
        <f>IF($GQ594&gt;=35,INDEX($DK:$DK,$GP594+35),"")</f>
      </c>
      <c r="EW594">
        <f>IF($GQ594&gt;=36,INDEX($DK:$DK,$GP594+36),"")</f>
      </c>
      <c r="EX594">
        <f>IF($GQ594&gt;=37,INDEX($DK:$DK,$GP594+37),"")</f>
      </c>
      <c r="EY594">
        <f>IF($GQ594&gt;=38,INDEX($DK:$DK,$GP594+38),"")</f>
      </c>
      <c r="EZ594">
        <f>IF($GQ594&gt;=39,INDEX($DK:$DK,$GP594+39),"")</f>
      </c>
      <c r="FA594">
        <f>IF($GQ594&gt;=40,INDEX($DK:$DK,$GP594+40),"")</f>
      </c>
      <c r="FB594">
        <f>IF($GQ594&gt;=1,INDEX($DL:$DL,$GP594+1),"")</f>
      </c>
      <c r="FC594">
        <f>IF($GQ594&gt;=2,INDEX($DL:$DL,$GP594+2),"")</f>
      </c>
      <c r="FD594">
        <f>IF($GQ594&gt;=3,INDEX($DL:$DL,$GP594+3),"")</f>
      </c>
      <c r="FE594">
        <f>IF($GQ594&gt;=4,INDEX($DL:$DL,$GP594+4),"")</f>
      </c>
      <c r="FF594">
        <f>IF($GQ594&gt;=5,INDEX($DL:$DL,$GP594+5),"")</f>
      </c>
      <c r="FG594">
        <f>IF($GQ594&gt;=6,INDEX($DL:$DL,$GP594+6),"")</f>
      </c>
      <c r="FH594">
        <f>IF($GQ594&gt;=7,INDEX($DL:$DL,$GP594+7),"")</f>
      </c>
      <c r="FI594">
        <f>IF($GQ594&gt;=8,INDEX($DL:$DL,$GP594+8),"")</f>
      </c>
      <c r="FJ594">
        <f>IF($GQ594&gt;=9,INDEX($DL:$DL,$GP594+9),"")</f>
      </c>
      <c r="FK594">
        <f>IF($GQ594&gt;=10,INDEX($DL:$DL,$GP594+10),"")</f>
      </c>
      <c r="FL594">
        <f>IF($GQ594&gt;=11,INDEX($DL:$DL,$GP594+11),"")</f>
      </c>
      <c r="FM594">
        <f>IF($GQ594&gt;=12,INDEX($DL:$DL,$GP594+12),"")</f>
      </c>
      <c r="FN594">
        <f>IF($GQ594&gt;=13,INDEX($DL:$DL,$GP594+13),"")</f>
      </c>
      <c r="FO594">
        <f>IF($GQ594&gt;=14,INDEX($DL:$DL,$GP594+14),"")</f>
      </c>
      <c r="FP594">
        <f>IF($GQ594&gt;=15,INDEX($DL:$DL,$GP594+15),"")</f>
      </c>
      <c r="FQ594">
        <f>IF($GQ594&gt;=16,INDEX($DL:$DL,$GP594+16),"")</f>
      </c>
      <c r="FR594">
        <f>IF($GQ594&gt;=17,INDEX($DL:$DL,$GP594+17),"")</f>
      </c>
      <c r="FS594">
        <f>IF($GQ594&gt;=18,INDEX($DL:$DL,$GP594+18),"")</f>
      </c>
      <c r="FT594">
        <f>IF($GQ594&gt;=19,INDEX($DL:$DL,$GP594+19),"")</f>
      </c>
      <c r="FU594">
        <f>IF($GQ594&gt;=20,INDEX($DL:$DL,$GP594+20),"")</f>
      </c>
      <c r="FV594">
        <f>IF($GQ594&gt;=21,INDEX($DL:$DL,$GP594+21),"")</f>
      </c>
      <c r="FW594">
        <f>IF($GQ594&gt;=22,INDEX($DL:$DL,$GP594+22),"")</f>
      </c>
      <c r="FX594">
        <f>IF($GQ594&gt;=23,INDEX($DL:$DL,$GP594+23),"")</f>
      </c>
      <c r="FY594">
        <f>IF($GQ594&gt;=24,INDEX($DL:$DL,$GP594+24),"")</f>
      </c>
      <c r="FZ594">
        <f>IF($GQ594&gt;=25,INDEX($DL:$DL,$GP594+25),"")</f>
      </c>
      <c r="GA594">
        <f>IF($GQ594&gt;=26,INDEX($DL:$DL,$GP594+26),"")</f>
      </c>
      <c r="GB594">
        <f>IF($GQ594&gt;=27,INDEX($DL:$DL,$GP594+27),"")</f>
      </c>
      <c r="GC594">
        <f>IF($GQ594&gt;=28,INDEX($DL:$DL,$GP594+28),"")</f>
      </c>
      <c r="GD594">
        <f>IF($GQ594&gt;=29,INDEX($DL:$DL,$GP594+29),"")</f>
      </c>
      <c r="GE594">
        <f>IF($GQ594&gt;=30,INDEX($DL:$DL,$GP594+30),"")</f>
      </c>
      <c r="GF594">
        <f>IF($GQ594&gt;=31,INDEX($DL:$DL,$GP594+31),"")</f>
      </c>
      <c r="GG594">
        <f>IF($GQ594&gt;=32,INDEX($DL:$DL,$GP594+32),"")</f>
      </c>
      <c r="GH594">
        <f>IF($GQ594&gt;=33,INDEX($DL:$DL,$GP594+33),"")</f>
      </c>
      <c r="GI594">
        <f>IF($GQ594&gt;=34,INDEX($DL:$DL,$GP594+34),"")</f>
      </c>
      <c r="GJ594">
        <f>IF($GQ594&gt;=35,INDEX($DL:$DL,$GP594+35),"")</f>
      </c>
      <c r="GK594">
        <f>IF($GQ594&gt;=36,INDEX($DL:$DL,$GP594+36),"")</f>
      </c>
      <c r="GL594">
        <f>IF($GQ594&gt;=37,INDEX($DL:$DL,$GP594+37),"")</f>
      </c>
      <c r="GM594">
        <f>IF($GQ594&gt;=38,INDEX($DL:$DL,$GP594+38),"")</f>
      </c>
      <c r="GN594">
        <f>IF($GQ594&gt;=39,INDEX($DL:$DL,$GP594+39),"")</f>
      </c>
      <c r="GO594">
        <f>IF($GQ594&gt;=40,INDEX($DL:$DL,$GP594+40),"")</f>
      </c>
      <c r="GP594">
        <f>IFERROR(MATCH($DJ594,$DK$2:$DK$148,0)+1,0)</f>
      </c>
      <c r="GQ594">
        <f>IFERROR(INDEX($DM$2:$DM$148,MATCH($DJ594,$DK$2:$DK$148,0)),0)</f>
      </c>
      <c r="GR594">
        <f>IFERROR(MATCH($L594,$DN$594:$FA$594,0),0)</f>
      </c>
      <c r="GS594">
        <f>IF($GR594&gt;0,INDEX($FB$594:$GO$594,$GR594),"")</f>
      </c>
      <c r="GV594">
        <f>IF($JE594&gt;=1,INDEX($GT:$GT,$JD594+1),"")</f>
      </c>
      <c r="GW594">
        <f>IF($JE594&gt;=2,INDEX($GT:$GT,$JD594+2),"")</f>
      </c>
      <c r="GX594">
        <f>IF($JE594&gt;=3,INDEX($GT:$GT,$JD594+3),"")</f>
      </c>
      <c r="GY594">
        <f>IF($JE594&gt;=4,INDEX($GT:$GT,$JD594+4),"")</f>
      </c>
      <c r="GZ594">
        <f>IF($JE594&gt;=5,INDEX($GT:$GT,$JD594+5),"")</f>
      </c>
      <c r="HA594">
        <f>IF($JE594&gt;=6,INDEX($GT:$GT,$JD594+6),"")</f>
      </c>
      <c r="HB594">
        <f>IF($JE594&gt;=7,INDEX($GT:$GT,$JD594+7),"")</f>
      </c>
      <c r="HC594">
        <f>IF($JE594&gt;=8,INDEX($GT:$GT,$JD594+8),"")</f>
      </c>
      <c r="HD594">
        <f>IF($JE594&gt;=9,INDEX($GT:$GT,$JD594+9),"")</f>
      </c>
      <c r="HE594">
        <f>IF($JE594&gt;=10,INDEX($GT:$GT,$JD594+10),"")</f>
      </c>
      <c r="HF594">
        <f>IF($JE594&gt;=11,INDEX($GT:$GT,$JD594+11),"")</f>
      </c>
      <c r="HG594">
        <f>IF($JE594&gt;=12,INDEX($GT:$GT,$JD594+12),"")</f>
      </c>
      <c r="HH594">
        <f>IF($JE594&gt;=13,INDEX($GT:$GT,$JD594+13),"")</f>
      </c>
      <c r="HI594">
        <f>IF($JE594&gt;=14,INDEX($GT:$GT,$JD594+14),"")</f>
      </c>
      <c r="HJ594">
        <f>IF($JE594&gt;=15,INDEX($GT:$GT,$JD594+15),"")</f>
      </c>
      <c r="HK594">
        <f>IF($JE594&gt;=16,INDEX($GT:$GT,$JD594+16),"")</f>
      </c>
      <c r="HL594">
        <f>IF($JE594&gt;=17,INDEX($GT:$GT,$JD594+17),"")</f>
      </c>
      <c r="HM594">
        <f>IF($JE594&gt;=18,INDEX($GT:$GT,$JD594+18),"")</f>
      </c>
      <c r="HN594">
        <f>IF($JE594&gt;=19,INDEX($GT:$GT,$JD594+19),"")</f>
      </c>
      <c r="HO594">
        <f>IF($JE594&gt;=20,INDEX($GT:$GT,$JD594+20),"")</f>
      </c>
      <c r="HP594">
        <f>IF($JE594&gt;=21,INDEX($GT:$GT,$JD594+21),"")</f>
      </c>
      <c r="HQ594">
        <f>IF($JE594&gt;=22,INDEX($GT:$GT,$JD594+22),"")</f>
      </c>
      <c r="HR594">
        <f>IF($JE594&gt;=23,INDEX($GT:$GT,$JD594+23),"")</f>
      </c>
      <c r="HS594">
        <f>IF($JE594&gt;=24,INDEX($GT:$GT,$JD594+24),"")</f>
      </c>
      <c r="HT594">
        <f>IF($JE594&gt;=25,INDEX($GT:$GT,$JD594+25),"")</f>
      </c>
      <c r="HU594">
        <f>IF($JE594&gt;=26,INDEX($GT:$GT,$JD594+26),"")</f>
      </c>
      <c r="HV594">
        <f>IF($JE594&gt;=27,INDEX($GT:$GT,$JD594+27),"")</f>
      </c>
      <c r="HW594">
        <f>IF($JE594&gt;=28,INDEX($GT:$GT,$JD594+28),"")</f>
      </c>
      <c r="HX594">
        <f>IF($JE594&gt;=29,INDEX($GT:$GT,$JD594+29),"")</f>
      </c>
      <c r="HY594">
        <f>IF($JE594&gt;=30,INDEX($GT:$GT,$JD594+30),"")</f>
      </c>
      <c r="HZ594">
        <f>IF($JE594&gt;=31,INDEX($GT:$GT,$JD594+31),"")</f>
      </c>
      <c r="IA594">
        <f>IF($JE594&gt;=32,INDEX($GT:$GT,$JD594+32),"")</f>
      </c>
      <c r="IB594">
        <f>IF($JE594&gt;=33,INDEX($GT:$GT,$JD594+33),"")</f>
      </c>
      <c r="IC594">
        <f>IF($JE594&gt;=34,INDEX($GT:$GT,$JD594+34),"")</f>
      </c>
      <c r="ID594">
        <f>IF($JE594&gt;=35,INDEX($GT:$GT,$JD594+35),"")</f>
      </c>
      <c r="IE594">
        <f>IF($JE594&gt;=36,INDEX($GT:$GT,$JD594+36),"")</f>
      </c>
      <c r="IF594">
        <f>IF($JE594&gt;=37,INDEX($GT:$GT,$JD594+37),"")</f>
      </c>
      <c r="IG594">
        <f>IF($JE594&gt;=38,INDEX($GT:$GT,$JD594+38),"")</f>
      </c>
      <c r="IH594">
        <f>IF($JE594&gt;=39,INDEX($GT:$GT,$JD594+39),"")</f>
      </c>
      <c r="II594">
        <f>IF($JE594&gt;=40,INDEX($GT:$GT,$JD594+40),"")</f>
      </c>
      <c r="IJ594">
        <f>IF($JE594&gt;=41,INDEX($GT:$GT,$JD594+41),"")</f>
      </c>
      <c r="IK594">
        <f>IF($JE594&gt;=42,INDEX($GT:$GT,$JD594+42),"")</f>
      </c>
      <c r="IL594">
        <f>IF($JE594&gt;=43,INDEX($GT:$GT,$JD594+43),"")</f>
      </c>
      <c r="IM594">
        <f>IF($JE594&gt;=44,INDEX($GT:$GT,$JD594+44),"")</f>
      </c>
      <c r="IN594">
        <f>IF($JE594&gt;=45,INDEX($GT:$GT,$JD594+45),"")</f>
      </c>
      <c r="IO594">
        <f>IF($JE594&gt;=46,INDEX($GT:$GT,$JD594+46),"")</f>
      </c>
      <c r="IP594">
        <f>IF($JE594&gt;=47,INDEX($GT:$GT,$JD594+47),"")</f>
      </c>
      <c r="IQ594">
        <f>IF($JE594&gt;=48,INDEX($GT:$GT,$JD594+48),"")</f>
      </c>
      <c r="IR594">
        <f>IF($JE594&gt;=49,INDEX($GT:$GT,$JD594+49),"")</f>
      </c>
      <c r="IS594">
        <f>IF($JE594&gt;=50,INDEX($GT:$GT,$JD594+50),"")</f>
      </c>
      <c r="IT594">
        <f>IF($JE594&gt;=51,INDEX($GT:$GT,$JD594+51),"")</f>
      </c>
      <c r="IU594">
        <f>IF($JE594&gt;=52,INDEX($GT:$GT,$JD594+52),"")</f>
      </c>
      <c r="IV594">
        <f>IF($JE594&gt;=53,INDEX($GT:$GT,$JD594+53),"")</f>
      </c>
      <c r="IW594">
        <f>IF($JE594&gt;=54,INDEX($GT:$GT,$JD594+54),"")</f>
      </c>
      <c r="IX594">
        <f>IF($JE594&gt;=55,INDEX($GT:$GT,$JD594+55),"")</f>
      </c>
      <c r="IY594">
        <f>IF($JE594&gt;=56,INDEX($GT:$GT,$JD594+56),"")</f>
      </c>
      <c r="IZ594">
        <f>IF($JE594&gt;=57,INDEX($GT:$GT,$JD594+57),"")</f>
      </c>
      <c r="JA594">
        <f>IF($JE594&gt;=58,INDEX($GT:$GT,$JD594+58),"")</f>
      </c>
      <c r="JB594">
        <f>IF($JE594&gt;=59,INDEX($GT:$GT,$JD594+59),"")</f>
      </c>
      <c r="JC594">
        <f>IF($JE594&gt;=60,INDEX($GT:$GT,$JD594+60),"")</f>
      </c>
      <c r="JD594">
        <f>IFERROR(MATCH($GS594,$GT$2:$GT$322,0)+1,0)</f>
      </c>
      <c r="JE594">
        <f>IFERROR(INDEX($GU$2:$GU$322,MATCH($GS594,$GT$2:$GT$322,0)),0)</f>
      </c>
      <c r="JF594" t="s">
        <v>28</v>
      </c>
      <c r="JG594" t="s">
        <v>28</v>
      </c>
    </row>
    <row r="595" spans="1:267" x14ac:dyDescent="0.25">
      <c r="J595" s="1"/>
      <c r="K595" s="1"/>
      <c r="L595" s="1"/>
      <c r="M595" s="1"/>
      <c r="N595" s="1">
        <f>IFERROR(IF(FIND(" - ",$J595)&gt;0,MID($J595,FIND(" - ",$J595)+3,LEN($J595)),""),"")</f>
      </c>
      <c r="P595" s="1"/>
      <c r="S595" t="s">
        <v>28</v>
      </c>
      <c r="U595">
        <f>IF(OR($S595="",$T595=""),"",IFERROR($S595/$T595,0))</f>
      </c>
      <c r="V595">
        <f>IF($S595="","",
IF($K595="","",
IF(ISNUMBER(SEARCH("exempt",LOWER($K595))),0,
$S595*(VALUE(SUBSTITUTE($K595,"%",""))/100))))</f>
      </c>
      <c r="AB595">
        <f>IF($S595="","",
SUM($S595,$V595,$Z595,$W595,$Y595)-
IF($AA595="",0,VALUE($AA595)))</f>
      </c>
      <c r="AJ595" t="s">
        <v>1289</v>
      </c>
      <c r="AR595">
        <f>IFERROR(LEFT($J595,FIND(" - ",$J595)-1),$J595)</f>
      </c>
      <c r="AU595">
        <f>IF($CJ595&gt;=1,INDEX($AS:$AS,$CI595+1),"")</f>
      </c>
      <c r="AV595">
        <f>IF($CJ595&gt;=2,INDEX($AS:$AS,$CI595+2),"")</f>
      </c>
      <c r="AW595">
        <f>IF($CJ595&gt;=3,INDEX($AS:$AS,$CI595+3),"")</f>
      </c>
      <c r="AX595">
        <f>IF($CJ595&gt;=4,INDEX($AS:$AS,$CI595+4),"")</f>
      </c>
      <c r="AY595">
        <f>IF($CJ595&gt;=5,INDEX($AS:$AS,$CI595+5),"")</f>
      </c>
      <c r="AZ595">
        <f>IF($CJ595&gt;=6,INDEX($AS:$AS,$CI595+6),"")</f>
      </c>
      <c r="BA595">
        <f>IF($CJ595&gt;=7,INDEX($AS:$AS,$CI595+7),"")</f>
      </c>
      <c r="BB595">
        <f>IF($CJ595&gt;=8,INDEX($AS:$AS,$CI595+8),"")</f>
      </c>
      <c r="BC595">
        <f>IF($CJ595&gt;=9,INDEX($AS:$AS,$CI595+9),"")</f>
      </c>
      <c r="BD595">
        <f>IF($CJ595&gt;=10,INDEX($AS:$AS,$CI595+10),"")</f>
      </c>
      <c r="BE595">
        <f>IF($CJ595&gt;=11,INDEX($AS:$AS,$CI595+11),"")</f>
      </c>
      <c r="BF595">
        <f>IF($CJ595&gt;=12,INDEX($AS:$AS,$CI595+12),"")</f>
      </c>
      <c r="BG595">
        <f>IF($CJ595&gt;=13,INDEX($AS:$AS,$CI595+13),"")</f>
      </c>
      <c r="BH595">
        <f>IF($CJ595&gt;=14,INDEX($AS:$AS,$CI595+14),"")</f>
      </c>
      <c r="BI595">
        <f>IF($CJ595&gt;=15,INDEX($AS:$AS,$CI595+15),"")</f>
      </c>
      <c r="BJ595">
        <f>IF($CJ595&gt;=16,INDEX($AS:$AS,$CI595+16),"")</f>
      </c>
      <c r="BK595">
        <f>IF($CJ595&gt;=17,INDEX($AS:$AS,$CI595+17),"")</f>
      </c>
      <c r="BL595">
        <f>IF($CJ595&gt;=18,INDEX($AS:$AS,$CI595+18),"")</f>
      </c>
      <c r="BM595">
        <f>IF($CJ595&gt;=19,INDEX($AS:$AS,$CI595+19),"")</f>
      </c>
      <c r="BN595">
        <f>IF($CJ595&gt;=20,INDEX($AS:$AS,$CI595+20),"")</f>
      </c>
      <c r="BO595">
        <f>IF($CJ595&gt;=21,INDEX($AS:$AS,$CI595+21),"")</f>
      </c>
      <c r="BP595">
        <f>IF($CJ595&gt;=22,INDEX($AS:$AS,$CI595+22),"")</f>
      </c>
      <c r="BQ595">
        <f>IF($CJ595&gt;=23,INDEX($AS:$AS,$CI595+23),"")</f>
      </c>
      <c r="BR595">
        <f>IF($CJ595&gt;=24,INDEX($AS:$AS,$CI595+24),"")</f>
      </c>
      <c r="BS595">
        <f>IF($CJ595&gt;=25,INDEX($AS:$AS,$CI595+25),"")</f>
      </c>
      <c r="BT595">
        <f>IF($CJ595&gt;=26,INDEX($AS:$AS,$CI595+26),"")</f>
      </c>
      <c r="BU595">
        <f>IF($CJ595&gt;=27,INDEX($AS:$AS,$CI595+27),"")</f>
      </c>
      <c r="BV595">
        <f>IF($CJ595&gt;=28,INDEX($AS:$AS,$CI595+28),"")</f>
      </c>
      <c r="BW595">
        <f>IF($CJ595&gt;=29,INDEX($AS:$AS,$CI595+29),"")</f>
      </c>
      <c r="BX595">
        <f>IF($CJ595&gt;=30,INDEX($AS:$AS,$CI595+30),"")</f>
      </c>
      <c r="BY595">
        <f>IF($CJ595&gt;=31,INDEX($AS:$AS,$CI595+31),"")</f>
      </c>
      <c r="BZ595">
        <f>IF($CJ595&gt;=32,INDEX($AS:$AS,$CI595+32),"")</f>
      </c>
      <c r="CA595">
        <f>IF($CJ595&gt;=33,INDEX($AS:$AS,$CI595+33),"")</f>
      </c>
      <c r="CB595">
        <f>IF($CJ595&gt;=34,INDEX($AS:$AS,$CI595+34),"")</f>
      </c>
      <c r="CC595">
        <f>IF($CJ595&gt;=35,INDEX($AS:$AS,$CI595+35),"")</f>
      </c>
      <c r="CD595">
        <f>IF($CJ595&gt;=36,INDEX($AS:$AS,$CI595+36),"")</f>
      </c>
      <c r="CE595">
        <f>IF($CJ595&gt;=37,INDEX($AS:$AS,$CI595+37),"")</f>
      </c>
      <c r="CF595">
        <f>IF($CJ595&gt;=38,INDEX($AS:$AS,$CI595+38),"")</f>
      </c>
      <c r="CG595">
        <f>IF($CJ595&gt;=39,INDEX($AS:$AS,$CI595+39),"")</f>
      </c>
      <c r="CH595">
        <f>IF($CJ595&gt;=40,INDEX($AS:$AS,$CI595+40),"")</f>
      </c>
      <c r="CI595">
        <f>IFERROR(MATCH($AR595,$AS$2:$AS$133,0)+1,0)</f>
      </c>
      <c r="CJ595">
        <f>IFERROR(INDEX($AT$2:$AT$133,MATCH($AR595,$AS$2:$AS$133,0)),0)</f>
      </c>
      <c r="CK595">
        <f>IFERROR(LEFT($O595,FIND(" - ",$O595)-1),$O595)</f>
      </c>
      <c r="CL595" t="s">
        <v>211</v>
      </c>
      <c r="CN595">
        <f>IF($DI595&gt;=1,INDEX($CL:$CL,$DH595+1),"")</f>
      </c>
      <c r="CO595">
        <f>IF($DI595&gt;=2,INDEX($CL:$CL,$DH595+2),"")</f>
      </c>
      <c r="CP595">
        <f>IF($DI595&gt;=3,INDEX($CL:$CL,$DH595+3),"")</f>
      </c>
      <c r="CQ595">
        <f>IF($DI595&gt;=4,INDEX($CL:$CL,$DH595+4),"")</f>
      </c>
      <c r="CR595">
        <f>IF($DI595&gt;=5,INDEX($CL:$CL,$DH595+5),"")</f>
      </c>
      <c r="CS595">
        <f>IF($DI595&gt;=6,INDEX($CL:$CL,$DH595+6),"")</f>
      </c>
      <c r="CT595">
        <f>IF($DI595&gt;=7,INDEX($CL:$CL,$DH595+7),"")</f>
      </c>
      <c r="CU595">
        <f>IF($DI595&gt;=8,INDEX($CL:$CL,$DH595+8),"")</f>
      </c>
      <c r="CV595">
        <f>IF($DI595&gt;=9,INDEX($CL:$CL,$DH595+9),"")</f>
      </c>
      <c r="CW595">
        <f>IF($DI595&gt;=10,INDEX($CL:$CL,$DH595+10),"")</f>
      </c>
      <c r="CX595">
        <f>IF($DI595&gt;=11,INDEX($CL:$CL,$DH595+11),"")</f>
      </c>
      <c r="CY595">
        <f>IF($DI595&gt;=12,INDEX($CL:$CL,$DH595+12),"")</f>
      </c>
      <c r="CZ595">
        <f>IF($DI595&gt;=13,INDEX($CL:$CL,$DH595+13),"")</f>
      </c>
      <c r="DA595">
        <f>IF($DI595&gt;=14,INDEX($CL:$CL,$DH595+14),"")</f>
      </c>
      <c r="DB595">
        <f>IF($DI595&gt;=15,INDEX($CL:$CL,$DH595+15),"")</f>
      </c>
      <c r="DC595">
        <f>IF($DI595&gt;=16,INDEX($CL:$CL,$DH595+16),"")</f>
      </c>
      <c r="DD595">
        <f>IF($DI595&gt;=17,INDEX($CL:$CL,$DH595+17),"")</f>
      </c>
      <c r="DE595">
        <f>IF($DI595&gt;=18,INDEX($CL:$CL,$DH595+18),"")</f>
      </c>
      <c r="DF595">
        <f>IF($DI595&gt;=19,INDEX($CL:$CL,$DH595+19),"")</f>
      </c>
      <c r="DG595">
        <f>IF($DI595&gt;=20,INDEX($CL:$CL,$DH595+20),"")</f>
      </c>
      <c r="DH595">
        <f>IFERROR(MATCH($CK595,$CL$2:$CL$1558,0)+1,0)</f>
      </c>
      <c r="DI595">
        <f>IFERROR(INDEX($CM$2:$CM$1558,MATCH($CK595,$CL$2:$CL$1558,0)),0)</f>
      </c>
      <c r="DJ595">
        <f>IFERROR(INDEX($AQ:$AQ,MATCH($K595,$AP:$AP,0))&amp;"","")</f>
      </c>
      <c r="DN595">
        <f>IF($GQ595&gt;=1,INDEX($DK:$DK,$GP595+1),"")</f>
      </c>
      <c r="DO595">
        <f>IF($GQ595&gt;=2,INDEX($DK:$DK,$GP595+2),"")</f>
      </c>
      <c r="DP595">
        <f>IF($GQ595&gt;=3,INDEX($DK:$DK,$GP595+3),"")</f>
      </c>
      <c r="DQ595">
        <f>IF($GQ595&gt;=4,INDEX($DK:$DK,$GP595+4),"")</f>
      </c>
      <c r="DR595">
        <f>IF($GQ595&gt;=5,INDEX($DK:$DK,$GP595+5),"")</f>
      </c>
      <c r="DS595">
        <f>IF($GQ595&gt;=6,INDEX($DK:$DK,$GP595+6),"")</f>
      </c>
      <c r="DT595">
        <f>IF($GQ595&gt;=7,INDEX($DK:$DK,$GP595+7),"")</f>
      </c>
      <c r="DU595">
        <f>IF($GQ595&gt;=8,INDEX($DK:$DK,$GP595+8),"")</f>
      </c>
      <c r="DV595">
        <f>IF($GQ595&gt;=9,INDEX($DK:$DK,$GP595+9),"")</f>
      </c>
      <c r="DW595">
        <f>IF($GQ595&gt;=10,INDEX($DK:$DK,$GP595+10),"")</f>
      </c>
      <c r="DX595">
        <f>IF($GQ595&gt;=11,INDEX($DK:$DK,$GP595+11),"")</f>
      </c>
      <c r="DY595">
        <f>IF($GQ595&gt;=12,INDEX($DK:$DK,$GP595+12),"")</f>
      </c>
      <c r="DZ595">
        <f>IF($GQ595&gt;=13,INDEX($DK:$DK,$GP595+13),"")</f>
      </c>
      <c r="EA595">
        <f>IF($GQ595&gt;=14,INDEX($DK:$DK,$GP595+14),"")</f>
      </c>
      <c r="EB595">
        <f>IF($GQ595&gt;=15,INDEX($DK:$DK,$GP595+15),"")</f>
      </c>
      <c r="EC595">
        <f>IF($GQ595&gt;=16,INDEX($DK:$DK,$GP595+16),"")</f>
      </c>
      <c r="ED595">
        <f>IF($GQ595&gt;=17,INDEX($DK:$DK,$GP595+17),"")</f>
      </c>
      <c r="EE595">
        <f>IF($GQ595&gt;=18,INDEX($DK:$DK,$GP595+18),"")</f>
      </c>
      <c r="EF595">
        <f>IF($GQ595&gt;=19,INDEX($DK:$DK,$GP595+19),"")</f>
      </c>
      <c r="EG595">
        <f>IF($GQ595&gt;=20,INDEX($DK:$DK,$GP595+20),"")</f>
      </c>
      <c r="EH595">
        <f>IF($GQ595&gt;=21,INDEX($DK:$DK,$GP595+21),"")</f>
      </c>
      <c r="EI595">
        <f>IF($GQ595&gt;=22,INDEX($DK:$DK,$GP595+22),"")</f>
      </c>
      <c r="EJ595">
        <f>IF($GQ595&gt;=23,INDEX($DK:$DK,$GP595+23),"")</f>
      </c>
      <c r="EK595">
        <f>IF($GQ595&gt;=24,INDEX($DK:$DK,$GP595+24),"")</f>
      </c>
      <c r="EL595">
        <f>IF($GQ595&gt;=25,INDEX($DK:$DK,$GP595+25),"")</f>
      </c>
      <c r="EM595">
        <f>IF($GQ595&gt;=26,INDEX($DK:$DK,$GP595+26),"")</f>
      </c>
      <c r="EN595">
        <f>IF($GQ595&gt;=27,INDEX($DK:$DK,$GP595+27),"")</f>
      </c>
      <c r="EO595">
        <f>IF($GQ595&gt;=28,INDEX($DK:$DK,$GP595+28),"")</f>
      </c>
      <c r="EP595">
        <f>IF($GQ595&gt;=29,INDEX($DK:$DK,$GP595+29),"")</f>
      </c>
      <c r="EQ595">
        <f>IF($GQ595&gt;=30,INDEX($DK:$DK,$GP595+30),"")</f>
      </c>
      <c r="ER595">
        <f>IF($GQ595&gt;=31,INDEX($DK:$DK,$GP595+31),"")</f>
      </c>
      <c r="ES595">
        <f>IF($GQ595&gt;=32,INDEX($DK:$DK,$GP595+32),"")</f>
      </c>
      <c r="ET595">
        <f>IF($GQ595&gt;=33,INDEX($DK:$DK,$GP595+33),"")</f>
      </c>
      <c r="EU595">
        <f>IF($GQ595&gt;=34,INDEX($DK:$DK,$GP595+34),"")</f>
      </c>
      <c r="EV595">
        <f>IF($GQ595&gt;=35,INDEX($DK:$DK,$GP595+35),"")</f>
      </c>
      <c r="EW595">
        <f>IF($GQ595&gt;=36,INDEX($DK:$DK,$GP595+36),"")</f>
      </c>
      <c r="EX595">
        <f>IF($GQ595&gt;=37,INDEX($DK:$DK,$GP595+37),"")</f>
      </c>
      <c r="EY595">
        <f>IF($GQ595&gt;=38,INDEX($DK:$DK,$GP595+38),"")</f>
      </c>
      <c r="EZ595">
        <f>IF($GQ595&gt;=39,INDEX($DK:$DK,$GP595+39),"")</f>
      </c>
      <c r="FA595">
        <f>IF($GQ595&gt;=40,INDEX($DK:$DK,$GP595+40),"")</f>
      </c>
      <c r="FB595">
        <f>IF($GQ595&gt;=1,INDEX($DL:$DL,$GP595+1),"")</f>
      </c>
      <c r="FC595">
        <f>IF($GQ595&gt;=2,INDEX($DL:$DL,$GP595+2),"")</f>
      </c>
      <c r="FD595">
        <f>IF($GQ595&gt;=3,INDEX($DL:$DL,$GP595+3),"")</f>
      </c>
      <c r="FE595">
        <f>IF($GQ595&gt;=4,INDEX($DL:$DL,$GP595+4),"")</f>
      </c>
      <c r="FF595">
        <f>IF($GQ595&gt;=5,INDEX($DL:$DL,$GP595+5),"")</f>
      </c>
      <c r="FG595">
        <f>IF($GQ595&gt;=6,INDEX($DL:$DL,$GP595+6),"")</f>
      </c>
      <c r="FH595">
        <f>IF($GQ595&gt;=7,INDEX($DL:$DL,$GP595+7),"")</f>
      </c>
      <c r="FI595">
        <f>IF($GQ595&gt;=8,INDEX($DL:$DL,$GP595+8),"")</f>
      </c>
      <c r="FJ595">
        <f>IF($GQ595&gt;=9,INDEX($DL:$DL,$GP595+9),"")</f>
      </c>
      <c r="FK595">
        <f>IF($GQ595&gt;=10,INDEX($DL:$DL,$GP595+10),"")</f>
      </c>
      <c r="FL595">
        <f>IF($GQ595&gt;=11,INDEX($DL:$DL,$GP595+11),"")</f>
      </c>
      <c r="FM595">
        <f>IF($GQ595&gt;=12,INDEX($DL:$DL,$GP595+12),"")</f>
      </c>
      <c r="FN595">
        <f>IF($GQ595&gt;=13,INDEX($DL:$DL,$GP595+13),"")</f>
      </c>
      <c r="FO595">
        <f>IF($GQ595&gt;=14,INDEX($DL:$DL,$GP595+14),"")</f>
      </c>
      <c r="FP595">
        <f>IF($GQ595&gt;=15,INDEX($DL:$DL,$GP595+15),"")</f>
      </c>
      <c r="FQ595">
        <f>IF($GQ595&gt;=16,INDEX($DL:$DL,$GP595+16),"")</f>
      </c>
      <c r="FR595">
        <f>IF($GQ595&gt;=17,INDEX($DL:$DL,$GP595+17),"")</f>
      </c>
      <c r="FS595">
        <f>IF($GQ595&gt;=18,INDEX($DL:$DL,$GP595+18),"")</f>
      </c>
      <c r="FT595">
        <f>IF($GQ595&gt;=19,INDEX($DL:$DL,$GP595+19),"")</f>
      </c>
      <c r="FU595">
        <f>IF($GQ595&gt;=20,INDEX($DL:$DL,$GP595+20),"")</f>
      </c>
      <c r="FV595">
        <f>IF($GQ595&gt;=21,INDEX($DL:$DL,$GP595+21),"")</f>
      </c>
      <c r="FW595">
        <f>IF($GQ595&gt;=22,INDEX($DL:$DL,$GP595+22),"")</f>
      </c>
      <c r="FX595">
        <f>IF($GQ595&gt;=23,INDEX($DL:$DL,$GP595+23),"")</f>
      </c>
      <c r="FY595">
        <f>IF($GQ595&gt;=24,INDEX($DL:$DL,$GP595+24),"")</f>
      </c>
      <c r="FZ595">
        <f>IF($GQ595&gt;=25,INDEX($DL:$DL,$GP595+25),"")</f>
      </c>
      <c r="GA595">
        <f>IF($GQ595&gt;=26,INDEX($DL:$DL,$GP595+26),"")</f>
      </c>
      <c r="GB595">
        <f>IF($GQ595&gt;=27,INDEX($DL:$DL,$GP595+27),"")</f>
      </c>
      <c r="GC595">
        <f>IF($GQ595&gt;=28,INDEX($DL:$DL,$GP595+28),"")</f>
      </c>
      <c r="GD595">
        <f>IF($GQ595&gt;=29,INDEX($DL:$DL,$GP595+29),"")</f>
      </c>
      <c r="GE595">
        <f>IF($GQ595&gt;=30,INDEX($DL:$DL,$GP595+30),"")</f>
      </c>
      <c r="GF595">
        <f>IF($GQ595&gt;=31,INDEX($DL:$DL,$GP595+31),"")</f>
      </c>
      <c r="GG595">
        <f>IF($GQ595&gt;=32,INDEX($DL:$DL,$GP595+32),"")</f>
      </c>
      <c r="GH595">
        <f>IF($GQ595&gt;=33,INDEX($DL:$DL,$GP595+33),"")</f>
      </c>
      <c r="GI595">
        <f>IF($GQ595&gt;=34,INDEX($DL:$DL,$GP595+34),"")</f>
      </c>
      <c r="GJ595">
        <f>IF($GQ595&gt;=35,INDEX($DL:$DL,$GP595+35),"")</f>
      </c>
      <c r="GK595">
        <f>IF($GQ595&gt;=36,INDEX($DL:$DL,$GP595+36),"")</f>
      </c>
      <c r="GL595">
        <f>IF($GQ595&gt;=37,INDEX($DL:$DL,$GP595+37),"")</f>
      </c>
      <c r="GM595">
        <f>IF($GQ595&gt;=38,INDEX($DL:$DL,$GP595+38),"")</f>
      </c>
      <c r="GN595">
        <f>IF($GQ595&gt;=39,INDEX($DL:$DL,$GP595+39),"")</f>
      </c>
      <c r="GO595">
        <f>IF($GQ595&gt;=40,INDEX($DL:$DL,$GP595+40),"")</f>
      </c>
      <c r="GP595">
        <f>IFERROR(MATCH($DJ595,$DK$2:$DK$148,0)+1,0)</f>
      </c>
      <c r="GQ595">
        <f>IFERROR(INDEX($DM$2:$DM$148,MATCH($DJ595,$DK$2:$DK$148,0)),0)</f>
      </c>
      <c r="GR595">
        <f>IFERROR(MATCH($L595,$DN$595:$FA$595,0),0)</f>
      </c>
      <c r="GS595">
        <f>IF($GR595&gt;0,INDEX($FB$595:$GO$595,$GR595),"")</f>
      </c>
      <c r="GV595">
        <f>IF($JE595&gt;=1,INDEX($GT:$GT,$JD595+1),"")</f>
      </c>
      <c r="GW595">
        <f>IF($JE595&gt;=2,INDEX($GT:$GT,$JD595+2),"")</f>
      </c>
      <c r="GX595">
        <f>IF($JE595&gt;=3,INDEX($GT:$GT,$JD595+3),"")</f>
      </c>
      <c r="GY595">
        <f>IF($JE595&gt;=4,INDEX($GT:$GT,$JD595+4),"")</f>
      </c>
      <c r="GZ595">
        <f>IF($JE595&gt;=5,INDEX($GT:$GT,$JD595+5),"")</f>
      </c>
      <c r="HA595">
        <f>IF($JE595&gt;=6,INDEX($GT:$GT,$JD595+6),"")</f>
      </c>
      <c r="HB595">
        <f>IF($JE595&gt;=7,INDEX($GT:$GT,$JD595+7),"")</f>
      </c>
      <c r="HC595">
        <f>IF($JE595&gt;=8,INDEX($GT:$GT,$JD595+8),"")</f>
      </c>
      <c r="HD595">
        <f>IF($JE595&gt;=9,INDEX($GT:$GT,$JD595+9),"")</f>
      </c>
      <c r="HE595">
        <f>IF($JE595&gt;=10,INDEX($GT:$GT,$JD595+10),"")</f>
      </c>
      <c r="HF595">
        <f>IF($JE595&gt;=11,INDEX($GT:$GT,$JD595+11),"")</f>
      </c>
      <c r="HG595">
        <f>IF($JE595&gt;=12,INDEX($GT:$GT,$JD595+12),"")</f>
      </c>
      <c r="HH595">
        <f>IF($JE595&gt;=13,INDEX($GT:$GT,$JD595+13),"")</f>
      </c>
      <c r="HI595">
        <f>IF($JE595&gt;=14,INDEX($GT:$GT,$JD595+14),"")</f>
      </c>
      <c r="HJ595">
        <f>IF($JE595&gt;=15,INDEX($GT:$GT,$JD595+15),"")</f>
      </c>
      <c r="HK595">
        <f>IF($JE595&gt;=16,INDEX($GT:$GT,$JD595+16),"")</f>
      </c>
      <c r="HL595">
        <f>IF($JE595&gt;=17,INDEX($GT:$GT,$JD595+17),"")</f>
      </c>
      <c r="HM595">
        <f>IF($JE595&gt;=18,INDEX($GT:$GT,$JD595+18),"")</f>
      </c>
      <c r="HN595">
        <f>IF($JE595&gt;=19,INDEX($GT:$GT,$JD595+19),"")</f>
      </c>
      <c r="HO595">
        <f>IF($JE595&gt;=20,INDEX($GT:$GT,$JD595+20),"")</f>
      </c>
      <c r="HP595">
        <f>IF($JE595&gt;=21,INDEX($GT:$GT,$JD595+21),"")</f>
      </c>
      <c r="HQ595">
        <f>IF($JE595&gt;=22,INDEX($GT:$GT,$JD595+22),"")</f>
      </c>
      <c r="HR595">
        <f>IF($JE595&gt;=23,INDEX($GT:$GT,$JD595+23),"")</f>
      </c>
      <c r="HS595">
        <f>IF($JE595&gt;=24,INDEX($GT:$GT,$JD595+24),"")</f>
      </c>
      <c r="HT595">
        <f>IF($JE595&gt;=25,INDEX($GT:$GT,$JD595+25),"")</f>
      </c>
      <c r="HU595">
        <f>IF($JE595&gt;=26,INDEX($GT:$GT,$JD595+26),"")</f>
      </c>
      <c r="HV595">
        <f>IF($JE595&gt;=27,INDEX($GT:$GT,$JD595+27),"")</f>
      </c>
      <c r="HW595">
        <f>IF($JE595&gt;=28,INDEX($GT:$GT,$JD595+28),"")</f>
      </c>
      <c r="HX595">
        <f>IF($JE595&gt;=29,INDEX($GT:$GT,$JD595+29),"")</f>
      </c>
      <c r="HY595">
        <f>IF($JE595&gt;=30,INDEX($GT:$GT,$JD595+30),"")</f>
      </c>
      <c r="HZ595">
        <f>IF($JE595&gt;=31,INDEX($GT:$GT,$JD595+31),"")</f>
      </c>
      <c r="IA595">
        <f>IF($JE595&gt;=32,INDEX($GT:$GT,$JD595+32),"")</f>
      </c>
      <c r="IB595">
        <f>IF($JE595&gt;=33,INDEX($GT:$GT,$JD595+33),"")</f>
      </c>
      <c r="IC595">
        <f>IF($JE595&gt;=34,INDEX($GT:$GT,$JD595+34),"")</f>
      </c>
      <c r="ID595">
        <f>IF($JE595&gt;=35,INDEX($GT:$GT,$JD595+35),"")</f>
      </c>
      <c r="IE595">
        <f>IF($JE595&gt;=36,INDEX($GT:$GT,$JD595+36),"")</f>
      </c>
      <c r="IF595">
        <f>IF($JE595&gt;=37,INDEX($GT:$GT,$JD595+37),"")</f>
      </c>
      <c r="IG595">
        <f>IF($JE595&gt;=38,INDEX($GT:$GT,$JD595+38),"")</f>
      </c>
      <c r="IH595">
        <f>IF($JE595&gt;=39,INDEX($GT:$GT,$JD595+39),"")</f>
      </c>
      <c r="II595">
        <f>IF($JE595&gt;=40,INDEX($GT:$GT,$JD595+40),"")</f>
      </c>
      <c r="IJ595">
        <f>IF($JE595&gt;=41,INDEX($GT:$GT,$JD595+41),"")</f>
      </c>
      <c r="IK595">
        <f>IF($JE595&gt;=42,INDEX($GT:$GT,$JD595+42),"")</f>
      </c>
      <c r="IL595">
        <f>IF($JE595&gt;=43,INDEX($GT:$GT,$JD595+43),"")</f>
      </c>
      <c r="IM595">
        <f>IF($JE595&gt;=44,INDEX($GT:$GT,$JD595+44),"")</f>
      </c>
      <c r="IN595">
        <f>IF($JE595&gt;=45,INDEX($GT:$GT,$JD595+45),"")</f>
      </c>
      <c r="IO595">
        <f>IF($JE595&gt;=46,INDEX($GT:$GT,$JD595+46),"")</f>
      </c>
      <c r="IP595">
        <f>IF($JE595&gt;=47,INDEX($GT:$GT,$JD595+47),"")</f>
      </c>
      <c r="IQ595">
        <f>IF($JE595&gt;=48,INDEX($GT:$GT,$JD595+48),"")</f>
      </c>
      <c r="IR595">
        <f>IF($JE595&gt;=49,INDEX($GT:$GT,$JD595+49),"")</f>
      </c>
      <c r="IS595">
        <f>IF($JE595&gt;=50,INDEX($GT:$GT,$JD595+50),"")</f>
      </c>
      <c r="IT595">
        <f>IF($JE595&gt;=51,INDEX($GT:$GT,$JD595+51),"")</f>
      </c>
      <c r="IU595">
        <f>IF($JE595&gt;=52,INDEX($GT:$GT,$JD595+52),"")</f>
      </c>
      <c r="IV595">
        <f>IF($JE595&gt;=53,INDEX($GT:$GT,$JD595+53),"")</f>
      </c>
      <c r="IW595">
        <f>IF($JE595&gt;=54,INDEX($GT:$GT,$JD595+54),"")</f>
      </c>
      <c r="IX595">
        <f>IF($JE595&gt;=55,INDEX($GT:$GT,$JD595+55),"")</f>
      </c>
      <c r="IY595">
        <f>IF($JE595&gt;=56,INDEX($GT:$GT,$JD595+56),"")</f>
      </c>
      <c r="IZ595">
        <f>IF($JE595&gt;=57,INDEX($GT:$GT,$JD595+57),"")</f>
      </c>
      <c r="JA595">
        <f>IF($JE595&gt;=58,INDEX($GT:$GT,$JD595+58),"")</f>
      </c>
      <c r="JB595">
        <f>IF($JE595&gt;=59,INDEX($GT:$GT,$JD595+59),"")</f>
      </c>
      <c r="JC595">
        <f>IF($JE595&gt;=60,INDEX($GT:$GT,$JD595+60),"")</f>
      </c>
      <c r="JD595">
        <f>IFERROR(MATCH($GS595,$GT$2:$GT$322,0)+1,0)</f>
      </c>
      <c r="JE595">
        <f>IFERROR(INDEX($GU$2:$GU$322,MATCH($GS595,$GT$2:$GT$322,0)),0)</f>
      </c>
      <c r="JF595" t="s">
        <v>28</v>
      </c>
      <c r="JG595" t="s">
        <v>28</v>
      </c>
    </row>
    <row r="596" spans="1:267" x14ac:dyDescent="0.25">
      <c r="J596" s="1"/>
      <c r="K596" s="1"/>
      <c r="L596" s="1"/>
      <c r="M596" s="1"/>
      <c r="N596" s="1">
        <f>IFERROR(IF(FIND(" - ",$J596)&gt;0,MID($J596,FIND(" - ",$J596)+3,LEN($J596)),""),"")</f>
      </c>
      <c r="P596" s="1"/>
      <c r="S596" t="s">
        <v>28</v>
      </c>
      <c r="U596">
        <f>IF(OR($S596="",$T596=""),"",IFERROR($S596/$T596,0))</f>
      </c>
      <c r="V596">
        <f>IF($S596="","",
IF($K596="","",
IF(ISNUMBER(SEARCH("exempt",LOWER($K596))),0,
$S596*(VALUE(SUBSTITUTE($K596,"%",""))/100))))</f>
      </c>
      <c r="AB596">
        <f>IF($S596="","",
SUM($S596,$V596,$Z596,$W596,$Y596)-
IF($AA596="",0,VALUE($AA596)))</f>
      </c>
      <c r="AJ596" t="s">
        <v>1290</v>
      </c>
      <c r="AR596">
        <f>IFERROR(LEFT($J596,FIND(" - ",$J596)-1),$J596)</f>
      </c>
      <c r="AU596">
        <f>IF($CJ596&gt;=1,INDEX($AS:$AS,$CI596+1),"")</f>
      </c>
      <c r="AV596">
        <f>IF($CJ596&gt;=2,INDEX($AS:$AS,$CI596+2),"")</f>
      </c>
      <c r="AW596">
        <f>IF($CJ596&gt;=3,INDEX($AS:$AS,$CI596+3),"")</f>
      </c>
      <c r="AX596">
        <f>IF($CJ596&gt;=4,INDEX($AS:$AS,$CI596+4),"")</f>
      </c>
      <c r="AY596">
        <f>IF($CJ596&gt;=5,INDEX($AS:$AS,$CI596+5),"")</f>
      </c>
      <c r="AZ596">
        <f>IF($CJ596&gt;=6,INDEX($AS:$AS,$CI596+6),"")</f>
      </c>
      <c r="BA596">
        <f>IF($CJ596&gt;=7,INDEX($AS:$AS,$CI596+7),"")</f>
      </c>
      <c r="BB596">
        <f>IF($CJ596&gt;=8,INDEX($AS:$AS,$CI596+8),"")</f>
      </c>
      <c r="BC596">
        <f>IF($CJ596&gt;=9,INDEX($AS:$AS,$CI596+9),"")</f>
      </c>
      <c r="BD596">
        <f>IF($CJ596&gt;=10,INDEX($AS:$AS,$CI596+10),"")</f>
      </c>
      <c r="BE596">
        <f>IF($CJ596&gt;=11,INDEX($AS:$AS,$CI596+11),"")</f>
      </c>
      <c r="BF596">
        <f>IF($CJ596&gt;=12,INDEX($AS:$AS,$CI596+12),"")</f>
      </c>
      <c r="BG596">
        <f>IF($CJ596&gt;=13,INDEX($AS:$AS,$CI596+13),"")</f>
      </c>
      <c r="BH596">
        <f>IF($CJ596&gt;=14,INDEX($AS:$AS,$CI596+14),"")</f>
      </c>
      <c r="BI596">
        <f>IF($CJ596&gt;=15,INDEX($AS:$AS,$CI596+15),"")</f>
      </c>
      <c r="BJ596">
        <f>IF($CJ596&gt;=16,INDEX($AS:$AS,$CI596+16),"")</f>
      </c>
      <c r="BK596">
        <f>IF($CJ596&gt;=17,INDEX($AS:$AS,$CI596+17),"")</f>
      </c>
      <c r="BL596">
        <f>IF($CJ596&gt;=18,INDEX($AS:$AS,$CI596+18),"")</f>
      </c>
      <c r="BM596">
        <f>IF($CJ596&gt;=19,INDEX($AS:$AS,$CI596+19),"")</f>
      </c>
      <c r="BN596">
        <f>IF($CJ596&gt;=20,INDEX($AS:$AS,$CI596+20),"")</f>
      </c>
      <c r="BO596">
        <f>IF($CJ596&gt;=21,INDEX($AS:$AS,$CI596+21),"")</f>
      </c>
      <c r="BP596">
        <f>IF($CJ596&gt;=22,INDEX($AS:$AS,$CI596+22),"")</f>
      </c>
      <c r="BQ596">
        <f>IF($CJ596&gt;=23,INDEX($AS:$AS,$CI596+23),"")</f>
      </c>
      <c r="BR596">
        <f>IF($CJ596&gt;=24,INDEX($AS:$AS,$CI596+24),"")</f>
      </c>
      <c r="BS596">
        <f>IF($CJ596&gt;=25,INDEX($AS:$AS,$CI596+25),"")</f>
      </c>
      <c r="BT596">
        <f>IF($CJ596&gt;=26,INDEX($AS:$AS,$CI596+26),"")</f>
      </c>
      <c r="BU596">
        <f>IF($CJ596&gt;=27,INDEX($AS:$AS,$CI596+27),"")</f>
      </c>
      <c r="BV596">
        <f>IF($CJ596&gt;=28,INDEX($AS:$AS,$CI596+28),"")</f>
      </c>
      <c r="BW596">
        <f>IF($CJ596&gt;=29,INDEX($AS:$AS,$CI596+29),"")</f>
      </c>
      <c r="BX596">
        <f>IF($CJ596&gt;=30,INDEX($AS:$AS,$CI596+30),"")</f>
      </c>
      <c r="BY596">
        <f>IF($CJ596&gt;=31,INDEX($AS:$AS,$CI596+31),"")</f>
      </c>
      <c r="BZ596">
        <f>IF($CJ596&gt;=32,INDEX($AS:$AS,$CI596+32),"")</f>
      </c>
      <c r="CA596">
        <f>IF($CJ596&gt;=33,INDEX($AS:$AS,$CI596+33),"")</f>
      </c>
      <c r="CB596">
        <f>IF($CJ596&gt;=34,INDEX($AS:$AS,$CI596+34),"")</f>
      </c>
      <c r="CC596">
        <f>IF($CJ596&gt;=35,INDEX($AS:$AS,$CI596+35),"")</f>
      </c>
      <c r="CD596">
        <f>IF($CJ596&gt;=36,INDEX($AS:$AS,$CI596+36),"")</f>
      </c>
      <c r="CE596">
        <f>IF($CJ596&gt;=37,INDEX($AS:$AS,$CI596+37),"")</f>
      </c>
      <c r="CF596">
        <f>IF($CJ596&gt;=38,INDEX($AS:$AS,$CI596+38),"")</f>
      </c>
      <c r="CG596">
        <f>IF($CJ596&gt;=39,INDEX($AS:$AS,$CI596+39),"")</f>
      </c>
      <c r="CH596">
        <f>IF($CJ596&gt;=40,INDEX($AS:$AS,$CI596+40),"")</f>
      </c>
      <c r="CI596">
        <f>IFERROR(MATCH($AR596,$AS$2:$AS$133,0)+1,0)</f>
      </c>
      <c r="CJ596">
        <f>IFERROR(INDEX($AT$2:$AT$133,MATCH($AR596,$AS$2:$AS$133,0)),0)</f>
      </c>
      <c r="CK596">
        <f>IFERROR(LEFT($O596,FIND(" - ",$O596)-1),$O596)</f>
      </c>
      <c r="CL596" t="s">
        <v>1291</v>
      </c>
      <c r="CM596">
        <v>1</v>
      </c>
      <c r="CN596">
        <f>IF($DI596&gt;=1,INDEX($CL:$CL,$DH596+1),"")</f>
      </c>
      <c r="CO596">
        <f>IF($DI596&gt;=2,INDEX($CL:$CL,$DH596+2),"")</f>
      </c>
      <c r="CP596">
        <f>IF($DI596&gt;=3,INDEX($CL:$CL,$DH596+3),"")</f>
      </c>
      <c r="CQ596">
        <f>IF($DI596&gt;=4,INDEX($CL:$CL,$DH596+4),"")</f>
      </c>
      <c r="CR596">
        <f>IF($DI596&gt;=5,INDEX($CL:$CL,$DH596+5),"")</f>
      </c>
      <c r="CS596">
        <f>IF($DI596&gt;=6,INDEX($CL:$CL,$DH596+6),"")</f>
      </c>
      <c r="CT596">
        <f>IF($DI596&gt;=7,INDEX($CL:$CL,$DH596+7),"")</f>
      </c>
      <c r="CU596">
        <f>IF($DI596&gt;=8,INDEX($CL:$CL,$DH596+8),"")</f>
      </c>
      <c r="CV596">
        <f>IF($DI596&gt;=9,INDEX($CL:$CL,$DH596+9),"")</f>
      </c>
      <c r="CW596">
        <f>IF($DI596&gt;=10,INDEX($CL:$CL,$DH596+10),"")</f>
      </c>
      <c r="CX596">
        <f>IF($DI596&gt;=11,INDEX($CL:$CL,$DH596+11),"")</f>
      </c>
      <c r="CY596">
        <f>IF($DI596&gt;=12,INDEX($CL:$CL,$DH596+12),"")</f>
      </c>
      <c r="CZ596">
        <f>IF($DI596&gt;=13,INDEX($CL:$CL,$DH596+13),"")</f>
      </c>
      <c r="DA596">
        <f>IF($DI596&gt;=14,INDEX($CL:$CL,$DH596+14),"")</f>
      </c>
      <c r="DB596">
        <f>IF($DI596&gt;=15,INDEX($CL:$CL,$DH596+15),"")</f>
      </c>
      <c r="DC596">
        <f>IF($DI596&gt;=16,INDEX($CL:$CL,$DH596+16),"")</f>
      </c>
      <c r="DD596">
        <f>IF($DI596&gt;=17,INDEX($CL:$CL,$DH596+17),"")</f>
      </c>
      <c r="DE596">
        <f>IF($DI596&gt;=18,INDEX($CL:$CL,$DH596+18),"")</f>
      </c>
      <c r="DF596">
        <f>IF($DI596&gt;=19,INDEX($CL:$CL,$DH596+19),"")</f>
      </c>
      <c r="DG596">
        <f>IF($DI596&gt;=20,INDEX($CL:$CL,$DH596+20),"")</f>
      </c>
      <c r="DH596">
        <f>IFERROR(MATCH($CK596,$CL$2:$CL$1558,0)+1,0)</f>
      </c>
      <c r="DI596">
        <f>IFERROR(INDEX($CM$2:$CM$1558,MATCH($CK596,$CL$2:$CL$1558,0)),0)</f>
      </c>
      <c r="DJ596">
        <f>IFERROR(INDEX($AQ:$AQ,MATCH($K596,$AP:$AP,0))&amp;"","")</f>
      </c>
      <c r="DN596">
        <f>IF($GQ596&gt;=1,INDEX($DK:$DK,$GP596+1),"")</f>
      </c>
      <c r="DO596">
        <f>IF($GQ596&gt;=2,INDEX($DK:$DK,$GP596+2),"")</f>
      </c>
      <c r="DP596">
        <f>IF($GQ596&gt;=3,INDEX($DK:$DK,$GP596+3),"")</f>
      </c>
      <c r="DQ596">
        <f>IF($GQ596&gt;=4,INDEX($DK:$DK,$GP596+4),"")</f>
      </c>
      <c r="DR596">
        <f>IF($GQ596&gt;=5,INDEX($DK:$DK,$GP596+5),"")</f>
      </c>
      <c r="DS596">
        <f>IF($GQ596&gt;=6,INDEX($DK:$DK,$GP596+6),"")</f>
      </c>
      <c r="DT596">
        <f>IF($GQ596&gt;=7,INDEX($DK:$DK,$GP596+7),"")</f>
      </c>
      <c r="DU596">
        <f>IF($GQ596&gt;=8,INDEX($DK:$DK,$GP596+8),"")</f>
      </c>
      <c r="DV596">
        <f>IF($GQ596&gt;=9,INDEX($DK:$DK,$GP596+9),"")</f>
      </c>
      <c r="DW596">
        <f>IF($GQ596&gt;=10,INDEX($DK:$DK,$GP596+10),"")</f>
      </c>
      <c r="DX596">
        <f>IF($GQ596&gt;=11,INDEX($DK:$DK,$GP596+11),"")</f>
      </c>
      <c r="DY596">
        <f>IF($GQ596&gt;=12,INDEX($DK:$DK,$GP596+12),"")</f>
      </c>
      <c r="DZ596">
        <f>IF($GQ596&gt;=13,INDEX($DK:$DK,$GP596+13),"")</f>
      </c>
      <c r="EA596">
        <f>IF($GQ596&gt;=14,INDEX($DK:$DK,$GP596+14),"")</f>
      </c>
      <c r="EB596">
        <f>IF($GQ596&gt;=15,INDEX($DK:$DK,$GP596+15),"")</f>
      </c>
      <c r="EC596">
        <f>IF($GQ596&gt;=16,INDEX($DK:$DK,$GP596+16),"")</f>
      </c>
      <c r="ED596">
        <f>IF($GQ596&gt;=17,INDEX($DK:$DK,$GP596+17),"")</f>
      </c>
      <c r="EE596">
        <f>IF($GQ596&gt;=18,INDEX($DK:$DK,$GP596+18),"")</f>
      </c>
      <c r="EF596">
        <f>IF($GQ596&gt;=19,INDEX($DK:$DK,$GP596+19),"")</f>
      </c>
      <c r="EG596">
        <f>IF($GQ596&gt;=20,INDEX($DK:$DK,$GP596+20),"")</f>
      </c>
      <c r="EH596">
        <f>IF($GQ596&gt;=21,INDEX($DK:$DK,$GP596+21),"")</f>
      </c>
      <c r="EI596">
        <f>IF($GQ596&gt;=22,INDEX($DK:$DK,$GP596+22),"")</f>
      </c>
      <c r="EJ596">
        <f>IF($GQ596&gt;=23,INDEX($DK:$DK,$GP596+23),"")</f>
      </c>
      <c r="EK596">
        <f>IF($GQ596&gt;=24,INDEX($DK:$DK,$GP596+24),"")</f>
      </c>
      <c r="EL596">
        <f>IF($GQ596&gt;=25,INDEX($DK:$DK,$GP596+25),"")</f>
      </c>
      <c r="EM596">
        <f>IF($GQ596&gt;=26,INDEX($DK:$DK,$GP596+26),"")</f>
      </c>
      <c r="EN596">
        <f>IF($GQ596&gt;=27,INDEX($DK:$DK,$GP596+27),"")</f>
      </c>
      <c r="EO596">
        <f>IF($GQ596&gt;=28,INDEX($DK:$DK,$GP596+28),"")</f>
      </c>
      <c r="EP596">
        <f>IF($GQ596&gt;=29,INDEX($DK:$DK,$GP596+29),"")</f>
      </c>
      <c r="EQ596">
        <f>IF($GQ596&gt;=30,INDEX($DK:$DK,$GP596+30),"")</f>
      </c>
      <c r="ER596">
        <f>IF($GQ596&gt;=31,INDEX($DK:$DK,$GP596+31),"")</f>
      </c>
      <c r="ES596">
        <f>IF($GQ596&gt;=32,INDEX($DK:$DK,$GP596+32),"")</f>
      </c>
      <c r="ET596">
        <f>IF($GQ596&gt;=33,INDEX($DK:$DK,$GP596+33),"")</f>
      </c>
      <c r="EU596">
        <f>IF($GQ596&gt;=34,INDEX($DK:$DK,$GP596+34),"")</f>
      </c>
      <c r="EV596">
        <f>IF($GQ596&gt;=35,INDEX($DK:$DK,$GP596+35),"")</f>
      </c>
      <c r="EW596">
        <f>IF($GQ596&gt;=36,INDEX($DK:$DK,$GP596+36),"")</f>
      </c>
      <c r="EX596">
        <f>IF($GQ596&gt;=37,INDEX($DK:$DK,$GP596+37),"")</f>
      </c>
      <c r="EY596">
        <f>IF($GQ596&gt;=38,INDEX($DK:$DK,$GP596+38),"")</f>
      </c>
      <c r="EZ596">
        <f>IF($GQ596&gt;=39,INDEX($DK:$DK,$GP596+39),"")</f>
      </c>
      <c r="FA596">
        <f>IF($GQ596&gt;=40,INDEX($DK:$DK,$GP596+40),"")</f>
      </c>
      <c r="FB596">
        <f>IF($GQ596&gt;=1,INDEX($DL:$DL,$GP596+1),"")</f>
      </c>
      <c r="FC596">
        <f>IF($GQ596&gt;=2,INDEX($DL:$DL,$GP596+2),"")</f>
      </c>
      <c r="FD596">
        <f>IF($GQ596&gt;=3,INDEX($DL:$DL,$GP596+3),"")</f>
      </c>
      <c r="FE596">
        <f>IF($GQ596&gt;=4,INDEX($DL:$DL,$GP596+4),"")</f>
      </c>
      <c r="FF596">
        <f>IF($GQ596&gt;=5,INDEX($DL:$DL,$GP596+5),"")</f>
      </c>
      <c r="FG596">
        <f>IF($GQ596&gt;=6,INDEX($DL:$DL,$GP596+6),"")</f>
      </c>
      <c r="FH596">
        <f>IF($GQ596&gt;=7,INDEX($DL:$DL,$GP596+7),"")</f>
      </c>
      <c r="FI596">
        <f>IF($GQ596&gt;=8,INDEX($DL:$DL,$GP596+8),"")</f>
      </c>
      <c r="FJ596">
        <f>IF($GQ596&gt;=9,INDEX($DL:$DL,$GP596+9),"")</f>
      </c>
      <c r="FK596">
        <f>IF($GQ596&gt;=10,INDEX($DL:$DL,$GP596+10),"")</f>
      </c>
      <c r="FL596">
        <f>IF($GQ596&gt;=11,INDEX($DL:$DL,$GP596+11),"")</f>
      </c>
      <c r="FM596">
        <f>IF($GQ596&gt;=12,INDEX($DL:$DL,$GP596+12),"")</f>
      </c>
      <c r="FN596">
        <f>IF($GQ596&gt;=13,INDEX($DL:$DL,$GP596+13),"")</f>
      </c>
      <c r="FO596">
        <f>IF($GQ596&gt;=14,INDEX($DL:$DL,$GP596+14),"")</f>
      </c>
      <c r="FP596">
        <f>IF($GQ596&gt;=15,INDEX($DL:$DL,$GP596+15),"")</f>
      </c>
      <c r="FQ596">
        <f>IF($GQ596&gt;=16,INDEX($DL:$DL,$GP596+16),"")</f>
      </c>
      <c r="FR596">
        <f>IF($GQ596&gt;=17,INDEX($DL:$DL,$GP596+17),"")</f>
      </c>
      <c r="FS596">
        <f>IF($GQ596&gt;=18,INDEX($DL:$DL,$GP596+18),"")</f>
      </c>
      <c r="FT596">
        <f>IF($GQ596&gt;=19,INDEX($DL:$DL,$GP596+19),"")</f>
      </c>
      <c r="FU596">
        <f>IF($GQ596&gt;=20,INDEX($DL:$DL,$GP596+20),"")</f>
      </c>
      <c r="FV596">
        <f>IF($GQ596&gt;=21,INDEX($DL:$DL,$GP596+21),"")</f>
      </c>
      <c r="FW596">
        <f>IF($GQ596&gt;=22,INDEX($DL:$DL,$GP596+22),"")</f>
      </c>
      <c r="FX596">
        <f>IF($GQ596&gt;=23,INDEX($DL:$DL,$GP596+23),"")</f>
      </c>
      <c r="FY596">
        <f>IF($GQ596&gt;=24,INDEX($DL:$DL,$GP596+24),"")</f>
      </c>
      <c r="FZ596">
        <f>IF($GQ596&gt;=25,INDEX($DL:$DL,$GP596+25),"")</f>
      </c>
      <c r="GA596">
        <f>IF($GQ596&gt;=26,INDEX($DL:$DL,$GP596+26),"")</f>
      </c>
      <c r="GB596">
        <f>IF($GQ596&gt;=27,INDEX($DL:$DL,$GP596+27),"")</f>
      </c>
      <c r="GC596">
        <f>IF($GQ596&gt;=28,INDEX($DL:$DL,$GP596+28),"")</f>
      </c>
      <c r="GD596">
        <f>IF($GQ596&gt;=29,INDEX($DL:$DL,$GP596+29),"")</f>
      </c>
      <c r="GE596">
        <f>IF($GQ596&gt;=30,INDEX($DL:$DL,$GP596+30),"")</f>
      </c>
      <c r="GF596">
        <f>IF($GQ596&gt;=31,INDEX($DL:$DL,$GP596+31),"")</f>
      </c>
      <c r="GG596">
        <f>IF($GQ596&gt;=32,INDEX($DL:$DL,$GP596+32),"")</f>
      </c>
      <c r="GH596">
        <f>IF($GQ596&gt;=33,INDEX($DL:$DL,$GP596+33),"")</f>
      </c>
      <c r="GI596">
        <f>IF($GQ596&gt;=34,INDEX($DL:$DL,$GP596+34),"")</f>
      </c>
      <c r="GJ596">
        <f>IF($GQ596&gt;=35,INDEX($DL:$DL,$GP596+35),"")</f>
      </c>
      <c r="GK596">
        <f>IF($GQ596&gt;=36,INDEX($DL:$DL,$GP596+36),"")</f>
      </c>
      <c r="GL596">
        <f>IF($GQ596&gt;=37,INDEX($DL:$DL,$GP596+37),"")</f>
      </c>
      <c r="GM596">
        <f>IF($GQ596&gt;=38,INDEX($DL:$DL,$GP596+38),"")</f>
      </c>
      <c r="GN596">
        <f>IF($GQ596&gt;=39,INDEX($DL:$DL,$GP596+39),"")</f>
      </c>
      <c r="GO596">
        <f>IF($GQ596&gt;=40,INDEX($DL:$DL,$GP596+40),"")</f>
      </c>
      <c r="GP596">
        <f>IFERROR(MATCH($DJ596,$DK$2:$DK$148,0)+1,0)</f>
      </c>
      <c r="GQ596">
        <f>IFERROR(INDEX($DM$2:$DM$148,MATCH($DJ596,$DK$2:$DK$148,0)),0)</f>
      </c>
      <c r="GR596">
        <f>IFERROR(MATCH($L596,$DN$596:$FA$596,0),0)</f>
      </c>
      <c r="GS596">
        <f>IF($GR596&gt;0,INDEX($FB$596:$GO$596,$GR596),"")</f>
      </c>
      <c r="GV596">
        <f>IF($JE596&gt;=1,INDEX($GT:$GT,$JD596+1),"")</f>
      </c>
      <c r="GW596">
        <f>IF($JE596&gt;=2,INDEX($GT:$GT,$JD596+2),"")</f>
      </c>
      <c r="GX596">
        <f>IF($JE596&gt;=3,INDEX($GT:$GT,$JD596+3),"")</f>
      </c>
      <c r="GY596">
        <f>IF($JE596&gt;=4,INDEX($GT:$GT,$JD596+4),"")</f>
      </c>
      <c r="GZ596">
        <f>IF($JE596&gt;=5,INDEX($GT:$GT,$JD596+5),"")</f>
      </c>
      <c r="HA596">
        <f>IF($JE596&gt;=6,INDEX($GT:$GT,$JD596+6),"")</f>
      </c>
      <c r="HB596">
        <f>IF($JE596&gt;=7,INDEX($GT:$GT,$JD596+7),"")</f>
      </c>
      <c r="HC596">
        <f>IF($JE596&gt;=8,INDEX($GT:$GT,$JD596+8),"")</f>
      </c>
      <c r="HD596">
        <f>IF($JE596&gt;=9,INDEX($GT:$GT,$JD596+9),"")</f>
      </c>
      <c r="HE596">
        <f>IF($JE596&gt;=10,INDEX($GT:$GT,$JD596+10),"")</f>
      </c>
      <c r="HF596">
        <f>IF($JE596&gt;=11,INDEX($GT:$GT,$JD596+11),"")</f>
      </c>
      <c r="HG596">
        <f>IF($JE596&gt;=12,INDEX($GT:$GT,$JD596+12),"")</f>
      </c>
      <c r="HH596">
        <f>IF($JE596&gt;=13,INDEX($GT:$GT,$JD596+13),"")</f>
      </c>
      <c r="HI596">
        <f>IF($JE596&gt;=14,INDEX($GT:$GT,$JD596+14),"")</f>
      </c>
      <c r="HJ596">
        <f>IF($JE596&gt;=15,INDEX($GT:$GT,$JD596+15),"")</f>
      </c>
      <c r="HK596">
        <f>IF($JE596&gt;=16,INDEX($GT:$GT,$JD596+16),"")</f>
      </c>
      <c r="HL596">
        <f>IF($JE596&gt;=17,INDEX($GT:$GT,$JD596+17),"")</f>
      </c>
      <c r="HM596">
        <f>IF($JE596&gt;=18,INDEX($GT:$GT,$JD596+18),"")</f>
      </c>
      <c r="HN596">
        <f>IF($JE596&gt;=19,INDEX($GT:$GT,$JD596+19),"")</f>
      </c>
      <c r="HO596">
        <f>IF($JE596&gt;=20,INDEX($GT:$GT,$JD596+20),"")</f>
      </c>
      <c r="HP596">
        <f>IF($JE596&gt;=21,INDEX($GT:$GT,$JD596+21),"")</f>
      </c>
      <c r="HQ596">
        <f>IF($JE596&gt;=22,INDEX($GT:$GT,$JD596+22),"")</f>
      </c>
      <c r="HR596">
        <f>IF($JE596&gt;=23,INDEX($GT:$GT,$JD596+23),"")</f>
      </c>
      <c r="HS596">
        <f>IF($JE596&gt;=24,INDEX($GT:$GT,$JD596+24),"")</f>
      </c>
      <c r="HT596">
        <f>IF($JE596&gt;=25,INDEX($GT:$GT,$JD596+25),"")</f>
      </c>
      <c r="HU596">
        <f>IF($JE596&gt;=26,INDEX($GT:$GT,$JD596+26),"")</f>
      </c>
      <c r="HV596">
        <f>IF($JE596&gt;=27,INDEX($GT:$GT,$JD596+27),"")</f>
      </c>
      <c r="HW596">
        <f>IF($JE596&gt;=28,INDEX($GT:$GT,$JD596+28),"")</f>
      </c>
      <c r="HX596">
        <f>IF($JE596&gt;=29,INDEX($GT:$GT,$JD596+29),"")</f>
      </c>
      <c r="HY596">
        <f>IF($JE596&gt;=30,INDEX($GT:$GT,$JD596+30),"")</f>
      </c>
      <c r="HZ596">
        <f>IF($JE596&gt;=31,INDEX($GT:$GT,$JD596+31),"")</f>
      </c>
      <c r="IA596">
        <f>IF($JE596&gt;=32,INDEX($GT:$GT,$JD596+32),"")</f>
      </c>
      <c r="IB596">
        <f>IF($JE596&gt;=33,INDEX($GT:$GT,$JD596+33),"")</f>
      </c>
      <c r="IC596">
        <f>IF($JE596&gt;=34,INDEX($GT:$GT,$JD596+34),"")</f>
      </c>
      <c r="ID596">
        <f>IF($JE596&gt;=35,INDEX($GT:$GT,$JD596+35),"")</f>
      </c>
      <c r="IE596">
        <f>IF($JE596&gt;=36,INDEX($GT:$GT,$JD596+36),"")</f>
      </c>
      <c r="IF596">
        <f>IF($JE596&gt;=37,INDEX($GT:$GT,$JD596+37),"")</f>
      </c>
      <c r="IG596">
        <f>IF($JE596&gt;=38,INDEX($GT:$GT,$JD596+38),"")</f>
      </c>
      <c r="IH596">
        <f>IF($JE596&gt;=39,INDEX($GT:$GT,$JD596+39),"")</f>
      </c>
      <c r="II596">
        <f>IF($JE596&gt;=40,INDEX($GT:$GT,$JD596+40),"")</f>
      </c>
      <c r="IJ596">
        <f>IF($JE596&gt;=41,INDEX($GT:$GT,$JD596+41),"")</f>
      </c>
      <c r="IK596">
        <f>IF($JE596&gt;=42,INDEX($GT:$GT,$JD596+42),"")</f>
      </c>
      <c r="IL596">
        <f>IF($JE596&gt;=43,INDEX($GT:$GT,$JD596+43),"")</f>
      </c>
      <c r="IM596">
        <f>IF($JE596&gt;=44,INDEX($GT:$GT,$JD596+44),"")</f>
      </c>
      <c r="IN596">
        <f>IF($JE596&gt;=45,INDEX($GT:$GT,$JD596+45),"")</f>
      </c>
      <c r="IO596">
        <f>IF($JE596&gt;=46,INDEX($GT:$GT,$JD596+46),"")</f>
      </c>
      <c r="IP596">
        <f>IF($JE596&gt;=47,INDEX($GT:$GT,$JD596+47),"")</f>
      </c>
      <c r="IQ596">
        <f>IF($JE596&gt;=48,INDEX($GT:$GT,$JD596+48),"")</f>
      </c>
      <c r="IR596">
        <f>IF($JE596&gt;=49,INDEX($GT:$GT,$JD596+49),"")</f>
      </c>
      <c r="IS596">
        <f>IF($JE596&gt;=50,INDEX($GT:$GT,$JD596+50),"")</f>
      </c>
      <c r="IT596">
        <f>IF($JE596&gt;=51,INDEX($GT:$GT,$JD596+51),"")</f>
      </c>
      <c r="IU596">
        <f>IF($JE596&gt;=52,INDEX($GT:$GT,$JD596+52),"")</f>
      </c>
      <c r="IV596">
        <f>IF($JE596&gt;=53,INDEX($GT:$GT,$JD596+53),"")</f>
      </c>
      <c r="IW596">
        <f>IF($JE596&gt;=54,INDEX($GT:$GT,$JD596+54),"")</f>
      </c>
      <c r="IX596">
        <f>IF($JE596&gt;=55,INDEX($GT:$GT,$JD596+55),"")</f>
      </c>
      <c r="IY596">
        <f>IF($JE596&gt;=56,INDEX($GT:$GT,$JD596+56),"")</f>
      </c>
      <c r="IZ596">
        <f>IF($JE596&gt;=57,INDEX($GT:$GT,$JD596+57),"")</f>
      </c>
      <c r="JA596">
        <f>IF($JE596&gt;=58,INDEX($GT:$GT,$JD596+58),"")</f>
      </c>
      <c r="JB596">
        <f>IF($JE596&gt;=59,INDEX($GT:$GT,$JD596+59),"")</f>
      </c>
      <c r="JC596">
        <f>IF($JE596&gt;=60,INDEX($GT:$GT,$JD596+60),"")</f>
      </c>
      <c r="JD596">
        <f>IFERROR(MATCH($GS596,$GT$2:$GT$322,0)+1,0)</f>
      </c>
      <c r="JE596">
        <f>IFERROR(INDEX($GU$2:$GU$322,MATCH($GS596,$GT$2:$GT$322,0)),0)</f>
      </c>
      <c r="JF596" t="s">
        <v>28</v>
      </c>
      <c r="JG596" t="s">
        <v>28</v>
      </c>
    </row>
    <row r="597" spans="1:267" x14ac:dyDescent="0.25">
      <c r="J597" s="1"/>
      <c r="K597" s="1"/>
      <c r="L597" s="1"/>
      <c r="M597" s="1"/>
      <c r="N597" s="1">
        <f>IFERROR(IF(FIND(" - ",$J597)&gt;0,MID($J597,FIND(" - ",$J597)+3,LEN($J597)),""),"")</f>
      </c>
      <c r="P597" s="1"/>
      <c r="S597" t="s">
        <v>28</v>
      </c>
      <c r="U597">
        <f>IF(OR($S597="",$T597=""),"",IFERROR($S597/$T597,0))</f>
      </c>
      <c r="V597">
        <f>IF($S597="","",
IF($K597="","",
IF(ISNUMBER(SEARCH("exempt",LOWER($K597))),0,
$S597*(VALUE(SUBSTITUTE($K597,"%",""))/100))))</f>
      </c>
      <c r="AB597">
        <f>IF($S597="","",
SUM($S597,$V597,$Z597,$W597,$Y597)-
IF($AA597="",0,VALUE($AA597)))</f>
      </c>
      <c r="AJ597" t="s">
        <v>1292</v>
      </c>
      <c r="AR597">
        <f>IFERROR(LEFT($J597,FIND(" - ",$J597)-1),$J597)</f>
      </c>
      <c r="AU597">
        <f>IF($CJ597&gt;=1,INDEX($AS:$AS,$CI597+1),"")</f>
      </c>
      <c r="AV597">
        <f>IF($CJ597&gt;=2,INDEX($AS:$AS,$CI597+2),"")</f>
      </c>
      <c r="AW597">
        <f>IF($CJ597&gt;=3,INDEX($AS:$AS,$CI597+3),"")</f>
      </c>
      <c r="AX597">
        <f>IF($CJ597&gt;=4,INDEX($AS:$AS,$CI597+4),"")</f>
      </c>
      <c r="AY597">
        <f>IF($CJ597&gt;=5,INDEX($AS:$AS,$CI597+5),"")</f>
      </c>
      <c r="AZ597">
        <f>IF($CJ597&gt;=6,INDEX($AS:$AS,$CI597+6),"")</f>
      </c>
      <c r="BA597">
        <f>IF($CJ597&gt;=7,INDEX($AS:$AS,$CI597+7),"")</f>
      </c>
      <c r="BB597">
        <f>IF($CJ597&gt;=8,INDEX($AS:$AS,$CI597+8),"")</f>
      </c>
      <c r="BC597">
        <f>IF($CJ597&gt;=9,INDEX($AS:$AS,$CI597+9),"")</f>
      </c>
      <c r="BD597">
        <f>IF($CJ597&gt;=10,INDEX($AS:$AS,$CI597+10),"")</f>
      </c>
      <c r="BE597">
        <f>IF($CJ597&gt;=11,INDEX($AS:$AS,$CI597+11),"")</f>
      </c>
      <c r="BF597">
        <f>IF($CJ597&gt;=12,INDEX($AS:$AS,$CI597+12),"")</f>
      </c>
      <c r="BG597">
        <f>IF($CJ597&gt;=13,INDEX($AS:$AS,$CI597+13),"")</f>
      </c>
      <c r="BH597">
        <f>IF($CJ597&gt;=14,INDEX($AS:$AS,$CI597+14),"")</f>
      </c>
      <c r="BI597">
        <f>IF($CJ597&gt;=15,INDEX($AS:$AS,$CI597+15),"")</f>
      </c>
      <c r="BJ597">
        <f>IF($CJ597&gt;=16,INDEX($AS:$AS,$CI597+16),"")</f>
      </c>
      <c r="BK597">
        <f>IF($CJ597&gt;=17,INDEX($AS:$AS,$CI597+17),"")</f>
      </c>
      <c r="BL597">
        <f>IF($CJ597&gt;=18,INDEX($AS:$AS,$CI597+18),"")</f>
      </c>
      <c r="BM597">
        <f>IF($CJ597&gt;=19,INDEX($AS:$AS,$CI597+19),"")</f>
      </c>
      <c r="BN597">
        <f>IF($CJ597&gt;=20,INDEX($AS:$AS,$CI597+20),"")</f>
      </c>
      <c r="BO597">
        <f>IF($CJ597&gt;=21,INDEX($AS:$AS,$CI597+21),"")</f>
      </c>
      <c r="BP597">
        <f>IF($CJ597&gt;=22,INDEX($AS:$AS,$CI597+22),"")</f>
      </c>
      <c r="BQ597">
        <f>IF($CJ597&gt;=23,INDEX($AS:$AS,$CI597+23),"")</f>
      </c>
      <c r="BR597">
        <f>IF($CJ597&gt;=24,INDEX($AS:$AS,$CI597+24),"")</f>
      </c>
      <c r="BS597">
        <f>IF($CJ597&gt;=25,INDEX($AS:$AS,$CI597+25),"")</f>
      </c>
      <c r="BT597">
        <f>IF($CJ597&gt;=26,INDEX($AS:$AS,$CI597+26),"")</f>
      </c>
      <c r="BU597">
        <f>IF($CJ597&gt;=27,INDEX($AS:$AS,$CI597+27),"")</f>
      </c>
      <c r="BV597">
        <f>IF($CJ597&gt;=28,INDEX($AS:$AS,$CI597+28),"")</f>
      </c>
      <c r="BW597">
        <f>IF($CJ597&gt;=29,INDEX($AS:$AS,$CI597+29),"")</f>
      </c>
      <c r="BX597">
        <f>IF($CJ597&gt;=30,INDEX($AS:$AS,$CI597+30),"")</f>
      </c>
      <c r="BY597">
        <f>IF($CJ597&gt;=31,INDEX($AS:$AS,$CI597+31),"")</f>
      </c>
      <c r="BZ597">
        <f>IF($CJ597&gt;=32,INDEX($AS:$AS,$CI597+32),"")</f>
      </c>
      <c r="CA597">
        <f>IF($CJ597&gt;=33,INDEX($AS:$AS,$CI597+33),"")</f>
      </c>
      <c r="CB597">
        <f>IF($CJ597&gt;=34,INDEX($AS:$AS,$CI597+34),"")</f>
      </c>
      <c r="CC597">
        <f>IF($CJ597&gt;=35,INDEX($AS:$AS,$CI597+35),"")</f>
      </c>
      <c r="CD597">
        <f>IF($CJ597&gt;=36,INDEX($AS:$AS,$CI597+36),"")</f>
      </c>
      <c r="CE597">
        <f>IF($CJ597&gt;=37,INDEX($AS:$AS,$CI597+37),"")</f>
      </c>
      <c r="CF597">
        <f>IF($CJ597&gt;=38,INDEX($AS:$AS,$CI597+38),"")</f>
      </c>
      <c r="CG597">
        <f>IF($CJ597&gt;=39,INDEX($AS:$AS,$CI597+39),"")</f>
      </c>
      <c r="CH597">
        <f>IF($CJ597&gt;=40,INDEX($AS:$AS,$CI597+40),"")</f>
      </c>
      <c r="CI597">
        <f>IFERROR(MATCH($AR597,$AS$2:$AS$133,0)+1,0)</f>
      </c>
      <c r="CJ597">
        <f>IFERROR(INDEX($AT$2:$AT$133,MATCH($AR597,$AS$2:$AS$133,0)),0)</f>
      </c>
      <c r="CK597">
        <f>IFERROR(LEFT($O597,FIND(" - ",$O597)-1),$O597)</f>
      </c>
      <c r="CL597" t="s">
        <v>246</v>
      </c>
      <c r="CN597">
        <f>IF($DI597&gt;=1,INDEX($CL:$CL,$DH597+1),"")</f>
      </c>
      <c r="CO597">
        <f>IF($DI597&gt;=2,INDEX($CL:$CL,$DH597+2),"")</f>
      </c>
      <c r="CP597">
        <f>IF($DI597&gt;=3,INDEX($CL:$CL,$DH597+3),"")</f>
      </c>
      <c r="CQ597">
        <f>IF($DI597&gt;=4,INDEX($CL:$CL,$DH597+4),"")</f>
      </c>
      <c r="CR597">
        <f>IF($DI597&gt;=5,INDEX($CL:$CL,$DH597+5),"")</f>
      </c>
      <c r="CS597">
        <f>IF($DI597&gt;=6,INDEX($CL:$CL,$DH597+6),"")</f>
      </c>
      <c r="CT597">
        <f>IF($DI597&gt;=7,INDEX($CL:$CL,$DH597+7),"")</f>
      </c>
      <c r="CU597">
        <f>IF($DI597&gt;=8,INDEX($CL:$CL,$DH597+8),"")</f>
      </c>
      <c r="CV597">
        <f>IF($DI597&gt;=9,INDEX($CL:$CL,$DH597+9),"")</f>
      </c>
      <c r="CW597">
        <f>IF($DI597&gt;=10,INDEX($CL:$CL,$DH597+10),"")</f>
      </c>
      <c r="CX597">
        <f>IF($DI597&gt;=11,INDEX($CL:$CL,$DH597+11),"")</f>
      </c>
      <c r="CY597">
        <f>IF($DI597&gt;=12,INDEX($CL:$CL,$DH597+12),"")</f>
      </c>
      <c r="CZ597">
        <f>IF($DI597&gt;=13,INDEX($CL:$CL,$DH597+13),"")</f>
      </c>
      <c r="DA597">
        <f>IF($DI597&gt;=14,INDEX($CL:$CL,$DH597+14),"")</f>
      </c>
      <c r="DB597">
        <f>IF($DI597&gt;=15,INDEX($CL:$CL,$DH597+15),"")</f>
      </c>
      <c r="DC597">
        <f>IF($DI597&gt;=16,INDEX($CL:$CL,$DH597+16),"")</f>
      </c>
      <c r="DD597">
        <f>IF($DI597&gt;=17,INDEX($CL:$CL,$DH597+17),"")</f>
      </c>
      <c r="DE597">
        <f>IF($DI597&gt;=18,INDEX($CL:$CL,$DH597+18),"")</f>
      </c>
      <c r="DF597">
        <f>IF($DI597&gt;=19,INDEX($CL:$CL,$DH597+19),"")</f>
      </c>
      <c r="DG597">
        <f>IF($DI597&gt;=20,INDEX($CL:$CL,$DH597+20),"")</f>
      </c>
      <c r="DH597">
        <f>IFERROR(MATCH($CK597,$CL$2:$CL$1558,0)+1,0)</f>
      </c>
      <c r="DI597">
        <f>IFERROR(INDEX($CM$2:$CM$1558,MATCH($CK597,$CL$2:$CL$1558,0)),0)</f>
      </c>
      <c r="DJ597">
        <f>IFERROR(INDEX($AQ:$AQ,MATCH($K597,$AP:$AP,0))&amp;"","")</f>
      </c>
      <c r="DN597">
        <f>IF($GQ597&gt;=1,INDEX($DK:$DK,$GP597+1),"")</f>
      </c>
      <c r="DO597">
        <f>IF($GQ597&gt;=2,INDEX($DK:$DK,$GP597+2),"")</f>
      </c>
      <c r="DP597">
        <f>IF($GQ597&gt;=3,INDEX($DK:$DK,$GP597+3),"")</f>
      </c>
      <c r="DQ597">
        <f>IF($GQ597&gt;=4,INDEX($DK:$DK,$GP597+4),"")</f>
      </c>
      <c r="DR597">
        <f>IF($GQ597&gt;=5,INDEX($DK:$DK,$GP597+5),"")</f>
      </c>
      <c r="DS597">
        <f>IF($GQ597&gt;=6,INDEX($DK:$DK,$GP597+6),"")</f>
      </c>
      <c r="DT597">
        <f>IF($GQ597&gt;=7,INDEX($DK:$DK,$GP597+7),"")</f>
      </c>
      <c r="DU597">
        <f>IF($GQ597&gt;=8,INDEX($DK:$DK,$GP597+8),"")</f>
      </c>
      <c r="DV597">
        <f>IF($GQ597&gt;=9,INDEX($DK:$DK,$GP597+9),"")</f>
      </c>
      <c r="DW597">
        <f>IF($GQ597&gt;=10,INDEX($DK:$DK,$GP597+10),"")</f>
      </c>
      <c r="DX597">
        <f>IF($GQ597&gt;=11,INDEX($DK:$DK,$GP597+11),"")</f>
      </c>
      <c r="DY597">
        <f>IF($GQ597&gt;=12,INDEX($DK:$DK,$GP597+12),"")</f>
      </c>
      <c r="DZ597">
        <f>IF($GQ597&gt;=13,INDEX($DK:$DK,$GP597+13),"")</f>
      </c>
      <c r="EA597">
        <f>IF($GQ597&gt;=14,INDEX($DK:$DK,$GP597+14),"")</f>
      </c>
      <c r="EB597">
        <f>IF($GQ597&gt;=15,INDEX($DK:$DK,$GP597+15),"")</f>
      </c>
      <c r="EC597">
        <f>IF($GQ597&gt;=16,INDEX($DK:$DK,$GP597+16),"")</f>
      </c>
      <c r="ED597">
        <f>IF($GQ597&gt;=17,INDEX($DK:$DK,$GP597+17),"")</f>
      </c>
      <c r="EE597">
        <f>IF($GQ597&gt;=18,INDEX($DK:$DK,$GP597+18),"")</f>
      </c>
      <c r="EF597">
        <f>IF($GQ597&gt;=19,INDEX($DK:$DK,$GP597+19),"")</f>
      </c>
      <c r="EG597">
        <f>IF($GQ597&gt;=20,INDEX($DK:$DK,$GP597+20),"")</f>
      </c>
      <c r="EH597">
        <f>IF($GQ597&gt;=21,INDEX($DK:$DK,$GP597+21),"")</f>
      </c>
      <c r="EI597">
        <f>IF($GQ597&gt;=22,INDEX($DK:$DK,$GP597+22),"")</f>
      </c>
      <c r="EJ597">
        <f>IF($GQ597&gt;=23,INDEX($DK:$DK,$GP597+23),"")</f>
      </c>
      <c r="EK597">
        <f>IF($GQ597&gt;=24,INDEX($DK:$DK,$GP597+24),"")</f>
      </c>
      <c r="EL597">
        <f>IF($GQ597&gt;=25,INDEX($DK:$DK,$GP597+25),"")</f>
      </c>
      <c r="EM597">
        <f>IF($GQ597&gt;=26,INDEX($DK:$DK,$GP597+26),"")</f>
      </c>
      <c r="EN597">
        <f>IF($GQ597&gt;=27,INDEX($DK:$DK,$GP597+27),"")</f>
      </c>
      <c r="EO597">
        <f>IF($GQ597&gt;=28,INDEX($DK:$DK,$GP597+28),"")</f>
      </c>
      <c r="EP597">
        <f>IF($GQ597&gt;=29,INDEX($DK:$DK,$GP597+29),"")</f>
      </c>
      <c r="EQ597">
        <f>IF($GQ597&gt;=30,INDEX($DK:$DK,$GP597+30),"")</f>
      </c>
      <c r="ER597">
        <f>IF($GQ597&gt;=31,INDEX($DK:$DK,$GP597+31),"")</f>
      </c>
      <c r="ES597">
        <f>IF($GQ597&gt;=32,INDEX($DK:$DK,$GP597+32),"")</f>
      </c>
      <c r="ET597">
        <f>IF($GQ597&gt;=33,INDEX($DK:$DK,$GP597+33),"")</f>
      </c>
      <c r="EU597">
        <f>IF($GQ597&gt;=34,INDEX($DK:$DK,$GP597+34),"")</f>
      </c>
      <c r="EV597">
        <f>IF($GQ597&gt;=35,INDEX($DK:$DK,$GP597+35),"")</f>
      </c>
      <c r="EW597">
        <f>IF($GQ597&gt;=36,INDEX($DK:$DK,$GP597+36),"")</f>
      </c>
      <c r="EX597">
        <f>IF($GQ597&gt;=37,INDEX($DK:$DK,$GP597+37),"")</f>
      </c>
      <c r="EY597">
        <f>IF($GQ597&gt;=38,INDEX($DK:$DK,$GP597+38),"")</f>
      </c>
      <c r="EZ597">
        <f>IF($GQ597&gt;=39,INDEX($DK:$DK,$GP597+39),"")</f>
      </c>
      <c r="FA597">
        <f>IF($GQ597&gt;=40,INDEX($DK:$DK,$GP597+40),"")</f>
      </c>
      <c r="FB597">
        <f>IF($GQ597&gt;=1,INDEX($DL:$DL,$GP597+1),"")</f>
      </c>
      <c r="FC597">
        <f>IF($GQ597&gt;=2,INDEX($DL:$DL,$GP597+2),"")</f>
      </c>
      <c r="FD597">
        <f>IF($GQ597&gt;=3,INDEX($DL:$DL,$GP597+3),"")</f>
      </c>
      <c r="FE597">
        <f>IF($GQ597&gt;=4,INDEX($DL:$DL,$GP597+4),"")</f>
      </c>
      <c r="FF597">
        <f>IF($GQ597&gt;=5,INDEX($DL:$DL,$GP597+5),"")</f>
      </c>
      <c r="FG597">
        <f>IF($GQ597&gt;=6,INDEX($DL:$DL,$GP597+6),"")</f>
      </c>
      <c r="FH597">
        <f>IF($GQ597&gt;=7,INDEX($DL:$DL,$GP597+7),"")</f>
      </c>
      <c r="FI597">
        <f>IF($GQ597&gt;=8,INDEX($DL:$DL,$GP597+8),"")</f>
      </c>
      <c r="FJ597">
        <f>IF($GQ597&gt;=9,INDEX($DL:$DL,$GP597+9),"")</f>
      </c>
      <c r="FK597">
        <f>IF($GQ597&gt;=10,INDEX($DL:$DL,$GP597+10),"")</f>
      </c>
      <c r="FL597">
        <f>IF($GQ597&gt;=11,INDEX($DL:$DL,$GP597+11),"")</f>
      </c>
      <c r="FM597">
        <f>IF($GQ597&gt;=12,INDEX($DL:$DL,$GP597+12),"")</f>
      </c>
      <c r="FN597">
        <f>IF($GQ597&gt;=13,INDEX($DL:$DL,$GP597+13),"")</f>
      </c>
      <c r="FO597">
        <f>IF($GQ597&gt;=14,INDEX($DL:$DL,$GP597+14),"")</f>
      </c>
      <c r="FP597">
        <f>IF($GQ597&gt;=15,INDEX($DL:$DL,$GP597+15),"")</f>
      </c>
      <c r="FQ597">
        <f>IF($GQ597&gt;=16,INDEX($DL:$DL,$GP597+16),"")</f>
      </c>
      <c r="FR597">
        <f>IF($GQ597&gt;=17,INDEX($DL:$DL,$GP597+17),"")</f>
      </c>
      <c r="FS597">
        <f>IF($GQ597&gt;=18,INDEX($DL:$DL,$GP597+18),"")</f>
      </c>
      <c r="FT597">
        <f>IF($GQ597&gt;=19,INDEX($DL:$DL,$GP597+19),"")</f>
      </c>
      <c r="FU597">
        <f>IF($GQ597&gt;=20,INDEX($DL:$DL,$GP597+20),"")</f>
      </c>
      <c r="FV597">
        <f>IF($GQ597&gt;=21,INDEX($DL:$DL,$GP597+21),"")</f>
      </c>
      <c r="FW597">
        <f>IF($GQ597&gt;=22,INDEX($DL:$DL,$GP597+22),"")</f>
      </c>
      <c r="FX597">
        <f>IF($GQ597&gt;=23,INDEX($DL:$DL,$GP597+23),"")</f>
      </c>
      <c r="FY597">
        <f>IF($GQ597&gt;=24,INDEX($DL:$DL,$GP597+24),"")</f>
      </c>
      <c r="FZ597">
        <f>IF($GQ597&gt;=25,INDEX($DL:$DL,$GP597+25),"")</f>
      </c>
      <c r="GA597">
        <f>IF($GQ597&gt;=26,INDEX($DL:$DL,$GP597+26),"")</f>
      </c>
      <c r="GB597">
        <f>IF($GQ597&gt;=27,INDEX($DL:$DL,$GP597+27),"")</f>
      </c>
      <c r="GC597">
        <f>IF($GQ597&gt;=28,INDEX($DL:$DL,$GP597+28),"")</f>
      </c>
      <c r="GD597">
        <f>IF($GQ597&gt;=29,INDEX($DL:$DL,$GP597+29),"")</f>
      </c>
      <c r="GE597">
        <f>IF($GQ597&gt;=30,INDEX($DL:$DL,$GP597+30),"")</f>
      </c>
      <c r="GF597">
        <f>IF($GQ597&gt;=31,INDEX($DL:$DL,$GP597+31),"")</f>
      </c>
      <c r="GG597">
        <f>IF($GQ597&gt;=32,INDEX($DL:$DL,$GP597+32),"")</f>
      </c>
      <c r="GH597">
        <f>IF($GQ597&gt;=33,INDEX($DL:$DL,$GP597+33),"")</f>
      </c>
      <c r="GI597">
        <f>IF($GQ597&gt;=34,INDEX($DL:$DL,$GP597+34),"")</f>
      </c>
      <c r="GJ597">
        <f>IF($GQ597&gt;=35,INDEX($DL:$DL,$GP597+35),"")</f>
      </c>
      <c r="GK597">
        <f>IF($GQ597&gt;=36,INDEX($DL:$DL,$GP597+36),"")</f>
      </c>
      <c r="GL597">
        <f>IF($GQ597&gt;=37,INDEX($DL:$DL,$GP597+37),"")</f>
      </c>
      <c r="GM597">
        <f>IF($GQ597&gt;=38,INDEX($DL:$DL,$GP597+38),"")</f>
      </c>
      <c r="GN597">
        <f>IF($GQ597&gt;=39,INDEX($DL:$DL,$GP597+39),"")</f>
      </c>
      <c r="GO597">
        <f>IF($GQ597&gt;=40,INDEX($DL:$DL,$GP597+40),"")</f>
      </c>
      <c r="GP597">
        <f>IFERROR(MATCH($DJ597,$DK$2:$DK$148,0)+1,0)</f>
      </c>
      <c r="GQ597">
        <f>IFERROR(INDEX($DM$2:$DM$148,MATCH($DJ597,$DK$2:$DK$148,0)),0)</f>
      </c>
      <c r="GR597">
        <f>IFERROR(MATCH($L597,$DN$597:$FA$597,0),0)</f>
      </c>
      <c r="GS597">
        <f>IF($GR597&gt;0,INDEX($FB$597:$GO$597,$GR597),"")</f>
      </c>
      <c r="GV597">
        <f>IF($JE597&gt;=1,INDEX($GT:$GT,$JD597+1),"")</f>
      </c>
      <c r="GW597">
        <f>IF($JE597&gt;=2,INDEX($GT:$GT,$JD597+2),"")</f>
      </c>
      <c r="GX597">
        <f>IF($JE597&gt;=3,INDEX($GT:$GT,$JD597+3),"")</f>
      </c>
      <c r="GY597">
        <f>IF($JE597&gt;=4,INDEX($GT:$GT,$JD597+4),"")</f>
      </c>
      <c r="GZ597">
        <f>IF($JE597&gt;=5,INDEX($GT:$GT,$JD597+5),"")</f>
      </c>
      <c r="HA597">
        <f>IF($JE597&gt;=6,INDEX($GT:$GT,$JD597+6),"")</f>
      </c>
      <c r="HB597">
        <f>IF($JE597&gt;=7,INDEX($GT:$GT,$JD597+7),"")</f>
      </c>
      <c r="HC597">
        <f>IF($JE597&gt;=8,INDEX($GT:$GT,$JD597+8),"")</f>
      </c>
      <c r="HD597">
        <f>IF($JE597&gt;=9,INDEX($GT:$GT,$JD597+9),"")</f>
      </c>
      <c r="HE597">
        <f>IF($JE597&gt;=10,INDEX($GT:$GT,$JD597+10),"")</f>
      </c>
      <c r="HF597">
        <f>IF($JE597&gt;=11,INDEX($GT:$GT,$JD597+11),"")</f>
      </c>
      <c r="HG597">
        <f>IF($JE597&gt;=12,INDEX($GT:$GT,$JD597+12),"")</f>
      </c>
      <c r="HH597">
        <f>IF($JE597&gt;=13,INDEX($GT:$GT,$JD597+13),"")</f>
      </c>
      <c r="HI597">
        <f>IF($JE597&gt;=14,INDEX($GT:$GT,$JD597+14),"")</f>
      </c>
      <c r="HJ597">
        <f>IF($JE597&gt;=15,INDEX($GT:$GT,$JD597+15),"")</f>
      </c>
      <c r="HK597">
        <f>IF($JE597&gt;=16,INDEX($GT:$GT,$JD597+16),"")</f>
      </c>
      <c r="HL597">
        <f>IF($JE597&gt;=17,INDEX($GT:$GT,$JD597+17),"")</f>
      </c>
      <c r="HM597">
        <f>IF($JE597&gt;=18,INDEX($GT:$GT,$JD597+18),"")</f>
      </c>
      <c r="HN597">
        <f>IF($JE597&gt;=19,INDEX($GT:$GT,$JD597+19),"")</f>
      </c>
      <c r="HO597">
        <f>IF($JE597&gt;=20,INDEX($GT:$GT,$JD597+20),"")</f>
      </c>
      <c r="HP597">
        <f>IF($JE597&gt;=21,INDEX($GT:$GT,$JD597+21),"")</f>
      </c>
      <c r="HQ597">
        <f>IF($JE597&gt;=22,INDEX($GT:$GT,$JD597+22),"")</f>
      </c>
      <c r="HR597">
        <f>IF($JE597&gt;=23,INDEX($GT:$GT,$JD597+23),"")</f>
      </c>
      <c r="HS597">
        <f>IF($JE597&gt;=24,INDEX($GT:$GT,$JD597+24),"")</f>
      </c>
      <c r="HT597">
        <f>IF($JE597&gt;=25,INDEX($GT:$GT,$JD597+25),"")</f>
      </c>
      <c r="HU597">
        <f>IF($JE597&gt;=26,INDEX($GT:$GT,$JD597+26),"")</f>
      </c>
      <c r="HV597">
        <f>IF($JE597&gt;=27,INDEX($GT:$GT,$JD597+27),"")</f>
      </c>
      <c r="HW597">
        <f>IF($JE597&gt;=28,INDEX($GT:$GT,$JD597+28),"")</f>
      </c>
      <c r="HX597">
        <f>IF($JE597&gt;=29,INDEX($GT:$GT,$JD597+29),"")</f>
      </c>
      <c r="HY597">
        <f>IF($JE597&gt;=30,INDEX($GT:$GT,$JD597+30),"")</f>
      </c>
      <c r="HZ597">
        <f>IF($JE597&gt;=31,INDEX($GT:$GT,$JD597+31),"")</f>
      </c>
      <c r="IA597">
        <f>IF($JE597&gt;=32,INDEX($GT:$GT,$JD597+32),"")</f>
      </c>
      <c r="IB597">
        <f>IF($JE597&gt;=33,INDEX($GT:$GT,$JD597+33),"")</f>
      </c>
      <c r="IC597">
        <f>IF($JE597&gt;=34,INDEX($GT:$GT,$JD597+34),"")</f>
      </c>
      <c r="ID597">
        <f>IF($JE597&gt;=35,INDEX($GT:$GT,$JD597+35),"")</f>
      </c>
      <c r="IE597">
        <f>IF($JE597&gt;=36,INDEX($GT:$GT,$JD597+36),"")</f>
      </c>
      <c r="IF597">
        <f>IF($JE597&gt;=37,INDEX($GT:$GT,$JD597+37),"")</f>
      </c>
      <c r="IG597">
        <f>IF($JE597&gt;=38,INDEX($GT:$GT,$JD597+38),"")</f>
      </c>
      <c r="IH597">
        <f>IF($JE597&gt;=39,INDEX($GT:$GT,$JD597+39),"")</f>
      </c>
      <c r="II597">
        <f>IF($JE597&gt;=40,INDEX($GT:$GT,$JD597+40),"")</f>
      </c>
      <c r="IJ597">
        <f>IF($JE597&gt;=41,INDEX($GT:$GT,$JD597+41),"")</f>
      </c>
      <c r="IK597">
        <f>IF($JE597&gt;=42,INDEX($GT:$GT,$JD597+42),"")</f>
      </c>
      <c r="IL597">
        <f>IF($JE597&gt;=43,INDEX($GT:$GT,$JD597+43),"")</f>
      </c>
      <c r="IM597">
        <f>IF($JE597&gt;=44,INDEX($GT:$GT,$JD597+44),"")</f>
      </c>
      <c r="IN597">
        <f>IF($JE597&gt;=45,INDEX($GT:$GT,$JD597+45),"")</f>
      </c>
      <c r="IO597">
        <f>IF($JE597&gt;=46,INDEX($GT:$GT,$JD597+46),"")</f>
      </c>
      <c r="IP597">
        <f>IF($JE597&gt;=47,INDEX($GT:$GT,$JD597+47),"")</f>
      </c>
      <c r="IQ597">
        <f>IF($JE597&gt;=48,INDEX($GT:$GT,$JD597+48),"")</f>
      </c>
      <c r="IR597">
        <f>IF($JE597&gt;=49,INDEX($GT:$GT,$JD597+49),"")</f>
      </c>
      <c r="IS597">
        <f>IF($JE597&gt;=50,INDEX($GT:$GT,$JD597+50),"")</f>
      </c>
      <c r="IT597">
        <f>IF($JE597&gt;=51,INDEX($GT:$GT,$JD597+51),"")</f>
      </c>
      <c r="IU597">
        <f>IF($JE597&gt;=52,INDEX($GT:$GT,$JD597+52),"")</f>
      </c>
      <c r="IV597">
        <f>IF($JE597&gt;=53,INDEX($GT:$GT,$JD597+53),"")</f>
      </c>
      <c r="IW597">
        <f>IF($JE597&gt;=54,INDEX($GT:$GT,$JD597+54),"")</f>
      </c>
      <c r="IX597">
        <f>IF($JE597&gt;=55,INDEX($GT:$GT,$JD597+55),"")</f>
      </c>
      <c r="IY597">
        <f>IF($JE597&gt;=56,INDEX($GT:$GT,$JD597+56),"")</f>
      </c>
      <c r="IZ597">
        <f>IF($JE597&gt;=57,INDEX($GT:$GT,$JD597+57),"")</f>
      </c>
      <c r="JA597">
        <f>IF($JE597&gt;=58,INDEX($GT:$GT,$JD597+58),"")</f>
      </c>
      <c r="JB597">
        <f>IF($JE597&gt;=59,INDEX($GT:$GT,$JD597+59),"")</f>
      </c>
      <c r="JC597">
        <f>IF($JE597&gt;=60,INDEX($GT:$GT,$JD597+60),"")</f>
      </c>
      <c r="JD597">
        <f>IFERROR(MATCH($GS597,$GT$2:$GT$322,0)+1,0)</f>
      </c>
      <c r="JE597">
        <f>IFERROR(INDEX($GU$2:$GU$322,MATCH($GS597,$GT$2:$GT$322,0)),0)</f>
      </c>
      <c r="JF597" t="s">
        <v>28</v>
      </c>
      <c r="JG597" t="s">
        <v>28</v>
      </c>
    </row>
    <row r="598" spans="1:267" x14ac:dyDescent="0.25">
      <c r="J598" s="1"/>
      <c r="K598" s="1"/>
      <c r="L598" s="1"/>
      <c r="M598" s="1"/>
      <c r="N598" s="1">
        <f>IFERROR(IF(FIND(" - ",$J598)&gt;0,MID($J598,FIND(" - ",$J598)+3,LEN($J598)),""),"")</f>
      </c>
      <c r="P598" s="1"/>
      <c r="S598" t="s">
        <v>28</v>
      </c>
      <c r="U598">
        <f>IF(OR($S598="",$T598=""),"",IFERROR($S598/$T598,0))</f>
      </c>
      <c r="V598">
        <f>IF($S598="","",
IF($K598="","",
IF(ISNUMBER(SEARCH("exempt",LOWER($K598))),0,
$S598*(VALUE(SUBSTITUTE($K598,"%",""))/100))))</f>
      </c>
      <c r="AB598">
        <f>IF($S598="","",
SUM($S598,$V598,$Z598,$W598,$Y598)-
IF($AA598="",0,VALUE($AA598)))</f>
      </c>
      <c r="AJ598" t="s">
        <v>1293</v>
      </c>
      <c r="AR598">
        <f>IFERROR(LEFT($J598,FIND(" - ",$J598)-1),$J598)</f>
      </c>
      <c r="AU598">
        <f>IF($CJ598&gt;=1,INDEX($AS:$AS,$CI598+1),"")</f>
      </c>
      <c r="AV598">
        <f>IF($CJ598&gt;=2,INDEX($AS:$AS,$CI598+2),"")</f>
      </c>
      <c r="AW598">
        <f>IF($CJ598&gt;=3,INDEX($AS:$AS,$CI598+3),"")</f>
      </c>
      <c r="AX598">
        <f>IF($CJ598&gt;=4,INDEX($AS:$AS,$CI598+4),"")</f>
      </c>
      <c r="AY598">
        <f>IF($CJ598&gt;=5,INDEX($AS:$AS,$CI598+5),"")</f>
      </c>
      <c r="AZ598">
        <f>IF($CJ598&gt;=6,INDEX($AS:$AS,$CI598+6),"")</f>
      </c>
      <c r="BA598">
        <f>IF($CJ598&gt;=7,INDEX($AS:$AS,$CI598+7),"")</f>
      </c>
      <c r="BB598">
        <f>IF($CJ598&gt;=8,INDEX($AS:$AS,$CI598+8),"")</f>
      </c>
      <c r="BC598">
        <f>IF($CJ598&gt;=9,INDEX($AS:$AS,$CI598+9),"")</f>
      </c>
      <c r="BD598">
        <f>IF($CJ598&gt;=10,INDEX($AS:$AS,$CI598+10),"")</f>
      </c>
      <c r="BE598">
        <f>IF($CJ598&gt;=11,INDEX($AS:$AS,$CI598+11),"")</f>
      </c>
      <c r="BF598">
        <f>IF($CJ598&gt;=12,INDEX($AS:$AS,$CI598+12),"")</f>
      </c>
      <c r="BG598">
        <f>IF($CJ598&gt;=13,INDEX($AS:$AS,$CI598+13),"")</f>
      </c>
      <c r="BH598">
        <f>IF($CJ598&gt;=14,INDEX($AS:$AS,$CI598+14),"")</f>
      </c>
      <c r="BI598">
        <f>IF($CJ598&gt;=15,INDEX($AS:$AS,$CI598+15),"")</f>
      </c>
      <c r="BJ598">
        <f>IF($CJ598&gt;=16,INDEX($AS:$AS,$CI598+16),"")</f>
      </c>
      <c r="BK598">
        <f>IF($CJ598&gt;=17,INDEX($AS:$AS,$CI598+17),"")</f>
      </c>
      <c r="BL598">
        <f>IF($CJ598&gt;=18,INDEX($AS:$AS,$CI598+18),"")</f>
      </c>
      <c r="BM598">
        <f>IF($CJ598&gt;=19,INDEX($AS:$AS,$CI598+19),"")</f>
      </c>
      <c r="BN598">
        <f>IF($CJ598&gt;=20,INDEX($AS:$AS,$CI598+20),"")</f>
      </c>
      <c r="BO598">
        <f>IF($CJ598&gt;=21,INDEX($AS:$AS,$CI598+21),"")</f>
      </c>
      <c r="BP598">
        <f>IF($CJ598&gt;=22,INDEX($AS:$AS,$CI598+22),"")</f>
      </c>
      <c r="BQ598">
        <f>IF($CJ598&gt;=23,INDEX($AS:$AS,$CI598+23),"")</f>
      </c>
      <c r="BR598">
        <f>IF($CJ598&gt;=24,INDEX($AS:$AS,$CI598+24),"")</f>
      </c>
      <c r="BS598">
        <f>IF($CJ598&gt;=25,INDEX($AS:$AS,$CI598+25),"")</f>
      </c>
      <c r="BT598">
        <f>IF($CJ598&gt;=26,INDEX($AS:$AS,$CI598+26),"")</f>
      </c>
      <c r="BU598">
        <f>IF($CJ598&gt;=27,INDEX($AS:$AS,$CI598+27),"")</f>
      </c>
      <c r="BV598">
        <f>IF($CJ598&gt;=28,INDEX($AS:$AS,$CI598+28),"")</f>
      </c>
      <c r="BW598">
        <f>IF($CJ598&gt;=29,INDEX($AS:$AS,$CI598+29),"")</f>
      </c>
      <c r="BX598">
        <f>IF($CJ598&gt;=30,INDEX($AS:$AS,$CI598+30),"")</f>
      </c>
      <c r="BY598">
        <f>IF($CJ598&gt;=31,INDEX($AS:$AS,$CI598+31),"")</f>
      </c>
      <c r="BZ598">
        <f>IF($CJ598&gt;=32,INDEX($AS:$AS,$CI598+32),"")</f>
      </c>
      <c r="CA598">
        <f>IF($CJ598&gt;=33,INDEX($AS:$AS,$CI598+33),"")</f>
      </c>
      <c r="CB598">
        <f>IF($CJ598&gt;=34,INDEX($AS:$AS,$CI598+34),"")</f>
      </c>
      <c r="CC598">
        <f>IF($CJ598&gt;=35,INDEX($AS:$AS,$CI598+35),"")</f>
      </c>
      <c r="CD598">
        <f>IF($CJ598&gt;=36,INDEX($AS:$AS,$CI598+36),"")</f>
      </c>
      <c r="CE598">
        <f>IF($CJ598&gt;=37,INDEX($AS:$AS,$CI598+37),"")</f>
      </c>
      <c r="CF598">
        <f>IF($CJ598&gt;=38,INDEX($AS:$AS,$CI598+38),"")</f>
      </c>
      <c r="CG598">
        <f>IF($CJ598&gt;=39,INDEX($AS:$AS,$CI598+39),"")</f>
      </c>
      <c r="CH598">
        <f>IF($CJ598&gt;=40,INDEX($AS:$AS,$CI598+40),"")</f>
      </c>
      <c r="CI598">
        <f>IFERROR(MATCH($AR598,$AS$2:$AS$133,0)+1,0)</f>
      </c>
      <c r="CJ598">
        <f>IFERROR(INDEX($AT$2:$AT$133,MATCH($AR598,$AS$2:$AS$133,0)),0)</f>
      </c>
      <c r="CK598">
        <f>IFERROR(LEFT($O598,FIND(" - ",$O598)-1),$O598)</f>
      </c>
      <c r="CL598" t="s">
        <v>1294</v>
      </c>
      <c r="CM598">
        <v>1</v>
      </c>
      <c r="CN598">
        <f>IF($DI598&gt;=1,INDEX($CL:$CL,$DH598+1),"")</f>
      </c>
      <c r="CO598">
        <f>IF($DI598&gt;=2,INDEX($CL:$CL,$DH598+2),"")</f>
      </c>
      <c r="CP598">
        <f>IF($DI598&gt;=3,INDEX($CL:$CL,$DH598+3),"")</f>
      </c>
      <c r="CQ598">
        <f>IF($DI598&gt;=4,INDEX($CL:$CL,$DH598+4),"")</f>
      </c>
      <c r="CR598">
        <f>IF($DI598&gt;=5,INDEX($CL:$CL,$DH598+5),"")</f>
      </c>
      <c r="CS598">
        <f>IF($DI598&gt;=6,INDEX($CL:$CL,$DH598+6),"")</f>
      </c>
      <c r="CT598">
        <f>IF($DI598&gt;=7,INDEX($CL:$CL,$DH598+7),"")</f>
      </c>
      <c r="CU598">
        <f>IF($DI598&gt;=8,INDEX($CL:$CL,$DH598+8),"")</f>
      </c>
      <c r="CV598">
        <f>IF($DI598&gt;=9,INDEX($CL:$CL,$DH598+9),"")</f>
      </c>
      <c r="CW598">
        <f>IF($DI598&gt;=10,INDEX($CL:$CL,$DH598+10),"")</f>
      </c>
      <c r="CX598">
        <f>IF($DI598&gt;=11,INDEX($CL:$CL,$DH598+11),"")</f>
      </c>
      <c r="CY598">
        <f>IF($DI598&gt;=12,INDEX($CL:$CL,$DH598+12),"")</f>
      </c>
      <c r="CZ598">
        <f>IF($DI598&gt;=13,INDEX($CL:$CL,$DH598+13),"")</f>
      </c>
      <c r="DA598">
        <f>IF($DI598&gt;=14,INDEX($CL:$CL,$DH598+14),"")</f>
      </c>
      <c r="DB598">
        <f>IF($DI598&gt;=15,INDEX($CL:$CL,$DH598+15),"")</f>
      </c>
      <c r="DC598">
        <f>IF($DI598&gt;=16,INDEX($CL:$CL,$DH598+16),"")</f>
      </c>
      <c r="DD598">
        <f>IF($DI598&gt;=17,INDEX($CL:$CL,$DH598+17),"")</f>
      </c>
      <c r="DE598">
        <f>IF($DI598&gt;=18,INDEX($CL:$CL,$DH598+18),"")</f>
      </c>
      <c r="DF598">
        <f>IF($DI598&gt;=19,INDEX($CL:$CL,$DH598+19),"")</f>
      </c>
      <c r="DG598">
        <f>IF($DI598&gt;=20,INDEX($CL:$CL,$DH598+20),"")</f>
      </c>
      <c r="DH598">
        <f>IFERROR(MATCH($CK598,$CL$2:$CL$1558,0)+1,0)</f>
      </c>
      <c r="DI598">
        <f>IFERROR(INDEX($CM$2:$CM$1558,MATCH($CK598,$CL$2:$CL$1558,0)),0)</f>
      </c>
      <c r="DJ598">
        <f>IFERROR(INDEX($AQ:$AQ,MATCH($K598,$AP:$AP,0))&amp;"","")</f>
      </c>
      <c r="DN598">
        <f>IF($GQ598&gt;=1,INDEX($DK:$DK,$GP598+1),"")</f>
      </c>
      <c r="DO598">
        <f>IF($GQ598&gt;=2,INDEX($DK:$DK,$GP598+2),"")</f>
      </c>
      <c r="DP598">
        <f>IF($GQ598&gt;=3,INDEX($DK:$DK,$GP598+3),"")</f>
      </c>
      <c r="DQ598">
        <f>IF($GQ598&gt;=4,INDEX($DK:$DK,$GP598+4),"")</f>
      </c>
      <c r="DR598">
        <f>IF($GQ598&gt;=5,INDEX($DK:$DK,$GP598+5),"")</f>
      </c>
      <c r="DS598">
        <f>IF($GQ598&gt;=6,INDEX($DK:$DK,$GP598+6),"")</f>
      </c>
      <c r="DT598">
        <f>IF($GQ598&gt;=7,INDEX($DK:$DK,$GP598+7),"")</f>
      </c>
      <c r="DU598">
        <f>IF($GQ598&gt;=8,INDEX($DK:$DK,$GP598+8),"")</f>
      </c>
      <c r="DV598">
        <f>IF($GQ598&gt;=9,INDEX($DK:$DK,$GP598+9),"")</f>
      </c>
      <c r="DW598">
        <f>IF($GQ598&gt;=10,INDEX($DK:$DK,$GP598+10),"")</f>
      </c>
      <c r="DX598">
        <f>IF($GQ598&gt;=11,INDEX($DK:$DK,$GP598+11),"")</f>
      </c>
      <c r="DY598">
        <f>IF($GQ598&gt;=12,INDEX($DK:$DK,$GP598+12),"")</f>
      </c>
      <c r="DZ598">
        <f>IF($GQ598&gt;=13,INDEX($DK:$DK,$GP598+13),"")</f>
      </c>
      <c r="EA598">
        <f>IF($GQ598&gt;=14,INDEX($DK:$DK,$GP598+14),"")</f>
      </c>
      <c r="EB598">
        <f>IF($GQ598&gt;=15,INDEX($DK:$DK,$GP598+15),"")</f>
      </c>
      <c r="EC598">
        <f>IF($GQ598&gt;=16,INDEX($DK:$DK,$GP598+16),"")</f>
      </c>
      <c r="ED598">
        <f>IF($GQ598&gt;=17,INDEX($DK:$DK,$GP598+17),"")</f>
      </c>
      <c r="EE598">
        <f>IF($GQ598&gt;=18,INDEX($DK:$DK,$GP598+18),"")</f>
      </c>
      <c r="EF598">
        <f>IF($GQ598&gt;=19,INDEX($DK:$DK,$GP598+19),"")</f>
      </c>
      <c r="EG598">
        <f>IF($GQ598&gt;=20,INDEX($DK:$DK,$GP598+20),"")</f>
      </c>
      <c r="EH598">
        <f>IF($GQ598&gt;=21,INDEX($DK:$DK,$GP598+21),"")</f>
      </c>
      <c r="EI598">
        <f>IF($GQ598&gt;=22,INDEX($DK:$DK,$GP598+22),"")</f>
      </c>
      <c r="EJ598">
        <f>IF($GQ598&gt;=23,INDEX($DK:$DK,$GP598+23),"")</f>
      </c>
      <c r="EK598">
        <f>IF($GQ598&gt;=24,INDEX($DK:$DK,$GP598+24),"")</f>
      </c>
      <c r="EL598">
        <f>IF($GQ598&gt;=25,INDEX($DK:$DK,$GP598+25),"")</f>
      </c>
      <c r="EM598">
        <f>IF($GQ598&gt;=26,INDEX($DK:$DK,$GP598+26),"")</f>
      </c>
      <c r="EN598">
        <f>IF($GQ598&gt;=27,INDEX($DK:$DK,$GP598+27),"")</f>
      </c>
      <c r="EO598">
        <f>IF($GQ598&gt;=28,INDEX($DK:$DK,$GP598+28),"")</f>
      </c>
      <c r="EP598">
        <f>IF($GQ598&gt;=29,INDEX($DK:$DK,$GP598+29),"")</f>
      </c>
      <c r="EQ598">
        <f>IF($GQ598&gt;=30,INDEX($DK:$DK,$GP598+30),"")</f>
      </c>
      <c r="ER598">
        <f>IF($GQ598&gt;=31,INDEX($DK:$DK,$GP598+31),"")</f>
      </c>
      <c r="ES598">
        <f>IF($GQ598&gt;=32,INDEX($DK:$DK,$GP598+32),"")</f>
      </c>
      <c r="ET598">
        <f>IF($GQ598&gt;=33,INDEX($DK:$DK,$GP598+33),"")</f>
      </c>
      <c r="EU598">
        <f>IF($GQ598&gt;=34,INDEX($DK:$DK,$GP598+34),"")</f>
      </c>
      <c r="EV598">
        <f>IF($GQ598&gt;=35,INDEX($DK:$DK,$GP598+35),"")</f>
      </c>
      <c r="EW598">
        <f>IF($GQ598&gt;=36,INDEX($DK:$DK,$GP598+36),"")</f>
      </c>
      <c r="EX598">
        <f>IF($GQ598&gt;=37,INDEX($DK:$DK,$GP598+37),"")</f>
      </c>
      <c r="EY598">
        <f>IF($GQ598&gt;=38,INDEX($DK:$DK,$GP598+38),"")</f>
      </c>
      <c r="EZ598">
        <f>IF($GQ598&gt;=39,INDEX($DK:$DK,$GP598+39),"")</f>
      </c>
      <c r="FA598">
        <f>IF($GQ598&gt;=40,INDEX($DK:$DK,$GP598+40),"")</f>
      </c>
      <c r="FB598">
        <f>IF($GQ598&gt;=1,INDEX($DL:$DL,$GP598+1),"")</f>
      </c>
      <c r="FC598">
        <f>IF($GQ598&gt;=2,INDEX($DL:$DL,$GP598+2),"")</f>
      </c>
      <c r="FD598">
        <f>IF($GQ598&gt;=3,INDEX($DL:$DL,$GP598+3),"")</f>
      </c>
      <c r="FE598">
        <f>IF($GQ598&gt;=4,INDEX($DL:$DL,$GP598+4),"")</f>
      </c>
      <c r="FF598">
        <f>IF($GQ598&gt;=5,INDEX($DL:$DL,$GP598+5),"")</f>
      </c>
      <c r="FG598">
        <f>IF($GQ598&gt;=6,INDEX($DL:$DL,$GP598+6),"")</f>
      </c>
      <c r="FH598">
        <f>IF($GQ598&gt;=7,INDEX($DL:$DL,$GP598+7),"")</f>
      </c>
      <c r="FI598">
        <f>IF($GQ598&gt;=8,INDEX($DL:$DL,$GP598+8),"")</f>
      </c>
      <c r="FJ598">
        <f>IF($GQ598&gt;=9,INDEX($DL:$DL,$GP598+9),"")</f>
      </c>
      <c r="FK598">
        <f>IF($GQ598&gt;=10,INDEX($DL:$DL,$GP598+10),"")</f>
      </c>
      <c r="FL598">
        <f>IF($GQ598&gt;=11,INDEX($DL:$DL,$GP598+11),"")</f>
      </c>
      <c r="FM598">
        <f>IF($GQ598&gt;=12,INDEX($DL:$DL,$GP598+12),"")</f>
      </c>
      <c r="FN598">
        <f>IF($GQ598&gt;=13,INDEX($DL:$DL,$GP598+13),"")</f>
      </c>
      <c r="FO598">
        <f>IF($GQ598&gt;=14,INDEX($DL:$DL,$GP598+14),"")</f>
      </c>
      <c r="FP598">
        <f>IF($GQ598&gt;=15,INDEX($DL:$DL,$GP598+15),"")</f>
      </c>
      <c r="FQ598">
        <f>IF($GQ598&gt;=16,INDEX($DL:$DL,$GP598+16),"")</f>
      </c>
      <c r="FR598">
        <f>IF($GQ598&gt;=17,INDEX($DL:$DL,$GP598+17),"")</f>
      </c>
      <c r="FS598">
        <f>IF($GQ598&gt;=18,INDEX($DL:$DL,$GP598+18),"")</f>
      </c>
      <c r="FT598">
        <f>IF($GQ598&gt;=19,INDEX($DL:$DL,$GP598+19),"")</f>
      </c>
      <c r="FU598">
        <f>IF($GQ598&gt;=20,INDEX($DL:$DL,$GP598+20),"")</f>
      </c>
      <c r="FV598">
        <f>IF($GQ598&gt;=21,INDEX($DL:$DL,$GP598+21),"")</f>
      </c>
      <c r="FW598">
        <f>IF($GQ598&gt;=22,INDEX($DL:$DL,$GP598+22),"")</f>
      </c>
      <c r="FX598">
        <f>IF($GQ598&gt;=23,INDEX($DL:$DL,$GP598+23),"")</f>
      </c>
      <c r="FY598">
        <f>IF($GQ598&gt;=24,INDEX($DL:$DL,$GP598+24),"")</f>
      </c>
      <c r="FZ598">
        <f>IF($GQ598&gt;=25,INDEX($DL:$DL,$GP598+25),"")</f>
      </c>
      <c r="GA598">
        <f>IF($GQ598&gt;=26,INDEX($DL:$DL,$GP598+26),"")</f>
      </c>
      <c r="GB598">
        <f>IF($GQ598&gt;=27,INDEX($DL:$DL,$GP598+27),"")</f>
      </c>
      <c r="GC598">
        <f>IF($GQ598&gt;=28,INDEX($DL:$DL,$GP598+28),"")</f>
      </c>
      <c r="GD598">
        <f>IF($GQ598&gt;=29,INDEX($DL:$DL,$GP598+29),"")</f>
      </c>
      <c r="GE598">
        <f>IF($GQ598&gt;=30,INDEX($DL:$DL,$GP598+30),"")</f>
      </c>
      <c r="GF598">
        <f>IF($GQ598&gt;=31,INDEX($DL:$DL,$GP598+31),"")</f>
      </c>
      <c r="GG598">
        <f>IF($GQ598&gt;=32,INDEX($DL:$DL,$GP598+32),"")</f>
      </c>
      <c r="GH598">
        <f>IF($GQ598&gt;=33,INDEX($DL:$DL,$GP598+33),"")</f>
      </c>
      <c r="GI598">
        <f>IF($GQ598&gt;=34,INDEX($DL:$DL,$GP598+34),"")</f>
      </c>
      <c r="GJ598">
        <f>IF($GQ598&gt;=35,INDEX($DL:$DL,$GP598+35),"")</f>
      </c>
      <c r="GK598">
        <f>IF($GQ598&gt;=36,INDEX($DL:$DL,$GP598+36),"")</f>
      </c>
      <c r="GL598">
        <f>IF($GQ598&gt;=37,INDEX($DL:$DL,$GP598+37),"")</f>
      </c>
      <c r="GM598">
        <f>IF($GQ598&gt;=38,INDEX($DL:$DL,$GP598+38),"")</f>
      </c>
      <c r="GN598">
        <f>IF($GQ598&gt;=39,INDEX($DL:$DL,$GP598+39),"")</f>
      </c>
      <c r="GO598">
        <f>IF($GQ598&gt;=40,INDEX($DL:$DL,$GP598+40),"")</f>
      </c>
      <c r="GP598">
        <f>IFERROR(MATCH($DJ598,$DK$2:$DK$148,0)+1,0)</f>
      </c>
      <c r="GQ598">
        <f>IFERROR(INDEX($DM$2:$DM$148,MATCH($DJ598,$DK$2:$DK$148,0)),0)</f>
      </c>
      <c r="GR598">
        <f>IFERROR(MATCH($L598,$DN$598:$FA$598,0),0)</f>
      </c>
      <c r="GS598">
        <f>IF($GR598&gt;0,INDEX($FB$598:$GO$598,$GR598),"")</f>
      </c>
      <c r="GV598">
        <f>IF($JE598&gt;=1,INDEX($GT:$GT,$JD598+1),"")</f>
      </c>
      <c r="GW598">
        <f>IF($JE598&gt;=2,INDEX($GT:$GT,$JD598+2),"")</f>
      </c>
      <c r="GX598">
        <f>IF($JE598&gt;=3,INDEX($GT:$GT,$JD598+3),"")</f>
      </c>
      <c r="GY598">
        <f>IF($JE598&gt;=4,INDEX($GT:$GT,$JD598+4),"")</f>
      </c>
      <c r="GZ598">
        <f>IF($JE598&gt;=5,INDEX($GT:$GT,$JD598+5),"")</f>
      </c>
      <c r="HA598">
        <f>IF($JE598&gt;=6,INDEX($GT:$GT,$JD598+6),"")</f>
      </c>
      <c r="HB598">
        <f>IF($JE598&gt;=7,INDEX($GT:$GT,$JD598+7),"")</f>
      </c>
      <c r="HC598">
        <f>IF($JE598&gt;=8,INDEX($GT:$GT,$JD598+8),"")</f>
      </c>
      <c r="HD598">
        <f>IF($JE598&gt;=9,INDEX($GT:$GT,$JD598+9),"")</f>
      </c>
      <c r="HE598">
        <f>IF($JE598&gt;=10,INDEX($GT:$GT,$JD598+10),"")</f>
      </c>
      <c r="HF598">
        <f>IF($JE598&gt;=11,INDEX($GT:$GT,$JD598+11),"")</f>
      </c>
      <c r="HG598">
        <f>IF($JE598&gt;=12,INDEX($GT:$GT,$JD598+12),"")</f>
      </c>
      <c r="HH598">
        <f>IF($JE598&gt;=13,INDEX($GT:$GT,$JD598+13),"")</f>
      </c>
      <c r="HI598">
        <f>IF($JE598&gt;=14,INDEX($GT:$GT,$JD598+14),"")</f>
      </c>
      <c r="HJ598">
        <f>IF($JE598&gt;=15,INDEX($GT:$GT,$JD598+15),"")</f>
      </c>
      <c r="HK598">
        <f>IF($JE598&gt;=16,INDEX($GT:$GT,$JD598+16),"")</f>
      </c>
      <c r="HL598">
        <f>IF($JE598&gt;=17,INDEX($GT:$GT,$JD598+17),"")</f>
      </c>
      <c r="HM598">
        <f>IF($JE598&gt;=18,INDEX($GT:$GT,$JD598+18),"")</f>
      </c>
      <c r="HN598">
        <f>IF($JE598&gt;=19,INDEX($GT:$GT,$JD598+19),"")</f>
      </c>
      <c r="HO598">
        <f>IF($JE598&gt;=20,INDEX($GT:$GT,$JD598+20),"")</f>
      </c>
      <c r="HP598">
        <f>IF($JE598&gt;=21,INDEX($GT:$GT,$JD598+21),"")</f>
      </c>
      <c r="HQ598">
        <f>IF($JE598&gt;=22,INDEX($GT:$GT,$JD598+22),"")</f>
      </c>
      <c r="HR598">
        <f>IF($JE598&gt;=23,INDEX($GT:$GT,$JD598+23),"")</f>
      </c>
      <c r="HS598">
        <f>IF($JE598&gt;=24,INDEX($GT:$GT,$JD598+24),"")</f>
      </c>
      <c r="HT598">
        <f>IF($JE598&gt;=25,INDEX($GT:$GT,$JD598+25),"")</f>
      </c>
      <c r="HU598">
        <f>IF($JE598&gt;=26,INDEX($GT:$GT,$JD598+26),"")</f>
      </c>
      <c r="HV598">
        <f>IF($JE598&gt;=27,INDEX($GT:$GT,$JD598+27),"")</f>
      </c>
      <c r="HW598">
        <f>IF($JE598&gt;=28,INDEX($GT:$GT,$JD598+28),"")</f>
      </c>
      <c r="HX598">
        <f>IF($JE598&gt;=29,INDEX($GT:$GT,$JD598+29),"")</f>
      </c>
      <c r="HY598">
        <f>IF($JE598&gt;=30,INDEX($GT:$GT,$JD598+30),"")</f>
      </c>
      <c r="HZ598">
        <f>IF($JE598&gt;=31,INDEX($GT:$GT,$JD598+31),"")</f>
      </c>
      <c r="IA598">
        <f>IF($JE598&gt;=32,INDEX($GT:$GT,$JD598+32),"")</f>
      </c>
      <c r="IB598">
        <f>IF($JE598&gt;=33,INDEX($GT:$GT,$JD598+33),"")</f>
      </c>
      <c r="IC598">
        <f>IF($JE598&gt;=34,INDEX($GT:$GT,$JD598+34),"")</f>
      </c>
      <c r="ID598">
        <f>IF($JE598&gt;=35,INDEX($GT:$GT,$JD598+35),"")</f>
      </c>
      <c r="IE598">
        <f>IF($JE598&gt;=36,INDEX($GT:$GT,$JD598+36),"")</f>
      </c>
      <c r="IF598">
        <f>IF($JE598&gt;=37,INDEX($GT:$GT,$JD598+37),"")</f>
      </c>
      <c r="IG598">
        <f>IF($JE598&gt;=38,INDEX($GT:$GT,$JD598+38),"")</f>
      </c>
      <c r="IH598">
        <f>IF($JE598&gt;=39,INDEX($GT:$GT,$JD598+39),"")</f>
      </c>
      <c r="II598">
        <f>IF($JE598&gt;=40,INDEX($GT:$GT,$JD598+40),"")</f>
      </c>
      <c r="IJ598">
        <f>IF($JE598&gt;=41,INDEX($GT:$GT,$JD598+41),"")</f>
      </c>
      <c r="IK598">
        <f>IF($JE598&gt;=42,INDEX($GT:$GT,$JD598+42),"")</f>
      </c>
      <c r="IL598">
        <f>IF($JE598&gt;=43,INDEX($GT:$GT,$JD598+43),"")</f>
      </c>
      <c r="IM598">
        <f>IF($JE598&gt;=44,INDEX($GT:$GT,$JD598+44),"")</f>
      </c>
      <c r="IN598">
        <f>IF($JE598&gt;=45,INDEX($GT:$GT,$JD598+45),"")</f>
      </c>
      <c r="IO598">
        <f>IF($JE598&gt;=46,INDEX($GT:$GT,$JD598+46),"")</f>
      </c>
      <c r="IP598">
        <f>IF($JE598&gt;=47,INDEX($GT:$GT,$JD598+47),"")</f>
      </c>
      <c r="IQ598">
        <f>IF($JE598&gt;=48,INDEX($GT:$GT,$JD598+48),"")</f>
      </c>
      <c r="IR598">
        <f>IF($JE598&gt;=49,INDEX($GT:$GT,$JD598+49),"")</f>
      </c>
      <c r="IS598">
        <f>IF($JE598&gt;=50,INDEX($GT:$GT,$JD598+50),"")</f>
      </c>
      <c r="IT598">
        <f>IF($JE598&gt;=51,INDEX($GT:$GT,$JD598+51),"")</f>
      </c>
      <c r="IU598">
        <f>IF($JE598&gt;=52,INDEX($GT:$GT,$JD598+52),"")</f>
      </c>
      <c r="IV598">
        <f>IF($JE598&gt;=53,INDEX($GT:$GT,$JD598+53),"")</f>
      </c>
      <c r="IW598">
        <f>IF($JE598&gt;=54,INDEX($GT:$GT,$JD598+54),"")</f>
      </c>
      <c r="IX598">
        <f>IF($JE598&gt;=55,INDEX($GT:$GT,$JD598+55),"")</f>
      </c>
      <c r="IY598">
        <f>IF($JE598&gt;=56,INDEX($GT:$GT,$JD598+56),"")</f>
      </c>
      <c r="IZ598">
        <f>IF($JE598&gt;=57,INDEX($GT:$GT,$JD598+57),"")</f>
      </c>
      <c r="JA598">
        <f>IF($JE598&gt;=58,INDEX($GT:$GT,$JD598+58),"")</f>
      </c>
      <c r="JB598">
        <f>IF($JE598&gt;=59,INDEX($GT:$GT,$JD598+59),"")</f>
      </c>
      <c r="JC598">
        <f>IF($JE598&gt;=60,INDEX($GT:$GT,$JD598+60),"")</f>
      </c>
      <c r="JD598">
        <f>IFERROR(MATCH($GS598,$GT$2:$GT$322,0)+1,0)</f>
      </c>
      <c r="JE598">
        <f>IFERROR(INDEX($GU$2:$GU$322,MATCH($GS598,$GT$2:$GT$322,0)),0)</f>
      </c>
      <c r="JF598" t="s">
        <v>28</v>
      </c>
      <c r="JG598" t="s">
        <v>28</v>
      </c>
    </row>
    <row r="599" spans="1:267" x14ac:dyDescent="0.25">
      <c r="J599" s="1"/>
      <c r="K599" s="1"/>
      <c r="L599" s="1"/>
      <c r="M599" s="1"/>
      <c r="N599" s="1">
        <f>IFERROR(IF(FIND(" - ",$J599)&gt;0,MID($J599,FIND(" - ",$J599)+3,LEN($J599)),""),"")</f>
      </c>
      <c r="P599" s="1"/>
      <c r="S599" t="s">
        <v>28</v>
      </c>
      <c r="U599">
        <f>IF(OR($S599="",$T599=""),"",IFERROR($S599/$T599,0))</f>
      </c>
      <c r="V599">
        <f>IF($S599="","",
IF($K599="","",
IF(ISNUMBER(SEARCH("exempt",LOWER($K599))),0,
$S599*(VALUE(SUBSTITUTE($K599,"%",""))/100))))</f>
      </c>
      <c r="AB599">
        <f>IF($S599="","",
SUM($S599,$V599,$Z599,$W599,$Y599)-
IF($AA599="",0,VALUE($AA599)))</f>
      </c>
      <c r="AJ599" t="s">
        <v>1295</v>
      </c>
      <c r="AR599">
        <f>IFERROR(LEFT($J599,FIND(" - ",$J599)-1),$J599)</f>
      </c>
      <c r="AU599">
        <f>IF($CJ599&gt;=1,INDEX($AS:$AS,$CI599+1),"")</f>
      </c>
      <c r="AV599">
        <f>IF($CJ599&gt;=2,INDEX($AS:$AS,$CI599+2),"")</f>
      </c>
      <c r="AW599">
        <f>IF($CJ599&gt;=3,INDEX($AS:$AS,$CI599+3),"")</f>
      </c>
      <c r="AX599">
        <f>IF($CJ599&gt;=4,INDEX($AS:$AS,$CI599+4),"")</f>
      </c>
      <c r="AY599">
        <f>IF($CJ599&gt;=5,INDEX($AS:$AS,$CI599+5),"")</f>
      </c>
      <c r="AZ599">
        <f>IF($CJ599&gt;=6,INDEX($AS:$AS,$CI599+6),"")</f>
      </c>
      <c r="BA599">
        <f>IF($CJ599&gt;=7,INDEX($AS:$AS,$CI599+7),"")</f>
      </c>
      <c r="BB599">
        <f>IF($CJ599&gt;=8,INDEX($AS:$AS,$CI599+8),"")</f>
      </c>
      <c r="BC599">
        <f>IF($CJ599&gt;=9,INDEX($AS:$AS,$CI599+9),"")</f>
      </c>
      <c r="BD599">
        <f>IF($CJ599&gt;=10,INDEX($AS:$AS,$CI599+10),"")</f>
      </c>
      <c r="BE599">
        <f>IF($CJ599&gt;=11,INDEX($AS:$AS,$CI599+11),"")</f>
      </c>
      <c r="BF599">
        <f>IF($CJ599&gt;=12,INDEX($AS:$AS,$CI599+12),"")</f>
      </c>
      <c r="BG599">
        <f>IF($CJ599&gt;=13,INDEX($AS:$AS,$CI599+13),"")</f>
      </c>
      <c r="BH599">
        <f>IF($CJ599&gt;=14,INDEX($AS:$AS,$CI599+14),"")</f>
      </c>
      <c r="BI599">
        <f>IF($CJ599&gt;=15,INDEX($AS:$AS,$CI599+15),"")</f>
      </c>
      <c r="BJ599">
        <f>IF($CJ599&gt;=16,INDEX($AS:$AS,$CI599+16),"")</f>
      </c>
      <c r="BK599">
        <f>IF($CJ599&gt;=17,INDEX($AS:$AS,$CI599+17),"")</f>
      </c>
      <c r="BL599">
        <f>IF($CJ599&gt;=18,INDEX($AS:$AS,$CI599+18),"")</f>
      </c>
      <c r="BM599">
        <f>IF($CJ599&gt;=19,INDEX($AS:$AS,$CI599+19),"")</f>
      </c>
      <c r="BN599">
        <f>IF($CJ599&gt;=20,INDEX($AS:$AS,$CI599+20),"")</f>
      </c>
      <c r="BO599">
        <f>IF($CJ599&gt;=21,INDEX($AS:$AS,$CI599+21),"")</f>
      </c>
      <c r="BP599">
        <f>IF($CJ599&gt;=22,INDEX($AS:$AS,$CI599+22),"")</f>
      </c>
      <c r="BQ599">
        <f>IF($CJ599&gt;=23,INDEX($AS:$AS,$CI599+23),"")</f>
      </c>
      <c r="BR599">
        <f>IF($CJ599&gt;=24,INDEX($AS:$AS,$CI599+24),"")</f>
      </c>
      <c r="BS599">
        <f>IF($CJ599&gt;=25,INDEX($AS:$AS,$CI599+25),"")</f>
      </c>
      <c r="BT599">
        <f>IF($CJ599&gt;=26,INDEX($AS:$AS,$CI599+26),"")</f>
      </c>
      <c r="BU599">
        <f>IF($CJ599&gt;=27,INDEX($AS:$AS,$CI599+27),"")</f>
      </c>
      <c r="BV599">
        <f>IF($CJ599&gt;=28,INDEX($AS:$AS,$CI599+28),"")</f>
      </c>
      <c r="BW599">
        <f>IF($CJ599&gt;=29,INDEX($AS:$AS,$CI599+29),"")</f>
      </c>
      <c r="BX599">
        <f>IF($CJ599&gt;=30,INDEX($AS:$AS,$CI599+30),"")</f>
      </c>
      <c r="BY599">
        <f>IF($CJ599&gt;=31,INDEX($AS:$AS,$CI599+31),"")</f>
      </c>
      <c r="BZ599">
        <f>IF($CJ599&gt;=32,INDEX($AS:$AS,$CI599+32),"")</f>
      </c>
      <c r="CA599">
        <f>IF($CJ599&gt;=33,INDEX($AS:$AS,$CI599+33),"")</f>
      </c>
      <c r="CB599">
        <f>IF($CJ599&gt;=34,INDEX($AS:$AS,$CI599+34),"")</f>
      </c>
      <c r="CC599">
        <f>IF($CJ599&gt;=35,INDEX($AS:$AS,$CI599+35),"")</f>
      </c>
      <c r="CD599">
        <f>IF($CJ599&gt;=36,INDEX($AS:$AS,$CI599+36),"")</f>
      </c>
      <c r="CE599">
        <f>IF($CJ599&gt;=37,INDEX($AS:$AS,$CI599+37),"")</f>
      </c>
      <c r="CF599">
        <f>IF($CJ599&gt;=38,INDEX($AS:$AS,$CI599+38),"")</f>
      </c>
      <c r="CG599">
        <f>IF($CJ599&gt;=39,INDEX($AS:$AS,$CI599+39),"")</f>
      </c>
      <c r="CH599">
        <f>IF($CJ599&gt;=40,INDEX($AS:$AS,$CI599+40),"")</f>
      </c>
      <c r="CI599">
        <f>IFERROR(MATCH($AR599,$AS$2:$AS$133,0)+1,0)</f>
      </c>
      <c r="CJ599">
        <f>IFERROR(INDEX($AT$2:$AT$133,MATCH($AR599,$AS$2:$AS$133,0)),0)</f>
      </c>
      <c r="CK599">
        <f>IFERROR(LEFT($O599,FIND(" - ",$O599)-1),$O599)</f>
      </c>
      <c r="CL599" t="s">
        <v>113</v>
      </c>
      <c r="CN599">
        <f>IF($DI599&gt;=1,INDEX($CL:$CL,$DH599+1),"")</f>
      </c>
      <c r="CO599">
        <f>IF($DI599&gt;=2,INDEX($CL:$CL,$DH599+2),"")</f>
      </c>
      <c r="CP599">
        <f>IF($DI599&gt;=3,INDEX($CL:$CL,$DH599+3),"")</f>
      </c>
      <c r="CQ599">
        <f>IF($DI599&gt;=4,INDEX($CL:$CL,$DH599+4),"")</f>
      </c>
      <c r="CR599">
        <f>IF($DI599&gt;=5,INDEX($CL:$CL,$DH599+5),"")</f>
      </c>
      <c r="CS599">
        <f>IF($DI599&gt;=6,INDEX($CL:$CL,$DH599+6),"")</f>
      </c>
      <c r="CT599">
        <f>IF($DI599&gt;=7,INDEX($CL:$CL,$DH599+7),"")</f>
      </c>
      <c r="CU599">
        <f>IF($DI599&gt;=8,INDEX($CL:$CL,$DH599+8),"")</f>
      </c>
      <c r="CV599">
        <f>IF($DI599&gt;=9,INDEX($CL:$CL,$DH599+9),"")</f>
      </c>
      <c r="CW599">
        <f>IF($DI599&gt;=10,INDEX($CL:$CL,$DH599+10),"")</f>
      </c>
      <c r="CX599">
        <f>IF($DI599&gt;=11,INDEX($CL:$CL,$DH599+11),"")</f>
      </c>
      <c r="CY599">
        <f>IF($DI599&gt;=12,INDEX($CL:$CL,$DH599+12),"")</f>
      </c>
      <c r="CZ599">
        <f>IF($DI599&gt;=13,INDEX($CL:$CL,$DH599+13),"")</f>
      </c>
      <c r="DA599">
        <f>IF($DI599&gt;=14,INDEX($CL:$CL,$DH599+14),"")</f>
      </c>
      <c r="DB599">
        <f>IF($DI599&gt;=15,INDEX($CL:$CL,$DH599+15),"")</f>
      </c>
      <c r="DC599">
        <f>IF($DI599&gt;=16,INDEX($CL:$CL,$DH599+16),"")</f>
      </c>
      <c r="DD599">
        <f>IF($DI599&gt;=17,INDEX($CL:$CL,$DH599+17),"")</f>
      </c>
      <c r="DE599">
        <f>IF($DI599&gt;=18,INDEX($CL:$CL,$DH599+18),"")</f>
      </c>
      <c r="DF599">
        <f>IF($DI599&gt;=19,INDEX($CL:$CL,$DH599+19),"")</f>
      </c>
      <c r="DG599">
        <f>IF($DI599&gt;=20,INDEX($CL:$CL,$DH599+20),"")</f>
      </c>
      <c r="DH599">
        <f>IFERROR(MATCH($CK599,$CL$2:$CL$1558,0)+1,0)</f>
      </c>
      <c r="DI599">
        <f>IFERROR(INDEX($CM$2:$CM$1558,MATCH($CK599,$CL$2:$CL$1558,0)),0)</f>
      </c>
      <c r="DJ599">
        <f>IFERROR(INDEX($AQ:$AQ,MATCH($K599,$AP:$AP,0))&amp;"","")</f>
      </c>
      <c r="DN599">
        <f>IF($GQ599&gt;=1,INDEX($DK:$DK,$GP599+1),"")</f>
      </c>
      <c r="DO599">
        <f>IF($GQ599&gt;=2,INDEX($DK:$DK,$GP599+2),"")</f>
      </c>
      <c r="DP599">
        <f>IF($GQ599&gt;=3,INDEX($DK:$DK,$GP599+3),"")</f>
      </c>
      <c r="DQ599">
        <f>IF($GQ599&gt;=4,INDEX($DK:$DK,$GP599+4),"")</f>
      </c>
      <c r="DR599">
        <f>IF($GQ599&gt;=5,INDEX($DK:$DK,$GP599+5),"")</f>
      </c>
      <c r="DS599">
        <f>IF($GQ599&gt;=6,INDEX($DK:$DK,$GP599+6),"")</f>
      </c>
      <c r="DT599">
        <f>IF($GQ599&gt;=7,INDEX($DK:$DK,$GP599+7),"")</f>
      </c>
      <c r="DU599">
        <f>IF($GQ599&gt;=8,INDEX($DK:$DK,$GP599+8),"")</f>
      </c>
      <c r="DV599">
        <f>IF($GQ599&gt;=9,INDEX($DK:$DK,$GP599+9),"")</f>
      </c>
      <c r="DW599">
        <f>IF($GQ599&gt;=10,INDEX($DK:$DK,$GP599+10),"")</f>
      </c>
      <c r="DX599">
        <f>IF($GQ599&gt;=11,INDEX($DK:$DK,$GP599+11),"")</f>
      </c>
      <c r="DY599">
        <f>IF($GQ599&gt;=12,INDEX($DK:$DK,$GP599+12),"")</f>
      </c>
      <c r="DZ599">
        <f>IF($GQ599&gt;=13,INDEX($DK:$DK,$GP599+13),"")</f>
      </c>
      <c r="EA599">
        <f>IF($GQ599&gt;=14,INDEX($DK:$DK,$GP599+14),"")</f>
      </c>
      <c r="EB599">
        <f>IF($GQ599&gt;=15,INDEX($DK:$DK,$GP599+15),"")</f>
      </c>
      <c r="EC599">
        <f>IF($GQ599&gt;=16,INDEX($DK:$DK,$GP599+16),"")</f>
      </c>
      <c r="ED599">
        <f>IF($GQ599&gt;=17,INDEX($DK:$DK,$GP599+17),"")</f>
      </c>
      <c r="EE599">
        <f>IF($GQ599&gt;=18,INDEX($DK:$DK,$GP599+18),"")</f>
      </c>
      <c r="EF599">
        <f>IF($GQ599&gt;=19,INDEX($DK:$DK,$GP599+19),"")</f>
      </c>
      <c r="EG599">
        <f>IF($GQ599&gt;=20,INDEX($DK:$DK,$GP599+20),"")</f>
      </c>
      <c r="EH599">
        <f>IF($GQ599&gt;=21,INDEX($DK:$DK,$GP599+21),"")</f>
      </c>
      <c r="EI599">
        <f>IF($GQ599&gt;=22,INDEX($DK:$DK,$GP599+22),"")</f>
      </c>
      <c r="EJ599">
        <f>IF($GQ599&gt;=23,INDEX($DK:$DK,$GP599+23),"")</f>
      </c>
      <c r="EK599">
        <f>IF($GQ599&gt;=24,INDEX($DK:$DK,$GP599+24),"")</f>
      </c>
      <c r="EL599">
        <f>IF($GQ599&gt;=25,INDEX($DK:$DK,$GP599+25),"")</f>
      </c>
      <c r="EM599">
        <f>IF($GQ599&gt;=26,INDEX($DK:$DK,$GP599+26),"")</f>
      </c>
      <c r="EN599">
        <f>IF($GQ599&gt;=27,INDEX($DK:$DK,$GP599+27),"")</f>
      </c>
      <c r="EO599">
        <f>IF($GQ599&gt;=28,INDEX($DK:$DK,$GP599+28),"")</f>
      </c>
      <c r="EP599">
        <f>IF($GQ599&gt;=29,INDEX($DK:$DK,$GP599+29),"")</f>
      </c>
      <c r="EQ599">
        <f>IF($GQ599&gt;=30,INDEX($DK:$DK,$GP599+30),"")</f>
      </c>
      <c r="ER599">
        <f>IF($GQ599&gt;=31,INDEX($DK:$DK,$GP599+31),"")</f>
      </c>
      <c r="ES599">
        <f>IF($GQ599&gt;=32,INDEX($DK:$DK,$GP599+32),"")</f>
      </c>
      <c r="ET599">
        <f>IF($GQ599&gt;=33,INDEX($DK:$DK,$GP599+33),"")</f>
      </c>
      <c r="EU599">
        <f>IF($GQ599&gt;=34,INDEX($DK:$DK,$GP599+34),"")</f>
      </c>
      <c r="EV599">
        <f>IF($GQ599&gt;=35,INDEX($DK:$DK,$GP599+35),"")</f>
      </c>
      <c r="EW599">
        <f>IF($GQ599&gt;=36,INDEX($DK:$DK,$GP599+36),"")</f>
      </c>
      <c r="EX599">
        <f>IF($GQ599&gt;=37,INDEX($DK:$DK,$GP599+37),"")</f>
      </c>
      <c r="EY599">
        <f>IF($GQ599&gt;=38,INDEX($DK:$DK,$GP599+38),"")</f>
      </c>
      <c r="EZ599">
        <f>IF($GQ599&gt;=39,INDEX($DK:$DK,$GP599+39),"")</f>
      </c>
      <c r="FA599">
        <f>IF($GQ599&gt;=40,INDEX($DK:$DK,$GP599+40),"")</f>
      </c>
      <c r="FB599">
        <f>IF($GQ599&gt;=1,INDEX($DL:$DL,$GP599+1),"")</f>
      </c>
      <c r="FC599">
        <f>IF($GQ599&gt;=2,INDEX($DL:$DL,$GP599+2),"")</f>
      </c>
      <c r="FD599">
        <f>IF($GQ599&gt;=3,INDEX($DL:$DL,$GP599+3),"")</f>
      </c>
      <c r="FE599">
        <f>IF($GQ599&gt;=4,INDEX($DL:$DL,$GP599+4),"")</f>
      </c>
      <c r="FF599">
        <f>IF($GQ599&gt;=5,INDEX($DL:$DL,$GP599+5),"")</f>
      </c>
      <c r="FG599">
        <f>IF($GQ599&gt;=6,INDEX($DL:$DL,$GP599+6),"")</f>
      </c>
      <c r="FH599">
        <f>IF($GQ599&gt;=7,INDEX($DL:$DL,$GP599+7),"")</f>
      </c>
      <c r="FI599">
        <f>IF($GQ599&gt;=8,INDEX($DL:$DL,$GP599+8),"")</f>
      </c>
      <c r="FJ599">
        <f>IF($GQ599&gt;=9,INDEX($DL:$DL,$GP599+9),"")</f>
      </c>
      <c r="FK599">
        <f>IF($GQ599&gt;=10,INDEX($DL:$DL,$GP599+10),"")</f>
      </c>
      <c r="FL599">
        <f>IF($GQ599&gt;=11,INDEX($DL:$DL,$GP599+11),"")</f>
      </c>
      <c r="FM599">
        <f>IF($GQ599&gt;=12,INDEX($DL:$DL,$GP599+12),"")</f>
      </c>
      <c r="FN599">
        <f>IF($GQ599&gt;=13,INDEX($DL:$DL,$GP599+13),"")</f>
      </c>
      <c r="FO599">
        <f>IF($GQ599&gt;=14,INDEX($DL:$DL,$GP599+14),"")</f>
      </c>
      <c r="FP599">
        <f>IF($GQ599&gt;=15,INDEX($DL:$DL,$GP599+15),"")</f>
      </c>
      <c r="FQ599">
        <f>IF($GQ599&gt;=16,INDEX($DL:$DL,$GP599+16),"")</f>
      </c>
      <c r="FR599">
        <f>IF($GQ599&gt;=17,INDEX($DL:$DL,$GP599+17),"")</f>
      </c>
      <c r="FS599">
        <f>IF($GQ599&gt;=18,INDEX($DL:$DL,$GP599+18),"")</f>
      </c>
      <c r="FT599">
        <f>IF($GQ599&gt;=19,INDEX($DL:$DL,$GP599+19),"")</f>
      </c>
      <c r="FU599">
        <f>IF($GQ599&gt;=20,INDEX($DL:$DL,$GP599+20),"")</f>
      </c>
      <c r="FV599">
        <f>IF($GQ599&gt;=21,INDEX($DL:$DL,$GP599+21),"")</f>
      </c>
      <c r="FW599">
        <f>IF($GQ599&gt;=22,INDEX($DL:$DL,$GP599+22),"")</f>
      </c>
      <c r="FX599">
        <f>IF($GQ599&gt;=23,INDEX($DL:$DL,$GP599+23),"")</f>
      </c>
      <c r="FY599">
        <f>IF($GQ599&gt;=24,INDEX($DL:$DL,$GP599+24),"")</f>
      </c>
      <c r="FZ599">
        <f>IF($GQ599&gt;=25,INDEX($DL:$DL,$GP599+25),"")</f>
      </c>
      <c r="GA599">
        <f>IF($GQ599&gt;=26,INDEX($DL:$DL,$GP599+26),"")</f>
      </c>
      <c r="GB599">
        <f>IF($GQ599&gt;=27,INDEX($DL:$DL,$GP599+27),"")</f>
      </c>
      <c r="GC599">
        <f>IF($GQ599&gt;=28,INDEX($DL:$DL,$GP599+28),"")</f>
      </c>
      <c r="GD599">
        <f>IF($GQ599&gt;=29,INDEX($DL:$DL,$GP599+29),"")</f>
      </c>
      <c r="GE599">
        <f>IF($GQ599&gt;=30,INDEX($DL:$DL,$GP599+30),"")</f>
      </c>
      <c r="GF599">
        <f>IF($GQ599&gt;=31,INDEX($DL:$DL,$GP599+31),"")</f>
      </c>
      <c r="GG599">
        <f>IF($GQ599&gt;=32,INDEX($DL:$DL,$GP599+32),"")</f>
      </c>
      <c r="GH599">
        <f>IF($GQ599&gt;=33,INDEX($DL:$DL,$GP599+33),"")</f>
      </c>
      <c r="GI599">
        <f>IF($GQ599&gt;=34,INDEX($DL:$DL,$GP599+34),"")</f>
      </c>
      <c r="GJ599">
        <f>IF($GQ599&gt;=35,INDEX($DL:$DL,$GP599+35),"")</f>
      </c>
      <c r="GK599">
        <f>IF($GQ599&gt;=36,INDEX($DL:$DL,$GP599+36),"")</f>
      </c>
      <c r="GL599">
        <f>IF($GQ599&gt;=37,INDEX($DL:$DL,$GP599+37),"")</f>
      </c>
      <c r="GM599">
        <f>IF($GQ599&gt;=38,INDEX($DL:$DL,$GP599+38),"")</f>
      </c>
      <c r="GN599">
        <f>IF($GQ599&gt;=39,INDEX($DL:$DL,$GP599+39),"")</f>
      </c>
      <c r="GO599">
        <f>IF($GQ599&gt;=40,INDEX($DL:$DL,$GP599+40),"")</f>
      </c>
      <c r="GP599">
        <f>IFERROR(MATCH($DJ599,$DK$2:$DK$148,0)+1,0)</f>
      </c>
      <c r="GQ599">
        <f>IFERROR(INDEX($DM$2:$DM$148,MATCH($DJ599,$DK$2:$DK$148,0)),0)</f>
      </c>
      <c r="GR599">
        <f>IFERROR(MATCH($L599,$DN$599:$FA$599,0),0)</f>
      </c>
      <c r="GS599">
        <f>IF($GR599&gt;0,INDEX($FB$599:$GO$599,$GR599),"")</f>
      </c>
      <c r="GV599">
        <f>IF($JE599&gt;=1,INDEX($GT:$GT,$JD599+1),"")</f>
      </c>
      <c r="GW599">
        <f>IF($JE599&gt;=2,INDEX($GT:$GT,$JD599+2),"")</f>
      </c>
      <c r="GX599">
        <f>IF($JE599&gt;=3,INDEX($GT:$GT,$JD599+3),"")</f>
      </c>
      <c r="GY599">
        <f>IF($JE599&gt;=4,INDEX($GT:$GT,$JD599+4),"")</f>
      </c>
      <c r="GZ599">
        <f>IF($JE599&gt;=5,INDEX($GT:$GT,$JD599+5),"")</f>
      </c>
      <c r="HA599">
        <f>IF($JE599&gt;=6,INDEX($GT:$GT,$JD599+6),"")</f>
      </c>
      <c r="HB599">
        <f>IF($JE599&gt;=7,INDEX($GT:$GT,$JD599+7),"")</f>
      </c>
      <c r="HC599">
        <f>IF($JE599&gt;=8,INDEX($GT:$GT,$JD599+8),"")</f>
      </c>
      <c r="HD599">
        <f>IF($JE599&gt;=9,INDEX($GT:$GT,$JD599+9),"")</f>
      </c>
      <c r="HE599">
        <f>IF($JE599&gt;=10,INDEX($GT:$GT,$JD599+10),"")</f>
      </c>
      <c r="HF599">
        <f>IF($JE599&gt;=11,INDEX($GT:$GT,$JD599+11),"")</f>
      </c>
      <c r="HG599">
        <f>IF($JE599&gt;=12,INDEX($GT:$GT,$JD599+12),"")</f>
      </c>
      <c r="HH599">
        <f>IF($JE599&gt;=13,INDEX($GT:$GT,$JD599+13),"")</f>
      </c>
      <c r="HI599">
        <f>IF($JE599&gt;=14,INDEX($GT:$GT,$JD599+14),"")</f>
      </c>
      <c r="HJ599">
        <f>IF($JE599&gt;=15,INDEX($GT:$GT,$JD599+15),"")</f>
      </c>
      <c r="HK599">
        <f>IF($JE599&gt;=16,INDEX($GT:$GT,$JD599+16),"")</f>
      </c>
      <c r="HL599">
        <f>IF($JE599&gt;=17,INDEX($GT:$GT,$JD599+17),"")</f>
      </c>
      <c r="HM599">
        <f>IF($JE599&gt;=18,INDEX($GT:$GT,$JD599+18),"")</f>
      </c>
      <c r="HN599">
        <f>IF($JE599&gt;=19,INDEX($GT:$GT,$JD599+19),"")</f>
      </c>
      <c r="HO599">
        <f>IF($JE599&gt;=20,INDEX($GT:$GT,$JD599+20),"")</f>
      </c>
      <c r="HP599">
        <f>IF($JE599&gt;=21,INDEX($GT:$GT,$JD599+21),"")</f>
      </c>
      <c r="HQ599">
        <f>IF($JE599&gt;=22,INDEX($GT:$GT,$JD599+22),"")</f>
      </c>
      <c r="HR599">
        <f>IF($JE599&gt;=23,INDEX($GT:$GT,$JD599+23),"")</f>
      </c>
      <c r="HS599">
        <f>IF($JE599&gt;=24,INDEX($GT:$GT,$JD599+24),"")</f>
      </c>
      <c r="HT599">
        <f>IF($JE599&gt;=25,INDEX($GT:$GT,$JD599+25),"")</f>
      </c>
      <c r="HU599">
        <f>IF($JE599&gt;=26,INDEX($GT:$GT,$JD599+26),"")</f>
      </c>
      <c r="HV599">
        <f>IF($JE599&gt;=27,INDEX($GT:$GT,$JD599+27),"")</f>
      </c>
      <c r="HW599">
        <f>IF($JE599&gt;=28,INDEX($GT:$GT,$JD599+28),"")</f>
      </c>
      <c r="HX599">
        <f>IF($JE599&gt;=29,INDEX($GT:$GT,$JD599+29),"")</f>
      </c>
      <c r="HY599">
        <f>IF($JE599&gt;=30,INDEX($GT:$GT,$JD599+30),"")</f>
      </c>
      <c r="HZ599">
        <f>IF($JE599&gt;=31,INDEX($GT:$GT,$JD599+31),"")</f>
      </c>
      <c r="IA599">
        <f>IF($JE599&gt;=32,INDEX($GT:$GT,$JD599+32),"")</f>
      </c>
      <c r="IB599">
        <f>IF($JE599&gt;=33,INDEX($GT:$GT,$JD599+33),"")</f>
      </c>
      <c r="IC599">
        <f>IF($JE599&gt;=34,INDEX($GT:$GT,$JD599+34),"")</f>
      </c>
      <c r="ID599">
        <f>IF($JE599&gt;=35,INDEX($GT:$GT,$JD599+35),"")</f>
      </c>
      <c r="IE599">
        <f>IF($JE599&gt;=36,INDEX($GT:$GT,$JD599+36),"")</f>
      </c>
      <c r="IF599">
        <f>IF($JE599&gt;=37,INDEX($GT:$GT,$JD599+37),"")</f>
      </c>
      <c r="IG599">
        <f>IF($JE599&gt;=38,INDEX($GT:$GT,$JD599+38),"")</f>
      </c>
      <c r="IH599">
        <f>IF($JE599&gt;=39,INDEX($GT:$GT,$JD599+39),"")</f>
      </c>
      <c r="II599">
        <f>IF($JE599&gt;=40,INDEX($GT:$GT,$JD599+40),"")</f>
      </c>
      <c r="IJ599">
        <f>IF($JE599&gt;=41,INDEX($GT:$GT,$JD599+41),"")</f>
      </c>
      <c r="IK599">
        <f>IF($JE599&gt;=42,INDEX($GT:$GT,$JD599+42),"")</f>
      </c>
      <c r="IL599">
        <f>IF($JE599&gt;=43,INDEX($GT:$GT,$JD599+43),"")</f>
      </c>
      <c r="IM599">
        <f>IF($JE599&gt;=44,INDEX($GT:$GT,$JD599+44),"")</f>
      </c>
      <c r="IN599">
        <f>IF($JE599&gt;=45,INDEX($GT:$GT,$JD599+45),"")</f>
      </c>
      <c r="IO599">
        <f>IF($JE599&gt;=46,INDEX($GT:$GT,$JD599+46),"")</f>
      </c>
      <c r="IP599">
        <f>IF($JE599&gt;=47,INDEX($GT:$GT,$JD599+47),"")</f>
      </c>
      <c r="IQ599">
        <f>IF($JE599&gt;=48,INDEX($GT:$GT,$JD599+48),"")</f>
      </c>
      <c r="IR599">
        <f>IF($JE599&gt;=49,INDEX($GT:$GT,$JD599+49),"")</f>
      </c>
      <c r="IS599">
        <f>IF($JE599&gt;=50,INDEX($GT:$GT,$JD599+50),"")</f>
      </c>
      <c r="IT599">
        <f>IF($JE599&gt;=51,INDEX($GT:$GT,$JD599+51),"")</f>
      </c>
      <c r="IU599">
        <f>IF($JE599&gt;=52,INDEX($GT:$GT,$JD599+52),"")</f>
      </c>
      <c r="IV599">
        <f>IF($JE599&gt;=53,INDEX($GT:$GT,$JD599+53),"")</f>
      </c>
      <c r="IW599">
        <f>IF($JE599&gt;=54,INDEX($GT:$GT,$JD599+54),"")</f>
      </c>
      <c r="IX599">
        <f>IF($JE599&gt;=55,INDEX($GT:$GT,$JD599+55),"")</f>
      </c>
      <c r="IY599">
        <f>IF($JE599&gt;=56,INDEX($GT:$GT,$JD599+56),"")</f>
      </c>
      <c r="IZ599">
        <f>IF($JE599&gt;=57,INDEX($GT:$GT,$JD599+57),"")</f>
      </c>
      <c r="JA599">
        <f>IF($JE599&gt;=58,INDEX($GT:$GT,$JD599+58),"")</f>
      </c>
      <c r="JB599">
        <f>IF($JE599&gt;=59,INDEX($GT:$GT,$JD599+59),"")</f>
      </c>
      <c r="JC599">
        <f>IF($JE599&gt;=60,INDEX($GT:$GT,$JD599+60),"")</f>
      </c>
      <c r="JD599">
        <f>IFERROR(MATCH($GS599,$GT$2:$GT$322,0)+1,0)</f>
      </c>
      <c r="JE599">
        <f>IFERROR(INDEX($GU$2:$GU$322,MATCH($GS599,$GT$2:$GT$322,0)),0)</f>
      </c>
      <c r="JF599" t="s">
        <v>28</v>
      </c>
      <c r="JG599" t="s">
        <v>28</v>
      </c>
    </row>
    <row r="600" spans="1:267" x14ac:dyDescent="0.25">
      <c r="J600" s="1"/>
      <c r="K600" s="1"/>
      <c r="L600" s="1"/>
      <c r="M600" s="1"/>
      <c r="N600" s="1">
        <f>IFERROR(IF(FIND(" - ",$J600)&gt;0,MID($J600,FIND(" - ",$J600)+3,LEN($J600)),""),"")</f>
      </c>
      <c r="P600" s="1"/>
      <c r="S600" t="s">
        <v>28</v>
      </c>
      <c r="U600">
        <f>IF(OR($S600="",$T600=""),"",IFERROR($S600/$T600,0))</f>
      </c>
      <c r="V600">
        <f>IF($S600="","",
IF($K600="","",
IF(ISNUMBER(SEARCH("exempt",LOWER($K600))),0,
$S600*(VALUE(SUBSTITUTE($K600,"%",""))/100))))</f>
      </c>
      <c r="AB600">
        <f>IF($S600="","",
SUM($S600,$V600,$Z600,$W600,$Y600)-
IF($AA600="",0,VALUE($AA600)))</f>
      </c>
      <c r="AJ600" t="s">
        <v>1296</v>
      </c>
      <c r="AR600">
        <f>IFERROR(LEFT($J600,FIND(" - ",$J600)-1),$J600)</f>
      </c>
      <c r="AU600">
        <f>IF($CJ600&gt;=1,INDEX($AS:$AS,$CI600+1),"")</f>
      </c>
      <c r="AV600">
        <f>IF($CJ600&gt;=2,INDEX($AS:$AS,$CI600+2),"")</f>
      </c>
      <c r="AW600">
        <f>IF($CJ600&gt;=3,INDEX($AS:$AS,$CI600+3),"")</f>
      </c>
      <c r="AX600">
        <f>IF($CJ600&gt;=4,INDEX($AS:$AS,$CI600+4),"")</f>
      </c>
      <c r="AY600">
        <f>IF($CJ600&gt;=5,INDEX($AS:$AS,$CI600+5),"")</f>
      </c>
      <c r="AZ600">
        <f>IF($CJ600&gt;=6,INDEX($AS:$AS,$CI600+6),"")</f>
      </c>
      <c r="BA600">
        <f>IF($CJ600&gt;=7,INDEX($AS:$AS,$CI600+7),"")</f>
      </c>
      <c r="BB600">
        <f>IF($CJ600&gt;=8,INDEX($AS:$AS,$CI600+8),"")</f>
      </c>
      <c r="BC600">
        <f>IF($CJ600&gt;=9,INDEX($AS:$AS,$CI600+9),"")</f>
      </c>
      <c r="BD600">
        <f>IF($CJ600&gt;=10,INDEX($AS:$AS,$CI600+10),"")</f>
      </c>
      <c r="BE600">
        <f>IF($CJ600&gt;=11,INDEX($AS:$AS,$CI600+11),"")</f>
      </c>
      <c r="BF600">
        <f>IF($CJ600&gt;=12,INDEX($AS:$AS,$CI600+12),"")</f>
      </c>
      <c r="BG600">
        <f>IF($CJ600&gt;=13,INDEX($AS:$AS,$CI600+13),"")</f>
      </c>
      <c r="BH600">
        <f>IF($CJ600&gt;=14,INDEX($AS:$AS,$CI600+14),"")</f>
      </c>
      <c r="BI600">
        <f>IF($CJ600&gt;=15,INDEX($AS:$AS,$CI600+15),"")</f>
      </c>
      <c r="BJ600">
        <f>IF($CJ600&gt;=16,INDEX($AS:$AS,$CI600+16),"")</f>
      </c>
      <c r="BK600">
        <f>IF($CJ600&gt;=17,INDEX($AS:$AS,$CI600+17),"")</f>
      </c>
      <c r="BL600">
        <f>IF($CJ600&gt;=18,INDEX($AS:$AS,$CI600+18),"")</f>
      </c>
      <c r="BM600">
        <f>IF($CJ600&gt;=19,INDEX($AS:$AS,$CI600+19),"")</f>
      </c>
      <c r="BN600">
        <f>IF($CJ600&gt;=20,INDEX($AS:$AS,$CI600+20),"")</f>
      </c>
      <c r="BO600">
        <f>IF($CJ600&gt;=21,INDEX($AS:$AS,$CI600+21),"")</f>
      </c>
      <c r="BP600">
        <f>IF($CJ600&gt;=22,INDEX($AS:$AS,$CI600+22),"")</f>
      </c>
      <c r="BQ600">
        <f>IF($CJ600&gt;=23,INDEX($AS:$AS,$CI600+23),"")</f>
      </c>
      <c r="BR600">
        <f>IF($CJ600&gt;=24,INDEX($AS:$AS,$CI600+24),"")</f>
      </c>
      <c r="BS600">
        <f>IF($CJ600&gt;=25,INDEX($AS:$AS,$CI600+25),"")</f>
      </c>
      <c r="BT600">
        <f>IF($CJ600&gt;=26,INDEX($AS:$AS,$CI600+26),"")</f>
      </c>
      <c r="BU600">
        <f>IF($CJ600&gt;=27,INDEX($AS:$AS,$CI600+27),"")</f>
      </c>
      <c r="BV600">
        <f>IF($CJ600&gt;=28,INDEX($AS:$AS,$CI600+28),"")</f>
      </c>
      <c r="BW600">
        <f>IF($CJ600&gt;=29,INDEX($AS:$AS,$CI600+29),"")</f>
      </c>
      <c r="BX600">
        <f>IF($CJ600&gt;=30,INDEX($AS:$AS,$CI600+30),"")</f>
      </c>
      <c r="BY600">
        <f>IF($CJ600&gt;=31,INDEX($AS:$AS,$CI600+31),"")</f>
      </c>
      <c r="BZ600">
        <f>IF($CJ600&gt;=32,INDEX($AS:$AS,$CI600+32),"")</f>
      </c>
      <c r="CA600">
        <f>IF($CJ600&gt;=33,INDEX($AS:$AS,$CI600+33),"")</f>
      </c>
      <c r="CB600">
        <f>IF($CJ600&gt;=34,INDEX($AS:$AS,$CI600+34),"")</f>
      </c>
      <c r="CC600">
        <f>IF($CJ600&gt;=35,INDEX($AS:$AS,$CI600+35),"")</f>
      </c>
      <c r="CD600">
        <f>IF($CJ600&gt;=36,INDEX($AS:$AS,$CI600+36),"")</f>
      </c>
      <c r="CE600">
        <f>IF($CJ600&gt;=37,INDEX($AS:$AS,$CI600+37),"")</f>
      </c>
      <c r="CF600">
        <f>IF($CJ600&gt;=38,INDEX($AS:$AS,$CI600+38),"")</f>
      </c>
      <c r="CG600">
        <f>IF($CJ600&gt;=39,INDEX($AS:$AS,$CI600+39),"")</f>
      </c>
      <c r="CH600">
        <f>IF($CJ600&gt;=40,INDEX($AS:$AS,$CI600+40),"")</f>
      </c>
      <c r="CI600">
        <f>IFERROR(MATCH($AR600,$AS$2:$AS$133,0)+1,0)</f>
      </c>
      <c r="CJ600">
        <f>IFERROR(INDEX($AT$2:$AT$133,MATCH($AR600,$AS$2:$AS$133,0)),0)</f>
      </c>
      <c r="CK600">
        <f>IFERROR(LEFT($O600,FIND(" - ",$O600)-1),$O600)</f>
      </c>
      <c r="CL600" t="s">
        <v>1297</v>
      </c>
      <c r="CM600">
        <v>1</v>
      </c>
      <c r="CN600">
        <f>IF($DI600&gt;=1,INDEX($CL:$CL,$DH600+1),"")</f>
      </c>
      <c r="CO600">
        <f>IF($DI600&gt;=2,INDEX($CL:$CL,$DH600+2),"")</f>
      </c>
      <c r="CP600">
        <f>IF($DI600&gt;=3,INDEX($CL:$CL,$DH600+3),"")</f>
      </c>
      <c r="CQ600">
        <f>IF($DI600&gt;=4,INDEX($CL:$CL,$DH600+4),"")</f>
      </c>
      <c r="CR600">
        <f>IF($DI600&gt;=5,INDEX($CL:$CL,$DH600+5),"")</f>
      </c>
      <c r="CS600">
        <f>IF($DI600&gt;=6,INDEX($CL:$CL,$DH600+6),"")</f>
      </c>
      <c r="CT600">
        <f>IF($DI600&gt;=7,INDEX($CL:$CL,$DH600+7),"")</f>
      </c>
      <c r="CU600">
        <f>IF($DI600&gt;=8,INDEX($CL:$CL,$DH600+8),"")</f>
      </c>
      <c r="CV600">
        <f>IF($DI600&gt;=9,INDEX($CL:$CL,$DH600+9),"")</f>
      </c>
      <c r="CW600">
        <f>IF($DI600&gt;=10,INDEX($CL:$CL,$DH600+10),"")</f>
      </c>
      <c r="CX600">
        <f>IF($DI600&gt;=11,INDEX($CL:$CL,$DH600+11),"")</f>
      </c>
      <c r="CY600">
        <f>IF($DI600&gt;=12,INDEX($CL:$CL,$DH600+12),"")</f>
      </c>
      <c r="CZ600">
        <f>IF($DI600&gt;=13,INDEX($CL:$CL,$DH600+13),"")</f>
      </c>
      <c r="DA600">
        <f>IF($DI600&gt;=14,INDEX($CL:$CL,$DH600+14),"")</f>
      </c>
      <c r="DB600">
        <f>IF($DI600&gt;=15,INDEX($CL:$CL,$DH600+15),"")</f>
      </c>
      <c r="DC600">
        <f>IF($DI600&gt;=16,INDEX($CL:$CL,$DH600+16),"")</f>
      </c>
      <c r="DD600">
        <f>IF($DI600&gt;=17,INDEX($CL:$CL,$DH600+17),"")</f>
      </c>
      <c r="DE600">
        <f>IF($DI600&gt;=18,INDEX($CL:$CL,$DH600+18),"")</f>
      </c>
      <c r="DF600">
        <f>IF($DI600&gt;=19,INDEX($CL:$CL,$DH600+19),"")</f>
      </c>
      <c r="DG600">
        <f>IF($DI600&gt;=20,INDEX($CL:$CL,$DH600+20),"")</f>
      </c>
      <c r="DH600">
        <f>IFERROR(MATCH($CK600,$CL$2:$CL$1558,0)+1,0)</f>
      </c>
      <c r="DI600">
        <f>IFERROR(INDEX($CM$2:$CM$1558,MATCH($CK600,$CL$2:$CL$1558,0)),0)</f>
      </c>
      <c r="DJ600">
        <f>IFERROR(INDEX($AQ:$AQ,MATCH($K600,$AP:$AP,0))&amp;"","")</f>
      </c>
      <c r="DN600">
        <f>IF($GQ600&gt;=1,INDEX($DK:$DK,$GP600+1),"")</f>
      </c>
      <c r="DO600">
        <f>IF($GQ600&gt;=2,INDEX($DK:$DK,$GP600+2),"")</f>
      </c>
      <c r="DP600">
        <f>IF($GQ600&gt;=3,INDEX($DK:$DK,$GP600+3),"")</f>
      </c>
      <c r="DQ600">
        <f>IF($GQ600&gt;=4,INDEX($DK:$DK,$GP600+4),"")</f>
      </c>
      <c r="DR600">
        <f>IF($GQ600&gt;=5,INDEX($DK:$DK,$GP600+5),"")</f>
      </c>
      <c r="DS600">
        <f>IF($GQ600&gt;=6,INDEX($DK:$DK,$GP600+6),"")</f>
      </c>
      <c r="DT600">
        <f>IF($GQ600&gt;=7,INDEX($DK:$DK,$GP600+7),"")</f>
      </c>
      <c r="DU600">
        <f>IF($GQ600&gt;=8,INDEX($DK:$DK,$GP600+8),"")</f>
      </c>
      <c r="DV600">
        <f>IF($GQ600&gt;=9,INDEX($DK:$DK,$GP600+9),"")</f>
      </c>
      <c r="DW600">
        <f>IF($GQ600&gt;=10,INDEX($DK:$DK,$GP600+10),"")</f>
      </c>
      <c r="DX600">
        <f>IF($GQ600&gt;=11,INDEX($DK:$DK,$GP600+11),"")</f>
      </c>
      <c r="DY600">
        <f>IF($GQ600&gt;=12,INDEX($DK:$DK,$GP600+12),"")</f>
      </c>
      <c r="DZ600">
        <f>IF($GQ600&gt;=13,INDEX($DK:$DK,$GP600+13),"")</f>
      </c>
      <c r="EA600">
        <f>IF($GQ600&gt;=14,INDEX($DK:$DK,$GP600+14),"")</f>
      </c>
      <c r="EB600">
        <f>IF($GQ600&gt;=15,INDEX($DK:$DK,$GP600+15),"")</f>
      </c>
      <c r="EC600">
        <f>IF($GQ600&gt;=16,INDEX($DK:$DK,$GP600+16),"")</f>
      </c>
      <c r="ED600">
        <f>IF($GQ600&gt;=17,INDEX($DK:$DK,$GP600+17),"")</f>
      </c>
      <c r="EE600">
        <f>IF($GQ600&gt;=18,INDEX($DK:$DK,$GP600+18),"")</f>
      </c>
      <c r="EF600">
        <f>IF($GQ600&gt;=19,INDEX($DK:$DK,$GP600+19),"")</f>
      </c>
      <c r="EG600">
        <f>IF($GQ600&gt;=20,INDEX($DK:$DK,$GP600+20),"")</f>
      </c>
      <c r="EH600">
        <f>IF($GQ600&gt;=21,INDEX($DK:$DK,$GP600+21),"")</f>
      </c>
      <c r="EI600">
        <f>IF($GQ600&gt;=22,INDEX($DK:$DK,$GP600+22),"")</f>
      </c>
      <c r="EJ600">
        <f>IF($GQ600&gt;=23,INDEX($DK:$DK,$GP600+23),"")</f>
      </c>
      <c r="EK600">
        <f>IF($GQ600&gt;=24,INDEX($DK:$DK,$GP600+24),"")</f>
      </c>
      <c r="EL600">
        <f>IF($GQ600&gt;=25,INDEX($DK:$DK,$GP600+25),"")</f>
      </c>
      <c r="EM600">
        <f>IF($GQ600&gt;=26,INDEX($DK:$DK,$GP600+26),"")</f>
      </c>
      <c r="EN600">
        <f>IF($GQ600&gt;=27,INDEX($DK:$DK,$GP600+27),"")</f>
      </c>
      <c r="EO600">
        <f>IF($GQ600&gt;=28,INDEX($DK:$DK,$GP600+28),"")</f>
      </c>
      <c r="EP600">
        <f>IF($GQ600&gt;=29,INDEX($DK:$DK,$GP600+29),"")</f>
      </c>
      <c r="EQ600">
        <f>IF($GQ600&gt;=30,INDEX($DK:$DK,$GP600+30),"")</f>
      </c>
      <c r="ER600">
        <f>IF($GQ600&gt;=31,INDEX($DK:$DK,$GP600+31),"")</f>
      </c>
      <c r="ES600">
        <f>IF($GQ600&gt;=32,INDEX($DK:$DK,$GP600+32),"")</f>
      </c>
      <c r="ET600">
        <f>IF($GQ600&gt;=33,INDEX($DK:$DK,$GP600+33),"")</f>
      </c>
      <c r="EU600">
        <f>IF($GQ600&gt;=34,INDEX($DK:$DK,$GP600+34),"")</f>
      </c>
      <c r="EV600">
        <f>IF($GQ600&gt;=35,INDEX($DK:$DK,$GP600+35),"")</f>
      </c>
      <c r="EW600">
        <f>IF($GQ600&gt;=36,INDEX($DK:$DK,$GP600+36),"")</f>
      </c>
      <c r="EX600">
        <f>IF($GQ600&gt;=37,INDEX($DK:$DK,$GP600+37),"")</f>
      </c>
      <c r="EY600">
        <f>IF($GQ600&gt;=38,INDEX($DK:$DK,$GP600+38),"")</f>
      </c>
      <c r="EZ600">
        <f>IF($GQ600&gt;=39,INDEX($DK:$DK,$GP600+39),"")</f>
      </c>
      <c r="FA600">
        <f>IF($GQ600&gt;=40,INDEX($DK:$DK,$GP600+40),"")</f>
      </c>
      <c r="FB600">
        <f>IF($GQ600&gt;=1,INDEX($DL:$DL,$GP600+1),"")</f>
      </c>
      <c r="FC600">
        <f>IF($GQ600&gt;=2,INDEX($DL:$DL,$GP600+2),"")</f>
      </c>
      <c r="FD600">
        <f>IF($GQ600&gt;=3,INDEX($DL:$DL,$GP600+3),"")</f>
      </c>
      <c r="FE600">
        <f>IF($GQ600&gt;=4,INDEX($DL:$DL,$GP600+4),"")</f>
      </c>
      <c r="FF600">
        <f>IF($GQ600&gt;=5,INDEX($DL:$DL,$GP600+5),"")</f>
      </c>
      <c r="FG600">
        <f>IF($GQ600&gt;=6,INDEX($DL:$DL,$GP600+6),"")</f>
      </c>
      <c r="FH600">
        <f>IF($GQ600&gt;=7,INDEX($DL:$DL,$GP600+7),"")</f>
      </c>
      <c r="FI600">
        <f>IF($GQ600&gt;=8,INDEX($DL:$DL,$GP600+8),"")</f>
      </c>
      <c r="FJ600">
        <f>IF($GQ600&gt;=9,INDEX($DL:$DL,$GP600+9),"")</f>
      </c>
      <c r="FK600">
        <f>IF($GQ600&gt;=10,INDEX($DL:$DL,$GP600+10),"")</f>
      </c>
      <c r="FL600">
        <f>IF($GQ600&gt;=11,INDEX($DL:$DL,$GP600+11),"")</f>
      </c>
      <c r="FM600">
        <f>IF($GQ600&gt;=12,INDEX($DL:$DL,$GP600+12),"")</f>
      </c>
      <c r="FN600">
        <f>IF($GQ600&gt;=13,INDEX($DL:$DL,$GP600+13),"")</f>
      </c>
      <c r="FO600">
        <f>IF($GQ600&gt;=14,INDEX($DL:$DL,$GP600+14),"")</f>
      </c>
      <c r="FP600">
        <f>IF($GQ600&gt;=15,INDEX($DL:$DL,$GP600+15),"")</f>
      </c>
      <c r="FQ600">
        <f>IF($GQ600&gt;=16,INDEX($DL:$DL,$GP600+16),"")</f>
      </c>
      <c r="FR600">
        <f>IF($GQ600&gt;=17,INDEX($DL:$DL,$GP600+17),"")</f>
      </c>
      <c r="FS600">
        <f>IF($GQ600&gt;=18,INDEX($DL:$DL,$GP600+18),"")</f>
      </c>
      <c r="FT600">
        <f>IF($GQ600&gt;=19,INDEX($DL:$DL,$GP600+19),"")</f>
      </c>
      <c r="FU600">
        <f>IF($GQ600&gt;=20,INDEX($DL:$DL,$GP600+20),"")</f>
      </c>
      <c r="FV600">
        <f>IF($GQ600&gt;=21,INDEX($DL:$DL,$GP600+21),"")</f>
      </c>
      <c r="FW600">
        <f>IF($GQ600&gt;=22,INDEX($DL:$DL,$GP600+22),"")</f>
      </c>
      <c r="FX600">
        <f>IF($GQ600&gt;=23,INDEX($DL:$DL,$GP600+23),"")</f>
      </c>
      <c r="FY600">
        <f>IF($GQ600&gt;=24,INDEX($DL:$DL,$GP600+24),"")</f>
      </c>
      <c r="FZ600">
        <f>IF($GQ600&gt;=25,INDEX($DL:$DL,$GP600+25),"")</f>
      </c>
      <c r="GA600">
        <f>IF($GQ600&gt;=26,INDEX($DL:$DL,$GP600+26),"")</f>
      </c>
      <c r="GB600">
        <f>IF($GQ600&gt;=27,INDEX($DL:$DL,$GP600+27),"")</f>
      </c>
      <c r="GC600">
        <f>IF($GQ600&gt;=28,INDEX($DL:$DL,$GP600+28),"")</f>
      </c>
      <c r="GD600">
        <f>IF($GQ600&gt;=29,INDEX($DL:$DL,$GP600+29),"")</f>
      </c>
      <c r="GE600">
        <f>IF($GQ600&gt;=30,INDEX($DL:$DL,$GP600+30),"")</f>
      </c>
      <c r="GF600">
        <f>IF($GQ600&gt;=31,INDEX($DL:$DL,$GP600+31),"")</f>
      </c>
      <c r="GG600">
        <f>IF($GQ600&gt;=32,INDEX($DL:$DL,$GP600+32),"")</f>
      </c>
      <c r="GH600">
        <f>IF($GQ600&gt;=33,INDEX($DL:$DL,$GP600+33),"")</f>
      </c>
      <c r="GI600">
        <f>IF($GQ600&gt;=34,INDEX($DL:$DL,$GP600+34),"")</f>
      </c>
      <c r="GJ600">
        <f>IF($GQ600&gt;=35,INDEX($DL:$DL,$GP600+35),"")</f>
      </c>
      <c r="GK600">
        <f>IF($GQ600&gt;=36,INDEX($DL:$DL,$GP600+36),"")</f>
      </c>
      <c r="GL600">
        <f>IF($GQ600&gt;=37,INDEX($DL:$DL,$GP600+37),"")</f>
      </c>
      <c r="GM600">
        <f>IF($GQ600&gt;=38,INDEX($DL:$DL,$GP600+38),"")</f>
      </c>
      <c r="GN600">
        <f>IF($GQ600&gt;=39,INDEX($DL:$DL,$GP600+39),"")</f>
      </c>
      <c r="GO600">
        <f>IF($GQ600&gt;=40,INDEX($DL:$DL,$GP600+40),"")</f>
      </c>
      <c r="GP600">
        <f>IFERROR(MATCH($DJ600,$DK$2:$DK$148,0)+1,0)</f>
      </c>
      <c r="GQ600">
        <f>IFERROR(INDEX($DM$2:$DM$148,MATCH($DJ600,$DK$2:$DK$148,0)),0)</f>
      </c>
      <c r="GR600">
        <f>IFERROR(MATCH($L600,$DN$600:$FA$600,0),0)</f>
      </c>
      <c r="GS600">
        <f>IF($GR600&gt;0,INDEX($FB$600:$GO$600,$GR600),"")</f>
      </c>
      <c r="GV600">
        <f>IF($JE600&gt;=1,INDEX($GT:$GT,$JD600+1),"")</f>
      </c>
      <c r="GW600">
        <f>IF($JE600&gt;=2,INDEX($GT:$GT,$JD600+2),"")</f>
      </c>
      <c r="GX600">
        <f>IF($JE600&gt;=3,INDEX($GT:$GT,$JD600+3),"")</f>
      </c>
      <c r="GY600">
        <f>IF($JE600&gt;=4,INDEX($GT:$GT,$JD600+4),"")</f>
      </c>
      <c r="GZ600">
        <f>IF($JE600&gt;=5,INDEX($GT:$GT,$JD600+5),"")</f>
      </c>
      <c r="HA600">
        <f>IF($JE600&gt;=6,INDEX($GT:$GT,$JD600+6),"")</f>
      </c>
      <c r="HB600">
        <f>IF($JE600&gt;=7,INDEX($GT:$GT,$JD600+7),"")</f>
      </c>
      <c r="HC600">
        <f>IF($JE600&gt;=8,INDEX($GT:$GT,$JD600+8),"")</f>
      </c>
      <c r="HD600">
        <f>IF($JE600&gt;=9,INDEX($GT:$GT,$JD600+9),"")</f>
      </c>
      <c r="HE600">
        <f>IF($JE600&gt;=10,INDEX($GT:$GT,$JD600+10),"")</f>
      </c>
      <c r="HF600">
        <f>IF($JE600&gt;=11,INDEX($GT:$GT,$JD600+11),"")</f>
      </c>
      <c r="HG600">
        <f>IF($JE600&gt;=12,INDEX($GT:$GT,$JD600+12),"")</f>
      </c>
      <c r="HH600">
        <f>IF($JE600&gt;=13,INDEX($GT:$GT,$JD600+13),"")</f>
      </c>
      <c r="HI600">
        <f>IF($JE600&gt;=14,INDEX($GT:$GT,$JD600+14),"")</f>
      </c>
      <c r="HJ600">
        <f>IF($JE600&gt;=15,INDEX($GT:$GT,$JD600+15),"")</f>
      </c>
      <c r="HK600">
        <f>IF($JE600&gt;=16,INDEX($GT:$GT,$JD600+16),"")</f>
      </c>
      <c r="HL600">
        <f>IF($JE600&gt;=17,INDEX($GT:$GT,$JD600+17),"")</f>
      </c>
      <c r="HM600">
        <f>IF($JE600&gt;=18,INDEX($GT:$GT,$JD600+18),"")</f>
      </c>
      <c r="HN600">
        <f>IF($JE600&gt;=19,INDEX($GT:$GT,$JD600+19),"")</f>
      </c>
      <c r="HO600">
        <f>IF($JE600&gt;=20,INDEX($GT:$GT,$JD600+20),"")</f>
      </c>
      <c r="HP600">
        <f>IF($JE600&gt;=21,INDEX($GT:$GT,$JD600+21),"")</f>
      </c>
      <c r="HQ600">
        <f>IF($JE600&gt;=22,INDEX($GT:$GT,$JD600+22),"")</f>
      </c>
      <c r="HR600">
        <f>IF($JE600&gt;=23,INDEX($GT:$GT,$JD600+23),"")</f>
      </c>
      <c r="HS600">
        <f>IF($JE600&gt;=24,INDEX($GT:$GT,$JD600+24),"")</f>
      </c>
      <c r="HT600">
        <f>IF($JE600&gt;=25,INDEX($GT:$GT,$JD600+25),"")</f>
      </c>
      <c r="HU600">
        <f>IF($JE600&gt;=26,INDEX($GT:$GT,$JD600+26),"")</f>
      </c>
      <c r="HV600">
        <f>IF($JE600&gt;=27,INDEX($GT:$GT,$JD600+27),"")</f>
      </c>
      <c r="HW600">
        <f>IF($JE600&gt;=28,INDEX($GT:$GT,$JD600+28),"")</f>
      </c>
      <c r="HX600">
        <f>IF($JE600&gt;=29,INDEX($GT:$GT,$JD600+29),"")</f>
      </c>
      <c r="HY600">
        <f>IF($JE600&gt;=30,INDEX($GT:$GT,$JD600+30),"")</f>
      </c>
      <c r="HZ600">
        <f>IF($JE600&gt;=31,INDEX($GT:$GT,$JD600+31),"")</f>
      </c>
      <c r="IA600">
        <f>IF($JE600&gt;=32,INDEX($GT:$GT,$JD600+32),"")</f>
      </c>
      <c r="IB600">
        <f>IF($JE600&gt;=33,INDEX($GT:$GT,$JD600+33),"")</f>
      </c>
      <c r="IC600">
        <f>IF($JE600&gt;=34,INDEX($GT:$GT,$JD600+34),"")</f>
      </c>
      <c r="ID600">
        <f>IF($JE600&gt;=35,INDEX($GT:$GT,$JD600+35),"")</f>
      </c>
      <c r="IE600">
        <f>IF($JE600&gt;=36,INDEX($GT:$GT,$JD600+36),"")</f>
      </c>
      <c r="IF600">
        <f>IF($JE600&gt;=37,INDEX($GT:$GT,$JD600+37),"")</f>
      </c>
      <c r="IG600">
        <f>IF($JE600&gt;=38,INDEX($GT:$GT,$JD600+38),"")</f>
      </c>
      <c r="IH600">
        <f>IF($JE600&gt;=39,INDEX($GT:$GT,$JD600+39),"")</f>
      </c>
      <c r="II600">
        <f>IF($JE600&gt;=40,INDEX($GT:$GT,$JD600+40),"")</f>
      </c>
      <c r="IJ600">
        <f>IF($JE600&gt;=41,INDEX($GT:$GT,$JD600+41),"")</f>
      </c>
      <c r="IK600">
        <f>IF($JE600&gt;=42,INDEX($GT:$GT,$JD600+42),"")</f>
      </c>
      <c r="IL600">
        <f>IF($JE600&gt;=43,INDEX($GT:$GT,$JD600+43),"")</f>
      </c>
      <c r="IM600">
        <f>IF($JE600&gt;=44,INDEX($GT:$GT,$JD600+44),"")</f>
      </c>
      <c r="IN600">
        <f>IF($JE600&gt;=45,INDEX($GT:$GT,$JD600+45),"")</f>
      </c>
      <c r="IO600">
        <f>IF($JE600&gt;=46,INDEX($GT:$GT,$JD600+46),"")</f>
      </c>
      <c r="IP600">
        <f>IF($JE600&gt;=47,INDEX($GT:$GT,$JD600+47),"")</f>
      </c>
      <c r="IQ600">
        <f>IF($JE600&gt;=48,INDEX($GT:$GT,$JD600+48),"")</f>
      </c>
      <c r="IR600">
        <f>IF($JE600&gt;=49,INDEX($GT:$GT,$JD600+49),"")</f>
      </c>
      <c r="IS600">
        <f>IF($JE600&gt;=50,INDEX($GT:$GT,$JD600+50),"")</f>
      </c>
      <c r="IT600">
        <f>IF($JE600&gt;=51,INDEX($GT:$GT,$JD600+51),"")</f>
      </c>
      <c r="IU600">
        <f>IF($JE600&gt;=52,INDEX($GT:$GT,$JD600+52),"")</f>
      </c>
      <c r="IV600">
        <f>IF($JE600&gt;=53,INDEX($GT:$GT,$JD600+53),"")</f>
      </c>
      <c r="IW600">
        <f>IF($JE600&gt;=54,INDEX($GT:$GT,$JD600+54),"")</f>
      </c>
      <c r="IX600">
        <f>IF($JE600&gt;=55,INDEX($GT:$GT,$JD600+55),"")</f>
      </c>
      <c r="IY600">
        <f>IF($JE600&gt;=56,INDEX($GT:$GT,$JD600+56),"")</f>
      </c>
      <c r="IZ600">
        <f>IF($JE600&gt;=57,INDEX($GT:$GT,$JD600+57),"")</f>
      </c>
      <c r="JA600">
        <f>IF($JE600&gt;=58,INDEX($GT:$GT,$JD600+58),"")</f>
      </c>
      <c r="JB600">
        <f>IF($JE600&gt;=59,INDEX($GT:$GT,$JD600+59),"")</f>
      </c>
      <c r="JC600">
        <f>IF($JE600&gt;=60,INDEX($GT:$GT,$JD600+60),"")</f>
      </c>
      <c r="JD600">
        <f>IFERROR(MATCH($GS600,$GT$2:$GT$322,0)+1,0)</f>
      </c>
      <c r="JE600">
        <f>IFERROR(INDEX($GU$2:$GU$322,MATCH($GS600,$GT$2:$GT$322,0)),0)</f>
      </c>
      <c r="JF600" t="s">
        <v>28</v>
      </c>
      <c r="JG600" t="s">
        <v>28</v>
      </c>
    </row>
    <row r="601" spans="1:267" x14ac:dyDescent="0.25">
      <c r="J601" s="1"/>
      <c r="K601" s="1"/>
      <c r="L601" s="1"/>
      <c r="M601" s="1"/>
      <c r="N601" s="1">
        <f>IFERROR(IF(FIND(" - ",$J601)&gt;0,MID($J601,FIND(" - ",$J601)+3,LEN($J601)),""),"")</f>
      </c>
      <c r="P601" s="1"/>
      <c r="S601" t="s">
        <v>28</v>
      </c>
      <c r="U601">
        <f>IF(OR($S601="",$T601=""),"",IFERROR($S601/$T601,0))</f>
      </c>
      <c r="V601">
        <f>IF($S601="","",
IF($K601="","",
IF(ISNUMBER(SEARCH("exempt",LOWER($K601))),0,
$S601*(VALUE(SUBSTITUTE($K601,"%",""))/100))))</f>
      </c>
      <c r="AB601">
        <f>IF($S601="","",
SUM($S601,$V601,$Z601,$W601,$Y601)-
IF($AA601="",0,VALUE($AA601)))</f>
      </c>
      <c r="AJ601" t="s">
        <v>1298</v>
      </c>
      <c r="AR601">
        <f>IFERROR(LEFT($J601,FIND(" - ",$J601)-1),$J601)</f>
      </c>
      <c r="AU601">
        <f>IF($CJ601&gt;=1,INDEX($AS:$AS,$CI601+1),"")</f>
      </c>
      <c r="AV601">
        <f>IF($CJ601&gt;=2,INDEX($AS:$AS,$CI601+2),"")</f>
      </c>
      <c r="AW601">
        <f>IF($CJ601&gt;=3,INDEX($AS:$AS,$CI601+3),"")</f>
      </c>
      <c r="AX601">
        <f>IF($CJ601&gt;=4,INDEX($AS:$AS,$CI601+4),"")</f>
      </c>
      <c r="AY601">
        <f>IF($CJ601&gt;=5,INDEX($AS:$AS,$CI601+5),"")</f>
      </c>
      <c r="AZ601">
        <f>IF($CJ601&gt;=6,INDEX($AS:$AS,$CI601+6),"")</f>
      </c>
      <c r="BA601">
        <f>IF($CJ601&gt;=7,INDEX($AS:$AS,$CI601+7),"")</f>
      </c>
      <c r="BB601">
        <f>IF($CJ601&gt;=8,INDEX($AS:$AS,$CI601+8),"")</f>
      </c>
      <c r="BC601">
        <f>IF($CJ601&gt;=9,INDEX($AS:$AS,$CI601+9),"")</f>
      </c>
      <c r="BD601">
        <f>IF($CJ601&gt;=10,INDEX($AS:$AS,$CI601+10),"")</f>
      </c>
      <c r="BE601">
        <f>IF($CJ601&gt;=11,INDEX($AS:$AS,$CI601+11),"")</f>
      </c>
      <c r="BF601">
        <f>IF($CJ601&gt;=12,INDEX($AS:$AS,$CI601+12),"")</f>
      </c>
      <c r="BG601">
        <f>IF($CJ601&gt;=13,INDEX($AS:$AS,$CI601+13),"")</f>
      </c>
      <c r="BH601">
        <f>IF($CJ601&gt;=14,INDEX($AS:$AS,$CI601+14),"")</f>
      </c>
      <c r="BI601">
        <f>IF($CJ601&gt;=15,INDEX($AS:$AS,$CI601+15),"")</f>
      </c>
      <c r="BJ601">
        <f>IF($CJ601&gt;=16,INDEX($AS:$AS,$CI601+16),"")</f>
      </c>
      <c r="BK601">
        <f>IF($CJ601&gt;=17,INDEX($AS:$AS,$CI601+17),"")</f>
      </c>
      <c r="BL601">
        <f>IF($CJ601&gt;=18,INDEX($AS:$AS,$CI601+18),"")</f>
      </c>
      <c r="BM601">
        <f>IF($CJ601&gt;=19,INDEX($AS:$AS,$CI601+19),"")</f>
      </c>
      <c r="BN601">
        <f>IF($CJ601&gt;=20,INDEX($AS:$AS,$CI601+20),"")</f>
      </c>
      <c r="BO601">
        <f>IF($CJ601&gt;=21,INDEX($AS:$AS,$CI601+21),"")</f>
      </c>
      <c r="BP601">
        <f>IF($CJ601&gt;=22,INDEX($AS:$AS,$CI601+22),"")</f>
      </c>
      <c r="BQ601">
        <f>IF($CJ601&gt;=23,INDEX($AS:$AS,$CI601+23),"")</f>
      </c>
      <c r="BR601">
        <f>IF($CJ601&gt;=24,INDEX($AS:$AS,$CI601+24),"")</f>
      </c>
      <c r="BS601">
        <f>IF($CJ601&gt;=25,INDEX($AS:$AS,$CI601+25),"")</f>
      </c>
      <c r="BT601">
        <f>IF($CJ601&gt;=26,INDEX($AS:$AS,$CI601+26),"")</f>
      </c>
      <c r="BU601">
        <f>IF($CJ601&gt;=27,INDEX($AS:$AS,$CI601+27),"")</f>
      </c>
      <c r="BV601">
        <f>IF($CJ601&gt;=28,INDEX($AS:$AS,$CI601+28),"")</f>
      </c>
      <c r="BW601">
        <f>IF($CJ601&gt;=29,INDEX($AS:$AS,$CI601+29),"")</f>
      </c>
      <c r="BX601">
        <f>IF($CJ601&gt;=30,INDEX($AS:$AS,$CI601+30),"")</f>
      </c>
      <c r="BY601">
        <f>IF($CJ601&gt;=31,INDEX($AS:$AS,$CI601+31),"")</f>
      </c>
      <c r="BZ601">
        <f>IF($CJ601&gt;=32,INDEX($AS:$AS,$CI601+32),"")</f>
      </c>
      <c r="CA601">
        <f>IF($CJ601&gt;=33,INDEX($AS:$AS,$CI601+33),"")</f>
      </c>
      <c r="CB601">
        <f>IF($CJ601&gt;=34,INDEX($AS:$AS,$CI601+34),"")</f>
      </c>
      <c r="CC601">
        <f>IF($CJ601&gt;=35,INDEX($AS:$AS,$CI601+35),"")</f>
      </c>
      <c r="CD601">
        <f>IF($CJ601&gt;=36,INDEX($AS:$AS,$CI601+36),"")</f>
      </c>
      <c r="CE601">
        <f>IF($CJ601&gt;=37,INDEX($AS:$AS,$CI601+37),"")</f>
      </c>
      <c r="CF601">
        <f>IF($CJ601&gt;=38,INDEX($AS:$AS,$CI601+38),"")</f>
      </c>
      <c r="CG601">
        <f>IF($CJ601&gt;=39,INDEX($AS:$AS,$CI601+39),"")</f>
      </c>
      <c r="CH601">
        <f>IF($CJ601&gt;=40,INDEX($AS:$AS,$CI601+40),"")</f>
      </c>
      <c r="CI601">
        <f>IFERROR(MATCH($AR601,$AS$2:$AS$133,0)+1,0)</f>
      </c>
      <c r="CJ601">
        <f>IFERROR(INDEX($AT$2:$AT$133,MATCH($AR601,$AS$2:$AS$133,0)),0)</f>
      </c>
      <c r="CK601">
        <f>IFERROR(LEFT($O601,FIND(" - ",$O601)-1),$O601)</f>
      </c>
      <c r="CL601" t="s">
        <v>113</v>
      </c>
      <c r="CN601">
        <f>IF($DI601&gt;=1,INDEX($CL:$CL,$DH601+1),"")</f>
      </c>
      <c r="CO601">
        <f>IF($DI601&gt;=2,INDEX($CL:$CL,$DH601+2),"")</f>
      </c>
      <c r="CP601">
        <f>IF($DI601&gt;=3,INDEX($CL:$CL,$DH601+3),"")</f>
      </c>
      <c r="CQ601">
        <f>IF($DI601&gt;=4,INDEX($CL:$CL,$DH601+4),"")</f>
      </c>
      <c r="CR601">
        <f>IF($DI601&gt;=5,INDEX($CL:$CL,$DH601+5),"")</f>
      </c>
      <c r="CS601">
        <f>IF($DI601&gt;=6,INDEX($CL:$CL,$DH601+6),"")</f>
      </c>
      <c r="CT601">
        <f>IF($DI601&gt;=7,INDEX($CL:$CL,$DH601+7),"")</f>
      </c>
      <c r="CU601">
        <f>IF($DI601&gt;=8,INDEX($CL:$CL,$DH601+8),"")</f>
      </c>
      <c r="CV601">
        <f>IF($DI601&gt;=9,INDEX($CL:$CL,$DH601+9),"")</f>
      </c>
      <c r="CW601">
        <f>IF($DI601&gt;=10,INDEX($CL:$CL,$DH601+10),"")</f>
      </c>
      <c r="CX601">
        <f>IF($DI601&gt;=11,INDEX($CL:$CL,$DH601+11),"")</f>
      </c>
      <c r="CY601">
        <f>IF($DI601&gt;=12,INDEX($CL:$CL,$DH601+12),"")</f>
      </c>
      <c r="CZ601">
        <f>IF($DI601&gt;=13,INDEX($CL:$CL,$DH601+13),"")</f>
      </c>
      <c r="DA601">
        <f>IF($DI601&gt;=14,INDEX($CL:$CL,$DH601+14),"")</f>
      </c>
      <c r="DB601">
        <f>IF($DI601&gt;=15,INDEX($CL:$CL,$DH601+15),"")</f>
      </c>
      <c r="DC601">
        <f>IF($DI601&gt;=16,INDEX($CL:$CL,$DH601+16),"")</f>
      </c>
      <c r="DD601">
        <f>IF($DI601&gt;=17,INDEX($CL:$CL,$DH601+17),"")</f>
      </c>
      <c r="DE601">
        <f>IF($DI601&gt;=18,INDEX($CL:$CL,$DH601+18),"")</f>
      </c>
      <c r="DF601">
        <f>IF($DI601&gt;=19,INDEX($CL:$CL,$DH601+19),"")</f>
      </c>
      <c r="DG601">
        <f>IF($DI601&gt;=20,INDEX($CL:$CL,$DH601+20),"")</f>
      </c>
      <c r="DH601">
        <f>IFERROR(MATCH($CK601,$CL$2:$CL$1558,0)+1,0)</f>
      </c>
      <c r="DI601">
        <f>IFERROR(INDEX($CM$2:$CM$1558,MATCH($CK601,$CL$2:$CL$1558,0)),0)</f>
      </c>
      <c r="DJ601">
        <f>IFERROR(INDEX($AQ:$AQ,MATCH($K601,$AP:$AP,0))&amp;"","")</f>
      </c>
      <c r="DN601">
        <f>IF($GQ601&gt;=1,INDEX($DK:$DK,$GP601+1),"")</f>
      </c>
      <c r="DO601">
        <f>IF($GQ601&gt;=2,INDEX($DK:$DK,$GP601+2),"")</f>
      </c>
      <c r="DP601">
        <f>IF($GQ601&gt;=3,INDEX($DK:$DK,$GP601+3),"")</f>
      </c>
      <c r="DQ601">
        <f>IF($GQ601&gt;=4,INDEX($DK:$DK,$GP601+4),"")</f>
      </c>
      <c r="DR601">
        <f>IF($GQ601&gt;=5,INDEX($DK:$DK,$GP601+5),"")</f>
      </c>
      <c r="DS601">
        <f>IF($GQ601&gt;=6,INDEX($DK:$DK,$GP601+6),"")</f>
      </c>
      <c r="DT601">
        <f>IF($GQ601&gt;=7,INDEX($DK:$DK,$GP601+7),"")</f>
      </c>
      <c r="DU601">
        <f>IF($GQ601&gt;=8,INDEX($DK:$DK,$GP601+8),"")</f>
      </c>
      <c r="DV601">
        <f>IF($GQ601&gt;=9,INDEX($DK:$DK,$GP601+9),"")</f>
      </c>
      <c r="DW601">
        <f>IF($GQ601&gt;=10,INDEX($DK:$DK,$GP601+10),"")</f>
      </c>
      <c r="DX601">
        <f>IF($GQ601&gt;=11,INDEX($DK:$DK,$GP601+11),"")</f>
      </c>
      <c r="DY601">
        <f>IF($GQ601&gt;=12,INDEX($DK:$DK,$GP601+12),"")</f>
      </c>
      <c r="DZ601">
        <f>IF($GQ601&gt;=13,INDEX($DK:$DK,$GP601+13),"")</f>
      </c>
      <c r="EA601">
        <f>IF($GQ601&gt;=14,INDEX($DK:$DK,$GP601+14),"")</f>
      </c>
      <c r="EB601">
        <f>IF($GQ601&gt;=15,INDEX($DK:$DK,$GP601+15),"")</f>
      </c>
      <c r="EC601">
        <f>IF($GQ601&gt;=16,INDEX($DK:$DK,$GP601+16),"")</f>
      </c>
      <c r="ED601">
        <f>IF($GQ601&gt;=17,INDEX($DK:$DK,$GP601+17),"")</f>
      </c>
      <c r="EE601">
        <f>IF($GQ601&gt;=18,INDEX($DK:$DK,$GP601+18),"")</f>
      </c>
      <c r="EF601">
        <f>IF($GQ601&gt;=19,INDEX($DK:$DK,$GP601+19),"")</f>
      </c>
      <c r="EG601">
        <f>IF($GQ601&gt;=20,INDEX($DK:$DK,$GP601+20),"")</f>
      </c>
      <c r="EH601">
        <f>IF($GQ601&gt;=21,INDEX($DK:$DK,$GP601+21),"")</f>
      </c>
      <c r="EI601">
        <f>IF($GQ601&gt;=22,INDEX($DK:$DK,$GP601+22),"")</f>
      </c>
      <c r="EJ601">
        <f>IF($GQ601&gt;=23,INDEX($DK:$DK,$GP601+23),"")</f>
      </c>
      <c r="EK601">
        <f>IF($GQ601&gt;=24,INDEX($DK:$DK,$GP601+24),"")</f>
      </c>
      <c r="EL601">
        <f>IF($GQ601&gt;=25,INDEX($DK:$DK,$GP601+25),"")</f>
      </c>
      <c r="EM601">
        <f>IF($GQ601&gt;=26,INDEX($DK:$DK,$GP601+26),"")</f>
      </c>
      <c r="EN601">
        <f>IF($GQ601&gt;=27,INDEX($DK:$DK,$GP601+27),"")</f>
      </c>
      <c r="EO601">
        <f>IF($GQ601&gt;=28,INDEX($DK:$DK,$GP601+28),"")</f>
      </c>
      <c r="EP601">
        <f>IF($GQ601&gt;=29,INDEX($DK:$DK,$GP601+29),"")</f>
      </c>
      <c r="EQ601">
        <f>IF($GQ601&gt;=30,INDEX($DK:$DK,$GP601+30),"")</f>
      </c>
      <c r="ER601">
        <f>IF($GQ601&gt;=31,INDEX($DK:$DK,$GP601+31),"")</f>
      </c>
      <c r="ES601">
        <f>IF($GQ601&gt;=32,INDEX($DK:$DK,$GP601+32),"")</f>
      </c>
      <c r="ET601">
        <f>IF($GQ601&gt;=33,INDEX($DK:$DK,$GP601+33),"")</f>
      </c>
      <c r="EU601">
        <f>IF($GQ601&gt;=34,INDEX($DK:$DK,$GP601+34),"")</f>
      </c>
      <c r="EV601">
        <f>IF($GQ601&gt;=35,INDEX($DK:$DK,$GP601+35),"")</f>
      </c>
      <c r="EW601">
        <f>IF($GQ601&gt;=36,INDEX($DK:$DK,$GP601+36),"")</f>
      </c>
      <c r="EX601">
        <f>IF($GQ601&gt;=37,INDEX($DK:$DK,$GP601+37),"")</f>
      </c>
      <c r="EY601">
        <f>IF($GQ601&gt;=38,INDEX($DK:$DK,$GP601+38),"")</f>
      </c>
      <c r="EZ601">
        <f>IF($GQ601&gt;=39,INDEX($DK:$DK,$GP601+39),"")</f>
      </c>
      <c r="FA601">
        <f>IF($GQ601&gt;=40,INDEX($DK:$DK,$GP601+40),"")</f>
      </c>
      <c r="FB601">
        <f>IF($GQ601&gt;=1,INDEX($DL:$DL,$GP601+1),"")</f>
      </c>
      <c r="FC601">
        <f>IF($GQ601&gt;=2,INDEX($DL:$DL,$GP601+2),"")</f>
      </c>
      <c r="FD601">
        <f>IF($GQ601&gt;=3,INDEX($DL:$DL,$GP601+3),"")</f>
      </c>
      <c r="FE601">
        <f>IF($GQ601&gt;=4,INDEX($DL:$DL,$GP601+4),"")</f>
      </c>
      <c r="FF601">
        <f>IF($GQ601&gt;=5,INDEX($DL:$DL,$GP601+5),"")</f>
      </c>
      <c r="FG601">
        <f>IF($GQ601&gt;=6,INDEX($DL:$DL,$GP601+6),"")</f>
      </c>
      <c r="FH601">
        <f>IF($GQ601&gt;=7,INDEX($DL:$DL,$GP601+7),"")</f>
      </c>
      <c r="FI601">
        <f>IF($GQ601&gt;=8,INDEX($DL:$DL,$GP601+8),"")</f>
      </c>
      <c r="FJ601">
        <f>IF($GQ601&gt;=9,INDEX($DL:$DL,$GP601+9),"")</f>
      </c>
      <c r="FK601">
        <f>IF($GQ601&gt;=10,INDEX($DL:$DL,$GP601+10),"")</f>
      </c>
      <c r="FL601">
        <f>IF($GQ601&gt;=11,INDEX($DL:$DL,$GP601+11),"")</f>
      </c>
      <c r="FM601">
        <f>IF($GQ601&gt;=12,INDEX($DL:$DL,$GP601+12),"")</f>
      </c>
      <c r="FN601">
        <f>IF($GQ601&gt;=13,INDEX($DL:$DL,$GP601+13),"")</f>
      </c>
      <c r="FO601">
        <f>IF($GQ601&gt;=14,INDEX($DL:$DL,$GP601+14),"")</f>
      </c>
      <c r="FP601">
        <f>IF($GQ601&gt;=15,INDEX($DL:$DL,$GP601+15),"")</f>
      </c>
      <c r="FQ601">
        <f>IF($GQ601&gt;=16,INDEX($DL:$DL,$GP601+16),"")</f>
      </c>
      <c r="FR601">
        <f>IF($GQ601&gt;=17,INDEX($DL:$DL,$GP601+17),"")</f>
      </c>
      <c r="FS601">
        <f>IF($GQ601&gt;=18,INDEX($DL:$DL,$GP601+18),"")</f>
      </c>
      <c r="FT601">
        <f>IF($GQ601&gt;=19,INDEX($DL:$DL,$GP601+19),"")</f>
      </c>
      <c r="FU601">
        <f>IF($GQ601&gt;=20,INDEX($DL:$DL,$GP601+20),"")</f>
      </c>
      <c r="FV601">
        <f>IF($GQ601&gt;=21,INDEX($DL:$DL,$GP601+21),"")</f>
      </c>
      <c r="FW601">
        <f>IF($GQ601&gt;=22,INDEX($DL:$DL,$GP601+22),"")</f>
      </c>
      <c r="FX601">
        <f>IF($GQ601&gt;=23,INDEX($DL:$DL,$GP601+23),"")</f>
      </c>
      <c r="FY601">
        <f>IF($GQ601&gt;=24,INDEX($DL:$DL,$GP601+24),"")</f>
      </c>
      <c r="FZ601">
        <f>IF($GQ601&gt;=25,INDEX($DL:$DL,$GP601+25),"")</f>
      </c>
      <c r="GA601">
        <f>IF($GQ601&gt;=26,INDEX($DL:$DL,$GP601+26),"")</f>
      </c>
      <c r="GB601">
        <f>IF($GQ601&gt;=27,INDEX($DL:$DL,$GP601+27),"")</f>
      </c>
      <c r="GC601">
        <f>IF($GQ601&gt;=28,INDEX($DL:$DL,$GP601+28),"")</f>
      </c>
      <c r="GD601">
        <f>IF($GQ601&gt;=29,INDEX($DL:$DL,$GP601+29),"")</f>
      </c>
      <c r="GE601">
        <f>IF($GQ601&gt;=30,INDEX($DL:$DL,$GP601+30),"")</f>
      </c>
      <c r="GF601">
        <f>IF($GQ601&gt;=31,INDEX($DL:$DL,$GP601+31),"")</f>
      </c>
      <c r="GG601">
        <f>IF($GQ601&gt;=32,INDEX($DL:$DL,$GP601+32),"")</f>
      </c>
      <c r="GH601">
        <f>IF($GQ601&gt;=33,INDEX($DL:$DL,$GP601+33),"")</f>
      </c>
      <c r="GI601">
        <f>IF($GQ601&gt;=34,INDEX($DL:$DL,$GP601+34),"")</f>
      </c>
      <c r="GJ601">
        <f>IF($GQ601&gt;=35,INDEX($DL:$DL,$GP601+35),"")</f>
      </c>
      <c r="GK601">
        <f>IF($GQ601&gt;=36,INDEX($DL:$DL,$GP601+36),"")</f>
      </c>
      <c r="GL601">
        <f>IF($GQ601&gt;=37,INDEX($DL:$DL,$GP601+37),"")</f>
      </c>
      <c r="GM601">
        <f>IF($GQ601&gt;=38,INDEX($DL:$DL,$GP601+38),"")</f>
      </c>
      <c r="GN601">
        <f>IF($GQ601&gt;=39,INDEX($DL:$DL,$GP601+39),"")</f>
      </c>
      <c r="GO601">
        <f>IF($GQ601&gt;=40,INDEX($DL:$DL,$GP601+40),"")</f>
      </c>
      <c r="GP601">
        <f>IFERROR(MATCH($DJ601,$DK$2:$DK$148,0)+1,0)</f>
      </c>
      <c r="GQ601">
        <f>IFERROR(INDEX($DM$2:$DM$148,MATCH($DJ601,$DK$2:$DK$148,0)),0)</f>
      </c>
      <c r="GR601">
        <f>IFERROR(MATCH($L601,$DN$601:$FA$601,0),0)</f>
      </c>
      <c r="GS601">
        <f>IF($GR601&gt;0,INDEX($FB$601:$GO$601,$GR601),"")</f>
      </c>
      <c r="GV601">
        <f>IF($JE601&gt;=1,INDEX($GT:$GT,$JD601+1),"")</f>
      </c>
      <c r="GW601">
        <f>IF($JE601&gt;=2,INDEX($GT:$GT,$JD601+2),"")</f>
      </c>
      <c r="GX601">
        <f>IF($JE601&gt;=3,INDEX($GT:$GT,$JD601+3),"")</f>
      </c>
      <c r="GY601">
        <f>IF($JE601&gt;=4,INDEX($GT:$GT,$JD601+4),"")</f>
      </c>
      <c r="GZ601">
        <f>IF($JE601&gt;=5,INDEX($GT:$GT,$JD601+5),"")</f>
      </c>
      <c r="HA601">
        <f>IF($JE601&gt;=6,INDEX($GT:$GT,$JD601+6),"")</f>
      </c>
      <c r="HB601">
        <f>IF($JE601&gt;=7,INDEX($GT:$GT,$JD601+7),"")</f>
      </c>
      <c r="HC601">
        <f>IF($JE601&gt;=8,INDEX($GT:$GT,$JD601+8),"")</f>
      </c>
      <c r="HD601">
        <f>IF($JE601&gt;=9,INDEX($GT:$GT,$JD601+9),"")</f>
      </c>
      <c r="HE601">
        <f>IF($JE601&gt;=10,INDEX($GT:$GT,$JD601+10),"")</f>
      </c>
      <c r="HF601">
        <f>IF($JE601&gt;=11,INDEX($GT:$GT,$JD601+11),"")</f>
      </c>
      <c r="HG601">
        <f>IF($JE601&gt;=12,INDEX($GT:$GT,$JD601+12),"")</f>
      </c>
      <c r="HH601">
        <f>IF($JE601&gt;=13,INDEX($GT:$GT,$JD601+13),"")</f>
      </c>
      <c r="HI601">
        <f>IF($JE601&gt;=14,INDEX($GT:$GT,$JD601+14),"")</f>
      </c>
      <c r="HJ601">
        <f>IF($JE601&gt;=15,INDEX($GT:$GT,$JD601+15),"")</f>
      </c>
      <c r="HK601">
        <f>IF($JE601&gt;=16,INDEX($GT:$GT,$JD601+16),"")</f>
      </c>
      <c r="HL601">
        <f>IF($JE601&gt;=17,INDEX($GT:$GT,$JD601+17),"")</f>
      </c>
      <c r="HM601">
        <f>IF($JE601&gt;=18,INDEX($GT:$GT,$JD601+18),"")</f>
      </c>
      <c r="HN601">
        <f>IF($JE601&gt;=19,INDEX($GT:$GT,$JD601+19),"")</f>
      </c>
      <c r="HO601">
        <f>IF($JE601&gt;=20,INDEX($GT:$GT,$JD601+20),"")</f>
      </c>
      <c r="HP601">
        <f>IF($JE601&gt;=21,INDEX($GT:$GT,$JD601+21),"")</f>
      </c>
      <c r="HQ601">
        <f>IF($JE601&gt;=22,INDEX($GT:$GT,$JD601+22),"")</f>
      </c>
      <c r="HR601">
        <f>IF($JE601&gt;=23,INDEX($GT:$GT,$JD601+23),"")</f>
      </c>
      <c r="HS601">
        <f>IF($JE601&gt;=24,INDEX($GT:$GT,$JD601+24),"")</f>
      </c>
      <c r="HT601">
        <f>IF($JE601&gt;=25,INDEX($GT:$GT,$JD601+25),"")</f>
      </c>
      <c r="HU601">
        <f>IF($JE601&gt;=26,INDEX($GT:$GT,$JD601+26),"")</f>
      </c>
      <c r="HV601">
        <f>IF($JE601&gt;=27,INDEX($GT:$GT,$JD601+27),"")</f>
      </c>
      <c r="HW601">
        <f>IF($JE601&gt;=28,INDEX($GT:$GT,$JD601+28),"")</f>
      </c>
      <c r="HX601">
        <f>IF($JE601&gt;=29,INDEX($GT:$GT,$JD601+29),"")</f>
      </c>
      <c r="HY601">
        <f>IF($JE601&gt;=30,INDEX($GT:$GT,$JD601+30),"")</f>
      </c>
      <c r="HZ601">
        <f>IF($JE601&gt;=31,INDEX($GT:$GT,$JD601+31),"")</f>
      </c>
      <c r="IA601">
        <f>IF($JE601&gt;=32,INDEX($GT:$GT,$JD601+32),"")</f>
      </c>
      <c r="IB601">
        <f>IF($JE601&gt;=33,INDEX($GT:$GT,$JD601+33),"")</f>
      </c>
      <c r="IC601">
        <f>IF($JE601&gt;=34,INDEX($GT:$GT,$JD601+34),"")</f>
      </c>
      <c r="ID601">
        <f>IF($JE601&gt;=35,INDEX($GT:$GT,$JD601+35),"")</f>
      </c>
      <c r="IE601">
        <f>IF($JE601&gt;=36,INDEX($GT:$GT,$JD601+36),"")</f>
      </c>
      <c r="IF601">
        <f>IF($JE601&gt;=37,INDEX($GT:$GT,$JD601+37),"")</f>
      </c>
      <c r="IG601">
        <f>IF($JE601&gt;=38,INDEX($GT:$GT,$JD601+38),"")</f>
      </c>
      <c r="IH601">
        <f>IF($JE601&gt;=39,INDEX($GT:$GT,$JD601+39),"")</f>
      </c>
      <c r="II601">
        <f>IF($JE601&gt;=40,INDEX($GT:$GT,$JD601+40),"")</f>
      </c>
      <c r="IJ601">
        <f>IF($JE601&gt;=41,INDEX($GT:$GT,$JD601+41),"")</f>
      </c>
      <c r="IK601">
        <f>IF($JE601&gt;=42,INDEX($GT:$GT,$JD601+42),"")</f>
      </c>
      <c r="IL601">
        <f>IF($JE601&gt;=43,INDEX($GT:$GT,$JD601+43),"")</f>
      </c>
      <c r="IM601">
        <f>IF($JE601&gt;=44,INDEX($GT:$GT,$JD601+44),"")</f>
      </c>
      <c r="IN601">
        <f>IF($JE601&gt;=45,INDEX($GT:$GT,$JD601+45),"")</f>
      </c>
      <c r="IO601">
        <f>IF($JE601&gt;=46,INDEX($GT:$GT,$JD601+46),"")</f>
      </c>
      <c r="IP601">
        <f>IF($JE601&gt;=47,INDEX($GT:$GT,$JD601+47),"")</f>
      </c>
      <c r="IQ601">
        <f>IF($JE601&gt;=48,INDEX($GT:$GT,$JD601+48),"")</f>
      </c>
      <c r="IR601">
        <f>IF($JE601&gt;=49,INDEX($GT:$GT,$JD601+49),"")</f>
      </c>
      <c r="IS601">
        <f>IF($JE601&gt;=50,INDEX($GT:$GT,$JD601+50),"")</f>
      </c>
      <c r="IT601">
        <f>IF($JE601&gt;=51,INDEX($GT:$GT,$JD601+51),"")</f>
      </c>
      <c r="IU601">
        <f>IF($JE601&gt;=52,INDEX($GT:$GT,$JD601+52),"")</f>
      </c>
      <c r="IV601">
        <f>IF($JE601&gt;=53,INDEX($GT:$GT,$JD601+53),"")</f>
      </c>
      <c r="IW601">
        <f>IF($JE601&gt;=54,INDEX($GT:$GT,$JD601+54),"")</f>
      </c>
      <c r="IX601">
        <f>IF($JE601&gt;=55,INDEX($GT:$GT,$JD601+55),"")</f>
      </c>
      <c r="IY601">
        <f>IF($JE601&gt;=56,INDEX($GT:$GT,$JD601+56),"")</f>
      </c>
      <c r="IZ601">
        <f>IF($JE601&gt;=57,INDEX($GT:$GT,$JD601+57),"")</f>
      </c>
      <c r="JA601">
        <f>IF($JE601&gt;=58,INDEX($GT:$GT,$JD601+58),"")</f>
      </c>
      <c r="JB601">
        <f>IF($JE601&gt;=59,INDEX($GT:$GT,$JD601+59),"")</f>
      </c>
      <c r="JC601">
        <f>IF($JE601&gt;=60,INDEX($GT:$GT,$JD601+60),"")</f>
      </c>
      <c r="JD601">
        <f>IFERROR(MATCH($GS601,$GT$2:$GT$322,0)+1,0)</f>
      </c>
      <c r="JE601">
        <f>IFERROR(INDEX($GU$2:$GU$322,MATCH($GS601,$GT$2:$GT$322,0)),0)</f>
      </c>
      <c r="JF601" t="s">
        <v>28</v>
      </c>
      <c r="JG601" t="s">
        <v>28</v>
      </c>
    </row>
    <row r="602" spans="1:267" x14ac:dyDescent="0.25">
      <c r="J602" s="1"/>
      <c r="K602" s="1"/>
      <c r="L602" s="1"/>
      <c r="M602" s="1"/>
      <c r="N602" s="1">
        <f>IFERROR(IF(FIND(" - ",$J602)&gt;0,MID($J602,FIND(" - ",$J602)+3,LEN($J602)),""),"")</f>
      </c>
      <c r="P602" s="1"/>
      <c r="S602" t="s">
        <v>28</v>
      </c>
      <c r="U602">
        <f>IF(OR($S602="",$T602=""),"",IFERROR($S602/$T602,0))</f>
      </c>
      <c r="V602">
        <f>IF($S602="","",
IF($K602="","",
IF(ISNUMBER(SEARCH("exempt",LOWER($K602))),0,
$S602*(VALUE(SUBSTITUTE($K602,"%",""))/100))))</f>
      </c>
      <c r="AB602">
        <f>IF($S602="","",
SUM($S602,$V602,$Z602,$W602,$Y602)-
IF($AA602="",0,VALUE($AA602)))</f>
      </c>
      <c r="AJ602" t="s">
        <v>1299</v>
      </c>
      <c r="AR602">
        <f>IFERROR(LEFT($J602,FIND(" - ",$J602)-1),$J602)</f>
      </c>
      <c r="AU602">
        <f>IF($CJ602&gt;=1,INDEX($AS:$AS,$CI602+1),"")</f>
      </c>
      <c r="AV602">
        <f>IF($CJ602&gt;=2,INDEX($AS:$AS,$CI602+2),"")</f>
      </c>
      <c r="AW602">
        <f>IF($CJ602&gt;=3,INDEX($AS:$AS,$CI602+3),"")</f>
      </c>
      <c r="AX602">
        <f>IF($CJ602&gt;=4,INDEX($AS:$AS,$CI602+4),"")</f>
      </c>
      <c r="AY602">
        <f>IF($CJ602&gt;=5,INDEX($AS:$AS,$CI602+5),"")</f>
      </c>
      <c r="AZ602">
        <f>IF($CJ602&gt;=6,INDEX($AS:$AS,$CI602+6),"")</f>
      </c>
      <c r="BA602">
        <f>IF($CJ602&gt;=7,INDEX($AS:$AS,$CI602+7),"")</f>
      </c>
      <c r="BB602">
        <f>IF($CJ602&gt;=8,INDEX($AS:$AS,$CI602+8),"")</f>
      </c>
      <c r="BC602">
        <f>IF($CJ602&gt;=9,INDEX($AS:$AS,$CI602+9),"")</f>
      </c>
      <c r="BD602">
        <f>IF($CJ602&gt;=10,INDEX($AS:$AS,$CI602+10),"")</f>
      </c>
      <c r="BE602">
        <f>IF($CJ602&gt;=11,INDEX($AS:$AS,$CI602+11),"")</f>
      </c>
      <c r="BF602">
        <f>IF($CJ602&gt;=12,INDEX($AS:$AS,$CI602+12),"")</f>
      </c>
      <c r="BG602">
        <f>IF($CJ602&gt;=13,INDEX($AS:$AS,$CI602+13),"")</f>
      </c>
      <c r="BH602">
        <f>IF($CJ602&gt;=14,INDEX($AS:$AS,$CI602+14),"")</f>
      </c>
      <c r="BI602">
        <f>IF($CJ602&gt;=15,INDEX($AS:$AS,$CI602+15),"")</f>
      </c>
      <c r="BJ602">
        <f>IF($CJ602&gt;=16,INDEX($AS:$AS,$CI602+16),"")</f>
      </c>
      <c r="BK602">
        <f>IF($CJ602&gt;=17,INDEX($AS:$AS,$CI602+17),"")</f>
      </c>
      <c r="BL602">
        <f>IF($CJ602&gt;=18,INDEX($AS:$AS,$CI602+18),"")</f>
      </c>
      <c r="BM602">
        <f>IF($CJ602&gt;=19,INDEX($AS:$AS,$CI602+19),"")</f>
      </c>
      <c r="BN602">
        <f>IF($CJ602&gt;=20,INDEX($AS:$AS,$CI602+20),"")</f>
      </c>
      <c r="BO602">
        <f>IF($CJ602&gt;=21,INDEX($AS:$AS,$CI602+21),"")</f>
      </c>
      <c r="BP602">
        <f>IF($CJ602&gt;=22,INDEX($AS:$AS,$CI602+22),"")</f>
      </c>
      <c r="BQ602">
        <f>IF($CJ602&gt;=23,INDEX($AS:$AS,$CI602+23),"")</f>
      </c>
      <c r="BR602">
        <f>IF($CJ602&gt;=24,INDEX($AS:$AS,$CI602+24),"")</f>
      </c>
      <c r="BS602">
        <f>IF($CJ602&gt;=25,INDEX($AS:$AS,$CI602+25),"")</f>
      </c>
      <c r="BT602">
        <f>IF($CJ602&gt;=26,INDEX($AS:$AS,$CI602+26),"")</f>
      </c>
      <c r="BU602">
        <f>IF($CJ602&gt;=27,INDEX($AS:$AS,$CI602+27),"")</f>
      </c>
      <c r="BV602">
        <f>IF($CJ602&gt;=28,INDEX($AS:$AS,$CI602+28),"")</f>
      </c>
      <c r="BW602">
        <f>IF($CJ602&gt;=29,INDEX($AS:$AS,$CI602+29),"")</f>
      </c>
      <c r="BX602">
        <f>IF($CJ602&gt;=30,INDEX($AS:$AS,$CI602+30),"")</f>
      </c>
      <c r="BY602">
        <f>IF($CJ602&gt;=31,INDEX($AS:$AS,$CI602+31),"")</f>
      </c>
      <c r="BZ602">
        <f>IF($CJ602&gt;=32,INDEX($AS:$AS,$CI602+32),"")</f>
      </c>
      <c r="CA602">
        <f>IF($CJ602&gt;=33,INDEX($AS:$AS,$CI602+33),"")</f>
      </c>
      <c r="CB602">
        <f>IF($CJ602&gt;=34,INDEX($AS:$AS,$CI602+34),"")</f>
      </c>
      <c r="CC602">
        <f>IF($CJ602&gt;=35,INDEX($AS:$AS,$CI602+35),"")</f>
      </c>
      <c r="CD602">
        <f>IF($CJ602&gt;=36,INDEX($AS:$AS,$CI602+36),"")</f>
      </c>
      <c r="CE602">
        <f>IF($CJ602&gt;=37,INDEX($AS:$AS,$CI602+37),"")</f>
      </c>
      <c r="CF602">
        <f>IF($CJ602&gt;=38,INDEX($AS:$AS,$CI602+38),"")</f>
      </c>
      <c r="CG602">
        <f>IF($CJ602&gt;=39,INDEX($AS:$AS,$CI602+39),"")</f>
      </c>
      <c r="CH602">
        <f>IF($CJ602&gt;=40,INDEX($AS:$AS,$CI602+40),"")</f>
      </c>
      <c r="CI602">
        <f>IFERROR(MATCH($AR602,$AS$2:$AS$133,0)+1,0)</f>
      </c>
      <c r="CJ602">
        <f>IFERROR(INDEX($AT$2:$AT$133,MATCH($AR602,$AS$2:$AS$133,0)),0)</f>
      </c>
      <c r="CK602">
        <f>IFERROR(LEFT($O602,FIND(" - ",$O602)-1),$O602)</f>
      </c>
      <c r="CL602" t="s">
        <v>1300</v>
      </c>
      <c r="CM602">
        <v>1</v>
      </c>
      <c r="CN602">
        <f>IF($DI602&gt;=1,INDEX($CL:$CL,$DH602+1),"")</f>
      </c>
      <c r="CO602">
        <f>IF($DI602&gt;=2,INDEX($CL:$CL,$DH602+2),"")</f>
      </c>
      <c r="CP602">
        <f>IF($DI602&gt;=3,INDEX($CL:$CL,$DH602+3),"")</f>
      </c>
      <c r="CQ602">
        <f>IF($DI602&gt;=4,INDEX($CL:$CL,$DH602+4),"")</f>
      </c>
      <c r="CR602">
        <f>IF($DI602&gt;=5,INDEX($CL:$CL,$DH602+5),"")</f>
      </c>
      <c r="CS602">
        <f>IF($DI602&gt;=6,INDEX($CL:$CL,$DH602+6),"")</f>
      </c>
      <c r="CT602">
        <f>IF($DI602&gt;=7,INDEX($CL:$CL,$DH602+7),"")</f>
      </c>
      <c r="CU602">
        <f>IF($DI602&gt;=8,INDEX($CL:$CL,$DH602+8),"")</f>
      </c>
      <c r="CV602">
        <f>IF($DI602&gt;=9,INDEX($CL:$CL,$DH602+9),"")</f>
      </c>
      <c r="CW602">
        <f>IF($DI602&gt;=10,INDEX($CL:$CL,$DH602+10),"")</f>
      </c>
      <c r="CX602">
        <f>IF($DI602&gt;=11,INDEX($CL:$CL,$DH602+11),"")</f>
      </c>
      <c r="CY602">
        <f>IF($DI602&gt;=12,INDEX($CL:$CL,$DH602+12),"")</f>
      </c>
      <c r="CZ602">
        <f>IF($DI602&gt;=13,INDEX($CL:$CL,$DH602+13),"")</f>
      </c>
      <c r="DA602">
        <f>IF($DI602&gt;=14,INDEX($CL:$CL,$DH602+14),"")</f>
      </c>
      <c r="DB602">
        <f>IF($DI602&gt;=15,INDEX($CL:$CL,$DH602+15),"")</f>
      </c>
      <c r="DC602">
        <f>IF($DI602&gt;=16,INDEX($CL:$CL,$DH602+16),"")</f>
      </c>
      <c r="DD602">
        <f>IF($DI602&gt;=17,INDEX($CL:$CL,$DH602+17),"")</f>
      </c>
      <c r="DE602">
        <f>IF($DI602&gt;=18,INDEX($CL:$CL,$DH602+18),"")</f>
      </c>
      <c r="DF602">
        <f>IF($DI602&gt;=19,INDEX($CL:$CL,$DH602+19),"")</f>
      </c>
      <c r="DG602">
        <f>IF($DI602&gt;=20,INDEX($CL:$CL,$DH602+20),"")</f>
      </c>
      <c r="DH602">
        <f>IFERROR(MATCH($CK602,$CL$2:$CL$1558,0)+1,0)</f>
      </c>
      <c r="DI602">
        <f>IFERROR(INDEX($CM$2:$CM$1558,MATCH($CK602,$CL$2:$CL$1558,0)),0)</f>
      </c>
      <c r="DJ602">
        <f>IFERROR(INDEX($AQ:$AQ,MATCH($K602,$AP:$AP,0))&amp;"","")</f>
      </c>
      <c r="DN602">
        <f>IF($GQ602&gt;=1,INDEX($DK:$DK,$GP602+1),"")</f>
      </c>
      <c r="DO602">
        <f>IF($GQ602&gt;=2,INDEX($DK:$DK,$GP602+2),"")</f>
      </c>
      <c r="DP602">
        <f>IF($GQ602&gt;=3,INDEX($DK:$DK,$GP602+3),"")</f>
      </c>
      <c r="DQ602">
        <f>IF($GQ602&gt;=4,INDEX($DK:$DK,$GP602+4),"")</f>
      </c>
      <c r="DR602">
        <f>IF($GQ602&gt;=5,INDEX($DK:$DK,$GP602+5),"")</f>
      </c>
      <c r="DS602">
        <f>IF($GQ602&gt;=6,INDEX($DK:$DK,$GP602+6),"")</f>
      </c>
      <c r="DT602">
        <f>IF($GQ602&gt;=7,INDEX($DK:$DK,$GP602+7),"")</f>
      </c>
      <c r="DU602">
        <f>IF($GQ602&gt;=8,INDEX($DK:$DK,$GP602+8),"")</f>
      </c>
      <c r="DV602">
        <f>IF($GQ602&gt;=9,INDEX($DK:$DK,$GP602+9),"")</f>
      </c>
      <c r="DW602">
        <f>IF($GQ602&gt;=10,INDEX($DK:$DK,$GP602+10),"")</f>
      </c>
      <c r="DX602">
        <f>IF($GQ602&gt;=11,INDEX($DK:$DK,$GP602+11),"")</f>
      </c>
      <c r="DY602">
        <f>IF($GQ602&gt;=12,INDEX($DK:$DK,$GP602+12),"")</f>
      </c>
      <c r="DZ602">
        <f>IF($GQ602&gt;=13,INDEX($DK:$DK,$GP602+13),"")</f>
      </c>
      <c r="EA602">
        <f>IF($GQ602&gt;=14,INDEX($DK:$DK,$GP602+14),"")</f>
      </c>
      <c r="EB602">
        <f>IF($GQ602&gt;=15,INDEX($DK:$DK,$GP602+15),"")</f>
      </c>
      <c r="EC602">
        <f>IF($GQ602&gt;=16,INDEX($DK:$DK,$GP602+16),"")</f>
      </c>
      <c r="ED602">
        <f>IF($GQ602&gt;=17,INDEX($DK:$DK,$GP602+17),"")</f>
      </c>
      <c r="EE602">
        <f>IF($GQ602&gt;=18,INDEX($DK:$DK,$GP602+18),"")</f>
      </c>
      <c r="EF602">
        <f>IF($GQ602&gt;=19,INDEX($DK:$DK,$GP602+19),"")</f>
      </c>
      <c r="EG602">
        <f>IF($GQ602&gt;=20,INDEX($DK:$DK,$GP602+20),"")</f>
      </c>
      <c r="EH602">
        <f>IF($GQ602&gt;=21,INDEX($DK:$DK,$GP602+21),"")</f>
      </c>
      <c r="EI602">
        <f>IF($GQ602&gt;=22,INDEX($DK:$DK,$GP602+22),"")</f>
      </c>
      <c r="EJ602">
        <f>IF($GQ602&gt;=23,INDEX($DK:$DK,$GP602+23),"")</f>
      </c>
      <c r="EK602">
        <f>IF($GQ602&gt;=24,INDEX($DK:$DK,$GP602+24),"")</f>
      </c>
      <c r="EL602">
        <f>IF($GQ602&gt;=25,INDEX($DK:$DK,$GP602+25),"")</f>
      </c>
      <c r="EM602">
        <f>IF($GQ602&gt;=26,INDEX($DK:$DK,$GP602+26),"")</f>
      </c>
      <c r="EN602">
        <f>IF($GQ602&gt;=27,INDEX($DK:$DK,$GP602+27),"")</f>
      </c>
      <c r="EO602">
        <f>IF($GQ602&gt;=28,INDEX($DK:$DK,$GP602+28),"")</f>
      </c>
      <c r="EP602">
        <f>IF($GQ602&gt;=29,INDEX($DK:$DK,$GP602+29),"")</f>
      </c>
      <c r="EQ602">
        <f>IF($GQ602&gt;=30,INDEX($DK:$DK,$GP602+30),"")</f>
      </c>
      <c r="ER602">
        <f>IF($GQ602&gt;=31,INDEX($DK:$DK,$GP602+31),"")</f>
      </c>
      <c r="ES602">
        <f>IF($GQ602&gt;=32,INDEX($DK:$DK,$GP602+32),"")</f>
      </c>
      <c r="ET602">
        <f>IF($GQ602&gt;=33,INDEX($DK:$DK,$GP602+33),"")</f>
      </c>
      <c r="EU602">
        <f>IF($GQ602&gt;=34,INDEX($DK:$DK,$GP602+34),"")</f>
      </c>
      <c r="EV602">
        <f>IF($GQ602&gt;=35,INDEX($DK:$DK,$GP602+35),"")</f>
      </c>
      <c r="EW602">
        <f>IF($GQ602&gt;=36,INDEX($DK:$DK,$GP602+36),"")</f>
      </c>
      <c r="EX602">
        <f>IF($GQ602&gt;=37,INDEX($DK:$DK,$GP602+37),"")</f>
      </c>
      <c r="EY602">
        <f>IF($GQ602&gt;=38,INDEX($DK:$DK,$GP602+38),"")</f>
      </c>
      <c r="EZ602">
        <f>IF($GQ602&gt;=39,INDEX($DK:$DK,$GP602+39),"")</f>
      </c>
      <c r="FA602">
        <f>IF($GQ602&gt;=40,INDEX($DK:$DK,$GP602+40),"")</f>
      </c>
      <c r="FB602">
        <f>IF($GQ602&gt;=1,INDEX($DL:$DL,$GP602+1),"")</f>
      </c>
      <c r="FC602">
        <f>IF($GQ602&gt;=2,INDEX($DL:$DL,$GP602+2),"")</f>
      </c>
      <c r="FD602">
        <f>IF($GQ602&gt;=3,INDEX($DL:$DL,$GP602+3),"")</f>
      </c>
      <c r="FE602">
        <f>IF($GQ602&gt;=4,INDEX($DL:$DL,$GP602+4),"")</f>
      </c>
      <c r="FF602">
        <f>IF($GQ602&gt;=5,INDEX($DL:$DL,$GP602+5),"")</f>
      </c>
      <c r="FG602">
        <f>IF($GQ602&gt;=6,INDEX($DL:$DL,$GP602+6),"")</f>
      </c>
      <c r="FH602">
        <f>IF($GQ602&gt;=7,INDEX($DL:$DL,$GP602+7),"")</f>
      </c>
      <c r="FI602">
        <f>IF($GQ602&gt;=8,INDEX($DL:$DL,$GP602+8),"")</f>
      </c>
      <c r="FJ602">
        <f>IF($GQ602&gt;=9,INDEX($DL:$DL,$GP602+9),"")</f>
      </c>
      <c r="FK602">
        <f>IF($GQ602&gt;=10,INDEX($DL:$DL,$GP602+10),"")</f>
      </c>
      <c r="FL602">
        <f>IF($GQ602&gt;=11,INDEX($DL:$DL,$GP602+11),"")</f>
      </c>
      <c r="FM602">
        <f>IF($GQ602&gt;=12,INDEX($DL:$DL,$GP602+12),"")</f>
      </c>
      <c r="FN602">
        <f>IF($GQ602&gt;=13,INDEX($DL:$DL,$GP602+13),"")</f>
      </c>
      <c r="FO602">
        <f>IF($GQ602&gt;=14,INDEX($DL:$DL,$GP602+14),"")</f>
      </c>
      <c r="FP602">
        <f>IF($GQ602&gt;=15,INDEX($DL:$DL,$GP602+15),"")</f>
      </c>
      <c r="FQ602">
        <f>IF($GQ602&gt;=16,INDEX($DL:$DL,$GP602+16),"")</f>
      </c>
      <c r="FR602">
        <f>IF($GQ602&gt;=17,INDEX($DL:$DL,$GP602+17),"")</f>
      </c>
      <c r="FS602">
        <f>IF($GQ602&gt;=18,INDEX($DL:$DL,$GP602+18),"")</f>
      </c>
      <c r="FT602">
        <f>IF($GQ602&gt;=19,INDEX($DL:$DL,$GP602+19),"")</f>
      </c>
      <c r="FU602">
        <f>IF($GQ602&gt;=20,INDEX($DL:$DL,$GP602+20),"")</f>
      </c>
      <c r="FV602">
        <f>IF($GQ602&gt;=21,INDEX($DL:$DL,$GP602+21),"")</f>
      </c>
      <c r="FW602">
        <f>IF($GQ602&gt;=22,INDEX($DL:$DL,$GP602+22),"")</f>
      </c>
      <c r="FX602">
        <f>IF($GQ602&gt;=23,INDEX($DL:$DL,$GP602+23),"")</f>
      </c>
      <c r="FY602">
        <f>IF($GQ602&gt;=24,INDEX($DL:$DL,$GP602+24),"")</f>
      </c>
      <c r="FZ602">
        <f>IF($GQ602&gt;=25,INDEX($DL:$DL,$GP602+25),"")</f>
      </c>
      <c r="GA602">
        <f>IF($GQ602&gt;=26,INDEX($DL:$DL,$GP602+26),"")</f>
      </c>
      <c r="GB602">
        <f>IF($GQ602&gt;=27,INDEX($DL:$DL,$GP602+27),"")</f>
      </c>
      <c r="GC602">
        <f>IF($GQ602&gt;=28,INDEX($DL:$DL,$GP602+28),"")</f>
      </c>
      <c r="GD602">
        <f>IF($GQ602&gt;=29,INDEX($DL:$DL,$GP602+29),"")</f>
      </c>
      <c r="GE602">
        <f>IF($GQ602&gt;=30,INDEX($DL:$DL,$GP602+30),"")</f>
      </c>
      <c r="GF602">
        <f>IF($GQ602&gt;=31,INDEX($DL:$DL,$GP602+31),"")</f>
      </c>
      <c r="GG602">
        <f>IF($GQ602&gt;=32,INDEX($DL:$DL,$GP602+32),"")</f>
      </c>
      <c r="GH602">
        <f>IF($GQ602&gt;=33,INDEX($DL:$DL,$GP602+33),"")</f>
      </c>
      <c r="GI602">
        <f>IF($GQ602&gt;=34,INDEX($DL:$DL,$GP602+34),"")</f>
      </c>
      <c r="GJ602">
        <f>IF($GQ602&gt;=35,INDEX($DL:$DL,$GP602+35),"")</f>
      </c>
      <c r="GK602">
        <f>IF($GQ602&gt;=36,INDEX($DL:$DL,$GP602+36),"")</f>
      </c>
      <c r="GL602">
        <f>IF($GQ602&gt;=37,INDEX($DL:$DL,$GP602+37),"")</f>
      </c>
      <c r="GM602">
        <f>IF($GQ602&gt;=38,INDEX($DL:$DL,$GP602+38),"")</f>
      </c>
      <c r="GN602">
        <f>IF($GQ602&gt;=39,INDEX($DL:$DL,$GP602+39),"")</f>
      </c>
      <c r="GO602">
        <f>IF($GQ602&gt;=40,INDEX($DL:$DL,$GP602+40),"")</f>
      </c>
      <c r="GP602">
        <f>IFERROR(MATCH($DJ602,$DK$2:$DK$148,0)+1,0)</f>
      </c>
      <c r="GQ602">
        <f>IFERROR(INDEX($DM$2:$DM$148,MATCH($DJ602,$DK$2:$DK$148,0)),0)</f>
      </c>
      <c r="GR602">
        <f>IFERROR(MATCH($L602,$DN$602:$FA$602,0),0)</f>
      </c>
      <c r="GS602">
        <f>IF($GR602&gt;0,INDEX($FB$602:$GO$602,$GR602),"")</f>
      </c>
      <c r="GV602">
        <f>IF($JE602&gt;=1,INDEX($GT:$GT,$JD602+1),"")</f>
      </c>
      <c r="GW602">
        <f>IF($JE602&gt;=2,INDEX($GT:$GT,$JD602+2),"")</f>
      </c>
      <c r="GX602">
        <f>IF($JE602&gt;=3,INDEX($GT:$GT,$JD602+3),"")</f>
      </c>
      <c r="GY602">
        <f>IF($JE602&gt;=4,INDEX($GT:$GT,$JD602+4),"")</f>
      </c>
      <c r="GZ602">
        <f>IF($JE602&gt;=5,INDEX($GT:$GT,$JD602+5),"")</f>
      </c>
      <c r="HA602">
        <f>IF($JE602&gt;=6,INDEX($GT:$GT,$JD602+6),"")</f>
      </c>
      <c r="HB602">
        <f>IF($JE602&gt;=7,INDEX($GT:$GT,$JD602+7),"")</f>
      </c>
      <c r="HC602">
        <f>IF($JE602&gt;=8,INDEX($GT:$GT,$JD602+8),"")</f>
      </c>
      <c r="HD602">
        <f>IF($JE602&gt;=9,INDEX($GT:$GT,$JD602+9),"")</f>
      </c>
      <c r="HE602">
        <f>IF($JE602&gt;=10,INDEX($GT:$GT,$JD602+10),"")</f>
      </c>
      <c r="HF602">
        <f>IF($JE602&gt;=11,INDEX($GT:$GT,$JD602+11),"")</f>
      </c>
      <c r="HG602">
        <f>IF($JE602&gt;=12,INDEX($GT:$GT,$JD602+12),"")</f>
      </c>
      <c r="HH602">
        <f>IF($JE602&gt;=13,INDEX($GT:$GT,$JD602+13),"")</f>
      </c>
      <c r="HI602">
        <f>IF($JE602&gt;=14,INDEX($GT:$GT,$JD602+14),"")</f>
      </c>
      <c r="HJ602">
        <f>IF($JE602&gt;=15,INDEX($GT:$GT,$JD602+15),"")</f>
      </c>
      <c r="HK602">
        <f>IF($JE602&gt;=16,INDEX($GT:$GT,$JD602+16),"")</f>
      </c>
      <c r="HL602">
        <f>IF($JE602&gt;=17,INDEX($GT:$GT,$JD602+17),"")</f>
      </c>
      <c r="HM602">
        <f>IF($JE602&gt;=18,INDEX($GT:$GT,$JD602+18),"")</f>
      </c>
      <c r="HN602">
        <f>IF($JE602&gt;=19,INDEX($GT:$GT,$JD602+19),"")</f>
      </c>
      <c r="HO602">
        <f>IF($JE602&gt;=20,INDEX($GT:$GT,$JD602+20),"")</f>
      </c>
      <c r="HP602">
        <f>IF($JE602&gt;=21,INDEX($GT:$GT,$JD602+21),"")</f>
      </c>
      <c r="HQ602">
        <f>IF($JE602&gt;=22,INDEX($GT:$GT,$JD602+22),"")</f>
      </c>
      <c r="HR602">
        <f>IF($JE602&gt;=23,INDEX($GT:$GT,$JD602+23),"")</f>
      </c>
      <c r="HS602">
        <f>IF($JE602&gt;=24,INDEX($GT:$GT,$JD602+24),"")</f>
      </c>
      <c r="HT602">
        <f>IF($JE602&gt;=25,INDEX($GT:$GT,$JD602+25),"")</f>
      </c>
      <c r="HU602">
        <f>IF($JE602&gt;=26,INDEX($GT:$GT,$JD602+26),"")</f>
      </c>
      <c r="HV602">
        <f>IF($JE602&gt;=27,INDEX($GT:$GT,$JD602+27),"")</f>
      </c>
      <c r="HW602">
        <f>IF($JE602&gt;=28,INDEX($GT:$GT,$JD602+28),"")</f>
      </c>
      <c r="HX602">
        <f>IF($JE602&gt;=29,INDEX($GT:$GT,$JD602+29),"")</f>
      </c>
      <c r="HY602">
        <f>IF($JE602&gt;=30,INDEX($GT:$GT,$JD602+30),"")</f>
      </c>
      <c r="HZ602">
        <f>IF($JE602&gt;=31,INDEX($GT:$GT,$JD602+31),"")</f>
      </c>
      <c r="IA602">
        <f>IF($JE602&gt;=32,INDEX($GT:$GT,$JD602+32),"")</f>
      </c>
      <c r="IB602">
        <f>IF($JE602&gt;=33,INDEX($GT:$GT,$JD602+33),"")</f>
      </c>
      <c r="IC602">
        <f>IF($JE602&gt;=34,INDEX($GT:$GT,$JD602+34),"")</f>
      </c>
      <c r="ID602">
        <f>IF($JE602&gt;=35,INDEX($GT:$GT,$JD602+35),"")</f>
      </c>
      <c r="IE602">
        <f>IF($JE602&gt;=36,INDEX($GT:$GT,$JD602+36),"")</f>
      </c>
      <c r="IF602">
        <f>IF($JE602&gt;=37,INDEX($GT:$GT,$JD602+37),"")</f>
      </c>
      <c r="IG602">
        <f>IF($JE602&gt;=38,INDEX($GT:$GT,$JD602+38),"")</f>
      </c>
      <c r="IH602">
        <f>IF($JE602&gt;=39,INDEX($GT:$GT,$JD602+39),"")</f>
      </c>
      <c r="II602">
        <f>IF($JE602&gt;=40,INDEX($GT:$GT,$JD602+40),"")</f>
      </c>
      <c r="IJ602">
        <f>IF($JE602&gt;=41,INDEX($GT:$GT,$JD602+41),"")</f>
      </c>
      <c r="IK602">
        <f>IF($JE602&gt;=42,INDEX($GT:$GT,$JD602+42),"")</f>
      </c>
      <c r="IL602">
        <f>IF($JE602&gt;=43,INDEX($GT:$GT,$JD602+43),"")</f>
      </c>
      <c r="IM602">
        <f>IF($JE602&gt;=44,INDEX($GT:$GT,$JD602+44),"")</f>
      </c>
      <c r="IN602">
        <f>IF($JE602&gt;=45,INDEX($GT:$GT,$JD602+45),"")</f>
      </c>
      <c r="IO602">
        <f>IF($JE602&gt;=46,INDEX($GT:$GT,$JD602+46),"")</f>
      </c>
      <c r="IP602">
        <f>IF($JE602&gt;=47,INDEX($GT:$GT,$JD602+47),"")</f>
      </c>
      <c r="IQ602">
        <f>IF($JE602&gt;=48,INDEX($GT:$GT,$JD602+48),"")</f>
      </c>
      <c r="IR602">
        <f>IF($JE602&gt;=49,INDEX($GT:$GT,$JD602+49),"")</f>
      </c>
      <c r="IS602">
        <f>IF($JE602&gt;=50,INDEX($GT:$GT,$JD602+50),"")</f>
      </c>
      <c r="IT602">
        <f>IF($JE602&gt;=51,INDEX($GT:$GT,$JD602+51),"")</f>
      </c>
      <c r="IU602">
        <f>IF($JE602&gt;=52,INDEX($GT:$GT,$JD602+52),"")</f>
      </c>
      <c r="IV602">
        <f>IF($JE602&gt;=53,INDEX($GT:$GT,$JD602+53),"")</f>
      </c>
      <c r="IW602">
        <f>IF($JE602&gt;=54,INDEX($GT:$GT,$JD602+54),"")</f>
      </c>
      <c r="IX602">
        <f>IF($JE602&gt;=55,INDEX($GT:$GT,$JD602+55),"")</f>
      </c>
      <c r="IY602">
        <f>IF($JE602&gt;=56,INDEX($GT:$GT,$JD602+56),"")</f>
      </c>
      <c r="IZ602">
        <f>IF($JE602&gt;=57,INDEX($GT:$GT,$JD602+57),"")</f>
      </c>
      <c r="JA602">
        <f>IF($JE602&gt;=58,INDEX($GT:$GT,$JD602+58),"")</f>
      </c>
      <c r="JB602">
        <f>IF($JE602&gt;=59,INDEX($GT:$GT,$JD602+59),"")</f>
      </c>
      <c r="JC602">
        <f>IF($JE602&gt;=60,INDEX($GT:$GT,$JD602+60),"")</f>
      </c>
      <c r="JD602">
        <f>IFERROR(MATCH($GS602,$GT$2:$GT$322,0)+1,0)</f>
      </c>
      <c r="JE602">
        <f>IFERROR(INDEX($GU$2:$GU$322,MATCH($GS602,$GT$2:$GT$322,0)),0)</f>
      </c>
      <c r="JF602" t="s">
        <v>28</v>
      </c>
      <c r="JG602" t="s">
        <v>28</v>
      </c>
    </row>
    <row r="603" spans="1:267" x14ac:dyDescent="0.25">
      <c r="J603" s="1"/>
      <c r="K603" s="1"/>
      <c r="L603" s="1"/>
      <c r="M603" s="1"/>
      <c r="N603" s="1">
        <f>IFERROR(IF(FIND(" - ",$J603)&gt;0,MID($J603,FIND(" - ",$J603)+3,LEN($J603)),""),"")</f>
      </c>
      <c r="P603" s="1"/>
      <c r="S603" t="s">
        <v>28</v>
      </c>
      <c r="U603">
        <f>IF(OR($S603="",$T603=""),"",IFERROR($S603/$T603,0))</f>
      </c>
      <c r="V603">
        <f>IF($S603="","",
IF($K603="","",
IF(ISNUMBER(SEARCH("exempt",LOWER($K603))),0,
$S603*(VALUE(SUBSTITUTE($K603,"%",""))/100))))</f>
      </c>
      <c r="AB603">
        <f>IF($S603="","",
SUM($S603,$V603,$Z603,$W603,$Y603)-
IF($AA603="",0,VALUE($AA603)))</f>
      </c>
      <c r="AJ603" t="s">
        <v>1301</v>
      </c>
      <c r="AR603">
        <f>IFERROR(LEFT($J603,FIND(" - ",$J603)-1),$J603)</f>
      </c>
      <c r="AU603">
        <f>IF($CJ603&gt;=1,INDEX($AS:$AS,$CI603+1),"")</f>
      </c>
      <c r="AV603">
        <f>IF($CJ603&gt;=2,INDEX($AS:$AS,$CI603+2),"")</f>
      </c>
      <c r="AW603">
        <f>IF($CJ603&gt;=3,INDEX($AS:$AS,$CI603+3),"")</f>
      </c>
      <c r="AX603">
        <f>IF($CJ603&gt;=4,INDEX($AS:$AS,$CI603+4),"")</f>
      </c>
      <c r="AY603">
        <f>IF($CJ603&gt;=5,INDEX($AS:$AS,$CI603+5),"")</f>
      </c>
      <c r="AZ603">
        <f>IF($CJ603&gt;=6,INDEX($AS:$AS,$CI603+6),"")</f>
      </c>
      <c r="BA603">
        <f>IF($CJ603&gt;=7,INDEX($AS:$AS,$CI603+7),"")</f>
      </c>
      <c r="BB603">
        <f>IF($CJ603&gt;=8,INDEX($AS:$AS,$CI603+8),"")</f>
      </c>
      <c r="BC603">
        <f>IF($CJ603&gt;=9,INDEX($AS:$AS,$CI603+9),"")</f>
      </c>
      <c r="BD603">
        <f>IF($CJ603&gt;=10,INDEX($AS:$AS,$CI603+10),"")</f>
      </c>
      <c r="BE603">
        <f>IF($CJ603&gt;=11,INDEX($AS:$AS,$CI603+11),"")</f>
      </c>
      <c r="BF603">
        <f>IF($CJ603&gt;=12,INDEX($AS:$AS,$CI603+12),"")</f>
      </c>
      <c r="BG603">
        <f>IF($CJ603&gt;=13,INDEX($AS:$AS,$CI603+13),"")</f>
      </c>
      <c r="BH603">
        <f>IF($CJ603&gt;=14,INDEX($AS:$AS,$CI603+14),"")</f>
      </c>
      <c r="BI603">
        <f>IF($CJ603&gt;=15,INDEX($AS:$AS,$CI603+15),"")</f>
      </c>
      <c r="BJ603">
        <f>IF($CJ603&gt;=16,INDEX($AS:$AS,$CI603+16),"")</f>
      </c>
      <c r="BK603">
        <f>IF($CJ603&gt;=17,INDEX($AS:$AS,$CI603+17),"")</f>
      </c>
      <c r="BL603">
        <f>IF($CJ603&gt;=18,INDEX($AS:$AS,$CI603+18),"")</f>
      </c>
      <c r="BM603">
        <f>IF($CJ603&gt;=19,INDEX($AS:$AS,$CI603+19),"")</f>
      </c>
      <c r="BN603">
        <f>IF($CJ603&gt;=20,INDEX($AS:$AS,$CI603+20),"")</f>
      </c>
      <c r="BO603">
        <f>IF($CJ603&gt;=21,INDEX($AS:$AS,$CI603+21),"")</f>
      </c>
      <c r="BP603">
        <f>IF($CJ603&gt;=22,INDEX($AS:$AS,$CI603+22),"")</f>
      </c>
      <c r="BQ603">
        <f>IF($CJ603&gt;=23,INDEX($AS:$AS,$CI603+23),"")</f>
      </c>
      <c r="BR603">
        <f>IF($CJ603&gt;=24,INDEX($AS:$AS,$CI603+24),"")</f>
      </c>
      <c r="BS603">
        <f>IF($CJ603&gt;=25,INDEX($AS:$AS,$CI603+25),"")</f>
      </c>
      <c r="BT603">
        <f>IF($CJ603&gt;=26,INDEX($AS:$AS,$CI603+26),"")</f>
      </c>
      <c r="BU603">
        <f>IF($CJ603&gt;=27,INDEX($AS:$AS,$CI603+27),"")</f>
      </c>
      <c r="BV603">
        <f>IF($CJ603&gt;=28,INDEX($AS:$AS,$CI603+28),"")</f>
      </c>
      <c r="BW603">
        <f>IF($CJ603&gt;=29,INDEX($AS:$AS,$CI603+29),"")</f>
      </c>
      <c r="BX603">
        <f>IF($CJ603&gt;=30,INDEX($AS:$AS,$CI603+30),"")</f>
      </c>
      <c r="BY603">
        <f>IF($CJ603&gt;=31,INDEX($AS:$AS,$CI603+31),"")</f>
      </c>
      <c r="BZ603">
        <f>IF($CJ603&gt;=32,INDEX($AS:$AS,$CI603+32),"")</f>
      </c>
      <c r="CA603">
        <f>IF($CJ603&gt;=33,INDEX($AS:$AS,$CI603+33),"")</f>
      </c>
      <c r="CB603">
        <f>IF($CJ603&gt;=34,INDEX($AS:$AS,$CI603+34),"")</f>
      </c>
      <c r="CC603">
        <f>IF($CJ603&gt;=35,INDEX($AS:$AS,$CI603+35),"")</f>
      </c>
      <c r="CD603">
        <f>IF($CJ603&gt;=36,INDEX($AS:$AS,$CI603+36),"")</f>
      </c>
      <c r="CE603">
        <f>IF($CJ603&gt;=37,INDEX($AS:$AS,$CI603+37),"")</f>
      </c>
      <c r="CF603">
        <f>IF($CJ603&gt;=38,INDEX($AS:$AS,$CI603+38),"")</f>
      </c>
      <c r="CG603">
        <f>IF($CJ603&gt;=39,INDEX($AS:$AS,$CI603+39),"")</f>
      </c>
      <c r="CH603">
        <f>IF($CJ603&gt;=40,INDEX($AS:$AS,$CI603+40),"")</f>
      </c>
      <c r="CI603">
        <f>IFERROR(MATCH($AR603,$AS$2:$AS$133,0)+1,0)</f>
      </c>
      <c r="CJ603">
        <f>IFERROR(INDEX($AT$2:$AT$133,MATCH($AR603,$AS$2:$AS$133,0)),0)</f>
      </c>
      <c r="CK603">
        <f>IFERROR(LEFT($O603,FIND(" - ",$O603)-1),$O603)</f>
      </c>
      <c r="CL603" t="s">
        <v>211</v>
      </c>
      <c r="CN603">
        <f>IF($DI603&gt;=1,INDEX($CL:$CL,$DH603+1),"")</f>
      </c>
      <c r="CO603">
        <f>IF($DI603&gt;=2,INDEX($CL:$CL,$DH603+2),"")</f>
      </c>
      <c r="CP603">
        <f>IF($DI603&gt;=3,INDEX($CL:$CL,$DH603+3),"")</f>
      </c>
      <c r="CQ603">
        <f>IF($DI603&gt;=4,INDEX($CL:$CL,$DH603+4),"")</f>
      </c>
      <c r="CR603">
        <f>IF($DI603&gt;=5,INDEX($CL:$CL,$DH603+5),"")</f>
      </c>
      <c r="CS603">
        <f>IF($DI603&gt;=6,INDEX($CL:$CL,$DH603+6),"")</f>
      </c>
      <c r="CT603">
        <f>IF($DI603&gt;=7,INDEX($CL:$CL,$DH603+7),"")</f>
      </c>
      <c r="CU603">
        <f>IF($DI603&gt;=8,INDEX($CL:$CL,$DH603+8),"")</f>
      </c>
      <c r="CV603">
        <f>IF($DI603&gt;=9,INDEX($CL:$CL,$DH603+9),"")</f>
      </c>
      <c r="CW603">
        <f>IF($DI603&gt;=10,INDEX($CL:$CL,$DH603+10),"")</f>
      </c>
      <c r="CX603">
        <f>IF($DI603&gt;=11,INDEX($CL:$CL,$DH603+11),"")</f>
      </c>
      <c r="CY603">
        <f>IF($DI603&gt;=12,INDEX($CL:$CL,$DH603+12),"")</f>
      </c>
      <c r="CZ603">
        <f>IF($DI603&gt;=13,INDEX($CL:$CL,$DH603+13),"")</f>
      </c>
      <c r="DA603">
        <f>IF($DI603&gt;=14,INDEX($CL:$CL,$DH603+14),"")</f>
      </c>
      <c r="DB603">
        <f>IF($DI603&gt;=15,INDEX($CL:$CL,$DH603+15),"")</f>
      </c>
      <c r="DC603">
        <f>IF($DI603&gt;=16,INDEX($CL:$CL,$DH603+16),"")</f>
      </c>
      <c r="DD603">
        <f>IF($DI603&gt;=17,INDEX($CL:$CL,$DH603+17),"")</f>
      </c>
      <c r="DE603">
        <f>IF($DI603&gt;=18,INDEX($CL:$CL,$DH603+18),"")</f>
      </c>
      <c r="DF603">
        <f>IF($DI603&gt;=19,INDEX($CL:$CL,$DH603+19),"")</f>
      </c>
      <c r="DG603">
        <f>IF($DI603&gt;=20,INDEX($CL:$CL,$DH603+20),"")</f>
      </c>
      <c r="DH603">
        <f>IFERROR(MATCH($CK603,$CL$2:$CL$1558,0)+1,0)</f>
      </c>
      <c r="DI603">
        <f>IFERROR(INDEX($CM$2:$CM$1558,MATCH($CK603,$CL$2:$CL$1558,0)),0)</f>
      </c>
      <c r="DJ603">
        <f>IFERROR(INDEX($AQ:$AQ,MATCH($K603,$AP:$AP,0))&amp;"","")</f>
      </c>
      <c r="DN603">
        <f>IF($GQ603&gt;=1,INDEX($DK:$DK,$GP603+1),"")</f>
      </c>
      <c r="DO603">
        <f>IF($GQ603&gt;=2,INDEX($DK:$DK,$GP603+2),"")</f>
      </c>
      <c r="DP603">
        <f>IF($GQ603&gt;=3,INDEX($DK:$DK,$GP603+3),"")</f>
      </c>
      <c r="DQ603">
        <f>IF($GQ603&gt;=4,INDEX($DK:$DK,$GP603+4),"")</f>
      </c>
      <c r="DR603">
        <f>IF($GQ603&gt;=5,INDEX($DK:$DK,$GP603+5),"")</f>
      </c>
      <c r="DS603">
        <f>IF($GQ603&gt;=6,INDEX($DK:$DK,$GP603+6),"")</f>
      </c>
      <c r="DT603">
        <f>IF($GQ603&gt;=7,INDEX($DK:$DK,$GP603+7),"")</f>
      </c>
      <c r="DU603">
        <f>IF($GQ603&gt;=8,INDEX($DK:$DK,$GP603+8),"")</f>
      </c>
      <c r="DV603">
        <f>IF($GQ603&gt;=9,INDEX($DK:$DK,$GP603+9),"")</f>
      </c>
      <c r="DW603">
        <f>IF($GQ603&gt;=10,INDEX($DK:$DK,$GP603+10),"")</f>
      </c>
      <c r="DX603">
        <f>IF($GQ603&gt;=11,INDEX($DK:$DK,$GP603+11),"")</f>
      </c>
      <c r="DY603">
        <f>IF($GQ603&gt;=12,INDEX($DK:$DK,$GP603+12),"")</f>
      </c>
      <c r="DZ603">
        <f>IF($GQ603&gt;=13,INDEX($DK:$DK,$GP603+13),"")</f>
      </c>
      <c r="EA603">
        <f>IF($GQ603&gt;=14,INDEX($DK:$DK,$GP603+14),"")</f>
      </c>
      <c r="EB603">
        <f>IF($GQ603&gt;=15,INDEX($DK:$DK,$GP603+15),"")</f>
      </c>
      <c r="EC603">
        <f>IF($GQ603&gt;=16,INDEX($DK:$DK,$GP603+16),"")</f>
      </c>
      <c r="ED603">
        <f>IF($GQ603&gt;=17,INDEX($DK:$DK,$GP603+17),"")</f>
      </c>
      <c r="EE603">
        <f>IF($GQ603&gt;=18,INDEX($DK:$DK,$GP603+18),"")</f>
      </c>
      <c r="EF603">
        <f>IF($GQ603&gt;=19,INDEX($DK:$DK,$GP603+19),"")</f>
      </c>
      <c r="EG603">
        <f>IF($GQ603&gt;=20,INDEX($DK:$DK,$GP603+20),"")</f>
      </c>
      <c r="EH603">
        <f>IF($GQ603&gt;=21,INDEX($DK:$DK,$GP603+21),"")</f>
      </c>
      <c r="EI603">
        <f>IF($GQ603&gt;=22,INDEX($DK:$DK,$GP603+22),"")</f>
      </c>
      <c r="EJ603">
        <f>IF($GQ603&gt;=23,INDEX($DK:$DK,$GP603+23),"")</f>
      </c>
      <c r="EK603">
        <f>IF($GQ603&gt;=24,INDEX($DK:$DK,$GP603+24),"")</f>
      </c>
      <c r="EL603">
        <f>IF($GQ603&gt;=25,INDEX($DK:$DK,$GP603+25),"")</f>
      </c>
      <c r="EM603">
        <f>IF($GQ603&gt;=26,INDEX($DK:$DK,$GP603+26),"")</f>
      </c>
      <c r="EN603">
        <f>IF($GQ603&gt;=27,INDEX($DK:$DK,$GP603+27),"")</f>
      </c>
      <c r="EO603">
        <f>IF($GQ603&gt;=28,INDEX($DK:$DK,$GP603+28),"")</f>
      </c>
      <c r="EP603">
        <f>IF($GQ603&gt;=29,INDEX($DK:$DK,$GP603+29),"")</f>
      </c>
      <c r="EQ603">
        <f>IF($GQ603&gt;=30,INDEX($DK:$DK,$GP603+30),"")</f>
      </c>
      <c r="ER603">
        <f>IF($GQ603&gt;=31,INDEX($DK:$DK,$GP603+31),"")</f>
      </c>
      <c r="ES603">
        <f>IF($GQ603&gt;=32,INDEX($DK:$DK,$GP603+32),"")</f>
      </c>
      <c r="ET603">
        <f>IF($GQ603&gt;=33,INDEX($DK:$DK,$GP603+33),"")</f>
      </c>
      <c r="EU603">
        <f>IF($GQ603&gt;=34,INDEX($DK:$DK,$GP603+34),"")</f>
      </c>
      <c r="EV603">
        <f>IF($GQ603&gt;=35,INDEX($DK:$DK,$GP603+35),"")</f>
      </c>
      <c r="EW603">
        <f>IF($GQ603&gt;=36,INDEX($DK:$DK,$GP603+36),"")</f>
      </c>
      <c r="EX603">
        <f>IF($GQ603&gt;=37,INDEX($DK:$DK,$GP603+37),"")</f>
      </c>
      <c r="EY603">
        <f>IF($GQ603&gt;=38,INDEX($DK:$DK,$GP603+38),"")</f>
      </c>
      <c r="EZ603">
        <f>IF($GQ603&gt;=39,INDEX($DK:$DK,$GP603+39),"")</f>
      </c>
      <c r="FA603">
        <f>IF($GQ603&gt;=40,INDEX($DK:$DK,$GP603+40),"")</f>
      </c>
      <c r="FB603">
        <f>IF($GQ603&gt;=1,INDEX($DL:$DL,$GP603+1),"")</f>
      </c>
      <c r="FC603">
        <f>IF($GQ603&gt;=2,INDEX($DL:$DL,$GP603+2),"")</f>
      </c>
      <c r="FD603">
        <f>IF($GQ603&gt;=3,INDEX($DL:$DL,$GP603+3),"")</f>
      </c>
      <c r="FE603">
        <f>IF($GQ603&gt;=4,INDEX($DL:$DL,$GP603+4),"")</f>
      </c>
      <c r="FF603">
        <f>IF($GQ603&gt;=5,INDEX($DL:$DL,$GP603+5),"")</f>
      </c>
      <c r="FG603">
        <f>IF($GQ603&gt;=6,INDEX($DL:$DL,$GP603+6),"")</f>
      </c>
      <c r="FH603">
        <f>IF($GQ603&gt;=7,INDEX($DL:$DL,$GP603+7),"")</f>
      </c>
      <c r="FI603">
        <f>IF($GQ603&gt;=8,INDEX($DL:$DL,$GP603+8),"")</f>
      </c>
      <c r="FJ603">
        <f>IF($GQ603&gt;=9,INDEX($DL:$DL,$GP603+9),"")</f>
      </c>
      <c r="FK603">
        <f>IF($GQ603&gt;=10,INDEX($DL:$DL,$GP603+10),"")</f>
      </c>
      <c r="FL603">
        <f>IF($GQ603&gt;=11,INDEX($DL:$DL,$GP603+11),"")</f>
      </c>
      <c r="FM603">
        <f>IF($GQ603&gt;=12,INDEX($DL:$DL,$GP603+12),"")</f>
      </c>
      <c r="FN603">
        <f>IF($GQ603&gt;=13,INDEX($DL:$DL,$GP603+13),"")</f>
      </c>
      <c r="FO603">
        <f>IF($GQ603&gt;=14,INDEX($DL:$DL,$GP603+14),"")</f>
      </c>
      <c r="FP603">
        <f>IF($GQ603&gt;=15,INDEX($DL:$DL,$GP603+15),"")</f>
      </c>
      <c r="FQ603">
        <f>IF($GQ603&gt;=16,INDEX($DL:$DL,$GP603+16),"")</f>
      </c>
      <c r="FR603">
        <f>IF($GQ603&gt;=17,INDEX($DL:$DL,$GP603+17),"")</f>
      </c>
      <c r="FS603">
        <f>IF($GQ603&gt;=18,INDEX($DL:$DL,$GP603+18),"")</f>
      </c>
      <c r="FT603">
        <f>IF($GQ603&gt;=19,INDEX($DL:$DL,$GP603+19),"")</f>
      </c>
      <c r="FU603">
        <f>IF($GQ603&gt;=20,INDEX($DL:$DL,$GP603+20),"")</f>
      </c>
      <c r="FV603">
        <f>IF($GQ603&gt;=21,INDEX($DL:$DL,$GP603+21),"")</f>
      </c>
      <c r="FW603">
        <f>IF($GQ603&gt;=22,INDEX($DL:$DL,$GP603+22),"")</f>
      </c>
      <c r="FX603">
        <f>IF($GQ603&gt;=23,INDEX($DL:$DL,$GP603+23),"")</f>
      </c>
      <c r="FY603">
        <f>IF($GQ603&gt;=24,INDEX($DL:$DL,$GP603+24),"")</f>
      </c>
      <c r="FZ603">
        <f>IF($GQ603&gt;=25,INDEX($DL:$DL,$GP603+25),"")</f>
      </c>
      <c r="GA603">
        <f>IF($GQ603&gt;=26,INDEX($DL:$DL,$GP603+26),"")</f>
      </c>
      <c r="GB603">
        <f>IF($GQ603&gt;=27,INDEX($DL:$DL,$GP603+27),"")</f>
      </c>
      <c r="GC603">
        <f>IF($GQ603&gt;=28,INDEX($DL:$DL,$GP603+28),"")</f>
      </c>
      <c r="GD603">
        <f>IF($GQ603&gt;=29,INDEX($DL:$DL,$GP603+29),"")</f>
      </c>
      <c r="GE603">
        <f>IF($GQ603&gt;=30,INDEX($DL:$DL,$GP603+30),"")</f>
      </c>
      <c r="GF603">
        <f>IF($GQ603&gt;=31,INDEX($DL:$DL,$GP603+31),"")</f>
      </c>
      <c r="GG603">
        <f>IF($GQ603&gt;=32,INDEX($DL:$DL,$GP603+32),"")</f>
      </c>
      <c r="GH603">
        <f>IF($GQ603&gt;=33,INDEX($DL:$DL,$GP603+33),"")</f>
      </c>
      <c r="GI603">
        <f>IF($GQ603&gt;=34,INDEX($DL:$DL,$GP603+34),"")</f>
      </c>
      <c r="GJ603">
        <f>IF($GQ603&gt;=35,INDEX($DL:$DL,$GP603+35),"")</f>
      </c>
      <c r="GK603">
        <f>IF($GQ603&gt;=36,INDEX($DL:$DL,$GP603+36),"")</f>
      </c>
      <c r="GL603">
        <f>IF($GQ603&gt;=37,INDEX($DL:$DL,$GP603+37),"")</f>
      </c>
      <c r="GM603">
        <f>IF($GQ603&gt;=38,INDEX($DL:$DL,$GP603+38),"")</f>
      </c>
      <c r="GN603">
        <f>IF($GQ603&gt;=39,INDEX($DL:$DL,$GP603+39),"")</f>
      </c>
      <c r="GO603">
        <f>IF($GQ603&gt;=40,INDEX($DL:$DL,$GP603+40),"")</f>
      </c>
      <c r="GP603">
        <f>IFERROR(MATCH($DJ603,$DK$2:$DK$148,0)+1,0)</f>
      </c>
      <c r="GQ603">
        <f>IFERROR(INDEX($DM$2:$DM$148,MATCH($DJ603,$DK$2:$DK$148,0)),0)</f>
      </c>
      <c r="GR603">
        <f>IFERROR(MATCH($L603,$DN$603:$FA$603,0),0)</f>
      </c>
      <c r="GS603">
        <f>IF($GR603&gt;0,INDEX($FB$603:$GO$603,$GR603),"")</f>
      </c>
      <c r="GV603">
        <f>IF($JE603&gt;=1,INDEX($GT:$GT,$JD603+1),"")</f>
      </c>
      <c r="GW603">
        <f>IF($JE603&gt;=2,INDEX($GT:$GT,$JD603+2),"")</f>
      </c>
      <c r="GX603">
        <f>IF($JE603&gt;=3,INDEX($GT:$GT,$JD603+3),"")</f>
      </c>
      <c r="GY603">
        <f>IF($JE603&gt;=4,INDEX($GT:$GT,$JD603+4),"")</f>
      </c>
      <c r="GZ603">
        <f>IF($JE603&gt;=5,INDEX($GT:$GT,$JD603+5),"")</f>
      </c>
      <c r="HA603">
        <f>IF($JE603&gt;=6,INDEX($GT:$GT,$JD603+6),"")</f>
      </c>
      <c r="HB603">
        <f>IF($JE603&gt;=7,INDEX($GT:$GT,$JD603+7),"")</f>
      </c>
      <c r="HC603">
        <f>IF($JE603&gt;=8,INDEX($GT:$GT,$JD603+8),"")</f>
      </c>
      <c r="HD603">
        <f>IF($JE603&gt;=9,INDEX($GT:$GT,$JD603+9),"")</f>
      </c>
      <c r="HE603">
        <f>IF($JE603&gt;=10,INDEX($GT:$GT,$JD603+10),"")</f>
      </c>
      <c r="HF603">
        <f>IF($JE603&gt;=11,INDEX($GT:$GT,$JD603+11),"")</f>
      </c>
      <c r="HG603">
        <f>IF($JE603&gt;=12,INDEX($GT:$GT,$JD603+12),"")</f>
      </c>
      <c r="HH603">
        <f>IF($JE603&gt;=13,INDEX($GT:$GT,$JD603+13),"")</f>
      </c>
      <c r="HI603">
        <f>IF($JE603&gt;=14,INDEX($GT:$GT,$JD603+14),"")</f>
      </c>
      <c r="HJ603">
        <f>IF($JE603&gt;=15,INDEX($GT:$GT,$JD603+15),"")</f>
      </c>
      <c r="HK603">
        <f>IF($JE603&gt;=16,INDEX($GT:$GT,$JD603+16),"")</f>
      </c>
      <c r="HL603">
        <f>IF($JE603&gt;=17,INDEX($GT:$GT,$JD603+17),"")</f>
      </c>
      <c r="HM603">
        <f>IF($JE603&gt;=18,INDEX($GT:$GT,$JD603+18),"")</f>
      </c>
      <c r="HN603">
        <f>IF($JE603&gt;=19,INDEX($GT:$GT,$JD603+19),"")</f>
      </c>
      <c r="HO603">
        <f>IF($JE603&gt;=20,INDEX($GT:$GT,$JD603+20),"")</f>
      </c>
      <c r="HP603">
        <f>IF($JE603&gt;=21,INDEX($GT:$GT,$JD603+21),"")</f>
      </c>
      <c r="HQ603">
        <f>IF($JE603&gt;=22,INDEX($GT:$GT,$JD603+22),"")</f>
      </c>
      <c r="HR603">
        <f>IF($JE603&gt;=23,INDEX($GT:$GT,$JD603+23),"")</f>
      </c>
      <c r="HS603">
        <f>IF($JE603&gt;=24,INDEX($GT:$GT,$JD603+24),"")</f>
      </c>
      <c r="HT603">
        <f>IF($JE603&gt;=25,INDEX($GT:$GT,$JD603+25),"")</f>
      </c>
      <c r="HU603">
        <f>IF($JE603&gt;=26,INDEX($GT:$GT,$JD603+26),"")</f>
      </c>
      <c r="HV603">
        <f>IF($JE603&gt;=27,INDEX($GT:$GT,$JD603+27),"")</f>
      </c>
      <c r="HW603">
        <f>IF($JE603&gt;=28,INDEX($GT:$GT,$JD603+28),"")</f>
      </c>
      <c r="HX603">
        <f>IF($JE603&gt;=29,INDEX($GT:$GT,$JD603+29),"")</f>
      </c>
      <c r="HY603">
        <f>IF($JE603&gt;=30,INDEX($GT:$GT,$JD603+30),"")</f>
      </c>
      <c r="HZ603">
        <f>IF($JE603&gt;=31,INDEX($GT:$GT,$JD603+31),"")</f>
      </c>
      <c r="IA603">
        <f>IF($JE603&gt;=32,INDEX($GT:$GT,$JD603+32),"")</f>
      </c>
      <c r="IB603">
        <f>IF($JE603&gt;=33,INDEX($GT:$GT,$JD603+33),"")</f>
      </c>
      <c r="IC603">
        <f>IF($JE603&gt;=34,INDEX($GT:$GT,$JD603+34),"")</f>
      </c>
      <c r="ID603">
        <f>IF($JE603&gt;=35,INDEX($GT:$GT,$JD603+35),"")</f>
      </c>
      <c r="IE603">
        <f>IF($JE603&gt;=36,INDEX($GT:$GT,$JD603+36),"")</f>
      </c>
      <c r="IF603">
        <f>IF($JE603&gt;=37,INDEX($GT:$GT,$JD603+37),"")</f>
      </c>
      <c r="IG603">
        <f>IF($JE603&gt;=38,INDEX($GT:$GT,$JD603+38),"")</f>
      </c>
      <c r="IH603">
        <f>IF($JE603&gt;=39,INDEX($GT:$GT,$JD603+39),"")</f>
      </c>
      <c r="II603">
        <f>IF($JE603&gt;=40,INDEX($GT:$GT,$JD603+40),"")</f>
      </c>
      <c r="IJ603">
        <f>IF($JE603&gt;=41,INDEX($GT:$GT,$JD603+41),"")</f>
      </c>
      <c r="IK603">
        <f>IF($JE603&gt;=42,INDEX($GT:$GT,$JD603+42),"")</f>
      </c>
      <c r="IL603">
        <f>IF($JE603&gt;=43,INDEX($GT:$GT,$JD603+43),"")</f>
      </c>
      <c r="IM603">
        <f>IF($JE603&gt;=44,INDEX($GT:$GT,$JD603+44),"")</f>
      </c>
      <c r="IN603">
        <f>IF($JE603&gt;=45,INDEX($GT:$GT,$JD603+45),"")</f>
      </c>
      <c r="IO603">
        <f>IF($JE603&gt;=46,INDEX($GT:$GT,$JD603+46),"")</f>
      </c>
      <c r="IP603">
        <f>IF($JE603&gt;=47,INDEX($GT:$GT,$JD603+47),"")</f>
      </c>
      <c r="IQ603">
        <f>IF($JE603&gt;=48,INDEX($GT:$GT,$JD603+48),"")</f>
      </c>
      <c r="IR603">
        <f>IF($JE603&gt;=49,INDEX($GT:$GT,$JD603+49),"")</f>
      </c>
      <c r="IS603">
        <f>IF($JE603&gt;=50,INDEX($GT:$GT,$JD603+50),"")</f>
      </c>
      <c r="IT603">
        <f>IF($JE603&gt;=51,INDEX($GT:$GT,$JD603+51),"")</f>
      </c>
      <c r="IU603">
        <f>IF($JE603&gt;=52,INDEX($GT:$GT,$JD603+52),"")</f>
      </c>
      <c r="IV603">
        <f>IF($JE603&gt;=53,INDEX($GT:$GT,$JD603+53),"")</f>
      </c>
      <c r="IW603">
        <f>IF($JE603&gt;=54,INDEX($GT:$GT,$JD603+54),"")</f>
      </c>
      <c r="IX603">
        <f>IF($JE603&gt;=55,INDEX($GT:$GT,$JD603+55),"")</f>
      </c>
      <c r="IY603">
        <f>IF($JE603&gt;=56,INDEX($GT:$GT,$JD603+56),"")</f>
      </c>
      <c r="IZ603">
        <f>IF($JE603&gt;=57,INDEX($GT:$GT,$JD603+57),"")</f>
      </c>
      <c r="JA603">
        <f>IF($JE603&gt;=58,INDEX($GT:$GT,$JD603+58),"")</f>
      </c>
      <c r="JB603">
        <f>IF($JE603&gt;=59,INDEX($GT:$GT,$JD603+59),"")</f>
      </c>
      <c r="JC603">
        <f>IF($JE603&gt;=60,INDEX($GT:$GT,$JD603+60),"")</f>
      </c>
      <c r="JD603">
        <f>IFERROR(MATCH($GS603,$GT$2:$GT$322,0)+1,0)</f>
      </c>
      <c r="JE603">
        <f>IFERROR(INDEX($GU$2:$GU$322,MATCH($GS603,$GT$2:$GT$322,0)),0)</f>
      </c>
      <c r="JF603" t="s">
        <v>28</v>
      </c>
      <c r="JG603" t="s">
        <v>28</v>
      </c>
    </row>
    <row r="604" spans="1:267" x14ac:dyDescent="0.25">
      <c r="J604" s="1"/>
      <c r="K604" s="1"/>
      <c r="L604" s="1"/>
      <c r="M604" s="1"/>
      <c r="N604" s="1">
        <f>IFERROR(IF(FIND(" - ",$J604)&gt;0,MID($J604,FIND(" - ",$J604)+3,LEN($J604)),""),"")</f>
      </c>
      <c r="P604" s="1"/>
      <c r="S604" t="s">
        <v>28</v>
      </c>
      <c r="U604">
        <f>IF(OR($S604="",$T604=""),"",IFERROR($S604/$T604,0))</f>
      </c>
      <c r="V604">
        <f>IF($S604="","",
IF($K604="","",
IF(ISNUMBER(SEARCH("exempt",LOWER($K604))),0,
$S604*(VALUE(SUBSTITUTE($K604,"%",""))/100))))</f>
      </c>
      <c r="AB604">
        <f>IF($S604="","",
SUM($S604,$V604,$Z604,$W604,$Y604)-
IF($AA604="",0,VALUE($AA604)))</f>
      </c>
      <c r="AJ604" t="s">
        <v>1302</v>
      </c>
      <c r="AR604">
        <f>IFERROR(LEFT($J604,FIND(" - ",$J604)-1),$J604)</f>
      </c>
      <c r="AU604">
        <f>IF($CJ604&gt;=1,INDEX($AS:$AS,$CI604+1),"")</f>
      </c>
      <c r="AV604">
        <f>IF($CJ604&gt;=2,INDEX($AS:$AS,$CI604+2),"")</f>
      </c>
      <c r="AW604">
        <f>IF($CJ604&gt;=3,INDEX($AS:$AS,$CI604+3),"")</f>
      </c>
      <c r="AX604">
        <f>IF($CJ604&gt;=4,INDEX($AS:$AS,$CI604+4),"")</f>
      </c>
      <c r="AY604">
        <f>IF($CJ604&gt;=5,INDEX($AS:$AS,$CI604+5),"")</f>
      </c>
      <c r="AZ604">
        <f>IF($CJ604&gt;=6,INDEX($AS:$AS,$CI604+6),"")</f>
      </c>
      <c r="BA604">
        <f>IF($CJ604&gt;=7,INDEX($AS:$AS,$CI604+7),"")</f>
      </c>
      <c r="BB604">
        <f>IF($CJ604&gt;=8,INDEX($AS:$AS,$CI604+8),"")</f>
      </c>
      <c r="BC604">
        <f>IF($CJ604&gt;=9,INDEX($AS:$AS,$CI604+9),"")</f>
      </c>
      <c r="BD604">
        <f>IF($CJ604&gt;=10,INDEX($AS:$AS,$CI604+10),"")</f>
      </c>
      <c r="BE604">
        <f>IF($CJ604&gt;=11,INDEX($AS:$AS,$CI604+11),"")</f>
      </c>
      <c r="BF604">
        <f>IF($CJ604&gt;=12,INDEX($AS:$AS,$CI604+12),"")</f>
      </c>
      <c r="BG604">
        <f>IF($CJ604&gt;=13,INDEX($AS:$AS,$CI604+13),"")</f>
      </c>
      <c r="BH604">
        <f>IF($CJ604&gt;=14,INDEX($AS:$AS,$CI604+14),"")</f>
      </c>
      <c r="BI604">
        <f>IF($CJ604&gt;=15,INDEX($AS:$AS,$CI604+15),"")</f>
      </c>
      <c r="BJ604">
        <f>IF($CJ604&gt;=16,INDEX($AS:$AS,$CI604+16),"")</f>
      </c>
      <c r="BK604">
        <f>IF($CJ604&gt;=17,INDEX($AS:$AS,$CI604+17),"")</f>
      </c>
      <c r="BL604">
        <f>IF($CJ604&gt;=18,INDEX($AS:$AS,$CI604+18),"")</f>
      </c>
      <c r="BM604">
        <f>IF($CJ604&gt;=19,INDEX($AS:$AS,$CI604+19),"")</f>
      </c>
      <c r="BN604">
        <f>IF($CJ604&gt;=20,INDEX($AS:$AS,$CI604+20),"")</f>
      </c>
      <c r="BO604">
        <f>IF($CJ604&gt;=21,INDEX($AS:$AS,$CI604+21),"")</f>
      </c>
      <c r="BP604">
        <f>IF($CJ604&gt;=22,INDEX($AS:$AS,$CI604+22),"")</f>
      </c>
      <c r="BQ604">
        <f>IF($CJ604&gt;=23,INDEX($AS:$AS,$CI604+23),"")</f>
      </c>
      <c r="BR604">
        <f>IF($CJ604&gt;=24,INDEX($AS:$AS,$CI604+24),"")</f>
      </c>
      <c r="BS604">
        <f>IF($CJ604&gt;=25,INDEX($AS:$AS,$CI604+25),"")</f>
      </c>
      <c r="BT604">
        <f>IF($CJ604&gt;=26,INDEX($AS:$AS,$CI604+26),"")</f>
      </c>
      <c r="BU604">
        <f>IF($CJ604&gt;=27,INDEX($AS:$AS,$CI604+27),"")</f>
      </c>
      <c r="BV604">
        <f>IF($CJ604&gt;=28,INDEX($AS:$AS,$CI604+28),"")</f>
      </c>
      <c r="BW604">
        <f>IF($CJ604&gt;=29,INDEX($AS:$AS,$CI604+29),"")</f>
      </c>
      <c r="BX604">
        <f>IF($CJ604&gt;=30,INDEX($AS:$AS,$CI604+30),"")</f>
      </c>
      <c r="BY604">
        <f>IF($CJ604&gt;=31,INDEX($AS:$AS,$CI604+31),"")</f>
      </c>
      <c r="BZ604">
        <f>IF($CJ604&gt;=32,INDEX($AS:$AS,$CI604+32),"")</f>
      </c>
      <c r="CA604">
        <f>IF($CJ604&gt;=33,INDEX($AS:$AS,$CI604+33),"")</f>
      </c>
      <c r="CB604">
        <f>IF($CJ604&gt;=34,INDEX($AS:$AS,$CI604+34),"")</f>
      </c>
      <c r="CC604">
        <f>IF($CJ604&gt;=35,INDEX($AS:$AS,$CI604+35),"")</f>
      </c>
      <c r="CD604">
        <f>IF($CJ604&gt;=36,INDEX($AS:$AS,$CI604+36),"")</f>
      </c>
      <c r="CE604">
        <f>IF($CJ604&gt;=37,INDEX($AS:$AS,$CI604+37),"")</f>
      </c>
      <c r="CF604">
        <f>IF($CJ604&gt;=38,INDEX($AS:$AS,$CI604+38),"")</f>
      </c>
      <c r="CG604">
        <f>IF($CJ604&gt;=39,INDEX($AS:$AS,$CI604+39),"")</f>
      </c>
      <c r="CH604">
        <f>IF($CJ604&gt;=40,INDEX($AS:$AS,$CI604+40),"")</f>
      </c>
      <c r="CI604">
        <f>IFERROR(MATCH($AR604,$AS$2:$AS$133,0)+1,0)</f>
      </c>
      <c r="CJ604">
        <f>IFERROR(INDEX($AT$2:$AT$133,MATCH($AR604,$AS$2:$AS$133,0)),0)</f>
      </c>
      <c r="CK604">
        <f>IFERROR(LEFT($O604,FIND(" - ",$O604)-1),$O604)</f>
      </c>
      <c r="CL604" t="s">
        <v>1303</v>
      </c>
      <c r="CM604">
        <v>1</v>
      </c>
      <c r="CN604">
        <f>IF($DI604&gt;=1,INDEX($CL:$CL,$DH604+1),"")</f>
      </c>
      <c r="CO604">
        <f>IF($DI604&gt;=2,INDEX($CL:$CL,$DH604+2),"")</f>
      </c>
      <c r="CP604">
        <f>IF($DI604&gt;=3,INDEX($CL:$CL,$DH604+3),"")</f>
      </c>
      <c r="CQ604">
        <f>IF($DI604&gt;=4,INDEX($CL:$CL,$DH604+4),"")</f>
      </c>
      <c r="CR604">
        <f>IF($DI604&gt;=5,INDEX($CL:$CL,$DH604+5),"")</f>
      </c>
      <c r="CS604">
        <f>IF($DI604&gt;=6,INDEX($CL:$CL,$DH604+6),"")</f>
      </c>
      <c r="CT604">
        <f>IF($DI604&gt;=7,INDEX($CL:$CL,$DH604+7),"")</f>
      </c>
      <c r="CU604">
        <f>IF($DI604&gt;=8,INDEX($CL:$CL,$DH604+8),"")</f>
      </c>
      <c r="CV604">
        <f>IF($DI604&gt;=9,INDEX($CL:$CL,$DH604+9),"")</f>
      </c>
      <c r="CW604">
        <f>IF($DI604&gt;=10,INDEX($CL:$CL,$DH604+10),"")</f>
      </c>
      <c r="CX604">
        <f>IF($DI604&gt;=11,INDEX($CL:$CL,$DH604+11),"")</f>
      </c>
      <c r="CY604">
        <f>IF($DI604&gt;=12,INDEX($CL:$CL,$DH604+12),"")</f>
      </c>
      <c r="CZ604">
        <f>IF($DI604&gt;=13,INDEX($CL:$CL,$DH604+13),"")</f>
      </c>
      <c r="DA604">
        <f>IF($DI604&gt;=14,INDEX($CL:$CL,$DH604+14),"")</f>
      </c>
      <c r="DB604">
        <f>IF($DI604&gt;=15,INDEX($CL:$CL,$DH604+15),"")</f>
      </c>
      <c r="DC604">
        <f>IF($DI604&gt;=16,INDEX($CL:$CL,$DH604+16),"")</f>
      </c>
      <c r="DD604">
        <f>IF($DI604&gt;=17,INDEX($CL:$CL,$DH604+17),"")</f>
      </c>
      <c r="DE604">
        <f>IF($DI604&gt;=18,INDEX($CL:$CL,$DH604+18),"")</f>
      </c>
      <c r="DF604">
        <f>IF($DI604&gt;=19,INDEX($CL:$CL,$DH604+19),"")</f>
      </c>
      <c r="DG604">
        <f>IF($DI604&gt;=20,INDEX($CL:$CL,$DH604+20),"")</f>
      </c>
      <c r="DH604">
        <f>IFERROR(MATCH($CK604,$CL$2:$CL$1558,0)+1,0)</f>
      </c>
      <c r="DI604">
        <f>IFERROR(INDEX($CM$2:$CM$1558,MATCH($CK604,$CL$2:$CL$1558,0)),0)</f>
      </c>
      <c r="DJ604">
        <f>IFERROR(INDEX($AQ:$AQ,MATCH($K604,$AP:$AP,0))&amp;"","")</f>
      </c>
      <c r="DN604">
        <f>IF($GQ604&gt;=1,INDEX($DK:$DK,$GP604+1),"")</f>
      </c>
      <c r="DO604">
        <f>IF($GQ604&gt;=2,INDEX($DK:$DK,$GP604+2),"")</f>
      </c>
      <c r="DP604">
        <f>IF($GQ604&gt;=3,INDEX($DK:$DK,$GP604+3),"")</f>
      </c>
      <c r="DQ604">
        <f>IF($GQ604&gt;=4,INDEX($DK:$DK,$GP604+4),"")</f>
      </c>
      <c r="DR604">
        <f>IF($GQ604&gt;=5,INDEX($DK:$DK,$GP604+5),"")</f>
      </c>
      <c r="DS604">
        <f>IF($GQ604&gt;=6,INDEX($DK:$DK,$GP604+6),"")</f>
      </c>
      <c r="DT604">
        <f>IF($GQ604&gt;=7,INDEX($DK:$DK,$GP604+7),"")</f>
      </c>
      <c r="DU604">
        <f>IF($GQ604&gt;=8,INDEX($DK:$DK,$GP604+8),"")</f>
      </c>
      <c r="DV604">
        <f>IF($GQ604&gt;=9,INDEX($DK:$DK,$GP604+9),"")</f>
      </c>
      <c r="DW604">
        <f>IF($GQ604&gt;=10,INDEX($DK:$DK,$GP604+10),"")</f>
      </c>
      <c r="DX604">
        <f>IF($GQ604&gt;=11,INDEX($DK:$DK,$GP604+11),"")</f>
      </c>
      <c r="DY604">
        <f>IF($GQ604&gt;=12,INDEX($DK:$DK,$GP604+12),"")</f>
      </c>
      <c r="DZ604">
        <f>IF($GQ604&gt;=13,INDEX($DK:$DK,$GP604+13),"")</f>
      </c>
      <c r="EA604">
        <f>IF($GQ604&gt;=14,INDEX($DK:$DK,$GP604+14),"")</f>
      </c>
      <c r="EB604">
        <f>IF($GQ604&gt;=15,INDEX($DK:$DK,$GP604+15),"")</f>
      </c>
      <c r="EC604">
        <f>IF($GQ604&gt;=16,INDEX($DK:$DK,$GP604+16),"")</f>
      </c>
      <c r="ED604">
        <f>IF($GQ604&gt;=17,INDEX($DK:$DK,$GP604+17),"")</f>
      </c>
      <c r="EE604">
        <f>IF($GQ604&gt;=18,INDEX($DK:$DK,$GP604+18),"")</f>
      </c>
      <c r="EF604">
        <f>IF($GQ604&gt;=19,INDEX($DK:$DK,$GP604+19),"")</f>
      </c>
      <c r="EG604">
        <f>IF($GQ604&gt;=20,INDEX($DK:$DK,$GP604+20),"")</f>
      </c>
      <c r="EH604">
        <f>IF($GQ604&gt;=21,INDEX($DK:$DK,$GP604+21),"")</f>
      </c>
      <c r="EI604">
        <f>IF($GQ604&gt;=22,INDEX($DK:$DK,$GP604+22),"")</f>
      </c>
      <c r="EJ604">
        <f>IF($GQ604&gt;=23,INDEX($DK:$DK,$GP604+23),"")</f>
      </c>
      <c r="EK604">
        <f>IF($GQ604&gt;=24,INDEX($DK:$DK,$GP604+24),"")</f>
      </c>
      <c r="EL604">
        <f>IF($GQ604&gt;=25,INDEX($DK:$DK,$GP604+25),"")</f>
      </c>
      <c r="EM604">
        <f>IF($GQ604&gt;=26,INDEX($DK:$DK,$GP604+26),"")</f>
      </c>
      <c r="EN604">
        <f>IF($GQ604&gt;=27,INDEX($DK:$DK,$GP604+27),"")</f>
      </c>
      <c r="EO604">
        <f>IF($GQ604&gt;=28,INDEX($DK:$DK,$GP604+28),"")</f>
      </c>
      <c r="EP604">
        <f>IF($GQ604&gt;=29,INDEX($DK:$DK,$GP604+29),"")</f>
      </c>
      <c r="EQ604">
        <f>IF($GQ604&gt;=30,INDEX($DK:$DK,$GP604+30),"")</f>
      </c>
      <c r="ER604">
        <f>IF($GQ604&gt;=31,INDEX($DK:$DK,$GP604+31),"")</f>
      </c>
      <c r="ES604">
        <f>IF($GQ604&gt;=32,INDEX($DK:$DK,$GP604+32),"")</f>
      </c>
      <c r="ET604">
        <f>IF($GQ604&gt;=33,INDEX($DK:$DK,$GP604+33),"")</f>
      </c>
      <c r="EU604">
        <f>IF($GQ604&gt;=34,INDEX($DK:$DK,$GP604+34),"")</f>
      </c>
      <c r="EV604">
        <f>IF($GQ604&gt;=35,INDEX($DK:$DK,$GP604+35),"")</f>
      </c>
      <c r="EW604">
        <f>IF($GQ604&gt;=36,INDEX($DK:$DK,$GP604+36),"")</f>
      </c>
      <c r="EX604">
        <f>IF($GQ604&gt;=37,INDEX($DK:$DK,$GP604+37),"")</f>
      </c>
      <c r="EY604">
        <f>IF($GQ604&gt;=38,INDEX($DK:$DK,$GP604+38),"")</f>
      </c>
      <c r="EZ604">
        <f>IF($GQ604&gt;=39,INDEX($DK:$DK,$GP604+39),"")</f>
      </c>
      <c r="FA604">
        <f>IF($GQ604&gt;=40,INDEX($DK:$DK,$GP604+40),"")</f>
      </c>
      <c r="FB604">
        <f>IF($GQ604&gt;=1,INDEX($DL:$DL,$GP604+1),"")</f>
      </c>
      <c r="FC604">
        <f>IF($GQ604&gt;=2,INDEX($DL:$DL,$GP604+2),"")</f>
      </c>
      <c r="FD604">
        <f>IF($GQ604&gt;=3,INDEX($DL:$DL,$GP604+3),"")</f>
      </c>
      <c r="FE604">
        <f>IF($GQ604&gt;=4,INDEX($DL:$DL,$GP604+4),"")</f>
      </c>
      <c r="FF604">
        <f>IF($GQ604&gt;=5,INDEX($DL:$DL,$GP604+5),"")</f>
      </c>
      <c r="FG604">
        <f>IF($GQ604&gt;=6,INDEX($DL:$DL,$GP604+6),"")</f>
      </c>
      <c r="FH604">
        <f>IF($GQ604&gt;=7,INDEX($DL:$DL,$GP604+7),"")</f>
      </c>
      <c r="FI604">
        <f>IF($GQ604&gt;=8,INDEX($DL:$DL,$GP604+8),"")</f>
      </c>
      <c r="FJ604">
        <f>IF($GQ604&gt;=9,INDEX($DL:$DL,$GP604+9),"")</f>
      </c>
      <c r="FK604">
        <f>IF($GQ604&gt;=10,INDEX($DL:$DL,$GP604+10),"")</f>
      </c>
      <c r="FL604">
        <f>IF($GQ604&gt;=11,INDEX($DL:$DL,$GP604+11),"")</f>
      </c>
      <c r="FM604">
        <f>IF($GQ604&gt;=12,INDEX($DL:$DL,$GP604+12),"")</f>
      </c>
      <c r="FN604">
        <f>IF($GQ604&gt;=13,INDEX($DL:$DL,$GP604+13),"")</f>
      </c>
      <c r="FO604">
        <f>IF($GQ604&gt;=14,INDEX($DL:$DL,$GP604+14),"")</f>
      </c>
      <c r="FP604">
        <f>IF($GQ604&gt;=15,INDEX($DL:$DL,$GP604+15),"")</f>
      </c>
      <c r="FQ604">
        <f>IF($GQ604&gt;=16,INDEX($DL:$DL,$GP604+16),"")</f>
      </c>
      <c r="FR604">
        <f>IF($GQ604&gt;=17,INDEX($DL:$DL,$GP604+17),"")</f>
      </c>
      <c r="FS604">
        <f>IF($GQ604&gt;=18,INDEX($DL:$DL,$GP604+18),"")</f>
      </c>
      <c r="FT604">
        <f>IF($GQ604&gt;=19,INDEX($DL:$DL,$GP604+19),"")</f>
      </c>
      <c r="FU604">
        <f>IF($GQ604&gt;=20,INDEX($DL:$DL,$GP604+20),"")</f>
      </c>
      <c r="FV604">
        <f>IF($GQ604&gt;=21,INDEX($DL:$DL,$GP604+21),"")</f>
      </c>
      <c r="FW604">
        <f>IF($GQ604&gt;=22,INDEX($DL:$DL,$GP604+22),"")</f>
      </c>
      <c r="FX604">
        <f>IF($GQ604&gt;=23,INDEX($DL:$DL,$GP604+23),"")</f>
      </c>
      <c r="FY604">
        <f>IF($GQ604&gt;=24,INDEX($DL:$DL,$GP604+24),"")</f>
      </c>
      <c r="FZ604">
        <f>IF($GQ604&gt;=25,INDEX($DL:$DL,$GP604+25),"")</f>
      </c>
      <c r="GA604">
        <f>IF($GQ604&gt;=26,INDEX($DL:$DL,$GP604+26),"")</f>
      </c>
      <c r="GB604">
        <f>IF($GQ604&gt;=27,INDEX($DL:$DL,$GP604+27),"")</f>
      </c>
      <c r="GC604">
        <f>IF($GQ604&gt;=28,INDEX($DL:$DL,$GP604+28),"")</f>
      </c>
      <c r="GD604">
        <f>IF($GQ604&gt;=29,INDEX($DL:$DL,$GP604+29),"")</f>
      </c>
      <c r="GE604">
        <f>IF($GQ604&gt;=30,INDEX($DL:$DL,$GP604+30),"")</f>
      </c>
      <c r="GF604">
        <f>IF($GQ604&gt;=31,INDEX($DL:$DL,$GP604+31),"")</f>
      </c>
      <c r="GG604">
        <f>IF($GQ604&gt;=32,INDEX($DL:$DL,$GP604+32),"")</f>
      </c>
      <c r="GH604">
        <f>IF($GQ604&gt;=33,INDEX($DL:$DL,$GP604+33),"")</f>
      </c>
      <c r="GI604">
        <f>IF($GQ604&gt;=34,INDEX($DL:$DL,$GP604+34),"")</f>
      </c>
      <c r="GJ604">
        <f>IF($GQ604&gt;=35,INDEX($DL:$DL,$GP604+35),"")</f>
      </c>
      <c r="GK604">
        <f>IF($GQ604&gt;=36,INDEX($DL:$DL,$GP604+36),"")</f>
      </c>
      <c r="GL604">
        <f>IF($GQ604&gt;=37,INDEX($DL:$DL,$GP604+37),"")</f>
      </c>
      <c r="GM604">
        <f>IF($GQ604&gt;=38,INDEX($DL:$DL,$GP604+38),"")</f>
      </c>
      <c r="GN604">
        <f>IF($GQ604&gt;=39,INDEX($DL:$DL,$GP604+39),"")</f>
      </c>
      <c r="GO604">
        <f>IF($GQ604&gt;=40,INDEX($DL:$DL,$GP604+40),"")</f>
      </c>
      <c r="GP604">
        <f>IFERROR(MATCH($DJ604,$DK$2:$DK$148,0)+1,0)</f>
      </c>
      <c r="GQ604">
        <f>IFERROR(INDEX($DM$2:$DM$148,MATCH($DJ604,$DK$2:$DK$148,0)),0)</f>
      </c>
      <c r="GR604">
        <f>IFERROR(MATCH($L604,$DN$604:$FA$604,0),0)</f>
      </c>
      <c r="GS604">
        <f>IF($GR604&gt;0,INDEX($FB$604:$GO$604,$GR604),"")</f>
      </c>
      <c r="GV604">
        <f>IF($JE604&gt;=1,INDEX($GT:$GT,$JD604+1),"")</f>
      </c>
      <c r="GW604">
        <f>IF($JE604&gt;=2,INDEX($GT:$GT,$JD604+2),"")</f>
      </c>
      <c r="GX604">
        <f>IF($JE604&gt;=3,INDEX($GT:$GT,$JD604+3),"")</f>
      </c>
      <c r="GY604">
        <f>IF($JE604&gt;=4,INDEX($GT:$GT,$JD604+4),"")</f>
      </c>
      <c r="GZ604">
        <f>IF($JE604&gt;=5,INDEX($GT:$GT,$JD604+5),"")</f>
      </c>
      <c r="HA604">
        <f>IF($JE604&gt;=6,INDEX($GT:$GT,$JD604+6),"")</f>
      </c>
      <c r="HB604">
        <f>IF($JE604&gt;=7,INDEX($GT:$GT,$JD604+7),"")</f>
      </c>
      <c r="HC604">
        <f>IF($JE604&gt;=8,INDEX($GT:$GT,$JD604+8),"")</f>
      </c>
      <c r="HD604">
        <f>IF($JE604&gt;=9,INDEX($GT:$GT,$JD604+9),"")</f>
      </c>
      <c r="HE604">
        <f>IF($JE604&gt;=10,INDEX($GT:$GT,$JD604+10),"")</f>
      </c>
      <c r="HF604">
        <f>IF($JE604&gt;=11,INDEX($GT:$GT,$JD604+11),"")</f>
      </c>
      <c r="HG604">
        <f>IF($JE604&gt;=12,INDEX($GT:$GT,$JD604+12),"")</f>
      </c>
      <c r="HH604">
        <f>IF($JE604&gt;=13,INDEX($GT:$GT,$JD604+13),"")</f>
      </c>
      <c r="HI604">
        <f>IF($JE604&gt;=14,INDEX($GT:$GT,$JD604+14),"")</f>
      </c>
      <c r="HJ604">
        <f>IF($JE604&gt;=15,INDEX($GT:$GT,$JD604+15),"")</f>
      </c>
      <c r="HK604">
        <f>IF($JE604&gt;=16,INDEX($GT:$GT,$JD604+16),"")</f>
      </c>
      <c r="HL604">
        <f>IF($JE604&gt;=17,INDEX($GT:$GT,$JD604+17),"")</f>
      </c>
      <c r="HM604">
        <f>IF($JE604&gt;=18,INDEX($GT:$GT,$JD604+18),"")</f>
      </c>
      <c r="HN604">
        <f>IF($JE604&gt;=19,INDEX($GT:$GT,$JD604+19),"")</f>
      </c>
      <c r="HO604">
        <f>IF($JE604&gt;=20,INDEX($GT:$GT,$JD604+20),"")</f>
      </c>
      <c r="HP604">
        <f>IF($JE604&gt;=21,INDEX($GT:$GT,$JD604+21),"")</f>
      </c>
      <c r="HQ604">
        <f>IF($JE604&gt;=22,INDEX($GT:$GT,$JD604+22),"")</f>
      </c>
      <c r="HR604">
        <f>IF($JE604&gt;=23,INDEX($GT:$GT,$JD604+23),"")</f>
      </c>
      <c r="HS604">
        <f>IF($JE604&gt;=24,INDEX($GT:$GT,$JD604+24),"")</f>
      </c>
      <c r="HT604">
        <f>IF($JE604&gt;=25,INDEX($GT:$GT,$JD604+25),"")</f>
      </c>
      <c r="HU604">
        <f>IF($JE604&gt;=26,INDEX($GT:$GT,$JD604+26),"")</f>
      </c>
      <c r="HV604">
        <f>IF($JE604&gt;=27,INDEX($GT:$GT,$JD604+27),"")</f>
      </c>
      <c r="HW604">
        <f>IF($JE604&gt;=28,INDEX($GT:$GT,$JD604+28),"")</f>
      </c>
      <c r="HX604">
        <f>IF($JE604&gt;=29,INDEX($GT:$GT,$JD604+29),"")</f>
      </c>
      <c r="HY604">
        <f>IF($JE604&gt;=30,INDEX($GT:$GT,$JD604+30),"")</f>
      </c>
      <c r="HZ604">
        <f>IF($JE604&gt;=31,INDEX($GT:$GT,$JD604+31),"")</f>
      </c>
      <c r="IA604">
        <f>IF($JE604&gt;=32,INDEX($GT:$GT,$JD604+32),"")</f>
      </c>
      <c r="IB604">
        <f>IF($JE604&gt;=33,INDEX($GT:$GT,$JD604+33),"")</f>
      </c>
      <c r="IC604">
        <f>IF($JE604&gt;=34,INDEX($GT:$GT,$JD604+34),"")</f>
      </c>
      <c r="ID604">
        <f>IF($JE604&gt;=35,INDEX($GT:$GT,$JD604+35),"")</f>
      </c>
      <c r="IE604">
        <f>IF($JE604&gt;=36,INDEX($GT:$GT,$JD604+36),"")</f>
      </c>
      <c r="IF604">
        <f>IF($JE604&gt;=37,INDEX($GT:$GT,$JD604+37),"")</f>
      </c>
      <c r="IG604">
        <f>IF($JE604&gt;=38,INDEX($GT:$GT,$JD604+38),"")</f>
      </c>
      <c r="IH604">
        <f>IF($JE604&gt;=39,INDEX($GT:$GT,$JD604+39),"")</f>
      </c>
      <c r="II604">
        <f>IF($JE604&gt;=40,INDEX($GT:$GT,$JD604+40),"")</f>
      </c>
      <c r="IJ604">
        <f>IF($JE604&gt;=41,INDEX($GT:$GT,$JD604+41),"")</f>
      </c>
      <c r="IK604">
        <f>IF($JE604&gt;=42,INDEX($GT:$GT,$JD604+42),"")</f>
      </c>
      <c r="IL604">
        <f>IF($JE604&gt;=43,INDEX($GT:$GT,$JD604+43),"")</f>
      </c>
      <c r="IM604">
        <f>IF($JE604&gt;=44,INDEX($GT:$GT,$JD604+44),"")</f>
      </c>
      <c r="IN604">
        <f>IF($JE604&gt;=45,INDEX($GT:$GT,$JD604+45),"")</f>
      </c>
      <c r="IO604">
        <f>IF($JE604&gt;=46,INDEX($GT:$GT,$JD604+46),"")</f>
      </c>
      <c r="IP604">
        <f>IF($JE604&gt;=47,INDEX($GT:$GT,$JD604+47),"")</f>
      </c>
      <c r="IQ604">
        <f>IF($JE604&gt;=48,INDEX($GT:$GT,$JD604+48),"")</f>
      </c>
      <c r="IR604">
        <f>IF($JE604&gt;=49,INDEX($GT:$GT,$JD604+49),"")</f>
      </c>
      <c r="IS604">
        <f>IF($JE604&gt;=50,INDEX($GT:$GT,$JD604+50),"")</f>
      </c>
      <c r="IT604">
        <f>IF($JE604&gt;=51,INDEX($GT:$GT,$JD604+51),"")</f>
      </c>
      <c r="IU604">
        <f>IF($JE604&gt;=52,INDEX($GT:$GT,$JD604+52),"")</f>
      </c>
      <c r="IV604">
        <f>IF($JE604&gt;=53,INDEX($GT:$GT,$JD604+53),"")</f>
      </c>
      <c r="IW604">
        <f>IF($JE604&gt;=54,INDEX($GT:$GT,$JD604+54),"")</f>
      </c>
      <c r="IX604">
        <f>IF($JE604&gt;=55,INDEX($GT:$GT,$JD604+55),"")</f>
      </c>
      <c r="IY604">
        <f>IF($JE604&gt;=56,INDEX($GT:$GT,$JD604+56),"")</f>
      </c>
      <c r="IZ604">
        <f>IF($JE604&gt;=57,INDEX($GT:$GT,$JD604+57),"")</f>
      </c>
      <c r="JA604">
        <f>IF($JE604&gt;=58,INDEX($GT:$GT,$JD604+58),"")</f>
      </c>
      <c r="JB604">
        <f>IF($JE604&gt;=59,INDEX($GT:$GT,$JD604+59),"")</f>
      </c>
      <c r="JC604">
        <f>IF($JE604&gt;=60,INDEX($GT:$GT,$JD604+60),"")</f>
      </c>
      <c r="JD604">
        <f>IFERROR(MATCH($GS604,$GT$2:$GT$322,0)+1,0)</f>
      </c>
      <c r="JE604">
        <f>IFERROR(INDEX($GU$2:$GU$322,MATCH($GS604,$GT$2:$GT$322,0)),0)</f>
      </c>
      <c r="JF604" t="s">
        <v>28</v>
      </c>
      <c r="JG604" t="s">
        <v>28</v>
      </c>
    </row>
    <row r="605" spans="1:267" x14ac:dyDescent="0.25">
      <c r="J605" s="1"/>
      <c r="K605" s="1"/>
      <c r="L605" s="1"/>
      <c r="M605" s="1"/>
      <c r="N605" s="1">
        <f>IFERROR(IF(FIND(" - ",$J605)&gt;0,MID($J605,FIND(" - ",$J605)+3,LEN($J605)),""),"")</f>
      </c>
      <c r="P605" s="1"/>
      <c r="S605" t="s">
        <v>28</v>
      </c>
      <c r="U605">
        <f>IF(OR($S605="",$T605=""),"",IFERROR($S605/$T605,0))</f>
      </c>
      <c r="V605">
        <f>IF($S605="","",
IF($K605="","",
IF(ISNUMBER(SEARCH("exempt",LOWER($K605))),0,
$S605*(VALUE(SUBSTITUTE($K605,"%",""))/100))))</f>
      </c>
      <c r="AB605">
        <f>IF($S605="","",
SUM($S605,$V605,$Z605,$W605,$Y605)-
IF($AA605="",0,VALUE($AA605)))</f>
      </c>
      <c r="AJ605" t="s">
        <v>1304</v>
      </c>
      <c r="AR605">
        <f>IFERROR(LEFT($J605,FIND(" - ",$J605)-1),$J605)</f>
      </c>
      <c r="AU605">
        <f>IF($CJ605&gt;=1,INDEX($AS:$AS,$CI605+1),"")</f>
      </c>
      <c r="AV605">
        <f>IF($CJ605&gt;=2,INDEX($AS:$AS,$CI605+2),"")</f>
      </c>
      <c r="AW605">
        <f>IF($CJ605&gt;=3,INDEX($AS:$AS,$CI605+3),"")</f>
      </c>
      <c r="AX605">
        <f>IF($CJ605&gt;=4,INDEX($AS:$AS,$CI605+4),"")</f>
      </c>
      <c r="AY605">
        <f>IF($CJ605&gt;=5,INDEX($AS:$AS,$CI605+5),"")</f>
      </c>
      <c r="AZ605">
        <f>IF($CJ605&gt;=6,INDEX($AS:$AS,$CI605+6),"")</f>
      </c>
      <c r="BA605">
        <f>IF($CJ605&gt;=7,INDEX($AS:$AS,$CI605+7),"")</f>
      </c>
      <c r="BB605">
        <f>IF($CJ605&gt;=8,INDEX($AS:$AS,$CI605+8),"")</f>
      </c>
      <c r="BC605">
        <f>IF($CJ605&gt;=9,INDEX($AS:$AS,$CI605+9),"")</f>
      </c>
      <c r="BD605">
        <f>IF($CJ605&gt;=10,INDEX($AS:$AS,$CI605+10),"")</f>
      </c>
      <c r="BE605">
        <f>IF($CJ605&gt;=11,INDEX($AS:$AS,$CI605+11),"")</f>
      </c>
      <c r="BF605">
        <f>IF($CJ605&gt;=12,INDEX($AS:$AS,$CI605+12),"")</f>
      </c>
      <c r="BG605">
        <f>IF($CJ605&gt;=13,INDEX($AS:$AS,$CI605+13),"")</f>
      </c>
      <c r="BH605">
        <f>IF($CJ605&gt;=14,INDEX($AS:$AS,$CI605+14),"")</f>
      </c>
      <c r="BI605">
        <f>IF($CJ605&gt;=15,INDEX($AS:$AS,$CI605+15),"")</f>
      </c>
      <c r="BJ605">
        <f>IF($CJ605&gt;=16,INDEX($AS:$AS,$CI605+16),"")</f>
      </c>
      <c r="BK605">
        <f>IF($CJ605&gt;=17,INDEX($AS:$AS,$CI605+17),"")</f>
      </c>
      <c r="BL605">
        <f>IF($CJ605&gt;=18,INDEX($AS:$AS,$CI605+18),"")</f>
      </c>
      <c r="BM605">
        <f>IF($CJ605&gt;=19,INDEX($AS:$AS,$CI605+19),"")</f>
      </c>
      <c r="BN605">
        <f>IF($CJ605&gt;=20,INDEX($AS:$AS,$CI605+20),"")</f>
      </c>
      <c r="BO605">
        <f>IF($CJ605&gt;=21,INDEX($AS:$AS,$CI605+21),"")</f>
      </c>
      <c r="BP605">
        <f>IF($CJ605&gt;=22,INDEX($AS:$AS,$CI605+22),"")</f>
      </c>
      <c r="BQ605">
        <f>IF($CJ605&gt;=23,INDEX($AS:$AS,$CI605+23),"")</f>
      </c>
      <c r="BR605">
        <f>IF($CJ605&gt;=24,INDEX($AS:$AS,$CI605+24),"")</f>
      </c>
      <c r="BS605">
        <f>IF($CJ605&gt;=25,INDEX($AS:$AS,$CI605+25),"")</f>
      </c>
      <c r="BT605">
        <f>IF($CJ605&gt;=26,INDEX($AS:$AS,$CI605+26),"")</f>
      </c>
      <c r="BU605">
        <f>IF($CJ605&gt;=27,INDEX($AS:$AS,$CI605+27),"")</f>
      </c>
      <c r="BV605">
        <f>IF($CJ605&gt;=28,INDEX($AS:$AS,$CI605+28),"")</f>
      </c>
      <c r="BW605">
        <f>IF($CJ605&gt;=29,INDEX($AS:$AS,$CI605+29),"")</f>
      </c>
      <c r="BX605">
        <f>IF($CJ605&gt;=30,INDEX($AS:$AS,$CI605+30),"")</f>
      </c>
      <c r="BY605">
        <f>IF($CJ605&gt;=31,INDEX($AS:$AS,$CI605+31),"")</f>
      </c>
      <c r="BZ605">
        <f>IF($CJ605&gt;=32,INDEX($AS:$AS,$CI605+32),"")</f>
      </c>
      <c r="CA605">
        <f>IF($CJ605&gt;=33,INDEX($AS:$AS,$CI605+33),"")</f>
      </c>
      <c r="CB605">
        <f>IF($CJ605&gt;=34,INDEX($AS:$AS,$CI605+34),"")</f>
      </c>
      <c r="CC605">
        <f>IF($CJ605&gt;=35,INDEX($AS:$AS,$CI605+35),"")</f>
      </c>
      <c r="CD605">
        <f>IF($CJ605&gt;=36,INDEX($AS:$AS,$CI605+36),"")</f>
      </c>
      <c r="CE605">
        <f>IF($CJ605&gt;=37,INDEX($AS:$AS,$CI605+37),"")</f>
      </c>
      <c r="CF605">
        <f>IF($CJ605&gt;=38,INDEX($AS:$AS,$CI605+38),"")</f>
      </c>
      <c r="CG605">
        <f>IF($CJ605&gt;=39,INDEX($AS:$AS,$CI605+39),"")</f>
      </c>
      <c r="CH605">
        <f>IF($CJ605&gt;=40,INDEX($AS:$AS,$CI605+40),"")</f>
      </c>
      <c r="CI605">
        <f>IFERROR(MATCH($AR605,$AS$2:$AS$133,0)+1,0)</f>
      </c>
      <c r="CJ605">
        <f>IFERROR(INDEX($AT$2:$AT$133,MATCH($AR605,$AS$2:$AS$133,0)),0)</f>
      </c>
      <c r="CK605">
        <f>IFERROR(LEFT($O605,FIND(" - ",$O605)-1),$O605)</f>
      </c>
      <c r="CL605" t="s">
        <v>211</v>
      </c>
      <c r="CN605">
        <f>IF($DI605&gt;=1,INDEX($CL:$CL,$DH605+1),"")</f>
      </c>
      <c r="CO605">
        <f>IF($DI605&gt;=2,INDEX($CL:$CL,$DH605+2),"")</f>
      </c>
      <c r="CP605">
        <f>IF($DI605&gt;=3,INDEX($CL:$CL,$DH605+3),"")</f>
      </c>
      <c r="CQ605">
        <f>IF($DI605&gt;=4,INDEX($CL:$CL,$DH605+4),"")</f>
      </c>
      <c r="CR605">
        <f>IF($DI605&gt;=5,INDEX($CL:$CL,$DH605+5),"")</f>
      </c>
      <c r="CS605">
        <f>IF($DI605&gt;=6,INDEX($CL:$CL,$DH605+6),"")</f>
      </c>
      <c r="CT605">
        <f>IF($DI605&gt;=7,INDEX($CL:$CL,$DH605+7),"")</f>
      </c>
      <c r="CU605">
        <f>IF($DI605&gt;=8,INDEX($CL:$CL,$DH605+8),"")</f>
      </c>
      <c r="CV605">
        <f>IF($DI605&gt;=9,INDEX($CL:$CL,$DH605+9),"")</f>
      </c>
      <c r="CW605">
        <f>IF($DI605&gt;=10,INDEX($CL:$CL,$DH605+10),"")</f>
      </c>
      <c r="CX605">
        <f>IF($DI605&gt;=11,INDEX($CL:$CL,$DH605+11),"")</f>
      </c>
      <c r="CY605">
        <f>IF($DI605&gt;=12,INDEX($CL:$CL,$DH605+12),"")</f>
      </c>
      <c r="CZ605">
        <f>IF($DI605&gt;=13,INDEX($CL:$CL,$DH605+13),"")</f>
      </c>
      <c r="DA605">
        <f>IF($DI605&gt;=14,INDEX($CL:$CL,$DH605+14),"")</f>
      </c>
      <c r="DB605">
        <f>IF($DI605&gt;=15,INDEX($CL:$CL,$DH605+15),"")</f>
      </c>
      <c r="DC605">
        <f>IF($DI605&gt;=16,INDEX($CL:$CL,$DH605+16),"")</f>
      </c>
      <c r="DD605">
        <f>IF($DI605&gt;=17,INDEX($CL:$CL,$DH605+17),"")</f>
      </c>
      <c r="DE605">
        <f>IF($DI605&gt;=18,INDEX($CL:$CL,$DH605+18),"")</f>
      </c>
      <c r="DF605">
        <f>IF($DI605&gt;=19,INDEX($CL:$CL,$DH605+19),"")</f>
      </c>
      <c r="DG605">
        <f>IF($DI605&gt;=20,INDEX($CL:$CL,$DH605+20),"")</f>
      </c>
      <c r="DH605">
        <f>IFERROR(MATCH($CK605,$CL$2:$CL$1558,0)+1,0)</f>
      </c>
      <c r="DI605">
        <f>IFERROR(INDEX($CM$2:$CM$1558,MATCH($CK605,$CL$2:$CL$1558,0)),0)</f>
      </c>
      <c r="DJ605">
        <f>IFERROR(INDEX($AQ:$AQ,MATCH($K605,$AP:$AP,0))&amp;"","")</f>
      </c>
      <c r="DN605">
        <f>IF($GQ605&gt;=1,INDEX($DK:$DK,$GP605+1),"")</f>
      </c>
      <c r="DO605">
        <f>IF($GQ605&gt;=2,INDEX($DK:$DK,$GP605+2),"")</f>
      </c>
      <c r="DP605">
        <f>IF($GQ605&gt;=3,INDEX($DK:$DK,$GP605+3),"")</f>
      </c>
      <c r="DQ605">
        <f>IF($GQ605&gt;=4,INDEX($DK:$DK,$GP605+4),"")</f>
      </c>
      <c r="DR605">
        <f>IF($GQ605&gt;=5,INDEX($DK:$DK,$GP605+5),"")</f>
      </c>
      <c r="DS605">
        <f>IF($GQ605&gt;=6,INDEX($DK:$DK,$GP605+6),"")</f>
      </c>
      <c r="DT605">
        <f>IF($GQ605&gt;=7,INDEX($DK:$DK,$GP605+7),"")</f>
      </c>
      <c r="DU605">
        <f>IF($GQ605&gt;=8,INDEX($DK:$DK,$GP605+8),"")</f>
      </c>
      <c r="DV605">
        <f>IF($GQ605&gt;=9,INDEX($DK:$DK,$GP605+9),"")</f>
      </c>
      <c r="DW605">
        <f>IF($GQ605&gt;=10,INDEX($DK:$DK,$GP605+10),"")</f>
      </c>
      <c r="DX605">
        <f>IF($GQ605&gt;=11,INDEX($DK:$DK,$GP605+11),"")</f>
      </c>
      <c r="DY605">
        <f>IF($GQ605&gt;=12,INDEX($DK:$DK,$GP605+12),"")</f>
      </c>
      <c r="DZ605">
        <f>IF($GQ605&gt;=13,INDEX($DK:$DK,$GP605+13),"")</f>
      </c>
      <c r="EA605">
        <f>IF($GQ605&gt;=14,INDEX($DK:$DK,$GP605+14),"")</f>
      </c>
      <c r="EB605">
        <f>IF($GQ605&gt;=15,INDEX($DK:$DK,$GP605+15),"")</f>
      </c>
      <c r="EC605">
        <f>IF($GQ605&gt;=16,INDEX($DK:$DK,$GP605+16),"")</f>
      </c>
      <c r="ED605">
        <f>IF($GQ605&gt;=17,INDEX($DK:$DK,$GP605+17),"")</f>
      </c>
      <c r="EE605">
        <f>IF($GQ605&gt;=18,INDEX($DK:$DK,$GP605+18),"")</f>
      </c>
      <c r="EF605">
        <f>IF($GQ605&gt;=19,INDEX($DK:$DK,$GP605+19),"")</f>
      </c>
      <c r="EG605">
        <f>IF($GQ605&gt;=20,INDEX($DK:$DK,$GP605+20),"")</f>
      </c>
      <c r="EH605">
        <f>IF($GQ605&gt;=21,INDEX($DK:$DK,$GP605+21),"")</f>
      </c>
      <c r="EI605">
        <f>IF($GQ605&gt;=22,INDEX($DK:$DK,$GP605+22),"")</f>
      </c>
      <c r="EJ605">
        <f>IF($GQ605&gt;=23,INDEX($DK:$DK,$GP605+23),"")</f>
      </c>
      <c r="EK605">
        <f>IF($GQ605&gt;=24,INDEX($DK:$DK,$GP605+24),"")</f>
      </c>
      <c r="EL605">
        <f>IF($GQ605&gt;=25,INDEX($DK:$DK,$GP605+25),"")</f>
      </c>
      <c r="EM605">
        <f>IF($GQ605&gt;=26,INDEX($DK:$DK,$GP605+26),"")</f>
      </c>
      <c r="EN605">
        <f>IF($GQ605&gt;=27,INDEX($DK:$DK,$GP605+27),"")</f>
      </c>
      <c r="EO605">
        <f>IF($GQ605&gt;=28,INDEX($DK:$DK,$GP605+28),"")</f>
      </c>
      <c r="EP605">
        <f>IF($GQ605&gt;=29,INDEX($DK:$DK,$GP605+29),"")</f>
      </c>
      <c r="EQ605">
        <f>IF($GQ605&gt;=30,INDEX($DK:$DK,$GP605+30),"")</f>
      </c>
      <c r="ER605">
        <f>IF($GQ605&gt;=31,INDEX($DK:$DK,$GP605+31),"")</f>
      </c>
      <c r="ES605">
        <f>IF($GQ605&gt;=32,INDEX($DK:$DK,$GP605+32),"")</f>
      </c>
      <c r="ET605">
        <f>IF($GQ605&gt;=33,INDEX($DK:$DK,$GP605+33),"")</f>
      </c>
      <c r="EU605">
        <f>IF($GQ605&gt;=34,INDEX($DK:$DK,$GP605+34),"")</f>
      </c>
      <c r="EV605">
        <f>IF($GQ605&gt;=35,INDEX($DK:$DK,$GP605+35),"")</f>
      </c>
      <c r="EW605">
        <f>IF($GQ605&gt;=36,INDEX($DK:$DK,$GP605+36),"")</f>
      </c>
      <c r="EX605">
        <f>IF($GQ605&gt;=37,INDEX($DK:$DK,$GP605+37),"")</f>
      </c>
      <c r="EY605">
        <f>IF($GQ605&gt;=38,INDEX($DK:$DK,$GP605+38),"")</f>
      </c>
      <c r="EZ605">
        <f>IF($GQ605&gt;=39,INDEX($DK:$DK,$GP605+39),"")</f>
      </c>
      <c r="FA605">
        <f>IF($GQ605&gt;=40,INDEX($DK:$DK,$GP605+40),"")</f>
      </c>
      <c r="FB605">
        <f>IF($GQ605&gt;=1,INDEX($DL:$DL,$GP605+1),"")</f>
      </c>
      <c r="FC605">
        <f>IF($GQ605&gt;=2,INDEX($DL:$DL,$GP605+2),"")</f>
      </c>
      <c r="FD605">
        <f>IF($GQ605&gt;=3,INDEX($DL:$DL,$GP605+3),"")</f>
      </c>
      <c r="FE605">
        <f>IF($GQ605&gt;=4,INDEX($DL:$DL,$GP605+4),"")</f>
      </c>
      <c r="FF605">
        <f>IF($GQ605&gt;=5,INDEX($DL:$DL,$GP605+5),"")</f>
      </c>
      <c r="FG605">
        <f>IF($GQ605&gt;=6,INDEX($DL:$DL,$GP605+6),"")</f>
      </c>
      <c r="FH605">
        <f>IF($GQ605&gt;=7,INDEX($DL:$DL,$GP605+7),"")</f>
      </c>
      <c r="FI605">
        <f>IF($GQ605&gt;=8,INDEX($DL:$DL,$GP605+8),"")</f>
      </c>
      <c r="FJ605">
        <f>IF($GQ605&gt;=9,INDEX($DL:$DL,$GP605+9),"")</f>
      </c>
      <c r="FK605">
        <f>IF($GQ605&gt;=10,INDEX($DL:$DL,$GP605+10),"")</f>
      </c>
      <c r="FL605">
        <f>IF($GQ605&gt;=11,INDEX($DL:$DL,$GP605+11),"")</f>
      </c>
      <c r="FM605">
        <f>IF($GQ605&gt;=12,INDEX($DL:$DL,$GP605+12),"")</f>
      </c>
      <c r="FN605">
        <f>IF($GQ605&gt;=13,INDEX($DL:$DL,$GP605+13),"")</f>
      </c>
      <c r="FO605">
        <f>IF($GQ605&gt;=14,INDEX($DL:$DL,$GP605+14),"")</f>
      </c>
      <c r="FP605">
        <f>IF($GQ605&gt;=15,INDEX($DL:$DL,$GP605+15),"")</f>
      </c>
      <c r="FQ605">
        <f>IF($GQ605&gt;=16,INDEX($DL:$DL,$GP605+16),"")</f>
      </c>
      <c r="FR605">
        <f>IF($GQ605&gt;=17,INDEX($DL:$DL,$GP605+17),"")</f>
      </c>
      <c r="FS605">
        <f>IF($GQ605&gt;=18,INDEX($DL:$DL,$GP605+18),"")</f>
      </c>
      <c r="FT605">
        <f>IF($GQ605&gt;=19,INDEX($DL:$DL,$GP605+19),"")</f>
      </c>
      <c r="FU605">
        <f>IF($GQ605&gt;=20,INDEX($DL:$DL,$GP605+20),"")</f>
      </c>
      <c r="FV605">
        <f>IF($GQ605&gt;=21,INDEX($DL:$DL,$GP605+21),"")</f>
      </c>
      <c r="FW605">
        <f>IF($GQ605&gt;=22,INDEX($DL:$DL,$GP605+22),"")</f>
      </c>
      <c r="FX605">
        <f>IF($GQ605&gt;=23,INDEX($DL:$DL,$GP605+23),"")</f>
      </c>
      <c r="FY605">
        <f>IF($GQ605&gt;=24,INDEX($DL:$DL,$GP605+24),"")</f>
      </c>
      <c r="FZ605">
        <f>IF($GQ605&gt;=25,INDEX($DL:$DL,$GP605+25),"")</f>
      </c>
      <c r="GA605">
        <f>IF($GQ605&gt;=26,INDEX($DL:$DL,$GP605+26),"")</f>
      </c>
      <c r="GB605">
        <f>IF($GQ605&gt;=27,INDEX($DL:$DL,$GP605+27),"")</f>
      </c>
      <c r="GC605">
        <f>IF($GQ605&gt;=28,INDEX($DL:$DL,$GP605+28),"")</f>
      </c>
      <c r="GD605">
        <f>IF($GQ605&gt;=29,INDEX($DL:$DL,$GP605+29),"")</f>
      </c>
      <c r="GE605">
        <f>IF($GQ605&gt;=30,INDEX($DL:$DL,$GP605+30),"")</f>
      </c>
      <c r="GF605">
        <f>IF($GQ605&gt;=31,INDEX($DL:$DL,$GP605+31),"")</f>
      </c>
      <c r="GG605">
        <f>IF($GQ605&gt;=32,INDEX($DL:$DL,$GP605+32),"")</f>
      </c>
      <c r="GH605">
        <f>IF($GQ605&gt;=33,INDEX($DL:$DL,$GP605+33),"")</f>
      </c>
      <c r="GI605">
        <f>IF($GQ605&gt;=34,INDEX($DL:$DL,$GP605+34),"")</f>
      </c>
      <c r="GJ605">
        <f>IF($GQ605&gt;=35,INDEX($DL:$DL,$GP605+35),"")</f>
      </c>
      <c r="GK605">
        <f>IF($GQ605&gt;=36,INDEX($DL:$DL,$GP605+36),"")</f>
      </c>
      <c r="GL605">
        <f>IF($GQ605&gt;=37,INDEX($DL:$DL,$GP605+37),"")</f>
      </c>
      <c r="GM605">
        <f>IF($GQ605&gt;=38,INDEX($DL:$DL,$GP605+38),"")</f>
      </c>
      <c r="GN605">
        <f>IF($GQ605&gt;=39,INDEX($DL:$DL,$GP605+39),"")</f>
      </c>
      <c r="GO605">
        <f>IF($GQ605&gt;=40,INDEX($DL:$DL,$GP605+40),"")</f>
      </c>
      <c r="GP605">
        <f>IFERROR(MATCH($DJ605,$DK$2:$DK$148,0)+1,0)</f>
      </c>
      <c r="GQ605">
        <f>IFERROR(INDEX($DM$2:$DM$148,MATCH($DJ605,$DK$2:$DK$148,0)),0)</f>
      </c>
      <c r="GR605">
        <f>IFERROR(MATCH($L605,$DN$605:$FA$605,0),0)</f>
      </c>
      <c r="GS605">
        <f>IF($GR605&gt;0,INDEX($FB$605:$GO$605,$GR605),"")</f>
      </c>
      <c r="GV605">
        <f>IF($JE605&gt;=1,INDEX($GT:$GT,$JD605+1),"")</f>
      </c>
      <c r="GW605">
        <f>IF($JE605&gt;=2,INDEX($GT:$GT,$JD605+2),"")</f>
      </c>
      <c r="GX605">
        <f>IF($JE605&gt;=3,INDEX($GT:$GT,$JD605+3),"")</f>
      </c>
      <c r="GY605">
        <f>IF($JE605&gt;=4,INDEX($GT:$GT,$JD605+4),"")</f>
      </c>
      <c r="GZ605">
        <f>IF($JE605&gt;=5,INDEX($GT:$GT,$JD605+5),"")</f>
      </c>
      <c r="HA605">
        <f>IF($JE605&gt;=6,INDEX($GT:$GT,$JD605+6),"")</f>
      </c>
      <c r="HB605">
        <f>IF($JE605&gt;=7,INDEX($GT:$GT,$JD605+7),"")</f>
      </c>
      <c r="HC605">
        <f>IF($JE605&gt;=8,INDEX($GT:$GT,$JD605+8),"")</f>
      </c>
      <c r="HD605">
        <f>IF($JE605&gt;=9,INDEX($GT:$GT,$JD605+9),"")</f>
      </c>
      <c r="HE605">
        <f>IF($JE605&gt;=10,INDEX($GT:$GT,$JD605+10),"")</f>
      </c>
      <c r="HF605">
        <f>IF($JE605&gt;=11,INDEX($GT:$GT,$JD605+11),"")</f>
      </c>
      <c r="HG605">
        <f>IF($JE605&gt;=12,INDEX($GT:$GT,$JD605+12),"")</f>
      </c>
      <c r="HH605">
        <f>IF($JE605&gt;=13,INDEX($GT:$GT,$JD605+13),"")</f>
      </c>
      <c r="HI605">
        <f>IF($JE605&gt;=14,INDEX($GT:$GT,$JD605+14),"")</f>
      </c>
      <c r="HJ605">
        <f>IF($JE605&gt;=15,INDEX($GT:$GT,$JD605+15),"")</f>
      </c>
      <c r="HK605">
        <f>IF($JE605&gt;=16,INDEX($GT:$GT,$JD605+16),"")</f>
      </c>
      <c r="HL605">
        <f>IF($JE605&gt;=17,INDEX($GT:$GT,$JD605+17),"")</f>
      </c>
      <c r="HM605">
        <f>IF($JE605&gt;=18,INDEX($GT:$GT,$JD605+18),"")</f>
      </c>
      <c r="HN605">
        <f>IF($JE605&gt;=19,INDEX($GT:$GT,$JD605+19),"")</f>
      </c>
      <c r="HO605">
        <f>IF($JE605&gt;=20,INDEX($GT:$GT,$JD605+20),"")</f>
      </c>
      <c r="HP605">
        <f>IF($JE605&gt;=21,INDEX($GT:$GT,$JD605+21),"")</f>
      </c>
      <c r="HQ605">
        <f>IF($JE605&gt;=22,INDEX($GT:$GT,$JD605+22),"")</f>
      </c>
      <c r="HR605">
        <f>IF($JE605&gt;=23,INDEX($GT:$GT,$JD605+23),"")</f>
      </c>
      <c r="HS605">
        <f>IF($JE605&gt;=24,INDEX($GT:$GT,$JD605+24),"")</f>
      </c>
      <c r="HT605">
        <f>IF($JE605&gt;=25,INDEX($GT:$GT,$JD605+25),"")</f>
      </c>
      <c r="HU605">
        <f>IF($JE605&gt;=26,INDEX($GT:$GT,$JD605+26),"")</f>
      </c>
      <c r="HV605">
        <f>IF($JE605&gt;=27,INDEX($GT:$GT,$JD605+27),"")</f>
      </c>
      <c r="HW605">
        <f>IF($JE605&gt;=28,INDEX($GT:$GT,$JD605+28),"")</f>
      </c>
      <c r="HX605">
        <f>IF($JE605&gt;=29,INDEX($GT:$GT,$JD605+29),"")</f>
      </c>
      <c r="HY605">
        <f>IF($JE605&gt;=30,INDEX($GT:$GT,$JD605+30),"")</f>
      </c>
      <c r="HZ605">
        <f>IF($JE605&gt;=31,INDEX($GT:$GT,$JD605+31),"")</f>
      </c>
      <c r="IA605">
        <f>IF($JE605&gt;=32,INDEX($GT:$GT,$JD605+32),"")</f>
      </c>
      <c r="IB605">
        <f>IF($JE605&gt;=33,INDEX($GT:$GT,$JD605+33),"")</f>
      </c>
      <c r="IC605">
        <f>IF($JE605&gt;=34,INDEX($GT:$GT,$JD605+34),"")</f>
      </c>
      <c r="ID605">
        <f>IF($JE605&gt;=35,INDEX($GT:$GT,$JD605+35),"")</f>
      </c>
      <c r="IE605">
        <f>IF($JE605&gt;=36,INDEX($GT:$GT,$JD605+36),"")</f>
      </c>
      <c r="IF605">
        <f>IF($JE605&gt;=37,INDEX($GT:$GT,$JD605+37),"")</f>
      </c>
      <c r="IG605">
        <f>IF($JE605&gt;=38,INDEX($GT:$GT,$JD605+38),"")</f>
      </c>
      <c r="IH605">
        <f>IF($JE605&gt;=39,INDEX($GT:$GT,$JD605+39),"")</f>
      </c>
      <c r="II605">
        <f>IF($JE605&gt;=40,INDEX($GT:$GT,$JD605+40),"")</f>
      </c>
      <c r="IJ605">
        <f>IF($JE605&gt;=41,INDEX($GT:$GT,$JD605+41),"")</f>
      </c>
      <c r="IK605">
        <f>IF($JE605&gt;=42,INDEX($GT:$GT,$JD605+42),"")</f>
      </c>
      <c r="IL605">
        <f>IF($JE605&gt;=43,INDEX($GT:$GT,$JD605+43),"")</f>
      </c>
      <c r="IM605">
        <f>IF($JE605&gt;=44,INDEX($GT:$GT,$JD605+44),"")</f>
      </c>
      <c r="IN605">
        <f>IF($JE605&gt;=45,INDEX($GT:$GT,$JD605+45),"")</f>
      </c>
      <c r="IO605">
        <f>IF($JE605&gt;=46,INDEX($GT:$GT,$JD605+46),"")</f>
      </c>
      <c r="IP605">
        <f>IF($JE605&gt;=47,INDEX($GT:$GT,$JD605+47),"")</f>
      </c>
      <c r="IQ605">
        <f>IF($JE605&gt;=48,INDEX($GT:$GT,$JD605+48),"")</f>
      </c>
      <c r="IR605">
        <f>IF($JE605&gt;=49,INDEX($GT:$GT,$JD605+49),"")</f>
      </c>
      <c r="IS605">
        <f>IF($JE605&gt;=50,INDEX($GT:$GT,$JD605+50),"")</f>
      </c>
      <c r="IT605">
        <f>IF($JE605&gt;=51,INDEX($GT:$GT,$JD605+51),"")</f>
      </c>
      <c r="IU605">
        <f>IF($JE605&gt;=52,INDEX($GT:$GT,$JD605+52),"")</f>
      </c>
      <c r="IV605">
        <f>IF($JE605&gt;=53,INDEX($GT:$GT,$JD605+53),"")</f>
      </c>
      <c r="IW605">
        <f>IF($JE605&gt;=54,INDEX($GT:$GT,$JD605+54),"")</f>
      </c>
      <c r="IX605">
        <f>IF($JE605&gt;=55,INDEX($GT:$GT,$JD605+55),"")</f>
      </c>
      <c r="IY605">
        <f>IF($JE605&gt;=56,INDEX($GT:$GT,$JD605+56),"")</f>
      </c>
      <c r="IZ605">
        <f>IF($JE605&gt;=57,INDEX($GT:$GT,$JD605+57),"")</f>
      </c>
      <c r="JA605">
        <f>IF($JE605&gt;=58,INDEX($GT:$GT,$JD605+58),"")</f>
      </c>
      <c r="JB605">
        <f>IF($JE605&gt;=59,INDEX($GT:$GT,$JD605+59),"")</f>
      </c>
      <c r="JC605">
        <f>IF($JE605&gt;=60,INDEX($GT:$GT,$JD605+60),"")</f>
      </c>
      <c r="JD605">
        <f>IFERROR(MATCH($GS605,$GT$2:$GT$322,0)+1,0)</f>
      </c>
      <c r="JE605">
        <f>IFERROR(INDEX($GU$2:$GU$322,MATCH($GS605,$GT$2:$GT$322,0)),0)</f>
      </c>
      <c r="JF605" t="s">
        <v>28</v>
      </c>
      <c r="JG605" t="s">
        <v>28</v>
      </c>
    </row>
    <row r="606" spans="1:267" x14ac:dyDescent="0.25">
      <c r="J606" s="1"/>
      <c r="K606" s="1"/>
      <c r="L606" s="1"/>
      <c r="M606" s="1"/>
      <c r="N606" s="1">
        <f>IFERROR(IF(FIND(" - ",$J606)&gt;0,MID($J606,FIND(" - ",$J606)+3,LEN($J606)),""),"")</f>
      </c>
      <c r="P606" s="1"/>
      <c r="S606" t="s">
        <v>28</v>
      </c>
      <c r="U606">
        <f>IF(OR($S606="",$T606=""),"",IFERROR($S606/$T606,0))</f>
      </c>
      <c r="V606">
        <f>IF($S606="","",
IF($K606="","",
IF(ISNUMBER(SEARCH("exempt",LOWER($K606))),0,
$S606*(VALUE(SUBSTITUTE($K606,"%",""))/100))))</f>
      </c>
      <c r="AB606">
        <f>IF($S606="","",
SUM($S606,$V606,$Z606,$W606,$Y606)-
IF($AA606="",0,VALUE($AA606)))</f>
      </c>
      <c r="AJ606" t="s">
        <v>1305</v>
      </c>
      <c r="AR606">
        <f>IFERROR(LEFT($J606,FIND(" - ",$J606)-1),$J606)</f>
      </c>
      <c r="AU606">
        <f>IF($CJ606&gt;=1,INDEX($AS:$AS,$CI606+1),"")</f>
      </c>
      <c r="AV606">
        <f>IF($CJ606&gt;=2,INDEX($AS:$AS,$CI606+2),"")</f>
      </c>
      <c r="AW606">
        <f>IF($CJ606&gt;=3,INDEX($AS:$AS,$CI606+3),"")</f>
      </c>
      <c r="AX606">
        <f>IF($CJ606&gt;=4,INDEX($AS:$AS,$CI606+4),"")</f>
      </c>
      <c r="AY606">
        <f>IF($CJ606&gt;=5,INDEX($AS:$AS,$CI606+5),"")</f>
      </c>
      <c r="AZ606">
        <f>IF($CJ606&gt;=6,INDEX($AS:$AS,$CI606+6),"")</f>
      </c>
      <c r="BA606">
        <f>IF($CJ606&gt;=7,INDEX($AS:$AS,$CI606+7),"")</f>
      </c>
      <c r="BB606">
        <f>IF($CJ606&gt;=8,INDEX($AS:$AS,$CI606+8),"")</f>
      </c>
      <c r="BC606">
        <f>IF($CJ606&gt;=9,INDEX($AS:$AS,$CI606+9),"")</f>
      </c>
      <c r="BD606">
        <f>IF($CJ606&gt;=10,INDEX($AS:$AS,$CI606+10),"")</f>
      </c>
      <c r="BE606">
        <f>IF($CJ606&gt;=11,INDEX($AS:$AS,$CI606+11),"")</f>
      </c>
      <c r="BF606">
        <f>IF($CJ606&gt;=12,INDEX($AS:$AS,$CI606+12),"")</f>
      </c>
      <c r="BG606">
        <f>IF($CJ606&gt;=13,INDEX($AS:$AS,$CI606+13),"")</f>
      </c>
      <c r="BH606">
        <f>IF($CJ606&gt;=14,INDEX($AS:$AS,$CI606+14),"")</f>
      </c>
      <c r="BI606">
        <f>IF($CJ606&gt;=15,INDEX($AS:$AS,$CI606+15),"")</f>
      </c>
      <c r="BJ606">
        <f>IF($CJ606&gt;=16,INDEX($AS:$AS,$CI606+16),"")</f>
      </c>
      <c r="BK606">
        <f>IF($CJ606&gt;=17,INDEX($AS:$AS,$CI606+17),"")</f>
      </c>
      <c r="BL606">
        <f>IF($CJ606&gt;=18,INDEX($AS:$AS,$CI606+18),"")</f>
      </c>
      <c r="BM606">
        <f>IF($CJ606&gt;=19,INDEX($AS:$AS,$CI606+19),"")</f>
      </c>
      <c r="BN606">
        <f>IF($CJ606&gt;=20,INDEX($AS:$AS,$CI606+20),"")</f>
      </c>
      <c r="BO606">
        <f>IF($CJ606&gt;=21,INDEX($AS:$AS,$CI606+21),"")</f>
      </c>
      <c r="BP606">
        <f>IF($CJ606&gt;=22,INDEX($AS:$AS,$CI606+22),"")</f>
      </c>
      <c r="BQ606">
        <f>IF($CJ606&gt;=23,INDEX($AS:$AS,$CI606+23),"")</f>
      </c>
      <c r="BR606">
        <f>IF($CJ606&gt;=24,INDEX($AS:$AS,$CI606+24),"")</f>
      </c>
      <c r="BS606">
        <f>IF($CJ606&gt;=25,INDEX($AS:$AS,$CI606+25),"")</f>
      </c>
      <c r="BT606">
        <f>IF($CJ606&gt;=26,INDEX($AS:$AS,$CI606+26),"")</f>
      </c>
      <c r="BU606">
        <f>IF($CJ606&gt;=27,INDEX($AS:$AS,$CI606+27),"")</f>
      </c>
      <c r="BV606">
        <f>IF($CJ606&gt;=28,INDEX($AS:$AS,$CI606+28),"")</f>
      </c>
      <c r="BW606">
        <f>IF($CJ606&gt;=29,INDEX($AS:$AS,$CI606+29),"")</f>
      </c>
      <c r="BX606">
        <f>IF($CJ606&gt;=30,INDEX($AS:$AS,$CI606+30),"")</f>
      </c>
      <c r="BY606">
        <f>IF($CJ606&gt;=31,INDEX($AS:$AS,$CI606+31),"")</f>
      </c>
      <c r="BZ606">
        <f>IF($CJ606&gt;=32,INDEX($AS:$AS,$CI606+32),"")</f>
      </c>
      <c r="CA606">
        <f>IF($CJ606&gt;=33,INDEX($AS:$AS,$CI606+33),"")</f>
      </c>
      <c r="CB606">
        <f>IF($CJ606&gt;=34,INDEX($AS:$AS,$CI606+34),"")</f>
      </c>
      <c r="CC606">
        <f>IF($CJ606&gt;=35,INDEX($AS:$AS,$CI606+35),"")</f>
      </c>
      <c r="CD606">
        <f>IF($CJ606&gt;=36,INDEX($AS:$AS,$CI606+36),"")</f>
      </c>
      <c r="CE606">
        <f>IF($CJ606&gt;=37,INDEX($AS:$AS,$CI606+37),"")</f>
      </c>
      <c r="CF606">
        <f>IF($CJ606&gt;=38,INDEX($AS:$AS,$CI606+38),"")</f>
      </c>
      <c r="CG606">
        <f>IF($CJ606&gt;=39,INDEX($AS:$AS,$CI606+39),"")</f>
      </c>
      <c r="CH606">
        <f>IF($CJ606&gt;=40,INDEX($AS:$AS,$CI606+40),"")</f>
      </c>
      <c r="CI606">
        <f>IFERROR(MATCH($AR606,$AS$2:$AS$133,0)+1,0)</f>
      </c>
      <c r="CJ606">
        <f>IFERROR(INDEX($AT$2:$AT$133,MATCH($AR606,$AS$2:$AS$133,0)),0)</f>
      </c>
      <c r="CK606">
        <f>IFERROR(LEFT($O606,FIND(" - ",$O606)-1),$O606)</f>
      </c>
      <c r="CL606" t="s">
        <v>1306</v>
      </c>
      <c r="CM606">
        <v>1</v>
      </c>
      <c r="CN606">
        <f>IF($DI606&gt;=1,INDEX($CL:$CL,$DH606+1),"")</f>
      </c>
      <c r="CO606">
        <f>IF($DI606&gt;=2,INDEX($CL:$CL,$DH606+2),"")</f>
      </c>
      <c r="CP606">
        <f>IF($DI606&gt;=3,INDEX($CL:$CL,$DH606+3),"")</f>
      </c>
      <c r="CQ606">
        <f>IF($DI606&gt;=4,INDEX($CL:$CL,$DH606+4),"")</f>
      </c>
      <c r="CR606">
        <f>IF($DI606&gt;=5,INDEX($CL:$CL,$DH606+5),"")</f>
      </c>
      <c r="CS606">
        <f>IF($DI606&gt;=6,INDEX($CL:$CL,$DH606+6),"")</f>
      </c>
      <c r="CT606">
        <f>IF($DI606&gt;=7,INDEX($CL:$CL,$DH606+7),"")</f>
      </c>
      <c r="CU606">
        <f>IF($DI606&gt;=8,INDEX($CL:$CL,$DH606+8),"")</f>
      </c>
      <c r="CV606">
        <f>IF($DI606&gt;=9,INDEX($CL:$CL,$DH606+9),"")</f>
      </c>
      <c r="CW606">
        <f>IF($DI606&gt;=10,INDEX($CL:$CL,$DH606+10),"")</f>
      </c>
      <c r="CX606">
        <f>IF($DI606&gt;=11,INDEX($CL:$CL,$DH606+11),"")</f>
      </c>
      <c r="CY606">
        <f>IF($DI606&gt;=12,INDEX($CL:$CL,$DH606+12),"")</f>
      </c>
      <c r="CZ606">
        <f>IF($DI606&gt;=13,INDEX($CL:$CL,$DH606+13),"")</f>
      </c>
      <c r="DA606">
        <f>IF($DI606&gt;=14,INDEX($CL:$CL,$DH606+14),"")</f>
      </c>
      <c r="DB606">
        <f>IF($DI606&gt;=15,INDEX($CL:$CL,$DH606+15),"")</f>
      </c>
      <c r="DC606">
        <f>IF($DI606&gt;=16,INDEX($CL:$CL,$DH606+16),"")</f>
      </c>
      <c r="DD606">
        <f>IF($DI606&gt;=17,INDEX($CL:$CL,$DH606+17),"")</f>
      </c>
      <c r="DE606">
        <f>IF($DI606&gt;=18,INDEX($CL:$CL,$DH606+18),"")</f>
      </c>
      <c r="DF606">
        <f>IF($DI606&gt;=19,INDEX($CL:$CL,$DH606+19),"")</f>
      </c>
      <c r="DG606">
        <f>IF($DI606&gt;=20,INDEX($CL:$CL,$DH606+20),"")</f>
      </c>
      <c r="DH606">
        <f>IFERROR(MATCH($CK606,$CL$2:$CL$1558,0)+1,0)</f>
      </c>
      <c r="DI606">
        <f>IFERROR(INDEX($CM$2:$CM$1558,MATCH($CK606,$CL$2:$CL$1558,0)),0)</f>
      </c>
      <c r="DJ606">
        <f>IFERROR(INDEX($AQ:$AQ,MATCH($K606,$AP:$AP,0))&amp;"","")</f>
      </c>
      <c r="DN606">
        <f>IF($GQ606&gt;=1,INDEX($DK:$DK,$GP606+1),"")</f>
      </c>
      <c r="DO606">
        <f>IF($GQ606&gt;=2,INDEX($DK:$DK,$GP606+2),"")</f>
      </c>
      <c r="DP606">
        <f>IF($GQ606&gt;=3,INDEX($DK:$DK,$GP606+3),"")</f>
      </c>
      <c r="DQ606">
        <f>IF($GQ606&gt;=4,INDEX($DK:$DK,$GP606+4),"")</f>
      </c>
      <c r="DR606">
        <f>IF($GQ606&gt;=5,INDEX($DK:$DK,$GP606+5),"")</f>
      </c>
      <c r="DS606">
        <f>IF($GQ606&gt;=6,INDEX($DK:$DK,$GP606+6),"")</f>
      </c>
      <c r="DT606">
        <f>IF($GQ606&gt;=7,INDEX($DK:$DK,$GP606+7),"")</f>
      </c>
      <c r="DU606">
        <f>IF($GQ606&gt;=8,INDEX($DK:$DK,$GP606+8),"")</f>
      </c>
      <c r="DV606">
        <f>IF($GQ606&gt;=9,INDEX($DK:$DK,$GP606+9),"")</f>
      </c>
      <c r="DW606">
        <f>IF($GQ606&gt;=10,INDEX($DK:$DK,$GP606+10),"")</f>
      </c>
      <c r="DX606">
        <f>IF($GQ606&gt;=11,INDEX($DK:$DK,$GP606+11),"")</f>
      </c>
      <c r="DY606">
        <f>IF($GQ606&gt;=12,INDEX($DK:$DK,$GP606+12),"")</f>
      </c>
      <c r="DZ606">
        <f>IF($GQ606&gt;=13,INDEX($DK:$DK,$GP606+13),"")</f>
      </c>
      <c r="EA606">
        <f>IF($GQ606&gt;=14,INDEX($DK:$DK,$GP606+14),"")</f>
      </c>
      <c r="EB606">
        <f>IF($GQ606&gt;=15,INDEX($DK:$DK,$GP606+15),"")</f>
      </c>
      <c r="EC606">
        <f>IF($GQ606&gt;=16,INDEX($DK:$DK,$GP606+16),"")</f>
      </c>
      <c r="ED606">
        <f>IF($GQ606&gt;=17,INDEX($DK:$DK,$GP606+17),"")</f>
      </c>
      <c r="EE606">
        <f>IF($GQ606&gt;=18,INDEX($DK:$DK,$GP606+18),"")</f>
      </c>
      <c r="EF606">
        <f>IF($GQ606&gt;=19,INDEX($DK:$DK,$GP606+19),"")</f>
      </c>
      <c r="EG606">
        <f>IF($GQ606&gt;=20,INDEX($DK:$DK,$GP606+20),"")</f>
      </c>
      <c r="EH606">
        <f>IF($GQ606&gt;=21,INDEX($DK:$DK,$GP606+21),"")</f>
      </c>
      <c r="EI606">
        <f>IF($GQ606&gt;=22,INDEX($DK:$DK,$GP606+22),"")</f>
      </c>
      <c r="EJ606">
        <f>IF($GQ606&gt;=23,INDEX($DK:$DK,$GP606+23),"")</f>
      </c>
      <c r="EK606">
        <f>IF($GQ606&gt;=24,INDEX($DK:$DK,$GP606+24),"")</f>
      </c>
      <c r="EL606">
        <f>IF($GQ606&gt;=25,INDEX($DK:$DK,$GP606+25),"")</f>
      </c>
      <c r="EM606">
        <f>IF($GQ606&gt;=26,INDEX($DK:$DK,$GP606+26),"")</f>
      </c>
      <c r="EN606">
        <f>IF($GQ606&gt;=27,INDEX($DK:$DK,$GP606+27),"")</f>
      </c>
      <c r="EO606">
        <f>IF($GQ606&gt;=28,INDEX($DK:$DK,$GP606+28),"")</f>
      </c>
      <c r="EP606">
        <f>IF($GQ606&gt;=29,INDEX($DK:$DK,$GP606+29),"")</f>
      </c>
      <c r="EQ606">
        <f>IF($GQ606&gt;=30,INDEX($DK:$DK,$GP606+30),"")</f>
      </c>
      <c r="ER606">
        <f>IF($GQ606&gt;=31,INDEX($DK:$DK,$GP606+31),"")</f>
      </c>
      <c r="ES606">
        <f>IF($GQ606&gt;=32,INDEX($DK:$DK,$GP606+32),"")</f>
      </c>
      <c r="ET606">
        <f>IF($GQ606&gt;=33,INDEX($DK:$DK,$GP606+33),"")</f>
      </c>
      <c r="EU606">
        <f>IF($GQ606&gt;=34,INDEX($DK:$DK,$GP606+34),"")</f>
      </c>
      <c r="EV606">
        <f>IF($GQ606&gt;=35,INDEX($DK:$DK,$GP606+35),"")</f>
      </c>
      <c r="EW606">
        <f>IF($GQ606&gt;=36,INDEX($DK:$DK,$GP606+36),"")</f>
      </c>
      <c r="EX606">
        <f>IF($GQ606&gt;=37,INDEX($DK:$DK,$GP606+37),"")</f>
      </c>
      <c r="EY606">
        <f>IF($GQ606&gt;=38,INDEX($DK:$DK,$GP606+38),"")</f>
      </c>
      <c r="EZ606">
        <f>IF($GQ606&gt;=39,INDEX($DK:$DK,$GP606+39),"")</f>
      </c>
      <c r="FA606">
        <f>IF($GQ606&gt;=40,INDEX($DK:$DK,$GP606+40),"")</f>
      </c>
      <c r="FB606">
        <f>IF($GQ606&gt;=1,INDEX($DL:$DL,$GP606+1),"")</f>
      </c>
      <c r="FC606">
        <f>IF($GQ606&gt;=2,INDEX($DL:$DL,$GP606+2),"")</f>
      </c>
      <c r="FD606">
        <f>IF($GQ606&gt;=3,INDEX($DL:$DL,$GP606+3),"")</f>
      </c>
      <c r="FE606">
        <f>IF($GQ606&gt;=4,INDEX($DL:$DL,$GP606+4),"")</f>
      </c>
      <c r="FF606">
        <f>IF($GQ606&gt;=5,INDEX($DL:$DL,$GP606+5),"")</f>
      </c>
      <c r="FG606">
        <f>IF($GQ606&gt;=6,INDEX($DL:$DL,$GP606+6),"")</f>
      </c>
      <c r="FH606">
        <f>IF($GQ606&gt;=7,INDEX($DL:$DL,$GP606+7),"")</f>
      </c>
      <c r="FI606">
        <f>IF($GQ606&gt;=8,INDEX($DL:$DL,$GP606+8),"")</f>
      </c>
      <c r="FJ606">
        <f>IF($GQ606&gt;=9,INDEX($DL:$DL,$GP606+9),"")</f>
      </c>
      <c r="FK606">
        <f>IF($GQ606&gt;=10,INDEX($DL:$DL,$GP606+10),"")</f>
      </c>
      <c r="FL606">
        <f>IF($GQ606&gt;=11,INDEX($DL:$DL,$GP606+11),"")</f>
      </c>
      <c r="FM606">
        <f>IF($GQ606&gt;=12,INDEX($DL:$DL,$GP606+12),"")</f>
      </c>
      <c r="FN606">
        <f>IF($GQ606&gt;=13,INDEX($DL:$DL,$GP606+13),"")</f>
      </c>
      <c r="FO606">
        <f>IF($GQ606&gt;=14,INDEX($DL:$DL,$GP606+14),"")</f>
      </c>
      <c r="FP606">
        <f>IF($GQ606&gt;=15,INDEX($DL:$DL,$GP606+15),"")</f>
      </c>
      <c r="FQ606">
        <f>IF($GQ606&gt;=16,INDEX($DL:$DL,$GP606+16),"")</f>
      </c>
      <c r="FR606">
        <f>IF($GQ606&gt;=17,INDEX($DL:$DL,$GP606+17),"")</f>
      </c>
      <c r="FS606">
        <f>IF($GQ606&gt;=18,INDEX($DL:$DL,$GP606+18),"")</f>
      </c>
      <c r="FT606">
        <f>IF($GQ606&gt;=19,INDEX($DL:$DL,$GP606+19),"")</f>
      </c>
      <c r="FU606">
        <f>IF($GQ606&gt;=20,INDEX($DL:$DL,$GP606+20),"")</f>
      </c>
      <c r="FV606">
        <f>IF($GQ606&gt;=21,INDEX($DL:$DL,$GP606+21),"")</f>
      </c>
      <c r="FW606">
        <f>IF($GQ606&gt;=22,INDEX($DL:$DL,$GP606+22),"")</f>
      </c>
      <c r="FX606">
        <f>IF($GQ606&gt;=23,INDEX($DL:$DL,$GP606+23),"")</f>
      </c>
      <c r="FY606">
        <f>IF($GQ606&gt;=24,INDEX($DL:$DL,$GP606+24),"")</f>
      </c>
      <c r="FZ606">
        <f>IF($GQ606&gt;=25,INDEX($DL:$DL,$GP606+25),"")</f>
      </c>
      <c r="GA606">
        <f>IF($GQ606&gt;=26,INDEX($DL:$DL,$GP606+26),"")</f>
      </c>
      <c r="GB606">
        <f>IF($GQ606&gt;=27,INDEX($DL:$DL,$GP606+27),"")</f>
      </c>
      <c r="GC606">
        <f>IF($GQ606&gt;=28,INDEX($DL:$DL,$GP606+28),"")</f>
      </c>
      <c r="GD606">
        <f>IF($GQ606&gt;=29,INDEX($DL:$DL,$GP606+29),"")</f>
      </c>
      <c r="GE606">
        <f>IF($GQ606&gt;=30,INDEX($DL:$DL,$GP606+30),"")</f>
      </c>
      <c r="GF606">
        <f>IF($GQ606&gt;=31,INDEX($DL:$DL,$GP606+31),"")</f>
      </c>
      <c r="GG606">
        <f>IF($GQ606&gt;=32,INDEX($DL:$DL,$GP606+32),"")</f>
      </c>
      <c r="GH606">
        <f>IF($GQ606&gt;=33,INDEX($DL:$DL,$GP606+33),"")</f>
      </c>
      <c r="GI606">
        <f>IF($GQ606&gt;=34,INDEX($DL:$DL,$GP606+34),"")</f>
      </c>
      <c r="GJ606">
        <f>IF($GQ606&gt;=35,INDEX($DL:$DL,$GP606+35),"")</f>
      </c>
      <c r="GK606">
        <f>IF($GQ606&gt;=36,INDEX($DL:$DL,$GP606+36),"")</f>
      </c>
      <c r="GL606">
        <f>IF($GQ606&gt;=37,INDEX($DL:$DL,$GP606+37),"")</f>
      </c>
      <c r="GM606">
        <f>IF($GQ606&gt;=38,INDEX($DL:$DL,$GP606+38),"")</f>
      </c>
      <c r="GN606">
        <f>IF($GQ606&gt;=39,INDEX($DL:$DL,$GP606+39),"")</f>
      </c>
      <c r="GO606">
        <f>IF($GQ606&gt;=40,INDEX($DL:$DL,$GP606+40),"")</f>
      </c>
      <c r="GP606">
        <f>IFERROR(MATCH($DJ606,$DK$2:$DK$148,0)+1,0)</f>
      </c>
      <c r="GQ606">
        <f>IFERROR(INDEX($DM$2:$DM$148,MATCH($DJ606,$DK$2:$DK$148,0)),0)</f>
      </c>
      <c r="GR606">
        <f>IFERROR(MATCH($L606,$DN$606:$FA$606,0),0)</f>
      </c>
      <c r="GS606">
        <f>IF($GR606&gt;0,INDEX($FB$606:$GO$606,$GR606),"")</f>
      </c>
      <c r="GV606">
        <f>IF($JE606&gt;=1,INDEX($GT:$GT,$JD606+1),"")</f>
      </c>
      <c r="GW606">
        <f>IF($JE606&gt;=2,INDEX($GT:$GT,$JD606+2),"")</f>
      </c>
      <c r="GX606">
        <f>IF($JE606&gt;=3,INDEX($GT:$GT,$JD606+3),"")</f>
      </c>
      <c r="GY606">
        <f>IF($JE606&gt;=4,INDEX($GT:$GT,$JD606+4),"")</f>
      </c>
      <c r="GZ606">
        <f>IF($JE606&gt;=5,INDEX($GT:$GT,$JD606+5),"")</f>
      </c>
      <c r="HA606">
        <f>IF($JE606&gt;=6,INDEX($GT:$GT,$JD606+6),"")</f>
      </c>
      <c r="HB606">
        <f>IF($JE606&gt;=7,INDEX($GT:$GT,$JD606+7),"")</f>
      </c>
      <c r="HC606">
        <f>IF($JE606&gt;=8,INDEX($GT:$GT,$JD606+8),"")</f>
      </c>
      <c r="HD606">
        <f>IF($JE606&gt;=9,INDEX($GT:$GT,$JD606+9),"")</f>
      </c>
      <c r="HE606">
        <f>IF($JE606&gt;=10,INDEX($GT:$GT,$JD606+10),"")</f>
      </c>
      <c r="HF606">
        <f>IF($JE606&gt;=11,INDEX($GT:$GT,$JD606+11),"")</f>
      </c>
      <c r="HG606">
        <f>IF($JE606&gt;=12,INDEX($GT:$GT,$JD606+12),"")</f>
      </c>
      <c r="HH606">
        <f>IF($JE606&gt;=13,INDEX($GT:$GT,$JD606+13),"")</f>
      </c>
      <c r="HI606">
        <f>IF($JE606&gt;=14,INDEX($GT:$GT,$JD606+14),"")</f>
      </c>
      <c r="HJ606">
        <f>IF($JE606&gt;=15,INDEX($GT:$GT,$JD606+15),"")</f>
      </c>
      <c r="HK606">
        <f>IF($JE606&gt;=16,INDEX($GT:$GT,$JD606+16),"")</f>
      </c>
      <c r="HL606">
        <f>IF($JE606&gt;=17,INDEX($GT:$GT,$JD606+17),"")</f>
      </c>
      <c r="HM606">
        <f>IF($JE606&gt;=18,INDEX($GT:$GT,$JD606+18),"")</f>
      </c>
      <c r="HN606">
        <f>IF($JE606&gt;=19,INDEX($GT:$GT,$JD606+19),"")</f>
      </c>
      <c r="HO606">
        <f>IF($JE606&gt;=20,INDEX($GT:$GT,$JD606+20),"")</f>
      </c>
      <c r="HP606">
        <f>IF($JE606&gt;=21,INDEX($GT:$GT,$JD606+21),"")</f>
      </c>
      <c r="HQ606">
        <f>IF($JE606&gt;=22,INDEX($GT:$GT,$JD606+22),"")</f>
      </c>
      <c r="HR606">
        <f>IF($JE606&gt;=23,INDEX($GT:$GT,$JD606+23),"")</f>
      </c>
      <c r="HS606">
        <f>IF($JE606&gt;=24,INDEX($GT:$GT,$JD606+24),"")</f>
      </c>
      <c r="HT606">
        <f>IF($JE606&gt;=25,INDEX($GT:$GT,$JD606+25),"")</f>
      </c>
      <c r="HU606">
        <f>IF($JE606&gt;=26,INDEX($GT:$GT,$JD606+26),"")</f>
      </c>
      <c r="HV606">
        <f>IF($JE606&gt;=27,INDEX($GT:$GT,$JD606+27),"")</f>
      </c>
      <c r="HW606">
        <f>IF($JE606&gt;=28,INDEX($GT:$GT,$JD606+28),"")</f>
      </c>
      <c r="HX606">
        <f>IF($JE606&gt;=29,INDEX($GT:$GT,$JD606+29),"")</f>
      </c>
      <c r="HY606">
        <f>IF($JE606&gt;=30,INDEX($GT:$GT,$JD606+30),"")</f>
      </c>
      <c r="HZ606">
        <f>IF($JE606&gt;=31,INDEX($GT:$GT,$JD606+31),"")</f>
      </c>
      <c r="IA606">
        <f>IF($JE606&gt;=32,INDEX($GT:$GT,$JD606+32),"")</f>
      </c>
      <c r="IB606">
        <f>IF($JE606&gt;=33,INDEX($GT:$GT,$JD606+33),"")</f>
      </c>
      <c r="IC606">
        <f>IF($JE606&gt;=34,INDEX($GT:$GT,$JD606+34),"")</f>
      </c>
      <c r="ID606">
        <f>IF($JE606&gt;=35,INDEX($GT:$GT,$JD606+35),"")</f>
      </c>
      <c r="IE606">
        <f>IF($JE606&gt;=36,INDEX($GT:$GT,$JD606+36),"")</f>
      </c>
      <c r="IF606">
        <f>IF($JE606&gt;=37,INDEX($GT:$GT,$JD606+37),"")</f>
      </c>
      <c r="IG606">
        <f>IF($JE606&gt;=38,INDEX($GT:$GT,$JD606+38),"")</f>
      </c>
      <c r="IH606">
        <f>IF($JE606&gt;=39,INDEX($GT:$GT,$JD606+39),"")</f>
      </c>
      <c r="II606">
        <f>IF($JE606&gt;=40,INDEX($GT:$GT,$JD606+40),"")</f>
      </c>
      <c r="IJ606">
        <f>IF($JE606&gt;=41,INDEX($GT:$GT,$JD606+41),"")</f>
      </c>
      <c r="IK606">
        <f>IF($JE606&gt;=42,INDEX($GT:$GT,$JD606+42),"")</f>
      </c>
      <c r="IL606">
        <f>IF($JE606&gt;=43,INDEX($GT:$GT,$JD606+43),"")</f>
      </c>
      <c r="IM606">
        <f>IF($JE606&gt;=44,INDEX($GT:$GT,$JD606+44),"")</f>
      </c>
      <c r="IN606">
        <f>IF($JE606&gt;=45,INDEX($GT:$GT,$JD606+45),"")</f>
      </c>
      <c r="IO606">
        <f>IF($JE606&gt;=46,INDEX($GT:$GT,$JD606+46),"")</f>
      </c>
      <c r="IP606">
        <f>IF($JE606&gt;=47,INDEX($GT:$GT,$JD606+47),"")</f>
      </c>
      <c r="IQ606">
        <f>IF($JE606&gt;=48,INDEX($GT:$GT,$JD606+48),"")</f>
      </c>
      <c r="IR606">
        <f>IF($JE606&gt;=49,INDEX($GT:$GT,$JD606+49),"")</f>
      </c>
      <c r="IS606">
        <f>IF($JE606&gt;=50,INDEX($GT:$GT,$JD606+50),"")</f>
      </c>
      <c r="IT606">
        <f>IF($JE606&gt;=51,INDEX($GT:$GT,$JD606+51),"")</f>
      </c>
      <c r="IU606">
        <f>IF($JE606&gt;=52,INDEX($GT:$GT,$JD606+52),"")</f>
      </c>
      <c r="IV606">
        <f>IF($JE606&gt;=53,INDEX($GT:$GT,$JD606+53),"")</f>
      </c>
      <c r="IW606">
        <f>IF($JE606&gt;=54,INDEX($GT:$GT,$JD606+54),"")</f>
      </c>
      <c r="IX606">
        <f>IF($JE606&gt;=55,INDEX($GT:$GT,$JD606+55),"")</f>
      </c>
      <c r="IY606">
        <f>IF($JE606&gt;=56,INDEX($GT:$GT,$JD606+56),"")</f>
      </c>
      <c r="IZ606">
        <f>IF($JE606&gt;=57,INDEX($GT:$GT,$JD606+57),"")</f>
      </c>
      <c r="JA606">
        <f>IF($JE606&gt;=58,INDEX($GT:$GT,$JD606+58),"")</f>
      </c>
      <c r="JB606">
        <f>IF($JE606&gt;=59,INDEX($GT:$GT,$JD606+59),"")</f>
      </c>
      <c r="JC606">
        <f>IF($JE606&gt;=60,INDEX($GT:$GT,$JD606+60),"")</f>
      </c>
      <c r="JD606">
        <f>IFERROR(MATCH($GS606,$GT$2:$GT$322,0)+1,0)</f>
      </c>
      <c r="JE606">
        <f>IFERROR(INDEX($GU$2:$GU$322,MATCH($GS606,$GT$2:$GT$322,0)),0)</f>
      </c>
      <c r="JF606" t="s">
        <v>28</v>
      </c>
      <c r="JG606" t="s">
        <v>28</v>
      </c>
    </row>
    <row r="607" spans="1:267" x14ac:dyDescent="0.25">
      <c r="J607" s="1"/>
      <c r="K607" s="1"/>
      <c r="L607" s="1"/>
      <c r="M607" s="1"/>
      <c r="N607" s="1">
        <f>IFERROR(IF(FIND(" - ",$J607)&gt;0,MID($J607,FIND(" - ",$J607)+3,LEN($J607)),""),"")</f>
      </c>
      <c r="P607" s="1"/>
      <c r="S607" t="s">
        <v>28</v>
      </c>
      <c r="U607">
        <f>IF(OR($S607="",$T607=""),"",IFERROR($S607/$T607,0))</f>
      </c>
      <c r="V607">
        <f>IF($S607="","",
IF($K607="","",
IF(ISNUMBER(SEARCH("exempt",LOWER($K607))),0,
$S607*(VALUE(SUBSTITUTE($K607,"%",""))/100))))</f>
      </c>
      <c r="AB607">
        <f>IF($S607="","",
SUM($S607,$V607,$Z607,$W607,$Y607)-
IF($AA607="",0,VALUE($AA607)))</f>
      </c>
      <c r="AJ607" t="s">
        <v>1307</v>
      </c>
      <c r="AR607">
        <f>IFERROR(LEFT($J607,FIND(" - ",$J607)-1),$J607)</f>
      </c>
      <c r="AU607">
        <f>IF($CJ607&gt;=1,INDEX($AS:$AS,$CI607+1),"")</f>
      </c>
      <c r="AV607">
        <f>IF($CJ607&gt;=2,INDEX($AS:$AS,$CI607+2),"")</f>
      </c>
      <c r="AW607">
        <f>IF($CJ607&gt;=3,INDEX($AS:$AS,$CI607+3),"")</f>
      </c>
      <c r="AX607">
        <f>IF($CJ607&gt;=4,INDEX($AS:$AS,$CI607+4),"")</f>
      </c>
      <c r="AY607">
        <f>IF($CJ607&gt;=5,INDEX($AS:$AS,$CI607+5),"")</f>
      </c>
      <c r="AZ607">
        <f>IF($CJ607&gt;=6,INDEX($AS:$AS,$CI607+6),"")</f>
      </c>
      <c r="BA607">
        <f>IF($CJ607&gt;=7,INDEX($AS:$AS,$CI607+7),"")</f>
      </c>
      <c r="BB607">
        <f>IF($CJ607&gt;=8,INDEX($AS:$AS,$CI607+8),"")</f>
      </c>
      <c r="BC607">
        <f>IF($CJ607&gt;=9,INDEX($AS:$AS,$CI607+9),"")</f>
      </c>
      <c r="BD607">
        <f>IF($CJ607&gt;=10,INDEX($AS:$AS,$CI607+10),"")</f>
      </c>
      <c r="BE607">
        <f>IF($CJ607&gt;=11,INDEX($AS:$AS,$CI607+11),"")</f>
      </c>
      <c r="BF607">
        <f>IF($CJ607&gt;=12,INDEX($AS:$AS,$CI607+12),"")</f>
      </c>
      <c r="BG607">
        <f>IF($CJ607&gt;=13,INDEX($AS:$AS,$CI607+13),"")</f>
      </c>
      <c r="BH607">
        <f>IF($CJ607&gt;=14,INDEX($AS:$AS,$CI607+14),"")</f>
      </c>
      <c r="BI607">
        <f>IF($CJ607&gt;=15,INDEX($AS:$AS,$CI607+15),"")</f>
      </c>
      <c r="BJ607">
        <f>IF($CJ607&gt;=16,INDEX($AS:$AS,$CI607+16),"")</f>
      </c>
      <c r="BK607">
        <f>IF($CJ607&gt;=17,INDEX($AS:$AS,$CI607+17),"")</f>
      </c>
      <c r="BL607">
        <f>IF($CJ607&gt;=18,INDEX($AS:$AS,$CI607+18),"")</f>
      </c>
      <c r="BM607">
        <f>IF($CJ607&gt;=19,INDEX($AS:$AS,$CI607+19),"")</f>
      </c>
      <c r="BN607">
        <f>IF($CJ607&gt;=20,INDEX($AS:$AS,$CI607+20),"")</f>
      </c>
      <c r="BO607">
        <f>IF($CJ607&gt;=21,INDEX($AS:$AS,$CI607+21),"")</f>
      </c>
      <c r="BP607">
        <f>IF($CJ607&gt;=22,INDEX($AS:$AS,$CI607+22),"")</f>
      </c>
      <c r="BQ607">
        <f>IF($CJ607&gt;=23,INDEX($AS:$AS,$CI607+23),"")</f>
      </c>
      <c r="BR607">
        <f>IF($CJ607&gt;=24,INDEX($AS:$AS,$CI607+24),"")</f>
      </c>
      <c r="BS607">
        <f>IF($CJ607&gt;=25,INDEX($AS:$AS,$CI607+25),"")</f>
      </c>
      <c r="BT607">
        <f>IF($CJ607&gt;=26,INDEX($AS:$AS,$CI607+26),"")</f>
      </c>
      <c r="BU607">
        <f>IF($CJ607&gt;=27,INDEX($AS:$AS,$CI607+27),"")</f>
      </c>
      <c r="BV607">
        <f>IF($CJ607&gt;=28,INDEX($AS:$AS,$CI607+28),"")</f>
      </c>
      <c r="BW607">
        <f>IF($CJ607&gt;=29,INDEX($AS:$AS,$CI607+29),"")</f>
      </c>
      <c r="BX607">
        <f>IF($CJ607&gt;=30,INDEX($AS:$AS,$CI607+30),"")</f>
      </c>
      <c r="BY607">
        <f>IF($CJ607&gt;=31,INDEX($AS:$AS,$CI607+31),"")</f>
      </c>
      <c r="BZ607">
        <f>IF($CJ607&gt;=32,INDEX($AS:$AS,$CI607+32),"")</f>
      </c>
      <c r="CA607">
        <f>IF($CJ607&gt;=33,INDEX($AS:$AS,$CI607+33),"")</f>
      </c>
      <c r="CB607">
        <f>IF($CJ607&gt;=34,INDEX($AS:$AS,$CI607+34),"")</f>
      </c>
      <c r="CC607">
        <f>IF($CJ607&gt;=35,INDEX($AS:$AS,$CI607+35),"")</f>
      </c>
      <c r="CD607">
        <f>IF($CJ607&gt;=36,INDEX($AS:$AS,$CI607+36),"")</f>
      </c>
      <c r="CE607">
        <f>IF($CJ607&gt;=37,INDEX($AS:$AS,$CI607+37),"")</f>
      </c>
      <c r="CF607">
        <f>IF($CJ607&gt;=38,INDEX($AS:$AS,$CI607+38),"")</f>
      </c>
      <c r="CG607">
        <f>IF($CJ607&gt;=39,INDEX($AS:$AS,$CI607+39),"")</f>
      </c>
      <c r="CH607">
        <f>IF($CJ607&gt;=40,INDEX($AS:$AS,$CI607+40),"")</f>
      </c>
      <c r="CI607">
        <f>IFERROR(MATCH($AR607,$AS$2:$AS$133,0)+1,0)</f>
      </c>
      <c r="CJ607">
        <f>IFERROR(INDEX($AT$2:$AT$133,MATCH($AR607,$AS$2:$AS$133,0)),0)</f>
      </c>
      <c r="CK607">
        <f>IFERROR(LEFT($O607,FIND(" - ",$O607)-1),$O607)</f>
      </c>
      <c r="CL607" t="s">
        <v>211</v>
      </c>
      <c r="CN607">
        <f>IF($DI607&gt;=1,INDEX($CL:$CL,$DH607+1),"")</f>
      </c>
      <c r="CO607">
        <f>IF($DI607&gt;=2,INDEX($CL:$CL,$DH607+2),"")</f>
      </c>
      <c r="CP607">
        <f>IF($DI607&gt;=3,INDEX($CL:$CL,$DH607+3),"")</f>
      </c>
      <c r="CQ607">
        <f>IF($DI607&gt;=4,INDEX($CL:$CL,$DH607+4),"")</f>
      </c>
      <c r="CR607">
        <f>IF($DI607&gt;=5,INDEX($CL:$CL,$DH607+5),"")</f>
      </c>
      <c r="CS607">
        <f>IF($DI607&gt;=6,INDEX($CL:$CL,$DH607+6),"")</f>
      </c>
      <c r="CT607">
        <f>IF($DI607&gt;=7,INDEX($CL:$CL,$DH607+7),"")</f>
      </c>
      <c r="CU607">
        <f>IF($DI607&gt;=8,INDEX($CL:$CL,$DH607+8),"")</f>
      </c>
      <c r="CV607">
        <f>IF($DI607&gt;=9,INDEX($CL:$CL,$DH607+9),"")</f>
      </c>
      <c r="CW607">
        <f>IF($DI607&gt;=10,INDEX($CL:$CL,$DH607+10),"")</f>
      </c>
      <c r="CX607">
        <f>IF($DI607&gt;=11,INDEX($CL:$CL,$DH607+11),"")</f>
      </c>
      <c r="CY607">
        <f>IF($DI607&gt;=12,INDEX($CL:$CL,$DH607+12),"")</f>
      </c>
      <c r="CZ607">
        <f>IF($DI607&gt;=13,INDEX($CL:$CL,$DH607+13),"")</f>
      </c>
      <c r="DA607">
        <f>IF($DI607&gt;=14,INDEX($CL:$CL,$DH607+14),"")</f>
      </c>
      <c r="DB607">
        <f>IF($DI607&gt;=15,INDEX($CL:$CL,$DH607+15),"")</f>
      </c>
      <c r="DC607">
        <f>IF($DI607&gt;=16,INDEX($CL:$CL,$DH607+16),"")</f>
      </c>
      <c r="DD607">
        <f>IF($DI607&gt;=17,INDEX($CL:$CL,$DH607+17),"")</f>
      </c>
      <c r="DE607">
        <f>IF($DI607&gt;=18,INDEX($CL:$CL,$DH607+18),"")</f>
      </c>
      <c r="DF607">
        <f>IF($DI607&gt;=19,INDEX($CL:$CL,$DH607+19),"")</f>
      </c>
      <c r="DG607">
        <f>IF($DI607&gt;=20,INDEX($CL:$CL,$DH607+20),"")</f>
      </c>
      <c r="DH607">
        <f>IFERROR(MATCH($CK607,$CL$2:$CL$1558,0)+1,0)</f>
      </c>
      <c r="DI607">
        <f>IFERROR(INDEX($CM$2:$CM$1558,MATCH($CK607,$CL$2:$CL$1558,0)),0)</f>
      </c>
      <c r="DJ607">
        <f>IFERROR(INDEX($AQ:$AQ,MATCH($K607,$AP:$AP,0))&amp;"","")</f>
      </c>
      <c r="DN607">
        <f>IF($GQ607&gt;=1,INDEX($DK:$DK,$GP607+1),"")</f>
      </c>
      <c r="DO607">
        <f>IF($GQ607&gt;=2,INDEX($DK:$DK,$GP607+2),"")</f>
      </c>
      <c r="DP607">
        <f>IF($GQ607&gt;=3,INDEX($DK:$DK,$GP607+3),"")</f>
      </c>
      <c r="DQ607">
        <f>IF($GQ607&gt;=4,INDEX($DK:$DK,$GP607+4),"")</f>
      </c>
      <c r="DR607">
        <f>IF($GQ607&gt;=5,INDEX($DK:$DK,$GP607+5),"")</f>
      </c>
      <c r="DS607">
        <f>IF($GQ607&gt;=6,INDEX($DK:$DK,$GP607+6),"")</f>
      </c>
      <c r="DT607">
        <f>IF($GQ607&gt;=7,INDEX($DK:$DK,$GP607+7),"")</f>
      </c>
      <c r="DU607">
        <f>IF($GQ607&gt;=8,INDEX($DK:$DK,$GP607+8),"")</f>
      </c>
      <c r="DV607">
        <f>IF($GQ607&gt;=9,INDEX($DK:$DK,$GP607+9),"")</f>
      </c>
      <c r="DW607">
        <f>IF($GQ607&gt;=10,INDEX($DK:$DK,$GP607+10),"")</f>
      </c>
      <c r="DX607">
        <f>IF($GQ607&gt;=11,INDEX($DK:$DK,$GP607+11),"")</f>
      </c>
      <c r="DY607">
        <f>IF($GQ607&gt;=12,INDEX($DK:$DK,$GP607+12),"")</f>
      </c>
      <c r="DZ607">
        <f>IF($GQ607&gt;=13,INDEX($DK:$DK,$GP607+13),"")</f>
      </c>
      <c r="EA607">
        <f>IF($GQ607&gt;=14,INDEX($DK:$DK,$GP607+14),"")</f>
      </c>
      <c r="EB607">
        <f>IF($GQ607&gt;=15,INDEX($DK:$DK,$GP607+15),"")</f>
      </c>
      <c r="EC607">
        <f>IF($GQ607&gt;=16,INDEX($DK:$DK,$GP607+16),"")</f>
      </c>
      <c r="ED607">
        <f>IF($GQ607&gt;=17,INDEX($DK:$DK,$GP607+17),"")</f>
      </c>
      <c r="EE607">
        <f>IF($GQ607&gt;=18,INDEX($DK:$DK,$GP607+18),"")</f>
      </c>
      <c r="EF607">
        <f>IF($GQ607&gt;=19,INDEX($DK:$DK,$GP607+19),"")</f>
      </c>
      <c r="EG607">
        <f>IF($GQ607&gt;=20,INDEX($DK:$DK,$GP607+20),"")</f>
      </c>
      <c r="EH607">
        <f>IF($GQ607&gt;=21,INDEX($DK:$DK,$GP607+21),"")</f>
      </c>
      <c r="EI607">
        <f>IF($GQ607&gt;=22,INDEX($DK:$DK,$GP607+22),"")</f>
      </c>
      <c r="EJ607">
        <f>IF($GQ607&gt;=23,INDEX($DK:$DK,$GP607+23),"")</f>
      </c>
      <c r="EK607">
        <f>IF($GQ607&gt;=24,INDEX($DK:$DK,$GP607+24),"")</f>
      </c>
      <c r="EL607">
        <f>IF($GQ607&gt;=25,INDEX($DK:$DK,$GP607+25),"")</f>
      </c>
      <c r="EM607">
        <f>IF($GQ607&gt;=26,INDEX($DK:$DK,$GP607+26),"")</f>
      </c>
      <c r="EN607">
        <f>IF($GQ607&gt;=27,INDEX($DK:$DK,$GP607+27),"")</f>
      </c>
      <c r="EO607">
        <f>IF($GQ607&gt;=28,INDEX($DK:$DK,$GP607+28),"")</f>
      </c>
      <c r="EP607">
        <f>IF($GQ607&gt;=29,INDEX($DK:$DK,$GP607+29),"")</f>
      </c>
      <c r="EQ607">
        <f>IF($GQ607&gt;=30,INDEX($DK:$DK,$GP607+30),"")</f>
      </c>
      <c r="ER607">
        <f>IF($GQ607&gt;=31,INDEX($DK:$DK,$GP607+31),"")</f>
      </c>
      <c r="ES607">
        <f>IF($GQ607&gt;=32,INDEX($DK:$DK,$GP607+32),"")</f>
      </c>
      <c r="ET607">
        <f>IF($GQ607&gt;=33,INDEX($DK:$DK,$GP607+33),"")</f>
      </c>
      <c r="EU607">
        <f>IF($GQ607&gt;=34,INDEX($DK:$DK,$GP607+34),"")</f>
      </c>
      <c r="EV607">
        <f>IF($GQ607&gt;=35,INDEX($DK:$DK,$GP607+35),"")</f>
      </c>
      <c r="EW607">
        <f>IF($GQ607&gt;=36,INDEX($DK:$DK,$GP607+36),"")</f>
      </c>
      <c r="EX607">
        <f>IF($GQ607&gt;=37,INDEX($DK:$DK,$GP607+37),"")</f>
      </c>
      <c r="EY607">
        <f>IF($GQ607&gt;=38,INDEX($DK:$DK,$GP607+38),"")</f>
      </c>
      <c r="EZ607">
        <f>IF($GQ607&gt;=39,INDEX($DK:$DK,$GP607+39),"")</f>
      </c>
      <c r="FA607">
        <f>IF($GQ607&gt;=40,INDEX($DK:$DK,$GP607+40),"")</f>
      </c>
      <c r="FB607">
        <f>IF($GQ607&gt;=1,INDEX($DL:$DL,$GP607+1),"")</f>
      </c>
      <c r="FC607">
        <f>IF($GQ607&gt;=2,INDEX($DL:$DL,$GP607+2),"")</f>
      </c>
      <c r="FD607">
        <f>IF($GQ607&gt;=3,INDEX($DL:$DL,$GP607+3),"")</f>
      </c>
      <c r="FE607">
        <f>IF($GQ607&gt;=4,INDEX($DL:$DL,$GP607+4),"")</f>
      </c>
      <c r="FF607">
        <f>IF($GQ607&gt;=5,INDEX($DL:$DL,$GP607+5),"")</f>
      </c>
      <c r="FG607">
        <f>IF($GQ607&gt;=6,INDEX($DL:$DL,$GP607+6),"")</f>
      </c>
      <c r="FH607">
        <f>IF($GQ607&gt;=7,INDEX($DL:$DL,$GP607+7),"")</f>
      </c>
      <c r="FI607">
        <f>IF($GQ607&gt;=8,INDEX($DL:$DL,$GP607+8),"")</f>
      </c>
      <c r="FJ607">
        <f>IF($GQ607&gt;=9,INDEX($DL:$DL,$GP607+9),"")</f>
      </c>
      <c r="FK607">
        <f>IF($GQ607&gt;=10,INDEX($DL:$DL,$GP607+10),"")</f>
      </c>
      <c r="FL607">
        <f>IF($GQ607&gt;=11,INDEX($DL:$DL,$GP607+11),"")</f>
      </c>
      <c r="FM607">
        <f>IF($GQ607&gt;=12,INDEX($DL:$DL,$GP607+12),"")</f>
      </c>
      <c r="FN607">
        <f>IF($GQ607&gt;=13,INDEX($DL:$DL,$GP607+13),"")</f>
      </c>
      <c r="FO607">
        <f>IF($GQ607&gt;=14,INDEX($DL:$DL,$GP607+14),"")</f>
      </c>
      <c r="FP607">
        <f>IF($GQ607&gt;=15,INDEX($DL:$DL,$GP607+15),"")</f>
      </c>
      <c r="FQ607">
        <f>IF($GQ607&gt;=16,INDEX($DL:$DL,$GP607+16),"")</f>
      </c>
      <c r="FR607">
        <f>IF($GQ607&gt;=17,INDEX($DL:$DL,$GP607+17),"")</f>
      </c>
      <c r="FS607">
        <f>IF($GQ607&gt;=18,INDEX($DL:$DL,$GP607+18),"")</f>
      </c>
      <c r="FT607">
        <f>IF($GQ607&gt;=19,INDEX($DL:$DL,$GP607+19),"")</f>
      </c>
      <c r="FU607">
        <f>IF($GQ607&gt;=20,INDEX($DL:$DL,$GP607+20),"")</f>
      </c>
      <c r="FV607">
        <f>IF($GQ607&gt;=21,INDEX($DL:$DL,$GP607+21),"")</f>
      </c>
      <c r="FW607">
        <f>IF($GQ607&gt;=22,INDEX($DL:$DL,$GP607+22),"")</f>
      </c>
      <c r="FX607">
        <f>IF($GQ607&gt;=23,INDEX($DL:$DL,$GP607+23),"")</f>
      </c>
      <c r="FY607">
        <f>IF($GQ607&gt;=24,INDEX($DL:$DL,$GP607+24),"")</f>
      </c>
      <c r="FZ607">
        <f>IF($GQ607&gt;=25,INDEX($DL:$DL,$GP607+25),"")</f>
      </c>
      <c r="GA607">
        <f>IF($GQ607&gt;=26,INDEX($DL:$DL,$GP607+26),"")</f>
      </c>
      <c r="GB607">
        <f>IF($GQ607&gt;=27,INDEX($DL:$DL,$GP607+27),"")</f>
      </c>
      <c r="GC607">
        <f>IF($GQ607&gt;=28,INDEX($DL:$DL,$GP607+28),"")</f>
      </c>
      <c r="GD607">
        <f>IF($GQ607&gt;=29,INDEX($DL:$DL,$GP607+29),"")</f>
      </c>
      <c r="GE607">
        <f>IF($GQ607&gt;=30,INDEX($DL:$DL,$GP607+30),"")</f>
      </c>
      <c r="GF607">
        <f>IF($GQ607&gt;=31,INDEX($DL:$DL,$GP607+31),"")</f>
      </c>
      <c r="GG607">
        <f>IF($GQ607&gt;=32,INDEX($DL:$DL,$GP607+32),"")</f>
      </c>
      <c r="GH607">
        <f>IF($GQ607&gt;=33,INDEX($DL:$DL,$GP607+33),"")</f>
      </c>
      <c r="GI607">
        <f>IF($GQ607&gt;=34,INDEX($DL:$DL,$GP607+34),"")</f>
      </c>
      <c r="GJ607">
        <f>IF($GQ607&gt;=35,INDEX($DL:$DL,$GP607+35),"")</f>
      </c>
      <c r="GK607">
        <f>IF($GQ607&gt;=36,INDEX($DL:$DL,$GP607+36),"")</f>
      </c>
      <c r="GL607">
        <f>IF($GQ607&gt;=37,INDEX($DL:$DL,$GP607+37),"")</f>
      </c>
      <c r="GM607">
        <f>IF($GQ607&gt;=38,INDEX($DL:$DL,$GP607+38),"")</f>
      </c>
      <c r="GN607">
        <f>IF($GQ607&gt;=39,INDEX($DL:$DL,$GP607+39),"")</f>
      </c>
      <c r="GO607">
        <f>IF($GQ607&gt;=40,INDEX($DL:$DL,$GP607+40),"")</f>
      </c>
      <c r="GP607">
        <f>IFERROR(MATCH($DJ607,$DK$2:$DK$148,0)+1,0)</f>
      </c>
      <c r="GQ607">
        <f>IFERROR(INDEX($DM$2:$DM$148,MATCH($DJ607,$DK$2:$DK$148,0)),0)</f>
      </c>
      <c r="GR607">
        <f>IFERROR(MATCH($L607,$DN$607:$FA$607,0),0)</f>
      </c>
      <c r="GS607">
        <f>IF($GR607&gt;0,INDEX($FB$607:$GO$607,$GR607),"")</f>
      </c>
      <c r="GV607">
        <f>IF($JE607&gt;=1,INDEX($GT:$GT,$JD607+1),"")</f>
      </c>
      <c r="GW607">
        <f>IF($JE607&gt;=2,INDEX($GT:$GT,$JD607+2),"")</f>
      </c>
      <c r="GX607">
        <f>IF($JE607&gt;=3,INDEX($GT:$GT,$JD607+3),"")</f>
      </c>
      <c r="GY607">
        <f>IF($JE607&gt;=4,INDEX($GT:$GT,$JD607+4),"")</f>
      </c>
      <c r="GZ607">
        <f>IF($JE607&gt;=5,INDEX($GT:$GT,$JD607+5),"")</f>
      </c>
      <c r="HA607">
        <f>IF($JE607&gt;=6,INDEX($GT:$GT,$JD607+6),"")</f>
      </c>
      <c r="HB607">
        <f>IF($JE607&gt;=7,INDEX($GT:$GT,$JD607+7),"")</f>
      </c>
      <c r="HC607">
        <f>IF($JE607&gt;=8,INDEX($GT:$GT,$JD607+8),"")</f>
      </c>
      <c r="HD607">
        <f>IF($JE607&gt;=9,INDEX($GT:$GT,$JD607+9),"")</f>
      </c>
      <c r="HE607">
        <f>IF($JE607&gt;=10,INDEX($GT:$GT,$JD607+10),"")</f>
      </c>
      <c r="HF607">
        <f>IF($JE607&gt;=11,INDEX($GT:$GT,$JD607+11),"")</f>
      </c>
      <c r="HG607">
        <f>IF($JE607&gt;=12,INDEX($GT:$GT,$JD607+12),"")</f>
      </c>
      <c r="HH607">
        <f>IF($JE607&gt;=13,INDEX($GT:$GT,$JD607+13),"")</f>
      </c>
      <c r="HI607">
        <f>IF($JE607&gt;=14,INDEX($GT:$GT,$JD607+14),"")</f>
      </c>
      <c r="HJ607">
        <f>IF($JE607&gt;=15,INDEX($GT:$GT,$JD607+15),"")</f>
      </c>
      <c r="HK607">
        <f>IF($JE607&gt;=16,INDEX($GT:$GT,$JD607+16),"")</f>
      </c>
      <c r="HL607">
        <f>IF($JE607&gt;=17,INDEX($GT:$GT,$JD607+17),"")</f>
      </c>
      <c r="HM607">
        <f>IF($JE607&gt;=18,INDEX($GT:$GT,$JD607+18),"")</f>
      </c>
      <c r="HN607">
        <f>IF($JE607&gt;=19,INDEX($GT:$GT,$JD607+19),"")</f>
      </c>
      <c r="HO607">
        <f>IF($JE607&gt;=20,INDEX($GT:$GT,$JD607+20),"")</f>
      </c>
      <c r="HP607">
        <f>IF($JE607&gt;=21,INDEX($GT:$GT,$JD607+21),"")</f>
      </c>
      <c r="HQ607">
        <f>IF($JE607&gt;=22,INDEX($GT:$GT,$JD607+22),"")</f>
      </c>
      <c r="HR607">
        <f>IF($JE607&gt;=23,INDEX($GT:$GT,$JD607+23),"")</f>
      </c>
      <c r="HS607">
        <f>IF($JE607&gt;=24,INDEX($GT:$GT,$JD607+24),"")</f>
      </c>
      <c r="HT607">
        <f>IF($JE607&gt;=25,INDEX($GT:$GT,$JD607+25),"")</f>
      </c>
      <c r="HU607">
        <f>IF($JE607&gt;=26,INDEX($GT:$GT,$JD607+26),"")</f>
      </c>
      <c r="HV607">
        <f>IF($JE607&gt;=27,INDEX($GT:$GT,$JD607+27),"")</f>
      </c>
      <c r="HW607">
        <f>IF($JE607&gt;=28,INDEX($GT:$GT,$JD607+28),"")</f>
      </c>
      <c r="HX607">
        <f>IF($JE607&gt;=29,INDEX($GT:$GT,$JD607+29),"")</f>
      </c>
      <c r="HY607">
        <f>IF($JE607&gt;=30,INDEX($GT:$GT,$JD607+30),"")</f>
      </c>
      <c r="HZ607">
        <f>IF($JE607&gt;=31,INDEX($GT:$GT,$JD607+31),"")</f>
      </c>
      <c r="IA607">
        <f>IF($JE607&gt;=32,INDEX($GT:$GT,$JD607+32),"")</f>
      </c>
      <c r="IB607">
        <f>IF($JE607&gt;=33,INDEX($GT:$GT,$JD607+33),"")</f>
      </c>
      <c r="IC607">
        <f>IF($JE607&gt;=34,INDEX($GT:$GT,$JD607+34),"")</f>
      </c>
      <c r="ID607">
        <f>IF($JE607&gt;=35,INDEX($GT:$GT,$JD607+35),"")</f>
      </c>
      <c r="IE607">
        <f>IF($JE607&gt;=36,INDEX($GT:$GT,$JD607+36),"")</f>
      </c>
      <c r="IF607">
        <f>IF($JE607&gt;=37,INDEX($GT:$GT,$JD607+37),"")</f>
      </c>
      <c r="IG607">
        <f>IF($JE607&gt;=38,INDEX($GT:$GT,$JD607+38),"")</f>
      </c>
      <c r="IH607">
        <f>IF($JE607&gt;=39,INDEX($GT:$GT,$JD607+39),"")</f>
      </c>
      <c r="II607">
        <f>IF($JE607&gt;=40,INDEX($GT:$GT,$JD607+40),"")</f>
      </c>
      <c r="IJ607">
        <f>IF($JE607&gt;=41,INDEX($GT:$GT,$JD607+41),"")</f>
      </c>
      <c r="IK607">
        <f>IF($JE607&gt;=42,INDEX($GT:$GT,$JD607+42),"")</f>
      </c>
      <c r="IL607">
        <f>IF($JE607&gt;=43,INDEX($GT:$GT,$JD607+43),"")</f>
      </c>
      <c r="IM607">
        <f>IF($JE607&gt;=44,INDEX($GT:$GT,$JD607+44),"")</f>
      </c>
      <c r="IN607">
        <f>IF($JE607&gt;=45,INDEX($GT:$GT,$JD607+45),"")</f>
      </c>
      <c r="IO607">
        <f>IF($JE607&gt;=46,INDEX($GT:$GT,$JD607+46),"")</f>
      </c>
      <c r="IP607">
        <f>IF($JE607&gt;=47,INDEX($GT:$GT,$JD607+47),"")</f>
      </c>
      <c r="IQ607">
        <f>IF($JE607&gt;=48,INDEX($GT:$GT,$JD607+48),"")</f>
      </c>
      <c r="IR607">
        <f>IF($JE607&gt;=49,INDEX($GT:$GT,$JD607+49),"")</f>
      </c>
      <c r="IS607">
        <f>IF($JE607&gt;=50,INDEX($GT:$GT,$JD607+50),"")</f>
      </c>
      <c r="IT607">
        <f>IF($JE607&gt;=51,INDEX($GT:$GT,$JD607+51),"")</f>
      </c>
      <c r="IU607">
        <f>IF($JE607&gt;=52,INDEX($GT:$GT,$JD607+52),"")</f>
      </c>
      <c r="IV607">
        <f>IF($JE607&gt;=53,INDEX($GT:$GT,$JD607+53),"")</f>
      </c>
      <c r="IW607">
        <f>IF($JE607&gt;=54,INDEX($GT:$GT,$JD607+54),"")</f>
      </c>
      <c r="IX607">
        <f>IF($JE607&gt;=55,INDEX($GT:$GT,$JD607+55),"")</f>
      </c>
      <c r="IY607">
        <f>IF($JE607&gt;=56,INDEX($GT:$GT,$JD607+56),"")</f>
      </c>
      <c r="IZ607">
        <f>IF($JE607&gt;=57,INDEX($GT:$GT,$JD607+57),"")</f>
      </c>
      <c r="JA607">
        <f>IF($JE607&gt;=58,INDEX($GT:$GT,$JD607+58),"")</f>
      </c>
      <c r="JB607">
        <f>IF($JE607&gt;=59,INDEX($GT:$GT,$JD607+59),"")</f>
      </c>
      <c r="JC607">
        <f>IF($JE607&gt;=60,INDEX($GT:$GT,$JD607+60),"")</f>
      </c>
      <c r="JD607">
        <f>IFERROR(MATCH($GS607,$GT$2:$GT$322,0)+1,0)</f>
      </c>
      <c r="JE607">
        <f>IFERROR(INDEX($GU$2:$GU$322,MATCH($GS607,$GT$2:$GT$322,0)),0)</f>
      </c>
      <c r="JF607" t="s">
        <v>28</v>
      </c>
      <c r="JG607" t="s">
        <v>28</v>
      </c>
    </row>
    <row r="608" spans="1:267" x14ac:dyDescent="0.25">
      <c r="J608" s="1"/>
      <c r="K608" s="1"/>
      <c r="L608" s="1"/>
      <c r="M608" s="1"/>
      <c r="N608" s="1">
        <f>IFERROR(IF(FIND(" - ",$J608)&gt;0,MID($J608,FIND(" - ",$J608)+3,LEN($J608)),""),"")</f>
      </c>
      <c r="P608" s="1"/>
      <c r="S608" t="s">
        <v>28</v>
      </c>
      <c r="U608">
        <f>IF(OR($S608="",$T608=""),"",IFERROR($S608/$T608,0))</f>
      </c>
      <c r="V608">
        <f>IF($S608="","",
IF($K608="","",
IF(ISNUMBER(SEARCH("exempt",LOWER($K608))),0,
$S608*(VALUE(SUBSTITUTE($K608,"%",""))/100))))</f>
      </c>
      <c r="AB608">
        <f>IF($S608="","",
SUM($S608,$V608,$Z608,$W608,$Y608)-
IF($AA608="",0,VALUE($AA608)))</f>
      </c>
      <c r="AJ608" t="s">
        <v>1308</v>
      </c>
      <c r="AR608">
        <f>IFERROR(LEFT($J608,FIND(" - ",$J608)-1),$J608)</f>
      </c>
      <c r="AU608">
        <f>IF($CJ608&gt;=1,INDEX($AS:$AS,$CI608+1),"")</f>
      </c>
      <c r="AV608">
        <f>IF($CJ608&gt;=2,INDEX($AS:$AS,$CI608+2),"")</f>
      </c>
      <c r="AW608">
        <f>IF($CJ608&gt;=3,INDEX($AS:$AS,$CI608+3),"")</f>
      </c>
      <c r="AX608">
        <f>IF($CJ608&gt;=4,INDEX($AS:$AS,$CI608+4),"")</f>
      </c>
      <c r="AY608">
        <f>IF($CJ608&gt;=5,INDEX($AS:$AS,$CI608+5),"")</f>
      </c>
      <c r="AZ608">
        <f>IF($CJ608&gt;=6,INDEX($AS:$AS,$CI608+6),"")</f>
      </c>
      <c r="BA608">
        <f>IF($CJ608&gt;=7,INDEX($AS:$AS,$CI608+7),"")</f>
      </c>
      <c r="BB608">
        <f>IF($CJ608&gt;=8,INDEX($AS:$AS,$CI608+8),"")</f>
      </c>
      <c r="BC608">
        <f>IF($CJ608&gt;=9,INDEX($AS:$AS,$CI608+9),"")</f>
      </c>
      <c r="BD608">
        <f>IF($CJ608&gt;=10,INDEX($AS:$AS,$CI608+10),"")</f>
      </c>
      <c r="BE608">
        <f>IF($CJ608&gt;=11,INDEX($AS:$AS,$CI608+11),"")</f>
      </c>
      <c r="BF608">
        <f>IF($CJ608&gt;=12,INDEX($AS:$AS,$CI608+12),"")</f>
      </c>
      <c r="BG608">
        <f>IF($CJ608&gt;=13,INDEX($AS:$AS,$CI608+13),"")</f>
      </c>
      <c r="BH608">
        <f>IF($CJ608&gt;=14,INDEX($AS:$AS,$CI608+14),"")</f>
      </c>
      <c r="BI608">
        <f>IF($CJ608&gt;=15,INDEX($AS:$AS,$CI608+15),"")</f>
      </c>
      <c r="BJ608">
        <f>IF($CJ608&gt;=16,INDEX($AS:$AS,$CI608+16),"")</f>
      </c>
      <c r="BK608">
        <f>IF($CJ608&gt;=17,INDEX($AS:$AS,$CI608+17),"")</f>
      </c>
      <c r="BL608">
        <f>IF($CJ608&gt;=18,INDEX($AS:$AS,$CI608+18),"")</f>
      </c>
      <c r="BM608">
        <f>IF($CJ608&gt;=19,INDEX($AS:$AS,$CI608+19),"")</f>
      </c>
      <c r="BN608">
        <f>IF($CJ608&gt;=20,INDEX($AS:$AS,$CI608+20),"")</f>
      </c>
      <c r="BO608">
        <f>IF($CJ608&gt;=21,INDEX($AS:$AS,$CI608+21),"")</f>
      </c>
      <c r="BP608">
        <f>IF($CJ608&gt;=22,INDEX($AS:$AS,$CI608+22),"")</f>
      </c>
      <c r="BQ608">
        <f>IF($CJ608&gt;=23,INDEX($AS:$AS,$CI608+23),"")</f>
      </c>
      <c r="BR608">
        <f>IF($CJ608&gt;=24,INDEX($AS:$AS,$CI608+24),"")</f>
      </c>
      <c r="BS608">
        <f>IF($CJ608&gt;=25,INDEX($AS:$AS,$CI608+25),"")</f>
      </c>
      <c r="BT608">
        <f>IF($CJ608&gt;=26,INDEX($AS:$AS,$CI608+26),"")</f>
      </c>
      <c r="BU608">
        <f>IF($CJ608&gt;=27,INDEX($AS:$AS,$CI608+27),"")</f>
      </c>
      <c r="BV608">
        <f>IF($CJ608&gt;=28,INDEX($AS:$AS,$CI608+28),"")</f>
      </c>
      <c r="BW608">
        <f>IF($CJ608&gt;=29,INDEX($AS:$AS,$CI608+29),"")</f>
      </c>
      <c r="BX608">
        <f>IF($CJ608&gt;=30,INDEX($AS:$AS,$CI608+30),"")</f>
      </c>
      <c r="BY608">
        <f>IF($CJ608&gt;=31,INDEX($AS:$AS,$CI608+31),"")</f>
      </c>
      <c r="BZ608">
        <f>IF($CJ608&gt;=32,INDEX($AS:$AS,$CI608+32),"")</f>
      </c>
      <c r="CA608">
        <f>IF($CJ608&gt;=33,INDEX($AS:$AS,$CI608+33),"")</f>
      </c>
      <c r="CB608">
        <f>IF($CJ608&gt;=34,INDEX($AS:$AS,$CI608+34),"")</f>
      </c>
      <c r="CC608">
        <f>IF($CJ608&gt;=35,INDEX($AS:$AS,$CI608+35),"")</f>
      </c>
      <c r="CD608">
        <f>IF($CJ608&gt;=36,INDEX($AS:$AS,$CI608+36),"")</f>
      </c>
      <c r="CE608">
        <f>IF($CJ608&gt;=37,INDEX($AS:$AS,$CI608+37),"")</f>
      </c>
      <c r="CF608">
        <f>IF($CJ608&gt;=38,INDEX($AS:$AS,$CI608+38),"")</f>
      </c>
      <c r="CG608">
        <f>IF($CJ608&gt;=39,INDEX($AS:$AS,$CI608+39),"")</f>
      </c>
      <c r="CH608">
        <f>IF($CJ608&gt;=40,INDEX($AS:$AS,$CI608+40),"")</f>
      </c>
      <c r="CI608">
        <f>IFERROR(MATCH($AR608,$AS$2:$AS$133,0)+1,0)</f>
      </c>
      <c r="CJ608">
        <f>IFERROR(INDEX($AT$2:$AT$133,MATCH($AR608,$AS$2:$AS$133,0)),0)</f>
      </c>
      <c r="CK608">
        <f>IFERROR(LEFT($O608,FIND(" - ",$O608)-1),$O608)</f>
      </c>
      <c r="CL608" t="s">
        <v>1309</v>
      </c>
      <c r="CM608">
        <v>1</v>
      </c>
      <c r="CN608">
        <f>IF($DI608&gt;=1,INDEX($CL:$CL,$DH608+1),"")</f>
      </c>
      <c r="CO608">
        <f>IF($DI608&gt;=2,INDEX($CL:$CL,$DH608+2),"")</f>
      </c>
      <c r="CP608">
        <f>IF($DI608&gt;=3,INDEX($CL:$CL,$DH608+3),"")</f>
      </c>
      <c r="CQ608">
        <f>IF($DI608&gt;=4,INDEX($CL:$CL,$DH608+4),"")</f>
      </c>
      <c r="CR608">
        <f>IF($DI608&gt;=5,INDEX($CL:$CL,$DH608+5),"")</f>
      </c>
      <c r="CS608">
        <f>IF($DI608&gt;=6,INDEX($CL:$CL,$DH608+6),"")</f>
      </c>
      <c r="CT608">
        <f>IF($DI608&gt;=7,INDEX($CL:$CL,$DH608+7),"")</f>
      </c>
      <c r="CU608">
        <f>IF($DI608&gt;=8,INDEX($CL:$CL,$DH608+8),"")</f>
      </c>
      <c r="CV608">
        <f>IF($DI608&gt;=9,INDEX($CL:$CL,$DH608+9),"")</f>
      </c>
      <c r="CW608">
        <f>IF($DI608&gt;=10,INDEX($CL:$CL,$DH608+10),"")</f>
      </c>
      <c r="CX608">
        <f>IF($DI608&gt;=11,INDEX($CL:$CL,$DH608+11),"")</f>
      </c>
      <c r="CY608">
        <f>IF($DI608&gt;=12,INDEX($CL:$CL,$DH608+12),"")</f>
      </c>
      <c r="CZ608">
        <f>IF($DI608&gt;=13,INDEX($CL:$CL,$DH608+13),"")</f>
      </c>
      <c r="DA608">
        <f>IF($DI608&gt;=14,INDEX($CL:$CL,$DH608+14),"")</f>
      </c>
      <c r="DB608">
        <f>IF($DI608&gt;=15,INDEX($CL:$CL,$DH608+15),"")</f>
      </c>
      <c r="DC608">
        <f>IF($DI608&gt;=16,INDEX($CL:$CL,$DH608+16),"")</f>
      </c>
      <c r="DD608">
        <f>IF($DI608&gt;=17,INDEX($CL:$CL,$DH608+17),"")</f>
      </c>
      <c r="DE608">
        <f>IF($DI608&gt;=18,INDEX($CL:$CL,$DH608+18),"")</f>
      </c>
      <c r="DF608">
        <f>IF($DI608&gt;=19,INDEX($CL:$CL,$DH608+19),"")</f>
      </c>
      <c r="DG608">
        <f>IF($DI608&gt;=20,INDEX($CL:$CL,$DH608+20),"")</f>
      </c>
      <c r="DH608">
        <f>IFERROR(MATCH($CK608,$CL$2:$CL$1558,0)+1,0)</f>
      </c>
      <c r="DI608">
        <f>IFERROR(INDEX($CM$2:$CM$1558,MATCH($CK608,$CL$2:$CL$1558,0)),0)</f>
      </c>
      <c r="DJ608">
        <f>IFERROR(INDEX($AQ:$AQ,MATCH($K608,$AP:$AP,0))&amp;"","")</f>
      </c>
      <c r="DN608">
        <f>IF($GQ608&gt;=1,INDEX($DK:$DK,$GP608+1),"")</f>
      </c>
      <c r="DO608">
        <f>IF($GQ608&gt;=2,INDEX($DK:$DK,$GP608+2),"")</f>
      </c>
      <c r="DP608">
        <f>IF($GQ608&gt;=3,INDEX($DK:$DK,$GP608+3),"")</f>
      </c>
      <c r="DQ608">
        <f>IF($GQ608&gt;=4,INDEX($DK:$DK,$GP608+4),"")</f>
      </c>
      <c r="DR608">
        <f>IF($GQ608&gt;=5,INDEX($DK:$DK,$GP608+5),"")</f>
      </c>
      <c r="DS608">
        <f>IF($GQ608&gt;=6,INDEX($DK:$DK,$GP608+6),"")</f>
      </c>
      <c r="DT608">
        <f>IF($GQ608&gt;=7,INDEX($DK:$DK,$GP608+7),"")</f>
      </c>
      <c r="DU608">
        <f>IF($GQ608&gt;=8,INDEX($DK:$DK,$GP608+8),"")</f>
      </c>
      <c r="DV608">
        <f>IF($GQ608&gt;=9,INDEX($DK:$DK,$GP608+9),"")</f>
      </c>
      <c r="DW608">
        <f>IF($GQ608&gt;=10,INDEX($DK:$DK,$GP608+10),"")</f>
      </c>
      <c r="DX608">
        <f>IF($GQ608&gt;=11,INDEX($DK:$DK,$GP608+11),"")</f>
      </c>
      <c r="DY608">
        <f>IF($GQ608&gt;=12,INDEX($DK:$DK,$GP608+12),"")</f>
      </c>
      <c r="DZ608">
        <f>IF($GQ608&gt;=13,INDEX($DK:$DK,$GP608+13),"")</f>
      </c>
      <c r="EA608">
        <f>IF($GQ608&gt;=14,INDEX($DK:$DK,$GP608+14),"")</f>
      </c>
      <c r="EB608">
        <f>IF($GQ608&gt;=15,INDEX($DK:$DK,$GP608+15),"")</f>
      </c>
      <c r="EC608">
        <f>IF($GQ608&gt;=16,INDEX($DK:$DK,$GP608+16),"")</f>
      </c>
      <c r="ED608">
        <f>IF($GQ608&gt;=17,INDEX($DK:$DK,$GP608+17),"")</f>
      </c>
      <c r="EE608">
        <f>IF($GQ608&gt;=18,INDEX($DK:$DK,$GP608+18),"")</f>
      </c>
      <c r="EF608">
        <f>IF($GQ608&gt;=19,INDEX($DK:$DK,$GP608+19),"")</f>
      </c>
      <c r="EG608">
        <f>IF($GQ608&gt;=20,INDEX($DK:$DK,$GP608+20),"")</f>
      </c>
      <c r="EH608">
        <f>IF($GQ608&gt;=21,INDEX($DK:$DK,$GP608+21),"")</f>
      </c>
      <c r="EI608">
        <f>IF($GQ608&gt;=22,INDEX($DK:$DK,$GP608+22),"")</f>
      </c>
      <c r="EJ608">
        <f>IF($GQ608&gt;=23,INDEX($DK:$DK,$GP608+23),"")</f>
      </c>
      <c r="EK608">
        <f>IF($GQ608&gt;=24,INDEX($DK:$DK,$GP608+24),"")</f>
      </c>
      <c r="EL608">
        <f>IF($GQ608&gt;=25,INDEX($DK:$DK,$GP608+25),"")</f>
      </c>
      <c r="EM608">
        <f>IF($GQ608&gt;=26,INDEX($DK:$DK,$GP608+26),"")</f>
      </c>
      <c r="EN608">
        <f>IF($GQ608&gt;=27,INDEX($DK:$DK,$GP608+27),"")</f>
      </c>
      <c r="EO608">
        <f>IF($GQ608&gt;=28,INDEX($DK:$DK,$GP608+28),"")</f>
      </c>
      <c r="EP608">
        <f>IF($GQ608&gt;=29,INDEX($DK:$DK,$GP608+29),"")</f>
      </c>
      <c r="EQ608">
        <f>IF($GQ608&gt;=30,INDEX($DK:$DK,$GP608+30),"")</f>
      </c>
      <c r="ER608">
        <f>IF($GQ608&gt;=31,INDEX($DK:$DK,$GP608+31),"")</f>
      </c>
      <c r="ES608">
        <f>IF($GQ608&gt;=32,INDEX($DK:$DK,$GP608+32),"")</f>
      </c>
      <c r="ET608">
        <f>IF($GQ608&gt;=33,INDEX($DK:$DK,$GP608+33),"")</f>
      </c>
      <c r="EU608">
        <f>IF($GQ608&gt;=34,INDEX($DK:$DK,$GP608+34),"")</f>
      </c>
      <c r="EV608">
        <f>IF($GQ608&gt;=35,INDEX($DK:$DK,$GP608+35),"")</f>
      </c>
      <c r="EW608">
        <f>IF($GQ608&gt;=36,INDEX($DK:$DK,$GP608+36),"")</f>
      </c>
      <c r="EX608">
        <f>IF($GQ608&gt;=37,INDEX($DK:$DK,$GP608+37),"")</f>
      </c>
      <c r="EY608">
        <f>IF($GQ608&gt;=38,INDEX($DK:$DK,$GP608+38),"")</f>
      </c>
      <c r="EZ608">
        <f>IF($GQ608&gt;=39,INDEX($DK:$DK,$GP608+39),"")</f>
      </c>
      <c r="FA608">
        <f>IF($GQ608&gt;=40,INDEX($DK:$DK,$GP608+40),"")</f>
      </c>
      <c r="FB608">
        <f>IF($GQ608&gt;=1,INDEX($DL:$DL,$GP608+1),"")</f>
      </c>
      <c r="FC608">
        <f>IF($GQ608&gt;=2,INDEX($DL:$DL,$GP608+2),"")</f>
      </c>
      <c r="FD608">
        <f>IF($GQ608&gt;=3,INDEX($DL:$DL,$GP608+3),"")</f>
      </c>
      <c r="FE608">
        <f>IF($GQ608&gt;=4,INDEX($DL:$DL,$GP608+4),"")</f>
      </c>
      <c r="FF608">
        <f>IF($GQ608&gt;=5,INDEX($DL:$DL,$GP608+5),"")</f>
      </c>
      <c r="FG608">
        <f>IF($GQ608&gt;=6,INDEX($DL:$DL,$GP608+6),"")</f>
      </c>
      <c r="FH608">
        <f>IF($GQ608&gt;=7,INDEX($DL:$DL,$GP608+7),"")</f>
      </c>
      <c r="FI608">
        <f>IF($GQ608&gt;=8,INDEX($DL:$DL,$GP608+8),"")</f>
      </c>
      <c r="FJ608">
        <f>IF($GQ608&gt;=9,INDEX($DL:$DL,$GP608+9),"")</f>
      </c>
      <c r="FK608">
        <f>IF($GQ608&gt;=10,INDEX($DL:$DL,$GP608+10),"")</f>
      </c>
      <c r="FL608">
        <f>IF($GQ608&gt;=11,INDEX($DL:$DL,$GP608+11),"")</f>
      </c>
      <c r="FM608">
        <f>IF($GQ608&gt;=12,INDEX($DL:$DL,$GP608+12),"")</f>
      </c>
      <c r="FN608">
        <f>IF($GQ608&gt;=13,INDEX($DL:$DL,$GP608+13),"")</f>
      </c>
      <c r="FO608">
        <f>IF($GQ608&gt;=14,INDEX($DL:$DL,$GP608+14),"")</f>
      </c>
      <c r="FP608">
        <f>IF($GQ608&gt;=15,INDEX($DL:$DL,$GP608+15),"")</f>
      </c>
      <c r="FQ608">
        <f>IF($GQ608&gt;=16,INDEX($DL:$DL,$GP608+16),"")</f>
      </c>
      <c r="FR608">
        <f>IF($GQ608&gt;=17,INDEX($DL:$DL,$GP608+17),"")</f>
      </c>
      <c r="FS608">
        <f>IF($GQ608&gt;=18,INDEX($DL:$DL,$GP608+18),"")</f>
      </c>
      <c r="FT608">
        <f>IF($GQ608&gt;=19,INDEX($DL:$DL,$GP608+19),"")</f>
      </c>
      <c r="FU608">
        <f>IF($GQ608&gt;=20,INDEX($DL:$DL,$GP608+20),"")</f>
      </c>
      <c r="FV608">
        <f>IF($GQ608&gt;=21,INDEX($DL:$DL,$GP608+21),"")</f>
      </c>
      <c r="FW608">
        <f>IF($GQ608&gt;=22,INDEX($DL:$DL,$GP608+22),"")</f>
      </c>
      <c r="FX608">
        <f>IF($GQ608&gt;=23,INDEX($DL:$DL,$GP608+23),"")</f>
      </c>
      <c r="FY608">
        <f>IF($GQ608&gt;=24,INDEX($DL:$DL,$GP608+24),"")</f>
      </c>
      <c r="FZ608">
        <f>IF($GQ608&gt;=25,INDEX($DL:$DL,$GP608+25),"")</f>
      </c>
      <c r="GA608">
        <f>IF($GQ608&gt;=26,INDEX($DL:$DL,$GP608+26),"")</f>
      </c>
      <c r="GB608">
        <f>IF($GQ608&gt;=27,INDEX($DL:$DL,$GP608+27),"")</f>
      </c>
      <c r="GC608">
        <f>IF($GQ608&gt;=28,INDEX($DL:$DL,$GP608+28),"")</f>
      </c>
      <c r="GD608">
        <f>IF($GQ608&gt;=29,INDEX($DL:$DL,$GP608+29),"")</f>
      </c>
      <c r="GE608">
        <f>IF($GQ608&gt;=30,INDEX($DL:$DL,$GP608+30),"")</f>
      </c>
      <c r="GF608">
        <f>IF($GQ608&gt;=31,INDEX($DL:$DL,$GP608+31),"")</f>
      </c>
      <c r="GG608">
        <f>IF($GQ608&gt;=32,INDEX($DL:$DL,$GP608+32),"")</f>
      </c>
      <c r="GH608">
        <f>IF($GQ608&gt;=33,INDEX($DL:$DL,$GP608+33),"")</f>
      </c>
      <c r="GI608">
        <f>IF($GQ608&gt;=34,INDEX($DL:$DL,$GP608+34),"")</f>
      </c>
      <c r="GJ608">
        <f>IF($GQ608&gt;=35,INDEX($DL:$DL,$GP608+35),"")</f>
      </c>
      <c r="GK608">
        <f>IF($GQ608&gt;=36,INDEX($DL:$DL,$GP608+36),"")</f>
      </c>
      <c r="GL608">
        <f>IF($GQ608&gt;=37,INDEX($DL:$DL,$GP608+37),"")</f>
      </c>
      <c r="GM608">
        <f>IF($GQ608&gt;=38,INDEX($DL:$DL,$GP608+38),"")</f>
      </c>
      <c r="GN608">
        <f>IF($GQ608&gt;=39,INDEX($DL:$DL,$GP608+39),"")</f>
      </c>
      <c r="GO608">
        <f>IF($GQ608&gt;=40,INDEX($DL:$DL,$GP608+40),"")</f>
      </c>
      <c r="GP608">
        <f>IFERROR(MATCH($DJ608,$DK$2:$DK$148,0)+1,0)</f>
      </c>
      <c r="GQ608">
        <f>IFERROR(INDEX($DM$2:$DM$148,MATCH($DJ608,$DK$2:$DK$148,0)),0)</f>
      </c>
      <c r="GR608">
        <f>IFERROR(MATCH($L608,$DN$608:$FA$608,0),0)</f>
      </c>
      <c r="GS608">
        <f>IF($GR608&gt;0,INDEX($FB$608:$GO$608,$GR608),"")</f>
      </c>
      <c r="GV608">
        <f>IF($JE608&gt;=1,INDEX($GT:$GT,$JD608+1),"")</f>
      </c>
      <c r="GW608">
        <f>IF($JE608&gt;=2,INDEX($GT:$GT,$JD608+2),"")</f>
      </c>
      <c r="GX608">
        <f>IF($JE608&gt;=3,INDEX($GT:$GT,$JD608+3),"")</f>
      </c>
      <c r="GY608">
        <f>IF($JE608&gt;=4,INDEX($GT:$GT,$JD608+4),"")</f>
      </c>
      <c r="GZ608">
        <f>IF($JE608&gt;=5,INDEX($GT:$GT,$JD608+5),"")</f>
      </c>
      <c r="HA608">
        <f>IF($JE608&gt;=6,INDEX($GT:$GT,$JD608+6),"")</f>
      </c>
      <c r="HB608">
        <f>IF($JE608&gt;=7,INDEX($GT:$GT,$JD608+7),"")</f>
      </c>
      <c r="HC608">
        <f>IF($JE608&gt;=8,INDEX($GT:$GT,$JD608+8),"")</f>
      </c>
      <c r="HD608">
        <f>IF($JE608&gt;=9,INDEX($GT:$GT,$JD608+9),"")</f>
      </c>
      <c r="HE608">
        <f>IF($JE608&gt;=10,INDEX($GT:$GT,$JD608+10),"")</f>
      </c>
      <c r="HF608">
        <f>IF($JE608&gt;=11,INDEX($GT:$GT,$JD608+11),"")</f>
      </c>
      <c r="HG608">
        <f>IF($JE608&gt;=12,INDEX($GT:$GT,$JD608+12),"")</f>
      </c>
      <c r="HH608">
        <f>IF($JE608&gt;=13,INDEX($GT:$GT,$JD608+13),"")</f>
      </c>
      <c r="HI608">
        <f>IF($JE608&gt;=14,INDEX($GT:$GT,$JD608+14),"")</f>
      </c>
      <c r="HJ608">
        <f>IF($JE608&gt;=15,INDEX($GT:$GT,$JD608+15),"")</f>
      </c>
      <c r="HK608">
        <f>IF($JE608&gt;=16,INDEX($GT:$GT,$JD608+16),"")</f>
      </c>
      <c r="HL608">
        <f>IF($JE608&gt;=17,INDEX($GT:$GT,$JD608+17),"")</f>
      </c>
      <c r="HM608">
        <f>IF($JE608&gt;=18,INDEX($GT:$GT,$JD608+18),"")</f>
      </c>
      <c r="HN608">
        <f>IF($JE608&gt;=19,INDEX($GT:$GT,$JD608+19),"")</f>
      </c>
      <c r="HO608">
        <f>IF($JE608&gt;=20,INDEX($GT:$GT,$JD608+20),"")</f>
      </c>
      <c r="HP608">
        <f>IF($JE608&gt;=21,INDEX($GT:$GT,$JD608+21),"")</f>
      </c>
      <c r="HQ608">
        <f>IF($JE608&gt;=22,INDEX($GT:$GT,$JD608+22),"")</f>
      </c>
      <c r="HR608">
        <f>IF($JE608&gt;=23,INDEX($GT:$GT,$JD608+23),"")</f>
      </c>
      <c r="HS608">
        <f>IF($JE608&gt;=24,INDEX($GT:$GT,$JD608+24),"")</f>
      </c>
      <c r="HT608">
        <f>IF($JE608&gt;=25,INDEX($GT:$GT,$JD608+25),"")</f>
      </c>
      <c r="HU608">
        <f>IF($JE608&gt;=26,INDEX($GT:$GT,$JD608+26),"")</f>
      </c>
      <c r="HV608">
        <f>IF($JE608&gt;=27,INDEX($GT:$GT,$JD608+27),"")</f>
      </c>
      <c r="HW608">
        <f>IF($JE608&gt;=28,INDEX($GT:$GT,$JD608+28),"")</f>
      </c>
      <c r="HX608">
        <f>IF($JE608&gt;=29,INDEX($GT:$GT,$JD608+29),"")</f>
      </c>
      <c r="HY608">
        <f>IF($JE608&gt;=30,INDEX($GT:$GT,$JD608+30),"")</f>
      </c>
      <c r="HZ608">
        <f>IF($JE608&gt;=31,INDEX($GT:$GT,$JD608+31),"")</f>
      </c>
      <c r="IA608">
        <f>IF($JE608&gt;=32,INDEX($GT:$GT,$JD608+32),"")</f>
      </c>
      <c r="IB608">
        <f>IF($JE608&gt;=33,INDEX($GT:$GT,$JD608+33),"")</f>
      </c>
      <c r="IC608">
        <f>IF($JE608&gt;=34,INDEX($GT:$GT,$JD608+34),"")</f>
      </c>
      <c r="ID608">
        <f>IF($JE608&gt;=35,INDEX($GT:$GT,$JD608+35),"")</f>
      </c>
      <c r="IE608">
        <f>IF($JE608&gt;=36,INDEX($GT:$GT,$JD608+36),"")</f>
      </c>
      <c r="IF608">
        <f>IF($JE608&gt;=37,INDEX($GT:$GT,$JD608+37),"")</f>
      </c>
      <c r="IG608">
        <f>IF($JE608&gt;=38,INDEX($GT:$GT,$JD608+38),"")</f>
      </c>
      <c r="IH608">
        <f>IF($JE608&gt;=39,INDEX($GT:$GT,$JD608+39),"")</f>
      </c>
      <c r="II608">
        <f>IF($JE608&gt;=40,INDEX($GT:$GT,$JD608+40),"")</f>
      </c>
      <c r="IJ608">
        <f>IF($JE608&gt;=41,INDEX($GT:$GT,$JD608+41),"")</f>
      </c>
      <c r="IK608">
        <f>IF($JE608&gt;=42,INDEX($GT:$GT,$JD608+42),"")</f>
      </c>
      <c r="IL608">
        <f>IF($JE608&gt;=43,INDEX($GT:$GT,$JD608+43),"")</f>
      </c>
      <c r="IM608">
        <f>IF($JE608&gt;=44,INDEX($GT:$GT,$JD608+44),"")</f>
      </c>
      <c r="IN608">
        <f>IF($JE608&gt;=45,INDEX($GT:$GT,$JD608+45),"")</f>
      </c>
      <c r="IO608">
        <f>IF($JE608&gt;=46,INDEX($GT:$GT,$JD608+46),"")</f>
      </c>
      <c r="IP608">
        <f>IF($JE608&gt;=47,INDEX($GT:$GT,$JD608+47),"")</f>
      </c>
      <c r="IQ608">
        <f>IF($JE608&gt;=48,INDEX($GT:$GT,$JD608+48),"")</f>
      </c>
      <c r="IR608">
        <f>IF($JE608&gt;=49,INDEX($GT:$GT,$JD608+49),"")</f>
      </c>
      <c r="IS608">
        <f>IF($JE608&gt;=50,INDEX($GT:$GT,$JD608+50),"")</f>
      </c>
      <c r="IT608">
        <f>IF($JE608&gt;=51,INDEX($GT:$GT,$JD608+51),"")</f>
      </c>
      <c r="IU608">
        <f>IF($JE608&gt;=52,INDEX($GT:$GT,$JD608+52),"")</f>
      </c>
      <c r="IV608">
        <f>IF($JE608&gt;=53,INDEX($GT:$GT,$JD608+53),"")</f>
      </c>
      <c r="IW608">
        <f>IF($JE608&gt;=54,INDEX($GT:$GT,$JD608+54),"")</f>
      </c>
      <c r="IX608">
        <f>IF($JE608&gt;=55,INDEX($GT:$GT,$JD608+55),"")</f>
      </c>
      <c r="IY608">
        <f>IF($JE608&gt;=56,INDEX($GT:$GT,$JD608+56),"")</f>
      </c>
      <c r="IZ608">
        <f>IF($JE608&gt;=57,INDEX($GT:$GT,$JD608+57),"")</f>
      </c>
      <c r="JA608">
        <f>IF($JE608&gt;=58,INDEX($GT:$GT,$JD608+58),"")</f>
      </c>
      <c r="JB608">
        <f>IF($JE608&gt;=59,INDEX($GT:$GT,$JD608+59),"")</f>
      </c>
      <c r="JC608">
        <f>IF($JE608&gt;=60,INDEX($GT:$GT,$JD608+60),"")</f>
      </c>
      <c r="JD608">
        <f>IFERROR(MATCH($GS608,$GT$2:$GT$322,0)+1,0)</f>
      </c>
      <c r="JE608">
        <f>IFERROR(INDEX($GU$2:$GU$322,MATCH($GS608,$GT$2:$GT$322,0)),0)</f>
      </c>
      <c r="JF608" t="s">
        <v>28</v>
      </c>
      <c r="JG608" t="s">
        <v>28</v>
      </c>
    </row>
    <row r="609" spans="1:267" x14ac:dyDescent="0.25">
      <c r="J609" s="1"/>
      <c r="K609" s="1"/>
      <c r="L609" s="1"/>
      <c r="M609" s="1"/>
      <c r="N609" s="1">
        <f>IFERROR(IF(FIND(" - ",$J609)&gt;0,MID($J609,FIND(" - ",$J609)+3,LEN($J609)),""),"")</f>
      </c>
      <c r="P609" s="1"/>
      <c r="S609" t="s">
        <v>28</v>
      </c>
      <c r="U609">
        <f>IF(OR($S609="",$T609=""),"",IFERROR($S609/$T609,0))</f>
      </c>
      <c r="V609">
        <f>IF($S609="","",
IF($K609="","",
IF(ISNUMBER(SEARCH("exempt",LOWER($K609))),0,
$S609*(VALUE(SUBSTITUTE($K609,"%",""))/100))))</f>
      </c>
      <c r="AB609">
        <f>IF($S609="","",
SUM($S609,$V609,$Z609,$W609,$Y609)-
IF($AA609="",0,VALUE($AA609)))</f>
      </c>
      <c r="AJ609" t="s">
        <v>1310</v>
      </c>
      <c r="AR609">
        <f>IFERROR(LEFT($J609,FIND(" - ",$J609)-1),$J609)</f>
      </c>
      <c r="AU609">
        <f>IF($CJ609&gt;=1,INDEX($AS:$AS,$CI609+1),"")</f>
      </c>
      <c r="AV609">
        <f>IF($CJ609&gt;=2,INDEX($AS:$AS,$CI609+2),"")</f>
      </c>
      <c r="AW609">
        <f>IF($CJ609&gt;=3,INDEX($AS:$AS,$CI609+3),"")</f>
      </c>
      <c r="AX609">
        <f>IF($CJ609&gt;=4,INDEX($AS:$AS,$CI609+4),"")</f>
      </c>
      <c r="AY609">
        <f>IF($CJ609&gt;=5,INDEX($AS:$AS,$CI609+5),"")</f>
      </c>
      <c r="AZ609">
        <f>IF($CJ609&gt;=6,INDEX($AS:$AS,$CI609+6),"")</f>
      </c>
      <c r="BA609">
        <f>IF($CJ609&gt;=7,INDEX($AS:$AS,$CI609+7),"")</f>
      </c>
      <c r="BB609">
        <f>IF($CJ609&gt;=8,INDEX($AS:$AS,$CI609+8),"")</f>
      </c>
      <c r="BC609">
        <f>IF($CJ609&gt;=9,INDEX($AS:$AS,$CI609+9),"")</f>
      </c>
      <c r="BD609">
        <f>IF($CJ609&gt;=10,INDEX($AS:$AS,$CI609+10),"")</f>
      </c>
      <c r="BE609">
        <f>IF($CJ609&gt;=11,INDEX($AS:$AS,$CI609+11),"")</f>
      </c>
      <c r="BF609">
        <f>IF($CJ609&gt;=12,INDEX($AS:$AS,$CI609+12),"")</f>
      </c>
      <c r="BG609">
        <f>IF($CJ609&gt;=13,INDEX($AS:$AS,$CI609+13),"")</f>
      </c>
      <c r="BH609">
        <f>IF($CJ609&gt;=14,INDEX($AS:$AS,$CI609+14),"")</f>
      </c>
      <c r="BI609">
        <f>IF($CJ609&gt;=15,INDEX($AS:$AS,$CI609+15),"")</f>
      </c>
      <c r="BJ609">
        <f>IF($CJ609&gt;=16,INDEX($AS:$AS,$CI609+16),"")</f>
      </c>
      <c r="BK609">
        <f>IF($CJ609&gt;=17,INDEX($AS:$AS,$CI609+17),"")</f>
      </c>
      <c r="BL609">
        <f>IF($CJ609&gt;=18,INDEX($AS:$AS,$CI609+18),"")</f>
      </c>
      <c r="BM609">
        <f>IF($CJ609&gt;=19,INDEX($AS:$AS,$CI609+19),"")</f>
      </c>
      <c r="BN609">
        <f>IF($CJ609&gt;=20,INDEX($AS:$AS,$CI609+20),"")</f>
      </c>
      <c r="BO609">
        <f>IF($CJ609&gt;=21,INDEX($AS:$AS,$CI609+21),"")</f>
      </c>
      <c r="BP609">
        <f>IF($CJ609&gt;=22,INDEX($AS:$AS,$CI609+22),"")</f>
      </c>
      <c r="BQ609">
        <f>IF($CJ609&gt;=23,INDEX($AS:$AS,$CI609+23),"")</f>
      </c>
      <c r="BR609">
        <f>IF($CJ609&gt;=24,INDEX($AS:$AS,$CI609+24),"")</f>
      </c>
      <c r="BS609">
        <f>IF($CJ609&gt;=25,INDEX($AS:$AS,$CI609+25),"")</f>
      </c>
      <c r="BT609">
        <f>IF($CJ609&gt;=26,INDEX($AS:$AS,$CI609+26),"")</f>
      </c>
      <c r="BU609">
        <f>IF($CJ609&gt;=27,INDEX($AS:$AS,$CI609+27),"")</f>
      </c>
      <c r="BV609">
        <f>IF($CJ609&gt;=28,INDEX($AS:$AS,$CI609+28),"")</f>
      </c>
      <c r="BW609">
        <f>IF($CJ609&gt;=29,INDEX($AS:$AS,$CI609+29),"")</f>
      </c>
      <c r="BX609">
        <f>IF($CJ609&gt;=30,INDEX($AS:$AS,$CI609+30),"")</f>
      </c>
      <c r="BY609">
        <f>IF($CJ609&gt;=31,INDEX($AS:$AS,$CI609+31),"")</f>
      </c>
      <c r="BZ609">
        <f>IF($CJ609&gt;=32,INDEX($AS:$AS,$CI609+32),"")</f>
      </c>
      <c r="CA609">
        <f>IF($CJ609&gt;=33,INDEX($AS:$AS,$CI609+33),"")</f>
      </c>
      <c r="CB609">
        <f>IF($CJ609&gt;=34,INDEX($AS:$AS,$CI609+34),"")</f>
      </c>
      <c r="CC609">
        <f>IF($CJ609&gt;=35,INDEX($AS:$AS,$CI609+35),"")</f>
      </c>
      <c r="CD609">
        <f>IF($CJ609&gt;=36,INDEX($AS:$AS,$CI609+36),"")</f>
      </c>
      <c r="CE609">
        <f>IF($CJ609&gt;=37,INDEX($AS:$AS,$CI609+37),"")</f>
      </c>
      <c r="CF609">
        <f>IF($CJ609&gt;=38,INDEX($AS:$AS,$CI609+38),"")</f>
      </c>
      <c r="CG609">
        <f>IF($CJ609&gt;=39,INDEX($AS:$AS,$CI609+39),"")</f>
      </c>
      <c r="CH609">
        <f>IF($CJ609&gt;=40,INDEX($AS:$AS,$CI609+40),"")</f>
      </c>
      <c r="CI609">
        <f>IFERROR(MATCH($AR609,$AS$2:$AS$133,0)+1,0)</f>
      </c>
      <c r="CJ609">
        <f>IFERROR(INDEX($AT$2:$AT$133,MATCH($AR609,$AS$2:$AS$133,0)),0)</f>
      </c>
      <c r="CK609">
        <f>IFERROR(LEFT($O609,FIND(" - ",$O609)-1),$O609)</f>
      </c>
      <c r="CL609" t="s">
        <v>211</v>
      </c>
      <c r="CN609">
        <f>IF($DI609&gt;=1,INDEX($CL:$CL,$DH609+1),"")</f>
      </c>
      <c r="CO609">
        <f>IF($DI609&gt;=2,INDEX($CL:$CL,$DH609+2),"")</f>
      </c>
      <c r="CP609">
        <f>IF($DI609&gt;=3,INDEX($CL:$CL,$DH609+3),"")</f>
      </c>
      <c r="CQ609">
        <f>IF($DI609&gt;=4,INDEX($CL:$CL,$DH609+4),"")</f>
      </c>
      <c r="CR609">
        <f>IF($DI609&gt;=5,INDEX($CL:$CL,$DH609+5),"")</f>
      </c>
      <c r="CS609">
        <f>IF($DI609&gt;=6,INDEX($CL:$CL,$DH609+6),"")</f>
      </c>
      <c r="CT609">
        <f>IF($DI609&gt;=7,INDEX($CL:$CL,$DH609+7),"")</f>
      </c>
      <c r="CU609">
        <f>IF($DI609&gt;=8,INDEX($CL:$CL,$DH609+8),"")</f>
      </c>
      <c r="CV609">
        <f>IF($DI609&gt;=9,INDEX($CL:$CL,$DH609+9),"")</f>
      </c>
      <c r="CW609">
        <f>IF($DI609&gt;=10,INDEX($CL:$CL,$DH609+10),"")</f>
      </c>
      <c r="CX609">
        <f>IF($DI609&gt;=11,INDEX($CL:$CL,$DH609+11),"")</f>
      </c>
      <c r="CY609">
        <f>IF($DI609&gt;=12,INDEX($CL:$CL,$DH609+12),"")</f>
      </c>
      <c r="CZ609">
        <f>IF($DI609&gt;=13,INDEX($CL:$CL,$DH609+13),"")</f>
      </c>
      <c r="DA609">
        <f>IF($DI609&gt;=14,INDEX($CL:$CL,$DH609+14),"")</f>
      </c>
      <c r="DB609">
        <f>IF($DI609&gt;=15,INDEX($CL:$CL,$DH609+15),"")</f>
      </c>
      <c r="DC609">
        <f>IF($DI609&gt;=16,INDEX($CL:$CL,$DH609+16),"")</f>
      </c>
      <c r="DD609">
        <f>IF($DI609&gt;=17,INDEX($CL:$CL,$DH609+17),"")</f>
      </c>
      <c r="DE609">
        <f>IF($DI609&gt;=18,INDEX($CL:$CL,$DH609+18),"")</f>
      </c>
      <c r="DF609">
        <f>IF($DI609&gt;=19,INDEX($CL:$CL,$DH609+19),"")</f>
      </c>
      <c r="DG609">
        <f>IF($DI609&gt;=20,INDEX($CL:$CL,$DH609+20),"")</f>
      </c>
      <c r="DH609">
        <f>IFERROR(MATCH($CK609,$CL$2:$CL$1558,0)+1,0)</f>
      </c>
      <c r="DI609">
        <f>IFERROR(INDEX($CM$2:$CM$1558,MATCH($CK609,$CL$2:$CL$1558,0)),0)</f>
      </c>
      <c r="DJ609">
        <f>IFERROR(INDEX($AQ:$AQ,MATCH($K609,$AP:$AP,0))&amp;"","")</f>
      </c>
      <c r="DN609">
        <f>IF($GQ609&gt;=1,INDEX($DK:$DK,$GP609+1),"")</f>
      </c>
      <c r="DO609">
        <f>IF($GQ609&gt;=2,INDEX($DK:$DK,$GP609+2),"")</f>
      </c>
      <c r="DP609">
        <f>IF($GQ609&gt;=3,INDEX($DK:$DK,$GP609+3),"")</f>
      </c>
      <c r="DQ609">
        <f>IF($GQ609&gt;=4,INDEX($DK:$DK,$GP609+4),"")</f>
      </c>
      <c r="DR609">
        <f>IF($GQ609&gt;=5,INDEX($DK:$DK,$GP609+5),"")</f>
      </c>
      <c r="DS609">
        <f>IF($GQ609&gt;=6,INDEX($DK:$DK,$GP609+6),"")</f>
      </c>
      <c r="DT609">
        <f>IF($GQ609&gt;=7,INDEX($DK:$DK,$GP609+7),"")</f>
      </c>
      <c r="DU609">
        <f>IF($GQ609&gt;=8,INDEX($DK:$DK,$GP609+8),"")</f>
      </c>
      <c r="DV609">
        <f>IF($GQ609&gt;=9,INDEX($DK:$DK,$GP609+9),"")</f>
      </c>
      <c r="DW609">
        <f>IF($GQ609&gt;=10,INDEX($DK:$DK,$GP609+10),"")</f>
      </c>
      <c r="DX609">
        <f>IF($GQ609&gt;=11,INDEX($DK:$DK,$GP609+11),"")</f>
      </c>
      <c r="DY609">
        <f>IF($GQ609&gt;=12,INDEX($DK:$DK,$GP609+12),"")</f>
      </c>
      <c r="DZ609">
        <f>IF($GQ609&gt;=13,INDEX($DK:$DK,$GP609+13),"")</f>
      </c>
      <c r="EA609">
        <f>IF($GQ609&gt;=14,INDEX($DK:$DK,$GP609+14),"")</f>
      </c>
      <c r="EB609">
        <f>IF($GQ609&gt;=15,INDEX($DK:$DK,$GP609+15),"")</f>
      </c>
      <c r="EC609">
        <f>IF($GQ609&gt;=16,INDEX($DK:$DK,$GP609+16),"")</f>
      </c>
      <c r="ED609">
        <f>IF($GQ609&gt;=17,INDEX($DK:$DK,$GP609+17),"")</f>
      </c>
      <c r="EE609">
        <f>IF($GQ609&gt;=18,INDEX($DK:$DK,$GP609+18),"")</f>
      </c>
      <c r="EF609">
        <f>IF($GQ609&gt;=19,INDEX($DK:$DK,$GP609+19),"")</f>
      </c>
      <c r="EG609">
        <f>IF($GQ609&gt;=20,INDEX($DK:$DK,$GP609+20),"")</f>
      </c>
      <c r="EH609">
        <f>IF($GQ609&gt;=21,INDEX($DK:$DK,$GP609+21),"")</f>
      </c>
      <c r="EI609">
        <f>IF($GQ609&gt;=22,INDEX($DK:$DK,$GP609+22),"")</f>
      </c>
      <c r="EJ609">
        <f>IF($GQ609&gt;=23,INDEX($DK:$DK,$GP609+23),"")</f>
      </c>
      <c r="EK609">
        <f>IF($GQ609&gt;=24,INDEX($DK:$DK,$GP609+24),"")</f>
      </c>
      <c r="EL609">
        <f>IF($GQ609&gt;=25,INDEX($DK:$DK,$GP609+25),"")</f>
      </c>
      <c r="EM609">
        <f>IF($GQ609&gt;=26,INDEX($DK:$DK,$GP609+26),"")</f>
      </c>
      <c r="EN609">
        <f>IF($GQ609&gt;=27,INDEX($DK:$DK,$GP609+27),"")</f>
      </c>
      <c r="EO609">
        <f>IF($GQ609&gt;=28,INDEX($DK:$DK,$GP609+28),"")</f>
      </c>
      <c r="EP609">
        <f>IF($GQ609&gt;=29,INDEX($DK:$DK,$GP609+29),"")</f>
      </c>
      <c r="EQ609">
        <f>IF($GQ609&gt;=30,INDEX($DK:$DK,$GP609+30),"")</f>
      </c>
      <c r="ER609">
        <f>IF($GQ609&gt;=31,INDEX($DK:$DK,$GP609+31),"")</f>
      </c>
      <c r="ES609">
        <f>IF($GQ609&gt;=32,INDEX($DK:$DK,$GP609+32),"")</f>
      </c>
      <c r="ET609">
        <f>IF($GQ609&gt;=33,INDEX($DK:$DK,$GP609+33),"")</f>
      </c>
      <c r="EU609">
        <f>IF($GQ609&gt;=34,INDEX($DK:$DK,$GP609+34),"")</f>
      </c>
      <c r="EV609">
        <f>IF($GQ609&gt;=35,INDEX($DK:$DK,$GP609+35),"")</f>
      </c>
      <c r="EW609">
        <f>IF($GQ609&gt;=36,INDEX($DK:$DK,$GP609+36),"")</f>
      </c>
      <c r="EX609">
        <f>IF($GQ609&gt;=37,INDEX($DK:$DK,$GP609+37),"")</f>
      </c>
      <c r="EY609">
        <f>IF($GQ609&gt;=38,INDEX($DK:$DK,$GP609+38),"")</f>
      </c>
      <c r="EZ609">
        <f>IF($GQ609&gt;=39,INDEX($DK:$DK,$GP609+39),"")</f>
      </c>
      <c r="FA609">
        <f>IF($GQ609&gt;=40,INDEX($DK:$DK,$GP609+40),"")</f>
      </c>
      <c r="FB609">
        <f>IF($GQ609&gt;=1,INDEX($DL:$DL,$GP609+1),"")</f>
      </c>
      <c r="FC609">
        <f>IF($GQ609&gt;=2,INDEX($DL:$DL,$GP609+2),"")</f>
      </c>
      <c r="FD609">
        <f>IF($GQ609&gt;=3,INDEX($DL:$DL,$GP609+3),"")</f>
      </c>
      <c r="FE609">
        <f>IF($GQ609&gt;=4,INDEX($DL:$DL,$GP609+4),"")</f>
      </c>
      <c r="FF609">
        <f>IF($GQ609&gt;=5,INDEX($DL:$DL,$GP609+5),"")</f>
      </c>
      <c r="FG609">
        <f>IF($GQ609&gt;=6,INDEX($DL:$DL,$GP609+6),"")</f>
      </c>
      <c r="FH609">
        <f>IF($GQ609&gt;=7,INDEX($DL:$DL,$GP609+7),"")</f>
      </c>
      <c r="FI609">
        <f>IF($GQ609&gt;=8,INDEX($DL:$DL,$GP609+8),"")</f>
      </c>
      <c r="FJ609">
        <f>IF($GQ609&gt;=9,INDEX($DL:$DL,$GP609+9),"")</f>
      </c>
      <c r="FK609">
        <f>IF($GQ609&gt;=10,INDEX($DL:$DL,$GP609+10),"")</f>
      </c>
      <c r="FL609">
        <f>IF($GQ609&gt;=11,INDEX($DL:$DL,$GP609+11),"")</f>
      </c>
      <c r="FM609">
        <f>IF($GQ609&gt;=12,INDEX($DL:$DL,$GP609+12),"")</f>
      </c>
      <c r="FN609">
        <f>IF($GQ609&gt;=13,INDEX($DL:$DL,$GP609+13),"")</f>
      </c>
      <c r="FO609">
        <f>IF($GQ609&gt;=14,INDEX($DL:$DL,$GP609+14),"")</f>
      </c>
      <c r="FP609">
        <f>IF($GQ609&gt;=15,INDEX($DL:$DL,$GP609+15),"")</f>
      </c>
      <c r="FQ609">
        <f>IF($GQ609&gt;=16,INDEX($DL:$DL,$GP609+16),"")</f>
      </c>
      <c r="FR609">
        <f>IF($GQ609&gt;=17,INDEX($DL:$DL,$GP609+17),"")</f>
      </c>
      <c r="FS609">
        <f>IF($GQ609&gt;=18,INDEX($DL:$DL,$GP609+18),"")</f>
      </c>
      <c r="FT609">
        <f>IF($GQ609&gt;=19,INDEX($DL:$DL,$GP609+19),"")</f>
      </c>
      <c r="FU609">
        <f>IF($GQ609&gt;=20,INDEX($DL:$DL,$GP609+20),"")</f>
      </c>
      <c r="FV609">
        <f>IF($GQ609&gt;=21,INDEX($DL:$DL,$GP609+21),"")</f>
      </c>
      <c r="FW609">
        <f>IF($GQ609&gt;=22,INDEX($DL:$DL,$GP609+22),"")</f>
      </c>
      <c r="FX609">
        <f>IF($GQ609&gt;=23,INDEX($DL:$DL,$GP609+23),"")</f>
      </c>
      <c r="FY609">
        <f>IF($GQ609&gt;=24,INDEX($DL:$DL,$GP609+24),"")</f>
      </c>
      <c r="FZ609">
        <f>IF($GQ609&gt;=25,INDEX($DL:$DL,$GP609+25),"")</f>
      </c>
      <c r="GA609">
        <f>IF($GQ609&gt;=26,INDEX($DL:$DL,$GP609+26),"")</f>
      </c>
      <c r="GB609">
        <f>IF($GQ609&gt;=27,INDEX($DL:$DL,$GP609+27),"")</f>
      </c>
      <c r="GC609">
        <f>IF($GQ609&gt;=28,INDEX($DL:$DL,$GP609+28),"")</f>
      </c>
      <c r="GD609">
        <f>IF($GQ609&gt;=29,INDEX($DL:$DL,$GP609+29),"")</f>
      </c>
      <c r="GE609">
        <f>IF($GQ609&gt;=30,INDEX($DL:$DL,$GP609+30),"")</f>
      </c>
      <c r="GF609">
        <f>IF($GQ609&gt;=31,INDEX($DL:$DL,$GP609+31),"")</f>
      </c>
      <c r="GG609">
        <f>IF($GQ609&gt;=32,INDEX($DL:$DL,$GP609+32),"")</f>
      </c>
      <c r="GH609">
        <f>IF($GQ609&gt;=33,INDEX($DL:$DL,$GP609+33),"")</f>
      </c>
      <c r="GI609">
        <f>IF($GQ609&gt;=34,INDEX($DL:$DL,$GP609+34),"")</f>
      </c>
      <c r="GJ609">
        <f>IF($GQ609&gt;=35,INDEX($DL:$DL,$GP609+35),"")</f>
      </c>
      <c r="GK609">
        <f>IF($GQ609&gt;=36,INDEX($DL:$DL,$GP609+36),"")</f>
      </c>
      <c r="GL609">
        <f>IF($GQ609&gt;=37,INDEX($DL:$DL,$GP609+37),"")</f>
      </c>
      <c r="GM609">
        <f>IF($GQ609&gt;=38,INDEX($DL:$DL,$GP609+38),"")</f>
      </c>
      <c r="GN609">
        <f>IF($GQ609&gt;=39,INDEX($DL:$DL,$GP609+39),"")</f>
      </c>
      <c r="GO609">
        <f>IF($GQ609&gt;=40,INDEX($DL:$DL,$GP609+40),"")</f>
      </c>
      <c r="GP609">
        <f>IFERROR(MATCH($DJ609,$DK$2:$DK$148,0)+1,0)</f>
      </c>
      <c r="GQ609">
        <f>IFERROR(INDEX($DM$2:$DM$148,MATCH($DJ609,$DK$2:$DK$148,0)),0)</f>
      </c>
      <c r="GR609">
        <f>IFERROR(MATCH($L609,$DN$609:$FA$609,0),0)</f>
      </c>
      <c r="GS609">
        <f>IF($GR609&gt;0,INDEX($FB$609:$GO$609,$GR609),"")</f>
      </c>
      <c r="GV609">
        <f>IF($JE609&gt;=1,INDEX($GT:$GT,$JD609+1),"")</f>
      </c>
      <c r="GW609">
        <f>IF($JE609&gt;=2,INDEX($GT:$GT,$JD609+2),"")</f>
      </c>
      <c r="GX609">
        <f>IF($JE609&gt;=3,INDEX($GT:$GT,$JD609+3),"")</f>
      </c>
      <c r="GY609">
        <f>IF($JE609&gt;=4,INDEX($GT:$GT,$JD609+4),"")</f>
      </c>
      <c r="GZ609">
        <f>IF($JE609&gt;=5,INDEX($GT:$GT,$JD609+5),"")</f>
      </c>
      <c r="HA609">
        <f>IF($JE609&gt;=6,INDEX($GT:$GT,$JD609+6),"")</f>
      </c>
      <c r="HB609">
        <f>IF($JE609&gt;=7,INDEX($GT:$GT,$JD609+7),"")</f>
      </c>
      <c r="HC609">
        <f>IF($JE609&gt;=8,INDEX($GT:$GT,$JD609+8),"")</f>
      </c>
      <c r="HD609">
        <f>IF($JE609&gt;=9,INDEX($GT:$GT,$JD609+9),"")</f>
      </c>
      <c r="HE609">
        <f>IF($JE609&gt;=10,INDEX($GT:$GT,$JD609+10),"")</f>
      </c>
      <c r="HF609">
        <f>IF($JE609&gt;=11,INDEX($GT:$GT,$JD609+11),"")</f>
      </c>
      <c r="HG609">
        <f>IF($JE609&gt;=12,INDEX($GT:$GT,$JD609+12),"")</f>
      </c>
      <c r="HH609">
        <f>IF($JE609&gt;=13,INDEX($GT:$GT,$JD609+13),"")</f>
      </c>
      <c r="HI609">
        <f>IF($JE609&gt;=14,INDEX($GT:$GT,$JD609+14),"")</f>
      </c>
      <c r="HJ609">
        <f>IF($JE609&gt;=15,INDEX($GT:$GT,$JD609+15),"")</f>
      </c>
      <c r="HK609">
        <f>IF($JE609&gt;=16,INDEX($GT:$GT,$JD609+16),"")</f>
      </c>
      <c r="HL609">
        <f>IF($JE609&gt;=17,INDEX($GT:$GT,$JD609+17),"")</f>
      </c>
      <c r="HM609">
        <f>IF($JE609&gt;=18,INDEX($GT:$GT,$JD609+18),"")</f>
      </c>
      <c r="HN609">
        <f>IF($JE609&gt;=19,INDEX($GT:$GT,$JD609+19),"")</f>
      </c>
      <c r="HO609">
        <f>IF($JE609&gt;=20,INDEX($GT:$GT,$JD609+20),"")</f>
      </c>
      <c r="HP609">
        <f>IF($JE609&gt;=21,INDEX($GT:$GT,$JD609+21),"")</f>
      </c>
      <c r="HQ609">
        <f>IF($JE609&gt;=22,INDEX($GT:$GT,$JD609+22),"")</f>
      </c>
      <c r="HR609">
        <f>IF($JE609&gt;=23,INDEX($GT:$GT,$JD609+23),"")</f>
      </c>
      <c r="HS609">
        <f>IF($JE609&gt;=24,INDEX($GT:$GT,$JD609+24),"")</f>
      </c>
      <c r="HT609">
        <f>IF($JE609&gt;=25,INDEX($GT:$GT,$JD609+25),"")</f>
      </c>
      <c r="HU609">
        <f>IF($JE609&gt;=26,INDEX($GT:$GT,$JD609+26),"")</f>
      </c>
      <c r="HV609">
        <f>IF($JE609&gt;=27,INDEX($GT:$GT,$JD609+27),"")</f>
      </c>
      <c r="HW609">
        <f>IF($JE609&gt;=28,INDEX($GT:$GT,$JD609+28),"")</f>
      </c>
      <c r="HX609">
        <f>IF($JE609&gt;=29,INDEX($GT:$GT,$JD609+29),"")</f>
      </c>
      <c r="HY609">
        <f>IF($JE609&gt;=30,INDEX($GT:$GT,$JD609+30),"")</f>
      </c>
      <c r="HZ609">
        <f>IF($JE609&gt;=31,INDEX($GT:$GT,$JD609+31),"")</f>
      </c>
      <c r="IA609">
        <f>IF($JE609&gt;=32,INDEX($GT:$GT,$JD609+32),"")</f>
      </c>
      <c r="IB609">
        <f>IF($JE609&gt;=33,INDEX($GT:$GT,$JD609+33),"")</f>
      </c>
      <c r="IC609">
        <f>IF($JE609&gt;=34,INDEX($GT:$GT,$JD609+34),"")</f>
      </c>
      <c r="ID609">
        <f>IF($JE609&gt;=35,INDEX($GT:$GT,$JD609+35),"")</f>
      </c>
      <c r="IE609">
        <f>IF($JE609&gt;=36,INDEX($GT:$GT,$JD609+36),"")</f>
      </c>
      <c r="IF609">
        <f>IF($JE609&gt;=37,INDEX($GT:$GT,$JD609+37),"")</f>
      </c>
      <c r="IG609">
        <f>IF($JE609&gt;=38,INDEX($GT:$GT,$JD609+38),"")</f>
      </c>
      <c r="IH609">
        <f>IF($JE609&gt;=39,INDEX($GT:$GT,$JD609+39),"")</f>
      </c>
      <c r="II609">
        <f>IF($JE609&gt;=40,INDEX($GT:$GT,$JD609+40),"")</f>
      </c>
      <c r="IJ609">
        <f>IF($JE609&gt;=41,INDEX($GT:$GT,$JD609+41),"")</f>
      </c>
      <c r="IK609">
        <f>IF($JE609&gt;=42,INDEX($GT:$GT,$JD609+42),"")</f>
      </c>
      <c r="IL609">
        <f>IF($JE609&gt;=43,INDEX($GT:$GT,$JD609+43),"")</f>
      </c>
      <c r="IM609">
        <f>IF($JE609&gt;=44,INDEX($GT:$GT,$JD609+44),"")</f>
      </c>
      <c r="IN609">
        <f>IF($JE609&gt;=45,INDEX($GT:$GT,$JD609+45),"")</f>
      </c>
      <c r="IO609">
        <f>IF($JE609&gt;=46,INDEX($GT:$GT,$JD609+46),"")</f>
      </c>
      <c r="IP609">
        <f>IF($JE609&gt;=47,INDEX($GT:$GT,$JD609+47),"")</f>
      </c>
      <c r="IQ609">
        <f>IF($JE609&gt;=48,INDEX($GT:$GT,$JD609+48),"")</f>
      </c>
      <c r="IR609">
        <f>IF($JE609&gt;=49,INDEX($GT:$GT,$JD609+49),"")</f>
      </c>
      <c r="IS609">
        <f>IF($JE609&gt;=50,INDEX($GT:$GT,$JD609+50),"")</f>
      </c>
      <c r="IT609">
        <f>IF($JE609&gt;=51,INDEX($GT:$GT,$JD609+51),"")</f>
      </c>
      <c r="IU609">
        <f>IF($JE609&gt;=52,INDEX($GT:$GT,$JD609+52),"")</f>
      </c>
      <c r="IV609">
        <f>IF($JE609&gt;=53,INDEX($GT:$GT,$JD609+53),"")</f>
      </c>
      <c r="IW609">
        <f>IF($JE609&gt;=54,INDEX($GT:$GT,$JD609+54),"")</f>
      </c>
      <c r="IX609">
        <f>IF($JE609&gt;=55,INDEX($GT:$GT,$JD609+55),"")</f>
      </c>
      <c r="IY609">
        <f>IF($JE609&gt;=56,INDEX($GT:$GT,$JD609+56),"")</f>
      </c>
      <c r="IZ609">
        <f>IF($JE609&gt;=57,INDEX($GT:$GT,$JD609+57),"")</f>
      </c>
      <c r="JA609">
        <f>IF($JE609&gt;=58,INDEX($GT:$GT,$JD609+58),"")</f>
      </c>
      <c r="JB609">
        <f>IF($JE609&gt;=59,INDEX($GT:$GT,$JD609+59),"")</f>
      </c>
      <c r="JC609">
        <f>IF($JE609&gt;=60,INDEX($GT:$GT,$JD609+60),"")</f>
      </c>
      <c r="JD609">
        <f>IFERROR(MATCH($GS609,$GT$2:$GT$322,0)+1,0)</f>
      </c>
      <c r="JE609">
        <f>IFERROR(INDEX($GU$2:$GU$322,MATCH($GS609,$GT$2:$GT$322,0)),0)</f>
      </c>
      <c r="JF609" t="s">
        <v>28</v>
      </c>
      <c r="JG609" t="s">
        <v>28</v>
      </c>
    </row>
    <row r="610" spans="1:267" x14ac:dyDescent="0.25">
      <c r="J610" s="1"/>
      <c r="K610" s="1"/>
      <c r="L610" s="1"/>
      <c r="M610" s="1"/>
      <c r="N610" s="1">
        <f>IFERROR(IF(FIND(" - ",$J610)&gt;0,MID($J610,FIND(" - ",$J610)+3,LEN($J610)),""),"")</f>
      </c>
      <c r="P610" s="1"/>
      <c r="S610" t="s">
        <v>28</v>
      </c>
      <c r="U610">
        <f>IF(OR($S610="",$T610=""),"",IFERROR($S610/$T610,0))</f>
      </c>
      <c r="V610">
        <f>IF($S610="","",
IF($K610="","",
IF(ISNUMBER(SEARCH("exempt",LOWER($K610))),0,
$S610*(VALUE(SUBSTITUTE($K610,"%",""))/100))))</f>
      </c>
      <c r="AB610">
        <f>IF($S610="","",
SUM($S610,$V610,$Z610,$W610,$Y610)-
IF($AA610="",0,VALUE($AA610)))</f>
      </c>
      <c r="AJ610" t="s">
        <v>1311</v>
      </c>
      <c r="AR610">
        <f>IFERROR(LEFT($J610,FIND(" - ",$J610)-1),$J610)</f>
      </c>
      <c r="AU610">
        <f>IF($CJ610&gt;=1,INDEX($AS:$AS,$CI610+1),"")</f>
      </c>
      <c r="AV610">
        <f>IF($CJ610&gt;=2,INDEX($AS:$AS,$CI610+2),"")</f>
      </c>
      <c r="AW610">
        <f>IF($CJ610&gt;=3,INDEX($AS:$AS,$CI610+3),"")</f>
      </c>
      <c r="AX610">
        <f>IF($CJ610&gt;=4,INDEX($AS:$AS,$CI610+4),"")</f>
      </c>
      <c r="AY610">
        <f>IF($CJ610&gt;=5,INDEX($AS:$AS,$CI610+5),"")</f>
      </c>
      <c r="AZ610">
        <f>IF($CJ610&gt;=6,INDEX($AS:$AS,$CI610+6),"")</f>
      </c>
      <c r="BA610">
        <f>IF($CJ610&gt;=7,INDEX($AS:$AS,$CI610+7),"")</f>
      </c>
      <c r="BB610">
        <f>IF($CJ610&gt;=8,INDEX($AS:$AS,$CI610+8),"")</f>
      </c>
      <c r="BC610">
        <f>IF($CJ610&gt;=9,INDEX($AS:$AS,$CI610+9),"")</f>
      </c>
      <c r="BD610">
        <f>IF($CJ610&gt;=10,INDEX($AS:$AS,$CI610+10),"")</f>
      </c>
      <c r="BE610">
        <f>IF($CJ610&gt;=11,INDEX($AS:$AS,$CI610+11),"")</f>
      </c>
      <c r="BF610">
        <f>IF($CJ610&gt;=12,INDEX($AS:$AS,$CI610+12),"")</f>
      </c>
      <c r="BG610">
        <f>IF($CJ610&gt;=13,INDEX($AS:$AS,$CI610+13),"")</f>
      </c>
      <c r="BH610">
        <f>IF($CJ610&gt;=14,INDEX($AS:$AS,$CI610+14),"")</f>
      </c>
      <c r="BI610">
        <f>IF($CJ610&gt;=15,INDEX($AS:$AS,$CI610+15),"")</f>
      </c>
      <c r="BJ610">
        <f>IF($CJ610&gt;=16,INDEX($AS:$AS,$CI610+16),"")</f>
      </c>
      <c r="BK610">
        <f>IF($CJ610&gt;=17,INDEX($AS:$AS,$CI610+17),"")</f>
      </c>
      <c r="BL610">
        <f>IF($CJ610&gt;=18,INDEX($AS:$AS,$CI610+18),"")</f>
      </c>
      <c r="BM610">
        <f>IF($CJ610&gt;=19,INDEX($AS:$AS,$CI610+19),"")</f>
      </c>
      <c r="BN610">
        <f>IF($CJ610&gt;=20,INDEX($AS:$AS,$CI610+20),"")</f>
      </c>
      <c r="BO610">
        <f>IF($CJ610&gt;=21,INDEX($AS:$AS,$CI610+21),"")</f>
      </c>
      <c r="BP610">
        <f>IF($CJ610&gt;=22,INDEX($AS:$AS,$CI610+22),"")</f>
      </c>
      <c r="BQ610">
        <f>IF($CJ610&gt;=23,INDEX($AS:$AS,$CI610+23),"")</f>
      </c>
      <c r="BR610">
        <f>IF($CJ610&gt;=24,INDEX($AS:$AS,$CI610+24),"")</f>
      </c>
      <c r="BS610">
        <f>IF($CJ610&gt;=25,INDEX($AS:$AS,$CI610+25),"")</f>
      </c>
      <c r="BT610">
        <f>IF($CJ610&gt;=26,INDEX($AS:$AS,$CI610+26),"")</f>
      </c>
      <c r="BU610">
        <f>IF($CJ610&gt;=27,INDEX($AS:$AS,$CI610+27),"")</f>
      </c>
      <c r="BV610">
        <f>IF($CJ610&gt;=28,INDEX($AS:$AS,$CI610+28),"")</f>
      </c>
      <c r="BW610">
        <f>IF($CJ610&gt;=29,INDEX($AS:$AS,$CI610+29),"")</f>
      </c>
      <c r="BX610">
        <f>IF($CJ610&gt;=30,INDEX($AS:$AS,$CI610+30),"")</f>
      </c>
      <c r="BY610">
        <f>IF($CJ610&gt;=31,INDEX($AS:$AS,$CI610+31),"")</f>
      </c>
      <c r="BZ610">
        <f>IF($CJ610&gt;=32,INDEX($AS:$AS,$CI610+32),"")</f>
      </c>
      <c r="CA610">
        <f>IF($CJ610&gt;=33,INDEX($AS:$AS,$CI610+33),"")</f>
      </c>
      <c r="CB610">
        <f>IF($CJ610&gt;=34,INDEX($AS:$AS,$CI610+34),"")</f>
      </c>
      <c r="CC610">
        <f>IF($CJ610&gt;=35,INDEX($AS:$AS,$CI610+35),"")</f>
      </c>
      <c r="CD610">
        <f>IF($CJ610&gt;=36,INDEX($AS:$AS,$CI610+36),"")</f>
      </c>
      <c r="CE610">
        <f>IF($CJ610&gt;=37,INDEX($AS:$AS,$CI610+37),"")</f>
      </c>
      <c r="CF610">
        <f>IF($CJ610&gt;=38,INDEX($AS:$AS,$CI610+38),"")</f>
      </c>
      <c r="CG610">
        <f>IF($CJ610&gt;=39,INDEX($AS:$AS,$CI610+39),"")</f>
      </c>
      <c r="CH610">
        <f>IF($CJ610&gt;=40,INDEX($AS:$AS,$CI610+40),"")</f>
      </c>
      <c r="CI610">
        <f>IFERROR(MATCH($AR610,$AS$2:$AS$133,0)+1,0)</f>
      </c>
      <c r="CJ610">
        <f>IFERROR(INDEX($AT$2:$AT$133,MATCH($AR610,$AS$2:$AS$133,0)),0)</f>
      </c>
      <c r="CK610">
        <f>IFERROR(LEFT($O610,FIND(" - ",$O610)-1),$O610)</f>
      </c>
      <c r="CL610" t="s">
        <v>1312</v>
      </c>
      <c r="CM610">
        <v>1</v>
      </c>
      <c r="CN610">
        <f>IF($DI610&gt;=1,INDEX($CL:$CL,$DH610+1),"")</f>
      </c>
      <c r="CO610">
        <f>IF($DI610&gt;=2,INDEX($CL:$CL,$DH610+2),"")</f>
      </c>
      <c r="CP610">
        <f>IF($DI610&gt;=3,INDEX($CL:$CL,$DH610+3),"")</f>
      </c>
      <c r="CQ610">
        <f>IF($DI610&gt;=4,INDEX($CL:$CL,$DH610+4),"")</f>
      </c>
      <c r="CR610">
        <f>IF($DI610&gt;=5,INDEX($CL:$CL,$DH610+5),"")</f>
      </c>
      <c r="CS610">
        <f>IF($DI610&gt;=6,INDEX($CL:$CL,$DH610+6),"")</f>
      </c>
      <c r="CT610">
        <f>IF($DI610&gt;=7,INDEX($CL:$CL,$DH610+7),"")</f>
      </c>
      <c r="CU610">
        <f>IF($DI610&gt;=8,INDEX($CL:$CL,$DH610+8),"")</f>
      </c>
      <c r="CV610">
        <f>IF($DI610&gt;=9,INDEX($CL:$CL,$DH610+9),"")</f>
      </c>
      <c r="CW610">
        <f>IF($DI610&gt;=10,INDEX($CL:$CL,$DH610+10),"")</f>
      </c>
      <c r="CX610">
        <f>IF($DI610&gt;=11,INDEX($CL:$CL,$DH610+11),"")</f>
      </c>
      <c r="CY610">
        <f>IF($DI610&gt;=12,INDEX($CL:$CL,$DH610+12),"")</f>
      </c>
      <c r="CZ610">
        <f>IF($DI610&gt;=13,INDEX($CL:$CL,$DH610+13),"")</f>
      </c>
      <c r="DA610">
        <f>IF($DI610&gt;=14,INDEX($CL:$CL,$DH610+14),"")</f>
      </c>
      <c r="DB610">
        <f>IF($DI610&gt;=15,INDEX($CL:$CL,$DH610+15),"")</f>
      </c>
      <c r="DC610">
        <f>IF($DI610&gt;=16,INDEX($CL:$CL,$DH610+16),"")</f>
      </c>
      <c r="DD610">
        <f>IF($DI610&gt;=17,INDEX($CL:$CL,$DH610+17),"")</f>
      </c>
      <c r="DE610">
        <f>IF($DI610&gt;=18,INDEX($CL:$CL,$DH610+18),"")</f>
      </c>
      <c r="DF610">
        <f>IF($DI610&gt;=19,INDEX($CL:$CL,$DH610+19),"")</f>
      </c>
      <c r="DG610">
        <f>IF($DI610&gt;=20,INDEX($CL:$CL,$DH610+20),"")</f>
      </c>
      <c r="DH610">
        <f>IFERROR(MATCH($CK610,$CL$2:$CL$1558,0)+1,0)</f>
      </c>
      <c r="DI610">
        <f>IFERROR(INDEX($CM$2:$CM$1558,MATCH($CK610,$CL$2:$CL$1558,0)),0)</f>
      </c>
      <c r="DJ610">
        <f>IFERROR(INDEX($AQ:$AQ,MATCH($K610,$AP:$AP,0))&amp;"","")</f>
      </c>
      <c r="DN610">
        <f>IF($GQ610&gt;=1,INDEX($DK:$DK,$GP610+1),"")</f>
      </c>
      <c r="DO610">
        <f>IF($GQ610&gt;=2,INDEX($DK:$DK,$GP610+2),"")</f>
      </c>
      <c r="DP610">
        <f>IF($GQ610&gt;=3,INDEX($DK:$DK,$GP610+3),"")</f>
      </c>
      <c r="DQ610">
        <f>IF($GQ610&gt;=4,INDEX($DK:$DK,$GP610+4),"")</f>
      </c>
      <c r="DR610">
        <f>IF($GQ610&gt;=5,INDEX($DK:$DK,$GP610+5),"")</f>
      </c>
      <c r="DS610">
        <f>IF($GQ610&gt;=6,INDEX($DK:$DK,$GP610+6),"")</f>
      </c>
      <c r="DT610">
        <f>IF($GQ610&gt;=7,INDEX($DK:$DK,$GP610+7),"")</f>
      </c>
      <c r="DU610">
        <f>IF($GQ610&gt;=8,INDEX($DK:$DK,$GP610+8),"")</f>
      </c>
      <c r="DV610">
        <f>IF($GQ610&gt;=9,INDEX($DK:$DK,$GP610+9),"")</f>
      </c>
      <c r="DW610">
        <f>IF($GQ610&gt;=10,INDEX($DK:$DK,$GP610+10),"")</f>
      </c>
      <c r="DX610">
        <f>IF($GQ610&gt;=11,INDEX($DK:$DK,$GP610+11),"")</f>
      </c>
      <c r="DY610">
        <f>IF($GQ610&gt;=12,INDEX($DK:$DK,$GP610+12),"")</f>
      </c>
      <c r="DZ610">
        <f>IF($GQ610&gt;=13,INDEX($DK:$DK,$GP610+13),"")</f>
      </c>
      <c r="EA610">
        <f>IF($GQ610&gt;=14,INDEX($DK:$DK,$GP610+14),"")</f>
      </c>
      <c r="EB610">
        <f>IF($GQ610&gt;=15,INDEX($DK:$DK,$GP610+15),"")</f>
      </c>
      <c r="EC610">
        <f>IF($GQ610&gt;=16,INDEX($DK:$DK,$GP610+16),"")</f>
      </c>
      <c r="ED610">
        <f>IF($GQ610&gt;=17,INDEX($DK:$DK,$GP610+17),"")</f>
      </c>
      <c r="EE610">
        <f>IF($GQ610&gt;=18,INDEX($DK:$DK,$GP610+18),"")</f>
      </c>
      <c r="EF610">
        <f>IF($GQ610&gt;=19,INDEX($DK:$DK,$GP610+19),"")</f>
      </c>
      <c r="EG610">
        <f>IF($GQ610&gt;=20,INDEX($DK:$DK,$GP610+20),"")</f>
      </c>
      <c r="EH610">
        <f>IF($GQ610&gt;=21,INDEX($DK:$DK,$GP610+21),"")</f>
      </c>
      <c r="EI610">
        <f>IF($GQ610&gt;=22,INDEX($DK:$DK,$GP610+22),"")</f>
      </c>
      <c r="EJ610">
        <f>IF($GQ610&gt;=23,INDEX($DK:$DK,$GP610+23),"")</f>
      </c>
      <c r="EK610">
        <f>IF($GQ610&gt;=24,INDEX($DK:$DK,$GP610+24),"")</f>
      </c>
      <c r="EL610">
        <f>IF($GQ610&gt;=25,INDEX($DK:$DK,$GP610+25),"")</f>
      </c>
      <c r="EM610">
        <f>IF($GQ610&gt;=26,INDEX($DK:$DK,$GP610+26),"")</f>
      </c>
      <c r="EN610">
        <f>IF($GQ610&gt;=27,INDEX($DK:$DK,$GP610+27),"")</f>
      </c>
      <c r="EO610">
        <f>IF($GQ610&gt;=28,INDEX($DK:$DK,$GP610+28),"")</f>
      </c>
      <c r="EP610">
        <f>IF($GQ610&gt;=29,INDEX($DK:$DK,$GP610+29),"")</f>
      </c>
      <c r="EQ610">
        <f>IF($GQ610&gt;=30,INDEX($DK:$DK,$GP610+30),"")</f>
      </c>
      <c r="ER610">
        <f>IF($GQ610&gt;=31,INDEX($DK:$DK,$GP610+31),"")</f>
      </c>
      <c r="ES610">
        <f>IF($GQ610&gt;=32,INDEX($DK:$DK,$GP610+32),"")</f>
      </c>
      <c r="ET610">
        <f>IF($GQ610&gt;=33,INDEX($DK:$DK,$GP610+33),"")</f>
      </c>
      <c r="EU610">
        <f>IF($GQ610&gt;=34,INDEX($DK:$DK,$GP610+34),"")</f>
      </c>
      <c r="EV610">
        <f>IF($GQ610&gt;=35,INDEX($DK:$DK,$GP610+35),"")</f>
      </c>
      <c r="EW610">
        <f>IF($GQ610&gt;=36,INDEX($DK:$DK,$GP610+36),"")</f>
      </c>
      <c r="EX610">
        <f>IF($GQ610&gt;=37,INDEX($DK:$DK,$GP610+37),"")</f>
      </c>
      <c r="EY610">
        <f>IF($GQ610&gt;=38,INDEX($DK:$DK,$GP610+38),"")</f>
      </c>
      <c r="EZ610">
        <f>IF($GQ610&gt;=39,INDEX($DK:$DK,$GP610+39),"")</f>
      </c>
      <c r="FA610">
        <f>IF($GQ610&gt;=40,INDEX($DK:$DK,$GP610+40),"")</f>
      </c>
      <c r="FB610">
        <f>IF($GQ610&gt;=1,INDEX($DL:$DL,$GP610+1),"")</f>
      </c>
      <c r="FC610">
        <f>IF($GQ610&gt;=2,INDEX($DL:$DL,$GP610+2),"")</f>
      </c>
      <c r="FD610">
        <f>IF($GQ610&gt;=3,INDEX($DL:$DL,$GP610+3),"")</f>
      </c>
      <c r="FE610">
        <f>IF($GQ610&gt;=4,INDEX($DL:$DL,$GP610+4),"")</f>
      </c>
      <c r="FF610">
        <f>IF($GQ610&gt;=5,INDEX($DL:$DL,$GP610+5),"")</f>
      </c>
      <c r="FG610">
        <f>IF($GQ610&gt;=6,INDEX($DL:$DL,$GP610+6),"")</f>
      </c>
      <c r="FH610">
        <f>IF($GQ610&gt;=7,INDEX($DL:$DL,$GP610+7),"")</f>
      </c>
      <c r="FI610">
        <f>IF($GQ610&gt;=8,INDEX($DL:$DL,$GP610+8),"")</f>
      </c>
      <c r="FJ610">
        <f>IF($GQ610&gt;=9,INDEX($DL:$DL,$GP610+9),"")</f>
      </c>
      <c r="FK610">
        <f>IF($GQ610&gt;=10,INDEX($DL:$DL,$GP610+10),"")</f>
      </c>
      <c r="FL610">
        <f>IF($GQ610&gt;=11,INDEX($DL:$DL,$GP610+11),"")</f>
      </c>
      <c r="FM610">
        <f>IF($GQ610&gt;=12,INDEX($DL:$DL,$GP610+12),"")</f>
      </c>
      <c r="FN610">
        <f>IF($GQ610&gt;=13,INDEX($DL:$DL,$GP610+13),"")</f>
      </c>
      <c r="FO610">
        <f>IF($GQ610&gt;=14,INDEX($DL:$DL,$GP610+14),"")</f>
      </c>
      <c r="FP610">
        <f>IF($GQ610&gt;=15,INDEX($DL:$DL,$GP610+15),"")</f>
      </c>
      <c r="FQ610">
        <f>IF($GQ610&gt;=16,INDEX($DL:$DL,$GP610+16),"")</f>
      </c>
      <c r="FR610">
        <f>IF($GQ610&gt;=17,INDEX($DL:$DL,$GP610+17),"")</f>
      </c>
      <c r="FS610">
        <f>IF($GQ610&gt;=18,INDEX($DL:$DL,$GP610+18),"")</f>
      </c>
      <c r="FT610">
        <f>IF($GQ610&gt;=19,INDEX($DL:$DL,$GP610+19),"")</f>
      </c>
      <c r="FU610">
        <f>IF($GQ610&gt;=20,INDEX($DL:$DL,$GP610+20),"")</f>
      </c>
      <c r="FV610">
        <f>IF($GQ610&gt;=21,INDEX($DL:$DL,$GP610+21),"")</f>
      </c>
      <c r="FW610">
        <f>IF($GQ610&gt;=22,INDEX($DL:$DL,$GP610+22),"")</f>
      </c>
      <c r="FX610">
        <f>IF($GQ610&gt;=23,INDEX($DL:$DL,$GP610+23),"")</f>
      </c>
      <c r="FY610">
        <f>IF($GQ610&gt;=24,INDEX($DL:$DL,$GP610+24),"")</f>
      </c>
      <c r="FZ610">
        <f>IF($GQ610&gt;=25,INDEX($DL:$DL,$GP610+25),"")</f>
      </c>
      <c r="GA610">
        <f>IF($GQ610&gt;=26,INDEX($DL:$DL,$GP610+26),"")</f>
      </c>
      <c r="GB610">
        <f>IF($GQ610&gt;=27,INDEX($DL:$DL,$GP610+27),"")</f>
      </c>
      <c r="GC610">
        <f>IF($GQ610&gt;=28,INDEX($DL:$DL,$GP610+28),"")</f>
      </c>
      <c r="GD610">
        <f>IF($GQ610&gt;=29,INDEX($DL:$DL,$GP610+29),"")</f>
      </c>
      <c r="GE610">
        <f>IF($GQ610&gt;=30,INDEX($DL:$DL,$GP610+30),"")</f>
      </c>
      <c r="GF610">
        <f>IF($GQ610&gt;=31,INDEX($DL:$DL,$GP610+31),"")</f>
      </c>
      <c r="GG610">
        <f>IF($GQ610&gt;=32,INDEX($DL:$DL,$GP610+32),"")</f>
      </c>
      <c r="GH610">
        <f>IF($GQ610&gt;=33,INDEX($DL:$DL,$GP610+33),"")</f>
      </c>
      <c r="GI610">
        <f>IF($GQ610&gt;=34,INDEX($DL:$DL,$GP610+34),"")</f>
      </c>
      <c r="GJ610">
        <f>IF($GQ610&gt;=35,INDEX($DL:$DL,$GP610+35),"")</f>
      </c>
      <c r="GK610">
        <f>IF($GQ610&gt;=36,INDEX($DL:$DL,$GP610+36),"")</f>
      </c>
      <c r="GL610">
        <f>IF($GQ610&gt;=37,INDEX($DL:$DL,$GP610+37),"")</f>
      </c>
      <c r="GM610">
        <f>IF($GQ610&gt;=38,INDEX($DL:$DL,$GP610+38),"")</f>
      </c>
      <c r="GN610">
        <f>IF($GQ610&gt;=39,INDEX($DL:$DL,$GP610+39),"")</f>
      </c>
      <c r="GO610">
        <f>IF($GQ610&gt;=40,INDEX($DL:$DL,$GP610+40),"")</f>
      </c>
      <c r="GP610">
        <f>IFERROR(MATCH($DJ610,$DK$2:$DK$148,0)+1,0)</f>
      </c>
      <c r="GQ610">
        <f>IFERROR(INDEX($DM$2:$DM$148,MATCH($DJ610,$DK$2:$DK$148,0)),0)</f>
      </c>
      <c r="GR610">
        <f>IFERROR(MATCH($L610,$DN$610:$FA$610,0),0)</f>
      </c>
      <c r="GS610">
        <f>IF($GR610&gt;0,INDEX($FB$610:$GO$610,$GR610),"")</f>
      </c>
      <c r="GV610">
        <f>IF($JE610&gt;=1,INDEX($GT:$GT,$JD610+1),"")</f>
      </c>
      <c r="GW610">
        <f>IF($JE610&gt;=2,INDEX($GT:$GT,$JD610+2),"")</f>
      </c>
      <c r="GX610">
        <f>IF($JE610&gt;=3,INDEX($GT:$GT,$JD610+3),"")</f>
      </c>
      <c r="GY610">
        <f>IF($JE610&gt;=4,INDEX($GT:$GT,$JD610+4),"")</f>
      </c>
      <c r="GZ610">
        <f>IF($JE610&gt;=5,INDEX($GT:$GT,$JD610+5),"")</f>
      </c>
      <c r="HA610">
        <f>IF($JE610&gt;=6,INDEX($GT:$GT,$JD610+6),"")</f>
      </c>
      <c r="HB610">
        <f>IF($JE610&gt;=7,INDEX($GT:$GT,$JD610+7),"")</f>
      </c>
      <c r="HC610">
        <f>IF($JE610&gt;=8,INDEX($GT:$GT,$JD610+8),"")</f>
      </c>
      <c r="HD610">
        <f>IF($JE610&gt;=9,INDEX($GT:$GT,$JD610+9),"")</f>
      </c>
      <c r="HE610">
        <f>IF($JE610&gt;=10,INDEX($GT:$GT,$JD610+10),"")</f>
      </c>
      <c r="HF610">
        <f>IF($JE610&gt;=11,INDEX($GT:$GT,$JD610+11),"")</f>
      </c>
      <c r="HG610">
        <f>IF($JE610&gt;=12,INDEX($GT:$GT,$JD610+12),"")</f>
      </c>
      <c r="HH610">
        <f>IF($JE610&gt;=13,INDEX($GT:$GT,$JD610+13),"")</f>
      </c>
      <c r="HI610">
        <f>IF($JE610&gt;=14,INDEX($GT:$GT,$JD610+14),"")</f>
      </c>
      <c r="HJ610">
        <f>IF($JE610&gt;=15,INDEX($GT:$GT,$JD610+15),"")</f>
      </c>
      <c r="HK610">
        <f>IF($JE610&gt;=16,INDEX($GT:$GT,$JD610+16),"")</f>
      </c>
      <c r="HL610">
        <f>IF($JE610&gt;=17,INDEX($GT:$GT,$JD610+17),"")</f>
      </c>
      <c r="HM610">
        <f>IF($JE610&gt;=18,INDEX($GT:$GT,$JD610+18),"")</f>
      </c>
      <c r="HN610">
        <f>IF($JE610&gt;=19,INDEX($GT:$GT,$JD610+19),"")</f>
      </c>
      <c r="HO610">
        <f>IF($JE610&gt;=20,INDEX($GT:$GT,$JD610+20),"")</f>
      </c>
      <c r="HP610">
        <f>IF($JE610&gt;=21,INDEX($GT:$GT,$JD610+21),"")</f>
      </c>
      <c r="HQ610">
        <f>IF($JE610&gt;=22,INDEX($GT:$GT,$JD610+22),"")</f>
      </c>
      <c r="HR610">
        <f>IF($JE610&gt;=23,INDEX($GT:$GT,$JD610+23),"")</f>
      </c>
      <c r="HS610">
        <f>IF($JE610&gt;=24,INDEX($GT:$GT,$JD610+24),"")</f>
      </c>
      <c r="HT610">
        <f>IF($JE610&gt;=25,INDEX($GT:$GT,$JD610+25),"")</f>
      </c>
      <c r="HU610">
        <f>IF($JE610&gt;=26,INDEX($GT:$GT,$JD610+26),"")</f>
      </c>
      <c r="HV610">
        <f>IF($JE610&gt;=27,INDEX($GT:$GT,$JD610+27),"")</f>
      </c>
      <c r="HW610">
        <f>IF($JE610&gt;=28,INDEX($GT:$GT,$JD610+28),"")</f>
      </c>
      <c r="HX610">
        <f>IF($JE610&gt;=29,INDEX($GT:$GT,$JD610+29),"")</f>
      </c>
      <c r="HY610">
        <f>IF($JE610&gt;=30,INDEX($GT:$GT,$JD610+30),"")</f>
      </c>
      <c r="HZ610">
        <f>IF($JE610&gt;=31,INDEX($GT:$GT,$JD610+31),"")</f>
      </c>
      <c r="IA610">
        <f>IF($JE610&gt;=32,INDEX($GT:$GT,$JD610+32),"")</f>
      </c>
      <c r="IB610">
        <f>IF($JE610&gt;=33,INDEX($GT:$GT,$JD610+33),"")</f>
      </c>
      <c r="IC610">
        <f>IF($JE610&gt;=34,INDEX($GT:$GT,$JD610+34),"")</f>
      </c>
      <c r="ID610">
        <f>IF($JE610&gt;=35,INDEX($GT:$GT,$JD610+35),"")</f>
      </c>
      <c r="IE610">
        <f>IF($JE610&gt;=36,INDEX($GT:$GT,$JD610+36),"")</f>
      </c>
      <c r="IF610">
        <f>IF($JE610&gt;=37,INDEX($GT:$GT,$JD610+37),"")</f>
      </c>
      <c r="IG610">
        <f>IF($JE610&gt;=38,INDEX($GT:$GT,$JD610+38),"")</f>
      </c>
      <c r="IH610">
        <f>IF($JE610&gt;=39,INDEX($GT:$GT,$JD610+39),"")</f>
      </c>
      <c r="II610">
        <f>IF($JE610&gt;=40,INDEX($GT:$GT,$JD610+40),"")</f>
      </c>
      <c r="IJ610">
        <f>IF($JE610&gt;=41,INDEX($GT:$GT,$JD610+41),"")</f>
      </c>
      <c r="IK610">
        <f>IF($JE610&gt;=42,INDEX($GT:$GT,$JD610+42),"")</f>
      </c>
      <c r="IL610">
        <f>IF($JE610&gt;=43,INDEX($GT:$GT,$JD610+43),"")</f>
      </c>
      <c r="IM610">
        <f>IF($JE610&gt;=44,INDEX($GT:$GT,$JD610+44),"")</f>
      </c>
      <c r="IN610">
        <f>IF($JE610&gt;=45,INDEX($GT:$GT,$JD610+45),"")</f>
      </c>
      <c r="IO610">
        <f>IF($JE610&gt;=46,INDEX($GT:$GT,$JD610+46),"")</f>
      </c>
      <c r="IP610">
        <f>IF($JE610&gt;=47,INDEX($GT:$GT,$JD610+47),"")</f>
      </c>
      <c r="IQ610">
        <f>IF($JE610&gt;=48,INDEX($GT:$GT,$JD610+48),"")</f>
      </c>
      <c r="IR610">
        <f>IF($JE610&gt;=49,INDEX($GT:$GT,$JD610+49),"")</f>
      </c>
      <c r="IS610">
        <f>IF($JE610&gt;=50,INDEX($GT:$GT,$JD610+50),"")</f>
      </c>
      <c r="IT610">
        <f>IF($JE610&gt;=51,INDEX($GT:$GT,$JD610+51),"")</f>
      </c>
      <c r="IU610">
        <f>IF($JE610&gt;=52,INDEX($GT:$GT,$JD610+52),"")</f>
      </c>
      <c r="IV610">
        <f>IF($JE610&gt;=53,INDEX($GT:$GT,$JD610+53),"")</f>
      </c>
      <c r="IW610">
        <f>IF($JE610&gt;=54,INDEX($GT:$GT,$JD610+54),"")</f>
      </c>
      <c r="IX610">
        <f>IF($JE610&gt;=55,INDEX($GT:$GT,$JD610+55),"")</f>
      </c>
      <c r="IY610">
        <f>IF($JE610&gt;=56,INDEX($GT:$GT,$JD610+56),"")</f>
      </c>
      <c r="IZ610">
        <f>IF($JE610&gt;=57,INDEX($GT:$GT,$JD610+57),"")</f>
      </c>
      <c r="JA610">
        <f>IF($JE610&gt;=58,INDEX($GT:$GT,$JD610+58),"")</f>
      </c>
      <c r="JB610">
        <f>IF($JE610&gt;=59,INDEX($GT:$GT,$JD610+59),"")</f>
      </c>
      <c r="JC610">
        <f>IF($JE610&gt;=60,INDEX($GT:$GT,$JD610+60),"")</f>
      </c>
      <c r="JD610">
        <f>IFERROR(MATCH($GS610,$GT$2:$GT$322,0)+1,0)</f>
      </c>
      <c r="JE610">
        <f>IFERROR(INDEX($GU$2:$GU$322,MATCH($GS610,$GT$2:$GT$322,0)),0)</f>
      </c>
      <c r="JF610" t="s">
        <v>28</v>
      </c>
      <c r="JG610" t="s">
        <v>28</v>
      </c>
    </row>
    <row r="611" spans="1:267" x14ac:dyDescent="0.25">
      <c r="J611" s="1"/>
      <c r="K611" s="1"/>
      <c r="L611" s="1"/>
      <c r="M611" s="1"/>
      <c r="N611" s="1">
        <f>IFERROR(IF(FIND(" - ",$J611)&gt;0,MID($J611,FIND(" - ",$J611)+3,LEN($J611)),""),"")</f>
      </c>
      <c r="P611" s="1"/>
      <c r="S611" t="s">
        <v>28</v>
      </c>
      <c r="U611">
        <f>IF(OR($S611="",$T611=""),"",IFERROR($S611/$T611,0))</f>
      </c>
      <c r="V611">
        <f>IF($S611="","",
IF($K611="","",
IF(ISNUMBER(SEARCH("exempt",LOWER($K611))),0,
$S611*(VALUE(SUBSTITUTE($K611,"%",""))/100))))</f>
      </c>
      <c r="AB611">
        <f>IF($S611="","",
SUM($S611,$V611,$Z611,$W611,$Y611)-
IF($AA611="",0,VALUE($AA611)))</f>
      </c>
      <c r="AJ611" t="s">
        <v>1313</v>
      </c>
      <c r="AR611">
        <f>IFERROR(LEFT($J611,FIND(" - ",$J611)-1),$J611)</f>
      </c>
      <c r="AU611">
        <f>IF($CJ611&gt;=1,INDEX($AS:$AS,$CI611+1),"")</f>
      </c>
      <c r="AV611">
        <f>IF($CJ611&gt;=2,INDEX($AS:$AS,$CI611+2),"")</f>
      </c>
      <c r="AW611">
        <f>IF($CJ611&gt;=3,INDEX($AS:$AS,$CI611+3),"")</f>
      </c>
      <c r="AX611">
        <f>IF($CJ611&gt;=4,INDEX($AS:$AS,$CI611+4),"")</f>
      </c>
      <c r="AY611">
        <f>IF($CJ611&gt;=5,INDEX($AS:$AS,$CI611+5),"")</f>
      </c>
      <c r="AZ611">
        <f>IF($CJ611&gt;=6,INDEX($AS:$AS,$CI611+6),"")</f>
      </c>
      <c r="BA611">
        <f>IF($CJ611&gt;=7,INDEX($AS:$AS,$CI611+7),"")</f>
      </c>
      <c r="BB611">
        <f>IF($CJ611&gt;=8,INDEX($AS:$AS,$CI611+8),"")</f>
      </c>
      <c r="BC611">
        <f>IF($CJ611&gt;=9,INDEX($AS:$AS,$CI611+9),"")</f>
      </c>
      <c r="BD611">
        <f>IF($CJ611&gt;=10,INDEX($AS:$AS,$CI611+10),"")</f>
      </c>
      <c r="BE611">
        <f>IF($CJ611&gt;=11,INDEX($AS:$AS,$CI611+11),"")</f>
      </c>
      <c r="BF611">
        <f>IF($CJ611&gt;=12,INDEX($AS:$AS,$CI611+12),"")</f>
      </c>
      <c r="BG611">
        <f>IF($CJ611&gt;=13,INDEX($AS:$AS,$CI611+13),"")</f>
      </c>
      <c r="BH611">
        <f>IF($CJ611&gt;=14,INDEX($AS:$AS,$CI611+14),"")</f>
      </c>
      <c r="BI611">
        <f>IF($CJ611&gt;=15,INDEX($AS:$AS,$CI611+15),"")</f>
      </c>
      <c r="BJ611">
        <f>IF($CJ611&gt;=16,INDEX($AS:$AS,$CI611+16),"")</f>
      </c>
      <c r="BK611">
        <f>IF($CJ611&gt;=17,INDEX($AS:$AS,$CI611+17),"")</f>
      </c>
      <c r="BL611">
        <f>IF($CJ611&gt;=18,INDEX($AS:$AS,$CI611+18),"")</f>
      </c>
      <c r="BM611">
        <f>IF($CJ611&gt;=19,INDEX($AS:$AS,$CI611+19),"")</f>
      </c>
      <c r="BN611">
        <f>IF($CJ611&gt;=20,INDEX($AS:$AS,$CI611+20),"")</f>
      </c>
      <c r="BO611">
        <f>IF($CJ611&gt;=21,INDEX($AS:$AS,$CI611+21),"")</f>
      </c>
      <c r="BP611">
        <f>IF($CJ611&gt;=22,INDEX($AS:$AS,$CI611+22),"")</f>
      </c>
      <c r="BQ611">
        <f>IF($CJ611&gt;=23,INDEX($AS:$AS,$CI611+23),"")</f>
      </c>
      <c r="BR611">
        <f>IF($CJ611&gt;=24,INDEX($AS:$AS,$CI611+24),"")</f>
      </c>
      <c r="BS611">
        <f>IF($CJ611&gt;=25,INDEX($AS:$AS,$CI611+25),"")</f>
      </c>
      <c r="BT611">
        <f>IF($CJ611&gt;=26,INDEX($AS:$AS,$CI611+26),"")</f>
      </c>
      <c r="BU611">
        <f>IF($CJ611&gt;=27,INDEX($AS:$AS,$CI611+27),"")</f>
      </c>
      <c r="BV611">
        <f>IF($CJ611&gt;=28,INDEX($AS:$AS,$CI611+28),"")</f>
      </c>
      <c r="BW611">
        <f>IF($CJ611&gt;=29,INDEX($AS:$AS,$CI611+29),"")</f>
      </c>
      <c r="BX611">
        <f>IF($CJ611&gt;=30,INDEX($AS:$AS,$CI611+30),"")</f>
      </c>
      <c r="BY611">
        <f>IF($CJ611&gt;=31,INDEX($AS:$AS,$CI611+31),"")</f>
      </c>
      <c r="BZ611">
        <f>IF($CJ611&gt;=32,INDEX($AS:$AS,$CI611+32),"")</f>
      </c>
      <c r="CA611">
        <f>IF($CJ611&gt;=33,INDEX($AS:$AS,$CI611+33),"")</f>
      </c>
      <c r="CB611">
        <f>IF($CJ611&gt;=34,INDEX($AS:$AS,$CI611+34),"")</f>
      </c>
      <c r="CC611">
        <f>IF($CJ611&gt;=35,INDEX($AS:$AS,$CI611+35),"")</f>
      </c>
      <c r="CD611">
        <f>IF($CJ611&gt;=36,INDEX($AS:$AS,$CI611+36),"")</f>
      </c>
      <c r="CE611">
        <f>IF($CJ611&gt;=37,INDEX($AS:$AS,$CI611+37),"")</f>
      </c>
      <c r="CF611">
        <f>IF($CJ611&gt;=38,INDEX($AS:$AS,$CI611+38),"")</f>
      </c>
      <c r="CG611">
        <f>IF($CJ611&gt;=39,INDEX($AS:$AS,$CI611+39),"")</f>
      </c>
      <c r="CH611">
        <f>IF($CJ611&gt;=40,INDEX($AS:$AS,$CI611+40),"")</f>
      </c>
      <c r="CI611">
        <f>IFERROR(MATCH($AR611,$AS$2:$AS$133,0)+1,0)</f>
      </c>
      <c r="CJ611">
        <f>IFERROR(INDEX($AT$2:$AT$133,MATCH($AR611,$AS$2:$AS$133,0)),0)</f>
      </c>
      <c r="CK611">
        <f>IFERROR(LEFT($O611,FIND(" - ",$O611)-1),$O611)</f>
      </c>
      <c r="CL611" t="s">
        <v>113</v>
      </c>
      <c r="CN611">
        <f>IF($DI611&gt;=1,INDEX($CL:$CL,$DH611+1),"")</f>
      </c>
      <c r="CO611">
        <f>IF($DI611&gt;=2,INDEX($CL:$CL,$DH611+2),"")</f>
      </c>
      <c r="CP611">
        <f>IF($DI611&gt;=3,INDEX($CL:$CL,$DH611+3),"")</f>
      </c>
      <c r="CQ611">
        <f>IF($DI611&gt;=4,INDEX($CL:$CL,$DH611+4),"")</f>
      </c>
      <c r="CR611">
        <f>IF($DI611&gt;=5,INDEX($CL:$CL,$DH611+5),"")</f>
      </c>
      <c r="CS611">
        <f>IF($DI611&gt;=6,INDEX($CL:$CL,$DH611+6),"")</f>
      </c>
      <c r="CT611">
        <f>IF($DI611&gt;=7,INDEX($CL:$CL,$DH611+7),"")</f>
      </c>
      <c r="CU611">
        <f>IF($DI611&gt;=8,INDEX($CL:$CL,$DH611+8),"")</f>
      </c>
      <c r="CV611">
        <f>IF($DI611&gt;=9,INDEX($CL:$CL,$DH611+9),"")</f>
      </c>
      <c r="CW611">
        <f>IF($DI611&gt;=10,INDEX($CL:$CL,$DH611+10),"")</f>
      </c>
      <c r="CX611">
        <f>IF($DI611&gt;=11,INDEX($CL:$CL,$DH611+11),"")</f>
      </c>
      <c r="CY611">
        <f>IF($DI611&gt;=12,INDEX($CL:$CL,$DH611+12),"")</f>
      </c>
      <c r="CZ611">
        <f>IF($DI611&gt;=13,INDEX($CL:$CL,$DH611+13),"")</f>
      </c>
      <c r="DA611">
        <f>IF($DI611&gt;=14,INDEX($CL:$CL,$DH611+14),"")</f>
      </c>
      <c r="DB611">
        <f>IF($DI611&gt;=15,INDEX($CL:$CL,$DH611+15),"")</f>
      </c>
      <c r="DC611">
        <f>IF($DI611&gt;=16,INDEX($CL:$CL,$DH611+16),"")</f>
      </c>
      <c r="DD611">
        <f>IF($DI611&gt;=17,INDEX($CL:$CL,$DH611+17),"")</f>
      </c>
      <c r="DE611">
        <f>IF($DI611&gt;=18,INDEX($CL:$CL,$DH611+18),"")</f>
      </c>
      <c r="DF611">
        <f>IF($DI611&gt;=19,INDEX($CL:$CL,$DH611+19),"")</f>
      </c>
      <c r="DG611">
        <f>IF($DI611&gt;=20,INDEX($CL:$CL,$DH611+20),"")</f>
      </c>
      <c r="DH611">
        <f>IFERROR(MATCH($CK611,$CL$2:$CL$1558,0)+1,0)</f>
      </c>
      <c r="DI611">
        <f>IFERROR(INDEX($CM$2:$CM$1558,MATCH($CK611,$CL$2:$CL$1558,0)),0)</f>
      </c>
      <c r="DJ611">
        <f>IFERROR(INDEX($AQ:$AQ,MATCH($K611,$AP:$AP,0))&amp;"","")</f>
      </c>
      <c r="DN611">
        <f>IF($GQ611&gt;=1,INDEX($DK:$DK,$GP611+1),"")</f>
      </c>
      <c r="DO611">
        <f>IF($GQ611&gt;=2,INDEX($DK:$DK,$GP611+2),"")</f>
      </c>
      <c r="DP611">
        <f>IF($GQ611&gt;=3,INDEX($DK:$DK,$GP611+3),"")</f>
      </c>
      <c r="DQ611">
        <f>IF($GQ611&gt;=4,INDEX($DK:$DK,$GP611+4),"")</f>
      </c>
      <c r="DR611">
        <f>IF($GQ611&gt;=5,INDEX($DK:$DK,$GP611+5),"")</f>
      </c>
      <c r="DS611">
        <f>IF($GQ611&gt;=6,INDEX($DK:$DK,$GP611+6),"")</f>
      </c>
      <c r="DT611">
        <f>IF($GQ611&gt;=7,INDEX($DK:$DK,$GP611+7),"")</f>
      </c>
      <c r="DU611">
        <f>IF($GQ611&gt;=8,INDEX($DK:$DK,$GP611+8),"")</f>
      </c>
      <c r="DV611">
        <f>IF($GQ611&gt;=9,INDEX($DK:$DK,$GP611+9),"")</f>
      </c>
      <c r="DW611">
        <f>IF($GQ611&gt;=10,INDEX($DK:$DK,$GP611+10),"")</f>
      </c>
      <c r="DX611">
        <f>IF($GQ611&gt;=11,INDEX($DK:$DK,$GP611+11),"")</f>
      </c>
      <c r="DY611">
        <f>IF($GQ611&gt;=12,INDEX($DK:$DK,$GP611+12),"")</f>
      </c>
      <c r="DZ611">
        <f>IF($GQ611&gt;=13,INDEX($DK:$DK,$GP611+13),"")</f>
      </c>
      <c r="EA611">
        <f>IF($GQ611&gt;=14,INDEX($DK:$DK,$GP611+14),"")</f>
      </c>
      <c r="EB611">
        <f>IF($GQ611&gt;=15,INDEX($DK:$DK,$GP611+15),"")</f>
      </c>
      <c r="EC611">
        <f>IF($GQ611&gt;=16,INDEX($DK:$DK,$GP611+16),"")</f>
      </c>
      <c r="ED611">
        <f>IF($GQ611&gt;=17,INDEX($DK:$DK,$GP611+17),"")</f>
      </c>
      <c r="EE611">
        <f>IF($GQ611&gt;=18,INDEX($DK:$DK,$GP611+18),"")</f>
      </c>
      <c r="EF611">
        <f>IF($GQ611&gt;=19,INDEX($DK:$DK,$GP611+19),"")</f>
      </c>
      <c r="EG611">
        <f>IF($GQ611&gt;=20,INDEX($DK:$DK,$GP611+20),"")</f>
      </c>
      <c r="EH611">
        <f>IF($GQ611&gt;=21,INDEX($DK:$DK,$GP611+21),"")</f>
      </c>
      <c r="EI611">
        <f>IF($GQ611&gt;=22,INDEX($DK:$DK,$GP611+22),"")</f>
      </c>
      <c r="EJ611">
        <f>IF($GQ611&gt;=23,INDEX($DK:$DK,$GP611+23),"")</f>
      </c>
      <c r="EK611">
        <f>IF($GQ611&gt;=24,INDEX($DK:$DK,$GP611+24),"")</f>
      </c>
      <c r="EL611">
        <f>IF($GQ611&gt;=25,INDEX($DK:$DK,$GP611+25),"")</f>
      </c>
      <c r="EM611">
        <f>IF($GQ611&gt;=26,INDEX($DK:$DK,$GP611+26),"")</f>
      </c>
      <c r="EN611">
        <f>IF($GQ611&gt;=27,INDEX($DK:$DK,$GP611+27),"")</f>
      </c>
      <c r="EO611">
        <f>IF($GQ611&gt;=28,INDEX($DK:$DK,$GP611+28),"")</f>
      </c>
      <c r="EP611">
        <f>IF($GQ611&gt;=29,INDEX($DK:$DK,$GP611+29),"")</f>
      </c>
      <c r="EQ611">
        <f>IF($GQ611&gt;=30,INDEX($DK:$DK,$GP611+30),"")</f>
      </c>
      <c r="ER611">
        <f>IF($GQ611&gt;=31,INDEX($DK:$DK,$GP611+31),"")</f>
      </c>
      <c r="ES611">
        <f>IF($GQ611&gt;=32,INDEX($DK:$DK,$GP611+32),"")</f>
      </c>
      <c r="ET611">
        <f>IF($GQ611&gt;=33,INDEX($DK:$DK,$GP611+33),"")</f>
      </c>
      <c r="EU611">
        <f>IF($GQ611&gt;=34,INDEX($DK:$DK,$GP611+34),"")</f>
      </c>
      <c r="EV611">
        <f>IF($GQ611&gt;=35,INDEX($DK:$DK,$GP611+35),"")</f>
      </c>
      <c r="EW611">
        <f>IF($GQ611&gt;=36,INDEX($DK:$DK,$GP611+36),"")</f>
      </c>
      <c r="EX611">
        <f>IF($GQ611&gt;=37,INDEX($DK:$DK,$GP611+37),"")</f>
      </c>
      <c r="EY611">
        <f>IF($GQ611&gt;=38,INDEX($DK:$DK,$GP611+38),"")</f>
      </c>
      <c r="EZ611">
        <f>IF($GQ611&gt;=39,INDEX($DK:$DK,$GP611+39),"")</f>
      </c>
      <c r="FA611">
        <f>IF($GQ611&gt;=40,INDEX($DK:$DK,$GP611+40),"")</f>
      </c>
      <c r="FB611">
        <f>IF($GQ611&gt;=1,INDEX($DL:$DL,$GP611+1),"")</f>
      </c>
      <c r="FC611">
        <f>IF($GQ611&gt;=2,INDEX($DL:$DL,$GP611+2),"")</f>
      </c>
      <c r="FD611">
        <f>IF($GQ611&gt;=3,INDEX($DL:$DL,$GP611+3),"")</f>
      </c>
      <c r="FE611">
        <f>IF($GQ611&gt;=4,INDEX($DL:$DL,$GP611+4),"")</f>
      </c>
      <c r="FF611">
        <f>IF($GQ611&gt;=5,INDEX($DL:$DL,$GP611+5),"")</f>
      </c>
      <c r="FG611">
        <f>IF($GQ611&gt;=6,INDEX($DL:$DL,$GP611+6),"")</f>
      </c>
      <c r="FH611">
        <f>IF($GQ611&gt;=7,INDEX($DL:$DL,$GP611+7),"")</f>
      </c>
      <c r="FI611">
        <f>IF($GQ611&gt;=8,INDEX($DL:$DL,$GP611+8),"")</f>
      </c>
      <c r="FJ611">
        <f>IF($GQ611&gt;=9,INDEX($DL:$DL,$GP611+9),"")</f>
      </c>
      <c r="FK611">
        <f>IF($GQ611&gt;=10,INDEX($DL:$DL,$GP611+10),"")</f>
      </c>
      <c r="FL611">
        <f>IF($GQ611&gt;=11,INDEX($DL:$DL,$GP611+11),"")</f>
      </c>
      <c r="FM611">
        <f>IF($GQ611&gt;=12,INDEX($DL:$DL,$GP611+12),"")</f>
      </c>
      <c r="FN611">
        <f>IF($GQ611&gt;=13,INDEX($DL:$DL,$GP611+13),"")</f>
      </c>
      <c r="FO611">
        <f>IF($GQ611&gt;=14,INDEX($DL:$DL,$GP611+14),"")</f>
      </c>
      <c r="FP611">
        <f>IF($GQ611&gt;=15,INDEX($DL:$DL,$GP611+15),"")</f>
      </c>
      <c r="FQ611">
        <f>IF($GQ611&gt;=16,INDEX($DL:$DL,$GP611+16),"")</f>
      </c>
      <c r="FR611">
        <f>IF($GQ611&gt;=17,INDEX($DL:$DL,$GP611+17),"")</f>
      </c>
      <c r="FS611">
        <f>IF($GQ611&gt;=18,INDEX($DL:$DL,$GP611+18),"")</f>
      </c>
      <c r="FT611">
        <f>IF($GQ611&gt;=19,INDEX($DL:$DL,$GP611+19),"")</f>
      </c>
      <c r="FU611">
        <f>IF($GQ611&gt;=20,INDEX($DL:$DL,$GP611+20),"")</f>
      </c>
      <c r="FV611">
        <f>IF($GQ611&gt;=21,INDEX($DL:$DL,$GP611+21),"")</f>
      </c>
      <c r="FW611">
        <f>IF($GQ611&gt;=22,INDEX($DL:$DL,$GP611+22),"")</f>
      </c>
      <c r="FX611">
        <f>IF($GQ611&gt;=23,INDEX($DL:$DL,$GP611+23),"")</f>
      </c>
      <c r="FY611">
        <f>IF($GQ611&gt;=24,INDEX($DL:$DL,$GP611+24),"")</f>
      </c>
      <c r="FZ611">
        <f>IF($GQ611&gt;=25,INDEX($DL:$DL,$GP611+25),"")</f>
      </c>
      <c r="GA611">
        <f>IF($GQ611&gt;=26,INDEX($DL:$DL,$GP611+26),"")</f>
      </c>
      <c r="GB611">
        <f>IF($GQ611&gt;=27,INDEX($DL:$DL,$GP611+27),"")</f>
      </c>
      <c r="GC611">
        <f>IF($GQ611&gt;=28,INDEX($DL:$DL,$GP611+28),"")</f>
      </c>
      <c r="GD611">
        <f>IF($GQ611&gt;=29,INDEX($DL:$DL,$GP611+29),"")</f>
      </c>
      <c r="GE611">
        <f>IF($GQ611&gt;=30,INDEX($DL:$DL,$GP611+30),"")</f>
      </c>
      <c r="GF611">
        <f>IF($GQ611&gt;=31,INDEX($DL:$DL,$GP611+31),"")</f>
      </c>
      <c r="GG611">
        <f>IF($GQ611&gt;=32,INDEX($DL:$DL,$GP611+32),"")</f>
      </c>
      <c r="GH611">
        <f>IF($GQ611&gt;=33,INDEX($DL:$DL,$GP611+33),"")</f>
      </c>
      <c r="GI611">
        <f>IF($GQ611&gt;=34,INDEX($DL:$DL,$GP611+34),"")</f>
      </c>
      <c r="GJ611">
        <f>IF($GQ611&gt;=35,INDEX($DL:$DL,$GP611+35),"")</f>
      </c>
      <c r="GK611">
        <f>IF($GQ611&gt;=36,INDEX($DL:$DL,$GP611+36),"")</f>
      </c>
      <c r="GL611">
        <f>IF($GQ611&gt;=37,INDEX($DL:$DL,$GP611+37),"")</f>
      </c>
      <c r="GM611">
        <f>IF($GQ611&gt;=38,INDEX($DL:$DL,$GP611+38),"")</f>
      </c>
      <c r="GN611">
        <f>IF($GQ611&gt;=39,INDEX($DL:$DL,$GP611+39),"")</f>
      </c>
      <c r="GO611">
        <f>IF($GQ611&gt;=40,INDEX($DL:$DL,$GP611+40),"")</f>
      </c>
      <c r="GP611">
        <f>IFERROR(MATCH($DJ611,$DK$2:$DK$148,0)+1,0)</f>
      </c>
      <c r="GQ611">
        <f>IFERROR(INDEX($DM$2:$DM$148,MATCH($DJ611,$DK$2:$DK$148,0)),0)</f>
      </c>
      <c r="GR611">
        <f>IFERROR(MATCH($L611,$DN$611:$FA$611,0),0)</f>
      </c>
      <c r="GS611">
        <f>IF($GR611&gt;0,INDEX($FB$611:$GO$611,$GR611),"")</f>
      </c>
      <c r="GV611">
        <f>IF($JE611&gt;=1,INDEX($GT:$GT,$JD611+1),"")</f>
      </c>
      <c r="GW611">
        <f>IF($JE611&gt;=2,INDEX($GT:$GT,$JD611+2),"")</f>
      </c>
      <c r="GX611">
        <f>IF($JE611&gt;=3,INDEX($GT:$GT,$JD611+3),"")</f>
      </c>
      <c r="GY611">
        <f>IF($JE611&gt;=4,INDEX($GT:$GT,$JD611+4),"")</f>
      </c>
      <c r="GZ611">
        <f>IF($JE611&gt;=5,INDEX($GT:$GT,$JD611+5),"")</f>
      </c>
      <c r="HA611">
        <f>IF($JE611&gt;=6,INDEX($GT:$GT,$JD611+6),"")</f>
      </c>
      <c r="HB611">
        <f>IF($JE611&gt;=7,INDEX($GT:$GT,$JD611+7),"")</f>
      </c>
      <c r="HC611">
        <f>IF($JE611&gt;=8,INDEX($GT:$GT,$JD611+8),"")</f>
      </c>
      <c r="HD611">
        <f>IF($JE611&gt;=9,INDEX($GT:$GT,$JD611+9),"")</f>
      </c>
      <c r="HE611">
        <f>IF($JE611&gt;=10,INDEX($GT:$GT,$JD611+10),"")</f>
      </c>
      <c r="HF611">
        <f>IF($JE611&gt;=11,INDEX($GT:$GT,$JD611+11),"")</f>
      </c>
      <c r="HG611">
        <f>IF($JE611&gt;=12,INDEX($GT:$GT,$JD611+12),"")</f>
      </c>
      <c r="HH611">
        <f>IF($JE611&gt;=13,INDEX($GT:$GT,$JD611+13),"")</f>
      </c>
      <c r="HI611">
        <f>IF($JE611&gt;=14,INDEX($GT:$GT,$JD611+14),"")</f>
      </c>
      <c r="HJ611">
        <f>IF($JE611&gt;=15,INDEX($GT:$GT,$JD611+15),"")</f>
      </c>
      <c r="HK611">
        <f>IF($JE611&gt;=16,INDEX($GT:$GT,$JD611+16),"")</f>
      </c>
      <c r="HL611">
        <f>IF($JE611&gt;=17,INDEX($GT:$GT,$JD611+17),"")</f>
      </c>
      <c r="HM611">
        <f>IF($JE611&gt;=18,INDEX($GT:$GT,$JD611+18),"")</f>
      </c>
      <c r="HN611">
        <f>IF($JE611&gt;=19,INDEX($GT:$GT,$JD611+19),"")</f>
      </c>
      <c r="HO611">
        <f>IF($JE611&gt;=20,INDEX($GT:$GT,$JD611+20),"")</f>
      </c>
      <c r="HP611">
        <f>IF($JE611&gt;=21,INDEX($GT:$GT,$JD611+21),"")</f>
      </c>
      <c r="HQ611">
        <f>IF($JE611&gt;=22,INDEX($GT:$GT,$JD611+22),"")</f>
      </c>
      <c r="HR611">
        <f>IF($JE611&gt;=23,INDEX($GT:$GT,$JD611+23),"")</f>
      </c>
      <c r="HS611">
        <f>IF($JE611&gt;=24,INDEX($GT:$GT,$JD611+24),"")</f>
      </c>
      <c r="HT611">
        <f>IF($JE611&gt;=25,INDEX($GT:$GT,$JD611+25),"")</f>
      </c>
      <c r="HU611">
        <f>IF($JE611&gt;=26,INDEX($GT:$GT,$JD611+26),"")</f>
      </c>
      <c r="HV611">
        <f>IF($JE611&gt;=27,INDEX($GT:$GT,$JD611+27),"")</f>
      </c>
      <c r="HW611">
        <f>IF($JE611&gt;=28,INDEX($GT:$GT,$JD611+28),"")</f>
      </c>
      <c r="HX611">
        <f>IF($JE611&gt;=29,INDEX($GT:$GT,$JD611+29),"")</f>
      </c>
      <c r="HY611">
        <f>IF($JE611&gt;=30,INDEX($GT:$GT,$JD611+30),"")</f>
      </c>
      <c r="HZ611">
        <f>IF($JE611&gt;=31,INDEX($GT:$GT,$JD611+31),"")</f>
      </c>
      <c r="IA611">
        <f>IF($JE611&gt;=32,INDEX($GT:$GT,$JD611+32),"")</f>
      </c>
      <c r="IB611">
        <f>IF($JE611&gt;=33,INDEX($GT:$GT,$JD611+33),"")</f>
      </c>
      <c r="IC611">
        <f>IF($JE611&gt;=34,INDEX($GT:$GT,$JD611+34),"")</f>
      </c>
      <c r="ID611">
        <f>IF($JE611&gt;=35,INDEX($GT:$GT,$JD611+35),"")</f>
      </c>
      <c r="IE611">
        <f>IF($JE611&gt;=36,INDEX($GT:$GT,$JD611+36),"")</f>
      </c>
      <c r="IF611">
        <f>IF($JE611&gt;=37,INDEX($GT:$GT,$JD611+37),"")</f>
      </c>
      <c r="IG611">
        <f>IF($JE611&gt;=38,INDEX($GT:$GT,$JD611+38),"")</f>
      </c>
      <c r="IH611">
        <f>IF($JE611&gt;=39,INDEX($GT:$GT,$JD611+39),"")</f>
      </c>
      <c r="II611">
        <f>IF($JE611&gt;=40,INDEX($GT:$GT,$JD611+40),"")</f>
      </c>
      <c r="IJ611">
        <f>IF($JE611&gt;=41,INDEX($GT:$GT,$JD611+41),"")</f>
      </c>
      <c r="IK611">
        <f>IF($JE611&gt;=42,INDEX($GT:$GT,$JD611+42),"")</f>
      </c>
      <c r="IL611">
        <f>IF($JE611&gt;=43,INDEX($GT:$GT,$JD611+43),"")</f>
      </c>
      <c r="IM611">
        <f>IF($JE611&gt;=44,INDEX($GT:$GT,$JD611+44),"")</f>
      </c>
      <c r="IN611">
        <f>IF($JE611&gt;=45,INDEX($GT:$GT,$JD611+45),"")</f>
      </c>
      <c r="IO611">
        <f>IF($JE611&gt;=46,INDEX($GT:$GT,$JD611+46),"")</f>
      </c>
      <c r="IP611">
        <f>IF($JE611&gt;=47,INDEX($GT:$GT,$JD611+47),"")</f>
      </c>
      <c r="IQ611">
        <f>IF($JE611&gt;=48,INDEX($GT:$GT,$JD611+48),"")</f>
      </c>
      <c r="IR611">
        <f>IF($JE611&gt;=49,INDEX($GT:$GT,$JD611+49),"")</f>
      </c>
      <c r="IS611">
        <f>IF($JE611&gt;=50,INDEX($GT:$GT,$JD611+50),"")</f>
      </c>
      <c r="IT611">
        <f>IF($JE611&gt;=51,INDEX($GT:$GT,$JD611+51),"")</f>
      </c>
      <c r="IU611">
        <f>IF($JE611&gt;=52,INDEX($GT:$GT,$JD611+52),"")</f>
      </c>
      <c r="IV611">
        <f>IF($JE611&gt;=53,INDEX($GT:$GT,$JD611+53),"")</f>
      </c>
      <c r="IW611">
        <f>IF($JE611&gt;=54,INDEX($GT:$GT,$JD611+54),"")</f>
      </c>
      <c r="IX611">
        <f>IF($JE611&gt;=55,INDEX($GT:$GT,$JD611+55),"")</f>
      </c>
      <c r="IY611">
        <f>IF($JE611&gt;=56,INDEX($GT:$GT,$JD611+56),"")</f>
      </c>
      <c r="IZ611">
        <f>IF($JE611&gt;=57,INDEX($GT:$GT,$JD611+57),"")</f>
      </c>
      <c r="JA611">
        <f>IF($JE611&gt;=58,INDEX($GT:$GT,$JD611+58),"")</f>
      </c>
      <c r="JB611">
        <f>IF($JE611&gt;=59,INDEX($GT:$GT,$JD611+59),"")</f>
      </c>
      <c r="JC611">
        <f>IF($JE611&gt;=60,INDEX($GT:$GT,$JD611+60),"")</f>
      </c>
      <c r="JD611">
        <f>IFERROR(MATCH($GS611,$GT$2:$GT$322,0)+1,0)</f>
      </c>
      <c r="JE611">
        <f>IFERROR(INDEX($GU$2:$GU$322,MATCH($GS611,$GT$2:$GT$322,0)),0)</f>
      </c>
      <c r="JF611" t="s">
        <v>28</v>
      </c>
      <c r="JG611" t="s">
        <v>28</v>
      </c>
    </row>
    <row r="612" spans="1:267" x14ac:dyDescent="0.25">
      <c r="J612" s="1"/>
      <c r="K612" s="1"/>
      <c r="L612" s="1"/>
      <c r="M612" s="1"/>
      <c r="N612" s="1">
        <f>IFERROR(IF(FIND(" - ",$J612)&gt;0,MID($J612,FIND(" - ",$J612)+3,LEN($J612)),""),"")</f>
      </c>
      <c r="P612" s="1"/>
      <c r="S612" t="s">
        <v>28</v>
      </c>
      <c r="U612">
        <f>IF(OR($S612="",$T612=""),"",IFERROR($S612/$T612,0))</f>
      </c>
      <c r="V612">
        <f>IF($S612="","",
IF($K612="","",
IF(ISNUMBER(SEARCH("exempt",LOWER($K612))),0,
$S612*(VALUE(SUBSTITUTE($K612,"%",""))/100))))</f>
      </c>
      <c r="AB612">
        <f>IF($S612="","",
SUM($S612,$V612,$Z612,$W612,$Y612)-
IF($AA612="",0,VALUE($AA612)))</f>
      </c>
      <c r="AJ612" t="s">
        <v>1314</v>
      </c>
      <c r="AR612">
        <f>IFERROR(LEFT($J612,FIND(" - ",$J612)-1),$J612)</f>
      </c>
      <c r="AU612">
        <f>IF($CJ612&gt;=1,INDEX($AS:$AS,$CI612+1),"")</f>
      </c>
      <c r="AV612">
        <f>IF($CJ612&gt;=2,INDEX($AS:$AS,$CI612+2),"")</f>
      </c>
      <c r="AW612">
        <f>IF($CJ612&gt;=3,INDEX($AS:$AS,$CI612+3),"")</f>
      </c>
      <c r="AX612">
        <f>IF($CJ612&gt;=4,INDEX($AS:$AS,$CI612+4),"")</f>
      </c>
      <c r="AY612">
        <f>IF($CJ612&gt;=5,INDEX($AS:$AS,$CI612+5),"")</f>
      </c>
      <c r="AZ612">
        <f>IF($CJ612&gt;=6,INDEX($AS:$AS,$CI612+6),"")</f>
      </c>
      <c r="BA612">
        <f>IF($CJ612&gt;=7,INDEX($AS:$AS,$CI612+7),"")</f>
      </c>
      <c r="BB612">
        <f>IF($CJ612&gt;=8,INDEX($AS:$AS,$CI612+8),"")</f>
      </c>
      <c r="BC612">
        <f>IF($CJ612&gt;=9,INDEX($AS:$AS,$CI612+9),"")</f>
      </c>
      <c r="BD612">
        <f>IF($CJ612&gt;=10,INDEX($AS:$AS,$CI612+10),"")</f>
      </c>
      <c r="BE612">
        <f>IF($CJ612&gt;=11,INDEX($AS:$AS,$CI612+11),"")</f>
      </c>
      <c r="BF612">
        <f>IF($CJ612&gt;=12,INDEX($AS:$AS,$CI612+12),"")</f>
      </c>
      <c r="BG612">
        <f>IF($CJ612&gt;=13,INDEX($AS:$AS,$CI612+13),"")</f>
      </c>
      <c r="BH612">
        <f>IF($CJ612&gt;=14,INDEX($AS:$AS,$CI612+14),"")</f>
      </c>
      <c r="BI612">
        <f>IF($CJ612&gt;=15,INDEX($AS:$AS,$CI612+15),"")</f>
      </c>
      <c r="BJ612">
        <f>IF($CJ612&gt;=16,INDEX($AS:$AS,$CI612+16),"")</f>
      </c>
      <c r="BK612">
        <f>IF($CJ612&gt;=17,INDEX($AS:$AS,$CI612+17),"")</f>
      </c>
      <c r="BL612">
        <f>IF($CJ612&gt;=18,INDEX($AS:$AS,$CI612+18),"")</f>
      </c>
      <c r="BM612">
        <f>IF($CJ612&gt;=19,INDEX($AS:$AS,$CI612+19),"")</f>
      </c>
      <c r="BN612">
        <f>IF($CJ612&gt;=20,INDEX($AS:$AS,$CI612+20),"")</f>
      </c>
      <c r="BO612">
        <f>IF($CJ612&gt;=21,INDEX($AS:$AS,$CI612+21),"")</f>
      </c>
      <c r="BP612">
        <f>IF($CJ612&gt;=22,INDEX($AS:$AS,$CI612+22),"")</f>
      </c>
      <c r="BQ612">
        <f>IF($CJ612&gt;=23,INDEX($AS:$AS,$CI612+23),"")</f>
      </c>
      <c r="BR612">
        <f>IF($CJ612&gt;=24,INDEX($AS:$AS,$CI612+24),"")</f>
      </c>
      <c r="BS612">
        <f>IF($CJ612&gt;=25,INDEX($AS:$AS,$CI612+25),"")</f>
      </c>
      <c r="BT612">
        <f>IF($CJ612&gt;=26,INDEX($AS:$AS,$CI612+26),"")</f>
      </c>
      <c r="BU612">
        <f>IF($CJ612&gt;=27,INDEX($AS:$AS,$CI612+27),"")</f>
      </c>
      <c r="BV612">
        <f>IF($CJ612&gt;=28,INDEX($AS:$AS,$CI612+28),"")</f>
      </c>
      <c r="BW612">
        <f>IF($CJ612&gt;=29,INDEX($AS:$AS,$CI612+29),"")</f>
      </c>
      <c r="BX612">
        <f>IF($CJ612&gt;=30,INDEX($AS:$AS,$CI612+30),"")</f>
      </c>
      <c r="BY612">
        <f>IF($CJ612&gt;=31,INDEX($AS:$AS,$CI612+31),"")</f>
      </c>
      <c r="BZ612">
        <f>IF($CJ612&gt;=32,INDEX($AS:$AS,$CI612+32),"")</f>
      </c>
      <c r="CA612">
        <f>IF($CJ612&gt;=33,INDEX($AS:$AS,$CI612+33),"")</f>
      </c>
      <c r="CB612">
        <f>IF($CJ612&gt;=34,INDEX($AS:$AS,$CI612+34),"")</f>
      </c>
      <c r="CC612">
        <f>IF($CJ612&gt;=35,INDEX($AS:$AS,$CI612+35),"")</f>
      </c>
      <c r="CD612">
        <f>IF($CJ612&gt;=36,INDEX($AS:$AS,$CI612+36),"")</f>
      </c>
      <c r="CE612">
        <f>IF($CJ612&gt;=37,INDEX($AS:$AS,$CI612+37),"")</f>
      </c>
      <c r="CF612">
        <f>IF($CJ612&gt;=38,INDEX($AS:$AS,$CI612+38),"")</f>
      </c>
      <c r="CG612">
        <f>IF($CJ612&gt;=39,INDEX($AS:$AS,$CI612+39),"")</f>
      </c>
      <c r="CH612">
        <f>IF($CJ612&gt;=40,INDEX($AS:$AS,$CI612+40),"")</f>
      </c>
      <c r="CI612">
        <f>IFERROR(MATCH($AR612,$AS$2:$AS$133,0)+1,0)</f>
      </c>
      <c r="CJ612">
        <f>IFERROR(INDEX($AT$2:$AT$133,MATCH($AR612,$AS$2:$AS$133,0)),0)</f>
      </c>
      <c r="CK612">
        <f>IFERROR(LEFT($O612,FIND(" - ",$O612)-1),$O612)</f>
      </c>
      <c r="CL612" t="s">
        <v>1315</v>
      </c>
      <c r="CM612">
        <v>1</v>
      </c>
      <c r="CN612">
        <f>IF($DI612&gt;=1,INDEX($CL:$CL,$DH612+1),"")</f>
      </c>
      <c r="CO612">
        <f>IF($DI612&gt;=2,INDEX($CL:$CL,$DH612+2),"")</f>
      </c>
      <c r="CP612">
        <f>IF($DI612&gt;=3,INDEX($CL:$CL,$DH612+3),"")</f>
      </c>
      <c r="CQ612">
        <f>IF($DI612&gt;=4,INDEX($CL:$CL,$DH612+4),"")</f>
      </c>
      <c r="CR612">
        <f>IF($DI612&gt;=5,INDEX($CL:$CL,$DH612+5),"")</f>
      </c>
      <c r="CS612">
        <f>IF($DI612&gt;=6,INDEX($CL:$CL,$DH612+6),"")</f>
      </c>
      <c r="CT612">
        <f>IF($DI612&gt;=7,INDEX($CL:$CL,$DH612+7),"")</f>
      </c>
      <c r="CU612">
        <f>IF($DI612&gt;=8,INDEX($CL:$CL,$DH612+8),"")</f>
      </c>
      <c r="CV612">
        <f>IF($DI612&gt;=9,INDEX($CL:$CL,$DH612+9),"")</f>
      </c>
      <c r="CW612">
        <f>IF($DI612&gt;=10,INDEX($CL:$CL,$DH612+10),"")</f>
      </c>
      <c r="CX612">
        <f>IF($DI612&gt;=11,INDEX($CL:$CL,$DH612+11),"")</f>
      </c>
      <c r="CY612">
        <f>IF($DI612&gt;=12,INDEX($CL:$CL,$DH612+12),"")</f>
      </c>
      <c r="CZ612">
        <f>IF($DI612&gt;=13,INDEX($CL:$CL,$DH612+13),"")</f>
      </c>
      <c r="DA612">
        <f>IF($DI612&gt;=14,INDEX($CL:$CL,$DH612+14),"")</f>
      </c>
      <c r="DB612">
        <f>IF($DI612&gt;=15,INDEX($CL:$CL,$DH612+15),"")</f>
      </c>
      <c r="DC612">
        <f>IF($DI612&gt;=16,INDEX($CL:$CL,$DH612+16),"")</f>
      </c>
      <c r="DD612">
        <f>IF($DI612&gt;=17,INDEX($CL:$CL,$DH612+17),"")</f>
      </c>
      <c r="DE612">
        <f>IF($DI612&gt;=18,INDEX($CL:$CL,$DH612+18),"")</f>
      </c>
      <c r="DF612">
        <f>IF($DI612&gt;=19,INDEX($CL:$CL,$DH612+19),"")</f>
      </c>
      <c r="DG612">
        <f>IF($DI612&gt;=20,INDEX($CL:$CL,$DH612+20),"")</f>
      </c>
      <c r="DH612">
        <f>IFERROR(MATCH($CK612,$CL$2:$CL$1558,0)+1,0)</f>
      </c>
      <c r="DI612">
        <f>IFERROR(INDEX($CM$2:$CM$1558,MATCH($CK612,$CL$2:$CL$1558,0)),0)</f>
      </c>
      <c r="DJ612">
        <f>IFERROR(INDEX($AQ:$AQ,MATCH($K612,$AP:$AP,0))&amp;"","")</f>
      </c>
      <c r="DN612">
        <f>IF($GQ612&gt;=1,INDEX($DK:$DK,$GP612+1),"")</f>
      </c>
      <c r="DO612">
        <f>IF($GQ612&gt;=2,INDEX($DK:$DK,$GP612+2),"")</f>
      </c>
      <c r="DP612">
        <f>IF($GQ612&gt;=3,INDEX($DK:$DK,$GP612+3),"")</f>
      </c>
      <c r="DQ612">
        <f>IF($GQ612&gt;=4,INDEX($DK:$DK,$GP612+4),"")</f>
      </c>
      <c r="DR612">
        <f>IF($GQ612&gt;=5,INDEX($DK:$DK,$GP612+5),"")</f>
      </c>
      <c r="DS612">
        <f>IF($GQ612&gt;=6,INDEX($DK:$DK,$GP612+6),"")</f>
      </c>
      <c r="DT612">
        <f>IF($GQ612&gt;=7,INDEX($DK:$DK,$GP612+7),"")</f>
      </c>
      <c r="DU612">
        <f>IF($GQ612&gt;=8,INDEX($DK:$DK,$GP612+8),"")</f>
      </c>
      <c r="DV612">
        <f>IF($GQ612&gt;=9,INDEX($DK:$DK,$GP612+9),"")</f>
      </c>
      <c r="DW612">
        <f>IF($GQ612&gt;=10,INDEX($DK:$DK,$GP612+10),"")</f>
      </c>
      <c r="DX612">
        <f>IF($GQ612&gt;=11,INDEX($DK:$DK,$GP612+11),"")</f>
      </c>
      <c r="DY612">
        <f>IF($GQ612&gt;=12,INDEX($DK:$DK,$GP612+12),"")</f>
      </c>
      <c r="DZ612">
        <f>IF($GQ612&gt;=13,INDEX($DK:$DK,$GP612+13),"")</f>
      </c>
      <c r="EA612">
        <f>IF($GQ612&gt;=14,INDEX($DK:$DK,$GP612+14),"")</f>
      </c>
      <c r="EB612">
        <f>IF($GQ612&gt;=15,INDEX($DK:$DK,$GP612+15),"")</f>
      </c>
      <c r="EC612">
        <f>IF($GQ612&gt;=16,INDEX($DK:$DK,$GP612+16),"")</f>
      </c>
      <c r="ED612">
        <f>IF($GQ612&gt;=17,INDEX($DK:$DK,$GP612+17),"")</f>
      </c>
      <c r="EE612">
        <f>IF($GQ612&gt;=18,INDEX($DK:$DK,$GP612+18),"")</f>
      </c>
      <c r="EF612">
        <f>IF($GQ612&gt;=19,INDEX($DK:$DK,$GP612+19),"")</f>
      </c>
      <c r="EG612">
        <f>IF($GQ612&gt;=20,INDEX($DK:$DK,$GP612+20),"")</f>
      </c>
      <c r="EH612">
        <f>IF($GQ612&gt;=21,INDEX($DK:$DK,$GP612+21),"")</f>
      </c>
      <c r="EI612">
        <f>IF($GQ612&gt;=22,INDEX($DK:$DK,$GP612+22),"")</f>
      </c>
      <c r="EJ612">
        <f>IF($GQ612&gt;=23,INDEX($DK:$DK,$GP612+23),"")</f>
      </c>
      <c r="EK612">
        <f>IF($GQ612&gt;=24,INDEX($DK:$DK,$GP612+24),"")</f>
      </c>
      <c r="EL612">
        <f>IF($GQ612&gt;=25,INDEX($DK:$DK,$GP612+25),"")</f>
      </c>
      <c r="EM612">
        <f>IF($GQ612&gt;=26,INDEX($DK:$DK,$GP612+26),"")</f>
      </c>
      <c r="EN612">
        <f>IF($GQ612&gt;=27,INDEX($DK:$DK,$GP612+27),"")</f>
      </c>
      <c r="EO612">
        <f>IF($GQ612&gt;=28,INDEX($DK:$DK,$GP612+28),"")</f>
      </c>
      <c r="EP612">
        <f>IF($GQ612&gt;=29,INDEX($DK:$DK,$GP612+29),"")</f>
      </c>
      <c r="EQ612">
        <f>IF($GQ612&gt;=30,INDEX($DK:$DK,$GP612+30),"")</f>
      </c>
      <c r="ER612">
        <f>IF($GQ612&gt;=31,INDEX($DK:$DK,$GP612+31),"")</f>
      </c>
      <c r="ES612">
        <f>IF($GQ612&gt;=32,INDEX($DK:$DK,$GP612+32),"")</f>
      </c>
      <c r="ET612">
        <f>IF($GQ612&gt;=33,INDEX($DK:$DK,$GP612+33),"")</f>
      </c>
      <c r="EU612">
        <f>IF($GQ612&gt;=34,INDEX($DK:$DK,$GP612+34),"")</f>
      </c>
      <c r="EV612">
        <f>IF($GQ612&gt;=35,INDEX($DK:$DK,$GP612+35),"")</f>
      </c>
      <c r="EW612">
        <f>IF($GQ612&gt;=36,INDEX($DK:$DK,$GP612+36),"")</f>
      </c>
      <c r="EX612">
        <f>IF($GQ612&gt;=37,INDEX($DK:$DK,$GP612+37),"")</f>
      </c>
      <c r="EY612">
        <f>IF($GQ612&gt;=38,INDEX($DK:$DK,$GP612+38),"")</f>
      </c>
      <c r="EZ612">
        <f>IF($GQ612&gt;=39,INDEX($DK:$DK,$GP612+39),"")</f>
      </c>
      <c r="FA612">
        <f>IF($GQ612&gt;=40,INDEX($DK:$DK,$GP612+40),"")</f>
      </c>
      <c r="FB612">
        <f>IF($GQ612&gt;=1,INDEX($DL:$DL,$GP612+1),"")</f>
      </c>
      <c r="FC612">
        <f>IF($GQ612&gt;=2,INDEX($DL:$DL,$GP612+2),"")</f>
      </c>
      <c r="FD612">
        <f>IF($GQ612&gt;=3,INDEX($DL:$DL,$GP612+3),"")</f>
      </c>
      <c r="FE612">
        <f>IF($GQ612&gt;=4,INDEX($DL:$DL,$GP612+4),"")</f>
      </c>
      <c r="FF612">
        <f>IF($GQ612&gt;=5,INDEX($DL:$DL,$GP612+5),"")</f>
      </c>
      <c r="FG612">
        <f>IF($GQ612&gt;=6,INDEX($DL:$DL,$GP612+6),"")</f>
      </c>
      <c r="FH612">
        <f>IF($GQ612&gt;=7,INDEX($DL:$DL,$GP612+7),"")</f>
      </c>
      <c r="FI612">
        <f>IF($GQ612&gt;=8,INDEX($DL:$DL,$GP612+8),"")</f>
      </c>
      <c r="FJ612">
        <f>IF($GQ612&gt;=9,INDEX($DL:$DL,$GP612+9),"")</f>
      </c>
      <c r="FK612">
        <f>IF($GQ612&gt;=10,INDEX($DL:$DL,$GP612+10),"")</f>
      </c>
      <c r="FL612">
        <f>IF($GQ612&gt;=11,INDEX($DL:$DL,$GP612+11),"")</f>
      </c>
      <c r="FM612">
        <f>IF($GQ612&gt;=12,INDEX($DL:$DL,$GP612+12),"")</f>
      </c>
      <c r="FN612">
        <f>IF($GQ612&gt;=13,INDEX($DL:$DL,$GP612+13),"")</f>
      </c>
      <c r="FO612">
        <f>IF($GQ612&gt;=14,INDEX($DL:$DL,$GP612+14),"")</f>
      </c>
      <c r="FP612">
        <f>IF($GQ612&gt;=15,INDEX($DL:$DL,$GP612+15),"")</f>
      </c>
      <c r="FQ612">
        <f>IF($GQ612&gt;=16,INDEX($DL:$DL,$GP612+16),"")</f>
      </c>
      <c r="FR612">
        <f>IF($GQ612&gt;=17,INDEX($DL:$DL,$GP612+17),"")</f>
      </c>
      <c r="FS612">
        <f>IF($GQ612&gt;=18,INDEX($DL:$DL,$GP612+18),"")</f>
      </c>
      <c r="FT612">
        <f>IF($GQ612&gt;=19,INDEX($DL:$DL,$GP612+19),"")</f>
      </c>
      <c r="FU612">
        <f>IF($GQ612&gt;=20,INDEX($DL:$DL,$GP612+20),"")</f>
      </c>
      <c r="FV612">
        <f>IF($GQ612&gt;=21,INDEX($DL:$DL,$GP612+21),"")</f>
      </c>
      <c r="FW612">
        <f>IF($GQ612&gt;=22,INDEX($DL:$DL,$GP612+22),"")</f>
      </c>
      <c r="FX612">
        <f>IF($GQ612&gt;=23,INDEX($DL:$DL,$GP612+23),"")</f>
      </c>
      <c r="FY612">
        <f>IF($GQ612&gt;=24,INDEX($DL:$DL,$GP612+24),"")</f>
      </c>
      <c r="FZ612">
        <f>IF($GQ612&gt;=25,INDEX($DL:$DL,$GP612+25),"")</f>
      </c>
      <c r="GA612">
        <f>IF($GQ612&gt;=26,INDEX($DL:$DL,$GP612+26),"")</f>
      </c>
      <c r="GB612">
        <f>IF($GQ612&gt;=27,INDEX($DL:$DL,$GP612+27),"")</f>
      </c>
      <c r="GC612">
        <f>IF($GQ612&gt;=28,INDEX($DL:$DL,$GP612+28),"")</f>
      </c>
      <c r="GD612">
        <f>IF($GQ612&gt;=29,INDEX($DL:$DL,$GP612+29),"")</f>
      </c>
      <c r="GE612">
        <f>IF($GQ612&gt;=30,INDEX($DL:$DL,$GP612+30),"")</f>
      </c>
      <c r="GF612">
        <f>IF($GQ612&gt;=31,INDEX($DL:$DL,$GP612+31),"")</f>
      </c>
      <c r="GG612">
        <f>IF($GQ612&gt;=32,INDEX($DL:$DL,$GP612+32),"")</f>
      </c>
      <c r="GH612">
        <f>IF($GQ612&gt;=33,INDEX($DL:$DL,$GP612+33),"")</f>
      </c>
      <c r="GI612">
        <f>IF($GQ612&gt;=34,INDEX($DL:$DL,$GP612+34),"")</f>
      </c>
      <c r="GJ612">
        <f>IF($GQ612&gt;=35,INDEX($DL:$DL,$GP612+35),"")</f>
      </c>
      <c r="GK612">
        <f>IF($GQ612&gt;=36,INDEX($DL:$DL,$GP612+36),"")</f>
      </c>
      <c r="GL612">
        <f>IF($GQ612&gt;=37,INDEX($DL:$DL,$GP612+37),"")</f>
      </c>
      <c r="GM612">
        <f>IF($GQ612&gt;=38,INDEX($DL:$DL,$GP612+38),"")</f>
      </c>
      <c r="GN612">
        <f>IF($GQ612&gt;=39,INDEX($DL:$DL,$GP612+39),"")</f>
      </c>
      <c r="GO612">
        <f>IF($GQ612&gt;=40,INDEX($DL:$DL,$GP612+40),"")</f>
      </c>
      <c r="GP612">
        <f>IFERROR(MATCH($DJ612,$DK$2:$DK$148,0)+1,0)</f>
      </c>
      <c r="GQ612">
        <f>IFERROR(INDEX($DM$2:$DM$148,MATCH($DJ612,$DK$2:$DK$148,0)),0)</f>
      </c>
      <c r="GR612">
        <f>IFERROR(MATCH($L612,$DN$612:$FA$612,0),0)</f>
      </c>
      <c r="GS612">
        <f>IF($GR612&gt;0,INDEX($FB$612:$GO$612,$GR612),"")</f>
      </c>
      <c r="GV612">
        <f>IF($JE612&gt;=1,INDEX($GT:$GT,$JD612+1),"")</f>
      </c>
      <c r="GW612">
        <f>IF($JE612&gt;=2,INDEX($GT:$GT,$JD612+2),"")</f>
      </c>
      <c r="GX612">
        <f>IF($JE612&gt;=3,INDEX($GT:$GT,$JD612+3),"")</f>
      </c>
      <c r="GY612">
        <f>IF($JE612&gt;=4,INDEX($GT:$GT,$JD612+4),"")</f>
      </c>
      <c r="GZ612">
        <f>IF($JE612&gt;=5,INDEX($GT:$GT,$JD612+5),"")</f>
      </c>
      <c r="HA612">
        <f>IF($JE612&gt;=6,INDEX($GT:$GT,$JD612+6),"")</f>
      </c>
      <c r="HB612">
        <f>IF($JE612&gt;=7,INDEX($GT:$GT,$JD612+7),"")</f>
      </c>
      <c r="HC612">
        <f>IF($JE612&gt;=8,INDEX($GT:$GT,$JD612+8),"")</f>
      </c>
      <c r="HD612">
        <f>IF($JE612&gt;=9,INDEX($GT:$GT,$JD612+9),"")</f>
      </c>
      <c r="HE612">
        <f>IF($JE612&gt;=10,INDEX($GT:$GT,$JD612+10),"")</f>
      </c>
      <c r="HF612">
        <f>IF($JE612&gt;=11,INDEX($GT:$GT,$JD612+11),"")</f>
      </c>
      <c r="HG612">
        <f>IF($JE612&gt;=12,INDEX($GT:$GT,$JD612+12),"")</f>
      </c>
      <c r="HH612">
        <f>IF($JE612&gt;=13,INDEX($GT:$GT,$JD612+13),"")</f>
      </c>
      <c r="HI612">
        <f>IF($JE612&gt;=14,INDEX($GT:$GT,$JD612+14),"")</f>
      </c>
      <c r="HJ612">
        <f>IF($JE612&gt;=15,INDEX($GT:$GT,$JD612+15),"")</f>
      </c>
      <c r="HK612">
        <f>IF($JE612&gt;=16,INDEX($GT:$GT,$JD612+16),"")</f>
      </c>
      <c r="HL612">
        <f>IF($JE612&gt;=17,INDEX($GT:$GT,$JD612+17),"")</f>
      </c>
      <c r="HM612">
        <f>IF($JE612&gt;=18,INDEX($GT:$GT,$JD612+18),"")</f>
      </c>
      <c r="HN612">
        <f>IF($JE612&gt;=19,INDEX($GT:$GT,$JD612+19),"")</f>
      </c>
      <c r="HO612">
        <f>IF($JE612&gt;=20,INDEX($GT:$GT,$JD612+20),"")</f>
      </c>
      <c r="HP612">
        <f>IF($JE612&gt;=21,INDEX($GT:$GT,$JD612+21),"")</f>
      </c>
      <c r="HQ612">
        <f>IF($JE612&gt;=22,INDEX($GT:$GT,$JD612+22),"")</f>
      </c>
      <c r="HR612">
        <f>IF($JE612&gt;=23,INDEX($GT:$GT,$JD612+23),"")</f>
      </c>
      <c r="HS612">
        <f>IF($JE612&gt;=24,INDEX($GT:$GT,$JD612+24),"")</f>
      </c>
      <c r="HT612">
        <f>IF($JE612&gt;=25,INDEX($GT:$GT,$JD612+25),"")</f>
      </c>
      <c r="HU612">
        <f>IF($JE612&gt;=26,INDEX($GT:$GT,$JD612+26),"")</f>
      </c>
      <c r="HV612">
        <f>IF($JE612&gt;=27,INDEX($GT:$GT,$JD612+27),"")</f>
      </c>
      <c r="HW612">
        <f>IF($JE612&gt;=28,INDEX($GT:$GT,$JD612+28),"")</f>
      </c>
      <c r="HX612">
        <f>IF($JE612&gt;=29,INDEX($GT:$GT,$JD612+29),"")</f>
      </c>
      <c r="HY612">
        <f>IF($JE612&gt;=30,INDEX($GT:$GT,$JD612+30),"")</f>
      </c>
      <c r="HZ612">
        <f>IF($JE612&gt;=31,INDEX($GT:$GT,$JD612+31),"")</f>
      </c>
      <c r="IA612">
        <f>IF($JE612&gt;=32,INDEX($GT:$GT,$JD612+32),"")</f>
      </c>
      <c r="IB612">
        <f>IF($JE612&gt;=33,INDEX($GT:$GT,$JD612+33),"")</f>
      </c>
      <c r="IC612">
        <f>IF($JE612&gt;=34,INDEX($GT:$GT,$JD612+34),"")</f>
      </c>
      <c r="ID612">
        <f>IF($JE612&gt;=35,INDEX($GT:$GT,$JD612+35),"")</f>
      </c>
      <c r="IE612">
        <f>IF($JE612&gt;=36,INDEX($GT:$GT,$JD612+36),"")</f>
      </c>
      <c r="IF612">
        <f>IF($JE612&gt;=37,INDEX($GT:$GT,$JD612+37),"")</f>
      </c>
      <c r="IG612">
        <f>IF($JE612&gt;=38,INDEX($GT:$GT,$JD612+38),"")</f>
      </c>
      <c r="IH612">
        <f>IF($JE612&gt;=39,INDEX($GT:$GT,$JD612+39),"")</f>
      </c>
      <c r="II612">
        <f>IF($JE612&gt;=40,INDEX($GT:$GT,$JD612+40),"")</f>
      </c>
      <c r="IJ612">
        <f>IF($JE612&gt;=41,INDEX($GT:$GT,$JD612+41),"")</f>
      </c>
      <c r="IK612">
        <f>IF($JE612&gt;=42,INDEX($GT:$GT,$JD612+42),"")</f>
      </c>
      <c r="IL612">
        <f>IF($JE612&gt;=43,INDEX($GT:$GT,$JD612+43),"")</f>
      </c>
      <c r="IM612">
        <f>IF($JE612&gt;=44,INDEX($GT:$GT,$JD612+44),"")</f>
      </c>
      <c r="IN612">
        <f>IF($JE612&gt;=45,INDEX($GT:$GT,$JD612+45),"")</f>
      </c>
      <c r="IO612">
        <f>IF($JE612&gt;=46,INDEX($GT:$GT,$JD612+46),"")</f>
      </c>
      <c r="IP612">
        <f>IF($JE612&gt;=47,INDEX($GT:$GT,$JD612+47),"")</f>
      </c>
      <c r="IQ612">
        <f>IF($JE612&gt;=48,INDEX($GT:$GT,$JD612+48),"")</f>
      </c>
      <c r="IR612">
        <f>IF($JE612&gt;=49,INDEX($GT:$GT,$JD612+49),"")</f>
      </c>
      <c r="IS612">
        <f>IF($JE612&gt;=50,INDEX($GT:$GT,$JD612+50),"")</f>
      </c>
      <c r="IT612">
        <f>IF($JE612&gt;=51,INDEX($GT:$GT,$JD612+51),"")</f>
      </c>
      <c r="IU612">
        <f>IF($JE612&gt;=52,INDEX($GT:$GT,$JD612+52),"")</f>
      </c>
      <c r="IV612">
        <f>IF($JE612&gt;=53,INDEX($GT:$GT,$JD612+53),"")</f>
      </c>
      <c r="IW612">
        <f>IF($JE612&gt;=54,INDEX($GT:$GT,$JD612+54),"")</f>
      </c>
      <c r="IX612">
        <f>IF($JE612&gt;=55,INDEX($GT:$GT,$JD612+55),"")</f>
      </c>
      <c r="IY612">
        <f>IF($JE612&gt;=56,INDEX($GT:$GT,$JD612+56),"")</f>
      </c>
      <c r="IZ612">
        <f>IF($JE612&gt;=57,INDEX($GT:$GT,$JD612+57),"")</f>
      </c>
      <c r="JA612">
        <f>IF($JE612&gt;=58,INDEX($GT:$GT,$JD612+58),"")</f>
      </c>
      <c r="JB612">
        <f>IF($JE612&gt;=59,INDEX($GT:$GT,$JD612+59),"")</f>
      </c>
      <c r="JC612">
        <f>IF($JE612&gt;=60,INDEX($GT:$GT,$JD612+60),"")</f>
      </c>
      <c r="JD612">
        <f>IFERROR(MATCH($GS612,$GT$2:$GT$322,0)+1,0)</f>
      </c>
      <c r="JE612">
        <f>IFERROR(INDEX($GU$2:$GU$322,MATCH($GS612,$GT$2:$GT$322,0)),0)</f>
      </c>
      <c r="JF612" t="s">
        <v>28</v>
      </c>
      <c r="JG612" t="s">
        <v>28</v>
      </c>
    </row>
    <row r="613" spans="1:267" x14ac:dyDescent="0.25">
      <c r="J613" s="1"/>
      <c r="K613" s="1"/>
      <c r="L613" s="1"/>
      <c r="M613" s="1"/>
      <c r="N613" s="1">
        <f>IFERROR(IF(FIND(" - ",$J613)&gt;0,MID($J613,FIND(" - ",$J613)+3,LEN($J613)),""),"")</f>
      </c>
      <c r="P613" s="1"/>
      <c r="S613" t="s">
        <v>28</v>
      </c>
      <c r="U613">
        <f>IF(OR($S613="",$T613=""),"",IFERROR($S613/$T613,0))</f>
      </c>
      <c r="V613">
        <f>IF($S613="","",
IF($K613="","",
IF(ISNUMBER(SEARCH("exempt",LOWER($K613))),0,
$S613*(VALUE(SUBSTITUTE($K613,"%",""))/100))))</f>
      </c>
      <c r="AB613">
        <f>IF($S613="","",
SUM($S613,$V613,$Z613,$W613,$Y613)-
IF($AA613="",0,VALUE($AA613)))</f>
      </c>
      <c r="AJ613" t="s">
        <v>1316</v>
      </c>
      <c r="AR613">
        <f>IFERROR(LEFT($J613,FIND(" - ",$J613)-1),$J613)</f>
      </c>
      <c r="AU613">
        <f>IF($CJ613&gt;=1,INDEX($AS:$AS,$CI613+1),"")</f>
      </c>
      <c r="AV613">
        <f>IF($CJ613&gt;=2,INDEX($AS:$AS,$CI613+2),"")</f>
      </c>
      <c r="AW613">
        <f>IF($CJ613&gt;=3,INDEX($AS:$AS,$CI613+3),"")</f>
      </c>
      <c r="AX613">
        <f>IF($CJ613&gt;=4,INDEX($AS:$AS,$CI613+4),"")</f>
      </c>
      <c r="AY613">
        <f>IF($CJ613&gt;=5,INDEX($AS:$AS,$CI613+5),"")</f>
      </c>
      <c r="AZ613">
        <f>IF($CJ613&gt;=6,INDEX($AS:$AS,$CI613+6),"")</f>
      </c>
      <c r="BA613">
        <f>IF($CJ613&gt;=7,INDEX($AS:$AS,$CI613+7),"")</f>
      </c>
      <c r="BB613">
        <f>IF($CJ613&gt;=8,INDEX($AS:$AS,$CI613+8),"")</f>
      </c>
      <c r="BC613">
        <f>IF($CJ613&gt;=9,INDEX($AS:$AS,$CI613+9),"")</f>
      </c>
      <c r="BD613">
        <f>IF($CJ613&gt;=10,INDEX($AS:$AS,$CI613+10),"")</f>
      </c>
      <c r="BE613">
        <f>IF($CJ613&gt;=11,INDEX($AS:$AS,$CI613+11),"")</f>
      </c>
      <c r="BF613">
        <f>IF($CJ613&gt;=12,INDEX($AS:$AS,$CI613+12),"")</f>
      </c>
      <c r="BG613">
        <f>IF($CJ613&gt;=13,INDEX($AS:$AS,$CI613+13),"")</f>
      </c>
      <c r="BH613">
        <f>IF($CJ613&gt;=14,INDEX($AS:$AS,$CI613+14),"")</f>
      </c>
      <c r="BI613">
        <f>IF($CJ613&gt;=15,INDEX($AS:$AS,$CI613+15),"")</f>
      </c>
      <c r="BJ613">
        <f>IF($CJ613&gt;=16,INDEX($AS:$AS,$CI613+16),"")</f>
      </c>
      <c r="BK613">
        <f>IF($CJ613&gt;=17,INDEX($AS:$AS,$CI613+17),"")</f>
      </c>
      <c r="BL613">
        <f>IF($CJ613&gt;=18,INDEX($AS:$AS,$CI613+18),"")</f>
      </c>
      <c r="BM613">
        <f>IF($CJ613&gt;=19,INDEX($AS:$AS,$CI613+19),"")</f>
      </c>
      <c r="BN613">
        <f>IF($CJ613&gt;=20,INDEX($AS:$AS,$CI613+20),"")</f>
      </c>
      <c r="BO613">
        <f>IF($CJ613&gt;=21,INDEX($AS:$AS,$CI613+21),"")</f>
      </c>
      <c r="BP613">
        <f>IF($CJ613&gt;=22,INDEX($AS:$AS,$CI613+22),"")</f>
      </c>
      <c r="BQ613">
        <f>IF($CJ613&gt;=23,INDEX($AS:$AS,$CI613+23),"")</f>
      </c>
      <c r="BR613">
        <f>IF($CJ613&gt;=24,INDEX($AS:$AS,$CI613+24),"")</f>
      </c>
      <c r="BS613">
        <f>IF($CJ613&gt;=25,INDEX($AS:$AS,$CI613+25),"")</f>
      </c>
      <c r="BT613">
        <f>IF($CJ613&gt;=26,INDEX($AS:$AS,$CI613+26),"")</f>
      </c>
      <c r="BU613">
        <f>IF($CJ613&gt;=27,INDEX($AS:$AS,$CI613+27),"")</f>
      </c>
      <c r="BV613">
        <f>IF($CJ613&gt;=28,INDEX($AS:$AS,$CI613+28),"")</f>
      </c>
      <c r="BW613">
        <f>IF($CJ613&gt;=29,INDEX($AS:$AS,$CI613+29),"")</f>
      </c>
      <c r="BX613">
        <f>IF($CJ613&gt;=30,INDEX($AS:$AS,$CI613+30),"")</f>
      </c>
      <c r="BY613">
        <f>IF($CJ613&gt;=31,INDEX($AS:$AS,$CI613+31),"")</f>
      </c>
      <c r="BZ613">
        <f>IF($CJ613&gt;=32,INDEX($AS:$AS,$CI613+32),"")</f>
      </c>
      <c r="CA613">
        <f>IF($CJ613&gt;=33,INDEX($AS:$AS,$CI613+33),"")</f>
      </c>
      <c r="CB613">
        <f>IF($CJ613&gt;=34,INDEX($AS:$AS,$CI613+34),"")</f>
      </c>
      <c r="CC613">
        <f>IF($CJ613&gt;=35,INDEX($AS:$AS,$CI613+35),"")</f>
      </c>
      <c r="CD613">
        <f>IF($CJ613&gt;=36,INDEX($AS:$AS,$CI613+36),"")</f>
      </c>
      <c r="CE613">
        <f>IF($CJ613&gt;=37,INDEX($AS:$AS,$CI613+37),"")</f>
      </c>
      <c r="CF613">
        <f>IF($CJ613&gt;=38,INDEX($AS:$AS,$CI613+38),"")</f>
      </c>
      <c r="CG613">
        <f>IF($CJ613&gt;=39,INDEX($AS:$AS,$CI613+39),"")</f>
      </c>
      <c r="CH613">
        <f>IF($CJ613&gt;=40,INDEX($AS:$AS,$CI613+40),"")</f>
      </c>
      <c r="CI613">
        <f>IFERROR(MATCH($AR613,$AS$2:$AS$133,0)+1,0)</f>
      </c>
      <c r="CJ613">
        <f>IFERROR(INDEX($AT$2:$AT$133,MATCH($AR613,$AS$2:$AS$133,0)),0)</f>
      </c>
      <c r="CK613">
        <f>IFERROR(LEFT($O613,FIND(" - ",$O613)-1),$O613)</f>
      </c>
      <c r="CL613" t="s">
        <v>113</v>
      </c>
      <c r="CN613">
        <f>IF($DI613&gt;=1,INDEX($CL:$CL,$DH613+1),"")</f>
      </c>
      <c r="CO613">
        <f>IF($DI613&gt;=2,INDEX($CL:$CL,$DH613+2),"")</f>
      </c>
      <c r="CP613">
        <f>IF($DI613&gt;=3,INDEX($CL:$CL,$DH613+3),"")</f>
      </c>
      <c r="CQ613">
        <f>IF($DI613&gt;=4,INDEX($CL:$CL,$DH613+4),"")</f>
      </c>
      <c r="CR613">
        <f>IF($DI613&gt;=5,INDEX($CL:$CL,$DH613+5),"")</f>
      </c>
      <c r="CS613">
        <f>IF($DI613&gt;=6,INDEX($CL:$CL,$DH613+6),"")</f>
      </c>
      <c r="CT613">
        <f>IF($DI613&gt;=7,INDEX($CL:$CL,$DH613+7),"")</f>
      </c>
      <c r="CU613">
        <f>IF($DI613&gt;=8,INDEX($CL:$CL,$DH613+8),"")</f>
      </c>
      <c r="CV613">
        <f>IF($DI613&gt;=9,INDEX($CL:$CL,$DH613+9),"")</f>
      </c>
      <c r="CW613">
        <f>IF($DI613&gt;=10,INDEX($CL:$CL,$DH613+10),"")</f>
      </c>
      <c r="CX613">
        <f>IF($DI613&gt;=11,INDEX($CL:$CL,$DH613+11),"")</f>
      </c>
      <c r="CY613">
        <f>IF($DI613&gt;=12,INDEX($CL:$CL,$DH613+12),"")</f>
      </c>
      <c r="CZ613">
        <f>IF($DI613&gt;=13,INDEX($CL:$CL,$DH613+13),"")</f>
      </c>
      <c r="DA613">
        <f>IF($DI613&gt;=14,INDEX($CL:$CL,$DH613+14),"")</f>
      </c>
      <c r="DB613">
        <f>IF($DI613&gt;=15,INDEX($CL:$CL,$DH613+15),"")</f>
      </c>
      <c r="DC613">
        <f>IF($DI613&gt;=16,INDEX($CL:$CL,$DH613+16),"")</f>
      </c>
      <c r="DD613">
        <f>IF($DI613&gt;=17,INDEX($CL:$CL,$DH613+17),"")</f>
      </c>
      <c r="DE613">
        <f>IF($DI613&gt;=18,INDEX($CL:$CL,$DH613+18),"")</f>
      </c>
      <c r="DF613">
        <f>IF($DI613&gt;=19,INDEX($CL:$CL,$DH613+19),"")</f>
      </c>
      <c r="DG613">
        <f>IF($DI613&gt;=20,INDEX($CL:$CL,$DH613+20),"")</f>
      </c>
      <c r="DH613">
        <f>IFERROR(MATCH($CK613,$CL$2:$CL$1558,0)+1,0)</f>
      </c>
      <c r="DI613">
        <f>IFERROR(INDEX($CM$2:$CM$1558,MATCH($CK613,$CL$2:$CL$1558,0)),0)</f>
      </c>
      <c r="DJ613">
        <f>IFERROR(INDEX($AQ:$AQ,MATCH($K613,$AP:$AP,0))&amp;"","")</f>
      </c>
      <c r="DN613">
        <f>IF($GQ613&gt;=1,INDEX($DK:$DK,$GP613+1),"")</f>
      </c>
      <c r="DO613">
        <f>IF($GQ613&gt;=2,INDEX($DK:$DK,$GP613+2),"")</f>
      </c>
      <c r="DP613">
        <f>IF($GQ613&gt;=3,INDEX($DK:$DK,$GP613+3),"")</f>
      </c>
      <c r="DQ613">
        <f>IF($GQ613&gt;=4,INDEX($DK:$DK,$GP613+4),"")</f>
      </c>
      <c r="DR613">
        <f>IF($GQ613&gt;=5,INDEX($DK:$DK,$GP613+5),"")</f>
      </c>
      <c r="DS613">
        <f>IF($GQ613&gt;=6,INDEX($DK:$DK,$GP613+6),"")</f>
      </c>
      <c r="DT613">
        <f>IF($GQ613&gt;=7,INDEX($DK:$DK,$GP613+7),"")</f>
      </c>
      <c r="DU613">
        <f>IF($GQ613&gt;=8,INDEX($DK:$DK,$GP613+8),"")</f>
      </c>
      <c r="DV613">
        <f>IF($GQ613&gt;=9,INDEX($DK:$DK,$GP613+9),"")</f>
      </c>
      <c r="DW613">
        <f>IF($GQ613&gt;=10,INDEX($DK:$DK,$GP613+10),"")</f>
      </c>
      <c r="DX613">
        <f>IF($GQ613&gt;=11,INDEX($DK:$DK,$GP613+11),"")</f>
      </c>
      <c r="DY613">
        <f>IF($GQ613&gt;=12,INDEX($DK:$DK,$GP613+12),"")</f>
      </c>
      <c r="DZ613">
        <f>IF($GQ613&gt;=13,INDEX($DK:$DK,$GP613+13),"")</f>
      </c>
      <c r="EA613">
        <f>IF($GQ613&gt;=14,INDEX($DK:$DK,$GP613+14),"")</f>
      </c>
      <c r="EB613">
        <f>IF($GQ613&gt;=15,INDEX($DK:$DK,$GP613+15),"")</f>
      </c>
      <c r="EC613">
        <f>IF($GQ613&gt;=16,INDEX($DK:$DK,$GP613+16),"")</f>
      </c>
      <c r="ED613">
        <f>IF($GQ613&gt;=17,INDEX($DK:$DK,$GP613+17),"")</f>
      </c>
      <c r="EE613">
        <f>IF($GQ613&gt;=18,INDEX($DK:$DK,$GP613+18),"")</f>
      </c>
      <c r="EF613">
        <f>IF($GQ613&gt;=19,INDEX($DK:$DK,$GP613+19),"")</f>
      </c>
      <c r="EG613">
        <f>IF($GQ613&gt;=20,INDEX($DK:$DK,$GP613+20),"")</f>
      </c>
      <c r="EH613">
        <f>IF($GQ613&gt;=21,INDEX($DK:$DK,$GP613+21),"")</f>
      </c>
      <c r="EI613">
        <f>IF($GQ613&gt;=22,INDEX($DK:$DK,$GP613+22),"")</f>
      </c>
      <c r="EJ613">
        <f>IF($GQ613&gt;=23,INDEX($DK:$DK,$GP613+23),"")</f>
      </c>
      <c r="EK613">
        <f>IF($GQ613&gt;=24,INDEX($DK:$DK,$GP613+24),"")</f>
      </c>
      <c r="EL613">
        <f>IF($GQ613&gt;=25,INDEX($DK:$DK,$GP613+25),"")</f>
      </c>
      <c r="EM613">
        <f>IF($GQ613&gt;=26,INDEX($DK:$DK,$GP613+26),"")</f>
      </c>
      <c r="EN613">
        <f>IF($GQ613&gt;=27,INDEX($DK:$DK,$GP613+27),"")</f>
      </c>
      <c r="EO613">
        <f>IF($GQ613&gt;=28,INDEX($DK:$DK,$GP613+28),"")</f>
      </c>
      <c r="EP613">
        <f>IF($GQ613&gt;=29,INDEX($DK:$DK,$GP613+29),"")</f>
      </c>
      <c r="EQ613">
        <f>IF($GQ613&gt;=30,INDEX($DK:$DK,$GP613+30),"")</f>
      </c>
      <c r="ER613">
        <f>IF($GQ613&gt;=31,INDEX($DK:$DK,$GP613+31),"")</f>
      </c>
      <c r="ES613">
        <f>IF($GQ613&gt;=32,INDEX($DK:$DK,$GP613+32),"")</f>
      </c>
      <c r="ET613">
        <f>IF($GQ613&gt;=33,INDEX($DK:$DK,$GP613+33),"")</f>
      </c>
      <c r="EU613">
        <f>IF($GQ613&gt;=34,INDEX($DK:$DK,$GP613+34),"")</f>
      </c>
      <c r="EV613">
        <f>IF($GQ613&gt;=35,INDEX($DK:$DK,$GP613+35),"")</f>
      </c>
      <c r="EW613">
        <f>IF($GQ613&gt;=36,INDEX($DK:$DK,$GP613+36),"")</f>
      </c>
      <c r="EX613">
        <f>IF($GQ613&gt;=37,INDEX($DK:$DK,$GP613+37),"")</f>
      </c>
      <c r="EY613">
        <f>IF($GQ613&gt;=38,INDEX($DK:$DK,$GP613+38),"")</f>
      </c>
      <c r="EZ613">
        <f>IF($GQ613&gt;=39,INDEX($DK:$DK,$GP613+39),"")</f>
      </c>
      <c r="FA613">
        <f>IF($GQ613&gt;=40,INDEX($DK:$DK,$GP613+40),"")</f>
      </c>
      <c r="FB613">
        <f>IF($GQ613&gt;=1,INDEX($DL:$DL,$GP613+1),"")</f>
      </c>
      <c r="FC613">
        <f>IF($GQ613&gt;=2,INDEX($DL:$DL,$GP613+2),"")</f>
      </c>
      <c r="FD613">
        <f>IF($GQ613&gt;=3,INDEX($DL:$DL,$GP613+3),"")</f>
      </c>
      <c r="FE613">
        <f>IF($GQ613&gt;=4,INDEX($DL:$DL,$GP613+4),"")</f>
      </c>
      <c r="FF613">
        <f>IF($GQ613&gt;=5,INDEX($DL:$DL,$GP613+5),"")</f>
      </c>
      <c r="FG613">
        <f>IF($GQ613&gt;=6,INDEX($DL:$DL,$GP613+6),"")</f>
      </c>
      <c r="FH613">
        <f>IF($GQ613&gt;=7,INDEX($DL:$DL,$GP613+7),"")</f>
      </c>
      <c r="FI613">
        <f>IF($GQ613&gt;=8,INDEX($DL:$DL,$GP613+8),"")</f>
      </c>
      <c r="FJ613">
        <f>IF($GQ613&gt;=9,INDEX($DL:$DL,$GP613+9),"")</f>
      </c>
      <c r="FK613">
        <f>IF($GQ613&gt;=10,INDEX($DL:$DL,$GP613+10),"")</f>
      </c>
      <c r="FL613">
        <f>IF($GQ613&gt;=11,INDEX($DL:$DL,$GP613+11),"")</f>
      </c>
      <c r="FM613">
        <f>IF($GQ613&gt;=12,INDEX($DL:$DL,$GP613+12),"")</f>
      </c>
      <c r="FN613">
        <f>IF($GQ613&gt;=13,INDEX($DL:$DL,$GP613+13),"")</f>
      </c>
      <c r="FO613">
        <f>IF($GQ613&gt;=14,INDEX($DL:$DL,$GP613+14),"")</f>
      </c>
      <c r="FP613">
        <f>IF($GQ613&gt;=15,INDEX($DL:$DL,$GP613+15),"")</f>
      </c>
      <c r="FQ613">
        <f>IF($GQ613&gt;=16,INDEX($DL:$DL,$GP613+16),"")</f>
      </c>
      <c r="FR613">
        <f>IF($GQ613&gt;=17,INDEX($DL:$DL,$GP613+17),"")</f>
      </c>
      <c r="FS613">
        <f>IF($GQ613&gt;=18,INDEX($DL:$DL,$GP613+18),"")</f>
      </c>
      <c r="FT613">
        <f>IF($GQ613&gt;=19,INDEX($DL:$DL,$GP613+19),"")</f>
      </c>
      <c r="FU613">
        <f>IF($GQ613&gt;=20,INDEX($DL:$DL,$GP613+20),"")</f>
      </c>
      <c r="FV613">
        <f>IF($GQ613&gt;=21,INDEX($DL:$DL,$GP613+21),"")</f>
      </c>
      <c r="FW613">
        <f>IF($GQ613&gt;=22,INDEX($DL:$DL,$GP613+22),"")</f>
      </c>
      <c r="FX613">
        <f>IF($GQ613&gt;=23,INDEX($DL:$DL,$GP613+23),"")</f>
      </c>
      <c r="FY613">
        <f>IF($GQ613&gt;=24,INDEX($DL:$DL,$GP613+24),"")</f>
      </c>
      <c r="FZ613">
        <f>IF($GQ613&gt;=25,INDEX($DL:$DL,$GP613+25),"")</f>
      </c>
      <c r="GA613">
        <f>IF($GQ613&gt;=26,INDEX($DL:$DL,$GP613+26),"")</f>
      </c>
      <c r="GB613">
        <f>IF($GQ613&gt;=27,INDEX($DL:$DL,$GP613+27),"")</f>
      </c>
      <c r="GC613">
        <f>IF($GQ613&gt;=28,INDEX($DL:$DL,$GP613+28),"")</f>
      </c>
      <c r="GD613">
        <f>IF($GQ613&gt;=29,INDEX($DL:$DL,$GP613+29),"")</f>
      </c>
      <c r="GE613">
        <f>IF($GQ613&gt;=30,INDEX($DL:$DL,$GP613+30),"")</f>
      </c>
      <c r="GF613">
        <f>IF($GQ613&gt;=31,INDEX($DL:$DL,$GP613+31),"")</f>
      </c>
      <c r="GG613">
        <f>IF($GQ613&gt;=32,INDEX($DL:$DL,$GP613+32),"")</f>
      </c>
      <c r="GH613">
        <f>IF($GQ613&gt;=33,INDEX($DL:$DL,$GP613+33),"")</f>
      </c>
      <c r="GI613">
        <f>IF($GQ613&gt;=34,INDEX($DL:$DL,$GP613+34),"")</f>
      </c>
      <c r="GJ613">
        <f>IF($GQ613&gt;=35,INDEX($DL:$DL,$GP613+35),"")</f>
      </c>
      <c r="GK613">
        <f>IF($GQ613&gt;=36,INDEX($DL:$DL,$GP613+36),"")</f>
      </c>
      <c r="GL613">
        <f>IF($GQ613&gt;=37,INDEX($DL:$DL,$GP613+37),"")</f>
      </c>
      <c r="GM613">
        <f>IF($GQ613&gt;=38,INDEX($DL:$DL,$GP613+38),"")</f>
      </c>
      <c r="GN613">
        <f>IF($GQ613&gt;=39,INDEX($DL:$DL,$GP613+39),"")</f>
      </c>
      <c r="GO613">
        <f>IF($GQ613&gt;=40,INDEX($DL:$DL,$GP613+40),"")</f>
      </c>
      <c r="GP613">
        <f>IFERROR(MATCH($DJ613,$DK$2:$DK$148,0)+1,0)</f>
      </c>
      <c r="GQ613">
        <f>IFERROR(INDEX($DM$2:$DM$148,MATCH($DJ613,$DK$2:$DK$148,0)),0)</f>
      </c>
      <c r="GR613">
        <f>IFERROR(MATCH($L613,$DN$613:$FA$613,0),0)</f>
      </c>
      <c r="GS613">
        <f>IF($GR613&gt;0,INDEX($FB$613:$GO$613,$GR613),"")</f>
      </c>
      <c r="GV613">
        <f>IF($JE613&gt;=1,INDEX($GT:$GT,$JD613+1),"")</f>
      </c>
      <c r="GW613">
        <f>IF($JE613&gt;=2,INDEX($GT:$GT,$JD613+2),"")</f>
      </c>
      <c r="GX613">
        <f>IF($JE613&gt;=3,INDEX($GT:$GT,$JD613+3),"")</f>
      </c>
      <c r="GY613">
        <f>IF($JE613&gt;=4,INDEX($GT:$GT,$JD613+4),"")</f>
      </c>
      <c r="GZ613">
        <f>IF($JE613&gt;=5,INDEX($GT:$GT,$JD613+5),"")</f>
      </c>
      <c r="HA613">
        <f>IF($JE613&gt;=6,INDEX($GT:$GT,$JD613+6),"")</f>
      </c>
      <c r="HB613">
        <f>IF($JE613&gt;=7,INDEX($GT:$GT,$JD613+7),"")</f>
      </c>
      <c r="HC613">
        <f>IF($JE613&gt;=8,INDEX($GT:$GT,$JD613+8),"")</f>
      </c>
      <c r="HD613">
        <f>IF($JE613&gt;=9,INDEX($GT:$GT,$JD613+9),"")</f>
      </c>
      <c r="HE613">
        <f>IF($JE613&gt;=10,INDEX($GT:$GT,$JD613+10),"")</f>
      </c>
      <c r="HF613">
        <f>IF($JE613&gt;=11,INDEX($GT:$GT,$JD613+11),"")</f>
      </c>
      <c r="HG613">
        <f>IF($JE613&gt;=12,INDEX($GT:$GT,$JD613+12),"")</f>
      </c>
      <c r="HH613">
        <f>IF($JE613&gt;=13,INDEX($GT:$GT,$JD613+13),"")</f>
      </c>
      <c r="HI613">
        <f>IF($JE613&gt;=14,INDEX($GT:$GT,$JD613+14),"")</f>
      </c>
      <c r="HJ613">
        <f>IF($JE613&gt;=15,INDEX($GT:$GT,$JD613+15),"")</f>
      </c>
      <c r="HK613">
        <f>IF($JE613&gt;=16,INDEX($GT:$GT,$JD613+16),"")</f>
      </c>
      <c r="HL613">
        <f>IF($JE613&gt;=17,INDEX($GT:$GT,$JD613+17),"")</f>
      </c>
      <c r="HM613">
        <f>IF($JE613&gt;=18,INDEX($GT:$GT,$JD613+18),"")</f>
      </c>
      <c r="HN613">
        <f>IF($JE613&gt;=19,INDEX($GT:$GT,$JD613+19),"")</f>
      </c>
      <c r="HO613">
        <f>IF($JE613&gt;=20,INDEX($GT:$GT,$JD613+20),"")</f>
      </c>
      <c r="HP613">
        <f>IF($JE613&gt;=21,INDEX($GT:$GT,$JD613+21),"")</f>
      </c>
      <c r="HQ613">
        <f>IF($JE613&gt;=22,INDEX($GT:$GT,$JD613+22),"")</f>
      </c>
      <c r="HR613">
        <f>IF($JE613&gt;=23,INDEX($GT:$GT,$JD613+23),"")</f>
      </c>
      <c r="HS613">
        <f>IF($JE613&gt;=24,INDEX($GT:$GT,$JD613+24),"")</f>
      </c>
      <c r="HT613">
        <f>IF($JE613&gt;=25,INDEX($GT:$GT,$JD613+25),"")</f>
      </c>
      <c r="HU613">
        <f>IF($JE613&gt;=26,INDEX($GT:$GT,$JD613+26),"")</f>
      </c>
      <c r="HV613">
        <f>IF($JE613&gt;=27,INDEX($GT:$GT,$JD613+27),"")</f>
      </c>
      <c r="HW613">
        <f>IF($JE613&gt;=28,INDEX($GT:$GT,$JD613+28),"")</f>
      </c>
      <c r="HX613">
        <f>IF($JE613&gt;=29,INDEX($GT:$GT,$JD613+29),"")</f>
      </c>
      <c r="HY613">
        <f>IF($JE613&gt;=30,INDEX($GT:$GT,$JD613+30),"")</f>
      </c>
      <c r="HZ613">
        <f>IF($JE613&gt;=31,INDEX($GT:$GT,$JD613+31),"")</f>
      </c>
      <c r="IA613">
        <f>IF($JE613&gt;=32,INDEX($GT:$GT,$JD613+32),"")</f>
      </c>
      <c r="IB613">
        <f>IF($JE613&gt;=33,INDEX($GT:$GT,$JD613+33),"")</f>
      </c>
      <c r="IC613">
        <f>IF($JE613&gt;=34,INDEX($GT:$GT,$JD613+34),"")</f>
      </c>
      <c r="ID613">
        <f>IF($JE613&gt;=35,INDEX($GT:$GT,$JD613+35),"")</f>
      </c>
      <c r="IE613">
        <f>IF($JE613&gt;=36,INDEX($GT:$GT,$JD613+36),"")</f>
      </c>
      <c r="IF613">
        <f>IF($JE613&gt;=37,INDEX($GT:$GT,$JD613+37),"")</f>
      </c>
      <c r="IG613">
        <f>IF($JE613&gt;=38,INDEX($GT:$GT,$JD613+38),"")</f>
      </c>
      <c r="IH613">
        <f>IF($JE613&gt;=39,INDEX($GT:$GT,$JD613+39),"")</f>
      </c>
      <c r="II613">
        <f>IF($JE613&gt;=40,INDEX($GT:$GT,$JD613+40),"")</f>
      </c>
      <c r="IJ613">
        <f>IF($JE613&gt;=41,INDEX($GT:$GT,$JD613+41),"")</f>
      </c>
      <c r="IK613">
        <f>IF($JE613&gt;=42,INDEX($GT:$GT,$JD613+42),"")</f>
      </c>
      <c r="IL613">
        <f>IF($JE613&gt;=43,INDEX($GT:$GT,$JD613+43),"")</f>
      </c>
      <c r="IM613">
        <f>IF($JE613&gt;=44,INDEX($GT:$GT,$JD613+44),"")</f>
      </c>
      <c r="IN613">
        <f>IF($JE613&gt;=45,INDEX($GT:$GT,$JD613+45),"")</f>
      </c>
      <c r="IO613">
        <f>IF($JE613&gt;=46,INDEX($GT:$GT,$JD613+46),"")</f>
      </c>
      <c r="IP613">
        <f>IF($JE613&gt;=47,INDEX($GT:$GT,$JD613+47),"")</f>
      </c>
      <c r="IQ613">
        <f>IF($JE613&gt;=48,INDEX($GT:$GT,$JD613+48),"")</f>
      </c>
      <c r="IR613">
        <f>IF($JE613&gt;=49,INDEX($GT:$GT,$JD613+49),"")</f>
      </c>
      <c r="IS613">
        <f>IF($JE613&gt;=50,INDEX($GT:$GT,$JD613+50),"")</f>
      </c>
      <c r="IT613">
        <f>IF($JE613&gt;=51,INDEX($GT:$GT,$JD613+51),"")</f>
      </c>
      <c r="IU613">
        <f>IF($JE613&gt;=52,INDEX($GT:$GT,$JD613+52),"")</f>
      </c>
      <c r="IV613">
        <f>IF($JE613&gt;=53,INDEX($GT:$GT,$JD613+53),"")</f>
      </c>
      <c r="IW613">
        <f>IF($JE613&gt;=54,INDEX($GT:$GT,$JD613+54),"")</f>
      </c>
      <c r="IX613">
        <f>IF($JE613&gt;=55,INDEX($GT:$GT,$JD613+55),"")</f>
      </c>
      <c r="IY613">
        <f>IF($JE613&gt;=56,INDEX($GT:$GT,$JD613+56),"")</f>
      </c>
      <c r="IZ613">
        <f>IF($JE613&gt;=57,INDEX($GT:$GT,$JD613+57),"")</f>
      </c>
      <c r="JA613">
        <f>IF($JE613&gt;=58,INDEX($GT:$GT,$JD613+58),"")</f>
      </c>
      <c r="JB613">
        <f>IF($JE613&gt;=59,INDEX($GT:$GT,$JD613+59),"")</f>
      </c>
      <c r="JC613">
        <f>IF($JE613&gt;=60,INDEX($GT:$GT,$JD613+60),"")</f>
      </c>
      <c r="JD613">
        <f>IFERROR(MATCH($GS613,$GT$2:$GT$322,0)+1,0)</f>
      </c>
      <c r="JE613">
        <f>IFERROR(INDEX($GU$2:$GU$322,MATCH($GS613,$GT$2:$GT$322,0)),0)</f>
      </c>
      <c r="JF613" t="s">
        <v>28</v>
      </c>
      <c r="JG613" t="s">
        <v>28</v>
      </c>
    </row>
    <row r="614" spans="1:267" x14ac:dyDescent="0.25">
      <c r="J614" s="1"/>
      <c r="K614" s="1"/>
      <c r="L614" s="1"/>
      <c r="M614" s="1"/>
      <c r="N614" s="1">
        <f>IFERROR(IF(FIND(" - ",$J614)&gt;0,MID($J614,FIND(" - ",$J614)+3,LEN($J614)),""),"")</f>
      </c>
      <c r="P614" s="1"/>
      <c r="S614" t="s">
        <v>28</v>
      </c>
      <c r="U614">
        <f>IF(OR($S614="",$T614=""),"",IFERROR($S614/$T614,0))</f>
      </c>
      <c r="V614">
        <f>IF($S614="","",
IF($K614="","",
IF(ISNUMBER(SEARCH("exempt",LOWER($K614))),0,
$S614*(VALUE(SUBSTITUTE($K614,"%",""))/100))))</f>
      </c>
      <c r="AB614">
        <f>IF($S614="","",
SUM($S614,$V614,$Z614,$W614,$Y614)-
IF($AA614="",0,VALUE($AA614)))</f>
      </c>
      <c r="AJ614" t="s">
        <v>1317</v>
      </c>
      <c r="AR614">
        <f>IFERROR(LEFT($J614,FIND(" - ",$J614)-1),$J614)</f>
      </c>
      <c r="AU614">
        <f>IF($CJ614&gt;=1,INDEX($AS:$AS,$CI614+1),"")</f>
      </c>
      <c r="AV614">
        <f>IF($CJ614&gt;=2,INDEX($AS:$AS,$CI614+2),"")</f>
      </c>
      <c r="AW614">
        <f>IF($CJ614&gt;=3,INDEX($AS:$AS,$CI614+3),"")</f>
      </c>
      <c r="AX614">
        <f>IF($CJ614&gt;=4,INDEX($AS:$AS,$CI614+4),"")</f>
      </c>
      <c r="AY614">
        <f>IF($CJ614&gt;=5,INDEX($AS:$AS,$CI614+5),"")</f>
      </c>
      <c r="AZ614">
        <f>IF($CJ614&gt;=6,INDEX($AS:$AS,$CI614+6),"")</f>
      </c>
      <c r="BA614">
        <f>IF($CJ614&gt;=7,INDEX($AS:$AS,$CI614+7),"")</f>
      </c>
      <c r="BB614">
        <f>IF($CJ614&gt;=8,INDEX($AS:$AS,$CI614+8),"")</f>
      </c>
      <c r="BC614">
        <f>IF($CJ614&gt;=9,INDEX($AS:$AS,$CI614+9),"")</f>
      </c>
      <c r="BD614">
        <f>IF($CJ614&gt;=10,INDEX($AS:$AS,$CI614+10),"")</f>
      </c>
      <c r="BE614">
        <f>IF($CJ614&gt;=11,INDEX($AS:$AS,$CI614+11),"")</f>
      </c>
      <c r="BF614">
        <f>IF($CJ614&gt;=12,INDEX($AS:$AS,$CI614+12),"")</f>
      </c>
      <c r="BG614">
        <f>IF($CJ614&gt;=13,INDEX($AS:$AS,$CI614+13),"")</f>
      </c>
      <c r="BH614">
        <f>IF($CJ614&gt;=14,INDEX($AS:$AS,$CI614+14),"")</f>
      </c>
      <c r="BI614">
        <f>IF($CJ614&gt;=15,INDEX($AS:$AS,$CI614+15),"")</f>
      </c>
      <c r="BJ614">
        <f>IF($CJ614&gt;=16,INDEX($AS:$AS,$CI614+16),"")</f>
      </c>
      <c r="BK614">
        <f>IF($CJ614&gt;=17,INDEX($AS:$AS,$CI614+17),"")</f>
      </c>
      <c r="BL614">
        <f>IF($CJ614&gt;=18,INDEX($AS:$AS,$CI614+18),"")</f>
      </c>
      <c r="BM614">
        <f>IF($CJ614&gt;=19,INDEX($AS:$AS,$CI614+19),"")</f>
      </c>
      <c r="BN614">
        <f>IF($CJ614&gt;=20,INDEX($AS:$AS,$CI614+20),"")</f>
      </c>
      <c r="BO614">
        <f>IF($CJ614&gt;=21,INDEX($AS:$AS,$CI614+21),"")</f>
      </c>
      <c r="BP614">
        <f>IF($CJ614&gt;=22,INDEX($AS:$AS,$CI614+22),"")</f>
      </c>
      <c r="BQ614">
        <f>IF($CJ614&gt;=23,INDEX($AS:$AS,$CI614+23),"")</f>
      </c>
      <c r="BR614">
        <f>IF($CJ614&gt;=24,INDEX($AS:$AS,$CI614+24),"")</f>
      </c>
      <c r="BS614">
        <f>IF($CJ614&gt;=25,INDEX($AS:$AS,$CI614+25),"")</f>
      </c>
      <c r="BT614">
        <f>IF($CJ614&gt;=26,INDEX($AS:$AS,$CI614+26),"")</f>
      </c>
      <c r="BU614">
        <f>IF($CJ614&gt;=27,INDEX($AS:$AS,$CI614+27),"")</f>
      </c>
      <c r="BV614">
        <f>IF($CJ614&gt;=28,INDEX($AS:$AS,$CI614+28),"")</f>
      </c>
      <c r="BW614">
        <f>IF($CJ614&gt;=29,INDEX($AS:$AS,$CI614+29),"")</f>
      </c>
      <c r="BX614">
        <f>IF($CJ614&gt;=30,INDEX($AS:$AS,$CI614+30),"")</f>
      </c>
      <c r="BY614">
        <f>IF($CJ614&gt;=31,INDEX($AS:$AS,$CI614+31),"")</f>
      </c>
      <c r="BZ614">
        <f>IF($CJ614&gt;=32,INDEX($AS:$AS,$CI614+32),"")</f>
      </c>
      <c r="CA614">
        <f>IF($CJ614&gt;=33,INDEX($AS:$AS,$CI614+33),"")</f>
      </c>
      <c r="CB614">
        <f>IF($CJ614&gt;=34,INDEX($AS:$AS,$CI614+34),"")</f>
      </c>
      <c r="CC614">
        <f>IF($CJ614&gt;=35,INDEX($AS:$AS,$CI614+35),"")</f>
      </c>
      <c r="CD614">
        <f>IF($CJ614&gt;=36,INDEX($AS:$AS,$CI614+36),"")</f>
      </c>
      <c r="CE614">
        <f>IF($CJ614&gt;=37,INDEX($AS:$AS,$CI614+37),"")</f>
      </c>
      <c r="CF614">
        <f>IF($CJ614&gt;=38,INDEX($AS:$AS,$CI614+38),"")</f>
      </c>
      <c r="CG614">
        <f>IF($CJ614&gt;=39,INDEX($AS:$AS,$CI614+39),"")</f>
      </c>
      <c r="CH614">
        <f>IF($CJ614&gt;=40,INDEX($AS:$AS,$CI614+40),"")</f>
      </c>
      <c r="CI614">
        <f>IFERROR(MATCH($AR614,$AS$2:$AS$133,0)+1,0)</f>
      </c>
      <c r="CJ614">
        <f>IFERROR(INDEX($AT$2:$AT$133,MATCH($AR614,$AS$2:$AS$133,0)),0)</f>
      </c>
      <c r="CK614">
        <f>IFERROR(LEFT($O614,FIND(" - ",$O614)-1),$O614)</f>
      </c>
      <c r="CL614" t="s">
        <v>1318</v>
      </c>
      <c r="CM614">
        <v>1</v>
      </c>
      <c r="CN614">
        <f>IF($DI614&gt;=1,INDEX($CL:$CL,$DH614+1),"")</f>
      </c>
      <c r="CO614">
        <f>IF($DI614&gt;=2,INDEX($CL:$CL,$DH614+2),"")</f>
      </c>
      <c r="CP614">
        <f>IF($DI614&gt;=3,INDEX($CL:$CL,$DH614+3),"")</f>
      </c>
      <c r="CQ614">
        <f>IF($DI614&gt;=4,INDEX($CL:$CL,$DH614+4),"")</f>
      </c>
      <c r="CR614">
        <f>IF($DI614&gt;=5,INDEX($CL:$CL,$DH614+5),"")</f>
      </c>
      <c r="CS614">
        <f>IF($DI614&gt;=6,INDEX($CL:$CL,$DH614+6),"")</f>
      </c>
      <c r="CT614">
        <f>IF($DI614&gt;=7,INDEX($CL:$CL,$DH614+7),"")</f>
      </c>
      <c r="CU614">
        <f>IF($DI614&gt;=8,INDEX($CL:$CL,$DH614+8),"")</f>
      </c>
      <c r="CV614">
        <f>IF($DI614&gt;=9,INDEX($CL:$CL,$DH614+9),"")</f>
      </c>
      <c r="CW614">
        <f>IF($DI614&gt;=10,INDEX($CL:$CL,$DH614+10),"")</f>
      </c>
      <c r="CX614">
        <f>IF($DI614&gt;=11,INDEX($CL:$CL,$DH614+11),"")</f>
      </c>
      <c r="CY614">
        <f>IF($DI614&gt;=12,INDEX($CL:$CL,$DH614+12),"")</f>
      </c>
      <c r="CZ614">
        <f>IF($DI614&gt;=13,INDEX($CL:$CL,$DH614+13),"")</f>
      </c>
      <c r="DA614">
        <f>IF($DI614&gt;=14,INDEX($CL:$CL,$DH614+14),"")</f>
      </c>
      <c r="DB614">
        <f>IF($DI614&gt;=15,INDEX($CL:$CL,$DH614+15),"")</f>
      </c>
      <c r="DC614">
        <f>IF($DI614&gt;=16,INDEX($CL:$CL,$DH614+16),"")</f>
      </c>
      <c r="DD614">
        <f>IF($DI614&gt;=17,INDEX($CL:$CL,$DH614+17),"")</f>
      </c>
      <c r="DE614">
        <f>IF($DI614&gt;=18,INDEX($CL:$CL,$DH614+18),"")</f>
      </c>
      <c r="DF614">
        <f>IF($DI614&gt;=19,INDEX($CL:$CL,$DH614+19),"")</f>
      </c>
      <c r="DG614">
        <f>IF($DI614&gt;=20,INDEX($CL:$CL,$DH614+20),"")</f>
      </c>
      <c r="DH614">
        <f>IFERROR(MATCH($CK614,$CL$2:$CL$1558,0)+1,0)</f>
      </c>
      <c r="DI614">
        <f>IFERROR(INDEX($CM$2:$CM$1558,MATCH($CK614,$CL$2:$CL$1558,0)),0)</f>
      </c>
      <c r="DJ614">
        <f>IFERROR(INDEX($AQ:$AQ,MATCH($K614,$AP:$AP,0))&amp;"","")</f>
      </c>
      <c r="DN614">
        <f>IF($GQ614&gt;=1,INDEX($DK:$DK,$GP614+1),"")</f>
      </c>
      <c r="DO614">
        <f>IF($GQ614&gt;=2,INDEX($DK:$DK,$GP614+2),"")</f>
      </c>
      <c r="DP614">
        <f>IF($GQ614&gt;=3,INDEX($DK:$DK,$GP614+3),"")</f>
      </c>
      <c r="DQ614">
        <f>IF($GQ614&gt;=4,INDEX($DK:$DK,$GP614+4),"")</f>
      </c>
      <c r="DR614">
        <f>IF($GQ614&gt;=5,INDEX($DK:$DK,$GP614+5),"")</f>
      </c>
      <c r="DS614">
        <f>IF($GQ614&gt;=6,INDEX($DK:$DK,$GP614+6),"")</f>
      </c>
      <c r="DT614">
        <f>IF($GQ614&gt;=7,INDEX($DK:$DK,$GP614+7),"")</f>
      </c>
      <c r="DU614">
        <f>IF($GQ614&gt;=8,INDEX($DK:$DK,$GP614+8),"")</f>
      </c>
      <c r="DV614">
        <f>IF($GQ614&gt;=9,INDEX($DK:$DK,$GP614+9),"")</f>
      </c>
      <c r="DW614">
        <f>IF($GQ614&gt;=10,INDEX($DK:$DK,$GP614+10),"")</f>
      </c>
      <c r="DX614">
        <f>IF($GQ614&gt;=11,INDEX($DK:$DK,$GP614+11),"")</f>
      </c>
      <c r="DY614">
        <f>IF($GQ614&gt;=12,INDEX($DK:$DK,$GP614+12),"")</f>
      </c>
      <c r="DZ614">
        <f>IF($GQ614&gt;=13,INDEX($DK:$DK,$GP614+13),"")</f>
      </c>
      <c r="EA614">
        <f>IF($GQ614&gt;=14,INDEX($DK:$DK,$GP614+14),"")</f>
      </c>
      <c r="EB614">
        <f>IF($GQ614&gt;=15,INDEX($DK:$DK,$GP614+15),"")</f>
      </c>
      <c r="EC614">
        <f>IF($GQ614&gt;=16,INDEX($DK:$DK,$GP614+16),"")</f>
      </c>
      <c r="ED614">
        <f>IF($GQ614&gt;=17,INDEX($DK:$DK,$GP614+17),"")</f>
      </c>
      <c r="EE614">
        <f>IF($GQ614&gt;=18,INDEX($DK:$DK,$GP614+18),"")</f>
      </c>
      <c r="EF614">
        <f>IF($GQ614&gt;=19,INDEX($DK:$DK,$GP614+19),"")</f>
      </c>
      <c r="EG614">
        <f>IF($GQ614&gt;=20,INDEX($DK:$DK,$GP614+20),"")</f>
      </c>
      <c r="EH614">
        <f>IF($GQ614&gt;=21,INDEX($DK:$DK,$GP614+21),"")</f>
      </c>
      <c r="EI614">
        <f>IF($GQ614&gt;=22,INDEX($DK:$DK,$GP614+22),"")</f>
      </c>
      <c r="EJ614">
        <f>IF($GQ614&gt;=23,INDEX($DK:$DK,$GP614+23),"")</f>
      </c>
      <c r="EK614">
        <f>IF($GQ614&gt;=24,INDEX($DK:$DK,$GP614+24),"")</f>
      </c>
      <c r="EL614">
        <f>IF($GQ614&gt;=25,INDEX($DK:$DK,$GP614+25),"")</f>
      </c>
      <c r="EM614">
        <f>IF($GQ614&gt;=26,INDEX($DK:$DK,$GP614+26),"")</f>
      </c>
      <c r="EN614">
        <f>IF($GQ614&gt;=27,INDEX($DK:$DK,$GP614+27),"")</f>
      </c>
      <c r="EO614">
        <f>IF($GQ614&gt;=28,INDEX($DK:$DK,$GP614+28),"")</f>
      </c>
      <c r="EP614">
        <f>IF($GQ614&gt;=29,INDEX($DK:$DK,$GP614+29),"")</f>
      </c>
      <c r="EQ614">
        <f>IF($GQ614&gt;=30,INDEX($DK:$DK,$GP614+30),"")</f>
      </c>
      <c r="ER614">
        <f>IF($GQ614&gt;=31,INDEX($DK:$DK,$GP614+31),"")</f>
      </c>
      <c r="ES614">
        <f>IF($GQ614&gt;=32,INDEX($DK:$DK,$GP614+32),"")</f>
      </c>
      <c r="ET614">
        <f>IF($GQ614&gt;=33,INDEX($DK:$DK,$GP614+33),"")</f>
      </c>
      <c r="EU614">
        <f>IF($GQ614&gt;=34,INDEX($DK:$DK,$GP614+34),"")</f>
      </c>
      <c r="EV614">
        <f>IF($GQ614&gt;=35,INDEX($DK:$DK,$GP614+35),"")</f>
      </c>
      <c r="EW614">
        <f>IF($GQ614&gt;=36,INDEX($DK:$DK,$GP614+36),"")</f>
      </c>
      <c r="EX614">
        <f>IF($GQ614&gt;=37,INDEX($DK:$DK,$GP614+37),"")</f>
      </c>
      <c r="EY614">
        <f>IF($GQ614&gt;=38,INDEX($DK:$DK,$GP614+38),"")</f>
      </c>
      <c r="EZ614">
        <f>IF($GQ614&gt;=39,INDEX($DK:$DK,$GP614+39),"")</f>
      </c>
      <c r="FA614">
        <f>IF($GQ614&gt;=40,INDEX($DK:$DK,$GP614+40),"")</f>
      </c>
      <c r="FB614">
        <f>IF($GQ614&gt;=1,INDEX($DL:$DL,$GP614+1),"")</f>
      </c>
      <c r="FC614">
        <f>IF($GQ614&gt;=2,INDEX($DL:$DL,$GP614+2),"")</f>
      </c>
      <c r="FD614">
        <f>IF($GQ614&gt;=3,INDEX($DL:$DL,$GP614+3),"")</f>
      </c>
      <c r="FE614">
        <f>IF($GQ614&gt;=4,INDEX($DL:$DL,$GP614+4),"")</f>
      </c>
      <c r="FF614">
        <f>IF($GQ614&gt;=5,INDEX($DL:$DL,$GP614+5),"")</f>
      </c>
      <c r="FG614">
        <f>IF($GQ614&gt;=6,INDEX($DL:$DL,$GP614+6),"")</f>
      </c>
      <c r="FH614">
        <f>IF($GQ614&gt;=7,INDEX($DL:$DL,$GP614+7),"")</f>
      </c>
      <c r="FI614">
        <f>IF($GQ614&gt;=8,INDEX($DL:$DL,$GP614+8),"")</f>
      </c>
      <c r="FJ614">
        <f>IF($GQ614&gt;=9,INDEX($DL:$DL,$GP614+9),"")</f>
      </c>
      <c r="FK614">
        <f>IF($GQ614&gt;=10,INDEX($DL:$DL,$GP614+10),"")</f>
      </c>
      <c r="FL614">
        <f>IF($GQ614&gt;=11,INDEX($DL:$DL,$GP614+11),"")</f>
      </c>
      <c r="FM614">
        <f>IF($GQ614&gt;=12,INDEX($DL:$DL,$GP614+12),"")</f>
      </c>
      <c r="FN614">
        <f>IF($GQ614&gt;=13,INDEX($DL:$DL,$GP614+13),"")</f>
      </c>
      <c r="FO614">
        <f>IF($GQ614&gt;=14,INDEX($DL:$DL,$GP614+14),"")</f>
      </c>
      <c r="FP614">
        <f>IF($GQ614&gt;=15,INDEX($DL:$DL,$GP614+15),"")</f>
      </c>
      <c r="FQ614">
        <f>IF($GQ614&gt;=16,INDEX($DL:$DL,$GP614+16),"")</f>
      </c>
      <c r="FR614">
        <f>IF($GQ614&gt;=17,INDEX($DL:$DL,$GP614+17),"")</f>
      </c>
      <c r="FS614">
        <f>IF($GQ614&gt;=18,INDEX($DL:$DL,$GP614+18),"")</f>
      </c>
      <c r="FT614">
        <f>IF($GQ614&gt;=19,INDEX($DL:$DL,$GP614+19),"")</f>
      </c>
      <c r="FU614">
        <f>IF($GQ614&gt;=20,INDEX($DL:$DL,$GP614+20),"")</f>
      </c>
      <c r="FV614">
        <f>IF($GQ614&gt;=21,INDEX($DL:$DL,$GP614+21),"")</f>
      </c>
      <c r="FW614">
        <f>IF($GQ614&gt;=22,INDEX($DL:$DL,$GP614+22),"")</f>
      </c>
      <c r="FX614">
        <f>IF($GQ614&gt;=23,INDEX($DL:$DL,$GP614+23),"")</f>
      </c>
      <c r="FY614">
        <f>IF($GQ614&gt;=24,INDEX($DL:$DL,$GP614+24),"")</f>
      </c>
      <c r="FZ614">
        <f>IF($GQ614&gt;=25,INDEX($DL:$DL,$GP614+25),"")</f>
      </c>
      <c r="GA614">
        <f>IF($GQ614&gt;=26,INDEX($DL:$DL,$GP614+26),"")</f>
      </c>
      <c r="GB614">
        <f>IF($GQ614&gt;=27,INDEX($DL:$DL,$GP614+27),"")</f>
      </c>
      <c r="GC614">
        <f>IF($GQ614&gt;=28,INDEX($DL:$DL,$GP614+28),"")</f>
      </c>
      <c r="GD614">
        <f>IF($GQ614&gt;=29,INDEX($DL:$DL,$GP614+29),"")</f>
      </c>
      <c r="GE614">
        <f>IF($GQ614&gt;=30,INDEX($DL:$DL,$GP614+30),"")</f>
      </c>
      <c r="GF614">
        <f>IF($GQ614&gt;=31,INDEX($DL:$DL,$GP614+31),"")</f>
      </c>
      <c r="GG614">
        <f>IF($GQ614&gt;=32,INDEX($DL:$DL,$GP614+32),"")</f>
      </c>
      <c r="GH614">
        <f>IF($GQ614&gt;=33,INDEX($DL:$DL,$GP614+33),"")</f>
      </c>
      <c r="GI614">
        <f>IF($GQ614&gt;=34,INDEX($DL:$DL,$GP614+34),"")</f>
      </c>
      <c r="GJ614">
        <f>IF($GQ614&gt;=35,INDEX($DL:$DL,$GP614+35),"")</f>
      </c>
      <c r="GK614">
        <f>IF($GQ614&gt;=36,INDEX($DL:$DL,$GP614+36),"")</f>
      </c>
      <c r="GL614">
        <f>IF($GQ614&gt;=37,INDEX($DL:$DL,$GP614+37),"")</f>
      </c>
      <c r="GM614">
        <f>IF($GQ614&gt;=38,INDEX($DL:$DL,$GP614+38),"")</f>
      </c>
      <c r="GN614">
        <f>IF($GQ614&gt;=39,INDEX($DL:$DL,$GP614+39),"")</f>
      </c>
      <c r="GO614">
        <f>IF($GQ614&gt;=40,INDEX($DL:$DL,$GP614+40),"")</f>
      </c>
      <c r="GP614">
        <f>IFERROR(MATCH($DJ614,$DK$2:$DK$148,0)+1,0)</f>
      </c>
      <c r="GQ614">
        <f>IFERROR(INDEX($DM$2:$DM$148,MATCH($DJ614,$DK$2:$DK$148,0)),0)</f>
      </c>
      <c r="GR614">
        <f>IFERROR(MATCH($L614,$DN$614:$FA$614,0),0)</f>
      </c>
      <c r="GS614">
        <f>IF($GR614&gt;0,INDEX($FB$614:$GO$614,$GR614),"")</f>
      </c>
      <c r="GV614">
        <f>IF($JE614&gt;=1,INDEX($GT:$GT,$JD614+1),"")</f>
      </c>
      <c r="GW614">
        <f>IF($JE614&gt;=2,INDEX($GT:$GT,$JD614+2),"")</f>
      </c>
      <c r="GX614">
        <f>IF($JE614&gt;=3,INDEX($GT:$GT,$JD614+3),"")</f>
      </c>
      <c r="GY614">
        <f>IF($JE614&gt;=4,INDEX($GT:$GT,$JD614+4),"")</f>
      </c>
      <c r="GZ614">
        <f>IF($JE614&gt;=5,INDEX($GT:$GT,$JD614+5),"")</f>
      </c>
      <c r="HA614">
        <f>IF($JE614&gt;=6,INDEX($GT:$GT,$JD614+6),"")</f>
      </c>
      <c r="HB614">
        <f>IF($JE614&gt;=7,INDEX($GT:$GT,$JD614+7),"")</f>
      </c>
      <c r="HC614">
        <f>IF($JE614&gt;=8,INDEX($GT:$GT,$JD614+8),"")</f>
      </c>
      <c r="HD614">
        <f>IF($JE614&gt;=9,INDEX($GT:$GT,$JD614+9),"")</f>
      </c>
      <c r="HE614">
        <f>IF($JE614&gt;=10,INDEX($GT:$GT,$JD614+10),"")</f>
      </c>
      <c r="HF614">
        <f>IF($JE614&gt;=11,INDEX($GT:$GT,$JD614+11),"")</f>
      </c>
      <c r="HG614">
        <f>IF($JE614&gt;=12,INDEX($GT:$GT,$JD614+12),"")</f>
      </c>
      <c r="HH614">
        <f>IF($JE614&gt;=13,INDEX($GT:$GT,$JD614+13),"")</f>
      </c>
      <c r="HI614">
        <f>IF($JE614&gt;=14,INDEX($GT:$GT,$JD614+14),"")</f>
      </c>
      <c r="HJ614">
        <f>IF($JE614&gt;=15,INDEX($GT:$GT,$JD614+15),"")</f>
      </c>
      <c r="HK614">
        <f>IF($JE614&gt;=16,INDEX($GT:$GT,$JD614+16),"")</f>
      </c>
      <c r="HL614">
        <f>IF($JE614&gt;=17,INDEX($GT:$GT,$JD614+17),"")</f>
      </c>
      <c r="HM614">
        <f>IF($JE614&gt;=18,INDEX($GT:$GT,$JD614+18),"")</f>
      </c>
      <c r="HN614">
        <f>IF($JE614&gt;=19,INDEX($GT:$GT,$JD614+19),"")</f>
      </c>
      <c r="HO614">
        <f>IF($JE614&gt;=20,INDEX($GT:$GT,$JD614+20),"")</f>
      </c>
      <c r="HP614">
        <f>IF($JE614&gt;=21,INDEX($GT:$GT,$JD614+21),"")</f>
      </c>
      <c r="HQ614">
        <f>IF($JE614&gt;=22,INDEX($GT:$GT,$JD614+22),"")</f>
      </c>
      <c r="HR614">
        <f>IF($JE614&gt;=23,INDEX($GT:$GT,$JD614+23),"")</f>
      </c>
      <c r="HS614">
        <f>IF($JE614&gt;=24,INDEX($GT:$GT,$JD614+24),"")</f>
      </c>
      <c r="HT614">
        <f>IF($JE614&gt;=25,INDEX($GT:$GT,$JD614+25),"")</f>
      </c>
      <c r="HU614">
        <f>IF($JE614&gt;=26,INDEX($GT:$GT,$JD614+26),"")</f>
      </c>
      <c r="HV614">
        <f>IF($JE614&gt;=27,INDEX($GT:$GT,$JD614+27),"")</f>
      </c>
      <c r="HW614">
        <f>IF($JE614&gt;=28,INDEX($GT:$GT,$JD614+28),"")</f>
      </c>
      <c r="HX614">
        <f>IF($JE614&gt;=29,INDEX($GT:$GT,$JD614+29),"")</f>
      </c>
      <c r="HY614">
        <f>IF($JE614&gt;=30,INDEX($GT:$GT,$JD614+30),"")</f>
      </c>
      <c r="HZ614">
        <f>IF($JE614&gt;=31,INDEX($GT:$GT,$JD614+31),"")</f>
      </c>
      <c r="IA614">
        <f>IF($JE614&gt;=32,INDEX($GT:$GT,$JD614+32),"")</f>
      </c>
      <c r="IB614">
        <f>IF($JE614&gt;=33,INDEX($GT:$GT,$JD614+33),"")</f>
      </c>
      <c r="IC614">
        <f>IF($JE614&gt;=34,INDEX($GT:$GT,$JD614+34),"")</f>
      </c>
      <c r="ID614">
        <f>IF($JE614&gt;=35,INDEX($GT:$GT,$JD614+35),"")</f>
      </c>
      <c r="IE614">
        <f>IF($JE614&gt;=36,INDEX($GT:$GT,$JD614+36),"")</f>
      </c>
      <c r="IF614">
        <f>IF($JE614&gt;=37,INDEX($GT:$GT,$JD614+37),"")</f>
      </c>
      <c r="IG614">
        <f>IF($JE614&gt;=38,INDEX($GT:$GT,$JD614+38),"")</f>
      </c>
      <c r="IH614">
        <f>IF($JE614&gt;=39,INDEX($GT:$GT,$JD614+39),"")</f>
      </c>
      <c r="II614">
        <f>IF($JE614&gt;=40,INDEX($GT:$GT,$JD614+40),"")</f>
      </c>
      <c r="IJ614">
        <f>IF($JE614&gt;=41,INDEX($GT:$GT,$JD614+41),"")</f>
      </c>
      <c r="IK614">
        <f>IF($JE614&gt;=42,INDEX($GT:$GT,$JD614+42),"")</f>
      </c>
      <c r="IL614">
        <f>IF($JE614&gt;=43,INDEX($GT:$GT,$JD614+43),"")</f>
      </c>
      <c r="IM614">
        <f>IF($JE614&gt;=44,INDEX($GT:$GT,$JD614+44),"")</f>
      </c>
      <c r="IN614">
        <f>IF($JE614&gt;=45,INDEX($GT:$GT,$JD614+45),"")</f>
      </c>
      <c r="IO614">
        <f>IF($JE614&gt;=46,INDEX($GT:$GT,$JD614+46),"")</f>
      </c>
      <c r="IP614">
        <f>IF($JE614&gt;=47,INDEX($GT:$GT,$JD614+47),"")</f>
      </c>
      <c r="IQ614">
        <f>IF($JE614&gt;=48,INDEX($GT:$GT,$JD614+48),"")</f>
      </c>
      <c r="IR614">
        <f>IF($JE614&gt;=49,INDEX($GT:$GT,$JD614+49),"")</f>
      </c>
      <c r="IS614">
        <f>IF($JE614&gt;=50,INDEX($GT:$GT,$JD614+50),"")</f>
      </c>
      <c r="IT614">
        <f>IF($JE614&gt;=51,INDEX($GT:$GT,$JD614+51),"")</f>
      </c>
      <c r="IU614">
        <f>IF($JE614&gt;=52,INDEX($GT:$GT,$JD614+52),"")</f>
      </c>
      <c r="IV614">
        <f>IF($JE614&gt;=53,INDEX($GT:$GT,$JD614+53),"")</f>
      </c>
      <c r="IW614">
        <f>IF($JE614&gt;=54,INDEX($GT:$GT,$JD614+54),"")</f>
      </c>
      <c r="IX614">
        <f>IF($JE614&gt;=55,INDEX($GT:$GT,$JD614+55),"")</f>
      </c>
      <c r="IY614">
        <f>IF($JE614&gt;=56,INDEX($GT:$GT,$JD614+56),"")</f>
      </c>
      <c r="IZ614">
        <f>IF($JE614&gt;=57,INDEX($GT:$GT,$JD614+57),"")</f>
      </c>
      <c r="JA614">
        <f>IF($JE614&gt;=58,INDEX($GT:$GT,$JD614+58),"")</f>
      </c>
      <c r="JB614">
        <f>IF($JE614&gt;=59,INDEX($GT:$GT,$JD614+59),"")</f>
      </c>
      <c r="JC614">
        <f>IF($JE614&gt;=60,INDEX($GT:$GT,$JD614+60),"")</f>
      </c>
      <c r="JD614">
        <f>IFERROR(MATCH($GS614,$GT$2:$GT$322,0)+1,0)</f>
      </c>
      <c r="JE614">
        <f>IFERROR(INDEX($GU$2:$GU$322,MATCH($GS614,$GT$2:$GT$322,0)),0)</f>
      </c>
      <c r="JF614" t="s">
        <v>28</v>
      </c>
      <c r="JG614" t="s">
        <v>28</v>
      </c>
    </row>
    <row r="615" spans="1:267" x14ac:dyDescent="0.25">
      <c r="J615" s="1"/>
      <c r="K615" s="1"/>
      <c r="L615" s="1"/>
      <c r="M615" s="1"/>
      <c r="N615" s="1">
        <f>IFERROR(IF(FIND(" - ",$J615)&gt;0,MID($J615,FIND(" - ",$J615)+3,LEN($J615)),""),"")</f>
      </c>
      <c r="P615" s="1"/>
      <c r="S615" t="s">
        <v>28</v>
      </c>
      <c r="U615">
        <f>IF(OR($S615="",$T615=""),"",IFERROR($S615/$T615,0))</f>
      </c>
      <c r="V615">
        <f>IF($S615="","",
IF($K615="","",
IF(ISNUMBER(SEARCH("exempt",LOWER($K615))),0,
$S615*(VALUE(SUBSTITUTE($K615,"%",""))/100))))</f>
      </c>
      <c r="AB615">
        <f>IF($S615="","",
SUM($S615,$V615,$Z615,$W615,$Y615)-
IF($AA615="",0,VALUE($AA615)))</f>
      </c>
      <c r="AJ615" t="s">
        <v>1319</v>
      </c>
      <c r="AR615">
        <f>IFERROR(LEFT($J615,FIND(" - ",$J615)-1),$J615)</f>
      </c>
      <c r="AU615">
        <f>IF($CJ615&gt;=1,INDEX($AS:$AS,$CI615+1),"")</f>
      </c>
      <c r="AV615">
        <f>IF($CJ615&gt;=2,INDEX($AS:$AS,$CI615+2),"")</f>
      </c>
      <c r="AW615">
        <f>IF($CJ615&gt;=3,INDEX($AS:$AS,$CI615+3),"")</f>
      </c>
      <c r="AX615">
        <f>IF($CJ615&gt;=4,INDEX($AS:$AS,$CI615+4),"")</f>
      </c>
      <c r="AY615">
        <f>IF($CJ615&gt;=5,INDEX($AS:$AS,$CI615+5),"")</f>
      </c>
      <c r="AZ615">
        <f>IF($CJ615&gt;=6,INDEX($AS:$AS,$CI615+6),"")</f>
      </c>
      <c r="BA615">
        <f>IF($CJ615&gt;=7,INDEX($AS:$AS,$CI615+7),"")</f>
      </c>
      <c r="BB615">
        <f>IF($CJ615&gt;=8,INDEX($AS:$AS,$CI615+8),"")</f>
      </c>
      <c r="BC615">
        <f>IF($CJ615&gt;=9,INDEX($AS:$AS,$CI615+9),"")</f>
      </c>
      <c r="BD615">
        <f>IF($CJ615&gt;=10,INDEX($AS:$AS,$CI615+10),"")</f>
      </c>
      <c r="BE615">
        <f>IF($CJ615&gt;=11,INDEX($AS:$AS,$CI615+11),"")</f>
      </c>
      <c r="BF615">
        <f>IF($CJ615&gt;=12,INDEX($AS:$AS,$CI615+12),"")</f>
      </c>
      <c r="BG615">
        <f>IF($CJ615&gt;=13,INDEX($AS:$AS,$CI615+13),"")</f>
      </c>
      <c r="BH615">
        <f>IF($CJ615&gt;=14,INDEX($AS:$AS,$CI615+14),"")</f>
      </c>
      <c r="BI615">
        <f>IF($CJ615&gt;=15,INDEX($AS:$AS,$CI615+15),"")</f>
      </c>
      <c r="BJ615">
        <f>IF($CJ615&gt;=16,INDEX($AS:$AS,$CI615+16),"")</f>
      </c>
      <c r="BK615">
        <f>IF($CJ615&gt;=17,INDEX($AS:$AS,$CI615+17),"")</f>
      </c>
      <c r="BL615">
        <f>IF($CJ615&gt;=18,INDEX($AS:$AS,$CI615+18),"")</f>
      </c>
      <c r="BM615">
        <f>IF($CJ615&gt;=19,INDEX($AS:$AS,$CI615+19),"")</f>
      </c>
      <c r="BN615">
        <f>IF($CJ615&gt;=20,INDEX($AS:$AS,$CI615+20),"")</f>
      </c>
      <c r="BO615">
        <f>IF($CJ615&gt;=21,INDEX($AS:$AS,$CI615+21),"")</f>
      </c>
      <c r="BP615">
        <f>IF($CJ615&gt;=22,INDEX($AS:$AS,$CI615+22),"")</f>
      </c>
      <c r="BQ615">
        <f>IF($CJ615&gt;=23,INDEX($AS:$AS,$CI615+23),"")</f>
      </c>
      <c r="BR615">
        <f>IF($CJ615&gt;=24,INDEX($AS:$AS,$CI615+24),"")</f>
      </c>
      <c r="BS615">
        <f>IF($CJ615&gt;=25,INDEX($AS:$AS,$CI615+25),"")</f>
      </c>
      <c r="BT615">
        <f>IF($CJ615&gt;=26,INDEX($AS:$AS,$CI615+26),"")</f>
      </c>
      <c r="BU615">
        <f>IF($CJ615&gt;=27,INDEX($AS:$AS,$CI615+27),"")</f>
      </c>
      <c r="BV615">
        <f>IF($CJ615&gt;=28,INDEX($AS:$AS,$CI615+28),"")</f>
      </c>
      <c r="BW615">
        <f>IF($CJ615&gt;=29,INDEX($AS:$AS,$CI615+29),"")</f>
      </c>
      <c r="BX615">
        <f>IF($CJ615&gt;=30,INDEX($AS:$AS,$CI615+30),"")</f>
      </c>
      <c r="BY615">
        <f>IF($CJ615&gt;=31,INDEX($AS:$AS,$CI615+31),"")</f>
      </c>
      <c r="BZ615">
        <f>IF($CJ615&gt;=32,INDEX($AS:$AS,$CI615+32),"")</f>
      </c>
      <c r="CA615">
        <f>IF($CJ615&gt;=33,INDEX($AS:$AS,$CI615+33),"")</f>
      </c>
      <c r="CB615">
        <f>IF($CJ615&gt;=34,INDEX($AS:$AS,$CI615+34),"")</f>
      </c>
      <c r="CC615">
        <f>IF($CJ615&gt;=35,INDEX($AS:$AS,$CI615+35),"")</f>
      </c>
      <c r="CD615">
        <f>IF($CJ615&gt;=36,INDEX($AS:$AS,$CI615+36),"")</f>
      </c>
      <c r="CE615">
        <f>IF($CJ615&gt;=37,INDEX($AS:$AS,$CI615+37),"")</f>
      </c>
      <c r="CF615">
        <f>IF($CJ615&gt;=38,INDEX($AS:$AS,$CI615+38),"")</f>
      </c>
      <c r="CG615">
        <f>IF($CJ615&gt;=39,INDEX($AS:$AS,$CI615+39),"")</f>
      </c>
      <c r="CH615">
        <f>IF($CJ615&gt;=40,INDEX($AS:$AS,$CI615+40),"")</f>
      </c>
      <c r="CI615">
        <f>IFERROR(MATCH($AR615,$AS$2:$AS$133,0)+1,0)</f>
      </c>
      <c r="CJ615">
        <f>IFERROR(INDEX($AT$2:$AT$133,MATCH($AR615,$AS$2:$AS$133,0)),0)</f>
      </c>
      <c r="CK615">
        <f>IFERROR(LEFT($O615,FIND(" - ",$O615)-1),$O615)</f>
      </c>
      <c r="CL615" t="s">
        <v>113</v>
      </c>
      <c r="CN615">
        <f>IF($DI615&gt;=1,INDEX($CL:$CL,$DH615+1),"")</f>
      </c>
      <c r="CO615">
        <f>IF($DI615&gt;=2,INDEX($CL:$CL,$DH615+2),"")</f>
      </c>
      <c r="CP615">
        <f>IF($DI615&gt;=3,INDEX($CL:$CL,$DH615+3),"")</f>
      </c>
      <c r="CQ615">
        <f>IF($DI615&gt;=4,INDEX($CL:$CL,$DH615+4),"")</f>
      </c>
      <c r="CR615">
        <f>IF($DI615&gt;=5,INDEX($CL:$CL,$DH615+5),"")</f>
      </c>
      <c r="CS615">
        <f>IF($DI615&gt;=6,INDEX($CL:$CL,$DH615+6),"")</f>
      </c>
      <c r="CT615">
        <f>IF($DI615&gt;=7,INDEX($CL:$CL,$DH615+7),"")</f>
      </c>
      <c r="CU615">
        <f>IF($DI615&gt;=8,INDEX($CL:$CL,$DH615+8),"")</f>
      </c>
      <c r="CV615">
        <f>IF($DI615&gt;=9,INDEX($CL:$CL,$DH615+9),"")</f>
      </c>
      <c r="CW615">
        <f>IF($DI615&gt;=10,INDEX($CL:$CL,$DH615+10),"")</f>
      </c>
      <c r="CX615">
        <f>IF($DI615&gt;=11,INDEX($CL:$CL,$DH615+11),"")</f>
      </c>
      <c r="CY615">
        <f>IF($DI615&gt;=12,INDEX($CL:$CL,$DH615+12),"")</f>
      </c>
      <c r="CZ615">
        <f>IF($DI615&gt;=13,INDEX($CL:$CL,$DH615+13),"")</f>
      </c>
      <c r="DA615">
        <f>IF($DI615&gt;=14,INDEX($CL:$CL,$DH615+14),"")</f>
      </c>
      <c r="DB615">
        <f>IF($DI615&gt;=15,INDEX($CL:$CL,$DH615+15),"")</f>
      </c>
      <c r="DC615">
        <f>IF($DI615&gt;=16,INDEX($CL:$CL,$DH615+16),"")</f>
      </c>
      <c r="DD615">
        <f>IF($DI615&gt;=17,INDEX($CL:$CL,$DH615+17),"")</f>
      </c>
      <c r="DE615">
        <f>IF($DI615&gt;=18,INDEX($CL:$CL,$DH615+18),"")</f>
      </c>
      <c r="DF615">
        <f>IF($DI615&gt;=19,INDEX($CL:$CL,$DH615+19),"")</f>
      </c>
      <c r="DG615">
        <f>IF($DI615&gt;=20,INDEX($CL:$CL,$DH615+20),"")</f>
      </c>
      <c r="DH615">
        <f>IFERROR(MATCH($CK615,$CL$2:$CL$1558,0)+1,0)</f>
      </c>
      <c r="DI615">
        <f>IFERROR(INDEX($CM$2:$CM$1558,MATCH($CK615,$CL$2:$CL$1558,0)),0)</f>
      </c>
      <c r="DJ615">
        <f>IFERROR(INDEX($AQ:$AQ,MATCH($K615,$AP:$AP,0))&amp;"","")</f>
      </c>
      <c r="DN615">
        <f>IF($GQ615&gt;=1,INDEX($DK:$DK,$GP615+1),"")</f>
      </c>
      <c r="DO615">
        <f>IF($GQ615&gt;=2,INDEX($DK:$DK,$GP615+2),"")</f>
      </c>
      <c r="DP615">
        <f>IF($GQ615&gt;=3,INDEX($DK:$DK,$GP615+3),"")</f>
      </c>
      <c r="DQ615">
        <f>IF($GQ615&gt;=4,INDEX($DK:$DK,$GP615+4),"")</f>
      </c>
      <c r="DR615">
        <f>IF($GQ615&gt;=5,INDEX($DK:$DK,$GP615+5),"")</f>
      </c>
      <c r="DS615">
        <f>IF($GQ615&gt;=6,INDEX($DK:$DK,$GP615+6),"")</f>
      </c>
      <c r="DT615">
        <f>IF($GQ615&gt;=7,INDEX($DK:$DK,$GP615+7),"")</f>
      </c>
      <c r="DU615">
        <f>IF($GQ615&gt;=8,INDEX($DK:$DK,$GP615+8),"")</f>
      </c>
      <c r="DV615">
        <f>IF($GQ615&gt;=9,INDEX($DK:$DK,$GP615+9),"")</f>
      </c>
      <c r="DW615">
        <f>IF($GQ615&gt;=10,INDEX($DK:$DK,$GP615+10),"")</f>
      </c>
      <c r="DX615">
        <f>IF($GQ615&gt;=11,INDEX($DK:$DK,$GP615+11),"")</f>
      </c>
      <c r="DY615">
        <f>IF($GQ615&gt;=12,INDEX($DK:$DK,$GP615+12),"")</f>
      </c>
      <c r="DZ615">
        <f>IF($GQ615&gt;=13,INDEX($DK:$DK,$GP615+13),"")</f>
      </c>
      <c r="EA615">
        <f>IF($GQ615&gt;=14,INDEX($DK:$DK,$GP615+14),"")</f>
      </c>
      <c r="EB615">
        <f>IF($GQ615&gt;=15,INDEX($DK:$DK,$GP615+15),"")</f>
      </c>
      <c r="EC615">
        <f>IF($GQ615&gt;=16,INDEX($DK:$DK,$GP615+16),"")</f>
      </c>
      <c r="ED615">
        <f>IF($GQ615&gt;=17,INDEX($DK:$DK,$GP615+17),"")</f>
      </c>
      <c r="EE615">
        <f>IF($GQ615&gt;=18,INDEX($DK:$DK,$GP615+18),"")</f>
      </c>
      <c r="EF615">
        <f>IF($GQ615&gt;=19,INDEX($DK:$DK,$GP615+19),"")</f>
      </c>
      <c r="EG615">
        <f>IF($GQ615&gt;=20,INDEX($DK:$DK,$GP615+20),"")</f>
      </c>
      <c r="EH615">
        <f>IF($GQ615&gt;=21,INDEX($DK:$DK,$GP615+21),"")</f>
      </c>
      <c r="EI615">
        <f>IF($GQ615&gt;=22,INDEX($DK:$DK,$GP615+22),"")</f>
      </c>
      <c r="EJ615">
        <f>IF($GQ615&gt;=23,INDEX($DK:$DK,$GP615+23),"")</f>
      </c>
      <c r="EK615">
        <f>IF($GQ615&gt;=24,INDEX($DK:$DK,$GP615+24),"")</f>
      </c>
      <c r="EL615">
        <f>IF($GQ615&gt;=25,INDEX($DK:$DK,$GP615+25),"")</f>
      </c>
      <c r="EM615">
        <f>IF($GQ615&gt;=26,INDEX($DK:$DK,$GP615+26),"")</f>
      </c>
      <c r="EN615">
        <f>IF($GQ615&gt;=27,INDEX($DK:$DK,$GP615+27),"")</f>
      </c>
      <c r="EO615">
        <f>IF($GQ615&gt;=28,INDEX($DK:$DK,$GP615+28),"")</f>
      </c>
      <c r="EP615">
        <f>IF($GQ615&gt;=29,INDEX($DK:$DK,$GP615+29),"")</f>
      </c>
      <c r="EQ615">
        <f>IF($GQ615&gt;=30,INDEX($DK:$DK,$GP615+30),"")</f>
      </c>
      <c r="ER615">
        <f>IF($GQ615&gt;=31,INDEX($DK:$DK,$GP615+31),"")</f>
      </c>
      <c r="ES615">
        <f>IF($GQ615&gt;=32,INDEX($DK:$DK,$GP615+32),"")</f>
      </c>
      <c r="ET615">
        <f>IF($GQ615&gt;=33,INDEX($DK:$DK,$GP615+33),"")</f>
      </c>
      <c r="EU615">
        <f>IF($GQ615&gt;=34,INDEX($DK:$DK,$GP615+34),"")</f>
      </c>
      <c r="EV615">
        <f>IF($GQ615&gt;=35,INDEX($DK:$DK,$GP615+35),"")</f>
      </c>
      <c r="EW615">
        <f>IF($GQ615&gt;=36,INDEX($DK:$DK,$GP615+36),"")</f>
      </c>
      <c r="EX615">
        <f>IF($GQ615&gt;=37,INDEX($DK:$DK,$GP615+37),"")</f>
      </c>
      <c r="EY615">
        <f>IF($GQ615&gt;=38,INDEX($DK:$DK,$GP615+38),"")</f>
      </c>
      <c r="EZ615">
        <f>IF($GQ615&gt;=39,INDEX($DK:$DK,$GP615+39),"")</f>
      </c>
      <c r="FA615">
        <f>IF($GQ615&gt;=40,INDEX($DK:$DK,$GP615+40),"")</f>
      </c>
      <c r="FB615">
        <f>IF($GQ615&gt;=1,INDEX($DL:$DL,$GP615+1),"")</f>
      </c>
      <c r="FC615">
        <f>IF($GQ615&gt;=2,INDEX($DL:$DL,$GP615+2),"")</f>
      </c>
      <c r="FD615">
        <f>IF($GQ615&gt;=3,INDEX($DL:$DL,$GP615+3),"")</f>
      </c>
      <c r="FE615">
        <f>IF($GQ615&gt;=4,INDEX($DL:$DL,$GP615+4),"")</f>
      </c>
      <c r="FF615">
        <f>IF($GQ615&gt;=5,INDEX($DL:$DL,$GP615+5),"")</f>
      </c>
      <c r="FG615">
        <f>IF($GQ615&gt;=6,INDEX($DL:$DL,$GP615+6),"")</f>
      </c>
      <c r="FH615">
        <f>IF($GQ615&gt;=7,INDEX($DL:$DL,$GP615+7),"")</f>
      </c>
      <c r="FI615">
        <f>IF($GQ615&gt;=8,INDEX($DL:$DL,$GP615+8),"")</f>
      </c>
      <c r="FJ615">
        <f>IF($GQ615&gt;=9,INDEX($DL:$DL,$GP615+9),"")</f>
      </c>
      <c r="FK615">
        <f>IF($GQ615&gt;=10,INDEX($DL:$DL,$GP615+10),"")</f>
      </c>
      <c r="FL615">
        <f>IF($GQ615&gt;=11,INDEX($DL:$DL,$GP615+11),"")</f>
      </c>
      <c r="FM615">
        <f>IF($GQ615&gt;=12,INDEX($DL:$DL,$GP615+12),"")</f>
      </c>
      <c r="FN615">
        <f>IF($GQ615&gt;=13,INDEX($DL:$DL,$GP615+13),"")</f>
      </c>
      <c r="FO615">
        <f>IF($GQ615&gt;=14,INDEX($DL:$DL,$GP615+14),"")</f>
      </c>
      <c r="FP615">
        <f>IF($GQ615&gt;=15,INDEX($DL:$DL,$GP615+15),"")</f>
      </c>
      <c r="FQ615">
        <f>IF($GQ615&gt;=16,INDEX($DL:$DL,$GP615+16),"")</f>
      </c>
      <c r="FR615">
        <f>IF($GQ615&gt;=17,INDEX($DL:$DL,$GP615+17),"")</f>
      </c>
      <c r="FS615">
        <f>IF($GQ615&gt;=18,INDEX($DL:$DL,$GP615+18),"")</f>
      </c>
      <c r="FT615">
        <f>IF($GQ615&gt;=19,INDEX($DL:$DL,$GP615+19),"")</f>
      </c>
      <c r="FU615">
        <f>IF($GQ615&gt;=20,INDEX($DL:$DL,$GP615+20),"")</f>
      </c>
      <c r="FV615">
        <f>IF($GQ615&gt;=21,INDEX($DL:$DL,$GP615+21),"")</f>
      </c>
      <c r="FW615">
        <f>IF($GQ615&gt;=22,INDEX($DL:$DL,$GP615+22),"")</f>
      </c>
      <c r="FX615">
        <f>IF($GQ615&gt;=23,INDEX($DL:$DL,$GP615+23),"")</f>
      </c>
      <c r="FY615">
        <f>IF($GQ615&gt;=24,INDEX($DL:$DL,$GP615+24),"")</f>
      </c>
      <c r="FZ615">
        <f>IF($GQ615&gt;=25,INDEX($DL:$DL,$GP615+25),"")</f>
      </c>
      <c r="GA615">
        <f>IF($GQ615&gt;=26,INDEX($DL:$DL,$GP615+26),"")</f>
      </c>
      <c r="GB615">
        <f>IF($GQ615&gt;=27,INDEX($DL:$DL,$GP615+27),"")</f>
      </c>
      <c r="GC615">
        <f>IF($GQ615&gt;=28,INDEX($DL:$DL,$GP615+28),"")</f>
      </c>
      <c r="GD615">
        <f>IF($GQ615&gt;=29,INDEX($DL:$DL,$GP615+29),"")</f>
      </c>
      <c r="GE615">
        <f>IF($GQ615&gt;=30,INDEX($DL:$DL,$GP615+30),"")</f>
      </c>
      <c r="GF615">
        <f>IF($GQ615&gt;=31,INDEX($DL:$DL,$GP615+31),"")</f>
      </c>
      <c r="GG615">
        <f>IF($GQ615&gt;=32,INDEX($DL:$DL,$GP615+32),"")</f>
      </c>
      <c r="GH615">
        <f>IF($GQ615&gt;=33,INDEX($DL:$DL,$GP615+33),"")</f>
      </c>
      <c r="GI615">
        <f>IF($GQ615&gt;=34,INDEX($DL:$DL,$GP615+34),"")</f>
      </c>
      <c r="GJ615">
        <f>IF($GQ615&gt;=35,INDEX($DL:$DL,$GP615+35),"")</f>
      </c>
      <c r="GK615">
        <f>IF($GQ615&gt;=36,INDEX($DL:$DL,$GP615+36),"")</f>
      </c>
      <c r="GL615">
        <f>IF($GQ615&gt;=37,INDEX($DL:$DL,$GP615+37),"")</f>
      </c>
      <c r="GM615">
        <f>IF($GQ615&gt;=38,INDEX($DL:$DL,$GP615+38),"")</f>
      </c>
      <c r="GN615">
        <f>IF($GQ615&gt;=39,INDEX($DL:$DL,$GP615+39),"")</f>
      </c>
      <c r="GO615">
        <f>IF($GQ615&gt;=40,INDEX($DL:$DL,$GP615+40),"")</f>
      </c>
      <c r="GP615">
        <f>IFERROR(MATCH($DJ615,$DK$2:$DK$148,0)+1,0)</f>
      </c>
      <c r="GQ615">
        <f>IFERROR(INDEX($DM$2:$DM$148,MATCH($DJ615,$DK$2:$DK$148,0)),0)</f>
      </c>
      <c r="GR615">
        <f>IFERROR(MATCH($L615,$DN$615:$FA$615,0),0)</f>
      </c>
      <c r="GS615">
        <f>IF($GR615&gt;0,INDEX($FB$615:$GO$615,$GR615),"")</f>
      </c>
      <c r="GV615">
        <f>IF($JE615&gt;=1,INDEX($GT:$GT,$JD615+1),"")</f>
      </c>
      <c r="GW615">
        <f>IF($JE615&gt;=2,INDEX($GT:$GT,$JD615+2),"")</f>
      </c>
      <c r="GX615">
        <f>IF($JE615&gt;=3,INDEX($GT:$GT,$JD615+3),"")</f>
      </c>
      <c r="GY615">
        <f>IF($JE615&gt;=4,INDEX($GT:$GT,$JD615+4),"")</f>
      </c>
      <c r="GZ615">
        <f>IF($JE615&gt;=5,INDEX($GT:$GT,$JD615+5),"")</f>
      </c>
      <c r="HA615">
        <f>IF($JE615&gt;=6,INDEX($GT:$GT,$JD615+6),"")</f>
      </c>
      <c r="HB615">
        <f>IF($JE615&gt;=7,INDEX($GT:$GT,$JD615+7),"")</f>
      </c>
      <c r="HC615">
        <f>IF($JE615&gt;=8,INDEX($GT:$GT,$JD615+8),"")</f>
      </c>
      <c r="HD615">
        <f>IF($JE615&gt;=9,INDEX($GT:$GT,$JD615+9),"")</f>
      </c>
      <c r="HE615">
        <f>IF($JE615&gt;=10,INDEX($GT:$GT,$JD615+10),"")</f>
      </c>
      <c r="HF615">
        <f>IF($JE615&gt;=11,INDEX($GT:$GT,$JD615+11),"")</f>
      </c>
      <c r="HG615">
        <f>IF($JE615&gt;=12,INDEX($GT:$GT,$JD615+12),"")</f>
      </c>
      <c r="HH615">
        <f>IF($JE615&gt;=13,INDEX($GT:$GT,$JD615+13),"")</f>
      </c>
      <c r="HI615">
        <f>IF($JE615&gt;=14,INDEX($GT:$GT,$JD615+14),"")</f>
      </c>
      <c r="HJ615">
        <f>IF($JE615&gt;=15,INDEX($GT:$GT,$JD615+15),"")</f>
      </c>
      <c r="HK615">
        <f>IF($JE615&gt;=16,INDEX($GT:$GT,$JD615+16),"")</f>
      </c>
      <c r="HL615">
        <f>IF($JE615&gt;=17,INDEX($GT:$GT,$JD615+17),"")</f>
      </c>
      <c r="HM615">
        <f>IF($JE615&gt;=18,INDEX($GT:$GT,$JD615+18),"")</f>
      </c>
      <c r="HN615">
        <f>IF($JE615&gt;=19,INDEX($GT:$GT,$JD615+19),"")</f>
      </c>
      <c r="HO615">
        <f>IF($JE615&gt;=20,INDEX($GT:$GT,$JD615+20),"")</f>
      </c>
      <c r="HP615">
        <f>IF($JE615&gt;=21,INDEX($GT:$GT,$JD615+21),"")</f>
      </c>
      <c r="HQ615">
        <f>IF($JE615&gt;=22,INDEX($GT:$GT,$JD615+22),"")</f>
      </c>
      <c r="HR615">
        <f>IF($JE615&gt;=23,INDEX($GT:$GT,$JD615+23),"")</f>
      </c>
      <c r="HS615">
        <f>IF($JE615&gt;=24,INDEX($GT:$GT,$JD615+24),"")</f>
      </c>
      <c r="HT615">
        <f>IF($JE615&gt;=25,INDEX($GT:$GT,$JD615+25),"")</f>
      </c>
      <c r="HU615">
        <f>IF($JE615&gt;=26,INDEX($GT:$GT,$JD615+26),"")</f>
      </c>
      <c r="HV615">
        <f>IF($JE615&gt;=27,INDEX($GT:$GT,$JD615+27),"")</f>
      </c>
      <c r="HW615">
        <f>IF($JE615&gt;=28,INDEX($GT:$GT,$JD615+28),"")</f>
      </c>
      <c r="HX615">
        <f>IF($JE615&gt;=29,INDEX($GT:$GT,$JD615+29),"")</f>
      </c>
      <c r="HY615">
        <f>IF($JE615&gt;=30,INDEX($GT:$GT,$JD615+30),"")</f>
      </c>
      <c r="HZ615">
        <f>IF($JE615&gt;=31,INDEX($GT:$GT,$JD615+31),"")</f>
      </c>
      <c r="IA615">
        <f>IF($JE615&gt;=32,INDEX($GT:$GT,$JD615+32),"")</f>
      </c>
      <c r="IB615">
        <f>IF($JE615&gt;=33,INDEX($GT:$GT,$JD615+33),"")</f>
      </c>
      <c r="IC615">
        <f>IF($JE615&gt;=34,INDEX($GT:$GT,$JD615+34),"")</f>
      </c>
      <c r="ID615">
        <f>IF($JE615&gt;=35,INDEX($GT:$GT,$JD615+35),"")</f>
      </c>
      <c r="IE615">
        <f>IF($JE615&gt;=36,INDEX($GT:$GT,$JD615+36),"")</f>
      </c>
      <c r="IF615">
        <f>IF($JE615&gt;=37,INDEX($GT:$GT,$JD615+37),"")</f>
      </c>
      <c r="IG615">
        <f>IF($JE615&gt;=38,INDEX($GT:$GT,$JD615+38),"")</f>
      </c>
      <c r="IH615">
        <f>IF($JE615&gt;=39,INDEX($GT:$GT,$JD615+39),"")</f>
      </c>
      <c r="II615">
        <f>IF($JE615&gt;=40,INDEX($GT:$GT,$JD615+40),"")</f>
      </c>
      <c r="IJ615">
        <f>IF($JE615&gt;=41,INDEX($GT:$GT,$JD615+41),"")</f>
      </c>
      <c r="IK615">
        <f>IF($JE615&gt;=42,INDEX($GT:$GT,$JD615+42),"")</f>
      </c>
      <c r="IL615">
        <f>IF($JE615&gt;=43,INDEX($GT:$GT,$JD615+43),"")</f>
      </c>
      <c r="IM615">
        <f>IF($JE615&gt;=44,INDEX($GT:$GT,$JD615+44),"")</f>
      </c>
      <c r="IN615">
        <f>IF($JE615&gt;=45,INDEX($GT:$GT,$JD615+45),"")</f>
      </c>
      <c r="IO615">
        <f>IF($JE615&gt;=46,INDEX($GT:$GT,$JD615+46),"")</f>
      </c>
      <c r="IP615">
        <f>IF($JE615&gt;=47,INDEX($GT:$GT,$JD615+47),"")</f>
      </c>
      <c r="IQ615">
        <f>IF($JE615&gt;=48,INDEX($GT:$GT,$JD615+48),"")</f>
      </c>
      <c r="IR615">
        <f>IF($JE615&gt;=49,INDEX($GT:$GT,$JD615+49),"")</f>
      </c>
      <c r="IS615">
        <f>IF($JE615&gt;=50,INDEX($GT:$GT,$JD615+50),"")</f>
      </c>
      <c r="IT615">
        <f>IF($JE615&gt;=51,INDEX($GT:$GT,$JD615+51),"")</f>
      </c>
      <c r="IU615">
        <f>IF($JE615&gt;=52,INDEX($GT:$GT,$JD615+52),"")</f>
      </c>
      <c r="IV615">
        <f>IF($JE615&gt;=53,INDEX($GT:$GT,$JD615+53),"")</f>
      </c>
      <c r="IW615">
        <f>IF($JE615&gt;=54,INDEX($GT:$GT,$JD615+54),"")</f>
      </c>
      <c r="IX615">
        <f>IF($JE615&gt;=55,INDEX($GT:$GT,$JD615+55),"")</f>
      </c>
      <c r="IY615">
        <f>IF($JE615&gt;=56,INDEX($GT:$GT,$JD615+56),"")</f>
      </c>
      <c r="IZ615">
        <f>IF($JE615&gt;=57,INDEX($GT:$GT,$JD615+57),"")</f>
      </c>
      <c r="JA615">
        <f>IF($JE615&gt;=58,INDEX($GT:$GT,$JD615+58),"")</f>
      </c>
      <c r="JB615">
        <f>IF($JE615&gt;=59,INDEX($GT:$GT,$JD615+59),"")</f>
      </c>
      <c r="JC615">
        <f>IF($JE615&gt;=60,INDEX($GT:$GT,$JD615+60),"")</f>
      </c>
      <c r="JD615">
        <f>IFERROR(MATCH($GS615,$GT$2:$GT$322,0)+1,0)</f>
      </c>
      <c r="JE615">
        <f>IFERROR(INDEX($GU$2:$GU$322,MATCH($GS615,$GT$2:$GT$322,0)),0)</f>
      </c>
      <c r="JF615" t="s">
        <v>28</v>
      </c>
      <c r="JG615" t="s">
        <v>28</v>
      </c>
    </row>
    <row r="616" spans="1:267" x14ac:dyDescent="0.25">
      <c r="J616" s="1"/>
      <c r="K616" s="1"/>
      <c r="L616" s="1"/>
      <c r="M616" s="1"/>
      <c r="N616" s="1">
        <f>IFERROR(IF(FIND(" - ",$J616)&gt;0,MID($J616,FIND(" - ",$J616)+3,LEN($J616)),""),"")</f>
      </c>
      <c r="P616" s="1"/>
      <c r="S616" t="s">
        <v>28</v>
      </c>
      <c r="U616">
        <f>IF(OR($S616="",$T616=""),"",IFERROR($S616/$T616,0))</f>
      </c>
      <c r="V616">
        <f>IF($S616="","",
IF($K616="","",
IF(ISNUMBER(SEARCH("exempt",LOWER($K616))),0,
$S616*(VALUE(SUBSTITUTE($K616,"%",""))/100))))</f>
      </c>
      <c r="AB616">
        <f>IF($S616="","",
SUM($S616,$V616,$Z616,$W616,$Y616)-
IF($AA616="",0,VALUE($AA616)))</f>
      </c>
      <c r="AJ616" t="s">
        <v>1320</v>
      </c>
      <c r="AR616">
        <f>IFERROR(LEFT($J616,FIND(" - ",$J616)-1),$J616)</f>
      </c>
      <c r="AU616">
        <f>IF($CJ616&gt;=1,INDEX($AS:$AS,$CI616+1),"")</f>
      </c>
      <c r="AV616">
        <f>IF($CJ616&gt;=2,INDEX($AS:$AS,$CI616+2),"")</f>
      </c>
      <c r="AW616">
        <f>IF($CJ616&gt;=3,INDEX($AS:$AS,$CI616+3),"")</f>
      </c>
      <c r="AX616">
        <f>IF($CJ616&gt;=4,INDEX($AS:$AS,$CI616+4),"")</f>
      </c>
      <c r="AY616">
        <f>IF($CJ616&gt;=5,INDEX($AS:$AS,$CI616+5),"")</f>
      </c>
      <c r="AZ616">
        <f>IF($CJ616&gt;=6,INDEX($AS:$AS,$CI616+6),"")</f>
      </c>
      <c r="BA616">
        <f>IF($CJ616&gt;=7,INDEX($AS:$AS,$CI616+7),"")</f>
      </c>
      <c r="BB616">
        <f>IF($CJ616&gt;=8,INDEX($AS:$AS,$CI616+8),"")</f>
      </c>
      <c r="BC616">
        <f>IF($CJ616&gt;=9,INDEX($AS:$AS,$CI616+9),"")</f>
      </c>
      <c r="BD616">
        <f>IF($CJ616&gt;=10,INDEX($AS:$AS,$CI616+10),"")</f>
      </c>
      <c r="BE616">
        <f>IF($CJ616&gt;=11,INDEX($AS:$AS,$CI616+11),"")</f>
      </c>
      <c r="BF616">
        <f>IF($CJ616&gt;=12,INDEX($AS:$AS,$CI616+12),"")</f>
      </c>
      <c r="BG616">
        <f>IF($CJ616&gt;=13,INDEX($AS:$AS,$CI616+13),"")</f>
      </c>
      <c r="BH616">
        <f>IF($CJ616&gt;=14,INDEX($AS:$AS,$CI616+14),"")</f>
      </c>
      <c r="BI616">
        <f>IF($CJ616&gt;=15,INDEX($AS:$AS,$CI616+15),"")</f>
      </c>
      <c r="BJ616">
        <f>IF($CJ616&gt;=16,INDEX($AS:$AS,$CI616+16),"")</f>
      </c>
      <c r="BK616">
        <f>IF($CJ616&gt;=17,INDEX($AS:$AS,$CI616+17),"")</f>
      </c>
      <c r="BL616">
        <f>IF($CJ616&gt;=18,INDEX($AS:$AS,$CI616+18),"")</f>
      </c>
      <c r="BM616">
        <f>IF($CJ616&gt;=19,INDEX($AS:$AS,$CI616+19),"")</f>
      </c>
      <c r="BN616">
        <f>IF($CJ616&gt;=20,INDEX($AS:$AS,$CI616+20),"")</f>
      </c>
      <c r="BO616">
        <f>IF($CJ616&gt;=21,INDEX($AS:$AS,$CI616+21),"")</f>
      </c>
      <c r="BP616">
        <f>IF($CJ616&gt;=22,INDEX($AS:$AS,$CI616+22),"")</f>
      </c>
      <c r="BQ616">
        <f>IF($CJ616&gt;=23,INDEX($AS:$AS,$CI616+23),"")</f>
      </c>
      <c r="BR616">
        <f>IF($CJ616&gt;=24,INDEX($AS:$AS,$CI616+24),"")</f>
      </c>
      <c r="BS616">
        <f>IF($CJ616&gt;=25,INDEX($AS:$AS,$CI616+25),"")</f>
      </c>
      <c r="BT616">
        <f>IF($CJ616&gt;=26,INDEX($AS:$AS,$CI616+26),"")</f>
      </c>
      <c r="BU616">
        <f>IF($CJ616&gt;=27,INDEX($AS:$AS,$CI616+27),"")</f>
      </c>
      <c r="BV616">
        <f>IF($CJ616&gt;=28,INDEX($AS:$AS,$CI616+28),"")</f>
      </c>
      <c r="BW616">
        <f>IF($CJ616&gt;=29,INDEX($AS:$AS,$CI616+29),"")</f>
      </c>
      <c r="BX616">
        <f>IF($CJ616&gt;=30,INDEX($AS:$AS,$CI616+30),"")</f>
      </c>
      <c r="BY616">
        <f>IF($CJ616&gt;=31,INDEX($AS:$AS,$CI616+31),"")</f>
      </c>
      <c r="BZ616">
        <f>IF($CJ616&gt;=32,INDEX($AS:$AS,$CI616+32),"")</f>
      </c>
      <c r="CA616">
        <f>IF($CJ616&gt;=33,INDEX($AS:$AS,$CI616+33),"")</f>
      </c>
      <c r="CB616">
        <f>IF($CJ616&gt;=34,INDEX($AS:$AS,$CI616+34),"")</f>
      </c>
      <c r="CC616">
        <f>IF($CJ616&gt;=35,INDEX($AS:$AS,$CI616+35),"")</f>
      </c>
      <c r="CD616">
        <f>IF($CJ616&gt;=36,INDEX($AS:$AS,$CI616+36),"")</f>
      </c>
      <c r="CE616">
        <f>IF($CJ616&gt;=37,INDEX($AS:$AS,$CI616+37),"")</f>
      </c>
      <c r="CF616">
        <f>IF($CJ616&gt;=38,INDEX($AS:$AS,$CI616+38),"")</f>
      </c>
      <c r="CG616">
        <f>IF($CJ616&gt;=39,INDEX($AS:$AS,$CI616+39),"")</f>
      </c>
      <c r="CH616">
        <f>IF($CJ616&gt;=40,INDEX($AS:$AS,$CI616+40),"")</f>
      </c>
      <c r="CI616">
        <f>IFERROR(MATCH($AR616,$AS$2:$AS$133,0)+1,0)</f>
      </c>
      <c r="CJ616">
        <f>IFERROR(INDEX($AT$2:$AT$133,MATCH($AR616,$AS$2:$AS$133,0)),0)</f>
      </c>
      <c r="CK616">
        <f>IFERROR(LEFT($O616,FIND(" - ",$O616)-1),$O616)</f>
      </c>
      <c r="CL616" t="s">
        <v>1321</v>
      </c>
      <c r="CM616">
        <v>1</v>
      </c>
      <c r="CN616">
        <f>IF($DI616&gt;=1,INDEX($CL:$CL,$DH616+1),"")</f>
      </c>
      <c r="CO616">
        <f>IF($DI616&gt;=2,INDEX($CL:$CL,$DH616+2),"")</f>
      </c>
      <c r="CP616">
        <f>IF($DI616&gt;=3,INDEX($CL:$CL,$DH616+3),"")</f>
      </c>
      <c r="CQ616">
        <f>IF($DI616&gt;=4,INDEX($CL:$CL,$DH616+4),"")</f>
      </c>
      <c r="CR616">
        <f>IF($DI616&gt;=5,INDEX($CL:$CL,$DH616+5),"")</f>
      </c>
      <c r="CS616">
        <f>IF($DI616&gt;=6,INDEX($CL:$CL,$DH616+6),"")</f>
      </c>
      <c r="CT616">
        <f>IF($DI616&gt;=7,INDEX($CL:$CL,$DH616+7),"")</f>
      </c>
      <c r="CU616">
        <f>IF($DI616&gt;=8,INDEX($CL:$CL,$DH616+8),"")</f>
      </c>
      <c r="CV616">
        <f>IF($DI616&gt;=9,INDEX($CL:$CL,$DH616+9),"")</f>
      </c>
      <c r="CW616">
        <f>IF($DI616&gt;=10,INDEX($CL:$CL,$DH616+10),"")</f>
      </c>
      <c r="CX616">
        <f>IF($DI616&gt;=11,INDEX($CL:$CL,$DH616+11),"")</f>
      </c>
      <c r="CY616">
        <f>IF($DI616&gt;=12,INDEX($CL:$CL,$DH616+12),"")</f>
      </c>
      <c r="CZ616">
        <f>IF($DI616&gt;=13,INDEX($CL:$CL,$DH616+13),"")</f>
      </c>
      <c r="DA616">
        <f>IF($DI616&gt;=14,INDEX($CL:$CL,$DH616+14),"")</f>
      </c>
      <c r="DB616">
        <f>IF($DI616&gt;=15,INDEX($CL:$CL,$DH616+15),"")</f>
      </c>
      <c r="DC616">
        <f>IF($DI616&gt;=16,INDEX($CL:$CL,$DH616+16),"")</f>
      </c>
      <c r="DD616">
        <f>IF($DI616&gt;=17,INDEX($CL:$CL,$DH616+17),"")</f>
      </c>
      <c r="DE616">
        <f>IF($DI616&gt;=18,INDEX($CL:$CL,$DH616+18),"")</f>
      </c>
      <c r="DF616">
        <f>IF($DI616&gt;=19,INDEX($CL:$CL,$DH616+19),"")</f>
      </c>
      <c r="DG616">
        <f>IF($DI616&gt;=20,INDEX($CL:$CL,$DH616+20),"")</f>
      </c>
      <c r="DH616">
        <f>IFERROR(MATCH($CK616,$CL$2:$CL$1558,0)+1,0)</f>
      </c>
      <c r="DI616">
        <f>IFERROR(INDEX($CM$2:$CM$1558,MATCH($CK616,$CL$2:$CL$1558,0)),0)</f>
      </c>
      <c r="DJ616">
        <f>IFERROR(INDEX($AQ:$AQ,MATCH($K616,$AP:$AP,0))&amp;"","")</f>
      </c>
      <c r="DN616">
        <f>IF($GQ616&gt;=1,INDEX($DK:$DK,$GP616+1),"")</f>
      </c>
      <c r="DO616">
        <f>IF($GQ616&gt;=2,INDEX($DK:$DK,$GP616+2),"")</f>
      </c>
      <c r="DP616">
        <f>IF($GQ616&gt;=3,INDEX($DK:$DK,$GP616+3),"")</f>
      </c>
      <c r="DQ616">
        <f>IF($GQ616&gt;=4,INDEX($DK:$DK,$GP616+4),"")</f>
      </c>
      <c r="DR616">
        <f>IF($GQ616&gt;=5,INDEX($DK:$DK,$GP616+5),"")</f>
      </c>
      <c r="DS616">
        <f>IF($GQ616&gt;=6,INDEX($DK:$DK,$GP616+6),"")</f>
      </c>
      <c r="DT616">
        <f>IF($GQ616&gt;=7,INDEX($DK:$DK,$GP616+7),"")</f>
      </c>
      <c r="DU616">
        <f>IF($GQ616&gt;=8,INDEX($DK:$DK,$GP616+8),"")</f>
      </c>
      <c r="DV616">
        <f>IF($GQ616&gt;=9,INDEX($DK:$DK,$GP616+9),"")</f>
      </c>
      <c r="DW616">
        <f>IF($GQ616&gt;=10,INDEX($DK:$DK,$GP616+10),"")</f>
      </c>
      <c r="DX616">
        <f>IF($GQ616&gt;=11,INDEX($DK:$DK,$GP616+11),"")</f>
      </c>
      <c r="DY616">
        <f>IF($GQ616&gt;=12,INDEX($DK:$DK,$GP616+12),"")</f>
      </c>
      <c r="DZ616">
        <f>IF($GQ616&gt;=13,INDEX($DK:$DK,$GP616+13),"")</f>
      </c>
      <c r="EA616">
        <f>IF($GQ616&gt;=14,INDEX($DK:$DK,$GP616+14),"")</f>
      </c>
      <c r="EB616">
        <f>IF($GQ616&gt;=15,INDEX($DK:$DK,$GP616+15),"")</f>
      </c>
      <c r="EC616">
        <f>IF($GQ616&gt;=16,INDEX($DK:$DK,$GP616+16),"")</f>
      </c>
      <c r="ED616">
        <f>IF($GQ616&gt;=17,INDEX($DK:$DK,$GP616+17),"")</f>
      </c>
      <c r="EE616">
        <f>IF($GQ616&gt;=18,INDEX($DK:$DK,$GP616+18),"")</f>
      </c>
      <c r="EF616">
        <f>IF($GQ616&gt;=19,INDEX($DK:$DK,$GP616+19),"")</f>
      </c>
      <c r="EG616">
        <f>IF($GQ616&gt;=20,INDEX($DK:$DK,$GP616+20),"")</f>
      </c>
      <c r="EH616">
        <f>IF($GQ616&gt;=21,INDEX($DK:$DK,$GP616+21),"")</f>
      </c>
      <c r="EI616">
        <f>IF($GQ616&gt;=22,INDEX($DK:$DK,$GP616+22),"")</f>
      </c>
      <c r="EJ616">
        <f>IF($GQ616&gt;=23,INDEX($DK:$DK,$GP616+23),"")</f>
      </c>
      <c r="EK616">
        <f>IF($GQ616&gt;=24,INDEX($DK:$DK,$GP616+24),"")</f>
      </c>
      <c r="EL616">
        <f>IF($GQ616&gt;=25,INDEX($DK:$DK,$GP616+25),"")</f>
      </c>
      <c r="EM616">
        <f>IF($GQ616&gt;=26,INDEX($DK:$DK,$GP616+26),"")</f>
      </c>
      <c r="EN616">
        <f>IF($GQ616&gt;=27,INDEX($DK:$DK,$GP616+27),"")</f>
      </c>
      <c r="EO616">
        <f>IF($GQ616&gt;=28,INDEX($DK:$DK,$GP616+28),"")</f>
      </c>
      <c r="EP616">
        <f>IF($GQ616&gt;=29,INDEX($DK:$DK,$GP616+29),"")</f>
      </c>
      <c r="EQ616">
        <f>IF($GQ616&gt;=30,INDEX($DK:$DK,$GP616+30),"")</f>
      </c>
      <c r="ER616">
        <f>IF($GQ616&gt;=31,INDEX($DK:$DK,$GP616+31),"")</f>
      </c>
      <c r="ES616">
        <f>IF($GQ616&gt;=32,INDEX($DK:$DK,$GP616+32),"")</f>
      </c>
      <c r="ET616">
        <f>IF($GQ616&gt;=33,INDEX($DK:$DK,$GP616+33),"")</f>
      </c>
      <c r="EU616">
        <f>IF($GQ616&gt;=34,INDEX($DK:$DK,$GP616+34),"")</f>
      </c>
      <c r="EV616">
        <f>IF($GQ616&gt;=35,INDEX($DK:$DK,$GP616+35),"")</f>
      </c>
      <c r="EW616">
        <f>IF($GQ616&gt;=36,INDEX($DK:$DK,$GP616+36),"")</f>
      </c>
      <c r="EX616">
        <f>IF($GQ616&gt;=37,INDEX($DK:$DK,$GP616+37),"")</f>
      </c>
      <c r="EY616">
        <f>IF($GQ616&gt;=38,INDEX($DK:$DK,$GP616+38),"")</f>
      </c>
      <c r="EZ616">
        <f>IF($GQ616&gt;=39,INDEX($DK:$DK,$GP616+39),"")</f>
      </c>
      <c r="FA616">
        <f>IF($GQ616&gt;=40,INDEX($DK:$DK,$GP616+40),"")</f>
      </c>
      <c r="FB616">
        <f>IF($GQ616&gt;=1,INDEX($DL:$DL,$GP616+1),"")</f>
      </c>
      <c r="FC616">
        <f>IF($GQ616&gt;=2,INDEX($DL:$DL,$GP616+2),"")</f>
      </c>
      <c r="FD616">
        <f>IF($GQ616&gt;=3,INDEX($DL:$DL,$GP616+3),"")</f>
      </c>
      <c r="FE616">
        <f>IF($GQ616&gt;=4,INDEX($DL:$DL,$GP616+4),"")</f>
      </c>
      <c r="FF616">
        <f>IF($GQ616&gt;=5,INDEX($DL:$DL,$GP616+5),"")</f>
      </c>
      <c r="FG616">
        <f>IF($GQ616&gt;=6,INDEX($DL:$DL,$GP616+6),"")</f>
      </c>
      <c r="FH616">
        <f>IF($GQ616&gt;=7,INDEX($DL:$DL,$GP616+7),"")</f>
      </c>
      <c r="FI616">
        <f>IF($GQ616&gt;=8,INDEX($DL:$DL,$GP616+8),"")</f>
      </c>
      <c r="FJ616">
        <f>IF($GQ616&gt;=9,INDEX($DL:$DL,$GP616+9),"")</f>
      </c>
      <c r="FK616">
        <f>IF($GQ616&gt;=10,INDEX($DL:$DL,$GP616+10),"")</f>
      </c>
      <c r="FL616">
        <f>IF($GQ616&gt;=11,INDEX($DL:$DL,$GP616+11),"")</f>
      </c>
      <c r="FM616">
        <f>IF($GQ616&gt;=12,INDEX($DL:$DL,$GP616+12),"")</f>
      </c>
      <c r="FN616">
        <f>IF($GQ616&gt;=13,INDEX($DL:$DL,$GP616+13),"")</f>
      </c>
      <c r="FO616">
        <f>IF($GQ616&gt;=14,INDEX($DL:$DL,$GP616+14),"")</f>
      </c>
      <c r="FP616">
        <f>IF($GQ616&gt;=15,INDEX($DL:$DL,$GP616+15),"")</f>
      </c>
      <c r="FQ616">
        <f>IF($GQ616&gt;=16,INDEX($DL:$DL,$GP616+16),"")</f>
      </c>
      <c r="FR616">
        <f>IF($GQ616&gt;=17,INDEX($DL:$DL,$GP616+17),"")</f>
      </c>
      <c r="FS616">
        <f>IF($GQ616&gt;=18,INDEX($DL:$DL,$GP616+18),"")</f>
      </c>
      <c r="FT616">
        <f>IF($GQ616&gt;=19,INDEX($DL:$DL,$GP616+19),"")</f>
      </c>
      <c r="FU616">
        <f>IF($GQ616&gt;=20,INDEX($DL:$DL,$GP616+20),"")</f>
      </c>
      <c r="FV616">
        <f>IF($GQ616&gt;=21,INDEX($DL:$DL,$GP616+21),"")</f>
      </c>
      <c r="FW616">
        <f>IF($GQ616&gt;=22,INDEX($DL:$DL,$GP616+22),"")</f>
      </c>
      <c r="FX616">
        <f>IF($GQ616&gt;=23,INDEX($DL:$DL,$GP616+23),"")</f>
      </c>
      <c r="FY616">
        <f>IF($GQ616&gt;=24,INDEX($DL:$DL,$GP616+24),"")</f>
      </c>
      <c r="FZ616">
        <f>IF($GQ616&gt;=25,INDEX($DL:$DL,$GP616+25),"")</f>
      </c>
      <c r="GA616">
        <f>IF($GQ616&gt;=26,INDEX($DL:$DL,$GP616+26),"")</f>
      </c>
      <c r="GB616">
        <f>IF($GQ616&gt;=27,INDEX($DL:$DL,$GP616+27),"")</f>
      </c>
      <c r="GC616">
        <f>IF($GQ616&gt;=28,INDEX($DL:$DL,$GP616+28),"")</f>
      </c>
      <c r="GD616">
        <f>IF($GQ616&gt;=29,INDEX($DL:$DL,$GP616+29),"")</f>
      </c>
      <c r="GE616">
        <f>IF($GQ616&gt;=30,INDEX($DL:$DL,$GP616+30),"")</f>
      </c>
      <c r="GF616">
        <f>IF($GQ616&gt;=31,INDEX($DL:$DL,$GP616+31),"")</f>
      </c>
      <c r="GG616">
        <f>IF($GQ616&gt;=32,INDEX($DL:$DL,$GP616+32),"")</f>
      </c>
      <c r="GH616">
        <f>IF($GQ616&gt;=33,INDEX($DL:$DL,$GP616+33),"")</f>
      </c>
      <c r="GI616">
        <f>IF($GQ616&gt;=34,INDEX($DL:$DL,$GP616+34),"")</f>
      </c>
      <c r="GJ616">
        <f>IF($GQ616&gt;=35,INDEX($DL:$DL,$GP616+35),"")</f>
      </c>
      <c r="GK616">
        <f>IF($GQ616&gt;=36,INDEX($DL:$DL,$GP616+36),"")</f>
      </c>
      <c r="GL616">
        <f>IF($GQ616&gt;=37,INDEX($DL:$DL,$GP616+37),"")</f>
      </c>
      <c r="GM616">
        <f>IF($GQ616&gt;=38,INDEX($DL:$DL,$GP616+38),"")</f>
      </c>
      <c r="GN616">
        <f>IF($GQ616&gt;=39,INDEX($DL:$DL,$GP616+39),"")</f>
      </c>
      <c r="GO616">
        <f>IF($GQ616&gt;=40,INDEX($DL:$DL,$GP616+40),"")</f>
      </c>
      <c r="GP616">
        <f>IFERROR(MATCH($DJ616,$DK$2:$DK$148,0)+1,0)</f>
      </c>
      <c r="GQ616">
        <f>IFERROR(INDEX($DM$2:$DM$148,MATCH($DJ616,$DK$2:$DK$148,0)),0)</f>
      </c>
      <c r="GR616">
        <f>IFERROR(MATCH($L616,$DN$616:$FA$616,0),0)</f>
      </c>
      <c r="GS616">
        <f>IF($GR616&gt;0,INDEX($FB$616:$GO$616,$GR616),"")</f>
      </c>
      <c r="GV616">
        <f>IF($JE616&gt;=1,INDEX($GT:$GT,$JD616+1),"")</f>
      </c>
      <c r="GW616">
        <f>IF($JE616&gt;=2,INDEX($GT:$GT,$JD616+2),"")</f>
      </c>
      <c r="GX616">
        <f>IF($JE616&gt;=3,INDEX($GT:$GT,$JD616+3),"")</f>
      </c>
      <c r="GY616">
        <f>IF($JE616&gt;=4,INDEX($GT:$GT,$JD616+4),"")</f>
      </c>
      <c r="GZ616">
        <f>IF($JE616&gt;=5,INDEX($GT:$GT,$JD616+5),"")</f>
      </c>
      <c r="HA616">
        <f>IF($JE616&gt;=6,INDEX($GT:$GT,$JD616+6),"")</f>
      </c>
      <c r="HB616">
        <f>IF($JE616&gt;=7,INDEX($GT:$GT,$JD616+7),"")</f>
      </c>
      <c r="HC616">
        <f>IF($JE616&gt;=8,INDEX($GT:$GT,$JD616+8),"")</f>
      </c>
      <c r="HD616">
        <f>IF($JE616&gt;=9,INDEX($GT:$GT,$JD616+9),"")</f>
      </c>
      <c r="HE616">
        <f>IF($JE616&gt;=10,INDEX($GT:$GT,$JD616+10),"")</f>
      </c>
      <c r="HF616">
        <f>IF($JE616&gt;=11,INDEX($GT:$GT,$JD616+11),"")</f>
      </c>
      <c r="HG616">
        <f>IF($JE616&gt;=12,INDEX($GT:$GT,$JD616+12),"")</f>
      </c>
      <c r="HH616">
        <f>IF($JE616&gt;=13,INDEX($GT:$GT,$JD616+13),"")</f>
      </c>
      <c r="HI616">
        <f>IF($JE616&gt;=14,INDEX($GT:$GT,$JD616+14),"")</f>
      </c>
      <c r="HJ616">
        <f>IF($JE616&gt;=15,INDEX($GT:$GT,$JD616+15),"")</f>
      </c>
      <c r="HK616">
        <f>IF($JE616&gt;=16,INDEX($GT:$GT,$JD616+16),"")</f>
      </c>
      <c r="HL616">
        <f>IF($JE616&gt;=17,INDEX($GT:$GT,$JD616+17),"")</f>
      </c>
      <c r="HM616">
        <f>IF($JE616&gt;=18,INDEX($GT:$GT,$JD616+18),"")</f>
      </c>
      <c r="HN616">
        <f>IF($JE616&gt;=19,INDEX($GT:$GT,$JD616+19),"")</f>
      </c>
      <c r="HO616">
        <f>IF($JE616&gt;=20,INDEX($GT:$GT,$JD616+20),"")</f>
      </c>
      <c r="HP616">
        <f>IF($JE616&gt;=21,INDEX($GT:$GT,$JD616+21),"")</f>
      </c>
      <c r="HQ616">
        <f>IF($JE616&gt;=22,INDEX($GT:$GT,$JD616+22),"")</f>
      </c>
      <c r="HR616">
        <f>IF($JE616&gt;=23,INDEX($GT:$GT,$JD616+23),"")</f>
      </c>
      <c r="HS616">
        <f>IF($JE616&gt;=24,INDEX($GT:$GT,$JD616+24),"")</f>
      </c>
      <c r="HT616">
        <f>IF($JE616&gt;=25,INDEX($GT:$GT,$JD616+25),"")</f>
      </c>
      <c r="HU616">
        <f>IF($JE616&gt;=26,INDEX($GT:$GT,$JD616+26),"")</f>
      </c>
      <c r="HV616">
        <f>IF($JE616&gt;=27,INDEX($GT:$GT,$JD616+27),"")</f>
      </c>
      <c r="HW616">
        <f>IF($JE616&gt;=28,INDEX($GT:$GT,$JD616+28),"")</f>
      </c>
      <c r="HX616">
        <f>IF($JE616&gt;=29,INDEX($GT:$GT,$JD616+29),"")</f>
      </c>
      <c r="HY616">
        <f>IF($JE616&gt;=30,INDEX($GT:$GT,$JD616+30),"")</f>
      </c>
      <c r="HZ616">
        <f>IF($JE616&gt;=31,INDEX($GT:$GT,$JD616+31),"")</f>
      </c>
      <c r="IA616">
        <f>IF($JE616&gt;=32,INDEX($GT:$GT,$JD616+32),"")</f>
      </c>
      <c r="IB616">
        <f>IF($JE616&gt;=33,INDEX($GT:$GT,$JD616+33),"")</f>
      </c>
      <c r="IC616">
        <f>IF($JE616&gt;=34,INDEX($GT:$GT,$JD616+34),"")</f>
      </c>
      <c r="ID616">
        <f>IF($JE616&gt;=35,INDEX($GT:$GT,$JD616+35),"")</f>
      </c>
      <c r="IE616">
        <f>IF($JE616&gt;=36,INDEX($GT:$GT,$JD616+36),"")</f>
      </c>
      <c r="IF616">
        <f>IF($JE616&gt;=37,INDEX($GT:$GT,$JD616+37),"")</f>
      </c>
      <c r="IG616">
        <f>IF($JE616&gt;=38,INDEX($GT:$GT,$JD616+38),"")</f>
      </c>
      <c r="IH616">
        <f>IF($JE616&gt;=39,INDEX($GT:$GT,$JD616+39),"")</f>
      </c>
      <c r="II616">
        <f>IF($JE616&gt;=40,INDEX($GT:$GT,$JD616+40),"")</f>
      </c>
      <c r="IJ616">
        <f>IF($JE616&gt;=41,INDEX($GT:$GT,$JD616+41),"")</f>
      </c>
      <c r="IK616">
        <f>IF($JE616&gt;=42,INDEX($GT:$GT,$JD616+42),"")</f>
      </c>
      <c r="IL616">
        <f>IF($JE616&gt;=43,INDEX($GT:$GT,$JD616+43),"")</f>
      </c>
      <c r="IM616">
        <f>IF($JE616&gt;=44,INDEX($GT:$GT,$JD616+44),"")</f>
      </c>
      <c r="IN616">
        <f>IF($JE616&gt;=45,INDEX($GT:$GT,$JD616+45),"")</f>
      </c>
      <c r="IO616">
        <f>IF($JE616&gt;=46,INDEX($GT:$GT,$JD616+46),"")</f>
      </c>
      <c r="IP616">
        <f>IF($JE616&gt;=47,INDEX($GT:$GT,$JD616+47),"")</f>
      </c>
      <c r="IQ616">
        <f>IF($JE616&gt;=48,INDEX($GT:$GT,$JD616+48),"")</f>
      </c>
      <c r="IR616">
        <f>IF($JE616&gt;=49,INDEX($GT:$GT,$JD616+49),"")</f>
      </c>
      <c r="IS616">
        <f>IF($JE616&gt;=50,INDEX($GT:$GT,$JD616+50),"")</f>
      </c>
      <c r="IT616">
        <f>IF($JE616&gt;=51,INDEX($GT:$GT,$JD616+51),"")</f>
      </c>
      <c r="IU616">
        <f>IF($JE616&gt;=52,INDEX($GT:$GT,$JD616+52),"")</f>
      </c>
      <c r="IV616">
        <f>IF($JE616&gt;=53,INDEX($GT:$GT,$JD616+53),"")</f>
      </c>
      <c r="IW616">
        <f>IF($JE616&gt;=54,INDEX($GT:$GT,$JD616+54),"")</f>
      </c>
      <c r="IX616">
        <f>IF($JE616&gt;=55,INDEX($GT:$GT,$JD616+55),"")</f>
      </c>
      <c r="IY616">
        <f>IF($JE616&gt;=56,INDEX($GT:$GT,$JD616+56),"")</f>
      </c>
      <c r="IZ616">
        <f>IF($JE616&gt;=57,INDEX($GT:$GT,$JD616+57),"")</f>
      </c>
      <c r="JA616">
        <f>IF($JE616&gt;=58,INDEX($GT:$GT,$JD616+58),"")</f>
      </c>
      <c r="JB616">
        <f>IF($JE616&gt;=59,INDEX($GT:$GT,$JD616+59),"")</f>
      </c>
      <c r="JC616">
        <f>IF($JE616&gt;=60,INDEX($GT:$GT,$JD616+60),"")</f>
      </c>
      <c r="JD616">
        <f>IFERROR(MATCH($GS616,$GT$2:$GT$322,0)+1,0)</f>
      </c>
      <c r="JE616">
        <f>IFERROR(INDEX($GU$2:$GU$322,MATCH($GS616,$GT$2:$GT$322,0)),0)</f>
      </c>
      <c r="JF616" t="s">
        <v>28</v>
      </c>
      <c r="JG616" t="s">
        <v>28</v>
      </c>
    </row>
    <row r="617" spans="1:267" x14ac:dyDescent="0.25">
      <c r="J617" s="1"/>
      <c r="K617" s="1"/>
      <c r="L617" s="1"/>
      <c r="M617" s="1"/>
      <c r="N617" s="1">
        <f>IFERROR(IF(FIND(" - ",$J617)&gt;0,MID($J617,FIND(" - ",$J617)+3,LEN($J617)),""),"")</f>
      </c>
      <c r="P617" s="1"/>
      <c r="S617" t="s">
        <v>28</v>
      </c>
      <c r="U617">
        <f>IF(OR($S617="",$T617=""),"",IFERROR($S617/$T617,0))</f>
      </c>
      <c r="V617">
        <f>IF($S617="","",
IF($K617="","",
IF(ISNUMBER(SEARCH("exempt",LOWER($K617))),0,
$S617*(VALUE(SUBSTITUTE($K617,"%",""))/100))))</f>
      </c>
      <c r="AB617">
        <f>IF($S617="","",
SUM($S617,$V617,$Z617,$W617,$Y617)-
IF($AA617="",0,VALUE($AA617)))</f>
      </c>
      <c r="AJ617" t="s">
        <v>1322</v>
      </c>
      <c r="AR617">
        <f>IFERROR(LEFT($J617,FIND(" - ",$J617)-1),$J617)</f>
      </c>
      <c r="AU617">
        <f>IF($CJ617&gt;=1,INDEX($AS:$AS,$CI617+1),"")</f>
      </c>
      <c r="AV617">
        <f>IF($CJ617&gt;=2,INDEX($AS:$AS,$CI617+2),"")</f>
      </c>
      <c r="AW617">
        <f>IF($CJ617&gt;=3,INDEX($AS:$AS,$CI617+3),"")</f>
      </c>
      <c r="AX617">
        <f>IF($CJ617&gt;=4,INDEX($AS:$AS,$CI617+4),"")</f>
      </c>
      <c r="AY617">
        <f>IF($CJ617&gt;=5,INDEX($AS:$AS,$CI617+5),"")</f>
      </c>
      <c r="AZ617">
        <f>IF($CJ617&gt;=6,INDEX($AS:$AS,$CI617+6),"")</f>
      </c>
      <c r="BA617">
        <f>IF($CJ617&gt;=7,INDEX($AS:$AS,$CI617+7),"")</f>
      </c>
      <c r="BB617">
        <f>IF($CJ617&gt;=8,INDEX($AS:$AS,$CI617+8),"")</f>
      </c>
      <c r="BC617">
        <f>IF($CJ617&gt;=9,INDEX($AS:$AS,$CI617+9),"")</f>
      </c>
      <c r="BD617">
        <f>IF($CJ617&gt;=10,INDEX($AS:$AS,$CI617+10),"")</f>
      </c>
      <c r="BE617">
        <f>IF($CJ617&gt;=11,INDEX($AS:$AS,$CI617+11),"")</f>
      </c>
      <c r="BF617">
        <f>IF($CJ617&gt;=12,INDEX($AS:$AS,$CI617+12),"")</f>
      </c>
      <c r="BG617">
        <f>IF($CJ617&gt;=13,INDEX($AS:$AS,$CI617+13),"")</f>
      </c>
      <c r="BH617">
        <f>IF($CJ617&gt;=14,INDEX($AS:$AS,$CI617+14),"")</f>
      </c>
      <c r="BI617">
        <f>IF($CJ617&gt;=15,INDEX($AS:$AS,$CI617+15),"")</f>
      </c>
      <c r="BJ617">
        <f>IF($CJ617&gt;=16,INDEX($AS:$AS,$CI617+16),"")</f>
      </c>
      <c r="BK617">
        <f>IF($CJ617&gt;=17,INDEX($AS:$AS,$CI617+17),"")</f>
      </c>
      <c r="BL617">
        <f>IF($CJ617&gt;=18,INDEX($AS:$AS,$CI617+18),"")</f>
      </c>
      <c r="BM617">
        <f>IF($CJ617&gt;=19,INDEX($AS:$AS,$CI617+19),"")</f>
      </c>
      <c r="BN617">
        <f>IF($CJ617&gt;=20,INDEX($AS:$AS,$CI617+20),"")</f>
      </c>
      <c r="BO617">
        <f>IF($CJ617&gt;=21,INDEX($AS:$AS,$CI617+21),"")</f>
      </c>
      <c r="BP617">
        <f>IF($CJ617&gt;=22,INDEX($AS:$AS,$CI617+22),"")</f>
      </c>
      <c r="BQ617">
        <f>IF($CJ617&gt;=23,INDEX($AS:$AS,$CI617+23),"")</f>
      </c>
      <c r="BR617">
        <f>IF($CJ617&gt;=24,INDEX($AS:$AS,$CI617+24),"")</f>
      </c>
      <c r="BS617">
        <f>IF($CJ617&gt;=25,INDEX($AS:$AS,$CI617+25),"")</f>
      </c>
      <c r="BT617">
        <f>IF($CJ617&gt;=26,INDEX($AS:$AS,$CI617+26),"")</f>
      </c>
      <c r="BU617">
        <f>IF($CJ617&gt;=27,INDEX($AS:$AS,$CI617+27),"")</f>
      </c>
      <c r="BV617">
        <f>IF($CJ617&gt;=28,INDEX($AS:$AS,$CI617+28),"")</f>
      </c>
      <c r="BW617">
        <f>IF($CJ617&gt;=29,INDEX($AS:$AS,$CI617+29),"")</f>
      </c>
      <c r="BX617">
        <f>IF($CJ617&gt;=30,INDEX($AS:$AS,$CI617+30),"")</f>
      </c>
      <c r="BY617">
        <f>IF($CJ617&gt;=31,INDEX($AS:$AS,$CI617+31),"")</f>
      </c>
      <c r="BZ617">
        <f>IF($CJ617&gt;=32,INDEX($AS:$AS,$CI617+32),"")</f>
      </c>
      <c r="CA617">
        <f>IF($CJ617&gt;=33,INDEX($AS:$AS,$CI617+33),"")</f>
      </c>
      <c r="CB617">
        <f>IF($CJ617&gt;=34,INDEX($AS:$AS,$CI617+34),"")</f>
      </c>
      <c r="CC617">
        <f>IF($CJ617&gt;=35,INDEX($AS:$AS,$CI617+35),"")</f>
      </c>
      <c r="CD617">
        <f>IF($CJ617&gt;=36,INDEX($AS:$AS,$CI617+36),"")</f>
      </c>
      <c r="CE617">
        <f>IF($CJ617&gt;=37,INDEX($AS:$AS,$CI617+37),"")</f>
      </c>
      <c r="CF617">
        <f>IF($CJ617&gt;=38,INDEX($AS:$AS,$CI617+38),"")</f>
      </c>
      <c r="CG617">
        <f>IF($CJ617&gt;=39,INDEX($AS:$AS,$CI617+39),"")</f>
      </c>
      <c r="CH617">
        <f>IF($CJ617&gt;=40,INDEX($AS:$AS,$CI617+40),"")</f>
      </c>
      <c r="CI617">
        <f>IFERROR(MATCH($AR617,$AS$2:$AS$133,0)+1,0)</f>
      </c>
      <c r="CJ617">
        <f>IFERROR(INDEX($AT$2:$AT$133,MATCH($AR617,$AS$2:$AS$133,0)),0)</f>
      </c>
      <c r="CK617">
        <f>IFERROR(LEFT($O617,FIND(" - ",$O617)-1),$O617)</f>
      </c>
      <c r="CL617" t="s">
        <v>211</v>
      </c>
      <c r="CN617">
        <f>IF($DI617&gt;=1,INDEX($CL:$CL,$DH617+1),"")</f>
      </c>
      <c r="CO617">
        <f>IF($DI617&gt;=2,INDEX($CL:$CL,$DH617+2),"")</f>
      </c>
      <c r="CP617">
        <f>IF($DI617&gt;=3,INDEX($CL:$CL,$DH617+3),"")</f>
      </c>
      <c r="CQ617">
        <f>IF($DI617&gt;=4,INDEX($CL:$CL,$DH617+4),"")</f>
      </c>
      <c r="CR617">
        <f>IF($DI617&gt;=5,INDEX($CL:$CL,$DH617+5),"")</f>
      </c>
      <c r="CS617">
        <f>IF($DI617&gt;=6,INDEX($CL:$CL,$DH617+6),"")</f>
      </c>
      <c r="CT617">
        <f>IF($DI617&gt;=7,INDEX($CL:$CL,$DH617+7),"")</f>
      </c>
      <c r="CU617">
        <f>IF($DI617&gt;=8,INDEX($CL:$CL,$DH617+8),"")</f>
      </c>
      <c r="CV617">
        <f>IF($DI617&gt;=9,INDEX($CL:$CL,$DH617+9),"")</f>
      </c>
      <c r="CW617">
        <f>IF($DI617&gt;=10,INDEX($CL:$CL,$DH617+10),"")</f>
      </c>
      <c r="CX617">
        <f>IF($DI617&gt;=11,INDEX($CL:$CL,$DH617+11),"")</f>
      </c>
      <c r="CY617">
        <f>IF($DI617&gt;=12,INDEX($CL:$CL,$DH617+12),"")</f>
      </c>
      <c r="CZ617">
        <f>IF($DI617&gt;=13,INDEX($CL:$CL,$DH617+13),"")</f>
      </c>
      <c r="DA617">
        <f>IF($DI617&gt;=14,INDEX($CL:$CL,$DH617+14),"")</f>
      </c>
      <c r="DB617">
        <f>IF($DI617&gt;=15,INDEX($CL:$CL,$DH617+15),"")</f>
      </c>
      <c r="DC617">
        <f>IF($DI617&gt;=16,INDEX($CL:$CL,$DH617+16),"")</f>
      </c>
      <c r="DD617">
        <f>IF($DI617&gt;=17,INDEX($CL:$CL,$DH617+17),"")</f>
      </c>
      <c r="DE617">
        <f>IF($DI617&gt;=18,INDEX($CL:$CL,$DH617+18),"")</f>
      </c>
      <c r="DF617">
        <f>IF($DI617&gt;=19,INDEX($CL:$CL,$DH617+19),"")</f>
      </c>
      <c r="DG617">
        <f>IF($DI617&gt;=20,INDEX($CL:$CL,$DH617+20),"")</f>
      </c>
      <c r="DH617">
        <f>IFERROR(MATCH($CK617,$CL$2:$CL$1558,0)+1,0)</f>
      </c>
      <c r="DI617">
        <f>IFERROR(INDEX($CM$2:$CM$1558,MATCH($CK617,$CL$2:$CL$1558,0)),0)</f>
      </c>
      <c r="DJ617">
        <f>IFERROR(INDEX($AQ:$AQ,MATCH($K617,$AP:$AP,0))&amp;"","")</f>
      </c>
      <c r="DN617">
        <f>IF($GQ617&gt;=1,INDEX($DK:$DK,$GP617+1),"")</f>
      </c>
      <c r="DO617">
        <f>IF($GQ617&gt;=2,INDEX($DK:$DK,$GP617+2),"")</f>
      </c>
      <c r="DP617">
        <f>IF($GQ617&gt;=3,INDEX($DK:$DK,$GP617+3),"")</f>
      </c>
      <c r="DQ617">
        <f>IF($GQ617&gt;=4,INDEX($DK:$DK,$GP617+4),"")</f>
      </c>
      <c r="DR617">
        <f>IF($GQ617&gt;=5,INDEX($DK:$DK,$GP617+5),"")</f>
      </c>
      <c r="DS617">
        <f>IF($GQ617&gt;=6,INDEX($DK:$DK,$GP617+6),"")</f>
      </c>
      <c r="DT617">
        <f>IF($GQ617&gt;=7,INDEX($DK:$DK,$GP617+7),"")</f>
      </c>
      <c r="DU617">
        <f>IF($GQ617&gt;=8,INDEX($DK:$DK,$GP617+8),"")</f>
      </c>
      <c r="DV617">
        <f>IF($GQ617&gt;=9,INDEX($DK:$DK,$GP617+9),"")</f>
      </c>
      <c r="DW617">
        <f>IF($GQ617&gt;=10,INDEX($DK:$DK,$GP617+10),"")</f>
      </c>
      <c r="DX617">
        <f>IF($GQ617&gt;=11,INDEX($DK:$DK,$GP617+11),"")</f>
      </c>
      <c r="DY617">
        <f>IF($GQ617&gt;=12,INDEX($DK:$DK,$GP617+12),"")</f>
      </c>
      <c r="DZ617">
        <f>IF($GQ617&gt;=13,INDEX($DK:$DK,$GP617+13),"")</f>
      </c>
      <c r="EA617">
        <f>IF($GQ617&gt;=14,INDEX($DK:$DK,$GP617+14),"")</f>
      </c>
      <c r="EB617">
        <f>IF($GQ617&gt;=15,INDEX($DK:$DK,$GP617+15),"")</f>
      </c>
      <c r="EC617">
        <f>IF($GQ617&gt;=16,INDEX($DK:$DK,$GP617+16),"")</f>
      </c>
      <c r="ED617">
        <f>IF($GQ617&gt;=17,INDEX($DK:$DK,$GP617+17),"")</f>
      </c>
      <c r="EE617">
        <f>IF($GQ617&gt;=18,INDEX($DK:$DK,$GP617+18),"")</f>
      </c>
      <c r="EF617">
        <f>IF($GQ617&gt;=19,INDEX($DK:$DK,$GP617+19),"")</f>
      </c>
      <c r="EG617">
        <f>IF($GQ617&gt;=20,INDEX($DK:$DK,$GP617+20),"")</f>
      </c>
      <c r="EH617">
        <f>IF($GQ617&gt;=21,INDEX($DK:$DK,$GP617+21),"")</f>
      </c>
      <c r="EI617">
        <f>IF($GQ617&gt;=22,INDEX($DK:$DK,$GP617+22),"")</f>
      </c>
      <c r="EJ617">
        <f>IF($GQ617&gt;=23,INDEX($DK:$DK,$GP617+23),"")</f>
      </c>
      <c r="EK617">
        <f>IF($GQ617&gt;=24,INDEX($DK:$DK,$GP617+24),"")</f>
      </c>
      <c r="EL617">
        <f>IF($GQ617&gt;=25,INDEX($DK:$DK,$GP617+25),"")</f>
      </c>
      <c r="EM617">
        <f>IF($GQ617&gt;=26,INDEX($DK:$DK,$GP617+26),"")</f>
      </c>
      <c r="EN617">
        <f>IF($GQ617&gt;=27,INDEX($DK:$DK,$GP617+27),"")</f>
      </c>
      <c r="EO617">
        <f>IF($GQ617&gt;=28,INDEX($DK:$DK,$GP617+28),"")</f>
      </c>
      <c r="EP617">
        <f>IF($GQ617&gt;=29,INDEX($DK:$DK,$GP617+29),"")</f>
      </c>
      <c r="EQ617">
        <f>IF($GQ617&gt;=30,INDEX($DK:$DK,$GP617+30),"")</f>
      </c>
      <c r="ER617">
        <f>IF($GQ617&gt;=31,INDEX($DK:$DK,$GP617+31),"")</f>
      </c>
      <c r="ES617">
        <f>IF($GQ617&gt;=32,INDEX($DK:$DK,$GP617+32),"")</f>
      </c>
      <c r="ET617">
        <f>IF($GQ617&gt;=33,INDEX($DK:$DK,$GP617+33),"")</f>
      </c>
      <c r="EU617">
        <f>IF($GQ617&gt;=34,INDEX($DK:$DK,$GP617+34),"")</f>
      </c>
      <c r="EV617">
        <f>IF($GQ617&gt;=35,INDEX($DK:$DK,$GP617+35),"")</f>
      </c>
      <c r="EW617">
        <f>IF($GQ617&gt;=36,INDEX($DK:$DK,$GP617+36),"")</f>
      </c>
      <c r="EX617">
        <f>IF($GQ617&gt;=37,INDEX($DK:$DK,$GP617+37),"")</f>
      </c>
      <c r="EY617">
        <f>IF($GQ617&gt;=38,INDEX($DK:$DK,$GP617+38),"")</f>
      </c>
      <c r="EZ617">
        <f>IF($GQ617&gt;=39,INDEX($DK:$DK,$GP617+39),"")</f>
      </c>
      <c r="FA617">
        <f>IF($GQ617&gt;=40,INDEX($DK:$DK,$GP617+40),"")</f>
      </c>
      <c r="FB617">
        <f>IF($GQ617&gt;=1,INDEX($DL:$DL,$GP617+1),"")</f>
      </c>
      <c r="FC617">
        <f>IF($GQ617&gt;=2,INDEX($DL:$DL,$GP617+2),"")</f>
      </c>
      <c r="FD617">
        <f>IF($GQ617&gt;=3,INDEX($DL:$DL,$GP617+3),"")</f>
      </c>
      <c r="FE617">
        <f>IF($GQ617&gt;=4,INDEX($DL:$DL,$GP617+4),"")</f>
      </c>
      <c r="FF617">
        <f>IF($GQ617&gt;=5,INDEX($DL:$DL,$GP617+5),"")</f>
      </c>
      <c r="FG617">
        <f>IF($GQ617&gt;=6,INDEX($DL:$DL,$GP617+6),"")</f>
      </c>
      <c r="FH617">
        <f>IF($GQ617&gt;=7,INDEX($DL:$DL,$GP617+7),"")</f>
      </c>
      <c r="FI617">
        <f>IF($GQ617&gt;=8,INDEX($DL:$DL,$GP617+8),"")</f>
      </c>
      <c r="FJ617">
        <f>IF($GQ617&gt;=9,INDEX($DL:$DL,$GP617+9),"")</f>
      </c>
      <c r="FK617">
        <f>IF($GQ617&gt;=10,INDEX($DL:$DL,$GP617+10),"")</f>
      </c>
      <c r="FL617">
        <f>IF($GQ617&gt;=11,INDEX($DL:$DL,$GP617+11),"")</f>
      </c>
      <c r="FM617">
        <f>IF($GQ617&gt;=12,INDEX($DL:$DL,$GP617+12),"")</f>
      </c>
      <c r="FN617">
        <f>IF($GQ617&gt;=13,INDEX($DL:$DL,$GP617+13),"")</f>
      </c>
      <c r="FO617">
        <f>IF($GQ617&gt;=14,INDEX($DL:$DL,$GP617+14),"")</f>
      </c>
      <c r="FP617">
        <f>IF($GQ617&gt;=15,INDEX($DL:$DL,$GP617+15),"")</f>
      </c>
      <c r="FQ617">
        <f>IF($GQ617&gt;=16,INDEX($DL:$DL,$GP617+16),"")</f>
      </c>
      <c r="FR617">
        <f>IF($GQ617&gt;=17,INDEX($DL:$DL,$GP617+17),"")</f>
      </c>
      <c r="FS617">
        <f>IF($GQ617&gt;=18,INDEX($DL:$DL,$GP617+18),"")</f>
      </c>
      <c r="FT617">
        <f>IF($GQ617&gt;=19,INDEX($DL:$DL,$GP617+19),"")</f>
      </c>
      <c r="FU617">
        <f>IF($GQ617&gt;=20,INDEX($DL:$DL,$GP617+20),"")</f>
      </c>
      <c r="FV617">
        <f>IF($GQ617&gt;=21,INDEX($DL:$DL,$GP617+21),"")</f>
      </c>
      <c r="FW617">
        <f>IF($GQ617&gt;=22,INDEX($DL:$DL,$GP617+22),"")</f>
      </c>
      <c r="FX617">
        <f>IF($GQ617&gt;=23,INDEX($DL:$DL,$GP617+23),"")</f>
      </c>
      <c r="FY617">
        <f>IF($GQ617&gt;=24,INDEX($DL:$DL,$GP617+24),"")</f>
      </c>
      <c r="FZ617">
        <f>IF($GQ617&gt;=25,INDEX($DL:$DL,$GP617+25),"")</f>
      </c>
      <c r="GA617">
        <f>IF($GQ617&gt;=26,INDEX($DL:$DL,$GP617+26),"")</f>
      </c>
      <c r="GB617">
        <f>IF($GQ617&gt;=27,INDEX($DL:$DL,$GP617+27),"")</f>
      </c>
      <c r="GC617">
        <f>IF($GQ617&gt;=28,INDEX($DL:$DL,$GP617+28),"")</f>
      </c>
      <c r="GD617">
        <f>IF($GQ617&gt;=29,INDEX($DL:$DL,$GP617+29),"")</f>
      </c>
      <c r="GE617">
        <f>IF($GQ617&gt;=30,INDEX($DL:$DL,$GP617+30),"")</f>
      </c>
      <c r="GF617">
        <f>IF($GQ617&gt;=31,INDEX($DL:$DL,$GP617+31),"")</f>
      </c>
      <c r="GG617">
        <f>IF($GQ617&gt;=32,INDEX($DL:$DL,$GP617+32),"")</f>
      </c>
      <c r="GH617">
        <f>IF($GQ617&gt;=33,INDEX($DL:$DL,$GP617+33),"")</f>
      </c>
      <c r="GI617">
        <f>IF($GQ617&gt;=34,INDEX($DL:$DL,$GP617+34),"")</f>
      </c>
      <c r="GJ617">
        <f>IF($GQ617&gt;=35,INDEX($DL:$DL,$GP617+35),"")</f>
      </c>
      <c r="GK617">
        <f>IF($GQ617&gt;=36,INDEX($DL:$DL,$GP617+36),"")</f>
      </c>
      <c r="GL617">
        <f>IF($GQ617&gt;=37,INDEX($DL:$DL,$GP617+37),"")</f>
      </c>
      <c r="GM617">
        <f>IF($GQ617&gt;=38,INDEX($DL:$DL,$GP617+38),"")</f>
      </c>
      <c r="GN617">
        <f>IF($GQ617&gt;=39,INDEX($DL:$DL,$GP617+39),"")</f>
      </c>
      <c r="GO617">
        <f>IF($GQ617&gt;=40,INDEX($DL:$DL,$GP617+40),"")</f>
      </c>
      <c r="GP617">
        <f>IFERROR(MATCH($DJ617,$DK$2:$DK$148,0)+1,0)</f>
      </c>
      <c r="GQ617">
        <f>IFERROR(INDEX($DM$2:$DM$148,MATCH($DJ617,$DK$2:$DK$148,0)),0)</f>
      </c>
      <c r="GR617">
        <f>IFERROR(MATCH($L617,$DN$617:$FA$617,0),0)</f>
      </c>
      <c r="GS617">
        <f>IF($GR617&gt;0,INDEX($FB$617:$GO$617,$GR617),"")</f>
      </c>
      <c r="GV617">
        <f>IF($JE617&gt;=1,INDEX($GT:$GT,$JD617+1),"")</f>
      </c>
      <c r="GW617">
        <f>IF($JE617&gt;=2,INDEX($GT:$GT,$JD617+2),"")</f>
      </c>
      <c r="GX617">
        <f>IF($JE617&gt;=3,INDEX($GT:$GT,$JD617+3),"")</f>
      </c>
      <c r="GY617">
        <f>IF($JE617&gt;=4,INDEX($GT:$GT,$JD617+4),"")</f>
      </c>
      <c r="GZ617">
        <f>IF($JE617&gt;=5,INDEX($GT:$GT,$JD617+5),"")</f>
      </c>
      <c r="HA617">
        <f>IF($JE617&gt;=6,INDEX($GT:$GT,$JD617+6),"")</f>
      </c>
      <c r="HB617">
        <f>IF($JE617&gt;=7,INDEX($GT:$GT,$JD617+7),"")</f>
      </c>
      <c r="HC617">
        <f>IF($JE617&gt;=8,INDEX($GT:$GT,$JD617+8),"")</f>
      </c>
      <c r="HD617">
        <f>IF($JE617&gt;=9,INDEX($GT:$GT,$JD617+9),"")</f>
      </c>
      <c r="HE617">
        <f>IF($JE617&gt;=10,INDEX($GT:$GT,$JD617+10),"")</f>
      </c>
      <c r="HF617">
        <f>IF($JE617&gt;=11,INDEX($GT:$GT,$JD617+11),"")</f>
      </c>
      <c r="HG617">
        <f>IF($JE617&gt;=12,INDEX($GT:$GT,$JD617+12),"")</f>
      </c>
      <c r="HH617">
        <f>IF($JE617&gt;=13,INDEX($GT:$GT,$JD617+13),"")</f>
      </c>
      <c r="HI617">
        <f>IF($JE617&gt;=14,INDEX($GT:$GT,$JD617+14),"")</f>
      </c>
      <c r="HJ617">
        <f>IF($JE617&gt;=15,INDEX($GT:$GT,$JD617+15),"")</f>
      </c>
      <c r="HK617">
        <f>IF($JE617&gt;=16,INDEX($GT:$GT,$JD617+16),"")</f>
      </c>
      <c r="HL617">
        <f>IF($JE617&gt;=17,INDEX($GT:$GT,$JD617+17),"")</f>
      </c>
      <c r="HM617">
        <f>IF($JE617&gt;=18,INDEX($GT:$GT,$JD617+18),"")</f>
      </c>
      <c r="HN617">
        <f>IF($JE617&gt;=19,INDEX($GT:$GT,$JD617+19),"")</f>
      </c>
      <c r="HO617">
        <f>IF($JE617&gt;=20,INDEX($GT:$GT,$JD617+20),"")</f>
      </c>
      <c r="HP617">
        <f>IF($JE617&gt;=21,INDEX($GT:$GT,$JD617+21),"")</f>
      </c>
      <c r="HQ617">
        <f>IF($JE617&gt;=22,INDEX($GT:$GT,$JD617+22),"")</f>
      </c>
      <c r="HR617">
        <f>IF($JE617&gt;=23,INDEX($GT:$GT,$JD617+23),"")</f>
      </c>
      <c r="HS617">
        <f>IF($JE617&gt;=24,INDEX($GT:$GT,$JD617+24),"")</f>
      </c>
      <c r="HT617">
        <f>IF($JE617&gt;=25,INDEX($GT:$GT,$JD617+25),"")</f>
      </c>
      <c r="HU617">
        <f>IF($JE617&gt;=26,INDEX($GT:$GT,$JD617+26),"")</f>
      </c>
      <c r="HV617">
        <f>IF($JE617&gt;=27,INDEX($GT:$GT,$JD617+27),"")</f>
      </c>
      <c r="HW617">
        <f>IF($JE617&gt;=28,INDEX($GT:$GT,$JD617+28),"")</f>
      </c>
      <c r="HX617">
        <f>IF($JE617&gt;=29,INDEX($GT:$GT,$JD617+29),"")</f>
      </c>
      <c r="HY617">
        <f>IF($JE617&gt;=30,INDEX($GT:$GT,$JD617+30),"")</f>
      </c>
      <c r="HZ617">
        <f>IF($JE617&gt;=31,INDEX($GT:$GT,$JD617+31),"")</f>
      </c>
      <c r="IA617">
        <f>IF($JE617&gt;=32,INDEX($GT:$GT,$JD617+32),"")</f>
      </c>
      <c r="IB617">
        <f>IF($JE617&gt;=33,INDEX($GT:$GT,$JD617+33),"")</f>
      </c>
      <c r="IC617">
        <f>IF($JE617&gt;=34,INDEX($GT:$GT,$JD617+34),"")</f>
      </c>
      <c r="ID617">
        <f>IF($JE617&gt;=35,INDEX($GT:$GT,$JD617+35),"")</f>
      </c>
      <c r="IE617">
        <f>IF($JE617&gt;=36,INDEX($GT:$GT,$JD617+36),"")</f>
      </c>
      <c r="IF617">
        <f>IF($JE617&gt;=37,INDEX($GT:$GT,$JD617+37),"")</f>
      </c>
      <c r="IG617">
        <f>IF($JE617&gt;=38,INDEX($GT:$GT,$JD617+38),"")</f>
      </c>
      <c r="IH617">
        <f>IF($JE617&gt;=39,INDEX($GT:$GT,$JD617+39),"")</f>
      </c>
      <c r="II617">
        <f>IF($JE617&gt;=40,INDEX($GT:$GT,$JD617+40),"")</f>
      </c>
      <c r="IJ617">
        <f>IF($JE617&gt;=41,INDEX($GT:$GT,$JD617+41),"")</f>
      </c>
      <c r="IK617">
        <f>IF($JE617&gt;=42,INDEX($GT:$GT,$JD617+42),"")</f>
      </c>
      <c r="IL617">
        <f>IF($JE617&gt;=43,INDEX($GT:$GT,$JD617+43),"")</f>
      </c>
      <c r="IM617">
        <f>IF($JE617&gt;=44,INDEX($GT:$GT,$JD617+44),"")</f>
      </c>
      <c r="IN617">
        <f>IF($JE617&gt;=45,INDEX($GT:$GT,$JD617+45),"")</f>
      </c>
      <c r="IO617">
        <f>IF($JE617&gt;=46,INDEX($GT:$GT,$JD617+46),"")</f>
      </c>
      <c r="IP617">
        <f>IF($JE617&gt;=47,INDEX($GT:$GT,$JD617+47),"")</f>
      </c>
      <c r="IQ617">
        <f>IF($JE617&gt;=48,INDEX($GT:$GT,$JD617+48),"")</f>
      </c>
      <c r="IR617">
        <f>IF($JE617&gt;=49,INDEX($GT:$GT,$JD617+49),"")</f>
      </c>
      <c r="IS617">
        <f>IF($JE617&gt;=50,INDEX($GT:$GT,$JD617+50),"")</f>
      </c>
      <c r="IT617">
        <f>IF($JE617&gt;=51,INDEX($GT:$GT,$JD617+51),"")</f>
      </c>
      <c r="IU617">
        <f>IF($JE617&gt;=52,INDEX($GT:$GT,$JD617+52),"")</f>
      </c>
      <c r="IV617">
        <f>IF($JE617&gt;=53,INDEX($GT:$GT,$JD617+53),"")</f>
      </c>
      <c r="IW617">
        <f>IF($JE617&gt;=54,INDEX($GT:$GT,$JD617+54),"")</f>
      </c>
      <c r="IX617">
        <f>IF($JE617&gt;=55,INDEX($GT:$GT,$JD617+55),"")</f>
      </c>
      <c r="IY617">
        <f>IF($JE617&gt;=56,INDEX($GT:$GT,$JD617+56),"")</f>
      </c>
      <c r="IZ617">
        <f>IF($JE617&gt;=57,INDEX($GT:$GT,$JD617+57),"")</f>
      </c>
      <c r="JA617">
        <f>IF($JE617&gt;=58,INDEX($GT:$GT,$JD617+58),"")</f>
      </c>
      <c r="JB617">
        <f>IF($JE617&gt;=59,INDEX($GT:$GT,$JD617+59),"")</f>
      </c>
      <c r="JC617">
        <f>IF($JE617&gt;=60,INDEX($GT:$GT,$JD617+60),"")</f>
      </c>
      <c r="JD617">
        <f>IFERROR(MATCH($GS617,$GT$2:$GT$322,0)+1,0)</f>
      </c>
      <c r="JE617">
        <f>IFERROR(INDEX($GU$2:$GU$322,MATCH($GS617,$GT$2:$GT$322,0)),0)</f>
      </c>
      <c r="JF617" t="s">
        <v>28</v>
      </c>
      <c r="JG617" t="s">
        <v>28</v>
      </c>
    </row>
    <row r="618" spans="1:267" x14ac:dyDescent="0.25">
      <c r="J618" s="1"/>
      <c r="K618" s="1"/>
      <c r="L618" s="1"/>
      <c r="M618" s="1"/>
      <c r="N618" s="1">
        <f>IFERROR(IF(FIND(" - ",$J618)&gt;0,MID($J618,FIND(" - ",$J618)+3,LEN($J618)),""),"")</f>
      </c>
      <c r="P618" s="1"/>
      <c r="S618" t="s">
        <v>28</v>
      </c>
      <c r="U618">
        <f>IF(OR($S618="",$T618=""),"",IFERROR($S618/$T618,0))</f>
      </c>
      <c r="V618">
        <f>IF($S618="","",
IF($K618="","",
IF(ISNUMBER(SEARCH("exempt",LOWER($K618))),0,
$S618*(VALUE(SUBSTITUTE($K618,"%",""))/100))))</f>
      </c>
      <c r="AB618">
        <f>IF($S618="","",
SUM($S618,$V618,$Z618,$W618,$Y618)-
IF($AA618="",0,VALUE($AA618)))</f>
      </c>
      <c r="AJ618" t="s">
        <v>1323</v>
      </c>
      <c r="AR618">
        <f>IFERROR(LEFT($J618,FIND(" - ",$J618)-1),$J618)</f>
      </c>
      <c r="AU618">
        <f>IF($CJ618&gt;=1,INDEX($AS:$AS,$CI618+1),"")</f>
      </c>
      <c r="AV618">
        <f>IF($CJ618&gt;=2,INDEX($AS:$AS,$CI618+2),"")</f>
      </c>
      <c r="AW618">
        <f>IF($CJ618&gt;=3,INDEX($AS:$AS,$CI618+3),"")</f>
      </c>
      <c r="AX618">
        <f>IF($CJ618&gt;=4,INDEX($AS:$AS,$CI618+4),"")</f>
      </c>
      <c r="AY618">
        <f>IF($CJ618&gt;=5,INDEX($AS:$AS,$CI618+5),"")</f>
      </c>
      <c r="AZ618">
        <f>IF($CJ618&gt;=6,INDEX($AS:$AS,$CI618+6),"")</f>
      </c>
      <c r="BA618">
        <f>IF($CJ618&gt;=7,INDEX($AS:$AS,$CI618+7),"")</f>
      </c>
      <c r="BB618">
        <f>IF($CJ618&gt;=8,INDEX($AS:$AS,$CI618+8),"")</f>
      </c>
      <c r="BC618">
        <f>IF($CJ618&gt;=9,INDEX($AS:$AS,$CI618+9),"")</f>
      </c>
      <c r="BD618">
        <f>IF($CJ618&gt;=10,INDEX($AS:$AS,$CI618+10),"")</f>
      </c>
      <c r="BE618">
        <f>IF($CJ618&gt;=11,INDEX($AS:$AS,$CI618+11),"")</f>
      </c>
      <c r="BF618">
        <f>IF($CJ618&gt;=12,INDEX($AS:$AS,$CI618+12),"")</f>
      </c>
      <c r="BG618">
        <f>IF($CJ618&gt;=13,INDEX($AS:$AS,$CI618+13),"")</f>
      </c>
      <c r="BH618">
        <f>IF($CJ618&gt;=14,INDEX($AS:$AS,$CI618+14),"")</f>
      </c>
      <c r="BI618">
        <f>IF($CJ618&gt;=15,INDEX($AS:$AS,$CI618+15),"")</f>
      </c>
      <c r="BJ618">
        <f>IF($CJ618&gt;=16,INDEX($AS:$AS,$CI618+16),"")</f>
      </c>
      <c r="BK618">
        <f>IF($CJ618&gt;=17,INDEX($AS:$AS,$CI618+17),"")</f>
      </c>
      <c r="BL618">
        <f>IF($CJ618&gt;=18,INDEX($AS:$AS,$CI618+18),"")</f>
      </c>
      <c r="BM618">
        <f>IF($CJ618&gt;=19,INDEX($AS:$AS,$CI618+19),"")</f>
      </c>
      <c r="BN618">
        <f>IF($CJ618&gt;=20,INDEX($AS:$AS,$CI618+20),"")</f>
      </c>
      <c r="BO618">
        <f>IF($CJ618&gt;=21,INDEX($AS:$AS,$CI618+21),"")</f>
      </c>
      <c r="BP618">
        <f>IF($CJ618&gt;=22,INDEX($AS:$AS,$CI618+22),"")</f>
      </c>
      <c r="BQ618">
        <f>IF($CJ618&gt;=23,INDEX($AS:$AS,$CI618+23),"")</f>
      </c>
      <c r="BR618">
        <f>IF($CJ618&gt;=24,INDEX($AS:$AS,$CI618+24),"")</f>
      </c>
      <c r="BS618">
        <f>IF($CJ618&gt;=25,INDEX($AS:$AS,$CI618+25),"")</f>
      </c>
      <c r="BT618">
        <f>IF($CJ618&gt;=26,INDEX($AS:$AS,$CI618+26),"")</f>
      </c>
      <c r="BU618">
        <f>IF($CJ618&gt;=27,INDEX($AS:$AS,$CI618+27),"")</f>
      </c>
      <c r="BV618">
        <f>IF($CJ618&gt;=28,INDEX($AS:$AS,$CI618+28),"")</f>
      </c>
      <c r="BW618">
        <f>IF($CJ618&gt;=29,INDEX($AS:$AS,$CI618+29),"")</f>
      </c>
      <c r="BX618">
        <f>IF($CJ618&gt;=30,INDEX($AS:$AS,$CI618+30),"")</f>
      </c>
      <c r="BY618">
        <f>IF($CJ618&gt;=31,INDEX($AS:$AS,$CI618+31),"")</f>
      </c>
      <c r="BZ618">
        <f>IF($CJ618&gt;=32,INDEX($AS:$AS,$CI618+32),"")</f>
      </c>
      <c r="CA618">
        <f>IF($CJ618&gt;=33,INDEX($AS:$AS,$CI618+33),"")</f>
      </c>
      <c r="CB618">
        <f>IF($CJ618&gt;=34,INDEX($AS:$AS,$CI618+34),"")</f>
      </c>
      <c r="CC618">
        <f>IF($CJ618&gt;=35,INDEX($AS:$AS,$CI618+35),"")</f>
      </c>
      <c r="CD618">
        <f>IF($CJ618&gt;=36,INDEX($AS:$AS,$CI618+36),"")</f>
      </c>
      <c r="CE618">
        <f>IF($CJ618&gt;=37,INDEX($AS:$AS,$CI618+37),"")</f>
      </c>
      <c r="CF618">
        <f>IF($CJ618&gt;=38,INDEX($AS:$AS,$CI618+38),"")</f>
      </c>
      <c r="CG618">
        <f>IF($CJ618&gt;=39,INDEX($AS:$AS,$CI618+39),"")</f>
      </c>
      <c r="CH618">
        <f>IF($CJ618&gt;=40,INDEX($AS:$AS,$CI618+40),"")</f>
      </c>
      <c r="CI618">
        <f>IFERROR(MATCH($AR618,$AS$2:$AS$133,0)+1,0)</f>
      </c>
      <c r="CJ618">
        <f>IFERROR(INDEX($AT$2:$AT$133,MATCH($AR618,$AS$2:$AS$133,0)),0)</f>
      </c>
      <c r="CK618">
        <f>IFERROR(LEFT($O618,FIND(" - ",$O618)-1),$O618)</f>
      </c>
      <c r="CL618" t="s">
        <v>1324</v>
      </c>
      <c r="CM618">
        <v>1</v>
      </c>
      <c r="CN618">
        <f>IF($DI618&gt;=1,INDEX($CL:$CL,$DH618+1),"")</f>
      </c>
      <c r="CO618">
        <f>IF($DI618&gt;=2,INDEX($CL:$CL,$DH618+2),"")</f>
      </c>
      <c r="CP618">
        <f>IF($DI618&gt;=3,INDEX($CL:$CL,$DH618+3),"")</f>
      </c>
      <c r="CQ618">
        <f>IF($DI618&gt;=4,INDEX($CL:$CL,$DH618+4),"")</f>
      </c>
      <c r="CR618">
        <f>IF($DI618&gt;=5,INDEX($CL:$CL,$DH618+5),"")</f>
      </c>
      <c r="CS618">
        <f>IF($DI618&gt;=6,INDEX($CL:$CL,$DH618+6),"")</f>
      </c>
      <c r="CT618">
        <f>IF($DI618&gt;=7,INDEX($CL:$CL,$DH618+7),"")</f>
      </c>
      <c r="CU618">
        <f>IF($DI618&gt;=8,INDEX($CL:$CL,$DH618+8),"")</f>
      </c>
      <c r="CV618">
        <f>IF($DI618&gt;=9,INDEX($CL:$CL,$DH618+9),"")</f>
      </c>
      <c r="CW618">
        <f>IF($DI618&gt;=10,INDEX($CL:$CL,$DH618+10),"")</f>
      </c>
      <c r="CX618">
        <f>IF($DI618&gt;=11,INDEX($CL:$CL,$DH618+11),"")</f>
      </c>
      <c r="CY618">
        <f>IF($DI618&gt;=12,INDEX($CL:$CL,$DH618+12),"")</f>
      </c>
      <c r="CZ618">
        <f>IF($DI618&gt;=13,INDEX($CL:$CL,$DH618+13),"")</f>
      </c>
      <c r="DA618">
        <f>IF($DI618&gt;=14,INDEX($CL:$CL,$DH618+14),"")</f>
      </c>
      <c r="DB618">
        <f>IF($DI618&gt;=15,INDEX($CL:$CL,$DH618+15),"")</f>
      </c>
      <c r="DC618">
        <f>IF($DI618&gt;=16,INDEX($CL:$CL,$DH618+16),"")</f>
      </c>
      <c r="DD618">
        <f>IF($DI618&gt;=17,INDEX($CL:$CL,$DH618+17),"")</f>
      </c>
      <c r="DE618">
        <f>IF($DI618&gt;=18,INDEX($CL:$CL,$DH618+18),"")</f>
      </c>
      <c r="DF618">
        <f>IF($DI618&gt;=19,INDEX($CL:$CL,$DH618+19),"")</f>
      </c>
      <c r="DG618">
        <f>IF($DI618&gt;=20,INDEX($CL:$CL,$DH618+20),"")</f>
      </c>
      <c r="DH618">
        <f>IFERROR(MATCH($CK618,$CL$2:$CL$1558,0)+1,0)</f>
      </c>
      <c r="DI618">
        <f>IFERROR(INDEX($CM$2:$CM$1558,MATCH($CK618,$CL$2:$CL$1558,0)),0)</f>
      </c>
      <c r="DJ618">
        <f>IFERROR(INDEX($AQ:$AQ,MATCH($K618,$AP:$AP,0))&amp;"","")</f>
      </c>
      <c r="DN618">
        <f>IF($GQ618&gt;=1,INDEX($DK:$DK,$GP618+1),"")</f>
      </c>
      <c r="DO618">
        <f>IF($GQ618&gt;=2,INDEX($DK:$DK,$GP618+2),"")</f>
      </c>
      <c r="DP618">
        <f>IF($GQ618&gt;=3,INDEX($DK:$DK,$GP618+3),"")</f>
      </c>
      <c r="DQ618">
        <f>IF($GQ618&gt;=4,INDEX($DK:$DK,$GP618+4),"")</f>
      </c>
      <c r="DR618">
        <f>IF($GQ618&gt;=5,INDEX($DK:$DK,$GP618+5),"")</f>
      </c>
      <c r="DS618">
        <f>IF($GQ618&gt;=6,INDEX($DK:$DK,$GP618+6),"")</f>
      </c>
      <c r="DT618">
        <f>IF($GQ618&gt;=7,INDEX($DK:$DK,$GP618+7),"")</f>
      </c>
      <c r="DU618">
        <f>IF($GQ618&gt;=8,INDEX($DK:$DK,$GP618+8),"")</f>
      </c>
      <c r="DV618">
        <f>IF($GQ618&gt;=9,INDEX($DK:$DK,$GP618+9),"")</f>
      </c>
      <c r="DW618">
        <f>IF($GQ618&gt;=10,INDEX($DK:$DK,$GP618+10),"")</f>
      </c>
      <c r="DX618">
        <f>IF($GQ618&gt;=11,INDEX($DK:$DK,$GP618+11),"")</f>
      </c>
      <c r="DY618">
        <f>IF($GQ618&gt;=12,INDEX($DK:$DK,$GP618+12),"")</f>
      </c>
      <c r="DZ618">
        <f>IF($GQ618&gt;=13,INDEX($DK:$DK,$GP618+13),"")</f>
      </c>
      <c r="EA618">
        <f>IF($GQ618&gt;=14,INDEX($DK:$DK,$GP618+14),"")</f>
      </c>
      <c r="EB618">
        <f>IF($GQ618&gt;=15,INDEX($DK:$DK,$GP618+15),"")</f>
      </c>
      <c r="EC618">
        <f>IF($GQ618&gt;=16,INDEX($DK:$DK,$GP618+16),"")</f>
      </c>
      <c r="ED618">
        <f>IF($GQ618&gt;=17,INDEX($DK:$DK,$GP618+17),"")</f>
      </c>
      <c r="EE618">
        <f>IF($GQ618&gt;=18,INDEX($DK:$DK,$GP618+18),"")</f>
      </c>
      <c r="EF618">
        <f>IF($GQ618&gt;=19,INDEX($DK:$DK,$GP618+19),"")</f>
      </c>
      <c r="EG618">
        <f>IF($GQ618&gt;=20,INDEX($DK:$DK,$GP618+20),"")</f>
      </c>
      <c r="EH618">
        <f>IF($GQ618&gt;=21,INDEX($DK:$DK,$GP618+21),"")</f>
      </c>
      <c r="EI618">
        <f>IF($GQ618&gt;=22,INDEX($DK:$DK,$GP618+22),"")</f>
      </c>
      <c r="EJ618">
        <f>IF($GQ618&gt;=23,INDEX($DK:$DK,$GP618+23),"")</f>
      </c>
      <c r="EK618">
        <f>IF($GQ618&gt;=24,INDEX($DK:$DK,$GP618+24),"")</f>
      </c>
      <c r="EL618">
        <f>IF($GQ618&gt;=25,INDEX($DK:$DK,$GP618+25),"")</f>
      </c>
      <c r="EM618">
        <f>IF($GQ618&gt;=26,INDEX($DK:$DK,$GP618+26),"")</f>
      </c>
      <c r="EN618">
        <f>IF($GQ618&gt;=27,INDEX($DK:$DK,$GP618+27),"")</f>
      </c>
      <c r="EO618">
        <f>IF($GQ618&gt;=28,INDEX($DK:$DK,$GP618+28),"")</f>
      </c>
      <c r="EP618">
        <f>IF($GQ618&gt;=29,INDEX($DK:$DK,$GP618+29),"")</f>
      </c>
      <c r="EQ618">
        <f>IF($GQ618&gt;=30,INDEX($DK:$DK,$GP618+30),"")</f>
      </c>
      <c r="ER618">
        <f>IF($GQ618&gt;=31,INDEX($DK:$DK,$GP618+31),"")</f>
      </c>
      <c r="ES618">
        <f>IF($GQ618&gt;=32,INDEX($DK:$DK,$GP618+32),"")</f>
      </c>
      <c r="ET618">
        <f>IF($GQ618&gt;=33,INDEX($DK:$DK,$GP618+33),"")</f>
      </c>
      <c r="EU618">
        <f>IF($GQ618&gt;=34,INDEX($DK:$DK,$GP618+34),"")</f>
      </c>
      <c r="EV618">
        <f>IF($GQ618&gt;=35,INDEX($DK:$DK,$GP618+35),"")</f>
      </c>
      <c r="EW618">
        <f>IF($GQ618&gt;=36,INDEX($DK:$DK,$GP618+36),"")</f>
      </c>
      <c r="EX618">
        <f>IF($GQ618&gt;=37,INDEX($DK:$DK,$GP618+37),"")</f>
      </c>
      <c r="EY618">
        <f>IF($GQ618&gt;=38,INDEX($DK:$DK,$GP618+38),"")</f>
      </c>
      <c r="EZ618">
        <f>IF($GQ618&gt;=39,INDEX($DK:$DK,$GP618+39),"")</f>
      </c>
      <c r="FA618">
        <f>IF($GQ618&gt;=40,INDEX($DK:$DK,$GP618+40),"")</f>
      </c>
      <c r="FB618">
        <f>IF($GQ618&gt;=1,INDEX($DL:$DL,$GP618+1),"")</f>
      </c>
      <c r="FC618">
        <f>IF($GQ618&gt;=2,INDEX($DL:$DL,$GP618+2),"")</f>
      </c>
      <c r="FD618">
        <f>IF($GQ618&gt;=3,INDEX($DL:$DL,$GP618+3),"")</f>
      </c>
      <c r="FE618">
        <f>IF($GQ618&gt;=4,INDEX($DL:$DL,$GP618+4),"")</f>
      </c>
      <c r="FF618">
        <f>IF($GQ618&gt;=5,INDEX($DL:$DL,$GP618+5),"")</f>
      </c>
      <c r="FG618">
        <f>IF($GQ618&gt;=6,INDEX($DL:$DL,$GP618+6),"")</f>
      </c>
      <c r="FH618">
        <f>IF($GQ618&gt;=7,INDEX($DL:$DL,$GP618+7),"")</f>
      </c>
      <c r="FI618">
        <f>IF($GQ618&gt;=8,INDEX($DL:$DL,$GP618+8),"")</f>
      </c>
      <c r="FJ618">
        <f>IF($GQ618&gt;=9,INDEX($DL:$DL,$GP618+9),"")</f>
      </c>
      <c r="FK618">
        <f>IF($GQ618&gt;=10,INDEX($DL:$DL,$GP618+10),"")</f>
      </c>
      <c r="FL618">
        <f>IF($GQ618&gt;=11,INDEX($DL:$DL,$GP618+11),"")</f>
      </c>
      <c r="FM618">
        <f>IF($GQ618&gt;=12,INDEX($DL:$DL,$GP618+12),"")</f>
      </c>
      <c r="FN618">
        <f>IF($GQ618&gt;=13,INDEX($DL:$DL,$GP618+13),"")</f>
      </c>
      <c r="FO618">
        <f>IF($GQ618&gt;=14,INDEX($DL:$DL,$GP618+14),"")</f>
      </c>
      <c r="FP618">
        <f>IF($GQ618&gt;=15,INDEX($DL:$DL,$GP618+15),"")</f>
      </c>
      <c r="FQ618">
        <f>IF($GQ618&gt;=16,INDEX($DL:$DL,$GP618+16),"")</f>
      </c>
      <c r="FR618">
        <f>IF($GQ618&gt;=17,INDEX($DL:$DL,$GP618+17),"")</f>
      </c>
      <c r="FS618">
        <f>IF($GQ618&gt;=18,INDEX($DL:$DL,$GP618+18),"")</f>
      </c>
      <c r="FT618">
        <f>IF($GQ618&gt;=19,INDEX($DL:$DL,$GP618+19),"")</f>
      </c>
      <c r="FU618">
        <f>IF($GQ618&gt;=20,INDEX($DL:$DL,$GP618+20),"")</f>
      </c>
      <c r="FV618">
        <f>IF($GQ618&gt;=21,INDEX($DL:$DL,$GP618+21),"")</f>
      </c>
      <c r="FW618">
        <f>IF($GQ618&gt;=22,INDEX($DL:$DL,$GP618+22),"")</f>
      </c>
      <c r="FX618">
        <f>IF($GQ618&gt;=23,INDEX($DL:$DL,$GP618+23),"")</f>
      </c>
      <c r="FY618">
        <f>IF($GQ618&gt;=24,INDEX($DL:$DL,$GP618+24),"")</f>
      </c>
      <c r="FZ618">
        <f>IF($GQ618&gt;=25,INDEX($DL:$DL,$GP618+25),"")</f>
      </c>
      <c r="GA618">
        <f>IF($GQ618&gt;=26,INDEX($DL:$DL,$GP618+26),"")</f>
      </c>
      <c r="GB618">
        <f>IF($GQ618&gt;=27,INDEX($DL:$DL,$GP618+27),"")</f>
      </c>
      <c r="GC618">
        <f>IF($GQ618&gt;=28,INDEX($DL:$DL,$GP618+28),"")</f>
      </c>
      <c r="GD618">
        <f>IF($GQ618&gt;=29,INDEX($DL:$DL,$GP618+29),"")</f>
      </c>
      <c r="GE618">
        <f>IF($GQ618&gt;=30,INDEX($DL:$DL,$GP618+30),"")</f>
      </c>
      <c r="GF618">
        <f>IF($GQ618&gt;=31,INDEX($DL:$DL,$GP618+31),"")</f>
      </c>
      <c r="GG618">
        <f>IF($GQ618&gt;=32,INDEX($DL:$DL,$GP618+32),"")</f>
      </c>
      <c r="GH618">
        <f>IF($GQ618&gt;=33,INDEX($DL:$DL,$GP618+33),"")</f>
      </c>
      <c r="GI618">
        <f>IF($GQ618&gt;=34,INDEX($DL:$DL,$GP618+34),"")</f>
      </c>
      <c r="GJ618">
        <f>IF($GQ618&gt;=35,INDEX($DL:$DL,$GP618+35),"")</f>
      </c>
      <c r="GK618">
        <f>IF($GQ618&gt;=36,INDEX($DL:$DL,$GP618+36),"")</f>
      </c>
      <c r="GL618">
        <f>IF($GQ618&gt;=37,INDEX($DL:$DL,$GP618+37),"")</f>
      </c>
      <c r="GM618">
        <f>IF($GQ618&gt;=38,INDEX($DL:$DL,$GP618+38),"")</f>
      </c>
      <c r="GN618">
        <f>IF($GQ618&gt;=39,INDEX($DL:$DL,$GP618+39),"")</f>
      </c>
      <c r="GO618">
        <f>IF($GQ618&gt;=40,INDEX($DL:$DL,$GP618+40),"")</f>
      </c>
      <c r="GP618">
        <f>IFERROR(MATCH($DJ618,$DK$2:$DK$148,0)+1,0)</f>
      </c>
      <c r="GQ618">
        <f>IFERROR(INDEX($DM$2:$DM$148,MATCH($DJ618,$DK$2:$DK$148,0)),0)</f>
      </c>
      <c r="GR618">
        <f>IFERROR(MATCH($L618,$DN$618:$FA$618,0),0)</f>
      </c>
      <c r="GS618">
        <f>IF($GR618&gt;0,INDEX($FB$618:$GO$618,$GR618),"")</f>
      </c>
      <c r="GV618">
        <f>IF($JE618&gt;=1,INDEX($GT:$GT,$JD618+1),"")</f>
      </c>
      <c r="GW618">
        <f>IF($JE618&gt;=2,INDEX($GT:$GT,$JD618+2),"")</f>
      </c>
      <c r="GX618">
        <f>IF($JE618&gt;=3,INDEX($GT:$GT,$JD618+3),"")</f>
      </c>
      <c r="GY618">
        <f>IF($JE618&gt;=4,INDEX($GT:$GT,$JD618+4),"")</f>
      </c>
      <c r="GZ618">
        <f>IF($JE618&gt;=5,INDEX($GT:$GT,$JD618+5),"")</f>
      </c>
      <c r="HA618">
        <f>IF($JE618&gt;=6,INDEX($GT:$GT,$JD618+6),"")</f>
      </c>
      <c r="HB618">
        <f>IF($JE618&gt;=7,INDEX($GT:$GT,$JD618+7),"")</f>
      </c>
      <c r="HC618">
        <f>IF($JE618&gt;=8,INDEX($GT:$GT,$JD618+8),"")</f>
      </c>
      <c r="HD618">
        <f>IF($JE618&gt;=9,INDEX($GT:$GT,$JD618+9),"")</f>
      </c>
      <c r="HE618">
        <f>IF($JE618&gt;=10,INDEX($GT:$GT,$JD618+10),"")</f>
      </c>
      <c r="HF618">
        <f>IF($JE618&gt;=11,INDEX($GT:$GT,$JD618+11),"")</f>
      </c>
      <c r="HG618">
        <f>IF($JE618&gt;=12,INDEX($GT:$GT,$JD618+12),"")</f>
      </c>
      <c r="HH618">
        <f>IF($JE618&gt;=13,INDEX($GT:$GT,$JD618+13),"")</f>
      </c>
      <c r="HI618">
        <f>IF($JE618&gt;=14,INDEX($GT:$GT,$JD618+14),"")</f>
      </c>
      <c r="HJ618">
        <f>IF($JE618&gt;=15,INDEX($GT:$GT,$JD618+15),"")</f>
      </c>
      <c r="HK618">
        <f>IF($JE618&gt;=16,INDEX($GT:$GT,$JD618+16),"")</f>
      </c>
      <c r="HL618">
        <f>IF($JE618&gt;=17,INDEX($GT:$GT,$JD618+17),"")</f>
      </c>
      <c r="HM618">
        <f>IF($JE618&gt;=18,INDEX($GT:$GT,$JD618+18),"")</f>
      </c>
      <c r="HN618">
        <f>IF($JE618&gt;=19,INDEX($GT:$GT,$JD618+19),"")</f>
      </c>
      <c r="HO618">
        <f>IF($JE618&gt;=20,INDEX($GT:$GT,$JD618+20),"")</f>
      </c>
      <c r="HP618">
        <f>IF($JE618&gt;=21,INDEX($GT:$GT,$JD618+21),"")</f>
      </c>
      <c r="HQ618">
        <f>IF($JE618&gt;=22,INDEX($GT:$GT,$JD618+22),"")</f>
      </c>
      <c r="HR618">
        <f>IF($JE618&gt;=23,INDEX($GT:$GT,$JD618+23),"")</f>
      </c>
      <c r="HS618">
        <f>IF($JE618&gt;=24,INDEX($GT:$GT,$JD618+24),"")</f>
      </c>
      <c r="HT618">
        <f>IF($JE618&gt;=25,INDEX($GT:$GT,$JD618+25),"")</f>
      </c>
      <c r="HU618">
        <f>IF($JE618&gt;=26,INDEX($GT:$GT,$JD618+26),"")</f>
      </c>
      <c r="HV618">
        <f>IF($JE618&gt;=27,INDEX($GT:$GT,$JD618+27),"")</f>
      </c>
      <c r="HW618">
        <f>IF($JE618&gt;=28,INDEX($GT:$GT,$JD618+28),"")</f>
      </c>
      <c r="HX618">
        <f>IF($JE618&gt;=29,INDEX($GT:$GT,$JD618+29),"")</f>
      </c>
      <c r="HY618">
        <f>IF($JE618&gt;=30,INDEX($GT:$GT,$JD618+30),"")</f>
      </c>
      <c r="HZ618">
        <f>IF($JE618&gt;=31,INDEX($GT:$GT,$JD618+31),"")</f>
      </c>
      <c r="IA618">
        <f>IF($JE618&gt;=32,INDEX($GT:$GT,$JD618+32),"")</f>
      </c>
      <c r="IB618">
        <f>IF($JE618&gt;=33,INDEX($GT:$GT,$JD618+33),"")</f>
      </c>
      <c r="IC618">
        <f>IF($JE618&gt;=34,INDEX($GT:$GT,$JD618+34),"")</f>
      </c>
      <c r="ID618">
        <f>IF($JE618&gt;=35,INDEX($GT:$GT,$JD618+35),"")</f>
      </c>
      <c r="IE618">
        <f>IF($JE618&gt;=36,INDEX($GT:$GT,$JD618+36),"")</f>
      </c>
      <c r="IF618">
        <f>IF($JE618&gt;=37,INDEX($GT:$GT,$JD618+37),"")</f>
      </c>
      <c r="IG618">
        <f>IF($JE618&gt;=38,INDEX($GT:$GT,$JD618+38),"")</f>
      </c>
      <c r="IH618">
        <f>IF($JE618&gt;=39,INDEX($GT:$GT,$JD618+39),"")</f>
      </c>
      <c r="II618">
        <f>IF($JE618&gt;=40,INDEX($GT:$GT,$JD618+40),"")</f>
      </c>
      <c r="IJ618">
        <f>IF($JE618&gt;=41,INDEX($GT:$GT,$JD618+41),"")</f>
      </c>
      <c r="IK618">
        <f>IF($JE618&gt;=42,INDEX($GT:$GT,$JD618+42),"")</f>
      </c>
      <c r="IL618">
        <f>IF($JE618&gt;=43,INDEX($GT:$GT,$JD618+43),"")</f>
      </c>
      <c r="IM618">
        <f>IF($JE618&gt;=44,INDEX($GT:$GT,$JD618+44),"")</f>
      </c>
      <c r="IN618">
        <f>IF($JE618&gt;=45,INDEX($GT:$GT,$JD618+45),"")</f>
      </c>
      <c r="IO618">
        <f>IF($JE618&gt;=46,INDEX($GT:$GT,$JD618+46),"")</f>
      </c>
      <c r="IP618">
        <f>IF($JE618&gt;=47,INDEX($GT:$GT,$JD618+47),"")</f>
      </c>
      <c r="IQ618">
        <f>IF($JE618&gt;=48,INDEX($GT:$GT,$JD618+48),"")</f>
      </c>
      <c r="IR618">
        <f>IF($JE618&gt;=49,INDEX($GT:$GT,$JD618+49),"")</f>
      </c>
      <c r="IS618">
        <f>IF($JE618&gt;=50,INDEX($GT:$GT,$JD618+50),"")</f>
      </c>
      <c r="IT618">
        <f>IF($JE618&gt;=51,INDEX($GT:$GT,$JD618+51),"")</f>
      </c>
      <c r="IU618">
        <f>IF($JE618&gt;=52,INDEX($GT:$GT,$JD618+52),"")</f>
      </c>
      <c r="IV618">
        <f>IF($JE618&gt;=53,INDEX($GT:$GT,$JD618+53),"")</f>
      </c>
      <c r="IW618">
        <f>IF($JE618&gt;=54,INDEX($GT:$GT,$JD618+54),"")</f>
      </c>
      <c r="IX618">
        <f>IF($JE618&gt;=55,INDEX($GT:$GT,$JD618+55),"")</f>
      </c>
      <c r="IY618">
        <f>IF($JE618&gt;=56,INDEX($GT:$GT,$JD618+56),"")</f>
      </c>
      <c r="IZ618">
        <f>IF($JE618&gt;=57,INDEX($GT:$GT,$JD618+57),"")</f>
      </c>
      <c r="JA618">
        <f>IF($JE618&gt;=58,INDEX($GT:$GT,$JD618+58),"")</f>
      </c>
      <c r="JB618">
        <f>IF($JE618&gt;=59,INDEX($GT:$GT,$JD618+59),"")</f>
      </c>
      <c r="JC618">
        <f>IF($JE618&gt;=60,INDEX($GT:$GT,$JD618+60),"")</f>
      </c>
      <c r="JD618">
        <f>IFERROR(MATCH($GS618,$GT$2:$GT$322,0)+1,0)</f>
      </c>
      <c r="JE618">
        <f>IFERROR(INDEX($GU$2:$GU$322,MATCH($GS618,$GT$2:$GT$322,0)),0)</f>
      </c>
      <c r="JF618" t="s">
        <v>28</v>
      </c>
      <c r="JG618" t="s">
        <v>28</v>
      </c>
    </row>
    <row r="619" spans="1:267" x14ac:dyDescent="0.25">
      <c r="J619" s="1"/>
      <c r="K619" s="1"/>
      <c r="L619" s="1"/>
      <c r="M619" s="1"/>
      <c r="N619" s="1">
        <f>IFERROR(IF(FIND(" - ",$J619)&gt;0,MID($J619,FIND(" - ",$J619)+3,LEN($J619)),""),"")</f>
      </c>
      <c r="P619" s="1"/>
      <c r="S619" t="s">
        <v>28</v>
      </c>
      <c r="U619">
        <f>IF(OR($S619="",$T619=""),"",IFERROR($S619/$T619,0))</f>
      </c>
      <c r="V619">
        <f>IF($S619="","",
IF($K619="","",
IF(ISNUMBER(SEARCH("exempt",LOWER($K619))),0,
$S619*(VALUE(SUBSTITUTE($K619,"%",""))/100))))</f>
      </c>
      <c r="AB619">
        <f>IF($S619="","",
SUM($S619,$V619,$Z619,$W619,$Y619)-
IF($AA619="",0,VALUE($AA619)))</f>
      </c>
      <c r="AJ619" t="s">
        <v>1325</v>
      </c>
      <c r="AR619">
        <f>IFERROR(LEFT($J619,FIND(" - ",$J619)-1),$J619)</f>
      </c>
      <c r="AU619">
        <f>IF($CJ619&gt;=1,INDEX($AS:$AS,$CI619+1),"")</f>
      </c>
      <c r="AV619">
        <f>IF($CJ619&gt;=2,INDEX($AS:$AS,$CI619+2),"")</f>
      </c>
      <c r="AW619">
        <f>IF($CJ619&gt;=3,INDEX($AS:$AS,$CI619+3),"")</f>
      </c>
      <c r="AX619">
        <f>IF($CJ619&gt;=4,INDEX($AS:$AS,$CI619+4),"")</f>
      </c>
      <c r="AY619">
        <f>IF($CJ619&gt;=5,INDEX($AS:$AS,$CI619+5),"")</f>
      </c>
      <c r="AZ619">
        <f>IF($CJ619&gt;=6,INDEX($AS:$AS,$CI619+6),"")</f>
      </c>
      <c r="BA619">
        <f>IF($CJ619&gt;=7,INDEX($AS:$AS,$CI619+7),"")</f>
      </c>
      <c r="BB619">
        <f>IF($CJ619&gt;=8,INDEX($AS:$AS,$CI619+8),"")</f>
      </c>
      <c r="BC619">
        <f>IF($CJ619&gt;=9,INDEX($AS:$AS,$CI619+9),"")</f>
      </c>
      <c r="BD619">
        <f>IF($CJ619&gt;=10,INDEX($AS:$AS,$CI619+10),"")</f>
      </c>
      <c r="BE619">
        <f>IF($CJ619&gt;=11,INDEX($AS:$AS,$CI619+11),"")</f>
      </c>
      <c r="BF619">
        <f>IF($CJ619&gt;=12,INDEX($AS:$AS,$CI619+12),"")</f>
      </c>
      <c r="BG619">
        <f>IF($CJ619&gt;=13,INDEX($AS:$AS,$CI619+13),"")</f>
      </c>
      <c r="BH619">
        <f>IF($CJ619&gt;=14,INDEX($AS:$AS,$CI619+14),"")</f>
      </c>
      <c r="BI619">
        <f>IF($CJ619&gt;=15,INDEX($AS:$AS,$CI619+15),"")</f>
      </c>
      <c r="BJ619">
        <f>IF($CJ619&gt;=16,INDEX($AS:$AS,$CI619+16),"")</f>
      </c>
      <c r="BK619">
        <f>IF($CJ619&gt;=17,INDEX($AS:$AS,$CI619+17),"")</f>
      </c>
      <c r="BL619">
        <f>IF($CJ619&gt;=18,INDEX($AS:$AS,$CI619+18),"")</f>
      </c>
      <c r="BM619">
        <f>IF($CJ619&gt;=19,INDEX($AS:$AS,$CI619+19),"")</f>
      </c>
      <c r="BN619">
        <f>IF($CJ619&gt;=20,INDEX($AS:$AS,$CI619+20),"")</f>
      </c>
      <c r="BO619">
        <f>IF($CJ619&gt;=21,INDEX($AS:$AS,$CI619+21),"")</f>
      </c>
      <c r="BP619">
        <f>IF($CJ619&gt;=22,INDEX($AS:$AS,$CI619+22),"")</f>
      </c>
      <c r="BQ619">
        <f>IF($CJ619&gt;=23,INDEX($AS:$AS,$CI619+23),"")</f>
      </c>
      <c r="BR619">
        <f>IF($CJ619&gt;=24,INDEX($AS:$AS,$CI619+24),"")</f>
      </c>
      <c r="BS619">
        <f>IF($CJ619&gt;=25,INDEX($AS:$AS,$CI619+25),"")</f>
      </c>
      <c r="BT619">
        <f>IF($CJ619&gt;=26,INDEX($AS:$AS,$CI619+26),"")</f>
      </c>
      <c r="BU619">
        <f>IF($CJ619&gt;=27,INDEX($AS:$AS,$CI619+27),"")</f>
      </c>
      <c r="BV619">
        <f>IF($CJ619&gt;=28,INDEX($AS:$AS,$CI619+28),"")</f>
      </c>
      <c r="BW619">
        <f>IF($CJ619&gt;=29,INDEX($AS:$AS,$CI619+29),"")</f>
      </c>
      <c r="BX619">
        <f>IF($CJ619&gt;=30,INDEX($AS:$AS,$CI619+30),"")</f>
      </c>
      <c r="BY619">
        <f>IF($CJ619&gt;=31,INDEX($AS:$AS,$CI619+31),"")</f>
      </c>
      <c r="BZ619">
        <f>IF($CJ619&gt;=32,INDEX($AS:$AS,$CI619+32),"")</f>
      </c>
      <c r="CA619">
        <f>IF($CJ619&gt;=33,INDEX($AS:$AS,$CI619+33),"")</f>
      </c>
      <c r="CB619">
        <f>IF($CJ619&gt;=34,INDEX($AS:$AS,$CI619+34),"")</f>
      </c>
      <c r="CC619">
        <f>IF($CJ619&gt;=35,INDEX($AS:$AS,$CI619+35),"")</f>
      </c>
      <c r="CD619">
        <f>IF($CJ619&gt;=36,INDEX($AS:$AS,$CI619+36),"")</f>
      </c>
      <c r="CE619">
        <f>IF($CJ619&gt;=37,INDEX($AS:$AS,$CI619+37),"")</f>
      </c>
      <c r="CF619">
        <f>IF($CJ619&gt;=38,INDEX($AS:$AS,$CI619+38),"")</f>
      </c>
      <c r="CG619">
        <f>IF($CJ619&gt;=39,INDEX($AS:$AS,$CI619+39),"")</f>
      </c>
      <c r="CH619">
        <f>IF($CJ619&gt;=40,INDEX($AS:$AS,$CI619+40),"")</f>
      </c>
      <c r="CI619">
        <f>IFERROR(MATCH($AR619,$AS$2:$AS$133,0)+1,0)</f>
      </c>
      <c r="CJ619">
        <f>IFERROR(INDEX($AT$2:$AT$133,MATCH($AR619,$AS$2:$AS$133,0)),0)</f>
      </c>
      <c r="CK619">
        <f>IFERROR(LEFT($O619,FIND(" - ",$O619)-1),$O619)</f>
      </c>
      <c r="CL619" t="s">
        <v>113</v>
      </c>
      <c r="CN619">
        <f>IF($DI619&gt;=1,INDEX($CL:$CL,$DH619+1),"")</f>
      </c>
      <c r="CO619">
        <f>IF($DI619&gt;=2,INDEX($CL:$CL,$DH619+2),"")</f>
      </c>
      <c r="CP619">
        <f>IF($DI619&gt;=3,INDEX($CL:$CL,$DH619+3),"")</f>
      </c>
      <c r="CQ619">
        <f>IF($DI619&gt;=4,INDEX($CL:$CL,$DH619+4),"")</f>
      </c>
      <c r="CR619">
        <f>IF($DI619&gt;=5,INDEX($CL:$CL,$DH619+5),"")</f>
      </c>
      <c r="CS619">
        <f>IF($DI619&gt;=6,INDEX($CL:$CL,$DH619+6),"")</f>
      </c>
      <c r="CT619">
        <f>IF($DI619&gt;=7,INDEX($CL:$CL,$DH619+7),"")</f>
      </c>
      <c r="CU619">
        <f>IF($DI619&gt;=8,INDEX($CL:$CL,$DH619+8),"")</f>
      </c>
      <c r="CV619">
        <f>IF($DI619&gt;=9,INDEX($CL:$CL,$DH619+9),"")</f>
      </c>
      <c r="CW619">
        <f>IF($DI619&gt;=10,INDEX($CL:$CL,$DH619+10),"")</f>
      </c>
      <c r="CX619">
        <f>IF($DI619&gt;=11,INDEX($CL:$CL,$DH619+11),"")</f>
      </c>
      <c r="CY619">
        <f>IF($DI619&gt;=12,INDEX($CL:$CL,$DH619+12),"")</f>
      </c>
      <c r="CZ619">
        <f>IF($DI619&gt;=13,INDEX($CL:$CL,$DH619+13),"")</f>
      </c>
      <c r="DA619">
        <f>IF($DI619&gt;=14,INDEX($CL:$CL,$DH619+14),"")</f>
      </c>
      <c r="DB619">
        <f>IF($DI619&gt;=15,INDEX($CL:$CL,$DH619+15),"")</f>
      </c>
      <c r="DC619">
        <f>IF($DI619&gt;=16,INDEX($CL:$CL,$DH619+16),"")</f>
      </c>
      <c r="DD619">
        <f>IF($DI619&gt;=17,INDEX($CL:$CL,$DH619+17),"")</f>
      </c>
      <c r="DE619">
        <f>IF($DI619&gt;=18,INDEX($CL:$CL,$DH619+18),"")</f>
      </c>
      <c r="DF619">
        <f>IF($DI619&gt;=19,INDEX($CL:$CL,$DH619+19),"")</f>
      </c>
      <c r="DG619">
        <f>IF($DI619&gt;=20,INDEX($CL:$CL,$DH619+20),"")</f>
      </c>
      <c r="DH619">
        <f>IFERROR(MATCH($CK619,$CL$2:$CL$1558,0)+1,0)</f>
      </c>
      <c r="DI619">
        <f>IFERROR(INDEX($CM$2:$CM$1558,MATCH($CK619,$CL$2:$CL$1558,0)),0)</f>
      </c>
      <c r="DJ619">
        <f>IFERROR(INDEX($AQ:$AQ,MATCH($K619,$AP:$AP,0))&amp;"","")</f>
      </c>
      <c r="DN619">
        <f>IF($GQ619&gt;=1,INDEX($DK:$DK,$GP619+1),"")</f>
      </c>
      <c r="DO619">
        <f>IF($GQ619&gt;=2,INDEX($DK:$DK,$GP619+2),"")</f>
      </c>
      <c r="DP619">
        <f>IF($GQ619&gt;=3,INDEX($DK:$DK,$GP619+3),"")</f>
      </c>
      <c r="DQ619">
        <f>IF($GQ619&gt;=4,INDEX($DK:$DK,$GP619+4),"")</f>
      </c>
      <c r="DR619">
        <f>IF($GQ619&gt;=5,INDEX($DK:$DK,$GP619+5),"")</f>
      </c>
      <c r="DS619">
        <f>IF($GQ619&gt;=6,INDEX($DK:$DK,$GP619+6),"")</f>
      </c>
      <c r="DT619">
        <f>IF($GQ619&gt;=7,INDEX($DK:$DK,$GP619+7),"")</f>
      </c>
      <c r="DU619">
        <f>IF($GQ619&gt;=8,INDEX($DK:$DK,$GP619+8),"")</f>
      </c>
      <c r="DV619">
        <f>IF($GQ619&gt;=9,INDEX($DK:$DK,$GP619+9),"")</f>
      </c>
      <c r="DW619">
        <f>IF($GQ619&gt;=10,INDEX($DK:$DK,$GP619+10),"")</f>
      </c>
      <c r="DX619">
        <f>IF($GQ619&gt;=11,INDEX($DK:$DK,$GP619+11),"")</f>
      </c>
      <c r="DY619">
        <f>IF($GQ619&gt;=12,INDEX($DK:$DK,$GP619+12),"")</f>
      </c>
      <c r="DZ619">
        <f>IF($GQ619&gt;=13,INDEX($DK:$DK,$GP619+13),"")</f>
      </c>
      <c r="EA619">
        <f>IF($GQ619&gt;=14,INDEX($DK:$DK,$GP619+14),"")</f>
      </c>
      <c r="EB619">
        <f>IF($GQ619&gt;=15,INDEX($DK:$DK,$GP619+15),"")</f>
      </c>
      <c r="EC619">
        <f>IF($GQ619&gt;=16,INDEX($DK:$DK,$GP619+16),"")</f>
      </c>
      <c r="ED619">
        <f>IF($GQ619&gt;=17,INDEX($DK:$DK,$GP619+17),"")</f>
      </c>
      <c r="EE619">
        <f>IF($GQ619&gt;=18,INDEX($DK:$DK,$GP619+18),"")</f>
      </c>
      <c r="EF619">
        <f>IF($GQ619&gt;=19,INDEX($DK:$DK,$GP619+19),"")</f>
      </c>
      <c r="EG619">
        <f>IF($GQ619&gt;=20,INDEX($DK:$DK,$GP619+20),"")</f>
      </c>
      <c r="EH619">
        <f>IF($GQ619&gt;=21,INDEX($DK:$DK,$GP619+21),"")</f>
      </c>
      <c r="EI619">
        <f>IF($GQ619&gt;=22,INDEX($DK:$DK,$GP619+22),"")</f>
      </c>
      <c r="EJ619">
        <f>IF($GQ619&gt;=23,INDEX($DK:$DK,$GP619+23),"")</f>
      </c>
      <c r="EK619">
        <f>IF($GQ619&gt;=24,INDEX($DK:$DK,$GP619+24),"")</f>
      </c>
      <c r="EL619">
        <f>IF($GQ619&gt;=25,INDEX($DK:$DK,$GP619+25),"")</f>
      </c>
      <c r="EM619">
        <f>IF($GQ619&gt;=26,INDEX($DK:$DK,$GP619+26),"")</f>
      </c>
      <c r="EN619">
        <f>IF($GQ619&gt;=27,INDEX($DK:$DK,$GP619+27),"")</f>
      </c>
      <c r="EO619">
        <f>IF($GQ619&gt;=28,INDEX($DK:$DK,$GP619+28),"")</f>
      </c>
      <c r="EP619">
        <f>IF($GQ619&gt;=29,INDEX($DK:$DK,$GP619+29),"")</f>
      </c>
      <c r="EQ619">
        <f>IF($GQ619&gt;=30,INDEX($DK:$DK,$GP619+30),"")</f>
      </c>
      <c r="ER619">
        <f>IF($GQ619&gt;=31,INDEX($DK:$DK,$GP619+31),"")</f>
      </c>
      <c r="ES619">
        <f>IF($GQ619&gt;=32,INDEX($DK:$DK,$GP619+32),"")</f>
      </c>
      <c r="ET619">
        <f>IF($GQ619&gt;=33,INDEX($DK:$DK,$GP619+33),"")</f>
      </c>
      <c r="EU619">
        <f>IF($GQ619&gt;=34,INDEX($DK:$DK,$GP619+34),"")</f>
      </c>
      <c r="EV619">
        <f>IF($GQ619&gt;=35,INDEX($DK:$DK,$GP619+35),"")</f>
      </c>
      <c r="EW619">
        <f>IF($GQ619&gt;=36,INDEX($DK:$DK,$GP619+36),"")</f>
      </c>
      <c r="EX619">
        <f>IF($GQ619&gt;=37,INDEX($DK:$DK,$GP619+37),"")</f>
      </c>
      <c r="EY619">
        <f>IF($GQ619&gt;=38,INDEX($DK:$DK,$GP619+38),"")</f>
      </c>
      <c r="EZ619">
        <f>IF($GQ619&gt;=39,INDEX($DK:$DK,$GP619+39),"")</f>
      </c>
      <c r="FA619">
        <f>IF($GQ619&gt;=40,INDEX($DK:$DK,$GP619+40),"")</f>
      </c>
      <c r="FB619">
        <f>IF($GQ619&gt;=1,INDEX($DL:$DL,$GP619+1),"")</f>
      </c>
      <c r="FC619">
        <f>IF($GQ619&gt;=2,INDEX($DL:$DL,$GP619+2),"")</f>
      </c>
      <c r="FD619">
        <f>IF($GQ619&gt;=3,INDEX($DL:$DL,$GP619+3),"")</f>
      </c>
      <c r="FE619">
        <f>IF($GQ619&gt;=4,INDEX($DL:$DL,$GP619+4),"")</f>
      </c>
      <c r="FF619">
        <f>IF($GQ619&gt;=5,INDEX($DL:$DL,$GP619+5),"")</f>
      </c>
      <c r="FG619">
        <f>IF($GQ619&gt;=6,INDEX($DL:$DL,$GP619+6),"")</f>
      </c>
      <c r="FH619">
        <f>IF($GQ619&gt;=7,INDEX($DL:$DL,$GP619+7),"")</f>
      </c>
      <c r="FI619">
        <f>IF($GQ619&gt;=8,INDEX($DL:$DL,$GP619+8),"")</f>
      </c>
      <c r="FJ619">
        <f>IF($GQ619&gt;=9,INDEX($DL:$DL,$GP619+9),"")</f>
      </c>
      <c r="FK619">
        <f>IF($GQ619&gt;=10,INDEX($DL:$DL,$GP619+10),"")</f>
      </c>
      <c r="FL619">
        <f>IF($GQ619&gt;=11,INDEX($DL:$DL,$GP619+11),"")</f>
      </c>
      <c r="FM619">
        <f>IF($GQ619&gt;=12,INDEX($DL:$DL,$GP619+12),"")</f>
      </c>
      <c r="FN619">
        <f>IF($GQ619&gt;=13,INDEX($DL:$DL,$GP619+13),"")</f>
      </c>
      <c r="FO619">
        <f>IF($GQ619&gt;=14,INDEX($DL:$DL,$GP619+14),"")</f>
      </c>
      <c r="FP619">
        <f>IF($GQ619&gt;=15,INDEX($DL:$DL,$GP619+15),"")</f>
      </c>
      <c r="FQ619">
        <f>IF($GQ619&gt;=16,INDEX($DL:$DL,$GP619+16),"")</f>
      </c>
      <c r="FR619">
        <f>IF($GQ619&gt;=17,INDEX($DL:$DL,$GP619+17),"")</f>
      </c>
      <c r="FS619">
        <f>IF($GQ619&gt;=18,INDEX($DL:$DL,$GP619+18),"")</f>
      </c>
      <c r="FT619">
        <f>IF($GQ619&gt;=19,INDEX($DL:$DL,$GP619+19),"")</f>
      </c>
      <c r="FU619">
        <f>IF($GQ619&gt;=20,INDEX($DL:$DL,$GP619+20),"")</f>
      </c>
      <c r="FV619">
        <f>IF($GQ619&gt;=21,INDEX($DL:$DL,$GP619+21),"")</f>
      </c>
      <c r="FW619">
        <f>IF($GQ619&gt;=22,INDEX($DL:$DL,$GP619+22),"")</f>
      </c>
      <c r="FX619">
        <f>IF($GQ619&gt;=23,INDEX($DL:$DL,$GP619+23),"")</f>
      </c>
      <c r="FY619">
        <f>IF($GQ619&gt;=24,INDEX($DL:$DL,$GP619+24),"")</f>
      </c>
      <c r="FZ619">
        <f>IF($GQ619&gt;=25,INDEX($DL:$DL,$GP619+25),"")</f>
      </c>
      <c r="GA619">
        <f>IF($GQ619&gt;=26,INDEX($DL:$DL,$GP619+26),"")</f>
      </c>
      <c r="GB619">
        <f>IF($GQ619&gt;=27,INDEX($DL:$DL,$GP619+27),"")</f>
      </c>
      <c r="GC619">
        <f>IF($GQ619&gt;=28,INDEX($DL:$DL,$GP619+28),"")</f>
      </c>
      <c r="GD619">
        <f>IF($GQ619&gt;=29,INDEX($DL:$DL,$GP619+29),"")</f>
      </c>
      <c r="GE619">
        <f>IF($GQ619&gt;=30,INDEX($DL:$DL,$GP619+30),"")</f>
      </c>
      <c r="GF619">
        <f>IF($GQ619&gt;=31,INDEX($DL:$DL,$GP619+31),"")</f>
      </c>
      <c r="GG619">
        <f>IF($GQ619&gt;=32,INDEX($DL:$DL,$GP619+32),"")</f>
      </c>
      <c r="GH619">
        <f>IF($GQ619&gt;=33,INDEX($DL:$DL,$GP619+33),"")</f>
      </c>
      <c r="GI619">
        <f>IF($GQ619&gt;=34,INDEX($DL:$DL,$GP619+34),"")</f>
      </c>
      <c r="GJ619">
        <f>IF($GQ619&gt;=35,INDEX($DL:$DL,$GP619+35),"")</f>
      </c>
      <c r="GK619">
        <f>IF($GQ619&gt;=36,INDEX($DL:$DL,$GP619+36),"")</f>
      </c>
      <c r="GL619">
        <f>IF($GQ619&gt;=37,INDEX($DL:$DL,$GP619+37),"")</f>
      </c>
      <c r="GM619">
        <f>IF($GQ619&gt;=38,INDEX($DL:$DL,$GP619+38),"")</f>
      </c>
      <c r="GN619">
        <f>IF($GQ619&gt;=39,INDEX($DL:$DL,$GP619+39),"")</f>
      </c>
      <c r="GO619">
        <f>IF($GQ619&gt;=40,INDEX($DL:$DL,$GP619+40),"")</f>
      </c>
      <c r="GP619">
        <f>IFERROR(MATCH($DJ619,$DK$2:$DK$148,0)+1,0)</f>
      </c>
      <c r="GQ619">
        <f>IFERROR(INDEX($DM$2:$DM$148,MATCH($DJ619,$DK$2:$DK$148,0)),0)</f>
      </c>
      <c r="GR619">
        <f>IFERROR(MATCH($L619,$DN$619:$FA$619,0),0)</f>
      </c>
      <c r="GS619">
        <f>IF($GR619&gt;0,INDEX($FB$619:$GO$619,$GR619),"")</f>
      </c>
      <c r="GV619">
        <f>IF($JE619&gt;=1,INDEX($GT:$GT,$JD619+1),"")</f>
      </c>
      <c r="GW619">
        <f>IF($JE619&gt;=2,INDEX($GT:$GT,$JD619+2),"")</f>
      </c>
      <c r="GX619">
        <f>IF($JE619&gt;=3,INDEX($GT:$GT,$JD619+3),"")</f>
      </c>
      <c r="GY619">
        <f>IF($JE619&gt;=4,INDEX($GT:$GT,$JD619+4),"")</f>
      </c>
      <c r="GZ619">
        <f>IF($JE619&gt;=5,INDEX($GT:$GT,$JD619+5),"")</f>
      </c>
      <c r="HA619">
        <f>IF($JE619&gt;=6,INDEX($GT:$GT,$JD619+6),"")</f>
      </c>
      <c r="HB619">
        <f>IF($JE619&gt;=7,INDEX($GT:$GT,$JD619+7),"")</f>
      </c>
      <c r="HC619">
        <f>IF($JE619&gt;=8,INDEX($GT:$GT,$JD619+8),"")</f>
      </c>
      <c r="HD619">
        <f>IF($JE619&gt;=9,INDEX($GT:$GT,$JD619+9),"")</f>
      </c>
      <c r="HE619">
        <f>IF($JE619&gt;=10,INDEX($GT:$GT,$JD619+10),"")</f>
      </c>
      <c r="HF619">
        <f>IF($JE619&gt;=11,INDEX($GT:$GT,$JD619+11),"")</f>
      </c>
      <c r="HG619">
        <f>IF($JE619&gt;=12,INDEX($GT:$GT,$JD619+12),"")</f>
      </c>
      <c r="HH619">
        <f>IF($JE619&gt;=13,INDEX($GT:$GT,$JD619+13),"")</f>
      </c>
      <c r="HI619">
        <f>IF($JE619&gt;=14,INDEX($GT:$GT,$JD619+14),"")</f>
      </c>
      <c r="HJ619">
        <f>IF($JE619&gt;=15,INDEX($GT:$GT,$JD619+15),"")</f>
      </c>
      <c r="HK619">
        <f>IF($JE619&gt;=16,INDEX($GT:$GT,$JD619+16),"")</f>
      </c>
      <c r="HL619">
        <f>IF($JE619&gt;=17,INDEX($GT:$GT,$JD619+17),"")</f>
      </c>
      <c r="HM619">
        <f>IF($JE619&gt;=18,INDEX($GT:$GT,$JD619+18),"")</f>
      </c>
      <c r="HN619">
        <f>IF($JE619&gt;=19,INDEX($GT:$GT,$JD619+19),"")</f>
      </c>
      <c r="HO619">
        <f>IF($JE619&gt;=20,INDEX($GT:$GT,$JD619+20),"")</f>
      </c>
      <c r="HP619">
        <f>IF($JE619&gt;=21,INDEX($GT:$GT,$JD619+21),"")</f>
      </c>
      <c r="HQ619">
        <f>IF($JE619&gt;=22,INDEX($GT:$GT,$JD619+22),"")</f>
      </c>
      <c r="HR619">
        <f>IF($JE619&gt;=23,INDEX($GT:$GT,$JD619+23),"")</f>
      </c>
      <c r="HS619">
        <f>IF($JE619&gt;=24,INDEX($GT:$GT,$JD619+24),"")</f>
      </c>
      <c r="HT619">
        <f>IF($JE619&gt;=25,INDEX($GT:$GT,$JD619+25),"")</f>
      </c>
      <c r="HU619">
        <f>IF($JE619&gt;=26,INDEX($GT:$GT,$JD619+26),"")</f>
      </c>
      <c r="HV619">
        <f>IF($JE619&gt;=27,INDEX($GT:$GT,$JD619+27),"")</f>
      </c>
      <c r="HW619">
        <f>IF($JE619&gt;=28,INDEX($GT:$GT,$JD619+28),"")</f>
      </c>
      <c r="HX619">
        <f>IF($JE619&gt;=29,INDEX($GT:$GT,$JD619+29),"")</f>
      </c>
      <c r="HY619">
        <f>IF($JE619&gt;=30,INDEX($GT:$GT,$JD619+30),"")</f>
      </c>
      <c r="HZ619">
        <f>IF($JE619&gt;=31,INDEX($GT:$GT,$JD619+31),"")</f>
      </c>
      <c r="IA619">
        <f>IF($JE619&gt;=32,INDEX($GT:$GT,$JD619+32),"")</f>
      </c>
      <c r="IB619">
        <f>IF($JE619&gt;=33,INDEX($GT:$GT,$JD619+33),"")</f>
      </c>
      <c r="IC619">
        <f>IF($JE619&gt;=34,INDEX($GT:$GT,$JD619+34),"")</f>
      </c>
      <c r="ID619">
        <f>IF($JE619&gt;=35,INDEX($GT:$GT,$JD619+35),"")</f>
      </c>
      <c r="IE619">
        <f>IF($JE619&gt;=36,INDEX($GT:$GT,$JD619+36),"")</f>
      </c>
      <c r="IF619">
        <f>IF($JE619&gt;=37,INDEX($GT:$GT,$JD619+37),"")</f>
      </c>
      <c r="IG619">
        <f>IF($JE619&gt;=38,INDEX($GT:$GT,$JD619+38),"")</f>
      </c>
      <c r="IH619">
        <f>IF($JE619&gt;=39,INDEX($GT:$GT,$JD619+39),"")</f>
      </c>
      <c r="II619">
        <f>IF($JE619&gt;=40,INDEX($GT:$GT,$JD619+40),"")</f>
      </c>
      <c r="IJ619">
        <f>IF($JE619&gt;=41,INDEX($GT:$GT,$JD619+41),"")</f>
      </c>
      <c r="IK619">
        <f>IF($JE619&gt;=42,INDEX($GT:$GT,$JD619+42),"")</f>
      </c>
      <c r="IL619">
        <f>IF($JE619&gt;=43,INDEX($GT:$GT,$JD619+43),"")</f>
      </c>
      <c r="IM619">
        <f>IF($JE619&gt;=44,INDEX($GT:$GT,$JD619+44),"")</f>
      </c>
      <c r="IN619">
        <f>IF($JE619&gt;=45,INDEX($GT:$GT,$JD619+45),"")</f>
      </c>
      <c r="IO619">
        <f>IF($JE619&gt;=46,INDEX($GT:$GT,$JD619+46),"")</f>
      </c>
      <c r="IP619">
        <f>IF($JE619&gt;=47,INDEX($GT:$GT,$JD619+47),"")</f>
      </c>
      <c r="IQ619">
        <f>IF($JE619&gt;=48,INDEX($GT:$GT,$JD619+48),"")</f>
      </c>
      <c r="IR619">
        <f>IF($JE619&gt;=49,INDEX($GT:$GT,$JD619+49),"")</f>
      </c>
      <c r="IS619">
        <f>IF($JE619&gt;=50,INDEX($GT:$GT,$JD619+50),"")</f>
      </c>
      <c r="IT619">
        <f>IF($JE619&gt;=51,INDEX($GT:$GT,$JD619+51),"")</f>
      </c>
      <c r="IU619">
        <f>IF($JE619&gt;=52,INDEX($GT:$GT,$JD619+52),"")</f>
      </c>
      <c r="IV619">
        <f>IF($JE619&gt;=53,INDEX($GT:$GT,$JD619+53),"")</f>
      </c>
      <c r="IW619">
        <f>IF($JE619&gt;=54,INDEX($GT:$GT,$JD619+54),"")</f>
      </c>
      <c r="IX619">
        <f>IF($JE619&gt;=55,INDEX($GT:$GT,$JD619+55),"")</f>
      </c>
      <c r="IY619">
        <f>IF($JE619&gt;=56,INDEX($GT:$GT,$JD619+56),"")</f>
      </c>
      <c r="IZ619">
        <f>IF($JE619&gt;=57,INDEX($GT:$GT,$JD619+57),"")</f>
      </c>
      <c r="JA619">
        <f>IF($JE619&gt;=58,INDEX($GT:$GT,$JD619+58),"")</f>
      </c>
      <c r="JB619">
        <f>IF($JE619&gt;=59,INDEX($GT:$GT,$JD619+59),"")</f>
      </c>
      <c r="JC619">
        <f>IF($JE619&gt;=60,INDEX($GT:$GT,$JD619+60),"")</f>
      </c>
      <c r="JD619">
        <f>IFERROR(MATCH($GS619,$GT$2:$GT$322,0)+1,0)</f>
      </c>
      <c r="JE619">
        <f>IFERROR(INDEX($GU$2:$GU$322,MATCH($GS619,$GT$2:$GT$322,0)),0)</f>
      </c>
      <c r="JF619" t="s">
        <v>28</v>
      </c>
      <c r="JG619" t="s">
        <v>28</v>
      </c>
    </row>
    <row r="620" spans="1:267" x14ac:dyDescent="0.25">
      <c r="J620" s="1"/>
      <c r="K620" s="1"/>
      <c r="L620" s="1"/>
      <c r="M620" s="1"/>
      <c r="N620" s="1">
        <f>IFERROR(IF(FIND(" - ",$J620)&gt;0,MID($J620,FIND(" - ",$J620)+3,LEN($J620)),""),"")</f>
      </c>
      <c r="P620" s="1"/>
      <c r="S620" t="s">
        <v>28</v>
      </c>
      <c r="U620">
        <f>IF(OR($S620="",$T620=""),"",IFERROR($S620/$T620,0))</f>
      </c>
      <c r="V620">
        <f>IF($S620="","",
IF($K620="","",
IF(ISNUMBER(SEARCH("exempt",LOWER($K620))),0,
$S620*(VALUE(SUBSTITUTE($K620,"%",""))/100))))</f>
      </c>
      <c r="AB620">
        <f>IF($S620="","",
SUM($S620,$V620,$Z620,$W620,$Y620)-
IF($AA620="",0,VALUE($AA620)))</f>
      </c>
      <c r="AJ620" t="s">
        <v>1326</v>
      </c>
      <c r="AR620">
        <f>IFERROR(LEFT($J620,FIND(" - ",$J620)-1),$J620)</f>
      </c>
      <c r="AU620">
        <f>IF($CJ620&gt;=1,INDEX($AS:$AS,$CI620+1),"")</f>
      </c>
      <c r="AV620">
        <f>IF($CJ620&gt;=2,INDEX($AS:$AS,$CI620+2),"")</f>
      </c>
      <c r="AW620">
        <f>IF($CJ620&gt;=3,INDEX($AS:$AS,$CI620+3),"")</f>
      </c>
      <c r="AX620">
        <f>IF($CJ620&gt;=4,INDEX($AS:$AS,$CI620+4),"")</f>
      </c>
      <c r="AY620">
        <f>IF($CJ620&gt;=5,INDEX($AS:$AS,$CI620+5),"")</f>
      </c>
      <c r="AZ620">
        <f>IF($CJ620&gt;=6,INDEX($AS:$AS,$CI620+6),"")</f>
      </c>
      <c r="BA620">
        <f>IF($CJ620&gt;=7,INDEX($AS:$AS,$CI620+7),"")</f>
      </c>
      <c r="BB620">
        <f>IF($CJ620&gt;=8,INDEX($AS:$AS,$CI620+8),"")</f>
      </c>
      <c r="BC620">
        <f>IF($CJ620&gt;=9,INDEX($AS:$AS,$CI620+9),"")</f>
      </c>
      <c r="BD620">
        <f>IF($CJ620&gt;=10,INDEX($AS:$AS,$CI620+10),"")</f>
      </c>
      <c r="BE620">
        <f>IF($CJ620&gt;=11,INDEX($AS:$AS,$CI620+11),"")</f>
      </c>
      <c r="BF620">
        <f>IF($CJ620&gt;=12,INDEX($AS:$AS,$CI620+12),"")</f>
      </c>
      <c r="BG620">
        <f>IF($CJ620&gt;=13,INDEX($AS:$AS,$CI620+13),"")</f>
      </c>
      <c r="BH620">
        <f>IF($CJ620&gt;=14,INDEX($AS:$AS,$CI620+14),"")</f>
      </c>
      <c r="BI620">
        <f>IF($CJ620&gt;=15,INDEX($AS:$AS,$CI620+15),"")</f>
      </c>
      <c r="BJ620">
        <f>IF($CJ620&gt;=16,INDEX($AS:$AS,$CI620+16),"")</f>
      </c>
      <c r="BK620">
        <f>IF($CJ620&gt;=17,INDEX($AS:$AS,$CI620+17),"")</f>
      </c>
      <c r="BL620">
        <f>IF($CJ620&gt;=18,INDEX($AS:$AS,$CI620+18),"")</f>
      </c>
      <c r="BM620">
        <f>IF($CJ620&gt;=19,INDEX($AS:$AS,$CI620+19),"")</f>
      </c>
      <c r="BN620">
        <f>IF($CJ620&gt;=20,INDEX($AS:$AS,$CI620+20),"")</f>
      </c>
      <c r="BO620">
        <f>IF($CJ620&gt;=21,INDEX($AS:$AS,$CI620+21),"")</f>
      </c>
      <c r="BP620">
        <f>IF($CJ620&gt;=22,INDEX($AS:$AS,$CI620+22),"")</f>
      </c>
      <c r="BQ620">
        <f>IF($CJ620&gt;=23,INDEX($AS:$AS,$CI620+23),"")</f>
      </c>
      <c r="BR620">
        <f>IF($CJ620&gt;=24,INDEX($AS:$AS,$CI620+24),"")</f>
      </c>
      <c r="BS620">
        <f>IF($CJ620&gt;=25,INDEX($AS:$AS,$CI620+25),"")</f>
      </c>
      <c r="BT620">
        <f>IF($CJ620&gt;=26,INDEX($AS:$AS,$CI620+26),"")</f>
      </c>
      <c r="BU620">
        <f>IF($CJ620&gt;=27,INDEX($AS:$AS,$CI620+27),"")</f>
      </c>
      <c r="BV620">
        <f>IF($CJ620&gt;=28,INDEX($AS:$AS,$CI620+28),"")</f>
      </c>
      <c r="BW620">
        <f>IF($CJ620&gt;=29,INDEX($AS:$AS,$CI620+29),"")</f>
      </c>
      <c r="BX620">
        <f>IF($CJ620&gt;=30,INDEX($AS:$AS,$CI620+30),"")</f>
      </c>
      <c r="BY620">
        <f>IF($CJ620&gt;=31,INDEX($AS:$AS,$CI620+31),"")</f>
      </c>
      <c r="BZ620">
        <f>IF($CJ620&gt;=32,INDEX($AS:$AS,$CI620+32),"")</f>
      </c>
      <c r="CA620">
        <f>IF($CJ620&gt;=33,INDEX($AS:$AS,$CI620+33),"")</f>
      </c>
      <c r="CB620">
        <f>IF($CJ620&gt;=34,INDEX($AS:$AS,$CI620+34),"")</f>
      </c>
      <c r="CC620">
        <f>IF($CJ620&gt;=35,INDEX($AS:$AS,$CI620+35),"")</f>
      </c>
      <c r="CD620">
        <f>IF($CJ620&gt;=36,INDEX($AS:$AS,$CI620+36),"")</f>
      </c>
      <c r="CE620">
        <f>IF($CJ620&gt;=37,INDEX($AS:$AS,$CI620+37),"")</f>
      </c>
      <c r="CF620">
        <f>IF($CJ620&gt;=38,INDEX($AS:$AS,$CI620+38),"")</f>
      </c>
      <c r="CG620">
        <f>IF($CJ620&gt;=39,INDEX($AS:$AS,$CI620+39),"")</f>
      </c>
      <c r="CH620">
        <f>IF($CJ620&gt;=40,INDEX($AS:$AS,$CI620+40),"")</f>
      </c>
      <c r="CI620">
        <f>IFERROR(MATCH($AR620,$AS$2:$AS$133,0)+1,0)</f>
      </c>
      <c r="CJ620">
        <f>IFERROR(INDEX($AT$2:$AT$133,MATCH($AR620,$AS$2:$AS$133,0)),0)</f>
      </c>
      <c r="CK620">
        <f>IFERROR(LEFT($O620,FIND(" - ",$O620)-1),$O620)</f>
      </c>
      <c r="CL620" t="s">
        <v>1327</v>
      </c>
      <c r="CM620">
        <v>1</v>
      </c>
      <c r="CN620">
        <f>IF($DI620&gt;=1,INDEX($CL:$CL,$DH620+1),"")</f>
      </c>
      <c r="CO620">
        <f>IF($DI620&gt;=2,INDEX($CL:$CL,$DH620+2),"")</f>
      </c>
      <c r="CP620">
        <f>IF($DI620&gt;=3,INDEX($CL:$CL,$DH620+3),"")</f>
      </c>
      <c r="CQ620">
        <f>IF($DI620&gt;=4,INDEX($CL:$CL,$DH620+4),"")</f>
      </c>
      <c r="CR620">
        <f>IF($DI620&gt;=5,INDEX($CL:$CL,$DH620+5),"")</f>
      </c>
      <c r="CS620">
        <f>IF($DI620&gt;=6,INDEX($CL:$CL,$DH620+6),"")</f>
      </c>
      <c r="CT620">
        <f>IF($DI620&gt;=7,INDEX($CL:$CL,$DH620+7),"")</f>
      </c>
      <c r="CU620">
        <f>IF($DI620&gt;=8,INDEX($CL:$CL,$DH620+8),"")</f>
      </c>
      <c r="CV620">
        <f>IF($DI620&gt;=9,INDEX($CL:$CL,$DH620+9),"")</f>
      </c>
      <c r="CW620">
        <f>IF($DI620&gt;=10,INDEX($CL:$CL,$DH620+10),"")</f>
      </c>
      <c r="CX620">
        <f>IF($DI620&gt;=11,INDEX($CL:$CL,$DH620+11),"")</f>
      </c>
      <c r="CY620">
        <f>IF($DI620&gt;=12,INDEX($CL:$CL,$DH620+12),"")</f>
      </c>
      <c r="CZ620">
        <f>IF($DI620&gt;=13,INDEX($CL:$CL,$DH620+13),"")</f>
      </c>
      <c r="DA620">
        <f>IF($DI620&gt;=14,INDEX($CL:$CL,$DH620+14),"")</f>
      </c>
      <c r="DB620">
        <f>IF($DI620&gt;=15,INDEX($CL:$CL,$DH620+15),"")</f>
      </c>
      <c r="DC620">
        <f>IF($DI620&gt;=16,INDEX($CL:$CL,$DH620+16),"")</f>
      </c>
      <c r="DD620">
        <f>IF($DI620&gt;=17,INDEX($CL:$CL,$DH620+17),"")</f>
      </c>
      <c r="DE620">
        <f>IF($DI620&gt;=18,INDEX($CL:$CL,$DH620+18),"")</f>
      </c>
      <c r="DF620">
        <f>IF($DI620&gt;=19,INDEX($CL:$CL,$DH620+19),"")</f>
      </c>
      <c r="DG620">
        <f>IF($DI620&gt;=20,INDEX($CL:$CL,$DH620+20),"")</f>
      </c>
      <c r="DH620">
        <f>IFERROR(MATCH($CK620,$CL$2:$CL$1558,0)+1,0)</f>
      </c>
      <c r="DI620">
        <f>IFERROR(INDEX($CM$2:$CM$1558,MATCH($CK620,$CL$2:$CL$1558,0)),0)</f>
      </c>
      <c r="DJ620">
        <f>IFERROR(INDEX($AQ:$AQ,MATCH($K620,$AP:$AP,0))&amp;"","")</f>
      </c>
      <c r="DN620">
        <f>IF($GQ620&gt;=1,INDEX($DK:$DK,$GP620+1),"")</f>
      </c>
      <c r="DO620">
        <f>IF($GQ620&gt;=2,INDEX($DK:$DK,$GP620+2),"")</f>
      </c>
      <c r="DP620">
        <f>IF($GQ620&gt;=3,INDEX($DK:$DK,$GP620+3),"")</f>
      </c>
      <c r="DQ620">
        <f>IF($GQ620&gt;=4,INDEX($DK:$DK,$GP620+4),"")</f>
      </c>
      <c r="DR620">
        <f>IF($GQ620&gt;=5,INDEX($DK:$DK,$GP620+5),"")</f>
      </c>
      <c r="DS620">
        <f>IF($GQ620&gt;=6,INDEX($DK:$DK,$GP620+6),"")</f>
      </c>
      <c r="DT620">
        <f>IF($GQ620&gt;=7,INDEX($DK:$DK,$GP620+7),"")</f>
      </c>
      <c r="DU620">
        <f>IF($GQ620&gt;=8,INDEX($DK:$DK,$GP620+8),"")</f>
      </c>
      <c r="DV620">
        <f>IF($GQ620&gt;=9,INDEX($DK:$DK,$GP620+9),"")</f>
      </c>
      <c r="DW620">
        <f>IF($GQ620&gt;=10,INDEX($DK:$DK,$GP620+10),"")</f>
      </c>
      <c r="DX620">
        <f>IF($GQ620&gt;=11,INDEX($DK:$DK,$GP620+11),"")</f>
      </c>
      <c r="DY620">
        <f>IF($GQ620&gt;=12,INDEX($DK:$DK,$GP620+12),"")</f>
      </c>
      <c r="DZ620">
        <f>IF($GQ620&gt;=13,INDEX($DK:$DK,$GP620+13),"")</f>
      </c>
      <c r="EA620">
        <f>IF($GQ620&gt;=14,INDEX($DK:$DK,$GP620+14),"")</f>
      </c>
      <c r="EB620">
        <f>IF($GQ620&gt;=15,INDEX($DK:$DK,$GP620+15),"")</f>
      </c>
      <c r="EC620">
        <f>IF($GQ620&gt;=16,INDEX($DK:$DK,$GP620+16),"")</f>
      </c>
      <c r="ED620">
        <f>IF($GQ620&gt;=17,INDEX($DK:$DK,$GP620+17),"")</f>
      </c>
      <c r="EE620">
        <f>IF($GQ620&gt;=18,INDEX($DK:$DK,$GP620+18),"")</f>
      </c>
      <c r="EF620">
        <f>IF($GQ620&gt;=19,INDEX($DK:$DK,$GP620+19),"")</f>
      </c>
      <c r="EG620">
        <f>IF($GQ620&gt;=20,INDEX($DK:$DK,$GP620+20),"")</f>
      </c>
      <c r="EH620">
        <f>IF($GQ620&gt;=21,INDEX($DK:$DK,$GP620+21),"")</f>
      </c>
      <c r="EI620">
        <f>IF($GQ620&gt;=22,INDEX($DK:$DK,$GP620+22),"")</f>
      </c>
      <c r="EJ620">
        <f>IF($GQ620&gt;=23,INDEX($DK:$DK,$GP620+23),"")</f>
      </c>
      <c r="EK620">
        <f>IF($GQ620&gt;=24,INDEX($DK:$DK,$GP620+24),"")</f>
      </c>
      <c r="EL620">
        <f>IF($GQ620&gt;=25,INDEX($DK:$DK,$GP620+25),"")</f>
      </c>
      <c r="EM620">
        <f>IF($GQ620&gt;=26,INDEX($DK:$DK,$GP620+26),"")</f>
      </c>
      <c r="EN620">
        <f>IF($GQ620&gt;=27,INDEX($DK:$DK,$GP620+27),"")</f>
      </c>
      <c r="EO620">
        <f>IF($GQ620&gt;=28,INDEX($DK:$DK,$GP620+28),"")</f>
      </c>
      <c r="EP620">
        <f>IF($GQ620&gt;=29,INDEX($DK:$DK,$GP620+29),"")</f>
      </c>
      <c r="EQ620">
        <f>IF($GQ620&gt;=30,INDEX($DK:$DK,$GP620+30),"")</f>
      </c>
      <c r="ER620">
        <f>IF($GQ620&gt;=31,INDEX($DK:$DK,$GP620+31),"")</f>
      </c>
      <c r="ES620">
        <f>IF($GQ620&gt;=32,INDEX($DK:$DK,$GP620+32),"")</f>
      </c>
      <c r="ET620">
        <f>IF($GQ620&gt;=33,INDEX($DK:$DK,$GP620+33),"")</f>
      </c>
      <c r="EU620">
        <f>IF($GQ620&gt;=34,INDEX($DK:$DK,$GP620+34),"")</f>
      </c>
      <c r="EV620">
        <f>IF($GQ620&gt;=35,INDEX($DK:$DK,$GP620+35),"")</f>
      </c>
      <c r="EW620">
        <f>IF($GQ620&gt;=36,INDEX($DK:$DK,$GP620+36),"")</f>
      </c>
      <c r="EX620">
        <f>IF($GQ620&gt;=37,INDEX($DK:$DK,$GP620+37),"")</f>
      </c>
      <c r="EY620">
        <f>IF($GQ620&gt;=38,INDEX($DK:$DK,$GP620+38),"")</f>
      </c>
      <c r="EZ620">
        <f>IF($GQ620&gt;=39,INDEX($DK:$DK,$GP620+39),"")</f>
      </c>
      <c r="FA620">
        <f>IF($GQ620&gt;=40,INDEX($DK:$DK,$GP620+40),"")</f>
      </c>
      <c r="FB620">
        <f>IF($GQ620&gt;=1,INDEX($DL:$DL,$GP620+1),"")</f>
      </c>
      <c r="FC620">
        <f>IF($GQ620&gt;=2,INDEX($DL:$DL,$GP620+2),"")</f>
      </c>
      <c r="FD620">
        <f>IF($GQ620&gt;=3,INDEX($DL:$DL,$GP620+3),"")</f>
      </c>
      <c r="FE620">
        <f>IF($GQ620&gt;=4,INDEX($DL:$DL,$GP620+4),"")</f>
      </c>
      <c r="FF620">
        <f>IF($GQ620&gt;=5,INDEX($DL:$DL,$GP620+5),"")</f>
      </c>
      <c r="FG620">
        <f>IF($GQ620&gt;=6,INDEX($DL:$DL,$GP620+6),"")</f>
      </c>
      <c r="FH620">
        <f>IF($GQ620&gt;=7,INDEX($DL:$DL,$GP620+7),"")</f>
      </c>
      <c r="FI620">
        <f>IF($GQ620&gt;=8,INDEX($DL:$DL,$GP620+8),"")</f>
      </c>
      <c r="FJ620">
        <f>IF($GQ620&gt;=9,INDEX($DL:$DL,$GP620+9),"")</f>
      </c>
      <c r="FK620">
        <f>IF($GQ620&gt;=10,INDEX($DL:$DL,$GP620+10),"")</f>
      </c>
      <c r="FL620">
        <f>IF($GQ620&gt;=11,INDEX($DL:$DL,$GP620+11),"")</f>
      </c>
      <c r="FM620">
        <f>IF($GQ620&gt;=12,INDEX($DL:$DL,$GP620+12),"")</f>
      </c>
      <c r="FN620">
        <f>IF($GQ620&gt;=13,INDEX($DL:$DL,$GP620+13),"")</f>
      </c>
      <c r="FO620">
        <f>IF($GQ620&gt;=14,INDEX($DL:$DL,$GP620+14),"")</f>
      </c>
      <c r="FP620">
        <f>IF($GQ620&gt;=15,INDEX($DL:$DL,$GP620+15),"")</f>
      </c>
      <c r="FQ620">
        <f>IF($GQ620&gt;=16,INDEX($DL:$DL,$GP620+16),"")</f>
      </c>
      <c r="FR620">
        <f>IF($GQ620&gt;=17,INDEX($DL:$DL,$GP620+17),"")</f>
      </c>
      <c r="FS620">
        <f>IF($GQ620&gt;=18,INDEX($DL:$DL,$GP620+18),"")</f>
      </c>
      <c r="FT620">
        <f>IF($GQ620&gt;=19,INDEX($DL:$DL,$GP620+19),"")</f>
      </c>
      <c r="FU620">
        <f>IF($GQ620&gt;=20,INDEX($DL:$DL,$GP620+20),"")</f>
      </c>
      <c r="FV620">
        <f>IF($GQ620&gt;=21,INDEX($DL:$DL,$GP620+21),"")</f>
      </c>
      <c r="FW620">
        <f>IF($GQ620&gt;=22,INDEX($DL:$DL,$GP620+22),"")</f>
      </c>
      <c r="FX620">
        <f>IF($GQ620&gt;=23,INDEX($DL:$DL,$GP620+23),"")</f>
      </c>
      <c r="FY620">
        <f>IF($GQ620&gt;=24,INDEX($DL:$DL,$GP620+24),"")</f>
      </c>
      <c r="FZ620">
        <f>IF($GQ620&gt;=25,INDEX($DL:$DL,$GP620+25),"")</f>
      </c>
      <c r="GA620">
        <f>IF($GQ620&gt;=26,INDEX($DL:$DL,$GP620+26),"")</f>
      </c>
      <c r="GB620">
        <f>IF($GQ620&gt;=27,INDEX($DL:$DL,$GP620+27),"")</f>
      </c>
      <c r="GC620">
        <f>IF($GQ620&gt;=28,INDEX($DL:$DL,$GP620+28),"")</f>
      </c>
      <c r="GD620">
        <f>IF($GQ620&gt;=29,INDEX($DL:$DL,$GP620+29),"")</f>
      </c>
      <c r="GE620">
        <f>IF($GQ620&gt;=30,INDEX($DL:$DL,$GP620+30),"")</f>
      </c>
      <c r="GF620">
        <f>IF($GQ620&gt;=31,INDEX($DL:$DL,$GP620+31),"")</f>
      </c>
      <c r="GG620">
        <f>IF($GQ620&gt;=32,INDEX($DL:$DL,$GP620+32),"")</f>
      </c>
      <c r="GH620">
        <f>IF($GQ620&gt;=33,INDEX($DL:$DL,$GP620+33),"")</f>
      </c>
      <c r="GI620">
        <f>IF($GQ620&gt;=34,INDEX($DL:$DL,$GP620+34),"")</f>
      </c>
      <c r="GJ620">
        <f>IF($GQ620&gt;=35,INDEX($DL:$DL,$GP620+35),"")</f>
      </c>
      <c r="GK620">
        <f>IF($GQ620&gt;=36,INDEX($DL:$DL,$GP620+36),"")</f>
      </c>
      <c r="GL620">
        <f>IF($GQ620&gt;=37,INDEX($DL:$DL,$GP620+37),"")</f>
      </c>
      <c r="GM620">
        <f>IF($GQ620&gt;=38,INDEX($DL:$DL,$GP620+38),"")</f>
      </c>
      <c r="GN620">
        <f>IF($GQ620&gt;=39,INDEX($DL:$DL,$GP620+39),"")</f>
      </c>
      <c r="GO620">
        <f>IF($GQ620&gt;=40,INDEX($DL:$DL,$GP620+40),"")</f>
      </c>
      <c r="GP620">
        <f>IFERROR(MATCH($DJ620,$DK$2:$DK$148,0)+1,0)</f>
      </c>
      <c r="GQ620">
        <f>IFERROR(INDEX($DM$2:$DM$148,MATCH($DJ620,$DK$2:$DK$148,0)),0)</f>
      </c>
      <c r="GR620">
        <f>IFERROR(MATCH($L620,$DN$620:$FA$620,0),0)</f>
      </c>
      <c r="GS620">
        <f>IF($GR620&gt;0,INDEX($FB$620:$GO$620,$GR620),"")</f>
      </c>
      <c r="GV620">
        <f>IF($JE620&gt;=1,INDEX($GT:$GT,$JD620+1),"")</f>
      </c>
      <c r="GW620">
        <f>IF($JE620&gt;=2,INDEX($GT:$GT,$JD620+2),"")</f>
      </c>
      <c r="GX620">
        <f>IF($JE620&gt;=3,INDEX($GT:$GT,$JD620+3),"")</f>
      </c>
      <c r="GY620">
        <f>IF($JE620&gt;=4,INDEX($GT:$GT,$JD620+4),"")</f>
      </c>
      <c r="GZ620">
        <f>IF($JE620&gt;=5,INDEX($GT:$GT,$JD620+5),"")</f>
      </c>
      <c r="HA620">
        <f>IF($JE620&gt;=6,INDEX($GT:$GT,$JD620+6),"")</f>
      </c>
      <c r="HB620">
        <f>IF($JE620&gt;=7,INDEX($GT:$GT,$JD620+7),"")</f>
      </c>
      <c r="HC620">
        <f>IF($JE620&gt;=8,INDEX($GT:$GT,$JD620+8),"")</f>
      </c>
      <c r="HD620">
        <f>IF($JE620&gt;=9,INDEX($GT:$GT,$JD620+9),"")</f>
      </c>
      <c r="HE620">
        <f>IF($JE620&gt;=10,INDEX($GT:$GT,$JD620+10),"")</f>
      </c>
      <c r="HF620">
        <f>IF($JE620&gt;=11,INDEX($GT:$GT,$JD620+11),"")</f>
      </c>
      <c r="HG620">
        <f>IF($JE620&gt;=12,INDEX($GT:$GT,$JD620+12),"")</f>
      </c>
      <c r="HH620">
        <f>IF($JE620&gt;=13,INDEX($GT:$GT,$JD620+13),"")</f>
      </c>
      <c r="HI620">
        <f>IF($JE620&gt;=14,INDEX($GT:$GT,$JD620+14),"")</f>
      </c>
      <c r="HJ620">
        <f>IF($JE620&gt;=15,INDEX($GT:$GT,$JD620+15),"")</f>
      </c>
      <c r="HK620">
        <f>IF($JE620&gt;=16,INDEX($GT:$GT,$JD620+16),"")</f>
      </c>
      <c r="HL620">
        <f>IF($JE620&gt;=17,INDEX($GT:$GT,$JD620+17),"")</f>
      </c>
      <c r="HM620">
        <f>IF($JE620&gt;=18,INDEX($GT:$GT,$JD620+18),"")</f>
      </c>
      <c r="HN620">
        <f>IF($JE620&gt;=19,INDEX($GT:$GT,$JD620+19),"")</f>
      </c>
      <c r="HO620">
        <f>IF($JE620&gt;=20,INDEX($GT:$GT,$JD620+20),"")</f>
      </c>
      <c r="HP620">
        <f>IF($JE620&gt;=21,INDEX($GT:$GT,$JD620+21),"")</f>
      </c>
      <c r="HQ620">
        <f>IF($JE620&gt;=22,INDEX($GT:$GT,$JD620+22),"")</f>
      </c>
      <c r="HR620">
        <f>IF($JE620&gt;=23,INDEX($GT:$GT,$JD620+23),"")</f>
      </c>
      <c r="HS620">
        <f>IF($JE620&gt;=24,INDEX($GT:$GT,$JD620+24),"")</f>
      </c>
      <c r="HT620">
        <f>IF($JE620&gt;=25,INDEX($GT:$GT,$JD620+25),"")</f>
      </c>
      <c r="HU620">
        <f>IF($JE620&gt;=26,INDEX($GT:$GT,$JD620+26),"")</f>
      </c>
      <c r="HV620">
        <f>IF($JE620&gt;=27,INDEX($GT:$GT,$JD620+27),"")</f>
      </c>
      <c r="HW620">
        <f>IF($JE620&gt;=28,INDEX($GT:$GT,$JD620+28),"")</f>
      </c>
      <c r="HX620">
        <f>IF($JE620&gt;=29,INDEX($GT:$GT,$JD620+29),"")</f>
      </c>
      <c r="HY620">
        <f>IF($JE620&gt;=30,INDEX($GT:$GT,$JD620+30),"")</f>
      </c>
      <c r="HZ620">
        <f>IF($JE620&gt;=31,INDEX($GT:$GT,$JD620+31),"")</f>
      </c>
      <c r="IA620">
        <f>IF($JE620&gt;=32,INDEX($GT:$GT,$JD620+32),"")</f>
      </c>
      <c r="IB620">
        <f>IF($JE620&gt;=33,INDEX($GT:$GT,$JD620+33),"")</f>
      </c>
      <c r="IC620">
        <f>IF($JE620&gt;=34,INDEX($GT:$GT,$JD620+34),"")</f>
      </c>
      <c r="ID620">
        <f>IF($JE620&gt;=35,INDEX($GT:$GT,$JD620+35),"")</f>
      </c>
      <c r="IE620">
        <f>IF($JE620&gt;=36,INDEX($GT:$GT,$JD620+36),"")</f>
      </c>
      <c r="IF620">
        <f>IF($JE620&gt;=37,INDEX($GT:$GT,$JD620+37),"")</f>
      </c>
      <c r="IG620">
        <f>IF($JE620&gt;=38,INDEX($GT:$GT,$JD620+38),"")</f>
      </c>
      <c r="IH620">
        <f>IF($JE620&gt;=39,INDEX($GT:$GT,$JD620+39),"")</f>
      </c>
      <c r="II620">
        <f>IF($JE620&gt;=40,INDEX($GT:$GT,$JD620+40),"")</f>
      </c>
      <c r="IJ620">
        <f>IF($JE620&gt;=41,INDEX($GT:$GT,$JD620+41),"")</f>
      </c>
      <c r="IK620">
        <f>IF($JE620&gt;=42,INDEX($GT:$GT,$JD620+42),"")</f>
      </c>
      <c r="IL620">
        <f>IF($JE620&gt;=43,INDEX($GT:$GT,$JD620+43),"")</f>
      </c>
      <c r="IM620">
        <f>IF($JE620&gt;=44,INDEX($GT:$GT,$JD620+44),"")</f>
      </c>
      <c r="IN620">
        <f>IF($JE620&gt;=45,INDEX($GT:$GT,$JD620+45),"")</f>
      </c>
      <c r="IO620">
        <f>IF($JE620&gt;=46,INDEX($GT:$GT,$JD620+46),"")</f>
      </c>
      <c r="IP620">
        <f>IF($JE620&gt;=47,INDEX($GT:$GT,$JD620+47),"")</f>
      </c>
      <c r="IQ620">
        <f>IF($JE620&gt;=48,INDEX($GT:$GT,$JD620+48),"")</f>
      </c>
      <c r="IR620">
        <f>IF($JE620&gt;=49,INDEX($GT:$GT,$JD620+49),"")</f>
      </c>
      <c r="IS620">
        <f>IF($JE620&gt;=50,INDEX($GT:$GT,$JD620+50),"")</f>
      </c>
      <c r="IT620">
        <f>IF($JE620&gt;=51,INDEX($GT:$GT,$JD620+51),"")</f>
      </c>
      <c r="IU620">
        <f>IF($JE620&gt;=52,INDEX($GT:$GT,$JD620+52),"")</f>
      </c>
      <c r="IV620">
        <f>IF($JE620&gt;=53,INDEX($GT:$GT,$JD620+53),"")</f>
      </c>
      <c r="IW620">
        <f>IF($JE620&gt;=54,INDEX($GT:$GT,$JD620+54),"")</f>
      </c>
      <c r="IX620">
        <f>IF($JE620&gt;=55,INDEX($GT:$GT,$JD620+55),"")</f>
      </c>
      <c r="IY620">
        <f>IF($JE620&gt;=56,INDEX($GT:$GT,$JD620+56),"")</f>
      </c>
      <c r="IZ620">
        <f>IF($JE620&gt;=57,INDEX($GT:$GT,$JD620+57),"")</f>
      </c>
      <c r="JA620">
        <f>IF($JE620&gt;=58,INDEX($GT:$GT,$JD620+58),"")</f>
      </c>
      <c r="JB620">
        <f>IF($JE620&gt;=59,INDEX($GT:$GT,$JD620+59),"")</f>
      </c>
      <c r="JC620">
        <f>IF($JE620&gt;=60,INDEX($GT:$GT,$JD620+60),"")</f>
      </c>
      <c r="JD620">
        <f>IFERROR(MATCH($GS620,$GT$2:$GT$322,0)+1,0)</f>
      </c>
      <c r="JE620">
        <f>IFERROR(INDEX($GU$2:$GU$322,MATCH($GS620,$GT$2:$GT$322,0)),0)</f>
      </c>
      <c r="JF620" t="s">
        <v>28</v>
      </c>
      <c r="JG620" t="s">
        <v>28</v>
      </c>
    </row>
    <row r="621" spans="1:267" x14ac:dyDescent="0.25">
      <c r="J621" s="1"/>
      <c r="K621" s="1"/>
      <c r="L621" s="1"/>
      <c r="M621" s="1"/>
      <c r="N621" s="1">
        <f>IFERROR(IF(FIND(" - ",$J621)&gt;0,MID($J621,FIND(" - ",$J621)+3,LEN($J621)),""),"")</f>
      </c>
      <c r="P621" s="1"/>
      <c r="S621" t="s">
        <v>28</v>
      </c>
      <c r="U621">
        <f>IF(OR($S621="",$T621=""),"",IFERROR($S621/$T621,0))</f>
      </c>
      <c r="V621">
        <f>IF($S621="","",
IF($K621="","",
IF(ISNUMBER(SEARCH("exempt",LOWER($K621))),0,
$S621*(VALUE(SUBSTITUTE($K621,"%",""))/100))))</f>
      </c>
      <c r="AB621">
        <f>IF($S621="","",
SUM($S621,$V621,$Z621,$W621,$Y621)-
IF($AA621="",0,VALUE($AA621)))</f>
      </c>
      <c r="AJ621" t="s">
        <v>1328</v>
      </c>
      <c r="AR621">
        <f>IFERROR(LEFT($J621,FIND(" - ",$J621)-1),$J621)</f>
      </c>
      <c r="AU621">
        <f>IF($CJ621&gt;=1,INDEX($AS:$AS,$CI621+1),"")</f>
      </c>
      <c r="AV621">
        <f>IF($CJ621&gt;=2,INDEX($AS:$AS,$CI621+2),"")</f>
      </c>
      <c r="AW621">
        <f>IF($CJ621&gt;=3,INDEX($AS:$AS,$CI621+3),"")</f>
      </c>
      <c r="AX621">
        <f>IF($CJ621&gt;=4,INDEX($AS:$AS,$CI621+4),"")</f>
      </c>
      <c r="AY621">
        <f>IF($CJ621&gt;=5,INDEX($AS:$AS,$CI621+5),"")</f>
      </c>
      <c r="AZ621">
        <f>IF($CJ621&gt;=6,INDEX($AS:$AS,$CI621+6),"")</f>
      </c>
      <c r="BA621">
        <f>IF($CJ621&gt;=7,INDEX($AS:$AS,$CI621+7),"")</f>
      </c>
      <c r="BB621">
        <f>IF($CJ621&gt;=8,INDEX($AS:$AS,$CI621+8),"")</f>
      </c>
      <c r="BC621">
        <f>IF($CJ621&gt;=9,INDEX($AS:$AS,$CI621+9),"")</f>
      </c>
      <c r="BD621">
        <f>IF($CJ621&gt;=10,INDEX($AS:$AS,$CI621+10),"")</f>
      </c>
      <c r="BE621">
        <f>IF($CJ621&gt;=11,INDEX($AS:$AS,$CI621+11),"")</f>
      </c>
      <c r="BF621">
        <f>IF($CJ621&gt;=12,INDEX($AS:$AS,$CI621+12),"")</f>
      </c>
      <c r="BG621">
        <f>IF($CJ621&gt;=13,INDEX($AS:$AS,$CI621+13),"")</f>
      </c>
      <c r="BH621">
        <f>IF($CJ621&gt;=14,INDEX($AS:$AS,$CI621+14),"")</f>
      </c>
      <c r="BI621">
        <f>IF($CJ621&gt;=15,INDEX($AS:$AS,$CI621+15),"")</f>
      </c>
      <c r="BJ621">
        <f>IF($CJ621&gt;=16,INDEX($AS:$AS,$CI621+16),"")</f>
      </c>
      <c r="BK621">
        <f>IF($CJ621&gt;=17,INDEX($AS:$AS,$CI621+17),"")</f>
      </c>
      <c r="BL621">
        <f>IF($CJ621&gt;=18,INDEX($AS:$AS,$CI621+18),"")</f>
      </c>
      <c r="BM621">
        <f>IF($CJ621&gt;=19,INDEX($AS:$AS,$CI621+19),"")</f>
      </c>
      <c r="BN621">
        <f>IF($CJ621&gt;=20,INDEX($AS:$AS,$CI621+20),"")</f>
      </c>
      <c r="BO621">
        <f>IF($CJ621&gt;=21,INDEX($AS:$AS,$CI621+21),"")</f>
      </c>
      <c r="BP621">
        <f>IF($CJ621&gt;=22,INDEX($AS:$AS,$CI621+22),"")</f>
      </c>
      <c r="BQ621">
        <f>IF($CJ621&gt;=23,INDEX($AS:$AS,$CI621+23),"")</f>
      </c>
      <c r="BR621">
        <f>IF($CJ621&gt;=24,INDEX($AS:$AS,$CI621+24),"")</f>
      </c>
      <c r="BS621">
        <f>IF($CJ621&gt;=25,INDEX($AS:$AS,$CI621+25),"")</f>
      </c>
      <c r="BT621">
        <f>IF($CJ621&gt;=26,INDEX($AS:$AS,$CI621+26),"")</f>
      </c>
      <c r="BU621">
        <f>IF($CJ621&gt;=27,INDEX($AS:$AS,$CI621+27),"")</f>
      </c>
      <c r="BV621">
        <f>IF($CJ621&gt;=28,INDEX($AS:$AS,$CI621+28),"")</f>
      </c>
      <c r="BW621">
        <f>IF($CJ621&gt;=29,INDEX($AS:$AS,$CI621+29),"")</f>
      </c>
      <c r="BX621">
        <f>IF($CJ621&gt;=30,INDEX($AS:$AS,$CI621+30),"")</f>
      </c>
      <c r="BY621">
        <f>IF($CJ621&gt;=31,INDEX($AS:$AS,$CI621+31),"")</f>
      </c>
      <c r="BZ621">
        <f>IF($CJ621&gt;=32,INDEX($AS:$AS,$CI621+32),"")</f>
      </c>
      <c r="CA621">
        <f>IF($CJ621&gt;=33,INDEX($AS:$AS,$CI621+33),"")</f>
      </c>
      <c r="CB621">
        <f>IF($CJ621&gt;=34,INDEX($AS:$AS,$CI621+34),"")</f>
      </c>
      <c r="CC621">
        <f>IF($CJ621&gt;=35,INDEX($AS:$AS,$CI621+35),"")</f>
      </c>
      <c r="CD621">
        <f>IF($CJ621&gt;=36,INDEX($AS:$AS,$CI621+36),"")</f>
      </c>
      <c r="CE621">
        <f>IF($CJ621&gt;=37,INDEX($AS:$AS,$CI621+37),"")</f>
      </c>
      <c r="CF621">
        <f>IF($CJ621&gt;=38,INDEX($AS:$AS,$CI621+38),"")</f>
      </c>
      <c r="CG621">
        <f>IF($CJ621&gt;=39,INDEX($AS:$AS,$CI621+39),"")</f>
      </c>
      <c r="CH621">
        <f>IF($CJ621&gt;=40,INDEX($AS:$AS,$CI621+40),"")</f>
      </c>
      <c r="CI621">
        <f>IFERROR(MATCH($AR621,$AS$2:$AS$133,0)+1,0)</f>
      </c>
      <c r="CJ621">
        <f>IFERROR(INDEX($AT$2:$AT$133,MATCH($AR621,$AS$2:$AS$133,0)),0)</f>
      </c>
      <c r="CK621">
        <f>IFERROR(LEFT($O621,FIND(" - ",$O621)-1),$O621)</f>
      </c>
      <c r="CL621" t="s">
        <v>113</v>
      </c>
      <c r="CN621">
        <f>IF($DI621&gt;=1,INDEX($CL:$CL,$DH621+1),"")</f>
      </c>
      <c r="CO621">
        <f>IF($DI621&gt;=2,INDEX($CL:$CL,$DH621+2),"")</f>
      </c>
      <c r="CP621">
        <f>IF($DI621&gt;=3,INDEX($CL:$CL,$DH621+3),"")</f>
      </c>
      <c r="CQ621">
        <f>IF($DI621&gt;=4,INDEX($CL:$CL,$DH621+4),"")</f>
      </c>
      <c r="CR621">
        <f>IF($DI621&gt;=5,INDEX($CL:$CL,$DH621+5),"")</f>
      </c>
      <c r="CS621">
        <f>IF($DI621&gt;=6,INDEX($CL:$CL,$DH621+6),"")</f>
      </c>
      <c r="CT621">
        <f>IF($DI621&gt;=7,INDEX($CL:$CL,$DH621+7),"")</f>
      </c>
      <c r="CU621">
        <f>IF($DI621&gt;=8,INDEX($CL:$CL,$DH621+8),"")</f>
      </c>
      <c r="CV621">
        <f>IF($DI621&gt;=9,INDEX($CL:$CL,$DH621+9),"")</f>
      </c>
      <c r="CW621">
        <f>IF($DI621&gt;=10,INDEX($CL:$CL,$DH621+10),"")</f>
      </c>
      <c r="CX621">
        <f>IF($DI621&gt;=11,INDEX($CL:$CL,$DH621+11),"")</f>
      </c>
      <c r="CY621">
        <f>IF($DI621&gt;=12,INDEX($CL:$CL,$DH621+12),"")</f>
      </c>
      <c r="CZ621">
        <f>IF($DI621&gt;=13,INDEX($CL:$CL,$DH621+13),"")</f>
      </c>
      <c r="DA621">
        <f>IF($DI621&gt;=14,INDEX($CL:$CL,$DH621+14),"")</f>
      </c>
      <c r="DB621">
        <f>IF($DI621&gt;=15,INDEX($CL:$CL,$DH621+15),"")</f>
      </c>
      <c r="DC621">
        <f>IF($DI621&gt;=16,INDEX($CL:$CL,$DH621+16),"")</f>
      </c>
      <c r="DD621">
        <f>IF($DI621&gt;=17,INDEX($CL:$CL,$DH621+17),"")</f>
      </c>
      <c r="DE621">
        <f>IF($DI621&gt;=18,INDEX($CL:$CL,$DH621+18),"")</f>
      </c>
      <c r="DF621">
        <f>IF($DI621&gt;=19,INDEX($CL:$CL,$DH621+19),"")</f>
      </c>
      <c r="DG621">
        <f>IF($DI621&gt;=20,INDEX($CL:$CL,$DH621+20),"")</f>
      </c>
      <c r="DH621">
        <f>IFERROR(MATCH($CK621,$CL$2:$CL$1558,0)+1,0)</f>
      </c>
      <c r="DI621">
        <f>IFERROR(INDEX($CM$2:$CM$1558,MATCH($CK621,$CL$2:$CL$1558,0)),0)</f>
      </c>
      <c r="DJ621">
        <f>IFERROR(INDEX($AQ:$AQ,MATCH($K621,$AP:$AP,0))&amp;"","")</f>
      </c>
      <c r="DN621">
        <f>IF($GQ621&gt;=1,INDEX($DK:$DK,$GP621+1),"")</f>
      </c>
      <c r="DO621">
        <f>IF($GQ621&gt;=2,INDEX($DK:$DK,$GP621+2),"")</f>
      </c>
      <c r="DP621">
        <f>IF($GQ621&gt;=3,INDEX($DK:$DK,$GP621+3),"")</f>
      </c>
      <c r="DQ621">
        <f>IF($GQ621&gt;=4,INDEX($DK:$DK,$GP621+4),"")</f>
      </c>
      <c r="DR621">
        <f>IF($GQ621&gt;=5,INDEX($DK:$DK,$GP621+5),"")</f>
      </c>
      <c r="DS621">
        <f>IF($GQ621&gt;=6,INDEX($DK:$DK,$GP621+6),"")</f>
      </c>
      <c r="DT621">
        <f>IF($GQ621&gt;=7,INDEX($DK:$DK,$GP621+7),"")</f>
      </c>
      <c r="DU621">
        <f>IF($GQ621&gt;=8,INDEX($DK:$DK,$GP621+8),"")</f>
      </c>
      <c r="DV621">
        <f>IF($GQ621&gt;=9,INDEX($DK:$DK,$GP621+9),"")</f>
      </c>
      <c r="DW621">
        <f>IF($GQ621&gt;=10,INDEX($DK:$DK,$GP621+10),"")</f>
      </c>
      <c r="DX621">
        <f>IF($GQ621&gt;=11,INDEX($DK:$DK,$GP621+11),"")</f>
      </c>
      <c r="DY621">
        <f>IF($GQ621&gt;=12,INDEX($DK:$DK,$GP621+12),"")</f>
      </c>
      <c r="DZ621">
        <f>IF($GQ621&gt;=13,INDEX($DK:$DK,$GP621+13),"")</f>
      </c>
      <c r="EA621">
        <f>IF($GQ621&gt;=14,INDEX($DK:$DK,$GP621+14),"")</f>
      </c>
      <c r="EB621">
        <f>IF($GQ621&gt;=15,INDEX($DK:$DK,$GP621+15),"")</f>
      </c>
      <c r="EC621">
        <f>IF($GQ621&gt;=16,INDEX($DK:$DK,$GP621+16),"")</f>
      </c>
      <c r="ED621">
        <f>IF($GQ621&gt;=17,INDEX($DK:$DK,$GP621+17),"")</f>
      </c>
      <c r="EE621">
        <f>IF($GQ621&gt;=18,INDEX($DK:$DK,$GP621+18),"")</f>
      </c>
      <c r="EF621">
        <f>IF($GQ621&gt;=19,INDEX($DK:$DK,$GP621+19),"")</f>
      </c>
      <c r="EG621">
        <f>IF($GQ621&gt;=20,INDEX($DK:$DK,$GP621+20),"")</f>
      </c>
      <c r="EH621">
        <f>IF($GQ621&gt;=21,INDEX($DK:$DK,$GP621+21),"")</f>
      </c>
      <c r="EI621">
        <f>IF($GQ621&gt;=22,INDEX($DK:$DK,$GP621+22),"")</f>
      </c>
      <c r="EJ621">
        <f>IF($GQ621&gt;=23,INDEX($DK:$DK,$GP621+23),"")</f>
      </c>
      <c r="EK621">
        <f>IF($GQ621&gt;=24,INDEX($DK:$DK,$GP621+24),"")</f>
      </c>
      <c r="EL621">
        <f>IF($GQ621&gt;=25,INDEX($DK:$DK,$GP621+25),"")</f>
      </c>
      <c r="EM621">
        <f>IF($GQ621&gt;=26,INDEX($DK:$DK,$GP621+26),"")</f>
      </c>
      <c r="EN621">
        <f>IF($GQ621&gt;=27,INDEX($DK:$DK,$GP621+27),"")</f>
      </c>
      <c r="EO621">
        <f>IF($GQ621&gt;=28,INDEX($DK:$DK,$GP621+28),"")</f>
      </c>
      <c r="EP621">
        <f>IF($GQ621&gt;=29,INDEX($DK:$DK,$GP621+29),"")</f>
      </c>
      <c r="EQ621">
        <f>IF($GQ621&gt;=30,INDEX($DK:$DK,$GP621+30),"")</f>
      </c>
      <c r="ER621">
        <f>IF($GQ621&gt;=31,INDEX($DK:$DK,$GP621+31),"")</f>
      </c>
      <c r="ES621">
        <f>IF($GQ621&gt;=32,INDEX($DK:$DK,$GP621+32),"")</f>
      </c>
      <c r="ET621">
        <f>IF($GQ621&gt;=33,INDEX($DK:$DK,$GP621+33),"")</f>
      </c>
      <c r="EU621">
        <f>IF($GQ621&gt;=34,INDEX($DK:$DK,$GP621+34),"")</f>
      </c>
      <c r="EV621">
        <f>IF($GQ621&gt;=35,INDEX($DK:$DK,$GP621+35),"")</f>
      </c>
      <c r="EW621">
        <f>IF($GQ621&gt;=36,INDEX($DK:$DK,$GP621+36),"")</f>
      </c>
      <c r="EX621">
        <f>IF($GQ621&gt;=37,INDEX($DK:$DK,$GP621+37),"")</f>
      </c>
      <c r="EY621">
        <f>IF($GQ621&gt;=38,INDEX($DK:$DK,$GP621+38),"")</f>
      </c>
      <c r="EZ621">
        <f>IF($GQ621&gt;=39,INDEX($DK:$DK,$GP621+39),"")</f>
      </c>
      <c r="FA621">
        <f>IF($GQ621&gt;=40,INDEX($DK:$DK,$GP621+40),"")</f>
      </c>
      <c r="FB621">
        <f>IF($GQ621&gt;=1,INDEX($DL:$DL,$GP621+1),"")</f>
      </c>
      <c r="FC621">
        <f>IF($GQ621&gt;=2,INDEX($DL:$DL,$GP621+2),"")</f>
      </c>
      <c r="FD621">
        <f>IF($GQ621&gt;=3,INDEX($DL:$DL,$GP621+3),"")</f>
      </c>
      <c r="FE621">
        <f>IF($GQ621&gt;=4,INDEX($DL:$DL,$GP621+4),"")</f>
      </c>
      <c r="FF621">
        <f>IF($GQ621&gt;=5,INDEX($DL:$DL,$GP621+5),"")</f>
      </c>
      <c r="FG621">
        <f>IF($GQ621&gt;=6,INDEX($DL:$DL,$GP621+6),"")</f>
      </c>
      <c r="FH621">
        <f>IF($GQ621&gt;=7,INDEX($DL:$DL,$GP621+7),"")</f>
      </c>
      <c r="FI621">
        <f>IF($GQ621&gt;=8,INDEX($DL:$DL,$GP621+8),"")</f>
      </c>
      <c r="FJ621">
        <f>IF($GQ621&gt;=9,INDEX($DL:$DL,$GP621+9),"")</f>
      </c>
      <c r="FK621">
        <f>IF($GQ621&gt;=10,INDEX($DL:$DL,$GP621+10),"")</f>
      </c>
      <c r="FL621">
        <f>IF($GQ621&gt;=11,INDEX($DL:$DL,$GP621+11),"")</f>
      </c>
      <c r="FM621">
        <f>IF($GQ621&gt;=12,INDEX($DL:$DL,$GP621+12),"")</f>
      </c>
      <c r="FN621">
        <f>IF($GQ621&gt;=13,INDEX($DL:$DL,$GP621+13),"")</f>
      </c>
      <c r="FO621">
        <f>IF($GQ621&gt;=14,INDEX($DL:$DL,$GP621+14),"")</f>
      </c>
      <c r="FP621">
        <f>IF($GQ621&gt;=15,INDEX($DL:$DL,$GP621+15),"")</f>
      </c>
      <c r="FQ621">
        <f>IF($GQ621&gt;=16,INDEX($DL:$DL,$GP621+16),"")</f>
      </c>
      <c r="FR621">
        <f>IF($GQ621&gt;=17,INDEX($DL:$DL,$GP621+17),"")</f>
      </c>
      <c r="FS621">
        <f>IF($GQ621&gt;=18,INDEX($DL:$DL,$GP621+18),"")</f>
      </c>
      <c r="FT621">
        <f>IF($GQ621&gt;=19,INDEX($DL:$DL,$GP621+19),"")</f>
      </c>
      <c r="FU621">
        <f>IF($GQ621&gt;=20,INDEX($DL:$DL,$GP621+20),"")</f>
      </c>
      <c r="FV621">
        <f>IF($GQ621&gt;=21,INDEX($DL:$DL,$GP621+21),"")</f>
      </c>
      <c r="FW621">
        <f>IF($GQ621&gt;=22,INDEX($DL:$DL,$GP621+22),"")</f>
      </c>
      <c r="FX621">
        <f>IF($GQ621&gt;=23,INDEX($DL:$DL,$GP621+23),"")</f>
      </c>
      <c r="FY621">
        <f>IF($GQ621&gt;=24,INDEX($DL:$DL,$GP621+24),"")</f>
      </c>
      <c r="FZ621">
        <f>IF($GQ621&gt;=25,INDEX($DL:$DL,$GP621+25),"")</f>
      </c>
      <c r="GA621">
        <f>IF($GQ621&gt;=26,INDEX($DL:$DL,$GP621+26),"")</f>
      </c>
      <c r="GB621">
        <f>IF($GQ621&gt;=27,INDEX($DL:$DL,$GP621+27),"")</f>
      </c>
      <c r="GC621">
        <f>IF($GQ621&gt;=28,INDEX($DL:$DL,$GP621+28),"")</f>
      </c>
      <c r="GD621">
        <f>IF($GQ621&gt;=29,INDEX($DL:$DL,$GP621+29),"")</f>
      </c>
      <c r="GE621">
        <f>IF($GQ621&gt;=30,INDEX($DL:$DL,$GP621+30),"")</f>
      </c>
      <c r="GF621">
        <f>IF($GQ621&gt;=31,INDEX($DL:$DL,$GP621+31),"")</f>
      </c>
      <c r="GG621">
        <f>IF($GQ621&gt;=32,INDEX($DL:$DL,$GP621+32),"")</f>
      </c>
      <c r="GH621">
        <f>IF($GQ621&gt;=33,INDEX($DL:$DL,$GP621+33),"")</f>
      </c>
      <c r="GI621">
        <f>IF($GQ621&gt;=34,INDEX($DL:$DL,$GP621+34),"")</f>
      </c>
      <c r="GJ621">
        <f>IF($GQ621&gt;=35,INDEX($DL:$DL,$GP621+35),"")</f>
      </c>
      <c r="GK621">
        <f>IF($GQ621&gt;=36,INDEX($DL:$DL,$GP621+36),"")</f>
      </c>
      <c r="GL621">
        <f>IF($GQ621&gt;=37,INDEX($DL:$DL,$GP621+37),"")</f>
      </c>
      <c r="GM621">
        <f>IF($GQ621&gt;=38,INDEX($DL:$DL,$GP621+38),"")</f>
      </c>
      <c r="GN621">
        <f>IF($GQ621&gt;=39,INDEX($DL:$DL,$GP621+39),"")</f>
      </c>
      <c r="GO621">
        <f>IF($GQ621&gt;=40,INDEX($DL:$DL,$GP621+40),"")</f>
      </c>
      <c r="GP621">
        <f>IFERROR(MATCH($DJ621,$DK$2:$DK$148,0)+1,0)</f>
      </c>
      <c r="GQ621">
        <f>IFERROR(INDEX($DM$2:$DM$148,MATCH($DJ621,$DK$2:$DK$148,0)),0)</f>
      </c>
      <c r="GR621">
        <f>IFERROR(MATCH($L621,$DN$621:$FA$621,0),0)</f>
      </c>
      <c r="GS621">
        <f>IF($GR621&gt;0,INDEX($FB$621:$GO$621,$GR621),"")</f>
      </c>
      <c r="GV621">
        <f>IF($JE621&gt;=1,INDEX($GT:$GT,$JD621+1),"")</f>
      </c>
      <c r="GW621">
        <f>IF($JE621&gt;=2,INDEX($GT:$GT,$JD621+2),"")</f>
      </c>
      <c r="GX621">
        <f>IF($JE621&gt;=3,INDEX($GT:$GT,$JD621+3),"")</f>
      </c>
      <c r="GY621">
        <f>IF($JE621&gt;=4,INDEX($GT:$GT,$JD621+4),"")</f>
      </c>
      <c r="GZ621">
        <f>IF($JE621&gt;=5,INDEX($GT:$GT,$JD621+5),"")</f>
      </c>
      <c r="HA621">
        <f>IF($JE621&gt;=6,INDEX($GT:$GT,$JD621+6),"")</f>
      </c>
      <c r="HB621">
        <f>IF($JE621&gt;=7,INDEX($GT:$GT,$JD621+7),"")</f>
      </c>
      <c r="HC621">
        <f>IF($JE621&gt;=8,INDEX($GT:$GT,$JD621+8),"")</f>
      </c>
      <c r="HD621">
        <f>IF($JE621&gt;=9,INDEX($GT:$GT,$JD621+9),"")</f>
      </c>
      <c r="HE621">
        <f>IF($JE621&gt;=10,INDEX($GT:$GT,$JD621+10),"")</f>
      </c>
      <c r="HF621">
        <f>IF($JE621&gt;=11,INDEX($GT:$GT,$JD621+11),"")</f>
      </c>
      <c r="HG621">
        <f>IF($JE621&gt;=12,INDEX($GT:$GT,$JD621+12),"")</f>
      </c>
      <c r="HH621">
        <f>IF($JE621&gt;=13,INDEX($GT:$GT,$JD621+13),"")</f>
      </c>
      <c r="HI621">
        <f>IF($JE621&gt;=14,INDEX($GT:$GT,$JD621+14),"")</f>
      </c>
      <c r="HJ621">
        <f>IF($JE621&gt;=15,INDEX($GT:$GT,$JD621+15),"")</f>
      </c>
      <c r="HK621">
        <f>IF($JE621&gt;=16,INDEX($GT:$GT,$JD621+16),"")</f>
      </c>
      <c r="HL621">
        <f>IF($JE621&gt;=17,INDEX($GT:$GT,$JD621+17),"")</f>
      </c>
      <c r="HM621">
        <f>IF($JE621&gt;=18,INDEX($GT:$GT,$JD621+18),"")</f>
      </c>
      <c r="HN621">
        <f>IF($JE621&gt;=19,INDEX($GT:$GT,$JD621+19),"")</f>
      </c>
      <c r="HO621">
        <f>IF($JE621&gt;=20,INDEX($GT:$GT,$JD621+20),"")</f>
      </c>
      <c r="HP621">
        <f>IF($JE621&gt;=21,INDEX($GT:$GT,$JD621+21),"")</f>
      </c>
      <c r="HQ621">
        <f>IF($JE621&gt;=22,INDEX($GT:$GT,$JD621+22),"")</f>
      </c>
      <c r="HR621">
        <f>IF($JE621&gt;=23,INDEX($GT:$GT,$JD621+23),"")</f>
      </c>
      <c r="HS621">
        <f>IF($JE621&gt;=24,INDEX($GT:$GT,$JD621+24),"")</f>
      </c>
      <c r="HT621">
        <f>IF($JE621&gt;=25,INDEX($GT:$GT,$JD621+25),"")</f>
      </c>
      <c r="HU621">
        <f>IF($JE621&gt;=26,INDEX($GT:$GT,$JD621+26),"")</f>
      </c>
      <c r="HV621">
        <f>IF($JE621&gt;=27,INDEX($GT:$GT,$JD621+27),"")</f>
      </c>
      <c r="HW621">
        <f>IF($JE621&gt;=28,INDEX($GT:$GT,$JD621+28),"")</f>
      </c>
      <c r="HX621">
        <f>IF($JE621&gt;=29,INDEX($GT:$GT,$JD621+29),"")</f>
      </c>
      <c r="HY621">
        <f>IF($JE621&gt;=30,INDEX($GT:$GT,$JD621+30),"")</f>
      </c>
      <c r="HZ621">
        <f>IF($JE621&gt;=31,INDEX($GT:$GT,$JD621+31),"")</f>
      </c>
      <c r="IA621">
        <f>IF($JE621&gt;=32,INDEX($GT:$GT,$JD621+32),"")</f>
      </c>
      <c r="IB621">
        <f>IF($JE621&gt;=33,INDEX($GT:$GT,$JD621+33),"")</f>
      </c>
      <c r="IC621">
        <f>IF($JE621&gt;=34,INDEX($GT:$GT,$JD621+34),"")</f>
      </c>
      <c r="ID621">
        <f>IF($JE621&gt;=35,INDEX($GT:$GT,$JD621+35),"")</f>
      </c>
      <c r="IE621">
        <f>IF($JE621&gt;=36,INDEX($GT:$GT,$JD621+36),"")</f>
      </c>
      <c r="IF621">
        <f>IF($JE621&gt;=37,INDEX($GT:$GT,$JD621+37),"")</f>
      </c>
      <c r="IG621">
        <f>IF($JE621&gt;=38,INDEX($GT:$GT,$JD621+38),"")</f>
      </c>
      <c r="IH621">
        <f>IF($JE621&gt;=39,INDEX($GT:$GT,$JD621+39),"")</f>
      </c>
      <c r="II621">
        <f>IF($JE621&gt;=40,INDEX($GT:$GT,$JD621+40),"")</f>
      </c>
      <c r="IJ621">
        <f>IF($JE621&gt;=41,INDEX($GT:$GT,$JD621+41),"")</f>
      </c>
      <c r="IK621">
        <f>IF($JE621&gt;=42,INDEX($GT:$GT,$JD621+42),"")</f>
      </c>
      <c r="IL621">
        <f>IF($JE621&gt;=43,INDEX($GT:$GT,$JD621+43),"")</f>
      </c>
      <c r="IM621">
        <f>IF($JE621&gt;=44,INDEX($GT:$GT,$JD621+44),"")</f>
      </c>
      <c r="IN621">
        <f>IF($JE621&gt;=45,INDEX($GT:$GT,$JD621+45),"")</f>
      </c>
      <c r="IO621">
        <f>IF($JE621&gt;=46,INDEX($GT:$GT,$JD621+46),"")</f>
      </c>
      <c r="IP621">
        <f>IF($JE621&gt;=47,INDEX($GT:$GT,$JD621+47),"")</f>
      </c>
      <c r="IQ621">
        <f>IF($JE621&gt;=48,INDEX($GT:$GT,$JD621+48),"")</f>
      </c>
      <c r="IR621">
        <f>IF($JE621&gt;=49,INDEX($GT:$GT,$JD621+49),"")</f>
      </c>
      <c r="IS621">
        <f>IF($JE621&gt;=50,INDEX($GT:$GT,$JD621+50),"")</f>
      </c>
      <c r="IT621">
        <f>IF($JE621&gt;=51,INDEX($GT:$GT,$JD621+51),"")</f>
      </c>
      <c r="IU621">
        <f>IF($JE621&gt;=52,INDEX($GT:$GT,$JD621+52),"")</f>
      </c>
      <c r="IV621">
        <f>IF($JE621&gt;=53,INDEX($GT:$GT,$JD621+53),"")</f>
      </c>
      <c r="IW621">
        <f>IF($JE621&gt;=54,INDEX($GT:$GT,$JD621+54),"")</f>
      </c>
      <c r="IX621">
        <f>IF($JE621&gt;=55,INDEX($GT:$GT,$JD621+55),"")</f>
      </c>
      <c r="IY621">
        <f>IF($JE621&gt;=56,INDEX($GT:$GT,$JD621+56),"")</f>
      </c>
      <c r="IZ621">
        <f>IF($JE621&gt;=57,INDEX($GT:$GT,$JD621+57),"")</f>
      </c>
      <c r="JA621">
        <f>IF($JE621&gt;=58,INDEX($GT:$GT,$JD621+58),"")</f>
      </c>
      <c r="JB621">
        <f>IF($JE621&gt;=59,INDEX($GT:$GT,$JD621+59),"")</f>
      </c>
      <c r="JC621">
        <f>IF($JE621&gt;=60,INDEX($GT:$GT,$JD621+60),"")</f>
      </c>
      <c r="JD621">
        <f>IFERROR(MATCH($GS621,$GT$2:$GT$322,0)+1,0)</f>
      </c>
      <c r="JE621">
        <f>IFERROR(INDEX($GU$2:$GU$322,MATCH($GS621,$GT$2:$GT$322,0)),0)</f>
      </c>
      <c r="JF621" t="s">
        <v>28</v>
      </c>
      <c r="JG621" t="s">
        <v>28</v>
      </c>
    </row>
    <row r="622" spans="1:267" x14ac:dyDescent="0.25">
      <c r="J622" s="1"/>
      <c r="K622" s="1"/>
      <c r="L622" s="1"/>
      <c r="M622" s="1"/>
      <c r="N622" s="1">
        <f>IFERROR(IF(FIND(" - ",$J622)&gt;0,MID($J622,FIND(" - ",$J622)+3,LEN($J622)),""),"")</f>
      </c>
      <c r="P622" s="1"/>
      <c r="S622" t="s">
        <v>28</v>
      </c>
      <c r="U622">
        <f>IF(OR($S622="",$T622=""),"",IFERROR($S622/$T622,0))</f>
      </c>
      <c r="V622">
        <f>IF($S622="","",
IF($K622="","",
IF(ISNUMBER(SEARCH("exempt",LOWER($K622))),0,
$S622*(VALUE(SUBSTITUTE($K622,"%",""))/100))))</f>
      </c>
      <c r="AB622">
        <f>IF($S622="","",
SUM($S622,$V622,$Z622,$W622,$Y622)-
IF($AA622="",0,VALUE($AA622)))</f>
      </c>
      <c r="AJ622" t="s">
        <v>1329</v>
      </c>
      <c r="AR622">
        <f>IFERROR(LEFT($J622,FIND(" - ",$J622)-1),$J622)</f>
      </c>
      <c r="AU622">
        <f>IF($CJ622&gt;=1,INDEX($AS:$AS,$CI622+1),"")</f>
      </c>
      <c r="AV622">
        <f>IF($CJ622&gt;=2,INDEX($AS:$AS,$CI622+2),"")</f>
      </c>
      <c r="AW622">
        <f>IF($CJ622&gt;=3,INDEX($AS:$AS,$CI622+3),"")</f>
      </c>
      <c r="AX622">
        <f>IF($CJ622&gt;=4,INDEX($AS:$AS,$CI622+4),"")</f>
      </c>
      <c r="AY622">
        <f>IF($CJ622&gt;=5,INDEX($AS:$AS,$CI622+5),"")</f>
      </c>
      <c r="AZ622">
        <f>IF($CJ622&gt;=6,INDEX($AS:$AS,$CI622+6),"")</f>
      </c>
      <c r="BA622">
        <f>IF($CJ622&gt;=7,INDEX($AS:$AS,$CI622+7),"")</f>
      </c>
      <c r="BB622">
        <f>IF($CJ622&gt;=8,INDEX($AS:$AS,$CI622+8),"")</f>
      </c>
      <c r="BC622">
        <f>IF($CJ622&gt;=9,INDEX($AS:$AS,$CI622+9),"")</f>
      </c>
      <c r="BD622">
        <f>IF($CJ622&gt;=10,INDEX($AS:$AS,$CI622+10),"")</f>
      </c>
      <c r="BE622">
        <f>IF($CJ622&gt;=11,INDEX($AS:$AS,$CI622+11),"")</f>
      </c>
      <c r="BF622">
        <f>IF($CJ622&gt;=12,INDEX($AS:$AS,$CI622+12),"")</f>
      </c>
      <c r="BG622">
        <f>IF($CJ622&gt;=13,INDEX($AS:$AS,$CI622+13),"")</f>
      </c>
      <c r="BH622">
        <f>IF($CJ622&gt;=14,INDEX($AS:$AS,$CI622+14),"")</f>
      </c>
      <c r="BI622">
        <f>IF($CJ622&gt;=15,INDEX($AS:$AS,$CI622+15),"")</f>
      </c>
      <c r="BJ622">
        <f>IF($CJ622&gt;=16,INDEX($AS:$AS,$CI622+16),"")</f>
      </c>
      <c r="BK622">
        <f>IF($CJ622&gt;=17,INDEX($AS:$AS,$CI622+17),"")</f>
      </c>
      <c r="BL622">
        <f>IF($CJ622&gt;=18,INDEX($AS:$AS,$CI622+18),"")</f>
      </c>
      <c r="BM622">
        <f>IF($CJ622&gt;=19,INDEX($AS:$AS,$CI622+19),"")</f>
      </c>
      <c r="BN622">
        <f>IF($CJ622&gt;=20,INDEX($AS:$AS,$CI622+20),"")</f>
      </c>
      <c r="BO622">
        <f>IF($CJ622&gt;=21,INDEX($AS:$AS,$CI622+21),"")</f>
      </c>
      <c r="BP622">
        <f>IF($CJ622&gt;=22,INDEX($AS:$AS,$CI622+22),"")</f>
      </c>
      <c r="BQ622">
        <f>IF($CJ622&gt;=23,INDEX($AS:$AS,$CI622+23),"")</f>
      </c>
      <c r="BR622">
        <f>IF($CJ622&gt;=24,INDEX($AS:$AS,$CI622+24),"")</f>
      </c>
      <c r="BS622">
        <f>IF($CJ622&gt;=25,INDEX($AS:$AS,$CI622+25),"")</f>
      </c>
      <c r="BT622">
        <f>IF($CJ622&gt;=26,INDEX($AS:$AS,$CI622+26),"")</f>
      </c>
      <c r="BU622">
        <f>IF($CJ622&gt;=27,INDEX($AS:$AS,$CI622+27),"")</f>
      </c>
      <c r="BV622">
        <f>IF($CJ622&gt;=28,INDEX($AS:$AS,$CI622+28),"")</f>
      </c>
      <c r="BW622">
        <f>IF($CJ622&gt;=29,INDEX($AS:$AS,$CI622+29),"")</f>
      </c>
      <c r="BX622">
        <f>IF($CJ622&gt;=30,INDEX($AS:$AS,$CI622+30),"")</f>
      </c>
      <c r="BY622">
        <f>IF($CJ622&gt;=31,INDEX($AS:$AS,$CI622+31),"")</f>
      </c>
      <c r="BZ622">
        <f>IF($CJ622&gt;=32,INDEX($AS:$AS,$CI622+32),"")</f>
      </c>
      <c r="CA622">
        <f>IF($CJ622&gt;=33,INDEX($AS:$AS,$CI622+33),"")</f>
      </c>
      <c r="CB622">
        <f>IF($CJ622&gt;=34,INDEX($AS:$AS,$CI622+34),"")</f>
      </c>
      <c r="CC622">
        <f>IF($CJ622&gt;=35,INDEX($AS:$AS,$CI622+35),"")</f>
      </c>
      <c r="CD622">
        <f>IF($CJ622&gt;=36,INDEX($AS:$AS,$CI622+36),"")</f>
      </c>
      <c r="CE622">
        <f>IF($CJ622&gt;=37,INDEX($AS:$AS,$CI622+37),"")</f>
      </c>
      <c r="CF622">
        <f>IF($CJ622&gt;=38,INDEX($AS:$AS,$CI622+38),"")</f>
      </c>
      <c r="CG622">
        <f>IF($CJ622&gt;=39,INDEX($AS:$AS,$CI622+39),"")</f>
      </c>
      <c r="CH622">
        <f>IF($CJ622&gt;=40,INDEX($AS:$AS,$CI622+40),"")</f>
      </c>
      <c r="CI622">
        <f>IFERROR(MATCH($AR622,$AS$2:$AS$133,0)+1,0)</f>
      </c>
      <c r="CJ622">
        <f>IFERROR(INDEX($AT$2:$AT$133,MATCH($AR622,$AS$2:$AS$133,0)),0)</f>
      </c>
      <c r="CK622">
        <f>IFERROR(LEFT($O622,FIND(" - ",$O622)-1),$O622)</f>
      </c>
      <c r="CL622" t="s">
        <v>1330</v>
      </c>
      <c r="CM622">
        <v>1</v>
      </c>
      <c r="CN622">
        <f>IF($DI622&gt;=1,INDEX($CL:$CL,$DH622+1),"")</f>
      </c>
      <c r="CO622">
        <f>IF($DI622&gt;=2,INDEX($CL:$CL,$DH622+2),"")</f>
      </c>
      <c r="CP622">
        <f>IF($DI622&gt;=3,INDEX($CL:$CL,$DH622+3),"")</f>
      </c>
      <c r="CQ622">
        <f>IF($DI622&gt;=4,INDEX($CL:$CL,$DH622+4),"")</f>
      </c>
      <c r="CR622">
        <f>IF($DI622&gt;=5,INDEX($CL:$CL,$DH622+5),"")</f>
      </c>
      <c r="CS622">
        <f>IF($DI622&gt;=6,INDEX($CL:$CL,$DH622+6),"")</f>
      </c>
      <c r="CT622">
        <f>IF($DI622&gt;=7,INDEX($CL:$CL,$DH622+7),"")</f>
      </c>
      <c r="CU622">
        <f>IF($DI622&gt;=8,INDEX($CL:$CL,$DH622+8),"")</f>
      </c>
      <c r="CV622">
        <f>IF($DI622&gt;=9,INDEX($CL:$CL,$DH622+9),"")</f>
      </c>
      <c r="CW622">
        <f>IF($DI622&gt;=10,INDEX($CL:$CL,$DH622+10),"")</f>
      </c>
      <c r="CX622">
        <f>IF($DI622&gt;=11,INDEX($CL:$CL,$DH622+11),"")</f>
      </c>
      <c r="CY622">
        <f>IF($DI622&gt;=12,INDEX($CL:$CL,$DH622+12),"")</f>
      </c>
      <c r="CZ622">
        <f>IF($DI622&gt;=13,INDEX($CL:$CL,$DH622+13),"")</f>
      </c>
      <c r="DA622">
        <f>IF($DI622&gt;=14,INDEX($CL:$CL,$DH622+14),"")</f>
      </c>
      <c r="DB622">
        <f>IF($DI622&gt;=15,INDEX($CL:$CL,$DH622+15),"")</f>
      </c>
      <c r="DC622">
        <f>IF($DI622&gt;=16,INDEX($CL:$CL,$DH622+16),"")</f>
      </c>
      <c r="DD622">
        <f>IF($DI622&gt;=17,INDEX($CL:$CL,$DH622+17),"")</f>
      </c>
      <c r="DE622">
        <f>IF($DI622&gt;=18,INDEX($CL:$CL,$DH622+18),"")</f>
      </c>
      <c r="DF622">
        <f>IF($DI622&gt;=19,INDEX($CL:$CL,$DH622+19),"")</f>
      </c>
      <c r="DG622">
        <f>IF($DI622&gt;=20,INDEX($CL:$CL,$DH622+20),"")</f>
      </c>
      <c r="DH622">
        <f>IFERROR(MATCH($CK622,$CL$2:$CL$1558,0)+1,0)</f>
      </c>
      <c r="DI622">
        <f>IFERROR(INDEX($CM$2:$CM$1558,MATCH($CK622,$CL$2:$CL$1558,0)),0)</f>
      </c>
      <c r="DJ622">
        <f>IFERROR(INDEX($AQ:$AQ,MATCH($K622,$AP:$AP,0))&amp;"","")</f>
      </c>
      <c r="DN622">
        <f>IF($GQ622&gt;=1,INDEX($DK:$DK,$GP622+1),"")</f>
      </c>
      <c r="DO622">
        <f>IF($GQ622&gt;=2,INDEX($DK:$DK,$GP622+2),"")</f>
      </c>
      <c r="DP622">
        <f>IF($GQ622&gt;=3,INDEX($DK:$DK,$GP622+3),"")</f>
      </c>
      <c r="DQ622">
        <f>IF($GQ622&gt;=4,INDEX($DK:$DK,$GP622+4),"")</f>
      </c>
      <c r="DR622">
        <f>IF($GQ622&gt;=5,INDEX($DK:$DK,$GP622+5),"")</f>
      </c>
      <c r="DS622">
        <f>IF($GQ622&gt;=6,INDEX($DK:$DK,$GP622+6),"")</f>
      </c>
      <c r="DT622">
        <f>IF($GQ622&gt;=7,INDEX($DK:$DK,$GP622+7),"")</f>
      </c>
      <c r="DU622">
        <f>IF($GQ622&gt;=8,INDEX($DK:$DK,$GP622+8),"")</f>
      </c>
      <c r="DV622">
        <f>IF($GQ622&gt;=9,INDEX($DK:$DK,$GP622+9),"")</f>
      </c>
      <c r="DW622">
        <f>IF($GQ622&gt;=10,INDEX($DK:$DK,$GP622+10),"")</f>
      </c>
      <c r="DX622">
        <f>IF($GQ622&gt;=11,INDEX($DK:$DK,$GP622+11),"")</f>
      </c>
      <c r="DY622">
        <f>IF($GQ622&gt;=12,INDEX($DK:$DK,$GP622+12),"")</f>
      </c>
      <c r="DZ622">
        <f>IF($GQ622&gt;=13,INDEX($DK:$DK,$GP622+13),"")</f>
      </c>
      <c r="EA622">
        <f>IF($GQ622&gt;=14,INDEX($DK:$DK,$GP622+14),"")</f>
      </c>
      <c r="EB622">
        <f>IF($GQ622&gt;=15,INDEX($DK:$DK,$GP622+15),"")</f>
      </c>
      <c r="EC622">
        <f>IF($GQ622&gt;=16,INDEX($DK:$DK,$GP622+16),"")</f>
      </c>
      <c r="ED622">
        <f>IF($GQ622&gt;=17,INDEX($DK:$DK,$GP622+17),"")</f>
      </c>
      <c r="EE622">
        <f>IF($GQ622&gt;=18,INDEX($DK:$DK,$GP622+18),"")</f>
      </c>
      <c r="EF622">
        <f>IF($GQ622&gt;=19,INDEX($DK:$DK,$GP622+19),"")</f>
      </c>
      <c r="EG622">
        <f>IF($GQ622&gt;=20,INDEX($DK:$DK,$GP622+20),"")</f>
      </c>
      <c r="EH622">
        <f>IF($GQ622&gt;=21,INDEX($DK:$DK,$GP622+21),"")</f>
      </c>
      <c r="EI622">
        <f>IF($GQ622&gt;=22,INDEX($DK:$DK,$GP622+22),"")</f>
      </c>
      <c r="EJ622">
        <f>IF($GQ622&gt;=23,INDEX($DK:$DK,$GP622+23),"")</f>
      </c>
      <c r="EK622">
        <f>IF($GQ622&gt;=24,INDEX($DK:$DK,$GP622+24),"")</f>
      </c>
      <c r="EL622">
        <f>IF($GQ622&gt;=25,INDEX($DK:$DK,$GP622+25),"")</f>
      </c>
      <c r="EM622">
        <f>IF($GQ622&gt;=26,INDEX($DK:$DK,$GP622+26),"")</f>
      </c>
      <c r="EN622">
        <f>IF($GQ622&gt;=27,INDEX($DK:$DK,$GP622+27),"")</f>
      </c>
      <c r="EO622">
        <f>IF($GQ622&gt;=28,INDEX($DK:$DK,$GP622+28),"")</f>
      </c>
      <c r="EP622">
        <f>IF($GQ622&gt;=29,INDEX($DK:$DK,$GP622+29),"")</f>
      </c>
      <c r="EQ622">
        <f>IF($GQ622&gt;=30,INDEX($DK:$DK,$GP622+30),"")</f>
      </c>
      <c r="ER622">
        <f>IF($GQ622&gt;=31,INDEX($DK:$DK,$GP622+31),"")</f>
      </c>
      <c r="ES622">
        <f>IF($GQ622&gt;=32,INDEX($DK:$DK,$GP622+32),"")</f>
      </c>
      <c r="ET622">
        <f>IF($GQ622&gt;=33,INDEX($DK:$DK,$GP622+33),"")</f>
      </c>
      <c r="EU622">
        <f>IF($GQ622&gt;=34,INDEX($DK:$DK,$GP622+34),"")</f>
      </c>
      <c r="EV622">
        <f>IF($GQ622&gt;=35,INDEX($DK:$DK,$GP622+35),"")</f>
      </c>
      <c r="EW622">
        <f>IF($GQ622&gt;=36,INDEX($DK:$DK,$GP622+36),"")</f>
      </c>
      <c r="EX622">
        <f>IF($GQ622&gt;=37,INDEX($DK:$DK,$GP622+37),"")</f>
      </c>
      <c r="EY622">
        <f>IF($GQ622&gt;=38,INDEX($DK:$DK,$GP622+38),"")</f>
      </c>
      <c r="EZ622">
        <f>IF($GQ622&gt;=39,INDEX($DK:$DK,$GP622+39),"")</f>
      </c>
      <c r="FA622">
        <f>IF($GQ622&gt;=40,INDEX($DK:$DK,$GP622+40),"")</f>
      </c>
      <c r="FB622">
        <f>IF($GQ622&gt;=1,INDEX($DL:$DL,$GP622+1),"")</f>
      </c>
      <c r="FC622">
        <f>IF($GQ622&gt;=2,INDEX($DL:$DL,$GP622+2),"")</f>
      </c>
      <c r="FD622">
        <f>IF($GQ622&gt;=3,INDEX($DL:$DL,$GP622+3),"")</f>
      </c>
      <c r="FE622">
        <f>IF($GQ622&gt;=4,INDEX($DL:$DL,$GP622+4),"")</f>
      </c>
      <c r="FF622">
        <f>IF($GQ622&gt;=5,INDEX($DL:$DL,$GP622+5),"")</f>
      </c>
      <c r="FG622">
        <f>IF($GQ622&gt;=6,INDEX($DL:$DL,$GP622+6),"")</f>
      </c>
      <c r="FH622">
        <f>IF($GQ622&gt;=7,INDEX($DL:$DL,$GP622+7),"")</f>
      </c>
      <c r="FI622">
        <f>IF($GQ622&gt;=8,INDEX($DL:$DL,$GP622+8),"")</f>
      </c>
      <c r="FJ622">
        <f>IF($GQ622&gt;=9,INDEX($DL:$DL,$GP622+9),"")</f>
      </c>
      <c r="FK622">
        <f>IF($GQ622&gt;=10,INDEX($DL:$DL,$GP622+10),"")</f>
      </c>
      <c r="FL622">
        <f>IF($GQ622&gt;=11,INDEX($DL:$DL,$GP622+11),"")</f>
      </c>
      <c r="FM622">
        <f>IF($GQ622&gt;=12,INDEX($DL:$DL,$GP622+12),"")</f>
      </c>
      <c r="FN622">
        <f>IF($GQ622&gt;=13,INDEX($DL:$DL,$GP622+13),"")</f>
      </c>
      <c r="FO622">
        <f>IF($GQ622&gt;=14,INDEX($DL:$DL,$GP622+14),"")</f>
      </c>
      <c r="FP622">
        <f>IF($GQ622&gt;=15,INDEX($DL:$DL,$GP622+15),"")</f>
      </c>
      <c r="FQ622">
        <f>IF($GQ622&gt;=16,INDEX($DL:$DL,$GP622+16),"")</f>
      </c>
      <c r="FR622">
        <f>IF($GQ622&gt;=17,INDEX($DL:$DL,$GP622+17),"")</f>
      </c>
      <c r="FS622">
        <f>IF($GQ622&gt;=18,INDEX($DL:$DL,$GP622+18),"")</f>
      </c>
      <c r="FT622">
        <f>IF($GQ622&gt;=19,INDEX($DL:$DL,$GP622+19),"")</f>
      </c>
      <c r="FU622">
        <f>IF($GQ622&gt;=20,INDEX($DL:$DL,$GP622+20),"")</f>
      </c>
      <c r="FV622">
        <f>IF($GQ622&gt;=21,INDEX($DL:$DL,$GP622+21),"")</f>
      </c>
      <c r="FW622">
        <f>IF($GQ622&gt;=22,INDEX($DL:$DL,$GP622+22),"")</f>
      </c>
      <c r="FX622">
        <f>IF($GQ622&gt;=23,INDEX($DL:$DL,$GP622+23),"")</f>
      </c>
      <c r="FY622">
        <f>IF($GQ622&gt;=24,INDEX($DL:$DL,$GP622+24),"")</f>
      </c>
      <c r="FZ622">
        <f>IF($GQ622&gt;=25,INDEX($DL:$DL,$GP622+25),"")</f>
      </c>
      <c r="GA622">
        <f>IF($GQ622&gt;=26,INDEX($DL:$DL,$GP622+26),"")</f>
      </c>
      <c r="GB622">
        <f>IF($GQ622&gt;=27,INDEX($DL:$DL,$GP622+27),"")</f>
      </c>
      <c r="GC622">
        <f>IF($GQ622&gt;=28,INDEX($DL:$DL,$GP622+28),"")</f>
      </c>
      <c r="GD622">
        <f>IF($GQ622&gt;=29,INDEX($DL:$DL,$GP622+29),"")</f>
      </c>
      <c r="GE622">
        <f>IF($GQ622&gt;=30,INDEX($DL:$DL,$GP622+30),"")</f>
      </c>
      <c r="GF622">
        <f>IF($GQ622&gt;=31,INDEX($DL:$DL,$GP622+31),"")</f>
      </c>
      <c r="GG622">
        <f>IF($GQ622&gt;=32,INDEX($DL:$DL,$GP622+32),"")</f>
      </c>
      <c r="GH622">
        <f>IF($GQ622&gt;=33,INDEX($DL:$DL,$GP622+33),"")</f>
      </c>
      <c r="GI622">
        <f>IF($GQ622&gt;=34,INDEX($DL:$DL,$GP622+34),"")</f>
      </c>
      <c r="GJ622">
        <f>IF($GQ622&gt;=35,INDEX($DL:$DL,$GP622+35),"")</f>
      </c>
      <c r="GK622">
        <f>IF($GQ622&gt;=36,INDEX($DL:$DL,$GP622+36),"")</f>
      </c>
      <c r="GL622">
        <f>IF($GQ622&gt;=37,INDEX($DL:$DL,$GP622+37),"")</f>
      </c>
      <c r="GM622">
        <f>IF($GQ622&gt;=38,INDEX($DL:$DL,$GP622+38),"")</f>
      </c>
      <c r="GN622">
        <f>IF($GQ622&gt;=39,INDEX($DL:$DL,$GP622+39),"")</f>
      </c>
      <c r="GO622">
        <f>IF($GQ622&gt;=40,INDEX($DL:$DL,$GP622+40),"")</f>
      </c>
      <c r="GP622">
        <f>IFERROR(MATCH($DJ622,$DK$2:$DK$148,0)+1,0)</f>
      </c>
      <c r="GQ622">
        <f>IFERROR(INDEX($DM$2:$DM$148,MATCH($DJ622,$DK$2:$DK$148,0)),0)</f>
      </c>
      <c r="GR622">
        <f>IFERROR(MATCH($L622,$DN$622:$FA$622,0),0)</f>
      </c>
      <c r="GS622">
        <f>IF($GR622&gt;0,INDEX($FB$622:$GO$622,$GR622),"")</f>
      </c>
      <c r="GV622">
        <f>IF($JE622&gt;=1,INDEX($GT:$GT,$JD622+1),"")</f>
      </c>
      <c r="GW622">
        <f>IF($JE622&gt;=2,INDEX($GT:$GT,$JD622+2),"")</f>
      </c>
      <c r="GX622">
        <f>IF($JE622&gt;=3,INDEX($GT:$GT,$JD622+3),"")</f>
      </c>
      <c r="GY622">
        <f>IF($JE622&gt;=4,INDEX($GT:$GT,$JD622+4),"")</f>
      </c>
      <c r="GZ622">
        <f>IF($JE622&gt;=5,INDEX($GT:$GT,$JD622+5),"")</f>
      </c>
      <c r="HA622">
        <f>IF($JE622&gt;=6,INDEX($GT:$GT,$JD622+6),"")</f>
      </c>
      <c r="HB622">
        <f>IF($JE622&gt;=7,INDEX($GT:$GT,$JD622+7),"")</f>
      </c>
      <c r="HC622">
        <f>IF($JE622&gt;=8,INDEX($GT:$GT,$JD622+8),"")</f>
      </c>
      <c r="HD622">
        <f>IF($JE622&gt;=9,INDEX($GT:$GT,$JD622+9),"")</f>
      </c>
      <c r="HE622">
        <f>IF($JE622&gt;=10,INDEX($GT:$GT,$JD622+10),"")</f>
      </c>
      <c r="HF622">
        <f>IF($JE622&gt;=11,INDEX($GT:$GT,$JD622+11),"")</f>
      </c>
      <c r="HG622">
        <f>IF($JE622&gt;=12,INDEX($GT:$GT,$JD622+12),"")</f>
      </c>
      <c r="HH622">
        <f>IF($JE622&gt;=13,INDEX($GT:$GT,$JD622+13),"")</f>
      </c>
      <c r="HI622">
        <f>IF($JE622&gt;=14,INDEX($GT:$GT,$JD622+14),"")</f>
      </c>
      <c r="HJ622">
        <f>IF($JE622&gt;=15,INDEX($GT:$GT,$JD622+15),"")</f>
      </c>
      <c r="HK622">
        <f>IF($JE622&gt;=16,INDEX($GT:$GT,$JD622+16),"")</f>
      </c>
      <c r="HL622">
        <f>IF($JE622&gt;=17,INDEX($GT:$GT,$JD622+17),"")</f>
      </c>
      <c r="HM622">
        <f>IF($JE622&gt;=18,INDEX($GT:$GT,$JD622+18),"")</f>
      </c>
      <c r="HN622">
        <f>IF($JE622&gt;=19,INDEX($GT:$GT,$JD622+19),"")</f>
      </c>
      <c r="HO622">
        <f>IF($JE622&gt;=20,INDEX($GT:$GT,$JD622+20),"")</f>
      </c>
      <c r="HP622">
        <f>IF($JE622&gt;=21,INDEX($GT:$GT,$JD622+21),"")</f>
      </c>
      <c r="HQ622">
        <f>IF($JE622&gt;=22,INDEX($GT:$GT,$JD622+22),"")</f>
      </c>
      <c r="HR622">
        <f>IF($JE622&gt;=23,INDEX($GT:$GT,$JD622+23),"")</f>
      </c>
      <c r="HS622">
        <f>IF($JE622&gt;=24,INDEX($GT:$GT,$JD622+24),"")</f>
      </c>
      <c r="HT622">
        <f>IF($JE622&gt;=25,INDEX($GT:$GT,$JD622+25),"")</f>
      </c>
      <c r="HU622">
        <f>IF($JE622&gt;=26,INDEX($GT:$GT,$JD622+26),"")</f>
      </c>
      <c r="HV622">
        <f>IF($JE622&gt;=27,INDEX($GT:$GT,$JD622+27),"")</f>
      </c>
      <c r="HW622">
        <f>IF($JE622&gt;=28,INDEX($GT:$GT,$JD622+28),"")</f>
      </c>
      <c r="HX622">
        <f>IF($JE622&gt;=29,INDEX($GT:$GT,$JD622+29),"")</f>
      </c>
      <c r="HY622">
        <f>IF($JE622&gt;=30,INDEX($GT:$GT,$JD622+30),"")</f>
      </c>
      <c r="HZ622">
        <f>IF($JE622&gt;=31,INDEX($GT:$GT,$JD622+31),"")</f>
      </c>
      <c r="IA622">
        <f>IF($JE622&gt;=32,INDEX($GT:$GT,$JD622+32),"")</f>
      </c>
      <c r="IB622">
        <f>IF($JE622&gt;=33,INDEX($GT:$GT,$JD622+33),"")</f>
      </c>
      <c r="IC622">
        <f>IF($JE622&gt;=34,INDEX($GT:$GT,$JD622+34),"")</f>
      </c>
      <c r="ID622">
        <f>IF($JE622&gt;=35,INDEX($GT:$GT,$JD622+35),"")</f>
      </c>
      <c r="IE622">
        <f>IF($JE622&gt;=36,INDEX($GT:$GT,$JD622+36),"")</f>
      </c>
      <c r="IF622">
        <f>IF($JE622&gt;=37,INDEX($GT:$GT,$JD622+37),"")</f>
      </c>
      <c r="IG622">
        <f>IF($JE622&gt;=38,INDEX($GT:$GT,$JD622+38),"")</f>
      </c>
      <c r="IH622">
        <f>IF($JE622&gt;=39,INDEX($GT:$GT,$JD622+39),"")</f>
      </c>
      <c r="II622">
        <f>IF($JE622&gt;=40,INDEX($GT:$GT,$JD622+40),"")</f>
      </c>
      <c r="IJ622">
        <f>IF($JE622&gt;=41,INDEX($GT:$GT,$JD622+41),"")</f>
      </c>
      <c r="IK622">
        <f>IF($JE622&gt;=42,INDEX($GT:$GT,$JD622+42),"")</f>
      </c>
      <c r="IL622">
        <f>IF($JE622&gt;=43,INDEX($GT:$GT,$JD622+43),"")</f>
      </c>
      <c r="IM622">
        <f>IF($JE622&gt;=44,INDEX($GT:$GT,$JD622+44),"")</f>
      </c>
      <c r="IN622">
        <f>IF($JE622&gt;=45,INDEX($GT:$GT,$JD622+45),"")</f>
      </c>
      <c r="IO622">
        <f>IF($JE622&gt;=46,INDEX($GT:$GT,$JD622+46),"")</f>
      </c>
      <c r="IP622">
        <f>IF($JE622&gt;=47,INDEX($GT:$GT,$JD622+47),"")</f>
      </c>
      <c r="IQ622">
        <f>IF($JE622&gt;=48,INDEX($GT:$GT,$JD622+48),"")</f>
      </c>
      <c r="IR622">
        <f>IF($JE622&gt;=49,INDEX($GT:$GT,$JD622+49),"")</f>
      </c>
      <c r="IS622">
        <f>IF($JE622&gt;=50,INDEX($GT:$GT,$JD622+50),"")</f>
      </c>
      <c r="IT622">
        <f>IF($JE622&gt;=51,INDEX($GT:$GT,$JD622+51),"")</f>
      </c>
      <c r="IU622">
        <f>IF($JE622&gt;=52,INDEX($GT:$GT,$JD622+52),"")</f>
      </c>
      <c r="IV622">
        <f>IF($JE622&gt;=53,INDEX($GT:$GT,$JD622+53),"")</f>
      </c>
      <c r="IW622">
        <f>IF($JE622&gt;=54,INDEX($GT:$GT,$JD622+54),"")</f>
      </c>
      <c r="IX622">
        <f>IF($JE622&gt;=55,INDEX($GT:$GT,$JD622+55),"")</f>
      </c>
      <c r="IY622">
        <f>IF($JE622&gt;=56,INDEX($GT:$GT,$JD622+56),"")</f>
      </c>
      <c r="IZ622">
        <f>IF($JE622&gt;=57,INDEX($GT:$GT,$JD622+57),"")</f>
      </c>
      <c r="JA622">
        <f>IF($JE622&gt;=58,INDEX($GT:$GT,$JD622+58),"")</f>
      </c>
      <c r="JB622">
        <f>IF($JE622&gt;=59,INDEX($GT:$GT,$JD622+59),"")</f>
      </c>
      <c r="JC622">
        <f>IF($JE622&gt;=60,INDEX($GT:$GT,$JD622+60),"")</f>
      </c>
      <c r="JD622">
        <f>IFERROR(MATCH($GS622,$GT$2:$GT$322,0)+1,0)</f>
      </c>
      <c r="JE622">
        <f>IFERROR(INDEX($GU$2:$GU$322,MATCH($GS622,$GT$2:$GT$322,0)),0)</f>
      </c>
      <c r="JF622" t="s">
        <v>28</v>
      </c>
      <c r="JG622" t="s">
        <v>28</v>
      </c>
    </row>
    <row r="623" spans="1:267" x14ac:dyDescent="0.25">
      <c r="J623" s="1"/>
      <c r="K623" s="1"/>
      <c r="L623" s="1"/>
      <c r="M623" s="1"/>
      <c r="N623" s="1">
        <f>IFERROR(IF(FIND(" - ",$J623)&gt;0,MID($J623,FIND(" - ",$J623)+3,LEN($J623)),""),"")</f>
      </c>
      <c r="P623" s="1"/>
      <c r="S623" t="s">
        <v>28</v>
      </c>
      <c r="U623">
        <f>IF(OR($S623="",$T623=""),"",IFERROR($S623/$T623,0))</f>
      </c>
      <c r="V623">
        <f>IF($S623="","",
IF($K623="","",
IF(ISNUMBER(SEARCH("exempt",LOWER($K623))),0,
$S623*(VALUE(SUBSTITUTE($K623,"%",""))/100))))</f>
      </c>
      <c r="AB623">
        <f>IF($S623="","",
SUM($S623,$V623,$Z623,$W623,$Y623)-
IF($AA623="",0,VALUE($AA623)))</f>
      </c>
      <c r="AJ623" t="s">
        <v>1331</v>
      </c>
      <c r="AR623">
        <f>IFERROR(LEFT($J623,FIND(" - ",$J623)-1),$J623)</f>
      </c>
      <c r="AU623">
        <f>IF($CJ623&gt;=1,INDEX($AS:$AS,$CI623+1),"")</f>
      </c>
      <c r="AV623">
        <f>IF($CJ623&gt;=2,INDEX($AS:$AS,$CI623+2),"")</f>
      </c>
      <c r="AW623">
        <f>IF($CJ623&gt;=3,INDEX($AS:$AS,$CI623+3),"")</f>
      </c>
      <c r="AX623">
        <f>IF($CJ623&gt;=4,INDEX($AS:$AS,$CI623+4),"")</f>
      </c>
      <c r="AY623">
        <f>IF($CJ623&gt;=5,INDEX($AS:$AS,$CI623+5),"")</f>
      </c>
      <c r="AZ623">
        <f>IF($CJ623&gt;=6,INDEX($AS:$AS,$CI623+6),"")</f>
      </c>
      <c r="BA623">
        <f>IF($CJ623&gt;=7,INDEX($AS:$AS,$CI623+7),"")</f>
      </c>
      <c r="BB623">
        <f>IF($CJ623&gt;=8,INDEX($AS:$AS,$CI623+8),"")</f>
      </c>
      <c r="BC623">
        <f>IF($CJ623&gt;=9,INDEX($AS:$AS,$CI623+9),"")</f>
      </c>
      <c r="BD623">
        <f>IF($CJ623&gt;=10,INDEX($AS:$AS,$CI623+10),"")</f>
      </c>
      <c r="BE623">
        <f>IF($CJ623&gt;=11,INDEX($AS:$AS,$CI623+11),"")</f>
      </c>
      <c r="BF623">
        <f>IF($CJ623&gt;=12,INDEX($AS:$AS,$CI623+12),"")</f>
      </c>
      <c r="BG623">
        <f>IF($CJ623&gt;=13,INDEX($AS:$AS,$CI623+13),"")</f>
      </c>
      <c r="BH623">
        <f>IF($CJ623&gt;=14,INDEX($AS:$AS,$CI623+14),"")</f>
      </c>
      <c r="BI623">
        <f>IF($CJ623&gt;=15,INDEX($AS:$AS,$CI623+15),"")</f>
      </c>
      <c r="BJ623">
        <f>IF($CJ623&gt;=16,INDEX($AS:$AS,$CI623+16),"")</f>
      </c>
      <c r="BK623">
        <f>IF($CJ623&gt;=17,INDEX($AS:$AS,$CI623+17),"")</f>
      </c>
      <c r="BL623">
        <f>IF($CJ623&gt;=18,INDEX($AS:$AS,$CI623+18),"")</f>
      </c>
      <c r="BM623">
        <f>IF($CJ623&gt;=19,INDEX($AS:$AS,$CI623+19),"")</f>
      </c>
      <c r="BN623">
        <f>IF($CJ623&gt;=20,INDEX($AS:$AS,$CI623+20),"")</f>
      </c>
      <c r="BO623">
        <f>IF($CJ623&gt;=21,INDEX($AS:$AS,$CI623+21),"")</f>
      </c>
      <c r="BP623">
        <f>IF($CJ623&gt;=22,INDEX($AS:$AS,$CI623+22),"")</f>
      </c>
      <c r="BQ623">
        <f>IF($CJ623&gt;=23,INDEX($AS:$AS,$CI623+23),"")</f>
      </c>
      <c r="BR623">
        <f>IF($CJ623&gt;=24,INDEX($AS:$AS,$CI623+24),"")</f>
      </c>
      <c r="BS623">
        <f>IF($CJ623&gt;=25,INDEX($AS:$AS,$CI623+25),"")</f>
      </c>
      <c r="BT623">
        <f>IF($CJ623&gt;=26,INDEX($AS:$AS,$CI623+26),"")</f>
      </c>
      <c r="BU623">
        <f>IF($CJ623&gt;=27,INDEX($AS:$AS,$CI623+27),"")</f>
      </c>
      <c r="BV623">
        <f>IF($CJ623&gt;=28,INDEX($AS:$AS,$CI623+28),"")</f>
      </c>
      <c r="BW623">
        <f>IF($CJ623&gt;=29,INDEX($AS:$AS,$CI623+29),"")</f>
      </c>
      <c r="BX623">
        <f>IF($CJ623&gt;=30,INDEX($AS:$AS,$CI623+30),"")</f>
      </c>
      <c r="BY623">
        <f>IF($CJ623&gt;=31,INDEX($AS:$AS,$CI623+31),"")</f>
      </c>
      <c r="BZ623">
        <f>IF($CJ623&gt;=32,INDEX($AS:$AS,$CI623+32),"")</f>
      </c>
      <c r="CA623">
        <f>IF($CJ623&gt;=33,INDEX($AS:$AS,$CI623+33),"")</f>
      </c>
      <c r="CB623">
        <f>IF($CJ623&gt;=34,INDEX($AS:$AS,$CI623+34),"")</f>
      </c>
      <c r="CC623">
        <f>IF($CJ623&gt;=35,INDEX($AS:$AS,$CI623+35),"")</f>
      </c>
      <c r="CD623">
        <f>IF($CJ623&gt;=36,INDEX($AS:$AS,$CI623+36),"")</f>
      </c>
      <c r="CE623">
        <f>IF($CJ623&gt;=37,INDEX($AS:$AS,$CI623+37),"")</f>
      </c>
      <c r="CF623">
        <f>IF($CJ623&gt;=38,INDEX($AS:$AS,$CI623+38),"")</f>
      </c>
      <c r="CG623">
        <f>IF($CJ623&gt;=39,INDEX($AS:$AS,$CI623+39),"")</f>
      </c>
      <c r="CH623">
        <f>IF($CJ623&gt;=40,INDEX($AS:$AS,$CI623+40),"")</f>
      </c>
      <c r="CI623">
        <f>IFERROR(MATCH($AR623,$AS$2:$AS$133,0)+1,0)</f>
      </c>
      <c r="CJ623">
        <f>IFERROR(INDEX($AT$2:$AT$133,MATCH($AR623,$AS$2:$AS$133,0)),0)</f>
      </c>
      <c r="CK623">
        <f>IFERROR(LEFT($O623,FIND(" - ",$O623)-1),$O623)</f>
      </c>
      <c r="CL623" t="s">
        <v>132</v>
      </c>
      <c r="CN623">
        <f>IF($DI623&gt;=1,INDEX($CL:$CL,$DH623+1),"")</f>
      </c>
      <c r="CO623">
        <f>IF($DI623&gt;=2,INDEX($CL:$CL,$DH623+2),"")</f>
      </c>
      <c r="CP623">
        <f>IF($DI623&gt;=3,INDEX($CL:$CL,$DH623+3),"")</f>
      </c>
      <c r="CQ623">
        <f>IF($DI623&gt;=4,INDEX($CL:$CL,$DH623+4),"")</f>
      </c>
      <c r="CR623">
        <f>IF($DI623&gt;=5,INDEX($CL:$CL,$DH623+5),"")</f>
      </c>
      <c r="CS623">
        <f>IF($DI623&gt;=6,INDEX($CL:$CL,$DH623+6),"")</f>
      </c>
      <c r="CT623">
        <f>IF($DI623&gt;=7,INDEX($CL:$CL,$DH623+7),"")</f>
      </c>
      <c r="CU623">
        <f>IF($DI623&gt;=8,INDEX($CL:$CL,$DH623+8),"")</f>
      </c>
      <c r="CV623">
        <f>IF($DI623&gt;=9,INDEX($CL:$CL,$DH623+9),"")</f>
      </c>
      <c r="CW623">
        <f>IF($DI623&gt;=10,INDEX($CL:$CL,$DH623+10),"")</f>
      </c>
      <c r="CX623">
        <f>IF($DI623&gt;=11,INDEX($CL:$CL,$DH623+11),"")</f>
      </c>
      <c r="CY623">
        <f>IF($DI623&gt;=12,INDEX($CL:$CL,$DH623+12),"")</f>
      </c>
      <c r="CZ623">
        <f>IF($DI623&gt;=13,INDEX($CL:$CL,$DH623+13),"")</f>
      </c>
      <c r="DA623">
        <f>IF($DI623&gt;=14,INDEX($CL:$CL,$DH623+14),"")</f>
      </c>
      <c r="DB623">
        <f>IF($DI623&gt;=15,INDEX($CL:$CL,$DH623+15),"")</f>
      </c>
      <c r="DC623">
        <f>IF($DI623&gt;=16,INDEX($CL:$CL,$DH623+16),"")</f>
      </c>
      <c r="DD623">
        <f>IF($DI623&gt;=17,INDEX($CL:$CL,$DH623+17),"")</f>
      </c>
      <c r="DE623">
        <f>IF($DI623&gt;=18,INDEX($CL:$CL,$DH623+18),"")</f>
      </c>
      <c r="DF623">
        <f>IF($DI623&gt;=19,INDEX($CL:$CL,$DH623+19),"")</f>
      </c>
      <c r="DG623">
        <f>IF($DI623&gt;=20,INDEX($CL:$CL,$DH623+20),"")</f>
      </c>
      <c r="DH623">
        <f>IFERROR(MATCH($CK623,$CL$2:$CL$1558,0)+1,0)</f>
      </c>
      <c r="DI623">
        <f>IFERROR(INDEX($CM$2:$CM$1558,MATCH($CK623,$CL$2:$CL$1558,0)),0)</f>
      </c>
      <c r="DJ623">
        <f>IFERROR(INDEX($AQ:$AQ,MATCH($K623,$AP:$AP,0))&amp;"","")</f>
      </c>
      <c r="DN623">
        <f>IF($GQ623&gt;=1,INDEX($DK:$DK,$GP623+1),"")</f>
      </c>
      <c r="DO623">
        <f>IF($GQ623&gt;=2,INDEX($DK:$DK,$GP623+2),"")</f>
      </c>
      <c r="DP623">
        <f>IF($GQ623&gt;=3,INDEX($DK:$DK,$GP623+3),"")</f>
      </c>
      <c r="DQ623">
        <f>IF($GQ623&gt;=4,INDEX($DK:$DK,$GP623+4),"")</f>
      </c>
      <c r="DR623">
        <f>IF($GQ623&gt;=5,INDEX($DK:$DK,$GP623+5),"")</f>
      </c>
      <c r="DS623">
        <f>IF($GQ623&gt;=6,INDEX($DK:$DK,$GP623+6),"")</f>
      </c>
      <c r="DT623">
        <f>IF($GQ623&gt;=7,INDEX($DK:$DK,$GP623+7),"")</f>
      </c>
      <c r="DU623">
        <f>IF($GQ623&gt;=8,INDEX($DK:$DK,$GP623+8),"")</f>
      </c>
      <c r="DV623">
        <f>IF($GQ623&gt;=9,INDEX($DK:$DK,$GP623+9),"")</f>
      </c>
      <c r="DW623">
        <f>IF($GQ623&gt;=10,INDEX($DK:$DK,$GP623+10),"")</f>
      </c>
      <c r="DX623">
        <f>IF($GQ623&gt;=11,INDEX($DK:$DK,$GP623+11),"")</f>
      </c>
      <c r="DY623">
        <f>IF($GQ623&gt;=12,INDEX($DK:$DK,$GP623+12),"")</f>
      </c>
      <c r="DZ623">
        <f>IF($GQ623&gt;=13,INDEX($DK:$DK,$GP623+13),"")</f>
      </c>
      <c r="EA623">
        <f>IF($GQ623&gt;=14,INDEX($DK:$DK,$GP623+14),"")</f>
      </c>
      <c r="EB623">
        <f>IF($GQ623&gt;=15,INDEX($DK:$DK,$GP623+15),"")</f>
      </c>
      <c r="EC623">
        <f>IF($GQ623&gt;=16,INDEX($DK:$DK,$GP623+16),"")</f>
      </c>
      <c r="ED623">
        <f>IF($GQ623&gt;=17,INDEX($DK:$DK,$GP623+17),"")</f>
      </c>
      <c r="EE623">
        <f>IF($GQ623&gt;=18,INDEX($DK:$DK,$GP623+18),"")</f>
      </c>
      <c r="EF623">
        <f>IF($GQ623&gt;=19,INDEX($DK:$DK,$GP623+19),"")</f>
      </c>
      <c r="EG623">
        <f>IF($GQ623&gt;=20,INDEX($DK:$DK,$GP623+20),"")</f>
      </c>
      <c r="EH623">
        <f>IF($GQ623&gt;=21,INDEX($DK:$DK,$GP623+21),"")</f>
      </c>
      <c r="EI623">
        <f>IF($GQ623&gt;=22,INDEX($DK:$DK,$GP623+22),"")</f>
      </c>
      <c r="EJ623">
        <f>IF($GQ623&gt;=23,INDEX($DK:$DK,$GP623+23),"")</f>
      </c>
      <c r="EK623">
        <f>IF($GQ623&gt;=24,INDEX($DK:$DK,$GP623+24),"")</f>
      </c>
      <c r="EL623">
        <f>IF($GQ623&gt;=25,INDEX($DK:$DK,$GP623+25),"")</f>
      </c>
      <c r="EM623">
        <f>IF($GQ623&gt;=26,INDEX($DK:$DK,$GP623+26),"")</f>
      </c>
      <c r="EN623">
        <f>IF($GQ623&gt;=27,INDEX($DK:$DK,$GP623+27),"")</f>
      </c>
      <c r="EO623">
        <f>IF($GQ623&gt;=28,INDEX($DK:$DK,$GP623+28),"")</f>
      </c>
      <c r="EP623">
        <f>IF($GQ623&gt;=29,INDEX($DK:$DK,$GP623+29),"")</f>
      </c>
      <c r="EQ623">
        <f>IF($GQ623&gt;=30,INDEX($DK:$DK,$GP623+30),"")</f>
      </c>
      <c r="ER623">
        <f>IF($GQ623&gt;=31,INDEX($DK:$DK,$GP623+31),"")</f>
      </c>
      <c r="ES623">
        <f>IF($GQ623&gt;=32,INDEX($DK:$DK,$GP623+32),"")</f>
      </c>
      <c r="ET623">
        <f>IF($GQ623&gt;=33,INDEX($DK:$DK,$GP623+33),"")</f>
      </c>
      <c r="EU623">
        <f>IF($GQ623&gt;=34,INDEX($DK:$DK,$GP623+34),"")</f>
      </c>
      <c r="EV623">
        <f>IF($GQ623&gt;=35,INDEX($DK:$DK,$GP623+35),"")</f>
      </c>
      <c r="EW623">
        <f>IF($GQ623&gt;=36,INDEX($DK:$DK,$GP623+36),"")</f>
      </c>
      <c r="EX623">
        <f>IF($GQ623&gt;=37,INDEX($DK:$DK,$GP623+37),"")</f>
      </c>
      <c r="EY623">
        <f>IF($GQ623&gt;=38,INDEX($DK:$DK,$GP623+38),"")</f>
      </c>
      <c r="EZ623">
        <f>IF($GQ623&gt;=39,INDEX($DK:$DK,$GP623+39),"")</f>
      </c>
      <c r="FA623">
        <f>IF($GQ623&gt;=40,INDEX($DK:$DK,$GP623+40),"")</f>
      </c>
      <c r="FB623">
        <f>IF($GQ623&gt;=1,INDEX($DL:$DL,$GP623+1),"")</f>
      </c>
      <c r="FC623">
        <f>IF($GQ623&gt;=2,INDEX($DL:$DL,$GP623+2),"")</f>
      </c>
      <c r="FD623">
        <f>IF($GQ623&gt;=3,INDEX($DL:$DL,$GP623+3),"")</f>
      </c>
      <c r="FE623">
        <f>IF($GQ623&gt;=4,INDEX($DL:$DL,$GP623+4),"")</f>
      </c>
      <c r="FF623">
        <f>IF($GQ623&gt;=5,INDEX($DL:$DL,$GP623+5),"")</f>
      </c>
      <c r="FG623">
        <f>IF($GQ623&gt;=6,INDEX($DL:$DL,$GP623+6),"")</f>
      </c>
      <c r="FH623">
        <f>IF($GQ623&gt;=7,INDEX($DL:$DL,$GP623+7),"")</f>
      </c>
      <c r="FI623">
        <f>IF($GQ623&gt;=8,INDEX($DL:$DL,$GP623+8),"")</f>
      </c>
      <c r="FJ623">
        <f>IF($GQ623&gt;=9,INDEX($DL:$DL,$GP623+9),"")</f>
      </c>
      <c r="FK623">
        <f>IF($GQ623&gt;=10,INDEX($DL:$DL,$GP623+10),"")</f>
      </c>
      <c r="FL623">
        <f>IF($GQ623&gt;=11,INDEX($DL:$DL,$GP623+11),"")</f>
      </c>
      <c r="FM623">
        <f>IF($GQ623&gt;=12,INDEX($DL:$DL,$GP623+12),"")</f>
      </c>
      <c r="FN623">
        <f>IF($GQ623&gt;=13,INDEX($DL:$DL,$GP623+13),"")</f>
      </c>
      <c r="FO623">
        <f>IF($GQ623&gt;=14,INDEX($DL:$DL,$GP623+14),"")</f>
      </c>
      <c r="FP623">
        <f>IF($GQ623&gt;=15,INDEX($DL:$DL,$GP623+15),"")</f>
      </c>
      <c r="FQ623">
        <f>IF($GQ623&gt;=16,INDEX($DL:$DL,$GP623+16),"")</f>
      </c>
      <c r="FR623">
        <f>IF($GQ623&gt;=17,INDEX($DL:$DL,$GP623+17),"")</f>
      </c>
      <c r="FS623">
        <f>IF($GQ623&gt;=18,INDEX($DL:$DL,$GP623+18),"")</f>
      </c>
      <c r="FT623">
        <f>IF($GQ623&gt;=19,INDEX($DL:$DL,$GP623+19),"")</f>
      </c>
      <c r="FU623">
        <f>IF($GQ623&gt;=20,INDEX($DL:$DL,$GP623+20),"")</f>
      </c>
      <c r="FV623">
        <f>IF($GQ623&gt;=21,INDEX($DL:$DL,$GP623+21),"")</f>
      </c>
      <c r="FW623">
        <f>IF($GQ623&gt;=22,INDEX($DL:$DL,$GP623+22),"")</f>
      </c>
      <c r="FX623">
        <f>IF($GQ623&gt;=23,INDEX($DL:$DL,$GP623+23),"")</f>
      </c>
      <c r="FY623">
        <f>IF($GQ623&gt;=24,INDEX($DL:$DL,$GP623+24),"")</f>
      </c>
      <c r="FZ623">
        <f>IF($GQ623&gt;=25,INDEX($DL:$DL,$GP623+25),"")</f>
      </c>
      <c r="GA623">
        <f>IF($GQ623&gt;=26,INDEX($DL:$DL,$GP623+26),"")</f>
      </c>
      <c r="GB623">
        <f>IF($GQ623&gt;=27,INDEX($DL:$DL,$GP623+27),"")</f>
      </c>
      <c r="GC623">
        <f>IF($GQ623&gt;=28,INDEX($DL:$DL,$GP623+28),"")</f>
      </c>
      <c r="GD623">
        <f>IF($GQ623&gt;=29,INDEX($DL:$DL,$GP623+29),"")</f>
      </c>
      <c r="GE623">
        <f>IF($GQ623&gt;=30,INDEX($DL:$DL,$GP623+30),"")</f>
      </c>
      <c r="GF623">
        <f>IF($GQ623&gt;=31,INDEX($DL:$DL,$GP623+31),"")</f>
      </c>
      <c r="GG623">
        <f>IF($GQ623&gt;=32,INDEX($DL:$DL,$GP623+32),"")</f>
      </c>
      <c r="GH623">
        <f>IF($GQ623&gt;=33,INDEX($DL:$DL,$GP623+33),"")</f>
      </c>
      <c r="GI623">
        <f>IF($GQ623&gt;=34,INDEX($DL:$DL,$GP623+34),"")</f>
      </c>
      <c r="GJ623">
        <f>IF($GQ623&gt;=35,INDEX($DL:$DL,$GP623+35),"")</f>
      </c>
      <c r="GK623">
        <f>IF($GQ623&gt;=36,INDEX($DL:$DL,$GP623+36),"")</f>
      </c>
      <c r="GL623">
        <f>IF($GQ623&gt;=37,INDEX($DL:$DL,$GP623+37),"")</f>
      </c>
      <c r="GM623">
        <f>IF($GQ623&gt;=38,INDEX($DL:$DL,$GP623+38),"")</f>
      </c>
      <c r="GN623">
        <f>IF($GQ623&gt;=39,INDEX($DL:$DL,$GP623+39),"")</f>
      </c>
      <c r="GO623">
        <f>IF($GQ623&gt;=40,INDEX($DL:$DL,$GP623+40),"")</f>
      </c>
      <c r="GP623">
        <f>IFERROR(MATCH($DJ623,$DK$2:$DK$148,0)+1,0)</f>
      </c>
      <c r="GQ623">
        <f>IFERROR(INDEX($DM$2:$DM$148,MATCH($DJ623,$DK$2:$DK$148,0)),0)</f>
      </c>
      <c r="GR623">
        <f>IFERROR(MATCH($L623,$DN$623:$FA$623,0),0)</f>
      </c>
      <c r="GS623">
        <f>IF($GR623&gt;0,INDEX($FB$623:$GO$623,$GR623),"")</f>
      </c>
      <c r="GV623">
        <f>IF($JE623&gt;=1,INDEX($GT:$GT,$JD623+1),"")</f>
      </c>
      <c r="GW623">
        <f>IF($JE623&gt;=2,INDEX($GT:$GT,$JD623+2),"")</f>
      </c>
      <c r="GX623">
        <f>IF($JE623&gt;=3,INDEX($GT:$GT,$JD623+3),"")</f>
      </c>
      <c r="GY623">
        <f>IF($JE623&gt;=4,INDEX($GT:$GT,$JD623+4),"")</f>
      </c>
      <c r="GZ623">
        <f>IF($JE623&gt;=5,INDEX($GT:$GT,$JD623+5),"")</f>
      </c>
      <c r="HA623">
        <f>IF($JE623&gt;=6,INDEX($GT:$GT,$JD623+6),"")</f>
      </c>
      <c r="HB623">
        <f>IF($JE623&gt;=7,INDEX($GT:$GT,$JD623+7),"")</f>
      </c>
      <c r="HC623">
        <f>IF($JE623&gt;=8,INDEX($GT:$GT,$JD623+8),"")</f>
      </c>
      <c r="HD623">
        <f>IF($JE623&gt;=9,INDEX($GT:$GT,$JD623+9),"")</f>
      </c>
      <c r="HE623">
        <f>IF($JE623&gt;=10,INDEX($GT:$GT,$JD623+10),"")</f>
      </c>
      <c r="HF623">
        <f>IF($JE623&gt;=11,INDEX($GT:$GT,$JD623+11),"")</f>
      </c>
      <c r="HG623">
        <f>IF($JE623&gt;=12,INDEX($GT:$GT,$JD623+12),"")</f>
      </c>
      <c r="HH623">
        <f>IF($JE623&gt;=13,INDEX($GT:$GT,$JD623+13),"")</f>
      </c>
      <c r="HI623">
        <f>IF($JE623&gt;=14,INDEX($GT:$GT,$JD623+14),"")</f>
      </c>
      <c r="HJ623">
        <f>IF($JE623&gt;=15,INDEX($GT:$GT,$JD623+15),"")</f>
      </c>
      <c r="HK623">
        <f>IF($JE623&gt;=16,INDEX($GT:$GT,$JD623+16),"")</f>
      </c>
      <c r="HL623">
        <f>IF($JE623&gt;=17,INDEX($GT:$GT,$JD623+17),"")</f>
      </c>
      <c r="HM623">
        <f>IF($JE623&gt;=18,INDEX($GT:$GT,$JD623+18),"")</f>
      </c>
      <c r="HN623">
        <f>IF($JE623&gt;=19,INDEX($GT:$GT,$JD623+19),"")</f>
      </c>
      <c r="HO623">
        <f>IF($JE623&gt;=20,INDEX($GT:$GT,$JD623+20),"")</f>
      </c>
      <c r="HP623">
        <f>IF($JE623&gt;=21,INDEX($GT:$GT,$JD623+21),"")</f>
      </c>
      <c r="HQ623">
        <f>IF($JE623&gt;=22,INDEX($GT:$GT,$JD623+22),"")</f>
      </c>
      <c r="HR623">
        <f>IF($JE623&gt;=23,INDEX($GT:$GT,$JD623+23),"")</f>
      </c>
      <c r="HS623">
        <f>IF($JE623&gt;=24,INDEX($GT:$GT,$JD623+24),"")</f>
      </c>
      <c r="HT623">
        <f>IF($JE623&gt;=25,INDEX($GT:$GT,$JD623+25),"")</f>
      </c>
      <c r="HU623">
        <f>IF($JE623&gt;=26,INDEX($GT:$GT,$JD623+26),"")</f>
      </c>
      <c r="HV623">
        <f>IF($JE623&gt;=27,INDEX($GT:$GT,$JD623+27),"")</f>
      </c>
      <c r="HW623">
        <f>IF($JE623&gt;=28,INDEX($GT:$GT,$JD623+28),"")</f>
      </c>
      <c r="HX623">
        <f>IF($JE623&gt;=29,INDEX($GT:$GT,$JD623+29),"")</f>
      </c>
      <c r="HY623">
        <f>IF($JE623&gt;=30,INDEX($GT:$GT,$JD623+30),"")</f>
      </c>
      <c r="HZ623">
        <f>IF($JE623&gt;=31,INDEX($GT:$GT,$JD623+31),"")</f>
      </c>
      <c r="IA623">
        <f>IF($JE623&gt;=32,INDEX($GT:$GT,$JD623+32),"")</f>
      </c>
      <c r="IB623">
        <f>IF($JE623&gt;=33,INDEX($GT:$GT,$JD623+33),"")</f>
      </c>
      <c r="IC623">
        <f>IF($JE623&gt;=34,INDEX($GT:$GT,$JD623+34),"")</f>
      </c>
      <c r="ID623">
        <f>IF($JE623&gt;=35,INDEX($GT:$GT,$JD623+35),"")</f>
      </c>
      <c r="IE623">
        <f>IF($JE623&gt;=36,INDEX($GT:$GT,$JD623+36),"")</f>
      </c>
      <c r="IF623">
        <f>IF($JE623&gt;=37,INDEX($GT:$GT,$JD623+37),"")</f>
      </c>
      <c r="IG623">
        <f>IF($JE623&gt;=38,INDEX($GT:$GT,$JD623+38),"")</f>
      </c>
      <c r="IH623">
        <f>IF($JE623&gt;=39,INDEX($GT:$GT,$JD623+39),"")</f>
      </c>
      <c r="II623">
        <f>IF($JE623&gt;=40,INDEX($GT:$GT,$JD623+40),"")</f>
      </c>
      <c r="IJ623">
        <f>IF($JE623&gt;=41,INDEX($GT:$GT,$JD623+41),"")</f>
      </c>
      <c r="IK623">
        <f>IF($JE623&gt;=42,INDEX($GT:$GT,$JD623+42),"")</f>
      </c>
      <c r="IL623">
        <f>IF($JE623&gt;=43,INDEX($GT:$GT,$JD623+43),"")</f>
      </c>
      <c r="IM623">
        <f>IF($JE623&gt;=44,INDEX($GT:$GT,$JD623+44),"")</f>
      </c>
      <c r="IN623">
        <f>IF($JE623&gt;=45,INDEX($GT:$GT,$JD623+45),"")</f>
      </c>
      <c r="IO623">
        <f>IF($JE623&gt;=46,INDEX($GT:$GT,$JD623+46),"")</f>
      </c>
      <c r="IP623">
        <f>IF($JE623&gt;=47,INDEX($GT:$GT,$JD623+47),"")</f>
      </c>
      <c r="IQ623">
        <f>IF($JE623&gt;=48,INDEX($GT:$GT,$JD623+48),"")</f>
      </c>
      <c r="IR623">
        <f>IF($JE623&gt;=49,INDEX($GT:$GT,$JD623+49),"")</f>
      </c>
      <c r="IS623">
        <f>IF($JE623&gt;=50,INDEX($GT:$GT,$JD623+50),"")</f>
      </c>
      <c r="IT623">
        <f>IF($JE623&gt;=51,INDEX($GT:$GT,$JD623+51),"")</f>
      </c>
      <c r="IU623">
        <f>IF($JE623&gt;=52,INDEX($GT:$GT,$JD623+52),"")</f>
      </c>
      <c r="IV623">
        <f>IF($JE623&gt;=53,INDEX($GT:$GT,$JD623+53),"")</f>
      </c>
      <c r="IW623">
        <f>IF($JE623&gt;=54,INDEX($GT:$GT,$JD623+54),"")</f>
      </c>
      <c r="IX623">
        <f>IF($JE623&gt;=55,INDEX($GT:$GT,$JD623+55),"")</f>
      </c>
      <c r="IY623">
        <f>IF($JE623&gt;=56,INDEX($GT:$GT,$JD623+56),"")</f>
      </c>
      <c r="IZ623">
        <f>IF($JE623&gt;=57,INDEX($GT:$GT,$JD623+57),"")</f>
      </c>
      <c r="JA623">
        <f>IF($JE623&gt;=58,INDEX($GT:$GT,$JD623+58),"")</f>
      </c>
      <c r="JB623">
        <f>IF($JE623&gt;=59,INDEX($GT:$GT,$JD623+59),"")</f>
      </c>
      <c r="JC623">
        <f>IF($JE623&gt;=60,INDEX($GT:$GT,$JD623+60),"")</f>
      </c>
      <c r="JD623">
        <f>IFERROR(MATCH($GS623,$GT$2:$GT$322,0)+1,0)</f>
      </c>
      <c r="JE623">
        <f>IFERROR(INDEX($GU$2:$GU$322,MATCH($GS623,$GT$2:$GT$322,0)),0)</f>
      </c>
      <c r="JF623" t="s">
        <v>28</v>
      </c>
      <c r="JG623" t="s">
        <v>28</v>
      </c>
    </row>
    <row r="624" spans="1:267" x14ac:dyDescent="0.25">
      <c r="J624" s="1"/>
      <c r="K624" s="1"/>
      <c r="L624" s="1"/>
      <c r="M624" s="1"/>
      <c r="N624" s="1">
        <f>IFERROR(IF(FIND(" - ",$J624)&gt;0,MID($J624,FIND(" - ",$J624)+3,LEN($J624)),""),"")</f>
      </c>
      <c r="P624" s="1"/>
      <c r="S624" t="s">
        <v>28</v>
      </c>
      <c r="U624">
        <f>IF(OR($S624="",$T624=""),"",IFERROR($S624/$T624,0))</f>
      </c>
      <c r="V624">
        <f>IF($S624="","",
IF($K624="","",
IF(ISNUMBER(SEARCH("exempt",LOWER($K624))),0,
$S624*(VALUE(SUBSTITUTE($K624,"%",""))/100))))</f>
      </c>
      <c r="AB624">
        <f>IF($S624="","",
SUM($S624,$V624,$Z624,$W624,$Y624)-
IF($AA624="",0,VALUE($AA624)))</f>
      </c>
      <c r="AJ624" t="s">
        <v>1332</v>
      </c>
      <c r="AR624">
        <f>IFERROR(LEFT($J624,FIND(" - ",$J624)-1),$J624)</f>
      </c>
      <c r="AU624">
        <f>IF($CJ624&gt;=1,INDEX($AS:$AS,$CI624+1),"")</f>
      </c>
      <c r="AV624">
        <f>IF($CJ624&gt;=2,INDEX($AS:$AS,$CI624+2),"")</f>
      </c>
      <c r="AW624">
        <f>IF($CJ624&gt;=3,INDEX($AS:$AS,$CI624+3),"")</f>
      </c>
      <c r="AX624">
        <f>IF($CJ624&gt;=4,INDEX($AS:$AS,$CI624+4),"")</f>
      </c>
      <c r="AY624">
        <f>IF($CJ624&gt;=5,INDEX($AS:$AS,$CI624+5),"")</f>
      </c>
      <c r="AZ624">
        <f>IF($CJ624&gt;=6,INDEX($AS:$AS,$CI624+6),"")</f>
      </c>
      <c r="BA624">
        <f>IF($CJ624&gt;=7,INDEX($AS:$AS,$CI624+7),"")</f>
      </c>
      <c r="BB624">
        <f>IF($CJ624&gt;=8,INDEX($AS:$AS,$CI624+8),"")</f>
      </c>
      <c r="BC624">
        <f>IF($CJ624&gt;=9,INDEX($AS:$AS,$CI624+9),"")</f>
      </c>
      <c r="BD624">
        <f>IF($CJ624&gt;=10,INDEX($AS:$AS,$CI624+10),"")</f>
      </c>
      <c r="BE624">
        <f>IF($CJ624&gt;=11,INDEX($AS:$AS,$CI624+11),"")</f>
      </c>
      <c r="BF624">
        <f>IF($CJ624&gt;=12,INDEX($AS:$AS,$CI624+12),"")</f>
      </c>
      <c r="BG624">
        <f>IF($CJ624&gt;=13,INDEX($AS:$AS,$CI624+13),"")</f>
      </c>
      <c r="BH624">
        <f>IF($CJ624&gt;=14,INDEX($AS:$AS,$CI624+14),"")</f>
      </c>
      <c r="BI624">
        <f>IF($CJ624&gt;=15,INDEX($AS:$AS,$CI624+15),"")</f>
      </c>
      <c r="BJ624">
        <f>IF($CJ624&gt;=16,INDEX($AS:$AS,$CI624+16),"")</f>
      </c>
      <c r="BK624">
        <f>IF($CJ624&gt;=17,INDEX($AS:$AS,$CI624+17),"")</f>
      </c>
      <c r="BL624">
        <f>IF($CJ624&gt;=18,INDEX($AS:$AS,$CI624+18),"")</f>
      </c>
      <c r="BM624">
        <f>IF($CJ624&gt;=19,INDEX($AS:$AS,$CI624+19),"")</f>
      </c>
      <c r="BN624">
        <f>IF($CJ624&gt;=20,INDEX($AS:$AS,$CI624+20),"")</f>
      </c>
      <c r="BO624">
        <f>IF($CJ624&gt;=21,INDEX($AS:$AS,$CI624+21),"")</f>
      </c>
      <c r="BP624">
        <f>IF($CJ624&gt;=22,INDEX($AS:$AS,$CI624+22),"")</f>
      </c>
      <c r="BQ624">
        <f>IF($CJ624&gt;=23,INDEX($AS:$AS,$CI624+23),"")</f>
      </c>
      <c r="BR624">
        <f>IF($CJ624&gt;=24,INDEX($AS:$AS,$CI624+24),"")</f>
      </c>
      <c r="BS624">
        <f>IF($CJ624&gt;=25,INDEX($AS:$AS,$CI624+25),"")</f>
      </c>
      <c r="BT624">
        <f>IF($CJ624&gt;=26,INDEX($AS:$AS,$CI624+26),"")</f>
      </c>
      <c r="BU624">
        <f>IF($CJ624&gt;=27,INDEX($AS:$AS,$CI624+27),"")</f>
      </c>
      <c r="BV624">
        <f>IF($CJ624&gt;=28,INDEX($AS:$AS,$CI624+28),"")</f>
      </c>
      <c r="BW624">
        <f>IF($CJ624&gt;=29,INDEX($AS:$AS,$CI624+29),"")</f>
      </c>
      <c r="BX624">
        <f>IF($CJ624&gt;=30,INDEX($AS:$AS,$CI624+30),"")</f>
      </c>
      <c r="BY624">
        <f>IF($CJ624&gt;=31,INDEX($AS:$AS,$CI624+31),"")</f>
      </c>
      <c r="BZ624">
        <f>IF($CJ624&gt;=32,INDEX($AS:$AS,$CI624+32),"")</f>
      </c>
      <c r="CA624">
        <f>IF($CJ624&gt;=33,INDEX($AS:$AS,$CI624+33),"")</f>
      </c>
      <c r="CB624">
        <f>IF($CJ624&gt;=34,INDEX($AS:$AS,$CI624+34),"")</f>
      </c>
      <c r="CC624">
        <f>IF($CJ624&gt;=35,INDEX($AS:$AS,$CI624+35),"")</f>
      </c>
      <c r="CD624">
        <f>IF($CJ624&gt;=36,INDEX($AS:$AS,$CI624+36),"")</f>
      </c>
      <c r="CE624">
        <f>IF($CJ624&gt;=37,INDEX($AS:$AS,$CI624+37),"")</f>
      </c>
      <c r="CF624">
        <f>IF($CJ624&gt;=38,INDEX($AS:$AS,$CI624+38),"")</f>
      </c>
      <c r="CG624">
        <f>IF($CJ624&gt;=39,INDEX($AS:$AS,$CI624+39),"")</f>
      </c>
      <c r="CH624">
        <f>IF($CJ624&gt;=40,INDEX($AS:$AS,$CI624+40),"")</f>
      </c>
      <c r="CI624">
        <f>IFERROR(MATCH($AR624,$AS$2:$AS$133,0)+1,0)</f>
      </c>
      <c r="CJ624">
        <f>IFERROR(INDEX($AT$2:$AT$133,MATCH($AR624,$AS$2:$AS$133,0)),0)</f>
      </c>
      <c r="CK624">
        <f>IFERROR(LEFT($O624,FIND(" - ",$O624)-1),$O624)</f>
      </c>
      <c r="CL624" t="s">
        <v>1333</v>
      </c>
      <c r="CM624">
        <v>1</v>
      </c>
      <c r="CN624">
        <f>IF($DI624&gt;=1,INDEX($CL:$CL,$DH624+1),"")</f>
      </c>
      <c r="CO624">
        <f>IF($DI624&gt;=2,INDEX($CL:$CL,$DH624+2),"")</f>
      </c>
      <c r="CP624">
        <f>IF($DI624&gt;=3,INDEX($CL:$CL,$DH624+3),"")</f>
      </c>
      <c r="CQ624">
        <f>IF($DI624&gt;=4,INDEX($CL:$CL,$DH624+4),"")</f>
      </c>
      <c r="CR624">
        <f>IF($DI624&gt;=5,INDEX($CL:$CL,$DH624+5),"")</f>
      </c>
      <c r="CS624">
        <f>IF($DI624&gt;=6,INDEX($CL:$CL,$DH624+6),"")</f>
      </c>
      <c r="CT624">
        <f>IF($DI624&gt;=7,INDEX($CL:$CL,$DH624+7),"")</f>
      </c>
      <c r="CU624">
        <f>IF($DI624&gt;=8,INDEX($CL:$CL,$DH624+8),"")</f>
      </c>
      <c r="CV624">
        <f>IF($DI624&gt;=9,INDEX($CL:$CL,$DH624+9),"")</f>
      </c>
      <c r="CW624">
        <f>IF($DI624&gt;=10,INDEX($CL:$CL,$DH624+10),"")</f>
      </c>
      <c r="CX624">
        <f>IF($DI624&gt;=11,INDEX($CL:$CL,$DH624+11),"")</f>
      </c>
      <c r="CY624">
        <f>IF($DI624&gt;=12,INDEX($CL:$CL,$DH624+12),"")</f>
      </c>
      <c r="CZ624">
        <f>IF($DI624&gt;=13,INDEX($CL:$CL,$DH624+13),"")</f>
      </c>
      <c r="DA624">
        <f>IF($DI624&gt;=14,INDEX($CL:$CL,$DH624+14),"")</f>
      </c>
      <c r="DB624">
        <f>IF($DI624&gt;=15,INDEX($CL:$CL,$DH624+15),"")</f>
      </c>
      <c r="DC624">
        <f>IF($DI624&gt;=16,INDEX($CL:$CL,$DH624+16),"")</f>
      </c>
      <c r="DD624">
        <f>IF($DI624&gt;=17,INDEX($CL:$CL,$DH624+17),"")</f>
      </c>
      <c r="DE624">
        <f>IF($DI624&gt;=18,INDEX($CL:$CL,$DH624+18),"")</f>
      </c>
      <c r="DF624">
        <f>IF($DI624&gt;=19,INDEX($CL:$CL,$DH624+19),"")</f>
      </c>
      <c r="DG624">
        <f>IF($DI624&gt;=20,INDEX($CL:$CL,$DH624+20),"")</f>
      </c>
      <c r="DH624">
        <f>IFERROR(MATCH($CK624,$CL$2:$CL$1558,0)+1,0)</f>
      </c>
      <c r="DI624">
        <f>IFERROR(INDEX($CM$2:$CM$1558,MATCH($CK624,$CL$2:$CL$1558,0)),0)</f>
      </c>
      <c r="DJ624">
        <f>IFERROR(INDEX($AQ:$AQ,MATCH($K624,$AP:$AP,0))&amp;"","")</f>
      </c>
      <c r="DN624">
        <f>IF($GQ624&gt;=1,INDEX($DK:$DK,$GP624+1),"")</f>
      </c>
      <c r="DO624">
        <f>IF($GQ624&gt;=2,INDEX($DK:$DK,$GP624+2),"")</f>
      </c>
      <c r="DP624">
        <f>IF($GQ624&gt;=3,INDEX($DK:$DK,$GP624+3),"")</f>
      </c>
      <c r="DQ624">
        <f>IF($GQ624&gt;=4,INDEX($DK:$DK,$GP624+4),"")</f>
      </c>
      <c r="DR624">
        <f>IF($GQ624&gt;=5,INDEX($DK:$DK,$GP624+5),"")</f>
      </c>
      <c r="DS624">
        <f>IF($GQ624&gt;=6,INDEX($DK:$DK,$GP624+6),"")</f>
      </c>
      <c r="DT624">
        <f>IF($GQ624&gt;=7,INDEX($DK:$DK,$GP624+7),"")</f>
      </c>
      <c r="DU624">
        <f>IF($GQ624&gt;=8,INDEX($DK:$DK,$GP624+8),"")</f>
      </c>
      <c r="DV624">
        <f>IF($GQ624&gt;=9,INDEX($DK:$DK,$GP624+9),"")</f>
      </c>
      <c r="DW624">
        <f>IF($GQ624&gt;=10,INDEX($DK:$DK,$GP624+10),"")</f>
      </c>
      <c r="DX624">
        <f>IF($GQ624&gt;=11,INDEX($DK:$DK,$GP624+11),"")</f>
      </c>
      <c r="DY624">
        <f>IF($GQ624&gt;=12,INDEX($DK:$DK,$GP624+12),"")</f>
      </c>
      <c r="DZ624">
        <f>IF($GQ624&gt;=13,INDEX($DK:$DK,$GP624+13),"")</f>
      </c>
      <c r="EA624">
        <f>IF($GQ624&gt;=14,INDEX($DK:$DK,$GP624+14),"")</f>
      </c>
      <c r="EB624">
        <f>IF($GQ624&gt;=15,INDEX($DK:$DK,$GP624+15),"")</f>
      </c>
      <c r="EC624">
        <f>IF($GQ624&gt;=16,INDEX($DK:$DK,$GP624+16),"")</f>
      </c>
      <c r="ED624">
        <f>IF($GQ624&gt;=17,INDEX($DK:$DK,$GP624+17),"")</f>
      </c>
      <c r="EE624">
        <f>IF($GQ624&gt;=18,INDEX($DK:$DK,$GP624+18),"")</f>
      </c>
      <c r="EF624">
        <f>IF($GQ624&gt;=19,INDEX($DK:$DK,$GP624+19),"")</f>
      </c>
      <c r="EG624">
        <f>IF($GQ624&gt;=20,INDEX($DK:$DK,$GP624+20),"")</f>
      </c>
      <c r="EH624">
        <f>IF($GQ624&gt;=21,INDEX($DK:$DK,$GP624+21),"")</f>
      </c>
      <c r="EI624">
        <f>IF($GQ624&gt;=22,INDEX($DK:$DK,$GP624+22),"")</f>
      </c>
      <c r="EJ624">
        <f>IF($GQ624&gt;=23,INDEX($DK:$DK,$GP624+23),"")</f>
      </c>
      <c r="EK624">
        <f>IF($GQ624&gt;=24,INDEX($DK:$DK,$GP624+24),"")</f>
      </c>
      <c r="EL624">
        <f>IF($GQ624&gt;=25,INDEX($DK:$DK,$GP624+25),"")</f>
      </c>
      <c r="EM624">
        <f>IF($GQ624&gt;=26,INDEX($DK:$DK,$GP624+26),"")</f>
      </c>
      <c r="EN624">
        <f>IF($GQ624&gt;=27,INDEX($DK:$DK,$GP624+27),"")</f>
      </c>
      <c r="EO624">
        <f>IF($GQ624&gt;=28,INDEX($DK:$DK,$GP624+28),"")</f>
      </c>
      <c r="EP624">
        <f>IF($GQ624&gt;=29,INDEX($DK:$DK,$GP624+29),"")</f>
      </c>
      <c r="EQ624">
        <f>IF($GQ624&gt;=30,INDEX($DK:$DK,$GP624+30),"")</f>
      </c>
      <c r="ER624">
        <f>IF($GQ624&gt;=31,INDEX($DK:$DK,$GP624+31),"")</f>
      </c>
      <c r="ES624">
        <f>IF($GQ624&gt;=32,INDEX($DK:$DK,$GP624+32),"")</f>
      </c>
      <c r="ET624">
        <f>IF($GQ624&gt;=33,INDEX($DK:$DK,$GP624+33),"")</f>
      </c>
      <c r="EU624">
        <f>IF($GQ624&gt;=34,INDEX($DK:$DK,$GP624+34),"")</f>
      </c>
      <c r="EV624">
        <f>IF($GQ624&gt;=35,INDEX($DK:$DK,$GP624+35),"")</f>
      </c>
      <c r="EW624">
        <f>IF($GQ624&gt;=36,INDEX($DK:$DK,$GP624+36),"")</f>
      </c>
      <c r="EX624">
        <f>IF($GQ624&gt;=37,INDEX($DK:$DK,$GP624+37),"")</f>
      </c>
      <c r="EY624">
        <f>IF($GQ624&gt;=38,INDEX($DK:$DK,$GP624+38),"")</f>
      </c>
      <c r="EZ624">
        <f>IF($GQ624&gt;=39,INDEX($DK:$DK,$GP624+39),"")</f>
      </c>
      <c r="FA624">
        <f>IF($GQ624&gt;=40,INDEX($DK:$DK,$GP624+40),"")</f>
      </c>
      <c r="FB624">
        <f>IF($GQ624&gt;=1,INDEX($DL:$DL,$GP624+1),"")</f>
      </c>
      <c r="FC624">
        <f>IF($GQ624&gt;=2,INDEX($DL:$DL,$GP624+2),"")</f>
      </c>
      <c r="FD624">
        <f>IF($GQ624&gt;=3,INDEX($DL:$DL,$GP624+3),"")</f>
      </c>
      <c r="FE624">
        <f>IF($GQ624&gt;=4,INDEX($DL:$DL,$GP624+4),"")</f>
      </c>
      <c r="FF624">
        <f>IF($GQ624&gt;=5,INDEX($DL:$DL,$GP624+5),"")</f>
      </c>
      <c r="FG624">
        <f>IF($GQ624&gt;=6,INDEX($DL:$DL,$GP624+6),"")</f>
      </c>
      <c r="FH624">
        <f>IF($GQ624&gt;=7,INDEX($DL:$DL,$GP624+7),"")</f>
      </c>
      <c r="FI624">
        <f>IF($GQ624&gt;=8,INDEX($DL:$DL,$GP624+8),"")</f>
      </c>
      <c r="FJ624">
        <f>IF($GQ624&gt;=9,INDEX($DL:$DL,$GP624+9),"")</f>
      </c>
      <c r="FK624">
        <f>IF($GQ624&gt;=10,INDEX($DL:$DL,$GP624+10),"")</f>
      </c>
      <c r="FL624">
        <f>IF($GQ624&gt;=11,INDEX($DL:$DL,$GP624+11),"")</f>
      </c>
      <c r="FM624">
        <f>IF($GQ624&gt;=12,INDEX($DL:$DL,$GP624+12),"")</f>
      </c>
      <c r="FN624">
        <f>IF($GQ624&gt;=13,INDEX($DL:$DL,$GP624+13),"")</f>
      </c>
      <c r="FO624">
        <f>IF($GQ624&gt;=14,INDEX($DL:$DL,$GP624+14),"")</f>
      </c>
      <c r="FP624">
        <f>IF($GQ624&gt;=15,INDEX($DL:$DL,$GP624+15),"")</f>
      </c>
      <c r="FQ624">
        <f>IF($GQ624&gt;=16,INDEX($DL:$DL,$GP624+16),"")</f>
      </c>
      <c r="FR624">
        <f>IF($GQ624&gt;=17,INDEX($DL:$DL,$GP624+17),"")</f>
      </c>
      <c r="FS624">
        <f>IF($GQ624&gt;=18,INDEX($DL:$DL,$GP624+18),"")</f>
      </c>
      <c r="FT624">
        <f>IF($GQ624&gt;=19,INDEX($DL:$DL,$GP624+19),"")</f>
      </c>
      <c r="FU624">
        <f>IF($GQ624&gt;=20,INDEX($DL:$DL,$GP624+20),"")</f>
      </c>
      <c r="FV624">
        <f>IF($GQ624&gt;=21,INDEX($DL:$DL,$GP624+21),"")</f>
      </c>
      <c r="FW624">
        <f>IF($GQ624&gt;=22,INDEX($DL:$DL,$GP624+22),"")</f>
      </c>
      <c r="FX624">
        <f>IF($GQ624&gt;=23,INDEX($DL:$DL,$GP624+23),"")</f>
      </c>
      <c r="FY624">
        <f>IF($GQ624&gt;=24,INDEX($DL:$DL,$GP624+24),"")</f>
      </c>
      <c r="FZ624">
        <f>IF($GQ624&gt;=25,INDEX($DL:$DL,$GP624+25),"")</f>
      </c>
      <c r="GA624">
        <f>IF($GQ624&gt;=26,INDEX($DL:$DL,$GP624+26),"")</f>
      </c>
      <c r="GB624">
        <f>IF($GQ624&gt;=27,INDEX($DL:$DL,$GP624+27),"")</f>
      </c>
      <c r="GC624">
        <f>IF($GQ624&gt;=28,INDEX($DL:$DL,$GP624+28),"")</f>
      </c>
      <c r="GD624">
        <f>IF($GQ624&gt;=29,INDEX($DL:$DL,$GP624+29),"")</f>
      </c>
      <c r="GE624">
        <f>IF($GQ624&gt;=30,INDEX($DL:$DL,$GP624+30),"")</f>
      </c>
      <c r="GF624">
        <f>IF($GQ624&gt;=31,INDEX($DL:$DL,$GP624+31),"")</f>
      </c>
      <c r="GG624">
        <f>IF($GQ624&gt;=32,INDEX($DL:$DL,$GP624+32),"")</f>
      </c>
      <c r="GH624">
        <f>IF($GQ624&gt;=33,INDEX($DL:$DL,$GP624+33),"")</f>
      </c>
      <c r="GI624">
        <f>IF($GQ624&gt;=34,INDEX($DL:$DL,$GP624+34),"")</f>
      </c>
      <c r="GJ624">
        <f>IF($GQ624&gt;=35,INDEX($DL:$DL,$GP624+35),"")</f>
      </c>
      <c r="GK624">
        <f>IF($GQ624&gt;=36,INDEX($DL:$DL,$GP624+36),"")</f>
      </c>
      <c r="GL624">
        <f>IF($GQ624&gt;=37,INDEX($DL:$DL,$GP624+37),"")</f>
      </c>
      <c r="GM624">
        <f>IF($GQ624&gt;=38,INDEX($DL:$DL,$GP624+38),"")</f>
      </c>
      <c r="GN624">
        <f>IF($GQ624&gt;=39,INDEX($DL:$DL,$GP624+39),"")</f>
      </c>
      <c r="GO624">
        <f>IF($GQ624&gt;=40,INDEX($DL:$DL,$GP624+40),"")</f>
      </c>
      <c r="GP624">
        <f>IFERROR(MATCH($DJ624,$DK$2:$DK$148,0)+1,0)</f>
      </c>
      <c r="GQ624">
        <f>IFERROR(INDEX($DM$2:$DM$148,MATCH($DJ624,$DK$2:$DK$148,0)),0)</f>
      </c>
      <c r="GR624">
        <f>IFERROR(MATCH($L624,$DN$624:$FA$624,0),0)</f>
      </c>
      <c r="GS624">
        <f>IF($GR624&gt;0,INDEX($FB$624:$GO$624,$GR624),"")</f>
      </c>
      <c r="GV624">
        <f>IF($JE624&gt;=1,INDEX($GT:$GT,$JD624+1),"")</f>
      </c>
      <c r="GW624">
        <f>IF($JE624&gt;=2,INDEX($GT:$GT,$JD624+2),"")</f>
      </c>
      <c r="GX624">
        <f>IF($JE624&gt;=3,INDEX($GT:$GT,$JD624+3),"")</f>
      </c>
      <c r="GY624">
        <f>IF($JE624&gt;=4,INDEX($GT:$GT,$JD624+4),"")</f>
      </c>
      <c r="GZ624">
        <f>IF($JE624&gt;=5,INDEX($GT:$GT,$JD624+5),"")</f>
      </c>
      <c r="HA624">
        <f>IF($JE624&gt;=6,INDEX($GT:$GT,$JD624+6),"")</f>
      </c>
      <c r="HB624">
        <f>IF($JE624&gt;=7,INDEX($GT:$GT,$JD624+7),"")</f>
      </c>
      <c r="HC624">
        <f>IF($JE624&gt;=8,INDEX($GT:$GT,$JD624+8),"")</f>
      </c>
      <c r="HD624">
        <f>IF($JE624&gt;=9,INDEX($GT:$GT,$JD624+9),"")</f>
      </c>
      <c r="HE624">
        <f>IF($JE624&gt;=10,INDEX($GT:$GT,$JD624+10),"")</f>
      </c>
      <c r="HF624">
        <f>IF($JE624&gt;=11,INDEX($GT:$GT,$JD624+11),"")</f>
      </c>
      <c r="HG624">
        <f>IF($JE624&gt;=12,INDEX($GT:$GT,$JD624+12),"")</f>
      </c>
      <c r="HH624">
        <f>IF($JE624&gt;=13,INDEX($GT:$GT,$JD624+13),"")</f>
      </c>
      <c r="HI624">
        <f>IF($JE624&gt;=14,INDEX($GT:$GT,$JD624+14),"")</f>
      </c>
      <c r="HJ624">
        <f>IF($JE624&gt;=15,INDEX($GT:$GT,$JD624+15),"")</f>
      </c>
      <c r="HK624">
        <f>IF($JE624&gt;=16,INDEX($GT:$GT,$JD624+16),"")</f>
      </c>
      <c r="HL624">
        <f>IF($JE624&gt;=17,INDEX($GT:$GT,$JD624+17),"")</f>
      </c>
      <c r="HM624">
        <f>IF($JE624&gt;=18,INDEX($GT:$GT,$JD624+18),"")</f>
      </c>
      <c r="HN624">
        <f>IF($JE624&gt;=19,INDEX($GT:$GT,$JD624+19),"")</f>
      </c>
      <c r="HO624">
        <f>IF($JE624&gt;=20,INDEX($GT:$GT,$JD624+20),"")</f>
      </c>
      <c r="HP624">
        <f>IF($JE624&gt;=21,INDEX($GT:$GT,$JD624+21),"")</f>
      </c>
      <c r="HQ624">
        <f>IF($JE624&gt;=22,INDEX($GT:$GT,$JD624+22),"")</f>
      </c>
      <c r="HR624">
        <f>IF($JE624&gt;=23,INDEX($GT:$GT,$JD624+23),"")</f>
      </c>
      <c r="HS624">
        <f>IF($JE624&gt;=24,INDEX($GT:$GT,$JD624+24),"")</f>
      </c>
      <c r="HT624">
        <f>IF($JE624&gt;=25,INDEX($GT:$GT,$JD624+25),"")</f>
      </c>
      <c r="HU624">
        <f>IF($JE624&gt;=26,INDEX($GT:$GT,$JD624+26),"")</f>
      </c>
      <c r="HV624">
        <f>IF($JE624&gt;=27,INDEX($GT:$GT,$JD624+27),"")</f>
      </c>
      <c r="HW624">
        <f>IF($JE624&gt;=28,INDEX($GT:$GT,$JD624+28),"")</f>
      </c>
      <c r="HX624">
        <f>IF($JE624&gt;=29,INDEX($GT:$GT,$JD624+29),"")</f>
      </c>
      <c r="HY624">
        <f>IF($JE624&gt;=30,INDEX($GT:$GT,$JD624+30),"")</f>
      </c>
      <c r="HZ624">
        <f>IF($JE624&gt;=31,INDEX($GT:$GT,$JD624+31),"")</f>
      </c>
      <c r="IA624">
        <f>IF($JE624&gt;=32,INDEX($GT:$GT,$JD624+32),"")</f>
      </c>
      <c r="IB624">
        <f>IF($JE624&gt;=33,INDEX($GT:$GT,$JD624+33),"")</f>
      </c>
      <c r="IC624">
        <f>IF($JE624&gt;=34,INDEX($GT:$GT,$JD624+34),"")</f>
      </c>
      <c r="ID624">
        <f>IF($JE624&gt;=35,INDEX($GT:$GT,$JD624+35),"")</f>
      </c>
      <c r="IE624">
        <f>IF($JE624&gt;=36,INDEX($GT:$GT,$JD624+36),"")</f>
      </c>
      <c r="IF624">
        <f>IF($JE624&gt;=37,INDEX($GT:$GT,$JD624+37),"")</f>
      </c>
      <c r="IG624">
        <f>IF($JE624&gt;=38,INDEX($GT:$GT,$JD624+38),"")</f>
      </c>
      <c r="IH624">
        <f>IF($JE624&gt;=39,INDEX($GT:$GT,$JD624+39),"")</f>
      </c>
      <c r="II624">
        <f>IF($JE624&gt;=40,INDEX($GT:$GT,$JD624+40),"")</f>
      </c>
      <c r="IJ624">
        <f>IF($JE624&gt;=41,INDEX($GT:$GT,$JD624+41),"")</f>
      </c>
      <c r="IK624">
        <f>IF($JE624&gt;=42,INDEX($GT:$GT,$JD624+42),"")</f>
      </c>
      <c r="IL624">
        <f>IF($JE624&gt;=43,INDEX($GT:$GT,$JD624+43),"")</f>
      </c>
      <c r="IM624">
        <f>IF($JE624&gt;=44,INDEX($GT:$GT,$JD624+44),"")</f>
      </c>
      <c r="IN624">
        <f>IF($JE624&gt;=45,INDEX($GT:$GT,$JD624+45),"")</f>
      </c>
      <c r="IO624">
        <f>IF($JE624&gt;=46,INDEX($GT:$GT,$JD624+46),"")</f>
      </c>
      <c r="IP624">
        <f>IF($JE624&gt;=47,INDEX($GT:$GT,$JD624+47),"")</f>
      </c>
      <c r="IQ624">
        <f>IF($JE624&gt;=48,INDEX($GT:$GT,$JD624+48),"")</f>
      </c>
      <c r="IR624">
        <f>IF($JE624&gt;=49,INDEX($GT:$GT,$JD624+49),"")</f>
      </c>
      <c r="IS624">
        <f>IF($JE624&gt;=50,INDEX($GT:$GT,$JD624+50),"")</f>
      </c>
      <c r="IT624">
        <f>IF($JE624&gt;=51,INDEX($GT:$GT,$JD624+51),"")</f>
      </c>
      <c r="IU624">
        <f>IF($JE624&gt;=52,INDEX($GT:$GT,$JD624+52),"")</f>
      </c>
      <c r="IV624">
        <f>IF($JE624&gt;=53,INDEX($GT:$GT,$JD624+53),"")</f>
      </c>
      <c r="IW624">
        <f>IF($JE624&gt;=54,INDEX($GT:$GT,$JD624+54),"")</f>
      </c>
      <c r="IX624">
        <f>IF($JE624&gt;=55,INDEX($GT:$GT,$JD624+55),"")</f>
      </c>
      <c r="IY624">
        <f>IF($JE624&gt;=56,INDEX($GT:$GT,$JD624+56),"")</f>
      </c>
      <c r="IZ624">
        <f>IF($JE624&gt;=57,INDEX($GT:$GT,$JD624+57),"")</f>
      </c>
      <c r="JA624">
        <f>IF($JE624&gt;=58,INDEX($GT:$GT,$JD624+58),"")</f>
      </c>
      <c r="JB624">
        <f>IF($JE624&gt;=59,INDEX($GT:$GT,$JD624+59),"")</f>
      </c>
      <c r="JC624">
        <f>IF($JE624&gt;=60,INDEX($GT:$GT,$JD624+60),"")</f>
      </c>
      <c r="JD624">
        <f>IFERROR(MATCH($GS624,$GT$2:$GT$322,0)+1,0)</f>
      </c>
      <c r="JE624">
        <f>IFERROR(INDEX($GU$2:$GU$322,MATCH($GS624,$GT$2:$GT$322,0)),0)</f>
      </c>
      <c r="JF624" t="s">
        <v>28</v>
      </c>
      <c r="JG624" t="s">
        <v>28</v>
      </c>
    </row>
    <row r="625" spans="1:267" x14ac:dyDescent="0.25">
      <c r="J625" s="1"/>
      <c r="K625" s="1"/>
      <c r="L625" s="1"/>
      <c r="M625" s="1"/>
      <c r="N625" s="1">
        <f>IFERROR(IF(FIND(" - ",$J625)&gt;0,MID($J625,FIND(" - ",$J625)+3,LEN($J625)),""),"")</f>
      </c>
      <c r="P625" s="1"/>
      <c r="S625" t="s">
        <v>28</v>
      </c>
      <c r="U625">
        <f>IF(OR($S625="",$T625=""),"",IFERROR($S625/$T625,0))</f>
      </c>
      <c r="V625">
        <f>IF($S625="","",
IF($K625="","",
IF(ISNUMBER(SEARCH("exempt",LOWER($K625))),0,
$S625*(VALUE(SUBSTITUTE($K625,"%",""))/100))))</f>
      </c>
      <c r="AB625">
        <f>IF($S625="","",
SUM($S625,$V625,$Z625,$W625,$Y625)-
IF($AA625="",0,VALUE($AA625)))</f>
      </c>
      <c r="AJ625" t="s">
        <v>1334</v>
      </c>
      <c r="AR625">
        <f>IFERROR(LEFT($J625,FIND(" - ",$J625)-1),$J625)</f>
      </c>
      <c r="AU625">
        <f>IF($CJ625&gt;=1,INDEX($AS:$AS,$CI625+1),"")</f>
      </c>
      <c r="AV625">
        <f>IF($CJ625&gt;=2,INDEX($AS:$AS,$CI625+2),"")</f>
      </c>
      <c r="AW625">
        <f>IF($CJ625&gt;=3,INDEX($AS:$AS,$CI625+3),"")</f>
      </c>
      <c r="AX625">
        <f>IF($CJ625&gt;=4,INDEX($AS:$AS,$CI625+4),"")</f>
      </c>
      <c r="AY625">
        <f>IF($CJ625&gt;=5,INDEX($AS:$AS,$CI625+5),"")</f>
      </c>
      <c r="AZ625">
        <f>IF($CJ625&gt;=6,INDEX($AS:$AS,$CI625+6),"")</f>
      </c>
      <c r="BA625">
        <f>IF($CJ625&gt;=7,INDEX($AS:$AS,$CI625+7),"")</f>
      </c>
      <c r="BB625">
        <f>IF($CJ625&gt;=8,INDEX($AS:$AS,$CI625+8),"")</f>
      </c>
      <c r="BC625">
        <f>IF($CJ625&gt;=9,INDEX($AS:$AS,$CI625+9),"")</f>
      </c>
      <c r="BD625">
        <f>IF($CJ625&gt;=10,INDEX($AS:$AS,$CI625+10),"")</f>
      </c>
      <c r="BE625">
        <f>IF($CJ625&gt;=11,INDEX($AS:$AS,$CI625+11),"")</f>
      </c>
      <c r="BF625">
        <f>IF($CJ625&gt;=12,INDEX($AS:$AS,$CI625+12),"")</f>
      </c>
      <c r="BG625">
        <f>IF($CJ625&gt;=13,INDEX($AS:$AS,$CI625+13),"")</f>
      </c>
      <c r="BH625">
        <f>IF($CJ625&gt;=14,INDEX($AS:$AS,$CI625+14),"")</f>
      </c>
      <c r="BI625">
        <f>IF($CJ625&gt;=15,INDEX($AS:$AS,$CI625+15),"")</f>
      </c>
      <c r="BJ625">
        <f>IF($CJ625&gt;=16,INDEX($AS:$AS,$CI625+16),"")</f>
      </c>
      <c r="BK625">
        <f>IF($CJ625&gt;=17,INDEX($AS:$AS,$CI625+17),"")</f>
      </c>
      <c r="BL625">
        <f>IF($CJ625&gt;=18,INDEX($AS:$AS,$CI625+18),"")</f>
      </c>
      <c r="BM625">
        <f>IF($CJ625&gt;=19,INDEX($AS:$AS,$CI625+19),"")</f>
      </c>
      <c r="BN625">
        <f>IF($CJ625&gt;=20,INDEX($AS:$AS,$CI625+20),"")</f>
      </c>
      <c r="BO625">
        <f>IF($CJ625&gt;=21,INDEX($AS:$AS,$CI625+21),"")</f>
      </c>
      <c r="BP625">
        <f>IF($CJ625&gt;=22,INDEX($AS:$AS,$CI625+22),"")</f>
      </c>
      <c r="BQ625">
        <f>IF($CJ625&gt;=23,INDEX($AS:$AS,$CI625+23),"")</f>
      </c>
      <c r="BR625">
        <f>IF($CJ625&gt;=24,INDEX($AS:$AS,$CI625+24),"")</f>
      </c>
      <c r="BS625">
        <f>IF($CJ625&gt;=25,INDEX($AS:$AS,$CI625+25),"")</f>
      </c>
      <c r="BT625">
        <f>IF($CJ625&gt;=26,INDEX($AS:$AS,$CI625+26),"")</f>
      </c>
      <c r="BU625">
        <f>IF($CJ625&gt;=27,INDEX($AS:$AS,$CI625+27),"")</f>
      </c>
      <c r="BV625">
        <f>IF($CJ625&gt;=28,INDEX($AS:$AS,$CI625+28),"")</f>
      </c>
      <c r="BW625">
        <f>IF($CJ625&gt;=29,INDEX($AS:$AS,$CI625+29),"")</f>
      </c>
      <c r="BX625">
        <f>IF($CJ625&gt;=30,INDEX($AS:$AS,$CI625+30),"")</f>
      </c>
      <c r="BY625">
        <f>IF($CJ625&gt;=31,INDEX($AS:$AS,$CI625+31),"")</f>
      </c>
      <c r="BZ625">
        <f>IF($CJ625&gt;=32,INDEX($AS:$AS,$CI625+32),"")</f>
      </c>
      <c r="CA625">
        <f>IF($CJ625&gt;=33,INDEX($AS:$AS,$CI625+33),"")</f>
      </c>
      <c r="CB625">
        <f>IF($CJ625&gt;=34,INDEX($AS:$AS,$CI625+34),"")</f>
      </c>
      <c r="CC625">
        <f>IF($CJ625&gt;=35,INDEX($AS:$AS,$CI625+35),"")</f>
      </c>
      <c r="CD625">
        <f>IF($CJ625&gt;=36,INDEX($AS:$AS,$CI625+36),"")</f>
      </c>
      <c r="CE625">
        <f>IF($CJ625&gt;=37,INDEX($AS:$AS,$CI625+37),"")</f>
      </c>
      <c r="CF625">
        <f>IF($CJ625&gt;=38,INDEX($AS:$AS,$CI625+38),"")</f>
      </c>
      <c r="CG625">
        <f>IF($CJ625&gt;=39,INDEX($AS:$AS,$CI625+39),"")</f>
      </c>
      <c r="CH625">
        <f>IF($CJ625&gt;=40,INDEX($AS:$AS,$CI625+40),"")</f>
      </c>
      <c r="CI625">
        <f>IFERROR(MATCH($AR625,$AS$2:$AS$133,0)+1,0)</f>
      </c>
      <c r="CJ625">
        <f>IFERROR(INDEX($AT$2:$AT$133,MATCH($AR625,$AS$2:$AS$133,0)),0)</f>
      </c>
      <c r="CK625">
        <f>IFERROR(LEFT($O625,FIND(" - ",$O625)-1),$O625)</f>
      </c>
      <c r="CL625" t="s">
        <v>211</v>
      </c>
      <c r="CN625">
        <f>IF($DI625&gt;=1,INDEX($CL:$CL,$DH625+1),"")</f>
      </c>
      <c r="CO625">
        <f>IF($DI625&gt;=2,INDEX($CL:$CL,$DH625+2),"")</f>
      </c>
      <c r="CP625">
        <f>IF($DI625&gt;=3,INDEX($CL:$CL,$DH625+3),"")</f>
      </c>
      <c r="CQ625">
        <f>IF($DI625&gt;=4,INDEX($CL:$CL,$DH625+4),"")</f>
      </c>
      <c r="CR625">
        <f>IF($DI625&gt;=5,INDEX($CL:$CL,$DH625+5),"")</f>
      </c>
      <c r="CS625">
        <f>IF($DI625&gt;=6,INDEX($CL:$CL,$DH625+6),"")</f>
      </c>
      <c r="CT625">
        <f>IF($DI625&gt;=7,INDEX($CL:$CL,$DH625+7),"")</f>
      </c>
      <c r="CU625">
        <f>IF($DI625&gt;=8,INDEX($CL:$CL,$DH625+8),"")</f>
      </c>
      <c r="CV625">
        <f>IF($DI625&gt;=9,INDEX($CL:$CL,$DH625+9),"")</f>
      </c>
      <c r="CW625">
        <f>IF($DI625&gt;=10,INDEX($CL:$CL,$DH625+10),"")</f>
      </c>
      <c r="CX625">
        <f>IF($DI625&gt;=11,INDEX($CL:$CL,$DH625+11),"")</f>
      </c>
      <c r="CY625">
        <f>IF($DI625&gt;=12,INDEX($CL:$CL,$DH625+12),"")</f>
      </c>
      <c r="CZ625">
        <f>IF($DI625&gt;=13,INDEX($CL:$CL,$DH625+13),"")</f>
      </c>
      <c r="DA625">
        <f>IF($DI625&gt;=14,INDEX($CL:$CL,$DH625+14),"")</f>
      </c>
      <c r="DB625">
        <f>IF($DI625&gt;=15,INDEX($CL:$CL,$DH625+15),"")</f>
      </c>
      <c r="DC625">
        <f>IF($DI625&gt;=16,INDEX($CL:$CL,$DH625+16),"")</f>
      </c>
      <c r="DD625">
        <f>IF($DI625&gt;=17,INDEX($CL:$CL,$DH625+17),"")</f>
      </c>
      <c r="DE625">
        <f>IF($DI625&gt;=18,INDEX($CL:$CL,$DH625+18),"")</f>
      </c>
      <c r="DF625">
        <f>IF($DI625&gt;=19,INDEX($CL:$CL,$DH625+19),"")</f>
      </c>
      <c r="DG625">
        <f>IF($DI625&gt;=20,INDEX($CL:$CL,$DH625+20),"")</f>
      </c>
      <c r="DH625">
        <f>IFERROR(MATCH($CK625,$CL$2:$CL$1558,0)+1,0)</f>
      </c>
      <c r="DI625">
        <f>IFERROR(INDEX($CM$2:$CM$1558,MATCH($CK625,$CL$2:$CL$1558,0)),0)</f>
      </c>
      <c r="DJ625">
        <f>IFERROR(INDEX($AQ:$AQ,MATCH($K625,$AP:$AP,0))&amp;"","")</f>
      </c>
      <c r="DN625">
        <f>IF($GQ625&gt;=1,INDEX($DK:$DK,$GP625+1),"")</f>
      </c>
      <c r="DO625">
        <f>IF($GQ625&gt;=2,INDEX($DK:$DK,$GP625+2),"")</f>
      </c>
      <c r="DP625">
        <f>IF($GQ625&gt;=3,INDEX($DK:$DK,$GP625+3),"")</f>
      </c>
      <c r="DQ625">
        <f>IF($GQ625&gt;=4,INDEX($DK:$DK,$GP625+4),"")</f>
      </c>
      <c r="DR625">
        <f>IF($GQ625&gt;=5,INDEX($DK:$DK,$GP625+5),"")</f>
      </c>
      <c r="DS625">
        <f>IF($GQ625&gt;=6,INDEX($DK:$DK,$GP625+6),"")</f>
      </c>
      <c r="DT625">
        <f>IF($GQ625&gt;=7,INDEX($DK:$DK,$GP625+7),"")</f>
      </c>
      <c r="DU625">
        <f>IF($GQ625&gt;=8,INDEX($DK:$DK,$GP625+8),"")</f>
      </c>
      <c r="DV625">
        <f>IF($GQ625&gt;=9,INDEX($DK:$DK,$GP625+9),"")</f>
      </c>
      <c r="DW625">
        <f>IF($GQ625&gt;=10,INDEX($DK:$DK,$GP625+10),"")</f>
      </c>
      <c r="DX625">
        <f>IF($GQ625&gt;=11,INDEX($DK:$DK,$GP625+11),"")</f>
      </c>
      <c r="DY625">
        <f>IF($GQ625&gt;=12,INDEX($DK:$DK,$GP625+12),"")</f>
      </c>
      <c r="DZ625">
        <f>IF($GQ625&gt;=13,INDEX($DK:$DK,$GP625+13),"")</f>
      </c>
      <c r="EA625">
        <f>IF($GQ625&gt;=14,INDEX($DK:$DK,$GP625+14),"")</f>
      </c>
      <c r="EB625">
        <f>IF($GQ625&gt;=15,INDEX($DK:$DK,$GP625+15),"")</f>
      </c>
      <c r="EC625">
        <f>IF($GQ625&gt;=16,INDEX($DK:$DK,$GP625+16),"")</f>
      </c>
      <c r="ED625">
        <f>IF($GQ625&gt;=17,INDEX($DK:$DK,$GP625+17),"")</f>
      </c>
      <c r="EE625">
        <f>IF($GQ625&gt;=18,INDEX($DK:$DK,$GP625+18),"")</f>
      </c>
      <c r="EF625">
        <f>IF($GQ625&gt;=19,INDEX($DK:$DK,$GP625+19),"")</f>
      </c>
      <c r="EG625">
        <f>IF($GQ625&gt;=20,INDEX($DK:$DK,$GP625+20),"")</f>
      </c>
      <c r="EH625">
        <f>IF($GQ625&gt;=21,INDEX($DK:$DK,$GP625+21),"")</f>
      </c>
      <c r="EI625">
        <f>IF($GQ625&gt;=22,INDEX($DK:$DK,$GP625+22),"")</f>
      </c>
      <c r="EJ625">
        <f>IF($GQ625&gt;=23,INDEX($DK:$DK,$GP625+23),"")</f>
      </c>
      <c r="EK625">
        <f>IF($GQ625&gt;=24,INDEX($DK:$DK,$GP625+24),"")</f>
      </c>
      <c r="EL625">
        <f>IF($GQ625&gt;=25,INDEX($DK:$DK,$GP625+25),"")</f>
      </c>
      <c r="EM625">
        <f>IF($GQ625&gt;=26,INDEX($DK:$DK,$GP625+26),"")</f>
      </c>
      <c r="EN625">
        <f>IF($GQ625&gt;=27,INDEX($DK:$DK,$GP625+27),"")</f>
      </c>
      <c r="EO625">
        <f>IF($GQ625&gt;=28,INDEX($DK:$DK,$GP625+28),"")</f>
      </c>
      <c r="EP625">
        <f>IF($GQ625&gt;=29,INDEX($DK:$DK,$GP625+29),"")</f>
      </c>
      <c r="EQ625">
        <f>IF($GQ625&gt;=30,INDEX($DK:$DK,$GP625+30),"")</f>
      </c>
      <c r="ER625">
        <f>IF($GQ625&gt;=31,INDEX($DK:$DK,$GP625+31),"")</f>
      </c>
      <c r="ES625">
        <f>IF($GQ625&gt;=32,INDEX($DK:$DK,$GP625+32),"")</f>
      </c>
      <c r="ET625">
        <f>IF($GQ625&gt;=33,INDEX($DK:$DK,$GP625+33),"")</f>
      </c>
      <c r="EU625">
        <f>IF($GQ625&gt;=34,INDEX($DK:$DK,$GP625+34),"")</f>
      </c>
      <c r="EV625">
        <f>IF($GQ625&gt;=35,INDEX($DK:$DK,$GP625+35),"")</f>
      </c>
      <c r="EW625">
        <f>IF($GQ625&gt;=36,INDEX($DK:$DK,$GP625+36),"")</f>
      </c>
      <c r="EX625">
        <f>IF($GQ625&gt;=37,INDEX($DK:$DK,$GP625+37),"")</f>
      </c>
      <c r="EY625">
        <f>IF($GQ625&gt;=38,INDEX($DK:$DK,$GP625+38),"")</f>
      </c>
      <c r="EZ625">
        <f>IF($GQ625&gt;=39,INDEX($DK:$DK,$GP625+39),"")</f>
      </c>
      <c r="FA625">
        <f>IF($GQ625&gt;=40,INDEX($DK:$DK,$GP625+40),"")</f>
      </c>
      <c r="FB625">
        <f>IF($GQ625&gt;=1,INDEX($DL:$DL,$GP625+1),"")</f>
      </c>
      <c r="FC625">
        <f>IF($GQ625&gt;=2,INDEX($DL:$DL,$GP625+2),"")</f>
      </c>
      <c r="FD625">
        <f>IF($GQ625&gt;=3,INDEX($DL:$DL,$GP625+3),"")</f>
      </c>
      <c r="FE625">
        <f>IF($GQ625&gt;=4,INDEX($DL:$DL,$GP625+4),"")</f>
      </c>
      <c r="FF625">
        <f>IF($GQ625&gt;=5,INDEX($DL:$DL,$GP625+5),"")</f>
      </c>
      <c r="FG625">
        <f>IF($GQ625&gt;=6,INDEX($DL:$DL,$GP625+6),"")</f>
      </c>
      <c r="FH625">
        <f>IF($GQ625&gt;=7,INDEX($DL:$DL,$GP625+7),"")</f>
      </c>
      <c r="FI625">
        <f>IF($GQ625&gt;=8,INDEX($DL:$DL,$GP625+8),"")</f>
      </c>
      <c r="FJ625">
        <f>IF($GQ625&gt;=9,INDEX($DL:$DL,$GP625+9),"")</f>
      </c>
      <c r="FK625">
        <f>IF($GQ625&gt;=10,INDEX($DL:$DL,$GP625+10),"")</f>
      </c>
      <c r="FL625">
        <f>IF($GQ625&gt;=11,INDEX($DL:$DL,$GP625+11),"")</f>
      </c>
      <c r="FM625">
        <f>IF($GQ625&gt;=12,INDEX($DL:$DL,$GP625+12),"")</f>
      </c>
      <c r="FN625">
        <f>IF($GQ625&gt;=13,INDEX($DL:$DL,$GP625+13),"")</f>
      </c>
      <c r="FO625">
        <f>IF($GQ625&gt;=14,INDEX($DL:$DL,$GP625+14),"")</f>
      </c>
      <c r="FP625">
        <f>IF($GQ625&gt;=15,INDEX($DL:$DL,$GP625+15),"")</f>
      </c>
      <c r="FQ625">
        <f>IF($GQ625&gt;=16,INDEX($DL:$DL,$GP625+16),"")</f>
      </c>
      <c r="FR625">
        <f>IF($GQ625&gt;=17,INDEX($DL:$DL,$GP625+17),"")</f>
      </c>
      <c r="FS625">
        <f>IF($GQ625&gt;=18,INDEX($DL:$DL,$GP625+18),"")</f>
      </c>
      <c r="FT625">
        <f>IF($GQ625&gt;=19,INDEX($DL:$DL,$GP625+19),"")</f>
      </c>
      <c r="FU625">
        <f>IF($GQ625&gt;=20,INDEX($DL:$DL,$GP625+20),"")</f>
      </c>
      <c r="FV625">
        <f>IF($GQ625&gt;=21,INDEX($DL:$DL,$GP625+21),"")</f>
      </c>
      <c r="FW625">
        <f>IF($GQ625&gt;=22,INDEX($DL:$DL,$GP625+22),"")</f>
      </c>
      <c r="FX625">
        <f>IF($GQ625&gt;=23,INDEX($DL:$DL,$GP625+23),"")</f>
      </c>
      <c r="FY625">
        <f>IF($GQ625&gt;=24,INDEX($DL:$DL,$GP625+24),"")</f>
      </c>
      <c r="FZ625">
        <f>IF($GQ625&gt;=25,INDEX($DL:$DL,$GP625+25),"")</f>
      </c>
      <c r="GA625">
        <f>IF($GQ625&gt;=26,INDEX($DL:$DL,$GP625+26),"")</f>
      </c>
      <c r="GB625">
        <f>IF($GQ625&gt;=27,INDEX($DL:$DL,$GP625+27),"")</f>
      </c>
      <c r="GC625">
        <f>IF($GQ625&gt;=28,INDEX($DL:$DL,$GP625+28),"")</f>
      </c>
      <c r="GD625">
        <f>IF($GQ625&gt;=29,INDEX($DL:$DL,$GP625+29),"")</f>
      </c>
      <c r="GE625">
        <f>IF($GQ625&gt;=30,INDEX($DL:$DL,$GP625+30),"")</f>
      </c>
      <c r="GF625">
        <f>IF($GQ625&gt;=31,INDEX($DL:$DL,$GP625+31),"")</f>
      </c>
      <c r="GG625">
        <f>IF($GQ625&gt;=32,INDEX($DL:$DL,$GP625+32),"")</f>
      </c>
      <c r="GH625">
        <f>IF($GQ625&gt;=33,INDEX($DL:$DL,$GP625+33),"")</f>
      </c>
      <c r="GI625">
        <f>IF($GQ625&gt;=34,INDEX($DL:$DL,$GP625+34),"")</f>
      </c>
      <c r="GJ625">
        <f>IF($GQ625&gt;=35,INDEX($DL:$DL,$GP625+35),"")</f>
      </c>
      <c r="GK625">
        <f>IF($GQ625&gt;=36,INDEX($DL:$DL,$GP625+36),"")</f>
      </c>
      <c r="GL625">
        <f>IF($GQ625&gt;=37,INDEX($DL:$DL,$GP625+37),"")</f>
      </c>
      <c r="GM625">
        <f>IF($GQ625&gt;=38,INDEX($DL:$DL,$GP625+38),"")</f>
      </c>
      <c r="GN625">
        <f>IF($GQ625&gt;=39,INDEX($DL:$DL,$GP625+39),"")</f>
      </c>
      <c r="GO625">
        <f>IF($GQ625&gt;=40,INDEX($DL:$DL,$GP625+40),"")</f>
      </c>
      <c r="GP625">
        <f>IFERROR(MATCH($DJ625,$DK$2:$DK$148,0)+1,0)</f>
      </c>
      <c r="GQ625">
        <f>IFERROR(INDEX($DM$2:$DM$148,MATCH($DJ625,$DK$2:$DK$148,0)),0)</f>
      </c>
      <c r="GR625">
        <f>IFERROR(MATCH($L625,$DN$625:$FA$625,0),0)</f>
      </c>
      <c r="GS625">
        <f>IF($GR625&gt;0,INDEX($FB$625:$GO$625,$GR625),"")</f>
      </c>
      <c r="GV625">
        <f>IF($JE625&gt;=1,INDEX($GT:$GT,$JD625+1),"")</f>
      </c>
      <c r="GW625">
        <f>IF($JE625&gt;=2,INDEX($GT:$GT,$JD625+2),"")</f>
      </c>
      <c r="GX625">
        <f>IF($JE625&gt;=3,INDEX($GT:$GT,$JD625+3),"")</f>
      </c>
      <c r="GY625">
        <f>IF($JE625&gt;=4,INDEX($GT:$GT,$JD625+4),"")</f>
      </c>
      <c r="GZ625">
        <f>IF($JE625&gt;=5,INDEX($GT:$GT,$JD625+5),"")</f>
      </c>
      <c r="HA625">
        <f>IF($JE625&gt;=6,INDEX($GT:$GT,$JD625+6),"")</f>
      </c>
      <c r="HB625">
        <f>IF($JE625&gt;=7,INDEX($GT:$GT,$JD625+7),"")</f>
      </c>
      <c r="HC625">
        <f>IF($JE625&gt;=8,INDEX($GT:$GT,$JD625+8),"")</f>
      </c>
      <c r="HD625">
        <f>IF($JE625&gt;=9,INDEX($GT:$GT,$JD625+9),"")</f>
      </c>
      <c r="HE625">
        <f>IF($JE625&gt;=10,INDEX($GT:$GT,$JD625+10),"")</f>
      </c>
      <c r="HF625">
        <f>IF($JE625&gt;=11,INDEX($GT:$GT,$JD625+11),"")</f>
      </c>
      <c r="HG625">
        <f>IF($JE625&gt;=12,INDEX($GT:$GT,$JD625+12),"")</f>
      </c>
      <c r="HH625">
        <f>IF($JE625&gt;=13,INDEX($GT:$GT,$JD625+13),"")</f>
      </c>
      <c r="HI625">
        <f>IF($JE625&gt;=14,INDEX($GT:$GT,$JD625+14),"")</f>
      </c>
      <c r="HJ625">
        <f>IF($JE625&gt;=15,INDEX($GT:$GT,$JD625+15),"")</f>
      </c>
      <c r="HK625">
        <f>IF($JE625&gt;=16,INDEX($GT:$GT,$JD625+16),"")</f>
      </c>
      <c r="HL625">
        <f>IF($JE625&gt;=17,INDEX($GT:$GT,$JD625+17),"")</f>
      </c>
      <c r="HM625">
        <f>IF($JE625&gt;=18,INDEX($GT:$GT,$JD625+18),"")</f>
      </c>
      <c r="HN625">
        <f>IF($JE625&gt;=19,INDEX($GT:$GT,$JD625+19),"")</f>
      </c>
      <c r="HO625">
        <f>IF($JE625&gt;=20,INDEX($GT:$GT,$JD625+20),"")</f>
      </c>
      <c r="HP625">
        <f>IF($JE625&gt;=21,INDEX($GT:$GT,$JD625+21),"")</f>
      </c>
      <c r="HQ625">
        <f>IF($JE625&gt;=22,INDEX($GT:$GT,$JD625+22),"")</f>
      </c>
      <c r="HR625">
        <f>IF($JE625&gt;=23,INDEX($GT:$GT,$JD625+23),"")</f>
      </c>
      <c r="HS625">
        <f>IF($JE625&gt;=24,INDEX($GT:$GT,$JD625+24),"")</f>
      </c>
      <c r="HT625">
        <f>IF($JE625&gt;=25,INDEX($GT:$GT,$JD625+25),"")</f>
      </c>
      <c r="HU625">
        <f>IF($JE625&gt;=26,INDEX($GT:$GT,$JD625+26),"")</f>
      </c>
      <c r="HV625">
        <f>IF($JE625&gt;=27,INDEX($GT:$GT,$JD625+27),"")</f>
      </c>
      <c r="HW625">
        <f>IF($JE625&gt;=28,INDEX($GT:$GT,$JD625+28),"")</f>
      </c>
      <c r="HX625">
        <f>IF($JE625&gt;=29,INDEX($GT:$GT,$JD625+29),"")</f>
      </c>
      <c r="HY625">
        <f>IF($JE625&gt;=30,INDEX($GT:$GT,$JD625+30),"")</f>
      </c>
      <c r="HZ625">
        <f>IF($JE625&gt;=31,INDEX($GT:$GT,$JD625+31),"")</f>
      </c>
      <c r="IA625">
        <f>IF($JE625&gt;=32,INDEX($GT:$GT,$JD625+32),"")</f>
      </c>
      <c r="IB625">
        <f>IF($JE625&gt;=33,INDEX($GT:$GT,$JD625+33),"")</f>
      </c>
      <c r="IC625">
        <f>IF($JE625&gt;=34,INDEX($GT:$GT,$JD625+34),"")</f>
      </c>
      <c r="ID625">
        <f>IF($JE625&gt;=35,INDEX($GT:$GT,$JD625+35),"")</f>
      </c>
      <c r="IE625">
        <f>IF($JE625&gt;=36,INDEX($GT:$GT,$JD625+36),"")</f>
      </c>
      <c r="IF625">
        <f>IF($JE625&gt;=37,INDEX($GT:$GT,$JD625+37),"")</f>
      </c>
      <c r="IG625">
        <f>IF($JE625&gt;=38,INDEX($GT:$GT,$JD625+38),"")</f>
      </c>
      <c r="IH625">
        <f>IF($JE625&gt;=39,INDEX($GT:$GT,$JD625+39),"")</f>
      </c>
      <c r="II625">
        <f>IF($JE625&gt;=40,INDEX($GT:$GT,$JD625+40),"")</f>
      </c>
      <c r="IJ625">
        <f>IF($JE625&gt;=41,INDEX($GT:$GT,$JD625+41),"")</f>
      </c>
      <c r="IK625">
        <f>IF($JE625&gt;=42,INDEX($GT:$GT,$JD625+42),"")</f>
      </c>
      <c r="IL625">
        <f>IF($JE625&gt;=43,INDEX($GT:$GT,$JD625+43),"")</f>
      </c>
      <c r="IM625">
        <f>IF($JE625&gt;=44,INDEX($GT:$GT,$JD625+44),"")</f>
      </c>
      <c r="IN625">
        <f>IF($JE625&gt;=45,INDEX($GT:$GT,$JD625+45),"")</f>
      </c>
      <c r="IO625">
        <f>IF($JE625&gt;=46,INDEX($GT:$GT,$JD625+46),"")</f>
      </c>
      <c r="IP625">
        <f>IF($JE625&gt;=47,INDEX($GT:$GT,$JD625+47),"")</f>
      </c>
      <c r="IQ625">
        <f>IF($JE625&gt;=48,INDEX($GT:$GT,$JD625+48),"")</f>
      </c>
      <c r="IR625">
        <f>IF($JE625&gt;=49,INDEX($GT:$GT,$JD625+49),"")</f>
      </c>
      <c r="IS625">
        <f>IF($JE625&gt;=50,INDEX($GT:$GT,$JD625+50),"")</f>
      </c>
      <c r="IT625">
        <f>IF($JE625&gt;=51,INDEX($GT:$GT,$JD625+51),"")</f>
      </c>
      <c r="IU625">
        <f>IF($JE625&gt;=52,INDEX($GT:$GT,$JD625+52),"")</f>
      </c>
      <c r="IV625">
        <f>IF($JE625&gt;=53,INDEX($GT:$GT,$JD625+53),"")</f>
      </c>
      <c r="IW625">
        <f>IF($JE625&gt;=54,INDEX($GT:$GT,$JD625+54),"")</f>
      </c>
      <c r="IX625">
        <f>IF($JE625&gt;=55,INDEX($GT:$GT,$JD625+55),"")</f>
      </c>
      <c r="IY625">
        <f>IF($JE625&gt;=56,INDEX($GT:$GT,$JD625+56),"")</f>
      </c>
      <c r="IZ625">
        <f>IF($JE625&gt;=57,INDEX($GT:$GT,$JD625+57),"")</f>
      </c>
      <c r="JA625">
        <f>IF($JE625&gt;=58,INDEX($GT:$GT,$JD625+58),"")</f>
      </c>
      <c r="JB625">
        <f>IF($JE625&gt;=59,INDEX($GT:$GT,$JD625+59),"")</f>
      </c>
      <c r="JC625">
        <f>IF($JE625&gt;=60,INDEX($GT:$GT,$JD625+60),"")</f>
      </c>
      <c r="JD625">
        <f>IFERROR(MATCH($GS625,$GT$2:$GT$322,0)+1,0)</f>
      </c>
      <c r="JE625">
        <f>IFERROR(INDEX($GU$2:$GU$322,MATCH($GS625,$GT$2:$GT$322,0)),0)</f>
      </c>
      <c r="JF625" t="s">
        <v>28</v>
      </c>
      <c r="JG625" t="s">
        <v>28</v>
      </c>
    </row>
    <row r="626" spans="1:267" x14ac:dyDescent="0.25">
      <c r="J626" s="1"/>
      <c r="K626" s="1"/>
      <c r="L626" s="1"/>
      <c r="M626" s="1"/>
      <c r="N626" s="1">
        <f>IFERROR(IF(FIND(" - ",$J626)&gt;0,MID($J626,FIND(" - ",$J626)+3,LEN($J626)),""),"")</f>
      </c>
      <c r="P626" s="1"/>
      <c r="S626" t="s">
        <v>28</v>
      </c>
      <c r="U626">
        <f>IF(OR($S626="",$T626=""),"",IFERROR($S626/$T626,0))</f>
      </c>
      <c r="V626">
        <f>IF($S626="","",
IF($K626="","",
IF(ISNUMBER(SEARCH("exempt",LOWER($K626))),0,
$S626*(VALUE(SUBSTITUTE($K626,"%",""))/100))))</f>
      </c>
      <c r="AB626">
        <f>IF($S626="","",
SUM($S626,$V626,$Z626,$W626,$Y626)-
IF($AA626="",0,VALUE($AA626)))</f>
      </c>
      <c r="AJ626" t="s">
        <v>1335</v>
      </c>
      <c r="AR626">
        <f>IFERROR(LEFT($J626,FIND(" - ",$J626)-1),$J626)</f>
      </c>
      <c r="AU626">
        <f>IF($CJ626&gt;=1,INDEX($AS:$AS,$CI626+1),"")</f>
      </c>
      <c r="AV626">
        <f>IF($CJ626&gt;=2,INDEX($AS:$AS,$CI626+2),"")</f>
      </c>
      <c r="AW626">
        <f>IF($CJ626&gt;=3,INDEX($AS:$AS,$CI626+3),"")</f>
      </c>
      <c r="AX626">
        <f>IF($CJ626&gt;=4,INDEX($AS:$AS,$CI626+4),"")</f>
      </c>
      <c r="AY626">
        <f>IF($CJ626&gt;=5,INDEX($AS:$AS,$CI626+5),"")</f>
      </c>
      <c r="AZ626">
        <f>IF($CJ626&gt;=6,INDEX($AS:$AS,$CI626+6),"")</f>
      </c>
      <c r="BA626">
        <f>IF($CJ626&gt;=7,INDEX($AS:$AS,$CI626+7),"")</f>
      </c>
      <c r="BB626">
        <f>IF($CJ626&gt;=8,INDEX($AS:$AS,$CI626+8),"")</f>
      </c>
      <c r="BC626">
        <f>IF($CJ626&gt;=9,INDEX($AS:$AS,$CI626+9),"")</f>
      </c>
      <c r="BD626">
        <f>IF($CJ626&gt;=10,INDEX($AS:$AS,$CI626+10),"")</f>
      </c>
      <c r="BE626">
        <f>IF($CJ626&gt;=11,INDEX($AS:$AS,$CI626+11),"")</f>
      </c>
      <c r="BF626">
        <f>IF($CJ626&gt;=12,INDEX($AS:$AS,$CI626+12),"")</f>
      </c>
      <c r="BG626">
        <f>IF($CJ626&gt;=13,INDEX($AS:$AS,$CI626+13),"")</f>
      </c>
      <c r="BH626">
        <f>IF($CJ626&gt;=14,INDEX($AS:$AS,$CI626+14),"")</f>
      </c>
      <c r="BI626">
        <f>IF($CJ626&gt;=15,INDEX($AS:$AS,$CI626+15),"")</f>
      </c>
      <c r="BJ626">
        <f>IF($CJ626&gt;=16,INDEX($AS:$AS,$CI626+16),"")</f>
      </c>
      <c r="BK626">
        <f>IF($CJ626&gt;=17,INDEX($AS:$AS,$CI626+17),"")</f>
      </c>
      <c r="BL626">
        <f>IF($CJ626&gt;=18,INDEX($AS:$AS,$CI626+18),"")</f>
      </c>
      <c r="BM626">
        <f>IF($CJ626&gt;=19,INDEX($AS:$AS,$CI626+19),"")</f>
      </c>
      <c r="BN626">
        <f>IF($CJ626&gt;=20,INDEX($AS:$AS,$CI626+20),"")</f>
      </c>
      <c r="BO626">
        <f>IF($CJ626&gt;=21,INDEX($AS:$AS,$CI626+21),"")</f>
      </c>
      <c r="BP626">
        <f>IF($CJ626&gt;=22,INDEX($AS:$AS,$CI626+22),"")</f>
      </c>
      <c r="BQ626">
        <f>IF($CJ626&gt;=23,INDEX($AS:$AS,$CI626+23),"")</f>
      </c>
      <c r="BR626">
        <f>IF($CJ626&gt;=24,INDEX($AS:$AS,$CI626+24),"")</f>
      </c>
      <c r="BS626">
        <f>IF($CJ626&gt;=25,INDEX($AS:$AS,$CI626+25),"")</f>
      </c>
      <c r="BT626">
        <f>IF($CJ626&gt;=26,INDEX($AS:$AS,$CI626+26),"")</f>
      </c>
      <c r="BU626">
        <f>IF($CJ626&gt;=27,INDEX($AS:$AS,$CI626+27),"")</f>
      </c>
      <c r="BV626">
        <f>IF($CJ626&gt;=28,INDEX($AS:$AS,$CI626+28),"")</f>
      </c>
      <c r="BW626">
        <f>IF($CJ626&gt;=29,INDEX($AS:$AS,$CI626+29),"")</f>
      </c>
      <c r="BX626">
        <f>IF($CJ626&gt;=30,INDEX($AS:$AS,$CI626+30),"")</f>
      </c>
      <c r="BY626">
        <f>IF($CJ626&gt;=31,INDEX($AS:$AS,$CI626+31),"")</f>
      </c>
      <c r="BZ626">
        <f>IF($CJ626&gt;=32,INDEX($AS:$AS,$CI626+32),"")</f>
      </c>
      <c r="CA626">
        <f>IF($CJ626&gt;=33,INDEX($AS:$AS,$CI626+33),"")</f>
      </c>
      <c r="CB626">
        <f>IF($CJ626&gt;=34,INDEX($AS:$AS,$CI626+34),"")</f>
      </c>
      <c r="CC626">
        <f>IF($CJ626&gt;=35,INDEX($AS:$AS,$CI626+35),"")</f>
      </c>
      <c r="CD626">
        <f>IF($CJ626&gt;=36,INDEX($AS:$AS,$CI626+36),"")</f>
      </c>
      <c r="CE626">
        <f>IF($CJ626&gt;=37,INDEX($AS:$AS,$CI626+37),"")</f>
      </c>
      <c r="CF626">
        <f>IF($CJ626&gt;=38,INDEX($AS:$AS,$CI626+38),"")</f>
      </c>
      <c r="CG626">
        <f>IF($CJ626&gt;=39,INDEX($AS:$AS,$CI626+39),"")</f>
      </c>
      <c r="CH626">
        <f>IF($CJ626&gt;=40,INDEX($AS:$AS,$CI626+40),"")</f>
      </c>
      <c r="CI626">
        <f>IFERROR(MATCH($AR626,$AS$2:$AS$133,0)+1,0)</f>
      </c>
      <c r="CJ626">
        <f>IFERROR(INDEX($AT$2:$AT$133,MATCH($AR626,$AS$2:$AS$133,0)),0)</f>
      </c>
      <c r="CK626">
        <f>IFERROR(LEFT($O626,FIND(" - ",$O626)-1),$O626)</f>
      </c>
      <c r="CL626" t="s">
        <v>1336</v>
      </c>
      <c r="CM626">
        <v>1</v>
      </c>
      <c r="CN626">
        <f>IF($DI626&gt;=1,INDEX($CL:$CL,$DH626+1),"")</f>
      </c>
      <c r="CO626">
        <f>IF($DI626&gt;=2,INDEX($CL:$CL,$DH626+2),"")</f>
      </c>
      <c r="CP626">
        <f>IF($DI626&gt;=3,INDEX($CL:$CL,$DH626+3),"")</f>
      </c>
      <c r="CQ626">
        <f>IF($DI626&gt;=4,INDEX($CL:$CL,$DH626+4),"")</f>
      </c>
      <c r="CR626">
        <f>IF($DI626&gt;=5,INDEX($CL:$CL,$DH626+5),"")</f>
      </c>
      <c r="CS626">
        <f>IF($DI626&gt;=6,INDEX($CL:$CL,$DH626+6),"")</f>
      </c>
      <c r="CT626">
        <f>IF($DI626&gt;=7,INDEX($CL:$CL,$DH626+7),"")</f>
      </c>
      <c r="CU626">
        <f>IF($DI626&gt;=8,INDEX($CL:$CL,$DH626+8),"")</f>
      </c>
      <c r="CV626">
        <f>IF($DI626&gt;=9,INDEX($CL:$CL,$DH626+9),"")</f>
      </c>
      <c r="CW626">
        <f>IF($DI626&gt;=10,INDEX($CL:$CL,$DH626+10),"")</f>
      </c>
      <c r="CX626">
        <f>IF($DI626&gt;=11,INDEX($CL:$CL,$DH626+11),"")</f>
      </c>
      <c r="CY626">
        <f>IF($DI626&gt;=12,INDEX($CL:$CL,$DH626+12),"")</f>
      </c>
      <c r="CZ626">
        <f>IF($DI626&gt;=13,INDEX($CL:$CL,$DH626+13),"")</f>
      </c>
      <c r="DA626">
        <f>IF($DI626&gt;=14,INDEX($CL:$CL,$DH626+14),"")</f>
      </c>
      <c r="DB626">
        <f>IF($DI626&gt;=15,INDEX($CL:$CL,$DH626+15),"")</f>
      </c>
      <c r="DC626">
        <f>IF($DI626&gt;=16,INDEX($CL:$CL,$DH626+16),"")</f>
      </c>
      <c r="DD626">
        <f>IF($DI626&gt;=17,INDEX($CL:$CL,$DH626+17),"")</f>
      </c>
      <c r="DE626">
        <f>IF($DI626&gt;=18,INDEX($CL:$CL,$DH626+18),"")</f>
      </c>
      <c r="DF626">
        <f>IF($DI626&gt;=19,INDEX($CL:$CL,$DH626+19),"")</f>
      </c>
      <c r="DG626">
        <f>IF($DI626&gt;=20,INDEX($CL:$CL,$DH626+20),"")</f>
      </c>
      <c r="DH626">
        <f>IFERROR(MATCH($CK626,$CL$2:$CL$1558,0)+1,0)</f>
      </c>
      <c r="DI626">
        <f>IFERROR(INDEX($CM$2:$CM$1558,MATCH($CK626,$CL$2:$CL$1558,0)),0)</f>
      </c>
      <c r="DJ626">
        <f>IFERROR(INDEX($AQ:$AQ,MATCH($K626,$AP:$AP,0))&amp;"","")</f>
      </c>
      <c r="DN626">
        <f>IF($GQ626&gt;=1,INDEX($DK:$DK,$GP626+1),"")</f>
      </c>
      <c r="DO626">
        <f>IF($GQ626&gt;=2,INDEX($DK:$DK,$GP626+2),"")</f>
      </c>
      <c r="DP626">
        <f>IF($GQ626&gt;=3,INDEX($DK:$DK,$GP626+3),"")</f>
      </c>
      <c r="DQ626">
        <f>IF($GQ626&gt;=4,INDEX($DK:$DK,$GP626+4),"")</f>
      </c>
      <c r="DR626">
        <f>IF($GQ626&gt;=5,INDEX($DK:$DK,$GP626+5),"")</f>
      </c>
      <c r="DS626">
        <f>IF($GQ626&gt;=6,INDEX($DK:$DK,$GP626+6),"")</f>
      </c>
      <c r="DT626">
        <f>IF($GQ626&gt;=7,INDEX($DK:$DK,$GP626+7),"")</f>
      </c>
      <c r="DU626">
        <f>IF($GQ626&gt;=8,INDEX($DK:$DK,$GP626+8),"")</f>
      </c>
      <c r="DV626">
        <f>IF($GQ626&gt;=9,INDEX($DK:$DK,$GP626+9),"")</f>
      </c>
      <c r="DW626">
        <f>IF($GQ626&gt;=10,INDEX($DK:$DK,$GP626+10),"")</f>
      </c>
      <c r="DX626">
        <f>IF($GQ626&gt;=11,INDEX($DK:$DK,$GP626+11),"")</f>
      </c>
      <c r="DY626">
        <f>IF($GQ626&gt;=12,INDEX($DK:$DK,$GP626+12),"")</f>
      </c>
      <c r="DZ626">
        <f>IF($GQ626&gt;=13,INDEX($DK:$DK,$GP626+13),"")</f>
      </c>
      <c r="EA626">
        <f>IF($GQ626&gt;=14,INDEX($DK:$DK,$GP626+14),"")</f>
      </c>
      <c r="EB626">
        <f>IF($GQ626&gt;=15,INDEX($DK:$DK,$GP626+15),"")</f>
      </c>
      <c r="EC626">
        <f>IF($GQ626&gt;=16,INDEX($DK:$DK,$GP626+16),"")</f>
      </c>
      <c r="ED626">
        <f>IF($GQ626&gt;=17,INDEX($DK:$DK,$GP626+17),"")</f>
      </c>
      <c r="EE626">
        <f>IF($GQ626&gt;=18,INDEX($DK:$DK,$GP626+18),"")</f>
      </c>
      <c r="EF626">
        <f>IF($GQ626&gt;=19,INDEX($DK:$DK,$GP626+19),"")</f>
      </c>
      <c r="EG626">
        <f>IF($GQ626&gt;=20,INDEX($DK:$DK,$GP626+20),"")</f>
      </c>
      <c r="EH626">
        <f>IF($GQ626&gt;=21,INDEX($DK:$DK,$GP626+21),"")</f>
      </c>
      <c r="EI626">
        <f>IF($GQ626&gt;=22,INDEX($DK:$DK,$GP626+22),"")</f>
      </c>
      <c r="EJ626">
        <f>IF($GQ626&gt;=23,INDEX($DK:$DK,$GP626+23),"")</f>
      </c>
      <c r="EK626">
        <f>IF($GQ626&gt;=24,INDEX($DK:$DK,$GP626+24),"")</f>
      </c>
      <c r="EL626">
        <f>IF($GQ626&gt;=25,INDEX($DK:$DK,$GP626+25),"")</f>
      </c>
      <c r="EM626">
        <f>IF($GQ626&gt;=26,INDEX($DK:$DK,$GP626+26),"")</f>
      </c>
      <c r="EN626">
        <f>IF($GQ626&gt;=27,INDEX($DK:$DK,$GP626+27),"")</f>
      </c>
      <c r="EO626">
        <f>IF($GQ626&gt;=28,INDEX($DK:$DK,$GP626+28),"")</f>
      </c>
      <c r="EP626">
        <f>IF($GQ626&gt;=29,INDEX($DK:$DK,$GP626+29),"")</f>
      </c>
      <c r="EQ626">
        <f>IF($GQ626&gt;=30,INDEX($DK:$DK,$GP626+30),"")</f>
      </c>
      <c r="ER626">
        <f>IF($GQ626&gt;=31,INDEX($DK:$DK,$GP626+31),"")</f>
      </c>
      <c r="ES626">
        <f>IF($GQ626&gt;=32,INDEX($DK:$DK,$GP626+32),"")</f>
      </c>
      <c r="ET626">
        <f>IF($GQ626&gt;=33,INDEX($DK:$DK,$GP626+33),"")</f>
      </c>
      <c r="EU626">
        <f>IF($GQ626&gt;=34,INDEX($DK:$DK,$GP626+34),"")</f>
      </c>
      <c r="EV626">
        <f>IF($GQ626&gt;=35,INDEX($DK:$DK,$GP626+35),"")</f>
      </c>
      <c r="EW626">
        <f>IF($GQ626&gt;=36,INDEX($DK:$DK,$GP626+36),"")</f>
      </c>
      <c r="EX626">
        <f>IF($GQ626&gt;=37,INDEX($DK:$DK,$GP626+37),"")</f>
      </c>
      <c r="EY626">
        <f>IF($GQ626&gt;=38,INDEX($DK:$DK,$GP626+38),"")</f>
      </c>
      <c r="EZ626">
        <f>IF($GQ626&gt;=39,INDEX($DK:$DK,$GP626+39),"")</f>
      </c>
      <c r="FA626">
        <f>IF($GQ626&gt;=40,INDEX($DK:$DK,$GP626+40),"")</f>
      </c>
      <c r="FB626">
        <f>IF($GQ626&gt;=1,INDEX($DL:$DL,$GP626+1),"")</f>
      </c>
      <c r="FC626">
        <f>IF($GQ626&gt;=2,INDEX($DL:$DL,$GP626+2),"")</f>
      </c>
      <c r="FD626">
        <f>IF($GQ626&gt;=3,INDEX($DL:$DL,$GP626+3),"")</f>
      </c>
      <c r="FE626">
        <f>IF($GQ626&gt;=4,INDEX($DL:$DL,$GP626+4),"")</f>
      </c>
      <c r="FF626">
        <f>IF($GQ626&gt;=5,INDEX($DL:$DL,$GP626+5),"")</f>
      </c>
      <c r="FG626">
        <f>IF($GQ626&gt;=6,INDEX($DL:$DL,$GP626+6),"")</f>
      </c>
      <c r="FH626">
        <f>IF($GQ626&gt;=7,INDEX($DL:$DL,$GP626+7),"")</f>
      </c>
      <c r="FI626">
        <f>IF($GQ626&gt;=8,INDEX($DL:$DL,$GP626+8),"")</f>
      </c>
      <c r="FJ626">
        <f>IF($GQ626&gt;=9,INDEX($DL:$DL,$GP626+9),"")</f>
      </c>
      <c r="FK626">
        <f>IF($GQ626&gt;=10,INDEX($DL:$DL,$GP626+10),"")</f>
      </c>
      <c r="FL626">
        <f>IF($GQ626&gt;=11,INDEX($DL:$DL,$GP626+11),"")</f>
      </c>
      <c r="FM626">
        <f>IF($GQ626&gt;=12,INDEX($DL:$DL,$GP626+12),"")</f>
      </c>
      <c r="FN626">
        <f>IF($GQ626&gt;=13,INDEX($DL:$DL,$GP626+13),"")</f>
      </c>
      <c r="FO626">
        <f>IF($GQ626&gt;=14,INDEX($DL:$DL,$GP626+14),"")</f>
      </c>
      <c r="FP626">
        <f>IF($GQ626&gt;=15,INDEX($DL:$DL,$GP626+15),"")</f>
      </c>
      <c r="FQ626">
        <f>IF($GQ626&gt;=16,INDEX($DL:$DL,$GP626+16),"")</f>
      </c>
      <c r="FR626">
        <f>IF($GQ626&gt;=17,INDEX($DL:$DL,$GP626+17),"")</f>
      </c>
      <c r="FS626">
        <f>IF($GQ626&gt;=18,INDEX($DL:$DL,$GP626+18),"")</f>
      </c>
      <c r="FT626">
        <f>IF($GQ626&gt;=19,INDEX($DL:$DL,$GP626+19),"")</f>
      </c>
      <c r="FU626">
        <f>IF($GQ626&gt;=20,INDEX($DL:$DL,$GP626+20),"")</f>
      </c>
      <c r="FV626">
        <f>IF($GQ626&gt;=21,INDEX($DL:$DL,$GP626+21),"")</f>
      </c>
      <c r="FW626">
        <f>IF($GQ626&gt;=22,INDEX($DL:$DL,$GP626+22),"")</f>
      </c>
      <c r="FX626">
        <f>IF($GQ626&gt;=23,INDEX($DL:$DL,$GP626+23),"")</f>
      </c>
      <c r="FY626">
        <f>IF($GQ626&gt;=24,INDEX($DL:$DL,$GP626+24),"")</f>
      </c>
      <c r="FZ626">
        <f>IF($GQ626&gt;=25,INDEX($DL:$DL,$GP626+25),"")</f>
      </c>
      <c r="GA626">
        <f>IF($GQ626&gt;=26,INDEX($DL:$DL,$GP626+26),"")</f>
      </c>
      <c r="GB626">
        <f>IF($GQ626&gt;=27,INDEX($DL:$DL,$GP626+27),"")</f>
      </c>
      <c r="GC626">
        <f>IF($GQ626&gt;=28,INDEX($DL:$DL,$GP626+28),"")</f>
      </c>
      <c r="GD626">
        <f>IF($GQ626&gt;=29,INDEX($DL:$DL,$GP626+29),"")</f>
      </c>
      <c r="GE626">
        <f>IF($GQ626&gt;=30,INDEX($DL:$DL,$GP626+30),"")</f>
      </c>
      <c r="GF626">
        <f>IF($GQ626&gt;=31,INDEX($DL:$DL,$GP626+31),"")</f>
      </c>
      <c r="GG626">
        <f>IF($GQ626&gt;=32,INDEX($DL:$DL,$GP626+32),"")</f>
      </c>
      <c r="GH626">
        <f>IF($GQ626&gt;=33,INDEX($DL:$DL,$GP626+33),"")</f>
      </c>
      <c r="GI626">
        <f>IF($GQ626&gt;=34,INDEX($DL:$DL,$GP626+34),"")</f>
      </c>
      <c r="GJ626">
        <f>IF($GQ626&gt;=35,INDEX($DL:$DL,$GP626+35),"")</f>
      </c>
      <c r="GK626">
        <f>IF($GQ626&gt;=36,INDEX($DL:$DL,$GP626+36),"")</f>
      </c>
      <c r="GL626">
        <f>IF($GQ626&gt;=37,INDEX($DL:$DL,$GP626+37),"")</f>
      </c>
      <c r="GM626">
        <f>IF($GQ626&gt;=38,INDEX($DL:$DL,$GP626+38),"")</f>
      </c>
      <c r="GN626">
        <f>IF($GQ626&gt;=39,INDEX($DL:$DL,$GP626+39),"")</f>
      </c>
      <c r="GO626">
        <f>IF($GQ626&gt;=40,INDEX($DL:$DL,$GP626+40),"")</f>
      </c>
      <c r="GP626">
        <f>IFERROR(MATCH($DJ626,$DK$2:$DK$148,0)+1,0)</f>
      </c>
      <c r="GQ626">
        <f>IFERROR(INDEX($DM$2:$DM$148,MATCH($DJ626,$DK$2:$DK$148,0)),0)</f>
      </c>
      <c r="GR626">
        <f>IFERROR(MATCH($L626,$DN$626:$FA$626,0),0)</f>
      </c>
      <c r="GS626">
        <f>IF($GR626&gt;0,INDEX($FB$626:$GO$626,$GR626),"")</f>
      </c>
      <c r="GV626">
        <f>IF($JE626&gt;=1,INDEX($GT:$GT,$JD626+1),"")</f>
      </c>
      <c r="GW626">
        <f>IF($JE626&gt;=2,INDEX($GT:$GT,$JD626+2),"")</f>
      </c>
      <c r="GX626">
        <f>IF($JE626&gt;=3,INDEX($GT:$GT,$JD626+3),"")</f>
      </c>
      <c r="GY626">
        <f>IF($JE626&gt;=4,INDEX($GT:$GT,$JD626+4),"")</f>
      </c>
      <c r="GZ626">
        <f>IF($JE626&gt;=5,INDEX($GT:$GT,$JD626+5),"")</f>
      </c>
      <c r="HA626">
        <f>IF($JE626&gt;=6,INDEX($GT:$GT,$JD626+6),"")</f>
      </c>
      <c r="HB626">
        <f>IF($JE626&gt;=7,INDEX($GT:$GT,$JD626+7),"")</f>
      </c>
      <c r="HC626">
        <f>IF($JE626&gt;=8,INDEX($GT:$GT,$JD626+8),"")</f>
      </c>
      <c r="HD626">
        <f>IF($JE626&gt;=9,INDEX($GT:$GT,$JD626+9),"")</f>
      </c>
      <c r="HE626">
        <f>IF($JE626&gt;=10,INDEX($GT:$GT,$JD626+10),"")</f>
      </c>
      <c r="HF626">
        <f>IF($JE626&gt;=11,INDEX($GT:$GT,$JD626+11),"")</f>
      </c>
      <c r="HG626">
        <f>IF($JE626&gt;=12,INDEX($GT:$GT,$JD626+12),"")</f>
      </c>
      <c r="HH626">
        <f>IF($JE626&gt;=13,INDEX($GT:$GT,$JD626+13),"")</f>
      </c>
      <c r="HI626">
        <f>IF($JE626&gt;=14,INDEX($GT:$GT,$JD626+14),"")</f>
      </c>
      <c r="HJ626">
        <f>IF($JE626&gt;=15,INDEX($GT:$GT,$JD626+15),"")</f>
      </c>
      <c r="HK626">
        <f>IF($JE626&gt;=16,INDEX($GT:$GT,$JD626+16),"")</f>
      </c>
      <c r="HL626">
        <f>IF($JE626&gt;=17,INDEX($GT:$GT,$JD626+17),"")</f>
      </c>
      <c r="HM626">
        <f>IF($JE626&gt;=18,INDEX($GT:$GT,$JD626+18),"")</f>
      </c>
      <c r="HN626">
        <f>IF($JE626&gt;=19,INDEX($GT:$GT,$JD626+19),"")</f>
      </c>
      <c r="HO626">
        <f>IF($JE626&gt;=20,INDEX($GT:$GT,$JD626+20),"")</f>
      </c>
      <c r="HP626">
        <f>IF($JE626&gt;=21,INDEX($GT:$GT,$JD626+21),"")</f>
      </c>
      <c r="HQ626">
        <f>IF($JE626&gt;=22,INDEX($GT:$GT,$JD626+22),"")</f>
      </c>
      <c r="HR626">
        <f>IF($JE626&gt;=23,INDEX($GT:$GT,$JD626+23),"")</f>
      </c>
      <c r="HS626">
        <f>IF($JE626&gt;=24,INDEX($GT:$GT,$JD626+24),"")</f>
      </c>
      <c r="HT626">
        <f>IF($JE626&gt;=25,INDEX($GT:$GT,$JD626+25),"")</f>
      </c>
      <c r="HU626">
        <f>IF($JE626&gt;=26,INDEX($GT:$GT,$JD626+26),"")</f>
      </c>
      <c r="HV626">
        <f>IF($JE626&gt;=27,INDEX($GT:$GT,$JD626+27),"")</f>
      </c>
      <c r="HW626">
        <f>IF($JE626&gt;=28,INDEX($GT:$GT,$JD626+28),"")</f>
      </c>
      <c r="HX626">
        <f>IF($JE626&gt;=29,INDEX($GT:$GT,$JD626+29),"")</f>
      </c>
      <c r="HY626">
        <f>IF($JE626&gt;=30,INDEX($GT:$GT,$JD626+30),"")</f>
      </c>
      <c r="HZ626">
        <f>IF($JE626&gt;=31,INDEX($GT:$GT,$JD626+31),"")</f>
      </c>
      <c r="IA626">
        <f>IF($JE626&gt;=32,INDEX($GT:$GT,$JD626+32),"")</f>
      </c>
      <c r="IB626">
        <f>IF($JE626&gt;=33,INDEX($GT:$GT,$JD626+33),"")</f>
      </c>
      <c r="IC626">
        <f>IF($JE626&gt;=34,INDEX($GT:$GT,$JD626+34),"")</f>
      </c>
      <c r="ID626">
        <f>IF($JE626&gt;=35,INDEX($GT:$GT,$JD626+35),"")</f>
      </c>
      <c r="IE626">
        <f>IF($JE626&gt;=36,INDEX($GT:$GT,$JD626+36),"")</f>
      </c>
      <c r="IF626">
        <f>IF($JE626&gt;=37,INDEX($GT:$GT,$JD626+37),"")</f>
      </c>
      <c r="IG626">
        <f>IF($JE626&gt;=38,INDEX($GT:$GT,$JD626+38),"")</f>
      </c>
      <c r="IH626">
        <f>IF($JE626&gt;=39,INDEX($GT:$GT,$JD626+39),"")</f>
      </c>
      <c r="II626">
        <f>IF($JE626&gt;=40,INDEX($GT:$GT,$JD626+40),"")</f>
      </c>
      <c r="IJ626">
        <f>IF($JE626&gt;=41,INDEX($GT:$GT,$JD626+41),"")</f>
      </c>
      <c r="IK626">
        <f>IF($JE626&gt;=42,INDEX($GT:$GT,$JD626+42),"")</f>
      </c>
      <c r="IL626">
        <f>IF($JE626&gt;=43,INDEX($GT:$GT,$JD626+43),"")</f>
      </c>
      <c r="IM626">
        <f>IF($JE626&gt;=44,INDEX($GT:$GT,$JD626+44),"")</f>
      </c>
      <c r="IN626">
        <f>IF($JE626&gt;=45,INDEX($GT:$GT,$JD626+45),"")</f>
      </c>
      <c r="IO626">
        <f>IF($JE626&gt;=46,INDEX($GT:$GT,$JD626+46),"")</f>
      </c>
      <c r="IP626">
        <f>IF($JE626&gt;=47,INDEX($GT:$GT,$JD626+47),"")</f>
      </c>
      <c r="IQ626">
        <f>IF($JE626&gt;=48,INDEX($GT:$GT,$JD626+48),"")</f>
      </c>
      <c r="IR626">
        <f>IF($JE626&gt;=49,INDEX($GT:$GT,$JD626+49),"")</f>
      </c>
      <c r="IS626">
        <f>IF($JE626&gt;=50,INDEX($GT:$GT,$JD626+50),"")</f>
      </c>
      <c r="IT626">
        <f>IF($JE626&gt;=51,INDEX($GT:$GT,$JD626+51),"")</f>
      </c>
      <c r="IU626">
        <f>IF($JE626&gt;=52,INDEX($GT:$GT,$JD626+52),"")</f>
      </c>
      <c r="IV626">
        <f>IF($JE626&gt;=53,INDEX($GT:$GT,$JD626+53),"")</f>
      </c>
      <c r="IW626">
        <f>IF($JE626&gt;=54,INDEX($GT:$GT,$JD626+54),"")</f>
      </c>
      <c r="IX626">
        <f>IF($JE626&gt;=55,INDEX($GT:$GT,$JD626+55),"")</f>
      </c>
      <c r="IY626">
        <f>IF($JE626&gt;=56,INDEX($GT:$GT,$JD626+56),"")</f>
      </c>
      <c r="IZ626">
        <f>IF($JE626&gt;=57,INDEX($GT:$GT,$JD626+57),"")</f>
      </c>
      <c r="JA626">
        <f>IF($JE626&gt;=58,INDEX($GT:$GT,$JD626+58),"")</f>
      </c>
      <c r="JB626">
        <f>IF($JE626&gt;=59,INDEX($GT:$GT,$JD626+59),"")</f>
      </c>
      <c r="JC626">
        <f>IF($JE626&gt;=60,INDEX($GT:$GT,$JD626+60),"")</f>
      </c>
      <c r="JD626">
        <f>IFERROR(MATCH($GS626,$GT$2:$GT$322,0)+1,0)</f>
      </c>
      <c r="JE626">
        <f>IFERROR(INDEX($GU$2:$GU$322,MATCH($GS626,$GT$2:$GT$322,0)),0)</f>
      </c>
      <c r="JF626" t="s">
        <v>28</v>
      </c>
      <c r="JG626" t="s">
        <v>28</v>
      </c>
    </row>
    <row r="627" spans="1:267" x14ac:dyDescent="0.25">
      <c r="J627" s="1"/>
      <c r="K627" s="1"/>
      <c r="L627" s="1"/>
      <c r="M627" s="1"/>
      <c r="N627" s="1">
        <f>IFERROR(IF(FIND(" - ",$J627)&gt;0,MID($J627,FIND(" - ",$J627)+3,LEN($J627)),""),"")</f>
      </c>
      <c r="P627" s="1"/>
      <c r="S627" t="s">
        <v>28</v>
      </c>
      <c r="U627">
        <f>IF(OR($S627="",$T627=""),"",IFERROR($S627/$T627,0))</f>
      </c>
      <c r="V627">
        <f>IF($S627="","",
IF($K627="","",
IF(ISNUMBER(SEARCH("exempt",LOWER($K627))),0,
$S627*(VALUE(SUBSTITUTE($K627,"%",""))/100))))</f>
      </c>
      <c r="AB627">
        <f>IF($S627="","",
SUM($S627,$V627,$Z627,$W627,$Y627)-
IF($AA627="",0,VALUE($AA627)))</f>
      </c>
      <c r="AJ627" t="s">
        <v>1337</v>
      </c>
      <c r="AR627">
        <f>IFERROR(LEFT($J627,FIND(" - ",$J627)-1),$J627)</f>
      </c>
      <c r="AU627">
        <f>IF($CJ627&gt;=1,INDEX($AS:$AS,$CI627+1),"")</f>
      </c>
      <c r="AV627">
        <f>IF($CJ627&gt;=2,INDEX($AS:$AS,$CI627+2),"")</f>
      </c>
      <c r="AW627">
        <f>IF($CJ627&gt;=3,INDEX($AS:$AS,$CI627+3),"")</f>
      </c>
      <c r="AX627">
        <f>IF($CJ627&gt;=4,INDEX($AS:$AS,$CI627+4),"")</f>
      </c>
      <c r="AY627">
        <f>IF($CJ627&gt;=5,INDEX($AS:$AS,$CI627+5),"")</f>
      </c>
      <c r="AZ627">
        <f>IF($CJ627&gt;=6,INDEX($AS:$AS,$CI627+6),"")</f>
      </c>
      <c r="BA627">
        <f>IF($CJ627&gt;=7,INDEX($AS:$AS,$CI627+7),"")</f>
      </c>
      <c r="BB627">
        <f>IF($CJ627&gt;=8,INDEX($AS:$AS,$CI627+8),"")</f>
      </c>
      <c r="BC627">
        <f>IF($CJ627&gt;=9,INDEX($AS:$AS,$CI627+9),"")</f>
      </c>
      <c r="BD627">
        <f>IF($CJ627&gt;=10,INDEX($AS:$AS,$CI627+10),"")</f>
      </c>
      <c r="BE627">
        <f>IF($CJ627&gt;=11,INDEX($AS:$AS,$CI627+11),"")</f>
      </c>
      <c r="BF627">
        <f>IF($CJ627&gt;=12,INDEX($AS:$AS,$CI627+12),"")</f>
      </c>
      <c r="BG627">
        <f>IF($CJ627&gt;=13,INDEX($AS:$AS,$CI627+13),"")</f>
      </c>
      <c r="BH627">
        <f>IF($CJ627&gt;=14,INDEX($AS:$AS,$CI627+14),"")</f>
      </c>
      <c r="BI627">
        <f>IF($CJ627&gt;=15,INDEX($AS:$AS,$CI627+15),"")</f>
      </c>
      <c r="BJ627">
        <f>IF($CJ627&gt;=16,INDEX($AS:$AS,$CI627+16),"")</f>
      </c>
      <c r="BK627">
        <f>IF($CJ627&gt;=17,INDEX($AS:$AS,$CI627+17),"")</f>
      </c>
      <c r="BL627">
        <f>IF($CJ627&gt;=18,INDEX($AS:$AS,$CI627+18),"")</f>
      </c>
      <c r="BM627">
        <f>IF($CJ627&gt;=19,INDEX($AS:$AS,$CI627+19),"")</f>
      </c>
      <c r="BN627">
        <f>IF($CJ627&gt;=20,INDEX($AS:$AS,$CI627+20),"")</f>
      </c>
      <c r="BO627">
        <f>IF($CJ627&gt;=21,INDEX($AS:$AS,$CI627+21),"")</f>
      </c>
      <c r="BP627">
        <f>IF($CJ627&gt;=22,INDEX($AS:$AS,$CI627+22),"")</f>
      </c>
      <c r="BQ627">
        <f>IF($CJ627&gt;=23,INDEX($AS:$AS,$CI627+23),"")</f>
      </c>
      <c r="BR627">
        <f>IF($CJ627&gt;=24,INDEX($AS:$AS,$CI627+24),"")</f>
      </c>
      <c r="BS627">
        <f>IF($CJ627&gt;=25,INDEX($AS:$AS,$CI627+25),"")</f>
      </c>
      <c r="BT627">
        <f>IF($CJ627&gt;=26,INDEX($AS:$AS,$CI627+26),"")</f>
      </c>
      <c r="BU627">
        <f>IF($CJ627&gt;=27,INDEX($AS:$AS,$CI627+27),"")</f>
      </c>
      <c r="BV627">
        <f>IF($CJ627&gt;=28,INDEX($AS:$AS,$CI627+28),"")</f>
      </c>
      <c r="BW627">
        <f>IF($CJ627&gt;=29,INDEX($AS:$AS,$CI627+29),"")</f>
      </c>
      <c r="BX627">
        <f>IF($CJ627&gt;=30,INDEX($AS:$AS,$CI627+30),"")</f>
      </c>
      <c r="BY627">
        <f>IF($CJ627&gt;=31,INDEX($AS:$AS,$CI627+31),"")</f>
      </c>
      <c r="BZ627">
        <f>IF($CJ627&gt;=32,INDEX($AS:$AS,$CI627+32),"")</f>
      </c>
      <c r="CA627">
        <f>IF($CJ627&gt;=33,INDEX($AS:$AS,$CI627+33),"")</f>
      </c>
      <c r="CB627">
        <f>IF($CJ627&gt;=34,INDEX($AS:$AS,$CI627+34),"")</f>
      </c>
      <c r="CC627">
        <f>IF($CJ627&gt;=35,INDEX($AS:$AS,$CI627+35),"")</f>
      </c>
      <c r="CD627">
        <f>IF($CJ627&gt;=36,INDEX($AS:$AS,$CI627+36),"")</f>
      </c>
      <c r="CE627">
        <f>IF($CJ627&gt;=37,INDEX($AS:$AS,$CI627+37),"")</f>
      </c>
      <c r="CF627">
        <f>IF($CJ627&gt;=38,INDEX($AS:$AS,$CI627+38),"")</f>
      </c>
      <c r="CG627">
        <f>IF($CJ627&gt;=39,INDEX($AS:$AS,$CI627+39),"")</f>
      </c>
      <c r="CH627">
        <f>IF($CJ627&gt;=40,INDEX($AS:$AS,$CI627+40),"")</f>
      </c>
      <c r="CI627">
        <f>IFERROR(MATCH($AR627,$AS$2:$AS$133,0)+1,0)</f>
      </c>
      <c r="CJ627">
        <f>IFERROR(INDEX($AT$2:$AT$133,MATCH($AR627,$AS$2:$AS$133,0)),0)</f>
      </c>
      <c r="CK627">
        <f>IFERROR(LEFT($O627,FIND(" - ",$O627)-1),$O627)</f>
      </c>
      <c r="CL627" t="s">
        <v>113</v>
      </c>
      <c r="CN627">
        <f>IF($DI627&gt;=1,INDEX($CL:$CL,$DH627+1),"")</f>
      </c>
      <c r="CO627">
        <f>IF($DI627&gt;=2,INDEX($CL:$CL,$DH627+2),"")</f>
      </c>
      <c r="CP627">
        <f>IF($DI627&gt;=3,INDEX($CL:$CL,$DH627+3),"")</f>
      </c>
      <c r="CQ627">
        <f>IF($DI627&gt;=4,INDEX($CL:$CL,$DH627+4),"")</f>
      </c>
      <c r="CR627">
        <f>IF($DI627&gt;=5,INDEX($CL:$CL,$DH627+5),"")</f>
      </c>
      <c r="CS627">
        <f>IF($DI627&gt;=6,INDEX($CL:$CL,$DH627+6),"")</f>
      </c>
      <c r="CT627">
        <f>IF($DI627&gt;=7,INDEX($CL:$CL,$DH627+7),"")</f>
      </c>
      <c r="CU627">
        <f>IF($DI627&gt;=8,INDEX($CL:$CL,$DH627+8),"")</f>
      </c>
      <c r="CV627">
        <f>IF($DI627&gt;=9,INDEX($CL:$CL,$DH627+9),"")</f>
      </c>
      <c r="CW627">
        <f>IF($DI627&gt;=10,INDEX($CL:$CL,$DH627+10),"")</f>
      </c>
      <c r="CX627">
        <f>IF($DI627&gt;=11,INDEX($CL:$CL,$DH627+11),"")</f>
      </c>
      <c r="CY627">
        <f>IF($DI627&gt;=12,INDEX($CL:$CL,$DH627+12),"")</f>
      </c>
      <c r="CZ627">
        <f>IF($DI627&gt;=13,INDEX($CL:$CL,$DH627+13),"")</f>
      </c>
      <c r="DA627">
        <f>IF($DI627&gt;=14,INDEX($CL:$CL,$DH627+14),"")</f>
      </c>
      <c r="DB627">
        <f>IF($DI627&gt;=15,INDEX($CL:$CL,$DH627+15),"")</f>
      </c>
      <c r="DC627">
        <f>IF($DI627&gt;=16,INDEX($CL:$CL,$DH627+16),"")</f>
      </c>
      <c r="DD627">
        <f>IF($DI627&gt;=17,INDEX($CL:$CL,$DH627+17),"")</f>
      </c>
      <c r="DE627">
        <f>IF($DI627&gt;=18,INDEX($CL:$CL,$DH627+18),"")</f>
      </c>
      <c r="DF627">
        <f>IF($DI627&gt;=19,INDEX($CL:$CL,$DH627+19),"")</f>
      </c>
      <c r="DG627">
        <f>IF($DI627&gt;=20,INDEX($CL:$CL,$DH627+20),"")</f>
      </c>
      <c r="DH627">
        <f>IFERROR(MATCH($CK627,$CL$2:$CL$1558,0)+1,0)</f>
      </c>
      <c r="DI627">
        <f>IFERROR(INDEX($CM$2:$CM$1558,MATCH($CK627,$CL$2:$CL$1558,0)),0)</f>
      </c>
      <c r="DJ627">
        <f>IFERROR(INDEX($AQ:$AQ,MATCH($K627,$AP:$AP,0))&amp;"","")</f>
      </c>
      <c r="DN627">
        <f>IF($GQ627&gt;=1,INDEX($DK:$DK,$GP627+1),"")</f>
      </c>
      <c r="DO627">
        <f>IF($GQ627&gt;=2,INDEX($DK:$DK,$GP627+2),"")</f>
      </c>
      <c r="DP627">
        <f>IF($GQ627&gt;=3,INDEX($DK:$DK,$GP627+3),"")</f>
      </c>
      <c r="DQ627">
        <f>IF($GQ627&gt;=4,INDEX($DK:$DK,$GP627+4),"")</f>
      </c>
      <c r="DR627">
        <f>IF($GQ627&gt;=5,INDEX($DK:$DK,$GP627+5),"")</f>
      </c>
      <c r="DS627">
        <f>IF($GQ627&gt;=6,INDEX($DK:$DK,$GP627+6),"")</f>
      </c>
      <c r="DT627">
        <f>IF($GQ627&gt;=7,INDEX($DK:$DK,$GP627+7),"")</f>
      </c>
      <c r="DU627">
        <f>IF($GQ627&gt;=8,INDEX($DK:$DK,$GP627+8),"")</f>
      </c>
      <c r="DV627">
        <f>IF($GQ627&gt;=9,INDEX($DK:$DK,$GP627+9),"")</f>
      </c>
      <c r="DW627">
        <f>IF($GQ627&gt;=10,INDEX($DK:$DK,$GP627+10),"")</f>
      </c>
      <c r="DX627">
        <f>IF($GQ627&gt;=11,INDEX($DK:$DK,$GP627+11),"")</f>
      </c>
      <c r="DY627">
        <f>IF($GQ627&gt;=12,INDEX($DK:$DK,$GP627+12),"")</f>
      </c>
      <c r="DZ627">
        <f>IF($GQ627&gt;=13,INDEX($DK:$DK,$GP627+13),"")</f>
      </c>
      <c r="EA627">
        <f>IF($GQ627&gt;=14,INDEX($DK:$DK,$GP627+14),"")</f>
      </c>
      <c r="EB627">
        <f>IF($GQ627&gt;=15,INDEX($DK:$DK,$GP627+15),"")</f>
      </c>
      <c r="EC627">
        <f>IF($GQ627&gt;=16,INDEX($DK:$DK,$GP627+16),"")</f>
      </c>
      <c r="ED627">
        <f>IF($GQ627&gt;=17,INDEX($DK:$DK,$GP627+17),"")</f>
      </c>
      <c r="EE627">
        <f>IF($GQ627&gt;=18,INDEX($DK:$DK,$GP627+18),"")</f>
      </c>
      <c r="EF627">
        <f>IF($GQ627&gt;=19,INDEX($DK:$DK,$GP627+19),"")</f>
      </c>
      <c r="EG627">
        <f>IF($GQ627&gt;=20,INDEX($DK:$DK,$GP627+20),"")</f>
      </c>
      <c r="EH627">
        <f>IF($GQ627&gt;=21,INDEX($DK:$DK,$GP627+21),"")</f>
      </c>
      <c r="EI627">
        <f>IF($GQ627&gt;=22,INDEX($DK:$DK,$GP627+22),"")</f>
      </c>
      <c r="EJ627">
        <f>IF($GQ627&gt;=23,INDEX($DK:$DK,$GP627+23),"")</f>
      </c>
      <c r="EK627">
        <f>IF($GQ627&gt;=24,INDEX($DK:$DK,$GP627+24),"")</f>
      </c>
      <c r="EL627">
        <f>IF($GQ627&gt;=25,INDEX($DK:$DK,$GP627+25),"")</f>
      </c>
      <c r="EM627">
        <f>IF($GQ627&gt;=26,INDEX($DK:$DK,$GP627+26),"")</f>
      </c>
      <c r="EN627">
        <f>IF($GQ627&gt;=27,INDEX($DK:$DK,$GP627+27),"")</f>
      </c>
      <c r="EO627">
        <f>IF($GQ627&gt;=28,INDEX($DK:$DK,$GP627+28),"")</f>
      </c>
      <c r="EP627">
        <f>IF($GQ627&gt;=29,INDEX($DK:$DK,$GP627+29),"")</f>
      </c>
      <c r="EQ627">
        <f>IF($GQ627&gt;=30,INDEX($DK:$DK,$GP627+30),"")</f>
      </c>
      <c r="ER627">
        <f>IF($GQ627&gt;=31,INDEX($DK:$DK,$GP627+31),"")</f>
      </c>
      <c r="ES627">
        <f>IF($GQ627&gt;=32,INDEX($DK:$DK,$GP627+32),"")</f>
      </c>
      <c r="ET627">
        <f>IF($GQ627&gt;=33,INDEX($DK:$DK,$GP627+33),"")</f>
      </c>
      <c r="EU627">
        <f>IF($GQ627&gt;=34,INDEX($DK:$DK,$GP627+34),"")</f>
      </c>
      <c r="EV627">
        <f>IF($GQ627&gt;=35,INDEX($DK:$DK,$GP627+35),"")</f>
      </c>
      <c r="EW627">
        <f>IF($GQ627&gt;=36,INDEX($DK:$DK,$GP627+36),"")</f>
      </c>
      <c r="EX627">
        <f>IF($GQ627&gt;=37,INDEX($DK:$DK,$GP627+37),"")</f>
      </c>
      <c r="EY627">
        <f>IF($GQ627&gt;=38,INDEX($DK:$DK,$GP627+38),"")</f>
      </c>
      <c r="EZ627">
        <f>IF($GQ627&gt;=39,INDEX($DK:$DK,$GP627+39),"")</f>
      </c>
      <c r="FA627">
        <f>IF($GQ627&gt;=40,INDEX($DK:$DK,$GP627+40),"")</f>
      </c>
      <c r="FB627">
        <f>IF($GQ627&gt;=1,INDEX($DL:$DL,$GP627+1),"")</f>
      </c>
      <c r="FC627">
        <f>IF($GQ627&gt;=2,INDEX($DL:$DL,$GP627+2),"")</f>
      </c>
      <c r="FD627">
        <f>IF($GQ627&gt;=3,INDEX($DL:$DL,$GP627+3),"")</f>
      </c>
      <c r="FE627">
        <f>IF($GQ627&gt;=4,INDEX($DL:$DL,$GP627+4),"")</f>
      </c>
      <c r="FF627">
        <f>IF($GQ627&gt;=5,INDEX($DL:$DL,$GP627+5),"")</f>
      </c>
      <c r="FG627">
        <f>IF($GQ627&gt;=6,INDEX($DL:$DL,$GP627+6),"")</f>
      </c>
      <c r="FH627">
        <f>IF($GQ627&gt;=7,INDEX($DL:$DL,$GP627+7),"")</f>
      </c>
      <c r="FI627">
        <f>IF($GQ627&gt;=8,INDEX($DL:$DL,$GP627+8),"")</f>
      </c>
      <c r="FJ627">
        <f>IF($GQ627&gt;=9,INDEX($DL:$DL,$GP627+9),"")</f>
      </c>
      <c r="FK627">
        <f>IF($GQ627&gt;=10,INDEX($DL:$DL,$GP627+10),"")</f>
      </c>
      <c r="FL627">
        <f>IF($GQ627&gt;=11,INDEX($DL:$DL,$GP627+11),"")</f>
      </c>
      <c r="FM627">
        <f>IF($GQ627&gt;=12,INDEX($DL:$DL,$GP627+12),"")</f>
      </c>
      <c r="FN627">
        <f>IF($GQ627&gt;=13,INDEX($DL:$DL,$GP627+13),"")</f>
      </c>
      <c r="FO627">
        <f>IF($GQ627&gt;=14,INDEX($DL:$DL,$GP627+14),"")</f>
      </c>
      <c r="FP627">
        <f>IF($GQ627&gt;=15,INDEX($DL:$DL,$GP627+15),"")</f>
      </c>
      <c r="FQ627">
        <f>IF($GQ627&gt;=16,INDEX($DL:$DL,$GP627+16),"")</f>
      </c>
      <c r="FR627">
        <f>IF($GQ627&gt;=17,INDEX($DL:$DL,$GP627+17),"")</f>
      </c>
      <c r="FS627">
        <f>IF($GQ627&gt;=18,INDEX($DL:$DL,$GP627+18),"")</f>
      </c>
      <c r="FT627">
        <f>IF($GQ627&gt;=19,INDEX($DL:$DL,$GP627+19),"")</f>
      </c>
      <c r="FU627">
        <f>IF($GQ627&gt;=20,INDEX($DL:$DL,$GP627+20),"")</f>
      </c>
      <c r="FV627">
        <f>IF($GQ627&gt;=21,INDEX($DL:$DL,$GP627+21),"")</f>
      </c>
      <c r="FW627">
        <f>IF($GQ627&gt;=22,INDEX($DL:$DL,$GP627+22),"")</f>
      </c>
      <c r="FX627">
        <f>IF($GQ627&gt;=23,INDEX($DL:$DL,$GP627+23),"")</f>
      </c>
      <c r="FY627">
        <f>IF($GQ627&gt;=24,INDEX($DL:$DL,$GP627+24),"")</f>
      </c>
      <c r="FZ627">
        <f>IF($GQ627&gt;=25,INDEX($DL:$DL,$GP627+25),"")</f>
      </c>
      <c r="GA627">
        <f>IF($GQ627&gt;=26,INDEX($DL:$DL,$GP627+26),"")</f>
      </c>
      <c r="GB627">
        <f>IF($GQ627&gt;=27,INDEX($DL:$DL,$GP627+27),"")</f>
      </c>
      <c r="GC627">
        <f>IF($GQ627&gt;=28,INDEX($DL:$DL,$GP627+28),"")</f>
      </c>
      <c r="GD627">
        <f>IF($GQ627&gt;=29,INDEX($DL:$DL,$GP627+29),"")</f>
      </c>
      <c r="GE627">
        <f>IF($GQ627&gt;=30,INDEX($DL:$DL,$GP627+30),"")</f>
      </c>
      <c r="GF627">
        <f>IF($GQ627&gt;=31,INDEX($DL:$DL,$GP627+31),"")</f>
      </c>
      <c r="GG627">
        <f>IF($GQ627&gt;=32,INDEX($DL:$DL,$GP627+32),"")</f>
      </c>
      <c r="GH627">
        <f>IF($GQ627&gt;=33,INDEX($DL:$DL,$GP627+33),"")</f>
      </c>
      <c r="GI627">
        <f>IF($GQ627&gt;=34,INDEX($DL:$DL,$GP627+34),"")</f>
      </c>
      <c r="GJ627">
        <f>IF($GQ627&gt;=35,INDEX($DL:$DL,$GP627+35),"")</f>
      </c>
      <c r="GK627">
        <f>IF($GQ627&gt;=36,INDEX($DL:$DL,$GP627+36),"")</f>
      </c>
      <c r="GL627">
        <f>IF($GQ627&gt;=37,INDEX($DL:$DL,$GP627+37),"")</f>
      </c>
      <c r="GM627">
        <f>IF($GQ627&gt;=38,INDEX($DL:$DL,$GP627+38),"")</f>
      </c>
      <c r="GN627">
        <f>IF($GQ627&gt;=39,INDEX($DL:$DL,$GP627+39),"")</f>
      </c>
      <c r="GO627">
        <f>IF($GQ627&gt;=40,INDEX($DL:$DL,$GP627+40),"")</f>
      </c>
      <c r="GP627">
        <f>IFERROR(MATCH($DJ627,$DK$2:$DK$148,0)+1,0)</f>
      </c>
      <c r="GQ627">
        <f>IFERROR(INDEX($DM$2:$DM$148,MATCH($DJ627,$DK$2:$DK$148,0)),0)</f>
      </c>
      <c r="GR627">
        <f>IFERROR(MATCH($L627,$DN$627:$FA$627,0),0)</f>
      </c>
      <c r="GS627">
        <f>IF($GR627&gt;0,INDEX($FB$627:$GO$627,$GR627),"")</f>
      </c>
      <c r="GV627">
        <f>IF($JE627&gt;=1,INDEX($GT:$GT,$JD627+1),"")</f>
      </c>
      <c r="GW627">
        <f>IF($JE627&gt;=2,INDEX($GT:$GT,$JD627+2),"")</f>
      </c>
      <c r="GX627">
        <f>IF($JE627&gt;=3,INDEX($GT:$GT,$JD627+3),"")</f>
      </c>
      <c r="GY627">
        <f>IF($JE627&gt;=4,INDEX($GT:$GT,$JD627+4),"")</f>
      </c>
      <c r="GZ627">
        <f>IF($JE627&gt;=5,INDEX($GT:$GT,$JD627+5),"")</f>
      </c>
      <c r="HA627">
        <f>IF($JE627&gt;=6,INDEX($GT:$GT,$JD627+6),"")</f>
      </c>
      <c r="HB627">
        <f>IF($JE627&gt;=7,INDEX($GT:$GT,$JD627+7),"")</f>
      </c>
      <c r="HC627">
        <f>IF($JE627&gt;=8,INDEX($GT:$GT,$JD627+8),"")</f>
      </c>
      <c r="HD627">
        <f>IF($JE627&gt;=9,INDEX($GT:$GT,$JD627+9),"")</f>
      </c>
      <c r="HE627">
        <f>IF($JE627&gt;=10,INDEX($GT:$GT,$JD627+10),"")</f>
      </c>
      <c r="HF627">
        <f>IF($JE627&gt;=11,INDEX($GT:$GT,$JD627+11),"")</f>
      </c>
      <c r="HG627">
        <f>IF($JE627&gt;=12,INDEX($GT:$GT,$JD627+12),"")</f>
      </c>
      <c r="HH627">
        <f>IF($JE627&gt;=13,INDEX($GT:$GT,$JD627+13),"")</f>
      </c>
      <c r="HI627">
        <f>IF($JE627&gt;=14,INDEX($GT:$GT,$JD627+14),"")</f>
      </c>
      <c r="HJ627">
        <f>IF($JE627&gt;=15,INDEX($GT:$GT,$JD627+15),"")</f>
      </c>
      <c r="HK627">
        <f>IF($JE627&gt;=16,INDEX($GT:$GT,$JD627+16),"")</f>
      </c>
      <c r="HL627">
        <f>IF($JE627&gt;=17,INDEX($GT:$GT,$JD627+17),"")</f>
      </c>
      <c r="HM627">
        <f>IF($JE627&gt;=18,INDEX($GT:$GT,$JD627+18),"")</f>
      </c>
      <c r="HN627">
        <f>IF($JE627&gt;=19,INDEX($GT:$GT,$JD627+19),"")</f>
      </c>
      <c r="HO627">
        <f>IF($JE627&gt;=20,INDEX($GT:$GT,$JD627+20),"")</f>
      </c>
      <c r="HP627">
        <f>IF($JE627&gt;=21,INDEX($GT:$GT,$JD627+21),"")</f>
      </c>
      <c r="HQ627">
        <f>IF($JE627&gt;=22,INDEX($GT:$GT,$JD627+22),"")</f>
      </c>
      <c r="HR627">
        <f>IF($JE627&gt;=23,INDEX($GT:$GT,$JD627+23),"")</f>
      </c>
      <c r="HS627">
        <f>IF($JE627&gt;=24,INDEX($GT:$GT,$JD627+24),"")</f>
      </c>
      <c r="HT627">
        <f>IF($JE627&gt;=25,INDEX($GT:$GT,$JD627+25),"")</f>
      </c>
      <c r="HU627">
        <f>IF($JE627&gt;=26,INDEX($GT:$GT,$JD627+26),"")</f>
      </c>
      <c r="HV627">
        <f>IF($JE627&gt;=27,INDEX($GT:$GT,$JD627+27),"")</f>
      </c>
      <c r="HW627">
        <f>IF($JE627&gt;=28,INDEX($GT:$GT,$JD627+28),"")</f>
      </c>
      <c r="HX627">
        <f>IF($JE627&gt;=29,INDEX($GT:$GT,$JD627+29),"")</f>
      </c>
      <c r="HY627">
        <f>IF($JE627&gt;=30,INDEX($GT:$GT,$JD627+30),"")</f>
      </c>
      <c r="HZ627">
        <f>IF($JE627&gt;=31,INDEX($GT:$GT,$JD627+31),"")</f>
      </c>
      <c r="IA627">
        <f>IF($JE627&gt;=32,INDEX($GT:$GT,$JD627+32),"")</f>
      </c>
      <c r="IB627">
        <f>IF($JE627&gt;=33,INDEX($GT:$GT,$JD627+33),"")</f>
      </c>
      <c r="IC627">
        <f>IF($JE627&gt;=34,INDEX($GT:$GT,$JD627+34),"")</f>
      </c>
      <c r="ID627">
        <f>IF($JE627&gt;=35,INDEX($GT:$GT,$JD627+35),"")</f>
      </c>
      <c r="IE627">
        <f>IF($JE627&gt;=36,INDEX($GT:$GT,$JD627+36),"")</f>
      </c>
      <c r="IF627">
        <f>IF($JE627&gt;=37,INDEX($GT:$GT,$JD627+37),"")</f>
      </c>
      <c r="IG627">
        <f>IF($JE627&gt;=38,INDEX($GT:$GT,$JD627+38),"")</f>
      </c>
      <c r="IH627">
        <f>IF($JE627&gt;=39,INDEX($GT:$GT,$JD627+39),"")</f>
      </c>
      <c r="II627">
        <f>IF($JE627&gt;=40,INDEX($GT:$GT,$JD627+40),"")</f>
      </c>
      <c r="IJ627">
        <f>IF($JE627&gt;=41,INDEX($GT:$GT,$JD627+41),"")</f>
      </c>
      <c r="IK627">
        <f>IF($JE627&gt;=42,INDEX($GT:$GT,$JD627+42),"")</f>
      </c>
      <c r="IL627">
        <f>IF($JE627&gt;=43,INDEX($GT:$GT,$JD627+43),"")</f>
      </c>
      <c r="IM627">
        <f>IF($JE627&gt;=44,INDEX($GT:$GT,$JD627+44),"")</f>
      </c>
      <c r="IN627">
        <f>IF($JE627&gt;=45,INDEX($GT:$GT,$JD627+45),"")</f>
      </c>
      <c r="IO627">
        <f>IF($JE627&gt;=46,INDEX($GT:$GT,$JD627+46),"")</f>
      </c>
      <c r="IP627">
        <f>IF($JE627&gt;=47,INDEX($GT:$GT,$JD627+47),"")</f>
      </c>
      <c r="IQ627">
        <f>IF($JE627&gt;=48,INDEX($GT:$GT,$JD627+48),"")</f>
      </c>
      <c r="IR627">
        <f>IF($JE627&gt;=49,INDEX($GT:$GT,$JD627+49),"")</f>
      </c>
      <c r="IS627">
        <f>IF($JE627&gt;=50,INDEX($GT:$GT,$JD627+50),"")</f>
      </c>
      <c r="IT627">
        <f>IF($JE627&gt;=51,INDEX($GT:$GT,$JD627+51),"")</f>
      </c>
      <c r="IU627">
        <f>IF($JE627&gt;=52,INDEX($GT:$GT,$JD627+52),"")</f>
      </c>
      <c r="IV627">
        <f>IF($JE627&gt;=53,INDEX($GT:$GT,$JD627+53),"")</f>
      </c>
      <c r="IW627">
        <f>IF($JE627&gt;=54,INDEX($GT:$GT,$JD627+54),"")</f>
      </c>
      <c r="IX627">
        <f>IF($JE627&gt;=55,INDEX($GT:$GT,$JD627+55),"")</f>
      </c>
      <c r="IY627">
        <f>IF($JE627&gt;=56,INDEX($GT:$GT,$JD627+56),"")</f>
      </c>
      <c r="IZ627">
        <f>IF($JE627&gt;=57,INDEX($GT:$GT,$JD627+57),"")</f>
      </c>
      <c r="JA627">
        <f>IF($JE627&gt;=58,INDEX($GT:$GT,$JD627+58),"")</f>
      </c>
      <c r="JB627">
        <f>IF($JE627&gt;=59,INDEX($GT:$GT,$JD627+59),"")</f>
      </c>
      <c r="JC627">
        <f>IF($JE627&gt;=60,INDEX($GT:$GT,$JD627+60),"")</f>
      </c>
      <c r="JD627">
        <f>IFERROR(MATCH($GS627,$GT$2:$GT$322,0)+1,0)</f>
      </c>
      <c r="JE627">
        <f>IFERROR(INDEX($GU$2:$GU$322,MATCH($GS627,$GT$2:$GT$322,0)),0)</f>
      </c>
      <c r="JF627" t="s">
        <v>28</v>
      </c>
      <c r="JG627" t="s">
        <v>28</v>
      </c>
    </row>
    <row r="628" spans="1:267" x14ac:dyDescent="0.25">
      <c r="J628" s="1"/>
      <c r="K628" s="1"/>
      <c r="L628" s="1"/>
      <c r="M628" s="1"/>
      <c r="N628" s="1">
        <f>IFERROR(IF(FIND(" - ",$J628)&gt;0,MID($J628,FIND(" - ",$J628)+3,LEN($J628)),""),"")</f>
      </c>
      <c r="P628" s="1"/>
      <c r="S628" t="s">
        <v>28</v>
      </c>
      <c r="U628">
        <f>IF(OR($S628="",$T628=""),"",IFERROR($S628/$T628,0))</f>
      </c>
      <c r="V628">
        <f>IF($S628="","",
IF($K628="","",
IF(ISNUMBER(SEARCH("exempt",LOWER($K628))),0,
$S628*(VALUE(SUBSTITUTE($K628,"%",""))/100))))</f>
      </c>
      <c r="AB628">
        <f>IF($S628="","",
SUM($S628,$V628,$Z628,$W628,$Y628)-
IF($AA628="",0,VALUE($AA628)))</f>
      </c>
      <c r="AJ628" t="s">
        <v>1338</v>
      </c>
      <c r="AR628">
        <f>IFERROR(LEFT($J628,FIND(" - ",$J628)-1),$J628)</f>
      </c>
      <c r="AU628">
        <f>IF($CJ628&gt;=1,INDEX($AS:$AS,$CI628+1),"")</f>
      </c>
      <c r="AV628">
        <f>IF($CJ628&gt;=2,INDEX($AS:$AS,$CI628+2),"")</f>
      </c>
      <c r="AW628">
        <f>IF($CJ628&gt;=3,INDEX($AS:$AS,$CI628+3),"")</f>
      </c>
      <c r="AX628">
        <f>IF($CJ628&gt;=4,INDEX($AS:$AS,$CI628+4),"")</f>
      </c>
      <c r="AY628">
        <f>IF($CJ628&gt;=5,INDEX($AS:$AS,$CI628+5),"")</f>
      </c>
      <c r="AZ628">
        <f>IF($CJ628&gt;=6,INDEX($AS:$AS,$CI628+6),"")</f>
      </c>
      <c r="BA628">
        <f>IF($CJ628&gt;=7,INDEX($AS:$AS,$CI628+7),"")</f>
      </c>
      <c r="BB628">
        <f>IF($CJ628&gt;=8,INDEX($AS:$AS,$CI628+8),"")</f>
      </c>
      <c r="BC628">
        <f>IF($CJ628&gt;=9,INDEX($AS:$AS,$CI628+9),"")</f>
      </c>
      <c r="BD628">
        <f>IF($CJ628&gt;=10,INDEX($AS:$AS,$CI628+10),"")</f>
      </c>
      <c r="BE628">
        <f>IF($CJ628&gt;=11,INDEX($AS:$AS,$CI628+11),"")</f>
      </c>
      <c r="BF628">
        <f>IF($CJ628&gt;=12,INDEX($AS:$AS,$CI628+12),"")</f>
      </c>
      <c r="BG628">
        <f>IF($CJ628&gt;=13,INDEX($AS:$AS,$CI628+13),"")</f>
      </c>
      <c r="BH628">
        <f>IF($CJ628&gt;=14,INDEX($AS:$AS,$CI628+14),"")</f>
      </c>
      <c r="BI628">
        <f>IF($CJ628&gt;=15,INDEX($AS:$AS,$CI628+15),"")</f>
      </c>
      <c r="BJ628">
        <f>IF($CJ628&gt;=16,INDEX($AS:$AS,$CI628+16),"")</f>
      </c>
      <c r="BK628">
        <f>IF($CJ628&gt;=17,INDEX($AS:$AS,$CI628+17),"")</f>
      </c>
      <c r="BL628">
        <f>IF($CJ628&gt;=18,INDEX($AS:$AS,$CI628+18),"")</f>
      </c>
      <c r="BM628">
        <f>IF($CJ628&gt;=19,INDEX($AS:$AS,$CI628+19),"")</f>
      </c>
      <c r="BN628">
        <f>IF($CJ628&gt;=20,INDEX($AS:$AS,$CI628+20),"")</f>
      </c>
      <c r="BO628">
        <f>IF($CJ628&gt;=21,INDEX($AS:$AS,$CI628+21),"")</f>
      </c>
      <c r="BP628">
        <f>IF($CJ628&gt;=22,INDEX($AS:$AS,$CI628+22),"")</f>
      </c>
      <c r="BQ628">
        <f>IF($CJ628&gt;=23,INDEX($AS:$AS,$CI628+23),"")</f>
      </c>
      <c r="BR628">
        <f>IF($CJ628&gt;=24,INDEX($AS:$AS,$CI628+24),"")</f>
      </c>
      <c r="BS628">
        <f>IF($CJ628&gt;=25,INDEX($AS:$AS,$CI628+25),"")</f>
      </c>
      <c r="BT628">
        <f>IF($CJ628&gt;=26,INDEX($AS:$AS,$CI628+26),"")</f>
      </c>
      <c r="BU628">
        <f>IF($CJ628&gt;=27,INDEX($AS:$AS,$CI628+27),"")</f>
      </c>
      <c r="BV628">
        <f>IF($CJ628&gt;=28,INDEX($AS:$AS,$CI628+28),"")</f>
      </c>
      <c r="BW628">
        <f>IF($CJ628&gt;=29,INDEX($AS:$AS,$CI628+29),"")</f>
      </c>
      <c r="BX628">
        <f>IF($CJ628&gt;=30,INDEX($AS:$AS,$CI628+30),"")</f>
      </c>
      <c r="BY628">
        <f>IF($CJ628&gt;=31,INDEX($AS:$AS,$CI628+31),"")</f>
      </c>
      <c r="BZ628">
        <f>IF($CJ628&gt;=32,INDEX($AS:$AS,$CI628+32),"")</f>
      </c>
      <c r="CA628">
        <f>IF($CJ628&gt;=33,INDEX($AS:$AS,$CI628+33),"")</f>
      </c>
      <c r="CB628">
        <f>IF($CJ628&gt;=34,INDEX($AS:$AS,$CI628+34),"")</f>
      </c>
      <c r="CC628">
        <f>IF($CJ628&gt;=35,INDEX($AS:$AS,$CI628+35),"")</f>
      </c>
      <c r="CD628">
        <f>IF($CJ628&gt;=36,INDEX($AS:$AS,$CI628+36),"")</f>
      </c>
      <c r="CE628">
        <f>IF($CJ628&gt;=37,INDEX($AS:$AS,$CI628+37),"")</f>
      </c>
      <c r="CF628">
        <f>IF($CJ628&gt;=38,INDEX($AS:$AS,$CI628+38),"")</f>
      </c>
      <c r="CG628">
        <f>IF($CJ628&gt;=39,INDEX($AS:$AS,$CI628+39),"")</f>
      </c>
      <c r="CH628">
        <f>IF($CJ628&gt;=40,INDEX($AS:$AS,$CI628+40),"")</f>
      </c>
      <c r="CI628">
        <f>IFERROR(MATCH($AR628,$AS$2:$AS$133,0)+1,0)</f>
      </c>
      <c r="CJ628">
        <f>IFERROR(INDEX($AT$2:$AT$133,MATCH($AR628,$AS$2:$AS$133,0)),0)</f>
      </c>
      <c r="CK628">
        <f>IFERROR(LEFT($O628,FIND(" - ",$O628)-1),$O628)</f>
      </c>
      <c r="CL628" t="s">
        <v>1339</v>
      </c>
      <c r="CM628">
        <v>1</v>
      </c>
      <c r="CN628">
        <f>IF($DI628&gt;=1,INDEX($CL:$CL,$DH628+1),"")</f>
      </c>
      <c r="CO628">
        <f>IF($DI628&gt;=2,INDEX($CL:$CL,$DH628+2),"")</f>
      </c>
      <c r="CP628">
        <f>IF($DI628&gt;=3,INDEX($CL:$CL,$DH628+3),"")</f>
      </c>
      <c r="CQ628">
        <f>IF($DI628&gt;=4,INDEX($CL:$CL,$DH628+4),"")</f>
      </c>
      <c r="CR628">
        <f>IF($DI628&gt;=5,INDEX($CL:$CL,$DH628+5),"")</f>
      </c>
      <c r="CS628">
        <f>IF($DI628&gt;=6,INDEX($CL:$CL,$DH628+6),"")</f>
      </c>
      <c r="CT628">
        <f>IF($DI628&gt;=7,INDEX($CL:$CL,$DH628+7),"")</f>
      </c>
      <c r="CU628">
        <f>IF($DI628&gt;=8,INDEX($CL:$CL,$DH628+8),"")</f>
      </c>
      <c r="CV628">
        <f>IF($DI628&gt;=9,INDEX($CL:$CL,$DH628+9),"")</f>
      </c>
      <c r="CW628">
        <f>IF($DI628&gt;=10,INDEX($CL:$CL,$DH628+10),"")</f>
      </c>
      <c r="CX628">
        <f>IF($DI628&gt;=11,INDEX($CL:$CL,$DH628+11),"")</f>
      </c>
      <c r="CY628">
        <f>IF($DI628&gt;=12,INDEX($CL:$CL,$DH628+12),"")</f>
      </c>
      <c r="CZ628">
        <f>IF($DI628&gt;=13,INDEX($CL:$CL,$DH628+13),"")</f>
      </c>
      <c r="DA628">
        <f>IF($DI628&gt;=14,INDEX($CL:$CL,$DH628+14),"")</f>
      </c>
      <c r="DB628">
        <f>IF($DI628&gt;=15,INDEX($CL:$CL,$DH628+15),"")</f>
      </c>
      <c r="DC628">
        <f>IF($DI628&gt;=16,INDEX($CL:$CL,$DH628+16),"")</f>
      </c>
      <c r="DD628">
        <f>IF($DI628&gt;=17,INDEX($CL:$CL,$DH628+17),"")</f>
      </c>
      <c r="DE628">
        <f>IF($DI628&gt;=18,INDEX($CL:$CL,$DH628+18),"")</f>
      </c>
      <c r="DF628">
        <f>IF($DI628&gt;=19,INDEX($CL:$CL,$DH628+19),"")</f>
      </c>
      <c r="DG628">
        <f>IF($DI628&gt;=20,INDEX($CL:$CL,$DH628+20),"")</f>
      </c>
      <c r="DH628">
        <f>IFERROR(MATCH($CK628,$CL$2:$CL$1558,0)+1,0)</f>
      </c>
      <c r="DI628">
        <f>IFERROR(INDEX($CM$2:$CM$1558,MATCH($CK628,$CL$2:$CL$1558,0)),0)</f>
      </c>
      <c r="DJ628">
        <f>IFERROR(INDEX($AQ:$AQ,MATCH($K628,$AP:$AP,0))&amp;"","")</f>
      </c>
      <c r="DN628">
        <f>IF($GQ628&gt;=1,INDEX($DK:$DK,$GP628+1),"")</f>
      </c>
      <c r="DO628">
        <f>IF($GQ628&gt;=2,INDEX($DK:$DK,$GP628+2),"")</f>
      </c>
      <c r="DP628">
        <f>IF($GQ628&gt;=3,INDEX($DK:$DK,$GP628+3),"")</f>
      </c>
      <c r="DQ628">
        <f>IF($GQ628&gt;=4,INDEX($DK:$DK,$GP628+4),"")</f>
      </c>
      <c r="DR628">
        <f>IF($GQ628&gt;=5,INDEX($DK:$DK,$GP628+5),"")</f>
      </c>
      <c r="DS628">
        <f>IF($GQ628&gt;=6,INDEX($DK:$DK,$GP628+6),"")</f>
      </c>
      <c r="DT628">
        <f>IF($GQ628&gt;=7,INDEX($DK:$DK,$GP628+7),"")</f>
      </c>
      <c r="DU628">
        <f>IF($GQ628&gt;=8,INDEX($DK:$DK,$GP628+8),"")</f>
      </c>
      <c r="DV628">
        <f>IF($GQ628&gt;=9,INDEX($DK:$DK,$GP628+9),"")</f>
      </c>
      <c r="DW628">
        <f>IF($GQ628&gt;=10,INDEX($DK:$DK,$GP628+10),"")</f>
      </c>
      <c r="DX628">
        <f>IF($GQ628&gt;=11,INDEX($DK:$DK,$GP628+11),"")</f>
      </c>
      <c r="DY628">
        <f>IF($GQ628&gt;=12,INDEX($DK:$DK,$GP628+12),"")</f>
      </c>
      <c r="DZ628">
        <f>IF($GQ628&gt;=13,INDEX($DK:$DK,$GP628+13),"")</f>
      </c>
      <c r="EA628">
        <f>IF($GQ628&gt;=14,INDEX($DK:$DK,$GP628+14),"")</f>
      </c>
      <c r="EB628">
        <f>IF($GQ628&gt;=15,INDEX($DK:$DK,$GP628+15),"")</f>
      </c>
      <c r="EC628">
        <f>IF($GQ628&gt;=16,INDEX($DK:$DK,$GP628+16),"")</f>
      </c>
      <c r="ED628">
        <f>IF($GQ628&gt;=17,INDEX($DK:$DK,$GP628+17),"")</f>
      </c>
      <c r="EE628">
        <f>IF($GQ628&gt;=18,INDEX($DK:$DK,$GP628+18),"")</f>
      </c>
      <c r="EF628">
        <f>IF($GQ628&gt;=19,INDEX($DK:$DK,$GP628+19),"")</f>
      </c>
      <c r="EG628">
        <f>IF($GQ628&gt;=20,INDEX($DK:$DK,$GP628+20),"")</f>
      </c>
      <c r="EH628">
        <f>IF($GQ628&gt;=21,INDEX($DK:$DK,$GP628+21),"")</f>
      </c>
      <c r="EI628">
        <f>IF($GQ628&gt;=22,INDEX($DK:$DK,$GP628+22),"")</f>
      </c>
      <c r="EJ628">
        <f>IF($GQ628&gt;=23,INDEX($DK:$DK,$GP628+23),"")</f>
      </c>
      <c r="EK628">
        <f>IF($GQ628&gt;=24,INDEX($DK:$DK,$GP628+24),"")</f>
      </c>
      <c r="EL628">
        <f>IF($GQ628&gt;=25,INDEX($DK:$DK,$GP628+25),"")</f>
      </c>
      <c r="EM628">
        <f>IF($GQ628&gt;=26,INDEX($DK:$DK,$GP628+26),"")</f>
      </c>
      <c r="EN628">
        <f>IF($GQ628&gt;=27,INDEX($DK:$DK,$GP628+27),"")</f>
      </c>
      <c r="EO628">
        <f>IF($GQ628&gt;=28,INDEX($DK:$DK,$GP628+28),"")</f>
      </c>
      <c r="EP628">
        <f>IF($GQ628&gt;=29,INDEX($DK:$DK,$GP628+29),"")</f>
      </c>
      <c r="EQ628">
        <f>IF($GQ628&gt;=30,INDEX($DK:$DK,$GP628+30),"")</f>
      </c>
      <c r="ER628">
        <f>IF($GQ628&gt;=31,INDEX($DK:$DK,$GP628+31),"")</f>
      </c>
      <c r="ES628">
        <f>IF($GQ628&gt;=32,INDEX($DK:$DK,$GP628+32),"")</f>
      </c>
      <c r="ET628">
        <f>IF($GQ628&gt;=33,INDEX($DK:$DK,$GP628+33),"")</f>
      </c>
      <c r="EU628">
        <f>IF($GQ628&gt;=34,INDEX($DK:$DK,$GP628+34),"")</f>
      </c>
      <c r="EV628">
        <f>IF($GQ628&gt;=35,INDEX($DK:$DK,$GP628+35),"")</f>
      </c>
      <c r="EW628">
        <f>IF($GQ628&gt;=36,INDEX($DK:$DK,$GP628+36),"")</f>
      </c>
      <c r="EX628">
        <f>IF($GQ628&gt;=37,INDEX($DK:$DK,$GP628+37),"")</f>
      </c>
      <c r="EY628">
        <f>IF($GQ628&gt;=38,INDEX($DK:$DK,$GP628+38),"")</f>
      </c>
      <c r="EZ628">
        <f>IF($GQ628&gt;=39,INDEX($DK:$DK,$GP628+39),"")</f>
      </c>
      <c r="FA628">
        <f>IF($GQ628&gt;=40,INDEX($DK:$DK,$GP628+40),"")</f>
      </c>
      <c r="FB628">
        <f>IF($GQ628&gt;=1,INDEX($DL:$DL,$GP628+1),"")</f>
      </c>
      <c r="FC628">
        <f>IF($GQ628&gt;=2,INDEX($DL:$DL,$GP628+2),"")</f>
      </c>
      <c r="FD628">
        <f>IF($GQ628&gt;=3,INDEX($DL:$DL,$GP628+3),"")</f>
      </c>
      <c r="FE628">
        <f>IF($GQ628&gt;=4,INDEX($DL:$DL,$GP628+4),"")</f>
      </c>
      <c r="FF628">
        <f>IF($GQ628&gt;=5,INDEX($DL:$DL,$GP628+5),"")</f>
      </c>
      <c r="FG628">
        <f>IF($GQ628&gt;=6,INDEX($DL:$DL,$GP628+6),"")</f>
      </c>
      <c r="FH628">
        <f>IF($GQ628&gt;=7,INDEX($DL:$DL,$GP628+7),"")</f>
      </c>
      <c r="FI628">
        <f>IF($GQ628&gt;=8,INDEX($DL:$DL,$GP628+8),"")</f>
      </c>
      <c r="FJ628">
        <f>IF($GQ628&gt;=9,INDEX($DL:$DL,$GP628+9),"")</f>
      </c>
      <c r="FK628">
        <f>IF($GQ628&gt;=10,INDEX($DL:$DL,$GP628+10),"")</f>
      </c>
      <c r="FL628">
        <f>IF($GQ628&gt;=11,INDEX($DL:$DL,$GP628+11),"")</f>
      </c>
      <c r="FM628">
        <f>IF($GQ628&gt;=12,INDEX($DL:$DL,$GP628+12),"")</f>
      </c>
      <c r="FN628">
        <f>IF($GQ628&gt;=13,INDEX($DL:$DL,$GP628+13),"")</f>
      </c>
      <c r="FO628">
        <f>IF($GQ628&gt;=14,INDEX($DL:$DL,$GP628+14),"")</f>
      </c>
      <c r="FP628">
        <f>IF($GQ628&gt;=15,INDEX($DL:$DL,$GP628+15),"")</f>
      </c>
      <c r="FQ628">
        <f>IF($GQ628&gt;=16,INDEX($DL:$DL,$GP628+16),"")</f>
      </c>
      <c r="FR628">
        <f>IF($GQ628&gt;=17,INDEX($DL:$DL,$GP628+17),"")</f>
      </c>
      <c r="FS628">
        <f>IF($GQ628&gt;=18,INDEX($DL:$DL,$GP628+18),"")</f>
      </c>
      <c r="FT628">
        <f>IF($GQ628&gt;=19,INDEX($DL:$DL,$GP628+19),"")</f>
      </c>
      <c r="FU628">
        <f>IF($GQ628&gt;=20,INDEX($DL:$DL,$GP628+20),"")</f>
      </c>
      <c r="FV628">
        <f>IF($GQ628&gt;=21,INDEX($DL:$DL,$GP628+21),"")</f>
      </c>
      <c r="FW628">
        <f>IF($GQ628&gt;=22,INDEX($DL:$DL,$GP628+22),"")</f>
      </c>
      <c r="FX628">
        <f>IF($GQ628&gt;=23,INDEX($DL:$DL,$GP628+23),"")</f>
      </c>
      <c r="FY628">
        <f>IF($GQ628&gt;=24,INDEX($DL:$DL,$GP628+24),"")</f>
      </c>
      <c r="FZ628">
        <f>IF($GQ628&gt;=25,INDEX($DL:$DL,$GP628+25),"")</f>
      </c>
      <c r="GA628">
        <f>IF($GQ628&gt;=26,INDEX($DL:$DL,$GP628+26),"")</f>
      </c>
      <c r="GB628">
        <f>IF($GQ628&gt;=27,INDEX($DL:$DL,$GP628+27),"")</f>
      </c>
      <c r="GC628">
        <f>IF($GQ628&gt;=28,INDEX($DL:$DL,$GP628+28),"")</f>
      </c>
      <c r="GD628">
        <f>IF($GQ628&gt;=29,INDEX($DL:$DL,$GP628+29),"")</f>
      </c>
      <c r="GE628">
        <f>IF($GQ628&gt;=30,INDEX($DL:$DL,$GP628+30),"")</f>
      </c>
      <c r="GF628">
        <f>IF($GQ628&gt;=31,INDEX($DL:$DL,$GP628+31),"")</f>
      </c>
      <c r="GG628">
        <f>IF($GQ628&gt;=32,INDEX($DL:$DL,$GP628+32),"")</f>
      </c>
      <c r="GH628">
        <f>IF($GQ628&gt;=33,INDEX($DL:$DL,$GP628+33),"")</f>
      </c>
      <c r="GI628">
        <f>IF($GQ628&gt;=34,INDEX($DL:$DL,$GP628+34),"")</f>
      </c>
      <c r="GJ628">
        <f>IF($GQ628&gt;=35,INDEX($DL:$DL,$GP628+35),"")</f>
      </c>
      <c r="GK628">
        <f>IF($GQ628&gt;=36,INDEX($DL:$DL,$GP628+36),"")</f>
      </c>
      <c r="GL628">
        <f>IF($GQ628&gt;=37,INDEX($DL:$DL,$GP628+37),"")</f>
      </c>
      <c r="GM628">
        <f>IF($GQ628&gt;=38,INDEX($DL:$DL,$GP628+38),"")</f>
      </c>
      <c r="GN628">
        <f>IF($GQ628&gt;=39,INDEX($DL:$DL,$GP628+39),"")</f>
      </c>
      <c r="GO628">
        <f>IF($GQ628&gt;=40,INDEX($DL:$DL,$GP628+40),"")</f>
      </c>
      <c r="GP628">
        <f>IFERROR(MATCH($DJ628,$DK$2:$DK$148,0)+1,0)</f>
      </c>
      <c r="GQ628">
        <f>IFERROR(INDEX($DM$2:$DM$148,MATCH($DJ628,$DK$2:$DK$148,0)),0)</f>
      </c>
      <c r="GR628">
        <f>IFERROR(MATCH($L628,$DN$628:$FA$628,0),0)</f>
      </c>
      <c r="GS628">
        <f>IF($GR628&gt;0,INDEX($FB$628:$GO$628,$GR628),"")</f>
      </c>
      <c r="GV628">
        <f>IF($JE628&gt;=1,INDEX($GT:$GT,$JD628+1),"")</f>
      </c>
      <c r="GW628">
        <f>IF($JE628&gt;=2,INDEX($GT:$GT,$JD628+2),"")</f>
      </c>
      <c r="GX628">
        <f>IF($JE628&gt;=3,INDEX($GT:$GT,$JD628+3),"")</f>
      </c>
      <c r="GY628">
        <f>IF($JE628&gt;=4,INDEX($GT:$GT,$JD628+4),"")</f>
      </c>
      <c r="GZ628">
        <f>IF($JE628&gt;=5,INDEX($GT:$GT,$JD628+5),"")</f>
      </c>
      <c r="HA628">
        <f>IF($JE628&gt;=6,INDEX($GT:$GT,$JD628+6),"")</f>
      </c>
      <c r="HB628">
        <f>IF($JE628&gt;=7,INDEX($GT:$GT,$JD628+7),"")</f>
      </c>
      <c r="HC628">
        <f>IF($JE628&gt;=8,INDEX($GT:$GT,$JD628+8),"")</f>
      </c>
      <c r="HD628">
        <f>IF($JE628&gt;=9,INDEX($GT:$GT,$JD628+9),"")</f>
      </c>
      <c r="HE628">
        <f>IF($JE628&gt;=10,INDEX($GT:$GT,$JD628+10),"")</f>
      </c>
      <c r="HF628">
        <f>IF($JE628&gt;=11,INDEX($GT:$GT,$JD628+11),"")</f>
      </c>
      <c r="HG628">
        <f>IF($JE628&gt;=12,INDEX($GT:$GT,$JD628+12),"")</f>
      </c>
      <c r="HH628">
        <f>IF($JE628&gt;=13,INDEX($GT:$GT,$JD628+13),"")</f>
      </c>
      <c r="HI628">
        <f>IF($JE628&gt;=14,INDEX($GT:$GT,$JD628+14),"")</f>
      </c>
      <c r="HJ628">
        <f>IF($JE628&gt;=15,INDEX($GT:$GT,$JD628+15),"")</f>
      </c>
      <c r="HK628">
        <f>IF($JE628&gt;=16,INDEX($GT:$GT,$JD628+16),"")</f>
      </c>
      <c r="HL628">
        <f>IF($JE628&gt;=17,INDEX($GT:$GT,$JD628+17),"")</f>
      </c>
      <c r="HM628">
        <f>IF($JE628&gt;=18,INDEX($GT:$GT,$JD628+18),"")</f>
      </c>
      <c r="HN628">
        <f>IF($JE628&gt;=19,INDEX($GT:$GT,$JD628+19),"")</f>
      </c>
      <c r="HO628">
        <f>IF($JE628&gt;=20,INDEX($GT:$GT,$JD628+20),"")</f>
      </c>
      <c r="HP628">
        <f>IF($JE628&gt;=21,INDEX($GT:$GT,$JD628+21),"")</f>
      </c>
      <c r="HQ628">
        <f>IF($JE628&gt;=22,INDEX($GT:$GT,$JD628+22),"")</f>
      </c>
      <c r="HR628">
        <f>IF($JE628&gt;=23,INDEX($GT:$GT,$JD628+23),"")</f>
      </c>
      <c r="HS628">
        <f>IF($JE628&gt;=24,INDEX($GT:$GT,$JD628+24),"")</f>
      </c>
      <c r="HT628">
        <f>IF($JE628&gt;=25,INDEX($GT:$GT,$JD628+25),"")</f>
      </c>
      <c r="HU628">
        <f>IF($JE628&gt;=26,INDEX($GT:$GT,$JD628+26),"")</f>
      </c>
      <c r="HV628">
        <f>IF($JE628&gt;=27,INDEX($GT:$GT,$JD628+27),"")</f>
      </c>
      <c r="HW628">
        <f>IF($JE628&gt;=28,INDEX($GT:$GT,$JD628+28),"")</f>
      </c>
      <c r="HX628">
        <f>IF($JE628&gt;=29,INDEX($GT:$GT,$JD628+29),"")</f>
      </c>
      <c r="HY628">
        <f>IF($JE628&gt;=30,INDEX($GT:$GT,$JD628+30),"")</f>
      </c>
      <c r="HZ628">
        <f>IF($JE628&gt;=31,INDEX($GT:$GT,$JD628+31),"")</f>
      </c>
      <c r="IA628">
        <f>IF($JE628&gt;=32,INDEX($GT:$GT,$JD628+32),"")</f>
      </c>
      <c r="IB628">
        <f>IF($JE628&gt;=33,INDEX($GT:$GT,$JD628+33),"")</f>
      </c>
      <c r="IC628">
        <f>IF($JE628&gt;=34,INDEX($GT:$GT,$JD628+34),"")</f>
      </c>
      <c r="ID628">
        <f>IF($JE628&gt;=35,INDEX($GT:$GT,$JD628+35),"")</f>
      </c>
      <c r="IE628">
        <f>IF($JE628&gt;=36,INDEX($GT:$GT,$JD628+36),"")</f>
      </c>
      <c r="IF628">
        <f>IF($JE628&gt;=37,INDEX($GT:$GT,$JD628+37),"")</f>
      </c>
      <c r="IG628">
        <f>IF($JE628&gt;=38,INDEX($GT:$GT,$JD628+38),"")</f>
      </c>
      <c r="IH628">
        <f>IF($JE628&gt;=39,INDEX($GT:$GT,$JD628+39),"")</f>
      </c>
      <c r="II628">
        <f>IF($JE628&gt;=40,INDEX($GT:$GT,$JD628+40),"")</f>
      </c>
      <c r="IJ628">
        <f>IF($JE628&gt;=41,INDEX($GT:$GT,$JD628+41),"")</f>
      </c>
      <c r="IK628">
        <f>IF($JE628&gt;=42,INDEX($GT:$GT,$JD628+42),"")</f>
      </c>
      <c r="IL628">
        <f>IF($JE628&gt;=43,INDEX($GT:$GT,$JD628+43),"")</f>
      </c>
      <c r="IM628">
        <f>IF($JE628&gt;=44,INDEX($GT:$GT,$JD628+44),"")</f>
      </c>
      <c r="IN628">
        <f>IF($JE628&gt;=45,INDEX($GT:$GT,$JD628+45),"")</f>
      </c>
      <c r="IO628">
        <f>IF($JE628&gt;=46,INDEX($GT:$GT,$JD628+46),"")</f>
      </c>
      <c r="IP628">
        <f>IF($JE628&gt;=47,INDEX($GT:$GT,$JD628+47),"")</f>
      </c>
      <c r="IQ628">
        <f>IF($JE628&gt;=48,INDEX($GT:$GT,$JD628+48),"")</f>
      </c>
      <c r="IR628">
        <f>IF($JE628&gt;=49,INDEX($GT:$GT,$JD628+49),"")</f>
      </c>
      <c r="IS628">
        <f>IF($JE628&gt;=50,INDEX($GT:$GT,$JD628+50),"")</f>
      </c>
      <c r="IT628">
        <f>IF($JE628&gt;=51,INDEX($GT:$GT,$JD628+51),"")</f>
      </c>
      <c r="IU628">
        <f>IF($JE628&gt;=52,INDEX($GT:$GT,$JD628+52),"")</f>
      </c>
      <c r="IV628">
        <f>IF($JE628&gt;=53,INDEX($GT:$GT,$JD628+53),"")</f>
      </c>
      <c r="IW628">
        <f>IF($JE628&gt;=54,INDEX($GT:$GT,$JD628+54),"")</f>
      </c>
      <c r="IX628">
        <f>IF($JE628&gt;=55,INDEX($GT:$GT,$JD628+55),"")</f>
      </c>
      <c r="IY628">
        <f>IF($JE628&gt;=56,INDEX($GT:$GT,$JD628+56),"")</f>
      </c>
      <c r="IZ628">
        <f>IF($JE628&gt;=57,INDEX($GT:$GT,$JD628+57),"")</f>
      </c>
      <c r="JA628">
        <f>IF($JE628&gt;=58,INDEX($GT:$GT,$JD628+58),"")</f>
      </c>
      <c r="JB628">
        <f>IF($JE628&gt;=59,INDEX($GT:$GT,$JD628+59),"")</f>
      </c>
      <c r="JC628">
        <f>IF($JE628&gt;=60,INDEX($GT:$GT,$JD628+60),"")</f>
      </c>
      <c r="JD628">
        <f>IFERROR(MATCH($GS628,$GT$2:$GT$322,0)+1,0)</f>
      </c>
      <c r="JE628">
        <f>IFERROR(INDEX($GU$2:$GU$322,MATCH($GS628,$GT$2:$GT$322,0)),0)</f>
      </c>
      <c r="JF628" t="s">
        <v>28</v>
      </c>
      <c r="JG628" t="s">
        <v>28</v>
      </c>
    </row>
    <row r="629" spans="1:267" x14ac:dyDescent="0.25">
      <c r="J629" s="1"/>
      <c r="K629" s="1"/>
      <c r="L629" s="1"/>
      <c r="M629" s="1"/>
      <c r="N629" s="1">
        <f>IFERROR(IF(FIND(" - ",$J629)&gt;0,MID($J629,FIND(" - ",$J629)+3,LEN($J629)),""),"")</f>
      </c>
      <c r="P629" s="1"/>
      <c r="S629" t="s">
        <v>28</v>
      </c>
      <c r="U629">
        <f>IF(OR($S629="",$T629=""),"",IFERROR($S629/$T629,0))</f>
      </c>
      <c r="V629">
        <f>IF($S629="","",
IF($K629="","",
IF(ISNUMBER(SEARCH("exempt",LOWER($K629))),0,
$S629*(VALUE(SUBSTITUTE($K629,"%",""))/100))))</f>
      </c>
      <c r="AB629">
        <f>IF($S629="","",
SUM($S629,$V629,$Z629,$W629,$Y629)-
IF($AA629="",0,VALUE($AA629)))</f>
      </c>
      <c r="AJ629" t="s">
        <v>1340</v>
      </c>
      <c r="AR629">
        <f>IFERROR(LEFT($J629,FIND(" - ",$J629)-1),$J629)</f>
      </c>
      <c r="AU629">
        <f>IF($CJ629&gt;=1,INDEX($AS:$AS,$CI629+1),"")</f>
      </c>
      <c r="AV629">
        <f>IF($CJ629&gt;=2,INDEX($AS:$AS,$CI629+2),"")</f>
      </c>
      <c r="AW629">
        <f>IF($CJ629&gt;=3,INDEX($AS:$AS,$CI629+3),"")</f>
      </c>
      <c r="AX629">
        <f>IF($CJ629&gt;=4,INDEX($AS:$AS,$CI629+4),"")</f>
      </c>
      <c r="AY629">
        <f>IF($CJ629&gt;=5,INDEX($AS:$AS,$CI629+5),"")</f>
      </c>
      <c r="AZ629">
        <f>IF($CJ629&gt;=6,INDEX($AS:$AS,$CI629+6),"")</f>
      </c>
      <c r="BA629">
        <f>IF($CJ629&gt;=7,INDEX($AS:$AS,$CI629+7),"")</f>
      </c>
      <c r="BB629">
        <f>IF($CJ629&gt;=8,INDEX($AS:$AS,$CI629+8),"")</f>
      </c>
      <c r="BC629">
        <f>IF($CJ629&gt;=9,INDEX($AS:$AS,$CI629+9),"")</f>
      </c>
      <c r="BD629">
        <f>IF($CJ629&gt;=10,INDEX($AS:$AS,$CI629+10),"")</f>
      </c>
      <c r="BE629">
        <f>IF($CJ629&gt;=11,INDEX($AS:$AS,$CI629+11),"")</f>
      </c>
      <c r="BF629">
        <f>IF($CJ629&gt;=12,INDEX($AS:$AS,$CI629+12),"")</f>
      </c>
      <c r="BG629">
        <f>IF($CJ629&gt;=13,INDEX($AS:$AS,$CI629+13),"")</f>
      </c>
      <c r="BH629">
        <f>IF($CJ629&gt;=14,INDEX($AS:$AS,$CI629+14),"")</f>
      </c>
      <c r="BI629">
        <f>IF($CJ629&gt;=15,INDEX($AS:$AS,$CI629+15),"")</f>
      </c>
      <c r="BJ629">
        <f>IF($CJ629&gt;=16,INDEX($AS:$AS,$CI629+16),"")</f>
      </c>
      <c r="BK629">
        <f>IF($CJ629&gt;=17,INDEX($AS:$AS,$CI629+17),"")</f>
      </c>
      <c r="BL629">
        <f>IF($CJ629&gt;=18,INDEX($AS:$AS,$CI629+18),"")</f>
      </c>
      <c r="BM629">
        <f>IF($CJ629&gt;=19,INDEX($AS:$AS,$CI629+19),"")</f>
      </c>
      <c r="BN629">
        <f>IF($CJ629&gt;=20,INDEX($AS:$AS,$CI629+20),"")</f>
      </c>
      <c r="BO629">
        <f>IF($CJ629&gt;=21,INDEX($AS:$AS,$CI629+21),"")</f>
      </c>
      <c r="BP629">
        <f>IF($CJ629&gt;=22,INDEX($AS:$AS,$CI629+22),"")</f>
      </c>
      <c r="BQ629">
        <f>IF($CJ629&gt;=23,INDEX($AS:$AS,$CI629+23),"")</f>
      </c>
      <c r="BR629">
        <f>IF($CJ629&gt;=24,INDEX($AS:$AS,$CI629+24),"")</f>
      </c>
      <c r="BS629">
        <f>IF($CJ629&gt;=25,INDEX($AS:$AS,$CI629+25),"")</f>
      </c>
      <c r="BT629">
        <f>IF($CJ629&gt;=26,INDEX($AS:$AS,$CI629+26),"")</f>
      </c>
      <c r="BU629">
        <f>IF($CJ629&gt;=27,INDEX($AS:$AS,$CI629+27),"")</f>
      </c>
      <c r="BV629">
        <f>IF($CJ629&gt;=28,INDEX($AS:$AS,$CI629+28),"")</f>
      </c>
      <c r="BW629">
        <f>IF($CJ629&gt;=29,INDEX($AS:$AS,$CI629+29),"")</f>
      </c>
      <c r="BX629">
        <f>IF($CJ629&gt;=30,INDEX($AS:$AS,$CI629+30),"")</f>
      </c>
      <c r="BY629">
        <f>IF($CJ629&gt;=31,INDEX($AS:$AS,$CI629+31),"")</f>
      </c>
      <c r="BZ629">
        <f>IF($CJ629&gt;=32,INDEX($AS:$AS,$CI629+32),"")</f>
      </c>
      <c r="CA629">
        <f>IF($CJ629&gt;=33,INDEX($AS:$AS,$CI629+33),"")</f>
      </c>
      <c r="CB629">
        <f>IF($CJ629&gt;=34,INDEX($AS:$AS,$CI629+34),"")</f>
      </c>
      <c r="CC629">
        <f>IF($CJ629&gt;=35,INDEX($AS:$AS,$CI629+35),"")</f>
      </c>
      <c r="CD629">
        <f>IF($CJ629&gt;=36,INDEX($AS:$AS,$CI629+36),"")</f>
      </c>
      <c r="CE629">
        <f>IF($CJ629&gt;=37,INDEX($AS:$AS,$CI629+37),"")</f>
      </c>
      <c r="CF629">
        <f>IF($CJ629&gt;=38,INDEX($AS:$AS,$CI629+38),"")</f>
      </c>
      <c r="CG629">
        <f>IF($CJ629&gt;=39,INDEX($AS:$AS,$CI629+39),"")</f>
      </c>
      <c r="CH629">
        <f>IF($CJ629&gt;=40,INDEX($AS:$AS,$CI629+40),"")</f>
      </c>
      <c r="CI629">
        <f>IFERROR(MATCH($AR629,$AS$2:$AS$133,0)+1,0)</f>
      </c>
      <c r="CJ629">
        <f>IFERROR(INDEX($AT$2:$AT$133,MATCH($AR629,$AS$2:$AS$133,0)),0)</f>
      </c>
      <c r="CK629">
        <f>IFERROR(LEFT($O629,FIND(" - ",$O629)-1),$O629)</f>
      </c>
      <c r="CL629" t="s">
        <v>113</v>
      </c>
      <c r="CN629">
        <f>IF($DI629&gt;=1,INDEX($CL:$CL,$DH629+1),"")</f>
      </c>
      <c r="CO629">
        <f>IF($DI629&gt;=2,INDEX($CL:$CL,$DH629+2),"")</f>
      </c>
      <c r="CP629">
        <f>IF($DI629&gt;=3,INDEX($CL:$CL,$DH629+3),"")</f>
      </c>
      <c r="CQ629">
        <f>IF($DI629&gt;=4,INDEX($CL:$CL,$DH629+4),"")</f>
      </c>
      <c r="CR629">
        <f>IF($DI629&gt;=5,INDEX($CL:$CL,$DH629+5),"")</f>
      </c>
      <c r="CS629">
        <f>IF($DI629&gt;=6,INDEX($CL:$CL,$DH629+6),"")</f>
      </c>
      <c r="CT629">
        <f>IF($DI629&gt;=7,INDEX($CL:$CL,$DH629+7),"")</f>
      </c>
      <c r="CU629">
        <f>IF($DI629&gt;=8,INDEX($CL:$CL,$DH629+8),"")</f>
      </c>
      <c r="CV629">
        <f>IF($DI629&gt;=9,INDEX($CL:$CL,$DH629+9),"")</f>
      </c>
      <c r="CW629">
        <f>IF($DI629&gt;=10,INDEX($CL:$CL,$DH629+10),"")</f>
      </c>
      <c r="CX629">
        <f>IF($DI629&gt;=11,INDEX($CL:$CL,$DH629+11),"")</f>
      </c>
      <c r="CY629">
        <f>IF($DI629&gt;=12,INDEX($CL:$CL,$DH629+12),"")</f>
      </c>
      <c r="CZ629">
        <f>IF($DI629&gt;=13,INDEX($CL:$CL,$DH629+13),"")</f>
      </c>
      <c r="DA629">
        <f>IF($DI629&gt;=14,INDEX($CL:$CL,$DH629+14),"")</f>
      </c>
      <c r="DB629">
        <f>IF($DI629&gt;=15,INDEX($CL:$CL,$DH629+15),"")</f>
      </c>
      <c r="DC629">
        <f>IF($DI629&gt;=16,INDEX($CL:$CL,$DH629+16),"")</f>
      </c>
      <c r="DD629">
        <f>IF($DI629&gt;=17,INDEX($CL:$CL,$DH629+17),"")</f>
      </c>
      <c r="DE629">
        <f>IF($DI629&gt;=18,INDEX($CL:$CL,$DH629+18),"")</f>
      </c>
      <c r="DF629">
        <f>IF($DI629&gt;=19,INDEX($CL:$CL,$DH629+19),"")</f>
      </c>
      <c r="DG629">
        <f>IF($DI629&gt;=20,INDEX($CL:$CL,$DH629+20),"")</f>
      </c>
      <c r="DH629">
        <f>IFERROR(MATCH($CK629,$CL$2:$CL$1558,0)+1,0)</f>
      </c>
      <c r="DI629">
        <f>IFERROR(INDEX($CM$2:$CM$1558,MATCH($CK629,$CL$2:$CL$1558,0)),0)</f>
      </c>
      <c r="DJ629">
        <f>IFERROR(INDEX($AQ:$AQ,MATCH($K629,$AP:$AP,0))&amp;"","")</f>
      </c>
      <c r="DN629">
        <f>IF($GQ629&gt;=1,INDEX($DK:$DK,$GP629+1),"")</f>
      </c>
      <c r="DO629">
        <f>IF($GQ629&gt;=2,INDEX($DK:$DK,$GP629+2),"")</f>
      </c>
      <c r="DP629">
        <f>IF($GQ629&gt;=3,INDEX($DK:$DK,$GP629+3),"")</f>
      </c>
      <c r="DQ629">
        <f>IF($GQ629&gt;=4,INDEX($DK:$DK,$GP629+4),"")</f>
      </c>
      <c r="DR629">
        <f>IF($GQ629&gt;=5,INDEX($DK:$DK,$GP629+5),"")</f>
      </c>
      <c r="DS629">
        <f>IF($GQ629&gt;=6,INDEX($DK:$DK,$GP629+6),"")</f>
      </c>
      <c r="DT629">
        <f>IF($GQ629&gt;=7,INDEX($DK:$DK,$GP629+7),"")</f>
      </c>
      <c r="DU629">
        <f>IF($GQ629&gt;=8,INDEX($DK:$DK,$GP629+8),"")</f>
      </c>
      <c r="DV629">
        <f>IF($GQ629&gt;=9,INDEX($DK:$DK,$GP629+9),"")</f>
      </c>
      <c r="DW629">
        <f>IF($GQ629&gt;=10,INDEX($DK:$DK,$GP629+10),"")</f>
      </c>
      <c r="DX629">
        <f>IF($GQ629&gt;=11,INDEX($DK:$DK,$GP629+11),"")</f>
      </c>
      <c r="DY629">
        <f>IF($GQ629&gt;=12,INDEX($DK:$DK,$GP629+12),"")</f>
      </c>
      <c r="DZ629">
        <f>IF($GQ629&gt;=13,INDEX($DK:$DK,$GP629+13),"")</f>
      </c>
      <c r="EA629">
        <f>IF($GQ629&gt;=14,INDEX($DK:$DK,$GP629+14),"")</f>
      </c>
      <c r="EB629">
        <f>IF($GQ629&gt;=15,INDEX($DK:$DK,$GP629+15),"")</f>
      </c>
      <c r="EC629">
        <f>IF($GQ629&gt;=16,INDEX($DK:$DK,$GP629+16),"")</f>
      </c>
      <c r="ED629">
        <f>IF($GQ629&gt;=17,INDEX($DK:$DK,$GP629+17),"")</f>
      </c>
      <c r="EE629">
        <f>IF($GQ629&gt;=18,INDEX($DK:$DK,$GP629+18),"")</f>
      </c>
      <c r="EF629">
        <f>IF($GQ629&gt;=19,INDEX($DK:$DK,$GP629+19),"")</f>
      </c>
      <c r="EG629">
        <f>IF($GQ629&gt;=20,INDEX($DK:$DK,$GP629+20),"")</f>
      </c>
      <c r="EH629">
        <f>IF($GQ629&gt;=21,INDEX($DK:$DK,$GP629+21),"")</f>
      </c>
      <c r="EI629">
        <f>IF($GQ629&gt;=22,INDEX($DK:$DK,$GP629+22),"")</f>
      </c>
      <c r="EJ629">
        <f>IF($GQ629&gt;=23,INDEX($DK:$DK,$GP629+23),"")</f>
      </c>
      <c r="EK629">
        <f>IF($GQ629&gt;=24,INDEX($DK:$DK,$GP629+24),"")</f>
      </c>
      <c r="EL629">
        <f>IF($GQ629&gt;=25,INDEX($DK:$DK,$GP629+25),"")</f>
      </c>
      <c r="EM629">
        <f>IF($GQ629&gt;=26,INDEX($DK:$DK,$GP629+26),"")</f>
      </c>
      <c r="EN629">
        <f>IF($GQ629&gt;=27,INDEX($DK:$DK,$GP629+27),"")</f>
      </c>
      <c r="EO629">
        <f>IF($GQ629&gt;=28,INDEX($DK:$DK,$GP629+28),"")</f>
      </c>
      <c r="EP629">
        <f>IF($GQ629&gt;=29,INDEX($DK:$DK,$GP629+29),"")</f>
      </c>
      <c r="EQ629">
        <f>IF($GQ629&gt;=30,INDEX($DK:$DK,$GP629+30),"")</f>
      </c>
      <c r="ER629">
        <f>IF($GQ629&gt;=31,INDEX($DK:$DK,$GP629+31),"")</f>
      </c>
      <c r="ES629">
        <f>IF($GQ629&gt;=32,INDEX($DK:$DK,$GP629+32),"")</f>
      </c>
      <c r="ET629">
        <f>IF($GQ629&gt;=33,INDEX($DK:$DK,$GP629+33),"")</f>
      </c>
      <c r="EU629">
        <f>IF($GQ629&gt;=34,INDEX($DK:$DK,$GP629+34),"")</f>
      </c>
      <c r="EV629">
        <f>IF($GQ629&gt;=35,INDEX($DK:$DK,$GP629+35),"")</f>
      </c>
      <c r="EW629">
        <f>IF($GQ629&gt;=36,INDEX($DK:$DK,$GP629+36),"")</f>
      </c>
      <c r="EX629">
        <f>IF($GQ629&gt;=37,INDEX($DK:$DK,$GP629+37),"")</f>
      </c>
      <c r="EY629">
        <f>IF($GQ629&gt;=38,INDEX($DK:$DK,$GP629+38),"")</f>
      </c>
      <c r="EZ629">
        <f>IF($GQ629&gt;=39,INDEX($DK:$DK,$GP629+39),"")</f>
      </c>
      <c r="FA629">
        <f>IF($GQ629&gt;=40,INDEX($DK:$DK,$GP629+40),"")</f>
      </c>
      <c r="FB629">
        <f>IF($GQ629&gt;=1,INDEX($DL:$DL,$GP629+1),"")</f>
      </c>
      <c r="FC629">
        <f>IF($GQ629&gt;=2,INDEX($DL:$DL,$GP629+2),"")</f>
      </c>
      <c r="FD629">
        <f>IF($GQ629&gt;=3,INDEX($DL:$DL,$GP629+3),"")</f>
      </c>
      <c r="FE629">
        <f>IF($GQ629&gt;=4,INDEX($DL:$DL,$GP629+4),"")</f>
      </c>
      <c r="FF629">
        <f>IF($GQ629&gt;=5,INDEX($DL:$DL,$GP629+5),"")</f>
      </c>
      <c r="FG629">
        <f>IF($GQ629&gt;=6,INDEX($DL:$DL,$GP629+6),"")</f>
      </c>
      <c r="FH629">
        <f>IF($GQ629&gt;=7,INDEX($DL:$DL,$GP629+7),"")</f>
      </c>
      <c r="FI629">
        <f>IF($GQ629&gt;=8,INDEX($DL:$DL,$GP629+8),"")</f>
      </c>
      <c r="FJ629">
        <f>IF($GQ629&gt;=9,INDEX($DL:$DL,$GP629+9),"")</f>
      </c>
      <c r="FK629">
        <f>IF($GQ629&gt;=10,INDEX($DL:$DL,$GP629+10),"")</f>
      </c>
      <c r="FL629">
        <f>IF($GQ629&gt;=11,INDEX($DL:$DL,$GP629+11),"")</f>
      </c>
      <c r="FM629">
        <f>IF($GQ629&gt;=12,INDEX($DL:$DL,$GP629+12),"")</f>
      </c>
      <c r="FN629">
        <f>IF($GQ629&gt;=13,INDEX($DL:$DL,$GP629+13),"")</f>
      </c>
      <c r="FO629">
        <f>IF($GQ629&gt;=14,INDEX($DL:$DL,$GP629+14),"")</f>
      </c>
      <c r="FP629">
        <f>IF($GQ629&gt;=15,INDEX($DL:$DL,$GP629+15),"")</f>
      </c>
      <c r="FQ629">
        <f>IF($GQ629&gt;=16,INDEX($DL:$DL,$GP629+16),"")</f>
      </c>
      <c r="FR629">
        <f>IF($GQ629&gt;=17,INDEX($DL:$DL,$GP629+17),"")</f>
      </c>
      <c r="FS629">
        <f>IF($GQ629&gt;=18,INDEX($DL:$DL,$GP629+18),"")</f>
      </c>
      <c r="FT629">
        <f>IF($GQ629&gt;=19,INDEX($DL:$DL,$GP629+19),"")</f>
      </c>
      <c r="FU629">
        <f>IF($GQ629&gt;=20,INDEX($DL:$DL,$GP629+20),"")</f>
      </c>
      <c r="FV629">
        <f>IF($GQ629&gt;=21,INDEX($DL:$DL,$GP629+21),"")</f>
      </c>
      <c r="FW629">
        <f>IF($GQ629&gt;=22,INDEX($DL:$DL,$GP629+22),"")</f>
      </c>
      <c r="FX629">
        <f>IF($GQ629&gt;=23,INDEX($DL:$DL,$GP629+23),"")</f>
      </c>
      <c r="FY629">
        <f>IF($GQ629&gt;=24,INDEX($DL:$DL,$GP629+24),"")</f>
      </c>
      <c r="FZ629">
        <f>IF($GQ629&gt;=25,INDEX($DL:$DL,$GP629+25),"")</f>
      </c>
      <c r="GA629">
        <f>IF($GQ629&gt;=26,INDEX($DL:$DL,$GP629+26),"")</f>
      </c>
      <c r="GB629">
        <f>IF($GQ629&gt;=27,INDEX($DL:$DL,$GP629+27),"")</f>
      </c>
      <c r="GC629">
        <f>IF($GQ629&gt;=28,INDEX($DL:$DL,$GP629+28),"")</f>
      </c>
      <c r="GD629">
        <f>IF($GQ629&gt;=29,INDEX($DL:$DL,$GP629+29),"")</f>
      </c>
      <c r="GE629">
        <f>IF($GQ629&gt;=30,INDEX($DL:$DL,$GP629+30),"")</f>
      </c>
      <c r="GF629">
        <f>IF($GQ629&gt;=31,INDEX($DL:$DL,$GP629+31),"")</f>
      </c>
      <c r="GG629">
        <f>IF($GQ629&gt;=32,INDEX($DL:$DL,$GP629+32),"")</f>
      </c>
      <c r="GH629">
        <f>IF($GQ629&gt;=33,INDEX($DL:$DL,$GP629+33),"")</f>
      </c>
      <c r="GI629">
        <f>IF($GQ629&gt;=34,INDEX($DL:$DL,$GP629+34),"")</f>
      </c>
      <c r="GJ629">
        <f>IF($GQ629&gt;=35,INDEX($DL:$DL,$GP629+35),"")</f>
      </c>
      <c r="GK629">
        <f>IF($GQ629&gt;=36,INDEX($DL:$DL,$GP629+36),"")</f>
      </c>
      <c r="GL629">
        <f>IF($GQ629&gt;=37,INDEX($DL:$DL,$GP629+37),"")</f>
      </c>
      <c r="GM629">
        <f>IF($GQ629&gt;=38,INDEX($DL:$DL,$GP629+38),"")</f>
      </c>
      <c r="GN629">
        <f>IF($GQ629&gt;=39,INDEX($DL:$DL,$GP629+39),"")</f>
      </c>
      <c r="GO629">
        <f>IF($GQ629&gt;=40,INDEX($DL:$DL,$GP629+40),"")</f>
      </c>
      <c r="GP629">
        <f>IFERROR(MATCH($DJ629,$DK$2:$DK$148,0)+1,0)</f>
      </c>
      <c r="GQ629">
        <f>IFERROR(INDEX($DM$2:$DM$148,MATCH($DJ629,$DK$2:$DK$148,0)),0)</f>
      </c>
      <c r="GR629">
        <f>IFERROR(MATCH($L629,$DN$629:$FA$629,0),0)</f>
      </c>
      <c r="GS629">
        <f>IF($GR629&gt;0,INDEX($FB$629:$GO$629,$GR629),"")</f>
      </c>
      <c r="GV629">
        <f>IF($JE629&gt;=1,INDEX($GT:$GT,$JD629+1),"")</f>
      </c>
      <c r="GW629">
        <f>IF($JE629&gt;=2,INDEX($GT:$GT,$JD629+2),"")</f>
      </c>
      <c r="GX629">
        <f>IF($JE629&gt;=3,INDEX($GT:$GT,$JD629+3),"")</f>
      </c>
      <c r="GY629">
        <f>IF($JE629&gt;=4,INDEX($GT:$GT,$JD629+4),"")</f>
      </c>
      <c r="GZ629">
        <f>IF($JE629&gt;=5,INDEX($GT:$GT,$JD629+5),"")</f>
      </c>
      <c r="HA629">
        <f>IF($JE629&gt;=6,INDEX($GT:$GT,$JD629+6),"")</f>
      </c>
      <c r="HB629">
        <f>IF($JE629&gt;=7,INDEX($GT:$GT,$JD629+7),"")</f>
      </c>
      <c r="HC629">
        <f>IF($JE629&gt;=8,INDEX($GT:$GT,$JD629+8),"")</f>
      </c>
      <c r="HD629">
        <f>IF($JE629&gt;=9,INDEX($GT:$GT,$JD629+9),"")</f>
      </c>
      <c r="HE629">
        <f>IF($JE629&gt;=10,INDEX($GT:$GT,$JD629+10),"")</f>
      </c>
      <c r="HF629">
        <f>IF($JE629&gt;=11,INDEX($GT:$GT,$JD629+11),"")</f>
      </c>
      <c r="HG629">
        <f>IF($JE629&gt;=12,INDEX($GT:$GT,$JD629+12),"")</f>
      </c>
      <c r="HH629">
        <f>IF($JE629&gt;=13,INDEX($GT:$GT,$JD629+13),"")</f>
      </c>
      <c r="HI629">
        <f>IF($JE629&gt;=14,INDEX($GT:$GT,$JD629+14),"")</f>
      </c>
      <c r="HJ629">
        <f>IF($JE629&gt;=15,INDEX($GT:$GT,$JD629+15),"")</f>
      </c>
      <c r="HK629">
        <f>IF($JE629&gt;=16,INDEX($GT:$GT,$JD629+16),"")</f>
      </c>
      <c r="HL629">
        <f>IF($JE629&gt;=17,INDEX($GT:$GT,$JD629+17),"")</f>
      </c>
      <c r="HM629">
        <f>IF($JE629&gt;=18,INDEX($GT:$GT,$JD629+18),"")</f>
      </c>
      <c r="HN629">
        <f>IF($JE629&gt;=19,INDEX($GT:$GT,$JD629+19),"")</f>
      </c>
      <c r="HO629">
        <f>IF($JE629&gt;=20,INDEX($GT:$GT,$JD629+20),"")</f>
      </c>
      <c r="HP629">
        <f>IF($JE629&gt;=21,INDEX($GT:$GT,$JD629+21),"")</f>
      </c>
      <c r="HQ629">
        <f>IF($JE629&gt;=22,INDEX($GT:$GT,$JD629+22),"")</f>
      </c>
      <c r="HR629">
        <f>IF($JE629&gt;=23,INDEX($GT:$GT,$JD629+23),"")</f>
      </c>
      <c r="HS629">
        <f>IF($JE629&gt;=24,INDEX($GT:$GT,$JD629+24),"")</f>
      </c>
      <c r="HT629">
        <f>IF($JE629&gt;=25,INDEX($GT:$GT,$JD629+25),"")</f>
      </c>
      <c r="HU629">
        <f>IF($JE629&gt;=26,INDEX($GT:$GT,$JD629+26),"")</f>
      </c>
      <c r="HV629">
        <f>IF($JE629&gt;=27,INDEX($GT:$GT,$JD629+27),"")</f>
      </c>
      <c r="HW629">
        <f>IF($JE629&gt;=28,INDEX($GT:$GT,$JD629+28),"")</f>
      </c>
      <c r="HX629">
        <f>IF($JE629&gt;=29,INDEX($GT:$GT,$JD629+29),"")</f>
      </c>
      <c r="HY629">
        <f>IF($JE629&gt;=30,INDEX($GT:$GT,$JD629+30),"")</f>
      </c>
      <c r="HZ629">
        <f>IF($JE629&gt;=31,INDEX($GT:$GT,$JD629+31),"")</f>
      </c>
      <c r="IA629">
        <f>IF($JE629&gt;=32,INDEX($GT:$GT,$JD629+32),"")</f>
      </c>
      <c r="IB629">
        <f>IF($JE629&gt;=33,INDEX($GT:$GT,$JD629+33),"")</f>
      </c>
      <c r="IC629">
        <f>IF($JE629&gt;=34,INDEX($GT:$GT,$JD629+34),"")</f>
      </c>
      <c r="ID629">
        <f>IF($JE629&gt;=35,INDEX($GT:$GT,$JD629+35),"")</f>
      </c>
      <c r="IE629">
        <f>IF($JE629&gt;=36,INDEX($GT:$GT,$JD629+36),"")</f>
      </c>
      <c r="IF629">
        <f>IF($JE629&gt;=37,INDEX($GT:$GT,$JD629+37),"")</f>
      </c>
      <c r="IG629">
        <f>IF($JE629&gt;=38,INDEX($GT:$GT,$JD629+38),"")</f>
      </c>
      <c r="IH629">
        <f>IF($JE629&gt;=39,INDEX($GT:$GT,$JD629+39),"")</f>
      </c>
      <c r="II629">
        <f>IF($JE629&gt;=40,INDEX($GT:$GT,$JD629+40),"")</f>
      </c>
      <c r="IJ629">
        <f>IF($JE629&gt;=41,INDEX($GT:$GT,$JD629+41),"")</f>
      </c>
      <c r="IK629">
        <f>IF($JE629&gt;=42,INDEX($GT:$GT,$JD629+42),"")</f>
      </c>
      <c r="IL629">
        <f>IF($JE629&gt;=43,INDEX($GT:$GT,$JD629+43),"")</f>
      </c>
      <c r="IM629">
        <f>IF($JE629&gt;=44,INDEX($GT:$GT,$JD629+44),"")</f>
      </c>
      <c r="IN629">
        <f>IF($JE629&gt;=45,INDEX($GT:$GT,$JD629+45),"")</f>
      </c>
      <c r="IO629">
        <f>IF($JE629&gt;=46,INDEX($GT:$GT,$JD629+46),"")</f>
      </c>
      <c r="IP629">
        <f>IF($JE629&gt;=47,INDEX($GT:$GT,$JD629+47),"")</f>
      </c>
      <c r="IQ629">
        <f>IF($JE629&gt;=48,INDEX($GT:$GT,$JD629+48),"")</f>
      </c>
      <c r="IR629">
        <f>IF($JE629&gt;=49,INDEX($GT:$GT,$JD629+49),"")</f>
      </c>
      <c r="IS629">
        <f>IF($JE629&gt;=50,INDEX($GT:$GT,$JD629+50),"")</f>
      </c>
      <c r="IT629">
        <f>IF($JE629&gt;=51,INDEX($GT:$GT,$JD629+51),"")</f>
      </c>
      <c r="IU629">
        <f>IF($JE629&gt;=52,INDEX($GT:$GT,$JD629+52),"")</f>
      </c>
      <c r="IV629">
        <f>IF($JE629&gt;=53,INDEX($GT:$GT,$JD629+53),"")</f>
      </c>
      <c r="IW629">
        <f>IF($JE629&gt;=54,INDEX($GT:$GT,$JD629+54),"")</f>
      </c>
      <c r="IX629">
        <f>IF($JE629&gt;=55,INDEX($GT:$GT,$JD629+55),"")</f>
      </c>
      <c r="IY629">
        <f>IF($JE629&gt;=56,INDEX($GT:$GT,$JD629+56),"")</f>
      </c>
      <c r="IZ629">
        <f>IF($JE629&gt;=57,INDEX($GT:$GT,$JD629+57),"")</f>
      </c>
      <c r="JA629">
        <f>IF($JE629&gt;=58,INDEX($GT:$GT,$JD629+58),"")</f>
      </c>
      <c r="JB629">
        <f>IF($JE629&gt;=59,INDEX($GT:$GT,$JD629+59),"")</f>
      </c>
      <c r="JC629">
        <f>IF($JE629&gt;=60,INDEX($GT:$GT,$JD629+60),"")</f>
      </c>
      <c r="JD629">
        <f>IFERROR(MATCH($GS629,$GT$2:$GT$322,0)+1,0)</f>
      </c>
      <c r="JE629">
        <f>IFERROR(INDEX($GU$2:$GU$322,MATCH($GS629,$GT$2:$GT$322,0)),0)</f>
      </c>
      <c r="JF629" t="s">
        <v>28</v>
      </c>
      <c r="JG629" t="s">
        <v>28</v>
      </c>
    </row>
    <row r="630" spans="1:267" x14ac:dyDescent="0.25">
      <c r="J630" s="1"/>
      <c r="K630" s="1"/>
      <c r="L630" s="1"/>
      <c r="M630" s="1"/>
      <c r="N630" s="1">
        <f>IFERROR(IF(FIND(" - ",$J630)&gt;0,MID($J630,FIND(" - ",$J630)+3,LEN($J630)),""),"")</f>
      </c>
      <c r="P630" s="1"/>
      <c r="S630" t="s">
        <v>28</v>
      </c>
      <c r="U630">
        <f>IF(OR($S630="",$T630=""),"",IFERROR($S630/$T630,0))</f>
      </c>
      <c r="V630">
        <f>IF($S630="","",
IF($K630="","",
IF(ISNUMBER(SEARCH("exempt",LOWER($K630))),0,
$S630*(VALUE(SUBSTITUTE($K630,"%",""))/100))))</f>
      </c>
      <c r="AB630">
        <f>IF($S630="","",
SUM($S630,$V630,$Z630,$W630,$Y630)-
IF($AA630="",0,VALUE($AA630)))</f>
      </c>
      <c r="AJ630" t="s">
        <v>1341</v>
      </c>
      <c r="AR630">
        <f>IFERROR(LEFT($J630,FIND(" - ",$J630)-1),$J630)</f>
      </c>
      <c r="AU630">
        <f>IF($CJ630&gt;=1,INDEX($AS:$AS,$CI630+1),"")</f>
      </c>
      <c r="AV630">
        <f>IF($CJ630&gt;=2,INDEX($AS:$AS,$CI630+2),"")</f>
      </c>
      <c r="AW630">
        <f>IF($CJ630&gt;=3,INDEX($AS:$AS,$CI630+3),"")</f>
      </c>
      <c r="AX630">
        <f>IF($CJ630&gt;=4,INDEX($AS:$AS,$CI630+4),"")</f>
      </c>
      <c r="AY630">
        <f>IF($CJ630&gt;=5,INDEX($AS:$AS,$CI630+5),"")</f>
      </c>
      <c r="AZ630">
        <f>IF($CJ630&gt;=6,INDEX($AS:$AS,$CI630+6),"")</f>
      </c>
      <c r="BA630">
        <f>IF($CJ630&gt;=7,INDEX($AS:$AS,$CI630+7),"")</f>
      </c>
      <c r="BB630">
        <f>IF($CJ630&gt;=8,INDEX($AS:$AS,$CI630+8),"")</f>
      </c>
      <c r="BC630">
        <f>IF($CJ630&gt;=9,INDEX($AS:$AS,$CI630+9),"")</f>
      </c>
      <c r="BD630">
        <f>IF($CJ630&gt;=10,INDEX($AS:$AS,$CI630+10),"")</f>
      </c>
      <c r="BE630">
        <f>IF($CJ630&gt;=11,INDEX($AS:$AS,$CI630+11),"")</f>
      </c>
      <c r="BF630">
        <f>IF($CJ630&gt;=12,INDEX($AS:$AS,$CI630+12),"")</f>
      </c>
      <c r="BG630">
        <f>IF($CJ630&gt;=13,INDEX($AS:$AS,$CI630+13),"")</f>
      </c>
      <c r="BH630">
        <f>IF($CJ630&gt;=14,INDEX($AS:$AS,$CI630+14),"")</f>
      </c>
      <c r="BI630">
        <f>IF($CJ630&gt;=15,INDEX($AS:$AS,$CI630+15),"")</f>
      </c>
      <c r="BJ630">
        <f>IF($CJ630&gt;=16,INDEX($AS:$AS,$CI630+16),"")</f>
      </c>
      <c r="BK630">
        <f>IF($CJ630&gt;=17,INDEX($AS:$AS,$CI630+17),"")</f>
      </c>
      <c r="BL630">
        <f>IF($CJ630&gt;=18,INDEX($AS:$AS,$CI630+18),"")</f>
      </c>
      <c r="BM630">
        <f>IF($CJ630&gt;=19,INDEX($AS:$AS,$CI630+19),"")</f>
      </c>
      <c r="BN630">
        <f>IF($CJ630&gt;=20,INDEX($AS:$AS,$CI630+20),"")</f>
      </c>
      <c r="BO630">
        <f>IF($CJ630&gt;=21,INDEX($AS:$AS,$CI630+21),"")</f>
      </c>
      <c r="BP630">
        <f>IF($CJ630&gt;=22,INDEX($AS:$AS,$CI630+22),"")</f>
      </c>
      <c r="BQ630">
        <f>IF($CJ630&gt;=23,INDEX($AS:$AS,$CI630+23),"")</f>
      </c>
      <c r="BR630">
        <f>IF($CJ630&gt;=24,INDEX($AS:$AS,$CI630+24),"")</f>
      </c>
      <c r="BS630">
        <f>IF($CJ630&gt;=25,INDEX($AS:$AS,$CI630+25),"")</f>
      </c>
      <c r="BT630">
        <f>IF($CJ630&gt;=26,INDEX($AS:$AS,$CI630+26),"")</f>
      </c>
      <c r="BU630">
        <f>IF($CJ630&gt;=27,INDEX($AS:$AS,$CI630+27),"")</f>
      </c>
      <c r="BV630">
        <f>IF($CJ630&gt;=28,INDEX($AS:$AS,$CI630+28),"")</f>
      </c>
      <c r="BW630">
        <f>IF($CJ630&gt;=29,INDEX($AS:$AS,$CI630+29),"")</f>
      </c>
      <c r="BX630">
        <f>IF($CJ630&gt;=30,INDEX($AS:$AS,$CI630+30),"")</f>
      </c>
      <c r="BY630">
        <f>IF($CJ630&gt;=31,INDEX($AS:$AS,$CI630+31),"")</f>
      </c>
      <c r="BZ630">
        <f>IF($CJ630&gt;=32,INDEX($AS:$AS,$CI630+32),"")</f>
      </c>
      <c r="CA630">
        <f>IF($CJ630&gt;=33,INDEX($AS:$AS,$CI630+33),"")</f>
      </c>
      <c r="CB630">
        <f>IF($CJ630&gt;=34,INDEX($AS:$AS,$CI630+34),"")</f>
      </c>
      <c r="CC630">
        <f>IF($CJ630&gt;=35,INDEX($AS:$AS,$CI630+35),"")</f>
      </c>
      <c r="CD630">
        <f>IF($CJ630&gt;=36,INDEX($AS:$AS,$CI630+36),"")</f>
      </c>
      <c r="CE630">
        <f>IF($CJ630&gt;=37,INDEX($AS:$AS,$CI630+37),"")</f>
      </c>
      <c r="CF630">
        <f>IF($CJ630&gt;=38,INDEX($AS:$AS,$CI630+38),"")</f>
      </c>
      <c r="CG630">
        <f>IF($CJ630&gt;=39,INDEX($AS:$AS,$CI630+39),"")</f>
      </c>
      <c r="CH630">
        <f>IF($CJ630&gt;=40,INDEX($AS:$AS,$CI630+40),"")</f>
      </c>
      <c r="CI630">
        <f>IFERROR(MATCH($AR630,$AS$2:$AS$133,0)+1,0)</f>
      </c>
      <c r="CJ630">
        <f>IFERROR(INDEX($AT$2:$AT$133,MATCH($AR630,$AS$2:$AS$133,0)),0)</f>
      </c>
      <c r="CK630">
        <f>IFERROR(LEFT($O630,FIND(" - ",$O630)-1),$O630)</f>
      </c>
      <c r="CL630" t="s">
        <v>1342</v>
      </c>
      <c r="CM630">
        <v>1</v>
      </c>
      <c r="CN630">
        <f>IF($DI630&gt;=1,INDEX($CL:$CL,$DH630+1),"")</f>
      </c>
      <c r="CO630">
        <f>IF($DI630&gt;=2,INDEX($CL:$CL,$DH630+2),"")</f>
      </c>
      <c r="CP630">
        <f>IF($DI630&gt;=3,INDEX($CL:$CL,$DH630+3),"")</f>
      </c>
      <c r="CQ630">
        <f>IF($DI630&gt;=4,INDEX($CL:$CL,$DH630+4),"")</f>
      </c>
      <c r="CR630">
        <f>IF($DI630&gt;=5,INDEX($CL:$CL,$DH630+5),"")</f>
      </c>
      <c r="CS630">
        <f>IF($DI630&gt;=6,INDEX($CL:$CL,$DH630+6),"")</f>
      </c>
      <c r="CT630">
        <f>IF($DI630&gt;=7,INDEX($CL:$CL,$DH630+7),"")</f>
      </c>
      <c r="CU630">
        <f>IF($DI630&gt;=8,INDEX($CL:$CL,$DH630+8),"")</f>
      </c>
      <c r="CV630">
        <f>IF($DI630&gt;=9,INDEX($CL:$CL,$DH630+9),"")</f>
      </c>
      <c r="CW630">
        <f>IF($DI630&gt;=10,INDEX($CL:$CL,$DH630+10),"")</f>
      </c>
      <c r="CX630">
        <f>IF($DI630&gt;=11,INDEX($CL:$CL,$DH630+11),"")</f>
      </c>
      <c r="CY630">
        <f>IF($DI630&gt;=12,INDEX($CL:$CL,$DH630+12),"")</f>
      </c>
      <c r="CZ630">
        <f>IF($DI630&gt;=13,INDEX($CL:$CL,$DH630+13),"")</f>
      </c>
      <c r="DA630">
        <f>IF($DI630&gt;=14,INDEX($CL:$CL,$DH630+14),"")</f>
      </c>
      <c r="DB630">
        <f>IF($DI630&gt;=15,INDEX($CL:$CL,$DH630+15),"")</f>
      </c>
      <c r="DC630">
        <f>IF($DI630&gt;=16,INDEX($CL:$CL,$DH630+16),"")</f>
      </c>
      <c r="DD630">
        <f>IF($DI630&gt;=17,INDEX($CL:$CL,$DH630+17),"")</f>
      </c>
      <c r="DE630">
        <f>IF($DI630&gt;=18,INDEX($CL:$CL,$DH630+18),"")</f>
      </c>
      <c r="DF630">
        <f>IF($DI630&gt;=19,INDEX($CL:$CL,$DH630+19),"")</f>
      </c>
      <c r="DG630">
        <f>IF($DI630&gt;=20,INDEX($CL:$CL,$DH630+20),"")</f>
      </c>
      <c r="DH630">
        <f>IFERROR(MATCH($CK630,$CL$2:$CL$1558,0)+1,0)</f>
      </c>
      <c r="DI630">
        <f>IFERROR(INDEX($CM$2:$CM$1558,MATCH($CK630,$CL$2:$CL$1558,0)),0)</f>
      </c>
      <c r="DJ630">
        <f>IFERROR(INDEX($AQ:$AQ,MATCH($K630,$AP:$AP,0))&amp;"","")</f>
      </c>
      <c r="DN630">
        <f>IF($GQ630&gt;=1,INDEX($DK:$DK,$GP630+1),"")</f>
      </c>
      <c r="DO630">
        <f>IF($GQ630&gt;=2,INDEX($DK:$DK,$GP630+2),"")</f>
      </c>
      <c r="DP630">
        <f>IF($GQ630&gt;=3,INDEX($DK:$DK,$GP630+3),"")</f>
      </c>
      <c r="DQ630">
        <f>IF($GQ630&gt;=4,INDEX($DK:$DK,$GP630+4),"")</f>
      </c>
      <c r="DR630">
        <f>IF($GQ630&gt;=5,INDEX($DK:$DK,$GP630+5),"")</f>
      </c>
      <c r="DS630">
        <f>IF($GQ630&gt;=6,INDEX($DK:$DK,$GP630+6),"")</f>
      </c>
      <c r="DT630">
        <f>IF($GQ630&gt;=7,INDEX($DK:$DK,$GP630+7),"")</f>
      </c>
      <c r="DU630">
        <f>IF($GQ630&gt;=8,INDEX($DK:$DK,$GP630+8),"")</f>
      </c>
      <c r="DV630">
        <f>IF($GQ630&gt;=9,INDEX($DK:$DK,$GP630+9),"")</f>
      </c>
      <c r="DW630">
        <f>IF($GQ630&gt;=10,INDEX($DK:$DK,$GP630+10),"")</f>
      </c>
      <c r="DX630">
        <f>IF($GQ630&gt;=11,INDEX($DK:$DK,$GP630+11),"")</f>
      </c>
      <c r="DY630">
        <f>IF($GQ630&gt;=12,INDEX($DK:$DK,$GP630+12),"")</f>
      </c>
      <c r="DZ630">
        <f>IF($GQ630&gt;=13,INDEX($DK:$DK,$GP630+13),"")</f>
      </c>
      <c r="EA630">
        <f>IF($GQ630&gt;=14,INDEX($DK:$DK,$GP630+14),"")</f>
      </c>
      <c r="EB630">
        <f>IF($GQ630&gt;=15,INDEX($DK:$DK,$GP630+15),"")</f>
      </c>
      <c r="EC630">
        <f>IF($GQ630&gt;=16,INDEX($DK:$DK,$GP630+16),"")</f>
      </c>
      <c r="ED630">
        <f>IF($GQ630&gt;=17,INDEX($DK:$DK,$GP630+17),"")</f>
      </c>
      <c r="EE630">
        <f>IF($GQ630&gt;=18,INDEX($DK:$DK,$GP630+18),"")</f>
      </c>
      <c r="EF630">
        <f>IF($GQ630&gt;=19,INDEX($DK:$DK,$GP630+19),"")</f>
      </c>
      <c r="EG630">
        <f>IF($GQ630&gt;=20,INDEX($DK:$DK,$GP630+20),"")</f>
      </c>
      <c r="EH630">
        <f>IF($GQ630&gt;=21,INDEX($DK:$DK,$GP630+21),"")</f>
      </c>
      <c r="EI630">
        <f>IF($GQ630&gt;=22,INDEX($DK:$DK,$GP630+22),"")</f>
      </c>
      <c r="EJ630">
        <f>IF($GQ630&gt;=23,INDEX($DK:$DK,$GP630+23),"")</f>
      </c>
      <c r="EK630">
        <f>IF($GQ630&gt;=24,INDEX($DK:$DK,$GP630+24),"")</f>
      </c>
      <c r="EL630">
        <f>IF($GQ630&gt;=25,INDEX($DK:$DK,$GP630+25),"")</f>
      </c>
      <c r="EM630">
        <f>IF($GQ630&gt;=26,INDEX($DK:$DK,$GP630+26),"")</f>
      </c>
      <c r="EN630">
        <f>IF($GQ630&gt;=27,INDEX($DK:$DK,$GP630+27),"")</f>
      </c>
      <c r="EO630">
        <f>IF($GQ630&gt;=28,INDEX($DK:$DK,$GP630+28),"")</f>
      </c>
      <c r="EP630">
        <f>IF($GQ630&gt;=29,INDEX($DK:$DK,$GP630+29),"")</f>
      </c>
      <c r="EQ630">
        <f>IF($GQ630&gt;=30,INDEX($DK:$DK,$GP630+30),"")</f>
      </c>
      <c r="ER630">
        <f>IF($GQ630&gt;=31,INDEX($DK:$DK,$GP630+31),"")</f>
      </c>
      <c r="ES630">
        <f>IF($GQ630&gt;=32,INDEX($DK:$DK,$GP630+32),"")</f>
      </c>
      <c r="ET630">
        <f>IF($GQ630&gt;=33,INDEX($DK:$DK,$GP630+33),"")</f>
      </c>
      <c r="EU630">
        <f>IF($GQ630&gt;=34,INDEX($DK:$DK,$GP630+34),"")</f>
      </c>
      <c r="EV630">
        <f>IF($GQ630&gt;=35,INDEX($DK:$DK,$GP630+35),"")</f>
      </c>
      <c r="EW630">
        <f>IF($GQ630&gt;=36,INDEX($DK:$DK,$GP630+36),"")</f>
      </c>
      <c r="EX630">
        <f>IF($GQ630&gt;=37,INDEX($DK:$DK,$GP630+37),"")</f>
      </c>
      <c r="EY630">
        <f>IF($GQ630&gt;=38,INDEX($DK:$DK,$GP630+38),"")</f>
      </c>
      <c r="EZ630">
        <f>IF($GQ630&gt;=39,INDEX($DK:$DK,$GP630+39),"")</f>
      </c>
      <c r="FA630">
        <f>IF($GQ630&gt;=40,INDEX($DK:$DK,$GP630+40),"")</f>
      </c>
      <c r="FB630">
        <f>IF($GQ630&gt;=1,INDEX($DL:$DL,$GP630+1),"")</f>
      </c>
      <c r="FC630">
        <f>IF($GQ630&gt;=2,INDEX($DL:$DL,$GP630+2),"")</f>
      </c>
      <c r="FD630">
        <f>IF($GQ630&gt;=3,INDEX($DL:$DL,$GP630+3),"")</f>
      </c>
      <c r="FE630">
        <f>IF($GQ630&gt;=4,INDEX($DL:$DL,$GP630+4),"")</f>
      </c>
      <c r="FF630">
        <f>IF($GQ630&gt;=5,INDEX($DL:$DL,$GP630+5),"")</f>
      </c>
      <c r="FG630">
        <f>IF($GQ630&gt;=6,INDEX($DL:$DL,$GP630+6),"")</f>
      </c>
      <c r="FH630">
        <f>IF($GQ630&gt;=7,INDEX($DL:$DL,$GP630+7),"")</f>
      </c>
      <c r="FI630">
        <f>IF($GQ630&gt;=8,INDEX($DL:$DL,$GP630+8),"")</f>
      </c>
      <c r="FJ630">
        <f>IF($GQ630&gt;=9,INDEX($DL:$DL,$GP630+9),"")</f>
      </c>
      <c r="FK630">
        <f>IF($GQ630&gt;=10,INDEX($DL:$DL,$GP630+10),"")</f>
      </c>
      <c r="FL630">
        <f>IF($GQ630&gt;=11,INDEX($DL:$DL,$GP630+11),"")</f>
      </c>
      <c r="FM630">
        <f>IF($GQ630&gt;=12,INDEX($DL:$DL,$GP630+12),"")</f>
      </c>
      <c r="FN630">
        <f>IF($GQ630&gt;=13,INDEX($DL:$DL,$GP630+13),"")</f>
      </c>
      <c r="FO630">
        <f>IF($GQ630&gt;=14,INDEX($DL:$DL,$GP630+14),"")</f>
      </c>
      <c r="FP630">
        <f>IF($GQ630&gt;=15,INDEX($DL:$DL,$GP630+15),"")</f>
      </c>
      <c r="FQ630">
        <f>IF($GQ630&gt;=16,INDEX($DL:$DL,$GP630+16),"")</f>
      </c>
      <c r="FR630">
        <f>IF($GQ630&gt;=17,INDEX($DL:$DL,$GP630+17),"")</f>
      </c>
      <c r="FS630">
        <f>IF($GQ630&gt;=18,INDEX($DL:$DL,$GP630+18),"")</f>
      </c>
      <c r="FT630">
        <f>IF($GQ630&gt;=19,INDEX($DL:$DL,$GP630+19),"")</f>
      </c>
      <c r="FU630">
        <f>IF($GQ630&gt;=20,INDEX($DL:$DL,$GP630+20),"")</f>
      </c>
      <c r="FV630">
        <f>IF($GQ630&gt;=21,INDEX($DL:$DL,$GP630+21),"")</f>
      </c>
      <c r="FW630">
        <f>IF($GQ630&gt;=22,INDEX($DL:$DL,$GP630+22),"")</f>
      </c>
      <c r="FX630">
        <f>IF($GQ630&gt;=23,INDEX($DL:$DL,$GP630+23),"")</f>
      </c>
      <c r="FY630">
        <f>IF($GQ630&gt;=24,INDEX($DL:$DL,$GP630+24),"")</f>
      </c>
      <c r="FZ630">
        <f>IF($GQ630&gt;=25,INDEX($DL:$DL,$GP630+25),"")</f>
      </c>
      <c r="GA630">
        <f>IF($GQ630&gt;=26,INDEX($DL:$DL,$GP630+26),"")</f>
      </c>
      <c r="GB630">
        <f>IF($GQ630&gt;=27,INDEX($DL:$DL,$GP630+27),"")</f>
      </c>
      <c r="GC630">
        <f>IF($GQ630&gt;=28,INDEX($DL:$DL,$GP630+28),"")</f>
      </c>
      <c r="GD630">
        <f>IF($GQ630&gt;=29,INDEX($DL:$DL,$GP630+29),"")</f>
      </c>
      <c r="GE630">
        <f>IF($GQ630&gt;=30,INDEX($DL:$DL,$GP630+30),"")</f>
      </c>
      <c r="GF630">
        <f>IF($GQ630&gt;=31,INDEX($DL:$DL,$GP630+31),"")</f>
      </c>
      <c r="GG630">
        <f>IF($GQ630&gt;=32,INDEX($DL:$DL,$GP630+32),"")</f>
      </c>
      <c r="GH630">
        <f>IF($GQ630&gt;=33,INDEX($DL:$DL,$GP630+33),"")</f>
      </c>
      <c r="GI630">
        <f>IF($GQ630&gt;=34,INDEX($DL:$DL,$GP630+34),"")</f>
      </c>
      <c r="GJ630">
        <f>IF($GQ630&gt;=35,INDEX($DL:$DL,$GP630+35),"")</f>
      </c>
      <c r="GK630">
        <f>IF($GQ630&gt;=36,INDEX($DL:$DL,$GP630+36),"")</f>
      </c>
      <c r="GL630">
        <f>IF($GQ630&gt;=37,INDEX($DL:$DL,$GP630+37),"")</f>
      </c>
      <c r="GM630">
        <f>IF($GQ630&gt;=38,INDEX($DL:$DL,$GP630+38),"")</f>
      </c>
      <c r="GN630">
        <f>IF($GQ630&gt;=39,INDEX($DL:$DL,$GP630+39),"")</f>
      </c>
      <c r="GO630">
        <f>IF($GQ630&gt;=40,INDEX($DL:$DL,$GP630+40),"")</f>
      </c>
      <c r="GP630">
        <f>IFERROR(MATCH($DJ630,$DK$2:$DK$148,0)+1,0)</f>
      </c>
      <c r="GQ630">
        <f>IFERROR(INDEX($DM$2:$DM$148,MATCH($DJ630,$DK$2:$DK$148,0)),0)</f>
      </c>
      <c r="GR630">
        <f>IFERROR(MATCH($L630,$DN$630:$FA$630,0),0)</f>
      </c>
      <c r="GS630">
        <f>IF($GR630&gt;0,INDEX($FB$630:$GO$630,$GR630),"")</f>
      </c>
      <c r="GV630">
        <f>IF($JE630&gt;=1,INDEX($GT:$GT,$JD630+1),"")</f>
      </c>
      <c r="GW630">
        <f>IF($JE630&gt;=2,INDEX($GT:$GT,$JD630+2),"")</f>
      </c>
      <c r="GX630">
        <f>IF($JE630&gt;=3,INDEX($GT:$GT,$JD630+3),"")</f>
      </c>
      <c r="GY630">
        <f>IF($JE630&gt;=4,INDEX($GT:$GT,$JD630+4),"")</f>
      </c>
      <c r="GZ630">
        <f>IF($JE630&gt;=5,INDEX($GT:$GT,$JD630+5),"")</f>
      </c>
      <c r="HA630">
        <f>IF($JE630&gt;=6,INDEX($GT:$GT,$JD630+6),"")</f>
      </c>
      <c r="HB630">
        <f>IF($JE630&gt;=7,INDEX($GT:$GT,$JD630+7),"")</f>
      </c>
      <c r="HC630">
        <f>IF($JE630&gt;=8,INDEX($GT:$GT,$JD630+8),"")</f>
      </c>
      <c r="HD630">
        <f>IF($JE630&gt;=9,INDEX($GT:$GT,$JD630+9),"")</f>
      </c>
      <c r="HE630">
        <f>IF($JE630&gt;=10,INDEX($GT:$GT,$JD630+10),"")</f>
      </c>
      <c r="HF630">
        <f>IF($JE630&gt;=11,INDEX($GT:$GT,$JD630+11),"")</f>
      </c>
      <c r="HG630">
        <f>IF($JE630&gt;=12,INDEX($GT:$GT,$JD630+12),"")</f>
      </c>
      <c r="HH630">
        <f>IF($JE630&gt;=13,INDEX($GT:$GT,$JD630+13),"")</f>
      </c>
      <c r="HI630">
        <f>IF($JE630&gt;=14,INDEX($GT:$GT,$JD630+14),"")</f>
      </c>
      <c r="HJ630">
        <f>IF($JE630&gt;=15,INDEX($GT:$GT,$JD630+15),"")</f>
      </c>
      <c r="HK630">
        <f>IF($JE630&gt;=16,INDEX($GT:$GT,$JD630+16),"")</f>
      </c>
      <c r="HL630">
        <f>IF($JE630&gt;=17,INDEX($GT:$GT,$JD630+17),"")</f>
      </c>
      <c r="HM630">
        <f>IF($JE630&gt;=18,INDEX($GT:$GT,$JD630+18),"")</f>
      </c>
      <c r="HN630">
        <f>IF($JE630&gt;=19,INDEX($GT:$GT,$JD630+19),"")</f>
      </c>
      <c r="HO630">
        <f>IF($JE630&gt;=20,INDEX($GT:$GT,$JD630+20),"")</f>
      </c>
      <c r="HP630">
        <f>IF($JE630&gt;=21,INDEX($GT:$GT,$JD630+21),"")</f>
      </c>
      <c r="HQ630">
        <f>IF($JE630&gt;=22,INDEX($GT:$GT,$JD630+22),"")</f>
      </c>
      <c r="HR630">
        <f>IF($JE630&gt;=23,INDEX($GT:$GT,$JD630+23),"")</f>
      </c>
      <c r="HS630">
        <f>IF($JE630&gt;=24,INDEX($GT:$GT,$JD630+24),"")</f>
      </c>
      <c r="HT630">
        <f>IF($JE630&gt;=25,INDEX($GT:$GT,$JD630+25),"")</f>
      </c>
      <c r="HU630">
        <f>IF($JE630&gt;=26,INDEX($GT:$GT,$JD630+26),"")</f>
      </c>
      <c r="HV630">
        <f>IF($JE630&gt;=27,INDEX($GT:$GT,$JD630+27),"")</f>
      </c>
      <c r="HW630">
        <f>IF($JE630&gt;=28,INDEX($GT:$GT,$JD630+28),"")</f>
      </c>
      <c r="HX630">
        <f>IF($JE630&gt;=29,INDEX($GT:$GT,$JD630+29),"")</f>
      </c>
      <c r="HY630">
        <f>IF($JE630&gt;=30,INDEX($GT:$GT,$JD630+30),"")</f>
      </c>
      <c r="HZ630">
        <f>IF($JE630&gt;=31,INDEX($GT:$GT,$JD630+31),"")</f>
      </c>
      <c r="IA630">
        <f>IF($JE630&gt;=32,INDEX($GT:$GT,$JD630+32),"")</f>
      </c>
      <c r="IB630">
        <f>IF($JE630&gt;=33,INDEX($GT:$GT,$JD630+33),"")</f>
      </c>
      <c r="IC630">
        <f>IF($JE630&gt;=34,INDEX($GT:$GT,$JD630+34),"")</f>
      </c>
      <c r="ID630">
        <f>IF($JE630&gt;=35,INDEX($GT:$GT,$JD630+35),"")</f>
      </c>
      <c r="IE630">
        <f>IF($JE630&gt;=36,INDEX($GT:$GT,$JD630+36),"")</f>
      </c>
      <c r="IF630">
        <f>IF($JE630&gt;=37,INDEX($GT:$GT,$JD630+37),"")</f>
      </c>
      <c r="IG630">
        <f>IF($JE630&gt;=38,INDEX($GT:$GT,$JD630+38),"")</f>
      </c>
      <c r="IH630">
        <f>IF($JE630&gt;=39,INDEX($GT:$GT,$JD630+39),"")</f>
      </c>
      <c r="II630">
        <f>IF($JE630&gt;=40,INDEX($GT:$GT,$JD630+40),"")</f>
      </c>
      <c r="IJ630">
        <f>IF($JE630&gt;=41,INDEX($GT:$GT,$JD630+41),"")</f>
      </c>
      <c r="IK630">
        <f>IF($JE630&gt;=42,INDEX($GT:$GT,$JD630+42),"")</f>
      </c>
      <c r="IL630">
        <f>IF($JE630&gt;=43,INDEX($GT:$GT,$JD630+43),"")</f>
      </c>
      <c r="IM630">
        <f>IF($JE630&gt;=44,INDEX($GT:$GT,$JD630+44),"")</f>
      </c>
      <c r="IN630">
        <f>IF($JE630&gt;=45,INDEX($GT:$GT,$JD630+45),"")</f>
      </c>
      <c r="IO630">
        <f>IF($JE630&gt;=46,INDEX($GT:$GT,$JD630+46),"")</f>
      </c>
      <c r="IP630">
        <f>IF($JE630&gt;=47,INDEX($GT:$GT,$JD630+47),"")</f>
      </c>
      <c r="IQ630">
        <f>IF($JE630&gt;=48,INDEX($GT:$GT,$JD630+48),"")</f>
      </c>
      <c r="IR630">
        <f>IF($JE630&gt;=49,INDEX($GT:$GT,$JD630+49),"")</f>
      </c>
      <c r="IS630">
        <f>IF($JE630&gt;=50,INDEX($GT:$GT,$JD630+50),"")</f>
      </c>
      <c r="IT630">
        <f>IF($JE630&gt;=51,INDEX($GT:$GT,$JD630+51),"")</f>
      </c>
      <c r="IU630">
        <f>IF($JE630&gt;=52,INDEX($GT:$GT,$JD630+52),"")</f>
      </c>
      <c r="IV630">
        <f>IF($JE630&gt;=53,INDEX($GT:$GT,$JD630+53),"")</f>
      </c>
      <c r="IW630">
        <f>IF($JE630&gt;=54,INDEX($GT:$GT,$JD630+54),"")</f>
      </c>
      <c r="IX630">
        <f>IF($JE630&gt;=55,INDEX($GT:$GT,$JD630+55),"")</f>
      </c>
      <c r="IY630">
        <f>IF($JE630&gt;=56,INDEX($GT:$GT,$JD630+56),"")</f>
      </c>
      <c r="IZ630">
        <f>IF($JE630&gt;=57,INDEX($GT:$GT,$JD630+57),"")</f>
      </c>
      <c r="JA630">
        <f>IF($JE630&gt;=58,INDEX($GT:$GT,$JD630+58),"")</f>
      </c>
      <c r="JB630">
        <f>IF($JE630&gt;=59,INDEX($GT:$GT,$JD630+59),"")</f>
      </c>
      <c r="JC630">
        <f>IF($JE630&gt;=60,INDEX($GT:$GT,$JD630+60),"")</f>
      </c>
      <c r="JD630">
        <f>IFERROR(MATCH($GS630,$GT$2:$GT$322,0)+1,0)</f>
      </c>
      <c r="JE630">
        <f>IFERROR(INDEX($GU$2:$GU$322,MATCH($GS630,$GT$2:$GT$322,0)),0)</f>
      </c>
      <c r="JF630" t="s">
        <v>28</v>
      </c>
      <c r="JG630" t="s">
        <v>28</v>
      </c>
    </row>
    <row r="631" spans="1:267" x14ac:dyDescent="0.25">
      <c r="J631" s="1"/>
      <c r="K631" s="1"/>
      <c r="L631" s="1"/>
      <c r="M631" s="1"/>
      <c r="N631" s="1">
        <f>IFERROR(IF(FIND(" - ",$J631)&gt;0,MID($J631,FIND(" - ",$J631)+3,LEN($J631)),""),"")</f>
      </c>
      <c r="P631" s="1"/>
      <c r="S631" t="s">
        <v>28</v>
      </c>
      <c r="U631">
        <f>IF(OR($S631="",$T631=""),"",IFERROR($S631/$T631,0))</f>
      </c>
      <c r="V631">
        <f>IF($S631="","",
IF($K631="","",
IF(ISNUMBER(SEARCH("exempt",LOWER($K631))),0,
$S631*(VALUE(SUBSTITUTE($K631,"%",""))/100))))</f>
      </c>
      <c r="AB631">
        <f>IF($S631="","",
SUM($S631,$V631,$Z631,$W631,$Y631)-
IF($AA631="",0,VALUE($AA631)))</f>
      </c>
      <c r="AJ631" t="s">
        <v>1343</v>
      </c>
      <c r="AR631">
        <f>IFERROR(LEFT($J631,FIND(" - ",$J631)-1),$J631)</f>
      </c>
      <c r="AU631">
        <f>IF($CJ631&gt;=1,INDEX($AS:$AS,$CI631+1),"")</f>
      </c>
      <c r="AV631">
        <f>IF($CJ631&gt;=2,INDEX($AS:$AS,$CI631+2),"")</f>
      </c>
      <c r="AW631">
        <f>IF($CJ631&gt;=3,INDEX($AS:$AS,$CI631+3),"")</f>
      </c>
      <c r="AX631">
        <f>IF($CJ631&gt;=4,INDEX($AS:$AS,$CI631+4),"")</f>
      </c>
      <c r="AY631">
        <f>IF($CJ631&gt;=5,INDEX($AS:$AS,$CI631+5),"")</f>
      </c>
      <c r="AZ631">
        <f>IF($CJ631&gt;=6,INDEX($AS:$AS,$CI631+6),"")</f>
      </c>
      <c r="BA631">
        <f>IF($CJ631&gt;=7,INDEX($AS:$AS,$CI631+7),"")</f>
      </c>
      <c r="BB631">
        <f>IF($CJ631&gt;=8,INDEX($AS:$AS,$CI631+8),"")</f>
      </c>
      <c r="BC631">
        <f>IF($CJ631&gt;=9,INDEX($AS:$AS,$CI631+9),"")</f>
      </c>
      <c r="BD631">
        <f>IF($CJ631&gt;=10,INDEX($AS:$AS,$CI631+10),"")</f>
      </c>
      <c r="BE631">
        <f>IF($CJ631&gt;=11,INDEX($AS:$AS,$CI631+11),"")</f>
      </c>
      <c r="BF631">
        <f>IF($CJ631&gt;=12,INDEX($AS:$AS,$CI631+12),"")</f>
      </c>
      <c r="BG631">
        <f>IF($CJ631&gt;=13,INDEX($AS:$AS,$CI631+13),"")</f>
      </c>
      <c r="BH631">
        <f>IF($CJ631&gt;=14,INDEX($AS:$AS,$CI631+14),"")</f>
      </c>
      <c r="BI631">
        <f>IF($CJ631&gt;=15,INDEX($AS:$AS,$CI631+15),"")</f>
      </c>
      <c r="BJ631">
        <f>IF($CJ631&gt;=16,INDEX($AS:$AS,$CI631+16),"")</f>
      </c>
      <c r="BK631">
        <f>IF($CJ631&gt;=17,INDEX($AS:$AS,$CI631+17),"")</f>
      </c>
      <c r="BL631">
        <f>IF($CJ631&gt;=18,INDEX($AS:$AS,$CI631+18),"")</f>
      </c>
      <c r="BM631">
        <f>IF($CJ631&gt;=19,INDEX($AS:$AS,$CI631+19),"")</f>
      </c>
      <c r="BN631">
        <f>IF($CJ631&gt;=20,INDEX($AS:$AS,$CI631+20),"")</f>
      </c>
      <c r="BO631">
        <f>IF($CJ631&gt;=21,INDEX($AS:$AS,$CI631+21),"")</f>
      </c>
      <c r="BP631">
        <f>IF($CJ631&gt;=22,INDEX($AS:$AS,$CI631+22),"")</f>
      </c>
      <c r="BQ631">
        <f>IF($CJ631&gt;=23,INDEX($AS:$AS,$CI631+23),"")</f>
      </c>
      <c r="BR631">
        <f>IF($CJ631&gt;=24,INDEX($AS:$AS,$CI631+24),"")</f>
      </c>
      <c r="BS631">
        <f>IF($CJ631&gt;=25,INDEX($AS:$AS,$CI631+25),"")</f>
      </c>
      <c r="BT631">
        <f>IF($CJ631&gt;=26,INDEX($AS:$AS,$CI631+26),"")</f>
      </c>
      <c r="BU631">
        <f>IF($CJ631&gt;=27,INDEX($AS:$AS,$CI631+27),"")</f>
      </c>
      <c r="BV631">
        <f>IF($CJ631&gt;=28,INDEX($AS:$AS,$CI631+28),"")</f>
      </c>
      <c r="BW631">
        <f>IF($CJ631&gt;=29,INDEX($AS:$AS,$CI631+29),"")</f>
      </c>
      <c r="BX631">
        <f>IF($CJ631&gt;=30,INDEX($AS:$AS,$CI631+30),"")</f>
      </c>
      <c r="BY631">
        <f>IF($CJ631&gt;=31,INDEX($AS:$AS,$CI631+31),"")</f>
      </c>
      <c r="BZ631">
        <f>IF($CJ631&gt;=32,INDEX($AS:$AS,$CI631+32),"")</f>
      </c>
      <c r="CA631">
        <f>IF($CJ631&gt;=33,INDEX($AS:$AS,$CI631+33),"")</f>
      </c>
      <c r="CB631">
        <f>IF($CJ631&gt;=34,INDEX($AS:$AS,$CI631+34),"")</f>
      </c>
      <c r="CC631">
        <f>IF($CJ631&gt;=35,INDEX($AS:$AS,$CI631+35),"")</f>
      </c>
      <c r="CD631">
        <f>IF($CJ631&gt;=36,INDEX($AS:$AS,$CI631+36),"")</f>
      </c>
      <c r="CE631">
        <f>IF($CJ631&gt;=37,INDEX($AS:$AS,$CI631+37),"")</f>
      </c>
      <c r="CF631">
        <f>IF($CJ631&gt;=38,INDEX($AS:$AS,$CI631+38),"")</f>
      </c>
      <c r="CG631">
        <f>IF($CJ631&gt;=39,INDEX($AS:$AS,$CI631+39),"")</f>
      </c>
      <c r="CH631">
        <f>IF($CJ631&gt;=40,INDEX($AS:$AS,$CI631+40),"")</f>
      </c>
      <c r="CI631">
        <f>IFERROR(MATCH($AR631,$AS$2:$AS$133,0)+1,0)</f>
      </c>
      <c r="CJ631">
        <f>IFERROR(INDEX($AT$2:$AT$133,MATCH($AR631,$AS$2:$AS$133,0)),0)</f>
      </c>
      <c r="CK631">
        <f>IFERROR(LEFT($O631,FIND(" - ",$O631)-1),$O631)</f>
      </c>
      <c r="CL631" t="s">
        <v>113</v>
      </c>
      <c r="CN631">
        <f>IF($DI631&gt;=1,INDEX($CL:$CL,$DH631+1),"")</f>
      </c>
      <c r="CO631">
        <f>IF($DI631&gt;=2,INDEX($CL:$CL,$DH631+2),"")</f>
      </c>
      <c r="CP631">
        <f>IF($DI631&gt;=3,INDEX($CL:$CL,$DH631+3),"")</f>
      </c>
      <c r="CQ631">
        <f>IF($DI631&gt;=4,INDEX($CL:$CL,$DH631+4),"")</f>
      </c>
      <c r="CR631">
        <f>IF($DI631&gt;=5,INDEX($CL:$CL,$DH631+5),"")</f>
      </c>
      <c r="CS631">
        <f>IF($DI631&gt;=6,INDEX($CL:$CL,$DH631+6),"")</f>
      </c>
      <c r="CT631">
        <f>IF($DI631&gt;=7,INDEX($CL:$CL,$DH631+7),"")</f>
      </c>
      <c r="CU631">
        <f>IF($DI631&gt;=8,INDEX($CL:$CL,$DH631+8),"")</f>
      </c>
      <c r="CV631">
        <f>IF($DI631&gt;=9,INDEX($CL:$CL,$DH631+9),"")</f>
      </c>
      <c r="CW631">
        <f>IF($DI631&gt;=10,INDEX($CL:$CL,$DH631+10),"")</f>
      </c>
      <c r="CX631">
        <f>IF($DI631&gt;=11,INDEX($CL:$CL,$DH631+11),"")</f>
      </c>
      <c r="CY631">
        <f>IF($DI631&gt;=12,INDEX($CL:$CL,$DH631+12),"")</f>
      </c>
      <c r="CZ631">
        <f>IF($DI631&gt;=13,INDEX($CL:$CL,$DH631+13),"")</f>
      </c>
      <c r="DA631">
        <f>IF($DI631&gt;=14,INDEX($CL:$CL,$DH631+14),"")</f>
      </c>
      <c r="DB631">
        <f>IF($DI631&gt;=15,INDEX($CL:$CL,$DH631+15),"")</f>
      </c>
      <c r="DC631">
        <f>IF($DI631&gt;=16,INDEX($CL:$CL,$DH631+16),"")</f>
      </c>
      <c r="DD631">
        <f>IF($DI631&gt;=17,INDEX($CL:$CL,$DH631+17),"")</f>
      </c>
      <c r="DE631">
        <f>IF($DI631&gt;=18,INDEX($CL:$CL,$DH631+18),"")</f>
      </c>
      <c r="DF631">
        <f>IF($DI631&gt;=19,INDEX($CL:$CL,$DH631+19),"")</f>
      </c>
      <c r="DG631">
        <f>IF($DI631&gt;=20,INDEX($CL:$CL,$DH631+20),"")</f>
      </c>
      <c r="DH631">
        <f>IFERROR(MATCH($CK631,$CL$2:$CL$1558,0)+1,0)</f>
      </c>
      <c r="DI631">
        <f>IFERROR(INDEX($CM$2:$CM$1558,MATCH($CK631,$CL$2:$CL$1558,0)),0)</f>
      </c>
      <c r="DJ631">
        <f>IFERROR(INDEX($AQ:$AQ,MATCH($K631,$AP:$AP,0))&amp;"","")</f>
      </c>
      <c r="DN631">
        <f>IF($GQ631&gt;=1,INDEX($DK:$DK,$GP631+1),"")</f>
      </c>
      <c r="DO631">
        <f>IF($GQ631&gt;=2,INDEX($DK:$DK,$GP631+2),"")</f>
      </c>
      <c r="DP631">
        <f>IF($GQ631&gt;=3,INDEX($DK:$DK,$GP631+3),"")</f>
      </c>
      <c r="DQ631">
        <f>IF($GQ631&gt;=4,INDEX($DK:$DK,$GP631+4),"")</f>
      </c>
      <c r="DR631">
        <f>IF($GQ631&gt;=5,INDEX($DK:$DK,$GP631+5),"")</f>
      </c>
      <c r="DS631">
        <f>IF($GQ631&gt;=6,INDEX($DK:$DK,$GP631+6),"")</f>
      </c>
      <c r="DT631">
        <f>IF($GQ631&gt;=7,INDEX($DK:$DK,$GP631+7),"")</f>
      </c>
      <c r="DU631">
        <f>IF($GQ631&gt;=8,INDEX($DK:$DK,$GP631+8),"")</f>
      </c>
      <c r="DV631">
        <f>IF($GQ631&gt;=9,INDEX($DK:$DK,$GP631+9),"")</f>
      </c>
      <c r="DW631">
        <f>IF($GQ631&gt;=10,INDEX($DK:$DK,$GP631+10),"")</f>
      </c>
      <c r="DX631">
        <f>IF($GQ631&gt;=11,INDEX($DK:$DK,$GP631+11),"")</f>
      </c>
      <c r="DY631">
        <f>IF($GQ631&gt;=12,INDEX($DK:$DK,$GP631+12),"")</f>
      </c>
      <c r="DZ631">
        <f>IF($GQ631&gt;=13,INDEX($DK:$DK,$GP631+13),"")</f>
      </c>
      <c r="EA631">
        <f>IF($GQ631&gt;=14,INDEX($DK:$DK,$GP631+14),"")</f>
      </c>
      <c r="EB631">
        <f>IF($GQ631&gt;=15,INDEX($DK:$DK,$GP631+15),"")</f>
      </c>
      <c r="EC631">
        <f>IF($GQ631&gt;=16,INDEX($DK:$DK,$GP631+16),"")</f>
      </c>
      <c r="ED631">
        <f>IF($GQ631&gt;=17,INDEX($DK:$DK,$GP631+17),"")</f>
      </c>
      <c r="EE631">
        <f>IF($GQ631&gt;=18,INDEX($DK:$DK,$GP631+18),"")</f>
      </c>
      <c r="EF631">
        <f>IF($GQ631&gt;=19,INDEX($DK:$DK,$GP631+19),"")</f>
      </c>
      <c r="EG631">
        <f>IF($GQ631&gt;=20,INDEX($DK:$DK,$GP631+20),"")</f>
      </c>
      <c r="EH631">
        <f>IF($GQ631&gt;=21,INDEX($DK:$DK,$GP631+21),"")</f>
      </c>
      <c r="EI631">
        <f>IF($GQ631&gt;=22,INDEX($DK:$DK,$GP631+22),"")</f>
      </c>
      <c r="EJ631">
        <f>IF($GQ631&gt;=23,INDEX($DK:$DK,$GP631+23),"")</f>
      </c>
      <c r="EK631">
        <f>IF($GQ631&gt;=24,INDEX($DK:$DK,$GP631+24),"")</f>
      </c>
      <c r="EL631">
        <f>IF($GQ631&gt;=25,INDEX($DK:$DK,$GP631+25),"")</f>
      </c>
      <c r="EM631">
        <f>IF($GQ631&gt;=26,INDEX($DK:$DK,$GP631+26),"")</f>
      </c>
      <c r="EN631">
        <f>IF($GQ631&gt;=27,INDEX($DK:$DK,$GP631+27),"")</f>
      </c>
      <c r="EO631">
        <f>IF($GQ631&gt;=28,INDEX($DK:$DK,$GP631+28),"")</f>
      </c>
      <c r="EP631">
        <f>IF($GQ631&gt;=29,INDEX($DK:$DK,$GP631+29),"")</f>
      </c>
      <c r="EQ631">
        <f>IF($GQ631&gt;=30,INDEX($DK:$DK,$GP631+30),"")</f>
      </c>
      <c r="ER631">
        <f>IF($GQ631&gt;=31,INDEX($DK:$DK,$GP631+31),"")</f>
      </c>
      <c r="ES631">
        <f>IF($GQ631&gt;=32,INDEX($DK:$DK,$GP631+32),"")</f>
      </c>
      <c r="ET631">
        <f>IF($GQ631&gt;=33,INDEX($DK:$DK,$GP631+33),"")</f>
      </c>
      <c r="EU631">
        <f>IF($GQ631&gt;=34,INDEX($DK:$DK,$GP631+34),"")</f>
      </c>
      <c r="EV631">
        <f>IF($GQ631&gt;=35,INDEX($DK:$DK,$GP631+35),"")</f>
      </c>
      <c r="EW631">
        <f>IF($GQ631&gt;=36,INDEX($DK:$DK,$GP631+36),"")</f>
      </c>
      <c r="EX631">
        <f>IF($GQ631&gt;=37,INDEX($DK:$DK,$GP631+37),"")</f>
      </c>
      <c r="EY631">
        <f>IF($GQ631&gt;=38,INDEX($DK:$DK,$GP631+38),"")</f>
      </c>
      <c r="EZ631">
        <f>IF($GQ631&gt;=39,INDEX($DK:$DK,$GP631+39),"")</f>
      </c>
      <c r="FA631">
        <f>IF($GQ631&gt;=40,INDEX($DK:$DK,$GP631+40),"")</f>
      </c>
      <c r="FB631">
        <f>IF($GQ631&gt;=1,INDEX($DL:$DL,$GP631+1),"")</f>
      </c>
      <c r="FC631">
        <f>IF($GQ631&gt;=2,INDEX($DL:$DL,$GP631+2),"")</f>
      </c>
      <c r="FD631">
        <f>IF($GQ631&gt;=3,INDEX($DL:$DL,$GP631+3),"")</f>
      </c>
      <c r="FE631">
        <f>IF($GQ631&gt;=4,INDEX($DL:$DL,$GP631+4),"")</f>
      </c>
      <c r="FF631">
        <f>IF($GQ631&gt;=5,INDEX($DL:$DL,$GP631+5),"")</f>
      </c>
      <c r="FG631">
        <f>IF($GQ631&gt;=6,INDEX($DL:$DL,$GP631+6),"")</f>
      </c>
      <c r="FH631">
        <f>IF($GQ631&gt;=7,INDEX($DL:$DL,$GP631+7),"")</f>
      </c>
      <c r="FI631">
        <f>IF($GQ631&gt;=8,INDEX($DL:$DL,$GP631+8),"")</f>
      </c>
      <c r="FJ631">
        <f>IF($GQ631&gt;=9,INDEX($DL:$DL,$GP631+9),"")</f>
      </c>
      <c r="FK631">
        <f>IF($GQ631&gt;=10,INDEX($DL:$DL,$GP631+10),"")</f>
      </c>
      <c r="FL631">
        <f>IF($GQ631&gt;=11,INDEX($DL:$DL,$GP631+11),"")</f>
      </c>
      <c r="FM631">
        <f>IF($GQ631&gt;=12,INDEX($DL:$DL,$GP631+12),"")</f>
      </c>
      <c r="FN631">
        <f>IF($GQ631&gt;=13,INDEX($DL:$DL,$GP631+13),"")</f>
      </c>
      <c r="FO631">
        <f>IF($GQ631&gt;=14,INDEX($DL:$DL,$GP631+14),"")</f>
      </c>
      <c r="FP631">
        <f>IF($GQ631&gt;=15,INDEX($DL:$DL,$GP631+15),"")</f>
      </c>
      <c r="FQ631">
        <f>IF($GQ631&gt;=16,INDEX($DL:$DL,$GP631+16),"")</f>
      </c>
      <c r="FR631">
        <f>IF($GQ631&gt;=17,INDEX($DL:$DL,$GP631+17),"")</f>
      </c>
      <c r="FS631">
        <f>IF($GQ631&gt;=18,INDEX($DL:$DL,$GP631+18),"")</f>
      </c>
      <c r="FT631">
        <f>IF($GQ631&gt;=19,INDEX($DL:$DL,$GP631+19),"")</f>
      </c>
      <c r="FU631">
        <f>IF($GQ631&gt;=20,INDEX($DL:$DL,$GP631+20),"")</f>
      </c>
      <c r="FV631">
        <f>IF($GQ631&gt;=21,INDEX($DL:$DL,$GP631+21),"")</f>
      </c>
      <c r="FW631">
        <f>IF($GQ631&gt;=22,INDEX($DL:$DL,$GP631+22),"")</f>
      </c>
      <c r="FX631">
        <f>IF($GQ631&gt;=23,INDEX($DL:$DL,$GP631+23),"")</f>
      </c>
      <c r="FY631">
        <f>IF($GQ631&gt;=24,INDEX($DL:$DL,$GP631+24),"")</f>
      </c>
      <c r="FZ631">
        <f>IF($GQ631&gt;=25,INDEX($DL:$DL,$GP631+25),"")</f>
      </c>
      <c r="GA631">
        <f>IF($GQ631&gt;=26,INDEX($DL:$DL,$GP631+26),"")</f>
      </c>
      <c r="GB631">
        <f>IF($GQ631&gt;=27,INDEX($DL:$DL,$GP631+27),"")</f>
      </c>
      <c r="GC631">
        <f>IF($GQ631&gt;=28,INDEX($DL:$DL,$GP631+28),"")</f>
      </c>
      <c r="GD631">
        <f>IF($GQ631&gt;=29,INDEX($DL:$DL,$GP631+29),"")</f>
      </c>
      <c r="GE631">
        <f>IF($GQ631&gt;=30,INDEX($DL:$DL,$GP631+30),"")</f>
      </c>
      <c r="GF631">
        <f>IF($GQ631&gt;=31,INDEX($DL:$DL,$GP631+31),"")</f>
      </c>
      <c r="GG631">
        <f>IF($GQ631&gt;=32,INDEX($DL:$DL,$GP631+32),"")</f>
      </c>
      <c r="GH631">
        <f>IF($GQ631&gt;=33,INDEX($DL:$DL,$GP631+33),"")</f>
      </c>
      <c r="GI631">
        <f>IF($GQ631&gt;=34,INDEX($DL:$DL,$GP631+34),"")</f>
      </c>
      <c r="GJ631">
        <f>IF($GQ631&gt;=35,INDEX($DL:$DL,$GP631+35),"")</f>
      </c>
      <c r="GK631">
        <f>IF($GQ631&gt;=36,INDEX($DL:$DL,$GP631+36),"")</f>
      </c>
      <c r="GL631">
        <f>IF($GQ631&gt;=37,INDEX($DL:$DL,$GP631+37),"")</f>
      </c>
      <c r="GM631">
        <f>IF($GQ631&gt;=38,INDEX($DL:$DL,$GP631+38),"")</f>
      </c>
      <c r="GN631">
        <f>IF($GQ631&gt;=39,INDEX($DL:$DL,$GP631+39),"")</f>
      </c>
      <c r="GO631">
        <f>IF($GQ631&gt;=40,INDEX($DL:$DL,$GP631+40),"")</f>
      </c>
      <c r="GP631">
        <f>IFERROR(MATCH($DJ631,$DK$2:$DK$148,0)+1,0)</f>
      </c>
      <c r="GQ631">
        <f>IFERROR(INDEX($DM$2:$DM$148,MATCH($DJ631,$DK$2:$DK$148,0)),0)</f>
      </c>
      <c r="GR631">
        <f>IFERROR(MATCH($L631,$DN$631:$FA$631,0),0)</f>
      </c>
      <c r="GS631">
        <f>IF($GR631&gt;0,INDEX($FB$631:$GO$631,$GR631),"")</f>
      </c>
      <c r="GV631">
        <f>IF($JE631&gt;=1,INDEX($GT:$GT,$JD631+1),"")</f>
      </c>
      <c r="GW631">
        <f>IF($JE631&gt;=2,INDEX($GT:$GT,$JD631+2),"")</f>
      </c>
      <c r="GX631">
        <f>IF($JE631&gt;=3,INDEX($GT:$GT,$JD631+3),"")</f>
      </c>
      <c r="GY631">
        <f>IF($JE631&gt;=4,INDEX($GT:$GT,$JD631+4),"")</f>
      </c>
      <c r="GZ631">
        <f>IF($JE631&gt;=5,INDEX($GT:$GT,$JD631+5),"")</f>
      </c>
      <c r="HA631">
        <f>IF($JE631&gt;=6,INDEX($GT:$GT,$JD631+6),"")</f>
      </c>
      <c r="HB631">
        <f>IF($JE631&gt;=7,INDEX($GT:$GT,$JD631+7),"")</f>
      </c>
      <c r="HC631">
        <f>IF($JE631&gt;=8,INDEX($GT:$GT,$JD631+8),"")</f>
      </c>
      <c r="HD631">
        <f>IF($JE631&gt;=9,INDEX($GT:$GT,$JD631+9),"")</f>
      </c>
      <c r="HE631">
        <f>IF($JE631&gt;=10,INDEX($GT:$GT,$JD631+10),"")</f>
      </c>
      <c r="HF631">
        <f>IF($JE631&gt;=11,INDEX($GT:$GT,$JD631+11),"")</f>
      </c>
      <c r="HG631">
        <f>IF($JE631&gt;=12,INDEX($GT:$GT,$JD631+12),"")</f>
      </c>
      <c r="HH631">
        <f>IF($JE631&gt;=13,INDEX($GT:$GT,$JD631+13),"")</f>
      </c>
      <c r="HI631">
        <f>IF($JE631&gt;=14,INDEX($GT:$GT,$JD631+14),"")</f>
      </c>
      <c r="HJ631">
        <f>IF($JE631&gt;=15,INDEX($GT:$GT,$JD631+15),"")</f>
      </c>
      <c r="HK631">
        <f>IF($JE631&gt;=16,INDEX($GT:$GT,$JD631+16),"")</f>
      </c>
      <c r="HL631">
        <f>IF($JE631&gt;=17,INDEX($GT:$GT,$JD631+17),"")</f>
      </c>
      <c r="HM631">
        <f>IF($JE631&gt;=18,INDEX($GT:$GT,$JD631+18),"")</f>
      </c>
      <c r="HN631">
        <f>IF($JE631&gt;=19,INDEX($GT:$GT,$JD631+19),"")</f>
      </c>
      <c r="HO631">
        <f>IF($JE631&gt;=20,INDEX($GT:$GT,$JD631+20),"")</f>
      </c>
      <c r="HP631">
        <f>IF($JE631&gt;=21,INDEX($GT:$GT,$JD631+21),"")</f>
      </c>
      <c r="HQ631">
        <f>IF($JE631&gt;=22,INDEX($GT:$GT,$JD631+22),"")</f>
      </c>
      <c r="HR631">
        <f>IF($JE631&gt;=23,INDEX($GT:$GT,$JD631+23),"")</f>
      </c>
      <c r="HS631">
        <f>IF($JE631&gt;=24,INDEX($GT:$GT,$JD631+24),"")</f>
      </c>
      <c r="HT631">
        <f>IF($JE631&gt;=25,INDEX($GT:$GT,$JD631+25),"")</f>
      </c>
      <c r="HU631">
        <f>IF($JE631&gt;=26,INDEX($GT:$GT,$JD631+26),"")</f>
      </c>
      <c r="HV631">
        <f>IF($JE631&gt;=27,INDEX($GT:$GT,$JD631+27),"")</f>
      </c>
      <c r="HW631">
        <f>IF($JE631&gt;=28,INDEX($GT:$GT,$JD631+28),"")</f>
      </c>
      <c r="HX631">
        <f>IF($JE631&gt;=29,INDEX($GT:$GT,$JD631+29),"")</f>
      </c>
      <c r="HY631">
        <f>IF($JE631&gt;=30,INDEX($GT:$GT,$JD631+30),"")</f>
      </c>
      <c r="HZ631">
        <f>IF($JE631&gt;=31,INDEX($GT:$GT,$JD631+31),"")</f>
      </c>
      <c r="IA631">
        <f>IF($JE631&gt;=32,INDEX($GT:$GT,$JD631+32),"")</f>
      </c>
      <c r="IB631">
        <f>IF($JE631&gt;=33,INDEX($GT:$GT,$JD631+33),"")</f>
      </c>
      <c r="IC631">
        <f>IF($JE631&gt;=34,INDEX($GT:$GT,$JD631+34),"")</f>
      </c>
      <c r="ID631">
        <f>IF($JE631&gt;=35,INDEX($GT:$GT,$JD631+35),"")</f>
      </c>
      <c r="IE631">
        <f>IF($JE631&gt;=36,INDEX($GT:$GT,$JD631+36),"")</f>
      </c>
      <c r="IF631">
        <f>IF($JE631&gt;=37,INDEX($GT:$GT,$JD631+37),"")</f>
      </c>
      <c r="IG631">
        <f>IF($JE631&gt;=38,INDEX($GT:$GT,$JD631+38),"")</f>
      </c>
      <c r="IH631">
        <f>IF($JE631&gt;=39,INDEX($GT:$GT,$JD631+39),"")</f>
      </c>
      <c r="II631">
        <f>IF($JE631&gt;=40,INDEX($GT:$GT,$JD631+40),"")</f>
      </c>
      <c r="IJ631">
        <f>IF($JE631&gt;=41,INDEX($GT:$GT,$JD631+41),"")</f>
      </c>
      <c r="IK631">
        <f>IF($JE631&gt;=42,INDEX($GT:$GT,$JD631+42),"")</f>
      </c>
      <c r="IL631">
        <f>IF($JE631&gt;=43,INDEX($GT:$GT,$JD631+43),"")</f>
      </c>
      <c r="IM631">
        <f>IF($JE631&gt;=44,INDEX($GT:$GT,$JD631+44),"")</f>
      </c>
      <c r="IN631">
        <f>IF($JE631&gt;=45,INDEX($GT:$GT,$JD631+45),"")</f>
      </c>
      <c r="IO631">
        <f>IF($JE631&gt;=46,INDEX($GT:$GT,$JD631+46),"")</f>
      </c>
      <c r="IP631">
        <f>IF($JE631&gt;=47,INDEX($GT:$GT,$JD631+47),"")</f>
      </c>
      <c r="IQ631">
        <f>IF($JE631&gt;=48,INDEX($GT:$GT,$JD631+48),"")</f>
      </c>
      <c r="IR631">
        <f>IF($JE631&gt;=49,INDEX($GT:$GT,$JD631+49),"")</f>
      </c>
      <c r="IS631">
        <f>IF($JE631&gt;=50,INDEX($GT:$GT,$JD631+50),"")</f>
      </c>
      <c r="IT631">
        <f>IF($JE631&gt;=51,INDEX($GT:$GT,$JD631+51),"")</f>
      </c>
      <c r="IU631">
        <f>IF($JE631&gt;=52,INDEX($GT:$GT,$JD631+52),"")</f>
      </c>
      <c r="IV631">
        <f>IF($JE631&gt;=53,INDEX($GT:$GT,$JD631+53),"")</f>
      </c>
      <c r="IW631">
        <f>IF($JE631&gt;=54,INDEX($GT:$GT,$JD631+54),"")</f>
      </c>
      <c r="IX631">
        <f>IF($JE631&gt;=55,INDEX($GT:$GT,$JD631+55),"")</f>
      </c>
      <c r="IY631">
        <f>IF($JE631&gt;=56,INDEX($GT:$GT,$JD631+56),"")</f>
      </c>
      <c r="IZ631">
        <f>IF($JE631&gt;=57,INDEX($GT:$GT,$JD631+57),"")</f>
      </c>
      <c r="JA631">
        <f>IF($JE631&gt;=58,INDEX($GT:$GT,$JD631+58),"")</f>
      </c>
      <c r="JB631">
        <f>IF($JE631&gt;=59,INDEX($GT:$GT,$JD631+59),"")</f>
      </c>
      <c r="JC631">
        <f>IF($JE631&gt;=60,INDEX($GT:$GT,$JD631+60),"")</f>
      </c>
      <c r="JD631">
        <f>IFERROR(MATCH($GS631,$GT$2:$GT$322,0)+1,0)</f>
      </c>
      <c r="JE631">
        <f>IFERROR(INDEX($GU$2:$GU$322,MATCH($GS631,$GT$2:$GT$322,0)),0)</f>
      </c>
      <c r="JF631" t="s">
        <v>28</v>
      </c>
      <c r="JG631" t="s">
        <v>28</v>
      </c>
    </row>
    <row r="632" spans="1:267" x14ac:dyDescent="0.25">
      <c r="J632" s="1"/>
      <c r="K632" s="1"/>
      <c r="L632" s="1"/>
      <c r="M632" s="1"/>
      <c r="N632" s="1">
        <f>IFERROR(IF(FIND(" - ",$J632)&gt;0,MID($J632,FIND(" - ",$J632)+3,LEN($J632)),""),"")</f>
      </c>
      <c r="P632" s="1"/>
      <c r="S632" t="s">
        <v>28</v>
      </c>
      <c r="U632">
        <f>IF(OR($S632="",$T632=""),"",IFERROR($S632/$T632,0))</f>
      </c>
      <c r="V632">
        <f>IF($S632="","",
IF($K632="","",
IF(ISNUMBER(SEARCH("exempt",LOWER($K632))),0,
$S632*(VALUE(SUBSTITUTE($K632,"%",""))/100))))</f>
      </c>
      <c r="AB632">
        <f>IF($S632="","",
SUM($S632,$V632,$Z632,$W632,$Y632)-
IF($AA632="",0,VALUE($AA632)))</f>
      </c>
      <c r="AJ632" t="s">
        <v>1344</v>
      </c>
      <c r="AR632">
        <f>IFERROR(LEFT($J632,FIND(" - ",$J632)-1),$J632)</f>
      </c>
      <c r="AU632">
        <f>IF($CJ632&gt;=1,INDEX($AS:$AS,$CI632+1),"")</f>
      </c>
      <c r="AV632">
        <f>IF($CJ632&gt;=2,INDEX($AS:$AS,$CI632+2),"")</f>
      </c>
      <c r="AW632">
        <f>IF($CJ632&gt;=3,INDEX($AS:$AS,$CI632+3),"")</f>
      </c>
      <c r="AX632">
        <f>IF($CJ632&gt;=4,INDEX($AS:$AS,$CI632+4),"")</f>
      </c>
      <c r="AY632">
        <f>IF($CJ632&gt;=5,INDEX($AS:$AS,$CI632+5),"")</f>
      </c>
      <c r="AZ632">
        <f>IF($CJ632&gt;=6,INDEX($AS:$AS,$CI632+6),"")</f>
      </c>
      <c r="BA632">
        <f>IF($CJ632&gt;=7,INDEX($AS:$AS,$CI632+7),"")</f>
      </c>
      <c r="BB632">
        <f>IF($CJ632&gt;=8,INDEX($AS:$AS,$CI632+8),"")</f>
      </c>
      <c r="BC632">
        <f>IF($CJ632&gt;=9,INDEX($AS:$AS,$CI632+9),"")</f>
      </c>
      <c r="BD632">
        <f>IF($CJ632&gt;=10,INDEX($AS:$AS,$CI632+10),"")</f>
      </c>
      <c r="BE632">
        <f>IF($CJ632&gt;=11,INDEX($AS:$AS,$CI632+11),"")</f>
      </c>
      <c r="BF632">
        <f>IF($CJ632&gt;=12,INDEX($AS:$AS,$CI632+12),"")</f>
      </c>
      <c r="BG632">
        <f>IF($CJ632&gt;=13,INDEX($AS:$AS,$CI632+13),"")</f>
      </c>
      <c r="BH632">
        <f>IF($CJ632&gt;=14,INDEX($AS:$AS,$CI632+14),"")</f>
      </c>
      <c r="BI632">
        <f>IF($CJ632&gt;=15,INDEX($AS:$AS,$CI632+15),"")</f>
      </c>
      <c r="BJ632">
        <f>IF($CJ632&gt;=16,INDEX($AS:$AS,$CI632+16),"")</f>
      </c>
      <c r="BK632">
        <f>IF($CJ632&gt;=17,INDEX($AS:$AS,$CI632+17),"")</f>
      </c>
      <c r="BL632">
        <f>IF($CJ632&gt;=18,INDEX($AS:$AS,$CI632+18),"")</f>
      </c>
      <c r="BM632">
        <f>IF($CJ632&gt;=19,INDEX($AS:$AS,$CI632+19),"")</f>
      </c>
      <c r="BN632">
        <f>IF($CJ632&gt;=20,INDEX($AS:$AS,$CI632+20),"")</f>
      </c>
      <c r="BO632">
        <f>IF($CJ632&gt;=21,INDEX($AS:$AS,$CI632+21),"")</f>
      </c>
      <c r="BP632">
        <f>IF($CJ632&gt;=22,INDEX($AS:$AS,$CI632+22),"")</f>
      </c>
      <c r="BQ632">
        <f>IF($CJ632&gt;=23,INDEX($AS:$AS,$CI632+23),"")</f>
      </c>
      <c r="BR632">
        <f>IF($CJ632&gt;=24,INDEX($AS:$AS,$CI632+24),"")</f>
      </c>
      <c r="BS632">
        <f>IF($CJ632&gt;=25,INDEX($AS:$AS,$CI632+25),"")</f>
      </c>
      <c r="BT632">
        <f>IF($CJ632&gt;=26,INDEX($AS:$AS,$CI632+26),"")</f>
      </c>
      <c r="BU632">
        <f>IF($CJ632&gt;=27,INDEX($AS:$AS,$CI632+27),"")</f>
      </c>
      <c r="BV632">
        <f>IF($CJ632&gt;=28,INDEX($AS:$AS,$CI632+28),"")</f>
      </c>
      <c r="BW632">
        <f>IF($CJ632&gt;=29,INDEX($AS:$AS,$CI632+29),"")</f>
      </c>
      <c r="BX632">
        <f>IF($CJ632&gt;=30,INDEX($AS:$AS,$CI632+30),"")</f>
      </c>
      <c r="BY632">
        <f>IF($CJ632&gt;=31,INDEX($AS:$AS,$CI632+31),"")</f>
      </c>
      <c r="BZ632">
        <f>IF($CJ632&gt;=32,INDEX($AS:$AS,$CI632+32),"")</f>
      </c>
      <c r="CA632">
        <f>IF($CJ632&gt;=33,INDEX($AS:$AS,$CI632+33),"")</f>
      </c>
      <c r="CB632">
        <f>IF($CJ632&gt;=34,INDEX($AS:$AS,$CI632+34),"")</f>
      </c>
      <c r="CC632">
        <f>IF($CJ632&gt;=35,INDEX($AS:$AS,$CI632+35),"")</f>
      </c>
      <c r="CD632">
        <f>IF($CJ632&gt;=36,INDEX($AS:$AS,$CI632+36),"")</f>
      </c>
      <c r="CE632">
        <f>IF($CJ632&gt;=37,INDEX($AS:$AS,$CI632+37),"")</f>
      </c>
      <c r="CF632">
        <f>IF($CJ632&gt;=38,INDEX($AS:$AS,$CI632+38),"")</f>
      </c>
      <c r="CG632">
        <f>IF($CJ632&gt;=39,INDEX($AS:$AS,$CI632+39),"")</f>
      </c>
      <c r="CH632">
        <f>IF($CJ632&gt;=40,INDEX($AS:$AS,$CI632+40),"")</f>
      </c>
      <c r="CI632">
        <f>IFERROR(MATCH($AR632,$AS$2:$AS$133,0)+1,0)</f>
      </c>
      <c r="CJ632">
        <f>IFERROR(INDEX($AT$2:$AT$133,MATCH($AR632,$AS$2:$AS$133,0)),0)</f>
      </c>
      <c r="CK632">
        <f>IFERROR(LEFT($O632,FIND(" - ",$O632)-1),$O632)</f>
      </c>
      <c r="CL632" t="s">
        <v>1345</v>
      </c>
      <c r="CM632">
        <v>1</v>
      </c>
      <c r="CN632">
        <f>IF($DI632&gt;=1,INDEX($CL:$CL,$DH632+1),"")</f>
      </c>
      <c r="CO632">
        <f>IF($DI632&gt;=2,INDEX($CL:$CL,$DH632+2),"")</f>
      </c>
      <c r="CP632">
        <f>IF($DI632&gt;=3,INDEX($CL:$CL,$DH632+3),"")</f>
      </c>
      <c r="CQ632">
        <f>IF($DI632&gt;=4,INDEX($CL:$CL,$DH632+4),"")</f>
      </c>
      <c r="CR632">
        <f>IF($DI632&gt;=5,INDEX($CL:$CL,$DH632+5),"")</f>
      </c>
      <c r="CS632">
        <f>IF($DI632&gt;=6,INDEX($CL:$CL,$DH632+6),"")</f>
      </c>
      <c r="CT632">
        <f>IF($DI632&gt;=7,INDEX($CL:$CL,$DH632+7),"")</f>
      </c>
      <c r="CU632">
        <f>IF($DI632&gt;=8,INDEX($CL:$CL,$DH632+8),"")</f>
      </c>
      <c r="CV632">
        <f>IF($DI632&gt;=9,INDEX($CL:$CL,$DH632+9),"")</f>
      </c>
      <c r="CW632">
        <f>IF($DI632&gt;=10,INDEX($CL:$CL,$DH632+10),"")</f>
      </c>
      <c r="CX632">
        <f>IF($DI632&gt;=11,INDEX($CL:$CL,$DH632+11),"")</f>
      </c>
      <c r="CY632">
        <f>IF($DI632&gt;=12,INDEX($CL:$CL,$DH632+12),"")</f>
      </c>
      <c r="CZ632">
        <f>IF($DI632&gt;=13,INDEX($CL:$CL,$DH632+13),"")</f>
      </c>
      <c r="DA632">
        <f>IF($DI632&gt;=14,INDEX($CL:$CL,$DH632+14),"")</f>
      </c>
      <c r="DB632">
        <f>IF($DI632&gt;=15,INDEX($CL:$CL,$DH632+15),"")</f>
      </c>
      <c r="DC632">
        <f>IF($DI632&gt;=16,INDEX($CL:$CL,$DH632+16),"")</f>
      </c>
      <c r="DD632">
        <f>IF($DI632&gt;=17,INDEX($CL:$CL,$DH632+17),"")</f>
      </c>
      <c r="DE632">
        <f>IF($DI632&gt;=18,INDEX($CL:$CL,$DH632+18),"")</f>
      </c>
      <c r="DF632">
        <f>IF($DI632&gt;=19,INDEX($CL:$CL,$DH632+19),"")</f>
      </c>
      <c r="DG632">
        <f>IF($DI632&gt;=20,INDEX($CL:$CL,$DH632+20),"")</f>
      </c>
      <c r="DH632">
        <f>IFERROR(MATCH($CK632,$CL$2:$CL$1558,0)+1,0)</f>
      </c>
      <c r="DI632">
        <f>IFERROR(INDEX($CM$2:$CM$1558,MATCH($CK632,$CL$2:$CL$1558,0)),0)</f>
      </c>
      <c r="DJ632">
        <f>IFERROR(INDEX($AQ:$AQ,MATCH($K632,$AP:$AP,0))&amp;"","")</f>
      </c>
      <c r="DN632">
        <f>IF($GQ632&gt;=1,INDEX($DK:$DK,$GP632+1),"")</f>
      </c>
      <c r="DO632">
        <f>IF($GQ632&gt;=2,INDEX($DK:$DK,$GP632+2),"")</f>
      </c>
      <c r="DP632">
        <f>IF($GQ632&gt;=3,INDEX($DK:$DK,$GP632+3),"")</f>
      </c>
      <c r="DQ632">
        <f>IF($GQ632&gt;=4,INDEX($DK:$DK,$GP632+4),"")</f>
      </c>
      <c r="DR632">
        <f>IF($GQ632&gt;=5,INDEX($DK:$DK,$GP632+5),"")</f>
      </c>
      <c r="DS632">
        <f>IF($GQ632&gt;=6,INDEX($DK:$DK,$GP632+6),"")</f>
      </c>
      <c r="DT632">
        <f>IF($GQ632&gt;=7,INDEX($DK:$DK,$GP632+7),"")</f>
      </c>
      <c r="DU632">
        <f>IF($GQ632&gt;=8,INDEX($DK:$DK,$GP632+8),"")</f>
      </c>
      <c r="DV632">
        <f>IF($GQ632&gt;=9,INDEX($DK:$DK,$GP632+9),"")</f>
      </c>
      <c r="DW632">
        <f>IF($GQ632&gt;=10,INDEX($DK:$DK,$GP632+10),"")</f>
      </c>
      <c r="DX632">
        <f>IF($GQ632&gt;=11,INDEX($DK:$DK,$GP632+11),"")</f>
      </c>
      <c r="DY632">
        <f>IF($GQ632&gt;=12,INDEX($DK:$DK,$GP632+12),"")</f>
      </c>
      <c r="DZ632">
        <f>IF($GQ632&gt;=13,INDEX($DK:$DK,$GP632+13),"")</f>
      </c>
      <c r="EA632">
        <f>IF($GQ632&gt;=14,INDEX($DK:$DK,$GP632+14),"")</f>
      </c>
      <c r="EB632">
        <f>IF($GQ632&gt;=15,INDEX($DK:$DK,$GP632+15),"")</f>
      </c>
      <c r="EC632">
        <f>IF($GQ632&gt;=16,INDEX($DK:$DK,$GP632+16),"")</f>
      </c>
      <c r="ED632">
        <f>IF($GQ632&gt;=17,INDEX($DK:$DK,$GP632+17),"")</f>
      </c>
      <c r="EE632">
        <f>IF($GQ632&gt;=18,INDEX($DK:$DK,$GP632+18),"")</f>
      </c>
      <c r="EF632">
        <f>IF($GQ632&gt;=19,INDEX($DK:$DK,$GP632+19),"")</f>
      </c>
      <c r="EG632">
        <f>IF($GQ632&gt;=20,INDEX($DK:$DK,$GP632+20),"")</f>
      </c>
      <c r="EH632">
        <f>IF($GQ632&gt;=21,INDEX($DK:$DK,$GP632+21),"")</f>
      </c>
      <c r="EI632">
        <f>IF($GQ632&gt;=22,INDEX($DK:$DK,$GP632+22),"")</f>
      </c>
      <c r="EJ632">
        <f>IF($GQ632&gt;=23,INDEX($DK:$DK,$GP632+23),"")</f>
      </c>
      <c r="EK632">
        <f>IF($GQ632&gt;=24,INDEX($DK:$DK,$GP632+24),"")</f>
      </c>
      <c r="EL632">
        <f>IF($GQ632&gt;=25,INDEX($DK:$DK,$GP632+25),"")</f>
      </c>
      <c r="EM632">
        <f>IF($GQ632&gt;=26,INDEX($DK:$DK,$GP632+26),"")</f>
      </c>
      <c r="EN632">
        <f>IF($GQ632&gt;=27,INDEX($DK:$DK,$GP632+27),"")</f>
      </c>
      <c r="EO632">
        <f>IF($GQ632&gt;=28,INDEX($DK:$DK,$GP632+28),"")</f>
      </c>
      <c r="EP632">
        <f>IF($GQ632&gt;=29,INDEX($DK:$DK,$GP632+29),"")</f>
      </c>
      <c r="EQ632">
        <f>IF($GQ632&gt;=30,INDEX($DK:$DK,$GP632+30),"")</f>
      </c>
      <c r="ER632">
        <f>IF($GQ632&gt;=31,INDEX($DK:$DK,$GP632+31),"")</f>
      </c>
      <c r="ES632">
        <f>IF($GQ632&gt;=32,INDEX($DK:$DK,$GP632+32),"")</f>
      </c>
      <c r="ET632">
        <f>IF($GQ632&gt;=33,INDEX($DK:$DK,$GP632+33),"")</f>
      </c>
      <c r="EU632">
        <f>IF($GQ632&gt;=34,INDEX($DK:$DK,$GP632+34),"")</f>
      </c>
      <c r="EV632">
        <f>IF($GQ632&gt;=35,INDEX($DK:$DK,$GP632+35),"")</f>
      </c>
      <c r="EW632">
        <f>IF($GQ632&gt;=36,INDEX($DK:$DK,$GP632+36),"")</f>
      </c>
      <c r="EX632">
        <f>IF($GQ632&gt;=37,INDEX($DK:$DK,$GP632+37),"")</f>
      </c>
      <c r="EY632">
        <f>IF($GQ632&gt;=38,INDEX($DK:$DK,$GP632+38),"")</f>
      </c>
      <c r="EZ632">
        <f>IF($GQ632&gt;=39,INDEX($DK:$DK,$GP632+39),"")</f>
      </c>
      <c r="FA632">
        <f>IF($GQ632&gt;=40,INDEX($DK:$DK,$GP632+40),"")</f>
      </c>
      <c r="FB632">
        <f>IF($GQ632&gt;=1,INDEX($DL:$DL,$GP632+1),"")</f>
      </c>
      <c r="FC632">
        <f>IF($GQ632&gt;=2,INDEX($DL:$DL,$GP632+2),"")</f>
      </c>
      <c r="FD632">
        <f>IF($GQ632&gt;=3,INDEX($DL:$DL,$GP632+3),"")</f>
      </c>
      <c r="FE632">
        <f>IF($GQ632&gt;=4,INDEX($DL:$DL,$GP632+4),"")</f>
      </c>
      <c r="FF632">
        <f>IF($GQ632&gt;=5,INDEX($DL:$DL,$GP632+5),"")</f>
      </c>
      <c r="FG632">
        <f>IF($GQ632&gt;=6,INDEX($DL:$DL,$GP632+6),"")</f>
      </c>
      <c r="FH632">
        <f>IF($GQ632&gt;=7,INDEX($DL:$DL,$GP632+7),"")</f>
      </c>
      <c r="FI632">
        <f>IF($GQ632&gt;=8,INDEX($DL:$DL,$GP632+8),"")</f>
      </c>
      <c r="FJ632">
        <f>IF($GQ632&gt;=9,INDEX($DL:$DL,$GP632+9),"")</f>
      </c>
      <c r="FK632">
        <f>IF($GQ632&gt;=10,INDEX($DL:$DL,$GP632+10),"")</f>
      </c>
      <c r="FL632">
        <f>IF($GQ632&gt;=11,INDEX($DL:$DL,$GP632+11),"")</f>
      </c>
      <c r="FM632">
        <f>IF($GQ632&gt;=12,INDEX($DL:$DL,$GP632+12),"")</f>
      </c>
      <c r="FN632">
        <f>IF($GQ632&gt;=13,INDEX($DL:$DL,$GP632+13),"")</f>
      </c>
      <c r="FO632">
        <f>IF($GQ632&gt;=14,INDEX($DL:$DL,$GP632+14),"")</f>
      </c>
      <c r="FP632">
        <f>IF($GQ632&gt;=15,INDEX($DL:$DL,$GP632+15),"")</f>
      </c>
      <c r="FQ632">
        <f>IF($GQ632&gt;=16,INDEX($DL:$DL,$GP632+16),"")</f>
      </c>
      <c r="FR632">
        <f>IF($GQ632&gt;=17,INDEX($DL:$DL,$GP632+17),"")</f>
      </c>
      <c r="FS632">
        <f>IF($GQ632&gt;=18,INDEX($DL:$DL,$GP632+18),"")</f>
      </c>
      <c r="FT632">
        <f>IF($GQ632&gt;=19,INDEX($DL:$DL,$GP632+19),"")</f>
      </c>
      <c r="FU632">
        <f>IF($GQ632&gt;=20,INDEX($DL:$DL,$GP632+20),"")</f>
      </c>
      <c r="FV632">
        <f>IF($GQ632&gt;=21,INDEX($DL:$DL,$GP632+21),"")</f>
      </c>
      <c r="FW632">
        <f>IF($GQ632&gt;=22,INDEX($DL:$DL,$GP632+22),"")</f>
      </c>
      <c r="FX632">
        <f>IF($GQ632&gt;=23,INDEX($DL:$DL,$GP632+23),"")</f>
      </c>
      <c r="FY632">
        <f>IF($GQ632&gt;=24,INDEX($DL:$DL,$GP632+24),"")</f>
      </c>
      <c r="FZ632">
        <f>IF($GQ632&gt;=25,INDEX($DL:$DL,$GP632+25),"")</f>
      </c>
      <c r="GA632">
        <f>IF($GQ632&gt;=26,INDEX($DL:$DL,$GP632+26),"")</f>
      </c>
      <c r="GB632">
        <f>IF($GQ632&gt;=27,INDEX($DL:$DL,$GP632+27),"")</f>
      </c>
      <c r="GC632">
        <f>IF($GQ632&gt;=28,INDEX($DL:$DL,$GP632+28),"")</f>
      </c>
      <c r="GD632">
        <f>IF($GQ632&gt;=29,INDEX($DL:$DL,$GP632+29),"")</f>
      </c>
      <c r="GE632">
        <f>IF($GQ632&gt;=30,INDEX($DL:$DL,$GP632+30),"")</f>
      </c>
      <c r="GF632">
        <f>IF($GQ632&gt;=31,INDEX($DL:$DL,$GP632+31),"")</f>
      </c>
      <c r="GG632">
        <f>IF($GQ632&gt;=32,INDEX($DL:$DL,$GP632+32),"")</f>
      </c>
      <c r="GH632">
        <f>IF($GQ632&gt;=33,INDEX($DL:$DL,$GP632+33),"")</f>
      </c>
      <c r="GI632">
        <f>IF($GQ632&gt;=34,INDEX($DL:$DL,$GP632+34),"")</f>
      </c>
      <c r="GJ632">
        <f>IF($GQ632&gt;=35,INDEX($DL:$DL,$GP632+35),"")</f>
      </c>
      <c r="GK632">
        <f>IF($GQ632&gt;=36,INDEX($DL:$DL,$GP632+36),"")</f>
      </c>
      <c r="GL632">
        <f>IF($GQ632&gt;=37,INDEX($DL:$DL,$GP632+37),"")</f>
      </c>
      <c r="GM632">
        <f>IF($GQ632&gt;=38,INDEX($DL:$DL,$GP632+38),"")</f>
      </c>
      <c r="GN632">
        <f>IF($GQ632&gt;=39,INDEX($DL:$DL,$GP632+39),"")</f>
      </c>
      <c r="GO632">
        <f>IF($GQ632&gt;=40,INDEX($DL:$DL,$GP632+40),"")</f>
      </c>
      <c r="GP632">
        <f>IFERROR(MATCH($DJ632,$DK$2:$DK$148,0)+1,0)</f>
      </c>
      <c r="GQ632">
        <f>IFERROR(INDEX($DM$2:$DM$148,MATCH($DJ632,$DK$2:$DK$148,0)),0)</f>
      </c>
      <c r="GR632">
        <f>IFERROR(MATCH($L632,$DN$632:$FA$632,0),0)</f>
      </c>
      <c r="GS632">
        <f>IF($GR632&gt;0,INDEX($FB$632:$GO$632,$GR632),"")</f>
      </c>
      <c r="GV632">
        <f>IF($JE632&gt;=1,INDEX($GT:$GT,$JD632+1),"")</f>
      </c>
      <c r="GW632">
        <f>IF($JE632&gt;=2,INDEX($GT:$GT,$JD632+2),"")</f>
      </c>
      <c r="GX632">
        <f>IF($JE632&gt;=3,INDEX($GT:$GT,$JD632+3),"")</f>
      </c>
      <c r="GY632">
        <f>IF($JE632&gt;=4,INDEX($GT:$GT,$JD632+4),"")</f>
      </c>
      <c r="GZ632">
        <f>IF($JE632&gt;=5,INDEX($GT:$GT,$JD632+5),"")</f>
      </c>
      <c r="HA632">
        <f>IF($JE632&gt;=6,INDEX($GT:$GT,$JD632+6),"")</f>
      </c>
      <c r="HB632">
        <f>IF($JE632&gt;=7,INDEX($GT:$GT,$JD632+7),"")</f>
      </c>
      <c r="HC632">
        <f>IF($JE632&gt;=8,INDEX($GT:$GT,$JD632+8),"")</f>
      </c>
      <c r="HD632">
        <f>IF($JE632&gt;=9,INDEX($GT:$GT,$JD632+9),"")</f>
      </c>
      <c r="HE632">
        <f>IF($JE632&gt;=10,INDEX($GT:$GT,$JD632+10),"")</f>
      </c>
      <c r="HF632">
        <f>IF($JE632&gt;=11,INDEX($GT:$GT,$JD632+11),"")</f>
      </c>
      <c r="HG632">
        <f>IF($JE632&gt;=12,INDEX($GT:$GT,$JD632+12),"")</f>
      </c>
      <c r="HH632">
        <f>IF($JE632&gt;=13,INDEX($GT:$GT,$JD632+13),"")</f>
      </c>
      <c r="HI632">
        <f>IF($JE632&gt;=14,INDEX($GT:$GT,$JD632+14),"")</f>
      </c>
      <c r="HJ632">
        <f>IF($JE632&gt;=15,INDEX($GT:$GT,$JD632+15),"")</f>
      </c>
      <c r="HK632">
        <f>IF($JE632&gt;=16,INDEX($GT:$GT,$JD632+16),"")</f>
      </c>
      <c r="HL632">
        <f>IF($JE632&gt;=17,INDEX($GT:$GT,$JD632+17),"")</f>
      </c>
      <c r="HM632">
        <f>IF($JE632&gt;=18,INDEX($GT:$GT,$JD632+18),"")</f>
      </c>
      <c r="HN632">
        <f>IF($JE632&gt;=19,INDEX($GT:$GT,$JD632+19),"")</f>
      </c>
      <c r="HO632">
        <f>IF($JE632&gt;=20,INDEX($GT:$GT,$JD632+20),"")</f>
      </c>
      <c r="HP632">
        <f>IF($JE632&gt;=21,INDEX($GT:$GT,$JD632+21),"")</f>
      </c>
      <c r="HQ632">
        <f>IF($JE632&gt;=22,INDEX($GT:$GT,$JD632+22),"")</f>
      </c>
      <c r="HR632">
        <f>IF($JE632&gt;=23,INDEX($GT:$GT,$JD632+23),"")</f>
      </c>
      <c r="HS632">
        <f>IF($JE632&gt;=24,INDEX($GT:$GT,$JD632+24),"")</f>
      </c>
      <c r="HT632">
        <f>IF($JE632&gt;=25,INDEX($GT:$GT,$JD632+25),"")</f>
      </c>
      <c r="HU632">
        <f>IF($JE632&gt;=26,INDEX($GT:$GT,$JD632+26),"")</f>
      </c>
      <c r="HV632">
        <f>IF($JE632&gt;=27,INDEX($GT:$GT,$JD632+27),"")</f>
      </c>
      <c r="HW632">
        <f>IF($JE632&gt;=28,INDEX($GT:$GT,$JD632+28),"")</f>
      </c>
      <c r="HX632">
        <f>IF($JE632&gt;=29,INDEX($GT:$GT,$JD632+29),"")</f>
      </c>
      <c r="HY632">
        <f>IF($JE632&gt;=30,INDEX($GT:$GT,$JD632+30),"")</f>
      </c>
      <c r="HZ632">
        <f>IF($JE632&gt;=31,INDEX($GT:$GT,$JD632+31),"")</f>
      </c>
      <c r="IA632">
        <f>IF($JE632&gt;=32,INDEX($GT:$GT,$JD632+32),"")</f>
      </c>
      <c r="IB632">
        <f>IF($JE632&gt;=33,INDEX($GT:$GT,$JD632+33),"")</f>
      </c>
      <c r="IC632">
        <f>IF($JE632&gt;=34,INDEX($GT:$GT,$JD632+34),"")</f>
      </c>
      <c r="ID632">
        <f>IF($JE632&gt;=35,INDEX($GT:$GT,$JD632+35),"")</f>
      </c>
      <c r="IE632">
        <f>IF($JE632&gt;=36,INDEX($GT:$GT,$JD632+36),"")</f>
      </c>
      <c r="IF632">
        <f>IF($JE632&gt;=37,INDEX($GT:$GT,$JD632+37),"")</f>
      </c>
      <c r="IG632">
        <f>IF($JE632&gt;=38,INDEX($GT:$GT,$JD632+38),"")</f>
      </c>
      <c r="IH632">
        <f>IF($JE632&gt;=39,INDEX($GT:$GT,$JD632+39),"")</f>
      </c>
      <c r="II632">
        <f>IF($JE632&gt;=40,INDEX($GT:$GT,$JD632+40),"")</f>
      </c>
      <c r="IJ632">
        <f>IF($JE632&gt;=41,INDEX($GT:$GT,$JD632+41),"")</f>
      </c>
      <c r="IK632">
        <f>IF($JE632&gt;=42,INDEX($GT:$GT,$JD632+42),"")</f>
      </c>
      <c r="IL632">
        <f>IF($JE632&gt;=43,INDEX($GT:$GT,$JD632+43),"")</f>
      </c>
      <c r="IM632">
        <f>IF($JE632&gt;=44,INDEX($GT:$GT,$JD632+44),"")</f>
      </c>
      <c r="IN632">
        <f>IF($JE632&gt;=45,INDEX($GT:$GT,$JD632+45),"")</f>
      </c>
      <c r="IO632">
        <f>IF($JE632&gt;=46,INDEX($GT:$GT,$JD632+46),"")</f>
      </c>
      <c r="IP632">
        <f>IF($JE632&gt;=47,INDEX($GT:$GT,$JD632+47),"")</f>
      </c>
      <c r="IQ632">
        <f>IF($JE632&gt;=48,INDEX($GT:$GT,$JD632+48),"")</f>
      </c>
      <c r="IR632">
        <f>IF($JE632&gt;=49,INDEX($GT:$GT,$JD632+49),"")</f>
      </c>
      <c r="IS632">
        <f>IF($JE632&gt;=50,INDEX($GT:$GT,$JD632+50),"")</f>
      </c>
      <c r="IT632">
        <f>IF($JE632&gt;=51,INDEX($GT:$GT,$JD632+51),"")</f>
      </c>
      <c r="IU632">
        <f>IF($JE632&gt;=52,INDEX($GT:$GT,$JD632+52),"")</f>
      </c>
      <c r="IV632">
        <f>IF($JE632&gt;=53,INDEX($GT:$GT,$JD632+53),"")</f>
      </c>
      <c r="IW632">
        <f>IF($JE632&gt;=54,INDEX($GT:$GT,$JD632+54),"")</f>
      </c>
      <c r="IX632">
        <f>IF($JE632&gt;=55,INDEX($GT:$GT,$JD632+55),"")</f>
      </c>
      <c r="IY632">
        <f>IF($JE632&gt;=56,INDEX($GT:$GT,$JD632+56),"")</f>
      </c>
      <c r="IZ632">
        <f>IF($JE632&gt;=57,INDEX($GT:$GT,$JD632+57),"")</f>
      </c>
      <c r="JA632">
        <f>IF($JE632&gt;=58,INDEX($GT:$GT,$JD632+58),"")</f>
      </c>
      <c r="JB632">
        <f>IF($JE632&gt;=59,INDEX($GT:$GT,$JD632+59),"")</f>
      </c>
      <c r="JC632">
        <f>IF($JE632&gt;=60,INDEX($GT:$GT,$JD632+60),"")</f>
      </c>
      <c r="JD632">
        <f>IFERROR(MATCH($GS632,$GT$2:$GT$322,0)+1,0)</f>
      </c>
      <c r="JE632">
        <f>IFERROR(INDEX($GU$2:$GU$322,MATCH($GS632,$GT$2:$GT$322,0)),0)</f>
      </c>
      <c r="JF632" t="s">
        <v>28</v>
      </c>
      <c r="JG632" t="s">
        <v>28</v>
      </c>
    </row>
    <row r="633" spans="1:267" x14ac:dyDescent="0.25">
      <c r="J633" s="1"/>
      <c r="K633" s="1"/>
      <c r="L633" s="1"/>
      <c r="M633" s="1"/>
      <c r="N633" s="1">
        <f>IFERROR(IF(FIND(" - ",$J633)&gt;0,MID($J633,FIND(" - ",$J633)+3,LEN($J633)),""),"")</f>
      </c>
      <c r="P633" s="1"/>
      <c r="S633" t="s">
        <v>28</v>
      </c>
      <c r="U633">
        <f>IF(OR($S633="",$T633=""),"",IFERROR($S633/$T633,0))</f>
      </c>
      <c r="V633">
        <f>IF($S633="","",
IF($K633="","",
IF(ISNUMBER(SEARCH("exempt",LOWER($K633))),0,
$S633*(VALUE(SUBSTITUTE($K633,"%",""))/100))))</f>
      </c>
      <c r="AB633">
        <f>IF($S633="","",
SUM($S633,$V633,$Z633,$W633,$Y633)-
IF($AA633="",0,VALUE($AA633)))</f>
      </c>
      <c r="AJ633" t="s">
        <v>1346</v>
      </c>
      <c r="AR633">
        <f>IFERROR(LEFT($J633,FIND(" - ",$J633)-1),$J633)</f>
      </c>
      <c r="AU633">
        <f>IF($CJ633&gt;=1,INDEX($AS:$AS,$CI633+1),"")</f>
      </c>
      <c r="AV633">
        <f>IF($CJ633&gt;=2,INDEX($AS:$AS,$CI633+2),"")</f>
      </c>
      <c r="AW633">
        <f>IF($CJ633&gt;=3,INDEX($AS:$AS,$CI633+3),"")</f>
      </c>
      <c r="AX633">
        <f>IF($CJ633&gt;=4,INDEX($AS:$AS,$CI633+4),"")</f>
      </c>
      <c r="AY633">
        <f>IF($CJ633&gt;=5,INDEX($AS:$AS,$CI633+5),"")</f>
      </c>
      <c r="AZ633">
        <f>IF($CJ633&gt;=6,INDEX($AS:$AS,$CI633+6),"")</f>
      </c>
      <c r="BA633">
        <f>IF($CJ633&gt;=7,INDEX($AS:$AS,$CI633+7),"")</f>
      </c>
      <c r="BB633">
        <f>IF($CJ633&gt;=8,INDEX($AS:$AS,$CI633+8),"")</f>
      </c>
      <c r="BC633">
        <f>IF($CJ633&gt;=9,INDEX($AS:$AS,$CI633+9),"")</f>
      </c>
      <c r="BD633">
        <f>IF($CJ633&gt;=10,INDEX($AS:$AS,$CI633+10),"")</f>
      </c>
      <c r="BE633">
        <f>IF($CJ633&gt;=11,INDEX($AS:$AS,$CI633+11),"")</f>
      </c>
      <c r="BF633">
        <f>IF($CJ633&gt;=12,INDEX($AS:$AS,$CI633+12),"")</f>
      </c>
      <c r="BG633">
        <f>IF($CJ633&gt;=13,INDEX($AS:$AS,$CI633+13),"")</f>
      </c>
      <c r="BH633">
        <f>IF($CJ633&gt;=14,INDEX($AS:$AS,$CI633+14),"")</f>
      </c>
      <c r="BI633">
        <f>IF($CJ633&gt;=15,INDEX($AS:$AS,$CI633+15),"")</f>
      </c>
      <c r="BJ633">
        <f>IF($CJ633&gt;=16,INDEX($AS:$AS,$CI633+16),"")</f>
      </c>
      <c r="BK633">
        <f>IF($CJ633&gt;=17,INDEX($AS:$AS,$CI633+17),"")</f>
      </c>
      <c r="BL633">
        <f>IF($CJ633&gt;=18,INDEX($AS:$AS,$CI633+18),"")</f>
      </c>
      <c r="BM633">
        <f>IF($CJ633&gt;=19,INDEX($AS:$AS,$CI633+19),"")</f>
      </c>
      <c r="BN633">
        <f>IF($CJ633&gt;=20,INDEX($AS:$AS,$CI633+20),"")</f>
      </c>
      <c r="BO633">
        <f>IF($CJ633&gt;=21,INDEX($AS:$AS,$CI633+21),"")</f>
      </c>
      <c r="BP633">
        <f>IF($CJ633&gt;=22,INDEX($AS:$AS,$CI633+22),"")</f>
      </c>
      <c r="BQ633">
        <f>IF($CJ633&gt;=23,INDEX($AS:$AS,$CI633+23),"")</f>
      </c>
      <c r="BR633">
        <f>IF($CJ633&gt;=24,INDEX($AS:$AS,$CI633+24),"")</f>
      </c>
      <c r="BS633">
        <f>IF($CJ633&gt;=25,INDEX($AS:$AS,$CI633+25),"")</f>
      </c>
      <c r="BT633">
        <f>IF($CJ633&gt;=26,INDEX($AS:$AS,$CI633+26),"")</f>
      </c>
      <c r="BU633">
        <f>IF($CJ633&gt;=27,INDEX($AS:$AS,$CI633+27),"")</f>
      </c>
      <c r="BV633">
        <f>IF($CJ633&gt;=28,INDEX($AS:$AS,$CI633+28),"")</f>
      </c>
      <c r="BW633">
        <f>IF($CJ633&gt;=29,INDEX($AS:$AS,$CI633+29),"")</f>
      </c>
      <c r="BX633">
        <f>IF($CJ633&gt;=30,INDEX($AS:$AS,$CI633+30),"")</f>
      </c>
      <c r="BY633">
        <f>IF($CJ633&gt;=31,INDEX($AS:$AS,$CI633+31),"")</f>
      </c>
      <c r="BZ633">
        <f>IF($CJ633&gt;=32,INDEX($AS:$AS,$CI633+32),"")</f>
      </c>
      <c r="CA633">
        <f>IF($CJ633&gt;=33,INDEX($AS:$AS,$CI633+33),"")</f>
      </c>
      <c r="CB633">
        <f>IF($CJ633&gt;=34,INDEX($AS:$AS,$CI633+34),"")</f>
      </c>
      <c r="CC633">
        <f>IF($CJ633&gt;=35,INDEX($AS:$AS,$CI633+35),"")</f>
      </c>
      <c r="CD633">
        <f>IF($CJ633&gt;=36,INDEX($AS:$AS,$CI633+36),"")</f>
      </c>
      <c r="CE633">
        <f>IF($CJ633&gt;=37,INDEX($AS:$AS,$CI633+37),"")</f>
      </c>
      <c r="CF633">
        <f>IF($CJ633&gt;=38,INDEX($AS:$AS,$CI633+38),"")</f>
      </c>
      <c r="CG633">
        <f>IF($CJ633&gt;=39,INDEX($AS:$AS,$CI633+39),"")</f>
      </c>
      <c r="CH633">
        <f>IF($CJ633&gt;=40,INDEX($AS:$AS,$CI633+40),"")</f>
      </c>
      <c r="CI633">
        <f>IFERROR(MATCH($AR633,$AS$2:$AS$133,0)+1,0)</f>
      </c>
      <c r="CJ633">
        <f>IFERROR(INDEX($AT$2:$AT$133,MATCH($AR633,$AS$2:$AS$133,0)),0)</f>
      </c>
      <c r="CK633">
        <f>IFERROR(LEFT($O633,FIND(" - ",$O633)-1),$O633)</f>
      </c>
      <c r="CL633" t="s">
        <v>211</v>
      </c>
      <c r="CN633">
        <f>IF($DI633&gt;=1,INDEX($CL:$CL,$DH633+1),"")</f>
      </c>
      <c r="CO633">
        <f>IF($DI633&gt;=2,INDEX($CL:$CL,$DH633+2),"")</f>
      </c>
      <c r="CP633">
        <f>IF($DI633&gt;=3,INDEX($CL:$CL,$DH633+3),"")</f>
      </c>
      <c r="CQ633">
        <f>IF($DI633&gt;=4,INDEX($CL:$CL,$DH633+4),"")</f>
      </c>
      <c r="CR633">
        <f>IF($DI633&gt;=5,INDEX($CL:$CL,$DH633+5),"")</f>
      </c>
      <c r="CS633">
        <f>IF($DI633&gt;=6,INDEX($CL:$CL,$DH633+6),"")</f>
      </c>
      <c r="CT633">
        <f>IF($DI633&gt;=7,INDEX($CL:$CL,$DH633+7),"")</f>
      </c>
      <c r="CU633">
        <f>IF($DI633&gt;=8,INDEX($CL:$CL,$DH633+8),"")</f>
      </c>
      <c r="CV633">
        <f>IF($DI633&gt;=9,INDEX($CL:$CL,$DH633+9),"")</f>
      </c>
      <c r="CW633">
        <f>IF($DI633&gt;=10,INDEX($CL:$CL,$DH633+10),"")</f>
      </c>
      <c r="CX633">
        <f>IF($DI633&gt;=11,INDEX($CL:$CL,$DH633+11),"")</f>
      </c>
      <c r="CY633">
        <f>IF($DI633&gt;=12,INDEX($CL:$CL,$DH633+12),"")</f>
      </c>
      <c r="CZ633">
        <f>IF($DI633&gt;=13,INDEX($CL:$CL,$DH633+13),"")</f>
      </c>
      <c r="DA633">
        <f>IF($DI633&gt;=14,INDEX($CL:$CL,$DH633+14),"")</f>
      </c>
      <c r="DB633">
        <f>IF($DI633&gt;=15,INDEX($CL:$CL,$DH633+15),"")</f>
      </c>
      <c r="DC633">
        <f>IF($DI633&gt;=16,INDEX($CL:$CL,$DH633+16),"")</f>
      </c>
      <c r="DD633">
        <f>IF($DI633&gt;=17,INDEX($CL:$CL,$DH633+17),"")</f>
      </c>
      <c r="DE633">
        <f>IF($DI633&gt;=18,INDEX($CL:$CL,$DH633+18),"")</f>
      </c>
      <c r="DF633">
        <f>IF($DI633&gt;=19,INDEX($CL:$CL,$DH633+19),"")</f>
      </c>
      <c r="DG633">
        <f>IF($DI633&gt;=20,INDEX($CL:$CL,$DH633+20),"")</f>
      </c>
      <c r="DH633">
        <f>IFERROR(MATCH($CK633,$CL$2:$CL$1558,0)+1,0)</f>
      </c>
      <c r="DI633">
        <f>IFERROR(INDEX($CM$2:$CM$1558,MATCH($CK633,$CL$2:$CL$1558,0)),0)</f>
      </c>
      <c r="DJ633">
        <f>IFERROR(INDEX($AQ:$AQ,MATCH($K633,$AP:$AP,0))&amp;"","")</f>
      </c>
      <c r="DN633">
        <f>IF($GQ633&gt;=1,INDEX($DK:$DK,$GP633+1),"")</f>
      </c>
      <c r="DO633">
        <f>IF($GQ633&gt;=2,INDEX($DK:$DK,$GP633+2),"")</f>
      </c>
      <c r="DP633">
        <f>IF($GQ633&gt;=3,INDEX($DK:$DK,$GP633+3),"")</f>
      </c>
      <c r="DQ633">
        <f>IF($GQ633&gt;=4,INDEX($DK:$DK,$GP633+4),"")</f>
      </c>
      <c r="DR633">
        <f>IF($GQ633&gt;=5,INDEX($DK:$DK,$GP633+5),"")</f>
      </c>
      <c r="DS633">
        <f>IF($GQ633&gt;=6,INDEX($DK:$DK,$GP633+6),"")</f>
      </c>
      <c r="DT633">
        <f>IF($GQ633&gt;=7,INDEX($DK:$DK,$GP633+7),"")</f>
      </c>
      <c r="DU633">
        <f>IF($GQ633&gt;=8,INDEX($DK:$DK,$GP633+8),"")</f>
      </c>
      <c r="DV633">
        <f>IF($GQ633&gt;=9,INDEX($DK:$DK,$GP633+9),"")</f>
      </c>
      <c r="DW633">
        <f>IF($GQ633&gt;=10,INDEX($DK:$DK,$GP633+10),"")</f>
      </c>
      <c r="DX633">
        <f>IF($GQ633&gt;=11,INDEX($DK:$DK,$GP633+11),"")</f>
      </c>
      <c r="DY633">
        <f>IF($GQ633&gt;=12,INDEX($DK:$DK,$GP633+12),"")</f>
      </c>
      <c r="DZ633">
        <f>IF($GQ633&gt;=13,INDEX($DK:$DK,$GP633+13),"")</f>
      </c>
      <c r="EA633">
        <f>IF($GQ633&gt;=14,INDEX($DK:$DK,$GP633+14),"")</f>
      </c>
      <c r="EB633">
        <f>IF($GQ633&gt;=15,INDEX($DK:$DK,$GP633+15),"")</f>
      </c>
      <c r="EC633">
        <f>IF($GQ633&gt;=16,INDEX($DK:$DK,$GP633+16),"")</f>
      </c>
      <c r="ED633">
        <f>IF($GQ633&gt;=17,INDEX($DK:$DK,$GP633+17),"")</f>
      </c>
      <c r="EE633">
        <f>IF($GQ633&gt;=18,INDEX($DK:$DK,$GP633+18),"")</f>
      </c>
      <c r="EF633">
        <f>IF($GQ633&gt;=19,INDEX($DK:$DK,$GP633+19),"")</f>
      </c>
      <c r="EG633">
        <f>IF($GQ633&gt;=20,INDEX($DK:$DK,$GP633+20),"")</f>
      </c>
      <c r="EH633">
        <f>IF($GQ633&gt;=21,INDEX($DK:$DK,$GP633+21),"")</f>
      </c>
      <c r="EI633">
        <f>IF($GQ633&gt;=22,INDEX($DK:$DK,$GP633+22),"")</f>
      </c>
      <c r="EJ633">
        <f>IF($GQ633&gt;=23,INDEX($DK:$DK,$GP633+23),"")</f>
      </c>
      <c r="EK633">
        <f>IF($GQ633&gt;=24,INDEX($DK:$DK,$GP633+24),"")</f>
      </c>
      <c r="EL633">
        <f>IF($GQ633&gt;=25,INDEX($DK:$DK,$GP633+25),"")</f>
      </c>
      <c r="EM633">
        <f>IF($GQ633&gt;=26,INDEX($DK:$DK,$GP633+26),"")</f>
      </c>
      <c r="EN633">
        <f>IF($GQ633&gt;=27,INDEX($DK:$DK,$GP633+27),"")</f>
      </c>
      <c r="EO633">
        <f>IF($GQ633&gt;=28,INDEX($DK:$DK,$GP633+28),"")</f>
      </c>
      <c r="EP633">
        <f>IF($GQ633&gt;=29,INDEX($DK:$DK,$GP633+29),"")</f>
      </c>
      <c r="EQ633">
        <f>IF($GQ633&gt;=30,INDEX($DK:$DK,$GP633+30),"")</f>
      </c>
      <c r="ER633">
        <f>IF($GQ633&gt;=31,INDEX($DK:$DK,$GP633+31),"")</f>
      </c>
      <c r="ES633">
        <f>IF($GQ633&gt;=32,INDEX($DK:$DK,$GP633+32),"")</f>
      </c>
      <c r="ET633">
        <f>IF($GQ633&gt;=33,INDEX($DK:$DK,$GP633+33),"")</f>
      </c>
      <c r="EU633">
        <f>IF($GQ633&gt;=34,INDEX($DK:$DK,$GP633+34),"")</f>
      </c>
      <c r="EV633">
        <f>IF($GQ633&gt;=35,INDEX($DK:$DK,$GP633+35),"")</f>
      </c>
      <c r="EW633">
        <f>IF($GQ633&gt;=36,INDEX($DK:$DK,$GP633+36),"")</f>
      </c>
      <c r="EX633">
        <f>IF($GQ633&gt;=37,INDEX($DK:$DK,$GP633+37),"")</f>
      </c>
      <c r="EY633">
        <f>IF($GQ633&gt;=38,INDEX($DK:$DK,$GP633+38),"")</f>
      </c>
      <c r="EZ633">
        <f>IF($GQ633&gt;=39,INDEX($DK:$DK,$GP633+39),"")</f>
      </c>
      <c r="FA633">
        <f>IF($GQ633&gt;=40,INDEX($DK:$DK,$GP633+40),"")</f>
      </c>
      <c r="FB633">
        <f>IF($GQ633&gt;=1,INDEX($DL:$DL,$GP633+1),"")</f>
      </c>
      <c r="FC633">
        <f>IF($GQ633&gt;=2,INDEX($DL:$DL,$GP633+2),"")</f>
      </c>
      <c r="FD633">
        <f>IF($GQ633&gt;=3,INDEX($DL:$DL,$GP633+3),"")</f>
      </c>
      <c r="FE633">
        <f>IF($GQ633&gt;=4,INDEX($DL:$DL,$GP633+4),"")</f>
      </c>
      <c r="FF633">
        <f>IF($GQ633&gt;=5,INDEX($DL:$DL,$GP633+5),"")</f>
      </c>
      <c r="FG633">
        <f>IF($GQ633&gt;=6,INDEX($DL:$DL,$GP633+6),"")</f>
      </c>
      <c r="FH633">
        <f>IF($GQ633&gt;=7,INDEX($DL:$DL,$GP633+7),"")</f>
      </c>
      <c r="FI633">
        <f>IF($GQ633&gt;=8,INDEX($DL:$DL,$GP633+8),"")</f>
      </c>
      <c r="FJ633">
        <f>IF($GQ633&gt;=9,INDEX($DL:$DL,$GP633+9),"")</f>
      </c>
      <c r="FK633">
        <f>IF($GQ633&gt;=10,INDEX($DL:$DL,$GP633+10),"")</f>
      </c>
      <c r="FL633">
        <f>IF($GQ633&gt;=11,INDEX($DL:$DL,$GP633+11),"")</f>
      </c>
      <c r="FM633">
        <f>IF($GQ633&gt;=12,INDEX($DL:$DL,$GP633+12),"")</f>
      </c>
      <c r="FN633">
        <f>IF($GQ633&gt;=13,INDEX($DL:$DL,$GP633+13),"")</f>
      </c>
      <c r="FO633">
        <f>IF($GQ633&gt;=14,INDEX($DL:$DL,$GP633+14),"")</f>
      </c>
      <c r="FP633">
        <f>IF($GQ633&gt;=15,INDEX($DL:$DL,$GP633+15),"")</f>
      </c>
      <c r="FQ633">
        <f>IF($GQ633&gt;=16,INDEX($DL:$DL,$GP633+16),"")</f>
      </c>
      <c r="FR633">
        <f>IF($GQ633&gt;=17,INDEX($DL:$DL,$GP633+17),"")</f>
      </c>
      <c r="FS633">
        <f>IF($GQ633&gt;=18,INDEX($DL:$DL,$GP633+18),"")</f>
      </c>
      <c r="FT633">
        <f>IF($GQ633&gt;=19,INDEX($DL:$DL,$GP633+19),"")</f>
      </c>
      <c r="FU633">
        <f>IF($GQ633&gt;=20,INDEX($DL:$DL,$GP633+20),"")</f>
      </c>
      <c r="FV633">
        <f>IF($GQ633&gt;=21,INDEX($DL:$DL,$GP633+21),"")</f>
      </c>
      <c r="FW633">
        <f>IF($GQ633&gt;=22,INDEX($DL:$DL,$GP633+22),"")</f>
      </c>
      <c r="FX633">
        <f>IF($GQ633&gt;=23,INDEX($DL:$DL,$GP633+23),"")</f>
      </c>
      <c r="FY633">
        <f>IF($GQ633&gt;=24,INDEX($DL:$DL,$GP633+24),"")</f>
      </c>
      <c r="FZ633">
        <f>IF($GQ633&gt;=25,INDEX($DL:$DL,$GP633+25),"")</f>
      </c>
      <c r="GA633">
        <f>IF($GQ633&gt;=26,INDEX($DL:$DL,$GP633+26),"")</f>
      </c>
      <c r="GB633">
        <f>IF($GQ633&gt;=27,INDEX($DL:$DL,$GP633+27),"")</f>
      </c>
      <c r="GC633">
        <f>IF($GQ633&gt;=28,INDEX($DL:$DL,$GP633+28),"")</f>
      </c>
      <c r="GD633">
        <f>IF($GQ633&gt;=29,INDEX($DL:$DL,$GP633+29),"")</f>
      </c>
      <c r="GE633">
        <f>IF($GQ633&gt;=30,INDEX($DL:$DL,$GP633+30),"")</f>
      </c>
      <c r="GF633">
        <f>IF($GQ633&gt;=31,INDEX($DL:$DL,$GP633+31),"")</f>
      </c>
      <c r="GG633">
        <f>IF($GQ633&gt;=32,INDEX($DL:$DL,$GP633+32),"")</f>
      </c>
      <c r="GH633">
        <f>IF($GQ633&gt;=33,INDEX($DL:$DL,$GP633+33),"")</f>
      </c>
      <c r="GI633">
        <f>IF($GQ633&gt;=34,INDEX($DL:$DL,$GP633+34),"")</f>
      </c>
      <c r="GJ633">
        <f>IF($GQ633&gt;=35,INDEX($DL:$DL,$GP633+35),"")</f>
      </c>
      <c r="GK633">
        <f>IF($GQ633&gt;=36,INDEX($DL:$DL,$GP633+36),"")</f>
      </c>
      <c r="GL633">
        <f>IF($GQ633&gt;=37,INDEX($DL:$DL,$GP633+37),"")</f>
      </c>
      <c r="GM633">
        <f>IF($GQ633&gt;=38,INDEX($DL:$DL,$GP633+38),"")</f>
      </c>
      <c r="GN633">
        <f>IF($GQ633&gt;=39,INDEX($DL:$DL,$GP633+39),"")</f>
      </c>
      <c r="GO633">
        <f>IF($GQ633&gt;=40,INDEX($DL:$DL,$GP633+40),"")</f>
      </c>
      <c r="GP633">
        <f>IFERROR(MATCH($DJ633,$DK$2:$DK$148,0)+1,0)</f>
      </c>
      <c r="GQ633">
        <f>IFERROR(INDEX($DM$2:$DM$148,MATCH($DJ633,$DK$2:$DK$148,0)),0)</f>
      </c>
      <c r="GR633">
        <f>IFERROR(MATCH($L633,$DN$633:$FA$633,0),0)</f>
      </c>
      <c r="GS633">
        <f>IF($GR633&gt;0,INDEX($FB$633:$GO$633,$GR633),"")</f>
      </c>
      <c r="GV633">
        <f>IF($JE633&gt;=1,INDEX($GT:$GT,$JD633+1),"")</f>
      </c>
      <c r="GW633">
        <f>IF($JE633&gt;=2,INDEX($GT:$GT,$JD633+2),"")</f>
      </c>
      <c r="GX633">
        <f>IF($JE633&gt;=3,INDEX($GT:$GT,$JD633+3),"")</f>
      </c>
      <c r="GY633">
        <f>IF($JE633&gt;=4,INDEX($GT:$GT,$JD633+4),"")</f>
      </c>
      <c r="GZ633">
        <f>IF($JE633&gt;=5,INDEX($GT:$GT,$JD633+5),"")</f>
      </c>
      <c r="HA633">
        <f>IF($JE633&gt;=6,INDEX($GT:$GT,$JD633+6),"")</f>
      </c>
      <c r="HB633">
        <f>IF($JE633&gt;=7,INDEX($GT:$GT,$JD633+7),"")</f>
      </c>
      <c r="HC633">
        <f>IF($JE633&gt;=8,INDEX($GT:$GT,$JD633+8),"")</f>
      </c>
      <c r="HD633">
        <f>IF($JE633&gt;=9,INDEX($GT:$GT,$JD633+9),"")</f>
      </c>
      <c r="HE633">
        <f>IF($JE633&gt;=10,INDEX($GT:$GT,$JD633+10),"")</f>
      </c>
      <c r="HF633">
        <f>IF($JE633&gt;=11,INDEX($GT:$GT,$JD633+11),"")</f>
      </c>
      <c r="HG633">
        <f>IF($JE633&gt;=12,INDEX($GT:$GT,$JD633+12),"")</f>
      </c>
      <c r="HH633">
        <f>IF($JE633&gt;=13,INDEX($GT:$GT,$JD633+13),"")</f>
      </c>
      <c r="HI633">
        <f>IF($JE633&gt;=14,INDEX($GT:$GT,$JD633+14),"")</f>
      </c>
      <c r="HJ633">
        <f>IF($JE633&gt;=15,INDEX($GT:$GT,$JD633+15),"")</f>
      </c>
      <c r="HK633">
        <f>IF($JE633&gt;=16,INDEX($GT:$GT,$JD633+16),"")</f>
      </c>
      <c r="HL633">
        <f>IF($JE633&gt;=17,INDEX($GT:$GT,$JD633+17),"")</f>
      </c>
      <c r="HM633">
        <f>IF($JE633&gt;=18,INDEX($GT:$GT,$JD633+18),"")</f>
      </c>
      <c r="HN633">
        <f>IF($JE633&gt;=19,INDEX($GT:$GT,$JD633+19),"")</f>
      </c>
      <c r="HO633">
        <f>IF($JE633&gt;=20,INDEX($GT:$GT,$JD633+20),"")</f>
      </c>
      <c r="HP633">
        <f>IF($JE633&gt;=21,INDEX($GT:$GT,$JD633+21),"")</f>
      </c>
      <c r="HQ633">
        <f>IF($JE633&gt;=22,INDEX($GT:$GT,$JD633+22),"")</f>
      </c>
      <c r="HR633">
        <f>IF($JE633&gt;=23,INDEX($GT:$GT,$JD633+23),"")</f>
      </c>
      <c r="HS633">
        <f>IF($JE633&gt;=24,INDEX($GT:$GT,$JD633+24),"")</f>
      </c>
      <c r="HT633">
        <f>IF($JE633&gt;=25,INDEX($GT:$GT,$JD633+25),"")</f>
      </c>
      <c r="HU633">
        <f>IF($JE633&gt;=26,INDEX($GT:$GT,$JD633+26),"")</f>
      </c>
      <c r="HV633">
        <f>IF($JE633&gt;=27,INDEX($GT:$GT,$JD633+27),"")</f>
      </c>
      <c r="HW633">
        <f>IF($JE633&gt;=28,INDEX($GT:$GT,$JD633+28),"")</f>
      </c>
      <c r="HX633">
        <f>IF($JE633&gt;=29,INDEX($GT:$GT,$JD633+29),"")</f>
      </c>
      <c r="HY633">
        <f>IF($JE633&gt;=30,INDEX($GT:$GT,$JD633+30),"")</f>
      </c>
      <c r="HZ633">
        <f>IF($JE633&gt;=31,INDEX($GT:$GT,$JD633+31),"")</f>
      </c>
      <c r="IA633">
        <f>IF($JE633&gt;=32,INDEX($GT:$GT,$JD633+32),"")</f>
      </c>
      <c r="IB633">
        <f>IF($JE633&gt;=33,INDEX($GT:$GT,$JD633+33),"")</f>
      </c>
      <c r="IC633">
        <f>IF($JE633&gt;=34,INDEX($GT:$GT,$JD633+34),"")</f>
      </c>
      <c r="ID633">
        <f>IF($JE633&gt;=35,INDEX($GT:$GT,$JD633+35),"")</f>
      </c>
      <c r="IE633">
        <f>IF($JE633&gt;=36,INDEX($GT:$GT,$JD633+36),"")</f>
      </c>
      <c r="IF633">
        <f>IF($JE633&gt;=37,INDEX($GT:$GT,$JD633+37),"")</f>
      </c>
      <c r="IG633">
        <f>IF($JE633&gt;=38,INDEX($GT:$GT,$JD633+38),"")</f>
      </c>
      <c r="IH633">
        <f>IF($JE633&gt;=39,INDEX($GT:$GT,$JD633+39),"")</f>
      </c>
      <c r="II633">
        <f>IF($JE633&gt;=40,INDEX($GT:$GT,$JD633+40),"")</f>
      </c>
      <c r="IJ633">
        <f>IF($JE633&gt;=41,INDEX($GT:$GT,$JD633+41),"")</f>
      </c>
      <c r="IK633">
        <f>IF($JE633&gt;=42,INDEX($GT:$GT,$JD633+42),"")</f>
      </c>
      <c r="IL633">
        <f>IF($JE633&gt;=43,INDEX($GT:$GT,$JD633+43),"")</f>
      </c>
      <c r="IM633">
        <f>IF($JE633&gt;=44,INDEX($GT:$GT,$JD633+44),"")</f>
      </c>
      <c r="IN633">
        <f>IF($JE633&gt;=45,INDEX($GT:$GT,$JD633+45),"")</f>
      </c>
      <c r="IO633">
        <f>IF($JE633&gt;=46,INDEX($GT:$GT,$JD633+46),"")</f>
      </c>
      <c r="IP633">
        <f>IF($JE633&gt;=47,INDEX($GT:$GT,$JD633+47),"")</f>
      </c>
      <c r="IQ633">
        <f>IF($JE633&gt;=48,INDEX($GT:$GT,$JD633+48),"")</f>
      </c>
      <c r="IR633">
        <f>IF($JE633&gt;=49,INDEX($GT:$GT,$JD633+49),"")</f>
      </c>
      <c r="IS633">
        <f>IF($JE633&gt;=50,INDEX($GT:$GT,$JD633+50),"")</f>
      </c>
      <c r="IT633">
        <f>IF($JE633&gt;=51,INDEX($GT:$GT,$JD633+51),"")</f>
      </c>
      <c r="IU633">
        <f>IF($JE633&gt;=52,INDEX($GT:$GT,$JD633+52),"")</f>
      </c>
      <c r="IV633">
        <f>IF($JE633&gt;=53,INDEX($GT:$GT,$JD633+53),"")</f>
      </c>
      <c r="IW633">
        <f>IF($JE633&gt;=54,INDEX($GT:$GT,$JD633+54),"")</f>
      </c>
      <c r="IX633">
        <f>IF($JE633&gt;=55,INDEX($GT:$GT,$JD633+55),"")</f>
      </c>
      <c r="IY633">
        <f>IF($JE633&gt;=56,INDEX($GT:$GT,$JD633+56),"")</f>
      </c>
      <c r="IZ633">
        <f>IF($JE633&gt;=57,INDEX($GT:$GT,$JD633+57),"")</f>
      </c>
      <c r="JA633">
        <f>IF($JE633&gt;=58,INDEX($GT:$GT,$JD633+58),"")</f>
      </c>
      <c r="JB633">
        <f>IF($JE633&gt;=59,INDEX($GT:$GT,$JD633+59),"")</f>
      </c>
      <c r="JC633">
        <f>IF($JE633&gt;=60,INDEX($GT:$GT,$JD633+60),"")</f>
      </c>
      <c r="JD633">
        <f>IFERROR(MATCH($GS633,$GT$2:$GT$322,0)+1,0)</f>
      </c>
      <c r="JE633">
        <f>IFERROR(INDEX($GU$2:$GU$322,MATCH($GS633,$GT$2:$GT$322,0)),0)</f>
      </c>
      <c r="JF633" t="s">
        <v>28</v>
      </c>
      <c r="JG633" t="s">
        <v>28</v>
      </c>
    </row>
    <row r="634" spans="1:267" x14ac:dyDescent="0.25">
      <c r="J634" s="1"/>
      <c r="K634" s="1"/>
      <c r="L634" s="1"/>
      <c r="M634" s="1"/>
      <c r="N634" s="1">
        <f>IFERROR(IF(FIND(" - ",$J634)&gt;0,MID($J634,FIND(" - ",$J634)+3,LEN($J634)),""),"")</f>
      </c>
      <c r="P634" s="1"/>
      <c r="S634" t="s">
        <v>28</v>
      </c>
      <c r="U634">
        <f>IF(OR($S634="",$T634=""),"",IFERROR($S634/$T634,0))</f>
      </c>
      <c r="V634">
        <f>IF($S634="","",
IF($K634="","",
IF(ISNUMBER(SEARCH("exempt",LOWER($K634))),0,
$S634*(VALUE(SUBSTITUTE($K634,"%",""))/100))))</f>
      </c>
      <c r="AB634">
        <f>IF($S634="","",
SUM($S634,$V634,$Z634,$W634,$Y634)-
IF($AA634="",0,VALUE($AA634)))</f>
      </c>
      <c r="AJ634" t="s">
        <v>1347</v>
      </c>
      <c r="AR634">
        <f>IFERROR(LEFT($J634,FIND(" - ",$J634)-1),$J634)</f>
      </c>
      <c r="AU634">
        <f>IF($CJ634&gt;=1,INDEX($AS:$AS,$CI634+1),"")</f>
      </c>
      <c r="AV634">
        <f>IF($CJ634&gt;=2,INDEX($AS:$AS,$CI634+2),"")</f>
      </c>
      <c r="AW634">
        <f>IF($CJ634&gt;=3,INDEX($AS:$AS,$CI634+3),"")</f>
      </c>
      <c r="AX634">
        <f>IF($CJ634&gt;=4,INDEX($AS:$AS,$CI634+4),"")</f>
      </c>
      <c r="AY634">
        <f>IF($CJ634&gt;=5,INDEX($AS:$AS,$CI634+5),"")</f>
      </c>
      <c r="AZ634">
        <f>IF($CJ634&gt;=6,INDEX($AS:$AS,$CI634+6),"")</f>
      </c>
      <c r="BA634">
        <f>IF($CJ634&gt;=7,INDEX($AS:$AS,$CI634+7),"")</f>
      </c>
      <c r="BB634">
        <f>IF($CJ634&gt;=8,INDEX($AS:$AS,$CI634+8),"")</f>
      </c>
      <c r="BC634">
        <f>IF($CJ634&gt;=9,INDEX($AS:$AS,$CI634+9),"")</f>
      </c>
      <c r="BD634">
        <f>IF($CJ634&gt;=10,INDEX($AS:$AS,$CI634+10),"")</f>
      </c>
      <c r="BE634">
        <f>IF($CJ634&gt;=11,INDEX($AS:$AS,$CI634+11),"")</f>
      </c>
      <c r="BF634">
        <f>IF($CJ634&gt;=12,INDEX($AS:$AS,$CI634+12),"")</f>
      </c>
      <c r="BG634">
        <f>IF($CJ634&gt;=13,INDEX($AS:$AS,$CI634+13),"")</f>
      </c>
      <c r="BH634">
        <f>IF($CJ634&gt;=14,INDEX($AS:$AS,$CI634+14),"")</f>
      </c>
      <c r="BI634">
        <f>IF($CJ634&gt;=15,INDEX($AS:$AS,$CI634+15),"")</f>
      </c>
      <c r="BJ634">
        <f>IF($CJ634&gt;=16,INDEX($AS:$AS,$CI634+16),"")</f>
      </c>
      <c r="BK634">
        <f>IF($CJ634&gt;=17,INDEX($AS:$AS,$CI634+17),"")</f>
      </c>
      <c r="BL634">
        <f>IF($CJ634&gt;=18,INDEX($AS:$AS,$CI634+18),"")</f>
      </c>
      <c r="BM634">
        <f>IF($CJ634&gt;=19,INDEX($AS:$AS,$CI634+19),"")</f>
      </c>
      <c r="BN634">
        <f>IF($CJ634&gt;=20,INDEX($AS:$AS,$CI634+20),"")</f>
      </c>
      <c r="BO634">
        <f>IF($CJ634&gt;=21,INDEX($AS:$AS,$CI634+21),"")</f>
      </c>
      <c r="BP634">
        <f>IF($CJ634&gt;=22,INDEX($AS:$AS,$CI634+22),"")</f>
      </c>
      <c r="BQ634">
        <f>IF($CJ634&gt;=23,INDEX($AS:$AS,$CI634+23),"")</f>
      </c>
      <c r="BR634">
        <f>IF($CJ634&gt;=24,INDEX($AS:$AS,$CI634+24),"")</f>
      </c>
      <c r="BS634">
        <f>IF($CJ634&gt;=25,INDEX($AS:$AS,$CI634+25),"")</f>
      </c>
      <c r="BT634">
        <f>IF($CJ634&gt;=26,INDEX($AS:$AS,$CI634+26),"")</f>
      </c>
      <c r="BU634">
        <f>IF($CJ634&gt;=27,INDEX($AS:$AS,$CI634+27),"")</f>
      </c>
      <c r="BV634">
        <f>IF($CJ634&gt;=28,INDEX($AS:$AS,$CI634+28),"")</f>
      </c>
      <c r="BW634">
        <f>IF($CJ634&gt;=29,INDEX($AS:$AS,$CI634+29),"")</f>
      </c>
      <c r="BX634">
        <f>IF($CJ634&gt;=30,INDEX($AS:$AS,$CI634+30),"")</f>
      </c>
      <c r="BY634">
        <f>IF($CJ634&gt;=31,INDEX($AS:$AS,$CI634+31),"")</f>
      </c>
      <c r="BZ634">
        <f>IF($CJ634&gt;=32,INDEX($AS:$AS,$CI634+32),"")</f>
      </c>
      <c r="CA634">
        <f>IF($CJ634&gt;=33,INDEX($AS:$AS,$CI634+33),"")</f>
      </c>
      <c r="CB634">
        <f>IF($CJ634&gt;=34,INDEX($AS:$AS,$CI634+34),"")</f>
      </c>
      <c r="CC634">
        <f>IF($CJ634&gt;=35,INDEX($AS:$AS,$CI634+35),"")</f>
      </c>
      <c r="CD634">
        <f>IF($CJ634&gt;=36,INDEX($AS:$AS,$CI634+36),"")</f>
      </c>
      <c r="CE634">
        <f>IF($CJ634&gt;=37,INDEX($AS:$AS,$CI634+37),"")</f>
      </c>
      <c r="CF634">
        <f>IF($CJ634&gt;=38,INDEX($AS:$AS,$CI634+38),"")</f>
      </c>
      <c r="CG634">
        <f>IF($CJ634&gt;=39,INDEX($AS:$AS,$CI634+39),"")</f>
      </c>
      <c r="CH634">
        <f>IF($CJ634&gt;=40,INDEX($AS:$AS,$CI634+40),"")</f>
      </c>
      <c r="CI634">
        <f>IFERROR(MATCH($AR634,$AS$2:$AS$133,0)+1,0)</f>
      </c>
      <c r="CJ634">
        <f>IFERROR(INDEX($AT$2:$AT$133,MATCH($AR634,$AS$2:$AS$133,0)),0)</f>
      </c>
      <c r="CK634">
        <f>IFERROR(LEFT($O634,FIND(" - ",$O634)-1),$O634)</f>
      </c>
      <c r="CL634" t="s">
        <v>1348</v>
      </c>
      <c r="CM634">
        <v>1</v>
      </c>
      <c r="CN634">
        <f>IF($DI634&gt;=1,INDEX($CL:$CL,$DH634+1),"")</f>
      </c>
      <c r="CO634">
        <f>IF($DI634&gt;=2,INDEX($CL:$CL,$DH634+2),"")</f>
      </c>
      <c r="CP634">
        <f>IF($DI634&gt;=3,INDEX($CL:$CL,$DH634+3),"")</f>
      </c>
      <c r="CQ634">
        <f>IF($DI634&gt;=4,INDEX($CL:$CL,$DH634+4),"")</f>
      </c>
      <c r="CR634">
        <f>IF($DI634&gt;=5,INDEX($CL:$CL,$DH634+5),"")</f>
      </c>
      <c r="CS634">
        <f>IF($DI634&gt;=6,INDEX($CL:$CL,$DH634+6),"")</f>
      </c>
      <c r="CT634">
        <f>IF($DI634&gt;=7,INDEX($CL:$CL,$DH634+7),"")</f>
      </c>
      <c r="CU634">
        <f>IF($DI634&gt;=8,INDEX($CL:$CL,$DH634+8),"")</f>
      </c>
      <c r="CV634">
        <f>IF($DI634&gt;=9,INDEX($CL:$CL,$DH634+9),"")</f>
      </c>
      <c r="CW634">
        <f>IF($DI634&gt;=10,INDEX($CL:$CL,$DH634+10),"")</f>
      </c>
      <c r="CX634">
        <f>IF($DI634&gt;=11,INDEX($CL:$CL,$DH634+11),"")</f>
      </c>
      <c r="CY634">
        <f>IF($DI634&gt;=12,INDEX($CL:$CL,$DH634+12),"")</f>
      </c>
      <c r="CZ634">
        <f>IF($DI634&gt;=13,INDEX($CL:$CL,$DH634+13),"")</f>
      </c>
      <c r="DA634">
        <f>IF($DI634&gt;=14,INDEX($CL:$CL,$DH634+14),"")</f>
      </c>
      <c r="DB634">
        <f>IF($DI634&gt;=15,INDEX($CL:$CL,$DH634+15),"")</f>
      </c>
      <c r="DC634">
        <f>IF($DI634&gt;=16,INDEX($CL:$CL,$DH634+16),"")</f>
      </c>
      <c r="DD634">
        <f>IF($DI634&gt;=17,INDEX($CL:$CL,$DH634+17),"")</f>
      </c>
      <c r="DE634">
        <f>IF($DI634&gt;=18,INDEX($CL:$CL,$DH634+18),"")</f>
      </c>
      <c r="DF634">
        <f>IF($DI634&gt;=19,INDEX($CL:$CL,$DH634+19),"")</f>
      </c>
      <c r="DG634">
        <f>IF($DI634&gt;=20,INDEX($CL:$CL,$DH634+20),"")</f>
      </c>
      <c r="DH634">
        <f>IFERROR(MATCH($CK634,$CL$2:$CL$1558,0)+1,0)</f>
      </c>
      <c r="DI634">
        <f>IFERROR(INDEX($CM$2:$CM$1558,MATCH($CK634,$CL$2:$CL$1558,0)),0)</f>
      </c>
      <c r="DJ634">
        <f>IFERROR(INDEX($AQ:$AQ,MATCH($K634,$AP:$AP,0))&amp;"","")</f>
      </c>
      <c r="DN634">
        <f>IF($GQ634&gt;=1,INDEX($DK:$DK,$GP634+1),"")</f>
      </c>
      <c r="DO634">
        <f>IF($GQ634&gt;=2,INDEX($DK:$DK,$GP634+2),"")</f>
      </c>
      <c r="DP634">
        <f>IF($GQ634&gt;=3,INDEX($DK:$DK,$GP634+3),"")</f>
      </c>
      <c r="DQ634">
        <f>IF($GQ634&gt;=4,INDEX($DK:$DK,$GP634+4),"")</f>
      </c>
      <c r="DR634">
        <f>IF($GQ634&gt;=5,INDEX($DK:$DK,$GP634+5),"")</f>
      </c>
      <c r="DS634">
        <f>IF($GQ634&gt;=6,INDEX($DK:$DK,$GP634+6),"")</f>
      </c>
      <c r="DT634">
        <f>IF($GQ634&gt;=7,INDEX($DK:$DK,$GP634+7),"")</f>
      </c>
      <c r="DU634">
        <f>IF($GQ634&gt;=8,INDEX($DK:$DK,$GP634+8),"")</f>
      </c>
      <c r="DV634">
        <f>IF($GQ634&gt;=9,INDEX($DK:$DK,$GP634+9),"")</f>
      </c>
      <c r="DW634">
        <f>IF($GQ634&gt;=10,INDEX($DK:$DK,$GP634+10),"")</f>
      </c>
      <c r="DX634">
        <f>IF($GQ634&gt;=11,INDEX($DK:$DK,$GP634+11),"")</f>
      </c>
      <c r="DY634">
        <f>IF($GQ634&gt;=12,INDEX($DK:$DK,$GP634+12),"")</f>
      </c>
      <c r="DZ634">
        <f>IF($GQ634&gt;=13,INDEX($DK:$DK,$GP634+13),"")</f>
      </c>
      <c r="EA634">
        <f>IF($GQ634&gt;=14,INDEX($DK:$DK,$GP634+14),"")</f>
      </c>
      <c r="EB634">
        <f>IF($GQ634&gt;=15,INDEX($DK:$DK,$GP634+15),"")</f>
      </c>
      <c r="EC634">
        <f>IF($GQ634&gt;=16,INDEX($DK:$DK,$GP634+16),"")</f>
      </c>
      <c r="ED634">
        <f>IF($GQ634&gt;=17,INDEX($DK:$DK,$GP634+17),"")</f>
      </c>
      <c r="EE634">
        <f>IF($GQ634&gt;=18,INDEX($DK:$DK,$GP634+18),"")</f>
      </c>
      <c r="EF634">
        <f>IF($GQ634&gt;=19,INDEX($DK:$DK,$GP634+19),"")</f>
      </c>
      <c r="EG634">
        <f>IF($GQ634&gt;=20,INDEX($DK:$DK,$GP634+20),"")</f>
      </c>
      <c r="EH634">
        <f>IF($GQ634&gt;=21,INDEX($DK:$DK,$GP634+21),"")</f>
      </c>
      <c r="EI634">
        <f>IF($GQ634&gt;=22,INDEX($DK:$DK,$GP634+22),"")</f>
      </c>
      <c r="EJ634">
        <f>IF($GQ634&gt;=23,INDEX($DK:$DK,$GP634+23),"")</f>
      </c>
      <c r="EK634">
        <f>IF($GQ634&gt;=24,INDEX($DK:$DK,$GP634+24),"")</f>
      </c>
      <c r="EL634">
        <f>IF($GQ634&gt;=25,INDEX($DK:$DK,$GP634+25),"")</f>
      </c>
      <c r="EM634">
        <f>IF($GQ634&gt;=26,INDEX($DK:$DK,$GP634+26),"")</f>
      </c>
      <c r="EN634">
        <f>IF($GQ634&gt;=27,INDEX($DK:$DK,$GP634+27),"")</f>
      </c>
      <c r="EO634">
        <f>IF($GQ634&gt;=28,INDEX($DK:$DK,$GP634+28),"")</f>
      </c>
      <c r="EP634">
        <f>IF($GQ634&gt;=29,INDEX($DK:$DK,$GP634+29),"")</f>
      </c>
      <c r="EQ634">
        <f>IF($GQ634&gt;=30,INDEX($DK:$DK,$GP634+30),"")</f>
      </c>
      <c r="ER634">
        <f>IF($GQ634&gt;=31,INDEX($DK:$DK,$GP634+31),"")</f>
      </c>
      <c r="ES634">
        <f>IF($GQ634&gt;=32,INDEX($DK:$DK,$GP634+32),"")</f>
      </c>
      <c r="ET634">
        <f>IF($GQ634&gt;=33,INDEX($DK:$DK,$GP634+33),"")</f>
      </c>
      <c r="EU634">
        <f>IF($GQ634&gt;=34,INDEX($DK:$DK,$GP634+34),"")</f>
      </c>
      <c r="EV634">
        <f>IF($GQ634&gt;=35,INDEX($DK:$DK,$GP634+35),"")</f>
      </c>
      <c r="EW634">
        <f>IF($GQ634&gt;=36,INDEX($DK:$DK,$GP634+36),"")</f>
      </c>
      <c r="EX634">
        <f>IF($GQ634&gt;=37,INDEX($DK:$DK,$GP634+37),"")</f>
      </c>
      <c r="EY634">
        <f>IF($GQ634&gt;=38,INDEX($DK:$DK,$GP634+38),"")</f>
      </c>
      <c r="EZ634">
        <f>IF($GQ634&gt;=39,INDEX($DK:$DK,$GP634+39),"")</f>
      </c>
      <c r="FA634">
        <f>IF($GQ634&gt;=40,INDEX($DK:$DK,$GP634+40),"")</f>
      </c>
      <c r="FB634">
        <f>IF($GQ634&gt;=1,INDEX($DL:$DL,$GP634+1),"")</f>
      </c>
      <c r="FC634">
        <f>IF($GQ634&gt;=2,INDEX($DL:$DL,$GP634+2),"")</f>
      </c>
      <c r="FD634">
        <f>IF($GQ634&gt;=3,INDEX($DL:$DL,$GP634+3),"")</f>
      </c>
      <c r="FE634">
        <f>IF($GQ634&gt;=4,INDEX($DL:$DL,$GP634+4),"")</f>
      </c>
      <c r="FF634">
        <f>IF($GQ634&gt;=5,INDEX($DL:$DL,$GP634+5),"")</f>
      </c>
      <c r="FG634">
        <f>IF($GQ634&gt;=6,INDEX($DL:$DL,$GP634+6),"")</f>
      </c>
      <c r="FH634">
        <f>IF($GQ634&gt;=7,INDEX($DL:$DL,$GP634+7),"")</f>
      </c>
      <c r="FI634">
        <f>IF($GQ634&gt;=8,INDEX($DL:$DL,$GP634+8),"")</f>
      </c>
      <c r="FJ634">
        <f>IF($GQ634&gt;=9,INDEX($DL:$DL,$GP634+9),"")</f>
      </c>
      <c r="FK634">
        <f>IF($GQ634&gt;=10,INDEX($DL:$DL,$GP634+10),"")</f>
      </c>
      <c r="FL634">
        <f>IF($GQ634&gt;=11,INDEX($DL:$DL,$GP634+11),"")</f>
      </c>
      <c r="FM634">
        <f>IF($GQ634&gt;=12,INDEX($DL:$DL,$GP634+12),"")</f>
      </c>
      <c r="FN634">
        <f>IF($GQ634&gt;=13,INDEX($DL:$DL,$GP634+13),"")</f>
      </c>
      <c r="FO634">
        <f>IF($GQ634&gt;=14,INDEX($DL:$DL,$GP634+14),"")</f>
      </c>
      <c r="FP634">
        <f>IF($GQ634&gt;=15,INDEX($DL:$DL,$GP634+15),"")</f>
      </c>
      <c r="FQ634">
        <f>IF($GQ634&gt;=16,INDEX($DL:$DL,$GP634+16),"")</f>
      </c>
      <c r="FR634">
        <f>IF($GQ634&gt;=17,INDEX($DL:$DL,$GP634+17),"")</f>
      </c>
      <c r="FS634">
        <f>IF($GQ634&gt;=18,INDEX($DL:$DL,$GP634+18),"")</f>
      </c>
      <c r="FT634">
        <f>IF($GQ634&gt;=19,INDEX($DL:$DL,$GP634+19),"")</f>
      </c>
      <c r="FU634">
        <f>IF($GQ634&gt;=20,INDEX($DL:$DL,$GP634+20),"")</f>
      </c>
      <c r="FV634">
        <f>IF($GQ634&gt;=21,INDEX($DL:$DL,$GP634+21),"")</f>
      </c>
      <c r="FW634">
        <f>IF($GQ634&gt;=22,INDEX($DL:$DL,$GP634+22),"")</f>
      </c>
      <c r="FX634">
        <f>IF($GQ634&gt;=23,INDEX($DL:$DL,$GP634+23),"")</f>
      </c>
      <c r="FY634">
        <f>IF($GQ634&gt;=24,INDEX($DL:$DL,$GP634+24),"")</f>
      </c>
      <c r="FZ634">
        <f>IF($GQ634&gt;=25,INDEX($DL:$DL,$GP634+25),"")</f>
      </c>
      <c r="GA634">
        <f>IF($GQ634&gt;=26,INDEX($DL:$DL,$GP634+26),"")</f>
      </c>
      <c r="GB634">
        <f>IF($GQ634&gt;=27,INDEX($DL:$DL,$GP634+27),"")</f>
      </c>
      <c r="GC634">
        <f>IF($GQ634&gt;=28,INDEX($DL:$DL,$GP634+28),"")</f>
      </c>
      <c r="GD634">
        <f>IF($GQ634&gt;=29,INDEX($DL:$DL,$GP634+29),"")</f>
      </c>
      <c r="GE634">
        <f>IF($GQ634&gt;=30,INDEX($DL:$DL,$GP634+30),"")</f>
      </c>
      <c r="GF634">
        <f>IF($GQ634&gt;=31,INDEX($DL:$DL,$GP634+31),"")</f>
      </c>
      <c r="GG634">
        <f>IF($GQ634&gt;=32,INDEX($DL:$DL,$GP634+32),"")</f>
      </c>
      <c r="GH634">
        <f>IF($GQ634&gt;=33,INDEX($DL:$DL,$GP634+33),"")</f>
      </c>
      <c r="GI634">
        <f>IF($GQ634&gt;=34,INDEX($DL:$DL,$GP634+34),"")</f>
      </c>
      <c r="GJ634">
        <f>IF($GQ634&gt;=35,INDEX($DL:$DL,$GP634+35),"")</f>
      </c>
      <c r="GK634">
        <f>IF($GQ634&gt;=36,INDEX($DL:$DL,$GP634+36),"")</f>
      </c>
      <c r="GL634">
        <f>IF($GQ634&gt;=37,INDEX($DL:$DL,$GP634+37),"")</f>
      </c>
      <c r="GM634">
        <f>IF($GQ634&gt;=38,INDEX($DL:$DL,$GP634+38),"")</f>
      </c>
      <c r="GN634">
        <f>IF($GQ634&gt;=39,INDEX($DL:$DL,$GP634+39),"")</f>
      </c>
      <c r="GO634">
        <f>IF($GQ634&gt;=40,INDEX($DL:$DL,$GP634+40),"")</f>
      </c>
      <c r="GP634">
        <f>IFERROR(MATCH($DJ634,$DK$2:$DK$148,0)+1,0)</f>
      </c>
      <c r="GQ634">
        <f>IFERROR(INDEX($DM$2:$DM$148,MATCH($DJ634,$DK$2:$DK$148,0)),0)</f>
      </c>
      <c r="GR634">
        <f>IFERROR(MATCH($L634,$DN$634:$FA$634,0),0)</f>
      </c>
      <c r="GS634">
        <f>IF($GR634&gt;0,INDEX($FB$634:$GO$634,$GR634),"")</f>
      </c>
      <c r="GV634">
        <f>IF($JE634&gt;=1,INDEX($GT:$GT,$JD634+1),"")</f>
      </c>
      <c r="GW634">
        <f>IF($JE634&gt;=2,INDEX($GT:$GT,$JD634+2),"")</f>
      </c>
      <c r="GX634">
        <f>IF($JE634&gt;=3,INDEX($GT:$GT,$JD634+3),"")</f>
      </c>
      <c r="GY634">
        <f>IF($JE634&gt;=4,INDEX($GT:$GT,$JD634+4),"")</f>
      </c>
      <c r="GZ634">
        <f>IF($JE634&gt;=5,INDEX($GT:$GT,$JD634+5),"")</f>
      </c>
      <c r="HA634">
        <f>IF($JE634&gt;=6,INDEX($GT:$GT,$JD634+6),"")</f>
      </c>
      <c r="HB634">
        <f>IF($JE634&gt;=7,INDEX($GT:$GT,$JD634+7),"")</f>
      </c>
      <c r="HC634">
        <f>IF($JE634&gt;=8,INDEX($GT:$GT,$JD634+8),"")</f>
      </c>
      <c r="HD634">
        <f>IF($JE634&gt;=9,INDEX($GT:$GT,$JD634+9),"")</f>
      </c>
      <c r="HE634">
        <f>IF($JE634&gt;=10,INDEX($GT:$GT,$JD634+10),"")</f>
      </c>
      <c r="HF634">
        <f>IF($JE634&gt;=11,INDEX($GT:$GT,$JD634+11),"")</f>
      </c>
      <c r="HG634">
        <f>IF($JE634&gt;=12,INDEX($GT:$GT,$JD634+12),"")</f>
      </c>
      <c r="HH634">
        <f>IF($JE634&gt;=13,INDEX($GT:$GT,$JD634+13),"")</f>
      </c>
      <c r="HI634">
        <f>IF($JE634&gt;=14,INDEX($GT:$GT,$JD634+14),"")</f>
      </c>
      <c r="HJ634">
        <f>IF($JE634&gt;=15,INDEX($GT:$GT,$JD634+15),"")</f>
      </c>
      <c r="HK634">
        <f>IF($JE634&gt;=16,INDEX($GT:$GT,$JD634+16),"")</f>
      </c>
      <c r="HL634">
        <f>IF($JE634&gt;=17,INDEX($GT:$GT,$JD634+17),"")</f>
      </c>
      <c r="HM634">
        <f>IF($JE634&gt;=18,INDEX($GT:$GT,$JD634+18),"")</f>
      </c>
      <c r="HN634">
        <f>IF($JE634&gt;=19,INDEX($GT:$GT,$JD634+19),"")</f>
      </c>
      <c r="HO634">
        <f>IF($JE634&gt;=20,INDEX($GT:$GT,$JD634+20),"")</f>
      </c>
      <c r="HP634">
        <f>IF($JE634&gt;=21,INDEX($GT:$GT,$JD634+21),"")</f>
      </c>
      <c r="HQ634">
        <f>IF($JE634&gt;=22,INDEX($GT:$GT,$JD634+22),"")</f>
      </c>
      <c r="HR634">
        <f>IF($JE634&gt;=23,INDEX($GT:$GT,$JD634+23),"")</f>
      </c>
      <c r="HS634">
        <f>IF($JE634&gt;=24,INDEX($GT:$GT,$JD634+24),"")</f>
      </c>
      <c r="HT634">
        <f>IF($JE634&gt;=25,INDEX($GT:$GT,$JD634+25),"")</f>
      </c>
      <c r="HU634">
        <f>IF($JE634&gt;=26,INDEX($GT:$GT,$JD634+26),"")</f>
      </c>
      <c r="HV634">
        <f>IF($JE634&gt;=27,INDEX($GT:$GT,$JD634+27),"")</f>
      </c>
      <c r="HW634">
        <f>IF($JE634&gt;=28,INDEX($GT:$GT,$JD634+28),"")</f>
      </c>
      <c r="HX634">
        <f>IF($JE634&gt;=29,INDEX($GT:$GT,$JD634+29),"")</f>
      </c>
      <c r="HY634">
        <f>IF($JE634&gt;=30,INDEX($GT:$GT,$JD634+30),"")</f>
      </c>
      <c r="HZ634">
        <f>IF($JE634&gt;=31,INDEX($GT:$GT,$JD634+31),"")</f>
      </c>
      <c r="IA634">
        <f>IF($JE634&gt;=32,INDEX($GT:$GT,$JD634+32),"")</f>
      </c>
      <c r="IB634">
        <f>IF($JE634&gt;=33,INDEX($GT:$GT,$JD634+33),"")</f>
      </c>
      <c r="IC634">
        <f>IF($JE634&gt;=34,INDEX($GT:$GT,$JD634+34),"")</f>
      </c>
      <c r="ID634">
        <f>IF($JE634&gt;=35,INDEX($GT:$GT,$JD634+35),"")</f>
      </c>
      <c r="IE634">
        <f>IF($JE634&gt;=36,INDEX($GT:$GT,$JD634+36),"")</f>
      </c>
      <c r="IF634">
        <f>IF($JE634&gt;=37,INDEX($GT:$GT,$JD634+37),"")</f>
      </c>
      <c r="IG634">
        <f>IF($JE634&gt;=38,INDEX($GT:$GT,$JD634+38),"")</f>
      </c>
      <c r="IH634">
        <f>IF($JE634&gt;=39,INDEX($GT:$GT,$JD634+39),"")</f>
      </c>
      <c r="II634">
        <f>IF($JE634&gt;=40,INDEX($GT:$GT,$JD634+40),"")</f>
      </c>
      <c r="IJ634">
        <f>IF($JE634&gt;=41,INDEX($GT:$GT,$JD634+41),"")</f>
      </c>
      <c r="IK634">
        <f>IF($JE634&gt;=42,INDEX($GT:$GT,$JD634+42),"")</f>
      </c>
      <c r="IL634">
        <f>IF($JE634&gt;=43,INDEX($GT:$GT,$JD634+43),"")</f>
      </c>
      <c r="IM634">
        <f>IF($JE634&gt;=44,INDEX($GT:$GT,$JD634+44),"")</f>
      </c>
      <c r="IN634">
        <f>IF($JE634&gt;=45,INDEX($GT:$GT,$JD634+45),"")</f>
      </c>
      <c r="IO634">
        <f>IF($JE634&gt;=46,INDEX($GT:$GT,$JD634+46),"")</f>
      </c>
      <c r="IP634">
        <f>IF($JE634&gt;=47,INDEX($GT:$GT,$JD634+47),"")</f>
      </c>
      <c r="IQ634">
        <f>IF($JE634&gt;=48,INDEX($GT:$GT,$JD634+48),"")</f>
      </c>
      <c r="IR634">
        <f>IF($JE634&gt;=49,INDEX($GT:$GT,$JD634+49),"")</f>
      </c>
      <c r="IS634">
        <f>IF($JE634&gt;=50,INDEX($GT:$GT,$JD634+50),"")</f>
      </c>
      <c r="IT634">
        <f>IF($JE634&gt;=51,INDEX($GT:$GT,$JD634+51),"")</f>
      </c>
      <c r="IU634">
        <f>IF($JE634&gt;=52,INDEX($GT:$GT,$JD634+52),"")</f>
      </c>
      <c r="IV634">
        <f>IF($JE634&gt;=53,INDEX($GT:$GT,$JD634+53),"")</f>
      </c>
      <c r="IW634">
        <f>IF($JE634&gt;=54,INDEX($GT:$GT,$JD634+54),"")</f>
      </c>
      <c r="IX634">
        <f>IF($JE634&gt;=55,INDEX($GT:$GT,$JD634+55),"")</f>
      </c>
      <c r="IY634">
        <f>IF($JE634&gt;=56,INDEX($GT:$GT,$JD634+56),"")</f>
      </c>
      <c r="IZ634">
        <f>IF($JE634&gt;=57,INDEX($GT:$GT,$JD634+57),"")</f>
      </c>
      <c r="JA634">
        <f>IF($JE634&gt;=58,INDEX($GT:$GT,$JD634+58),"")</f>
      </c>
      <c r="JB634">
        <f>IF($JE634&gt;=59,INDEX($GT:$GT,$JD634+59),"")</f>
      </c>
      <c r="JC634">
        <f>IF($JE634&gt;=60,INDEX($GT:$GT,$JD634+60),"")</f>
      </c>
      <c r="JD634">
        <f>IFERROR(MATCH($GS634,$GT$2:$GT$322,0)+1,0)</f>
      </c>
      <c r="JE634">
        <f>IFERROR(INDEX($GU$2:$GU$322,MATCH($GS634,$GT$2:$GT$322,0)),0)</f>
      </c>
      <c r="JF634" t="s">
        <v>28</v>
      </c>
      <c r="JG634" t="s">
        <v>28</v>
      </c>
    </row>
    <row r="635" spans="1:267" x14ac:dyDescent="0.25">
      <c r="J635" s="1"/>
      <c r="K635" s="1"/>
      <c r="L635" s="1"/>
      <c r="M635" s="1"/>
      <c r="N635" s="1">
        <f>IFERROR(IF(FIND(" - ",$J635)&gt;0,MID($J635,FIND(" - ",$J635)+3,LEN($J635)),""),"")</f>
      </c>
      <c r="P635" s="1"/>
      <c r="S635" t="s">
        <v>28</v>
      </c>
      <c r="U635">
        <f>IF(OR($S635="",$T635=""),"",IFERROR($S635/$T635,0))</f>
      </c>
      <c r="V635">
        <f>IF($S635="","",
IF($K635="","",
IF(ISNUMBER(SEARCH("exempt",LOWER($K635))),0,
$S635*(VALUE(SUBSTITUTE($K635,"%",""))/100))))</f>
      </c>
      <c r="AB635">
        <f>IF($S635="","",
SUM($S635,$V635,$Z635,$W635,$Y635)-
IF($AA635="",0,VALUE($AA635)))</f>
      </c>
      <c r="AJ635" t="s">
        <v>1349</v>
      </c>
      <c r="AR635">
        <f>IFERROR(LEFT($J635,FIND(" - ",$J635)-1),$J635)</f>
      </c>
      <c r="AU635">
        <f>IF($CJ635&gt;=1,INDEX($AS:$AS,$CI635+1),"")</f>
      </c>
      <c r="AV635">
        <f>IF($CJ635&gt;=2,INDEX($AS:$AS,$CI635+2),"")</f>
      </c>
      <c r="AW635">
        <f>IF($CJ635&gt;=3,INDEX($AS:$AS,$CI635+3),"")</f>
      </c>
      <c r="AX635">
        <f>IF($CJ635&gt;=4,INDEX($AS:$AS,$CI635+4),"")</f>
      </c>
      <c r="AY635">
        <f>IF($CJ635&gt;=5,INDEX($AS:$AS,$CI635+5),"")</f>
      </c>
      <c r="AZ635">
        <f>IF($CJ635&gt;=6,INDEX($AS:$AS,$CI635+6),"")</f>
      </c>
      <c r="BA635">
        <f>IF($CJ635&gt;=7,INDEX($AS:$AS,$CI635+7),"")</f>
      </c>
      <c r="BB635">
        <f>IF($CJ635&gt;=8,INDEX($AS:$AS,$CI635+8),"")</f>
      </c>
      <c r="BC635">
        <f>IF($CJ635&gt;=9,INDEX($AS:$AS,$CI635+9),"")</f>
      </c>
      <c r="BD635">
        <f>IF($CJ635&gt;=10,INDEX($AS:$AS,$CI635+10),"")</f>
      </c>
      <c r="BE635">
        <f>IF($CJ635&gt;=11,INDEX($AS:$AS,$CI635+11),"")</f>
      </c>
      <c r="BF635">
        <f>IF($CJ635&gt;=12,INDEX($AS:$AS,$CI635+12),"")</f>
      </c>
      <c r="BG635">
        <f>IF($CJ635&gt;=13,INDEX($AS:$AS,$CI635+13),"")</f>
      </c>
      <c r="BH635">
        <f>IF($CJ635&gt;=14,INDEX($AS:$AS,$CI635+14),"")</f>
      </c>
      <c r="BI635">
        <f>IF($CJ635&gt;=15,INDEX($AS:$AS,$CI635+15),"")</f>
      </c>
      <c r="BJ635">
        <f>IF($CJ635&gt;=16,INDEX($AS:$AS,$CI635+16),"")</f>
      </c>
      <c r="BK635">
        <f>IF($CJ635&gt;=17,INDEX($AS:$AS,$CI635+17),"")</f>
      </c>
      <c r="BL635">
        <f>IF($CJ635&gt;=18,INDEX($AS:$AS,$CI635+18),"")</f>
      </c>
      <c r="BM635">
        <f>IF($CJ635&gt;=19,INDEX($AS:$AS,$CI635+19),"")</f>
      </c>
      <c r="BN635">
        <f>IF($CJ635&gt;=20,INDEX($AS:$AS,$CI635+20),"")</f>
      </c>
      <c r="BO635">
        <f>IF($CJ635&gt;=21,INDEX($AS:$AS,$CI635+21),"")</f>
      </c>
      <c r="BP635">
        <f>IF($CJ635&gt;=22,INDEX($AS:$AS,$CI635+22),"")</f>
      </c>
      <c r="BQ635">
        <f>IF($CJ635&gt;=23,INDEX($AS:$AS,$CI635+23),"")</f>
      </c>
      <c r="BR635">
        <f>IF($CJ635&gt;=24,INDEX($AS:$AS,$CI635+24),"")</f>
      </c>
      <c r="BS635">
        <f>IF($CJ635&gt;=25,INDEX($AS:$AS,$CI635+25),"")</f>
      </c>
      <c r="BT635">
        <f>IF($CJ635&gt;=26,INDEX($AS:$AS,$CI635+26),"")</f>
      </c>
      <c r="BU635">
        <f>IF($CJ635&gt;=27,INDEX($AS:$AS,$CI635+27),"")</f>
      </c>
      <c r="BV635">
        <f>IF($CJ635&gt;=28,INDEX($AS:$AS,$CI635+28),"")</f>
      </c>
      <c r="BW635">
        <f>IF($CJ635&gt;=29,INDEX($AS:$AS,$CI635+29),"")</f>
      </c>
      <c r="BX635">
        <f>IF($CJ635&gt;=30,INDEX($AS:$AS,$CI635+30),"")</f>
      </c>
      <c r="BY635">
        <f>IF($CJ635&gt;=31,INDEX($AS:$AS,$CI635+31),"")</f>
      </c>
      <c r="BZ635">
        <f>IF($CJ635&gt;=32,INDEX($AS:$AS,$CI635+32),"")</f>
      </c>
      <c r="CA635">
        <f>IF($CJ635&gt;=33,INDEX($AS:$AS,$CI635+33),"")</f>
      </c>
      <c r="CB635">
        <f>IF($CJ635&gt;=34,INDEX($AS:$AS,$CI635+34),"")</f>
      </c>
      <c r="CC635">
        <f>IF($CJ635&gt;=35,INDEX($AS:$AS,$CI635+35),"")</f>
      </c>
      <c r="CD635">
        <f>IF($CJ635&gt;=36,INDEX($AS:$AS,$CI635+36),"")</f>
      </c>
      <c r="CE635">
        <f>IF($CJ635&gt;=37,INDEX($AS:$AS,$CI635+37),"")</f>
      </c>
      <c r="CF635">
        <f>IF($CJ635&gt;=38,INDEX($AS:$AS,$CI635+38),"")</f>
      </c>
      <c r="CG635">
        <f>IF($CJ635&gt;=39,INDEX($AS:$AS,$CI635+39),"")</f>
      </c>
      <c r="CH635">
        <f>IF($CJ635&gt;=40,INDEX($AS:$AS,$CI635+40),"")</f>
      </c>
      <c r="CI635">
        <f>IFERROR(MATCH($AR635,$AS$2:$AS$133,0)+1,0)</f>
      </c>
      <c r="CJ635">
        <f>IFERROR(INDEX($AT$2:$AT$133,MATCH($AR635,$AS$2:$AS$133,0)),0)</f>
      </c>
      <c r="CK635">
        <f>IFERROR(LEFT($O635,FIND(" - ",$O635)-1),$O635)</f>
      </c>
      <c r="CL635" t="s">
        <v>211</v>
      </c>
      <c r="CN635">
        <f>IF($DI635&gt;=1,INDEX($CL:$CL,$DH635+1),"")</f>
      </c>
      <c r="CO635">
        <f>IF($DI635&gt;=2,INDEX($CL:$CL,$DH635+2),"")</f>
      </c>
      <c r="CP635">
        <f>IF($DI635&gt;=3,INDEX($CL:$CL,$DH635+3),"")</f>
      </c>
      <c r="CQ635">
        <f>IF($DI635&gt;=4,INDEX($CL:$CL,$DH635+4),"")</f>
      </c>
      <c r="CR635">
        <f>IF($DI635&gt;=5,INDEX($CL:$CL,$DH635+5),"")</f>
      </c>
      <c r="CS635">
        <f>IF($DI635&gt;=6,INDEX($CL:$CL,$DH635+6),"")</f>
      </c>
      <c r="CT635">
        <f>IF($DI635&gt;=7,INDEX($CL:$CL,$DH635+7),"")</f>
      </c>
      <c r="CU635">
        <f>IF($DI635&gt;=8,INDEX($CL:$CL,$DH635+8),"")</f>
      </c>
      <c r="CV635">
        <f>IF($DI635&gt;=9,INDEX($CL:$CL,$DH635+9),"")</f>
      </c>
      <c r="CW635">
        <f>IF($DI635&gt;=10,INDEX($CL:$CL,$DH635+10),"")</f>
      </c>
      <c r="CX635">
        <f>IF($DI635&gt;=11,INDEX($CL:$CL,$DH635+11),"")</f>
      </c>
      <c r="CY635">
        <f>IF($DI635&gt;=12,INDEX($CL:$CL,$DH635+12),"")</f>
      </c>
      <c r="CZ635">
        <f>IF($DI635&gt;=13,INDEX($CL:$CL,$DH635+13),"")</f>
      </c>
      <c r="DA635">
        <f>IF($DI635&gt;=14,INDEX($CL:$CL,$DH635+14),"")</f>
      </c>
      <c r="DB635">
        <f>IF($DI635&gt;=15,INDEX($CL:$CL,$DH635+15),"")</f>
      </c>
      <c r="DC635">
        <f>IF($DI635&gt;=16,INDEX($CL:$CL,$DH635+16),"")</f>
      </c>
      <c r="DD635">
        <f>IF($DI635&gt;=17,INDEX($CL:$CL,$DH635+17),"")</f>
      </c>
      <c r="DE635">
        <f>IF($DI635&gt;=18,INDEX($CL:$CL,$DH635+18),"")</f>
      </c>
      <c r="DF635">
        <f>IF($DI635&gt;=19,INDEX($CL:$CL,$DH635+19),"")</f>
      </c>
      <c r="DG635">
        <f>IF($DI635&gt;=20,INDEX($CL:$CL,$DH635+20),"")</f>
      </c>
      <c r="DH635">
        <f>IFERROR(MATCH($CK635,$CL$2:$CL$1558,0)+1,0)</f>
      </c>
      <c r="DI635">
        <f>IFERROR(INDEX($CM$2:$CM$1558,MATCH($CK635,$CL$2:$CL$1558,0)),0)</f>
      </c>
      <c r="DJ635">
        <f>IFERROR(INDEX($AQ:$AQ,MATCH($K635,$AP:$AP,0))&amp;"","")</f>
      </c>
      <c r="DN635">
        <f>IF($GQ635&gt;=1,INDEX($DK:$DK,$GP635+1),"")</f>
      </c>
      <c r="DO635">
        <f>IF($GQ635&gt;=2,INDEX($DK:$DK,$GP635+2),"")</f>
      </c>
      <c r="DP635">
        <f>IF($GQ635&gt;=3,INDEX($DK:$DK,$GP635+3),"")</f>
      </c>
      <c r="DQ635">
        <f>IF($GQ635&gt;=4,INDEX($DK:$DK,$GP635+4),"")</f>
      </c>
      <c r="DR635">
        <f>IF($GQ635&gt;=5,INDEX($DK:$DK,$GP635+5),"")</f>
      </c>
      <c r="DS635">
        <f>IF($GQ635&gt;=6,INDEX($DK:$DK,$GP635+6),"")</f>
      </c>
      <c r="DT635">
        <f>IF($GQ635&gt;=7,INDEX($DK:$DK,$GP635+7),"")</f>
      </c>
      <c r="DU635">
        <f>IF($GQ635&gt;=8,INDEX($DK:$DK,$GP635+8),"")</f>
      </c>
      <c r="DV635">
        <f>IF($GQ635&gt;=9,INDEX($DK:$DK,$GP635+9),"")</f>
      </c>
      <c r="DW635">
        <f>IF($GQ635&gt;=10,INDEX($DK:$DK,$GP635+10),"")</f>
      </c>
      <c r="DX635">
        <f>IF($GQ635&gt;=11,INDEX($DK:$DK,$GP635+11),"")</f>
      </c>
      <c r="DY635">
        <f>IF($GQ635&gt;=12,INDEX($DK:$DK,$GP635+12),"")</f>
      </c>
      <c r="DZ635">
        <f>IF($GQ635&gt;=13,INDEX($DK:$DK,$GP635+13),"")</f>
      </c>
      <c r="EA635">
        <f>IF($GQ635&gt;=14,INDEX($DK:$DK,$GP635+14),"")</f>
      </c>
      <c r="EB635">
        <f>IF($GQ635&gt;=15,INDEX($DK:$DK,$GP635+15),"")</f>
      </c>
      <c r="EC635">
        <f>IF($GQ635&gt;=16,INDEX($DK:$DK,$GP635+16),"")</f>
      </c>
      <c r="ED635">
        <f>IF($GQ635&gt;=17,INDEX($DK:$DK,$GP635+17),"")</f>
      </c>
      <c r="EE635">
        <f>IF($GQ635&gt;=18,INDEX($DK:$DK,$GP635+18),"")</f>
      </c>
      <c r="EF635">
        <f>IF($GQ635&gt;=19,INDEX($DK:$DK,$GP635+19),"")</f>
      </c>
      <c r="EG635">
        <f>IF($GQ635&gt;=20,INDEX($DK:$DK,$GP635+20),"")</f>
      </c>
      <c r="EH635">
        <f>IF($GQ635&gt;=21,INDEX($DK:$DK,$GP635+21),"")</f>
      </c>
      <c r="EI635">
        <f>IF($GQ635&gt;=22,INDEX($DK:$DK,$GP635+22),"")</f>
      </c>
      <c r="EJ635">
        <f>IF($GQ635&gt;=23,INDEX($DK:$DK,$GP635+23),"")</f>
      </c>
      <c r="EK635">
        <f>IF($GQ635&gt;=24,INDEX($DK:$DK,$GP635+24),"")</f>
      </c>
      <c r="EL635">
        <f>IF($GQ635&gt;=25,INDEX($DK:$DK,$GP635+25),"")</f>
      </c>
      <c r="EM635">
        <f>IF($GQ635&gt;=26,INDEX($DK:$DK,$GP635+26),"")</f>
      </c>
      <c r="EN635">
        <f>IF($GQ635&gt;=27,INDEX($DK:$DK,$GP635+27),"")</f>
      </c>
      <c r="EO635">
        <f>IF($GQ635&gt;=28,INDEX($DK:$DK,$GP635+28),"")</f>
      </c>
      <c r="EP635">
        <f>IF($GQ635&gt;=29,INDEX($DK:$DK,$GP635+29),"")</f>
      </c>
      <c r="EQ635">
        <f>IF($GQ635&gt;=30,INDEX($DK:$DK,$GP635+30),"")</f>
      </c>
      <c r="ER635">
        <f>IF($GQ635&gt;=31,INDEX($DK:$DK,$GP635+31),"")</f>
      </c>
      <c r="ES635">
        <f>IF($GQ635&gt;=32,INDEX($DK:$DK,$GP635+32),"")</f>
      </c>
      <c r="ET635">
        <f>IF($GQ635&gt;=33,INDEX($DK:$DK,$GP635+33),"")</f>
      </c>
      <c r="EU635">
        <f>IF($GQ635&gt;=34,INDEX($DK:$DK,$GP635+34),"")</f>
      </c>
      <c r="EV635">
        <f>IF($GQ635&gt;=35,INDEX($DK:$DK,$GP635+35),"")</f>
      </c>
      <c r="EW635">
        <f>IF($GQ635&gt;=36,INDEX($DK:$DK,$GP635+36),"")</f>
      </c>
      <c r="EX635">
        <f>IF($GQ635&gt;=37,INDEX($DK:$DK,$GP635+37),"")</f>
      </c>
      <c r="EY635">
        <f>IF($GQ635&gt;=38,INDEX($DK:$DK,$GP635+38),"")</f>
      </c>
      <c r="EZ635">
        <f>IF($GQ635&gt;=39,INDEX($DK:$DK,$GP635+39),"")</f>
      </c>
      <c r="FA635">
        <f>IF($GQ635&gt;=40,INDEX($DK:$DK,$GP635+40),"")</f>
      </c>
      <c r="FB635">
        <f>IF($GQ635&gt;=1,INDEX($DL:$DL,$GP635+1),"")</f>
      </c>
      <c r="FC635">
        <f>IF($GQ635&gt;=2,INDEX($DL:$DL,$GP635+2),"")</f>
      </c>
      <c r="FD635">
        <f>IF($GQ635&gt;=3,INDEX($DL:$DL,$GP635+3),"")</f>
      </c>
      <c r="FE635">
        <f>IF($GQ635&gt;=4,INDEX($DL:$DL,$GP635+4),"")</f>
      </c>
      <c r="FF635">
        <f>IF($GQ635&gt;=5,INDEX($DL:$DL,$GP635+5),"")</f>
      </c>
      <c r="FG635">
        <f>IF($GQ635&gt;=6,INDEX($DL:$DL,$GP635+6),"")</f>
      </c>
      <c r="FH635">
        <f>IF($GQ635&gt;=7,INDEX($DL:$DL,$GP635+7),"")</f>
      </c>
      <c r="FI635">
        <f>IF($GQ635&gt;=8,INDEX($DL:$DL,$GP635+8),"")</f>
      </c>
      <c r="FJ635">
        <f>IF($GQ635&gt;=9,INDEX($DL:$DL,$GP635+9),"")</f>
      </c>
      <c r="FK635">
        <f>IF($GQ635&gt;=10,INDEX($DL:$DL,$GP635+10),"")</f>
      </c>
      <c r="FL635">
        <f>IF($GQ635&gt;=11,INDEX($DL:$DL,$GP635+11),"")</f>
      </c>
      <c r="FM635">
        <f>IF($GQ635&gt;=12,INDEX($DL:$DL,$GP635+12),"")</f>
      </c>
      <c r="FN635">
        <f>IF($GQ635&gt;=13,INDEX($DL:$DL,$GP635+13),"")</f>
      </c>
      <c r="FO635">
        <f>IF($GQ635&gt;=14,INDEX($DL:$DL,$GP635+14),"")</f>
      </c>
      <c r="FP635">
        <f>IF($GQ635&gt;=15,INDEX($DL:$DL,$GP635+15),"")</f>
      </c>
      <c r="FQ635">
        <f>IF($GQ635&gt;=16,INDEX($DL:$DL,$GP635+16),"")</f>
      </c>
      <c r="FR635">
        <f>IF($GQ635&gt;=17,INDEX($DL:$DL,$GP635+17),"")</f>
      </c>
      <c r="FS635">
        <f>IF($GQ635&gt;=18,INDEX($DL:$DL,$GP635+18),"")</f>
      </c>
      <c r="FT635">
        <f>IF($GQ635&gt;=19,INDEX($DL:$DL,$GP635+19),"")</f>
      </c>
      <c r="FU635">
        <f>IF($GQ635&gt;=20,INDEX($DL:$DL,$GP635+20),"")</f>
      </c>
      <c r="FV635">
        <f>IF($GQ635&gt;=21,INDEX($DL:$DL,$GP635+21),"")</f>
      </c>
      <c r="FW635">
        <f>IF($GQ635&gt;=22,INDEX($DL:$DL,$GP635+22),"")</f>
      </c>
      <c r="FX635">
        <f>IF($GQ635&gt;=23,INDEX($DL:$DL,$GP635+23),"")</f>
      </c>
      <c r="FY635">
        <f>IF($GQ635&gt;=24,INDEX($DL:$DL,$GP635+24),"")</f>
      </c>
      <c r="FZ635">
        <f>IF($GQ635&gt;=25,INDEX($DL:$DL,$GP635+25),"")</f>
      </c>
      <c r="GA635">
        <f>IF($GQ635&gt;=26,INDEX($DL:$DL,$GP635+26),"")</f>
      </c>
      <c r="GB635">
        <f>IF($GQ635&gt;=27,INDEX($DL:$DL,$GP635+27),"")</f>
      </c>
      <c r="GC635">
        <f>IF($GQ635&gt;=28,INDEX($DL:$DL,$GP635+28),"")</f>
      </c>
      <c r="GD635">
        <f>IF($GQ635&gt;=29,INDEX($DL:$DL,$GP635+29),"")</f>
      </c>
      <c r="GE635">
        <f>IF($GQ635&gt;=30,INDEX($DL:$DL,$GP635+30),"")</f>
      </c>
      <c r="GF635">
        <f>IF($GQ635&gt;=31,INDEX($DL:$DL,$GP635+31),"")</f>
      </c>
      <c r="GG635">
        <f>IF($GQ635&gt;=32,INDEX($DL:$DL,$GP635+32),"")</f>
      </c>
      <c r="GH635">
        <f>IF($GQ635&gt;=33,INDEX($DL:$DL,$GP635+33),"")</f>
      </c>
      <c r="GI635">
        <f>IF($GQ635&gt;=34,INDEX($DL:$DL,$GP635+34),"")</f>
      </c>
      <c r="GJ635">
        <f>IF($GQ635&gt;=35,INDEX($DL:$DL,$GP635+35),"")</f>
      </c>
      <c r="GK635">
        <f>IF($GQ635&gt;=36,INDEX($DL:$DL,$GP635+36),"")</f>
      </c>
      <c r="GL635">
        <f>IF($GQ635&gt;=37,INDEX($DL:$DL,$GP635+37),"")</f>
      </c>
      <c r="GM635">
        <f>IF($GQ635&gt;=38,INDEX($DL:$DL,$GP635+38),"")</f>
      </c>
      <c r="GN635">
        <f>IF($GQ635&gt;=39,INDEX($DL:$DL,$GP635+39),"")</f>
      </c>
      <c r="GO635">
        <f>IF($GQ635&gt;=40,INDEX($DL:$DL,$GP635+40),"")</f>
      </c>
      <c r="GP635">
        <f>IFERROR(MATCH($DJ635,$DK$2:$DK$148,0)+1,0)</f>
      </c>
      <c r="GQ635">
        <f>IFERROR(INDEX($DM$2:$DM$148,MATCH($DJ635,$DK$2:$DK$148,0)),0)</f>
      </c>
      <c r="GR635">
        <f>IFERROR(MATCH($L635,$DN$635:$FA$635,0),0)</f>
      </c>
      <c r="GS635">
        <f>IF($GR635&gt;0,INDEX($FB$635:$GO$635,$GR635),"")</f>
      </c>
      <c r="GV635">
        <f>IF($JE635&gt;=1,INDEX($GT:$GT,$JD635+1),"")</f>
      </c>
      <c r="GW635">
        <f>IF($JE635&gt;=2,INDEX($GT:$GT,$JD635+2),"")</f>
      </c>
      <c r="GX635">
        <f>IF($JE635&gt;=3,INDEX($GT:$GT,$JD635+3),"")</f>
      </c>
      <c r="GY635">
        <f>IF($JE635&gt;=4,INDEX($GT:$GT,$JD635+4),"")</f>
      </c>
      <c r="GZ635">
        <f>IF($JE635&gt;=5,INDEX($GT:$GT,$JD635+5),"")</f>
      </c>
      <c r="HA635">
        <f>IF($JE635&gt;=6,INDEX($GT:$GT,$JD635+6),"")</f>
      </c>
      <c r="HB635">
        <f>IF($JE635&gt;=7,INDEX($GT:$GT,$JD635+7),"")</f>
      </c>
      <c r="HC635">
        <f>IF($JE635&gt;=8,INDEX($GT:$GT,$JD635+8),"")</f>
      </c>
      <c r="HD635">
        <f>IF($JE635&gt;=9,INDEX($GT:$GT,$JD635+9),"")</f>
      </c>
      <c r="HE635">
        <f>IF($JE635&gt;=10,INDEX($GT:$GT,$JD635+10),"")</f>
      </c>
      <c r="HF635">
        <f>IF($JE635&gt;=11,INDEX($GT:$GT,$JD635+11),"")</f>
      </c>
      <c r="HG635">
        <f>IF($JE635&gt;=12,INDEX($GT:$GT,$JD635+12),"")</f>
      </c>
      <c r="HH635">
        <f>IF($JE635&gt;=13,INDEX($GT:$GT,$JD635+13),"")</f>
      </c>
      <c r="HI635">
        <f>IF($JE635&gt;=14,INDEX($GT:$GT,$JD635+14),"")</f>
      </c>
      <c r="HJ635">
        <f>IF($JE635&gt;=15,INDEX($GT:$GT,$JD635+15),"")</f>
      </c>
      <c r="HK635">
        <f>IF($JE635&gt;=16,INDEX($GT:$GT,$JD635+16),"")</f>
      </c>
      <c r="HL635">
        <f>IF($JE635&gt;=17,INDEX($GT:$GT,$JD635+17),"")</f>
      </c>
      <c r="HM635">
        <f>IF($JE635&gt;=18,INDEX($GT:$GT,$JD635+18),"")</f>
      </c>
      <c r="HN635">
        <f>IF($JE635&gt;=19,INDEX($GT:$GT,$JD635+19),"")</f>
      </c>
      <c r="HO635">
        <f>IF($JE635&gt;=20,INDEX($GT:$GT,$JD635+20),"")</f>
      </c>
      <c r="HP635">
        <f>IF($JE635&gt;=21,INDEX($GT:$GT,$JD635+21),"")</f>
      </c>
      <c r="HQ635">
        <f>IF($JE635&gt;=22,INDEX($GT:$GT,$JD635+22),"")</f>
      </c>
      <c r="HR635">
        <f>IF($JE635&gt;=23,INDEX($GT:$GT,$JD635+23),"")</f>
      </c>
      <c r="HS635">
        <f>IF($JE635&gt;=24,INDEX($GT:$GT,$JD635+24),"")</f>
      </c>
      <c r="HT635">
        <f>IF($JE635&gt;=25,INDEX($GT:$GT,$JD635+25),"")</f>
      </c>
      <c r="HU635">
        <f>IF($JE635&gt;=26,INDEX($GT:$GT,$JD635+26),"")</f>
      </c>
      <c r="HV635">
        <f>IF($JE635&gt;=27,INDEX($GT:$GT,$JD635+27),"")</f>
      </c>
      <c r="HW635">
        <f>IF($JE635&gt;=28,INDEX($GT:$GT,$JD635+28),"")</f>
      </c>
      <c r="HX635">
        <f>IF($JE635&gt;=29,INDEX($GT:$GT,$JD635+29),"")</f>
      </c>
      <c r="HY635">
        <f>IF($JE635&gt;=30,INDEX($GT:$GT,$JD635+30),"")</f>
      </c>
      <c r="HZ635">
        <f>IF($JE635&gt;=31,INDEX($GT:$GT,$JD635+31),"")</f>
      </c>
      <c r="IA635">
        <f>IF($JE635&gt;=32,INDEX($GT:$GT,$JD635+32),"")</f>
      </c>
      <c r="IB635">
        <f>IF($JE635&gt;=33,INDEX($GT:$GT,$JD635+33),"")</f>
      </c>
      <c r="IC635">
        <f>IF($JE635&gt;=34,INDEX($GT:$GT,$JD635+34),"")</f>
      </c>
      <c r="ID635">
        <f>IF($JE635&gt;=35,INDEX($GT:$GT,$JD635+35),"")</f>
      </c>
      <c r="IE635">
        <f>IF($JE635&gt;=36,INDEX($GT:$GT,$JD635+36),"")</f>
      </c>
      <c r="IF635">
        <f>IF($JE635&gt;=37,INDEX($GT:$GT,$JD635+37),"")</f>
      </c>
      <c r="IG635">
        <f>IF($JE635&gt;=38,INDEX($GT:$GT,$JD635+38),"")</f>
      </c>
      <c r="IH635">
        <f>IF($JE635&gt;=39,INDEX($GT:$GT,$JD635+39),"")</f>
      </c>
      <c r="II635">
        <f>IF($JE635&gt;=40,INDEX($GT:$GT,$JD635+40),"")</f>
      </c>
      <c r="IJ635">
        <f>IF($JE635&gt;=41,INDEX($GT:$GT,$JD635+41),"")</f>
      </c>
      <c r="IK635">
        <f>IF($JE635&gt;=42,INDEX($GT:$GT,$JD635+42),"")</f>
      </c>
      <c r="IL635">
        <f>IF($JE635&gt;=43,INDEX($GT:$GT,$JD635+43),"")</f>
      </c>
      <c r="IM635">
        <f>IF($JE635&gt;=44,INDEX($GT:$GT,$JD635+44),"")</f>
      </c>
      <c r="IN635">
        <f>IF($JE635&gt;=45,INDEX($GT:$GT,$JD635+45),"")</f>
      </c>
      <c r="IO635">
        <f>IF($JE635&gt;=46,INDEX($GT:$GT,$JD635+46),"")</f>
      </c>
      <c r="IP635">
        <f>IF($JE635&gt;=47,INDEX($GT:$GT,$JD635+47),"")</f>
      </c>
      <c r="IQ635">
        <f>IF($JE635&gt;=48,INDEX($GT:$GT,$JD635+48),"")</f>
      </c>
      <c r="IR635">
        <f>IF($JE635&gt;=49,INDEX($GT:$GT,$JD635+49),"")</f>
      </c>
      <c r="IS635">
        <f>IF($JE635&gt;=50,INDEX($GT:$GT,$JD635+50),"")</f>
      </c>
      <c r="IT635">
        <f>IF($JE635&gt;=51,INDEX($GT:$GT,$JD635+51),"")</f>
      </c>
      <c r="IU635">
        <f>IF($JE635&gt;=52,INDEX($GT:$GT,$JD635+52),"")</f>
      </c>
      <c r="IV635">
        <f>IF($JE635&gt;=53,INDEX($GT:$GT,$JD635+53),"")</f>
      </c>
      <c r="IW635">
        <f>IF($JE635&gt;=54,INDEX($GT:$GT,$JD635+54),"")</f>
      </c>
      <c r="IX635">
        <f>IF($JE635&gt;=55,INDEX($GT:$GT,$JD635+55),"")</f>
      </c>
      <c r="IY635">
        <f>IF($JE635&gt;=56,INDEX($GT:$GT,$JD635+56),"")</f>
      </c>
      <c r="IZ635">
        <f>IF($JE635&gt;=57,INDEX($GT:$GT,$JD635+57),"")</f>
      </c>
      <c r="JA635">
        <f>IF($JE635&gt;=58,INDEX($GT:$GT,$JD635+58),"")</f>
      </c>
      <c r="JB635">
        <f>IF($JE635&gt;=59,INDEX($GT:$GT,$JD635+59),"")</f>
      </c>
      <c r="JC635">
        <f>IF($JE635&gt;=60,INDEX($GT:$GT,$JD635+60),"")</f>
      </c>
      <c r="JD635">
        <f>IFERROR(MATCH($GS635,$GT$2:$GT$322,0)+1,0)</f>
      </c>
      <c r="JE635">
        <f>IFERROR(INDEX($GU$2:$GU$322,MATCH($GS635,$GT$2:$GT$322,0)),0)</f>
      </c>
      <c r="JF635" t="s">
        <v>28</v>
      </c>
      <c r="JG635" t="s">
        <v>28</v>
      </c>
    </row>
    <row r="636" spans="1:267" x14ac:dyDescent="0.25">
      <c r="J636" s="1"/>
      <c r="K636" s="1"/>
      <c r="L636" s="1"/>
      <c r="M636" s="1"/>
      <c r="N636" s="1">
        <f>IFERROR(IF(FIND(" - ",$J636)&gt;0,MID($J636,FIND(" - ",$J636)+3,LEN($J636)),""),"")</f>
      </c>
      <c r="P636" s="1"/>
      <c r="S636" t="s">
        <v>28</v>
      </c>
      <c r="U636">
        <f>IF(OR($S636="",$T636=""),"",IFERROR($S636/$T636,0))</f>
      </c>
      <c r="V636">
        <f>IF($S636="","",
IF($K636="","",
IF(ISNUMBER(SEARCH("exempt",LOWER($K636))),0,
$S636*(VALUE(SUBSTITUTE($K636,"%",""))/100))))</f>
      </c>
      <c r="AB636">
        <f>IF($S636="","",
SUM($S636,$V636,$Z636,$W636,$Y636)-
IF($AA636="",0,VALUE($AA636)))</f>
      </c>
      <c r="AJ636" t="s">
        <v>1350</v>
      </c>
      <c r="AR636">
        <f>IFERROR(LEFT($J636,FIND(" - ",$J636)-1),$J636)</f>
      </c>
      <c r="AU636">
        <f>IF($CJ636&gt;=1,INDEX($AS:$AS,$CI636+1),"")</f>
      </c>
      <c r="AV636">
        <f>IF($CJ636&gt;=2,INDEX($AS:$AS,$CI636+2),"")</f>
      </c>
      <c r="AW636">
        <f>IF($CJ636&gt;=3,INDEX($AS:$AS,$CI636+3),"")</f>
      </c>
      <c r="AX636">
        <f>IF($CJ636&gt;=4,INDEX($AS:$AS,$CI636+4),"")</f>
      </c>
      <c r="AY636">
        <f>IF($CJ636&gt;=5,INDEX($AS:$AS,$CI636+5),"")</f>
      </c>
      <c r="AZ636">
        <f>IF($CJ636&gt;=6,INDEX($AS:$AS,$CI636+6),"")</f>
      </c>
      <c r="BA636">
        <f>IF($CJ636&gt;=7,INDEX($AS:$AS,$CI636+7),"")</f>
      </c>
      <c r="BB636">
        <f>IF($CJ636&gt;=8,INDEX($AS:$AS,$CI636+8),"")</f>
      </c>
      <c r="BC636">
        <f>IF($CJ636&gt;=9,INDEX($AS:$AS,$CI636+9),"")</f>
      </c>
      <c r="BD636">
        <f>IF($CJ636&gt;=10,INDEX($AS:$AS,$CI636+10),"")</f>
      </c>
      <c r="BE636">
        <f>IF($CJ636&gt;=11,INDEX($AS:$AS,$CI636+11),"")</f>
      </c>
      <c r="BF636">
        <f>IF($CJ636&gt;=12,INDEX($AS:$AS,$CI636+12),"")</f>
      </c>
      <c r="BG636">
        <f>IF($CJ636&gt;=13,INDEX($AS:$AS,$CI636+13),"")</f>
      </c>
      <c r="BH636">
        <f>IF($CJ636&gt;=14,INDEX($AS:$AS,$CI636+14),"")</f>
      </c>
      <c r="BI636">
        <f>IF($CJ636&gt;=15,INDEX($AS:$AS,$CI636+15),"")</f>
      </c>
      <c r="BJ636">
        <f>IF($CJ636&gt;=16,INDEX($AS:$AS,$CI636+16),"")</f>
      </c>
      <c r="BK636">
        <f>IF($CJ636&gt;=17,INDEX($AS:$AS,$CI636+17),"")</f>
      </c>
      <c r="BL636">
        <f>IF($CJ636&gt;=18,INDEX($AS:$AS,$CI636+18),"")</f>
      </c>
      <c r="BM636">
        <f>IF($CJ636&gt;=19,INDEX($AS:$AS,$CI636+19),"")</f>
      </c>
      <c r="BN636">
        <f>IF($CJ636&gt;=20,INDEX($AS:$AS,$CI636+20),"")</f>
      </c>
      <c r="BO636">
        <f>IF($CJ636&gt;=21,INDEX($AS:$AS,$CI636+21),"")</f>
      </c>
      <c r="BP636">
        <f>IF($CJ636&gt;=22,INDEX($AS:$AS,$CI636+22),"")</f>
      </c>
      <c r="BQ636">
        <f>IF($CJ636&gt;=23,INDEX($AS:$AS,$CI636+23),"")</f>
      </c>
      <c r="BR636">
        <f>IF($CJ636&gt;=24,INDEX($AS:$AS,$CI636+24),"")</f>
      </c>
      <c r="BS636">
        <f>IF($CJ636&gt;=25,INDEX($AS:$AS,$CI636+25),"")</f>
      </c>
      <c r="BT636">
        <f>IF($CJ636&gt;=26,INDEX($AS:$AS,$CI636+26),"")</f>
      </c>
      <c r="BU636">
        <f>IF($CJ636&gt;=27,INDEX($AS:$AS,$CI636+27),"")</f>
      </c>
      <c r="BV636">
        <f>IF($CJ636&gt;=28,INDEX($AS:$AS,$CI636+28),"")</f>
      </c>
      <c r="BW636">
        <f>IF($CJ636&gt;=29,INDEX($AS:$AS,$CI636+29),"")</f>
      </c>
      <c r="BX636">
        <f>IF($CJ636&gt;=30,INDEX($AS:$AS,$CI636+30),"")</f>
      </c>
      <c r="BY636">
        <f>IF($CJ636&gt;=31,INDEX($AS:$AS,$CI636+31),"")</f>
      </c>
      <c r="BZ636">
        <f>IF($CJ636&gt;=32,INDEX($AS:$AS,$CI636+32),"")</f>
      </c>
      <c r="CA636">
        <f>IF($CJ636&gt;=33,INDEX($AS:$AS,$CI636+33),"")</f>
      </c>
      <c r="CB636">
        <f>IF($CJ636&gt;=34,INDEX($AS:$AS,$CI636+34),"")</f>
      </c>
      <c r="CC636">
        <f>IF($CJ636&gt;=35,INDEX($AS:$AS,$CI636+35),"")</f>
      </c>
      <c r="CD636">
        <f>IF($CJ636&gt;=36,INDEX($AS:$AS,$CI636+36),"")</f>
      </c>
      <c r="CE636">
        <f>IF($CJ636&gt;=37,INDEX($AS:$AS,$CI636+37),"")</f>
      </c>
      <c r="CF636">
        <f>IF($CJ636&gt;=38,INDEX($AS:$AS,$CI636+38),"")</f>
      </c>
      <c r="CG636">
        <f>IF($CJ636&gt;=39,INDEX($AS:$AS,$CI636+39),"")</f>
      </c>
      <c r="CH636">
        <f>IF($CJ636&gt;=40,INDEX($AS:$AS,$CI636+40),"")</f>
      </c>
      <c r="CI636">
        <f>IFERROR(MATCH($AR636,$AS$2:$AS$133,0)+1,0)</f>
      </c>
      <c r="CJ636">
        <f>IFERROR(INDEX($AT$2:$AT$133,MATCH($AR636,$AS$2:$AS$133,0)),0)</f>
      </c>
      <c r="CK636">
        <f>IFERROR(LEFT($O636,FIND(" - ",$O636)-1),$O636)</f>
      </c>
      <c r="CL636" t="s">
        <v>1351</v>
      </c>
      <c r="CM636">
        <v>1</v>
      </c>
      <c r="CN636">
        <f>IF($DI636&gt;=1,INDEX($CL:$CL,$DH636+1),"")</f>
      </c>
      <c r="CO636">
        <f>IF($DI636&gt;=2,INDEX($CL:$CL,$DH636+2),"")</f>
      </c>
      <c r="CP636">
        <f>IF($DI636&gt;=3,INDEX($CL:$CL,$DH636+3),"")</f>
      </c>
      <c r="CQ636">
        <f>IF($DI636&gt;=4,INDEX($CL:$CL,$DH636+4),"")</f>
      </c>
      <c r="CR636">
        <f>IF($DI636&gt;=5,INDEX($CL:$CL,$DH636+5),"")</f>
      </c>
      <c r="CS636">
        <f>IF($DI636&gt;=6,INDEX($CL:$CL,$DH636+6),"")</f>
      </c>
      <c r="CT636">
        <f>IF($DI636&gt;=7,INDEX($CL:$CL,$DH636+7),"")</f>
      </c>
      <c r="CU636">
        <f>IF($DI636&gt;=8,INDEX($CL:$CL,$DH636+8),"")</f>
      </c>
      <c r="CV636">
        <f>IF($DI636&gt;=9,INDEX($CL:$CL,$DH636+9),"")</f>
      </c>
      <c r="CW636">
        <f>IF($DI636&gt;=10,INDEX($CL:$CL,$DH636+10),"")</f>
      </c>
      <c r="CX636">
        <f>IF($DI636&gt;=11,INDEX($CL:$CL,$DH636+11),"")</f>
      </c>
      <c r="CY636">
        <f>IF($DI636&gt;=12,INDEX($CL:$CL,$DH636+12),"")</f>
      </c>
      <c r="CZ636">
        <f>IF($DI636&gt;=13,INDEX($CL:$CL,$DH636+13),"")</f>
      </c>
      <c r="DA636">
        <f>IF($DI636&gt;=14,INDEX($CL:$CL,$DH636+14),"")</f>
      </c>
      <c r="DB636">
        <f>IF($DI636&gt;=15,INDEX($CL:$CL,$DH636+15),"")</f>
      </c>
      <c r="DC636">
        <f>IF($DI636&gt;=16,INDEX($CL:$CL,$DH636+16),"")</f>
      </c>
      <c r="DD636">
        <f>IF($DI636&gt;=17,INDEX($CL:$CL,$DH636+17),"")</f>
      </c>
      <c r="DE636">
        <f>IF($DI636&gt;=18,INDEX($CL:$CL,$DH636+18),"")</f>
      </c>
      <c r="DF636">
        <f>IF($DI636&gt;=19,INDEX($CL:$CL,$DH636+19),"")</f>
      </c>
      <c r="DG636">
        <f>IF($DI636&gt;=20,INDEX($CL:$CL,$DH636+20),"")</f>
      </c>
      <c r="DH636">
        <f>IFERROR(MATCH($CK636,$CL$2:$CL$1558,0)+1,0)</f>
      </c>
      <c r="DI636">
        <f>IFERROR(INDEX($CM$2:$CM$1558,MATCH($CK636,$CL$2:$CL$1558,0)),0)</f>
      </c>
      <c r="DJ636">
        <f>IFERROR(INDEX($AQ:$AQ,MATCH($K636,$AP:$AP,0))&amp;"","")</f>
      </c>
      <c r="DN636">
        <f>IF($GQ636&gt;=1,INDEX($DK:$DK,$GP636+1),"")</f>
      </c>
      <c r="DO636">
        <f>IF($GQ636&gt;=2,INDEX($DK:$DK,$GP636+2),"")</f>
      </c>
      <c r="DP636">
        <f>IF($GQ636&gt;=3,INDEX($DK:$DK,$GP636+3),"")</f>
      </c>
      <c r="DQ636">
        <f>IF($GQ636&gt;=4,INDEX($DK:$DK,$GP636+4),"")</f>
      </c>
      <c r="DR636">
        <f>IF($GQ636&gt;=5,INDEX($DK:$DK,$GP636+5),"")</f>
      </c>
      <c r="DS636">
        <f>IF($GQ636&gt;=6,INDEX($DK:$DK,$GP636+6),"")</f>
      </c>
      <c r="DT636">
        <f>IF($GQ636&gt;=7,INDEX($DK:$DK,$GP636+7),"")</f>
      </c>
      <c r="DU636">
        <f>IF($GQ636&gt;=8,INDEX($DK:$DK,$GP636+8),"")</f>
      </c>
      <c r="DV636">
        <f>IF($GQ636&gt;=9,INDEX($DK:$DK,$GP636+9),"")</f>
      </c>
      <c r="DW636">
        <f>IF($GQ636&gt;=10,INDEX($DK:$DK,$GP636+10),"")</f>
      </c>
      <c r="DX636">
        <f>IF($GQ636&gt;=11,INDEX($DK:$DK,$GP636+11),"")</f>
      </c>
      <c r="DY636">
        <f>IF($GQ636&gt;=12,INDEX($DK:$DK,$GP636+12),"")</f>
      </c>
      <c r="DZ636">
        <f>IF($GQ636&gt;=13,INDEX($DK:$DK,$GP636+13),"")</f>
      </c>
      <c r="EA636">
        <f>IF($GQ636&gt;=14,INDEX($DK:$DK,$GP636+14),"")</f>
      </c>
      <c r="EB636">
        <f>IF($GQ636&gt;=15,INDEX($DK:$DK,$GP636+15),"")</f>
      </c>
      <c r="EC636">
        <f>IF($GQ636&gt;=16,INDEX($DK:$DK,$GP636+16),"")</f>
      </c>
      <c r="ED636">
        <f>IF($GQ636&gt;=17,INDEX($DK:$DK,$GP636+17),"")</f>
      </c>
      <c r="EE636">
        <f>IF($GQ636&gt;=18,INDEX($DK:$DK,$GP636+18),"")</f>
      </c>
      <c r="EF636">
        <f>IF($GQ636&gt;=19,INDEX($DK:$DK,$GP636+19),"")</f>
      </c>
      <c r="EG636">
        <f>IF($GQ636&gt;=20,INDEX($DK:$DK,$GP636+20),"")</f>
      </c>
      <c r="EH636">
        <f>IF($GQ636&gt;=21,INDEX($DK:$DK,$GP636+21),"")</f>
      </c>
      <c r="EI636">
        <f>IF($GQ636&gt;=22,INDEX($DK:$DK,$GP636+22),"")</f>
      </c>
      <c r="EJ636">
        <f>IF($GQ636&gt;=23,INDEX($DK:$DK,$GP636+23),"")</f>
      </c>
      <c r="EK636">
        <f>IF($GQ636&gt;=24,INDEX($DK:$DK,$GP636+24),"")</f>
      </c>
      <c r="EL636">
        <f>IF($GQ636&gt;=25,INDEX($DK:$DK,$GP636+25),"")</f>
      </c>
      <c r="EM636">
        <f>IF($GQ636&gt;=26,INDEX($DK:$DK,$GP636+26),"")</f>
      </c>
      <c r="EN636">
        <f>IF($GQ636&gt;=27,INDEX($DK:$DK,$GP636+27),"")</f>
      </c>
      <c r="EO636">
        <f>IF($GQ636&gt;=28,INDEX($DK:$DK,$GP636+28),"")</f>
      </c>
      <c r="EP636">
        <f>IF($GQ636&gt;=29,INDEX($DK:$DK,$GP636+29),"")</f>
      </c>
      <c r="EQ636">
        <f>IF($GQ636&gt;=30,INDEX($DK:$DK,$GP636+30),"")</f>
      </c>
      <c r="ER636">
        <f>IF($GQ636&gt;=31,INDEX($DK:$DK,$GP636+31),"")</f>
      </c>
      <c r="ES636">
        <f>IF($GQ636&gt;=32,INDEX($DK:$DK,$GP636+32),"")</f>
      </c>
      <c r="ET636">
        <f>IF($GQ636&gt;=33,INDEX($DK:$DK,$GP636+33),"")</f>
      </c>
      <c r="EU636">
        <f>IF($GQ636&gt;=34,INDEX($DK:$DK,$GP636+34),"")</f>
      </c>
      <c r="EV636">
        <f>IF($GQ636&gt;=35,INDEX($DK:$DK,$GP636+35),"")</f>
      </c>
      <c r="EW636">
        <f>IF($GQ636&gt;=36,INDEX($DK:$DK,$GP636+36),"")</f>
      </c>
      <c r="EX636">
        <f>IF($GQ636&gt;=37,INDEX($DK:$DK,$GP636+37),"")</f>
      </c>
      <c r="EY636">
        <f>IF($GQ636&gt;=38,INDEX($DK:$DK,$GP636+38),"")</f>
      </c>
      <c r="EZ636">
        <f>IF($GQ636&gt;=39,INDEX($DK:$DK,$GP636+39),"")</f>
      </c>
      <c r="FA636">
        <f>IF($GQ636&gt;=40,INDEX($DK:$DK,$GP636+40),"")</f>
      </c>
      <c r="FB636">
        <f>IF($GQ636&gt;=1,INDEX($DL:$DL,$GP636+1),"")</f>
      </c>
      <c r="FC636">
        <f>IF($GQ636&gt;=2,INDEX($DL:$DL,$GP636+2),"")</f>
      </c>
      <c r="FD636">
        <f>IF($GQ636&gt;=3,INDEX($DL:$DL,$GP636+3),"")</f>
      </c>
      <c r="FE636">
        <f>IF($GQ636&gt;=4,INDEX($DL:$DL,$GP636+4),"")</f>
      </c>
      <c r="FF636">
        <f>IF($GQ636&gt;=5,INDEX($DL:$DL,$GP636+5),"")</f>
      </c>
      <c r="FG636">
        <f>IF($GQ636&gt;=6,INDEX($DL:$DL,$GP636+6),"")</f>
      </c>
      <c r="FH636">
        <f>IF($GQ636&gt;=7,INDEX($DL:$DL,$GP636+7),"")</f>
      </c>
      <c r="FI636">
        <f>IF($GQ636&gt;=8,INDEX($DL:$DL,$GP636+8),"")</f>
      </c>
      <c r="FJ636">
        <f>IF($GQ636&gt;=9,INDEX($DL:$DL,$GP636+9),"")</f>
      </c>
      <c r="FK636">
        <f>IF($GQ636&gt;=10,INDEX($DL:$DL,$GP636+10),"")</f>
      </c>
      <c r="FL636">
        <f>IF($GQ636&gt;=11,INDEX($DL:$DL,$GP636+11),"")</f>
      </c>
      <c r="FM636">
        <f>IF($GQ636&gt;=12,INDEX($DL:$DL,$GP636+12),"")</f>
      </c>
      <c r="FN636">
        <f>IF($GQ636&gt;=13,INDEX($DL:$DL,$GP636+13),"")</f>
      </c>
      <c r="FO636">
        <f>IF($GQ636&gt;=14,INDEX($DL:$DL,$GP636+14),"")</f>
      </c>
      <c r="FP636">
        <f>IF($GQ636&gt;=15,INDEX($DL:$DL,$GP636+15),"")</f>
      </c>
      <c r="FQ636">
        <f>IF($GQ636&gt;=16,INDEX($DL:$DL,$GP636+16),"")</f>
      </c>
      <c r="FR636">
        <f>IF($GQ636&gt;=17,INDEX($DL:$DL,$GP636+17),"")</f>
      </c>
      <c r="FS636">
        <f>IF($GQ636&gt;=18,INDEX($DL:$DL,$GP636+18),"")</f>
      </c>
      <c r="FT636">
        <f>IF($GQ636&gt;=19,INDEX($DL:$DL,$GP636+19),"")</f>
      </c>
      <c r="FU636">
        <f>IF($GQ636&gt;=20,INDEX($DL:$DL,$GP636+20),"")</f>
      </c>
      <c r="FV636">
        <f>IF($GQ636&gt;=21,INDEX($DL:$DL,$GP636+21),"")</f>
      </c>
      <c r="FW636">
        <f>IF($GQ636&gt;=22,INDEX($DL:$DL,$GP636+22),"")</f>
      </c>
      <c r="FX636">
        <f>IF($GQ636&gt;=23,INDEX($DL:$DL,$GP636+23),"")</f>
      </c>
      <c r="FY636">
        <f>IF($GQ636&gt;=24,INDEX($DL:$DL,$GP636+24),"")</f>
      </c>
      <c r="FZ636">
        <f>IF($GQ636&gt;=25,INDEX($DL:$DL,$GP636+25),"")</f>
      </c>
      <c r="GA636">
        <f>IF($GQ636&gt;=26,INDEX($DL:$DL,$GP636+26),"")</f>
      </c>
      <c r="GB636">
        <f>IF($GQ636&gt;=27,INDEX($DL:$DL,$GP636+27),"")</f>
      </c>
      <c r="GC636">
        <f>IF($GQ636&gt;=28,INDEX($DL:$DL,$GP636+28),"")</f>
      </c>
      <c r="GD636">
        <f>IF($GQ636&gt;=29,INDEX($DL:$DL,$GP636+29),"")</f>
      </c>
      <c r="GE636">
        <f>IF($GQ636&gt;=30,INDEX($DL:$DL,$GP636+30),"")</f>
      </c>
      <c r="GF636">
        <f>IF($GQ636&gt;=31,INDEX($DL:$DL,$GP636+31),"")</f>
      </c>
      <c r="GG636">
        <f>IF($GQ636&gt;=32,INDEX($DL:$DL,$GP636+32),"")</f>
      </c>
      <c r="GH636">
        <f>IF($GQ636&gt;=33,INDEX($DL:$DL,$GP636+33),"")</f>
      </c>
      <c r="GI636">
        <f>IF($GQ636&gt;=34,INDEX($DL:$DL,$GP636+34),"")</f>
      </c>
      <c r="GJ636">
        <f>IF($GQ636&gt;=35,INDEX($DL:$DL,$GP636+35),"")</f>
      </c>
      <c r="GK636">
        <f>IF($GQ636&gt;=36,INDEX($DL:$DL,$GP636+36),"")</f>
      </c>
      <c r="GL636">
        <f>IF($GQ636&gt;=37,INDEX($DL:$DL,$GP636+37),"")</f>
      </c>
      <c r="GM636">
        <f>IF($GQ636&gt;=38,INDEX($DL:$DL,$GP636+38),"")</f>
      </c>
      <c r="GN636">
        <f>IF($GQ636&gt;=39,INDEX($DL:$DL,$GP636+39),"")</f>
      </c>
      <c r="GO636">
        <f>IF($GQ636&gt;=40,INDEX($DL:$DL,$GP636+40),"")</f>
      </c>
      <c r="GP636">
        <f>IFERROR(MATCH($DJ636,$DK$2:$DK$148,0)+1,0)</f>
      </c>
      <c r="GQ636">
        <f>IFERROR(INDEX($DM$2:$DM$148,MATCH($DJ636,$DK$2:$DK$148,0)),0)</f>
      </c>
      <c r="GR636">
        <f>IFERROR(MATCH($L636,$DN$636:$FA$636,0),0)</f>
      </c>
      <c r="GS636">
        <f>IF($GR636&gt;0,INDEX($FB$636:$GO$636,$GR636),"")</f>
      </c>
      <c r="GV636">
        <f>IF($JE636&gt;=1,INDEX($GT:$GT,$JD636+1),"")</f>
      </c>
      <c r="GW636">
        <f>IF($JE636&gt;=2,INDEX($GT:$GT,$JD636+2),"")</f>
      </c>
      <c r="GX636">
        <f>IF($JE636&gt;=3,INDEX($GT:$GT,$JD636+3),"")</f>
      </c>
      <c r="GY636">
        <f>IF($JE636&gt;=4,INDEX($GT:$GT,$JD636+4),"")</f>
      </c>
      <c r="GZ636">
        <f>IF($JE636&gt;=5,INDEX($GT:$GT,$JD636+5),"")</f>
      </c>
      <c r="HA636">
        <f>IF($JE636&gt;=6,INDEX($GT:$GT,$JD636+6),"")</f>
      </c>
      <c r="HB636">
        <f>IF($JE636&gt;=7,INDEX($GT:$GT,$JD636+7),"")</f>
      </c>
      <c r="HC636">
        <f>IF($JE636&gt;=8,INDEX($GT:$GT,$JD636+8),"")</f>
      </c>
      <c r="HD636">
        <f>IF($JE636&gt;=9,INDEX($GT:$GT,$JD636+9),"")</f>
      </c>
      <c r="HE636">
        <f>IF($JE636&gt;=10,INDEX($GT:$GT,$JD636+10),"")</f>
      </c>
      <c r="HF636">
        <f>IF($JE636&gt;=11,INDEX($GT:$GT,$JD636+11),"")</f>
      </c>
      <c r="HG636">
        <f>IF($JE636&gt;=12,INDEX($GT:$GT,$JD636+12),"")</f>
      </c>
      <c r="HH636">
        <f>IF($JE636&gt;=13,INDEX($GT:$GT,$JD636+13),"")</f>
      </c>
      <c r="HI636">
        <f>IF($JE636&gt;=14,INDEX($GT:$GT,$JD636+14),"")</f>
      </c>
      <c r="HJ636">
        <f>IF($JE636&gt;=15,INDEX($GT:$GT,$JD636+15),"")</f>
      </c>
      <c r="HK636">
        <f>IF($JE636&gt;=16,INDEX($GT:$GT,$JD636+16),"")</f>
      </c>
      <c r="HL636">
        <f>IF($JE636&gt;=17,INDEX($GT:$GT,$JD636+17),"")</f>
      </c>
      <c r="HM636">
        <f>IF($JE636&gt;=18,INDEX($GT:$GT,$JD636+18),"")</f>
      </c>
      <c r="HN636">
        <f>IF($JE636&gt;=19,INDEX($GT:$GT,$JD636+19),"")</f>
      </c>
      <c r="HO636">
        <f>IF($JE636&gt;=20,INDEX($GT:$GT,$JD636+20),"")</f>
      </c>
      <c r="HP636">
        <f>IF($JE636&gt;=21,INDEX($GT:$GT,$JD636+21),"")</f>
      </c>
      <c r="HQ636">
        <f>IF($JE636&gt;=22,INDEX($GT:$GT,$JD636+22),"")</f>
      </c>
      <c r="HR636">
        <f>IF($JE636&gt;=23,INDEX($GT:$GT,$JD636+23),"")</f>
      </c>
      <c r="HS636">
        <f>IF($JE636&gt;=24,INDEX($GT:$GT,$JD636+24),"")</f>
      </c>
      <c r="HT636">
        <f>IF($JE636&gt;=25,INDEX($GT:$GT,$JD636+25),"")</f>
      </c>
      <c r="HU636">
        <f>IF($JE636&gt;=26,INDEX($GT:$GT,$JD636+26),"")</f>
      </c>
      <c r="HV636">
        <f>IF($JE636&gt;=27,INDEX($GT:$GT,$JD636+27),"")</f>
      </c>
      <c r="HW636">
        <f>IF($JE636&gt;=28,INDEX($GT:$GT,$JD636+28),"")</f>
      </c>
      <c r="HX636">
        <f>IF($JE636&gt;=29,INDEX($GT:$GT,$JD636+29),"")</f>
      </c>
      <c r="HY636">
        <f>IF($JE636&gt;=30,INDEX($GT:$GT,$JD636+30),"")</f>
      </c>
      <c r="HZ636">
        <f>IF($JE636&gt;=31,INDEX($GT:$GT,$JD636+31),"")</f>
      </c>
      <c r="IA636">
        <f>IF($JE636&gt;=32,INDEX($GT:$GT,$JD636+32),"")</f>
      </c>
      <c r="IB636">
        <f>IF($JE636&gt;=33,INDEX($GT:$GT,$JD636+33),"")</f>
      </c>
      <c r="IC636">
        <f>IF($JE636&gt;=34,INDEX($GT:$GT,$JD636+34),"")</f>
      </c>
      <c r="ID636">
        <f>IF($JE636&gt;=35,INDEX($GT:$GT,$JD636+35),"")</f>
      </c>
      <c r="IE636">
        <f>IF($JE636&gt;=36,INDEX($GT:$GT,$JD636+36),"")</f>
      </c>
      <c r="IF636">
        <f>IF($JE636&gt;=37,INDEX($GT:$GT,$JD636+37),"")</f>
      </c>
      <c r="IG636">
        <f>IF($JE636&gt;=38,INDEX($GT:$GT,$JD636+38),"")</f>
      </c>
      <c r="IH636">
        <f>IF($JE636&gt;=39,INDEX($GT:$GT,$JD636+39),"")</f>
      </c>
      <c r="II636">
        <f>IF($JE636&gt;=40,INDEX($GT:$GT,$JD636+40),"")</f>
      </c>
      <c r="IJ636">
        <f>IF($JE636&gt;=41,INDEX($GT:$GT,$JD636+41),"")</f>
      </c>
      <c r="IK636">
        <f>IF($JE636&gt;=42,INDEX($GT:$GT,$JD636+42),"")</f>
      </c>
      <c r="IL636">
        <f>IF($JE636&gt;=43,INDEX($GT:$GT,$JD636+43),"")</f>
      </c>
      <c r="IM636">
        <f>IF($JE636&gt;=44,INDEX($GT:$GT,$JD636+44),"")</f>
      </c>
      <c r="IN636">
        <f>IF($JE636&gt;=45,INDEX($GT:$GT,$JD636+45),"")</f>
      </c>
      <c r="IO636">
        <f>IF($JE636&gt;=46,INDEX($GT:$GT,$JD636+46),"")</f>
      </c>
      <c r="IP636">
        <f>IF($JE636&gt;=47,INDEX($GT:$GT,$JD636+47),"")</f>
      </c>
      <c r="IQ636">
        <f>IF($JE636&gt;=48,INDEX($GT:$GT,$JD636+48),"")</f>
      </c>
      <c r="IR636">
        <f>IF($JE636&gt;=49,INDEX($GT:$GT,$JD636+49),"")</f>
      </c>
      <c r="IS636">
        <f>IF($JE636&gt;=50,INDEX($GT:$GT,$JD636+50),"")</f>
      </c>
      <c r="IT636">
        <f>IF($JE636&gt;=51,INDEX($GT:$GT,$JD636+51),"")</f>
      </c>
      <c r="IU636">
        <f>IF($JE636&gt;=52,INDEX($GT:$GT,$JD636+52),"")</f>
      </c>
      <c r="IV636">
        <f>IF($JE636&gt;=53,INDEX($GT:$GT,$JD636+53),"")</f>
      </c>
      <c r="IW636">
        <f>IF($JE636&gt;=54,INDEX($GT:$GT,$JD636+54),"")</f>
      </c>
      <c r="IX636">
        <f>IF($JE636&gt;=55,INDEX($GT:$GT,$JD636+55),"")</f>
      </c>
      <c r="IY636">
        <f>IF($JE636&gt;=56,INDEX($GT:$GT,$JD636+56),"")</f>
      </c>
      <c r="IZ636">
        <f>IF($JE636&gt;=57,INDEX($GT:$GT,$JD636+57),"")</f>
      </c>
      <c r="JA636">
        <f>IF($JE636&gt;=58,INDEX($GT:$GT,$JD636+58),"")</f>
      </c>
      <c r="JB636">
        <f>IF($JE636&gt;=59,INDEX($GT:$GT,$JD636+59),"")</f>
      </c>
      <c r="JC636">
        <f>IF($JE636&gt;=60,INDEX($GT:$GT,$JD636+60),"")</f>
      </c>
      <c r="JD636">
        <f>IFERROR(MATCH($GS636,$GT$2:$GT$322,0)+1,0)</f>
      </c>
      <c r="JE636">
        <f>IFERROR(INDEX($GU$2:$GU$322,MATCH($GS636,$GT$2:$GT$322,0)),0)</f>
      </c>
      <c r="JF636" t="s">
        <v>28</v>
      </c>
      <c r="JG636" t="s">
        <v>28</v>
      </c>
    </row>
    <row r="637" spans="1:267" x14ac:dyDescent="0.25">
      <c r="J637" s="1"/>
      <c r="K637" s="1"/>
      <c r="L637" s="1"/>
      <c r="M637" s="1"/>
      <c r="N637" s="1">
        <f>IFERROR(IF(FIND(" - ",$J637)&gt;0,MID($J637,FIND(" - ",$J637)+3,LEN($J637)),""),"")</f>
      </c>
      <c r="P637" s="1"/>
      <c r="S637" t="s">
        <v>28</v>
      </c>
      <c r="U637">
        <f>IF(OR($S637="",$T637=""),"",IFERROR($S637/$T637,0))</f>
      </c>
      <c r="V637">
        <f>IF($S637="","",
IF($K637="","",
IF(ISNUMBER(SEARCH("exempt",LOWER($K637))),0,
$S637*(VALUE(SUBSTITUTE($K637,"%",""))/100))))</f>
      </c>
      <c r="AB637">
        <f>IF($S637="","",
SUM($S637,$V637,$Z637,$W637,$Y637)-
IF($AA637="",0,VALUE($AA637)))</f>
      </c>
      <c r="AJ637" t="s">
        <v>1352</v>
      </c>
      <c r="AR637">
        <f>IFERROR(LEFT($J637,FIND(" - ",$J637)-1),$J637)</f>
      </c>
      <c r="AU637">
        <f>IF($CJ637&gt;=1,INDEX($AS:$AS,$CI637+1),"")</f>
      </c>
      <c r="AV637">
        <f>IF($CJ637&gt;=2,INDEX($AS:$AS,$CI637+2),"")</f>
      </c>
      <c r="AW637">
        <f>IF($CJ637&gt;=3,INDEX($AS:$AS,$CI637+3),"")</f>
      </c>
      <c r="AX637">
        <f>IF($CJ637&gt;=4,INDEX($AS:$AS,$CI637+4),"")</f>
      </c>
      <c r="AY637">
        <f>IF($CJ637&gt;=5,INDEX($AS:$AS,$CI637+5),"")</f>
      </c>
      <c r="AZ637">
        <f>IF($CJ637&gt;=6,INDEX($AS:$AS,$CI637+6),"")</f>
      </c>
      <c r="BA637">
        <f>IF($CJ637&gt;=7,INDEX($AS:$AS,$CI637+7),"")</f>
      </c>
      <c r="BB637">
        <f>IF($CJ637&gt;=8,INDEX($AS:$AS,$CI637+8),"")</f>
      </c>
      <c r="BC637">
        <f>IF($CJ637&gt;=9,INDEX($AS:$AS,$CI637+9),"")</f>
      </c>
      <c r="BD637">
        <f>IF($CJ637&gt;=10,INDEX($AS:$AS,$CI637+10),"")</f>
      </c>
      <c r="BE637">
        <f>IF($CJ637&gt;=11,INDEX($AS:$AS,$CI637+11),"")</f>
      </c>
      <c r="BF637">
        <f>IF($CJ637&gt;=12,INDEX($AS:$AS,$CI637+12),"")</f>
      </c>
      <c r="BG637">
        <f>IF($CJ637&gt;=13,INDEX($AS:$AS,$CI637+13),"")</f>
      </c>
      <c r="BH637">
        <f>IF($CJ637&gt;=14,INDEX($AS:$AS,$CI637+14),"")</f>
      </c>
      <c r="BI637">
        <f>IF($CJ637&gt;=15,INDEX($AS:$AS,$CI637+15),"")</f>
      </c>
      <c r="BJ637">
        <f>IF($CJ637&gt;=16,INDEX($AS:$AS,$CI637+16),"")</f>
      </c>
      <c r="BK637">
        <f>IF($CJ637&gt;=17,INDEX($AS:$AS,$CI637+17),"")</f>
      </c>
      <c r="BL637">
        <f>IF($CJ637&gt;=18,INDEX($AS:$AS,$CI637+18),"")</f>
      </c>
      <c r="BM637">
        <f>IF($CJ637&gt;=19,INDEX($AS:$AS,$CI637+19),"")</f>
      </c>
      <c r="BN637">
        <f>IF($CJ637&gt;=20,INDEX($AS:$AS,$CI637+20),"")</f>
      </c>
      <c r="BO637">
        <f>IF($CJ637&gt;=21,INDEX($AS:$AS,$CI637+21),"")</f>
      </c>
      <c r="BP637">
        <f>IF($CJ637&gt;=22,INDEX($AS:$AS,$CI637+22),"")</f>
      </c>
      <c r="BQ637">
        <f>IF($CJ637&gt;=23,INDEX($AS:$AS,$CI637+23),"")</f>
      </c>
      <c r="BR637">
        <f>IF($CJ637&gt;=24,INDEX($AS:$AS,$CI637+24),"")</f>
      </c>
      <c r="BS637">
        <f>IF($CJ637&gt;=25,INDEX($AS:$AS,$CI637+25),"")</f>
      </c>
      <c r="BT637">
        <f>IF($CJ637&gt;=26,INDEX($AS:$AS,$CI637+26),"")</f>
      </c>
      <c r="BU637">
        <f>IF($CJ637&gt;=27,INDEX($AS:$AS,$CI637+27),"")</f>
      </c>
      <c r="BV637">
        <f>IF($CJ637&gt;=28,INDEX($AS:$AS,$CI637+28),"")</f>
      </c>
      <c r="BW637">
        <f>IF($CJ637&gt;=29,INDEX($AS:$AS,$CI637+29),"")</f>
      </c>
      <c r="BX637">
        <f>IF($CJ637&gt;=30,INDEX($AS:$AS,$CI637+30),"")</f>
      </c>
      <c r="BY637">
        <f>IF($CJ637&gt;=31,INDEX($AS:$AS,$CI637+31),"")</f>
      </c>
      <c r="BZ637">
        <f>IF($CJ637&gt;=32,INDEX($AS:$AS,$CI637+32),"")</f>
      </c>
      <c r="CA637">
        <f>IF($CJ637&gt;=33,INDEX($AS:$AS,$CI637+33),"")</f>
      </c>
      <c r="CB637">
        <f>IF($CJ637&gt;=34,INDEX($AS:$AS,$CI637+34),"")</f>
      </c>
      <c r="CC637">
        <f>IF($CJ637&gt;=35,INDEX($AS:$AS,$CI637+35),"")</f>
      </c>
      <c r="CD637">
        <f>IF($CJ637&gt;=36,INDEX($AS:$AS,$CI637+36),"")</f>
      </c>
      <c r="CE637">
        <f>IF($CJ637&gt;=37,INDEX($AS:$AS,$CI637+37),"")</f>
      </c>
      <c r="CF637">
        <f>IF($CJ637&gt;=38,INDEX($AS:$AS,$CI637+38),"")</f>
      </c>
      <c r="CG637">
        <f>IF($CJ637&gt;=39,INDEX($AS:$AS,$CI637+39),"")</f>
      </c>
      <c r="CH637">
        <f>IF($CJ637&gt;=40,INDEX($AS:$AS,$CI637+40),"")</f>
      </c>
      <c r="CI637">
        <f>IFERROR(MATCH($AR637,$AS$2:$AS$133,0)+1,0)</f>
      </c>
      <c r="CJ637">
        <f>IFERROR(INDEX($AT$2:$AT$133,MATCH($AR637,$AS$2:$AS$133,0)),0)</f>
      </c>
      <c r="CK637">
        <f>IFERROR(LEFT($O637,FIND(" - ",$O637)-1),$O637)</f>
      </c>
      <c r="CL637" t="s">
        <v>113</v>
      </c>
      <c r="CN637">
        <f>IF($DI637&gt;=1,INDEX($CL:$CL,$DH637+1),"")</f>
      </c>
      <c r="CO637">
        <f>IF($DI637&gt;=2,INDEX($CL:$CL,$DH637+2),"")</f>
      </c>
      <c r="CP637">
        <f>IF($DI637&gt;=3,INDEX($CL:$CL,$DH637+3),"")</f>
      </c>
      <c r="CQ637">
        <f>IF($DI637&gt;=4,INDEX($CL:$CL,$DH637+4),"")</f>
      </c>
      <c r="CR637">
        <f>IF($DI637&gt;=5,INDEX($CL:$CL,$DH637+5),"")</f>
      </c>
      <c r="CS637">
        <f>IF($DI637&gt;=6,INDEX($CL:$CL,$DH637+6),"")</f>
      </c>
      <c r="CT637">
        <f>IF($DI637&gt;=7,INDEX($CL:$CL,$DH637+7),"")</f>
      </c>
      <c r="CU637">
        <f>IF($DI637&gt;=8,INDEX($CL:$CL,$DH637+8),"")</f>
      </c>
      <c r="CV637">
        <f>IF($DI637&gt;=9,INDEX($CL:$CL,$DH637+9),"")</f>
      </c>
      <c r="CW637">
        <f>IF($DI637&gt;=10,INDEX($CL:$CL,$DH637+10),"")</f>
      </c>
      <c r="CX637">
        <f>IF($DI637&gt;=11,INDEX($CL:$CL,$DH637+11),"")</f>
      </c>
      <c r="CY637">
        <f>IF($DI637&gt;=12,INDEX($CL:$CL,$DH637+12),"")</f>
      </c>
      <c r="CZ637">
        <f>IF($DI637&gt;=13,INDEX($CL:$CL,$DH637+13),"")</f>
      </c>
      <c r="DA637">
        <f>IF($DI637&gt;=14,INDEX($CL:$CL,$DH637+14),"")</f>
      </c>
      <c r="DB637">
        <f>IF($DI637&gt;=15,INDEX($CL:$CL,$DH637+15),"")</f>
      </c>
      <c r="DC637">
        <f>IF($DI637&gt;=16,INDEX($CL:$CL,$DH637+16),"")</f>
      </c>
      <c r="DD637">
        <f>IF($DI637&gt;=17,INDEX($CL:$CL,$DH637+17),"")</f>
      </c>
      <c r="DE637">
        <f>IF($DI637&gt;=18,INDEX($CL:$CL,$DH637+18),"")</f>
      </c>
      <c r="DF637">
        <f>IF($DI637&gt;=19,INDEX($CL:$CL,$DH637+19),"")</f>
      </c>
      <c r="DG637">
        <f>IF($DI637&gt;=20,INDEX($CL:$CL,$DH637+20),"")</f>
      </c>
      <c r="DH637">
        <f>IFERROR(MATCH($CK637,$CL$2:$CL$1558,0)+1,0)</f>
      </c>
      <c r="DI637">
        <f>IFERROR(INDEX($CM$2:$CM$1558,MATCH($CK637,$CL$2:$CL$1558,0)),0)</f>
      </c>
      <c r="DJ637">
        <f>IFERROR(INDEX($AQ:$AQ,MATCH($K637,$AP:$AP,0))&amp;"","")</f>
      </c>
      <c r="DN637">
        <f>IF($GQ637&gt;=1,INDEX($DK:$DK,$GP637+1),"")</f>
      </c>
      <c r="DO637">
        <f>IF($GQ637&gt;=2,INDEX($DK:$DK,$GP637+2),"")</f>
      </c>
      <c r="DP637">
        <f>IF($GQ637&gt;=3,INDEX($DK:$DK,$GP637+3),"")</f>
      </c>
      <c r="DQ637">
        <f>IF($GQ637&gt;=4,INDEX($DK:$DK,$GP637+4),"")</f>
      </c>
      <c r="DR637">
        <f>IF($GQ637&gt;=5,INDEX($DK:$DK,$GP637+5),"")</f>
      </c>
      <c r="DS637">
        <f>IF($GQ637&gt;=6,INDEX($DK:$DK,$GP637+6),"")</f>
      </c>
      <c r="DT637">
        <f>IF($GQ637&gt;=7,INDEX($DK:$DK,$GP637+7),"")</f>
      </c>
      <c r="DU637">
        <f>IF($GQ637&gt;=8,INDEX($DK:$DK,$GP637+8),"")</f>
      </c>
      <c r="DV637">
        <f>IF($GQ637&gt;=9,INDEX($DK:$DK,$GP637+9),"")</f>
      </c>
      <c r="DW637">
        <f>IF($GQ637&gt;=10,INDEX($DK:$DK,$GP637+10),"")</f>
      </c>
      <c r="DX637">
        <f>IF($GQ637&gt;=11,INDEX($DK:$DK,$GP637+11),"")</f>
      </c>
      <c r="DY637">
        <f>IF($GQ637&gt;=12,INDEX($DK:$DK,$GP637+12),"")</f>
      </c>
      <c r="DZ637">
        <f>IF($GQ637&gt;=13,INDEX($DK:$DK,$GP637+13),"")</f>
      </c>
      <c r="EA637">
        <f>IF($GQ637&gt;=14,INDEX($DK:$DK,$GP637+14),"")</f>
      </c>
      <c r="EB637">
        <f>IF($GQ637&gt;=15,INDEX($DK:$DK,$GP637+15),"")</f>
      </c>
      <c r="EC637">
        <f>IF($GQ637&gt;=16,INDEX($DK:$DK,$GP637+16),"")</f>
      </c>
      <c r="ED637">
        <f>IF($GQ637&gt;=17,INDEX($DK:$DK,$GP637+17),"")</f>
      </c>
      <c r="EE637">
        <f>IF($GQ637&gt;=18,INDEX($DK:$DK,$GP637+18),"")</f>
      </c>
      <c r="EF637">
        <f>IF($GQ637&gt;=19,INDEX($DK:$DK,$GP637+19),"")</f>
      </c>
      <c r="EG637">
        <f>IF($GQ637&gt;=20,INDEX($DK:$DK,$GP637+20),"")</f>
      </c>
      <c r="EH637">
        <f>IF($GQ637&gt;=21,INDEX($DK:$DK,$GP637+21),"")</f>
      </c>
      <c r="EI637">
        <f>IF($GQ637&gt;=22,INDEX($DK:$DK,$GP637+22),"")</f>
      </c>
      <c r="EJ637">
        <f>IF($GQ637&gt;=23,INDEX($DK:$DK,$GP637+23),"")</f>
      </c>
      <c r="EK637">
        <f>IF($GQ637&gt;=24,INDEX($DK:$DK,$GP637+24),"")</f>
      </c>
      <c r="EL637">
        <f>IF($GQ637&gt;=25,INDEX($DK:$DK,$GP637+25),"")</f>
      </c>
      <c r="EM637">
        <f>IF($GQ637&gt;=26,INDEX($DK:$DK,$GP637+26),"")</f>
      </c>
      <c r="EN637">
        <f>IF($GQ637&gt;=27,INDEX($DK:$DK,$GP637+27),"")</f>
      </c>
      <c r="EO637">
        <f>IF($GQ637&gt;=28,INDEX($DK:$DK,$GP637+28),"")</f>
      </c>
      <c r="EP637">
        <f>IF($GQ637&gt;=29,INDEX($DK:$DK,$GP637+29),"")</f>
      </c>
      <c r="EQ637">
        <f>IF($GQ637&gt;=30,INDEX($DK:$DK,$GP637+30),"")</f>
      </c>
      <c r="ER637">
        <f>IF($GQ637&gt;=31,INDEX($DK:$DK,$GP637+31),"")</f>
      </c>
      <c r="ES637">
        <f>IF($GQ637&gt;=32,INDEX($DK:$DK,$GP637+32),"")</f>
      </c>
      <c r="ET637">
        <f>IF($GQ637&gt;=33,INDEX($DK:$DK,$GP637+33),"")</f>
      </c>
      <c r="EU637">
        <f>IF($GQ637&gt;=34,INDEX($DK:$DK,$GP637+34),"")</f>
      </c>
      <c r="EV637">
        <f>IF($GQ637&gt;=35,INDEX($DK:$DK,$GP637+35),"")</f>
      </c>
      <c r="EW637">
        <f>IF($GQ637&gt;=36,INDEX($DK:$DK,$GP637+36),"")</f>
      </c>
      <c r="EX637">
        <f>IF($GQ637&gt;=37,INDEX($DK:$DK,$GP637+37),"")</f>
      </c>
      <c r="EY637">
        <f>IF($GQ637&gt;=38,INDEX($DK:$DK,$GP637+38),"")</f>
      </c>
      <c r="EZ637">
        <f>IF($GQ637&gt;=39,INDEX($DK:$DK,$GP637+39),"")</f>
      </c>
      <c r="FA637">
        <f>IF($GQ637&gt;=40,INDEX($DK:$DK,$GP637+40),"")</f>
      </c>
      <c r="FB637">
        <f>IF($GQ637&gt;=1,INDEX($DL:$DL,$GP637+1),"")</f>
      </c>
      <c r="FC637">
        <f>IF($GQ637&gt;=2,INDEX($DL:$DL,$GP637+2),"")</f>
      </c>
      <c r="FD637">
        <f>IF($GQ637&gt;=3,INDEX($DL:$DL,$GP637+3),"")</f>
      </c>
      <c r="FE637">
        <f>IF($GQ637&gt;=4,INDEX($DL:$DL,$GP637+4),"")</f>
      </c>
      <c r="FF637">
        <f>IF($GQ637&gt;=5,INDEX($DL:$DL,$GP637+5),"")</f>
      </c>
      <c r="FG637">
        <f>IF($GQ637&gt;=6,INDEX($DL:$DL,$GP637+6),"")</f>
      </c>
      <c r="FH637">
        <f>IF($GQ637&gt;=7,INDEX($DL:$DL,$GP637+7),"")</f>
      </c>
      <c r="FI637">
        <f>IF($GQ637&gt;=8,INDEX($DL:$DL,$GP637+8),"")</f>
      </c>
      <c r="FJ637">
        <f>IF($GQ637&gt;=9,INDEX($DL:$DL,$GP637+9),"")</f>
      </c>
      <c r="FK637">
        <f>IF($GQ637&gt;=10,INDEX($DL:$DL,$GP637+10),"")</f>
      </c>
      <c r="FL637">
        <f>IF($GQ637&gt;=11,INDEX($DL:$DL,$GP637+11),"")</f>
      </c>
      <c r="FM637">
        <f>IF($GQ637&gt;=12,INDEX($DL:$DL,$GP637+12),"")</f>
      </c>
      <c r="FN637">
        <f>IF($GQ637&gt;=13,INDEX($DL:$DL,$GP637+13),"")</f>
      </c>
      <c r="FO637">
        <f>IF($GQ637&gt;=14,INDEX($DL:$DL,$GP637+14),"")</f>
      </c>
      <c r="FP637">
        <f>IF($GQ637&gt;=15,INDEX($DL:$DL,$GP637+15),"")</f>
      </c>
      <c r="FQ637">
        <f>IF($GQ637&gt;=16,INDEX($DL:$DL,$GP637+16),"")</f>
      </c>
      <c r="FR637">
        <f>IF($GQ637&gt;=17,INDEX($DL:$DL,$GP637+17),"")</f>
      </c>
      <c r="FS637">
        <f>IF($GQ637&gt;=18,INDEX($DL:$DL,$GP637+18),"")</f>
      </c>
      <c r="FT637">
        <f>IF($GQ637&gt;=19,INDEX($DL:$DL,$GP637+19),"")</f>
      </c>
      <c r="FU637">
        <f>IF($GQ637&gt;=20,INDEX($DL:$DL,$GP637+20),"")</f>
      </c>
      <c r="FV637">
        <f>IF($GQ637&gt;=21,INDEX($DL:$DL,$GP637+21),"")</f>
      </c>
      <c r="FW637">
        <f>IF($GQ637&gt;=22,INDEX($DL:$DL,$GP637+22),"")</f>
      </c>
      <c r="FX637">
        <f>IF($GQ637&gt;=23,INDEX($DL:$DL,$GP637+23),"")</f>
      </c>
      <c r="FY637">
        <f>IF($GQ637&gt;=24,INDEX($DL:$DL,$GP637+24),"")</f>
      </c>
      <c r="FZ637">
        <f>IF($GQ637&gt;=25,INDEX($DL:$DL,$GP637+25),"")</f>
      </c>
      <c r="GA637">
        <f>IF($GQ637&gt;=26,INDEX($DL:$DL,$GP637+26),"")</f>
      </c>
      <c r="GB637">
        <f>IF($GQ637&gt;=27,INDEX($DL:$DL,$GP637+27),"")</f>
      </c>
      <c r="GC637">
        <f>IF($GQ637&gt;=28,INDEX($DL:$DL,$GP637+28),"")</f>
      </c>
      <c r="GD637">
        <f>IF($GQ637&gt;=29,INDEX($DL:$DL,$GP637+29),"")</f>
      </c>
      <c r="GE637">
        <f>IF($GQ637&gt;=30,INDEX($DL:$DL,$GP637+30),"")</f>
      </c>
      <c r="GF637">
        <f>IF($GQ637&gt;=31,INDEX($DL:$DL,$GP637+31),"")</f>
      </c>
      <c r="GG637">
        <f>IF($GQ637&gt;=32,INDEX($DL:$DL,$GP637+32),"")</f>
      </c>
      <c r="GH637">
        <f>IF($GQ637&gt;=33,INDEX($DL:$DL,$GP637+33),"")</f>
      </c>
      <c r="GI637">
        <f>IF($GQ637&gt;=34,INDEX($DL:$DL,$GP637+34),"")</f>
      </c>
      <c r="GJ637">
        <f>IF($GQ637&gt;=35,INDEX($DL:$DL,$GP637+35),"")</f>
      </c>
      <c r="GK637">
        <f>IF($GQ637&gt;=36,INDEX($DL:$DL,$GP637+36),"")</f>
      </c>
      <c r="GL637">
        <f>IF($GQ637&gt;=37,INDEX($DL:$DL,$GP637+37),"")</f>
      </c>
      <c r="GM637">
        <f>IF($GQ637&gt;=38,INDEX($DL:$DL,$GP637+38),"")</f>
      </c>
      <c r="GN637">
        <f>IF($GQ637&gt;=39,INDEX($DL:$DL,$GP637+39),"")</f>
      </c>
      <c r="GO637">
        <f>IF($GQ637&gt;=40,INDEX($DL:$DL,$GP637+40),"")</f>
      </c>
      <c r="GP637">
        <f>IFERROR(MATCH($DJ637,$DK$2:$DK$148,0)+1,0)</f>
      </c>
      <c r="GQ637">
        <f>IFERROR(INDEX($DM$2:$DM$148,MATCH($DJ637,$DK$2:$DK$148,0)),0)</f>
      </c>
      <c r="GR637">
        <f>IFERROR(MATCH($L637,$DN$637:$FA$637,0),0)</f>
      </c>
      <c r="GS637">
        <f>IF($GR637&gt;0,INDEX($FB$637:$GO$637,$GR637),"")</f>
      </c>
      <c r="GV637">
        <f>IF($JE637&gt;=1,INDEX($GT:$GT,$JD637+1),"")</f>
      </c>
      <c r="GW637">
        <f>IF($JE637&gt;=2,INDEX($GT:$GT,$JD637+2),"")</f>
      </c>
      <c r="GX637">
        <f>IF($JE637&gt;=3,INDEX($GT:$GT,$JD637+3),"")</f>
      </c>
      <c r="GY637">
        <f>IF($JE637&gt;=4,INDEX($GT:$GT,$JD637+4),"")</f>
      </c>
      <c r="GZ637">
        <f>IF($JE637&gt;=5,INDEX($GT:$GT,$JD637+5),"")</f>
      </c>
      <c r="HA637">
        <f>IF($JE637&gt;=6,INDEX($GT:$GT,$JD637+6),"")</f>
      </c>
      <c r="HB637">
        <f>IF($JE637&gt;=7,INDEX($GT:$GT,$JD637+7),"")</f>
      </c>
      <c r="HC637">
        <f>IF($JE637&gt;=8,INDEX($GT:$GT,$JD637+8),"")</f>
      </c>
      <c r="HD637">
        <f>IF($JE637&gt;=9,INDEX($GT:$GT,$JD637+9),"")</f>
      </c>
      <c r="HE637">
        <f>IF($JE637&gt;=10,INDEX($GT:$GT,$JD637+10),"")</f>
      </c>
      <c r="HF637">
        <f>IF($JE637&gt;=11,INDEX($GT:$GT,$JD637+11),"")</f>
      </c>
      <c r="HG637">
        <f>IF($JE637&gt;=12,INDEX($GT:$GT,$JD637+12),"")</f>
      </c>
      <c r="HH637">
        <f>IF($JE637&gt;=13,INDEX($GT:$GT,$JD637+13),"")</f>
      </c>
      <c r="HI637">
        <f>IF($JE637&gt;=14,INDEX($GT:$GT,$JD637+14),"")</f>
      </c>
      <c r="HJ637">
        <f>IF($JE637&gt;=15,INDEX($GT:$GT,$JD637+15),"")</f>
      </c>
      <c r="HK637">
        <f>IF($JE637&gt;=16,INDEX($GT:$GT,$JD637+16),"")</f>
      </c>
      <c r="HL637">
        <f>IF($JE637&gt;=17,INDEX($GT:$GT,$JD637+17),"")</f>
      </c>
      <c r="HM637">
        <f>IF($JE637&gt;=18,INDEX($GT:$GT,$JD637+18),"")</f>
      </c>
      <c r="HN637">
        <f>IF($JE637&gt;=19,INDEX($GT:$GT,$JD637+19),"")</f>
      </c>
      <c r="HO637">
        <f>IF($JE637&gt;=20,INDEX($GT:$GT,$JD637+20),"")</f>
      </c>
      <c r="HP637">
        <f>IF($JE637&gt;=21,INDEX($GT:$GT,$JD637+21),"")</f>
      </c>
      <c r="HQ637">
        <f>IF($JE637&gt;=22,INDEX($GT:$GT,$JD637+22),"")</f>
      </c>
      <c r="HR637">
        <f>IF($JE637&gt;=23,INDEX($GT:$GT,$JD637+23),"")</f>
      </c>
      <c r="HS637">
        <f>IF($JE637&gt;=24,INDEX($GT:$GT,$JD637+24),"")</f>
      </c>
      <c r="HT637">
        <f>IF($JE637&gt;=25,INDEX($GT:$GT,$JD637+25),"")</f>
      </c>
      <c r="HU637">
        <f>IF($JE637&gt;=26,INDEX($GT:$GT,$JD637+26),"")</f>
      </c>
      <c r="HV637">
        <f>IF($JE637&gt;=27,INDEX($GT:$GT,$JD637+27),"")</f>
      </c>
      <c r="HW637">
        <f>IF($JE637&gt;=28,INDEX($GT:$GT,$JD637+28),"")</f>
      </c>
      <c r="HX637">
        <f>IF($JE637&gt;=29,INDEX($GT:$GT,$JD637+29),"")</f>
      </c>
      <c r="HY637">
        <f>IF($JE637&gt;=30,INDEX($GT:$GT,$JD637+30),"")</f>
      </c>
      <c r="HZ637">
        <f>IF($JE637&gt;=31,INDEX($GT:$GT,$JD637+31),"")</f>
      </c>
      <c r="IA637">
        <f>IF($JE637&gt;=32,INDEX($GT:$GT,$JD637+32),"")</f>
      </c>
      <c r="IB637">
        <f>IF($JE637&gt;=33,INDEX($GT:$GT,$JD637+33),"")</f>
      </c>
      <c r="IC637">
        <f>IF($JE637&gt;=34,INDEX($GT:$GT,$JD637+34),"")</f>
      </c>
      <c r="ID637">
        <f>IF($JE637&gt;=35,INDEX($GT:$GT,$JD637+35),"")</f>
      </c>
      <c r="IE637">
        <f>IF($JE637&gt;=36,INDEX($GT:$GT,$JD637+36),"")</f>
      </c>
      <c r="IF637">
        <f>IF($JE637&gt;=37,INDEX($GT:$GT,$JD637+37),"")</f>
      </c>
      <c r="IG637">
        <f>IF($JE637&gt;=38,INDEX($GT:$GT,$JD637+38),"")</f>
      </c>
      <c r="IH637">
        <f>IF($JE637&gt;=39,INDEX($GT:$GT,$JD637+39),"")</f>
      </c>
      <c r="II637">
        <f>IF($JE637&gt;=40,INDEX($GT:$GT,$JD637+40),"")</f>
      </c>
      <c r="IJ637">
        <f>IF($JE637&gt;=41,INDEX($GT:$GT,$JD637+41),"")</f>
      </c>
      <c r="IK637">
        <f>IF($JE637&gt;=42,INDEX($GT:$GT,$JD637+42),"")</f>
      </c>
      <c r="IL637">
        <f>IF($JE637&gt;=43,INDEX($GT:$GT,$JD637+43),"")</f>
      </c>
      <c r="IM637">
        <f>IF($JE637&gt;=44,INDEX($GT:$GT,$JD637+44),"")</f>
      </c>
      <c r="IN637">
        <f>IF($JE637&gt;=45,INDEX($GT:$GT,$JD637+45),"")</f>
      </c>
      <c r="IO637">
        <f>IF($JE637&gt;=46,INDEX($GT:$GT,$JD637+46),"")</f>
      </c>
      <c r="IP637">
        <f>IF($JE637&gt;=47,INDEX($GT:$GT,$JD637+47),"")</f>
      </c>
      <c r="IQ637">
        <f>IF($JE637&gt;=48,INDEX($GT:$GT,$JD637+48),"")</f>
      </c>
      <c r="IR637">
        <f>IF($JE637&gt;=49,INDEX($GT:$GT,$JD637+49),"")</f>
      </c>
      <c r="IS637">
        <f>IF($JE637&gt;=50,INDEX($GT:$GT,$JD637+50),"")</f>
      </c>
      <c r="IT637">
        <f>IF($JE637&gt;=51,INDEX($GT:$GT,$JD637+51),"")</f>
      </c>
      <c r="IU637">
        <f>IF($JE637&gt;=52,INDEX($GT:$GT,$JD637+52),"")</f>
      </c>
      <c r="IV637">
        <f>IF($JE637&gt;=53,INDEX($GT:$GT,$JD637+53),"")</f>
      </c>
      <c r="IW637">
        <f>IF($JE637&gt;=54,INDEX($GT:$GT,$JD637+54),"")</f>
      </c>
      <c r="IX637">
        <f>IF($JE637&gt;=55,INDEX($GT:$GT,$JD637+55),"")</f>
      </c>
      <c r="IY637">
        <f>IF($JE637&gt;=56,INDEX($GT:$GT,$JD637+56),"")</f>
      </c>
      <c r="IZ637">
        <f>IF($JE637&gt;=57,INDEX($GT:$GT,$JD637+57),"")</f>
      </c>
      <c r="JA637">
        <f>IF($JE637&gt;=58,INDEX($GT:$GT,$JD637+58),"")</f>
      </c>
      <c r="JB637">
        <f>IF($JE637&gt;=59,INDEX($GT:$GT,$JD637+59),"")</f>
      </c>
      <c r="JC637">
        <f>IF($JE637&gt;=60,INDEX($GT:$GT,$JD637+60),"")</f>
      </c>
      <c r="JD637">
        <f>IFERROR(MATCH($GS637,$GT$2:$GT$322,0)+1,0)</f>
      </c>
      <c r="JE637">
        <f>IFERROR(INDEX($GU$2:$GU$322,MATCH($GS637,$GT$2:$GT$322,0)),0)</f>
      </c>
      <c r="JF637" t="s">
        <v>28</v>
      </c>
      <c r="JG637" t="s">
        <v>28</v>
      </c>
    </row>
    <row r="638" spans="1:267" x14ac:dyDescent="0.25">
      <c r="J638" s="1"/>
      <c r="K638" s="1"/>
      <c r="L638" s="1"/>
      <c r="M638" s="1"/>
      <c r="N638" s="1">
        <f>IFERROR(IF(FIND(" - ",$J638)&gt;0,MID($J638,FIND(" - ",$J638)+3,LEN($J638)),""),"")</f>
      </c>
      <c r="P638" s="1"/>
      <c r="S638" t="s">
        <v>28</v>
      </c>
      <c r="U638">
        <f>IF(OR($S638="",$T638=""),"",IFERROR($S638/$T638,0))</f>
      </c>
      <c r="V638">
        <f>IF($S638="","",
IF($K638="","",
IF(ISNUMBER(SEARCH("exempt",LOWER($K638))),0,
$S638*(VALUE(SUBSTITUTE($K638,"%",""))/100))))</f>
      </c>
      <c r="AB638">
        <f>IF($S638="","",
SUM($S638,$V638,$Z638,$W638,$Y638)-
IF($AA638="",0,VALUE($AA638)))</f>
      </c>
      <c r="AJ638" t="s">
        <v>1353</v>
      </c>
      <c r="AR638">
        <f>IFERROR(LEFT($J638,FIND(" - ",$J638)-1),$J638)</f>
      </c>
      <c r="AU638">
        <f>IF($CJ638&gt;=1,INDEX($AS:$AS,$CI638+1),"")</f>
      </c>
      <c r="AV638">
        <f>IF($CJ638&gt;=2,INDEX($AS:$AS,$CI638+2),"")</f>
      </c>
      <c r="AW638">
        <f>IF($CJ638&gt;=3,INDEX($AS:$AS,$CI638+3),"")</f>
      </c>
      <c r="AX638">
        <f>IF($CJ638&gt;=4,INDEX($AS:$AS,$CI638+4),"")</f>
      </c>
      <c r="AY638">
        <f>IF($CJ638&gt;=5,INDEX($AS:$AS,$CI638+5),"")</f>
      </c>
      <c r="AZ638">
        <f>IF($CJ638&gt;=6,INDEX($AS:$AS,$CI638+6),"")</f>
      </c>
      <c r="BA638">
        <f>IF($CJ638&gt;=7,INDEX($AS:$AS,$CI638+7),"")</f>
      </c>
      <c r="BB638">
        <f>IF($CJ638&gt;=8,INDEX($AS:$AS,$CI638+8),"")</f>
      </c>
      <c r="BC638">
        <f>IF($CJ638&gt;=9,INDEX($AS:$AS,$CI638+9),"")</f>
      </c>
      <c r="BD638">
        <f>IF($CJ638&gt;=10,INDEX($AS:$AS,$CI638+10),"")</f>
      </c>
      <c r="BE638">
        <f>IF($CJ638&gt;=11,INDEX($AS:$AS,$CI638+11),"")</f>
      </c>
      <c r="BF638">
        <f>IF($CJ638&gt;=12,INDEX($AS:$AS,$CI638+12),"")</f>
      </c>
      <c r="BG638">
        <f>IF($CJ638&gt;=13,INDEX($AS:$AS,$CI638+13),"")</f>
      </c>
      <c r="BH638">
        <f>IF($CJ638&gt;=14,INDEX($AS:$AS,$CI638+14),"")</f>
      </c>
      <c r="BI638">
        <f>IF($CJ638&gt;=15,INDEX($AS:$AS,$CI638+15),"")</f>
      </c>
      <c r="BJ638">
        <f>IF($CJ638&gt;=16,INDEX($AS:$AS,$CI638+16),"")</f>
      </c>
      <c r="BK638">
        <f>IF($CJ638&gt;=17,INDEX($AS:$AS,$CI638+17),"")</f>
      </c>
      <c r="BL638">
        <f>IF($CJ638&gt;=18,INDEX($AS:$AS,$CI638+18),"")</f>
      </c>
      <c r="BM638">
        <f>IF($CJ638&gt;=19,INDEX($AS:$AS,$CI638+19),"")</f>
      </c>
      <c r="BN638">
        <f>IF($CJ638&gt;=20,INDEX($AS:$AS,$CI638+20),"")</f>
      </c>
      <c r="BO638">
        <f>IF($CJ638&gt;=21,INDEX($AS:$AS,$CI638+21),"")</f>
      </c>
      <c r="BP638">
        <f>IF($CJ638&gt;=22,INDEX($AS:$AS,$CI638+22),"")</f>
      </c>
      <c r="BQ638">
        <f>IF($CJ638&gt;=23,INDEX($AS:$AS,$CI638+23),"")</f>
      </c>
      <c r="BR638">
        <f>IF($CJ638&gt;=24,INDEX($AS:$AS,$CI638+24),"")</f>
      </c>
      <c r="BS638">
        <f>IF($CJ638&gt;=25,INDEX($AS:$AS,$CI638+25),"")</f>
      </c>
      <c r="BT638">
        <f>IF($CJ638&gt;=26,INDEX($AS:$AS,$CI638+26),"")</f>
      </c>
      <c r="BU638">
        <f>IF($CJ638&gt;=27,INDEX($AS:$AS,$CI638+27),"")</f>
      </c>
      <c r="BV638">
        <f>IF($CJ638&gt;=28,INDEX($AS:$AS,$CI638+28),"")</f>
      </c>
      <c r="BW638">
        <f>IF($CJ638&gt;=29,INDEX($AS:$AS,$CI638+29),"")</f>
      </c>
      <c r="BX638">
        <f>IF($CJ638&gt;=30,INDEX($AS:$AS,$CI638+30),"")</f>
      </c>
      <c r="BY638">
        <f>IF($CJ638&gt;=31,INDEX($AS:$AS,$CI638+31),"")</f>
      </c>
      <c r="BZ638">
        <f>IF($CJ638&gt;=32,INDEX($AS:$AS,$CI638+32),"")</f>
      </c>
      <c r="CA638">
        <f>IF($CJ638&gt;=33,INDEX($AS:$AS,$CI638+33),"")</f>
      </c>
      <c r="CB638">
        <f>IF($CJ638&gt;=34,INDEX($AS:$AS,$CI638+34),"")</f>
      </c>
      <c r="CC638">
        <f>IF($CJ638&gt;=35,INDEX($AS:$AS,$CI638+35),"")</f>
      </c>
      <c r="CD638">
        <f>IF($CJ638&gt;=36,INDEX($AS:$AS,$CI638+36),"")</f>
      </c>
      <c r="CE638">
        <f>IF($CJ638&gt;=37,INDEX($AS:$AS,$CI638+37),"")</f>
      </c>
      <c r="CF638">
        <f>IF($CJ638&gt;=38,INDEX($AS:$AS,$CI638+38),"")</f>
      </c>
      <c r="CG638">
        <f>IF($CJ638&gt;=39,INDEX($AS:$AS,$CI638+39),"")</f>
      </c>
      <c r="CH638">
        <f>IF($CJ638&gt;=40,INDEX($AS:$AS,$CI638+40),"")</f>
      </c>
      <c r="CI638">
        <f>IFERROR(MATCH($AR638,$AS$2:$AS$133,0)+1,0)</f>
      </c>
      <c r="CJ638">
        <f>IFERROR(INDEX($AT$2:$AT$133,MATCH($AR638,$AS$2:$AS$133,0)),0)</f>
      </c>
      <c r="CK638">
        <f>IFERROR(LEFT($O638,FIND(" - ",$O638)-1),$O638)</f>
      </c>
      <c r="CL638" t="s">
        <v>1354</v>
      </c>
      <c r="CM638">
        <v>1</v>
      </c>
      <c r="CN638">
        <f>IF($DI638&gt;=1,INDEX($CL:$CL,$DH638+1),"")</f>
      </c>
      <c r="CO638">
        <f>IF($DI638&gt;=2,INDEX($CL:$CL,$DH638+2),"")</f>
      </c>
      <c r="CP638">
        <f>IF($DI638&gt;=3,INDEX($CL:$CL,$DH638+3),"")</f>
      </c>
      <c r="CQ638">
        <f>IF($DI638&gt;=4,INDEX($CL:$CL,$DH638+4),"")</f>
      </c>
      <c r="CR638">
        <f>IF($DI638&gt;=5,INDEX($CL:$CL,$DH638+5),"")</f>
      </c>
      <c r="CS638">
        <f>IF($DI638&gt;=6,INDEX($CL:$CL,$DH638+6),"")</f>
      </c>
      <c r="CT638">
        <f>IF($DI638&gt;=7,INDEX($CL:$CL,$DH638+7),"")</f>
      </c>
      <c r="CU638">
        <f>IF($DI638&gt;=8,INDEX($CL:$CL,$DH638+8),"")</f>
      </c>
      <c r="CV638">
        <f>IF($DI638&gt;=9,INDEX($CL:$CL,$DH638+9),"")</f>
      </c>
      <c r="CW638">
        <f>IF($DI638&gt;=10,INDEX($CL:$CL,$DH638+10),"")</f>
      </c>
      <c r="CX638">
        <f>IF($DI638&gt;=11,INDEX($CL:$CL,$DH638+11),"")</f>
      </c>
      <c r="CY638">
        <f>IF($DI638&gt;=12,INDEX($CL:$CL,$DH638+12),"")</f>
      </c>
      <c r="CZ638">
        <f>IF($DI638&gt;=13,INDEX($CL:$CL,$DH638+13),"")</f>
      </c>
      <c r="DA638">
        <f>IF($DI638&gt;=14,INDEX($CL:$CL,$DH638+14),"")</f>
      </c>
      <c r="DB638">
        <f>IF($DI638&gt;=15,INDEX($CL:$CL,$DH638+15),"")</f>
      </c>
      <c r="DC638">
        <f>IF($DI638&gt;=16,INDEX($CL:$CL,$DH638+16),"")</f>
      </c>
      <c r="DD638">
        <f>IF($DI638&gt;=17,INDEX($CL:$CL,$DH638+17),"")</f>
      </c>
      <c r="DE638">
        <f>IF($DI638&gt;=18,INDEX($CL:$CL,$DH638+18),"")</f>
      </c>
      <c r="DF638">
        <f>IF($DI638&gt;=19,INDEX($CL:$CL,$DH638+19),"")</f>
      </c>
      <c r="DG638">
        <f>IF($DI638&gt;=20,INDEX($CL:$CL,$DH638+20),"")</f>
      </c>
      <c r="DH638">
        <f>IFERROR(MATCH($CK638,$CL$2:$CL$1558,0)+1,0)</f>
      </c>
      <c r="DI638">
        <f>IFERROR(INDEX($CM$2:$CM$1558,MATCH($CK638,$CL$2:$CL$1558,0)),0)</f>
      </c>
      <c r="DJ638">
        <f>IFERROR(INDEX($AQ:$AQ,MATCH($K638,$AP:$AP,0))&amp;"","")</f>
      </c>
      <c r="DN638">
        <f>IF($GQ638&gt;=1,INDEX($DK:$DK,$GP638+1),"")</f>
      </c>
      <c r="DO638">
        <f>IF($GQ638&gt;=2,INDEX($DK:$DK,$GP638+2),"")</f>
      </c>
      <c r="DP638">
        <f>IF($GQ638&gt;=3,INDEX($DK:$DK,$GP638+3),"")</f>
      </c>
      <c r="DQ638">
        <f>IF($GQ638&gt;=4,INDEX($DK:$DK,$GP638+4),"")</f>
      </c>
      <c r="DR638">
        <f>IF($GQ638&gt;=5,INDEX($DK:$DK,$GP638+5),"")</f>
      </c>
      <c r="DS638">
        <f>IF($GQ638&gt;=6,INDEX($DK:$DK,$GP638+6),"")</f>
      </c>
      <c r="DT638">
        <f>IF($GQ638&gt;=7,INDEX($DK:$DK,$GP638+7),"")</f>
      </c>
      <c r="DU638">
        <f>IF($GQ638&gt;=8,INDEX($DK:$DK,$GP638+8),"")</f>
      </c>
      <c r="DV638">
        <f>IF($GQ638&gt;=9,INDEX($DK:$DK,$GP638+9),"")</f>
      </c>
      <c r="DW638">
        <f>IF($GQ638&gt;=10,INDEX($DK:$DK,$GP638+10),"")</f>
      </c>
      <c r="DX638">
        <f>IF($GQ638&gt;=11,INDEX($DK:$DK,$GP638+11),"")</f>
      </c>
      <c r="DY638">
        <f>IF($GQ638&gt;=12,INDEX($DK:$DK,$GP638+12),"")</f>
      </c>
      <c r="DZ638">
        <f>IF($GQ638&gt;=13,INDEX($DK:$DK,$GP638+13),"")</f>
      </c>
      <c r="EA638">
        <f>IF($GQ638&gt;=14,INDEX($DK:$DK,$GP638+14),"")</f>
      </c>
      <c r="EB638">
        <f>IF($GQ638&gt;=15,INDEX($DK:$DK,$GP638+15),"")</f>
      </c>
      <c r="EC638">
        <f>IF($GQ638&gt;=16,INDEX($DK:$DK,$GP638+16),"")</f>
      </c>
      <c r="ED638">
        <f>IF($GQ638&gt;=17,INDEX($DK:$DK,$GP638+17),"")</f>
      </c>
      <c r="EE638">
        <f>IF($GQ638&gt;=18,INDEX($DK:$DK,$GP638+18),"")</f>
      </c>
      <c r="EF638">
        <f>IF($GQ638&gt;=19,INDEX($DK:$DK,$GP638+19),"")</f>
      </c>
      <c r="EG638">
        <f>IF($GQ638&gt;=20,INDEX($DK:$DK,$GP638+20),"")</f>
      </c>
      <c r="EH638">
        <f>IF($GQ638&gt;=21,INDEX($DK:$DK,$GP638+21),"")</f>
      </c>
      <c r="EI638">
        <f>IF($GQ638&gt;=22,INDEX($DK:$DK,$GP638+22),"")</f>
      </c>
      <c r="EJ638">
        <f>IF($GQ638&gt;=23,INDEX($DK:$DK,$GP638+23),"")</f>
      </c>
      <c r="EK638">
        <f>IF($GQ638&gt;=24,INDEX($DK:$DK,$GP638+24),"")</f>
      </c>
      <c r="EL638">
        <f>IF($GQ638&gt;=25,INDEX($DK:$DK,$GP638+25),"")</f>
      </c>
      <c r="EM638">
        <f>IF($GQ638&gt;=26,INDEX($DK:$DK,$GP638+26),"")</f>
      </c>
      <c r="EN638">
        <f>IF($GQ638&gt;=27,INDEX($DK:$DK,$GP638+27),"")</f>
      </c>
      <c r="EO638">
        <f>IF($GQ638&gt;=28,INDEX($DK:$DK,$GP638+28),"")</f>
      </c>
      <c r="EP638">
        <f>IF($GQ638&gt;=29,INDEX($DK:$DK,$GP638+29),"")</f>
      </c>
      <c r="EQ638">
        <f>IF($GQ638&gt;=30,INDEX($DK:$DK,$GP638+30),"")</f>
      </c>
      <c r="ER638">
        <f>IF($GQ638&gt;=31,INDEX($DK:$DK,$GP638+31),"")</f>
      </c>
      <c r="ES638">
        <f>IF($GQ638&gt;=32,INDEX($DK:$DK,$GP638+32),"")</f>
      </c>
      <c r="ET638">
        <f>IF($GQ638&gt;=33,INDEX($DK:$DK,$GP638+33),"")</f>
      </c>
      <c r="EU638">
        <f>IF($GQ638&gt;=34,INDEX($DK:$DK,$GP638+34),"")</f>
      </c>
      <c r="EV638">
        <f>IF($GQ638&gt;=35,INDEX($DK:$DK,$GP638+35),"")</f>
      </c>
      <c r="EW638">
        <f>IF($GQ638&gt;=36,INDEX($DK:$DK,$GP638+36),"")</f>
      </c>
      <c r="EX638">
        <f>IF($GQ638&gt;=37,INDEX($DK:$DK,$GP638+37),"")</f>
      </c>
      <c r="EY638">
        <f>IF($GQ638&gt;=38,INDEX($DK:$DK,$GP638+38),"")</f>
      </c>
      <c r="EZ638">
        <f>IF($GQ638&gt;=39,INDEX($DK:$DK,$GP638+39),"")</f>
      </c>
      <c r="FA638">
        <f>IF($GQ638&gt;=40,INDEX($DK:$DK,$GP638+40),"")</f>
      </c>
      <c r="FB638">
        <f>IF($GQ638&gt;=1,INDEX($DL:$DL,$GP638+1),"")</f>
      </c>
      <c r="FC638">
        <f>IF($GQ638&gt;=2,INDEX($DL:$DL,$GP638+2),"")</f>
      </c>
      <c r="FD638">
        <f>IF($GQ638&gt;=3,INDEX($DL:$DL,$GP638+3),"")</f>
      </c>
      <c r="FE638">
        <f>IF($GQ638&gt;=4,INDEX($DL:$DL,$GP638+4),"")</f>
      </c>
      <c r="FF638">
        <f>IF($GQ638&gt;=5,INDEX($DL:$DL,$GP638+5),"")</f>
      </c>
      <c r="FG638">
        <f>IF($GQ638&gt;=6,INDEX($DL:$DL,$GP638+6),"")</f>
      </c>
      <c r="FH638">
        <f>IF($GQ638&gt;=7,INDEX($DL:$DL,$GP638+7),"")</f>
      </c>
      <c r="FI638">
        <f>IF($GQ638&gt;=8,INDEX($DL:$DL,$GP638+8),"")</f>
      </c>
      <c r="FJ638">
        <f>IF($GQ638&gt;=9,INDEX($DL:$DL,$GP638+9),"")</f>
      </c>
      <c r="FK638">
        <f>IF($GQ638&gt;=10,INDEX($DL:$DL,$GP638+10),"")</f>
      </c>
      <c r="FL638">
        <f>IF($GQ638&gt;=11,INDEX($DL:$DL,$GP638+11),"")</f>
      </c>
      <c r="FM638">
        <f>IF($GQ638&gt;=12,INDEX($DL:$DL,$GP638+12),"")</f>
      </c>
      <c r="FN638">
        <f>IF($GQ638&gt;=13,INDEX($DL:$DL,$GP638+13),"")</f>
      </c>
      <c r="FO638">
        <f>IF($GQ638&gt;=14,INDEX($DL:$DL,$GP638+14),"")</f>
      </c>
      <c r="FP638">
        <f>IF($GQ638&gt;=15,INDEX($DL:$DL,$GP638+15),"")</f>
      </c>
      <c r="FQ638">
        <f>IF($GQ638&gt;=16,INDEX($DL:$DL,$GP638+16),"")</f>
      </c>
      <c r="FR638">
        <f>IF($GQ638&gt;=17,INDEX($DL:$DL,$GP638+17),"")</f>
      </c>
      <c r="FS638">
        <f>IF($GQ638&gt;=18,INDEX($DL:$DL,$GP638+18),"")</f>
      </c>
      <c r="FT638">
        <f>IF($GQ638&gt;=19,INDEX($DL:$DL,$GP638+19),"")</f>
      </c>
      <c r="FU638">
        <f>IF($GQ638&gt;=20,INDEX($DL:$DL,$GP638+20),"")</f>
      </c>
      <c r="FV638">
        <f>IF($GQ638&gt;=21,INDEX($DL:$DL,$GP638+21),"")</f>
      </c>
      <c r="FW638">
        <f>IF($GQ638&gt;=22,INDEX($DL:$DL,$GP638+22),"")</f>
      </c>
      <c r="FX638">
        <f>IF($GQ638&gt;=23,INDEX($DL:$DL,$GP638+23),"")</f>
      </c>
      <c r="FY638">
        <f>IF($GQ638&gt;=24,INDEX($DL:$DL,$GP638+24),"")</f>
      </c>
      <c r="FZ638">
        <f>IF($GQ638&gt;=25,INDEX($DL:$DL,$GP638+25),"")</f>
      </c>
      <c r="GA638">
        <f>IF($GQ638&gt;=26,INDEX($DL:$DL,$GP638+26),"")</f>
      </c>
      <c r="GB638">
        <f>IF($GQ638&gt;=27,INDEX($DL:$DL,$GP638+27),"")</f>
      </c>
      <c r="GC638">
        <f>IF($GQ638&gt;=28,INDEX($DL:$DL,$GP638+28),"")</f>
      </c>
      <c r="GD638">
        <f>IF($GQ638&gt;=29,INDEX($DL:$DL,$GP638+29),"")</f>
      </c>
      <c r="GE638">
        <f>IF($GQ638&gt;=30,INDEX($DL:$DL,$GP638+30),"")</f>
      </c>
      <c r="GF638">
        <f>IF($GQ638&gt;=31,INDEX($DL:$DL,$GP638+31),"")</f>
      </c>
      <c r="GG638">
        <f>IF($GQ638&gt;=32,INDEX($DL:$DL,$GP638+32),"")</f>
      </c>
      <c r="GH638">
        <f>IF($GQ638&gt;=33,INDEX($DL:$DL,$GP638+33),"")</f>
      </c>
      <c r="GI638">
        <f>IF($GQ638&gt;=34,INDEX($DL:$DL,$GP638+34),"")</f>
      </c>
      <c r="GJ638">
        <f>IF($GQ638&gt;=35,INDEX($DL:$DL,$GP638+35),"")</f>
      </c>
      <c r="GK638">
        <f>IF($GQ638&gt;=36,INDEX($DL:$DL,$GP638+36),"")</f>
      </c>
      <c r="GL638">
        <f>IF($GQ638&gt;=37,INDEX($DL:$DL,$GP638+37),"")</f>
      </c>
      <c r="GM638">
        <f>IF($GQ638&gt;=38,INDEX($DL:$DL,$GP638+38),"")</f>
      </c>
      <c r="GN638">
        <f>IF($GQ638&gt;=39,INDEX($DL:$DL,$GP638+39),"")</f>
      </c>
      <c r="GO638">
        <f>IF($GQ638&gt;=40,INDEX($DL:$DL,$GP638+40),"")</f>
      </c>
      <c r="GP638">
        <f>IFERROR(MATCH($DJ638,$DK$2:$DK$148,0)+1,0)</f>
      </c>
      <c r="GQ638">
        <f>IFERROR(INDEX($DM$2:$DM$148,MATCH($DJ638,$DK$2:$DK$148,0)),0)</f>
      </c>
      <c r="GR638">
        <f>IFERROR(MATCH($L638,$DN$638:$FA$638,0),0)</f>
      </c>
      <c r="GS638">
        <f>IF($GR638&gt;0,INDEX($FB$638:$GO$638,$GR638),"")</f>
      </c>
      <c r="GV638">
        <f>IF($JE638&gt;=1,INDEX($GT:$GT,$JD638+1),"")</f>
      </c>
      <c r="GW638">
        <f>IF($JE638&gt;=2,INDEX($GT:$GT,$JD638+2),"")</f>
      </c>
      <c r="GX638">
        <f>IF($JE638&gt;=3,INDEX($GT:$GT,$JD638+3),"")</f>
      </c>
      <c r="GY638">
        <f>IF($JE638&gt;=4,INDEX($GT:$GT,$JD638+4),"")</f>
      </c>
      <c r="GZ638">
        <f>IF($JE638&gt;=5,INDEX($GT:$GT,$JD638+5),"")</f>
      </c>
      <c r="HA638">
        <f>IF($JE638&gt;=6,INDEX($GT:$GT,$JD638+6),"")</f>
      </c>
      <c r="HB638">
        <f>IF($JE638&gt;=7,INDEX($GT:$GT,$JD638+7),"")</f>
      </c>
      <c r="HC638">
        <f>IF($JE638&gt;=8,INDEX($GT:$GT,$JD638+8),"")</f>
      </c>
      <c r="HD638">
        <f>IF($JE638&gt;=9,INDEX($GT:$GT,$JD638+9),"")</f>
      </c>
      <c r="HE638">
        <f>IF($JE638&gt;=10,INDEX($GT:$GT,$JD638+10),"")</f>
      </c>
      <c r="HF638">
        <f>IF($JE638&gt;=11,INDEX($GT:$GT,$JD638+11),"")</f>
      </c>
      <c r="HG638">
        <f>IF($JE638&gt;=12,INDEX($GT:$GT,$JD638+12),"")</f>
      </c>
      <c r="HH638">
        <f>IF($JE638&gt;=13,INDEX($GT:$GT,$JD638+13),"")</f>
      </c>
      <c r="HI638">
        <f>IF($JE638&gt;=14,INDEX($GT:$GT,$JD638+14),"")</f>
      </c>
      <c r="HJ638">
        <f>IF($JE638&gt;=15,INDEX($GT:$GT,$JD638+15),"")</f>
      </c>
      <c r="HK638">
        <f>IF($JE638&gt;=16,INDEX($GT:$GT,$JD638+16),"")</f>
      </c>
      <c r="HL638">
        <f>IF($JE638&gt;=17,INDEX($GT:$GT,$JD638+17),"")</f>
      </c>
      <c r="HM638">
        <f>IF($JE638&gt;=18,INDEX($GT:$GT,$JD638+18),"")</f>
      </c>
      <c r="HN638">
        <f>IF($JE638&gt;=19,INDEX($GT:$GT,$JD638+19),"")</f>
      </c>
      <c r="HO638">
        <f>IF($JE638&gt;=20,INDEX($GT:$GT,$JD638+20),"")</f>
      </c>
      <c r="HP638">
        <f>IF($JE638&gt;=21,INDEX($GT:$GT,$JD638+21),"")</f>
      </c>
      <c r="HQ638">
        <f>IF($JE638&gt;=22,INDEX($GT:$GT,$JD638+22),"")</f>
      </c>
      <c r="HR638">
        <f>IF($JE638&gt;=23,INDEX($GT:$GT,$JD638+23),"")</f>
      </c>
      <c r="HS638">
        <f>IF($JE638&gt;=24,INDEX($GT:$GT,$JD638+24),"")</f>
      </c>
      <c r="HT638">
        <f>IF($JE638&gt;=25,INDEX($GT:$GT,$JD638+25),"")</f>
      </c>
      <c r="HU638">
        <f>IF($JE638&gt;=26,INDEX($GT:$GT,$JD638+26),"")</f>
      </c>
      <c r="HV638">
        <f>IF($JE638&gt;=27,INDEX($GT:$GT,$JD638+27),"")</f>
      </c>
      <c r="HW638">
        <f>IF($JE638&gt;=28,INDEX($GT:$GT,$JD638+28),"")</f>
      </c>
      <c r="HX638">
        <f>IF($JE638&gt;=29,INDEX($GT:$GT,$JD638+29),"")</f>
      </c>
      <c r="HY638">
        <f>IF($JE638&gt;=30,INDEX($GT:$GT,$JD638+30),"")</f>
      </c>
      <c r="HZ638">
        <f>IF($JE638&gt;=31,INDEX($GT:$GT,$JD638+31),"")</f>
      </c>
      <c r="IA638">
        <f>IF($JE638&gt;=32,INDEX($GT:$GT,$JD638+32),"")</f>
      </c>
      <c r="IB638">
        <f>IF($JE638&gt;=33,INDEX($GT:$GT,$JD638+33),"")</f>
      </c>
      <c r="IC638">
        <f>IF($JE638&gt;=34,INDEX($GT:$GT,$JD638+34),"")</f>
      </c>
      <c r="ID638">
        <f>IF($JE638&gt;=35,INDEX($GT:$GT,$JD638+35),"")</f>
      </c>
      <c r="IE638">
        <f>IF($JE638&gt;=36,INDEX($GT:$GT,$JD638+36),"")</f>
      </c>
      <c r="IF638">
        <f>IF($JE638&gt;=37,INDEX($GT:$GT,$JD638+37),"")</f>
      </c>
      <c r="IG638">
        <f>IF($JE638&gt;=38,INDEX($GT:$GT,$JD638+38),"")</f>
      </c>
      <c r="IH638">
        <f>IF($JE638&gt;=39,INDEX($GT:$GT,$JD638+39),"")</f>
      </c>
      <c r="II638">
        <f>IF($JE638&gt;=40,INDEX($GT:$GT,$JD638+40),"")</f>
      </c>
      <c r="IJ638">
        <f>IF($JE638&gt;=41,INDEX($GT:$GT,$JD638+41),"")</f>
      </c>
      <c r="IK638">
        <f>IF($JE638&gt;=42,INDEX($GT:$GT,$JD638+42),"")</f>
      </c>
      <c r="IL638">
        <f>IF($JE638&gt;=43,INDEX($GT:$GT,$JD638+43),"")</f>
      </c>
      <c r="IM638">
        <f>IF($JE638&gt;=44,INDEX($GT:$GT,$JD638+44),"")</f>
      </c>
      <c r="IN638">
        <f>IF($JE638&gt;=45,INDEX($GT:$GT,$JD638+45),"")</f>
      </c>
      <c r="IO638">
        <f>IF($JE638&gt;=46,INDEX($GT:$GT,$JD638+46),"")</f>
      </c>
      <c r="IP638">
        <f>IF($JE638&gt;=47,INDEX($GT:$GT,$JD638+47),"")</f>
      </c>
      <c r="IQ638">
        <f>IF($JE638&gt;=48,INDEX($GT:$GT,$JD638+48),"")</f>
      </c>
      <c r="IR638">
        <f>IF($JE638&gt;=49,INDEX($GT:$GT,$JD638+49),"")</f>
      </c>
      <c r="IS638">
        <f>IF($JE638&gt;=50,INDEX($GT:$GT,$JD638+50),"")</f>
      </c>
      <c r="IT638">
        <f>IF($JE638&gt;=51,INDEX($GT:$GT,$JD638+51),"")</f>
      </c>
      <c r="IU638">
        <f>IF($JE638&gt;=52,INDEX($GT:$GT,$JD638+52),"")</f>
      </c>
      <c r="IV638">
        <f>IF($JE638&gt;=53,INDEX($GT:$GT,$JD638+53),"")</f>
      </c>
      <c r="IW638">
        <f>IF($JE638&gt;=54,INDEX($GT:$GT,$JD638+54),"")</f>
      </c>
      <c r="IX638">
        <f>IF($JE638&gt;=55,INDEX($GT:$GT,$JD638+55),"")</f>
      </c>
      <c r="IY638">
        <f>IF($JE638&gt;=56,INDEX($GT:$GT,$JD638+56),"")</f>
      </c>
      <c r="IZ638">
        <f>IF($JE638&gt;=57,INDEX($GT:$GT,$JD638+57),"")</f>
      </c>
      <c r="JA638">
        <f>IF($JE638&gt;=58,INDEX($GT:$GT,$JD638+58),"")</f>
      </c>
      <c r="JB638">
        <f>IF($JE638&gt;=59,INDEX($GT:$GT,$JD638+59),"")</f>
      </c>
      <c r="JC638">
        <f>IF($JE638&gt;=60,INDEX($GT:$GT,$JD638+60),"")</f>
      </c>
      <c r="JD638">
        <f>IFERROR(MATCH($GS638,$GT$2:$GT$322,0)+1,0)</f>
      </c>
      <c r="JE638">
        <f>IFERROR(INDEX($GU$2:$GU$322,MATCH($GS638,$GT$2:$GT$322,0)),0)</f>
      </c>
      <c r="JF638" t="s">
        <v>28</v>
      </c>
      <c r="JG638" t="s">
        <v>28</v>
      </c>
    </row>
    <row r="639" spans="1:267" x14ac:dyDescent="0.25">
      <c r="J639" s="1"/>
      <c r="K639" s="1"/>
      <c r="L639" s="1"/>
      <c r="M639" s="1"/>
      <c r="N639" s="1">
        <f>IFERROR(IF(FIND(" - ",$J639)&gt;0,MID($J639,FIND(" - ",$J639)+3,LEN($J639)),""),"")</f>
      </c>
      <c r="P639" s="1"/>
      <c r="S639" t="s">
        <v>28</v>
      </c>
      <c r="U639">
        <f>IF(OR($S639="",$T639=""),"",IFERROR($S639/$T639,0))</f>
      </c>
      <c r="V639">
        <f>IF($S639="","",
IF($K639="","",
IF(ISNUMBER(SEARCH("exempt",LOWER($K639))),0,
$S639*(VALUE(SUBSTITUTE($K639,"%",""))/100))))</f>
      </c>
      <c r="AB639">
        <f>IF($S639="","",
SUM($S639,$V639,$Z639,$W639,$Y639)-
IF($AA639="",0,VALUE($AA639)))</f>
      </c>
      <c r="AJ639" t="s">
        <v>1355</v>
      </c>
      <c r="AR639">
        <f>IFERROR(LEFT($J639,FIND(" - ",$J639)-1),$J639)</f>
      </c>
      <c r="AU639">
        <f>IF($CJ639&gt;=1,INDEX($AS:$AS,$CI639+1),"")</f>
      </c>
      <c r="AV639">
        <f>IF($CJ639&gt;=2,INDEX($AS:$AS,$CI639+2),"")</f>
      </c>
      <c r="AW639">
        <f>IF($CJ639&gt;=3,INDEX($AS:$AS,$CI639+3),"")</f>
      </c>
      <c r="AX639">
        <f>IF($CJ639&gt;=4,INDEX($AS:$AS,$CI639+4),"")</f>
      </c>
      <c r="AY639">
        <f>IF($CJ639&gt;=5,INDEX($AS:$AS,$CI639+5),"")</f>
      </c>
      <c r="AZ639">
        <f>IF($CJ639&gt;=6,INDEX($AS:$AS,$CI639+6),"")</f>
      </c>
      <c r="BA639">
        <f>IF($CJ639&gt;=7,INDEX($AS:$AS,$CI639+7),"")</f>
      </c>
      <c r="BB639">
        <f>IF($CJ639&gt;=8,INDEX($AS:$AS,$CI639+8),"")</f>
      </c>
      <c r="BC639">
        <f>IF($CJ639&gt;=9,INDEX($AS:$AS,$CI639+9),"")</f>
      </c>
      <c r="BD639">
        <f>IF($CJ639&gt;=10,INDEX($AS:$AS,$CI639+10),"")</f>
      </c>
      <c r="BE639">
        <f>IF($CJ639&gt;=11,INDEX($AS:$AS,$CI639+11),"")</f>
      </c>
      <c r="BF639">
        <f>IF($CJ639&gt;=12,INDEX($AS:$AS,$CI639+12),"")</f>
      </c>
      <c r="BG639">
        <f>IF($CJ639&gt;=13,INDEX($AS:$AS,$CI639+13),"")</f>
      </c>
      <c r="BH639">
        <f>IF($CJ639&gt;=14,INDEX($AS:$AS,$CI639+14),"")</f>
      </c>
      <c r="BI639">
        <f>IF($CJ639&gt;=15,INDEX($AS:$AS,$CI639+15),"")</f>
      </c>
      <c r="BJ639">
        <f>IF($CJ639&gt;=16,INDEX($AS:$AS,$CI639+16),"")</f>
      </c>
      <c r="BK639">
        <f>IF($CJ639&gt;=17,INDEX($AS:$AS,$CI639+17),"")</f>
      </c>
      <c r="BL639">
        <f>IF($CJ639&gt;=18,INDEX($AS:$AS,$CI639+18),"")</f>
      </c>
      <c r="BM639">
        <f>IF($CJ639&gt;=19,INDEX($AS:$AS,$CI639+19),"")</f>
      </c>
      <c r="BN639">
        <f>IF($CJ639&gt;=20,INDEX($AS:$AS,$CI639+20),"")</f>
      </c>
      <c r="BO639">
        <f>IF($CJ639&gt;=21,INDEX($AS:$AS,$CI639+21),"")</f>
      </c>
      <c r="BP639">
        <f>IF($CJ639&gt;=22,INDEX($AS:$AS,$CI639+22),"")</f>
      </c>
      <c r="BQ639">
        <f>IF($CJ639&gt;=23,INDEX($AS:$AS,$CI639+23),"")</f>
      </c>
      <c r="BR639">
        <f>IF($CJ639&gt;=24,INDEX($AS:$AS,$CI639+24),"")</f>
      </c>
      <c r="BS639">
        <f>IF($CJ639&gt;=25,INDEX($AS:$AS,$CI639+25),"")</f>
      </c>
      <c r="BT639">
        <f>IF($CJ639&gt;=26,INDEX($AS:$AS,$CI639+26),"")</f>
      </c>
      <c r="BU639">
        <f>IF($CJ639&gt;=27,INDEX($AS:$AS,$CI639+27),"")</f>
      </c>
      <c r="BV639">
        <f>IF($CJ639&gt;=28,INDEX($AS:$AS,$CI639+28),"")</f>
      </c>
      <c r="BW639">
        <f>IF($CJ639&gt;=29,INDEX($AS:$AS,$CI639+29),"")</f>
      </c>
      <c r="BX639">
        <f>IF($CJ639&gt;=30,INDEX($AS:$AS,$CI639+30),"")</f>
      </c>
      <c r="BY639">
        <f>IF($CJ639&gt;=31,INDEX($AS:$AS,$CI639+31),"")</f>
      </c>
      <c r="BZ639">
        <f>IF($CJ639&gt;=32,INDEX($AS:$AS,$CI639+32),"")</f>
      </c>
      <c r="CA639">
        <f>IF($CJ639&gt;=33,INDEX($AS:$AS,$CI639+33),"")</f>
      </c>
      <c r="CB639">
        <f>IF($CJ639&gt;=34,INDEX($AS:$AS,$CI639+34),"")</f>
      </c>
      <c r="CC639">
        <f>IF($CJ639&gt;=35,INDEX($AS:$AS,$CI639+35),"")</f>
      </c>
      <c r="CD639">
        <f>IF($CJ639&gt;=36,INDEX($AS:$AS,$CI639+36),"")</f>
      </c>
      <c r="CE639">
        <f>IF($CJ639&gt;=37,INDEX($AS:$AS,$CI639+37),"")</f>
      </c>
      <c r="CF639">
        <f>IF($CJ639&gt;=38,INDEX($AS:$AS,$CI639+38),"")</f>
      </c>
      <c r="CG639">
        <f>IF($CJ639&gt;=39,INDEX($AS:$AS,$CI639+39),"")</f>
      </c>
      <c r="CH639">
        <f>IF($CJ639&gt;=40,INDEX($AS:$AS,$CI639+40),"")</f>
      </c>
      <c r="CI639">
        <f>IFERROR(MATCH($AR639,$AS$2:$AS$133,0)+1,0)</f>
      </c>
      <c r="CJ639">
        <f>IFERROR(INDEX($AT$2:$AT$133,MATCH($AR639,$AS$2:$AS$133,0)),0)</f>
      </c>
      <c r="CK639">
        <f>IFERROR(LEFT($O639,FIND(" - ",$O639)-1),$O639)</f>
      </c>
      <c r="CL639" t="s">
        <v>255</v>
      </c>
      <c r="CN639">
        <f>IF($DI639&gt;=1,INDEX($CL:$CL,$DH639+1),"")</f>
      </c>
      <c r="CO639">
        <f>IF($DI639&gt;=2,INDEX($CL:$CL,$DH639+2),"")</f>
      </c>
      <c r="CP639">
        <f>IF($DI639&gt;=3,INDEX($CL:$CL,$DH639+3),"")</f>
      </c>
      <c r="CQ639">
        <f>IF($DI639&gt;=4,INDEX($CL:$CL,$DH639+4),"")</f>
      </c>
      <c r="CR639">
        <f>IF($DI639&gt;=5,INDEX($CL:$CL,$DH639+5),"")</f>
      </c>
      <c r="CS639">
        <f>IF($DI639&gt;=6,INDEX($CL:$CL,$DH639+6),"")</f>
      </c>
      <c r="CT639">
        <f>IF($DI639&gt;=7,INDEX($CL:$CL,$DH639+7),"")</f>
      </c>
      <c r="CU639">
        <f>IF($DI639&gt;=8,INDEX($CL:$CL,$DH639+8),"")</f>
      </c>
      <c r="CV639">
        <f>IF($DI639&gt;=9,INDEX($CL:$CL,$DH639+9),"")</f>
      </c>
      <c r="CW639">
        <f>IF($DI639&gt;=10,INDEX($CL:$CL,$DH639+10),"")</f>
      </c>
      <c r="CX639">
        <f>IF($DI639&gt;=11,INDEX($CL:$CL,$DH639+11),"")</f>
      </c>
      <c r="CY639">
        <f>IF($DI639&gt;=12,INDEX($CL:$CL,$DH639+12),"")</f>
      </c>
      <c r="CZ639">
        <f>IF($DI639&gt;=13,INDEX($CL:$CL,$DH639+13),"")</f>
      </c>
      <c r="DA639">
        <f>IF($DI639&gt;=14,INDEX($CL:$CL,$DH639+14),"")</f>
      </c>
      <c r="DB639">
        <f>IF($DI639&gt;=15,INDEX($CL:$CL,$DH639+15),"")</f>
      </c>
      <c r="DC639">
        <f>IF($DI639&gt;=16,INDEX($CL:$CL,$DH639+16),"")</f>
      </c>
      <c r="DD639">
        <f>IF($DI639&gt;=17,INDEX($CL:$CL,$DH639+17),"")</f>
      </c>
      <c r="DE639">
        <f>IF($DI639&gt;=18,INDEX($CL:$CL,$DH639+18),"")</f>
      </c>
      <c r="DF639">
        <f>IF($DI639&gt;=19,INDEX($CL:$CL,$DH639+19),"")</f>
      </c>
      <c r="DG639">
        <f>IF($DI639&gt;=20,INDEX($CL:$CL,$DH639+20),"")</f>
      </c>
      <c r="DH639">
        <f>IFERROR(MATCH($CK639,$CL$2:$CL$1558,0)+1,0)</f>
      </c>
      <c r="DI639">
        <f>IFERROR(INDEX($CM$2:$CM$1558,MATCH($CK639,$CL$2:$CL$1558,0)),0)</f>
      </c>
      <c r="DJ639">
        <f>IFERROR(INDEX($AQ:$AQ,MATCH($K639,$AP:$AP,0))&amp;"","")</f>
      </c>
      <c r="DN639">
        <f>IF($GQ639&gt;=1,INDEX($DK:$DK,$GP639+1),"")</f>
      </c>
      <c r="DO639">
        <f>IF($GQ639&gt;=2,INDEX($DK:$DK,$GP639+2),"")</f>
      </c>
      <c r="DP639">
        <f>IF($GQ639&gt;=3,INDEX($DK:$DK,$GP639+3),"")</f>
      </c>
      <c r="DQ639">
        <f>IF($GQ639&gt;=4,INDEX($DK:$DK,$GP639+4),"")</f>
      </c>
      <c r="DR639">
        <f>IF($GQ639&gt;=5,INDEX($DK:$DK,$GP639+5),"")</f>
      </c>
      <c r="DS639">
        <f>IF($GQ639&gt;=6,INDEX($DK:$DK,$GP639+6),"")</f>
      </c>
      <c r="DT639">
        <f>IF($GQ639&gt;=7,INDEX($DK:$DK,$GP639+7),"")</f>
      </c>
      <c r="DU639">
        <f>IF($GQ639&gt;=8,INDEX($DK:$DK,$GP639+8),"")</f>
      </c>
      <c r="DV639">
        <f>IF($GQ639&gt;=9,INDEX($DK:$DK,$GP639+9),"")</f>
      </c>
      <c r="DW639">
        <f>IF($GQ639&gt;=10,INDEX($DK:$DK,$GP639+10),"")</f>
      </c>
      <c r="DX639">
        <f>IF($GQ639&gt;=11,INDEX($DK:$DK,$GP639+11),"")</f>
      </c>
      <c r="DY639">
        <f>IF($GQ639&gt;=12,INDEX($DK:$DK,$GP639+12),"")</f>
      </c>
      <c r="DZ639">
        <f>IF($GQ639&gt;=13,INDEX($DK:$DK,$GP639+13),"")</f>
      </c>
      <c r="EA639">
        <f>IF($GQ639&gt;=14,INDEX($DK:$DK,$GP639+14),"")</f>
      </c>
      <c r="EB639">
        <f>IF($GQ639&gt;=15,INDEX($DK:$DK,$GP639+15),"")</f>
      </c>
      <c r="EC639">
        <f>IF($GQ639&gt;=16,INDEX($DK:$DK,$GP639+16),"")</f>
      </c>
      <c r="ED639">
        <f>IF($GQ639&gt;=17,INDEX($DK:$DK,$GP639+17),"")</f>
      </c>
      <c r="EE639">
        <f>IF($GQ639&gt;=18,INDEX($DK:$DK,$GP639+18),"")</f>
      </c>
      <c r="EF639">
        <f>IF($GQ639&gt;=19,INDEX($DK:$DK,$GP639+19),"")</f>
      </c>
      <c r="EG639">
        <f>IF($GQ639&gt;=20,INDEX($DK:$DK,$GP639+20),"")</f>
      </c>
      <c r="EH639">
        <f>IF($GQ639&gt;=21,INDEX($DK:$DK,$GP639+21),"")</f>
      </c>
      <c r="EI639">
        <f>IF($GQ639&gt;=22,INDEX($DK:$DK,$GP639+22),"")</f>
      </c>
      <c r="EJ639">
        <f>IF($GQ639&gt;=23,INDEX($DK:$DK,$GP639+23),"")</f>
      </c>
      <c r="EK639">
        <f>IF($GQ639&gt;=24,INDEX($DK:$DK,$GP639+24),"")</f>
      </c>
      <c r="EL639">
        <f>IF($GQ639&gt;=25,INDEX($DK:$DK,$GP639+25),"")</f>
      </c>
      <c r="EM639">
        <f>IF($GQ639&gt;=26,INDEX($DK:$DK,$GP639+26),"")</f>
      </c>
      <c r="EN639">
        <f>IF($GQ639&gt;=27,INDEX($DK:$DK,$GP639+27),"")</f>
      </c>
      <c r="EO639">
        <f>IF($GQ639&gt;=28,INDEX($DK:$DK,$GP639+28),"")</f>
      </c>
      <c r="EP639">
        <f>IF($GQ639&gt;=29,INDEX($DK:$DK,$GP639+29),"")</f>
      </c>
      <c r="EQ639">
        <f>IF($GQ639&gt;=30,INDEX($DK:$DK,$GP639+30),"")</f>
      </c>
      <c r="ER639">
        <f>IF($GQ639&gt;=31,INDEX($DK:$DK,$GP639+31),"")</f>
      </c>
      <c r="ES639">
        <f>IF($GQ639&gt;=32,INDEX($DK:$DK,$GP639+32),"")</f>
      </c>
      <c r="ET639">
        <f>IF($GQ639&gt;=33,INDEX($DK:$DK,$GP639+33),"")</f>
      </c>
      <c r="EU639">
        <f>IF($GQ639&gt;=34,INDEX($DK:$DK,$GP639+34),"")</f>
      </c>
      <c r="EV639">
        <f>IF($GQ639&gt;=35,INDEX($DK:$DK,$GP639+35),"")</f>
      </c>
      <c r="EW639">
        <f>IF($GQ639&gt;=36,INDEX($DK:$DK,$GP639+36),"")</f>
      </c>
      <c r="EX639">
        <f>IF($GQ639&gt;=37,INDEX($DK:$DK,$GP639+37),"")</f>
      </c>
      <c r="EY639">
        <f>IF($GQ639&gt;=38,INDEX($DK:$DK,$GP639+38),"")</f>
      </c>
      <c r="EZ639">
        <f>IF($GQ639&gt;=39,INDEX($DK:$DK,$GP639+39),"")</f>
      </c>
      <c r="FA639">
        <f>IF($GQ639&gt;=40,INDEX($DK:$DK,$GP639+40),"")</f>
      </c>
      <c r="FB639">
        <f>IF($GQ639&gt;=1,INDEX($DL:$DL,$GP639+1),"")</f>
      </c>
      <c r="FC639">
        <f>IF($GQ639&gt;=2,INDEX($DL:$DL,$GP639+2),"")</f>
      </c>
      <c r="FD639">
        <f>IF($GQ639&gt;=3,INDEX($DL:$DL,$GP639+3),"")</f>
      </c>
      <c r="FE639">
        <f>IF($GQ639&gt;=4,INDEX($DL:$DL,$GP639+4),"")</f>
      </c>
      <c r="FF639">
        <f>IF($GQ639&gt;=5,INDEX($DL:$DL,$GP639+5),"")</f>
      </c>
      <c r="FG639">
        <f>IF($GQ639&gt;=6,INDEX($DL:$DL,$GP639+6),"")</f>
      </c>
      <c r="FH639">
        <f>IF($GQ639&gt;=7,INDEX($DL:$DL,$GP639+7),"")</f>
      </c>
      <c r="FI639">
        <f>IF($GQ639&gt;=8,INDEX($DL:$DL,$GP639+8),"")</f>
      </c>
      <c r="FJ639">
        <f>IF($GQ639&gt;=9,INDEX($DL:$DL,$GP639+9),"")</f>
      </c>
      <c r="FK639">
        <f>IF($GQ639&gt;=10,INDEX($DL:$DL,$GP639+10),"")</f>
      </c>
      <c r="FL639">
        <f>IF($GQ639&gt;=11,INDEX($DL:$DL,$GP639+11),"")</f>
      </c>
      <c r="FM639">
        <f>IF($GQ639&gt;=12,INDEX($DL:$DL,$GP639+12),"")</f>
      </c>
      <c r="FN639">
        <f>IF($GQ639&gt;=13,INDEX($DL:$DL,$GP639+13),"")</f>
      </c>
      <c r="FO639">
        <f>IF($GQ639&gt;=14,INDEX($DL:$DL,$GP639+14),"")</f>
      </c>
      <c r="FP639">
        <f>IF($GQ639&gt;=15,INDEX($DL:$DL,$GP639+15),"")</f>
      </c>
      <c r="FQ639">
        <f>IF($GQ639&gt;=16,INDEX($DL:$DL,$GP639+16),"")</f>
      </c>
      <c r="FR639">
        <f>IF($GQ639&gt;=17,INDEX($DL:$DL,$GP639+17),"")</f>
      </c>
      <c r="FS639">
        <f>IF($GQ639&gt;=18,INDEX($DL:$DL,$GP639+18),"")</f>
      </c>
      <c r="FT639">
        <f>IF($GQ639&gt;=19,INDEX($DL:$DL,$GP639+19),"")</f>
      </c>
      <c r="FU639">
        <f>IF($GQ639&gt;=20,INDEX($DL:$DL,$GP639+20),"")</f>
      </c>
      <c r="FV639">
        <f>IF($GQ639&gt;=21,INDEX($DL:$DL,$GP639+21),"")</f>
      </c>
      <c r="FW639">
        <f>IF($GQ639&gt;=22,INDEX($DL:$DL,$GP639+22),"")</f>
      </c>
      <c r="FX639">
        <f>IF($GQ639&gt;=23,INDEX($DL:$DL,$GP639+23),"")</f>
      </c>
      <c r="FY639">
        <f>IF($GQ639&gt;=24,INDEX($DL:$DL,$GP639+24),"")</f>
      </c>
      <c r="FZ639">
        <f>IF($GQ639&gt;=25,INDEX($DL:$DL,$GP639+25),"")</f>
      </c>
      <c r="GA639">
        <f>IF($GQ639&gt;=26,INDEX($DL:$DL,$GP639+26),"")</f>
      </c>
      <c r="GB639">
        <f>IF($GQ639&gt;=27,INDEX($DL:$DL,$GP639+27),"")</f>
      </c>
      <c r="GC639">
        <f>IF($GQ639&gt;=28,INDEX($DL:$DL,$GP639+28),"")</f>
      </c>
      <c r="GD639">
        <f>IF($GQ639&gt;=29,INDEX($DL:$DL,$GP639+29),"")</f>
      </c>
      <c r="GE639">
        <f>IF($GQ639&gt;=30,INDEX($DL:$DL,$GP639+30),"")</f>
      </c>
      <c r="GF639">
        <f>IF($GQ639&gt;=31,INDEX($DL:$DL,$GP639+31),"")</f>
      </c>
      <c r="GG639">
        <f>IF($GQ639&gt;=32,INDEX($DL:$DL,$GP639+32),"")</f>
      </c>
      <c r="GH639">
        <f>IF($GQ639&gt;=33,INDEX($DL:$DL,$GP639+33),"")</f>
      </c>
      <c r="GI639">
        <f>IF($GQ639&gt;=34,INDEX($DL:$DL,$GP639+34),"")</f>
      </c>
      <c r="GJ639">
        <f>IF($GQ639&gt;=35,INDEX($DL:$DL,$GP639+35),"")</f>
      </c>
      <c r="GK639">
        <f>IF($GQ639&gt;=36,INDEX($DL:$DL,$GP639+36),"")</f>
      </c>
      <c r="GL639">
        <f>IF($GQ639&gt;=37,INDEX($DL:$DL,$GP639+37),"")</f>
      </c>
      <c r="GM639">
        <f>IF($GQ639&gt;=38,INDEX($DL:$DL,$GP639+38),"")</f>
      </c>
      <c r="GN639">
        <f>IF($GQ639&gt;=39,INDEX($DL:$DL,$GP639+39),"")</f>
      </c>
      <c r="GO639">
        <f>IF($GQ639&gt;=40,INDEX($DL:$DL,$GP639+40),"")</f>
      </c>
      <c r="GP639">
        <f>IFERROR(MATCH($DJ639,$DK$2:$DK$148,0)+1,0)</f>
      </c>
      <c r="GQ639">
        <f>IFERROR(INDEX($DM$2:$DM$148,MATCH($DJ639,$DK$2:$DK$148,0)),0)</f>
      </c>
      <c r="GR639">
        <f>IFERROR(MATCH($L639,$DN$639:$FA$639,0),0)</f>
      </c>
      <c r="GS639">
        <f>IF($GR639&gt;0,INDEX($FB$639:$GO$639,$GR639),"")</f>
      </c>
      <c r="GV639">
        <f>IF($JE639&gt;=1,INDEX($GT:$GT,$JD639+1),"")</f>
      </c>
      <c r="GW639">
        <f>IF($JE639&gt;=2,INDEX($GT:$GT,$JD639+2),"")</f>
      </c>
      <c r="GX639">
        <f>IF($JE639&gt;=3,INDEX($GT:$GT,$JD639+3),"")</f>
      </c>
      <c r="GY639">
        <f>IF($JE639&gt;=4,INDEX($GT:$GT,$JD639+4),"")</f>
      </c>
      <c r="GZ639">
        <f>IF($JE639&gt;=5,INDEX($GT:$GT,$JD639+5),"")</f>
      </c>
      <c r="HA639">
        <f>IF($JE639&gt;=6,INDEX($GT:$GT,$JD639+6),"")</f>
      </c>
      <c r="HB639">
        <f>IF($JE639&gt;=7,INDEX($GT:$GT,$JD639+7),"")</f>
      </c>
      <c r="HC639">
        <f>IF($JE639&gt;=8,INDEX($GT:$GT,$JD639+8),"")</f>
      </c>
      <c r="HD639">
        <f>IF($JE639&gt;=9,INDEX($GT:$GT,$JD639+9),"")</f>
      </c>
      <c r="HE639">
        <f>IF($JE639&gt;=10,INDEX($GT:$GT,$JD639+10),"")</f>
      </c>
      <c r="HF639">
        <f>IF($JE639&gt;=11,INDEX($GT:$GT,$JD639+11),"")</f>
      </c>
      <c r="HG639">
        <f>IF($JE639&gt;=12,INDEX($GT:$GT,$JD639+12),"")</f>
      </c>
      <c r="HH639">
        <f>IF($JE639&gt;=13,INDEX($GT:$GT,$JD639+13),"")</f>
      </c>
      <c r="HI639">
        <f>IF($JE639&gt;=14,INDEX($GT:$GT,$JD639+14),"")</f>
      </c>
      <c r="HJ639">
        <f>IF($JE639&gt;=15,INDEX($GT:$GT,$JD639+15),"")</f>
      </c>
      <c r="HK639">
        <f>IF($JE639&gt;=16,INDEX($GT:$GT,$JD639+16),"")</f>
      </c>
      <c r="HL639">
        <f>IF($JE639&gt;=17,INDEX($GT:$GT,$JD639+17),"")</f>
      </c>
      <c r="HM639">
        <f>IF($JE639&gt;=18,INDEX($GT:$GT,$JD639+18),"")</f>
      </c>
      <c r="HN639">
        <f>IF($JE639&gt;=19,INDEX($GT:$GT,$JD639+19),"")</f>
      </c>
      <c r="HO639">
        <f>IF($JE639&gt;=20,INDEX($GT:$GT,$JD639+20),"")</f>
      </c>
      <c r="HP639">
        <f>IF($JE639&gt;=21,INDEX($GT:$GT,$JD639+21),"")</f>
      </c>
      <c r="HQ639">
        <f>IF($JE639&gt;=22,INDEX($GT:$GT,$JD639+22),"")</f>
      </c>
      <c r="HR639">
        <f>IF($JE639&gt;=23,INDEX($GT:$GT,$JD639+23),"")</f>
      </c>
      <c r="HS639">
        <f>IF($JE639&gt;=24,INDEX($GT:$GT,$JD639+24),"")</f>
      </c>
      <c r="HT639">
        <f>IF($JE639&gt;=25,INDEX($GT:$GT,$JD639+25),"")</f>
      </c>
      <c r="HU639">
        <f>IF($JE639&gt;=26,INDEX($GT:$GT,$JD639+26),"")</f>
      </c>
      <c r="HV639">
        <f>IF($JE639&gt;=27,INDEX($GT:$GT,$JD639+27),"")</f>
      </c>
      <c r="HW639">
        <f>IF($JE639&gt;=28,INDEX($GT:$GT,$JD639+28),"")</f>
      </c>
      <c r="HX639">
        <f>IF($JE639&gt;=29,INDEX($GT:$GT,$JD639+29),"")</f>
      </c>
      <c r="HY639">
        <f>IF($JE639&gt;=30,INDEX($GT:$GT,$JD639+30),"")</f>
      </c>
      <c r="HZ639">
        <f>IF($JE639&gt;=31,INDEX($GT:$GT,$JD639+31),"")</f>
      </c>
      <c r="IA639">
        <f>IF($JE639&gt;=32,INDEX($GT:$GT,$JD639+32),"")</f>
      </c>
      <c r="IB639">
        <f>IF($JE639&gt;=33,INDEX($GT:$GT,$JD639+33),"")</f>
      </c>
      <c r="IC639">
        <f>IF($JE639&gt;=34,INDEX($GT:$GT,$JD639+34),"")</f>
      </c>
      <c r="ID639">
        <f>IF($JE639&gt;=35,INDEX($GT:$GT,$JD639+35),"")</f>
      </c>
      <c r="IE639">
        <f>IF($JE639&gt;=36,INDEX($GT:$GT,$JD639+36),"")</f>
      </c>
      <c r="IF639">
        <f>IF($JE639&gt;=37,INDEX($GT:$GT,$JD639+37),"")</f>
      </c>
      <c r="IG639">
        <f>IF($JE639&gt;=38,INDEX($GT:$GT,$JD639+38),"")</f>
      </c>
      <c r="IH639">
        <f>IF($JE639&gt;=39,INDEX($GT:$GT,$JD639+39),"")</f>
      </c>
      <c r="II639">
        <f>IF($JE639&gt;=40,INDEX($GT:$GT,$JD639+40),"")</f>
      </c>
      <c r="IJ639">
        <f>IF($JE639&gt;=41,INDEX($GT:$GT,$JD639+41),"")</f>
      </c>
      <c r="IK639">
        <f>IF($JE639&gt;=42,INDEX($GT:$GT,$JD639+42),"")</f>
      </c>
      <c r="IL639">
        <f>IF($JE639&gt;=43,INDEX($GT:$GT,$JD639+43),"")</f>
      </c>
      <c r="IM639">
        <f>IF($JE639&gt;=44,INDEX($GT:$GT,$JD639+44),"")</f>
      </c>
      <c r="IN639">
        <f>IF($JE639&gt;=45,INDEX($GT:$GT,$JD639+45),"")</f>
      </c>
      <c r="IO639">
        <f>IF($JE639&gt;=46,INDEX($GT:$GT,$JD639+46),"")</f>
      </c>
      <c r="IP639">
        <f>IF($JE639&gt;=47,INDEX($GT:$GT,$JD639+47),"")</f>
      </c>
      <c r="IQ639">
        <f>IF($JE639&gt;=48,INDEX($GT:$GT,$JD639+48),"")</f>
      </c>
      <c r="IR639">
        <f>IF($JE639&gt;=49,INDEX($GT:$GT,$JD639+49),"")</f>
      </c>
      <c r="IS639">
        <f>IF($JE639&gt;=50,INDEX($GT:$GT,$JD639+50),"")</f>
      </c>
      <c r="IT639">
        <f>IF($JE639&gt;=51,INDEX($GT:$GT,$JD639+51),"")</f>
      </c>
      <c r="IU639">
        <f>IF($JE639&gt;=52,INDEX($GT:$GT,$JD639+52),"")</f>
      </c>
      <c r="IV639">
        <f>IF($JE639&gt;=53,INDEX($GT:$GT,$JD639+53),"")</f>
      </c>
      <c r="IW639">
        <f>IF($JE639&gt;=54,INDEX($GT:$GT,$JD639+54),"")</f>
      </c>
      <c r="IX639">
        <f>IF($JE639&gt;=55,INDEX($GT:$GT,$JD639+55),"")</f>
      </c>
      <c r="IY639">
        <f>IF($JE639&gt;=56,INDEX($GT:$GT,$JD639+56),"")</f>
      </c>
      <c r="IZ639">
        <f>IF($JE639&gt;=57,INDEX($GT:$GT,$JD639+57),"")</f>
      </c>
      <c r="JA639">
        <f>IF($JE639&gt;=58,INDEX($GT:$GT,$JD639+58),"")</f>
      </c>
      <c r="JB639">
        <f>IF($JE639&gt;=59,INDEX($GT:$GT,$JD639+59),"")</f>
      </c>
      <c r="JC639">
        <f>IF($JE639&gt;=60,INDEX($GT:$GT,$JD639+60),"")</f>
      </c>
      <c r="JD639">
        <f>IFERROR(MATCH($GS639,$GT$2:$GT$322,0)+1,0)</f>
      </c>
      <c r="JE639">
        <f>IFERROR(INDEX($GU$2:$GU$322,MATCH($GS639,$GT$2:$GT$322,0)),0)</f>
      </c>
      <c r="JF639" t="s">
        <v>28</v>
      </c>
      <c r="JG639" t="s">
        <v>28</v>
      </c>
    </row>
    <row r="640" spans="1:267" x14ac:dyDescent="0.25">
      <c r="J640" s="1"/>
      <c r="K640" s="1"/>
      <c r="L640" s="1"/>
      <c r="M640" s="1"/>
      <c r="N640" s="1">
        <f>IFERROR(IF(FIND(" - ",$J640)&gt;0,MID($J640,FIND(" - ",$J640)+3,LEN($J640)),""),"")</f>
      </c>
      <c r="P640" s="1"/>
      <c r="S640" t="s">
        <v>28</v>
      </c>
      <c r="U640">
        <f>IF(OR($S640="",$T640=""),"",IFERROR($S640/$T640,0))</f>
      </c>
      <c r="V640">
        <f>IF($S640="","",
IF($K640="","",
IF(ISNUMBER(SEARCH("exempt",LOWER($K640))),0,
$S640*(VALUE(SUBSTITUTE($K640,"%",""))/100))))</f>
      </c>
      <c r="AB640">
        <f>IF($S640="","",
SUM($S640,$V640,$Z640,$W640,$Y640)-
IF($AA640="",0,VALUE($AA640)))</f>
      </c>
      <c r="AJ640" t="s">
        <v>1356</v>
      </c>
      <c r="AR640">
        <f>IFERROR(LEFT($J640,FIND(" - ",$J640)-1),$J640)</f>
      </c>
      <c r="AU640">
        <f>IF($CJ640&gt;=1,INDEX($AS:$AS,$CI640+1),"")</f>
      </c>
      <c r="AV640">
        <f>IF($CJ640&gt;=2,INDEX($AS:$AS,$CI640+2),"")</f>
      </c>
      <c r="AW640">
        <f>IF($CJ640&gt;=3,INDEX($AS:$AS,$CI640+3),"")</f>
      </c>
      <c r="AX640">
        <f>IF($CJ640&gt;=4,INDEX($AS:$AS,$CI640+4),"")</f>
      </c>
      <c r="AY640">
        <f>IF($CJ640&gt;=5,INDEX($AS:$AS,$CI640+5),"")</f>
      </c>
      <c r="AZ640">
        <f>IF($CJ640&gt;=6,INDEX($AS:$AS,$CI640+6),"")</f>
      </c>
      <c r="BA640">
        <f>IF($CJ640&gt;=7,INDEX($AS:$AS,$CI640+7),"")</f>
      </c>
      <c r="BB640">
        <f>IF($CJ640&gt;=8,INDEX($AS:$AS,$CI640+8),"")</f>
      </c>
      <c r="BC640">
        <f>IF($CJ640&gt;=9,INDEX($AS:$AS,$CI640+9),"")</f>
      </c>
      <c r="BD640">
        <f>IF($CJ640&gt;=10,INDEX($AS:$AS,$CI640+10),"")</f>
      </c>
      <c r="BE640">
        <f>IF($CJ640&gt;=11,INDEX($AS:$AS,$CI640+11),"")</f>
      </c>
      <c r="BF640">
        <f>IF($CJ640&gt;=12,INDEX($AS:$AS,$CI640+12),"")</f>
      </c>
      <c r="BG640">
        <f>IF($CJ640&gt;=13,INDEX($AS:$AS,$CI640+13),"")</f>
      </c>
      <c r="BH640">
        <f>IF($CJ640&gt;=14,INDEX($AS:$AS,$CI640+14),"")</f>
      </c>
      <c r="BI640">
        <f>IF($CJ640&gt;=15,INDEX($AS:$AS,$CI640+15),"")</f>
      </c>
      <c r="BJ640">
        <f>IF($CJ640&gt;=16,INDEX($AS:$AS,$CI640+16),"")</f>
      </c>
      <c r="BK640">
        <f>IF($CJ640&gt;=17,INDEX($AS:$AS,$CI640+17),"")</f>
      </c>
      <c r="BL640">
        <f>IF($CJ640&gt;=18,INDEX($AS:$AS,$CI640+18),"")</f>
      </c>
      <c r="BM640">
        <f>IF($CJ640&gt;=19,INDEX($AS:$AS,$CI640+19),"")</f>
      </c>
      <c r="BN640">
        <f>IF($CJ640&gt;=20,INDEX($AS:$AS,$CI640+20),"")</f>
      </c>
      <c r="BO640">
        <f>IF($CJ640&gt;=21,INDEX($AS:$AS,$CI640+21),"")</f>
      </c>
      <c r="BP640">
        <f>IF($CJ640&gt;=22,INDEX($AS:$AS,$CI640+22),"")</f>
      </c>
      <c r="BQ640">
        <f>IF($CJ640&gt;=23,INDEX($AS:$AS,$CI640+23),"")</f>
      </c>
      <c r="BR640">
        <f>IF($CJ640&gt;=24,INDEX($AS:$AS,$CI640+24),"")</f>
      </c>
      <c r="BS640">
        <f>IF($CJ640&gt;=25,INDEX($AS:$AS,$CI640+25),"")</f>
      </c>
      <c r="BT640">
        <f>IF($CJ640&gt;=26,INDEX($AS:$AS,$CI640+26),"")</f>
      </c>
      <c r="BU640">
        <f>IF($CJ640&gt;=27,INDEX($AS:$AS,$CI640+27),"")</f>
      </c>
      <c r="BV640">
        <f>IF($CJ640&gt;=28,INDEX($AS:$AS,$CI640+28),"")</f>
      </c>
      <c r="BW640">
        <f>IF($CJ640&gt;=29,INDEX($AS:$AS,$CI640+29),"")</f>
      </c>
      <c r="BX640">
        <f>IF($CJ640&gt;=30,INDEX($AS:$AS,$CI640+30),"")</f>
      </c>
      <c r="BY640">
        <f>IF($CJ640&gt;=31,INDEX($AS:$AS,$CI640+31),"")</f>
      </c>
      <c r="BZ640">
        <f>IF($CJ640&gt;=32,INDEX($AS:$AS,$CI640+32),"")</f>
      </c>
      <c r="CA640">
        <f>IF($CJ640&gt;=33,INDEX($AS:$AS,$CI640+33),"")</f>
      </c>
      <c r="CB640">
        <f>IF($CJ640&gt;=34,INDEX($AS:$AS,$CI640+34),"")</f>
      </c>
      <c r="CC640">
        <f>IF($CJ640&gt;=35,INDEX($AS:$AS,$CI640+35),"")</f>
      </c>
      <c r="CD640">
        <f>IF($CJ640&gt;=36,INDEX($AS:$AS,$CI640+36),"")</f>
      </c>
      <c r="CE640">
        <f>IF($CJ640&gt;=37,INDEX($AS:$AS,$CI640+37),"")</f>
      </c>
      <c r="CF640">
        <f>IF($CJ640&gt;=38,INDEX($AS:$AS,$CI640+38),"")</f>
      </c>
      <c r="CG640">
        <f>IF($CJ640&gt;=39,INDEX($AS:$AS,$CI640+39),"")</f>
      </c>
      <c r="CH640">
        <f>IF($CJ640&gt;=40,INDEX($AS:$AS,$CI640+40),"")</f>
      </c>
      <c r="CI640">
        <f>IFERROR(MATCH($AR640,$AS$2:$AS$133,0)+1,0)</f>
      </c>
      <c r="CJ640">
        <f>IFERROR(INDEX($AT$2:$AT$133,MATCH($AR640,$AS$2:$AS$133,0)),0)</f>
      </c>
      <c r="CK640">
        <f>IFERROR(LEFT($O640,FIND(" - ",$O640)-1),$O640)</f>
      </c>
      <c r="CL640" t="s">
        <v>1357</v>
      </c>
      <c r="CM640">
        <v>1</v>
      </c>
      <c r="CN640">
        <f>IF($DI640&gt;=1,INDEX($CL:$CL,$DH640+1),"")</f>
      </c>
      <c r="CO640">
        <f>IF($DI640&gt;=2,INDEX($CL:$CL,$DH640+2),"")</f>
      </c>
      <c r="CP640">
        <f>IF($DI640&gt;=3,INDEX($CL:$CL,$DH640+3),"")</f>
      </c>
      <c r="CQ640">
        <f>IF($DI640&gt;=4,INDEX($CL:$CL,$DH640+4),"")</f>
      </c>
      <c r="CR640">
        <f>IF($DI640&gt;=5,INDEX($CL:$CL,$DH640+5),"")</f>
      </c>
      <c r="CS640">
        <f>IF($DI640&gt;=6,INDEX($CL:$CL,$DH640+6),"")</f>
      </c>
      <c r="CT640">
        <f>IF($DI640&gt;=7,INDEX($CL:$CL,$DH640+7),"")</f>
      </c>
      <c r="CU640">
        <f>IF($DI640&gt;=8,INDEX($CL:$CL,$DH640+8),"")</f>
      </c>
      <c r="CV640">
        <f>IF($DI640&gt;=9,INDEX($CL:$CL,$DH640+9),"")</f>
      </c>
      <c r="CW640">
        <f>IF($DI640&gt;=10,INDEX($CL:$CL,$DH640+10),"")</f>
      </c>
      <c r="CX640">
        <f>IF($DI640&gt;=11,INDEX($CL:$CL,$DH640+11),"")</f>
      </c>
      <c r="CY640">
        <f>IF($DI640&gt;=12,INDEX($CL:$CL,$DH640+12),"")</f>
      </c>
      <c r="CZ640">
        <f>IF($DI640&gt;=13,INDEX($CL:$CL,$DH640+13),"")</f>
      </c>
      <c r="DA640">
        <f>IF($DI640&gt;=14,INDEX($CL:$CL,$DH640+14),"")</f>
      </c>
      <c r="DB640">
        <f>IF($DI640&gt;=15,INDEX($CL:$CL,$DH640+15),"")</f>
      </c>
      <c r="DC640">
        <f>IF($DI640&gt;=16,INDEX($CL:$CL,$DH640+16),"")</f>
      </c>
      <c r="DD640">
        <f>IF($DI640&gt;=17,INDEX($CL:$CL,$DH640+17),"")</f>
      </c>
      <c r="DE640">
        <f>IF($DI640&gt;=18,INDEX($CL:$CL,$DH640+18),"")</f>
      </c>
      <c r="DF640">
        <f>IF($DI640&gt;=19,INDEX($CL:$CL,$DH640+19),"")</f>
      </c>
      <c r="DG640">
        <f>IF($DI640&gt;=20,INDEX($CL:$CL,$DH640+20),"")</f>
      </c>
      <c r="DH640">
        <f>IFERROR(MATCH($CK640,$CL$2:$CL$1558,0)+1,0)</f>
      </c>
      <c r="DI640">
        <f>IFERROR(INDEX($CM$2:$CM$1558,MATCH($CK640,$CL$2:$CL$1558,0)),0)</f>
      </c>
      <c r="DJ640">
        <f>IFERROR(INDEX($AQ:$AQ,MATCH($K640,$AP:$AP,0))&amp;"","")</f>
      </c>
      <c r="DN640">
        <f>IF($GQ640&gt;=1,INDEX($DK:$DK,$GP640+1),"")</f>
      </c>
      <c r="DO640">
        <f>IF($GQ640&gt;=2,INDEX($DK:$DK,$GP640+2),"")</f>
      </c>
      <c r="DP640">
        <f>IF($GQ640&gt;=3,INDEX($DK:$DK,$GP640+3),"")</f>
      </c>
      <c r="DQ640">
        <f>IF($GQ640&gt;=4,INDEX($DK:$DK,$GP640+4),"")</f>
      </c>
      <c r="DR640">
        <f>IF($GQ640&gt;=5,INDEX($DK:$DK,$GP640+5),"")</f>
      </c>
      <c r="DS640">
        <f>IF($GQ640&gt;=6,INDEX($DK:$DK,$GP640+6),"")</f>
      </c>
      <c r="DT640">
        <f>IF($GQ640&gt;=7,INDEX($DK:$DK,$GP640+7),"")</f>
      </c>
      <c r="DU640">
        <f>IF($GQ640&gt;=8,INDEX($DK:$DK,$GP640+8),"")</f>
      </c>
      <c r="DV640">
        <f>IF($GQ640&gt;=9,INDEX($DK:$DK,$GP640+9),"")</f>
      </c>
      <c r="DW640">
        <f>IF($GQ640&gt;=10,INDEX($DK:$DK,$GP640+10),"")</f>
      </c>
      <c r="DX640">
        <f>IF($GQ640&gt;=11,INDEX($DK:$DK,$GP640+11),"")</f>
      </c>
      <c r="DY640">
        <f>IF($GQ640&gt;=12,INDEX($DK:$DK,$GP640+12),"")</f>
      </c>
      <c r="DZ640">
        <f>IF($GQ640&gt;=13,INDEX($DK:$DK,$GP640+13),"")</f>
      </c>
      <c r="EA640">
        <f>IF($GQ640&gt;=14,INDEX($DK:$DK,$GP640+14),"")</f>
      </c>
      <c r="EB640">
        <f>IF($GQ640&gt;=15,INDEX($DK:$DK,$GP640+15),"")</f>
      </c>
      <c r="EC640">
        <f>IF($GQ640&gt;=16,INDEX($DK:$DK,$GP640+16),"")</f>
      </c>
      <c r="ED640">
        <f>IF($GQ640&gt;=17,INDEX($DK:$DK,$GP640+17),"")</f>
      </c>
      <c r="EE640">
        <f>IF($GQ640&gt;=18,INDEX($DK:$DK,$GP640+18),"")</f>
      </c>
      <c r="EF640">
        <f>IF($GQ640&gt;=19,INDEX($DK:$DK,$GP640+19),"")</f>
      </c>
      <c r="EG640">
        <f>IF($GQ640&gt;=20,INDEX($DK:$DK,$GP640+20),"")</f>
      </c>
      <c r="EH640">
        <f>IF($GQ640&gt;=21,INDEX($DK:$DK,$GP640+21),"")</f>
      </c>
      <c r="EI640">
        <f>IF($GQ640&gt;=22,INDEX($DK:$DK,$GP640+22),"")</f>
      </c>
      <c r="EJ640">
        <f>IF($GQ640&gt;=23,INDEX($DK:$DK,$GP640+23),"")</f>
      </c>
      <c r="EK640">
        <f>IF($GQ640&gt;=24,INDEX($DK:$DK,$GP640+24),"")</f>
      </c>
      <c r="EL640">
        <f>IF($GQ640&gt;=25,INDEX($DK:$DK,$GP640+25),"")</f>
      </c>
      <c r="EM640">
        <f>IF($GQ640&gt;=26,INDEX($DK:$DK,$GP640+26),"")</f>
      </c>
      <c r="EN640">
        <f>IF($GQ640&gt;=27,INDEX($DK:$DK,$GP640+27),"")</f>
      </c>
      <c r="EO640">
        <f>IF($GQ640&gt;=28,INDEX($DK:$DK,$GP640+28),"")</f>
      </c>
      <c r="EP640">
        <f>IF($GQ640&gt;=29,INDEX($DK:$DK,$GP640+29),"")</f>
      </c>
      <c r="EQ640">
        <f>IF($GQ640&gt;=30,INDEX($DK:$DK,$GP640+30),"")</f>
      </c>
      <c r="ER640">
        <f>IF($GQ640&gt;=31,INDEX($DK:$DK,$GP640+31),"")</f>
      </c>
      <c r="ES640">
        <f>IF($GQ640&gt;=32,INDEX($DK:$DK,$GP640+32),"")</f>
      </c>
      <c r="ET640">
        <f>IF($GQ640&gt;=33,INDEX($DK:$DK,$GP640+33),"")</f>
      </c>
      <c r="EU640">
        <f>IF($GQ640&gt;=34,INDEX($DK:$DK,$GP640+34),"")</f>
      </c>
      <c r="EV640">
        <f>IF($GQ640&gt;=35,INDEX($DK:$DK,$GP640+35),"")</f>
      </c>
      <c r="EW640">
        <f>IF($GQ640&gt;=36,INDEX($DK:$DK,$GP640+36),"")</f>
      </c>
      <c r="EX640">
        <f>IF($GQ640&gt;=37,INDEX($DK:$DK,$GP640+37),"")</f>
      </c>
      <c r="EY640">
        <f>IF($GQ640&gt;=38,INDEX($DK:$DK,$GP640+38),"")</f>
      </c>
      <c r="EZ640">
        <f>IF($GQ640&gt;=39,INDEX($DK:$DK,$GP640+39),"")</f>
      </c>
      <c r="FA640">
        <f>IF($GQ640&gt;=40,INDEX($DK:$DK,$GP640+40),"")</f>
      </c>
      <c r="FB640">
        <f>IF($GQ640&gt;=1,INDEX($DL:$DL,$GP640+1),"")</f>
      </c>
      <c r="FC640">
        <f>IF($GQ640&gt;=2,INDEX($DL:$DL,$GP640+2),"")</f>
      </c>
      <c r="FD640">
        <f>IF($GQ640&gt;=3,INDEX($DL:$DL,$GP640+3),"")</f>
      </c>
      <c r="FE640">
        <f>IF($GQ640&gt;=4,INDEX($DL:$DL,$GP640+4),"")</f>
      </c>
      <c r="FF640">
        <f>IF($GQ640&gt;=5,INDEX($DL:$DL,$GP640+5),"")</f>
      </c>
      <c r="FG640">
        <f>IF($GQ640&gt;=6,INDEX($DL:$DL,$GP640+6),"")</f>
      </c>
      <c r="FH640">
        <f>IF($GQ640&gt;=7,INDEX($DL:$DL,$GP640+7),"")</f>
      </c>
      <c r="FI640">
        <f>IF($GQ640&gt;=8,INDEX($DL:$DL,$GP640+8),"")</f>
      </c>
      <c r="FJ640">
        <f>IF($GQ640&gt;=9,INDEX($DL:$DL,$GP640+9),"")</f>
      </c>
      <c r="FK640">
        <f>IF($GQ640&gt;=10,INDEX($DL:$DL,$GP640+10),"")</f>
      </c>
      <c r="FL640">
        <f>IF($GQ640&gt;=11,INDEX($DL:$DL,$GP640+11),"")</f>
      </c>
      <c r="FM640">
        <f>IF($GQ640&gt;=12,INDEX($DL:$DL,$GP640+12),"")</f>
      </c>
      <c r="FN640">
        <f>IF($GQ640&gt;=13,INDEX($DL:$DL,$GP640+13),"")</f>
      </c>
      <c r="FO640">
        <f>IF($GQ640&gt;=14,INDEX($DL:$DL,$GP640+14),"")</f>
      </c>
      <c r="FP640">
        <f>IF($GQ640&gt;=15,INDEX($DL:$DL,$GP640+15),"")</f>
      </c>
      <c r="FQ640">
        <f>IF($GQ640&gt;=16,INDEX($DL:$DL,$GP640+16),"")</f>
      </c>
      <c r="FR640">
        <f>IF($GQ640&gt;=17,INDEX($DL:$DL,$GP640+17),"")</f>
      </c>
      <c r="FS640">
        <f>IF($GQ640&gt;=18,INDEX($DL:$DL,$GP640+18),"")</f>
      </c>
      <c r="FT640">
        <f>IF($GQ640&gt;=19,INDEX($DL:$DL,$GP640+19),"")</f>
      </c>
      <c r="FU640">
        <f>IF($GQ640&gt;=20,INDEX($DL:$DL,$GP640+20),"")</f>
      </c>
      <c r="FV640">
        <f>IF($GQ640&gt;=21,INDEX($DL:$DL,$GP640+21),"")</f>
      </c>
      <c r="FW640">
        <f>IF($GQ640&gt;=22,INDEX($DL:$DL,$GP640+22),"")</f>
      </c>
      <c r="FX640">
        <f>IF($GQ640&gt;=23,INDEX($DL:$DL,$GP640+23),"")</f>
      </c>
      <c r="FY640">
        <f>IF($GQ640&gt;=24,INDEX($DL:$DL,$GP640+24),"")</f>
      </c>
      <c r="FZ640">
        <f>IF($GQ640&gt;=25,INDEX($DL:$DL,$GP640+25),"")</f>
      </c>
      <c r="GA640">
        <f>IF($GQ640&gt;=26,INDEX($DL:$DL,$GP640+26),"")</f>
      </c>
      <c r="GB640">
        <f>IF($GQ640&gt;=27,INDEX($DL:$DL,$GP640+27),"")</f>
      </c>
      <c r="GC640">
        <f>IF($GQ640&gt;=28,INDEX($DL:$DL,$GP640+28),"")</f>
      </c>
      <c r="GD640">
        <f>IF($GQ640&gt;=29,INDEX($DL:$DL,$GP640+29),"")</f>
      </c>
      <c r="GE640">
        <f>IF($GQ640&gt;=30,INDEX($DL:$DL,$GP640+30),"")</f>
      </c>
      <c r="GF640">
        <f>IF($GQ640&gt;=31,INDEX($DL:$DL,$GP640+31),"")</f>
      </c>
      <c r="GG640">
        <f>IF($GQ640&gt;=32,INDEX($DL:$DL,$GP640+32),"")</f>
      </c>
      <c r="GH640">
        <f>IF($GQ640&gt;=33,INDEX($DL:$DL,$GP640+33),"")</f>
      </c>
      <c r="GI640">
        <f>IF($GQ640&gt;=34,INDEX($DL:$DL,$GP640+34),"")</f>
      </c>
      <c r="GJ640">
        <f>IF($GQ640&gt;=35,INDEX($DL:$DL,$GP640+35),"")</f>
      </c>
      <c r="GK640">
        <f>IF($GQ640&gt;=36,INDEX($DL:$DL,$GP640+36),"")</f>
      </c>
      <c r="GL640">
        <f>IF($GQ640&gt;=37,INDEX($DL:$DL,$GP640+37),"")</f>
      </c>
      <c r="GM640">
        <f>IF($GQ640&gt;=38,INDEX($DL:$DL,$GP640+38),"")</f>
      </c>
      <c r="GN640">
        <f>IF($GQ640&gt;=39,INDEX($DL:$DL,$GP640+39),"")</f>
      </c>
      <c r="GO640">
        <f>IF($GQ640&gt;=40,INDEX($DL:$DL,$GP640+40),"")</f>
      </c>
      <c r="GP640">
        <f>IFERROR(MATCH($DJ640,$DK$2:$DK$148,0)+1,0)</f>
      </c>
      <c r="GQ640">
        <f>IFERROR(INDEX($DM$2:$DM$148,MATCH($DJ640,$DK$2:$DK$148,0)),0)</f>
      </c>
      <c r="GR640">
        <f>IFERROR(MATCH($L640,$DN$640:$FA$640,0),0)</f>
      </c>
      <c r="GS640">
        <f>IF($GR640&gt;0,INDEX($FB$640:$GO$640,$GR640),"")</f>
      </c>
      <c r="GV640">
        <f>IF($JE640&gt;=1,INDEX($GT:$GT,$JD640+1),"")</f>
      </c>
      <c r="GW640">
        <f>IF($JE640&gt;=2,INDEX($GT:$GT,$JD640+2),"")</f>
      </c>
      <c r="GX640">
        <f>IF($JE640&gt;=3,INDEX($GT:$GT,$JD640+3),"")</f>
      </c>
      <c r="GY640">
        <f>IF($JE640&gt;=4,INDEX($GT:$GT,$JD640+4),"")</f>
      </c>
      <c r="GZ640">
        <f>IF($JE640&gt;=5,INDEX($GT:$GT,$JD640+5),"")</f>
      </c>
      <c r="HA640">
        <f>IF($JE640&gt;=6,INDEX($GT:$GT,$JD640+6),"")</f>
      </c>
      <c r="HB640">
        <f>IF($JE640&gt;=7,INDEX($GT:$GT,$JD640+7),"")</f>
      </c>
      <c r="HC640">
        <f>IF($JE640&gt;=8,INDEX($GT:$GT,$JD640+8),"")</f>
      </c>
      <c r="HD640">
        <f>IF($JE640&gt;=9,INDEX($GT:$GT,$JD640+9),"")</f>
      </c>
      <c r="HE640">
        <f>IF($JE640&gt;=10,INDEX($GT:$GT,$JD640+10),"")</f>
      </c>
      <c r="HF640">
        <f>IF($JE640&gt;=11,INDEX($GT:$GT,$JD640+11),"")</f>
      </c>
      <c r="HG640">
        <f>IF($JE640&gt;=12,INDEX($GT:$GT,$JD640+12),"")</f>
      </c>
      <c r="HH640">
        <f>IF($JE640&gt;=13,INDEX($GT:$GT,$JD640+13),"")</f>
      </c>
      <c r="HI640">
        <f>IF($JE640&gt;=14,INDEX($GT:$GT,$JD640+14),"")</f>
      </c>
      <c r="HJ640">
        <f>IF($JE640&gt;=15,INDEX($GT:$GT,$JD640+15),"")</f>
      </c>
      <c r="HK640">
        <f>IF($JE640&gt;=16,INDEX($GT:$GT,$JD640+16),"")</f>
      </c>
      <c r="HL640">
        <f>IF($JE640&gt;=17,INDEX($GT:$GT,$JD640+17),"")</f>
      </c>
      <c r="HM640">
        <f>IF($JE640&gt;=18,INDEX($GT:$GT,$JD640+18),"")</f>
      </c>
      <c r="HN640">
        <f>IF($JE640&gt;=19,INDEX($GT:$GT,$JD640+19),"")</f>
      </c>
      <c r="HO640">
        <f>IF($JE640&gt;=20,INDEX($GT:$GT,$JD640+20),"")</f>
      </c>
      <c r="HP640">
        <f>IF($JE640&gt;=21,INDEX($GT:$GT,$JD640+21),"")</f>
      </c>
      <c r="HQ640">
        <f>IF($JE640&gt;=22,INDEX($GT:$GT,$JD640+22),"")</f>
      </c>
      <c r="HR640">
        <f>IF($JE640&gt;=23,INDEX($GT:$GT,$JD640+23),"")</f>
      </c>
      <c r="HS640">
        <f>IF($JE640&gt;=24,INDEX($GT:$GT,$JD640+24),"")</f>
      </c>
      <c r="HT640">
        <f>IF($JE640&gt;=25,INDEX($GT:$GT,$JD640+25),"")</f>
      </c>
      <c r="HU640">
        <f>IF($JE640&gt;=26,INDEX($GT:$GT,$JD640+26),"")</f>
      </c>
      <c r="HV640">
        <f>IF($JE640&gt;=27,INDEX($GT:$GT,$JD640+27),"")</f>
      </c>
      <c r="HW640">
        <f>IF($JE640&gt;=28,INDEX($GT:$GT,$JD640+28),"")</f>
      </c>
      <c r="HX640">
        <f>IF($JE640&gt;=29,INDEX($GT:$GT,$JD640+29),"")</f>
      </c>
      <c r="HY640">
        <f>IF($JE640&gt;=30,INDEX($GT:$GT,$JD640+30),"")</f>
      </c>
      <c r="HZ640">
        <f>IF($JE640&gt;=31,INDEX($GT:$GT,$JD640+31),"")</f>
      </c>
      <c r="IA640">
        <f>IF($JE640&gt;=32,INDEX($GT:$GT,$JD640+32),"")</f>
      </c>
      <c r="IB640">
        <f>IF($JE640&gt;=33,INDEX($GT:$GT,$JD640+33),"")</f>
      </c>
      <c r="IC640">
        <f>IF($JE640&gt;=34,INDEX($GT:$GT,$JD640+34),"")</f>
      </c>
      <c r="ID640">
        <f>IF($JE640&gt;=35,INDEX($GT:$GT,$JD640+35),"")</f>
      </c>
      <c r="IE640">
        <f>IF($JE640&gt;=36,INDEX($GT:$GT,$JD640+36),"")</f>
      </c>
      <c r="IF640">
        <f>IF($JE640&gt;=37,INDEX($GT:$GT,$JD640+37),"")</f>
      </c>
      <c r="IG640">
        <f>IF($JE640&gt;=38,INDEX($GT:$GT,$JD640+38),"")</f>
      </c>
      <c r="IH640">
        <f>IF($JE640&gt;=39,INDEX($GT:$GT,$JD640+39),"")</f>
      </c>
      <c r="II640">
        <f>IF($JE640&gt;=40,INDEX($GT:$GT,$JD640+40),"")</f>
      </c>
      <c r="IJ640">
        <f>IF($JE640&gt;=41,INDEX($GT:$GT,$JD640+41),"")</f>
      </c>
      <c r="IK640">
        <f>IF($JE640&gt;=42,INDEX($GT:$GT,$JD640+42),"")</f>
      </c>
      <c r="IL640">
        <f>IF($JE640&gt;=43,INDEX($GT:$GT,$JD640+43),"")</f>
      </c>
      <c r="IM640">
        <f>IF($JE640&gt;=44,INDEX($GT:$GT,$JD640+44),"")</f>
      </c>
      <c r="IN640">
        <f>IF($JE640&gt;=45,INDEX($GT:$GT,$JD640+45),"")</f>
      </c>
      <c r="IO640">
        <f>IF($JE640&gt;=46,INDEX($GT:$GT,$JD640+46),"")</f>
      </c>
      <c r="IP640">
        <f>IF($JE640&gt;=47,INDEX($GT:$GT,$JD640+47),"")</f>
      </c>
      <c r="IQ640">
        <f>IF($JE640&gt;=48,INDEX($GT:$GT,$JD640+48),"")</f>
      </c>
      <c r="IR640">
        <f>IF($JE640&gt;=49,INDEX($GT:$GT,$JD640+49),"")</f>
      </c>
      <c r="IS640">
        <f>IF($JE640&gt;=50,INDEX($GT:$GT,$JD640+50),"")</f>
      </c>
      <c r="IT640">
        <f>IF($JE640&gt;=51,INDEX($GT:$GT,$JD640+51),"")</f>
      </c>
      <c r="IU640">
        <f>IF($JE640&gt;=52,INDEX($GT:$GT,$JD640+52),"")</f>
      </c>
      <c r="IV640">
        <f>IF($JE640&gt;=53,INDEX($GT:$GT,$JD640+53),"")</f>
      </c>
      <c r="IW640">
        <f>IF($JE640&gt;=54,INDEX($GT:$GT,$JD640+54),"")</f>
      </c>
      <c r="IX640">
        <f>IF($JE640&gt;=55,INDEX($GT:$GT,$JD640+55),"")</f>
      </c>
      <c r="IY640">
        <f>IF($JE640&gt;=56,INDEX($GT:$GT,$JD640+56),"")</f>
      </c>
      <c r="IZ640">
        <f>IF($JE640&gt;=57,INDEX($GT:$GT,$JD640+57),"")</f>
      </c>
      <c r="JA640">
        <f>IF($JE640&gt;=58,INDEX($GT:$GT,$JD640+58),"")</f>
      </c>
      <c r="JB640">
        <f>IF($JE640&gt;=59,INDEX($GT:$GT,$JD640+59),"")</f>
      </c>
      <c r="JC640">
        <f>IF($JE640&gt;=60,INDEX($GT:$GT,$JD640+60),"")</f>
      </c>
      <c r="JD640">
        <f>IFERROR(MATCH($GS640,$GT$2:$GT$322,0)+1,0)</f>
      </c>
      <c r="JE640">
        <f>IFERROR(INDEX($GU$2:$GU$322,MATCH($GS640,$GT$2:$GT$322,0)),0)</f>
      </c>
      <c r="JF640" t="s">
        <v>28</v>
      </c>
      <c r="JG640" t="s">
        <v>28</v>
      </c>
    </row>
    <row r="641" spans="1:267" x14ac:dyDescent="0.25">
      <c r="J641" s="1"/>
      <c r="K641" s="1"/>
      <c r="L641" s="1"/>
      <c r="M641" s="1"/>
      <c r="N641" s="1">
        <f>IFERROR(IF(FIND(" - ",$J641)&gt;0,MID($J641,FIND(" - ",$J641)+3,LEN($J641)),""),"")</f>
      </c>
      <c r="P641" s="1"/>
      <c r="S641" t="s">
        <v>28</v>
      </c>
      <c r="U641">
        <f>IF(OR($S641="",$T641=""),"",IFERROR($S641/$T641,0))</f>
      </c>
      <c r="V641">
        <f>IF($S641="","",
IF($K641="","",
IF(ISNUMBER(SEARCH("exempt",LOWER($K641))),0,
$S641*(VALUE(SUBSTITUTE($K641,"%",""))/100))))</f>
      </c>
      <c r="AB641">
        <f>IF($S641="","",
SUM($S641,$V641,$Z641,$W641,$Y641)-
IF($AA641="",0,VALUE($AA641)))</f>
      </c>
      <c r="AJ641" t="s">
        <v>1358</v>
      </c>
      <c r="AR641">
        <f>IFERROR(LEFT($J641,FIND(" - ",$J641)-1),$J641)</f>
      </c>
      <c r="AU641">
        <f>IF($CJ641&gt;=1,INDEX($AS:$AS,$CI641+1),"")</f>
      </c>
      <c r="AV641">
        <f>IF($CJ641&gt;=2,INDEX($AS:$AS,$CI641+2),"")</f>
      </c>
      <c r="AW641">
        <f>IF($CJ641&gt;=3,INDEX($AS:$AS,$CI641+3),"")</f>
      </c>
      <c r="AX641">
        <f>IF($CJ641&gt;=4,INDEX($AS:$AS,$CI641+4),"")</f>
      </c>
      <c r="AY641">
        <f>IF($CJ641&gt;=5,INDEX($AS:$AS,$CI641+5),"")</f>
      </c>
      <c r="AZ641">
        <f>IF($CJ641&gt;=6,INDEX($AS:$AS,$CI641+6),"")</f>
      </c>
      <c r="BA641">
        <f>IF($CJ641&gt;=7,INDEX($AS:$AS,$CI641+7),"")</f>
      </c>
      <c r="BB641">
        <f>IF($CJ641&gt;=8,INDEX($AS:$AS,$CI641+8),"")</f>
      </c>
      <c r="BC641">
        <f>IF($CJ641&gt;=9,INDEX($AS:$AS,$CI641+9),"")</f>
      </c>
      <c r="BD641">
        <f>IF($CJ641&gt;=10,INDEX($AS:$AS,$CI641+10),"")</f>
      </c>
      <c r="BE641">
        <f>IF($CJ641&gt;=11,INDEX($AS:$AS,$CI641+11),"")</f>
      </c>
      <c r="BF641">
        <f>IF($CJ641&gt;=12,INDEX($AS:$AS,$CI641+12),"")</f>
      </c>
      <c r="BG641">
        <f>IF($CJ641&gt;=13,INDEX($AS:$AS,$CI641+13),"")</f>
      </c>
      <c r="BH641">
        <f>IF($CJ641&gt;=14,INDEX($AS:$AS,$CI641+14),"")</f>
      </c>
      <c r="BI641">
        <f>IF($CJ641&gt;=15,INDEX($AS:$AS,$CI641+15),"")</f>
      </c>
      <c r="BJ641">
        <f>IF($CJ641&gt;=16,INDEX($AS:$AS,$CI641+16),"")</f>
      </c>
      <c r="BK641">
        <f>IF($CJ641&gt;=17,INDEX($AS:$AS,$CI641+17),"")</f>
      </c>
      <c r="BL641">
        <f>IF($CJ641&gt;=18,INDEX($AS:$AS,$CI641+18),"")</f>
      </c>
      <c r="BM641">
        <f>IF($CJ641&gt;=19,INDEX($AS:$AS,$CI641+19),"")</f>
      </c>
      <c r="BN641">
        <f>IF($CJ641&gt;=20,INDEX($AS:$AS,$CI641+20),"")</f>
      </c>
      <c r="BO641">
        <f>IF($CJ641&gt;=21,INDEX($AS:$AS,$CI641+21),"")</f>
      </c>
      <c r="BP641">
        <f>IF($CJ641&gt;=22,INDEX($AS:$AS,$CI641+22),"")</f>
      </c>
      <c r="BQ641">
        <f>IF($CJ641&gt;=23,INDEX($AS:$AS,$CI641+23),"")</f>
      </c>
      <c r="BR641">
        <f>IF($CJ641&gt;=24,INDEX($AS:$AS,$CI641+24),"")</f>
      </c>
      <c r="BS641">
        <f>IF($CJ641&gt;=25,INDEX($AS:$AS,$CI641+25),"")</f>
      </c>
      <c r="BT641">
        <f>IF($CJ641&gt;=26,INDEX($AS:$AS,$CI641+26),"")</f>
      </c>
      <c r="BU641">
        <f>IF($CJ641&gt;=27,INDEX($AS:$AS,$CI641+27),"")</f>
      </c>
      <c r="BV641">
        <f>IF($CJ641&gt;=28,INDEX($AS:$AS,$CI641+28),"")</f>
      </c>
      <c r="BW641">
        <f>IF($CJ641&gt;=29,INDEX($AS:$AS,$CI641+29),"")</f>
      </c>
      <c r="BX641">
        <f>IF($CJ641&gt;=30,INDEX($AS:$AS,$CI641+30),"")</f>
      </c>
      <c r="BY641">
        <f>IF($CJ641&gt;=31,INDEX($AS:$AS,$CI641+31),"")</f>
      </c>
      <c r="BZ641">
        <f>IF($CJ641&gt;=32,INDEX($AS:$AS,$CI641+32),"")</f>
      </c>
      <c r="CA641">
        <f>IF($CJ641&gt;=33,INDEX($AS:$AS,$CI641+33),"")</f>
      </c>
      <c r="CB641">
        <f>IF($CJ641&gt;=34,INDEX($AS:$AS,$CI641+34),"")</f>
      </c>
      <c r="CC641">
        <f>IF($CJ641&gt;=35,INDEX($AS:$AS,$CI641+35),"")</f>
      </c>
      <c r="CD641">
        <f>IF($CJ641&gt;=36,INDEX($AS:$AS,$CI641+36),"")</f>
      </c>
      <c r="CE641">
        <f>IF($CJ641&gt;=37,INDEX($AS:$AS,$CI641+37),"")</f>
      </c>
      <c r="CF641">
        <f>IF($CJ641&gt;=38,INDEX($AS:$AS,$CI641+38),"")</f>
      </c>
      <c r="CG641">
        <f>IF($CJ641&gt;=39,INDEX($AS:$AS,$CI641+39),"")</f>
      </c>
      <c r="CH641">
        <f>IF($CJ641&gt;=40,INDEX($AS:$AS,$CI641+40),"")</f>
      </c>
      <c r="CI641">
        <f>IFERROR(MATCH($AR641,$AS$2:$AS$133,0)+1,0)</f>
      </c>
      <c r="CJ641">
        <f>IFERROR(INDEX($AT$2:$AT$133,MATCH($AR641,$AS$2:$AS$133,0)),0)</f>
      </c>
      <c r="CK641">
        <f>IFERROR(LEFT($O641,FIND(" - ",$O641)-1),$O641)</f>
      </c>
      <c r="CL641" t="s">
        <v>113</v>
      </c>
      <c r="CN641">
        <f>IF($DI641&gt;=1,INDEX($CL:$CL,$DH641+1),"")</f>
      </c>
      <c r="CO641">
        <f>IF($DI641&gt;=2,INDEX($CL:$CL,$DH641+2),"")</f>
      </c>
      <c r="CP641">
        <f>IF($DI641&gt;=3,INDEX($CL:$CL,$DH641+3),"")</f>
      </c>
      <c r="CQ641">
        <f>IF($DI641&gt;=4,INDEX($CL:$CL,$DH641+4),"")</f>
      </c>
      <c r="CR641">
        <f>IF($DI641&gt;=5,INDEX($CL:$CL,$DH641+5),"")</f>
      </c>
      <c r="CS641">
        <f>IF($DI641&gt;=6,INDEX($CL:$CL,$DH641+6),"")</f>
      </c>
      <c r="CT641">
        <f>IF($DI641&gt;=7,INDEX($CL:$CL,$DH641+7),"")</f>
      </c>
      <c r="CU641">
        <f>IF($DI641&gt;=8,INDEX($CL:$CL,$DH641+8),"")</f>
      </c>
      <c r="CV641">
        <f>IF($DI641&gt;=9,INDEX($CL:$CL,$DH641+9),"")</f>
      </c>
      <c r="CW641">
        <f>IF($DI641&gt;=10,INDEX($CL:$CL,$DH641+10),"")</f>
      </c>
      <c r="CX641">
        <f>IF($DI641&gt;=11,INDEX($CL:$CL,$DH641+11),"")</f>
      </c>
      <c r="CY641">
        <f>IF($DI641&gt;=12,INDEX($CL:$CL,$DH641+12),"")</f>
      </c>
      <c r="CZ641">
        <f>IF($DI641&gt;=13,INDEX($CL:$CL,$DH641+13),"")</f>
      </c>
      <c r="DA641">
        <f>IF($DI641&gt;=14,INDEX($CL:$CL,$DH641+14),"")</f>
      </c>
      <c r="DB641">
        <f>IF($DI641&gt;=15,INDEX($CL:$CL,$DH641+15),"")</f>
      </c>
      <c r="DC641">
        <f>IF($DI641&gt;=16,INDEX($CL:$CL,$DH641+16),"")</f>
      </c>
      <c r="DD641">
        <f>IF($DI641&gt;=17,INDEX($CL:$CL,$DH641+17),"")</f>
      </c>
      <c r="DE641">
        <f>IF($DI641&gt;=18,INDEX($CL:$CL,$DH641+18),"")</f>
      </c>
      <c r="DF641">
        <f>IF($DI641&gt;=19,INDEX($CL:$CL,$DH641+19),"")</f>
      </c>
      <c r="DG641">
        <f>IF($DI641&gt;=20,INDEX($CL:$CL,$DH641+20),"")</f>
      </c>
      <c r="DH641">
        <f>IFERROR(MATCH($CK641,$CL$2:$CL$1558,0)+1,0)</f>
      </c>
      <c r="DI641">
        <f>IFERROR(INDEX($CM$2:$CM$1558,MATCH($CK641,$CL$2:$CL$1558,0)),0)</f>
      </c>
      <c r="DJ641">
        <f>IFERROR(INDEX($AQ:$AQ,MATCH($K641,$AP:$AP,0))&amp;"","")</f>
      </c>
      <c r="DN641">
        <f>IF($GQ641&gt;=1,INDEX($DK:$DK,$GP641+1),"")</f>
      </c>
      <c r="DO641">
        <f>IF($GQ641&gt;=2,INDEX($DK:$DK,$GP641+2),"")</f>
      </c>
      <c r="DP641">
        <f>IF($GQ641&gt;=3,INDEX($DK:$DK,$GP641+3),"")</f>
      </c>
      <c r="DQ641">
        <f>IF($GQ641&gt;=4,INDEX($DK:$DK,$GP641+4),"")</f>
      </c>
      <c r="DR641">
        <f>IF($GQ641&gt;=5,INDEX($DK:$DK,$GP641+5),"")</f>
      </c>
      <c r="DS641">
        <f>IF($GQ641&gt;=6,INDEX($DK:$DK,$GP641+6),"")</f>
      </c>
      <c r="DT641">
        <f>IF($GQ641&gt;=7,INDEX($DK:$DK,$GP641+7),"")</f>
      </c>
      <c r="DU641">
        <f>IF($GQ641&gt;=8,INDEX($DK:$DK,$GP641+8),"")</f>
      </c>
      <c r="DV641">
        <f>IF($GQ641&gt;=9,INDEX($DK:$DK,$GP641+9),"")</f>
      </c>
      <c r="DW641">
        <f>IF($GQ641&gt;=10,INDEX($DK:$DK,$GP641+10),"")</f>
      </c>
      <c r="DX641">
        <f>IF($GQ641&gt;=11,INDEX($DK:$DK,$GP641+11),"")</f>
      </c>
      <c r="DY641">
        <f>IF($GQ641&gt;=12,INDEX($DK:$DK,$GP641+12),"")</f>
      </c>
      <c r="DZ641">
        <f>IF($GQ641&gt;=13,INDEX($DK:$DK,$GP641+13),"")</f>
      </c>
      <c r="EA641">
        <f>IF($GQ641&gt;=14,INDEX($DK:$DK,$GP641+14),"")</f>
      </c>
      <c r="EB641">
        <f>IF($GQ641&gt;=15,INDEX($DK:$DK,$GP641+15),"")</f>
      </c>
      <c r="EC641">
        <f>IF($GQ641&gt;=16,INDEX($DK:$DK,$GP641+16),"")</f>
      </c>
      <c r="ED641">
        <f>IF($GQ641&gt;=17,INDEX($DK:$DK,$GP641+17),"")</f>
      </c>
      <c r="EE641">
        <f>IF($GQ641&gt;=18,INDEX($DK:$DK,$GP641+18),"")</f>
      </c>
      <c r="EF641">
        <f>IF($GQ641&gt;=19,INDEX($DK:$DK,$GP641+19),"")</f>
      </c>
      <c r="EG641">
        <f>IF($GQ641&gt;=20,INDEX($DK:$DK,$GP641+20),"")</f>
      </c>
      <c r="EH641">
        <f>IF($GQ641&gt;=21,INDEX($DK:$DK,$GP641+21),"")</f>
      </c>
      <c r="EI641">
        <f>IF($GQ641&gt;=22,INDEX($DK:$DK,$GP641+22),"")</f>
      </c>
      <c r="EJ641">
        <f>IF($GQ641&gt;=23,INDEX($DK:$DK,$GP641+23),"")</f>
      </c>
      <c r="EK641">
        <f>IF($GQ641&gt;=24,INDEX($DK:$DK,$GP641+24),"")</f>
      </c>
      <c r="EL641">
        <f>IF($GQ641&gt;=25,INDEX($DK:$DK,$GP641+25),"")</f>
      </c>
      <c r="EM641">
        <f>IF($GQ641&gt;=26,INDEX($DK:$DK,$GP641+26),"")</f>
      </c>
      <c r="EN641">
        <f>IF($GQ641&gt;=27,INDEX($DK:$DK,$GP641+27),"")</f>
      </c>
      <c r="EO641">
        <f>IF($GQ641&gt;=28,INDEX($DK:$DK,$GP641+28),"")</f>
      </c>
      <c r="EP641">
        <f>IF($GQ641&gt;=29,INDEX($DK:$DK,$GP641+29),"")</f>
      </c>
      <c r="EQ641">
        <f>IF($GQ641&gt;=30,INDEX($DK:$DK,$GP641+30),"")</f>
      </c>
      <c r="ER641">
        <f>IF($GQ641&gt;=31,INDEX($DK:$DK,$GP641+31),"")</f>
      </c>
      <c r="ES641">
        <f>IF($GQ641&gt;=32,INDEX($DK:$DK,$GP641+32),"")</f>
      </c>
      <c r="ET641">
        <f>IF($GQ641&gt;=33,INDEX($DK:$DK,$GP641+33),"")</f>
      </c>
      <c r="EU641">
        <f>IF($GQ641&gt;=34,INDEX($DK:$DK,$GP641+34),"")</f>
      </c>
      <c r="EV641">
        <f>IF($GQ641&gt;=35,INDEX($DK:$DK,$GP641+35),"")</f>
      </c>
      <c r="EW641">
        <f>IF($GQ641&gt;=36,INDEX($DK:$DK,$GP641+36),"")</f>
      </c>
      <c r="EX641">
        <f>IF($GQ641&gt;=37,INDEX($DK:$DK,$GP641+37),"")</f>
      </c>
      <c r="EY641">
        <f>IF($GQ641&gt;=38,INDEX($DK:$DK,$GP641+38),"")</f>
      </c>
      <c r="EZ641">
        <f>IF($GQ641&gt;=39,INDEX($DK:$DK,$GP641+39),"")</f>
      </c>
      <c r="FA641">
        <f>IF($GQ641&gt;=40,INDEX($DK:$DK,$GP641+40),"")</f>
      </c>
      <c r="FB641">
        <f>IF($GQ641&gt;=1,INDEX($DL:$DL,$GP641+1),"")</f>
      </c>
      <c r="FC641">
        <f>IF($GQ641&gt;=2,INDEX($DL:$DL,$GP641+2),"")</f>
      </c>
      <c r="FD641">
        <f>IF($GQ641&gt;=3,INDEX($DL:$DL,$GP641+3),"")</f>
      </c>
      <c r="FE641">
        <f>IF($GQ641&gt;=4,INDEX($DL:$DL,$GP641+4),"")</f>
      </c>
      <c r="FF641">
        <f>IF($GQ641&gt;=5,INDEX($DL:$DL,$GP641+5),"")</f>
      </c>
      <c r="FG641">
        <f>IF($GQ641&gt;=6,INDEX($DL:$DL,$GP641+6),"")</f>
      </c>
      <c r="FH641">
        <f>IF($GQ641&gt;=7,INDEX($DL:$DL,$GP641+7),"")</f>
      </c>
      <c r="FI641">
        <f>IF($GQ641&gt;=8,INDEX($DL:$DL,$GP641+8),"")</f>
      </c>
      <c r="FJ641">
        <f>IF($GQ641&gt;=9,INDEX($DL:$DL,$GP641+9),"")</f>
      </c>
      <c r="FK641">
        <f>IF($GQ641&gt;=10,INDEX($DL:$DL,$GP641+10),"")</f>
      </c>
      <c r="FL641">
        <f>IF($GQ641&gt;=11,INDEX($DL:$DL,$GP641+11),"")</f>
      </c>
      <c r="FM641">
        <f>IF($GQ641&gt;=12,INDEX($DL:$DL,$GP641+12),"")</f>
      </c>
      <c r="FN641">
        <f>IF($GQ641&gt;=13,INDEX($DL:$DL,$GP641+13),"")</f>
      </c>
      <c r="FO641">
        <f>IF($GQ641&gt;=14,INDEX($DL:$DL,$GP641+14),"")</f>
      </c>
      <c r="FP641">
        <f>IF($GQ641&gt;=15,INDEX($DL:$DL,$GP641+15),"")</f>
      </c>
      <c r="FQ641">
        <f>IF($GQ641&gt;=16,INDEX($DL:$DL,$GP641+16),"")</f>
      </c>
      <c r="FR641">
        <f>IF($GQ641&gt;=17,INDEX($DL:$DL,$GP641+17),"")</f>
      </c>
      <c r="FS641">
        <f>IF($GQ641&gt;=18,INDEX($DL:$DL,$GP641+18),"")</f>
      </c>
      <c r="FT641">
        <f>IF($GQ641&gt;=19,INDEX($DL:$DL,$GP641+19),"")</f>
      </c>
      <c r="FU641">
        <f>IF($GQ641&gt;=20,INDEX($DL:$DL,$GP641+20),"")</f>
      </c>
      <c r="FV641">
        <f>IF($GQ641&gt;=21,INDEX($DL:$DL,$GP641+21),"")</f>
      </c>
      <c r="FW641">
        <f>IF($GQ641&gt;=22,INDEX($DL:$DL,$GP641+22),"")</f>
      </c>
      <c r="FX641">
        <f>IF($GQ641&gt;=23,INDEX($DL:$DL,$GP641+23),"")</f>
      </c>
      <c r="FY641">
        <f>IF($GQ641&gt;=24,INDEX($DL:$DL,$GP641+24),"")</f>
      </c>
      <c r="FZ641">
        <f>IF($GQ641&gt;=25,INDEX($DL:$DL,$GP641+25),"")</f>
      </c>
      <c r="GA641">
        <f>IF($GQ641&gt;=26,INDEX($DL:$DL,$GP641+26),"")</f>
      </c>
      <c r="GB641">
        <f>IF($GQ641&gt;=27,INDEX($DL:$DL,$GP641+27),"")</f>
      </c>
      <c r="GC641">
        <f>IF($GQ641&gt;=28,INDEX($DL:$DL,$GP641+28),"")</f>
      </c>
      <c r="GD641">
        <f>IF($GQ641&gt;=29,INDEX($DL:$DL,$GP641+29),"")</f>
      </c>
      <c r="GE641">
        <f>IF($GQ641&gt;=30,INDEX($DL:$DL,$GP641+30),"")</f>
      </c>
      <c r="GF641">
        <f>IF($GQ641&gt;=31,INDEX($DL:$DL,$GP641+31),"")</f>
      </c>
      <c r="GG641">
        <f>IF($GQ641&gt;=32,INDEX($DL:$DL,$GP641+32),"")</f>
      </c>
      <c r="GH641">
        <f>IF($GQ641&gt;=33,INDEX($DL:$DL,$GP641+33),"")</f>
      </c>
      <c r="GI641">
        <f>IF($GQ641&gt;=34,INDEX($DL:$DL,$GP641+34),"")</f>
      </c>
      <c r="GJ641">
        <f>IF($GQ641&gt;=35,INDEX($DL:$DL,$GP641+35),"")</f>
      </c>
      <c r="GK641">
        <f>IF($GQ641&gt;=36,INDEX($DL:$DL,$GP641+36),"")</f>
      </c>
      <c r="GL641">
        <f>IF($GQ641&gt;=37,INDEX($DL:$DL,$GP641+37),"")</f>
      </c>
      <c r="GM641">
        <f>IF($GQ641&gt;=38,INDEX($DL:$DL,$GP641+38),"")</f>
      </c>
      <c r="GN641">
        <f>IF($GQ641&gt;=39,INDEX($DL:$DL,$GP641+39),"")</f>
      </c>
      <c r="GO641">
        <f>IF($GQ641&gt;=40,INDEX($DL:$DL,$GP641+40),"")</f>
      </c>
      <c r="GP641">
        <f>IFERROR(MATCH($DJ641,$DK$2:$DK$148,0)+1,0)</f>
      </c>
      <c r="GQ641">
        <f>IFERROR(INDEX($DM$2:$DM$148,MATCH($DJ641,$DK$2:$DK$148,0)),0)</f>
      </c>
      <c r="GR641">
        <f>IFERROR(MATCH($L641,$DN$641:$FA$641,0),0)</f>
      </c>
      <c r="GS641">
        <f>IF($GR641&gt;0,INDEX($FB$641:$GO$641,$GR641),"")</f>
      </c>
      <c r="GV641">
        <f>IF($JE641&gt;=1,INDEX($GT:$GT,$JD641+1),"")</f>
      </c>
      <c r="GW641">
        <f>IF($JE641&gt;=2,INDEX($GT:$GT,$JD641+2),"")</f>
      </c>
      <c r="GX641">
        <f>IF($JE641&gt;=3,INDEX($GT:$GT,$JD641+3),"")</f>
      </c>
      <c r="GY641">
        <f>IF($JE641&gt;=4,INDEX($GT:$GT,$JD641+4),"")</f>
      </c>
      <c r="GZ641">
        <f>IF($JE641&gt;=5,INDEX($GT:$GT,$JD641+5),"")</f>
      </c>
      <c r="HA641">
        <f>IF($JE641&gt;=6,INDEX($GT:$GT,$JD641+6),"")</f>
      </c>
      <c r="HB641">
        <f>IF($JE641&gt;=7,INDEX($GT:$GT,$JD641+7),"")</f>
      </c>
      <c r="HC641">
        <f>IF($JE641&gt;=8,INDEX($GT:$GT,$JD641+8),"")</f>
      </c>
      <c r="HD641">
        <f>IF($JE641&gt;=9,INDEX($GT:$GT,$JD641+9),"")</f>
      </c>
      <c r="HE641">
        <f>IF($JE641&gt;=10,INDEX($GT:$GT,$JD641+10),"")</f>
      </c>
      <c r="HF641">
        <f>IF($JE641&gt;=11,INDEX($GT:$GT,$JD641+11),"")</f>
      </c>
      <c r="HG641">
        <f>IF($JE641&gt;=12,INDEX($GT:$GT,$JD641+12),"")</f>
      </c>
      <c r="HH641">
        <f>IF($JE641&gt;=13,INDEX($GT:$GT,$JD641+13),"")</f>
      </c>
      <c r="HI641">
        <f>IF($JE641&gt;=14,INDEX($GT:$GT,$JD641+14),"")</f>
      </c>
      <c r="HJ641">
        <f>IF($JE641&gt;=15,INDEX($GT:$GT,$JD641+15),"")</f>
      </c>
      <c r="HK641">
        <f>IF($JE641&gt;=16,INDEX($GT:$GT,$JD641+16),"")</f>
      </c>
      <c r="HL641">
        <f>IF($JE641&gt;=17,INDEX($GT:$GT,$JD641+17),"")</f>
      </c>
      <c r="HM641">
        <f>IF($JE641&gt;=18,INDEX($GT:$GT,$JD641+18),"")</f>
      </c>
      <c r="HN641">
        <f>IF($JE641&gt;=19,INDEX($GT:$GT,$JD641+19),"")</f>
      </c>
      <c r="HO641">
        <f>IF($JE641&gt;=20,INDEX($GT:$GT,$JD641+20),"")</f>
      </c>
      <c r="HP641">
        <f>IF($JE641&gt;=21,INDEX($GT:$GT,$JD641+21),"")</f>
      </c>
      <c r="HQ641">
        <f>IF($JE641&gt;=22,INDEX($GT:$GT,$JD641+22),"")</f>
      </c>
      <c r="HR641">
        <f>IF($JE641&gt;=23,INDEX($GT:$GT,$JD641+23),"")</f>
      </c>
      <c r="HS641">
        <f>IF($JE641&gt;=24,INDEX($GT:$GT,$JD641+24),"")</f>
      </c>
      <c r="HT641">
        <f>IF($JE641&gt;=25,INDEX($GT:$GT,$JD641+25),"")</f>
      </c>
      <c r="HU641">
        <f>IF($JE641&gt;=26,INDEX($GT:$GT,$JD641+26),"")</f>
      </c>
      <c r="HV641">
        <f>IF($JE641&gt;=27,INDEX($GT:$GT,$JD641+27),"")</f>
      </c>
      <c r="HW641">
        <f>IF($JE641&gt;=28,INDEX($GT:$GT,$JD641+28),"")</f>
      </c>
      <c r="HX641">
        <f>IF($JE641&gt;=29,INDEX($GT:$GT,$JD641+29),"")</f>
      </c>
      <c r="HY641">
        <f>IF($JE641&gt;=30,INDEX($GT:$GT,$JD641+30),"")</f>
      </c>
      <c r="HZ641">
        <f>IF($JE641&gt;=31,INDEX($GT:$GT,$JD641+31),"")</f>
      </c>
      <c r="IA641">
        <f>IF($JE641&gt;=32,INDEX($GT:$GT,$JD641+32),"")</f>
      </c>
      <c r="IB641">
        <f>IF($JE641&gt;=33,INDEX($GT:$GT,$JD641+33),"")</f>
      </c>
      <c r="IC641">
        <f>IF($JE641&gt;=34,INDEX($GT:$GT,$JD641+34),"")</f>
      </c>
      <c r="ID641">
        <f>IF($JE641&gt;=35,INDEX($GT:$GT,$JD641+35),"")</f>
      </c>
      <c r="IE641">
        <f>IF($JE641&gt;=36,INDEX($GT:$GT,$JD641+36),"")</f>
      </c>
      <c r="IF641">
        <f>IF($JE641&gt;=37,INDEX($GT:$GT,$JD641+37),"")</f>
      </c>
      <c r="IG641">
        <f>IF($JE641&gt;=38,INDEX($GT:$GT,$JD641+38),"")</f>
      </c>
      <c r="IH641">
        <f>IF($JE641&gt;=39,INDEX($GT:$GT,$JD641+39),"")</f>
      </c>
      <c r="II641">
        <f>IF($JE641&gt;=40,INDEX($GT:$GT,$JD641+40),"")</f>
      </c>
      <c r="IJ641">
        <f>IF($JE641&gt;=41,INDEX($GT:$GT,$JD641+41),"")</f>
      </c>
      <c r="IK641">
        <f>IF($JE641&gt;=42,INDEX($GT:$GT,$JD641+42),"")</f>
      </c>
      <c r="IL641">
        <f>IF($JE641&gt;=43,INDEX($GT:$GT,$JD641+43),"")</f>
      </c>
      <c r="IM641">
        <f>IF($JE641&gt;=44,INDEX($GT:$GT,$JD641+44),"")</f>
      </c>
      <c r="IN641">
        <f>IF($JE641&gt;=45,INDEX($GT:$GT,$JD641+45),"")</f>
      </c>
      <c r="IO641">
        <f>IF($JE641&gt;=46,INDEX($GT:$GT,$JD641+46),"")</f>
      </c>
      <c r="IP641">
        <f>IF($JE641&gt;=47,INDEX($GT:$GT,$JD641+47),"")</f>
      </c>
      <c r="IQ641">
        <f>IF($JE641&gt;=48,INDEX($GT:$GT,$JD641+48),"")</f>
      </c>
      <c r="IR641">
        <f>IF($JE641&gt;=49,INDEX($GT:$GT,$JD641+49),"")</f>
      </c>
      <c r="IS641">
        <f>IF($JE641&gt;=50,INDEX($GT:$GT,$JD641+50),"")</f>
      </c>
      <c r="IT641">
        <f>IF($JE641&gt;=51,INDEX($GT:$GT,$JD641+51),"")</f>
      </c>
      <c r="IU641">
        <f>IF($JE641&gt;=52,INDEX($GT:$GT,$JD641+52),"")</f>
      </c>
      <c r="IV641">
        <f>IF($JE641&gt;=53,INDEX($GT:$GT,$JD641+53),"")</f>
      </c>
      <c r="IW641">
        <f>IF($JE641&gt;=54,INDEX($GT:$GT,$JD641+54),"")</f>
      </c>
      <c r="IX641">
        <f>IF($JE641&gt;=55,INDEX($GT:$GT,$JD641+55),"")</f>
      </c>
      <c r="IY641">
        <f>IF($JE641&gt;=56,INDEX($GT:$GT,$JD641+56),"")</f>
      </c>
      <c r="IZ641">
        <f>IF($JE641&gt;=57,INDEX($GT:$GT,$JD641+57),"")</f>
      </c>
      <c r="JA641">
        <f>IF($JE641&gt;=58,INDEX($GT:$GT,$JD641+58),"")</f>
      </c>
      <c r="JB641">
        <f>IF($JE641&gt;=59,INDEX($GT:$GT,$JD641+59),"")</f>
      </c>
      <c r="JC641">
        <f>IF($JE641&gt;=60,INDEX($GT:$GT,$JD641+60),"")</f>
      </c>
      <c r="JD641">
        <f>IFERROR(MATCH($GS641,$GT$2:$GT$322,0)+1,0)</f>
      </c>
      <c r="JE641">
        <f>IFERROR(INDEX($GU$2:$GU$322,MATCH($GS641,$GT$2:$GT$322,0)),0)</f>
      </c>
      <c r="JF641" t="s">
        <v>28</v>
      </c>
      <c r="JG641" t="s">
        <v>28</v>
      </c>
    </row>
    <row r="642" spans="1:267" x14ac:dyDescent="0.25">
      <c r="J642" s="1"/>
      <c r="K642" s="1"/>
      <c r="L642" s="1"/>
      <c r="M642" s="1"/>
      <c r="N642" s="1">
        <f>IFERROR(IF(FIND(" - ",$J642)&gt;0,MID($J642,FIND(" - ",$J642)+3,LEN($J642)),""),"")</f>
      </c>
      <c r="P642" s="1"/>
      <c r="S642" t="s">
        <v>28</v>
      </c>
      <c r="U642">
        <f>IF(OR($S642="",$T642=""),"",IFERROR($S642/$T642,0))</f>
      </c>
      <c r="V642">
        <f>IF($S642="","",
IF($K642="","",
IF(ISNUMBER(SEARCH("exempt",LOWER($K642))),0,
$S642*(VALUE(SUBSTITUTE($K642,"%",""))/100))))</f>
      </c>
      <c r="AB642">
        <f>IF($S642="","",
SUM($S642,$V642,$Z642,$W642,$Y642)-
IF($AA642="",0,VALUE($AA642)))</f>
      </c>
      <c r="AJ642" t="s">
        <v>1359</v>
      </c>
      <c r="AR642">
        <f>IFERROR(LEFT($J642,FIND(" - ",$J642)-1),$J642)</f>
      </c>
      <c r="AU642">
        <f>IF($CJ642&gt;=1,INDEX($AS:$AS,$CI642+1),"")</f>
      </c>
      <c r="AV642">
        <f>IF($CJ642&gt;=2,INDEX($AS:$AS,$CI642+2),"")</f>
      </c>
      <c r="AW642">
        <f>IF($CJ642&gt;=3,INDEX($AS:$AS,$CI642+3),"")</f>
      </c>
      <c r="AX642">
        <f>IF($CJ642&gt;=4,INDEX($AS:$AS,$CI642+4),"")</f>
      </c>
      <c r="AY642">
        <f>IF($CJ642&gt;=5,INDEX($AS:$AS,$CI642+5),"")</f>
      </c>
      <c r="AZ642">
        <f>IF($CJ642&gt;=6,INDEX($AS:$AS,$CI642+6),"")</f>
      </c>
      <c r="BA642">
        <f>IF($CJ642&gt;=7,INDEX($AS:$AS,$CI642+7),"")</f>
      </c>
      <c r="BB642">
        <f>IF($CJ642&gt;=8,INDEX($AS:$AS,$CI642+8),"")</f>
      </c>
      <c r="BC642">
        <f>IF($CJ642&gt;=9,INDEX($AS:$AS,$CI642+9),"")</f>
      </c>
      <c r="BD642">
        <f>IF($CJ642&gt;=10,INDEX($AS:$AS,$CI642+10),"")</f>
      </c>
      <c r="BE642">
        <f>IF($CJ642&gt;=11,INDEX($AS:$AS,$CI642+11),"")</f>
      </c>
      <c r="BF642">
        <f>IF($CJ642&gt;=12,INDEX($AS:$AS,$CI642+12),"")</f>
      </c>
      <c r="BG642">
        <f>IF($CJ642&gt;=13,INDEX($AS:$AS,$CI642+13),"")</f>
      </c>
      <c r="BH642">
        <f>IF($CJ642&gt;=14,INDEX($AS:$AS,$CI642+14),"")</f>
      </c>
      <c r="BI642">
        <f>IF($CJ642&gt;=15,INDEX($AS:$AS,$CI642+15),"")</f>
      </c>
      <c r="BJ642">
        <f>IF($CJ642&gt;=16,INDEX($AS:$AS,$CI642+16),"")</f>
      </c>
      <c r="BK642">
        <f>IF($CJ642&gt;=17,INDEX($AS:$AS,$CI642+17),"")</f>
      </c>
      <c r="BL642">
        <f>IF($CJ642&gt;=18,INDEX($AS:$AS,$CI642+18),"")</f>
      </c>
      <c r="BM642">
        <f>IF($CJ642&gt;=19,INDEX($AS:$AS,$CI642+19),"")</f>
      </c>
      <c r="BN642">
        <f>IF($CJ642&gt;=20,INDEX($AS:$AS,$CI642+20),"")</f>
      </c>
      <c r="BO642">
        <f>IF($CJ642&gt;=21,INDEX($AS:$AS,$CI642+21),"")</f>
      </c>
      <c r="BP642">
        <f>IF($CJ642&gt;=22,INDEX($AS:$AS,$CI642+22),"")</f>
      </c>
      <c r="BQ642">
        <f>IF($CJ642&gt;=23,INDEX($AS:$AS,$CI642+23),"")</f>
      </c>
      <c r="BR642">
        <f>IF($CJ642&gt;=24,INDEX($AS:$AS,$CI642+24),"")</f>
      </c>
      <c r="BS642">
        <f>IF($CJ642&gt;=25,INDEX($AS:$AS,$CI642+25),"")</f>
      </c>
      <c r="BT642">
        <f>IF($CJ642&gt;=26,INDEX($AS:$AS,$CI642+26),"")</f>
      </c>
      <c r="BU642">
        <f>IF($CJ642&gt;=27,INDEX($AS:$AS,$CI642+27),"")</f>
      </c>
      <c r="BV642">
        <f>IF($CJ642&gt;=28,INDEX($AS:$AS,$CI642+28),"")</f>
      </c>
      <c r="BW642">
        <f>IF($CJ642&gt;=29,INDEX($AS:$AS,$CI642+29),"")</f>
      </c>
      <c r="BX642">
        <f>IF($CJ642&gt;=30,INDEX($AS:$AS,$CI642+30),"")</f>
      </c>
      <c r="BY642">
        <f>IF($CJ642&gt;=31,INDEX($AS:$AS,$CI642+31),"")</f>
      </c>
      <c r="BZ642">
        <f>IF($CJ642&gt;=32,INDEX($AS:$AS,$CI642+32),"")</f>
      </c>
      <c r="CA642">
        <f>IF($CJ642&gt;=33,INDEX($AS:$AS,$CI642+33),"")</f>
      </c>
      <c r="CB642">
        <f>IF($CJ642&gt;=34,INDEX($AS:$AS,$CI642+34),"")</f>
      </c>
      <c r="CC642">
        <f>IF($CJ642&gt;=35,INDEX($AS:$AS,$CI642+35),"")</f>
      </c>
      <c r="CD642">
        <f>IF($CJ642&gt;=36,INDEX($AS:$AS,$CI642+36),"")</f>
      </c>
      <c r="CE642">
        <f>IF($CJ642&gt;=37,INDEX($AS:$AS,$CI642+37),"")</f>
      </c>
      <c r="CF642">
        <f>IF($CJ642&gt;=38,INDEX($AS:$AS,$CI642+38),"")</f>
      </c>
      <c r="CG642">
        <f>IF($CJ642&gt;=39,INDEX($AS:$AS,$CI642+39),"")</f>
      </c>
      <c r="CH642">
        <f>IF($CJ642&gt;=40,INDEX($AS:$AS,$CI642+40),"")</f>
      </c>
      <c r="CI642">
        <f>IFERROR(MATCH($AR642,$AS$2:$AS$133,0)+1,0)</f>
      </c>
      <c r="CJ642">
        <f>IFERROR(INDEX($AT$2:$AT$133,MATCH($AR642,$AS$2:$AS$133,0)),0)</f>
      </c>
      <c r="CK642">
        <f>IFERROR(LEFT($O642,FIND(" - ",$O642)-1),$O642)</f>
      </c>
      <c r="CL642" t="s">
        <v>1360</v>
      </c>
      <c r="CM642">
        <v>1</v>
      </c>
      <c r="CN642">
        <f>IF($DI642&gt;=1,INDEX($CL:$CL,$DH642+1),"")</f>
      </c>
      <c r="CO642">
        <f>IF($DI642&gt;=2,INDEX($CL:$CL,$DH642+2),"")</f>
      </c>
      <c r="CP642">
        <f>IF($DI642&gt;=3,INDEX($CL:$CL,$DH642+3),"")</f>
      </c>
      <c r="CQ642">
        <f>IF($DI642&gt;=4,INDEX($CL:$CL,$DH642+4),"")</f>
      </c>
      <c r="CR642">
        <f>IF($DI642&gt;=5,INDEX($CL:$CL,$DH642+5),"")</f>
      </c>
      <c r="CS642">
        <f>IF($DI642&gt;=6,INDEX($CL:$CL,$DH642+6),"")</f>
      </c>
      <c r="CT642">
        <f>IF($DI642&gt;=7,INDEX($CL:$CL,$DH642+7),"")</f>
      </c>
      <c r="CU642">
        <f>IF($DI642&gt;=8,INDEX($CL:$CL,$DH642+8),"")</f>
      </c>
      <c r="CV642">
        <f>IF($DI642&gt;=9,INDEX($CL:$CL,$DH642+9),"")</f>
      </c>
      <c r="CW642">
        <f>IF($DI642&gt;=10,INDEX($CL:$CL,$DH642+10),"")</f>
      </c>
      <c r="CX642">
        <f>IF($DI642&gt;=11,INDEX($CL:$CL,$DH642+11),"")</f>
      </c>
      <c r="CY642">
        <f>IF($DI642&gt;=12,INDEX($CL:$CL,$DH642+12),"")</f>
      </c>
      <c r="CZ642">
        <f>IF($DI642&gt;=13,INDEX($CL:$CL,$DH642+13),"")</f>
      </c>
      <c r="DA642">
        <f>IF($DI642&gt;=14,INDEX($CL:$CL,$DH642+14),"")</f>
      </c>
      <c r="DB642">
        <f>IF($DI642&gt;=15,INDEX($CL:$CL,$DH642+15),"")</f>
      </c>
      <c r="DC642">
        <f>IF($DI642&gt;=16,INDEX($CL:$CL,$DH642+16),"")</f>
      </c>
      <c r="DD642">
        <f>IF($DI642&gt;=17,INDEX($CL:$CL,$DH642+17),"")</f>
      </c>
      <c r="DE642">
        <f>IF($DI642&gt;=18,INDEX($CL:$CL,$DH642+18),"")</f>
      </c>
      <c r="DF642">
        <f>IF($DI642&gt;=19,INDEX($CL:$CL,$DH642+19),"")</f>
      </c>
      <c r="DG642">
        <f>IF($DI642&gt;=20,INDEX($CL:$CL,$DH642+20),"")</f>
      </c>
      <c r="DH642">
        <f>IFERROR(MATCH($CK642,$CL$2:$CL$1558,0)+1,0)</f>
      </c>
      <c r="DI642">
        <f>IFERROR(INDEX($CM$2:$CM$1558,MATCH($CK642,$CL$2:$CL$1558,0)),0)</f>
      </c>
      <c r="DJ642">
        <f>IFERROR(INDEX($AQ:$AQ,MATCH($K642,$AP:$AP,0))&amp;"","")</f>
      </c>
      <c r="DN642">
        <f>IF($GQ642&gt;=1,INDEX($DK:$DK,$GP642+1),"")</f>
      </c>
      <c r="DO642">
        <f>IF($GQ642&gt;=2,INDEX($DK:$DK,$GP642+2),"")</f>
      </c>
      <c r="DP642">
        <f>IF($GQ642&gt;=3,INDEX($DK:$DK,$GP642+3),"")</f>
      </c>
      <c r="DQ642">
        <f>IF($GQ642&gt;=4,INDEX($DK:$DK,$GP642+4),"")</f>
      </c>
      <c r="DR642">
        <f>IF($GQ642&gt;=5,INDEX($DK:$DK,$GP642+5),"")</f>
      </c>
      <c r="DS642">
        <f>IF($GQ642&gt;=6,INDEX($DK:$DK,$GP642+6),"")</f>
      </c>
      <c r="DT642">
        <f>IF($GQ642&gt;=7,INDEX($DK:$DK,$GP642+7),"")</f>
      </c>
      <c r="DU642">
        <f>IF($GQ642&gt;=8,INDEX($DK:$DK,$GP642+8),"")</f>
      </c>
      <c r="DV642">
        <f>IF($GQ642&gt;=9,INDEX($DK:$DK,$GP642+9),"")</f>
      </c>
      <c r="DW642">
        <f>IF($GQ642&gt;=10,INDEX($DK:$DK,$GP642+10),"")</f>
      </c>
      <c r="DX642">
        <f>IF($GQ642&gt;=11,INDEX($DK:$DK,$GP642+11),"")</f>
      </c>
      <c r="DY642">
        <f>IF($GQ642&gt;=12,INDEX($DK:$DK,$GP642+12),"")</f>
      </c>
      <c r="DZ642">
        <f>IF($GQ642&gt;=13,INDEX($DK:$DK,$GP642+13),"")</f>
      </c>
      <c r="EA642">
        <f>IF($GQ642&gt;=14,INDEX($DK:$DK,$GP642+14),"")</f>
      </c>
      <c r="EB642">
        <f>IF($GQ642&gt;=15,INDEX($DK:$DK,$GP642+15),"")</f>
      </c>
      <c r="EC642">
        <f>IF($GQ642&gt;=16,INDEX($DK:$DK,$GP642+16),"")</f>
      </c>
      <c r="ED642">
        <f>IF($GQ642&gt;=17,INDEX($DK:$DK,$GP642+17),"")</f>
      </c>
      <c r="EE642">
        <f>IF($GQ642&gt;=18,INDEX($DK:$DK,$GP642+18),"")</f>
      </c>
      <c r="EF642">
        <f>IF($GQ642&gt;=19,INDEX($DK:$DK,$GP642+19),"")</f>
      </c>
      <c r="EG642">
        <f>IF($GQ642&gt;=20,INDEX($DK:$DK,$GP642+20),"")</f>
      </c>
      <c r="EH642">
        <f>IF($GQ642&gt;=21,INDEX($DK:$DK,$GP642+21),"")</f>
      </c>
      <c r="EI642">
        <f>IF($GQ642&gt;=22,INDEX($DK:$DK,$GP642+22),"")</f>
      </c>
      <c r="EJ642">
        <f>IF($GQ642&gt;=23,INDEX($DK:$DK,$GP642+23),"")</f>
      </c>
      <c r="EK642">
        <f>IF($GQ642&gt;=24,INDEX($DK:$DK,$GP642+24),"")</f>
      </c>
      <c r="EL642">
        <f>IF($GQ642&gt;=25,INDEX($DK:$DK,$GP642+25),"")</f>
      </c>
      <c r="EM642">
        <f>IF($GQ642&gt;=26,INDEX($DK:$DK,$GP642+26),"")</f>
      </c>
      <c r="EN642">
        <f>IF($GQ642&gt;=27,INDEX($DK:$DK,$GP642+27),"")</f>
      </c>
      <c r="EO642">
        <f>IF($GQ642&gt;=28,INDEX($DK:$DK,$GP642+28),"")</f>
      </c>
      <c r="EP642">
        <f>IF($GQ642&gt;=29,INDEX($DK:$DK,$GP642+29),"")</f>
      </c>
      <c r="EQ642">
        <f>IF($GQ642&gt;=30,INDEX($DK:$DK,$GP642+30),"")</f>
      </c>
      <c r="ER642">
        <f>IF($GQ642&gt;=31,INDEX($DK:$DK,$GP642+31),"")</f>
      </c>
      <c r="ES642">
        <f>IF($GQ642&gt;=32,INDEX($DK:$DK,$GP642+32),"")</f>
      </c>
      <c r="ET642">
        <f>IF($GQ642&gt;=33,INDEX($DK:$DK,$GP642+33),"")</f>
      </c>
      <c r="EU642">
        <f>IF($GQ642&gt;=34,INDEX($DK:$DK,$GP642+34),"")</f>
      </c>
      <c r="EV642">
        <f>IF($GQ642&gt;=35,INDEX($DK:$DK,$GP642+35),"")</f>
      </c>
      <c r="EW642">
        <f>IF($GQ642&gt;=36,INDEX($DK:$DK,$GP642+36),"")</f>
      </c>
      <c r="EX642">
        <f>IF($GQ642&gt;=37,INDEX($DK:$DK,$GP642+37),"")</f>
      </c>
      <c r="EY642">
        <f>IF($GQ642&gt;=38,INDEX($DK:$DK,$GP642+38),"")</f>
      </c>
      <c r="EZ642">
        <f>IF($GQ642&gt;=39,INDEX($DK:$DK,$GP642+39),"")</f>
      </c>
      <c r="FA642">
        <f>IF($GQ642&gt;=40,INDEX($DK:$DK,$GP642+40),"")</f>
      </c>
      <c r="FB642">
        <f>IF($GQ642&gt;=1,INDEX($DL:$DL,$GP642+1),"")</f>
      </c>
      <c r="FC642">
        <f>IF($GQ642&gt;=2,INDEX($DL:$DL,$GP642+2),"")</f>
      </c>
      <c r="FD642">
        <f>IF($GQ642&gt;=3,INDEX($DL:$DL,$GP642+3),"")</f>
      </c>
      <c r="FE642">
        <f>IF($GQ642&gt;=4,INDEX($DL:$DL,$GP642+4),"")</f>
      </c>
      <c r="FF642">
        <f>IF($GQ642&gt;=5,INDEX($DL:$DL,$GP642+5),"")</f>
      </c>
      <c r="FG642">
        <f>IF($GQ642&gt;=6,INDEX($DL:$DL,$GP642+6),"")</f>
      </c>
      <c r="FH642">
        <f>IF($GQ642&gt;=7,INDEX($DL:$DL,$GP642+7),"")</f>
      </c>
      <c r="FI642">
        <f>IF($GQ642&gt;=8,INDEX($DL:$DL,$GP642+8),"")</f>
      </c>
      <c r="FJ642">
        <f>IF($GQ642&gt;=9,INDEX($DL:$DL,$GP642+9),"")</f>
      </c>
      <c r="FK642">
        <f>IF($GQ642&gt;=10,INDEX($DL:$DL,$GP642+10),"")</f>
      </c>
      <c r="FL642">
        <f>IF($GQ642&gt;=11,INDEX($DL:$DL,$GP642+11),"")</f>
      </c>
      <c r="FM642">
        <f>IF($GQ642&gt;=12,INDEX($DL:$DL,$GP642+12),"")</f>
      </c>
      <c r="FN642">
        <f>IF($GQ642&gt;=13,INDEX($DL:$DL,$GP642+13),"")</f>
      </c>
      <c r="FO642">
        <f>IF($GQ642&gt;=14,INDEX($DL:$DL,$GP642+14),"")</f>
      </c>
      <c r="FP642">
        <f>IF($GQ642&gt;=15,INDEX($DL:$DL,$GP642+15),"")</f>
      </c>
      <c r="FQ642">
        <f>IF($GQ642&gt;=16,INDEX($DL:$DL,$GP642+16),"")</f>
      </c>
      <c r="FR642">
        <f>IF($GQ642&gt;=17,INDEX($DL:$DL,$GP642+17),"")</f>
      </c>
      <c r="FS642">
        <f>IF($GQ642&gt;=18,INDEX($DL:$DL,$GP642+18),"")</f>
      </c>
      <c r="FT642">
        <f>IF($GQ642&gt;=19,INDEX($DL:$DL,$GP642+19),"")</f>
      </c>
      <c r="FU642">
        <f>IF($GQ642&gt;=20,INDEX($DL:$DL,$GP642+20),"")</f>
      </c>
      <c r="FV642">
        <f>IF($GQ642&gt;=21,INDEX($DL:$DL,$GP642+21),"")</f>
      </c>
      <c r="FW642">
        <f>IF($GQ642&gt;=22,INDEX($DL:$DL,$GP642+22),"")</f>
      </c>
      <c r="FX642">
        <f>IF($GQ642&gt;=23,INDEX($DL:$DL,$GP642+23),"")</f>
      </c>
      <c r="FY642">
        <f>IF($GQ642&gt;=24,INDEX($DL:$DL,$GP642+24),"")</f>
      </c>
      <c r="FZ642">
        <f>IF($GQ642&gt;=25,INDEX($DL:$DL,$GP642+25),"")</f>
      </c>
      <c r="GA642">
        <f>IF($GQ642&gt;=26,INDEX($DL:$DL,$GP642+26),"")</f>
      </c>
      <c r="GB642">
        <f>IF($GQ642&gt;=27,INDEX($DL:$DL,$GP642+27),"")</f>
      </c>
      <c r="GC642">
        <f>IF($GQ642&gt;=28,INDEX($DL:$DL,$GP642+28),"")</f>
      </c>
      <c r="GD642">
        <f>IF($GQ642&gt;=29,INDEX($DL:$DL,$GP642+29),"")</f>
      </c>
      <c r="GE642">
        <f>IF($GQ642&gt;=30,INDEX($DL:$DL,$GP642+30),"")</f>
      </c>
      <c r="GF642">
        <f>IF($GQ642&gt;=31,INDEX($DL:$DL,$GP642+31),"")</f>
      </c>
      <c r="GG642">
        <f>IF($GQ642&gt;=32,INDEX($DL:$DL,$GP642+32),"")</f>
      </c>
      <c r="GH642">
        <f>IF($GQ642&gt;=33,INDEX($DL:$DL,$GP642+33),"")</f>
      </c>
      <c r="GI642">
        <f>IF($GQ642&gt;=34,INDEX($DL:$DL,$GP642+34),"")</f>
      </c>
      <c r="GJ642">
        <f>IF($GQ642&gt;=35,INDEX($DL:$DL,$GP642+35),"")</f>
      </c>
      <c r="GK642">
        <f>IF($GQ642&gt;=36,INDEX($DL:$DL,$GP642+36),"")</f>
      </c>
      <c r="GL642">
        <f>IF($GQ642&gt;=37,INDEX($DL:$DL,$GP642+37),"")</f>
      </c>
      <c r="GM642">
        <f>IF($GQ642&gt;=38,INDEX($DL:$DL,$GP642+38),"")</f>
      </c>
      <c r="GN642">
        <f>IF($GQ642&gt;=39,INDEX($DL:$DL,$GP642+39),"")</f>
      </c>
      <c r="GO642">
        <f>IF($GQ642&gt;=40,INDEX($DL:$DL,$GP642+40),"")</f>
      </c>
      <c r="GP642">
        <f>IFERROR(MATCH($DJ642,$DK$2:$DK$148,0)+1,0)</f>
      </c>
      <c r="GQ642">
        <f>IFERROR(INDEX($DM$2:$DM$148,MATCH($DJ642,$DK$2:$DK$148,0)),0)</f>
      </c>
      <c r="GR642">
        <f>IFERROR(MATCH($L642,$DN$642:$FA$642,0),0)</f>
      </c>
      <c r="GS642">
        <f>IF($GR642&gt;0,INDEX($FB$642:$GO$642,$GR642),"")</f>
      </c>
      <c r="GV642">
        <f>IF($JE642&gt;=1,INDEX($GT:$GT,$JD642+1),"")</f>
      </c>
      <c r="GW642">
        <f>IF($JE642&gt;=2,INDEX($GT:$GT,$JD642+2),"")</f>
      </c>
      <c r="GX642">
        <f>IF($JE642&gt;=3,INDEX($GT:$GT,$JD642+3),"")</f>
      </c>
      <c r="GY642">
        <f>IF($JE642&gt;=4,INDEX($GT:$GT,$JD642+4),"")</f>
      </c>
      <c r="GZ642">
        <f>IF($JE642&gt;=5,INDEX($GT:$GT,$JD642+5),"")</f>
      </c>
      <c r="HA642">
        <f>IF($JE642&gt;=6,INDEX($GT:$GT,$JD642+6),"")</f>
      </c>
      <c r="HB642">
        <f>IF($JE642&gt;=7,INDEX($GT:$GT,$JD642+7),"")</f>
      </c>
      <c r="HC642">
        <f>IF($JE642&gt;=8,INDEX($GT:$GT,$JD642+8),"")</f>
      </c>
      <c r="HD642">
        <f>IF($JE642&gt;=9,INDEX($GT:$GT,$JD642+9),"")</f>
      </c>
      <c r="HE642">
        <f>IF($JE642&gt;=10,INDEX($GT:$GT,$JD642+10),"")</f>
      </c>
      <c r="HF642">
        <f>IF($JE642&gt;=11,INDEX($GT:$GT,$JD642+11),"")</f>
      </c>
      <c r="HG642">
        <f>IF($JE642&gt;=12,INDEX($GT:$GT,$JD642+12),"")</f>
      </c>
      <c r="HH642">
        <f>IF($JE642&gt;=13,INDEX($GT:$GT,$JD642+13),"")</f>
      </c>
      <c r="HI642">
        <f>IF($JE642&gt;=14,INDEX($GT:$GT,$JD642+14),"")</f>
      </c>
      <c r="HJ642">
        <f>IF($JE642&gt;=15,INDEX($GT:$GT,$JD642+15),"")</f>
      </c>
      <c r="HK642">
        <f>IF($JE642&gt;=16,INDEX($GT:$GT,$JD642+16),"")</f>
      </c>
      <c r="HL642">
        <f>IF($JE642&gt;=17,INDEX($GT:$GT,$JD642+17),"")</f>
      </c>
      <c r="HM642">
        <f>IF($JE642&gt;=18,INDEX($GT:$GT,$JD642+18),"")</f>
      </c>
      <c r="HN642">
        <f>IF($JE642&gt;=19,INDEX($GT:$GT,$JD642+19),"")</f>
      </c>
      <c r="HO642">
        <f>IF($JE642&gt;=20,INDEX($GT:$GT,$JD642+20),"")</f>
      </c>
      <c r="HP642">
        <f>IF($JE642&gt;=21,INDEX($GT:$GT,$JD642+21),"")</f>
      </c>
      <c r="HQ642">
        <f>IF($JE642&gt;=22,INDEX($GT:$GT,$JD642+22),"")</f>
      </c>
      <c r="HR642">
        <f>IF($JE642&gt;=23,INDEX($GT:$GT,$JD642+23),"")</f>
      </c>
      <c r="HS642">
        <f>IF($JE642&gt;=24,INDEX($GT:$GT,$JD642+24),"")</f>
      </c>
      <c r="HT642">
        <f>IF($JE642&gt;=25,INDEX($GT:$GT,$JD642+25),"")</f>
      </c>
      <c r="HU642">
        <f>IF($JE642&gt;=26,INDEX($GT:$GT,$JD642+26),"")</f>
      </c>
      <c r="HV642">
        <f>IF($JE642&gt;=27,INDEX($GT:$GT,$JD642+27),"")</f>
      </c>
      <c r="HW642">
        <f>IF($JE642&gt;=28,INDEX($GT:$GT,$JD642+28),"")</f>
      </c>
      <c r="HX642">
        <f>IF($JE642&gt;=29,INDEX($GT:$GT,$JD642+29),"")</f>
      </c>
      <c r="HY642">
        <f>IF($JE642&gt;=30,INDEX($GT:$GT,$JD642+30),"")</f>
      </c>
      <c r="HZ642">
        <f>IF($JE642&gt;=31,INDEX($GT:$GT,$JD642+31),"")</f>
      </c>
      <c r="IA642">
        <f>IF($JE642&gt;=32,INDEX($GT:$GT,$JD642+32),"")</f>
      </c>
      <c r="IB642">
        <f>IF($JE642&gt;=33,INDEX($GT:$GT,$JD642+33),"")</f>
      </c>
      <c r="IC642">
        <f>IF($JE642&gt;=34,INDEX($GT:$GT,$JD642+34),"")</f>
      </c>
      <c r="ID642">
        <f>IF($JE642&gt;=35,INDEX($GT:$GT,$JD642+35),"")</f>
      </c>
      <c r="IE642">
        <f>IF($JE642&gt;=36,INDEX($GT:$GT,$JD642+36),"")</f>
      </c>
      <c r="IF642">
        <f>IF($JE642&gt;=37,INDEX($GT:$GT,$JD642+37),"")</f>
      </c>
      <c r="IG642">
        <f>IF($JE642&gt;=38,INDEX($GT:$GT,$JD642+38),"")</f>
      </c>
      <c r="IH642">
        <f>IF($JE642&gt;=39,INDEX($GT:$GT,$JD642+39),"")</f>
      </c>
      <c r="II642">
        <f>IF($JE642&gt;=40,INDEX($GT:$GT,$JD642+40),"")</f>
      </c>
      <c r="IJ642">
        <f>IF($JE642&gt;=41,INDEX($GT:$GT,$JD642+41),"")</f>
      </c>
      <c r="IK642">
        <f>IF($JE642&gt;=42,INDEX($GT:$GT,$JD642+42),"")</f>
      </c>
      <c r="IL642">
        <f>IF($JE642&gt;=43,INDEX($GT:$GT,$JD642+43),"")</f>
      </c>
      <c r="IM642">
        <f>IF($JE642&gt;=44,INDEX($GT:$GT,$JD642+44),"")</f>
      </c>
      <c r="IN642">
        <f>IF($JE642&gt;=45,INDEX($GT:$GT,$JD642+45),"")</f>
      </c>
      <c r="IO642">
        <f>IF($JE642&gt;=46,INDEX($GT:$GT,$JD642+46),"")</f>
      </c>
      <c r="IP642">
        <f>IF($JE642&gt;=47,INDEX($GT:$GT,$JD642+47),"")</f>
      </c>
      <c r="IQ642">
        <f>IF($JE642&gt;=48,INDEX($GT:$GT,$JD642+48),"")</f>
      </c>
      <c r="IR642">
        <f>IF($JE642&gt;=49,INDEX($GT:$GT,$JD642+49),"")</f>
      </c>
      <c r="IS642">
        <f>IF($JE642&gt;=50,INDEX($GT:$GT,$JD642+50),"")</f>
      </c>
      <c r="IT642">
        <f>IF($JE642&gt;=51,INDEX($GT:$GT,$JD642+51),"")</f>
      </c>
      <c r="IU642">
        <f>IF($JE642&gt;=52,INDEX($GT:$GT,$JD642+52),"")</f>
      </c>
      <c r="IV642">
        <f>IF($JE642&gt;=53,INDEX($GT:$GT,$JD642+53),"")</f>
      </c>
      <c r="IW642">
        <f>IF($JE642&gt;=54,INDEX($GT:$GT,$JD642+54),"")</f>
      </c>
      <c r="IX642">
        <f>IF($JE642&gt;=55,INDEX($GT:$GT,$JD642+55),"")</f>
      </c>
      <c r="IY642">
        <f>IF($JE642&gt;=56,INDEX($GT:$GT,$JD642+56),"")</f>
      </c>
      <c r="IZ642">
        <f>IF($JE642&gt;=57,INDEX($GT:$GT,$JD642+57),"")</f>
      </c>
      <c r="JA642">
        <f>IF($JE642&gt;=58,INDEX($GT:$GT,$JD642+58),"")</f>
      </c>
      <c r="JB642">
        <f>IF($JE642&gt;=59,INDEX($GT:$GT,$JD642+59),"")</f>
      </c>
      <c r="JC642">
        <f>IF($JE642&gt;=60,INDEX($GT:$GT,$JD642+60),"")</f>
      </c>
      <c r="JD642">
        <f>IFERROR(MATCH($GS642,$GT$2:$GT$322,0)+1,0)</f>
      </c>
      <c r="JE642">
        <f>IFERROR(INDEX($GU$2:$GU$322,MATCH($GS642,$GT$2:$GT$322,0)),0)</f>
      </c>
      <c r="JF642" t="s">
        <v>28</v>
      </c>
      <c r="JG642" t="s">
        <v>28</v>
      </c>
    </row>
    <row r="643" spans="1:267" x14ac:dyDescent="0.25">
      <c r="J643" s="1"/>
      <c r="K643" s="1"/>
      <c r="L643" s="1"/>
      <c r="M643" s="1"/>
      <c r="N643" s="1">
        <f>IFERROR(IF(FIND(" - ",$J643)&gt;0,MID($J643,FIND(" - ",$J643)+3,LEN($J643)),""),"")</f>
      </c>
      <c r="P643" s="1"/>
      <c r="S643" t="s">
        <v>28</v>
      </c>
      <c r="U643">
        <f>IF(OR($S643="",$T643=""),"",IFERROR($S643/$T643,0))</f>
      </c>
      <c r="V643">
        <f>IF($S643="","",
IF($K643="","",
IF(ISNUMBER(SEARCH("exempt",LOWER($K643))),0,
$S643*(VALUE(SUBSTITUTE($K643,"%",""))/100))))</f>
      </c>
      <c r="AB643">
        <f>IF($S643="","",
SUM($S643,$V643,$Z643,$W643,$Y643)-
IF($AA643="",0,VALUE($AA643)))</f>
      </c>
      <c r="AJ643" t="s">
        <v>1361</v>
      </c>
      <c r="AR643">
        <f>IFERROR(LEFT($J643,FIND(" - ",$J643)-1),$J643)</f>
      </c>
      <c r="AU643">
        <f>IF($CJ643&gt;=1,INDEX($AS:$AS,$CI643+1),"")</f>
      </c>
      <c r="AV643">
        <f>IF($CJ643&gt;=2,INDEX($AS:$AS,$CI643+2),"")</f>
      </c>
      <c r="AW643">
        <f>IF($CJ643&gt;=3,INDEX($AS:$AS,$CI643+3),"")</f>
      </c>
      <c r="AX643">
        <f>IF($CJ643&gt;=4,INDEX($AS:$AS,$CI643+4),"")</f>
      </c>
      <c r="AY643">
        <f>IF($CJ643&gt;=5,INDEX($AS:$AS,$CI643+5),"")</f>
      </c>
      <c r="AZ643">
        <f>IF($CJ643&gt;=6,INDEX($AS:$AS,$CI643+6),"")</f>
      </c>
      <c r="BA643">
        <f>IF($CJ643&gt;=7,INDEX($AS:$AS,$CI643+7),"")</f>
      </c>
      <c r="BB643">
        <f>IF($CJ643&gt;=8,INDEX($AS:$AS,$CI643+8),"")</f>
      </c>
      <c r="BC643">
        <f>IF($CJ643&gt;=9,INDEX($AS:$AS,$CI643+9),"")</f>
      </c>
      <c r="BD643">
        <f>IF($CJ643&gt;=10,INDEX($AS:$AS,$CI643+10),"")</f>
      </c>
      <c r="BE643">
        <f>IF($CJ643&gt;=11,INDEX($AS:$AS,$CI643+11),"")</f>
      </c>
      <c r="BF643">
        <f>IF($CJ643&gt;=12,INDEX($AS:$AS,$CI643+12),"")</f>
      </c>
      <c r="BG643">
        <f>IF($CJ643&gt;=13,INDEX($AS:$AS,$CI643+13),"")</f>
      </c>
      <c r="BH643">
        <f>IF($CJ643&gt;=14,INDEX($AS:$AS,$CI643+14),"")</f>
      </c>
      <c r="BI643">
        <f>IF($CJ643&gt;=15,INDEX($AS:$AS,$CI643+15),"")</f>
      </c>
      <c r="BJ643">
        <f>IF($CJ643&gt;=16,INDEX($AS:$AS,$CI643+16),"")</f>
      </c>
      <c r="BK643">
        <f>IF($CJ643&gt;=17,INDEX($AS:$AS,$CI643+17),"")</f>
      </c>
      <c r="BL643">
        <f>IF($CJ643&gt;=18,INDEX($AS:$AS,$CI643+18),"")</f>
      </c>
      <c r="BM643">
        <f>IF($CJ643&gt;=19,INDEX($AS:$AS,$CI643+19),"")</f>
      </c>
      <c r="BN643">
        <f>IF($CJ643&gt;=20,INDEX($AS:$AS,$CI643+20),"")</f>
      </c>
      <c r="BO643">
        <f>IF($CJ643&gt;=21,INDEX($AS:$AS,$CI643+21),"")</f>
      </c>
      <c r="BP643">
        <f>IF($CJ643&gt;=22,INDEX($AS:$AS,$CI643+22),"")</f>
      </c>
      <c r="BQ643">
        <f>IF($CJ643&gt;=23,INDEX($AS:$AS,$CI643+23),"")</f>
      </c>
      <c r="BR643">
        <f>IF($CJ643&gt;=24,INDEX($AS:$AS,$CI643+24),"")</f>
      </c>
      <c r="BS643">
        <f>IF($CJ643&gt;=25,INDEX($AS:$AS,$CI643+25),"")</f>
      </c>
      <c r="BT643">
        <f>IF($CJ643&gt;=26,INDEX($AS:$AS,$CI643+26),"")</f>
      </c>
      <c r="BU643">
        <f>IF($CJ643&gt;=27,INDEX($AS:$AS,$CI643+27),"")</f>
      </c>
      <c r="BV643">
        <f>IF($CJ643&gt;=28,INDEX($AS:$AS,$CI643+28),"")</f>
      </c>
      <c r="BW643">
        <f>IF($CJ643&gt;=29,INDEX($AS:$AS,$CI643+29),"")</f>
      </c>
      <c r="BX643">
        <f>IF($CJ643&gt;=30,INDEX($AS:$AS,$CI643+30),"")</f>
      </c>
      <c r="BY643">
        <f>IF($CJ643&gt;=31,INDEX($AS:$AS,$CI643+31),"")</f>
      </c>
      <c r="BZ643">
        <f>IF($CJ643&gt;=32,INDEX($AS:$AS,$CI643+32),"")</f>
      </c>
      <c r="CA643">
        <f>IF($CJ643&gt;=33,INDEX($AS:$AS,$CI643+33),"")</f>
      </c>
      <c r="CB643">
        <f>IF($CJ643&gt;=34,INDEX($AS:$AS,$CI643+34),"")</f>
      </c>
      <c r="CC643">
        <f>IF($CJ643&gt;=35,INDEX($AS:$AS,$CI643+35),"")</f>
      </c>
      <c r="CD643">
        <f>IF($CJ643&gt;=36,INDEX($AS:$AS,$CI643+36),"")</f>
      </c>
      <c r="CE643">
        <f>IF($CJ643&gt;=37,INDEX($AS:$AS,$CI643+37),"")</f>
      </c>
      <c r="CF643">
        <f>IF($CJ643&gt;=38,INDEX($AS:$AS,$CI643+38),"")</f>
      </c>
      <c r="CG643">
        <f>IF($CJ643&gt;=39,INDEX($AS:$AS,$CI643+39),"")</f>
      </c>
      <c r="CH643">
        <f>IF($CJ643&gt;=40,INDEX($AS:$AS,$CI643+40),"")</f>
      </c>
      <c r="CI643">
        <f>IFERROR(MATCH($AR643,$AS$2:$AS$133,0)+1,0)</f>
      </c>
      <c r="CJ643">
        <f>IFERROR(INDEX($AT$2:$AT$133,MATCH($AR643,$AS$2:$AS$133,0)),0)</f>
      </c>
      <c r="CK643">
        <f>IFERROR(LEFT($O643,FIND(" - ",$O643)-1),$O643)</f>
      </c>
      <c r="CL643" t="s">
        <v>113</v>
      </c>
      <c r="CN643">
        <f>IF($DI643&gt;=1,INDEX($CL:$CL,$DH643+1),"")</f>
      </c>
      <c r="CO643">
        <f>IF($DI643&gt;=2,INDEX($CL:$CL,$DH643+2),"")</f>
      </c>
      <c r="CP643">
        <f>IF($DI643&gt;=3,INDEX($CL:$CL,$DH643+3),"")</f>
      </c>
      <c r="CQ643">
        <f>IF($DI643&gt;=4,INDEX($CL:$CL,$DH643+4),"")</f>
      </c>
      <c r="CR643">
        <f>IF($DI643&gt;=5,INDEX($CL:$CL,$DH643+5),"")</f>
      </c>
      <c r="CS643">
        <f>IF($DI643&gt;=6,INDEX($CL:$CL,$DH643+6),"")</f>
      </c>
      <c r="CT643">
        <f>IF($DI643&gt;=7,INDEX($CL:$CL,$DH643+7),"")</f>
      </c>
      <c r="CU643">
        <f>IF($DI643&gt;=8,INDEX($CL:$CL,$DH643+8),"")</f>
      </c>
      <c r="CV643">
        <f>IF($DI643&gt;=9,INDEX($CL:$CL,$DH643+9),"")</f>
      </c>
      <c r="CW643">
        <f>IF($DI643&gt;=10,INDEX($CL:$CL,$DH643+10),"")</f>
      </c>
      <c r="CX643">
        <f>IF($DI643&gt;=11,INDEX($CL:$CL,$DH643+11),"")</f>
      </c>
      <c r="CY643">
        <f>IF($DI643&gt;=12,INDEX($CL:$CL,$DH643+12),"")</f>
      </c>
      <c r="CZ643">
        <f>IF($DI643&gt;=13,INDEX($CL:$CL,$DH643+13),"")</f>
      </c>
      <c r="DA643">
        <f>IF($DI643&gt;=14,INDEX($CL:$CL,$DH643+14),"")</f>
      </c>
      <c r="DB643">
        <f>IF($DI643&gt;=15,INDEX($CL:$CL,$DH643+15),"")</f>
      </c>
      <c r="DC643">
        <f>IF($DI643&gt;=16,INDEX($CL:$CL,$DH643+16),"")</f>
      </c>
      <c r="DD643">
        <f>IF($DI643&gt;=17,INDEX($CL:$CL,$DH643+17),"")</f>
      </c>
      <c r="DE643">
        <f>IF($DI643&gt;=18,INDEX($CL:$CL,$DH643+18),"")</f>
      </c>
      <c r="DF643">
        <f>IF($DI643&gt;=19,INDEX($CL:$CL,$DH643+19),"")</f>
      </c>
      <c r="DG643">
        <f>IF($DI643&gt;=20,INDEX($CL:$CL,$DH643+20),"")</f>
      </c>
      <c r="DH643">
        <f>IFERROR(MATCH($CK643,$CL$2:$CL$1558,0)+1,0)</f>
      </c>
      <c r="DI643">
        <f>IFERROR(INDEX($CM$2:$CM$1558,MATCH($CK643,$CL$2:$CL$1558,0)),0)</f>
      </c>
      <c r="DJ643">
        <f>IFERROR(INDEX($AQ:$AQ,MATCH($K643,$AP:$AP,0))&amp;"","")</f>
      </c>
      <c r="DN643">
        <f>IF($GQ643&gt;=1,INDEX($DK:$DK,$GP643+1),"")</f>
      </c>
      <c r="DO643">
        <f>IF($GQ643&gt;=2,INDEX($DK:$DK,$GP643+2),"")</f>
      </c>
      <c r="DP643">
        <f>IF($GQ643&gt;=3,INDEX($DK:$DK,$GP643+3),"")</f>
      </c>
      <c r="DQ643">
        <f>IF($GQ643&gt;=4,INDEX($DK:$DK,$GP643+4),"")</f>
      </c>
      <c r="DR643">
        <f>IF($GQ643&gt;=5,INDEX($DK:$DK,$GP643+5),"")</f>
      </c>
      <c r="DS643">
        <f>IF($GQ643&gt;=6,INDEX($DK:$DK,$GP643+6),"")</f>
      </c>
      <c r="DT643">
        <f>IF($GQ643&gt;=7,INDEX($DK:$DK,$GP643+7),"")</f>
      </c>
      <c r="DU643">
        <f>IF($GQ643&gt;=8,INDEX($DK:$DK,$GP643+8),"")</f>
      </c>
      <c r="DV643">
        <f>IF($GQ643&gt;=9,INDEX($DK:$DK,$GP643+9),"")</f>
      </c>
      <c r="DW643">
        <f>IF($GQ643&gt;=10,INDEX($DK:$DK,$GP643+10),"")</f>
      </c>
      <c r="DX643">
        <f>IF($GQ643&gt;=11,INDEX($DK:$DK,$GP643+11),"")</f>
      </c>
      <c r="DY643">
        <f>IF($GQ643&gt;=12,INDEX($DK:$DK,$GP643+12),"")</f>
      </c>
      <c r="DZ643">
        <f>IF($GQ643&gt;=13,INDEX($DK:$DK,$GP643+13),"")</f>
      </c>
      <c r="EA643">
        <f>IF($GQ643&gt;=14,INDEX($DK:$DK,$GP643+14),"")</f>
      </c>
      <c r="EB643">
        <f>IF($GQ643&gt;=15,INDEX($DK:$DK,$GP643+15),"")</f>
      </c>
      <c r="EC643">
        <f>IF($GQ643&gt;=16,INDEX($DK:$DK,$GP643+16),"")</f>
      </c>
      <c r="ED643">
        <f>IF($GQ643&gt;=17,INDEX($DK:$DK,$GP643+17),"")</f>
      </c>
      <c r="EE643">
        <f>IF($GQ643&gt;=18,INDEX($DK:$DK,$GP643+18),"")</f>
      </c>
      <c r="EF643">
        <f>IF($GQ643&gt;=19,INDEX($DK:$DK,$GP643+19),"")</f>
      </c>
      <c r="EG643">
        <f>IF($GQ643&gt;=20,INDEX($DK:$DK,$GP643+20),"")</f>
      </c>
      <c r="EH643">
        <f>IF($GQ643&gt;=21,INDEX($DK:$DK,$GP643+21),"")</f>
      </c>
      <c r="EI643">
        <f>IF($GQ643&gt;=22,INDEX($DK:$DK,$GP643+22),"")</f>
      </c>
      <c r="EJ643">
        <f>IF($GQ643&gt;=23,INDEX($DK:$DK,$GP643+23),"")</f>
      </c>
      <c r="EK643">
        <f>IF($GQ643&gt;=24,INDEX($DK:$DK,$GP643+24),"")</f>
      </c>
      <c r="EL643">
        <f>IF($GQ643&gt;=25,INDEX($DK:$DK,$GP643+25),"")</f>
      </c>
      <c r="EM643">
        <f>IF($GQ643&gt;=26,INDEX($DK:$DK,$GP643+26),"")</f>
      </c>
      <c r="EN643">
        <f>IF($GQ643&gt;=27,INDEX($DK:$DK,$GP643+27),"")</f>
      </c>
      <c r="EO643">
        <f>IF($GQ643&gt;=28,INDEX($DK:$DK,$GP643+28),"")</f>
      </c>
      <c r="EP643">
        <f>IF($GQ643&gt;=29,INDEX($DK:$DK,$GP643+29),"")</f>
      </c>
      <c r="EQ643">
        <f>IF($GQ643&gt;=30,INDEX($DK:$DK,$GP643+30),"")</f>
      </c>
      <c r="ER643">
        <f>IF($GQ643&gt;=31,INDEX($DK:$DK,$GP643+31),"")</f>
      </c>
      <c r="ES643">
        <f>IF($GQ643&gt;=32,INDEX($DK:$DK,$GP643+32),"")</f>
      </c>
      <c r="ET643">
        <f>IF($GQ643&gt;=33,INDEX($DK:$DK,$GP643+33),"")</f>
      </c>
      <c r="EU643">
        <f>IF($GQ643&gt;=34,INDEX($DK:$DK,$GP643+34),"")</f>
      </c>
      <c r="EV643">
        <f>IF($GQ643&gt;=35,INDEX($DK:$DK,$GP643+35),"")</f>
      </c>
      <c r="EW643">
        <f>IF($GQ643&gt;=36,INDEX($DK:$DK,$GP643+36),"")</f>
      </c>
      <c r="EX643">
        <f>IF($GQ643&gt;=37,INDEX($DK:$DK,$GP643+37),"")</f>
      </c>
      <c r="EY643">
        <f>IF($GQ643&gt;=38,INDEX($DK:$DK,$GP643+38),"")</f>
      </c>
      <c r="EZ643">
        <f>IF($GQ643&gt;=39,INDEX($DK:$DK,$GP643+39),"")</f>
      </c>
      <c r="FA643">
        <f>IF($GQ643&gt;=40,INDEX($DK:$DK,$GP643+40),"")</f>
      </c>
      <c r="FB643">
        <f>IF($GQ643&gt;=1,INDEX($DL:$DL,$GP643+1),"")</f>
      </c>
      <c r="FC643">
        <f>IF($GQ643&gt;=2,INDEX($DL:$DL,$GP643+2),"")</f>
      </c>
      <c r="FD643">
        <f>IF($GQ643&gt;=3,INDEX($DL:$DL,$GP643+3),"")</f>
      </c>
      <c r="FE643">
        <f>IF($GQ643&gt;=4,INDEX($DL:$DL,$GP643+4),"")</f>
      </c>
      <c r="FF643">
        <f>IF($GQ643&gt;=5,INDEX($DL:$DL,$GP643+5),"")</f>
      </c>
      <c r="FG643">
        <f>IF($GQ643&gt;=6,INDEX($DL:$DL,$GP643+6),"")</f>
      </c>
      <c r="FH643">
        <f>IF($GQ643&gt;=7,INDEX($DL:$DL,$GP643+7),"")</f>
      </c>
      <c r="FI643">
        <f>IF($GQ643&gt;=8,INDEX($DL:$DL,$GP643+8),"")</f>
      </c>
      <c r="FJ643">
        <f>IF($GQ643&gt;=9,INDEX($DL:$DL,$GP643+9),"")</f>
      </c>
      <c r="FK643">
        <f>IF($GQ643&gt;=10,INDEX($DL:$DL,$GP643+10),"")</f>
      </c>
      <c r="FL643">
        <f>IF($GQ643&gt;=11,INDEX($DL:$DL,$GP643+11),"")</f>
      </c>
      <c r="FM643">
        <f>IF($GQ643&gt;=12,INDEX($DL:$DL,$GP643+12),"")</f>
      </c>
      <c r="FN643">
        <f>IF($GQ643&gt;=13,INDEX($DL:$DL,$GP643+13),"")</f>
      </c>
      <c r="FO643">
        <f>IF($GQ643&gt;=14,INDEX($DL:$DL,$GP643+14),"")</f>
      </c>
      <c r="FP643">
        <f>IF($GQ643&gt;=15,INDEX($DL:$DL,$GP643+15),"")</f>
      </c>
      <c r="FQ643">
        <f>IF($GQ643&gt;=16,INDEX($DL:$DL,$GP643+16),"")</f>
      </c>
      <c r="FR643">
        <f>IF($GQ643&gt;=17,INDEX($DL:$DL,$GP643+17),"")</f>
      </c>
      <c r="FS643">
        <f>IF($GQ643&gt;=18,INDEX($DL:$DL,$GP643+18),"")</f>
      </c>
      <c r="FT643">
        <f>IF($GQ643&gt;=19,INDEX($DL:$DL,$GP643+19),"")</f>
      </c>
      <c r="FU643">
        <f>IF($GQ643&gt;=20,INDEX($DL:$DL,$GP643+20),"")</f>
      </c>
      <c r="FV643">
        <f>IF($GQ643&gt;=21,INDEX($DL:$DL,$GP643+21),"")</f>
      </c>
      <c r="FW643">
        <f>IF($GQ643&gt;=22,INDEX($DL:$DL,$GP643+22),"")</f>
      </c>
      <c r="FX643">
        <f>IF($GQ643&gt;=23,INDEX($DL:$DL,$GP643+23),"")</f>
      </c>
      <c r="FY643">
        <f>IF($GQ643&gt;=24,INDEX($DL:$DL,$GP643+24),"")</f>
      </c>
      <c r="FZ643">
        <f>IF($GQ643&gt;=25,INDEX($DL:$DL,$GP643+25),"")</f>
      </c>
      <c r="GA643">
        <f>IF($GQ643&gt;=26,INDEX($DL:$DL,$GP643+26),"")</f>
      </c>
      <c r="GB643">
        <f>IF($GQ643&gt;=27,INDEX($DL:$DL,$GP643+27),"")</f>
      </c>
      <c r="GC643">
        <f>IF($GQ643&gt;=28,INDEX($DL:$DL,$GP643+28),"")</f>
      </c>
      <c r="GD643">
        <f>IF($GQ643&gt;=29,INDEX($DL:$DL,$GP643+29),"")</f>
      </c>
      <c r="GE643">
        <f>IF($GQ643&gt;=30,INDEX($DL:$DL,$GP643+30),"")</f>
      </c>
      <c r="GF643">
        <f>IF($GQ643&gt;=31,INDEX($DL:$DL,$GP643+31),"")</f>
      </c>
      <c r="GG643">
        <f>IF($GQ643&gt;=32,INDEX($DL:$DL,$GP643+32),"")</f>
      </c>
      <c r="GH643">
        <f>IF($GQ643&gt;=33,INDEX($DL:$DL,$GP643+33),"")</f>
      </c>
      <c r="GI643">
        <f>IF($GQ643&gt;=34,INDEX($DL:$DL,$GP643+34),"")</f>
      </c>
      <c r="GJ643">
        <f>IF($GQ643&gt;=35,INDEX($DL:$DL,$GP643+35),"")</f>
      </c>
      <c r="GK643">
        <f>IF($GQ643&gt;=36,INDEX($DL:$DL,$GP643+36),"")</f>
      </c>
      <c r="GL643">
        <f>IF($GQ643&gt;=37,INDEX($DL:$DL,$GP643+37),"")</f>
      </c>
      <c r="GM643">
        <f>IF($GQ643&gt;=38,INDEX($DL:$DL,$GP643+38),"")</f>
      </c>
      <c r="GN643">
        <f>IF($GQ643&gt;=39,INDEX($DL:$DL,$GP643+39),"")</f>
      </c>
      <c r="GO643">
        <f>IF($GQ643&gt;=40,INDEX($DL:$DL,$GP643+40),"")</f>
      </c>
      <c r="GP643">
        <f>IFERROR(MATCH($DJ643,$DK$2:$DK$148,0)+1,0)</f>
      </c>
      <c r="GQ643">
        <f>IFERROR(INDEX($DM$2:$DM$148,MATCH($DJ643,$DK$2:$DK$148,0)),0)</f>
      </c>
      <c r="GR643">
        <f>IFERROR(MATCH($L643,$DN$643:$FA$643,0),0)</f>
      </c>
      <c r="GS643">
        <f>IF($GR643&gt;0,INDEX($FB$643:$GO$643,$GR643),"")</f>
      </c>
      <c r="GV643">
        <f>IF($JE643&gt;=1,INDEX($GT:$GT,$JD643+1),"")</f>
      </c>
      <c r="GW643">
        <f>IF($JE643&gt;=2,INDEX($GT:$GT,$JD643+2),"")</f>
      </c>
      <c r="GX643">
        <f>IF($JE643&gt;=3,INDEX($GT:$GT,$JD643+3),"")</f>
      </c>
      <c r="GY643">
        <f>IF($JE643&gt;=4,INDEX($GT:$GT,$JD643+4),"")</f>
      </c>
      <c r="GZ643">
        <f>IF($JE643&gt;=5,INDEX($GT:$GT,$JD643+5),"")</f>
      </c>
      <c r="HA643">
        <f>IF($JE643&gt;=6,INDEX($GT:$GT,$JD643+6),"")</f>
      </c>
      <c r="HB643">
        <f>IF($JE643&gt;=7,INDEX($GT:$GT,$JD643+7),"")</f>
      </c>
      <c r="HC643">
        <f>IF($JE643&gt;=8,INDEX($GT:$GT,$JD643+8),"")</f>
      </c>
      <c r="HD643">
        <f>IF($JE643&gt;=9,INDEX($GT:$GT,$JD643+9),"")</f>
      </c>
      <c r="HE643">
        <f>IF($JE643&gt;=10,INDEX($GT:$GT,$JD643+10),"")</f>
      </c>
      <c r="HF643">
        <f>IF($JE643&gt;=11,INDEX($GT:$GT,$JD643+11),"")</f>
      </c>
      <c r="HG643">
        <f>IF($JE643&gt;=12,INDEX($GT:$GT,$JD643+12),"")</f>
      </c>
      <c r="HH643">
        <f>IF($JE643&gt;=13,INDEX($GT:$GT,$JD643+13),"")</f>
      </c>
      <c r="HI643">
        <f>IF($JE643&gt;=14,INDEX($GT:$GT,$JD643+14),"")</f>
      </c>
      <c r="HJ643">
        <f>IF($JE643&gt;=15,INDEX($GT:$GT,$JD643+15),"")</f>
      </c>
      <c r="HK643">
        <f>IF($JE643&gt;=16,INDEX($GT:$GT,$JD643+16),"")</f>
      </c>
      <c r="HL643">
        <f>IF($JE643&gt;=17,INDEX($GT:$GT,$JD643+17),"")</f>
      </c>
      <c r="HM643">
        <f>IF($JE643&gt;=18,INDEX($GT:$GT,$JD643+18),"")</f>
      </c>
      <c r="HN643">
        <f>IF($JE643&gt;=19,INDEX($GT:$GT,$JD643+19),"")</f>
      </c>
      <c r="HO643">
        <f>IF($JE643&gt;=20,INDEX($GT:$GT,$JD643+20),"")</f>
      </c>
      <c r="HP643">
        <f>IF($JE643&gt;=21,INDEX($GT:$GT,$JD643+21),"")</f>
      </c>
      <c r="HQ643">
        <f>IF($JE643&gt;=22,INDEX($GT:$GT,$JD643+22),"")</f>
      </c>
      <c r="HR643">
        <f>IF($JE643&gt;=23,INDEX($GT:$GT,$JD643+23),"")</f>
      </c>
      <c r="HS643">
        <f>IF($JE643&gt;=24,INDEX($GT:$GT,$JD643+24),"")</f>
      </c>
      <c r="HT643">
        <f>IF($JE643&gt;=25,INDEX($GT:$GT,$JD643+25),"")</f>
      </c>
      <c r="HU643">
        <f>IF($JE643&gt;=26,INDEX($GT:$GT,$JD643+26),"")</f>
      </c>
      <c r="HV643">
        <f>IF($JE643&gt;=27,INDEX($GT:$GT,$JD643+27),"")</f>
      </c>
      <c r="HW643">
        <f>IF($JE643&gt;=28,INDEX($GT:$GT,$JD643+28),"")</f>
      </c>
      <c r="HX643">
        <f>IF($JE643&gt;=29,INDEX($GT:$GT,$JD643+29),"")</f>
      </c>
      <c r="HY643">
        <f>IF($JE643&gt;=30,INDEX($GT:$GT,$JD643+30),"")</f>
      </c>
      <c r="HZ643">
        <f>IF($JE643&gt;=31,INDEX($GT:$GT,$JD643+31),"")</f>
      </c>
      <c r="IA643">
        <f>IF($JE643&gt;=32,INDEX($GT:$GT,$JD643+32),"")</f>
      </c>
      <c r="IB643">
        <f>IF($JE643&gt;=33,INDEX($GT:$GT,$JD643+33),"")</f>
      </c>
      <c r="IC643">
        <f>IF($JE643&gt;=34,INDEX($GT:$GT,$JD643+34),"")</f>
      </c>
      <c r="ID643">
        <f>IF($JE643&gt;=35,INDEX($GT:$GT,$JD643+35),"")</f>
      </c>
      <c r="IE643">
        <f>IF($JE643&gt;=36,INDEX($GT:$GT,$JD643+36),"")</f>
      </c>
      <c r="IF643">
        <f>IF($JE643&gt;=37,INDEX($GT:$GT,$JD643+37),"")</f>
      </c>
      <c r="IG643">
        <f>IF($JE643&gt;=38,INDEX($GT:$GT,$JD643+38),"")</f>
      </c>
      <c r="IH643">
        <f>IF($JE643&gt;=39,INDEX($GT:$GT,$JD643+39),"")</f>
      </c>
      <c r="II643">
        <f>IF($JE643&gt;=40,INDEX($GT:$GT,$JD643+40),"")</f>
      </c>
      <c r="IJ643">
        <f>IF($JE643&gt;=41,INDEX($GT:$GT,$JD643+41),"")</f>
      </c>
      <c r="IK643">
        <f>IF($JE643&gt;=42,INDEX($GT:$GT,$JD643+42),"")</f>
      </c>
      <c r="IL643">
        <f>IF($JE643&gt;=43,INDEX($GT:$GT,$JD643+43),"")</f>
      </c>
      <c r="IM643">
        <f>IF($JE643&gt;=44,INDEX($GT:$GT,$JD643+44),"")</f>
      </c>
      <c r="IN643">
        <f>IF($JE643&gt;=45,INDEX($GT:$GT,$JD643+45),"")</f>
      </c>
      <c r="IO643">
        <f>IF($JE643&gt;=46,INDEX($GT:$GT,$JD643+46),"")</f>
      </c>
      <c r="IP643">
        <f>IF($JE643&gt;=47,INDEX($GT:$GT,$JD643+47),"")</f>
      </c>
      <c r="IQ643">
        <f>IF($JE643&gt;=48,INDEX($GT:$GT,$JD643+48),"")</f>
      </c>
      <c r="IR643">
        <f>IF($JE643&gt;=49,INDEX($GT:$GT,$JD643+49),"")</f>
      </c>
      <c r="IS643">
        <f>IF($JE643&gt;=50,INDEX($GT:$GT,$JD643+50),"")</f>
      </c>
      <c r="IT643">
        <f>IF($JE643&gt;=51,INDEX($GT:$GT,$JD643+51),"")</f>
      </c>
      <c r="IU643">
        <f>IF($JE643&gt;=52,INDEX($GT:$GT,$JD643+52),"")</f>
      </c>
      <c r="IV643">
        <f>IF($JE643&gt;=53,INDEX($GT:$GT,$JD643+53),"")</f>
      </c>
      <c r="IW643">
        <f>IF($JE643&gt;=54,INDEX($GT:$GT,$JD643+54),"")</f>
      </c>
      <c r="IX643">
        <f>IF($JE643&gt;=55,INDEX($GT:$GT,$JD643+55),"")</f>
      </c>
      <c r="IY643">
        <f>IF($JE643&gt;=56,INDEX($GT:$GT,$JD643+56),"")</f>
      </c>
      <c r="IZ643">
        <f>IF($JE643&gt;=57,INDEX($GT:$GT,$JD643+57),"")</f>
      </c>
      <c r="JA643">
        <f>IF($JE643&gt;=58,INDEX($GT:$GT,$JD643+58),"")</f>
      </c>
      <c r="JB643">
        <f>IF($JE643&gt;=59,INDEX($GT:$GT,$JD643+59),"")</f>
      </c>
      <c r="JC643">
        <f>IF($JE643&gt;=60,INDEX($GT:$GT,$JD643+60),"")</f>
      </c>
      <c r="JD643">
        <f>IFERROR(MATCH($GS643,$GT$2:$GT$322,0)+1,0)</f>
      </c>
      <c r="JE643">
        <f>IFERROR(INDEX($GU$2:$GU$322,MATCH($GS643,$GT$2:$GT$322,0)),0)</f>
      </c>
      <c r="JF643" t="s">
        <v>28</v>
      </c>
      <c r="JG643" t="s">
        <v>28</v>
      </c>
    </row>
    <row r="644" spans="1:267" x14ac:dyDescent="0.25">
      <c r="J644" s="1"/>
      <c r="K644" s="1"/>
      <c r="L644" s="1"/>
      <c r="M644" s="1"/>
      <c r="N644" s="1">
        <f>IFERROR(IF(FIND(" - ",$J644)&gt;0,MID($J644,FIND(" - ",$J644)+3,LEN($J644)),""),"")</f>
      </c>
      <c r="P644" s="1"/>
      <c r="S644" t="s">
        <v>28</v>
      </c>
      <c r="U644">
        <f>IF(OR($S644="",$T644=""),"",IFERROR($S644/$T644,0))</f>
      </c>
      <c r="V644">
        <f>IF($S644="","",
IF($K644="","",
IF(ISNUMBER(SEARCH("exempt",LOWER($K644))),0,
$S644*(VALUE(SUBSTITUTE($K644,"%",""))/100))))</f>
      </c>
      <c r="AB644">
        <f>IF($S644="","",
SUM($S644,$V644,$Z644,$W644,$Y644)-
IF($AA644="",0,VALUE($AA644)))</f>
      </c>
      <c r="AJ644" t="s">
        <v>1362</v>
      </c>
      <c r="AR644">
        <f>IFERROR(LEFT($J644,FIND(" - ",$J644)-1),$J644)</f>
      </c>
      <c r="AU644">
        <f>IF($CJ644&gt;=1,INDEX($AS:$AS,$CI644+1),"")</f>
      </c>
      <c r="AV644">
        <f>IF($CJ644&gt;=2,INDEX($AS:$AS,$CI644+2),"")</f>
      </c>
      <c r="AW644">
        <f>IF($CJ644&gt;=3,INDEX($AS:$AS,$CI644+3),"")</f>
      </c>
      <c r="AX644">
        <f>IF($CJ644&gt;=4,INDEX($AS:$AS,$CI644+4),"")</f>
      </c>
      <c r="AY644">
        <f>IF($CJ644&gt;=5,INDEX($AS:$AS,$CI644+5),"")</f>
      </c>
      <c r="AZ644">
        <f>IF($CJ644&gt;=6,INDEX($AS:$AS,$CI644+6),"")</f>
      </c>
      <c r="BA644">
        <f>IF($CJ644&gt;=7,INDEX($AS:$AS,$CI644+7),"")</f>
      </c>
      <c r="BB644">
        <f>IF($CJ644&gt;=8,INDEX($AS:$AS,$CI644+8),"")</f>
      </c>
      <c r="BC644">
        <f>IF($CJ644&gt;=9,INDEX($AS:$AS,$CI644+9),"")</f>
      </c>
      <c r="BD644">
        <f>IF($CJ644&gt;=10,INDEX($AS:$AS,$CI644+10),"")</f>
      </c>
      <c r="BE644">
        <f>IF($CJ644&gt;=11,INDEX($AS:$AS,$CI644+11),"")</f>
      </c>
      <c r="BF644">
        <f>IF($CJ644&gt;=12,INDEX($AS:$AS,$CI644+12),"")</f>
      </c>
      <c r="BG644">
        <f>IF($CJ644&gt;=13,INDEX($AS:$AS,$CI644+13),"")</f>
      </c>
      <c r="BH644">
        <f>IF($CJ644&gt;=14,INDEX($AS:$AS,$CI644+14),"")</f>
      </c>
      <c r="BI644">
        <f>IF($CJ644&gt;=15,INDEX($AS:$AS,$CI644+15),"")</f>
      </c>
      <c r="BJ644">
        <f>IF($CJ644&gt;=16,INDEX($AS:$AS,$CI644+16),"")</f>
      </c>
      <c r="BK644">
        <f>IF($CJ644&gt;=17,INDEX($AS:$AS,$CI644+17),"")</f>
      </c>
      <c r="BL644">
        <f>IF($CJ644&gt;=18,INDEX($AS:$AS,$CI644+18),"")</f>
      </c>
      <c r="BM644">
        <f>IF($CJ644&gt;=19,INDEX($AS:$AS,$CI644+19),"")</f>
      </c>
      <c r="BN644">
        <f>IF($CJ644&gt;=20,INDEX($AS:$AS,$CI644+20),"")</f>
      </c>
      <c r="BO644">
        <f>IF($CJ644&gt;=21,INDEX($AS:$AS,$CI644+21),"")</f>
      </c>
      <c r="BP644">
        <f>IF($CJ644&gt;=22,INDEX($AS:$AS,$CI644+22),"")</f>
      </c>
      <c r="BQ644">
        <f>IF($CJ644&gt;=23,INDEX($AS:$AS,$CI644+23),"")</f>
      </c>
      <c r="BR644">
        <f>IF($CJ644&gt;=24,INDEX($AS:$AS,$CI644+24),"")</f>
      </c>
      <c r="BS644">
        <f>IF($CJ644&gt;=25,INDEX($AS:$AS,$CI644+25),"")</f>
      </c>
      <c r="BT644">
        <f>IF($CJ644&gt;=26,INDEX($AS:$AS,$CI644+26),"")</f>
      </c>
      <c r="BU644">
        <f>IF($CJ644&gt;=27,INDEX($AS:$AS,$CI644+27),"")</f>
      </c>
      <c r="BV644">
        <f>IF($CJ644&gt;=28,INDEX($AS:$AS,$CI644+28),"")</f>
      </c>
      <c r="BW644">
        <f>IF($CJ644&gt;=29,INDEX($AS:$AS,$CI644+29),"")</f>
      </c>
      <c r="BX644">
        <f>IF($CJ644&gt;=30,INDEX($AS:$AS,$CI644+30),"")</f>
      </c>
      <c r="BY644">
        <f>IF($CJ644&gt;=31,INDEX($AS:$AS,$CI644+31),"")</f>
      </c>
      <c r="BZ644">
        <f>IF($CJ644&gt;=32,INDEX($AS:$AS,$CI644+32),"")</f>
      </c>
      <c r="CA644">
        <f>IF($CJ644&gt;=33,INDEX($AS:$AS,$CI644+33),"")</f>
      </c>
      <c r="CB644">
        <f>IF($CJ644&gt;=34,INDEX($AS:$AS,$CI644+34),"")</f>
      </c>
      <c r="CC644">
        <f>IF($CJ644&gt;=35,INDEX($AS:$AS,$CI644+35),"")</f>
      </c>
      <c r="CD644">
        <f>IF($CJ644&gt;=36,INDEX($AS:$AS,$CI644+36),"")</f>
      </c>
      <c r="CE644">
        <f>IF($CJ644&gt;=37,INDEX($AS:$AS,$CI644+37),"")</f>
      </c>
      <c r="CF644">
        <f>IF($CJ644&gt;=38,INDEX($AS:$AS,$CI644+38),"")</f>
      </c>
      <c r="CG644">
        <f>IF($CJ644&gt;=39,INDEX($AS:$AS,$CI644+39),"")</f>
      </c>
      <c r="CH644">
        <f>IF($CJ644&gt;=40,INDEX($AS:$AS,$CI644+40),"")</f>
      </c>
      <c r="CI644">
        <f>IFERROR(MATCH($AR644,$AS$2:$AS$133,0)+1,0)</f>
      </c>
      <c r="CJ644">
        <f>IFERROR(INDEX($AT$2:$AT$133,MATCH($AR644,$AS$2:$AS$133,0)),0)</f>
      </c>
      <c r="CK644">
        <f>IFERROR(LEFT($O644,FIND(" - ",$O644)-1),$O644)</f>
      </c>
      <c r="CL644" t="s">
        <v>1363</v>
      </c>
      <c r="CM644">
        <v>1</v>
      </c>
      <c r="CN644">
        <f>IF($DI644&gt;=1,INDEX($CL:$CL,$DH644+1),"")</f>
      </c>
      <c r="CO644">
        <f>IF($DI644&gt;=2,INDEX($CL:$CL,$DH644+2),"")</f>
      </c>
      <c r="CP644">
        <f>IF($DI644&gt;=3,INDEX($CL:$CL,$DH644+3),"")</f>
      </c>
      <c r="CQ644">
        <f>IF($DI644&gt;=4,INDEX($CL:$CL,$DH644+4),"")</f>
      </c>
      <c r="CR644">
        <f>IF($DI644&gt;=5,INDEX($CL:$CL,$DH644+5),"")</f>
      </c>
      <c r="CS644">
        <f>IF($DI644&gt;=6,INDEX($CL:$CL,$DH644+6),"")</f>
      </c>
      <c r="CT644">
        <f>IF($DI644&gt;=7,INDEX($CL:$CL,$DH644+7),"")</f>
      </c>
      <c r="CU644">
        <f>IF($DI644&gt;=8,INDEX($CL:$CL,$DH644+8),"")</f>
      </c>
      <c r="CV644">
        <f>IF($DI644&gt;=9,INDEX($CL:$CL,$DH644+9),"")</f>
      </c>
      <c r="CW644">
        <f>IF($DI644&gt;=10,INDEX($CL:$CL,$DH644+10),"")</f>
      </c>
      <c r="CX644">
        <f>IF($DI644&gt;=11,INDEX($CL:$CL,$DH644+11),"")</f>
      </c>
      <c r="CY644">
        <f>IF($DI644&gt;=12,INDEX($CL:$CL,$DH644+12),"")</f>
      </c>
      <c r="CZ644">
        <f>IF($DI644&gt;=13,INDEX($CL:$CL,$DH644+13),"")</f>
      </c>
      <c r="DA644">
        <f>IF($DI644&gt;=14,INDEX($CL:$CL,$DH644+14),"")</f>
      </c>
      <c r="DB644">
        <f>IF($DI644&gt;=15,INDEX($CL:$CL,$DH644+15),"")</f>
      </c>
      <c r="DC644">
        <f>IF($DI644&gt;=16,INDEX($CL:$CL,$DH644+16),"")</f>
      </c>
      <c r="DD644">
        <f>IF($DI644&gt;=17,INDEX($CL:$CL,$DH644+17),"")</f>
      </c>
      <c r="DE644">
        <f>IF($DI644&gt;=18,INDEX($CL:$CL,$DH644+18),"")</f>
      </c>
      <c r="DF644">
        <f>IF($DI644&gt;=19,INDEX($CL:$CL,$DH644+19),"")</f>
      </c>
      <c r="DG644">
        <f>IF($DI644&gt;=20,INDEX($CL:$CL,$DH644+20),"")</f>
      </c>
      <c r="DH644">
        <f>IFERROR(MATCH($CK644,$CL$2:$CL$1558,0)+1,0)</f>
      </c>
      <c r="DI644">
        <f>IFERROR(INDEX($CM$2:$CM$1558,MATCH($CK644,$CL$2:$CL$1558,0)),0)</f>
      </c>
      <c r="DJ644">
        <f>IFERROR(INDEX($AQ:$AQ,MATCH($K644,$AP:$AP,0))&amp;"","")</f>
      </c>
      <c r="DN644">
        <f>IF($GQ644&gt;=1,INDEX($DK:$DK,$GP644+1),"")</f>
      </c>
      <c r="DO644">
        <f>IF($GQ644&gt;=2,INDEX($DK:$DK,$GP644+2),"")</f>
      </c>
      <c r="DP644">
        <f>IF($GQ644&gt;=3,INDEX($DK:$DK,$GP644+3),"")</f>
      </c>
      <c r="DQ644">
        <f>IF($GQ644&gt;=4,INDEX($DK:$DK,$GP644+4),"")</f>
      </c>
      <c r="DR644">
        <f>IF($GQ644&gt;=5,INDEX($DK:$DK,$GP644+5),"")</f>
      </c>
      <c r="DS644">
        <f>IF($GQ644&gt;=6,INDEX($DK:$DK,$GP644+6),"")</f>
      </c>
      <c r="DT644">
        <f>IF($GQ644&gt;=7,INDEX($DK:$DK,$GP644+7),"")</f>
      </c>
      <c r="DU644">
        <f>IF($GQ644&gt;=8,INDEX($DK:$DK,$GP644+8),"")</f>
      </c>
      <c r="DV644">
        <f>IF($GQ644&gt;=9,INDEX($DK:$DK,$GP644+9),"")</f>
      </c>
      <c r="DW644">
        <f>IF($GQ644&gt;=10,INDEX($DK:$DK,$GP644+10),"")</f>
      </c>
      <c r="DX644">
        <f>IF($GQ644&gt;=11,INDEX($DK:$DK,$GP644+11),"")</f>
      </c>
      <c r="DY644">
        <f>IF($GQ644&gt;=12,INDEX($DK:$DK,$GP644+12),"")</f>
      </c>
      <c r="DZ644">
        <f>IF($GQ644&gt;=13,INDEX($DK:$DK,$GP644+13),"")</f>
      </c>
      <c r="EA644">
        <f>IF($GQ644&gt;=14,INDEX($DK:$DK,$GP644+14),"")</f>
      </c>
      <c r="EB644">
        <f>IF($GQ644&gt;=15,INDEX($DK:$DK,$GP644+15),"")</f>
      </c>
      <c r="EC644">
        <f>IF($GQ644&gt;=16,INDEX($DK:$DK,$GP644+16),"")</f>
      </c>
      <c r="ED644">
        <f>IF($GQ644&gt;=17,INDEX($DK:$DK,$GP644+17),"")</f>
      </c>
      <c r="EE644">
        <f>IF($GQ644&gt;=18,INDEX($DK:$DK,$GP644+18),"")</f>
      </c>
      <c r="EF644">
        <f>IF($GQ644&gt;=19,INDEX($DK:$DK,$GP644+19),"")</f>
      </c>
      <c r="EG644">
        <f>IF($GQ644&gt;=20,INDEX($DK:$DK,$GP644+20),"")</f>
      </c>
      <c r="EH644">
        <f>IF($GQ644&gt;=21,INDEX($DK:$DK,$GP644+21),"")</f>
      </c>
      <c r="EI644">
        <f>IF($GQ644&gt;=22,INDEX($DK:$DK,$GP644+22),"")</f>
      </c>
      <c r="EJ644">
        <f>IF($GQ644&gt;=23,INDEX($DK:$DK,$GP644+23),"")</f>
      </c>
      <c r="EK644">
        <f>IF($GQ644&gt;=24,INDEX($DK:$DK,$GP644+24),"")</f>
      </c>
      <c r="EL644">
        <f>IF($GQ644&gt;=25,INDEX($DK:$DK,$GP644+25),"")</f>
      </c>
      <c r="EM644">
        <f>IF($GQ644&gt;=26,INDEX($DK:$DK,$GP644+26),"")</f>
      </c>
      <c r="EN644">
        <f>IF($GQ644&gt;=27,INDEX($DK:$DK,$GP644+27),"")</f>
      </c>
      <c r="EO644">
        <f>IF($GQ644&gt;=28,INDEX($DK:$DK,$GP644+28),"")</f>
      </c>
      <c r="EP644">
        <f>IF($GQ644&gt;=29,INDEX($DK:$DK,$GP644+29),"")</f>
      </c>
      <c r="EQ644">
        <f>IF($GQ644&gt;=30,INDEX($DK:$DK,$GP644+30),"")</f>
      </c>
      <c r="ER644">
        <f>IF($GQ644&gt;=31,INDEX($DK:$DK,$GP644+31),"")</f>
      </c>
      <c r="ES644">
        <f>IF($GQ644&gt;=32,INDEX($DK:$DK,$GP644+32),"")</f>
      </c>
      <c r="ET644">
        <f>IF($GQ644&gt;=33,INDEX($DK:$DK,$GP644+33),"")</f>
      </c>
      <c r="EU644">
        <f>IF($GQ644&gt;=34,INDEX($DK:$DK,$GP644+34),"")</f>
      </c>
      <c r="EV644">
        <f>IF($GQ644&gt;=35,INDEX($DK:$DK,$GP644+35),"")</f>
      </c>
      <c r="EW644">
        <f>IF($GQ644&gt;=36,INDEX($DK:$DK,$GP644+36),"")</f>
      </c>
      <c r="EX644">
        <f>IF($GQ644&gt;=37,INDEX($DK:$DK,$GP644+37),"")</f>
      </c>
      <c r="EY644">
        <f>IF($GQ644&gt;=38,INDEX($DK:$DK,$GP644+38),"")</f>
      </c>
      <c r="EZ644">
        <f>IF($GQ644&gt;=39,INDEX($DK:$DK,$GP644+39),"")</f>
      </c>
      <c r="FA644">
        <f>IF($GQ644&gt;=40,INDEX($DK:$DK,$GP644+40),"")</f>
      </c>
      <c r="FB644">
        <f>IF($GQ644&gt;=1,INDEX($DL:$DL,$GP644+1),"")</f>
      </c>
      <c r="FC644">
        <f>IF($GQ644&gt;=2,INDEX($DL:$DL,$GP644+2),"")</f>
      </c>
      <c r="FD644">
        <f>IF($GQ644&gt;=3,INDEX($DL:$DL,$GP644+3),"")</f>
      </c>
      <c r="FE644">
        <f>IF($GQ644&gt;=4,INDEX($DL:$DL,$GP644+4),"")</f>
      </c>
      <c r="FF644">
        <f>IF($GQ644&gt;=5,INDEX($DL:$DL,$GP644+5),"")</f>
      </c>
      <c r="FG644">
        <f>IF($GQ644&gt;=6,INDEX($DL:$DL,$GP644+6),"")</f>
      </c>
      <c r="FH644">
        <f>IF($GQ644&gt;=7,INDEX($DL:$DL,$GP644+7),"")</f>
      </c>
      <c r="FI644">
        <f>IF($GQ644&gt;=8,INDEX($DL:$DL,$GP644+8),"")</f>
      </c>
      <c r="FJ644">
        <f>IF($GQ644&gt;=9,INDEX($DL:$DL,$GP644+9),"")</f>
      </c>
      <c r="FK644">
        <f>IF($GQ644&gt;=10,INDEX($DL:$DL,$GP644+10),"")</f>
      </c>
      <c r="FL644">
        <f>IF($GQ644&gt;=11,INDEX($DL:$DL,$GP644+11),"")</f>
      </c>
      <c r="FM644">
        <f>IF($GQ644&gt;=12,INDEX($DL:$DL,$GP644+12),"")</f>
      </c>
      <c r="FN644">
        <f>IF($GQ644&gt;=13,INDEX($DL:$DL,$GP644+13),"")</f>
      </c>
      <c r="FO644">
        <f>IF($GQ644&gt;=14,INDEX($DL:$DL,$GP644+14),"")</f>
      </c>
      <c r="FP644">
        <f>IF($GQ644&gt;=15,INDEX($DL:$DL,$GP644+15),"")</f>
      </c>
      <c r="FQ644">
        <f>IF($GQ644&gt;=16,INDEX($DL:$DL,$GP644+16),"")</f>
      </c>
      <c r="FR644">
        <f>IF($GQ644&gt;=17,INDEX($DL:$DL,$GP644+17),"")</f>
      </c>
      <c r="FS644">
        <f>IF($GQ644&gt;=18,INDEX($DL:$DL,$GP644+18),"")</f>
      </c>
      <c r="FT644">
        <f>IF($GQ644&gt;=19,INDEX($DL:$DL,$GP644+19),"")</f>
      </c>
      <c r="FU644">
        <f>IF($GQ644&gt;=20,INDEX($DL:$DL,$GP644+20),"")</f>
      </c>
      <c r="FV644">
        <f>IF($GQ644&gt;=21,INDEX($DL:$DL,$GP644+21),"")</f>
      </c>
      <c r="FW644">
        <f>IF($GQ644&gt;=22,INDEX($DL:$DL,$GP644+22),"")</f>
      </c>
      <c r="FX644">
        <f>IF($GQ644&gt;=23,INDEX($DL:$DL,$GP644+23),"")</f>
      </c>
      <c r="FY644">
        <f>IF($GQ644&gt;=24,INDEX($DL:$DL,$GP644+24),"")</f>
      </c>
      <c r="FZ644">
        <f>IF($GQ644&gt;=25,INDEX($DL:$DL,$GP644+25),"")</f>
      </c>
      <c r="GA644">
        <f>IF($GQ644&gt;=26,INDEX($DL:$DL,$GP644+26),"")</f>
      </c>
      <c r="GB644">
        <f>IF($GQ644&gt;=27,INDEX($DL:$DL,$GP644+27),"")</f>
      </c>
      <c r="GC644">
        <f>IF($GQ644&gt;=28,INDEX($DL:$DL,$GP644+28),"")</f>
      </c>
      <c r="GD644">
        <f>IF($GQ644&gt;=29,INDEX($DL:$DL,$GP644+29),"")</f>
      </c>
      <c r="GE644">
        <f>IF($GQ644&gt;=30,INDEX($DL:$DL,$GP644+30),"")</f>
      </c>
      <c r="GF644">
        <f>IF($GQ644&gt;=31,INDEX($DL:$DL,$GP644+31),"")</f>
      </c>
      <c r="GG644">
        <f>IF($GQ644&gt;=32,INDEX($DL:$DL,$GP644+32),"")</f>
      </c>
      <c r="GH644">
        <f>IF($GQ644&gt;=33,INDEX($DL:$DL,$GP644+33),"")</f>
      </c>
      <c r="GI644">
        <f>IF($GQ644&gt;=34,INDEX($DL:$DL,$GP644+34),"")</f>
      </c>
      <c r="GJ644">
        <f>IF($GQ644&gt;=35,INDEX($DL:$DL,$GP644+35),"")</f>
      </c>
      <c r="GK644">
        <f>IF($GQ644&gt;=36,INDEX($DL:$DL,$GP644+36),"")</f>
      </c>
      <c r="GL644">
        <f>IF($GQ644&gt;=37,INDEX($DL:$DL,$GP644+37),"")</f>
      </c>
      <c r="GM644">
        <f>IF($GQ644&gt;=38,INDEX($DL:$DL,$GP644+38),"")</f>
      </c>
      <c r="GN644">
        <f>IF($GQ644&gt;=39,INDEX($DL:$DL,$GP644+39),"")</f>
      </c>
      <c r="GO644">
        <f>IF($GQ644&gt;=40,INDEX($DL:$DL,$GP644+40),"")</f>
      </c>
      <c r="GP644">
        <f>IFERROR(MATCH($DJ644,$DK$2:$DK$148,0)+1,0)</f>
      </c>
      <c r="GQ644">
        <f>IFERROR(INDEX($DM$2:$DM$148,MATCH($DJ644,$DK$2:$DK$148,0)),0)</f>
      </c>
      <c r="GR644">
        <f>IFERROR(MATCH($L644,$DN$644:$FA$644,0),0)</f>
      </c>
      <c r="GS644">
        <f>IF($GR644&gt;0,INDEX($FB$644:$GO$644,$GR644),"")</f>
      </c>
      <c r="GV644">
        <f>IF($JE644&gt;=1,INDEX($GT:$GT,$JD644+1),"")</f>
      </c>
      <c r="GW644">
        <f>IF($JE644&gt;=2,INDEX($GT:$GT,$JD644+2),"")</f>
      </c>
      <c r="GX644">
        <f>IF($JE644&gt;=3,INDEX($GT:$GT,$JD644+3),"")</f>
      </c>
      <c r="GY644">
        <f>IF($JE644&gt;=4,INDEX($GT:$GT,$JD644+4),"")</f>
      </c>
      <c r="GZ644">
        <f>IF($JE644&gt;=5,INDEX($GT:$GT,$JD644+5),"")</f>
      </c>
      <c r="HA644">
        <f>IF($JE644&gt;=6,INDEX($GT:$GT,$JD644+6),"")</f>
      </c>
      <c r="HB644">
        <f>IF($JE644&gt;=7,INDEX($GT:$GT,$JD644+7),"")</f>
      </c>
      <c r="HC644">
        <f>IF($JE644&gt;=8,INDEX($GT:$GT,$JD644+8),"")</f>
      </c>
      <c r="HD644">
        <f>IF($JE644&gt;=9,INDEX($GT:$GT,$JD644+9),"")</f>
      </c>
      <c r="HE644">
        <f>IF($JE644&gt;=10,INDEX($GT:$GT,$JD644+10),"")</f>
      </c>
      <c r="HF644">
        <f>IF($JE644&gt;=11,INDEX($GT:$GT,$JD644+11),"")</f>
      </c>
      <c r="HG644">
        <f>IF($JE644&gt;=12,INDEX($GT:$GT,$JD644+12),"")</f>
      </c>
      <c r="HH644">
        <f>IF($JE644&gt;=13,INDEX($GT:$GT,$JD644+13),"")</f>
      </c>
      <c r="HI644">
        <f>IF($JE644&gt;=14,INDEX($GT:$GT,$JD644+14),"")</f>
      </c>
      <c r="HJ644">
        <f>IF($JE644&gt;=15,INDEX($GT:$GT,$JD644+15),"")</f>
      </c>
      <c r="HK644">
        <f>IF($JE644&gt;=16,INDEX($GT:$GT,$JD644+16),"")</f>
      </c>
      <c r="HL644">
        <f>IF($JE644&gt;=17,INDEX($GT:$GT,$JD644+17),"")</f>
      </c>
      <c r="HM644">
        <f>IF($JE644&gt;=18,INDEX($GT:$GT,$JD644+18),"")</f>
      </c>
      <c r="HN644">
        <f>IF($JE644&gt;=19,INDEX($GT:$GT,$JD644+19),"")</f>
      </c>
      <c r="HO644">
        <f>IF($JE644&gt;=20,INDEX($GT:$GT,$JD644+20),"")</f>
      </c>
      <c r="HP644">
        <f>IF($JE644&gt;=21,INDEX($GT:$GT,$JD644+21),"")</f>
      </c>
      <c r="HQ644">
        <f>IF($JE644&gt;=22,INDEX($GT:$GT,$JD644+22),"")</f>
      </c>
      <c r="HR644">
        <f>IF($JE644&gt;=23,INDEX($GT:$GT,$JD644+23),"")</f>
      </c>
      <c r="HS644">
        <f>IF($JE644&gt;=24,INDEX($GT:$GT,$JD644+24),"")</f>
      </c>
      <c r="HT644">
        <f>IF($JE644&gt;=25,INDEX($GT:$GT,$JD644+25),"")</f>
      </c>
      <c r="HU644">
        <f>IF($JE644&gt;=26,INDEX($GT:$GT,$JD644+26),"")</f>
      </c>
      <c r="HV644">
        <f>IF($JE644&gt;=27,INDEX($GT:$GT,$JD644+27),"")</f>
      </c>
      <c r="HW644">
        <f>IF($JE644&gt;=28,INDEX($GT:$GT,$JD644+28),"")</f>
      </c>
      <c r="HX644">
        <f>IF($JE644&gt;=29,INDEX($GT:$GT,$JD644+29),"")</f>
      </c>
      <c r="HY644">
        <f>IF($JE644&gt;=30,INDEX($GT:$GT,$JD644+30),"")</f>
      </c>
      <c r="HZ644">
        <f>IF($JE644&gt;=31,INDEX($GT:$GT,$JD644+31),"")</f>
      </c>
      <c r="IA644">
        <f>IF($JE644&gt;=32,INDEX($GT:$GT,$JD644+32),"")</f>
      </c>
      <c r="IB644">
        <f>IF($JE644&gt;=33,INDEX($GT:$GT,$JD644+33),"")</f>
      </c>
      <c r="IC644">
        <f>IF($JE644&gt;=34,INDEX($GT:$GT,$JD644+34),"")</f>
      </c>
      <c r="ID644">
        <f>IF($JE644&gt;=35,INDEX($GT:$GT,$JD644+35),"")</f>
      </c>
      <c r="IE644">
        <f>IF($JE644&gt;=36,INDEX($GT:$GT,$JD644+36),"")</f>
      </c>
      <c r="IF644">
        <f>IF($JE644&gt;=37,INDEX($GT:$GT,$JD644+37),"")</f>
      </c>
      <c r="IG644">
        <f>IF($JE644&gt;=38,INDEX($GT:$GT,$JD644+38),"")</f>
      </c>
      <c r="IH644">
        <f>IF($JE644&gt;=39,INDEX($GT:$GT,$JD644+39),"")</f>
      </c>
      <c r="II644">
        <f>IF($JE644&gt;=40,INDEX($GT:$GT,$JD644+40),"")</f>
      </c>
      <c r="IJ644">
        <f>IF($JE644&gt;=41,INDEX($GT:$GT,$JD644+41),"")</f>
      </c>
      <c r="IK644">
        <f>IF($JE644&gt;=42,INDEX($GT:$GT,$JD644+42),"")</f>
      </c>
      <c r="IL644">
        <f>IF($JE644&gt;=43,INDEX($GT:$GT,$JD644+43),"")</f>
      </c>
      <c r="IM644">
        <f>IF($JE644&gt;=44,INDEX($GT:$GT,$JD644+44),"")</f>
      </c>
      <c r="IN644">
        <f>IF($JE644&gt;=45,INDEX($GT:$GT,$JD644+45),"")</f>
      </c>
      <c r="IO644">
        <f>IF($JE644&gt;=46,INDEX($GT:$GT,$JD644+46),"")</f>
      </c>
      <c r="IP644">
        <f>IF($JE644&gt;=47,INDEX($GT:$GT,$JD644+47),"")</f>
      </c>
      <c r="IQ644">
        <f>IF($JE644&gt;=48,INDEX($GT:$GT,$JD644+48),"")</f>
      </c>
      <c r="IR644">
        <f>IF($JE644&gt;=49,INDEX($GT:$GT,$JD644+49),"")</f>
      </c>
      <c r="IS644">
        <f>IF($JE644&gt;=50,INDEX($GT:$GT,$JD644+50),"")</f>
      </c>
      <c r="IT644">
        <f>IF($JE644&gt;=51,INDEX($GT:$GT,$JD644+51),"")</f>
      </c>
      <c r="IU644">
        <f>IF($JE644&gt;=52,INDEX($GT:$GT,$JD644+52),"")</f>
      </c>
      <c r="IV644">
        <f>IF($JE644&gt;=53,INDEX($GT:$GT,$JD644+53),"")</f>
      </c>
      <c r="IW644">
        <f>IF($JE644&gt;=54,INDEX($GT:$GT,$JD644+54),"")</f>
      </c>
      <c r="IX644">
        <f>IF($JE644&gt;=55,INDEX($GT:$GT,$JD644+55),"")</f>
      </c>
      <c r="IY644">
        <f>IF($JE644&gt;=56,INDEX($GT:$GT,$JD644+56),"")</f>
      </c>
      <c r="IZ644">
        <f>IF($JE644&gt;=57,INDEX($GT:$GT,$JD644+57),"")</f>
      </c>
      <c r="JA644">
        <f>IF($JE644&gt;=58,INDEX($GT:$GT,$JD644+58),"")</f>
      </c>
      <c r="JB644">
        <f>IF($JE644&gt;=59,INDEX($GT:$GT,$JD644+59),"")</f>
      </c>
      <c r="JC644">
        <f>IF($JE644&gt;=60,INDEX($GT:$GT,$JD644+60),"")</f>
      </c>
      <c r="JD644">
        <f>IFERROR(MATCH($GS644,$GT$2:$GT$322,0)+1,0)</f>
      </c>
      <c r="JE644">
        <f>IFERROR(INDEX($GU$2:$GU$322,MATCH($GS644,$GT$2:$GT$322,0)),0)</f>
      </c>
      <c r="JF644" t="s">
        <v>28</v>
      </c>
      <c r="JG644" t="s">
        <v>28</v>
      </c>
    </row>
    <row r="645" spans="1:267" x14ac:dyDescent="0.25">
      <c r="J645" s="1"/>
      <c r="K645" s="1"/>
      <c r="L645" s="1"/>
      <c r="M645" s="1"/>
      <c r="N645" s="1">
        <f>IFERROR(IF(FIND(" - ",$J645)&gt;0,MID($J645,FIND(" - ",$J645)+3,LEN($J645)),""),"")</f>
      </c>
      <c r="P645" s="1"/>
      <c r="S645" t="s">
        <v>28</v>
      </c>
      <c r="U645">
        <f>IF(OR($S645="",$T645=""),"",IFERROR($S645/$T645,0))</f>
      </c>
      <c r="V645">
        <f>IF($S645="","",
IF($K645="","",
IF(ISNUMBER(SEARCH("exempt",LOWER($K645))),0,
$S645*(VALUE(SUBSTITUTE($K645,"%",""))/100))))</f>
      </c>
      <c r="AB645">
        <f>IF($S645="","",
SUM($S645,$V645,$Z645,$W645,$Y645)-
IF($AA645="",0,VALUE($AA645)))</f>
      </c>
      <c r="AJ645" t="s">
        <v>1364</v>
      </c>
      <c r="AR645">
        <f>IFERROR(LEFT($J645,FIND(" - ",$J645)-1),$J645)</f>
      </c>
      <c r="AU645">
        <f>IF($CJ645&gt;=1,INDEX($AS:$AS,$CI645+1),"")</f>
      </c>
      <c r="AV645">
        <f>IF($CJ645&gt;=2,INDEX($AS:$AS,$CI645+2),"")</f>
      </c>
      <c r="AW645">
        <f>IF($CJ645&gt;=3,INDEX($AS:$AS,$CI645+3),"")</f>
      </c>
      <c r="AX645">
        <f>IF($CJ645&gt;=4,INDEX($AS:$AS,$CI645+4),"")</f>
      </c>
      <c r="AY645">
        <f>IF($CJ645&gt;=5,INDEX($AS:$AS,$CI645+5),"")</f>
      </c>
      <c r="AZ645">
        <f>IF($CJ645&gt;=6,INDEX($AS:$AS,$CI645+6),"")</f>
      </c>
      <c r="BA645">
        <f>IF($CJ645&gt;=7,INDEX($AS:$AS,$CI645+7),"")</f>
      </c>
      <c r="BB645">
        <f>IF($CJ645&gt;=8,INDEX($AS:$AS,$CI645+8),"")</f>
      </c>
      <c r="BC645">
        <f>IF($CJ645&gt;=9,INDEX($AS:$AS,$CI645+9),"")</f>
      </c>
      <c r="BD645">
        <f>IF($CJ645&gt;=10,INDEX($AS:$AS,$CI645+10),"")</f>
      </c>
      <c r="BE645">
        <f>IF($CJ645&gt;=11,INDEX($AS:$AS,$CI645+11),"")</f>
      </c>
      <c r="BF645">
        <f>IF($CJ645&gt;=12,INDEX($AS:$AS,$CI645+12),"")</f>
      </c>
      <c r="BG645">
        <f>IF($CJ645&gt;=13,INDEX($AS:$AS,$CI645+13),"")</f>
      </c>
      <c r="BH645">
        <f>IF($CJ645&gt;=14,INDEX($AS:$AS,$CI645+14),"")</f>
      </c>
      <c r="BI645">
        <f>IF($CJ645&gt;=15,INDEX($AS:$AS,$CI645+15),"")</f>
      </c>
      <c r="BJ645">
        <f>IF($CJ645&gt;=16,INDEX($AS:$AS,$CI645+16),"")</f>
      </c>
      <c r="BK645">
        <f>IF($CJ645&gt;=17,INDEX($AS:$AS,$CI645+17),"")</f>
      </c>
      <c r="BL645">
        <f>IF($CJ645&gt;=18,INDEX($AS:$AS,$CI645+18),"")</f>
      </c>
      <c r="BM645">
        <f>IF($CJ645&gt;=19,INDEX($AS:$AS,$CI645+19),"")</f>
      </c>
      <c r="BN645">
        <f>IF($CJ645&gt;=20,INDEX($AS:$AS,$CI645+20),"")</f>
      </c>
      <c r="BO645">
        <f>IF($CJ645&gt;=21,INDEX($AS:$AS,$CI645+21),"")</f>
      </c>
      <c r="BP645">
        <f>IF($CJ645&gt;=22,INDEX($AS:$AS,$CI645+22),"")</f>
      </c>
      <c r="BQ645">
        <f>IF($CJ645&gt;=23,INDEX($AS:$AS,$CI645+23),"")</f>
      </c>
      <c r="BR645">
        <f>IF($CJ645&gt;=24,INDEX($AS:$AS,$CI645+24),"")</f>
      </c>
      <c r="BS645">
        <f>IF($CJ645&gt;=25,INDEX($AS:$AS,$CI645+25),"")</f>
      </c>
      <c r="BT645">
        <f>IF($CJ645&gt;=26,INDEX($AS:$AS,$CI645+26),"")</f>
      </c>
      <c r="BU645">
        <f>IF($CJ645&gt;=27,INDEX($AS:$AS,$CI645+27),"")</f>
      </c>
      <c r="BV645">
        <f>IF($CJ645&gt;=28,INDEX($AS:$AS,$CI645+28),"")</f>
      </c>
      <c r="BW645">
        <f>IF($CJ645&gt;=29,INDEX($AS:$AS,$CI645+29),"")</f>
      </c>
      <c r="BX645">
        <f>IF($CJ645&gt;=30,INDEX($AS:$AS,$CI645+30),"")</f>
      </c>
      <c r="BY645">
        <f>IF($CJ645&gt;=31,INDEX($AS:$AS,$CI645+31),"")</f>
      </c>
      <c r="BZ645">
        <f>IF($CJ645&gt;=32,INDEX($AS:$AS,$CI645+32),"")</f>
      </c>
      <c r="CA645">
        <f>IF($CJ645&gt;=33,INDEX($AS:$AS,$CI645+33),"")</f>
      </c>
      <c r="CB645">
        <f>IF($CJ645&gt;=34,INDEX($AS:$AS,$CI645+34),"")</f>
      </c>
      <c r="CC645">
        <f>IF($CJ645&gt;=35,INDEX($AS:$AS,$CI645+35),"")</f>
      </c>
      <c r="CD645">
        <f>IF($CJ645&gt;=36,INDEX($AS:$AS,$CI645+36),"")</f>
      </c>
      <c r="CE645">
        <f>IF($CJ645&gt;=37,INDEX($AS:$AS,$CI645+37),"")</f>
      </c>
      <c r="CF645">
        <f>IF($CJ645&gt;=38,INDEX($AS:$AS,$CI645+38),"")</f>
      </c>
      <c r="CG645">
        <f>IF($CJ645&gt;=39,INDEX($AS:$AS,$CI645+39),"")</f>
      </c>
      <c r="CH645">
        <f>IF($CJ645&gt;=40,INDEX($AS:$AS,$CI645+40),"")</f>
      </c>
      <c r="CI645">
        <f>IFERROR(MATCH($AR645,$AS$2:$AS$133,0)+1,0)</f>
      </c>
      <c r="CJ645">
        <f>IFERROR(INDEX($AT$2:$AT$133,MATCH($AR645,$AS$2:$AS$133,0)),0)</f>
      </c>
      <c r="CK645">
        <f>IFERROR(LEFT($O645,FIND(" - ",$O645)-1),$O645)</f>
      </c>
      <c r="CL645" t="s">
        <v>113</v>
      </c>
      <c r="CN645">
        <f>IF($DI645&gt;=1,INDEX($CL:$CL,$DH645+1),"")</f>
      </c>
      <c r="CO645">
        <f>IF($DI645&gt;=2,INDEX($CL:$CL,$DH645+2),"")</f>
      </c>
      <c r="CP645">
        <f>IF($DI645&gt;=3,INDEX($CL:$CL,$DH645+3),"")</f>
      </c>
      <c r="CQ645">
        <f>IF($DI645&gt;=4,INDEX($CL:$CL,$DH645+4),"")</f>
      </c>
      <c r="CR645">
        <f>IF($DI645&gt;=5,INDEX($CL:$CL,$DH645+5),"")</f>
      </c>
      <c r="CS645">
        <f>IF($DI645&gt;=6,INDEX($CL:$CL,$DH645+6),"")</f>
      </c>
      <c r="CT645">
        <f>IF($DI645&gt;=7,INDEX($CL:$CL,$DH645+7),"")</f>
      </c>
      <c r="CU645">
        <f>IF($DI645&gt;=8,INDEX($CL:$CL,$DH645+8),"")</f>
      </c>
      <c r="CV645">
        <f>IF($DI645&gt;=9,INDEX($CL:$CL,$DH645+9),"")</f>
      </c>
      <c r="CW645">
        <f>IF($DI645&gt;=10,INDEX($CL:$CL,$DH645+10),"")</f>
      </c>
      <c r="CX645">
        <f>IF($DI645&gt;=11,INDEX($CL:$CL,$DH645+11),"")</f>
      </c>
      <c r="CY645">
        <f>IF($DI645&gt;=12,INDEX($CL:$CL,$DH645+12),"")</f>
      </c>
      <c r="CZ645">
        <f>IF($DI645&gt;=13,INDEX($CL:$CL,$DH645+13),"")</f>
      </c>
      <c r="DA645">
        <f>IF($DI645&gt;=14,INDEX($CL:$CL,$DH645+14),"")</f>
      </c>
      <c r="DB645">
        <f>IF($DI645&gt;=15,INDEX($CL:$CL,$DH645+15),"")</f>
      </c>
      <c r="DC645">
        <f>IF($DI645&gt;=16,INDEX($CL:$CL,$DH645+16),"")</f>
      </c>
      <c r="DD645">
        <f>IF($DI645&gt;=17,INDEX($CL:$CL,$DH645+17),"")</f>
      </c>
      <c r="DE645">
        <f>IF($DI645&gt;=18,INDEX($CL:$CL,$DH645+18),"")</f>
      </c>
      <c r="DF645">
        <f>IF($DI645&gt;=19,INDEX($CL:$CL,$DH645+19),"")</f>
      </c>
      <c r="DG645">
        <f>IF($DI645&gt;=20,INDEX($CL:$CL,$DH645+20),"")</f>
      </c>
      <c r="DH645">
        <f>IFERROR(MATCH($CK645,$CL$2:$CL$1558,0)+1,0)</f>
      </c>
      <c r="DI645">
        <f>IFERROR(INDEX($CM$2:$CM$1558,MATCH($CK645,$CL$2:$CL$1558,0)),0)</f>
      </c>
      <c r="DJ645">
        <f>IFERROR(INDEX($AQ:$AQ,MATCH($K645,$AP:$AP,0))&amp;"","")</f>
      </c>
      <c r="DN645">
        <f>IF($GQ645&gt;=1,INDEX($DK:$DK,$GP645+1),"")</f>
      </c>
      <c r="DO645">
        <f>IF($GQ645&gt;=2,INDEX($DK:$DK,$GP645+2),"")</f>
      </c>
      <c r="DP645">
        <f>IF($GQ645&gt;=3,INDEX($DK:$DK,$GP645+3),"")</f>
      </c>
      <c r="DQ645">
        <f>IF($GQ645&gt;=4,INDEX($DK:$DK,$GP645+4),"")</f>
      </c>
      <c r="DR645">
        <f>IF($GQ645&gt;=5,INDEX($DK:$DK,$GP645+5),"")</f>
      </c>
      <c r="DS645">
        <f>IF($GQ645&gt;=6,INDEX($DK:$DK,$GP645+6),"")</f>
      </c>
      <c r="DT645">
        <f>IF($GQ645&gt;=7,INDEX($DK:$DK,$GP645+7),"")</f>
      </c>
      <c r="DU645">
        <f>IF($GQ645&gt;=8,INDEX($DK:$DK,$GP645+8),"")</f>
      </c>
      <c r="DV645">
        <f>IF($GQ645&gt;=9,INDEX($DK:$DK,$GP645+9),"")</f>
      </c>
      <c r="DW645">
        <f>IF($GQ645&gt;=10,INDEX($DK:$DK,$GP645+10),"")</f>
      </c>
      <c r="DX645">
        <f>IF($GQ645&gt;=11,INDEX($DK:$DK,$GP645+11),"")</f>
      </c>
      <c r="DY645">
        <f>IF($GQ645&gt;=12,INDEX($DK:$DK,$GP645+12),"")</f>
      </c>
      <c r="DZ645">
        <f>IF($GQ645&gt;=13,INDEX($DK:$DK,$GP645+13),"")</f>
      </c>
      <c r="EA645">
        <f>IF($GQ645&gt;=14,INDEX($DK:$DK,$GP645+14),"")</f>
      </c>
      <c r="EB645">
        <f>IF($GQ645&gt;=15,INDEX($DK:$DK,$GP645+15),"")</f>
      </c>
      <c r="EC645">
        <f>IF($GQ645&gt;=16,INDEX($DK:$DK,$GP645+16),"")</f>
      </c>
      <c r="ED645">
        <f>IF($GQ645&gt;=17,INDEX($DK:$DK,$GP645+17),"")</f>
      </c>
      <c r="EE645">
        <f>IF($GQ645&gt;=18,INDEX($DK:$DK,$GP645+18),"")</f>
      </c>
      <c r="EF645">
        <f>IF($GQ645&gt;=19,INDEX($DK:$DK,$GP645+19),"")</f>
      </c>
      <c r="EG645">
        <f>IF($GQ645&gt;=20,INDEX($DK:$DK,$GP645+20),"")</f>
      </c>
      <c r="EH645">
        <f>IF($GQ645&gt;=21,INDEX($DK:$DK,$GP645+21),"")</f>
      </c>
      <c r="EI645">
        <f>IF($GQ645&gt;=22,INDEX($DK:$DK,$GP645+22),"")</f>
      </c>
      <c r="EJ645">
        <f>IF($GQ645&gt;=23,INDEX($DK:$DK,$GP645+23),"")</f>
      </c>
      <c r="EK645">
        <f>IF($GQ645&gt;=24,INDEX($DK:$DK,$GP645+24),"")</f>
      </c>
      <c r="EL645">
        <f>IF($GQ645&gt;=25,INDEX($DK:$DK,$GP645+25),"")</f>
      </c>
      <c r="EM645">
        <f>IF($GQ645&gt;=26,INDEX($DK:$DK,$GP645+26),"")</f>
      </c>
      <c r="EN645">
        <f>IF($GQ645&gt;=27,INDEX($DK:$DK,$GP645+27),"")</f>
      </c>
      <c r="EO645">
        <f>IF($GQ645&gt;=28,INDEX($DK:$DK,$GP645+28),"")</f>
      </c>
      <c r="EP645">
        <f>IF($GQ645&gt;=29,INDEX($DK:$DK,$GP645+29),"")</f>
      </c>
      <c r="EQ645">
        <f>IF($GQ645&gt;=30,INDEX($DK:$DK,$GP645+30),"")</f>
      </c>
      <c r="ER645">
        <f>IF($GQ645&gt;=31,INDEX($DK:$DK,$GP645+31),"")</f>
      </c>
      <c r="ES645">
        <f>IF($GQ645&gt;=32,INDEX($DK:$DK,$GP645+32),"")</f>
      </c>
      <c r="ET645">
        <f>IF($GQ645&gt;=33,INDEX($DK:$DK,$GP645+33),"")</f>
      </c>
      <c r="EU645">
        <f>IF($GQ645&gt;=34,INDEX($DK:$DK,$GP645+34),"")</f>
      </c>
      <c r="EV645">
        <f>IF($GQ645&gt;=35,INDEX($DK:$DK,$GP645+35),"")</f>
      </c>
      <c r="EW645">
        <f>IF($GQ645&gt;=36,INDEX($DK:$DK,$GP645+36),"")</f>
      </c>
      <c r="EX645">
        <f>IF($GQ645&gt;=37,INDEX($DK:$DK,$GP645+37),"")</f>
      </c>
      <c r="EY645">
        <f>IF($GQ645&gt;=38,INDEX($DK:$DK,$GP645+38),"")</f>
      </c>
      <c r="EZ645">
        <f>IF($GQ645&gt;=39,INDEX($DK:$DK,$GP645+39),"")</f>
      </c>
      <c r="FA645">
        <f>IF($GQ645&gt;=40,INDEX($DK:$DK,$GP645+40),"")</f>
      </c>
      <c r="FB645">
        <f>IF($GQ645&gt;=1,INDEX($DL:$DL,$GP645+1),"")</f>
      </c>
      <c r="FC645">
        <f>IF($GQ645&gt;=2,INDEX($DL:$DL,$GP645+2),"")</f>
      </c>
      <c r="FD645">
        <f>IF($GQ645&gt;=3,INDEX($DL:$DL,$GP645+3),"")</f>
      </c>
      <c r="FE645">
        <f>IF($GQ645&gt;=4,INDEX($DL:$DL,$GP645+4),"")</f>
      </c>
      <c r="FF645">
        <f>IF($GQ645&gt;=5,INDEX($DL:$DL,$GP645+5),"")</f>
      </c>
      <c r="FG645">
        <f>IF($GQ645&gt;=6,INDEX($DL:$DL,$GP645+6),"")</f>
      </c>
      <c r="FH645">
        <f>IF($GQ645&gt;=7,INDEX($DL:$DL,$GP645+7),"")</f>
      </c>
      <c r="FI645">
        <f>IF($GQ645&gt;=8,INDEX($DL:$DL,$GP645+8),"")</f>
      </c>
      <c r="FJ645">
        <f>IF($GQ645&gt;=9,INDEX($DL:$DL,$GP645+9),"")</f>
      </c>
      <c r="FK645">
        <f>IF($GQ645&gt;=10,INDEX($DL:$DL,$GP645+10),"")</f>
      </c>
      <c r="FL645">
        <f>IF($GQ645&gt;=11,INDEX($DL:$DL,$GP645+11),"")</f>
      </c>
      <c r="FM645">
        <f>IF($GQ645&gt;=12,INDEX($DL:$DL,$GP645+12),"")</f>
      </c>
      <c r="FN645">
        <f>IF($GQ645&gt;=13,INDEX($DL:$DL,$GP645+13),"")</f>
      </c>
      <c r="FO645">
        <f>IF($GQ645&gt;=14,INDEX($DL:$DL,$GP645+14),"")</f>
      </c>
      <c r="FP645">
        <f>IF($GQ645&gt;=15,INDEX($DL:$DL,$GP645+15),"")</f>
      </c>
      <c r="FQ645">
        <f>IF($GQ645&gt;=16,INDEX($DL:$DL,$GP645+16),"")</f>
      </c>
      <c r="FR645">
        <f>IF($GQ645&gt;=17,INDEX($DL:$DL,$GP645+17),"")</f>
      </c>
      <c r="FS645">
        <f>IF($GQ645&gt;=18,INDEX($DL:$DL,$GP645+18),"")</f>
      </c>
      <c r="FT645">
        <f>IF($GQ645&gt;=19,INDEX($DL:$DL,$GP645+19),"")</f>
      </c>
      <c r="FU645">
        <f>IF($GQ645&gt;=20,INDEX($DL:$DL,$GP645+20),"")</f>
      </c>
      <c r="FV645">
        <f>IF($GQ645&gt;=21,INDEX($DL:$DL,$GP645+21),"")</f>
      </c>
      <c r="FW645">
        <f>IF($GQ645&gt;=22,INDEX($DL:$DL,$GP645+22),"")</f>
      </c>
      <c r="FX645">
        <f>IF($GQ645&gt;=23,INDEX($DL:$DL,$GP645+23),"")</f>
      </c>
      <c r="FY645">
        <f>IF($GQ645&gt;=24,INDEX($DL:$DL,$GP645+24),"")</f>
      </c>
      <c r="FZ645">
        <f>IF($GQ645&gt;=25,INDEX($DL:$DL,$GP645+25),"")</f>
      </c>
      <c r="GA645">
        <f>IF($GQ645&gt;=26,INDEX($DL:$DL,$GP645+26),"")</f>
      </c>
      <c r="GB645">
        <f>IF($GQ645&gt;=27,INDEX($DL:$DL,$GP645+27),"")</f>
      </c>
      <c r="GC645">
        <f>IF($GQ645&gt;=28,INDEX($DL:$DL,$GP645+28),"")</f>
      </c>
      <c r="GD645">
        <f>IF($GQ645&gt;=29,INDEX($DL:$DL,$GP645+29),"")</f>
      </c>
      <c r="GE645">
        <f>IF($GQ645&gt;=30,INDEX($DL:$DL,$GP645+30),"")</f>
      </c>
      <c r="GF645">
        <f>IF($GQ645&gt;=31,INDEX($DL:$DL,$GP645+31),"")</f>
      </c>
      <c r="GG645">
        <f>IF($GQ645&gt;=32,INDEX($DL:$DL,$GP645+32),"")</f>
      </c>
      <c r="GH645">
        <f>IF($GQ645&gt;=33,INDEX($DL:$DL,$GP645+33),"")</f>
      </c>
      <c r="GI645">
        <f>IF($GQ645&gt;=34,INDEX($DL:$DL,$GP645+34),"")</f>
      </c>
      <c r="GJ645">
        <f>IF($GQ645&gt;=35,INDEX($DL:$DL,$GP645+35),"")</f>
      </c>
      <c r="GK645">
        <f>IF($GQ645&gt;=36,INDEX($DL:$DL,$GP645+36),"")</f>
      </c>
      <c r="GL645">
        <f>IF($GQ645&gt;=37,INDEX($DL:$DL,$GP645+37),"")</f>
      </c>
      <c r="GM645">
        <f>IF($GQ645&gt;=38,INDEX($DL:$DL,$GP645+38),"")</f>
      </c>
      <c r="GN645">
        <f>IF($GQ645&gt;=39,INDEX($DL:$DL,$GP645+39),"")</f>
      </c>
      <c r="GO645">
        <f>IF($GQ645&gt;=40,INDEX($DL:$DL,$GP645+40),"")</f>
      </c>
      <c r="GP645">
        <f>IFERROR(MATCH($DJ645,$DK$2:$DK$148,0)+1,0)</f>
      </c>
      <c r="GQ645">
        <f>IFERROR(INDEX($DM$2:$DM$148,MATCH($DJ645,$DK$2:$DK$148,0)),0)</f>
      </c>
      <c r="GR645">
        <f>IFERROR(MATCH($L645,$DN$645:$FA$645,0),0)</f>
      </c>
      <c r="GS645">
        <f>IF($GR645&gt;0,INDEX($FB$645:$GO$645,$GR645),"")</f>
      </c>
      <c r="GV645">
        <f>IF($JE645&gt;=1,INDEX($GT:$GT,$JD645+1),"")</f>
      </c>
      <c r="GW645">
        <f>IF($JE645&gt;=2,INDEX($GT:$GT,$JD645+2),"")</f>
      </c>
      <c r="GX645">
        <f>IF($JE645&gt;=3,INDEX($GT:$GT,$JD645+3),"")</f>
      </c>
      <c r="GY645">
        <f>IF($JE645&gt;=4,INDEX($GT:$GT,$JD645+4),"")</f>
      </c>
      <c r="GZ645">
        <f>IF($JE645&gt;=5,INDEX($GT:$GT,$JD645+5),"")</f>
      </c>
      <c r="HA645">
        <f>IF($JE645&gt;=6,INDEX($GT:$GT,$JD645+6),"")</f>
      </c>
      <c r="HB645">
        <f>IF($JE645&gt;=7,INDEX($GT:$GT,$JD645+7),"")</f>
      </c>
      <c r="HC645">
        <f>IF($JE645&gt;=8,INDEX($GT:$GT,$JD645+8),"")</f>
      </c>
      <c r="HD645">
        <f>IF($JE645&gt;=9,INDEX($GT:$GT,$JD645+9),"")</f>
      </c>
      <c r="HE645">
        <f>IF($JE645&gt;=10,INDEX($GT:$GT,$JD645+10),"")</f>
      </c>
      <c r="HF645">
        <f>IF($JE645&gt;=11,INDEX($GT:$GT,$JD645+11),"")</f>
      </c>
      <c r="HG645">
        <f>IF($JE645&gt;=12,INDEX($GT:$GT,$JD645+12),"")</f>
      </c>
      <c r="HH645">
        <f>IF($JE645&gt;=13,INDEX($GT:$GT,$JD645+13),"")</f>
      </c>
      <c r="HI645">
        <f>IF($JE645&gt;=14,INDEX($GT:$GT,$JD645+14),"")</f>
      </c>
      <c r="HJ645">
        <f>IF($JE645&gt;=15,INDEX($GT:$GT,$JD645+15),"")</f>
      </c>
      <c r="HK645">
        <f>IF($JE645&gt;=16,INDEX($GT:$GT,$JD645+16),"")</f>
      </c>
      <c r="HL645">
        <f>IF($JE645&gt;=17,INDEX($GT:$GT,$JD645+17),"")</f>
      </c>
      <c r="HM645">
        <f>IF($JE645&gt;=18,INDEX($GT:$GT,$JD645+18),"")</f>
      </c>
      <c r="HN645">
        <f>IF($JE645&gt;=19,INDEX($GT:$GT,$JD645+19),"")</f>
      </c>
      <c r="HO645">
        <f>IF($JE645&gt;=20,INDEX($GT:$GT,$JD645+20),"")</f>
      </c>
      <c r="HP645">
        <f>IF($JE645&gt;=21,INDEX($GT:$GT,$JD645+21),"")</f>
      </c>
      <c r="HQ645">
        <f>IF($JE645&gt;=22,INDEX($GT:$GT,$JD645+22),"")</f>
      </c>
      <c r="HR645">
        <f>IF($JE645&gt;=23,INDEX($GT:$GT,$JD645+23),"")</f>
      </c>
      <c r="HS645">
        <f>IF($JE645&gt;=24,INDEX($GT:$GT,$JD645+24),"")</f>
      </c>
      <c r="HT645">
        <f>IF($JE645&gt;=25,INDEX($GT:$GT,$JD645+25),"")</f>
      </c>
      <c r="HU645">
        <f>IF($JE645&gt;=26,INDEX($GT:$GT,$JD645+26),"")</f>
      </c>
      <c r="HV645">
        <f>IF($JE645&gt;=27,INDEX($GT:$GT,$JD645+27),"")</f>
      </c>
      <c r="HW645">
        <f>IF($JE645&gt;=28,INDEX($GT:$GT,$JD645+28),"")</f>
      </c>
      <c r="HX645">
        <f>IF($JE645&gt;=29,INDEX($GT:$GT,$JD645+29),"")</f>
      </c>
      <c r="HY645">
        <f>IF($JE645&gt;=30,INDEX($GT:$GT,$JD645+30),"")</f>
      </c>
      <c r="HZ645">
        <f>IF($JE645&gt;=31,INDEX($GT:$GT,$JD645+31),"")</f>
      </c>
      <c r="IA645">
        <f>IF($JE645&gt;=32,INDEX($GT:$GT,$JD645+32),"")</f>
      </c>
      <c r="IB645">
        <f>IF($JE645&gt;=33,INDEX($GT:$GT,$JD645+33),"")</f>
      </c>
      <c r="IC645">
        <f>IF($JE645&gt;=34,INDEX($GT:$GT,$JD645+34),"")</f>
      </c>
      <c r="ID645">
        <f>IF($JE645&gt;=35,INDEX($GT:$GT,$JD645+35),"")</f>
      </c>
      <c r="IE645">
        <f>IF($JE645&gt;=36,INDEX($GT:$GT,$JD645+36),"")</f>
      </c>
      <c r="IF645">
        <f>IF($JE645&gt;=37,INDEX($GT:$GT,$JD645+37),"")</f>
      </c>
      <c r="IG645">
        <f>IF($JE645&gt;=38,INDEX($GT:$GT,$JD645+38),"")</f>
      </c>
      <c r="IH645">
        <f>IF($JE645&gt;=39,INDEX($GT:$GT,$JD645+39),"")</f>
      </c>
      <c r="II645">
        <f>IF($JE645&gt;=40,INDEX($GT:$GT,$JD645+40),"")</f>
      </c>
      <c r="IJ645">
        <f>IF($JE645&gt;=41,INDEX($GT:$GT,$JD645+41),"")</f>
      </c>
      <c r="IK645">
        <f>IF($JE645&gt;=42,INDEX($GT:$GT,$JD645+42),"")</f>
      </c>
      <c r="IL645">
        <f>IF($JE645&gt;=43,INDEX($GT:$GT,$JD645+43),"")</f>
      </c>
      <c r="IM645">
        <f>IF($JE645&gt;=44,INDEX($GT:$GT,$JD645+44),"")</f>
      </c>
      <c r="IN645">
        <f>IF($JE645&gt;=45,INDEX($GT:$GT,$JD645+45),"")</f>
      </c>
      <c r="IO645">
        <f>IF($JE645&gt;=46,INDEX($GT:$GT,$JD645+46),"")</f>
      </c>
      <c r="IP645">
        <f>IF($JE645&gt;=47,INDEX($GT:$GT,$JD645+47),"")</f>
      </c>
      <c r="IQ645">
        <f>IF($JE645&gt;=48,INDEX($GT:$GT,$JD645+48),"")</f>
      </c>
      <c r="IR645">
        <f>IF($JE645&gt;=49,INDEX($GT:$GT,$JD645+49),"")</f>
      </c>
      <c r="IS645">
        <f>IF($JE645&gt;=50,INDEX($GT:$GT,$JD645+50),"")</f>
      </c>
      <c r="IT645">
        <f>IF($JE645&gt;=51,INDEX($GT:$GT,$JD645+51),"")</f>
      </c>
      <c r="IU645">
        <f>IF($JE645&gt;=52,INDEX($GT:$GT,$JD645+52),"")</f>
      </c>
      <c r="IV645">
        <f>IF($JE645&gt;=53,INDEX($GT:$GT,$JD645+53),"")</f>
      </c>
      <c r="IW645">
        <f>IF($JE645&gt;=54,INDEX($GT:$GT,$JD645+54),"")</f>
      </c>
      <c r="IX645">
        <f>IF($JE645&gt;=55,INDEX($GT:$GT,$JD645+55),"")</f>
      </c>
      <c r="IY645">
        <f>IF($JE645&gt;=56,INDEX($GT:$GT,$JD645+56),"")</f>
      </c>
      <c r="IZ645">
        <f>IF($JE645&gt;=57,INDEX($GT:$GT,$JD645+57),"")</f>
      </c>
      <c r="JA645">
        <f>IF($JE645&gt;=58,INDEX($GT:$GT,$JD645+58),"")</f>
      </c>
      <c r="JB645">
        <f>IF($JE645&gt;=59,INDEX($GT:$GT,$JD645+59),"")</f>
      </c>
      <c r="JC645">
        <f>IF($JE645&gt;=60,INDEX($GT:$GT,$JD645+60),"")</f>
      </c>
      <c r="JD645">
        <f>IFERROR(MATCH($GS645,$GT$2:$GT$322,0)+1,0)</f>
      </c>
      <c r="JE645">
        <f>IFERROR(INDEX($GU$2:$GU$322,MATCH($GS645,$GT$2:$GT$322,0)),0)</f>
      </c>
      <c r="JF645" t="s">
        <v>28</v>
      </c>
      <c r="JG645" t="s">
        <v>28</v>
      </c>
    </row>
    <row r="646" spans="1:267" x14ac:dyDescent="0.25">
      <c r="J646" s="1"/>
      <c r="K646" s="1"/>
      <c r="L646" s="1"/>
      <c r="M646" s="1"/>
      <c r="N646" s="1">
        <f>IFERROR(IF(FIND(" - ",$J646)&gt;0,MID($J646,FIND(" - ",$J646)+3,LEN($J646)),""),"")</f>
      </c>
      <c r="P646" s="1"/>
      <c r="S646" t="s">
        <v>28</v>
      </c>
      <c r="U646">
        <f>IF(OR($S646="",$T646=""),"",IFERROR($S646/$T646,0))</f>
      </c>
      <c r="V646">
        <f>IF($S646="","",
IF($K646="","",
IF(ISNUMBER(SEARCH("exempt",LOWER($K646))),0,
$S646*(VALUE(SUBSTITUTE($K646,"%",""))/100))))</f>
      </c>
      <c r="AB646">
        <f>IF($S646="","",
SUM($S646,$V646,$Z646,$W646,$Y646)-
IF($AA646="",0,VALUE($AA646)))</f>
      </c>
      <c r="AJ646" t="s">
        <v>1365</v>
      </c>
      <c r="AR646">
        <f>IFERROR(LEFT($J646,FIND(" - ",$J646)-1),$J646)</f>
      </c>
      <c r="AU646">
        <f>IF($CJ646&gt;=1,INDEX($AS:$AS,$CI646+1),"")</f>
      </c>
      <c r="AV646">
        <f>IF($CJ646&gt;=2,INDEX($AS:$AS,$CI646+2),"")</f>
      </c>
      <c r="AW646">
        <f>IF($CJ646&gt;=3,INDEX($AS:$AS,$CI646+3),"")</f>
      </c>
      <c r="AX646">
        <f>IF($CJ646&gt;=4,INDEX($AS:$AS,$CI646+4),"")</f>
      </c>
      <c r="AY646">
        <f>IF($CJ646&gt;=5,INDEX($AS:$AS,$CI646+5),"")</f>
      </c>
      <c r="AZ646">
        <f>IF($CJ646&gt;=6,INDEX($AS:$AS,$CI646+6),"")</f>
      </c>
      <c r="BA646">
        <f>IF($CJ646&gt;=7,INDEX($AS:$AS,$CI646+7),"")</f>
      </c>
      <c r="BB646">
        <f>IF($CJ646&gt;=8,INDEX($AS:$AS,$CI646+8),"")</f>
      </c>
      <c r="BC646">
        <f>IF($CJ646&gt;=9,INDEX($AS:$AS,$CI646+9),"")</f>
      </c>
      <c r="BD646">
        <f>IF($CJ646&gt;=10,INDEX($AS:$AS,$CI646+10),"")</f>
      </c>
      <c r="BE646">
        <f>IF($CJ646&gt;=11,INDEX($AS:$AS,$CI646+11),"")</f>
      </c>
      <c r="BF646">
        <f>IF($CJ646&gt;=12,INDEX($AS:$AS,$CI646+12),"")</f>
      </c>
      <c r="BG646">
        <f>IF($CJ646&gt;=13,INDEX($AS:$AS,$CI646+13),"")</f>
      </c>
      <c r="BH646">
        <f>IF($CJ646&gt;=14,INDEX($AS:$AS,$CI646+14),"")</f>
      </c>
      <c r="BI646">
        <f>IF($CJ646&gt;=15,INDEX($AS:$AS,$CI646+15),"")</f>
      </c>
      <c r="BJ646">
        <f>IF($CJ646&gt;=16,INDEX($AS:$AS,$CI646+16),"")</f>
      </c>
      <c r="BK646">
        <f>IF($CJ646&gt;=17,INDEX($AS:$AS,$CI646+17),"")</f>
      </c>
      <c r="BL646">
        <f>IF($CJ646&gt;=18,INDEX($AS:$AS,$CI646+18),"")</f>
      </c>
      <c r="BM646">
        <f>IF($CJ646&gt;=19,INDEX($AS:$AS,$CI646+19),"")</f>
      </c>
      <c r="BN646">
        <f>IF($CJ646&gt;=20,INDEX($AS:$AS,$CI646+20),"")</f>
      </c>
      <c r="BO646">
        <f>IF($CJ646&gt;=21,INDEX($AS:$AS,$CI646+21),"")</f>
      </c>
      <c r="BP646">
        <f>IF($CJ646&gt;=22,INDEX($AS:$AS,$CI646+22),"")</f>
      </c>
      <c r="BQ646">
        <f>IF($CJ646&gt;=23,INDEX($AS:$AS,$CI646+23),"")</f>
      </c>
      <c r="BR646">
        <f>IF($CJ646&gt;=24,INDEX($AS:$AS,$CI646+24),"")</f>
      </c>
      <c r="BS646">
        <f>IF($CJ646&gt;=25,INDEX($AS:$AS,$CI646+25),"")</f>
      </c>
      <c r="BT646">
        <f>IF($CJ646&gt;=26,INDEX($AS:$AS,$CI646+26),"")</f>
      </c>
      <c r="BU646">
        <f>IF($CJ646&gt;=27,INDEX($AS:$AS,$CI646+27),"")</f>
      </c>
      <c r="BV646">
        <f>IF($CJ646&gt;=28,INDEX($AS:$AS,$CI646+28),"")</f>
      </c>
      <c r="BW646">
        <f>IF($CJ646&gt;=29,INDEX($AS:$AS,$CI646+29),"")</f>
      </c>
      <c r="BX646">
        <f>IF($CJ646&gt;=30,INDEX($AS:$AS,$CI646+30),"")</f>
      </c>
      <c r="BY646">
        <f>IF($CJ646&gt;=31,INDEX($AS:$AS,$CI646+31),"")</f>
      </c>
      <c r="BZ646">
        <f>IF($CJ646&gt;=32,INDEX($AS:$AS,$CI646+32),"")</f>
      </c>
      <c r="CA646">
        <f>IF($CJ646&gt;=33,INDEX($AS:$AS,$CI646+33),"")</f>
      </c>
      <c r="CB646">
        <f>IF($CJ646&gt;=34,INDEX($AS:$AS,$CI646+34),"")</f>
      </c>
      <c r="CC646">
        <f>IF($CJ646&gt;=35,INDEX($AS:$AS,$CI646+35),"")</f>
      </c>
      <c r="CD646">
        <f>IF($CJ646&gt;=36,INDEX($AS:$AS,$CI646+36),"")</f>
      </c>
      <c r="CE646">
        <f>IF($CJ646&gt;=37,INDEX($AS:$AS,$CI646+37),"")</f>
      </c>
      <c r="CF646">
        <f>IF($CJ646&gt;=38,INDEX($AS:$AS,$CI646+38),"")</f>
      </c>
      <c r="CG646">
        <f>IF($CJ646&gt;=39,INDEX($AS:$AS,$CI646+39),"")</f>
      </c>
      <c r="CH646">
        <f>IF($CJ646&gt;=40,INDEX($AS:$AS,$CI646+40),"")</f>
      </c>
      <c r="CI646">
        <f>IFERROR(MATCH($AR646,$AS$2:$AS$133,0)+1,0)</f>
      </c>
      <c r="CJ646">
        <f>IFERROR(INDEX($AT$2:$AT$133,MATCH($AR646,$AS$2:$AS$133,0)),0)</f>
      </c>
      <c r="CK646">
        <f>IFERROR(LEFT($O646,FIND(" - ",$O646)-1),$O646)</f>
      </c>
      <c r="CL646" t="s">
        <v>1366</v>
      </c>
      <c r="CM646">
        <v>1</v>
      </c>
      <c r="CN646">
        <f>IF($DI646&gt;=1,INDEX($CL:$CL,$DH646+1),"")</f>
      </c>
      <c r="CO646">
        <f>IF($DI646&gt;=2,INDEX($CL:$CL,$DH646+2),"")</f>
      </c>
      <c r="CP646">
        <f>IF($DI646&gt;=3,INDEX($CL:$CL,$DH646+3),"")</f>
      </c>
      <c r="CQ646">
        <f>IF($DI646&gt;=4,INDEX($CL:$CL,$DH646+4),"")</f>
      </c>
      <c r="CR646">
        <f>IF($DI646&gt;=5,INDEX($CL:$CL,$DH646+5),"")</f>
      </c>
      <c r="CS646">
        <f>IF($DI646&gt;=6,INDEX($CL:$CL,$DH646+6),"")</f>
      </c>
      <c r="CT646">
        <f>IF($DI646&gt;=7,INDEX($CL:$CL,$DH646+7),"")</f>
      </c>
      <c r="CU646">
        <f>IF($DI646&gt;=8,INDEX($CL:$CL,$DH646+8),"")</f>
      </c>
      <c r="CV646">
        <f>IF($DI646&gt;=9,INDEX($CL:$CL,$DH646+9),"")</f>
      </c>
      <c r="CW646">
        <f>IF($DI646&gt;=10,INDEX($CL:$CL,$DH646+10),"")</f>
      </c>
      <c r="CX646">
        <f>IF($DI646&gt;=11,INDEX($CL:$CL,$DH646+11),"")</f>
      </c>
      <c r="CY646">
        <f>IF($DI646&gt;=12,INDEX($CL:$CL,$DH646+12),"")</f>
      </c>
      <c r="CZ646">
        <f>IF($DI646&gt;=13,INDEX($CL:$CL,$DH646+13),"")</f>
      </c>
      <c r="DA646">
        <f>IF($DI646&gt;=14,INDEX($CL:$CL,$DH646+14),"")</f>
      </c>
      <c r="DB646">
        <f>IF($DI646&gt;=15,INDEX($CL:$CL,$DH646+15),"")</f>
      </c>
      <c r="DC646">
        <f>IF($DI646&gt;=16,INDEX($CL:$CL,$DH646+16),"")</f>
      </c>
      <c r="DD646">
        <f>IF($DI646&gt;=17,INDEX($CL:$CL,$DH646+17),"")</f>
      </c>
      <c r="DE646">
        <f>IF($DI646&gt;=18,INDEX($CL:$CL,$DH646+18),"")</f>
      </c>
      <c r="DF646">
        <f>IF($DI646&gt;=19,INDEX($CL:$CL,$DH646+19),"")</f>
      </c>
      <c r="DG646">
        <f>IF($DI646&gt;=20,INDEX($CL:$CL,$DH646+20),"")</f>
      </c>
      <c r="DH646">
        <f>IFERROR(MATCH($CK646,$CL$2:$CL$1558,0)+1,0)</f>
      </c>
      <c r="DI646">
        <f>IFERROR(INDEX($CM$2:$CM$1558,MATCH($CK646,$CL$2:$CL$1558,0)),0)</f>
      </c>
      <c r="DJ646">
        <f>IFERROR(INDEX($AQ:$AQ,MATCH($K646,$AP:$AP,0))&amp;"","")</f>
      </c>
      <c r="DN646">
        <f>IF($GQ646&gt;=1,INDEX($DK:$DK,$GP646+1),"")</f>
      </c>
      <c r="DO646">
        <f>IF($GQ646&gt;=2,INDEX($DK:$DK,$GP646+2),"")</f>
      </c>
      <c r="DP646">
        <f>IF($GQ646&gt;=3,INDEX($DK:$DK,$GP646+3),"")</f>
      </c>
      <c r="DQ646">
        <f>IF($GQ646&gt;=4,INDEX($DK:$DK,$GP646+4),"")</f>
      </c>
      <c r="DR646">
        <f>IF($GQ646&gt;=5,INDEX($DK:$DK,$GP646+5),"")</f>
      </c>
      <c r="DS646">
        <f>IF($GQ646&gt;=6,INDEX($DK:$DK,$GP646+6),"")</f>
      </c>
      <c r="DT646">
        <f>IF($GQ646&gt;=7,INDEX($DK:$DK,$GP646+7),"")</f>
      </c>
      <c r="DU646">
        <f>IF($GQ646&gt;=8,INDEX($DK:$DK,$GP646+8),"")</f>
      </c>
      <c r="DV646">
        <f>IF($GQ646&gt;=9,INDEX($DK:$DK,$GP646+9),"")</f>
      </c>
      <c r="DW646">
        <f>IF($GQ646&gt;=10,INDEX($DK:$DK,$GP646+10),"")</f>
      </c>
      <c r="DX646">
        <f>IF($GQ646&gt;=11,INDEX($DK:$DK,$GP646+11),"")</f>
      </c>
      <c r="DY646">
        <f>IF($GQ646&gt;=12,INDEX($DK:$DK,$GP646+12),"")</f>
      </c>
      <c r="DZ646">
        <f>IF($GQ646&gt;=13,INDEX($DK:$DK,$GP646+13),"")</f>
      </c>
      <c r="EA646">
        <f>IF($GQ646&gt;=14,INDEX($DK:$DK,$GP646+14),"")</f>
      </c>
      <c r="EB646">
        <f>IF($GQ646&gt;=15,INDEX($DK:$DK,$GP646+15),"")</f>
      </c>
      <c r="EC646">
        <f>IF($GQ646&gt;=16,INDEX($DK:$DK,$GP646+16),"")</f>
      </c>
      <c r="ED646">
        <f>IF($GQ646&gt;=17,INDEX($DK:$DK,$GP646+17),"")</f>
      </c>
      <c r="EE646">
        <f>IF($GQ646&gt;=18,INDEX($DK:$DK,$GP646+18),"")</f>
      </c>
      <c r="EF646">
        <f>IF($GQ646&gt;=19,INDEX($DK:$DK,$GP646+19),"")</f>
      </c>
      <c r="EG646">
        <f>IF($GQ646&gt;=20,INDEX($DK:$DK,$GP646+20),"")</f>
      </c>
      <c r="EH646">
        <f>IF($GQ646&gt;=21,INDEX($DK:$DK,$GP646+21),"")</f>
      </c>
      <c r="EI646">
        <f>IF($GQ646&gt;=22,INDEX($DK:$DK,$GP646+22),"")</f>
      </c>
      <c r="EJ646">
        <f>IF($GQ646&gt;=23,INDEX($DK:$DK,$GP646+23),"")</f>
      </c>
      <c r="EK646">
        <f>IF($GQ646&gt;=24,INDEX($DK:$DK,$GP646+24),"")</f>
      </c>
      <c r="EL646">
        <f>IF($GQ646&gt;=25,INDEX($DK:$DK,$GP646+25),"")</f>
      </c>
      <c r="EM646">
        <f>IF($GQ646&gt;=26,INDEX($DK:$DK,$GP646+26),"")</f>
      </c>
      <c r="EN646">
        <f>IF($GQ646&gt;=27,INDEX($DK:$DK,$GP646+27),"")</f>
      </c>
      <c r="EO646">
        <f>IF($GQ646&gt;=28,INDEX($DK:$DK,$GP646+28),"")</f>
      </c>
      <c r="EP646">
        <f>IF($GQ646&gt;=29,INDEX($DK:$DK,$GP646+29),"")</f>
      </c>
      <c r="EQ646">
        <f>IF($GQ646&gt;=30,INDEX($DK:$DK,$GP646+30),"")</f>
      </c>
      <c r="ER646">
        <f>IF($GQ646&gt;=31,INDEX($DK:$DK,$GP646+31),"")</f>
      </c>
      <c r="ES646">
        <f>IF($GQ646&gt;=32,INDEX($DK:$DK,$GP646+32),"")</f>
      </c>
      <c r="ET646">
        <f>IF($GQ646&gt;=33,INDEX($DK:$DK,$GP646+33),"")</f>
      </c>
      <c r="EU646">
        <f>IF($GQ646&gt;=34,INDEX($DK:$DK,$GP646+34),"")</f>
      </c>
      <c r="EV646">
        <f>IF($GQ646&gt;=35,INDEX($DK:$DK,$GP646+35),"")</f>
      </c>
      <c r="EW646">
        <f>IF($GQ646&gt;=36,INDEX($DK:$DK,$GP646+36),"")</f>
      </c>
      <c r="EX646">
        <f>IF($GQ646&gt;=37,INDEX($DK:$DK,$GP646+37),"")</f>
      </c>
      <c r="EY646">
        <f>IF($GQ646&gt;=38,INDEX($DK:$DK,$GP646+38),"")</f>
      </c>
      <c r="EZ646">
        <f>IF($GQ646&gt;=39,INDEX($DK:$DK,$GP646+39),"")</f>
      </c>
      <c r="FA646">
        <f>IF($GQ646&gt;=40,INDEX($DK:$DK,$GP646+40),"")</f>
      </c>
      <c r="FB646">
        <f>IF($GQ646&gt;=1,INDEX($DL:$DL,$GP646+1),"")</f>
      </c>
      <c r="FC646">
        <f>IF($GQ646&gt;=2,INDEX($DL:$DL,$GP646+2),"")</f>
      </c>
      <c r="FD646">
        <f>IF($GQ646&gt;=3,INDEX($DL:$DL,$GP646+3),"")</f>
      </c>
      <c r="FE646">
        <f>IF($GQ646&gt;=4,INDEX($DL:$DL,$GP646+4),"")</f>
      </c>
      <c r="FF646">
        <f>IF($GQ646&gt;=5,INDEX($DL:$DL,$GP646+5),"")</f>
      </c>
      <c r="FG646">
        <f>IF($GQ646&gt;=6,INDEX($DL:$DL,$GP646+6),"")</f>
      </c>
      <c r="FH646">
        <f>IF($GQ646&gt;=7,INDEX($DL:$DL,$GP646+7),"")</f>
      </c>
      <c r="FI646">
        <f>IF($GQ646&gt;=8,INDEX($DL:$DL,$GP646+8),"")</f>
      </c>
      <c r="FJ646">
        <f>IF($GQ646&gt;=9,INDEX($DL:$DL,$GP646+9),"")</f>
      </c>
      <c r="FK646">
        <f>IF($GQ646&gt;=10,INDEX($DL:$DL,$GP646+10),"")</f>
      </c>
      <c r="FL646">
        <f>IF($GQ646&gt;=11,INDEX($DL:$DL,$GP646+11),"")</f>
      </c>
      <c r="FM646">
        <f>IF($GQ646&gt;=12,INDEX($DL:$DL,$GP646+12),"")</f>
      </c>
      <c r="FN646">
        <f>IF($GQ646&gt;=13,INDEX($DL:$DL,$GP646+13),"")</f>
      </c>
      <c r="FO646">
        <f>IF($GQ646&gt;=14,INDEX($DL:$DL,$GP646+14),"")</f>
      </c>
      <c r="FP646">
        <f>IF($GQ646&gt;=15,INDEX($DL:$DL,$GP646+15),"")</f>
      </c>
      <c r="FQ646">
        <f>IF($GQ646&gt;=16,INDEX($DL:$DL,$GP646+16),"")</f>
      </c>
      <c r="FR646">
        <f>IF($GQ646&gt;=17,INDEX($DL:$DL,$GP646+17),"")</f>
      </c>
      <c r="FS646">
        <f>IF($GQ646&gt;=18,INDEX($DL:$DL,$GP646+18),"")</f>
      </c>
      <c r="FT646">
        <f>IF($GQ646&gt;=19,INDEX($DL:$DL,$GP646+19),"")</f>
      </c>
      <c r="FU646">
        <f>IF($GQ646&gt;=20,INDEX($DL:$DL,$GP646+20),"")</f>
      </c>
      <c r="FV646">
        <f>IF($GQ646&gt;=21,INDEX($DL:$DL,$GP646+21),"")</f>
      </c>
      <c r="FW646">
        <f>IF($GQ646&gt;=22,INDEX($DL:$DL,$GP646+22),"")</f>
      </c>
      <c r="FX646">
        <f>IF($GQ646&gt;=23,INDEX($DL:$DL,$GP646+23),"")</f>
      </c>
      <c r="FY646">
        <f>IF($GQ646&gt;=24,INDEX($DL:$DL,$GP646+24),"")</f>
      </c>
      <c r="FZ646">
        <f>IF($GQ646&gt;=25,INDEX($DL:$DL,$GP646+25),"")</f>
      </c>
      <c r="GA646">
        <f>IF($GQ646&gt;=26,INDEX($DL:$DL,$GP646+26),"")</f>
      </c>
      <c r="GB646">
        <f>IF($GQ646&gt;=27,INDEX($DL:$DL,$GP646+27),"")</f>
      </c>
      <c r="GC646">
        <f>IF($GQ646&gt;=28,INDEX($DL:$DL,$GP646+28),"")</f>
      </c>
      <c r="GD646">
        <f>IF($GQ646&gt;=29,INDEX($DL:$DL,$GP646+29),"")</f>
      </c>
      <c r="GE646">
        <f>IF($GQ646&gt;=30,INDEX($DL:$DL,$GP646+30),"")</f>
      </c>
      <c r="GF646">
        <f>IF($GQ646&gt;=31,INDEX($DL:$DL,$GP646+31),"")</f>
      </c>
      <c r="GG646">
        <f>IF($GQ646&gt;=32,INDEX($DL:$DL,$GP646+32),"")</f>
      </c>
      <c r="GH646">
        <f>IF($GQ646&gt;=33,INDEX($DL:$DL,$GP646+33),"")</f>
      </c>
      <c r="GI646">
        <f>IF($GQ646&gt;=34,INDEX($DL:$DL,$GP646+34),"")</f>
      </c>
      <c r="GJ646">
        <f>IF($GQ646&gt;=35,INDEX($DL:$DL,$GP646+35),"")</f>
      </c>
      <c r="GK646">
        <f>IF($GQ646&gt;=36,INDEX($DL:$DL,$GP646+36),"")</f>
      </c>
      <c r="GL646">
        <f>IF($GQ646&gt;=37,INDEX($DL:$DL,$GP646+37),"")</f>
      </c>
      <c r="GM646">
        <f>IF($GQ646&gt;=38,INDEX($DL:$DL,$GP646+38),"")</f>
      </c>
      <c r="GN646">
        <f>IF($GQ646&gt;=39,INDEX($DL:$DL,$GP646+39),"")</f>
      </c>
      <c r="GO646">
        <f>IF($GQ646&gt;=40,INDEX($DL:$DL,$GP646+40),"")</f>
      </c>
      <c r="GP646">
        <f>IFERROR(MATCH($DJ646,$DK$2:$DK$148,0)+1,0)</f>
      </c>
      <c r="GQ646">
        <f>IFERROR(INDEX($DM$2:$DM$148,MATCH($DJ646,$DK$2:$DK$148,0)),0)</f>
      </c>
      <c r="GR646">
        <f>IFERROR(MATCH($L646,$DN$646:$FA$646,0),0)</f>
      </c>
      <c r="GS646">
        <f>IF($GR646&gt;0,INDEX($FB$646:$GO$646,$GR646),"")</f>
      </c>
      <c r="GV646">
        <f>IF($JE646&gt;=1,INDEX($GT:$GT,$JD646+1),"")</f>
      </c>
      <c r="GW646">
        <f>IF($JE646&gt;=2,INDEX($GT:$GT,$JD646+2),"")</f>
      </c>
      <c r="GX646">
        <f>IF($JE646&gt;=3,INDEX($GT:$GT,$JD646+3),"")</f>
      </c>
      <c r="GY646">
        <f>IF($JE646&gt;=4,INDEX($GT:$GT,$JD646+4),"")</f>
      </c>
      <c r="GZ646">
        <f>IF($JE646&gt;=5,INDEX($GT:$GT,$JD646+5),"")</f>
      </c>
      <c r="HA646">
        <f>IF($JE646&gt;=6,INDEX($GT:$GT,$JD646+6),"")</f>
      </c>
      <c r="HB646">
        <f>IF($JE646&gt;=7,INDEX($GT:$GT,$JD646+7),"")</f>
      </c>
      <c r="HC646">
        <f>IF($JE646&gt;=8,INDEX($GT:$GT,$JD646+8),"")</f>
      </c>
      <c r="HD646">
        <f>IF($JE646&gt;=9,INDEX($GT:$GT,$JD646+9),"")</f>
      </c>
      <c r="HE646">
        <f>IF($JE646&gt;=10,INDEX($GT:$GT,$JD646+10),"")</f>
      </c>
      <c r="HF646">
        <f>IF($JE646&gt;=11,INDEX($GT:$GT,$JD646+11),"")</f>
      </c>
      <c r="HG646">
        <f>IF($JE646&gt;=12,INDEX($GT:$GT,$JD646+12),"")</f>
      </c>
      <c r="HH646">
        <f>IF($JE646&gt;=13,INDEX($GT:$GT,$JD646+13),"")</f>
      </c>
      <c r="HI646">
        <f>IF($JE646&gt;=14,INDEX($GT:$GT,$JD646+14),"")</f>
      </c>
      <c r="HJ646">
        <f>IF($JE646&gt;=15,INDEX($GT:$GT,$JD646+15),"")</f>
      </c>
      <c r="HK646">
        <f>IF($JE646&gt;=16,INDEX($GT:$GT,$JD646+16),"")</f>
      </c>
      <c r="HL646">
        <f>IF($JE646&gt;=17,INDEX($GT:$GT,$JD646+17),"")</f>
      </c>
      <c r="HM646">
        <f>IF($JE646&gt;=18,INDEX($GT:$GT,$JD646+18),"")</f>
      </c>
      <c r="HN646">
        <f>IF($JE646&gt;=19,INDEX($GT:$GT,$JD646+19),"")</f>
      </c>
      <c r="HO646">
        <f>IF($JE646&gt;=20,INDEX($GT:$GT,$JD646+20),"")</f>
      </c>
      <c r="HP646">
        <f>IF($JE646&gt;=21,INDEX($GT:$GT,$JD646+21),"")</f>
      </c>
      <c r="HQ646">
        <f>IF($JE646&gt;=22,INDEX($GT:$GT,$JD646+22),"")</f>
      </c>
      <c r="HR646">
        <f>IF($JE646&gt;=23,INDEX($GT:$GT,$JD646+23),"")</f>
      </c>
      <c r="HS646">
        <f>IF($JE646&gt;=24,INDEX($GT:$GT,$JD646+24),"")</f>
      </c>
      <c r="HT646">
        <f>IF($JE646&gt;=25,INDEX($GT:$GT,$JD646+25),"")</f>
      </c>
      <c r="HU646">
        <f>IF($JE646&gt;=26,INDEX($GT:$GT,$JD646+26),"")</f>
      </c>
      <c r="HV646">
        <f>IF($JE646&gt;=27,INDEX($GT:$GT,$JD646+27),"")</f>
      </c>
      <c r="HW646">
        <f>IF($JE646&gt;=28,INDEX($GT:$GT,$JD646+28),"")</f>
      </c>
      <c r="HX646">
        <f>IF($JE646&gt;=29,INDEX($GT:$GT,$JD646+29),"")</f>
      </c>
      <c r="HY646">
        <f>IF($JE646&gt;=30,INDEX($GT:$GT,$JD646+30),"")</f>
      </c>
      <c r="HZ646">
        <f>IF($JE646&gt;=31,INDEX($GT:$GT,$JD646+31),"")</f>
      </c>
      <c r="IA646">
        <f>IF($JE646&gt;=32,INDEX($GT:$GT,$JD646+32),"")</f>
      </c>
      <c r="IB646">
        <f>IF($JE646&gt;=33,INDEX($GT:$GT,$JD646+33),"")</f>
      </c>
      <c r="IC646">
        <f>IF($JE646&gt;=34,INDEX($GT:$GT,$JD646+34),"")</f>
      </c>
      <c r="ID646">
        <f>IF($JE646&gt;=35,INDEX($GT:$GT,$JD646+35),"")</f>
      </c>
      <c r="IE646">
        <f>IF($JE646&gt;=36,INDEX($GT:$GT,$JD646+36),"")</f>
      </c>
      <c r="IF646">
        <f>IF($JE646&gt;=37,INDEX($GT:$GT,$JD646+37),"")</f>
      </c>
      <c r="IG646">
        <f>IF($JE646&gt;=38,INDEX($GT:$GT,$JD646+38),"")</f>
      </c>
      <c r="IH646">
        <f>IF($JE646&gt;=39,INDEX($GT:$GT,$JD646+39),"")</f>
      </c>
      <c r="II646">
        <f>IF($JE646&gt;=40,INDEX($GT:$GT,$JD646+40),"")</f>
      </c>
      <c r="IJ646">
        <f>IF($JE646&gt;=41,INDEX($GT:$GT,$JD646+41),"")</f>
      </c>
      <c r="IK646">
        <f>IF($JE646&gt;=42,INDEX($GT:$GT,$JD646+42),"")</f>
      </c>
      <c r="IL646">
        <f>IF($JE646&gt;=43,INDEX($GT:$GT,$JD646+43),"")</f>
      </c>
      <c r="IM646">
        <f>IF($JE646&gt;=44,INDEX($GT:$GT,$JD646+44),"")</f>
      </c>
      <c r="IN646">
        <f>IF($JE646&gt;=45,INDEX($GT:$GT,$JD646+45),"")</f>
      </c>
      <c r="IO646">
        <f>IF($JE646&gt;=46,INDEX($GT:$GT,$JD646+46),"")</f>
      </c>
      <c r="IP646">
        <f>IF($JE646&gt;=47,INDEX($GT:$GT,$JD646+47),"")</f>
      </c>
      <c r="IQ646">
        <f>IF($JE646&gt;=48,INDEX($GT:$GT,$JD646+48),"")</f>
      </c>
      <c r="IR646">
        <f>IF($JE646&gt;=49,INDEX($GT:$GT,$JD646+49),"")</f>
      </c>
      <c r="IS646">
        <f>IF($JE646&gt;=50,INDEX($GT:$GT,$JD646+50),"")</f>
      </c>
      <c r="IT646">
        <f>IF($JE646&gt;=51,INDEX($GT:$GT,$JD646+51),"")</f>
      </c>
      <c r="IU646">
        <f>IF($JE646&gt;=52,INDEX($GT:$GT,$JD646+52),"")</f>
      </c>
      <c r="IV646">
        <f>IF($JE646&gt;=53,INDEX($GT:$GT,$JD646+53),"")</f>
      </c>
      <c r="IW646">
        <f>IF($JE646&gt;=54,INDEX($GT:$GT,$JD646+54),"")</f>
      </c>
      <c r="IX646">
        <f>IF($JE646&gt;=55,INDEX($GT:$GT,$JD646+55),"")</f>
      </c>
      <c r="IY646">
        <f>IF($JE646&gt;=56,INDEX($GT:$GT,$JD646+56),"")</f>
      </c>
      <c r="IZ646">
        <f>IF($JE646&gt;=57,INDEX($GT:$GT,$JD646+57),"")</f>
      </c>
      <c r="JA646">
        <f>IF($JE646&gt;=58,INDEX($GT:$GT,$JD646+58),"")</f>
      </c>
      <c r="JB646">
        <f>IF($JE646&gt;=59,INDEX($GT:$GT,$JD646+59),"")</f>
      </c>
      <c r="JC646">
        <f>IF($JE646&gt;=60,INDEX($GT:$GT,$JD646+60),"")</f>
      </c>
      <c r="JD646">
        <f>IFERROR(MATCH($GS646,$GT$2:$GT$322,0)+1,0)</f>
      </c>
      <c r="JE646">
        <f>IFERROR(INDEX($GU$2:$GU$322,MATCH($GS646,$GT$2:$GT$322,0)),0)</f>
      </c>
      <c r="JF646" t="s">
        <v>28</v>
      </c>
      <c r="JG646" t="s">
        <v>28</v>
      </c>
    </row>
    <row r="647" spans="1:267" x14ac:dyDescent="0.25">
      <c r="J647" s="1"/>
      <c r="K647" s="1"/>
      <c r="L647" s="1"/>
      <c r="M647" s="1"/>
      <c r="N647" s="1">
        <f>IFERROR(IF(FIND(" - ",$J647)&gt;0,MID($J647,FIND(" - ",$J647)+3,LEN($J647)),""),"")</f>
      </c>
      <c r="P647" s="1"/>
      <c r="S647" t="s">
        <v>28</v>
      </c>
      <c r="U647">
        <f>IF(OR($S647="",$T647=""),"",IFERROR($S647/$T647,0))</f>
      </c>
      <c r="V647">
        <f>IF($S647="","",
IF($K647="","",
IF(ISNUMBER(SEARCH("exempt",LOWER($K647))),0,
$S647*(VALUE(SUBSTITUTE($K647,"%",""))/100))))</f>
      </c>
      <c r="AB647">
        <f>IF($S647="","",
SUM($S647,$V647,$Z647,$W647,$Y647)-
IF($AA647="",0,VALUE($AA647)))</f>
      </c>
      <c r="AJ647" t="s">
        <v>1367</v>
      </c>
      <c r="AR647">
        <f>IFERROR(LEFT($J647,FIND(" - ",$J647)-1),$J647)</f>
      </c>
      <c r="AU647">
        <f>IF($CJ647&gt;=1,INDEX($AS:$AS,$CI647+1),"")</f>
      </c>
      <c r="AV647">
        <f>IF($CJ647&gt;=2,INDEX($AS:$AS,$CI647+2),"")</f>
      </c>
      <c r="AW647">
        <f>IF($CJ647&gt;=3,INDEX($AS:$AS,$CI647+3),"")</f>
      </c>
      <c r="AX647">
        <f>IF($CJ647&gt;=4,INDEX($AS:$AS,$CI647+4),"")</f>
      </c>
      <c r="AY647">
        <f>IF($CJ647&gt;=5,INDEX($AS:$AS,$CI647+5),"")</f>
      </c>
      <c r="AZ647">
        <f>IF($CJ647&gt;=6,INDEX($AS:$AS,$CI647+6),"")</f>
      </c>
      <c r="BA647">
        <f>IF($CJ647&gt;=7,INDEX($AS:$AS,$CI647+7),"")</f>
      </c>
      <c r="BB647">
        <f>IF($CJ647&gt;=8,INDEX($AS:$AS,$CI647+8),"")</f>
      </c>
      <c r="BC647">
        <f>IF($CJ647&gt;=9,INDEX($AS:$AS,$CI647+9),"")</f>
      </c>
      <c r="BD647">
        <f>IF($CJ647&gt;=10,INDEX($AS:$AS,$CI647+10),"")</f>
      </c>
      <c r="BE647">
        <f>IF($CJ647&gt;=11,INDEX($AS:$AS,$CI647+11),"")</f>
      </c>
      <c r="BF647">
        <f>IF($CJ647&gt;=12,INDEX($AS:$AS,$CI647+12),"")</f>
      </c>
      <c r="BG647">
        <f>IF($CJ647&gt;=13,INDEX($AS:$AS,$CI647+13),"")</f>
      </c>
      <c r="BH647">
        <f>IF($CJ647&gt;=14,INDEX($AS:$AS,$CI647+14),"")</f>
      </c>
      <c r="BI647">
        <f>IF($CJ647&gt;=15,INDEX($AS:$AS,$CI647+15),"")</f>
      </c>
      <c r="BJ647">
        <f>IF($CJ647&gt;=16,INDEX($AS:$AS,$CI647+16),"")</f>
      </c>
      <c r="BK647">
        <f>IF($CJ647&gt;=17,INDEX($AS:$AS,$CI647+17),"")</f>
      </c>
      <c r="BL647">
        <f>IF($CJ647&gt;=18,INDEX($AS:$AS,$CI647+18),"")</f>
      </c>
      <c r="BM647">
        <f>IF($CJ647&gt;=19,INDEX($AS:$AS,$CI647+19),"")</f>
      </c>
      <c r="BN647">
        <f>IF($CJ647&gt;=20,INDEX($AS:$AS,$CI647+20),"")</f>
      </c>
      <c r="BO647">
        <f>IF($CJ647&gt;=21,INDEX($AS:$AS,$CI647+21),"")</f>
      </c>
      <c r="BP647">
        <f>IF($CJ647&gt;=22,INDEX($AS:$AS,$CI647+22),"")</f>
      </c>
      <c r="BQ647">
        <f>IF($CJ647&gt;=23,INDEX($AS:$AS,$CI647+23),"")</f>
      </c>
      <c r="BR647">
        <f>IF($CJ647&gt;=24,INDEX($AS:$AS,$CI647+24),"")</f>
      </c>
      <c r="BS647">
        <f>IF($CJ647&gt;=25,INDEX($AS:$AS,$CI647+25),"")</f>
      </c>
      <c r="BT647">
        <f>IF($CJ647&gt;=26,INDEX($AS:$AS,$CI647+26),"")</f>
      </c>
      <c r="BU647">
        <f>IF($CJ647&gt;=27,INDEX($AS:$AS,$CI647+27),"")</f>
      </c>
      <c r="BV647">
        <f>IF($CJ647&gt;=28,INDEX($AS:$AS,$CI647+28),"")</f>
      </c>
      <c r="BW647">
        <f>IF($CJ647&gt;=29,INDEX($AS:$AS,$CI647+29),"")</f>
      </c>
      <c r="BX647">
        <f>IF($CJ647&gt;=30,INDEX($AS:$AS,$CI647+30),"")</f>
      </c>
      <c r="BY647">
        <f>IF($CJ647&gt;=31,INDEX($AS:$AS,$CI647+31),"")</f>
      </c>
      <c r="BZ647">
        <f>IF($CJ647&gt;=32,INDEX($AS:$AS,$CI647+32),"")</f>
      </c>
      <c r="CA647">
        <f>IF($CJ647&gt;=33,INDEX($AS:$AS,$CI647+33),"")</f>
      </c>
      <c r="CB647">
        <f>IF($CJ647&gt;=34,INDEX($AS:$AS,$CI647+34),"")</f>
      </c>
      <c r="CC647">
        <f>IF($CJ647&gt;=35,INDEX($AS:$AS,$CI647+35),"")</f>
      </c>
      <c r="CD647">
        <f>IF($CJ647&gt;=36,INDEX($AS:$AS,$CI647+36),"")</f>
      </c>
      <c r="CE647">
        <f>IF($CJ647&gt;=37,INDEX($AS:$AS,$CI647+37),"")</f>
      </c>
      <c r="CF647">
        <f>IF($CJ647&gt;=38,INDEX($AS:$AS,$CI647+38),"")</f>
      </c>
      <c r="CG647">
        <f>IF($CJ647&gt;=39,INDEX($AS:$AS,$CI647+39),"")</f>
      </c>
      <c r="CH647">
        <f>IF($CJ647&gt;=40,INDEX($AS:$AS,$CI647+40),"")</f>
      </c>
      <c r="CI647">
        <f>IFERROR(MATCH($AR647,$AS$2:$AS$133,0)+1,0)</f>
      </c>
      <c r="CJ647">
        <f>IFERROR(INDEX($AT$2:$AT$133,MATCH($AR647,$AS$2:$AS$133,0)),0)</f>
      </c>
      <c r="CK647">
        <f>IFERROR(LEFT($O647,FIND(" - ",$O647)-1),$O647)</f>
      </c>
      <c r="CL647" t="s">
        <v>211</v>
      </c>
      <c r="CN647">
        <f>IF($DI647&gt;=1,INDEX($CL:$CL,$DH647+1),"")</f>
      </c>
      <c r="CO647">
        <f>IF($DI647&gt;=2,INDEX($CL:$CL,$DH647+2),"")</f>
      </c>
      <c r="CP647">
        <f>IF($DI647&gt;=3,INDEX($CL:$CL,$DH647+3),"")</f>
      </c>
      <c r="CQ647">
        <f>IF($DI647&gt;=4,INDEX($CL:$CL,$DH647+4),"")</f>
      </c>
      <c r="CR647">
        <f>IF($DI647&gt;=5,INDEX($CL:$CL,$DH647+5),"")</f>
      </c>
      <c r="CS647">
        <f>IF($DI647&gt;=6,INDEX($CL:$CL,$DH647+6),"")</f>
      </c>
      <c r="CT647">
        <f>IF($DI647&gt;=7,INDEX($CL:$CL,$DH647+7),"")</f>
      </c>
      <c r="CU647">
        <f>IF($DI647&gt;=8,INDEX($CL:$CL,$DH647+8),"")</f>
      </c>
      <c r="CV647">
        <f>IF($DI647&gt;=9,INDEX($CL:$CL,$DH647+9),"")</f>
      </c>
      <c r="CW647">
        <f>IF($DI647&gt;=10,INDEX($CL:$CL,$DH647+10),"")</f>
      </c>
      <c r="CX647">
        <f>IF($DI647&gt;=11,INDEX($CL:$CL,$DH647+11),"")</f>
      </c>
      <c r="CY647">
        <f>IF($DI647&gt;=12,INDEX($CL:$CL,$DH647+12),"")</f>
      </c>
      <c r="CZ647">
        <f>IF($DI647&gt;=13,INDEX($CL:$CL,$DH647+13),"")</f>
      </c>
      <c r="DA647">
        <f>IF($DI647&gt;=14,INDEX($CL:$CL,$DH647+14),"")</f>
      </c>
      <c r="DB647">
        <f>IF($DI647&gt;=15,INDEX($CL:$CL,$DH647+15),"")</f>
      </c>
      <c r="DC647">
        <f>IF($DI647&gt;=16,INDEX($CL:$CL,$DH647+16),"")</f>
      </c>
      <c r="DD647">
        <f>IF($DI647&gt;=17,INDEX($CL:$CL,$DH647+17),"")</f>
      </c>
      <c r="DE647">
        <f>IF($DI647&gt;=18,INDEX($CL:$CL,$DH647+18),"")</f>
      </c>
      <c r="DF647">
        <f>IF($DI647&gt;=19,INDEX($CL:$CL,$DH647+19),"")</f>
      </c>
      <c r="DG647">
        <f>IF($DI647&gt;=20,INDEX($CL:$CL,$DH647+20),"")</f>
      </c>
      <c r="DH647">
        <f>IFERROR(MATCH($CK647,$CL$2:$CL$1558,0)+1,0)</f>
      </c>
      <c r="DI647">
        <f>IFERROR(INDEX($CM$2:$CM$1558,MATCH($CK647,$CL$2:$CL$1558,0)),0)</f>
      </c>
      <c r="DJ647">
        <f>IFERROR(INDEX($AQ:$AQ,MATCH($K647,$AP:$AP,0))&amp;"","")</f>
      </c>
      <c r="DN647">
        <f>IF($GQ647&gt;=1,INDEX($DK:$DK,$GP647+1),"")</f>
      </c>
      <c r="DO647">
        <f>IF($GQ647&gt;=2,INDEX($DK:$DK,$GP647+2),"")</f>
      </c>
      <c r="DP647">
        <f>IF($GQ647&gt;=3,INDEX($DK:$DK,$GP647+3),"")</f>
      </c>
      <c r="DQ647">
        <f>IF($GQ647&gt;=4,INDEX($DK:$DK,$GP647+4),"")</f>
      </c>
      <c r="DR647">
        <f>IF($GQ647&gt;=5,INDEX($DK:$DK,$GP647+5),"")</f>
      </c>
      <c r="DS647">
        <f>IF($GQ647&gt;=6,INDEX($DK:$DK,$GP647+6),"")</f>
      </c>
      <c r="DT647">
        <f>IF($GQ647&gt;=7,INDEX($DK:$DK,$GP647+7),"")</f>
      </c>
      <c r="DU647">
        <f>IF($GQ647&gt;=8,INDEX($DK:$DK,$GP647+8),"")</f>
      </c>
      <c r="DV647">
        <f>IF($GQ647&gt;=9,INDEX($DK:$DK,$GP647+9),"")</f>
      </c>
      <c r="DW647">
        <f>IF($GQ647&gt;=10,INDEX($DK:$DK,$GP647+10),"")</f>
      </c>
      <c r="DX647">
        <f>IF($GQ647&gt;=11,INDEX($DK:$DK,$GP647+11),"")</f>
      </c>
      <c r="DY647">
        <f>IF($GQ647&gt;=12,INDEX($DK:$DK,$GP647+12),"")</f>
      </c>
      <c r="DZ647">
        <f>IF($GQ647&gt;=13,INDEX($DK:$DK,$GP647+13),"")</f>
      </c>
      <c r="EA647">
        <f>IF($GQ647&gt;=14,INDEX($DK:$DK,$GP647+14),"")</f>
      </c>
      <c r="EB647">
        <f>IF($GQ647&gt;=15,INDEX($DK:$DK,$GP647+15),"")</f>
      </c>
      <c r="EC647">
        <f>IF($GQ647&gt;=16,INDEX($DK:$DK,$GP647+16),"")</f>
      </c>
      <c r="ED647">
        <f>IF($GQ647&gt;=17,INDEX($DK:$DK,$GP647+17),"")</f>
      </c>
      <c r="EE647">
        <f>IF($GQ647&gt;=18,INDEX($DK:$DK,$GP647+18),"")</f>
      </c>
      <c r="EF647">
        <f>IF($GQ647&gt;=19,INDEX($DK:$DK,$GP647+19),"")</f>
      </c>
      <c r="EG647">
        <f>IF($GQ647&gt;=20,INDEX($DK:$DK,$GP647+20),"")</f>
      </c>
      <c r="EH647">
        <f>IF($GQ647&gt;=21,INDEX($DK:$DK,$GP647+21),"")</f>
      </c>
      <c r="EI647">
        <f>IF($GQ647&gt;=22,INDEX($DK:$DK,$GP647+22),"")</f>
      </c>
      <c r="EJ647">
        <f>IF($GQ647&gt;=23,INDEX($DK:$DK,$GP647+23),"")</f>
      </c>
      <c r="EK647">
        <f>IF($GQ647&gt;=24,INDEX($DK:$DK,$GP647+24),"")</f>
      </c>
      <c r="EL647">
        <f>IF($GQ647&gt;=25,INDEX($DK:$DK,$GP647+25),"")</f>
      </c>
      <c r="EM647">
        <f>IF($GQ647&gt;=26,INDEX($DK:$DK,$GP647+26),"")</f>
      </c>
      <c r="EN647">
        <f>IF($GQ647&gt;=27,INDEX($DK:$DK,$GP647+27),"")</f>
      </c>
      <c r="EO647">
        <f>IF($GQ647&gt;=28,INDEX($DK:$DK,$GP647+28),"")</f>
      </c>
      <c r="EP647">
        <f>IF($GQ647&gt;=29,INDEX($DK:$DK,$GP647+29),"")</f>
      </c>
      <c r="EQ647">
        <f>IF($GQ647&gt;=30,INDEX($DK:$DK,$GP647+30),"")</f>
      </c>
      <c r="ER647">
        <f>IF($GQ647&gt;=31,INDEX($DK:$DK,$GP647+31),"")</f>
      </c>
      <c r="ES647">
        <f>IF($GQ647&gt;=32,INDEX($DK:$DK,$GP647+32),"")</f>
      </c>
      <c r="ET647">
        <f>IF($GQ647&gt;=33,INDEX($DK:$DK,$GP647+33),"")</f>
      </c>
      <c r="EU647">
        <f>IF($GQ647&gt;=34,INDEX($DK:$DK,$GP647+34),"")</f>
      </c>
      <c r="EV647">
        <f>IF($GQ647&gt;=35,INDEX($DK:$DK,$GP647+35),"")</f>
      </c>
      <c r="EW647">
        <f>IF($GQ647&gt;=36,INDEX($DK:$DK,$GP647+36),"")</f>
      </c>
      <c r="EX647">
        <f>IF($GQ647&gt;=37,INDEX($DK:$DK,$GP647+37),"")</f>
      </c>
      <c r="EY647">
        <f>IF($GQ647&gt;=38,INDEX($DK:$DK,$GP647+38),"")</f>
      </c>
      <c r="EZ647">
        <f>IF($GQ647&gt;=39,INDEX($DK:$DK,$GP647+39),"")</f>
      </c>
      <c r="FA647">
        <f>IF($GQ647&gt;=40,INDEX($DK:$DK,$GP647+40),"")</f>
      </c>
      <c r="FB647">
        <f>IF($GQ647&gt;=1,INDEX($DL:$DL,$GP647+1),"")</f>
      </c>
      <c r="FC647">
        <f>IF($GQ647&gt;=2,INDEX($DL:$DL,$GP647+2),"")</f>
      </c>
      <c r="FD647">
        <f>IF($GQ647&gt;=3,INDEX($DL:$DL,$GP647+3),"")</f>
      </c>
      <c r="FE647">
        <f>IF($GQ647&gt;=4,INDEX($DL:$DL,$GP647+4),"")</f>
      </c>
      <c r="FF647">
        <f>IF($GQ647&gt;=5,INDEX($DL:$DL,$GP647+5),"")</f>
      </c>
      <c r="FG647">
        <f>IF($GQ647&gt;=6,INDEX($DL:$DL,$GP647+6),"")</f>
      </c>
      <c r="FH647">
        <f>IF($GQ647&gt;=7,INDEX($DL:$DL,$GP647+7),"")</f>
      </c>
      <c r="FI647">
        <f>IF($GQ647&gt;=8,INDEX($DL:$DL,$GP647+8),"")</f>
      </c>
      <c r="FJ647">
        <f>IF($GQ647&gt;=9,INDEX($DL:$DL,$GP647+9),"")</f>
      </c>
      <c r="FK647">
        <f>IF($GQ647&gt;=10,INDEX($DL:$DL,$GP647+10),"")</f>
      </c>
      <c r="FL647">
        <f>IF($GQ647&gt;=11,INDEX($DL:$DL,$GP647+11),"")</f>
      </c>
      <c r="FM647">
        <f>IF($GQ647&gt;=12,INDEX($DL:$DL,$GP647+12),"")</f>
      </c>
      <c r="FN647">
        <f>IF($GQ647&gt;=13,INDEX($DL:$DL,$GP647+13),"")</f>
      </c>
      <c r="FO647">
        <f>IF($GQ647&gt;=14,INDEX($DL:$DL,$GP647+14),"")</f>
      </c>
      <c r="FP647">
        <f>IF($GQ647&gt;=15,INDEX($DL:$DL,$GP647+15),"")</f>
      </c>
      <c r="FQ647">
        <f>IF($GQ647&gt;=16,INDEX($DL:$DL,$GP647+16),"")</f>
      </c>
      <c r="FR647">
        <f>IF($GQ647&gt;=17,INDEX($DL:$DL,$GP647+17),"")</f>
      </c>
      <c r="FS647">
        <f>IF($GQ647&gt;=18,INDEX($DL:$DL,$GP647+18),"")</f>
      </c>
      <c r="FT647">
        <f>IF($GQ647&gt;=19,INDEX($DL:$DL,$GP647+19),"")</f>
      </c>
      <c r="FU647">
        <f>IF($GQ647&gt;=20,INDEX($DL:$DL,$GP647+20),"")</f>
      </c>
      <c r="FV647">
        <f>IF($GQ647&gt;=21,INDEX($DL:$DL,$GP647+21),"")</f>
      </c>
      <c r="FW647">
        <f>IF($GQ647&gt;=22,INDEX($DL:$DL,$GP647+22),"")</f>
      </c>
      <c r="FX647">
        <f>IF($GQ647&gt;=23,INDEX($DL:$DL,$GP647+23),"")</f>
      </c>
      <c r="FY647">
        <f>IF($GQ647&gt;=24,INDEX($DL:$DL,$GP647+24),"")</f>
      </c>
      <c r="FZ647">
        <f>IF($GQ647&gt;=25,INDEX($DL:$DL,$GP647+25),"")</f>
      </c>
      <c r="GA647">
        <f>IF($GQ647&gt;=26,INDEX($DL:$DL,$GP647+26),"")</f>
      </c>
      <c r="GB647">
        <f>IF($GQ647&gt;=27,INDEX($DL:$DL,$GP647+27),"")</f>
      </c>
      <c r="GC647">
        <f>IF($GQ647&gt;=28,INDEX($DL:$DL,$GP647+28),"")</f>
      </c>
      <c r="GD647">
        <f>IF($GQ647&gt;=29,INDEX($DL:$DL,$GP647+29),"")</f>
      </c>
      <c r="GE647">
        <f>IF($GQ647&gt;=30,INDEX($DL:$DL,$GP647+30),"")</f>
      </c>
      <c r="GF647">
        <f>IF($GQ647&gt;=31,INDEX($DL:$DL,$GP647+31),"")</f>
      </c>
      <c r="GG647">
        <f>IF($GQ647&gt;=32,INDEX($DL:$DL,$GP647+32),"")</f>
      </c>
      <c r="GH647">
        <f>IF($GQ647&gt;=33,INDEX($DL:$DL,$GP647+33),"")</f>
      </c>
      <c r="GI647">
        <f>IF($GQ647&gt;=34,INDEX($DL:$DL,$GP647+34),"")</f>
      </c>
      <c r="GJ647">
        <f>IF($GQ647&gt;=35,INDEX($DL:$DL,$GP647+35),"")</f>
      </c>
      <c r="GK647">
        <f>IF($GQ647&gt;=36,INDEX($DL:$DL,$GP647+36),"")</f>
      </c>
      <c r="GL647">
        <f>IF($GQ647&gt;=37,INDEX($DL:$DL,$GP647+37),"")</f>
      </c>
      <c r="GM647">
        <f>IF($GQ647&gt;=38,INDEX($DL:$DL,$GP647+38),"")</f>
      </c>
      <c r="GN647">
        <f>IF($GQ647&gt;=39,INDEX($DL:$DL,$GP647+39),"")</f>
      </c>
      <c r="GO647">
        <f>IF($GQ647&gt;=40,INDEX($DL:$DL,$GP647+40),"")</f>
      </c>
      <c r="GP647">
        <f>IFERROR(MATCH($DJ647,$DK$2:$DK$148,0)+1,0)</f>
      </c>
      <c r="GQ647">
        <f>IFERROR(INDEX($DM$2:$DM$148,MATCH($DJ647,$DK$2:$DK$148,0)),0)</f>
      </c>
      <c r="GR647">
        <f>IFERROR(MATCH($L647,$DN$647:$FA$647,0),0)</f>
      </c>
      <c r="GS647">
        <f>IF($GR647&gt;0,INDEX($FB$647:$GO$647,$GR647),"")</f>
      </c>
      <c r="GV647">
        <f>IF($JE647&gt;=1,INDEX($GT:$GT,$JD647+1),"")</f>
      </c>
      <c r="GW647">
        <f>IF($JE647&gt;=2,INDEX($GT:$GT,$JD647+2),"")</f>
      </c>
      <c r="GX647">
        <f>IF($JE647&gt;=3,INDEX($GT:$GT,$JD647+3),"")</f>
      </c>
      <c r="GY647">
        <f>IF($JE647&gt;=4,INDEX($GT:$GT,$JD647+4),"")</f>
      </c>
      <c r="GZ647">
        <f>IF($JE647&gt;=5,INDEX($GT:$GT,$JD647+5),"")</f>
      </c>
      <c r="HA647">
        <f>IF($JE647&gt;=6,INDEX($GT:$GT,$JD647+6),"")</f>
      </c>
      <c r="HB647">
        <f>IF($JE647&gt;=7,INDEX($GT:$GT,$JD647+7),"")</f>
      </c>
      <c r="HC647">
        <f>IF($JE647&gt;=8,INDEX($GT:$GT,$JD647+8),"")</f>
      </c>
      <c r="HD647">
        <f>IF($JE647&gt;=9,INDEX($GT:$GT,$JD647+9),"")</f>
      </c>
      <c r="HE647">
        <f>IF($JE647&gt;=10,INDEX($GT:$GT,$JD647+10),"")</f>
      </c>
      <c r="HF647">
        <f>IF($JE647&gt;=11,INDEX($GT:$GT,$JD647+11),"")</f>
      </c>
      <c r="HG647">
        <f>IF($JE647&gt;=12,INDEX($GT:$GT,$JD647+12),"")</f>
      </c>
      <c r="HH647">
        <f>IF($JE647&gt;=13,INDEX($GT:$GT,$JD647+13),"")</f>
      </c>
      <c r="HI647">
        <f>IF($JE647&gt;=14,INDEX($GT:$GT,$JD647+14),"")</f>
      </c>
      <c r="HJ647">
        <f>IF($JE647&gt;=15,INDEX($GT:$GT,$JD647+15),"")</f>
      </c>
      <c r="HK647">
        <f>IF($JE647&gt;=16,INDEX($GT:$GT,$JD647+16),"")</f>
      </c>
      <c r="HL647">
        <f>IF($JE647&gt;=17,INDEX($GT:$GT,$JD647+17),"")</f>
      </c>
      <c r="HM647">
        <f>IF($JE647&gt;=18,INDEX($GT:$GT,$JD647+18),"")</f>
      </c>
      <c r="HN647">
        <f>IF($JE647&gt;=19,INDEX($GT:$GT,$JD647+19),"")</f>
      </c>
      <c r="HO647">
        <f>IF($JE647&gt;=20,INDEX($GT:$GT,$JD647+20),"")</f>
      </c>
      <c r="HP647">
        <f>IF($JE647&gt;=21,INDEX($GT:$GT,$JD647+21),"")</f>
      </c>
      <c r="HQ647">
        <f>IF($JE647&gt;=22,INDEX($GT:$GT,$JD647+22),"")</f>
      </c>
      <c r="HR647">
        <f>IF($JE647&gt;=23,INDEX($GT:$GT,$JD647+23),"")</f>
      </c>
      <c r="HS647">
        <f>IF($JE647&gt;=24,INDEX($GT:$GT,$JD647+24),"")</f>
      </c>
      <c r="HT647">
        <f>IF($JE647&gt;=25,INDEX($GT:$GT,$JD647+25),"")</f>
      </c>
      <c r="HU647">
        <f>IF($JE647&gt;=26,INDEX($GT:$GT,$JD647+26),"")</f>
      </c>
      <c r="HV647">
        <f>IF($JE647&gt;=27,INDEX($GT:$GT,$JD647+27),"")</f>
      </c>
      <c r="HW647">
        <f>IF($JE647&gt;=28,INDEX($GT:$GT,$JD647+28),"")</f>
      </c>
      <c r="HX647">
        <f>IF($JE647&gt;=29,INDEX($GT:$GT,$JD647+29),"")</f>
      </c>
      <c r="HY647">
        <f>IF($JE647&gt;=30,INDEX($GT:$GT,$JD647+30),"")</f>
      </c>
      <c r="HZ647">
        <f>IF($JE647&gt;=31,INDEX($GT:$GT,$JD647+31),"")</f>
      </c>
      <c r="IA647">
        <f>IF($JE647&gt;=32,INDEX($GT:$GT,$JD647+32),"")</f>
      </c>
      <c r="IB647">
        <f>IF($JE647&gt;=33,INDEX($GT:$GT,$JD647+33),"")</f>
      </c>
      <c r="IC647">
        <f>IF($JE647&gt;=34,INDEX($GT:$GT,$JD647+34),"")</f>
      </c>
      <c r="ID647">
        <f>IF($JE647&gt;=35,INDEX($GT:$GT,$JD647+35),"")</f>
      </c>
      <c r="IE647">
        <f>IF($JE647&gt;=36,INDEX($GT:$GT,$JD647+36),"")</f>
      </c>
      <c r="IF647">
        <f>IF($JE647&gt;=37,INDEX($GT:$GT,$JD647+37),"")</f>
      </c>
      <c r="IG647">
        <f>IF($JE647&gt;=38,INDEX($GT:$GT,$JD647+38),"")</f>
      </c>
      <c r="IH647">
        <f>IF($JE647&gt;=39,INDEX($GT:$GT,$JD647+39),"")</f>
      </c>
      <c r="II647">
        <f>IF($JE647&gt;=40,INDEX($GT:$GT,$JD647+40),"")</f>
      </c>
      <c r="IJ647">
        <f>IF($JE647&gt;=41,INDEX($GT:$GT,$JD647+41),"")</f>
      </c>
      <c r="IK647">
        <f>IF($JE647&gt;=42,INDEX($GT:$GT,$JD647+42),"")</f>
      </c>
      <c r="IL647">
        <f>IF($JE647&gt;=43,INDEX($GT:$GT,$JD647+43),"")</f>
      </c>
      <c r="IM647">
        <f>IF($JE647&gt;=44,INDEX($GT:$GT,$JD647+44),"")</f>
      </c>
      <c r="IN647">
        <f>IF($JE647&gt;=45,INDEX($GT:$GT,$JD647+45),"")</f>
      </c>
      <c r="IO647">
        <f>IF($JE647&gt;=46,INDEX($GT:$GT,$JD647+46),"")</f>
      </c>
      <c r="IP647">
        <f>IF($JE647&gt;=47,INDEX($GT:$GT,$JD647+47),"")</f>
      </c>
      <c r="IQ647">
        <f>IF($JE647&gt;=48,INDEX($GT:$GT,$JD647+48),"")</f>
      </c>
      <c r="IR647">
        <f>IF($JE647&gt;=49,INDEX($GT:$GT,$JD647+49),"")</f>
      </c>
      <c r="IS647">
        <f>IF($JE647&gt;=50,INDEX($GT:$GT,$JD647+50),"")</f>
      </c>
      <c r="IT647">
        <f>IF($JE647&gt;=51,INDEX($GT:$GT,$JD647+51),"")</f>
      </c>
      <c r="IU647">
        <f>IF($JE647&gt;=52,INDEX($GT:$GT,$JD647+52),"")</f>
      </c>
      <c r="IV647">
        <f>IF($JE647&gt;=53,INDEX($GT:$GT,$JD647+53),"")</f>
      </c>
      <c r="IW647">
        <f>IF($JE647&gt;=54,INDEX($GT:$GT,$JD647+54),"")</f>
      </c>
      <c r="IX647">
        <f>IF($JE647&gt;=55,INDEX($GT:$GT,$JD647+55),"")</f>
      </c>
      <c r="IY647">
        <f>IF($JE647&gt;=56,INDEX($GT:$GT,$JD647+56),"")</f>
      </c>
      <c r="IZ647">
        <f>IF($JE647&gt;=57,INDEX($GT:$GT,$JD647+57),"")</f>
      </c>
      <c r="JA647">
        <f>IF($JE647&gt;=58,INDEX($GT:$GT,$JD647+58),"")</f>
      </c>
      <c r="JB647">
        <f>IF($JE647&gt;=59,INDEX($GT:$GT,$JD647+59),"")</f>
      </c>
      <c r="JC647">
        <f>IF($JE647&gt;=60,INDEX($GT:$GT,$JD647+60),"")</f>
      </c>
      <c r="JD647">
        <f>IFERROR(MATCH($GS647,$GT$2:$GT$322,0)+1,0)</f>
      </c>
      <c r="JE647">
        <f>IFERROR(INDEX($GU$2:$GU$322,MATCH($GS647,$GT$2:$GT$322,0)),0)</f>
      </c>
      <c r="JF647" t="s">
        <v>28</v>
      </c>
      <c r="JG647" t="s">
        <v>28</v>
      </c>
    </row>
    <row r="648" spans="1:267" x14ac:dyDescent="0.25">
      <c r="J648" s="1"/>
      <c r="K648" s="1"/>
      <c r="L648" s="1"/>
      <c r="M648" s="1"/>
      <c r="N648" s="1">
        <f>IFERROR(IF(FIND(" - ",$J648)&gt;0,MID($J648,FIND(" - ",$J648)+3,LEN($J648)),""),"")</f>
      </c>
      <c r="P648" s="1"/>
      <c r="S648" t="s">
        <v>28</v>
      </c>
      <c r="U648">
        <f>IF(OR($S648="",$T648=""),"",IFERROR($S648/$T648,0))</f>
      </c>
      <c r="V648">
        <f>IF($S648="","",
IF($K648="","",
IF(ISNUMBER(SEARCH("exempt",LOWER($K648))),0,
$S648*(VALUE(SUBSTITUTE($K648,"%",""))/100))))</f>
      </c>
      <c r="AB648">
        <f>IF($S648="","",
SUM($S648,$V648,$Z648,$W648,$Y648)-
IF($AA648="",0,VALUE($AA648)))</f>
      </c>
      <c r="AJ648" t="s">
        <v>1368</v>
      </c>
      <c r="AR648">
        <f>IFERROR(LEFT($J648,FIND(" - ",$J648)-1),$J648)</f>
      </c>
      <c r="AU648">
        <f>IF($CJ648&gt;=1,INDEX($AS:$AS,$CI648+1),"")</f>
      </c>
      <c r="AV648">
        <f>IF($CJ648&gt;=2,INDEX($AS:$AS,$CI648+2),"")</f>
      </c>
      <c r="AW648">
        <f>IF($CJ648&gt;=3,INDEX($AS:$AS,$CI648+3),"")</f>
      </c>
      <c r="AX648">
        <f>IF($CJ648&gt;=4,INDEX($AS:$AS,$CI648+4),"")</f>
      </c>
      <c r="AY648">
        <f>IF($CJ648&gt;=5,INDEX($AS:$AS,$CI648+5),"")</f>
      </c>
      <c r="AZ648">
        <f>IF($CJ648&gt;=6,INDEX($AS:$AS,$CI648+6),"")</f>
      </c>
      <c r="BA648">
        <f>IF($CJ648&gt;=7,INDEX($AS:$AS,$CI648+7),"")</f>
      </c>
      <c r="BB648">
        <f>IF($CJ648&gt;=8,INDEX($AS:$AS,$CI648+8),"")</f>
      </c>
      <c r="BC648">
        <f>IF($CJ648&gt;=9,INDEX($AS:$AS,$CI648+9),"")</f>
      </c>
      <c r="BD648">
        <f>IF($CJ648&gt;=10,INDEX($AS:$AS,$CI648+10),"")</f>
      </c>
      <c r="BE648">
        <f>IF($CJ648&gt;=11,INDEX($AS:$AS,$CI648+11),"")</f>
      </c>
      <c r="BF648">
        <f>IF($CJ648&gt;=12,INDEX($AS:$AS,$CI648+12),"")</f>
      </c>
      <c r="BG648">
        <f>IF($CJ648&gt;=13,INDEX($AS:$AS,$CI648+13),"")</f>
      </c>
      <c r="BH648">
        <f>IF($CJ648&gt;=14,INDEX($AS:$AS,$CI648+14),"")</f>
      </c>
      <c r="BI648">
        <f>IF($CJ648&gt;=15,INDEX($AS:$AS,$CI648+15),"")</f>
      </c>
      <c r="BJ648">
        <f>IF($CJ648&gt;=16,INDEX($AS:$AS,$CI648+16),"")</f>
      </c>
      <c r="BK648">
        <f>IF($CJ648&gt;=17,INDEX($AS:$AS,$CI648+17),"")</f>
      </c>
      <c r="BL648">
        <f>IF($CJ648&gt;=18,INDEX($AS:$AS,$CI648+18),"")</f>
      </c>
      <c r="BM648">
        <f>IF($CJ648&gt;=19,INDEX($AS:$AS,$CI648+19),"")</f>
      </c>
      <c r="BN648">
        <f>IF($CJ648&gt;=20,INDEX($AS:$AS,$CI648+20),"")</f>
      </c>
      <c r="BO648">
        <f>IF($CJ648&gt;=21,INDEX($AS:$AS,$CI648+21),"")</f>
      </c>
      <c r="BP648">
        <f>IF($CJ648&gt;=22,INDEX($AS:$AS,$CI648+22),"")</f>
      </c>
      <c r="BQ648">
        <f>IF($CJ648&gt;=23,INDEX($AS:$AS,$CI648+23),"")</f>
      </c>
      <c r="BR648">
        <f>IF($CJ648&gt;=24,INDEX($AS:$AS,$CI648+24),"")</f>
      </c>
      <c r="BS648">
        <f>IF($CJ648&gt;=25,INDEX($AS:$AS,$CI648+25),"")</f>
      </c>
      <c r="BT648">
        <f>IF($CJ648&gt;=26,INDEX($AS:$AS,$CI648+26),"")</f>
      </c>
      <c r="BU648">
        <f>IF($CJ648&gt;=27,INDEX($AS:$AS,$CI648+27),"")</f>
      </c>
      <c r="BV648">
        <f>IF($CJ648&gt;=28,INDEX($AS:$AS,$CI648+28),"")</f>
      </c>
      <c r="BW648">
        <f>IF($CJ648&gt;=29,INDEX($AS:$AS,$CI648+29),"")</f>
      </c>
      <c r="BX648">
        <f>IF($CJ648&gt;=30,INDEX($AS:$AS,$CI648+30),"")</f>
      </c>
      <c r="BY648">
        <f>IF($CJ648&gt;=31,INDEX($AS:$AS,$CI648+31),"")</f>
      </c>
      <c r="BZ648">
        <f>IF($CJ648&gt;=32,INDEX($AS:$AS,$CI648+32),"")</f>
      </c>
      <c r="CA648">
        <f>IF($CJ648&gt;=33,INDEX($AS:$AS,$CI648+33),"")</f>
      </c>
      <c r="CB648">
        <f>IF($CJ648&gt;=34,INDEX($AS:$AS,$CI648+34),"")</f>
      </c>
      <c r="CC648">
        <f>IF($CJ648&gt;=35,INDEX($AS:$AS,$CI648+35),"")</f>
      </c>
      <c r="CD648">
        <f>IF($CJ648&gt;=36,INDEX($AS:$AS,$CI648+36),"")</f>
      </c>
      <c r="CE648">
        <f>IF($CJ648&gt;=37,INDEX($AS:$AS,$CI648+37),"")</f>
      </c>
      <c r="CF648">
        <f>IF($CJ648&gt;=38,INDEX($AS:$AS,$CI648+38),"")</f>
      </c>
      <c r="CG648">
        <f>IF($CJ648&gt;=39,INDEX($AS:$AS,$CI648+39),"")</f>
      </c>
      <c r="CH648">
        <f>IF($CJ648&gt;=40,INDEX($AS:$AS,$CI648+40),"")</f>
      </c>
      <c r="CI648">
        <f>IFERROR(MATCH($AR648,$AS$2:$AS$133,0)+1,0)</f>
      </c>
      <c r="CJ648">
        <f>IFERROR(INDEX($AT$2:$AT$133,MATCH($AR648,$AS$2:$AS$133,0)),0)</f>
      </c>
      <c r="CK648">
        <f>IFERROR(LEFT($O648,FIND(" - ",$O648)-1),$O648)</f>
      </c>
      <c r="CL648" t="s">
        <v>1369</v>
      </c>
      <c r="CM648">
        <v>1</v>
      </c>
      <c r="CN648">
        <f>IF($DI648&gt;=1,INDEX($CL:$CL,$DH648+1),"")</f>
      </c>
      <c r="CO648">
        <f>IF($DI648&gt;=2,INDEX($CL:$CL,$DH648+2),"")</f>
      </c>
      <c r="CP648">
        <f>IF($DI648&gt;=3,INDEX($CL:$CL,$DH648+3),"")</f>
      </c>
      <c r="CQ648">
        <f>IF($DI648&gt;=4,INDEX($CL:$CL,$DH648+4),"")</f>
      </c>
      <c r="CR648">
        <f>IF($DI648&gt;=5,INDEX($CL:$CL,$DH648+5),"")</f>
      </c>
      <c r="CS648">
        <f>IF($DI648&gt;=6,INDEX($CL:$CL,$DH648+6),"")</f>
      </c>
      <c r="CT648">
        <f>IF($DI648&gt;=7,INDEX($CL:$CL,$DH648+7),"")</f>
      </c>
      <c r="CU648">
        <f>IF($DI648&gt;=8,INDEX($CL:$CL,$DH648+8),"")</f>
      </c>
      <c r="CV648">
        <f>IF($DI648&gt;=9,INDEX($CL:$CL,$DH648+9),"")</f>
      </c>
      <c r="CW648">
        <f>IF($DI648&gt;=10,INDEX($CL:$CL,$DH648+10),"")</f>
      </c>
      <c r="CX648">
        <f>IF($DI648&gt;=11,INDEX($CL:$CL,$DH648+11),"")</f>
      </c>
      <c r="CY648">
        <f>IF($DI648&gt;=12,INDEX($CL:$CL,$DH648+12),"")</f>
      </c>
      <c r="CZ648">
        <f>IF($DI648&gt;=13,INDEX($CL:$CL,$DH648+13),"")</f>
      </c>
      <c r="DA648">
        <f>IF($DI648&gt;=14,INDEX($CL:$CL,$DH648+14),"")</f>
      </c>
      <c r="DB648">
        <f>IF($DI648&gt;=15,INDEX($CL:$CL,$DH648+15),"")</f>
      </c>
      <c r="DC648">
        <f>IF($DI648&gt;=16,INDEX($CL:$CL,$DH648+16),"")</f>
      </c>
      <c r="DD648">
        <f>IF($DI648&gt;=17,INDEX($CL:$CL,$DH648+17),"")</f>
      </c>
      <c r="DE648">
        <f>IF($DI648&gt;=18,INDEX($CL:$CL,$DH648+18),"")</f>
      </c>
      <c r="DF648">
        <f>IF($DI648&gt;=19,INDEX($CL:$CL,$DH648+19),"")</f>
      </c>
      <c r="DG648">
        <f>IF($DI648&gt;=20,INDEX($CL:$CL,$DH648+20),"")</f>
      </c>
      <c r="DH648">
        <f>IFERROR(MATCH($CK648,$CL$2:$CL$1558,0)+1,0)</f>
      </c>
      <c r="DI648">
        <f>IFERROR(INDEX($CM$2:$CM$1558,MATCH($CK648,$CL$2:$CL$1558,0)),0)</f>
      </c>
      <c r="DJ648">
        <f>IFERROR(INDEX($AQ:$AQ,MATCH($K648,$AP:$AP,0))&amp;"","")</f>
      </c>
      <c r="DN648">
        <f>IF($GQ648&gt;=1,INDEX($DK:$DK,$GP648+1),"")</f>
      </c>
      <c r="DO648">
        <f>IF($GQ648&gt;=2,INDEX($DK:$DK,$GP648+2),"")</f>
      </c>
      <c r="DP648">
        <f>IF($GQ648&gt;=3,INDEX($DK:$DK,$GP648+3),"")</f>
      </c>
      <c r="DQ648">
        <f>IF($GQ648&gt;=4,INDEX($DK:$DK,$GP648+4),"")</f>
      </c>
      <c r="DR648">
        <f>IF($GQ648&gt;=5,INDEX($DK:$DK,$GP648+5),"")</f>
      </c>
      <c r="DS648">
        <f>IF($GQ648&gt;=6,INDEX($DK:$DK,$GP648+6),"")</f>
      </c>
      <c r="DT648">
        <f>IF($GQ648&gt;=7,INDEX($DK:$DK,$GP648+7),"")</f>
      </c>
      <c r="DU648">
        <f>IF($GQ648&gt;=8,INDEX($DK:$DK,$GP648+8),"")</f>
      </c>
      <c r="DV648">
        <f>IF($GQ648&gt;=9,INDEX($DK:$DK,$GP648+9),"")</f>
      </c>
      <c r="DW648">
        <f>IF($GQ648&gt;=10,INDEX($DK:$DK,$GP648+10),"")</f>
      </c>
      <c r="DX648">
        <f>IF($GQ648&gt;=11,INDEX($DK:$DK,$GP648+11),"")</f>
      </c>
      <c r="DY648">
        <f>IF($GQ648&gt;=12,INDEX($DK:$DK,$GP648+12),"")</f>
      </c>
      <c r="DZ648">
        <f>IF($GQ648&gt;=13,INDEX($DK:$DK,$GP648+13),"")</f>
      </c>
      <c r="EA648">
        <f>IF($GQ648&gt;=14,INDEX($DK:$DK,$GP648+14),"")</f>
      </c>
      <c r="EB648">
        <f>IF($GQ648&gt;=15,INDEX($DK:$DK,$GP648+15),"")</f>
      </c>
      <c r="EC648">
        <f>IF($GQ648&gt;=16,INDEX($DK:$DK,$GP648+16),"")</f>
      </c>
      <c r="ED648">
        <f>IF($GQ648&gt;=17,INDEX($DK:$DK,$GP648+17),"")</f>
      </c>
      <c r="EE648">
        <f>IF($GQ648&gt;=18,INDEX($DK:$DK,$GP648+18),"")</f>
      </c>
      <c r="EF648">
        <f>IF($GQ648&gt;=19,INDEX($DK:$DK,$GP648+19),"")</f>
      </c>
      <c r="EG648">
        <f>IF($GQ648&gt;=20,INDEX($DK:$DK,$GP648+20),"")</f>
      </c>
      <c r="EH648">
        <f>IF($GQ648&gt;=21,INDEX($DK:$DK,$GP648+21),"")</f>
      </c>
      <c r="EI648">
        <f>IF($GQ648&gt;=22,INDEX($DK:$DK,$GP648+22),"")</f>
      </c>
      <c r="EJ648">
        <f>IF($GQ648&gt;=23,INDEX($DK:$DK,$GP648+23),"")</f>
      </c>
      <c r="EK648">
        <f>IF($GQ648&gt;=24,INDEX($DK:$DK,$GP648+24),"")</f>
      </c>
      <c r="EL648">
        <f>IF($GQ648&gt;=25,INDEX($DK:$DK,$GP648+25),"")</f>
      </c>
      <c r="EM648">
        <f>IF($GQ648&gt;=26,INDEX($DK:$DK,$GP648+26),"")</f>
      </c>
      <c r="EN648">
        <f>IF($GQ648&gt;=27,INDEX($DK:$DK,$GP648+27),"")</f>
      </c>
      <c r="EO648">
        <f>IF($GQ648&gt;=28,INDEX($DK:$DK,$GP648+28),"")</f>
      </c>
      <c r="EP648">
        <f>IF($GQ648&gt;=29,INDEX($DK:$DK,$GP648+29),"")</f>
      </c>
      <c r="EQ648">
        <f>IF($GQ648&gt;=30,INDEX($DK:$DK,$GP648+30),"")</f>
      </c>
      <c r="ER648">
        <f>IF($GQ648&gt;=31,INDEX($DK:$DK,$GP648+31),"")</f>
      </c>
      <c r="ES648">
        <f>IF($GQ648&gt;=32,INDEX($DK:$DK,$GP648+32),"")</f>
      </c>
      <c r="ET648">
        <f>IF($GQ648&gt;=33,INDEX($DK:$DK,$GP648+33),"")</f>
      </c>
      <c r="EU648">
        <f>IF($GQ648&gt;=34,INDEX($DK:$DK,$GP648+34),"")</f>
      </c>
      <c r="EV648">
        <f>IF($GQ648&gt;=35,INDEX($DK:$DK,$GP648+35),"")</f>
      </c>
      <c r="EW648">
        <f>IF($GQ648&gt;=36,INDEX($DK:$DK,$GP648+36),"")</f>
      </c>
      <c r="EX648">
        <f>IF($GQ648&gt;=37,INDEX($DK:$DK,$GP648+37),"")</f>
      </c>
      <c r="EY648">
        <f>IF($GQ648&gt;=38,INDEX($DK:$DK,$GP648+38),"")</f>
      </c>
      <c r="EZ648">
        <f>IF($GQ648&gt;=39,INDEX($DK:$DK,$GP648+39),"")</f>
      </c>
      <c r="FA648">
        <f>IF($GQ648&gt;=40,INDEX($DK:$DK,$GP648+40),"")</f>
      </c>
      <c r="FB648">
        <f>IF($GQ648&gt;=1,INDEX($DL:$DL,$GP648+1),"")</f>
      </c>
      <c r="FC648">
        <f>IF($GQ648&gt;=2,INDEX($DL:$DL,$GP648+2),"")</f>
      </c>
      <c r="FD648">
        <f>IF($GQ648&gt;=3,INDEX($DL:$DL,$GP648+3),"")</f>
      </c>
      <c r="FE648">
        <f>IF($GQ648&gt;=4,INDEX($DL:$DL,$GP648+4),"")</f>
      </c>
      <c r="FF648">
        <f>IF($GQ648&gt;=5,INDEX($DL:$DL,$GP648+5),"")</f>
      </c>
      <c r="FG648">
        <f>IF($GQ648&gt;=6,INDEX($DL:$DL,$GP648+6),"")</f>
      </c>
      <c r="FH648">
        <f>IF($GQ648&gt;=7,INDEX($DL:$DL,$GP648+7),"")</f>
      </c>
      <c r="FI648">
        <f>IF($GQ648&gt;=8,INDEX($DL:$DL,$GP648+8),"")</f>
      </c>
      <c r="FJ648">
        <f>IF($GQ648&gt;=9,INDEX($DL:$DL,$GP648+9),"")</f>
      </c>
      <c r="FK648">
        <f>IF($GQ648&gt;=10,INDEX($DL:$DL,$GP648+10),"")</f>
      </c>
      <c r="FL648">
        <f>IF($GQ648&gt;=11,INDEX($DL:$DL,$GP648+11),"")</f>
      </c>
      <c r="FM648">
        <f>IF($GQ648&gt;=12,INDEX($DL:$DL,$GP648+12),"")</f>
      </c>
      <c r="FN648">
        <f>IF($GQ648&gt;=13,INDEX($DL:$DL,$GP648+13),"")</f>
      </c>
      <c r="FO648">
        <f>IF($GQ648&gt;=14,INDEX($DL:$DL,$GP648+14),"")</f>
      </c>
      <c r="FP648">
        <f>IF($GQ648&gt;=15,INDEX($DL:$DL,$GP648+15),"")</f>
      </c>
      <c r="FQ648">
        <f>IF($GQ648&gt;=16,INDEX($DL:$DL,$GP648+16),"")</f>
      </c>
      <c r="FR648">
        <f>IF($GQ648&gt;=17,INDEX($DL:$DL,$GP648+17),"")</f>
      </c>
      <c r="FS648">
        <f>IF($GQ648&gt;=18,INDEX($DL:$DL,$GP648+18),"")</f>
      </c>
      <c r="FT648">
        <f>IF($GQ648&gt;=19,INDEX($DL:$DL,$GP648+19),"")</f>
      </c>
      <c r="FU648">
        <f>IF($GQ648&gt;=20,INDEX($DL:$DL,$GP648+20),"")</f>
      </c>
      <c r="FV648">
        <f>IF($GQ648&gt;=21,INDEX($DL:$DL,$GP648+21),"")</f>
      </c>
      <c r="FW648">
        <f>IF($GQ648&gt;=22,INDEX($DL:$DL,$GP648+22),"")</f>
      </c>
      <c r="FX648">
        <f>IF($GQ648&gt;=23,INDEX($DL:$DL,$GP648+23),"")</f>
      </c>
      <c r="FY648">
        <f>IF($GQ648&gt;=24,INDEX($DL:$DL,$GP648+24),"")</f>
      </c>
      <c r="FZ648">
        <f>IF($GQ648&gt;=25,INDEX($DL:$DL,$GP648+25),"")</f>
      </c>
      <c r="GA648">
        <f>IF($GQ648&gt;=26,INDEX($DL:$DL,$GP648+26),"")</f>
      </c>
      <c r="GB648">
        <f>IF($GQ648&gt;=27,INDEX($DL:$DL,$GP648+27),"")</f>
      </c>
      <c r="GC648">
        <f>IF($GQ648&gt;=28,INDEX($DL:$DL,$GP648+28),"")</f>
      </c>
      <c r="GD648">
        <f>IF($GQ648&gt;=29,INDEX($DL:$DL,$GP648+29),"")</f>
      </c>
      <c r="GE648">
        <f>IF($GQ648&gt;=30,INDEX($DL:$DL,$GP648+30),"")</f>
      </c>
      <c r="GF648">
        <f>IF($GQ648&gt;=31,INDEX($DL:$DL,$GP648+31),"")</f>
      </c>
      <c r="GG648">
        <f>IF($GQ648&gt;=32,INDEX($DL:$DL,$GP648+32),"")</f>
      </c>
      <c r="GH648">
        <f>IF($GQ648&gt;=33,INDEX($DL:$DL,$GP648+33),"")</f>
      </c>
      <c r="GI648">
        <f>IF($GQ648&gt;=34,INDEX($DL:$DL,$GP648+34),"")</f>
      </c>
      <c r="GJ648">
        <f>IF($GQ648&gt;=35,INDEX($DL:$DL,$GP648+35),"")</f>
      </c>
      <c r="GK648">
        <f>IF($GQ648&gt;=36,INDEX($DL:$DL,$GP648+36),"")</f>
      </c>
      <c r="GL648">
        <f>IF($GQ648&gt;=37,INDEX($DL:$DL,$GP648+37),"")</f>
      </c>
      <c r="GM648">
        <f>IF($GQ648&gt;=38,INDEX($DL:$DL,$GP648+38),"")</f>
      </c>
      <c r="GN648">
        <f>IF($GQ648&gt;=39,INDEX($DL:$DL,$GP648+39),"")</f>
      </c>
      <c r="GO648">
        <f>IF($GQ648&gt;=40,INDEX($DL:$DL,$GP648+40),"")</f>
      </c>
      <c r="GP648">
        <f>IFERROR(MATCH($DJ648,$DK$2:$DK$148,0)+1,0)</f>
      </c>
      <c r="GQ648">
        <f>IFERROR(INDEX($DM$2:$DM$148,MATCH($DJ648,$DK$2:$DK$148,0)),0)</f>
      </c>
      <c r="GR648">
        <f>IFERROR(MATCH($L648,$DN$648:$FA$648,0),0)</f>
      </c>
      <c r="GS648">
        <f>IF($GR648&gt;0,INDEX($FB$648:$GO$648,$GR648),"")</f>
      </c>
      <c r="GV648">
        <f>IF($JE648&gt;=1,INDEX($GT:$GT,$JD648+1),"")</f>
      </c>
      <c r="GW648">
        <f>IF($JE648&gt;=2,INDEX($GT:$GT,$JD648+2),"")</f>
      </c>
      <c r="GX648">
        <f>IF($JE648&gt;=3,INDEX($GT:$GT,$JD648+3),"")</f>
      </c>
      <c r="GY648">
        <f>IF($JE648&gt;=4,INDEX($GT:$GT,$JD648+4),"")</f>
      </c>
      <c r="GZ648">
        <f>IF($JE648&gt;=5,INDEX($GT:$GT,$JD648+5),"")</f>
      </c>
      <c r="HA648">
        <f>IF($JE648&gt;=6,INDEX($GT:$GT,$JD648+6),"")</f>
      </c>
      <c r="HB648">
        <f>IF($JE648&gt;=7,INDEX($GT:$GT,$JD648+7),"")</f>
      </c>
      <c r="HC648">
        <f>IF($JE648&gt;=8,INDEX($GT:$GT,$JD648+8),"")</f>
      </c>
      <c r="HD648">
        <f>IF($JE648&gt;=9,INDEX($GT:$GT,$JD648+9),"")</f>
      </c>
      <c r="HE648">
        <f>IF($JE648&gt;=10,INDEX($GT:$GT,$JD648+10),"")</f>
      </c>
      <c r="HF648">
        <f>IF($JE648&gt;=11,INDEX($GT:$GT,$JD648+11),"")</f>
      </c>
      <c r="HG648">
        <f>IF($JE648&gt;=12,INDEX($GT:$GT,$JD648+12),"")</f>
      </c>
      <c r="HH648">
        <f>IF($JE648&gt;=13,INDEX($GT:$GT,$JD648+13),"")</f>
      </c>
      <c r="HI648">
        <f>IF($JE648&gt;=14,INDEX($GT:$GT,$JD648+14),"")</f>
      </c>
      <c r="HJ648">
        <f>IF($JE648&gt;=15,INDEX($GT:$GT,$JD648+15),"")</f>
      </c>
      <c r="HK648">
        <f>IF($JE648&gt;=16,INDEX($GT:$GT,$JD648+16),"")</f>
      </c>
      <c r="HL648">
        <f>IF($JE648&gt;=17,INDEX($GT:$GT,$JD648+17),"")</f>
      </c>
      <c r="HM648">
        <f>IF($JE648&gt;=18,INDEX($GT:$GT,$JD648+18),"")</f>
      </c>
      <c r="HN648">
        <f>IF($JE648&gt;=19,INDEX($GT:$GT,$JD648+19),"")</f>
      </c>
      <c r="HO648">
        <f>IF($JE648&gt;=20,INDEX($GT:$GT,$JD648+20),"")</f>
      </c>
      <c r="HP648">
        <f>IF($JE648&gt;=21,INDEX($GT:$GT,$JD648+21),"")</f>
      </c>
      <c r="HQ648">
        <f>IF($JE648&gt;=22,INDEX($GT:$GT,$JD648+22),"")</f>
      </c>
      <c r="HR648">
        <f>IF($JE648&gt;=23,INDEX($GT:$GT,$JD648+23),"")</f>
      </c>
      <c r="HS648">
        <f>IF($JE648&gt;=24,INDEX($GT:$GT,$JD648+24),"")</f>
      </c>
      <c r="HT648">
        <f>IF($JE648&gt;=25,INDEX($GT:$GT,$JD648+25),"")</f>
      </c>
      <c r="HU648">
        <f>IF($JE648&gt;=26,INDEX($GT:$GT,$JD648+26),"")</f>
      </c>
      <c r="HV648">
        <f>IF($JE648&gt;=27,INDEX($GT:$GT,$JD648+27),"")</f>
      </c>
      <c r="HW648">
        <f>IF($JE648&gt;=28,INDEX($GT:$GT,$JD648+28),"")</f>
      </c>
      <c r="HX648">
        <f>IF($JE648&gt;=29,INDEX($GT:$GT,$JD648+29),"")</f>
      </c>
      <c r="HY648">
        <f>IF($JE648&gt;=30,INDEX($GT:$GT,$JD648+30),"")</f>
      </c>
      <c r="HZ648">
        <f>IF($JE648&gt;=31,INDEX($GT:$GT,$JD648+31),"")</f>
      </c>
      <c r="IA648">
        <f>IF($JE648&gt;=32,INDEX($GT:$GT,$JD648+32),"")</f>
      </c>
      <c r="IB648">
        <f>IF($JE648&gt;=33,INDEX($GT:$GT,$JD648+33),"")</f>
      </c>
      <c r="IC648">
        <f>IF($JE648&gt;=34,INDEX($GT:$GT,$JD648+34),"")</f>
      </c>
      <c r="ID648">
        <f>IF($JE648&gt;=35,INDEX($GT:$GT,$JD648+35),"")</f>
      </c>
      <c r="IE648">
        <f>IF($JE648&gt;=36,INDEX($GT:$GT,$JD648+36),"")</f>
      </c>
      <c r="IF648">
        <f>IF($JE648&gt;=37,INDEX($GT:$GT,$JD648+37),"")</f>
      </c>
      <c r="IG648">
        <f>IF($JE648&gt;=38,INDEX($GT:$GT,$JD648+38),"")</f>
      </c>
      <c r="IH648">
        <f>IF($JE648&gt;=39,INDEX($GT:$GT,$JD648+39),"")</f>
      </c>
      <c r="II648">
        <f>IF($JE648&gt;=40,INDEX($GT:$GT,$JD648+40),"")</f>
      </c>
      <c r="IJ648">
        <f>IF($JE648&gt;=41,INDEX($GT:$GT,$JD648+41),"")</f>
      </c>
      <c r="IK648">
        <f>IF($JE648&gt;=42,INDEX($GT:$GT,$JD648+42),"")</f>
      </c>
      <c r="IL648">
        <f>IF($JE648&gt;=43,INDEX($GT:$GT,$JD648+43),"")</f>
      </c>
      <c r="IM648">
        <f>IF($JE648&gt;=44,INDEX($GT:$GT,$JD648+44),"")</f>
      </c>
      <c r="IN648">
        <f>IF($JE648&gt;=45,INDEX($GT:$GT,$JD648+45),"")</f>
      </c>
      <c r="IO648">
        <f>IF($JE648&gt;=46,INDEX($GT:$GT,$JD648+46),"")</f>
      </c>
      <c r="IP648">
        <f>IF($JE648&gt;=47,INDEX($GT:$GT,$JD648+47),"")</f>
      </c>
      <c r="IQ648">
        <f>IF($JE648&gt;=48,INDEX($GT:$GT,$JD648+48),"")</f>
      </c>
      <c r="IR648">
        <f>IF($JE648&gt;=49,INDEX($GT:$GT,$JD648+49),"")</f>
      </c>
      <c r="IS648">
        <f>IF($JE648&gt;=50,INDEX($GT:$GT,$JD648+50),"")</f>
      </c>
      <c r="IT648">
        <f>IF($JE648&gt;=51,INDEX($GT:$GT,$JD648+51),"")</f>
      </c>
      <c r="IU648">
        <f>IF($JE648&gt;=52,INDEX($GT:$GT,$JD648+52),"")</f>
      </c>
      <c r="IV648">
        <f>IF($JE648&gt;=53,INDEX($GT:$GT,$JD648+53),"")</f>
      </c>
      <c r="IW648">
        <f>IF($JE648&gt;=54,INDEX($GT:$GT,$JD648+54),"")</f>
      </c>
      <c r="IX648">
        <f>IF($JE648&gt;=55,INDEX($GT:$GT,$JD648+55),"")</f>
      </c>
      <c r="IY648">
        <f>IF($JE648&gt;=56,INDEX($GT:$GT,$JD648+56),"")</f>
      </c>
      <c r="IZ648">
        <f>IF($JE648&gt;=57,INDEX($GT:$GT,$JD648+57),"")</f>
      </c>
      <c r="JA648">
        <f>IF($JE648&gt;=58,INDEX($GT:$GT,$JD648+58),"")</f>
      </c>
      <c r="JB648">
        <f>IF($JE648&gt;=59,INDEX($GT:$GT,$JD648+59),"")</f>
      </c>
      <c r="JC648">
        <f>IF($JE648&gt;=60,INDEX($GT:$GT,$JD648+60),"")</f>
      </c>
      <c r="JD648">
        <f>IFERROR(MATCH($GS648,$GT$2:$GT$322,0)+1,0)</f>
      </c>
      <c r="JE648">
        <f>IFERROR(INDEX($GU$2:$GU$322,MATCH($GS648,$GT$2:$GT$322,0)),0)</f>
      </c>
      <c r="JF648" t="s">
        <v>28</v>
      </c>
      <c r="JG648" t="s">
        <v>28</v>
      </c>
    </row>
    <row r="649" spans="1:267" x14ac:dyDescent="0.25">
      <c r="J649" s="1"/>
      <c r="K649" s="1"/>
      <c r="L649" s="1"/>
      <c r="M649" s="1"/>
      <c r="N649" s="1">
        <f>IFERROR(IF(FIND(" - ",$J649)&gt;0,MID($J649,FIND(" - ",$J649)+3,LEN($J649)),""),"")</f>
      </c>
      <c r="P649" s="1"/>
      <c r="S649" t="s">
        <v>28</v>
      </c>
      <c r="U649">
        <f>IF(OR($S649="",$T649=""),"",IFERROR($S649/$T649,0))</f>
      </c>
      <c r="V649">
        <f>IF($S649="","",
IF($K649="","",
IF(ISNUMBER(SEARCH("exempt",LOWER($K649))),0,
$S649*(VALUE(SUBSTITUTE($K649,"%",""))/100))))</f>
      </c>
      <c r="AB649">
        <f>IF($S649="","",
SUM($S649,$V649,$Z649,$W649,$Y649)-
IF($AA649="",0,VALUE($AA649)))</f>
      </c>
      <c r="AJ649" t="s">
        <v>1370</v>
      </c>
      <c r="AR649">
        <f>IFERROR(LEFT($J649,FIND(" - ",$J649)-1),$J649)</f>
      </c>
      <c r="AU649">
        <f>IF($CJ649&gt;=1,INDEX($AS:$AS,$CI649+1),"")</f>
      </c>
      <c r="AV649">
        <f>IF($CJ649&gt;=2,INDEX($AS:$AS,$CI649+2),"")</f>
      </c>
      <c r="AW649">
        <f>IF($CJ649&gt;=3,INDEX($AS:$AS,$CI649+3),"")</f>
      </c>
      <c r="AX649">
        <f>IF($CJ649&gt;=4,INDEX($AS:$AS,$CI649+4),"")</f>
      </c>
      <c r="AY649">
        <f>IF($CJ649&gt;=5,INDEX($AS:$AS,$CI649+5),"")</f>
      </c>
      <c r="AZ649">
        <f>IF($CJ649&gt;=6,INDEX($AS:$AS,$CI649+6),"")</f>
      </c>
      <c r="BA649">
        <f>IF($CJ649&gt;=7,INDEX($AS:$AS,$CI649+7),"")</f>
      </c>
      <c r="BB649">
        <f>IF($CJ649&gt;=8,INDEX($AS:$AS,$CI649+8),"")</f>
      </c>
      <c r="BC649">
        <f>IF($CJ649&gt;=9,INDEX($AS:$AS,$CI649+9),"")</f>
      </c>
      <c r="BD649">
        <f>IF($CJ649&gt;=10,INDEX($AS:$AS,$CI649+10),"")</f>
      </c>
      <c r="BE649">
        <f>IF($CJ649&gt;=11,INDEX($AS:$AS,$CI649+11),"")</f>
      </c>
      <c r="BF649">
        <f>IF($CJ649&gt;=12,INDEX($AS:$AS,$CI649+12),"")</f>
      </c>
      <c r="BG649">
        <f>IF($CJ649&gt;=13,INDEX($AS:$AS,$CI649+13),"")</f>
      </c>
      <c r="BH649">
        <f>IF($CJ649&gt;=14,INDEX($AS:$AS,$CI649+14),"")</f>
      </c>
      <c r="BI649">
        <f>IF($CJ649&gt;=15,INDEX($AS:$AS,$CI649+15),"")</f>
      </c>
      <c r="BJ649">
        <f>IF($CJ649&gt;=16,INDEX($AS:$AS,$CI649+16),"")</f>
      </c>
      <c r="BK649">
        <f>IF($CJ649&gt;=17,INDEX($AS:$AS,$CI649+17),"")</f>
      </c>
      <c r="BL649">
        <f>IF($CJ649&gt;=18,INDEX($AS:$AS,$CI649+18),"")</f>
      </c>
      <c r="BM649">
        <f>IF($CJ649&gt;=19,INDEX($AS:$AS,$CI649+19),"")</f>
      </c>
      <c r="BN649">
        <f>IF($CJ649&gt;=20,INDEX($AS:$AS,$CI649+20),"")</f>
      </c>
      <c r="BO649">
        <f>IF($CJ649&gt;=21,INDEX($AS:$AS,$CI649+21),"")</f>
      </c>
      <c r="BP649">
        <f>IF($CJ649&gt;=22,INDEX($AS:$AS,$CI649+22),"")</f>
      </c>
      <c r="BQ649">
        <f>IF($CJ649&gt;=23,INDEX($AS:$AS,$CI649+23),"")</f>
      </c>
      <c r="BR649">
        <f>IF($CJ649&gt;=24,INDEX($AS:$AS,$CI649+24),"")</f>
      </c>
      <c r="BS649">
        <f>IF($CJ649&gt;=25,INDEX($AS:$AS,$CI649+25),"")</f>
      </c>
      <c r="BT649">
        <f>IF($CJ649&gt;=26,INDEX($AS:$AS,$CI649+26),"")</f>
      </c>
      <c r="BU649">
        <f>IF($CJ649&gt;=27,INDEX($AS:$AS,$CI649+27),"")</f>
      </c>
      <c r="BV649">
        <f>IF($CJ649&gt;=28,INDEX($AS:$AS,$CI649+28),"")</f>
      </c>
      <c r="BW649">
        <f>IF($CJ649&gt;=29,INDEX($AS:$AS,$CI649+29),"")</f>
      </c>
      <c r="BX649">
        <f>IF($CJ649&gt;=30,INDEX($AS:$AS,$CI649+30),"")</f>
      </c>
      <c r="BY649">
        <f>IF($CJ649&gt;=31,INDEX($AS:$AS,$CI649+31),"")</f>
      </c>
      <c r="BZ649">
        <f>IF($CJ649&gt;=32,INDEX($AS:$AS,$CI649+32),"")</f>
      </c>
      <c r="CA649">
        <f>IF($CJ649&gt;=33,INDEX($AS:$AS,$CI649+33),"")</f>
      </c>
      <c r="CB649">
        <f>IF($CJ649&gt;=34,INDEX($AS:$AS,$CI649+34),"")</f>
      </c>
      <c r="CC649">
        <f>IF($CJ649&gt;=35,INDEX($AS:$AS,$CI649+35),"")</f>
      </c>
      <c r="CD649">
        <f>IF($CJ649&gt;=36,INDEX($AS:$AS,$CI649+36),"")</f>
      </c>
      <c r="CE649">
        <f>IF($CJ649&gt;=37,INDEX($AS:$AS,$CI649+37),"")</f>
      </c>
      <c r="CF649">
        <f>IF($CJ649&gt;=38,INDEX($AS:$AS,$CI649+38),"")</f>
      </c>
      <c r="CG649">
        <f>IF($CJ649&gt;=39,INDEX($AS:$AS,$CI649+39),"")</f>
      </c>
      <c r="CH649">
        <f>IF($CJ649&gt;=40,INDEX($AS:$AS,$CI649+40),"")</f>
      </c>
      <c r="CI649">
        <f>IFERROR(MATCH($AR649,$AS$2:$AS$133,0)+1,0)</f>
      </c>
      <c r="CJ649">
        <f>IFERROR(INDEX($AT$2:$AT$133,MATCH($AR649,$AS$2:$AS$133,0)),0)</f>
      </c>
      <c r="CK649">
        <f>IFERROR(LEFT($O649,FIND(" - ",$O649)-1),$O649)</f>
      </c>
      <c r="CL649" t="s">
        <v>113</v>
      </c>
      <c r="CN649">
        <f>IF($DI649&gt;=1,INDEX($CL:$CL,$DH649+1),"")</f>
      </c>
      <c r="CO649">
        <f>IF($DI649&gt;=2,INDEX($CL:$CL,$DH649+2),"")</f>
      </c>
      <c r="CP649">
        <f>IF($DI649&gt;=3,INDEX($CL:$CL,$DH649+3),"")</f>
      </c>
      <c r="CQ649">
        <f>IF($DI649&gt;=4,INDEX($CL:$CL,$DH649+4),"")</f>
      </c>
      <c r="CR649">
        <f>IF($DI649&gt;=5,INDEX($CL:$CL,$DH649+5),"")</f>
      </c>
      <c r="CS649">
        <f>IF($DI649&gt;=6,INDEX($CL:$CL,$DH649+6),"")</f>
      </c>
      <c r="CT649">
        <f>IF($DI649&gt;=7,INDEX($CL:$CL,$DH649+7),"")</f>
      </c>
      <c r="CU649">
        <f>IF($DI649&gt;=8,INDEX($CL:$CL,$DH649+8),"")</f>
      </c>
      <c r="CV649">
        <f>IF($DI649&gt;=9,INDEX($CL:$CL,$DH649+9),"")</f>
      </c>
      <c r="CW649">
        <f>IF($DI649&gt;=10,INDEX($CL:$CL,$DH649+10),"")</f>
      </c>
      <c r="CX649">
        <f>IF($DI649&gt;=11,INDEX($CL:$CL,$DH649+11),"")</f>
      </c>
      <c r="CY649">
        <f>IF($DI649&gt;=12,INDEX($CL:$CL,$DH649+12),"")</f>
      </c>
      <c r="CZ649">
        <f>IF($DI649&gt;=13,INDEX($CL:$CL,$DH649+13),"")</f>
      </c>
      <c r="DA649">
        <f>IF($DI649&gt;=14,INDEX($CL:$CL,$DH649+14),"")</f>
      </c>
      <c r="DB649">
        <f>IF($DI649&gt;=15,INDEX($CL:$CL,$DH649+15),"")</f>
      </c>
      <c r="DC649">
        <f>IF($DI649&gt;=16,INDEX($CL:$CL,$DH649+16),"")</f>
      </c>
      <c r="DD649">
        <f>IF($DI649&gt;=17,INDEX($CL:$CL,$DH649+17),"")</f>
      </c>
      <c r="DE649">
        <f>IF($DI649&gt;=18,INDEX($CL:$CL,$DH649+18),"")</f>
      </c>
      <c r="DF649">
        <f>IF($DI649&gt;=19,INDEX($CL:$CL,$DH649+19),"")</f>
      </c>
      <c r="DG649">
        <f>IF($DI649&gt;=20,INDEX($CL:$CL,$DH649+20),"")</f>
      </c>
      <c r="DH649">
        <f>IFERROR(MATCH($CK649,$CL$2:$CL$1558,0)+1,0)</f>
      </c>
      <c r="DI649">
        <f>IFERROR(INDEX($CM$2:$CM$1558,MATCH($CK649,$CL$2:$CL$1558,0)),0)</f>
      </c>
      <c r="DJ649">
        <f>IFERROR(INDEX($AQ:$AQ,MATCH($K649,$AP:$AP,0))&amp;"","")</f>
      </c>
      <c r="DN649">
        <f>IF($GQ649&gt;=1,INDEX($DK:$DK,$GP649+1),"")</f>
      </c>
      <c r="DO649">
        <f>IF($GQ649&gt;=2,INDEX($DK:$DK,$GP649+2),"")</f>
      </c>
      <c r="DP649">
        <f>IF($GQ649&gt;=3,INDEX($DK:$DK,$GP649+3),"")</f>
      </c>
      <c r="DQ649">
        <f>IF($GQ649&gt;=4,INDEX($DK:$DK,$GP649+4),"")</f>
      </c>
      <c r="DR649">
        <f>IF($GQ649&gt;=5,INDEX($DK:$DK,$GP649+5),"")</f>
      </c>
      <c r="DS649">
        <f>IF($GQ649&gt;=6,INDEX($DK:$DK,$GP649+6),"")</f>
      </c>
      <c r="DT649">
        <f>IF($GQ649&gt;=7,INDEX($DK:$DK,$GP649+7),"")</f>
      </c>
      <c r="DU649">
        <f>IF($GQ649&gt;=8,INDEX($DK:$DK,$GP649+8),"")</f>
      </c>
      <c r="DV649">
        <f>IF($GQ649&gt;=9,INDEX($DK:$DK,$GP649+9),"")</f>
      </c>
      <c r="DW649">
        <f>IF($GQ649&gt;=10,INDEX($DK:$DK,$GP649+10),"")</f>
      </c>
      <c r="DX649">
        <f>IF($GQ649&gt;=11,INDEX($DK:$DK,$GP649+11),"")</f>
      </c>
      <c r="DY649">
        <f>IF($GQ649&gt;=12,INDEX($DK:$DK,$GP649+12),"")</f>
      </c>
      <c r="DZ649">
        <f>IF($GQ649&gt;=13,INDEX($DK:$DK,$GP649+13),"")</f>
      </c>
      <c r="EA649">
        <f>IF($GQ649&gt;=14,INDEX($DK:$DK,$GP649+14),"")</f>
      </c>
      <c r="EB649">
        <f>IF($GQ649&gt;=15,INDEX($DK:$DK,$GP649+15),"")</f>
      </c>
      <c r="EC649">
        <f>IF($GQ649&gt;=16,INDEX($DK:$DK,$GP649+16),"")</f>
      </c>
      <c r="ED649">
        <f>IF($GQ649&gt;=17,INDEX($DK:$DK,$GP649+17),"")</f>
      </c>
      <c r="EE649">
        <f>IF($GQ649&gt;=18,INDEX($DK:$DK,$GP649+18),"")</f>
      </c>
      <c r="EF649">
        <f>IF($GQ649&gt;=19,INDEX($DK:$DK,$GP649+19),"")</f>
      </c>
      <c r="EG649">
        <f>IF($GQ649&gt;=20,INDEX($DK:$DK,$GP649+20),"")</f>
      </c>
      <c r="EH649">
        <f>IF($GQ649&gt;=21,INDEX($DK:$DK,$GP649+21),"")</f>
      </c>
      <c r="EI649">
        <f>IF($GQ649&gt;=22,INDEX($DK:$DK,$GP649+22),"")</f>
      </c>
      <c r="EJ649">
        <f>IF($GQ649&gt;=23,INDEX($DK:$DK,$GP649+23),"")</f>
      </c>
      <c r="EK649">
        <f>IF($GQ649&gt;=24,INDEX($DK:$DK,$GP649+24),"")</f>
      </c>
      <c r="EL649">
        <f>IF($GQ649&gt;=25,INDEX($DK:$DK,$GP649+25),"")</f>
      </c>
      <c r="EM649">
        <f>IF($GQ649&gt;=26,INDEX($DK:$DK,$GP649+26),"")</f>
      </c>
      <c r="EN649">
        <f>IF($GQ649&gt;=27,INDEX($DK:$DK,$GP649+27),"")</f>
      </c>
      <c r="EO649">
        <f>IF($GQ649&gt;=28,INDEX($DK:$DK,$GP649+28),"")</f>
      </c>
      <c r="EP649">
        <f>IF($GQ649&gt;=29,INDEX($DK:$DK,$GP649+29),"")</f>
      </c>
      <c r="EQ649">
        <f>IF($GQ649&gt;=30,INDEX($DK:$DK,$GP649+30),"")</f>
      </c>
      <c r="ER649">
        <f>IF($GQ649&gt;=31,INDEX($DK:$DK,$GP649+31),"")</f>
      </c>
      <c r="ES649">
        <f>IF($GQ649&gt;=32,INDEX($DK:$DK,$GP649+32),"")</f>
      </c>
      <c r="ET649">
        <f>IF($GQ649&gt;=33,INDEX($DK:$DK,$GP649+33),"")</f>
      </c>
      <c r="EU649">
        <f>IF($GQ649&gt;=34,INDEX($DK:$DK,$GP649+34),"")</f>
      </c>
      <c r="EV649">
        <f>IF($GQ649&gt;=35,INDEX($DK:$DK,$GP649+35),"")</f>
      </c>
      <c r="EW649">
        <f>IF($GQ649&gt;=36,INDEX($DK:$DK,$GP649+36),"")</f>
      </c>
      <c r="EX649">
        <f>IF($GQ649&gt;=37,INDEX($DK:$DK,$GP649+37),"")</f>
      </c>
      <c r="EY649">
        <f>IF($GQ649&gt;=38,INDEX($DK:$DK,$GP649+38),"")</f>
      </c>
      <c r="EZ649">
        <f>IF($GQ649&gt;=39,INDEX($DK:$DK,$GP649+39),"")</f>
      </c>
      <c r="FA649">
        <f>IF($GQ649&gt;=40,INDEX($DK:$DK,$GP649+40),"")</f>
      </c>
      <c r="FB649">
        <f>IF($GQ649&gt;=1,INDEX($DL:$DL,$GP649+1),"")</f>
      </c>
      <c r="FC649">
        <f>IF($GQ649&gt;=2,INDEX($DL:$DL,$GP649+2),"")</f>
      </c>
      <c r="FD649">
        <f>IF($GQ649&gt;=3,INDEX($DL:$DL,$GP649+3),"")</f>
      </c>
      <c r="FE649">
        <f>IF($GQ649&gt;=4,INDEX($DL:$DL,$GP649+4),"")</f>
      </c>
      <c r="FF649">
        <f>IF($GQ649&gt;=5,INDEX($DL:$DL,$GP649+5),"")</f>
      </c>
      <c r="FG649">
        <f>IF($GQ649&gt;=6,INDEX($DL:$DL,$GP649+6),"")</f>
      </c>
      <c r="FH649">
        <f>IF($GQ649&gt;=7,INDEX($DL:$DL,$GP649+7),"")</f>
      </c>
      <c r="FI649">
        <f>IF($GQ649&gt;=8,INDEX($DL:$DL,$GP649+8),"")</f>
      </c>
      <c r="FJ649">
        <f>IF($GQ649&gt;=9,INDEX($DL:$DL,$GP649+9),"")</f>
      </c>
      <c r="FK649">
        <f>IF($GQ649&gt;=10,INDEX($DL:$DL,$GP649+10),"")</f>
      </c>
      <c r="FL649">
        <f>IF($GQ649&gt;=11,INDEX($DL:$DL,$GP649+11),"")</f>
      </c>
      <c r="FM649">
        <f>IF($GQ649&gt;=12,INDEX($DL:$DL,$GP649+12),"")</f>
      </c>
      <c r="FN649">
        <f>IF($GQ649&gt;=13,INDEX($DL:$DL,$GP649+13),"")</f>
      </c>
      <c r="FO649">
        <f>IF($GQ649&gt;=14,INDEX($DL:$DL,$GP649+14),"")</f>
      </c>
      <c r="FP649">
        <f>IF($GQ649&gt;=15,INDEX($DL:$DL,$GP649+15),"")</f>
      </c>
      <c r="FQ649">
        <f>IF($GQ649&gt;=16,INDEX($DL:$DL,$GP649+16),"")</f>
      </c>
      <c r="FR649">
        <f>IF($GQ649&gt;=17,INDEX($DL:$DL,$GP649+17),"")</f>
      </c>
      <c r="FS649">
        <f>IF($GQ649&gt;=18,INDEX($DL:$DL,$GP649+18),"")</f>
      </c>
      <c r="FT649">
        <f>IF($GQ649&gt;=19,INDEX($DL:$DL,$GP649+19),"")</f>
      </c>
      <c r="FU649">
        <f>IF($GQ649&gt;=20,INDEX($DL:$DL,$GP649+20),"")</f>
      </c>
      <c r="FV649">
        <f>IF($GQ649&gt;=21,INDEX($DL:$DL,$GP649+21),"")</f>
      </c>
      <c r="FW649">
        <f>IF($GQ649&gt;=22,INDEX($DL:$DL,$GP649+22),"")</f>
      </c>
      <c r="FX649">
        <f>IF($GQ649&gt;=23,INDEX($DL:$DL,$GP649+23),"")</f>
      </c>
      <c r="FY649">
        <f>IF($GQ649&gt;=24,INDEX($DL:$DL,$GP649+24),"")</f>
      </c>
      <c r="FZ649">
        <f>IF($GQ649&gt;=25,INDEX($DL:$DL,$GP649+25),"")</f>
      </c>
      <c r="GA649">
        <f>IF($GQ649&gt;=26,INDEX($DL:$DL,$GP649+26),"")</f>
      </c>
      <c r="GB649">
        <f>IF($GQ649&gt;=27,INDEX($DL:$DL,$GP649+27),"")</f>
      </c>
      <c r="GC649">
        <f>IF($GQ649&gt;=28,INDEX($DL:$DL,$GP649+28),"")</f>
      </c>
      <c r="GD649">
        <f>IF($GQ649&gt;=29,INDEX($DL:$DL,$GP649+29),"")</f>
      </c>
      <c r="GE649">
        <f>IF($GQ649&gt;=30,INDEX($DL:$DL,$GP649+30),"")</f>
      </c>
      <c r="GF649">
        <f>IF($GQ649&gt;=31,INDEX($DL:$DL,$GP649+31),"")</f>
      </c>
      <c r="GG649">
        <f>IF($GQ649&gt;=32,INDEX($DL:$DL,$GP649+32),"")</f>
      </c>
      <c r="GH649">
        <f>IF($GQ649&gt;=33,INDEX($DL:$DL,$GP649+33),"")</f>
      </c>
      <c r="GI649">
        <f>IF($GQ649&gt;=34,INDEX($DL:$DL,$GP649+34),"")</f>
      </c>
      <c r="GJ649">
        <f>IF($GQ649&gt;=35,INDEX($DL:$DL,$GP649+35),"")</f>
      </c>
      <c r="GK649">
        <f>IF($GQ649&gt;=36,INDEX($DL:$DL,$GP649+36),"")</f>
      </c>
      <c r="GL649">
        <f>IF($GQ649&gt;=37,INDEX($DL:$DL,$GP649+37),"")</f>
      </c>
      <c r="GM649">
        <f>IF($GQ649&gt;=38,INDEX($DL:$DL,$GP649+38),"")</f>
      </c>
      <c r="GN649">
        <f>IF($GQ649&gt;=39,INDEX($DL:$DL,$GP649+39),"")</f>
      </c>
      <c r="GO649">
        <f>IF($GQ649&gt;=40,INDEX($DL:$DL,$GP649+40),"")</f>
      </c>
      <c r="GP649">
        <f>IFERROR(MATCH($DJ649,$DK$2:$DK$148,0)+1,0)</f>
      </c>
      <c r="GQ649">
        <f>IFERROR(INDEX($DM$2:$DM$148,MATCH($DJ649,$DK$2:$DK$148,0)),0)</f>
      </c>
      <c r="GR649">
        <f>IFERROR(MATCH($L649,$DN$649:$FA$649,0),0)</f>
      </c>
      <c r="GS649">
        <f>IF($GR649&gt;0,INDEX($FB$649:$GO$649,$GR649),"")</f>
      </c>
      <c r="GV649">
        <f>IF($JE649&gt;=1,INDEX($GT:$GT,$JD649+1),"")</f>
      </c>
      <c r="GW649">
        <f>IF($JE649&gt;=2,INDEX($GT:$GT,$JD649+2),"")</f>
      </c>
      <c r="GX649">
        <f>IF($JE649&gt;=3,INDEX($GT:$GT,$JD649+3),"")</f>
      </c>
      <c r="GY649">
        <f>IF($JE649&gt;=4,INDEX($GT:$GT,$JD649+4),"")</f>
      </c>
      <c r="GZ649">
        <f>IF($JE649&gt;=5,INDEX($GT:$GT,$JD649+5),"")</f>
      </c>
      <c r="HA649">
        <f>IF($JE649&gt;=6,INDEX($GT:$GT,$JD649+6),"")</f>
      </c>
      <c r="HB649">
        <f>IF($JE649&gt;=7,INDEX($GT:$GT,$JD649+7),"")</f>
      </c>
      <c r="HC649">
        <f>IF($JE649&gt;=8,INDEX($GT:$GT,$JD649+8),"")</f>
      </c>
      <c r="HD649">
        <f>IF($JE649&gt;=9,INDEX($GT:$GT,$JD649+9),"")</f>
      </c>
      <c r="HE649">
        <f>IF($JE649&gt;=10,INDEX($GT:$GT,$JD649+10),"")</f>
      </c>
      <c r="HF649">
        <f>IF($JE649&gt;=11,INDEX($GT:$GT,$JD649+11),"")</f>
      </c>
      <c r="HG649">
        <f>IF($JE649&gt;=12,INDEX($GT:$GT,$JD649+12),"")</f>
      </c>
      <c r="HH649">
        <f>IF($JE649&gt;=13,INDEX($GT:$GT,$JD649+13),"")</f>
      </c>
      <c r="HI649">
        <f>IF($JE649&gt;=14,INDEX($GT:$GT,$JD649+14),"")</f>
      </c>
      <c r="HJ649">
        <f>IF($JE649&gt;=15,INDEX($GT:$GT,$JD649+15),"")</f>
      </c>
      <c r="HK649">
        <f>IF($JE649&gt;=16,INDEX($GT:$GT,$JD649+16),"")</f>
      </c>
      <c r="HL649">
        <f>IF($JE649&gt;=17,INDEX($GT:$GT,$JD649+17),"")</f>
      </c>
      <c r="HM649">
        <f>IF($JE649&gt;=18,INDEX($GT:$GT,$JD649+18),"")</f>
      </c>
      <c r="HN649">
        <f>IF($JE649&gt;=19,INDEX($GT:$GT,$JD649+19),"")</f>
      </c>
      <c r="HO649">
        <f>IF($JE649&gt;=20,INDEX($GT:$GT,$JD649+20),"")</f>
      </c>
      <c r="HP649">
        <f>IF($JE649&gt;=21,INDEX($GT:$GT,$JD649+21),"")</f>
      </c>
      <c r="HQ649">
        <f>IF($JE649&gt;=22,INDEX($GT:$GT,$JD649+22),"")</f>
      </c>
      <c r="HR649">
        <f>IF($JE649&gt;=23,INDEX($GT:$GT,$JD649+23),"")</f>
      </c>
      <c r="HS649">
        <f>IF($JE649&gt;=24,INDEX($GT:$GT,$JD649+24),"")</f>
      </c>
      <c r="HT649">
        <f>IF($JE649&gt;=25,INDEX($GT:$GT,$JD649+25),"")</f>
      </c>
      <c r="HU649">
        <f>IF($JE649&gt;=26,INDEX($GT:$GT,$JD649+26),"")</f>
      </c>
      <c r="HV649">
        <f>IF($JE649&gt;=27,INDEX($GT:$GT,$JD649+27),"")</f>
      </c>
      <c r="HW649">
        <f>IF($JE649&gt;=28,INDEX($GT:$GT,$JD649+28),"")</f>
      </c>
      <c r="HX649">
        <f>IF($JE649&gt;=29,INDEX($GT:$GT,$JD649+29),"")</f>
      </c>
      <c r="HY649">
        <f>IF($JE649&gt;=30,INDEX($GT:$GT,$JD649+30),"")</f>
      </c>
      <c r="HZ649">
        <f>IF($JE649&gt;=31,INDEX($GT:$GT,$JD649+31),"")</f>
      </c>
      <c r="IA649">
        <f>IF($JE649&gt;=32,INDEX($GT:$GT,$JD649+32),"")</f>
      </c>
      <c r="IB649">
        <f>IF($JE649&gt;=33,INDEX($GT:$GT,$JD649+33),"")</f>
      </c>
      <c r="IC649">
        <f>IF($JE649&gt;=34,INDEX($GT:$GT,$JD649+34),"")</f>
      </c>
      <c r="ID649">
        <f>IF($JE649&gt;=35,INDEX($GT:$GT,$JD649+35),"")</f>
      </c>
      <c r="IE649">
        <f>IF($JE649&gt;=36,INDEX($GT:$GT,$JD649+36),"")</f>
      </c>
      <c r="IF649">
        <f>IF($JE649&gt;=37,INDEX($GT:$GT,$JD649+37),"")</f>
      </c>
      <c r="IG649">
        <f>IF($JE649&gt;=38,INDEX($GT:$GT,$JD649+38),"")</f>
      </c>
      <c r="IH649">
        <f>IF($JE649&gt;=39,INDEX($GT:$GT,$JD649+39),"")</f>
      </c>
      <c r="II649">
        <f>IF($JE649&gt;=40,INDEX($GT:$GT,$JD649+40),"")</f>
      </c>
      <c r="IJ649">
        <f>IF($JE649&gt;=41,INDEX($GT:$GT,$JD649+41),"")</f>
      </c>
      <c r="IK649">
        <f>IF($JE649&gt;=42,INDEX($GT:$GT,$JD649+42),"")</f>
      </c>
      <c r="IL649">
        <f>IF($JE649&gt;=43,INDEX($GT:$GT,$JD649+43),"")</f>
      </c>
      <c r="IM649">
        <f>IF($JE649&gt;=44,INDEX($GT:$GT,$JD649+44),"")</f>
      </c>
      <c r="IN649">
        <f>IF($JE649&gt;=45,INDEX($GT:$GT,$JD649+45),"")</f>
      </c>
      <c r="IO649">
        <f>IF($JE649&gt;=46,INDEX($GT:$GT,$JD649+46),"")</f>
      </c>
      <c r="IP649">
        <f>IF($JE649&gt;=47,INDEX($GT:$GT,$JD649+47),"")</f>
      </c>
      <c r="IQ649">
        <f>IF($JE649&gt;=48,INDEX($GT:$GT,$JD649+48),"")</f>
      </c>
      <c r="IR649">
        <f>IF($JE649&gt;=49,INDEX($GT:$GT,$JD649+49),"")</f>
      </c>
      <c r="IS649">
        <f>IF($JE649&gt;=50,INDEX($GT:$GT,$JD649+50),"")</f>
      </c>
      <c r="IT649">
        <f>IF($JE649&gt;=51,INDEX($GT:$GT,$JD649+51),"")</f>
      </c>
      <c r="IU649">
        <f>IF($JE649&gt;=52,INDEX($GT:$GT,$JD649+52),"")</f>
      </c>
      <c r="IV649">
        <f>IF($JE649&gt;=53,INDEX($GT:$GT,$JD649+53),"")</f>
      </c>
      <c r="IW649">
        <f>IF($JE649&gt;=54,INDEX($GT:$GT,$JD649+54),"")</f>
      </c>
      <c r="IX649">
        <f>IF($JE649&gt;=55,INDEX($GT:$GT,$JD649+55),"")</f>
      </c>
      <c r="IY649">
        <f>IF($JE649&gt;=56,INDEX($GT:$GT,$JD649+56),"")</f>
      </c>
      <c r="IZ649">
        <f>IF($JE649&gt;=57,INDEX($GT:$GT,$JD649+57),"")</f>
      </c>
      <c r="JA649">
        <f>IF($JE649&gt;=58,INDEX($GT:$GT,$JD649+58),"")</f>
      </c>
      <c r="JB649">
        <f>IF($JE649&gt;=59,INDEX($GT:$GT,$JD649+59),"")</f>
      </c>
      <c r="JC649">
        <f>IF($JE649&gt;=60,INDEX($GT:$GT,$JD649+60),"")</f>
      </c>
      <c r="JD649">
        <f>IFERROR(MATCH($GS649,$GT$2:$GT$322,0)+1,0)</f>
      </c>
      <c r="JE649">
        <f>IFERROR(INDEX($GU$2:$GU$322,MATCH($GS649,$GT$2:$GT$322,0)),0)</f>
      </c>
      <c r="JF649" t="s">
        <v>28</v>
      </c>
      <c r="JG649" t="s">
        <v>28</v>
      </c>
    </row>
    <row r="650" spans="1:267" x14ac:dyDescent="0.25">
      <c r="J650" s="1"/>
      <c r="K650" s="1"/>
      <c r="L650" s="1"/>
      <c r="M650" s="1"/>
      <c r="N650" s="1">
        <f>IFERROR(IF(FIND(" - ",$J650)&gt;0,MID($J650,FIND(" - ",$J650)+3,LEN($J650)),""),"")</f>
      </c>
      <c r="P650" s="1"/>
      <c r="S650" t="s">
        <v>28</v>
      </c>
      <c r="U650">
        <f>IF(OR($S650="",$T650=""),"",IFERROR($S650/$T650,0))</f>
      </c>
      <c r="V650">
        <f>IF($S650="","",
IF($K650="","",
IF(ISNUMBER(SEARCH("exempt",LOWER($K650))),0,
$S650*(VALUE(SUBSTITUTE($K650,"%",""))/100))))</f>
      </c>
      <c r="AB650">
        <f>IF($S650="","",
SUM($S650,$V650,$Z650,$W650,$Y650)-
IF($AA650="",0,VALUE($AA650)))</f>
      </c>
      <c r="AJ650" t="s">
        <v>1371</v>
      </c>
      <c r="AR650">
        <f>IFERROR(LEFT($J650,FIND(" - ",$J650)-1),$J650)</f>
      </c>
      <c r="AU650">
        <f>IF($CJ650&gt;=1,INDEX($AS:$AS,$CI650+1),"")</f>
      </c>
      <c r="AV650">
        <f>IF($CJ650&gt;=2,INDEX($AS:$AS,$CI650+2),"")</f>
      </c>
      <c r="AW650">
        <f>IF($CJ650&gt;=3,INDEX($AS:$AS,$CI650+3),"")</f>
      </c>
      <c r="AX650">
        <f>IF($CJ650&gt;=4,INDEX($AS:$AS,$CI650+4),"")</f>
      </c>
      <c r="AY650">
        <f>IF($CJ650&gt;=5,INDEX($AS:$AS,$CI650+5),"")</f>
      </c>
      <c r="AZ650">
        <f>IF($CJ650&gt;=6,INDEX($AS:$AS,$CI650+6),"")</f>
      </c>
      <c r="BA650">
        <f>IF($CJ650&gt;=7,INDEX($AS:$AS,$CI650+7),"")</f>
      </c>
      <c r="BB650">
        <f>IF($CJ650&gt;=8,INDEX($AS:$AS,$CI650+8),"")</f>
      </c>
      <c r="BC650">
        <f>IF($CJ650&gt;=9,INDEX($AS:$AS,$CI650+9),"")</f>
      </c>
      <c r="BD650">
        <f>IF($CJ650&gt;=10,INDEX($AS:$AS,$CI650+10),"")</f>
      </c>
      <c r="BE650">
        <f>IF($CJ650&gt;=11,INDEX($AS:$AS,$CI650+11),"")</f>
      </c>
      <c r="BF650">
        <f>IF($CJ650&gt;=12,INDEX($AS:$AS,$CI650+12),"")</f>
      </c>
      <c r="BG650">
        <f>IF($CJ650&gt;=13,INDEX($AS:$AS,$CI650+13),"")</f>
      </c>
      <c r="BH650">
        <f>IF($CJ650&gt;=14,INDEX($AS:$AS,$CI650+14),"")</f>
      </c>
      <c r="BI650">
        <f>IF($CJ650&gt;=15,INDEX($AS:$AS,$CI650+15),"")</f>
      </c>
      <c r="BJ650">
        <f>IF($CJ650&gt;=16,INDEX($AS:$AS,$CI650+16),"")</f>
      </c>
      <c r="BK650">
        <f>IF($CJ650&gt;=17,INDEX($AS:$AS,$CI650+17),"")</f>
      </c>
      <c r="BL650">
        <f>IF($CJ650&gt;=18,INDEX($AS:$AS,$CI650+18),"")</f>
      </c>
      <c r="BM650">
        <f>IF($CJ650&gt;=19,INDEX($AS:$AS,$CI650+19),"")</f>
      </c>
      <c r="BN650">
        <f>IF($CJ650&gt;=20,INDEX($AS:$AS,$CI650+20),"")</f>
      </c>
      <c r="BO650">
        <f>IF($CJ650&gt;=21,INDEX($AS:$AS,$CI650+21),"")</f>
      </c>
      <c r="BP650">
        <f>IF($CJ650&gt;=22,INDEX($AS:$AS,$CI650+22),"")</f>
      </c>
      <c r="BQ650">
        <f>IF($CJ650&gt;=23,INDEX($AS:$AS,$CI650+23),"")</f>
      </c>
      <c r="BR650">
        <f>IF($CJ650&gt;=24,INDEX($AS:$AS,$CI650+24),"")</f>
      </c>
      <c r="BS650">
        <f>IF($CJ650&gt;=25,INDEX($AS:$AS,$CI650+25),"")</f>
      </c>
      <c r="BT650">
        <f>IF($CJ650&gt;=26,INDEX($AS:$AS,$CI650+26),"")</f>
      </c>
      <c r="BU650">
        <f>IF($CJ650&gt;=27,INDEX($AS:$AS,$CI650+27),"")</f>
      </c>
      <c r="BV650">
        <f>IF($CJ650&gt;=28,INDEX($AS:$AS,$CI650+28),"")</f>
      </c>
      <c r="BW650">
        <f>IF($CJ650&gt;=29,INDEX($AS:$AS,$CI650+29),"")</f>
      </c>
      <c r="BX650">
        <f>IF($CJ650&gt;=30,INDEX($AS:$AS,$CI650+30),"")</f>
      </c>
      <c r="BY650">
        <f>IF($CJ650&gt;=31,INDEX($AS:$AS,$CI650+31),"")</f>
      </c>
      <c r="BZ650">
        <f>IF($CJ650&gt;=32,INDEX($AS:$AS,$CI650+32),"")</f>
      </c>
      <c r="CA650">
        <f>IF($CJ650&gt;=33,INDEX($AS:$AS,$CI650+33),"")</f>
      </c>
      <c r="CB650">
        <f>IF($CJ650&gt;=34,INDEX($AS:$AS,$CI650+34),"")</f>
      </c>
      <c r="CC650">
        <f>IF($CJ650&gt;=35,INDEX($AS:$AS,$CI650+35),"")</f>
      </c>
      <c r="CD650">
        <f>IF($CJ650&gt;=36,INDEX($AS:$AS,$CI650+36),"")</f>
      </c>
      <c r="CE650">
        <f>IF($CJ650&gt;=37,INDEX($AS:$AS,$CI650+37),"")</f>
      </c>
      <c r="CF650">
        <f>IF($CJ650&gt;=38,INDEX($AS:$AS,$CI650+38),"")</f>
      </c>
      <c r="CG650">
        <f>IF($CJ650&gt;=39,INDEX($AS:$AS,$CI650+39),"")</f>
      </c>
      <c r="CH650">
        <f>IF($CJ650&gt;=40,INDEX($AS:$AS,$CI650+40),"")</f>
      </c>
      <c r="CI650">
        <f>IFERROR(MATCH($AR650,$AS$2:$AS$133,0)+1,0)</f>
      </c>
      <c r="CJ650">
        <f>IFERROR(INDEX($AT$2:$AT$133,MATCH($AR650,$AS$2:$AS$133,0)),0)</f>
      </c>
      <c r="CK650">
        <f>IFERROR(LEFT($O650,FIND(" - ",$O650)-1),$O650)</f>
      </c>
      <c r="CL650" t="s">
        <v>1372</v>
      </c>
      <c r="CM650">
        <v>1</v>
      </c>
      <c r="CN650">
        <f>IF($DI650&gt;=1,INDEX($CL:$CL,$DH650+1),"")</f>
      </c>
      <c r="CO650">
        <f>IF($DI650&gt;=2,INDEX($CL:$CL,$DH650+2),"")</f>
      </c>
      <c r="CP650">
        <f>IF($DI650&gt;=3,INDEX($CL:$CL,$DH650+3),"")</f>
      </c>
      <c r="CQ650">
        <f>IF($DI650&gt;=4,INDEX($CL:$CL,$DH650+4),"")</f>
      </c>
      <c r="CR650">
        <f>IF($DI650&gt;=5,INDEX($CL:$CL,$DH650+5),"")</f>
      </c>
      <c r="CS650">
        <f>IF($DI650&gt;=6,INDEX($CL:$CL,$DH650+6),"")</f>
      </c>
      <c r="CT650">
        <f>IF($DI650&gt;=7,INDEX($CL:$CL,$DH650+7),"")</f>
      </c>
      <c r="CU650">
        <f>IF($DI650&gt;=8,INDEX($CL:$CL,$DH650+8),"")</f>
      </c>
      <c r="CV650">
        <f>IF($DI650&gt;=9,INDEX($CL:$CL,$DH650+9),"")</f>
      </c>
      <c r="CW650">
        <f>IF($DI650&gt;=10,INDEX($CL:$CL,$DH650+10),"")</f>
      </c>
      <c r="CX650">
        <f>IF($DI650&gt;=11,INDEX($CL:$CL,$DH650+11),"")</f>
      </c>
      <c r="CY650">
        <f>IF($DI650&gt;=12,INDEX($CL:$CL,$DH650+12),"")</f>
      </c>
      <c r="CZ650">
        <f>IF($DI650&gt;=13,INDEX($CL:$CL,$DH650+13),"")</f>
      </c>
      <c r="DA650">
        <f>IF($DI650&gt;=14,INDEX($CL:$CL,$DH650+14),"")</f>
      </c>
      <c r="DB650">
        <f>IF($DI650&gt;=15,INDEX($CL:$CL,$DH650+15),"")</f>
      </c>
      <c r="DC650">
        <f>IF($DI650&gt;=16,INDEX($CL:$CL,$DH650+16),"")</f>
      </c>
      <c r="DD650">
        <f>IF($DI650&gt;=17,INDEX($CL:$CL,$DH650+17),"")</f>
      </c>
      <c r="DE650">
        <f>IF($DI650&gt;=18,INDEX($CL:$CL,$DH650+18),"")</f>
      </c>
      <c r="DF650">
        <f>IF($DI650&gt;=19,INDEX($CL:$CL,$DH650+19),"")</f>
      </c>
      <c r="DG650">
        <f>IF($DI650&gt;=20,INDEX($CL:$CL,$DH650+20),"")</f>
      </c>
      <c r="DH650">
        <f>IFERROR(MATCH($CK650,$CL$2:$CL$1558,0)+1,0)</f>
      </c>
      <c r="DI650">
        <f>IFERROR(INDEX($CM$2:$CM$1558,MATCH($CK650,$CL$2:$CL$1558,0)),0)</f>
      </c>
      <c r="DJ650">
        <f>IFERROR(INDEX($AQ:$AQ,MATCH($K650,$AP:$AP,0))&amp;"","")</f>
      </c>
      <c r="DN650">
        <f>IF($GQ650&gt;=1,INDEX($DK:$DK,$GP650+1),"")</f>
      </c>
      <c r="DO650">
        <f>IF($GQ650&gt;=2,INDEX($DK:$DK,$GP650+2),"")</f>
      </c>
      <c r="DP650">
        <f>IF($GQ650&gt;=3,INDEX($DK:$DK,$GP650+3),"")</f>
      </c>
      <c r="DQ650">
        <f>IF($GQ650&gt;=4,INDEX($DK:$DK,$GP650+4),"")</f>
      </c>
      <c r="DR650">
        <f>IF($GQ650&gt;=5,INDEX($DK:$DK,$GP650+5),"")</f>
      </c>
      <c r="DS650">
        <f>IF($GQ650&gt;=6,INDEX($DK:$DK,$GP650+6),"")</f>
      </c>
      <c r="DT650">
        <f>IF($GQ650&gt;=7,INDEX($DK:$DK,$GP650+7),"")</f>
      </c>
      <c r="DU650">
        <f>IF($GQ650&gt;=8,INDEX($DK:$DK,$GP650+8),"")</f>
      </c>
      <c r="DV650">
        <f>IF($GQ650&gt;=9,INDEX($DK:$DK,$GP650+9),"")</f>
      </c>
      <c r="DW650">
        <f>IF($GQ650&gt;=10,INDEX($DK:$DK,$GP650+10),"")</f>
      </c>
      <c r="DX650">
        <f>IF($GQ650&gt;=11,INDEX($DK:$DK,$GP650+11),"")</f>
      </c>
      <c r="DY650">
        <f>IF($GQ650&gt;=12,INDEX($DK:$DK,$GP650+12),"")</f>
      </c>
      <c r="DZ650">
        <f>IF($GQ650&gt;=13,INDEX($DK:$DK,$GP650+13),"")</f>
      </c>
      <c r="EA650">
        <f>IF($GQ650&gt;=14,INDEX($DK:$DK,$GP650+14),"")</f>
      </c>
      <c r="EB650">
        <f>IF($GQ650&gt;=15,INDEX($DK:$DK,$GP650+15),"")</f>
      </c>
      <c r="EC650">
        <f>IF($GQ650&gt;=16,INDEX($DK:$DK,$GP650+16),"")</f>
      </c>
      <c r="ED650">
        <f>IF($GQ650&gt;=17,INDEX($DK:$DK,$GP650+17),"")</f>
      </c>
      <c r="EE650">
        <f>IF($GQ650&gt;=18,INDEX($DK:$DK,$GP650+18),"")</f>
      </c>
      <c r="EF650">
        <f>IF($GQ650&gt;=19,INDEX($DK:$DK,$GP650+19),"")</f>
      </c>
      <c r="EG650">
        <f>IF($GQ650&gt;=20,INDEX($DK:$DK,$GP650+20),"")</f>
      </c>
      <c r="EH650">
        <f>IF($GQ650&gt;=21,INDEX($DK:$DK,$GP650+21),"")</f>
      </c>
      <c r="EI650">
        <f>IF($GQ650&gt;=22,INDEX($DK:$DK,$GP650+22),"")</f>
      </c>
      <c r="EJ650">
        <f>IF($GQ650&gt;=23,INDEX($DK:$DK,$GP650+23),"")</f>
      </c>
      <c r="EK650">
        <f>IF($GQ650&gt;=24,INDEX($DK:$DK,$GP650+24),"")</f>
      </c>
      <c r="EL650">
        <f>IF($GQ650&gt;=25,INDEX($DK:$DK,$GP650+25),"")</f>
      </c>
      <c r="EM650">
        <f>IF($GQ650&gt;=26,INDEX($DK:$DK,$GP650+26),"")</f>
      </c>
      <c r="EN650">
        <f>IF($GQ650&gt;=27,INDEX($DK:$DK,$GP650+27),"")</f>
      </c>
      <c r="EO650">
        <f>IF($GQ650&gt;=28,INDEX($DK:$DK,$GP650+28),"")</f>
      </c>
      <c r="EP650">
        <f>IF($GQ650&gt;=29,INDEX($DK:$DK,$GP650+29),"")</f>
      </c>
      <c r="EQ650">
        <f>IF($GQ650&gt;=30,INDEX($DK:$DK,$GP650+30),"")</f>
      </c>
      <c r="ER650">
        <f>IF($GQ650&gt;=31,INDEX($DK:$DK,$GP650+31),"")</f>
      </c>
      <c r="ES650">
        <f>IF($GQ650&gt;=32,INDEX($DK:$DK,$GP650+32),"")</f>
      </c>
      <c r="ET650">
        <f>IF($GQ650&gt;=33,INDEX($DK:$DK,$GP650+33),"")</f>
      </c>
      <c r="EU650">
        <f>IF($GQ650&gt;=34,INDEX($DK:$DK,$GP650+34),"")</f>
      </c>
      <c r="EV650">
        <f>IF($GQ650&gt;=35,INDEX($DK:$DK,$GP650+35),"")</f>
      </c>
      <c r="EW650">
        <f>IF($GQ650&gt;=36,INDEX($DK:$DK,$GP650+36),"")</f>
      </c>
      <c r="EX650">
        <f>IF($GQ650&gt;=37,INDEX($DK:$DK,$GP650+37),"")</f>
      </c>
      <c r="EY650">
        <f>IF($GQ650&gt;=38,INDEX($DK:$DK,$GP650+38),"")</f>
      </c>
      <c r="EZ650">
        <f>IF($GQ650&gt;=39,INDEX($DK:$DK,$GP650+39),"")</f>
      </c>
      <c r="FA650">
        <f>IF($GQ650&gt;=40,INDEX($DK:$DK,$GP650+40),"")</f>
      </c>
      <c r="FB650">
        <f>IF($GQ650&gt;=1,INDEX($DL:$DL,$GP650+1),"")</f>
      </c>
      <c r="FC650">
        <f>IF($GQ650&gt;=2,INDEX($DL:$DL,$GP650+2),"")</f>
      </c>
      <c r="FD650">
        <f>IF($GQ650&gt;=3,INDEX($DL:$DL,$GP650+3),"")</f>
      </c>
      <c r="FE650">
        <f>IF($GQ650&gt;=4,INDEX($DL:$DL,$GP650+4),"")</f>
      </c>
      <c r="FF650">
        <f>IF($GQ650&gt;=5,INDEX($DL:$DL,$GP650+5),"")</f>
      </c>
      <c r="FG650">
        <f>IF($GQ650&gt;=6,INDEX($DL:$DL,$GP650+6),"")</f>
      </c>
      <c r="FH650">
        <f>IF($GQ650&gt;=7,INDEX($DL:$DL,$GP650+7),"")</f>
      </c>
      <c r="FI650">
        <f>IF($GQ650&gt;=8,INDEX($DL:$DL,$GP650+8),"")</f>
      </c>
      <c r="FJ650">
        <f>IF($GQ650&gt;=9,INDEX($DL:$DL,$GP650+9),"")</f>
      </c>
      <c r="FK650">
        <f>IF($GQ650&gt;=10,INDEX($DL:$DL,$GP650+10),"")</f>
      </c>
      <c r="FL650">
        <f>IF($GQ650&gt;=11,INDEX($DL:$DL,$GP650+11),"")</f>
      </c>
      <c r="FM650">
        <f>IF($GQ650&gt;=12,INDEX($DL:$DL,$GP650+12),"")</f>
      </c>
      <c r="FN650">
        <f>IF($GQ650&gt;=13,INDEX($DL:$DL,$GP650+13),"")</f>
      </c>
      <c r="FO650">
        <f>IF($GQ650&gt;=14,INDEX($DL:$DL,$GP650+14),"")</f>
      </c>
      <c r="FP650">
        <f>IF($GQ650&gt;=15,INDEX($DL:$DL,$GP650+15),"")</f>
      </c>
      <c r="FQ650">
        <f>IF($GQ650&gt;=16,INDEX($DL:$DL,$GP650+16),"")</f>
      </c>
      <c r="FR650">
        <f>IF($GQ650&gt;=17,INDEX($DL:$DL,$GP650+17),"")</f>
      </c>
      <c r="FS650">
        <f>IF($GQ650&gt;=18,INDEX($DL:$DL,$GP650+18),"")</f>
      </c>
      <c r="FT650">
        <f>IF($GQ650&gt;=19,INDEX($DL:$DL,$GP650+19),"")</f>
      </c>
      <c r="FU650">
        <f>IF($GQ650&gt;=20,INDEX($DL:$DL,$GP650+20),"")</f>
      </c>
      <c r="FV650">
        <f>IF($GQ650&gt;=21,INDEX($DL:$DL,$GP650+21),"")</f>
      </c>
      <c r="FW650">
        <f>IF($GQ650&gt;=22,INDEX($DL:$DL,$GP650+22),"")</f>
      </c>
      <c r="FX650">
        <f>IF($GQ650&gt;=23,INDEX($DL:$DL,$GP650+23),"")</f>
      </c>
      <c r="FY650">
        <f>IF($GQ650&gt;=24,INDEX($DL:$DL,$GP650+24),"")</f>
      </c>
      <c r="FZ650">
        <f>IF($GQ650&gt;=25,INDEX($DL:$DL,$GP650+25),"")</f>
      </c>
      <c r="GA650">
        <f>IF($GQ650&gt;=26,INDEX($DL:$DL,$GP650+26),"")</f>
      </c>
      <c r="GB650">
        <f>IF($GQ650&gt;=27,INDEX($DL:$DL,$GP650+27),"")</f>
      </c>
      <c r="GC650">
        <f>IF($GQ650&gt;=28,INDEX($DL:$DL,$GP650+28),"")</f>
      </c>
      <c r="GD650">
        <f>IF($GQ650&gt;=29,INDEX($DL:$DL,$GP650+29),"")</f>
      </c>
      <c r="GE650">
        <f>IF($GQ650&gt;=30,INDEX($DL:$DL,$GP650+30),"")</f>
      </c>
      <c r="GF650">
        <f>IF($GQ650&gt;=31,INDEX($DL:$DL,$GP650+31),"")</f>
      </c>
      <c r="GG650">
        <f>IF($GQ650&gt;=32,INDEX($DL:$DL,$GP650+32),"")</f>
      </c>
      <c r="GH650">
        <f>IF($GQ650&gt;=33,INDEX($DL:$DL,$GP650+33),"")</f>
      </c>
      <c r="GI650">
        <f>IF($GQ650&gt;=34,INDEX($DL:$DL,$GP650+34),"")</f>
      </c>
      <c r="GJ650">
        <f>IF($GQ650&gt;=35,INDEX($DL:$DL,$GP650+35),"")</f>
      </c>
      <c r="GK650">
        <f>IF($GQ650&gt;=36,INDEX($DL:$DL,$GP650+36),"")</f>
      </c>
      <c r="GL650">
        <f>IF($GQ650&gt;=37,INDEX($DL:$DL,$GP650+37),"")</f>
      </c>
      <c r="GM650">
        <f>IF($GQ650&gt;=38,INDEX($DL:$DL,$GP650+38),"")</f>
      </c>
      <c r="GN650">
        <f>IF($GQ650&gt;=39,INDEX($DL:$DL,$GP650+39),"")</f>
      </c>
      <c r="GO650">
        <f>IF($GQ650&gt;=40,INDEX($DL:$DL,$GP650+40),"")</f>
      </c>
      <c r="GP650">
        <f>IFERROR(MATCH($DJ650,$DK$2:$DK$148,0)+1,0)</f>
      </c>
      <c r="GQ650">
        <f>IFERROR(INDEX($DM$2:$DM$148,MATCH($DJ650,$DK$2:$DK$148,0)),0)</f>
      </c>
      <c r="GR650">
        <f>IFERROR(MATCH($L650,$DN$650:$FA$650,0),0)</f>
      </c>
      <c r="GS650">
        <f>IF($GR650&gt;0,INDEX($FB$650:$GO$650,$GR650),"")</f>
      </c>
      <c r="GV650">
        <f>IF($JE650&gt;=1,INDEX($GT:$GT,$JD650+1),"")</f>
      </c>
      <c r="GW650">
        <f>IF($JE650&gt;=2,INDEX($GT:$GT,$JD650+2),"")</f>
      </c>
      <c r="GX650">
        <f>IF($JE650&gt;=3,INDEX($GT:$GT,$JD650+3),"")</f>
      </c>
      <c r="GY650">
        <f>IF($JE650&gt;=4,INDEX($GT:$GT,$JD650+4),"")</f>
      </c>
      <c r="GZ650">
        <f>IF($JE650&gt;=5,INDEX($GT:$GT,$JD650+5),"")</f>
      </c>
      <c r="HA650">
        <f>IF($JE650&gt;=6,INDEX($GT:$GT,$JD650+6),"")</f>
      </c>
      <c r="HB650">
        <f>IF($JE650&gt;=7,INDEX($GT:$GT,$JD650+7),"")</f>
      </c>
      <c r="HC650">
        <f>IF($JE650&gt;=8,INDEX($GT:$GT,$JD650+8),"")</f>
      </c>
      <c r="HD650">
        <f>IF($JE650&gt;=9,INDEX($GT:$GT,$JD650+9),"")</f>
      </c>
      <c r="HE650">
        <f>IF($JE650&gt;=10,INDEX($GT:$GT,$JD650+10),"")</f>
      </c>
      <c r="HF650">
        <f>IF($JE650&gt;=11,INDEX($GT:$GT,$JD650+11),"")</f>
      </c>
      <c r="HG650">
        <f>IF($JE650&gt;=12,INDEX($GT:$GT,$JD650+12),"")</f>
      </c>
      <c r="HH650">
        <f>IF($JE650&gt;=13,INDEX($GT:$GT,$JD650+13),"")</f>
      </c>
      <c r="HI650">
        <f>IF($JE650&gt;=14,INDEX($GT:$GT,$JD650+14),"")</f>
      </c>
      <c r="HJ650">
        <f>IF($JE650&gt;=15,INDEX($GT:$GT,$JD650+15),"")</f>
      </c>
      <c r="HK650">
        <f>IF($JE650&gt;=16,INDEX($GT:$GT,$JD650+16),"")</f>
      </c>
      <c r="HL650">
        <f>IF($JE650&gt;=17,INDEX($GT:$GT,$JD650+17),"")</f>
      </c>
      <c r="HM650">
        <f>IF($JE650&gt;=18,INDEX($GT:$GT,$JD650+18),"")</f>
      </c>
      <c r="HN650">
        <f>IF($JE650&gt;=19,INDEX($GT:$GT,$JD650+19),"")</f>
      </c>
      <c r="HO650">
        <f>IF($JE650&gt;=20,INDEX($GT:$GT,$JD650+20),"")</f>
      </c>
      <c r="HP650">
        <f>IF($JE650&gt;=21,INDEX($GT:$GT,$JD650+21),"")</f>
      </c>
      <c r="HQ650">
        <f>IF($JE650&gt;=22,INDEX($GT:$GT,$JD650+22),"")</f>
      </c>
      <c r="HR650">
        <f>IF($JE650&gt;=23,INDEX($GT:$GT,$JD650+23),"")</f>
      </c>
      <c r="HS650">
        <f>IF($JE650&gt;=24,INDEX($GT:$GT,$JD650+24),"")</f>
      </c>
      <c r="HT650">
        <f>IF($JE650&gt;=25,INDEX($GT:$GT,$JD650+25),"")</f>
      </c>
      <c r="HU650">
        <f>IF($JE650&gt;=26,INDEX($GT:$GT,$JD650+26),"")</f>
      </c>
      <c r="HV650">
        <f>IF($JE650&gt;=27,INDEX($GT:$GT,$JD650+27),"")</f>
      </c>
      <c r="HW650">
        <f>IF($JE650&gt;=28,INDEX($GT:$GT,$JD650+28),"")</f>
      </c>
      <c r="HX650">
        <f>IF($JE650&gt;=29,INDEX($GT:$GT,$JD650+29),"")</f>
      </c>
      <c r="HY650">
        <f>IF($JE650&gt;=30,INDEX($GT:$GT,$JD650+30),"")</f>
      </c>
      <c r="HZ650">
        <f>IF($JE650&gt;=31,INDEX($GT:$GT,$JD650+31),"")</f>
      </c>
      <c r="IA650">
        <f>IF($JE650&gt;=32,INDEX($GT:$GT,$JD650+32),"")</f>
      </c>
      <c r="IB650">
        <f>IF($JE650&gt;=33,INDEX($GT:$GT,$JD650+33),"")</f>
      </c>
      <c r="IC650">
        <f>IF($JE650&gt;=34,INDEX($GT:$GT,$JD650+34),"")</f>
      </c>
      <c r="ID650">
        <f>IF($JE650&gt;=35,INDEX($GT:$GT,$JD650+35),"")</f>
      </c>
      <c r="IE650">
        <f>IF($JE650&gt;=36,INDEX($GT:$GT,$JD650+36),"")</f>
      </c>
      <c r="IF650">
        <f>IF($JE650&gt;=37,INDEX($GT:$GT,$JD650+37),"")</f>
      </c>
      <c r="IG650">
        <f>IF($JE650&gt;=38,INDEX($GT:$GT,$JD650+38),"")</f>
      </c>
      <c r="IH650">
        <f>IF($JE650&gt;=39,INDEX($GT:$GT,$JD650+39),"")</f>
      </c>
      <c r="II650">
        <f>IF($JE650&gt;=40,INDEX($GT:$GT,$JD650+40),"")</f>
      </c>
      <c r="IJ650">
        <f>IF($JE650&gt;=41,INDEX($GT:$GT,$JD650+41),"")</f>
      </c>
      <c r="IK650">
        <f>IF($JE650&gt;=42,INDEX($GT:$GT,$JD650+42),"")</f>
      </c>
      <c r="IL650">
        <f>IF($JE650&gt;=43,INDEX($GT:$GT,$JD650+43),"")</f>
      </c>
      <c r="IM650">
        <f>IF($JE650&gt;=44,INDEX($GT:$GT,$JD650+44),"")</f>
      </c>
      <c r="IN650">
        <f>IF($JE650&gt;=45,INDEX($GT:$GT,$JD650+45),"")</f>
      </c>
      <c r="IO650">
        <f>IF($JE650&gt;=46,INDEX($GT:$GT,$JD650+46),"")</f>
      </c>
      <c r="IP650">
        <f>IF($JE650&gt;=47,INDEX($GT:$GT,$JD650+47),"")</f>
      </c>
      <c r="IQ650">
        <f>IF($JE650&gt;=48,INDEX($GT:$GT,$JD650+48),"")</f>
      </c>
      <c r="IR650">
        <f>IF($JE650&gt;=49,INDEX($GT:$GT,$JD650+49),"")</f>
      </c>
      <c r="IS650">
        <f>IF($JE650&gt;=50,INDEX($GT:$GT,$JD650+50),"")</f>
      </c>
      <c r="IT650">
        <f>IF($JE650&gt;=51,INDEX($GT:$GT,$JD650+51),"")</f>
      </c>
      <c r="IU650">
        <f>IF($JE650&gt;=52,INDEX($GT:$GT,$JD650+52),"")</f>
      </c>
      <c r="IV650">
        <f>IF($JE650&gt;=53,INDEX($GT:$GT,$JD650+53),"")</f>
      </c>
      <c r="IW650">
        <f>IF($JE650&gt;=54,INDEX($GT:$GT,$JD650+54),"")</f>
      </c>
      <c r="IX650">
        <f>IF($JE650&gt;=55,INDEX($GT:$GT,$JD650+55),"")</f>
      </c>
      <c r="IY650">
        <f>IF($JE650&gt;=56,INDEX($GT:$GT,$JD650+56),"")</f>
      </c>
      <c r="IZ650">
        <f>IF($JE650&gt;=57,INDEX($GT:$GT,$JD650+57),"")</f>
      </c>
      <c r="JA650">
        <f>IF($JE650&gt;=58,INDEX($GT:$GT,$JD650+58),"")</f>
      </c>
      <c r="JB650">
        <f>IF($JE650&gt;=59,INDEX($GT:$GT,$JD650+59),"")</f>
      </c>
      <c r="JC650">
        <f>IF($JE650&gt;=60,INDEX($GT:$GT,$JD650+60),"")</f>
      </c>
      <c r="JD650">
        <f>IFERROR(MATCH($GS650,$GT$2:$GT$322,0)+1,0)</f>
      </c>
      <c r="JE650">
        <f>IFERROR(INDEX($GU$2:$GU$322,MATCH($GS650,$GT$2:$GT$322,0)),0)</f>
      </c>
      <c r="JF650" t="s">
        <v>28</v>
      </c>
      <c r="JG650" t="s">
        <v>28</v>
      </c>
    </row>
    <row r="651" spans="1:267" x14ac:dyDescent="0.25">
      <c r="J651" s="1"/>
      <c r="K651" s="1"/>
      <c r="L651" s="1"/>
      <c r="M651" s="1"/>
      <c r="N651" s="1">
        <f>IFERROR(IF(FIND(" - ",$J651)&gt;0,MID($J651,FIND(" - ",$J651)+3,LEN($J651)),""),"")</f>
      </c>
      <c r="P651" s="1"/>
      <c r="S651" t="s">
        <v>28</v>
      </c>
      <c r="U651">
        <f>IF(OR($S651="",$T651=""),"",IFERROR($S651/$T651,0))</f>
      </c>
      <c r="V651">
        <f>IF($S651="","",
IF($K651="","",
IF(ISNUMBER(SEARCH("exempt",LOWER($K651))),0,
$S651*(VALUE(SUBSTITUTE($K651,"%",""))/100))))</f>
      </c>
      <c r="AB651">
        <f>IF($S651="","",
SUM($S651,$V651,$Z651,$W651,$Y651)-
IF($AA651="",0,VALUE($AA651)))</f>
      </c>
      <c r="AJ651" t="s">
        <v>1373</v>
      </c>
      <c r="AR651">
        <f>IFERROR(LEFT($J651,FIND(" - ",$J651)-1),$J651)</f>
      </c>
      <c r="AU651">
        <f>IF($CJ651&gt;=1,INDEX($AS:$AS,$CI651+1),"")</f>
      </c>
      <c r="AV651">
        <f>IF($CJ651&gt;=2,INDEX($AS:$AS,$CI651+2),"")</f>
      </c>
      <c r="AW651">
        <f>IF($CJ651&gt;=3,INDEX($AS:$AS,$CI651+3),"")</f>
      </c>
      <c r="AX651">
        <f>IF($CJ651&gt;=4,INDEX($AS:$AS,$CI651+4),"")</f>
      </c>
      <c r="AY651">
        <f>IF($CJ651&gt;=5,INDEX($AS:$AS,$CI651+5),"")</f>
      </c>
      <c r="AZ651">
        <f>IF($CJ651&gt;=6,INDEX($AS:$AS,$CI651+6),"")</f>
      </c>
      <c r="BA651">
        <f>IF($CJ651&gt;=7,INDEX($AS:$AS,$CI651+7),"")</f>
      </c>
      <c r="BB651">
        <f>IF($CJ651&gt;=8,INDEX($AS:$AS,$CI651+8),"")</f>
      </c>
      <c r="BC651">
        <f>IF($CJ651&gt;=9,INDEX($AS:$AS,$CI651+9),"")</f>
      </c>
      <c r="BD651">
        <f>IF($CJ651&gt;=10,INDEX($AS:$AS,$CI651+10),"")</f>
      </c>
      <c r="BE651">
        <f>IF($CJ651&gt;=11,INDEX($AS:$AS,$CI651+11),"")</f>
      </c>
      <c r="BF651">
        <f>IF($CJ651&gt;=12,INDEX($AS:$AS,$CI651+12),"")</f>
      </c>
      <c r="BG651">
        <f>IF($CJ651&gt;=13,INDEX($AS:$AS,$CI651+13),"")</f>
      </c>
      <c r="BH651">
        <f>IF($CJ651&gt;=14,INDEX($AS:$AS,$CI651+14),"")</f>
      </c>
      <c r="BI651">
        <f>IF($CJ651&gt;=15,INDEX($AS:$AS,$CI651+15),"")</f>
      </c>
      <c r="BJ651">
        <f>IF($CJ651&gt;=16,INDEX($AS:$AS,$CI651+16),"")</f>
      </c>
      <c r="BK651">
        <f>IF($CJ651&gt;=17,INDEX($AS:$AS,$CI651+17),"")</f>
      </c>
      <c r="BL651">
        <f>IF($CJ651&gt;=18,INDEX($AS:$AS,$CI651+18),"")</f>
      </c>
      <c r="BM651">
        <f>IF($CJ651&gt;=19,INDEX($AS:$AS,$CI651+19),"")</f>
      </c>
      <c r="BN651">
        <f>IF($CJ651&gt;=20,INDEX($AS:$AS,$CI651+20),"")</f>
      </c>
      <c r="BO651">
        <f>IF($CJ651&gt;=21,INDEX($AS:$AS,$CI651+21),"")</f>
      </c>
      <c r="BP651">
        <f>IF($CJ651&gt;=22,INDEX($AS:$AS,$CI651+22),"")</f>
      </c>
      <c r="BQ651">
        <f>IF($CJ651&gt;=23,INDEX($AS:$AS,$CI651+23),"")</f>
      </c>
      <c r="BR651">
        <f>IF($CJ651&gt;=24,INDEX($AS:$AS,$CI651+24),"")</f>
      </c>
      <c r="BS651">
        <f>IF($CJ651&gt;=25,INDEX($AS:$AS,$CI651+25),"")</f>
      </c>
      <c r="BT651">
        <f>IF($CJ651&gt;=26,INDEX($AS:$AS,$CI651+26),"")</f>
      </c>
      <c r="BU651">
        <f>IF($CJ651&gt;=27,INDEX($AS:$AS,$CI651+27),"")</f>
      </c>
      <c r="BV651">
        <f>IF($CJ651&gt;=28,INDEX($AS:$AS,$CI651+28),"")</f>
      </c>
      <c r="BW651">
        <f>IF($CJ651&gt;=29,INDEX($AS:$AS,$CI651+29),"")</f>
      </c>
      <c r="BX651">
        <f>IF($CJ651&gt;=30,INDEX($AS:$AS,$CI651+30),"")</f>
      </c>
      <c r="BY651">
        <f>IF($CJ651&gt;=31,INDEX($AS:$AS,$CI651+31),"")</f>
      </c>
      <c r="BZ651">
        <f>IF($CJ651&gt;=32,INDEX($AS:$AS,$CI651+32),"")</f>
      </c>
      <c r="CA651">
        <f>IF($CJ651&gt;=33,INDEX($AS:$AS,$CI651+33),"")</f>
      </c>
      <c r="CB651">
        <f>IF($CJ651&gt;=34,INDEX($AS:$AS,$CI651+34),"")</f>
      </c>
      <c r="CC651">
        <f>IF($CJ651&gt;=35,INDEX($AS:$AS,$CI651+35),"")</f>
      </c>
      <c r="CD651">
        <f>IF($CJ651&gt;=36,INDEX($AS:$AS,$CI651+36),"")</f>
      </c>
      <c r="CE651">
        <f>IF($CJ651&gt;=37,INDEX($AS:$AS,$CI651+37),"")</f>
      </c>
      <c r="CF651">
        <f>IF($CJ651&gt;=38,INDEX($AS:$AS,$CI651+38),"")</f>
      </c>
      <c r="CG651">
        <f>IF($CJ651&gt;=39,INDEX($AS:$AS,$CI651+39),"")</f>
      </c>
      <c r="CH651">
        <f>IF($CJ651&gt;=40,INDEX($AS:$AS,$CI651+40),"")</f>
      </c>
      <c r="CI651">
        <f>IFERROR(MATCH($AR651,$AS$2:$AS$133,0)+1,0)</f>
      </c>
      <c r="CJ651">
        <f>IFERROR(INDEX($AT$2:$AT$133,MATCH($AR651,$AS$2:$AS$133,0)),0)</f>
      </c>
      <c r="CK651">
        <f>IFERROR(LEFT($O651,FIND(" - ",$O651)-1),$O651)</f>
      </c>
      <c r="CL651" t="s">
        <v>113</v>
      </c>
      <c r="CN651">
        <f>IF($DI651&gt;=1,INDEX($CL:$CL,$DH651+1),"")</f>
      </c>
      <c r="CO651">
        <f>IF($DI651&gt;=2,INDEX($CL:$CL,$DH651+2),"")</f>
      </c>
      <c r="CP651">
        <f>IF($DI651&gt;=3,INDEX($CL:$CL,$DH651+3),"")</f>
      </c>
      <c r="CQ651">
        <f>IF($DI651&gt;=4,INDEX($CL:$CL,$DH651+4),"")</f>
      </c>
      <c r="CR651">
        <f>IF($DI651&gt;=5,INDEX($CL:$CL,$DH651+5),"")</f>
      </c>
      <c r="CS651">
        <f>IF($DI651&gt;=6,INDEX($CL:$CL,$DH651+6),"")</f>
      </c>
      <c r="CT651">
        <f>IF($DI651&gt;=7,INDEX($CL:$CL,$DH651+7),"")</f>
      </c>
      <c r="CU651">
        <f>IF($DI651&gt;=8,INDEX($CL:$CL,$DH651+8),"")</f>
      </c>
      <c r="CV651">
        <f>IF($DI651&gt;=9,INDEX($CL:$CL,$DH651+9),"")</f>
      </c>
      <c r="CW651">
        <f>IF($DI651&gt;=10,INDEX($CL:$CL,$DH651+10),"")</f>
      </c>
      <c r="CX651">
        <f>IF($DI651&gt;=11,INDEX($CL:$CL,$DH651+11),"")</f>
      </c>
      <c r="CY651">
        <f>IF($DI651&gt;=12,INDEX($CL:$CL,$DH651+12),"")</f>
      </c>
      <c r="CZ651">
        <f>IF($DI651&gt;=13,INDEX($CL:$CL,$DH651+13),"")</f>
      </c>
      <c r="DA651">
        <f>IF($DI651&gt;=14,INDEX($CL:$CL,$DH651+14),"")</f>
      </c>
      <c r="DB651">
        <f>IF($DI651&gt;=15,INDEX($CL:$CL,$DH651+15),"")</f>
      </c>
      <c r="DC651">
        <f>IF($DI651&gt;=16,INDEX($CL:$CL,$DH651+16),"")</f>
      </c>
      <c r="DD651">
        <f>IF($DI651&gt;=17,INDEX($CL:$CL,$DH651+17),"")</f>
      </c>
      <c r="DE651">
        <f>IF($DI651&gt;=18,INDEX($CL:$CL,$DH651+18),"")</f>
      </c>
      <c r="DF651">
        <f>IF($DI651&gt;=19,INDEX($CL:$CL,$DH651+19),"")</f>
      </c>
      <c r="DG651">
        <f>IF($DI651&gt;=20,INDEX($CL:$CL,$DH651+20),"")</f>
      </c>
      <c r="DH651">
        <f>IFERROR(MATCH($CK651,$CL$2:$CL$1558,0)+1,0)</f>
      </c>
      <c r="DI651">
        <f>IFERROR(INDEX($CM$2:$CM$1558,MATCH($CK651,$CL$2:$CL$1558,0)),0)</f>
      </c>
      <c r="DJ651">
        <f>IFERROR(INDEX($AQ:$AQ,MATCH($K651,$AP:$AP,0))&amp;"","")</f>
      </c>
      <c r="DN651">
        <f>IF($GQ651&gt;=1,INDEX($DK:$DK,$GP651+1),"")</f>
      </c>
      <c r="DO651">
        <f>IF($GQ651&gt;=2,INDEX($DK:$DK,$GP651+2),"")</f>
      </c>
      <c r="DP651">
        <f>IF($GQ651&gt;=3,INDEX($DK:$DK,$GP651+3),"")</f>
      </c>
      <c r="DQ651">
        <f>IF($GQ651&gt;=4,INDEX($DK:$DK,$GP651+4),"")</f>
      </c>
      <c r="DR651">
        <f>IF($GQ651&gt;=5,INDEX($DK:$DK,$GP651+5),"")</f>
      </c>
      <c r="DS651">
        <f>IF($GQ651&gt;=6,INDEX($DK:$DK,$GP651+6),"")</f>
      </c>
      <c r="DT651">
        <f>IF($GQ651&gt;=7,INDEX($DK:$DK,$GP651+7),"")</f>
      </c>
      <c r="DU651">
        <f>IF($GQ651&gt;=8,INDEX($DK:$DK,$GP651+8),"")</f>
      </c>
      <c r="DV651">
        <f>IF($GQ651&gt;=9,INDEX($DK:$DK,$GP651+9),"")</f>
      </c>
      <c r="DW651">
        <f>IF($GQ651&gt;=10,INDEX($DK:$DK,$GP651+10),"")</f>
      </c>
      <c r="DX651">
        <f>IF($GQ651&gt;=11,INDEX($DK:$DK,$GP651+11),"")</f>
      </c>
      <c r="DY651">
        <f>IF($GQ651&gt;=12,INDEX($DK:$DK,$GP651+12),"")</f>
      </c>
      <c r="DZ651">
        <f>IF($GQ651&gt;=13,INDEX($DK:$DK,$GP651+13),"")</f>
      </c>
      <c r="EA651">
        <f>IF($GQ651&gt;=14,INDEX($DK:$DK,$GP651+14),"")</f>
      </c>
      <c r="EB651">
        <f>IF($GQ651&gt;=15,INDEX($DK:$DK,$GP651+15),"")</f>
      </c>
      <c r="EC651">
        <f>IF($GQ651&gt;=16,INDEX($DK:$DK,$GP651+16),"")</f>
      </c>
      <c r="ED651">
        <f>IF($GQ651&gt;=17,INDEX($DK:$DK,$GP651+17),"")</f>
      </c>
      <c r="EE651">
        <f>IF($GQ651&gt;=18,INDEX($DK:$DK,$GP651+18),"")</f>
      </c>
      <c r="EF651">
        <f>IF($GQ651&gt;=19,INDEX($DK:$DK,$GP651+19),"")</f>
      </c>
      <c r="EG651">
        <f>IF($GQ651&gt;=20,INDEX($DK:$DK,$GP651+20),"")</f>
      </c>
      <c r="EH651">
        <f>IF($GQ651&gt;=21,INDEX($DK:$DK,$GP651+21),"")</f>
      </c>
      <c r="EI651">
        <f>IF($GQ651&gt;=22,INDEX($DK:$DK,$GP651+22),"")</f>
      </c>
      <c r="EJ651">
        <f>IF($GQ651&gt;=23,INDEX($DK:$DK,$GP651+23),"")</f>
      </c>
      <c r="EK651">
        <f>IF($GQ651&gt;=24,INDEX($DK:$DK,$GP651+24),"")</f>
      </c>
      <c r="EL651">
        <f>IF($GQ651&gt;=25,INDEX($DK:$DK,$GP651+25),"")</f>
      </c>
      <c r="EM651">
        <f>IF($GQ651&gt;=26,INDEX($DK:$DK,$GP651+26),"")</f>
      </c>
      <c r="EN651">
        <f>IF($GQ651&gt;=27,INDEX($DK:$DK,$GP651+27),"")</f>
      </c>
      <c r="EO651">
        <f>IF($GQ651&gt;=28,INDEX($DK:$DK,$GP651+28),"")</f>
      </c>
      <c r="EP651">
        <f>IF($GQ651&gt;=29,INDEX($DK:$DK,$GP651+29),"")</f>
      </c>
      <c r="EQ651">
        <f>IF($GQ651&gt;=30,INDEX($DK:$DK,$GP651+30),"")</f>
      </c>
      <c r="ER651">
        <f>IF($GQ651&gt;=31,INDEX($DK:$DK,$GP651+31),"")</f>
      </c>
      <c r="ES651">
        <f>IF($GQ651&gt;=32,INDEX($DK:$DK,$GP651+32),"")</f>
      </c>
      <c r="ET651">
        <f>IF($GQ651&gt;=33,INDEX($DK:$DK,$GP651+33),"")</f>
      </c>
      <c r="EU651">
        <f>IF($GQ651&gt;=34,INDEX($DK:$DK,$GP651+34),"")</f>
      </c>
      <c r="EV651">
        <f>IF($GQ651&gt;=35,INDEX($DK:$DK,$GP651+35),"")</f>
      </c>
      <c r="EW651">
        <f>IF($GQ651&gt;=36,INDEX($DK:$DK,$GP651+36),"")</f>
      </c>
      <c r="EX651">
        <f>IF($GQ651&gt;=37,INDEX($DK:$DK,$GP651+37),"")</f>
      </c>
      <c r="EY651">
        <f>IF($GQ651&gt;=38,INDEX($DK:$DK,$GP651+38),"")</f>
      </c>
      <c r="EZ651">
        <f>IF($GQ651&gt;=39,INDEX($DK:$DK,$GP651+39),"")</f>
      </c>
      <c r="FA651">
        <f>IF($GQ651&gt;=40,INDEX($DK:$DK,$GP651+40),"")</f>
      </c>
      <c r="FB651">
        <f>IF($GQ651&gt;=1,INDEX($DL:$DL,$GP651+1),"")</f>
      </c>
      <c r="FC651">
        <f>IF($GQ651&gt;=2,INDEX($DL:$DL,$GP651+2),"")</f>
      </c>
      <c r="FD651">
        <f>IF($GQ651&gt;=3,INDEX($DL:$DL,$GP651+3),"")</f>
      </c>
      <c r="FE651">
        <f>IF($GQ651&gt;=4,INDEX($DL:$DL,$GP651+4),"")</f>
      </c>
      <c r="FF651">
        <f>IF($GQ651&gt;=5,INDEX($DL:$DL,$GP651+5),"")</f>
      </c>
      <c r="FG651">
        <f>IF($GQ651&gt;=6,INDEX($DL:$DL,$GP651+6),"")</f>
      </c>
      <c r="FH651">
        <f>IF($GQ651&gt;=7,INDEX($DL:$DL,$GP651+7),"")</f>
      </c>
      <c r="FI651">
        <f>IF($GQ651&gt;=8,INDEX($DL:$DL,$GP651+8),"")</f>
      </c>
      <c r="FJ651">
        <f>IF($GQ651&gt;=9,INDEX($DL:$DL,$GP651+9),"")</f>
      </c>
      <c r="FK651">
        <f>IF($GQ651&gt;=10,INDEX($DL:$DL,$GP651+10),"")</f>
      </c>
      <c r="FL651">
        <f>IF($GQ651&gt;=11,INDEX($DL:$DL,$GP651+11),"")</f>
      </c>
      <c r="FM651">
        <f>IF($GQ651&gt;=12,INDEX($DL:$DL,$GP651+12),"")</f>
      </c>
      <c r="FN651">
        <f>IF($GQ651&gt;=13,INDEX($DL:$DL,$GP651+13),"")</f>
      </c>
      <c r="FO651">
        <f>IF($GQ651&gt;=14,INDEX($DL:$DL,$GP651+14),"")</f>
      </c>
      <c r="FP651">
        <f>IF($GQ651&gt;=15,INDEX($DL:$DL,$GP651+15),"")</f>
      </c>
      <c r="FQ651">
        <f>IF($GQ651&gt;=16,INDEX($DL:$DL,$GP651+16),"")</f>
      </c>
      <c r="FR651">
        <f>IF($GQ651&gt;=17,INDEX($DL:$DL,$GP651+17),"")</f>
      </c>
      <c r="FS651">
        <f>IF($GQ651&gt;=18,INDEX($DL:$DL,$GP651+18),"")</f>
      </c>
      <c r="FT651">
        <f>IF($GQ651&gt;=19,INDEX($DL:$DL,$GP651+19),"")</f>
      </c>
      <c r="FU651">
        <f>IF($GQ651&gt;=20,INDEX($DL:$DL,$GP651+20),"")</f>
      </c>
      <c r="FV651">
        <f>IF($GQ651&gt;=21,INDEX($DL:$DL,$GP651+21),"")</f>
      </c>
      <c r="FW651">
        <f>IF($GQ651&gt;=22,INDEX($DL:$DL,$GP651+22),"")</f>
      </c>
      <c r="FX651">
        <f>IF($GQ651&gt;=23,INDEX($DL:$DL,$GP651+23),"")</f>
      </c>
      <c r="FY651">
        <f>IF($GQ651&gt;=24,INDEX($DL:$DL,$GP651+24),"")</f>
      </c>
      <c r="FZ651">
        <f>IF($GQ651&gt;=25,INDEX($DL:$DL,$GP651+25),"")</f>
      </c>
      <c r="GA651">
        <f>IF($GQ651&gt;=26,INDEX($DL:$DL,$GP651+26),"")</f>
      </c>
      <c r="GB651">
        <f>IF($GQ651&gt;=27,INDEX($DL:$DL,$GP651+27),"")</f>
      </c>
      <c r="GC651">
        <f>IF($GQ651&gt;=28,INDEX($DL:$DL,$GP651+28),"")</f>
      </c>
      <c r="GD651">
        <f>IF($GQ651&gt;=29,INDEX($DL:$DL,$GP651+29),"")</f>
      </c>
      <c r="GE651">
        <f>IF($GQ651&gt;=30,INDEX($DL:$DL,$GP651+30),"")</f>
      </c>
      <c r="GF651">
        <f>IF($GQ651&gt;=31,INDEX($DL:$DL,$GP651+31),"")</f>
      </c>
      <c r="GG651">
        <f>IF($GQ651&gt;=32,INDEX($DL:$DL,$GP651+32),"")</f>
      </c>
      <c r="GH651">
        <f>IF($GQ651&gt;=33,INDEX($DL:$DL,$GP651+33),"")</f>
      </c>
      <c r="GI651">
        <f>IF($GQ651&gt;=34,INDEX($DL:$DL,$GP651+34),"")</f>
      </c>
      <c r="GJ651">
        <f>IF($GQ651&gt;=35,INDEX($DL:$DL,$GP651+35),"")</f>
      </c>
      <c r="GK651">
        <f>IF($GQ651&gt;=36,INDEX($DL:$DL,$GP651+36),"")</f>
      </c>
      <c r="GL651">
        <f>IF($GQ651&gt;=37,INDEX($DL:$DL,$GP651+37),"")</f>
      </c>
      <c r="GM651">
        <f>IF($GQ651&gt;=38,INDEX($DL:$DL,$GP651+38),"")</f>
      </c>
      <c r="GN651">
        <f>IF($GQ651&gt;=39,INDEX($DL:$DL,$GP651+39),"")</f>
      </c>
      <c r="GO651">
        <f>IF($GQ651&gt;=40,INDEX($DL:$DL,$GP651+40),"")</f>
      </c>
      <c r="GP651">
        <f>IFERROR(MATCH($DJ651,$DK$2:$DK$148,0)+1,0)</f>
      </c>
      <c r="GQ651">
        <f>IFERROR(INDEX($DM$2:$DM$148,MATCH($DJ651,$DK$2:$DK$148,0)),0)</f>
      </c>
      <c r="GR651">
        <f>IFERROR(MATCH($L651,$DN$651:$FA$651,0),0)</f>
      </c>
      <c r="GS651">
        <f>IF($GR651&gt;0,INDEX($FB$651:$GO$651,$GR651),"")</f>
      </c>
      <c r="GV651">
        <f>IF($JE651&gt;=1,INDEX($GT:$GT,$JD651+1),"")</f>
      </c>
      <c r="GW651">
        <f>IF($JE651&gt;=2,INDEX($GT:$GT,$JD651+2),"")</f>
      </c>
      <c r="GX651">
        <f>IF($JE651&gt;=3,INDEX($GT:$GT,$JD651+3),"")</f>
      </c>
      <c r="GY651">
        <f>IF($JE651&gt;=4,INDEX($GT:$GT,$JD651+4),"")</f>
      </c>
      <c r="GZ651">
        <f>IF($JE651&gt;=5,INDEX($GT:$GT,$JD651+5),"")</f>
      </c>
      <c r="HA651">
        <f>IF($JE651&gt;=6,INDEX($GT:$GT,$JD651+6),"")</f>
      </c>
      <c r="HB651">
        <f>IF($JE651&gt;=7,INDEX($GT:$GT,$JD651+7),"")</f>
      </c>
      <c r="HC651">
        <f>IF($JE651&gt;=8,INDEX($GT:$GT,$JD651+8),"")</f>
      </c>
      <c r="HD651">
        <f>IF($JE651&gt;=9,INDEX($GT:$GT,$JD651+9),"")</f>
      </c>
      <c r="HE651">
        <f>IF($JE651&gt;=10,INDEX($GT:$GT,$JD651+10),"")</f>
      </c>
      <c r="HF651">
        <f>IF($JE651&gt;=11,INDEX($GT:$GT,$JD651+11),"")</f>
      </c>
      <c r="HG651">
        <f>IF($JE651&gt;=12,INDEX($GT:$GT,$JD651+12),"")</f>
      </c>
      <c r="HH651">
        <f>IF($JE651&gt;=13,INDEX($GT:$GT,$JD651+13),"")</f>
      </c>
      <c r="HI651">
        <f>IF($JE651&gt;=14,INDEX($GT:$GT,$JD651+14),"")</f>
      </c>
      <c r="HJ651">
        <f>IF($JE651&gt;=15,INDEX($GT:$GT,$JD651+15),"")</f>
      </c>
      <c r="HK651">
        <f>IF($JE651&gt;=16,INDEX($GT:$GT,$JD651+16),"")</f>
      </c>
      <c r="HL651">
        <f>IF($JE651&gt;=17,INDEX($GT:$GT,$JD651+17),"")</f>
      </c>
      <c r="HM651">
        <f>IF($JE651&gt;=18,INDEX($GT:$GT,$JD651+18),"")</f>
      </c>
      <c r="HN651">
        <f>IF($JE651&gt;=19,INDEX($GT:$GT,$JD651+19),"")</f>
      </c>
      <c r="HO651">
        <f>IF($JE651&gt;=20,INDEX($GT:$GT,$JD651+20),"")</f>
      </c>
      <c r="HP651">
        <f>IF($JE651&gt;=21,INDEX($GT:$GT,$JD651+21),"")</f>
      </c>
      <c r="HQ651">
        <f>IF($JE651&gt;=22,INDEX($GT:$GT,$JD651+22),"")</f>
      </c>
      <c r="HR651">
        <f>IF($JE651&gt;=23,INDEX($GT:$GT,$JD651+23),"")</f>
      </c>
      <c r="HS651">
        <f>IF($JE651&gt;=24,INDEX($GT:$GT,$JD651+24),"")</f>
      </c>
      <c r="HT651">
        <f>IF($JE651&gt;=25,INDEX($GT:$GT,$JD651+25),"")</f>
      </c>
      <c r="HU651">
        <f>IF($JE651&gt;=26,INDEX($GT:$GT,$JD651+26),"")</f>
      </c>
      <c r="HV651">
        <f>IF($JE651&gt;=27,INDEX($GT:$GT,$JD651+27),"")</f>
      </c>
      <c r="HW651">
        <f>IF($JE651&gt;=28,INDEX($GT:$GT,$JD651+28),"")</f>
      </c>
      <c r="HX651">
        <f>IF($JE651&gt;=29,INDEX($GT:$GT,$JD651+29),"")</f>
      </c>
      <c r="HY651">
        <f>IF($JE651&gt;=30,INDEX($GT:$GT,$JD651+30),"")</f>
      </c>
      <c r="HZ651">
        <f>IF($JE651&gt;=31,INDEX($GT:$GT,$JD651+31),"")</f>
      </c>
      <c r="IA651">
        <f>IF($JE651&gt;=32,INDEX($GT:$GT,$JD651+32),"")</f>
      </c>
      <c r="IB651">
        <f>IF($JE651&gt;=33,INDEX($GT:$GT,$JD651+33),"")</f>
      </c>
      <c r="IC651">
        <f>IF($JE651&gt;=34,INDEX($GT:$GT,$JD651+34),"")</f>
      </c>
      <c r="ID651">
        <f>IF($JE651&gt;=35,INDEX($GT:$GT,$JD651+35),"")</f>
      </c>
      <c r="IE651">
        <f>IF($JE651&gt;=36,INDEX($GT:$GT,$JD651+36),"")</f>
      </c>
      <c r="IF651">
        <f>IF($JE651&gt;=37,INDEX($GT:$GT,$JD651+37),"")</f>
      </c>
      <c r="IG651">
        <f>IF($JE651&gt;=38,INDEX($GT:$GT,$JD651+38),"")</f>
      </c>
      <c r="IH651">
        <f>IF($JE651&gt;=39,INDEX($GT:$GT,$JD651+39),"")</f>
      </c>
      <c r="II651">
        <f>IF($JE651&gt;=40,INDEX($GT:$GT,$JD651+40),"")</f>
      </c>
      <c r="IJ651">
        <f>IF($JE651&gt;=41,INDEX($GT:$GT,$JD651+41),"")</f>
      </c>
      <c r="IK651">
        <f>IF($JE651&gt;=42,INDEX($GT:$GT,$JD651+42),"")</f>
      </c>
      <c r="IL651">
        <f>IF($JE651&gt;=43,INDEX($GT:$GT,$JD651+43),"")</f>
      </c>
      <c r="IM651">
        <f>IF($JE651&gt;=44,INDEX($GT:$GT,$JD651+44),"")</f>
      </c>
      <c r="IN651">
        <f>IF($JE651&gt;=45,INDEX($GT:$GT,$JD651+45),"")</f>
      </c>
      <c r="IO651">
        <f>IF($JE651&gt;=46,INDEX($GT:$GT,$JD651+46),"")</f>
      </c>
      <c r="IP651">
        <f>IF($JE651&gt;=47,INDEX($GT:$GT,$JD651+47),"")</f>
      </c>
      <c r="IQ651">
        <f>IF($JE651&gt;=48,INDEX($GT:$GT,$JD651+48),"")</f>
      </c>
      <c r="IR651">
        <f>IF($JE651&gt;=49,INDEX($GT:$GT,$JD651+49),"")</f>
      </c>
      <c r="IS651">
        <f>IF($JE651&gt;=50,INDEX($GT:$GT,$JD651+50),"")</f>
      </c>
      <c r="IT651">
        <f>IF($JE651&gt;=51,INDEX($GT:$GT,$JD651+51),"")</f>
      </c>
      <c r="IU651">
        <f>IF($JE651&gt;=52,INDEX($GT:$GT,$JD651+52),"")</f>
      </c>
      <c r="IV651">
        <f>IF($JE651&gt;=53,INDEX($GT:$GT,$JD651+53),"")</f>
      </c>
      <c r="IW651">
        <f>IF($JE651&gt;=54,INDEX($GT:$GT,$JD651+54),"")</f>
      </c>
      <c r="IX651">
        <f>IF($JE651&gt;=55,INDEX($GT:$GT,$JD651+55),"")</f>
      </c>
      <c r="IY651">
        <f>IF($JE651&gt;=56,INDEX($GT:$GT,$JD651+56),"")</f>
      </c>
      <c r="IZ651">
        <f>IF($JE651&gt;=57,INDEX($GT:$GT,$JD651+57),"")</f>
      </c>
      <c r="JA651">
        <f>IF($JE651&gt;=58,INDEX($GT:$GT,$JD651+58),"")</f>
      </c>
      <c r="JB651">
        <f>IF($JE651&gt;=59,INDEX($GT:$GT,$JD651+59),"")</f>
      </c>
      <c r="JC651">
        <f>IF($JE651&gt;=60,INDEX($GT:$GT,$JD651+60),"")</f>
      </c>
      <c r="JD651">
        <f>IFERROR(MATCH($GS651,$GT$2:$GT$322,0)+1,0)</f>
      </c>
      <c r="JE651">
        <f>IFERROR(INDEX($GU$2:$GU$322,MATCH($GS651,$GT$2:$GT$322,0)),0)</f>
      </c>
      <c r="JF651" t="s">
        <v>28</v>
      </c>
      <c r="JG651" t="s">
        <v>28</v>
      </c>
    </row>
    <row r="652" spans="1:267" x14ac:dyDescent="0.25">
      <c r="J652" s="1"/>
      <c r="K652" s="1"/>
      <c r="L652" s="1"/>
      <c r="M652" s="1"/>
      <c r="N652" s="1">
        <f>IFERROR(IF(FIND(" - ",$J652)&gt;0,MID($J652,FIND(" - ",$J652)+3,LEN($J652)),""),"")</f>
      </c>
      <c r="P652" s="1"/>
      <c r="S652" t="s">
        <v>28</v>
      </c>
      <c r="U652">
        <f>IF(OR($S652="",$T652=""),"",IFERROR($S652/$T652,0))</f>
      </c>
      <c r="V652">
        <f>IF($S652="","",
IF($K652="","",
IF(ISNUMBER(SEARCH("exempt",LOWER($K652))),0,
$S652*(VALUE(SUBSTITUTE($K652,"%",""))/100))))</f>
      </c>
      <c r="AB652">
        <f>IF($S652="","",
SUM($S652,$V652,$Z652,$W652,$Y652)-
IF($AA652="",0,VALUE($AA652)))</f>
      </c>
      <c r="AJ652" t="s">
        <v>1374</v>
      </c>
      <c r="AR652">
        <f>IFERROR(LEFT($J652,FIND(" - ",$J652)-1),$J652)</f>
      </c>
      <c r="AU652">
        <f>IF($CJ652&gt;=1,INDEX($AS:$AS,$CI652+1),"")</f>
      </c>
      <c r="AV652">
        <f>IF($CJ652&gt;=2,INDEX($AS:$AS,$CI652+2),"")</f>
      </c>
      <c r="AW652">
        <f>IF($CJ652&gt;=3,INDEX($AS:$AS,$CI652+3),"")</f>
      </c>
      <c r="AX652">
        <f>IF($CJ652&gt;=4,INDEX($AS:$AS,$CI652+4),"")</f>
      </c>
      <c r="AY652">
        <f>IF($CJ652&gt;=5,INDEX($AS:$AS,$CI652+5),"")</f>
      </c>
      <c r="AZ652">
        <f>IF($CJ652&gt;=6,INDEX($AS:$AS,$CI652+6),"")</f>
      </c>
      <c r="BA652">
        <f>IF($CJ652&gt;=7,INDEX($AS:$AS,$CI652+7),"")</f>
      </c>
      <c r="BB652">
        <f>IF($CJ652&gt;=8,INDEX($AS:$AS,$CI652+8),"")</f>
      </c>
      <c r="BC652">
        <f>IF($CJ652&gt;=9,INDEX($AS:$AS,$CI652+9),"")</f>
      </c>
      <c r="BD652">
        <f>IF($CJ652&gt;=10,INDEX($AS:$AS,$CI652+10),"")</f>
      </c>
      <c r="BE652">
        <f>IF($CJ652&gt;=11,INDEX($AS:$AS,$CI652+11),"")</f>
      </c>
      <c r="BF652">
        <f>IF($CJ652&gt;=12,INDEX($AS:$AS,$CI652+12),"")</f>
      </c>
      <c r="BG652">
        <f>IF($CJ652&gt;=13,INDEX($AS:$AS,$CI652+13),"")</f>
      </c>
      <c r="BH652">
        <f>IF($CJ652&gt;=14,INDEX($AS:$AS,$CI652+14),"")</f>
      </c>
      <c r="BI652">
        <f>IF($CJ652&gt;=15,INDEX($AS:$AS,$CI652+15),"")</f>
      </c>
      <c r="BJ652">
        <f>IF($CJ652&gt;=16,INDEX($AS:$AS,$CI652+16),"")</f>
      </c>
      <c r="BK652">
        <f>IF($CJ652&gt;=17,INDEX($AS:$AS,$CI652+17),"")</f>
      </c>
      <c r="BL652">
        <f>IF($CJ652&gt;=18,INDEX($AS:$AS,$CI652+18),"")</f>
      </c>
      <c r="BM652">
        <f>IF($CJ652&gt;=19,INDEX($AS:$AS,$CI652+19),"")</f>
      </c>
      <c r="BN652">
        <f>IF($CJ652&gt;=20,INDEX($AS:$AS,$CI652+20),"")</f>
      </c>
      <c r="BO652">
        <f>IF($CJ652&gt;=21,INDEX($AS:$AS,$CI652+21),"")</f>
      </c>
      <c r="BP652">
        <f>IF($CJ652&gt;=22,INDEX($AS:$AS,$CI652+22),"")</f>
      </c>
      <c r="BQ652">
        <f>IF($CJ652&gt;=23,INDEX($AS:$AS,$CI652+23),"")</f>
      </c>
      <c r="BR652">
        <f>IF($CJ652&gt;=24,INDEX($AS:$AS,$CI652+24),"")</f>
      </c>
      <c r="BS652">
        <f>IF($CJ652&gt;=25,INDEX($AS:$AS,$CI652+25),"")</f>
      </c>
      <c r="BT652">
        <f>IF($CJ652&gt;=26,INDEX($AS:$AS,$CI652+26),"")</f>
      </c>
      <c r="BU652">
        <f>IF($CJ652&gt;=27,INDEX($AS:$AS,$CI652+27),"")</f>
      </c>
      <c r="BV652">
        <f>IF($CJ652&gt;=28,INDEX($AS:$AS,$CI652+28),"")</f>
      </c>
      <c r="BW652">
        <f>IF($CJ652&gt;=29,INDEX($AS:$AS,$CI652+29),"")</f>
      </c>
      <c r="BX652">
        <f>IF($CJ652&gt;=30,INDEX($AS:$AS,$CI652+30),"")</f>
      </c>
      <c r="BY652">
        <f>IF($CJ652&gt;=31,INDEX($AS:$AS,$CI652+31),"")</f>
      </c>
      <c r="BZ652">
        <f>IF($CJ652&gt;=32,INDEX($AS:$AS,$CI652+32),"")</f>
      </c>
      <c r="CA652">
        <f>IF($CJ652&gt;=33,INDEX($AS:$AS,$CI652+33),"")</f>
      </c>
      <c r="CB652">
        <f>IF($CJ652&gt;=34,INDEX($AS:$AS,$CI652+34),"")</f>
      </c>
      <c r="CC652">
        <f>IF($CJ652&gt;=35,INDEX($AS:$AS,$CI652+35),"")</f>
      </c>
      <c r="CD652">
        <f>IF($CJ652&gt;=36,INDEX($AS:$AS,$CI652+36),"")</f>
      </c>
      <c r="CE652">
        <f>IF($CJ652&gt;=37,INDEX($AS:$AS,$CI652+37),"")</f>
      </c>
      <c r="CF652">
        <f>IF($CJ652&gt;=38,INDEX($AS:$AS,$CI652+38),"")</f>
      </c>
      <c r="CG652">
        <f>IF($CJ652&gt;=39,INDEX($AS:$AS,$CI652+39),"")</f>
      </c>
      <c r="CH652">
        <f>IF($CJ652&gt;=40,INDEX($AS:$AS,$CI652+40),"")</f>
      </c>
      <c r="CI652">
        <f>IFERROR(MATCH($AR652,$AS$2:$AS$133,0)+1,0)</f>
      </c>
      <c r="CJ652">
        <f>IFERROR(INDEX($AT$2:$AT$133,MATCH($AR652,$AS$2:$AS$133,0)),0)</f>
      </c>
      <c r="CK652">
        <f>IFERROR(LEFT($O652,FIND(" - ",$O652)-1),$O652)</f>
      </c>
      <c r="CL652" t="s">
        <v>1375</v>
      </c>
      <c r="CM652">
        <v>1</v>
      </c>
      <c r="CN652">
        <f>IF($DI652&gt;=1,INDEX($CL:$CL,$DH652+1),"")</f>
      </c>
      <c r="CO652">
        <f>IF($DI652&gt;=2,INDEX($CL:$CL,$DH652+2),"")</f>
      </c>
      <c r="CP652">
        <f>IF($DI652&gt;=3,INDEX($CL:$CL,$DH652+3),"")</f>
      </c>
      <c r="CQ652">
        <f>IF($DI652&gt;=4,INDEX($CL:$CL,$DH652+4),"")</f>
      </c>
      <c r="CR652">
        <f>IF($DI652&gt;=5,INDEX($CL:$CL,$DH652+5),"")</f>
      </c>
      <c r="CS652">
        <f>IF($DI652&gt;=6,INDEX($CL:$CL,$DH652+6),"")</f>
      </c>
      <c r="CT652">
        <f>IF($DI652&gt;=7,INDEX($CL:$CL,$DH652+7),"")</f>
      </c>
      <c r="CU652">
        <f>IF($DI652&gt;=8,INDEX($CL:$CL,$DH652+8),"")</f>
      </c>
      <c r="CV652">
        <f>IF($DI652&gt;=9,INDEX($CL:$CL,$DH652+9),"")</f>
      </c>
      <c r="CW652">
        <f>IF($DI652&gt;=10,INDEX($CL:$CL,$DH652+10),"")</f>
      </c>
      <c r="CX652">
        <f>IF($DI652&gt;=11,INDEX($CL:$CL,$DH652+11),"")</f>
      </c>
      <c r="CY652">
        <f>IF($DI652&gt;=12,INDEX($CL:$CL,$DH652+12),"")</f>
      </c>
      <c r="CZ652">
        <f>IF($DI652&gt;=13,INDEX($CL:$CL,$DH652+13),"")</f>
      </c>
      <c r="DA652">
        <f>IF($DI652&gt;=14,INDEX($CL:$CL,$DH652+14),"")</f>
      </c>
      <c r="DB652">
        <f>IF($DI652&gt;=15,INDEX($CL:$CL,$DH652+15),"")</f>
      </c>
      <c r="DC652">
        <f>IF($DI652&gt;=16,INDEX($CL:$CL,$DH652+16),"")</f>
      </c>
      <c r="DD652">
        <f>IF($DI652&gt;=17,INDEX($CL:$CL,$DH652+17),"")</f>
      </c>
      <c r="DE652">
        <f>IF($DI652&gt;=18,INDEX($CL:$CL,$DH652+18),"")</f>
      </c>
      <c r="DF652">
        <f>IF($DI652&gt;=19,INDEX($CL:$CL,$DH652+19),"")</f>
      </c>
      <c r="DG652">
        <f>IF($DI652&gt;=20,INDEX($CL:$CL,$DH652+20),"")</f>
      </c>
      <c r="DH652">
        <f>IFERROR(MATCH($CK652,$CL$2:$CL$1558,0)+1,0)</f>
      </c>
      <c r="DI652">
        <f>IFERROR(INDEX($CM$2:$CM$1558,MATCH($CK652,$CL$2:$CL$1558,0)),0)</f>
      </c>
      <c r="DJ652">
        <f>IFERROR(INDEX($AQ:$AQ,MATCH($K652,$AP:$AP,0))&amp;"","")</f>
      </c>
      <c r="DN652">
        <f>IF($GQ652&gt;=1,INDEX($DK:$DK,$GP652+1),"")</f>
      </c>
      <c r="DO652">
        <f>IF($GQ652&gt;=2,INDEX($DK:$DK,$GP652+2),"")</f>
      </c>
      <c r="DP652">
        <f>IF($GQ652&gt;=3,INDEX($DK:$DK,$GP652+3),"")</f>
      </c>
      <c r="DQ652">
        <f>IF($GQ652&gt;=4,INDEX($DK:$DK,$GP652+4),"")</f>
      </c>
      <c r="DR652">
        <f>IF($GQ652&gt;=5,INDEX($DK:$DK,$GP652+5),"")</f>
      </c>
      <c r="DS652">
        <f>IF($GQ652&gt;=6,INDEX($DK:$DK,$GP652+6),"")</f>
      </c>
      <c r="DT652">
        <f>IF($GQ652&gt;=7,INDEX($DK:$DK,$GP652+7),"")</f>
      </c>
      <c r="DU652">
        <f>IF($GQ652&gt;=8,INDEX($DK:$DK,$GP652+8),"")</f>
      </c>
      <c r="DV652">
        <f>IF($GQ652&gt;=9,INDEX($DK:$DK,$GP652+9),"")</f>
      </c>
      <c r="DW652">
        <f>IF($GQ652&gt;=10,INDEX($DK:$DK,$GP652+10),"")</f>
      </c>
      <c r="DX652">
        <f>IF($GQ652&gt;=11,INDEX($DK:$DK,$GP652+11),"")</f>
      </c>
      <c r="DY652">
        <f>IF($GQ652&gt;=12,INDEX($DK:$DK,$GP652+12),"")</f>
      </c>
      <c r="DZ652">
        <f>IF($GQ652&gt;=13,INDEX($DK:$DK,$GP652+13),"")</f>
      </c>
      <c r="EA652">
        <f>IF($GQ652&gt;=14,INDEX($DK:$DK,$GP652+14),"")</f>
      </c>
      <c r="EB652">
        <f>IF($GQ652&gt;=15,INDEX($DK:$DK,$GP652+15),"")</f>
      </c>
      <c r="EC652">
        <f>IF($GQ652&gt;=16,INDEX($DK:$DK,$GP652+16),"")</f>
      </c>
      <c r="ED652">
        <f>IF($GQ652&gt;=17,INDEX($DK:$DK,$GP652+17),"")</f>
      </c>
      <c r="EE652">
        <f>IF($GQ652&gt;=18,INDEX($DK:$DK,$GP652+18),"")</f>
      </c>
      <c r="EF652">
        <f>IF($GQ652&gt;=19,INDEX($DK:$DK,$GP652+19),"")</f>
      </c>
      <c r="EG652">
        <f>IF($GQ652&gt;=20,INDEX($DK:$DK,$GP652+20),"")</f>
      </c>
      <c r="EH652">
        <f>IF($GQ652&gt;=21,INDEX($DK:$DK,$GP652+21),"")</f>
      </c>
      <c r="EI652">
        <f>IF($GQ652&gt;=22,INDEX($DK:$DK,$GP652+22),"")</f>
      </c>
      <c r="EJ652">
        <f>IF($GQ652&gt;=23,INDEX($DK:$DK,$GP652+23),"")</f>
      </c>
      <c r="EK652">
        <f>IF($GQ652&gt;=24,INDEX($DK:$DK,$GP652+24),"")</f>
      </c>
      <c r="EL652">
        <f>IF($GQ652&gt;=25,INDEX($DK:$DK,$GP652+25),"")</f>
      </c>
      <c r="EM652">
        <f>IF($GQ652&gt;=26,INDEX($DK:$DK,$GP652+26),"")</f>
      </c>
      <c r="EN652">
        <f>IF($GQ652&gt;=27,INDEX($DK:$DK,$GP652+27),"")</f>
      </c>
      <c r="EO652">
        <f>IF($GQ652&gt;=28,INDEX($DK:$DK,$GP652+28),"")</f>
      </c>
      <c r="EP652">
        <f>IF($GQ652&gt;=29,INDEX($DK:$DK,$GP652+29),"")</f>
      </c>
      <c r="EQ652">
        <f>IF($GQ652&gt;=30,INDEX($DK:$DK,$GP652+30),"")</f>
      </c>
      <c r="ER652">
        <f>IF($GQ652&gt;=31,INDEX($DK:$DK,$GP652+31),"")</f>
      </c>
      <c r="ES652">
        <f>IF($GQ652&gt;=32,INDEX($DK:$DK,$GP652+32),"")</f>
      </c>
      <c r="ET652">
        <f>IF($GQ652&gt;=33,INDEX($DK:$DK,$GP652+33),"")</f>
      </c>
      <c r="EU652">
        <f>IF($GQ652&gt;=34,INDEX($DK:$DK,$GP652+34),"")</f>
      </c>
      <c r="EV652">
        <f>IF($GQ652&gt;=35,INDEX($DK:$DK,$GP652+35),"")</f>
      </c>
      <c r="EW652">
        <f>IF($GQ652&gt;=36,INDEX($DK:$DK,$GP652+36),"")</f>
      </c>
      <c r="EX652">
        <f>IF($GQ652&gt;=37,INDEX($DK:$DK,$GP652+37),"")</f>
      </c>
      <c r="EY652">
        <f>IF($GQ652&gt;=38,INDEX($DK:$DK,$GP652+38),"")</f>
      </c>
      <c r="EZ652">
        <f>IF($GQ652&gt;=39,INDEX($DK:$DK,$GP652+39),"")</f>
      </c>
      <c r="FA652">
        <f>IF($GQ652&gt;=40,INDEX($DK:$DK,$GP652+40),"")</f>
      </c>
      <c r="FB652">
        <f>IF($GQ652&gt;=1,INDEX($DL:$DL,$GP652+1),"")</f>
      </c>
      <c r="FC652">
        <f>IF($GQ652&gt;=2,INDEX($DL:$DL,$GP652+2),"")</f>
      </c>
      <c r="FD652">
        <f>IF($GQ652&gt;=3,INDEX($DL:$DL,$GP652+3),"")</f>
      </c>
      <c r="FE652">
        <f>IF($GQ652&gt;=4,INDEX($DL:$DL,$GP652+4),"")</f>
      </c>
      <c r="FF652">
        <f>IF($GQ652&gt;=5,INDEX($DL:$DL,$GP652+5),"")</f>
      </c>
      <c r="FG652">
        <f>IF($GQ652&gt;=6,INDEX($DL:$DL,$GP652+6),"")</f>
      </c>
      <c r="FH652">
        <f>IF($GQ652&gt;=7,INDEX($DL:$DL,$GP652+7),"")</f>
      </c>
      <c r="FI652">
        <f>IF($GQ652&gt;=8,INDEX($DL:$DL,$GP652+8),"")</f>
      </c>
      <c r="FJ652">
        <f>IF($GQ652&gt;=9,INDEX($DL:$DL,$GP652+9),"")</f>
      </c>
      <c r="FK652">
        <f>IF($GQ652&gt;=10,INDEX($DL:$DL,$GP652+10),"")</f>
      </c>
      <c r="FL652">
        <f>IF($GQ652&gt;=11,INDEX($DL:$DL,$GP652+11),"")</f>
      </c>
      <c r="FM652">
        <f>IF($GQ652&gt;=12,INDEX($DL:$DL,$GP652+12),"")</f>
      </c>
      <c r="FN652">
        <f>IF($GQ652&gt;=13,INDEX($DL:$DL,$GP652+13),"")</f>
      </c>
      <c r="FO652">
        <f>IF($GQ652&gt;=14,INDEX($DL:$DL,$GP652+14),"")</f>
      </c>
      <c r="FP652">
        <f>IF($GQ652&gt;=15,INDEX($DL:$DL,$GP652+15),"")</f>
      </c>
      <c r="FQ652">
        <f>IF($GQ652&gt;=16,INDEX($DL:$DL,$GP652+16),"")</f>
      </c>
      <c r="FR652">
        <f>IF($GQ652&gt;=17,INDEX($DL:$DL,$GP652+17),"")</f>
      </c>
      <c r="FS652">
        <f>IF($GQ652&gt;=18,INDEX($DL:$DL,$GP652+18),"")</f>
      </c>
      <c r="FT652">
        <f>IF($GQ652&gt;=19,INDEX($DL:$DL,$GP652+19),"")</f>
      </c>
      <c r="FU652">
        <f>IF($GQ652&gt;=20,INDEX($DL:$DL,$GP652+20),"")</f>
      </c>
      <c r="FV652">
        <f>IF($GQ652&gt;=21,INDEX($DL:$DL,$GP652+21),"")</f>
      </c>
      <c r="FW652">
        <f>IF($GQ652&gt;=22,INDEX($DL:$DL,$GP652+22),"")</f>
      </c>
      <c r="FX652">
        <f>IF($GQ652&gt;=23,INDEX($DL:$DL,$GP652+23),"")</f>
      </c>
      <c r="FY652">
        <f>IF($GQ652&gt;=24,INDEX($DL:$DL,$GP652+24),"")</f>
      </c>
      <c r="FZ652">
        <f>IF($GQ652&gt;=25,INDEX($DL:$DL,$GP652+25),"")</f>
      </c>
      <c r="GA652">
        <f>IF($GQ652&gt;=26,INDEX($DL:$DL,$GP652+26),"")</f>
      </c>
      <c r="GB652">
        <f>IF($GQ652&gt;=27,INDEX($DL:$DL,$GP652+27),"")</f>
      </c>
      <c r="GC652">
        <f>IF($GQ652&gt;=28,INDEX($DL:$DL,$GP652+28),"")</f>
      </c>
      <c r="GD652">
        <f>IF($GQ652&gt;=29,INDEX($DL:$DL,$GP652+29),"")</f>
      </c>
      <c r="GE652">
        <f>IF($GQ652&gt;=30,INDEX($DL:$DL,$GP652+30),"")</f>
      </c>
      <c r="GF652">
        <f>IF($GQ652&gt;=31,INDEX($DL:$DL,$GP652+31),"")</f>
      </c>
      <c r="GG652">
        <f>IF($GQ652&gt;=32,INDEX($DL:$DL,$GP652+32),"")</f>
      </c>
      <c r="GH652">
        <f>IF($GQ652&gt;=33,INDEX($DL:$DL,$GP652+33),"")</f>
      </c>
      <c r="GI652">
        <f>IF($GQ652&gt;=34,INDEX($DL:$DL,$GP652+34),"")</f>
      </c>
      <c r="GJ652">
        <f>IF($GQ652&gt;=35,INDEX($DL:$DL,$GP652+35),"")</f>
      </c>
      <c r="GK652">
        <f>IF($GQ652&gt;=36,INDEX($DL:$DL,$GP652+36),"")</f>
      </c>
      <c r="GL652">
        <f>IF($GQ652&gt;=37,INDEX($DL:$DL,$GP652+37),"")</f>
      </c>
      <c r="GM652">
        <f>IF($GQ652&gt;=38,INDEX($DL:$DL,$GP652+38),"")</f>
      </c>
      <c r="GN652">
        <f>IF($GQ652&gt;=39,INDEX($DL:$DL,$GP652+39),"")</f>
      </c>
      <c r="GO652">
        <f>IF($GQ652&gt;=40,INDEX($DL:$DL,$GP652+40),"")</f>
      </c>
      <c r="GP652">
        <f>IFERROR(MATCH($DJ652,$DK$2:$DK$148,0)+1,0)</f>
      </c>
      <c r="GQ652">
        <f>IFERROR(INDEX($DM$2:$DM$148,MATCH($DJ652,$DK$2:$DK$148,0)),0)</f>
      </c>
      <c r="GR652">
        <f>IFERROR(MATCH($L652,$DN$652:$FA$652,0),0)</f>
      </c>
      <c r="GS652">
        <f>IF($GR652&gt;0,INDEX($FB$652:$GO$652,$GR652),"")</f>
      </c>
      <c r="GV652">
        <f>IF($JE652&gt;=1,INDEX($GT:$GT,$JD652+1),"")</f>
      </c>
      <c r="GW652">
        <f>IF($JE652&gt;=2,INDEX($GT:$GT,$JD652+2),"")</f>
      </c>
      <c r="GX652">
        <f>IF($JE652&gt;=3,INDEX($GT:$GT,$JD652+3),"")</f>
      </c>
      <c r="GY652">
        <f>IF($JE652&gt;=4,INDEX($GT:$GT,$JD652+4),"")</f>
      </c>
      <c r="GZ652">
        <f>IF($JE652&gt;=5,INDEX($GT:$GT,$JD652+5),"")</f>
      </c>
      <c r="HA652">
        <f>IF($JE652&gt;=6,INDEX($GT:$GT,$JD652+6),"")</f>
      </c>
      <c r="HB652">
        <f>IF($JE652&gt;=7,INDEX($GT:$GT,$JD652+7),"")</f>
      </c>
      <c r="HC652">
        <f>IF($JE652&gt;=8,INDEX($GT:$GT,$JD652+8),"")</f>
      </c>
      <c r="HD652">
        <f>IF($JE652&gt;=9,INDEX($GT:$GT,$JD652+9),"")</f>
      </c>
      <c r="HE652">
        <f>IF($JE652&gt;=10,INDEX($GT:$GT,$JD652+10),"")</f>
      </c>
      <c r="HF652">
        <f>IF($JE652&gt;=11,INDEX($GT:$GT,$JD652+11),"")</f>
      </c>
      <c r="HG652">
        <f>IF($JE652&gt;=12,INDEX($GT:$GT,$JD652+12),"")</f>
      </c>
      <c r="HH652">
        <f>IF($JE652&gt;=13,INDEX($GT:$GT,$JD652+13),"")</f>
      </c>
      <c r="HI652">
        <f>IF($JE652&gt;=14,INDEX($GT:$GT,$JD652+14),"")</f>
      </c>
      <c r="HJ652">
        <f>IF($JE652&gt;=15,INDEX($GT:$GT,$JD652+15),"")</f>
      </c>
      <c r="HK652">
        <f>IF($JE652&gt;=16,INDEX($GT:$GT,$JD652+16),"")</f>
      </c>
      <c r="HL652">
        <f>IF($JE652&gt;=17,INDEX($GT:$GT,$JD652+17),"")</f>
      </c>
      <c r="HM652">
        <f>IF($JE652&gt;=18,INDEX($GT:$GT,$JD652+18),"")</f>
      </c>
      <c r="HN652">
        <f>IF($JE652&gt;=19,INDEX($GT:$GT,$JD652+19),"")</f>
      </c>
      <c r="HO652">
        <f>IF($JE652&gt;=20,INDEX($GT:$GT,$JD652+20),"")</f>
      </c>
      <c r="HP652">
        <f>IF($JE652&gt;=21,INDEX($GT:$GT,$JD652+21),"")</f>
      </c>
      <c r="HQ652">
        <f>IF($JE652&gt;=22,INDEX($GT:$GT,$JD652+22),"")</f>
      </c>
      <c r="HR652">
        <f>IF($JE652&gt;=23,INDEX($GT:$GT,$JD652+23),"")</f>
      </c>
      <c r="HS652">
        <f>IF($JE652&gt;=24,INDEX($GT:$GT,$JD652+24),"")</f>
      </c>
      <c r="HT652">
        <f>IF($JE652&gt;=25,INDEX($GT:$GT,$JD652+25),"")</f>
      </c>
      <c r="HU652">
        <f>IF($JE652&gt;=26,INDEX($GT:$GT,$JD652+26),"")</f>
      </c>
      <c r="HV652">
        <f>IF($JE652&gt;=27,INDEX($GT:$GT,$JD652+27),"")</f>
      </c>
      <c r="HW652">
        <f>IF($JE652&gt;=28,INDEX($GT:$GT,$JD652+28),"")</f>
      </c>
      <c r="HX652">
        <f>IF($JE652&gt;=29,INDEX($GT:$GT,$JD652+29),"")</f>
      </c>
      <c r="HY652">
        <f>IF($JE652&gt;=30,INDEX($GT:$GT,$JD652+30),"")</f>
      </c>
      <c r="HZ652">
        <f>IF($JE652&gt;=31,INDEX($GT:$GT,$JD652+31),"")</f>
      </c>
      <c r="IA652">
        <f>IF($JE652&gt;=32,INDEX($GT:$GT,$JD652+32),"")</f>
      </c>
      <c r="IB652">
        <f>IF($JE652&gt;=33,INDEX($GT:$GT,$JD652+33),"")</f>
      </c>
      <c r="IC652">
        <f>IF($JE652&gt;=34,INDEX($GT:$GT,$JD652+34),"")</f>
      </c>
      <c r="ID652">
        <f>IF($JE652&gt;=35,INDEX($GT:$GT,$JD652+35),"")</f>
      </c>
      <c r="IE652">
        <f>IF($JE652&gt;=36,INDEX($GT:$GT,$JD652+36),"")</f>
      </c>
      <c r="IF652">
        <f>IF($JE652&gt;=37,INDEX($GT:$GT,$JD652+37),"")</f>
      </c>
      <c r="IG652">
        <f>IF($JE652&gt;=38,INDEX($GT:$GT,$JD652+38),"")</f>
      </c>
      <c r="IH652">
        <f>IF($JE652&gt;=39,INDEX($GT:$GT,$JD652+39),"")</f>
      </c>
      <c r="II652">
        <f>IF($JE652&gt;=40,INDEX($GT:$GT,$JD652+40),"")</f>
      </c>
      <c r="IJ652">
        <f>IF($JE652&gt;=41,INDEX($GT:$GT,$JD652+41),"")</f>
      </c>
      <c r="IK652">
        <f>IF($JE652&gt;=42,INDEX($GT:$GT,$JD652+42),"")</f>
      </c>
      <c r="IL652">
        <f>IF($JE652&gt;=43,INDEX($GT:$GT,$JD652+43),"")</f>
      </c>
      <c r="IM652">
        <f>IF($JE652&gt;=44,INDEX($GT:$GT,$JD652+44),"")</f>
      </c>
      <c r="IN652">
        <f>IF($JE652&gt;=45,INDEX($GT:$GT,$JD652+45),"")</f>
      </c>
      <c r="IO652">
        <f>IF($JE652&gt;=46,INDEX($GT:$GT,$JD652+46),"")</f>
      </c>
      <c r="IP652">
        <f>IF($JE652&gt;=47,INDEX($GT:$GT,$JD652+47),"")</f>
      </c>
      <c r="IQ652">
        <f>IF($JE652&gt;=48,INDEX($GT:$GT,$JD652+48),"")</f>
      </c>
      <c r="IR652">
        <f>IF($JE652&gt;=49,INDEX($GT:$GT,$JD652+49),"")</f>
      </c>
      <c r="IS652">
        <f>IF($JE652&gt;=50,INDEX($GT:$GT,$JD652+50),"")</f>
      </c>
      <c r="IT652">
        <f>IF($JE652&gt;=51,INDEX($GT:$GT,$JD652+51),"")</f>
      </c>
      <c r="IU652">
        <f>IF($JE652&gt;=52,INDEX($GT:$GT,$JD652+52),"")</f>
      </c>
      <c r="IV652">
        <f>IF($JE652&gt;=53,INDEX($GT:$GT,$JD652+53),"")</f>
      </c>
      <c r="IW652">
        <f>IF($JE652&gt;=54,INDEX($GT:$GT,$JD652+54),"")</f>
      </c>
      <c r="IX652">
        <f>IF($JE652&gt;=55,INDEX($GT:$GT,$JD652+55),"")</f>
      </c>
      <c r="IY652">
        <f>IF($JE652&gt;=56,INDEX($GT:$GT,$JD652+56),"")</f>
      </c>
      <c r="IZ652">
        <f>IF($JE652&gt;=57,INDEX($GT:$GT,$JD652+57),"")</f>
      </c>
      <c r="JA652">
        <f>IF($JE652&gt;=58,INDEX($GT:$GT,$JD652+58),"")</f>
      </c>
      <c r="JB652">
        <f>IF($JE652&gt;=59,INDEX($GT:$GT,$JD652+59),"")</f>
      </c>
      <c r="JC652">
        <f>IF($JE652&gt;=60,INDEX($GT:$GT,$JD652+60),"")</f>
      </c>
      <c r="JD652">
        <f>IFERROR(MATCH($GS652,$GT$2:$GT$322,0)+1,0)</f>
      </c>
      <c r="JE652">
        <f>IFERROR(INDEX($GU$2:$GU$322,MATCH($GS652,$GT$2:$GT$322,0)),0)</f>
      </c>
      <c r="JF652" t="s">
        <v>28</v>
      </c>
      <c r="JG652" t="s">
        <v>28</v>
      </c>
    </row>
    <row r="653" spans="1:267" x14ac:dyDescent="0.25">
      <c r="J653" s="1"/>
      <c r="K653" s="1"/>
      <c r="L653" s="1"/>
      <c r="M653" s="1"/>
      <c r="N653" s="1">
        <f>IFERROR(IF(FIND(" - ",$J653)&gt;0,MID($J653,FIND(" - ",$J653)+3,LEN($J653)),""),"")</f>
      </c>
      <c r="P653" s="1"/>
      <c r="S653" t="s">
        <v>28</v>
      </c>
      <c r="U653">
        <f>IF(OR($S653="",$T653=""),"",IFERROR($S653/$T653,0))</f>
      </c>
      <c r="V653">
        <f>IF($S653="","",
IF($K653="","",
IF(ISNUMBER(SEARCH("exempt",LOWER($K653))),0,
$S653*(VALUE(SUBSTITUTE($K653,"%",""))/100))))</f>
      </c>
      <c r="AB653">
        <f>IF($S653="","",
SUM($S653,$V653,$Z653,$W653,$Y653)-
IF($AA653="",0,VALUE($AA653)))</f>
      </c>
      <c r="AJ653" t="s">
        <v>1376</v>
      </c>
      <c r="AR653">
        <f>IFERROR(LEFT($J653,FIND(" - ",$J653)-1),$J653)</f>
      </c>
      <c r="AU653">
        <f>IF($CJ653&gt;=1,INDEX($AS:$AS,$CI653+1),"")</f>
      </c>
      <c r="AV653">
        <f>IF($CJ653&gt;=2,INDEX($AS:$AS,$CI653+2),"")</f>
      </c>
      <c r="AW653">
        <f>IF($CJ653&gt;=3,INDEX($AS:$AS,$CI653+3),"")</f>
      </c>
      <c r="AX653">
        <f>IF($CJ653&gt;=4,INDEX($AS:$AS,$CI653+4),"")</f>
      </c>
      <c r="AY653">
        <f>IF($CJ653&gt;=5,INDEX($AS:$AS,$CI653+5),"")</f>
      </c>
      <c r="AZ653">
        <f>IF($CJ653&gt;=6,INDEX($AS:$AS,$CI653+6),"")</f>
      </c>
      <c r="BA653">
        <f>IF($CJ653&gt;=7,INDEX($AS:$AS,$CI653+7),"")</f>
      </c>
      <c r="BB653">
        <f>IF($CJ653&gt;=8,INDEX($AS:$AS,$CI653+8),"")</f>
      </c>
      <c r="BC653">
        <f>IF($CJ653&gt;=9,INDEX($AS:$AS,$CI653+9),"")</f>
      </c>
      <c r="BD653">
        <f>IF($CJ653&gt;=10,INDEX($AS:$AS,$CI653+10),"")</f>
      </c>
      <c r="BE653">
        <f>IF($CJ653&gt;=11,INDEX($AS:$AS,$CI653+11),"")</f>
      </c>
      <c r="BF653">
        <f>IF($CJ653&gt;=12,INDEX($AS:$AS,$CI653+12),"")</f>
      </c>
      <c r="BG653">
        <f>IF($CJ653&gt;=13,INDEX($AS:$AS,$CI653+13),"")</f>
      </c>
      <c r="BH653">
        <f>IF($CJ653&gt;=14,INDEX($AS:$AS,$CI653+14),"")</f>
      </c>
      <c r="BI653">
        <f>IF($CJ653&gt;=15,INDEX($AS:$AS,$CI653+15),"")</f>
      </c>
      <c r="BJ653">
        <f>IF($CJ653&gt;=16,INDEX($AS:$AS,$CI653+16),"")</f>
      </c>
      <c r="BK653">
        <f>IF($CJ653&gt;=17,INDEX($AS:$AS,$CI653+17),"")</f>
      </c>
      <c r="BL653">
        <f>IF($CJ653&gt;=18,INDEX($AS:$AS,$CI653+18),"")</f>
      </c>
      <c r="BM653">
        <f>IF($CJ653&gt;=19,INDEX($AS:$AS,$CI653+19),"")</f>
      </c>
      <c r="BN653">
        <f>IF($CJ653&gt;=20,INDEX($AS:$AS,$CI653+20),"")</f>
      </c>
      <c r="BO653">
        <f>IF($CJ653&gt;=21,INDEX($AS:$AS,$CI653+21),"")</f>
      </c>
      <c r="BP653">
        <f>IF($CJ653&gt;=22,INDEX($AS:$AS,$CI653+22),"")</f>
      </c>
      <c r="BQ653">
        <f>IF($CJ653&gt;=23,INDEX($AS:$AS,$CI653+23),"")</f>
      </c>
      <c r="BR653">
        <f>IF($CJ653&gt;=24,INDEX($AS:$AS,$CI653+24),"")</f>
      </c>
      <c r="BS653">
        <f>IF($CJ653&gt;=25,INDEX($AS:$AS,$CI653+25),"")</f>
      </c>
      <c r="BT653">
        <f>IF($CJ653&gt;=26,INDEX($AS:$AS,$CI653+26),"")</f>
      </c>
      <c r="BU653">
        <f>IF($CJ653&gt;=27,INDEX($AS:$AS,$CI653+27),"")</f>
      </c>
      <c r="BV653">
        <f>IF($CJ653&gt;=28,INDEX($AS:$AS,$CI653+28),"")</f>
      </c>
      <c r="BW653">
        <f>IF($CJ653&gt;=29,INDEX($AS:$AS,$CI653+29),"")</f>
      </c>
      <c r="BX653">
        <f>IF($CJ653&gt;=30,INDEX($AS:$AS,$CI653+30),"")</f>
      </c>
      <c r="BY653">
        <f>IF($CJ653&gt;=31,INDEX($AS:$AS,$CI653+31),"")</f>
      </c>
      <c r="BZ653">
        <f>IF($CJ653&gt;=32,INDEX($AS:$AS,$CI653+32),"")</f>
      </c>
      <c r="CA653">
        <f>IF($CJ653&gt;=33,INDEX($AS:$AS,$CI653+33),"")</f>
      </c>
      <c r="CB653">
        <f>IF($CJ653&gt;=34,INDEX($AS:$AS,$CI653+34),"")</f>
      </c>
      <c r="CC653">
        <f>IF($CJ653&gt;=35,INDEX($AS:$AS,$CI653+35),"")</f>
      </c>
      <c r="CD653">
        <f>IF($CJ653&gt;=36,INDEX($AS:$AS,$CI653+36),"")</f>
      </c>
      <c r="CE653">
        <f>IF($CJ653&gt;=37,INDEX($AS:$AS,$CI653+37),"")</f>
      </c>
      <c r="CF653">
        <f>IF($CJ653&gt;=38,INDEX($AS:$AS,$CI653+38),"")</f>
      </c>
      <c r="CG653">
        <f>IF($CJ653&gt;=39,INDEX($AS:$AS,$CI653+39),"")</f>
      </c>
      <c r="CH653">
        <f>IF($CJ653&gt;=40,INDEX($AS:$AS,$CI653+40),"")</f>
      </c>
      <c r="CI653">
        <f>IFERROR(MATCH($AR653,$AS$2:$AS$133,0)+1,0)</f>
      </c>
      <c r="CJ653">
        <f>IFERROR(INDEX($AT$2:$AT$133,MATCH($AR653,$AS$2:$AS$133,0)),0)</f>
      </c>
      <c r="CK653">
        <f>IFERROR(LEFT($O653,FIND(" - ",$O653)-1),$O653)</f>
      </c>
      <c r="CL653" t="s">
        <v>113</v>
      </c>
      <c r="CN653">
        <f>IF($DI653&gt;=1,INDEX($CL:$CL,$DH653+1),"")</f>
      </c>
      <c r="CO653">
        <f>IF($DI653&gt;=2,INDEX($CL:$CL,$DH653+2),"")</f>
      </c>
      <c r="CP653">
        <f>IF($DI653&gt;=3,INDEX($CL:$CL,$DH653+3),"")</f>
      </c>
      <c r="CQ653">
        <f>IF($DI653&gt;=4,INDEX($CL:$CL,$DH653+4),"")</f>
      </c>
      <c r="CR653">
        <f>IF($DI653&gt;=5,INDEX($CL:$CL,$DH653+5),"")</f>
      </c>
      <c r="CS653">
        <f>IF($DI653&gt;=6,INDEX($CL:$CL,$DH653+6),"")</f>
      </c>
      <c r="CT653">
        <f>IF($DI653&gt;=7,INDEX($CL:$CL,$DH653+7),"")</f>
      </c>
      <c r="CU653">
        <f>IF($DI653&gt;=8,INDEX($CL:$CL,$DH653+8),"")</f>
      </c>
      <c r="CV653">
        <f>IF($DI653&gt;=9,INDEX($CL:$CL,$DH653+9),"")</f>
      </c>
      <c r="CW653">
        <f>IF($DI653&gt;=10,INDEX($CL:$CL,$DH653+10),"")</f>
      </c>
      <c r="CX653">
        <f>IF($DI653&gt;=11,INDEX($CL:$CL,$DH653+11),"")</f>
      </c>
      <c r="CY653">
        <f>IF($DI653&gt;=12,INDEX($CL:$CL,$DH653+12),"")</f>
      </c>
      <c r="CZ653">
        <f>IF($DI653&gt;=13,INDEX($CL:$CL,$DH653+13),"")</f>
      </c>
      <c r="DA653">
        <f>IF($DI653&gt;=14,INDEX($CL:$CL,$DH653+14),"")</f>
      </c>
      <c r="DB653">
        <f>IF($DI653&gt;=15,INDEX($CL:$CL,$DH653+15),"")</f>
      </c>
      <c r="DC653">
        <f>IF($DI653&gt;=16,INDEX($CL:$CL,$DH653+16),"")</f>
      </c>
      <c r="DD653">
        <f>IF($DI653&gt;=17,INDEX($CL:$CL,$DH653+17),"")</f>
      </c>
      <c r="DE653">
        <f>IF($DI653&gt;=18,INDEX($CL:$CL,$DH653+18),"")</f>
      </c>
      <c r="DF653">
        <f>IF($DI653&gt;=19,INDEX($CL:$CL,$DH653+19),"")</f>
      </c>
      <c r="DG653">
        <f>IF($DI653&gt;=20,INDEX($CL:$CL,$DH653+20),"")</f>
      </c>
      <c r="DH653">
        <f>IFERROR(MATCH($CK653,$CL$2:$CL$1558,0)+1,0)</f>
      </c>
      <c r="DI653">
        <f>IFERROR(INDEX($CM$2:$CM$1558,MATCH($CK653,$CL$2:$CL$1558,0)),0)</f>
      </c>
      <c r="DJ653">
        <f>IFERROR(INDEX($AQ:$AQ,MATCH($K653,$AP:$AP,0))&amp;"","")</f>
      </c>
      <c r="DN653">
        <f>IF($GQ653&gt;=1,INDEX($DK:$DK,$GP653+1),"")</f>
      </c>
      <c r="DO653">
        <f>IF($GQ653&gt;=2,INDEX($DK:$DK,$GP653+2),"")</f>
      </c>
      <c r="DP653">
        <f>IF($GQ653&gt;=3,INDEX($DK:$DK,$GP653+3),"")</f>
      </c>
      <c r="DQ653">
        <f>IF($GQ653&gt;=4,INDEX($DK:$DK,$GP653+4),"")</f>
      </c>
      <c r="DR653">
        <f>IF($GQ653&gt;=5,INDEX($DK:$DK,$GP653+5),"")</f>
      </c>
      <c r="DS653">
        <f>IF($GQ653&gt;=6,INDEX($DK:$DK,$GP653+6),"")</f>
      </c>
      <c r="DT653">
        <f>IF($GQ653&gt;=7,INDEX($DK:$DK,$GP653+7),"")</f>
      </c>
      <c r="DU653">
        <f>IF($GQ653&gt;=8,INDEX($DK:$DK,$GP653+8),"")</f>
      </c>
      <c r="DV653">
        <f>IF($GQ653&gt;=9,INDEX($DK:$DK,$GP653+9),"")</f>
      </c>
      <c r="DW653">
        <f>IF($GQ653&gt;=10,INDEX($DK:$DK,$GP653+10),"")</f>
      </c>
      <c r="DX653">
        <f>IF($GQ653&gt;=11,INDEX($DK:$DK,$GP653+11),"")</f>
      </c>
      <c r="DY653">
        <f>IF($GQ653&gt;=12,INDEX($DK:$DK,$GP653+12),"")</f>
      </c>
      <c r="DZ653">
        <f>IF($GQ653&gt;=13,INDEX($DK:$DK,$GP653+13),"")</f>
      </c>
      <c r="EA653">
        <f>IF($GQ653&gt;=14,INDEX($DK:$DK,$GP653+14),"")</f>
      </c>
      <c r="EB653">
        <f>IF($GQ653&gt;=15,INDEX($DK:$DK,$GP653+15),"")</f>
      </c>
      <c r="EC653">
        <f>IF($GQ653&gt;=16,INDEX($DK:$DK,$GP653+16),"")</f>
      </c>
      <c r="ED653">
        <f>IF($GQ653&gt;=17,INDEX($DK:$DK,$GP653+17),"")</f>
      </c>
      <c r="EE653">
        <f>IF($GQ653&gt;=18,INDEX($DK:$DK,$GP653+18),"")</f>
      </c>
      <c r="EF653">
        <f>IF($GQ653&gt;=19,INDEX($DK:$DK,$GP653+19),"")</f>
      </c>
      <c r="EG653">
        <f>IF($GQ653&gt;=20,INDEX($DK:$DK,$GP653+20),"")</f>
      </c>
      <c r="EH653">
        <f>IF($GQ653&gt;=21,INDEX($DK:$DK,$GP653+21),"")</f>
      </c>
      <c r="EI653">
        <f>IF($GQ653&gt;=22,INDEX($DK:$DK,$GP653+22),"")</f>
      </c>
      <c r="EJ653">
        <f>IF($GQ653&gt;=23,INDEX($DK:$DK,$GP653+23),"")</f>
      </c>
      <c r="EK653">
        <f>IF($GQ653&gt;=24,INDEX($DK:$DK,$GP653+24),"")</f>
      </c>
      <c r="EL653">
        <f>IF($GQ653&gt;=25,INDEX($DK:$DK,$GP653+25),"")</f>
      </c>
      <c r="EM653">
        <f>IF($GQ653&gt;=26,INDEX($DK:$DK,$GP653+26),"")</f>
      </c>
      <c r="EN653">
        <f>IF($GQ653&gt;=27,INDEX($DK:$DK,$GP653+27),"")</f>
      </c>
      <c r="EO653">
        <f>IF($GQ653&gt;=28,INDEX($DK:$DK,$GP653+28),"")</f>
      </c>
      <c r="EP653">
        <f>IF($GQ653&gt;=29,INDEX($DK:$DK,$GP653+29),"")</f>
      </c>
      <c r="EQ653">
        <f>IF($GQ653&gt;=30,INDEX($DK:$DK,$GP653+30),"")</f>
      </c>
      <c r="ER653">
        <f>IF($GQ653&gt;=31,INDEX($DK:$DK,$GP653+31),"")</f>
      </c>
      <c r="ES653">
        <f>IF($GQ653&gt;=32,INDEX($DK:$DK,$GP653+32),"")</f>
      </c>
      <c r="ET653">
        <f>IF($GQ653&gt;=33,INDEX($DK:$DK,$GP653+33),"")</f>
      </c>
      <c r="EU653">
        <f>IF($GQ653&gt;=34,INDEX($DK:$DK,$GP653+34),"")</f>
      </c>
      <c r="EV653">
        <f>IF($GQ653&gt;=35,INDEX($DK:$DK,$GP653+35),"")</f>
      </c>
      <c r="EW653">
        <f>IF($GQ653&gt;=36,INDEX($DK:$DK,$GP653+36),"")</f>
      </c>
      <c r="EX653">
        <f>IF($GQ653&gt;=37,INDEX($DK:$DK,$GP653+37),"")</f>
      </c>
      <c r="EY653">
        <f>IF($GQ653&gt;=38,INDEX($DK:$DK,$GP653+38),"")</f>
      </c>
      <c r="EZ653">
        <f>IF($GQ653&gt;=39,INDEX($DK:$DK,$GP653+39),"")</f>
      </c>
      <c r="FA653">
        <f>IF($GQ653&gt;=40,INDEX($DK:$DK,$GP653+40),"")</f>
      </c>
      <c r="FB653">
        <f>IF($GQ653&gt;=1,INDEX($DL:$DL,$GP653+1),"")</f>
      </c>
      <c r="FC653">
        <f>IF($GQ653&gt;=2,INDEX($DL:$DL,$GP653+2),"")</f>
      </c>
      <c r="FD653">
        <f>IF($GQ653&gt;=3,INDEX($DL:$DL,$GP653+3),"")</f>
      </c>
      <c r="FE653">
        <f>IF($GQ653&gt;=4,INDEX($DL:$DL,$GP653+4),"")</f>
      </c>
      <c r="FF653">
        <f>IF($GQ653&gt;=5,INDEX($DL:$DL,$GP653+5),"")</f>
      </c>
      <c r="FG653">
        <f>IF($GQ653&gt;=6,INDEX($DL:$DL,$GP653+6),"")</f>
      </c>
      <c r="FH653">
        <f>IF($GQ653&gt;=7,INDEX($DL:$DL,$GP653+7),"")</f>
      </c>
      <c r="FI653">
        <f>IF($GQ653&gt;=8,INDEX($DL:$DL,$GP653+8),"")</f>
      </c>
      <c r="FJ653">
        <f>IF($GQ653&gt;=9,INDEX($DL:$DL,$GP653+9),"")</f>
      </c>
      <c r="FK653">
        <f>IF($GQ653&gt;=10,INDEX($DL:$DL,$GP653+10),"")</f>
      </c>
      <c r="FL653">
        <f>IF($GQ653&gt;=11,INDEX($DL:$DL,$GP653+11),"")</f>
      </c>
      <c r="FM653">
        <f>IF($GQ653&gt;=12,INDEX($DL:$DL,$GP653+12),"")</f>
      </c>
      <c r="FN653">
        <f>IF($GQ653&gt;=13,INDEX($DL:$DL,$GP653+13),"")</f>
      </c>
      <c r="FO653">
        <f>IF($GQ653&gt;=14,INDEX($DL:$DL,$GP653+14),"")</f>
      </c>
      <c r="FP653">
        <f>IF($GQ653&gt;=15,INDEX($DL:$DL,$GP653+15),"")</f>
      </c>
      <c r="FQ653">
        <f>IF($GQ653&gt;=16,INDEX($DL:$DL,$GP653+16),"")</f>
      </c>
      <c r="FR653">
        <f>IF($GQ653&gt;=17,INDEX($DL:$DL,$GP653+17),"")</f>
      </c>
      <c r="FS653">
        <f>IF($GQ653&gt;=18,INDEX($DL:$DL,$GP653+18),"")</f>
      </c>
      <c r="FT653">
        <f>IF($GQ653&gt;=19,INDEX($DL:$DL,$GP653+19),"")</f>
      </c>
      <c r="FU653">
        <f>IF($GQ653&gt;=20,INDEX($DL:$DL,$GP653+20),"")</f>
      </c>
      <c r="FV653">
        <f>IF($GQ653&gt;=21,INDEX($DL:$DL,$GP653+21),"")</f>
      </c>
      <c r="FW653">
        <f>IF($GQ653&gt;=22,INDEX($DL:$DL,$GP653+22),"")</f>
      </c>
      <c r="FX653">
        <f>IF($GQ653&gt;=23,INDEX($DL:$DL,$GP653+23),"")</f>
      </c>
      <c r="FY653">
        <f>IF($GQ653&gt;=24,INDEX($DL:$DL,$GP653+24),"")</f>
      </c>
      <c r="FZ653">
        <f>IF($GQ653&gt;=25,INDEX($DL:$DL,$GP653+25),"")</f>
      </c>
      <c r="GA653">
        <f>IF($GQ653&gt;=26,INDEX($DL:$DL,$GP653+26),"")</f>
      </c>
      <c r="GB653">
        <f>IF($GQ653&gt;=27,INDEX($DL:$DL,$GP653+27),"")</f>
      </c>
      <c r="GC653">
        <f>IF($GQ653&gt;=28,INDEX($DL:$DL,$GP653+28),"")</f>
      </c>
      <c r="GD653">
        <f>IF($GQ653&gt;=29,INDEX($DL:$DL,$GP653+29),"")</f>
      </c>
      <c r="GE653">
        <f>IF($GQ653&gt;=30,INDEX($DL:$DL,$GP653+30),"")</f>
      </c>
      <c r="GF653">
        <f>IF($GQ653&gt;=31,INDEX($DL:$DL,$GP653+31),"")</f>
      </c>
      <c r="GG653">
        <f>IF($GQ653&gt;=32,INDEX($DL:$DL,$GP653+32),"")</f>
      </c>
      <c r="GH653">
        <f>IF($GQ653&gt;=33,INDEX($DL:$DL,$GP653+33),"")</f>
      </c>
      <c r="GI653">
        <f>IF($GQ653&gt;=34,INDEX($DL:$DL,$GP653+34),"")</f>
      </c>
      <c r="GJ653">
        <f>IF($GQ653&gt;=35,INDEX($DL:$DL,$GP653+35),"")</f>
      </c>
      <c r="GK653">
        <f>IF($GQ653&gt;=36,INDEX($DL:$DL,$GP653+36),"")</f>
      </c>
      <c r="GL653">
        <f>IF($GQ653&gt;=37,INDEX($DL:$DL,$GP653+37),"")</f>
      </c>
      <c r="GM653">
        <f>IF($GQ653&gt;=38,INDEX($DL:$DL,$GP653+38),"")</f>
      </c>
      <c r="GN653">
        <f>IF($GQ653&gt;=39,INDEX($DL:$DL,$GP653+39),"")</f>
      </c>
      <c r="GO653">
        <f>IF($GQ653&gt;=40,INDEX($DL:$DL,$GP653+40),"")</f>
      </c>
      <c r="GP653">
        <f>IFERROR(MATCH($DJ653,$DK$2:$DK$148,0)+1,0)</f>
      </c>
      <c r="GQ653">
        <f>IFERROR(INDEX($DM$2:$DM$148,MATCH($DJ653,$DK$2:$DK$148,0)),0)</f>
      </c>
      <c r="GR653">
        <f>IFERROR(MATCH($L653,$DN$653:$FA$653,0),0)</f>
      </c>
      <c r="GS653">
        <f>IF($GR653&gt;0,INDEX($FB$653:$GO$653,$GR653),"")</f>
      </c>
      <c r="GV653">
        <f>IF($JE653&gt;=1,INDEX($GT:$GT,$JD653+1),"")</f>
      </c>
      <c r="GW653">
        <f>IF($JE653&gt;=2,INDEX($GT:$GT,$JD653+2),"")</f>
      </c>
      <c r="GX653">
        <f>IF($JE653&gt;=3,INDEX($GT:$GT,$JD653+3),"")</f>
      </c>
      <c r="GY653">
        <f>IF($JE653&gt;=4,INDEX($GT:$GT,$JD653+4),"")</f>
      </c>
      <c r="GZ653">
        <f>IF($JE653&gt;=5,INDEX($GT:$GT,$JD653+5),"")</f>
      </c>
      <c r="HA653">
        <f>IF($JE653&gt;=6,INDEX($GT:$GT,$JD653+6),"")</f>
      </c>
      <c r="HB653">
        <f>IF($JE653&gt;=7,INDEX($GT:$GT,$JD653+7),"")</f>
      </c>
      <c r="HC653">
        <f>IF($JE653&gt;=8,INDEX($GT:$GT,$JD653+8),"")</f>
      </c>
      <c r="HD653">
        <f>IF($JE653&gt;=9,INDEX($GT:$GT,$JD653+9),"")</f>
      </c>
      <c r="HE653">
        <f>IF($JE653&gt;=10,INDEX($GT:$GT,$JD653+10),"")</f>
      </c>
      <c r="HF653">
        <f>IF($JE653&gt;=11,INDEX($GT:$GT,$JD653+11),"")</f>
      </c>
      <c r="HG653">
        <f>IF($JE653&gt;=12,INDEX($GT:$GT,$JD653+12),"")</f>
      </c>
      <c r="HH653">
        <f>IF($JE653&gt;=13,INDEX($GT:$GT,$JD653+13),"")</f>
      </c>
      <c r="HI653">
        <f>IF($JE653&gt;=14,INDEX($GT:$GT,$JD653+14),"")</f>
      </c>
      <c r="HJ653">
        <f>IF($JE653&gt;=15,INDEX($GT:$GT,$JD653+15),"")</f>
      </c>
      <c r="HK653">
        <f>IF($JE653&gt;=16,INDEX($GT:$GT,$JD653+16),"")</f>
      </c>
      <c r="HL653">
        <f>IF($JE653&gt;=17,INDEX($GT:$GT,$JD653+17),"")</f>
      </c>
      <c r="HM653">
        <f>IF($JE653&gt;=18,INDEX($GT:$GT,$JD653+18),"")</f>
      </c>
      <c r="HN653">
        <f>IF($JE653&gt;=19,INDEX($GT:$GT,$JD653+19),"")</f>
      </c>
      <c r="HO653">
        <f>IF($JE653&gt;=20,INDEX($GT:$GT,$JD653+20),"")</f>
      </c>
      <c r="HP653">
        <f>IF($JE653&gt;=21,INDEX($GT:$GT,$JD653+21),"")</f>
      </c>
      <c r="HQ653">
        <f>IF($JE653&gt;=22,INDEX($GT:$GT,$JD653+22),"")</f>
      </c>
      <c r="HR653">
        <f>IF($JE653&gt;=23,INDEX($GT:$GT,$JD653+23),"")</f>
      </c>
      <c r="HS653">
        <f>IF($JE653&gt;=24,INDEX($GT:$GT,$JD653+24),"")</f>
      </c>
      <c r="HT653">
        <f>IF($JE653&gt;=25,INDEX($GT:$GT,$JD653+25),"")</f>
      </c>
      <c r="HU653">
        <f>IF($JE653&gt;=26,INDEX($GT:$GT,$JD653+26),"")</f>
      </c>
      <c r="HV653">
        <f>IF($JE653&gt;=27,INDEX($GT:$GT,$JD653+27),"")</f>
      </c>
      <c r="HW653">
        <f>IF($JE653&gt;=28,INDEX($GT:$GT,$JD653+28),"")</f>
      </c>
      <c r="HX653">
        <f>IF($JE653&gt;=29,INDEX($GT:$GT,$JD653+29),"")</f>
      </c>
      <c r="HY653">
        <f>IF($JE653&gt;=30,INDEX($GT:$GT,$JD653+30),"")</f>
      </c>
      <c r="HZ653">
        <f>IF($JE653&gt;=31,INDEX($GT:$GT,$JD653+31),"")</f>
      </c>
      <c r="IA653">
        <f>IF($JE653&gt;=32,INDEX($GT:$GT,$JD653+32),"")</f>
      </c>
      <c r="IB653">
        <f>IF($JE653&gt;=33,INDEX($GT:$GT,$JD653+33),"")</f>
      </c>
      <c r="IC653">
        <f>IF($JE653&gt;=34,INDEX($GT:$GT,$JD653+34),"")</f>
      </c>
      <c r="ID653">
        <f>IF($JE653&gt;=35,INDEX($GT:$GT,$JD653+35),"")</f>
      </c>
      <c r="IE653">
        <f>IF($JE653&gt;=36,INDEX($GT:$GT,$JD653+36),"")</f>
      </c>
      <c r="IF653">
        <f>IF($JE653&gt;=37,INDEX($GT:$GT,$JD653+37),"")</f>
      </c>
      <c r="IG653">
        <f>IF($JE653&gt;=38,INDEX($GT:$GT,$JD653+38),"")</f>
      </c>
      <c r="IH653">
        <f>IF($JE653&gt;=39,INDEX($GT:$GT,$JD653+39),"")</f>
      </c>
      <c r="II653">
        <f>IF($JE653&gt;=40,INDEX($GT:$GT,$JD653+40),"")</f>
      </c>
      <c r="IJ653">
        <f>IF($JE653&gt;=41,INDEX($GT:$GT,$JD653+41),"")</f>
      </c>
      <c r="IK653">
        <f>IF($JE653&gt;=42,INDEX($GT:$GT,$JD653+42),"")</f>
      </c>
      <c r="IL653">
        <f>IF($JE653&gt;=43,INDEX($GT:$GT,$JD653+43),"")</f>
      </c>
      <c r="IM653">
        <f>IF($JE653&gt;=44,INDEX($GT:$GT,$JD653+44),"")</f>
      </c>
      <c r="IN653">
        <f>IF($JE653&gt;=45,INDEX($GT:$GT,$JD653+45),"")</f>
      </c>
      <c r="IO653">
        <f>IF($JE653&gt;=46,INDEX($GT:$GT,$JD653+46),"")</f>
      </c>
      <c r="IP653">
        <f>IF($JE653&gt;=47,INDEX($GT:$GT,$JD653+47),"")</f>
      </c>
      <c r="IQ653">
        <f>IF($JE653&gt;=48,INDEX($GT:$GT,$JD653+48),"")</f>
      </c>
      <c r="IR653">
        <f>IF($JE653&gt;=49,INDEX($GT:$GT,$JD653+49),"")</f>
      </c>
      <c r="IS653">
        <f>IF($JE653&gt;=50,INDEX($GT:$GT,$JD653+50),"")</f>
      </c>
      <c r="IT653">
        <f>IF($JE653&gt;=51,INDEX($GT:$GT,$JD653+51),"")</f>
      </c>
      <c r="IU653">
        <f>IF($JE653&gt;=52,INDEX($GT:$GT,$JD653+52),"")</f>
      </c>
      <c r="IV653">
        <f>IF($JE653&gt;=53,INDEX($GT:$GT,$JD653+53),"")</f>
      </c>
      <c r="IW653">
        <f>IF($JE653&gt;=54,INDEX($GT:$GT,$JD653+54),"")</f>
      </c>
      <c r="IX653">
        <f>IF($JE653&gt;=55,INDEX($GT:$GT,$JD653+55),"")</f>
      </c>
      <c r="IY653">
        <f>IF($JE653&gt;=56,INDEX($GT:$GT,$JD653+56),"")</f>
      </c>
      <c r="IZ653">
        <f>IF($JE653&gt;=57,INDEX($GT:$GT,$JD653+57),"")</f>
      </c>
      <c r="JA653">
        <f>IF($JE653&gt;=58,INDEX($GT:$GT,$JD653+58),"")</f>
      </c>
      <c r="JB653">
        <f>IF($JE653&gt;=59,INDEX($GT:$GT,$JD653+59),"")</f>
      </c>
      <c r="JC653">
        <f>IF($JE653&gt;=60,INDEX($GT:$GT,$JD653+60),"")</f>
      </c>
      <c r="JD653">
        <f>IFERROR(MATCH($GS653,$GT$2:$GT$322,0)+1,0)</f>
      </c>
      <c r="JE653">
        <f>IFERROR(INDEX($GU$2:$GU$322,MATCH($GS653,$GT$2:$GT$322,0)),0)</f>
      </c>
      <c r="JF653" t="s">
        <v>28</v>
      </c>
      <c r="JG653" t="s">
        <v>28</v>
      </c>
    </row>
    <row r="654" spans="1:267" x14ac:dyDescent="0.25">
      <c r="J654" s="1"/>
      <c r="K654" s="1"/>
      <c r="L654" s="1"/>
      <c r="M654" s="1"/>
      <c r="N654" s="1">
        <f>IFERROR(IF(FIND(" - ",$J654)&gt;0,MID($J654,FIND(" - ",$J654)+3,LEN($J654)),""),"")</f>
      </c>
      <c r="P654" s="1"/>
      <c r="S654" t="s">
        <v>28</v>
      </c>
      <c r="U654">
        <f>IF(OR($S654="",$T654=""),"",IFERROR($S654/$T654,0))</f>
      </c>
      <c r="V654">
        <f>IF($S654="","",
IF($K654="","",
IF(ISNUMBER(SEARCH("exempt",LOWER($K654))),0,
$S654*(VALUE(SUBSTITUTE($K654,"%",""))/100))))</f>
      </c>
      <c r="AB654">
        <f>IF($S654="","",
SUM($S654,$V654,$Z654,$W654,$Y654)-
IF($AA654="",0,VALUE($AA654)))</f>
      </c>
      <c r="AJ654" t="s">
        <v>1377</v>
      </c>
      <c r="AR654">
        <f>IFERROR(LEFT($J654,FIND(" - ",$J654)-1),$J654)</f>
      </c>
      <c r="AU654">
        <f>IF($CJ654&gt;=1,INDEX($AS:$AS,$CI654+1),"")</f>
      </c>
      <c r="AV654">
        <f>IF($CJ654&gt;=2,INDEX($AS:$AS,$CI654+2),"")</f>
      </c>
      <c r="AW654">
        <f>IF($CJ654&gt;=3,INDEX($AS:$AS,$CI654+3),"")</f>
      </c>
      <c r="AX654">
        <f>IF($CJ654&gt;=4,INDEX($AS:$AS,$CI654+4),"")</f>
      </c>
      <c r="AY654">
        <f>IF($CJ654&gt;=5,INDEX($AS:$AS,$CI654+5),"")</f>
      </c>
      <c r="AZ654">
        <f>IF($CJ654&gt;=6,INDEX($AS:$AS,$CI654+6),"")</f>
      </c>
      <c r="BA654">
        <f>IF($CJ654&gt;=7,INDEX($AS:$AS,$CI654+7),"")</f>
      </c>
      <c r="BB654">
        <f>IF($CJ654&gt;=8,INDEX($AS:$AS,$CI654+8),"")</f>
      </c>
      <c r="BC654">
        <f>IF($CJ654&gt;=9,INDEX($AS:$AS,$CI654+9),"")</f>
      </c>
      <c r="BD654">
        <f>IF($CJ654&gt;=10,INDEX($AS:$AS,$CI654+10),"")</f>
      </c>
      <c r="BE654">
        <f>IF($CJ654&gt;=11,INDEX($AS:$AS,$CI654+11),"")</f>
      </c>
      <c r="BF654">
        <f>IF($CJ654&gt;=12,INDEX($AS:$AS,$CI654+12),"")</f>
      </c>
      <c r="BG654">
        <f>IF($CJ654&gt;=13,INDEX($AS:$AS,$CI654+13),"")</f>
      </c>
      <c r="BH654">
        <f>IF($CJ654&gt;=14,INDEX($AS:$AS,$CI654+14),"")</f>
      </c>
      <c r="BI654">
        <f>IF($CJ654&gt;=15,INDEX($AS:$AS,$CI654+15),"")</f>
      </c>
      <c r="BJ654">
        <f>IF($CJ654&gt;=16,INDEX($AS:$AS,$CI654+16),"")</f>
      </c>
      <c r="BK654">
        <f>IF($CJ654&gt;=17,INDEX($AS:$AS,$CI654+17),"")</f>
      </c>
      <c r="BL654">
        <f>IF($CJ654&gt;=18,INDEX($AS:$AS,$CI654+18),"")</f>
      </c>
      <c r="BM654">
        <f>IF($CJ654&gt;=19,INDEX($AS:$AS,$CI654+19),"")</f>
      </c>
      <c r="BN654">
        <f>IF($CJ654&gt;=20,INDEX($AS:$AS,$CI654+20),"")</f>
      </c>
      <c r="BO654">
        <f>IF($CJ654&gt;=21,INDEX($AS:$AS,$CI654+21),"")</f>
      </c>
      <c r="BP654">
        <f>IF($CJ654&gt;=22,INDEX($AS:$AS,$CI654+22),"")</f>
      </c>
      <c r="BQ654">
        <f>IF($CJ654&gt;=23,INDEX($AS:$AS,$CI654+23),"")</f>
      </c>
      <c r="BR654">
        <f>IF($CJ654&gt;=24,INDEX($AS:$AS,$CI654+24),"")</f>
      </c>
      <c r="BS654">
        <f>IF($CJ654&gt;=25,INDEX($AS:$AS,$CI654+25),"")</f>
      </c>
      <c r="BT654">
        <f>IF($CJ654&gt;=26,INDEX($AS:$AS,$CI654+26),"")</f>
      </c>
      <c r="BU654">
        <f>IF($CJ654&gt;=27,INDEX($AS:$AS,$CI654+27),"")</f>
      </c>
      <c r="BV654">
        <f>IF($CJ654&gt;=28,INDEX($AS:$AS,$CI654+28),"")</f>
      </c>
      <c r="BW654">
        <f>IF($CJ654&gt;=29,INDEX($AS:$AS,$CI654+29),"")</f>
      </c>
      <c r="BX654">
        <f>IF($CJ654&gt;=30,INDEX($AS:$AS,$CI654+30),"")</f>
      </c>
      <c r="BY654">
        <f>IF($CJ654&gt;=31,INDEX($AS:$AS,$CI654+31),"")</f>
      </c>
      <c r="BZ654">
        <f>IF($CJ654&gt;=32,INDEX($AS:$AS,$CI654+32),"")</f>
      </c>
      <c r="CA654">
        <f>IF($CJ654&gt;=33,INDEX($AS:$AS,$CI654+33),"")</f>
      </c>
      <c r="CB654">
        <f>IF($CJ654&gt;=34,INDEX($AS:$AS,$CI654+34),"")</f>
      </c>
      <c r="CC654">
        <f>IF($CJ654&gt;=35,INDEX($AS:$AS,$CI654+35),"")</f>
      </c>
      <c r="CD654">
        <f>IF($CJ654&gt;=36,INDEX($AS:$AS,$CI654+36),"")</f>
      </c>
      <c r="CE654">
        <f>IF($CJ654&gt;=37,INDEX($AS:$AS,$CI654+37),"")</f>
      </c>
      <c r="CF654">
        <f>IF($CJ654&gt;=38,INDEX($AS:$AS,$CI654+38),"")</f>
      </c>
      <c r="CG654">
        <f>IF($CJ654&gt;=39,INDEX($AS:$AS,$CI654+39),"")</f>
      </c>
      <c r="CH654">
        <f>IF($CJ654&gt;=40,INDEX($AS:$AS,$CI654+40),"")</f>
      </c>
      <c r="CI654">
        <f>IFERROR(MATCH($AR654,$AS$2:$AS$133,0)+1,0)</f>
      </c>
      <c r="CJ654">
        <f>IFERROR(INDEX($AT$2:$AT$133,MATCH($AR654,$AS$2:$AS$133,0)),0)</f>
      </c>
      <c r="CK654">
        <f>IFERROR(LEFT($O654,FIND(" - ",$O654)-1),$O654)</f>
      </c>
      <c r="CL654" t="s">
        <v>1378</v>
      </c>
      <c r="CM654">
        <v>1</v>
      </c>
      <c r="CN654">
        <f>IF($DI654&gt;=1,INDEX($CL:$CL,$DH654+1),"")</f>
      </c>
      <c r="CO654">
        <f>IF($DI654&gt;=2,INDEX($CL:$CL,$DH654+2),"")</f>
      </c>
      <c r="CP654">
        <f>IF($DI654&gt;=3,INDEX($CL:$CL,$DH654+3),"")</f>
      </c>
      <c r="CQ654">
        <f>IF($DI654&gt;=4,INDEX($CL:$CL,$DH654+4),"")</f>
      </c>
      <c r="CR654">
        <f>IF($DI654&gt;=5,INDEX($CL:$CL,$DH654+5),"")</f>
      </c>
      <c r="CS654">
        <f>IF($DI654&gt;=6,INDEX($CL:$CL,$DH654+6),"")</f>
      </c>
      <c r="CT654">
        <f>IF($DI654&gt;=7,INDEX($CL:$CL,$DH654+7),"")</f>
      </c>
      <c r="CU654">
        <f>IF($DI654&gt;=8,INDEX($CL:$CL,$DH654+8),"")</f>
      </c>
      <c r="CV654">
        <f>IF($DI654&gt;=9,INDEX($CL:$CL,$DH654+9),"")</f>
      </c>
      <c r="CW654">
        <f>IF($DI654&gt;=10,INDEX($CL:$CL,$DH654+10),"")</f>
      </c>
      <c r="CX654">
        <f>IF($DI654&gt;=11,INDEX($CL:$CL,$DH654+11),"")</f>
      </c>
      <c r="CY654">
        <f>IF($DI654&gt;=12,INDEX($CL:$CL,$DH654+12),"")</f>
      </c>
      <c r="CZ654">
        <f>IF($DI654&gt;=13,INDEX($CL:$CL,$DH654+13),"")</f>
      </c>
      <c r="DA654">
        <f>IF($DI654&gt;=14,INDEX($CL:$CL,$DH654+14),"")</f>
      </c>
      <c r="DB654">
        <f>IF($DI654&gt;=15,INDEX($CL:$CL,$DH654+15),"")</f>
      </c>
      <c r="DC654">
        <f>IF($DI654&gt;=16,INDEX($CL:$CL,$DH654+16),"")</f>
      </c>
      <c r="DD654">
        <f>IF($DI654&gt;=17,INDEX($CL:$CL,$DH654+17),"")</f>
      </c>
      <c r="DE654">
        <f>IF($DI654&gt;=18,INDEX($CL:$CL,$DH654+18),"")</f>
      </c>
      <c r="DF654">
        <f>IF($DI654&gt;=19,INDEX($CL:$CL,$DH654+19),"")</f>
      </c>
      <c r="DG654">
        <f>IF($DI654&gt;=20,INDEX($CL:$CL,$DH654+20),"")</f>
      </c>
      <c r="DH654">
        <f>IFERROR(MATCH($CK654,$CL$2:$CL$1558,0)+1,0)</f>
      </c>
      <c r="DI654">
        <f>IFERROR(INDEX($CM$2:$CM$1558,MATCH($CK654,$CL$2:$CL$1558,0)),0)</f>
      </c>
      <c r="DJ654">
        <f>IFERROR(INDEX($AQ:$AQ,MATCH($K654,$AP:$AP,0))&amp;"","")</f>
      </c>
      <c r="DN654">
        <f>IF($GQ654&gt;=1,INDEX($DK:$DK,$GP654+1),"")</f>
      </c>
      <c r="DO654">
        <f>IF($GQ654&gt;=2,INDEX($DK:$DK,$GP654+2),"")</f>
      </c>
      <c r="DP654">
        <f>IF($GQ654&gt;=3,INDEX($DK:$DK,$GP654+3),"")</f>
      </c>
      <c r="DQ654">
        <f>IF($GQ654&gt;=4,INDEX($DK:$DK,$GP654+4),"")</f>
      </c>
      <c r="DR654">
        <f>IF($GQ654&gt;=5,INDEX($DK:$DK,$GP654+5),"")</f>
      </c>
      <c r="DS654">
        <f>IF($GQ654&gt;=6,INDEX($DK:$DK,$GP654+6),"")</f>
      </c>
      <c r="DT654">
        <f>IF($GQ654&gt;=7,INDEX($DK:$DK,$GP654+7),"")</f>
      </c>
      <c r="DU654">
        <f>IF($GQ654&gt;=8,INDEX($DK:$DK,$GP654+8),"")</f>
      </c>
      <c r="DV654">
        <f>IF($GQ654&gt;=9,INDEX($DK:$DK,$GP654+9),"")</f>
      </c>
      <c r="DW654">
        <f>IF($GQ654&gt;=10,INDEX($DK:$DK,$GP654+10),"")</f>
      </c>
      <c r="DX654">
        <f>IF($GQ654&gt;=11,INDEX($DK:$DK,$GP654+11),"")</f>
      </c>
      <c r="DY654">
        <f>IF($GQ654&gt;=12,INDEX($DK:$DK,$GP654+12),"")</f>
      </c>
      <c r="DZ654">
        <f>IF($GQ654&gt;=13,INDEX($DK:$DK,$GP654+13),"")</f>
      </c>
      <c r="EA654">
        <f>IF($GQ654&gt;=14,INDEX($DK:$DK,$GP654+14),"")</f>
      </c>
      <c r="EB654">
        <f>IF($GQ654&gt;=15,INDEX($DK:$DK,$GP654+15),"")</f>
      </c>
      <c r="EC654">
        <f>IF($GQ654&gt;=16,INDEX($DK:$DK,$GP654+16),"")</f>
      </c>
      <c r="ED654">
        <f>IF($GQ654&gt;=17,INDEX($DK:$DK,$GP654+17),"")</f>
      </c>
      <c r="EE654">
        <f>IF($GQ654&gt;=18,INDEX($DK:$DK,$GP654+18),"")</f>
      </c>
      <c r="EF654">
        <f>IF($GQ654&gt;=19,INDEX($DK:$DK,$GP654+19),"")</f>
      </c>
      <c r="EG654">
        <f>IF($GQ654&gt;=20,INDEX($DK:$DK,$GP654+20),"")</f>
      </c>
      <c r="EH654">
        <f>IF($GQ654&gt;=21,INDEX($DK:$DK,$GP654+21),"")</f>
      </c>
      <c r="EI654">
        <f>IF($GQ654&gt;=22,INDEX($DK:$DK,$GP654+22),"")</f>
      </c>
      <c r="EJ654">
        <f>IF($GQ654&gt;=23,INDEX($DK:$DK,$GP654+23),"")</f>
      </c>
      <c r="EK654">
        <f>IF($GQ654&gt;=24,INDEX($DK:$DK,$GP654+24),"")</f>
      </c>
      <c r="EL654">
        <f>IF($GQ654&gt;=25,INDEX($DK:$DK,$GP654+25),"")</f>
      </c>
      <c r="EM654">
        <f>IF($GQ654&gt;=26,INDEX($DK:$DK,$GP654+26),"")</f>
      </c>
      <c r="EN654">
        <f>IF($GQ654&gt;=27,INDEX($DK:$DK,$GP654+27),"")</f>
      </c>
      <c r="EO654">
        <f>IF($GQ654&gt;=28,INDEX($DK:$DK,$GP654+28),"")</f>
      </c>
      <c r="EP654">
        <f>IF($GQ654&gt;=29,INDEX($DK:$DK,$GP654+29),"")</f>
      </c>
      <c r="EQ654">
        <f>IF($GQ654&gt;=30,INDEX($DK:$DK,$GP654+30),"")</f>
      </c>
      <c r="ER654">
        <f>IF($GQ654&gt;=31,INDEX($DK:$DK,$GP654+31),"")</f>
      </c>
      <c r="ES654">
        <f>IF($GQ654&gt;=32,INDEX($DK:$DK,$GP654+32),"")</f>
      </c>
      <c r="ET654">
        <f>IF($GQ654&gt;=33,INDEX($DK:$DK,$GP654+33),"")</f>
      </c>
      <c r="EU654">
        <f>IF($GQ654&gt;=34,INDEX($DK:$DK,$GP654+34),"")</f>
      </c>
      <c r="EV654">
        <f>IF($GQ654&gt;=35,INDEX($DK:$DK,$GP654+35),"")</f>
      </c>
      <c r="EW654">
        <f>IF($GQ654&gt;=36,INDEX($DK:$DK,$GP654+36),"")</f>
      </c>
      <c r="EX654">
        <f>IF($GQ654&gt;=37,INDEX($DK:$DK,$GP654+37),"")</f>
      </c>
      <c r="EY654">
        <f>IF($GQ654&gt;=38,INDEX($DK:$DK,$GP654+38),"")</f>
      </c>
      <c r="EZ654">
        <f>IF($GQ654&gt;=39,INDEX($DK:$DK,$GP654+39),"")</f>
      </c>
      <c r="FA654">
        <f>IF($GQ654&gt;=40,INDEX($DK:$DK,$GP654+40),"")</f>
      </c>
      <c r="FB654">
        <f>IF($GQ654&gt;=1,INDEX($DL:$DL,$GP654+1),"")</f>
      </c>
      <c r="FC654">
        <f>IF($GQ654&gt;=2,INDEX($DL:$DL,$GP654+2),"")</f>
      </c>
      <c r="FD654">
        <f>IF($GQ654&gt;=3,INDEX($DL:$DL,$GP654+3),"")</f>
      </c>
      <c r="FE654">
        <f>IF($GQ654&gt;=4,INDEX($DL:$DL,$GP654+4),"")</f>
      </c>
      <c r="FF654">
        <f>IF($GQ654&gt;=5,INDEX($DL:$DL,$GP654+5),"")</f>
      </c>
      <c r="FG654">
        <f>IF($GQ654&gt;=6,INDEX($DL:$DL,$GP654+6),"")</f>
      </c>
      <c r="FH654">
        <f>IF($GQ654&gt;=7,INDEX($DL:$DL,$GP654+7),"")</f>
      </c>
      <c r="FI654">
        <f>IF($GQ654&gt;=8,INDEX($DL:$DL,$GP654+8),"")</f>
      </c>
      <c r="FJ654">
        <f>IF($GQ654&gt;=9,INDEX($DL:$DL,$GP654+9),"")</f>
      </c>
      <c r="FK654">
        <f>IF($GQ654&gt;=10,INDEX($DL:$DL,$GP654+10),"")</f>
      </c>
      <c r="FL654">
        <f>IF($GQ654&gt;=11,INDEX($DL:$DL,$GP654+11),"")</f>
      </c>
      <c r="FM654">
        <f>IF($GQ654&gt;=12,INDEX($DL:$DL,$GP654+12),"")</f>
      </c>
      <c r="FN654">
        <f>IF($GQ654&gt;=13,INDEX($DL:$DL,$GP654+13),"")</f>
      </c>
      <c r="FO654">
        <f>IF($GQ654&gt;=14,INDEX($DL:$DL,$GP654+14),"")</f>
      </c>
      <c r="FP654">
        <f>IF($GQ654&gt;=15,INDEX($DL:$DL,$GP654+15),"")</f>
      </c>
      <c r="FQ654">
        <f>IF($GQ654&gt;=16,INDEX($DL:$DL,$GP654+16),"")</f>
      </c>
      <c r="FR654">
        <f>IF($GQ654&gt;=17,INDEX($DL:$DL,$GP654+17),"")</f>
      </c>
      <c r="FS654">
        <f>IF($GQ654&gt;=18,INDEX($DL:$DL,$GP654+18),"")</f>
      </c>
      <c r="FT654">
        <f>IF($GQ654&gt;=19,INDEX($DL:$DL,$GP654+19),"")</f>
      </c>
      <c r="FU654">
        <f>IF($GQ654&gt;=20,INDEX($DL:$DL,$GP654+20),"")</f>
      </c>
      <c r="FV654">
        <f>IF($GQ654&gt;=21,INDEX($DL:$DL,$GP654+21),"")</f>
      </c>
      <c r="FW654">
        <f>IF($GQ654&gt;=22,INDEX($DL:$DL,$GP654+22),"")</f>
      </c>
      <c r="FX654">
        <f>IF($GQ654&gt;=23,INDEX($DL:$DL,$GP654+23),"")</f>
      </c>
      <c r="FY654">
        <f>IF($GQ654&gt;=24,INDEX($DL:$DL,$GP654+24),"")</f>
      </c>
      <c r="FZ654">
        <f>IF($GQ654&gt;=25,INDEX($DL:$DL,$GP654+25),"")</f>
      </c>
      <c r="GA654">
        <f>IF($GQ654&gt;=26,INDEX($DL:$DL,$GP654+26),"")</f>
      </c>
      <c r="GB654">
        <f>IF($GQ654&gt;=27,INDEX($DL:$DL,$GP654+27),"")</f>
      </c>
      <c r="GC654">
        <f>IF($GQ654&gt;=28,INDEX($DL:$DL,$GP654+28),"")</f>
      </c>
      <c r="GD654">
        <f>IF($GQ654&gt;=29,INDEX($DL:$DL,$GP654+29),"")</f>
      </c>
      <c r="GE654">
        <f>IF($GQ654&gt;=30,INDEX($DL:$DL,$GP654+30),"")</f>
      </c>
      <c r="GF654">
        <f>IF($GQ654&gt;=31,INDEX($DL:$DL,$GP654+31),"")</f>
      </c>
      <c r="GG654">
        <f>IF($GQ654&gt;=32,INDEX($DL:$DL,$GP654+32),"")</f>
      </c>
      <c r="GH654">
        <f>IF($GQ654&gt;=33,INDEX($DL:$DL,$GP654+33),"")</f>
      </c>
      <c r="GI654">
        <f>IF($GQ654&gt;=34,INDEX($DL:$DL,$GP654+34),"")</f>
      </c>
      <c r="GJ654">
        <f>IF($GQ654&gt;=35,INDEX($DL:$DL,$GP654+35),"")</f>
      </c>
      <c r="GK654">
        <f>IF($GQ654&gt;=36,INDEX($DL:$DL,$GP654+36),"")</f>
      </c>
      <c r="GL654">
        <f>IF($GQ654&gt;=37,INDEX($DL:$DL,$GP654+37),"")</f>
      </c>
      <c r="GM654">
        <f>IF($GQ654&gt;=38,INDEX($DL:$DL,$GP654+38),"")</f>
      </c>
      <c r="GN654">
        <f>IF($GQ654&gt;=39,INDEX($DL:$DL,$GP654+39),"")</f>
      </c>
      <c r="GO654">
        <f>IF($GQ654&gt;=40,INDEX($DL:$DL,$GP654+40),"")</f>
      </c>
      <c r="GP654">
        <f>IFERROR(MATCH($DJ654,$DK$2:$DK$148,0)+1,0)</f>
      </c>
      <c r="GQ654">
        <f>IFERROR(INDEX($DM$2:$DM$148,MATCH($DJ654,$DK$2:$DK$148,0)),0)</f>
      </c>
      <c r="GR654">
        <f>IFERROR(MATCH($L654,$DN$654:$FA$654,0),0)</f>
      </c>
      <c r="GS654">
        <f>IF($GR654&gt;0,INDEX($FB$654:$GO$654,$GR654),"")</f>
      </c>
      <c r="GV654">
        <f>IF($JE654&gt;=1,INDEX($GT:$GT,$JD654+1),"")</f>
      </c>
      <c r="GW654">
        <f>IF($JE654&gt;=2,INDEX($GT:$GT,$JD654+2),"")</f>
      </c>
      <c r="GX654">
        <f>IF($JE654&gt;=3,INDEX($GT:$GT,$JD654+3),"")</f>
      </c>
      <c r="GY654">
        <f>IF($JE654&gt;=4,INDEX($GT:$GT,$JD654+4),"")</f>
      </c>
      <c r="GZ654">
        <f>IF($JE654&gt;=5,INDEX($GT:$GT,$JD654+5),"")</f>
      </c>
      <c r="HA654">
        <f>IF($JE654&gt;=6,INDEX($GT:$GT,$JD654+6),"")</f>
      </c>
      <c r="HB654">
        <f>IF($JE654&gt;=7,INDEX($GT:$GT,$JD654+7),"")</f>
      </c>
      <c r="HC654">
        <f>IF($JE654&gt;=8,INDEX($GT:$GT,$JD654+8),"")</f>
      </c>
      <c r="HD654">
        <f>IF($JE654&gt;=9,INDEX($GT:$GT,$JD654+9),"")</f>
      </c>
      <c r="HE654">
        <f>IF($JE654&gt;=10,INDEX($GT:$GT,$JD654+10),"")</f>
      </c>
      <c r="HF654">
        <f>IF($JE654&gt;=11,INDEX($GT:$GT,$JD654+11),"")</f>
      </c>
      <c r="HG654">
        <f>IF($JE654&gt;=12,INDEX($GT:$GT,$JD654+12),"")</f>
      </c>
      <c r="HH654">
        <f>IF($JE654&gt;=13,INDEX($GT:$GT,$JD654+13),"")</f>
      </c>
      <c r="HI654">
        <f>IF($JE654&gt;=14,INDEX($GT:$GT,$JD654+14),"")</f>
      </c>
      <c r="HJ654">
        <f>IF($JE654&gt;=15,INDEX($GT:$GT,$JD654+15),"")</f>
      </c>
      <c r="HK654">
        <f>IF($JE654&gt;=16,INDEX($GT:$GT,$JD654+16),"")</f>
      </c>
      <c r="HL654">
        <f>IF($JE654&gt;=17,INDEX($GT:$GT,$JD654+17),"")</f>
      </c>
      <c r="HM654">
        <f>IF($JE654&gt;=18,INDEX($GT:$GT,$JD654+18),"")</f>
      </c>
      <c r="HN654">
        <f>IF($JE654&gt;=19,INDEX($GT:$GT,$JD654+19),"")</f>
      </c>
      <c r="HO654">
        <f>IF($JE654&gt;=20,INDEX($GT:$GT,$JD654+20),"")</f>
      </c>
      <c r="HP654">
        <f>IF($JE654&gt;=21,INDEX($GT:$GT,$JD654+21),"")</f>
      </c>
      <c r="HQ654">
        <f>IF($JE654&gt;=22,INDEX($GT:$GT,$JD654+22),"")</f>
      </c>
      <c r="HR654">
        <f>IF($JE654&gt;=23,INDEX($GT:$GT,$JD654+23),"")</f>
      </c>
      <c r="HS654">
        <f>IF($JE654&gt;=24,INDEX($GT:$GT,$JD654+24),"")</f>
      </c>
      <c r="HT654">
        <f>IF($JE654&gt;=25,INDEX($GT:$GT,$JD654+25),"")</f>
      </c>
      <c r="HU654">
        <f>IF($JE654&gt;=26,INDEX($GT:$GT,$JD654+26),"")</f>
      </c>
      <c r="HV654">
        <f>IF($JE654&gt;=27,INDEX($GT:$GT,$JD654+27),"")</f>
      </c>
      <c r="HW654">
        <f>IF($JE654&gt;=28,INDEX($GT:$GT,$JD654+28),"")</f>
      </c>
      <c r="HX654">
        <f>IF($JE654&gt;=29,INDEX($GT:$GT,$JD654+29),"")</f>
      </c>
      <c r="HY654">
        <f>IF($JE654&gt;=30,INDEX($GT:$GT,$JD654+30),"")</f>
      </c>
      <c r="HZ654">
        <f>IF($JE654&gt;=31,INDEX($GT:$GT,$JD654+31),"")</f>
      </c>
      <c r="IA654">
        <f>IF($JE654&gt;=32,INDEX($GT:$GT,$JD654+32),"")</f>
      </c>
      <c r="IB654">
        <f>IF($JE654&gt;=33,INDEX($GT:$GT,$JD654+33),"")</f>
      </c>
      <c r="IC654">
        <f>IF($JE654&gt;=34,INDEX($GT:$GT,$JD654+34),"")</f>
      </c>
      <c r="ID654">
        <f>IF($JE654&gt;=35,INDEX($GT:$GT,$JD654+35),"")</f>
      </c>
      <c r="IE654">
        <f>IF($JE654&gt;=36,INDEX($GT:$GT,$JD654+36),"")</f>
      </c>
      <c r="IF654">
        <f>IF($JE654&gt;=37,INDEX($GT:$GT,$JD654+37),"")</f>
      </c>
      <c r="IG654">
        <f>IF($JE654&gt;=38,INDEX($GT:$GT,$JD654+38),"")</f>
      </c>
      <c r="IH654">
        <f>IF($JE654&gt;=39,INDEX($GT:$GT,$JD654+39),"")</f>
      </c>
      <c r="II654">
        <f>IF($JE654&gt;=40,INDEX($GT:$GT,$JD654+40),"")</f>
      </c>
      <c r="IJ654">
        <f>IF($JE654&gt;=41,INDEX($GT:$GT,$JD654+41),"")</f>
      </c>
      <c r="IK654">
        <f>IF($JE654&gt;=42,INDEX($GT:$GT,$JD654+42),"")</f>
      </c>
      <c r="IL654">
        <f>IF($JE654&gt;=43,INDEX($GT:$GT,$JD654+43),"")</f>
      </c>
      <c r="IM654">
        <f>IF($JE654&gt;=44,INDEX($GT:$GT,$JD654+44),"")</f>
      </c>
      <c r="IN654">
        <f>IF($JE654&gt;=45,INDEX($GT:$GT,$JD654+45),"")</f>
      </c>
      <c r="IO654">
        <f>IF($JE654&gt;=46,INDEX($GT:$GT,$JD654+46),"")</f>
      </c>
      <c r="IP654">
        <f>IF($JE654&gt;=47,INDEX($GT:$GT,$JD654+47),"")</f>
      </c>
      <c r="IQ654">
        <f>IF($JE654&gt;=48,INDEX($GT:$GT,$JD654+48),"")</f>
      </c>
      <c r="IR654">
        <f>IF($JE654&gt;=49,INDEX($GT:$GT,$JD654+49),"")</f>
      </c>
      <c r="IS654">
        <f>IF($JE654&gt;=50,INDEX($GT:$GT,$JD654+50),"")</f>
      </c>
      <c r="IT654">
        <f>IF($JE654&gt;=51,INDEX($GT:$GT,$JD654+51),"")</f>
      </c>
      <c r="IU654">
        <f>IF($JE654&gt;=52,INDEX($GT:$GT,$JD654+52),"")</f>
      </c>
      <c r="IV654">
        <f>IF($JE654&gt;=53,INDEX($GT:$GT,$JD654+53),"")</f>
      </c>
      <c r="IW654">
        <f>IF($JE654&gt;=54,INDEX($GT:$GT,$JD654+54),"")</f>
      </c>
      <c r="IX654">
        <f>IF($JE654&gt;=55,INDEX($GT:$GT,$JD654+55),"")</f>
      </c>
      <c r="IY654">
        <f>IF($JE654&gt;=56,INDEX($GT:$GT,$JD654+56),"")</f>
      </c>
      <c r="IZ654">
        <f>IF($JE654&gt;=57,INDEX($GT:$GT,$JD654+57),"")</f>
      </c>
      <c r="JA654">
        <f>IF($JE654&gt;=58,INDEX($GT:$GT,$JD654+58),"")</f>
      </c>
      <c r="JB654">
        <f>IF($JE654&gt;=59,INDEX($GT:$GT,$JD654+59),"")</f>
      </c>
      <c r="JC654">
        <f>IF($JE654&gt;=60,INDEX($GT:$GT,$JD654+60),"")</f>
      </c>
      <c r="JD654">
        <f>IFERROR(MATCH($GS654,$GT$2:$GT$322,0)+1,0)</f>
      </c>
      <c r="JE654">
        <f>IFERROR(INDEX($GU$2:$GU$322,MATCH($GS654,$GT$2:$GT$322,0)),0)</f>
      </c>
      <c r="JF654" t="s">
        <v>28</v>
      </c>
      <c r="JG654" t="s">
        <v>28</v>
      </c>
    </row>
    <row r="655" spans="1:267" x14ac:dyDescent="0.25">
      <c r="J655" s="1"/>
      <c r="K655" s="1"/>
      <c r="L655" s="1"/>
      <c r="M655" s="1"/>
      <c r="N655" s="1">
        <f>IFERROR(IF(FIND(" - ",$J655)&gt;0,MID($J655,FIND(" - ",$J655)+3,LEN($J655)),""),"")</f>
      </c>
      <c r="P655" s="1"/>
      <c r="S655" t="s">
        <v>28</v>
      </c>
      <c r="U655">
        <f>IF(OR($S655="",$T655=""),"",IFERROR($S655/$T655,0))</f>
      </c>
      <c r="V655">
        <f>IF($S655="","",
IF($K655="","",
IF(ISNUMBER(SEARCH("exempt",LOWER($K655))),0,
$S655*(VALUE(SUBSTITUTE($K655,"%",""))/100))))</f>
      </c>
      <c r="AB655">
        <f>IF($S655="","",
SUM($S655,$V655,$Z655,$W655,$Y655)-
IF($AA655="",0,VALUE($AA655)))</f>
      </c>
      <c r="AJ655" t="s">
        <v>1379</v>
      </c>
      <c r="AR655">
        <f>IFERROR(LEFT($J655,FIND(" - ",$J655)-1),$J655)</f>
      </c>
      <c r="AU655">
        <f>IF($CJ655&gt;=1,INDEX($AS:$AS,$CI655+1),"")</f>
      </c>
      <c r="AV655">
        <f>IF($CJ655&gt;=2,INDEX($AS:$AS,$CI655+2),"")</f>
      </c>
      <c r="AW655">
        <f>IF($CJ655&gt;=3,INDEX($AS:$AS,$CI655+3),"")</f>
      </c>
      <c r="AX655">
        <f>IF($CJ655&gt;=4,INDEX($AS:$AS,$CI655+4),"")</f>
      </c>
      <c r="AY655">
        <f>IF($CJ655&gt;=5,INDEX($AS:$AS,$CI655+5),"")</f>
      </c>
      <c r="AZ655">
        <f>IF($CJ655&gt;=6,INDEX($AS:$AS,$CI655+6),"")</f>
      </c>
      <c r="BA655">
        <f>IF($CJ655&gt;=7,INDEX($AS:$AS,$CI655+7),"")</f>
      </c>
      <c r="BB655">
        <f>IF($CJ655&gt;=8,INDEX($AS:$AS,$CI655+8),"")</f>
      </c>
      <c r="BC655">
        <f>IF($CJ655&gt;=9,INDEX($AS:$AS,$CI655+9),"")</f>
      </c>
      <c r="BD655">
        <f>IF($CJ655&gt;=10,INDEX($AS:$AS,$CI655+10),"")</f>
      </c>
      <c r="BE655">
        <f>IF($CJ655&gt;=11,INDEX($AS:$AS,$CI655+11),"")</f>
      </c>
      <c r="BF655">
        <f>IF($CJ655&gt;=12,INDEX($AS:$AS,$CI655+12),"")</f>
      </c>
      <c r="BG655">
        <f>IF($CJ655&gt;=13,INDEX($AS:$AS,$CI655+13),"")</f>
      </c>
      <c r="BH655">
        <f>IF($CJ655&gt;=14,INDEX($AS:$AS,$CI655+14),"")</f>
      </c>
      <c r="BI655">
        <f>IF($CJ655&gt;=15,INDEX($AS:$AS,$CI655+15),"")</f>
      </c>
      <c r="BJ655">
        <f>IF($CJ655&gt;=16,INDEX($AS:$AS,$CI655+16),"")</f>
      </c>
      <c r="BK655">
        <f>IF($CJ655&gt;=17,INDEX($AS:$AS,$CI655+17),"")</f>
      </c>
      <c r="BL655">
        <f>IF($CJ655&gt;=18,INDEX($AS:$AS,$CI655+18),"")</f>
      </c>
      <c r="BM655">
        <f>IF($CJ655&gt;=19,INDEX($AS:$AS,$CI655+19),"")</f>
      </c>
      <c r="BN655">
        <f>IF($CJ655&gt;=20,INDEX($AS:$AS,$CI655+20),"")</f>
      </c>
      <c r="BO655">
        <f>IF($CJ655&gt;=21,INDEX($AS:$AS,$CI655+21),"")</f>
      </c>
      <c r="BP655">
        <f>IF($CJ655&gt;=22,INDEX($AS:$AS,$CI655+22),"")</f>
      </c>
      <c r="BQ655">
        <f>IF($CJ655&gt;=23,INDEX($AS:$AS,$CI655+23),"")</f>
      </c>
      <c r="BR655">
        <f>IF($CJ655&gt;=24,INDEX($AS:$AS,$CI655+24),"")</f>
      </c>
      <c r="BS655">
        <f>IF($CJ655&gt;=25,INDEX($AS:$AS,$CI655+25),"")</f>
      </c>
      <c r="BT655">
        <f>IF($CJ655&gt;=26,INDEX($AS:$AS,$CI655+26),"")</f>
      </c>
      <c r="BU655">
        <f>IF($CJ655&gt;=27,INDEX($AS:$AS,$CI655+27),"")</f>
      </c>
      <c r="BV655">
        <f>IF($CJ655&gt;=28,INDEX($AS:$AS,$CI655+28),"")</f>
      </c>
      <c r="BW655">
        <f>IF($CJ655&gt;=29,INDEX($AS:$AS,$CI655+29),"")</f>
      </c>
      <c r="BX655">
        <f>IF($CJ655&gt;=30,INDEX($AS:$AS,$CI655+30),"")</f>
      </c>
      <c r="BY655">
        <f>IF($CJ655&gt;=31,INDEX($AS:$AS,$CI655+31),"")</f>
      </c>
      <c r="BZ655">
        <f>IF($CJ655&gt;=32,INDEX($AS:$AS,$CI655+32),"")</f>
      </c>
      <c r="CA655">
        <f>IF($CJ655&gt;=33,INDEX($AS:$AS,$CI655+33),"")</f>
      </c>
      <c r="CB655">
        <f>IF($CJ655&gt;=34,INDEX($AS:$AS,$CI655+34),"")</f>
      </c>
      <c r="CC655">
        <f>IF($CJ655&gt;=35,INDEX($AS:$AS,$CI655+35),"")</f>
      </c>
      <c r="CD655">
        <f>IF($CJ655&gt;=36,INDEX($AS:$AS,$CI655+36),"")</f>
      </c>
      <c r="CE655">
        <f>IF($CJ655&gt;=37,INDEX($AS:$AS,$CI655+37),"")</f>
      </c>
      <c r="CF655">
        <f>IF($CJ655&gt;=38,INDEX($AS:$AS,$CI655+38),"")</f>
      </c>
      <c r="CG655">
        <f>IF($CJ655&gt;=39,INDEX($AS:$AS,$CI655+39),"")</f>
      </c>
      <c r="CH655">
        <f>IF($CJ655&gt;=40,INDEX($AS:$AS,$CI655+40),"")</f>
      </c>
      <c r="CI655">
        <f>IFERROR(MATCH($AR655,$AS$2:$AS$133,0)+1,0)</f>
      </c>
      <c r="CJ655">
        <f>IFERROR(INDEX($AT$2:$AT$133,MATCH($AR655,$AS$2:$AS$133,0)),0)</f>
      </c>
      <c r="CK655">
        <f>IFERROR(LEFT($O655,FIND(" - ",$O655)-1),$O655)</f>
      </c>
      <c r="CL655" t="s">
        <v>113</v>
      </c>
      <c r="CN655">
        <f>IF($DI655&gt;=1,INDEX($CL:$CL,$DH655+1),"")</f>
      </c>
      <c r="CO655">
        <f>IF($DI655&gt;=2,INDEX($CL:$CL,$DH655+2),"")</f>
      </c>
      <c r="CP655">
        <f>IF($DI655&gt;=3,INDEX($CL:$CL,$DH655+3),"")</f>
      </c>
      <c r="CQ655">
        <f>IF($DI655&gt;=4,INDEX($CL:$CL,$DH655+4),"")</f>
      </c>
      <c r="CR655">
        <f>IF($DI655&gt;=5,INDEX($CL:$CL,$DH655+5),"")</f>
      </c>
      <c r="CS655">
        <f>IF($DI655&gt;=6,INDEX($CL:$CL,$DH655+6),"")</f>
      </c>
      <c r="CT655">
        <f>IF($DI655&gt;=7,INDEX($CL:$CL,$DH655+7),"")</f>
      </c>
      <c r="CU655">
        <f>IF($DI655&gt;=8,INDEX($CL:$CL,$DH655+8),"")</f>
      </c>
      <c r="CV655">
        <f>IF($DI655&gt;=9,INDEX($CL:$CL,$DH655+9),"")</f>
      </c>
      <c r="CW655">
        <f>IF($DI655&gt;=10,INDEX($CL:$CL,$DH655+10),"")</f>
      </c>
      <c r="CX655">
        <f>IF($DI655&gt;=11,INDEX($CL:$CL,$DH655+11),"")</f>
      </c>
      <c r="CY655">
        <f>IF($DI655&gt;=12,INDEX($CL:$CL,$DH655+12),"")</f>
      </c>
      <c r="CZ655">
        <f>IF($DI655&gt;=13,INDEX($CL:$CL,$DH655+13),"")</f>
      </c>
      <c r="DA655">
        <f>IF($DI655&gt;=14,INDEX($CL:$CL,$DH655+14),"")</f>
      </c>
      <c r="DB655">
        <f>IF($DI655&gt;=15,INDEX($CL:$CL,$DH655+15),"")</f>
      </c>
      <c r="DC655">
        <f>IF($DI655&gt;=16,INDEX($CL:$CL,$DH655+16),"")</f>
      </c>
      <c r="DD655">
        <f>IF($DI655&gt;=17,INDEX($CL:$CL,$DH655+17),"")</f>
      </c>
      <c r="DE655">
        <f>IF($DI655&gt;=18,INDEX($CL:$CL,$DH655+18),"")</f>
      </c>
      <c r="DF655">
        <f>IF($DI655&gt;=19,INDEX($CL:$CL,$DH655+19),"")</f>
      </c>
      <c r="DG655">
        <f>IF($DI655&gt;=20,INDEX($CL:$CL,$DH655+20),"")</f>
      </c>
      <c r="DH655">
        <f>IFERROR(MATCH($CK655,$CL$2:$CL$1558,0)+1,0)</f>
      </c>
      <c r="DI655">
        <f>IFERROR(INDEX($CM$2:$CM$1558,MATCH($CK655,$CL$2:$CL$1558,0)),0)</f>
      </c>
      <c r="DJ655">
        <f>IFERROR(INDEX($AQ:$AQ,MATCH($K655,$AP:$AP,0))&amp;"","")</f>
      </c>
      <c r="DN655">
        <f>IF($GQ655&gt;=1,INDEX($DK:$DK,$GP655+1),"")</f>
      </c>
      <c r="DO655">
        <f>IF($GQ655&gt;=2,INDEX($DK:$DK,$GP655+2),"")</f>
      </c>
      <c r="DP655">
        <f>IF($GQ655&gt;=3,INDEX($DK:$DK,$GP655+3),"")</f>
      </c>
      <c r="DQ655">
        <f>IF($GQ655&gt;=4,INDEX($DK:$DK,$GP655+4),"")</f>
      </c>
      <c r="DR655">
        <f>IF($GQ655&gt;=5,INDEX($DK:$DK,$GP655+5),"")</f>
      </c>
      <c r="DS655">
        <f>IF($GQ655&gt;=6,INDEX($DK:$DK,$GP655+6),"")</f>
      </c>
      <c r="DT655">
        <f>IF($GQ655&gt;=7,INDEX($DK:$DK,$GP655+7),"")</f>
      </c>
      <c r="DU655">
        <f>IF($GQ655&gt;=8,INDEX($DK:$DK,$GP655+8),"")</f>
      </c>
      <c r="DV655">
        <f>IF($GQ655&gt;=9,INDEX($DK:$DK,$GP655+9),"")</f>
      </c>
      <c r="DW655">
        <f>IF($GQ655&gt;=10,INDEX($DK:$DK,$GP655+10),"")</f>
      </c>
      <c r="DX655">
        <f>IF($GQ655&gt;=11,INDEX($DK:$DK,$GP655+11),"")</f>
      </c>
      <c r="DY655">
        <f>IF($GQ655&gt;=12,INDEX($DK:$DK,$GP655+12),"")</f>
      </c>
      <c r="DZ655">
        <f>IF($GQ655&gt;=13,INDEX($DK:$DK,$GP655+13),"")</f>
      </c>
      <c r="EA655">
        <f>IF($GQ655&gt;=14,INDEX($DK:$DK,$GP655+14),"")</f>
      </c>
      <c r="EB655">
        <f>IF($GQ655&gt;=15,INDEX($DK:$DK,$GP655+15),"")</f>
      </c>
      <c r="EC655">
        <f>IF($GQ655&gt;=16,INDEX($DK:$DK,$GP655+16),"")</f>
      </c>
      <c r="ED655">
        <f>IF($GQ655&gt;=17,INDEX($DK:$DK,$GP655+17),"")</f>
      </c>
      <c r="EE655">
        <f>IF($GQ655&gt;=18,INDEX($DK:$DK,$GP655+18),"")</f>
      </c>
      <c r="EF655">
        <f>IF($GQ655&gt;=19,INDEX($DK:$DK,$GP655+19),"")</f>
      </c>
      <c r="EG655">
        <f>IF($GQ655&gt;=20,INDEX($DK:$DK,$GP655+20),"")</f>
      </c>
      <c r="EH655">
        <f>IF($GQ655&gt;=21,INDEX($DK:$DK,$GP655+21),"")</f>
      </c>
      <c r="EI655">
        <f>IF($GQ655&gt;=22,INDEX($DK:$DK,$GP655+22),"")</f>
      </c>
      <c r="EJ655">
        <f>IF($GQ655&gt;=23,INDEX($DK:$DK,$GP655+23),"")</f>
      </c>
      <c r="EK655">
        <f>IF($GQ655&gt;=24,INDEX($DK:$DK,$GP655+24),"")</f>
      </c>
      <c r="EL655">
        <f>IF($GQ655&gt;=25,INDEX($DK:$DK,$GP655+25),"")</f>
      </c>
      <c r="EM655">
        <f>IF($GQ655&gt;=26,INDEX($DK:$DK,$GP655+26),"")</f>
      </c>
      <c r="EN655">
        <f>IF($GQ655&gt;=27,INDEX($DK:$DK,$GP655+27),"")</f>
      </c>
      <c r="EO655">
        <f>IF($GQ655&gt;=28,INDEX($DK:$DK,$GP655+28),"")</f>
      </c>
      <c r="EP655">
        <f>IF($GQ655&gt;=29,INDEX($DK:$DK,$GP655+29),"")</f>
      </c>
      <c r="EQ655">
        <f>IF($GQ655&gt;=30,INDEX($DK:$DK,$GP655+30),"")</f>
      </c>
      <c r="ER655">
        <f>IF($GQ655&gt;=31,INDEX($DK:$DK,$GP655+31),"")</f>
      </c>
      <c r="ES655">
        <f>IF($GQ655&gt;=32,INDEX($DK:$DK,$GP655+32),"")</f>
      </c>
      <c r="ET655">
        <f>IF($GQ655&gt;=33,INDEX($DK:$DK,$GP655+33),"")</f>
      </c>
      <c r="EU655">
        <f>IF($GQ655&gt;=34,INDEX($DK:$DK,$GP655+34),"")</f>
      </c>
      <c r="EV655">
        <f>IF($GQ655&gt;=35,INDEX($DK:$DK,$GP655+35),"")</f>
      </c>
      <c r="EW655">
        <f>IF($GQ655&gt;=36,INDEX($DK:$DK,$GP655+36),"")</f>
      </c>
      <c r="EX655">
        <f>IF($GQ655&gt;=37,INDEX($DK:$DK,$GP655+37),"")</f>
      </c>
      <c r="EY655">
        <f>IF($GQ655&gt;=38,INDEX($DK:$DK,$GP655+38),"")</f>
      </c>
      <c r="EZ655">
        <f>IF($GQ655&gt;=39,INDEX($DK:$DK,$GP655+39),"")</f>
      </c>
      <c r="FA655">
        <f>IF($GQ655&gt;=40,INDEX($DK:$DK,$GP655+40),"")</f>
      </c>
      <c r="FB655">
        <f>IF($GQ655&gt;=1,INDEX($DL:$DL,$GP655+1),"")</f>
      </c>
      <c r="FC655">
        <f>IF($GQ655&gt;=2,INDEX($DL:$DL,$GP655+2),"")</f>
      </c>
      <c r="FD655">
        <f>IF($GQ655&gt;=3,INDEX($DL:$DL,$GP655+3),"")</f>
      </c>
      <c r="FE655">
        <f>IF($GQ655&gt;=4,INDEX($DL:$DL,$GP655+4),"")</f>
      </c>
      <c r="FF655">
        <f>IF($GQ655&gt;=5,INDEX($DL:$DL,$GP655+5),"")</f>
      </c>
      <c r="FG655">
        <f>IF($GQ655&gt;=6,INDEX($DL:$DL,$GP655+6),"")</f>
      </c>
      <c r="FH655">
        <f>IF($GQ655&gt;=7,INDEX($DL:$DL,$GP655+7),"")</f>
      </c>
      <c r="FI655">
        <f>IF($GQ655&gt;=8,INDEX($DL:$DL,$GP655+8),"")</f>
      </c>
      <c r="FJ655">
        <f>IF($GQ655&gt;=9,INDEX($DL:$DL,$GP655+9),"")</f>
      </c>
      <c r="FK655">
        <f>IF($GQ655&gt;=10,INDEX($DL:$DL,$GP655+10),"")</f>
      </c>
      <c r="FL655">
        <f>IF($GQ655&gt;=11,INDEX($DL:$DL,$GP655+11),"")</f>
      </c>
      <c r="FM655">
        <f>IF($GQ655&gt;=12,INDEX($DL:$DL,$GP655+12),"")</f>
      </c>
      <c r="FN655">
        <f>IF($GQ655&gt;=13,INDEX($DL:$DL,$GP655+13),"")</f>
      </c>
      <c r="FO655">
        <f>IF($GQ655&gt;=14,INDEX($DL:$DL,$GP655+14),"")</f>
      </c>
      <c r="FP655">
        <f>IF($GQ655&gt;=15,INDEX($DL:$DL,$GP655+15),"")</f>
      </c>
      <c r="FQ655">
        <f>IF($GQ655&gt;=16,INDEX($DL:$DL,$GP655+16),"")</f>
      </c>
      <c r="FR655">
        <f>IF($GQ655&gt;=17,INDEX($DL:$DL,$GP655+17),"")</f>
      </c>
      <c r="FS655">
        <f>IF($GQ655&gt;=18,INDEX($DL:$DL,$GP655+18),"")</f>
      </c>
      <c r="FT655">
        <f>IF($GQ655&gt;=19,INDEX($DL:$DL,$GP655+19),"")</f>
      </c>
      <c r="FU655">
        <f>IF($GQ655&gt;=20,INDEX($DL:$DL,$GP655+20),"")</f>
      </c>
      <c r="FV655">
        <f>IF($GQ655&gt;=21,INDEX($DL:$DL,$GP655+21),"")</f>
      </c>
      <c r="FW655">
        <f>IF($GQ655&gt;=22,INDEX($DL:$DL,$GP655+22),"")</f>
      </c>
      <c r="FX655">
        <f>IF($GQ655&gt;=23,INDEX($DL:$DL,$GP655+23),"")</f>
      </c>
      <c r="FY655">
        <f>IF($GQ655&gt;=24,INDEX($DL:$DL,$GP655+24),"")</f>
      </c>
      <c r="FZ655">
        <f>IF($GQ655&gt;=25,INDEX($DL:$DL,$GP655+25),"")</f>
      </c>
      <c r="GA655">
        <f>IF($GQ655&gt;=26,INDEX($DL:$DL,$GP655+26),"")</f>
      </c>
      <c r="GB655">
        <f>IF($GQ655&gt;=27,INDEX($DL:$DL,$GP655+27),"")</f>
      </c>
      <c r="GC655">
        <f>IF($GQ655&gt;=28,INDEX($DL:$DL,$GP655+28),"")</f>
      </c>
      <c r="GD655">
        <f>IF($GQ655&gt;=29,INDEX($DL:$DL,$GP655+29),"")</f>
      </c>
      <c r="GE655">
        <f>IF($GQ655&gt;=30,INDEX($DL:$DL,$GP655+30),"")</f>
      </c>
      <c r="GF655">
        <f>IF($GQ655&gt;=31,INDEX($DL:$DL,$GP655+31),"")</f>
      </c>
      <c r="GG655">
        <f>IF($GQ655&gt;=32,INDEX($DL:$DL,$GP655+32),"")</f>
      </c>
      <c r="GH655">
        <f>IF($GQ655&gt;=33,INDEX($DL:$DL,$GP655+33),"")</f>
      </c>
      <c r="GI655">
        <f>IF($GQ655&gt;=34,INDEX($DL:$DL,$GP655+34),"")</f>
      </c>
      <c r="GJ655">
        <f>IF($GQ655&gt;=35,INDEX($DL:$DL,$GP655+35),"")</f>
      </c>
      <c r="GK655">
        <f>IF($GQ655&gt;=36,INDEX($DL:$DL,$GP655+36),"")</f>
      </c>
      <c r="GL655">
        <f>IF($GQ655&gt;=37,INDEX($DL:$DL,$GP655+37),"")</f>
      </c>
      <c r="GM655">
        <f>IF($GQ655&gt;=38,INDEX($DL:$DL,$GP655+38),"")</f>
      </c>
      <c r="GN655">
        <f>IF($GQ655&gt;=39,INDEX($DL:$DL,$GP655+39),"")</f>
      </c>
      <c r="GO655">
        <f>IF($GQ655&gt;=40,INDEX($DL:$DL,$GP655+40),"")</f>
      </c>
      <c r="GP655">
        <f>IFERROR(MATCH($DJ655,$DK$2:$DK$148,0)+1,0)</f>
      </c>
      <c r="GQ655">
        <f>IFERROR(INDEX($DM$2:$DM$148,MATCH($DJ655,$DK$2:$DK$148,0)),0)</f>
      </c>
      <c r="GR655">
        <f>IFERROR(MATCH($L655,$DN$655:$FA$655,0),0)</f>
      </c>
      <c r="GS655">
        <f>IF($GR655&gt;0,INDEX($FB$655:$GO$655,$GR655),"")</f>
      </c>
      <c r="GV655">
        <f>IF($JE655&gt;=1,INDEX($GT:$GT,$JD655+1),"")</f>
      </c>
      <c r="GW655">
        <f>IF($JE655&gt;=2,INDEX($GT:$GT,$JD655+2),"")</f>
      </c>
      <c r="GX655">
        <f>IF($JE655&gt;=3,INDEX($GT:$GT,$JD655+3),"")</f>
      </c>
      <c r="GY655">
        <f>IF($JE655&gt;=4,INDEX($GT:$GT,$JD655+4),"")</f>
      </c>
      <c r="GZ655">
        <f>IF($JE655&gt;=5,INDEX($GT:$GT,$JD655+5),"")</f>
      </c>
      <c r="HA655">
        <f>IF($JE655&gt;=6,INDEX($GT:$GT,$JD655+6),"")</f>
      </c>
      <c r="HB655">
        <f>IF($JE655&gt;=7,INDEX($GT:$GT,$JD655+7),"")</f>
      </c>
      <c r="HC655">
        <f>IF($JE655&gt;=8,INDEX($GT:$GT,$JD655+8),"")</f>
      </c>
      <c r="HD655">
        <f>IF($JE655&gt;=9,INDEX($GT:$GT,$JD655+9),"")</f>
      </c>
      <c r="HE655">
        <f>IF($JE655&gt;=10,INDEX($GT:$GT,$JD655+10),"")</f>
      </c>
      <c r="HF655">
        <f>IF($JE655&gt;=11,INDEX($GT:$GT,$JD655+11),"")</f>
      </c>
      <c r="HG655">
        <f>IF($JE655&gt;=12,INDEX($GT:$GT,$JD655+12),"")</f>
      </c>
      <c r="HH655">
        <f>IF($JE655&gt;=13,INDEX($GT:$GT,$JD655+13),"")</f>
      </c>
      <c r="HI655">
        <f>IF($JE655&gt;=14,INDEX($GT:$GT,$JD655+14),"")</f>
      </c>
      <c r="HJ655">
        <f>IF($JE655&gt;=15,INDEX($GT:$GT,$JD655+15),"")</f>
      </c>
      <c r="HK655">
        <f>IF($JE655&gt;=16,INDEX($GT:$GT,$JD655+16),"")</f>
      </c>
      <c r="HL655">
        <f>IF($JE655&gt;=17,INDEX($GT:$GT,$JD655+17),"")</f>
      </c>
      <c r="HM655">
        <f>IF($JE655&gt;=18,INDEX($GT:$GT,$JD655+18),"")</f>
      </c>
      <c r="HN655">
        <f>IF($JE655&gt;=19,INDEX($GT:$GT,$JD655+19),"")</f>
      </c>
      <c r="HO655">
        <f>IF($JE655&gt;=20,INDEX($GT:$GT,$JD655+20),"")</f>
      </c>
      <c r="HP655">
        <f>IF($JE655&gt;=21,INDEX($GT:$GT,$JD655+21),"")</f>
      </c>
      <c r="HQ655">
        <f>IF($JE655&gt;=22,INDEX($GT:$GT,$JD655+22),"")</f>
      </c>
      <c r="HR655">
        <f>IF($JE655&gt;=23,INDEX($GT:$GT,$JD655+23),"")</f>
      </c>
      <c r="HS655">
        <f>IF($JE655&gt;=24,INDEX($GT:$GT,$JD655+24),"")</f>
      </c>
      <c r="HT655">
        <f>IF($JE655&gt;=25,INDEX($GT:$GT,$JD655+25),"")</f>
      </c>
      <c r="HU655">
        <f>IF($JE655&gt;=26,INDEX($GT:$GT,$JD655+26),"")</f>
      </c>
      <c r="HV655">
        <f>IF($JE655&gt;=27,INDEX($GT:$GT,$JD655+27),"")</f>
      </c>
      <c r="HW655">
        <f>IF($JE655&gt;=28,INDEX($GT:$GT,$JD655+28),"")</f>
      </c>
      <c r="HX655">
        <f>IF($JE655&gt;=29,INDEX($GT:$GT,$JD655+29),"")</f>
      </c>
      <c r="HY655">
        <f>IF($JE655&gt;=30,INDEX($GT:$GT,$JD655+30),"")</f>
      </c>
      <c r="HZ655">
        <f>IF($JE655&gt;=31,INDEX($GT:$GT,$JD655+31),"")</f>
      </c>
      <c r="IA655">
        <f>IF($JE655&gt;=32,INDEX($GT:$GT,$JD655+32),"")</f>
      </c>
      <c r="IB655">
        <f>IF($JE655&gt;=33,INDEX($GT:$GT,$JD655+33),"")</f>
      </c>
      <c r="IC655">
        <f>IF($JE655&gt;=34,INDEX($GT:$GT,$JD655+34),"")</f>
      </c>
      <c r="ID655">
        <f>IF($JE655&gt;=35,INDEX($GT:$GT,$JD655+35),"")</f>
      </c>
      <c r="IE655">
        <f>IF($JE655&gt;=36,INDEX($GT:$GT,$JD655+36),"")</f>
      </c>
      <c r="IF655">
        <f>IF($JE655&gt;=37,INDEX($GT:$GT,$JD655+37),"")</f>
      </c>
      <c r="IG655">
        <f>IF($JE655&gt;=38,INDEX($GT:$GT,$JD655+38),"")</f>
      </c>
      <c r="IH655">
        <f>IF($JE655&gt;=39,INDEX($GT:$GT,$JD655+39),"")</f>
      </c>
      <c r="II655">
        <f>IF($JE655&gt;=40,INDEX($GT:$GT,$JD655+40),"")</f>
      </c>
      <c r="IJ655">
        <f>IF($JE655&gt;=41,INDEX($GT:$GT,$JD655+41),"")</f>
      </c>
      <c r="IK655">
        <f>IF($JE655&gt;=42,INDEX($GT:$GT,$JD655+42),"")</f>
      </c>
      <c r="IL655">
        <f>IF($JE655&gt;=43,INDEX($GT:$GT,$JD655+43),"")</f>
      </c>
      <c r="IM655">
        <f>IF($JE655&gt;=44,INDEX($GT:$GT,$JD655+44),"")</f>
      </c>
      <c r="IN655">
        <f>IF($JE655&gt;=45,INDEX($GT:$GT,$JD655+45),"")</f>
      </c>
      <c r="IO655">
        <f>IF($JE655&gt;=46,INDEX($GT:$GT,$JD655+46),"")</f>
      </c>
      <c r="IP655">
        <f>IF($JE655&gt;=47,INDEX($GT:$GT,$JD655+47),"")</f>
      </c>
      <c r="IQ655">
        <f>IF($JE655&gt;=48,INDEX($GT:$GT,$JD655+48),"")</f>
      </c>
      <c r="IR655">
        <f>IF($JE655&gt;=49,INDEX($GT:$GT,$JD655+49),"")</f>
      </c>
      <c r="IS655">
        <f>IF($JE655&gt;=50,INDEX($GT:$GT,$JD655+50),"")</f>
      </c>
      <c r="IT655">
        <f>IF($JE655&gt;=51,INDEX($GT:$GT,$JD655+51),"")</f>
      </c>
      <c r="IU655">
        <f>IF($JE655&gt;=52,INDEX($GT:$GT,$JD655+52),"")</f>
      </c>
      <c r="IV655">
        <f>IF($JE655&gt;=53,INDEX($GT:$GT,$JD655+53),"")</f>
      </c>
      <c r="IW655">
        <f>IF($JE655&gt;=54,INDEX($GT:$GT,$JD655+54),"")</f>
      </c>
      <c r="IX655">
        <f>IF($JE655&gt;=55,INDEX($GT:$GT,$JD655+55),"")</f>
      </c>
      <c r="IY655">
        <f>IF($JE655&gt;=56,INDEX($GT:$GT,$JD655+56),"")</f>
      </c>
      <c r="IZ655">
        <f>IF($JE655&gt;=57,INDEX($GT:$GT,$JD655+57),"")</f>
      </c>
      <c r="JA655">
        <f>IF($JE655&gt;=58,INDEX($GT:$GT,$JD655+58),"")</f>
      </c>
      <c r="JB655">
        <f>IF($JE655&gt;=59,INDEX($GT:$GT,$JD655+59),"")</f>
      </c>
      <c r="JC655">
        <f>IF($JE655&gt;=60,INDEX($GT:$GT,$JD655+60),"")</f>
      </c>
      <c r="JD655">
        <f>IFERROR(MATCH($GS655,$GT$2:$GT$322,0)+1,0)</f>
      </c>
      <c r="JE655">
        <f>IFERROR(INDEX($GU$2:$GU$322,MATCH($GS655,$GT$2:$GT$322,0)),0)</f>
      </c>
      <c r="JF655" t="s">
        <v>28</v>
      </c>
      <c r="JG655" t="s">
        <v>28</v>
      </c>
    </row>
    <row r="656" spans="1:267" x14ac:dyDescent="0.25">
      <c r="J656" s="1"/>
      <c r="K656" s="1"/>
      <c r="L656" s="1"/>
      <c r="M656" s="1"/>
      <c r="N656" s="1">
        <f>IFERROR(IF(FIND(" - ",$J656)&gt;0,MID($J656,FIND(" - ",$J656)+3,LEN($J656)),""),"")</f>
      </c>
      <c r="P656" s="1"/>
      <c r="S656" t="s">
        <v>28</v>
      </c>
      <c r="U656">
        <f>IF(OR($S656="",$T656=""),"",IFERROR($S656/$T656,0))</f>
      </c>
      <c r="V656">
        <f>IF($S656="","",
IF($K656="","",
IF(ISNUMBER(SEARCH("exempt",LOWER($K656))),0,
$S656*(VALUE(SUBSTITUTE($K656,"%",""))/100))))</f>
      </c>
      <c r="AB656">
        <f>IF($S656="","",
SUM($S656,$V656,$Z656,$W656,$Y656)-
IF($AA656="",0,VALUE($AA656)))</f>
      </c>
      <c r="AJ656" t="s">
        <v>1380</v>
      </c>
      <c r="AR656">
        <f>IFERROR(LEFT($J656,FIND(" - ",$J656)-1),$J656)</f>
      </c>
      <c r="AU656">
        <f>IF($CJ656&gt;=1,INDEX($AS:$AS,$CI656+1),"")</f>
      </c>
      <c r="AV656">
        <f>IF($CJ656&gt;=2,INDEX($AS:$AS,$CI656+2),"")</f>
      </c>
      <c r="AW656">
        <f>IF($CJ656&gt;=3,INDEX($AS:$AS,$CI656+3),"")</f>
      </c>
      <c r="AX656">
        <f>IF($CJ656&gt;=4,INDEX($AS:$AS,$CI656+4),"")</f>
      </c>
      <c r="AY656">
        <f>IF($CJ656&gt;=5,INDEX($AS:$AS,$CI656+5),"")</f>
      </c>
      <c r="AZ656">
        <f>IF($CJ656&gt;=6,INDEX($AS:$AS,$CI656+6),"")</f>
      </c>
      <c r="BA656">
        <f>IF($CJ656&gt;=7,INDEX($AS:$AS,$CI656+7),"")</f>
      </c>
      <c r="BB656">
        <f>IF($CJ656&gt;=8,INDEX($AS:$AS,$CI656+8),"")</f>
      </c>
      <c r="BC656">
        <f>IF($CJ656&gt;=9,INDEX($AS:$AS,$CI656+9),"")</f>
      </c>
      <c r="BD656">
        <f>IF($CJ656&gt;=10,INDEX($AS:$AS,$CI656+10),"")</f>
      </c>
      <c r="BE656">
        <f>IF($CJ656&gt;=11,INDEX($AS:$AS,$CI656+11),"")</f>
      </c>
      <c r="BF656">
        <f>IF($CJ656&gt;=12,INDEX($AS:$AS,$CI656+12),"")</f>
      </c>
      <c r="BG656">
        <f>IF($CJ656&gt;=13,INDEX($AS:$AS,$CI656+13),"")</f>
      </c>
      <c r="BH656">
        <f>IF($CJ656&gt;=14,INDEX($AS:$AS,$CI656+14),"")</f>
      </c>
      <c r="BI656">
        <f>IF($CJ656&gt;=15,INDEX($AS:$AS,$CI656+15),"")</f>
      </c>
      <c r="BJ656">
        <f>IF($CJ656&gt;=16,INDEX($AS:$AS,$CI656+16),"")</f>
      </c>
      <c r="BK656">
        <f>IF($CJ656&gt;=17,INDEX($AS:$AS,$CI656+17),"")</f>
      </c>
      <c r="BL656">
        <f>IF($CJ656&gt;=18,INDEX($AS:$AS,$CI656+18),"")</f>
      </c>
      <c r="BM656">
        <f>IF($CJ656&gt;=19,INDEX($AS:$AS,$CI656+19),"")</f>
      </c>
      <c r="BN656">
        <f>IF($CJ656&gt;=20,INDEX($AS:$AS,$CI656+20),"")</f>
      </c>
      <c r="BO656">
        <f>IF($CJ656&gt;=21,INDEX($AS:$AS,$CI656+21),"")</f>
      </c>
      <c r="BP656">
        <f>IF($CJ656&gt;=22,INDEX($AS:$AS,$CI656+22),"")</f>
      </c>
      <c r="BQ656">
        <f>IF($CJ656&gt;=23,INDEX($AS:$AS,$CI656+23),"")</f>
      </c>
      <c r="BR656">
        <f>IF($CJ656&gt;=24,INDEX($AS:$AS,$CI656+24),"")</f>
      </c>
      <c r="BS656">
        <f>IF($CJ656&gt;=25,INDEX($AS:$AS,$CI656+25),"")</f>
      </c>
      <c r="BT656">
        <f>IF($CJ656&gt;=26,INDEX($AS:$AS,$CI656+26),"")</f>
      </c>
      <c r="BU656">
        <f>IF($CJ656&gt;=27,INDEX($AS:$AS,$CI656+27),"")</f>
      </c>
      <c r="BV656">
        <f>IF($CJ656&gt;=28,INDEX($AS:$AS,$CI656+28),"")</f>
      </c>
      <c r="BW656">
        <f>IF($CJ656&gt;=29,INDEX($AS:$AS,$CI656+29),"")</f>
      </c>
      <c r="BX656">
        <f>IF($CJ656&gt;=30,INDEX($AS:$AS,$CI656+30),"")</f>
      </c>
      <c r="BY656">
        <f>IF($CJ656&gt;=31,INDEX($AS:$AS,$CI656+31),"")</f>
      </c>
      <c r="BZ656">
        <f>IF($CJ656&gt;=32,INDEX($AS:$AS,$CI656+32),"")</f>
      </c>
      <c r="CA656">
        <f>IF($CJ656&gt;=33,INDEX($AS:$AS,$CI656+33),"")</f>
      </c>
      <c r="CB656">
        <f>IF($CJ656&gt;=34,INDEX($AS:$AS,$CI656+34),"")</f>
      </c>
      <c r="CC656">
        <f>IF($CJ656&gt;=35,INDEX($AS:$AS,$CI656+35),"")</f>
      </c>
      <c r="CD656">
        <f>IF($CJ656&gt;=36,INDEX($AS:$AS,$CI656+36),"")</f>
      </c>
      <c r="CE656">
        <f>IF($CJ656&gt;=37,INDEX($AS:$AS,$CI656+37),"")</f>
      </c>
      <c r="CF656">
        <f>IF($CJ656&gt;=38,INDEX($AS:$AS,$CI656+38),"")</f>
      </c>
      <c r="CG656">
        <f>IF($CJ656&gt;=39,INDEX($AS:$AS,$CI656+39),"")</f>
      </c>
      <c r="CH656">
        <f>IF($CJ656&gt;=40,INDEX($AS:$AS,$CI656+40),"")</f>
      </c>
      <c r="CI656">
        <f>IFERROR(MATCH($AR656,$AS$2:$AS$133,0)+1,0)</f>
      </c>
      <c r="CJ656">
        <f>IFERROR(INDEX($AT$2:$AT$133,MATCH($AR656,$AS$2:$AS$133,0)),0)</f>
      </c>
      <c r="CK656">
        <f>IFERROR(LEFT($O656,FIND(" - ",$O656)-1),$O656)</f>
      </c>
      <c r="CL656" t="s">
        <v>1381</v>
      </c>
      <c r="CM656">
        <v>1</v>
      </c>
      <c r="CN656">
        <f>IF($DI656&gt;=1,INDEX($CL:$CL,$DH656+1),"")</f>
      </c>
      <c r="CO656">
        <f>IF($DI656&gt;=2,INDEX($CL:$CL,$DH656+2),"")</f>
      </c>
      <c r="CP656">
        <f>IF($DI656&gt;=3,INDEX($CL:$CL,$DH656+3),"")</f>
      </c>
      <c r="CQ656">
        <f>IF($DI656&gt;=4,INDEX($CL:$CL,$DH656+4),"")</f>
      </c>
      <c r="CR656">
        <f>IF($DI656&gt;=5,INDEX($CL:$CL,$DH656+5),"")</f>
      </c>
      <c r="CS656">
        <f>IF($DI656&gt;=6,INDEX($CL:$CL,$DH656+6),"")</f>
      </c>
      <c r="CT656">
        <f>IF($DI656&gt;=7,INDEX($CL:$CL,$DH656+7),"")</f>
      </c>
      <c r="CU656">
        <f>IF($DI656&gt;=8,INDEX($CL:$CL,$DH656+8),"")</f>
      </c>
      <c r="CV656">
        <f>IF($DI656&gt;=9,INDEX($CL:$CL,$DH656+9),"")</f>
      </c>
      <c r="CW656">
        <f>IF($DI656&gt;=10,INDEX($CL:$CL,$DH656+10),"")</f>
      </c>
      <c r="CX656">
        <f>IF($DI656&gt;=11,INDEX($CL:$CL,$DH656+11),"")</f>
      </c>
      <c r="CY656">
        <f>IF($DI656&gt;=12,INDEX($CL:$CL,$DH656+12),"")</f>
      </c>
      <c r="CZ656">
        <f>IF($DI656&gt;=13,INDEX($CL:$CL,$DH656+13),"")</f>
      </c>
      <c r="DA656">
        <f>IF($DI656&gt;=14,INDEX($CL:$CL,$DH656+14),"")</f>
      </c>
      <c r="DB656">
        <f>IF($DI656&gt;=15,INDEX($CL:$CL,$DH656+15),"")</f>
      </c>
      <c r="DC656">
        <f>IF($DI656&gt;=16,INDEX($CL:$CL,$DH656+16),"")</f>
      </c>
      <c r="DD656">
        <f>IF($DI656&gt;=17,INDEX($CL:$CL,$DH656+17),"")</f>
      </c>
      <c r="DE656">
        <f>IF($DI656&gt;=18,INDEX($CL:$CL,$DH656+18),"")</f>
      </c>
      <c r="DF656">
        <f>IF($DI656&gt;=19,INDEX($CL:$CL,$DH656+19),"")</f>
      </c>
      <c r="DG656">
        <f>IF($DI656&gt;=20,INDEX($CL:$CL,$DH656+20),"")</f>
      </c>
      <c r="DH656">
        <f>IFERROR(MATCH($CK656,$CL$2:$CL$1558,0)+1,0)</f>
      </c>
      <c r="DI656">
        <f>IFERROR(INDEX($CM$2:$CM$1558,MATCH($CK656,$CL$2:$CL$1558,0)),0)</f>
      </c>
      <c r="DJ656">
        <f>IFERROR(INDEX($AQ:$AQ,MATCH($K656,$AP:$AP,0))&amp;"","")</f>
      </c>
      <c r="DN656">
        <f>IF($GQ656&gt;=1,INDEX($DK:$DK,$GP656+1),"")</f>
      </c>
      <c r="DO656">
        <f>IF($GQ656&gt;=2,INDEX($DK:$DK,$GP656+2),"")</f>
      </c>
      <c r="DP656">
        <f>IF($GQ656&gt;=3,INDEX($DK:$DK,$GP656+3),"")</f>
      </c>
      <c r="DQ656">
        <f>IF($GQ656&gt;=4,INDEX($DK:$DK,$GP656+4),"")</f>
      </c>
      <c r="DR656">
        <f>IF($GQ656&gt;=5,INDEX($DK:$DK,$GP656+5),"")</f>
      </c>
      <c r="DS656">
        <f>IF($GQ656&gt;=6,INDEX($DK:$DK,$GP656+6),"")</f>
      </c>
      <c r="DT656">
        <f>IF($GQ656&gt;=7,INDEX($DK:$DK,$GP656+7),"")</f>
      </c>
      <c r="DU656">
        <f>IF($GQ656&gt;=8,INDEX($DK:$DK,$GP656+8),"")</f>
      </c>
      <c r="DV656">
        <f>IF($GQ656&gt;=9,INDEX($DK:$DK,$GP656+9),"")</f>
      </c>
      <c r="DW656">
        <f>IF($GQ656&gt;=10,INDEX($DK:$DK,$GP656+10),"")</f>
      </c>
      <c r="DX656">
        <f>IF($GQ656&gt;=11,INDEX($DK:$DK,$GP656+11),"")</f>
      </c>
      <c r="DY656">
        <f>IF($GQ656&gt;=12,INDEX($DK:$DK,$GP656+12),"")</f>
      </c>
      <c r="DZ656">
        <f>IF($GQ656&gt;=13,INDEX($DK:$DK,$GP656+13),"")</f>
      </c>
      <c r="EA656">
        <f>IF($GQ656&gt;=14,INDEX($DK:$DK,$GP656+14),"")</f>
      </c>
      <c r="EB656">
        <f>IF($GQ656&gt;=15,INDEX($DK:$DK,$GP656+15),"")</f>
      </c>
      <c r="EC656">
        <f>IF($GQ656&gt;=16,INDEX($DK:$DK,$GP656+16),"")</f>
      </c>
      <c r="ED656">
        <f>IF($GQ656&gt;=17,INDEX($DK:$DK,$GP656+17),"")</f>
      </c>
      <c r="EE656">
        <f>IF($GQ656&gt;=18,INDEX($DK:$DK,$GP656+18),"")</f>
      </c>
      <c r="EF656">
        <f>IF($GQ656&gt;=19,INDEX($DK:$DK,$GP656+19),"")</f>
      </c>
      <c r="EG656">
        <f>IF($GQ656&gt;=20,INDEX($DK:$DK,$GP656+20),"")</f>
      </c>
      <c r="EH656">
        <f>IF($GQ656&gt;=21,INDEX($DK:$DK,$GP656+21),"")</f>
      </c>
      <c r="EI656">
        <f>IF($GQ656&gt;=22,INDEX($DK:$DK,$GP656+22),"")</f>
      </c>
      <c r="EJ656">
        <f>IF($GQ656&gt;=23,INDEX($DK:$DK,$GP656+23),"")</f>
      </c>
      <c r="EK656">
        <f>IF($GQ656&gt;=24,INDEX($DK:$DK,$GP656+24),"")</f>
      </c>
      <c r="EL656">
        <f>IF($GQ656&gt;=25,INDEX($DK:$DK,$GP656+25),"")</f>
      </c>
      <c r="EM656">
        <f>IF($GQ656&gt;=26,INDEX($DK:$DK,$GP656+26),"")</f>
      </c>
      <c r="EN656">
        <f>IF($GQ656&gt;=27,INDEX($DK:$DK,$GP656+27),"")</f>
      </c>
      <c r="EO656">
        <f>IF($GQ656&gt;=28,INDEX($DK:$DK,$GP656+28),"")</f>
      </c>
      <c r="EP656">
        <f>IF($GQ656&gt;=29,INDEX($DK:$DK,$GP656+29),"")</f>
      </c>
      <c r="EQ656">
        <f>IF($GQ656&gt;=30,INDEX($DK:$DK,$GP656+30),"")</f>
      </c>
      <c r="ER656">
        <f>IF($GQ656&gt;=31,INDEX($DK:$DK,$GP656+31),"")</f>
      </c>
      <c r="ES656">
        <f>IF($GQ656&gt;=32,INDEX($DK:$DK,$GP656+32),"")</f>
      </c>
      <c r="ET656">
        <f>IF($GQ656&gt;=33,INDEX($DK:$DK,$GP656+33),"")</f>
      </c>
      <c r="EU656">
        <f>IF($GQ656&gt;=34,INDEX($DK:$DK,$GP656+34),"")</f>
      </c>
      <c r="EV656">
        <f>IF($GQ656&gt;=35,INDEX($DK:$DK,$GP656+35),"")</f>
      </c>
      <c r="EW656">
        <f>IF($GQ656&gt;=36,INDEX($DK:$DK,$GP656+36),"")</f>
      </c>
      <c r="EX656">
        <f>IF($GQ656&gt;=37,INDEX($DK:$DK,$GP656+37),"")</f>
      </c>
      <c r="EY656">
        <f>IF($GQ656&gt;=38,INDEX($DK:$DK,$GP656+38),"")</f>
      </c>
      <c r="EZ656">
        <f>IF($GQ656&gt;=39,INDEX($DK:$DK,$GP656+39),"")</f>
      </c>
      <c r="FA656">
        <f>IF($GQ656&gt;=40,INDEX($DK:$DK,$GP656+40),"")</f>
      </c>
      <c r="FB656">
        <f>IF($GQ656&gt;=1,INDEX($DL:$DL,$GP656+1),"")</f>
      </c>
      <c r="FC656">
        <f>IF($GQ656&gt;=2,INDEX($DL:$DL,$GP656+2),"")</f>
      </c>
      <c r="FD656">
        <f>IF($GQ656&gt;=3,INDEX($DL:$DL,$GP656+3),"")</f>
      </c>
      <c r="FE656">
        <f>IF($GQ656&gt;=4,INDEX($DL:$DL,$GP656+4),"")</f>
      </c>
      <c r="FF656">
        <f>IF($GQ656&gt;=5,INDEX($DL:$DL,$GP656+5),"")</f>
      </c>
      <c r="FG656">
        <f>IF($GQ656&gt;=6,INDEX($DL:$DL,$GP656+6),"")</f>
      </c>
      <c r="FH656">
        <f>IF($GQ656&gt;=7,INDEX($DL:$DL,$GP656+7),"")</f>
      </c>
      <c r="FI656">
        <f>IF($GQ656&gt;=8,INDEX($DL:$DL,$GP656+8),"")</f>
      </c>
      <c r="FJ656">
        <f>IF($GQ656&gt;=9,INDEX($DL:$DL,$GP656+9),"")</f>
      </c>
      <c r="FK656">
        <f>IF($GQ656&gt;=10,INDEX($DL:$DL,$GP656+10),"")</f>
      </c>
      <c r="FL656">
        <f>IF($GQ656&gt;=11,INDEX($DL:$DL,$GP656+11),"")</f>
      </c>
      <c r="FM656">
        <f>IF($GQ656&gt;=12,INDEX($DL:$DL,$GP656+12),"")</f>
      </c>
      <c r="FN656">
        <f>IF($GQ656&gt;=13,INDEX($DL:$DL,$GP656+13),"")</f>
      </c>
      <c r="FO656">
        <f>IF($GQ656&gt;=14,INDEX($DL:$DL,$GP656+14),"")</f>
      </c>
      <c r="FP656">
        <f>IF($GQ656&gt;=15,INDEX($DL:$DL,$GP656+15),"")</f>
      </c>
      <c r="FQ656">
        <f>IF($GQ656&gt;=16,INDEX($DL:$DL,$GP656+16),"")</f>
      </c>
      <c r="FR656">
        <f>IF($GQ656&gt;=17,INDEX($DL:$DL,$GP656+17),"")</f>
      </c>
      <c r="FS656">
        <f>IF($GQ656&gt;=18,INDEX($DL:$DL,$GP656+18),"")</f>
      </c>
      <c r="FT656">
        <f>IF($GQ656&gt;=19,INDEX($DL:$DL,$GP656+19),"")</f>
      </c>
      <c r="FU656">
        <f>IF($GQ656&gt;=20,INDEX($DL:$DL,$GP656+20),"")</f>
      </c>
      <c r="FV656">
        <f>IF($GQ656&gt;=21,INDEX($DL:$DL,$GP656+21),"")</f>
      </c>
      <c r="FW656">
        <f>IF($GQ656&gt;=22,INDEX($DL:$DL,$GP656+22),"")</f>
      </c>
      <c r="FX656">
        <f>IF($GQ656&gt;=23,INDEX($DL:$DL,$GP656+23),"")</f>
      </c>
      <c r="FY656">
        <f>IF($GQ656&gt;=24,INDEX($DL:$DL,$GP656+24),"")</f>
      </c>
      <c r="FZ656">
        <f>IF($GQ656&gt;=25,INDEX($DL:$DL,$GP656+25),"")</f>
      </c>
      <c r="GA656">
        <f>IF($GQ656&gt;=26,INDEX($DL:$DL,$GP656+26),"")</f>
      </c>
      <c r="GB656">
        <f>IF($GQ656&gt;=27,INDEX($DL:$DL,$GP656+27),"")</f>
      </c>
      <c r="GC656">
        <f>IF($GQ656&gt;=28,INDEX($DL:$DL,$GP656+28),"")</f>
      </c>
      <c r="GD656">
        <f>IF($GQ656&gt;=29,INDEX($DL:$DL,$GP656+29),"")</f>
      </c>
      <c r="GE656">
        <f>IF($GQ656&gt;=30,INDEX($DL:$DL,$GP656+30),"")</f>
      </c>
      <c r="GF656">
        <f>IF($GQ656&gt;=31,INDEX($DL:$DL,$GP656+31),"")</f>
      </c>
      <c r="GG656">
        <f>IF($GQ656&gt;=32,INDEX($DL:$DL,$GP656+32),"")</f>
      </c>
      <c r="GH656">
        <f>IF($GQ656&gt;=33,INDEX($DL:$DL,$GP656+33),"")</f>
      </c>
      <c r="GI656">
        <f>IF($GQ656&gt;=34,INDEX($DL:$DL,$GP656+34),"")</f>
      </c>
      <c r="GJ656">
        <f>IF($GQ656&gt;=35,INDEX($DL:$DL,$GP656+35),"")</f>
      </c>
      <c r="GK656">
        <f>IF($GQ656&gt;=36,INDEX($DL:$DL,$GP656+36),"")</f>
      </c>
      <c r="GL656">
        <f>IF($GQ656&gt;=37,INDEX($DL:$DL,$GP656+37),"")</f>
      </c>
      <c r="GM656">
        <f>IF($GQ656&gt;=38,INDEX($DL:$DL,$GP656+38),"")</f>
      </c>
      <c r="GN656">
        <f>IF($GQ656&gt;=39,INDEX($DL:$DL,$GP656+39),"")</f>
      </c>
      <c r="GO656">
        <f>IF($GQ656&gt;=40,INDEX($DL:$DL,$GP656+40),"")</f>
      </c>
      <c r="GP656">
        <f>IFERROR(MATCH($DJ656,$DK$2:$DK$148,0)+1,0)</f>
      </c>
      <c r="GQ656">
        <f>IFERROR(INDEX($DM$2:$DM$148,MATCH($DJ656,$DK$2:$DK$148,0)),0)</f>
      </c>
      <c r="GR656">
        <f>IFERROR(MATCH($L656,$DN$656:$FA$656,0),0)</f>
      </c>
      <c r="GS656">
        <f>IF($GR656&gt;0,INDEX($FB$656:$GO$656,$GR656),"")</f>
      </c>
      <c r="GV656">
        <f>IF($JE656&gt;=1,INDEX($GT:$GT,$JD656+1),"")</f>
      </c>
      <c r="GW656">
        <f>IF($JE656&gt;=2,INDEX($GT:$GT,$JD656+2),"")</f>
      </c>
      <c r="GX656">
        <f>IF($JE656&gt;=3,INDEX($GT:$GT,$JD656+3),"")</f>
      </c>
      <c r="GY656">
        <f>IF($JE656&gt;=4,INDEX($GT:$GT,$JD656+4),"")</f>
      </c>
      <c r="GZ656">
        <f>IF($JE656&gt;=5,INDEX($GT:$GT,$JD656+5),"")</f>
      </c>
      <c r="HA656">
        <f>IF($JE656&gt;=6,INDEX($GT:$GT,$JD656+6),"")</f>
      </c>
      <c r="HB656">
        <f>IF($JE656&gt;=7,INDEX($GT:$GT,$JD656+7),"")</f>
      </c>
      <c r="HC656">
        <f>IF($JE656&gt;=8,INDEX($GT:$GT,$JD656+8),"")</f>
      </c>
      <c r="HD656">
        <f>IF($JE656&gt;=9,INDEX($GT:$GT,$JD656+9),"")</f>
      </c>
      <c r="HE656">
        <f>IF($JE656&gt;=10,INDEX($GT:$GT,$JD656+10),"")</f>
      </c>
      <c r="HF656">
        <f>IF($JE656&gt;=11,INDEX($GT:$GT,$JD656+11),"")</f>
      </c>
      <c r="HG656">
        <f>IF($JE656&gt;=12,INDEX($GT:$GT,$JD656+12),"")</f>
      </c>
      <c r="HH656">
        <f>IF($JE656&gt;=13,INDEX($GT:$GT,$JD656+13),"")</f>
      </c>
      <c r="HI656">
        <f>IF($JE656&gt;=14,INDEX($GT:$GT,$JD656+14),"")</f>
      </c>
      <c r="HJ656">
        <f>IF($JE656&gt;=15,INDEX($GT:$GT,$JD656+15),"")</f>
      </c>
      <c r="HK656">
        <f>IF($JE656&gt;=16,INDEX($GT:$GT,$JD656+16),"")</f>
      </c>
      <c r="HL656">
        <f>IF($JE656&gt;=17,INDEX($GT:$GT,$JD656+17),"")</f>
      </c>
      <c r="HM656">
        <f>IF($JE656&gt;=18,INDEX($GT:$GT,$JD656+18),"")</f>
      </c>
      <c r="HN656">
        <f>IF($JE656&gt;=19,INDEX($GT:$GT,$JD656+19),"")</f>
      </c>
      <c r="HO656">
        <f>IF($JE656&gt;=20,INDEX($GT:$GT,$JD656+20),"")</f>
      </c>
      <c r="HP656">
        <f>IF($JE656&gt;=21,INDEX($GT:$GT,$JD656+21),"")</f>
      </c>
      <c r="HQ656">
        <f>IF($JE656&gt;=22,INDEX($GT:$GT,$JD656+22),"")</f>
      </c>
      <c r="HR656">
        <f>IF($JE656&gt;=23,INDEX($GT:$GT,$JD656+23),"")</f>
      </c>
      <c r="HS656">
        <f>IF($JE656&gt;=24,INDEX($GT:$GT,$JD656+24),"")</f>
      </c>
      <c r="HT656">
        <f>IF($JE656&gt;=25,INDEX($GT:$GT,$JD656+25),"")</f>
      </c>
      <c r="HU656">
        <f>IF($JE656&gt;=26,INDEX($GT:$GT,$JD656+26),"")</f>
      </c>
      <c r="HV656">
        <f>IF($JE656&gt;=27,INDEX($GT:$GT,$JD656+27),"")</f>
      </c>
      <c r="HW656">
        <f>IF($JE656&gt;=28,INDEX($GT:$GT,$JD656+28),"")</f>
      </c>
      <c r="HX656">
        <f>IF($JE656&gt;=29,INDEX($GT:$GT,$JD656+29),"")</f>
      </c>
      <c r="HY656">
        <f>IF($JE656&gt;=30,INDEX($GT:$GT,$JD656+30),"")</f>
      </c>
      <c r="HZ656">
        <f>IF($JE656&gt;=31,INDEX($GT:$GT,$JD656+31),"")</f>
      </c>
      <c r="IA656">
        <f>IF($JE656&gt;=32,INDEX($GT:$GT,$JD656+32),"")</f>
      </c>
      <c r="IB656">
        <f>IF($JE656&gt;=33,INDEX($GT:$GT,$JD656+33),"")</f>
      </c>
      <c r="IC656">
        <f>IF($JE656&gt;=34,INDEX($GT:$GT,$JD656+34),"")</f>
      </c>
      <c r="ID656">
        <f>IF($JE656&gt;=35,INDEX($GT:$GT,$JD656+35),"")</f>
      </c>
      <c r="IE656">
        <f>IF($JE656&gt;=36,INDEX($GT:$GT,$JD656+36),"")</f>
      </c>
      <c r="IF656">
        <f>IF($JE656&gt;=37,INDEX($GT:$GT,$JD656+37),"")</f>
      </c>
      <c r="IG656">
        <f>IF($JE656&gt;=38,INDEX($GT:$GT,$JD656+38),"")</f>
      </c>
      <c r="IH656">
        <f>IF($JE656&gt;=39,INDEX($GT:$GT,$JD656+39),"")</f>
      </c>
      <c r="II656">
        <f>IF($JE656&gt;=40,INDEX($GT:$GT,$JD656+40),"")</f>
      </c>
      <c r="IJ656">
        <f>IF($JE656&gt;=41,INDEX($GT:$GT,$JD656+41),"")</f>
      </c>
      <c r="IK656">
        <f>IF($JE656&gt;=42,INDEX($GT:$GT,$JD656+42),"")</f>
      </c>
      <c r="IL656">
        <f>IF($JE656&gt;=43,INDEX($GT:$GT,$JD656+43),"")</f>
      </c>
      <c r="IM656">
        <f>IF($JE656&gt;=44,INDEX($GT:$GT,$JD656+44),"")</f>
      </c>
      <c r="IN656">
        <f>IF($JE656&gt;=45,INDEX($GT:$GT,$JD656+45),"")</f>
      </c>
      <c r="IO656">
        <f>IF($JE656&gt;=46,INDEX($GT:$GT,$JD656+46),"")</f>
      </c>
      <c r="IP656">
        <f>IF($JE656&gt;=47,INDEX($GT:$GT,$JD656+47),"")</f>
      </c>
      <c r="IQ656">
        <f>IF($JE656&gt;=48,INDEX($GT:$GT,$JD656+48),"")</f>
      </c>
      <c r="IR656">
        <f>IF($JE656&gt;=49,INDEX($GT:$GT,$JD656+49),"")</f>
      </c>
      <c r="IS656">
        <f>IF($JE656&gt;=50,INDEX($GT:$GT,$JD656+50),"")</f>
      </c>
      <c r="IT656">
        <f>IF($JE656&gt;=51,INDEX($GT:$GT,$JD656+51),"")</f>
      </c>
      <c r="IU656">
        <f>IF($JE656&gt;=52,INDEX($GT:$GT,$JD656+52),"")</f>
      </c>
      <c r="IV656">
        <f>IF($JE656&gt;=53,INDEX($GT:$GT,$JD656+53),"")</f>
      </c>
      <c r="IW656">
        <f>IF($JE656&gt;=54,INDEX($GT:$GT,$JD656+54),"")</f>
      </c>
      <c r="IX656">
        <f>IF($JE656&gt;=55,INDEX($GT:$GT,$JD656+55),"")</f>
      </c>
      <c r="IY656">
        <f>IF($JE656&gt;=56,INDEX($GT:$GT,$JD656+56),"")</f>
      </c>
      <c r="IZ656">
        <f>IF($JE656&gt;=57,INDEX($GT:$GT,$JD656+57),"")</f>
      </c>
      <c r="JA656">
        <f>IF($JE656&gt;=58,INDEX($GT:$GT,$JD656+58),"")</f>
      </c>
      <c r="JB656">
        <f>IF($JE656&gt;=59,INDEX($GT:$GT,$JD656+59),"")</f>
      </c>
      <c r="JC656">
        <f>IF($JE656&gt;=60,INDEX($GT:$GT,$JD656+60),"")</f>
      </c>
      <c r="JD656">
        <f>IFERROR(MATCH($GS656,$GT$2:$GT$322,0)+1,0)</f>
      </c>
      <c r="JE656">
        <f>IFERROR(INDEX($GU$2:$GU$322,MATCH($GS656,$GT$2:$GT$322,0)),0)</f>
      </c>
      <c r="JF656" t="s">
        <v>28</v>
      </c>
      <c r="JG656" t="s">
        <v>28</v>
      </c>
    </row>
    <row r="657" spans="1:267" x14ac:dyDescent="0.25">
      <c r="J657" s="1"/>
      <c r="K657" s="1"/>
      <c r="L657" s="1"/>
      <c r="M657" s="1"/>
      <c r="N657" s="1">
        <f>IFERROR(IF(FIND(" - ",$J657)&gt;0,MID($J657,FIND(" - ",$J657)+3,LEN($J657)),""),"")</f>
      </c>
      <c r="P657" s="1"/>
      <c r="S657" t="s">
        <v>28</v>
      </c>
      <c r="U657">
        <f>IF(OR($S657="",$T657=""),"",IFERROR($S657/$T657,0))</f>
      </c>
      <c r="V657">
        <f>IF($S657="","",
IF($K657="","",
IF(ISNUMBER(SEARCH("exempt",LOWER($K657))),0,
$S657*(VALUE(SUBSTITUTE($K657,"%",""))/100))))</f>
      </c>
      <c r="AB657">
        <f>IF($S657="","",
SUM($S657,$V657,$Z657,$W657,$Y657)-
IF($AA657="",0,VALUE($AA657)))</f>
      </c>
      <c r="AJ657" t="s">
        <v>1382</v>
      </c>
      <c r="AR657">
        <f>IFERROR(LEFT($J657,FIND(" - ",$J657)-1),$J657)</f>
      </c>
      <c r="AU657">
        <f>IF($CJ657&gt;=1,INDEX($AS:$AS,$CI657+1),"")</f>
      </c>
      <c r="AV657">
        <f>IF($CJ657&gt;=2,INDEX($AS:$AS,$CI657+2),"")</f>
      </c>
      <c r="AW657">
        <f>IF($CJ657&gt;=3,INDEX($AS:$AS,$CI657+3),"")</f>
      </c>
      <c r="AX657">
        <f>IF($CJ657&gt;=4,INDEX($AS:$AS,$CI657+4),"")</f>
      </c>
      <c r="AY657">
        <f>IF($CJ657&gt;=5,INDEX($AS:$AS,$CI657+5),"")</f>
      </c>
      <c r="AZ657">
        <f>IF($CJ657&gt;=6,INDEX($AS:$AS,$CI657+6),"")</f>
      </c>
      <c r="BA657">
        <f>IF($CJ657&gt;=7,INDEX($AS:$AS,$CI657+7),"")</f>
      </c>
      <c r="BB657">
        <f>IF($CJ657&gt;=8,INDEX($AS:$AS,$CI657+8),"")</f>
      </c>
      <c r="BC657">
        <f>IF($CJ657&gt;=9,INDEX($AS:$AS,$CI657+9),"")</f>
      </c>
      <c r="BD657">
        <f>IF($CJ657&gt;=10,INDEX($AS:$AS,$CI657+10),"")</f>
      </c>
      <c r="BE657">
        <f>IF($CJ657&gt;=11,INDEX($AS:$AS,$CI657+11),"")</f>
      </c>
      <c r="BF657">
        <f>IF($CJ657&gt;=12,INDEX($AS:$AS,$CI657+12),"")</f>
      </c>
      <c r="BG657">
        <f>IF($CJ657&gt;=13,INDEX($AS:$AS,$CI657+13),"")</f>
      </c>
      <c r="BH657">
        <f>IF($CJ657&gt;=14,INDEX($AS:$AS,$CI657+14),"")</f>
      </c>
      <c r="BI657">
        <f>IF($CJ657&gt;=15,INDEX($AS:$AS,$CI657+15),"")</f>
      </c>
      <c r="BJ657">
        <f>IF($CJ657&gt;=16,INDEX($AS:$AS,$CI657+16),"")</f>
      </c>
      <c r="BK657">
        <f>IF($CJ657&gt;=17,INDEX($AS:$AS,$CI657+17),"")</f>
      </c>
      <c r="BL657">
        <f>IF($CJ657&gt;=18,INDEX($AS:$AS,$CI657+18),"")</f>
      </c>
      <c r="BM657">
        <f>IF($CJ657&gt;=19,INDEX($AS:$AS,$CI657+19),"")</f>
      </c>
      <c r="BN657">
        <f>IF($CJ657&gt;=20,INDEX($AS:$AS,$CI657+20),"")</f>
      </c>
      <c r="BO657">
        <f>IF($CJ657&gt;=21,INDEX($AS:$AS,$CI657+21),"")</f>
      </c>
      <c r="BP657">
        <f>IF($CJ657&gt;=22,INDEX($AS:$AS,$CI657+22),"")</f>
      </c>
      <c r="BQ657">
        <f>IF($CJ657&gt;=23,INDEX($AS:$AS,$CI657+23),"")</f>
      </c>
      <c r="BR657">
        <f>IF($CJ657&gt;=24,INDEX($AS:$AS,$CI657+24),"")</f>
      </c>
      <c r="BS657">
        <f>IF($CJ657&gt;=25,INDEX($AS:$AS,$CI657+25),"")</f>
      </c>
      <c r="BT657">
        <f>IF($CJ657&gt;=26,INDEX($AS:$AS,$CI657+26),"")</f>
      </c>
      <c r="BU657">
        <f>IF($CJ657&gt;=27,INDEX($AS:$AS,$CI657+27),"")</f>
      </c>
      <c r="BV657">
        <f>IF($CJ657&gt;=28,INDEX($AS:$AS,$CI657+28),"")</f>
      </c>
      <c r="BW657">
        <f>IF($CJ657&gt;=29,INDEX($AS:$AS,$CI657+29),"")</f>
      </c>
      <c r="BX657">
        <f>IF($CJ657&gt;=30,INDEX($AS:$AS,$CI657+30),"")</f>
      </c>
      <c r="BY657">
        <f>IF($CJ657&gt;=31,INDEX($AS:$AS,$CI657+31),"")</f>
      </c>
      <c r="BZ657">
        <f>IF($CJ657&gt;=32,INDEX($AS:$AS,$CI657+32),"")</f>
      </c>
      <c r="CA657">
        <f>IF($CJ657&gt;=33,INDEX($AS:$AS,$CI657+33),"")</f>
      </c>
      <c r="CB657">
        <f>IF($CJ657&gt;=34,INDEX($AS:$AS,$CI657+34),"")</f>
      </c>
      <c r="CC657">
        <f>IF($CJ657&gt;=35,INDEX($AS:$AS,$CI657+35),"")</f>
      </c>
      <c r="CD657">
        <f>IF($CJ657&gt;=36,INDEX($AS:$AS,$CI657+36),"")</f>
      </c>
      <c r="CE657">
        <f>IF($CJ657&gt;=37,INDEX($AS:$AS,$CI657+37),"")</f>
      </c>
      <c r="CF657">
        <f>IF($CJ657&gt;=38,INDEX($AS:$AS,$CI657+38),"")</f>
      </c>
      <c r="CG657">
        <f>IF($CJ657&gt;=39,INDEX($AS:$AS,$CI657+39),"")</f>
      </c>
      <c r="CH657">
        <f>IF($CJ657&gt;=40,INDEX($AS:$AS,$CI657+40),"")</f>
      </c>
      <c r="CI657">
        <f>IFERROR(MATCH($AR657,$AS$2:$AS$133,0)+1,0)</f>
      </c>
      <c r="CJ657">
        <f>IFERROR(INDEX($AT$2:$AT$133,MATCH($AR657,$AS$2:$AS$133,0)),0)</f>
      </c>
      <c r="CK657">
        <f>IFERROR(LEFT($O657,FIND(" - ",$O657)-1),$O657)</f>
      </c>
      <c r="CL657" t="s">
        <v>113</v>
      </c>
      <c r="CN657">
        <f>IF($DI657&gt;=1,INDEX($CL:$CL,$DH657+1),"")</f>
      </c>
      <c r="CO657">
        <f>IF($DI657&gt;=2,INDEX($CL:$CL,$DH657+2),"")</f>
      </c>
      <c r="CP657">
        <f>IF($DI657&gt;=3,INDEX($CL:$CL,$DH657+3),"")</f>
      </c>
      <c r="CQ657">
        <f>IF($DI657&gt;=4,INDEX($CL:$CL,$DH657+4),"")</f>
      </c>
      <c r="CR657">
        <f>IF($DI657&gt;=5,INDEX($CL:$CL,$DH657+5),"")</f>
      </c>
      <c r="CS657">
        <f>IF($DI657&gt;=6,INDEX($CL:$CL,$DH657+6),"")</f>
      </c>
      <c r="CT657">
        <f>IF($DI657&gt;=7,INDEX($CL:$CL,$DH657+7),"")</f>
      </c>
      <c r="CU657">
        <f>IF($DI657&gt;=8,INDEX($CL:$CL,$DH657+8),"")</f>
      </c>
      <c r="CV657">
        <f>IF($DI657&gt;=9,INDEX($CL:$CL,$DH657+9),"")</f>
      </c>
      <c r="CW657">
        <f>IF($DI657&gt;=10,INDEX($CL:$CL,$DH657+10),"")</f>
      </c>
      <c r="CX657">
        <f>IF($DI657&gt;=11,INDEX($CL:$CL,$DH657+11),"")</f>
      </c>
      <c r="CY657">
        <f>IF($DI657&gt;=12,INDEX($CL:$CL,$DH657+12),"")</f>
      </c>
      <c r="CZ657">
        <f>IF($DI657&gt;=13,INDEX($CL:$CL,$DH657+13),"")</f>
      </c>
      <c r="DA657">
        <f>IF($DI657&gt;=14,INDEX($CL:$CL,$DH657+14),"")</f>
      </c>
      <c r="DB657">
        <f>IF($DI657&gt;=15,INDEX($CL:$CL,$DH657+15),"")</f>
      </c>
      <c r="DC657">
        <f>IF($DI657&gt;=16,INDEX($CL:$CL,$DH657+16),"")</f>
      </c>
      <c r="DD657">
        <f>IF($DI657&gt;=17,INDEX($CL:$CL,$DH657+17),"")</f>
      </c>
      <c r="DE657">
        <f>IF($DI657&gt;=18,INDEX($CL:$CL,$DH657+18),"")</f>
      </c>
      <c r="DF657">
        <f>IF($DI657&gt;=19,INDEX($CL:$CL,$DH657+19),"")</f>
      </c>
      <c r="DG657">
        <f>IF($DI657&gt;=20,INDEX($CL:$CL,$DH657+20),"")</f>
      </c>
      <c r="DH657">
        <f>IFERROR(MATCH($CK657,$CL$2:$CL$1558,0)+1,0)</f>
      </c>
      <c r="DI657">
        <f>IFERROR(INDEX($CM$2:$CM$1558,MATCH($CK657,$CL$2:$CL$1558,0)),0)</f>
      </c>
      <c r="DJ657">
        <f>IFERROR(INDEX($AQ:$AQ,MATCH($K657,$AP:$AP,0))&amp;"","")</f>
      </c>
      <c r="DN657">
        <f>IF($GQ657&gt;=1,INDEX($DK:$DK,$GP657+1),"")</f>
      </c>
      <c r="DO657">
        <f>IF($GQ657&gt;=2,INDEX($DK:$DK,$GP657+2),"")</f>
      </c>
      <c r="DP657">
        <f>IF($GQ657&gt;=3,INDEX($DK:$DK,$GP657+3),"")</f>
      </c>
      <c r="DQ657">
        <f>IF($GQ657&gt;=4,INDEX($DK:$DK,$GP657+4),"")</f>
      </c>
      <c r="DR657">
        <f>IF($GQ657&gt;=5,INDEX($DK:$DK,$GP657+5),"")</f>
      </c>
      <c r="DS657">
        <f>IF($GQ657&gt;=6,INDEX($DK:$DK,$GP657+6),"")</f>
      </c>
      <c r="DT657">
        <f>IF($GQ657&gt;=7,INDEX($DK:$DK,$GP657+7),"")</f>
      </c>
      <c r="DU657">
        <f>IF($GQ657&gt;=8,INDEX($DK:$DK,$GP657+8),"")</f>
      </c>
      <c r="DV657">
        <f>IF($GQ657&gt;=9,INDEX($DK:$DK,$GP657+9),"")</f>
      </c>
      <c r="DW657">
        <f>IF($GQ657&gt;=10,INDEX($DK:$DK,$GP657+10),"")</f>
      </c>
      <c r="DX657">
        <f>IF($GQ657&gt;=11,INDEX($DK:$DK,$GP657+11),"")</f>
      </c>
      <c r="DY657">
        <f>IF($GQ657&gt;=12,INDEX($DK:$DK,$GP657+12),"")</f>
      </c>
      <c r="DZ657">
        <f>IF($GQ657&gt;=13,INDEX($DK:$DK,$GP657+13),"")</f>
      </c>
      <c r="EA657">
        <f>IF($GQ657&gt;=14,INDEX($DK:$DK,$GP657+14),"")</f>
      </c>
      <c r="EB657">
        <f>IF($GQ657&gt;=15,INDEX($DK:$DK,$GP657+15),"")</f>
      </c>
      <c r="EC657">
        <f>IF($GQ657&gt;=16,INDEX($DK:$DK,$GP657+16),"")</f>
      </c>
      <c r="ED657">
        <f>IF($GQ657&gt;=17,INDEX($DK:$DK,$GP657+17),"")</f>
      </c>
      <c r="EE657">
        <f>IF($GQ657&gt;=18,INDEX($DK:$DK,$GP657+18),"")</f>
      </c>
      <c r="EF657">
        <f>IF($GQ657&gt;=19,INDEX($DK:$DK,$GP657+19),"")</f>
      </c>
      <c r="EG657">
        <f>IF($GQ657&gt;=20,INDEX($DK:$DK,$GP657+20),"")</f>
      </c>
      <c r="EH657">
        <f>IF($GQ657&gt;=21,INDEX($DK:$DK,$GP657+21),"")</f>
      </c>
      <c r="EI657">
        <f>IF($GQ657&gt;=22,INDEX($DK:$DK,$GP657+22),"")</f>
      </c>
      <c r="EJ657">
        <f>IF($GQ657&gt;=23,INDEX($DK:$DK,$GP657+23),"")</f>
      </c>
      <c r="EK657">
        <f>IF($GQ657&gt;=24,INDEX($DK:$DK,$GP657+24),"")</f>
      </c>
      <c r="EL657">
        <f>IF($GQ657&gt;=25,INDEX($DK:$DK,$GP657+25),"")</f>
      </c>
      <c r="EM657">
        <f>IF($GQ657&gt;=26,INDEX($DK:$DK,$GP657+26),"")</f>
      </c>
      <c r="EN657">
        <f>IF($GQ657&gt;=27,INDEX($DK:$DK,$GP657+27),"")</f>
      </c>
      <c r="EO657">
        <f>IF($GQ657&gt;=28,INDEX($DK:$DK,$GP657+28),"")</f>
      </c>
      <c r="EP657">
        <f>IF($GQ657&gt;=29,INDEX($DK:$DK,$GP657+29),"")</f>
      </c>
      <c r="EQ657">
        <f>IF($GQ657&gt;=30,INDEX($DK:$DK,$GP657+30),"")</f>
      </c>
      <c r="ER657">
        <f>IF($GQ657&gt;=31,INDEX($DK:$DK,$GP657+31),"")</f>
      </c>
      <c r="ES657">
        <f>IF($GQ657&gt;=32,INDEX($DK:$DK,$GP657+32),"")</f>
      </c>
      <c r="ET657">
        <f>IF($GQ657&gt;=33,INDEX($DK:$DK,$GP657+33),"")</f>
      </c>
      <c r="EU657">
        <f>IF($GQ657&gt;=34,INDEX($DK:$DK,$GP657+34),"")</f>
      </c>
      <c r="EV657">
        <f>IF($GQ657&gt;=35,INDEX($DK:$DK,$GP657+35),"")</f>
      </c>
      <c r="EW657">
        <f>IF($GQ657&gt;=36,INDEX($DK:$DK,$GP657+36),"")</f>
      </c>
      <c r="EX657">
        <f>IF($GQ657&gt;=37,INDEX($DK:$DK,$GP657+37),"")</f>
      </c>
      <c r="EY657">
        <f>IF($GQ657&gt;=38,INDEX($DK:$DK,$GP657+38),"")</f>
      </c>
      <c r="EZ657">
        <f>IF($GQ657&gt;=39,INDEX($DK:$DK,$GP657+39),"")</f>
      </c>
      <c r="FA657">
        <f>IF($GQ657&gt;=40,INDEX($DK:$DK,$GP657+40),"")</f>
      </c>
      <c r="FB657">
        <f>IF($GQ657&gt;=1,INDEX($DL:$DL,$GP657+1),"")</f>
      </c>
      <c r="FC657">
        <f>IF($GQ657&gt;=2,INDEX($DL:$DL,$GP657+2),"")</f>
      </c>
      <c r="FD657">
        <f>IF($GQ657&gt;=3,INDEX($DL:$DL,$GP657+3),"")</f>
      </c>
      <c r="FE657">
        <f>IF($GQ657&gt;=4,INDEX($DL:$DL,$GP657+4),"")</f>
      </c>
      <c r="FF657">
        <f>IF($GQ657&gt;=5,INDEX($DL:$DL,$GP657+5),"")</f>
      </c>
      <c r="FG657">
        <f>IF($GQ657&gt;=6,INDEX($DL:$DL,$GP657+6),"")</f>
      </c>
      <c r="FH657">
        <f>IF($GQ657&gt;=7,INDEX($DL:$DL,$GP657+7),"")</f>
      </c>
      <c r="FI657">
        <f>IF($GQ657&gt;=8,INDEX($DL:$DL,$GP657+8),"")</f>
      </c>
      <c r="FJ657">
        <f>IF($GQ657&gt;=9,INDEX($DL:$DL,$GP657+9),"")</f>
      </c>
      <c r="FK657">
        <f>IF($GQ657&gt;=10,INDEX($DL:$DL,$GP657+10),"")</f>
      </c>
      <c r="FL657">
        <f>IF($GQ657&gt;=11,INDEX($DL:$DL,$GP657+11),"")</f>
      </c>
      <c r="FM657">
        <f>IF($GQ657&gt;=12,INDEX($DL:$DL,$GP657+12),"")</f>
      </c>
      <c r="FN657">
        <f>IF($GQ657&gt;=13,INDEX($DL:$DL,$GP657+13),"")</f>
      </c>
      <c r="FO657">
        <f>IF($GQ657&gt;=14,INDEX($DL:$DL,$GP657+14),"")</f>
      </c>
      <c r="FP657">
        <f>IF($GQ657&gt;=15,INDEX($DL:$DL,$GP657+15),"")</f>
      </c>
      <c r="FQ657">
        <f>IF($GQ657&gt;=16,INDEX($DL:$DL,$GP657+16),"")</f>
      </c>
      <c r="FR657">
        <f>IF($GQ657&gt;=17,INDEX($DL:$DL,$GP657+17),"")</f>
      </c>
      <c r="FS657">
        <f>IF($GQ657&gt;=18,INDEX($DL:$DL,$GP657+18),"")</f>
      </c>
      <c r="FT657">
        <f>IF($GQ657&gt;=19,INDEX($DL:$DL,$GP657+19),"")</f>
      </c>
      <c r="FU657">
        <f>IF($GQ657&gt;=20,INDEX($DL:$DL,$GP657+20),"")</f>
      </c>
      <c r="FV657">
        <f>IF($GQ657&gt;=21,INDEX($DL:$DL,$GP657+21),"")</f>
      </c>
      <c r="FW657">
        <f>IF($GQ657&gt;=22,INDEX($DL:$DL,$GP657+22),"")</f>
      </c>
      <c r="FX657">
        <f>IF($GQ657&gt;=23,INDEX($DL:$DL,$GP657+23),"")</f>
      </c>
      <c r="FY657">
        <f>IF($GQ657&gt;=24,INDEX($DL:$DL,$GP657+24),"")</f>
      </c>
      <c r="FZ657">
        <f>IF($GQ657&gt;=25,INDEX($DL:$DL,$GP657+25),"")</f>
      </c>
      <c r="GA657">
        <f>IF($GQ657&gt;=26,INDEX($DL:$DL,$GP657+26),"")</f>
      </c>
      <c r="GB657">
        <f>IF($GQ657&gt;=27,INDEX($DL:$DL,$GP657+27),"")</f>
      </c>
      <c r="GC657">
        <f>IF($GQ657&gt;=28,INDEX($DL:$DL,$GP657+28),"")</f>
      </c>
      <c r="GD657">
        <f>IF($GQ657&gt;=29,INDEX($DL:$DL,$GP657+29),"")</f>
      </c>
      <c r="GE657">
        <f>IF($GQ657&gt;=30,INDEX($DL:$DL,$GP657+30),"")</f>
      </c>
      <c r="GF657">
        <f>IF($GQ657&gt;=31,INDEX($DL:$DL,$GP657+31),"")</f>
      </c>
      <c r="GG657">
        <f>IF($GQ657&gt;=32,INDEX($DL:$DL,$GP657+32),"")</f>
      </c>
      <c r="GH657">
        <f>IF($GQ657&gt;=33,INDEX($DL:$DL,$GP657+33),"")</f>
      </c>
      <c r="GI657">
        <f>IF($GQ657&gt;=34,INDEX($DL:$DL,$GP657+34),"")</f>
      </c>
      <c r="GJ657">
        <f>IF($GQ657&gt;=35,INDEX($DL:$DL,$GP657+35),"")</f>
      </c>
      <c r="GK657">
        <f>IF($GQ657&gt;=36,INDEX($DL:$DL,$GP657+36),"")</f>
      </c>
      <c r="GL657">
        <f>IF($GQ657&gt;=37,INDEX($DL:$DL,$GP657+37),"")</f>
      </c>
      <c r="GM657">
        <f>IF($GQ657&gt;=38,INDEX($DL:$DL,$GP657+38),"")</f>
      </c>
      <c r="GN657">
        <f>IF($GQ657&gt;=39,INDEX($DL:$DL,$GP657+39),"")</f>
      </c>
      <c r="GO657">
        <f>IF($GQ657&gt;=40,INDEX($DL:$DL,$GP657+40),"")</f>
      </c>
      <c r="GP657">
        <f>IFERROR(MATCH($DJ657,$DK$2:$DK$148,0)+1,0)</f>
      </c>
      <c r="GQ657">
        <f>IFERROR(INDEX($DM$2:$DM$148,MATCH($DJ657,$DK$2:$DK$148,0)),0)</f>
      </c>
      <c r="GR657">
        <f>IFERROR(MATCH($L657,$DN$657:$FA$657,0),0)</f>
      </c>
      <c r="GS657">
        <f>IF($GR657&gt;0,INDEX($FB$657:$GO$657,$GR657),"")</f>
      </c>
      <c r="GV657">
        <f>IF($JE657&gt;=1,INDEX($GT:$GT,$JD657+1),"")</f>
      </c>
      <c r="GW657">
        <f>IF($JE657&gt;=2,INDEX($GT:$GT,$JD657+2),"")</f>
      </c>
      <c r="GX657">
        <f>IF($JE657&gt;=3,INDEX($GT:$GT,$JD657+3),"")</f>
      </c>
      <c r="GY657">
        <f>IF($JE657&gt;=4,INDEX($GT:$GT,$JD657+4),"")</f>
      </c>
      <c r="GZ657">
        <f>IF($JE657&gt;=5,INDEX($GT:$GT,$JD657+5),"")</f>
      </c>
      <c r="HA657">
        <f>IF($JE657&gt;=6,INDEX($GT:$GT,$JD657+6),"")</f>
      </c>
      <c r="HB657">
        <f>IF($JE657&gt;=7,INDEX($GT:$GT,$JD657+7),"")</f>
      </c>
      <c r="HC657">
        <f>IF($JE657&gt;=8,INDEX($GT:$GT,$JD657+8),"")</f>
      </c>
      <c r="HD657">
        <f>IF($JE657&gt;=9,INDEX($GT:$GT,$JD657+9),"")</f>
      </c>
      <c r="HE657">
        <f>IF($JE657&gt;=10,INDEX($GT:$GT,$JD657+10),"")</f>
      </c>
      <c r="HF657">
        <f>IF($JE657&gt;=11,INDEX($GT:$GT,$JD657+11),"")</f>
      </c>
      <c r="HG657">
        <f>IF($JE657&gt;=12,INDEX($GT:$GT,$JD657+12),"")</f>
      </c>
      <c r="HH657">
        <f>IF($JE657&gt;=13,INDEX($GT:$GT,$JD657+13),"")</f>
      </c>
      <c r="HI657">
        <f>IF($JE657&gt;=14,INDEX($GT:$GT,$JD657+14),"")</f>
      </c>
      <c r="HJ657">
        <f>IF($JE657&gt;=15,INDEX($GT:$GT,$JD657+15),"")</f>
      </c>
      <c r="HK657">
        <f>IF($JE657&gt;=16,INDEX($GT:$GT,$JD657+16),"")</f>
      </c>
      <c r="HL657">
        <f>IF($JE657&gt;=17,INDEX($GT:$GT,$JD657+17),"")</f>
      </c>
      <c r="HM657">
        <f>IF($JE657&gt;=18,INDEX($GT:$GT,$JD657+18),"")</f>
      </c>
      <c r="HN657">
        <f>IF($JE657&gt;=19,INDEX($GT:$GT,$JD657+19),"")</f>
      </c>
      <c r="HO657">
        <f>IF($JE657&gt;=20,INDEX($GT:$GT,$JD657+20),"")</f>
      </c>
      <c r="HP657">
        <f>IF($JE657&gt;=21,INDEX($GT:$GT,$JD657+21),"")</f>
      </c>
      <c r="HQ657">
        <f>IF($JE657&gt;=22,INDEX($GT:$GT,$JD657+22),"")</f>
      </c>
      <c r="HR657">
        <f>IF($JE657&gt;=23,INDEX($GT:$GT,$JD657+23),"")</f>
      </c>
      <c r="HS657">
        <f>IF($JE657&gt;=24,INDEX($GT:$GT,$JD657+24),"")</f>
      </c>
      <c r="HT657">
        <f>IF($JE657&gt;=25,INDEX($GT:$GT,$JD657+25),"")</f>
      </c>
      <c r="HU657">
        <f>IF($JE657&gt;=26,INDEX($GT:$GT,$JD657+26),"")</f>
      </c>
      <c r="HV657">
        <f>IF($JE657&gt;=27,INDEX($GT:$GT,$JD657+27),"")</f>
      </c>
      <c r="HW657">
        <f>IF($JE657&gt;=28,INDEX($GT:$GT,$JD657+28),"")</f>
      </c>
      <c r="HX657">
        <f>IF($JE657&gt;=29,INDEX($GT:$GT,$JD657+29),"")</f>
      </c>
      <c r="HY657">
        <f>IF($JE657&gt;=30,INDEX($GT:$GT,$JD657+30),"")</f>
      </c>
      <c r="HZ657">
        <f>IF($JE657&gt;=31,INDEX($GT:$GT,$JD657+31),"")</f>
      </c>
      <c r="IA657">
        <f>IF($JE657&gt;=32,INDEX($GT:$GT,$JD657+32),"")</f>
      </c>
      <c r="IB657">
        <f>IF($JE657&gt;=33,INDEX($GT:$GT,$JD657+33),"")</f>
      </c>
      <c r="IC657">
        <f>IF($JE657&gt;=34,INDEX($GT:$GT,$JD657+34),"")</f>
      </c>
      <c r="ID657">
        <f>IF($JE657&gt;=35,INDEX($GT:$GT,$JD657+35),"")</f>
      </c>
      <c r="IE657">
        <f>IF($JE657&gt;=36,INDEX($GT:$GT,$JD657+36),"")</f>
      </c>
      <c r="IF657">
        <f>IF($JE657&gt;=37,INDEX($GT:$GT,$JD657+37),"")</f>
      </c>
      <c r="IG657">
        <f>IF($JE657&gt;=38,INDEX($GT:$GT,$JD657+38),"")</f>
      </c>
      <c r="IH657">
        <f>IF($JE657&gt;=39,INDEX($GT:$GT,$JD657+39),"")</f>
      </c>
      <c r="II657">
        <f>IF($JE657&gt;=40,INDEX($GT:$GT,$JD657+40),"")</f>
      </c>
      <c r="IJ657">
        <f>IF($JE657&gt;=41,INDEX($GT:$GT,$JD657+41),"")</f>
      </c>
      <c r="IK657">
        <f>IF($JE657&gt;=42,INDEX($GT:$GT,$JD657+42),"")</f>
      </c>
      <c r="IL657">
        <f>IF($JE657&gt;=43,INDEX($GT:$GT,$JD657+43),"")</f>
      </c>
      <c r="IM657">
        <f>IF($JE657&gt;=44,INDEX($GT:$GT,$JD657+44),"")</f>
      </c>
      <c r="IN657">
        <f>IF($JE657&gt;=45,INDEX($GT:$GT,$JD657+45),"")</f>
      </c>
      <c r="IO657">
        <f>IF($JE657&gt;=46,INDEX($GT:$GT,$JD657+46),"")</f>
      </c>
      <c r="IP657">
        <f>IF($JE657&gt;=47,INDEX($GT:$GT,$JD657+47),"")</f>
      </c>
      <c r="IQ657">
        <f>IF($JE657&gt;=48,INDEX($GT:$GT,$JD657+48),"")</f>
      </c>
      <c r="IR657">
        <f>IF($JE657&gt;=49,INDEX($GT:$GT,$JD657+49),"")</f>
      </c>
      <c r="IS657">
        <f>IF($JE657&gt;=50,INDEX($GT:$GT,$JD657+50),"")</f>
      </c>
      <c r="IT657">
        <f>IF($JE657&gt;=51,INDEX($GT:$GT,$JD657+51),"")</f>
      </c>
      <c r="IU657">
        <f>IF($JE657&gt;=52,INDEX($GT:$GT,$JD657+52),"")</f>
      </c>
      <c r="IV657">
        <f>IF($JE657&gt;=53,INDEX($GT:$GT,$JD657+53),"")</f>
      </c>
      <c r="IW657">
        <f>IF($JE657&gt;=54,INDEX($GT:$GT,$JD657+54),"")</f>
      </c>
      <c r="IX657">
        <f>IF($JE657&gt;=55,INDEX($GT:$GT,$JD657+55),"")</f>
      </c>
      <c r="IY657">
        <f>IF($JE657&gt;=56,INDEX($GT:$GT,$JD657+56),"")</f>
      </c>
      <c r="IZ657">
        <f>IF($JE657&gt;=57,INDEX($GT:$GT,$JD657+57),"")</f>
      </c>
      <c r="JA657">
        <f>IF($JE657&gt;=58,INDEX($GT:$GT,$JD657+58),"")</f>
      </c>
      <c r="JB657">
        <f>IF($JE657&gt;=59,INDEX($GT:$GT,$JD657+59),"")</f>
      </c>
      <c r="JC657">
        <f>IF($JE657&gt;=60,INDEX($GT:$GT,$JD657+60),"")</f>
      </c>
      <c r="JD657">
        <f>IFERROR(MATCH($GS657,$GT$2:$GT$322,0)+1,0)</f>
      </c>
      <c r="JE657">
        <f>IFERROR(INDEX($GU$2:$GU$322,MATCH($GS657,$GT$2:$GT$322,0)),0)</f>
      </c>
      <c r="JF657" t="s">
        <v>28</v>
      </c>
      <c r="JG657" t="s">
        <v>28</v>
      </c>
    </row>
    <row r="658" spans="1:267" x14ac:dyDescent="0.25">
      <c r="J658" s="1"/>
      <c r="K658" s="1"/>
      <c r="L658" s="1"/>
      <c r="M658" s="1"/>
      <c r="N658" s="1">
        <f>IFERROR(IF(FIND(" - ",$J658)&gt;0,MID($J658,FIND(" - ",$J658)+3,LEN($J658)),""),"")</f>
      </c>
      <c r="P658" s="1"/>
      <c r="S658" t="s">
        <v>28</v>
      </c>
      <c r="U658">
        <f>IF(OR($S658="",$T658=""),"",IFERROR($S658/$T658,0))</f>
      </c>
      <c r="V658">
        <f>IF($S658="","",
IF($K658="","",
IF(ISNUMBER(SEARCH("exempt",LOWER($K658))),0,
$S658*(VALUE(SUBSTITUTE($K658,"%",""))/100))))</f>
      </c>
      <c r="AB658">
        <f>IF($S658="","",
SUM($S658,$V658,$Z658,$W658,$Y658)-
IF($AA658="",0,VALUE($AA658)))</f>
      </c>
      <c r="AJ658" t="s">
        <v>1383</v>
      </c>
      <c r="AR658">
        <f>IFERROR(LEFT($J658,FIND(" - ",$J658)-1),$J658)</f>
      </c>
      <c r="AU658">
        <f>IF($CJ658&gt;=1,INDEX($AS:$AS,$CI658+1),"")</f>
      </c>
      <c r="AV658">
        <f>IF($CJ658&gt;=2,INDEX($AS:$AS,$CI658+2),"")</f>
      </c>
      <c r="AW658">
        <f>IF($CJ658&gt;=3,INDEX($AS:$AS,$CI658+3),"")</f>
      </c>
      <c r="AX658">
        <f>IF($CJ658&gt;=4,INDEX($AS:$AS,$CI658+4),"")</f>
      </c>
      <c r="AY658">
        <f>IF($CJ658&gt;=5,INDEX($AS:$AS,$CI658+5),"")</f>
      </c>
      <c r="AZ658">
        <f>IF($CJ658&gt;=6,INDEX($AS:$AS,$CI658+6),"")</f>
      </c>
      <c r="BA658">
        <f>IF($CJ658&gt;=7,INDEX($AS:$AS,$CI658+7),"")</f>
      </c>
      <c r="BB658">
        <f>IF($CJ658&gt;=8,INDEX($AS:$AS,$CI658+8),"")</f>
      </c>
      <c r="BC658">
        <f>IF($CJ658&gt;=9,INDEX($AS:$AS,$CI658+9),"")</f>
      </c>
      <c r="BD658">
        <f>IF($CJ658&gt;=10,INDEX($AS:$AS,$CI658+10),"")</f>
      </c>
      <c r="BE658">
        <f>IF($CJ658&gt;=11,INDEX($AS:$AS,$CI658+11),"")</f>
      </c>
      <c r="BF658">
        <f>IF($CJ658&gt;=12,INDEX($AS:$AS,$CI658+12),"")</f>
      </c>
      <c r="BG658">
        <f>IF($CJ658&gt;=13,INDEX($AS:$AS,$CI658+13),"")</f>
      </c>
      <c r="BH658">
        <f>IF($CJ658&gt;=14,INDEX($AS:$AS,$CI658+14),"")</f>
      </c>
      <c r="BI658">
        <f>IF($CJ658&gt;=15,INDEX($AS:$AS,$CI658+15),"")</f>
      </c>
      <c r="BJ658">
        <f>IF($CJ658&gt;=16,INDEX($AS:$AS,$CI658+16),"")</f>
      </c>
      <c r="BK658">
        <f>IF($CJ658&gt;=17,INDEX($AS:$AS,$CI658+17),"")</f>
      </c>
      <c r="BL658">
        <f>IF($CJ658&gt;=18,INDEX($AS:$AS,$CI658+18),"")</f>
      </c>
      <c r="BM658">
        <f>IF($CJ658&gt;=19,INDEX($AS:$AS,$CI658+19),"")</f>
      </c>
      <c r="BN658">
        <f>IF($CJ658&gt;=20,INDEX($AS:$AS,$CI658+20),"")</f>
      </c>
      <c r="BO658">
        <f>IF($CJ658&gt;=21,INDEX($AS:$AS,$CI658+21),"")</f>
      </c>
      <c r="BP658">
        <f>IF($CJ658&gt;=22,INDEX($AS:$AS,$CI658+22),"")</f>
      </c>
      <c r="BQ658">
        <f>IF($CJ658&gt;=23,INDEX($AS:$AS,$CI658+23),"")</f>
      </c>
      <c r="BR658">
        <f>IF($CJ658&gt;=24,INDEX($AS:$AS,$CI658+24),"")</f>
      </c>
      <c r="BS658">
        <f>IF($CJ658&gt;=25,INDEX($AS:$AS,$CI658+25),"")</f>
      </c>
      <c r="BT658">
        <f>IF($CJ658&gt;=26,INDEX($AS:$AS,$CI658+26),"")</f>
      </c>
      <c r="BU658">
        <f>IF($CJ658&gt;=27,INDEX($AS:$AS,$CI658+27),"")</f>
      </c>
      <c r="BV658">
        <f>IF($CJ658&gt;=28,INDEX($AS:$AS,$CI658+28),"")</f>
      </c>
      <c r="BW658">
        <f>IF($CJ658&gt;=29,INDEX($AS:$AS,$CI658+29),"")</f>
      </c>
      <c r="BX658">
        <f>IF($CJ658&gt;=30,INDEX($AS:$AS,$CI658+30),"")</f>
      </c>
      <c r="BY658">
        <f>IF($CJ658&gt;=31,INDEX($AS:$AS,$CI658+31),"")</f>
      </c>
      <c r="BZ658">
        <f>IF($CJ658&gt;=32,INDEX($AS:$AS,$CI658+32),"")</f>
      </c>
      <c r="CA658">
        <f>IF($CJ658&gt;=33,INDEX($AS:$AS,$CI658+33),"")</f>
      </c>
      <c r="CB658">
        <f>IF($CJ658&gt;=34,INDEX($AS:$AS,$CI658+34),"")</f>
      </c>
      <c r="CC658">
        <f>IF($CJ658&gt;=35,INDEX($AS:$AS,$CI658+35),"")</f>
      </c>
      <c r="CD658">
        <f>IF($CJ658&gt;=36,INDEX($AS:$AS,$CI658+36),"")</f>
      </c>
      <c r="CE658">
        <f>IF($CJ658&gt;=37,INDEX($AS:$AS,$CI658+37),"")</f>
      </c>
      <c r="CF658">
        <f>IF($CJ658&gt;=38,INDEX($AS:$AS,$CI658+38),"")</f>
      </c>
      <c r="CG658">
        <f>IF($CJ658&gt;=39,INDEX($AS:$AS,$CI658+39),"")</f>
      </c>
      <c r="CH658">
        <f>IF($CJ658&gt;=40,INDEX($AS:$AS,$CI658+40),"")</f>
      </c>
      <c r="CI658">
        <f>IFERROR(MATCH($AR658,$AS$2:$AS$133,0)+1,0)</f>
      </c>
      <c r="CJ658">
        <f>IFERROR(INDEX($AT$2:$AT$133,MATCH($AR658,$AS$2:$AS$133,0)),0)</f>
      </c>
      <c r="CK658">
        <f>IFERROR(LEFT($O658,FIND(" - ",$O658)-1),$O658)</f>
      </c>
      <c r="CL658" t="s">
        <v>1384</v>
      </c>
      <c r="CM658">
        <v>1</v>
      </c>
      <c r="CN658">
        <f>IF($DI658&gt;=1,INDEX($CL:$CL,$DH658+1),"")</f>
      </c>
      <c r="CO658">
        <f>IF($DI658&gt;=2,INDEX($CL:$CL,$DH658+2),"")</f>
      </c>
      <c r="CP658">
        <f>IF($DI658&gt;=3,INDEX($CL:$CL,$DH658+3),"")</f>
      </c>
      <c r="CQ658">
        <f>IF($DI658&gt;=4,INDEX($CL:$CL,$DH658+4),"")</f>
      </c>
      <c r="CR658">
        <f>IF($DI658&gt;=5,INDEX($CL:$CL,$DH658+5),"")</f>
      </c>
      <c r="CS658">
        <f>IF($DI658&gt;=6,INDEX($CL:$CL,$DH658+6),"")</f>
      </c>
      <c r="CT658">
        <f>IF($DI658&gt;=7,INDEX($CL:$CL,$DH658+7),"")</f>
      </c>
      <c r="CU658">
        <f>IF($DI658&gt;=8,INDEX($CL:$CL,$DH658+8),"")</f>
      </c>
      <c r="CV658">
        <f>IF($DI658&gt;=9,INDEX($CL:$CL,$DH658+9),"")</f>
      </c>
      <c r="CW658">
        <f>IF($DI658&gt;=10,INDEX($CL:$CL,$DH658+10),"")</f>
      </c>
      <c r="CX658">
        <f>IF($DI658&gt;=11,INDEX($CL:$CL,$DH658+11),"")</f>
      </c>
      <c r="CY658">
        <f>IF($DI658&gt;=12,INDEX($CL:$CL,$DH658+12),"")</f>
      </c>
      <c r="CZ658">
        <f>IF($DI658&gt;=13,INDEX($CL:$CL,$DH658+13),"")</f>
      </c>
      <c r="DA658">
        <f>IF($DI658&gt;=14,INDEX($CL:$CL,$DH658+14),"")</f>
      </c>
      <c r="DB658">
        <f>IF($DI658&gt;=15,INDEX($CL:$CL,$DH658+15),"")</f>
      </c>
      <c r="DC658">
        <f>IF($DI658&gt;=16,INDEX($CL:$CL,$DH658+16),"")</f>
      </c>
      <c r="DD658">
        <f>IF($DI658&gt;=17,INDEX($CL:$CL,$DH658+17),"")</f>
      </c>
      <c r="DE658">
        <f>IF($DI658&gt;=18,INDEX($CL:$CL,$DH658+18),"")</f>
      </c>
      <c r="DF658">
        <f>IF($DI658&gt;=19,INDEX($CL:$CL,$DH658+19),"")</f>
      </c>
      <c r="DG658">
        <f>IF($DI658&gt;=20,INDEX($CL:$CL,$DH658+20),"")</f>
      </c>
      <c r="DH658">
        <f>IFERROR(MATCH($CK658,$CL$2:$CL$1558,0)+1,0)</f>
      </c>
      <c r="DI658">
        <f>IFERROR(INDEX($CM$2:$CM$1558,MATCH($CK658,$CL$2:$CL$1558,0)),0)</f>
      </c>
      <c r="DJ658">
        <f>IFERROR(INDEX($AQ:$AQ,MATCH($K658,$AP:$AP,0))&amp;"","")</f>
      </c>
      <c r="DN658">
        <f>IF($GQ658&gt;=1,INDEX($DK:$DK,$GP658+1),"")</f>
      </c>
      <c r="DO658">
        <f>IF($GQ658&gt;=2,INDEX($DK:$DK,$GP658+2),"")</f>
      </c>
      <c r="DP658">
        <f>IF($GQ658&gt;=3,INDEX($DK:$DK,$GP658+3),"")</f>
      </c>
      <c r="DQ658">
        <f>IF($GQ658&gt;=4,INDEX($DK:$DK,$GP658+4),"")</f>
      </c>
      <c r="DR658">
        <f>IF($GQ658&gt;=5,INDEX($DK:$DK,$GP658+5),"")</f>
      </c>
      <c r="DS658">
        <f>IF($GQ658&gt;=6,INDEX($DK:$DK,$GP658+6),"")</f>
      </c>
      <c r="DT658">
        <f>IF($GQ658&gt;=7,INDEX($DK:$DK,$GP658+7),"")</f>
      </c>
      <c r="DU658">
        <f>IF($GQ658&gt;=8,INDEX($DK:$DK,$GP658+8),"")</f>
      </c>
      <c r="DV658">
        <f>IF($GQ658&gt;=9,INDEX($DK:$DK,$GP658+9),"")</f>
      </c>
      <c r="DW658">
        <f>IF($GQ658&gt;=10,INDEX($DK:$DK,$GP658+10),"")</f>
      </c>
      <c r="DX658">
        <f>IF($GQ658&gt;=11,INDEX($DK:$DK,$GP658+11),"")</f>
      </c>
      <c r="DY658">
        <f>IF($GQ658&gt;=12,INDEX($DK:$DK,$GP658+12),"")</f>
      </c>
      <c r="DZ658">
        <f>IF($GQ658&gt;=13,INDEX($DK:$DK,$GP658+13),"")</f>
      </c>
      <c r="EA658">
        <f>IF($GQ658&gt;=14,INDEX($DK:$DK,$GP658+14),"")</f>
      </c>
      <c r="EB658">
        <f>IF($GQ658&gt;=15,INDEX($DK:$DK,$GP658+15),"")</f>
      </c>
      <c r="EC658">
        <f>IF($GQ658&gt;=16,INDEX($DK:$DK,$GP658+16),"")</f>
      </c>
      <c r="ED658">
        <f>IF($GQ658&gt;=17,INDEX($DK:$DK,$GP658+17),"")</f>
      </c>
      <c r="EE658">
        <f>IF($GQ658&gt;=18,INDEX($DK:$DK,$GP658+18),"")</f>
      </c>
      <c r="EF658">
        <f>IF($GQ658&gt;=19,INDEX($DK:$DK,$GP658+19),"")</f>
      </c>
      <c r="EG658">
        <f>IF($GQ658&gt;=20,INDEX($DK:$DK,$GP658+20),"")</f>
      </c>
      <c r="EH658">
        <f>IF($GQ658&gt;=21,INDEX($DK:$DK,$GP658+21),"")</f>
      </c>
      <c r="EI658">
        <f>IF($GQ658&gt;=22,INDEX($DK:$DK,$GP658+22),"")</f>
      </c>
      <c r="EJ658">
        <f>IF($GQ658&gt;=23,INDEX($DK:$DK,$GP658+23),"")</f>
      </c>
      <c r="EK658">
        <f>IF($GQ658&gt;=24,INDEX($DK:$DK,$GP658+24),"")</f>
      </c>
      <c r="EL658">
        <f>IF($GQ658&gt;=25,INDEX($DK:$DK,$GP658+25),"")</f>
      </c>
      <c r="EM658">
        <f>IF($GQ658&gt;=26,INDEX($DK:$DK,$GP658+26),"")</f>
      </c>
      <c r="EN658">
        <f>IF($GQ658&gt;=27,INDEX($DK:$DK,$GP658+27),"")</f>
      </c>
      <c r="EO658">
        <f>IF($GQ658&gt;=28,INDEX($DK:$DK,$GP658+28),"")</f>
      </c>
      <c r="EP658">
        <f>IF($GQ658&gt;=29,INDEX($DK:$DK,$GP658+29),"")</f>
      </c>
      <c r="EQ658">
        <f>IF($GQ658&gt;=30,INDEX($DK:$DK,$GP658+30),"")</f>
      </c>
      <c r="ER658">
        <f>IF($GQ658&gt;=31,INDEX($DK:$DK,$GP658+31),"")</f>
      </c>
      <c r="ES658">
        <f>IF($GQ658&gt;=32,INDEX($DK:$DK,$GP658+32),"")</f>
      </c>
      <c r="ET658">
        <f>IF($GQ658&gt;=33,INDEX($DK:$DK,$GP658+33),"")</f>
      </c>
      <c r="EU658">
        <f>IF($GQ658&gt;=34,INDEX($DK:$DK,$GP658+34),"")</f>
      </c>
      <c r="EV658">
        <f>IF($GQ658&gt;=35,INDEX($DK:$DK,$GP658+35),"")</f>
      </c>
      <c r="EW658">
        <f>IF($GQ658&gt;=36,INDEX($DK:$DK,$GP658+36),"")</f>
      </c>
      <c r="EX658">
        <f>IF($GQ658&gt;=37,INDEX($DK:$DK,$GP658+37),"")</f>
      </c>
      <c r="EY658">
        <f>IF($GQ658&gt;=38,INDEX($DK:$DK,$GP658+38),"")</f>
      </c>
      <c r="EZ658">
        <f>IF($GQ658&gt;=39,INDEX($DK:$DK,$GP658+39),"")</f>
      </c>
      <c r="FA658">
        <f>IF($GQ658&gt;=40,INDEX($DK:$DK,$GP658+40),"")</f>
      </c>
      <c r="FB658">
        <f>IF($GQ658&gt;=1,INDEX($DL:$DL,$GP658+1),"")</f>
      </c>
      <c r="FC658">
        <f>IF($GQ658&gt;=2,INDEX($DL:$DL,$GP658+2),"")</f>
      </c>
      <c r="FD658">
        <f>IF($GQ658&gt;=3,INDEX($DL:$DL,$GP658+3),"")</f>
      </c>
      <c r="FE658">
        <f>IF($GQ658&gt;=4,INDEX($DL:$DL,$GP658+4),"")</f>
      </c>
      <c r="FF658">
        <f>IF($GQ658&gt;=5,INDEX($DL:$DL,$GP658+5),"")</f>
      </c>
      <c r="FG658">
        <f>IF($GQ658&gt;=6,INDEX($DL:$DL,$GP658+6),"")</f>
      </c>
      <c r="FH658">
        <f>IF($GQ658&gt;=7,INDEX($DL:$DL,$GP658+7),"")</f>
      </c>
      <c r="FI658">
        <f>IF($GQ658&gt;=8,INDEX($DL:$DL,$GP658+8),"")</f>
      </c>
      <c r="FJ658">
        <f>IF($GQ658&gt;=9,INDEX($DL:$DL,$GP658+9),"")</f>
      </c>
      <c r="FK658">
        <f>IF($GQ658&gt;=10,INDEX($DL:$DL,$GP658+10),"")</f>
      </c>
      <c r="FL658">
        <f>IF($GQ658&gt;=11,INDEX($DL:$DL,$GP658+11),"")</f>
      </c>
      <c r="FM658">
        <f>IF($GQ658&gt;=12,INDEX($DL:$DL,$GP658+12),"")</f>
      </c>
      <c r="FN658">
        <f>IF($GQ658&gt;=13,INDEX($DL:$DL,$GP658+13),"")</f>
      </c>
      <c r="FO658">
        <f>IF($GQ658&gt;=14,INDEX($DL:$DL,$GP658+14),"")</f>
      </c>
      <c r="FP658">
        <f>IF($GQ658&gt;=15,INDEX($DL:$DL,$GP658+15),"")</f>
      </c>
      <c r="FQ658">
        <f>IF($GQ658&gt;=16,INDEX($DL:$DL,$GP658+16),"")</f>
      </c>
      <c r="FR658">
        <f>IF($GQ658&gt;=17,INDEX($DL:$DL,$GP658+17),"")</f>
      </c>
      <c r="FS658">
        <f>IF($GQ658&gt;=18,INDEX($DL:$DL,$GP658+18),"")</f>
      </c>
      <c r="FT658">
        <f>IF($GQ658&gt;=19,INDEX($DL:$DL,$GP658+19),"")</f>
      </c>
      <c r="FU658">
        <f>IF($GQ658&gt;=20,INDEX($DL:$DL,$GP658+20),"")</f>
      </c>
      <c r="FV658">
        <f>IF($GQ658&gt;=21,INDEX($DL:$DL,$GP658+21),"")</f>
      </c>
      <c r="FW658">
        <f>IF($GQ658&gt;=22,INDEX($DL:$DL,$GP658+22),"")</f>
      </c>
      <c r="FX658">
        <f>IF($GQ658&gt;=23,INDEX($DL:$DL,$GP658+23),"")</f>
      </c>
      <c r="FY658">
        <f>IF($GQ658&gt;=24,INDEX($DL:$DL,$GP658+24),"")</f>
      </c>
      <c r="FZ658">
        <f>IF($GQ658&gt;=25,INDEX($DL:$DL,$GP658+25),"")</f>
      </c>
      <c r="GA658">
        <f>IF($GQ658&gt;=26,INDEX($DL:$DL,$GP658+26),"")</f>
      </c>
      <c r="GB658">
        <f>IF($GQ658&gt;=27,INDEX($DL:$DL,$GP658+27),"")</f>
      </c>
      <c r="GC658">
        <f>IF($GQ658&gt;=28,INDEX($DL:$DL,$GP658+28),"")</f>
      </c>
      <c r="GD658">
        <f>IF($GQ658&gt;=29,INDEX($DL:$DL,$GP658+29),"")</f>
      </c>
      <c r="GE658">
        <f>IF($GQ658&gt;=30,INDEX($DL:$DL,$GP658+30),"")</f>
      </c>
      <c r="GF658">
        <f>IF($GQ658&gt;=31,INDEX($DL:$DL,$GP658+31),"")</f>
      </c>
      <c r="GG658">
        <f>IF($GQ658&gt;=32,INDEX($DL:$DL,$GP658+32),"")</f>
      </c>
      <c r="GH658">
        <f>IF($GQ658&gt;=33,INDEX($DL:$DL,$GP658+33),"")</f>
      </c>
      <c r="GI658">
        <f>IF($GQ658&gt;=34,INDEX($DL:$DL,$GP658+34),"")</f>
      </c>
      <c r="GJ658">
        <f>IF($GQ658&gt;=35,INDEX($DL:$DL,$GP658+35),"")</f>
      </c>
      <c r="GK658">
        <f>IF($GQ658&gt;=36,INDEX($DL:$DL,$GP658+36),"")</f>
      </c>
      <c r="GL658">
        <f>IF($GQ658&gt;=37,INDEX($DL:$DL,$GP658+37),"")</f>
      </c>
      <c r="GM658">
        <f>IF($GQ658&gt;=38,INDEX($DL:$DL,$GP658+38),"")</f>
      </c>
      <c r="GN658">
        <f>IF($GQ658&gt;=39,INDEX($DL:$DL,$GP658+39),"")</f>
      </c>
      <c r="GO658">
        <f>IF($GQ658&gt;=40,INDEX($DL:$DL,$GP658+40),"")</f>
      </c>
      <c r="GP658">
        <f>IFERROR(MATCH($DJ658,$DK$2:$DK$148,0)+1,0)</f>
      </c>
      <c r="GQ658">
        <f>IFERROR(INDEX($DM$2:$DM$148,MATCH($DJ658,$DK$2:$DK$148,0)),0)</f>
      </c>
      <c r="GR658">
        <f>IFERROR(MATCH($L658,$DN$658:$FA$658,0),0)</f>
      </c>
      <c r="GS658">
        <f>IF($GR658&gt;0,INDEX($FB$658:$GO$658,$GR658),"")</f>
      </c>
      <c r="GV658">
        <f>IF($JE658&gt;=1,INDEX($GT:$GT,$JD658+1),"")</f>
      </c>
      <c r="GW658">
        <f>IF($JE658&gt;=2,INDEX($GT:$GT,$JD658+2),"")</f>
      </c>
      <c r="GX658">
        <f>IF($JE658&gt;=3,INDEX($GT:$GT,$JD658+3),"")</f>
      </c>
      <c r="GY658">
        <f>IF($JE658&gt;=4,INDEX($GT:$GT,$JD658+4),"")</f>
      </c>
      <c r="GZ658">
        <f>IF($JE658&gt;=5,INDEX($GT:$GT,$JD658+5),"")</f>
      </c>
      <c r="HA658">
        <f>IF($JE658&gt;=6,INDEX($GT:$GT,$JD658+6),"")</f>
      </c>
      <c r="HB658">
        <f>IF($JE658&gt;=7,INDEX($GT:$GT,$JD658+7),"")</f>
      </c>
      <c r="HC658">
        <f>IF($JE658&gt;=8,INDEX($GT:$GT,$JD658+8),"")</f>
      </c>
      <c r="HD658">
        <f>IF($JE658&gt;=9,INDEX($GT:$GT,$JD658+9),"")</f>
      </c>
      <c r="HE658">
        <f>IF($JE658&gt;=10,INDEX($GT:$GT,$JD658+10),"")</f>
      </c>
      <c r="HF658">
        <f>IF($JE658&gt;=11,INDEX($GT:$GT,$JD658+11),"")</f>
      </c>
      <c r="HG658">
        <f>IF($JE658&gt;=12,INDEX($GT:$GT,$JD658+12),"")</f>
      </c>
      <c r="HH658">
        <f>IF($JE658&gt;=13,INDEX($GT:$GT,$JD658+13),"")</f>
      </c>
      <c r="HI658">
        <f>IF($JE658&gt;=14,INDEX($GT:$GT,$JD658+14),"")</f>
      </c>
      <c r="HJ658">
        <f>IF($JE658&gt;=15,INDEX($GT:$GT,$JD658+15),"")</f>
      </c>
      <c r="HK658">
        <f>IF($JE658&gt;=16,INDEX($GT:$GT,$JD658+16),"")</f>
      </c>
      <c r="HL658">
        <f>IF($JE658&gt;=17,INDEX($GT:$GT,$JD658+17),"")</f>
      </c>
      <c r="HM658">
        <f>IF($JE658&gt;=18,INDEX($GT:$GT,$JD658+18),"")</f>
      </c>
      <c r="HN658">
        <f>IF($JE658&gt;=19,INDEX($GT:$GT,$JD658+19),"")</f>
      </c>
      <c r="HO658">
        <f>IF($JE658&gt;=20,INDEX($GT:$GT,$JD658+20),"")</f>
      </c>
      <c r="HP658">
        <f>IF($JE658&gt;=21,INDEX($GT:$GT,$JD658+21),"")</f>
      </c>
      <c r="HQ658">
        <f>IF($JE658&gt;=22,INDEX($GT:$GT,$JD658+22),"")</f>
      </c>
      <c r="HR658">
        <f>IF($JE658&gt;=23,INDEX($GT:$GT,$JD658+23),"")</f>
      </c>
      <c r="HS658">
        <f>IF($JE658&gt;=24,INDEX($GT:$GT,$JD658+24),"")</f>
      </c>
      <c r="HT658">
        <f>IF($JE658&gt;=25,INDEX($GT:$GT,$JD658+25),"")</f>
      </c>
      <c r="HU658">
        <f>IF($JE658&gt;=26,INDEX($GT:$GT,$JD658+26),"")</f>
      </c>
      <c r="HV658">
        <f>IF($JE658&gt;=27,INDEX($GT:$GT,$JD658+27),"")</f>
      </c>
      <c r="HW658">
        <f>IF($JE658&gt;=28,INDEX($GT:$GT,$JD658+28),"")</f>
      </c>
      <c r="HX658">
        <f>IF($JE658&gt;=29,INDEX($GT:$GT,$JD658+29),"")</f>
      </c>
      <c r="HY658">
        <f>IF($JE658&gt;=30,INDEX($GT:$GT,$JD658+30),"")</f>
      </c>
      <c r="HZ658">
        <f>IF($JE658&gt;=31,INDEX($GT:$GT,$JD658+31),"")</f>
      </c>
      <c r="IA658">
        <f>IF($JE658&gt;=32,INDEX($GT:$GT,$JD658+32),"")</f>
      </c>
      <c r="IB658">
        <f>IF($JE658&gt;=33,INDEX($GT:$GT,$JD658+33),"")</f>
      </c>
      <c r="IC658">
        <f>IF($JE658&gt;=34,INDEX($GT:$GT,$JD658+34),"")</f>
      </c>
      <c r="ID658">
        <f>IF($JE658&gt;=35,INDEX($GT:$GT,$JD658+35),"")</f>
      </c>
      <c r="IE658">
        <f>IF($JE658&gt;=36,INDEX($GT:$GT,$JD658+36),"")</f>
      </c>
      <c r="IF658">
        <f>IF($JE658&gt;=37,INDEX($GT:$GT,$JD658+37),"")</f>
      </c>
      <c r="IG658">
        <f>IF($JE658&gt;=38,INDEX($GT:$GT,$JD658+38),"")</f>
      </c>
      <c r="IH658">
        <f>IF($JE658&gt;=39,INDEX($GT:$GT,$JD658+39),"")</f>
      </c>
      <c r="II658">
        <f>IF($JE658&gt;=40,INDEX($GT:$GT,$JD658+40),"")</f>
      </c>
      <c r="IJ658">
        <f>IF($JE658&gt;=41,INDEX($GT:$GT,$JD658+41),"")</f>
      </c>
      <c r="IK658">
        <f>IF($JE658&gt;=42,INDEX($GT:$GT,$JD658+42),"")</f>
      </c>
      <c r="IL658">
        <f>IF($JE658&gt;=43,INDEX($GT:$GT,$JD658+43),"")</f>
      </c>
      <c r="IM658">
        <f>IF($JE658&gt;=44,INDEX($GT:$GT,$JD658+44),"")</f>
      </c>
      <c r="IN658">
        <f>IF($JE658&gt;=45,INDEX($GT:$GT,$JD658+45),"")</f>
      </c>
      <c r="IO658">
        <f>IF($JE658&gt;=46,INDEX($GT:$GT,$JD658+46),"")</f>
      </c>
      <c r="IP658">
        <f>IF($JE658&gt;=47,INDEX($GT:$GT,$JD658+47),"")</f>
      </c>
      <c r="IQ658">
        <f>IF($JE658&gt;=48,INDEX($GT:$GT,$JD658+48),"")</f>
      </c>
      <c r="IR658">
        <f>IF($JE658&gt;=49,INDEX($GT:$GT,$JD658+49),"")</f>
      </c>
      <c r="IS658">
        <f>IF($JE658&gt;=50,INDEX($GT:$GT,$JD658+50),"")</f>
      </c>
      <c r="IT658">
        <f>IF($JE658&gt;=51,INDEX($GT:$GT,$JD658+51),"")</f>
      </c>
      <c r="IU658">
        <f>IF($JE658&gt;=52,INDEX($GT:$GT,$JD658+52),"")</f>
      </c>
      <c r="IV658">
        <f>IF($JE658&gt;=53,INDEX($GT:$GT,$JD658+53),"")</f>
      </c>
      <c r="IW658">
        <f>IF($JE658&gt;=54,INDEX($GT:$GT,$JD658+54),"")</f>
      </c>
      <c r="IX658">
        <f>IF($JE658&gt;=55,INDEX($GT:$GT,$JD658+55),"")</f>
      </c>
      <c r="IY658">
        <f>IF($JE658&gt;=56,INDEX($GT:$GT,$JD658+56),"")</f>
      </c>
      <c r="IZ658">
        <f>IF($JE658&gt;=57,INDEX($GT:$GT,$JD658+57),"")</f>
      </c>
      <c r="JA658">
        <f>IF($JE658&gt;=58,INDEX($GT:$GT,$JD658+58),"")</f>
      </c>
      <c r="JB658">
        <f>IF($JE658&gt;=59,INDEX($GT:$GT,$JD658+59),"")</f>
      </c>
      <c r="JC658">
        <f>IF($JE658&gt;=60,INDEX($GT:$GT,$JD658+60),"")</f>
      </c>
      <c r="JD658">
        <f>IFERROR(MATCH($GS658,$GT$2:$GT$322,0)+1,0)</f>
      </c>
      <c r="JE658">
        <f>IFERROR(INDEX($GU$2:$GU$322,MATCH($GS658,$GT$2:$GT$322,0)),0)</f>
      </c>
      <c r="JF658" t="s">
        <v>28</v>
      </c>
      <c r="JG658" t="s">
        <v>28</v>
      </c>
    </row>
    <row r="659" spans="1:267" x14ac:dyDescent="0.25">
      <c r="J659" s="1"/>
      <c r="K659" s="1"/>
      <c r="L659" s="1"/>
      <c r="M659" s="1"/>
      <c r="N659" s="1">
        <f>IFERROR(IF(FIND(" - ",$J659)&gt;0,MID($J659,FIND(" - ",$J659)+3,LEN($J659)),""),"")</f>
      </c>
      <c r="P659" s="1"/>
      <c r="S659" t="s">
        <v>28</v>
      </c>
      <c r="U659">
        <f>IF(OR($S659="",$T659=""),"",IFERROR($S659/$T659,0))</f>
      </c>
      <c r="V659">
        <f>IF($S659="","",
IF($K659="","",
IF(ISNUMBER(SEARCH("exempt",LOWER($K659))),0,
$S659*(VALUE(SUBSTITUTE($K659,"%",""))/100))))</f>
      </c>
      <c r="AB659">
        <f>IF($S659="","",
SUM($S659,$V659,$Z659,$W659,$Y659)-
IF($AA659="",0,VALUE($AA659)))</f>
      </c>
      <c r="AJ659" t="s">
        <v>1385</v>
      </c>
      <c r="AR659">
        <f>IFERROR(LEFT($J659,FIND(" - ",$J659)-1),$J659)</f>
      </c>
      <c r="AU659">
        <f>IF($CJ659&gt;=1,INDEX($AS:$AS,$CI659+1),"")</f>
      </c>
      <c r="AV659">
        <f>IF($CJ659&gt;=2,INDEX($AS:$AS,$CI659+2),"")</f>
      </c>
      <c r="AW659">
        <f>IF($CJ659&gt;=3,INDEX($AS:$AS,$CI659+3),"")</f>
      </c>
      <c r="AX659">
        <f>IF($CJ659&gt;=4,INDEX($AS:$AS,$CI659+4),"")</f>
      </c>
      <c r="AY659">
        <f>IF($CJ659&gt;=5,INDEX($AS:$AS,$CI659+5),"")</f>
      </c>
      <c r="AZ659">
        <f>IF($CJ659&gt;=6,INDEX($AS:$AS,$CI659+6),"")</f>
      </c>
      <c r="BA659">
        <f>IF($CJ659&gt;=7,INDEX($AS:$AS,$CI659+7),"")</f>
      </c>
      <c r="BB659">
        <f>IF($CJ659&gt;=8,INDEX($AS:$AS,$CI659+8),"")</f>
      </c>
      <c r="BC659">
        <f>IF($CJ659&gt;=9,INDEX($AS:$AS,$CI659+9),"")</f>
      </c>
      <c r="BD659">
        <f>IF($CJ659&gt;=10,INDEX($AS:$AS,$CI659+10),"")</f>
      </c>
      <c r="BE659">
        <f>IF($CJ659&gt;=11,INDEX($AS:$AS,$CI659+11),"")</f>
      </c>
      <c r="BF659">
        <f>IF($CJ659&gt;=12,INDEX($AS:$AS,$CI659+12),"")</f>
      </c>
      <c r="BG659">
        <f>IF($CJ659&gt;=13,INDEX($AS:$AS,$CI659+13),"")</f>
      </c>
      <c r="BH659">
        <f>IF($CJ659&gt;=14,INDEX($AS:$AS,$CI659+14),"")</f>
      </c>
      <c r="BI659">
        <f>IF($CJ659&gt;=15,INDEX($AS:$AS,$CI659+15),"")</f>
      </c>
      <c r="BJ659">
        <f>IF($CJ659&gt;=16,INDEX($AS:$AS,$CI659+16),"")</f>
      </c>
      <c r="BK659">
        <f>IF($CJ659&gt;=17,INDEX($AS:$AS,$CI659+17),"")</f>
      </c>
      <c r="BL659">
        <f>IF($CJ659&gt;=18,INDEX($AS:$AS,$CI659+18),"")</f>
      </c>
      <c r="BM659">
        <f>IF($CJ659&gt;=19,INDEX($AS:$AS,$CI659+19),"")</f>
      </c>
      <c r="BN659">
        <f>IF($CJ659&gt;=20,INDEX($AS:$AS,$CI659+20),"")</f>
      </c>
      <c r="BO659">
        <f>IF($CJ659&gt;=21,INDEX($AS:$AS,$CI659+21),"")</f>
      </c>
      <c r="BP659">
        <f>IF($CJ659&gt;=22,INDEX($AS:$AS,$CI659+22),"")</f>
      </c>
      <c r="BQ659">
        <f>IF($CJ659&gt;=23,INDEX($AS:$AS,$CI659+23),"")</f>
      </c>
      <c r="BR659">
        <f>IF($CJ659&gt;=24,INDEX($AS:$AS,$CI659+24),"")</f>
      </c>
      <c r="BS659">
        <f>IF($CJ659&gt;=25,INDEX($AS:$AS,$CI659+25),"")</f>
      </c>
      <c r="BT659">
        <f>IF($CJ659&gt;=26,INDEX($AS:$AS,$CI659+26),"")</f>
      </c>
      <c r="BU659">
        <f>IF($CJ659&gt;=27,INDEX($AS:$AS,$CI659+27),"")</f>
      </c>
      <c r="BV659">
        <f>IF($CJ659&gt;=28,INDEX($AS:$AS,$CI659+28),"")</f>
      </c>
      <c r="BW659">
        <f>IF($CJ659&gt;=29,INDEX($AS:$AS,$CI659+29),"")</f>
      </c>
      <c r="BX659">
        <f>IF($CJ659&gt;=30,INDEX($AS:$AS,$CI659+30),"")</f>
      </c>
      <c r="BY659">
        <f>IF($CJ659&gt;=31,INDEX($AS:$AS,$CI659+31),"")</f>
      </c>
      <c r="BZ659">
        <f>IF($CJ659&gt;=32,INDEX($AS:$AS,$CI659+32),"")</f>
      </c>
      <c r="CA659">
        <f>IF($CJ659&gt;=33,INDEX($AS:$AS,$CI659+33),"")</f>
      </c>
      <c r="CB659">
        <f>IF($CJ659&gt;=34,INDEX($AS:$AS,$CI659+34),"")</f>
      </c>
      <c r="CC659">
        <f>IF($CJ659&gt;=35,INDEX($AS:$AS,$CI659+35),"")</f>
      </c>
      <c r="CD659">
        <f>IF($CJ659&gt;=36,INDEX($AS:$AS,$CI659+36),"")</f>
      </c>
      <c r="CE659">
        <f>IF($CJ659&gt;=37,INDEX($AS:$AS,$CI659+37),"")</f>
      </c>
      <c r="CF659">
        <f>IF($CJ659&gt;=38,INDEX($AS:$AS,$CI659+38),"")</f>
      </c>
      <c r="CG659">
        <f>IF($CJ659&gt;=39,INDEX($AS:$AS,$CI659+39),"")</f>
      </c>
      <c r="CH659">
        <f>IF($CJ659&gt;=40,INDEX($AS:$AS,$CI659+40),"")</f>
      </c>
      <c r="CI659">
        <f>IFERROR(MATCH($AR659,$AS$2:$AS$133,0)+1,0)</f>
      </c>
      <c r="CJ659">
        <f>IFERROR(INDEX($AT$2:$AT$133,MATCH($AR659,$AS$2:$AS$133,0)),0)</f>
      </c>
      <c r="CK659">
        <f>IFERROR(LEFT($O659,FIND(" - ",$O659)-1),$O659)</f>
      </c>
      <c r="CL659" t="s">
        <v>113</v>
      </c>
      <c r="CN659">
        <f>IF($DI659&gt;=1,INDEX($CL:$CL,$DH659+1),"")</f>
      </c>
      <c r="CO659">
        <f>IF($DI659&gt;=2,INDEX($CL:$CL,$DH659+2),"")</f>
      </c>
      <c r="CP659">
        <f>IF($DI659&gt;=3,INDEX($CL:$CL,$DH659+3),"")</f>
      </c>
      <c r="CQ659">
        <f>IF($DI659&gt;=4,INDEX($CL:$CL,$DH659+4),"")</f>
      </c>
      <c r="CR659">
        <f>IF($DI659&gt;=5,INDEX($CL:$CL,$DH659+5),"")</f>
      </c>
      <c r="CS659">
        <f>IF($DI659&gt;=6,INDEX($CL:$CL,$DH659+6),"")</f>
      </c>
      <c r="CT659">
        <f>IF($DI659&gt;=7,INDEX($CL:$CL,$DH659+7),"")</f>
      </c>
      <c r="CU659">
        <f>IF($DI659&gt;=8,INDEX($CL:$CL,$DH659+8),"")</f>
      </c>
      <c r="CV659">
        <f>IF($DI659&gt;=9,INDEX($CL:$CL,$DH659+9),"")</f>
      </c>
      <c r="CW659">
        <f>IF($DI659&gt;=10,INDEX($CL:$CL,$DH659+10),"")</f>
      </c>
      <c r="CX659">
        <f>IF($DI659&gt;=11,INDEX($CL:$CL,$DH659+11),"")</f>
      </c>
      <c r="CY659">
        <f>IF($DI659&gt;=12,INDEX($CL:$CL,$DH659+12),"")</f>
      </c>
      <c r="CZ659">
        <f>IF($DI659&gt;=13,INDEX($CL:$CL,$DH659+13),"")</f>
      </c>
      <c r="DA659">
        <f>IF($DI659&gt;=14,INDEX($CL:$CL,$DH659+14),"")</f>
      </c>
      <c r="DB659">
        <f>IF($DI659&gt;=15,INDEX($CL:$CL,$DH659+15),"")</f>
      </c>
      <c r="DC659">
        <f>IF($DI659&gt;=16,INDEX($CL:$CL,$DH659+16),"")</f>
      </c>
      <c r="DD659">
        <f>IF($DI659&gt;=17,INDEX($CL:$CL,$DH659+17),"")</f>
      </c>
      <c r="DE659">
        <f>IF($DI659&gt;=18,INDEX($CL:$CL,$DH659+18),"")</f>
      </c>
      <c r="DF659">
        <f>IF($DI659&gt;=19,INDEX($CL:$CL,$DH659+19),"")</f>
      </c>
      <c r="DG659">
        <f>IF($DI659&gt;=20,INDEX($CL:$CL,$DH659+20),"")</f>
      </c>
      <c r="DH659">
        <f>IFERROR(MATCH($CK659,$CL$2:$CL$1558,0)+1,0)</f>
      </c>
      <c r="DI659">
        <f>IFERROR(INDEX($CM$2:$CM$1558,MATCH($CK659,$CL$2:$CL$1558,0)),0)</f>
      </c>
      <c r="DJ659">
        <f>IFERROR(INDEX($AQ:$AQ,MATCH($K659,$AP:$AP,0))&amp;"","")</f>
      </c>
      <c r="DN659">
        <f>IF($GQ659&gt;=1,INDEX($DK:$DK,$GP659+1),"")</f>
      </c>
      <c r="DO659">
        <f>IF($GQ659&gt;=2,INDEX($DK:$DK,$GP659+2),"")</f>
      </c>
      <c r="DP659">
        <f>IF($GQ659&gt;=3,INDEX($DK:$DK,$GP659+3),"")</f>
      </c>
      <c r="DQ659">
        <f>IF($GQ659&gt;=4,INDEX($DK:$DK,$GP659+4),"")</f>
      </c>
      <c r="DR659">
        <f>IF($GQ659&gt;=5,INDEX($DK:$DK,$GP659+5),"")</f>
      </c>
      <c r="DS659">
        <f>IF($GQ659&gt;=6,INDEX($DK:$DK,$GP659+6),"")</f>
      </c>
      <c r="DT659">
        <f>IF($GQ659&gt;=7,INDEX($DK:$DK,$GP659+7),"")</f>
      </c>
      <c r="DU659">
        <f>IF($GQ659&gt;=8,INDEX($DK:$DK,$GP659+8),"")</f>
      </c>
      <c r="DV659">
        <f>IF($GQ659&gt;=9,INDEX($DK:$DK,$GP659+9),"")</f>
      </c>
      <c r="DW659">
        <f>IF($GQ659&gt;=10,INDEX($DK:$DK,$GP659+10),"")</f>
      </c>
      <c r="DX659">
        <f>IF($GQ659&gt;=11,INDEX($DK:$DK,$GP659+11),"")</f>
      </c>
      <c r="DY659">
        <f>IF($GQ659&gt;=12,INDEX($DK:$DK,$GP659+12),"")</f>
      </c>
      <c r="DZ659">
        <f>IF($GQ659&gt;=13,INDEX($DK:$DK,$GP659+13),"")</f>
      </c>
      <c r="EA659">
        <f>IF($GQ659&gt;=14,INDEX($DK:$DK,$GP659+14),"")</f>
      </c>
      <c r="EB659">
        <f>IF($GQ659&gt;=15,INDEX($DK:$DK,$GP659+15),"")</f>
      </c>
      <c r="EC659">
        <f>IF($GQ659&gt;=16,INDEX($DK:$DK,$GP659+16),"")</f>
      </c>
      <c r="ED659">
        <f>IF($GQ659&gt;=17,INDEX($DK:$DK,$GP659+17),"")</f>
      </c>
      <c r="EE659">
        <f>IF($GQ659&gt;=18,INDEX($DK:$DK,$GP659+18),"")</f>
      </c>
      <c r="EF659">
        <f>IF($GQ659&gt;=19,INDEX($DK:$DK,$GP659+19),"")</f>
      </c>
      <c r="EG659">
        <f>IF($GQ659&gt;=20,INDEX($DK:$DK,$GP659+20),"")</f>
      </c>
      <c r="EH659">
        <f>IF($GQ659&gt;=21,INDEX($DK:$DK,$GP659+21),"")</f>
      </c>
      <c r="EI659">
        <f>IF($GQ659&gt;=22,INDEX($DK:$DK,$GP659+22),"")</f>
      </c>
      <c r="EJ659">
        <f>IF($GQ659&gt;=23,INDEX($DK:$DK,$GP659+23),"")</f>
      </c>
      <c r="EK659">
        <f>IF($GQ659&gt;=24,INDEX($DK:$DK,$GP659+24),"")</f>
      </c>
      <c r="EL659">
        <f>IF($GQ659&gt;=25,INDEX($DK:$DK,$GP659+25),"")</f>
      </c>
      <c r="EM659">
        <f>IF($GQ659&gt;=26,INDEX($DK:$DK,$GP659+26),"")</f>
      </c>
      <c r="EN659">
        <f>IF($GQ659&gt;=27,INDEX($DK:$DK,$GP659+27),"")</f>
      </c>
      <c r="EO659">
        <f>IF($GQ659&gt;=28,INDEX($DK:$DK,$GP659+28),"")</f>
      </c>
      <c r="EP659">
        <f>IF($GQ659&gt;=29,INDEX($DK:$DK,$GP659+29),"")</f>
      </c>
      <c r="EQ659">
        <f>IF($GQ659&gt;=30,INDEX($DK:$DK,$GP659+30),"")</f>
      </c>
      <c r="ER659">
        <f>IF($GQ659&gt;=31,INDEX($DK:$DK,$GP659+31),"")</f>
      </c>
      <c r="ES659">
        <f>IF($GQ659&gt;=32,INDEX($DK:$DK,$GP659+32),"")</f>
      </c>
      <c r="ET659">
        <f>IF($GQ659&gt;=33,INDEX($DK:$DK,$GP659+33),"")</f>
      </c>
      <c r="EU659">
        <f>IF($GQ659&gt;=34,INDEX($DK:$DK,$GP659+34),"")</f>
      </c>
      <c r="EV659">
        <f>IF($GQ659&gt;=35,INDEX($DK:$DK,$GP659+35),"")</f>
      </c>
      <c r="EW659">
        <f>IF($GQ659&gt;=36,INDEX($DK:$DK,$GP659+36),"")</f>
      </c>
      <c r="EX659">
        <f>IF($GQ659&gt;=37,INDEX($DK:$DK,$GP659+37),"")</f>
      </c>
      <c r="EY659">
        <f>IF($GQ659&gt;=38,INDEX($DK:$DK,$GP659+38),"")</f>
      </c>
      <c r="EZ659">
        <f>IF($GQ659&gt;=39,INDEX($DK:$DK,$GP659+39),"")</f>
      </c>
      <c r="FA659">
        <f>IF($GQ659&gt;=40,INDEX($DK:$DK,$GP659+40),"")</f>
      </c>
      <c r="FB659">
        <f>IF($GQ659&gt;=1,INDEX($DL:$DL,$GP659+1),"")</f>
      </c>
      <c r="FC659">
        <f>IF($GQ659&gt;=2,INDEX($DL:$DL,$GP659+2),"")</f>
      </c>
      <c r="FD659">
        <f>IF($GQ659&gt;=3,INDEX($DL:$DL,$GP659+3),"")</f>
      </c>
      <c r="FE659">
        <f>IF($GQ659&gt;=4,INDEX($DL:$DL,$GP659+4),"")</f>
      </c>
      <c r="FF659">
        <f>IF($GQ659&gt;=5,INDEX($DL:$DL,$GP659+5),"")</f>
      </c>
      <c r="FG659">
        <f>IF($GQ659&gt;=6,INDEX($DL:$DL,$GP659+6),"")</f>
      </c>
      <c r="FH659">
        <f>IF($GQ659&gt;=7,INDEX($DL:$DL,$GP659+7),"")</f>
      </c>
      <c r="FI659">
        <f>IF($GQ659&gt;=8,INDEX($DL:$DL,$GP659+8),"")</f>
      </c>
      <c r="FJ659">
        <f>IF($GQ659&gt;=9,INDEX($DL:$DL,$GP659+9),"")</f>
      </c>
      <c r="FK659">
        <f>IF($GQ659&gt;=10,INDEX($DL:$DL,$GP659+10),"")</f>
      </c>
      <c r="FL659">
        <f>IF($GQ659&gt;=11,INDEX($DL:$DL,$GP659+11),"")</f>
      </c>
      <c r="FM659">
        <f>IF($GQ659&gt;=12,INDEX($DL:$DL,$GP659+12),"")</f>
      </c>
      <c r="FN659">
        <f>IF($GQ659&gt;=13,INDEX($DL:$DL,$GP659+13),"")</f>
      </c>
      <c r="FO659">
        <f>IF($GQ659&gt;=14,INDEX($DL:$DL,$GP659+14),"")</f>
      </c>
      <c r="FP659">
        <f>IF($GQ659&gt;=15,INDEX($DL:$DL,$GP659+15),"")</f>
      </c>
      <c r="FQ659">
        <f>IF($GQ659&gt;=16,INDEX($DL:$DL,$GP659+16),"")</f>
      </c>
      <c r="FR659">
        <f>IF($GQ659&gt;=17,INDEX($DL:$DL,$GP659+17),"")</f>
      </c>
      <c r="FS659">
        <f>IF($GQ659&gt;=18,INDEX($DL:$DL,$GP659+18),"")</f>
      </c>
      <c r="FT659">
        <f>IF($GQ659&gt;=19,INDEX($DL:$DL,$GP659+19),"")</f>
      </c>
      <c r="FU659">
        <f>IF($GQ659&gt;=20,INDEX($DL:$DL,$GP659+20),"")</f>
      </c>
      <c r="FV659">
        <f>IF($GQ659&gt;=21,INDEX($DL:$DL,$GP659+21),"")</f>
      </c>
      <c r="FW659">
        <f>IF($GQ659&gt;=22,INDEX($DL:$DL,$GP659+22),"")</f>
      </c>
      <c r="FX659">
        <f>IF($GQ659&gt;=23,INDEX($DL:$DL,$GP659+23),"")</f>
      </c>
      <c r="FY659">
        <f>IF($GQ659&gt;=24,INDEX($DL:$DL,$GP659+24),"")</f>
      </c>
      <c r="FZ659">
        <f>IF($GQ659&gt;=25,INDEX($DL:$DL,$GP659+25),"")</f>
      </c>
      <c r="GA659">
        <f>IF($GQ659&gt;=26,INDEX($DL:$DL,$GP659+26),"")</f>
      </c>
      <c r="GB659">
        <f>IF($GQ659&gt;=27,INDEX($DL:$DL,$GP659+27),"")</f>
      </c>
      <c r="GC659">
        <f>IF($GQ659&gt;=28,INDEX($DL:$DL,$GP659+28),"")</f>
      </c>
      <c r="GD659">
        <f>IF($GQ659&gt;=29,INDEX($DL:$DL,$GP659+29),"")</f>
      </c>
      <c r="GE659">
        <f>IF($GQ659&gt;=30,INDEX($DL:$DL,$GP659+30),"")</f>
      </c>
      <c r="GF659">
        <f>IF($GQ659&gt;=31,INDEX($DL:$DL,$GP659+31),"")</f>
      </c>
      <c r="GG659">
        <f>IF($GQ659&gt;=32,INDEX($DL:$DL,$GP659+32),"")</f>
      </c>
      <c r="GH659">
        <f>IF($GQ659&gt;=33,INDEX($DL:$DL,$GP659+33),"")</f>
      </c>
      <c r="GI659">
        <f>IF($GQ659&gt;=34,INDEX($DL:$DL,$GP659+34),"")</f>
      </c>
      <c r="GJ659">
        <f>IF($GQ659&gt;=35,INDEX($DL:$DL,$GP659+35),"")</f>
      </c>
      <c r="GK659">
        <f>IF($GQ659&gt;=36,INDEX($DL:$DL,$GP659+36),"")</f>
      </c>
      <c r="GL659">
        <f>IF($GQ659&gt;=37,INDEX($DL:$DL,$GP659+37),"")</f>
      </c>
      <c r="GM659">
        <f>IF($GQ659&gt;=38,INDEX($DL:$DL,$GP659+38),"")</f>
      </c>
      <c r="GN659">
        <f>IF($GQ659&gt;=39,INDEX($DL:$DL,$GP659+39),"")</f>
      </c>
      <c r="GO659">
        <f>IF($GQ659&gt;=40,INDEX($DL:$DL,$GP659+40),"")</f>
      </c>
      <c r="GP659">
        <f>IFERROR(MATCH($DJ659,$DK$2:$DK$148,0)+1,0)</f>
      </c>
      <c r="GQ659">
        <f>IFERROR(INDEX($DM$2:$DM$148,MATCH($DJ659,$DK$2:$DK$148,0)),0)</f>
      </c>
      <c r="GR659">
        <f>IFERROR(MATCH($L659,$DN$659:$FA$659,0),0)</f>
      </c>
      <c r="GS659">
        <f>IF($GR659&gt;0,INDEX($FB$659:$GO$659,$GR659),"")</f>
      </c>
      <c r="GV659">
        <f>IF($JE659&gt;=1,INDEX($GT:$GT,$JD659+1),"")</f>
      </c>
      <c r="GW659">
        <f>IF($JE659&gt;=2,INDEX($GT:$GT,$JD659+2),"")</f>
      </c>
      <c r="GX659">
        <f>IF($JE659&gt;=3,INDEX($GT:$GT,$JD659+3),"")</f>
      </c>
      <c r="GY659">
        <f>IF($JE659&gt;=4,INDEX($GT:$GT,$JD659+4),"")</f>
      </c>
      <c r="GZ659">
        <f>IF($JE659&gt;=5,INDEX($GT:$GT,$JD659+5),"")</f>
      </c>
      <c r="HA659">
        <f>IF($JE659&gt;=6,INDEX($GT:$GT,$JD659+6),"")</f>
      </c>
      <c r="HB659">
        <f>IF($JE659&gt;=7,INDEX($GT:$GT,$JD659+7),"")</f>
      </c>
      <c r="HC659">
        <f>IF($JE659&gt;=8,INDEX($GT:$GT,$JD659+8),"")</f>
      </c>
      <c r="HD659">
        <f>IF($JE659&gt;=9,INDEX($GT:$GT,$JD659+9),"")</f>
      </c>
      <c r="HE659">
        <f>IF($JE659&gt;=10,INDEX($GT:$GT,$JD659+10),"")</f>
      </c>
      <c r="HF659">
        <f>IF($JE659&gt;=11,INDEX($GT:$GT,$JD659+11),"")</f>
      </c>
      <c r="HG659">
        <f>IF($JE659&gt;=12,INDEX($GT:$GT,$JD659+12),"")</f>
      </c>
      <c r="HH659">
        <f>IF($JE659&gt;=13,INDEX($GT:$GT,$JD659+13),"")</f>
      </c>
      <c r="HI659">
        <f>IF($JE659&gt;=14,INDEX($GT:$GT,$JD659+14),"")</f>
      </c>
      <c r="HJ659">
        <f>IF($JE659&gt;=15,INDEX($GT:$GT,$JD659+15),"")</f>
      </c>
      <c r="HK659">
        <f>IF($JE659&gt;=16,INDEX($GT:$GT,$JD659+16),"")</f>
      </c>
      <c r="HL659">
        <f>IF($JE659&gt;=17,INDEX($GT:$GT,$JD659+17),"")</f>
      </c>
      <c r="HM659">
        <f>IF($JE659&gt;=18,INDEX($GT:$GT,$JD659+18),"")</f>
      </c>
      <c r="HN659">
        <f>IF($JE659&gt;=19,INDEX($GT:$GT,$JD659+19),"")</f>
      </c>
      <c r="HO659">
        <f>IF($JE659&gt;=20,INDEX($GT:$GT,$JD659+20),"")</f>
      </c>
      <c r="HP659">
        <f>IF($JE659&gt;=21,INDEX($GT:$GT,$JD659+21),"")</f>
      </c>
      <c r="HQ659">
        <f>IF($JE659&gt;=22,INDEX($GT:$GT,$JD659+22),"")</f>
      </c>
      <c r="HR659">
        <f>IF($JE659&gt;=23,INDEX($GT:$GT,$JD659+23),"")</f>
      </c>
      <c r="HS659">
        <f>IF($JE659&gt;=24,INDEX($GT:$GT,$JD659+24),"")</f>
      </c>
      <c r="HT659">
        <f>IF($JE659&gt;=25,INDEX($GT:$GT,$JD659+25),"")</f>
      </c>
      <c r="HU659">
        <f>IF($JE659&gt;=26,INDEX($GT:$GT,$JD659+26),"")</f>
      </c>
      <c r="HV659">
        <f>IF($JE659&gt;=27,INDEX($GT:$GT,$JD659+27),"")</f>
      </c>
      <c r="HW659">
        <f>IF($JE659&gt;=28,INDEX($GT:$GT,$JD659+28),"")</f>
      </c>
      <c r="HX659">
        <f>IF($JE659&gt;=29,INDEX($GT:$GT,$JD659+29),"")</f>
      </c>
      <c r="HY659">
        <f>IF($JE659&gt;=30,INDEX($GT:$GT,$JD659+30),"")</f>
      </c>
      <c r="HZ659">
        <f>IF($JE659&gt;=31,INDEX($GT:$GT,$JD659+31),"")</f>
      </c>
      <c r="IA659">
        <f>IF($JE659&gt;=32,INDEX($GT:$GT,$JD659+32),"")</f>
      </c>
      <c r="IB659">
        <f>IF($JE659&gt;=33,INDEX($GT:$GT,$JD659+33),"")</f>
      </c>
      <c r="IC659">
        <f>IF($JE659&gt;=34,INDEX($GT:$GT,$JD659+34),"")</f>
      </c>
      <c r="ID659">
        <f>IF($JE659&gt;=35,INDEX($GT:$GT,$JD659+35),"")</f>
      </c>
      <c r="IE659">
        <f>IF($JE659&gt;=36,INDEX($GT:$GT,$JD659+36),"")</f>
      </c>
      <c r="IF659">
        <f>IF($JE659&gt;=37,INDEX($GT:$GT,$JD659+37),"")</f>
      </c>
      <c r="IG659">
        <f>IF($JE659&gt;=38,INDEX($GT:$GT,$JD659+38),"")</f>
      </c>
      <c r="IH659">
        <f>IF($JE659&gt;=39,INDEX($GT:$GT,$JD659+39),"")</f>
      </c>
      <c r="II659">
        <f>IF($JE659&gt;=40,INDEX($GT:$GT,$JD659+40),"")</f>
      </c>
      <c r="IJ659">
        <f>IF($JE659&gt;=41,INDEX($GT:$GT,$JD659+41),"")</f>
      </c>
      <c r="IK659">
        <f>IF($JE659&gt;=42,INDEX($GT:$GT,$JD659+42),"")</f>
      </c>
      <c r="IL659">
        <f>IF($JE659&gt;=43,INDEX($GT:$GT,$JD659+43),"")</f>
      </c>
      <c r="IM659">
        <f>IF($JE659&gt;=44,INDEX($GT:$GT,$JD659+44),"")</f>
      </c>
      <c r="IN659">
        <f>IF($JE659&gt;=45,INDEX($GT:$GT,$JD659+45),"")</f>
      </c>
      <c r="IO659">
        <f>IF($JE659&gt;=46,INDEX($GT:$GT,$JD659+46),"")</f>
      </c>
      <c r="IP659">
        <f>IF($JE659&gt;=47,INDEX($GT:$GT,$JD659+47),"")</f>
      </c>
      <c r="IQ659">
        <f>IF($JE659&gt;=48,INDEX($GT:$GT,$JD659+48),"")</f>
      </c>
      <c r="IR659">
        <f>IF($JE659&gt;=49,INDEX($GT:$GT,$JD659+49),"")</f>
      </c>
      <c r="IS659">
        <f>IF($JE659&gt;=50,INDEX($GT:$GT,$JD659+50),"")</f>
      </c>
      <c r="IT659">
        <f>IF($JE659&gt;=51,INDEX($GT:$GT,$JD659+51),"")</f>
      </c>
      <c r="IU659">
        <f>IF($JE659&gt;=52,INDEX($GT:$GT,$JD659+52),"")</f>
      </c>
      <c r="IV659">
        <f>IF($JE659&gt;=53,INDEX($GT:$GT,$JD659+53),"")</f>
      </c>
      <c r="IW659">
        <f>IF($JE659&gt;=54,INDEX($GT:$GT,$JD659+54),"")</f>
      </c>
      <c r="IX659">
        <f>IF($JE659&gt;=55,INDEX($GT:$GT,$JD659+55),"")</f>
      </c>
      <c r="IY659">
        <f>IF($JE659&gt;=56,INDEX($GT:$GT,$JD659+56),"")</f>
      </c>
      <c r="IZ659">
        <f>IF($JE659&gt;=57,INDEX($GT:$GT,$JD659+57),"")</f>
      </c>
      <c r="JA659">
        <f>IF($JE659&gt;=58,INDEX($GT:$GT,$JD659+58),"")</f>
      </c>
      <c r="JB659">
        <f>IF($JE659&gt;=59,INDEX($GT:$GT,$JD659+59),"")</f>
      </c>
      <c r="JC659">
        <f>IF($JE659&gt;=60,INDEX($GT:$GT,$JD659+60),"")</f>
      </c>
      <c r="JD659">
        <f>IFERROR(MATCH($GS659,$GT$2:$GT$322,0)+1,0)</f>
      </c>
      <c r="JE659">
        <f>IFERROR(INDEX($GU$2:$GU$322,MATCH($GS659,$GT$2:$GT$322,0)),0)</f>
      </c>
      <c r="JF659" t="s">
        <v>28</v>
      </c>
      <c r="JG659" t="s">
        <v>28</v>
      </c>
    </row>
    <row r="660" spans="1:267" x14ac:dyDescent="0.25">
      <c r="J660" s="1"/>
      <c r="K660" s="1"/>
      <c r="L660" s="1"/>
      <c r="M660" s="1"/>
      <c r="N660" s="1">
        <f>IFERROR(IF(FIND(" - ",$J660)&gt;0,MID($J660,FIND(" - ",$J660)+3,LEN($J660)),""),"")</f>
      </c>
      <c r="P660" s="1"/>
      <c r="S660" t="s">
        <v>28</v>
      </c>
      <c r="U660">
        <f>IF(OR($S660="",$T660=""),"",IFERROR($S660/$T660,0))</f>
      </c>
      <c r="V660">
        <f>IF($S660="","",
IF($K660="","",
IF(ISNUMBER(SEARCH("exempt",LOWER($K660))),0,
$S660*(VALUE(SUBSTITUTE($K660,"%",""))/100))))</f>
      </c>
      <c r="AB660">
        <f>IF($S660="","",
SUM($S660,$V660,$Z660,$W660,$Y660)-
IF($AA660="",0,VALUE($AA660)))</f>
      </c>
      <c r="AJ660" t="s">
        <v>1386</v>
      </c>
      <c r="AR660">
        <f>IFERROR(LEFT($J660,FIND(" - ",$J660)-1),$J660)</f>
      </c>
      <c r="AU660">
        <f>IF($CJ660&gt;=1,INDEX($AS:$AS,$CI660+1),"")</f>
      </c>
      <c r="AV660">
        <f>IF($CJ660&gt;=2,INDEX($AS:$AS,$CI660+2),"")</f>
      </c>
      <c r="AW660">
        <f>IF($CJ660&gt;=3,INDEX($AS:$AS,$CI660+3),"")</f>
      </c>
      <c r="AX660">
        <f>IF($CJ660&gt;=4,INDEX($AS:$AS,$CI660+4),"")</f>
      </c>
      <c r="AY660">
        <f>IF($CJ660&gt;=5,INDEX($AS:$AS,$CI660+5),"")</f>
      </c>
      <c r="AZ660">
        <f>IF($CJ660&gt;=6,INDEX($AS:$AS,$CI660+6),"")</f>
      </c>
      <c r="BA660">
        <f>IF($CJ660&gt;=7,INDEX($AS:$AS,$CI660+7),"")</f>
      </c>
      <c r="BB660">
        <f>IF($CJ660&gt;=8,INDEX($AS:$AS,$CI660+8),"")</f>
      </c>
      <c r="BC660">
        <f>IF($CJ660&gt;=9,INDEX($AS:$AS,$CI660+9),"")</f>
      </c>
      <c r="BD660">
        <f>IF($CJ660&gt;=10,INDEX($AS:$AS,$CI660+10),"")</f>
      </c>
      <c r="BE660">
        <f>IF($CJ660&gt;=11,INDEX($AS:$AS,$CI660+11),"")</f>
      </c>
      <c r="BF660">
        <f>IF($CJ660&gt;=12,INDEX($AS:$AS,$CI660+12),"")</f>
      </c>
      <c r="BG660">
        <f>IF($CJ660&gt;=13,INDEX($AS:$AS,$CI660+13),"")</f>
      </c>
      <c r="BH660">
        <f>IF($CJ660&gt;=14,INDEX($AS:$AS,$CI660+14),"")</f>
      </c>
      <c r="BI660">
        <f>IF($CJ660&gt;=15,INDEX($AS:$AS,$CI660+15),"")</f>
      </c>
      <c r="BJ660">
        <f>IF($CJ660&gt;=16,INDEX($AS:$AS,$CI660+16),"")</f>
      </c>
      <c r="BK660">
        <f>IF($CJ660&gt;=17,INDEX($AS:$AS,$CI660+17),"")</f>
      </c>
      <c r="BL660">
        <f>IF($CJ660&gt;=18,INDEX($AS:$AS,$CI660+18),"")</f>
      </c>
      <c r="BM660">
        <f>IF($CJ660&gt;=19,INDEX($AS:$AS,$CI660+19),"")</f>
      </c>
      <c r="BN660">
        <f>IF($CJ660&gt;=20,INDEX($AS:$AS,$CI660+20),"")</f>
      </c>
      <c r="BO660">
        <f>IF($CJ660&gt;=21,INDEX($AS:$AS,$CI660+21),"")</f>
      </c>
      <c r="BP660">
        <f>IF($CJ660&gt;=22,INDEX($AS:$AS,$CI660+22),"")</f>
      </c>
      <c r="BQ660">
        <f>IF($CJ660&gt;=23,INDEX($AS:$AS,$CI660+23),"")</f>
      </c>
      <c r="BR660">
        <f>IF($CJ660&gt;=24,INDEX($AS:$AS,$CI660+24),"")</f>
      </c>
      <c r="BS660">
        <f>IF($CJ660&gt;=25,INDEX($AS:$AS,$CI660+25),"")</f>
      </c>
      <c r="BT660">
        <f>IF($CJ660&gt;=26,INDEX($AS:$AS,$CI660+26),"")</f>
      </c>
      <c r="BU660">
        <f>IF($CJ660&gt;=27,INDEX($AS:$AS,$CI660+27),"")</f>
      </c>
      <c r="BV660">
        <f>IF($CJ660&gt;=28,INDEX($AS:$AS,$CI660+28),"")</f>
      </c>
      <c r="BW660">
        <f>IF($CJ660&gt;=29,INDEX($AS:$AS,$CI660+29),"")</f>
      </c>
      <c r="BX660">
        <f>IF($CJ660&gt;=30,INDEX($AS:$AS,$CI660+30),"")</f>
      </c>
      <c r="BY660">
        <f>IF($CJ660&gt;=31,INDEX($AS:$AS,$CI660+31),"")</f>
      </c>
      <c r="BZ660">
        <f>IF($CJ660&gt;=32,INDEX($AS:$AS,$CI660+32),"")</f>
      </c>
      <c r="CA660">
        <f>IF($CJ660&gt;=33,INDEX($AS:$AS,$CI660+33),"")</f>
      </c>
      <c r="CB660">
        <f>IF($CJ660&gt;=34,INDEX($AS:$AS,$CI660+34),"")</f>
      </c>
      <c r="CC660">
        <f>IF($CJ660&gt;=35,INDEX($AS:$AS,$CI660+35),"")</f>
      </c>
      <c r="CD660">
        <f>IF($CJ660&gt;=36,INDEX($AS:$AS,$CI660+36),"")</f>
      </c>
      <c r="CE660">
        <f>IF($CJ660&gt;=37,INDEX($AS:$AS,$CI660+37),"")</f>
      </c>
      <c r="CF660">
        <f>IF($CJ660&gt;=38,INDEX($AS:$AS,$CI660+38),"")</f>
      </c>
      <c r="CG660">
        <f>IF($CJ660&gt;=39,INDEX($AS:$AS,$CI660+39),"")</f>
      </c>
      <c r="CH660">
        <f>IF($CJ660&gt;=40,INDEX($AS:$AS,$CI660+40),"")</f>
      </c>
      <c r="CI660">
        <f>IFERROR(MATCH($AR660,$AS$2:$AS$133,0)+1,0)</f>
      </c>
      <c r="CJ660">
        <f>IFERROR(INDEX($AT$2:$AT$133,MATCH($AR660,$AS$2:$AS$133,0)),0)</f>
      </c>
      <c r="CK660">
        <f>IFERROR(LEFT($O660,FIND(" - ",$O660)-1),$O660)</f>
      </c>
      <c r="CL660" t="s">
        <v>1387</v>
      </c>
      <c r="CM660">
        <v>1</v>
      </c>
      <c r="CN660">
        <f>IF($DI660&gt;=1,INDEX($CL:$CL,$DH660+1),"")</f>
      </c>
      <c r="CO660">
        <f>IF($DI660&gt;=2,INDEX($CL:$CL,$DH660+2),"")</f>
      </c>
      <c r="CP660">
        <f>IF($DI660&gt;=3,INDEX($CL:$CL,$DH660+3),"")</f>
      </c>
      <c r="CQ660">
        <f>IF($DI660&gt;=4,INDEX($CL:$CL,$DH660+4),"")</f>
      </c>
      <c r="CR660">
        <f>IF($DI660&gt;=5,INDEX($CL:$CL,$DH660+5),"")</f>
      </c>
      <c r="CS660">
        <f>IF($DI660&gt;=6,INDEX($CL:$CL,$DH660+6),"")</f>
      </c>
      <c r="CT660">
        <f>IF($DI660&gt;=7,INDEX($CL:$CL,$DH660+7),"")</f>
      </c>
      <c r="CU660">
        <f>IF($DI660&gt;=8,INDEX($CL:$CL,$DH660+8),"")</f>
      </c>
      <c r="CV660">
        <f>IF($DI660&gt;=9,INDEX($CL:$CL,$DH660+9),"")</f>
      </c>
      <c r="CW660">
        <f>IF($DI660&gt;=10,INDEX($CL:$CL,$DH660+10),"")</f>
      </c>
      <c r="CX660">
        <f>IF($DI660&gt;=11,INDEX($CL:$CL,$DH660+11),"")</f>
      </c>
      <c r="CY660">
        <f>IF($DI660&gt;=12,INDEX($CL:$CL,$DH660+12),"")</f>
      </c>
      <c r="CZ660">
        <f>IF($DI660&gt;=13,INDEX($CL:$CL,$DH660+13),"")</f>
      </c>
      <c r="DA660">
        <f>IF($DI660&gt;=14,INDEX($CL:$CL,$DH660+14),"")</f>
      </c>
      <c r="DB660">
        <f>IF($DI660&gt;=15,INDEX($CL:$CL,$DH660+15),"")</f>
      </c>
      <c r="DC660">
        <f>IF($DI660&gt;=16,INDEX($CL:$CL,$DH660+16),"")</f>
      </c>
      <c r="DD660">
        <f>IF($DI660&gt;=17,INDEX($CL:$CL,$DH660+17),"")</f>
      </c>
      <c r="DE660">
        <f>IF($DI660&gt;=18,INDEX($CL:$CL,$DH660+18),"")</f>
      </c>
      <c r="DF660">
        <f>IF($DI660&gt;=19,INDEX($CL:$CL,$DH660+19),"")</f>
      </c>
      <c r="DG660">
        <f>IF($DI660&gt;=20,INDEX($CL:$CL,$DH660+20),"")</f>
      </c>
      <c r="DH660">
        <f>IFERROR(MATCH($CK660,$CL$2:$CL$1558,0)+1,0)</f>
      </c>
      <c r="DI660">
        <f>IFERROR(INDEX($CM$2:$CM$1558,MATCH($CK660,$CL$2:$CL$1558,0)),0)</f>
      </c>
      <c r="DJ660">
        <f>IFERROR(INDEX($AQ:$AQ,MATCH($K660,$AP:$AP,0))&amp;"","")</f>
      </c>
      <c r="DN660">
        <f>IF($GQ660&gt;=1,INDEX($DK:$DK,$GP660+1),"")</f>
      </c>
      <c r="DO660">
        <f>IF($GQ660&gt;=2,INDEX($DK:$DK,$GP660+2),"")</f>
      </c>
      <c r="DP660">
        <f>IF($GQ660&gt;=3,INDEX($DK:$DK,$GP660+3),"")</f>
      </c>
      <c r="DQ660">
        <f>IF($GQ660&gt;=4,INDEX($DK:$DK,$GP660+4),"")</f>
      </c>
      <c r="DR660">
        <f>IF($GQ660&gt;=5,INDEX($DK:$DK,$GP660+5),"")</f>
      </c>
      <c r="DS660">
        <f>IF($GQ660&gt;=6,INDEX($DK:$DK,$GP660+6),"")</f>
      </c>
      <c r="DT660">
        <f>IF($GQ660&gt;=7,INDEX($DK:$DK,$GP660+7),"")</f>
      </c>
      <c r="DU660">
        <f>IF($GQ660&gt;=8,INDEX($DK:$DK,$GP660+8),"")</f>
      </c>
      <c r="DV660">
        <f>IF($GQ660&gt;=9,INDEX($DK:$DK,$GP660+9),"")</f>
      </c>
      <c r="DW660">
        <f>IF($GQ660&gt;=10,INDEX($DK:$DK,$GP660+10),"")</f>
      </c>
      <c r="DX660">
        <f>IF($GQ660&gt;=11,INDEX($DK:$DK,$GP660+11),"")</f>
      </c>
      <c r="DY660">
        <f>IF($GQ660&gt;=12,INDEX($DK:$DK,$GP660+12),"")</f>
      </c>
      <c r="DZ660">
        <f>IF($GQ660&gt;=13,INDEX($DK:$DK,$GP660+13),"")</f>
      </c>
      <c r="EA660">
        <f>IF($GQ660&gt;=14,INDEX($DK:$DK,$GP660+14),"")</f>
      </c>
      <c r="EB660">
        <f>IF($GQ660&gt;=15,INDEX($DK:$DK,$GP660+15),"")</f>
      </c>
      <c r="EC660">
        <f>IF($GQ660&gt;=16,INDEX($DK:$DK,$GP660+16),"")</f>
      </c>
      <c r="ED660">
        <f>IF($GQ660&gt;=17,INDEX($DK:$DK,$GP660+17),"")</f>
      </c>
      <c r="EE660">
        <f>IF($GQ660&gt;=18,INDEX($DK:$DK,$GP660+18),"")</f>
      </c>
      <c r="EF660">
        <f>IF($GQ660&gt;=19,INDEX($DK:$DK,$GP660+19),"")</f>
      </c>
      <c r="EG660">
        <f>IF($GQ660&gt;=20,INDEX($DK:$DK,$GP660+20),"")</f>
      </c>
      <c r="EH660">
        <f>IF($GQ660&gt;=21,INDEX($DK:$DK,$GP660+21),"")</f>
      </c>
      <c r="EI660">
        <f>IF($GQ660&gt;=22,INDEX($DK:$DK,$GP660+22),"")</f>
      </c>
      <c r="EJ660">
        <f>IF($GQ660&gt;=23,INDEX($DK:$DK,$GP660+23),"")</f>
      </c>
      <c r="EK660">
        <f>IF($GQ660&gt;=24,INDEX($DK:$DK,$GP660+24),"")</f>
      </c>
      <c r="EL660">
        <f>IF($GQ660&gt;=25,INDEX($DK:$DK,$GP660+25),"")</f>
      </c>
      <c r="EM660">
        <f>IF($GQ660&gt;=26,INDEX($DK:$DK,$GP660+26),"")</f>
      </c>
      <c r="EN660">
        <f>IF($GQ660&gt;=27,INDEX($DK:$DK,$GP660+27),"")</f>
      </c>
      <c r="EO660">
        <f>IF($GQ660&gt;=28,INDEX($DK:$DK,$GP660+28),"")</f>
      </c>
      <c r="EP660">
        <f>IF($GQ660&gt;=29,INDEX($DK:$DK,$GP660+29),"")</f>
      </c>
      <c r="EQ660">
        <f>IF($GQ660&gt;=30,INDEX($DK:$DK,$GP660+30),"")</f>
      </c>
      <c r="ER660">
        <f>IF($GQ660&gt;=31,INDEX($DK:$DK,$GP660+31),"")</f>
      </c>
      <c r="ES660">
        <f>IF($GQ660&gt;=32,INDEX($DK:$DK,$GP660+32),"")</f>
      </c>
      <c r="ET660">
        <f>IF($GQ660&gt;=33,INDEX($DK:$DK,$GP660+33),"")</f>
      </c>
      <c r="EU660">
        <f>IF($GQ660&gt;=34,INDEX($DK:$DK,$GP660+34),"")</f>
      </c>
      <c r="EV660">
        <f>IF($GQ660&gt;=35,INDEX($DK:$DK,$GP660+35),"")</f>
      </c>
      <c r="EW660">
        <f>IF($GQ660&gt;=36,INDEX($DK:$DK,$GP660+36),"")</f>
      </c>
      <c r="EX660">
        <f>IF($GQ660&gt;=37,INDEX($DK:$DK,$GP660+37),"")</f>
      </c>
      <c r="EY660">
        <f>IF($GQ660&gt;=38,INDEX($DK:$DK,$GP660+38),"")</f>
      </c>
      <c r="EZ660">
        <f>IF($GQ660&gt;=39,INDEX($DK:$DK,$GP660+39),"")</f>
      </c>
      <c r="FA660">
        <f>IF($GQ660&gt;=40,INDEX($DK:$DK,$GP660+40),"")</f>
      </c>
      <c r="FB660">
        <f>IF($GQ660&gt;=1,INDEX($DL:$DL,$GP660+1),"")</f>
      </c>
      <c r="FC660">
        <f>IF($GQ660&gt;=2,INDEX($DL:$DL,$GP660+2),"")</f>
      </c>
      <c r="FD660">
        <f>IF($GQ660&gt;=3,INDEX($DL:$DL,$GP660+3),"")</f>
      </c>
      <c r="FE660">
        <f>IF($GQ660&gt;=4,INDEX($DL:$DL,$GP660+4),"")</f>
      </c>
      <c r="FF660">
        <f>IF($GQ660&gt;=5,INDEX($DL:$DL,$GP660+5),"")</f>
      </c>
      <c r="FG660">
        <f>IF($GQ660&gt;=6,INDEX($DL:$DL,$GP660+6),"")</f>
      </c>
      <c r="FH660">
        <f>IF($GQ660&gt;=7,INDEX($DL:$DL,$GP660+7),"")</f>
      </c>
      <c r="FI660">
        <f>IF($GQ660&gt;=8,INDEX($DL:$DL,$GP660+8),"")</f>
      </c>
      <c r="FJ660">
        <f>IF($GQ660&gt;=9,INDEX($DL:$DL,$GP660+9),"")</f>
      </c>
      <c r="FK660">
        <f>IF($GQ660&gt;=10,INDEX($DL:$DL,$GP660+10),"")</f>
      </c>
      <c r="FL660">
        <f>IF($GQ660&gt;=11,INDEX($DL:$DL,$GP660+11),"")</f>
      </c>
      <c r="FM660">
        <f>IF($GQ660&gt;=12,INDEX($DL:$DL,$GP660+12),"")</f>
      </c>
      <c r="FN660">
        <f>IF($GQ660&gt;=13,INDEX($DL:$DL,$GP660+13),"")</f>
      </c>
      <c r="FO660">
        <f>IF($GQ660&gt;=14,INDEX($DL:$DL,$GP660+14),"")</f>
      </c>
      <c r="FP660">
        <f>IF($GQ660&gt;=15,INDEX($DL:$DL,$GP660+15),"")</f>
      </c>
      <c r="FQ660">
        <f>IF($GQ660&gt;=16,INDEX($DL:$DL,$GP660+16),"")</f>
      </c>
      <c r="FR660">
        <f>IF($GQ660&gt;=17,INDEX($DL:$DL,$GP660+17),"")</f>
      </c>
      <c r="FS660">
        <f>IF($GQ660&gt;=18,INDEX($DL:$DL,$GP660+18),"")</f>
      </c>
      <c r="FT660">
        <f>IF($GQ660&gt;=19,INDEX($DL:$DL,$GP660+19),"")</f>
      </c>
      <c r="FU660">
        <f>IF($GQ660&gt;=20,INDEX($DL:$DL,$GP660+20),"")</f>
      </c>
      <c r="FV660">
        <f>IF($GQ660&gt;=21,INDEX($DL:$DL,$GP660+21),"")</f>
      </c>
      <c r="FW660">
        <f>IF($GQ660&gt;=22,INDEX($DL:$DL,$GP660+22),"")</f>
      </c>
      <c r="FX660">
        <f>IF($GQ660&gt;=23,INDEX($DL:$DL,$GP660+23),"")</f>
      </c>
      <c r="FY660">
        <f>IF($GQ660&gt;=24,INDEX($DL:$DL,$GP660+24),"")</f>
      </c>
      <c r="FZ660">
        <f>IF($GQ660&gt;=25,INDEX($DL:$DL,$GP660+25),"")</f>
      </c>
      <c r="GA660">
        <f>IF($GQ660&gt;=26,INDEX($DL:$DL,$GP660+26),"")</f>
      </c>
      <c r="GB660">
        <f>IF($GQ660&gt;=27,INDEX($DL:$DL,$GP660+27),"")</f>
      </c>
      <c r="GC660">
        <f>IF($GQ660&gt;=28,INDEX($DL:$DL,$GP660+28),"")</f>
      </c>
      <c r="GD660">
        <f>IF($GQ660&gt;=29,INDEX($DL:$DL,$GP660+29),"")</f>
      </c>
      <c r="GE660">
        <f>IF($GQ660&gt;=30,INDEX($DL:$DL,$GP660+30),"")</f>
      </c>
      <c r="GF660">
        <f>IF($GQ660&gt;=31,INDEX($DL:$DL,$GP660+31),"")</f>
      </c>
      <c r="GG660">
        <f>IF($GQ660&gt;=32,INDEX($DL:$DL,$GP660+32),"")</f>
      </c>
      <c r="GH660">
        <f>IF($GQ660&gt;=33,INDEX($DL:$DL,$GP660+33),"")</f>
      </c>
      <c r="GI660">
        <f>IF($GQ660&gt;=34,INDEX($DL:$DL,$GP660+34),"")</f>
      </c>
      <c r="GJ660">
        <f>IF($GQ660&gt;=35,INDEX($DL:$DL,$GP660+35),"")</f>
      </c>
      <c r="GK660">
        <f>IF($GQ660&gt;=36,INDEX($DL:$DL,$GP660+36),"")</f>
      </c>
      <c r="GL660">
        <f>IF($GQ660&gt;=37,INDEX($DL:$DL,$GP660+37),"")</f>
      </c>
      <c r="GM660">
        <f>IF($GQ660&gt;=38,INDEX($DL:$DL,$GP660+38),"")</f>
      </c>
      <c r="GN660">
        <f>IF($GQ660&gt;=39,INDEX($DL:$DL,$GP660+39),"")</f>
      </c>
      <c r="GO660">
        <f>IF($GQ660&gt;=40,INDEX($DL:$DL,$GP660+40),"")</f>
      </c>
      <c r="GP660">
        <f>IFERROR(MATCH($DJ660,$DK$2:$DK$148,0)+1,0)</f>
      </c>
      <c r="GQ660">
        <f>IFERROR(INDEX($DM$2:$DM$148,MATCH($DJ660,$DK$2:$DK$148,0)),0)</f>
      </c>
      <c r="GR660">
        <f>IFERROR(MATCH($L660,$DN$660:$FA$660,0),0)</f>
      </c>
      <c r="GS660">
        <f>IF($GR660&gt;0,INDEX($FB$660:$GO$660,$GR660),"")</f>
      </c>
      <c r="GV660">
        <f>IF($JE660&gt;=1,INDEX($GT:$GT,$JD660+1),"")</f>
      </c>
      <c r="GW660">
        <f>IF($JE660&gt;=2,INDEX($GT:$GT,$JD660+2),"")</f>
      </c>
      <c r="GX660">
        <f>IF($JE660&gt;=3,INDEX($GT:$GT,$JD660+3),"")</f>
      </c>
      <c r="GY660">
        <f>IF($JE660&gt;=4,INDEX($GT:$GT,$JD660+4),"")</f>
      </c>
      <c r="GZ660">
        <f>IF($JE660&gt;=5,INDEX($GT:$GT,$JD660+5),"")</f>
      </c>
      <c r="HA660">
        <f>IF($JE660&gt;=6,INDEX($GT:$GT,$JD660+6),"")</f>
      </c>
      <c r="HB660">
        <f>IF($JE660&gt;=7,INDEX($GT:$GT,$JD660+7),"")</f>
      </c>
      <c r="HC660">
        <f>IF($JE660&gt;=8,INDEX($GT:$GT,$JD660+8),"")</f>
      </c>
      <c r="HD660">
        <f>IF($JE660&gt;=9,INDEX($GT:$GT,$JD660+9),"")</f>
      </c>
      <c r="HE660">
        <f>IF($JE660&gt;=10,INDEX($GT:$GT,$JD660+10),"")</f>
      </c>
      <c r="HF660">
        <f>IF($JE660&gt;=11,INDEX($GT:$GT,$JD660+11),"")</f>
      </c>
      <c r="HG660">
        <f>IF($JE660&gt;=12,INDEX($GT:$GT,$JD660+12),"")</f>
      </c>
      <c r="HH660">
        <f>IF($JE660&gt;=13,INDEX($GT:$GT,$JD660+13),"")</f>
      </c>
      <c r="HI660">
        <f>IF($JE660&gt;=14,INDEX($GT:$GT,$JD660+14),"")</f>
      </c>
      <c r="HJ660">
        <f>IF($JE660&gt;=15,INDEX($GT:$GT,$JD660+15),"")</f>
      </c>
      <c r="HK660">
        <f>IF($JE660&gt;=16,INDEX($GT:$GT,$JD660+16),"")</f>
      </c>
      <c r="HL660">
        <f>IF($JE660&gt;=17,INDEX($GT:$GT,$JD660+17),"")</f>
      </c>
      <c r="HM660">
        <f>IF($JE660&gt;=18,INDEX($GT:$GT,$JD660+18),"")</f>
      </c>
      <c r="HN660">
        <f>IF($JE660&gt;=19,INDEX($GT:$GT,$JD660+19),"")</f>
      </c>
      <c r="HO660">
        <f>IF($JE660&gt;=20,INDEX($GT:$GT,$JD660+20),"")</f>
      </c>
      <c r="HP660">
        <f>IF($JE660&gt;=21,INDEX($GT:$GT,$JD660+21),"")</f>
      </c>
      <c r="HQ660">
        <f>IF($JE660&gt;=22,INDEX($GT:$GT,$JD660+22),"")</f>
      </c>
      <c r="HR660">
        <f>IF($JE660&gt;=23,INDEX($GT:$GT,$JD660+23),"")</f>
      </c>
      <c r="HS660">
        <f>IF($JE660&gt;=24,INDEX($GT:$GT,$JD660+24),"")</f>
      </c>
      <c r="HT660">
        <f>IF($JE660&gt;=25,INDEX($GT:$GT,$JD660+25),"")</f>
      </c>
      <c r="HU660">
        <f>IF($JE660&gt;=26,INDEX($GT:$GT,$JD660+26),"")</f>
      </c>
      <c r="HV660">
        <f>IF($JE660&gt;=27,INDEX($GT:$GT,$JD660+27),"")</f>
      </c>
      <c r="HW660">
        <f>IF($JE660&gt;=28,INDEX($GT:$GT,$JD660+28),"")</f>
      </c>
      <c r="HX660">
        <f>IF($JE660&gt;=29,INDEX($GT:$GT,$JD660+29),"")</f>
      </c>
      <c r="HY660">
        <f>IF($JE660&gt;=30,INDEX($GT:$GT,$JD660+30),"")</f>
      </c>
      <c r="HZ660">
        <f>IF($JE660&gt;=31,INDEX($GT:$GT,$JD660+31),"")</f>
      </c>
      <c r="IA660">
        <f>IF($JE660&gt;=32,INDEX($GT:$GT,$JD660+32),"")</f>
      </c>
      <c r="IB660">
        <f>IF($JE660&gt;=33,INDEX($GT:$GT,$JD660+33),"")</f>
      </c>
      <c r="IC660">
        <f>IF($JE660&gt;=34,INDEX($GT:$GT,$JD660+34),"")</f>
      </c>
      <c r="ID660">
        <f>IF($JE660&gt;=35,INDEX($GT:$GT,$JD660+35),"")</f>
      </c>
      <c r="IE660">
        <f>IF($JE660&gt;=36,INDEX($GT:$GT,$JD660+36),"")</f>
      </c>
      <c r="IF660">
        <f>IF($JE660&gt;=37,INDEX($GT:$GT,$JD660+37),"")</f>
      </c>
      <c r="IG660">
        <f>IF($JE660&gt;=38,INDEX($GT:$GT,$JD660+38),"")</f>
      </c>
      <c r="IH660">
        <f>IF($JE660&gt;=39,INDEX($GT:$GT,$JD660+39),"")</f>
      </c>
      <c r="II660">
        <f>IF($JE660&gt;=40,INDEX($GT:$GT,$JD660+40),"")</f>
      </c>
      <c r="IJ660">
        <f>IF($JE660&gt;=41,INDEX($GT:$GT,$JD660+41),"")</f>
      </c>
      <c r="IK660">
        <f>IF($JE660&gt;=42,INDEX($GT:$GT,$JD660+42),"")</f>
      </c>
      <c r="IL660">
        <f>IF($JE660&gt;=43,INDEX($GT:$GT,$JD660+43),"")</f>
      </c>
      <c r="IM660">
        <f>IF($JE660&gt;=44,INDEX($GT:$GT,$JD660+44),"")</f>
      </c>
      <c r="IN660">
        <f>IF($JE660&gt;=45,INDEX($GT:$GT,$JD660+45),"")</f>
      </c>
      <c r="IO660">
        <f>IF($JE660&gt;=46,INDEX($GT:$GT,$JD660+46),"")</f>
      </c>
      <c r="IP660">
        <f>IF($JE660&gt;=47,INDEX($GT:$GT,$JD660+47),"")</f>
      </c>
      <c r="IQ660">
        <f>IF($JE660&gt;=48,INDEX($GT:$GT,$JD660+48),"")</f>
      </c>
      <c r="IR660">
        <f>IF($JE660&gt;=49,INDEX($GT:$GT,$JD660+49),"")</f>
      </c>
      <c r="IS660">
        <f>IF($JE660&gt;=50,INDEX($GT:$GT,$JD660+50),"")</f>
      </c>
      <c r="IT660">
        <f>IF($JE660&gt;=51,INDEX($GT:$GT,$JD660+51),"")</f>
      </c>
      <c r="IU660">
        <f>IF($JE660&gt;=52,INDEX($GT:$GT,$JD660+52),"")</f>
      </c>
      <c r="IV660">
        <f>IF($JE660&gt;=53,INDEX($GT:$GT,$JD660+53),"")</f>
      </c>
      <c r="IW660">
        <f>IF($JE660&gt;=54,INDEX($GT:$GT,$JD660+54),"")</f>
      </c>
      <c r="IX660">
        <f>IF($JE660&gt;=55,INDEX($GT:$GT,$JD660+55),"")</f>
      </c>
      <c r="IY660">
        <f>IF($JE660&gt;=56,INDEX($GT:$GT,$JD660+56),"")</f>
      </c>
      <c r="IZ660">
        <f>IF($JE660&gt;=57,INDEX($GT:$GT,$JD660+57),"")</f>
      </c>
      <c r="JA660">
        <f>IF($JE660&gt;=58,INDEX($GT:$GT,$JD660+58),"")</f>
      </c>
      <c r="JB660">
        <f>IF($JE660&gt;=59,INDEX($GT:$GT,$JD660+59),"")</f>
      </c>
      <c r="JC660">
        <f>IF($JE660&gt;=60,INDEX($GT:$GT,$JD660+60),"")</f>
      </c>
      <c r="JD660">
        <f>IFERROR(MATCH($GS660,$GT$2:$GT$322,0)+1,0)</f>
      </c>
      <c r="JE660">
        <f>IFERROR(INDEX($GU$2:$GU$322,MATCH($GS660,$GT$2:$GT$322,0)),0)</f>
      </c>
      <c r="JF660" t="s">
        <v>28</v>
      </c>
      <c r="JG660" t="s">
        <v>28</v>
      </c>
    </row>
    <row r="661" spans="1:267" x14ac:dyDescent="0.25">
      <c r="J661" s="1"/>
      <c r="K661" s="1"/>
      <c r="L661" s="1"/>
      <c r="M661" s="1"/>
      <c r="N661" s="1">
        <f>IFERROR(IF(FIND(" - ",$J661)&gt;0,MID($J661,FIND(" - ",$J661)+3,LEN($J661)),""),"")</f>
      </c>
      <c r="P661" s="1"/>
      <c r="S661" t="s">
        <v>28</v>
      </c>
      <c r="U661">
        <f>IF(OR($S661="",$T661=""),"",IFERROR($S661/$T661,0))</f>
      </c>
      <c r="V661">
        <f>IF($S661="","",
IF($K661="","",
IF(ISNUMBER(SEARCH("exempt",LOWER($K661))),0,
$S661*(VALUE(SUBSTITUTE($K661,"%",""))/100))))</f>
      </c>
      <c r="AB661">
        <f>IF($S661="","",
SUM($S661,$V661,$Z661,$W661,$Y661)-
IF($AA661="",0,VALUE($AA661)))</f>
      </c>
      <c r="AJ661" t="s">
        <v>1388</v>
      </c>
      <c r="AR661">
        <f>IFERROR(LEFT($J661,FIND(" - ",$J661)-1),$J661)</f>
      </c>
      <c r="AU661">
        <f>IF($CJ661&gt;=1,INDEX($AS:$AS,$CI661+1),"")</f>
      </c>
      <c r="AV661">
        <f>IF($CJ661&gt;=2,INDEX($AS:$AS,$CI661+2),"")</f>
      </c>
      <c r="AW661">
        <f>IF($CJ661&gt;=3,INDEX($AS:$AS,$CI661+3),"")</f>
      </c>
      <c r="AX661">
        <f>IF($CJ661&gt;=4,INDEX($AS:$AS,$CI661+4),"")</f>
      </c>
      <c r="AY661">
        <f>IF($CJ661&gt;=5,INDEX($AS:$AS,$CI661+5),"")</f>
      </c>
      <c r="AZ661">
        <f>IF($CJ661&gt;=6,INDEX($AS:$AS,$CI661+6),"")</f>
      </c>
      <c r="BA661">
        <f>IF($CJ661&gt;=7,INDEX($AS:$AS,$CI661+7),"")</f>
      </c>
      <c r="BB661">
        <f>IF($CJ661&gt;=8,INDEX($AS:$AS,$CI661+8),"")</f>
      </c>
      <c r="BC661">
        <f>IF($CJ661&gt;=9,INDEX($AS:$AS,$CI661+9),"")</f>
      </c>
      <c r="BD661">
        <f>IF($CJ661&gt;=10,INDEX($AS:$AS,$CI661+10),"")</f>
      </c>
      <c r="BE661">
        <f>IF($CJ661&gt;=11,INDEX($AS:$AS,$CI661+11),"")</f>
      </c>
      <c r="BF661">
        <f>IF($CJ661&gt;=12,INDEX($AS:$AS,$CI661+12),"")</f>
      </c>
      <c r="BG661">
        <f>IF($CJ661&gt;=13,INDEX($AS:$AS,$CI661+13),"")</f>
      </c>
      <c r="BH661">
        <f>IF($CJ661&gt;=14,INDEX($AS:$AS,$CI661+14),"")</f>
      </c>
      <c r="BI661">
        <f>IF($CJ661&gt;=15,INDEX($AS:$AS,$CI661+15),"")</f>
      </c>
      <c r="BJ661">
        <f>IF($CJ661&gt;=16,INDEX($AS:$AS,$CI661+16),"")</f>
      </c>
      <c r="BK661">
        <f>IF($CJ661&gt;=17,INDEX($AS:$AS,$CI661+17),"")</f>
      </c>
      <c r="BL661">
        <f>IF($CJ661&gt;=18,INDEX($AS:$AS,$CI661+18),"")</f>
      </c>
      <c r="BM661">
        <f>IF($CJ661&gt;=19,INDEX($AS:$AS,$CI661+19),"")</f>
      </c>
      <c r="BN661">
        <f>IF($CJ661&gt;=20,INDEX($AS:$AS,$CI661+20),"")</f>
      </c>
      <c r="BO661">
        <f>IF($CJ661&gt;=21,INDEX($AS:$AS,$CI661+21),"")</f>
      </c>
      <c r="BP661">
        <f>IF($CJ661&gt;=22,INDEX($AS:$AS,$CI661+22),"")</f>
      </c>
      <c r="BQ661">
        <f>IF($CJ661&gt;=23,INDEX($AS:$AS,$CI661+23),"")</f>
      </c>
      <c r="BR661">
        <f>IF($CJ661&gt;=24,INDEX($AS:$AS,$CI661+24),"")</f>
      </c>
      <c r="BS661">
        <f>IF($CJ661&gt;=25,INDEX($AS:$AS,$CI661+25),"")</f>
      </c>
      <c r="BT661">
        <f>IF($CJ661&gt;=26,INDEX($AS:$AS,$CI661+26),"")</f>
      </c>
      <c r="BU661">
        <f>IF($CJ661&gt;=27,INDEX($AS:$AS,$CI661+27),"")</f>
      </c>
      <c r="BV661">
        <f>IF($CJ661&gt;=28,INDEX($AS:$AS,$CI661+28),"")</f>
      </c>
      <c r="BW661">
        <f>IF($CJ661&gt;=29,INDEX($AS:$AS,$CI661+29),"")</f>
      </c>
      <c r="BX661">
        <f>IF($CJ661&gt;=30,INDEX($AS:$AS,$CI661+30),"")</f>
      </c>
      <c r="BY661">
        <f>IF($CJ661&gt;=31,INDEX($AS:$AS,$CI661+31),"")</f>
      </c>
      <c r="BZ661">
        <f>IF($CJ661&gt;=32,INDEX($AS:$AS,$CI661+32),"")</f>
      </c>
      <c r="CA661">
        <f>IF($CJ661&gt;=33,INDEX($AS:$AS,$CI661+33),"")</f>
      </c>
      <c r="CB661">
        <f>IF($CJ661&gt;=34,INDEX($AS:$AS,$CI661+34),"")</f>
      </c>
      <c r="CC661">
        <f>IF($CJ661&gt;=35,INDEX($AS:$AS,$CI661+35),"")</f>
      </c>
      <c r="CD661">
        <f>IF($CJ661&gt;=36,INDEX($AS:$AS,$CI661+36),"")</f>
      </c>
      <c r="CE661">
        <f>IF($CJ661&gt;=37,INDEX($AS:$AS,$CI661+37),"")</f>
      </c>
      <c r="CF661">
        <f>IF($CJ661&gt;=38,INDEX($AS:$AS,$CI661+38),"")</f>
      </c>
      <c r="CG661">
        <f>IF($CJ661&gt;=39,INDEX($AS:$AS,$CI661+39),"")</f>
      </c>
      <c r="CH661">
        <f>IF($CJ661&gt;=40,INDEX($AS:$AS,$CI661+40),"")</f>
      </c>
      <c r="CI661">
        <f>IFERROR(MATCH($AR661,$AS$2:$AS$133,0)+1,0)</f>
      </c>
      <c r="CJ661">
        <f>IFERROR(INDEX($AT$2:$AT$133,MATCH($AR661,$AS$2:$AS$133,0)),0)</f>
      </c>
      <c r="CK661">
        <f>IFERROR(LEFT($O661,FIND(" - ",$O661)-1),$O661)</f>
      </c>
      <c r="CL661" t="s">
        <v>113</v>
      </c>
      <c r="CN661">
        <f>IF($DI661&gt;=1,INDEX($CL:$CL,$DH661+1),"")</f>
      </c>
      <c r="CO661">
        <f>IF($DI661&gt;=2,INDEX($CL:$CL,$DH661+2),"")</f>
      </c>
      <c r="CP661">
        <f>IF($DI661&gt;=3,INDEX($CL:$CL,$DH661+3),"")</f>
      </c>
      <c r="CQ661">
        <f>IF($DI661&gt;=4,INDEX($CL:$CL,$DH661+4),"")</f>
      </c>
      <c r="CR661">
        <f>IF($DI661&gt;=5,INDEX($CL:$CL,$DH661+5),"")</f>
      </c>
      <c r="CS661">
        <f>IF($DI661&gt;=6,INDEX($CL:$CL,$DH661+6),"")</f>
      </c>
      <c r="CT661">
        <f>IF($DI661&gt;=7,INDEX($CL:$CL,$DH661+7),"")</f>
      </c>
      <c r="CU661">
        <f>IF($DI661&gt;=8,INDEX($CL:$CL,$DH661+8),"")</f>
      </c>
      <c r="CV661">
        <f>IF($DI661&gt;=9,INDEX($CL:$CL,$DH661+9),"")</f>
      </c>
      <c r="CW661">
        <f>IF($DI661&gt;=10,INDEX($CL:$CL,$DH661+10),"")</f>
      </c>
      <c r="CX661">
        <f>IF($DI661&gt;=11,INDEX($CL:$CL,$DH661+11),"")</f>
      </c>
      <c r="CY661">
        <f>IF($DI661&gt;=12,INDEX($CL:$CL,$DH661+12),"")</f>
      </c>
      <c r="CZ661">
        <f>IF($DI661&gt;=13,INDEX($CL:$CL,$DH661+13),"")</f>
      </c>
      <c r="DA661">
        <f>IF($DI661&gt;=14,INDEX($CL:$CL,$DH661+14),"")</f>
      </c>
      <c r="DB661">
        <f>IF($DI661&gt;=15,INDEX($CL:$CL,$DH661+15),"")</f>
      </c>
      <c r="DC661">
        <f>IF($DI661&gt;=16,INDEX($CL:$CL,$DH661+16),"")</f>
      </c>
      <c r="DD661">
        <f>IF($DI661&gt;=17,INDEX($CL:$CL,$DH661+17),"")</f>
      </c>
      <c r="DE661">
        <f>IF($DI661&gt;=18,INDEX($CL:$CL,$DH661+18),"")</f>
      </c>
      <c r="DF661">
        <f>IF($DI661&gt;=19,INDEX($CL:$CL,$DH661+19),"")</f>
      </c>
      <c r="DG661">
        <f>IF($DI661&gt;=20,INDEX($CL:$CL,$DH661+20),"")</f>
      </c>
      <c r="DH661">
        <f>IFERROR(MATCH($CK661,$CL$2:$CL$1558,0)+1,0)</f>
      </c>
      <c r="DI661">
        <f>IFERROR(INDEX($CM$2:$CM$1558,MATCH($CK661,$CL$2:$CL$1558,0)),0)</f>
      </c>
      <c r="DJ661">
        <f>IFERROR(INDEX($AQ:$AQ,MATCH($K661,$AP:$AP,0))&amp;"","")</f>
      </c>
      <c r="DN661">
        <f>IF($GQ661&gt;=1,INDEX($DK:$DK,$GP661+1),"")</f>
      </c>
      <c r="DO661">
        <f>IF($GQ661&gt;=2,INDEX($DK:$DK,$GP661+2),"")</f>
      </c>
      <c r="DP661">
        <f>IF($GQ661&gt;=3,INDEX($DK:$DK,$GP661+3),"")</f>
      </c>
      <c r="DQ661">
        <f>IF($GQ661&gt;=4,INDEX($DK:$DK,$GP661+4),"")</f>
      </c>
      <c r="DR661">
        <f>IF($GQ661&gt;=5,INDEX($DK:$DK,$GP661+5),"")</f>
      </c>
      <c r="DS661">
        <f>IF($GQ661&gt;=6,INDEX($DK:$DK,$GP661+6),"")</f>
      </c>
      <c r="DT661">
        <f>IF($GQ661&gt;=7,INDEX($DK:$DK,$GP661+7),"")</f>
      </c>
      <c r="DU661">
        <f>IF($GQ661&gt;=8,INDEX($DK:$DK,$GP661+8),"")</f>
      </c>
      <c r="DV661">
        <f>IF($GQ661&gt;=9,INDEX($DK:$DK,$GP661+9),"")</f>
      </c>
      <c r="DW661">
        <f>IF($GQ661&gt;=10,INDEX($DK:$DK,$GP661+10),"")</f>
      </c>
      <c r="DX661">
        <f>IF($GQ661&gt;=11,INDEX($DK:$DK,$GP661+11),"")</f>
      </c>
      <c r="DY661">
        <f>IF($GQ661&gt;=12,INDEX($DK:$DK,$GP661+12),"")</f>
      </c>
      <c r="DZ661">
        <f>IF($GQ661&gt;=13,INDEX($DK:$DK,$GP661+13),"")</f>
      </c>
      <c r="EA661">
        <f>IF($GQ661&gt;=14,INDEX($DK:$DK,$GP661+14),"")</f>
      </c>
      <c r="EB661">
        <f>IF($GQ661&gt;=15,INDEX($DK:$DK,$GP661+15),"")</f>
      </c>
      <c r="EC661">
        <f>IF($GQ661&gt;=16,INDEX($DK:$DK,$GP661+16),"")</f>
      </c>
      <c r="ED661">
        <f>IF($GQ661&gt;=17,INDEX($DK:$DK,$GP661+17),"")</f>
      </c>
      <c r="EE661">
        <f>IF($GQ661&gt;=18,INDEX($DK:$DK,$GP661+18),"")</f>
      </c>
      <c r="EF661">
        <f>IF($GQ661&gt;=19,INDEX($DK:$DK,$GP661+19),"")</f>
      </c>
      <c r="EG661">
        <f>IF($GQ661&gt;=20,INDEX($DK:$DK,$GP661+20),"")</f>
      </c>
      <c r="EH661">
        <f>IF($GQ661&gt;=21,INDEX($DK:$DK,$GP661+21),"")</f>
      </c>
      <c r="EI661">
        <f>IF($GQ661&gt;=22,INDEX($DK:$DK,$GP661+22),"")</f>
      </c>
      <c r="EJ661">
        <f>IF($GQ661&gt;=23,INDEX($DK:$DK,$GP661+23),"")</f>
      </c>
      <c r="EK661">
        <f>IF($GQ661&gt;=24,INDEX($DK:$DK,$GP661+24),"")</f>
      </c>
      <c r="EL661">
        <f>IF($GQ661&gt;=25,INDEX($DK:$DK,$GP661+25),"")</f>
      </c>
      <c r="EM661">
        <f>IF($GQ661&gt;=26,INDEX($DK:$DK,$GP661+26),"")</f>
      </c>
      <c r="EN661">
        <f>IF($GQ661&gt;=27,INDEX($DK:$DK,$GP661+27),"")</f>
      </c>
      <c r="EO661">
        <f>IF($GQ661&gt;=28,INDEX($DK:$DK,$GP661+28),"")</f>
      </c>
      <c r="EP661">
        <f>IF($GQ661&gt;=29,INDEX($DK:$DK,$GP661+29),"")</f>
      </c>
      <c r="EQ661">
        <f>IF($GQ661&gt;=30,INDEX($DK:$DK,$GP661+30),"")</f>
      </c>
      <c r="ER661">
        <f>IF($GQ661&gt;=31,INDEX($DK:$DK,$GP661+31),"")</f>
      </c>
      <c r="ES661">
        <f>IF($GQ661&gt;=32,INDEX($DK:$DK,$GP661+32),"")</f>
      </c>
      <c r="ET661">
        <f>IF($GQ661&gt;=33,INDEX($DK:$DK,$GP661+33),"")</f>
      </c>
      <c r="EU661">
        <f>IF($GQ661&gt;=34,INDEX($DK:$DK,$GP661+34),"")</f>
      </c>
      <c r="EV661">
        <f>IF($GQ661&gt;=35,INDEX($DK:$DK,$GP661+35),"")</f>
      </c>
      <c r="EW661">
        <f>IF($GQ661&gt;=36,INDEX($DK:$DK,$GP661+36),"")</f>
      </c>
      <c r="EX661">
        <f>IF($GQ661&gt;=37,INDEX($DK:$DK,$GP661+37),"")</f>
      </c>
      <c r="EY661">
        <f>IF($GQ661&gt;=38,INDEX($DK:$DK,$GP661+38),"")</f>
      </c>
      <c r="EZ661">
        <f>IF($GQ661&gt;=39,INDEX($DK:$DK,$GP661+39),"")</f>
      </c>
      <c r="FA661">
        <f>IF($GQ661&gt;=40,INDEX($DK:$DK,$GP661+40),"")</f>
      </c>
      <c r="FB661">
        <f>IF($GQ661&gt;=1,INDEX($DL:$DL,$GP661+1),"")</f>
      </c>
      <c r="FC661">
        <f>IF($GQ661&gt;=2,INDEX($DL:$DL,$GP661+2),"")</f>
      </c>
      <c r="FD661">
        <f>IF($GQ661&gt;=3,INDEX($DL:$DL,$GP661+3),"")</f>
      </c>
      <c r="FE661">
        <f>IF($GQ661&gt;=4,INDEX($DL:$DL,$GP661+4),"")</f>
      </c>
      <c r="FF661">
        <f>IF($GQ661&gt;=5,INDEX($DL:$DL,$GP661+5),"")</f>
      </c>
      <c r="FG661">
        <f>IF($GQ661&gt;=6,INDEX($DL:$DL,$GP661+6),"")</f>
      </c>
      <c r="FH661">
        <f>IF($GQ661&gt;=7,INDEX($DL:$DL,$GP661+7),"")</f>
      </c>
      <c r="FI661">
        <f>IF($GQ661&gt;=8,INDEX($DL:$DL,$GP661+8),"")</f>
      </c>
      <c r="FJ661">
        <f>IF($GQ661&gt;=9,INDEX($DL:$DL,$GP661+9),"")</f>
      </c>
      <c r="FK661">
        <f>IF($GQ661&gt;=10,INDEX($DL:$DL,$GP661+10),"")</f>
      </c>
      <c r="FL661">
        <f>IF($GQ661&gt;=11,INDEX($DL:$DL,$GP661+11),"")</f>
      </c>
      <c r="FM661">
        <f>IF($GQ661&gt;=12,INDEX($DL:$DL,$GP661+12),"")</f>
      </c>
      <c r="FN661">
        <f>IF($GQ661&gt;=13,INDEX($DL:$DL,$GP661+13),"")</f>
      </c>
      <c r="FO661">
        <f>IF($GQ661&gt;=14,INDEX($DL:$DL,$GP661+14),"")</f>
      </c>
      <c r="FP661">
        <f>IF($GQ661&gt;=15,INDEX($DL:$DL,$GP661+15),"")</f>
      </c>
      <c r="FQ661">
        <f>IF($GQ661&gt;=16,INDEX($DL:$DL,$GP661+16),"")</f>
      </c>
      <c r="FR661">
        <f>IF($GQ661&gt;=17,INDEX($DL:$DL,$GP661+17),"")</f>
      </c>
      <c r="FS661">
        <f>IF($GQ661&gt;=18,INDEX($DL:$DL,$GP661+18),"")</f>
      </c>
      <c r="FT661">
        <f>IF($GQ661&gt;=19,INDEX($DL:$DL,$GP661+19),"")</f>
      </c>
      <c r="FU661">
        <f>IF($GQ661&gt;=20,INDEX($DL:$DL,$GP661+20),"")</f>
      </c>
      <c r="FV661">
        <f>IF($GQ661&gt;=21,INDEX($DL:$DL,$GP661+21),"")</f>
      </c>
      <c r="FW661">
        <f>IF($GQ661&gt;=22,INDEX($DL:$DL,$GP661+22),"")</f>
      </c>
      <c r="FX661">
        <f>IF($GQ661&gt;=23,INDEX($DL:$DL,$GP661+23),"")</f>
      </c>
      <c r="FY661">
        <f>IF($GQ661&gt;=24,INDEX($DL:$DL,$GP661+24),"")</f>
      </c>
      <c r="FZ661">
        <f>IF($GQ661&gt;=25,INDEX($DL:$DL,$GP661+25),"")</f>
      </c>
      <c r="GA661">
        <f>IF($GQ661&gt;=26,INDEX($DL:$DL,$GP661+26),"")</f>
      </c>
      <c r="GB661">
        <f>IF($GQ661&gt;=27,INDEX($DL:$DL,$GP661+27),"")</f>
      </c>
      <c r="GC661">
        <f>IF($GQ661&gt;=28,INDEX($DL:$DL,$GP661+28),"")</f>
      </c>
      <c r="GD661">
        <f>IF($GQ661&gt;=29,INDEX($DL:$DL,$GP661+29),"")</f>
      </c>
      <c r="GE661">
        <f>IF($GQ661&gt;=30,INDEX($DL:$DL,$GP661+30),"")</f>
      </c>
      <c r="GF661">
        <f>IF($GQ661&gt;=31,INDEX($DL:$DL,$GP661+31),"")</f>
      </c>
      <c r="GG661">
        <f>IF($GQ661&gt;=32,INDEX($DL:$DL,$GP661+32),"")</f>
      </c>
      <c r="GH661">
        <f>IF($GQ661&gt;=33,INDEX($DL:$DL,$GP661+33),"")</f>
      </c>
      <c r="GI661">
        <f>IF($GQ661&gt;=34,INDEX($DL:$DL,$GP661+34),"")</f>
      </c>
      <c r="GJ661">
        <f>IF($GQ661&gt;=35,INDEX($DL:$DL,$GP661+35),"")</f>
      </c>
      <c r="GK661">
        <f>IF($GQ661&gt;=36,INDEX($DL:$DL,$GP661+36),"")</f>
      </c>
      <c r="GL661">
        <f>IF($GQ661&gt;=37,INDEX($DL:$DL,$GP661+37),"")</f>
      </c>
      <c r="GM661">
        <f>IF($GQ661&gt;=38,INDEX($DL:$DL,$GP661+38),"")</f>
      </c>
      <c r="GN661">
        <f>IF($GQ661&gt;=39,INDEX($DL:$DL,$GP661+39),"")</f>
      </c>
      <c r="GO661">
        <f>IF($GQ661&gt;=40,INDEX($DL:$DL,$GP661+40),"")</f>
      </c>
      <c r="GP661">
        <f>IFERROR(MATCH($DJ661,$DK$2:$DK$148,0)+1,0)</f>
      </c>
      <c r="GQ661">
        <f>IFERROR(INDEX($DM$2:$DM$148,MATCH($DJ661,$DK$2:$DK$148,0)),0)</f>
      </c>
      <c r="GR661">
        <f>IFERROR(MATCH($L661,$DN$661:$FA$661,0),0)</f>
      </c>
      <c r="GS661">
        <f>IF($GR661&gt;0,INDEX($FB$661:$GO$661,$GR661),"")</f>
      </c>
      <c r="GV661">
        <f>IF($JE661&gt;=1,INDEX($GT:$GT,$JD661+1),"")</f>
      </c>
      <c r="GW661">
        <f>IF($JE661&gt;=2,INDEX($GT:$GT,$JD661+2),"")</f>
      </c>
      <c r="GX661">
        <f>IF($JE661&gt;=3,INDEX($GT:$GT,$JD661+3),"")</f>
      </c>
      <c r="GY661">
        <f>IF($JE661&gt;=4,INDEX($GT:$GT,$JD661+4),"")</f>
      </c>
      <c r="GZ661">
        <f>IF($JE661&gt;=5,INDEX($GT:$GT,$JD661+5),"")</f>
      </c>
      <c r="HA661">
        <f>IF($JE661&gt;=6,INDEX($GT:$GT,$JD661+6),"")</f>
      </c>
      <c r="HB661">
        <f>IF($JE661&gt;=7,INDEX($GT:$GT,$JD661+7),"")</f>
      </c>
      <c r="HC661">
        <f>IF($JE661&gt;=8,INDEX($GT:$GT,$JD661+8),"")</f>
      </c>
      <c r="HD661">
        <f>IF($JE661&gt;=9,INDEX($GT:$GT,$JD661+9),"")</f>
      </c>
      <c r="HE661">
        <f>IF($JE661&gt;=10,INDEX($GT:$GT,$JD661+10),"")</f>
      </c>
      <c r="HF661">
        <f>IF($JE661&gt;=11,INDEX($GT:$GT,$JD661+11),"")</f>
      </c>
      <c r="HG661">
        <f>IF($JE661&gt;=12,INDEX($GT:$GT,$JD661+12),"")</f>
      </c>
      <c r="HH661">
        <f>IF($JE661&gt;=13,INDEX($GT:$GT,$JD661+13),"")</f>
      </c>
      <c r="HI661">
        <f>IF($JE661&gt;=14,INDEX($GT:$GT,$JD661+14),"")</f>
      </c>
      <c r="HJ661">
        <f>IF($JE661&gt;=15,INDEX($GT:$GT,$JD661+15),"")</f>
      </c>
      <c r="HK661">
        <f>IF($JE661&gt;=16,INDEX($GT:$GT,$JD661+16),"")</f>
      </c>
      <c r="HL661">
        <f>IF($JE661&gt;=17,INDEX($GT:$GT,$JD661+17),"")</f>
      </c>
      <c r="HM661">
        <f>IF($JE661&gt;=18,INDEX($GT:$GT,$JD661+18),"")</f>
      </c>
      <c r="HN661">
        <f>IF($JE661&gt;=19,INDEX($GT:$GT,$JD661+19),"")</f>
      </c>
      <c r="HO661">
        <f>IF($JE661&gt;=20,INDEX($GT:$GT,$JD661+20),"")</f>
      </c>
      <c r="HP661">
        <f>IF($JE661&gt;=21,INDEX($GT:$GT,$JD661+21),"")</f>
      </c>
      <c r="HQ661">
        <f>IF($JE661&gt;=22,INDEX($GT:$GT,$JD661+22),"")</f>
      </c>
      <c r="HR661">
        <f>IF($JE661&gt;=23,INDEX($GT:$GT,$JD661+23),"")</f>
      </c>
      <c r="HS661">
        <f>IF($JE661&gt;=24,INDEX($GT:$GT,$JD661+24),"")</f>
      </c>
      <c r="HT661">
        <f>IF($JE661&gt;=25,INDEX($GT:$GT,$JD661+25),"")</f>
      </c>
      <c r="HU661">
        <f>IF($JE661&gt;=26,INDEX($GT:$GT,$JD661+26),"")</f>
      </c>
      <c r="HV661">
        <f>IF($JE661&gt;=27,INDEX($GT:$GT,$JD661+27),"")</f>
      </c>
      <c r="HW661">
        <f>IF($JE661&gt;=28,INDEX($GT:$GT,$JD661+28),"")</f>
      </c>
      <c r="HX661">
        <f>IF($JE661&gt;=29,INDEX($GT:$GT,$JD661+29),"")</f>
      </c>
      <c r="HY661">
        <f>IF($JE661&gt;=30,INDEX($GT:$GT,$JD661+30),"")</f>
      </c>
      <c r="HZ661">
        <f>IF($JE661&gt;=31,INDEX($GT:$GT,$JD661+31),"")</f>
      </c>
      <c r="IA661">
        <f>IF($JE661&gt;=32,INDEX($GT:$GT,$JD661+32),"")</f>
      </c>
      <c r="IB661">
        <f>IF($JE661&gt;=33,INDEX($GT:$GT,$JD661+33),"")</f>
      </c>
      <c r="IC661">
        <f>IF($JE661&gt;=34,INDEX($GT:$GT,$JD661+34),"")</f>
      </c>
      <c r="ID661">
        <f>IF($JE661&gt;=35,INDEX($GT:$GT,$JD661+35),"")</f>
      </c>
      <c r="IE661">
        <f>IF($JE661&gt;=36,INDEX($GT:$GT,$JD661+36),"")</f>
      </c>
      <c r="IF661">
        <f>IF($JE661&gt;=37,INDEX($GT:$GT,$JD661+37),"")</f>
      </c>
      <c r="IG661">
        <f>IF($JE661&gt;=38,INDEX($GT:$GT,$JD661+38),"")</f>
      </c>
      <c r="IH661">
        <f>IF($JE661&gt;=39,INDEX($GT:$GT,$JD661+39),"")</f>
      </c>
      <c r="II661">
        <f>IF($JE661&gt;=40,INDEX($GT:$GT,$JD661+40),"")</f>
      </c>
      <c r="IJ661">
        <f>IF($JE661&gt;=41,INDEX($GT:$GT,$JD661+41),"")</f>
      </c>
      <c r="IK661">
        <f>IF($JE661&gt;=42,INDEX($GT:$GT,$JD661+42),"")</f>
      </c>
      <c r="IL661">
        <f>IF($JE661&gt;=43,INDEX($GT:$GT,$JD661+43),"")</f>
      </c>
      <c r="IM661">
        <f>IF($JE661&gt;=44,INDEX($GT:$GT,$JD661+44),"")</f>
      </c>
      <c r="IN661">
        <f>IF($JE661&gt;=45,INDEX($GT:$GT,$JD661+45),"")</f>
      </c>
      <c r="IO661">
        <f>IF($JE661&gt;=46,INDEX($GT:$GT,$JD661+46),"")</f>
      </c>
      <c r="IP661">
        <f>IF($JE661&gt;=47,INDEX($GT:$GT,$JD661+47),"")</f>
      </c>
      <c r="IQ661">
        <f>IF($JE661&gt;=48,INDEX($GT:$GT,$JD661+48),"")</f>
      </c>
      <c r="IR661">
        <f>IF($JE661&gt;=49,INDEX($GT:$GT,$JD661+49),"")</f>
      </c>
      <c r="IS661">
        <f>IF($JE661&gt;=50,INDEX($GT:$GT,$JD661+50),"")</f>
      </c>
      <c r="IT661">
        <f>IF($JE661&gt;=51,INDEX($GT:$GT,$JD661+51),"")</f>
      </c>
      <c r="IU661">
        <f>IF($JE661&gt;=52,INDEX($GT:$GT,$JD661+52),"")</f>
      </c>
      <c r="IV661">
        <f>IF($JE661&gt;=53,INDEX($GT:$GT,$JD661+53),"")</f>
      </c>
      <c r="IW661">
        <f>IF($JE661&gt;=54,INDEX($GT:$GT,$JD661+54),"")</f>
      </c>
      <c r="IX661">
        <f>IF($JE661&gt;=55,INDEX($GT:$GT,$JD661+55),"")</f>
      </c>
      <c r="IY661">
        <f>IF($JE661&gt;=56,INDEX($GT:$GT,$JD661+56),"")</f>
      </c>
      <c r="IZ661">
        <f>IF($JE661&gt;=57,INDEX($GT:$GT,$JD661+57),"")</f>
      </c>
      <c r="JA661">
        <f>IF($JE661&gt;=58,INDEX($GT:$GT,$JD661+58),"")</f>
      </c>
      <c r="JB661">
        <f>IF($JE661&gt;=59,INDEX($GT:$GT,$JD661+59),"")</f>
      </c>
      <c r="JC661">
        <f>IF($JE661&gt;=60,INDEX($GT:$GT,$JD661+60),"")</f>
      </c>
      <c r="JD661">
        <f>IFERROR(MATCH($GS661,$GT$2:$GT$322,0)+1,0)</f>
      </c>
      <c r="JE661">
        <f>IFERROR(INDEX($GU$2:$GU$322,MATCH($GS661,$GT$2:$GT$322,0)),0)</f>
      </c>
      <c r="JF661" t="s">
        <v>28</v>
      </c>
      <c r="JG661" t="s">
        <v>28</v>
      </c>
    </row>
    <row r="662" spans="1:267" x14ac:dyDescent="0.25">
      <c r="J662" s="1"/>
      <c r="K662" s="1"/>
      <c r="L662" s="1"/>
      <c r="M662" s="1"/>
      <c r="N662" s="1">
        <f>IFERROR(IF(FIND(" - ",$J662)&gt;0,MID($J662,FIND(" - ",$J662)+3,LEN($J662)),""),"")</f>
      </c>
      <c r="P662" s="1"/>
      <c r="S662" t="s">
        <v>28</v>
      </c>
      <c r="U662">
        <f>IF(OR($S662="",$T662=""),"",IFERROR($S662/$T662,0))</f>
      </c>
      <c r="V662">
        <f>IF($S662="","",
IF($K662="","",
IF(ISNUMBER(SEARCH("exempt",LOWER($K662))),0,
$S662*(VALUE(SUBSTITUTE($K662,"%",""))/100))))</f>
      </c>
      <c r="AB662">
        <f>IF($S662="","",
SUM($S662,$V662,$Z662,$W662,$Y662)-
IF($AA662="",0,VALUE($AA662)))</f>
      </c>
      <c r="AJ662" t="s">
        <v>1389</v>
      </c>
      <c r="AR662">
        <f>IFERROR(LEFT($J662,FIND(" - ",$J662)-1),$J662)</f>
      </c>
      <c r="AU662">
        <f>IF($CJ662&gt;=1,INDEX($AS:$AS,$CI662+1),"")</f>
      </c>
      <c r="AV662">
        <f>IF($CJ662&gt;=2,INDEX($AS:$AS,$CI662+2),"")</f>
      </c>
      <c r="AW662">
        <f>IF($CJ662&gt;=3,INDEX($AS:$AS,$CI662+3),"")</f>
      </c>
      <c r="AX662">
        <f>IF($CJ662&gt;=4,INDEX($AS:$AS,$CI662+4),"")</f>
      </c>
      <c r="AY662">
        <f>IF($CJ662&gt;=5,INDEX($AS:$AS,$CI662+5),"")</f>
      </c>
      <c r="AZ662">
        <f>IF($CJ662&gt;=6,INDEX($AS:$AS,$CI662+6),"")</f>
      </c>
      <c r="BA662">
        <f>IF($CJ662&gt;=7,INDEX($AS:$AS,$CI662+7),"")</f>
      </c>
      <c r="BB662">
        <f>IF($CJ662&gt;=8,INDEX($AS:$AS,$CI662+8),"")</f>
      </c>
      <c r="BC662">
        <f>IF($CJ662&gt;=9,INDEX($AS:$AS,$CI662+9),"")</f>
      </c>
      <c r="BD662">
        <f>IF($CJ662&gt;=10,INDEX($AS:$AS,$CI662+10),"")</f>
      </c>
      <c r="BE662">
        <f>IF($CJ662&gt;=11,INDEX($AS:$AS,$CI662+11),"")</f>
      </c>
      <c r="BF662">
        <f>IF($CJ662&gt;=12,INDEX($AS:$AS,$CI662+12),"")</f>
      </c>
      <c r="BG662">
        <f>IF($CJ662&gt;=13,INDEX($AS:$AS,$CI662+13),"")</f>
      </c>
      <c r="BH662">
        <f>IF($CJ662&gt;=14,INDEX($AS:$AS,$CI662+14),"")</f>
      </c>
      <c r="BI662">
        <f>IF($CJ662&gt;=15,INDEX($AS:$AS,$CI662+15),"")</f>
      </c>
      <c r="BJ662">
        <f>IF($CJ662&gt;=16,INDEX($AS:$AS,$CI662+16),"")</f>
      </c>
      <c r="BK662">
        <f>IF($CJ662&gt;=17,INDEX($AS:$AS,$CI662+17),"")</f>
      </c>
      <c r="BL662">
        <f>IF($CJ662&gt;=18,INDEX($AS:$AS,$CI662+18),"")</f>
      </c>
      <c r="BM662">
        <f>IF($CJ662&gt;=19,INDEX($AS:$AS,$CI662+19),"")</f>
      </c>
      <c r="BN662">
        <f>IF($CJ662&gt;=20,INDEX($AS:$AS,$CI662+20),"")</f>
      </c>
      <c r="BO662">
        <f>IF($CJ662&gt;=21,INDEX($AS:$AS,$CI662+21),"")</f>
      </c>
      <c r="BP662">
        <f>IF($CJ662&gt;=22,INDEX($AS:$AS,$CI662+22),"")</f>
      </c>
      <c r="BQ662">
        <f>IF($CJ662&gt;=23,INDEX($AS:$AS,$CI662+23),"")</f>
      </c>
      <c r="BR662">
        <f>IF($CJ662&gt;=24,INDEX($AS:$AS,$CI662+24),"")</f>
      </c>
      <c r="BS662">
        <f>IF($CJ662&gt;=25,INDEX($AS:$AS,$CI662+25),"")</f>
      </c>
      <c r="BT662">
        <f>IF($CJ662&gt;=26,INDEX($AS:$AS,$CI662+26),"")</f>
      </c>
      <c r="BU662">
        <f>IF($CJ662&gt;=27,INDEX($AS:$AS,$CI662+27),"")</f>
      </c>
      <c r="BV662">
        <f>IF($CJ662&gt;=28,INDEX($AS:$AS,$CI662+28),"")</f>
      </c>
      <c r="BW662">
        <f>IF($CJ662&gt;=29,INDEX($AS:$AS,$CI662+29),"")</f>
      </c>
      <c r="BX662">
        <f>IF($CJ662&gt;=30,INDEX($AS:$AS,$CI662+30),"")</f>
      </c>
      <c r="BY662">
        <f>IF($CJ662&gt;=31,INDEX($AS:$AS,$CI662+31),"")</f>
      </c>
      <c r="BZ662">
        <f>IF($CJ662&gt;=32,INDEX($AS:$AS,$CI662+32),"")</f>
      </c>
      <c r="CA662">
        <f>IF($CJ662&gt;=33,INDEX($AS:$AS,$CI662+33),"")</f>
      </c>
      <c r="CB662">
        <f>IF($CJ662&gt;=34,INDEX($AS:$AS,$CI662+34),"")</f>
      </c>
      <c r="CC662">
        <f>IF($CJ662&gt;=35,INDEX($AS:$AS,$CI662+35),"")</f>
      </c>
      <c r="CD662">
        <f>IF($CJ662&gt;=36,INDEX($AS:$AS,$CI662+36),"")</f>
      </c>
      <c r="CE662">
        <f>IF($CJ662&gt;=37,INDEX($AS:$AS,$CI662+37),"")</f>
      </c>
      <c r="CF662">
        <f>IF($CJ662&gt;=38,INDEX($AS:$AS,$CI662+38),"")</f>
      </c>
      <c r="CG662">
        <f>IF($CJ662&gt;=39,INDEX($AS:$AS,$CI662+39),"")</f>
      </c>
      <c r="CH662">
        <f>IF($CJ662&gt;=40,INDEX($AS:$AS,$CI662+40),"")</f>
      </c>
      <c r="CI662">
        <f>IFERROR(MATCH($AR662,$AS$2:$AS$133,0)+1,0)</f>
      </c>
      <c r="CJ662">
        <f>IFERROR(INDEX($AT$2:$AT$133,MATCH($AR662,$AS$2:$AS$133,0)),0)</f>
      </c>
      <c r="CK662">
        <f>IFERROR(LEFT($O662,FIND(" - ",$O662)-1),$O662)</f>
      </c>
      <c r="CL662" t="s">
        <v>1390</v>
      </c>
      <c r="CM662">
        <v>1</v>
      </c>
      <c r="CN662">
        <f>IF($DI662&gt;=1,INDEX($CL:$CL,$DH662+1),"")</f>
      </c>
      <c r="CO662">
        <f>IF($DI662&gt;=2,INDEX($CL:$CL,$DH662+2),"")</f>
      </c>
      <c r="CP662">
        <f>IF($DI662&gt;=3,INDEX($CL:$CL,$DH662+3),"")</f>
      </c>
      <c r="CQ662">
        <f>IF($DI662&gt;=4,INDEX($CL:$CL,$DH662+4),"")</f>
      </c>
      <c r="CR662">
        <f>IF($DI662&gt;=5,INDEX($CL:$CL,$DH662+5),"")</f>
      </c>
      <c r="CS662">
        <f>IF($DI662&gt;=6,INDEX($CL:$CL,$DH662+6),"")</f>
      </c>
      <c r="CT662">
        <f>IF($DI662&gt;=7,INDEX($CL:$CL,$DH662+7),"")</f>
      </c>
      <c r="CU662">
        <f>IF($DI662&gt;=8,INDEX($CL:$CL,$DH662+8),"")</f>
      </c>
      <c r="CV662">
        <f>IF($DI662&gt;=9,INDEX($CL:$CL,$DH662+9),"")</f>
      </c>
      <c r="CW662">
        <f>IF($DI662&gt;=10,INDEX($CL:$CL,$DH662+10),"")</f>
      </c>
      <c r="CX662">
        <f>IF($DI662&gt;=11,INDEX($CL:$CL,$DH662+11),"")</f>
      </c>
      <c r="CY662">
        <f>IF($DI662&gt;=12,INDEX($CL:$CL,$DH662+12),"")</f>
      </c>
      <c r="CZ662">
        <f>IF($DI662&gt;=13,INDEX($CL:$CL,$DH662+13),"")</f>
      </c>
      <c r="DA662">
        <f>IF($DI662&gt;=14,INDEX($CL:$CL,$DH662+14),"")</f>
      </c>
      <c r="DB662">
        <f>IF($DI662&gt;=15,INDEX($CL:$CL,$DH662+15),"")</f>
      </c>
      <c r="DC662">
        <f>IF($DI662&gt;=16,INDEX($CL:$CL,$DH662+16),"")</f>
      </c>
      <c r="DD662">
        <f>IF($DI662&gt;=17,INDEX($CL:$CL,$DH662+17),"")</f>
      </c>
      <c r="DE662">
        <f>IF($DI662&gt;=18,INDEX($CL:$CL,$DH662+18),"")</f>
      </c>
      <c r="DF662">
        <f>IF($DI662&gt;=19,INDEX($CL:$CL,$DH662+19),"")</f>
      </c>
      <c r="DG662">
        <f>IF($DI662&gt;=20,INDEX($CL:$CL,$DH662+20),"")</f>
      </c>
      <c r="DH662">
        <f>IFERROR(MATCH($CK662,$CL$2:$CL$1558,0)+1,0)</f>
      </c>
      <c r="DI662">
        <f>IFERROR(INDEX($CM$2:$CM$1558,MATCH($CK662,$CL$2:$CL$1558,0)),0)</f>
      </c>
      <c r="DJ662">
        <f>IFERROR(INDEX($AQ:$AQ,MATCH($K662,$AP:$AP,0))&amp;"","")</f>
      </c>
      <c r="DN662">
        <f>IF($GQ662&gt;=1,INDEX($DK:$DK,$GP662+1),"")</f>
      </c>
      <c r="DO662">
        <f>IF($GQ662&gt;=2,INDEX($DK:$DK,$GP662+2),"")</f>
      </c>
      <c r="DP662">
        <f>IF($GQ662&gt;=3,INDEX($DK:$DK,$GP662+3),"")</f>
      </c>
      <c r="DQ662">
        <f>IF($GQ662&gt;=4,INDEX($DK:$DK,$GP662+4),"")</f>
      </c>
      <c r="DR662">
        <f>IF($GQ662&gt;=5,INDEX($DK:$DK,$GP662+5),"")</f>
      </c>
      <c r="DS662">
        <f>IF($GQ662&gt;=6,INDEX($DK:$DK,$GP662+6),"")</f>
      </c>
      <c r="DT662">
        <f>IF($GQ662&gt;=7,INDEX($DK:$DK,$GP662+7),"")</f>
      </c>
      <c r="DU662">
        <f>IF($GQ662&gt;=8,INDEX($DK:$DK,$GP662+8),"")</f>
      </c>
      <c r="DV662">
        <f>IF($GQ662&gt;=9,INDEX($DK:$DK,$GP662+9),"")</f>
      </c>
      <c r="DW662">
        <f>IF($GQ662&gt;=10,INDEX($DK:$DK,$GP662+10),"")</f>
      </c>
      <c r="DX662">
        <f>IF($GQ662&gt;=11,INDEX($DK:$DK,$GP662+11),"")</f>
      </c>
      <c r="DY662">
        <f>IF($GQ662&gt;=12,INDEX($DK:$DK,$GP662+12),"")</f>
      </c>
      <c r="DZ662">
        <f>IF($GQ662&gt;=13,INDEX($DK:$DK,$GP662+13),"")</f>
      </c>
      <c r="EA662">
        <f>IF($GQ662&gt;=14,INDEX($DK:$DK,$GP662+14),"")</f>
      </c>
      <c r="EB662">
        <f>IF($GQ662&gt;=15,INDEX($DK:$DK,$GP662+15),"")</f>
      </c>
      <c r="EC662">
        <f>IF($GQ662&gt;=16,INDEX($DK:$DK,$GP662+16),"")</f>
      </c>
      <c r="ED662">
        <f>IF($GQ662&gt;=17,INDEX($DK:$DK,$GP662+17),"")</f>
      </c>
      <c r="EE662">
        <f>IF($GQ662&gt;=18,INDEX($DK:$DK,$GP662+18),"")</f>
      </c>
      <c r="EF662">
        <f>IF($GQ662&gt;=19,INDEX($DK:$DK,$GP662+19),"")</f>
      </c>
      <c r="EG662">
        <f>IF($GQ662&gt;=20,INDEX($DK:$DK,$GP662+20),"")</f>
      </c>
      <c r="EH662">
        <f>IF($GQ662&gt;=21,INDEX($DK:$DK,$GP662+21),"")</f>
      </c>
      <c r="EI662">
        <f>IF($GQ662&gt;=22,INDEX($DK:$DK,$GP662+22),"")</f>
      </c>
      <c r="EJ662">
        <f>IF($GQ662&gt;=23,INDEX($DK:$DK,$GP662+23),"")</f>
      </c>
      <c r="EK662">
        <f>IF($GQ662&gt;=24,INDEX($DK:$DK,$GP662+24),"")</f>
      </c>
      <c r="EL662">
        <f>IF($GQ662&gt;=25,INDEX($DK:$DK,$GP662+25),"")</f>
      </c>
      <c r="EM662">
        <f>IF($GQ662&gt;=26,INDEX($DK:$DK,$GP662+26),"")</f>
      </c>
      <c r="EN662">
        <f>IF($GQ662&gt;=27,INDEX($DK:$DK,$GP662+27),"")</f>
      </c>
      <c r="EO662">
        <f>IF($GQ662&gt;=28,INDEX($DK:$DK,$GP662+28),"")</f>
      </c>
      <c r="EP662">
        <f>IF($GQ662&gt;=29,INDEX($DK:$DK,$GP662+29),"")</f>
      </c>
      <c r="EQ662">
        <f>IF($GQ662&gt;=30,INDEX($DK:$DK,$GP662+30),"")</f>
      </c>
      <c r="ER662">
        <f>IF($GQ662&gt;=31,INDEX($DK:$DK,$GP662+31),"")</f>
      </c>
      <c r="ES662">
        <f>IF($GQ662&gt;=32,INDEX($DK:$DK,$GP662+32),"")</f>
      </c>
      <c r="ET662">
        <f>IF($GQ662&gt;=33,INDEX($DK:$DK,$GP662+33),"")</f>
      </c>
      <c r="EU662">
        <f>IF($GQ662&gt;=34,INDEX($DK:$DK,$GP662+34),"")</f>
      </c>
      <c r="EV662">
        <f>IF($GQ662&gt;=35,INDEX($DK:$DK,$GP662+35),"")</f>
      </c>
      <c r="EW662">
        <f>IF($GQ662&gt;=36,INDEX($DK:$DK,$GP662+36),"")</f>
      </c>
      <c r="EX662">
        <f>IF($GQ662&gt;=37,INDEX($DK:$DK,$GP662+37),"")</f>
      </c>
      <c r="EY662">
        <f>IF($GQ662&gt;=38,INDEX($DK:$DK,$GP662+38),"")</f>
      </c>
      <c r="EZ662">
        <f>IF($GQ662&gt;=39,INDEX($DK:$DK,$GP662+39),"")</f>
      </c>
      <c r="FA662">
        <f>IF($GQ662&gt;=40,INDEX($DK:$DK,$GP662+40),"")</f>
      </c>
      <c r="FB662">
        <f>IF($GQ662&gt;=1,INDEX($DL:$DL,$GP662+1),"")</f>
      </c>
      <c r="FC662">
        <f>IF($GQ662&gt;=2,INDEX($DL:$DL,$GP662+2),"")</f>
      </c>
      <c r="FD662">
        <f>IF($GQ662&gt;=3,INDEX($DL:$DL,$GP662+3),"")</f>
      </c>
      <c r="FE662">
        <f>IF($GQ662&gt;=4,INDEX($DL:$DL,$GP662+4),"")</f>
      </c>
      <c r="FF662">
        <f>IF($GQ662&gt;=5,INDEX($DL:$DL,$GP662+5),"")</f>
      </c>
      <c r="FG662">
        <f>IF($GQ662&gt;=6,INDEX($DL:$DL,$GP662+6),"")</f>
      </c>
      <c r="FH662">
        <f>IF($GQ662&gt;=7,INDEX($DL:$DL,$GP662+7),"")</f>
      </c>
      <c r="FI662">
        <f>IF($GQ662&gt;=8,INDEX($DL:$DL,$GP662+8),"")</f>
      </c>
      <c r="FJ662">
        <f>IF($GQ662&gt;=9,INDEX($DL:$DL,$GP662+9),"")</f>
      </c>
      <c r="FK662">
        <f>IF($GQ662&gt;=10,INDEX($DL:$DL,$GP662+10),"")</f>
      </c>
      <c r="FL662">
        <f>IF($GQ662&gt;=11,INDEX($DL:$DL,$GP662+11),"")</f>
      </c>
      <c r="FM662">
        <f>IF($GQ662&gt;=12,INDEX($DL:$DL,$GP662+12),"")</f>
      </c>
      <c r="FN662">
        <f>IF($GQ662&gt;=13,INDEX($DL:$DL,$GP662+13),"")</f>
      </c>
      <c r="FO662">
        <f>IF($GQ662&gt;=14,INDEX($DL:$DL,$GP662+14),"")</f>
      </c>
      <c r="FP662">
        <f>IF($GQ662&gt;=15,INDEX($DL:$DL,$GP662+15),"")</f>
      </c>
      <c r="FQ662">
        <f>IF($GQ662&gt;=16,INDEX($DL:$DL,$GP662+16),"")</f>
      </c>
      <c r="FR662">
        <f>IF($GQ662&gt;=17,INDEX($DL:$DL,$GP662+17),"")</f>
      </c>
      <c r="FS662">
        <f>IF($GQ662&gt;=18,INDEX($DL:$DL,$GP662+18),"")</f>
      </c>
      <c r="FT662">
        <f>IF($GQ662&gt;=19,INDEX($DL:$DL,$GP662+19),"")</f>
      </c>
      <c r="FU662">
        <f>IF($GQ662&gt;=20,INDEX($DL:$DL,$GP662+20),"")</f>
      </c>
      <c r="FV662">
        <f>IF($GQ662&gt;=21,INDEX($DL:$DL,$GP662+21),"")</f>
      </c>
      <c r="FW662">
        <f>IF($GQ662&gt;=22,INDEX($DL:$DL,$GP662+22),"")</f>
      </c>
      <c r="FX662">
        <f>IF($GQ662&gt;=23,INDEX($DL:$DL,$GP662+23),"")</f>
      </c>
      <c r="FY662">
        <f>IF($GQ662&gt;=24,INDEX($DL:$DL,$GP662+24),"")</f>
      </c>
      <c r="FZ662">
        <f>IF($GQ662&gt;=25,INDEX($DL:$DL,$GP662+25),"")</f>
      </c>
      <c r="GA662">
        <f>IF($GQ662&gt;=26,INDEX($DL:$DL,$GP662+26),"")</f>
      </c>
      <c r="GB662">
        <f>IF($GQ662&gt;=27,INDEX($DL:$DL,$GP662+27),"")</f>
      </c>
      <c r="GC662">
        <f>IF($GQ662&gt;=28,INDEX($DL:$DL,$GP662+28),"")</f>
      </c>
      <c r="GD662">
        <f>IF($GQ662&gt;=29,INDEX($DL:$DL,$GP662+29),"")</f>
      </c>
      <c r="GE662">
        <f>IF($GQ662&gt;=30,INDEX($DL:$DL,$GP662+30),"")</f>
      </c>
      <c r="GF662">
        <f>IF($GQ662&gt;=31,INDEX($DL:$DL,$GP662+31),"")</f>
      </c>
      <c r="GG662">
        <f>IF($GQ662&gt;=32,INDEX($DL:$DL,$GP662+32),"")</f>
      </c>
      <c r="GH662">
        <f>IF($GQ662&gt;=33,INDEX($DL:$DL,$GP662+33),"")</f>
      </c>
      <c r="GI662">
        <f>IF($GQ662&gt;=34,INDEX($DL:$DL,$GP662+34),"")</f>
      </c>
      <c r="GJ662">
        <f>IF($GQ662&gt;=35,INDEX($DL:$DL,$GP662+35),"")</f>
      </c>
      <c r="GK662">
        <f>IF($GQ662&gt;=36,INDEX($DL:$DL,$GP662+36),"")</f>
      </c>
      <c r="GL662">
        <f>IF($GQ662&gt;=37,INDEX($DL:$DL,$GP662+37),"")</f>
      </c>
      <c r="GM662">
        <f>IF($GQ662&gt;=38,INDEX($DL:$DL,$GP662+38),"")</f>
      </c>
      <c r="GN662">
        <f>IF($GQ662&gt;=39,INDEX($DL:$DL,$GP662+39),"")</f>
      </c>
      <c r="GO662">
        <f>IF($GQ662&gt;=40,INDEX($DL:$DL,$GP662+40),"")</f>
      </c>
      <c r="GP662">
        <f>IFERROR(MATCH($DJ662,$DK$2:$DK$148,0)+1,0)</f>
      </c>
      <c r="GQ662">
        <f>IFERROR(INDEX($DM$2:$DM$148,MATCH($DJ662,$DK$2:$DK$148,0)),0)</f>
      </c>
      <c r="GR662">
        <f>IFERROR(MATCH($L662,$DN$662:$FA$662,0),0)</f>
      </c>
      <c r="GS662">
        <f>IF($GR662&gt;0,INDEX($FB$662:$GO$662,$GR662),"")</f>
      </c>
      <c r="GV662">
        <f>IF($JE662&gt;=1,INDEX($GT:$GT,$JD662+1),"")</f>
      </c>
      <c r="GW662">
        <f>IF($JE662&gt;=2,INDEX($GT:$GT,$JD662+2),"")</f>
      </c>
      <c r="GX662">
        <f>IF($JE662&gt;=3,INDEX($GT:$GT,$JD662+3),"")</f>
      </c>
      <c r="GY662">
        <f>IF($JE662&gt;=4,INDEX($GT:$GT,$JD662+4),"")</f>
      </c>
      <c r="GZ662">
        <f>IF($JE662&gt;=5,INDEX($GT:$GT,$JD662+5),"")</f>
      </c>
      <c r="HA662">
        <f>IF($JE662&gt;=6,INDEX($GT:$GT,$JD662+6),"")</f>
      </c>
      <c r="HB662">
        <f>IF($JE662&gt;=7,INDEX($GT:$GT,$JD662+7),"")</f>
      </c>
      <c r="HC662">
        <f>IF($JE662&gt;=8,INDEX($GT:$GT,$JD662+8),"")</f>
      </c>
      <c r="HD662">
        <f>IF($JE662&gt;=9,INDEX($GT:$GT,$JD662+9),"")</f>
      </c>
      <c r="HE662">
        <f>IF($JE662&gt;=10,INDEX($GT:$GT,$JD662+10),"")</f>
      </c>
      <c r="HF662">
        <f>IF($JE662&gt;=11,INDEX($GT:$GT,$JD662+11),"")</f>
      </c>
      <c r="HG662">
        <f>IF($JE662&gt;=12,INDEX($GT:$GT,$JD662+12),"")</f>
      </c>
      <c r="HH662">
        <f>IF($JE662&gt;=13,INDEX($GT:$GT,$JD662+13),"")</f>
      </c>
      <c r="HI662">
        <f>IF($JE662&gt;=14,INDEX($GT:$GT,$JD662+14),"")</f>
      </c>
      <c r="HJ662">
        <f>IF($JE662&gt;=15,INDEX($GT:$GT,$JD662+15),"")</f>
      </c>
      <c r="HK662">
        <f>IF($JE662&gt;=16,INDEX($GT:$GT,$JD662+16),"")</f>
      </c>
      <c r="HL662">
        <f>IF($JE662&gt;=17,INDEX($GT:$GT,$JD662+17),"")</f>
      </c>
      <c r="HM662">
        <f>IF($JE662&gt;=18,INDEX($GT:$GT,$JD662+18),"")</f>
      </c>
      <c r="HN662">
        <f>IF($JE662&gt;=19,INDEX($GT:$GT,$JD662+19),"")</f>
      </c>
      <c r="HO662">
        <f>IF($JE662&gt;=20,INDEX($GT:$GT,$JD662+20),"")</f>
      </c>
      <c r="HP662">
        <f>IF($JE662&gt;=21,INDEX($GT:$GT,$JD662+21),"")</f>
      </c>
      <c r="HQ662">
        <f>IF($JE662&gt;=22,INDEX($GT:$GT,$JD662+22),"")</f>
      </c>
      <c r="HR662">
        <f>IF($JE662&gt;=23,INDEX($GT:$GT,$JD662+23),"")</f>
      </c>
      <c r="HS662">
        <f>IF($JE662&gt;=24,INDEX($GT:$GT,$JD662+24),"")</f>
      </c>
      <c r="HT662">
        <f>IF($JE662&gt;=25,INDEX($GT:$GT,$JD662+25),"")</f>
      </c>
      <c r="HU662">
        <f>IF($JE662&gt;=26,INDEX($GT:$GT,$JD662+26),"")</f>
      </c>
      <c r="HV662">
        <f>IF($JE662&gt;=27,INDEX($GT:$GT,$JD662+27),"")</f>
      </c>
      <c r="HW662">
        <f>IF($JE662&gt;=28,INDEX($GT:$GT,$JD662+28),"")</f>
      </c>
      <c r="HX662">
        <f>IF($JE662&gt;=29,INDEX($GT:$GT,$JD662+29),"")</f>
      </c>
      <c r="HY662">
        <f>IF($JE662&gt;=30,INDEX($GT:$GT,$JD662+30),"")</f>
      </c>
      <c r="HZ662">
        <f>IF($JE662&gt;=31,INDEX($GT:$GT,$JD662+31),"")</f>
      </c>
      <c r="IA662">
        <f>IF($JE662&gt;=32,INDEX($GT:$GT,$JD662+32),"")</f>
      </c>
      <c r="IB662">
        <f>IF($JE662&gt;=33,INDEX($GT:$GT,$JD662+33),"")</f>
      </c>
      <c r="IC662">
        <f>IF($JE662&gt;=34,INDEX($GT:$GT,$JD662+34),"")</f>
      </c>
      <c r="ID662">
        <f>IF($JE662&gt;=35,INDEX($GT:$GT,$JD662+35),"")</f>
      </c>
      <c r="IE662">
        <f>IF($JE662&gt;=36,INDEX($GT:$GT,$JD662+36),"")</f>
      </c>
      <c r="IF662">
        <f>IF($JE662&gt;=37,INDEX($GT:$GT,$JD662+37),"")</f>
      </c>
      <c r="IG662">
        <f>IF($JE662&gt;=38,INDEX($GT:$GT,$JD662+38),"")</f>
      </c>
      <c r="IH662">
        <f>IF($JE662&gt;=39,INDEX($GT:$GT,$JD662+39),"")</f>
      </c>
      <c r="II662">
        <f>IF($JE662&gt;=40,INDEX($GT:$GT,$JD662+40),"")</f>
      </c>
      <c r="IJ662">
        <f>IF($JE662&gt;=41,INDEX($GT:$GT,$JD662+41),"")</f>
      </c>
      <c r="IK662">
        <f>IF($JE662&gt;=42,INDEX($GT:$GT,$JD662+42),"")</f>
      </c>
      <c r="IL662">
        <f>IF($JE662&gt;=43,INDEX($GT:$GT,$JD662+43),"")</f>
      </c>
      <c r="IM662">
        <f>IF($JE662&gt;=44,INDEX($GT:$GT,$JD662+44),"")</f>
      </c>
      <c r="IN662">
        <f>IF($JE662&gt;=45,INDEX($GT:$GT,$JD662+45),"")</f>
      </c>
      <c r="IO662">
        <f>IF($JE662&gt;=46,INDEX($GT:$GT,$JD662+46),"")</f>
      </c>
      <c r="IP662">
        <f>IF($JE662&gt;=47,INDEX($GT:$GT,$JD662+47),"")</f>
      </c>
      <c r="IQ662">
        <f>IF($JE662&gt;=48,INDEX($GT:$GT,$JD662+48),"")</f>
      </c>
      <c r="IR662">
        <f>IF($JE662&gt;=49,INDEX($GT:$GT,$JD662+49),"")</f>
      </c>
      <c r="IS662">
        <f>IF($JE662&gt;=50,INDEX($GT:$GT,$JD662+50),"")</f>
      </c>
      <c r="IT662">
        <f>IF($JE662&gt;=51,INDEX($GT:$GT,$JD662+51),"")</f>
      </c>
      <c r="IU662">
        <f>IF($JE662&gt;=52,INDEX($GT:$GT,$JD662+52),"")</f>
      </c>
      <c r="IV662">
        <f>IF($JE662&gt;=53,INDEX($GT:$GT,$JD662+53),"")</f>
      </c>
      <c r="IW662">
        <f>IF($JE662&gt;=54,INDEX($GT:$GT,$JD662+54),"")</f>
      </c>
      <c r="IX662">
        <f>IF($JE662&gt;=55,INDEX($GT:$GT,$JD662+55),"")</f>
      </c>
      <c r="IY662">
        <f>IF($JE662&gt;=56,INDEX($GT:$GT,$JD662+56),"")</f>
      </c>
      <c r="IZ662">
        <f>IF($JE662&gt;=57,INDEX($GT:$GT,$JD662+57),"")</f>
      </c>
      <c r="JA662">
        <f>IF($JE662&gt;=58,INDEX($GT:$GT,$JD662+58),"")</f>
      </c>
      <c r="JB662">
        <f>IF($JE662&gt;=59,INDEX($GT:$GT,$JD662+59),"")</f>
      </c>
      <c r="JC662">
        <f>IF($JE662&gt;=60,INDEX($GT:$GT,$JD662+60),"")</f>
      </c>
      <c r="JD662">
        <f>IFERROR(MATCH($GS662,$GT$2:$GT$322,0)+1,0)</f>
      </c>
      <c r="JE662">
        <f>IFERROR(INDEX($GU$2:$GU$322,MATCH($GS662,$GT$2:$GT$322,0)),0)</f>
      </c>
      <c r="JF662" t="s">
        <v>28</v>
      </c>
      <c r="JG662" t="s">
        <v>28</v>
      </c>
    </row>
    <row r="663" spans="1:267" x14ac:dyDescent="0.25">
      <c r="J663" s="1"/>
      <c r="K663" s="1"/>
      <c r="L663" s="1"/>
      <c r="M663" s="1"/>
      <c r="N663" s="1">
        <f>IFERROR(IF(FIND(" - ",$J663)&gt;0,MID($J663,FIND(" - ",$J663)+3,LEN($J663)),""),"")</f>
      </c>
      <c r="P663" s="1"/>
      <c r="S663" t="s">
        <v>28</v>
      </c>
      <c r="U663">
        <f>IF(OR($S663="",$T663=""),"",IFERROR($S663/$T663,0))</f>
      </c>
      <c r="V663">
        <f>IF($S663="","",
IF($K663="","",
IF(ISNUMBER(SEARCH("exempt",LOWER($K663))),0,
$S663*(VALUE(SUBSTITUTE($K663,"%",""))/100))))</f>
      </c>
      <c r="AB663">
        <f>IF($S663="","",
SUM($S663,$V663,$Z663,$W663,$Y663)-
IF($AA663="",0,VALUE($AA663)))</f>
      </c>
      <c r="AJ663" t="s">
        <v>1391</v>
      </c>
      <c r="AR663">
        <f>IFERROR(LEFT($J663,FIND(" - ",$J663)-1),$J663)</f>
      </c>
      <c r="AU663">
        <f>IF($CJ663&gt;=1,INDEX($AS:$AS,$CI663+1),"")</f>
      </c>
      <c r="AV663">
        <f>IF($CJ663&gt;=2,INDEX($AS:$AS,$CI663+2),"")</f>
      </c>
      <c r="AW663">
        <f>IF($CJ663&gt;=3,INDEX($AS:$AS,$CI663+3),"")</f>
      </c>
      <c r="AX663">
        <f>IF($CJ663&gt;=4,INDEX($AS:$AS,$CI663+4),"")</f>
      </c>
      <c r="AY663">
        <f>IF($CJ663&gt;=5,INDEX($AS:$AS,$CI663+5),"")</f>
      </c>
      <c r="AZ663">
        <f>IF($CJ663&gt;=6,INDEX($AS:$AS,$CI663+6),"")</f>
      </c>
      <c r="BA663">
        <f>IF($CJ663&gt;=7,INDEX($AS:$AS,$CI663+7),"")</f>
      </c>
      <c r="BB663">
        <f>IF($CJ663&gt;=8,INDEX($AS:$AS,$CI663+8),"")</f>
      </c>
      <c r="BC663">
        <f>IF($CJ663&gt;=9,INDEX($AS:$AS,$CI663+9),"")</f>
      </c>
      <c r="BD663">
        <f>IF($CJ663&gt;=10,INDEX($AS:$AS,$CI663+10),"")</f>
      </c>
      <c r="BE663">
        <f>IF($CJ663&gt;=11,INDEX($AS:$AS,$CI663+11),"")</f>
      </c>
      <c r="BF663">
        <f>IF($CJ663&gt;=12,INDEX($AS:$AS,$CI663+12),"")</f>
      </c>
      <c r="BG663">
        <f>IF($CJ663&gt;=13,INDEX($AS:$AS,$CI663+13),"")</f>
      </c>
      <c r="BH663">
        <f>IF($CJ663&gt;=14,INDEX($AS:$AS,$CI663+14),"")</f>
      </c>
      <c r="BI663">
        <f>IF($CJ663&gt;=15,INDEX($AS:$AS,$CI663+15),"")</f>
      </c>
      <c r="BJ663">
        <f>IF($CJ663&gt;=16,INDEX($AS:$AS,$CI663+16),"")</f>
      </c>
      <c r="BK663">
        <f>IF($CJ663&gt;=17,INDEX($AS:$AS,$CI663+17),"")</f>
      </c>
      <c r="BL663">
        <f>IF($CJ663&gt;=18,INDEX($AS:$AS,$CI663+18),"")</f>
      </c>
      <c r="BM663">
        <f>IF($CJ663&gt;=19,INDEX($AS:$AS,$CI663+19),"")</f>
      </c>
      <c r="BN663">
        <f>IF($CJ663&gt;=20,INDEX($AS:$AS,$CI663+20),"")</f>
      </c>
      <c r="BO663">
        <f>IF($CJ663&gt;=21,INDEX($AS:$AS,$CI663+21),"")</f>
      </c>
      <c r="BP663">
        <f>IF($CJ663&gt;=22,INDEX($AS:$AS,$CI663+22),"")</f>
      </c>
      <c r="BQ663">
        <f>IF($CJ663&gt;=23,INDEX($AS:$AS,$CI663+23),"")</f>
      </c>
      <c r="BR663">
        <f>IF($CJ663&gt;=24,INDEX($AS:$AS,$CI663+24),"")</f>
      </c>
      <c r="BS663">
        <f>IF($CJ663&gt;=25,INDEX($AS:$AS,$CI663+25),"")</f>
      </c>
      <c r="BT663">
        <f>IF($CJ663&gt;=26,INDEX($AS:$AS,$CI663+26),"")</f>
      </c>
      <c r="BU663">
        <f>IF($CJ663&gt;=27,INDEX($AS:$AS,$CI663+27),"")</f>
      </c>
      <c r="BV663">
        <f>IF($CJ663&gt;=28,INDEX($AS:$AS,$CI663+28),"")</f>
      </c>
      <c r="BW663">
        <f>IF($CJ663&gt;=29,INDEX($AS:$AS,$CI663+29),"")</f>
      </c>
      <c r="BX663">
        <f>IF($CJ663&gt;=30,INDEX($AS:$AS,$CI663+30),"")</f>
      </c>
      <c r="BY663">
        <f>IF($CJ663&gt;=31,INDEX($AS:$AS,$CI663+31),"")</f>
      </c>
      <c r="BZ663">
        <f>IF($CJ663&gt;=32,INDEX($AS:$AS,$CI663+32),"")</f>
      </c>
      <c r="CA663">
        <f>IF($CJ663&gt;=33,INDEX($AS:$AS,$CI663+33),"")</f>
      </c>
      <c r="CB663">
        <f>IF($CJ663&gt;=34,INDEX($AS:$AS,$CI663+34),"")</f>
      </c>
      <c r="CC663">
        <f>IF($CJ663&gt;=35,INDEX($AS:$AS,$CI663+35),"")</f>
      </c>
      <c r="CD663">
        <f>IF($CJ663&gt;=36,INDEX($AS:$AS,$CI663+36),"")</f>
      </c>
      <c r="CE663">
        <f>IF($CJ663&gt;=37,INDEX($AS:$AS,$CI663+37),"")</f>
      </c>
      <c r="CF663">
        <f>IF($CJ663&gt;=38,INDEX($AS:$AS,$CI663+38),"")</f>
      </c>
      <c r="CG663">
        <f>IF($CJ663&gt;=39,INDEX($AS:$AS,$CI663+39),"")</f>
      </c>
      <c r="CH663">
        <f>IF($CJ663&gt;=40,INDEX($AS:$AS,$CI663+40),"")</f>
      </c>
      <c r="CI663">
        <f>IFERROR(MATCH($AR663,$AS$2:$AS$133,0)+1,0)</f>
      </c>
      <c r="CJ663">
        <f>IFERROR(INDEX($AT$2:$AT$133,MATCH($AR663,$AS$2:$AS$133,0)),0)</f>
      </c>
      <c r="CK663">
        <f>IFERROR(LEFT($O663,FIND(" - ",$O663)-1),$O663)</f>
      </c>
      <c r="CL663" t="s">
        <v>113</v>
      </c>
      <c r="CN663">
        <f>IF($DI663&gt;=1,INDEX($CL:$CL,$DH663+1),"")</f>
      </c>
      <c r="CO663">
        <f>IF($DI663&gt;=2,INDEX($CL:$CL,$DH663+2),"")</f>
      </c>
      <c r="CP663">
        <f>IF($DI663&gt;=3,INDEX($CL:$CL,$DH663+3),"")</f>
      </c>
      <c r="CQ663">
        <f>IF($DI663&gt;=4,INDEX($CL:$CL,$DH663+4),"")</f>
      </c>
      <c r="CR663">
        <f>IF($DI663&gt;=5,INDEX($CL:$CL,$DH663+5),"")</f>
      </c>
      <c r="CS663">
        <f>IF($DI663&gt;=6,INDEX($CL:$CL,$DH663+6),"")</f>
      </c>
      <c r="CT663">
        <f>IF($DI663&gt;=7,INDEX($CL:$CL,$DH663+7),"")</f>
      </c>
      <c r="CU663">
        <f>IF($DI663&gt;=8,INDEX($CL:$CL,$DH663+8),"")</f>
      </c>
      <c r="CV663">
        <f>IF($DI663&gt;=9,INDEX($CL:$CL,$DH663+9),"")</f>
      </c>
      <c r="CW663">
        <f>IF($DI663&gt;=10,INDEX($CL:$CL,$DH663+10),"")</f>
      </c>
      <c r="CX663">
        <f>IF($DI663&gt;=11,INDEX($CL:$CL,$DH663+11),"")</f>
      </c>
      <c r="CY663">
        <f>IF($DI663&gt;=12,INDEX($CL:$CL,$DH663+12),"")</f>
      </c>
      <c r="CZ663">
        <f>IF($DI663&gt;=13,INDEX($CL:$CL,$DH663+13),"")</f>
      </c>
      <c r="DA663">
        <f>IF($DI663&gt;=14,INDEX($CL:$CL,$DH663+14),"")</f>
      </c>
      <c r="DB663">
        <f>IF($DI663&gt;=15,INDEX($CL:$CL,$DH663+15),"")</f>
      </c>
      <c r="DC663">
        <f>IF($DI663&gt;=16,INDEX($CL:$CL,$DH663+16),"")</f>
      </c>
      <c r="DD663">
        <f>IF($DI663&gt;=17,INDEX($CL:$CL,$DH663+17),"")</f>
      </c>
      <c r="DE663">
        <f>IF($DI663&gt;=18,INDEX($CL:$CL,$DH663+18),"")</f>
      </c>
      <c r="DF663">
        <f>IF($DI663&gt;=19,INDEX($CL:$CL,$DH663+19),"")</f>
      </c>
      <c r="DG663">
        <f>IF($DI663&gt;=20,INDEX($CL:$CL,$DH663+20),"")</f>
      </c>
      <c r="DH663">
        <f>IFERROR(MATCH($CK663,$CL$2:$CL$1558,0)+1,0)</f>
      </c>
      <c r="DI663">
        <f>IFERROR(INDEX($CM$2:$CM$1558,MATCH($CK663,$CL$2:$CL$1558,0)),0)</f>
      </c>
      <c r="DJ663">
        <f>IFERROR(INDEX($AQ:$AQ,MATCH($K663,$AP:$AP,0))&amp;"","")</f>
      </c>
      <c r="DN663">
        <f>IF($GQ663&gt;=1,INDEX($DK:$DK,$GP663+1),"")</f>
      </c>
      <c r="DO663">
        <f>IF($GQ663&gt;=2,INDEX($DK:$DK,$GP663+2),"")</f>
      </c>
      <c r="DP663">
        <f>IF($GQ663&gt;=3,INDEX($DK:$DK,$GP663+3),"")</f>
      </c>
      <c r="DQ663">
        <f>IF($GQ663&gt;=4,INDEX($DK:$DK,$GP663+4),"")</f>
      </c>
      <c r="DR663">
        <f>IF($GQ663&gt;=5,INDEX($DK:$DK,$GP663+5),"")</f>
      </c>
      <c r="DS663">
        <f>IF($GQ663&gt;=6,INDEX($DK:$DK,$GP663+6),"")</f>
      </c>
      <c r="DT663">
        <f>IF($GQ663&gt;=7,INDEX($DK:$DK,$GP663+7),"")</f>
      </c>
      <c r="DU663">
        <f>IF($GQ663&gt;=8,INDEX($DK:$DK,$GP663+8),"")</f>
      </c>
      <c r="DV663">
        <f>IF($GQ663&gt;=9,INDEX($DK:$DK,$GP663+9),"")</f>
      </c>
      <c r="DW663">
        <f>IF($GQ663&gt;=10,INDEX($DK:$DK,$GP663+10),"")</f>
      </c>
      <c r="DX663">
        <f>IF($GQ663&gt;=11,INDEX($DK:$DK,$GP663+11),"")</f>
      </c>
      <c r="DY663">
        <f>IF($GQ663&gt;=12,INDEX($DK:$DK,$GP663+12),"")</f>
      </c>
      <c r="DZ663">
        <f>IF($GQ663&gt;=13,INDEX($DK:$DK,$GP663+13),"")</f>
      </c>
      <c r="EA663">
        <f>IF($GQ663&gt;=14,INDEX($DK:$DK,$GP663+14),"")</f>
      </c>
      <c r="EB663">
        <f>IF($GQ663&gt;=15,INDEX($DK:$DK,$GP663+15),"")</f>
      </c>
      <c r="EC663">
        <f>IF($GQ663&gt;=16,INDEX($DK:$DK,$GP663+16),"")</f>
      </c>
      <c r="ED663">
        <f>IF($GQ663&gt;=17,INDEX($DK:$DK,$GP663+17),"")</f>
      </c>
      <c r="EE663">
        <f>IF($GQ663&gt;=18,INDEX($DK:$DK,$GP663+18),"")</f>
      </c>
      <c r="EF663">
        <f>IF($GQ663&gt;=19,INDEX($DK:$DK,$GP663+19),"")</f>
      </c>
      <c r="EG663">
        <f>IF($GQ663&gt;=20,INDEX($DK:$DK,$GP663+20),"")</f>
      </c>
      <c r="EH663">
        <f>IF($GQ663&gt;=21,INDEX($DK:$DK,$GP663+21),"")</f>
      </c>
      <c r="EI663">
        <f>IF($GQ663&gt;=22,INDEX($DK:$DK,$GP663+22),"")</f>
      </c>
      <c r="EJ663">
        <f>IF($GQ663&gt;=23,INDEX($DK:$DK,$GP663+23),"")</f>
      </c>
      <c r="EK663">
        <f>IF($GQ663&gt;=24,INDEX($DK:$DK,$GP663+24),"")</f>
      </c>
      <c r="EL663">
        <f>IF($GQ663&gt;=25,INDEX($DK:$DK,$GP663+25),"")</f>
      </c>
      <c r="EM663">
        <f>IF($GQ663&gt;=26,INDEX($DK:$DK,$GP663+26),"")</f>
      </c>
      <c r="EN663">
        <f>IF($GQ663&gt;=27,INDEX($DK:$DK,$GP663+27),"")</f>
      </c>
      <c r="EO663">
        <f>IF($GQ663&gt;=28,INDEX($DK:$DK,$GP663+28),"")</f>
      </c>
      <c r="EP663">
        <f>IF($GQ663&gt;=29,INDEX($DK:$DK,$GP663+29),"")</f>
      </c>
      <c r="EQ663">
        <f>IF($GQ663&gt;=30,INDEX($DK:$DK,$GP663+30),"")</f>
      </c>
      <c r="ER663">
        <f>IF($GQ663&gt;=31,INDEX($DK:$DK,$GP663+31),"")</f>
      </c>
      <c r="ES663">
        <f>IF($GQ663&gt;=32,INDEX($DK:$DK,$GP663+32),"")</f>
      </c>
      <c r="ET663">
        <f>IF($GQ663&gt;=33,INDEX($DK:$DK,$GP663+33),"")</f>
      </c>
      <c r="EU663">
        <f>IF($GQ663&gt;=34,INDEX($DK:$DK,$GP663+34),"")</f>
      </c>
      <c r="EV663">
        <f>IF($GQ663&gt;=35,INDEX($DK:$DK,$GP663+35),"")</f>
      </c>
      <c r="EW663">
        <f>IF($GQ663&gt;=36,INDEX($DK:$DK,$GP663+36),"")</f>
      </c>
      <c r="EX663">
        <f>IF($GQ663&gt;=37,INDEX($DK:$DK,$GP663+37),"")</f>
      </c>
      <c r="EY663">
        <f>IF($GQ663&gt;=38,INDEX($DK:$DK,$GP663+38),"")</f>
      </c>
      <c r="EZ663">
        <f>IF($GQ663&gt;=39,INDEX($DK:$DK,$GP663+39),"")</f>
      </c>
      <c r="FA663">
        <f>IF($GQ663&gt;=40,INDEX($DK:$DK,$GP663+40),"")</f>
      </c>
      <c r="FB663">
        <f>IF($GQ663&gt;=1,INDEX($DL:$DL,$GP663+1),"")</f>
      </c>
      <c r="FC663">
        <f>IF($GQ663&gt;=2,INDEX($DL:$DL,$GP663+2),"")</f>
      </c>
      <c r="FD663">
        <f>IF($GQ663&gt;=3,INDEX($DL:$DL,$GP663+3),"")</f>
      </c>
      <c r="FE663">
        <f>IF($GQ663&gt;=4,INDEX($DL:$DL,$GP663+4),"")</f>
      </c>
      <c r="FF663">
        <f>IF($GQ663&gt;=5,INDEX($DL:$DL,$GP663+5),"")</f>
      </c>
      <c r="FG663">
        <f>IF($GQ663&gt;=6,INDEX($DL:$DL,$GP663+6),"")</f>
      </c>
      <c r="FH663">
        <f>IF($GQ663&gt;=7,INDEX($DL:$DL,$GP663+7),"")</f>
      </c>
      <c r="FI663">
        <f>IF($GQ663&gt;=8,INDEX($DL:$DL,$GP663+8),"")</f>
      </c>
      <c r="FJ663">
        <f>IF($GQ663&gt;=9,INDEX($DL:$DL,$GP663+9),"")</f>
      </c>
      <c r="FK663">
        <f>IF($GQ663&gt;=10,INDEX($DL:$DL,$GP663+10),"")</f>
      </c>
      <c r="FL663">
        <f>IF($GQ663&gt;=11,INDEX($DL:$DL,$GP663+11),"")</f>
      </c>
      <c r="FM663">
        <f>IF($GQ663&gt;=12,INDEX($DL:$DL,$GP663+12),"")</f>
      </c>
      <c r="FN663">
        <f>IF($GQ663&gt;=13,INDEX($DL:$DL,$GP663+13),"")</f>
      </c>
      <c r="FO663">
        <f>IF($GQ663&gt;=14,INDEX($DL:$DL,$GP663+14),"")</f>
      </c>
      <c r="FP663">
        <f>IF($GQ663&gt;=15,INDEX($DL:$DL,$GP663+15),"")</f>
      </c>
      <c r="FQ663">
        <f>IF($GQ663&gt;=16,INDEX($DL:$DL,$GP663+16),"")</f>
      </c>
      <c r="FR663">
        <f>IF($GQ663&gt;=17,INDEX($DL:$DL,$GP663+17),"")</f>
      </c>
      <c r="FS663">
        <f>IF($GQ663&gt;=18,INDEX($DL:$DL,$GP663+18),"")</f>
      </c>
      <c r="FT663">
        <f>IF($GQ663&gt;=19,INDEX($DL:$DL,$GP663+19),"")</f>
      </c>
      <c r="FU663">
        <f>IF($GQ663&gt;=20,INDEX($DL:$DL,$GP663+20),"")</f>
      </c>
      <c r="FV663">
        <f>IF($GQ663&gt;=21,INDEX($DL:$DL,$GP663+21),"")</f>
      </c>
      <c r="FW663">
        <f>IF($GQ663&gt;=22,INDEX($DL:$DL,$GP663+22),"")</f>
      </c>
      <c r="FX663">
        <f>IF($GQ663&gt;=23,INDEX($DL:$DL,$GP663+23),"")</f>
      </c>
      <c r="FY663">
        <f>IF($GQ663&gt;=24,INDEX($DL:$DL,$GP663+24),"")</f>
      </c>
      <c r="FZ663">
        <f>IF($GQ663&gt;=25,INDEX($DL:$DL,$GP663+25),"")</f>
      </c>
      <c r="GA663">
        <f>IF($GQ663&gt;=26,INDEX($DL:$DL,$GP663+26),"")</f>
      </c>
      <c r="GB663">
        <f>IF($GQ663&gt;=27,INDEX($DL:$DL,$GP663+27),"")</f>
      </c>
      <c r="GC663">
        <f>IF($GQ663&gt;=28,INDEX($DL:$DL,$GP663+28),"")</f>
      </c>
      <c r="GD663">
        <f>IF($GQ663&gt;=29,INDEX($DL:$DL,$GP663+29),"")</f>
      </c>
      <c r="GE663">
        <f>IF($GQ663&gt;=30,INDEX($DL:$DL,$GP663+30),"")</f>
      </c>
      <c r="GF663">
        <f>IF($GQ663&gt;=31,INDEX($DL:$DL,$GP663+31),"")</f>
      </c>
      <c r="GG663">
        <f>IF($GQ663&gt;=32,INDEX($DL:$DL,$GP663+32),"")</f>
      </c>
      <c r="GH663">
        <f>IF($GQ663&gt;=33,INDEX($DL:$DL,$GP663+33),"")</f>
      </c>
      <c r="GI663">
        <f>IF($GQ663&gt;=34,INDEX($DL:$DL,$GP663+34),"")</f>
      </c>
      <c r="GJ663">
        <f>IF($GQ663&gt;=35,INDEX($DL:$DL,$GP663+35),"")</f>
      </c>
      <c r="GK663">
        <f>IF($GQ663&gt;=36,INDEX($DL:$DL,$GP663+36),"")</f>
      </c>
      <c r="GL663">
        <f>IF($GQ663&gt;=37,INDEX($DL:$DL,$GP663+37),"")</f>
      </c>
      <c r="GM663">
        <f>IF($GQ663&gt;=38,INDEX($DL:$DL,$GP663+38),"")</f>
      </c>
      <c r="GN663">
        <f>IF($GQ663&gt;=39,INDEX($DL:$DL,$GP663+39),"")</f>
      </c>
      <c r="GO663">
        <f>IF($GQ663&gt;=40,INDEX($DL:$DL,$GP663+40),"")</f>
      </c>
      <c r="GP663">
        <f>IFERROR(MATCH($DJ663,$DK$2:$DK$148,0)+1,0)</f>
      </c>
      <c r="GQ663">
        <f>IFERROR(INDEX($DM$2:$DM$148,MATCH($DJ663,$DK$2:$DK$148,0)),0)</f>
      </c>
      <c r="GR663">
        <f>IFERROR(MATCH($L663,$DN$663:$FA$663,0),0)</f>
      </c>
      <c r="GS663">
        <f>IF($GR663&gt;0,INDEX($FB$663:$GO$663,$GR663),"")</f>
      </c>
      <c r="GV663">
        <f>IF($JE663&gt;=1,INDEX($GT:$GT,$JD663+1),"")</f>
      </c>
      <c r="GW663">
        <f>IF($JE663&gt;=2,INDEX($GT:$GT,$JD663+2),"")</f>
      </c>
      <c r="GX663">
        <f>IF($JE663&gt;=3,INDEX($GT:$GT,$JD663+3),"")</f>
      </c>
      <c r="GY663">
        <f>IF($JE663&gt;=4,INDEX($GT:$GT,$JD663+4),"")</f>
      </c>
      <c r="GZ663">
        <f>IF($JE663&gt;=5,INDEX($GT:$GT,$JD663+5),"")</f>
      </c>
      <c r="HA663">
        <f>IF($JE663&gt;=6,INDEX($GT:$GT,$JD663+6),"")</f>
      </c>
      <c r="HB663">
        <f>IF($JE663&gt;=7,INDEX($GT:$GT,$JD663+7),"")</f>
      </c>
      <c r="HC663">
        <f>IF($JE663&gt;=8,INDEX($GT:$GT,$JD663+8),"")</f>
      </c>
      <c r="HD663">
        <f>IF($JE663&gt;=9,INDEX($GT:$GT,$JD663+9),"")</f>
      </c>
      <c r="HE663">
        <f>IF($JE663&gt;=10,INDEX($GT:$GT,$JD663+10),"")</f>
      </c>
      <c r="HF663">
        <f>IF($JE663&gt;=11,INDEX($GT:$GT,$JD663+11),"")</f>
      </c>
      <c r="HG663">
        <f>IF($JE663&gt;=12,INDEX($GT:$GT,$JD663+12),"")</f>
      </c>
      <c r="HH663">
        <f>IF($JE663&gt;=13,INDEX($GT:$GT,$JD663+13),"")</f>
      </c>
      <c r="HI663">
        <f>IF($JE663&gt;=14,INDEX($GT:$GT,$JD663+14),"")</f>
      </c>
      <c r="HJ663">
        <f>IF($JE663&gt;=15,INDEX($GT:$GT,$JD663+15),"")</f>
      </c>
      <c r="HK663">
        <f>IF($JE663&gt;=16,INDEX($GT:$GT,$JD663+16),"")</f>
      </c>
      <c r="HL663">
        <f>IF($JE663&gt;=17,INDEX($GT:$GT,$JD663+17),"")</f>
      </c>
      <c r="HM663">
        <f>IF($JE663&gt;=18,INDEX($GT:$GT,$JD663+18),"")</f>
      </c>
      <c r="HN663">
        <f>IF($JE663&gt;=19,INDEX($GT:$GT,$JD663+19),"")</f>
      </c>
      <c r="HO663">
        <f>IF($JE663&gt;=20,INDEX($GT:$GT,$JD663+20),"")</f>
      </c>
      <c r="HP663">
        <f>IF($JE663&gt;=21,INDEX($GT:$GT,$JD663+21),"")</f>
      </c>
      <c r="HQ663">
        <f>IF($JE663&gt;=22,INDEX($GT:$GT,$JD663+22),"")</f>
      </c>
      <c r="HR663">
        <f>IF($JE663&gt;=23,INDEX($GT:$GT,$JD663+23),"")</f>
      </c>
      <c r="HS663">
        <f>IF($JE663&gt;=24,INDEX($GT:$GT,$JD663+24),"")</f>
      </c>
      <c r="HT663">
        <f>IF($JE663&gt;=25,INDEX($GT:$GT,$JD663+25),"")</f>
      </c>
      <c r="HU663">
        <f>IF($JE663&gt;=26,INDEX($GT:$GT,$JD663+26),"")</f>
      </c>
      <c r="HV663">
        <f>IF($JE663&gt;=27,INDEX($GT:$GT,$JD663+27),"")</f>
      </c>
      <c r="HW663">
        <f>IF($JE663&gt;=28,INDEX($GT:$GT,$JD663+28),"")</f>
      </c>
      <c r="HX663">
        <f>IF($JE663&gt;=29,INDEX($GT:$GT,$JD663+29),"")</f>
      </c>
      <c r="HY663">
        <f>IF($JE663&gt;=30,INDEX($GT:$GT,$JD663+30),"")</f>
      </c>
      <c r="HZ663">
        <f>IF($JE663&gt;=31,INDEX($GT:$GT,$JD663+31),"")</f>
      </c>
      <c r="IA663">
        <f>IF($JE663&gt;=32,INDEX($GT:$GT,$JD663+32),"")</f>
      </c>
      <c r="IB663">
        <f>IF($JE663&gt;=33,INDEX($GT:$GT,$JD663+33),"")</f>
      </c>
      <c r="IC663">
        <f>IF($JE663&gt;=34,INDEX($GT:$GT,$JD663+34),"")</f>
      </c>
      <c r="ID663">
        <f>IF($JE663&gt;=35,INDEX($GT:$GT,$JD663+35),"")</f>
      </c>
      <c r="IE663">
        <f>IF($JE663&gt;=36,INDEX($GT:$GT,$JD663+36),"")</f>
      </c>
      <c r="IF663">
        <f>IF($JE663&gt;=37,INDEX($GT:$GT,$JD663+37),"")</f>
      </c>
      <c r="IG663">
        <f>IF($JE663&gt;=38,INDEX($GT:$GT,$JD663+38),"")</f>
      </c>
      <c r="IH663">
        <f>IF($JE663&gt;=39,INDEX($GT:$GT,$JD663+39),"")</f>
      </c>
      <c r="II663">
        <f>IF($JE663&gt;=40,INDEX($GT:$GT,$JD663+40),"")</f>
      </c>
      <c r="IJ663">
        <f>IF($JE663&gt;=41,INDEX($GT:$GT,$JD663+41),"")</f>
      </c>
      <c r="IK663">
        <f>IF($JE663&gt;=42,INDEX($GT:$GT,$JD663+42),"")</f>
      </c>
      <c r="IL663">
        <f>IF($JE663&gt;=43,INDEX($GT:$GT,$JD663+43),"")</f>
      </c>
      <c r="IM663">
        <f>IF($JE663&gt;=44,INDEX($GT:$GT,$JD663+44),"")</f>
      </c>
      <c r="IN663">
        <f>IF($JE663&gt;=45,INDEX($GT:$GT,$JD663+45),"")</f>
      </c>
      <c r="IO663">
        <f>IF($JE663&gt;=46,INDEX($GT:$GT,$JD663+46),"")</f>
      </c>
      <c r="IP663">
        <f>IF($JE663&gt;=47,INDEX($GT:$GT,$JD663+47),"")</f>
      </c>
      <c r="IQ663">
        <f>IF($JE663&gt;=48,INDEX($GT:$GT,$JD663+48),"")</f>
      </c>
      <c r="IR663">
        <f>IF($JE663&gt;=49,INDEX($GT:$GT,$JD663+49),"")</f>
      </c>
      <c r="IS663">
        <f>IF($JE663&gt;=50,INDEX($GT:$GT,$JD663+50),"")</f>
      </c>
      <c r="IT663">
        <f>IF($JE663&gt;=51,INDEX($GT:$GT,$JD663+51),"")</f>
      </c>
      <c r="IU663">
        <f>IF($JE663&gt;=52,INDEX($GT:$GT,$JD663+52),"")</f>
      </c>
      <c r="IV663">
        <f>IF($JE663&gt;=53,INDEX($GT:$GT,$JD663+53),"")</f>
      </c>
      <c r="IW663">
        <f>IF($JE663&gt;=54,INDEX($GT:$GT,$JD663+54),"")</f>
      </c>
      <c r="IX663">
        <f>IF($JE663&gt;=55,INDEX($GT:$GT,$JD663+55),"")</f>
      </c>
      <c r="IY663">
        <f>IF($JE663&gt;=56,INDEX($GT:$GT,$JD663+56),"")</f>
      </c>
      <c r="IZ663">
        <f>IF($JE663&gt;=57,INDEX($GT:$GT,$JD663+57),"")</f>
      </c>
      <c r="JA663">
        <f>IF($JE663&gt;=58,INDEX($GT:$GT,$JD663+58),"")</f>
      </c>
      <c r="JB663">
        <f>IF($JE663&gt;=59,INDEX($GT:$GT,$JD663+59),"")</f>
      </c>
      <c r="JC663">
        <f>IF($JE663&gt;=60,INDEX($GT:$GT,$JD663+60),"")</f>
      </c>
      <c r="JD663">
        <f>IFERROR(MATCH($GS663,$GT$2:$GT$322,0)+1,0)</f>
      </c>
      <c r="JE663">
        <f>IFERROR(INDEX($GU$2:$GU$322,MATCH($GS663,$GT$2:$GT$322,0)),0)</f>
      </c>
      <c r="JF663" t="s">
        <v>28</v>
      </c>
      <c r="JG663" t="s">
        <v>28</v>
      </c>
    </row>
    <row r="664" spans="1:267" x14ac:dyDescent="0.25">
      <c r="J664" s="1"/>
      <c r="K664" s="1"/>
      <c r="L664" s="1"/>
      <c r="M664" s="1"/>
      <c r="N664" s="1">
        <f>IFERROR(IF(FIND(" - ",$J664)&gt;0,MID($J664,FIND(" - ",$J664)+3,LEN($J664)),""),"")</f>
      </c>
      <c r="P664" s="1"/>
      <c r="S664" t="s">
        <v>28</v>
      </c>
      <c r="U664">
        <f>IF(OR($S664="",$T664=""),"",IFERROR($S664/$T664,0))</f>
      </c>
      <c r="V664">
        <f>IF($S664="","",
IF($K664="","",
IF(ISNUMBER(SEARCH("exempt",LOWER($K664))),0,
$S664*(VALUE(SUBSTITUTE($K664,"%",""))/100))))</f>
      </c>
      <c r="AB664">
        <f>IF($S664="","",
SUM($S664,$V664,$Z664,$W664,$Y664)-
IF($AA664="",0,VALUE($AA664)))</f>
      </c>
      <c r="AJ664" t="s">
        <v>1392</v>
      </c>
      <c r="AR664">
        <f>IFERROR(LEFT($J664,FIND(" - ",$J664)-1),$J664)</f>
      </c>
      <c r="AU664">
        <f>IF($CJ664&gt;=1,INDEX($AS:$AS,$CI664+1),"")</f>
      </c>
      <c r="AV664">
        <f>IF($CJ664&gt;=2,INDEX($AS:$AS,$CI664+2),"")</f>
      </c>
      <c r="AW664">
        <f>IF($CJ664&gt;=3,INDEX($AS:$AS,$CI664+3),"")</f>
      </c>
      <c r="AX664">
        <f>IF($CJ664&gt;=4,INDEX($AS:$AS,$CI664+4),"")</f>
      </c>
      <c r="AY664">
        <f>IF($CJ664&gt;=5,INDEX($AS:$AS,$CI664+5),"")</f>
      </c>
      <c r="AZ664">
        <f>IF($CJ664&gt;=6,INDEX($AS:$AS,$CI664+6),"")</f>
      </c>
      <c r="BA664">
        <f>IF($CJ664&gt;=7,INDEX($AS:$AS,$CI664+7),"")</f>
      </c>
      <c r="BB664">
        <f>IF($CJ664&gt;=8,INDEX($AS:$AS,$CI664+8),"")</f>
      </c>
      <c r="BC664">
        <f>IF($CJ664&gt;=9,INDEX($AS:$AS,$CI664+9),"")</f>
      </c>
      <c r="BD664">
        <f>IF($CJ664&gt;=10,INDEX($AS:$AS,$CI664+10),"")</f>
      </c>
      <c r="BE664">
        <f>IF($CJ664&gt;=11,INDEX($AS:$AS,$CI664+11),"")</f>
      </c>
      <c r="BF664">
        <f>IF($CJ664&gt;=12,INDEX($AS:$AS,$CI664+12),"")</f>
      </c>
      <c r="BG664">
        <f>IF($CJ664&gt;=13,INDEX($AS:$AS,$CI664+13),"")</f>
      </c>
      <c r="BH664">
        <f>IF($CJ664&gt;=14,INDEX($AS:$AS,$CI664+14),"")</f>
      </c>
      <c r="BI664">
        <f>IF($CJ664&gt;=15,INDEX($AS:$AS,$CI664+15),"")</f>
      </c>
      <c r="BJ664">
        <f>IF($CJ664&gt;=16,INDEX($AS:$AS,$CI664+16),"")</f>
      </c>
      <c r="BK664">
        <f>IF($CJ664&gt;=17,INDEX($AS:$AS,$CI664+17),"")</f>
      </c>
      <c r="BL664">
        <f>IF($CJ664&gt;=18,INDEX($AS:$AS,$CI664+18),"")</f>
      </c>
      <c r="BM664">
        <f>IF($CJ664&gt;=19,INDEX($AS:$AS,$CI664+19),"")</f>
      </c>
      <c r="BN664">
        <f>IF($CJ664&gt;=20,INDEX($AS:$AS,$CI664+20),"")</f>
      </c>
      <c r="BO664">
        <f>IF($CJ664&gt;=21,INDEX($AS:$AS,$CI664+21),"")</f>
      </c>
      <c r="BP664">
        <f>IF($CJ664&gt;=22,INDEX($AS:$AS,$CI664+22),"")</f>
      </c>
      <c r="BQ664">
        <f>IF($CJ664&gt;=23,INDEX($AS:$AS,$CI664+23),"")</f>
      </c>
      <c r="BR664">
        <f>IF($CJ664&gt;=24,INDEX($AS:$AS,$CI664+24),"")</f>
      </c>
      <c r="BS664">
        <f>IF($CJ664&gt;=25,INDEX($AS:$AS,$CI664+25),"")</f>
      </c>
      <c r="BT664">
        <f>IF($CJ664&gt;=26,INDEX($AS:$AS,$CI664+26),"")</f>
      </c>
      <c r="BU664">
        <f>IF($CJ664&gt;=27,INDEX($AS:$AS,$CI664+27),"")</f>
      </c>
      <c r="BV664">
        <f>IF($CJ664&gt;=28,INDEX($AS:$AS,$CI664+28),"")</f>
      </c>
      <c r="BW664">
        <f>IF($CJ664&gt;=29,INDEX($AS:$AS,$CI664+29),"")</f>
      </c>
      <c r="BX664">
        <f>IF($CJ664&gt;=30,INDEX($AS:$AS,$CI664+30),"")</f>
      </c>
      <c r="BY664">
        <f>IF($CJ664&gt;=31,INDEX($AS:$AS,$CI664+31),"")</f>
      </c>
      <c r="BZ664">
        <f>IF($CJ664&gt;=32,INDEX($AS:$AS,$CI664+32),"")</f>
      </c>
      <c r="CA664">
        <f>IF($CJ664&gt;=33,INDEX($AS:$AS,$CI664+33),"")</f>
      </c>
      <c r="CB664">
        <f>IF($CJ664&gt;=34,INDEX($AS:$AS,$CI664+34),"")</f>
      </c>
      <c r="CC664">
        <f>IF($CJ664&gt;=35,INDEX($AS:$AS,$CI664+35),"")</f>
      </c>
      <c r="CD664">
        <f>IF($CJ664&gt;=36,INDEX($AS:$AS,$CI664+36),"")</f>
      </c>
      <c r="CE664">
        <f>IF($CJ664&gt;=37,INDEX($AS:$AS,$CI664+37),"")</f>
      </c>
      <c r="CF664">
        <f>IF($CJ664&gt;=38,INDEX($AS:$AS,$CI664+38),"")</f>
      </c>
      <c r="CG664">
        <f>IF($CJ664&gt;=39,INDEX($AS:$AS,$CI664+39),"")</f>
      </c>
      <c r="CH664">
        <f>IF($CJ664&gt;=40,INDEX($AS:$AS,$CI664+40),"")</f>
      </c>
      <c r="CI664">
        <f>IFERROR(MATCH($AR664,$AS$2:$AS$133,0)+1,0)</f>
      </c>
      <c r="CJ664">
        <f>IFERROR(INDEX($AT$2:$AT$133,MATCH($AR664,$AS$2:$AS$133,0)),0)</f>
      </c>
      <c r="CK664">
        <f>IFERROR(LEFT($O664,FIND(" - ",$O664)-1),$O664)</f>
      </c>
      <c r="CL664" t="s">
        <v>1393</v>
      </c>
      <c r="CM664">
        <v>1</v>
      </c>
      <c r="CN664">
        <f>IF($DI664&gt;=1,INDEX($CL:$CL,$DH664+1),"")</f>
      </c>
      <c r="CO664">
        <f>IF($DI664&gt;=2,INDEX($CL:$CL,$DH664+2),"")</f>
      </c>
      <c r="CP664">
        <f>IF($DI664&gt;=3,INDEX($CL:$CL,$DH664+3),"")</f>
      </c>
      <c r="CQ664">
        <f>IF($DI664&gt;=4,INDEX($CL:$CL,$DH664+4),"")</f>
      </c>
      <c r="CR664">
        <f>IF($DI664&gt;=5,INDEX($CL:$CL,$DH664+5),"")</f>
      </c>
      <c r="CS664">
        <f>IF($DI664&gt;=6,INDEX($CL:$CL,$DH664+6),"")</f>
      </c>
      <c r="CT664">
        <f>IF($DI664&gt;=7,INDEX($CL:$CL,$DH664+7),"")</f>
      </c>
      <c r="CU664">
        <f>IF($DI664&gt;=8,INDEX($CL:$CL,$DH664+8),"")</f>
      </c>
      <c r="CV664">
        <f>IF($DI664&gt;=9,INDEX($CL:$CL,$DH664+9),"")</f>
      </c>
      <c r="CW664">
        <f>IF($DI664&gt;=10,INDEX($CL:$CL,$DH664+10),"")</f>
      </c>
      <c r="CX664">
        <f>IF($DI664&gt;=11,INDEX($CL:$CL,$DH664+11),"")</f>
      </c>
      <c r="CY664">
        <f>IF($DI664&gt;=12,INDEX($CL:$CL,$DH664+12),"")</f>
      </c>
      <c r="CZ664">
        <f>IF($DI664&gt;=13,INDEX($CL:$CL,$DH664+13),"")</f>
      </c>
      <c r="DA664">
        <f>IF($DI664&gt;=14,INDEX($CL:$CL,$DH664+14),"")</f>
      </c>
      <c r="DB664">
        <f>IF($DI664&gt;=15,INDEX($CL:$CL,$DH664+15),"")</f>
      </c>
      <c r="DC664">
        <f>IF($DI664&gt;=16,INDEX($CL:$CL,$DH664+16),"")</f>
      </c>
      <c r="DD664">
        <f>IF($DI664&gt;=17,INDEX($CL:$CL,$DH664+17),"")</f>
      </c>
      <c r="DE664">
        <f>IF($DI664&gt;=18,INDEX($CL:$CL,$DH664+18),"")</f>
      </c>
      <c r="DF664">
        <f>IF($DI664&gt;=19,INDEX($CL:$CL,$DH664+19),"")</f>
      </c>
      <c r="DG664">
        <f>IF($DI664&gt;=20,INDEX($CL:$CL,$DH664+20),"")</f>
      </c>
      <c r="DH664">
        <f>IFERROR(MATCH($CK664,$CL$2:$CL$1558,0)+1,0)</f>
      </c>
      <c r="DI664">
        <f>IFERROR(INDEX($CM$2:$CM$1558,MATCH($CK664,$CL$2:$CL$1558,0)),0)</f>
      </c>
      <c r="DJ664">
        <f>IFERROR(INDEX($AQ:$AQ,MATCH($K664,$AP:$AP,0))&amp;"","")</f>
      </c>
      <c r="DN664">
        <f>IF($GQ664&gt;=1,INDEX($DK:$DK,$GP664+1),"")</f>
      </c>
      <c r="DO664">
        <f>IF($GQ664&gt;=2,INDEX($DK:$DK,$GP664+2),"")</f>
      </c>
      <c r="DP664">
        <f>IF($GQ664&gt;=3,INDEX($DK:$DK,$GP664+3),"")</f>
      </c>
      <c r="DQ664">
        <f>IF($GQ664&gt;=4,INDEX($DK:$DK,$GP664+4),"")</f>
      </c>
      <c r="DR664">
        <f>IF($GQ664&gt;=5,INDEX($DK:$DK,$GP664+5),"")</f>
      </c>
      <c r="DS664">
        <f>IF($GQ664&gt;=6,INDEX($DK:$DK,$GP664+6),"")</f>
      </c>
      <c r="DT664">
        <f>IF($GQ664&gt;=7,INDEX($DK:$DK,$GP664+7),"")</f>
      </c>
      <c r="DU664">
        <f>IF($GQ664&gt;=8,INDEX($DK:$DK,$GP664+8),"")</f>
      </c>
      <c r="DV664">
        <f>IF($GQ664&gt;=9,INDEX($DK:$DK,$GP664+9),"")</f>
      </c>
      <c r="DW664">
        <f>IF($GQ664&gt;=10,INDEX($DK:$DK,$GP664+10),"")</f>
      </c>
      <c r="DX664">
        <f>IF($GQ664&gt;=11,INDEX($DK:$DK,$GP664+11),"")</f>
      </c>
      <c r="DY664">
        <f>IF($GQ664&gt;=12,INDEX($DK:$DK,$GP664+12),"")</f>
      </c>
      <c r="DZ664">
        <f>IF($GQ664&gt;=13,INDEX($DK:$DK,$GP664+13),"")</f>
      </c>
      <c r="EA664">
        <f>IF($GQ664&gt;=14,INDEX($DK:$DK,$GP664+14),"")</f>
      </c>
      <c r="EB664">
        <f>IF($GQ664&gt;=15,INDEX($DK:$DK,$GP664+15),"")</f>
      </c>
      <c r="EC664">
        <f>IF($GQ664&gt;=16,INDEX($DK:$DK,$GP664+16),"")</f>
      </c>
      <c r="ED664">
        <f>IF($GQ664&gt;=17,INDEX($DK:$DK,$GP664+17),"")</f>
      </c>
      <c r="EE664">
        <f>IF($GQ664&gt;=18,INDEX($DK:$DK,$GP664+18),"")</f>
      </c>
      <c r="EF664">
        <f>IF($GQ664&gt;=19,INDEX($DK:$DK,$GP664+19),"")</f>
      </c>
      <c r="EG664">
        <f>IF($GQ664&gt;=20,INDEX($DK:$DK,$GP664+20),"")</f>
      </c>
      <c r="EH664">
        <f>IF($GQ664&gt;=21,INDEX($DK:$DK,$GP664+21),"")</f>
      </c>
      <c r="EI664">
        <f>IF($GQ664&gt;=22,INDEX($DK:$DK,$GP664+22),"")</f>
      </c>
      <c r="EJ664">
        <f>IF($GQ664&gt;=23,INDEX($DK:$DK,$GP664+23),"")</f>
      </c>
      <c r="EK664">
        <f>IF($GQ664&gt;=24,INDEX($DK:$DK,$GP664+24),"")</f>
      </c>
      <c r="EL664">
        <f>IF($GQ664&gt;=25,INDEX($DK:$DK,$GP664+25),"")</f>
      </c>
      <c r="EM664">
        <f>IF($GQ664&gt;=26,INDEX($DK:$DK,$GP664+26),"")</f>
      </c>
      <c r="EN664">
        <f>IF($GQ664&gt;=27,INDEX($DK:$DK,$GP664+27),"")</f>
      </c>
      <c r="EO664">
        <f>IF($GQ664&gt;=28,INDEX($DK:$DK,$GP664+28),"")</f>
      </c>
      <c r="EP664">
        <f>IF($GQ664&gt;=29,INDEX($DK:$DK,$GP664+29),"")</f>
      </c>
      <c r="EQ664">
        <f>IF($GQ664&gt;=30,INDEX($DK:$DK,$GP664+30),"")</f>
      </c>
      <c r="ER664">
        <f>IF($GQ664&gt;=31,INDEX($DK:$DK,$GP664+31),"")</f>
      </c>
      <c r="ES664">
        <f>IF($GQ664&gt;=32,INDEX($DK:$DK,$GP664+32),"")</f>
      </c>
      <c r="ET664">
        <f>IF($GQ664&gt;=33,INDEX($DK:$DK,$GP664+33),"")</f>
      </c>
      <c r="EU664">
        <f>IF($GQ664&gt;=34,INDEX($DK:$DK,$GP664+34),"")</f>
      </c>
      <c r="EV664">
        <f>IF($GQ664&gt;=35,INDEX($DK:$DK,$GP664+35),"")</f>
      </c>
      <c r="EW664">
        <f>IF($GQ664&gt;=36,INDEX($DK:$DK,$GP664+36),"")</f>
      </c>
      <c r="EX664">
        <f>IF($GQ664&gt;=37,INDEX($DK:$DK,$GP664+37),"")</f>
      </c>
      <c r="EY664">
        <f>IF($GQ664&gt;=38,INDEX($DK:$DK,$GP664+38),"")</f>
      </c>
      <c r="EZ664">
        <f>IF($GQ664&gt;=39,INDEX($DK:$DK,$GP664+39),"")</f>
      </c>
      <c r="FA664">
        <f>IF($GQ664&gt;=40,INDEX($DK:$DK,$GP664+40),"")</f>
      </c>
      <c r="FB664">
        <f>IF($GQ664&gt;=1,INDEX($DL:$DL,$GP664+1),"")</f>
      </c>
      <c r="FC664">
        <f>IF($GQ664&gt;=2,INDEX($DL:$DL,$GP664+2),"")</f>
      </c>
      <c r="FD664">
        <f>IF($GQ664&gt;=3,INDEX($DL:$DL,$GP664+3),"")</f>
      </c>
      <c r="FE664">
        <f>IF($GQ664&gt;=4,INDEX($DL:$DL,$GP664+4),"")</f>
      </c>
      <c r="FF664">
        <f>IF($GQ664&gt;=5,INDEX($DL:$DL,$GP664+5),"")</f>
      </c>
      <c r="FG664">
        <f>IF($GQ664&gt;=6,INDEX($DL:$DL,$GP664+6),"")</f>
      </c>
      <c r="FH664">
        <f>IF($GQ664&gt;=7,INDEX($DL:$DL,$GP664+7),"")</f>
      </c>
      <c r="FI664">
        <f>IF($GQ664&gt;=8,INDEX($DL:$DL,$GP664+8),"")</f>
      </c>
      <c r="FJ664">
        <f>IF($GQ664&gt;=9,INDEX($DL:$DL,$GP664+9),"")</f>
      </c>
      <c r="FK664">
        <f>IF($GQ664&gt;=10,INDEX($DL:$DL,$GP664+10),"")</f>
      </c>
      <c r="FL664">
        <f>IF($GQ664&gt;=11,INDEX($DL:$DL,$GP664+11),"")</f>
      </c>
      <c r="FM664">
        <f>IF($GQ664&gt;=12,INDEX($DL:$DL,$GP664+12),"")</f>
      </c>
      <c r="FN664">
        <f>IF($GQ664&gt;=13,INDEX($DL:$DL,$GP664+13),"")</f>
      </c>
      <c r="FO664">
        <f>IF($GQ664&gt;=14,INDEX($DL:$DL,$GP664+14),"")</f>
      </c>
      <c r="FP664">
        <f>IF($GQ664&gt;=15,INDEX($DL:$DL,$GP664+15),"")</f>
      </c>
      <c r="FQ664">
        <f>IF($GQ664&gt;=16,INDEX($DL:$DL,$GP664+16),"")</f>
      </c>
      <c r="FR664">
        <f>IF($GQ664&gt;=17,INDEX($DL:$DL,$GP664+17),"")</f>
      </c>
      <c r="FS664">
        <f>IF($GQ664&gt;=18,INDEX($DL:$DL,$GP664+18),"")</f>
      </c>
      <c r="FT664">
        <f>IF($GQ664&gt;=19,INDEX($DL:$DL,$GP664+19),"")</f>
      </c>
      <c r="FU664">
        <f>IF($GQ664&gt;=20,INDEX($DL:$DL,$GP664+20),"")</f>
      </c>
      <c r="FV664">
        <f>IF($GQ664&gt;=21,INDEX($DL:$DL,$GP664+21),"")</f>
      </c>
      <c r="FW664">
        <f>IF($GQ664&gt;=22,INDEX($DL:$DL,$GP664+22),"")</f>
      </c>
      <c r="FX664">
        <f>IF($GQ664&gt;=23,INDEX($DL:$DL,$GP664+23),"")</f>
      </c>
      <c r="FY664">
        <f>IF($GQ664&gt;=24,INDEX($DL:$DL,$GP664+24),"")</f>
      </c>
      <c r="FZ664">
        <f>IF($GQ664&gt;=25,INDEX($DL:$DL,$GP664+25),"")</f>
      </c>
      <c r="GA664">
        <f>IF($GQ664&gt;=26,INDEX($DL:$DL,$GP664+26),"")</f>
      </c>
      <c r="GB664">
        <f>IF($GQ664&gt;=27,INDEX($DL:$DL,$GP664+27),"")</f>
      </c>
      <c r="GC664">
        <f>IF($GQ664&gt;=28,INDEX($DL:$DL,$GP664+28),"")</f>
      </c>
      <c r="GD664">
        <f>IF($GQ664&gt;=29,INDEX($DL:$DL,$GP664+29),"")</f>
      </c>
      <c r="GE664">
        <f>IF($GQ664&gt;=30,INDEX($DL:$DL,$GP664+30),"")</f>
      </c>
      <c r="GF664">
        <f>IF($GQ664&gt;=31,INDEX($DL:$DL,$GP664+31),"")</f>
      </c>
      <c r="GG664">
        <f>IF($GQ664&gt;=32,INDEX($DL:$DL,$GP664+32),"")</f>
      </c>
      <c r="GH664">
        <f>IF($GQ664&gt;=33,INDEX($DL:$DL,$GP664+33),"")</f>
      </c>
      <c r="GI664">
        <f>IF($GQ664&gt;=34,INDEX($DL:$DL,$GP664+34),"")</f>
      </c>
      <c r="GJ664">
        <f>IF($GQ664&gt;=35,INDEX($DL:$DL,$GP664+35),"")</f>
      </c>
      <c r="GK664">
        <f>IF($GQ664&gt;=36,INDEX($DL:$DL,$GP664+36),"")</f>
      </c>
      <c r="GL664">
        <f>IF($GQ664&gt;=37,INDEX($DL:$DL,$GP664+37),"")</f>
      </c>
      <c r="GM664">
        <f>IF($GQ664&gt;=38,INDEX($DL:$DL,$GP664+38),"")</f>
      </c>
      <c r="GN664">
        <f>IF($GQ664&gt;=39,INDEX($DL:$DL,$GP664+39),"")</f>
      </c>
      <c r="GO664">
        <f>IF($GQ664&gt;=40,INDEX($DL:$DL,$GP664+40),"")</f>
      </c>
      <c r="GP664">
        <f>IFERROR(MATCH($DJ664,$DK$2:$DK$148,0)+1,0)</f>
      </c>
      <c r="GQ664">
        <f>IFERROR(INDEX($DM$2:$DM$148,MATCH($DJ664,$DK$2:$DK$148,0)),0)</f>
      </c>
      <c r="GR664">
        <f>IFERROR(MATCH($L664,$DN$664:$FA$664,0),0)</f>
      </c>
      <c r="GS664">
        <f>IF($GR664&gt;0,INDEX($FB$664:$GO$664,$GR664),"")</f>
      </c>
      <c r="GV664">
        <f>IF($JE664&gt;=1,INDEX($GT:$GT,$JD664+1),"")</f>
      </c>
      <c r="GW664">
        <f>IF($JE664&gt;=2,INDEX($GT:$GT,$JD664+2),"")</f>
      </c>
      <c r="GX664">
        <f>IF($JE664&gt;=3,INDEX($GT:$GT,$JD664+3),"")</f>
      </c>
      <c r="GY664">
        <f>IF($JE664&gt;=4,INDEX($GT:$GT,$JD664+4),"")</f>
      </c>
      <c r="GZ664">
        <f>IF($JE664&gt;=5,INDEX($GT:$GT,$JD664+5),"")</f>
      </c>
      <c r="HA664">
        <f>IF($JE664&gt;=6,INDEX($GT:$GT,$JD664+6),"")</f>
      </c>
      <c r="HB664">
        <f>IF($JE664&gt;=7,INDEX($GT:$GT,$JD664+7),"")</f>
      </c>
      <c r="HC664">
        <f>IF($JE664&gt;=8,INDEX($GT:$GT,$JD664+8),"")</f>
      </c>
      <c r="HD664">
        <f>IF($JE664&gt;=9,INDEX($GT:$GT,$JD664+9),"")</f>
      </c>
      <c r="HE664">
        <f>IF($JE664&gt;=10,INDEX($GT:$GT,$JD664+10),"")</f>
      </c>
      <c r="HF664">
        <f>IF($JE664&gt;=11,INDEX($GT:$GT,$JD664+11),"")</f>
      </c>
      <c r="HG664">
        <f>IF($JE664&gt;=12,INDEX($GT:$GT,$JD664+12),"")</f>
      </c>
      <c r="HH664">
        <f>IF($JE664&gt;=13,INDEX($GT:$GT,$JD664+13),"")</f>
      </c>
      <c r="HI664">
        <f>IF($JE664&gt;=14,INDEX($GT:$GT,$JD664+14),"")</f>
      </c>
      <c r="HJ664">
        <f>IF($JE664&gt;=15,INDEX($GT:$GT,$JD664+15),"")</f>
      </c>
      <c r="HK664">
        <f>IF($JE664&gt;=16,INDEX($GT:$GT,$JD664+16),"")</f>
      </c>
      <c r="HL664">
        <f>IF($JE664&gt;=17,INDEX($GT:$GT,$JD664+17),"")</f>
      </c>
      <c r="HM664">
        <f>IF($JE664&gt;=18,INDEX($GT:$GT,$JD664+18),"")</f>
      </c>
      <c r="HN664">
        <f>IF($JE664&gt;=19,INDEX($GT:$GT,$JD664+19),"")</f>
      </c>
      <c r="HO664">
        <f>IF($JE664&gt;=20,INDEX($GT:$GT,$JD664+20),"")</f>
      </c>
      <c r="HP664">
        <f>IF($JE664&gt;=21,INDEX($GT:$GT,$JD664+21),"")</f>
      </c>
      <c r="HQ664">
        <f>IF($JE664&gt;=22,INDEX($GT:$GT,$JD664+22),"")</f>
      </c>
      <c r="HR664">
        <f>IF($JE664&gt;=23,INDEX($GT:$GT,$JD664+23),"")</f>
      </c>
      <c r="HS664">
        <f>IF($JE664&gt;=24,INDEX($GT:$GT,$JD664+24),"")</f>
      </c>
      <c r="HT664">
        <f>IF($JE664&gt;=25,INDEX($GT:$GT,$JD664+25),"")</f>
      </c>
      <c r="HU664">
        <f>IF($JE664&gt;=26,INDEX($GT:$GT,$JD664+26),"")</f>
      </c>
      <c r="HV664">
        <f>IF($JE664&gt;=27,INDEX($GT:$GT,$JD664+27),"")</f>
      </c>
      <c r="HW664">
        <f>IF($JE664&gt;=28,INDEX($GT:$GT,$JD664+28),"")</f>
      </c>
      <c r="HX664">
        <f>IF($JE664&gt;=29,INDEX($GT:$GT,$JD664+29),"")</f>
      </c>
      <c r="HY664">
        <f>IF($JE664&gt;=30,INDEX($GT:$GT,$JD664+30),"")</f>
      </c>
      <c r="HZ664">
        <f>IF($JE664&gt;=31,INDEX($GT:$GT,$JD664+31),"")</f>
      </c>
      <c r="IA664">
        <f>IF($JE664&gt;=32,INDEX($GT:$GT,$JD664+32),"")</f>
      </c>
      <c r="IB664">
        <f>IF($JE664&gt;=33,INDEX($GT:$GT,$JD664+33),"")</f>
      </c>
      <c r="IC664">
        <f>IF($JE664&gt;=34,INDEX($GT:$GT,$JD664+34),"")</f>
      </c>
      <c r="ID664">
        <f>IF($JE664&gt;=35,INDEX($GT:$GT,$JD664+35),"")</f>
      </c>
      <c r="IE664">
        <f>IF($JE664&gt;=36,INDEX($GT:$GT,$JD664+36),"")</f>
      </c>
      <c r="IF664">
        <f>IF($JE664&gt;=37,INDEX($GT:$GT,$JD664+37),"")</f>
      </c>
      <c r="IG664">
        <f>IF($JE664&gt;=38,INDEX($GT:$GT,$JD664+38),"")</f>
      </c>
      <c r="IH664">
        <f>IF($JE664&gt;=39,INDEX($GT:$GT,$JD664+39),"")</f>
      </c>
      <c r="II664">
        <f>IF($JE664&gt;=40,INDEX($GT:$GT,$JD664+40),"")</f>
      </c>
      <c r="IJ664">
        <f>IF($JE664&gt;=41,INDEX($GT:$GT,$JD664+41),"")</f>
      </c>
      <c r="IK664">
        <f>IF($JE664&gt;=42,INDEX($GT:$GT,$JD664+42),"")</f>
      </c>
      <c r="IL664">
        <f>IF($JE664&gt;=43,INDEX($GT:$GT,$JD664+43),"")</f>
      </c>
      <c r="IM664">
        <f>IF($JE664&gt;=44,INDEX($GT:$GT,$JD664+44),"")</f>
      </c>
      <c r="IN664">
        <f>IF($JE664&gt;=45,INDEX($GT:$GT,$JD664+45),"")</f>
      </c>
      <c r="IO664">
        <f>IF($JE664&gt;=46,INDEX($GT:$GT,$JD664+46),"")</f>
      </c>
      <c r="IP664">
        <f>IF($JE664&gt;=47,INDEX($GT:$GT,$JD664+47),"")</f>
      </c>
      <c r="IQ664">
        <f>IF($JE664&gt;=48,INDEX($GT:$GT,$JD664+48),"")</f>
      </c>
      <c r="IR664">
        <f>IF($JE664&gt;=49,INDEX($GT:$GT,$JD664+49),"")</f>
      </c>
      <c r="IS664">
        <f>IF($JE664&gt;=50,INDEX($GT:$GT,$JD664+50),"")</f>
      </c>
      <c r="IT664">
        <f>IF($JE664&gt;=51,INDEX($GT:$GT,$JD664+51),"")</f>
      </c>
      <c r="IU664">
        <f>IF($JE664&gt;=52,INDEX($GT:$GT,$JD664+52),"")</f>
      </c>
      <c r="IV664">
        <f>IF($JE664&gt;=53,INDEX($GT:$GT,$JD664+53),"")</f>
      </c>
      <c r="IW664">
        <f>IF($JE664&gt;=54,INDEX($GT:$GT,$JD664+54),"")</f>
      </c>
      <c r="IX664">
        <f>IF($JE664&gt;=55,INDEX($GT:$GT,$JD664+55),"")</f>
      </c>
      <c r="IY664">
        <f>IF($JE664&gt;=56,INDEX($GT:$GT,$JD664+56),"")</f>
      </c>
      <c r="IZ664">
        <f>IF($JE664&gt;=57,INDEX($GT:$GT,$JD664+57),"")</f>
      </c>
      <c r="JA664">
        <f>IF($JE664&gt;=58,INDEX($GT:$GT,$JD664+58),"")</f>
      </c>
      <c r="JB664">
        <f>IF($JE664&gt;=59,INDEX($GT:$GT,$JD664+59),"")</f>
      </c>
      <c r="JC664">
        <f>IF($JE664&gt;=60,INDEX($GT:$GT,$JD664+60),"")</f>
      </c>
      <c r="JD664">
        <f>IFERROR(MATCH($GS664,$GT$2:$GT$322,0)+1,0)</f>
      </c>
      <c r="JE664">
        <f>IFERROR(INDEX($GU$2:$GU$322,MATCH($GS664,$GT$2:$GT$322,0)),0)</f>
      </c>
      <c r="JF664" t="s">
        <v>28</v>
      </c>
      <c r="JG664" t="s">
        <v>28</v>
      </c>
    </row>
    <row r="665" spans="1:267" x14ac:dyDescent="0.25">
      <c r="J665" s="1"/>
      <c r="K665" s="1"/>
      <c r="L665" s="1"/>
      <c r="M665" s="1"/>
      <c r="N665" s="1">
        <f>IFERROR(IF(FIND(" - ",$J665)&gt;0,MID($J665,FIND(" - ",$J665)+3,LEN($J665)),""),"")</f>
      </c>
      <c r="P665" s="1"/>
      <c r="S665" t="s">
        <v>28</v>
      </c>
      <c r="U665">
        <f>IF(OR($S665="",$T665=""),"",IFERROR($S665/$T665,0))</f>
      </c>
      <c r="V665">
        <f>IF($S665="","",
IF($K665="","",
IF(ISNUMBER(SEARCH("exempt",LOWER($K665))),0,
$S665*(VALUE(SUBSTITUTE($K665,"%",""))/100))))</f>
      </c>
      <c r="AB665">
        <f>IF($S665="","",
SUM($S665,$V665,$Z665,$W665,$Y665)-
IF($AA665="",0,VALUE($AA665)))</f>
      </c>
      <c r="AJ665" t="s">
        <v>1394</v>
      </c>
      <c r="AR665">
        <f>IFERROR(LEFT($J665,FIND(" - ",$J665)-1),$J665)</f>
      </c>
      <c r="AU665">
        <f>IF($CJ665&gt;=1,INDEX($AS:$AS,$CI665+1),"")</f>
      </c>
      <c r="AV665">
        <f>IF($CJ665&gt;=2,INDEX($AS:$AS,$CI665+2),"")</f>
      </c>
      <c r="AW665">
        <f>IF($CJ665&gt;=3,INDEX($AS:$AS,$CI665+3),"")</f>
      </c>
      <c r="AX665">
        <f>IF($CJ665&gt;=4,INDEX($AS:$AS,$CI665+4),"")</f>
      </c>
      <c r="AY665">
        <f>IF($CJ665&gt;=5,INDEX($AS:$AS,$CI665+5),"")</f>
      </c>
      <c r="AZ665">
        <f>IF($CJ665&gt;=6,INDEX($AS:$AS,$CI665+6),"")</f>
      </c>
      <c r="BA665">
        <f>IF($CJ665&gt;=7,INDEX($AS:$AS,$CI665+7),"")</f>
      </c>
      <c r="BB665">
        <f>IF($CJ665&gt;=8,INDEX($AS:$AS,$CI665+8),"")</f>
      </c>
      <c r="BC665">
        <f>IF($CJ665&gt;=9,INDEX($AS:$AS,$CI665+9),"")</f>
      </c>
      <c r="BD665">
        <f>IF($CJ665&gt;=10,INDEX($AS:$AS,$CI665+10),"")</f>
      </c>
      <c r="BE665">
        <f>IF($CJ665&gt;=11,INDEX($AS:$AS,$CI665+11),"")</f>
      </c>
      <c r="BF665">
        <f>IF($CJ665&gt;=12,INDEX($AS:$AS,$CI665+12),"")</f>
      </c>
      <c r="BG665">
        <f>IF($CJ665&gt;=13,INDEX($AS:$AS,$CI665+13),"")</f>
      </c>
      <c r="BH665">
        <f>IF($CJ665&gt;=14,INDEX($AS:$AS,$CI665+14),"")</f>
      </c>
      <c r="BI665">
        <f>IF($CJ665&gt;=15,INDEX($AS:$AS,$CI665+15),"")</f>
      </c>
      <c r="BJ665">
        <f>IF($CJ665&gt;=16,INDEX($AS:$AS,$CI665+16),"")</f>
      </c>
      <c r="BK665">
        <f>IF($CJ665&gt;=17,INDEX($AS:$AS,$CI665+17),"")</f>
      </c>
      <c r="BL665">
        <f>IF($CJ665&gt;=18,INDEX($AS:$AS,$CI665+18),"")</f>
      </c>
      <c r="BM665">
        <f>IF($CJ665&gt;=19,INDEX($AS:$AS,$CI665+19),"")</f>
      </c>
      <c r="BN665">
        <f>IF($CJ665&gt;=20,INDEX($AS:$AS,$CI665+20),"")</f>
      </c>
      <c r="BO665">
        <f>IF($CJ665&gt;=21,INDEX($AS:$AS,$CI665+21),"")</f>
      </c>
      <c r="BP665">
        <f>IF($CJ665&gt;=22,INDEX($AS:$AS,$CI665+22),"")</f>
      </c>
      <c r="BQ665">
        <f>IF($CJ665&gt;=23,INDEX($AS:$AS,$CI665+23),"")</f>
      </c>
      <c r="BR665">
        <f>IF($CJ665&gt;=24,INDEX($AS:$AS,$CI665+24),"")</f>
      </c>
      <c r="BS665">
        <f>IF($CJ665&gt;=25,INDEX($AS:$AS,$CI665+25),"")</f>
      </c>
      <c r="BT665">
        <f>IF($CJ665&gt;=26,INDEX($AS:$AS,$CI665+26),"")</f>
      </c>
      <c r="BU665">
        <f>IF($CJ665&gt;=27,INDEX($AS:$AS,$CI665+27),"")</f>
      </c>
      <c r="BV665">
        <f>IF($CJ665&gt;=28,INDEX($AS:$AS,$CI665+28),"")</f>
      </c>
      <c r="BW665">
        <f>IF($CJ665&gt;=29,INDEX($AS:$AS,$CI665+29),"")</f>
      </c>
      <c r="BX665">
        <f>IF($CJ665&gt;=30,INDEX($AS:$AS,$CI665+30),"")</f>
      </c>
      <c r="BY665">
        <f>IF($CJ665&gt;=31,INDEX($AS:$AS,$CI665+31),"")</f>
      </c>
      <c r="BZ665">
        <f>IF($CJ665&gt;=32,INDEX($AS:$AS,$CI665+32),"")</f>
      </c>
      <c r="CA665">
        <f>IF($CJ665&gt;=33,INDEX($AS:$AS,$CI665+33),"")</f>
      </c>
      <c r="CB665">
        <f>IF($CJ665&gt;=34,INDEX($AS:$AS,$CI665+34),"")</f>
      </c>
      <c r="CC665">
        <f>IF($CJ665&gt;=35,INDEX($AS:$AS,$CI665+35),"")</f>
      </c>
      <c r="CD665">
        <f>IF($CJ665&gt;=36,INDEX($AS:$AS,$CI665+36),"")</f>
      </c>
      <c r="CE665">
        <f>IF($CJ665&gt;=37,INDEX($AS:$AS,$CI665+37),"")</f>
      </c>
      <c r="CF665">
        <f>IF($CJ665&gt;=38,INDEX($AS:$AS,$CI665+38),"")</f>
      </c>
      <c r="CG665">
        <f>IF($CJ665&gt;=39,INDEX($AS:$AS,$CI665+39),"")</f>
      </c>
      <c r="CH665">
        <f>IF($CJ665&gt;=40,INDEX($AS:$AS,$CI665+40),"")</f>
      </c>
      <c r="CI665">
        <f>IFERROR(MATCH($AR665,$AS$2:$AS$133,0)+1,0)</f>
      </c>
      <c r="CJ665">
        <f>IFERROR(INDEX($AT$2:$AT$133,MATCH($AR665,$AS$2:$AS$133,0)),0)</f>
      </c>
      <c r="CK665">
        <f>IFERROR(LEFT($O665,FIND(" - ",$O665)-1),$O665)</f>
      </c>
      <c r="CL665" t="s">
        <v>113</v>
      </c>
      <c r="CN665">
        <f>IF($DI665&gt;=1,INDEX($CL:$CL,$DH665+1),"")</f>
      </c>
      <c r="CO665">
        <f>IF($DI665&gt;=2,INDEX($CL:$CL,$DH665+2),"")</f>
      </c>
      <c r="CP665">
        <f>IF($DI665&gt;=3,INDEX($CL:$CL,$DH665+3),"")</f>
      </c>
      <c r="CQ665">
        <f>IF($DI665&gt;=4,INDEX($CL:$CL,$DH665+4),"")</f>
      </c>
      <c r="CR665">
        <f>IF($DI665&gt;=5,INDEX($CL:$CL,$DH665+5),"")</f>
      </c>
      <c r="CS665">
        <f>IF($DI665&gt;=6,INDEX($CL:$CL,$DH665+6),"")</f>
      </c>
      <c r="CT665">
        <f>IF($DI665&gt;=7,INDEX($CL:$CL,$DH665+7),"")</f>
      </c>
      <c r="CU665">
        <f>IF($DI665&gt;=8,INDEX($CL:$CL,$DH665+8),"")</f>
      </c>
      <c r="CV665">
        <f>IF($DI665&gt;=9,INDEX($CL:$CL,$DH665+9),"")</f>
      </c>
      <c r="CW665">
        <f>IF($DI665&gt;=10,INDEX($CL:$CL,$DH665+10),"")</f>
      </c>
      <c r="CX665">
        <f>IF($DI665&gt;=11,INDEX($CL:$CL,$DH665+11),"")</f>
      </c>
      <c r="CY665">
        <f>IF($DI665&gt;=12,INDEX($CL:$CL,$DH665+12),"")</f>
      </c>
      <c r="CZ665">
        <f>IF($DI665&gt;=13,INDEX($CL:$CL,$DH665+13),"")</f>
      </c>
      <c r="DA665">
        <f>IF($DI665&gt;=14,INDEX($CL:$CL,$DH665+14),"")</f>
      </c>
      <c r="DB665">
        <f>IF($DI665&gt;=15,INDEX($CL:$CL,$DH665+15),"")</f>
      </c>
      <c r="DC665">
        <f>IF($DI665&gt;=16,INDEX($CL:$CL,$DH665+16),"")</f>
      </c>
      <c r="DD665">
        <f>IF($DI665&gt;=17,INDEX($CL:$CL,$DH665+17),"")</f>
      </c>
      <c r="DE665">
        <f>IF($DI665&gt;=18,INDEX($CL:$CL,$DH665+18),"")</f>
      </c>
      <c r="DF665">
        <f>IF($DI665&gt;=19,INDEX($CL:$CL,$DH665+19),"")</f>
      </c>
      <c r="DG665">
        <f>IF($DI665&gt;=20,INDEX($CL:$CL,$DH665+20),"")</f>
      </c>
      <c r="DH665">
        <f>IFERROR(MATCH($CK665,$CL$2:$CL$1558,0)+1,0)</f>
      </c>
      <c r="DI665">
        <f>IFERROR(INDEX($CM$2:$CM$1558,MATCH($CK665,$CL$2:$CL$1558,0)),0)</f>
      </c>
      <c r="DJ665">
        <f>IFERROR(INDEX($AQ:$AQ,MATCH($K665,$AP:$AP,0))&amp;"","")</f>
      </c>
      <c r="DN665">
        <f>IF($GQ665&gt;=1,INDEX($DK:$DK,$GP665+1),"")</f>
      </c>
      <c r="DO665">
        <f>IF($GQ665&gt;=2,INDEX($DK:$DK,$GP665+2),"")</f>
      </c>
      <c r="DP665">
        <f>IF($GQ665&gt;=3,INDEX($DK:$DK,$GP665+3),"")</f>
      </c>
      <c r="DQ665">
        <f>IF($GQ665&gt;=4,INDEX($DK:$DK,$GP665+4),"")</f>
      </c>
      <c r="DR665">
        <f>IF($GQ665&gt;=5,INDEX($DK:$DK,$GP665+5),"")</f>
      </c>
      <c r="DS665">
        <f>IF($GQ665&gt;=6,INDEX($DK:$DK,$GP665+6),"")</f>
      </c>
      <c r="DT665">
        <f>IF($GQ665&gt;=7,INDEX($DK:$DK,$GP665+7),"")</f>
      </c>
      <c r="DU665">
        <f>IF($GQ665&gt;=8,INDEX($DK:$DK,$GP665+8),"")</f>
      </c>
      <c r="DV665">
        <f>IF($GQ665&gt;=9,INDEX($DK:$DK,$GP665+9),"")</f>
      </c>
      <c r="DW665">
        <f>IF($GQ665&gt;=10,INDEX($DK:$DK,$GP665+10),"")</f>
      </c>
      <c r="DX665">
        <f>IF($GQ665&gt;=11,INDEX($DK:$DK,$GP665+11),"")</f>
      </c>
      <c r="DY665">
        <f>IF($GQ665&gt;=12,INDEX($DK:$DK,$GP665+12),"")</f>
      </c>
      <c r="DZ665">
        <f>IF($GQ665&gt;=13,INDEX($DK:$DK,$GP665+13),"")</f>
      </c>
      <c r="EA665">
        <f>IF($GQ665&gt;=14,INDEX($DK:$DK,$GP665+14),"")</f>
      </c>
      <c r="EB665">
        <f>IF($GQ665&gt;=15,INDEX($DK:$DK,$GP665+15),"")</f>
      </c>
      <c r="EC665">
        <f>IF($GQ665&gt;=16,INDEX($DK:$DK,$GP665+16),"")</f>
      </c>
      <c r="ED665">
        <f>IF($GQ665&gt;=17,INDEX($DK:$DK,$GP665+17),"")</f>
      </c>
      <c r="EE665">
        <f>IF($GQ665&gt;=18,INDEX($DK:$DK,$GP665+18),"")</f>
      </c>
      <c r="EF665">
        <f>IF($GQ665&gt;=19,INDEX($DK:$DK,$GP665+19),"")</f>
      </c>
      <c r="EG665">
        <f>IF($GQ665&gt;=20,INDEX($DK:$DK,$GP665+20),"")</f>
      </c>
      <c r="EH665">
        <f>IF($GQ665&gt;=21,INDEX($DK:$DK,$GP665+21),"")</f>
      </c>
      <c r="EI665">
        <f>IF($GQ665&gt;=22,INDEX($DK:$DK,$GP665+22),"")</f>
      </c>
      <c r="EJ665">
        <f>IF($GQ665&gt;=23,INDEX($DK:$DK,$GP665+23),"")</f>
      </c>
      <c r="EK665">
        <f>IF($GQ665&gt;=24,INDEX($DK:$DK,$GP665+24),"")</f>
      </c>
      <c r="EL665">
        <f>IF($GQ665&gt;=25,INDEX($DK:$DK,$GP665+25),"")</f>
      </c>
      <c r="EM665">
        <f>IF($GQ665&gt;=26,INDEX($DK:$DK,$GP665+26),"")</f>
      </c>
      <c r="EN665">
        <f>IF($GQ665&gt;=27,INDEX($DK:$DK,$GP665+27),"")</f>
      </c>
      <c r="EO665">
        <f>IF($GQ665&gt;=28,INDEX($DK:$DK,$GP665+28),"")</f>
      </c>
      <c r="EP665">
        <f>IF($GQ665&gt;=29,INDEX($DK:$DK,$GP665+29),"")</f>
      </c>
      <c r="EQ665">
        <f>IF($GQ665&gt;=30,INDEX($DK:$DK,$GP665+30),"")</f>
      </c>
      <c r="ER665">
        <f>IF($GQ665&gt;=31,INDEX($DK:$DK,$GP665+31),"")</f>
      </c>
      <c r="ES665">
        <f>IF($GQ665&gt;=32,INDEX($DK:$DK,$GP665+32),"")</f>
      </c>
      <c r="ET665">
        <f>IF($GQ665&gt;=33,INDEX($DK:$DK,$GP665+33),"")</f>
      </c>
      <c r="EU665">
        <f>IF($GQ665&gt;=34,INDEX($DK:$DK,$GP665+34),"")</f>
      </c>
      <c r="EV665">
        <f>IF($GQ665&gt;=35,INDEX($DK:$DK,$GP665+35),"")</f>
      </c>
      <c r="EW665">
        <f>IF($GQ665&gt;=36,INDEX($DK:$DK,$GP665+36),"")</f>
      </c>
      <c r="EX665">
        <f>IF($GQ665&gt;=37,INDEX($DK:$DK,$GP665+37),"")</f>
      </c>
      <c r="EY665">
        <f>IF($GQ665&gt;=38,INDEX($DK:$DK,$GP665+38),"")</f>
      </c>
      <c r="EZ665">
        <f>IF($GQ665&gt;=39,INDEX($DK:$DK,$GP665+39),"")</f>
      </c>
      <c r="FA665">
        <f>IF($GQ665&gt;=40,INDEX($DK:$DK,$GP665+40),"")</f>
      </c>
      <c r="FB665">
        <f>IF($GQ665&gt;=1,INDEX($DL:$DL,$GP665+1),"")</f>
      </c>
      <c r="FC665">
        <f>IF($GQ665&gt;=2,INDEX($DL:$DL,$GP665+2),"")</f>
      </c>
      <c r="FD665">
        <f>IF($GQ665&gt;=3,INDEX($DL:$DL,$GP665+3),"")</f>
      </c>
      <c r="FE665">
        <f>IF($GQ665&gt;=4,INDEX($DL:$DL,$GP665+4),"")</f>
      </c>
      <c r="FF665">
        <f>IF($GQ665&gt;=5,INDEX($DL:$DL,$GP665+5),"")</f>
      </c>
      <c r="FG665">
        <f>IF($GQ665&gt;=6,INDEX($DL:$DL,$GP665+6),"")</f>
      </c>
      <c r="FH665">
        <f>IF($GQ665&gt;=7,INDEX($DL:$DL,$GP665+7),"")</f>
      </c>
      <c r="FI665">
        <f>IF($GQ665&gt;=8,INDEX($DL:$DL,$GP665+8),"")</f>
      </c>
      <c r="FJ665">
        <f>IF($GQ665&gt;=9,INDEX($DL:$DL,$GP665+9),"")</f>
      </c>
      <c r="FK665">
        <f>IF($GQ665&gt;=10,INDEX($DL:$DL,$GP665+10),"")</f>
      </c>
      <c r="FL665">
        <f>IF($GQ665&gt;=11,INDEX($DL:$DL,$GP665+11),"")</f>
      </c>
      <c r="FM665">
        <f>IF($GQ665&gt;=12,INDEX($DL:$DL,$GP665+12),"")</f>
      </c>
      <c r="FN665">
        <f>IF($GQ665&gt;=13,INDEX($DL:$DL,$GP665+13),"")</f>
      </c>
      <c r="FO665">
        <f>IF($GQ665&gt;=14,INDEX($DL:$DL,$GP665+14),"")</f>
      </c>
      <c r="FP665">
        <f>IF($GQ665&gt;=15,INDEX($DL:$DL,$GP665+15),"")</f>
      </c>
      <c r="FQ665">
        <f>IF($GQ665&gt;=16,INDEX($DL:$DL,$GP665+16),"")</f>
      </c>
      <c r="FR665">
        <f>IF($GQ665&gt;=17,INDEX($DL:$DL,$GP665+17),"")</f>
      </c>
      <c r="FS665">
        <f>IF($GQ665&gt;=18,INDEX($DL:$DL,$GP665+18),"")</f>
      </c>
      <c r="FT665">
        <f>IF($GQ665&gt;=19,INDEX($DL:$DL,$GP665+19),"")</f>
      </c>
      <c r="FU665">
        <f>IF($GQ665&gt;=20,INDEX($DL:$DL,$GP665+20),"")</f>
      </c>
      <c r="FV665">
        <f>IF($GQ665&gt;=21,INDEX($DL:$DL,$GP665+21),"")</f>
      </c>
      <c r="FW665">
        <f>IF($GQ665&gt;=22,INDEX($DL:$DL,$GP665+22),"")</f>
      </c>
      <c r="FX665">
        <f>IF($GQ665&gt;=23,INDEX($DL:$DL,$GP665+23),"")</f>
      </c>
      <c r="FY665">
        <f>IF($GQ665&gt;=24,INDEX($DL:$DL,$GP665+24),"")</f>
      </c>
      <c r="FZ665">
        <f>IF($GQ665&gt;=25,INDEX($DL:$DL,$GP665+25),"")</f>
      </c>
      <c r="GA665">
        <f>IF($GQ665&gt;=26,INDEX($DL:$DL,$GP665+26),"")</f>
      </c>
      <c r="GB665">
        <f>IF($GQ665&gt;=27,INDEX($DL:$DL,$GP665+27),"")</f>
      </c>
      <c r="GC665">
        <f>IF($GQ665&gt;=28,INDEX($DL:$DL,$GP665+28),"")</f>
      </c>
      <c r="GD665">
        <f>IF($GQ665&gt;=29,INDEX($DL:$DL,$GP665+29),"")</f>
      </c>
      <c r="GE665">
        <f>IF($GQ665&gt;=30,INDEX($DL:$DL,$GP665+30),"")</f>
      </c>
      <c r="GF665">
        <f>IF($GQ665&gt;=31,INDEX($DL:$DL,$GP665+31),"")</f>
      </c>
      <c r="GG665">
        <f>IF($GQ665&gt;=32,INDEX($DL:$DL,$GP665+32),"")</f>
      </c>
      <c r="GH665">
        <f>IF($GQ665&gt;=33,INDEX($DL:$DL,$GP665+33),"")</f>
      </c>
      <c r="GI665">
        <f>IF($GQ665&gt;=34,INDEX($DL:$DL,$GP665+34),"")</f>
      </c>
      <c r="GJ665">
        <f>IF($GQ665&gt;=35,INDEX($DL:$DL,$GP665+35),"")</f>
      </c>
      <c r="GK665">
        <f>IF($GQ665&gt;=36,INDEX($DL:$DL,$GP665+36),"")</f>
      </c>
      <c r="GL665">
        <f>IF($GQ665&gt;=37,INDEX($DL:$DL,$GP665+37),"")</f>
      </c>
      <c r="GM665">
        <f>IF($GQ665&gt;=38,INDEX($DL:$DL,$GP665+38),"")</f>
      </c>
      <c r="GN665">
        <f>IF($GQ665&gt;=39,INDEX($DL:$DL,$GP665+39),"")</f>
      </c>
      <c r="GO665">
        <f>IF($GQ665&gt;=40,INDEX($DL:$DL,$GP665+40),"")</f>
      </c>
      <c r="GP665">
        <f>IFERROR(MATCH($DJ665,$DK$2:$DK$148,0)+1,0)</f>
      </c>
      <c r="GQ665">
        <f>IFERROR(INDEX($DM$2:$DM$148,MATCH($DJ665,$DK$2:$DK$148,0)),0)</f>
      </c>
      <c r="GR665">
        <f>IFERROR(MATCH($L665,$DN$665:$FA$665,0),0)</f>
      </c>
      <c r="GS665">
        <f>IF($GR665&gt;0,INDEX($FB$665:$GO$665,$GR665),"")</f>
      </c>
      <c r="GV665">
        <f>IF($JE665&gt;=1,INDEX($GT:$GT,$JD665+1),"")</f>
      </c>
      <c r="GW665">
        <f>IF($JE665&gt;=2,INDEX($GT:$GT,$JD665+2),"")</f>
      </c>
      <c r="GX665">
        <f>IF($JE665&gt;=3,INDEX($GT:$GT,$JD665+3),"")</f>
      </c>
      <c r="GY665">
        <f>IF($JE665&gt;=4,INDEX($GT:$GT,$JD665+4),"")</f>
      </c>
      <c r="GZ665">
        <f>IF($JE665&gt;=5,INDEX($GT:$GT,$JD665+5),"")</f>
      </c>
      <c r="HA665">
        <f>IF($JE665&gt;=6,INDEX($GT:$GT,$JD665+6),"")</f>
      </c>
      <c r="HB665">
        <f>IF($JE665&gt;=7,INDEX($GT:$GT,$JD665+7),"")</f>
      </c>
      <c r="HC665">
        <f>IF($JE665&gt;=8,INDEX($GT:$GT,$JD665+8),"")</f>
      </c>
      <c r="HD665">
        <f>IF($JE665&gt;=9,INDEX($GT:$GT,$JD665+9),"")</f>
      </c>
      <c r="HE665">
        <f>IF($JE665&gt;=10,INDEX($GT:$GT,$JD665+10),"")</f>
      </c>
      <c r="HF665">
        <f>IF($JE665&gt;=11,INDEX($GT:$GT,$JD665+11),"")</f>
      </c>
      <c r="HG665">
        <f>IF($JE665&gt;=12,INDEX($GT:$GT,$JD665+12),"")</f>
      </c>
      <c r="HH665">
        <f>IF($JE665&gt;=13,INDEX($GT:$GT,$JD665+13),"")</f>
      </c>
      <c r="HI665">
        <f>IF($JE665&gt;=14,INDEX($GT:$GT,$JD665+14),"")</f>
      </c>
      <c r="HJ665">
        <f>IF($JE665&gt;=15,INDEX($GT:$GT,$JD665+15),"")</f>
      </c>
      <c r="HK665">
        <f>IF($JE665&gt;=16,INDEX($GT:$GT,$JD665+16),"")</f>
      </c>
      <c r="HL665">
        <f>IF($JE665&gt;=17,INDEX($GT:$GT,$JD665+17),"")</f>
      </c>
      <c r="HM665">
        <f>IF($JE665&gt;=18,INDEX($GT:$GT,$JD665+18),"")</f>
      </c>
      <c r="HN665">
        <f>IF($JE665&gt;=19,INDEX($GT:$GT,$JD665+19),"")</f>
      </c>
      <c r="HO665">
        <f>IF($JE665&gt;=20,INDEX($GT:$GT,$JD665+20),"")</f>
      </c>
      <c r="HP665">
        <f>IF($JE665&gt;=21,INDEX($GT:$GT,$JD665+21),"")</f>
      </c>
      <c r="HQ665">
        <f>IF($JE665&gt;=22,INDEX($GT:$GT,$JD665+22),"")</f>
      </c>
      <c r="HR665">
        <f>IF($JE665&gt;=23,INDEX($GT:$GT,$JD665+23),"")</f>
      </c>
      <c r="HS665">
        <f>IF($JE665&gt;=24,INDEX($GT:$GT,$JD665+24),"")</f>
      </c>
      <c r="HT665">
        <f>IF($JE665&gt;=25,INDEX($GT:$GT,$JD665+25),"")</f>
      </c>
      <c r="HU665">
        <f>IF($JE665&gt;=26,INDEX($GT:$GT,$JD665+26),"")</f>
      </c>
      <c r="HV665">
        <f>IF($JE665&gt;=27,INDEX($GT:$GT,$JD665+27),"")</f>
      </c>
      <c r="HW665">
        <f>IF($JE665&gt;=28,INDEX($GT:$GT,$JD665+28),"")</f>
      </c>
      <c r="HX665">
        <f>IF($JE665&gt;=29,INDEX($GT:$GT,$JD665+29),"")</f>
      </c>
      <c r="HY665">
        <f>IF($JE665&gt;=30,INDEX($GT:$GT,$JD665+30),"")</f>
      </c>
      <c r="HZ665">
        <f>IF($JE665&gt;=31,INDEX($GT:$GT,$JD665+31),"")</f>
      </c>
      <c r="IA665">
        <f>IF($JE665&gt;=32,INDEX($GT:$GT,$JD665+32),"")</f>
      </c>
      <c r="IB665">
        <f>IF($JE665&gt;=33,INDEX($GT:$GT,$JD665+33),"")</f>
      </c>
      <c r="IC665">
        <f>IF($JE665&gt;=34,INDEX($GT:$GT,$JD665+34),"")</f>
      </c>
      <c r="ID665">
        <f>IF($JE665&gt;=35,INDEX($GT:$GT,$JD665+35),"")</f>
      </c>
      <c r="IE665">
        <f>IF($JE665&gt;=36,INDEX($GT:$GT,$JD665+36),"")</f>
      </c>
      <c r="IF665">
        <f>IF($JE665&gt;=37,INDEX($GT:$GT,$JD665+37),"")</f>
      </c>
      <c r="IG665">
        <f>IF($JE665&gt;=38,INDEX($GT:$GT,$JD665+38),"")</f>
      </c>
      <c r="IH665">
        <f>IF($JE665&gt;=39,INDEX($GT:$GT,$JD665+39),"")</f>
      </c>
      <c r="II665">
        <f>IF($JE665&gt;=40,INDEX($GT:$GT,$JD665+40),"")</f>
      </c>
      <c r="IJ665">
        <f>IF($JE665&gt;=41,INDEX($GT:$GT,$JD665+41),"")</f>
      </c>
      <c r="IK665">
        <f>IF($JE665&gt;=42,INDEX($GT:$GT,$JD665+42),"")</f>
      </c>
      <c r="IL665">
        <f>IF($JE665&gt;=43,INDEX($GT:$GT,$JD665+43),"")</f>
      </c>
      <c r="IM665">
        <f>IF($JE665&gt;=44,INDEX($GT:$GT,$JD665+44),"")</f>
      </c>
      <c r="IN665">
        <f>IF($JE665&gt;=45,INDEX($GT:$GT,$JD665+45),"")</f>
      </c>
      <c r="IO665">
        <f>IF($JE665&gt;=46,INDEX($GT:$GT,$JD665+46),"")</f>
      </c>
      <c r="IP665">
        <f>IF($JE665&gt;=47,INDEX($GT:$GT,$JD665+47),"")</f>
      </c>
      <c r="IQ665">
        <f>IF($JE665&gt;=48,INDEX($GT:$GT,$JD665+48),"")</f>
      </c>
      <c r="IR665">
        <f>IF($JE665&gt;=49,INDEX($GT:$GT,$JD665+49),"")</f>
      </c>
      <c r="IS665">
        <f>IF($JE665&gt;=50,INDEX($GT:$GT,$JD665+50),"")</f>
      </c>
      <c r="IT665">
        <f>IF($JE665&gt;=51,INDEX($GT:$GT,$JD665+51),"")</f>
      </c>
      <c r="IU665">
        <f>IF($JE665&gt;=52,INDEX($GT:$GT,$JD665+52),"")</f>
      </c>
      <c r="IV665">
        <f>IF($JE665&gt;=53,INDEX($GT:$GT,$JD665+53),"")</f>
      </c>
      <c r="IW665">
        <f>IF($JE665&gt;=54,INDEX($GT:$GT,$JD665+54),"")</f>
      </c>
      <c r="IX665">
        <f>IF($JE665&gt;=55,INDEX($GT:$GT,$JD665+55),"")</f>
      </c>
      <c r="IY665">
        <f>IF($JE665&gt;=56,INDEX($GT:$GT,$JD665+56),"")</f>
      </c>
      <c r="IZ665">
        <f>IF($JE665&gt;=57,INDEX($GT:$GT,$JD665+57),"")</f>
      </c>
      <c r="JA665">
        <f>IF($JE665&gt;=58,INDEX($GT:$GT,$JD665+58),"")</f>
      </c>
      <c r="JB665">
        <f>IF($JE665&gt;=59,INDEX($GT:$GT,$JD665+59),"")</f>
      </c>
      <c r="JC665">
        <f>IF($JE665&gt;=60,INDEX($GT:$GT,$JD665+60),"")</f>
      </c>
      <c r="JD665">
        <f>IFERROR(MATCH($GS665,$GT$2:$GT$322,0)+1,0)</f>
      </c>
      <c r="JE665">
        <f>IFERROR(INDEX($GU$2:$GU$322,MATCH($GS665,$GT$2:$GT$322,0)),0)</f>
      </c>
      <c r="JF665" t="s">
        <v>28</v>
      </c>
      <c r="JG665" t="s">
        <v>28</v>
      </c>
    </row>
    <row r="666" spans="1:267" x14ac:dyDescent="0.25">
      <c r="J666" s="1"/>
      <c r="K666" s="1"/>
      <c r="L666" s="1"/>
      <c r="M666" s="1"/>
      <c r="N666" s="1">
        <f>IFERROR(IF(FIND(" - ",$J666)&gt;0,MID($J666,FIND(" - ",$J666)+3,LEN($J666)),""),"")</f>
      </c>
      <c r="P666" s="1"/>
      <c r="S666" t="s">
        <v>28</v>
      </c>
      <c r="U666">
        <f>IF(OR($S666="",$T666=""),"",IFERROR($S666/$T666,0))</f>
      </c>
      <c r="V666">
        <f>IF($S666="","",
IF($K666="","",
IF(ISNUMBER(SEARCH("exempt",LOWER($K666))),0,
$S666*(VALUE(SUBSTITUTE($K666,"%",""))/100))))</f>
      </c>
      <c r="AB666">
        <f>IF($S666="","",
SUM($S666,$V666,$Z666,$W666,$Y666)-
IF($AA666="",0,VALUE($AA666)))</f>
      </c>
      <c r="AJ666" t="s">
        <v>1395</v>
      </c>
      <c r="AR666">
        <f>IFERROR(LEFT($J666,FIND(" - ",$J666)-1),$J666)</f>
      </c>
      <c r="AU666">
        <f>IF($CJ666&gt;=1,INDEX($AS:$AS,$CI666+1),"")</f>
      </c>
      <c r="AV666">
        <f>IF($CJ666&gt;=2,INDEX($AS:$AS,$CI666+2),"")</f>
      </c>
      <c r="AW666">
        <f>IF($CJ666&gt;=3,INDEX($AS:$AS,$CI666+3),"")</f>
      </c>
      <c r="AX666">
        <f>IF($CJ666&gt;=4,INDEX($AS:$AS,$CI666+4),"")</f>
      </c>
      <c r="AY666">
        <f>IF($CJ666&gt;=5,INDEX($AS:$AS,$CI666+5),"")</f>
      </c>
      <c r="AZ666">
        <f>IF($CJ666&gt;=6,INDEX($AS:$AS,$CI666+6),"")</f>
      </c>
      <c r="BA666">
        <f>IF($CJ666&gt;=7,INDEX($AS:$AS,$CI666+7),"")</f>
      </c>
      <c r="BB666">
        <f>IF($CJ666&gt;=8,INDEX($AS:$AS,$CI666+8),"")</f>
      </c>
      <c r="BC666">
        <f>IF($CJ666&gt;=9,INDEX($AS:$AS,$CI666+9),"")</f>
      </c>
      <c r="BD666">
        <f>IF($CJ666&gt;=10,INDEX($AS:$AS,$CI666+10),"")</f>
      </c>
      <c r="BE666">
        <f>IF($CJ666&gt;=11,INDEX($AS:$AS,$CI666+11),"")</f>
      </c>
      <c r="BF666">
        <f>IF($CJ666&gt;=12,INDEX($AS:$AS,$CI666+12),"")</f>
      </c>
      <c r="BG666">
        <f>IF($CJ666&gt;=13,INDEX($AS:$AS,$CI666+13),"")</f>
      </c>
      <c r="BH666">
        <f>IF($CJ666&gt;=14,INDEX($AS:$AS,$CI666+14),"")</f>
      </c>
      <c r="BI666">
        <f>IF($CJ666&gt;=15,INDEX($AS:$AS,$CI666+15),"")</f>
      </c>
      <c r="BJ666">
        <f>IF($CJ666&gt;=16,INDEX($AS:$AS,$CI666+16),"")</f>
      </c>
      <c r="BK666">
        <f>IF($CJ666&gt;=17,INDEX($AS:$AS,$CI666+17),"")</f>
      </c>
      <c r="BL666">
        <f>IF($CJ666&gt;=18,INDEX($AS:$AS,$CI666+18),"")</f>
      </c>
      <c r="BM666">
        <f>IF($CJ666&gt;=19,INDEX($AS:$AS,$CI666+19),"")</f>
      </c>
      <c r="BN666">
        <f>IF($CJ666&gt;=20,INDEX($AS:$AS,$CI666+20),"")</f>
      </c>
      <c r="BO666">
        <f>IF($CJ666&gt;=21,INDEX($AS:$AS,$CI666+21),"")</f>
      </c>
      <c r="BP666">
        <f>IF($CJ666&gt;=22,INDEX($AS:$AS,$CI666+22),"")</f>
      </c>
      <c r="BQ666">
        <f>IF($CJ666&gt;=23,INDEX($AS:$AS,$CI666+23),"")</f>
      </c>
      <c r="BR666">
        <f>IF($CJ666&gt;=24,INDEX($AS:$AS,$CI666+24),"")</f>
      </c>
      <c r="BS666">
        <f>IF($CJ666&gt;=25,INDEX($AS:$AS,$CI666+25),"")</f>
      </c>
      <c r="BT666">
        <f>IF($CJ666&gt;=26,INDEX($AS:$AS,$CI666+26),"")</f>
      </c>
      <c r="BU666">
        <f>IF($CJ666&gt;=27,INDEX($AS:$AS,$CI666+27),"")</f>
      </c>
      <c r="BV666">
        <f>IF($CJ666&gt;=28,INDEX($AS:$AS,$CI666+28),"")</f>
      </c>
      <c r="BW666">
        <f>IF($CJ666&gt;=29,INDEX($AS:$AS,$CI666+29),"")</f>
      </c>
      <c r="BX666">
        <f>IF($CJ666&gt;=30,INDEX($AS:$AS,$CI666+30),"")</f>
      </c>
      <c r="BY666">
        <f>IF($CJ666&gt;=31,INDEX($AS:$AS,$CI666+31),"")</f>
      </c>
      <c r="BZ666">
        <f>IF($CJ666&gt;=32,INDEX($AS:$AS,$CI666+32),"")</f>
      </c>
      <c r="CA666">
        <f>IF($CJ666&gt;=33,INDEX($AS:$AS,$CI666+33),"")</f>
      </c>
      <c r="CB666">
        <f>IF($CJ666&gt;=34,INDEX($AS:$AS,$CI666+34),"")</f>
      </c>
      <c r="CC666">
        <f>IF($CJ666&gt;=35,INDEX($AS:$AS,$CI666+35),"")</f>
      </c>
      <c r="CD666">
        <f>IF($CJ666&gt;=36,INDEX($AS:$AS,$CI666+36),"")</f>
      </c>
      <c r="CE666">
        <f>IF($CJ666&gt;=37,INDEX($AS:$AS,$CI666+37),"")</f>
      </c>
      <c r="CF666">
        <f>IF($CJ666&gt;=38,INDEX($AS:$AS,$CI666+38),"")</f>
      </c>
      <c r="CG666">
        <f>IF($CJ666&gt;=39,INDEX($AS:$AS,$CI666+39),"")</f>
      </c>
      <c r="CH666">
        <f>IF($CJ666&gt;=40,INDEX($AS:$AS,$CI666+40),"")</f>
      </c>
      <c r="CI666">
        <f>IFERROR(MATCH($AR666,$AS$2:$AS$133,0)+1,0)</f>
      </c>
      <c r="CJ666">
        <f>IFERROR(INDEX($AT$2:$AT$133,MATCH($AR666,$AS$2:$AS$133,0)),0)</f>
      </c>
      <c r="CK666">
        <f>IFERROR(LEFT($O666,FIND(" - ",$O666)-1),$O666)</f>
      </c>
      <c r="CL666" t="s">
        <v>1396</v>
      </c>
      <c r="CM666">
        <v>1</v>
      </c>
      <c r="CN666">
        <f>IF($DI666&gt;=1,INDEX($CL:$CL,$DH666+1),"")</f>
      </c>
      <c r="CO666">
        <f>IF($DI666&gt;=2,INDEX($CL:$CL,$DH666+2),"")</f>
      </c>
      <c r="CP666">
        <f>IF($DI666&gt;=3,INDEX($CL:$CL,$DH666+3),"")</f>
      </c>
      <c r="CQ666">
        <f>IF($DI666&gt;=4,INDEX($CL:$CL,$DH666+4),"")</f>
      </c>
      <c r="CR666">
        <f>IF($DI666&gt;=5,INDEX($CL:$CL,$DH666+5),"")</f>
      </c>
      <c r="CS666">
        <f>IF($DI666&gt;=6,INDEX($CL:$CL,$DH666+6),"")</f>
      </c>
      <c r="CT666">
        <f>IF($DI666&gt;=7,INDEX($CL:$CL,$DH666+7),"")</f>
      </c>
      <c r="CU666">
        <f>IF($DI666&gt;=8,INDEX($CL:$CL,$DH666+8),"")</f>
      </c>
      <c r="CV666">
        <f>IF($DI666&gt;=9,INDEX($CL:$CL,$DH666+9),"")</f>
      </c>
      <c r="CW666">
        <f>IF($DI666&gt;=10,INDEX($CL:$CL,$DH666+10),"")</f>
      </c>
      <c r="CX666">
        <f>IF($DI666&gt;=11,INDEX($CL:$CL,$DH666+11),"")</f>
      </c>
      <c r="CY666">
        <f>IF($DI666&gt;=12,INDEX($CL:$CL,$DH666+12),"")</f>
      </c>
      <c r="CZ666">
        <f>IF($DI666&gt;=13,INDEX($CL:$CL,$DH666+13),"")</f>
      </c>
      <c r="DA666">
        <f>IF($DI666&gt;=14,INDEX($CL:$CL,$DH666+14),"")</f>
      </c>
      <c r="DB666">
        <f>IF($DI666&gt;=15,INDEX($CL:$CL,$DH666+15),"")</f>
      </c>
      <c r="DC666">
        <f>IF($DI666&gt;=16,INDEX($CL:$CL,$DH666+16),"")</f>
      </c>
      <c r="DD666">
        <f>IF($DI666&gt;=17,INDEX($CL:$CL,$DH666+17),"")</f>
      </c>
      <c r="DE666">
        <f>IF($DI666&gt;=18,INDEX($CL:$CL,$DH666+18),"")</f>
      </c>
      <c r="DF666">
        <f>IF($DI666&gt;=19,INDEX($CL:$CL,$DH666+19),"")</f>
      </c>
      <c r="DG666">
        <f>IF($DI666&gt;=20,INDEX($CL:$CL,$DH666+20),"")</f>
      </c>
      <c r="DH666">
        <f>IFERROR(MATCH($CK666,$CL$2:$CL$1558,0)+1,0)</f>
      </c>
      <c r="DI666">
        <f>IFERROR(INDEX($CM$2:$CM$1558,MATCH($CK666,$CL$2:$CL$1558,0)),0)</f>
      </c>
      <c r="DJ666">
        <f>IFERROR(INDEX($AQ:$AQ,MATCH($K666,$AP:$AP,0))&amp;"","")</f>
      </c>
      <c r="DN666">
        <f>IF($GQ666&gt;=1,INDEX($DK:$DK,$GP666+1),"")</f>
      </c>
      <c r="DO666">
        <f>IF($GQ666&gt;=2,INDEX($DK:$DK,$GP666+2),"")</f>
      </c>
      <c r="DP666">
        <f>IF($GQ666&gt;=3,INDEX($DK:$DK,$GP666+3),"")</f>
      </c>
      <c r="DQ666">
        <f>IF($GQ666&gt;=4,INDEX($DK:$DK,$GP666+4),"")</f>
      </c>
      <c r="DR666">
        <f>IF($GQ666&gt;=5,INDEX($DK:$DK,$GP666+5),"")</f>
      </c>
      <c r="DS666">
        <f>IF($GQ666&gt;=6,INDEX($DK:$DK,$GP666+6),"")</f>
      </c>
      <c r="DT666">
        <f>IF($GQ666&gt;=7,INDEX($DK:$DK,$GP666+7),"")</f>
      </c>
      <c r="DU666">
        <f>IF($GQ666&gt;=8,INDEX($DK:$DK,$GP666+8),"")</f>
      </c>
      <c r="DV666">
        <f>IF($GQ666&gt;=9,INDEX($DK:$DK,$GP666+9),"")</f>
      </c>
      <c r="DW666">
        <f>IF($GQ666&gt;=10,INDEX($DK:$DK,$GP666+10),"")</f>
      </c>
      <c r="DX666">
        <f>IF($GQ666&gt;=11,INDEX($DK:$DK,$GP666+11),"")</f>
      </c>
      <c r="DY666">
        <f>IF($GQ666&gt;=12,INDEX($DK:$DK,$GP666+12),"")</f>
      </c>
      <c r="DZ666">
        <f>IF($GQ666&gt;=13,INDEX($DK:$DK,$GP666+13),"")</f>
      </c>
      <c r="EA666">
        <f>IF($GQ666&gt;=14,INDEX($DK:$DK,$GP666+14),"")</f>
      </c>
      <c r="EB666">
        <f>IF($GQ666&gt;=15,INDEX($DK:$DK,$GP666+15),"")</f>
      </c>
      <c r="EC666">
        <f>IF($GQ666&gt;=16,INDEX($DK:$DK,$GP666+16),"")</f>
      </c>
      <c r="ED666">
        <f>IF($GQ666&gt;=17,INDEX($DK:$DK,$GP666+17),"")</f>
      </c>
      <c r="EE666">
        <f>IF($GQ666&gt;=18,INDEX($DK:$DK,$GP666+18),"")</f>
      </c>
      <c r="EF666">
        <f>IF($GQ666&gt;=19,INDEX($DK:$DK,$GP666+19),"")</f>
      </c>
      <c r="EG666">
        <f>IF($GQ666&gt;=20,INDEX($DK:$DK,$GP666+20),"")</f>
      </c>
      <c r="EH666">
        <f>IF($GQ666&gt;=21,INDEX($DK:$DK,$GP666+21),"")</f>
      </c>
      <c r="EI666">
        <f>IF($GQ666&gt;=22,INDEX($DK:$DK,$GP666+22),"")</f>
      </c>
      <c r="EJ666">
        <f>IF($GQ666&gt;=23,INDEX($DK:$DK,$GP666+23),"")</f>
      </c>
      <c r="EK666">
        <f>IF($GQ666&gt;=24,INDEX($DK:$DK,$GP666+24),"")</f>
      </c>
      <c r="EL666">
        <f>IF($GQ666&gt;=25,INDEX($DK:$DK,$GP666+25),"")</f>
      </c>
      <c r="EM666">
        <f>IF($GQ666&gt;=26,INDEX($DK:$DK,$GP666+26),"")</f>
      </c>
      <c r="EN666">
        <f>IF($GQ666&gt;=27,INDEX($DK:$DK,$GP666+27),"")</f>
      </c>
      <c r="EO666">
        <f>IF($GQ666&gt;=28,INDEX($DK:$DK,$GP666+28),"")</f>
      </c>
      <c r="EP666">
        <f>IF($GQ666&gt;=29,INDEX($DK:$DK,$GP666+29),"")</f>
      </c>
      <c r="EQ666">
        <f>IF($GQ666&gt;=30,INDEX($DK:$DK,$GP666+30),"")</f>
      </c>
      <c r="ER666">
        <f>IF($GQ666&gt;=31,INDEX($DK:$DK,$GP666+31),"")</f>
      </c>
      <c r="ES666">
        <f>IF($GQ666&gt;=32,INDEX($DK:$DK,$GP666+32),"")</f>
      </c>
      <c r="ET666">
        <f>IF($GQ666&gt;=33,INDEX($DK:$DK,$GP666+33),"")</f>
      </c>
      <c r="EU666">
        <f>IF($GQ666&gt;=34,INDEX($DK:$DK,$GP666+34),"")</f>
      </c>
      <c r="EV666">
        <f>IF($GQ666&gt;=35,INDEX($DK:$DK,$GP666+35),"")</f>
      </c>
      <c r="EW666">
        <f>IF($GQ666&gt;=36,INDEX($DK:$DK,$GP666+36),"")</f>
      </c>
      <c r="EX666">
        <f>IF($GQ666&gt;=37,INDEX($DK:$DK,$GP666+37),"")</f>
      </c>
      <c r="EY666">
        <f>IF($GQ666&gt;=38,INDEX($DK:$DK,$GP666+38),"")</f>
      </c>
      <c r="EZ666">
        <f>IF($GQ666&gt;=39,INDEX($DK:$DK,$GP666+39),"")</f>
      </c>
      <c r="FA666">
        <f>IF($GQ666&gt;=40,INDEX($DK:$DK,$GP666+40),"")</f>
      </c>
      <c r="FB666">
        <f>IF($GQ666&gt;=1,INDEX($DL:$DL,$GP666+1),"")</f>
      </c>
      <c r="FC666">
        <f>IF($GQ666&gt;=2,INDEX($DL:$DL,$GP666+2),"")</f>
      </c>
      <c r="FD666">
        <f>IF($GQ666&gt;=3,INDEX($DL:$DL,$GP666+3),"")</f>
      </c>
      <c r="FE666">
        <f>IF($GQ666&gt;=4,INDEX($DL:$DL,$GP666+4),"")</f>
      </c>
      <c r="FF666">
        <f>IF($GQ666&gt;=5,INDEX($DL:$DL,$GP666+5),"")</f>
      </c>
      <c r="FG666">
        <f>IF($GQ666&gt;=6,INDEX($DL:$DL,$GP666+6),"")</f>
      </c>
      <c r="FH666">
        <f>IF($GQ666&gt;=7,INDEX($DL:$DL,$GP666+7),"")</f>
      </c>
      <c r="FI666">
        <f>IF($GQ666&gt;=8,INDEX($DL:$DL,$GP666+8),"")</f>
      </c>
      <c r="FJ666">
        <f>IF($GQ666&gt;=9,INDEX($DL:$DL,$GP666+9),"")</f>
      </c>
      <c r="FK666">
        <f>IF($GQ666&gt;=10,INDEX($DL:$DL,$GP666+10),"")</f>
      </c>
      <c r="FL666">
        <f>IF($GQ666&gt;=11,INDEX($DL:$DL,$GP666+11),"")</f>
      </c>
      <c r="FM666">
        <f>IF($GQ666&gt;=12,INDEX($DL:$DL,$GP666+12),"")</f>
      </c>
      <c r="FN666">
        <f>IF($GQ666&gt;=13,INDEX($DL:$DL,$GP666+13),"")</f>
      </c>
      <c r="FO666">
        <f>IF($GQ666&gt;=14,INDEX($DL:$DL,$GP666+14),"")</f>
      </c>
      <c r="FP666">
        <f>IF($GQ666&gt;=15,INDEX($DL:$DL,$GP666+15),"")</f>
      </c>
      <c r="FQ666">
        <f>IF($GQ666&gt;=16,INDEX($DL:$DL,$GP666+16),"")</f>
      </c>
      <c r="FR666">
        <f>IF($GQ666&gt;=17,INDEX($DL:$DL,$GP666+17),"")</f>
      </c>
      <c r="FS666">
        <f>IF($GQ666&gt;=18,INDEX($DL:$DL,$GP666+18),"")</f>
      </c>
      <c r="FT666">
        <f>IF($GQ666&gt;=19,INDEX($DL:$DL,$GP666+19),"")</f>
      </c>
      <c r="FU666">
        <f>IF($GQ666&gt;=20,INDEX($DL:$DL,$GP666+20),"")</f>
      </c>
      <c r="FV666">
        <f>IF($GQ666&gt;=21,INDEX($DL:$DL,$GP666+21),"")</f>
      </c>
      <c r="FW666">
        <f>IF($GQ666&gt;=22,INDEX($DL:$DL,$GP666+22),"")</f>
      </c>
      <c r="FX666">
        <f>IF($GQ666&gt;=23,INDEX($DL:$DL,$GP666+23),"")</f>
      </c>
      <c r="FY666">
        <f>IF($GQ666&gt;=24,INDEX($DL:$DL,$GP666+24),"")</f>
      </c>
      <c r="FZ666">
        <f>IF($GQ666&gt;=25,INDEX($DL:$DL,$GP666+25),"")</f>
      </c>
      <c r="GA666">
        <f>IF($GQ666&gt;=26,INDEX($DL:$DL,$GP666+26),"")</f>
      </c>
      <c r="GB666">
        <f>IF($GQ666&gt;=27,INDEX($DL:$DL,$GP666+27),"")</f>
      </c>
      <c r="GC666">
        <f>IF($GQ666&gt;=28,INDEX($DL:$DL,$GP666+28),"")</f>
      </c>
      <c r="GD666">
        <f>IF($GQ666&gt;=29,INDEX($DL:$DL,$GP666+29),"")</f>
      </c>
      <c r="GE666">
        <f>IF($GQ666&gt;=30,INDEX($DL:$DL,$GP666+30),"")</f>
      </c>
      <c r="GF666">
        <f>IF($GQ666&gt;=31,INDEX($DL:$DL,$GP666+31),"")</f>
      </c>
      <c r="GG666">
        <f>IF($GQ666&gt;=32,INDEX($DL:$DL,$GP666+32),"")</f>
      </c>
      <c r="GH666">
        <f>IF($GQ666&gt;=33,INDEX($DL:$DL,$GP666+33),"")</f>
      </c>
      <c r="GI666">
        <f>IF($GQ666&gt;=34,INDEX($DL:$DL,$GP666+34),"")</f>
      </c>
      <c r="GJ666">
        <f>IF($GQ666&gt;=35,INDEX($DL:$DL,$GP666+35),"")</f>
      </c>
      <c r="GK666">
        <f>IF($GQ666&gt;=36,INDEX($DL:$DL,$GP666+36),"")</f>
      </c>
      <c r="GL666">
        <f>IF($GQ666&gt;=37,INDEX($DL:$DL,$GP666+37),"")</f>
      </c>
      <c r="GM666">
        <f>IF($GQ666&gt;=38,INDEX($DL:$DL,$GP666+38),"")</f>
      </c>
      <c r="GN666">
        <f>IF($GQ666&gt;=39,INDEX($DL:$DL,$GP666+39),"")</f>
      </c>
      <c r="GO666">
        <f>IF($GQ666&gt;=40,INDEX($DL:$DL,$GP666+40),"")</f>
      </c>
      <c r="GP666">
        <f>IFERROR(MATCH($DJ666,$DK$2:$DK$148,0)+1,0)</f>
      </c>
      <c r="GQ666">
        <f>IFERROR(INDEX($DM$2:$DM$148,MATCH($DJ666,$DK$2:$DK$148,0)),0)</f>
      </c>
      <c r="GR666">
        <f>IFERROR(MATCH($L666,$DN$666:$FA$666,0),0)</f>
      </c>
      <c r="GS666">
        <f>IF($GR666&gt;0,INDEX($FB$666:$GO$666,$GR666),"")</f>
      </c>
      <c r="GV666">
        <f>IF($JE666&gt;=1,INDEX($GT:$GT,$JD666+1),"")</f>
      </c>
      <c r="GW666">
        <f>IF($JE666&gt;=2,INDEX($GT:$GT,$JD666+2),"")</f>
      </c>
      <c r="GX666">
        <f>IF($JE666&gt;=3,INDEX($GT:$GT,$JD666+3),"")</f>
      </c>
      <c r="GY666">
        <f>IF($JE666&gt;=4,INDEX($GT:$GT,$JD666+4),"")</f>
      </c>
      <c r="GZ666">
        <f>IF($JE666&gt;=5,INDEX($GT:$GT,$JD666+5),"")</f>
      </c>
      <c r="HA666">
        <f>IF($JE666&gt;=6,INDEX($GT:$GT,$JD666+6),"")</f>
      </c>
      <c r="HB666">
        <f>IF($JE666&gt;=7,INDEX($GT:$GT,$JD666+7),"")</f>
      </c>
      <c r="HC666">
        <f>IF($JE666&gt;=8,INDEX($GT:$GT,$JD666+8),"")</f>
      </c>
      <c r="HD666">
        <f>IF($JE666&gt;=9,INDEX($GT:$GT,$JD666+9),"")</f>
      </c>
      <c r="HE666">
        <f>IF($JE666&gt;=10,INDEX($GT:$GT,$JD666+10),"")</f>
      </c>
      <c r="HF666">
        <f>IF($JE666&gt;=11,INDEX($GT:$GT,$JD666+11),"")</f>
      </c>
      <c r="HG666">
        <f>IF($JE666&gt;=12,INDEX($GT:$GT,$JD666+12),"")</f>
      </c>
      <c r="HH666">
        <f>IF($JE666&gt;=13,INDEX($GT:$GT,$JD666+13),"")</f>
      </c>
      <c r="HI666">
        <f>IF($JE666&gt;=14,INDEX($GT:$GT,$JD666+14),"")</f>
      </c>
      <c r="HJ666">
        <f>IF($JE666&gt;=15,INDEX($GT:$GT,$JD666+15),"")</f>
      </c>
      <c r="HK666">
        <f>IF($JE666&gt;=16,INDEX($GT:$GT,$JD666+16),"")</f>
      </c>
      <c r="HL666">
        <f>IF($JE666&gt;=17,INDEX($GT:$GT,$JD666+17),"")</f>
      </c>
      <c r="HM666">
        <f>IF($JE666&gt;=18,INDEX($GT:$GT,$JD666+18),"")</f>
      </c>
      <c r="HN666">
        <f>IF($JE666&gt;=19,INDEX($GT:$GT,$JD666+19),"")</f>
      </c>
      <c r="HO666">
        <f>IF($JE666&gt;=20,INDEX($GT:$GT,$JD666+20),"")</f>
      </c>
      <c r="HP666">
        <f>IF($JE666&gt;=21,INDEX($GT:$GT,$JD666+21),"")</f>
      </c>
      <c r="HQ666">
        <f>IF($JE666&gt;=22,INDEX($GT:$GT,$JD666+22),"")</f>
      </c>
      <c r="HR666">
        <f>IF($JE666&gt;=23,INDEX($GT:$GT,$JD666+23),"")</f>
      </c>
      <c r="HS666">
        <f>IF($JE666&gt;=24,INDEX($GT:$GT,$JD666+24),"")</f>
      </c>
      <c r="HT666">
        <f>IF($JE666&gt;=25,INDEX($GT:$GT,$JD666+25),"")</f>
      </c>
      <c r="HU666">
        <f>IF($JE666&gt;=26,INDEX($GT:$GT,$JD666+26),"")</f>
      </c>
      <c r="HV666">
        <f>IF($JE666&gt;=27,INDEX($GT:$GT,$JD666+27),"")</f>
      </c>
      <c r="HW666">
        <f>IF($JE666&gt;=28,INDEX($GT:$GT,$JD666+28),"")</f>
      </c>
      <c r="HX666">
        <f>IF($JE666&gt;=29,INDEX($GT:$GT,$JD666+29),"")</f>
      </c>
      <c r="HY666">
        <f>IF($JE666&gt;=30,INDEX($GT:$GT,$JD666+30),"")</f>
      </c>
      <c r="HZ666">
        <f>IF($JE666&gt;=31,INDEX($GT:$GT,$JD666+31),"")</f>
      </c>
      <c r="IA666">
        <f>IF($JE666&gt;=32,INDEX($GT:$GT,$JD666+32),"")</f>
      </c>
      <c r="IB666">
        <f>IF($JE666&gt;=33,INDEX($GT:$GT,$JD666+33),"")</f>
      </c>
      <c r="IC666">
        <f>IF($JE666&gt;=34,INDEX($GT:$GT,$JD666+34),"")</f>
      </c>
      <c r="ID666">
        <f>IF($JE666&gt;=35,INDEX($GT:$GT,$JD666+35),"")</f>
      </c>
      <c r="IE666">
        <f>IF($JE666&gt;=36,INDEX($GT:$GT,$JD666+36),"")</f>
      </c>
      <c r="IF666">
        <f>IF($JE666&gt;=37,INDEX($GT:$GT,$JD666+37),"")</f>
      </c>
      <c r="IG666">
        <f>IF($JE666&gt;=38,INDEX($GT:$GT,$JD666+38),"")</f>
      </c>
      <c r="IH666">
        <f>IF($JE666&gt;=39,INDEX($GT:$GT,$JD666+39),"")</f>
      </c>
      <c r="II666">
        <f>IF($JE666&gt;=40,INDEX($GT:$GT,$JD666+40),"")</f>
      </c>
      <c r="IJ666">
        <f>IF($JE666&gt;=41,INDEX($GT:$GT,$JD666+41),"")</f>
      </c>
      <c r="IK666">
        <f>IF($JE666&gt;=42,INDEX($GT:$GT,$JD666+42),"")</f>
      </c>
      <c r="IL666">
        <f>IF($JE666&gt;=43,INDEX($GT:$GT,$JD666+43),"")</f>
      </c>
      <c r="IM666">
        <f>IF($JE666&gt;=44,INDEX($GT:$GT,$JD666+44),"")</f>
      </c>
      <c r="IN666">
        <f>IF($JE666&gt;=45,INDEX($GT:$GT,$JD666+45),"")</f>
      </c>
      <c r="IO666">
        <f>IF($JE666&gt;=46,INDEX($GT:$GT,$JD666+46),"")</f>
      </c>
      <c r="IP666">
        <f>IF($JE666&gt;=47,INDEX($GT:$GT,$JD666+47),"")</f>
      </c>
      <c r="IQ666">
        <f>IF($JE666&gt;=48,INDEX($GT:$GT,$JD666+48),"")</f>
      </c>
      <c r="IR666">
        <f>IF($JE666&gt;=49,INDEX($GT:$GT,$JD666+49),"")</f>
      </c>
      <c r="IS666">
        <f>IF($JE666&gt;=50,INDEX($GT:$GT,$JD666+50),"")</f>
      </c>
      <c r="IT666">
        <f>IF($JE666&gt;=51,INDEX($GT:$GT,$JD666+51),"")</f>
      </c>
      <c r="IU666">
        <f>IF($JE666&gt;=52,INDEX($GT:$GT,$JD666+52),"")</f>
      </c>
      <c r="IV666">
        <f>IF($JE666&gt;=53,INDEX($GT:$GT,$JD666+53),"")</f>
      </c>
      <c r="IW666">
        <f>IF($JE666&gt;=54,INDEX($GT:$GT,$JD666+54),"")</f>
      </c>
      <c r="IX666">
        <f>IF($JE666&gt;=55,INDEX($GT:$GT,$JD666+55),"")</f>
      </c>
      <c r="IY666">
        <f>IF($JE666&gt;=56,INDEX($GT:$GT,$JD666+56),"")</f>
      </c>
      <c r="IZ666">
        <f>IF($JE666&gt;=57,INDEX($GT:$GT,$JD666+57),"")</f>
      </c>
      <c r="JA666">
        <f>IF($JE666&gt;=58,INDEX($GT:$GT,$JD666+58),"")</f>
      </c>
      <c r="JB666">
        <f>IF($JE666&gt;=59,INDEX($GT:$GT,$JD666+59),"")</f>
      </c>
      <c r="JC666">
        <f>IF($JE666&gt;=60,INDEX($GT:$GT,$JD666+60),"")</f>
      </c>
      <c r="JD666">
        <f>IFERROR(MATCH($GS666,$GT$2:$GT$322,0)+1,0)</f>
      </c>
      <c r="JE666">
        <f>IFERROR(INDEX($GU$2:$GU$322,MATCH($GS666,$GT$2:$GT$322,0)),0)</f>
      </c>
      <c r="JF666" t="s">
        <v>28</v>
      </c>
      <c r="JG666" t="s">
        <v>28</v>
      </c>
    </row>
    <row r="667" spans="1:267" x14ac:dyDescent="0.25">
      <c r="J667" s="1"/>
      <c r="K667" s="1"/>
      <c r="L667" s="1"/>
      <c r="M667" s="1"/>
      <c r="N667" s="1">
        <f>IFERROR(IF(FIND(" - ",$J667)&gt;0,MID($J667,FIND(" - ",$J667)+3,LEN($J667)),""),"")</f>
      </c>
      <c r="P667" s="1"/>
      <c r="S667" t="s">
        <v>28</v>
      </c>
      <c r="U667">
        <f>IF(OR($S667="",$T667=""),"",IFERROR($S667/$T667,0))</f>
      </c>
      <c r="V667">
        <f>IF($S667="","",
IF($K667="","",
IF(ISNUMBER(SEARCH("exempt",LOWER($K667))),0,
$S667*(VALUE(SUBSTITUTE($K667,"%",""))/100))))</f>
      </c>
      <c r="AB667">
        <f>IF($S667="","",
SUM($S667,$V667,$Z667,$W667,$Y667)-
IF($AA667="",0,VALUE($AA667)))</f>
      </c>
      <c r="AJ667" t="s">
        <v>1397</v>
      </c>
      <c r="AR667">
        <f>IFERROR(LEFT($J667,FIND(" - ",$J667)-1),$J667)</f>
      </c>
      <c r="AU667">
        <f>IF($CJ667&gt;=1,INDEX($AS:$AS,$CI667+1),"")</f>
      </c>
      <c r="AV667">
        <f>IF($CJ667&gt;=2,INDEX($AS:$AS,$CI667+2),"")</f>
      </c>
      <c r="AW667">
        <f>IF($CJ667&gt;=3,INDEX($AS:$AS,$CI667+3),"")</f>
      </c>
      <c r="AX667">
        <f>IF($CJ667&gt;=4,INDEX($AS:$AS,$CI667+4),"")</f>
      </c>
      <c r="AY667">
        <f>IF($CJ667&gt;=5,INDEX($AS:$AS,$CI667+5),"")</f>
      </c>
      <c r="AZ667">
        <f>IF($CJ667&gt;=6,INDEX($AS:$AS,$CI667+6),"")</f>
      </c>
      <c r="BA667">
        <f>IF($CJ667&gt;=7,INDEX($AS:$AS,$CI667+7),"")</f>
      </c>
      <c r="BB667">
        <f>IF($CJ667&gt;=8,INDEX($AS:$AS,$CI667+8),"")</f>
      </c>
      <c r="BC667">
        <f>IF($CJ667&gt;=9,INDEX($AS:$AS,$CI667+9),"")</f>
      </c>
      <c r="BD667">
        <f>IF($CJ667&gt;=10,INDEX($AS:$AS,$CI667+10),"")</f>
      </c>
      <c r="BE667">
        <f>IF($CJ667&gt;=11,INDEX($AS:$AS,$CI667+11),"")</f>
      </c>
      <c r="BF667">
        <f>IF($CJ667&gt;=12,INDEX($AS:$AS,$CI667+12),"")</f>
      </c>
      <c r="BG667">
        <f>IF($CJ667&gt;=13,INDEX($AS:$AS,$CI667+13),"")</f>
      </c>
      <c r="BH667">
        <f>IF($CJ667&gt;=14,INDEX($AS:$AS,$CI667+14),"")</f>
      </c>
      <c r="BI667">
        <f>IF($CJ667&gt;=15,INDEX($AS:$AS,$CI667+15),"")</f>
      </c>
      <c r="BJ667">
        <f>IF($CJ667&gt;=16,INDEX($AS:$AS,$CI667+16),"")</f>
      </c>
      <c r="BK667">
        <f>IF($CJ667&gt;=17,INDEX($AS:$AS,$CI667+17),"")</f>
      </c>
      <c r="BL667">
        <f>IF($CJ667&gt;=18,INDEX($AS:$AS,$CI667+18),"")</f>
      </c>
      <c r="BM667">
        <f>IF($CJ667&gt;=19,INDEX($AS:$AS,$CI667+19),"")</f>
      </c>
      <c r="BN667">
        <f>IF($CJ667&gt;=20,INDEX($AS:$AS,$CI667+20),"")</f>
      </c>
      <c r="BO667">
        <f>IF($CJ667&gt;=21,INDEX($AS:$AS,$CI667+21),"")</f>
      </c>
      <c r="BP667">
        <f>IF($CJ667&gt;=22,INDEX($AS:$AS,$CI667+22),"")</f>
      </c>
      <c r="BQ667">
        <f>IF($CJ667&gt;=23,INDEX($AS:$AS,$CI667+23),"")</f>
      </c>
      <c r="BR667">
        <f>IF($CJ667&gt;=24,INDEX($AS:$AS,$CI667+24),"")</f>
      </c>
      <c r="BS667">
        <f>IF($CJ667&gt;=25,INDEX($AS:$AS,$CI667+25),"")</f>
      </c>
      <c r="BT667">
        <f>IF($CJ667&gt;=26,INDEX($AS:$AS,$CI667+26),"")</f>
      </c>
      <c r="BU667">
        <f>IF($CJ667&gt;=27,INDEX($AS:$AS,$CI667+27),"")</f>
      </c>
      <c r="BV667">
        <f>IF($CJ667&gt;=28,INDEX($AS:$AS,$CI667+28),"")</f>
      </c>
      <c r="BW667">
        <f>IF($CJ667&gt;=29,INDEX($AS:$AS,$CI667+29),"")</f>
      </c>
      <c r="BX667">
        <f>IF($CJ667&gt;=30,INDEX($AS:$AS,$CI667+30),"")</f>
      </c>
      <c r="BY667">
        <f>IF($CJ667&gt;=31,INDEX($AS:$AS,$CI667+31),"")</f>
      </c>
      <c r="BZ667">
        <f>IF($CJ667&gt;=32,INDEX($AS:$AS,$CI667+32),"")</f>
      </c>
      <c r="CA667">
        <f>IF($CJ667&gt;=33,INDEX($AS:$AS,$CI667+33),"")</f>
      </c>
      <c r="CB667">
        <f>IF($CJ667&gt;=34,INDEX($AS:$AS,$CI667+34),"")</f>
      </c>
      <c r="CC667">
        <f>IF($CJ667&gt;=35,INDEX($AS:$AS,$CI667+35),"")</f>
      </c>
      <c r="CD667">
        <f>IF($CJ667&gt;=36,INDEX($AS:$AS,$CI667+36),"")</f>
      </c>
      <c r="CE667">
        <f>IF($CJ667&gt;=37,INDEX($AS:$AS,$CI667+37),"")</f>
      </c>
      <c r="CF667">
        <f>IF($CJ667&gt;=38,INDEX($AS:$AS,$CI667+38),"")</f>
      </c>
      <c r="CG667">
        <f>IF($CJ667&gt;=39,INDEX($AS:$AS,$CI667+39),"")</f>
      </c>
      <c r="CH667">
        <f>IF($CJ667&gt;=40,INDEX($AS:$AS,$CI667+40),"")</f>
      </c>
      <c r="CI667">
        <f>IFERROR(MATCH($AR667,$AS$2:$AS$133,0)+1,0)</f>
      </c>
      <c r="CJ667">
        <f>IFERROR(INDEX($AT$2:$AT$133,MATCH($AR667,$AS$2:$AS$133,0)),0)</f>
      </c>
      <c r="CK667">
        <f>IFERROR(LEFT($O667,FIND(" - ",$O667)-1),$O667)</f>
      </c>
      <c r="CL667" t="s">
        <v>246</v>
      </c>
      <c r="CN667">
        <f>IF($DI667&gt;=1,INDEX($CL:$CL,$DH667+1),"")</f>
      </c>
      <c r="CO667">
        <f>IF($DI667&gt;=2,INDEX($CL:$CL,$DH667+2),"")</f>
      </c>
      <c r="CP667">
        <f>IF($DI667&gt;=3,INDEX($CL:$CL,$DH667+3),"")</f>
      </c>
      <c r="CQ667">
        <f>IF($DI667&gt;=4,INDEX($CL:$CL,$DH667+4),"")</f>
      </c>
      <c r="CR667">
        <f>IF($DI667&gt;=5,INDEX($CL:$CL,$DH667+5),"")</f>
      </c>
      <c r="CS667">
        <f>IF($DI667&gt;=6,INDEX($CL:$CL,$DH667+6),"")</f>
      </c>
      <c r="CT667">
        <f>IF($DI667&gt;=7,INDEX($CL:$CL,$DH667+7),"")</f>
      </c>
      <c r="CU667">
        <f>IF($DI667&gt;=8,INDEX($CL:$CL,$DH667+8),"")</f>
      </c>
      <c r="CV667">
        <f>IF($DI667&gt;=9,INDEX($CL:$CL,$DH667+9),"")</f>
      </c>
      <c r="CW667">
        <f>IF($DI667&gt;=10,INDEX($CL:$CL,$DH667+10),"")</f>
      </c>
      <c r="CX667">
        <f>IF($DI667&gt;=11,INDEX($CL:$CL,$DH667+11),"")</f>
      </c>
      <c r="CY667">
        <f>IF($DI667&gt;=12,INDEX($CL:$CL,$DH667+12),"")</f>
      </c>
      <c r="CZ667">
        <f>IF($DI667&gt;=13,INDEX($CL:$CL,$DH667+13),"")</f>
      </c>
      <c r="DA667">
        <f>IF($DI667&gt;=14,INDEX($CL:$CL,$DH667+14),"")</f>
      </c>
      <c r="DB667">
        <f>IF($DI667&gt;=15,INDEX($CL:$CL,$DH667+15),"")</f>
      </c>
      <c r="DC667">
        <f>IF($DI667&gt;=16,INDEX($CL:$CL,$DH667+16),"")</f>
      </c>
      <c r="DD667">
        <f>IF($DI667&gt;=17,INDEX($CL:$CL,$DH667+17),"")</f>
      </c>
      <c r="DE667">
        <f>IF($DI667&gt;=18,INDEX($CL:$CL,$DH667+18),"")</f>
      </c>
      <c r="DF667">
        <f>IF($DI667&gt;=19,INDEX($CL:$CL,$DH667+19),"")</f>
      </c>
      <c r="DG667">
        <f>IF($DI667&gt;=20,INDEX($CL:$CL,$DH667+20),"")</f>
      </c>
      <c r="DH667">
        <f>IFERROR(MATCH($CK667,$CL$2:$CL$1558,0)+1,0)</f>
      </c>
      <c r="DI667">
        <f>IFERROR(INDEX($CM$2:$CM$1558,MATCH($CK667,$CL$2:$CL$1558,0)),0)</f>
      </c>
      <c r="DJ667">
        <f>IFERROR(INDEX($AQ:$AQ,MATCH($K667,$AP:$AP,0))&amp;"","")</f>
      </c>
      <c r="DN667">
        <f>IF($GQ667&gt;=1,INDEX($DK:$DK,$GP667+1),"")</f>
      </c>
      <c r="DO667">
        <f>IF($GQ667&gt;=2,INDEX($DK:$DK,$GP667+2),"")</f>
      </c>
      <c r="DP667">
        <f>IF($GQ667&gt;=3,INDEX($DK:$DK,$GP667+3),"")</f>
      </c>
      <c r="DQ667">
        <f>IF($GQ667&gt;=4,INDEX($DK:$DK,$GP667+4),"")</f>
      </c>
      <c r="DR667">
        <f>IF($GQ667&gt;=5,INDEX($DK:$DK,$GP667+5),"")</f>
      </c>
      <c r="DS667">
        <f>IF($GQ667&gt;=6,INDEX($DK:$DK,$GP667+6),"")</f>
      </c>
      <c r="DT667">
        <f>IF($GQ667&gt;=7,INDEX($DK:$DK,$GP667+7),"")</f>
      </c>
      <c r="DU667">
        <f>IF($GQ667&gt;=8,INDEX($DK:$DK,$GP667+8),"")</f>
      </c>
      <c r="DV667">
        <f>IF($GQ667&gt;=9,INDEX($DK:$DK,$GP667+9),"")</f>
      </c>
      <c r="DW667">
        <f>IF($GQ667&gt;=10,INDEX($DK:$DK,$GP667+10),"")</f>
      </c>
      <c r="DX667">
        <f>IF($GQ667&gt;=11,INDEX($DK:$DK,$GP667+11),"")</f>
      </c>
      <c r="DY667">
        <f>IF($GQ667&gt;=12,INDEX($DK:$DK,$GP667+12),"")</f>
      </c>
      <c r="DZ667">
        <f>IF($GQ667&gt;=13,INDEX($DK:$DK,$GP667+13),"")</f>
      </c>
      <c r="EA667">
        <f>IF($GQ667&gt;=14,INDEX($DK:$DK,$GP667+14),"")</f>
      </c>
      <c r="EB667">
        <f>IF($GQ667&gt;=15,INDEX($DK:$DK,$GP667+15),"")</f>
      </c>
      <c r="EC667">
        <f>IF($GQ667&gt;=16,INDEX($DK:$DK,$GP667+16),"")</f>
      </c>
      <c r="ED667">
        <f>IF($GQ667&gt;=17,INDEX($DK:$DK,$GP667+17),"")</f>
      </c>
      <c r="EE667">
        <f>IF($GQ667&gt;=18,INDEX($DK:$DK,$GP667+18),"")</f>
      </c>
      <c r="EF667">
        <f>IF($GQ667&gt;=19,INDEX($DK:$DK,$GP667+19),"")</f>
      </c>
      <c r="EG667">
        <f>IF($GQ667&gt;=20,INDEX($DK:$DK,$GP667+20),"")</f>
      </c>
      <c r="EH667">
        <f>IF($GQ667&gt;=21,INDEX($DK:$DK,$GP667+21),"")</f>
      </c>
      <c r="EI667">
        <f>IF($GQ667&gt;=22,INDEX($DK:$DK,$GP667+22),"")</f>
      </c>
      <c r="EJ667">
        <f>IF($GQ667&gt;=23,INDEX($DK:$DK,$GP667+23),"")</f>
      </c>
      <c r="EK667">
        <f>IF($GQ667&gt;=24,INDEX($DK:$DK,$GP667+24),"")</f>
      </c>
      <c r="EL667">
        <f>IF($GQ667&gt;=25,INDEX($DK:$DK,$GP667+25),"")</f>
      </c>
      <c r="EM667">
        <f>IF($GQ667&gt;=26,INDEX($DK:$DK,$GP667+26),"")</f>
      </c>
      <c r="EN667">
        <f>IF($GQ667&gt;=27,INDEX($DK:$DK,$GP667+27),"")</f>
      </c>
      <c r="EO667">
        <f>IF($GQ667&gt;=28,INDEX($DK:$DK,$GP667+28),"")</f>
      </c>
      <c r="EP667">
        <f>IF($GQ667&gt;=29,INDEX($DK:$DK,$GP667+29),"")</f>
      </c>
      <c r="EQ667">
        <f>IF($GQ667&gt;=30,INDEX($DK:$DK,$GP667+30),"")</f>
      </c>
      <c r="ER667">
        <f>IF($GQ667&gt;=31,INDEX($DK:$DK,$GP667+31),"")</f>
      </c>
      <c r="ES667">
        <f>IF($GQ667&gt;=32,INDEX($DK:$DK,$GP667+32),"")</f>
      </c>
      <c r="ET667">
        <f>IF($GQ667&gt;=33,INDEX($DK:$DK,$GP667+33),"")</f>
      </c>
      <c r="EU667">
        <f>IF($GQ667&gt;=34,INDEX($DK:$DK,$GP667+34),"")</f>
      </c>
      <c r="EV667">
        <f>IF($GQ667&gt;=35,INDEX($DK:$DK,$GP667+35),"")</f>
      </c>
      <c r="EW667">
        <f>IF($GQ667&gt;=36,INDEX($DK:$DK,$GP667+36),"")</f>
      </c>
      <c r="EX667">
        <f>IF($GQ667&gt;=37,INDEX($DK:$DK,$GP667+37),"")</f>
      </c>
      <c r="EY667">
        <f>IF($GQ667&gt;=38,INDEX($DK:$DK,$GP667+38),"")</f>
      </c>
      <c r="EZ667">
        <f>IF($GQ667&gt;=39,INDEX($DK:$DK,$GP667+39),"")</f>
      </c>
      <c r="FA667">
        <f>IF($GQ667&gt;=40,INDEX($DK:$DK,$GP667+40),"")</f>
      </c>
      <c r="FB667">
        <f>IF($GQ667&gt;=1,INDEX($DL:$DL,$GP667+1),"")</f>
      </c>
      <c r="FC667">
        <f>IF($GQ667&gt;=2,INDEX($DL:$DL,$GP667+2),"")</f>
      </c>
      <c r="FD667">
        <f>IF($GQ667&gt;=3,INDEX($DL:$DL,$GP667+3),"")</f>
      </c>
      <c r="FE667">
        <f>IF($GQ667&gt;=4,INDEX($DL:$DL,$GP667+4),"")</f>
      </c>
      <c r="FF667">
        <f>IF($GQ667&gt;=5,INDEX($DL:$DL,$GP667+5),"")</f>
      </c>
      <c r="FG667">
        <f>IF($GQ667&gt;=6,INDEX($DL:$DL,$GP667+6),"")</f>
      </c>
      <c r="FH667">
        <f>IF($GQ667&gt;=7,INDEX($DL:$DL,$GP667+7),"")</f>
      </c>
      <c r="FI667">
        <f>IF($GQ667&gt;=8,INDEX($DL:$DL,$GP667+8),"")</f>
      </c>
      <c r="FJ667">
        <f>IF($GQ667&gt;=9,INDEX($DL:$DL,$GP667+9),"")</f>
      </c>
      <c r="FK667">
        <f>IF($GQ667&gt;=10,INDEX($DL:$DL,$GP667+10),"")</f>
      </c>
      <c r="FL667">
        <f>IF($GQ667&gt;=11,INDEX($DL:$DL,$GP667+11),"")</f>
      </c>
      <c r="FM667">
        <f>IF($GQ667&gt;=12,INDEX($DL:$DL,$GP667+12),"")</f>
      </c>
      <c r="FN667">
        <f>IF($GQ667&gt;=13,INDEX($DL:$DL,$GP667+13),"")</f>
      </c>
      <c r="FO667">
        <f>IF($GQ667&gt;=14,INDEX($DL:$DL,$GP667+14),"")</f>
      </c>
      <c r="FP667">
        <f>IF($GQ667&gt;=15,INDEX($DL:$DL,$GP667+15),"")</f>
      </c>
      <c r="FQ667">
        <f>IF($GQ667&gt;=16,INDEX($DL:$DL,$GP667+16),"")</f>
      </c>
      <c r="FR667">
        <f>IF($GQ667&gt;=17,INDEX($DL:$DL,$GP667+17),"")</f>
      </c>
      <c r="FS667">
        <f>IF($GQ667&gt;=18,INDEX($DL:$DL,$GP667+18),"")</f>
      </c>
      <c r="FT667">
        <f>IF($GQ667&gt;=19,INDEX($DL:$DL,$GP667+19),"")</f>
      </c>
      <c r="FU667">
        <f>IF($GQ667&gt;=20,INDEX($DL:$DL,$GP667+20),"")</f>
      </c>
      <c r="FV667">
        <f>IF($GQ667&gt;=21,INDEX($DL:$DL,$GP667+21),"")</f>
      </c>
      <c r="FW667">
        <f>IF($GQ667&gt;=22,INDEX($DL:$DL,$GP667+22),"")</f>
      </c>
      <c r="FX667">
        <f>IF($GQ667&gt;=23,INDEX($DL:$DL,$GP667+23),"")</f>
      </c>
      <c r="FY667">
        <f>IF($GQ667&gt;=24,INDEX($DL:$DL,$GP667+24),"")</f>
      </c>
      <c r="FZ667">
        <f>IF($GQ667&gt;=25,INDEX($DL:$DL,$GP667+25),"")</f>
      </c>
      <c r="GA667">
        <f>IF($GQ667&gt;=26,INDEX($DL:$DL,$GP667+26),"")</f>
      </c>
      <c r="GB667">
        <f>IF($GQ667&gt;=27,INDEX($DL:$DL,$GP667+27),"")</f>
      </c>
      <c r="GC667">
        <f>IF($GQ667&gt;=28,INDEX($DL:$DL,$GP667+28),"")</f>
      </c>
      <c r="GD667">
        <f>IF($GQ667&gt;=29,INDEX($DL:$DL,$GP667+29),"")</f>
      </c>
      <c r="GE667">
        <f>IF($GQ667&gt;=30,INDEX($DL:$DL,$GP667+30),"")</f>
      </c>
      <c r="GF667">
        <f>IF($GQ667&gt;=31,INDEX($DL:$DL,$GP667+31),"")</f>
      </c>
      <c r="GG667">
        <f>IF($GQ667&gt;=32,INDEX($DL:$DL,$GP667+32),"")</f>
      </c>
      <c r="GH667">
        <f>IF($GQ667&gt;=33,INDEX($DL:$DL,$GP667+33),"")</f>
      </c>
      <c r="GI667">
        <f>IF($GQ667&gt;=34,INDEX($DL:$DL,$GP667+34),"")</f>
      </c>
      <c r="GJ667">
        <f>IF($GQ667&gt;=35,INDEX($DL:$DL,$GP667+35),"")</f>
      </c>
      <c r="GK667">
        <f>IF($GQ667&gt;=36,INDEX($DL:$DL,$GP667+36),"")</f>
      </c>
      <c r="GL667">
        <f>IF($GQ667&gt;=37,INDEX($DL:$DL,$GP667+37),"")</f>
      </c>
      <c r="GM667">
        <f>IF($GQ667&gt;=38,INDEX($DL:$DL,$GP667+38),"")</f>
      </c>
      <c r="GN667">
        <f>IF($GQ667&gt;=39,INDEX($DL:$DL,$GP667+39),"")</f>
      </c>
      <c r="GO667">
        <f>IF($GQ667&gt;=40,INDEX($DL:$DL,$GP667+40),"")</f>
      </c>
      <c r="GP667">
        <f>IFERROR(MATCH($DJ667,$DK$2:$DK$148,0)+1,0)</f>
      </c>
      <c r="GQ667">
        <f>IFERROR(INDEX($DM$2:$DM$148,MATCH($DJ667,$DK$2:$DK$148,0)),0)</f>
      </c>
      <c r="GR667">
        <f>IFERROR(MATCH($L667,$DN$667:$FA$667,0),0)</f>
      </c>
      <c r="GS667">
        <f>IF($GR667&gt;0,INDEX($FB$667:$GO$667,$GR667),"")</f>
      </c>
      <c r="GV667">
        <f>IF($JE667&gt;=1,INDEX($GT:$GT,$JD667+1),"")</f>
      </c>
      <c r="GW667">
        <f>IF($JE667&gt;=2,INDEX($GT:$GT,$JD667+2),"")</f>
      </c>
      <c r="GX667">
        <f>IF($JE667&gt;=3,INDEX($GT:$GT,$JD667+3),"")</f>
      </c>
      <c r="GY667">
        <f>IF($JE667&gt;=4,INDEX($GT:$GT,$JD667+4),"")</f>
      </c>
      <c r="GZ667">
        <f>IF($JE667&gt;=5,INDEX($GT:$GT,$JD667+5),"")</f>
      </c>
      <c r="HA667">
        <f>IF($JE667&gt;=6,INDEX($GT:$GT,$JD667+6),"")</f>
      </c>
      <c r="HB667">
        <f>IF($JE667&gt;=7,INDEX($GT:$GT,$JD667+7),"")</f>
      </c>
      <c r="HC667">
        <f>IF($JE667&gt;=8,INDEX($GT:$GT,$JD667+8),"")</f>
      </c>
      <c r="HD667">
        <f>IF($JE667&gt;=9,INDEX($GT:$GT,$JD667+9),"")</f>
      </c>
      <c r="HE667">
        <f>IF($JE667&gt;=10,INDEX($GT:$GT,$JD667+10),"")</f>
      </c>
      <c r="HF667">
        <f>IF($JE667&gt;=11,INDEX($GT:$GT,$JD667+11),"")</f>
      </c>
      <c r="HG667">
        <f>IF($JE667&gt;=12,INDEX($GT:$GT,$JD667+12),"")</f>
      </c>
      <c r="HH667">
        <f>IF($JE667&gt;=13,INDEX($GT:$GT,$JD667+13),"")</f>
      </c>
      <c r="HI667">
        <f>IF($JE667&gt;=14,INDEX($GT:$GT,$JD667+14),"")</f>
      </c>
      <c r="HJ667">
        <f>IF($JE667&gt;=15,INDEX($GT:$GT,$JD667+15),"")</f>
      </c>
      <c r="HK667">
        <f>IF($JE667&gt;=16,INDEX($GT:$GT,$JD667+16),"")</f>
      </c>
      <c r="HL667">
        <f>IF($JE667&gt;=17,INDEX($GT:$GT,$JD667+17),"")</f>
      </c>
      <c r="HM667">
        <f>IF($JE667&gt;=18,INDEX($GT:$GT,$JD667+18),"")</f>
      </c>
      <c r="HN667">
        <f>IF($JE667&gt;=19,INDEX($GT:$GT,$JD667+19),"")</f>
      </c>
      <c r="HO667">
        <f>IF($JE667&gt;=20,INDEX($GT:$GT,$JD667+20),"")</f>
      </c>
      <c r="HP667">
        <f>IF($JE667&gt;=21,INDEX($GT:$GT,$JD667+21),"")</f>
      </c>
      <c r="HQ667">
        <f>IF($JE667&gt;=22,INDEX($GT:$GT,$JD667+22),"")</f>
      </c>
      <c r="HR667">
        <f>IF($JE667&gt;=23,INDEX($GT:$GT,$JD667+23),"")</f>
      </c>
      <c r="HS667">
        <f>IF($JE667&gt;=24,INDEX($GT:$GT,$JD667+24),"")</f>
      </c>
      <c r="HT667">
        <f>IF($JE667&gt;=25,INDEX($GT:$GT,$JD667+25),"")</f>
      </c>
      <c r="HU667">
        <f>IF($JE667&gt;=26,INDEX($GT:$GT,$JD667+26),"")</f>
      </c>
      <c r="HV667">
        <f>IF($JE667&gt;=27,INDEX($GT:$GT,$JD667+27),"")</f>
      </c>
      <c r="HW667">
        <f>IF($JE667&gt;=28,INDEX($GT:$GT,$JD667+28),"")</f>
      </c>
      <c r="HX667">
        <f>IF($JE667&gt;=29,INDEX($GT:$GT,$JD667+29),"")</f>
      </c>
      <c r="HY667">
        <f>IF($JE667&gt;=30,INDEX($GT:$GT,$JD667+30),"")</f>
      </c>
      <c r="HZ667">
        <f>IF($JE667&gt;=31,INDEX($GT:$GT,$JD667+31),"")</f>
      </c>
      <c r="IA667">
        <f>IF($JE667&gt;=32,INDEX($GT:$GT,$JD667+32),"")</f>
      </c>
      <c r="IB667">
        <f>IF($JE667&gt;=33,INDEX($GT:$GT,$JD667+33),"")</f>
      </c>
      <c r="IC667">
        <f>IF($JE667&gt;=34,INDEX($GT:$GT,$JD667+34),"")</f>
      </c>
      <c r="ID667">
        <f>IF($JE667&gt;=35,INDEX($GT:$GT,$JD667+35),"")</f>
      </c>
      <c r="IE667">
        <f>IF($JE667&gt;=36,INDEX($GT:$GT,$JD667+36),"")</f>
      </c>
      <c r="IF667">
        <f>IF($JE667&gt;=37,INDEX($GT:$GT,$JD667+37),"")</f>
      </c>
      <c r="IG667">
        <f>IF($JE667&gt;=38,INDEX($GT:$GT,$JD667+38),"")</f>
      </c>
      <c r="IH667">
        <f>IF($JE667&gt;=39,INDEX($GT:$GT,$JD667+39),"")</f>
      </c>
      <c r="II667">
        <f>IF($JE667&gt;=40,INDEX($GT:$GT,$JD667+40),"")</f>
      </c>
      <c r="IJ667">
        <f>IF($JE667&gt;=41,INDEX($GT:$GT,$JD667+41),"")</f>
      </c>
      <c r="IK667">
        <f>IF($JE667&gt;=42,INDEX($GT:$GT,$JD667+42),"")</f>
      </c>
      <c r="IL667">
        <f>IF($JE667&gt;=43,INDEX($GT:$GT,$JD667+43),"")</f>
      </c>
      <c r="IM667">
        <f>IF($JE667&gt;=44,INDEX($GT:$GT,$JD667+44),"")</f>
      </c>
      <c r="IN667">
        <f>IF($JE667&gt;=45,INDEX($GT:$GT,$JD667+45),"")</f>
      </c>
      <c r="IO667">
        <f>IF($JE667&gt;=46,INDEX($GT:$GT,$JD667+46),"")</f>
      </c>
      <c r="IP667">
        <f>IF($JE667&gt;=47,INDEX($GT:$GT,$JD667+47),"")</f>
      </c>
      <c r="IQ667">
        <f>IF($JE667&gt;=48,INDEX($GT:$GT,$JD667+48),"")</f>
      </c>
      <c r="IR667">
        <f>IF($JE667&gt;=49,INDEX($GT:$GT,$JD667+49),"")</f>
      </c>
      <c r="IS667">
        <f>IF($JE667&gt;=50,INDEX($GT:$GT,$JD667+50),"")</f>
      </c>
      <c r="IT667">
        <f>IF($JE667&gt;=51,INDEX($GT:$GT,$JD667+51),"")</f>
      </c>
      <c r="IU667">
        <f>IF($JE667&gt;=52,INDEX($GT:$GT,$JD667+52),"")</f>
      </c>
      <c r="IV667">
        <f>IF($JE667&gt;=53,INDEX($GT:$GT,$JD667+53),"")</f>
      </c>
      <c r="IW667">
        <f>IF($JE667&gt;=54,INDEX($GT:$GT,$JD667+54),"")</f>
      </c>
      <c r="IX667">
        <f>IF($JE667&gt;=55,INDEX($GT:$GT,$JD667+55),"")</f>
      </c>
      <c r="IY667">
        <f>IF($JE667&gt;=56,INDEX($GT:$GT,$JD667+56),"")</f>
      </c>
      <c r="IZ667">
        <f>IF($JE667&gt;=57,INDEX($GT:$GT,$JD667+57),"")</f>
      </c>
      <c r="JA667">
        <f>IF($JE667&gt;=58,INDEX($GT:$GT,$JD667+58),"")</f>
      </c>
      <c r="JB667">
        <f>IF($JE667&gt;=59,INDEX($GT:$GT,$JD667+59),"")</f>
      </c>
      <c r="JC667">
        <f>IF($JE667&gt;=60,INDEX($GT:$GT,$JD667+60),"")</f>
      </c>
      <c r="JD667">
        <f>IFERROR(MATCH($GS667,$GT$2:$GT$322,0)+1,0)</f>
      </c>
      <c r="JE667">
        <f>IFERROR(INDEX($GU$2:$GU$322,MATCH($GS667,$GT$2:$GT$322,0)),0)</f>
      </c>
      <c r="JF667" t="s">
        <v>28</v>
      </c>
      <c r="JG667" t="s">
        <v>28</v>
      </c>
    </row>
    <row r="668" spans="1:267" x14ac:dyDescent="0.25">
      <c r="J668" s="1"/>
      <c r="K668" s="1"/>
      <c r="L668" s="1"/>
      <c r="M668" s="1"/>
      <c r="N668" s="1">
        <f>IFERROR(IF(FIND(" - ",$J668)&gt;0,MID($J668,FIND(" - ",$J668)+3,LEN($J668)),""),"")</f>
      </c>
      <c r="P668" s="1"/>
      <c r="S668" t="s">
        <v>28</v>
      </c>
      <c r="U668">
        <f>IF(OR($S668="",$T668=""),"",IFERROR($S668/$T668,0))</f>
      </c>
      <c r="V668">
        <f>IF($S668="","",
IF($K668="","",
IF(ISNUMBER(SEARCH("exempt",LOWER($K668))),0,
$S668*(VALUE(SUBSTITUTE($K668,"%",""))/100))))</f>
      </c>
      <c r="AB668">
        <f>IF($S668="","",
SUM($S668,$V668,$Z668,$W668,$Y668)-
IF($AA668="",0,VALUE($AA668)))</f>
      </c>
      <c r="AJ668" t="s">
        <v>1398</v>
      </c>
      <c r="AR668">
        <f>IFERROR(LEFT($J668,FIND(" - ",$J668)-1),$J668)</f>
      </c>
      <c r="AU668">
        <f>IF($CJ668&gt;=1,INDEX($AS:$AS,$CI668+1),"")</f>
      </c>
      <c r="AV668">
        <f>IF($CJ668&gt;=2,INDEX($AS:$AS,$CI668+2),"")</f>
      </c>
      <c r="AW668">
        <f>IF($CJ668&gt;=3,INDEX($AS:$AS,$CI668+3),"")</f>
      </c>
      <c r="AX668">
        <f>IF($CJ668&gt;=4,INDEX($AS:$AS,$CI668+4),"")</f>
      </c>
      <c r="AY668">
        <f>IF($CJ668&gt;=5,INDEX($AS:$AS,$CI668+5),"")</f>
      </c>
      <c r="AZ668">
        <f>IF($CJ668&gt;=6,INDEX($AS:$AS,$CI668+6),"")</f>
      </c>
      <c r="BA668">
        <f>IF($CJ668&gt;=7,INDEX($AS:$AS,$CI668+7),"")</f>
      </c>
      <c r="BB668">
        <f>IF($CJ668&gt;=8,INDEX($AS:$AS,$CI668+8),"")</f>
      </c>
      <c r="BC668">
        <f>IF($CJ668&gt;=9,INDEX($AS:$AS,$CI668+9),"")</f>
      </c>
      <c r="BD668">
        <f>IF($CJ668&gt;=10,INDEX($AS:$AS,$CI668+10),"")</f>
      </c>
      <c r="BE668">
        <f>IF($CJ668&gt;=11,INDEX($AS:$AS,$CI668+11),"")</f>
      </c>
      <c r="BF668">
        <f>IF($CJ668&gt;=12,INDEX($AS:$AS,$CI668+12),"")</f>
      </c>
      <c r="BG668">
        <f>IF($CJ668&gt;=13,INDEX($AS:$AS,$CI668+13),"")</f>
      </c>
      <c r="BH668">
        <f>IF($CJ668&gt;=14,INDEX($AS:$AS,$CI668+14),"")</f>
      </c>
      <c r="BI668">
        <f>IF($CJ668&gt;=15,INDEX($AS:$AS,$CI668+15),"")</f>
      </c>
      <c r="BJ668">
        <f>IF($CJ668&gt;=16,INDEX($AS:$AS,$CI668+16),"")</f>
      </c>
      <c r="BK668">
        <f>IF($CJ668&gt;=17,INDEX($AS:$AS,$CI668+17),"")</f>
      </c>
      <c r="BL668">
        <f>IF($CJ668&gt;=18,INDEX($AS:$AS,$CI668+18),"")</f>
      </c>
      <c r="BM668">
        <f>IF($CJ668&gt;=19,INDEX($AS:$AS,$CI668+19),"")</f>
      </c>
      <c r="BN668">
        <f>IF($CJ668&gt;=20,INDEX($AS:$AS,$CI668+20),"")</f>
      </c>
      <c r="BO668">
        <f>IF($CJ668&gt;=21,INDEX($AS:$AS,$CI668+21),"")</f>
      </c>
      <c r="BP668">
        <f>IF($CJ668&gt;=22,INDEX($AS:$AS,$CI668+22),"")</f>
      </c>
      <c r="BQ668">
        <f>IF($CJ668&gt;=23,INDEX($AS:$AS,$CI668+23),"")</f>
      </c>
      <c r="BR668">
        <f>IF($CJ668&gt;=24,INDEX($AS:$AS,$CI668+24),"")</f>
      </c>
      <c r="BS668">
        <f>IF($CJ668&gt;=25,INDEX($AS:$AS,$CI668+25),"")</f>
      </c>
      <c r="BT668">
        <f>IF($CJ668&gt;=26,INDEX($AS:$AS,$CI668+26),"")</f>
      </c>
      <c r="BU668">
        <f>IF($CJ668&gt;=27,INDEX($AS:$AS,$CI668+27),"")</f>
      </c>
      <c r="BV668">
        <f>IF($CJ668&gt;=28,INDEX($AS:$AS,$CI668+28),"")</f>
      </c>
      <c r="BW668">
        <f>IF($CJ668&gt;=29,INDEX($AS:$AS,$CI668+29),"")</f>
      </c>
      <c r="BX668">
        <f>IF($CJ668&gt;=30,INDEX($AS:$AS,$CI668+30),"")</f>
      </c>
      <c r="BY668">
        <f>IF($CJ668&gt;=31,INDEX($AS:$AS,$CI668+31),"")</f>
      </c>
      <c r="BZ668">
        <f>IF($CJ668&gt;=32,INDEX($AS:$AS,$CI668+32),"")</f>
      </c>
      <c r="CA668">
        <f>IF($CJ668&gt;=33,INDEX($AS:$AS,$CI668+33),"")</f>
      </c>
      <c r="CB668">
        <f>IF($CJ668&gt;=34,INDEX($AS:$AS,$CI668+34),"")</f>
      </c>
      <c r="CC668">
        <f>IF($CJ668&gt;=35,INDEX($AS:$AS,$CI668+35),"")</f>
      </c>
      <c r="CD668">
        <f>IF($CJ668&gt;=36,INDEX($AS:$AS,$CI668+36),"")</f>
      </c>
      <c r="CE668">
        <f>IF($CJ668&gt;=37,INDEX($AS:$AS,$CI668+37),"")</f>
      </c>
      <c r="CF668">
        <f>IF($CJ668&gt;=38,INDEX($AS:$AS,$CI668+38),"")</f>
      </c>
      <c r="CG668">
        <f>IF($CJ668&gt;=39,INDEX($AS:$AS,$CI668+39),"")</f>
      </c>
      <c r="CH668">
        <f>IF($CJ668&gt;=40,INDEX($AS:$AS,$CI668+40),"")</f>
      </c>
      <c r="CI668">
        <f>IFERROR(MATCH($AR668,$AS$2:$AS$133,0)+1,0)</f>
      </c>
      <c r="CJ668">
        <f>IFERROR(INDEX($AT$2:$AT$133,MATCH($AR668,$AS$2:$AS$133,0)),0)</f>
      </c>
      <c r="CK668">
        <f>IFERROR(LEFT($O668,FIND(" - ",$O668)-1),$O668)</f>
      </c>
      <c r="CL668" t="s">
        <v>1399</v>
      </c>
      <c r="CM668">
        <v>1</v>
      </c>
      <c r="CN668">
        <f>IF($DI668&gt;=1,INDEX($CL:$CL,$DH668+1),"")</f>
      </c>
      <c r="CO668">
        <f>IF($DI668&gt;=2,INDEX($CL:$CL,$DH668+2),"")</f>
      </c>
      <c r="CP668">
        <f>IF($DI668&gt;=3,INDEX($CL:$CL,$DH668+3),"")</f>
      </c>
      <c r="CQ668">
        <f>IF($DI668&gt;=4,INDEX($CL:$CL,$DH668+4),"")</f>
      </c>
      <c r="CR668">
        <f>IF($DI668&gt;=5,INDEX($CL:$CL,$DH668+5),"")</f>
      </c>
      <c r="CS668">
        <f>IF($DI668&gt;=6,INDEX($CL:$CL,$DH668+6),"")</f>
      </c>
      <c r="CT668">
        <f>IF($DI668&gt;=7,INDEX($CL:$CL,$DH668+7),"")</f>
      </c>
      <c r="CU668">
        <f>IF($DI668&gt;=8,INDEX($CL:$CL,$DH668+8),"")</f>
      </c>
      <c r="CV668">
        <f>IF($DI668&gt;=9,INDEX($CL:$CL,$DH668+9),"")</f>
      </c>
      <c r="CW668">
        <f>IF($DI668&gt;=10,INDEX($CL:$CL,$DH668+10),"")</f>
      </c>
      <c r="CX668">
        <f>IF($DI668&gt;=11,INDEX($CL:$CL,$DH668+11),"")</f>
      </c>
      <c r="CY668">
        <f>IF($DI668&gt;=12,INDEX($CL:$CL,$DH668+12),"")</f>
      </c>
      <c r="CZ668">
        <f>IF($DI668&gt;=13,INDEX($CL:$CL,$DH668+13),"")</f>
      </c>
      <c r="DA668">
        <f>IF($DI668&gt;=14,INDEX($CL:$CL,$DH668+14),"")</f>
      </c>
      <c r="DB668">
        <f>IF($DI668&gt;=15,INDEX($CL:$CL,$DH668+15),"")</f>
      </c>
      <c r="DC668">
        <f>IF($DI668&gt;=16,INDEX($CL:$CL,$DH668+16),"")</f>
      </c>
      <c r="DD668">
        <f>IF($DI668&gt;=17,INDEX($CL:$CL,$DH668+17),"")</f>
      </c>
      <c r="DE668">
        <f>IF($DI668&gt;=18,INDEX($CL:$CL,$DH668+18),"")</f>
      </c>
      <c r="DF668">
        <f>IF($DI668&gt;=19,INDEX($CL:$CL,$DH668+19),"")</f>
      </c>
      <c r="DG668">
        <f>IF($DI668&gt;=20,INDEX($CL:$CL,$DH668+20),"")</f>
      </c>
      <c r="DH668">
        <f>IFERROR(MATCH($CK668,$CL$2:$CL$1558,0)+1,0)</f>
      </c>
      <c r="DI668">
        <f>IFERROR(INDEX($CM$2:$CM$1558,MATCH($CK668,$CL$2:$CL$1558,0)),0)</f>
      </c>
      <c r="DJ668">
        <f>IFERROR(INDEX($AQ:$AQ,MATCH($K668,$AP:$AP,0))&amp;"","")</f>
      </c>
      <c r="DN668">
        <f>IF($GQ668&gt;=1,INDEX($DK:$DK,$GP668+1),"")</f>
      </c>
      <c r="DO668">
        <f>IF($GQ668&gt;=2,INDEX($DK:$DK,$GP668+2),"")</f>
      </c>
      <c r="DP668">
        <f>IF($GQ668&gt;=3,INDEX($DK:$DK,$GP668+3),"")</f>
      </c>
      <c r="DQ668">
        <f>IF($GQ668&gt;=4,INDEX($DK:$DK,$GP668+4),"")</f>
      </c>
      <c r="DR668">
        <f>IF($GQ668&gt;=5,INDEX($DK:$DK,$GP668+5),"")</f>
      </c>
      <c r="DS668">
        <f>IF($GQ668&gt;=6,INDEX($DK:$DK,$GP668+6),"")</f>
      </c>
      <c r="DT668">
        <f>IF($GQ668&gt;=7,INDEX($DK:$DK,$GP668+7),"")</f>
      </c>
      <c r="DU668">
        <f>IF($GQ668&gt;=8,INDEX($DK:$DK,$GP668+8),"")</f>
      </c>
      <c r="DV668">
        <f>IF($GQ668&gt;=9,INDEX($DK:$DK,$GP668+9),"")</f>
      </c>
      <c r="DW668">
        <f>IF($GQ668&gt;=10,INDEX($DK:$DK,$GP668+10),"")</f>
      </c>
      <c r="DX668">
        <f>IF($GQ668&gt;=11,INDEX($DK:$DK,$GP668+11),"")</f>
      </c>
      <c r="DY668">
        <f>IF($GQ668&gt;=12,INDEX($DK:$DK,$GP668+12),"")</f>
      </c>
      <c r="DZ668">
        <f>IF($GQ668&gt;=13,INDEX($DK:$DK,$GP668+13),"")</f>
      </c>
      <c r="EA668">
        <f>IF($GQ668&gt;=14,INDEX($DK:$DK,$GP668+14),"")</f>
      </c>
      <c r="EB668">
        <f>IF($GQ668&gt;=15,INDEX($DK:$DK,$GP668+15),"")</f>
      </c>
      <c r="EC668">
        <f>IF($GQ668&gt;=16,INDEX($DK:$DK,$GP668+16),"")</f>
      </c>
      <c r="ED668">
        <f>IF($GQ668&gt;=17,INDEX($DK:$DK,$GP668+17),"")</f>
      </c>
      <c r="EE668">
        <f>IF($GQ668&gt;=18,INDEX($DK:$DK,$GP668+18),"")</f>
      </c>
      <c r="EF668">
        <f>IF($GQ668&gt;=19,INDEX($DK:$DK,$GP668+19),"")</f>
      </c>
      <c r="EG668">
        <f>IF($GQ668&gt;=20,INDEX($DK:$DK,$GP668+20),"")</f>
      </c>
      <c r="EH668">
        <f>IF($GQ668&gt;=21,INDEX($DK:$DK,$GP668+21),"")</f>
      </c>
      <c r="EI668">
        <f>IF($GQ668&gt;=22,INDEX($DK:$DK,$GP668+22),"")</f>
      </c>
      <c r="EJ668">
        <f>IF($GQ668&gt;=23,INDEX($DK:$DK,$GP668+23),"")</f>
      </c>
      <c r="EK668">
        <f>IF($GQ668&gt;=24,INDEX($DK:$DK,$GP668+24),"")</f>
      </c>
      <c r="EL668">
        <f>IF($GQ668&gt;=25,INDEX($DK:$DK,$GP668+25),"")</f>
      </c>
      <c r="EM668">
        <f>IF($GQ668&gt;=26,INDEX($DK:$DK,$GP668+26),"")</f>
      </c>
      <c r="EN668">
        <f>IF($GQ668&gt;=27,INDEX($DK:$DK,$GP668+27),"")</f>
      </c>
      <c r="EO668">
        <f>IF($GQ668&gt;=28,INDEX($DK:$DK,$GP668+28),"")</f>
      </c>
      <c r="EP668">
        <f>IF($GQ668&gt;=29,INDEX($DK:$DK,$GP668+29),"")</f>
      </c>
      <c r="EQ668">
        <f>IF($GQ668&gt;=30,INDEX($DK:$DK,$GP668+30),"")</f>
      </c>
      <c r="ER668">
        <f>IF($GQ668&gt;=31,INDEX($DK:$DK,$GP668+31),"")</f>
      </c>
      <c r="ES668">
        <f>IF($GQ668&gt;=32,INDEX($DK:$DK,$GP668+32),"")</f>
      </c>
      <c r="ET668">
        <f>IF($GQ668&gt;=33,INDEX($DK:$DK,$GP668+33),"")</f>
      </c>
      <c r="EU668">
        <f>IF($GQ668&gt;=34,INDEX($DK:$DK,$GP668+34),"")</f>
      </c>
      <c r="EV668">
        <f>IF($GQ668&gt;=35,INDEX($DK:$DK,$GP668+35),"")</f>
      </c>
      <c r="EW668">
        <f>IF($GQ668&gt;=36,INDEX($DK:$DK,$GP668+36),"")</f>
      </c>
      <c r="EX668">
        <f>IF($GQ668&gt;=37,INDEX($DK:$DK,$GP668+37),"")</f>
      </c>
      <c r="EY668">
        <f>IF($GQ668&gt;=38,INDEX($DK:$DK,$GP668+38),"")</f>
      </c>
      <c r="EZ668">
        <f>IF($GQ668&gt;=39,INDEX($DK:$DK,$GP668+39),"")</f>
      </c>
      <c r="FA668">
        <f>IF($GQ668&gt;=40,INDEX($DK:$DK,$GP668+40),"")</f>
      </c>
      <c r="FB668">
        <f>IF($GQ668&gt;=1,INDEX($DL:$DL,$GP668+1),"")</f>
      </c>
      <c r="FC668">
        <f>IF($GQ668&gt;=2,INDEX($DL:$DL,$GP668+2),"")</f>
      </c>
      <c r="FD668">
        <f>IF($GQ668&gt;=3,INDEX($DL:$DL,$GP668+3),"")</f>
      </c>
      <c r="FE668">
        <f>IF($GQ668&gt;=4,INDEX($DL:$DL,$GP668+4),"")</f>
      </c>
      <c r="FF668">
        <f>IF($GQ668&gt;=5,INDEX($DL:$DL,$GP668+5),"")</f>
      </c>
      <c r="FG668">
        <f>IF($GQ668&gt;=6,INDEX($DL:$DL,$GP668+6),"")</f>
      </c>
      <c r="FH668">
        <f>IF($GQ668&gt;=7,INDEX($DL:$DL,$GP668+7),"")</f>
      </c>
      <c r="FI668">
        <f>IF($GQ668&gt;=8,INDEX($DL:$DL,$GP668+8),"")</f>
      </c>
      <c r="FJ668">
        <f>IF($GQ668&gt;=9,INDEX($DL:$DL,$GP668+9),"")</f>
      </c>
      <c r="FK668">
        <f>IF($GQ668&gt;=10,INDEX($DL:$DL,$GP668+10),"")</f>
      </c>
      <c r="FL668">
        <f>IF($GQ668&gt;=11,INDEX($DL:$DL,$GP668+11),"")</f>
      </c>
      <c r="FM668">
        <f>IF($GQ668&gt;=12,INDEX($DL:$DL,$GP668+12),"")</f>
      </c>
      <c r="FN668">
        <f>IF($GQ668&gt;=13,INDEX($DL:$DL,$GP668+13),"")</f>
      </c>
      <c r="FO668">
        <f>IF($GQ668&gt;=14,INDEX($DL:$DL,$GP668+14),"")</f>
      </c>
      <c r="FP668">
        <f>IF($GQ668&gt;=15,INDEX($DL:$DL,$GP668+15),"")</f>
      </c>
      <c r="FQ668">
        <f>IF($GQ668&gt;=16,INDEX($DL:$DL,$GP668+16),"")</f>
      </c>
      <c r="FR668">
        <f>IF($GQ668&gt;=17,INDEX($DL:$DL,$GP668+17),"")</f>
      </c>
      <c r="FS668">
        <f>IF($GQ668&gt;=18,INDEX($DL:$DL,$GP668+18),"")</f>
      </c>
      <c r="FT668">
        <f>IF($GQ668&gt;=19,INDEX($DL:$DL,$GP668+19),"")</f>
      </c>
      <c r="FU668">
        <f>IF($GQ668&gt;=20,INDEX($DL:$DL,$GP668+20),"")</f>
      </c>
      <c r="FV668">
        <f>IF($GQ668&gt;=21,INDEX($DL:$DL,$GP668+21),"")</f>
      </c>
      <c r="FW668">
        <f>IF($GQ668&gt;=22,INDEX($DL:$DL,$GP668+22),"")</f>
      </c>
      <c r="FX668">
        <f>IF($GQ668&gt;=23,INDEX($DL:$DL,$GP668+23),"")</f>
      </c>
      <c r="FY668">
        <f>IF($GQ668&gt;=24,INDEX($DL:$DL,$GP668+24),"")</f>
      </c>
      <c r="FZ668">
        <f>IF($GQ668&gt;=25,INDEX($DL:$DL,$GP668+25),"")</f>
      </c>
      <c r="GA668">
        <f>IF($GQ668&gt;=26,INDEX($DL:$DL,$GP668+26),"")</f>
      </c>
      <c r="GB668">
        <f>IF($GQ668&gt;=27,INDEX($DL:$DL,$GP668+27),"")</f>
      </c>
      <c r="GC668">
        <f>IF($GQ668&gt;=28,INDEX($DL:$DL,$GP668+28),"")</f>
      </c>
      <c r="GD668">
        <f>IF($GQ668&gt;=29,INDEX($DL:$DL,$GP668+29),"")</f>
      </c>
      <c r="GE668">
        <f>IF($GQ668&gt;=30,INDEX($DL:$DL,$GP668+30),"")</f>
      </c>
      <c r="GF668">
        <f>IF($GQ668&gt;=31,INDEX($DL:$DL,$GP668+31),"")</f>
      </c>
      <c r="GG668">
        <f>IF($GQ668&gt;=32,INDEX($DL:$DL,$GP668+32),"")</f>
      </c>
      <c r="GH668">
        <f>IF($GQ668&gt;=33,INDEX($DL:$DL,$GP668+33),"")</f>
      </c>
      <c r="GI668">
        <f>IF($GQ668&gt;=34,INDEX($DL:$DL,$GP668+34),"")</f>
      </c>
      <c r="GJ668">
        <f>IF($GQ668&gt;=35,INDEX($DL:$DL,$GP668+35),"")</f>
      </c>
      <c r="GK668">
        <f>IF($GQ668&gt;=36,INDEX($DL:$DL,$GP668+36),"")</f>
      </c>
      <c r="GL668">
        <f>IF($GQ668&gt;=37,INDEX($DL:$DL,$GP668+37),"")</f>
      </c>
      <c r="GM668">
        <f>IF($GQ668&gt;=38,INDEX($DL:$DL,$GP668+38),"")</f>
      </c>
      <c r="GN668">
        <f>IF($GQ668&gt;=39,INDEX($DL:$DL,$GP668+39),"")</f>
      </c>
      <c r="GO668">
        <f>IF($GQ668&gt;=40,INDEX($DL:$DL,$GP668+40),"")</f>
      </c>
      <c r="GP668">
        <f>IFERROR(MATCH($DJ668,$DK$2:$DK$148,0)+1,0)</f>
      </c>
      <c r="GQ668">
        <f>IFERROR(INDEX($DM$2:$DM$148,MATCH($DJ668,$DK$2:$DK$148,0)),0)</f>
      </c>
      <c r="GR668">
        <f>IFERROR(MATCH($L668,$DN$668:$FA$668,0),0)</f>
      </c>
      <c r="GS668">
        <f>IF($GR668&gt;0,INDEX($FB$668:$GO$668,$GR668),"")</f>
      </c>
      <c r="GV668">
        <f>IF($JE668&gt;=1,INDEX($GT:$GT,$JD668+1),"")</f>
      </c>
      <c r="GW668">
        <f>IF($JE668&gt;=2,INDEX($GT:$GT,$JD668+2),"")</f>
      </c>
      <c r="GX668">
        <f>IF($JE668&gt;=3,INDEX($GT:$GT,$JD668+3),"")</f>
      </c>
      <c r="GY668">
        <f>IF($JE668&gt;=4,INDEX($GT:$GT,$JD668+4),"")</f>
      </c>
      <c r="GZ668">
        <f>IF($JE668&gt;=5,INDEX($GT:$GT,$JD668+5),"")</f>
      </c>
      <c r="HA668">
        <f>IF($JE668&gt;=6,INDEX($GT:$GT,$JD668+6),"")</f>
      </c>
      <c r="HB668">
        <f>IF($JE668&gt;=7,INDEX($GT:$GT,$JD668+7),"")</f>
      </c>
      <c r="HC668">
        <f>IF($JE668&gt;=8,INDEX($GT:$GT,$JD668+8),"")</f>
      </c>
      <c r="HD668">
        <f>IF($JE668&gt;=9,INDEX($GT:$GT,$JD668+9),"")</f>
      </c>
      <c r="HE668">
        <f>IF($JE668&gt;=10,INDEX($GT:$GT,$JD668+10),"")</f>
      </c>
      <c r="HF668">
        <f>IF($JE668&gt;=11,INDEX($GT:$GT,$JD668+11),"")</f>
      </c>
      <c r="HG668">
        <f>IF($JE668&gt;=12,INDEX($GT:$GT,$JD668+12),"")</f>
      </c>
      <c r="HH668">
        <f>IF($JE668&gt;=13,INDEX($GT:$GT,$JD668+13),"")</f>
      </c>
      <c r="HI668">
        <f>IF($JE668&gt;=14,INDEX($GT:$GT,$JD668+14),"")</f>
      </c>
      <c r="HJ668">
        <f>IF($JE668&gt;=15,INDEX($GT:$GT,$JD668+15),"")</f>
      </c>
      <c r="HK668">
        <f>IF($JE668&gt;=16,INDEX($GT:$GT,$JD668+16),"")</f>
      </c>
      <c r="HL668">
        <f>IF($JE668&gt;=17,INDEX($GT:$GT,$JD668+17),"")</f>
      </c>
      <c r="HM668">
        <f>IF($JE668&gt;=18,INDEX($GT:$GT,$JD668+18),"")</f>
      </c>
      <c r="HN668">
        <f>IF($JE668&gt;=19,INDEX($GT:$GT,$JD668+19),"")</f>
      </c>
      <c r="HO668">
        <f>IF($JE668&gt;=20,INDEX($GT:$GT,$JD668+20),"")</f>
      </c>
      <c r="HP668">
        <f>IF($JE668&gt;=21,INDEX($GT:$GT,$JD668+21),"")</f>
      </c>
      <c r="HQ668">
        <f>IF($JE668&gt;=22,INDEX($GT:$GT,$JD668+22),"")</f>
      </c>
      <c r="HR668">
        <f>IF($JE668&gt;=23,INDEX($GT:$GT,$JD668+23),"")</f>
      </c>
      <c r="HS668">
        <f>IF($JE668&gt;=24,INDEX($GT:$GT,$JD668+24),"")</f>
      </c>
      <c r="HT668">
        <f>IF($JE668&gt;=25,INDEX($GT:$GT,$JD668+25),"")</f>
      </c>
      <c r="HU668">
        <f>IF($JE668&gt;=26,INDEX($GT:$GT,$JD668+26),"")</f>
      </c>
      <c r="HV668">
        <f>IF($JE668&gt;=27,INDEX($GT:$GT,$JD668+27),"")</f>
      </c>
      <c r="HW668">
        <f>IF($JE668&gt;=28,INDEX($GT:$GT,$JD668+28),"")</f>
      </c>
      <c r="HX668">
        <f>IF($JE668&gt;=29,INDEX($GT:$GT,$JD668+29),"")</f>
      </c>
      <c r="HY668">
        <f>IF($JE668&gt;=30,INDEX($GT:$GT,$JD668+30),"")</f>
      </c>
      <c r="HZ668">
        <f>IF($JE668&gt;=31,INDEX($GT:$GT,$JD668+31),"")</f>
      </c>
      <c r="IA668">
        <f>IF($JE668&gt;=32,INDEX($GT:$GT,$JD668+32),"")</f>
      </c>
      <c r="IB668">
        <f>IF($JE668&gt;=33,INDEX($GT:$GT,$JD668+33),"")</f>
      </c>
      <c r="IC668">
        <f>IF($JE668&gt;=34,INDEX($GT:$GT,$JD668+34),"")</f>
      </c>
      <c r="ID668">
        <f>IF($JE668&gt;=35,INDEX($GT:$GT,$JD668+35),"")</f>
      </c>
      <c r="IE668">
        <f>IF($JE668&gt;=36,INDEX($GT:$GT,$JD668+36),"")</f>
      </c>
      <c r="IF668">
        <f>IF($JE668&gt;=37,INDEX($GT:$GT,$JD668+37),"")</f>
      </c>
      <c r="IG668">
        <f>IF($JE668&gt;=38,INDEX($GT:$GT,$JD668+38),"")</f>
      </c>
      <c r="IH668">
        <f>IF($JE668&gt;=39,INDEX($GT:$GT,$JD668+39),"")</f>
      </c>
      <c r="II668">
        <f>IF($JE668&gt;=40,INDEX($GT:$GT,$JD668+40),"")</f>
      </c>
      <c r="IJ668">
        <f>IF($JE668&gt;=41,INDEX($GT:$GT,$JD668+41),"")</f>
      </c>
      <c r="IK668">
        <f>IF($JE668&gt;=42,INDEX($GT:$GT,$JD668+42),"")</f>
      </c>
      <c r="IL668">
        <f>IF($JE668&gt;=43,INDEX($GT:$GT,$JD668+43),"")</f>
      </c>
      <c r="IM668">
        <f>IF($JE668&gt;=44,INDEX($GT:$GT,$JD668+44),"")</f>
      </c>
      <c r="IN668">
        <f>IF($JE668&gt;=45,INDEX($GT:$GT,$JD668+45),"")</f>
      </c>
      <c r="IO668">
        <f>IF($JE668&gt;=46,INDEX($GT:$GT,$JD668+46),"")</f>
      </c>
      <c r="IP668">
        <f>IF($JE668&gt;=47,INDEX($GT:$GT,$JD668+47),"")</f>
      </c>
      <c r="IQ668">
        <f>IF($JE668&gt;=48,INDEX($GT:$GT,$JD668+48),"")</f>
      </c>
      <c r="IR668">
        <f>IF($JE668&gt;=49,INDEX($GT:$GT,$JD668+49),"")</f>
      </c>
      <c r="IS668">
        <f>IF($JE668&gt;=50,INDEX($GT:$GT,$JD668+50),"")</f>
      </c>
      <c r="IT668">
        <f>IF($JE668&gt;=51,INDEX($GT:$GT,$JD668+51),"")</f>
      </c>
      <c r="IU668">
        <f>IF($JE668&gt;=52,INDEX($GT:$GT,$JD668+52),"")</f>
      </c>
      <c r="IV668">
        <f>IF($JE668&gt;=53,INDEX($GT:$GT,$JD668+53),"")</f>
      </c>
      <c r="IW668">
        <f>IF($JE668&gt;=54,INDEX($GT:$GT,$JD668+54),"")</f>
      </c>
      <c r="IX668">
        <f>IF($JE668&gt;=55,INDEX($GT:$GT,$JD668+55),"")</f>
      </c>
      <c r="IY668">
        <f>IF($JE668&gt;=56,INDEX($GT:$GT,$JD668+56),"")</f>
      </c>
      <c r="IZ668">
        <f>IF($JE668&gt;=57,INDEX($GT:$GT,$JD668+57),"")</f>
      </c>
      <c r="JA668">
        <f>IF($JE668&gt;=58,INDEX($GT:$GT,$JD668+58),"")</f>
      </c>
      <c r="JB668">
        <f>IF($JE668&gt;=59,INDEX($GT:$GT,$JD668+59),"")</f>
      </c>
      <c r="JC668">
        <f>IF($JE668&gt;=60,INDEX($GT:$GT,$JD668+60),"")</f>
      </c>
      <c r="JD668">
        <f>IFERROR(MATCH($GS668,$GT$2:$GT$322,0)+1,0)</f>
      </c>
      <c r="JE668">
        <f>IFERROR(INDEX($GU$2:$GU$322,MATCH($GS668,$GT$2:$GT$322,0)),0)</f>
      </c>
      <c r="JF668" t="s">
        <v>28</v>
      </c>
      <c r="JG668" t="s">
        <v>28</v>
      </c>
    </row>
    <row r="669" spans="1:267" x14ac:dyDescent="0.25">
      <c r="J669" s="1"/>
      <c r="K669" s="1"/>
      <c r="L669" s="1"/>
      <c r="M669" s="1"/>
      <c r="N669" s="1">
        <f>IFERROR(IF(FIND(" - ",$J669)&gt;0,MID($J669,FIND(" - ",$J669)+3,LEN($J669)),""),"")</f>
      </c>
      <c r="P669" s="1"/>
      <c r="S669" t="s">
        <v>28</v>
      </c>
      <c r="U669">
        <f>IF(OR($S669="",$T669=""),"",IFERROR($S669/$T669,0))</f>
      </c>
      <c r="V669">
        <f>IF($S669="","",
IF($K669="","",
IF(ISNUMBER(SEARCH("exempt",LOWER($K669))),0,
$S669*(VALUE(SUBSTITUTE($K669,"%",""))/100))))</f>
      </c>
      <c r="AB669">
        <f>IF($S669="","",
SUM($S669,$V669,$Z669,$W669,$Y669)-
IF($AA669="",0,VALUE($AA669)))</f>
      </c>
      <c r="AJ669" t="s">
        <v>1400</v>
      </c>
      <c r="AR669">
        <f>IFERROR(LEFT($J669,FIND(" - ",$J669)-1),$J669)</f>
      </c>
      <c r="AU669">
        <f>IF($CJ669&gt;=1,INDEX($AS:$AS,$CI669+1),"")</f>
      </c>
      <c r="AV669">
        <f>IF($CJ669&gt;=2,INDEX($AS:$AS,$CI669+2),"")</f>
      </c>
      <c r="AW669">
        <f>IF($CJ669&gt;=3,INDEX($AS:$AS,$CI669+3),"")</f>
      </c>
      <c r="AX669">
        <f>IF($CJ669&gt;=4,INDEX($AS:$AS,$CI669+4),"")</f>
      </c>
      <c r="AY669">
        <f>IF($CJ669&gt;=5,INDEX($AS:$AS,$CI669+5),"")</f>
      </c>
      <c r="AZ669">
        <f>IF($CJ669&gt;=6,INDEX($AS:$AS,$CI669+6),"")</f>
      </c>
      <c r="BA669">
        <f>IF($CJ669&gt;=7,INDEX($AS:$AS,$CI669+7),"")</f>
      </c>
      <c r="BB669">
        <f>IF($CJ669&gt;=8,INDEX($AS:$AS,$CI669+8),"")</f>
      </c>
      <c r="BC669">
        <f>IF($CJ669&gt;=9,INDEX($AS:$AS,$CI669+9),"")</f>
      </c>
      <c r="BD669">
        <f>IF($CJ669&gt;=10,INDEX($AS:$AS,$CI669+10),"")</f>
      </c>
      <c r="BE669">
        <f>IF($CJ669&gt;=11,INDEX($AS:$AS,$CI669+11),"")</f>
      </c>
      <c r="BF669">
        <f>IF($CJ669&gt;=12,INDEX($AS:$AS,$CI669+12),"")</f>
      </c>
      <c r="BG669">
        <f>IF($CJ669&gt;=13,INDEX($AS:$AS,$CI669+13),"")</f>
      </c>
      <c r="BH669">
        <f>IF($CJ669&gt;=14,INDEX($AS:$AS,$CI669+14),"")</f>
      </c>
      <c r="BI669">
        <f>IF($CJ669&gt;=15,INDEX($AS:$AS,$CI669+15),"")</f>
      </c>
      <c r="BJ669">
        <f>IF($CJ669&gt;=16,INDEX($AS:$AS,$CI669+16),"")</f>
      </c>
      <c r="BK669">
        <f>IF($CJ669&gt;=17,INDEX($AS:$AS,$CI669+17),"")</f>
      </c>
      <c r="BL669">
        <f>IF($CJ669&gt;=18,INDEX($AS:$AS,$CI669+18),"")</f>
      </c>
      <c r="BM669">
        <f>IF($CJ669&gt;=19,INDEX($AS:$AS,$CI669+19),"")</f>
      </c>
      <c r="BN669">
        <f>IF($CJ669&gt;=20,INDEX($AS:$AS,$CI669+20),"")</f>
      </c>
      <c r="BO669">
        <f>IF($CJ669&gt;=21,INDEX($AS:$AS,$CI669+21),"")</f>
      </c>
      <c r="BP669">
        <f>IF($CJ669&gt;=22,INDEX($AS:$AS,$CI669+22),"")</f>
      </c>
      <c r="BQ669">
        <f>IF($CJ669&gt;=23,INDEX($AS:$AS,$CI669+23),"")</f>
      </c>
      <c r="BR669">
        <f>IF($CJ669&gt;=24,INDEX($AS:$AS,$CI669+24),"")</f>
      </c>
      <c r="BS669">
        <f>IF($CJ669&gt;=25,INDEX($AS:$AS,$CI669+25),"")</f>
      </c>
      <c r="BT669">
        <f>IF($CJ669&gt;=26,INDEX($AS:$AS,$CI669+26),"")</f>
      </c>
      <c r="BU669">
        <f>IF($CJ669&gt;=27,INDEX($AS:$AS,$CI669+27),"")</f>
      </c>
      <c r="BV669">
        <f>IF($CJ669&gt;=28,INDEX($AS:$AS,$CI669+28),"")</f>
      </c>
      <c r="BW669">
        <f>IF($CJ669&gt;=29,INDEX($AS:$AS,$CI669+29),"")</f>
      </c>
      <c r="BX669">
        <f>IF($CJ669&gt;=30,INDEX($AS:$AS,$CI669+30),"")</f>
      </c>
      <c r="BY669">
        <f>IF($CJ669&gt;=31,INDEX($AS:$AS,$CI669+31),"")</f>
      </c>
      <c r="BZ669">
        <f>IF($CJ669&gt;=32,INDEX($AS:$AS,$CI669+32),"")</f>
      </c>
      <c r="CA669">
        <f>IF($CJ669&gt;=33,INDEX($AS:$AS,$CI669+33),"")</f>
      </c>
      <c r="CB669">
        <f>IF($CJ669&gt;=34,INDEX($AS:$AS,$CI669+34),"")</f>
      </c>
      <c r="CC669">
        <f>IF($CJ669&gt;=35,INDEX($AS:$AS,$CI669+35),"")</f>
      </c>
      <c r="CD669">
        <f>IF($CJ669&gt;=36,INDEX($AS:$AS,$CI669+36),"")</f>
      </c>
      <c r="CE669">
        <f>IF($CJ669&gt;=37,INDEX($AS:$AS,$CI669+37),"")</f>
      </c>
      <c r="CF669">
        <f>IF($CJ669&gt;=38,INDEX($AS:$AS,$CI669+38),"")</f>
      </c>
      <c r="CG669">
        <f>IF($CJ669&gt;=39,INDEX($AS:$AS,$CI669+39),"")</f>
      </c>
      <c r="CH669">
        <f>IF($CJ669&gt;=40,INDEX($AS:$AS,$CI669+40),"")</f>
      </c>
      <c r="CI669">
        <f>IFERROR(MATCH($AR669,$AS$2:$AS$133,0)+1,0)</f>
      </c>
      <c r="CJ669">
        <f>IFERROR(INDEX($AT$2:$AT$133,MATCH($AR669,$AS$2:$AS$133,0)),0)</f>
      </c>
      <c r="CK669">
        <f>IFERROR(LEFT($O669,FIND(" - ",$O669)-1),$O669)</f>
      </c>
      <c r="CL669" t="s">
        <v>211</v>
      </c>
      <c r="CN669">
        <f>IF($DI669&gt;=1,INDEX($CL:$CL,$DH669+1),"")</f>
      </c>
      <c r="CO669">
        <f>IF($DI669&gt;=2,INDEX($CL:$CL,$DH669+2),"")</f>
      </c>
      <c r="CP669">
        <f>IF($DI669&gt;=3,INDEX($CL:$CL,$DH669+3),"")</f>
      </c>
      <c r="CQ669">
        <f>IF($DI669&gt;=4,INDEX($CL:$CL,$DH669+4),"")</f>
      </c>
      <c r="CR669">
        <f>IF($DI669&gt;=5,INDEX($CL:$CL,$DH669+5),"")</f>
      </c>
      <c r="CS669">
        <f>IF($DI669&gt;=6,INDEX($CL:$CL,$DH669+6),"")</f>
      </c>
      <c r="CT669">
        <f>IF($DI669&gt;=7,INDEX($CL:$CL,$DH669+7),"")</f>
      </c>
      <c r="CU669">
        <f>IF($DI669&gt;=8,INDEX($CL:$CL,$DH669+8),"")</f>
      </c>
      <c r="CV669">
        <f>IF($DI669&gt;=9,INDEX($CL:$CL,$DH669+9),"")</f>
      </c>
      <c r="CW669">
        <f>IF($DI669&gt;=10,INDEX($CL:$CL,$DH669+10),"")</f>
      </c>
      <c r="CX669">
        <f>IF($DI669&gt;=11,INDEX($CL:$CL,$DH669+11),"")</f>
      </c>
      <c r="CY669">
        <f>IF($DI669&gt;=12,INDEX($CL:$CL,$DH669+12),"")</f>
      </c>
      <c r="CZ669">
        <f>IF($DI669&gt;=13,INDEX($CL:$CL,$DH669+13),"")</f>
      </c>
      <c r="DA669">
        <f>IF($DI669&gt;=14,INDEX($CL:$CL,$DH669+14),"")</f>
      </c>
      <c r="DB669">
        <f>IF($DI669&gt;=15,INDEX($CL:$CL,$DH669+15),"")</f>
      </c>
      <c r="DC669">
        <f>IF($DI669&gt;=16,INDEX($CL:$CL,$DH669+16),"")</f>
      </c>
      <c r="DD669">
        <f>IF($DI669&gt;=17,INDEX($CL:$CL,$DH669+17),"")</f>
      </c>
      <c r="DE669">
        <f>IF($DI669&gt;=18,INDEX($CL:$CL,$DH669+18),"")</f>
      </c>
      <c r="DF669">
        <f>IF($DI669&gt;=19,INDEX($CL:$CL,$DH669+19),"")</f>
      </c>
      <c r="DG669">
        <f>IF($DI669&gt;=20,INDEX($CL:$CL,$DH669+20),"")</f>
      </c>
      <c r="DH669">
        <f>IFERROR(MATCH($CK669,$CL$2:$CL$1558,0)+1,0)</f>
      </c>
      <c r="DI669">
        <f>IFERROR(INDEX($CM$2:$CM$1558,MATCH($CK669,$CL$2:$CL$1558,0)),0)</f>
      </c>
      <c r="DJ669">
        <f>IFERROR(INDEX($AQ:$AQ,MATCH($K669,$AP:$AP,0))&amp;"","")</f>
      </c>
      <c r="DN669">
        <f>IF($GQ669&gt;=1,INDEX($DK:$DK,$GP669+1),"")</f>
      </c>
      <c r="DO669">
        <f>IF($GQ669&gt;=2,INDEX($DK:$DK,$GP669+2),"")</f>
      </c>
      <c r="DP669">
        <f>IF($GQ669&gt;=3,INDEX($DK:$DK,$GP669+3),"")</f>
      </c>
      <c r="DQ669">
        <f>IF($GQ669&gt;=4,INDEX($DK:$DK,$GP669+4),"")</f>
      </c>
      <c r="DR669">
        <f>IF($GQ669&gt;=5,INDEX($DK:$DK,$GP669+5),"")</f>
      </c>
      <c r="DS669">
        <f>IF($GQ669&gt;=6,INDEX($DK:$DK,$GP669+6),"")</f>
      </c>
      <c r="DT669">
        <f>IF($GQ669&gt;=7,INDEX($DK:$DK,$GP669+7),"")</f>
      </c>
      <c r="DU669">
        <f>IF($GQ669&gt;=8,INDEX($DK:$DK,$GP669+8),"")</f>
      </c>
      <c r="DV669">
        <f>IF($GQ669&gt;=9,INDEX($DK:$DK,$GP669+9),"")</f>
      </c>
      <c r="DW669">
        <f>IF($GQ669&gt;=10,INDEX($DK:$DK,$GP669+10),"")</f>
      </c>
      <c r="DX669">
        <f>IF($GQ669&gt;=11,INDEX($DK:$DK,$GP669+11),"")</f>
      </c>
      <c r="DY669">
        <f>IF($GQ669&gt;=12,INDEX($DK:$DK,$GP669+12),"")</f>
      </c>
      <c r="DZ669">
        <f>IF($GQ669&gt;=13,INDEX($DK:$DK,$GP669+13),"")</f>
      </c>
      <c r="EA669">
        <f>IF($GQ669&gt;=14,INDEX($DK:$DK,$GP669+14),"")</f>
      </c>
      <c r="EB669">
        <f>IF($GQ669&gt;=15,INDEX($DK:$DK,$GP669+15),"")</f>
      </c>
      <c r="EC669">
        <f>IF($GQ669&gt;=16,INDEX($DK:$DK,$GP669+16),"")</f>
      </c>
      <c r="ED669">
        <f>IF($GQ669&gt;=17,INDEX($DK:$DK,$GP669+17),"")</f>
      </c>
      <c r="EE669">
        <f>IF($GQ669&gt;=18,INDEX($DK:$DK,$GP669+18),"")</f>
      </c>
      <c r="EF669">
        <f>IF($GQ669&gt;=19,INDEX($DK:$DK,$GP669+19),"")</f>
      </c>
      <c r="EG669">
        <f>IF($GQ669&gt;=20,INDEX($DK:$DK,$GP669+20),"")</f>
      </c>
      <c r="EH669">
        <f>IF($GQ669&gt;=21,INDEX($DK:$DK,$GP669+21),"")</f>
      </c>
      <c r="EI669">
        <f>IF($GQ669&gt;=22,INDEX($DK:$DK,$GP669+22),"")</f>
      </c>
      <c r="EJ669">
        <f>IF($GQ669&gt;=23,INDEX($DK:$DK,$GP669+23),"")</f>
      </c>
      <c r="EK669">
        <f>IF($GQ669&gt;=24,INDEX($DK:$DK,$GP669+24),"")</f>
      </c>
      <c r="EL669">
        <f>IF($GQ669&gt;=25,INDEX($DK:$DK,$GP669+25),"")</f>
      </c>
      <c r="EM669">
        <f>IF($GQ669&gt;=26,INDEX($DK:$DK,$GP669+26),"")</f>
      </c>
      <c r="EN669">
        <f>IF($GQ669&gt;=27,INDEX($DK:$DK,$GP669+27),"")</f>
      </c>
      <c r="EO669">
        <f>IF($GQ669&gt;=28,INDEX($DK:$DK,$GP669+28),"")</f>
      </c>
      <c r="EP669">
        <f>IF($GQ669&gt;=29,INDEX($DK:$DK,$GP669+29),"")</f>
      </c>
      <c r="EQ669">
        <f>IF($GQ669&gt;=30,INDEX($DK:$DK,$GP669+30),"")</f>
      </c>
      <c r="ER669">
        <f>IF($GQ669&gt;=31,INDEX($DK:$DK,$GP669+31),"")</f>
      </c>
      <c r="ES669">
        <f>IF($GQ669&gt;=32,INDEX($DK:$DK,$GP669+32),"")</f>
      </c>
      <c r="ET669">
        <f>IF($GQ669&gt;=33,INDEX($DK:$DK,$GP669+33),"")</f>
      </c>
      <c r="EU669">
        <f>IF($GQ669&gt;=34,INDEX($DK:$DK,$GP669+34),"")</f>
      </c>
      <c r="EV669">
        <f>IF($GQ669&gt;=35,INDEX($DK:$DK,$GP669+35),"")</f>
      </c>
      <c r="EW669">
        <f>IF($GQ669&gt;=36,INDEX($DK:$DK,$GP669+36),"")</f>
      </c>
      <c r="EX669">
        <f>IF($GQ669&gt;=37,INDEX($DK:$DK,$GP669+37),"")</f>
      </c>
      <c r="EY669">
        <f>IF($GQ669&gt;=38,INDEX($DK:$DK,$GP669+38),"")</f>
      </c>
      <c r="EZ669">
        <f>IF($GQ669&gt;=39,INDEX($DK:$DK,$GP669+39),"")</f>
      </c>
      <c r="FA669">
        <f>IF($GQ669&gt;=40,INDEX($DK:$DK,$GP669+40),"")</f>
      </c>
      <c r="FB669">
        <f>IF($GQ669&gt;=1,INDEX($DL:$DL,$GP669+1),"")</f>
      </c>
      <c r="FC669">
        <f>IF($GQ669&gt;=2,INDEX($DL:$DL,$GP669+2),"")</f>
      </c>
      <c r="FD669">
        <f>IF($GQ669&gt;=3,INDEX($DL:$DL,$GP669+3),"")</f>
      </c>
      <c r="FE669">
        <f>IF($GQ669&gt;=4,INDEX($DL:$DL,$GP669+4),"")</f>
      </c>
      <c r="FF669">
        <f>IF($GQ669&gt;=5,INDEX($DL:$DL,$GP669+5),"")</f>
      </c>
      <c r="FG669">
        <f>IF($GQ669&gt;=6,INDEX($DL:$DL,$GP669+6),"")</f>
      </c>
      <c r="FH669">
        <f>IF($GQ669&gt;=7,INDEX($DL:$DL,$GP669+7),"")</f>
      </c>
      <c r="FI669">
        <f>IF($GQ669&gt;=8,INDEX($DL:$DL,$GP669+8),"")</f>
      </c>
      <c r="FJ669">
        <f>IF($GQ669&gt;=9,INDEX($DL:$DL,$GP669+9),"")</f>
      </c>
      <c r="FK669">
        <f>IF($GQ669&gt;=10,INDEX($DL:$DL,$GP669+10),"")</f>
      </c>
      <c r="FL669">
        <f>IF($GQ669&gt;=11,INDEX($DL:$DL,$GP669+11),"")</f>
      </c>
      <c r="FM669">
        <f>IF($GQ669&gt;=12,INDEX($DL:$DL,$GP669+12),"")</f>
      </c>
      <c r="FN669">
        <f>IF($GQ669&gt;=13,INDEX($DL:$DL,$GP669+13),"")</f>
      </c>
      <c r="FO669">
        <f>IF($GQ669&gt;=14,INDEX($DL:$DL,$GP669+14),"")</f>
      </c>
      <c r="FP669">
        <f>IF($GQ669&gt;=15,INDEX($DL:$DL,$GP669+15),"")</f>
      </c>
      <c r="FQ669">
        <f>IF($GQ669&gt;=16,INDEX($DL:$DL,$GP669+16),"")</f>
      </c>
      <c r="FR669">
        <f>IF($GQ669&gt;=17,INDEX($DL:$DL,$GP669+17),"")</f>
      </c>
      <c r="FS669">
        <f>IF($GQ669&gt;=18,INDEX($DL:$DL,$GP669+18),"")</f>
      </c>
      <c r="FT669">
        <f>IF($GQ669&gt;=19,INDEX($DL:$DL,$GP669+19),"")</f>
      </c>
      <c r="FU669">
        <f>IF($GQ669&gt;=20,INDEX($DL:$DL,$GP669+20),"")</f>
      </c>
      <c r="FV669">
        <f>IF($GQ669&gt;=21,INDEX($DL:$DL,$GP669+21),"")</f>
      </c>
      <c r="FW669">
        <f>IF($GQ669&gt;=22,INDEX($DL:$DL,$GP669+22),"")</f>
      </c>
      <c r="FX669">
        <f>IF($GQ669&gt;=23,INDEX($DL:$DL,$GP669+23),"")</f>
      </c>
      <c r="FY669">
        <f>IF($GQ669&gt;=24,INDEX($DL:$DL,$GP669+24),"")</f>
      </c>
      <c r="FZ669">
        <f>IF($GQ669&gt;=25,INDEX($DL:$DL,$GP669+25),"")</f>
      </c>
      <c r="GA669">
        <f>IF($GQ669&gt;=26,INDEX($DL:$DL,$GP669+26),"")</f>
      </c>
      <c r="GB669">
        <f>IF($GQ669&gt;=27,INDEX($DL:$DL,$GP669+27),"")</f>
      </c>
      <c r="GC669">
        <f>IF($GQ669&gt;=28,INDEX($DL:$DL,$GP669+28),"")</f>
      </c>
      <c r="GD669">
        <f>IF($GQ669&gt;=29,INDEX($DL:$DL,$GP669+29),"")</f>
      </c>
      <c r="GE669">
        <f>IF($GQ669&gt;=30,INDEX($DL:$DL,$GP669+30),"")</f>
      </c>
      <c r="GF669">
        <f>IF($GQ669&gt;=31,INDEX($DL:$DL,$GP669+31),"")</f>
      </c>
      <c r="GG669">
        <f>IF($GQ669&gt;=32,INDEX($DL:$DL,$GP669+32),"")</f>
      </c>
      <c r="GH669">
        <f>IF($GQ669&gt;=33,INDEX($DL:$DL,$GP669+33),"")</f>
      </c>
      <c r="GI669">
        <f>IF($GQ669&gt;=34,INDEX($DL:$DL,$GP669+34),"")</f>
      </c>
      <c r="GJ669">
        <f>IF($GQ669&gt;=35,INDEX($DL:$DL,$GP669+35),"")</f>
      </c>
      <c r="GK669">
        <f>IF($GQ669&gt;=36,INDEX($DL:$DL,$GP669+36),"")</f>
      </c>
      <c r="GL669">
        <f>IF($GQ669&gt;=37,INDEX($DL:$DL,$GP669+37),"")</f>
      </c>
      <c r="GM669">
        <f>IF($GQ669&gt;=38,INDEX($DL:$DL,$GP669+38),"")</f>
      </c>
      <c r="GN669">
        <f>IF($GQ669&gt;=39,INDEX($DL:$DL,$GP669+39),"")</f>
      </c>
      <c r="GO669">
        <f>IF($GQ669&gt;=40,INDEX($DL:$DL,$GP669+40),"")</f>
      </c>
      <c r="GP669">
        <f>IFERROR(MATCH($DJ669,$DK$2:$DK$148,0)+1,0)</f>
      </c>
      <c r="GQ669">
        <f>IFERROR(INDEX($DM$2:$DM$148,MATCH($DJ669,$DK$2:$DK$148,0)),0)</f>
      </c>
      <c r="GR669">
        <f>IFERROR(MATCH($L669,$DN$669:$FA$669,0),0)</f>
      </c>
      <c r="GS669">
        <f>IF($GR669&gt;0,INDEX($FB$669:$GO$669,$GR669),"")</f>
      </c>
      <c r="GV669">
        <f>IF($JE669&gt;=1,INDEX($GT:$GT,$JD669+1),"")</f>
      </c>
      <c r="GW669">
        <f>IF($JE669&gt;=2,INDEX($GT:$GT,$JD669+2),"")</f>
      </c>
      <c r="GX669">
        <f>IF($JE669&gt;=3,INDEX($GT:$GT,$JD669+3),"")</f>
      </c>
      <c r="GY669">
        <f>IF($JE669&gt;=4,INDEX($GT:$GT,$JD669+4),"")</f>
      </c>
      <c r="GZ669">
        <f>IF($JE669&gt;=5,INDEX($GT:$GT,$JD669+5),"")</f>
      </c>
      <c r="HA669">
        <f>IF($JE669&gt;=6,INDEX($GT:$GT,$JD669+6),"")</f>
      </c>
      <c r="HB669">
        <f>IF($JE669&gt;=7,INDEX($GT:$GT,$JD669+7),"")</f>
      </c>
      <c r="HC669">
        <f>IF($JE669&gt;=8,INDEX($GT:$GT,$JD669+8),"")</f>
      </c>
      <c r="HD669">
        <f>IF($JE669&gt;=9,INDEX($GT:$GT,$JD669+9),"")</f>
      </c>
      <c r="HE669">
        <f>IF($JE669&gt;=10,INDEX($GT:$GT,$JD669+10),"")</f>
      </c>
      <c r="HF669">
        <f>IF($JE669&gt;=11,INDEX($GT:$GT,$JD669+11),"")</f>
      </c>
      <c r="HG669">
        <f>IF($JE669&gt;=12,INDEX($GT:$GT,$JD669+12),"")</f>
      </c>
      <c r="HH669">
        <f>IF($JE669&gt;=13,INDEX($GT:$GT,$JD669+13),"")</f>
      </c>
      <c r="HI669">
        <f>IF($JE669&gt;=14,INDEX($GT:$GT,$JD669+14),"")</f>
      </c>
      <c r="HJ669">
        <f>IF($JE669&gt;=15,INDEX($GT:$GT,$JD669+15),"")</f>
      </c>
      <c r="HK669">
        <f>IF($JE669&gt;=16,INDEX($GT:$GT,$JD669+16),"")</f>
      </c>
      <c r="HL669">
        <f>IF($JE669&gt;=17,INDEX($GT:$GT,$JD669+17),"")</f>
      </c>
      <c r="HM669">
        <f>IF($JE669&gt;=18,INDEX($GT:$GT,$JD669+18),"")</f>
      </c>
      <c r="HN669">
        <f>IF($JE669&gt;=19,INDEX($GT:$GT,$JD669+19),"")</f>
      </c>
      <c r="HO669">
        <f>IF($JE669&gt;=20,INDEX($GT:$GT,$JD669+20),"")</f>
      </c>
      <c r="HP669">
        <f>IF($JE669&gt;=21,INDEX($GT:$GT,$JD669+21),"")</f>
      </c>
      <c r="HQ669">
        <f>IF($JE669&gt;=22,INDEX($GT:$GT,$JD669+22),"")</f>
      </c>
      <c r="HR669">
        <f>IF($JE669&gt;=23,INDEX($GT:$GT,$JD669+23),"")</f>
      </c>
      <c r="HS669">
        <f>IF($JE669&gt;=24,INDEX($GT:$GT,$JD669+24),"")</f>
      </c>
      <c r="HT669">
        <f>IF($JE669&gt;=25,INDEX($GT:$GT,$JD669+25),"")</f>
      </c>
      <c r="HU669">
        <f>IF($JE669&gt;=26,INDEX($GT:$GT,$JD669+26),"")</f>
      </c>
      <c r="HV669">
        <f>IF($JE669&gt;=27,INDEX($GT:$GT,$JD669+27),"")</f>
      </c>
      <c r="HW669">
        <f>IF($JE669&gt;=28,INDEX($GT:$GT,$JD669+28),"")</f>
      </c>
      <c r="HX669">
        <f>IF($JE669&gt;=29,INDEX($GT:$GT,$JD669+29),"")</f>
      </c>
      <c r="HY669">
        <f>IF($JE669&gt;=30,INDEX($GT:$GT,$JD669+30),"")</f>
      </c>
      <c r="HZ669">
        <f>IF($JE669&gt;=31,INDEX($GT:$GT,$JD669+31),"")</f>
      </c>
      <c r="IA669">
        <f>IF($JE669&gt;=32,INDEX($GT:$GT,$JD669+32),"")</f>
      </c>
      <c r="IB669">
        <f>IF($JE669&gt;=33,INDEX($GT:$GT,$JD669+33),"")</f>
      </c>
      <c r="IC669">
        <f>IF($JE669&gt;=34,INDEX($GT:$GT,$JD669+34),"")</f>
      </c>
      <c r="ID669">
        <f>IF($JE669&gt;=35,INDEX($GT:$GT,$JD669+35),"")</f>
      </c>
      <c r="IE669">
        <f>IF($JE669&gt;=36,INDEX($GT:$GT,$JD669+36),"")</f>
      </c>
      <c r="IF669">
        <f>IF($JE669&gt;=37,INDEX($GT:$GT,$JD669+37),"")</f>
      </c>
      <c r="IG669">
        <f>IF($JE669&gt;=38,INDEX($GT:$GT,$JD669+38),"")</f>
      </c>
      <c r="IH669">
        <f>IF($JE669&gt;=39,INDEX($GT:$GT,$JD669+39),"")</f>
      </c>
      <c r="II669">
        <f>IF($JE669&gt;=40,INDEX($GT:$GT,$JD669+40),"")</f>
      </c>
      <c r="IJ669">
        <f>IF($JE669&gt;=41,INDEX($GT:$GT,$JD669+41),"")</f>
      </c>
      <c r="IK669">
        <f>IF($JE669&gt;=42,INDEX($GT:$GT,$JD669+42),"")</f>
      </c>
      <c r="IL669">
        <f>IF($JE669&gt;=43,INDEX($GT:$GT,$JD669+43),"")</f>
      </c>
      <c r="IM669">
        <f>IF($JE669&gt;=44,INDEX($GT:$GT,$JD669+44),"")</f>
      </c>
      <c r="IN669">
        <f>IF($JE669&gt;=45,INDEX($GT:$GT,$JD669+45),"")</f>
      </c>
      <c r="IO669">
        <f>IF($JE669&gt;=46,INDEX($GT:$GT,$JD669+46),"")</f>
      </c>
      <c r="IP669">
        <f>IF($JE669&gt;=47,INDEX($GT:$GT,$JD669+47),"")</f>
      </c>
      <c r="IQ669">
        <f>IF($JE669&gt;=48,INDEX($GT:$GT,$JD669+48),"")</f>
      </c>
      <c r="IR669">
        <f>IF($JE669&gt;=49,INDEX($GT:$GT,$JD669+49),"")</f>
      </c>
      <c r="IS669">
        <f>IF($JE669&gt;=50,INDEX($GT:$GT,$JD669+50),"")</f>
      </c>
      <c r="IT669">
        <f>IF($JE669&gt;=51,INDEX($GT:$GT,$JD669+51),"")</f>
      </c>
      <c r="IU669">
        <f>IF($JE669&gt;=52,INDEX($GT:$GT,$JD669+52),"")</f>
      </c>
      <c r="IV669">
        <f>IF($JE669&gt;=53,INDEX($GT:$GT,$JD669+53),"")</f>
      </c>
      <c r="IW669">
        <f>IF($JE669&gt;=54,INDEX($GT:$GT,$JD669+54),"")</f>
      </c>
      <c r="IX669">
        <f>IF($JE669&gt;=55,INDEX($GT:$GT,$JD669+55),"")</f>
      </c>
      <c r="IY669">
        <f>IF($JE669&gt;=56,INDEX($GT:$GT,$JD669+56),"")</f>
      </c>
      <c r="IZ669">
        <f>IF($JE669&gt;=57,INDEX($GT:$GT,$JD669+57),"")</f>
      </c>
      <c r="JA669">
        <f>IF($JE669&gt;=58,INDEX($GT:$GT,$JD669+58),"")</f>
      </c>
      <c r="JB669">
        <f>IF($JE669&gt;=59,INDEX($GT:$GT,$JD669+59),"")</f>
      </c>
      <c r="JC669">
        <f>IF($JE669&gt;=60,INDEX($GT:$GT,$JD669+60),"")</f>
      </c>
      <c r="JD669">
        <f>IFERROR(MATCH($GS669,$GT$2:$GT$322,0)+1,0)</f>
      </c>
      <c r="JE669">
        <f>IFERROR(INDEX($GU$2:$GU$322,MATCH($GS669,$GT$2:$GT$322,0)),0)</f>
      </c>
      <c r="JF669" t="s">
        <v>28</v>
      </c>
      <c r="JG669" t="s">
        <v>28</v>
      </c>
    </row>
    <row r="670" spans="1:267" x14ac:dyDescent="0.25">
      <c r="J670" s="1"/>
      <c r="K670" s="1"/>
      <c r="L670" s="1"/>
      <c r="M670" s="1"/>
      <c r="N670" s="1">
        <f>IFERROR(IF(FIND(" - ",$J670)&gt;0,MID($J670,FIND(" - ",$J670)+3,LEN($J670)),""),"")</f>
      </c>
      <c r="P670" s="1"/>
      <c r="S670" t="s">
        <v>28</v>
      </c>
      <c r="U670">
        <f>IF(OR($S670="",$T670=""),"",IFERROR($S670/$T670,0))</f>
      </c>
      <c r="V670">
        <f>IF($S670="","",
IF($K670="","",
IF(ISNUMBER(SEARCH("exempt",LOWER($K670))),0,
$S670*(VALUE(SUBSTITUTE($K670,"%",""))/100))))</f>
      </c>
      <c r="AB670">
        <f>IF($S670="","",
SUM($S670,$V670,$Z670,$W670,$Y670)-
IF($AA670="",0,VALUE($AA670)))</f>
      </c>
      <c r="AJ670" t="s">
        <v>1401</v>
      </c>
      <c r="AR670">
        <f>IFERROR(LEFT($J670,FIND(" - ",$J670)-1),$J670)</f>
      </c>
      <c r="AU670">
        <f>IF($CJ670&gt;=1,INDEX($AS:$AS,$CI670+1),"")</f>
      </c>
      <c r="AV670">
        <f>IF($CJ670&gt;=2,INDEX($AS:$AS,$CI670+2),"")</f>
      </c>
      <c r="AW670">
        <f>IF($CJ670&gt;=3,INDEX($AS:$AS,$CI670+3),"")</f>
      </c>
      <c r="AX670">
        <f>IF($CJ670&gt;=4,INDEX($AS:$AS,$CI670+4),"")</f>
      </c>
      <c r="AY670">
        <f>IF($CJ670&gt;=5,INDEX($AS:$AS,$CI670+5),"")</f>
      </c>
      <c r="AZ670">
        <f>IF($CJ670&gt;=6,INDEX($AS:$AS,$CI670+6),"")</f>
      </c>
      <c r="BA670">
        <f>IF($CJ670&gt;=7,INDEX($AS:$AS,$CI670+7),"")</f>
      </c>
      <c r="BB670">
        <f>IF($CJ670&gt;=8,INDEX($AS:$AS,$CI670+8),"")</f>
      </c>
      <c r="BC670">
        <f>IF($CJ670&gt;=9,INDEX($AS:$AS,$CI670+9),"")</f>
      </c>
      <c r="BD670">
        <f>IF($CJ670&gt;=10,INDEX($AS:$AS,$CI670+10),"")</f>
      </c>
      <c r="BE670">
        <f>IF($CJ670&gt;=11,INDEX($AS:$AS,$CI670+11),"")</f>
      </c>
      <c r="BF670">
        <f>IF($CJ670&gt;=12,INDEX($AS:$AS,$CI670+12),"")</f>
      </c>
      <c r="BG670">
        <f>IF($CJ670&gt;=13,INDEX($AS:$AS,$CI670+13),"")</f>
      </c>
      <c r="BH670">
        <f>IF($CJ670&gt;=14,INDEX($AS:$AS,$CI670+14),"")</f>
      </c>
      <c r="BI670">
        <f>IF($CJ670&gt;=15,INDEX($AS:$AS,$CI670+15),"")</f>
      </c>
      <c r="BJ670">
        <f>IF($CJ670&gt;=16,INDEX($AS:$AS,$CI670+16),"")</f>
      </c>
      <c r="BK670">
        <f>IF($CJ670&gt;=17,INDEX($AS:$AS,$CI670+17),"")</f>
      </c>
      <c r="BL670">
        <f>IF($CJ670&gt;=18,INDEX($AS:$AS,$CI670+18),"")</f>
      </c>
      <c r="BM670">
        <f>IF($CJ670&gt;=19,INDEX($AS:$AS,$CI670+19),"")</f>
      </c>
      <c r="BN670">
        <f>IF($CJ670&gt;=20,INDEX($AS:$AS,$CI670+20),"")</f>
      </c>
      <c r="BO670">
        <f>IF($CJ670&gt;=21,INDEX($AS:$AS,$CI670+21),"")</f>
      </c>
      <c r="BP670">
        <f>IF($CJ670&gt;=22,INDEX($AS:$AS,$CI670+22),"")</f>
      </c>
      <c r="BQ670">
        <f>IF($CJ670&gt;=23,INDEX($AS:$AS,$CI670+23),"")</f>
      </c>
      <c r="BR670">
        <f>IF($CJ670&gt;=24,INDEX($AS:$AS,$CI670+24),"")</f>
      </c>
      <c r="BS670">
        <f>IF($CJ670&gt;=25,INDEX($AS:$AS,$CI670+25),"")</f>
      </c>
      <c r="BT670">
        <f>IF($CJ670&gt;=26,INDEX($AS:$AS,$CI670+26),"")</f>
      </c>
      <c r="BU670">
        <f>IF($CJ670&gt;=27,INDEX($AS:$AS,$CI670+27),"")</f>
      </c>
      <c r="BV670">
        <f>IF($CJ670&gt;=28,INDEX($AS:$AS,$CI670+28),"")</f>
      </c>
      <c r="BW670">
        <f>IF($CJ670&gt;=29,INDEX($AS:$AS,$CI670+29),"")</f>
      </c>
      <c r="BX670">
        <f>IF($CJ670&gt;=30,INDEX($AS:$AS,$CI670+30),"")</f>
      </c>
      <c r="BY670">
        <f>IF($CJ670&gt;=31,INDEX($AS:$AS,$CI670+31),"")</f>
      </c>
      <c r="BZ670">
        <f>IF($CJ670&gt;=32,INDEX($AS:$AS,$CI670+32),"")</f>
      </c>
      <c r="CA670">
        <f>IF($CJ670&gt;=33,INDEX($AS:$AS,$CI670+33),"")</f>
      </c>
      <c r="CB670">
        <f>IF($CJ670&gt;=34,INDEX($AS:$AS,$CI670+34),"")</f>
      </c>
      <c r="CC670">
        <f>IF($CJ670&gt;=35,INDEX($AS:$AS,$CI670+35),"")</f>
      </c>
      <c r="CD670">
        <f>IF($CJ670&gt;=36,INDEX($AS:$AS,$CI670+36),"")</f>
      </c>
      <c r="CE670">
        <f>IF($CJ670&gt;=37,INDEX($AS:$AS,$CI670+37),"")</f>
      </c>
      <c r="CF670">
        <f>IF($CJ670&gt;=38,INDEX($AS:$AS,$CI670+38),"")</f>
      </c>
      <c r="CG670">
        <f>IF($CJ670&gt;=39,INDEX($AS:$AS,$CI670+39),"")</f>
      </c>
      <c r="CH670">
        <f>IF($CJ670&gt;=40,INDEX($AS:$AS,$CI670+40),"")</f>
      </c>
      <c r="CI670">
        <f>IFERROR(MATCH($AR670,$AS$2:$AS$133,0)+1,0)</f>
      </c>
      <c r="CJ670">
        <f>IFERROR(INDEX($AT$2:$AT$133,MATCH($AR670,$AS$2:$AS$133,0)),0)</f>
      </c>
      <c r="CK670">
        <f>IFERROR(LEFT($O670,FIND(" - ",$O670)-1),$O670)</f>
      </c>
      <c r="CL670" t="s">
        <v>1402</v>
      </c>
      <c r="CM670">
        <v>1</v>
      </c>
      <c r="CN670">
        <f>IF($DI670&gt;=1,INDEX($CL:$CL,$DH670+1),"")</f>
      </c>
      <c r="CO670">
        <f>IF($DI670&gt;=2,INDEX($CL:$CL,$DH670+2),"")</f>
      </c>
      <c r="CP670">
        <f>IF($DI670&gt;=3,INDEX($CL:$CL,$DH670+3),"")</f>
      </c>
      <c r="CQ670">
        <f>IF($DI670&gt;=4,INDEX($CL:$CL,$DH670+4),"")</f>
      </c>
      <c r="CR670">
        <f>IF($DI670&gt;=5,INDEX($CL:$CL,$DH670+5),"")</f>
      </c>
      <c r="CS670">
        <f>IF($DI670&gt;=6,INDEX($CL:$CL,$DH670+6),"")</f>
      </c>
      <c r="CT670">
        <f>IF($DI670&gt;=7,INDEX($CL:$CL,$DH670+7),"")</f>
      </c>
      <c r="CU670">
        <f>IF($DI670&gt;=8,INDEX($CL:$CL,$DH670+8),"")</f>
      </c>
      <c r="CV670">
        <f>IF($DI670&gt;=9,INDEX($CL:$CL,$DH670+9),"")</f>
      </c>
      <c r="CW670">
        <f>IF($DI670&gt;=10,INDEX($CL:$CL,$DH670+10),"")</f>
      </c>
      <c r="CX670">
        <f>IF($DI670&gt;=11,INDEX($CL:$CL,$DH670+11),"")</f>
      </c>
      <c r="CY670">
        <f>IF($DI670&gt;=12,INDEX($CL:$CL,$DH670+12),"")</f>
      </c>
      <c r="CZ670">
        <f>IF($DI670&gt;=13,INDEX($CL:$CL,$DH670+13),"")</f>
      </c>
      <c r="DA670">
        <f>IF($DI670&gt;=14,INDEX($CL:$CL,$DH670+14),"")</f>
      </c>
      <c r="DB670">
        <f>IF($DI670&gt;=15,INDEX($CL:$CL,$DH670+15),"")</f>
      </c>
      <c r="DC670">
        <f>IF($DI670&gt;=16,INDEX($CL:$CL,$DH670+16),"")</f>
      </c>
      <c r="DD670">
        <f>IF($DI670&gt;=17,INDEX($CL:$CL,$DH670+17),"")</f>
      </c>
      <c r="DE670">
        <f>IF($DI670&gt;=18,INDEX($CL:$CL,$DH670+18),"")</f>
      </c>
      <c r="DF670">
        <f>IF($DI670&gt;=19,INDEX($CL:$CL,$DH670+19),"")</f>
      </c>
      <c r="DG670">
        <f>IF($DI670&gt;=20,INDEX($CL:$CL,$DH670+20),"")</f>
      </c>
      <c r="DH670">
        <f>IFERROR(MATCH($CK670,$CL$2:$CL$1558,0)+1,0)</f>
      </c>
      <c r="DI670">
        <f>IFERROR(INDEX($CM$2:$CM$1558,MATCH($CK670,$CL$2:$CL$1558,0)),0)</f>
      </c>
      <c r="DJ670">
        <f>IFERROR(INDEX($AQ:$AQ,MATCH($K670,$AP:$AP,0))&amp;"","")</f>
      </c>
      <c r="DN670">
        <f>IF($GQ670&gt;=1,INDEX($DK:$DK,$GP670+1),"")</f>
      </c>
      <c r="DO670">
        <f>IF($GQ670&gt;=2,INDEX($DK:$DK,$GP670+2),"")</f>
      </c>
      <c r="DP670">
        <f>IF($GQ670&gt;=3,INDEX($DK:$DK,$GP670+3),"")</f>
      </c>
      <c r="DQ670">
        <f>IF($GQ670&gt;=4,INDEX($DK:$DK,$GP670+4),"")</f>
      </c>
      <c r="DR670">
        <f>IF($GQ670&gt;=5,INDEX($DK:$DK,$GP670+5),"")</f>
      </c>
      <c r="DS670">
        <f>IF($GQ670&gt;=6,INDEX($DK:$DK,$GP670+6),"")</f>
      </c>
      <c r="DT670">
        <f>IF($GQ670&gt;=7,INDEX($DK:$DK,$GP670+7),"")</f>
      </c>
      <c r="DU670">
        <f>IF($GQ670&gt;=8,INDEX($DK:$DK,$GP670+8),"")</f>
      </c>
      <c r="DV670">
        <f>IF($GQ670&gt;=9,INDEX($DK:$DK,$GP670+9),"")</f>
      </c>
      <c r="DW670">
        <f>IF($GQ670&gt;=10,INDEX($DK:$DK,$GP670+10),"")</f>
      </c>
      <c r="DX670">
        <f>IF($GQ670&gt;=11,INDEX($DK:$DK,$GP670+11),"")</f>
      </c>
      <c r="DY670">
        <f>IF($GQ670&gt;=12,INDEX($DK:$DK,$GP670+12),"")</f>
      </c>
      <c r="DZ670">
        <f>IF($GQ670&gt;=13,INDEX($DK:$DK,$GP670+13),"")</f>
      </c>
      <c r="EA670">
        <f>IF($GQ670&gt;=14,INDEX($DK:$DK,$GP670+14),"")</f>
      </c>
      <c r="EB670">
        <f>IF($GQ670&gt;=15,INDEX($DK:$DK,$GP670+15),"")</f>
      </c>
      <c r="EC670">
        <f>IF($GQ670&gt;=16,INDEX($DK:$DK,$GP670+16),"")</f>
      </c>
      <c r="ED670">
        <f>IF($GQ670&gt;=17,INDEX($DK:$DK,$GP670+17),"")</f>
      </c>
      <c r="EE670">
        <f>IF($GQ670&gt;=18,INDEX($DK:$DK,$GP670+18),"")</f>
      </c>
      <c r="EF670">
        <f>IF($GQ670&gt;=19,INDEX($DK:$DK,$GP670+19),"")</f>
      </c>
      <c r="EG670">
        <f>IF($GQ670&gt;=20,INDEX($DK:$DK,$GP670+20),"")</f>
      </c>
      <c r="EH670">
        <f>IF($GQ670&gt;=21,INDEX($DK:$DK,$GP670+21),"")</f>
      </c>
      <c r="EI670">
        <f>IF($GQ670&gt;=22,INDEX($DK:$DK,$GP670+22),"")</f>
      </c>
      <c r="EJ670">
        <f>IF($GQ670&gt;=23,INDEX($DK:$DK,$GP670+23),"")</f>
      </c>
      <c r="EK670">
        <f>IF($GQ670&gt;=24,INDEX($DK:$DK,$GP670+24),"")</f>
      </c>
      <c r="EL670">
        <f>IF($GQ670&gt;=25,INDEX($DK:$DK,$GP670+25),"")</f>
      </c>
      <c r="EM670">
        <f>IF($GQ670&gt;=26,INDEX($DK:$DK,$GP670+26),"")</f>
      </c>
      <c r="EN670">
        <f>IF($GQ670&gt;=27,INDEX($DK:$DK,$GP670+27),"")</f>
      </c>
      <c r="EO670">
        <f>IF($GQ670&gt;=28,INDEX($DK:$DK,$GP670+28),"")</f>
      </c>
      <c r="EP670">
        <f>IF($GQ670&gt;=29,INDEX($DK:$DK,$GP670+29),"")</f>
      </c>
      <c r="EQ670">
        <f>IF($GQ670&gt;=30,INDEX($DK:$DK,$GP670+30),"")</f>
      </c>
      <c r="ER670">
        <f>IF($GQ670&gt;=31,INDEX($DK:$DK,$GP670+31),"")</f>
      </c>
      <c r="ES670">
        <f>IF($GQ670&gt;=32,INDEX($DK:$DK,$GP670+32),"")</f>
      </c>
      <c r="ET670">
        <f>IF($GQ670&gt;=33,INDEX($DK:$DK,$GP670+33),"")</f>
      </c>
      <c r="EU670">
        <f>IF($GQ670&gt;=34,INDEX($DK:$DK,$GP670+34),"")</f>
      </c>
      <c r="EV670">
        <f>IF($GQ670&gt;=35,INDEX($DK:$DK,$GP670+35),"")</f>
      </c>
      <c r="EW670">
        <f>IF($GQ670&gt;=36,INDEX($DK:$DK,$GP670+36),"")</f>
      </c>
      <c r="EX670">
        <f>IF($GQ670&gt;=37,INDEX($DK:$DK,$GP670+37),"")</f>
      </c>
      <c r="EY670">
        <f>IF($GQ670&gt;=38,INDEX($DK:$DK,$GP670+38),"")</f>
      </c>
      <c r="EZ670">
        <f>IF($GQ670&gt;=39,INDEX($DK:$DK,$GP670+39),"")</f>
      </c>
      <c r="FA670">
        <f>IF($GQ670&gt;=40,INDEX($DK:$DK,$GP670+40),"")</f>
      </c>
      <c r="FB670">
        <f>IF($GQ670&gt;=1,INDEX($DL:$DL,$GP670+1),"")</f>
      </c>
      <c r="FC670">
        <f>IF($GQ670&gt;=2,INDEX($DL:$DL,$GP670+2),"")</f>
      </c>
      <c r="FD670">
        <f>IF($GQ670&gt;=3,INDEX($DL:$DL,$GP670+3),"")</f>
      </c>
      <c r="FE670">
        <f>IF($GQ670&gt;=4,INDEX($DL:$DL,$GP670+4),"")</f>
      </c>
      <c r="FF670">
        <f>IF($GQ670&gt;=5,INDEX($DL:$DL,$GP670+5),"")</f>
      </c>
      <c r="FG670">
        <f>IF($GQ670&gt;=6,INDEX($DL:$DL,$GP670+6),"")</f>
      </c>
      <c r="FH670">
        <f>IF($GQ670&gt;=7,INDEX($DL:$DL,$GP670+7),"")</f>
      </c>
      <c r="FI670">
        <f>IF($GQ670&gt;=8,INDEX($DL:$DL,$GP670+8),"")</f>
      </c>
      <c r="FJ670">
        <f>IF($GQ670&gt;=9,INDEX($DL:$DL,$GP670+9),"")</f>
      </c>
      <c r="FK670">
        <f>IF($GQ670&gt;=10,INDEX($DL:$DL,$GP670+10),"")</f>
      </c>
      <c r="FL670">
        <f>IF($GQ670&gt;=11,INDEX($DL:$DL,$GP670+11),"")</f>
      </c>
      <c r="FM670">
        <f>IF($GQ670&gt;=12,INDEX($DL:$DL,$GP670+12),"")</f>
      </c>
      <c r="FN670">
        <f>IF($GQ670&gt;=13,INDEX($DL:$DL,$GP670+13),"")</f>
      </c>
      <c r="FO670">
        <f>IF($GQ670&gt;=14,INDEX($DL:$DL,$GP670+14),"")</f>
      </c>
      <c r="FP670">
        <f>IF($GQ670&gt;=15,INDEX($DL:$DL,$GP670+15),"")</f>
      </c>
      <c r="FQ670">
        <f>IF($GQ670&gt;=16,INDEX($DL:$DL,$GP670+16),"")</f>
      </c>
      <c r="FR670">
        <f>IF($GQ670&gt;=17,INDEX($DL:$DL,$GP670+17),"")</f>
      </c>
      <c r="FS670">
        <f>IF($GQ670&gt;=18,INDEX($DL:$DL,$GP670+18),"")</f>
      </c>
      <c r="FT670">
        <f>IF($GQ670&gt;=19,INDEX($DL:$DL,$GP670+19),"")</f>
      </c>
      <c r="FU670">
        <f>IF($GQ670&gt;=20,INDEX($DL:$DL,$GP670+20),"")</f>
      </c>
      <c r="FV670">
        <f>IF($GQ670&gt;=21,INDEX($DL:$DL,$GP670+21),"")</f>
      </c>
      <c r="FW670">
        <f>IF($GQ670&gt;=22,INDEX($DL:$DL,$GP670+22),"")</f>
      </c>
      <c r="FX670">
        <f>IF($GQ670&gt;=23,INDEX($DL:$DL,$GP670+23),"")</f>
      </c>
      <c r="FY670">
        <f>IF($GQ670&gt;=24,INDEX($DL:$DL,$GP670+24),"")</f>
      </c>
      <c r="FZ670">
        <f>IF($GQ670&gt;=25,INDEX($DL:$DL,$GP670+25),"")</f>
      </c>
      <c r="GA670">
        <f>IF($GQ670&gt;=26,INDEX($DL:$DL,$GP670+26),"")</f>
      </c>
      <c r="GB670">
        <f>IF($GQ670&gt;=27,INDEX($DL:$DL,$GP670+27),"")</f>
      </c>
      <c r="GC670">
        <f>IF($GQ670&gt;=28,INDEX($DL:$DL,$GP670+28),"")</f>
      </c>
      <c r="GD670">
        <f>IF($GQ670&gt;=29,INDEX($DL:$DL,$GP670+29),"")</f>
      </c>
      <c r="GE670">
        <f>IF($GQ670&gt;=30,INDEX($DL:$DL,$GP670+30),"")</f>
      </c>
      <c r="GF670">
        <f>IF($GQ670&gt;=31,INDEX($DL:$DL,$GP670+31),"")</f>
      </c>
      <c r="GG670">
        <f>IF($GQ670&gt;=32,INDEX($DL:$DL,$GP670+32),"")</f>
      </c>
      <c r="GH670">
        <f>IF($GQ670&gt;=33,INDEX($DL:$DL,$GP670+33),"")</f>
      </c>
      <c r="GI670">
        <f>IF($GQ670&gt;=34,INDEX($DL:$DL,$GP670+34),"")</f>
      </c>
      <c r="GJ670">
        <f>IF($GQ670&gt;=35,INDEX($DL:$DL,$GP670+35),"")</f>
      </c>
      <c r="GK670">
        <f>IF($GQ670&gt;=36,INDEX($DL:$DL,$GP670+36),"")</f>
      </c>
      <c r="GL670">
        <f>IF($GQ670&gt;=37,INDEX($DL:$DL,$GP670+37),"")</f>
      </c>
      <c r="GM670">
        <f>IF($GQ670&gt;=38,INDEX($DL:$DL,$GP670+38),"")</f>
      </c>
      <c r="GN670">
        <f>IF($GQ670&gt;=39,INDEX($DL:$DL,$GP670+39),"")</f>
      </c>
      <c r="GO670">
        <f>IF($GQ670&gt;=40,INDEX($DL:$DL,$GP670+40),"")</f>
      </c>
      <c r="GP670">
        <f>IFERROR(MATCH($DJ670,$DK$2:$DK$148,0)+1,0)</f>
      </c>
      <c r="GQ670">
        <f>IFERROR(INDEX($DM$2:$DM$148,MATCH($DJ670,$DK$2:$DK$148,0)),0)</f>
      </c>
      <c r="GR670">
        <f>IFERROR(MATCH($L670,$DN$670:$FA$670,0),0)</f>
      </c>
      <c r="GS670">
        <f>IF($GR670&gt;0,INDEX($FB$670:$GO$670,$GR670),"")</f>
      </c>
      <c r="GV670">
        <f>IF($JE670&gt;=1,INDEX($GT:$GT,$JD670+1),"")</f>
      </c>
      <c r="GW670">
        <f>IF($JE670&gt;=2,INDEX($GT:$GT,$JD670+2),"")</f>
      </c>
      <c r="GX670">
        <f>IF($JE670&gt;=3,INDEX($GT:$GT,$JD670+3),"")</f>
      </c>
      <c r="GY670">
        <f>IF($JE670&gt;=4,INDEX($GT:$GT,$JD670+4),"")</f>
      </c>
      <c r="GZ670">
        <f>IF($JE670&gt;=5,INDEX($GT:$GT,$JD670+5),"")</f>
      </c>
      <c r="HA670">
        <f>IF($JE670&gt;=6,INDEX($GT:$GT,$JD670+6),"")</f>
      </c>
      <c r="HB670">
        <f>IF($JE670&gt;=7,INDEX($GT:$GT,$JD670+7),"")</f>
      </c>
      <c r="HC670">
        <f>IF($JE670&gt;=8,INDEX($GT:$GT,$JD670+8),"")</f>
      </c>
      <c r="HD670">
        <f>IF($JE670&gt;=9,INDEX($GT:$GT,$JD670+9),"")</f>
      </c>
      <c r="HE670">
        <f>IF($JE670&gt;=10,INDEX($GT:$GT,$JD670+10),"")</f>
      </c>
      <c r="HF670">
        <f>IF($JE670&gt;=11,INDEX($GT:$GT,$JD670+11),"")</f>
      </c>
      <c r="HG670">
        <f>IF($JE670&gt;=12,INDEX($GT:$GT,$JD670+12),"")</f>
      </c>
      <c r="HH670">
        <f>IF($JE670&gt;=13,INDEX($GT:$GT,$JD670+13),"")</f>
      </c>
      <c r="HI670">
        <f>IF($JE670&gt;=14,INDEX($GT:$GT,$JD670+14),"")</f>
      </c>
      <c r="HJ670">
        <f>IF($JE670&gt;=15,INDEX($GT:$GT,$JD670+15),"")</f>
      </c>
      <c r="HK670">
        <f>IF($JE670&gt;=16,INDEX($GT:$GT,$JD670+16),"")</f>
      </c>
      <c r="HL670">
        <f>IF($JE670&gt;=17,INDEX($GT:$GT,$JD670+17),"")</f>
      </c>
      <c r="HM670">
        <f>IF($JE670&gt;=18,INDEX($GT:$GT,$JD670+18),"")</f>
      </c>
      <c r="HN670">
        <f>IF($JE670&gt;=19,INDEX($GT:$GT,$JD670+19),"")</f>
      </c>
      <c r="HO670">
        <f>IF($JE670&gt;=20,INDEX($GT:$GT,$JD670+20),"")</f>
      </c>
      <c r="HP670">
        <f>IF($JE670&gt;=21,INDEX($GT:$GT,$JD670+21),"")</f>
      </c>
      <c r="HQ670">
        <f>IF($JE670&gt;=22,INDEX($GT:$GT,$JD670+22),"")</f>
      </c>
      <c r="HR670">
        <f>IF($JE670&gt;=23,INDEX($GT:$GT,$JD670+23),"")</f>
      </c>
      <c r="HS670">
        <f>IF($JE670&gt;=24,INDEX($GT:$GT,$JD670+24),"")</f>
      </c>
      <c r="HT670">
        <f>IF($JE670&gt;=25,INDEX($GT:$GT,$JD670+25),"")</f>
      </c>
      <c r="HU670">
        <f>IF($JE670&gt;=26,INDEX($GT:$GT,$JD670+26),"")</f>
      </c>
      <c r="HV670">
        <f>IF($JE670&gt;=27,INDEX($GT:$GT,$JD670+27),"")</f>
      </c>
      <c r="HW670">
        <f>IF($JE670&gt;=28,INDEX($GT:$GT,$JD670+28),"")</f>
      </c>
      <c r="HX670">
        <f>IF($JE670&gt;=29,INDEX($GT:$GT,$JD670+29),"")</f>
      </c>
      <c r="HY670">
        <f>IF($JE670&gt;=30,INDEX($GT:$GT,$JD670+30),"")</f>
      </c>
      <c r="HZ670">
        <f>IF($JE670&gt;=31,INDEX($GT:$GT,$JD670+31),"")</f>
      </c>
      <c r="IA670">
        <f>IF($JE670&gt;=32,INDEX($GT:$GT,$JD670+32),"")</f>
      </c>
      <c r="IB670">
        <f>IF($JE670&gt;=33,INDEX($GT:$GT,$JD670+33),"")</f>
      </c>
      <c r="IC670">
        <f>IF($JE670&gt;=34,INDEX($GT:$GT,$JD670+34),"")</f>
      </c>
      <c r="ID670">
        <f>IF($JE670&gt;=35,INDEX($GT:$GT,$JD670+35),"")</f>
      </c>
      <c r="IE670">
        <f>IF($JE670&gt;=36,INDEX($GT:$GT,$JD670+36),"")</f>
      </c>
      <c r="IF670">
        <f>IF($JE670&gt;=37,INDEX($GT:$GT,$JD670+37),"")</f>
      </c>
      <c r="IG670">
        <f>IF($JE670&gt;=38,INDEX($GT:$GT,$JD670+38),"")</f>
      </c>
      <c r="IH670">
        <f>IF($JE670&gt;=39,INDEX($GT:$GT,$JD670+39),"")</f>
      </c>
      <c r="II670">
        <f>IF($JE670&gt;=40,INDEX($GT:$GT,$JD670+40),"")</f>
      </c>
      <c r="IJ670">
        <f>IF($JE670&gt;=41,INDEX($GT:$GT,$JD670+41),"")</f>
      </c>
      <c r="IK670">
        <f>IF($JE670&gt;=42,INDEX($GT:$GT,$JD670+42),"")</f>
      </c>
      <c r="IL670">
        <f>IF($JE670&gt;=43,INDEX($GT:$GT,$JD670+43),"")</f>
      </c>
      <c r="IM670">
        <f>IF($JE670&gt;=44,INDEX($GT:$GT,$JD670+44),"")</f>
      </c>
      <c r="IN670">
        <f>IF($JE670&gt;=45,INDEX($GT:$GT,$JD670+45),"")</f>
      </c>
      <c r="IO670">
        <f>IF($JE670&gt;=46,INDEX($GT:$GT,$JD670+46),"")</f>
      </c>
      <c r="IP670">
        <f>IF($JE670&gt;=47,INDEX($GT:$GT,$JD670+47),"")</f>
      </c>
      <c r="IQ670">
        <f>IF($JE670&gt;=48,INDEX($GT:$GT,$JD670+48),"")</f>
      </c>
      <c r="IR670">
        <f>IF($JE670&gt;=49,INDEX($GT:$GT,$JD670+49),"")</f>
      </c>
      <c r="IS670">
        <f>IF($JE670&gt;=50,INDEX($GT:$GT,$JD670+50),"")</f>
      </c>
      <c r="IT670">
        <f>IF($JE670&gt;=51,INDEX($GT:$GT,$JD670+51),"")</f>
      </c>
      <c r="IU670">
        <f>IF($JE670&gt;=52,INDEX($GT:$GT,$JD670+52),"")</f>
      </c>
      <c r="IV670">
        <f>IF($JE670&gt;=53,INDEX($GT:$GT,$JD670+53),"")</f>
      </c>
      <c r="IW670">
        <f>IF($JE670&gt;=54,INDEX($GT:$GT,$JD670+54),"")</f>
      </c>
      <c r="IX670">
        <f>IF($JE670&gt;=55,INDEX($GT:$GT,$JD670+55),"")</f>
      </c>
      <c r="IY670">
        <f>IF($JE670&gt;=56,INDEX($GT:$GT,$JD670+56),"")</f>
      </c>
      <c r="IZ670">
        <f>IF($JE670&gt;=57,INDEX($GT:$GT,$JD670+57),"")</f>
      </c>
      <c r="JA670">
        <f>IF($JE670&gt;=58,INDEX($GT:$GT,$JD670+58),"")</f>
      </c>
      <c r="JB670">
        <f>IF($JE670&gt;=59,INDEX($GT:$GT,$JD670+59),"")</f>
      </c>
      <c r="JC670">
        <f>IF($JE670&gt;=60,INDEX($GT:$GT,$JD670+60),"")</f>
      </c>
      <c r="JD670">
        <f>IFERROR(MATCH($GS670,$GT$2:$GT$322,0)+1,0)</f>
      </c>
      <c r="JE670">
        <f>IFERROR(INDEX($GU$2:$GU$322,MATCH($GS670,$GT$2:$GT$322,0)),0)</f>
      </c>
      <c r="JF670" t="s">
        <v>28</v>
      </c>
      <c r="JG670" t="s">
        <v>28</v>
      </c>
    </row>
    <row r="671" spans="1:267" x14ac:dyDescent="0.25">
      <c r="J671" s="1"/>
      <c r="K671" s="1"/>
      <c r="L671" s="1"/>
      <c r="M671" s="1"/>
      <c r="N671" s="1">
        <f>IFERROR(IF(FIND(" - ",$J671)&gt;0,MID($J671,FIND(" - ",$J671)+3,LEN($J671)),""),"")</f>
      </c>
      <c r="P671" s="1"/>
      <c r="S671" t="s">
        <v>28</v>
      </c>
      <c r="U671">
        <f>IF(OR($S671="",$T671=""),"",IFERROR($S671/$T671,0))</f>
      </c>
      <c r="V671">
        <f>IF($S671="","",
IF($K671="","",
IF(ISNUMBER(SEARCH("exempt",LOWER($K671))),0,
$S671*(VALUE(SUBSTITUTE($K671,"%",""))/100))))</f>
      </c>
      <c r="AB671">
        <f>IF($S671="","",
SUM($S671,$V671,$Z671,$W671,$Y671)-
IF($AA671="",0,VALUE($AA671)))</f>
      </c>
      <c r="AJ671" t="s">
        <v>1403</v>
      </c>
      <c r="AR671">
        <f>IFERROR(LEFT($J671,FIND(" - ",$J671)-1),$J671)</f>
      </c>
      <c r="AU671">
        <f>IF($CJ671&gt;=1,INDEX($AS:$AS,$CI671+1),"")</f>
      </c>
      <c r="AV671">
        <f>IF($CJ671&gt;=2,INDEX($AS:$AS,$CI671+2),"")</f>
      </c>
      <c r="AW671">
        <f>IF($CJ671&gt;=3,INDEX($AS:$AS,$CI671+3),"")</f>
      </c>
      <c r="AX671">
        <f>IF($CJ671&gt;=4,INDEX($AS:$AS,$CI671+4),"")</f>
      </c>
      <c r="AY671">
        <f>IF($CJ671&gt;=5,INDEX($AS:$AS,$CI671+5),"")</f>
      </c>
      <c r="AZ671">
        <f>IF($CJ671&gt;=6,INDEX($AS:$AS,$CI671+6),"")</f>
      </c>
      <c r="BA671">
        <f>IF($CJ671&gt;=7,INDEX($AS:$AS,$CI671+7),"")</f>
      </c>
      <c r="BB671">
        <f>IF($CJ671&gt;=8,INDEX($AS:$AS,$CI671+8),"")</f>
      </c>
      <c r="BC671">
        <f>IF($CJ671&gt;=9,INDEX($AS:$AS,$CI671+9),"")</f>
      </c>
      <c r="BD671">
        <f>IF($CJ671&gt;=10,INDEX($AS:$AS,$CI671+10),"")</f>
      </c>
      <c r="BE671">
        <f>IF($CJ671&gt;=11,INDEX($AS:$AS,$CI671+11),"")</f>
      </c>
      <c r="BF671">
        <f>IF($CJ671&gt;=12,INDEX($AS:$AS,$CI671+12),"")</f>
      </c>
      <c r="BG671">
        <f>IF($CJ671&gt;=13,INDEX($AS:$AS,$CI671+13),"")</f>
      </c>
      <c r="BH671">
        <f>IF($CJ671&gt;=14,INDEX($AS:$AS,$CI671+14),"")</f>
      </c>
      <c r="BI671">
        <f>IF($CJ671&gt;=15,INDEX($AS:$AS,$CI671+15),"")</f>
      </c>
      <c r="BJ671">
        <f>IF($CJ671&gt;=16,INDEX($AS:$AS,$CI671+16),"")</f>
      </c>
      <c r="BK671">
        <f>IF($CJ671&gt;=17,INDEX($AS:$AS,$CI671+17),"")</f>
      </c>
      <c r="BL671">
        <f>IF($CJ671&gt;=18,INDEX($AS:$AS,$CI671+18),"")</f>
      </c>
      <c r="BM671">
        <f>IF($CJ671&gt;=19,INDEX($AS:$AS,$CI671+19),"")</f>
      </c>
      <c r="BN671">
        <f>IF($CJ671&gt;=20,INDEX($AS:$AS,$CI671+20),"")</f>
      </c>
      <c r="BO671">
        <f>IF($CJ671&gt;=21,INDEX($AS:$AS,$CI671+21),"")</f>
      </c>
      <c r="BP671">
        <f>IF($CJ671&gt;=22,INDEX($AS:$AS,$CI671+22),"")</f>
      </c>
      <c r="BQ671">
        <f>IF($CJ671&gt;=23,INDEX($AS:$AS,$CI671+23),"")</f>
      </c>
      <c r="BR671">
        <f>IF($CJ671&gt;=24,INDEX($AS:$AS,$CI671+24),"")</f>
      </c>
      <c r="BS671">
        <f>IF($CJ671&gt;=25,INDEX($AS:$AS,$CI671+25),"")</f>
      </c>
      <c r="BT671">
        <f>IF($CJ671&gt;=26,INDEX($AS:$AS,$CI671+26),"")</f>
      </c>
      <c r="BU671">
        <f>IF($CJ671&gt;=27,INDEX($AS:$AS,$CI671+27),"")</f>
      </c>
      <c r="BV671">
        <f>IF($CJ671&gt;=28,INDEX($AS:$AS,$CI671+28),"")</f>
      </c>
      <c r="BW671">
        <f>IF($CJ671&gt;=29,INDEX($AS:$AS,$CI671+29),"")</f>
      </c>
      <c r="BX671">
        <f>IF($CJ671&gt;=30,INDEX($AS:$AS,$CI671+30),"")</f>
      </c>
      <c r="BY671">
        <f>IF($CJ671&gt;=31,INDEX($AS:$AS,$CI671+31),"")</f>
      </c>
      <c r="BZ671">
        <f>IF($CJ671&gt;=32,INDEX($AS:$AS,$CI671+32),"")</f>
      </c>
      <c r="CA671">
        <f>IF($CJ671&gt;=33,INDEX($AS:$AS,$CI671+33),"")</f>
      </c>
      <c r="CB671">
        <f>IF($CJ671&gt;=34,INDEX($AS:$AS,$CI671+34),"")</f>
      </c>
      <c r="CC671">
        <f>IF($CJ671&gt;=35,INDEX($AS:$AS,$CI671+35),"")</f>
      </c>
      <c r="CD671">
        <f>IF($CJ671&gt;=36,INDEX($AS:$AS,$CI671+36),"")</f>
      </c>
      <c r="CE671">
        <f>IF($CJ671&gt;=37,INDEX($AS:$AS,$CI671+37),"")</f>
      </c>
      <c r="CF671">
        <f>IF($CJ671&gt;=38,INDEX($AS:$AS,$CI671+38),"")</f>
      </c>
      <c r="CG671">
        <f>IF($CJ671&gt;=39,INDEX($AS:$AS,$CI671+39),"")</f>
      </c>
      <c r="CH671">
        <f>IF($CJ671&gt;=40,INDEX($AS:$AS,$CI671+40),"")</f>
      </c>
      <c r="CI671">
        <f>IFERROR(MATCH($AR671,$AS$2:$AS$133,0)+1,0)</f>
      </c>
      <c r="CJ671">
        <f>IFERROR(INDEX($AT$2:$AT$133,MATCH($AR671,$AS$2:$AS$133,0)),0)</f>
      </c>
      <c r="CK671">
        <f>IFERROR(LEFT($O671,FIND(" - ",$O671)-1),$O671)</f>
      </c>
      <c r="CL671" t="s">
        <v>113</v>
      </c>
      <c r="CN671">
        <f>IF($DI671&gt;=1,INDEX($CL:$CL,$DH671+1),"")</f>
      </c>
      <c r="CO671">
        <f>IF($DI671&gt;=2,INDEX($CL:$CL,$DH671+2),"")</f>
      </c>
      <c r="CP671">
        <f>IF($DI671&gt;=3,INDEX($CL:$CL,$DH671+3),"")</f>
      </c>
      <c r="CQ671">
        <f>IF($DI671&gt;=4,INDEX($CL:$CL,$DH671+4),"")</f>
      </c>
      <c r="CR671">
        <f>IF($DI671&gt;=5,INDEX($CL:$CL,$DH671+5),"")</f>
      </c>
      <c r="CS671">
        <f>IF($DI671&gt;=6,INDEX($CL:$CL,$DH671+6),"")</f>
      </c>
      <c r="CT671">
        <f>IF($DI671&gt;=7,INDEX($CL:$CL,$DH671+7),"")</f>
      </c>
      <c r="CU671">
        <f>IF($DI671&gt;=8,INDEX($CL:$CL,$DH671+8),"")</f>
      </c>
      <c r="CV671">
        <f>IF($DI671&gt;=9,INDEX($CL:$CL,$DH671+9),"")</f>
      </c>
      <c r="CW671">
        <f>IF($DI671&gt;=10,INDEX($CL:$CL,$DH671+10),"")</f>
      </c>
      <c r="CX671">
        <f>IF($DI671&gt;=11,INDEX($CL:$CL,$DH671+11),"")</f>
      </c>
      <c r="CY671">
        <f>IF($DI671&gt;=12,INDEX($CL:$CL,$DH671+12),"")</f>
      </c>
      <c r="CZ671">
        <f>IF($DI671&gt;=13,INDEX($CL:$CL,$DH671+13),"")</f>
      </c>
      <c r="DA671">
        <f>IF($DI671&gt;=14,INDEX($CL:$CL,$DH671+14),"")</f>
      </c>
      <c r="DB671">
        <f>IF($DI671&gt;=15,INDEX($CL:$CL,$DH671+15),"")</f>
      </c>
      <c r="DC671">
        <f>IF($DI671&gt;=16,INDEX($CL:$CL,$DH671+16),"")</f>
      </c>
      <c r="DD671">
        <f>IF($DI671&gt;=17,INDEX($CL:$CL,$DH671+17),"")</f>
      </c>
      <c r="DE671">
        <f>IF($DI671&gt;=18,INDEX($CL:$CL,$DH671+18),"")</f>
      </c>
      <c r="DF671">
        <f>IF($DI671&gt;=19,INDEX($CL:$CL,$DH671+19),"")</f>
      </c>
      <c r="DG671">
        <f>IF($DI671&gt;=20,INDEX($CL:$CL,$DH671+20),"")</f>
      </c>
      <c r="DH671">
        <f>IFERROR(MATCH($CK671,$CL$2:$CL$1558,0)+1,0)</f>
      </c>
      <c r="DI671">
        <f>IFERROR(INDEX($CM$2:$CM$1558,MATCH($CK671,$CL$2:$CL$1558,0)),0)</f>
      </c>
      <c r="DJ671">
        <f>IFERROR(INDEX($AQ:$AQ,MATCH($K671,$AP:$AP,0))&amp;"","")</f>
      </c>
      <c r="DN671">
        <f>IF($GQ671&gt;=1,INDEX($DK:$DK,$GP671+1),"")</f>
      </c>
      <c r="DO671">
        <f>IF($GQ671&gt;=2,INDEX($DK:$DK,$GP671+2),"")</f>
      </c>
      <c r="DP671">
        <f>IF($GQ671&gt;=3,INDEX($DK:$DK,$GP671+3),"")</f>
      </c>
      <c r="DQ671">
        <f>IF($GQ671&gt;=4,INDEX($DK:$DK,$GP671+4),"")</f>
      </c>
      <c r="DR671">
        <f>IF($GQ671&gt;=5,INDEX($DK:$DK,$GP671+5),"")</f>
      </c>
      <c r="DS671">
        <f>IF($GQ671&gt;=6,INDEX($DK:$DK,$GP671+6),"")</f>
      </c>
      <c r="DT671">
        <f>IF($GQ671&gt;=7,INDEX($DK:$DK,$GP671+7),"")</f>
      </c>
      <c r="DU671">
        <f>IF($GQ671&gt;=8,INDEX($DK:$DK,$GP671+8),"")</f>
      </c>
      <c r="DV671">
        <f>IF($GQ671&gt;=9,INDEX($DK:$DK,$GP671+9),"")</f>
      </c>
      <c r="DW671">
        <f>IF($GQ671&gt;=10,INDEX($DK:$DK,$GP671+10),"")</f>
      </c>
      <c r="DX671">
        <f>IF($GQ671&gt;=11,INDEX($DK:$DK,$GP671+11),"")</f>
      </c>
      <c r="DY671">
        <f>IF($GQ671&gt;=12,INDEX($DK:$DK,$GP671+12),"")</f>
      </c>
      <c r="DZ671">
        <f>IF($GQ671&gt;=13,INDEX($DK:$DK,$GP671+13),"")</f>
      </c>
      <c r="EA671">
        <f>IF($GQ671&gt;=14,INDEX($DK:$DK,$GP671+14),"")</f>
      </c>
      <c r="EB671">
        <f>IF($GQ671&gt;=15,INDEX($DK:$DK,$GP671+15),"")</f>
      </c>
      <c r="EC671">
        <f>IF($GQ671&gt;=16,INDEX($DK:$DK,$GP671+16),"")</f>
      </c>
      <c r="ED671">
        <f>IF($GQ671&gt;=17,INDEX($DK:$DK,$GP671+17),"")</f>
      </c>
      <c r="EE671">
        <f>IF($GQ671&gt;=18,INDEX($DK:$DK,$GP671+18),"")</f>
      </c>
      <c r="EF671">
        <f>IF($GQ671&gt;=19,INDEX($DK:$DK,$GP671+19),"")</f>
      </c>
      <c r="EG671">
        <f>IF($GQ671&gt;=20,INDEX($DK:$DK,$GP671+20),"")</f>
      </c>
      <c r="EH671">
        <f>IF($GQ671&gt;=21,INDEX($DK:$DK,$GP671+21),"")</f>
      </c>
      <c r="EI671">
        <f>IF($GQ671&gt;=22,INDEX($DK:$DK,$GP671+22),"")</f>
      </c>
      <c r="EJ671">
        <f>IF($GQ671&gt;=23,INDEX($DK:$DK,$GP671+23),"")</f>
      </c>
      <c r="EK671">
        <f>IF($GQ671&gt;=24,INDEX($DK:$DK,$GP671+24),"")</f>
      </c>
      <c r="EL671">
        <f>IF($GQ671&gt;=25,INDEX($DK:$DK,$GP671+25),"")</f>
      </c>
      <c r="EM671">
        <f>IF($GQ671&gt;=26,INDEX($DK:$DK,$GP671+26),"")</f>
      </c>
      <c r="EN671">
        <f>IF($GQ671&gt;=27,INDEX($DK:$DK,$GP671+27),"")</f>
      </c>
      <c r="EO671">
        <f>IF($GQ671&gt;=28,INDEX($DK:$DK,$GP671+28),"")</f>
      </c>
      <c r="EP671">
        <f>IF($GQ671&gt;=29,INDEX($DK:$DK,$GP671+29),"")</f>
      </c>
      <c r="EQ671">
        <f>IF($GQ671&gt;=30,INDEX($DK:$DK,$GP671+30),"")</f>
      </c>
      <c r="ER671">
        <f>IF($GQ671&gt;=31,INDEX($DK:$DK,$GP671+31),"")</f>
      </c>
      <c r="ES671">
        <f>IF($GQ671&gt;=32,INDEX($DK:$DK,$GP671+32),"")</f>
      </c>
      <c r="ET671">
        <f>IF($GQ671&gt;=33,INDEX($DK:$DK,$GP671+33),"")</f>
      </c>
      <c r="EU671">
        <f>IF($GQ671&gt;=34,INDEX($DK:$DK,$GP671+34),"")</f>
      </c>
      <c r="EV671">
        <f>IF($GQ671&gt;=35,INDEX($DK:$DK,$GP671+35),"")</f>
      </c>
      <c r="EW671">
        <f>IF($GQ671&gt;=36,INDEX($DK:$DK,$GP671+36),"")</f>
      </c>
      <c r="EX671">
        <f>IF($GQ671&gt;=37,INDEX($DK:$DK,$GP671+37),"")</f>
      </c>
      <c r="EY671">
        <f>IF($GQ671&gt;=38,INDEX($DK:$DK,$GP671+38),"")</f>
      </c>
      <c r="EZ671">
        <f>IF($GQ671&gt;=39,INDEX($DK:$DK,$GP671+39),"")</f>
      </c>
      <c r="FA671">
        <f>IF($GQ671&gt;=40,INDEX($DK:$DK,$GP671+40),"")</f>
      </c>
      <c r="FB671">
        <f>IF($GQ671&gt;=1,INDEX($DL:$DL,$GP671+1),"")</f>
      </c>
      <c r="FC671">
        <f>IF($GQ671&gt;=2,INDEX($DL:$DL,$GP671+2),"")</f>
      </c>
      <c r="FD671">
        <f>IF($GQ671&gt;=3,INDEX($DL:$DL,$GP671+3),"")</f>
      </c>
      <c r="FE671">
        <f>IF($GQ671&gt;=4,INDEX($DL:$DL,$GP671+4),"")</f>
      </c>
      <c r="FF671">
        <f>IF($GQ671&gt;=5,INDEX($DL:$DL,$GP671+5),"")</f>
      </c>
      <c r="FG671">
        <f>IF($GQ671&gt;=6,INDEX($DL:$DL,$GP671+6),"")</f>
      </c>
      <c r="FH671">
        <f>IF($GQ671&gt;=7,INDEX($DL:$DL,$GP671+7),"")</f>
      </c>
      <c r="FI671">
        <f>IF($GQ671&gt;=8,INDEX($DL:$DL,$GP671+8),"")</f>
      </c>
      <c r="FJ671">
        <f>IF($GQ671&gt;=9,INDEX($DL:$DL,$GP671+9),"")</f>
      </c>
      <c r="FK671">
        <f>IF($GQ671&gt;=10,INDEX($DL:$DL,$GP671+10),"")</f>
      </c>
      <c r="FL671">
        <f>IF($GQ671&gt;=11,INDEX($DL:$DL,$GP671+11),"")</f>
      </c>
      <c r="FM671">
        <f>IF($GQ671&gt;=12,INDEX($DL:$DL,$GP671+12),"")</f>
      </c>
      <c r="FN671">
        <f>IF($GQ671&gt;=13,INDEX($DL:$DL,$GP671+13),"")</f>
      </c>
      <c r="FO671">
        <f>IF($GQ671&gt;=14,INDEX($DL:$DL,$GP671+14),"")</f>
      </c>
      <c r="FP671">
        <f>IF($GQ671&gt;=15,INDEX($DL:$DL,$GP671+15),"")</f>
      </c>
      <c r="FQ671">
        <f>IF($GQ671&gt;=16,INDEX($DL:$DL,$GP671+16),"")</f>
      </c>
      <c r="FR671">
        <f>IF($GQ671&gt;=17,INDEX($DL:$DL,$GP671+17),"")</f>
      </c>
      <c r="FS671">
        <f>IF($GQ671&gt;=18,INDEX($DL:$DL,$GP671+18),"")</f>
      </c>
      <c r="FT671">
        <f>IF($GQ671&gt;=19,INDEX($DL:$DL,$GP671+19),"")</f>
      </c>
      <c r="FU671">
        <f>IF($GQ671&gt;=20,INDEX($DL:$DL,$GP671+20),"")</f>
      </c>
      <c r="FV671">
        <f>IF($GQ671&gt;=21,INDEX($DL:$DL,$GP671+21),"")</f>
      </c>
      <c r="FW671">
        <f>IF($GQ671&gt;=22,INDEX($DL:$DL,$GP671+22),"")</f>
      </c>
      <c r="FX671">
        <f>IF($GQ671&gt;=23,INDEX($DL:$DL,$GP671+23),"")</f>
      </c>
      <c r="FY671">
        <f>IF($GQ671&gt;=24,INDEX($DL:$DL,$GP671+24),"")</f>
      </c>
      <c r="FZ671">
        <f>IF($GQ671&gt;=25,INDEX($DL:$DL,$GP671+25),"")</f>
      </c>
      <c r="GA671">
        <f>IF($GQ671&gt;=26,INDEX($DL:$DL,$GP671+26),"")</f>
      </c>
      <c r="GB671">
        <f>IF($GQ671&gt;=27,INDEX($DL:$DL,$GP671+27),"")</f>
      </c>
      <c r="GC671">
        <f>IF($GQ671&gt;=28,INDEX($DL:$DL,$GP671+28),"")</f>
      </c>
      <c r="GD671">
        <f>IF($GQ671&gt;=29,INDEX($DL:$DL,$GP671+29),"")</f>
      </c>
      <c r="GE671">
        <f>IF($GQ671&gt;=30,INDEX($DL:$DL,$GP671+30),"")</f>
      </c>
      <c r="GF671">
        <f>IF($GQ671&gt;=31,INDEX($DL:$DL,$GP671+31),"")</f>
      </c>
      <c r="GG671">
        <f>IF($GQ671&gt;=32,INDEX($DL:$DL,$GP671+32),"")</f>
      </c>
      <c r="GH671">
        <f>IF($GQ671&gt;=33,INDEX($DL:$DL,$GP671+33),"")</f>
      </c>
      <c r="GI671">
        <f>IF($GQ671&gt;=34,INDEX($DL:$DL,$GP671+34),"")</f>
      </c>
      <c r="GJ671">
        <f>IF($GQ671&gt;=35,INDEX($DL:$DL,$GP671+35),"")</f>
      </c>
      <c r="GK671">
        <f>IF($GQ671&gt;=36,INDEX($DL:$DL,$GP671+36),"")</f>
      </c>
      <c r="GL671">
        <f>IF($GQ671&gt;=37,INDEX($DL:$DL,$GP671+37),"")</f>
      </c>
      <c r="GM671">
        <f>IF($GQ671&gt;=38,INDEX($DL:$DL,$GP671+38),"")</f>
      </c>
      <c r="GN671">
        <f>IF($GQ671&gt;=39,INDEX($DL:$DL,$GP671+39),"")</f>
      </c>
      <c r="GO671">
        <f>IF($GQ671&gt;=40,INDEX($DL:$DL,$GP671+40),"")</f>
      </c>
      <c r="GP671">
        <f>IFERROR(MATCH($DJ671,$DK$2:$DK$148,0)+1,0)</f>
      </c>
      <c r="GQ671">
        <f>IFERROR(INDEX($DM$2:$DM$148,MATCH($DJ671,$DK$2:$DK$148,0)),0)</f>
      </c>
      <c r="GR671">
        <f>IFERROR(MATCH($L671,$DN$671:$FA$671,0),0)</f>
      </c>
      <c r="GS671">
        <f>IF($GR671&gt;0,INDEX($FB$671:$GO$671,$GR671),"")</f>
      </c>
      <c r="GV671">
        <f>IF($JE671&gt;=1,INDEX($GT:$GT,$JD671+1),"")</f>
      </c>
      <c r="GW671">
        <f>IF($JE671&gt;=2,INDEX($GT:$GT,$JD671+2),"")</f>
      </c>
      <c r="GX671">
        <f>IF($JE671&gt;=3,INDEX($GT:$GT,$JD671+3),"")</f>
      </c>
      <c r="GY671">
        <f>IF($JE671&gt;=4,INDEX($GT:$GT,$JD671+4),"")</f>
      </c>
      <c r="GZ671">
        <f>IF($JE671&gt;=5,INDEX($GT:$GT,$JD671+5),"")</f>
      </c>
      <c r="HA671">
        <f>IF($JE671&gt;=6,INDEX($GT:$GT,$JD671+6),"")</f>
      </c>
      <c r="HB671">
        <f>IF($JE671&gt;=7,INDEX($GT:$GT,$JD671+7),"")</f>
      </c>
      <c r="HC671">
        <f>IF($JE671&gt;=8,INDEX($GT:$GT,$JD671+8),"")</f>
      </c>
      <c r="HD671">
        <f>IF($JE671&gt;=9,INDEX($GT:$GT,$JD671+9),"")</f>
      </c>
      <c r="HE671">
        <f>IF($JE671&gt;=10,INDEX($GT:$GT,$JD671+10),"")</f>
      </c>
      <c r="HF671">
        <f>IF($JE671&gt;=11,INDEX($GT:$GT,$JD671+11),"")</f>
      </c>
      <c r="HG671">
        <f>IF($JE671&gt;=12,INDEX($GT:$GT,$JD671+12),"")</f>
      </c>
      <c r="HH671">
        <f>IF($JE671&gt;=13,INDEX($GT:$GT,$JD671+13),"")</f>
      </c>
      <c r="HI671">
        <f>IF($JE671&gt;=14,INDEX($GT:$GT,$JD671+14),"")</f>
      </c>
      <c r="HJ671">
        <f>IF($JE671&gt;=15,INDEX($GT:$GT,$JD671+15),"")</f>
      </c>
      <c r="HK671">
        <f>IF($JE671&gt;=16,INDEX($GT:$GT,$JD671+16),"")</f>
      </c>
      <c r="HL671">
        <f>IF($JE671&gt;=17,INDEX($GT:$GT,$JD671+17),"")</f>
      </c>
      <c r="HM671">
        <f>IF($JE671&gt;=18,INDEX($GT:$GT,$JD671+18),"")</f>
      </c>
      <c r="HN671">
        <f>IF($JE671&gt;=19,INDEX($GT:$GT,$JD671+19),"")</f>
      </c>
      <c r="HO671">
        <f>IF($JE671&gt;=20,INDEX($GT:$GT,$JD671+20),"")</f>
      </c>
      <c r="HP671">
        <f>IF($JE671&gt;=21,INDEX($GT:$GT,$JD671+21),"")</f>
      </c>
      <c r="HQ671">
        <f>IF($JE671&gt;=22,INDEX($GT:$GT,$JD671+22),"")</f>
      </c>
      <c r="HR671">
        <f>IF($JE671&gt;=23,INDEX($GT:$GT,$JD671+23),"")</f>
      </c>
      <c r="HS671">
        <f>IF($JE671&gt;=24,INDEX($GT:$GT,$JD671+24),"")</f>
      </c>
      <c r="HT671">
        <f>IF($JE671&gt;=25,INDEX($GT:$GT,$JD671+25),"")</f>
      </c>
      <c r="HU671">
        <f>IF($JE671&gt;=26,INDEX($GT:$GT,$JD671+26),"")</f>
      </c>
      <c r="HV671">
        <f>IF($JE671&gt;=27,INDEX($GT:$GT,$JD671+27),"")</f>
      </c>
      <c r="HW671">
        <f>IF($JE671&gt;=28,INDEX($GT:$GT,$JD671+28),"")</f>
      </c>
      <c r="HX671">
        <f>IF($JE671&gt;=29,INDEX($GT:$GT,$JD671+29),"")</f>
      </c>
      <c r="HY671">
        <f>IF($JE671&gt;=30,INDEX($GT:$GT,$JD671+30),"")</f>
      </c>
      <c r="HZ671">
        <f>IF($JE671&gt;=31,INDEX($GT:$GT,$JD671+31),"")</f>
      </c>
      <c r="IA671">
        <f>IF($JE671&gt;=32,INDEX($GT:$GT,$JD671+32),"")</f>
      </c>
      <c r="IB671">
        <f>IF($JE671&gt;=33,INDEX($GT:$GT,$JD671+33),"")</f>
      </c>
      <c r="IC671">
        <f>IF($JE671&gt;=34,INDEX($GT:$GT,$JD671+34),"")</f>
      </c>
      <c r="ID671">
        <f>IF($JE671&gt;=35,INDEX($GT:$GT,$JD671+35),"")</f>
      </c>
      <c r="IE671">
        <f>IF($JE671&gt;=36,INDEX($GT:$GT,$JD671+36),"")</f>
      </c>
      <c r="IF671">
        <f>IF($JE671&gt;=37,INDEX($GT:$GT,$JD671+37),"")</f>
      </c>
      <c r="IG671">
        <f>IF($JE671&gt;=38,INDEX($GT:$GT,$JD671+38),"")</f>
      </c>
      <c r="IH671">
        <f>IF($JE671&gt;=39,INDEX($GT:$GT,$JD671+39),"")</f>
      </c>
      <c r="II671">
        <f>IF($JE671&gt;=40,INDEX($GT:$GT,$JD671+40),"")</f>
      </c>
      <c r="IJ671">
        <f>IF($JE671&gt;=41,INDEX($GT:$GT,$JD671+41),"")</f>
      </c>
      <c r="IK671">
        <f>IF($JE671&gt;=42,INDEX($GT:$GT,$JD671+42),"")</f>
      </c>
      <c r="IL671">
        <f>IF($JE671&gt;=43,INDEX($GT:$GT,$JD671+43),"")</f>
      </c>
      <c r="IM671">
        <f>IF($JE671&gt;=44,INDEX($GT:$GT,$JD671+44),"")</f>
      </c>
      <c r="IN671">
        <f>IF($JE671&gt;=45,INDEX($GT:$GT,$JD671+45),"")</f>
      </c>
      <c r="IO671">
        <f>IF($JE671&gt;=46,INDEX($GT:$GT,$JD671+46),"")</f>
      </c>
      <c r="IP671">
        <f>IF($JE671&gt;=47,INDEX($GT:$GT,$JD671+47),"")</f>
      </c>
      <c r="IQ671">
        <f>IF($JE671&gt;=48,INDEX($GT:$GT,$JD671+48),"")</f>
      </c>
      <c r="IR671">
        <f>IF($JE671&gt;=49,INDEX($GT:$GT,$JD671+49),"")</f>
      </c>
      <c r="IS671">
        <f>IF($JE671&gt;=50,INDEX($GT:$GT,$JD671+50),"")</f>
      </c>
      <c r="IT671">
        <f>IF($JE671&gt;=51,INDEX($GT:$GT,$JD671+51),"")</f>
      </c>
      <c r="IU671">
        <f>IF($JE671&gt;=52,INDEX($GT:$GT,$JD671+52),"")</f>
      </c>
      <c r="IV671">
        <f>IF($JE671&gt;=53,INDEX($GT:$GT,$JD671+53),"")</f>
      </c>
      <c r="IW671">
        <f>IF($JE671&gt;=54,INDEX($GT:$GT,$JD671+54),"")</f>
      </c>
      <c r="IX671">
        <f>IF($JE671&gt;=55,INDEX($GT:$GT,$JD671+55),"")</f>
      </c>
      <c r="IY671">
        <f>IF($JE671&gt;=56,INDEX($GT:$GT,$JD671+56),"")</f>
      </c>
      <c r="IZ671">
        <f>IF($JE671&gt;=57,INDEX($GT:$GT,$JD671+57),"")</f>
      </c>
      <c r="JA671">
        <f>IF($JE671&gt;=58,INDEX($GT:$GT,$JD671+58),"")</f>
      </c>
      <c r="JB671">
        <f>IF($JE671&gt;=59,INDEX($GT:$GT,$JD671+59),"")</f>
      </c>
      <c r="JC671">
        <f>IF($JE671&gt;=60,INDEX($GT:$GT,$JD671+60),"")</f>
      </c>
      <c r="JD671">
        <f>IFERROR(MATCH($GS671,$GT$2:$GT$322,0)+1,0)</f>
      </c>
      <c r="JE671">
        <f>IFERROR(INDEX($GU$2:$GU$322,MATCH($GS671,$GT$2:$GT$322,0)),0)</f>
      </c>
      <c r="JF671" t="s">
        <v>28</v>
      </c>
      <c r="JG671" t="s">
        <v>28</v>
      </c>
    </row>
    <row r="672" spans="1:267" x14ac:dyDescent="0.25">
      <c r="J672" s="1"/>
      <c r="K672" s="1"/>
      <c r="L672" s="1"/>
      <c r="M672" s="1"/>
      <c r="N672" s="1">
        <f>IFERROR(IF(FIND(" - ",$J672)&gt;0,MID($J672,FIND(" - ",$J672)+3,LEN($J672)),""),"")</f>
      </c>
      <c r="P672" s="1"/>
      <c r="S672" t="s">
        <v>28</v>
      </c>
      <c r="U672">
        <f>IF(OR($S672="",$T672=""),"",IFERROR($S672/$T672,0))</f>
      </c>
      <c r="V672">
        <f>IF($S672="","",
IF($K672="","",
IF(ISNUMBER(SEARCH("exempt",LOWER($K672))),0,
$S672*(VALUE(SUBSTITUTE($K672,"%",""))/100))))</f>
      </c>
      <c r="AB672">
        <f>IF($S672="","",
SUM($S672,$V672,$Z672,$W672,$Y672)-
IF($AA672="",0,VALUE($AA672)))</f>
      </c>
      <c r="AJ672" t="s">
        <v>1404</v>
      </c>
      <c r="AR672">
        <f>IFERROR(LEFT($J672,FIND(" - ",$J672)-1),$J672)</f>
      </c>
      <c r="AU672">
        <f>IF($CJ672&gt;=1,INDEX($AS:$AS,$CI672+1),"")</f>
      </c>
      <c r="AV672">
        <f>IF($CJ672&gt;=2,INDEX($AS:$AS,$CI672+2),"")</f>
      </c>
      <c r="AW672">
        <f>IF($CJ672&gt;=3,INDEX($AS:$AS,$CI672+3),"")</f>
      </c>
      <c r="AX672">
        <f>IF($CJ672&gt;=4,INDEX($AS:$AS,$CI672+4),"")</f>
      </c>
      <c r="AY672">
        <f>IF($CJ672&gt;=5,INDEX($AS:$AS,$CI672+5),"")</f>
      </c>
      <c r="AZ672">
        <f>IF($CJ672&gt;=6,INDEX($AS:$AS,$CI672+6),"")</f>
      </c>
      <c r="BA672">
        <f>IF($CJ672&gt;=7,INDEX($AS:$AS,$CI672+7),"")</f>
      </c>
      <c r="BB672">
        <f>IF($CJ672&gt;=8,INDEX($AS:$AS,$CI672+8),"")</f>
      </c>
      <c r="BC672">
        <f>IF($CJ672&gt;=9,INDEX($AS:$AS,$CI672+9),"")</f>
      </c>
      <c r="BD672">
        <f>IF($CJ672&gt;=10,INDEX($AS:$AS,$CI672+10),"")</f>
      </c>
      <c r="BE672">
        <f>IF($CJ672&gt;=11,INDEX($AS:$AS,$CI672+11),"")</f>
      </c>
      <c r="BF672">
        <f>IF($CJ672&gt;=12,INDEX($AS:$AS,$CI672+12),"")</f>
      </c>
      <c r="BG672">
        <f>IF($CJ672&gt;=13,INDEX($AS:$AS,$CI672+13),"")</f>
      </c>
      <c r="BH672">
        <f>IF($CJ672&gt;=14,INDEX($AS:$AS,$CI672+14),"")</f>
      </c>
      <c r="BI672">
        <f>IF($CJ672&gt;=15,INDEX($AS:$AS,$CI672+15),"")</f>
      </c>
      <c r="BJ672">
        <f>IF($CJ672&gt;=16,INDEX($AS:$AS,$CI672+16),"")</f>
      </c>
      <c r="BK672">
        <f>IF($CJ672&gt;=17,INDEX($AS:$AS,$CI672+17),"")</f>
      </c>
      <c r="BL672">
        <f>IF($CJ672&gt;=18,INDEX($AS:$AS,$CI672+18),"")</f>
      </c>
      <c r="BM672">
        <f>IF($CJ672&gt;=19,INDEX($AS:$AS,$CI672+19),"")</f>
      </c>
      <c r="BN672">
        <f>IF($CJ672&gt;=20,INDEX($AS:$AS,$CI672+20),"")</f>
      </c>
      <c r="BO672">
        <f>IF($CJ672&gt;=21,INDEX($AS:$AS,$CI672+21),"")</f>
      </c>
      <c r="BP672">
        <f>IF($CJ672&gt;=22,INDEX($AS:$AS,$CI672+22),"")</f>
      </c>
      <c r="BQ672">
        <f>IF($CJ672&gt;=23,INDEX($AS:$AS,$CI672+23),"")</f>
      </c>
      <c r="BR672">
        <f>IF($CJ672&gt;=24,INDEX($AS:$AS,$CI672+24),"")</f>
      </c>
      <c r="BS672">
        <f>IF($CJ672&gt;=25,INDEX($AS:$AS,$CI672+25),"")</f>
      </c>
      <c r="BT672">
        <f>IF($CJ672&gt;=26,INDEX($AS:$AS,$CI672+26),"")</f>
      </c>
      <c r="BU672">
        <f>IF($CJ672&gt;=27,INDEX($AS:$AS,$CI672+27),"")</f>
      </c>
      <c r="BV672">
        <f>IF($CJ672&gt;=28,INDEX($AS:$AS,$CI672+28),"")</f>
      </c>
      <c r="BW672">
        <f>IF($CJ672&gt;=29,INDEX($AS:$AS,$CI672+29),"")</f>
      </c>
      <c r="BX672">
        <f>IF($CJ672&gt;=30,INDEX($AS:$AS,$CI672+30),"")</f>
      </c>
      <c r="BY672">
        <f>IF($CJ672&gt;=31,INDEX($AS:$AS,$CI672+31),"")</f>
      </c>
      <c r="BZ672">
        <f>IF($CJ672&gt;=32,INDEX($AS:$AS,$CI672+32),"")</f>
      </c>
      <c r="CA672">
        <f>IF($CJ672&gt;=33,INDEX($AS:$AS,$CI672+33),"")</f>
      </c>
      <c r="CB672">
        <f>IF($CJ672&gt;=34,INDEX($AS:$AS,$CI672+34),"")</f>
      </c>
      <c r="CC672">
        <f>IF($CJ672&gt;=35,INDEX($AS:$AS,$CI672+35),"")</f>
      </c>
      <c r="CD672">
        <f>IF($CJ672&gt;=36,INDEX($AS:$AS,$CI672+36),"")</f>
      </c>
      <c r="CE672">
        <f>IF($CJ672&gt;=37,INDEX($AS:$AS,$CI672+37),"")</f>
      </c>
      <c r="CF672">
        <f>IF($CJ672&gt;=38,INDEX($AS:$AS,$CI672+38),"")</f>
      </c>
      <c r="CG672">
        <f>IF($CJ672&gt;=39,INDEX($AS:$AS,$CI672+39),"")</f>
      </c>
      <c r="CH672">
        <f>IF($CJ672&gt;=40,INDEX($AS:$AS,$CI672+40),"")</f>
      </c>
      <c r="CI672">
        <f>IFERROR(MATCH($AR672,$AS$2:$AS$133,0)+1,0)</f>
      </c>
      <c r="CJ672">
        <f>IFERROR(INDEX($AT$2:$AT$133,MATCH($AR672,$AS$2:$AS$133,0)),0)</f>
      </c>
      <c r="CK672">
        <f>IFERROR(LEFT($O672,FIND(" - ",$O672)-1),$O672)</f>
      </c>
      <c r="CL672" t="s">
        <v>1405</v>
      </c>
      <c r="CM672">
        <v>2</v>
      </c>
      <c r="CN672">
        <f>IF($DI672&gt;=1,INDEX($CL:$CL,$DH672+1),"")</f>
      </c>
      <c r="CO672">
        <f>IF($DI672&gt;=2,INDEX($CL:$CL,$DH672+2),"")</f>
      </c>
      <c r="CP672">
        <f>IF($DI672&gt;=3,INDEX($CL:$CL,$DH672+3),"")</f>
      </c>
      <c r="CQ672">
        <f>IF($DI672&gt;=4,INDEX($CL:$CL,$DH672+4),"")</f>
      </c>
      <c r="CR672">
        <f>IF($DI672&gt;=5,INDEX($CL:$CL,$DH672+5),"")</f>
      </c>
      <c r="CS672">
        <f>IF($DI672&gt;=6,INDEX($CL:$CL,$DH672+6),"")</f>
      </c>
      <c r="CT672">
        <f>IF($DI672&gt;=7,INDEX($CL:$CL,$DH672+7),"")</f>
      </c>
      <c r="CU672">
        <f>IF($DI672&gt;=8,INDEX($CL:$CL,$DH672+8),"")</f>
      </c>
      <c r="CV672">
        <f>IF($DI672&gt;=9,INDEX($CL:$CL,$DH672+9),"")</f>
      </c>
      <c r="CW672">
        <f>IF($DI672&gt;=10,INDEX($CL:$CL,$DH672+10),"")</f>
      </c>
      <c r="CX672">
        <f>IF($DI672&gt;=11,INDEX($CL:$CL,$DH672+11),"")</f>
      </c>
      <c r="CY672">
        <f>IF($DI672&gt;=12,INDEX($CL:$CL,$DH672+12),"")</f>
      </c>
      <c r="CZ672">
        <f>IF($DI672&gt;=13,INDEX($CL:$CL,$DH672+13),"")</f>
      </c>
      <c r="DA672">
        <f>IF($DI672&gt;=14,INDEX($CL:$CL,$DH672+14),"")</f>
      </c>
      <c r="DB672">
        <f>IF($DI672&gt;=15,INDEX($CL:$CL,$DH672+15),"")</f>
      </c>
      <c r="DC672">
        <f>IF($DI672&gt;=16,INDEX($CL:$CL,$DH672+16),"")</f>
      </c>
      <c r="DD672">
        <f>IF($DI672&gt;=17,INDEX($CL:$CL,$DH672+17),"")</f>
      </c>
      <c r="DE672">
        <f>IF($DI672&gt;=18,INDEX($CL:$CL,$DH672+18),"")</f>
      </c>
      <c r="DF672">
        <f>IF($DI672&gt;=19,INDEX($CL:$CL,$DH672+19),"")</f>
      </c>
      <c r="DG672">
        <f>IF($DI672&gt;=20,INDEX($CL:$CL,$DH672+20),"")</f>
      </c>
      <c r="DH672">
        <f>IFERROR(MATCH($CK672,$CL$2:$CL$1558,0)+1,0)</f>
      </c>
      <c r="DI672">
        <f>IFERROR(INDEX($CM$2:$CM$1558,MATCH($CK672,$CL$2:$CL$1558,0)),0)</f>
      </c>
      <c r="DJ672">
        <f>IFERROR(INDEX($AQ:$AQ,MATCH($K672,$AP:$AP,0))&amp;"","")</f>
      </c>
      <c r="DN672">
        <f>IF($GQ672&gt;=1,INDEX($DK:$DK,$GP672+1),"")</f>
      </c>
      <c r="DO672">
        <f>IF($GQ672&gt;=2,INDEX($DK:$DK,$GP672+2),"")</f>
      </c>
      <c r="DP672">
        <f>IF($GQ672&gt;=3,INDEX($DK:$DK,$GP672+3),"")</f>
      </c>
      <c r="DQ672">
        <f>IF($GQ672&gt;=4,INDEX($DK:$DK,$GP672+4),"")</f>
      </c>
      <c r="DR672">
        <f>IF($GQ672&gt;=5,INDEX($DK:$DK,$GP672+5),"")</f>
      </c>
      <c r="DS672">
        <f>IF($GQ672&gt;=6,INDEX($DK:$DK,$GP672+6),"")</f>
      </c>
      <c r="DT672">
        <f>IF($GQ672&gt;=7,INDEX($DK:$DK,$GP672+7),"")</f>
      </c>
      <c r="DU672">
        <f>IF($GQ672&gt;=8,INDEX($DK:$DK,$GP672+8),"")</f>
      </c>
      <c r="DV672">
        <f>IF($GQ672&gt;=9,INDEX($DK:$DK,$GP672+9),"")</f>
      </c>
      <c r="DW672">
        <f>IF($GQ672&gt;=10,INDEX($DK:$DK,$GP672+10),"")</f>
      </c>
      <c r="DX672">
        <f>IF($GQ672&gt;=11,INDEX($DK:$DK,$GP672+11),"")</f>
      </c>
      <c r="DY672">
        <f>IF($GQ672&gt;=12,INDEX($DK:$DK,$GP672+12),"")</f>
      </c>
      <c r="DZ672">
        <f>IF($GQ672&gt;=13,INDEX($DK:$DK,$GP672+13),"")</f>
      </c>
      <c r="EA672">
        <f>IF($GQ672&gt;=14,INDEX($DK:$DK,$GP672+14),"")</f>
      </c>
      <c r="EB672">
        <f>IF($GQ672&gt;=15,INDEX($DK:$DK,$GP672+15),"")</f>
      </c>
      <c r="EC672">
        <f>IF($GQ672&gt;=16,INDEX($DK:$DK,$GP672+16),"")</f>
      </c>
      <c r="ED672">
        <f>IF($GQ672&gt;=17,INDEX($DK:$DK,$GP672+17),"")</f>
      </c>
      <c r="EE672">
        <f>IF($GQ672&gt;=18,INDEX($DK:$DK,$GP672+18),"")</f>
      </c>
      <c r="EF672">
        <f>IF($GQ672&gt;=19,INDEX($DK:$DK,$GP672+19),"")</f>
      </c>
      <c r="EG672">
        <f>IF($GQ672&gt;=20,INDEX($DK:$DK,$GP672+20),"")</f>
      </c>
      <c r="EH672">
        <f>IF($GQ672&gt;=21,INDEX($DK:$DK,$GP672+21),"")</f>
      </c>
      <c r="EI672">
        <f>IF($GQ672&gt;=22,INDEX($DK:$DK,$GP672+22),"")</f>
      </c>
      <c r="EJ672">
        <f>IF($GQ672&gt;=23,INDEX($DK:$DK,$GP672+23),"")</f>
      </c>
      <c r="EK672">
        <f>IF($GQ672&gt;=24,INDEX($DK:$DK,$GP672+24),"")</f>
      </c>
      <c r="EL672">
        <f>IF($GQ672&gt;=25,INDEX($DK:$DK,$GP672+25),"")</f>
      </c>
      <c r="EM672">
        <f>IF($GQ672&gt;=26,INDEX($DK:$DK,$GP672+26),"")</f>
      </c>
      <c r="EN672">
        <f>IF($GQ672&gt;=27,INDEX($DK:$DK,$GP672+27),"")</f>
      </c>
      <c r="EO672">
        <f>IF($GQ672&gt;=28,INDEX($DK:$DK,$GP672+28),"")</f>
      </c>
      <c r="EP672">
        <f>IF($GQ672&gt;=29,INDEX($DK:$DK,$GP672+29),"")</f>
      </c>
      <c r="EQ672">
        <f>IF($GQ672&gt;=30,INDEX($DK:$DK,$GP672+30),"")</f>
      </c>
      <c r="ER672">
        <f>IF($GQ672&gt;=31,INDEX($DK:$DK,$GP672+31),"")</f>
      </c>
      <c r="ES672">
        <f>IF($GQ672&gt;=32,INDEX($DK:$DK,$GP672+32),"")</f>
      </c>
      <c r="ET672">
        <f>IF($GQ672&gt;=33,INDEX($DK:$DK,$GP672+33),"")</f>
      </c>
      <c r="EU672">
        <f>IF($GQ672&gt;=34,INDEX($DK:$DK,$GP672+34),"")</f>
      </c>
      <c r="EV672">
        <f>IF($GQ672&gt;=35,INDEX($DK:$DK,$GP672+35),"")</f>
      </c>
      <c r="EW672">
        <f>IF($GQ672&gt;=36,INDEX($DK:$DK,$GP672+36),"")</f>
      </c>
      <c r="EX672">
        <f>IF($GQ672&gt;=37,INDEX($DK:$DK,$GP672+37),"")</f>
      </c>
      <c r="EY672">
        <f>IF($GQ672&gt;=38,INDEX($DK:$DK,$GP672+38),"")</f>
      </c>
      <c r="EZ672">
        <f>IF($GQ672&gt;=39,INDEX($DK:$DK,$GP672+39),"")</f>
      </c>
      <c r="FA672">
        <f>IF($GQ672&gt;=40,INDEX($DK:$DK,$GP672+40),"")</f>
      </c>
      <c r="FB672">
        <f>IF($GQ672&gt;=1,INDEX($DL:$DL,$GP672+1),"")</f>
      </c>
      <c r="FC672">
        <f>IF($GQ672&gt;=2,INDEX($DL:$DL,$GP672+2),"")</f>
      </c>
      <c r="FD672">
        <f>IF($GQ672&gt;=3,INDEX($DL:$DL,$GP672+3),"")</f>
      </c>
      <c r="FE672">
        <f>IF($GQ672&gt;=4,INDEX($DL:$DL,$GP672+4),"")</f>
      </c>
      <c r="FF672">
        <f>IF($GQ672&gt;=5,INDEX($DL:$DL,$GP672+5),"")</f>
      </c>
      <c r="FG672">
        <f>IF($GQ672&gt;=6,INDEX($DL:$DL,$GP672+6),"")</f>
      </c>
      <c r="FH672">
        <f>IF($GQ672&gt;=7,INDEX($DL:$DL,$GP672+7),"")</f>
      </c>
      <c r="FI672">
        <f>IF($GQ672&gt;=8,INDEX($DL:$DL,$GP672+8),"")</f>
      </c>
      <c r="FJ672">
        <f>IF($GQ672&gt;=9,INDEX($DL:$DL,$GP672+9),"")</f>
      </c>
      <c r="FK672">
        <f>IF($GQ672&gt;=10,INDEX($DL:$DL,$GP672+10),"")</f>
      </c>
      <c r="FL672">
        <f>IF($GQ672&gt;=11,INDEX($DL:$DL,$GP672+11),"")</f>
      </c>
      <c r="FM672">
        <f>IF($GQ672&gt;=12,INDEX($DL:$DL,$GP672+12),"")</f>
      </c>
      <c r="FN672">
        <f>IF($GQ672&gt;=13,INDEX($DL:$DL,$GP672+13),"")</f>
      </c>
      <c r="FO672">
        <f>IF($GQ672&gt;=14,INDEX($DL:$DL,$GP672+14),"")</f>
      </c>
      <c r="FP672">
        <f>IF($GQ672&gt;=15,INDEX($DL:$DL,$GP672+15),"")</f>
      </c>
      <c r="FQ672">
        <f>IF($GQ672&gt;=16,INDEX($DL:$DL,$GP672+16),"")</f>
      </c>
      <c r="FR672">
        <f>IF($GQ672&gt;=17,INDEX($DL:$DL,$GP672+17),"")</f>
      </c>
      <c r="FS672">
        <f>IF($GQ672&gt;=18,INDEX($DL:$DL,$GP672+18),"")</f>
      </c>
      <c r="FT672">
        <f>IF($GQ672&gt;=19,INDEX($DL:$DL,$GP672+19),"")</f>
      </c>
      <c r="FU672">
        <f>IF($GQ672&gt;=20,INDEX($DL:$DL,$GP672+20),"")</f>
      </c>
      <c r="FV672">
        <f>IF($GQ672&gt;=21,INDEX($DL:$DL,$GP672+21),"")</f>
      </c>
      <c r="FW672">
        <f>IF($GQ672&gt;=22,INDEX($DL:$DL,$GP672+22),"")</f>
      </c>
      <c r="FX672">
        <f>IF($GQ672&gt;=23,INDEX($DL:$DL,$GP672+23),"")</f>
      </c>
      <c r="FY672">
        <f>IF($GQ672&gt;=24,INDEX($DL:$DL,$GP672+24),"")</f>
      </c>
      <c r="FZ672">
        <f>IF($GQ672&gt;=25,INDEX($DL:$DL,$GP672+25),"")</f>
      </c>
      <c r="GA672">
        <f>IF($GQ672&gt;=26,INDEX($DL:$DL,$GP672+26),"")</f>
      </c>
      <c r="GB672">
        <f>IF($GQ672&gt;=27,INDEX($DL:$DL,$GP672+27),"")</f>
      </c>
      <c r="GC672">
        <f>IF($GQ672&gt;=28,INDEX($DL:$DL,$GP672+28),"")</f>
      </c>
      <c r="GD672">
        <f>IF($GQ672&gt;=29,INDEX($DL:$DL,$GP672+29),"")</f>
      </c>
      <c r="GE672">
        <f>IF($GQ672&gt;=30,INDEX($DL:$DL,$GP672+30),"")</f>
      </c>
      <c r="GF672">
        <f>IF($GQ672&gt;=31,INDEX($DL:$DL,$GP672+31),"")</f>
      </c>
      <c r="GG672">
        <f>IF($GQ672&gt;=32,INDEX($DL:$DL,$GP672+32),"")</f>
      </c>
      <c r="GH672">
        <f>IF($GQ672&gt;=33,INDEX($DL:$DL,$GP672+33),"")</f>
      </c>
      <c r="GI672">
        <f>IF($GQ672&gt;=34,INDEX($DL:$DL,$GP672+34),"")</f>
      </c>
      <c r="GJ672">
        <f>IF($GQ672&gt;=35,INDEX($DL:$DL,$GP672+35),"")</f>
      </c>
      <c r="GK672">
        <f>IF($GQ672&gt;=36,INDEX($DL:$DL,$GP672+36),"")</f>
      </c>
      <c r="GL672">
        <f>IF($GQ672&gt;=37,INDEX($DL:$DL,$GP672+37),"")</f>
      </c>
      <c r="GM672">
        <f>IF($GQ672&gt;=38,INDEX($DL:$DL,$GP672+38),"")</f>
      </c>
      <c r="GN672">
        <f>IF($GQ672&gt;=39,INDEX($DL:$DL,$GP672+39),"")</f>
      </c>
      <c r="GO672">
        <f>IF($GQ672&gt;=40,INDEX($DL:$DL,$GP672+40),"")</f>
      </c>
      <c r="GP672">
        <f>IFERROR(MATCH($DJ672,$DK$2:$DK$148,0)+1,0)</f>
      </c>
      <c r="GQ672">
        <f>IFERROR(INDEX($DM$2:$DM$148,MATCH($DJ672,$DK$2:$DK$148,0)),0)</f>
      </c>
      <c r="GR672">
        <f>IFERROR(MATCH($L672,$DN$672:$FA$672,0),0)</f>
      </c>
      <c r="GS672">
        <f>IF($GR672&gt;0,INDEX($FB$672:$GO$672,$GR672),"")</f>
      </c>
      <c r="GV672">
        <f>IF($JE672&gt;=1,INDEX($GT:$GT,$JD672+1),"")</f>
      </c>
      <c r="GW672">
        <f>IF($JE672&gt;=2,INDEX($GT:$GT,$JD672+2),"")</f>
      </c>
      <c r="GX672">
        <f>IF($JE672&gt;=3,INDEX($GT:$GT,$JD672+3),"")</f>
      </c>
      <c r="GY672">
        <f>IF($JE672&gt;=4,INDEX($GT:$GT,$JD672+4),"")</f>
      </c>
      <c r="GZ672">
        <f>IF($JE672&gt;=5,INDEX($GT:$GT,$JD672+5),"")</f>
      </c>
      <c r="HA672">
        <f>IF($JE672&gt;=6,INDEX($GT:$GT,$JD672+6),"")</f>
      </c>
      <c r="HB672">
        <f>IF($JE672&gt;=7,INDEX($GT:$GT,$JD672+7),"")</f>
      </c>
      <c r="HC672">
        <f>IF($JE672&gt;=8,INDEX($GT:$GT,$JD672+8),"")</f>
      </c>
      <c r="HD672">
        <f>IF($JE672&gt;=9,INDEX($GT:$GT,$JD672+9),"")</f>
      </c>
      <c r="HE672">
        <f>IF($JE672&gt;=10,INDEX($GT:$GT,$JD672+10),"")</f>
      </c>
      <c r="HF672">
        <f>IF($JE672&gt;=11,INDEX($GT:$GT,$JD672+11),"")</f>
      </c>
      <c r="HG672">
        <f>IF($JE672&gt;=12,INDEX($GT:$GT,$JD672+12),"")</f>
      </c>
      <c r="HH672">
        <f>IF($JE672&gt;=13,INDEX($GT:$GT,$JD672+13),"")</f>
      </c>
      <c r="HI672">
        <f>IF($JE672&gt;=14,INDEX($GT:$GT,$JD672+14),"")</f>
      </c>
      <c r="HJ672">
        <f>IF($JE672&gt;=15,INDEX($GT:$GT,$JD672+15),"")</f>
      </c>
      <c r="HK672">
        <f>IF($JE672&gt;=16,INDEX($GT:$GT,$JD672+16),"")</f>
      </c>
      <c r="HL672">
        <f>IF($JE672&gt;=17,INDEX($GT:$GT,$JD672+17),"")</f>
      </c>
      <c r="HM672">
        <f>IF($JE672&gt;=18,INDEX($GT:$GT,$JD672+18),"")</f>
      </c>
      <c r="HN672">
        <f>IF($JE672&gt;=19,INDEX($GT:$GT,$JD672+19),"")</f>
      </c>
      <c r="HO672">
        <f>IF($JE672&gt;=20,INDEX($GT:$GT,$JD672+20),"")</f>
      </c>
      <c r="HP672">
        <f>IF($JE672&gt;=21,INDEX($GT:$GT,$JD672+21),"")</f>
      </c>
      <c r="HQ672">
        <f>IF($JE672&gt;=22,INDEX($GT:$GT,$JD672+22),"")</f>
      </c>
      <c r="HR672">
        <f>IF($JE672&gt;=23,INDEX($GT:$GT,$JD672+23),"")</f>
      </c>
      <c r="HS672">
        <f>IF($JE672&gt;=24,INDEX($GT:$GT,$JD672+24),"")</f>
      </c>
      <c r="HT672">
        <f>IF($JE672&gt;=25,INDEX($GT:$GT,$JD672+25),"")</f>
      </c>
      <c r="HU672">
        <f>IF($JE672&gt;=26,INDEX($GT:$GT,$JD672+26),"")</f>
      </c>
      <c r="HV672">
        <f>IF($JE672&gt;=27,INDEX($GT:$GT,$JD672+27),"")</f>
      </c>
      <c r="HW672">
        <f>IF($JE672&gt;=28,INDEX($GT:$GT,$JD672+28),"")</f>
      </c>
      <c r="HX672">
        <f>IF($JE672&gt;=29,INDEX($GT:$GT,$JD672+29),"")</f>
      </c>
      <c r="HY672">
        <f>IF($JE672&gt;=30,INDEX($GT:$GT,$JD672+30),"")</f>
      </c>
      <c r="HZ672">
        <f>IF($JE672&gt;=31,INDEX($GT:$GT,$JD672+31),"")</f>
      </c>
      <c r="IA672">
        <f>IF($JE672&gt;=32,INDEX($GT:$GT,$JD672+32),"")</f>
      </c>
      <c r="IB672">
        <f>IF($JE672&gt;=33,INDEX($GT:$GT,$JD672+33),"")</f>
      </c>
      <c r="IC672">
        <f>IF($JE672&gt;=34,INDEX($GT:$GT,$JD672+34),"")</f>
      </c>
      <c r="ID672">
        <f>IF($JE672&gt;=35,INDEX($GT:$GT,$JD672+35),"")</f>
      </c>
      <c r="IE672">
        <f>IF($JE672&gt;=36,INDEX($GT:$GT,$JD672+36),"")</f>
      </c>
      <c r="IF672">
        <f>IF($JE672&gt;=37,INDEX($GT:$GT,$JD672+37),"")</f>
      </c>
      <c r="IG672">
        <f>IF($JE672&gt;=38,INDEX($GT:$GT,$JD672+38),"")</f>
      </c>
      <c r="IH672">
        <f>IF($JE672&gt;=39,INDEX($GT:$GT,$JD672+39),"")</f>
      </c>
      <c r="II672">
        <f>IF($JE672&gt;=40,INDEX($GT:$GT,$JD672+40),"")</f>
      </c>
      <c r="IJ672">
        <f>IF($JE672&gt;=41,INDEX($GT:$GT,$JD672+41),"")</f>
      </c>
      <c r="IK672">
        <f>IF($JE672&gt;=42,INDEX($GT:$GT,$JD672+42),"")</f>
      </c>
      <c r="IL672">
        <f>IF($JE672&gt;=43,INDEX($GT:$GT,$JD672+43),"")</f>
      </c>
      <c r="IM672">
        <f>IF($JE672&gt;=44,INDEX($GT:$GT,$JD672+44),"")</f>
      </c>
      <c r="IN672">
        <f>IF($JE672&gt;=45,INDEX($GT:$GT,$JD672+45),"")</f>
      </c>
      <c r="IO672">
        <f>IF($JE672&gt;=46,INDEX($GT:$GT,$JD672+46),"")</f>
      </c>
      <c r="IP672">
        <f>IF($JE672&gt;=47,INDEX($GT:$GT,$JD672+47),"")</f>
      </c>
      <c r="IQ672">
        <f>IF($JE672&gt;=48,INDEX($GT:$GT,$JD672+48),"")</f>
      </c>
      <c r="IR672">
        <f>IF($JE672&gt;=49,INDEX($GT:$GT,$JD672+49),"")</f>
      </c>
      <c r="IS672">
        <f>IF($JE672&gt;=50,INDEX($GT:$GT,$JD672+50),"")</f>
      </c>
      <c r="IT672">
        <f>IF($JE672&gt;=51,INDEX($GT:$GT,$JD672+51),"")</f>
      </c>
      <c r="IU672">
        <f>IF($JE672&gt;=52,INDEX($GT:$GT,$JD672+52),"")</f>
      </c>
      <c r="IV672">
        <f>IF($JE672&gt;=53,INDEX($GT:$GT,$JD672+53),"")</f>
      </c>
      <c r="IW672">
        <f>IF($JE672&gt;=54,INDEX($GT:$GT,$JD672+54),"")</f>
      </c>
      <c r="IX672">
        <f>IF($JE672&gt;=55,INDEX($GT:$GT,$JD672+55),"")</f>
      </c>
      <c r="IY672">
        <f>IF($JE672&gt;=56,INDEX($GT:$GT,$JD672+56),"")</f>
      </c>
      <c r="IZ672">
        <f>IF($JE672&gt;=57,INDEX($GT:$GT,$JD672+57),"")</f>
      </c>
      <c r="JA672">
        <f>IF($JE672&gt;=58,INDEX($GT:$GT,$JD672+58),"")</f>
      </c>
      <c r="JB672">
        <f>IF($JE672&gt;=59,INDEX($GT:$GT,$JD672+59),"")</f>
      </c>
      <c r="JC672">
        <f>IF($JE672&gt;=60,INDEX($GT:$GT,$JD672+60),"")</f>
      </c>
      <c r="JD672">
        <f>IFERROR(MATCH($GS672,$GT$2:$GT$322,0)+1,0)</f>
      </c>
      <c r="JE672">
        <f>IFERROR(INDEX($GU$2:$GU$322,MATCH($GS672,$GT$2:$GT$322,0)),0)</f>
      </c>
      <c r="JF672" t="s">
        <v>28</v>
      </c>
      <c r="JG672" t="s">
        <v>28</v>
      </c>
    </row>
    <row r="673" spans="1:267" x14ac:dyDescent="0.25">
      <c r="J673" s="1"/>
      <c r="K673" s="1"/>
      <c r="L673" s="1"/>
      <c r="M673" s="1"/>
      <c r="N673" s="1">
        <f>IFERROR(IF(FIND(" - ",$J673)&gt;0,MID($J673,FIND(" - ",$J673)+3,LEN($J673)),""),"")</f>
      </c>
      <c r="P673" s="1"/>
      <c r="S673" t="s">
        <v>28</v>
      </c>
      <c r="U673">
        <f>IF(OR($S673="",$T673=""),"",IFERROR($S673/$T673,0))</f>
      </c>
      <c r="V673">
        <f>IF($S673="","",
IF($K673="","",
IF(ISNUMBER(SEARCH("exempt",LOWER($K673))),0,
$S673*(VALUE(SUBSTITUTE($K673,"%",""))/100))))</f>
      </c>
      <c r="AB673">
        <f>IF($S673="","",
SUM($S673,$V673,$Z673,$W673,$Y673)-
IF($AA673="",0,VALUE($AA673)))</f>
      </c>
      <c r="AJ673" t="s">
        <v>1406</v>
      </c>
      <c r="AR673">
        <f>IFERROR(LEFT($J673,FIND(" - ",$J673)-1),$J673)</f>
      </c>
      <c r="AU673">
        <f>IF($CJ673&gt;=1,INDEX($AS:$AS,$CI673+1),"")</f>
      </c>
      <c r="AV673">
        <f>IF($CJ673&gt;=2,INDEX($AS:$AS,$CI673+2),"")</f>
      </c>
      <c r="AW673">
        <f>IF($CJ673&gt;=3,INDEX($AS:$AS,$CI673+3),"")</f>
      </c>
      <c r="AX673">
        <f>IF($CJ673&gt;=4,INDEX($AS:$AS,$CI673+4),"")</f>
      </c>
      <c r="AY673">
        <f>IF($CJ673&gt;=5,INDEX($AS:$AS,$CI673+5),"")</f>
      </c>
      <c r="AZ673">
        <f>IF($CJ673&gt;=6,INDEX($AS:$AS,$CI673+6),"")</f>
      </c>
      <c r="BA673">
        <f>IF($CJ673&gt;=7,INDEX($AS:$AS,$CI673+7),"")</f>
      </c>
      <c r="BB673">
        <f>IF($CJ673&gt;=8,INDEX($AS:$AS,$CI673+8),"")</f>
      </c>
      <c r="BC673">
        <f>IF($CJ673&gt;=9,INDEX($AS:$AS,$CI673+9),"")</f>
      </c>
      <c r="BD673">
        <f>IF($CJ673&gt;=10,INDEX($AS:$AS,$CI673+10),"")</f>
      </c>
      <c r="BE673">
        <f>IF($CJ673&gt;=11,INDEX($AS:$AS,$CI673+11),"")</f>
      </c>
      <c r="BF673">
        <f>IF($CJ673&gt;=12,INDEX($AS:$AS,$CI673+12),"")</f>
      </c>
      <c r="BG673">
        <f>IF($CJ673&gt;=13,INDEX($AS:$AS,$CI673+13),"")</f>
      </c>
      <c r="BH673">
        <f>IF($CJ673&gt;=14,INDEX($AS:$AS,$CI673+14),"")</f>
      </c>
      <c r="BI673">
        <f>IF($CJ673&gt;=15,INDEX($AS:$AS,$CI673+15),"")</f>
      </c>
      <c r="BJ673">
        <f>IF($CJ673&gt;=16,INDEX($AS:$AS,$CI673+16),"")</f>
      </c>
      <c r="BK673">
        <f>IF($CJ673&gt;=17,INDEX($AS:$AS,$CI673+17),"")</f>
      </c>
      <c r="BL673">
        <f>IF($CJ673&gt;=18,INDEX($AS:$AS,$CI673+18),"")</f>
      </c>
      <c r="BM673">
        <f>IF($CJ673&gt;=19,INDEX($AS:$AS,$CI673+19),"")</f>
      </c>
      <c r="BN673">
        <f>IF($CJ673&gt;=20,INDEX($AS:$AS,$CI673+20),"")</f>
      </c>
      <c r="BO673">
        <f>IF($CJ673&gt;=21,INDEX($AS:$AS,$CI673+21),"")</f>
      </c>
      <c r="BP673">
        <f>IF($CJ673&gt;=22,INDEX($AS:$AS,$CI673+22),"")</f>
      </c>
      <c r="BQ673">
        <f>IF($CJ673&gt;=23,INDEX($AS:$AS,$CI673+23),"")</f>
      </c>
      <c r="BR673">
        <f>IF($CJ673&gt;=24,INDEX($AS:$AS,$CI673+24),"")</f>
      </c>
      <c r="BS673">
        <f>IF($CJ673&gt;=25,INDEX($AS:$AS,$CI673+25),"")</f>
      </c>
      <c r="BT673">
        <f>IF($CJ673&gt;=26,INDEX($AS:$AS,$CI673+26),"")</f>
      </c>
      <c r="BU673">
        <f>IF($CJ673&gt;=27,INDEX($AS:$AS,$CI673+27),"")</f>
      </c>
      <c r="BV673">
        <f>IF($CJ673&gt;=28,INDEX($AS:$AS,$CI673+28),"")</f>
      </c>
      <c r="BW673">
        <f>IF($CJ673&gt;=29,INDEX($AS:$AS,$CI673+29),"")</f>
      </c>
      <c r="BX673">
        <f>IF($CJ673&gt;=30,INDEX($AS:$AS,$CI673+30),"")</f>
      </c>
      <c r="BY673">
        <f>IF($CJ673&gt;=31,INDEX($AS:$AS,$CI673+31),"")</f>
      </c>
      <c r="BZ673">
        <f>IF($CJ673&gt;=32,INDEX($AS:$AS,$CI673+32),"")</f>
      </c>
      <c r="CA673">
        <f>IF($CJ673&gt;=33,INDEX($AS:$AS,$CI673+33),"")</f>
      </c>
      <c r="CB673">
        <f>IF($CJ673&gt;=34,INDEX($AS:$AS,$CI673+34),"")</f>
      </c>
      <c r="CC673">
        <f>IF($CJ673&gt;=35,INDEX($AS:$AS,$CI673+35),"")</f>
      </c>
      <c r="CD673">
        <f>IF($CJ673&gt;=36,INDEX($AS:$AS,$CI673+36),"")</f>
      </c>
      <c r="CE673">
        <f>IF($CJ673&gt;=37,INDEX($AS:$AS,$CI673+37),"")</f>
      </c>
      <c r="CF673">
        <f>IF($CJ673&gt;=38,INDEX($AS:$AS,$CI673+38),"")</f>
      </c>
      <c r="CG673">
        <f>IF($CJ673&gt;=39,INDEX($AS:$AS,$CI673+39),"")</f>
      </c>
      <c r="CH673">
        <f>IF($CJ673&gt;=40,INDEX($AS:$AS,$CI673+40),"")</f>
      </c>
      <c r="CI673">
        <f>IFERROR(MATCH($AR673,$AS$2:$AS$133,0)+1,0)</f>
      </c>
      <c r="CJ673">
        <f>IFERROR(INDEX($AT$2:$AT$133,MATCH($AR673,$AS$2:$AS$133,0)),0)</f>
      </c>
      <c r="CK673">
        <f>IFERROR(LEFT($O673,FIND(" - ",$O673)-1),$O673)</f>
      </c>
      <c r="CL673" t="s">
        <v>113</v>
      </c>
      <c r="CN673">
        <f>IF($DI673&gt;=1,INDEX($CL:$CL,$DH673+1),"")</f>
      </c>
      <c r="CO673">
        <f>IF($DI673&gt;=2,INDEX($CL:$CL,$DH673+2),"")</f>
      </c>
      <c r="CP673">
        <f>IF($DI673&gt;=3,INDEX($CL:$CL,$DH673+3),"")</f>
      </c>
      <c r="CQ673">
        <f>IF($DI673&gt;=4,INDEX($CL:$CL,$DH673+4),"")</f>
      </c>
      <c r="CR673">
        <f>IF($DI673&gt;=5,INDEX($CL:$CL,$DH673+5),"")</f>
      </c>
      <c r="CS673">
        <f>IF($DI673&gt;=6,INDEX($CL:$CL,$DH673+6),"")</f>
      </c>
      <c r="CT673">
        <f>IF($DI673&gt;=7,INDEX($CL:$CL,$DH673+7),"")</f>
      </c>
      <c r="CU673">
        <f>IF($DI673&gt;=8,INDEX($CL:$CL,$DH673+8),"")</f>
      </c>
      <c r="CV673">
        <f>IF($DI673&gt;=9,INDEX($CL:$CL,$DH673+9),"")</f>
      </c>
      <c r="CW673">
        <f>IF($DI673&gt;=10,INDEX($CL:$CL,$DH673+10),"")</f>
      </c>
      <c r="CX673">
        <f>IF($DI673&gt;=11,INDEX($CL:$CL,$DH673+11),"")</f>
      </c>
      <c r="CY673">
        <f>IF($DI673&gt;=12,INDEX($CL:$CL,$DH673+12),"")</f>
      </c>
      <c r="CZ673">
        <f>IF($DI673&gt;=13,INDEX($CL:$CL,$DH673+13),"")</f>
      </c>
      <c r="DA673">
        <f>IF($DI673&gt;=14,INDEX($CL:$CL,$DH673+14),"")</f>
      </c>
      <c r="DB673">
        <f>IF($DI673&gt;=15,INDEX($CL:$CL,$DH673+15),"")</f>
      </c>
      <c r="DC673">
        <f>IF($DI673&gt;=16,INDEX($CL:$CL,$DH673+16),"")</f>
      </c>
      <c r="DD673">
        <f>IF($DI673&gt;=17,INDEX($CL:$CL,$DH673+17),"")</f>
      </c>
      <c r="DE673">
        <f>IF($DI673&gt;=18,INDEX($CL:$CL,$DH673+18),"")</f>
      </c>
      <c r="DF673">
        <f>IF($DI673&gt;=19,INDEX($CL:$CL,$DH673+19),"")</f>
      </c>
      <c r="DG673">
        <f>IF($DI673&gt;=20,INDEX($CL:$CL,$DH673+20),"")</f>
      </c>
      <c r="DH673">
        <f>IFERROR(MATCH($CK673,$CL$2:$CL$1558,0)+1,0)</f>
      </c>
      <c r="DI673">
        <f>IFERROR(INDEX($CM$2:$CM$1558,MATCH($CK673,$CL$2:$CL$1558,0)),0)</f>
      </c>
      <c r="DJ673">
        <f>IFERROR(INDEX($AQ:$AQ,MATCH($K673,$AP:$AP,0))&amp;"","")</f>
      </c>
      <c r="DN673">
        <f>IF($GQ673&gt;=1,INDEX($DK:$DK,$GP673+1),"")</f>
      </c>
      <c r="DO673">
        <f>IF($GQ673&gt;=2,INDEX($DK:$DK,$GP673+2),"")</f>
      </c>
      <c r="DP673">
        <f>IF($GQ673&gt;=3,INDEX($DK:$DK,$GP673+3),"")</f>
      </c>
      <c r="DQ673">
        <f>IF($GQ673&gt;=4,INDEX($DK:$DK,$GP673+4),"")</f>
      </c>
      <c r="DR673">
        <f>IF($GQ673&gt;=5,INDEX($DK:$DK,$GP673+5),"")</f>
      </c>
      <c r="DS673">
        <f>IF($GQ673&gt;=6,INDEX($DK:$DK,$GP673+6),"")</f>
      </c>
      <c r="DT673">
        <f>IF($GQ673&gt;=7,INDEX($DK:$DK,$GP673+7),"")</f>
      </c>
      <c r="DU673">
        <f>IF($GQ673&gt;=8,INDEX($DK:$DK,$GP673+8),"")</f>
      </c>
      <c r="DV673">
        <f>IF($GQ673&gt;=9,INDEX($DK:$DK,$GP673+9),"")</f>
      </c>
      <c r="DW673">
        <f>IF($GQ673&gt;=10,INDEX($DK:$DK,$GP673+10),"")</f>
      </c>
      <c r="DX673">
        <f>IF($GQ673&gt;=11,INDEX($DK:$DK,$GP673+11),"")</f>
      </c>
      <c r="DY673">
        <f>IF($GQ673&gt;=12,INDEX($DK:$DK,$GP673+12),"")</f>
      </c>
      <c r="DZ673">
        <f>IF($GQ673&gt;=13,INDEX($DK:$DK,$GP673+13),"")</f>
      </c>
      <c r="EA673">
        <f>IF($GQ673&gt;=14,INDEX($DK:$DK,$GP673+14),"")</f>
      </c>
      <c r="EB673">
        <f>IF($GQ673&gt;=15,INDEX($DK:$DK,$GP673+15),"")</f>
      </c>
      <c r="EC673">
        <f>IF($GQ673&gt;=16,INDEX($DK:$DK,$GP673+16),"")</f>
      </c>
      <c r="ED673">
        <f>IF($GQ673&gt;=17,INDEX($DK:$DK,$GP673+17),"")</f>
      </c>
      <c r="EE673">
        <f>IF($GQ673&gt;=18,INDEX($DK:$DK,$GP673+18),"")</f>
      </c>
      <c r="EF673">
        <f>IF($GQ673&gt;=19,INDEX($DK:$DK,$GP673+19),"")</f>
      </c>
      <c r="EG673">
        <f>IF($GQ673&gt;=20,INDEX($DK:$DK,$GP673+20),"")</f>
      </c>
      <c r="EH673">
        <f>IF($GQ673&gt;=21,INDEX($DK:$DK,$GP673+21),"")</f>
      </c>
      <c r="EI673">
        <f>IF($GQ673&gt;=22,INDEX($DK:$DK,$GP673+22),"")</f>
      </c>
      <c r="EJ673">
        <f>IF($GQ673&gt;=23,INDEX($DK:$DK,$GP673+23),"")</f>
      </c>
      <c r="EK673">
        <f>IF($GQ673&gt;=24,INDEX($DK:$DK,$GP673+24),"")</f>
      </c>
      <c r="EL673">
        <f>IF($GQ673&gt;=25,INDEX($DK:$DK,$GP673+25),"")</f>
      </c>
      <c r="EM673">
        <f>IF($GQ673&gt;=26,INDEX($DK:$DK,$GP673+26),"")</f>
      </c>
      <c r="EN673">
        <f>IF($GQ673&gt;=27,INDEX($DK:$DK,$GP673+27),"")</f>
      </c>
      <c r="EO673">
        <f>IF($GQ673&gt;=28,INDEX($DK:$DK,$GP673+28),"")</f>
      </c>
      <c r="EP673">
        <f>IF($GQ673&gt;=29,INDEX($DK:$DK,$GP673+29),"")</f>
      </c>
      <c r="EQ673">
        <f>IF($GQ673&gt;=30,INDEX($DK:$DK,$GP673+30),"")</f>
      </c>
      <c r="ER673">
        <f>IF($GQ673&gt;=31,INDEX($DK:$DK,$GP673+31),"")</f>
      </c>
      <c r="ES673">
        <f>IF($GQ673&gt;=32,INDEX($DK:$DK,$GP673+32),"")</f>
      </c>
      <c r="ET673">
        <f>IF($GQ673&gt;=33,INDEX($DK:$DK,$GP673+33),"")</f>
      </c>
      <c r="EU673">
        <f>IF($GQ673&gt;=34,INDEX($DK:$DK,$GP673+34),"")</f>
      </c>
      <c r="EV673">
        <f>IF($GQ673&gt;=35,INDEX($DK:$DK,$GP673+35),"")</f>
      </c>
      <c r="EW673">
        <f>IF($GQ673&gt;=36,INDEX($DK:$DK,$GP673+36),"")</f>
      </c>
      <c r="EX673">
        <f>IF($GQ673&gt;=37,INDEX($DK:$DK,$GP673+37),"")</f>
      </c>
      <c r="EY673">
        <f>IF($GQ673&gt;=38,INDEX($DK:$DK,$GP673+38),"")</f>
      </c>
      <c r="EZ673">
        <f>IF($GQ673&gt;=39,INDEX($DK:$DK,$GP673+39),"")</f>
      </c>
      <c r="FA673">
        <f>IF($GQ673&gt;=40,INDEX($DK:$DK,$GP673+40),"")</f>
      </c>
      <c r="FB673">
        <f>IF($GQ673&gt;=1,INDEX($DL:$DL,$GP673+1),"")</f>
      </c>
      <c r="FC673">
        <f>IF($GQ673&gt;=2,INDEX($DL:$DL,$GP673+2),"")</f>
      </c>
      <c r="FD673">
        <f>IF($GQ673&gt;=3,INDEX($DL:$DL,$GP673+3),"")</f>
      </c>
      <c r="FE673">
        <f>IF($GQ673&gt;=4,INDEX($DL:$DL,$GP673+4),"")</f>
      </c>
      <c r="FF673">
        <f>IF($GQ673&gt;=5,INDEX($DL:$DL,$GP673+5),"")</f>
      </c>
      <c r="FG673">
        <f>IF($GQ673&gt;=6,INDEX($DL:$DL,$GP673+6),"")</f>
      </c>
      <c r="FH673">
        <f>IF($GQ673&gt;=7,INDEX($DL:$DL,$GP673+7),"")</f>
      </c>
      <c r="FI673">
        <f>IF($GQ673&gt;=8,INDEX($DL:$DL,$GP673+8),"")</f>
      </c>
      <c r="FJ673">
        <f>IF($GQ673&gt;=9,INDEX($DL:$DL,$GP673+9),"")</f>
      </c>
      <c r="FK673">
        <f>IF($GQ673&gt;=10,INDEX($DL:$DL,$GP673+10),"")</f>
      </c>
      <c r="FL673">
        <f>IF($GQ673&gt;=11,INDEX($DL:$DL,$GP673+11),"")</f>
      </c>
      <c r="FM673">
        <f>IF($GQ673&gt;=12,INDEX($DL:$DL,$GP673+12),"")</f>
      </c>
      <c r="FN673">
        <f>IF($GQ673&gt;=13,INDEX($DL:$DL,$GP673+13),"")</f>
      </c>
      <c r="FO673">
        <f>IF($GQ673&gt;=14,INDEX($DL:$DL,$GP673+14),"")</f>
      </c>
      <c r="FP673">
        <f>IF($GQ673&gt;=15,INDEX($DL:$DL,$GP673+15),"")</f>
      </c>
      <c r="FQ673">
        <f>IF($GQ673&gt;=16,INDEX($DL:$DL,$GP673+16),"")</f>
      </c>
      <c r="FR673">
        <f>IF($GQ673&gt;=17,INDEX($DL:$DL,$GP673+17),"")</f>
      </c>
      <c r="FS673">
        <f>IF($GQ673&gt;=18,INDEX($DL:$DL,$GP673+18),"")</f>
      </c>
      <c r="FT673">
        <f>IF($GQ673&gt;=19,INDEX($DL:$DL,$GP673+19),"")</f>
      </c>
      <c r="FU673">
        <f>IF($GQ673&gt;=20,INDEX($DL:$DL,$GP673+20),"")</f>
      </c>
      <c r="FV673">
        <f>IF($GQ673&gt;=21,INDEX($DL:$DL,$GP673+21),"")</f>
      </c>
      <c r="FW673">
        <f>IF($GQ673&gt;=22,INDEX($DL:$DL,$GP673+22),"")</f>
      </c>
      <c r="FX673">
        <f>IF($GQ673&gt;=23,INDEX($DL:$DL,$GP673+23),"")</f>
      </c>
      <c r="FY673">
        <f>IF($GQ673&gt;=24,INDEX($DL:$DL,$GP673+24),"")</f>
      </c>
      <c r="FZ673">
        <f>IF($GQ673&gt;=25,INDEX($DL:$DL,$GP673+25),"")</f>
      </c>
      <c r="GA673">
        <f>IF($GQ673&gt;=26,INDEX($DL:$DL,$GP673+26),"")</f>
      </c>
      <c r="GB673">
        <f>IF($GQ673&gt;=27,INDEX($DL:$DL,$GP673+27),"")</f>
      </c>
      <c r="GC673">
        <f>IF($GQ673&gt;=28,INDEX($DL:$DL,$GP673+28),"")</f>
      </c>
      <c r="GD673">
        <f>IF($GQ673&gt;=29,INDEX($DL:$DL,$GP673+29),"")</f>
      </c>
      <c r="GE673">
        <f>IF($GQ673&gt;=30,INDEX($DL:$DL,$GP673+30),"")</f>
      </c>
      <c r="GF673">
        <f>IF($GQ673&gt;=31,INDEX($DL:$DL,$GP673+31),"")</f>
      </c>
      <c r="GG673">
        <f>IF($GQ673&gt;=32,INDEX($DL:$DL,$GP673+32),"")</f>
      </c>
      <c r="GH673">
        <f>IF($GQ673&gt;=33,INDEX($DL:$DL,$GP673+33),"")</f>
      </c>
      <c r="GI673">
        <f>IF($GQ673&gt;=34,INDEX($DL:$DL,$GP673+34),"")</f>
      </c>
      <c r="GJ673">
        <f>IF($GQ673&gt;=35,INDEX($DL:$DL,$GP673+35),"")</f>
      </c>
      <c r="GK673">
        <f>IF($GQ673&gt;=36,INDEX($DL:$DL,$GP673+36),"")</f>
      </c>
      <c r="GL673">
        <f>IF($GQ673&gt;=37,INDEX($DL:$DL,$GP673+37),"")</f>
      </c>
      <c r="GM673">
        <f>IF($GQ673&gt;=38,INDEX($DL:$DL,$GP673+38),"")</f>
      </c>
      <c r="GN673">
        <f>IF($GQ673&gt;=39,INDEX($DL:$DL,$GP673+39),"")</f>
      </c>
      <c r="GO673">
        <f>IF($GQ673&gt;=40,INDEX($DL:$DL,$GP673+40),"")</f>
      </c>
      <c r="GP673">
        <f>IFERROR(MATCH($DJ673,$DK$2:$DK$148,0)+1,0)</f>
      </c>
      <c r="GQ673">
        <f>IFERROR(INDEX($DM$2:$DM$148,MATCH($DJ673,$DK$2:$DK$148,0)),0)</f>
      </c>
      <c r="GR673">
        <f>IFERROR(MATCH($L673,$DN$673:$FA$673,0),0)</f>
      </c>
      <c r="GS673">
        <f>IF($GR673&gt;0,INDEX($FB$673:$GO$673,$GR673),"")</f>
      </c>
      <c r="GV673">
        <f>IF($JE673&gt;=1,INDEX($GT:$GT,$JD673+1),"")</f>
      </c>
      <c r="GW673">
        <f>IF($JE673&gt;=2,INDEX($GT:$GT,$JD673+2),"")</f>
      </c>
      <c r="GX673">
        <f>IF($JE673&gt;=3,INDEX($GT:$GT,$JD673+3),"")</f>
      </c>
      <c r="GY673">
        <f>IF($JE673&gt;=4,INDEX($GT:$GT,$JD673+4),"")</f>
      </c>
      <c r="GZ673">
        <f>IF($JE673&gt;=5,INDEX($GT:$GT,$JD673+5),"")</f>
      </c>
      <c r="HA673">
        <f>IF($JE673&gt;=6,INDEX($GT:$GT,$JD673+6),"")</f>
      </c>
      <c r="HB673">
        <f>IF($JE673&gt;=7,INDEX($GT:$GT,$JD673+7),"")</f>
      </c>
      <c r="HC673">
        <f>IF($JE673&gt;=8,INDEX($GT:$GT,$JD673+8),"")</f>
      </c>
      <c r="HD673">
        <f>IF($JE673&gt;=9,INDEX($GT:$GT,$JD673+9),"")</f>
      </c>
      <c r="HE673">
        <f>IF($JE673&gt;=10,INDEX($GT:$GT,$JD673+10),"")</f>
      </c>
      <c r="HF673">
        <f>IF($JE673&gt;=11,INDEX($GT:$GT,$JD673+11),"")</f>
      </c>
      <c r="HG673">
        <f>IF($JE673&gt;=12,INDEX($GT:$GT,$JD673+12),"")</f>
      </c>
      <c r="HH673">
        <f>IF($JE673&gt;=13,INDEX($GT:$GT,$JD673+13),"")</f>
      </c>
      <c r="HI673">
        <f>IF($JE673&gt;=14,INDEX($GT:$GT,$JD673+14),"")</f>
      </c>
      <c r="HJ673">
        <f>IF($JE673&gt;=15,INDEX($GT:$GT,$JD673+15),"")</f>
      </c>
      <c r="HK673">
        <f>IF($JE673&gt;=16,INDEX($GT:$GT,$JD673+16),"")</f>
      </c>
      <c r="HL673">
        <f>IF($JE673&gt;=17,INDEX($GT:$GT,$JD673+17),"")</f>
      </c>
      <c r="HM673">
        <f>IF($JE673&gt;=18,INDEX($GT:$GT,$JD673+18),"")</f>
      </c>
      <c r="HN673">
        <f>IF($JE673&gt;=19,INDEX($GT:$GT,$JD673+19),"")</f>
      </c>
      <c r="HO673">
        <f>IF($JE673&gt;=20,INDEX($GT:$GT,$JD673+20),"")</f>
      </c>
      <c r="HP673">
        <f>IF($JE673&gt;=21,INDEX($GT:$GT,$JD673+21),"")</f>
      </c>
      <c r="HQ673">
        <f>IF($JE673&gt;=22,INDEX($GT:$GT,$JD673+22),"")</f>
      </c>
      <c r="HR673">
        <f>IF($JE673&gt;=23,INDEX($GT:$GT,$JD673+23),"")</f>
      </c>
      <c r="HS673">
        <f>IF($JE673&gt;=24,INDEX($GT:$GT,$JD673+24),"")</f>
      </c>
      <c r="HT673">
        <f>IF($JE673&gt;=25,INDEX($GT:$GT,$JD673+25),"")</f>
      </c>
      <c r="HU673">
        <f>IF($JE673&gt;=26,INDEX($GT:$GT,$JD673+26),"")</f>
      </c>
      <c r="HV673">
        <f>IF($JE673&gt;=27,INDEX($GT:$GT,$JD673+27),"")</f>
      </c>
      <c r="HW673">
        <f>IF($JE673&gt;=28,INDEX($GT:$GT,$JD673+28),"")</f>
      </c>
      <c r="HX673">
        <f>IF($JE673&gt;=29,INDEX($GT:$GT,$JD673+29),"")</f>
      </c>
      <c r="HY673">
        <f>IF($JE673&gt;=30,INDEX($GT:$GT,$JD673+30),"")</f>
      </c>
      <c r="HZ673">
        <f>IF($JE673&gt;=31,INDEX($GT:$GT,$JD673+31),"")</f>
      </c>
      <c r="IA673">
        <f>IF($JE673&gt;=32,INDEX($GT:$GT,$JD673+32),"")</f>
      </c>
      <c r="IB673">
        <f>IF($JE673&gt;=33,INDEX($GT:$GT,$JD673+33),"")</f>
      </c>
      <c r="IC673">
        <f>IF($JE673&gt;=34,INDEX($GT:$GT,$JD673+34),"")</f>
      </c>
      <c r="ID673">
        <f>IF($JE673&gt;=35,INDEX($GT:$GT,$JD673+35),"")</f>
      </c>
      <c r="IE673">
        <f>IF($JE673&gt;=36,INDEX($GT:$GT,$JD673+36),"")</f>
      </c>
      <c r="IF673">
        <f>IF($JE673&gt;=37,INDEX($GT:$GT,$JD673+37),"")</f>
      </c>
      <c r="IG673">
        <f>IF($JE673&gt;=38,INDEX($GT:$GT,$JD673+38),"")</f>
      </c>
      <c r="IH673">
        <f>IF($JE673&gt;=39,INDEX($GT:$GT,$JD673+39),"")</f>
      </c>
      <c r="II673">
        <f>IF($JE673&gt;=40,INDEX($GT:$GT,$JD673+40),"")</f>
      </c>
      <c r="IJ673">
        <f>IF($JE673&gt;=41,INDEX($GT:$GT,$JD673+41),"")</f>
      </c>
      <c r="IK673">
        <f>IF($JE673&gt;=42,INDEX($GT:$GT,$JD673+42),"")</f>
      </c>
      <c r="IL673">
        <f>IF($JE673&gt;=43,INDEX($GT:$GT,$JD673+43),"")</f>
      </c>
      <c r="IM673">
        <f>IF($JE673&gt;=44,INDEX($GT:$GT,$JD673+44),"")</f>
      </c>
      <c r="IN673">
        <f>IF($JE673&gt;=45,INDEX($GT:$GT,$JD673+45),"")</f>
      </c>
      <c r="IO673">
        <f>IF($JE673&gt;=46,INDEX($GT:$GT,$JD673+46),"")</f>
      </c>
      <c r="IP673">
        <f>IF($JE673&gt;=47,INDEX($GT:$GT,$JD673+47),"")</f>
      </c>
      <c r="IQ673">
        <f>IF($JE673&gt;=48,INDEX($GT:$GT,$JD673+48),"")</f>
      </c>
      <c r="IR673">
        <f>IF($JE673&gt;=49,INDEX($GT:$GT,$JD673+49),"")</f>
      </c>
      <c r="IS673">
        <f>IF($JE673&gt;=50,INDEX($GT:$GT,$JD673+50),"")</f>
      </c>
      <c r="IT673">
        <f>IF($JE673&gt;=51,INDEX($GT:$GT,$JD673+51),"")</f>
      </c>
      <c r="IU673">
        <f>IF($JE673&gt;=52,INDEX($GT:$GT,$JD673+52),"")</f>
      </c>
      <c r="IV673">
        <f>IF($JE673&gt;=53,INDEX($GT:$GT,$JD673+53),"")</f>
      </c>
      <c r="IW673">
        <f>IF($JE673&gt;=54,INDEX($GT:$GT,$JD673+54),"")</f>
      </c>
      <c r="IX673">
        <f>IF($JE673&gt;=55,INDEX($GT:$GT,$JD673+55),"")</f>
      </c>
      <c r="IY673">
        <f>IF($JE673&gt;=56,INDEX($GT:$GT,$JD673+56),"")</f>
      </c>
      <c r="IZ673">
        <f>IF($JE673&gt;=57,INDEX($GT:$GT,$JD673+57),"")</f>
      </c>
      <c r="JA673">
        <f>IF($JE673&gt;=58,INDEX($GT:$GT,$JD673+58),"")</f>
      </c>
      <c r="JB673">
        <f>IF($JE673&gt;=59,INDEX($GT:$GT,$JD673+59),"")</f>
      </c>
      <c r="JC673">
        <f>IF($JE673&gt;=60,INDEX($GT:$GT,$JD673+60),"")</f>
      </c>
      <c r="JD673">
        <f>IFERROR(MATCH($GS673,$GT$2:$GT$322,0)+1,0)</f>
      </c>
      <c r="JE673">
        <f>IFERROR(INDEX($GU$2:$GU$322,MATCH($GS673,$GT$2:$GT$322,0)),0)</f>
      </c>
      <c r="JF673" t="s">
        <v>28</v>
      </c>
      <c r="JG673" t="s">
        <v>28</v>
      </c>
    </row>
    <row r="674" spans="1:267" x14ac:dyDescent="0.25">
      <c r="J674" s="1"/>
      <c r="K674" s="1"/>
      <c r="L674" s="1"/>
      <c r="M674" s="1"/>
      <c r="N674" s="1">
        <f>IFERROR(IF(FIND(" - ",$J674)&gt;0,MID($J674,FIND(" - ",$J674)+3,LEN($J674)),""),"")</f>
      </c>
      <c r="P674" s="1"/>
      <c r="S674" t="s">
        <v>28</v>
      </c>
      <c r="U674">
        <f>IF(OR($S674="",$T674=""),"",IFERROR($S674/$T674,0))</f>
      </c>
      <c r="V674">
        <f>IF($S674="","",
IF($K674="","",
IF(ISNUMBER(SEARCH("exempt",LOWER($K674))),0,
$S674*(VALUE(SUBSTITUTE($K674,"%",""))/100))))</f>
      </c>
      <c r="AB674">
        <f>IF($S674="","",
SUM($S674,$V674,$Z674,$W674,$Y674)-
IF($AA674="",0,VALUE($AA674)))</f>
      </c>
      <c r="AJ674" t="s">
        <v>1407</v>
      </c>
      <c r="AR674">
        <f>IFERROR(LEFT($J674,FIND(" - ",$J674)-1),$J674)</f>
      </c>
      <c r="AU674">
        <f>IF($CJ674&gt;=1,INDEX($AS:$AS,$CI674+1),"")</f>
      </c>
      <c r="AV674">
        <f>IF($CJ674&gt;=2,INDEX($AS:$AS,$CI674+2),"")</f>
      </c>
      <c r="AW674">
        <f>IF($CJ674&gt;=3,INDEX($AS:$AS,$CI674+3),"")</f>
      </c>
      <c r="AX674">
        <f>IF($CJ674&gt;=4,INDEX($AS:$AS,$CI674+4),"")</f>
      </c>
      <c r="AY674">
        <f>IF($CJ674&gt;=5,INDEX($AS:$AS,$CI674+5),"")</f>
      </c>
      <c r="AZ674">
        <f>IF($CJ674&gt;=6,INDEX($AS:$AS,$CI674+6),"")</f>
      </c>
      <c r="BA674">
        <f>IF($CJ674&gt;=7,INDEX($AS:$AS,$CI674+7),"")</f>
      </c>
      <c r="BB674">
        <f>IF($CJ674&gt;=8,INDEX($AS:$AS,$CI674+8),"")</f>
      </c>
      <c r="BC674">
        <f>IF($CJ674&gt;=9,INDEX($AS:$AS,$CI674+9),"")</f>
      </c>
      <c r="BD674">
        <f>IF($CJ674&gt;=10,INDEX($AS:$AS,$CI674+10),"")</f>
      </c>
      <c r="BE674">
        <f>IF($CJ674&gt;=11,INDEX($AS:$AS,$CI674+11),"")</f>
      </c>
      <c r="BF674">
        <f>IF($CJ674&gt;=12,INDEX($AS:$AS,$CI674+12),"")</f>
      </c>
      <c r="BG674">
        <f>IF($CJ674&gt;=13,INDEX($AS:$AS,$CI674+13),"")</f>
      </c>
      <c r="BH674">
        <f>IF($CJ674&gt;=14,INDEX($AS:$AS,$CI674+14),"")</f>
      </c>
      <c r="BI674">
        <f>IF($CJ674&gt;=15,INDEX($AS:$AS,$CI674+15),"")</f>
      </c>
      <c r="BJ674">
        <f>IF($CJ674&gt;=16,INDEX($AS:$AS,$CI674+16),"")</f>
      </c>
      <c r="BK674">
        <f>IF($CJ674&gt;=17,INDEX($AS:$AS,$CI674+17),"")</f>
      </c>
      <c r="BL674">
        <f>IF($CJ674&gt;=18,INDEX($AS:$AS,$CI674+18),"")</f>
      </c>
      <c r="BM674">
        <f>IF($CJ674&gt;=19,INDEX($AS:$AS,$CI674+19),"")</f>
      </c>
      <c r="BN674">
        <f>IF($CJ674&gt;=20,INDEX($AS:$AS,$CI674+20),"")</f>
      </c>
      <c r="BO674">
        <f>IF($CJ674&gt;=21,INDEX($AS:$AS,$CI674+21),"")</f>
      </c>
      <c r="BP674">
        <f>IF($CJ674&gt;=22,INDEX($AS:$AS,$CI674+22),"")</f>
      </c>
      <c r="BQ674">
        <f>IF($CJ674&gt;=23,INDEX($AS:$AS,$CI674+23),"")</f>
      </c>
      <c r="BR674">
        <f>IF($CJ674&gt;=24,INDEX($AS:$AS,$CI674+24),"")</f>
      </c>
      <c r="BS674">
        <f>IF($CJ674&gt;=25,INDEX($AS:$AS,$CI674+25),"")</f>
      </c>
      <c r="BT674">
        <f>IF($CJ674&gt;=26,INDEX($AS:$AS,$CI674+26),"")</f>
      </c>
      <c r="BU674">
        <f>IF($CJ674&gt;=27,INDEX($AS:$AS,$CI674+27),"")</f>
      </c>
      <c r="BV674">
        <f>IF($CJ674&gt;=28,INDEX($AS:$AS,$CI674+28),"")</f>
      </c>
      <c r="BW674">
        <f>IF($CJ674&gt;=29,INDEX($AS:$AS,$CI674+29),"")</f>
      </c>
      <c r="BX674">
        <f>IF($CJ674&gt;=30,INDEX($AS:$AS,$CI674+30),"")</f>
      </c>
      <c r="BY674">
        <f>IF($CJ674&gt;=31,INDEX($AS:$AS,$CI674+31),"")</f>
      </c>
      <c r="BZ674">
        <f>IF($CJ674&gt;=32,INDEX($AS:$AS,$CI674+32),"")</f>
      </c>
      <c r="CA674">
        <f>IF($CJ674&gt;=33,INDEX($AS:$AS,$CI674+33),"")</f>
      </c>
      <c r="CB674">
        <f>IF($CJ674&gt;=34,INDEX($AS:$AS,$CI674+34),"")</f>
      </c>
      <c r="CC674">
        <f>IF($CJ674&gt;=35,INDEX($AS:$AS,$CI674+35),"")</f>
      </c>
      <c r="CD674">
        <f>IF($CJ674&gt;=36,INDEX($AS:$AS,$CI674+36),"")</f>
      </c>
      <c r="CE674">
        <f>IF($CJ674&gt;=37,INDEX($AS:$AS,$CI674+37),"")</f>
      </c>
      <c r="CF674">
        <f>IF($CJ674&gt;=38,INDEX($AS:$AS,$CI674+38),"")</f>
      </c>
      <c r="CG674">
        <f>IF($CJ674&gt;=39,INDEX($AS:$AS,$CI674+39),"")</f>
      </c>
      <c r="CH674">
        <f>IF($CJ674&gt;=40,INDEX($AS:$AS,$CI674+40),"")</f>
      </c>
      <c r="CI674">
        <f>IFERROR(MATCH($AR674,$AS$2:$AS$133,0)+1,0)</f>
      </c>
      <c r="CJ674">
        <f>IFERROR(INDEX($AT$2:$AT$133,MATCH($AR674,$AS$2:$AS$133,0)),0)</f>
      </c>
      <c r="CK674">
        <f>IFERROR(LEFT($O674,FIND(" - ",$O674)-1),$O674)</f>
      </c>
      <c r="CL674" t="s">
        <v>132</v>
      </c>
      <c r="CN674">
        <f>IF($DI674&gt;=1,INDEX($CL:$CL,$DH674+1),"")</f>
      </c>
      <c r="CO674">
        <f>IF($DI674&gt;=2,INDEX($CL:$CL,$DH674+2),"")</f>
      </c>
      <c r="CP674">
        <f>IF($DI674&gt;=3,INDEX($CL:$CL,$DH674+3),"")</f>
      </c>
      <c r="CQ674">
        <f>IF($DI674&gt;=4,INDEX($CL:$CL,$DH674+4),"")</f>
      </c>
      <c r="CR674">
        <f>IF($DI674&gt;=5,INDEX($CL:$CL,$DH674+5),"")</f>
      </c>
      <c r="CS674">
        <f>IF($DI674&gt;=6,INDEX($CL:$CL,$DH674+6),"")</f>
      </c>
      <c r="CT674">
        <f>IF($DI674&gt;=7,INDEX($CL:$CL,$DH674+7),"")</f>
      </c>
      <c r="CU674">
        <f>IF($DI674&gt;=8,INDEX($CL:$CL,$DH674+8),"")</f>
      </c>
      <c r="CV674">
        <f>IF($DI674&gt;=9,INDEX($CL:$CL,$DH674+9),"")</f>
      </c>
      <c r="CW674">
        <f>IF($DI674&gt;=10,INDEX($CL:$CL,$DH674+10),"")</f>
      </c>
      <c r="CX674">
        <f>IF($DI674&gt;=11,INDEX($CL:$CL,$DH674+11),"")</f>
      </c>
      <c r="CY674">
        <f>IF($DI674&gt;=12,INDEX($CL:$CL,$DH674+12),"")</f>
      </c>
      <c r="CZ674">
        <f>IF($DI674&gt;=13,INDEX($CL:$CL,$DH674+13),"")</f>
      </c>
      <c r="DA674">
        <f>IF($DI674&gt;=14,INDEX($CL:$CL,$DH674+14),"")</f>
      </c>
      <c r="DB674">
        <f>IF($DI674&gt;=15,INDEX($CL:$CL,$DH674+15),"")</f>
      </c>
      <c r="DC674">
        <f>IF($DI674&gt;=16,INDEX($CL:$CL,$DH674+16),"")</f>
      </c>
      <c r="DD674">
        <f>IF($DI674&gt;=17,INDEX($CL:$CL,$DH674+17),"")</f>
      </c>
      <c r="DE674">
        <f>IF($DI674&gt;=18,INDEX($CL:$CL,$DH674+18),"")</f>
      </c>
      <c r="DF674">
        <f>IF($DI674&gt;=19,INDEX($CL:$CL,$DH674+19),"")</f>
      </c>
      <c r="DG674">
        <f>IF($DI674&gt;=20,INDEX($CL:$CL,$DH674+20),"")</f>
      </c>
      <c r="DH674">
        <f>IFERROR(MATCH($CK674,$CL$2:$CL$1558,0)+1,0)</f>
      </c>
      <c r="DI674">
        <f>IFERROR(INDEX($CM$2:$CM$1558,MATCH($CK674,$CL$2:$CL$1558,0)),0)</f>
      </c>
      <c r="DJ674">
        <f>IFERROR(INDEX($AQ:$AQ,MATCH($K674,$AP:$AP,0))&amp;"","")</f>
      </c>
      <c r="DN674">
        <f>IF($GQ674&gt;=1,INDEX($DK:$DK,$GP674+1),"")</f>
      </c>
      <c r="DO674">
        <f>IF($GQ674&gt;=2,INDEX($DK:$DK,$GP674+2),"")</f>
      </c>
      <c r="DP674">
        <f>IF($GQ674&gt;=3,INDEX($DK:$DK,$GP674+3),"")</f>
      </c>
      <c r="DQ674">
        <f>IF($GQ674&gt;=4,INDEX($DK:$DK,$GP674+4),"")</f>
      </c>
      <c r="DR674">
        <f>IF($GQ674&gt;=5,INDEX($DK:$DK,$GP674+5),"")</f>
      </c>
      <c r="DS674">
        <f>IF($GQ674&gt;=6,INDEX($DK:$DK,$GP674+6),"")</f>
      </c>
      <c r="DT674">
        <f>IF($GQ674&gt;=7,INDEX($DK:$DK,$GP674+7),"")</f>
      </c>
      <c r="DU674">
        <f>IF($GQ674&gt;=8,INDEX($DK:$DK,$GP674+8),"")</f>
      </c>
      <c r="DV674">
        <f>IF($GQ674&gt;=9,INDEX($DK:$DK,$GP674+9),"")</f>
      </c>
      <c r="DW674">
        <f>IF($GQ674&gt;=10,INDEX($DK:$DK,$GP674+10),"")</f>
      </c>
      <c r="DX674">
        <f>IF($GQ674&gt;=11,INDEX($DK:$DK,$GP674+11),"")</f>
      </c>
      <c r="DY674">
        <f>IF($GQ674&gt;=12,INDEX($DK:$DK,$GP674+12),"")</f>
      </c>
      <c r="DZ674">
        <f>IF($GQ674&gt;=13,INDEX($DK:$DK,$GP674+13),"")</f>
      </c>
      <c r="EA674">
        <f>IF($GQ674&gt;=14,INDEX($DK:$DK,$GP674+14),"")</f>
      </c>
      <c r="EB674">
        <f>IF($GQ674&gt;=15,INDEX($DK:$DK,$GP674+15),"")</f>
      </c>
      <c r="EC674">
        <f>IF($GQ674&gt;=16,INDEX($DK:$DK,$GP674+16),"")</f>
      </c>
      <c r="ED674">
        <f>IF($GQ674&gt;=17,INDEX($DK:$DK,$GP674+17),"")</f>
      </c>
      <c r="EE674">
        <f>IF($GQ674&gt;=18,INDEX($DK:$DK,$GP674+18),"")</f>
      </c>
      <c r="EF674">
        <f>IF($GQ674&gt;=19,INDEX($DK:$DK,$GP674+19),"")</f>
      </c>
      <c r="EG674">
        <f>IF($GQ674&gt;=20,INDEX($DK:$DK,$GP674+20),"")</f>
      </c>
      <c r="EH674">
        <f>IF($GQ674&gt;=21,INDEX($DK:$DK,$GP674+21),"")</f>
      </c>
      <c r="EI674">
        <f>IF($GQ674&gt;=22,INDEX($DK:$DK,$GP674+22),"")</f>
      </c>
      <c r="EJ674">
        <f>IF($GQ674&gt;=23,INDEX($DK:$DK,$GP674+23),"")</f>
      </c>
      <c r="EK674">
        <f>IF($GQ674&gt;=24,INDEX($DK:$DK,$GP674+24),"")</f>
      </c>
      <c r="EL674">
        <f>IF($GQ674&gt;=25,INDEX($DK:$DK,$GP674+25),"")</f>
      </c>
      <c r="EM674">
        <f>IF($GQ674&gt;=26,INDEX($DK:$DK,$GP674+26),"")</f>
      </c>
      <c r="EN674">
        <f>IF($GQ674&gt;=27,INDEX($DK:$DK,$GP674+27),"")</f>
      </c>
      <c r="EO674">
        <f>IF($GQ674&gt;=28,INDEX($DK:$DK,$GP674+28),"")</f>
      </c>
      <c r="EP674">
        <f>IF($GQ674&gt;=29,INDEX($DK:$DK,$GP674+29),"")</f>
      </c>
      <c r="EQ674">
        <f>IF($GQ674&gt;=30,INDEX($DK:$DK,$GP674+30),"")</f>
      </c>
      <c r="ER674">
        <f>IF($GQ674&gt;=31,INDEX($DK:$DK,$GP674+31),"")</f>
      </c>
      <c r="ES674">
        <f>IF($GQ674&gt;=32,INDEX($DK:$DK,$GP674+32),"")</f>
      </c>
      <c r="ET674">
        <f>IF($GQ674&gt;=33,INDEX($DK:$DK,$GP674+33),"")</f>
      </c>
      <c r="EU674">
        <f>IF($GQ674&gt;=34,INDEX($DK:$DK,$GP674+34),"")</f>
      </c>
      <c r="EV674">
        <f>IF($GQ674&gt;=35,INDEX($DK:$DK,$GP674+35),"")</f>
      </c>
      <c r="EW674">
        <f>IF($GQ674&gt;=36,INDEX($DK:$DK,$GP674+36),"")</f>
      </c>
      <c r="EX674">
        <f>IF($GQ674&gt;=37,INDEX($DK:$DK,$GP674+37),"")</f>
      </c>
      <c r="EY674">
        <f>IF($GQ674&gt;=38,INDEX($DK:$DK,$GP674+38),"")</f>
      </c>
      <c r="EZ674">
        <f>IF($GQ674&gt;=39,INDEX($DK:$DK,$GP674+39),"")</f>
      </c>
      <c r="FA674">
        <f>IF($GQ674&gt;=40,INDEX($DK:$DK,$GP674+40),"")</f>
      </c>
      <c r="FB674">
        <f>IF($GQ674&gt;=1,INDEX($DL:$DL,$GP674+1),"")</f>
      </c>
      <c r="FC674">
        <f>IF($GQ674&gt;=2,INDEX($DL:$DL,$GP674+2),"")</f>
      </c>
      <c r="FD674">
        <f>IF($GQ674&gt;=3,INDEX($DL:$DL,$GP674+3),"")</f>
      </c>
      <c r="FE674">
        <f>IF($GQ674&gt;=4,INDEX($DL:$DL,$GP674+4),"")</f>
      </c>
      <c r="FF674">
        <f>IF($GQ674&gt;=5,INDEX($DL:$DL,$GP674+5),"")</f>
      </c>
      <c r="FG674">
        <f>IF($GQ674&gt;=6,INDEX($DL:$DL,$GP674+6),"")</f>
      </c>
      <c r="FH674">
        <f>IF($GQ674&gt;=7,INDEX($DL:$DL,$GP674+7),"")</f>
      </c>
      <c r="FI674">
        <f>IF($GQ674&gt;=8,INDEX($DL:$DL,$GP674+8),"")</f>
      </c>
      <c r="FJ674">
        <f>IF($GQ674&gt;=9,INDEX($DL:$DL,$GP674+9),"")</f>
      </c>
      <c r="FK674">
        <f>IF($GQ674&gt;=10,INDEX($DL:$DL,$GP674+10),"")</f>
      </c>
      <c r="FL674">
        <f>IF($GQ674&gt;=11,INDEX($DL:$DL,$GP674+11),"")</f>
      </c>
      <c r="FM674">
        <f>IF($GQ674&gt;=12,INDEX($DL:$DL,$GP674+12),"")</f>
      </c>
      <c r="FN674">
        <f>IF($GQ674&gt;=13,INDEX($DL:$DL,$GP674+13),"")</f>
      </c>
      <c r="FO674">
        <f>IF($GQ674&gt;=14,INDEX($DL:$DL,$GP674+14),"")</f>
      </c>
      <c r="FP674">
        <f>IF($GQ674&gt;=15,INDEX($DL:$DL,$GP674+15),"")</f>
      </c>
      <c r="FQ674">
        <f>IF($GQ674&gt;=16,INDEX($DL:$DL,$GP674+16),"")</f>
      </c>
      <c r="FR674">
        <f>IF($GQ674&gt;=17,INDEX($DL:$DL,$GP674+17),"")</f>
      </c>
      <c r="FS674">
        <f>IF($GQ674&gt;=18,INDEX($DL:$DL,$GP674+18),"")</f>
      </c>
      <c r="FT674">
        <f>IF($GQ674&gt;=19,INDEX($DL:$DL,$GP674+19),"")</f>
      </c>
      <c r="FU674">
        <f>IF($GQ674&gt;=20,INDEX($DL:$DL,$GP674+20),"")</f>
      </c>
      <c r="FV674">
        <f>IF($GQ674&gt;=21,INDEX($DL:$DL,$GP674+21),"")</f>
      </c>
      <c r="FW674">
        <f>IF($GQ674&gt;=22,INDEX($DL:$DL,$GP674+22),"")</f>
      </c>
      <c r="FX674">
        <f>IF($GQ674&gt;=23,INDEX($DL:$DL,$GP674+23),"")</f>
      </c>
      <c r="FY674">
        <f>IF($GQ674&gt;=24,INDEX($DL:$DL,$GP674+24),"")</f>
      </c>
      <c r="FZ674">
        <f>IF($GQ674&gt;=25,INDEX($DL:$DL,$GP674+25),"")</f>
      </c>
      <c r="GA674">
        <f>IF($GQ674&gt;=26,INDEX($DL:$DL,$GP674+26),"")</f>
      </c>
      <c r="GB674">
        <f>IF($GQ674&gt;=27,INDEX($DL:$DL,$GP674+27),"")</f>
      </c>
      <c r="GC674">
        <f>IF($GQ674&gt;=28,INDEX($DL:$DL,$GP674+28),"")</f>
      </c>
      <c r="GD674">
        <f>IF($GQ674&gt;=29,INDEX($DL:$DL,$GP674+29),"")</f>
      </c>
      <c r="GE674">
        <f>IF($GQ674&gt;=30,INDEX($DL:$DL,$GP674+30),"")</f>
      </c>
      <c r="GF674">
        <f>IF($GQ674&gt;=31,INDEX($DL:$DL,$GP674+31),"")</f>
      </c>
      <c r="GG674">
        <f>IF($GQ674&gt;=32,INDEX($DL:$DL,$GP674+32),"")</f>
      </c>
      <c r="GH674">
        <f>IF($GQ674&gt;=33,INDEX($DL:$DL,$GP674+33),"")</f>
      </c>
      <c r="GI674">
        <f>IF($GQ674&gt;=34,INDEX($DL:$DL,$GP674+34),"")</f>
      </c>
      <c r="GJ674">
        <f>IF($GQ674&gt;=35,INDEX($DL:$DL,$GP674+35),"")</f>
      </c>
      <c r="GK674">
        <f>IF($GQ674&gt;=36,INDEX($DL:$DL,$GP674+36),"")</f>
      </c>
      <c r="GL674">
        <f>IF($GQ674&gt;=37,INDEX($DL:$DL,$GP674+37),"")</f>
      </c>
      <c r="GM674">
        <f>IF($GQ674&gt;=38,INDEX($DL:$DL,$GP674+38),"")</f>
      </c>
      <c r="GN674">
        <f>IF($GQ674&gt;=39,INDEX($DL:$DL,$GP674+39),"")</f>
      </c>
      <c r="GO674">
        <f>IF($GQ674&gt;=40,INDEX($DL:$DL,$GP674+40),"")</f>
      </c>
      <c r="GP674">
        <f>IFERROR(MATCH($DJ674,$DK$2:$DK$148,0)+1,0)</f>
      </c>
      <c r="GQ674">
        <f>IFERROR(INDEX($DM$2:$DM$148,MATCH($DJ674,$DK$2:$DK$148,0)),0)</f>
      </c>
      <c r="GR674">
        <f>IFERROR(MATCH($L674,$DN$674:$FA$674,0),0)</f>
      </c>
      <c r="GS674">
        <f>IF($GR674&gt;0,INDEX($FB$674:$GO$674,$GR674),"")</f>
      </c>
      <c r="GV674">
        <f>IF($JE674&gt;=1,INDEX($GT:$GT,$JD674+1),"")</f>
      </c>
      <c r="GW674">
        <f>IF($JE674&gt;=2,INDEX($GT:$GT,$JD674+2),"")</f>
      </c>
      <c r="GX674">
        <f>IF($JE674&gt;=3,INDEX($GT:$GT,$JD674+3),"")</f>
      </c>
      <c r="GY674">
        <f>IF($JE674&gt;=4,INDEX($GT:$GT,$JD674+4),"")</f>
      </c>
      <c r="GZ674">
        <f>IF($JE674&gt;=5,INDEX($GT:$GT,$JD674+5),"")</f>
      </c>
      <c r="HA674">
        <f>IF($JE674&gt;=6,INDEX($GT:$GT,$JD674+6),"")</f>
      </c>
      <c r="HB674">
        <f>IF($JE674&gt;=7,INDEX($GT:$GT,$JD674+7),"")</f>
      </c>
      <c r="HC674">
        <f>IF($JE674&gt;=8,INDEX($GT:$GT,$JD674+8),"")</f>
      </c>
      <c r="HD674">
        <f>IF($JE674&gt;=9,INDEX($GT:$GT,$JD674+9),"")</f>
      </c>
      <c r="HE674">
        <f>IF($JE674&gt;=10,INDEX($GT:$GT,$JD674+10),"")</f>
      </c>
      <c r="HF674">
        <f>IF($JE674&gt;=11,INDEX($GT:$GT,$JD674+11),"")</f>
      </c>
      <c r="HG674">
        <f>IF($JE674&gt;=12,INDEX($GT:$GT,$JD674+12),"")</f>
      </c>
      <c r="HH674">
        <f>IF($JE674&gt;=13,INDEX($GT:$GT,$JD674+13),"")</f>
      </c>
      <c r="HI674">
        <f>IF($JE674&gt;=14,INDEX($GT:$GT,$JD674+14),"")</f>
      </c>
      <c r="HJ674">
        <f>IF($JE674&gt;=15,INDEX($GT:$GT,$JD674+15),"")</f>
      </c>
      <c r="HK674">
        <f>IF($JE674&gt;=16,INDEX($GT:$GT,$JD674+16),"")</f>
      </c>
      <c r="HL674">
        <f>IF($JE674&gt;=17,INDEX($GT:$GT,$JD674+17),"")</f>
      </c>
      <c r="HM674">
        <f>IF($JE674&gt;=18,INDEX($GT:$GT,$JD674+18),"")</f>
      </c>
      <c r="HN674">
        <f>IF($JE674&gt;=19,INDEX($GT:$GT,$JD674+19),"")</f>
      </c>
      <c r="HO674">
        <f>IF($JE674&gt;=20,INDEX($GT:$GT,$JD674+20),"")</f>
      </c>
      <c r="HP674">
        <f>IF($JE674&gt;=21,INDEX($GT:$GT,$JD674+21),"")</f>
      </c>
      <c r="HQ674">
        <f>IF($JE674&gt;=22,INDEX($GT:$GT,$JD674+22),"")</f>
      </c>
      <c r="HR674">
        <f>IF($JE674&gt;=23,INDEX($GT:$GT,$JD674+23),"")</f>
      </c>
      <c r="HS674">
        <f>IF($JE674&gt;=24,INDEX($GT:$GT,$JD674+24),"")</f>
      </c>
      <c r="HT674">
        <f>IF($JE674&gt;=25,INDEX($GT:$GT,$JD674+25),"")</f>
      </c>
      <c r="HU674">
        <f>IF($JE674&gt;=26,INDEX($GT:$GT,$JD674+26),"")</f>
      </c>
      <c r="HV674">
        <f>IF($JE674&gt;=27,INDEX($GT:$GT,$JD674+27),"")</f>
      </c>
      <c r="HW674">
        <f>IF($JE674&gt;=28,INDEX($GT:$GT,$JD674+28),"")</f>
      </c>
      <c r="HX674">
        <f>IF($JE674&gt;=29,INDEX($GT:$GT,$JD674+29),"")</f>
      </c>
      <c r="HY674">
        <f>IF($JE674&gt;=30,INDEX($GT:$GT,$JD674+30),"")</f>
      </c>
      <c r="HZ674">
        <f>IF($JE674&gt;=31,INDEX($GT:$GT,$JD674+31),"")</f>
      </c>
      <c r="IA674">
        <f>IF($JE674&gt;=32,INDEX($GT:$GT,$JD674+32),"")</f>
      </c>
      <c r="IB674">
        <f>IF($JE674&gt;=33,INDEX($GT:$GT,$JD674+33),"")</f>
      </c>
      <c r="IC674">
        <f>IF($JE674&gt;=34,INDEX($GT:$GT,$JD674+34),"")</f>
      </c>
      <c r="ID674">
        <f>IF($JE674&gt;=35,INDEX($GT:$GT,$JD674+35),"")</f>
      </c>
      <c r="IE674">
        <f>IF($JE674&gt;=36,INDEX($GT:$GT,$JD674+36),"")</f>
      </c>
      <c r="IF674">
        <f>IF($JE674&gt;=37,INDEX($GT:$GT,$JD674+37),"")</f>
      </c>
      <c r="IG674">
        <f>IF($JE674&gt;=38,INDEX($GT:$GT,$JD674+38),"")</f>
      </c>
      <c r="IH674">
        <f>IF($JE674&gt;=39,INDEX($GT:$GT,$JD674+39),"")</f>
      </c>
      <c r="II674">
        <f>IF($JE674&gt;=40,INDEX($GT:$GT,$JD674+40),"")</f>
      </c>
      <c r="IJ674">
        <f>IF($JE674&gt;=41,INDEX($GT:$GT,$JD674+41),"")</f>
      </c>
      <c r="IK674">
        <f>IF($JE674&gt;=42,INDEX($GT:$GT,$JD674+42),"")</f>
      </c>
      <c r="IL674">
        <f>IF($JE674&gt;=43,INDEX($GT:$GT,$JD674+43),"")</f>
      </c>
      <c r="IM674">
        <f>IF($JE674&gt;=44,INDEX($GT:$GT,$JD674+44),"")</f>
      </c>
      <c r="IN674">
        <f>IF($JE674&gt;=45,INDEX($GT:$GT,$JD674+45),"")</f>
      </c>
      <c r="IO674">
        <f>IF($JE674&gt;=46,INDEX($GT:$GT,$JD674+46),"")</f>
      </c>
      <c r="IP674">
        <f>IF($JE674&gt;=47,INDEX($GT:$GT,$JD674+47),"")</f>
      </c>
      <c r="IQ674">
        <f>IF($JE674&gt;=48,INDEX($GT:$GT,$JD674+48),"")</f>
      </c>
      <c r="IR674">
        <f>IF($JE674&gt;=49,INDEX($GT:$GT,$JD674+49),"")</f>
      </c>
      <c r="IS674">
        <f>IF($JE674&gt;=50,INDEX($GT:$GT,$JD674+50),"")</f>
      </c>
      <c r="IT674">
        <f>IF($JE674&gt;=51,INDEX($GT:$GT,$JD674+51),"")</f>
      </c>
      <c r="IU674">
        <f>IF($JE674&gt;=52,INDEX($GT:$GT,$JD674+52),"")</f>
      </c>
      <c r="IV674">
        <f>IF($JE674&gt;=53,INDEX($GT:$GT,$JD674+53),"")</f>
      </c>
      <c r="IW674">
        <f>IF($JE674&gt;=54,INDEX($GT:$GT,$JD674+54),"")</f>
      </c>
      <c r="IX674">
        <f>IF($JE674&gt;=55,INDEX($GT:$GT,$JD674+55),"")</f>
      </c>
      <c r="IY674">
        <f>IF($JE674&gt;=56,INDEX($GT:$GT,$JD674+56),"")</f>
      </c>
      <c r="IZ674">
        <f>IF($JE674&gt;=57,INDEX($GT:$GT,$JD674+57),"")</f>
      </c>
      <c r="JA674">
        <f>IF($JE674&gt;=58,INDEX($GT:$GT,$JD674+58),"")</f>
      </c>
      <c r="JB674">
        <f>IF($JE674&gt;=59,INDEX($GT:$GT,$JD674+59),"")</f>
      </c>
      <c r="JC674">
        <f>IF($JE674&gt;=60,INDEX($GT:$GT,$JD674+60),"")</f>
      </c>
      <c r="JD674">
        <f>IFERROR(MATCH($GS674,$GT$2:$GT$322,0)+1,0)</f>
      </c>
      <c r="JE674">
        <f>IFERROR(INDEX($GU$2:$GU$322,MATCH($GS674,$GT$2:$GT$322,0)),0)</f>
      </c>
      <c r="JF674" t="s">
        <v>28</v>
      </c>
      <c r="JG674" t="s">
        <v>28</v>
      </c>
    </row>
    <row r="675" spans="1:267" x14ac:dyDescent="0.25">
      <c r="J675" s="1"/>
      <c r="K675" s="1"/>
      <c r="L675" s="1"/>
      <c r="M675" s="1"/>
      <c r="N675" s="1">
        <f>IFERROR(IF(FIND(" - ",$J675)&gt;0,MID($J675,FIND(" - ",$J675)+3,LEN($J675)),""),"")</f>
      </c>
      <c r="P675" s="1"/>
      <c r="S675" t="s">
        <v>28</v>
      </c>
      <c r="U675">
        <f>IF(OR($S675="",$T675=""),"",IFERROR($S675/$T675,0))</f>
      </c>
      <c r="V675">
        <f>IF($S675="","",
IF($K675="","",
IF(ISNUMBER(SEARCH("exempt",LOWER($K675))),0,
$S675*(VALUE(SUBSTITUTE($K675,"%",""))/100))))</f>
      </c>
      <c r="AB675">
        <f>IF($S675="","",
SUM($S675,$V675,$Z675,$W675,$Y675)-
IF($AA675="",0,VALUE($AA675)))</f>
      </c>
      <c r="AJ675" t="s">
        <v>1408</v>
      </c>
      <c r="AR675">
        <f>IFERROR(LEFT($J675,FIND(" - ",$J675)-1),$J675)</f>
      </c>
      <c r="AU675">
        <f>IF($CJ675&gt;=1,INDEX($AS:$AS,$CI675+1),"")</f>
      </c>
      <c r="AV675">
        <f>IF($CJ675&gt;=2,INDEX($AS:$AS,$CI675+2),"")</f>
      </c>
      <c r="AW675">
        <f>IF($CJ675&gt;=3,INDEX($AS:$AS,$CI675+3),"")</f>
      </c>
      <c r="AX675">
        <f>IF($CJ675&gt;=4,INDEX($AS:$AS,$CI675+4),"")</f>
      </c>
      <c r="AY675">
        <f>IF($CJ675&gt;=5,INDEX($AS:$AS,$CI675+5),"")</f>
      </c>
      <c r="AZ675">
        <f>IF($CJ675&gt;=6,INDEX($AS:$AS,$CI675+6),"")</f>
      </c>
      <c r="BA675">
        <f>IF($CJ675&gt;=7,INDEX($AS:$AS,$CI675+7),"")</f>
      </c>
      <c r="BB675">
        <f>IF($CJ675&gt;=8,INDEX($AS:$AS,$CI675+8),"")</f>
      </c>
      <c r="BC675">
        <f>IF($CJ675&gt;=9,INDEX($AS:$AS,$CI675+9),"")</f>
      </c>
      <c r="BD675">
        <f>IF($CJ675&gt;=10,INDEX($AS:$AS,$CI675+10),"")</f>
      </c>
      <c r="BE675">
        <f>IF($CJ675&gt;=11,INDEX($AS:$AS,$CI675+11),"")</f>
      </c>
      <c r="BF675">
        <f>IF($CJ675&gt;=12,INDEX($AS:$AS,$CI675+12),"")</f>
      </c>
      <c r="BG675">
        <f>IF($CJ675&gt;=13,INDEX($AS:$AS,$CI675+13),"")</f>
      </c>
      <c r="BH675">
        <f>IF($CJ675&gt;=14,INDEX($AS:$AS,$CI675+14),"")</f>
      </c>
      <c r="BI675">
        <f>IF($CJ675&gt;=15,INDEX($AS:$AS,$CI675+15),"")</f>
      </c>
      <c r="BJ675">
        <f>IF($CJ675&gt;=16,INDEX($AS:$AS,$CI675+16),"")</f>
      </c>
      <c r="BK675">
        <f>IF($CJ675&gt;=17,INDEX($AS:$AS,$CI675+17),"")</f>
      </c>
      <c r="BL675">
        <f>IF($CJ675&gt;=18,INDEX($AS:$AS,$CI675+18),"")</f>
      </c>
      <c r="BM675">
        <f>IF($CJ675&gt;=19,INDEX($AS:$AS,$CI675+19),"")</f>
      </c>
      <c r="BN675">
        <f>IF($CJ675&gt;=20,INDEX($AS:$AS,$CI675+20),"")</f>
      </c>
      <c r="BO675">
        <f>IF($CJ675&gt;=21,INDEX($AS:$AS,$CI675+21),"")</f>
      </c>
      <c r="BP675">
        <f>IF($CJ675&gt;=22,INDEX($AS:$AS,$CI675+22),"")</f>
      </c>
      <c r="BQ675">
        <f>IF($CJ675&gt;=23,INDEX($AS:$AS,$CI675+23),"")</f>
      </c>
      <c r="BR675">
        <f>IF($CJ675&gt;=24,INDEX($AS:$AS,$CI675+24),"")</f>
      </c>
      <c r="BS675">
        <f>IF($CJ675&gt;=25,INDEX($AS:$AS,$CI675+25),"")</f>
      </c>
      <c r="BT675">
        <f>IF($CJ675&gt;=26,INDEX($AS:$AS,$CI675+26),"")</f>
      </c>
      <c r="BU675">
        <f>IF($CJ675&gt;=27,INDEX($AS:$AS,$CI675+27),"")</f>
      </c>
      <c r="BV675">
        <f>IF($CJ675&gt;=28,INDEX($AS:$AS,$CI675+28),"")</f>
      </c>
      <c r="BW675">
        <f>IF($CJ675&gt;=29,INDEX($AS:$AS,$CI675+29),"")</f>
      </c>
      <c r="BX675">
        <f>IF($CJ675&gt;=30,INDEX($AS:$AS,$CI675+30),"")</f>
      </c>
      <c r="BY675">
        <f>IF($CJ675&gt;=31,INDEX($AS:$AS,$CI675+31),"")</f>
      </c>
      <c r="BZ675">
        <f>IF($CJ675&gt;=32,INDEX($AS:$AS,$CI675+32),"")</f>
      </c>
      <c r="CA675">
        <f>IF($CJ675&gt;=33,INDEX($AS:$AS,$CI675+33),"")</f>
      </c>
      <c r="CB675">
        <f>IF($CJ675&gt;=34,INDEX($AS:$AS,$CI675+34),"")</f>
      </c>
      <c r="CC675">
        <f>IF($CJ675&gt;=35,INDEX($AS:$AS,$CI675+35),"")</f>
      </c>
      <c r="CD675">
        <f>IF($CJ675&gt;=36,INDEX($AS:$AS,$CI675+36),"")</f>
      </c>
      <c r="CE675">
        <f>IF($CJ675&gt;=37,INDEX($AS:$AS,$CI675+37),"")</f>
      </c>
      <c r="CF675">
        <f>IF($CJ675&gt;=38,INDEX($AS:$AS,$CI675+38),"")</f>
      </c>
      <c r="CG675">
        <f>IF($CJ675&gt;=39,INDEX($AS:$AS,$CI675+39),"")</f>
      </c>
      <c r="CH675">
        <f>IF($CJ675&gt;=40,INDEX($AS:$AS,$CI675+40),"")</f>
      </c>
      <c r="CI675">
        <f>IFERROR(MATCH($AR675,$AS$2:$AS$133,0)+1,0)</f>
      </c>
      <c r="CJ675">
        <f>IFERROR(INDEX($AT$2:$AT$133,MATCH($AR675,$AS$2:$AS$133,0)),0)</f>
      </c>
      <c r="CK675">
        <f>IFERROR(LEFT($O675,FIND(" - ",$O675)-1),$O675)</f>
      </c>
      <c r="CL675" t="s">
        <v>1409</v>
      </c>
      <c r="CM675">
        <v>2</v>
      </c>
      <c r="CN675">
        <f>IF($DI675&gt;=1,INDEX($CL:$CL,$DH675+1),"")</f>
      </c>
      <c r="CO675">
        <f>IF($DI675&gt;=2,INDEX($CL:$CL,$DH675+2),"")</f>
      </c>
      <c r="CP675">
        <f>IF($DI675&gt;=3,INDEX($CL:$CL,$DH675+3),"")</f>
      </c>
      <c r="CQ675">
        <f>IF($DI675&gt;=4,INDEX($CL:$CL,$DH675+4),"")</f>
      </c>
      <c r="CR675">
        <f>IF($DI675&gt;=5,INDEX($CL:$CL,$DH675+5),"")</f>
      </c>
      <c r="CS675">
        <f>IF($DI675&gt;=6,INDEX($CL:$CL,$DH675+6),"")</f>
      </c>
      <c r="CT675">
        <f>IF($DI675&gt;=7,INDEX($CL:$CL,$DH675+7),"")</f>
      </c>
      <c r="CU675">
        <f>IF($DI675&gt;=8,INDEX($CL:$CL,$DH675+8),"")</f>
      </c>
      <c r="CV675">
        <f>IF($DI675&gt;=9,INDEX($CL:$CL,$DH675+9),"")</f>
      </c>
      <c r="CW675">
        <f>IF($DI675&gt;=10,INDEX($CL:$CL,$DH675+10),"")</f>
      </c>
      <c r="CX675">
        <f>IF($DI675&gt;=11,INDEX($CL:$CL,$DH675+11),"")</f>
      </c>
      <c r="CY675">
        <f>IF($DI675&gt;=12,INDEX($CL:$CL,$DH675+12),"")</f>
      </c>
      <c r="CZ675">
        <f>IF($DI675&gt;=13,INDEX($CL:$CL,$DH675+13),"")</f>
      </c>
      <c r="DA675">
        <f>IF($DI675&gt;=14,INDEX($CL:$CL,$DH675+14),"")</f>
      </c>
      <c r="DB675">
        <f>IF($DI675&gt;=15,INDEX($CL:$CL,$DH675+15),"")</f>
      </c>
      <c r="DC675">
        <f>IF($DI675&gt;=16,INDEX($CL:$CL,$DH675+16),"")</f>
      </c>
      <c r="DD675">
        <f>IF($DI675&gt;=17,INDEX($CL:$CL,$DH675+17),"")</f>
      </c>
      <c r="DE675">
        <f>IF($DI675&gt;=18,INDEX($CL:$CL,$DH675+18),"")</f>
      </c>
      <c r="DF675">
        <f>IF($DI675&gt;=19,INDEX($CL:$CL,$DH675+19),"")</f>
      </c>
      <c r="DG675">
        <f>IF($DI675&gt;=20,INDEX($CL:$CL,$DH675+20),"")</f>
      </c>
      <c r="DH675">
        <f>IFERROR(MATCH($CK675,$CL$2:$CL$1558,0)+1,0)</f>
      </c>
      <c r="DI675">
        <f>IFERROR(INDEX($CM$2:$CM$1558,MATCH($CK675,$CL$2:$CL$1558,0)),0)</f>
      </c>
      <c r="DJ675">
        <f>IFERROR(INDEX($AQ:$AQ,MATCH($K675,$AP:$AP,0))&amp;"","")</f>
      </c>
      <c r="DN675">
        <f>IF($GQ675&gt;=1,INDEX($DK:$DK,$GP675+1),"")</f>
      </c>
      <c r="DO675">
        <f>IF($GQ675&gt;=2,INDEX($DK:$DK,$GP675+2),"")</f>
      </c>
      <c r="DP675">
        <f>IF($GQ675&gt;=3,INDEX($DK:$DK,$GP675+3),"")</f>
      </c>
      <c r="DQ675">
        <f>IF($GQ675&gt;=4,INDEX($DK:$DK,$GP675+4),"")</f>
      </c>
      <c r="DR675">
        <f>IF($GQ675&gt;=5,INDEX($DK:$DK,$GP675+5),"")</f>
      </c>
      <c r="DS675">
        <f>IF($GQ675&gt;=6,INDEX($DK:$DK,$GP675+6),"")</f>
      </c>
      <c r="DT675">
        <f>IF($GQ675&gt;=7,INDEX($DK:$DK,$GP675+7),"")</f>
      </c>
      <c r="DU675">
        <f>IF($GQ675&gt;=8,INDEX($DK:$DK,$GP675+8),"")</f>
      </c>
      <c r="DV675">
        <f>IF($GQ675&gt;=9,INDEX($DK:$DK,$GP675+9),"")</f>
      </c>
      <c r="DW675">
        <f>IF($GQ675&gt;=10,INDEX($DK:$DK,$GP675+10),"")</f>
      </c>
      <c r="DX675">
        <f>IF($GQ675&gt;=11,INDEX($DK:$DK,$GP675+11),"")</f>
      </c>
      <c r="DY675">
        <f>IF($GQ675&gt;=12,INDEX($DK:$DK,$GP675+12),"")</f>
      </c>
      <c r="DZ675">
        <f>IF($GQ675&gt;=13,INDEX($DK:$DK,$GP675+13),"")</f>
      </c>
      <c r="EA675">
        <f>IF($GQ675&gt;=14,INDEX($DK:$DK,$GP675+14),"")</f>
      </c>
      <c r="EB675">
        <f>IF($GQ675&gt;=15,INDEX($DK:$DK,$GP675+15),"")</f>
      </c>
      <c r="EC675">
        <f>IF($GQ675&gt;=16,INDEX($DK:$DK,$GP675+16),"")</f>
      </c>
      <c r="ED675">
        <f>IF($GQ675&gt;=17,INDEX($DK:$DK,$GP675+17),"")</f>
      </c>
      <c r="EE675">
        <f>IF($GQ675&gt;=18,INDEX($DK:$DK,$GP675+18),"")</f>
      </c>
      <c r="EF675">
        <f>IF($GQ675&gt;=19,INDEX($DK:$DK,$GP675+19),"")</f>
      </c>
      <c r="EG675">
        <f>IF($GQ675&gt;=20,INDEX($DK:$DK,$GP675+20),"")</f>
      </c>
      <c r="EH675">
        <f>IF($GQ675&gt;=21,INDEX($DK:$DK,$GP675+21),"")</f>
      </c>
      <c r="EI675">
        <f>IF($GQ675&gt;=22,INDEX($DK:$DK,$GP675+22),"")</f>
      </c>
      <c r="EJ675">
        <f>IF($GQ675&gt;=23,INDEX($DK:$DK,$GP675+23),"")</f>
      </c>
      <c r="EK675">
        <f>IF($GQ675&gt;=24,INDEX($DK:$DK,$GP675+24),"")</f>
      </c>
      <c r="EL675">
        <f>IF($GQ675&gt;=25,INDEX($DK:$DK,$GP675+25),"")</f>
      </c>
      <c r="EM675">
        <f>IF($GQ675&gt;=26,INDEX($DK:$DK,$GP675+26),"")</f>
      </c>
      <c r="EN675">
        <f>IF($GQ675&gt;=27,INDEX($DK:$DK,$GP675+27),"")</f>
      </c>
      <c r="EO675">
        <f>IF($GQ675&gt;=28,INDEX($DK:$DK,$GP675+28),"")</f>
      </c>
      <c r="EP675">
        <f>IF($GQ675&gt;=29,INDEX($DK:$DK,$GP675+29),"")</f>
      </c>
      <c r="EQ675">
        <f>IF($GQ675&gt;=30,INDEX($DK:$DK,$GP675+30),"")</f>
      </c>
      <c r="ER675">
        <f>IF($GQ675&gt;=31,INDEX($DK:$DK,$GP675+31),"")</f>
      </c>
      <c r="ES675">
        <f>IF($GQ675&gt;=32,INDEX($DK:$DK,$GP675+32),"")</f>
      </c>
      <c r="ET675">
        <f>IF($GQ675&gt;=33,INDEX($DK:$DK,$GP675+33),"")</f>
      </c>
      <c r="EU675">
        <f>IF($GQ675&gt;=34,INDEX($DK:$DK,$GP675+34),"")</f>
      </c>
      <c r="EV675">
        <f>IF($GQ675&gt;=35,INDEX($DK:$DK,$GP675+35),"")</f>
      </c>
      <c r="EW675">
        <f>IF($GQ675&gt;=36,INDEX($DK:$DK,$GP675+36),"")</f>
      </c>
      <c r="EX675">
        <f>IF($GQ675&gt;=37,INDEX($DK:$DK,$GP675+37),"")</f>
      </c>
      <c r="EY675">
        <f>IF($GQ675&gt;=38,INDEX($DK:$DK,$GP675+38),"")</f>
      </c>
      <c r="EZ675">
        <f>IF($GQ675&gt;=39,INDEX($DK:$DK,$GP675+39),"")</f>
      </c>
      <c r="FA675">
        <f>IF($GQ675&gt;=40,INDEX($DK:$DK,$GP675+40),"")</f>
      </c>
      <c r="FB675">
        <f>IF($GQ675&gt;=1,INDEX($DL:$DL,$GP675+1),"")</f>
      </c>
      <c r="FC675">
        <f>IF($GQ675&gt;=2,INDEX($DL:$DL,$GP675+2),"")</f>
      </c>
      <c r="FD675">
        <f>IF($GQ675&gt;=3,INDEX($DL:$DL,$GP675+3),"")</f>
      </c>
      <c r="FE675">
        <f>IF($GQ675&gt;=4,INDEX($DL:$DL,$GP675+4),"")</f>
      </c>
      <c r="FF675">
        <f>IF($GQ675&gt;=5,INDEX($DL:$DL,$GP675+5),"")</f>
      </c>
      <c r="FG675">
        <f>IF($GQ675&gt;=6,INDEX($DL:$DL,$GP675+6),"")</f>
      </c>
      <c r="FH675">
        <f>IF($GQ675&gt;=7,INDEX($DL:$DL,$GP675+7),"")</f>
      </c>
      <c r="FI675">
        <f>IF($GQ675&gt;=8,INDEX($DL:$DL,$GP675+8),"")</f>
      </c>
      <c r="FJ675">
        <f>IF($GQ675&gt;=9,INDEX($DL:$DL,$GP675+9),"")</f>
      </c>
      <c r="FK675">
        <f>IF($GQ675&gt;=10,INDEX($DL:$DL,$GP675+10),"")</f>
      </c>
      <c r="FL675">
        <f>IF($GQ675&gt;=11,INDEX($DL:$DL,$GP675+11),"")</f>
      </c>
      <c r="FM675">
        <f>IF($GQ675&gt;=12,INDEX($DL:$DL,$GP675+12),"")</f>
      </c>
      <c r="FN675">
        <f>IF($GQ675&gt;=13,INDEX($DL:$DL,$GP675+13),"")</f>
      </c>
      <c r="FO675">
        <f>IF($GQ675&gt;=14,INDEX($DL:$DL,$GP675+14),"")</f>
      </c>
      <c r="FP675">
        <f>IF($GQ675&gt;=15,INDEX($DL:$DL,$GP675+15),"")</f>
      </c>
      <c r="FQ675">
        <f>IF($GQ675&gt;=16,INDEX($DL:$DL,$GP675+16),"")</f>
      </c>
      <c r="FR675">
        <f>IF($GQ675&gt;=17,INDEX($DL:$DL,$GP675+17),"")</f>
      </c>
      <c r="FS675">
        <f>IF($GQ675&gt;=18,INDEX($DL:$DL,$GP675+18),"")</f>
      </c>
      <c r="FT675">
        <f>IF($GQ675&gt;=19,INDEX($DL:$DL,$GP675+19),"")</f>
      </c>
      <c r="FU675">
        <f>IF($GQ675&gt;=20,INDEX($DL:$DL,$GP675+20),"")</f>
      </c>
      <c r="FV675">
        <f>IF($GQ675&gt;=21,INDEX($DL:$DL,$GP675+21),"")</f>
      </c>
      <c r="FW675">
        <f>IF($GQ675&gt;=22,INDEX($DL:$DL,$GP675+22),"")</f>
      </c>
      <c r="FX675">
        <f>IF($GQ675&gt;=23,INDEX($DL:$DL,$GP675+23),"")</f>
      </c>
      <c r="FY675">
        <f>IF($GQ675&gt;=24,INDEX($DL:$DL,$GP675+24),"")</f>
      </c>
      <c r="FZ675">
        <f>IF($GQ675&gt;=25,INDEX($DL:$DL,$GP675+25),"")</f>
      </c>
      <c r="GA675">
        <f>IF($GQ675&gt;=26,INDEX($DL:$DL,$GP675+26),"")</f>
      </c>
      <c r="GB675">
        <f>IF($GQ675&gt;=27,INDEX($DL:$DL,$GP675+27),"")</f>
      </c>
      <c r="GC675">
        <f>IF($GQ675&gt;=28,INDEX($DL:$DL,$GP675+28),"")</f>
      </c>
      <c r="GD675">
        <f>IF($GQ675&gt;=29,INDEX($DL:$DL,$GP675+29),"")</f>
      </c>
      <c r="GE675">
        <f>IF($GQ675&gt;=30,INDEX($DL:$DL,$GP675+30),"")</f>
      </c>
      <c r="GF675">
        <f>IF($GQ675&gt;=31,INDEX($DL:$DL,$GP675+31),"")</f>
      </c>
      <c r="GG675">
        <f>IF($GQ675&gt;=32,INDEX($DL:$DL,$GP675+32),"")</f>
      </c>
      <c r="GH675">
        <f>IF($GQ675&gt;=33,INDEX($DL:$DL,$GP675+33),"")</f>
      </c>
      <c r="GI675">
        <f>IF($GQ675&gt;=34,INDEX($DL:$DL,$GP675+34),"")</f>
      </c>
      <c r="GJ675">
        <f>IF($GQ675&gt;=35,INDEX($DL:$DL,$GP675+35),"")</f>
      </c>
      <c r="GK675">
        <f>IF($GQ675&gt;=36,INDEX($DL:$DL,$GP675+36),"")</f>
      </c>
      <c r="GL675">
        <f>IF($GQ675&gt;=37,INDEX($DL:$DL,$GP675+37),"")</f>
      </c>
      <c r="GM675">
        <f>IF($GQ675&gt;=38,INDEX($DL:$DL,$GP675+38),"")</f>
      </c>
      <c r="GN675">
        <f>IF($GQ675&gt;=39,INDEX($DL:$DL,$GP675+39),"")</f>
      </c>
      <c r="GO675">
        <f>IF($GQ675&gt;=40,INDEX($DL:$DL,$GP675+40),"")</f>
      </c>
      <c r="GP675">
        <f>IFERROR(MATCH($DJ675,$DK$2:$DK$148,0)+1,0)</f>
      </c>
      <c r="GQ675">
        <f>IFERROR(INDEX($DM$2:$DM$148,MATCH($DJ675,$DK$2:$DK$148,0)),0)</f>
      </c>
      <c r="GR675">
        <f>IFERROR(MATCH($L675,$DN$675:$FA$675,0),0)</f>
      </c>
      <c r="GS675">
        <f>IF($GR675&gt;0,INDEX($FB$675:$GO$675,$GR675),"")</f>
      </c>
      <c r="GV675">
        <f>IF($JE675&gt;=1,INDEX($GT:$GT,$JD675+1),"")</f>
      </c>
      <c r="GW675">
        <f>IF($JE675&gt;=2,INDEX($GT:$GT,$JD675+2),"")</f>
      </c>
      <c r="GX675">
        <f>IF($JE675&gt;=3,INDEX($GT:$GT,$JD675+3),"")</f>
      </c>
      <c r="GY675">
        <f>IF($JE675&gt;=4,INDEX($GT:$GT,$JD675+4),"")</f>
      </c>
      <c r="GZ675">
        <f>IF($JE675&gt;=5,INDEX($GT:$GT,$JD675+5),"")</f>
      </c>
      <c r="HA675">
        <f>IF($JE675&gt;=6,INDEX($GT:$GT,$JD675+6),"")</f>
      </c>
      <c r="HB675">
        <f>IF($JE675&gt;=7,INDEX($GT:$GT,$JD675+7),"")</f>
      </c>
      <c r="HC675">
        <f>IF($JE675&gt;=8,INDEX($GT:$GT,$JD675+8),"")</f>
      </c>
      <c r="HD675">
        <f>IF($JE675&gt;=9,INDEX($GT:$GT,$JD675+9),"")</f>
      </c>
      <c r="HE675">
        <f>IF($JE675&gt;=10,INDEX($GT:$GT,$JD675+10),"")</f>
      </c>
      <c r="HF675">
        <f>IF($JE675&gt;=11,INDEX($GT:$GT,$JD675+11),"")</f>
      </c>
      <c r="HG675">
        <f>IF($JE675&gt;=12,INDEX($GT:$GT,$JD675+12),"")</f>
      </c>
      <c r="HH675">
        <f>IF($JE675&gt;=13,INDEX($GT:$GT,$JD675+13),"")</f>
      </c>
      <c r="HI675">
        <f>IF($JE675&gt;=14,INDEX($GT:$GT,$JD675+14),"")</f>
      </c>
      <c r="HJ675">
        <f>IF($JE675&gt;=15,INDEX($GT:$GT,$JD675+15),"")</f>
      </c>
      <c r="HK675">
        <f>IF($JE675&gt;=16,INDEX($GT:$GT,$JD675+16),"")</f>
      </c>
      <c r="HL675">
        <f>IF($JE675&gt;=17,INDEX($GT:$GT,$JD675+17),"")</f>
      </c>
      <c r="HM675">
        <f>IF($JE675&gt;=18,INDEX($GT:$GT,$JD675+18),"")</f>
      </c>
      <c r="HN675">
        <f>IF($JE675&gt;=19,INDEX($GT:$GT,$JD675+19),"")</f>
      </c>
      <c r="HO675">
        <f>IF($JE675&gt;=20,INDEX($GT:$GT,$JD675+20),"")</f>
      </c>
      <c r="HP675">
        <f>IF($JE675&gt;=21,INDEX($GT:$GT,$JD675+21),"")</f>
      </c>
      <c r="HQ675">
        <f>IF($JE675&gt;=22,INDEX($GT:$GT,$JD675+22),"")</f>
      </c>
      <c r="HR675">
        <f>IF($JE675&gt;=23,INDEX($GT:$GT,$JD675+23),"")</f>
      </c>
      <c r="HS675">
        <f>IF($JE675&gt;=24,INDEX($GT:$GT,$JD675+24),"")</f>
      </c>
      <c r="HT675">
        <f>IF($JE675&gt;=25,INDEX($GT:$GT,$JD675+25),"")</f>
      </c>
      <c r="HU675">
        <f>IF($JE675&gt;=26,INDEX($GT:$GT,$JD675+26),"")</f>
      </c>
      <c r="HV675">
        <f>IF($JE675&gt;=27,INDEX($GT:$GT,$JD675+27),"")</f>
      </c>
      <c r="HW675">
        <f>IF($JE675&gt;=28,INDEX($GT:$GT,$JD675+28),"")</f>
      </c>
      <c r="HX675">
        <f>IF($JE675&gt;=29,INDEX($GT:$GT,$JD675+29),"")</f>
      </c>
      <c r="HY675">
        <f>IF($JE675&gt;=30,INDEX($GT:$GT,$JD675+30),"")</f>
      </c>
      <c r="HZ675">
        <f>IF($JE675&gt;=31,INDEX($GT:$GT,$JD675+31),"")</f>
      </c>
      <c r="IA675">
        <f>IF($JE675&gt;=32,INDEX($GT:$GT,$JD675+32),"")</f>
      </c>
      <c r="IB675">
        <f>IF($JE675&gt;=33,INDEX($GT:$GT,$JD675+33),"")</f>
      </c>
      <c r="IC675">
        <f>IF($JE675&gt;=34,INDEX($GT:$GT,$JD675+34),"")</f>
      </c>
      <c r="ID675">
        <f>IF($JE675&gt;=35,INDEX($GT:$GT,$JD675+35),"")</f>
      </c>
      <c r="IE675">
        <f>IF($JE675&gt;=36,INDEX($GT:$GT,$JD675+36),"")</f>
      </c>
      <c r="IF675">
        <f>IF($JE675&gt;=37,INDEX($GT:$GT,$JD675+37),"")</f>
      </c>
      <c r="IG675">
        <f>IF($JE675&gt;=38,INDEX($GT:$GT,$JD675+38),"")</f>
      </c>
      <c r="IH675">
        <f>IF($JE675&gt;=39,INDEX($GT:$GT,$JD675+39),"")</f>
      </c>
      <c r="II675">
        <f>IF($JE675&gt;=40,INDEX($GT:$GT,$JD675+40),"")</f>
      </c>
      <c r="IJ675">
        <f>IF($JE675&gt;=41,INDEX($GT:$GT,$JD675+41),"")</f>
      </c>
      <c r="IK675">
        <f>IF($JE675&gt;=42,INDEX($GT:$GT,$JD675+42),"")</f>
      </c>
      <c r="IL675">
        <f>IF($JE675&gt;=43,INDEX($GT:$GT,$JD675+43),"")</f>
      </c>
      <c r="IM675">
        <f>IF($JE675&gt;=44,INDEX($GT:$GT,$JD675+44),"")</f>
      </c>
      <c r="IN675">
        <f>IF($JE675&gt;=45,INDEX($GT:$GT,$JD675+45),"")</f>
      </c>
      <c r="IO675">
        <f>IF($JE675&gt;=46,INDEX($GT:$GT,$JD675+46),"")</f>
      </c>
      <c r="IP675">
        <f>IF($JE675&gt;=47,INDEX($GT:$GT,$JD675+47),"")</f>
      </c>
      <c r="IQ675">
        <f>IF($JE675&gt;=48,INDEX($GT:$GT,$JD675+48),"")</f>
      </c>
      <c r="IR675">
        <f>IF($JE675&gt;=49,INDEX($GT:$GT,$JD675+49),"")</f>
      </c>
      <c r="IS675">
        <f>IF($JE675&gt;=50,INDEX($GT:$GT,$JD675+50),"")</f>
      </c>
      <c r="IT675">
        <f>IF($JE675&gt;=51,INDEX($GT:$GT,$JD675+51),"")</f>
      </c>
      <c r="IU675">
        <f>IF($JE675&gt;=52,INDEX($GT:$GT,$JD675+52),"")</f>
      </c>
      <c r="IV675">
        <f>IF($JE675&gt;=53,INDEX($GT:$GT,$JD675+53),"")</f>
      </c>
      <c r="IW675">
        <f>IF($JE675&gt;=54,INDEX($GT:$GT,$JD675+54),"")</f>
      </c>
      <c r="IX675">
        <f>IF($JE675&gt;=55,INDEX($GT:$GT,$JD675+55),"")</f>
      </c>
      <c r="IY675">
        <f>IF($JE675&gt;=56,INDEX($GT:$GT,$JD675+56),"")</f>
      </c>
      <c r="IZ675">
        <f>IF($JE675&gt;=57,INDEX($GT:$GT,$JD675+57),"")</f>
      </c>
      <c r="JA675">
        <f>IF($JE675&gt;=58,INDEX($GT:$GT,$JD675+58),"")</f>
      </c>
      <c r="JB675">
        <f>IF($JE675&gt;=59,INDEX($GT:$GT,$JD675+59),"")</f>
      </c>
      <c r="JC675">
        <f>IF($JE675&gt;=60,INDEX($GT:$GT,$JD675+60),"")</f>
      </c>
      <c r="JD675">
        <f>IFERROR(MATCH($GS675,$GT$2:$GT$322,0)+1,0)</f>
      </c>
      <c r="JE675">
        <f>IFERROR(INDEX($GU$2:$GU$322,MATCH($GS675,$GT$2:$GT$322,0)),0)</f>
      </c>
      <c r="JF675" t="s">
        <v>28</v>
      </c>
      <c r="JG675" t="s">
        <v>28</v>
      </c>
    </row>
    <row r="676" spans="1:267" x14ac:dyDescent="0.25">
      <c r="J676" s="1"/>
      <c r="K676" s="1"/>
      <c r="L676" s="1"/>
      <c r="M676" s="1"/>
      <c r="N676" s="1">
        <f>IFERROR(IF(FIND(" - ",$J676)&gt;0,MID($J676,FIND(" - ",$J676)+3,LEN($J676)),""),"")</f>
      </c>
      <c r="P676" s="1"/>
      <c r="S676" t="s">
        <v>28</v>
      </c>
      <c r="U676">
        <f>IF(OR($S676="",$T676=""),"",IFERROR($S676/$T676,0))</f>
      </c>
      <c r="V676">
        <f>IF($S676="","",
IF($K676="","",
IF(ISNUMBER(SEARCH("exempt",LOWER($K676))),0,
$S676*(VALUE(SUBSTITUTE($K676,"%",""))/100))))</f>
      </c>
      <c r="AB676">
        <f>IF($S676="","",
SUM($S676,$V676,$Z676,$W676,$Y676)-
IF($AA676="",0,VALUE($AA676)))</f>
      </c>
      <c r="AJ676" t="s">
        <v>1410</v>
      </c>
      <c r="AR676">
        <f>IFERROR(LEFT($J676,FIND(" - ",$J676)-1),$J676)</f>
      </c>
      <c r="AU676">
        <f>IF($CJ676&gt;=1,INDEX($AS:$AS,$CI676+1),"")</f>
      </c>
      <c r="AV676">
        <f>IF($CJ676&gt;=2,INDEX($AS:$AS,$CI676+2),"")</f>
      </c>
      <c r="AW676">
        <f>IF($CJ676&gt;=3,INDEX($AS:$AS,$CI676+3),"")</f>
      </c>
      <c r="AX676">
        <f>IF($CJ676&gt;=4,INDEX($AS:$AS,$CI676+4),"")</f>
      </c>
      <c r="AY676">
        <f>IF($CJ676&gt;=5,INDEX($AS:$AS,$CI676+5),"")</f>
      </c>
      <c r="AZ676">
        <f>IF($CJ676&gt;=6,INDEX($AS:$AS,$CI676+6),"")</f>
      </c>
      <c r="BA676">
        <f>IF($CJ676&gt;=7,INDEX($AS:$AS,$CI676+7),"")</f>
      </c>
      <c r="BB676">
        <f>IF($CJ676&gt;=8,INDEX($AS:$AS,$CI676+8),"")</f>
      </c>
      <c r="BC676">
        <f>IF($CJ676&gt;=9,INDEX($AS:$AS,$CI676+9),"")</f>
      </c>
      <c r="BD676">
        <f>IF($CJ676&gt;=10,INDEX($AS:$AS,$CI676+10),"")</f>
      </c>
      <c r="BE676">
        <f>IF($CJ676&gt;=11,INDEX($AS:$AS,$CI676+11),"")</f>
      </c>
      <c r="BF676">
        <f>IF($CJ676&gt;=12,INDEX($AS:$AS,$CI676+12),"")</f>
      </c>
      <c r="BG676">
        <f>IF($CJ676&gt;=13,INDEX($AS:$AS,$CI676+13),"")</f>
      </c>
      <c r="BH676">
        <f>IF($CJ676&gt;=14,INDEX($AS:$AS,$CI676+14),"")</f>
      </c>
      <c r="BI676">
        <f>IF($CJ676&gt;=15,INDEX($AS:$AS,$CI676+15),"")</f>
      </c>
      <c r="BJ676">
        <f>IF($CJ676&gt;=16,INDEX($AS:$AS,$CI676+16),"")</f>
      </c>
      <c r="BK676">
        <f>IF($CJ676&gt;=17,INDEX($AS:$AS,$CI676+17),"")</f>
      </c>
      <c r="BL676">
        <f>IF($CJ676&gt;=18,INDEX($AS:$AS,$CI676+18),"")</f>
      </c>
      <c r="BM676">
        <f>IF($CJ676&gt;=19,INDEX($AS:$AS,$CI676+19),"")</f>
      </c>
      <c r="BN676">
        <f>IF($CJ676&gt;=20,INDEX($AS:$AS,$CI676+20),"")</f>
      </c>
      <c r="BO676">
        <f>IF($CJ676&gt;=21,INDEX($AS:$AS,$CI676+21),"")</f>
      </c>
      <c r="BP676">
        <f>IF($CJ676&gt;=22,INDEX($AS:$AS,$CI676+22),"")</f>
      </c>
      <c r="BQ676">
        <f>IF($CJ676&gt;=23,INDEX($AS:$AS,$CI676+23),"")</f>
      </c>
      <c r="BR676">
        <f>IF($CJ676&gt;=24,INDEX($AS:$AS,$CI676+24),"")</f>
      </c>
      <c r="BS676">
        <f>IF($CJ676&gt;=25,INDEX($AS:$AS,$CI676+25),"")</f>
      </c>
      <c r="BT676">
        <f>IF($CJ676&gt;=26,INDEX($AS:$AS,$CI676+26),"")</f>
      </c>
      <c r="BU676">
        <f>IF($CJ676&gt;=27,INDEX($AS:$AS,$CI676+27),"")</f>
      </c>
      <c r="BV676">
        <f>IF($CJ676&gt;=28,INDEX($AS:$AS,$CI676+28),"")</f>
      </c>
      <c r="BW676">
        <f>IF($CJ676&gt;=29,INDEX($AS:$AS,$CI676+29),"")</f>
      </c>
      <c r="BX676">
        <f>IF($CJ676&gt;=30,INDEX($AS:$AS,$CI676+30),"")</f>
      </c>
      <c r="BY676">
        <f>IF($CJ676&gt;=31,INDEX($AS:$AS,$CI676+31),"")</f>
      </c>
      <c r="BZ676">
        <f>IF($CJ676&gt;=32,INDEX($AS:$AS,$CI676+32),"")</f>
      </c>
      <c r="CA676">
        <f>IF($CJ676&gt;=33,INDEX($AS:$AS,$CI676+33),"")</f>
      </c>
      <c r="CB676">
        <f>IF($CJ676&gt;=34,INDEX($AS:$AS,$CI676+34),"")</f>
      </c>
      <c r="CC676">
        <f>IF($CJ676&gt;=35,INDEX($AS:$AS,$CI676+35),"")</f>
      </c>
      <c r="CD676">
        <f>IF($CJ676&gt;=36,INDEX($AS:$AS,$CI676+36),"")</f>
      </c>
      <c r="CE676">
        <f>IF($CJ676&gt;=37,INDEX($AS:$AS,$CI676+37),"")</f>
      </c>
      <c r="CF676">
        <f>IF($CJ676&gt;=38,INDEX($AS:$AS,$CI676+38),"")</f>
      </c>
      <c r="CG676">
        <f>IF($CJ676&gt;=39,INDEX($AS:$AS,$CI676+39),"")</f>
      </c>
      <c r="CH676">
        <f>IF($CJ676&gt;=40,INDEX($AS:$AS,$CI676+40),"")</f>
      </c>
      <c r="CI676">
        <f>IFERROR(MATCH($AR676,$AS$2:$AS$133,0)+1,0)</f>
      </c>
      <c r="CJ676">
        <f>IFERROR(INDEX($AT$2:$AT$133,MATCH($AR676,$AS$2:$AS$133,0)),0)</f>
      </c>
      <c r="CK676">
        <f>IFERROR(LEFT($O676,FIND(" - ",$O676)-1),$O676)</f>
      </c>
      <c r="CL676" t="s">
        <v>113</v>
      </c>
      <c r="CN676">
        <f>IF($DI676&gt;=1,INDEX($CL:$CL,$DH676+1),"")</f>
      </c>
      <c r="CO676">
        <f>IF($DI676&gt;=2,INDEX($CL:$CL,$DH676+2),"")</f>
      </c>
      <c r="CP676">
        <f>IF($DI676&gt;=3,INDEX($CL:$CL,$DH676+3),"")</f>
      </c>
      <c r="CQ676">
        <f>IF($DI676&gt;=4,INDEX($CL:$CL,$DH676+4),"")</f>
      </c>
      <c r="CR676">
        <f>IF($DI676&gt;=5,INDEX($CL:$CL,$DH676+5),"")</f>
      </c>
      <c r="CS676">
        <f>IF($DI676&gt;=6,INDEX($CL:$CL,$DH676+6),"")</f>
      </c>
      <c r="CT676">
        <f>IF($DI676&gt;=7,INDEX($CL:$CL,$DH676+7),"")</f>
      </c>
      <c r="CU676">
        <f>IF($DI676&gt;=8,INDEX($CL:$CL,$DH676+8),"")</f>
      </c>
      <c r="CV676">
        <f>IF($DI676&gt;=9,INDEX($CL:$CL,$DH676+9),"")</f>
      </c>
      <c r="CW676">
        <f>IF($DI676&gt;=10,INDEX($CL:$CL,$DH676+10),"")</f>
      </c>
      <c r="CX676">
        <f>IF($DI676&gt;=11,INDEX($CL:$CL,$DH676+11),"")</f>
      </c>
      <c r="CY676">
        <f>IF($DI676&gt;=12,INDEX($CL:$CL,$DH676+12),"")</f>
      </c>
      <c r="CZ676">
        <f>IF($DI676&gt;=13,INDEX($CL:$CL,$DH676+13),"")</f>
      </c>
      <c r="DA676">
        <f>IF($DI676&gt;=14,INDEX($CL:$CL,$DH676+14),"")</f>
      </c>
      <c r="DB676">
        <f>IF($DI676&gt;=15,INDEX($CL:$CL,$DH676+15),"")</f>
      </c>
      <c r="DC676">
        <f>IF($DI676&gt;=16,INDEX($CL:$CL,$DH676+16),"")</f>
      </c>
      <c r="DD676">
        <f>IF($DI676&gt;=17,INDEX($CL:$CL,$DH676+17),"")</f>
      </c>
      <c r="DE676">
        <f>IF($DI676&gt;=18,INDEX($CL:$CL,$DH676+18),"")</f>
      </c>
      <c r="DF676">
        <f>IF($DI676&gt;=19,INDEX($CL:$CL,$DH676+19),"")</f>
      </c>
      <c r="DG676">
        <f>IF($DI676&gt;=20,INDEX($CL:$CL,$DH676+20),"")</f>
      </c>
      <c r="DH676">
        <f>IFERROR(MATCH($CK676,$CL$2:$CL$1558,0)+1,0)</f>
      </c>
      <c r="DI676">
        <f>IFERROR(INDEX($CM$2:$CM$1558,MATCH($CK676,$CL$2:$CL$1558,0)),0)</f>
      </c>
      <c r="DJ676">
        <f>IFERROR(INDEX($AQ:$AQ,MATCH($K676,$AP:$AP,0))&amp;"","")</f>
      </c>
      <c r="DN676">
        <f>IF($GQ676&gt;=1,INDEX($DK:$DK,$GP676+1),"")</f>
      </c>
      <c r="DO676">
        <f>IF($GQ676&gt;=2,INDEX($DK:$DK,$GP676+2),"")</f>
      </c>
      <c r="DP676">
        <f>IF($GQ676&gt;=3,INDEX($DK:$DK,$GP676+3),"")</f>
      </c>
      <c r="DQ676">
        <f>IF($GQ676&gt;=4,INDEX($DK:$DK,$GP676+4),"")</f>
      </c>
      <c r="DR676">
        <f>IF($GQ676&gt;=5,INDEX($DK:$DK,$GP676+5),"")</f>
      </c>
      <c r="DS676">
        <f>IF($GQ676&gt;=6,INDEX($DK:$DK,$GP676+6),"")</f>
      </c>
      <c r="DT676">
        <f>IF($GQ676&gt;=7,INDEX($DK:$DK,$GP676+7),"")</f>
      </c>
      <c r="DU676">
        <f>IF($GQ676&gt;=8,INDEX($DK:$DK,$GP676+8),"")</f>
      </c>
      <c r="DV676">
        <f>IF($GQ676&gt;=9,INDEX($DK:$DK,$GP676+9),"")</f>
      </c>
      <c r="DW676">
        <f>IF($GQ676&gt;=10,INDEX($DK:$DK,$GP676+10),"")</f>
      </c>
      <c r="DX676">
        <f>IF($GQ676&gt;=11,INDEX($DK:$DK,$GP676+11),"")</f>
      </c>
      <c r="DY676">
        <f>IF($GQ676&gt;=12,INDEX($DK:$DK,$GP676+12),"")</f>
      </c>
      <c r="DZ676">
        <f>IF($GQ676&gt;=13,INDEX($DK:$DK,$GP676+13),"")</f>
      </c>
      <c r="EA676">
        <f>IF($GQ676&gt;=14,INDEX($DK:$DK,$GP676+14),"")</f>
      </c>
      <c r="EB676">
        <f>IF($GQ676&gt;=15,INDEX($DK:$DK,$GP676+15),"")</f>
      </c>
      <c r="EC676">
        <f>IF($GQ676&gt;=16,INDEX($DK:$DK,$GP676+16),"")</f>
      </c>
      <c r="ED676">
        <f>IF($GQ676&gt;=17,INDEX($DK:$DK,$GP676+17),"")</f>
      </c>
      <c r="EE676">
        <f>IF($GQ676&gt;=18,INDEX($DK:$DK,$GP676+18),"")</f>
      </c>
      <c r="EF676">
        <f>IF($GQ676&gt;=19,INDEX($DK:$DK,$GP676+19),"")</f>
      </c>
      <c r="EG676">
        <f>IF($GQ676&gt;=20,INDEX($DK:$DK,$GP676+20),"")</f>
      </c>
      <c r="EH676">
        <f>IF($GQ676&gt;=21,INDEX($DK:$DK,$GP676+21),"")</f>
      </c>
      <c r="EI676">
        <f>IF($GQ676&gt;=22,INDEX($DK:$DK,$GP676+22),"")</f>
      </c>
      <c r="EJ676">
        <f>IF($GQ676&gt;=23,INDEX($DK:$DK,$GP676+23),"")</f>
      </c>
      <c r="EK676">
        <f>IF($GQ676&gt;=24,INDEX($DK:$DK,$GP676+24),"")</f>
      </c>
      <c r="EL676">
        <f>IF($GQ676&gt;=25,INDEX($DK:$DK,$GP676+25),"")</f>
      </c>
      <c r="EM676">
        <f>IF($GQ676&gt;=26,INDEX($DK:$DK,$GP676+26),"")</f>
      </c>
      <c r="EN676">
        <f>IF($GQ676&gt;=27,INDEX($DK:$DK,$GP676+27),"")</f>
      </c>
      <c r="EO676">
        <f>IF($GQ676&gt;=28,INDEX($DK:$DK,$GP676+28),"")</f>
      </c>
      <c r="EP676">
        <f>IF($GQ676&gt;=29,INDEX($DK:$DK,$GP676+29),"")</f>
      </c>
      <c r="EQ676">
        <f>IF($GQ676&gt;=30,INDEX($DK:$DK,$GP676+30),"")</f>
      </c>
      <c r="ER676">
        <f>IF($GQ676&gt;=31,INDEX($DK:$DK,$GP676+31),"")</f>
      </c>
      <c r="ES676">
        <f>IF($GQ676&gt;=32,INDEX($DK:$DK,$GP676+32),"")</f>
      </c>
      <c r="ET676">
        <f>IF($GQ676&gt;=33,INDEX($DK:$DK,$GP676+33),"")</f>
      </c>
      <c r="EU676">
        <f>IF($GQ676&gt;=34,INDEX($DK:$DK,$GP676+34),"")</f>
      </c>
      <c r="EV676">
        <f>IF($GQ676&gt;=35,INDEX($DK:$DK,$GP676+35),"")</f>
      </c>
      <c r="EW676">
        <f>IF($GQ676&gt;=36,INDEX($DK:$DK,$GP676+36),"")</f>
      </c>
      <c r="EX676">
        <f>IF($GQ676&gt;=37,INDEX($DK:$DK,$GP676+37),"")</f>
      </c>
      <c r="EY676">
        <f>IF($GQ676&gt;=38,INDEX($DK:$DK,$GP676+38),"")</f>
      </c>
      <c r="EZ676">
        <f>IF($GQ676&gt;=39,INDEX($DK:$DK,$GP676+39),"")</f>
      </c>
      <c r="FA676">
        <f>IF($GQ676&gt;=40,INDEX($DK:$DK,$GP676+40),"")</f>
      </c>
      <c r="FB676">
        <f>IF($GQ676&gt;=1,INDEX($DL:$DL,$GP676+1),"")</f>
      </c>
      <c r="FC676">
        <f>IF($GQ676&gt;=2,INDEX($DL:$DL,$GP676+2),"")</f>
      </c>
      <c r="FD676">
        <f>IF($GQ676&gt;=3,INDEX($DL:$DL,$GP676+3),"")</f>
      </c>
      <c r="FE676">
        <f>IF($GQ676&gt;=4,INDEX($DL:$DL,$GP676+4),"")</f>
      </c>
      <c r="FF676">
        <f>IF($GQ676&gt;=5,INDEX($DL:$DL,$GP676+5),"")</f>
      </c>
      <c r="FG676">
        <f>IF($GQ676&gt;=6,INDEX($DL:$DL,$GP676+6),"")</f>
      </c>
      <c r="FH676">
        <f>IF($GQ676&gt;=7,INDEX($DL:$DL,$GP676+7),"")</f>
      </c>
      <c r="FI676">
        <f>IF($GQ676&gt;=8,INDEX($DL:$DL,$GP676+8),"")</f>
      </c>
      <c r="FJ676">
        <f>IF($GQ676&gt;=9,INDEX($DL:$DL,$GP676+9),"")</f>
      </c>
      <c r="FK676">
        <f>IF($GQ676&gt;=10,INDEX($DL:$DL,$GP676+10),"")</f>
      </c>
      <c r="FL676">
        <f>IF($GQ676&gt;=11,INDEX($DL:$DL,$GP676+11),"")</f>
      </c>
      <c r="FM676">
        <f>IF($GQ676&gt;=12,INDEX($DL:$DL,$GP676+12),"")</f>
      </c>
      <c r="FN676">
        <f>IF($GQ676&gt;=13,INDEX($DL:$DL,$GP676+13),"")</f>
      </c>
      <c r="FO676">
        <f>IF($GQ676&gt;=14,INDEX($DL:$DL,$GP676+14),"")</f>
      </c>
      <c r="FP676">
        <f>IF($GQ676&gt;=15,INDEX($DL:$DL,$GP676+15),"")</f>
      </c>
      <c r="FQ676">
        <f>IF($GQ676&gt;=16,INDEX($DL:$DL,$GP676+16),"")</f>
      </c>
      <c r="FR676">
        <f>IF($GQ676&gt;=17,INDEX($DL:$DL,$GP676+17),"")</f>
      </c>
      <c r="FS676">
        <f>IF($GQ676&gt;=18,INDEX($DL:$DL,$GP676+18),"")</f>
      </c>
      <c r="FT676">
        <f>IF($GQ676&gt;=19,INDEX($DL:$DL,$GP676+19),"")</f>
      </c>
      <c r="FU676">
        <f>IF($GQ676&gt;=20,INDEX($DL:$DL,$GP676+20),"")</f>
      </c>
      <c r="FV676">
        <f>IF($GQ676&gt;=21,INDEX($DL:$DL,$GP676+21),"")</f>
      </c>
      <c r="FW676">
        <f>IF($GQ676&gt;=22,INDEX($DL:$DL,$GP676+22),"")</f>
      </c>
      <c r="FX676">
        <f>IF($GQ676&gt;=23,INDEX($DL:$DL,$GP676+23),"")</f>
      </c>
      <c r="FY676">
        <f>IF($GQ676&gt;=24,INDEX($DL:$DL,$GP676+24),"")</f>
      </c>
      <c r="FZ676">
        <f>IF($GQ676&gt;=25,INDEX($DL:$DL,$GP676+25),"")</f>
      </c>
      <c r="GA676">
        <f>IF($GQ676&gt;=26,INDEX($DL:$DL,$GP676+26),"")</f>
      </c>
      <c r="GB676">
        <f>IF($GQ676&gt;=27,INDEX($DL:$DL,$GP676+27),"")</f>
      </c>
      <c r="GC676">
        <f>IF($GQ676&gt;=28,INDEX($DL:$DL,$GP676+28),"")</f>
      </c>
      <c r="GD676">
        <f>IF($GQ676&gt;=29,INDEX($DL:$DL,$GP676+29),"")</f>
      </c>
      <c r="GE676">
        <f>IF($GQ676&gt;=30,INDEX($DL:$DL,$GP676+30),"")</f>
      </c>
      <c r="GF676">
        <f>IF($GQ676&gt;=31,INDEX($DL:$DL,$GP676+31),"")</f>
      </c>
      <c r="GG676">
        <f>IF($GQ676&gt;=32,INDEX($DL:$DL,$GP676+32),"")</f>
      </c>
      <c r="GH676">
        <f>IF($GQ676&gt;=33,INDEX($DL:$DL,$GP676+33),"")</f>
      </c>
      <c r="GI676">
        <f>IF($GQ676&gt;=34,INDEX($DL:$DL,$GP676+34),"")</f>
      </c>
      <c r="GJ676">
        <f>IF($GQ676&gt;=35,INDEX($DL:$DL,$GP676+35),"")</f>
      </c>
      <c r="GK676">
        <f>IF($GQ676&gt;=36,INDEX($DL:$DL,$GP676+36),"")</f>
      </c>
      <c r="GL676">
        <f>IF($GQ676&gt;=37,INDEX($DL:$DL,$GP676+37),"")</f>
      </c>
      <c r="GM676">
        <f>IF($GQ676&gt;=38,INDEX($DL:$DL,$GP676+38),"")</f>
      </c>
      <c r="GN676">
        <f>IF($GQ676&gt;=39,INDEX($DL:$DL,$GP676+39),"")</f>
      </c>
      <c r="GO676">
        <f>IF($GQ676&gt;=40,INDEX($DL:$DL,$GP676+40),"")</f>
      </c>
      <c r="GP676">
        <f>IFERROR(MATCH($DJ676,$DK$2:$DK$148,0)+1,0)</f>
      </c>
      <c r="GQ676">
        <f>IFERROR(INDEX($DM$2:$DM$148,MATCH($DJ676,$DK$2:$DK$148,0)),0)</f>
      </c>
      <c r="GR676">
        <f>IFERROR(MATCH($L676,$DN$676:$FA$676,0),0)</f>
      </c>
      <c r="GS676">
        <f>IF($GR676&gt;0,INDEX($FB$676:$GO$676,$GR676),"")</f>
      </c>
      <c r="GV676">
        <f>IF($JE676&gt;=1,INDEX($GT:$GT,$JD676+1),"")</f>
      </c>
      <c r="GW676">
        <f>IF($JE676&gt;=2,INDEX($GT:$GT,$JD676+2),"")</f>
      </c>
      <c r="GX676">
        <f>IF($JE676&gt;=3,INDEX($GT:$GT,$JD676+3),"")</f>
      </c>
      <c r="GY676">
        <f>IF($JE676&gt;=4,INDEX($GT:$GT,$JD676+4),"")</f>
      </c>
      <c r="GZ676">
        <f>IF($JE676&gt;=5,INDEX($GT:$GT,$JD676+5),"")</f>
      </c>
      <c r="HA676">
        <f>IF($JE676&gt;=6,INDEX($GT:$GT,$JD676+6),"")</f>
      </c>
      <c r="HB676">
        <f>IF($JE676&gt;=7,INDEX($GT:$GT,$JD676+7),"")</f>
      </c>
      <c r="HC676">
        <f>IF($JE676&gt;=8,INDEX($GT:$GT,$JD676+8),"")</f>
      </c>
      <c r="HD676">
        <f>IF($JE676&gt;=9,INDEX($GT:$GT,$JD676+9),"")</f>
      </c>
      <c r="HE676">
        <f>IF($JE676&gt;=10,INDEX($GT:$GT,$JD676+10),"")</f>
      </c>
      <c r="HF676">
        <f>IF($JE676&gt;=11,INDEX($GT:$GT,$JD676+11),"")</f>
      </c>
      <c r="HG676">
        <f>IF($JE676&gt;=12,INDEX($GT:$GT,$JD676+12),"")</f>
      </c>
      <c r="HH676">
        <f>IF($JE676&gt;=13,INDEX($GT:$GT,$JD676+13),"")</f>
      </c>
      <c r="HI676">
        <f>IF($JE676&gt;=14,INDEX($GT:$GT,$JD676+14),"")</f>
      </c>
      <c r="HJ676">
        <f>IF($JE676&gt;=15,INDEX($GT:$GT,$JD676+15),"")</f>
      </c>
      <c r="HK676">
        <f>IF($JE676&gt;=16,INDEX($GT:$GT,$JD676+16),"")</f>
      </c>
      <c r="HL676">
        <f>IF($JE676&gt;=17,INDEX($GT:$GT,$JD676+17),"")</f>
      </c>
      <c r="HM676">
        <f>IF($JE676&gt;=18,INDEX($GT:$GT,$JD676+18),"")</f>
      </c>
      <c r="HN676">
        <f>IF($JE676&gt;=19,INDEX($GT:$GT,$JD676+19),"")</f>
      </c>
      <c r="HO676">
        <f>IF($JE676&gt;=20,INDEX($GT:$GT,$JD676+20),"")</f>
      </c>
      <c r="HP676">
        <f>IF($JE676&gt;=21,INDEX($GT:$GT,$JD676+21),"")</f>
      </c>
      <c r="HQ676">
        <f>IF($JE676&gt;=22,INDEX($GT:$GT,$JD676+22),"")</f>
      </c>
      <c r="HR676">
        <f>IF($JE676&gt;=23,INDEX($GT:$GT,$JD676+23),"")</f>
      </c>
      <c r="HS676">
        <f>IF($JE676&gt;=24,INDEX($GT:$GT,$JD676+24),"")</f>
      </c>
      <c r="HT676">
        <f>IF($JE676&gt;=25,INDEX($GT:$GT,$JD676+25),"")</f>
      </c>
      <c r="HU676">
        <f>IF($JE676&gt;=26,INDEX($GT:$GT,$JD676+26),"")</f>
      </c>
      <c r="HV676">
        <f>IF($JE676&gt;=27,INDEX($GT:$GT,$JD676+27),"")</f>
      </c>
      <c r="HW676">
        <f>IF($JE676&gt;=28,INDEX($GT:$GT,$JD676+28),"")</f>
      </c>
      <c r="HX676">
        <f>IF($JE676&gt;=29,INDEX($GT:$GT,$JD676+29),"")</f>
      </c>
      <c r="HY676">
        <f>IF($JE676&gt;=30,INDEX($GT:$GT,$JD676+30),"")</f>
      </c>
      <c r="HZ676">
        <f>IF($JE676&gt;=31,INDEX($GT:$GT,$JD676+31),"")</f>
      </c>
      <c r="IA676">
        <f>IF($JE676&gt;=32,INDEX($GT:$GT,$JD676+32),"")</f>
      </c>
      <c r="IB676">
        <f>IF($JE676&gt;=33,INDEX($GT:$GT,$JD676+33),"")</f>
      </c>
      <c r="IC676">
        <f>IF($JE676&gt;=34,INDEX($GT:$GT,$JD676+34),"")</f>
      </c>
      <c r="ID676">
        <f>IF($JE676&gt;=35,INDEX($GT:$GT,$JD676+35),"")</f>
      </c>
      <c r="IE676">
        <f>IF($JE676&gt;=36,INDEX($GT:$GT,$JD676+36),"")</f>
      </c>
      <c r="IF676">
        <f>IF($JE676&gt;=37,INDEX($GT:$GT,$JD676+37),"")</f>
      </c>
      <c r="IG676">
        <f>IF($JE676&gt;=38,INDEX($GT:$GT,$JD676+38),"")</f>
      </c>
      <c r="IH676">
        <f>IF($JE676&gt;=39,INDEX($GT:$GT,$JD676+39),"")</f>
      </c>
      <c r="II676">
        <f>IF($JE676&gt;=40,INDEX($GT:$GT,$JD676+40),"")</f>
      </c>
      <c r="IJ676">
        <f>IF($JE676&gt;=41,INDEX($GT:$GT,$JD676+41),"")</f>
      </c>
      <c r="IK676">
        <f>IF($JE676&gt;=42,INDEX($GT:$GT,$JD676+42),"")</f>
      </c>
      <c r="IL676">
        <f>IF($JE676&gt;=43,INDEX($GT:$GT,$JD676+43),"")</f>
      </c>
      <c r="IM676">
        <f>IF($JE676&gt;=44,INDEX($GT:$GT,$JD676+44),"")</f>
      </c>
      <c r="IN676">
        <f>IF($JE676&gt;=45,INDEX($GT:$GT,$JD676+45),"")</f>
      </c>
      <c r="IO676">
        <f>IF($JE676&gt;=46,INDEX($GT:$GT,$JD676+46),"")</f>
      </c>
      <c r="IP676">
        <f>IF($JE676&gt;=47,INDEX($GT:$GT,$JD676+47),"")</f>
      </c>
      <c r="IQ676">
        <f>IF($JE676&gt;=48,INDEX($GT:$GT,$JD676+48),"")</f>
      </c>
      <c r="IR676">
        <f>IF($JE676&gt;=49,INDEX($GT:$GT,$JD676+49),"")</f>
      </c>
      <c r="IS676">
        <f>IF($JE676&gt;=50,INDEX($GT:$GT,$JD676+50),"")</f>
      </c>
      <c r="IT676">
        <f>IF($JE676&gt;=51,INDEX($GT:$GT,$JD676+51),"")</f>
      </c>
      <c r="IU676">
        <f>IF($JE676&gt;=52,INDEX($GT:$GT,$JD676+52),"")</f>
      </c>
      <c r="IV676">
        <f>IF($JE676&gt;=53,INDEX($GT:$GT,$JD676+53),"")</f>
      </c>
      <c r="IW676">
        <f>IF($JE676&gt;=54,INDEX($GT:$GT,$JD676+54),"")</f>
      </c>
      <c r="IX676">
        <f>IF($JE676&gt;=55,INDEX($GT:$GT,$JD676+55),"")</f>
      </c>
      <c r="IY676">
        <f>IF($JE676&gt;=56,INDEX($GT:$GT,$JD676+56),"")</f>
      </c>
      <c r="IZ676">
        <f>IF($JE676&gt;=57,INDEX($GT:$GT,$JD676+57),"")</f>
      </c>
      <c r="JA676">
        <f>IF($JE676&gt;=58,INDEX($GT:$GT,$JD676+58),"")</f>
      </c>
      <c r="JB676">
        <f>IF($JE676&gt;=59,INDEX($GT:$GT,$JD676+59),"")</f>
      </c>
      <c r="JC676">
        <f>IF($JE676&gt;=60,INDEX($GT:$GT,$JD676+60),"")</f>
      </c>
      <c r="JD676">
        <f>IFERROR(MATCH($GS676,$GT$2:$GT$322,0)+1,0)</f>
      </c>
      <c r="JE676">
        <f>IFERROR(INDEX($GU$2:$GU$322,MATCH($GS676,$GT$2:$GT$322,0)),0)</f>
      </c>
      <c r="JF676" t="s">
        <v>28</v>
      </c>
      <c r="JG676" t="s">
        <v>28</v>
      </c>
    </row>
    <row r="677" spans="1:267" x14ac:dyDescent="0.25">
      <c r="J677" s="1"/>
      <c r="K677" s="1"/>
      <c r="L677" s="1"/>
      <c r="M677" s="1"/>
      <c r="N677" s="1">
        <f>IFERROR(IF(FIND(" - ",$J677)&gt;0,MID($J677,FIND(" - ",$J677)+3,LEN($J677)),""),"")</f>
      </c>
      <c r="P677" s="1"/>
      <c r="S677" t="s">
        <v>28</v>
      </c>
      <c r="U677">
        <f>IF(OR($S677="",$T677=""),"",IFERROR($S677/$T677,0))</f>
      </c>
      <c r="V677">
        <f>IF($S677="","",
IF($K677="","",
IF(ISNUMBER(SEARCH("exempt",LOWER($K677))),0,
$S677*(VALUE(SUBSTITUTE($K677,"%",""))/100))))</f>
      </c>
      <c r="AB677">
        <f>IF($S677="","",
SUM($S677,$V677,$Z677,$W677,$Y677)-
IF($AA677="",0,VALUE($AA677)))</f>
      </c>
      <c r="AJ677" t="s">
        <v>1411</v>
      </c>
      <c r="AR677">
        <f>IFERROR(LEFT($J677,FIND(" - ",$J677)-1),$J677)</f>
      </c>
      <c r="AU677">
        <f>IF($CJ677&gt;=1,INDEX($AS:$AS,$CI677+1),"")</f>
      </c>
      <c r="AV677">
        <f>IF($CJ677&gt;=2,INDEX($AS:$AS,$CI677+2),"")</f>
      </c>
      <c r="AW677">
        <f>IF($CJ677&gt;=3,INDEX($AS:$AS,$CI677+3),"")</f>
      </c>
      <c r="AX677">
        <f>IF($CJ677&gt;=4,INDEX($AS:$AS,$CI677+4),"")</f>
      </c>
      <c r="AY677">
        <f>IF($CJ677&gt;=5,INDEX($AS:$AS,$CI677+5),"")</f>
      </c>
      <c r="AZ677">
        <f>IF($CJ677&gt;=6,INDEX($AS:$AS,$CI677+6),"")</f>
      </c>
      <c r="BA677">
        <f>IF($CJ677&gt;=7,INDEX($AS:$AS,$CI677+7),"")</f>
      </c>
      <c r="BB677">
        <f>IF($CJ677&gt;=8,INDEX($AS:$AS,$CI677+8),"")</f>
      </c>
      <c r="BC677">
        <f>IF($CJ677&gt;=9,INDEX($AS:$AS,$CI677+9),"")</f>
      </c>
      <c r="BD677">
        <f>IF($CJ677&gt;=10,INDEX($AS:$AS,$CI677+10),"")</f>
      </c>
      <c r="BE677">
        <f>IF($CJ677&gt;=11,INDEX($AS:$AS,$CI677+11),"")</f>
      </c>
      <c r="BF677">
        <f>IF($CJ677&gt;=12,INDEX($AS:$AS,$CI677+12),"")</f>
      </c>
      <c r="BG677">
        <f>IF($CJ677&gt;=13,INDEX($AS:$AS,$CI677+13),"")</f>
      </c>
      <c r="BH677">
        <f>IF($CJ677&gt;=14,INDEX($AS:$AS,$CI677+14),"")</f>
      </c>
      <c r="BI677">
        <f>IF($CJ677&gt;=15,INDEX($AS:$AS,$CI677+15),"")</f>
      </c>
      <c r="BJ677">
        <f>IF($CJ677&gt;=16,INDEX($AS:$AS,$CI677+16),"")</f>
      </c>
      <c r="BK677">
        <f>IF($CJ677&gt;=17,INDEX($AS:$AS,$CI677+17),"")</f>
      </c>
      <c r="BL677">
        <f>IF($CJ677&gt;=18,INDEX($AS:$AS,$CI677+18),"")</f>
      </c>
      <c r="BM677">
        <f>IF($CJ677&gt;=19,INDEX($AS:$AS,$CI677+19),"")</f>
      </c>
      <c r="BN677">
        <f>IF($CJ677&gt;=20,INDEX($AS:$AS,$CI677+20),"")</f>
      </c>
      <c r="BO677">
        <f>IF($CJ677&gt;=21,INDEX($AS:$AS,$CI677+21),"")</f>
      </c>
      <c r="BP677">
        <f>IF($CJ677&gt;=22,INDEX($AS:$AS,$CI677+22),"")</f>
      </c>
      <c r="BQ677">
        <f>IF($CJ677&gt;=23,INDEX($AS:$AS,$CI677+23),"")</f>
      </c>
      <c r="BR677">
        <f>IF($CJ677&gt;=24,INDEX($AS:$AS,$CI677+24),"")</f>
      </c>
      <c r="BS677">
        <f>IF($CJ677&gt;=25,INDEX($AS:$AS,$CI677+25),"")</f>
      </c>
      <c r="BT677">
        <f>IF($CJ677&gt;=26,INDEX($AS:$AS,$CI677+26),"")</f>
      </c>
      <c r="BU677">
        <f>IF($CJ677&gt;=27,INDEX($AS:$AS,$CI677+27),"")</f>
      </c>
      <c r="BV677">
        <f>IF($CJ677&gt;=28,INDEX($AS:$AS,$CI677+28),"")</f>
      </c>
      <c r="BW677">
        <f>IF($CJ677&gt;=29,INDEX($AS:$AS,$CI677+29),"")</f>
      </c>
      <c r="BX677">
        <f>IF($CJ677&gt;=30,INDEX($AS:$AS,$CI677+30),"")</f>
      </c>
      <c r="BY677">
        <f>IF($CJ677&gt;=31,INDEX($AS:$AS,$CI677+31),"")</f>
      </c>
      <c r="BZ677">
        <f>IF($CJ677&gt;=32,INDEX($AS:$AS,$CI677+32),"")</f>
      </c>
      <c r="CA677">
        <f>IF($CJ677&gt;=33,INDEX($AS:$AS,$CI677+33),"")</f>
      </c>
      <c r="CB677">
        <f>IF($CJ677&gt;=34,INDEX($AS:$AS,$CI677+34),"")</f>
      </c>
      <c r="CC677">
        <f>IF($CJ677&gt;=35,INDEX($AS:$AS,$CI677+35),"")</f>
      </c>
      <c r="CD677">
        <f>IF($CJ677&gt;=36,INDEX($AS:$AS,$CI677+36),"")</f>
      </c>
      <c r="CE677">
        <f>IF($CJ677&gt;=37,INDEX($AS:$AS,$CI677+37),"")</f>
      </c>
      <c r="CF677">
        <f>IF($CJ677&gt;=38,INDEX($AS:$AS,$CI677+38),"")</f>
      </c>
      <c r="CG677">
        <f>IF($CJ677&gt;=39,INDEX($AS:$AS,$CI677+39),"")</f>
      </c>
      <c r="CH677">
        <f>IF($CJ677&gt;=40,INDEX($AS:$AS,$CI677+40),"")</f>
      </c>
      <c r="CI677">
        <f>IFERROR(MATCH($AR677,$AS$2:$AS$133,0)+1,0)</f>
      </c>
      <c r="CJ677">
        <f>IFERROR(INDEX($AT$2:$AT$133,MATCH($AR677,$AS$2:$AS$133,0)),0)</f>
      </c>
      <c r="CK677">
        <f>IFERROR(LEFT($O677,FIND(" - ",$O677)-1),$O677)</f>
      </c>
      <c r="CL677" t="s">
        <v>132</v>
      </c>
      <c r="CN677">
        <f>IF($DI677&gt;=1,INDEX($CL:$CL,$DH677+1),"")</f>
      </c>
      <c r="CO677">
        <f>IF($DI677&gt;=2,INDEX($CL:$CL,$DH677+2),"")</f>
      </c>
      <c r="CP677">
        <f>IF($DI677&gt;=3,INDEX($CL:$CL,$DH677+3),"")</f>
      </c>
      <c r="CQ677">
        <f>IF($DI677&gt;=4,INDEX($CL:$CL,$DH677+4),"")</f>
      </c>
      <c r="CR677">
        <f>IF($DI677&gt;=5,INDEX($CL:$CL,$DH677+5),"")</f>
      </c>
      <c r="CS677">
        <f>IF($DI677&gt;=6,INDEX($CL:$CL,$DH677+6),"")</f>
      </c>
      <c r="CT677">
        <f>IF($DI677&gt;=7,INDEX($CL:$CL,$DH677+7),"")</f>
      </c>
      <c r="CU677">
        <f>IF($DI677&gt;=8,INDEX($CL:$CL,$DH677+8),"")</f>
      </c>
      <c r="CV677">
        <f>IF($DI677&gt;=9,INDEX($CL:$CL,$DH677+9),"")</f>
      </c>
      <c r="CW677">
        <f>IF($DI677&gt;=10,INDEX($CL:$CL,$DH677+10),"")</f>
      </c>
      <c r="CX677">
        <f>IF($DI677&gt;=11,INDEX($CL:$CL,$DH677+11),"")</f>
      </c>
      <c r="CY677">
        <f>IF($DI677&gt;=12,INDEX($CL:$CL,$DH677+12),"")</f>
      </c>
      <c r="CZ677">
        <f>IF($DI677&gt;=13,INDEX($CL:$CL,$DH677+13),"")</f>
      </c>
      <c r="DA677">
        <f>IF($DI677&gt;=14,INDEX($CL:$CL,$DH677+14),"")</f>
      </c>
      <c r="DB677">
        <f>IF($DI677&gt;=15,INDEX($CL:$CL,$DH677+15),"")</f>
      </c>
      <c r="DC677">
        <f>IF($DI677&gt;=16,INDEX($CL:$CL,$DH677+16),"")</f>
      </c>
      <c r="DD677">
        <f>IF($DI677&gt;=17,INDEX($CL:$CL,$DH677+17),"")</f>
      </c>
      <c r="DE677">
        <f>IF($DI677&gt;=18,INDEX($CL:$CL,$DH677+18),"")</f>
      </c>
      <c r="DF677">
        <f>IF($DI677&gt;=19,INDEX($CL:$CL,$DH677+19),"")</f>
      </c>
      <c r="DG677">
        <f>IF($DI677&gt;=20,INDEX($CL:$CL,$DH677+20),"")</f>
      </c>
      <c r="DH677">
        <f>IFERROR(MATCH($CK677,$CL$2:$CL$1558,0)+1,0)</f>
      </c>
      <c r="DI677">
        <f>IFERROR(INDEX($CM$2:$CM$1558,MATCH($CK677,$CL$2:$CL$1558,0)),0)</f>
      </c>
      <c r="DJ677">
        <f>IFERROR(INDEX($AQ:$AQ,MATCH($K677,$AP:$AP,0))&amp;"","")</f>
      </c>
      <c r="DN677">
        <f>IF($GQ677&gt;=1,INDEX($DK:$DK,$GP677+1),"")</f>
      </c>
      <c r="DO677">
        <f>IF($GQ677&gt;=2,INDEX($DK:$DK,$GP677+2),"")</f>
      </c>
      <c r="DP677">
        <f>IF($GQ677&gt;=3,INDEX($DK:$DK,$GP677+3),"")</f>
      </c>
      <c r="DQ677">
        <f>IF($GQ677&gt;=4,INDEX($DK:$DK,$GP677+4),"")</f>
      </c>
      <c r="DR677">
        <f>IF($GQ677&gt;=5,INDEX($DK:$DK,$GP677+5),"")</f>
      </c>
      <c r="DS677">
        <f>IF($GQ677&gt;=6,INDEX($DK:$DK,$GP677+6),"")</f>
      </c>
      <c r="DT677">
        <f>IF($GQ677&gt;=7,INDEX($DK:$DK,$GP677+7),"")</f>
      </c>
      <c r="DU677">
        <f>IF($GQ677&gt;=8,INDEX($DK:$DK,$GP677+8),"")</f>
      </c>
      <c r="DV677">
        <f>IF($GQ677&gt;=9,INDEX($DK:$DK,$GP677+9),"")</f>
      </c>
      <c r="DW677">
        <f>IF($GQ677&gt;=10,INDEX($DK:$DK,$GP677+10),"")</f>
      </c>
      <c r="DX677">
        <f>IF($GQ677&gt;=11,INDEX($DK:$DK,$GP677+11),"")</f>
      </c>
      <c r="DY677">
        <f>IF($GQ677&gt;=12,INDEX($DK:$DK,$GP677+12),"")</f>
      </c>
      <c r="DZ677">
        <f>IF($GQ677&gt;=13,INDEX($DK:$DK,$GP677+13),"")</f>
      </c>
      <c r="EA677">
        <f>IF($GQ677&gt;=14,INDEX($DK:$DK,$GP677+14),"")</f>
      </c>
      <c r="EB677">
        <f>IF($GQ677&gt;=15,INDEX($DK:$DK,$GP677+15),"")</f>
      </c>
      <c r="EC677">
        <f>IF($GQ677&gt;=16,INDEX($DK:$DK,$GP677+16),"")</f>
      </c>
      <c r="ED677">
        <f>IF($GQ677&gt;=17,INDEX($DK:$DK,$GP677+17),"")</f>
      </c>
      <c r="EE677">
        <f>IF($GQ677&gt;=18,INDEX($DK:$DK,$GP677+18),"")</f>
      </c>
      <c r="EF677">
        <f>IF($GQ677&gt;=19,INDEX($DK:$DK,$GP677+19),"")</f>
      </c>
      <c r="EG677">
        <f>IF($GQ677&gt;=20,INDEX($DK:$DK,$GP677+20),"")</f>
      </c>
      <c r="EH677">
        <f>IF($GQ677&gt;=21,INDEX($DK:$DK,$GP677+21),"")</f>
      </c>
      <c r="EI677">
        <f>IF($GQ677&gt;=22,INDEX($DK:$DK,$GP677+22),"")</f>
      </c>
      <c r="EJ677">
        <f>IF($GQ677&gt;=23,INDEX($DK:$DK,$GP677+23),"")</f>
      </c>
      <c r="EK677">
        <f>IF($GQ677&gt;=24,INDEX($DK:$DK,$GP677+24),"")</f>
      </c>
      <c r="EL677">
        <f>IF($GQ677&gt;=25,INDEX($DK:$DK,$GP677+25),"")</f>
      </c>
      <c r="EM677">
        <f>IF($GQ677&gt;=26,INDEX($DK:$DK,$GP677+26),"")</f>
      </c>
      <c r="EN677">
        <f>IF($GQ677&gt;=27,INDEX($DK:$DK,$GP677+27),"")</f>
      </c>
      <c r="EO677">
        <f>IF($GQ677&gt;=28,INDEX($DK:$DK,$GP677+28),"")</f>
      </c>
      <c r="EP677">
        <f>IF($GQ677&gt;=29,INDEX($DK:$DK,$GP677+29),"")</f>
      </c>
      <c r="EQ677">
        <f>IF($GQ677&gt;=30,INDEX($DK:$DK,$GP677+30),"")</f>
      </c>
      <c r="ER677">
        <f>IF($GQ677&gt;=31,INDEX($DK:$DK,$GP677+31),"")</f>
      </c>
      <c r="ES677">
        <f>IF($GQ677&gt;=32,INDEX($DK:$DK,$GP677+32),"")</f>
      </c>
      <c r="ET677">
        <f>IF($GQ677&gt;=33,INDEX($DK:$DK,$GP677+33),"")</f>
      </c>
      <c r="EU677">
        <f>IF($GQ677&gt;=34,INDEX($DK:$DK,$GP677+34),"")</f>
      </c>
      <c r="EV677">
        <f>IF($GQ677&gt;=35,INDEX($DK:$DK,$GP677+35),"")</f>
      </c>
      <c r="EW677">
        <f>IF($GQ677&gt;=36,INDEX($DK:$DK,$GP677+36),"")</f>
      </c>
      <c r="EX677">
        <f>IF($GQ677&gt;=37,INDEX($DK:$DK,$GP677+37),"")</f>
      </c>
      <c r="EY677">
        <f>IF($GQ677&gt;=38,INDEX($DK:$DK,$GP677+38),"")</f>
      </c>
      <c r="EZ677">
        <f>IF($GQ677&gt;=39,INDEX($DK:$DK,$GP677+39),"")</f>
      </c>
      <c r="FA677">
        <f>IF($GQ677&gt;=40,INDEX($DK:$DK,$GP677+40),"")</f>
      </c>
      <c r="FB677">
        <f>IF($GQ677&gt;=1,INDEX($DL:$DL,$GP677+1),"")</f>
      </c>
      <c r="FC677">
        <f>IF($GQ677&gt;=2,INDEX($DL:$DL,$GP677+2),"")</f>
      </c>
      <c r="FD677">
        <f>IF($GQ677&gt;=3,INDEX($DL:$DL,$GP677+3),"")</f>
      </c>
      <c r="FE677">
        <f>IF($GQ677&gt;=4,INDEX($DL:$DL,$GP677+4),"")</f>
      </c>
      <c r="FF677">
        <f>IF($GQ677&gt;=5,INDEX($DL:$DL,$GP677+5),"")</f>
      </c>
      <c r="FG677">
        <f>IF($GQ677&gt;=6,INDEX($DL:$DL,$GP677+6),"")</f>
      </c>
      <c r="FH677">
        <f>IF($GQ677&gt;=7,INDEX($DL:$DL,$GP677+7),"")</f>
      </c>
      <c r="FI677">
        <f>IF($GQ677&gt;=8,INDEX($DL:$DL,$GP677+8),"")</f>
      </c>
      <c r="FJ677">
        <f>IF($GQ677&gt;=9,INDEX($DL:$DL,$GP677+9),"")</f>
      </c>
      <c r="FK677">
        <f>IF($GQ677&gt;=10,INDEX($DL:$DL,$GP677+10),"")</f>
      </c>
      <c r="FL677">
        <f>IF($GQ677&gt;=11,INDEX($DL:$DL,$GP677+11),"")</f>
      </c>
      <c r="FM677">
        <f>IF($GQ677&gt;=12,INDEX($DL:$DL,$GP677+12),"")</f>
      </c>
      <c r="FN677">
        <f>IF($GQ677&gt;=13,INDEX($DL:$DL,$GP677+13),"")</f>
      </c>
      <c r="FO677">
        <f>IF($GQ677&gt;=14,INDEX($DL:$DL,$GP677+14),"")</f>
      </c>
      <c r="FP677">
        <f>IF($GQ677&gt;=15,INDEX($DL:$DL,$GP677+15),"")</f>
      </c>
      <c r="FQ677">
        <f>IF($GQ677&gt;=16,INDEX($DL:$DL,$GP677+16),"")</f>
      </c>
      <c r="FR677">
        <f>IF($GQ677&gt;=17,INDEX($DL:$DL,$GP677+17),"")</f>
      </c>
      <c r="FS677">
        <f>IF($GQ677&gt;=18,INDEX($DL:$DL,$GP677+18),"")</f>
      </c>
      <c r="FT677">
        <f>IF($GQ677&gt;=19,INDEX($DL:$DL,$GP677+19),"")</f>
      </c>
      <c r="FU677">
        <f>IF($GQ677&gt;=20,INDEX($DL:$DL,$GP677+20),"")</f>
      </c>
      <c r="FV677">
        <f>IF($GQ677&gt;=21,INDEX($DL:$DL,$GP677+21),"")</f>
      </c>
      <c r="FW677">
        <f>IF($GQ677&gt;=22,INDEX($DL:$DL,$GP677+22),"")</f>
      </c>
      <c r="FX677">
        <f>IF($GQ677&gt;=23,INDEX($DL:$DL,$GP677+23),"")</f>
      </c>
      <c r="FY677">
        <f>IF($GQ677&gt;=24,INDEX($DL:$DL,$GP677+24),"")</f>
      </c>
      <c r="FZ677">
        <f>IF($GQ677&gt;=25,INDEX($DL:$DL,$GP677+25),"")</f>
      </c>
      <c r="GA677">
        <f>IF($GQ677&gt;=26,INDEX($DL:$DL,$GP677+26),"")</f>
      </c>
      <c r="GB677">
        <f>IF($GQ677&gt;=27,INDEX($DL:$DL,$GP677+27),"")</f>
      </c>
      <c r="GC677">
        <f>IF($GQ677&gt;=28,INDEX($DL:$DL,$GP677+28),"")</f>
      </c>
      <c r="GD677">
        <f>IF($GQ677&gt;=29,INDEX($DL:$DL,$GP677+29),"")</f>
      </c>
      <c r="GE677">
        <f>IF($GQ677&gt;=30,INDEX($DL:$DL,$GP677+30),"")</f>
      </c>
      <c r="GF677">
        <f>IF($GQ677&gt;=31,INDEX($DL:$DL,$GP677+31),"")</f>
      </c>
      <c r="GG677">
        <f>IF($GQ677&gt;=32,INDEX($DL:$DL,$GP677+32),"")</f>
      </c>
      <c r="GH677">
        <f>IF($GQ677&gt;=33,INDEX($DL:$DL,$GP677+33),"")</f>
      </c>
      <c r="GI677">
        <f>IF($GQ677&gt;=34,INDEX($DL:$DL,$GP677+34),"")</f>
      </c>
      <c r="GJ677">
        <f>IF($GQ677&gt;=35,INDEX($DL:$DL,$GP677+35),"")</f>
      </c>
      <c r="GK677">
        <f>IF($GQ677&gt;=36,INDEX($DL:$DL,$GP677+36),"")</f>
      </c>
      <c r="GL677">
        <f>IF($GQ677&gt;=37,INDEX($DL:$DL,$GP677+37),"")</f>
      </c>
      <c r="GM677">
        <f>IF($GQ677&gt;=38,INDEX($DL:$DL,$GP677+38),"")</f>
      </c>
      <c r="GN677">
        <f>IF($GQ677&gt;=39,INDEX($DL:$DL,$GP677+39),"")</f>
      </c>
      <c r="GO677">
        <f>IF($GQ677&gt;=40,INDEX($DL:$DL,$GP677+40),"")</f>
      </c>
      <c r="GP677">
        <f>IFERROR(MATCH($DJ677,$DK$2:$DK$148,0)+1,0)</f>
      </c>
      <c r="GQ677">
        <f>IFERROR(INDEX($DM$2:$DM$148,MATCH($DJ677,$DK$2:$DK$148,0)),0)</f>
      </c>
      <c r="GR677">
        <f>IFERROR(MATCH($L677,$DN$677:$FA$677,0),0)</f>
      </c>
      <c r="GS677">
        <f>IF($GR677&gt;0,INDEX($FB$677:$GO$677,$GR677),"")</f>
      </c>
      <c r="GV677">
        <f>IF($JE677&gt;=1,INDEX($GT:$GT,$JD677+1),"")</f>
      </c>
      <c r="GW677">
        <f>IF($JE677&gt;=2,INDEX($GT:$GT,$JD677+2),"")</f>
      </c>
      <c r="GX677">
        <f>IF($JE677&gt;=3,INDEX($GT:$GT,$JD677+3),"")</f>
      </c>
      <c r="GY677">
        <f>IF($JE677&gt;=4,INDEX($GT:$GT,$JD677+4),"")</f>
      </c>
      <c r="GZ677">
        <f>IF($JE677&gt;=5,INDEX($GT:$GT,$JD677+5),"")</f>
      </c>
      <c r="HA677">
        <f>IF($JE677&gt;=6,INDEX($GT:$GT,$JD677+6),"")</f>
      </c>
      <c r="HB677">
        <f>IF($JE677&gt;=7,INDEX($GT:$GT,$JD677+7),"")</f>
      </c>
      <c r="HC677">
        <f>IF($JE677&gt;=8,INDEX($GT:$GT,$JD677+8),"")</f>
      </c>
      <c r="HD677">
        <f>IF($JE677&gt;=9,INDEX($GT:$GT,$JD677+9),"")</f>
      </c>
      <c r="HE677">
        <f>IF($JE677&gt;=10,INDEX($GT:$GT,$JD677+10),"")</f>
      </c>
      <c r="HF677">
        <f>IF($JE677&gt;=11,INDEX($GT:$GT,$JD677+11),"")</f>
      </c>
      <c r="HG677">
        <f>IF($JE677&gt;=12,INDEX($GT:$GT,$JD677+12),"")</f>
      </c>
      <c r="HH677">
        <f>IF($JE677&gt;=13,INDEX($GT:$GT,$JD677+13),"")</f>
      </c>
      <c r="HI677">
        <f>IF($JE677&gt;=14,INDEX($GT:$GT,$JD677+14),"")</f>
      </c>
      <c r="HJ677">
        <f>IF($JE677&gt;=15,INDEX($GT:$GT,$JD677+15),"")</f>
      </c>
      <c r="HK677">
        <f>IF($JE677&gt;=16,INDEX($GT:$GT,$JD677+16),"")</f>
      </c>
      <c r="HL677">
        <f>IF($JE677&gt;=17,INDEX($GT:$GT,$JD677+17),"")</f>
      </c>
      <c r="HM677">
        <f>IF($JE677&gt;=18,INDEX($GT:$GT,$JD677+18),"")</f>
      </c>
      <c r="HN677">
        <f>IF($JE677&gt;=19,INDEX($GT:$GT,$JD677+19),"")</f>
      </c>
      <c r="HO677">
        <f>IF($JE677&gt;=20,INDEX($GT:$GT,$JD677+20),"")</f>
      </c>
      <c r="HP677">
        <f>IF($JE677&gt;=21,INDEX($GT:$GT,$JD677+21),"")</f>
      </c>
      <c r="HQ677">
        <f>IF($JE677&gt;=22,INDEX($GT:$GT,$JD677+22),"")</f>
      </c>
      <c r="HR677">
        <f>IF($JE677&gt;=23,INDEX($GT:$GT,$JD677+23),"")</f>
      </c>
      <c r="HS677">
        <f>IF($JE677&gt;=24,INDEX($GT:$GT,$JD677+24),"")</f>
      </c>
      <c r="HT677">
        <f>IF($JE677&gt;=25,INDEX($GT:$GT,$JD677+25),"")</f>
      </c>
      <c r="HU677">
        <f>IF($JE677&gt;=26,INDEX($GT:$GT,$JD677+26),"")</f>
      </c>
      <c r="HV677">
        <f>IF($JE677&gt;=27,INDEX($GT:$GT,$JD677+27),"")</f>
      </c>
      <c r="HW677">
        <f>IF($JE677&gt;=28,INDEX($GT:$GT,$JD677+28),"")</f>
      </c>
      <c r="HX677">
        <f>IF($JE677&gt;=29,INDEX($GT:$GT,$JD677+29),"")</f>
      </c>
      <c r="HY677">
        <f>IF($JE677&gt;=30,INDEX($GT:$GT,$JD677+30),"")</f>
      </c>
      <c r="HZ677">
        <f>IF($JE677&gt;=31,INDEX($GT:$GT,$JD677+31),"")</f>
      </c>
      <c r="IA677">
        <f>IF($JE677&gt;=32,INDEX($GT:$GT,$JD677+32),"")</f>
      </c>
      <c r="IB677">
        <f>IF($JE677&gt;=33,INDEX($GT:$GT,$JD677+33),"")</f>
      </c>
      <c r="IC677">
        <f>IF($JE677&gt;=34,INDEX($GT:$GT,$JD677+34),"")</f>
      </c>
      <c r="ID677">
        <f>IF($JE677&gt;=35,INDEX($GT:$GT,$JD677+35),"")</f>
      </c>
      <c r="IE677">
        <f>IF($JE677&gt;=36,INDEX($GT:$GT,$JD677+36),"")</f>
      </c>
      <c r="IF677">
        <f>IF($JE677&gt;=37,INDEX($GT:$GT,$JD677+37),"")</f>
      </c>
      <c r="IG677">
        <f>IF($JE677&gt;=38,INDEX($GT:$GT,$JD677+38),"")</f>
      </c>
      <c r="IH677">
        <f>IF($JE677&gt;=39,INDEX($GT:$GT,$JD677+39),"")</f>
      </c>
      <c r="II677">
        <f>IF($JE677&gt;=40,INDEX($GT:$GT,$JD677+40),"")</f>
      </c>
      <c r="IJ677">
        <f>IF($JE677&gt;=41,INDEX($GT:$GT,$JD677+41),"")</f>
      </c>
      <c r="IK677">
        <f>IF($JE677&gt;=42,INDEX($GT:$GT,$JD677+42),"")</f>
      </c>
      <c r="IL677">
        <f>IF($JE677&gt;=43,INDEX($GT:$GT,$JD677+43),"")</f>
      </c>
      <c r="IM677">
        <f>IF($JE677&gt;=44,INDEX($GT:$GT,$JD677+44),"")</f>
      </c>
      <c r="IN677">
        <f>IF($JE677&gt;=45,INDEX($GT:$GT,$JD677+45),"")</f>
      </c>
      <c r="IO677">
        <f>IF($JE677&gt;=46,INDEX($GT:$GT,$JD677+46),"")</f>
      </c>
      <c r="IP677">
        <f>IF($JE677&gt;=47,INDEX($GT:$GT,$JD677+47),"")</f>
      </c>
      <c r="IQ677">
        <f>IF($JE677&gt;=48,INDEX($GT:$GT,$JD677+48),"")</f>
      </c>
      <c r="IR677">
        <f>IF($JE677&gt;=49,INDEX($GT:$GT,$JD677+49),"")</f>
      </c>
      <c r="IS677">
        <f>IF($JE677&gt;=50,INDEX($GT:$GT,$JD677+50),"")</f>
      </c>
      <c r="IT677">
        <f>IF($JE677&gt;=51,INDEX($GT:$GT,$JD677+51),"")</f>
      </c>
      <c r="IU677">
        <f>IF($JE677&gt;=52,INDEX($GT:$GT,$JD677+52),"")</f>
      </c>
      <c r="IV677">
        <f>IF($JE677&gt;=53,INDEX($GT:$GT,$JD677+53),"")</f>
      </c>
      <c r="IW677">
        <f>IF($JE677&gt;=54,INDEX($GT:$GT,$JD677+54),"")</f>
      </c>
      <c r="IX677">
        <f>IF($JE677&gt;=55,INDEX($GT:$GT,$JD677+55),"")</f>
      </c>
      <c r="IY677">
        <f>IF($JE677&gt;=56,INDEX($GT:$GT,$JD677+56),"")</f>
      </c>
      <c r="IZ677">
        <f>IF($JE677&gt;=57,INDEX($GT:$GT,$JD677+57),"")</f>
      </c>
      <c r="JA677">
        <f>IF($JE677&gt;=58,INDEX($GT:$GT,$JD677+58),"")</f>
      </c>
      <c r="JB677">
        <f>IF($JE677&gt;=59,INDEX($GT:$GT,$JD677+59),"")</f>
      </c>
      <c r="JC677">
        <f>IF($JE677&gt;=60,INDEX($GT:$GT,$JD677+60),"")</f>
      </c>
      <c r="JD677">
        <f>IFERROR(MATCH($GS677,$GT$2:$GT$322,0)+1,0)</f>
      </c>
      <c r="JE677">
        <f>IFERROR(INDEX($GU$2:$GU$322,MATCH($GS677,$GT$2:$GT$322,0)),0)</f>
      </c>
      <c r="JF677" t="s">
        <v>28</v>
      </c>
      <c r="JG677" t="s">
        <v>28</v>
      </c>
    </row>
    <row r="678" spans="1:267" x14ac:dyDescent="0.25">
      <c r="J678" s="1"/>
      <c r="K678" s="1"/>
      <c r="L678" s="1"/>
      <c r="M678" s="1"/>
      <c r="N678" s="1">
        <f>IFERROR(IF(FIND(" - ",$J678)&gt;0,MID($J678,FIND(" - ",$J678)+3,LEN($J678)),""),"")</f>
      </c>
      <c r="P678" s="1"/>
      <c r="S678" t="s">
        <v>28</v>
      </c>
      <c r="U678">
        <f>IF(OR($S678="",$T678=""),"",IFERROR($S678/$T678,0))</f>
      </c>
      <c r="V678">
        <f>IF($S678="","",
IF($K678="","",
IF(ISNUMBER(SEARCH("exempt",LOWER($K678))),0,
$S678*(VALUE(SUBSTITUTE($K678,"%",""))/100))))</f>
      </c>
      <c r="AB678">
        <f>IF($S678="","",
SUM($S678,$V678,$Z678,$W678,$Y678)-
IF($AA678="",0,VALUE($AA678)))</f>
      </c>
      <c r="AJ678" t="s">
        <v>1412</v>
      </c>
      <c r="AR678">
        <f>IFERROR(LEFT($J678,FIND(" - ",$J678)-1),$J678)</f>
      </c>
      <c r="AU678">
        <f>IF($CJ678&gt;=1,INDEX($AS:$AS,$CI678+1),"")</f>
      </c>
      <c r="AV678">
        <f>IF($CJ678&gt;=2,INDEX($AS:$AS,$CI678+2),"")</f>
      </c>
      <c r="AW678">
        <f>IF($CJ678&gt;=3,INDEX($AS:$AS,$CI678+3),"")</f>
      </c>
      <c r="AX678">
        <f>IF($CJ678&gt;=4,INDEX($AS:$AS,$CI678+4),"")</f>
      </c>
      <c r="AY678">
        <f>IF($CJ678&gt;=5,INDEX($AS:$AS,$CI678+5),"")</f>
      </c>
      <c r="AZ678">
        <f>IF($CJ678&gt;=6,INDEX($AS:$AS,$CI678+6),"")</f>
      </c>
      <c r="BA678">
        <f>IF($CJ678&gt;=7,INDEX($AS:$AS,$CI678+7),"")</f>
      </c>
      <c r="BB678">
        <f>IF($CJ678&gt;=8,INDEX($AS:$AS,$CI678+8),"")</f>
      </c>
      <c r="BC678">
        <f>IF($CJ678&gt;=9,INDEX($AS:$AS,$CI678+9),"")</f>
      </c>
      <c r="BD678">
        <f>IF($CJ678&gt;=10,INDEX($AS:$AS,$CI678+10),"")</f>
      </c>
      <c r="BE678">
        <f>IF($CJ678&gt;=11,INDEX($AS:$AS,$CI678+11),"")</f>
      </c>
      <c r="BF678">
        <f>IF($CJ678&gt;=12,INDEX($AS:$AS,$CI678+12),"")</f>
      </c>
      <c r="BG678">
        <f>IF($CJ678&gt;=13,INDEX($AS:$AS,$CI678+13),"")</f>
      </c>
      <c r="BH678">
        <f>IF($CJ678&gt;=14,INDEX($AS:$AS,$CI678+14),"")</f>
      </c>
      <c r="BI678">
        <f>IF($CJ678&gt;=15,INDEX($AS:$AS,$CI678+15),"")</f>
      </c>
      <c r="BJ678">
        <f>IF($CJ678&gt;=16,INDEX($AS:$AS,$CI678+16),"")</f>
      </c>
      <c r="BK678">
        <f>IF($CJ678&gt;=17,INDEX($AS:$AS,$CI678+17),"")</f>
      </c>
      <c r="BL678">
        <f>IF($CJ678&gt;=18,INDEX($AS:$AS,$CI678+18),"")</f>
      </c>
      <c r="BM678">
        <f>IF($CJ678&gt;=19,INDEX($AS:$AS,$CI678+19),"")</f>
      </c>
      <c r="BN678">
        <f>IF($CJ678&gt;=20,INDEX($AS:$AS,$CI678+20),"")</f>
      </c>
      <c r="BO678">
        <f>IF($CJ678&gt;=21,INDEX($AS:$AS,$CI678+21),"")</f>
      </c>
      <c r="BP678">
        <f>IF($CJ678&gt;=22,INDEX($AS:$AS,$CI678+22),"")</f>
      </c>
      <c r="BQ678">
        <f>IF($CJ678&gt;=23,INDEX($AS:$AS,$CI678+23),"")</f>
      </c>
      <c r="BR678">
        <f>IF($CJ678&gt;=24,INDEX($AS:$AS,$CI678+24),"")</f>
      </c>
      <c r="BS678">
        <f>IF($CJ678&gt;=25,INDEX($AS:$AS,$CI678+25),"")</f>
      </c>
      <c r="BT678">
        <f>IF($CJ678&gt;=26,INDEX($AS:$AS,$CI678+26),"")</f>
      </c>
      <c r="BU678">
        <f>IF($CJ678&gt;=27,INDEX($AS:$AS,$CI678+27),"")</f>
      </c>
      <c r="BV678">
        <f>IF($CJ678&gt;=28,INDEX($AS:$AS,$CI678+28),"")</f>
      </c>
      <c r="BW678">
        <f>IF($CJ678&gt;=29,INDEX($AS:$AS,$CI678+29),"")</f>
      </c>
      <c r="BX678">
        <f>IF($CJ678&gt;=30,INDEX($AS:$AS,$CI678+30),"")</f>
      </c>
      <c r="BY678">
        <f>IF($CJ678&gt;=31,INDEX($AS:$AS,$CI678+31),"")</f>
      </c>
      <c r="BZ678">
        <f>IF($CJ678&gt;=32,INDEX($AS:$AS,$CI678+32),"")</f>
      </c>
      <c r="CA678">
        <f>IF($CJ678&gt;=33,INDEX($AS:$AS,$CI678+33),"")</f>
      </c>
      <c r="CB678">
        <f>IF($CJ678&gt;=34,INDEX($AS:$AS,$CI678+34),"")</f>
      </c>
      <c r="CC678">
        <f>IF($CJ678&gt;=35,INDEX($AS:$AS,$CI678+35),"")</f>
      </c>
      <c r="CD678">
        <f>IF($CJ678&gt;=36,INDEX($AS:$AS,$CI678+36),"")</f>
      </c>
      <c r="CE678">
        <f>IF($CJ678&gt;=37,INDEX($AS:$AS,$CI678+37),"")</f>
      </c>
      <c r="CF678">
        <f>IF($CJ678&gt;=38,INDEX($AS:$AS,$CI678+38),"")</f>
      </c>
      <c r="CG678">
        <f>IF($CJ678&gt;=39,INDEX($AS:$AS,$CI678+39),"")</f>
      </c>
      <c r="CH678">
        <f>IF($CJ678&gt;=40,INDEX($AS:$AS,$CI678+40),"")</f>
      </c>
      <c r="CI678">
        <f>IFERROR(MATCH($AR678,$AS$2:$AS$133,0)+1,0)</f>
      </c>
      <c r="CJ678">
        <f>IFERROR(INDEX($AT$2:$AT$133,MATCH($AR678,$AS$2:$AS$133,0)),0)</f>
      </c>
      <c r="CK678">
        <f>IFERROR(LEFT($O678,FIND(" - ",$O678)-1),$O678)</f>
      </c>
      <c r="CL678" t="s">
        <v>1413</v>
      </c>
      <c r="CM678">
        <v>1</v>
      </c>
      <c r="CN678">
        <f>IF($DI678&gt;=1,INDEX($CL:$CL,$DH678+1),"")</f>
      </c>
      <c r="CO678">
        <f>IF($DI678&gt;=2,INDEX($CL:$CL,$DH678+2),"")</f>
      </c>
      <c r="CP678">
        <f>IF($DI678&gt;=3,INDEX($CL:$CL,$DH678+3),"")</f>
      </c>
      <c r="CQ678">
        <f>IF($DI678&gt;=4,INDEX($CL:$CL,$DH678+4),"")</f>
      </c>
      <c r="CR678">
        <f>IF($DI678&gt;=5,INDEX($CL:$CL,$DH678+5),"")</f>
      </c>
      <c r="CS678">
        <f>IF($DI678&gt;=6,INDEX($CL:$CL,$DH678+6),"")</f>
      </c>
      <c r="CT678">
        <f>IF($DI678&gt;=7,INDEX($CL:$CL,$DH678+7),"")</f>
      </c>
      <c r="CU678">
        <f>IF($DI678&gt;=8,INDEX($CL:$CL,$DH678+8),"")</f>
      </c>
      <c r="CV678">
        <f>IF($DI678&gt;=9,INDEX($CL:$CL,$DH678+9),"")</f>
      </c>
      <c r="CW678">
        <f>IF($DI678&gt;=10,INDEX($CL:$CL,$DH678+10),"")</f>
      </c>
      <c r="CX678">
        <f>IF($DI678&gt;=11,INDEX($CL:$CL,$DH678+11),"")</f>
      </c>
      <c r="CY678">
        <f>IF($DI678&gt;=12,INDEX($CL:$CL,$DH678+12),"")</f>
      </c>
      <c r="CZ678">
        <f>IF($DI678&gt;=13,INDEX($CL:$CL,$DH678+13),"")</f>
      </c>
      <c r="DA678">
        <f>IF($DI678&gt;=14,INDEX($CL:$CL,$DH678+14),"")</f>
      </c>
      <c r="DB678">
        <f>IF($DI678&gt;=15,INDEX($CL:$CL,$DH678+15),"")</f>
      </c>
      <c r="DC678">
        <f>IF($DI678&gt;=16,INDEX($CL:$CL,$DH678+16),"")</f>
      </c>
      <c r="DD678">
        <f>IF($DI678&gt;=17,INDEX($CL:$CL,$DH678+17),"")</f>
      </c>
      <c r="DE678">
        <f>IF($DI678&gt;=18,INDEX($CL:$CL,$DH678+18),"")</f>
      </c>
      <c r="DF678">
        <f>IF($DI678&gt;=19,INDEX($CL:$CL,$DH678+19),"")</f>
      </c>
      <c r="DG678">
        <f>IF($DI678&gt;=20,INDEX($CL:$CL,$DH678+20),"")</f>
      </c>
      <c r="DH678">
        <f>IFERROR(MATCH($CK678,$CL$2:$CL$1558,0)+1,0)</f>
      </c>
      <c r="DI678">
        <f>IFERROR(INDEX($CM$2:$CM$1558,MATCH($CK678,$CL$2:$CL$1558,0)),0)</f>
      </c>
      <c r="DJ678">
        <f>IFERROR(INDEX($AQ:$AQ,MATCH($K678,$AP:$AP,0))&amp;"","")</f>
      </c>
      <c r="DN678">
        <f>IF($GQ678&gt;=1,INDEX($DK:$DK,$GP678+1),"")</f>
      </c>
      <c r="DO678">
        <f>IF($GQ678&gt;=2,INDEX($DK:$DK,$GP678+2),"")</f>
      </c>
      <c r="DP678">
        <f>IF($GQ678&gt;=3,INDEX($DK:$DK,$GP678+3),"")</f>
      </c>
      <c r="DQ678">
        <f>IF($GQ678&gt;=4,INDEX($DK:$DK,$GP678+4),"")</f>
      </c>
      <c r="DR678">
        <f>IF($GQ678&gt;=5,INDEX($DK:$DK,$GP678+5),"")</f>
      </c>
      <c r="DS678">
        <f>IF($GQ678&gt;=6,INDEX($DK:$DK,$GP678+6),"")</f>
      </c>
      <c r="DT678">
        <f>IF($GQ678&gt;=7,INDEX($DK:$DK,$GP678+7),"")</f>
      </c>
      <c r="DU678">
        <f>IF($GQ678&gt;=8,INDEX($DK:$DK,$GP678+8),"")</f>
      </c>
      <c r="DV678">
        <f>IF($GQ678&gt;=9,INDEX($DK:$DK,$GP678+9),"")</f>
      </c>
      <c r="DW678">
        <f>IF($GQ678&gt;=10,INDEX($DK:$DK,$GP678+10),"")</f>
      </c>
      <c r="DX678">
        <f>IF($GQ678&gt;=11,INDEX($DK:$DK,$GP678+11),"")</f>
      </c>
      <c r="DY678">
        <f>IF($GQ678&gt;=12,INDEX($DK:$DK,$GP678+12),"")</f>
      </c>
      <c r="DZ678">
        <f>IF($GQ678&gt;=13,INDEX($DK:$DK,$GP678+13),"")</f>
      </c>
      <c r="EA678">
        <f>IF($GQ678&gt;=14,INDEX($DK:$DK,$GP678+14),"")</f>
      </c>
      <c r="EB678">
        <f>IF($GQ678&gt;=15,INDEX($DK:$DK,$GP678+15),"")</f>
      </c>
      <c r="EC678">
        <f>IF($GQ678&gt;=16,INDEX($DK:$DK,$GP678+16),"")</f>
      </c>
      <c r="ED678">
        <f>IF($GQ678&gt;=17,INDEX($DK:$DK,$GP678+17),"")</f>
      </c>
      <c r="EE678">
        <f>IF($GQ678&gt;=18,INDEX($DK:$DK,$GP678+18),"")</f>
      </c>
      <c r="EF678">
        <f>IF($GQ678&gt;=19,INDEX($DK:$DK,$GP678+19),"")</f>
      </c>
      <c r="EG678">
        <f>IF($GQ678&gt;=20,INDEX($DK:$DK,$GP678+20),"")</f>
      </c>
      <c r="EH678">
        <f>IF($GQ678&gt;=21,INDEX($DK:$DK,$GP678+21),"")</f>
      </c>
      <c r="EI678">
        <f>IF($GQ678&gt;=22,INDEX($DK:$DK,$GP678+22),"")</f>
      </c>
      <c r="EJ678">
        <f>IF($GQ678&gt;=23,INDEX($DK:$DK,$GP678+23),"")</f>
      </c>
      <c r="EK678">
        <f>IF($GQ678&gt;=24,INDEX($DK:$DK,$GP678+24),"")</f>
      </c>
      <c r="EL678">
        <f>IF($GQ678&gt;=25,INDEX($DK:$DK,$GP678+25),"")</f>
      </c>
      <c r="EM678">
        <f>IF($GQ678&gt;=26,INDEX($DK:$DK,$GP678+26),"")</f>
      </c>
      <c r="EN678">
        <f>IF($GQ678&gt;=27,INDEX($DK:$DK,$GP678+27),"")</f>
      </c>
      <c r="EO678">
        <f>IF($GQ678&gt;=28,INDEX($DK:$DK,$GP678+28),"")</f>
      </c>
      <c r="EP678">
        <f>IF($GQ678&gt;=29,INDEX($DK:$DK,$GP678+29),"")</f>
      </c>
      <c r="EQ678">
        <f>IF($GQ678&gt;=30,INDEX($DK:$DK,$GP678+30),"")</f>
      </c>
      <c r="ER678">
        <f>IF($GQ678&gt;=31,INDEX($DK:$DK,$GP678+31),"")</f>
      </c>
      <c r="ES678">
        <f>IF($GQ678&gt;=32,INDEX($DK:$DK,$GP678+32),"")</f>
      </c>
      <c r="ET678">
        <f>IF($GQ678&gt;=33,INDEX($DK:$DK,$GP678+33),"")</f>
      </c>
      <c r="EU678">
        <f>IF($GQ678&gt;=34,INDEX($DK:$DK,$GP678+34),"")</f>
      </c>
      <c r="EV678">
        <f>IF($GQ678&gt;=35,INDEX($DK:$DK,$GP678+35),"")</f>
      </c>
      <c r="EW678">
        <f>IF($GQ678&gt;=36,INDEX($DK:$DK,$GP678+36),"")</f>
      </c>
      <c r="EX678">
        <f>IF($GQ678&gt;=37,INDEX($DK:$DK,$GP678+37),"")</f>
      </c>
      <c r="EY678">
        <f>IF($GQ678&gt;=38,INDEX($DK:$DK,$GP678+38),"")</f>
      </c>
      <c r="EZ678">
        <f>IF($GQ678&gt;=39,INDEX($DK:$DK,$GP678+39),"")</f>
      </c>
      <c r="FA678">
        <f>IF($GQ678&gt;=40,INDEX($DK:$DK,$GP678+40),"")</f>
      </c>
      <c r="FB678">
        <f>IF($GQ678&gt;=1,INDEX($DL:$DL,$GP678+1),"")</f>
      </c>
      <c r="FC678">
        <f>IF($GQ678&gt;=2,INDEX($DL:$DL,$GP678+2),"")</f>
      </c>
      <c r="FD678">
        <f>IF($GQ678&gt;=3,INDEX($DL:$DL,$GP678+3),"")</f>
      </c>
      <c r="FE678">
        <f>IF($GQ678&gt;=4,INDEX($DL:$DL,$GP678+4),"")</f>
      </c>
      <c r="FF678">
        <f>IF($GQ678&gt;=5,INDEX($DL:$DL,$GP678+5),"")</f>
      </c>
      <c r="FG678">
        <f>IF($GQ678&gt;=6,INDEX($DL:$DL,$GP678+6),"")</f>
      </c>
      <c r="FH678">
        <f>IF($GQ678&gt;=7,INDEX($DL:$DL,$GP678+7),"")</f>
      </c>
      <c r="FI678">
        <f>IF($GQ678&gt;=8,INDEX($DL:$DL,$GP678+8),"")</f>
      </c>
      <c r="FJ678">
        <f>IF($GQ678&gt;=9,INDEX($DL:$DL,$GP678+9),"")</f>
      </c>
      <c r="FK678">
        <f>IF($GQ678&gt;=10,INDEX($DL:$DL,$GP678+10),"")</f>
      </c>
      <c r="FL678">
        <f>IF($GQ678&gt;=11,INDEX($DL:$DL,$GP678+11),"")</f>
      </c>
      <c r="FM678">
        <f>IF($GQ678&gt;=12,INDEX($DL:$DL,$GP678+12),"")</f>
      </c>
      <c r="FN678">
        <f>IF($GQ678&gt;=13,INDEX($DL:$DL,$GP678+13),"")</f>
      </c>
      <c r="FO678">
        <f>IF($GQ678&gt;=14,INDEX($DL:$DL,$GP678+14),"")</f>
      </c>
      <c r="FP678">
        <f>IF($GQ678&gt;=15,INDEX($DL:$DL,$GP678+15),"")</f>
      </c>
      <c r="FQ678">
        <f>IF($GQ678&gt;=16,INDEX($DL:$DL,$GP678+16),"")</f>
      </c>
      <c r="FR678">
        <f>IF($GQ678&gt;=17,INDEX($DL:$DL,$GP678+17),"")</f>
      </c>
      <c r="FS678">
        <f>IF($GQ678&gt;=18,INDEX($DL:$DL,$GP678+18),"")</f>
      </c>
      <c r="FT678">
        <f>IF($GQ678&gt;=19,INDEX($DL:$DL,$GP678+19),"")</f>
      </c>
      <c r="FU678">
        <f>IF($GQ678&gt;=20,INDEX($DL:$DL,$GP678+20),"")</f>
      </c>
      <c r="FV678">
        <f>IF($GQ678&gt;=21,INDEX($DL:$DL,$GP678+21),"")</f>
      </c>
      <c r="FW678">
        <f>IF($GQ678&gt;=22,INDEX($DL:$DL,$GP678+22),"")</f>
      </c>
      <c r="FX678">
        <f>IF($GQ678&gt;=23,INDEX($DL:$DL,$GP678+23),"")</f>
      </c>
      <c r="FY678">
        <f>IF($GQ678&gt;=24,INDEX($DL:$DL,$GP678+24),"")</f>
      </c>
      <c r="FZ678">
        <f>IF($GQ678&gt;=25,INDEX($DL:$DL,$GP678+25),"")</f>
      </c>
      <c r="GA678">
        <f>IF($GQ678&gt;=26,INDEX($DL:$DL,$GP678+26),"")</f>
      </c>
      <c r="GB678">
        <f>IF($GQ678&gt;=27,INDEX($DL:$DL,$GP678+27),"")</f>
      </c>
      <c r="GC678">
        <f>IF($GQ678&gt;=28,INDEX($DL:$DL,$GP678+28),"")</f>
      </c>
      <c r="GD678">
        <f>IF($GQ678&gt;=29,INDEX($DL:$DL,$GP678+29),"")</f>
      </c>
      <c r="GE678">
        <f>IF($GQ678&gt;=30,INDEX($DL:$DL,$GP678+30),"")</f>
      </c>
      <c r="GF678">
        <f>IF($GQ678&gt;=31,INDEX($DL:$DL,$GP678+31),"")</f>
      </c>
      <c r="GG678">
        <f>IF($GQ678&gt;=32,INDEX($DL:$DL,$GP678+32),"")</f>
      </c>
      <c r="GH678">
        <f>IF($GQ678&gt;=33,INDEX($DL:$DL,$GP678+33),"")</f>
      </c>
      <c r="GI678">
        <f>IF($GQ678&gt;=34,INDEX($DL:$DL,$GP678+34),"")</f>
      </c>
      <c r="GJ678">
        <f>IF($GQ678&gt;=35,INDEX($DL:$DL,$GP678+35),"")</f>
      </c>
      <c r="GK678">
        <f>IF($GQ678&gt;=36,INDEX($DL:$DL,$GP678+36),"")</f>
      </c>
      <c r="GL678">
        <f>IF($GQ678&gt;=37,INDEX($DL:$DL,$GP678+37),"")</f>
      </c>
      <c r="GM678">
        <f>IF($GQ678&gt;=38,INDEX($DL:$DL,$GP678+38),"")</f>
      </c>
      <c r="GN678">
        <f>IF($GQ678&gt;=39,INDEX($DL:$DL,$GP678+39),"")</f>
      </c>
      <c r="GO678">
        <f>IF($GQ678&gt;=40,INDEX($DL:$DL,$GP678+40),"")</f>
      </c>
      <c r="GP678">
        <f>IFERROR(MATCH($DJ678,$DK$2:$DK$148,0)+1,0)</f>
      </c>
      <c r="GQ678">
        <f>IFERROR(INDEX($DM$2:$DM$148,MATCH($DJ678,$DK$2:$DK$148,0)),0)</f>
      </c>
      <c r="GR678">
        <f>IFERROR(MATCH($L678,$DN$678:$FA$678,0),0)</f>
      </c>
      <c r="GS678">
        <f>IF($GR678&gt;0,INDEX($FB$678:$GO$678,$GR678),"")</f>
      </c>
      <c r="GV678">
        <f>IF($JE678&gt;=1,INDEX($GT:$GT,$JD678+1),"")</f>
      </c>
      <c r="GW678">
        <f>IF($JE678&gt;=2,INDEX($GT:$GT,$JD678+2),"")</f>
      </c>
      <c r="GX678">
        <f>IF($JE678&gt;=3,INDEX($GT:$GT,$JD678+3),"")</f>
      </c>
      <c r="GY678">
        <f>IF($JE678&gt;=4,INDEX($GT:$GT,$JD678+4),"")</f>
      </c>
      <c r="GZ678">
        <f>IF($JE678&gt;=5,INDEX($GT:$GT,$JD678+5),"")</f>
      </c>
      <c r="HA678">
        <f>IF($JE678&gt;=6,INDEX($GT:$GT,$JD678+6),"")</f>
      </c>
      <c r="HB678">
        <f>IF($JE678&gt;=7,INDEX($GT:$GT,$JD678+7),"")</f>
      </c>
      <c r="HC678">
        <f>IF($JE678&gt;=8,INDEX($GT:$GT,$JD678+8),"")</f>
      </c>
      <c r="HD678">
        <f>IF($JE678&gt;=9,INDEX($GT:$GT,$JD678+9),"")</f>
      </c>
      <c r="HE678">
        <f>IF($JE678&gt;=10,INDEX($GT:$GT,$JD678+10),"")</f>
      </c>
      <c r="HF678">
        <f>IF($JE678&gt;=11,INDEX($GT:$GT,$JD678+11),"")</f>
      </c>
      <c r="HG678">
        <f>IF($JE678&gt;=12,INDEX($GT:$GT,$JD678+12),"")</f>
      </c>
      <c r="HH678">
        <f>IF($JE678&gt;=13,INDEX($GT:$GT,$JD678+13),"")</f>
      </c>
      <c r="HI678">
        <f>IF($JE678&gt;=14,INDEX($GT:$GT,$JD678+14),"")</f>
      </c>
      <c r="HJ678">
        <f>IF($JE678&gt;=15,INDEX($GT:$GT,$JD678+15),"")</f>
      </c>
      <c r="HK678">
        <f>IF($JE678&gt;=16,INDEX($GT:$GT,$JD678+16),"")</f>
      </c>
      <c r="HL678">
        <f>IF($JE678&gt;=17,INDEX($GT:$GT,$JD678+17),"")</f>
      </c>
      <c r="HM678">
        <f>IF($JE678&gt;=18,INDEX($GT:$GT,$JD678+18),"")</f>
      </c>
      <c r="HN678">
        <f>IF($JE678&gt;=19,INDEX($GT:$GT,$JD678+19),"")</f>
      </c>
      <c r="HO678">
        <f>IF($JE678&gt;=20,INDEX($GT:$GT,$JD678+20),"")</f>
      </c>
      <c r="HP678">
        <f>IF($JE678&gt;=21,INDEX($GT:$GT,$JD678+21),"")</f>
      </c>
      <c r="HQ678">
        <f>IF($JE678&gt;=22,INDEX($GT:$GT,$JD678+22),"")</f>
      </c>
      <c r="HR678">
        <f>IF($JE678&gt;=23,INDEX($GT:$GT,$JD678+23),"")</f>
      </c>
      <c r="HS678">
        <f>IF($JE678&gt;=24,INDEX($GT:$GT,$JD678+24),"")</f>
      </c>
      <c r="HT678">
        <f>IF($JE678&gt;=25,INDEX($GT:$GT,$JD678+25),"")</f>
      </c>
      <c r="HU678">
        <f>IF($JE678&gt;=26,INDEX($GT:$GT,$JD678+26),"")</f>
      </c>
      <c r="HV678">
        <f>IF($JE678&gt;=27,INDEX($GT:$GT,$JD678+27),"")</f>
      </c>
      <c r="HW678">
        <f>IF($JE678&gt;=28,INDEX($GT:$GT,$JD678+28),"")</f>
      </c>
      <c r="HX678">
        <f>IF($JE678&gt;=29,INDEX($GT:$GT,$JD678+29),"")</f>
      </c>
      <c r="HY678">
        <f>IF($JE678&gt;=30,INDEX($GT:$GT,$JD678+30),"")</f>
      </c>
      <c r="HZ678">
        <f>IF($JE678&gt;=31,INDEX($GT:$GT,$JD678+31),"")</f>
      </c>
      <c r="IA678">
        <f>IF($JE678&gt;=32,INDEX($GT:$GT,$JD678+32),"")</f>
      </c>
      <c r="IB678">
        <f>IF($JE678&gt;=33,INDEX($GT:$GT,$JD678+33),"")</f>
      </c>
      <c r="IC678">
        <f>IF($JE678&gt;=34,INDEX($GT:$GT,$JD678+34),"")</f>
      </c>
      <c r="ID678">
        <f>IF($JE678&gt;=35,INDEX($GT:$GT,$JD678+35),"")</f>
      </c>
      <c r="IE678">
        <f>IF($JE678&gt;=36,INDEX($GT:$GT,$JD678+36),"")</f>
      </c>
      <c r="IF678">
        <f>IF($JE678&gt;=37,INDEX($GT:$GT,$JD678+37),"")</f>
      </c>
      <c r="IG678">
        <f>IF($JE678&gt;=38,INDEX($GT:$GT,$JD678+38),"")</f>
      </c>
      <c r="IH678">
        <f>IF($JE678&gt;=39,INDEX($GT:$GT,$JD678+39),"")</f>
      </c>
      <c r="II678">
        <f>IF($JE678&gt;=40,INDEX($GT:$GT,$JD678+40),"")</f>
      </c>
      <c r="IJ678">
        <f>IF($JE678&gt;=41,INDEX($GT:$GT,$JD678+41),"")</f>
      </c>
      <c r="IK678">
        <f>IF($JE678&gt;=42,INDEX($GT:$GT,$JD678+42),"")</f>
      </c>
      <c r="IL678">
        <f>IF($JE678&gt;=43,INDEX($GT:$GT,$JD678+43),"")</f>
      </c>
      <c r="IM678">
        <f>IF($JE678&gt;=44,INDEX($GT:$GT,$JD678+44),"")</f>
      </c>
      <c r="IN678">
        <f>IF($JE678&gt;=45,INDEX($GT:$GT,$JD678+45),"")</f>
      </c>
      <c r="IO678">
        <f>IF($JE678&gt;=46,INDEX($GT:$GT,$JD678+46),"")</f>
      </c>
      <c r="IP678">
        <f>IF($JE678&gt;=47,INDEX($GT:$GT,$JD678+47),"")</f>
      </c>
      <c r="IQ678">
        <f>IF($JE678&gt;=48,INDEX($GT:$GT,$JD678+48),"")</f>
      </c>
      <c r="IR678">
        <f>IF($JE678&gt;=49,INDEX($GT:$GT,$JD678+49),"")</f>
      </c>
      <c r="IS678">
        <f>IF($JE678&gt;=50,INDEX($GT:$GT,$JD678+50),"")</f>
      </c>
      <c r="IT678">
        <f>IF($JE678&gt;=51,INDEX($GT:$GT,$JD678+51),"")</f>
      </c>
      <c r="IU678">
        <f>IF($JE678&gt;=52,INDEX($GT:$GT,$JD678+52),"")</f>
      </c>
      <c r="IV678">
        <f>IF($JE678&gt;=53,INDEX($GT:$GT,$JD678+53),"")</f>
      </c>
      <c r="IW678">
        <f>IF($JE678&gt;=54,INDEX($GT:$GT,$JD678+54),"")</f>
      </c>
      <c r="IX678">
        <f>IF($JE678&gt;=55,INDEX($GT:$GT,$JD678+55),"")</f>
      </c>
      <c r="IY678">
        <f>IF($JE678&gt;=56,INDEX($GT:$GT,$JD678+56),"")</f>
      </c>
      <c r="IZ678">
        <f>IF($JE678&gt;=57,INDEX($GT:$GT,$JD678+57),"")</f>
      </c>
      <c r="JA678">
        <f>IF($JE678&gt;=58,INDEX($GT:$GT,$JD678+58),"")</f>
      </c>
      <c r="JB678">
        <f>IF($JE678&gt;=59,INDEX($GT:$GT,$JD678+59),"")</f>
      </c>
      <c r="JC678">
        <f>IF($JE678&gt;=60,INDEX($GT:$GT,$JD678+60),"")</f>
      </c>
      <c r="JD678">
        <f>IFERROR(MATCH($GS678,$GT$2:$GT$322,0)+1,0)</f>
      </c>
      <c r="JE678">
        <f>IFERROR(INDEX($GU$2:$GU$322,MATCH($GS678,$GT$2:$GT$322,0)),0)</f>
      </c>
      <c r="JF678" t="s">
        <v>28</v>
      </c>
      <c r="JG678" t="s">
        <v>28</v>
      </c>
    </row>
    <row r="679" spans="1:267" x14ac:dyDescent="0.25">
      <c r="J679" s="1"/>
      <c r="K679" s="1"/>
      <c r="L679" s="1"/>
      <c r="M679" s="1"/>
      <c r="N679" s="1">
        <f>IFERROR(IF(FIND(" - ",$J679)&gt;0,MID($J679,FIND(" - ",$J679)+3,LEN($J679)),""),"")</f>
      </c>
      <c r="P679" s="1"/>
      <c r="S679" t="s">
        <v>28</v>
      </c>
      <c r="U679">
        <f>IF(OR($S679="",$T679=""),"",IFERROR($S679/$T679,0))</f>
      </c>
      <c r="V679">
        <f>IF($S679="","",
IF($K679="","",
IF(ISNUMBER(SEARCH("exempt",LOWER($K679))),0,
$S679*(VALUE(SUBSTITUTE($K679,"%",""))/100))))</f>
      </c>
      <c r="AB679">
        <f>IF($S679="","",
SUM($S679,$V679,$Z679,$W679,$Y679)-
IF($AA679="",0,VALUE($AA679)))</f>
      </c>
      <c r="AJ679" t="s">
        <v>1414</v>
      </c>
      <c r="AR679">
        <f>IFERROR(LEFT($J679,FIND(" - ",$J679)-1),$J679)</f>
      </c>
      <c r="AU679">
        <f>IF($CJ679&gt;=1,INDEX($AS:$AS,$CI679+1),"")</f>
      </c>
      <c r="AV679">
        <f>IF($CJ679&gt;=2,INDEX($AS:$AS,$CI679+2),"")</f>
      </c>
      <c r="AW679">
        <f>IF($CJ679&gt;=3,INDEX($AS:$AS,$CI679+3),"")</f>
      </c>
      <c r="AX679">
        <f>IF($CJ679&gt;=4,INDEX($AS:$AS,$CI679+4),"")</f>
      </c>
      <c r="AY679">
        <f>IF($CJ679&gt;=5,INDEX($AS:$AS,$CI679+5),"")</f>
      </c>
      <c r="AZ679">
        <f>IF($CJ679&gt;=6,INDEX($AS:$AS,$CI679+6),"")</f>
      </c>
      <c r="BA679">
        <f>IF($CJ679&gt;=7,INDEX($AS:$AS,$CI679+7),"")</f>
      </c>
      <c r="BB679">
        <f>IF($CJ679&gt;=8,INDEX($AS:$AS,$CI679+8),"")</f>
      </c>
      <c r="BC679">
        <f>IF($CJ679&gt;=9,INDEX($AS:$AS,$CI679+9),"")</f>
      </c>
      <c r="BD679">
        <f>IF($CJ679&gt;=10,INDEX($AS:$AS,$CI679+10),"")</f>
      </c>
      <c r="BE679">
        <f>IF($CJ679&gt;=11,INDEX($AS:$AS,$CI679+11),"")</f>
      </c>
      <c r="BF679">
        <f>IF($CJ679&gt;=12,INDEX($AS:$AS,$CI679+12),"")</f>
      </c>
      <c r="BG679">
        <f>IF($CJ679&gt;=13,INDEX($AS:$AS,$CI679+13),"")</f>
      </c>
      <c r="BH679">
        <f>IF($CJ679&gt;=14,INDEX($AS:$AS,$CI679+14),"")</f>
      </c>
      <c r="BI679">
        <f>IF($CJ679&gt;=15,INDEX($AS:$AS,$CI679+15),"")</f>
      </c>
      <c r="BJ679">
        <f>IF($CJ679&gt;=16,INDEX($AS:$AS,$CI679+16),"")</f>
      </c>
      <c r="BK679">
        <f>IF($CJ679&gt;=17,INDEX($AS:$AS,$CI679+17),"")</f>
      </c>
      <c r="BL679">
        <f>IF($CJ679&gt;=18,INDEX($AS:$AS,$CI679+18),"")</f>
      </c>
      <c r="BM679">
        <f>IF($CJ679&gt;=19,INDEX($AS:$AS,$CI679+19),"")</f>
      </c>
      <c r="BN679">
        <f>IF($CJ679&gt;=20,INDEX($AS:$AS,$CI679+20),"")</f>
      </c>
      <c r="BO679">
        <f>IF($CJ679&gt;=21,INDEX($AS:$AS,$CI679+21),"")</f>
      </c>
      <c r="BP679">
        <f>IF($CJ679&gt;=22,INDEX($AS:$AS,$CI679+22),"")</f>
      </c>
      <c r="BQ679">
        <f>IF($CJ679&gt;=23,INDEX($AS:$AS,$CI679+23),"")</f>
      </c>
      <c r="BR679">
        <f>IF($CJ679&gt;=24,INDEX($AS:$AS,$CI679+24),"")</f>
      </c>
      <c r="BS679">
        <f>IF($CJ679&gt;=25,INDEX($AS:$AS,$CI679+25),"")</f>
      </c>
      <c r="BT679">
        <f>IF($CJ679&gt;=26,INDEX($AS:$AS,$CI679+26),"")</f>
      </c>
      <c r="BU679">
        <f>IF($CJ679&gt;=27,INDEX($AS:$AS,$CI679+27),"")</f>
      </c>
      <c r="BV679">
        <f>IF($CJ679&gt;=28,INDEX($AS:$AS,$CI679+28),"")</f>
      </c>
      <c r="BW679">
        <f>IF($CJ679&gt;=29,INDEX($AS:$AS,$CI679+29),"")</f>
      </c>
      <c r="BX679">
        <f>IF($CJ679&gt;=30,INDEX($AS:$AS,$CI679+30),"")</f>
      </c>
      <c r="BY679">
        <f>IF($CJ679&gt;=31,INDEX($AS:$AS,$CI679+31),"")</f>
      </c>
      <c r="BZ679">
        <f>IF($CJ679&gt;=32,INDEX($AS:$AS,$CI679+32),"")</f>
      </c>
      <c r="CA679">
        <f>IF($CJ679&gt;=33,INDEX($AS:$AS,$CI679+33),"")</f>
      </c>
      <c r="CB679">
        <f>IF($CJ679&gt;=34,INDEX($AS:$AS,$CI679+34),"")</f>
      </c>
      <c r="CC679">
        <f>IF($CJ679&gt;=35,INDEX($AS:$AS,$CI679+35),"")</f>
      </c>
      <c r="CD679">
        <f>IF($CJ679&gt;=36,INDEX($AS:$AS,$CI679+36),"")</f>
      </c>
      <c r="CE679">
        <f>IF($CJ679&gt;=37,INDEX($AS:$AS,$CI679+37),"")</f>
      </c>
      <c r="CF679">
        <f>IF($CJ679&gt;=38,INDEX($AS:$AS,$CI679+38),"")</f>
      </c>
      <c r="CG679">
        <f>IF($CJ679&gt;=39,INDEX($AS:$AS,$CI679+39),"")</f>
      </c>
      <c r="CH679">
        <f>IF($CJ679&gt;=40,INDEX($AS:$AS,$CI679+40),"")</f>
      </c>
      <c r="CI679">
        <f>IFERROR(MATCH($AR679,$AS$2:$AS$133,0)+1,0)</f>
      </c>
      <c r="CJ679">
        <f>IFERROR(INDEX($AT$2:$AT$133,MATCH($AR679,$AS$2:$AS$133,0)),0)</f>
      </c>
      <c r="CK679">
        <f>IFERROR(LEFT($O679,FIND(" - ",$O679)-1),$O679)</f>
      </c>
      <c r="CL679" t="s">
        <v>246</v>
      </c>
      <c r="CN679">
        <f>IF($DI679&gt;=1,INDEX($CL:$CL,$DH679+1),"")</f>
      </c>
      <c r="CO679">
        <f>IF($DI679&gt;=2,INDEX($CL:$CL,$DH679+2),"")</f>
      </c>
      <c r="CP679">
        <f>IF($DI679&gt;=3,INDEX($CL:$CL,$DH679+3),"")</f>
      </c>
      <c r="CQ679">
        <f>IF($DI679&gt;=4,INDEX($CL:$CL,$DH679+4),"")</f>
      </c>
      <c r="CR679">
        <f>IF($DI679&gt;=5,INDEX($CL:$CL,$DH679+5),"")</f>
      </c>
      <c r="CS679">
        <f>IF($DI679&gt;=6,INDEX($CL:$CL,$DH679+6),"")</f>
      </c>
      <c r="CT679">
        <f>IF($DI679&gt;=7,INDEX($CL:$CL,$DH679+7),"")</f>
      </c>
      <c r="CU679">
        <f>IF($DI679&gt;=8,INDEX($CL:$CL,$DH679+8),"")</f>
      </c>
      <c r="CV679">
        <f>IF($DI679&gt;=9,INDEX($CL:$CL,$DH679+9),"")</f>
      </c>
      <c r="CW679">
        <f>IF($DI679&gt;=10,INDEX($CL:$CL,$DH679+10),"")</f>
      </c>
      <c r="CX679">
        <f>IF($DI679&gt;=11,INDEX($CL:$CL,$DH679+11),"")</f>
      </c>
      <c r="CY679">
        <f>IF($DI679&gt;=12,INDEX($CL:$CL,$DH679+12),"")</f>
      </c>
      <c r="CZ679">
        <f>IF($DI679&gt;=13,INDEX($CL:$CL,$DH679+13),"")</f>
      </c>
      <c r="DA679">
        <f>IF($DI679&gt;=14,INDEX($CL:$CL,$DH679+14),"")</f>
      </c>
      <c r="DB679">
        <f>IF($DI679&gt;=15,INDEX($CL:$CL,$DH679+15),"")</f>
      </c>
      <c r="DC679">
        <f>IF($DI679&gt;=16,INDEX($CL:$CL,$DH679+16),"")</f>
      </c>
      <c r="DD679">
        <f>IF($DI679&gt;=17,INDEX($CL:$CL,$DH679+17),"")</f>
      </c>
      <c r="DE679">
        <f>IF($DI679&gt;=18,INDEX($CL:$CL,$DH679+18),"")</f>
      </c>
      <c r="DF679">
        <f>IF($DI679&gt;=19,INDEX($CL:$CL,$DH679+19),"")</f>
      </c>
      <c r="DG679">
        <f>IF($DI679&gt;=20,INDEX($CL:$CL,$DH679+20),"")</f>
      </c>
      <c r="DH679">
        <f>IFERROR(MATCH($CK679,$CL$2:$CL$1558,0)+1,0)</f>
      </c>
      <c r="DI679">
        <f>IFERROR(INDEX($CM$2:$CM$1558,MATCH($CK679,$CL$2:$CL$1558,0)),0)</f>
      </c>
      <c r="DJ679">
        <f>IFERROR(INDEX($AQ:$AQ,MATCH($K679,$AP:$AP,0))&amp;"","")</f>
      </c>
      <c r="DN679">
        <f>IF($GQ679&gt;=1,INDEX($DK:$DK,$GP679+1),"")</f>
      </c>
      <c r="DO679">
        <f>IF($GQ679&gt;=2,INDEX($DK:$DK,$GP679+2),"")</f>
      </c>
      <c r="DP679">
        <f>IF($GQ679&gt;=3,INDEX($DK:$DK,$GP679+3),"")</f>
      </c>
      <c r="DQ679">
        <f>IF($GQ679&gt;=4,INDEX($DK:$DK,$GP679+4),"")</f>
      </c>
      <c r="DR679">
        <f>IF($GQ679&gt;=5,INDEX($DK:$DK,$GP679+5),"")</f>
      </c>
      <c r="DS679">
        <f>IF($GQ679&gt;=6,INDEX($DK:$DK,$GP679+6),"")</f>
      </c>
      <c r="DT679">
        <f>IF($GQ679&gt;=7,INDEX($DK:$DK,$GP679+7),"")</f>
      </c>
      <c r="DU679">
        <f>IF($GQ679&gt;=8,INDEX($DK:$DK,$GP679+8),"")</f>
      </c>
      <c r="DV679">
        <f>IF($GQ679&gt;=9,INDEX($DK:$DK,$GP679+9),"")</f>
      </c>
      <c r="DW679">
        <f>IF($GQ679&gt;=10,INDEX($DK:$DK,$GP679+10),"")</f>
      </c>
      <c r="DX679">
        <f>IF($GQ679&gt;=11,INDEX($DK:$DK,$GP679+11),"")</f>
      </c>
      <c r="DY679">
        <f>IF($GQ679&gt;=12,INDEX($DK:$DK,$GP679+12),"")</f>
      </c>
      <c r="DZ679">
        <f>IF($GQ679&gt;=13,INDEX($DK:$DK,$GP679+13),"")</f>
      </c>
      <c r="EA679">
        <f>IF($GQ679&gt;=14,INDEX($DK:$DK,$GP679+14),"")</f>
      </c>
      <c r="EB679">
        <f>IF($GQ679&gt;=15,INDEX($DK:$DK,$GP679+15),"")</f>
      </c>
      <c r="EC679">
        <f>IF($GQ679&gt;=16,INDEX($DK:$DK,$GP679+16),"")</f>
      </c>
      <c r="ED679">
        <f>IF($GQ679&gt;=17,INDEX($DK:$DK,$GP679+17),"")</f>
      </c>
      <c r="EE679">
        <f>IF($GQ679&gt;=18,INDEX($DK:$DK,$GP679+18),"")</f>
      </c>
      <c r="EF679">
        <f>IF($GQ679&gt;=19,INDEX($DK:$DK,$GP679+19),"")</f>
      </c>
      <c r="EG679">
        <f>IF($GQ679&gt;=20,INDEX($DK:$DK,$GP679+20),"")</f>
      </c>
      <c r="EH679">
        <f>IF($GQ679&gt;=21,INDEX($DK:$DK,$GP679+21),"")</f>
      </c>
      <c r="EI679">
        <f>IF($GQ679&gt;=22,INDEX($DK:$DK,$GP679+22),"")</f>
      </c>
      <c r="EJ679">
        <f>IF($GQ679&gt;=23,INDEX($DK:$DK,$GP679+23),"")</f>
      </c>
      <c r="EK679">
        <f>IF($GQ679&gt;=24,INDEX($DK:$DK,$GP679+24),"")</f>
      </c>
      <c r="EL679">
        <f>IF($GQ679&gt;=25,INDEX($DK:$DK,$GP679+25),"")</f>
      </c>
      <c r="EM679">
        <f>IF($GQ679&gt;=26,INDEX($DK:$DK,$GP679+26),"")</f>
      </c>
      <c r="EN679">
        <f>IF($GQ679&gt;=27,INDEX($DK:$DK,$GP679+27),"")</f>
      </c>
      <c r="EO679">
        <f>IF($GQ679&gt;=28,INDEX($DK:$DK,$GP679+28),"")</f>
      </c>
      <c r="EP679">
        <f>IF($GQ679&gt;=29,INDEX($DK:$DK,$GP679+29),"")</f>
      </c>
      <c r="EQ679">
        <f>IF($GQ679&gt;=30,INDEX($DK:$DK,$GP679+30),"")</f>
      </c>
      <c r="ER679">
        <f>IF($GQ679&gt;=31,INDEX($DK:$DK,$GP679+31),"")</f>
      </c>
      <c r="ES679">
        <f>IF($GQ679&gt;=32,INDEX($DK:$DK,$GP679+32),"")</f>
      </c>
      <c r="ET679">
        <f>IF($GQ679&gt;=33,INDEX($DK:$DK,$GP679+33),"")</f>
      </c>
      <c r="EU679">
        <f>IF($GQ679&gt;=34,INDEX($DK:$DK,$GP679+34),"")</f>
      </c>
      <c r="EV679">
        <f>IF($GQ679&gt;=35,INDEX($DK:$DK,$GP679+35),"")</f>
      </c>
      <c r="EW679">
        <f>IF($GQ679&gt;=36,INDEX($DK:$DK,$GP679+36),"")</f>
      </c>
      <c r="EX679">
        <f>IF($GQ679&gt;=37,INDEX($DK:$DK,$GP679+37),"")</f>
      </c>
      <c r="EY679">
        <f>IF($GQ679&gt;=38,INDEX($DK:$DK,$GP679+38),"")</f>
      </c>
      <c r="EZ679">
        <f>IF($GQ679&gt;=39,INDEX($DK:$DK,$GP679+39),"")</f>
      </c>
      <c r="FA679">
        <f>IF($GQ679&gt;=40,INDEX($DK:$DK,$GP679+40),"")</f>
      </c>
      <c r="FB679">
        <f>IF($GQ679&gt;=1,INDEX($DL:$DL,$GP679+1),"")</f>
      </c>
      <c r="FC679">
        <f>IF($GQ679&gt;=2,INDEX($DL:$DL,$GP679+2),"")</f>
      </c>
      <c r="FD679">
        <f>IF($GQ679&gt;=3,INDEX($DL:$DL,$GP679+3),"")</f>
      </c>
      <c r="FE679">
        <f>IF($GQ679&gt;=4,INDEX($DL:$DL,$GP679+4),"")</f>
      </c>
      <c r="FF679">
        <f>IF($GQ679&gt;=5,INDEX($DL:$DL,$GP679+5),"")</f>
      </c>
      <c r="FG679">
        <f>IF($GQ679&gt;=6,INDEX($DL:$DL,$GP679+6),"")</f>
      </c>
      <c r="FH679">
        <f>IF($GQ679&gt;=7,INDEX($DL:$DL,$GP679+7),"")</f>
      </c>
      <c r="FI679">
        <f>IF($GQ679&gt;=8,INDEX($DL:$DL,$GP679+8),"")</f>
      </c>
      <c r="FJ679">
        <f>IF($GQ679&gt;=9,INDEX($DL:$DL,$GP679+9),"")</f>
      </c>
      <c r="FK679">
        <f>IF($GQ679&gt;=10,INDEX($DL:$DL,$GP679+10),"")</f>
      </c>
      <c r="FL679">
        <f>IF($GQ679&gt;=11,INDEX($DL:$DL,$GP679+11),"")</f>
      </c>
      <c r="FM679">
        <f>IF($GQ679&gt;=12,INDEX($DL:$DL,$GP679+12),"")</f>
      </c>
      <c r="FN679">
        <f>IF($GQ679&gt;=13,INDEX($DL:$DL,$GP679+13),"")</f>
      </c>
      <c r="FO679">
        <f>IF($GQ679&gt;=14,INDEX($DL:$DL,$GP679+14),"")</f>
      </c>
      <c r="FP679">
        <f>IF($GQ679&gt;=15,INDEX($DL:$DL,$GP679+15),"")</f>
      </c>
      <c r="FQ679">
        <f>IF($GQ679&gt;=16,INDEX($DL:$DL,$GP679+16),"")</f>
      </c>
      <c r="FR679">
        <f>IF($GQ679&gt;=17,INDEX($DL:$DL,$GP679+17),"")</f>
      </c>
      <c r="FS679">
        <f>IF($GQ679&gt;=18,INDEX($DL:$DL,$GP679+18),"")</f>
      </c>
      <c r="FT679">
        <f>IF($GQ679&gt;=19,INDEX($DL:$DL,$GP679+19),"")</f>
      </c>
      <c r="FU679">
        <f>IF($GQ679&gt;=20,INDEX($DL:$DL,$GP679+20),"")</f>
      </c>
      <c r="FV679">
        <f>IF($GQ679&gt;=21,INDEX($DL:$DL,$GP679+21),"")</f>
      </c>
      <c r="FW679">
        <f>IF($GQ679&gt;=22,INDEX($DL:$DL,$GP679+22),"")</f>
      </c>
      <c r="FX679">
        <f>IF($GQ679&gt;=23,INDEX($DL:$DL,$GP679+23),"")</f>
      </c>
      <c r="FY679">
        <f>IF($GQ679&gt;=24,INDEX($DL:$DL,$GP679+24),"")</f>
      </c>
      <c r="FZ679">
        <f>IF($GQ679&gt;=25,INDEX($DL:$DL,$GP679+25),"")</f>
      </c>
      <c r="GA679">
        <f>IF($GQ679&gt;=26,INDEX($DL:$DL,$GP679+26),"")</f>
      </c>
      <c r="GB679">
        <f>IF($GQ679&gt;=27,INDEX($DL:$DL,$GP679+27),"")</f>
      </c>
      <c r="GC679">
        <f>IF($GQ679&gt;=28,INDEX($DL:$DL,$GP679+28),"")</f>
      </c>
      <c r="GD679">
        <f>IF($GQ679&gt;=29,INDEX($DL:$DL,$GP679+29),"")</f>
      </c>
      <c r="GE679">
        <f>IF($GQ679&gt;=30,INDEX($DL:$DL,$GP679+30),"")</f>
      </c>
      <c r="GF679">
        <f>IF($GQ679&gt;=31,INDEX($DL:$DL,$GP679+31),"")</f>
      </c>
      <c r="GG679">
        <f>IF($GQ679&gt;=32,INDEX($DL:$DL,$GP679+32),"")</f>
      </c>
      <c r="GH679">
        <f>IF($GQ679&gt;=33,INDEX($DL:$DL,$GP679+33),"")</f>
      </c>
      <c r="GI679">
        <f>IF($GQ679&gt;=34,INDEX($DL:$DL,$GP679+34),"")</f>
      </c>
      <c r="GJ679">
        <f>IF($GQ679&gt;=35,INDEX($DL:$DL,$GP679+35),"")</f>
      </c>
      <c r="GK679">
        <f>IF($GQ679&gt;=36,INDEX($DL:$DL,$GP679+36),"")</f>
      </c>
      <c r="GL679">
        <f>IF($GQ679&gt;=37,INDEX($DL:$DL,$GP679+37),"")</f>
      </c>
      <c r="GM679">
        <f>IF($GQ679&gt;=38,INDEX($DL:$DL,$GP679+38),"")</f>
      </c>
      <c r="GN679">
        <f>IF($GQ679&gt;=39,INDEX($DL:$DL,$GP679+39),"")</f>
      </c>
      <c r="GO679">
        <f>IF($GQ679&gt;=40,INDEX($DL:$DL,$GP679+40),"")</f>
      </c>
      <c r="GP679">
        <f>IFERROR(MATCH($DJ679,$DK$2:$DK$148,0)+1,0)</f>
      </c>
      <c r="GQ679">
        <f>IFERROR(INDEX($DM$2:$DM$148,MATCH($DJ679,$DK$2:$DK$148,0)),0)</f>
      </c>
      <c r="GR679">
        <f>IFERROR(MATCH($L679,$DN$679:$FA$679,0),0)</f>
      </c>
      <c r="GS679">
        <f>IF($GR679&gt;0,INDEX($FB$679:$GO$679,$GR679),"")</f>
      </c>
      <c r="GV679">
        <f>IF($JE679&gt;=1,INDEX($GT:$GT,$JD679+1),"")</f>
      </c>
      <c r="GW679">
        <f>IF($JE679&gt;=2,INDEX($GT:$GT,$JD679+2),"")</f>
      </c>
      <c r="GX679">
        <f>IF($JE679&gt;=3,INDEX($GT:$GT,$JD679+3),"")</f>
      </c>
      <c r="GY679">
        <f>IF($JE679&gt;=4,INDEX($GT:$GT,$JD679+4),"")</f>
      </c>
      <c r="GZ679">
        <f>IF($JE679&gt;=5,INDEX($GT:$GT,$JD679+5),"")</f>
      </c>
      <c r="HA679">
        <f>IF($JE679&gt;=6,INDEX($GT:$GT,$JD679+6),"")</f>
      </c>
      <c r="HB679">
        <f>IF($JE679&gt;=7,INDEX($GT:$GT,$JD679+7),"")</f>
      </c>
      <c r="HC679">
        <f>IF($JE679&gt;=8,INDEX($GT:$GT,$JD679+8),"")</f>
      </c>
      <c r="HD679">
        <f>IF($JE679&gt;=9,INDEX($GT:$GT,$JD679+9),"")</f>
      </c>
      <c r="HE679">
        <f>IF($JE679&gt;=10,INDEX($GT:$GT,$JD679+10),"")</f>
      </c>
      <c r="HF679">
        <f>IF($JE679&gt;=11,INDEX($GT:$GT,$JD679+11),"")</f>
      </c>
      <c r="HG679">
        <f>IF($JE679&gt;=12,INDEX($GT:$GT,$JD679+12),"")</f>
      </c>
      <c r="HH679">
        <f>IF($JE679&gt;=13,INDEX($GT:$GT,$JD679+13),"")</f>
      </c>
      <c r="HI679">
        <f>IF($JE679&gt;=14,INDEX($GT:$GT,$JD679+14),"")</f>
      </c>
      <c r="HJ679">
        <f>IF($JE679&gt;=15,INDEX($GT:$GT,$JD679+15),"")</f>
      </c>
      <c r="HK679">
        <f>IF($JE679&gt;=16,INDEX($GT:$GT,$JD679+16),"")</f>
      </c>
      <c r="HL679">
        <f>IF($JE679&gt;=17,INDEX($GT:$GT,$JD679+17),"")</f>
      </c>
      <c r="HM679">
        <f>IF($JE679&gt;=18,INDEX($GT:$GT,$JD679+18),"")</f>
      </c>
      <c r="HN679">
        <f>IF($JE679&gt;=19,INDEX($GT:$GT,$JD679+19),"")</f>
      </c>
      <c r="HO679">
        <f>IF($JE679&gt;=20,INDEX($GT:$GT,$JD679+20),"")</f>
      </c>
      <c r="HP679">
        <f>IF($JE679&gt;=21,INDEX($GT:$GT,$JD679+21),"")</f>
      </c>
      <c r="HQ679">
        <f>IF($JE679&gt;=22,INDEX($GT:$GT,$JD679+22),"")</f>
      </c>
      <c r="HR679">
        <f>IF($JE679&gt;=23,INDEX($GT:$GT,$JD679+23),"")</f>
      </c>
      <c r="HS679">
        <f>IF($JE679&gt;=24,INDEX($GT:$GT,$JD679+24),"")</f>
      </c>
      <c r="HT679">
        <f>IF($JE679&gt;=25,INDEX($GT:$GT,$JD679+25),"")</f>
      </c>
      <c r="HU679">
        <f>IF($JE679&gt;=26,INDEX($GT:$GT,$JD679+26),"")</f>
      </c>
      <c r="HV679">
        <f>IF($JE679&gt;=27,INDEX($GT:$GT,$JD679+27),"")</f>
      </c>
      <c r="HW679">
        <f>IF($JE679&gt;=28,INDEX($GT:$GT,$JD679+28),"")</f>
      </c>
      <c r="HX679">
        <f>IF($JE679&gt;=29,INDEX($GT:$GT,$JD679+29),"")</f>
      </c>
      <c r="HY679">
        <f>IF($JE679&gt;=30,INDEX($GT:$GT,$JD679+30),"")</f>
      </c>
      <c r="HZ679">
        <f>IF($JE679&gt;=31,INDEX($GT:$GT,$JD679+31),"")</f>
      </c>
      <c r="IA679">
        <f>IF($JE679&gt;=32,INDEX($GT:$GT,$JD679+32),"")</f>
      </c>
      <c r="IB679">
        <f>IF($JE679&gt;=33,INDEX($GT:$GT,$JD679+33),"")</f>
      </c>
      <c r="IC679">
        <f>IF($JE679&gt;=34,INDEX($GT:$GT,$JD679+34),"")</f>
      </c>
      <c r="ID679">
        <f>IF($JE679&gt;=35,INDEX($GT:$GT,$JD679+35),"")</f>
      </c>
      <c r="IE679">
        <f>IF($JE679&gt;=36,INDEX($GT:$GT,$JD679+36),"")</f>
      </c>
      <c r="IF679">
        <f>IF($JE679&gt;=37,INDEX($GT:$GT,$JD679+37),"")</f>
      </c>
      <c r="IG679">
        <f>IF($JE679&gt;=38,INDEX($GT:$GT,$JD679+38),"")</f>
      </c>
      <c r="IH679">
        <f>IF($JE679&gt;=39,INDEX($GT:$GT,$JD679+39),"")</f>
      </c>
      <c r="II679">
        <f>IF($JE679&gt;=40,INDEX($GT:$GT,$JD679+40),"")</f>
      </c>
      <c r="IJ679">
        <f>IF($JE679&gt;=41,INDEX($GT:$GT,$JD679+41),"")</f>
      </c>
      <c r="IK679">
        <f>IF($JE679&gt;=42,INDEX($GT:$GT,$JD679+42),"")</f>
      </c>
      <c r="IL679">
        <f>IF($JE679&gt;=43,INDEX($GT:$GT,$JD679+43),"")</f>
      </c>
      <c r="IM679">
        <f>IF($JE679&gt;=44,INDEX($GT:$GT,$JD679+44),"")</f>
      </c>
      <c r="IN679">
        <f>IF($JE679&gt;=45,INDEX($GT:$GT,$JD679+45),"")</f>
      </c>
      <c r="IO679">
        <f>IF($JE679&gt;=46,INDEX($GT:$GT,$JD679+46),"")</f>
      </c>
      <c r="IP679">
        <f>IF($JE679&gt;=47,INDEX($GT:$GT,$JD679+47),"")</f>
      </c>
      <c r="IQ679">
        <f>IF($JE679&gt;=48,INDEX($GT:$GT,$JD679+48),"")</f>
      </c>
      <c r="IR679">
        <f>IF($JE679&gt;=49,INDEX($GT:$GT,$JD679+49),"")</f>
      </c>
      <c r="IS679">
        <f>IF($JE679&gt;=50,INDEX($GT:$GT,$JD679+50),"")</f>
      </c>
      <c r="IT679">
        <f>IF($JE679&gt;=51,INDEX($GT:$GT,$JD679+51),"")</f>
      </c>
      <c r="IU679">
        <f>IF($JE679&gt;=52,INDEX($GT:$GT,$JD679+52),"")</f>
      </c>
      <c r="IV679">
        <f>IF($JE679&gt;=53,INDEX($GT:$GT,$JD679+53),"")</f>
      </c>
      <c r="IW679">
        <f>IF($JE679&gt;=54,INDEX($GT:$GT,$JD679+54),"")</f>
      </c>
      <c r="IX679">
        <f>IF($JE679&gt;=55,INDEX($GT:$GT,$JD679+55),"")</f>
      </c>
      <c r="IY679">
        <f>IF($JE679&gt;=56,INDEX($GT:$GT,$JD679+56),"")</f>
      </c>
      <c r="IZ679">
        <f>IF($JE679&gt;=57,INDEX($GT:$GT,$JD679+57),"")</f>
      </c>
      <c r="JA679">
        <f>IF($JE679&gt;=58,INDEX($GT:$GT,$JD679+58),"")</f>
      </c>
      <c r="JB679">
        <f>IF($JE679&gt;=59,INDEX($GT:$GT,$JD679+59),"")</f>
      </c>
      <c r="JC679">
        <f>IF($JE679&gt;=60,INDEX($GT:$GT,$JD679+60),"")</f>
      </c>
      <c r="JD679">
        <f>IFERROR(MATCH($GS679,$GT$2:$GT$322,0)+1,0)</f>
      </c>
      <c r="JE679">
        <f>IFERROR(INDEX($GU$2:$GU$322,MATCH($GS679,$GT$2:$GT$322,0)),0)</f>
      </c>
      <c r="JF679" t="s">
        <v>28</v>
      </c>
      <c r="JG679" t="s">
        <v>28</v>
      </c>
    </row>
    <row r="680" spans="1:267" x14ac:dyDescent="0.25">
      <c r="J680" s="1"/>
      <c r="K680" s="1"/>
      <c r="L680" s="1"/>
      <c r="M680" s="1"/>
      <c r="N680" s="1">
        <f>IFERROR(IF(FIND(" - ",$J680)&gt;0,MID($J680,FIND(" - ",$J680)+3,LEN($J680)),""),"")</f>
      </c>
      <c r="P680" s="1"/>
      <c r="S680" t="s">
        <v>28</v>
      </c>
      <c r="U680">
        <f>IF(OR($S680="",$T680=""),"",IFERROR($S680/$T680,0))</f>
      </c>
      <c r="V680">
        <f>IF($S680="","",
IF($K680="","",
IF(ISNUMBER(SEARCH("exempt",LOWER($K680))),0,
$S680*(VALUE(SUBSTITUTE($K680,"%",""))/100))))</f>
      </c>
      <c r="AB680">
        <f>IF($S680="","",
SUM($S680,$V680,$Z680,$W680,$Y680)-
IF($AA680="",0,VALUE($AA680)))</f>
      </c>
      <c r="AJ680" t="s">
        <v>1415</v>
      </c>
      <c r="AR680">
        <f>IFERROR(LEFT($J680,FIND(" - ",$J680)-1),$J680)</f>
      </c>
      <c r="AU680">
        <f>IF($CJ680&gt;=1,INDEX($AS:$AS,$CI680+1),"")</f>
      </c>
      <c r="AV680">
        <f>IF($CJ680&gt;=2,INDEX($AS:$AS,$CI680+2),"")</f>
      </c>
      <c r="AW680">
        <f>IF($CJ680&gt;=3,INDEX($AS:$AS,$CI680+3),"")</f>
      </c>
      <c r="AX680">
        <f>IF($CJ680&gt;=4,INDEX($AS:$AS,$CI680+4),"")</f>
      </c>
      <c r="AY680">
        <f>IF($CJ680&gt;=5,INDEX($AS:$AS,$CI680+5),"")</f>
      </c>
      <c r="AZ680">
        <f>IF($CJ680&gt;=6,INDEX($AS:$AS,$CI680+6),"")</f>
      </c>
      <c r="BA680">
        <f>IF($CJ680&gt;=7,INDEX($AS:$AS,$CI680+7),"")</f>
      </c>
      <c r="BB680">
        <f>IF($CJ680&gt;=8,INDEX($AS:$AS,$CI680+8),"")</f>
      </c>
      <c r="BC680">
        <f>IF($CJ680&gt;=9,INDEX($AS:$AS,$CI680+9),"")</f>
      </c>
      <c r="BD680">
        <f>IF($CJ680&gt;=10,INDEX($AS:$AS,$CI680+10),"")</f>
      </c>
      <c r="BE680">
        <f>IF($CJ680&gt;=11,INDEX($AS:$AS,$CI680+11),"")</f>
      </c>
      <c r="BF680">
        <f>IF($CJ680&gt;=12,INDEX($AS:$AS,$CI680+12),"")</f>
      </c>
      <c r="BG680">
        <f>IF($CJ680&gt;=13,INDEX($AS:$AS,$CI680+13),"")</f>
      </c>
      <c r="BH680">
        <f>IF($CJ680&gt;=14,INDEX($AS:$AS,$CI680+14),"")</f>
      </c>
      <c r="BI680">
        <f>IF($CJ680&gt;=15,INDEX($AS:$AS,$CI680+15),"")</f>
      </c>
      <c r="BJ680">
        <f>IF($CJ680&gt;=16,INDEX($AS:$AS,$CI680+16),"")</f>
      </c>
      <c r="BK680">
        <f>IF($CJ680&gt;=17,INDEX($AS:$AS,$CI680+17),"")</f>
      </c>
      <c r="BL680">
        <f>IF($CJ680&gt;=18,INDEX($AS:$AS,$CI680+18),"")</f>
      </c>
      <c r="BM680">
        <f>IF($CJ680&gt;=19,INDEX($AS:$AS,$CI680+19),"")</f>
      </c>
      <c r="BN680">
        <f>IF($CJ680&gt;=20,INDEX($AS:$AS,$CI680+20),"")</f>
      </c>
      <c r="BO680">
        <f>IF($CJ680&gt;=21,INDEX($AS:$AS,$CI680+21),"")</f>
      </c>
      <c r="BP680">
        <f>IF($CJ680&gt;=22,INDEX($AS:$AS,$CI680+22),"")</f>
      </c>
      <c r="BQ680">
        <f>IF($CJ680&gt;=23,INDEX($AS:$AS,$CI680+23),"")</f>
      </c>
      <c r="BR680">
        <f>IF($CJ680&gt;=24,INDEX($AS:$AS,$CI680+24),"")</f>
      </c>
      <c r="BS680">
        <f>IF($CJ680&gt;=25,INDEX($AS:$AS,$CI680+25),"")</f>
      </c>
      <c r="BT680">
        <f>IF($CJ680&gt;=26,INDEX($AS:$AS,$CI680+26),"")</f>
      </c>
      <c r="BU680">
        <f>IF($CJ680&gt;=27,INDEX($AS:$AS,$CI680+27),"")</f>
      </c>
      <c r="BV680">
        <f>IF($CJ680&gt;=28,INDEX($AS:$AS,$CI680+28),"")</f>
      </c>
      <c r="BW680">
        <f>IF($CJ680&gt;=29,INDEX($AS:$AS,$CI680+29),"")</f>
      </c>
      <c r="BX680">
        <f>IF($CJ680&gt;=30,INDEX($AS:$AS,$CI680+30),"")</f>
      </c>
      <c r="BY680">
        <f>IF($CJ680&gt;=31,INDEX($AS:$AS,$CI680+31),"")</f>
      </c>
      <c r="BZ680">
        <f>IF($CJ680&gt;=32,INDEX($AS:$AS,$CI680+32),"")</f>
      </c>
      <c r="CA680">
        <f>IF($CJ680&gt;=33,INDEX($AS:$AS,$CI680+33),"")</f>
      </c>
      <c r="CB680">
        <f>IF($CJ680&gt;=34,INDEX($AS:$AS,$CI680+34),"")</f>
      </c>
      <c r="CC680">
        <f>IF($CJ680&gt;=35,INDEX($AS:$AS,$CI680+35),"")</f>
      </c>
      <c r="CD680">
        <f>IF($CJ680&gt;=36,INDEX($AS:$AS,$CI680+36),"")</f>
      </c>
      <c r="CE680">
        <f>IF($CJ680&gt;=37,INDEX($AS:$AS,$CI680+37),"")</f>
      </c>
      <c r="CF680">
        <f>IF($CJ680&gt;=38,INDEX($AS:$AS,$CI680+38),"")</f>
      </c>
      <c r="CG680">
        <f>IF($CJ680&gt;=39,INDEX($AS:$AS,$CI680+39),"")</f>
      </c>
      <c r="CH680">
        <f>IF($CJ680&gt;=40,INDEX($AS:$AS,$CI680+40),"")</f>
      </c>
      <c r="CI680">
        <f>IFERROR(MATCH($AR680,$AS$2:$AS$133,0)+1,0)</f>
      </c>
      <c r="CJ680">
        <f>IFERROR(INDEX($AT$2:$AT$133,MATCH($AR680,$AS$2:$AS$133,0)),0)</f>
      </c>
      <c r="CK680">
        <f>IFERROR(LEFT($O680,FIND(" - ",$O680)-1),$O680)</f>
      </c>
      <c r="CL680" t="s">
        <v>1416</v>
      </c>
      <c r="CM680">
        <v>1</v>
      </c>
      <c r="CN680">
        <f>IF($DI680&gt;=1,INDEX($CL:$CL,$DH680+1),"")</f>
      </c>
      <c r="CO680">
        <f>IF($DI680&gt;=2,INDEX($CL:$CL,$DH680+2),"")</f>
      </c>
      <c r="CP680">
        <f>IF($DI680&gt;=3,INDEX($CL:$CL,$DH680+3),"")</f>
      </c>
      <c r="CQ680">
        <f>IF($DI680&gt;=4,INDEX($CL:$CL,$DH680+4),"")</f>
      </c>
      <c r="CR680">
        <f>IF($DI680&gt;=5,INDEX($CL:$CL,$DH680+5),"")</f>
      </c>
      <c r="CS680">
        <f>IF($DI680&gt;=6,INDEX($CL:$CL,$DH680+6),"")</f>
      </c>
      <c r="CT680">
        <f>IF($DI680&gt;=7,INDEX($CL:$CL,$DH680+7),"")</f>
      </c>
      <c r="CU680">
        <f>IF($DI680&gt;=8,INDEX($CL:$CL,$DH680+8),"")</f>
      </c>
      <c r="CV680">
        <f>IF($DI680&gt;=9,INDEX($CL:$CL,$DH680+9),"")</f>
      </c>
      <c r="CW680">
        <f>IF($DI680&gt;=10,INDEX($CL:$CL,$DH680+10),"")</f>
      </c>
      <c r="CX680">
        <f>IF($DI680&gt;=11,INDEX($CL:$CL,$DH680+11),"")</f>
      </c>
      <c r="CY680">
        <f>IF($DI680&gt;=12,INDEX($CL:$CL,$DH680+12),"")</f>
      </c>
      <c r="CZ680">
        <f>IF($DI680&gt;=13,INDEX($CL:$CL,$DH680+13),"")</f>
      </c>
      <c r="DA680">
        <f>IF($DI680&gt;=14,INDEX($CL:$CL,$DH680+14),"")</f>
      </c>
      <c r="DB680">
        <f>IF($DI680&gt;=15,INDEX($CL:$CL,$DH680+15),"")</f>
      </c>
      <c r="DC680">
        <f>IF($DI680&gt;=16,INDEX($CL:$CL,$DH680+16),"")</f>
      </c>
      <c r="DD680">
        <f>IF($DI680&gt;=17,INDEX($CL:$CL,$DH680+17),"")</f>
      </c>
      <c r="DE680">
        <f>IF($DI680&gt;=18,INDEX($CL:$CL,$DH680+18),"")</f>
      </c>
      <c r="DF680">
        <f>IF($DI680&gt;=19,INDEX($CL:$CL,$DH680+19),"")</f>
      </c>
      <c r="DG680">
        <f>IF($DI680&gt;=20,INDEX($CL:$CL,$DH680+20),"")</f>
      </c>
      <c r="DH680">
        <f>IFERROR(MATCH($CK680,$CL$2:$CL$1558,0)+1,0)</f>
      </c>
      <c r="DI680">
        <f>IFERROR(INDEX($CM$2:$CM$1558,MATCH($CK680,$CL$2:$CL$1558,0)),0)</f>
      </c>
      <c r="DJ680">
        <f>IFERROR(INDEX($AQ:$AQ,MATCH($K680,$AP:$AP,0))&amp;"","")</f>
      </c>
      <c r="DN680">
        <f>IF($GQ680&gt;=1,INDEX($DK:$DK,$GP680+1),"")</f>
      </c>
      <c r="DO680">
        <f>IF($GQ680&gt;=2,INDEX($DK:$DK,$GP680+2),"")</f>
      </c>
      <c r="DP680">
        <f>IF($GQ680&gt;=3,INDEX($DK:$DK,$GP680+3),"")</f>
      </c>
      <c r="DQ680">
        <f>IF($GQ680&gt;=4,INDEX($DK:$DK,$GP680+4),"")</f>
      </c>
      <c r="DR680">
        <f>IF($GQ680&gt;=5,INDEX($DK:$DK,$GP680+5),"")</f>
      </c>
      <c r="DS680">
        <f>IF($GQ680&gt;=6,INDEX($DK:$DK,$GP680+6),"")</f>
      </c>
      <c r="DT680">
        <f>IF($GQ680&gt;=7,INDEX($DK:$DK,$GP680+7),"")</f>
      </c>
      <c r="DU680">
        <f>IF($GQ680&gt;=8,INDEX($DK:$DK,$GP680+8),"")</f>
      </c>
      <c r="DV680">
        <f>IF($GQ680&gt;=9,INDEX($DK:$DK,$GP680+9),"")</f>
      </c>
      <c r="DW680">
        <f>IF($GQ680&gt;=10,INDEX($DK:$DK,$GP680+10),"")</f>
      </c>
      <c r="DX680">
        <f>IF($GQ680&gt;=11,INDEX($DK:$DK,$GP680+11),"")</f>
      </c>
      <c r="DY680">
        <f>IF($GQ680&gt;=12,INDEX($DK:$DK,$GP680+12),"")</f>
      </c>
      <c r="DZ680">
        <f>IF($GQ680&gt;=13,INDEX($DK:$DK,$GP680+13),"")</f>
      </c>
      <c r="EA680">
        <f>IF($GQ680&gt;=14,INDEX($DK:$DK,$GP680+14),"")</f>
      </c>
      <c r="EB680">
        <f>IF($GQ680&gt;=15,INDEX($DK:$DK,$GP680+15),"")</f>
      </c>
      <c r="EC680">
        <f>IF($GQ680&gt;=16,INDEX($DK:$DK,$GP680+16),"")</f>
      </c>
      <c r="ED680">
        <f>IF($GQ680&gt;=17,INDEX($DK:$DK,$GP680+17),"")</f>
      </c>
      <c r="EE680">
        <f>IF($GQ680&gt;=18,INDEX($DK:$DK,$GP680+18),"")</f>
      </c>
      <c r="EF680">
        <f>IF($GQ680&gt;=19,INDEX($DK:$DK,$GP680+19),"")</f>
      </c>
      <c r="EG680">
        <f>IF($GQ680&gt;=20,INDEX($DK:$DK,$GP680+20),"")</f>
      </c>
      <c r="EH680">
        <f>IF($GQ680&gt;=21,INDEX($DK:$DK,$GP680+21),"")</f>
      </c>
      <c r="EI680">
        <f>IF($GQ680&gt;=22,INDEX($DK:$DK,$GP680+22),"")</f>
      </c>
      <c r="EJ680">
        <f>IF($GQ680&gt;=23,INDEX($DK:$DK,$GP680+23),"")</f>
      </c>
      <c r="EK680">
        <f>IF($GQ680&gt;=24,INDEX($DK:$DK,$GP680+24),"")</f>
      </c>
      <c r="EL680">
        <f>IF($GQ680&gt;=25,INDEX($DK:$DK,$GP680+25),"")</f>
      </c>
      <c r="EM680">
        <f>IF($GQ680&gt;=26,INDEX($DK:$DK,$GP680+26),"")</f>
      </c>
      <c r="EN680">
        <f>IF($GQ680&gt;=27,INDEX($DK:$DK,$GP680+27),"")</f>
      </c>
      <c r="EO680">
        <f>IF($GQ680&gt;=28,INDEX($DK:$DK,$GP680+28),"")</f>
      </c>
      <c r="EP680">
        <f>IF($GQ680&gt;=29,INDEX($DK:$DK,$GP680+29),"")</f>
      </c>
      <c r="EQ680">
        <f>IF($GQ680&gt;=30,INDEX($DK:$DK,$GP680+30),"")</f>
      </c>
      <c r="ER680">
        <f>IF($GQ680&gt;=31,INDEX($DK:$DK,$GP680+31),"")</f>
      </c>
      <c r="ES680">
        <f>IF($GQ680&gt;=32,INDEX($DK:$DK,$GP680+32),"")</f>
      </c>
      <c r="ET680">
        <f>IF($GQ680&gt;=33,INDEX($DK:$DK,$GP680+33),"")</f>
      </c>
      <c r="EU680">
        <f>IF($GQ680&gt;=34,INDEX($DK:$DK,$GP680+34),"")</f>
      </c>
      <c r="EV680">
        <f>IF($GQ680&gt;=35,INDEX($DK:$DK,$GP680+35),"")</f>
      </c>
      <c r="EW680">
        <f>IF($GQ680&gt;=36,INDEX($DK:$DK,$GP680+36),"")</f>
      </c>
      <c r="EX680">
        <f>IF($GQ680&gt;=37,INDEX($DK:$DK,$GP680+37),"")</f>
      </c>
      <c r="EY680">
        <f>IF($GQ680&gt;=38,INDEX($DK:$DK,$GP680+38),"")</f>
      </c>
      <c r="EZ680">
        <f>IF($GQ680&gt;=39,INDEX($DK:$DK,$GP680+39),"")</f>
      </c>
      <c r="FA680">
        <f>IF($GQ680&gt;=40,INDEX($DK:$DK,$GP680+40),"")</f>
      </c>
      <c r="FB680">
        <f>IF($GQ680&gt;=1,INDEX($DL:$DL,$GP680+1),"")</f>
      </c>
      <c r="FC680">
        <f>IF($GQ680&gt;=2,INDEX($DL:$DL,$GP680+2),"")</f>
      </c>
      <c r="FD680">
        <f>IF($GQ680&gt;=3,INDEX($DL:$DL,$GP680+3),"")</f>
      </c>
      <c r="FE680">
        <f>IF($GQ680&gt;=4,INDEX($DL:$DL,$GP680+4),"")</f>
      </c>
      <c r="FF680">
        <f>IF($GQ680&gt;=5,INDEX($DL:$DL,$GP680+5),"")</f>
      </c>
      <c r="FG680">
        <f>IF($GQ680&gt;=6,INDEX($DL:$DL,$GP680+6),"")</f>
      </c>
      <c r="FH680">
        <f>IF($GQ680&gt;=7,INDEX($DL:$DL,$GP680+7),"")</f>
      </c>
      <c r="FI680">
        <f>IF($GQ680&gt;=8,INDEX($DL:$DL,$GP680+8),"")</f>
      </c>
      <c r="FJ680">
        <f>IF($GQ680&gt;=9,INDEX($DL:$DL,$GP680+9),"")</f>
      </c>
      <c r="FK680">
        <f>IF($GQ680&gt;=10,INDEX($DL:$DL,$GP680+10),"")</f>
      </c>
      <c r="FL680">
        <f>IF($GQ680&gt;=11,INDEX($DL:$DL,$GP680+11),"")</f>
      </c>
      <c r="FM680">
        <f>IF($GQ680&gt;=12,INDEX($DL:$DL,$GP680+12),"")</f>
      </c>
      <c r="FN680">
        <f>IF($GQ680&gt;=13,INDEX($DL:$DL,$GP680+13),"")</f>
      </c>
      <c r="FO680">
        <f>IF($GQ680&gt;=14,INDEX($DL:$DL,$GP680+14),"")</f>
      </c>
      <c r="FP680">
        <f>IF($GQ680&gt;=15,INDEX($DL:$DL,$GP680+15),"")</f>
      </c>
      <c r="FQ680">
        <f>IF($GQ680&gt;=16,INDEX($DL:$DL,$GP680+16),"")</f>
      </c>
      <c r="FR680">
        <f>IF($GQ680&gt;=17,INDEX($DL:$DL,$GP680+17),"")</f>
      </c>
      <c r="FS680">
        <f>IF($GQ680&gt;=18,INDEX($DL:$DL,$GP680+18),"")</f>
      </c>
      <c r="FT680">
        <f>IF($GQ680&gt;=19,INDEX($DL:$DL,$GP680+19),"")</f>
      </c>
      <c r="FU680">
        <f>IF($GQ680&gt;=20,INDEX($DL:$DL,$GP680+20),"")</f>
      </c>
      <c r="FV680">
        <f>IF($GQ680&gt;=21,INDEX($DL:$DL,$GP680+21),"")</f>
      </c>
      <c r="FW680">
        <f>IF($GQ680&gt;=22,INDEX($DL:$DL,$GP680+22),"")</f>
      </c>
      <c r="FX680">
        <f>IF($GQ680&gt;=23,INDEX($DL:$DL,$GP680+23),"")</f>
      </c>
      <c r="FY680">
        <f>IF($GQ680&gt;=24,INDEX($DL:$DL,$GP680+24),"")</f>
      </c>
      <c r="FZ680">
        <f>IF($GQ680&gt;=25,INDEX($DL:$DL,$GP680+25),"")</f>
      </c>
      <c r="GA680">
        <f>IF($GQ680&gt;=26,INDEX($DL:$DL,$GP680+26),"")</f>
      </c>
      <c r="GB680">
        <f>IF($GQ680&gt;=27,INDEX($DL:$DL,$GP680+27),"")</f>
      </c>
      <c r="GC680">
        <f>IF($GQ680&gt;=28,INDEX($DL:$DL,$GP680+28),"")</f>
      </c>
      <c r="GD680">
        <f>IF($GQ680&gt;=29,INDEX($DL:$DL,$GP680+29),"")</f>
      </c>
      <c r="GE680">
        <f>IF($GQ680&gt;=30,INDEX($DL:$DL,$GP680+30),"")</f>
      </c>
      <c r="GF680">
        <f>IF($GQ680&gt;=31,INDEX($DL:$DL,$GP680+31),"")</f>
      </c>
      <c r="GG680">
        <f>IF($GQ680&gt;=32,INDEX($DL:$DL,$GP680+32),"")</f>
      </c>
      <c r="GH680">
        <f>IF($GQ680&gt;=33,INDEX($DL:$DL,$GP680+33),"")</f>
      </c>
      <c r="GI680">
        <f>IF($GQ680&gt;=34,INDEX($DL:$DL,$GP680+34),"")</f>
      </c>
      <c r="GJ680">
        <f>IF($GQ680&gt;=35,INDEX($DL:$DL,$GP680+35),"")</f>
      </c>
      <c r="GK680">
        <f>IF($GQ680&gt;=36,INDEX($DL:$DL,$GP680+36),"")</f>
      </c>
      <c r="GL680">
        <f>IF($GQ680&gt;=37,INDEX($DL:$DL,$GP680+37),"")</f>
      </c>
      <c r="GM680">
        <f>IF($GQ680&gt;=38,INDEX($DL:$DL,$GP680+38),"")</f>
      </c>
      <c r="GN680">
        <f>IF($GQ680&gt;=39,INDEX($DL:$DL,$GP680+39),"")</f>
      </c>
      <c r="GO680">
        <f>IF($GQ680&gt;=40,INDEX($DL:$DL,$GP680+40),"")</f>
      </c>
      <c r="GP680">
        <f>IFERROR(MATCH($DJ680,$DK$2:$DK$148,0)+1,0)</f>
      </c>
      <c r="GQ680">
        <f>IFERROR(INDEX($DM$2:$DM$148,MATCH($DJ680,$DK$2:$DK$148,0)),0)</f>
      </c>
      <c r="GR680">
        <f>IFERROR(MATCH($L680,$DN$680:$FA$680,0),0)</f>
      </c>
      <c r="GS680">
        <f>IF($GR680&gt;0,INDEX($FB$680:$GO$680,$GR680),"")</f>
      </c>
      <c r="GV680">
        <f>IF($JE680&gt;=1,INDEX($GT:$GT,$JD680+1),"")</f>
      </c>
      <c r="GW680">
        <f>IF($JE680&gt;=2,INDEX($GT:$GT,$JD680+2),"")</f>
      </c>
      <c r="GX680">
        <f>IF($JE680&gt;=3,INDEX($GT:$GT,$JD680+3),"")</f>
      </c>
      <c r="GY680">
        <f>IF($JE680&gt;=4,INDEX($GT:$GT,$JD680+4),"")</f>
      </c>
      <c r="GZ680">
        <f>IF($JE680&gt;=5,INDEX($GT:$GT,$JD680+5),"")</f>
      </c>
      <c r="HA680">
        <f>IF($JE680&gt;=6,INDEX($GT:$GT,$JD680+6),"")</f>
      </c>
      <c r="HB680">
        <f>IF($JE680&gt;=7,INDEX($GT:$GT,$JD680+7),"")</f>
      </c>
      <c r="HC680">
        <f>IF($JE680&gt;=8,INDEX($GT:$GT,$JD680+8),"")</f>
      </c>
      <c r="HD680">
        <f>IF($JE680&gt;=9,INDEX($GT:$GT,$JD680+9),"")</f>
      </c>
      <c r="HE680">
        <f>IF($JE680&gt;=10,INDEX($GT:$GT,$JD680+10),"")</f>
      </c>
      <c r="HF680">
        <f>IF($JE680&gt;=11,INDEX($GT:$GT,$JD680+11),"")</f>
      </c>
      <c r="HG680">
        <f>IF($JE680&gt;=12,INDEX($GT:$GT,$JD680+12),"")</f>
      </c>
      <c r="HH680">
        <f>IF($JE680&gt;=13,INDEX($GT:$GT,$JD680+13),"")</f>
      </c>
      <c r="HI680">
        <f>IF($JE680&gt;=14,INDEX($GT:$GT,$JD680+14),"")</f>
      </c>
      <c r="HJ680">
        <f>IF($JE680&gt;=15,INDEX($GT:$GT,$JD680+15),"")</f>
      </c>
      <c r="HK680">
        <f>IF($JE680&gt;=16,INDEX($GT:$GT,$JD680+16),"")</f>
      </c>
      <c r="HL680">
        <f>IF($JE680&gt;=17,INDEX($GT:$GT,$JD680+17),"")</f>
      </c>
      <c r="HM680">
        <f>IF($JE680&gt;=18,INDEX($GT:$GT,$JD680+18),"")</f>
      </c>
      <c r="HN680">
        <f>IF($JE680&gt;=19,INDEX($GT:$GT,$JD680+19),"")</f>
      </c>
      <c r="HO680">
        <f>IF($JE680&gt;=20,INDEX($GT:$GT,$JD680+20),"")</f>
      </c>
      <c r="HP680">
        <f>IF($JE680&gt;=21,INDEX($GT:$GT,$JD680+21),"")</f>
      </c>
      <c r="HQ680">
        <f>IF($JE680&gt;=22,INDEX($GT:$GT,$JD680+22),"")</f>
      </c>
      <c r="HR680">
        <f>IF($JE680&gt;=23,INDEX($GT:$GT,$JD680+23),"")</f>
      </c>
      <c r="HS680">
        <f>IF($JE680&gt;=24,INDEX($GT:$GT,$JD680+24),"")</f>
      </c>
      <c r="HT680">
        <f>IF($JE680&gt;=25,INDEX($GT:$GT,$JD680+25),"")</f>
      </c>
      <c r="HU680">
        <f>IF($JE680&gt;=26,INDEX($GT:$GT,$JD680+26),"")</f>
      </c>
      <c r="HV680">
        <f>IF($JE680&gt;=27,INDEX($GT:$GT,$JD680+27),"")</f>
      </c>
      <c r="HW680">
        <f>IF($JE680&gt;=28,INDEX($GT:$GT,$JD680+28),"")</f>
      </c>
      <c r="HX680">
        <f>IF($JE680&gt;=29,INDEX($GT:$GT,$JD680+29),"")</f>
      </c>
      <c r="HY680">
        <f>IF($JE680&gt;=30,INDEX($GT:$GT,$JD680+30),"")</f>
      </c>
      <c r="HZ680">
        <f>IF($JE680&gt;=31,INDEX($GT:$GT,$JD680+31),"")</f>
      </c>
      <c r="IA680">
        <f>IF($JE680&gt;=32,INDEX($GT:$GT,$JD680+32),"")</f>
      </c>
      <c r="IB680">
        <f>IF($JE680&gt;=33,INDEX($GT:$GT,$JD680+33),"")</f>
      </c>
      <c r="IC680">
        <f>IF($JE680&gt;=34,INDEX($GT:$GT,$JD680+34),"")</f>
      </c>
      <c r="ID680">
        <f>IF($JE680&gt;=35,INDEX($GT:$GT,$JD680+35),"")</f>
      </c>
      <c r="IE680">
        <f>IF($JE680&gt;=36,INDEX($GT:$GT,$JD680+36),"")</f>
      </c>
      <c r="IF680">
        <f>IF($JE680&gt;=37,INDEX($GT:$GT,$JD680+37),"")</f>
      </c>
      <c r="IG680">
        <f>IF($JE680&gt;=38,INDEX($GT:$GT,$JD680+38),"")</f>
      </c>
      <c r="IH680">
        <f>IF($JE680&gt;=39,INDEX($GT:$GT,$JD680+39),"")</f>
      </c>
      <c r="II680">
        <f>IF($JE680&gt;=40,INDEX($GT:$GT,$JD680+40),"")</f>
      </c>
      <c r="IJ680">
        <f>IF($JE680&gt;=41,INDEX($GT:$GT,$JD680+41),"")</f>
      </c>
      <c r="IK680">
        <f>IF($JE680&gt;=42,INDEX($GT:$GT,$JD680+42),"")</f>
      </c>
      <c r="IL680">
        <f>IF($JE680&gt;=43,INDEX($GT:$GT,$JD680+43),"")</f>
      </c>
      <c r="IM680">
        <f>IF($JE680&gt;=44,INDEX($GT:$GT,$JD680+44),"")</f>
      </c>
      <c r="IN680">
        <f>IF($JE680&gt;=45,INDEX($GT:$GT,$JD680+45),"")</f>
      </c>
      <c r="IO680">
        <f>IF($JE680&gt;=46,INDEX($GT:$GT,$JD680+46),"")</f>
      </c>
      <c r="IP680">
        <f>IF($JE680&gt;=47,INDEX($GT:$GT,$JD680+47),"")</f>
      </c>
      <c r="IQ680">
        <f>IF($JE680&gt;=48,INDEX($GT:$GT,$JD680+48),"")</f>
      </c>
      <c r="IR680">
        <f>IF($JE680&gt;=49,INDEX($GT:$GT,$JD680+49),"")</f>
      </c>
      <c r="IS680">
        <f>IF($JE680&gt;=50,INDEX($GT:$GT,$JD680+50),"")</f>
      </c>
      <c r="IT680">
        <f>IF($JE680&gt;=51,INDEX($GT:$GT,$JD680+51),"")</f>
      </c>
      <c r="IU680">
        <f>IF($JE680&gt;=52,INDEX($GT:$GT,$JD680+52),"")</f>
      </c>
      <c r="IV680">
        <f>IF($JE680&gt;=53,INDEX($GT:$GT,$JD680+53),"")</f>
      </c>
      <c r="IW680">
        <f>IF($JE680&gt;=54,INDEX($GT:$GT,$JD680+54),"")</f>
      </c>
      <c r="IX680">
        <f>IF($JE680&gt;=55,INDEX($GT:$GT,$JD680+55),"")</f>
      </c>
      <c r="IY680">
        <f>IF($JE680&gt;=56,INDEX($GT:$GT,$JD680+56),"")</f>
      </c>
      <c r="IZ680">
        <f>IF($JE680&gt;=57,INDEX($GT:$GT,$JD680+57),"")</f>
      </c>
      <c r="JA680">
        <f>IF($JE680&gt;=58,INDEX($GT:$GT,$JD680+58),"")</f>
      </c>
      <c r="JB680">
        <f>IF($JE680&gt;=59,INDEX($GT:$GT,$JD680+59),"")</f>
      </c>
      <c r="JC680">
        <f>IF($JE680&gt;=60,INDEX($GT:$GT,$JD680+60),"")</f>
      </c>
      <c r="JD680">
        <f>IFERROR(MATCH($GS680,$GT$2:$GT$322,0)+1,0)</f>
      </c>
      <c r="JE680">
        <f>IFERROR(INDEX($GU$2:$GU$322,MATCH($GS680,$GT$2:$GT$322,0)),0)</f>
      </c>
      <c r="JF680" t="s">
        <v>28</v>
      </c>
      <c r="JG680" t="s">
        <v>28</v>
      </c>
    </row>
    <row r="681" spans="1:267" x14ac:dyDescent="0.25">
      <c r="J681" s="1"/>
      <c r="K681" s="1"/>
      <c r="L681" s="1"/>
      <c r="M681" s="1"/>
      <c r="N681" s="1">
        <f>IFERROR(IF(FIND(" - ",$J681)&gt;0,MID($J681,FIND(" - ",$J681)+3,LEN($J681)),""),"")</f>
      </c>
      <c r="P681" s="1"/>
      <c r="S681" t="s">
        <v>28</v>
      </c>
      <c r="U681">
        <f>IF(OR($S681="",$T681=""),"",IFERROR($S681/$T681,0))</f>
      </c>
      <c r="V681">
        <f>IF($S681="","",
IF($K681="","",
IF(ISNUMBER(SEARCH("exempt",LOWER($K681))),0,
$S681*(VALUE(SUBSTITUTE($K681,"%",""))/100))))</f>
      </c>
      <c r="AB681">
        <f>IF($S681="","",
SUM($S681,$V681,$Z681,$W681,$Y681)-
IF($AA681="",0,VALUE($AA681)))</f>
      </c>
      <c r="AJ681" t="s">
        <v>1417</v>
      </c>
      <c r="AR681">
        <f>IFERROR(LEFT($J681,FIND(" - ",$J681)-1),$J681)</f>
      </c>
      <c r="AU681">
        <f>IF($CJ681&gt;=1,INDEX($AS:$AS,$CI681+1),"")</f>
      </c>
      <c r="AV681">
        <f>IF($CJ681&gt;=2,INDEX($AS:$AS,$CI681+2),"")</f>
      </c>
      <c r="AW681">
        <f>IF($CJ681&gt;=3,INDEX($AS:$AS,$CI681+3),"")</f>
      </c>
      <c r="AX681">
        <f>IF($CJ681&gt;=4,INDEX($AS:$AS,$CI681+4),"")</f>
      </c>
      <c r="AY681">
        <f>IF($CJ681&gt;=5,INDEX($AS:$AS,$CI681+5),"")</f>
      </c>
      <c r="AZ681">
        <f>IF($CJ681&gt;=6,INDEX($AS:$AS,$CI681+6),"")</f>
      </c>
      <c r="BA681">
        <f>IF($CJ681&gt;=7,INDEX($AS:$AS,$CI681+7),"")</f>
      </c>
      <c r="BB681">
        <f>IF($CJ681&gt;=8,INDEX($AS:$AS,$CI681+8),"")</f>
      </c>
      <c r="BC681">
        <f>IF($CJ681&gt;=9,INDEX($AS:$AS,$CI681+9),"")</f>
      </c>
      <c r="BD681">
        <f>IF($CJ681&gt;=10,INDEX($AS:$AS,$CI681+10),"")</f>
      </c>
      <c r="BE681">
        <f>IF($CJ681&gt;=11,INDEX($AS:$AS,$CI681+11),"")</f>
      </c>
      <c r="BF681">
        <f>IF($CJ681&gt;=12,INDEX($AS:$AS,$CI681+12),"")</f>
      </c>
      <c r="BG681">
        <f>IF($CJ681&gt;=13,INDEX($AS:$AS,$CI681+13),"")</f>
      </c>
      <c r="BH681">
        <f>IF($CJ681&gt;=14,INDEX($AS:$AS,$CI681+14),"")</f>
      </c>
      <c r="BI681">
        <f>IF($CJ681&gt;=15,INDEX($AS:$AS,$CI681+15),"")</f>
      </c>
      <c r="BJ681">
        <f>IF($CJ681&gt;=16,INDEX($AS:$AS,$CI681+16),"")</f>
      </c>
      <c r="BK681">
        <f>IF($CJ681&gt;=17,INDEX($AS:$AS,$CI681+17),"")</f>
      </c>
      <c r="BL681">
        <f>IF($CJ681&gt;=18,INDEX($AS:$AS,$CI681+18),"")</f>
      </c>
      <c r="BM681">
        <f>IF($CJ681&gt;=19,INDEX($AS:$AS,$CI681+19),"")</f>
      </c>
      <c r="BN681">
        <f>IF($CJ681&gt;=20,INDEX($AS:$AS,$CI681+20),"")</f>
      </c>
      <c r="BO681">
        <f>IF($CJ681&gt;=21,INDEX($AS:$AS,$CI681+21),"")</f>
      </c>
      <c r="BP681">
        <f>IF($CJ681&gt;=22,INDEX($AS:$AS,$CI681+22),"")</f>
      </c>
      <c r="BQ681">
        <f>IF($CJ681&gt;=23,INDEX($AS:$AS,$CI681+23),"")</f>
      </c>
      <c r="BR681">
        <f>IF($CJ681&gt;=24,INDEX($AS:$AS,$CI681+24),"")</f>
      </c>
      <c r="BS681">
        <f>IF($CJ681&gt;=25,INDEX($AS:$AS,$CI681+25),"")</f>
      </c>
      <c r="BT681">
        <f>IF($CJ681&gt;=26,INDEX($AS:$AS,$CI681+26),"")</f>
      </c>
      <c r="BU681">
        <f>IF($CJ681&gt;=27,INDEX($AS:$AS,$CI681+27),"")</f>
      </c>
      <c r="BV681">
        <f>IF($CJ681&gt;=28,INDEX($AS:$AS,$CI681+28),"")</f>
      </c>
      <c r="BW681">
        <f>IF($CJ681&gt;=29,INDEX($AS:$AS,$CI681+29),"")</f>
      </c>
      <c r="BX681">
        <f>IF($CJ681&gt;=30,INDEX($AS:$AS,$CI681+30),"")</f>
      </c>
      <c r="BY681">
        <f>IF($CJ681&gt;=31,INDEX($AS:$AS,$CI681+31),"")</f>
      </c>
      <c r="BZ681">
        <f>IF($CJ681&gt;=32,INDEX($AS:$AS,$CI681+32),"")</f>
      </c>
      <c r="CA681">
        <f>IF($CJ681&gt;=33,INDEX($AS:$AS,$CI681+33),"")</f>
      </c>
      <c r="CB681">
        <f>IF($CJ681&gt;=34,INDEX($AS:$AS,$CI681+34),"")</f>
      </c>
      <c r="CC681">
        <f>IF($CJ681&gt;=35,INDEX($AS:$AS,$CI681+35),"")</f>
      </c>
      <c r="CD681">
        <f>IF($CJ681&gt;=36,INDEX($AS:$AS,$CI681+36),"")</f>
      </c>
      <c r="CE681">
        <f>IF($CJ681&gt;=37,INDEX($AS:$AS,$CI681+37),"")</f>
      </c>
      <c r="CF681">
        <f>IF($CJ681&gt;=38,INDEX($AS:$AS,$CI681+38),"")</f>
      </c>
      <c r="CG681">
        <f>IF($CJ681&gt;=39,INDEX($AS:$AS,$CI681+39),"")</f>
      </c>
      <c r="CH681">
        <f>IF($CJ681&gt;=40,INDEX($AS:$AS,$CI681+40),"")</f>
      </c>
      <c r="CI681">
        <f>IFERROR(MATCH($AR681,$AS$2:$AS$133,0)+1,0)</f>
      </c>
      <c r="CJ681">
        <f>IFERROR(INDEX($AT$2:$AT$133,MATCH($AR681,$AS$2:$AS$133,0)),0)</f>
      </c>
      <c r="CK681">
        <f>IFERROR(LEFT($O681,FIND(" - ",$O681)-1),$O681)</f>
      </c>
      <c r="CL681" t="s">
        <v>211</v>
      </c>
      <c r="CN681">
        <f>IF($DI681&gt;=1,INDEX($CL:$CL,$DH681+1),"")</f>
      </c>
      <c r="CO681">
        <f>IF($DI681&gt;=2,INDEX($CL:$CL,$DH681+2),"")</f>
      </c>
      <c r="CP681">
        <f>IF($DI681&gt;=3,INDEX($CL:$CL,$DH681+3),"")</f>
      </c>
      <c r="CQ681">
        <f>IF($DI681&gt;=4,INDEX($CL:$CL,$DH681+4),"")</f>
      </c>
      <c r="CR681">
        <f>IF($DI681&gt;=5,INDEX($CL:$CL,$DH681+5),"")</f>
      </c>
      <c r="CS681">
        <f>IF($DI681&gt;=6,INDEX($CL:$CL,$DH681+6),"")</f>
      </c>
      <c r="CT681">
        <f>IF($DI681&gt;=7,INDEX($CL:$CL,$DH681+7),"")</f>
      </c>
      <c r="CU681">
        <f>IF($DI681&gt;=8,INDEX($CL:$CL,$DH681+8),"")</f>
      </c>
      <c r="CV681">
        <f>IF($DI681&gt;=9,INDEX($CL:$CL,$DH681+9),"")</f>
      </c>
      <c r="CW681">
        <f>IF($DI681&gt;=10,INDEX($CL:$CL,$DH681+10),"")</f>
      </c>
      <c r="CX681">
        <f>IF($DI681&gt;=11,INDEX($CL:$CL,$DH681+11),"")</f>
      </c>
      <c r="CY681">
        <f>IF($DI681&gt;=12,INDEX($CL:$CL,$DH681+12),"")</f>
      </c>
      <c r="CZ681">
        <f>IF($DI681&gt;=13,INDEX($CL:$CL,$DH681+13),"")</f>
      </c>
      <c r="DA681">
        <f>IF($DI681&gt;=14,INDEX($CL:$CL,$DH681+14),"")</f>
      </c>
      <c r="DB681">
        <f>IF($DI681&gt;=15,INDEX($CL:$CL,$DH681+15),"")</f>
      </c>
      <c r="DC681">
        <f>IF($DI681&gt;=16,INDEX($CL:$CL,$DH681+16),"")</f>
      </c>
      <c r="DD681">
        <f>IF($DI681&gt;=17,INDEX($CL:$CL,$DH681+17),"")</f>
      </c>
      <c r="DE681">
        <f>IF($DI681&gt;=18,INDEX($CL:$CL,$DH681+18),"")</f>
      </c>
      <c r="DF681">
        <f>IF($DI681&gt;=19,INDEX($CL:$CL,$DH681+19),"")</f>
      </c>
      <c r="DG681">
        <f>IF($DI681&gt;=20,INDEX($CL:$CL,$DH681+20),"")</f>
      </c>
      <c r="DH681">
        <f>IFERROR(MATCH($CK681,$CL$2:$CL$1558,0)+1,0)</f>
      </c>
      <c r="DI681">
        <f>IFERROR(INDEX($CM$2:$CM$1558,MATCH($CK681,$CL$2:$CL$1558,0)),0)</f>
      </c>
      <c r="DJ681">
        <f>IFERROR(INDEX($AQ:$AQ,MATCH($K681,$AP:$AP,0))&amp;"","")</f>
      </c>
      <c r="DN681">
        <f>IF($GQ681&gt;=1,INDEX($DK:$DK,$GP681+1),"")</f>
      </c>
      <c r="DO681">
        <f>IF($GQ681&gt;=2,INDEX($DK:$DK,$GP681+2),"")</f>
      </c>
      <c r="DP681">
        <f>IF($GQ681&gt;=3,INDEX($DK:$DK,$GP681+3),"")</f>
      </c>
      <c r="DQ681">
        <f>IF($GQ681&gt;=4,INDEX($DK:$DK,$GP681+4),"")</f>
      </c>
      <c r="DR681">
        <f>IF($GQ681&gt;=5,INDEX($DK:$DK,$GP681+5),"")</f>
      </c>
      <c r="DS681">
        <f>IF($GQ681&gt;=6,INDEX($DK:$DK,$GP681+6),"")</f>
      </c>
      <c r="DT681">
        <f>IF($GQ681&gt;=7,INDEX($DK:$DK,$GP681+7),"")</f>
      </c>
      <c r="DU681">
        <f>IF($GQ681&gt;=8,INDEX($DK:$DK,$GP681+8),"")</f>
      </c>
      <c r="DV681">
        <f>IF($GQ681&gt;=9,INDEX($DK:$DK,$GP681+9),"")</f>
      </c>
      <c r="DW681">
        <f>IF($GQ681&gt;=10,INDEX($DK:$DK,$GP681+10),"")</f>
      </c>
      <c r="DX681">
        <f>IF($GQ681&gt;=11,INDEX($DK:$DK,$GP681+11),"")</f>
      </c>
      <c r="DY681">
        <f>IF($GQ681&gt;=12,INDEX($DK:$DK,$GP681+12),"")</f>
      </c>
      <c r="DZ681">
        <f>IF($GQ681&gt;=13,INDEX($DK:$DK,$GP681+13),"")</f>
      </c>
      <c r="EA681">
        <f>IF($GQ681&gt;=14,INDEX($DK:$DK,$GP681+14),"")</f>
      </c>
      <c r="EB681">
        <f>IF($GQ681&gt;=15,INDEX($DK:$DK,$GP681+15),"")</f>
      </c>
      <c r="EC681">
        <f>IF($GQ681&gt;=16,INDEX($DK:$DK,$GP681+16),"")</f>
      </c>
      <c r="ED681">
        <f>IF($GQ681&gt;=17,INDEX($DK:$DK,$GP681+17),"")</f>
      </c>
      <c r="EE681">
        <f>IF($GQ681&gt;=18,INDEX($DK:$DK,$GP681+18),"")</f>
      </c>
      <c r="EF681">
        <f>IF($GQ681&gt;=19,INDEX($DK:$DK,$GP681+19),"")</f>
      </c>
      <c r="EG681">
        <f>IF($GQ681&gt;=20,INDEX($DK:$DK,$GP681+20),"")</f>
      </c>
      <c r="EH681">
        <f>IF($GQ681&gt;=21,INDEX($DK:$DK,$GP681+21),"")</f>
      </c>
      <c r="EI681">
        <f>IF($GQ681&gt;=22,INDEX($DK:$DK,$GP681+22),"")</f>
      </c>
      <c r="EJ681">
        <f>IF($GQ681&gt;=23,INDEX($DK:$DK,$GP681+23),"")</f>
      </c>
      <c r="EK681">
        <f>IF($GQ681&gt;=24,INDEX($DK:$DK,$GP681+24),"")</f>
      </c>
      <c r="EL681">
        <f>IF($GQ681&gt;=25,INDEX($DK:$DK,$GP681+25),"")</f>
      </c>
      <c r="EM681">
        <f>IF($GQ681&gt;=26,INDEX($DK:$DK,$GP681+26),"")</f>
      </c>
      <c r="EN681">
        <f>IF($GQ681&gt;=27,INDEX($DK:$DK,$GP681+27),"")</f>
      </c>
      <c r="EO681">
        <f>IF($GQ681&gt;=28,INDEX($DK:$DK,$GP681+28),"")</f>
      </c>
      <c r="EP681">
        <f>IF($GQ681&gt;=29,INDEX($DK:$DK,$GP681+29),"")</f>
      </c>
      <c r="EQ681">
        <f>IF($GQ681&gt;=30,INDEX($DK:$DK,$GP681+30),"")</f>
      </c>
      <c r="ER681">
        <f>IF($GQ681&gt;=31,INDEX($DK:$DK,$GP681+31),"")</f>
      </c>
      <c r="ES681">
        <f>IF($GQ681&gt;=32,INDEX($DK:$DK,$GP681+32),"")</f>
      </c>
      <c r="ET681">
        <f>IF($GQ681&gt;=33,INDEX($DK:$DK,$GP681+33),"")</f>
      </c>
      <c r="EU681">
        <f>IF($GQ681&gt;=34,INDEX($DK:$DK,$GP681+34),"")</f>
      </c>
      <c r="EV681">
        <f>IF($GQ681&gt;=35,INDEX($DK:$DK,$GP681+35),"")</f>
      </c>
      <c r="EW681">
        <f>IF($GQ681&gt;=36,INDEX($DK:$DK,$GP681+36),"")</f>
      </c>
      <c r="EX681">
        <f>IF($GQ681&gt;=37,INDEX($DK:$DK,$GP681+37),"")</f>
      </c>
      <c r="EY681">
        <f>IF($GQ681&gt;=38,INDEX($DK:$DK,$GP681+38),"")</f>
      </c>
      <c r="EZ681">
        <f>IF($GQ681&gt;=39,INDEX($DK:$DK,$GP681+39),"")</f>
      </c>
      <c r="FA681">
        <f>IF($GQ681&gt;=40,INDEX($DK:$DK,$GP681+40),"")</f>
      </c>
      <c r="FB681">
        <f>IF($GQ681&gt;=1,INDEX($DL:$DL,$GP681+1),"")</f>
      </c>
      <c r="FC681">
        <f>IF($GQ681&gt;=2,INDEX($DL:$DL,$GP681+2),"")</f>
      </c>
      <c r="FD681">
        <f>IF($GQ681&gt;=3,INDEX($DL:$DL,$GP681+3),"")</f>
      </c>
      <c r="FE681">
        <f>IF($GQ681&gt;=4,INDEX($DL:$DL,$GP681+4),"")</f>
      </c>
      <c r="FF681">
        <f>IF($GQ681&gt;=5,INDEX($DL:$DL,$GP681+5),"")</f>
      </c>
      <c r="FG681">
        <f>IF($GQ681&gt;=6,INDEX($DL:$DL,$GP681+6),"")</f>
      </c>
      <c r="FH681">
        <f>IF($GQ681&gt;=7,INDEX($DL:$DL,$GP681+7),"")</f>
      </c>
      <c r="FI681">
        <f>IF($GQ681&gt;=8,INDEX($DL:$DL,$GP681+8),"")</f>
      </c>
      <c r="FJ681">
        <f>IF($GQ681&gt;=9,INDEX($DL:$DL,$GP681+9),"")</f>
      </c>
      <c r="FK681">
        <f>IF($GQ681&gt;=10,INDEX($DL:$DL,$GP681+10),"")</f>
      </c>
      <c r="FL681">
        <f>IF($GQ681&gt;=11,INDEX($DL:$DL,$GP681+11),"")</f>
      </c>
      <c r="FM681">
        <f>IF($GQ681&gt;=12,INDEX($DL:$DL,$GP681+12),"")</f>
      </c>
      <c r="FN681">
        <f>IF($GQ681&gt;=13,INDEX($DL:$DL,$GP681+13),"")</f>
      </c>
      <c r="FO681">
        <f>IF($GQ681&gt;=14,INDEX($DL:$DL,$GP681+14),"")</f>
      </c>
      <c r="FP681">
        <f>IF($GQ681&gt;=15,INDEX($DL:$DL,$GP681+15),"")</f>
      </c>
      <c r="FQ681">
        <f>IF($GQ681&gt;=16,INDEX($DL:$DL,$GP681+16),"")</f>
      </c>
      <c r="FR681">
        <f>IF($GQ681&gt;=17,INDEX($DL:$DL,$GP681+17),"")</f>
      </c>
      <c r="FS681">
        <f>IF($GQ681&gt;=18,INDEX($DL:$DL,$GP681+18),"")</f>
      </c>
      <c r="FT681">
        <f>IF($GQ681&gt;=19,INDEX($DL:$DL,$GP681+19),"")</f>
      </c>
      <c r="FU681">
        <f>IF($GQ681&gt;=20,INDEX($DL:$DL,$GP681+20),"")</f>
      </c>
      <c r="FV681">
        <f>IF($GQ681&gt;=21,INDEX($DL:$DL,$GP681+21),"")</f>
      </c>
      <c r="FW681">
        <f>IF($GQ681&gt;=22,INDEX($DL:$DL,$GP681+22),"")</f>
      </c>
      <c r="FX681">
        <f>IF($GQ681&gt;=23,INDEX($DL:$DL,$GP681+23),"")</f>
      </c>
      <c r="FY681">
        <f>IF($GQ681&gt;=24,INDEX($DL:$DL,$GP681+24),"")</f>
      </c>
      <c r="FZ681">
        <f>IF($GQ681&gt;=25,INDEX($DL:$DL,$GP681+25),"")</f>
      </c>
      <c r="GA681">
        <f>IF($GQ681&gt;=26,INDEX($DL:$DL,$GP681+26),"")</f>
      </c>
      <c r="GB681">
        <f>IF($GQ681&gt;=27,INDEX($DL:$DL,$GP681+27),"")</f>
      </c>
      <c r="GC681">
        <f>IF($GQ681&gt;=28,INDEX($DL:$DL,$GP681+28),"")</f>
      </c>
      <c r="GD681">
        <f>IF($GQ681&gt;=29,INDEX($DL:$DL,$GP681+29),"")</f>
      </c>
      <c r="GE681">
        <f>IF($GQ681&gt;=30,INDEX($DL:$DL,$GP681+30),"")</f>
      </c>
      <c r="GF681">
        <f>IF($GQ681&gt;=31,INDEX($DL:$DL,$GP681+31),"")</f>
      </c>
      <c r="GG681">
        <f>IF($GQ681&gt;=32,INDEX($DL:$DL,$GP681+32),"")</f>
      </c>
      <c r="GH681">
        <f>IF($GQ681&gt;=33,INDEX($DL:$DL,$GP681+33),"")</f>
      </c>
      <c r="GI681">
        <f>IF($GQ681&gt;=34,INDEX($DL:$DL,$GP681+34),"")</f>
      </c>
      <c r="GJ681">
        <f>IF($GQ681&gt;=35,INDEX($DL:$DL,$GP681+35),"")</f>
      </c>
      <c r="GK681">
        <f>IF($GQ681&gt;=36,INDEX($DL:$DL,$GP681+36),"")</f>
      </c>
      <c r="GL681">
        <f>IF($GQ681&gt;=37,INDEX($DL:$DL,$GP681+37),"")</f>
      </c>
      <c r="GM681">
        <f>IF($GQ681&gt;=38,INDEX($DL:$DL,$GP681+38),"")</f>
      </c>
      <c r="GN681">
        <f>IF($GQ681&gt;=39,INDEX($DL:$DL,$GP681+39),"")</f>
      </c>
      <c r="GO681">
        <f>IF($GQ681&gt;=40,INDEX($DL:$DL,$GP681+40),"")</f>
      </c>
      <c r="GP681">
        <f>IFERROR(MATCH($DJ681,$DK$2:$DK$148,0)+1,0)</f>
      </c>
      <c r="GQ681">
        <f>IFERROR(INDEX($DM$2:$DM$148,MATCH($DJ681,$DK$2:$DK$148,0)),0)</f>
      </c>
      <c r="GR681">
        <f>IFERROR(MATCH($L681,$DN$681:$FA$681,0),0)</f>
      </c>
      <c r="GS681">
        <f>IF($GR681&gt;0,INDEX($FB$681:$GO$681,$GR681),"")</f>
      </c>
      <c r="GV681">
        <f>IF($JE681&gt;=1,INDEX($GT:$GT,$JD681+1),"")</f>
      </c>
      <c r="GW681">
        <f>IF($JE681&gt;=2,INDEX($GT:$GT,$JD681+2),"")</f>
      </c>
      <c r="GX681">
        <f>IF($JE681&gt;=3,INDEX($GT:$GT,$JD681+3),"")</f>
      </c>
      <c r="GY681">
        <f>IF($JE681&gt;=4,INDEX($GT:$GT,$JD681+4),"")</f>
      </c>
      <c r="GZ681">
        <f>IF($JE681&gt;=5,INDEX($GT:$GT,$JD681+5),"")</f>
      </c>
      <c r="HA681">
        <f>IF($JE681&gt;=6,INDEX($GT:$GT,$JD681+6),"")</f>
      </c>
      <c r="HB681">
        <f>IF($JE681&gt;=7,INDEX($GT:$GT,$JD681+7),"")</f>
      </c>
      <c r="HC681">
        <f>IF($JE681&gt;=8,INDEX($GT:$GT,$JD681+8),"")</f>
      </c>
      <c r="HD681">
        <f>IF($JE681&gt;=9,INDEX($GT:$GT,$JD681+9),"")</f>
      </c>
      <c r="HE681">
        <f>IF($JE681&gt;=10,INDEX($GT:$GT,$JD681+10),"")</f>
      </c>
      <c r="HF681">
        <f>IF($JE681&gt;=11,INDEX($GT:$GT,$JD681+11),"")</f>
      </c>
      <c r="HG681">
        <f>IF($JE681&gt;=12,INDEX($GT:$GT,$JD681+12),"")</f>
      </c>
      <c r="HH681">
        <f>IF($JE681&gt;=13,INDEX($GT:$GT,$JD681+13),"")</f>
      </c>
      <c r="HI681">
        <f>IF($JE681&gt;=14,INDEX($GT:$GT,$JD681+14),"")</f>
      </c>
      <c r="HJ681">
        <f>IF($JE681&gt;=15,INDEX($GT:$GT,$JD681+15),"")</f>
      </c>
      <c r="HK681">
        <f>IF($JE681&gt;=16,INDEX($GT:$GT,$JD681+16),"")</f>
      </c>
      <c r="HL681">
        <f>IF($JE681&gt;=17,INDEX($GT:$GT,$JD681+17),"")</f>
      </c>
      <c r="HM681">
        <f>IF($JE681&gt;=18,INDEX($GT:$GT,$JD681+18),"")</f>
      </c>
      <c r="HN681">
        <f>IF($JE681&gt;=19,INDEX($GT:$GT,$JD681+19),"")</f>
      </c>
      <c r="HO681">
        <f>IF($JE681&gt;=20,INDEX($GT:$GT,$JD681+20),"")</f>
      </c>
      <c r="HP681">
        <f>IF($JE681&gt;=21,INDEX($GT:$GT,$JD681+21),"")</f>
      </c>
      <c r="HQ681">
        <f>IF($JE681&gt;=22,INDEX($GT:$GT,$JD681+22),"")</f>
      </c>
      <c r="HR681">
        <f>IF($JE681&gt;=23,INDEX($GT:$GT,$JD681+23),"")</f>
      </c>
      <c r="HS681">
        <f>IF($JE681&gt;=24,INDEX($GT:$GT,$JD681+24),"")</f>
      </c>
      <c r="HT681">
        <f>IF($JE681&gt;=25,INDEX($GT:$GT,$JD681+25),"")</f>
      </c>
      <c r="HU681">
        <f>IF($JE681&gt;=26,INDEX($GT:$GT,$JD681+26),"")</f>
      </c>
      <c r="HV681">
        <f>IF($JE681&gt;=27,INDEX($GT:$GT,$JD681+27),"")</f>
      </c>
      <c r="HW681">
        <f>IF($JE681&gt;=28,INDEX($GT:$GT,$JD681+28),"")</f>
      </c>
      <c r="HX681">
        <f>IF($JE681&gt;=29,INDEX($GT:$GT,$JD681+29),"")</f>
      </c>
      <c r="HY681">
        <f>IF($JE681&gt;=30,INDEX($GT:$GT,$JD681+30),"")</f>
      </c>
      <c r="HZ681">
        <f>IF($JE681&gt;=31,INDEX($GT:$GT,$JD681+31),"")</f>
      </c>
      <c r="IA681">
        <f>IF($JE681&gt;=32,INDEX($GT:$GT,$JD681+32),"")</f>
      </c>
      <c r="IB681">
        <f>IF($JE681&gt;=33,INDEX($GT:$GT,$JD681+33),"")</f>
      </c>
      <c r="IC681">
        <f>IF($JE681&gt;=34,INDEX($GT:$GT,$JD681+34),"")</f>
      </c>
      <c r="ID681">
        <f>IF($JE681&gt;=35,INDEX($GT:$GT,$JD681+35),"")</f>
      </c>
      <c r="IE681">
        <f>IF($JE681&gt;=36,INDEX($GT:$GT,$JD681+36),"")</f>
      </c>
      <c r="IF681">
        <f>IF($JE681&gt;=37,INDEX($GT:$GT,$JD681+37),"")</f>
      </c>
      <c r="IG681">
        <f>IF($JE681&gt;=38,INDEX($GT:$GT,$JD681+38),"")</f>
      </c>
      <c r="IH681">
        <f>IF($JE681&gt;=39,INDEX($GT:$GT,$JD681+39),"")</f>
      </c>
      <c r="II681">
        <f>IF($JE681&gt;=40,INDEX($GT:$GT,$JD681+40),"")</f>
      </c>
      <c r="IJ681">
        <f>IF($JE681&gt;=41,INDEX($GT:$GT,$JD681+41),"")</f>
      </c>
      <c r="IK681">
        <f>IF($JE681&gt;=42,INDEX($GT:$GT,$JD681+42),"")</f>
      </c>
      <c r="IL681">
        <f>IF($JE681&gt;=43,INDEX($GT:$GT,$JD681+43),"")</f>
      </c>
      <c r="IM681">
        <f>IF($JE681&gt;=44,INDEX($GT:$GT,$JD681+44),"")</f>
      </c>
      <c r="IN681">
        <f>IF($JE681&gt;=45,INDEX($GT:$GT,$JD681+45),"")</f>
      </c>
      <c r="IO681">
        <f>IF($JE681&gt;=46,INDEX($GT:$GT,$JD681+46),"")</f>
      </c>
      <c r="IP681">
        <f>IF($JE681&gt;=47,INDEX($GT:$GT,$JD681+47),"")</f>
      </c>
      <c r="IQ681">
        <f>IF($JE681&gt;=48,INDEX($GT:$GT,$JD681+48),"")</f>
      </c>
      <c r="IR681">
        <f>IF($JE681&gt;=49,INDEX($GT:$GT,$JD681+49),"")</f>
      </c>
      <c r="IS681">
        <f>IF($JE681&gt;=50,INDEX($GT:$GT,$JD681+50),"")</f>
      </c>
      <c r="IT681">
        <f>IF($JE681&gt;=51,INDEX($GT:$GT,$JD681+51),"")</f>
      </c>
      <c r="IU681">
        <f>IF($JE681&gt;=52,INDEX($GT:$GT,$JD681+52),"")</f>
      </c>
      <c r="IV681">
        <f>IF($JE681&gt;=53,INDEX($GT:$GT,$JD681+53),"")</f>
      </c>
      <c r="IW681">
        <f>IF($JE681&gt;=54,INDEX($GT:$GT,$JD681+54),"")</f>
      </c>
      <c r="IX681">
        <f>IF($JE681&gt;=55,INDEX($GT:$GT,$JD681+55),"")</f>
      </c>
      <c r="IY681">
        <f>IF($JE681&gt;=56,INDEX($GT:$GT,$JD681+56),"")</f>
      </c>
      <c r="IZ681">
        <f>IF($JE681&gt;=57,INDEX($GT:$GT,$JD681+57),"")</f>
      </c>
      <c r="JA681">
        <f>IF($JE681&gt;=58,INDEX($GT:$GT,$JD681+58),"")</f>
      </c>
      <c r="JB681">
        <f>IF($JE681&gt;=59,INDEX($GT:$GT,$JD681+59),"")</f>
      </c>
      <c r="JC681">
        <f>IF($JE681&gt;=60,INDEX($GT:$GT,$JD681+60),"")</f>
      </c>
      <c r="JD681">
        <f>IFERROR(MATCH($GS681,$GT$2:$GT$322,0)+1,0)</f>
      </c>
      <c r="JE681">
        <f>IFERROR(INDEX($GU$2:$GU$322,MATCH($GS681,$GT$2:$GT$322,0)),0)</f>
      </c>
      <c r="JF681" t="s">
        <v>28</v>
      </c>
      <c r="JG681" t="s">
        <v>28</v>
      </c>
    </row>
    <row r="682" spans="1:267" x14ac:dyDescent="0.25">
      <c r="J682" s="1"/>
      <c r="K682" s="1"/>
      <c r="L682" s="1"/>
      <c r="M682" s="1"/>
      <c r="N682" s="1">
        <f>IFERROR(IF(FIND(" - ",$J682)&gt;0,MID($J682,FIND(" - ",$J682)+3,LEN($J682)),""),"")</f>
      </c>
      <c r="P682" s="1"/>
      <c r="S682" t="s">
        <v>28</v>
      </c>
      <c r="U682">
        <f>IF(OR($S682="",$T682=""),"",IFERROR($S682/$T682,0))</f>
      </c>
      <c r="V682">
        <f>IF($S682="","",
IF($K682="","",
IF(ISNUMBER(SEARCH("exempt",LOWER($K682))),0,
$S682*(VALUE(SUBSTITUTE($K682,"%",""))/100))))</f>
      </c>
      <c r="AB682">
        <f>IF($S682="","",
SUM($S682,$V682,$Z682,$W682,$Y682)-
IF($AA682="",0,VALUE($AA682)))</f>
      </c>
      <c r="AJ682" t="s">
        <v>1418</v>
      </c>
      <c r="AR682">
        <f>IFERROR(LEFT($J682,FIND(" - ",$J682)-1),$J682)</f>
      </c>
      <c r="AU682">
        <f>IF($CJ682&gt;=1,INDEX($AS:$AS,$CI682+1),"")</f>
      </c>
      <c r="AV682">
        <f>IF($CJ682&gt;=2,INDEX($AS:$AS,$CI682+2),"")</f>
      </c>
      <c r="AW682">
        <f>IF($CJ682&gt;=3,INDEX($AS:$AS,$CI682+3),"")</f>
      </c>
      <c r="AX682">
        <f>IF($CJ682&gt;=4,INDEX($AS:$AS,$CI682+4),"")</f>
      </c>
      <c r="AY682">
        <f>IF($CJ682&gt;=5,INDEX($AS:$AS,$CI682+5),"")</f>
      </c>
      <c r="AZ682">
        <f>IF($CJ682&gt;=6,INDEX($AS:$AS,$CI682+6),"")</f>
      </c>
      <c r="BA682">
        <f>IF($CJ682&gt;=7,INDEX($AS:$AS,$CI682+7),"")</f>
      </c>
      <c r="BB682">
        <f>IF($CJ682&gt;=8,INDEX($AS:$AS,$CI682+8),"")</f>
      </c>
      <c r="BC682">
        <f>IF($CJ682&gt;=9,INDEX($AS:$AS,$CI682+9),"")</f>
      </c>
      <c r="BD682">
        <f>IF($CJ682&gt;=10,INDEX($AS:$AS,$CI682+10),"")</f>
      </c>
      <c r="BE682">
        <f>IF($CJ682&gt;=11,INDEX($AS:$AS,$CI682+11),"")</f>
      </c>
      <c r="BF682">
        <f>IF($CJ682&gt;=12,INDEX($AS:$AS,$CI682+12),"")</f>
      </c>
      <c r="BG682">
        <f>IF($CJ682&gt;=13,INDEX($AS:$AS,$CI682+13),"")</f>
      </c>
      <c r="BH682">
        <f>IF($CJ682&gt;=14,INDEX($AS:$AS,$CI682+14),"")</f>
      </c>
      <c r="BI682">
        <f>IF($CJ682&gt;=15,INDEX($AS:$AS,$CI682+15),"")</f>
      </c>
      <c r="BJ682">
        <f>IF($CJ682&gt;=16,INDEX($AS:$AS,$CI682+16),"")</f>
      </c>
      <c r="BK682">
        <f>IF($CJ682&gt;=17,INDEX($AS:$AS,$CI682+17),"")</f>
      </c>
      <c r="BL682">
        <f>IF($CJ682&gt;=18,INDEX($AS:$AS,$CI682+18),"")</f>
      </c>
      <c r="BM682">
        <f>IF($CJ682&gt;=19,INDEX($AS:$AS,$CI682+19),"")</f>
      </c>
      <c r="BN682">
        <f>IF($CJ682&gt;=20,INDEX($AS:$AS,$CI682+20),"")</f>
      </c>
      <c r="BO682">
        <f>IF($CJ682&gt;=21,INDEX($AS:$AS,$CI682+21),"")</f>
      </c>
      <c r="BP682">
        <f>IF($CJ682&gt;=22,INDEX($AS:$AS,$CI682+22),"")</f>
      </c>
      <c r="BQ682">
        <f>IF($CJ682&gt;=23,INDEX($AS:$AS,$CI682+23),"")</f>
      </c>
      <c r="BR682">
        <f>IF($CJ682&gt;=24,INDEX($AS:$AS,$CI682+24),"")</f>
      </c>
      <c r="BS682">
        <f>IF($CJ682&gt;=25,INDEX($AS:$AS,$CI682+25),"")</f>
      </c>
      <c r="BT682">
        <f>IF($CJ682&gt;=26,INDEX($AS:$AS,$CI682+26),"")</f>
      </c>
      <c r="BU682">
        <f>IF($CJ682&gt;=27,INDEX($AS:$AS,$CI682+27),"")</f>
      </c>
      <c r="BV682">
        <f>IF($CJ682&gt;=28,INDEX($AS:$AS,$CI682+28),"")</f>
      </c>
      <c r="BW682">
        <f>IF($CJ682&gt;=29,INDEX($AS:$AS,$CI682+29),"")</f>
      </c>
      <c r="BX682">
        <f>IF($CJ682&gt;=30,INDEX($AS:$AS,$CI682+30),"")</f>
      </c>
      <c r="BY682">
        <f>IF($CJ682&gt;=31,INDEX($AS:$AS,$CI682+31),"")</f>
      </c>
      <c r="BZ682">
        <f>IF($CJ682&gt;=32,INDEX($AS:$AS,$CI682+32),"")</f>
      </c>
      <c r="CA682">
        <f>IF($CJ682&gt;=33,INDEX($AS:$AS,$CI682+33),"")</f>
      </c>
      <c r="CB682">
        <f>IF($CJ682&gt;=34,INDEX($AS:$AS,$CI682+34),"")</f>
      </c>
      <c r="CC682">
        <f>IF($CJ682&gt;=35,INDEX($AS:$AS,$CI682+35),"")</f>
      </c>
      <c r="CD682">
        <f>IF($CJ682&gt;=36,INDEX($AS:$AS,$CI682+36),"")</f>
      </c>
      <c r="CE682">
        <f>IF($CJ682&gt;=37,INDEX($AS:$AS,$CI682+37),"")</f>
      </c>
      <c r="CF682">
        <f>IF($CJ682&gt;=38,INDEX($AS:$AS,$CI682+38),"")</f>
      </c>
      <c r="CG682">
        <f>IF($CJ682&gt;=39,INDEX($AS:$AS,$CI682+39),"")</f>
      </c>
      <c r="CH682">
        <f>IF($CJ682&gt;=40,INDEX($AS:$AS,$CI682+40),"")</f>
      </c>
      <c r="CI682">
        <f>IFERROR(MATCH($AR682,$AS$2:$AS$133,0)+1,0)</f>
      </c>
      <c r="CJ682">
        <f>IFERROR(INDEX($AT$2:$AT$133,MATCH($AR682,$AS$2:$AS$133,0)),0)</f>
      </c>
      <c r="CK682">
        <f>IFERROR(LEFT($O682,FIND(" - ",$O682)-1),$O682)</f>
      </c>
      <c r="CL682" t="s">
        <v>1419</v>
      </c>
      <c r="CM682">
        <v>1</v>
      </c>
      <c r="CN682">
        <f>IF($DI682&gt;=1,INDEX($CL:$CL,$DH682+1),"")</f>
      </c>
      <c r="CO682">
        <f>IF($DI682&gt;=2,INDEX($CL:$CL,$DH682+2),"")</f>
      </c>
      <c r="CP682">
        <f>IF($DI682&gt;=3,INDEX($CL:$CL,$DH682+3),"")</f>
      </c>
      <c r="CQ682">
        <f>IF($DI682&gt;=4,INDEX($CL:$CL,$DH682+4),"")</f>
      </c>
      <c r="CR682">
        <f>IF($DI682&gt;=5,INDEX($CL:$CL,$DH682+5),"")</f>
      </c>
      <c r="CS682">
        <f>IF($DI682&gt;=6,INDEX($CL:$CL,$DH682+6),"")</f>
      </c>
      <c r="CT682">
        <f>IF($DI682&gt;=7,INDEX($CL:$CL,$DH682+7),"")</f>
      </c>
      <c r="CU682">
        <f>IF($DI682&gt;=8,INDEX($CL:$CL,$DH682+8),"")</f>
      </c>
      <c r="CV682">
        <f>IF($DI682&gt;=9,INDEX($CL:$CL,$DH682+9),"")</f>
      </c>
      <c r="CW682">
        <f>IF($DI682&gt;=10,INDEX($CL:$CL,$DH682+10),"")</f>
      </c>
      <c r="CX682">
        <f>IF($DI682&gt;=11,INDEX($CL:$CL,$DH682+11),"")</f>
      </c>
      <c r="CY682">
        <f>IF($DI682&gt;=12,INDEX($CL:$CL,$DH682+12),"")</f>
      </c>
      <c r="CZ682">
        <f>IF($DI682&gt;=13,INDEX($CL:$CL,$DH682+13),"")</f>
      </c>
      <c r="DA682">
        <f>IF($DI682&gt;=14,INDEX($CL:$CL,$DH682+14),"")</f>
      </c>
      <c r="DB682">
        <f>IF($DI682&gt;=15,INDEX($CL:$CL,$DH682+15),"")</f>
      </c>
      <c r="DC682">
        <f>IF($DI682&gt;=16,INDEX($CL:$CL,$DH682+16),"")</f>
      </c>
      <c r="DD682">
        <f>IF($DI682&gt;=17,INDEX($CL:$CL,$DH682+17),"")</f>
      </c>
      <c r="DE682">
        <f>IF($DI682&gt;=18,INDEX($CL:$CL,$DH682+18),"")</f>
      </c>
      <c r="DF682">
        <f>IF($DI682&gt;=19,INDEX($CL:$CL,$DH682+19),"")</f>
      </c>
      <c r="DG682">
        <f>IF($DI682&gt;=20,INDEX($CL:$CL,$DH682+20),"")</f>
      </c>
      <c r="DH682">
        <f>IFERROR(MATCH($CK682,$CL$2:$CL$1558,0)+1,0)</f>
      </c>
      <c r="DI682">
        <f>IFERROR(INDEX($CM$2:$CM$1558,MATCH($CK682,$CL$2:$CL$1558,0)),0)</f>
      </c>
      <c r="DJ682">
        <f>IFERROR(INDEX($AQ:$AQ,MATCH($K682,$AP:$AP,0))&amp;"","")</f>
      </c>
      <c r="DN682">
        <f>IF($GQ682&gt;=1,INDEX($DK:$DK,$GP682+1),"")</f>
      </c>
      <c r="DO682">
        <f>IF($GQ682&gt;=2,INDEX($DK:$DK,$GP682+2),"")</f>
      </c>
      <c r="DP682">
        <f>IF($GQ682&gt;=3,INDEX($DK:$DK,$GP682+3),"")</f>
      </c>
      <c r="DQ682">
        <f>IF($GQ682&gt;=4,INDEX($DK:$DK,$GP682+4),"")</f>
      </c>
      <c r="DR682">
        <f>IF($GQ682&gt;=5,INDEX($DK:$DK,$GP682+5),"")</f>
      </c>
      <c r="DS682">
        <f>IF($GQ682&gt;=6,INDEX($DK:$DK,$GP682+6),"")</f>
      </c>
      <c r="DT682">
        <f>IF($GQ682&gt;=7,INDEX($DK:$DK,$GP682+7),"")</f>
      </c>
      <c r="DU682">
        <f>IF($GQ682&gt;=8,INDEX($DK:$DK,$GP682+8),"")</f>
      </c>
      <c r="DV682">
        <f>IF($GQ682&gt;=9,INDEX($DK:$DK,$GP682+9),"")</f>
      </c>
      <c r="DW682">
        <f>IF($GQ682&gt;=10,INDEX($DK:$DK,$GP682+10),"")</f>
      </c>
      <c r="DX682">
        <f>IF($GQ682&gt;=11,INDEX($DK:$DK,$GP682+11),"")</f>
      </c>
      <c r="DY682">
        <f>IF($GQ682&gt;=12,INDEX($DK:$DK,$GP682+12),"")</f>
      </c>
      <c r="DZ682">
        <f>IF($GQ682&gt;=13,INDEX($DK:$DK,$GP682+13),"")</f>
      </c>
      <c r="EA682">
        <f>IF($GQ682&gt;=14,INDEX($DK:$DK,$GP682+14),"")</f>
      </c>
      <c r="EB682">
        <f>IF($GQ682&gt;=15,INDEX($DK:$DK,$GP682+15),"")</f>
      </c>
      <c r="EC682">
        <f>IF($GQ682&gt;=16,INDEX($DK:$DK,$GP682+16),"")</f>
      </c>
      <c r="ED682">
        <f>IF($GQ682&gt;=17,INDEX($DK:$DK,$GP682+17),"")</f>
      </c>
      <c r="EE682">
        <f>IF($GQ682&gt;=18,INDEX($DK:$DK,$GP682+18),"")</f>
      </c>
      <c r="EF682">
        <f>IF($GQ682&gt;=19,INDEX($DK:$DK,$GP682+19),"")</f>
      </c>
      <c r="EG682">
        <f>IF($GQ682&gt;=20,INDEX($DK:$DK,$GP682+20),"")</f>
      </c>
      <c r="EH682">
        <f>IF($GQ682&gt;=21,INDEX($DK:$DK,$GP682+21),"")</f>
      </c>
      <c r="EI682">
        <f>IF($GQ682&gt;=22,INDEX($DK:$DK,$GP682+22),"")</f>
      </c>
      <c r="EJ682">
        <f>IF($GQ682&gt;=23,INDEX($DK:$DK,$GP682+23),"")</f>
      </c>
      <c r="EK682">
        <f>IF($GQ682&gt;=24,INDEX($DK:$DK,$GP682+24),"")</f>
      </c>
      <c r="EL682">
        <f>IF($GQ682&gt;=25,INDEX($DK:$DK,$GP682+25),"")</f>
      </c>
      <c r="EM682">
        <f>IF($GQ682&gt;=26,INDEX($DK:$DK,$GP682+26),"")</f>
      </c>
      <c r="EN682">
        <f>IF($GQ682&gt;=27,INDEX($DK:$DK,$GP682+27),"")</f>
      </c>
      <c r="EO682">
        <f>IF($GQ682&gt;=28,INDEX($DK:$DK,$GP682+28),"")</f>
      </c>
      <c r="EP682">
        <f>IF($GQ682&gt;=29,INDEX($DK:$DK,$GP682+29),"")</f>
      </c>
      <c r="EQ682">
        <f>IF($GQ682&gt;=30,INDEX($DK:$DK,$GP682+30),"")</f>
      </c>
      <c r="ER682">
        <f>IF($GQ682&gt;=31,INDEX($DK:$DK,$GP682+31),"")</f>
      </c>
      <c r="ES682">
        <f>IF($GQ682&gt;=32,INDEX($DK:$DK,$GP682+32),"")</f>
      </c>
      <c r="ET682">
        <f>IF($GQ682&gt;=33,INDEX($DK:$DK,$GP682+33),"")</f>
      </c>
      <c r="EU682">
        <f>IF($GQ682&gt;=34,INDEX($DK:$DK,$GP682+34),"")</f>
      </c>
      <c r="EV682">
        <f>IF($GQ682&gt;=35,INDEX($DK:$DK,$GP682+35),"")</f>
      </c>
      <c r="EW682">
        <f>IF($GQ682&gt;=36,INDEX($DK:$DK,$GP682+36),"")</f>
      </c>
      <c r="EX682">
        <f>IF($GQ682&gt;=37,INDEX($DK:$DK,$GP682+37),"")</f>
      </c>
      <c r="EY682">
        <f>IF($GQ682&gt;=38,INDEX($DK:$DK,$GP682+38),"")</f>
      </c>
      <c r="EZ682">
        <f>IF($GQ682&gt;=39,INDEX($DK:$DK,$GP682+39),"")</f>
      </c>
      <c r="FA682">
        <f>IF($GQ682&gt;=40,INDEX($DK:$DK,$GP682+40),"")</f>
      </c>
      <c r="FB682">
        <f>IF($GQ682&gt;=1,INDEX($DL:$DL,$GP682+1),"")</f>
      </c>
      <c r="FC682">
        <f>IF($GQ682&gt;=2,INDEX($DL:$DL,$GP682+2),"")</f>
      </c>
      <c r="FD682">
        <f>IF($GQ682&gt;=3,INDEX($DL:$DL,$GP682+3),"")</f>
      </c>
      <c r="FE682">
        <f>IF($GQ682&gt;=4,INDEX($DL:$DL,$GP682+4),"")</f>
      </c>
      <c r="FF682">
        <f>IF($GQ682&gt;=5,INDEX($DL:$DL,$GP682+5),"")</f>
      </c>
      <c r="FG682">
        <f>IF($GQ682&gt;=6,INDEX($DL:$DL,$GP682+6),"")</f>
      </c>
      <c r="FH682">
        <f>IF($GQ682&gt;=7,INDEX($DL:$DL,$GP682+7),"")</f>
      </c>
      <c r="FI682">
        <f>IF($GQ682&gt;=8,INDEX($DL:$DL,$GP682+8),"")</f>
      </c>
      <c r="FJ682">
        <f>IF($GQ682&gt;=9,INDEX($DL:$DL,$GP682+9),"")</f>
      </c>
      <c r="FK682">
        <f>IF($GQ682&gt;=10,INDEX($DL:$DL,$GP682+10),"")</f>
      </c>
      <c r="FL682">
        <f>IF($GQ682&gt;=11,INDEX($DL:$DL,$GP682+11),"")</f>
      </c>
      <c r="FM682">
        <f>IF($GQ682&gt;=12,INDEX($DL:$DL,$GP682+12),"")</f>
      </c>
      <c r="FN682">
        <f>IF($GQ682&gt;=13,INDEX($DL:$DL,$GP682+13),"")</f>
      </c>
      <c r="FO682">
        <f>IF($GQ682&gt;=14,INDEX($DL:$DL,$GP682+14),"")</f>
      </c>
      <c r="FP682">
        <f>IF($GQ682&gt;=15,INDEX($DL:$DL,$GP682+15),"")</f>
      </c>
      <c r="FQ682">
        <f>IF($GQ682&gt;=16,INDEX($DL:$DL,$GP682+16),"")</f>
      </c>
      <c r="FR682">
        <f>IF($GQ682&gt;=17,INDEX($DL:$DL,$GP682+17),"")</f>
      </c>
      <c r="FS682">
        <f>IF($GQ682&gt;=18,INDEX($DL:$DL,$GP682+18),"")</f>
      </c>
      <c r="FT682">
        <f>IF($GQ682&gt;=19,INDEX($DL:$DL,$GP682+19),"")</f>
      </c>
      <c r="FU682">
        <f>IF($GQ682&gt;=20,INDEX($DL:$DL,$GP682+20),"")</f>
      </c>
      <c r="FV682">
        <f>IF($GQ682&gt;=21,INDEX($DL:$DL,$GP682+21),"")</f>
      </c>
      <c r="FW682">
        <f>IF($GQ682&gt;=22,INDEX($DL:$DL,$GP682+22),"")</f>
      </c>
      <c r="FX682">
        <f>IF($GQ682&gt;=23,INDEX($DL:$DL,$GP682+23),"")</f>
      </c>
      <c r="FY682">
        <f>IF($GQ682&gt;=24,INDEX($DL:$DL,$GP682+24),"")</f>
      </c>
      <c r="FZ682">
        <f>IF($GQ682&gt;=25,INDEX($DL:$DL,$GP682+25),"")</f>
      </c>
      <c r="GA682">
        <f>IF($GQ682&gt;=26,INDEX($DL:$DL,$GP682+26),"")</f>
      </c>
      <c r="GB682">
        <f>IF($GQ682&gt;=27,INDEX($DL:$DL,$GP682+27),"")</f>
      </c>
      <c r="GC682">
        <f>IF($GQ682&gt;=28,INDEX($DL:$DL,$GP682+28),"")</f>
      </c>
      <c r="GD682">
        <f>IF($GQ682&gt;=29,INDEX($DL:$DL,$GP682+29),"")</f>
      </c>
      <c r="GE682">
        <f>IF($GQ682&gt;=30,INDEX($DL:$DL,$GP682+30),"")</f>
      </c>
      <c r="GF682">
        <f>IF($GQ682&gt;=31,INDEX($DL:$DL,$GP682+31),"")</f>
      </c>
      <c r="GG682">
        <f>IF($GQ682&gt;=32,INDEX($DL:$DL,$GP682+32),"")</f>
      </c>
      <c r="GH682">
        <f>IF($GQ682&gt;=33,INDEX($DL:$DL,$GP682+33),"")</f>
      </c>
      <c r="GI682">
        <f>IF($GQ682&gt;=34,INDEX($DL:$DL,$GP682+34),"")</f>
      </c>
      <c r="GJ682">
        <f>IF($GQ682&gt;=35,INDEX($DL:$DL,$GP682+35),"")</f>
      </c>
      <c r="GK682">
        <f>IF($GQ682&gt;=36,INDEX($DL:$DL,$GP682+36),"")</f>
      </c>
      <c r="GL682">
        <f>IF($GQ682&gt;=37,INDEX($DL:$DL,$GP682+37),"")</f>
      </c>
      <c r="GM682">
        <f>IF($GQ682&gt;=38,INDEX($DL:$DL,$GP682+38),"")</f>
      </c>
      <c r="GN682">
        <f>IF($GQ682&gt;=39,INDEX($DL:$DL,$GP682+39),"")</f>
      </c>
      <c r="GO682">
        <f>IF($GQ682&gt;=40,INDEX($DL:$DL,$GP682+40),"")</f>
      </c>
      <c r="GP682">
        <f>IFERROR(MATCH($DJ682,$DK$2:$DK$148,0)+1,0)</f>
      </c>
      <c r="GQ682">
        <f>IFERROR(INDEX($DM$2:$DM$148,MATCH($DJ682,$DK$2:$DK$148,0)),0)</f>
      </c>
      <c r="GR682">
        <f>IFERROR(MATCH($L682,$DN$682:$FA$682,0),0)</f>
      </c>
      <c r="GS682">
        <f>IF($GR682&gt;0,INDEX($FB$682:$GO$682,$GR682),"")</f>
      </c>
      <c r="GV682">
        <f>IF($JE682&gt;=1,INDEX($GT:$GT,$JD682+1),"")</f>
      </c>
      <c r="GW682">
        <f>IF($JE682&gt;=2,INDEX($GT:$GT,$JD682+2),"")</f>
      </c>
      <c r="GX682">
        <f>IF($JE682&gt;=3,INDEX($GT:$GT,$JD682+3),"")</f>
      </c>
      <c r="GY682">
        <f>IF($JE682&gt;=4,INDEX($GT:$GT,$JD682+4),"")</f>
      </c>
      <c r="GZ682">
        <f>IF($JE682&gt;=5,INDEX($GT:$GT,$JD682+5),"")</f>
      </c>
      <c r="HA682">
        <f>IF($JE682&gt;=6,INDEX($GT:$GT,$JD682+6),"")</f>
      </c>
      <c r="HB682">
        <f>IF($JE682&gt;=7,INDEX($GT:$GT,$JD682+7),"")</f>
      </c>
      <c r="HC682">
        <f>IF($JE682&gt;=8,INDEX($GT:$GT,$JD682+8),"")</f>
      </c>
      <c r="HD682">
        <f>IF($JE682&gt;=9,INDEX($GT:$GT,$JD682+9),"")</f>
      </c>
      <c r="HE682">
        <f>IF($JE682&gt;=10,INDEX($GT:$GT,$JD682+10),"")</f>
      </c>
      <c r="HF682">
        <f>IF($JE682&gt;=11,INDEX($GT:$GT,$JD682+11),"")</f>
      </c>
      <c r="HG682">
        <f>IF($JE682&gt;=12,INDEX($GT:$GT,$JD682+12),"")</f>
      </c>
      <c r="HH682">
        <f>IF($JE682&gt;=13,INDEX($GT:$GT,$JD682+13),"")</f>
      </c>
      <c r="HI682">
        <f>IF($JE682&gt;=14,INDEX($GT:$GT,$JD682+14),"")</f>
      </c>
      <c r="HJ682">
        <f>IF($JE682&gt;=15,INDEX($GT:$GT,$JD682+15),"")</f>
      </c>
      <c r="HK682">
        <f>IF($JE682&gt;=16,INDEX($GT:$GT,$JD682+16),"")</f>
      </c>
      <c r="HL682">
        <f>IF($JE682&gt;=17,INDEX($GT:$GT,$JD682+17),"")</f>
      </c>
      <c r="HM682">
        <f>IF($JE682&gt;=18,INDEX($GT:$GT,$JD682+18),"")</f>
      </c>
      <c r="HN682">
        <f>IF($JE682&gt;=19,INDEX($GT:$GT,$JD682+19),"")</f>
      </c>
      <c r="HO682">
        <f>IF($JE682&gt;=20,INDEX($GT:$GT,$JD682+20),"")</f>
      </c>
      <c r="HP682">
        <f>IF($JE682&gt;=21,INDEX($GT:$GT,$JD682+21),"")</f>
      </c>
      <c r="HQ682">
        <f>IF($JE682&gt;=22,INDEX($GT:$GT,$JD682+22),"")</f>
      </c>
      <c r="HR682">
        <f>IF($JE682&gt;=23,INDEX($GT:$GT,$JD682+23),"")</f>
      </c>
      <c r="HS682">
        <f>IF($JE682&gt;=24,INDEX($GT:$GT,$JD682+24),"")</f>
      </c>
      <c r="HT682">
        <f>IF($JE682&gt;=25,INDEX($GT:$GT,$JD682+25),"")</f>
      </c>
      <c r="HU682">
        <f>IF($JE682&gt;=26,INDEX($GT:$GT,$JD682+26),"")</f>
      </c>
      <c r="HV682">
        <f>IF($JE682&gt;=27,INDEX($GT:$GT,$JD682+27),"")</f>
      </c>
      <c r="HW682">
        <f>IF($JE682&gt;=28,INDEX($GT:$GT,$JD682+28),"")</f>
      </c>
      <c r="HX682">
        <f>IF($JE682&gt;=29,INDEX($GT:$GT,$JD682+29),"")</f>
      </c>
      <c r="HY682">
        <f>IF($JE682&gt;=30,INDEX($GT:$GT,$JD682+30),"")</f>
      </c>
      <c r="HZ682">
        <f>IF($JE682&gt;=31,INDEX($GT:$GT,$JD682+31),"")</f>
      </c>
      <c r="IA682">
        <f>IF($JE682&gt;=32,INDEX($GT:$GT,$JD682+32),"")</f>
      </c>
      <c r="IB682">
        <f>IF($JE682&gt;=33,INDEX($GT:$GT,$JD682+33),"")</f>
      </c>
      <c r="IC682">
        <f>IF($JE682&gt;=34,INDEX($GT:$GT,$JD682+34),"")</f>
      </c>
      <c r="ID682">
        <f>IF($JE682&gt;=35,INDEX($GT:$GT,$JD682+35),"")</f>
      </c>
      <c r="IE682">
        <f>IF($JE682&gt;=36,INDEX($GT:$GT,$JD682+36),"")</f>
      </c>
      <c r="IF682">
        <f>IF($JE682&gt;=37,INDEX($GT:$GT,$JD682+37),"")</f>
      </c>
      <c r="IG682">
        <f>IF($JE682&gt;=38,INDEX($GT:$GT,$JD682+38),"")</f>
      </c>
      <c r="IH682">
        <f>IF($JE682&gt;=39,INDEX($GT:$GT,$JD682+39),"")</f>
      </c>
      <c r="II682">
        <f>IF($JE682&gt;=40,INDEX($GT:$GT,$JD682+40),"")</f>
      </c>
      <c r="IJ682">
        <f>IF($JE682&gt;=41,INDEX($GT:$GT,$JD682+41),"")</f>
      </c>
      <c r="IK682">
        <f>IF($JE682&gt;=42,INDEX($GT:$GT,$JD682+42),"")</f>
      </c>
      <c r="IL682">
        <f>IF($JE682&gt;=43,INDEX($GT:$GT,$JD682+43),"")</f>
      </c>
      <c r="IM682">
        <f>IF($JE682&gt;=44,INDEX($GT:$GT,$JD682+44),"")</f>
      </c>
      <c r="IN682">
        <f>IF($JE682&gt;=45,INDEX($GT:$GT,$JD682+45),"")</f>
      </c>
      <c r="IO682">
        <f>IF($JE682&gt;=46,INDEX($GT:$GT,$JD682+46),"")</f>
      </c>
      <c r="IP682">
        <f>IF($JE682&gt;=47,INDEX($GT:$GT,$JD682+47),"")</f>
      </c>
      <c r="IQ682">
        <f>IF($JE682&gt;=48,INDEX($GT:$GT,$JD682+48),"")</f>
      </c>
      <c r="IR682">
        <f>IF($JE682&gt;=49,INDEX($GT:$GT,$JD682+49),"")</f>
      </c>
      <c r="IS682">
        <f>IF($JE682&gt;=50,INDEX($GT:$GT,$JD682+50),"")</f>
      </c>
      <c r="IT682">
        <f>IF($JE682&gt;=51,INDEX($GT:$GT,$JD682+51),"")</f>
      </c>
      <c r="IU682">
        <f>IF($JE682&gt;=52,INDEX($GT:$GT,$JD682+52),"")</f>
      </c>
      <c r="IV682">
        <f>IF($JE682&gt;=53,INDEX($GT:$GT,$JD682+53),"")</f>
      </c>
      <c r="IW682">
        <f>IF($JE682&gt;=54,INDEX($GT:$GT,$JD682+54),"")</f>
      </c>
      <c r="IX682">
        <f>IF($JE682&gt;=55,INDEX($GT:$GT,$JD682+55),"")</f>
      </c>
      <c r="IY682">
        <f>IF($JE682&gt;=56,INDEX($GT:$GT,$JD682+56),"")</f>
      </c>
      <c r="IZ682">
        <f>IF($JE682&gt;=57,INDEX($GT:$GT,$JD682+57),"")</f>
      </c>
      <c r="JA682">
        <f>IF($JE682&gt;=58,INDEX($GT:$GT,$JD682+58),"")</f>
      </c>
      <c r="JB682">
        <f>IF($JE682&gt;=59,INDEX($GT:$GT,$JD682+59),"")</f>
      </c>
      <c r="JC682">
        <f>IF($JE682&gt;=60,INDEX($GT:$GT,$JD682+60),"")</f>
      </c>
      <c r="JD682">
        <f>IFERROR(MATCH($GS682,$GT$2:$GT$322,0)+1,0)</f>
      </c>
      <c r="JE682">
        <f>IFERROR(INDEX($GU$2:$GU$322,MATCH($GS682,$GT$2:$GT$322,0)),0)</f>
      </c>
      <c r="JF682" t="s">
        <v>28</v>
      </c>
      <c r="JG682" t="s">
        <v>28</v>
      </c>
    </row>
    <row r="683" spans="1:267" x14ac:dyDescent="0.25">
      <c r="J683" s="1"/>
      <c r="K683" s="1"/>
      <c r="L683" s="1"/>
      <c r="M683" s="1"/>
      <c r="N683" s="1">
        <f>IFERROR(IF(FIND(" - ",$J683)&gt;0,MID($J683,FIND(" - ",$J683)+3,LEN($J683)),""),"")</f>
      </c>
      <c r="P683" s="1"/>
      <c r="S683" t="s">
        <v>28</v>
      </c>
      <c r="U683">
        <f>IF(OR($S683="",$T683=""),"",IFERROR($S683/$T683,0))</f>
      </c>
      <c r="V683">
        <f>IF($S683="","",
IF($K683="","",
IF(ISNUMBER(SEARCH("exempt",LOWER($K683))),0,
$S683*(VALUE(SUBSTITUTE($K683,"%",""))/100))))</f>
      </c>
      <c r="AB683">
        <f>IF($S683="","",
SUM($S683,$V683,$Z683,$W683,$Y683)-
IF($AA683="",0,VALUE($AA683)))</f>
      </c>
      <c r="AJ683" t="s">
        <v>1420</v>
      </c>
      <c r="AR683">
        <f>IFERROR(LEFT($J683,FIND(" - ",$J683)-1),$J683)</f>
      </c>
      <c r="AU683">
        <f>IF($CJ683&gt;=1,INDEX($AS:$AS,$CI683+1),"")</f>
      </c>
      <c r="AV683">
        <f>IF($CJ683&gt;=2,INDEX($AS:$AS,$CI683+2),"")</f>
      </c>
      <c r="AW683">
        <f>IF($CJ683&gt;=3,INDEX($AS:$AS,$CI683+3),"")</f>
      </c>
      <c r="AX683">
        <f>IF($CJ683&gt;=4,INDEX($AS:$AS,$CI683+4),"")</f>
      </c>
      <c r="AY683">
        <f>IF($CJ683&gt;=5,INDEX($AS:$AS,$CI683+5),"")</f>
      </c>
      <c r="AZ683">
        <f>IF($CJ683&gt;=6,INDEX($AS:$AS,$CI683+6),"")</f>
      </c>
      <c r="BA683">
        <f>IF($CJ683&gt;=7,INDEX($AS:$AS,$CI683+7),"")</f>
      </c>
      <c r="BB683">
        <f>IF($CJ683&gt;=8,INDEX($AS:$AS,$CI683+8),"")</f>
      </c>
      <c r="BC683">
        <f>IF($CJ683&gt;=9,INDEX($AS:$AS,$CI683+9),"")</f>
      </c>
      <c r="BD683">
        <f>IF($CJ683&gt;=10,INDEX($AS:$AS,$CI683+10),"")</f>
      </c>
      <c r="BE683">
        <f>IF($CJ683&gt;=11,INDEX($AS:$AS,$CI683+11),"")</f>
      </c>
      <c r="BF683">
        <f>IF($CJ683&gt;=12,INDEX($AS:$AS,$CI683+12),"")</f>
      </c>
      <c r="BG683">
        <f>IF($CJ683&gt;=13,INDEX($AS:$AS,$CI683+13),"")</f>
      </c>
      <c r="BH683">
        <f>IF($CJ683&gt;=14,INDEX($AS:$AS,$CI683+14),"")</f>
      </c>
      <c r="BI683">
        <f>IF($CJ683&gt;=15,INDEX($AS:$AS,$CI683+15),"")</f>
      </c>
      <c r="BJ683">
        <f>IF($CJ683&gt;=16,INDEX($AS:$AS,$CI683+16),"")</f>
      </c>
      <c r="BK683">
        <f>IF($CJ683&gt;=17,INDEX($AS:$AS,$CI683+17),"")</f>
      </c>
      <c r="BL683">
        <f>IF($CJ683&gt;=18,INDEX($AS:$AS,$CI683+18),"")</f>
      </c>
      <c r="BM683">
        <f>IF($CJ683&gt;=19,INDEX($AS:$AS,$CI683+19),"")</f>
      </c>
      <c r="BN683">
        <f>IF($CJ683&gt;=20,INDEX($AS:$AS,$CI683+20),"")</f>
      </c>
      <c r="BO683">
        <f>IF($CJ683&gt;=21,INDEX($AS:$AS,$CI683+21),"")</f>
      </c>
      <c r="BP683">
        <f>IF($CJ683&gt;=22,INDEX($AS:$AS,$CI683+22),"")</f>
      </c>
      <c r="BQ683">
        <f>IF($CJ683&gt;=23,INDEX($AS:$AS,$CI683+23),"")</f>
      </c>
      <c r="BR683">
        <f>IF($CJ683&gt;=24,INDEX($AS:$AS,$CI683+24),"")</f>
      </c>
      <c r="BS683">
        <f>IF($CJ683&gt;=25,INDEX($AS:$AS,$CI683+25),"")</f>
      </c>
      <c r="BT683">
        <f>IF($CJ683&gt;=26,INDEX($AS:$AS,$CI683+26),"")</f>
      </c>
      <c r="BU683">
        <f>IF($CJ683&gt;=27,INDEX($AS:$AS,$CI683+27),"")</f>
      </c>
      <c r="BV683">
        <f>IF($CJ683&gt;=28,INDEX($AS:$AS,$CI683+28),"")</f>
      </c>
      <c r="BW683">
        <f>IF($CJ683&gt;=29,INDEX($AS:$AS,$CI683+29),"")</f>
      </c>
      <c r="BX683">
        <f>IF($CJ683&gt;=30,INDEX($AS:$AS,$CI683+30),"")</f>
      </c>
      <c r="BY683">
        <f>IF($CJ683&gt;=31,INDEX($AS:$AS,$CI683+31),"")</f>
      </c>
      <c r="BZ683">
        <f>IF($CJ683&gt;=32,INDEX($AS:$AS,$CI683+32),"")</f>
      </c>
      <c r="CA683">
        <f>IF($CJ683&gt;=33,INDEX($AS:$AS,$CI683+33),"")</f>
      </c>
      <c r="CB683">
        <f>IF($CJ683&gt;=34,INDEX($AS:$AS,$CI683+34),"")</f>
      </c>
      <c r="CC683">
        <f>IF($CJ683&gt;=35,INDEX($AS:$AS,$CI683+35),"")</f>
      </c>
      <c r="CD683">
        <f>IF($CJ683&gt;=36,INDEX($AS:$AS,$CI683+36),"")</f>
      </c>
      <c r="CE683">
        <f>IF($CJ683&gt;=37,INDEX($AS:$AS,$CI683+37),"")</f>
      </c>
      <c r="CF683">
        <f>IF($CJ683&gt;=38,INDEX($AS:$AS,$CI683+38),"")</f>
      </c>
      <c r="CG683">
        <f>IF($CJ683&gt;=39,INDEX($AS:$AS,$CI683+39),"")</f>
      </c>
      <c r="CH683">
        <f>IF($CJ683&gt;=40,INDEX($AS:$AS,$CI683+40),"")</f>
      </c>
      <c r="CI683">
        <f>IFERROR(MATCH($AR683,$AS$2:$AS$133,0)+1,0)</f>
      </c>
      <c r="CJ683">
        <f>IFERROR(INDEX($AT$2:$AT$133,MATCH($AR683,$AS$2:$AS$133,0)),0)</f>
      </c>
      <c r="CK683">
        <f>IFERROR(LEFT($O683,FIND(" - ",$O683)-1),$O683)</f>
      </c>
      <c r="CL683" t="s">
        <v>211</v>
      </c>
      <c r="CN683">
        <f>IF($DI683&gt;=1,INDEX($CL:$CL,$DH683+1),"")</f>
      </c>
      <c r="CO683">
        <f>IF($DI683&gt;=2,INDEX($CL:$CL,$DH683+2),"")</f>
      </c>
      <c r="CP683">
        <f>IF($DI683&gt;=3,INDEX($CL:$CL,$DH683+3),"")</f>
      </c>
      <c r="CQ683">
        <f>IF($DI683&gt;=4,INDEX($CL:$CL,$DH683+4),"")</f>
      </c>
      <c r="CR683">
        <f>IF($DI683&gt;=5,INDEX($CL:$CL,$DH683+5),"")</f>
      </c>
      <c r="CS683">
        <f>IF($DI683&gt;=6,INDEX($CL:$CL,$DH683+6),"")</f>
      </c>
      <c r="CT683">
        <f>IF($DI683&gt;=7,INDEX($CL:$CL,$DH683+7),"")</f>
      </c>
      <c r="CU683">
        <f>IF($DI683&gt;=8,INDEX($CL:$CL,$DH683+8),"")</f>
      </c>
      <c r="CV683">
        <f>IF($DI683&gt;=9,INDEX($CL:$CL,$DH683+9),"")</f>
      </c>
      <c r="CW683">
        <f>IF($DI683&gt;=10,INDEX($CL:$CL,$DH683+10),"")</f>
      </c>
      <c r="CX683">
        <f>IF($DI683&gt;=11,INDEX($CL:$CL,$DH683+11),"")</f>
      </c>
      <c r="CY683">
        <f>IF($DI683&gt;=12,INDEX($CL:$CL,$DH683+12),"")</f>
      </c>
      <c r="CZ683">
        <f>IF($DI683&gt;=13,INDEX($CL:$CL,$DH683+13),"")</f>
      </c>
      <c r="DA683">
        <f>IF($DI683&gt;=14,INDEX($CL:$CL,$DH683+14),"")</f>
      </c>
      <c r="DB683">
        <f>IF($DI683&gt;=15,INDEX($CL:$CL,$DH683+15),"")</f>
      </c>
      <c r="DC683">
        <f>IF($DI683&gt;=16,INDEX($CL:$CL,$DH683+16),"")</f>
      </c>
      <c r="DD683">
        <f>IF($DI683&gt;=17,INDEX($CL:$CL,$DH683+17),"")</f>
      </c>
      <c r="DE683">
        <f>IF($DI683&gt;=18,INDEX($CL:$CL,$DH683+18),"")</f>
      </c>
      <c r="DF683">
        <f>IF($DI683&gt;=19,INDEX($CL:$CL,$DH683+19),"")</f>
      </c>
      <c r="DG683">
        <f>IF($DI683&gt;=20,INDEX($CL:$CL,$DH683+20),"")</f>
      </c>
      <c r="DH683">
        <f>IFERROR(MATCH($CK683,$CL$2:$CL$1558,0)+1,0)</f>
      </c>
      <c r="DI683">
        <f>IFERROR(INDEX($CM$2:$CM$1558,MATCH($CK683,$CL$2:$CL$1558,0)),0)</f>
      </c>
      <c r="DJ683">
        <f>IFERROR(INDEX($AQ:$AQ,MATCH($K683,$AP:$AP,0))&amp;"","")</f>
      </c>
      <c r="DN683">
        <f>IF($GQ683&gt;=1,INDEX($DK:$DK,$GP683+1),"")</f>
      </c>
      <c r="DO683">
        <f>IF($GQ683&gt;=2,INDEX($DK:$DK,$GP683+2),"")</f>
      </c>
      <c r="DP683">
        <f>IF($GQ683&gt;=3,INDEX($DK:$DK,$GP683+3),"")</f>
      </c>
      <c r="DQ683">
        <f>IF($GQ683&gt;=4,INDEX($DK:$DK,$GP683+4),"")</f>
      </c>
      <c r="DR683">
        <f>IF($GQ683&gt;=5,INDEX($DK:$DK,$GP683+5),"")</f>
      </c>
      <c r="DS683">
        <f>IF($GQ683&gt;=6,INDEX($DK:$DK,$GP683+6),"")</f>
      </c>
      <c r="DT683">
        <f>IF($GQ683&gt;=7,INDEX($DK:$DK,$GP683+7),"")</f>
      </c>
      <c r="DU683">
        <f>IF($GQ683&gt;=8,INDEX($DK:$DK,$GP683+8),"")</f>
      </c>
      <c r="DV683">
        <f>IF($GQ683&gt;=9,INDEX($DK:$DK,$GP683+9),"")</f>
      </c>
      <c r="DW683">
        <f>IF($GQ683&gt;=10,INDEX($DK:$DK,$GP683+10),"")</f>
      </c>
      <c r="DX683">
        <f>IF($GQ683&gt;=11,INDEX($DK:$DK,$GP683+11),"")</f>
      </c>
      <c r="DY683">
        <f>IF($GQ683&gt;=12,INDEX($DK:$DK,$GP683+12),"")</f>
      </c>
      <c r="DZ683">
        <f>IF($GQ683&gt;=13,INDEX($DK:$DK,$GP683+13),"")</f>
      </c>
      <c r="EA683">
        <f>IF($GQ683&gt;=14,INDEX($DK:$DK,$GP683+14),"")</f>
      </c>
      <c r="EB683">
        <f>IF($GQ683&gt;=15,INDEX($DK:$DK,$GP683+15),"")</f>
      </c>
      <c r="EC683">
        <f>IF($GQ683&gt;=16,INDEX($DK:$DK,$GP683+16),"")</f>
      </c>
      <c r="ED683">
        <f>IF($GQ683&gt;=17,INDEX($DK:$DK,$GP683+17),"")</f>
      </c>
      <c r="EE683">
        <f>IF($GQ683&gt;=18,INDEX($DK:$DK,$GP683+18),"")</f>
      </c>
      <c r="EF683">
        <f>IF($GQ683&gt;=19,INDEX($DK:$DK,$GP683+19),"")</f>
      </c>
      <c r="EG683">
        <f>IF($GQ683&gt;=20,INDEX($DK:$DK,$GP683+20),"")</f>
      </c>
      <c r="EH683">
        <f>IF($GQ683&gt;=21,INDEX($DK:$DK,$GP683+21),"")</f>
      </c>
      <c r="EI683">
        <f>IF($GQ683&gt;=22,INDEX($DK:$DK,$GP683+22),"")</f>
      </c>
      <c r="EJ683">
        <f>IF($GQ683&gt;=23,INDEX($DK:$DK,$GP683+23),"")</f>
      </c>
      <c r="EK683">
        <f>IF($GQ683&gt;=24,INDEX($DK:$DK,$GP683+24),"")</f>
      </c>
      <c r="EL683">
        <f>IF($GQ683&gt;=25,INDEX($DK:$DK,$GP683+25),"")</f>
      </c>
      <c r="EM683">
        <f>IF($GQ683&gt;=26,INDEX($DK:$DK,$GP683+26),"")</f>
      </c>
      <c r="EN683">
        <f>IF($GQ683&gt;=27,INDEX($DK:$DK,$GP683+27),"")</f>
      </c>
      <c r="EO683">
        <f>IF($GQ683&gt;=28,INDEX($DK:$DK,$GP683+28),"")</f>
      </c>
      <c r="EP683">
        <f>IF($GQ683&gt;=29,INDEX($DK:$DK,$GP683+29),"")</f>
      </c>
      <c r="EQ683">
        <f>IF($GQ683&gt;=30,INDEX($DK:$DK,$GP683+30),"")</f>
      </c>
      <c r="ER683">
        <f>IF($GQ683&gt;=31,INDEX($DK:$DK,$GP683+31),"")</f>
      </c>
      <c r="ES683">
        <f>IF($GQ683&gt;=32,INDEX($DK:$DK,$GP683+32),"")</f>
      </c>
      <c r="ET683">
        <f>IF($GQ683&gt;=33,INDEX($DK:$DK,$GP683+33),"")</f>
      </c>
      <c r="EU683">
        <f>IF($GQ683&gt;=34,INDEX($DK:$DK,$GP683+34),"")</f>
      </c>
      <c r="EV683">
        <f>IF($GQ683&gt;=35,INDEX($DK:$DK,$GP683+35),"")</f>
      </c>
      <c r="EW683">
        <f>IF($GQ683&gt;=36,INDEX($DK:$DK,$GP683+36),"")</f>
      </c>
      <c r="EX683">
        <f>IF($GQ683&gt;=37,INDEX($DK:$DK,$GP683+37),"")</f>
      </c>
      <c r="EY683">
        <f>IF($GQ683&gt;=38,INDEX($DK:$DK,$GP683+38),"")</f>
      </c>
      <c r="EZ683">
        <f>IF($GQ683&gt;=39,INDEX($DK:$DK,$GP683+39),"")</f>
      </c>
      <c r="FA683">
        <f>IF($GQ683&gt;=40,INDEX($DK:$DK,$GP683+40),"")</f>
      </c>
      <c r="FB683">
        <f>IF($GQ683&gt;=1,INDEX($DL:$DL,$GP683+1),"")</f>
      </c>
      <c r="FC683">
        <f>IF($GQ683&gt;=2,INDEX($DL:$DL,$GP683+2),"")</f>
      </c>
      <c r="FD683">
        <f>IF($GQ683&gt;=3,INDEX($DL:$DL,$GP683+3),"")</f>
      </c>
      <c r="FE683">
        <f>IF($GQ683&gt;=4,INDEX($DL:$DL,$GP683+4),"")</f>
      </c>
      <c r="FF683">
        <f>IF($GQ683&gt;=5,INDEX($DL:$DL,$GP683+5),"")</f>
      </c>
      <c r="FG683">
        <f>IF($GQ683&gt;=6,INDEX($DL:$DL,$GP683+6),"")</f>
      </c>
      <c r="FH683">
        <f>IF($GQ683&gt;=7,INDEX($DL:$DL,$GP683+7),"")</f>
      </c>
      <c r="FI683">
        <f>IF($GQ683&gt;=8,INDEX($DL:$DL,$GP683+8),"")</f>
      </c>
      <c r="FJ683">
        <f>IF($GQ683&gt;=9,INDEX($DL:$DL,$GP683+9),"")</f>
      </c>
      <c r="FK683">
        <f>IF($GQ683&gt;=10,INDEX($DL:$DL,$GP683+10),"")</f>
      </c>
      <c r="FL683">
        <f>IF($GQ683&gt;=11,INDEX($DL:$DL,$GP683+11),"")</f>
      </c>
      <c r="FM683">
        <f>IF($GQ683&gt;=12,INDEX($DL:$DL,$GP683+12),"")</f>
      </c>
      <c r="FN683">
        <f>IF($GQ683&gt;=13,INDEX($DL:$DL,$GP683+13),"")</f>
      </c>
      <c r="FO683">
        <f>IF($GQ683&gt;=14,INDEX($DL:$DL,$GP683+14),"")</f>
      </c>
      <c r="FP683">
        <f>IF($GQ683&gt;=15,INDEX($DL:$DL,$GP683+15),"")</f>
      </c>
      <c r="FQ683">
        <f>IF($GQ683&gt;=16,INDEX($DL:$DL,$GP683+16),"")</f>
      </c>
      <c r="FR683">
        <f>IF($GQ683&gt;=17,INDEX($DL:$DL,$GP683+17),"")</f>
      </c>
      <c r="FS683">
        <f>IF($GQ683&gt;=18,INDEX($DL:$DL,$GP683+18),"")</f>
      </c>
      <c r="FT683">
        <f>IF($GQ683&gt;=19,INDEX($DL:$DL,$GP683+19),"")</f>
      </c>
      <c r="FU683">
        <f>IF($GQ683&gt;=20,INDEX($DL:$DL,$GP683+20),"")</f>
      </c>
      <c r="FV683">
        <f>IF($GQ683&gt;=21,INDEX($DL:$DL,$GP683+21),"")</f>
      </c>
      <c r="FW683">
        <f>IF($GQ683&gt;=22,INDEX($DL:$DL,$GP683+22),"")</f>
      </c>
      <c r="FX683">
        <f>IF($GQ683&gt;=23,INDEX($DL:$DL,$GP683+23),"")</f>
      </c>
      <c r="FY683">
        <f>IF($GQ683&gt;=24,INDEX($DL:$DL,$GP683+24),"")</f>
      </c>
      <c r="FZ683">
        <f>IF($GQ683&gt;=25,INDEX($DL:$DL,$GP683+25),"")</f>
      </c>
      <c r="GA683">
        <f>IF($GQ683&gt;=26,INDEX($DL:$DL,$GP683+26),"")</f>
      </c>
      <c r="GB683">
        <f>IF($GQ683&gt;=27,INDEX($DL:$DL,$GP683+27),"")</f>
      </c>
      <c r="GC683">
        <f>IF($GQ683&gt;=28,INDEX($DL:$DL,$GP683+28),"")</f>
      </c>
      <c r="GD683">
        <f>IF($GQ683&gt;=29,INDEX($DL:$DL,$GP683+29),"")</f>
      </c>
      <c r="GE683">
        <f>IF($GQ683&gt;=30,INDEX($DL:$DL,$GP683+30),"")</f>
      </c>
      <c r="GF683">
        <f>IF($GQ683&gt;=31,INDEX($DL:$DL,$GP683+31),"")</f>
      </c>
      <c r="GG683">
        <f>IF($GQ683&gt;=32,INDEX($DL:$DL,$GP683+32),"")</f>
      </c>
      <c r="GH683">
        <f>IF($GQ683&gt;=33,INDEX($DL:$DL,$GP683+33),"")</f>
      </c>
      <c r="GI683">
        <f>IF($GQ683&gt;=34,INDEX($DL:$DL,$GP683+34),"")</f>
      </c>
      <c r="GJ683">
        <f>IF($GQ683&gt;=35,INDEX($DL:$DL,$GP683+35),"")</f>
      </c>
      <c r="GK683">
        <f>IF($GQ683&gt;=36,INDEX($DL:$DL,$GP683+36),"")</f>
      </c>
      <c r="GL683">
        <f>IF($GQ683&gt;=37,INDEX($DL:$DL,$GP683+37),"")</f>
      </c>
      <c r="GM683">
        <f>IF($GQ683&gt;=38,INDEX($DL:$DL,$GP683+38),"")</f>
      </c>
      <c r="GN683">
        <f>IF($GQ683&gt;=39,INDEX($DL:$DL,$GP683+39),"")</f>
      </c>
      <c r="GO683">
        <f>IF($GQ683&gt;=40,INDEX($DL:$DL,$GP683+40),"")</f>
      </c>
      <c r="GP683">
        <f>IFERROR(MATCH($DJ683,$DK$2:$DK$148,0)+1,0)</f>
      </c>
      <c r="GQ683">
        <f>IFERROR(INDEX($DM$2:$DM$148,MATCH($DJ683,$DK$2:$DK$148,0)),0)</f>
      </c>
      <c r="GR683">
        <f>IFERROR(MATCH($L683,$DN$683:$FA$683,0),0)</f>
      </c>
      <c r="GS683">
        <f>IF($GR683&gt;0,INDEX($FB$683:$GO$683,$GR683),"")</f>
      </c>
      <c r="GV683">
        <f>IF($JE683&gt;=1,INDEX($GT:$GT,$JD683+1),"")</f>
      </c>
      <c r="GW683">
        <f>IF($JE683&gt;=2,INDEX($GT:$GT,$JD683+2),"")</f>
      </c>
      <c r="GX683">
        <f>IF($JE683&gt;=3,INDEX($GT:$GT,$JD683+3),"")</f>
      </c>
      <c r="GY683">
        <f>IF($JE683&gt;=4,INDEX($GT:$GT,$JD683+4),"")</f>
      </c>
      <c r="GZ683">
        <f>IF($JE683&gt;=5,INDEX($GT:$GT,$JD683+5),"")</f>
      </c>
      <c r="HA683">
        <f>IF($JE683&gt;=6,INDEX($GT:$GT,$JD683+6),"")</f>
      </c>
      <c r="HB683">
        <f>IF($JE683&gt;=7,INDEX($GT:$GT,$JD683+7),"")</f>
      </c>
      <c r="HC683">
        <f>IF($JE683&gt;=8,INDEX($GT:$GT,$JD683+8),"")</f>
      </c>
      <c r="HD683">
        <f>IF($JE683&gt;=9,INDEX($GT:$GT,$JD683+9),"")</f>
      </c>
      <c r="HE683">
        <f>IF($JE683&gt;=10,INDEX($GT:$GT,$JD683+10),"")</f>
      </c>
      <c r="HF683">
        <f>IF($JE683&gt;=11,INDEX($GT:$GT,$JD683+11),"")</f>
      </c>
      <c r="HG683">
        <f>IF($JE683&gt;=12,INDEX($GT:$GT,$JD683+12),"")</f>
      </c>
      <c r="HH683">
        <f>IF($JE683&gt;=13,INDEX($GT:$GT,$JD683+13),"")</f>
      </c>
      <c r="HI683">
        <f>IF($JE683&gt;=14,INDEX($GT:$GT,$JD683+14),"")</f>
      </c>
      <c r="HJ683">
        <f>IF($JE683&gt;=15,INDEX($GT:$GT,$JD683+15),"")</f>
      </c>
      <c r="HK683">
        <f>IF($JE683&gt;=16,INDEX($GT:$GT,$JD683+16),"")</f>
      </c>
      <c r="HL683">
        <f>IF($JE683&gt;=17,INDEX($GT:$GT,$JD683+17),"")</f>
      </c>
      <c r="HM683">
        <f>IF($JE683&gt;=18,INDEX($GT:$GT,$JD683+18),"")</f>
      </c>
      <c r="HN683">
        <f>IF($JE683&gt;=19,INDEX($GT:$GT,$JD683+19),"")</f>
      </c>
      <c r="HO683">
        <f>IF($JE683&gt;=20,INDEX($GT:$GT,$JD683+20),"")</f>
      </c>
      <c r="HP683">
        <f>IF($JE683&gt;=21,INDEX($GT:$GT,$JD683+21),"")</f>
      </c>
      <c r="HQ683">
        <f>IF($JE683&gt;=22,INDEX($GT:$GT,$JD683+22),"")</f>
      </c>
      <c r="HR683">
        <f>IF($JE683&gt;=23,INDEX($GT:$GT,$JD683+23),"")</f>
      </c>
      <c r="HS683">
        <f>IF($JE683&gt;=24,INDEX($GT:$GT,$JD683+24),"")</f>
      </c>
      <c r="HT683">
        <f>IF($JE683&gt;=25,INDEX($GT:$GT,$JD683+25),"")</f>
      </c>
      <c r="HU683">
        <f>IF($JE683&gt;=26,INDEX($GT:$GT,$JD683+26),"")</f>
      </c>
      <c r="HV683">
        <f>IF($JE683&gt;=27,INDEX($GT:$GT,$JD683+27),"")</f>
      </c>
      <c r="HW683">
        <f>IF($JE683&gt;=28,INDEX($GT:$GT,$JD683+28),"")</f>
      </c>
      <c r="HX683">
        <f>IF($JE683&gt;=29,INDEX($GT:$GT,$JD683+29),"")</f>
      </c>
      <c r="HY683">
        <f>IF($JE683&gt;=30,INDEX($GT:$GT,$JD683+30),"")</f>
      </c>
      <c r="HZ683">
        <f>IF($JE683&gt;=31,INDEX($GT:$GT,$JD683+31),"")</f>
      </c>
      <c r="IA683">
        <f>IF($JE683&gt;=32,INDEX($GT:$GT,$JD683+32),"")</f>
      </c>
      <c r="IB683">
        <f>IF($JE683&gt;=33,INDEX($GT:$GT,$JD683+33),"")</f>
      </c>
      <c r="IC683">
        <f>IF($JE683&gt;=34,INDEX($GT:$GT,$JD683+34),"")</f>
      </c>
      <c r="ID683">
        <f>IF($JE683&gt;=35,INDEX($GT:$GT,$JD683+35),"")</f>
      </c>
      <c r="IE683">
        <f>IF($JE683&gt;=36,INDEX($GT:$GT,$JD683+36),"")</f>
      </c>
      <c r="IF683">
        <f>IF($JE683&gt;=37,INDEX($GT:$GT,$JD683+37),"")</f>
      </c>
      <c r="IG683">
        <f>IF($JE683&gt;=38,INDEX($GT:$GT,$JD683+38),"")</f>
      </c>
      <c r="IH683">
        <f>IF($JE683&gt;=39,INDEX($GT:$GT,$JD683+39),"")</f>
      </c>
      <c r="II683">
        <f>IF($JE683&gt;=40,INDEX($GT:$GT,$JD683+40),"")</f>
      </c>
      <c r="IJ683">
        <f>IF($JE683&gt;=41,INDEX($GT:$GT,$JD683+41),"")</f>
      </c>
      <c r="IK683">
        <f>IF($JE683&gt;=42,INDEX($GT:$GT,$JD683+42),"")</f>
      </c>
      <c r="IL683">
        <f>IF($JE683&gt;=43,INDEX($GT:$GT,$JD683+43),"")</f>
      </c>
      <c r="IM683">
        <f>IF($JE683&gt;=44,INDEX($GT:$GT,$JD683+44),"")</f>
      </c>
      <c r="IN683">
        <f>IF($JE683&gt;=45,INDEX($GT:$GT,$JD683+45),"")</f>
      </c>
      <c r="IO683">
        <f>IF($JE683&gt;=46,INDEX($GT:$GT,$JD683+46),"")</f>
      </c>
      <c r="IP683">
        <f>IF($JE683&gt;=47,INDEX($GT:$GT,$JD683+47),"")</f>
      </c>
      <c r="IQ683">
        <f>IF($JE683&gt;=48,INDEX($GT:$GT,$JD683+48),"")</f>
      </c>
      <c r="IR683">
        <f>IF($JE683&gt;=49,INDEX($GT:$GT,$JD683+49),"")</f>
      </c>
      <c r="IS683">
        <f>IF($JE683&gt;=50,INDEX($GT:$GT,$JD683+50),"")</f>
      </c>
      <c r="IT683">
        <f>IF($JE683&gt;=51,INDEX($GT:$GT,$JD683+51),"")</f>
      </c>
      <c r="IU683">
        <f>IF($JE683&gt;=52,INDEX($GT:$GT,$JD683+52),"")</f>
      </c>
      <c r="IV683">
        <f>IF($JE683&gt;=53,INDEX($GT:$GT,$JD683+53),"")</f>
      </c>
      <c r="IW683">
        <f>IF($JE683&gt;=54,INDEX($GT:$GT,$JD683+54),"")</f>
      </c>
      <c r="IX683">
        <f>IF($JE683&gt;=55,INDEX($GT:$GT,$JD683+55),"")</f>
      </c>
      <c r="IY683">
        <f>IF($JE683&gt;=56,INDEX($GT:$GT,$JD683+56),"")</f>
      </c>
      <c r="IZ683">
        <f>IF($JE683&gt;=57,INDEX($GT:$GT,$JD683+57),"")</f>
      </c>
      <c r="JA683">
        <f>IF($JE683&gt;=58,INDEX($GT:$GT,$JD683+58),"")</f>
      </c>
      <c r="JB683">
        <f>IF($JE683&gt;=59,INDEX($GT:$GT,$JD683+59),"")</f>
      </c>
      <c r="JC683">
        <f>IF($JE683&gt;=60,INDEX($GT:$GT,$JD683+60),"")</f>
      </c>
      <c r="JD683">
        <f>IFERROR(MATCH($GS683,$GT$2:$GT$322,0)+1,0)</f>
      </c>
      <c r="JE683">
        <f>IFERROR(INDEX($GU$2:$GU$322,MATCH($GS683,$GT$2:$GT$322,0)),0)</f>
      </c>
      <c r="JF683" t="s">
        <v>28</v>
      </c>
      <c r="JG683" t="s">
        <v>28</v>
      </c>
    </row>
    <row r="684" spans="1:267" x14ac:dyDescent="0.25">
      <c r="J684" s="1"/>
      <c r="K684" s="1"/>
      <c r="L684" s="1"/>
      <c r="M684" s="1"/>
      <c r="N684" s="1">
        <f>IFERROR(IF(FIND(" - ",$J684)&gt;0,MID($J684,FIND(" - ",$J684)+3,LEN($J684)),""),"")</f>
      </c>
      <c r="P684" s="1"/>
      <c r="S684" t="s">
        <v>28</v>
      </c>
      <c r="U684">
        <f>IF(OR($S684="",$T684=""),"",IFERROR($S684/$T684,0))</f>
      </c>
      <c r="V684">
        <f>IF($S684="","",
IF($K684="","",
IF(ISNUMBER(SEARCH("exempt",LOWER($K684))),0,
$S684*(VALUE(SUBSTITUTE($K684,"%",""))/100))))</f>
      </c>
      <c r="AB684">
        <f>IF($S684="","",
SUM($S684,$V684,$Z684,$W684,$Y684)-
IF($AA684="",0,VALUE($AA684)))</f>
      </c>
      <c r="AJ684" t="s">
        <v>1421</v>
      </c>
      <c r="AR684">
        <f>IFERROR(LEFT($J684,FIND(" - ",$J684)-1),$J684)</f>
      </c>
      <c r="AU684">
        <f>IF($CJ684&gt;=1,INDEX($AS:$AS,$CI684+1),"")</f>
      </c>
      <c r="AV684">
        <f>IF($CJ684&gt;=2,INDEX($AS:$AS,$CI684+2),"")</f>
      </c>
      <c r="AW684">
        <f>IF($CJ684&gt;=3,INDEX($AS:$AS,$CI684+3),"")</f>
      </c>
      <c r="AX684">
        <f>IF($CJ684&gt;=4,INDEX($AS:$AS,$CI684+4),"")</f>
      </c>
      <c r="AY684">
        <f>IF($CJ684&gt;=5,INDEX($AS:$AS,$CI684+5),"")</f>
      </c>
      <c r="AZ684">
        <f>IF($CJ684&gt;=6,INDEX($AS:$AS,$CI684+6),"")</f>
      </c>
      <c r="BA684">
        <f>IF($CJ684&gt;=7,INDEX($AS:$AS,$CI684+7),"")</f>
      </c>
      <c r="BB684">
        <f>IF($CJ684&gt;=8,INDEX($AS:$AS,$CI684+8),"")</f>
      </c>
      <c r="BC684">
        <f>IF($CJ684&gt;=9,INDEX($AS:$AS,$CI684+9),"")</f>
      </c>
      <c r="BD684">
        <f>IF($CJ684&gt;=10,INDEX($AS:$AS,$CI684+10),"")</f>
      </c>
      <c r="BE684">
        <f>IF($CJ684&gt;=11,INDEX($AS:$AS,$CI684+11),"")</f>
      </c>
      <c r="BF684">
        <f>IF($CJ684&gt;=12,INDEX($AS:$AS,$CI684+12),"")</f>
      </c>
      <c r="BG684">
        <f>IF($CJ684&gt;=13,INDEX($AS:$AS,$CI684+13),"")</f>
      </c>
      <c r="BH684">
        <f>IF($CJ684&gt;=14,INDEX($AS:$AS,$CI684+14),"")</f>
      </c>
      <c r="BI684">
        <f>IF($CJ684&gt;=15,INDEX($AS:$AS,$CI684+15),"")</f>
      </c>
      <c r="BJ684">
        <f>IF($CJ684&gt;=16,INDEX($AS:$AS,$CI684+16),"")</f>
      </c>
      <c r="BK684">
        <f>IF($CJ684&gt;=17,INDEX($AS:$AS,$CI684+17),"")</f>
      </c>
      <c r="BL684">
        <f>IF($CJ684&gt;=18,INDEX($AS:$AS,$CI684+18),"")</f>
      </c>
      <c r="BM684">
        <f>IF($CJ684&gt;=19,INDEX($AS:$AS,$CI684+19),"")</f>
      </c>
      <c r="BN684">
        <f>IF($CJ684&gt;=20,INDEX($AS:$AS,$CI684+20),"")</f>
      </c>
      <c r="BO684">
        <f>IF($CJ684&gt;=21,INDEX($AS:$AS,$CI684+21),"")</f>
      </c>
      <c r="BP684">
        <f>IF($CJ684&gt;=22,INDEX($AS:$AS,$CI684+22),"")</f>
      </c>
      <c r="BQ684">
        <f>IF($CJ684&gt;=23,INDEX($AS:$AS,$CI684+23),"")</f>
      </c>
      <c r="BR684">
        <f>IF($CJ684&gt;=24,INDEX($AS:$AS,$CI684+24),"")</f>
      </c>
      <c r="BS684">
        <f>IF($CJ684&gt;=25,INDEX($AS:$AS,$CI684+25),"")</f>
      </c>
      <c r="BT684">
        <f>IF($CJ684&gt;=26,INDEX($AS:$AS,$CI684+26),"")</f>
      </c>
      <c r="BU684">
        <f>IF($CJ684&gt;=27,INDEX($AS:$AS,$CI684+27),"")</f>
      </c>
      <c r="BV684">
        <f>IF($CJ684&gt;=28,INDEX($AS:$AS,$CI684+28),"")</f>
      </c>
      <c r="BW684">
        <f>IF($CJ684&gt;=29,INDEX($AS:$AS,$CI684+29),"")</f>
      </c>
      <c r="BX684">
        <f>IF($CJ684&gt;=30,INDEX($AS:$AS,$CI684+30),"")</f>
      </c>
      <c r="BY684">
        <f>IF($CJ684&gt;=31,INDEX($AS:$AS,$CI684+31),"")</f>
      </c>
      <c r="BZ684">
        <f>IF($CJ684&gt;=32,INDEX($AS:$AS,$CI684+32),"")</f>
      </c>
      <c r="CA684">
        <f>IF($CJ684&gt;=33,INDEX($AS:$AS,$CI684+33),"")</f>
      </c>
      <c r="CB684">
        <f>IF($CJ684&gt;=34,INDEX($AS:$AS,$CI684+34),"")</f>
      </c>
      <c r="CC684">
        <f>IF($CJ684&gt;=35,INDEX($AS:$AS,$CI684+35),"")</f>
      </c>
      <c r="CD684">
        <f>IF($CJ684&gt;=36,INDEX($AS:$AS,$CI684+36),"")</f>
      </c>
      <c r="CE684">
        <f>IF($CJ684&gt;=37,INDEX($AS:$AS,$CI684+37),"")</f>
      </c>
      <c r="CF684">
        <f>IF($CJ684&gt;=38,INDEX($AS:$AS,$CI684+38),"")</f>
      </c>
      <c r="CG684">
        <f>IF($CJ684&gt;=39,INDEX($AS:$AS,$CI684+39),"")</f>
      </c>
      <c r="CH684">
        <f>IF($CJ684&gt;=40,INDEX($AS:$AS,$CI684+40),"")</f>
      </c>
      <c r="CI684">
        <f>IFERROR(MATCH($AR684,$AS$2:$AS$133,0)+1,0)</f>
      </c>
      <c r="CJ684">
        <f>IFERROR(INDEX($AT$2:$AT$133,MATCH($AR684,$AS$2:$AS$133,0)),0)</f>
      </c>
      <c r="CK684">
        <f>IFERROR(LEFT($O684,FIND(" - ",$O684)-1),$O684)</f>
      </c>
      <c r="CL684" t="s">
        <v>1422</v>
      </c>
      <c r="CM684">
        <v>1</v>
      </c>
      <c r="CN684">
        <f>IF($DI684&gt;=1,INDEX($CL:$CL,$DH684+1),"")</f>
      </c>
      <c r="CO684">
        <f>IF($DI684&gt;=2,INDEX($CL:$CL,$DH684+2),"")</f>
      </c>
      <c r="CP684">
        <f>IF($DI684&gt;=3,INDEX($CL:$CL,$DH684+3),"")</f>
      </c>
      <c r="CQ684">
        <f>IF($DI684&gt;=4,INDEX($CL:$CL,$DH684+4),"")</f>
      </c>
      <c r="CR684">
        <f>IF($DI684&gt;=5,INDEX($CL:$CL,$DH684+5),"")</f>
      </c>
      <c r="CS684">
        <f>IF($DI684&gt;=6,INDEX($CL:$CL,$DH684+6),"")</f>
      </c>
      <c r="CT684">
        <f>IF($DI684&gt;=7,INDEX($CL:$CL,$DH684+7),"")</f>
      </c>
      <c r="CU684">
        <f>IF($DI684&gt;=8,INDEX($CL:$CL,$DH684+8),"")</f>
      </c>
      <c r="CV684">
        <f>IF($DI684&gt;=9,INDEX($CL:$CL,$DH684+9),"")</f>
      </c>
      <c r="CW684">
        <f>IF($DI684&gt;=10,INDEX($CL:$CL,$DH684+10),"")</f>
      </c>
      <c r="CX684">
        <f>IF($DI684&gt;=11,INDEX($CL:$CL,$DH684+11),"")</f>
      </c>
      <c r="CY684">
        <f>IF($DI684&gt;=12,INDEX($CL:$CL,$DH684+12),"")</f>
      </c>
      <c r="CZ684">
        <f>IF($DI684&gt;=13,INDEX($CL:$CL,$DH684+13),"")</f>
      </c>
      <c r="DA684">
        <f>IF($DI684&gt;=14,INDEX($CL:$CL,$DH684+14),"")</f>
      </c>
      <c r="DB684">
        <f>IF($DI684&gt;=15,INDEX($CL:$CL,$DH684+15),"")</f>
      </c>
      <c r="DC684">
        <f>IF($DI684&gt;=16,INDEX($CL:$CL,$DH684+16),"")</f>
      </c>
      <c r="DD684">
        <f>IF($DI684&gt;=17,INDEX($CL:$CL,$DH684+17),"")</f>
      </c>
      <c r="DE684">
        <f>IF($DI684&gt;=18,INDEX($CL:$CL,$DH684+18),"")</f>
      </c>
      <c r="DF684">
        <f>IF($DI684&gt;=19,INDEX($CL:$CL,$DH684+19),"")</f>
      </c>
      <c r="DG684">
        <f>IF($DI684&gt;=20,INDEX($CL:$CL,$DH684+20),"")</f>
      </c>
      <c r="DH684">
        <f>IFERROR(MATCH($CK684,$CL$2:$CL$1558,0)+1,0)</f>
      </c>
      <c r="DI684">
        <f>IFERROR(INDEX($CM$2:$CM$1558,MATCH($CK684,$CL$2:$CL$1558,0)),0)</f>
      </c>
      <c r="DJ684">
        <f>IFERROR(INDEX($AQ:$AQ,MATCH($K684,$AP:$AP,0))&amp;"","")</f>
      </c>
      <c r="DN684">
        <f>IF($GQ684&gt;=1,INDEX($DK:$DK,$GP684+1),"")</f>
      </c>
      <c r="DO684">
        <f>IF($GQ684&gt;=2,INDEX($DK:$DK,$GP684+2),"")</f>
      </c>
      <c r="DP684">
        <f>IF($GQ684&gt;=3,INDEX($DK:$DK,$GP684+3),"")</f>
      </c>
      <c r="DQ684">
        <f>IF($GQ684&gt;=4,INDEX($DK:$DK,$GP684+4),"")</f>
      </c>
      <c r="DR684">
        <f>IF($GQ684&gt;=5,INDEX($DK:$DK,$GP684+5),"")</f>
      </c>
      <c r="DS684">
        <f>IF($GQ684&gt;=6,INDEX($DK:$DK,$GP684+6),"")</f>
      </c>
      <c r="DT684">
        <f>IF($GQ684&gt;=7,INDEX($DK:$DK,$GP684+7),"")</f>
      </c>
      <c r="DU684">
        <f>IF($GQ684&gt;=8,INDEX($DK:$DK,$GP684+8),"")</f>
      </c>
      <c r="DV684">
        <f>IF($GQ684&gt;=9,INDEX($DK:$DK,$GP684+9),"")</f>
      </c>
      <c r="DW684">
        <f>IF($GQ684&gt;=10,INDEX($DK:$DK,$GP684+10),"")</f>
      </c>
      <c r="DX684">
        <f>IF($GQ684&gt;=11,INDEX($DK:$DK,$GP684+11),"")</f>
      </c>
      <c r="DY684">
        <f>IF($GQ684&gt;=12,INDEX($DK:$DK,$GP684+12),"")</f>
      </c>
      <c r="DZ684">
        <f>IF($GQ684&gt;=13,INDEX($DK:$DK,$GP684+13),"")</f>
      </c>
      <c r="EA684">
        <f>IF($GQ684&gt;=14,INDEX($DK:$DK,$GP684+14),"")</f>
      </c>
      <c r="EB684">
        <f>IF($GQ684&gt;=15,INDEX($DK:$DK,$GP684+15),"")</f>
      </c>
      <c r="EC684">
        <f>IF($GQ684&gt;=16,INDEX($DK:$DK,$GP684+16),"")</f>
      </c>
      <c r="ED684">
        <f>IF($GQ684&gt;=17,INDEX($DK:$DK,$GP684+17),"")</f>
      </c>
      <c r="EE684">
        <f>IF($GQ684&gt;=18,INDEX($DK:$DK,$GP684+18),"")</f>
      </c>
      <c r="EF684">
        <f>IF($GQ684&gt;=19,INDEX($DK:$DK,$GP684+19),"")</f>
      </c>
      <c r="EG684">
        <f>IF($GQ684&gt;=20,INDEX($DK:$DK,$GP684+20),"")</f>
      </c>
      <c r="EH684">
        <f>IF($GQ684&gt;=21,INDEX($DK:$DK,$GP684+21),"")</f>
      </c>
      <c r="EI684">
        <f>IF($GQ684&gt;=22,INDEX($DK:$DK,$GP684+22),"")</f>
      </c>
      <c r="EJ684">
        <f>IF($GQ684&gt;=23,INDEX($DK:$DK,$GP684+23),"")</f>
      </c>
      <c r="EK684">
        <f>IF($GQ684&gt;=24,INDEX($DK:$DK,$GP684+24),"")</f>
      </c>
      <c r="EL684">
        <f>IF($GQ684&gt;=25,INDEX($DK:$DK,$GP684+25),"")</f>
      </c>
      <c r="EM684">
        <f>IF($GQ684&gt;=26,INDEX($DK:$DK,$GP684+26),"")</f>
      </c>
      <c r="EN684">
        <f>IF($GQ684&gt;=27,INDEX($DK:$DK,$GP684+27),"")</f>
      </c>
      <c r="EO684">
        <f>IF($GQ684&gt;=28,INDEX($DK:$DK,$GP684+28),"")</f>
      </c>
      <c r="EP684">
        <f>IF($GQ684&gt;=29,INDEX($DK:$DK,$GP684+29),"")</f>
      </c>
      <c r="EQ684">
        <f>IF($GQ684&gt;=30,INDEX($DK:$DK,$GP684+30),"")</f>
      </c>
      <c r="ER684">
        <f>IF($GQ684&gt;=31,INDEX($DK:$DK,$GP684+31),"")</f>
      </c>
      <c r="ES684">
        <f>IF($GQ684&gt;=32,INDEX($DK:$DK,$GP684+32),"")</f>
      </c>
      <c r="ET684">
        <f>IF($GQ684&gt;=33,INDEX($DK:$DK,$GP684+33),"")</f>
      </c>
      <c r="EU684">
        <f>IF($GQ684&gt;=34,INDEX($DK:$DK,$GP684+34),"")</f>
      </c>
      <c r="EV684">
        <f>IF($GQ684&gt;=35,INDEX($DK:$DK,$GP684+35),"")</f>
      </c>
      <c r="EW684">
        <f>IF($GQ684&gt;=36,INDEX($DK:$DK,$GP684+36),"")</f>
      </c>
      <c r="EX684">
        <f>IF($GQ684&gt;=37,INDEX($DK:$DK,$GP684+37),"")</f>
      </c>
      <c r="EY684">
        <f>IF($GQ684&gt;=38,INDEX($DK:$DK,$GP684+38),"")</f>
      </c>
      <c r="EZ684">
        <f>IF($GQ684&gt;=39,INDEX($DK:$DK,$GP684+39),"")</f>
      </c>
      <c r="FA684">
        <f>IF($GQ684&gt;=40,INDEX($DK:$DK,$GP684+40),"")</f>
      </c>
      <c r="FB684">
        <f>IF($GQ684&gt;=1,INDEX($DL:$DL,$GP684+1),"")</f>
      </c>
      <c r="FC684">
        <f>IF($GQ684&gt;=2,INDEX($DL:$DL,$GP684+2),"")</f>
      </c>
      <c r="FD684">
        <f>IF($GQ684&gt;=3,INDEX($DL:$DL,$GP684+3),"")</f>
      </c>
      <c r="FE684">
        <f>IF($GQ684&gt;=4,INDEX($DL:$DL,$GP684+4),"")</f>
      </c>
      <c r="FF684">
        <f>IF($GQ684&gt;=5,INDEX($DL:$DL,$GP684+5),"")</f>
      </c>
      <c r="FG684">
        <f>IF($GQ684&gt;=6,INDEX($DL:$DL,$GP684+6),"")</f>
      </c>
      <c r="FH684">
        <f>IF($GQ684&gt;=7,INDEX($DL:$DL,$GP684+7),"")</f>
      </c>
      <c r="FI684">
        <f>IF($GQ684&gt;=8,INDEX($DL:$DL,$GP684+8),"")</f>
      </c>
      <c r="FJ684">
        <f>IF($GQ684&gt;=9,INDEX($DL:$DL,$GP684+9),"")</f>
      </c>
      <c r="FK684">
        <f>IF($GQ684&gt;=10,INDEX($DL:$DL,$GP684+10),"")</f>
      </c>
      <c r="FL684">
        <f>IF($GQ684&gt;=11,INDEX($DL:$DL,$GP684+11),"")</f>
      </c>
      <c r="FM684">
        <f>IF($GQ684&gt;=12,INDEX($DL:$DL,$GP684+12),"")</f>
      </c>
      <c r="FN684">
        <f>IF($GQ684&gt;=13,INDEX($DL:$DL,$GP684+13),"")</f>
      </c>
      <c r="FO684">
        <f>IF($GQ684&gt;=14,INDEX($DL:$DL,$GP684+14),"")</f>
      </c>
      <c r="FP684">
        <f>IF($GQ684&gt;=15,INDEX($DL:$DL,$GP684+15),"")</f>
      </c>
      <c r="FQ684">
        <f>IF($GQ684&gt;=16,INDEX($DL:$DL,$GP684+16),"")</f>
      </c>
      <c r="FR684">
        <f>IF($GQ684&gt;=17,INDEX($DL:$DL,$GP684+17),"")</f>
      </c>
      <c r="FS684">
        <f>IF($GQ684&gt;=18,INDEX($DL:$DL,$GP684+18),"")</f>
      </c>
      <c r="FT684">
        <f>IF($GQ684&gt;=19,INDEX($DL:$DL,$GP684+19),"")</f>
      </c>
      <c r="FU684">
        <f>IF($GQ684&gt;=20,INDEX($DL:$DL,$GP684+20),"")</f>
      </c>
      <c r="FV684">
        <f>IF($GQ684&gt;=21,INDEX($DL:$DL,$GP684+21),"")</f>
      </c>
      <c r="FW684">
        <f>IF($GQ684&gt;=22,INDEX($DL:$DL,$GP684+22),"")</f>
      </c>
      <c r="FX684">
        <f>IF($GQ684&gt;=23,INDEX($DL:$DL,$GP684+23),"")</f>
      </c>
      <c r="FY684">
        <f>IF($GQ684&gt;=24,INDEX($DL:$DL,$GP684+24),"")</f>
      </c>
      <c r="FZ684">
        <f>IF($GQ684&gt;=25,INDEX($DL:$DL,$GP684+25),"")</f>
      </c>
      <c r="GA684">
        <f>IF($GQ684&gt;=26,INDEX($DL:$DL,$GP684+26),"")</f>
      </c>
      <c r="GB684">
        <f>IF($GQ684&gt;=27,INDEX($DL:$DL,$GP684+27),"")</f>
      </c>
      <c r="GC684">
        <f>IF($GQ684&gt;=28,INDEX($DL:$DL,$GP684+28),"")</f>
      </c>
      <c r="GD684">
        <f>IF($GQ684&gt;=29,INDEX($DL:$DL,$GP684+29),"")</f>
      </c>
      <c r="GE684">
        <f>IF($GQ684&gt;=30,INDEX($DL:$DL,$GP684+30),"")</f>
      </c>
      <c r="GF684">
        <f>IF($GQ684&gt;=31,INDEX($DL:$DL,$GP684+31),"")</f>
      </c>
      <c r="GG684">
        <f>IF($GQ684&gt;=32,INDEX($DL:$DL,$GP684+32),"")</f>
      </c>
      <c r="GH684">
        <f>IF($GQ684&gt;=33,INDEX($DL:$DL,$GP684+33),"")</f>
      </c>
      <c r="GI684">
        <f>IF($GQ684&gt;=34,INDEX($DL:$DL,$GP684+34),"")</f>
      </c>
      <c r="GJ684">
        <f>IF($GQ684&gt;=35,INDEX($DL:$DL,$GP684+35),"")</f>
      </c>
      <c r="GK684">
        <f>IF($GQ684&gt;=36,INDEX($DL:$DL,$GP684+36),"")</f>
      </c>
      <c r="GL684">
        <f>IF($GQ684&gt;=37,INDEX($DL:$DL,$GP684+37),"")</f>
      </c>
      <c r="GM684">
        <f>IF($GQ684&gt;=38,INDEX($DL:$DL,$GP684+38),"")</f>
      </c>
      <c r="GN684">
        <f>IF($GQ684&gt;=39,INDEX($DL:$DL,$GP684+39),"")</f>
      </c>
      <c r="GO684">
        <f>IF($GQ684&gt;=40,INDEX($DL:$DL,$GP684+40),"")</f>
      </c>
      <c r="GP684">
        <f>IFERROR(MATCH($DJ684,$DK$2:$DK$148,0)+1,0)</f>
      </c>
      <c r="GQ684">
        <f>IFERROR(INDEX($DM$2:$DM$148,MATCH($DJ684,$DK$2:$DK$148,0)),0)</f>
      </c>
      <c r="GR684">
        <f>IFERROR(MATCH($L684,$DN$684:$FA$684,0),0)</f>
      </c>
      <c r="GS684">
        <f>IF($GR684&gt;0,INDEX($FB$684:$GO$684,$GR684),"")</f>
      </c>
      <c r="GV684">
        <f>IF($JE684&gt;=1,INDEX($GT:$GT,$JD684+1),"")</f>
      </c>
      <c r="GW684">
        <f>IF($JE684&gt;=2,INDEX($GT:$GT,$JD684+2),"")</f>
      </c>
      <c r="GX684">
        <f>IF($JE684&gt;=3,INDEX($GT:$GT,$JD684+3),"")</f>
      </c>
      <c r="GY684">
        <f>IF($JE684&gt;=4,INDEX($GT:$GT,$JD684+4),"")</f>
      </c>
      <c r="GZ684">
        <f>IF($JE684&gt;=5,INDEX($GT:$GT,$JD684+5),"")</f>
      </c>
      <c r="HA684">
        <f>IF($JE684&gt;=6,INDEX($GT:$GT,$JD684+6),"")</f>
      </c>
      <c r="HB684">
        <f>IF($JE684&gt;=7,INDEX($GT:$GT,$JD684+7),"")</f>
      </c>
      <c r="HC684">
        <f>IF($JE684&gt;=8,INDEX($GT:$GT,$JD684+8),"")</f>
      </c>
      <c r="HD684">
        <f>IF($JE684&gt;=9,INDEX($GT:$GT,$JD684+9),"")</f>
      </c>
      <c r="HE684">
        <f>IF($JE684&gt;=10,INDEX($GT:$GT,$JD684+10),"")</f>
      </c>
      <c r="HF684">
        <f>IF($JE684&gt;=11,INDEX($GT:$GT,$JD684+11),"")</f>
      </c>
      <c r="HG684">
        <f>IF($JE684&gt;=12,INDEX($GT:$GT,$JD684+12),"")</f>
      </c>
      <c r="HH684">
        <f>IF($JE684&gt;=13,INDEX($GT:$GT,$JD684+13),"")</f>
      </c>
      <c r="HI684">
        <f>IF($JE684&gt;=14,INDEX($GT:$GT,$JD684+14),"")</f>
      </c>
      <c r="HJ684">
        <f>IF($JE684&gt;=15,INDEX($GT:$GT,$JD684+15),"")</f>
      </c>
      <c r="HK684">
        <f>IF($JE684&gt;=16,INDEX($GT:$GT,$JD684+16),"")</f>
      </c>
      <c r="HL684">
        <f>IF($JE684&gt;=17,INDEX($GT:$GT,$JD684+17),"")</f>
      </c>
      <c r="HM684">
        <f>IF($JE684&gt;=18,INDEX($GT:$GT,$JD684+18),"")</f>
      </c>
      <c r="HN684">
        <f>IF($JE684&gt;=19,INDEX($GT:$GT,$JD684+19),"")</f>
      </c>
      <c r="HO684">
        <f>IF($JE684&gt;=20,INDEX($GT:$GT,$JD684+20),"")</f>
      </c>
      <c r="HP684">
        <f>IF($JE684&gt;=21,INDEX($GT:$GT,$JD684+21),"")</f>
      </c>
      <c r="HQ684">
        <f>IF($JE684&gt;=22,INDEX($GT:$GT,$JD684+22),"")</f>
      </c>
      <c r="HR684">
        <f>IF($JE684&gt;=23,INDEX($GT:$GT,$JD684+23),"")</f>
      </c>
      <c r="HS684">
        <f>IF($JE684&gt;=24,INDEX($GT:$GT,$JD684+24),"")</f>
      </c>
      <c r="HT684">
        <f>IF($JE684&gt;=25,INDEX($GT:$GT,$JD684+25),"")</f>
      </c>
      <c r="HU684">
        <f>IF($JE684&gt;=26,INDEX($GT:$GT,$JD684+26),"")</f>
      </c>
      <c r="HV684">
        <f>IF($JE684&gt;=27,INDEX($GT:$GT,$JD684+27),"")</f>
      </c>
      <c r="HW684">
        <f>IF($JE684&gt;=28,INDEX($GT:$GT,$JD684+28),"")</f>
      </c>
      <c r="HX684">
        <f>IF($JE684&gt;=29,INDEX($GT:$GT,$JD684+29),"")</f>
      </c>
      <c r="HY684">
        <f>IF($JE684&gt;=30,INDEX($GT:$GT,$JD684+30),"")</f>
      </c>
      <c r="HZ684">
        <f>IF($JE684&gt;=31,INDEX($GT:$GT,$JD684+31),"")</f>
      </c>
      <c r="IA684">
        <f>IF($JE684&gt;=32,INDEX($GT:$GT,$JD684+32),"")</f>
      </c>
      <c r="IB684">
        <f>IF($JE684&gt;=33,INDEX($GT:$GT,$JD684+33),"")</f>
      </c>
      <c r="IC684">
        <f>IF($JE684&gt;=34,INDEX($GT:$GT,$JD684+34),"")</f>
      </c>
      <c r="ID684">
        <f>IF($JE684&gt;=35,INDEX($GT:$GT,$JD684+35),"")</f>
      </c>
      <c r="IE684">
        <f>IF($JE684&gt;=36,INDEX($GT:$GT,$JD684+36),"")</f>
      </c>
      <c r="IF684">
        <f>IF($JE684&gt;=37,INDEX($GT:$GT,$JD684+37),"")</f>
      </c>
      <c r="IG684">
        <f>IF($JE684&gt;=38,INDEX($GT:$GT,$JD684+38),"")</f>
      </c>
      <c r="IH684">
        <f>IF($JE684&gt;=39,INDEX($GT:$GT,$JD684+39),"")</f>
      </c>
      <c r="II684">
        <f>IF($JE684&gt;=40,INDEX($GT:$GT,$JD684+40),"")</f>
      </c>
      <c r="IJ684">
        <f>IF($JE684&gt;=41,INDEX($GT:$GT,$JD684+41),"")</f>
      </c>
      <c r="IK684">
        <f>IF($JE684&gt;=42,INDEX($GT:$GT,$JD684+42),"")</f>
      </c>
      <c r="IL684">
        <f>IF($JE684&gt;=43,INDEX($GT:$GT,$JD684+43),"")</f>
      </c>
      <c r="IM684">
        <f>IF($JE684&gt;=44,INDEX($GT:$GT,$JD684+44),"")</f>
      </c>
      <c r="IN684">
        <f>IF($JE684&gt;=45,INDEX($GT:$GT,$JD684+45),"")</f>
      </c>
      <c r="IO684">
        <f>IF($JE684&gt;=46,INDEX($GT:$GT,$JD684+46),"")</f>
      </c>
      <c r="IP684">
        <f>IF($JE684&gt;=47,INDEX($GT:$GT,$JD684+47),"")</f>
      </c>
      <c r="IQ684">
        <f>IF($JE684&gt;=48,INDEX($GT:$GT,$JD684+48),"")</f>
      </c>
      <c r="IR684">
        <f>IF($JE684&gt;=49,INDEX($GT:$GT,$JD684+49),"")</f>
      </c>
      <c r="IS684">
        <f>IF($JE684&gt;=50,INDEX($GT:$GT,$JD684+50),"")</f>
      </c>
      <c r="IT684">
        <f>IF($JE684&gt;=51,INDEX($GT:$GT,$JD684+51),"")</f>
      </c>
      <c r="IU684">
        <f>IF($JE684&gt;=52,INDEX($GT:$GT,$JD684+52),"")</f>
      </c>
      <c r="IV684">
        <f>IF($JE684&gt;=53,INDEX($GT:$GT,$JD684+53),"")</f>
      </c>
      <c r="IW684">
        <f>IF($JE684&gt;=54,INDEX($GT:$GT,$JD684+54),"")</f>
      </c>
      <c r="IX684">
        <f>IF($JE684&gt;=55,INDEX($GT:$GT,$JD684+55),"")</f>
      </c>
      <c r="IY684">
        <f>IF($JE684&gt;=56,INDEX($GT:$GT,$JD684+56),"")</f>
      </c>
      <c r="IZ684">
        <f>IF($JE684&gt;=57,INDEX($GT:$GT,$JD684+57),"")</f>
      </c>
      <c r="JA684">
        <f>IF($JE684&gt;=58,INDEX($GT:$GT,$JD684+58),"")</f>
      </c>
      <c r="JB684">
        <f>IF($JE684&gt;=59,INDEX($GT:$GT,$JD684+59),"")</f>
      </c>
      <c r="JC684">
        <f>IF($JE684&gt;=60,INDEX($GT:$GT,$JD684+60),"")</f>
      </c>
      <c r="JD684">
        <f>IFERROR(MATCH($GS684,$GT$2:$GT$322,0)+1,0)</f>
      </c>
      <c r="JE684">
        <f>IFERROR(INDEX($GU$2:$GU$322,MATCH($GS684,$GT$2:$GT$322,0)),0)</f>
      </c>
      <c r="JF684" t="s">
        <v>28</v>
      </c>
      <c r="JG684" t="s">
        <v>28</v>
      </c>
    </row>
    <row r="685" spans="1:267" x14ac:dyDescent="0.25">
      <c r="J685" s="1"/>
      <c r="K685" s="1"/>
      <c r="L685" s="1"/>
      <c r="M685" s="1"/>
      <c r="N685" s="1">
        <f>IFERROR(IF(FIND(" - ",$J685)&gt;0,MID($J685,FIND(" - ",$J685)+3,LEN($J685)),""),"")</f>
      </c>
      <c r="P685" s="1"/>
      <c r="S685" t="s">
        <v>28</v>
      </c>
      <c r="U685">
        <f>IF(OR($S685="",$T685=""),"",IFERROR($S685/$T685,0))</f>
      </c>
      <c r="V685">
        <f>IF($S685="","",
IF($K685="","",
IF(ISNUMBER(SEARCH("exempt",LOWER($K685))),0,
$S685*(VALUE(SUBSTITUTE($K685,"%",""))/100))))</f>
      </c>
      <c r="AB685">
        <f>IF($S685="","",
SUM($S685,$V685,$Z685,$W685,$Y685)-
IF($AA685="",0,VALUE($AA685)))</f>
      </c>
      <c r="AJ685" t="s">
        <v>1423</v>
      </c>
      <c r="AR685">
        <f>IFERROR(LEFT($J685,FIND(" - ",$J685)-1),$J685)</f>
      </c>
      <c r="AU685">
        <f>IF($CJ685&gt;=1,INDEX($AS:$AS,$CI685+1),"")</f>
      </c>
      <c r="AV685">
        <f>IF($CJ685&gt;=2,INDEX($AS:$AS,$CI685+2),"")</f>
      </c>
      <c r="AW685">
        <f>IF($CJ685&gt;=3,INDEX($AS:$AS,$CI685+3),"")</f>
      </c>
      <c r="AX685">
        <f>IF($CJ685&gt;=4,INDEX($AS:$AS,$CI685+4),"")</f>
      </c>
      <c r="AY685">
        <f>IF($CJ685&gt;=5,INDEX($AS:$AS,$CI685+5),"")</f>
      </c>
      <c r="AZ685">
        <f>IF($CJ685&gt;=6,INDEX($AS:$AS,$CI685+6),"")</f>
      </c>
      <c r="BA685">
        <f>IF($CJ685&gt;=7,INDEX($AS:$AS,$CI685+7),"")</f>
      </c>
      <c r="BB685">
        <f>IF($CJ685&gt;=8,INDEX($AS:$AS,$CI685+8),"")</f>
      </c>
      <c r="BC685">
        <f>IF($CJ685&gt;=9,INDEX($AS:$AS,$CI685+9),"")</f>
      </c>
      <c r="BD685">
        <f>IF($CJ685&gt;=10,INDEX($AS:$AS,$CI685+10),"")</f>
      </c>
      <c r="BE685">
        <f>IF($CJ685&gt;=11,INDEX($AS:$AS,$CI685+11),"")</f>
      </c>
      <c r="BF685">
        <f>IF($CJ685&gt;=12,INDEX($AS:$AS,$CI685+12),"")</f>
      </c>
      <c r="BG685">
        <f>IF($CJ685&gt;=13,INDEX($AS:$AS,$CI685+13),"")</f>
      </c>
      <c r="BH685">
        <f>IF($CJ685&gt;=14,INDEX($AS:$AS,$CI685+14),"")</f>
      </c>
      <c r="BI685">
        <f>IF($CJ685&gt;=15,INDEX($AS:$AS,$CI685+15),"")</f>
      </c>
      <c r="BJ685">
        <f>IF($CJ685&gt;=16,INDEX($AS:$AS,$CI685+16),"")</f>
      </c>
      <c r="BK685">
        <f>IF($CJ685&gt;=17,INDEX($AS:$AS,$CI685+17),"")</f>
      </c>
      <c r="BL685">
        <f>IF($CJ685&gt;=18,INDEX($AS:$AS,$CI685+18),"")</f>
      </c>
      <c r="BM685">
        <f>IF($CJ685&gt;=19,INDEX($AS:$AS,$CI685+19),"")</f>
      </c>
      <c r="BN685">
        <f>IF($CJ685&gt;=20,INDEX($AS:$AS,$CI685+20),"")</f>
      </c>
      <c r="BO685">
        <f>IF($CJ685&gt;=21,INDEX($AS:$AS,$CI685+21),"")</f>
      </c>
      <c r="BP685">
        <f>IF($CJ685&gt;=22,INDEX($AS:$AS,$CI685+22),"")</f>
      </c>
      <c r="BQ685">
        <f>IF($CJ685&gt;=23,INDEX($AS:$AS,$CI685+23),"")</f>
      </c>
      <c r="BR685">
        <f>IF($CJ685&gt;=24,INDEX($AS:$AS,$CI685+24),"")</f>
      </c>
      <c r="BS685">
        <f>IF($CJ685&gt;=25,INDEX($AS:$AS,$CI685+25),"")</f>
      </c>
      <c r="BT685">
        <f>IF($CJ685&gt;=26,INDEX($AS:$AS,$CI685+26),"")</f>
      </c>
      <c r="BU685">
        <f>IF($CJ685&gt;=27,INDEX($AS:$AS,$CI685+27),"")</f>
      </c>
      <c r="BV685">
        <f>IF($CJ685&gt;=28,INDEX($AS:$AS,$CI685+28),"")</f>
      </c>
      <c r="BW685">
        <f>IF($CJ685&gt;=29,INDEX($AS:$AS,$CI685+29),"")</f>
      </c>
      <c r="BX685">
        <f>IF($CJ685&gt;=30,INDEX($AS:$AS,$CI685+30),"")</f>
      </c>
      <c r="BY685">
        <f>IF($CJ685&gt;=31,INDEX($AS:$AS,$CI685+31),"")</f>
      </c>
      <c r="BZ685">
        <f>IF($CJ685&gt;=32,INDEX($AS:$AS,$CI685+32),"")</f>
      </c>
      <c r="CA685">
        <f>IF($CJ685&gt;=33,INDEX($AS:$AS,$CI685+33),"")</f>
      </c>
      <c r="CB685">
        <f>IF($CJ685&gt;=34,INDEX($AS:$AS,$CI685+34),"")</f>
      </c>
      <c r="CC685">
        <f>IF($CJ685&gt;=35,INDEX($AS:$AS,$CI685+35),"")</f>
      </c>
      <c r="CD685">
        <f>IF($CJ685&gt;=36,INDEX($AS:$AS,$CI685+36),"")</f>
      </c>
      <c r="CE685">
        <f>IF($CJ685&gt;=37,INDEX($AS:$AS,$CI685+37),"")</f>
      </c>
      <c r="CF685">
        <f>IF($CJ685&gt;=38,INDEX($AS:$AS,$CI685+38),"")</f>
      </c>
      <c r="CG685">
        <f>IF($CJ685&gt;=39,INDEX($AS:$AS,$CI685+39),"")</f>
      </c>
      <c r="CH685">
        <f>IF($CJ685&gt;=40,INDEX($AS:$AS,$CI685+40),"")</f>
      </c>
      <c r="CI685">
        <f>IFERROR(MATCH($AR685,$AS$2:$AS$133,0)+1,0)</f>
      </c>
      <c r="CJ685">
        <f>IFERROR(INDEX($AT$2:$AT$133,MATCH($AR685,$AS$2:$AS$133,0)),0)</f>
      </c>
      <c r="CK685">
        <f>IFERROR(LEFT($O685,FIND(" - ",$O685)-1),$O685)</f>
      </c>
      <c r="CL685" t="s">
        <v>211</v>
      </c>
      <c r="CN685">
        <f>IF($DI685&gt;=1,INDEX($CL:$CL,$DH685+1),"")</f>
      </c>
      <c r="CO685">
        <f>IF($DI685&gt;=2,INDEX($CL:$CL,$DH685+2),"")</f>
      </c>
      <c r="CP685">
        <f>IF($DI685&gt;=3,INDEX($CL:$CL,$DH685+3),"")</f>
      </c>
      <c r="CQ685">
        <f>IF($DI685&gt;=4,INDEX($CL:$CL,$DH685+4),"")</f>
      </c>
      <c r="CR685">
        <f>IF($DI685&gt;=5,INDEX($CL:$CL,$DH685+5),"")</f>
      </c>
      <c r="CS685">
        <f>IF($DI685&gt;=6,INDEX($CL:$CL,$DH685+6),"")</f>
      </c>
      <c r="CT685">
        <f>IF($DI685&gt;=7,INDEX($CL:$CL,$DH685+7),"")</f>
      </c>
      <c r="CU685">
        <f>IF($DI685&gt;=8,INDEX($CL:$CL,$DH685+8),"")</f>
      </c>
      <c r="CV685">
        <f>IF($DI685&gt;=9,INDEX($CL:$CL,$DH685+9),"")</f>
      </c>
      <c r="CW685">
        <f>IF($DI685&gt;=10,INDEX($CL:$CL,$DH685+10),"")</f>
      </c>
      <c r="CX685">
        <f>IF($DI685&gt;=11,INDEX($CL:$CL,$DH685+11),"")</f>
      </c>
      <c r="CY685">
        <f>IF($DI685&gt;=12,INDEX($CL:$CL,$DH685+12),"")</f>
      </c>
      <c r="CZ685">
        <f>IF($DI685&gt;=13,INDEX($CL:$CL,$DH685+13),"")</f>
      </c>
      <c r="DA685">
        <f>IF($DI685&gt;=14,INDEX($CL:$CL,$DH685+14),"")</f>
      </c>
      <c r="DB685">
        <f>IF($DI685&gt;=15,INDEX($CL:$CL,$DH685+15),"")</f>
      </c>
      <c r="DC685">
        <f>IF($DI685&gt;=16,INDEX($CL:$CL,$DH685+16),"")</f>
      </c>
      <c r="DD685">
        <f>IF($DI685&gt;=17,INDEX($CL:$CL,$DH685+17),"")</f>
      </c>
      <c r="DE685">
        <f>IF($DI685&gt;=18,INDEX($CL:$CL,$DH685+18),"")</f>
      </c>
      <c r="DF685">
        <f>IF($DI685&gt;=19,INDEX($CL:$CL,$DH685+19),"")</f>
      </c>
      <c r="DG685">
        <f>IF($DI685&gt;=20,INDEX($CL:$CL,$DH685+20),"")</f>
      </c>
      <c r="DH685">
        <f>IFERROR(MATCH($CK685,$CL$2:$CL$1558,0)+1,0)</f>
      </c>
      <c r="DI685">
        <f>IFERROR(INDEX($CM$2:$CM$1558,MATCH($CK685,$CL$2:$CL$1558,0)),0)</f>
      </c>
      <c r="DJ685">
        <f>IFERROR(INDEX($AQ:$AQ,MATCH($K685,$AP:$AP,0))&amp;"","")</f>
      </c>
      <c r="DN685">
        <f>IF($GQ685&gt;=1,INDEX($DK:$DK,$GP685+1),"")</f>
      </c>
      <c r="DO685">
        <f>IF($GQ685&gt;=2,INDEX($DK:$DK,$GP685+2),"")</f>
      </c>
      <c r="DP685">
        <f>IF($GQ685&gt;=3,INDEX($DK:$DK,$GP685+3),"")</f>
      </c>
      <c r="DQ685">
        <f>IF($GQ685&gt;=4,INDEX($DK:$DK,$GP685+4),"")</f>
      </c>
      <c r="DR685">
        <f>IF($GQ685&gt;=5,INDEX($DK:$DK,$GP685+5),"")</f>
      </c>
      <c r="DS685">
        <f>IF($GQ685&gt;=6,INDEX($DK:$DK,$GP685+6),"")</f>
      </c>
      <c r="DT685">
        <f>IF($GQ685&gt;=7,INDEX($DK:$DK,$GP685+7),"")</f>
      </c>
      <c r="DU685">
        <f>IF($GQ685&gt;=8,INDEX($DK:$DK,$GP685+8),"")</f>
      </c>
      <c r="DV685">
        <f>IF($GQ685&gt;=9,INDEX($DK:$DK,$GP685+9),"")</f>
      </c>
      <c r="DW685">
        <f>IF($GQ685&gt;=10,INDEX($DK:$DK,$GP685+10),"")</f>
      </c>
      <c r="DX685">
        <f>IF($GQ685&gt;=11,INDEX($DK:$DK,$GP685+11),"")</f>
      </c>
      <c r="DY685">
        <f>IF($GQ685&gt;=12,INDEX($DK:$DK,$GP685+12),"")</f>
      </c>
      <c r="DZ685">
        <f>IF($GQ685&gt;=13,INDEX($DK:$DK,$GP685+13),"")</f>
      </c>
      <c r="EA685">
        <f>IF($GQ685&gt;=14,INDEX($DK:$DK,$GP685+14),"")</f>
      </c>
      <c r="EB685">
        <f>IF($GQ685&gt;=15,INDEX($DK:$DK,$GP685+15),"")</f>
      </c>
      <c r="EC685">
        <f>IF($GQ685&gt;=16,INDEX($DK:$DK,$GP685+16),"")</f>
      </c>
      <c r="ED685">
        <f>IF($GQ685&gt;=17,INDEX($DK:$DK,$GP685+17),"")</f>
      </c>
      <c r="EE685">
        <f>IF($GQ685&gt;=18,INDEX($DK:$DK,$GP685+18),"")</f>
      </c>
      <c r="EF685">
        <f>IF($GQ685&gt;=19,INDEX($DK:$DK,$GP685+19),"")</f>
      </c>
      <c r="EG685">
        <f>IF($GQ685&gt;=20,INDEX($DK:$DK,$GP685+20),"")</f>
      </c>
      <c r="EH685">
        <f>IF($GQ685&gt;=21,INDEX($DK:$DK,$GP685+21),"")</f>
      </c>
      <c r="EI685">
        <f>IF($GQ685&gt;=22,INDEX($DK:$DK,$GP685+22),"")</f>
      </c>
      <c r="EJ685">
        <f>IF($GQ685&gt;=23,INDEX($DK:$DK,$GP685+23),"")</f>
      </c>
      <c r="EK685">
        <f>IF($GQ685&gt;=24,INDEX($DK:$DK,$GP685+24),"")</f>
      </c>
      <c r="EL685">
        <f>IF($GQ685&gt;=25,INDEX($DK:$DK,$GP685+25),"")</f>
      </c>
      <c r="EM685">
        <f>IF($GQ685&gt;=26,INDEX($DK:$DK,$GP685+26),"")</f>
      </c>
      <c r="EN685">
        <f>IF($GQ685&gt;=27,INDEX($DK:$DK,$GP685+27),"")</f>
      </c>
      <c r="EO685">
        <f>IF($GQ685&gt;=28,INDEX($DK:$DK,$GP685+28),"")</f>
      </c>
      <c r="EP685">
        <f>IF($GQ685&gt;=29,INDEX($DK:$DK,$GP685+29),"")</f>
      </c>
      <c r="EQ685">
        <f>IF($GQ685&gt;=30,INDEX($DK:$DK,$GP685+30),"")</f>
      </c>
      <c r="ER685">
        <f>IF($GQ685&gt;=31,INDEX($DK:$DK,$GP685+31),"")</f>
      </c>
      <c r="ES685">
        <f>IF($GQ685&gt;=32,INDEX($DK:$DK,$GP685+32),"")</f>
      </c>
      <c r="ET685">
        <f>IF($GQ685&gt;=33,INDEX($DK:$DK,$GP685+33),"")</f>
      </c>
      <c r="EU685">
        <f>IF($GQ685&gt;=34,INDEX($DK:$DK,$GP685+34),"")</f>
      </c>
      <c r="EV685">
        <f>IF($GQ685&gt;=35,INDEX($DK:$DK,$GP685+35),"")</f>
      </c>
      <c r="EW685">
        <f>IF($GQ685&gt;=36,INDEX($DK:$DK,$GP685+36),"")</f>
      </c>
      <c r="EX685">
        <f>IF($GQ685&gt;=37,INDEX($DK:$DK,$GP685+37),"")</f>
      </c>
      <c r="EY685">
        <f>IF($GQ685&gt;=38,INDEX($DK:$DK,$GP685+38),"")</f>
      </c>
      <c r="EZ685">
        <f>IF($GQ685&gt;=39,INDEX($DK:$DK,$GP685+39),"")</f>
      </c>
      <c r="FA685">
        <f>IF($GQ685&gt;=40,INDEX($DK:$DK,$GP685+40),"")</f>
      </c>
      <c r="FB685">
        <f>IF($GQ685&gt;=1,INDEX($DL:$DL,$GP685+1),"")</f>
      </c>
      <c r="FC685">
        <f>IF($GQ685&gt;=2,INDEX($DL:$DL,$GP685+2),"")</f>
      </c>
      <c r="FD685">
        <f>IF($GQ685&gt;=3,INDEX($DL:$DL,$GP685+3),"")</f>
      </c>
      <c r="FE685">
        <f>IF($GQ685&gt;=4,INDEX($DL:$DL,$GP685+4),"")</f>
      </c>
      <c r="FF685">
        <f>IF($GQ685&gt;=5,INDEX($DL:$DL,$GP685+5),"")</f>
      </c>
      <c r="FG685">
        <f>IF($GQ685&gt;=6,INDEX($DL:$DL,$GP685+6),"")</f>
      </c>
      <c r="FH685">
        <f>IF($GQ685&gt;=7,INDEX($DL:$DL,$GP685+7),"")</f>
      </c>
      <c r="FI685">
        <f>IF($GQ685&gt;=8,INDEX($DL:$DL,$GP685+8),"")</f>
      </c>
      <c r="FJ685">
        <f>IF($GQ685&gt;=9,INDEX($DL:$DL,$GP685+9),"")</f>
      </c>
      <c r="FK685">
        <f>IF($GQ685&gt;=10,INDEX($DL:$DL,$GP685+10),"")</f>
      </c>
      <c r="FL685">
        <f>IF($GQ685&gt;=11,INDEX($DL:$DL,$GP685+11),"")</f>
      </c>
      <c r="FM685">
        <f>IF($GQ685&gt;=12,INDEX($DL:$DL,$GP685+12),"")</f>
      </c>
      <c r="FN685">
        <f>IF($GQ685&gt;=13,INDEX($DL:$DL,$GP685+13),"")</f>
      </c>
      <c r="FO685">
        <f>IF($GQ685&gt;=14,INDEX($DL:$DL,$GP685+14),"")</f>
      </c>
      <c r="FP685">
        <f>IF($GQ685&gt;=15,INDEX($DL:$DL,$GP685+15),"")</f>
      </c>
      <c r="FQ685">
        <f>IF($GQ685&gt;=16,INDEX($DL:$DL,$GP685+16),"")</f>
      </c>
      <c r="FR685">
        <f>IF($GQ685&gt;=17,INDEX($DL:$DL,$GP685+17),"")</f>
      </c>
      <c r="FS685">
        <f>IF($GQ685&gt;=18,INDEX($DL:$DL,$GP685+18),"")</f>
      </c>
      <c r="FT685">
        <f>IF($GQ685&gt;=19,INDEX($DL:$DL,$GP685+19),"")</f>
      </c>
      <c r="FU685">
        <f>IF($GQ685&gt;=20,INDEX($DL:$DL,$GP685+20),"")</f>
      </c>
      <c r="FV685">
        <f>IF($GQ685&gt;=21,INDEX($DL:$DL,$GP685+21),"")</f>
      </c>
      <c r="FW685">
        <f>IF($GQ685&gt;=22,INDEX($DL:$DL,$GP685+22),"")</f>
      </c>
      <c r="FX685">
        <f>IF($GQ685&gt;=23,INDEX($DL:$DL,$GP685+23),"")</f>
      </c>
      <c r="FY685">
        <f>IF($GQ685&gt;=24,INDEX($DL:$DL,$GP685+24),"")</f>
      </c>
      <c r="FZ685">
        <f>IF($GQ685&gt;=25,INDEX($DL:$DL,$GP685+25),"")</f>
      </c>
      <c r="GA685">
        <f>IF($GQ685&gt;=26,INDEX($DL:$DL,$GP685+26),"")</f>
      </c>
      <c r="GB685">
        <f>IF($GQ685&gt;=27,INDEX($DL:$DL,$GP685+27),"")</f>
      </c>
      <c r="GC685">
        <f>IF($GQ685&gt;=28,INDEX($DL:$DL,$GP685+28),"")</f>
      </c>
      <c r="GD685">
        <f>IF($GQ685&gt;=29,INDEX($DL:$DL,$GP685+29),"")</f>
      </c>
      <c r="GE685">
        <f>IF($GQ685&gt;=30,INDEX($DL:$DL,$GP685+30),"")</f>
      </c>
      <c r="GF685">
        <f>IF($GQ685&gt;=31,INDEX($DL:$DL,$GP685+31),"")</f>
      </c>
      <c r="GG685">
        <f>IF($GQ685&gt;=32,INDEX($DL:$DL,$GP685+32),"")</f>
      </c>
      <c r="GH685">
        <f>IF($GQ685&gt;=33,INDEX($DL:$DL,$GP685+33),"")</f>
      </c>
      <c r="GI685">
        <f>IF($GQ685&gt;=34,INDEX($DL:$DL,$GP685+34),"")</f>
      </c>
      <c r="GJ685">
        <f>IF($GQ685&gt;=35,INDEX($DL:$DL,$GP685+35),"")</f>
      </c>
      <c r="GK685">
        <f>IF($GQ685&gt;=36,INDEX($DL:$DL,$GP685+36),"")</f>
      </c>
      <c r="GL685">
        <f>IF($GQ685&gt;=37,INDEX($DL:$DL,$GP685+37),"")</f>
      </c>
      <c r="GM685">
        <f>IF($GQ685&gt;=38,INDEX($DL:$DL,$GP685+38),"")</f>
      </c>
      <c r="GN685">
        <f>IF($GQ685&gt;=39,INDEX($DL:$DL,$GP685+39),"")</f>
      </c>
      <c r="GO685">
        <f>IF($GQ685&gt;=40,INDEX($DL:$DL,$GP685+40),"")</f>
      </c>
      <c r="GP685">
        <f>IFERROR(MATCH($DJ685,$DK$2:$DK$148,0)+1,0)</f>
      </c>
      <c r="GQ685">
        <f>IFERROR(INDEX($DM$2:$DM$148,MATCH($DJ685,$DK$2:$DK$148,0)),0)</f>
      </c>
      <c r="GR685">
        <f>IFERROR(MATCH($L685,$DN$685:$FA$685,0),0)</f>
      </c>
      <c r="GS685">
        <f>IF($GR685&gt;0,INDEX($FB$685:$GO$685,$GR685),"")</f>
      </c>
      <c r="GV685">
        <f>IF($JE685&gt;=1,INDEX($GT:$GT,$JD685+1),"")</f>
      </c>
      <c r="GW685">
        <f>IF($JE685&gt;=2,INDEX($GT:$GT,$JD685+2),"")</f>
      </c>
      <c r="GX685">
        <f>IF($JE685&gt;=3,INDEX($GT:$GT,$JD685+3),"")</f>
      </c>
      <c r="GY685">
        <f>IF($JE685&gt;=4,INDEX($GT:$GT,$JD685+4),"")</f>
      </c>
      <c r="GZ685">
        <f>IF($JE685&gt;=5,INDEX($GT:$GT,$JD685+5),"")</f>
      </c>
      <c r="HA685">
        <f>IF($JE685&gt;=6,INDEX($GT:$GT,$JD685+6),"")</f>
      </c>
      <c r="HB685">
        <f>IF($JE685&gt;=7,INDEX($GT:$GT,$JD685+7),"")</f>
      </c>
      <c r="HC685">
        <f>IF($JE685&gt;=8,INDEX($GT:$GT,$JD685+8),"")</f>
      </c>
      <c r="HD685">
        <f>IF($JE685&gt;=9,INDEX($GT:$GT,$JD685+9),"")</f>
      </c>
      <c r="HE685">
        <f>IF($JE685&gt;=10,INDEX($GT:$GT,$JD685+10),"")</f>
      </c>
      <c r="HF685">
        <f>IF($JE685&gt;=11,INDEX($GT:$GT,$JD685+11),"")</f>
      </c>
      <c r="HG685">
        <f>IF($JE685&gt;=12,INDEX($GT:$GT,$JD685+12),"")</f>
      </c>
      <c r="HH685">
        <f>IF($JE685&gt;=13,INDEX($GT:$GT,$JD685+13),"")</f>
      </c>
      <c r="HI685">
        <f>IF($JE685&gt;=14,INDEX($GT:$GT,$JD685+14),"")</f>
      </c>
      <c r="HJ685">
        <f>IF($JE685&gt;=15,INDEX($GT:$GT,$JD685+15),"")</f>
      </c>
      <c r="HK685">
        <f>IF($JE685&gt;=16,INDEX($GT:$GT,$JD685+16),"")</f>
      </c>
      <c r="HL685">
        <f>IF($JE685&gt;=17,INDEX($GT:$GT,$JD685+17),"")</f>
      </c>
      <c r="HM685">
        <f>IF($JE685&gt;=18,INDEX($GT:$GT,$JD685+18),"")</f>
      </c>
      <c r="HN685">
        <f>IF($JE685&gt;=19,INDEX($GT:$GT,$JD685+19),"")</f>
      </c>
      <c r="HO685">
        <f>IF($JE685&gt;=20,INDEX($GT:$GT,$JD685+20),"")</f>
      </c>
      <c r="HP685">
        <f>IF($JE685&gt;=21,INDEX($GT:$GT,$JD685+21),"")</f>
      </c>
      <c r="HQ685">
        <f>IF($JE685&gt;=22,INDEX($GT:$GT,$JD685+22),"")</f>
      </c>
      <c r="HR685">
        <f>IF($JE685&gt;=23,INDEX($GT:$GT,$JD685+23),"")</f>
      </c>
      <c r="HS685">
        <f>IF($JE685&gt;=24,INDEX($GT:$GT,$JD685+24),"")</f>
      </c>
      <c r="HT685">
        <f>IF($JE685&gt;=25,INDEX($GT:$GT,$JD685+25),"")</f>
      </c>
      <c r="HU685">
        <f>IF($JE685&gt;=26,INDEX($GT:$GT,$JD685+26),"")</f>
      </c>
      <c r="HV685">
        <f>IF($JE685&gt;=27,INDEX($GT:$GT,$JD685+27),"")</f>
      </c>
      <c r="HW685">
        <f>IF($JE685&gt;=28,INDEX($GT:$GT,$JD685+28),"")</f>
      </c>
      <c r="HX685">
        <f>IF($JE685&gt;=29,INDEX($GT:$GT,$JD685+29),"")</f>
      </c>
      <c r="HY685">
        <f>IF($JE685&gt;=30,INDEX($GT:$GT,$JD685+30),"")</f>
      </c>
      <c r="HZ685">
        <f>IF($JE685&gt;=31,INDEX($GT:$GT,$JD685+31),"")</f>
      </c>
      <c r="IA685">
        <f>IF($JE685&gt;=32,INDEX($GT:$GT,$JD685+32),"")</f>
      </c>
      <c r="IB685">
        <f>IF($JE685&gt;=33,INDEX($GT:$GT,$JD685+33),"")</f>
      </c>
      <c r="IC685">
        <f>IF($JE685&gt;=34,INDEX($GT:$GT,$JD685+34),"")</f>
      </c>
      <c r="ID685">
        <f>IF($JE685&gt;=35,INDEX($GT:$GT,$JD685+35),"")</f>
      </c>
      <c r="IE685">
        <f>IF($JE685&gt;=36,INDEX($GT:$GT,$JD685+36),"")</f>
      </c>
      <c r="IF685">
        <f>IF($JE685&gt;=37,INDEX($GT:$GT,$JD685+37),"")</f>
      </c>
      <c r="IG685">
        <f>IF($JE685&gt;=38,INDEX($GT:$GT,$JD685+38),"")</f>
      </c>
      <c r="IH685">
        <f>IF($JE685&gt;=39,INDEX($GT:$GT,$JD685+39),"")</f>
      </c>
      <c r="II685">
        <f>IF($JE685&gt;=40,INDEX($GT:$GT,$JD685+40),"")</f>
      </c>
      <c r="IJ685">
        <f>IF($JE685&gt;=41,INDEX($GT:$GT,$JD685+41),"")</f>
      </c>
      <c r="IK685">
        <f>IF($JE685&gt;=42,INDEX($GT:$GT,$JD685+42),"")</f>
      </c>
      <c r="IL685">
        <f>IF($JE685&gt;=43,INDEX($GT:$GT,$JD685+43),"")</f>
      </c>
      <c r="IM685">
        <f>IF($JE685&gt;=44,INDEX($GT:$GT,$JD685+44),"")</f>
      </c>
      <c r="IN685">
        <f>IF($JE685&gt;=45,INDEX($GT:$GT,$JD685+45),"")</f>
      </c>
      <c r="IO685">
        <f>IF($JE685&gt;=46,INDEX($GT:$GT,$JD685+46),"")</f>
      </c>
      <c r="IP685">
        <f>IF($JE685&gt;=47,INDEX($GT:$GT,$JD685+47),"")</f>
      </c>
      <c r="IQ685">
        <f>IF($JE685&gt;=48,INDEX($GT:$GT,$JD685+48),"")</f>
      </c>
      <c r="IR685">
        <f>IF($JE685&gt;=49,INDEX($GT:$GT,$JD685+49),"")</f>
      </c>
      <c r="IS685">
        <f>IF($JE685&gt;=50,INDEX($GT:$GT,$JD685+50),"")</f>
      </c>
      <c r="IT685">
        <f>IF($JE685&gt;=51,INDEX($GT:$GT,$JD685+51),"")</f>
      </c>
      <c r="IU685">
        <f>IF($JE685&gt;=52,INDEX($GT:$GT,$JD685+52),"")</f>
      </c>
      <c r="IV685">
        <f>IF($JE685&gt;=53,INDEX($GT:$GT,$JD685+53),"")</f>
      </c>
      <c r="IW685">
        <f>IF($JE685&gt;=54,INDEX($GT:$GT,$JD685+54),"")</f>
      </c>
      <c r="IX685">
        <f>IF($JE685&gt;=55,INDEX($GT:$GT,$JD685+55),"")</f>
      </c>
      <c r="IY685">
        <f>IF($JE685&gt;=56,INDEX($GT:$GT,$JD685+56),"")</f>
      </c>
      <c r="IZ685">
        <f>IF($JE685&gt;=57,INDEX($GT:$GT,$JD685+57),"")</f>
      </c>
      <c r="JA685">
        <f>IF($JE685&gt;=58,INDEX($GT:$GT,$JD685+58),"")</f>
      </c>
      <c r="JB685">
        <f>IF($JE685&gt;=59,INDEX($GT:$GT,$JD685+59),"")</f>
      </c>
      <c r="JC685">
        <f>IF($JE685&gt;=60,INDEX($GT:$GT,$JD685+60),"")</f>
      </c>
      <c r="JD685">
        <f>IFERROR(MATCH($GS685,$GT$2:$GT$322,0)+1,0)</f>
      </c>
      <c r="JE685">
        <f>IFERROR(INDEX($GU$2:$GU$322,MATCH($GS685,$GT$2:$GT$322,0)),0)</f>
      </c>
      <c r="JF685" t="s">
        <v>28</v>
      </c>
      <c r="JG685" t="s">
        <v>28</v>
      </c>
    </row>
    <row r="686" spans="1:267" x14ac:dyDescent="0.25">
      <c r="J686" s="1"/>
      <c r="K686" s="1"/>
      <c r="L686" s="1"/>
      <c r="M686" s="1"/>
      <c r="N686" s="1">
        <f>IFERROR(IF(FIND(" - ",$J686)&gt;0,MID($J686,FIND(" - ",$J686)+3,LEN($J686)),""),"")</f>
      </c>
      <c r="P686" s="1"/>
      <c r="S686" t="s">
        <v>28</v>
      </c>
      <c r="U686">
        <f>IF(OR($S686="",$T686=""),"",IFERROR($S686/$T686,0))</f>
      </c>
      <c r="V686">
        <f>IF($S686="","",
IF($K686="","",
IF(ISNUMBER(SEARCH("exempt",LOWER($K686))),0,
$S686*(VALUE(SUBSTITUTE($K686,"%",""))/100))))</f>
      </c>
      <c r="AB686">
        <f>IF($S686="","",
SUM($S686,$V686,$Z686,$W686,$Y686)-
IF($AA686="",0,VALUE($AA686)))</f>
      </c>
      <c r="AJ686" t="s">
        <v>1424</v>
      </c>
      <c r="AR686">
        <f>IFERROR(LEFT($J686,FIND(" - ",$J686)-1),$J686)</f>
      </c>
      <c r="AU686">
        <f>IF($CJ686&gt;=1,INDEX($AS:$AS,$CI686+1),"")</f>
      </c>
      <c r="AV686">
        <f>IF($CJ686&gt;=2,INDEX($AS:$AS,$CI686+2),"")</f>
      </c>
      <c r="AW686">
        <f>IF($CJ686&gt;=3,INDEX($AS:$AS,$CI686+3),"")</f>
      </c>
      <c r="AX686">
        <f>IF($CJ686&gt;=4,INDEX($AS:$AS,$CI686+4),"")</f>
      </c>
      <c r="AY686">
        <f>IF($CJ686&gt;=5,INDEX($AS:$AS,$CI686+5),"")</f>
      </c>
      <c r="AZ686">
        <f>IF($CJ686&gt;=6,INDEX($AS:$AS,$CI686+6),"")</f>
      </c>
      <c r="BA686">
        <f>IF($CJ686&gt;=7,INDEX($AS:$AS,$CI686+7),"")</f>
      </c>
      <c r="BB686">
        <f>IF($CJ686&gt;=8,INDEX($AS:$AS,$CI686+8),"")</f>
      </c>
      <c r="BC686">
        <f>IF($CJ686&gt;=9,INDEX($AS:$AS,$CI686+9),"")</f>
      </c>
      <c r="BD686">
        <f>IF($CJ686&gt;=10,INDEX($AS:$AS,$CI686+10),"")</f>
      </c>
      <c r="BE686">
        <f>IF($CJ686&gt;=11,INDEX($AS:$AS,$CI686+11),"")</f>
      </c>
      <c r="BF686">
        <f>IF($CJ686&gt;=12,INDEX($AS:$AS,$CI686+12),"")</f>
      </c>
      <c r="BG686">
        <f>IF($CJ686&gt;=13,INDEX($AS:$AS,$CI686+13),"")</f>
      </c>
      <c r="BH686">
        <f>IF($CJ686&gt;=14,INDEX($AS:$AS,$CI686+14),"")</f>
      </c>
      <c r="BI686">
        <f>IF($CJ686&gt;=15,INDEX($AS:$AS,$CI686+15),"")</f>
      </c>
      <c r="BJ686">
        <f>IF($CJ686&gt;=16,INDEX($AS:$AS,$CI686+16),"")</f>
      </c>
      <c r="BK686">
        <f>IF($CJ686&gt;=17,INDEX($AS:$AS,$CI686+17),"")</f>
      </c>
      <c r="BL686">
        <f>IF($CJ686&gt;=18,INDEX($AS:$AS,$CI686+18),"")</f>
      </c>
      <c r="BM686">
        <f>IF($CJ686&gt;=19,INDEX($AS:$AS,$CI686+19),"")</f>
      </c>
      <c r="BN686">
        <f>IF($CJ686&gt;=20,INDEX($AS:$AS,$CI686+20),"")</f>
      </c>
      <c r="BO686">
        <f>IF($CJ686&gt;=21,INDEX($AS:$AS,$CI686+21),"")</f>
      </c>
      <c r="BP686">
        <f>IF($CJ686&gt;=22,INDEX($AS:$AS,$CI686+22),"")</f>
      </c>
      <c r="BQ686">
        <f>IF($CJ686&gt;=23,INDEX($AS:$AS,$CI686+23),"")</f>
      </c>
      <c r="BR686">
        <f>IF($CJ686&gt;=24,INDEX($AS:$AS,$CI686+24),"")</f>
      </c>
      <c r="BS686">
        <f>IF($CJ686&gt;=25,INDEX($AS:$AS,$CI686+25),"")</f>
      </c>
      <c r="BT686">
        <f>IF($CJ686&gt;=26,INDEX($AS:$AS,$CI686+26),"")</f>
      </c>
      <c r="BU686">
        <f>IF($CJ686&gt;=27,INDEX($AS:$AS,$CI686+27),"")</f>
      </c>
      <c r="BV686">
        <f>IF($CJ686&gt;=28,INDEX($AS:$AS,$CI686+28),"")</f>
      </c>
      <c r="BW686">
        <f>IF($CJ686&gt;=29,INDEX($AS:$AS,$CI686+29),"")</f>
      </c>
      <c r="BX686">
        <f>IF($CJ686&gt;=30,INDEX($AS:$AS,$CI686+30),"")</f>
      </c>
      <c r="BY686">
        <f>IF($CJ686&gt;=31,INDEX($AS:$AS,$CI686+31),"")</f>
      </c>
      <c r="BZ686">
        <f>IF($CJ686&gt;=32,INDEX($AS:$AS,$CI686+32),"")</f>
      </c>
      <c r="CA686">
        <f>IF($CJ686&gt;=33,INDEX($AS:$AS,$CI686+33),"")</f>
      </c>
      <c r="CB686">
        <f>IF($CJ686&gt;=34,INDEX($AS:$AS,$CI686+34),"")</f>
      </c>
      <c r="CC686">
        <f>IF($CJ686&gt;=35,INDEX($AS:$AS,$CI686+35),"")</f>
      </c>
      <c r="CD686">
        <f>IF($CJ686&gt;=36,INDEX($AS:$AS,$CI686+36),"")</f>
      </c>
      <c r="CE686">
        <f>IF($CJ686&gt;=37,INDEX($AS:$AS,$CI686+37),"")</f>
      </c>
      <c r="CF686">
        <f>IF($CJ686&gt;=38,INDEX($AS:$AS,$CI686+38),"")</f>
      </c>
      <c r="CG686">
        <f>IF($CJ686&gt;=39,INDEX($AS:$AS,$CI686+39),"")</f>
      </c>
      <c r="CH686">
        <f>IF($CJ686&gt;=40,INDEX($AS:$AS,$CI686+40),"")</f>
      </c>
      <c r="CI686">
        <f>IFERROR(MATCH($AR686,$AS$2:$AS$133,0)+1,0)</f>
      </c>
      <c r="CJ686">
        <f>IFERROR(INDEX($AT$2:$AT$133,MATCH($AR686,$AS$2:$AS$133,0)),0)</f>
      </c>
      <c r="CK686">
        <f>IFERROR(LEFT($O686,FIND(" - ",$O686)-1),$O686)</f>
      </c>
      <c r="CL686" t="s">
        <v>1425</v>
      </c>
      <c r="CM686">
        <v>1</v>
      </c>
      <c r="CN686">
        <f>IF($DI686&gt;=1,INDEX($CL:$CL,$DH686+1),"")</f>
      </c>
      <c r="CO686">
        <f>IF($DI686&gt;=2,INDEX($CL:$CL,$DH686+2),"")</f>
      </c>
      <c r="CP686">
        <f>IF($DI686&gt;=3,INDEX($CL:$CL,$DH686+3),"")</f>
      </c>
      <c r="CQ686">
        <f>IF($DI686&gt;=4,INDEX($CL:$CL,$DH686+4),"")</f>
      </c>
      <c r="CR686">
        <f>IF($DI686&gt;=5,INDEX($CL:$CL,$DH686+5),"")</f>
      </c>
      <c r="CS686">
        <f>IF($DI686&gt;=6,INDEX($CL:$CL,$DH686+6),"")</f>
      </c>
      <c r="CT686">
        <f>IF($DI686&gt;=7,INDEX($CL:$CL,$DH686+7),"")</f>
      </c>
      <c r="CU686">
        <f>IF($DI686&gt;=8,INDEX($CL:$CL,$DH686+8),"")</f>
      </c>
      <c r="CV686">
        <f>IF($DI686&gt;=9,INDEX($CL:$CL,$DH686+9),"")</f>
      </c>
      <c r="CW686">
        <f>IF($DI686&gt;=10,INDEX($CL:$CL,$DH686+10),"")</f>
      </c>
      <c r="CX686">
        <f>IF($DI686&gt;=11,INDEX($CL:$CL,$DH686+11),"")</f>
      </c>
      <c r="CY686">
        <f>IF($DI686&gt;=12,INDEX($CL:$CL,$DH686+12),"")</f>
      </c>
      <c r="CZ686">
        <f>IF($DI686&gt;=13,INDEX($CL:$CL,$DH686+13),"")</f>
      </c>
      <c r="DA686">
        <f>IF($DI686&gt;=14,INDEX($CL:$CL,$DH686+14),"")</f>
      </c>
      <c r="DB686">
        <f>IF($DI686&gt;=15,INDEX($CL:$CL,$DH686+15),"")</f>
      </c>
      <c r="DC686">
        <f>IF($DI686&gt;=16,INDEX($CL:$CL,$DH686+16),"")</f>
      </c>
      <c r="DD686">
        <f>IF($DI686&gt;=17,INDEX($CL:$CL,$DH686+17),"")</f>
      </c>
      <c r="DE686">
        <f>IF($DI686&gt;=18,INDEX($CL:$CL,$DH686+18),"")</f>
      </c>
      <c r="DF686">
        <f>IF($DI686&gt;=19,INDEX($CL:$CL,$DH686+19),"")</f>
      </c>
      <c r="DG686">
        <f>IF($DI686&gt;=20,INDEX($CL:$CL,$DH686+20),"")</f>
      </c>
      <c r="DH686">
        <f>IFERROR(MATCH($CK686,$CL$2:$CL$1558,0)+1,0)</f>
      </c>
      <c r="DI686">
        <f>IFERROR(INDEX($CM$2:$CM$1558,MATCH($CK686,$CL$2:$CL$1558,0)),0)</f>
      </c>
      <c r="DJ686">
        <f>IFERROR(INDEX($AQ:$AQ,MATCH($K686,$AP:$AP,0))&amp;"","")</f>
      </c>
      <c r="DN686">
        <f>IF($GQ686&gt;=1,INDEX($DK:$DK,$GP686+1),"")</f>
      </c>
      <c r="DO686">
        <f>IF($GQ686&gt;=2,INDEX($DK:$DK,$GP686+2),"")</f>
      </c>
      <c r="DP686">
        <f>IF($GQ686&gt;=3,INDEX($DK:$DK,$GP686+3),"")</f>
      </c>
      <c r="DQ686">
        <f>IF($GQ686&gt;=4,INDEX($DK:$DK,$GP686+4),"")</f>
      </c>
      <c r="DR686">
        <f>IF($GQ686&gt;=5,INDEX($DK:$DK,$GP686+5),"")</f>
      </c>
      <c r="DS686">
        <f>IF($GQ686&gt;=6,INDEX($DK:$DK,$GP686+6),"")</f>
      </c>
      <c r="DT686">
        <f>IF($GQ686&gt;=7,INDEX($DK:$DK,$GP686+7),"")</f>
      </c>
      <c r="DU686">
        <f>IF($GQ686&gt;=8,INDEX($DK:$DK,$GP686+8),"")</f>
      </c>
      <c r="DV686">
        <f>IF($GQ686&gt;=9,INDEX($DK:$DK,$GP686+9),"")</f>
      </c>
      <c r="DW686">
        <f>IF($GQ686&gt;=10,INDEX($DK:$DK,$GP686+10),"")</f>
      </c>
      <c r="DX686">
        <f>IF($GQ686&gt;=11,INDEX($DK:$DK,$GP686+11),"")</f>
      </c>
      <c r="DY686">
        <f>IF($GQ686&gt;=12,INDEX($DK:$DK,$GP686+12),"")</f>
      </c>
      <c r="DZ686">
        <f>IF($GQ686&gt;=13,INDEX($DK:$DK,$GP686+13),"")</f>
      </c>
      <c r="EA686">
        <f>IF($GQ686&gt;=14,INDEX($DK:$DK,$GP686+14),"")</f>
      </c>
      <c r="EB686">
        <f>IF($GQ686&gt;=15,INDEX($DK:$DK,$GP686+15),"")</f>
      </c>
      <c r="EC686">
        <f>IF($GQ686&gt;=16,INDEX($DK:$DK,$GP686+16),"")</f>
      </c>
      <c r="ED686">
        <f>IF($GQ686&gt;=17,INDEX($DK:$DK,$GP686+17),"")</f>
      </c>
      <c r="EE686">
        <f>IF($GQ686&gt;=18,INDEX($DK:$DK,$GP686+18),"")</f>
      </c>
      <c r="EF686">
        <f>IF($GQ686&gt;=19,INDEX($DK:$DK,$GP686+19),"")</f>
      </c>
      <c r="EG686">
        <f>IF($GQ686&gt;=20,INDEX($DK:$DK,$GP686+20),"")</f>
      </c>
      <c r="EH686">
        <f>IF($GQ686&gt;=21,INDEX($DK:$DK,$GP686+21),"")</f>
      </c>
      <c r="EI686">
        <f>IF($GQ686&gt;=22,INDEX($DK:$DK,$GP686+22),"")</f>
      </c>
      <c r="EJ686">
        <f>IF($GQ686&gt;=23,INDEX($DK:$DK,$GP686+23),"")</f>
      </c>
      <c r="EK686">
        <f>IF($GQ686&gt;=24,INDEX($DK:$DK,$GP686+24),"")</f>
      </c>
      <c r="EL686">
        <f>IF($GQ686&gt;=25,INDEX($DK:$DK,$GP686+25),"")</f>
      </c>
      <c r="EM686">
        <f>IF($GQ686&gt;=26,INDEX($DK:$DK,$GP686+26),"")</f>
      </c>
      <c r="EN686">
        <f>IF($GQ686&gt;=27,INDEX($DK:$DK,$GP686+27),"")</f>
      </c>
      <c r="EO686">
        <f>IF($GQ686&gt;=28,INDEX($DK:$DK,$GP686+28),"")</f>
      </c>
      <c r="EP686">
        <f>IF($GQ686&gt;=29,INDEX($DK:$DK,$GP686+29),"")</f>
      </c>
      <c r="EQ686">
        <f>IF($GQ686&gt;=30,INDEX($DK:$DK,$GP686+30),"")</f>
      </c>
      <c r="ER686">
        <f>IF($GQ686&gt;=31,INDEX($DK:$DK,$GP686+31),"")</f>
      </c>
      <c r="ES686">
        <f>IF($GQ686&gt;=32,INDEX($DK:$DK,$GP686+32),"")</f>
      </c>
      <c r="ET686">
        <f>IF($GQ686&gt;=33,INDEX($DK:$DK,$GP686+33),"")</f>
      </c>
      <c r="EU686">
        <f>IF($GQ686&gt;=34,INDEX($DK:$DK,$GP686+34),"")</f>
      </c>
      <c r="EV686">
        <f>IF($GQ686&gt;=35,INDEX($DK:$DK,$GP686+35),"")</f>
      </c>
      <c r="EW686">
        <f>IF($GQ686&gt;=36,INDEX($DK:$DK,$GP686+36),"")</f>
      </c>
      <c r="EX686">
        <f>IF($GQ686&gt;=37,INDEX($DK:$DK,$GP686+37),"")</f>
      </c>
      <c r="EY686">
        <f>IF($GQ686&gt;=38,INDEX($DK:$DK,$GP686+38),"")</f>
      </c>
      <c r="EZ686">
        <f>IF($GQ686&gt;=39,INDEX($DK:$DK,$GP686+39),"")</f>
      </c>
      <c r="FA686">
        <f>IF($GQ686&gt;=40,INDEX($DK:$DK,$GP686+40),"")</f>
      </c>
      <c r="FB686">
        <f>IF($GQ686&gt;=1,INDEX($DL:$DL,$GP686+1),"")</f>
      </c>
      <c r="FC686">
        <f>IF($GQ686&gt;=2,INDEX($DL:$DL,$GP686+2),"")</f>
      </c>
      <c r="FD686">
        <f>IF($GQ686&gt;=3,INDEX($DL:$DL,$GP686+3),"")</f>
      </c>
      <c r="FE686">
        <f>IF($GQ686&gt;=4,INDEX($DL:$DL,$GP686+4),"")</f>
      </c>
      <c r="FF686">
        <f>IF($GQ686&gt;=5,INDEX($DL:$DL,$GP686+5),"")</f>
      </c>
      <c r="FG686">
        <f>IF($GQ686&gt;=6,INDEX($DL:$DL,$GP686+6),"")</f>
      </c>
      <c r="FH686">
        <f>IF($GQ686&gt;=7,INDEX($DL:$DL,$GP686+7),"")</f>
      </c>
      <c r="FI686">
        <f>IF($GQ686&gt;=8,INDEX($DL:$DL,$GP686+8),"")</f>
      </c>
      <c r="FJ686">
        <f>IF($GQ686&gt;=9,INDEX($DL:$DL,$GP686+9),"")</f>
      </c>
      <c r="FK686">
        <f>IF($GQ686&gt;=10,INDEX($DL:$DL,$GP686+10),"")</f>
      </c>
      <c r="FL686">
        <f>IF($GQ686&gt;=11,INDEX($DL:$DL,$GP686+11),"")</f>
      </c>
      <c r="FM686">
        <f>IF($GQ686&gt;=12,INDEX($DL:$DL,$GP686+12),"")</f>
      </c>
      <c r="FN686">
        <f>IF($GQ686&gt;=13,INDEX($DL:$DL,$GP686+13),"")</f>
      </c>
      <c r="FO686">
        <f>IF($GQ686&gt;=14,INDEX($DL:$DL,$GP686+14),"")</f>
      </c>
      <c r="FP686">
        <f>IF($GQ686&gt;=15,INDEX($DL:$DL,$GP686+15),"")</f>
      </c>
      <c r="FQ686">
        <f>IF($GQ686&gt;=16,INDEX($DL:$DL,$GP686+16),"")</f>
      </c>
      <c r="FR686">
        <f>IF($GQ686&gt;=17,INDEX($DL:$DL,$GP686+17),"")</f>
      </c>
      <c r="FS686">
        <f>IF($GQ686&gt;=18,INDEX($DL:$DL,$GP686+18),"")</f>
      </c>
      <c r="FT686">
        <f>IF($GQ686&gt;=19,INDEX($DL:$DL,$GP686+19),"")</f>
      </c>
      <c r="FU686">
        <f>IF($GQ686&gt;=20,INDEX($DL:$DL,$GP686+20),"")</f>
      </c>
      <c r="FV686">
        <f>IF($GQ686&gt;=21,INDEX($DL:$DL,$GP686+21),"")</f>
      </c>
      <c r="FW686">
        <f>IF($GQ686&gt;=22,INDEX($DL:$DL,$GP686+22),"")</f>
      </c>
      <c r="FX686">
        <f>IF($GQ686&gt;=23,INDEX($DL:$DL,$GP686+23),"")</f>
      </c>
      <c r="FY686">
        <f>IF($GQ686&gt;=24,INDEX($DL:$DL,$GP686+24),"")</f>
      </c>
      <c r="FZ686">
        <f>IF($GQ686&gt;=25,INDEX($DL:$DL,$GP686+25),"")</f>
      </c>
      <c r="GA686">
        <f>IF($GQ686&gt;=26,INDEX($DL:$DL,$GP686+26),"")</f>
      </c>
      <c r="GB686">
        <f>IF($GQ686&gt;=27,INDEX($DL:$DL,$GP686+27),"")</f>
      </c>
      <c r="GC686">
        <f>IF($GQ686&gt;=28,INDEX($DL:$DL,$GP686+28),"")</f>
      </c>
      <c r="GD686">
        <f>IF($GQ686&gt;=29,INDEX($DL:$DL,$GP686+29),"")</f>
      </c>
      <c r="GE686">
        <f>IF($GQ686&gt;=30,INDEX($DL:$DL,$GP686+30),"")</f>
      </c>
      <c r="GF686">
        <f>IF($GQ686&gt;=31,INDEX($DL:$DL,$GP686+31),"")</f>
      </c>
      <c r="GG686">
        <f>IF($GQ686&gt;=32,INDEX($DL:$DL,$GP686+32),"")</f>
      </c>
      <c r="GH686">
        <f>IF($GQ686&gt;=33,INDEX($DL:$DL,$GP686+33),"")</f>
      </c>
      <c r="GI686">
        <f>IF($GQ686&gt;=34,INDEX($DL:$DL,$GP686+34),"")</f>
      </c>
      <c r="GJ686">
        <f>IF($GQ686&gt;=35,INDEX($DL:$DL,$GP686+35),"")</f>
      </c>
      <c r="GK686">
        <f>IF($GQ686&gt;=36,INDEX($DL:$DL,$GP686+36),"")</f>
      </c>
      <c r="GL686">
        <f>IF($GQ686&gt;=37,INDEX($DL:$DL,$GP686+37),"")</f>
      </c>
      <c r="GM686">
        <f>IF($GQ686&gt;=38,INDEX($DL:$DL,$GP686+38),"")</f>
      </c>
      <c r="GN686">
        <f>IF($GQ686&gt;=39,INDEX($DL:$DL,$GP686+39),"")</f>
      </c>
      <c r="GO686">
        <f>IF($GQ686&gt;=40,INDEX($DL:$DL,$GP686+40),"")</f>
      </c>
      <c r="GP686">
        <f>IFERROR(MATCH($DJ686,$DK$2:$DK$148,0)+1,0)</f>
      </c>
      <c r="GQ686">
        <f>IFERROR(INDEX($DM$2:$DM$148,MATCH($DJ686,$DK$2:$DK$148,0)),0)</f>
      </c>
      <c r="GR686">
        <f>IFERROR(MATCH($L686,$DN$686:$FA$686,0),0)</f>
      </c>
      <c r="GS686">
        <f>IF($GR686&gt;0,INDEX($FB$686:$GO$686,$GR686),"")</f>
      </c>
      <c r="GV686">
        <f>IF($JE686&gt;=1,INDEX($GT:$GT,$JD686+1),"")</f>
      </c>
      <c r="GW686">
        <f>IF($JE686&gt;=2,INDEX($GT:$GT,$JD686+2),"")</f>
      </c>
      <c r="GX686">
        <f>IF($JE686&gt;=3,INDEX($GT:$GT,$JD686+3),"")</f>
      </c>
      <c r="GY686">
        <f>IF($JE686&gt;=4,INDEX($GT:$GT,$JD686+4),"")</f>
      </c>
      <c r="GZ686">
        <f>IF($JE686&gt;=5,INDEX($GT:$GT,$JD686+5),"")</f>
      </c>
      <c r="HA686">
        <f>IF($JE686&gt;=6,INDEX($GT:$GT,$JD686+6),"")</f>
      </c>
      <c r="HB686">
        <f>IF($JE686&gt;=7,INDEX($GT:$GT,$JD686+7),"")</f>
      </c>
      <c r="HC686">
        <f>IF($JE686&gt;=8,INDEX($GT:$GT,$JD686+8),"")</f>
      </c>
      <c r="HD686">
        <f>IF($JE686&gt;=9,INDEX($GT:$GT,$JD686+9),"")</f>
      </c>
      <c r="HE686">
        <f>IF($JE686&gt;=10,INDEX($GT:$GT,$JD686+10),"")</f>
      </c>
      <c r="HF686">
        <f>IF($JE686&gt;=11,INDEX($GT:$GT,$JD686+11),"")</f>
      </c>
      <c r="HG686">
        <f>IF($JE686&gt;=12,INDEX($GT:$GT,$JD686+12),"")</f>
      </c>
      <c r="HH686">
        <f>IF($JE686&gt;=13,INDEX($GT:$GT,$JD686+13),"")</f>
      </c>
      <c r="HI686">
        <f>IF($JE686&gt;=14,INDEX($GT:$GT,$JD686+14),"")</f>
      </c>
      <c r="HJ686">
        <f>IF($JE686&gt;=15,INDEX($GT:$GT,$JD686+15),"")</f>
      </c>
      <c r="HK686">
        <f>IF($JE686&gt;=16,INDEX($GT:$GT,$JD686+16),"")</f>
      </c>
      <c r="HL686">
        <f>IF($JE686&gt;=17,INDEX($GT:$GT,$JD686+17),"")</f>
      </c>
      <c r="HM686">
        <f>IF($JE686&gt;=18,INDEX($GT:$GT,$JD686+18),"")</f>
      </c>
      <c r="HN686">
        <f>IF($JE686&gt;=19,INDEX($GT:$GT,$JD686+19),"")</f>
      </c>
      <c r="HO686">
        <f>IF($JE686&gt;=20,INDEX($GT:$GT,$JD686+20),"")</f>
      </c>
      <c r="HP686">
        <f>IF($JE686&gt;=21,INDEX($GT:$GT,$JD686+21),"")</f>
      </c>
      <c r="HQ686">
        <f>IF($JE686&gt;=22,INDEX($GT:$GT,$JD686+22),"")</f>
      </c>
      <c r="HR686">
        <f>IF($JE686&gt;=23,INDEX($GT:$GT,$JD686+23),"")</f>
      </c>
      <c r="HS686">
        <f>IF($JE686&gt;=24,INDEX($GT:$GT,$JD686+24),"")</f>
      </c>
      <c r="HT686">
        <f>IF($JE686&gt;=25,INDEX($GT:$GT,$JD686+25),"")</f>
      </c>
      <c r="HU686">
        <f>IF($JE686&gt;=26,INDEX($GT:$GT,$JD686+26),"")</f>
      </c>
      <c r="HV686">
        <f>IF($JE686&gt;=27,INDEX($GT:$GT,$JD686+27),"")</f>
      </c>
      <c r="HW686">
        <f>IF($JE686&gt;=28,INDEX($GT:$GT,$JD686+28),"")</f>
      </c>
      <c r="HX686">
        <f>IF($JE686&gt;=29,INDEX($GT:$GT,$JD686+29),"")</f>
      </c>
      <c r="HY686">
        <f>IF($JE686&gt;=30,INDEX($GT:$GT,$JD686+30),"")</f>
      </c>
      <c r="HZ686">
        <f>IF($JE686&gt;=31,INDEX($GT:$GT,$JD686+31),"")</f>
      </c>
      <c r="IA686">
        <f>IF($JE686&gt;=32,INDEX($GT:$GT,$JD686+32),"")</f>
      </c>
      <c r="IB686">
        <f>IF($JE686&gt;=33,INDEX($GT:$GT,$JD686+33),"")</f>
      </c>
      <c r="IC686">
        <f>IF($JE686&gt;=34,INDEX($GT:$GT,$JD686+34),"")</f>
      </c>
      <c r="ID686">
        <f>IF($JE686&gt;=35,INDEX($GT:$GT,$JD686+35),"")</f>
      </c>
      <c r="IE686">
        <f>IF($JE686&gt;=36,INDEX($GT:$GT,$JD686+36),"")</f>
      </c>
      <c r="IF686">
        <f>IF($JE686&gt;=37,INDEX($GT:$GT,$JD686+37),"")</f>
      </c>
      <c r="IG686">
        <f>IF($JE686&gt;=38,INDEX($GT:$GT,$JD686+38),"")</f>
      </c>
      <c r="IH686">
        <f>IF($JE686&gt;=39,INDEX($GT:$GT,$JD686+39),"")</f>
      </c>
      <c r="II686">
        <f>IF($JE686&gt;=40,INDEX($GT:$GT,$JD686+40),"")</f>
      </c>
      <c r="IJ686">
        <f>IF($JE686&gt;=41,INDEX($GT:$GT,$JD686+41),"")</f>
      </c>
      <c r="IK686">
        <f>IF($JE686&gt;=42,INDEX($GT:$GT,$JD686+42),"")</f>
      </c>
      <c r="IL686">
        <f>IF($JE686&gt;=43,INDEX($GT:$GT,$JD686+43),"")</f>
      </c>
      <c r="IM686">
        <f>IF($JE686&gt;=44,INDEX($GT:$GT,$JD686+44),"")</f>
      </c>
      <c r="IN686">
        <f>IF($JE686&gt;=45,INDEX($GT:$GT,$JD686+45),"")</f>
      </c>
      <c r="IO686">
        <f>IF($JE686&gt;=46,INDEX($GT:$GT,$JD686+46),"")</f>
      </c>
      <c r="IP686">
        <f>IF($JE686&gt;=47,INDEX($GT:$GT,$JD686+47),"")</f>
      </c>
      <c r="IQ686">
        <f>IF($JE686&gt;=48,INDEX($GT:$GT,$JD686+48),"")</f>
      </c>
      <c r="IR686">
        <f>IF($JE686&gt;=49,INDEX($GT:$GT,$JD686+49),"")</f>
      </c>
      <c r="IS686">
        <f>IF($JE686&gt;=50,INDEX($GT:$GT,$JD686+50),"")</f>
      </c>
      <c r="IT686">
        <f>IF($JE686&gt;=51,INDEX($GT:$GT,$JD686+51),"")</f>
      </c>
      <c r="IU686">
        <f>IF($JE686&gt;=52,INDEX($GT:$GT,$JD686+52),"")</f>
      </c>
      <c r="IV686">
        <f>IF($JE686&gt;=53,INDEX($GT:$GT,$JD686+53),"")</f>
      </c>
      <c r="IW686">
        <f>IF($JE686&gt;=54,INDEX($GT:$GT,$JD686+54),"")</f>
      </c>
      <c r="IX686">
        <f>IF($JE686&gt;=55,INDEX($GT:$GT,$JD686+55),"")</f>
      </c>
      <c r="IY686">
        <f>IF($JE686&gt;=56,INDEX($GT:$GT,$JD686+56),"")</f>
      </c>
      <c r="IZ686">
        <f>IF($JE686&gt;=57,INDEX($GT:$GT,$JD686+57),"")</f>
      </c>
      <c r="JA686">
        <f>IF($JE686&gt;=58,INDEX($GT:$GT,$JD686+58),"")</f>
      </c>
      <c r="JB686">
        <f>IF($JE686&gt;=59,INDEX($GT:$GT,$JD686+59),"")</f>
      </c>
      <c r="JC686">
        <f>IF($JE686&gt;=60,INDEX($GT:$GT,$JD686+60),"")</f>
      </c>
      <c r="JD686">
        <f>IFERROR(MATCH($GS686,$GT$2:$GT$322,0)+1,0)</f>
      </c>
      <c r="JE686">
        <f>IFERROR(INDEX($GU$2:$GU$322,MATCH($GS686,$GT$2:$GT$322,0)),0)</f>
      </c>
      <c r="JF686" t="s">
        <v>28</v>
      </c>
      <c r="JG686" t="s">
        <v>28</v>
      </c>
    </row>
    <row r="687" spans="1:267" x14ac:dyDescent="0.25">
      <c r="J687" s="1"/>
      <c r="K687" s="1"/>
      <c r="L687" s="1"/>
      <c r="M687" s="1"/>
      <c r="N687" s="1">
        <f>IFERROR(IF(FIND(" - ",$J687)&gt;0,MID($J687,FIND(" - ",$J687)+3,LEN($J687)),""),"")</f>
      </c>
      <c r="P687" s="1"/>
      <c r="S687" t="s">
        <v>28</v>
      </c>
      <c r="U687">
        <f>IF(OR($S687="",$T687=""),"",IFERROR($S687/$T687,0))</f>
      </c>
      <c r="V687">
        <f>IF($S687="","",
IF($K687="","",
IF(ISNUMBER(SEARCH("exempt",LOWER($K687))),0,
$S687*(VALUE(SUBSTITUTE($K687,"%",""))/100))))</f>
      </c>
      <c r="AB687">
        <f>IF($S687="","",
SUM($S687,$V687,$Z687,$W687,$Y687)-
IF($AA687="",0,VALUE($AA687)))</f>
      </c>
      <c r="AJ687" t="s">
        <v>1426</v>
      </c>
      <c r="AR687">
        <f>IFERROR(LEFT($J687,FIND(" - ",$J687)-1),$J687)</f>
      </c>
      <c r="AU687">
        <f>IF($CJ687&gt;=1,INDEX($AS:$AS,$CI687+1),"")</f>
      </c>
      <c r="AV687">
        <f>IF($CJ687&gt;=2,INDEX($AS:$AS,$CI687+2),"")</f>
      </c>
      <c r="AW687">
        <f>IF($CJ687&gt;=3,INDEX($AS:$AS,$CI687+3),"")</f>
      </c>
      <c r="AX687">
        <f>IF($CJ687&gt;=4,INDEX($AS:$AS,$CI687+4),"")</f>
      </c>
      <c r="AY687">
        <f>IF($CJ687&gt;=5,INDEX($AS:$AS,$CI687+5),"")</f>
      </c>
      <c r="AZ687">
        <f>IF($CJ687&gt;=6,INDEX($AS:$AS,$CI687+6),"")</f>
      </c>
      <c r="BA687">
        <f>IF($CJ687&gt;=7,INDEX($AS:$AS,$CI687+7),"")</f>
      </c>
      <c r="BB687">
        <f>IF($CJ687&gt;=8,INDEX($AS:$AS,$CI687+8),"")</f>
      </c>
      <c r="BC687">
        <f>IF($CJ687&gt;=9,INDEX($AS:$AS,$CI687+9),"")</f>
      </c>
      <c r="BD687">
        <f>IF($CJ687&gt;=10,INDEX($AS:$AS,$CI687+10),"")</f>
      </c>
      <c r="BE687">
        <f>IF($CJ687&gt;=11,INDEX($AS:$AS,$CI687+11),"")</f>
      </c>
      <c r="BF687">
        <f>IF($CJ687&gt;=12,INDEX($AS:$AS,$CI687+12),"")</f>
      </c>
      <c r="BG687">
        <f>IF($CJ687&gt;=13,INDEX($AS:$AS,$CI687+13),"")</f>
      </c>
      <c r="BH687">
        <f>IF($CJ687&gt;=14,INDEX($AS:$AS,$CI687+14),"")</f>
      </c>
      <c r="BI687">
        <f>IF($CJ687&gt;=15,INDEX($AS:$AS,$CI687+15),"")</f>
      </c>
      <c r="BJ687">
        <f>IF($CJ687&gt;=16,INDEX($AS:$AS,$CI687+16),"")</f>
      </c>
      <c r="BK687">
        <f>IF($CJ687&gt;=17,INDEX($AS:$AS,$CI687+17),"")</f>
      </c>
      <c r="BL687">
        <f>IF($CJ687&gt;=18,INDEX($AS:$AS,$CI687+18),"")</f>
      </c>
      <c r="BM687">
        <f>IF($CJ687&gt;=19,INDEX($AS:$AS,$CI687+19),"")</f>
      </c>
      <c r="BN687">
        <f>IF($CJ687&gt;=20,INDEX($AS:$AS,$CI687+20),"")</f>
      </c>
      <c r="BO687">
        <f>IF($CJ687&gt;=21,INDEX($AS:$AS,$CI687+21),"")</f>
      </c>
      <c r="BP687">
        <f>IF($CJ687&gt;=22,INDEX($AS:$AS,$CI687+22),"")</f>
      </c>
      <c r="BQ687">
        <f>IF($CJ687&gt;=23,INDEX($AS:$AS,$CI687+23),"")</f>
      </c>
      <c r="BR687">
        <f>IF($CJ687&gt;=24,INDEX($AS:$AS,$CI687+24),"")</f>
      </c>
      <c r="BS687">
        <f>IF($CJ687&gt;=25,INDEX($AS:$AS,$CI687+25),"")</f>
      </c>
      <c r="BT687">
        <f>IF($CJ687&gt;=26,INDEX($AS:$AS,$CI687+26),"")</f>
      </c>
      <c r="BU687">
        <f>IF($CJ687&gt;=27,INDEX($AS:$AS,$CI687+27),"")</f>
      </c>
      <c r="BV687">
        <f>IF($CJ687&gt;=28,INDEX($AS:$AS,$CI687+28),"")</f>
      </c>
      <c r="BW687">
        <f>IF($CJ687&gt;=29,INDEX($AS:$AS,$CI687+29),"")</f>
      </c>
      <c r="BX687">
        <f>IF($CJ687&gt;=30,INDEX($AS:$AS,$CI687+30),"")</f>
      </c>
      <c r="BY687">
        <f>IF($CJ687&gt;=31,INDEX($AS:$AS,$CI687+31),"")</f>
      </c>
      <c r="BZ687">
        <f>IF($CJ687&gt;=32,INDEX($AS:$AS,$CI687+32),"")</f>
      </c>
      <c r="CA687">
        <f>IF($CJ687&gt;=33,INDEX($AS:$AS,$CI687+33),"")</f>
      </c>
      <c r="CB687">
        <f>IF($CJ687&gt;=34,INDEX($AS:$AS,$CI687+34),"")</f>
      </c>
      <c r="CC687">
        <f>IF($CJ687&gt;=35,INDEX($AS:$AS,$CI687+35),"")</f>
      </c>
      <c r="CD687">
        <f>IF($CJ687&gt;=36,INDEX($AS:$AS,$CI687+36),"")</f>
      </c>
      <c r="CE687">
        <f>IF($CJ687&gt;=37,INDEX($AS:$AS,$CI687+37),"")</f>
      </c>
      <c r="CF687">
        <f>IF($CJ687&gt;=38,INDEX($AS:$AS,$CI687+38),"")</f>
      </c>
      <c r="CG687">
        <f>IF($CJ687&gt;=39,INDEX($AS:$AS,$CI687+39),"")</f>
      </c>
      <c r="CH687">
        <f>IF($CJ687&gt;=40,INDEX($AS:$AS,$CI687+40),"")</f>
      </c>
      <c r="CI687">
        <f>IFERROR(MATCH($AR687,$AS$2:$AS$133,0)+1,0)</f>
      </c>
      <c r="CJ687">
        <f>IFERROR(INDEX($AT$2:$AT$133,MATCH($AR687,$AS$2:$AS$133,0)),0)</f>
      </c>
      <c r="CK687">
        <f>IFERROR(LEFT($O687,FIND(" - ",$O687)-1),$O687)</f>
      </c>
      <c r="CL687" t="s">
        <v>113</v>
      </c>
      <c r="CN687">
        <f>IF($DI687&gt;=1,INDEX($CL:$CL,$DH687+1),"")</f>
      </c>
      <c r="CO687">
        <f>IF($DI687&gt;=2,INDEX($CL:$CL,$DH687+2),"")</f>
      </c>
      <c r="CP687">
        <f>IF($DI687&gt;=3,INDEX($CL:$CL,$DH687+3),"")</f>
      </c>
      <c r="CQ687">
        <f>IF($DI687&gt;=4,INDEX($CL:$CL,$DH687+4),"")</f>
      </c>
      <c r="CR687">
        <f>IF($DI687&gt;=5,INDEX($CL:$CL,$DH687+5),"")</f>
      </c>
      <c r="CS687">
        <f>IF($DI687&gt;=6,INDEX($CL:$CL,$DH687+6),"")</f>
      </c>
      <c r="CT687">
        <f>IF($DI687&gt;=7,INDEX($CL:$CL,$DH687+7),"")</f>
      </c>
      <c r="CU687">
        <f>IF($DI687&gt;=8,INDEX($CL:$CL,$DH687+8),"")</f>
      </c>
      <c r="CV687">
        <f>IF($DI687&gt;=9,INDEX($CL:$CL,$DH687+9),"")</f>
      </c>
      <c r="CW687">
        <f>IF($DI687&gt;=10,INDEX($CL:$CL,$DH687+10),"")</f>
      </c>
      <c r="CX687">
        <f>IF($DI687&gt;=11,INDEX($CL:$CL,$DH687+11),"")</f>
      </c>
      <c r="CY687">
        <f>IF($DI687&gt;=12,INDEX($CL:$CL,$DH687+12),"")</f>
      </c>
      <c r="CZ687">
        <f>IF($DI687&gt;=13,INDEX($CL:$CL,$DH687+13),"")</f>
      </c>
      <c r="DA687">
        <f>IF($DI687&gt;=14,INDEX($CL:$CL,$DH687+14),"")</f>
      </c>
      <c r="DB687">
        <f>IF($DI687&gt;=15,INDEX($CL:$CL,$DH687+15),"")</f>
      </c>
      <c r="DC687">
        <f>IF($DI687&gt;=16,INDEX($CL:$CL,$DH687+16),"")</f>
      </c>
      <c r="DD687">
        <f>IF($DI687&gt;=17,INDEX($CL:$CL,$DH687+17),"")</f>
      </c>
      <c r="DE687">
        <f>IF($DI687&gt;=18,INDEX($CL:$CL,$DH687+18),"")</f>
      </c>
      <c r="DF687">
        <f>IF($DI687&gt;=19,INDEX($CL:$CL,$DH687+19),"")</f>
      </c>
      <c r="DG687">
        <f>IF($DI687&gt;=20,INDEX($CL:$CL,$DH687+20),"")</f>
      </c>
      <c r="DH687">
        <f>IFERROR(MATCH($CK687,$CL$2:$CL$1558,0)+1,0)</f>
      </c>
      <c r="DI687">
        <f>IFERROR(INDEX($CM$2:$CM$1558,MATCH($CK687,$CL$2:$CL$1558,0)),0)</f>
      </c>
      <c r="DJ687">
        <f>IFERROR(INDEX($AQ:$AQ,MATCH($K687,$AP:$AP,0))&amp;"","")</f>
      </c>
      <c r="DN687">
        <f>IF($GQ687&gt;=1,INDEX($DK:$DK,$GP687+1),"")</f>
      </c>
      <c r="DO687">
        <f>IF($GQ687&gt;=2,INDEX($DK:$DK,$GP687+2),"")</f>
      </c>
      <c r="DP687">
        <f>IF($GQ687&gt;=3,INDEX($DK:$DK,$GP687+3),"")</f>
      </c>
      <c r="DQ687">
        <f>IF($GQ687&gt;=4,INDEX($DK:$DK,$GP687+4),"")</f>
      </c>
      <c r="DR687">
        <f>IF($GQ687&gt;=5,INDEX($DK:$DK,$GP687+5),"")</f>
      </c>
      <c r="DS687">
        <f>IF($GQ687&gt;=6,INDEX($DK:$DK,$GP687+6),"")</f>
      </c>
      <c r="DT687">
        <f>IF($GQ687&gt;=7,INDEX($DK:$DK,$GP687+7),"")</f>
      </c>
      <c r="DU687">
        <f>IF($GQ687&gt;=8,INDEX($DK:$DK,$GP687+8),"")</f>
      </c>
      <c r="DV687">
        <f>IF($GQ687&gt;=9,INDEX($DK:$DK,$GP687+9),"")</f>
      </c>
      <c r="DW687">
        <f>IF($GQ687&gt;=10,INDEX($DK:$DK,$GP687+10),"")</f>
      </c>
      <c r="DX687">
        <f>IF($GQ687&gt;=11,INDEX($DK:$DK,$GP687+11),"")</f>
      </c>
      <c r="DY687">
        <f>IF($GQ687&gt;=12,INDEX($DK:$DK,$GP687+12),"")</f>
      </c>
      <c r="DZ687">
        <f>IF($GQ687&gt;=13,INDEX($DK:$DK,$GP687+13),"")</f>
      </c>
      <c r="EA687">
        <f>IF($GQ687&gt;=14,INDEX($DK:$DK,$GP687+14),"")</f>
      </c>
      <c r="EB687">
        <f>IF($GQ687&gt;=15,INDEX($DK:$DK,$GP687+15),"")</f>
      </c>
      <c r="EC687">
        <f>IF($GQ687&gt;=16,INDEX($DK:$DK,$GP687+16),"")</f>
      </c>
      <c r="ED687">
        <f>IF($GQ687&gt;=17,INDEX($DK:$DK,$GP687+17),"")</f>
      </c>
      <c r="EE687">
        <f>IF($GQ687&gt;=18,INDEX($DK:$DK,$GP687+18),"")</f>
      </c>
      <c r="EF687">
        <f>IF($GQ687&gt;=19,INDEX($DK:$DK,$GP687+19),"")</f>
      </c>
      <c r="EG687">
        <f>IF($GQ687&gt;=20,INDEX($DK:$DK,$GP687+20),"")</f>
      </c>
      <c r="EH687">
        <f>IF($GQ687&gt;=21,INDEX($DK:$DK,$GP687+21),"")</f>
      </c>
      <c r="EI687">
        <f>IF($GQ687&gt;=22,INDEX($DK:$DK,$GP687+22),"")</f>
      </c>
      <c r="EJ687">
        <f>IF($GQ687&gt;=23,INDEX($DK:$DK,$GP687+23),"")</f>
      </c>
      <c r="EK687">
        <f>IF($GQ687&gt;=24,INDEX($DK:$DK,$GP687+24),"")</f>
      </c>
      <c r="EL687">
        <f>IF($GQ687&gt;=25,INDEX($DK:$DK,$GP687+25),"")</f>
      </c>
      <c r="EM687">
        <f>IF($GQ687&gt;=26,INDEX($DK:$DK,$GP687+26),"")</f>
      </c>
      <c r="EN687">
        <f>IF($GQ687&gt;=27,INDEX($DK:$DK,$GP687+27),"")</f>
      </c>
      <c r="EO687">
        <f>IF($GQ687&gt;=28,INDEX($DK:$DK,$GP687+28),"")</f>
      </c>
      <c r="EP687">
        <f>IF($GQ687&gt;=29,INDEX($DK:$DK,$GP687+29),"")</f>
      </c>
      <c r="EQ687">
        <f>IF($GQ687&gt;=30,INDEX($DK:$DK,$GP687+30),"")</f>
      </c>
      <c r="ER687">
        <f>IF($GQ687&gt;=31,INDEX($DK:$DK,$GP687+31),"")</f>
      </c>
      <c r="ES687">
        <f>IF($GQ687&gt;=32,INDEX($DK:$DK,$GP687+32),"")</f>
      </c>
      <c r="ET687">
        <f>IF($GQ687&gt;=33,INDEX($DK:$DK,$GP687+33),"")</f>
      </c>
      <c r="EU687">
        <f>IF($GQ687&gt;=34,INDEX($DK:$DK,$GP687+34),"")</f>
      </c>
      <c r="EV687">
        <f>IF($GQ687&gt;=35,INDEX($DK:$DK,$GP687+35),"")</f>
      </c>
      <c r="EW687">
        <f>IF($GQ687&gt;=36,INDEX($DK:$DK,$GP687+36),"")</f>
      </c>
      <c r="EX687">
        <f>IF($GQ687&gt;=37,INDEX($DK:$DK,$GP687+37),"")</f>
      </c>
      <c r="EY687">
        <f>IF($GQ687&gt;=38,INDEX($DK:$DK,$GP687+38),"")</f>
      </c>
      <c r="EZ687">
        <f>IF($GQ687&gt;=39,INDEX($DK:$DK,$GP687+39),"")</f>
      </c>
      <c r="FA687">
        <f>IF($GQ687&gt;=40,INDEX($DK:$DK,$GP687+40),"")</f>
      </c>
      <c r="FB687">
        <f>IF($GQ687&gt;=1,INDEX($DL:$DL,$GP687+1),"")</f>
      </c>
      <c r="FC687">
        <f>IF($GQ687&gt;=2,INDEX($DL:$DL,$GP687+2),"")</f>
      </c>
      <c r="FD687">
        <f>IF($GQ687&gt;=3,INDEX($DL:$DL,$GP687+3),"")</f>
      </c>
      <c r="FE687">
        <f>IF($GQ687&gt;=4,INDEX($DL:$DL,$GP687+4),"")</f>
      </c>
      <c r="FF687">
        <f>IF($GQ687&gt;=5,INDEX($DL:$DL,$GP687+5),"")</f>
      </c>
      <c r="FG687">
        <f>IF($GQ687&gt;=6,INDEX($DL:$DL,$GP687+6),"")</f>
      </c>
      <c r="FH687">
        <f>IF($GQ687&gt;=7,INDEX($DL:$DL,$GP687+7),"")</f>
      </c>
      <c r="FI687">
        <f>IF($GQ687&gt;=8,INDEX($DL:$DL,$GP687+8),"")</f>
      </c>
      <c r="FJ687">
        <f>IF($GQ687&gt;=9,INDEX($DL:$DL,$GP687+9),"")</f>
      </c>
      <c r="FK687">
        <f>IF($GQ687&gt;=10,INDEX($DL:$DL,$GP687+10),"")</f>
      </c>
      <c r="FL687">
        <f>IF($GQ687&gt;=11,INDEX($DL:$DL,$GP687+11),"")</f>
      </c>
      <c r="FM687">
        <f>IF($GQ687&gt;=12,INDEX($DL:$DL,$GP687+12),"")</f>
      </c>
      <c r="FN687">
        <f>IF($GQ687&gt;=13,INDEX($DL:$DL,$GP687+13),"")</f>
      </c>
      <c r="FO687">
        <f>IF($GQ687&gt;=14,INDEX($DL:$DL,$GP687+14),"")</f>
      </c>
      <c r="FP687">
        <f>IF($GQ687&gt;=15,INDEX($DL:$DL,$GP687+15),"")</f>
      </c>
      <c r="FQ687">
        <f>IF($GQ687&gt;=16,INDEX($DL:$DL,$GP687+16),"")</f>
      </c>
      <c r="FR687">
        <f>IF($GQ687&gt;=17,INDEX($DL:$DL,$GP687+17),"")</f>
      </c>
      <c r="FS687">
        <f>IF($GQ687&gt;=18,INDEX($DL:$DL,$GP687+18),"")</f>
      </c>
      <c r="FT687">
        <f>IF($GQ687&gt;=19,INDEX($DL:$DL,$GP687+19),"")</f>
      </c>
      <c r="FU687">
        <f>IF($GQ687&gt;=20,INDEX($DL:$DL,$GP687+20),"")</f>
      </c>
      <c r="FV687">
        <f>IF($GQ687&gt;=21,INDEX($DL:$DL,$GP687+21),"")</f>
      </c>
      <c r="FW687">
        <f>IF($GQ687&gt;=22,INDEX($DL:$DL,$GP687+22),"")</f>
      </c>
      <c r="FX687">
        <f>IF($GQ687&gt;=23,INDEX($DL:$DL,$GP687+23),"")</f>
      </c>
      <c r="FY687">
        <f>IF($GQ687&gt;=24,INDEX($DL:$DL,$GP687+24),"")</f>
      </c>
      <c r="FZ687">
        <f>IF($GQ687&gt;=25,INDEX($DL:$DL,$GP687+25),"")</f>
      </c>
      <c r="GA687">
        <f>IF($GQ687&gt;=26,INDEX($DL:$DL,$GP687+26),"")</f>
      </c>
      <c r="GB687">
        <f>IF($GQ687&gt;=27,INDEX($DL:$DL,$GP687+27),"")</f>
      </c>
      <c r="GC687">
        <f>IF($GQ687&gt;=28,INDEX($DL:$DL,$GP687+28),"")</f>
      </c>
      <c r="GD687">
        <f>IF($GQ687&gt;=29,INDEX($DL:$DL,$GP687+29),"")</f>
      </c>
      <c r="GE687">
        <f>IF($GQ687&gt;=30,INDEX($DL:$DL,$GP687+30),"")</f>
      </c>
      <c r="GF687">
        <f>IF($GQ687&gt;=31,INDEX($DL:$DL,$GP687+31),"")</f>
      </c>
      <c r="GG687">
        <f>IF($GQ687&gt;=32,INDEX($DL:$DL,$GP687+32),"")</f>
      </c>
      <c r="GH687">
        <f>IF($GQ687&gt;=33,INDEX($DL:$DL,$GP687+33),"")</f>
      </c>
      <c r="GI687">
        <f>IF($GQ687&gt;=34,INDEX($DL:$DL,$GP687+34),"")</f>
      </c>
      <c r="GJ687">
        <f>IF($GQ687&gt;=35,INDEX($DL:$DL,$GP687+35),"")</f>
      </c>
      <c r="GK687">
        <f>IF($GQ687&gt;=36,INDEX($DL:$DL,$GP687+36),"")</f>
      </c>
      <c r="GL687">
        <f>IF($GQ687&gt;=37,INDEX($DL:$DL,$GP687+37),"")</f>
      </c>
      <c r="GM687">
        <f>IF($GQ687&gt;=38,INDEX($DL:$DL,$GP687+38),"")</f>
      </c>
      <c r="GN687">
        <f>IF($GQ687&gt;=39,INDEX($DL:$DL,$GP687+39),"")</f>
      </c>
      <c r="GO687">
        <f>IF($GQ687&gt;=40,INDEX($DL:$DL,$GP687+40),"")</f>
      </c>
      <c r="GP687">
        <f>IFERROR(MATCH($DJ687,$DK$2:$DK$148,0)+1,0)</f>
      </c>
      <c r="GQ687">
        <f>IFERROR(INDEX($DM$2:$DM$148,MATCH($DJ687,$DK$2:$DK$148,0)),0)</f>
      </c>
      <c r="GR687">
        <f>IFERROR(MATCH($L687,$DN$687:$FA$687,0),0)</f>
      </c>
      <c r="GS687">
        <f>IF($GR687&gt;0,INDEX($FB$687:$GO$687,$GR687),"")</f>
      </c>
      <c r="GV687">
        <f>IF($JE687&gt;=1,INDEX($GT:$GT,$JD687+1),"")</f>
      </c>
      <c r="GW687">
        <f>IF($JE687&gt;=2,INDEX($GT:$GT,$JD687+2),"")</f>
      </c>
      <c r="GX687">
        <f>IF($JE687&gt;=3,INDEX($GT:$GT,$JD687+3),"")</f>
      </c>
      <c r="GY687">
        <f>IF($JE687&gt;=4,INDEX($GT:$GT,$JD687+4),"")</f>
      </c>
      <c r="GZ687">
        <f>IF($JE687&gt;=5,INDEX($GT:$GT,$JD687+5),"")</f>
      </c>
      <c r="HA687">
        <f>IF($JE687&gt;=6,INDEX($GT:$GT,$JD687+6),"")</f>
      </c>
      <c r="HB687">
        <f>IF($JE687&gt;=7,INDEX($GT:$GT,$JD687+7),"")</f>
      </c>
      <c r="HC687">
        <f>IF($JE687&gt;=8,INDEX($GT:$GT,$JD687+8),"")</f>
      </c>
      <c r="HD687">
        <f>IF($JE687&gt;=9,INDEX($GT:$GT,$JD687+9),"")</f>
      </c>
      <c r="HE687">
        <f>IF($JE687&gt;=10,INDEX($GT:$GT,$JD687+10),"")</f>
      </c>
      <c r="HF687">
        <f>IF($JE687&gt;=11,INDEX($GT:$GT,$JD687+11),"")</f>
      </c>
      <c r="HG687">
        <f>IF($JE687&gt;=12,INDEX($GT:$GT,$JD687+12),"")</f>
      </c>
      <c r="HH687">
        <f>IF($JE687&gt;=13,INDEX($GT:$GT,$JD687+13),"")</f>
      </c>
      <c r="HI687">
        <f>IF($JE687&gt;=14,INDEX($GT:$GT,$JD687+14),"")</f>
      </c>
      <c r="HJ687">
        <f>IF($JE687&gt;=15,INDEX($GT:$GT,$JD687+15),"")</f>
      </c>
      <c r="HK687">
        <f>IF($JE687&gt;=16,INDEX($GT:$GT,$JD687+16),"")</f>
      </c>
      <c r="HL687">
        <f>IF($JE687&gt;=17,INDEX($GT:$GT,$JD687+17),"")</f>
      </c>
      <c r="HM687">
        <f>IF($JE687&gt;=18,INDEX($GT:$GT,$JD687+18),"")</f>
      </c>
      <c r="HN687">
        <f>IF($JE687&gt;=19,INDEX($GT:$GT,$JD687+19),"")</f>
      </c>
      <c r="HO687">
        <f>IF($JE687&gt;=20,INDEX($GT:$GT,$JD687+20),"")</f>
      </c>
      <c r="HP687">
        <f>IF($JE687&gt;=21,INDEX($GT:$GT,$JD687+21),"")</f>
      </c>
      <c r="HQ687">
        <f>IF($JE687&gt;=22,INDEX($GT:$GT,$JD687+22),"")</f>
      </c>
      <c r="HR687">
        <f>IF($JE687&gt;=23,INDEX($GT:$GT,$JD687+23),"")</f>
      </c>
      <c r="HS687">
        <f>IF($JE687&gt;=24,INDEX($GT:$GT,$JD687+24),"")</f>
      </c>
      <c r="HT687">
        <f>IF($JE687&gt;=25,INDEX($GT:$GT,$JD687+25),"")</f>
      </c>
      <c r="HU687">
        <f>IF($JE687&gt;=26,INDEX($GT:$GT,$JD687+26),"")</f>
      </c>
      <c r="HV687">
        <f>IF($JE687&gt;=27,INDEX($GT:$GT,$JD687+27),"")</f>
      </c>
      <c r="HW687">
        <f>IF($JE687&gt;=28,INDEX($GT:$GT,$JD687+28),"")</f>
      </c>
      <c r="HX687">
        <f>IF($JE687&gt;=29,INDEX($GT:$GT,$JD687+29),"")</f>
      </c>
      <c r="HY687">
        <f>IF($JE687&gt;=30,INDEX($GT:$GT,$JD687+30),"")</f>
      </c>
      <c r="HZ687">
        <f>IF($JE687&gt;=31,INDEX($GT:$GT,$JD687+31),"")</f>
      </c>
      <c r="IA687">
        <f>IF($JE687&gt;=32,INDEX($GT:$GT,$JD687+32),"")</f>
      </c>
      <c r="IB687">
        <f>IF($JE687&gt;=33,INDEX($GT:$GT,$JD687+33),"")</f>
      </c>
      <c r="IC687">
        <f>IF($JE687&gt;=34,INDEX($GT:$GT,$JD687+34),"")</f>
      </c>
      <c r="ID687">
        <f>IF($JE687&gt;=35,INDEX($GT:$GT,$JD687+35),"")</f>
      </c>
      <c r="IE687">
        <f>IF($JE687&gt;=36,INDEX($GT:$GT,$JD687+36),"")</f>
      </c>
      <c r="IF687">
        <f>IF($JE687&gt;=37,INDEX($GT:$GT,$JD687+37),"")</f>
      </c>
      <c r="IG687">
        <f>IF($JE687&gt;=38,INDEX($GT:$GT,$JD687+38),"")</f>
      </c>
      <c r="IH687">
        <f>IF($JE687&gt;=39,INDEX($GT:$GT,$JD687+39),"")</f>
      </c>
      <c r="II687">
        <f>IF($JE687&gt;=40,INDEX($GT:$GT,$JD687+40),"")</f>
      </c>
      <c r="IJ687">
        <f>IF($JE687&gt;=41,INDEX($GT:$GT,$JD687+41),"")</f>
      </c>
      <c r="IK687">
        <f>IF($JE687&gt;=42,INDEX($GT:$GT,$JD687+42),"")</f>
      </c>
      <c r="IL687">
        <f>IF($JE687&gt;=43,INDEX($GT:$GT,$JD687+43),"")</f>
      </c>
      <c r="IM687">
        <f>IF($JE687&gt;=44,INDEX($GT:$GT,$JD687+44),"")</f>
      </c>
      <c r="IN687">
        <f>IF($JE687&gt;=45,INDEX($GT:$GT,$JD687+45),"")</f>
      </c>
      <c r="IO687">
        <f>IF($JE687&gt;=46,INDEX($GT:$GT,$JD687+46),"")</f>
      </c>
      <c r="IP687">
        <f>IF($JE687&gt;=47,INDEX($GT:$GT,$JD687+47),"")</f>
      </c>
      <c r="IQ687">
        <f>IF($JE687&gt;=48,INDEX($GT:$GT,$JD687+48),"")</f>
      </c>
      <c r="IR687">
        <f>IF($JE687&gt;=49,INDEX($GT:$GT,$JD687+49),"")</f>
      </c>
      <c r="IS687">
        <f>IF($JE687&gt;=50,INDEX($GT:$GT,$JD687+50),"")</f>
      </c>
      <c r="IT687">
        <f>IF($JE687&gt;=51,INDEX($GT:$GT,$JD687+51),"")</f>
      </c>
      <c r="IU687">
        <f>IF($JE687&gt;=52,INDEX($GT:$GT,$JD687+52),"")</f>
      </c>
      <c r="IV687">
        <f>IF($JE687&gt;=53,INDEX($GT:$GT,$JD687+53),"")</f>
      </c>
      <c r="IW687">
        <f>IF($JE687&gt;=54,INDEX($GT:$GT,$JD687+54),"")</f>
      </c>
      <c r="IX687">
        <f>IF($JE687&gt;=55,INDEX($GT:$GT,$JD687+55),"")</f>
      </c>
      <c r="IY687">
        <f>IF($JE687&gt;=56,INDEX($GT:$GT,$JD687+56),"")</f>
      </c>
      <c r="IZ687">
        <f>IF($JE687&gt;=57,INDEX($GT:$GT,$JD687+57),"")</f>
      </c>
      <c r="JA687">
        <f>IF($JE687&gt;=58,INDEX($GT:$GT,$JD687+58),"")</f>
      </c>
      <c r="JB687">
        <f>IF($JE687&gt;=59,INDEX($GT:$GT,$JD687+59),"")</f>
      </c>
      <c r="JC687">
        <f>IF($JE687&gt;=60,INDEX($GT:$GT,$JD687+60),"")</f>
      </c>
      <c r="JD687">
        <f>IFERROR(MATCH($GS687,$GT$2:$GT$322,0)+1,0)</f>
      </c>
      <c r="JE687">
        <f>IFERROR(INDEX($GU$2:$GU$322,MATCH($GS687,$GT$2:$GT$322,0)),0)</f>
      </c>
      <c r="JF687" t="s">
        <v>28</v>
      </c>
      <c r="JG687" t="s">
        <v>28</v>
      </c>
    </row>
    <row r="688" spans="1:267" x14ac:dyDescent="0.25">
      <c r="J688" s="1"/>
      <c r="K688" s="1"/>
      <c r="L688" s="1"/>
      <c r="M688" s="1"/>
      <c r="N688" s="1">
        <f>IFERROR(IF(FIND(" - ",$J688)&gt;0,MID($J688,FIND(" - ",$J688)+3,LEN($J688)),""),"")</f>
      </c>
      <c r="P688" s="1"/>
      <c r="S688" t="s">
        <v>28</v>
      </c>
      <c r="U688">
        <f>IF(OR($S688="",$T688=""),"",IFERROR($S688/$T688,0))</f>
      </c>
      <c r="V688">
        <f>IF($S688="","",
IF($K688="","",
IF(ISNUMBER(SEARCH("exempt",LOWER($K688))),0,
$S688*(VALUE(SUBSTITUTE($K688,"%",""))/100))))</f>
      </c>
      <c r="AB688">
        <f>IF($S688="","",
SUM($S688,$V688,$Z688,$W688,$Y688)-
IF($AA688="",0,VALUE($AA688)))</f>
      </c>
      <c r="AJ688" t="s">
        <v>1427</v>
      </c>
      <c r="AR688">
        <f>IFERROR(LEFT($J688,FIND(" - ",$J688)-1),$J688)</f>
      </c>
      <c r="AU688">
        <f>IF($CJ688&gt;=1,INDEX($AS:$AS,$CI688+1),"")</f>
      </c>
      <c r="AV688">
        <f>IF($CJ688&gt;=2,INDEX($AS:$AS,$CI688+2),"")</f>
      </c>
      <c r="AW688">
        <f>IF($CJ688&gt;=3,INDEX($AS:$AS,$CI688+3),"")</f>
      </c>
      <c r="AX688">
        <f>IF($CJ688&gt;=4,INDEX($AS:$AS,$CI688+4),"")</f>
      </c>
      <c r="AY688">
        <f>IF($CJ688&gt;=5,INDEX($AS:$AS,$CI688+5),"")</f>
      </c>
      <c r="AZ688">
        <f>IF($CJ688&gt;=6,INDEX($AS:$AS,$CI688+6),"")</f>
      </c>
      <c r="BA688">
        <f>IF($CJ688&gt;=7,INDEX($AS:$AS,$CI688+7),"")</f>
      </c>
      <c r="BB688">
        <f>IF($CJ688&gt;=8,INDEX($AS:$AS,$CI688+8),"")</f>
      </c>
      <c r="BC688">
        <f>IF($CJ688&gt;=9,INDEX($AS:$AS,$CI688+9),"")</f>
      </c>
      <c r="BD688">
        <f>IF($CJ688&gt;=10,INDEX($AS:$AS,$CI688+10),"")</f>
      </c>
      <c r="BE688">
        <f>IF($CJ688&gt;=11,INDEX($AS:$AS,$CI688+11),"")</f>
      </c>
      <c r="BF688">
        <f>IF($CJ688&gt;=12,INDEX($AS:$AS,$CI688+12),"")</f>
      </c>
      <c r="BG688">
        <f>IF($CJ688&gt;=13,INDEX($AS:$AS,$CI688+13),"")</f>
      </c>
      <c r="BH688">
        <f>IF($CJ688&gt;=14,INDEX($AS:$AS,$CI688+14),"")</f>
      </c>
      <c r="BI688">
        <f>IF($CJ688&gt;=15,INDEX($AS:$AS,$CI688+15),"")</f>
      </c>
      <c r="BJ688">
        <f>IF($CJ688&gt;=16,INDEX($AS:$AS,$CI688+16),"")</f>
      </c>
      <c r="BK688">
        <f>IF($CJ688&gt;=17,INDEX($AS:$AS,$CI688+17),"")</f>
      </c>
      <c r="BL688">
        <f>IF($CJ688&gt;=18,INDEX($AS:$AS,$CI688+18),"")</f>
      </c>
      <c r="BM688">
        <f>IF($CJ688&gt;=19,INDEX($AS:$AS,$CI688+19),"")</f>
      </c>
      <c r="BN688">
        <f>IF($CJ688&gt;=20,INDEX($AS:$AS,$CI688+20),"")</f>
      </c>
      <c r="BO688">
        <f>IF($CJ688&gt;=21,INDEX($AS:$AS,$CI688+21),"")</f>
      </c>
      <c r="BP688">
        <f>IF($CJ688&gt;=22,INDEX($AS:$AS,$CI688+22),"")</f>
      </c>
      <c r="BQ688">
        <f>IF($CJ688&gt;=23,INDEX($AS:$AS,$CI688+23),"")</f>
      </c>
      <c r="BR688">
        <f>IF($CJ688&gt;=24,INDEX($AS:$AS,$CI688+24),"")</f>
      </c>
      <c r="BS688">
        <f>IF($CJ688&gt;=25,INDEX($AS:$AS,$CI688+25),"")</f>
      </c>
      <c r="BT688">
        <f>IF($CJ688&gt;=26,INDEX($AS:$AS,$CI688+26),"")</f>
      </c>
      <c r="BU688">
        <f>IF($CJ688&gt;=27,INDEX($AS:$AS,$CI688+27),"")</f>
      </c>
      <c r="BV688">
        <f>IF($CJ688&gt;=28,INDEX($AS:$AS,$CI688+28),"")</f>
      </c>
      <c r="BW688">
        <f>IF($CJ688&gt;=29,INDEX($AS:$AS,$CI688+29),"")</f>
      </c>
      <c r="BX688">
        <f>IF($CJ688&gt;=30,INDEX($AS:$AS,$CI688+30),"")</f>
      </c>
      <c r="BY688">
        <f>IF($CJ688&gt;=31,INDEX($AS:$AS,$CI688+31),"")</f>
      </c>
      <c r="BZ688">
        <f>IF($CJ688&gt;=32,INDEX($AS:$AS,$CI688+32),"")</f>
      </c>
      <c r="CA688">
        <f>IF($CJ688&gt;=33,INDEX($AS:$AS,$CI688+33),"")</f>
      </c>
      <c r="CB688">
        <f>IF($CJ688&gt;=34,INDEX($AS:$AS,$CI688+34),"")</f>
      </c>
      <c r="CC688">
        <f>IF($CJ688&gt;=35,INDEX($AS:$AS,$CI688+35),"")</f>
      </c>
      <c r="CD688">
        <f>IF($CJ688&gt;=36,INDEX($AS:$AS,$CI688+36),"")</f>
      </c>
      <c r="CE688">
        <f>IF($CJ688&gt;=37,INDEX($AS:$AS,$CI688+37),"")</f>
      </c>
      <c r="CF688">
        <f>IF($CJ688&gt;=38,INDEX($AS:$AS,$CI688+38),"")</f>
      </c>
      <c r="CG688">
        <f>IF($CJ688&gt;=39,INDEX($AS:$AS,$CI688+39),"")</f>
      </c>
      <c r="CH688">
        <f>IF($CJ688&gt;=40,INDEX($AS:$AS,$CI688+40),"")</f>
      </c>
      <c r="CI688">
        <f>IFERROR(MATCH($AR688,$AS$2:$AS$133,0)+1,0)</f>
      </c>
      <c r="CJ688">
        <f>IFERROR(INDEX($AT$2:$AT$133,MATCH($AR688,$AS$2:$AS$133,0)),0)</f>
      </c>
      <c r="CK688">
        <f>IFERROR(LEFT($O688,FIND(" - ",$O688)-1),$O688)</f>
      </c>
      <c r="CL688" t="s">
        <v>1428</v>
      </c>
      <c r="CM688">
        <v>1</v>
      </c>
      <c r="CN688">
        <f>IF($DI688&gt;=1,INDEX($CL:$CL,$DH688+1),"")</f>
      </c>
      <c r="CO688">
        <f>IF($DI688&gt;=2,INDEX($CL:$CL,$DH688+2),"")</f>
      </c>
      <c r="CP688">
        <f>IF($DI688&gt;=3,INDEX($CL:$CL,$DH688+3),"")</f>
      </c>
      <c r="CQ688">
        <f>IF($DI688&gt;=4,INDEX($CL:$CL,$DH688+4),"")</f>
      </c>
      <c r="CR688">
        <f>IF($DI688&gt;=5,INDEX($CL:$CL,$DH688+5),"")</f>
      </c>
      <c r="CS688">
        <f>IF($DI688&gt;=6,INDEX($CL:$CL,$DH688+6),"")</f>
      </c>
      <c r="CT688">
        <f>IF($DI688&gt;=7,INDEX($CL:$CL,$DH688+7),"")</f>
      </c>
      <c r="CU688">
        <f>IF($DI688&gt;=8,INDEX($CL:$CL,$DH688+8),"")</f>
      </c>
      <c r="CV688">
        <f>IF($DI688&gt;=9,INDEX($CL:$CL,$DH688+9),"")</f>
      </c>
      <c r="CW688">
        <f>IF($DI688&gt;=10,INDEX($CL:$CL,$DH688+10),"")</f>
      </c>
      <c r="CX688">
        <f>IF($DI688&gt;=11,INDEX($CL:$CL,$DH688+11),"")</f>
      </c>
      <c r="CY688">
        <f>IF($DI688&gt;=12,INDEX($CL:$CL,$DH688+12),"")</f>
      </c>
      <c r="CZ688">
        <f>IF($DI688&gt;=13,INDEX($CL:$CL,$DH688+13),"")</f>
      </c>
      <c r="DA688">
        <f>IF($DI688&gt;=14,INDEX($CL:$CL,$DH688+14),"")</f>
      </c>
      <c r="DB688">
        <f>IF($DI688&gt;=15,INDEX($CL:$CL,$DH688+15),"")</f>
      </c>
      <c r="DC688">
        <f>IF($DI688&gt;=16,INDEX($CL:$CL,$DH688+16),"")</f>
      </c>
      <c r="DD688">
        <f>IF($DI688&gt;=17,INDEX($CL:$CL,$DH688+17),"")</f>
      </c>
      <c r="DE688">
        <f>IF($DI688&gt;=18,INDEX($CL:$CL,$DH688+18),"")</f>
      </c>
      <c r="DF688">
        <f>IF($DI688&gt;=19,INDEX($CL:$CL,$DH688+19),"")</f>
      </c>
      <c r="DG688">
        <f>IF($DI688&gt;=20,INDEX($CL:$CL,$DH688+20),"")</f>
      </c>
      <c r="DH688">
        <f>IFERROR(MATCH($CK688,$CL$2:$CL$1558,0)+1,0)</f>
      </c>
      <c r="DI688">
        <f>IFERROR(INDEX($CM$2:$CM$1558,MATCH($CK688,$CL$2:$CL$1558,0)),0)</f>
      </c>
      <c r="DJ688">
        <f>IFERROR(INDEX($AQ:$AQ,MATCH($K688,$AP:$AP,0))&amp;"","")</f>
      </c>
      <c r="DN688">
        <f>IF($GQ688&gt;=1,INDEX($DK:$DK,$GP688+1),"")</f>
      </c>
      <c r="DO688">
        <f>IF($GQ688&gt;=2,INDEX($DK:$DK,$GP688+2),"")</f>
      </c>
      <c r="DP688">
        <f>IF($GQ688&gt;=3,INDEX($DK:$DK,$GP688+3),"")</f>
      </c>
      <c r="DQ688">
        <f>IF($GQ688&gt;=4,INDEX($DK:$DK,$GP688+4),"")</f>
      </c>
      <c r="DR688">
        <f>IF($GQ688&gt;=5,INDEX($DK:$DK,$GP688+5),"")</f>
      </c>
      <c r="DS688">
        <f>IF($GQ688&gt;=6,INDEX($DK:$DK,$GP688+6),"")</f>
      </c>
      <c r="DT688">
        <f>IF($GQ688&gt;=7,INDEX($DK:$DK,$GP688+7),"")</f>
      </c>
      <c r="DU688">
        <f>IF($GQ688&gt;=8,INDEX($DK:$DK,$GP688+8),"")</f>
      </c>
      <c r="DV688">
        <f>IF($GQ688&gt;=9,INDEX($DK:$DK,$GP688+9),"")</f>
      </c>
      <c r="DW688">
        <f>IF($GQ688&gt;=10,INDEX($DK:$DK,$GP688+10),"")</f>
      </c>
      <c r="DX688">
        <f>IF($GQ688&gt;=11,INDEX($DK:$DK,$GP688+11),"")</f>
      </c>
      <c r="DY688">
        <f>IF($GQ688&gt;=12,INDEX($DK:$DK,$GP688+12),"")</f>
      </c>
      <c r="DZ688">
        <f>IF($GQ688&gt;=13,INDEX($DK:$DK,$GP688+13),"")</f>
      </c>
      <c r="EA688">
        <f>IF($GQ688&gt;=14,INDEX($DK:$DK,$GP688+14),"")</f>
      </c>
      <c r="EB688">
        <f>IF($GQ688&gt;=15,INDEX($DK:$DK,$GP688+15),"")</f>
      </c>
      <c r="EC688">
        <f>IF($GQ688&gt;=16,INDEX($DK:$DK,$GP688+16),"")</f>
      </c>
      <c r="ED688">
        <f>IF($GQ688&gt;=17,INDEX($DK:$DK,$GP688+17),"")</f>
      </c>
      <c r="EE688">
        <f>IF($GQ688&gt;=18,INDEX($DK:$DK,$GP688+18),"")</f>
      </c>
      <c r="EF688">
        <f>IF($GQ688&gt;=19,INDEX($DK:$DK,$GP688+19),"")</f>
      </c>
      <c r="EG688">
        <f>IF($GQ688&gt;=20,INDEX($DK:$DK,$GP688+20),"")</f>
      </c>
      <c r="EH688">
        <f>IF($GQ688&gt;=21,INDEX($DK:$DK,$GP688+21),"")</f>
      </c>
      <c r="EI688">
        <f>IF($GQ688&gt;=22,INDEX($DK:$DK,$GP688+22),"")</f>
      </c>
      <c r="EJ688">
        <f>IF($GQ688&gt;=23,INDEX($DK:$DK,$GP688+23),"")</f>
      </c>
      <c r="EK688">
        <f>IF($GQ688&gt;=24,INDEX($DK:$DK,$GP688+24),"")</f>
      </c>
      <c r="EL688">
        <f>IF($GQ688&gt;=25,INDEX($DK:$DK,$GP688+25),"")</f>
      </c>
      <c r="EM688">
        <f>IF($GQ688&gt;=26,INDEX($DK:$DK,$GP688+26),"")</f>
      </c>
      <c r="EN688">
        <f>IF($GQ688&gt;=27,INDEX($DK:$DK,$GP688+27),"")</f>
      </c>
      <c r="EO688">
        <f>IF($GQ688&gt;=28,INDEX($DK:$DK,$GP688+28),"")</f>
      </c>
      <c r="EP688">
        <f>IF($GQ688&gt;=29,INDEX($DK:$DK,$GP688+29),"")</f>
      </c>
      <c r="EQ688">
        <f>IF($GQ688&gt;=30,INDEX($DK:$DK,$GP688+30),"")</f>
      </c>
      <c r="ER688">
        <f>IF($GQ688&gt;=31,INDEX($DK:$DK,$GP688+31),"")</f>
      </c>
      <c r="ES688">
        <f>IF($GQ688&gt;=32,INDEX($DK:$DK,$GP688+32),"")</f>
      </c>
      <c r="ET688">
        <f>IF($GQ688&gt;=33,INDEX($DK:$DK,$GP688+33),"")</f>
      </c>
      <c r="EU688">
        <f>IF($GQ688&gt;=34,INDEX($DK:$DK,$GP688+34),"")</f>
      </c>
      <c r="EV688">
        <f>IF($GQ688&gt;=35,INDEX($DK:$DK,$GP688+35),"")</f>
      </c>
      <c r="EW688">
        <f>IF($GQ688&gt;=36,INDEX($DK:$DK,$GP688+36),"")</f>
      </c>
      <c r="EX688">
        <f>IF($GQ688&gt;=37,INDEX($DK:$DK,$GP688+37),"")</f>
      </c>
      <c r="EY688">
        <f>IF($GQ688&gt;=38,INDEX($DK:$DK,$GP688+38),"")</f>
      </c>
      <c r="EZ688">
        <f>IF($GQ688&gt;=39,INDEX($DK:$DK,$GP688+39),"")</f>
      </c>
      <c r="FA688">
        <f>IF($GQ688&gt;=40,INDEX($DK:$DK,$GP688+40),"")</f>
      </c>
      <c r="FB688">
        <f>IF($GQ688&gt;=1,INDEX($DL:$DL,$GP688+1),"")</f>
      </c>
      <c r="FC688">
        <f>IF($GQ688&gt;=2,INDEX($DL:$DL,$GP688+2),"")</f>
      </c>
      <c r="FD688">
        <f>IF($GQ688&gt;=3,INDEX($DL:$DL,$GP688+3),"")</f>
      </c>
      <c r="FE688">
        <f>IF($GQ688&gt;=4,INDEX($DL:$DL,$GP688+4),"")</f>
      </c>
      <c r="FF688">
        <f>IF($GQ688&gt;=5,INDEX($DL:$DL,$GP688+5),"")</f>
      </c>
      <c r="FG688">
        <f>IF($GQ688&gt;=6,INDEX($DL:$DL,$GP688+6),"")</f>
      </c>
      <c r="FH688">
        <f>IF($GQ688&gt;=7,INDEX($DL:$DL,$GP688+7),"")</f>
      </c>
      <c r="FI688">
        <f>IF($GQ688&gt;=8,INDEX($DL:$DL,$GP688+8),"")</f>
      </c>
      <c r="FJ688">
        <f>IF($GQ688&gt;=9,INDEX($DL:$DL,$GP688+9),"")</f>
      </c>
      <c r="FK688">
        <f>IF($GQ688&gt;=10,INDEX($DL:$DL,$GP688+10),"")</f>
      </c>
      <c r="FL688">
        <f>IF($GQ688&gt;=11,INDEX($DL:$DL,$GP688+11),"")</f>
      </c>
      <c r="FM688">
        <f>IF($GQ688&gt;=12,INDEX($DL:$DL,$GP688+12),"")</f>
      </c>
      <c r="FN688">
        <f>IF($GQ688&gt;=13,INDEX($DL:$DL,$GP688+13),"")</f>
      </c>
      <c r="FO688">
        <f>IF($GQ688&gt;=14,INDEX($DL:$DL,$GP688+14),"")</f>
      </c>
      <c r="FP688">
        <f>IF($GQ688&gt;=15,INDEX($DL:$DL,$GP688+15),"")</f>
      </c>
      <c r="FQ688">
        <f>IF($GQ688&gt;=16,INDEX($DL:$DL,$GP688+16),"")</f>
      </c>
      <c r="FR688">
        <f>IF($GQ688&gt;=17,INDEX($DL:$DL,$GP688+17),"")</f>
      </c>
      <c r="FS688">
        <f>IF($GQ688&gt;=18,INDEX($DL:$DL,$GP688+18),"")</f>
      </c>
      <c r="FT688">
        <f>IF($GQ688&gt;=19,INDEX($DL:$DL,$GP688+19),"")</f>
      </c>
      <c r="FU688">
        <f>IF($GQ688&gt;=20,INDEX($DL:$DL,$GP688+20),"")</f>
      </c>
      <c r="FV688">
        <f>IF($GQ688&gt;=21,INDEX($DL:$DL,$GP688+21),"")</f>
      </c>
      <c r="FW688">
        <f>IF($GQ688&gt;=22,INDEX($DL:$DL,$GP688+22),"")</f>
      </c>
      <c r="FX688">
        <f>IF($GQ688&gt;=23,INDEX($DL:$DL,$GP688+23),"")</f>
      </c>
      <c r="FY688">
        <f>IF($GQ688&gt;=24,INDEX($DL:$DL,$GP688+24),"")</f>
      </c>
      <c r="FZ688">
        <f>IF($GQ688&gt;=25,INDEX($DL:$DL,$GP688+25),"")</f>
      </c>
      <c r="GA688">
        <f>IF($GQ688&gt;=26,INDEX($DL:$DL,$GP688+26),"")</f>
      </c>
      <c r="GB688">
        <f>IF($GQ688&gt;=27,INDEX($DL:$DL,$GP688+27),"")</f>
      </c>
      <c r="GC688">
        <f>IF($GQ688&gt;=28,INDEX($DL:$DL,$GP688+28),"")</f>
      </c>
      <c r="GD688">
        <f>IF($GQ688&gt;=29,INDEX($DL:$DL,$GP688+29),"")</f>
      </c>
      <c r="GE688">
        <f>IF($GQ688&gt;=30,INDEX($DL:$DL,$GP688+30),"")</f>
      </c>
      <c r="GF688">
        <f>IF($GQ688&gt;=31,INDEX($DL:$DL,$GP688+31),"")</f>
      </c>
      <c r="GG688">
        <f>IF($GQ688&gt;=32,INDEX($DL:$DL,$GP688+32),"")</f>
      </c>
      <c r="GH688">
        <f>IF($GQ688&gt;=33,INDEX($DL:$DL,$GP688+33),"")</f>
      </c>
      <c r="GI688">
        <f>IF($GQ688&gt;=34,INDEX($DL:$DL,$GP688+34),"")</f>
      </c>
      <c r="GJ688">
        <f>IF($GQ688&gt;=35,INDEX($DL:$DL,$GP688+35),"")</f>
      </c>
      <c r="GK688">
        <f>IF($GQ688&gt;=36,INDEX($DL:$DL,$GP688+36),"")</f>
      </c>
      <c r="GL688">
        <f>IF($GQ688&gt;=37,INDEX($DL:$DL,$GP688+37),"")</f>
      </c>
      <c r="GM688">
        <f>IF($GQ688&gt;=38,INDEX($DL:$DL,$GP688+38),"")</f>
      </c>
      <c r="GN688">
        <f>IF($GQ688&gt;=39,INDEX($DL:$DL,$GP688+39),"")</f>
      </c>
      <c r="GO688">
        <f>IF($GQ688&gt;=40,INDEX($DL:$DL,$GP688+40),"")</f>
      </c>
      <c r="GP688">
        <f>IFERROR(MATCH($DJ688,$DK$2:$DK$148,0)+1,0)</f>
      </c>
      <c r="GQ688">
        <f>IFERROR(INDEX($DM$2:$DM$148,MATCH($DJ688,$DK$2:$DK$148,0)),0)</f>
      </c>
      <c r="GR688">
        <f>IFERROR(MATCH($L688,$DN$688:$FA$688,0),0)</f>
      </c>
      <c r="GS688">
        <f>IF($GR688&gt;0,INDEX($FB$688:$GO$688,$GR688),"")</f>
      </c>
      <c r="GV688">
        <f>IF($JE688&gt;=1,INDEX($GT:$GT,$JD688+1),"")</f>
      </c>
      <c r="GW688">
        <f>IF($JE688&gt;=2,INDEX($GT:$GT,$JD688+2),"")</f>
      </c>
      <c r="GX688">
        <f>IF($JE688&gt;=3,INDEX($GT:$GT,$JD688+3),"")</f>
      </c>
      <c r="GY688">
        <f>IF($JE688&gt;=4,INDEX($GT:$GT,$JD688+4),"")</f>
      </c>
      <c r="GZ688">
        <f>IF($JE688&gt;=5,INDEX($GT:$GT,$JD688+5),"")</f>
      </c>
      <c r="HA688">
        <f>IF($JE688&gt;=6,INDEX($GT:$GT,$JD688+6),"")</f>
      </c>
      <c r="HB688">
        <f>IF($JE688&gt;=7,INDEX($GT:$GT,$JD688+7),"")</f>
      </c>
      <c r="HC688">
        <f>IF($JE688&gt;=8,INDEX($GT:$GT,$JD688+8),"")</f>
      </c>
      <c r="HD688">
        <f>IF($JE688&gt;=9,INDEX($GT:$GT,$JD688+9),"")</f>
      </c>
      <c r="HE688">
        <f>IF($JE688&gt;=10,INDEX($GT:$GT,$JD688+10),"")</f>
      </c>
      <c r="HF688">
        <f>IF($JE688&gt;=11,INDEX($GT:$GT,$JD688+11),"")</f>
      </c>
      <c r="HG688">
        <f>IF($JE688&gt;=12,INDEX($GT:$GT,$JD688+12),"")</f>
      </c>
      <c r="HH688">
        <f>IF($JE688&gt;=13,INDEX($GT:$GT,$JD688+13),"")</f>
      </c>
      <c r="HI688">
        <f>IF($JE688&gt;=14,INDEX($GT:$GT,$JD688+14),"")</f>
      </c>
      <c r="HJ688">
        <f>IF($JE688&gt;=15,INDEX($GT:$GT,$JD688+15),"")</f>
      </c>
      <c r="HK688">
        <f>IF($JE688&gt;=16,INDEX($GT:$GT,$JD688+16),"")</f>
      </c>
      <c r="HL688">
        <f>IF($JE688&gt;=17,INDEX($GT:$GT,$JD688+17),"")</f>
      </c>
      <c r="HM688">
        <f>IF($JE688&gt;=18,INDEX($GT:$GT,$JD688+18),"")</f>
      </c>
      <c r="HN688">
        <f>IF($JE688&gt;=19,INDEX($GT:$GT,$JD688+19),"")</f>
      </c>
      <c r="HO688">
        <f>IF($JE688&gt;=20,INDEX($GT:$GT,$JD688+20),"")</f>
      </c>
      <c r="HP688">
        <f>IF($JE688&gt;=21,INDEX($GT:$GT,$JD688+21),"")</f>
      </c>
      <c r="HQ688">
        <f>IF($JE688&gt;=22,INDEX($GT:$GT,$JD688+22),"")</f>
      </c>
      <c r="HR688">
        <f>IF($JE688&gt;=23,INDEX($GT:$GT,$JD688+23),"")</f>
      </c>
      <c r="HS688">
        <f>IF($JE688&gt;=24,INDEX($GT:$GT,$JD688+24),"")</f>
      </c>
      <c r="HT688">
        <f>IF($JE688&gt;=25,INDEX($GT:$GT,$JD688+25),"")</f>
      </c>
      <c r="HU688">
        <f>IF($JE688&gt;=26,INDEX($GT:$GT,$JD688+26),"")</f>
      </c>
      <c r="HV688">
        <f>IF($JE688&gt;=27,INDEX($GT:$GT,$JD688+27),"")</f>
      </c>
      <c r="HW688">
        <f>IF($JE688&gt;=28,INDEX($GT:$GT,$JD688+28),"")</f>
      </c>
      <c r="HX688">
        <f>IF($JE688&gt;=29,INDEX($GT:$GT,$JD688+29),"")</f>
      </c>
      <c r="HY688">
        <f>IF($JE688&gt;=30,INDEX($GT:$GT,$JD688+30),"")</f>
      </c>
      <c r="HZ688">
        <f>IF($JE688&gt;=31,INDEX($GT:$GT,$JD688+31),"")</f>
      </c>
      <c r="IA688">
        <f>IF($JE688&gt;=32,INDEX($GT:$GT,$JD688+32),"")</f>
      </c>
      <c r="IB688">
        <f>IF($JE688&gt;=33,INDEX($GT:$GT,$JD688+33),"")</f>
      </c>
      <c r="IC688">
        <f>IF($JE688&gt;=34,INDEX($GT:$GT,$JD688+34),"")</f>
      </c>
      <c r="ID688">
        <f>IF($JE688&gt;=35,INDEX($GT:$GT,$JD688+35),"")</f>
      </c>
      <c r="IE688">
        <f>IF($JE688&gt;=36,INDEX($GT:$GT,$JD688+36),"")</f>
      </c>
      <c r="IF688">
        <f>IF($JE688&gt;=37,INDEX($GT:$GT,$JD688+37),"")</f>
      </c>
      <c r="IG688">
        <f>IF($JE688&gt;=38,INDEX($GT:$GT,$JD688+38),"")</f>
      </c>
      <c r="IH688">
        <f>IF($JE688&gt;=39,INDEX($GT:$GT,$JD688+39),"")</f>
      </c>
      <c r="II688">
        <f>IF($JE688&gt;=40,INDEX($GT:$GT,$JD688+40),"")</f>
      </c>
      <c r="IJ688">
        <f>IF($JE688&gt;=41,INDEX($GT:$GT,$JD688+41),"")</f>
      </c>
      <c r="IK688">
        <f>IF($JE688&gt;=42,INDEX($GT:$GT,$JD688+42),"")</f>
      </c>
      <c r="IL688">
        <f>IF($JE688&gt;=43,INDEX($GT:$GT,$JD688+43),"")</f>
      </c>
      <c r="IM688">
        <f>IF($JE688&gt;=44,INDEX($GT:$GT,$JD688+44),"")</f>
      </c>
      <c r="IN688">
        <f>IF($JE688&gt;=45,INDEX($GT:$GT,$JD688+45),"")</f>
      </c>
      <c r="IO688">
        <f>IF($JE688&gt;=46,INDEX($GT:$GT,$JD688+46),"")</f>
      </c>
      <c r="IP688">
        <f>IF($JE688&gt;=47,INDEX($GT:$GT,$JD688+47),"")</f>
      </c>
      <c r="IQ688">
        <f>IF($JE688&gt;=48,INDEX($GT:$GT,$JD688+48),"")</f>
      </c>
      <c r="IR688">
        <f>IF($JE688&gt;=49,INDEX($GT:$GT,$JD688+49),"")</f>
      </c>
      <c r="IS688">
        <f>IF($JE688&gt;=50,INDEX($GT:$GT,$JD688+50),"")</f>
      </c>
      <c r="IT688">
        <f>IF($JE688&gt;=51,INDEX($GT:$GT,$JD688+51),"")</f>
      </c>
      <c r="IU688">
        <f>IF($JE688&gt;=52,INDEX($GT:$GT,$JD688+52),"")</f>
      </c>
      <c r="IV688">
        <f>IF($JE688&gt;=53,INDEX($GT:$GT,$JD688+53),"")</f>
      </c>
      <c r="IW688">
        <f>IF($JE688&gt;=54,INDEX($GT:$GT,$JD688+54),"")</f>
      </c>
      <c r="IX688">
        <f>IF($JE688&gt;=55,INDEX($GT:$GT,$JD688+55),"")</f>
      </c>
      <c r="IY688">
        <f>IF($JE688&gt;=56,INDEX($GT:$GT,$JD688+56),"")</f>
      </c>
      <c r="IZ688">
        <f>IF($JE688&gt;=57,INDEX($GT:$GT,$JD688+57),"")</f>
      </c>
      <c r="JA688">
        <f>IF($JE688&gt;=58,INDEX($GT:$GT,$JD688+58),"")</f>
      </c>
      <c r="JB688">
        <f>IF($JE688&gt;=59,INDEX($GT:$GT,$JD688+59),"")</f>
      </c>
      <c r="JC688">
        <f>IF($JE688&gt;=60,INDEX($GT:$GT,$JD688+60),"")</f>
      </c>
      <c r="JD688">
        <f>IFERROR(MATCH($GS688,$GT$2:$GT$322,0)+1,0)</f>
      </c>
      <c r="JE688">
        <f>IFERROR(INDEX($GU$2:$GU$322,MATCH($GS688,$GT$2:$GT$322,0)),0)</f>
      </c>
      <c r="JF688" t="s">
        <v>28</v>
      </c>
      <c r="JG688" t="s">
        <v>28</v>
      </c>
    </row>
    <row r="689" spans="1:267" x14ac:dyDescent="0.25">
      <c r="J689" s="1"/>
      <c r="K689" s="1"/>
      <c r="L689" s="1"/>
      <c r="M689" s="1"/>
      <c r="N689" s="1">
        <f>IFERROR(IF(FIND(" - ",$J689)&gt;0,MID($J689,FIND(" - ",$J689)+3,LEN($J689)),""),"")</f>
      </c>
      <c r="P689" s="1"/>
      <c r="S689" t="s">
        <v>28</v>
      </c>
      <c r="U689">
        <f>IF(OR($S689="",$T689=""),"",IFERROR($S689/$T689,0))</f>
      </c>
      <c r="V689">
        <f>IF($S689="","",
IF($K689="","",
IF(ISNUMBER(SEARCH("exempt",LOWER($K689))),0,
$S689*(VALUE(SUBSTITUTE($K689,"%",""))/100))))</f>
      </c>
      <c r="AB689">
        <f>IF($S689="","",
SUM($S689,$V689,$Z689,$W689,$Y689)-
IF($AA689="",0,VALUE($AA689)))</f>
      </c>
      <c r="AJ689" t="s">
        <v>1429</v>
      </c>
      <c r="AR689">
        <f>IFERROR(LEFT($J689,FIND(" - ",$J689)-1),$J689)</f>
      </c>
      <c r="AU689">
        <f>IF($CJ689&gt;=1,INDEX($AS:$AS,$CI689+1),"")</f>
      </c>
      <c r="AV689">
        <f>IF($CJ689&gt;=2,INDEX($AS:$AS,$CI689+2),"")</f>
      </c>
      <c r="AW689">
        <f>IF($CJ689&gt;=3,INDEX($AS:$AS,$CI689+3),"")</f>
      </c>
      <c r="AX689">
        <f>IF($CJ689&gt;=4,INDEX($AS:$AS,$CI689+4),"")</f>
      </c>
      <c r="AY689">
        <f>IF($CJ689&gt;=5,INDEX($AS:$AS,$CI689+5),"")</f>
      </c>
      <c r="AZ689">
        <f>IF($CJ689&gt;=6,INDEX($AS:$AS,$CI689+6),"")</f>
      </c>
      <c r="BA689">
        <f>IF($CJ689&gt;=7,INDEX($AS:$AS,$CI689+7),"")</f>
      </c>
      <c r="BB689">
        <f>IF($CJ689&gt;=8,INDEX($AS:$AS,$CI689+8),"")</f>
      </c>
      <c r="BC689">
        <f>IF($CJ689&gt;=9,INDEX($AS:$AS,$CI689+9),"")</f>
      </c>
      <c r="BD689">
        <f>IF($CJ689&gt;=10,INDEX($AS:$AS,$CI689+10),"")</f>
      </c>
      <c r="BE689">
        <f>IF($CJ689&gt;=11,INDEX($AS:$AS,$CI689+11),"")</f>
      </c>
      <c r="BF689">
        <f>IF($CJ689&gt;=12,INDEX($AS:$AS,$CI689+12),"")</f>
      </c>
      <c r="BG689">
        <f>IF($CJ689&gt;=13,INDEX($AS:$AS,$CI689+13),"")</f>
      </c>
      <c r="BH689">
        <f>IF($CJ689&gt;=14,INDEX($AS:$AS,$CI689+14),"")</f>
      </c>
      <c r="BI689">
        <f>IF($CJ689&gt;=15,INDEX($AS:$AS,$CI689+15),"")</f>
      </c>
      <c r="BJ689">
        <f>IF($CJ689&gt;=16,INDEX($AS:$AS,$CI689+16),"")</f>
      </c>
      <c r="BK689">
        <f>IF($CJ689&gt;=17,INDEX($AS:$AS,$CI689+17),"")</f>
      </c>
      <c r="BL689">
        <f>IF($CJ689&gt;=18,INDEX($AS:$AS,$CI689+18),"")</f>
      </c>
      <c r="BM689">
        <f>IF($CJ689&gt;=19,INDEX($AS:$AS,$CI689+19),"")</f>
      </c>
      <c r="BN689">
        <f>IF($CJ689&gt;=20,INDEX($AS:$AS,$CI689+20),"")</f>
      </c>
      <c r="BO689">
        <f>IF($CJ689&gt;=21,INDEX($AS:$AS,$CI689+21),"")</f>
      </c>
      <c r="BP689">
        <f>IF($CJ689&gt;=22,INDEX($AS:$AS,$CI689+22),"")</f>
      </c>
      <c r="BQ689">
        <f>IF($CJ689&gt;=23,INDEX($AS:$AS,$CI689+23),"")</f>
      </c>
      <c r="BR689">
        <f>IF($CJ689&gt;=24,INDEX($AS:$AS,$CI689+24),"")</f>
      </c>
      <c r="BS689">
        <f>IF($CJ689&gt;=25,INDEX($AS:$AS,$CI689+25),"")</f>
      </c>
      <c r="BT689">
        <f>IF($CJ689&gt;=26,INDEX($AS:$AS,$CI689+26),"")</f>
      </c>
      <c r="BU689">
        <f>IF($CJ689&gt;=27,INDEX($AS:$AS,$CI689+27),"")</f>
      </c>
      <c r="BV689">
        <f>IF($CJ689&gt;=28,INDEX($AS:$AS,$CI689+28),"")</f>
      </c>
      <c r="BW689">
        <f>IF($CJ689&gt;=29,INDEX($AS:$AS,$CI689+29),"")</f>
      </c>
      <c r="BX689">
        <f>IF($CJ689&gt;=30,INDEX($AS:$AS,$CI689+30),"")</f>
      </c>
      <c r="BY689">
        <f>IF($CJ689&gt;=31,INDEX($AS:$AS,$CI689+31),"")</f>
      </c>
      <c r="BZ689">
        <f>IF($CJ689&gt;=32,INDEX($AS:$AS,$CI689+32),"")</f>
      </c>
      <c r="CA689">
        <f>IF($CJ689&gt;=33,INDEX($AS:$AS,$CI689+33),"")</f>
      </c>
      <c r="CB689">
        <f>IF($CJ689&gt;=34,INDEX($AS:$AS,$CI689+34),"")</f>
      </c>
      <c r="CC689">
        <f>IF($CJ689&gt;=35,INDEX($AS:$AS,$CI689+35),"")</f>
      </c>
      <c r="CD689">
        <f>IF($CJ689&gt;=36,INDEX($AS:$AS,$CI689+36),"")</f>
      </c>
      <c r="CE689">
        <f>IF($CJ689&gt;=37,INDEX($AS:$AS,$CI689+37),"")</f>
      </c>
      <c r="CF689">
        <f>IF($CJ689&gt;=38,INDEX($AS:$AS,$CI689+38),"")</f>
      </c>
      <c r="CG689">
        <f>IF($CJ689&gt;=39,INDEX($AS:$AS,$CI689+39),"")</f>
      </c>
      <c r="CH689">
        <f>IF($CJ689&gt;=40,INDEX($AS:$AS,$CI689+40),"")</f>
      </c>
      <c r="CI689">
        <f>IFERROR(MATCH($AR689,$AS$2:$AS$133,0)+1,0)</f>
      </c>
      <c r="CJ689">
        <f>IFERROR(INDEX($AT$2:$AT$133,MATCH($AR689,$AS$2:$AS$133,0)),0)</f>
      </c>
      <c r="CK689">
        <f>IFERROR(LEFT($O689,FIND(" - ",$O689)-1),$O689)</f>
      </c>
      <c r="CL689" t="s">
        <v>85</v>
      </c>
      <c r="CN689">
        <f>IF($DI689&gt;=1,INDEX($CL:$CL,$DH689+1),"")</f>
      </c>
      <c r="CO689">
        <f>IF($DI689&gt;=2,INDEX($CL:$CL,$DH689+2),"")</f>
      </c>
      <c r="CP689">
        <f>IF($DI689&gt;=3,INDEX($CL:$CL,$DH689+3),"")</f>
      </c>
      <c r="CQ689">
        <f>IF($DI689&gt;=4,INDEX($CL:$CL,$DH689+4),"")</f>
      </c>
      <c r="CR689">
        <f>IF($DI689&gt;=5,INDEX($CL:$CL,$DH689+5),"")</f>
      </c>
      <c r="CS689">
        <f>IF($DI689&gt;=6,INDEX($CL:$CL,$DH689+6),"")</f>
      </c>
      <c r="CT689">
        <f>IF($DI689&gt;=7,INDEX($CL:$CL,$DH689+7),"")</f>
      </c>
      <c r="CU689">
        <f>IF($DI689&gt;=8,INDEX($CL:$CL,$DH689+8),"")</f>
      </c>
      <c r="CV689">
        <f>IF($DI689&gt;=9,INDEX($CL:$CL,$DH689+9),"")</f>
      </c>
      <c r="CW689">
        <f>IF($DI689&gt;=10,INDEX($CL:$CL,$DH689+10),"")</f>
      </c>
      <c r="CX689">
        <f>IF($DI689&gt;=11,INDEX($CL:$CL,$DH689+11),"")</f>
      </c>
      <c r="CY689">
        <f>IF($DI689&gt;=12,INDEX($CL:$CL,$DH689+12),"")</f>
      </c>
      <c r="CZ689">
        <f>IF($DI689&gt;=13,INDEX($CL:$CL,$DH689+13),"")</f>
      </c>
      <c r="DA689">
        <f>IF($DI689&gt;=14,INDEX($CL:$CL,$DH689+14),"")</f>
      </c>
      <c r="DB689">
        <f>IF($DI689&gt;=15,INDEX($CL:$CL,$DH689+15),"")</f>
      </c>
      <c r="DC689">
        <f>IF($DI689&gt;=16,INDEX($CL:$CL,$DH689+16),"")</f>
      </c>
      <c r="DD689">
        <f>IF($DI689&gt;=17,INDEX($CL:$CL,$DH689+17),"")</f>
      </c>
      <c r="DE689">
        <f>IF($DI689&gt;=18,INDEX($CL:$CL,$DH689+18),"")</f>
      </c>
      <c r="DF689">
        <f>IF($DI689&gt;=19,INDEX($CL:$CL,$DH689+19),"")</f>
      </c>
      <c r="DG689">
        <f>IF($DI689&gt;=20,INDEX($CL:$CL,$DH689+20),"")</f>
      </c>
      <c r="DH689">
        <f>IFERROR(MATCH($CK689,$CL$2:$CL$1558,0)+1,0)</f>
      </c>
      <c r="DI689">
        <f>IFERROR(INDEX($CM$2:$CM$1558,MATCH($CK689,$CL$2:$CL$1558,0)),0)</f>
      </c>
      <c r="DJ689">
        <f>IFERROR(INDEX($AQ:$AQ,MATCH($K689,$AP:$AP,0))&amp;"","")</f>
      </c>
      <c r="DN689">
        <f>IF($GQ689&gt;=1,INDEX($DK:$DK,$GP689+1),"")</f>
      </c>
      <c r="DO689">
        <f>IF($GQ689&gt;=2,INDEX($DK:$DK,$GP689+2),"")</f>
      </c>
      <c r="DP689">
        <f>IF($GQ689&gt;=3,INDEX($DK:$DK,$GP689+3),"")</f>
      </c>
      <c r="DQ689">
        <f>IF($GQ689&gt;=4,INDEX($DK:$DK,$GP689+4),"")</f>
      </c>
      <c r="DR689">
        <f>IF($GQ689&gt;=5,INDEX($DK:$DK,$GP689+5),"")</f>
      </c>
      <c r="DS689">
        <f>IF($GQ689&gt;=6,INDEX($DK:$DK,$GP689+6),"")</f>
      </c>
      <c r="DT689">
        <f>IF($GQ689&gt;=7,INDEX($DK:$DK,$GP689+7),"")</f>
      </c>
      <c r="DU689">
        <f>IF($GQ689&gt;=8,INDEX($DK:$DK,$GP689+8),"")</f>
      </c>
      <c r="DV689">
        <f>IF($GQ689&gt;=9,INDEX($DK:$DK,$GP689+9),"")</f>
      </c>
      <c r="DW689">
        <f>IF($GQ689&gt;=10,INDEX($DK:$DK,$GP689+10),"")</f>
      </c>
      <c r="DX689">
        <f>IF($GQ689&gt;=11,INDEX($DK:$DK,$GP689+11),"")</f>
      </c>
      <c r="DY689">
        <f>IF($GQ689&gt;=12,INDEX($DK:$DK,$GP689+12),"")</f>
      </c>
      <c r="DZ689">
        <f>IF($GQ689&gt;=13,INDEX($DK:$DK,$GP689+13),"")</f>
      </c>
      <c r="EA689">
        <f>IF($GQ689&gt;=14,INDEX($DK:$DK,$GP689+14),"")</f>
      </c>
      <c r="EB689">
        <f>IF($GQ689&gt;=15,INDEX($DK:$DK,$GP689+15),"")</f>
      </c>
      <c r="EC689">
        <f>IF($GQ689&gt;=16,INDEX($DK:$DK,$GP689+16),"")</f>
      </c>
      <c r="ED689">
        <f>IF($GQ689&gt;=17,INDEX($DK:$DK,$GP689+17),"")</f>
      </c>
      <c r="EE689">
        <f>IF($GQ689&gt;=18,INDEX($DK:$DK,$GP689+18),"")</f>
      </c>
      <c r="EF689">
        <f>IF($GQ689&gt;=19,INDEX($DK:$DK,$GP689+19),"")</f>
      </c>
      <c r="EG689">
        <f>IF($GQ689&gt;=20,INDEX($DK:$DK,$GP689+20),"")</f>
      </c>
      <c r="EH689">
        <f>IF($GQ689&gt;=21,INDEX($DK:$DK,$GP689+21),"")</f>
      </c>
      <c r="EI689">
        <f>IF($GQ689&gt;=22,INDEX($DK:$DK,$GP689+22),"")</f>
      </c>
      <c r="EJ689">
        <f>IF($GQ689&gt;=23,INDEX($DK:$DK,$GP689+23),"")</f>
      </c>
      <c r="EK689">
        <f>IF($GQ689&gt;=24,INDEX($DK:$DK,$GP689+24),"")</f>
      </c>
      <c r="EL689">
        <f>IF($GQ689&gt;=25,INDEX($DK:$DK,$GP689+25),"")</f>
      </c>
      <c r="EM689">
        <f>IF($GQ689&gt;=26,INDEX($DK:$DK,$GP689+26),"")</f>
      </c>
      <c r="EN689">
        <f>IF($GQ689&gt;=27,INDEX($DK:$DK,$GP689+27),"")</f>
      </c>
      <c r="EO689">
        <f>IF($GQ689&gt;=28,INDEX($DK:$DK,$GP689+28),"")</f>
      </c>
      <c r="EP689">
        <f>IF($GQ689&gt;=29,INDEX($DK:$DK,$GP689+29),"")</f>
      </c>
      <c r="EQ689">
        <f>IF($GQ689&gt;=30,INDEX($DK:$DK,$GP689+30),"")</f>
      </c>
      <c r="ER689">
        <f>IF($GQ689&gt;=31,INDEX($DK:$DK,$GP689+31),"")</f>
      </c>
      <c r="ES689">
        <f>IF($GQ689&gt;=32,INDEX($DK:$DK,$GP689+32),"")</f>
      </c>
      <c r="ET689">
        <f>IF($GQ689&gt;=33,INDEX($DK:$DK,$GP689+33),"")</f>
      </c>
      <c r="EU689">
        <f>IF($GQ689&gt;=34,INDEX($DK:$DK,$GP689+34),"")</f>
      </c>
      <c r="EV689">
        <f>IF($GQ689&gt;=35,INDEX($DK:$DK,$GP689+35),"")</f>
      </c>
      <c r="EW689">
        <f>IF($GQ689&gt;=36,INDEX($DK:$DK,$GP689+36),"")</f>
      </c>
      <c r="EX689">
        <f>IF($GQ689&gt;=37,INDEX($DK:$DK,$GP689+37),"")</f>
      </c>
      <c r="EY689">
        <f>IF($GQ689&gt;=38,INDEX($DK:$DK,$GP689+38),"")</f>
      </c>
      <c r="EZ689">
        <f>IF($GQ689&gt;=39,INDEX($DK:$DK,$GP689+39),"")</f>
      </c>
      <c r="FA689">
        <f>IF($GQ689&gt;=40,INDEX($DK:$DK,$GP689+40),"")</f>
      </c>
      <c r="FB689">
        <f>IF($GQ689&gt;=1,INDEX($DL:$DL,$GP689+1),"")</f>
      </c>
      <c r="FC689">
        <f>IF($GQ689&gt;=2,INDEX($DL:$DL,$GP689+2),"")</f>
      </c>
      <c r="FD689">
        <f>IF($GQ689&gt;=3,INDEX($DL:$DL,$GP689+3),"")</f>
      </c>
      <c r="FE689">
        <f>IF($GQ689&gt;=4,INDEX($DL:$DL,$GP689+4),"")</f>
      </c>
      <c r="FF689">
        <f>IF($GQ689&gt;=5,INDEX($DL:$DL,$GP689+5),"")</f>
      </c>
      <c r="FG689">
        <f>IF($GQ689&gt;=6,INDEX($DL:$DL,$GP689+6),"")</f>
      </c>
      <c r="FH689">
        <f>IF($GQ689&gt;=7,INDEX($DL:$DL,$GP689+7),"")</f>
      </c>
      <c r="FI689">
        <f>IF($GQ689&gt;=8,INDEX($DL:$DL,$GP689+8),"")</f>
      </c>
      <c r="FJ689">
        <f>IF($GQ689&gt;=9,INDEX($DL:$DL,$GP689+9),"")</f>
      </c>
      <c r="FK689">
        <f>IF($GQ689&gt;=10,INDEX($DL:$DL,$GP689+10),"")</f>
      </c>
      <c r="FL689">
        <f>IF($GQ689&gt;=11,INDEX($DL:$DL,$GP689+11),"")</f>
      </c>
      <c r="FM689">
        <f>IF($GQ689&gt;=12,INDEX($DL:$DL,$GP689+12),"")</f>
      </c>
      <c r="FN689">
        <f>IF($GQ689&gt;=13,INDEX($DL:$DL,$GP689+13),"")</f>
      </c>
      <c r="FO689">
        <f>IF($GQ689&gt;=14,INDEX($DL:$DL,$GP689+14),"")</f>
      </c>
      <c r="FP689">
        <f>IF($GQ689&gt;=15,INDEX($DL:$DL,$GP689+15),"")</f>
      </c>
      <c r="FQ689">
        <f>IF($GQ689&gt;=16,INDEX($DL:$DL,$GP689+16),"")</f>
      </c>
      <c r="FR689">
        <f>IF($GQ689&gt;=17,INDEX($DL:$DL,$GP689+17),"")</f>
      </c>
      <c r="FS689">
        <f>IF($GQ689&gt;=18,INDEX($DL:$DL,$GP689+18),"")</f>
      </c>
      <c r="FT689">
        <f>IF($GQ689&gt;=19,INDEX($DL:$DL,$GP689+19),"")</f>
      </c>
      <c r="FU689">
        <f>IF($GQ689&gt;=20,INDEX($DL:$DL,$GP689+20),"")</f>
      </c>
      <c r="FV689">
        <f>IF($GQ689&gt;=21,INDEX($DL:$DL,$GP689+21),"")</f>
      </c>
      <c r="FW689">
        <f>IF($GQ689&gt;=22,INDEX($DL:$DL,$GP689+22),"")</f>
      </c>
      <c r="FX689">
        <f>IF($GQ689&gt;=23,INDEX($DL:$DL,$GP689+23),"")</f>
      </c>
      <c r="FY689">
        <f>IF($GQ689&gt;=24,INDEX($DL:$DL,$GP689+24),"")</f>
      </c>
      <c r="FZ689">
        <f>IF($GQ689&gt;=25,INDEX($DL:$DL,$GP689+25),"")</f>
      </c>
      <c r="GA689">
        <f>IF($GQ689&gt;=26,INDEX($DL:$DL,$GP689+26),"")</f>
      </c>
      <c r="GB689">
        <f>IF($GQ689&gt;=27,INDEX($DL:$DL,$GP689+27),"")</f>
      </c>
      <c r="GC689">
        <f>IF($GQ689&gt;=28,INDEX($DL:$DL,$GP689+28),"")</f>
      </c>
      <c r="GD689">
        <f>IF($GQ689&gt;=29,INDEX($DL:$DL,$GP689+29),"")</f>
      </c>
      <c r="GE689">
        <f>IF($GQ689&gt;=30,INDEX($DL:$DL,$GP689+30),"")</f>
      </c>
      <c r="GF689">
        <f>IF($GQ689&gt;=31,INDEX($DL:$DL,$GP689+31),"")</f>
      </c>
      <c r="GG689">
        <f>IF($GQ689&gt;=32,INDEX($DL:$DL,$GP689+32),"")</f>
      </c>
      <c r="GH689">
        <f>IF($GQ689&gt;=33,INDEX($DL:$DL,$GP689+33),"")</f>
      </c>
      <c r="GI689">
        <f>IF($GQ689&gt;=34,INDEX($DL:$DL,$GP689+34),"")</f>
      </c>
      <c r="GJ689">
        <f>IF($GQ689&gt;=35,INDEX($DL:$DL,$GP689+35),"")</f>
      </c>
      <c r="GK689">
        <f>IF($GQ689&gt;=36,INDEX($DL:$DL,$GP689+36),"")</f>
      </c>
      <c r="GL689">
        <f>IF($GQ689&gt;=37,INDEX($DL:$DL,$GP689+37),"")</f>
      </c>
      <c r="GM689">
        <f>IF($GQ689&gt;=38,INDEX($DL:$DL,$GP689+38),"")</f>
      </c>
      <c r="GN689">
        <f>IF($GQ689&gt;=39,INDEX($DL:$DL,$GP689+39),"")</f>
      </c>
      <c r="GO689">
        <f>IF($GQ689&gt;=40,INDEX($DL:$DL,$GP689+40),"")</f>
      </c>
      <c r="GP689">
        <f>IFERROR(MATCH($DJ689,$DK$2:$DK$148,0)+1,0)</f>
      </c>
      <c r="GQ689">
        <f>IFERROR(INDEX($DM$2:$DM$148,MATCH($DJ689,$DK$2:$DK$148,0)),0)</f>
      </c>
      <c r="GR689">
        <f>IFERROR(MATCH($L689,$DN$689:$FA$689,0),0)</f>
      </c>
      <c r="GS689">
        <f>IF($GR689&gt;0,INDEX($FB$689:$GO$689,$GR689),"")</f>
      </c>
      <c r="GV689">
        <f>IF($JE689&gt;=1,INDEX($GT:$GT,$JD689+1),"")</f>
      </c>
      <c r="GW689">
        <f>IF($JE689&gt;=2,INDEX($GT:$GT,$JD689+2),"")</f>
      </c>
      <c r="GX689">
        <f>IF($JE689&gt;=3,INDEX($GT:$GT,$JD689+3),"")</f>
      </c>
      <c r="GY689">
        <f>IF($JE689&gt;=4,INDEX($GT:$GT,$JD689+4),"")</f>
      </c>
      <c r="GZ689">
        <f>IF($JE689&gt;=5,INDEX($GT:$GT,$JD689+5),"")</f>
      </c>
      <c r="HA689">
        <f>IF($JE689&gt;=6,INDEX($GT:$GT,$JD689+6),"")</f>
      </c>
      <c r="HB689">
        <f>IF($JE689&gt;=7,INDEX($GT:$GT,$JD689+7),"")</f>
      </c>
      <c r="HC689">
        <f>IF($JE689&gt;=8,INDEX($GT:$GT,$JD689+8),"")</f>
      </c>
      <c r="HD689">
        <f>IF($JE689&gt;=9,INDEX($GT:$GT,$JD689+9),"")</f>
      </c>
      <c r="HE689">
        <f>IF($JE689&gt;=10,INDEX($GT:$GT,$JD689+10),"")</f>
      </c>
      <c r="HF689">
        <f>IF($JE689&gt;=11,INDEX($GT:$GT,$JD689+11),"")</f>
      </c>
      <c r="HG689">
        <f>IF($JE689&gt;=12,INDEX($GT:$GT,$JD689+12),"")</f>
      </c>
      <c r="HH689">
        <f>IF($JE689&gt;=13,INDEX($GT:$GT,$JD689+13),"")</f>
      </c>
      <c r="HI689">
        <f>IF($JE689&gt;=14,INDEX($GT:$GT,$JD689+14),"")</f>
      </c>
      <c r="HJ689">
        <f>IF($JE689&gt;=15,INDEX($GT:$GT,$JD689+15),"")</f>
      </c>
      <c r="HK689">
        <f>IF($JE689&gt;=16,INDEX($GT:$GT,$JD689+16),"")</f>
      </c>
      <c r="HL689">
        <f>IF($JE689&gt;=17,INDEX($GT:$GT,$JD689+17),"")</f>
      </c>
      <c r="HM689">
        <f>IF($JE689&gt;=18,INDEX($GT:$GT,$JD689+18),"")</f>
      </c>
      <c r="HN689">
        <f>IF($JE689&gt;=19,INDEX($GT:$GT,$JD689+19),"")</f>
      </c>
      <c r="HO689">
        <f>IF($JE689&gt;=20,INDEX($GT:$GT,$JD689+20),"")</f>
      </c>
      <c r="HP689">
        <f>IF($JE689&gt;=21,INDEX($GT:$GT,$JD689+21),"")</f>
      </c>
      <c r="HQ689">
        <f>IF($JE689&gt;=22,INDEX($GT:$GT,$JD689+22),"")</f>
      </c>
      <c r="HR689">
        <f>IF($JE689&gt;=23,INDEX($GT:$GT,$JD689+23),"")</f>
      </c>
      <c r="HS689">
        <f>IF($JE689&gt;=24,INDEX($GT:$GT,$JD689+24),"")</f>
      </c>
      <c r="HT689">
        <f>IF($JE689&gt;=25,INDEX($GT:$GT,$JD689+25),"")</f>
      </c>
      <c r="HU689">
        <f>IF($JE689&gt;=26,INDEX($GT:$GT,$JD689+26),"")</f>
      </c>
      <c r="HV689">
        <f>IF($JE689&gt;=27,INDEX($GT:$GT,$JD689+27),"")</f>
      </c>
      <c r="HW689">
        <f>IF($JE689&gt;=28,INDEX($GT:$GT,$JD689+28),"")</f>
      </c>
      <c r="HX689">
        <f>IF($JE689&gt;=29,INDEX($GT:$GT,$JD689+29),"")</f>
      </c>
      <c r="HY689">
        <f>IF($JE689&gt;=30,INDEX($GT:$GT,$JD689+30),"")</f>
      </c>
      <c r="HZ689">
        <f>IF($JE689&gt;=31,INDEX($GT:$GT,$JD689+31),"")</f>
      </c>
      <c r="IA689">
        <f>IF($JE689&gt;=32,INDEX($GT:$GT,$JD689+32),"")</f>
      </c>
      <c r="IB689">
        <f>IF($JE689&gt;=33,INDEX($GT:$GT,$JD689+33),"")</f>
      </c>
      <c r="IC689">
        <f>IF($JE689&gt;=34,INDEX($GT:$GT,$JD689+34),"")</f>
      </c>
      <c r="ID689">
        <f>IF($JE689&gt;=35,INDEX($GT:$GT,$JD689+35),"")</f>
      </c>
      <c r="IE689">
        <f>IF($JE689&gt;=36,INDEX($GT:$GT,$JD689+36),"")</f>
      </c>
      <c r="IF689">
        <f>IF($JE689&gt;=37,INDEX($GT:$GT,$JD689+37),"")</f>
      </c>
      <c r="IG689">
        <f>IF($JE689&gt;=38,INDEX($GT:$GT,$JD689+38),"")</f>
      </c>
      <c r="IH689">
        <f>IF($JE689&gt;=39,INDEX($GT:$GT,$JD689+39),"")</f>
      </c>
      <c r="II689">
        <f>IF($JE689&gt;=40,INDEX($GT:$GT,$JD689+40),"")</f>
      </c>
      <c r="IJ689">
        <f>IF($JE689&gt;=41,INDEX($GT:$GT,$JD689+41),"")</f>
      </c>
      <c r="IK689">
        <f>IF($JE689&gt;=42,INDEX($GT:$GT,$JD689+42),"")</f>
      </c>
      <c r="IL689">
        <f>IF($JE689&gt;=43,INDEX($GT:$GT,$JD689+43),"")</f>
      </c>
      <c r="IM689">
        <f>IF($JE689&gt;=44,INDEX($GT:$GT,$JD689+44),"")</f>
      </c>
      <c r="IN689">
        <f>IF($JE689&gt;=45,INDEX($GT:$GT,$JD689+45),"")</f>
      </c>
      <c r="IO689">
        <f>IF($JE689&gt;=46,INDEX($GT:$GT,$JD689+46),"")</f>
      </c>
      <c r="IP689">
        <f>IF($JE689&gt;=47,INDEX($GT:$GT,$JD689+47),"")</f>
      </c>
      <c r="IQ689">
        <f>IF($JE689&gt;=48,INDEX($GT:$GT,$JD689+48),"")</f>
      </c>
      <c r="IR689">
        <f>IF($JE689&gt;=49,INDEX($GT:$GT,$JD689+49),"")</f>
      </c>
      <c r="IS689">
        <f>IF($JE689&gt;=50,INDEX($GT:$GT,$JD689+50),"")</f>
      </c>
      <c r="IT689">
        <f>IF($JE689&gt;=51,INDEX($GT:$GT,$JD689+51),"")</f>
      </c>
      <c r="IU689">
        <f>IF($JE689&gt;=52,INDEX($GT:$GT,$JD689+52),"")</f>
      </c>
      <c r="IV689">
        <f>IF($JE689&gt;=53,INDEX($GT:$GT,$JD689+53),"")</f>
      </c>
      <c r="IW689">
        <f>IF($JE689&gt;=54,INDEX($GT:$GT,$JD689+54),"")</f>
      </c>
      <c r="IX689">
        <f>IF($JE689&gt;=55,INDEX($GT:$GT,$JD689+55),"")</f>
      </c>
      <c r="IY689">
        <f>IF($JE689&gt;=56,INDEX($GT:$GT,$JD689+56),"")</f>
      </c>
      <c r="IZ689">
        <f>IF($JE689&gt;=57,INDEX($GT:$GT,$JD689+57),"")</f>
      </c>
      <c r="JA689">
        <f>IF($JE689&gt;=58,INDEX($GT:$GT,$JD689+58),"")</f>
      </c>
      <c r="JB689">
        <f>IF($JE689&gt;=59,INDEX($GT:$GT,$JD689+59),"")</f>
      </c>
      <c r="JC689">
        <f>IF($JE689&gt;=60,INDEX($GT:$GT,$JD689+60),"")</f>
      </c>
      <c r="JD689">
        <f>IFERROR(MATCH($GS689,$GT$2:$GT$322,0)+1,0)</f>
      </c>
      <c r="JE689">
        <f>IFERROR(INDEX($GU$2:$GU$322,MATCH($GS689,$GT$2:$GT$322,0)),0)</f>
      </c>
      <c r="JF689" t="s">
        <v>28</v>
      </c>
      <c r="JG689" t="s">
        <v>28</v>
      </c>
    </row>
    <row r="690" spans="1:267" x14ac:dyDescent="0.25">
      <c r="J690" s="1"/>
      <c r="K690" s="1"/>
      <c r="L690" s="1"/>
      <c r="M690" s="1"/>
      <c r="N690" s="1">
        <f>IFERROR(IF(FIND(" - ",$J690)&gt;0,MID($J690,FIND(" - ",$J690)+3,LEN($J690)),""),"")</f>
      </c>
      <c r="P690" s="1"/>
      <c r="S690" t="s">
        <v>28</v>
      </c>
      <c r="U690">
        <f>IF(OR($S690="",$T690=""),"",IFERROR($S690/$T690,0))</f>
      </c>
      <c r="V690">
        <f>IF($S690="","",
IF($K690="","",
IF(ISNUMBER(SEARCH("exempt",LOWER($K690))),0,
$S690*(VALUE(SUBSTITUTE($K690,"%",""))/100))))</f>
      </c>
      <c r="AB690">
        <f>IF($S690="","",
SUM($S690,$V690,$Z690,$W690,$Y690)-
IF($AA690="",0,VALUE($AA690)))</f>
      </c>
      <c r="AJ690" t="s">
        <v>1430</v>
      </c>
      <c r="AR690">
        <f>IFERROR(LEFT($J690,FIND(" - ",$J690)-1),$J690)</f>
      </c>
      <c r="AU690">
        <f>IF($CJ690&gt;=1,INDEX($AS:$AS,$CI690+1),"")</f>
      </c>
      <c r="AV690">
        <f>IF($CJ690&gt;=2,INDEX($AS:$AS,$CI690+2),"")</f>
      </c>
      <c r="AW690">
        <f>IF($CJ690&gt;=3,INDEX($AS:$AS,$CI690+3),"")</f>
      </c>
      <c r="AX690">
        <f>IF($CJ690&gt;=4,INDEX($AS:$AS,$CI690+4),"")</f>
      </c>
      <c r="AY690">
        <f>IF($CJ690&gt;=5,INDEX($AS:$AS,$CI690+5),"")</f>
      </c>
      <c r="AZ690">
        <f>IF($CJ690&gt;=6,INDEX($AS:$AS,$CI690+6),"")</f>
      </c>
      <c r="BA690">
        <f>IF($CJ690&gt;=7,INDEX($AS:$AS,$CI690+7),"")</f>
      </c>
      <c r="BB690">
        <f>IF($CJ690&gt;=8,INDEX($AS:$AS,$CI690+8),"")</f>
      </c>
      <c r="BC690">
        <f>IF($CJ690&gt;=9,INDEX($AS:$AS,$CI690+9),"")</f>
      </c>
      <c r="BD690">
        <f>IF($CJ690&gt;=10,INDEX($AS:$AS,$CI690+10),"")</f>
      </c>
      <c r="BE690">
        <f>IF($CJ690&gt;=11,INDEX($AS:$AS,$CI690+11),"")</f>
      </c>
      <c r="BF690">
        <f>IF($CJ690&gt;=12,INDEX($AS:$AS,$CI690+12),"")</f>
      </c>
      <c r="BG690">
        <f>IF($CJ690&gt;=13,INDEX($AS:$AS,$CI690+13),"")</f>
      </c>
      <c r="BH690">
        <f>IF($CJ690&gt;=14,INDEX($AS:$AS,$CI690+14),"")</f>
      </c>
      <c r="BI690">
        <f>IF($CJ690&gt;=15,INDEX($AS:$AS,$CI690+15),"")</f>
      </c>
      <c r="BJ690">
        <f>IF($CJ690&gt;=16,INDEX($AS:$AS,$CI690+16),"")</f>
      </c>
      <c r="BK690">
        <f>IF($CJ690&gt;=17,INDEX($AS:$AS,$CI690+17),"")</f>
      </c>
      <c r="BL690">
        <f>IF($CJ690&gt;=18,INDEX($AS:$AS,$CI690+18),"")</f>
      </c>
      <c r="BM690">
        <f>IF($CJ690&gt;=19,INDEX($AS:$AS,$CI690+19),"")</f>
      </c>
      <c r="BN690">
        <f>IF($CJ690&gt;=20,INDEX($AS:$AS,$CI690+20),"")</f>
      </c>
      <c r="BO690">
        <f>IF($CJ690&gt;=21,INDEX($AS:$AS,$CI690+21),"")</f>
      </c>
      <c r="BP690">
        <f>IF($CJ690&gt;=22,INDEX($AS:$AS,$CI690+22),"")</f>
      </c>
      <c r="BQ690">
        <f>IF($CJ690&gt;=23,INDEX($AS:$AS,$CI690+23),"")</f>
      </c>
      <c r="BR690">
        <f>IF($CJ690&gt;=24,INDEX($AS:$AS,$CI690+24),"")</f>
      </c>
      <c r="BS690">
        <f>IF($CJ690&gt;=25,INDEX($AS:$AS,$CI690+25),"")</f>
      </c>
      <c r="BT690">
        <f>IF($CJ690&gt;=26,INDEX($AS:$AS,$CI690+26),"")</f>
      </c>
      <c r="BU690">
        <f>IF($CJ690&gt;=27,INDEX($AS:$AS,$CI690+27),"")</f>
      </c>
      <c r="BV690">
        <f>IF($CJ690&gt;=28,INDEX($AS:$AS,$CI690+28),"")</f>
      </c>
      <c r="BW690">
        <f>IF($CJ690&gt;=29,INDEX($AS:$AS,$CI690+29),"")</f>
      </c>
      <c r="BX690">
        <f>IF($CJ690&gt;=30,INDEX($AS:$AS,$CI690+30),"")</f>
      </c>
      <c r="BY690">
        <f>IF($CJ690&gt;=31,INDEX($AS:$AS,$CI690+31),"")</f>
      </c>
      <c r="BZ690">
        <f>IF($CJ690&gt;=32,INDEX($AS:$AS,$CI690+32),"")</f>
      </c>
      <c r="CA690">
        <f>IF($CJ690&gt;=33,INDEX($AS:$AS,$CI690+33),"")</f>
      </c>
      <c r="CB690">
        <f>IF($CJ690&gt;=34,INDEX($AS:$AS,$CI690+34),"")</f>
      </c>
      <c r="CC690">
        <f>IF($CJ690&gt;=35,INDEX($AS:$AS,$CI690+35),"")</f>
      </c>
      <c r="CD690">
        <f>IF($CJ690&gt;=36,INDEX($AS:$AS,$CI690+36),"")</f>
      </c>
      <c r="CE690">
        <f>IF($CJ690&gt;=37,INDEX($AS:$AS,$CI690+37),"")</f>
      </c>
      <c r="CF690">
        <f>IF($CJ690&gt;=38,INDEX($AS:$AS,$CI690+38),"")</f>
      </c>
      <c r="CG690">
        <f>IF($CJ690&gt;=39,INDEX($AS:$AS,$CI690+39),"")</f>
      </c>
      <c r="CH690">
        <f>IF($CJ690&gt;=40,INDEX($AS:$AS,$CI690+40),"")</f>
      </c>
      <c r="CI690">
        <f>IFERROR(MATCH($AR690,$AS$2:$AS$133,0)+1,0)</f>
      </c>
      <c r="CJ690">
        <f>IFERROR(INDEX($AT$2:$AT$133,MATCH($AR690,$AS$2:$AS$133,0)),0)</f>
      </c>
      <c r="CK690">
        <f>IFERROR(LEFT($O690,FIND(" - ",$O690)-1),$O690)</f>
      </c>
      <c r="CL690" t="s">
        <v>1431</v>
      </c>
      <c r="CM690">
        <v>1</v>
      </c>
      <c r="CN690">
        <f>IF($DI690&gt;=1,INDEX($CL:$CL,$DH690+1),"")</f>
      </c>
      <c r="CO690">
        <f>IF($DI690&gt;=2,INDEX($CL:$CL,$DH690+2),"")</f>
      </c>
      <c r="CP690">
        <f>IF($DI690&gt;=3,INDEX($CL:$CL,$DH690+3),"")</f>
      </c>
      <c r="CQ690">
        <f>IF($DI690&gt;=4,INDEX($CL:$CL,$DH690+4),"")</f>
      </c>
      <c r="CR690">
        <f>IF($DI690&gt;=5,INDEX($CL:$CL,$DH690+5),"")</f>
      </c>
      <c r="CS690">
        <f>IF($DI690&gt;=6,INDEX($CL:$CL,$DH690+6),"")</f>
      </c>
      <c r="CT690">
        <f>IF($DI690&gt;=7,INDEX($CL:$CL,$DH690+7),"")</f>
      </c>
      <c r="CU690">
        <f>IF($DI690&gt;=8,INDEX($CL:$CL,$DH690+8),"")</f>
      </c>
      <c r="CV690">
        <f>IF($DI690&gt;=9,INDEX($CL:$CL,$DH690+9),"")</f>
      </c>
      <c r="CW690">
        <f>IF($DI690&gt;=10,INDEX($CL:$CL,$DH690+10),"")</f>
      </c>
      <c r="CX690">
        <f>IF($DI690&gt;=11,INDEX($CL:$CL,$DH690+11),"")</f>
      </c>
      <c r="CY690">
        <f>IF($DI690&gt;=12,INDEX($CL:$CL,$DH690+12),"")</f>
      </c>
      <c r="CZ690">
        <f>IF($DI690&gt;=13,INDEX($CL:$CL,$DH690+13),"")</f>
      </c>
      <c r="DA690">
        <f>IF($DI690&gt;=14,INDEX($CL:$CL,$DH690+14),"")</f>
      </c>
      <c r="DB690">
        <f>IF($DI690&gt;=15,INDEX($CL:$CL,$DH690+15),"")</f>
      </c>
      <c r="DC690">
        <f>IF($DI690&gt;=16,INDEX($CL:$CL,$DH690+16),"")</f>
      </c>
      <c r="DD690">
        <f>IF($DI690&gt;=17,INDEX($CL:$CL,$DH690+17),"")</f>
      </c>
      <c r="DE690">
        <f>IF($DI690&gt;=18,INDEX($CL:$CL,$DH690+18),"")</f>
      </c>
      <c r="DF690">
        <f>IF($DI690&gt;=19,INDEX($CL:$CL,$DH690+19),"")</f>
      </c>
      <c r="DG690">
        <f>IF($DI690&gt;=20,INDEX($CL:$CL,$DH690+20),"")</f>
      </c>
      <c r="DH690">
        <f>IFERROR(MATCH($CK690,$CL$2:$CL$1558,0)+1,0)</f>
      </c>
      <c r="DI690">
        <f>IFERROR(INDEX($CM$2:$CM$1558,MATCH($CK690,$CL$2:$CL$1558,0)),0)</f>
      </c>
      <c r="DJ690">
        <f>IFERROR(INDEX($AQ:$AQ,MATCH($K690,$AP:$AP,0))&amp;"","")</f>
      </c>
      <c r="DN690">
        <f>IF($GQ690&gt;=1,INDEX($DK:$DK,$GP690+1),"")</f>
      </c>
      <c r="DO690">
        <f>IF($GQ690&gt;=2,INDEX($DK:$DK,$GP690+2),"")</f>
      </c>
      <c r="DP690">
        <f>IF($GQ690&gt;=3,INDEX($DK:$DK,$GP690+3),"")</f>
      </c>
      <c r="DQ690">
        <f>IF($GQ690&gt;=4,INDEX($DK:$DK,$GP690+4),"")</f>
      </c>
      <c r="DR690">
        <f>IF($GQ690&gt;=5,INDEX($DK:$DK,$GP690+5),"")</f>
      </c>
      <c r="DS690">
        <f>IF($GQ690&gt;=6,INDEX($DK:$DK,$GP690+6),"")</f>
      </c>
      <c r="DT690">
        <f>IF($GQ690&gt;=7,INDEX($DK:$DK,$GP690+7),"")</f>
      </c>
      <c r="DU690">
        <f>IF($GQ690&gt;=8,INDEX($DK:$DK,$GP690+8),"")</f>
      </c>
      <c r="DV690">
        <f>IF($GQ690&gt;=9,INDEX($DK:$DK,$GP690+9),"")</f>
      </c>
      <c r="DW690">
        <f>IF($GQ690&gt;=10,INDEX($DK:$DK,$GP690+10),"")</f>
      </c>
      <c r="DX690">
        <f>IF($GQ690&gt;=11,INDEX($DK:$DK,$GP690+11),"")</f>
      </c>
      <c r="DY690">
        <f>IF($GQ690&gt;=12,INDEX($DK:$DK,$GP690+12),"")</f>
      </c>
      <c r="DZ690">
        <f>IF($GQ690&gt;=13,INDEX($DK:$DK,$GP690+13),"")</f>
      </c>
      <c r="EA690">
        <f>IF($GQ690&gt;=14,INDEX($DK:$DK,$GP690+14),"")</f>
      </c>
      <c r="EB690">
        <f>IF($GQ690&gt;=15,INDEX($DK:$DK,$GP690+15),"")</f>
      </c>
      <c r="EC690">
        <f>IF($GQ690&gt;=16,INDEX($DK:$DK,$GP690+16),"")</f>
      </c>
      <c r="ED690">
        <f>IF($GQ690&gt;=17,INDEX($DK:$DK,$GP690+17),"")</f>
      </c>
      <c r="EE690">
        <f>IF($GQ690&gt;=18,INDEX($DK:$DK,$GP690+18),"")</f>
      </c>
      <c r="EF690">
        <f>IF($GQ690&gt;=19,INDEX($DK:$DK,$GP690+19),"")</f>
      </c>
      <c r="EG690">
        <f>IF($GQ690&gt;=20,INDEX($DK:$DK,$GP690+20),"")</f>
      </c>
      <c r="EH690">
        <f>IF($GQ690&gt;=21,INDEX($DK:$DK,$GP690+21),"")</f>
      </c>
      <c r="EI690">
        <f>IF($GQ690&gt;=22,INDEX($DK:$DK,$GP690+22),"")</f>
      </c>
      <c r="EJ690">
        <f>IF($GQ690&gt;=23,INDEX($DK:$DK,$GP690+23),"")</f>
      </c>
      <c r="EK690">
        <f>IF($GQ690&gt;=24,INDEX($DK:$DK,$GP690+24),"")</f>
      </c>
      <c r="EL690">
        <f>IF($GQ690&gt;=25,INDEX($DK:$DK,$GP690+25),"")</f>
      </c>
      <c r="EM690">
        <f>IF($GQ690&gt;=26,INDEX($DK:$DK,$GP690+26),"")</f>
      </c>
      <c r="EN690">
        <f>IF($GQ690&gt;=27,INDEX($DK:$DK,$GP690+27),"")</f>
      </c>
      <c r="EO690">
        <f>IF($GQ690&gt;=28,INDEX($DK:$DK,$GP690+28),"")</f>
      </c>
      <c r="EP690">
        <f>IF($GQ690&gt;=29,INDEX($DK:$DK,$GP690+29),"")</f>
      </c>
      <c r="EQ690">
        <f>IF($GQ690&gt;=30,INDEX($DK:$DK,$GP690+30),"")</f>
      </c>
      <c r="ER690">
        <f>IF($GQ690&gt;=31,INDEX($DK:$DK,$GP690+31),"")</f>
      </c>
      <c r="ES690">
        <f>IF($GQ690&gt;=32,INDEX($DK:$DK,$GP690+32),"")</f>
      </c>
      <c r="ET690">
        <f>IF($GQ690&gt;=33,INDEX($DK:$DK,$GP690+33),"")</f>
      </c>
      <c r="EU690">
        <f>IF($GQ690&gt;=34,INDEX($DK:$DK,$GP690+34),"")</f>
      </c>
      <c r="EV690">
        <f>IF($GQ690&gt;=35,INDEX($DK:$DK,$GP690+35),"")</f>
      </c>
      <c r="EW690">
        <f>IF($GQ690&gt;=36,INDEX($DK:$DK,$GP690+36),"")</f>
      </c>
      <c r="EX690">
        <f>IF($GQ690&gt;=37,INDEX($DK:$DK,$GP690+37),"")</f>
      </c>
      <c r="EY690">
        <f>IF($GQ690&gt;=38,INDEX($DK:$DK,$GP690+38),"")</f>
      </c>
      <c r="EZ690">
        <f>IF($GQ690&gt;=39,INDEX($DK:$DK,$GP690+39),"")</f>
      </c>
      <c r="FA690">
        <f>IF($GQ690&gt;=40,INDEX($DK:$DK,$GP690+40),"")</f>
      </c>
      <c r="FB690">
        <f>IF($GQ690&gt;=1,INDEX($DL:$DL,$GP690+1),"")</f>
      </c>
      <c r="FC690">
        <f>IF($GQ690&gt;=2,INDEX($DL:$DL,$GP690+2),"")</f>
      </c>
      <c r="FD690">
        <f>IF($GQ690&gt;=3,INDEX($DL:$DL,$GP690+3),"")</f>
      </c>
      <c r="FE690">
        <f>IF($GQ690&gt;=4,INDEX($DL:$DL,$GP690+4),"")</f>
      </c>
      <c r="FF690">
        <f>IF($GQ690&gt;=5,INDEX($DL:$DL,$GP690+5),"")</f>
      </c>
      <c r="FG690">
        <f>IF($GQ690&gt;=6,INDEX($DL:$DL,$GP690+6),"")</f>
      </c>
      <c r="FH690">
        <f>IF($GQ690&gt;=7,INDEX($DL:$DL,$GP690+7),"")</f>
      </c>
      <c r="FI690">
        <f>IF($GQ690&gt;=8,INDEX($DL:$DL,$GP690+8),"")</f>
      </c>
      <c r="FJ690">
        <f>IF($GQ690&gt;=9,INDEX($DL:$DL,$GP690+9),"")</f>
      </c>
      <c r="FK690">
        <f>IF($GQ690&gt;=10,INDEX($DL:$DL,$GP690+10),"")</f>
      </c>
      <c r="FL690">
        <f>IF($GQ690&gt;=11,INDEX($DL:$DL,$GP690+11),"")</f>
      </c>
      <c r="FM690">
        <f>IF($GQ690&gt;=12,INDEX($DL:$DL,$GP690+12),"")</f>
      </c>
      <c r="FN690">
        <f>IF($GQ690&gt;=13,INDEX($DL:$DL,$GP690+13),"")</f>
      </c>
      <c r="FO690">
        <f>IF($GQ690&gt;=14,INDEX($DL:$DL,$GP690+14),"")</f>
      </c>
      <c r="FP690">
        <f>IF($GQ690&gt;=15,INDEX($DL:$DL,$GP690+15),"")</f>
      </c>
      <c r="FQ690">
        <f>IF($GQ690&gt;=16,INDEX($DL:$DL,$GP690+16),"")</f>
      </c>
      <c r="FR690">
        <f>IF($GQ690&gt;=17,INDEX($DL:$DL,$GP690+17),"")</f>
      </c>
      <c r="FS690">
        <f>IF($GQ690&gt;=18,INDEX($DL:$DL,$GP690+18),"")</f>
      </c>
      <c r="FT690">
        <f>IF($GQ690&gt;=19,INDEX($DL:$DL,$GP690+19),"")</f>
      </c>
      <c r="FU690">
        <f>IF($GQ690&gt;=20,INDEX($DL:$DL,$GP690+20),"")</f>
      </c>
      <c r="FV690">
        <f>IF($GQ690&gt;=21,INDEX($DL:$DL,$GP690+21),"")</f>
      </c>
      <c r="FW690">
        <f>IF($GQ690&gt;=22,INDEX($DL:$DL,$GP690+22),"")</f>
      </c>
      <c r="FX690">
        <f>IF($GQ690&gt;=23,INDEX($DL:$DL,$GP690+23),"")</f>
      </c>
      <c r="FY690">
        <f>IF($GQ690&gt;=24,INDEX($DL:$DL,$GP690+24),"")</f>
      </c>
      <c r="FZ690">
        <f>IF($GQ690&gt;=25,INDEX($DL:$DL,$GP690+25),"")</f>
      </c>
      <c r="GA690">
        <f>IF($GQ690&gt;=26,INDEX($DL:$DL,$GP690+26),"")</f>
      </c>
      <c r="GB690">
        <f>IF($GQ690&gt;=27,INDEX($DL:$DL,$GP690+27),"")</f>
      </c>
      <c r="GC690">
        <f>IF($GQ690&gt;=28,INDEX($DL:$DL,$GP690+28),"")</f>
      </c>
      <c r="GD690">
        <f>IF($GQ690&gt;=29,INDEX($DL:$DL,$GP690+29),"")</f>
      </c>
      <c r="GE690">
        <f>IF($GQ690&gt;=30,INDEX($DL:$DL,$GP690+30),"")</f>
      </c>
      <c r="GF690">
        <f>IF($GQ690&gt;=31,INDEX($DL:$DL,$GP690+31),"")</f>
      </c>
      <c r="GG690">
        <f>IF($GQ690&gt;=32,INDEX($DL:$DL,$GP690+32),"")</f>
      </c>
      <c r="GH690">
        <f>IF($GQ690&gt;=33,INDEX($DL:$DL,$GP690+33),"")</f>
      </c>
      <c r="GI690">
        <f>IF($GQ690&gt;=34,INDEX($DL:$DL,$GP690+34),"")</f>
      </c>
      <c r="GJ690">
        <f>IF($GQ690&gt;=35,INDEX($DL:$DL,$GP690+35),"")</f>
      </c>
      <c r="GK690">
        <f>IF($GQ690&gt;=36,INDEX($DL:$DL,$GP690+36),"")</f>
      </c>
      <c r="GL690">
        <f>IF($GQ690&gt;=37,INDEX($DL:$DL,$GP690+37),"")</f>
      </c>
      <c r="GM690">
        <f>IF($GQ690&gt;=38,INDEX($DL:$DL,$GP690+38),"")</f>
      </c>
      <c r="GN690">
        <f>IF($GQ690&gt;=39,INDEX($DL:$DL,$GP690+39),"")</f>
      </c>
      <c r="GO690">
        <f>IF($GQ690&gt;=40,INDEX($DL:$DL,$GP690+40),"")</f>
      </c>
      <c r="GP690">
        <f>IFERROR(MATCH($DJ690,$DK$2:$DK$148,0)+1,0)</f>
      </c>
      <c r="GQ690">
        <f>IFERROR(INDEX($DM$2:$DM$148,MATCH($DJ690,$DK$2:$DK$148,0)),0)</f>
      </c>
      <c r="GR690">
        <f>IFERROR(MATCH($L690,$DN$690:$FA$690,0),0)</f>
      </c>
      <c r="GS690">
        <f>IF($GR690&gt;0,INDEX($FB$690:$GO$690,$GR690),"")</f>
      </c>
      <c r="GV690">
        <f>IF($JE690&gt;=1,INDEX($GT:$GT,$JD690+1),"")</f>
      </c>
      <c r="GW690">
        <f>IF($JE690&gt;=2,INDEX($GT:$GT,$JD690+2),"")</f>
      </c>
      <c r="GX690">
        <f>IF($JE690&gt;=3,INDEX($GT:$GT,$JD690+3),"")</f>
      </c>
      <c r="GY690">
        <f>IF($JE690&gt;=4,INDEX($GT:$GT,$JD690+4),"")</f>
      </c>
      <c r="GZ690">
        <f>IF($JE690&gt;=5,INDEX($GT:$GT,$JD690+5),"")</f>
      </c>
      <c r="HA690">
        <f>IF($JE690&gt;=6,INDEX($GT:$GT,$JD690+6),"")</f>
      </c>
      <c r="HB690">
        <f>IF($JE690&gt;=7,INDEX($GT:$GT,$JD690+7),"")</f>
      </c>
      <c r="HC690">
        <f>IF($JE690&gt;=8,INDEX($GT:$GT,$JD690+8),"")</f>
      </c>
      <c r="HD690">
        <f>IF($JE690&gt;=9,INDEX($GT:$GT,$JD690+9),"")</f>
      </c>
      <c r="HE690">
        <f>IF($JE690&gt;=10,INDEX($GT:$GT,$JD690+10),"")</f>
      </c>
      <c r="HF690">
        <f>IF($JE690&gt;=11,INDEX($GT:$GT,$JD690+11),"")</f>
      </c>
      <c r="HG690">
        <f>IF($JE690&gt;=12,INDEX($GT:$GT,$JD690+12),"")</f>
      </c>
      <c r="HH690">
        <f>IF($JE690&gt;=13,INDEX($GT:$GT,$JD690+13),"")</f>
      </c>
      <c r="HI690">
        <f>IF($JE690&gt;=14,INDEX($GT:$GT,$JD690+14),"")</f>
      </c>
      <c r="HJ690">
        <f>IF($JE690&gt;=15,INDEX($GT:$GT,$JD690+15),"")</f>
      </c>
      <c r="HK690">
        <f>IF($JE690&gt;=16,INDEX($GT:$GT,$JD690+16),"")</f>
      </c>
      <c r="HL690">
        <f>IF($JE690&gt;=17,INDEX($GT:$GT,$JD690+17),"")</f>
      </c>
      <c r="HM690">
        <f>IF($JE690&gt;=18,INDEX($GT:$GT,$JD690+18),"")</f>
      </c>
      <c r="HN690">
        <f>IF($JE690&gt;=19,INDEX($GT:$GT,$JD690+19),"")</f>
      </c>
      <c r="HO690">
        <f>IF($JE690&gt;=20,INDEX($GT:$GT,$JD690+20),"")</f>
      </c>
      <c r="HP690">
        <f>IF($JE690&gt;=21,INDEX($GT:$GT,$JD690+21),"")</f>
      </c>
      <c r="HQ690">
        <f>IF($JE690&gt;=22,INDEX($GT:$GT,$JD690+22),"")</f>
      </c>
      <c r="HR690">
        <f>IF($JE690&gt;=23,INDEX($GT:$GT,$JD690+23),"")</f>
      </c>
      <c r="HS690">
        <f>IF($JE690&gt;=24,INDEX($GT:$GT,$JD690+24),"")</f>
      </c>
      <c r="HT690">
        <f>IF($JE690&gt;=25,INDEX($GT:$GT,$JD690+25),"")</f>
      </c>
      <c r="HU690">
        <f>IF($JE690&gt;=26,INDEX($GT:$GT,$JD690+26),"")</f>
      </c>
      <c r="HV690">
        <f>IF($JE690&gt;=27,INDEX($GT:$GT,$JD690+27),"")</f>
      </c>
      <c r="HW690">
        <f>IF($JE690&gt;=28,INDEX($GT:$GT,$JD690+28),"")</f>
      </c>
      <c r="HX690">
        <f>IF($JE690&gt;=29,INDEX($GT:$GT,$JD690+29),"")</f>
      </c>
      <c r="HY690">
        <f>IF($JE690&gt;=30,INDEX($GT:$GT,$JD690+30),"")</f>
      </c>
      <c r="HZ690">
        <f>IF($JE690&gt;=31,INDEX($GT:$GT,$JD690+31),"")</f>
      </c>
      <c r="IA690">
        <f>IF($JE690&gt;=32,INDEX($GT:$GT,$JD690+32),"")</f>
      </c>
      <c r="IB690">
        <f>IF($JE690&gt;=33,INDEX($GT:$GT,$JD690+33),"")</f>
      </c>
      <c r="IC690">
        <f>IF($JE690&gt;=34,INDEX($GT:$GT,$JD690+34),"")</f>
      </c>
      <c r="ID690">
        <f>IF($JE690&gt;=35,INDEX($GT:$GT,$JD690+35),"")</f>
      </c>
      <c r="IE690">
        <f>IF($JE690&gt;=36,INDEX($GT:$GT,$JD690+36),"")</f>
      </c>
      <c r="IF690">
        <f>IF($JE690&gt;=37,INDEX($GT:$GT,$JD690+37),"")</f>
      </c>
      <c r="IG690">
        <f>IF($JE690&gt;=38,INDEX($GT:$GT,$JD690+38),"")</f>
      </c>
      <c r="IH690">
        <f>IF($JE690&gt;=39,INDEX($GT:$GT,$JD690+39),"")</f>
      </c>
      <c r="II690">
        <f>IF($JE690&gt;=40,INDEX($GT:$GT,$JD690+40),"")</f>
      </c>
      <c r="IJ690">
        <f>IF($JE690&gt;=41,INDEX($GT:$GT,$JD690+41),"")</f>
      </c>
      <c r="IK690">
        <f>IF($JE690&gt;=42,INDEX($GT:$GT,$JD690+42),"")</f>
      </c>
      <c r="IL690">
        <f>IF($JE690&gt;=43,INDEX($GT:$GT,$JD690+43),"")</f>
      </c>
      <c r="IM690">
        <f>IF($JE690&gt;=44,INDEX($GT:$GT,$JD690+44),"")</f>
      </c>
      <c r="IN690">
        <f>IF($JE690&gt;=45,INDEX($GT:$GT,$JD690+45),"")</f>
      </c>
      <c r="IO690">
        <f>IF($JE690&gt;=46,INDEX($GT:$GT,$JD690+46),"")</f>
      </c>
      <c r="IP690">
        <f>IF($JE690&gt;=47,INDEX($GT:$GT,$JD690+47),"")</f>
      </c>
      <c r="IQ690">
        <f>IF($JE690&gt;=48,INDEX($GT:$GT,$JD690+48),"")</f>
      </c>
      <c r="IR690">
        <f>IF($JE690&gt;=49,INDEX($GT:$GT,$JD690+49),"")</f>
      </c>
      <c r="IS690">
        <f>IF($JE690&gt;=50,INDEX($GT:$GT,$JD690+50),"")</f>
      </c>
      <c r="IT690">
        <f>IF($JE690&gt;=51,INDEX($GT:$GT,$JD690+51),"")</f>
      </c>
      <c r="IU690">
        <f>IF($JE690&gt;=52,INDEX($GT:$GT,$JD690+52),"")</f>
      </c>
      <c r="IV690">
        <f>IF($JE690&gt;=53,INDEX($GT:$GT,$JD690+53),"")</f>
      </c>
      <c r="IW690">
        <f>IF($JE690&gt;=54,INDEX($GT:$GT,$JD690+54),"")</f>
      </c>
      <c r="IX690">
        <f>IF($JE690&gt;=55,INDEX($GT:$GT,$JD690+55),"")</f>
      </c>
      <c r="IY690">
        <f>IF($JE690&gt;=56,INDEX($GT:$GT,$JD690+56),"")</f>
      </c>
      <c r="IZ690">
        <f>IF($JE690&gt;=57,INDEX($GT:$GT,$JD690+57),"")</f>
      </c>
      <c r="JA690">
        <f>IF($JE690&gt;=58,INDEX($GT:$GT,$JD690+58),"")</f>
      </c>
      <c r="JB690">
        <f>IF($JE690&gt;=59,INDEX($GT:$GT,$JD690+59),"")</f>
      </c>
      <c r="JC690">
        <f>IF($JE690&gt;=60,INDEX($GT:$GT,$JD690+60),"")</f>
      </c>
      <c r="JD690">
        <f>IFERROR(MATCH($GS690,$GT$2:$GT$322,0)+1,0)</f>
      </c>
      <c r="JE690">
        <f>IFERROR(INDEX($GU$2:$GU$322,MATCH($GS690,$GT$2:$GT$322,0)),0)</f>
      </c>
      <c r="JF690" t="s">
        <v>28</v>
      </c>
      <c r="JG690" t="s">
        <v>28</v>
      </c>
    </row>
    <row r="691" spans="1:267" x14ac:dyDescent="0.25">
      <c r="J691" s="1"/>
      <c r="K691" s="1"/>
      <c r="L691" s="1"/>
      <c r="M691" s="1"/>
      <c r="N691" s="1">
        <f>IFERROR(IF(FIND(" - ",$J691)&gt;0,MID($J691,FIND(" - ",$J691)+3,LEN($J691)),""),"")</f>
      </c>
      <c r="P691" s="1"/>
      <c r="S691" t="s">
        <v>28</v>
      </c>
      <c r="U691">
        <f>IF(OR($S691="",$T691=""),"",IFERROR($S691/$T691,0))</f>
      </c>
      <c r="V691">
        <f>IF($S691="","",
IF($K691="","",
IF(ISNUMBER(SEARCH("exempt",LOWER($K691))),0,
$S691*(VALUE(SUBSTITUTE($K691,"%",""))/100))))</f>
      </c>
      <c r="AB691">
        <f>IF($S691="","",
SUM($S691,$V691,$Z691,$W691,$Y691)-
IF($AA691="",0,VALUE($AA691)))</f>
      </c>
      <c r="AJ691" t="s">
        <v>1432</v>
      </c>
      <c r="AR691">
        <f>IFERROR(LEFT($J691,FIND(" - ",$J691)-1),$J691)</f>
      </c>
      <c r="AU691">
        <f>IF($CJ691&gt;=1,INDEX($AS:$AS,$CI691+1),"")</f>
      </c>
      <c r="AV691">
        <f>IF($CJ691&gt;=2,INDEX($AS:$AS,$CI691+2),"")</f>
      </c>
      <c r="AW691">
        <f>IF($CJ691&gt;=3,INDEX($AS:$AS,$CI691+3),"")</f>
      </c>
      <c r="AX691">
        <f>IF($CJ691&gt;=4,INDEX($AS:$AS,$CI691+4),"")</f>
      </c>
      <c r="AY691">
        <f>IF($CJ691&gt;=5,INDEX($AS:$AS,$CI691+5),"")</f>
      </c>
      <c r="AZ691">
        <f>IF($CJ691&gt;=6,INDEX($AS:$AS,$CI691+6),"")</f>
      </c>
      <c r="BA691">
        <f>IF($CJ691&gt;=7,INDEX($AS:$AS,$CI691+7),"")</f>
      </c>
      <c r="BB691">
        <f>IF($CJ691&gt;=8,INDEX($AS:$AS,$CI691+8),"")</f>
      </c>
      <c r="BC691">
        <f>IF($CJ691&gt;=9,INDEX($AS:$AS,$CI691+9),"")</f>
      </c>
      <c r="BD691">
        <f>IF($CJ691&gt;=10,INDEX($AS:$AS,$CI691+10),"")</f>
      </c>
      <c r="BE691">
        <f>IF($CJ691&gt;=11,INDEX($AS:$AS,$CI691+11),"")</f>
      </c>
      <c r="BF691">
        <f>IF($CJ691&gt;=12,INDEX($AS:$AS,$CI691+12),"")</f>
      </c>
      <c r="BG691">
        <f>IF($CJ691&gt;=13,INDEX($AS:$AS,$CI691+13),"")</f>
      </c>
      <c r="BH691">
        <f>IF($CJ691&gt;=14,INDEX($AS:$AS,$CI691+14),"")</f>
      </c>
      <c r="BI691">
        <f>IF($CJ691&gt;=15,INDEX($AS:$AS,$CI691+15),"")</f>
      </c>
      <c r="BJ691">
        <f>IF($CJ691&gt;=16,INDEX($AS:$AS,$CI691+16),"")</f>
      </c>
      <c r="BK691">
        <f>IF($CJ691&gt;=17,INDEX($AS:$AS,$CI691+17),"")</f>
      </c>
      <c r="BL691">
        <f>IF($CJ691&gt;=18,INDEX($AS:$AS,$CI691+18),"")</f>
      </c>
      <c r="BM691">
        <f>IF($CJ691&gt;=19,INDEX($AS:$AS,$CI691+19),"")</f>
      </c>
      <c r="BN691">
        <f>IF($CJ691&gt;=20,INDEX($AS:$AS,$CI691+20),"")</f>
      </c>
      <c r="BO691">
        <f>IF($CJ691&gt;=21,INDEX($AS:$AS,$CI691+21),"")</f>
      </c>
      <c r="BP691">
        <f>IF($CJ691&gt;=22,INDEX($AS:$AS,$CI691+22),"")</f>
      </c>
      <c r="BQ691">
        <f>IF($CJ691&gt;=23,INDEX($AS:$AS,$CI691+23),"")</f>
      </c>
      <c r="BR691">
        <f>IF($CJ691&gt;=24,INDEX($AS:$AS,$CI691+24),"")</f>
      </c>
      <c r="BS691">
        <f>IF($CJ691&gt;=25,INDEX($AS:$AS,$CI691+25),"")</f>
      </c>
      <c r="BT691">
        <f>IF($CJ691&gt;=26,INDEX($AS:$AS,$CI691+26),"")</f>
      </c>
      <c r="BU691">
        <f>IF($CJ691&gt;=27,INDEX($AS:$AS,$CI691+27),"")</f>
      </c>
      <c r="BV691">
        <f>IF($CJ691&gt;=28,INDEX($AS:$AS,$CI691+28),"")</f>
      </c>
      <c r="BW691">
        <f>IF($CJ691&gt;=29,INDEX($AS:$AS,$CI691+29),"")</f>
      </c>
      <c r="BX691">
        <f>IF($CJ691&gt;=30,INDEX($AS:$AS,$CI691+30),"")</f>
      </c>
      <c r="BY691">
        <f>IF($CJ691&gt;=31,INDEX($AS:$AS,$CI691+31),"")</f>
      </c>
      <c r="BZ691">
        <f>IF($CJ691&gt;=32,INDEX($AS:$AS,$CI691+32),"")</f>
      </c>
      <c r="CA691">
        <f>IF($CJ691&gt;=33,INDEX($AS:$AS,$CI691+33),"")</f>
      </c>
      <c r="CB691">
        <f>IF($CJ691&gt;=34,INDEX($AS:$AS,$CI691+34),"")</f>
      </c>
      <c r="CC691">
        <f>IF($CJ691&gt;=35,INDEX($AS:$AS,$CI691+35),"")</f>
      </c>
      <c r="CD691">
        <f>IF($CJ691&gt;=36,INDEX($AS:$AS,$CI691+36),"")</f>
      </c>
      <c r="CE691">
        <f>IF($CJ691&gt;=37,INDEX($AS:$AS,$CI691+37),"")</f>
      </c>
      <c r="CF691">
        <f>IF($CJ691&gt;=38,INDEX($AS:$AS,$CI691+38),"")</f>
      </c>
      <c r="CG691">
        <f>IF($CJ691&gt;=39,INDEX($AS:$AS,$CI691+39),"")</f>
      </c>
      <c r="CH691">
        <f>IF($CJ691&gt;=40,INDEX($AS:$AS,$CI691+40),"")</f>
      </c>
      <c r="CI691">
        <f>IFERROR(MATCH($AR691,$AS$2:$AS$133,0)+1,0)</f>
      </c>
      <c r="CJ691">
        <f>IFERROR(INDEX($AT$2:$AT$133,MATCH($AR691,$AS$2:$AS$133,0)),0)</f>
      </c>
      <c r="CK691">
        <f>IFERROR(LEFT($O691,FIND(" - ",$O691)-1),$O691)</f>
      </c>
      <c r="CL691" t="s">
        <v>113</v>
      </c>
      <c r="CN691">
        <f>IF($DI691&gt;=1,INDEX($CL:$CL,$DH691+1),"")</f>
      </c>
      <c r="CO691">
        <f>IF($DI691&gt;=2,INDEX($CL:$CL,$DH691+2),"")</f>
      </c>
      <c r="CP691">
        <f>IF($DI691&gt;=3,INDEX($CL:$CL,$DH691+3),"")</f>
      </c>
      <c r="CQ691">
        <f>IF($DI691&gt;=4,INDEX($CL:$CL,$DH691+4),"")</f>
      </c>
      <c r="CR691">
        <f>IF($DI691&gt;=5,INDEX($CL:$CL,$DH691+5),"")</f>
      </c>
      <c r="CS691">
        <f>IF($DI691&gt;=6,INDEX($CL:$CL,$DH691+6),"")</f>
      </c>
      <c r="CT691">
        <f>IF($DI691&gt;=7,INDEX($CL:$CL,$DH691+7),"")</f>
      </c>
      <c r="CU691">
        <f>IF($DI691&gt;=8,INDEX($CL:$CL,$DH691+8),"")</f>
      </c>
      <c r="CV691">
        <f>IF($DI691&gt;=9,INDEX($CL:$CL,$DH691+9),"")</f>
      </c>
      <c r="CW691">
        <f>IF($DI691&gt;=10,INDEX($CL:$CL,$DH691+10),"")</f>
      </c>
      <c r="CX691">
        <f>IF($DI691&gt;=11,INDEX($CL:$CL,$DH691+11),"")</f>
      </c>
      <c r="CY691">
        <f>IF($DI691&gt;=12,INDEX($CL:$CL,$DH691+12),"")</f>
      </c>
      <c r="CZ691">
        <f>IF($DI691&gt;=13,INDEX($CL:$CL,$DH691+13),"")</f>
      </c>
      <c r="DA691">
        <f>IF($DI691&gt;=14,INDEX($CL:$CL,$DH691+14),"")</f>
      </c>
      <c r="DB691">
        <f>IF($DI691&gt;=15,INDEX($CL:$CL,$DH691+15),"")</f>
      </c>
      <c r="DC691">
        <f>IF($DI691&gt;=16,INDEX($CL:$CL,$DH691+16),"")</f>
      </c>
      <c r="DD691">
        <f>IF($DI691&gt;=17,INDEX($CL:$CL,$DH691+17),"")</f>
      </c>
      <c r="DE691">
        <f>IF($DI691&gt;=18,INDEX($CL:$CL,$DH691+18),"")</f>
      </c>
      <c r="DF691">
        <f>IF($DI691&gt;=19,INDEX($CL:$CL,$DH691+19),"")</f>
      </c>
      <c r="DG691">
        <f>IF($DI691&gt;=20,INDEX($CL:$CL,$DH691+20),"")</f>
      </c>
      <c r="DH691">
        <f>IFERROR(MATCH($CK691,$CL$2:$CL$1558,0)+1,0)</f>
      </c>
      <c r="DI691">
        <f>IFERROR(INDEX($CM$2:$CM$1558,MATCH($CK691,$CL$2:$CL$1558,0)),0)</f>
      </c>
      <c r="DJ691">
        <f>IFERROR(INDEX($AQ:$AQ,MATCH($K691,$AP:$AP,0))&amp;"","")</f>
      </c>
      <c r="DN691">
        <f>IF($GQ691&gt;=1,INDEX($DK:$DK,$GP691+1),"")</f>
      </c>
      <c r="DO691">
        <f>IF($GQ691&gt;=2,INDEX($DK:$DK,$GP691+2),"")</f>
      </c>
      <c r="DP691">
        <f>IF($GQ691&gt;=3,INDEX($DK:$DK,$GP691+3),"")</f>
      </c>
      <c r="DQ691">
        <f>IF($GQ691&gt;=4,INDEX($DK:$DK,$GP691+4),"")</f>
      </c>
      <c r="DR691">
        <f>IF($GQ691&gt;=5,INDEX($DK:$DK,$GP691+5),"")</f>
      </c>
      <c r="DS691">
        <f>IF($GQ691&gt;=6,INDEX($DK:$DK,$GP691+6),"")</f>
      </c>
      <c r="DT691">
        <f>IF($GQ691&gt;=7,INDEX($DK:$DK,$GP691+7),"")</f>
      </c>
      <c r="DU691">
        <f>IF($GQ691&gt;=8,INDEX($DK:$DK,$GP691+8),"")</f>
      </c>
      <c r="DV691">
        <f>IF($GQ691&gt;=9,INDEX($DK:$DK,$GP691+9),"")</f>
      </c>
      <c r="DW691">
        <f>IF($GQ691&gt;=10,INDEX($DK:$DK,$GP691+10),"")</f>
      </c>
      <c r="DX691">
        <f>IF($GQ691&gt;=11,INDEX($DK:$DK,$GP691+11),"")</f>
      </c>
      <c r="DY691">
        <f>IF($GQ691&gt;=12,INDEX($DK:$DK,$GP691+12),"")</f>
      </c>
      <c r="DZ691">
        <f>IF($GQ691&gt;=13,INDEX($DK:$DK,$GP691+13),"")</f>
      </c>
      <c r="EA691">
        <f>IF($GQ691&gt;=14,INDEX($DK:$DK,$GP691+14),"")</f>
      </c>
      <c r="EB691">
        <f>IF($GQ691&gt;=15,INDEX($DK:$DK,$GP691+15),"")</f>
      </c>
      <c r="EC691">
        <f>IF($GQ691&gt;=16,INDEX($DK:$DK,$GP691+16),"")</f>
      </c>
      <c r="ED691">
        <f>IF($GQ691&gt;=17,INDEX($DK:$DK,$GP691+17),"")</f>
      </c>
      <c r="EE691">
        <f>IF($GQ691&gt;=18,INDEX($DK:$DK,$GP691+18),"")</f>
      </c>
      <c r="EF691">
        <f>IF($GQ691&gt;=19,INDEX($DK:$DK,$GP691+19),"")</f>
      </c>
      <c r="EG691">
        <f>IF($GQ691&gt;=20,INDEX($DK:$DK,$GP691+20),"")</f>
      </c>
      <c r="EH691">
        <f>IF($GQ691&gt;=21,INDEX($DK:$DK,$GP691+21),"")</f>
      </c>
      <c r="EI691">
        <f>IF($GQ691&gt;=22,INDEX($DK:$DK,$GP691+22),"")</f>
      </c>
      <c r="EJ691">
        <f>IF($GQ691&gt;=23,INDEX($DK:$DK,$GP691+23),"")</f>
      </c>
      <c r="EK691">
        <f>IF($GQ691&gt;=24,INDEX($DK:$DK,$GP691+24),"")</f>
      </c>
      <c r="EL691">
        <f>IF($GQ691&gt;=25,INDEX($DK:$DK,$GP691+25),"")</f>
      </c>
      <c r="EM691">
        <f>IF($GQ691&gt;=26,INDEX($DK:$DK,$GP691+26),"")</f>
      </c>
      <c r="EN691">
        <f>IF($GQ691&gt;=27,INDEX($DK:$DK,$GP691+27),"")</f>
      </c>
      <c r="EO691">
        <f>IF($GQ691&gt;=28,INDEX($DK:$DK,$GP691+28),"")</f>
      </c>
      <c r="EP691">
        <f>IF($GQ691&gt;=29,INDEX($DK:$DK,$GP691+29),"")</f>
      </c>
      <c r="EQ691">
        <f>IF($GQ691&gt;=30,INDEX($DK:$DK,$GP691+30),"")</f>
      </c>
      <c r="ER691">
        <f>IF($GQ691&gt;=31,INDEX($DK:$DK,$GP691+31),"")</f>
      </c>
      <c r="ES691">
        <f>IF($GQ691&gt;=32,INDEX($DK:$DK,$GP691+32),"")</f>
      </c>
      <c r="ET691">
        <f>IF($GQ691&gt;=33,INDEX($DK:$DK,$GP691+33),"")</f>
      </c>
      <c r="EU691">
        <f>IF($GQ691&gt;=34,INDEX($DK:$DK,$GP691+34),"")</f>
      </c>
      <c r="EV691">
        <f>IF($GQ691&gt;=35,INDEX($DK:$DK,$GP691+35),"")</f>
      </c>
      <c r="EW691">
        <f>IF($GQ691&gt;=36,INDEX($DK:$DK,$GP691+36),"")</f>
      </c>
      <c r="EX691">
        <f>IF($GQ691&gt;=37,INDEX($DK:$DK,$GP691+37),"")</f>
      </c>
      <c r="EY691">
        <f>IF($GQ691&gt;=38,INDEX($DK:$DK,$GP691+38),"")</f>
      </c>
      <c r="EZ691">
        <f>IF($GQ691&gt;=39,INDEX($DK:$DK,$GP691+39),"")</f>
      </c>
      <c r="FA691">
        <f>IF($GQ691&gt;=40,INDEX($DK:$DK,$GP691+40),"")</f>
      </c>
      <c r="FB691">
        <f>IF($GQ691&gt;=1,INDEX($DL:$DL,$GP691+1),"")</f>
      </c>
      <c r="FC691">
        <f>IF($GQ691&gt;=2,INDEX($DL:$DL,$GP691+2),"")</f>
      </c>
      <c r="FD691">
        <f>IF($GQ691&gt;=3,INDEX($DL:$DL,$GP691+3),"")</f>
      </c>
      <c r="FE691">
        <f>IF($GQ691&gt;=4,INDEX($DL:$DL,$GP691+4),"")</f>
      </c>
      <c r="FF691">
        <f>IF($GQ691&gt;=5,INDEX($DL:$DL,$GP691+5),"")</f>
      </c>
      <c r="FG691">
        <f>IF($GQ691&gt;=6,INDEX($DL:$DL,$GP691+6),"")</f>
      </c>
      <c r="FH691">
        <f>IF($GQ691&gt;=7,INDEX($DL:$DL,$GP691+7),"")</f>
      </c>
      <c r="FI691">
        <f>IF($GQ691&gt;=8,INDEX($DL:$DL,$GP691+8),"")</f>
      </c>
      <c r="FJ691">
        <f>IF($GQ691&gt;=9,INDEX($DL:$DL,$GP691+9),"")</f>
      </c>
      <c r="FK691">
        <f>IF($GQ691&gt;=10,INDEX($DL:$DL,$GP691+10),"")</f>
      </c>
      <c r="FL691">
        <f>IF($GQ691&gt;=11,INDEX($DL:$DL,$GP691+11),"")</f>
      </c>
      <c r="FM691">
        <f>IF($GQ691&gt;=12,INDEX($DL:$DL,$GP691+12),"")</f>
      </c>
      <c r="FN691">
        <f>IF($GQ691&gt;=13,INDEX($DL:$DL,$GP691+13),"")</f>
      </c>
      <c r="FO691">
        <f>IF($GQ691&gt;=14,INDEX($DL:$DL,$GP691+14),"")</f>
      </c>
      <c r="FP691">
        <f>IF($GQ691&gt;=15,INDEX($DL:$DL,$GP691+15),"")</f>
      </c>
      <c r="FQ691">
        <f>IF($GQ691&gt;=16,INDEX($DL:$DL,$GP691+16),"")</f>
      </c>
      <c r="FR691">
        <f>IF($GQ691&gt;=17,INDEX($DL:$DL,$GP691+17),"")</f>
      </c>
      <c r="FS691">
        <f>IF($GQ691&gt;=18,INDEX($DL:$DL,$GP691+18),"")</f>
      </c>
      <c r="FT691">
        <f>IF($GQ691&gt;=19,INDEX($DL:$DL,$GP691+19),"")</f>
      </c>
      <c r="FU691">
        <f>IF($GQ691&gt;=20,INDEX($DL:$DL,$GP691+20),"")</f>
      </c>
      <c r="FV691">
        <f>IF($GQ691&gt;=21,INDEX($DL:$DL,$GP691+21),"")</f>
      </c>
      <c r="FW691">
        <f>IF($GQ691&gt;=22,INDEX($DL:$DL,$GP691+22),"")</f>
      </c>
      <c r="FX691">
        <f>IF($GQ691&gt;=23,INDEX($DL:$DL,$GP691+23),"")</f>
      </c>
      <c r="FY691">
        <f>IF($GQ691&gt;=24,INDEX($DL:$DL,$GP691+24),"")</f>
      </c>
      <c r="FZ691">
        <f>IF($GQ691&gt;=25,INDEX($DL:$DL,$GP691+25),"")</f>
      </c>
      <c r="GA691">
        <f>IF($GQ691&gt;=26,INDEX($DL:$DL,$GP691+26),"")</f>
      </c>
      <c r="GB691">
        <f>IF($GQ691&gt;=27,INDEX($DL:$DL,$GP691+27),"")</f>
      </c>
      <c r="GC691">
        <f>IF($GQ691&gt;=28,INDEX($DL:$DL,$GP691+28),"")</f>
      </c>
      <c r="GD691">
        <f>IF($GQ691&gt;=29,INDEX($DL:$DL,$GP691+29),"")</f>
      </c>
      <c r="GE691">
        <f>IF($GQ691&gt;=30,INDEX($DL:$DL,$GP691+30),"")</f>
      </c>
      <c r="GF691">
        <f>IF($GQ691&gt;=31,INDEX($DL:$DL,$GP691+31),"")</f>
      </c>
      <c r="GG691">
        <f>IF($GQ691&gt;=32,INDEX($DL:$DL,$GP691+32),"")</f>
      </c>
      <c r="GH691">
        <f>IF($GQ691&gt;=33,INDEX($DL:$DL,$GP691+33),"")</f>
      </c>
      <c r="GI691">
        <f>IF($GQ691&gt;=34,INDEX($DL:$DL,$GP691+34),"")</f>
      </c>
      <c r="GJ691">
        <f>IF($GQ691&gt;=35,INDEX($DL:$DL,$GP691+35),"")</f>
      </c>
      <c r="GK691">
        <f>IF($GQ691&gt;=36,INDEX($DL:$DL,$GP691+36),"")</f>
      </c>
      <c r="GL691">
        <f>IF($GQ691&gt;=37,INDEX($DL:$DL,$GP691+37),"")</f>
      </c>
      <c r="GM691">
        <f>IF($GQ691&gt;=38,INDEX($DL:$DL,$GP691+38),"")</f>
      </c>
      <c r="GN691">
        <f>IF($GQ691&gt;=39,INDEX($DL:$DL,$GP691+39),"")</f>
      </c>
      <c r="GO691">
        <f>IF($GQ691&gt;=40,INDEX($DL:$DL,$GP691+40),"")</f>
      </c>
      <c r="GP691">
        <f>IFERROR(MATCH($DJ691,$DK$2:$DK$148,0)+1,0)</f>
      </c>
      <c r="GQ691">
        <f>IFERROR(INDEX($DM$2:$DM$148,MATCH($DJ691,$DK$2:$DK$148,0)),0)</f>
      </c>
      <c r="GR691">
        <f>IFERROR(MATCH($L691,$DN$691:$FA$691,0),0)</f>
      </c>
      <c r="GS691">
        <f>IF($GR691&gt;0,INDEX($FB$691:$GO$691,$GR691),"")</f>
      </c>
      <c r="GV691">
        <f>IF($JE691&gt;=1,INDEX($GT:$GT,$JD691+1),"")</f>
      </c>
      <c r="GW691">
        <f>IF($JE691&gt;=2,INDEX($GT:$GT,$JD691+2),"")</f>
      </c>
      <c r="GX691">
        <f>IF($JE691&gt;=3,INDEX($GT:$GT,$JD691+3),"")</f>
      </c>
      <c r="GY691">
        <f>IF($JE691&gt;=4,INDEX($GT:$GT,$JD691+4),"")</f>
      </c>
      <c r="GZ691">
        <f>IF($JE691&gt;=5,INDEX($GT:$GT,$JD691+5),"")</f>
      </c>
      <c r="HA691">
        <f>IF($JE691&gt;=6,INDEX($GT:$GT,$JD691+6),"")</f>
      </c>
      <c r="HB691">
        <f>IF($JE691&gt;=7,INDEX($GT:$GT,$JD691+7),"")</f>
      </c>
      <c r="HC691">
        <f>IF($JE691&gt;=8,INDEX($GT:$GT,$JD691+8),"")</f>
      </c>
      <c r="HD691">
        <f>IF($JE691&gt;=9,INDEX($GT:$GT,$JD691+9),"")</f>
      </c>
      <c r="HE691">
        <f>IF($JE691&gt;=10,INDEX($GT:$GT,$JD691+10),"")</f>
      </c>
      <c r="HF691">
        <f>IF($JE691&gt;=11,INDEX($GT:$GT,$JD691+11),"")</f>
      </c>
      <c r="HG691">
        <f>IF($JE691&gt;=12,INDEX($GT:$GT,$JD691+12),"")</f>
      </c>
      <c r="HH691">
        <f>IF($JE691&gt;=13,INDEX($GT:$GT,$JD691+13),"")</f>
      </c>
      <c r="HI691">
        <f>IF($JE691&gt;=14,INDEX($GT:$GT,$JD691+14),"")</f>
      </c>
      <c r="HJ691">
        <f>IF($JE691&gt;=15,INDEX($GT:$GT,$JD691+15),"")</f>
      </c>
      <c r="HK691">
        <f>IF($JE691&gt;=16,INDEX($GT:$GT,$JD691+16),"")</f>
      </c>
      <c r="HL691">
        <f>IF($JE691&gt;=17,INDEX($GT:$GT,$JD691+17),"")</f>
      </c>
      <c r="HM691">
        <f>IF($JE691&gt;=18,INDEX($GT:$GT,$JD691+18),"")</f>
      </c>
      <c r="HN691">
        <f>IF($JE691&gt;=19,INDEX($GT:$GT,$JD691+19),"")</f>
      </c>
      <c r="HO691">
        <f>IF($JE691&gt;=20,INDEX($GT:$GT,$JD691+20),"")</f>
      </c>
      <c r="HP691">
        <f>IF($JE691&gt;=21,INDEX($GT:$GT,$JD691+21),"")</f>
      </c>
      <c r="HQ691">
        <f>IF($JE691&gt;=22,INDEX($GT:$GT,$JD691+22),"")</f>
      </c>
      <c r="HR691">
        <f>IF($JE691&gt;=23,INDEX($GT:$GT,$JD691+23),"")</f>
      </c>
      <c r="HS691">
        <f>IF($JE691&gt;=24,INDEX($GT:$GT,$JD691+24),"")</f>
      </c>
      <c r="HT691">
        <f>IF($JE691&gt;=25,INDEX($GT:$GT,$JD691+25),"")</f>
      </c>
      <c r="HU691">
        <f>IF($JE691&gt;=26,INDEX($GT:$GT,$JD691+26),"")</f>
      </c>
      <c r="HV691">
        <f>IF($JE691&gt;=27,INDEX($GT:$GT,$JD691+27),"")</f>
      </c>
      <c r="HW691">
        <f>IF($JE691&gt;=28,INDEX($GT:$GT,$JD691+28),"")</f>
      </c>
      <c r="HX691">
        <f>IF($JE691&gt;=29,INDEX($GT:$GT,$JD691+29),"")</f>
      </c>
      <c r="HY691">
        <f>IF($JE691&gt;=30,INDEX($GT:$GT,$JD691+30),"")</f>
      </c>
      <c r="HZ691">
        <f>IF($JE691&gt;=31,INDEX($GT:$GT,$JD691+31),"")</f>
      </c>
      <c r="IA691">
        <f>IF($JE691&gt;=32,INDEX($GT:$GT,$JD691+32),"")</f>
      </c>
      <c r="IB691">
        <f>IF($JE691&gt;=33,INDEX($GT:$GT,$JD691+33),"")</f>
      </c>
      <c r="IC691">
        <f>IF($JE691&gt;=34,INDEX($GT:$GT,$JD691+34),"")</f>
      </c>
      <c r="ID691">
        <f>IF($JE691&gt;=35,INDEX($GT:$GT,$JD691+35),"")</f>
      </c>
      <c r="IE691">
        <f>IF($JE691&gt;=36,INDEX($GT:$GT,$JD691+36),"")</f>
      </c>
      <c r="IF691">
        <f>IF($JE691&gt;=37,INDEX($GT:$GT,$JD691+37),"")</f>
      </c>
      <c r="IG691">
        <f>IF($JE691&gt;=38,INDEX($GT:$GT,$JD691+38),"")</f>
      </c>
      <c r="IH691">
        <f>IF($JE691&gt;=39,INDEX($GT:$GT,$JD691+39),"")</f>
      </c>
      <c r="II691">
        <f>IF($JE691&gt;=40,INDEX($GT:$GT,$JD691+40),"")</f>
      </c>
      <c r="IJ691">
        <f>IF($JE691&gt;=41,INDEX($GT:$GT,$JD691+41),"")</f>
      </c>
      <c r="IK691">
        <f>IF($JE691&gt;=42,INDEX($GT:$GT,$JD691+42),"")</f>
      </c>
      <c r="IL691">
        <f>IF($JE691&gt;=43,INDEX($GT:$GT,$JD691+43),"")</f>
      </c>
      <c r="IM691">
        <f>IF($JE691&gt;=44,INDEX($GT:$GT,$JD691+44),"")</f>
      </c>
      <c r="IN691">
        <f>IF($JE691&gt;=45,INDEX($GT:$GT,$JD691+45),"")</f>
      </c>
      <c r="IO691">
        <f>IF($JE691&gt;=46,INDEX($GT:$GT,$JD691+46),"")</f>
      </c>
      <c r="IP691">
        <f>IF($JE691&gt;=47,INDEX($GT:$GT,$JD691+47),"")</f>
      </c>
      <c r="IQ691">
        <f>IF($JE691&gt;=48,INDEX($GT:$GT,$JD691+48),"")</f>
      </c>
      <c r="IR691">
        <f>IF($JE691&gt;=49,INDEX($GT:$GT,$JD691+49),"")</f>
      </c>
      <c r="IS691">
        <f>IF($JE691&gt;=50,INDEX($GT:$GT,$JD691+50),"")</f>
      </c>
      <c r="IT691">
        <f>IF($JE691&gt;=51,INDEX($GT:$GT,$JD691+51),"")</f>
      </c>
      <c r="IU691">
        <f>IF($JE691&gt;=52,INDEX($GT:$GT,$JD691+52),"")</f>
      </c>
      <c r="IV691">
        <f>IF($JE691&gt;=53,INDEX($GT:$GT,$JD691+53),"")</f>
      </c>
      <c r="IW691">
        <f>IF($JE691&gt;=54,INDEX($GT:$GT,$JD691+54),"")</f>
      </c>
      <c r="IX691">
        <f>IF($JE691&gt;=55,INDEX($GT:$GT,$JD691+55),"")</f>
      </c>
      <c r="IY691">
        <f>IF($JE691&gt;=56,INDEX($GT:$GT,$JD691+56),"")</f>
      </c>
      <c r="IZ691">
        <f>IF($JE691&gt;=57,INDEX($GT:$GT,$JD691+57),"")</f>
      </c>
      <c r="JA691">
        <f>IF($JE691&gt;=58,INDEX($GT:$GT,$JD691+58),"")</f>
      </c>
      <c r="JB691">
        <f>IF($JE691&gt;=59,INDEX($GT:$GT,$JD691+59),"")</f>
      </c>
      <c r="JC691">
        <f>IF($JE691&gt;=60,INDEX($GT:$GT,$JD691+60),"")</f>
      </c>
      <c r="JD691">
        <f>IFERROR(MATCH($GS691,$GT$2:$GT$322,0)+1,0)</f>
      </c>
      <c r="JE691">
        <f>IFERROR(INDEX($GU$2:$GU$322,MATCH($GS691,$GT$2:$GT$322,0)),0)</f>
      </c>
      <c r="JF691" t="s">
        <v>28</v>
      </c>
      <c r="JG691" t="s">
        <v>28</v>
      </c>
    </row>
    <row r="692" spans="1:267" x14ac:dyDescent="0.25">
      <c r="J692" s="1"/>
      <c r="K692" s="1"/>
      <c r="L692" s="1"/>
      <c r="M692" s="1"/>
      <c r="N692" s="1">
        <f>IFERROR(IF(FIND(" - ",$J692)&gt;0,MID($J692,FIND(" - ",$J692)+3,LEN($J692)),""),"")</f>
      </c>
      <c r="P692" s="1"/>
      <c r="S692" t="s">
        <v>28</v>
      </c>
      <c r="U692">
        <f>IF(OR($S692="",$T692=""),"",IFERROR($S692/$T692,0))</f>
      </c>
      <c r="V692">
        <f>IF($S692="","",
IF($K692="","",
IF(ISNUMBER(SEARCH("exempt",LOWER($K692))),0,
$S692*(VALUE(SUBSTITUTE($K692,"%",""))/100))))</f>
      </c>
      <c r="AB692">
        <f>IF($S692="","",
SUM($S692,$V692,$Z692,$W692,$Y692)-
IF($AA692="",0,VALUE($AA692)))</f>
      </c>
      <c r="AJ692" t="s">
        <v>1433</v>
      </c>
      <c r="AR692">
        <f>IFERROR(LEFT($J692,FIND(" - ",$J692)-1),$J692)</f>
      </c>
      <c r="AU692">
        <f>IF($CJ692&gt;=1,INDEX($AS:$AS,$CI692+1),"")</f>
      </c>
      <c r="AV692">
        <f>IF($CJ692&gt;=2,INDEX($AS:$AS,$CI692+2),"")</f>
      </c>
      <c r="AW692">
        <f>IF($CJ692&gt;=3,INDEX($AS:$AS,$CI692+3),"")</f>
      </c>
      <c r="AX692">
        <f>IF($CJ692&gt;=4,INDEX($AS:$AS,$CI692+4),"")</f>
      </c>
      <c r="AY692">
        <f>IF($CJ692&gt;=5,INDEX($AS:$AS,$CI692+5),"")</f>
      </c>
      <c r="AZ692">
        <f>IF($CJ692&gt;=6,INDEX($AS:$AS,$CI692+6),"")</f>
      </c>
      <c r="BA692">
        <f>IF($CJ692&gt;=7,INDEX($AS:$AS,$CI692+7),"")</f>
      </c>
      <c r="BB692">
        <f>IF($CJ692&gt;=8,INDEX($AS:$AS,$CI692+8),"")</f>
      </c>
      <c r="BC692">
        <f>IF($CJ692&gt;=9,INDEX($AS:$AS,$CI692+9),"")</f>
      </c>
      <c r="BD692">
        <f>IF($CJ692&gt;=10,INDEX($AS:$AS,$CI692+10),"")</f>
      </c>
      <c r="BE692">
        <f>IF($CJ692&gt;=11,INDEX($AS:$AS,$CI692+11),"")</f>
      </c>
      <c r="BF692">
        <f>IF($CJ692&gt;=12,INDEX($AS:$AS,$CI692+12),"")</f>
      </c>
      <c r="BG692">
        <f>IF($CJ692&gt;=13,INDEX($AS:$AS,$CI692+13),"")</f>
      </c>
      <c r="BH692">
        <f>IF($CJ692&gt;=14,INDEX($AS:$AS,$CI692+14),"")</f>
      </c>
      <c r="BI692">
        <f>IF($CJ692&gt;=15,INDEX($AS:$AS,$CI692+15),"")</f>
      </c>
      <c r="BJ692">
        <f>IF($CJ692&gt;=16,INDEX($AS:$AS,$CI692+16),"")</f>
      </c>
      <c r="BK692">
        <f>IF($CJ692&gt;=17,INDEX($AS:$AS,$CI692+17),"")</f>
      </c>
      <c r="BL692">
        <f>IF($CJ692&gt;=18,INDEX($AS:$AS,$CI692+18),"")</f>
      </c>
      <c r="BM692">
        <f>IF($CJ692&gt;=19,INDEX($AS:$AS,$CI692+19),"")</f>
      </c>
      <c r="BN692">
        <f>IF($CJ692&gt;=20,INDEX($AS:$AS,$CI692+20),"")</f>
      </c>
      <c r="BO692">
        <f>IF($CJ692&gt;=21,INDEX($AS:$AS,$CI692+21),"")</f>
      </c>
      <c r="BP692">
        <f>IF($CJ692&gt;=22,INDEX($AS:$AS,$CI692+22),"")</f>
      </c>
      <c r="BQ692">
        <f>IF($CJ692&gt;=23,INDEX($AS:$AS,$CI692+23),"")</f>
      </c>
      <c r="BR692">
        <f>IF($CJ692&gt;=24,INDEX($AS:$AS,$CI692+24),"")</f>
      </c>
      <c r="BS692">
        <f>IF($CJ692&gt;=25,INDEX($AS:$AS,$CI692+25),"")</f>
      </c>
      <c r="BT692">
        <f>IF($CJ692&gt;=26,INDEX($AS:$AS,$CI692+26),"")</f>
      </c>
      <c r="BU692">
        <f>IF($CJ692&gt;=27,INDEX($AS:$AS,$CI692+27),"")</f>
      </c>
      <c r="BV692">
        <f>IF($CJ692&gt;=28,INDEX($AS:$AS,$CI692+28),"")</f>
      </c>
      <c r="BW692">
        <f>IF($CJ692&gt;=29,INDEX($AS:$AS,$CI692+29),"")</f>
      </c>
      <c r="BX692">
        <f>IF($CJ692&gt;=30,INDEX($AS:$AS,$CI692+30),"")</f>
      </c>
      <c r="BY692">
        <f>IF($CJ692&gt;=31,INDEX($AS:$AS,$CI692+31),"")</f>
      </c>
      <c r="BZ692">
        <f>IF($CJ692&gt;=32,INDEX($AS:$AS,$CI692+32),"")</f>
      </c>
      <c r="CA692">
        <f>IF($CJ692&gt;=33,INDEX($AS:$AS,$CI692+33),"")</f>
      </c>
      <c r="CB692">
        <f>IF($CJ692&gt;=34,INDEX($AS:$AS,$CI692+34),"")</f>
      </c>
      <c r="CC692">
        <f>IF($CJ692&gt;=35,INDEX($AS:$AS,$CI692+35),"")</f>
      </c>
      <c r="CD692">
        <f>IF($CJ692&gt;=36,INDEX($AS:$AS,$CI692+36),"")</f>
      </c>
      <c r="CE692">
        <f>IF($CJ692&gt;=37,INDEX($AS:$AS,$CI692+37),"")</f>
      </c>
      <c r="CF692">
        <f>IF($CJ692&gt;=38,INDEX($AS:$AS,$CI692+38),"")</f>
      </c>
      <c r="CG692">
        <f>IF($CJ692&gt;=39,INDEX($AS:$AS,$CI692+39),"")</f>
      </c>
      <c r="CH692">
        <f>IF($CJ692&gt;=40,INDEX($AS:$AS,$CI692+40),"")</f>
      </c>
      <c r="CI692">
        <f>IFERROR(MATCH($AR692,$AS$2:$AS$133,0)+1,0)</f>
      </c>
      <c r="CJ692">
        <f>IFERROR(INDEX($AT$2:$AT$133,MATCH($AR692,$AS$2:$AS$133,0)),0)</f>
      </c>
      <c r="CK692">
        <f>IFERROR(LEFT($O692,FIND(" - ",$O692)-1),$O692)</f>
      </c>
      <c r="CL692" t="s">
        <v>1434</v>
      </c>
      <c r="CM692">
        <v>2</v>
      </c>
      <c r="CN692">
        <f>IF($DI692&gt;=1,INDEX($CL:$CL,$DH692+1),"")</f>
      </c>
      <c r="CO692">
        <f>IF($DI692&gt;=2,INDEX($CL:$CL,$DH692+2),"")</f>
      </c>
      <c r="CP692">
        <f>IF($DI692&gt;=3,INDEX($CL:$CL,$DH692+3),"")</f>
      </c>
      <c r="CQ692">
        <f>IF($DI692&gt;=4,INDEX($CL:$CL,$DH692+4),"")</f>
      </c>
      <c r="CR692">
        <f>IF($DI692&gt;=5,INDEX($CL:$CL,$DH692+5),"")</f>
      </c>
      <c r="CS692">
        <f>IF($DI692&gt;=6,INDEX($CL:$CL,$DH692+6),"")</f>
      </c>
      <c r="CT692">
        <f>IF($DI692&gt;=7,INDEX($CL:$CL,$DH692+7),"")</f>
      </c>
      <c r="CU692">
        <f>IF($DI692&gt;=8,INDEX($CL:$CL,$DH692+8),"")</f>
      </c>
      <c r="CV692">
        <f>IF($DI692&gt;=9,INDEX($CL:$CL,$DH692+9),"")</f>
      </c>
      <c r="CW692">
        <f>IF($DI692&gt;=10,INDEX($CL:$CL,$DH692+10),"")</f>
      </c>
      <c r="CX692">
        <f>IF($DI692&gt;=11,INDEX($CL:$CL,$DH692+11),"")</f>
      </c>
      <c r="CY692">
        <f>IF($DI692&gt;=12,INDEX($CL:$CL,$DH692+12),"")</f>
      </c>
      <c r="CZ692">
        <f>IF($DI692&gt;=13,INDEX($CL:$CL,$DH692+13),"")</f>
      </c>
      <c r="DA692">
        <f>IF($DI692&gt;=14,INDEX($CL:$CL,$DH692+14),"")</f>
      </c>
      <c r="DB692">
        <f>IF($DI692&gt;=15,INDEX($CL:$CL,$DH692+15),"")</f>
      </c>
      <c r="DC692">
        <f>IF($DI692&gt;=16,INDEX($CL:$CL,$DH692+16),"")</f>
      </c>
      <c r="DD692">
        <f>IF($DI692&gt;=17,INDEX($CL:$CL,$DH692+17),"")</f>
      </c>
      <c r="DE692">
        <f>IF($DI692&gt;=18,INDEX($CL:$CL,$DH692+18),"")</f>
      </c>
      <c r="DF692">
        <f>IF($DI692&gt;=19,INDEX($CL:$CL,$DH692+19),"")</f>
      </c>
      <c r="DG692">
        <f>IF($DI692&gt;=20,INDEX($CL:$CL,$DH692+20),"")</f>
      </c>
      <c r="DH692">
        <f>IFERROR(MATCH($CK692,$CL$2:$CL$1558,0)+1,0)</f>
      </c>
      <c r="DI692">
        <f>IFERROR(INDEX($CM$2:$CM$1558,MATCH($CK692,$CL$2:$CL$1558,0)),0)</f>
      </c>
      <c r="DJ692">
        <f>IFERROR(INDEX($AQ:$AQ,MATCH($K692,$AP:$AP,0))&amp;"","")</f>
      </c>
      <c r="DN692">
        <f>IF($GQ692&gt;=1,INDEX($DK:$DK,$GP692+1),"")</f>
      </c>
      <c r="DO692">
        <f>IF($GQ692&gt;=2,INDEX($DK:$DK,$GP692+2),"")</f>
      </c>
      <c r="DP692">
        <f>IF($GQ692&gt;=3,INDEX($DK:$DK,$GP692+3),"")</f>
      </c>
      <c r="DQ692">
        <f>IF($GQ692&gt;=4,INDEX($DK:$DK,$GP692+4),"")</f>
      </c>
      <c r="DR692">
        <f>IF($GQ692&gt;=5,INDEX($DK:$DK,$GP692+5),"")</f>
      </c>
      <c r="DS692">
        <f>IF($GQ692&gt;=6,INDEX($DK:$DK,$GP692+6),"")</f>
      </c>
      <c r="DT692">
        <f>IF($GQ692&gt;=7,INDEX($DK:$DK,$GP692+7),"")</f>
      </c>
      <c r="DU692">
        <f>IF($GQ692&gt;=8,INDEX($DK:$DK,$GP692+8),"")</f>
      </c>
      <c r="DV692">
        <f>IF($GQ692&gt;=9,INDEX($DK:$DK,$GP692+9),"")</f>
      </c>
      <c r="DW692">
        <f>IF($GQ692&gt;=10,INDEX($DK:$DK,$GP692+10),"")</f>
      </c>
      <c r="DX692">
        <f>IF($GQ692&gt;=11,INDEX($DK:$DK,$GP692+11),"")</f>
      </c>
      <c r="DY692">
        <f>IF($GQ692&gt;=12,INDEX($DK:$DK,$GP692+12),"")</f>
      </c>
      <c r="DZ692">
        <f>IF($GQ692&gt;=13,INDEX($DK:$DK,$GP692+13),"")</f>
      </c>
      <c r="EA692">
        <f>IF($GQ692&gt;=14,INDEX($DK:$DK,$GP692+14),"")</f>
      </c>
      <c r="EB692">
        <f>IF($GQ692&gt;=15,INDEX($DK:$DK,$GP692+15),"")</f>
      </c>
      <c r="EC692">
        <f>IF($GQ692&gt;=16,INDEX($DK:$DK,$GP692+16),"")</f>
      </c>
      <c r="ED692">
        <f>IF($GQ692&gt;=17,INDEX($DK:$DK,$GP692+17),"")</f>
      </c>
      <c r="EE692">
        <f>IF($GQ692&gt;=18,INDEX($DK:$DK,$GP692+18),"")</f>
      </c>
      <c r="EF692">
        <f>IF($GQ692&gt;=19,INDEX($DK:$DK,$GP692+19),"")</f>
      </c>
      <c r="EG692">
        <f>IF($GQ692&gt;=20,INDEX($DK:$DK,$GP692+20),"")</f>
      </c>
      <c r="EH692">
        <f>IF($GQ692&gt;=21,INDEX($DK:$DK,$GP692+21),"")</f>
      </c>
      <c r="EI692">
        <f>IF($GQ692&gt;=22,INDEX($DK:$DK,$GP692+22),"")</f>
      </c>
      <c r="EJ692">
        <f>IF($GQ692&gt;=23,INDEX($DK:$DK,$GP692+23),"")</f>
      </c>
      <c r="EK692">
        <f>IF($GQ692&gt;=24,INDEX($DK:$DK,$GP692+24),"")</f>
      </c>
      <c r="EL692">
        <f>IF($GQ692&gt;=25,INDEX($DK:$DK,$GP692+25),"")</f>
      </c>
      <c r="EM692">
        <f>IF($GQ692&gt;=26,INDEX($DK:$DK,$GP692+26),"")</f>
      </c>
      <c r="EN692">
        <f>IF($GQ692&gt;=27,INDEX($DK:$DK,$GP692+27),"")</f>
      </c>
      <c r="EO692">
        <f>IF($GQ692&gt;=28,INDEX($DK:$DK,$GP692+28),"")</f>
      </c>
      <c r="EP692">
        <f>IF($GQ692&gt;=29,INDEX($DK:$DK,$GP692+29),"")</f>
      </c>
      <c r="EQ692">
        <f>IF($GQ692&gt;=30,INDEX($DK:$DK,$GP692+30),"")</f>
      </c>
      <c r="ER692">
        <f>IF($GQ692&gt;=31,INDEX($DK:$DK,$GP692+31),"")</f>
      </c>
      <c r="ES692">
        <f>IF($GQ692&gt;=32,INDEX($DK:$DK,$GP692+32),"")</f>
      </c>
      <c r="ET692">
        <f>IF($GQ692&gt;=33,INDEX($DK:$DK,$GP692+33),"")</f>
      </c>
      <c r="EU692">
        <f>IF($GQ692&gt;=34,INDEX($DK:$DK,$GP692+34),"")</f>
      </c>
      <c r="EV692">
        <f>IF($GQ692&gt;=35,INDEX($DK:$DK,$GP692+35),"")</f>
      </c>
      <c r="EW692">
        <f>IF($GQ692&gt;=36,INDEX($DK:$DK,$GP692+36),"")</f>
      </c>
      <c r="EX692">
        <f>IF($GQ692&gt;=37,INDEX($DK:$DK,$GP692+37),"")</f>
      </c>
      <c r="EY692">
        <f>IF($GQ692&gt;=38,INDEX($DK:$DK,$GP692+38),"")</f>
      </c>
      <c r="EZ692">
        <f>IF($GQ692&gt;=39,INDEX($DK:$DK,$GP692+39),"")</f>
      </c>
      <c r="FA692">
        <f>IF($GQ692&gt;=40,INDEX($DK:$DK,$GP692+40),"")</f>
      </c>
      <c r="FB692">
        <f>IF($GQ692&gt;=1,INDEX($DL:$DL,$GP692+1),"")</f>
      </c>
      <c r="FC692">
        <f>IF($GQ692&gt;=2,INDEX($DL:$DL,$GP692+2),"")</f>
      </c>
      <c r="FD692">
        <f>IF($GQ692&gt;=3,INDEX($DL:$DL,$GP692+3),"")</f>
      </c>
      <c r="FE692">
        <f>IF($GQ692&gt;=4,INDEX($DL:$DL,$GP692+4),"")</f>
      </c>
      <c r="FF692">
        <f>IF($GQ692&gt;=5,INDEX($DL:$DL,$GP692+5),"")</f>
      </c>
      <c r="FG692">
        <f>IF($GQ692&gt;=6,INDEX($DL:$DL,$GP692+6),"")</f>
      </c>
      <c r="FH692">
        <f>IF($GQ692&gt;=7,INDEX($DL:$DL,$GP692+7),"")</f>
      </c>
      <c r="FI692">
        <f>IF($GQ692&gt;=8,INDEX($DL:$DL,$GP692+8),"")</f>
      </c>
      <c r="FJ692">
        <f>IF($GQ692&gt;=9,INDEX($DL:$DL,$GP692+9),"")</f>
      </c>
      <c r="FK692">
        <f>IF($GQ692&gt;=10,INDEX($DL:$DL,$GP692+10),"")</f>
      </c>
      <c r="FL692">
        <f>IF($GQ692&gt;=11,INDEX($DL:$DL,$GP692+11),"")</f>
      </c>
      <c r="FM692">
        <f>IF($GQ692&gt;=12,INDEX($DL:$DL,$GP692+12),"")</f>
      </c>
      <c r="FN692">
        <f>IF($GQ692&gt;=13,INDEX($DL:$DL,$GP692+13),"")</f>
      </c>
      <c r="FO692">
        <f>IF($GQ692&gt;=14,INDEX($DL:$DL,$GP692+14),"")</f>
      </c>
      <c r="FP692">
        <f>IF($GQ692&gt;=15,INDEX($DL:$DL,$GP692+15),"")</f>
      </c>
      <c r="FQ692">
        <f>IF($GQ692&gt;=16,INDEX($DL:$DL,$GP692+16),"")</f>
      </c>
      <c r="FR692">
        <f>IF($GQ692&gt;=17,INDEX($DL:$DL,$GP692+17),"")</f>
      </c>
      <c r="FS692">
        <f>IF($GQ692&gt;=18,INDEX($DL:$DL,$GP692+18),"")</f>
      </c>
      <c r="FT692">
        <f>IF($GQ692&gt;=19,INDEX($DL:$DL,$GP692+19),"")</f>
      </c>
      <c r="FU692">
        <f>IF($GQ692&gt;=20,INDEX($DL:$DL,$GP692+20),"")</f>
      </c>
      <c r="FV692">
        <f>IF($GQ692&gt;=21,INDEX($DL:$DL,$GP692+21),"")</f>
      </c>
      <c r="FW692">
        <f>IF($GQ692&gt;=22,INDEX($DL:$DL,$GP692+22),"")</f>
      </c>
      <c r="FX692">
        <f>IF($GQ692&gt;=23,INDEX($DL:$DL,$GP692+23),"")</f>
      </c>
      <c r="FY692">
        <f>IF($GQ692&gt;=24,INDEX($DL:$DL,$GP692+24),"")</f>
      </c>
      <c r="FZ692">
        <f>IF($GQ692&gt;=25,INDEX($DL:$DL,$GP692+25),"")</f>
      </c>
      <c r="GA692">
        <f>IF($GQ692&gt;=26,INDEX($DL:$DL,$GP692+26),"")</f>
      </c>
      <c r="GB692">
        <f>IF($GQ692&gt;=27,INDEX($DL:$DL,$GP692+27),"")</f>
      </c>
      <c r="GC692">
        <f>IF($GQ692&gt;=28,INDEX($DL:$DL,$GP692+28),"")</f>
      </c>
      <c r="GD692">
        <f>IF($GQ692&gt;=29,INDEX($DL:$DL,$GP692+29),"")</f>
      </c>
      <c r="GE692">
        <f>IF($GQ692&gt;=30,INDEX($DL:$DL,$GP692+30),"")</f>
      </c>
      <c r="GF692">
        <f>IF($GQ692&gt;=31,INDEX($DL:$DL,$GP692+31),"")</f>
      </c>
      <c r="GG692">
        <f>IF($GQ692&gt;=32,INDEX($DL:$DL,$GP692+32),"")</f>
      </c>
      <c r="GH692">
        <f>IF($GQ692&gt;=33,INDEX($DL:$DL,$GP692+33),"")</f>
      </c>
      <c r="GI692">
        <f>IF($GQ692&gt;=34,INDEX($DL:$DL,$GP692+34),"")</f>
      </c>
      <c r="GJ692">
        <f>IF($GQ692&gt;=35,INDEX($DL:$DL,$GP692+35),"")</f>
      </c>
      <c r="GK692">
        <f>IF($GQ692&gt;=36,INDEX($DL:$DL,$GP692+36),"")</f>
      </c>
      <c r="GL692">
        <f>IF($GQ692&gt;=37,INDEX($DL:$DL,$GP692+37),"")</f>
      </c>
      <c r="GM692">
        <f>IF($GQ692&gt;=38,INDEX($DL:$DL,$GP692+38),"")</f>
      </c>
      <c r="GN692">
        <f>IF($GQ692&gt;=39,INDEX($DL:$DL,$GP692+39),"")</f>
      </c>
      <c r="GO692">
        <f>IF($GQ692&gt;=40,INDEX($DL:$DL,$GP692+40),"")</f>
      </c>
      <c r="GP692">
        <f>IFERROR(MATCH($DJ692,$DK$2:$DK$148,0)+1,0)</f>
      </c>
      <c r="GQ692">
        <f>IFERROR(INDEX($DM$2:$DM$148,MATCH($DJ692,$DK$2:$DK$148,0)),0)</f>
      </c>
      <c r="GR692">
        <f>IFERROR(MATCH($L692,$DN$692:$FA$692,0),0)</f>
      </c>
      <c r="GS692">
        <f>IF($GR692&gt;0,INDEX($FB$692:$GO$692,$GR692),"")</f>
      </c>
      <c r="GV692">
        <f>IF($JE692&gt;=1,INDEX($GT:$GT,$JD692+1),"")</f>
      </c>
      <c r="GW692">
        <f>IF($JE692&gt;=2,INDEX($GT:$GT,$JD692+2),"")</f>
      </c>
      <c r="GX692">
        <f>IF($JE692&gt;=3,INDEX($GT:$GT,$JD692+3),"")</f>
      </c>
      <c r="GY692">
        <f>IF($JE692&gt;=4,INDEX($GT:$GT,$JD692+4),"")</f>
      </c>
      <c r="GZ692">
        <f>IF($JE692&gt;=5,INDEX($GT:$GT,$JD692+5),"")</f>
      </c>
      <c r="HA692">
        <f>IF($JE692&gt;=6,INDEX($GT:$GT,$JD692+6),"")</f>
      </c>
      <c r="HB692">
        <f>IF($JE692&gt;=7,INDEX($GT:$GT,$JD692+7),"")</f>
      </c>
      <c r="HC692">
        <f>IF($JE692&gt;=8,INDEX($GT:$GT,$JD692+8),"")</f>
      </c>
      <c r="HD692">
        <f>IF($JE692&gt;=9,INDEX($GT:$GT,$JD692+9),"")</f>
      </c>
      <c r="HE692">
        <f>IF($JE692&gt;=10,INDEX($GT:$GT,$JD692+10),"")</f>
      </c>
      <c r="HF692">
        <f>IF($JE692&gt;=11,INDEX($GT:$GT,$JD692+11),"")</f>
      </c>
      <c r="HG692">
        <f>IF($JE692&gt;=12,INDEX($GT:$GT,$JD692+12),"")</f>
      </c>
      <c r="HH692">
        <f>IF($JE692&gt;=13,INDEX($GT:$GT,$JD692+13),"")</f>
      </c>
      <c r="HI692">
        <f>IF($JE692&gt;=14,INDEX($GT:$GT,$JD692+14),"")</f>
      </c>
      <c r="HJ692">
        <f>IF($JE692&gt;=15,INDEX($GT:$GT,$JD692+15),"")</f>
      </c>
      <c r="HK692">
        <f>IF($JE692&gt;=16,INDEX($GT:$GT,$JD692+16),"")</f>
      </c>
      <c r="HL692">
        <f>IF($JE692&gt;=17,INDEX($GT:$GT,$JD692+17),"")</f>
      </c>
      <c r="HM692">
        <f>IF($JE692&gt;=18,INDEX($GT:$GT,$JD692+18),"")</f>
      </c>
      <c r="HN692">
        <f>IF($JE692&gt;=19,INDEX($GT:$GT,$JD692+19),"")</f>
      </c>
      <c r="HO692">
        <f>IF($JE692&gt;=20,INDEX($GT:$GT,$JD692+20),"")</f>
      </c>
      <c r="HP692">
        <f>IF($JE692&gt;=21,INDEX($GT:$GT,$JD692+21),"")</f>
      </c>
      <c r="HQ692">
        <f>IF($JE692&gt;=22,INDEX($GT:$GT,$JD692+22),"")</f>
      </c>
      <c r="HR692">
        <f>IF($JE692&gt;=23,INDEX($GT:$GT,$JD692+23),"")</f>
      </c>
      <c r="HS692">
        <f>IF($JE692&gt;=24,INDEX($GT:$GT,$JD692+24),"")</f>
      </c>
      <c r="HT692">
        <f>IF($JE692&gt;=25,INDEX($GT:$GT,$JD692+25),"")</f>
      </c>
      <c r="HU692">
        <f>IF($JE692&gt;=26,INDEX($GT:$GT,$JD692+26),"")</f>
      </c>
      <c r="HV692">
        <f>IF($JE692&gt;=27,INDEX($GT:$GT,$JD692+27),"")</f>
      </c>
      <c r="HW692">
        <f>IF($JE692&gt;=28,INDEX($GT:$GT,$JD692+28),"")</f>
      </c>
      <c r="HX692">
        <f>IF($JE692&gt;=29,INDEX($GT:$GT,$JD692+29),"")</f>
      </c>
      <c r="HY692">
        <f>IF($JE692&gt;=30,INDEX($GT:$GT,$JD692+30),"")</f>
      </c>
      <c r="HZ692">
        <f>IF($JE692&gt;=31,INDEX($GT:$GT,$JD692+31),"")</f>
      </c>
      <c r="IA692">
        <f>IF($JE692&gt;=32,INDEX($GT:$GT,$JD692+32),"")</f>
      </c>
      <c r="IB692">
        <f>IF($JE692&gt;=33,INDEX($GT:$GT,$JD692+33),"")</f>
      </c>
      <c r="IC692">
        <f>IF($JE692&gt;=34,INDEX($GT:$GT,$JD692+34),"")</f>
      </c>
      <c r="ID692">
        <f>IF($JE692&gt;=35,INDEX($GT:$GT,$JD692+35),"")</f>
      </c>
      <c r="IE692">
        <f>IF($JE692&gt;=36,INDEX($GT:$GT,$JD692+36),"")</f>
      </c>
      <c r="IF692">
        <f>IF($JE692&gt;=37,INDEX($GT:$GT,$JD692+37),"")</f>
      </c>
      <c r="IG692">
        <f>IF($JE692&gt;=38,INDEX($GT:$GT,$JD692+38),"")</f>
      </c>
      <c r="IH692">
        <f>IF($JE692&gt;=39,INDEX($GT:$GT,$JD692+39),"")</f>
      </c>
      <c r="II692">
        <f>IF($JE692&gt;=40,INDEX($GT:$GT,$JD692+40),"")</f>
      </c>
      <c r="IJ692">
        <f>IF($JE692&gt;=41,INDEX($GT:$GT,$JD692+41),"")</f>
      </c>
      <c r="IK692">
        <f>IF($JE692&gt;=42,INDEX($GT:$GT,$JD692+42),"")</f>
      </c>
      <c r="IL692">
        <f>IF($JE692&gt;=43,INDEX($GT:$GT,$JD692+43),"")</f>
      </c>
      <c r="IM692">
        <f>IF($JE692&gt;=44,INDEX($GT:$GT,$JD692+44),"")</f>
      </c>
      <c r="IN692">
        <f>IF($JE692&gt;=45,INDEX($GT:$GT,$JD692+45),"")</f>
      </c>
      <c r="IO692">
        <f>IF($JE692&gt;=46,INDEX($GT:$GT,$JD692+46),"")</f>
      </c>
      <c r="IP692">
        <f>IF($JE692&gt;=47,INDEX($GT:$GT,$JD692+47),"")</f>
      </c>
      <c r="IQ692">
        <f>IF($JE692&gt;=48,INDEX($GT:$GT,$JD692+48),"")</f>
      </c>
      <c r="IR692">
        <f>IF($JE692&gt;=49,INDEX($GT:$GT,$JD692+49),"")</f>
      </c>
      <c r="IS692">
        <f>IF($JE692&gt;=50,INDEX($GT:$GT,$JD692+50),"")</f>
      </c>
      <c r="IT692">
        <f>IF($JE692&gt;=51,INDEX($GT:$GT,$JD692+51),"")</f>
      </c>
      <c r="IU692">
        <f>IF($JE692&gt;=52,INDEX($GT:$GT,$JD692+52),"")</f>
      </c>
      <c r="IV692">
        <f>IF($JE692&gt;=53,INDEX($GT:$GT,$JD692+53),"")</f>
      </c>
      <c r="IW692">
        <f>IF($JE692&gt;=54,INDEX($GT:$GT,$JD692+54),"")</f>
      </c>
      <c r="IX692">
        <f>IF($JE692&gt;=55,INDEX($GT:$GT,$JD692+55),"")</f>
      </c>
      <c r="IY692">
        <f>IF($JE692&gt;=56,INDEX($GT:$GT,$JD692+56),"")</f>
      </c>
      <c r="IZ692">
        <f>IF($JE692&gt;=57,INDEX($GT:$GT,$JD692+57),"")</f>
      </c>
      <c r="JA692">
        <f>IF($JE692&gt;=58,INDEX($GT:$GT,$JD692+58),"")</f>
      </c>
      <c r="JB692">
        <f>IF($JE692&gt;=59,INDEX($GT:$GT,$JD692+59),"")</f>
      </c>
      <c r="JC692">
        <f>IF($JE692&gt;=60,INDEX($GT:$GT,$JD692+60),"")</f>
      </c>
      <c r="JD692">
        <f>IFERROR(MATCH($GS692,$GT$2:$GT$322,0)+1,0)</f>
      </c>
      <c r="JE692">
        <f>IFERROR(INDEX($GU$2:$GU$322,MATCH($GS692,$GT$2:$GT$322,0)),0)</f>
      </c>
      <c r="JF692" t="s">
        <v>28</v>
      </c>
      <c r="JG692" t="s">
        <v>28</v>
      </c>
    </row>
    <row r="693" spans="1:267" x14ac:dyDescent="0.25">
      <c r="J693" s="1"/>
      <c r="K693" s="1"/>
      <c r="L693" s="1"/>
      <c r="M693" s="1"/>
      <c r="N693" s="1">
        <f>IFERROR(IF(FIND(" - ",$J693)&gt;0,MID($J693,FIND(" - ",$J693)+3,LEN($J693)),""),"")</f>
      </c>
      <c r="P693" s="1"/>
      <c r="S693" t="s">
        <v>28</v>
      </c>
      <c r="U693">
        <f>IF(OR($S693="",$T693=""),"",IFERROR($S693/$T693,0))</f>
      </c>
      <c r="V693">
        <f>IF($S693="","",
IF($K693="","",
IF(ISNUMBER(SEARCH("exempt",LOWER($K693))),0,
$S693*(VALUE(SUBSTITUTE($K693,"%",""))/100))))</f>
      </c>
      <c r="AB693">
        <f>IF($S693="","",
SUM($S693,$V693,$Z693,$W693,$Y693)-
IF($AA693="",0,VALUE($AA693)))</f>
      </c>
      <c r="AJ693" t="s">
        <v>1435</v>
      </c>
      <c r="AR693">
        <f>IFERROR(LEFT($J693,FIND(" - ",$J693)-1),$J693)</f>
      </c>
      <c r="AU693">
        <f>IF($CJ693&gt;=1,INDEX($AS:$AS,$CI693+1),"")</f>
      </c>
      <c r="AV693">
        <f>IF($CJ693&gt;=2,INDEX($AS:$AS,$CI693+2),"")</f>
      </c>
      <c r="AW693">
        <f>IF($CJ693&gt;=3,INDEX($AS:$AS,$CI693+3),"")</f>
      </c>
      <c r="AX693">
        <f>IF($CJ693&gt;=4,INDEX($AS:$AS,$CI693+4),"")</f>
      </c>
      <c r="AY693">
        <f>IF($CJ693&gt;=5,INDEX($AS:$AS,$CI693+5),"")</f>
      </c>
      <c r="AZ693">
        <f>IF($CJ693&gt;=6,INDEX($AS:$AS,$CI693+6),"")</f>
      </c>
      <c r="BA693">
        <f>IF($CJ693&gt;=7,INDEX($AS:$AS,$CI693+7),"")</f>
      </c>
      <c r="BB693">
        <f>IF($CJ693&gt;=8,INDEX($AS:$AS,$CI693+8),"")</f>
      </c>
      <c r="BC693">
        <f>IF($CJ693&gt;=9,INDEX($AS:$AS,$CI693+9),"")</f>
      </c>
      <c r="BD693">
        <f>IF($CJ693&gt;=10,INDEX($AS:$AS,$CI693+10),"")</f>
      </c>
      <c r="BE693">
        <f>IF($CJ693&gt;=11,INDEX($AS:$AS,$CI693+11),"")</f>
      </c>
      <c r="BF693">
        <f>IF($CJ693&gt;=12,INDEX($AS:$AS,$CI693+12),"")</f>
      </c>
      <c r="BG693">
        <f>IF($CJ693&gt;=13,INDEX($AS:$AS,$CI693+13),"")</f>
      </c>
      <c r="BH693">
        <f>IF($CJ693&gt;=14,INDEX($AS:$AS,$CI693+14),"")</f>
      </c>
      <c r="BI693">
        <f>IF($CJ693&gt;=15,INDEX($AS:$AS,$CI693+15),"")</f>
      </c>
      <c r="BJ693">
        <f>IF($CJ693&gt;=16,INDEX($AS:$AS,$CI693+16),"")</f>
      </c>
      <c r="BK693">
        <f>IF($CJ693&gt;=17,INDEX($AS:$AS,$CI693+17),"")</f>
      </c>
      <c r="BL693">
        <f>IF($CJ693&gt;=18,INDEX($AS:$AS,$CI693+18),"")</f>
      </c>
      <c r="BM693">
        <f>IF($CJ693&gt;=19,INDEX($AS:$AS,$CI693+19),"")</f>
      </c>
      <c r="BN693">
        <f>IF($CJ693&gt;=20,INDEX($AS:$AS,$CI693+20),"")</f>
      </c>
      <c r="BO693">
        <f>IF($CJ693&gt;=21,INDEX($AS:$AS,$CI693+21),"")</f>
      </c>
      <c r="BP693">
        <f>IF($CJ693&gt;=22,INDEX($AS:$AS,$CI693+22),"")</f>
      </c>
      <c r="BQ693">
        <f>IF($CJ693&gt;=23,INDEX($AS:$AS,$CI693+23),"")</f>
      </c>
      <c r="BR693">
        <f>IF($CJ693&gt;=24,INDEX($AS:$AS,$CI693+24),"")</f>
      </c>
      <c r="BS693">
        <f>IF($CJ693&gt;=25,INDEX($AS:$AS,$CI693+25),"")</f>
      </c>
      <c r="BT693">
        <f>IF($CJ693&gt;=26,INDEX($AS:$AS,$CI693+26),"")</f>
      </c>
      <c r="BU693">
        <f>IF($CJ693&gt;=27,INDEX($AS:$AS,$CI693+27),"")</f>
      </c>
      <c r="BV693">
        <f>IF($CJ693&gt;=28,INDEX($AS:$AS,$CI693+28),"")</f>
      </c>
      <c r="BW693">
        <f>IF($CJ693&gt;=29,INDEX($AS:$AS,$CI693+29),"")</f>
      </c>
      <c r="BX693">
        <f>IF($CJ693&gt;=30,INDEX($AS:$AS,$CI693+30),"")</f>
      </c>
      <c r="BY693">
        <f>IF($CJ693&gt;=31,INDEX($AS:$AS,$CI693+31),"")</f>
      </c>
      <c r="BZ693">
        <f>IF($CJ693&gt;=32,INDEX($AS:$AS,$CI693+32),"")</f>
      </c>
      <c r="CA693">
        <f>IF($CJ693&gt;=33,INDEX($AS:$AS,$CI693+33),"")</f>
      </c>
      <c r="CB693">
        <f>IF($CJ693&gt;=34,INDEX($AS:$AS,$CI693+34),"")</f>
      </c>
      <c r="CC693">
        <f>IF($CJ693&gt;=35,INDEX($AS:$AS,$CI693+35),"")</f>
      </c>
      <c r="CD693">
        <f>IF($CJ693&gt;=36,INDEX($AS:$AS,$CI693+36),"")</f>
      </c>
      <c r="CE693">
        <f>IF($CJ693&gt;=37,INDEX($AS:$AS,$CI693+37),"")</f>
      </c>
      <c r="CF693">
        <f>IF($CJ693&gt;=38,INDEX($AS:$AS,$CI693+38),"")</f>
      </c>
      <c r="CG693">
        <f>IF($CJ693&gt;=39,INDEX($AS:$AS,$CI693+39),"")</f>
      </c>
      <c r="CH693">
        <f>IF($CJ693&gt;=40,INDEX($AS:$AS,$CI693+40),"")</f>
      </c>
      <c r="CI693">
        <f>IFERROR(MATCH($AR693,$AS$2:$AS$133,0)+1,0)</f>
      </c>
      <c r="CJ693">
        <f>IFERROR(INDEX($AT$2:$AT$133,MATCH($AR693,$AS$2:$AS$133,0)),0)</f>
      </c>
      <c r="CK693">
        <f>IFERROR(LEFT($O693,FIND(" - ",$O693)-1),$O693)</f>
      </c>
      <c r="CL693" t="s">
        <v>113</v>
      </c>
      <c r="CN693">
        <f>IF($DI693&gt;=1,INDEX($CL:$CL,$DH693+1),"")</f>
      </c>
      <c r="CO693">
        <f>IF($DI693&gt;=2,INDEX($CL:$CL,$DH693+2),"")</f>
      </c>
      <c r="CP693">
        <f>IF($DI693&gt;=3,INDEX($CL:$CL,$DH693+3),"")</f>
      </c>
      <c r="CQ693">
        <f>IF($DI693&gt;=4,INDEX($CL:$CL,$DH693+4),"")</f>
      </c>
      <c r="CR693">
        <f>IF($DI693&gt;=5,INDEX($CL:$CL,$DH693+5),"")</f>
      </c>
      <c r="CS693">
        <f>IF($DI693&gt;=6,INDEX($CL:$CL,$DH693+6),"")</f>
      </c>
      <c r="CT693">
        <f>IF($DI693&gt;=7,INDEX($CL:$CL,$DH693+7),"")</f>
      </c>
      <c r="CU693">
        <f>IF($DI693&gt;=8,INDEX($CL:$CL,$DH693+8),"")</f>
      </c>
      <c r="CV693">
        <f>IF($DI693&gt;=9,INDEX($CL:$CL,$DH693+9),"")</f>
      </c>
      <c r="CW693">
        <f>IF($DI693&gt;=10,INDEX($CL:$CL,$DH693+10),"")</f>
      </c>
      <c r="CX693">
        <f>IF($DI693&gt;=11,INDEX($CL:$CL,$DH693+11),"")</f>
      </c>
      <c r="CY693">
        <f>IF($DI693&gt;=12,INDEX($CL:$CL,$DH693+12),"")</f>
      </c>
      <c r="CZ693">
        <f>IF($DI693&gt;=13,INDEX($CL:$CL,$DH693+13),"")</f>
      </c>
      <c r="DA693">
        <f>IF($DI693&gt;=14,INDEX($CL:$CL,$DH693+14),"")</f>
      </c>
      <c r="DB693">
        <f>IF($DI693&gt;=15,INDEX($CL:$CL,$DH693+15),"")</f>
      </c>
      <c r="DC693">
        <f>IF($DI693&gt;=16,INDEX($CL:$CL,$DH693+16),"")</f>
      </c>
      <c r="DD693">
        <f>IF($DI693&gt;=17,INDEX($CL:$CL,$DH693+17),"")</f>
      </c>
      <c r="DE693">
        <f>IF($DI693&gt;=18,INDEX($CL:$CL,$DH693+18),"")</f>
      </c>
      <c r="DF693">
        <f>IF($DI693&gt;=19,INDEX($CL:$CL,$DH693+19),"")</f>
      </c>
      <c r="DG693">
        <f>IF($DI693&gt;=20,INDEX($CL:$CL,$DH693+20),"")</f>
      </c>
      <c r="DH693">
        <f>IFERROR(MATCH($CK693,$CL$2:$CL$1558,0)+1,0)</f>
      </c>
      <c r="DI693">
        <f>IFERROR(INDEX($CM$2:$CM$1558,MATCH($CK693,$CL$2:$CL$1558,0)),0)</f>
      </c>
      <c r="DJ693">
        <f>IFERROR(INDEX($AQ:$AQ,MATCH($K693,$AP:$AP,0))&amp;"","")</f>
      </c>
      <c r="DN693">
        <f>IF($GQ693&gt;=1,INDEX($DK:$DK,$GP693+1),"")</f>
      </c>
      <c r="DO693">
        <f>IF($GQ693&gt;=2,INDEX($DK:$DK,$GP693+2),"")</f>
      </c>
      <c r="DP693">
        <f>IF($GQ693&gt;=3,INDEX($DK:$DK,$GP693+3),"")</f>
      </c>
      <c r="DQ693">
        <f>IF($GQ693&gt;=4,INDEX($DK:$DK,$GP693+4),"")</f>
      </c>
      <c r="DR693">
        <f>IF($GQ693&gt;=5,INDEX($DK:$DK,$GP693+5),"")</f>
      </c>
      <c r="DS693">
        <f>IF($GQ693&gt;=6,INDEX($DK:$DK,$GP693+6),"")</f>
      </c>
      <c r="DT693">
        <f>IF($GQ693&gt;=7,INDEX($DK:$DK,$GP693+7),"")</f>
      </c>
      <c r="DU693">
        <f>IF($GQ693&gt;=8,INDEX($DK:$DK,$GP693+8),"")</f>
      </c>
      <c r="DV693">
        <f>IF($GQ693&gt;=9,INDEX($DK:$DK,$GP693+9),"")</f>
      </c>
      <c r="DW693">
        <f>IF($GQ693&gt;=10,INDEX($DK:$DK,$GP693+10),"")</f>
      </c>
      <c r="DX693">
        <f>IF($GQ693&gt;=11,INDEX($DK:$DK,$GP693+11),"")</f>
      </c>
      <c r="DY693">
        <f>IF($GQ693&gt;=12,INDEX($DK:$DK,$GP693+12),"")</f>
      </c>
      <c r="DZ693">
        <f>IF($GQ693&gt;=13,INDEX($DK:$DK,$GP693+13),"")</f>
      </c>
      <c r="EA693">
        <f>IF($GQ693&gt;=14,INDEX($DK:$DK,$GP693+14),"")</f>
      </c>
      <c r="EB693">
        <f>IF($GQ693&gt;=15,INDEX($DK:$DK,$GP693+15),"")</f>
      </c>
      <c r="EC693">
        <f>IF($GQ693&gt;=16,INDEX($DK:$DK,$GP693+16),"")</f>
      </c>
      <c r="ED693">
        <f>IF($GQ693&gt;=17,INDEX($DK:$DK,$GP693+17),"")</f>
      </c>
      <c r="EE693">
        <f>IF($GQ693&gt;=18,INDEX($DK:$DK,$GP693+18),"")</f>
      </c>
      <c r="EF693">
        <f>IF($GQ693&gt;=19,INDEX($DK:$DK,$GP693+19),"")</f>
      </c>
      <c r="EG693">
        <f>IF($GQ693&gt;=20,INDEX($DK:$DK,$GP693+20),"")</f>
      </c>
      <c r="EH693">
        <f>IF($GQ693&gt;=21,INDEX($DK:$DK,$GP693+21),"")</f>
      </c>
      <c r="EI693">
        <f>IF($GQ693&gt;=22,INDEX($DK:$DK,$GP693+22),"")</f>
      </c>
      <c r="EJ693">
        <f>IF($GQ693&gt;=23,INDEX($DK:$DK,$GP693+23),"")</f>
      </c>
      <c r="EK693">
        <f>IF($GQ693&gt;=24,INDEX($DK:$DK,$GP693+24),"")</f>
      </c>
      <c r="EL693">
        <f>IF($GQ693&gt;=25,INDEX($DK:$DK,$GP693+25),"")</f>
      </c>
      <c r="EM693">
        <f>IF($GQ693&gt;=26,INDEX($DK:$DK,$GP693+26),"")</f>
      </c>
      <c r="EN693">
        <f>IF($GQ693&gt;=27,INDEX($DK:$DK,$GP693+27),"")</f>
      </c>
      <c r="EO693">
        <f>IF($GQ693&gt;=28,INDEX($DK:$DK,$GP693+28),"")</f>
      </c>
      <c r="EP693">
        <f>IF($GQ693&gt;=29,INDEX($DK:$DK,$GP693+29),"")</f>
      </c>
      <c r="EQ693">
        <f>IF($GQ693&gt;=30,INDEX($DK:$DK,$GP693+30),"")</f>
      </c>
      <c r="ER693">
        <f>IF($GQ693&gt;=31,INDEX($DK:$DK,$GP693+31),"")</f>
      </c>
      <c r="ES693">
        <f>IF($GQ693&gt;=32,INDEX($DK:$DK,$GP693+32),"")</f>
      </c>
      <c r="ET693">
        <f>IF($GQ693&gt;=33,INDEX($DK:$DK,$GP693+33),"")</f>
      </c>
      <c r="EU693">
        <f>IF($GQ693&gt;=34,INDEX($DK:$DK,$GP693+34),"")</f>
      </c>
      <c r="EV693">
        <f>IF($GQ693&gt;=35,INDEX($DK:$DK,$GP693+35),"")</f>
      </c>
      <c r="EW693">
        <f>IF($GQ693&gt;=36,INDEX($DK:$DK,$GP693+36),"")</f>
      </c>
      <c r="EX693">
        <f>IF($GQ693&gt;=37,INDEX($DK:$DK,$GP693+37),"")</f>
      </c>
      <c r="EY693">
        <f>IF($GQ693&gt;=38,INDEX($DK:$DK,$GP693+38),"")</f>
      </c>
      <c r="EZ693">
        <f>IF($GQ693&gt;=39,INDEX($DK:$DK,$GP693+39),"")</f>
      </c>
      <c r="FA693">
        <f>IF($GQ693&gt;=40,INDEX($DK:$DK,$GP693+40),"")</f>
      </c>
      <c r="FB693">
        <f>IF($GQ693&gt;=1,INDEX($DL:$DL,$GP693+1),"")</f>
      </c>
      <c r="FC693">
        <f>IF($GQ693&gt;=2,INDEX($DL:$DL,$GP693+2),"")</f>
      </c>
      <c r="FD693">
        <f>IF($GQ693&gt;=3,INDEX($DL:$DL,$GP693+3),"")</f>
      </c>
      <c r="FE693">
        <f>IF($GQ693&gt;=4,INDEX($DL:$DL,$GP693+4),"")</f>
      </c>
      <c r="FF693">
        <f>IF($GQ693&gt;=5,INDEX($DL:$DL,$GP693+5),"")</f>
      </c>
      <c r="FG693">
        <f>IF($GQ693&gt;=6,INDEX($DL:$DL,$GP693+6),"")</f>
      </c>
      <c r="FH693">
        <f>IF($GQ693&gt;=7,INDEX($DL:$DL,$GP693+7),"")</f>
      </c>
      <c r="FI693">
        <f>IF($GQ693&gt;=8,INDEX($DL:$DL,$GP693+8),"")</f>
      </c>
      <c r="FJ693">
        <f>IF($GQ693&gt;=9,INDEX($DL:$DL,$GP693+9),"")</f>
      </c>
      <c r="FK693">
        <f>IF($GQ693&gt;=10,INDEX($DL:$DL,$GP693+10),"")</f>
      </c>
      <c r="FL693">
        <f>IF($GQ693&gt;=11,INDEX($DL:$DL,$GP693+11),"")</f>
      </c>
      <c r="FM693">
        <f>IF($GQ693&gt;=12,INDEX($DL:$DL,$GP693+12),"")</f>
      </c>
      <c r="FN693">
        <f>IF($GQ693&gt;=13,INDEX($DL:$DL,$GP693+13),"")</f>
      </c>
      <c r="FO693">
        <f>IF($GQ693&gt;=14,INDEX($DL:$DL,$GP693+14),"")</f>
      </c>
      <c r="FP693">
        <f>IF($GQ693&gt;=15,INDEX($DL:$DL,$GP693+15),"")</f>
      </c>
      <c r="FQ693">
        <f>IF($GQ693&gt;=16,INDEX($DL:$DL,$GP693+16),"")</f>
      </c>
      <c r="FR693">
        <f>IF($GQ693&gt;=17,INDEX($DL:$DL,$GP693+17),"")</f>
      </c>
      <c r="FS693">
        <f>IF($GQ693&gt;=18,INDEX($DL:$DL,$GP693+18),"")</f>
      </c>
      <c r="FT693">
        <f>IF($GQ693&gt;=19,INDEX($DL:$DL,$GP693+19),"")</f>
      </c>
      <c r="FU693">
        <f>IF($GQ693&gt;=20,INDEX($DL:$DL,$GP693+20),"")</f>
      </c>
      <c r="FV693">
        <f>IF($GQ693&gt;=21,INDEX($DL:$DL,$GP693+21),"")</f>
      </c>
      <c r="FW693">
        <f>IF($GQ693&gt;=22,INDEX($DL:$DL,$GP693+22),"")</f>
      </c>
      <c r="FX693">
        <f>IF($GQ693&gt;=23,INDEX($DL:$DL,$GP693+23),"")</f>
      </c>
      <c r="FY693">
        <f>IF($GQ693&gt;=24,INDEX($DL:$DL,$GP693+24),"")</f>
      </c>
      <c r="FZ693">
        <f>IF($GQ693&gt;=25,INDEX($DL:$DL,$GP693+25),"")</f>
      </c>
      <c r="GA693">
        <f>IF($GQ693&gt;=26,INDEX($DL:$DL,$GP693+26),"")</f>
      </c>
      <c r="GB693">
        <f>IF($GQ693&gt;=27,INDEX($DL:$DL,$GP693+27),"")</f>
      </c>
      <c r="GC693">
        <f>IF($GQ693&gt;=28,INDEX($DL:$DL,$GP693+28),"")</f>
      </c>
      <c r="GD693">
        <f>IF($GQ693&gt;=29,INDEX($DL:$DL,$GP693+29),"")</f>
      </c>
      <c r="GE693">
        <f>IF($GQ693&gt;=30,INDEX($DL:$DL,$GP693+30),"")</f>
      </c>
      <c r="GF693">
        <f>IF($GQ693&gt;=31,INDEX($DL:$DL,$GP693+31),"")</f>
      </c>
      <c r="GG693">
        <f>IF($GQ693&gt;=32,INDEX($DL:$DL,$GP693+32),"")</f>
      </c>
      <c r="GH693">
        <f>IF($GQ693&gt;=33,INDEX($DL:$DL,$GP693+33),"")</f>
      </c>
      <c r="GI693">
        <f>IF($GQ693&gt;=34,INDEX($DL:$DL,$GP693+34),"")</f>
      </c>
      <c r="GJ693">
        <f>IF($GQ693&gt;=35,INDEX($DL:$DL,$GP693+35),"")</f>
      </c>
      <c r="GK693">
        <f>IF($GQ693&gt;=36,INDEX($DL:$DL,$GP693+36),"")</f>
      </c>
      <c r="GL693">
        <f>IF($GQ693&gt;=37,INDEX($DL:$DL,$GP693+37),"")</f>
      </c>
      <c r="GM693">
        <f>IF($GQ693&gt;=38,INDEX($DL:$DL,$GP693+38),"")</f>
      </c>
      <c r="GN693">
        <f>IF($GQ693&gt;=39,INDEX($DL:$DL,$GP693+39),"")</f>
      </c>
      <c r="GO693">
        <f>IF($GQ693&gt;=40,INDEX($DL:$DL,$GP693+40),"")</f>
      </c>
      <c r="GP693">
        <f>IFERROR(MATCH($DJ693,$DK$2:$DK$148,0)+1,0)</f>
      </c>
      <c r="GQ693">
        <f>IFERROR(INDEX($DM$2:$DM$148,MATCH($DJ693,$DK$2:$DK$148,0)),0)</f>
      </c>
      <c r="GR693">
        <f>IFERROR(MATCH($L693,$DN$693:$FA$693,0),0)</f>
      </c>
      <c r="GS693">
        <f>IF($GR693&gt;0,INDEX($FB$693:$GO$693,$GR693),"")</f>
      </c>
      <c r="GV693">
        <f>IF($JE693&gt;=1,INDEX($GT:$GT,$JD693+1),"")</f>
      </c>
      <c r="GW693">
        <f>IF($JE693&gt;=2,INDEX($GT:$GT,$JD693+2),"")</f>
      </c>
      <c r="GX693">
        <f>IF($JE693&gt;=3,INDEX($GT:$GT,$JD693+3),"")</f>
      </c>
      <c r="GY693">
        <f>IF($JE693&gt;=4,INDEX($GT:$GT,$JD693+4),"")</f>
      </c>
      <c r="GZ693">
        <f>IF($JE693&gt;=5,INDEX($GT:$GT,$JD693+5),"")</f>
      </c>
      <c r="HA693">
        <f>IF($JE693&gt;=6,INDEX($GT:$GT,$JD693+6),"")</f>
      </c>
      <c r="HB693">
        <f>IF($JE693&gt;=7,INDEX($GT:$GT,$JD693+7),"")</f>
      </c>
      <c r="HC693">
        <f>IF($JE693&gt;=8,INDEX($GT:$GT,$JD693+8),"")</f>
      </c>
      <c r="HD693">
        <f>IF($JE693&gt;=9,INDEX($GT:$GT,$JD693+9),"")</f>
      </c>
      <c r="HE693">
        <f>IF($JE693&gt;=10,INDEX($GT:$GT,$JD693+10),"")</f>
      </c>
      <c r="HF693">
        <f>IF($JE693&gt;=11,INDEX($GT:$GT,$JD693+11),"")</f>
      </c>
      <c r="HG693">
        <f>IF($JE693&gt;=12,INDEX($GT:$GT,$JD693+12),"")</f>
      </c>
      <c r="HH693">
        <f>IF($JE693&gt;=13,INDEX($GT:$GT,$JD693+13),"")</f>
      </c>
      <c r="HI693">
        <f>IF($JE693&gt;=14,INDEX($GT:$GT,$JD693+14),"")</f>
      </c>
      <c r="HJ693">
        <f>IF($JE693&gt;=15,INDEX($GT:$GT,$JD693+15),"")</f>
      </c>
      <c r="HK693">
        <f>IF($JE693&gt;=16,INDEX($GT:$GT,$JD693+16),"")</f>
      </c>
      <c r="HL693">
        <f>IF($JE693&gt;=17,INDEX($GT:$GT,$JD693+17),"")</f>
      </c>
      <c r="HM693">
        <f>IF($JE693&gt;=18,INDEX($GT:$GT,$JD693+18),"")</f>
      </c>
      <c r="HN693">
        <f>IF($JE693&gt;=19,INDEX($GT:$GT,$JD693+19),"")</f>
      </c>
      <c r="HO693">
        <f>IF($JE693&gt;=20,INDEX($GT:$GT,$JD693+20),"")</f>
      </c>
      <c r="HP693">
        <f>IF($JE693&gt;=21,INDEX($GT:$GT,$JD693+21),"")</f>
      </c>
      <c r="HQ693">
        <f>IF($JE693&gt;=22,INDEX($GT:$GT,$JD693+22),"")</f>
      </c>
      <c r="HR693">
        <f>IF($JE693&gt;=23,INDEX($GT:$GT,$JD693+23),"")</f>
      </c>
      <c r="HS693">
        <f>IF($JE693&gt;=24,INDEX($GT:$GT,$JD693+24),"")</f>
      </c>
      <c r="HT693">
        <f>IF($JE693&gt;=25,INDEX($GT:$GT,$JD693+25),"")</f>
      </c>
      <c r="HU693">
        <f>IF($JE693&gt;=26,INDEX($GT:$GT,$JD693+26),"")</f>
      </c>
      <c r="HV693">
        <f>IF($JE693&gt;=27,INDEX($GT:$GT,$JD693+27),"")</f>
      </c>
      <c r="HW693">
        <f>IF($JE693&gt;=28,INDEX($GT:$GT,$JD693+28),"")</f>
      </c>
      <c r="HX693">
        <f>IF($JE693&gt;=29,INDEX($GT:$GT,$JD693+29),"")</f>
      </c>
      <c r="HY693">
        <f>IF($JE693&gt;=30,INDEX($GT:$GT,$JD693+30),"")</f>
      </c>
      <c r="HZ693">
        <f>IF($JE693&gt;=31,INDEX($GT:$GT,$JD693+31),"")</f>
      </c>
      <c r="IA693">
        <f>IF($JE693&gt;=32,INDEX($GT:$GT,$JD693+32),"")</f>
      </c>
      <c r="IB693">
        <f>IF($JE693&gt;=33,INDEX($GT:$GT,$JD693+33),"")</f>
      </c>
      <c r="IC693">
        <f>IF($JE693&gt;=34,INDEX($GT:$GT,$JD693+34),"")</f>
      </c>
      <c r="ID693">
        <f>IF($JE693&gt;=35,INDEX($GT:$GT,$JD693+35),"")</f>
      </c>
      <c r="IE693">
        <f>IF($JE693&gt;=36,INDEX($GT:$GT,$JD693+36),"")</f>
      </c>
      <c r="IF693">
        <f>IF($JE693&gt;=37,INDEX($GT:$GT,$JD693+37),"")</f>
      </c>
      <c r="IG693">
        <f>IF($JE693&gt;=38,INDEX($GT:$GT,$JD693+38),"")</f>
      </c>
      <c r="IH693">
        <f>IF($JE693&gt;=39,INDEX($GT:$GT,$JD693+39),"")</f>
      </c>
      <c r="II693">
        <f>IF($JE693&gt;=40,INDEX($GT:$GT,$JD693+40),"")</f>
      </c>
      <c r="IJ693">
        <f>IF($JE693&gt;=41,INDEX($GT:$GT,$JD693+41),"")</f>
      </c>
      <c r="IK693">
        <f>IF($JE693&gt;=42,INDEX($GT:$GT,$JD693+42),"")</f>
      </c>
      <c r="IL693">
        <f>IF($JE693&gt;=43,INDEX($GT:$GT,$JD693+43),"")</f>
      </c>
      <c r="IM693">
        <f>IF($JE693&gt;=44,INDEX($GT:$GT,$JD693+44),"")</f>
      </c>
      <c r="IN693">
        <f>IF($JE693&gt;=45,INDEX($GT:$GT,$JD693+45),"")</f>
      </c>
      <c r="IO693">
        <f>IF($JE693&gt;=46,INDEX($GT:$GT,$JD693+46),"")</f>
      </c>
      <c r="IP693">
        <f>IF($JE693&gt;=47,INDEX($GT:$GT,$JD693+47),"")</f>
      </c>
      <c r="IQ693">
        <f>IF($JE693&gt;=48,INDEX($GT:$GT,$JD693+48),"")</f>
      </c>
      <c r="IR693">
        <f>IF($JE693&gt;=49,INDEX($GT:$GT,$JD693+49),"")</f>
      </c>
      <c r="IS693">
        <f>IF($JE693&gt;=50,INDEX($GT:$GT,$JD693+50),"")</f>
      </c>
      <c r="IT693">
        <f>IF($JE693&gt;=51,INDEX($GT:$GT,$JD693+51),"")</f>
      </c>
      <c r="IU693">
        <f>IF($JE693&gt;=52,INDEX($GT:$GT,$JD693+52),"")</f>
      </c>
      <c r="IV693">
        <f>IF($JE693&gt;=53,INDEX($GT:$GT,$JD693+53),"")</f>
      </c>
      <c r="IW693">
        <f>IF($JE693&gt;=54,INDEX($GT:$GT,$JD693+54),"")</f>
      </c>
      <c r="IX693">
        <f>IF($JE693&gt;=55,INDEX($GT:$GT,$JD693+55),"")</f>
      </c>
      <c r="IY693">
        <f>IF($JE693&gt;=56,INDEX($GT:$GT,$JD693+56),"")</f>
      </c>
      <c r="IZ693">
        <f>IF($JE693&gt;=57,INDEX($GT:$GT,$JD693+57),"")</f>
      </c>
      <c r="JA693">
        <f>IF($JE693&gt;=58,INDEX($GT:$GT,$JD693+58),"")</f>
      </c>
      <c r="JB693">
        <f>IF($JE693&gt;=59,INDEX($GT:$GT,$JD693+59),"")</f>
      </c>
      <c r="JC693">
        <f>IF($JE693&gt;=60,INDEX($GT:$GT,$JD693+60),"")</f>
      </c>
      <c r="JD693">
        <f>IFERROR(MATCH($GS693,$GT$2:$GT$322,0)+1,0)</f>
      </c>
      <c r="JE693">
        <f>IFERROR(INDEX($GU$2:$GU$322,MATCH($GS693,$GT$2:$GT$322,0)),0)</f>
      </c>
      <c r="JF693" t="s">
        <v>28</v>
      </c>
      <c r="JG693" t="s">
        <v>28</v>
      </c>
    </row>
    <row r="694" spans="1:267" x14ac:dyDescent="0.25">
      <c r="J694" s="1"/>
      <c r="K694" s="1"/>
      <c r="L694" s="1"/>
      <c r="M694" s="1"/>
      <c r="N694" s="1">
        <f>IFERROR(IF(FIND(" - ",$J694)&gt;0,MID($J694,FIND(" - ",$J694)+3,LEN($J694)),""),"")</f>
      </c>
      <c r="P694" s="1"/>
      <c r="S694" t="s">
        <v>28</v>
      </c>
      <c r="U694">
        <f>IF(OR($S694="",$T694=""),"",IFERROR($S694/$T694,0))</f>
      </c>
      <c r="V694">
        <f>IF($S694="","",
IF($K694="","",
IF(ISNUMBER(SEARCH("exempt",LOWER($K694))),0,
$S694*(VALUE(SUBSTITUTE($K694,"%",""))/100))))</f>
      </c>
      <c r="AB694">
        <f>IF($S694="","",
SUM($S694,$V694,$Z694,$W694,$Y694)-
IF($AA694="",0,VALUE($AA694)))</f>
      </c>
      <c r="AJ694" t="s">
        <v>1436</v>
      </c>
      <c r="AR694">
        <f>IFERROR(LEFT($J694,FIND(" - ",$J694)-1),$J694)</f>
      </c>
      <c r="AU694">
        <f>IF($CJ694&gt;=1,INDEX($AS:$AS,$CI694+1),"")</f>
      </c>
      <c r="AV694">
        <f>IF($CJ694&gt;=2,INDEX($AS:$AS,$CI694+2),"")</f>
      </c>
      <c r="AW694">
        <f>IF($CJ694&gt;=3,INDEX($AS:$AS,$CI694+3),"")</f>
      </c>
      <c r="AX694">
        <f>IF($CJ694&gt;=4,INDEX($AS:$AS,$CI694+4),"")</f>
      </c>
      <c r="AY694">
        <f>IF($CJ694&gt;=5,INDEX($AS:$AS,$CI694+5),"")</f>
      </c>
      <c r="AZ694">
        <f>IF($CJ694&gt;=6,INDEX($AS:$AS,$CI694+6),"")</f>
      </c>
      <c r="BA694">
        <f>IF($CJ694&gt;=7,INDEX($AS:$AS,$CI694+7),"")</f>
      </c>
      <c r="BB694">
        <f>IF($CJ694&gt;=8,INDEX($AS:$AS,$CI694+8),"")</f>
      </c>
      <c r="BC694">
        <f>IF($CJ694&gt;=9,INDEX($AS:$AS,$CI694+9),"")</f>
      </c>
      <c r="BD694">
        <f>IF($CJ694&gt;=10,INDEX($AS:$AS,$CI694+10),"")</f>
      </c>
      <c r="BE694">
        <f>IF($CJ694&gt;=11,INDEX($AS:$AS,$CI694+11),"")</f>
      </c>
      <c r="BF694">
        <f>IF($CJ694&gt;=12,INDEX($AS:$AS,$CI694+12),"")</f>
      </c>
      <c r="BG694">
        <f>IF($CJ694&gt;=13,INDEX($AS:$AS,$CI694+13),"")</f>
      </c>
      <c r="BH694">
        <f>IF($CJ694&gt;=14,INDEX($AS:$AS,$CI694+14),"")</f>
      </c>
      <c r="BI694">
        <f>IF($CJ694&gt;=15,INDEX($AS:$AS,$CI694+15),"")</f>
      </c>
      <c r="BJ694">
        <f>IF($CJ694&gt;=16,INDEX($AS:$AS,$CI694+16),"")</f>
      </c>
      <c r="BK694">
        <f>IF($CJ694&gt;=17,INDEX($AS:$AS,$CI694+17),"")</f>
      </c>
      <c r="BL694">
        <f>IF($CJ694&gt;=18,INDEX($AS:$AS,$CI694+18),"")</f>
      </c>
      <c r="BM694">
        <f>IF($CJ694&gt;=19,INDEX($AS:$AS,$CI694+19),"")</f>
      </c>
      <c r="BN694">
        <f>IF($CJ694&gt;=20,INDEX($AS:$AS,$CI694+20),"")</f>
      </c>
      <c r="BO694">
        <f>IF($CJ694&gt;=21,INDEX($AS:$AS,$CI694+21),"")</f>
      </c>
      <c r="BP694">
        <f>IF($CJ694&gt;=22,INDEX($AS:$AS,$CI694+22),"")</f>
      </c>
      <c r="BQ694">
        <f>IF($CJ694&gt;=23,INDEX($AS:$AS,$CI694+23),"")</f>
      </c>
      <c r="BR694">
        <f>IF($CJ694&gt;=24,INDEX($AS:$AS,$CI694+24),"")</f>
      </c>
      <c r="BS694">
        <f>IF($CJ694&gt;=25,INDEX($AS:$AS,$CI694+25),"")</f>
      </c>
      <c r="BT694">
        <f>IF($CJ694&gt;=26,INDEX($AS:$AS,$CI694+26),"")</f>
      </c>
      <c r="BU694">
        <f>IF($CJ694&gt;=27,INDEX($AS:$AS,$CI694+27),"")</f>
      </c>
      <c r="BV694">
        <f>IF($CJ694&gt;=28,INDEX($AS:$AS,$CI694+28),"")</f>
      </c>
      <c r="BW694">
        <f>IF($CJ694&gt;=29,INDEX($AS:$AS,$CI694+29),"")</f>
      </c>
      <c r="BX694">
        <f>IF($CJ694&gt;=30,INDEX($AS:$AS,$CI694+30),"")</f>
      </c>
      <c r="BY694">
        <f>IF($CJ694&gt;=31,INDEX($AS:$AS,$CI694+31),"")</f>
      </c>
      <c r="BZ694">
        <f>IF($CJ694&gt;=32,INDEX($AS:$AS,$CI694+32),"")</f>
      </c>
      <c r="CA694">
        <f>IF($CJ694&gt;=33,INDEX($AS:$AS,$CI694+33),"")</f>
      </c>
      <c r="CB694">
        <f>IF($CJ694&gt;=34,INDEX($AS:$AS,$CI694+34),"")</f>
      </c>
      <c r="CC694">
        <f>IF($CJ694&gt;=35,INDEX($AS:$AS,$CI694+35),"")</f>
      </c>
      <c r="CD694">
        <f>IF($CJ694&gt;=36,INDEX($AS:$AS,$CI694+36),"")</f>
      </c>
      <c r="CE694">
        <f>IF($CJ694&gt;=37,INDEX($AS:$AS,$CI694+37),"")</f>
      </c>
      <c r="CF694">
        <f>IF($CJ694&gt;=38,INDEX($AS:$AS,$CI694+38),"")</f>
      </c>
      <c r="CG694">
        <f>IF($CJ694&gt;=39,INDEX($AS:$AS,$CI694+39),"")</f>
      </c>
      <c r="CH694">
        <f>IF($CJ694&gt;=40,INDEX($AS:$AS,$CI694+40),"")</f>
      </c>
      <c r="CI694">
        <f>IFERROR(MATCH($AR694,$AS$2:$AS$133,0)+1,0)</f>
      </c>
      <c r="CJ694">
        <f>IFERROR(INDEX($AT$2:$AT$133,MATCH($AR694,$AS$2:$AS$133,0)),0)</f>
      </c>
      <c r="CK694">
        <f>IFERROR(LEFT($O694,FIND(" - ",$O694)-1),$O694)</f>
      </c>
      <c r="CL694" t="s">
        <v>132</v>
      </c>
      <c r="CN694">
        <f>IF($DI694&gt;=1,INDEX($CL:$CL,$DH694+1),"")</f>
      </c>
      <c r="CO694">
        <f>IF($DI694&gt;=2,INDEX($CL:$CL,$DH694+2),"")</f>
      </c>
      <c r="CP694">
        <f>IF($DI694&gt;=3,INDEX($CL:$CL,$DH694+3),"")</f>
      </c>
      <c r="CQ694">
        <f>IF($DI694&gt;=4,INDEX($CL:$CL,$DH694+4),"")</f>
      </c>
      <c r="CR694">
        <f>IF($DI694&gt;=5,INDEX($CL:$CL,$DH694+5),"")</f>
      </c>
      <c r="CS694">
        <f>IF($DI694&gt;=6,INDEX($CL:$CL,$DH694+6),"")</f>
      </c>
      <c r="CT694">
        <f>IF($DI694&gt;=7,INDEX($CL:$CL,$DH694+7),"")</f>
      </c>
      <c r="CU694">
        <f>IF($DI694&gt;=8,INDEX($CL:$CL,$DH694+8),"")</f>
      </c>
      <c r="CV694">
        <f>IF($DI694&gt;=9,INDEX($CL:$CL,$DH694+9),"")</f>
      </c>
      <c r="CW694">
        <f>IF($DI694&gt;=10,INDEX($CL:$CL,$DH694+10),"")</f>
      </c>
      <c r="CX694">
        <f>IF($DI694&gt;=11,INDEX($CL:$CL,$DH694+11),"")</f>
      </c>
      <c r="CY694">
        <f>IF($DI694&gt;=12,INDEX($CL:$CL,$DH694+12),"")</f>
      </c>
      <c r="CZ694">
        <f>IF($DI694&gt;=13,INDEX($CL:$CL,$DH694+13),"")</f>
      </c>
      <c r="DA694">
        <f>IF($DI694&gt;=14,INDEX($CL:$CL,$DH694+14),"")</f>
      </c>
      <c r="DB694">
        <f>IF($DI694&gt;=15,INDEX($CL:$CL,$DH694+15),"")</f>
      </c>
      <c r="DC694">
        <f>IF($DI694&gt;=16,INDEX($CL:$CL,$DH694+16),"")</f>
      </c>
      <c r="DD694">
        <f>IF($DI694&gt;=17,INDEX($CL:$CL,$DH694+17),"")</f>
      </c>
      <c r="DE694">
        <f>IF($DI694&gt;=18,INDEX($CL:$CL,$DH694+18),"")</f>
      </c>
      <c r="DF694">
        <f>IF($DI694&gt;=19,INDEX($CL:$CL,$DH694+19),"")</f>
      </c>
      <c r="DG694">
        <f>IF($DI694&gt;=20,INDEX($CL:$CL,$DH694+20),"")</f>
      </c>
      <c r="DH694">
        <f>IFERROR(MATCH($CK694,$CL$2:$CL$1558,0)+1,0)</f>
      </c>
      <c r="DI694">
        <f>IFERROR(INDEX($CM$2:$CM$1558,MATCH($CK694,$CL$2:$CL$1558,0)),0)</f>
      </c>
      <c r="DJ694">
        <f>IFERROR(INDEX($AQ:$AQ,MATCH($K694,$AP:$AP,0))&amp;"","")</f>
      </c>
      <c r="DN694">
        <f>IF($GQ694&gt;=1,INDEX($DK:$DK,$GP694+1),"")</f>
      </c>
      <c r="DO694">
        <f>IF($GQ694&gt;=2,INDEX($DK:$DK,$GP694+2),"")</f>
      </c>
      <c r="DP694">
        <f>IF($GQ694&gt;=3,INDEX($DK:$DK,$GP694+3),"")</f>
      </c>
      <c r="DQ694">
        <f>IF($GQ694&gt;=4,INDEX($DK:$DK,$GP694+4),"")</f>
      </c>
      <c r="DR694">
        <f>IF($GQ694&gt;=5,INDEX($DK:$DK,$GP694+5),"")</f>
      </c>
      <c r="DS694">
        <f>IF($GQ694&gt;=6,INDEX($DK:$DK,$GP694+6),"")</f>
      </c>
      <c r="DT694">
        <f>IF($GQ694&gt;=7,INDEX($DK:$DK,$GP694+7),"")</f>
      </c>
      <c r="DU694">
        <f>IF($GQ694&gt;=8,INDEX($DK:$DK,$GP694+8),"")</f>
      </c>
      <c r="DV694">
        <f>IF($GQ694&gt;=9,INDEX($DK:$DK,$GP694+9),"")</f>
      </c>
      <c r="DW694">
        <f>IF($GQ694&gt;=10,INDEX($DK:$DK,$GP694+10),"")</f>
      </c>
      <c r="DX694">
        <f>IF($GQ694&gt;=11,INDEX($DK:$DK,$GP694+11),"")</f>
      </c>
      <c r="DY694">
        <f>IF($GQ694&gt;=12,INDEX($DK:$DK,$GP694+12),"")</f>
      </c>
      <c r="DZ694">
        <f>IF($GQ694&gt;=13,INDEX($DK:$DK,$GP694+13),"")</f>
      </c>
      <c r="EA694">
        <f>IF($GQ694&gt;=14,INDEX($DK:$DK,$GP694+14),"")</f>
      </c>
      <c r="EB694">
        <f>IF($GQ694&gt;=15,INDEX($DK:$DK,$GP694+15),"")</f>
      </c>
      <c r="EC694">
        <f>IF($GQ694&gt;=16,INDEX($DK:$DK,$GP694+16),"")</f>
      </c>
      <c r="ED694">
        <f>IF($GQ694&gt;=17,INDEX($DK:$DK,$GP694+17),"")</f>
      </c>
      <c r="EE694">
        <f>IF($GQ694&gt;=18,INDEX($DK:$DK,$GP694+18),"")</f>
      </c>
      <c r="EF694">
        <f>IF($GQ694&gt;=19,INDEX($DK:$DK,$GP694+19),"")</f>
      </c>
      <c r="EG694">
        <f>IF($GQ694&gt;=20,INDEX($DK:$DK,$GP694+20),"")</f>
      </c>
      <c r="EH694">
        <f>IF($GQ694&gt;=21,INDEX($DK:$DK,$GP694+21),"")</f>
      </c>
      <c r="EI694">
        <f>IF($GQ694&gt;=22,INDEX($DK:$DK,$GP694+22),"")</f>
      </c>
      <c r="EJ694">
        <f>IF($GQ694&gt;=23,INDEX($DK:$DK,$GP694+23),"")</f>
      </c>
      <c r="EK694">
        <f>IF($GQ694&gt;=24,INDEX($DK:$DK,$GP694+24),"")</f>
      </c>
      <c r="EL694">
        <f>IF($GQ694&gt;=25,INDEX($DK:$DK,$GP694+25),"")</f>
      </c>
      <c r="EM694">
        <f>IF($GQ694&gt;=26,INDEX($DK:$DK,$GP694+26),"")</f>
      </c>
      <c r="EN694">
        <f>IF($GQ694&gt;=27,INDEX($DK:$DK,$GP694+27),"")</f>
      </c>
      <c r="EO694">
        <f>IF($GQ694&gt;=28,INDEX($DK:$DK,$GP694+28),"")</f>
      </c>
      <c r="EP694">
        <f>IF($GQ694&gt;=29,INDEX($DK:$DK,$GP694+29),"")</f>
      </c>
      <c r="EQ694">
        <f>IF($GQ694&gt;=30,INDEX($DK:$DK,$GP694+30),"")</f>
      </c>
      <c r="ER694">
        <f>IF($GQ694&gt;=31,INDEX($DK:$DK,$GP694+31),"")</f>
      </c>
      <c r="ES694">
        <f>IF($GQ694&gt;=32,INDEX($DK:$DK,$GP694+32),"")</f>
      </c>
      <c r="ET694">
        <f>IF($GQ694&gt;=33,INDEX($DK:$DK,$GP694+33),"")</f>
      </c>
      <c r="EU694">
        <f>IF($GQ694&gt;=34,INDEX($DK:$DK,$GP694+34),"")</f>
      </c>
      <c r="EV694">
        <f>IF($GQ694&gt;=35,INDEX($DK:$DK,$GP694+35),"")</f>
      </c>
      <c r="EW694">
        <f>IF($GQ694&gt;=36,INDEX($DK:$DK,$GP694+36),"")</f>
      </c>
      <c r="EX694">
        <f>IF($GQ694&gt;=37,INDEX($DK:$DK,$GP694+37),"")</f>
      </c>
      <c r="EY694">
        <f>IF($GQ694&gt;=38,INDEX($DK:$DK,$GP694+38),"")</f>
      </c>
      <c r="EZ694">
        <f>IF($GQ694&gt;=39,INDEX($DK:$DK,$GP694+39),"")</f>
      </c>
      <c r="FA694">
        <f>IF($GQ694&gt;=40,INDEX($DK:$DK,$GP694+40),"")</f>
      </c>
      <c r="FB694">
        <f>IF($GQ694&gt;=1,INDEX($DL:$DL,$GP694+1),"")</f>
      </c>
      <c r="FC694">
        <f>IF($GQ694&gt;=2,INDEX($DL:$DL,$GP694+2),"")</f>
      </c>
      <c r="FD694">
        <f>IF($GQ694&gt;=3,INDEX($DL:$DL,$GP694+3),"")</f>
      </c>
      <c r="FE694">
        <f>IF($GQ694&gt;=4,INDEX($DL:$DL,$GP694+4),"")</f>
      </c>
      <c r="FF694">
        <f>IF($GQ694&gt;=5,INDEX($DL:$DL,$GP694+5),"")</f>
      </c>
      <c r="FG694">
        <f>IF($GQ694&gt;=6,INDEX($DL:$DL,$GP694+6),"")</f>
      </c>
      <c r="FH694">
        <f>IF($GQ694&gt;=7,INDEX($DL:$DL,$GP694+7),"")</f>
      </c>
      <c r="FI694">
        <f>IF($GQ694&gt;=8,INDEX($DL:$DL,$GP694+8),"")</f>
      </c>
      <c r="FJ694">
        <f>IF($GQ694&gt;=9,INDEX($DL:$DL,$GP694+9),"")</f>
      </c>
      <c r="FK694">
        <f>IF($GQ694&gt;=10,INDEX($DL:$DL,$GP694+10),"")</f>
      </c>
      <c r="FL694">
        <f>IF($GQ694&gt;=11,INDEX($DL:$DL,$GP694+11),"")</f>
      </c>
      <c r="FM694">
        <f>IF($GQ694&gt;=12,INDEX($DL:$DL,$GP694+12),"")</f>
      </c>
      <c r="FN694">
        <f>IF($GQ694&gt;=13,INDEX($DL:$DL,$GP694+13),"")</f>
      </c>
      <c r="FO694">
        <f>IF($GQ694&gt;=14,INDEX($DL:$DL,$GP694+14),"")</f>
      </c>
      <c r="FP694">
        <f>IF($GQ694&gt;=15,INDEX($DL:$DL,$GP694+15),"")</f>
      </c>
      <c r="FQ694">
        <f>IF($GQ694&gt;=16,INDEX($DL:$DL,$GP694+16),"")</f>
      </c>
      <c r="FR694">
        <f>IF($GQ694&gt;=17,INDEX($DL:$DL,$GP694+17),"")</f>
      </c>
      <c r="FS694">
        <f>IF($GQ694&gt;=18,INDEX($DL:$DL,$GP694+18),"")</f>
      </c>
      <c r="FT694">
        <f>IF($GQ694&gt;=19,INDEX($DL:$DL,$GP694+19),"")</f>
      </c>
      <c r="FU694">
        <f>IF($GQ694&gt;=20,INDEX($DL:$DL,$GP694+20),"")</f>
      </c>
      <c r="FV694">
        <f>IF($GQ694&gt;=21,INDEX($DL:$DL,$GP694+21),"")</f>
      </c>
      <c r="FW694">
        <f>IF($GQ694&gt;=22,INDEX($DL:$DL,$GP694+22),"")</f>
      </c>
      <c r="FX694">
        <f>IF($GQ694&gt;=23,INDEX($DL:$DL,$GP694+23),"")</f>
      </c>
      <c r="FY694">
        <f>IF($GQ694&gt;=24,INDEX($DL:$DL,$GP694+24),"")</f>
      </c>
      <c r="FZ694">
        <f>IF($GQ694&gt;=25,INDEX($DL:$DL,$GP694+25),"")</f>
      </c>
      <c r="GA694">
        <f>IF($GQ694&gt;=26,INDEX($DL:$DL,$GP694+26),"")</f>
      </c>
      <c r="GB694">
        <f>IF($GQ694&gt;=27,INDEX($DL:$DL,$GP694+27),"")</f>
      </c>
      <c r="GC694">
        <f>IF($GQ694&gt;=28,INDEX($DL:$DL,$GP694+28),"")</f>
      </c>
      <c r="GD694">
        <f>IF($GQ694&gt;=29,INDEX($DL:$DL,$GP694+29),"")</f>
      </c>
      <c r="GE694">
        <f>IF($GQ694&gt;=30,INDEX($DL:$DL,$GP694+30),"")</f>
      </c>
      <c r="GF694">
        <f>IF($GQ694&gt;=31,INDEX($DL:$DL,$GP694+31),"")</f>
      </c>
      <c r="GG694">
        <f>IF($GQ694&gt;=32,INDEX($DL:$DL,$GP694+32),"")</f>
      </c>
      <c r="GH694">
        <f>IF($GQ694&gt;=33,INDEX($DL:$DL,$GP694+33),"")</f>
      </c>
      <c r="GI694">
        <f>IF($GQ694&gt;=34,INDEX($DL:$DL,$GP694+34),"")</f>
      </c>
      <c r="GJ694">
        <f>IF($GQ694&gt;=35,INDEX($DL:$DL,$GP694+35),"")</f>
      </c>
      <c r="GK694">
        <f>IF($GQ694&gt;=36,INDEX($DL:$DL,$GP694+36),"")</f>
      </c>
      <c r="GL694">
        <f>IF($GQ694&gt;=37,INDEX($DL:$DL,$GP694+37),"")</f>
      </c>
      <c r="GM694">
        <f>IF($GQ694&gt;=38,INDEX($DL:$DL,$GP694+38),"")</f>
      </c>
      <c r="GN694">
        <f>IF($GQ694&gt;=39,INDEX($DL:$DL,$GP694+39),"")</f>
      </c>
      <c r="GO694">
        <f>IF($GQ694&gt;=40,INDEX($DL:$DL,$GP694+40),"")</f>
      </c>
      <c r="GP694">
        <f>IFERROR(MATCH($DJ694,$DK$2:$DK$148,0)+1,0)</f>
      </c>
      <c r="GQ694">
        <f>IFERROR(INDEX($DM$2:$DM$148,MATCH($DJ694,$DK$2:$DK$148,0)),0)</f>
      </c>
      <c r="GR694">
        <f>IFERROR(MATCH($L694,$DN$694:$FA$694,0),0)</f>
      </c>
      <c r="GS694">
        <f>IF($GR694&gt;0,INDEX($FB$694:$GO$694,$GR694),"")</f>
      </c>
      <c r="GV694">
        <f>IF($JE694&gt;=1,INDEX($GT:$GT,$JD694+1),"")</f>
      </c>
      <c r="GW694">
        <f>IF($JE694&gt;=2,INDEX($GT:$GT,$JD694+2),"")</f>
      </c>
      <c r="GX694">
        <f>IF($JE694&gt;=3,INDEX($GT:$GT,$JD694+3),"")</f>
      </c>
      <c r="GY694">
        <f>IF($JE694&gt;=4,INDEX($GT:$GT,$JD694+4),"")</f>
      </c>
      <c r="GZ694">
        <f>IF($JE694&gt;=5,INDEX($GT:$GT,$JD694+5),"")</f>
      </c>
      <c r="HA694">
        <f>IF($JE694&gt;=6,INDEX($GT:$GT,$JD694+6),"")</f>
      </c>
      <c r="HB694">
        <f>IF($JE694&gt;=7,INDEX($GT:$GT,$JD694+7),"")</f>
      </c>
      <c r="HC694">
        <f>IF($JE694&gt;=8,INDEX($GT:$GT,$JD694+8),"")</f>
      </c>
      <c r="HD694">
        <f>IF($JE694&gt;=9,INDEX($GT:$GT,$JD694+9),"")</f>
      </c>
      <c r="HE694">
        <f>IF($JE694&gt;=10,INDEX($GT:$GT,$JD694+10),"")</f>
      </c>
      <c r="HF694">
        <f>IF($JE694&gt;=11,INDEX($GT:$GT,$JD694+11),"")</f>
      </c>
      <c r="HG694">
        <f>IF($JE694&gt;=12,INDEX($GT:$GT,$JD694+12),"")</f>
      </c>
      <c r="HH694">
        <f>IF($JE694&gt;=13,INDEX($GT:$GT,$JD694+13),"")</f>
      </c>
      <c r="HI694">
        <f>IF($JE694&gt;=14,INDEX($GT:$GT,$JD694+14),"")</f>
      </c>
      <c r="HJ694">
        <f>IF($JE694&gt;=15,INDEX($GT:$GT,$JD694+15),"")</f>
      </c>
      <c r="HK694">
        <f>IF($JE694&gt;=16,INDEX($GT:$GT,$JD694+16),"")</f>
      </c>
      <c r="HL694">
        <f>IF($JE694&gt;=17,INDEX($GT:$GT,$JD694+17),"")</f>
      </c>
      <c r="HM694">
        <f>IF($JE694&gt;=18,INDEX($GT:$GT,$JD694+18),"")</f>
      </c>
      <c r="HN694">
        <f>IF($JE694&gt;=19,INDEX($GT:$GT,$JD694+19),"")</f>
      </c>
      <c r="HO694">
        <f>IF($JE694&gt;=20,INDEX($GT:$GT,$JD694+20),"")</f>
      </c>
      <c r="HP694">
        <f>IF($JE694&gt;=21,INDEX($GT:$GT,$JD694+21),"")</f>
      </c>
      <c r="HQ694">
        <f>IF($JE694&gt;=22,INDEX($GT:$GT,$JD694+22),"")</f>
      </c>
      <c r="HR694">
        <f>IF($JE694&gt;=23,INDEX($GT:$GT,$JD694+23),"")</f>
      </c>
      <c r="HS694">
        <f>IF($JE694&gt;=24,INDEX($GT:$GT,$JD694+24),"")</f>
      </c>
      <c r="HT694">
        <f>IF($JE694&gt;=25,INDEX($GT:$GT,$JD694+25),"")</f>
      </c>
      <c r="HU694">
        <f>IF($JE694&gt;=26,INDEX($GT:$GT,$JD694+26),"")</f>
      </c>
      <c r="HV694">
        <f>IF($JE694&gt;=27,INDEX($GT:$GT,$JD694+27),"")</f>
      </c>
      <c r="HW694">
        <f>IF($JE694&gt;=28,INDEX($GT:$GT,$JD694+28),"")</f>
      </c>
      <c r="HX694">
        <f>IF($JE694&gt;=29,INDEX($GT:$GT,$JD694+29),"")</f>
      </c>
      <c r="HY694">
        <f>IF($JE694&gt;=30,INDEX($GT:$GT,$JD694+30),"")</f>
      </c>
      <c r="HZ694">
        <f>IF($JE694&gt;=31,INDEX($GT:$GT,$JD694+31),"")</f>
      </c>
      <c r="IA694">
        <f>IF($JE694&gt;=32,INDEX($GT:$GT,$JD694+32),"")</f>
      </c>
      <c r="IB694">
        <f>IF($JE694&gt;=33,INDEX($GT:$GT,$JD694+33),"")</f>
      </c>
      <c r="IC694">
        <f>IF($JE694&gt;=34,INDEX($GT:$GT,$JD694+34),"")</f>
      </c>
      <c r="ID694">
        <f>IF($JE694&gt;=35,INDEX($GT:$GT,$JD694+35),"")</f>
      </c>
      <c r="IE694">
        <f>IF($JE694&gt;=36,INDEX($GT:$GT,$JD694+36),"")</f>
      </c>
      <c r="IF694">
        <f>IF($JE694&gt;=37,INDEX($GT:$GT,$JD694+37),"")</f>
      </c>
      <c r="IG694">
        <f>IF($JE694&gt;=38,INDEX($GT:$GT,$JD694+38),"")</f>
      </c>
      <c r="IH694">
        <f>IF($JE694&gt;=39,INDEX($GT:$GT,$JD694+39),"")</f>
      </c>
      <c r="II694">
        <f>IF($JE694&gt;=40,INDEX($GT:$GT,$JD694+40),"")</f>
      </c>
      <c r="IJ694">
        <f>IF($JE694&gt;=41,INDEX($GT:$GT,$JD694+41),"")</f>
      </c>
      <c r="IK694">
        <f>IF($JE694&gt;=42,INDEX($GT:$GT,$JD694+42),"")</f>
      </c>
      <c r="IL694">
        <f>IF($JE694&gt;=43,INDEX($GT:$GT,$JD694+43),"")</f>
      </c>
      <c r="IM694">
        <f>IF($JE694&gt;=44,INDEX($GT:$GT,$JD694+44),"")</f>
      </c>
      <c r="IN694">
        <f>IF($JE694&gt;=45,INDEX($GT:$GT,$JD694+45),"")</f>
      </c>
      <c r="IO694">
        <f>IF($JE694&gt;=46,INDEX($GT:$GT,$JD694+46),"")</f>
      </c>
      <c r="IP694">
        <f>IF($JE694&gt;=47,INDEX($GT:$GT,$JD694+47),"")</f>
      </c>
      <c r="IQ694">
        <f>IF($JE694&gt;=48,INDEX($GT:$GT,$JD694+48),"")</f>
      </c>
      <c r="IR694">
        <f>IF($JE694&gt;=49,INDEX($GT:$GT,$JD694+49),"")</f>
      </c>
      <c r="IS694">
        <f>IF($JE694&gt;=50,INDEX($GT:$GT,$JD694+50),"")</f>
      </c>
      <c r="IT694">
        <f>IF($JE694&gt;=51,INDEX($GT:$GT,$JD694+51),"")</f>
      </c>
      <c r="IU694">
        <f>IF($JE694&gt;=52,INDEX($GT:$GT,$JD694+52),"")</f>
      </c>
      <c r="IV694">
        <f>IF($JE694&gt;=53,INDEX($GT:$GT,$JD694+53),"")</f>
      </c>
      <c r="IW694">
        <f>IF($JE694&gt;=54,INDEX($GT:$GT,$JD694+54),"")</f>
      </c>
      <c r="IX694">
        <f>IF($JE694&gt;=55,INDEX($GT:$GT,$JD694+55),"")</f>
      </c>
      <c r="IY694">
        <f>IF($JE694&gt;=56,INDEX($GT:$GT,$JD694+56),"")</f>
      </c>
      <c r="IZ694">
        <f>IF($JE694&gt;=57,INDEX($GT:$GT,$JD694+57),"")</f>
      </c>
      <c r="JA694">
        <f>IF($JE694&gt;=58,INDEX($GT:$GT,$JD694+58),"")</f>
      </c>
      <c r="JB694">
        <f>IF($JE694&gt;=59,INDEX($GT:$GT,$JD694+59),"")</f>
      </c>
      <c r="JC694">
        <f>IF($JE694&gt;=60,INDEX($GT:$GT,$JD694+60),"")</f>
      </c>
      <c r="JD694">
        <f>IFERROR(MATCH($GS694,$GT$2:$GT$322,0)+1,0)</f>
      </c>
      <c r="JE694">
        <f>IFERROR(INDEX($GU$2:$GU$322,MATCH($GS694,$GT$2:$GT$322,0)),0)</f>
      </c>
      <c r="JF694" t="s">
        <v>28</v>
      </c>
      <c r="JG694" t="s">
        <v>28</v>
      </c>
    </row>
    <row r="695" spans="1:267" x14ac:dyDescent="0.25">
      <c r="J695" s="1"/>
      <c r="K695" s="1"/>
      <c r="L695" s="1"/>
      <c r="M695" s="1"/>
      <c r="N695" s="1">
        <f>IFERROR(IF(FIND(" - ",$J695)&gt;0,MID($J695,FIND(" - ",$J695)+3,LEN($J695)),""),"")</f>
      </c>
      <c r="P695" s="1"/>
      <c r="S695" t="s">
        <v>28</v>
      </c>
      <c r="U695">
        <f>IF(OR($S695="",$T695=""),"",IFERROR($S695/$T695,0))</f>
      </c>
      <c r="V695">
        <f>IF($S695="","",
IF($K695="","",
IF(ISNUMBER(SEARCH("exempt",LOWER($K695))),0,
$S695*(VALUE(SUBSTITUTE($K695,"%",""))/100))))</f>
      </c>
      <c r="AB695">
        <f>IF($S695="","",
SUM($S695,$V695,$Z695,$W695,$Y695)-
IF($AA695="",0,VALUE($AA695)))</f>
      </c>
      <c r="AJ695" t="s">
        <v>1437</v>
      </c>
      <c r="AR695">
        <f>IFERROR(LEFT($J695,FIND(" - ",$J695)-1),$J695)</f>
      </c>
      <c r="AU695">
        <f>IF($CJ695&gt;=1,INDEX($AS:$AS,$CI695+1),"")</f>
      </c>
      <c r="AV695">
        <f>IF($CJ695&gt;=2,INDEX($AS:$AS,$CI695+2),"")</f>
      </c>
      <c r="AW695">
        <f>IF($CJ695&gt;=3,INDEX($AS:$AS,$CI695+3),"")</f>
      </c>
      <c r="AX695">
        <f>IF($CJ695&gt;=4,INDEX($AS:$AS,$CI695+4),"")</f>
      </c>
      <c r="AY695">
        <f>IF($CJ695&gt;=5,INDEX($AS:$AS,$CI695+5),"")</f>
      </c>
      <c r="AZ695">
        <f>IF($CJ695&gt;=6,INDEX($AS:$AS,$CI695+6),"")</f>
      </c>
      <c r="BA695">
        <f>IF($CJ695&gt;=7,INDEX($AS:$AS,$CI695+7),"")</f>
      </c>
      <c r="BB695">
        <f>IF($CJ695&gt;=8,INDEX($AS:$AS,$CI695+8),"")</f>
      </c>
      <c r="BC695">
        <f>IF($CJ695&gt;=9,INDEX($AS:$AS,$CI695+9),"")</f>
      </c>
      <c r="BD695">
        <f>IF($CJ695&gt;=10,INDEX($AS:$AS,$CI695+10),"")</f>
      </c>
      <c r="BE695">
        <f>IF($CJ695&gt;=11,INDEX($AS:$AS,$CI695+11),"")</f>
      </c>
      <c r="BF695">
        <f>IF($CJ695&gt;=12,INDEX($AS:$AS,$CI695+12),"")</f>
      </c>
      <c r="BG695">
        <f>IF($CJ695&gt;=13,INDEX($AS:$AS,$CI695+13),"")</f>
      </c>
      <c r="BH695">
        <f>IF($CJ695&gt;=14,INDEX($AS:$AS,$CI695+14),"")</f>
      </c>
      <c r="BI695">
        <f>IF($CJ695&gt;=15,INDEX($AS:$AS,$CI695+15),"")</f>
      </c>
      <c r="BJ695">
        <f>IF($CJ695&gt;=16,INDEX($AS:$AS,$CI695+16),"")</f>
      </c>
      <c r="BK695">
        <f>IF($CJ695&gt;=17,INDEX($AS:$AS,$CI695+17),"")</f>
      </c>
      <c r="BL695">
        <f>IF($CJ695&gt;=18,INDEX($AS:$AS,$CI695+18),"")</f>
      </c>
      <c r="BM695">
        <f>IF($CJ695&gt;=19,INDEX($AS:$AS,$CI695+19),"")</f>
      </c>
      <c r="BN695">
        <f>IF($CJ695&gt;=20,INDEX($AS:$AS,$CI695+20),"")</f>
      </c>
      <c r="BO695">
        <f>IF($CJ695&gt;=21,INDEX($AS:$AS,$CI695+21),"")</f>
      </c>
      <c r="BP695">
        <f>IF($CJ695&gt;=22,INDEX($AS:$AS,$CI695+22),"")</f>
      </c>
      <c r="BQ695">
        <f>IF($CJ695&gt;=23,INDEX($AS:$AS,$CI695+23),"")</f>
      </c>
      <c r="BR695">
        <f>IF($CJ695&gt;=24,INDEX($AS:$AS,$CI695+24),"")</f>
      </c>
      <c r="BS695">
        <f>IF($CJ695&gt;=25,INDEX($AS:$AS,$CI695+25),"")</f>
      </c>
      <c r="BT695">
        <f>IF($CJ695&gt;=26,INDEX($AS:$AS,$CI695+26),"")</f>
      </c>
      <c r="BU695">
        <f>IF($CJ695&gt;=27,INDEX($AS:$AS,$CI695+27),"")</f>
      </c>
      <c r="BV695">
        <f>IF($CJ695&gt;=28,INDEX($AS:$AS,$CI695+28),"")</f>
      </c>
      <c r="BW695">
        <f>IF($CJ695&gt;=29,INDEX($AS:$AS,$CI695+29),"")</f>
      </c>
      <c r="BX695">
        <f>IF($CJ695&gt;=30,INDEX($AS:$AS,$CI695+30),"")</f>
      </c>
      <c r="BY695">
        <f>IF($CJ695&gt;=31,INDEX($AS:$AS,$CI695+31),"")</f>
      </c>
      <c r="BZ695">
        <f>IF($CJ695&gt;=32,INDEX($AS:$AS,$CI695+32),"")</f>
      </c>
      <c r="CA695">
        <f>IF($CJ695&gt;=33,INDEX($AS:$AS,$CI695+33),"")</f>
      </c>
      <c r="CB695">
        <f>IF($CJ695&gt;=34,INDEX($AS:$AS,$CI695+34),"")</f>
      </c>
      <c r="CC695">
        <f>IF($CJ695&gt;=35,INDEX($AS:$AS,$CI695+35),"")</f>
      </c>
      <c r="CD695">
        <f>IF($CJ695&gt;=36,INDEX($AS:$AS,$CI695+36),"")</f>
      </c>
      <c r="CE695">
        <f>IF($CJ695&gt;=37,INDEX($AS:$AS,$CI695+37),"")</f>
      </c>
      <c r="CF695">
        <f>IF($CJ695&gt;=38,INDEX($AS:$AS,$CI695+38),"")</f>
      </c>
      <c r="CG695">
        <f>IF($CJ695&gt;=39,INDEX($AS:$AS,$CI695+39),"")</f>
      </c>
      <c r="CH695">
        <f>IF($CJ695&gt;=40,INDEX($AS:$AS,$CI695+40),"")</f>
      </c>
      <c r="CI695">
        <f>IFERROR(MATCH($AR695,$AS$2:$AS$133,0)+1,0)</f>
      </c>
      <c r="CJ695">
        <f>IFERROR(INDEX($AT$2:$AT$133,MATCH($AR695,$AS$2:$AS$133,0)),0)</f>
      </c>
      <c r="CK695">
        <f>IFERROR(LEFT($O695,FIND(" - ",$O695)-1),$O695)</f>
      </c>
      <c r="CL695" t="s">
        <v>1438</v>
      </c>
      <c r="CM695">
        <v>1</v>
      </c>
      <c r="CN695">
        <f>IF($DI695&gt;=1,INDEX($CL:$CL,$DH695+1),"")</f>
      </c>
      <c r="CO695">
        <f>IF($DI695&gt;=2,INDEX($CL:$CL,$DH695+2),"")</f>
      </c>
      <c r="CP695">
        <f>IF($DI695&gt;=3,INDEX($CL:$CL,$DH695+3),"")</f>
      </c>
      <c r="CQ695">
        <f>IF($DI695&gt;=4,INDEX($CL:$CL,$DH695+4),"")</f>
      </c>
      <c r="CR695">
        <f>IF($DI695&gt;=5,INDEX($CL:$CL,$DH695+5),"")</f>
      </c>
      <c r="CS695">
        <f>IF($DI695&gt;=6,INDEX($CL:$CL,$DH695+6),"")</f>
      </c>
      <c r="CT695">
        <f>IF($DI695&gt;=7,INDEX($CL:$CL,$DH695+7),"")</f>
      </c>
      <c r="CU695">
        <f>IF($DI695&gt;=8,INDEX($CL:$CL,$DH695+8),"")</f>
      </c>
      <c r="CV695">
        <f>IF($DI695&gt;=9,INDEX($CL:$CL,$DH695+9),"")</f>
      </c>
      <c r="CW695">
        <f>IF($DI695&gt;=10,INDEX($CL:$CL,$DH695+10),"")</f>
      </c>
      <c r="CX695">
        <f>IF($DI695&gt;=11,INDEX($CL:$CL,$DH695+11),"")</f>
      </c>
      <c r="CY695">
        <f>IF($DI695&gt;=12,INDEX($CL:$CL,$DH695+12),"")</f>
      </c>
      <c r="CZ695">
        <f>IF($DI695&gt;=13,INDEX($CL:$CL,$DH695+13),"")</f>
      </c>
      <c r="DA695">
        <f>IF($DI695&gt;=14,INDEX($CL:$CL,$DH695+14),"")</f>
      </c>
      <c r="DB695">
        <f>IF($DI695&gt;=15,INDEX($CL:$CL,$DH695+15),"")</f>
      </c>
      <c r="DC695">
        <f>IF($DI695&gt;=16,INDEX($CL:$CL,$DH695+16),"")</f>
      </c>
      <c r="DD695">
        <f>IF($DI695&gt;=17,INDEX($CL:$CL,$DH695+17),"")</f>
      </c>
      <c r="DE695">
        <f>IF($DI695&gt;=18,INDEX($CL:$CL,$DH695+18),"")</f>
      </c>
      <c r="DF695">
        <f>IF($DI695&gt;=19,INDEX($CL:$CL,$DH695+19),"")</f>
      </c>
      <c r="DG695">
        <f>IF($DI695&gt;=20,INDEX($CL:$CL,$DH695+20),"")</f>
      </c>
      <c r="DH695">
        <f>IFERROR(MATCH($CK695,$CL$2:$CL$1558,0)+1,0)</f>
      </c>
      <c r="DI695">
        <f>IFERROR(INDEX($CM$2:$CM$1558,MATCH($CK695,$CL$2:$CL$1558,0)),0)</f>
      </c>
      <c r="DJ695">
        <f>IFERROR(INDEX($AQ:$AQ,MATCH($K695,$AP:$AP,0))&amp;"","")</f>
      </c>
      <c r="DN695">
        <f>IF($GQ695&gt;=1,INDEX($DK:$DK,$GP695+1),"")</f>
      </c>
      <c r="DO695">
        <f>IF($GQ695&gt;=2,INDEX($DK:$DK,$GP695+2),"")</f>
      </c>
      <c r="DP695">
        <f>IF($GQ695&gt;=3,INDEX($DK:$DK,$GP695+3),"")</f>
      </c>
      <c r="DQ695">
        <f>IF($GQ695&gt;=4,INDEX($DK:$DK,$GP695+4),"")</f>
      </c>
      <c r="DR695">
        <f>IF($GQ695&gt;=5,INDEX($DK:$DK,$GP695+5),"")</f>
      </c>
      <c r="DS695">
        <f>IF($GQ695&gt;=6,INDEX($DK:$DK,$GP695+6),"")</f>
      </c>
      <c r="DT695">
        <f>IF($GQ695&gt;=7,INDEX($DK:$DK,$GP695+7),"")</f>
      </c>
      <c r="DU695">
        <f>IF($GQ695&gt;=8,INDEX($DK:$DK,$GP695+8),"")</f>
      </c>
      <c r="DV695">
        <f>IF($GQ695&gt;=9,INDEX($DK:$DK,$GP695+9),"")</f>
      </c>
      <c r="DW695">
        <f>IF($GQ695&gt;=10,INDEX($DK:$DK,$GP695+10),"")</f>
      </c>
      <c r="DX695">
        <f>IF($GQ695&gt;=11,INDEX($DK:$DK,$GP695+11),"")</f>
      </c>
      <c r="DY695">
        <f>IF($GQ695&gt;=12,INDEX($DK:$DK,$GP695+12),"")</f>
      </c>
      <c r="DZ695">
        <f>IF($GQ695&gt;=13,INDEX($DK:$DK,$GP695+13),"")</f>
      </c>
      <c r="EA695">
        <f>IF($GQ695&gt;=14,INDEX($DK:$DK,$GP695+14),"")</f>
      </c>
      <c r="EB695">
        <f>IF($GQ695&gt;=15,INDEX($DK:$DK,$GP695+15),"")</f>
      </c>
      <c r="EC695">
        <f>IF($GQ695&gt;=16,INDEX($DK:$DK,$GP695+16),"")</f>
      </c>
      <c r="ED695">
        <f>IF($GQ695&gt;=17,INDEX($DK:$DK,$GP695+17),"")</f>
      </c>
      <c r="EE695">
        <f>IF($GQ695&gt;=18,INDEX($DK:$DK,$GP695+18),"")</f>
      </c>
      <c r="EF695">
        <f>IF($GQ695&gt;=19,INDEX($DK:$DK,$GP695+19),"")</f>
      </c>
      <c r="EG695">
        <f>IF($GQ695&gt;=20,INDEX($DK:$DK,$GP695+20),"")</f>
      </c>
      <c r="EH695">
        <f>IF($GQ695&gt;=21,INDEX($DK:$DK,$GP695+21),"")</f>
      </c>
      <c r="EI695">
        <f>IF($GQ695&gt;=22,INDEX($DK:$DK,$GP695+22),"")</f>
      </c>
      <c r="EJ695">
        <f>IF($GQ695&gt;=23,INDEX($DK:$DK,$GP695+23),"")</f>
      </c>
      <c r="EK695">
        <f>IF($GQ695&gt;=24,INDEX($DK:$DK,$GP695+24),"")</f>
      </c>
      <c r="EL695">
        <f>IF($GQ695&gt;=25,INDEX($DK:$DK,$GP695+25),"")</f>
      </c>
      <c r="EM695">
        <f>IF($GQ695&gt;=26,INDEX($DK:$DK,$GP695+26),"")</f>
      </c>
      <c r="EN695">
        <f>IF($GQ695&gt;=27,INDEX($DK:$DK,$GP695+27),"")</f>
      </c>
      <c r="EO695">
        <f>IF($GQ695&gt;=28,INDEX($DK:$DK,$GP695+28),"")</f>
      </c>
      <c r="EP695">
        <f>IF($GQ695&gt;=29,INDEX($DK:$DK,$GP695+29),"")</f>
      </c>
      <c r="EQ695">
        <f>IF($GQ695&gt;=30,INDEX($DK:$DK,$GP695+30),"")</f>
      </c>
      <c r="ER695">
        <f>IF($GQ695&gt;=31,INDEX($DK:$DK,$GP695+31),"")</f>
      </c>
      <c r="ES695">
        <f>IF($GQ695&gt;=32,INDEX($DK:$DK,$GP695+32),"")</f>
      </c>
      <c r="ET695">
        <f>IF($GQ695&gt;=33,INDEX($DK:$DK,$GP695+33),"")</f>
      </c>
      <c r="EU695">
        <f>IF($GQ695&gt;=34,INDEX($DK:$DK,$GP695+34),"")</f>
      </c>
      <c r="EV695">
        <f>IF($GQ695&gt;=35,INDEX($DK:$DK,$GP695+35),"")</f>
      </c>
      <c r="EW695">
        <f>IF($GQ695&gt;=36,INDEX($DK:$DK,$GP695+36),"")</f>
      </c>
      <c r="EX695">
        <f>IF($GQ695&gt;=37,INDEX($DK:$DK,$GP695+37),"")</f>
      </c>
      <c r="EY695">
        <f>IF($GQ695&gt;=38,INDEX($DK:$DK,$GP695+38),"")</f>
      </c>
      <c r="EZ695">
        <f>IF($GQ695&gt;=39,INDEX($DK:$DK,$GP695+39),"")</f>
      </c>
      <c r="FA695">
        <f>IF($GQ695&gt;=40,INDEX($DK:$DK,$GP695+40),"")</f>
      </c>
      <c r="FB695">
        <f>IF($GQ695&gt;=1,INDEX($DL:$DL,$GP695+1),"")</f>
      </c>
      <c r="FC695">
        <f>IF($GQ695&gt;=2,INDEX($DL:$DL,$GP695+2),"")</f>
      </c>
      <c r="FD695">
        <f>IF($GQ695&gt;=3,INDEX($DL:$DL,$GP695+3),"")</f>
      </c>
      <c r="FE695">
        <f>IF($GQ695&gt;=4,INDEX($DL:$DL,$GP695+4),"")</f>
      </c>
      <c r="FF695">
        <f>IF($GQ695&gt;=5,INDEX($DL:$DL,$GP695+5),"")</f>
      </c>
      <c r="FG695">
        <f>IF($GQ695&gt;=6,INDEX($DL:$DL,$GP695+6),"")</f>
      </c>
      <c r="FH695">
        <f>IF($GQ695&gt;=7,INDEX($DL:$DL,$GP695+7),"")</f>
      </c>
      <c r="FI695">
        <f>IF($GQ695&gt;=8,INDEX($DL:$DL,$GP695+8),"")</f>
      </c>
      <c r="FJ695">
        <f>IF($GQ695&gt;=9,INDEX($DL:$DL,$GP695+9),"")</f>
      </c>
      <c r="FK695">
        <f>IF($GQ695&gt;=10,INDEX($DL:$DL,$GP695+10),"")</f>
      </c>
      <c r="FL695">
        <f>IF($GQ695&gt;=11,INDEX($DL:$DL,$GP695+11),"")</f>
      </c>
      <c r="FM695">
        <f>IF($GQ695&gt;=12,INDEX($DL:$DL,$GP695+12),"")</f>
      </c>
      <c r="FN695">
        <f>IF($GQ695&gt;=13,INDEX($DL:$DL,$GP695+13),"")</f>
      </c>
      <c r="FO695">
        <f>IF($GQ695&gt;=14,INDEX($DL:$DL,$GP695+14),"")</f>
      </c>
      <c r="FP695">
        <f>IF($GQ695&gt;=15,INDEX($DL:$DL,$GP695+15),"")</f>
      </c>
      <c r="FQ695">
        <f>IF($GQ695&gt;=16,INDEX($DL:$DL,$GP695+16),"")</f>
      </c>
      <c r="FR695">
        <f>IF($GQ695&gt;=17,INDEX($DL:$DL,$GP695+17),"")</f>
      </c>
      <c r="FS695">
        <f>IF($GQ695&gt;=18,INDEX($DL:$DL,$GP695+18),"")</f>
      </c>
      <c r="FT695">
        <f>IF($GQ695&gt;=19,INDEX($DL:$DL,$GP695+19),"")</f>
      </c>
      <c r="FU695">
        <f>IF($GQ695&gt;=20,INDEX($DL:$DL,$GP695+20),"")</f>
      </c>
      <c r="FV695">
        <f>IF($GQ695&gt;=21,INDEX($DL:$DL,$GP695+21),"")</f>
      </c>
      <c r="FW695">
        <f>IF($GQ695&gt;=22,INDEX($DL:$DL,$GP695+22),"")</f>
      </c>
      <c r="FX695">
        <f>IF($GQ695&gt;=23,INDEX($DL:$DL,$GP695+23),"")</f>
      </c>
      <c r="FY695">
        <f>IF($GQ695&gt;=24,INDEX($DL:$DL,$GP695+24),"")</f>
      </c>
      <c r="FZ695">
        <f>IF($GQ695&gt;=25,INDEX($DL:$DL,$GP695+25),"")</f>
      </c>
      <c r="GA695">
        <f>IF($GQ695&gt;=26,INDEX($DL:$DL,$GP695+26),"")</f>
      </c>
      <c r="GB695">
        <f>IF($GQ695&gt;=27,INDEX($DL:$DL,$GP695+27),"")</f>
      </c>
      <c r="GC695">
        <f>IF($GQ695&gt;=28,INDEX($DL:$DL,$GP695+28),"")</f>
      </c>
      <c r="GD695">
        <f>IF($GQ695&gt;=29,INDEX($DL:$DL,$GP695+29),"")</f>
      </c>
      <c r="GE695">
        <f>IF($GQ695&gt;=30,INDEX($DL:$DL,$GP695+30),"")</f>
      </c>
      <c r="GF695">
        <f>IF($GQ695&gt;=31,INDEX($DL:$DL,$GP695+31),"")</f>
      </c>
      <c r="GG695">
        <f>IF($GQ695&gt;=32,INDEX($DL:$DL,$GP695+32),"")</f>
      </c>
      <c r="GH695">
        <f>IF($GQ695&gt;=33,INDEX($DL:$DL,$GP695+33),"")</f>
      </c>
      <c r="GI695">
        <f>IF($GQ695&gt;=34,INDEX($DL:$DL,$GP695+34),"")</f>
      </c>
      <c r="GJ695">
        <f>IF($GQ695&gt;=35,INDEX($DL:$DL,$GP695+35),"")</f>
      </c>
      <c r="GK695">
        <f>IF($GQ695&gt;=36,INDEX($DL:$DL,$GP695+36),"")</f>
      </c>
      <c r="GL695">
        <f>IF($GQ695&gt;=37,INDEX($DL:$DL,$GP695+37),"")</f>
      </c>
      <c r="GM695">
        <f>IF($GQ695&gt;=38,INDEX($DL:$DL,$GP695+38),"")</f>
      </c>
      <c r="GN695">
        <f>IF($GQ695&gt;=39,INDEX($DL:$DL,$GP695+39),"")</f>
      </c>
      <c r="GO695">
        <f>IF($GQ695&gt;=40,INDEX($DL:$DL,$GP695+40),"")</f>
      </c>
      <c r="GP695">
        <f>IFERROR(MATCH($DJ695,$DK$2:$DK$148,0)+1,0)</f>
      </c>
      <c r="GQ695">
        <f>IFERROR(INDEX($DM$2:$DM$148,MATCH($DJ695,$DK$2:$DK$148,0)),0)</f>
      </c>
      <c r="GR695">
        <f>IFERROR(MATCH($L695,$DN$695:$FA$695,0),0)</f>
      </c>
      <c r="GS695">
        <f>IF($GR695&gt;0,INDEX($FB$695:$GO$695,$GR695),"")</f>
      </c>
      <c r="GV695">
        <f>IF($JE695&gt;=1,INDEX($GT:$GT,$JD695+1),"")</f>
      </c>
      <c r="GW695">
        <f>IF($JE695&gt;=2,INDEX($GT:$GT,$JD695+2),"")</f>
      </c>
      <c r="GX695">
        <f>IF($JE695&gt;=3,INDEX($GT:$GT,$JD695+3),"")</f>
      </c>
      <c r="GY695">
        <f>IF($JE695&gt;=4,INDEX($GT:$GT,$JD695+4),"")</f>
      </c>
      <c r="GZ695">
        <f>IF($JE695&gt;=5,INDEX($GT:$GT,$JD695+5),"")</f>
      </c>
      <c r="HA695">
        <f>IF($JE695&gt;=6,INDEX($GT:$GT,$JD695+6),"")</f>
      </c>
      <c r="HB695">
        <f>IF($JE695&gt;=7,INDEX($GT:$GT,$JD695+7),"")</f>
      </c>
      <c r="HC695">
        <f>IF($JE695&gt;=8,INDEX($GT:$GT,$JD695+8),"")</f>
      </c>
      <c r="HD695">
        <f>IF($JE695&gt;=9,INDEX($GT:$GT,$JD695+9),"")</f>
      </c>
      <c r="HE695">
        <f>IF($JE695&gt;=10,INDEX($GT:$GT,$JD695+10),"")</f>
      </c>
      <c r="HF695">
        <f>IF($JE695&gt;=11,INDEX($GT:$GT,$JD695+11),"")</f>
      </c>
      <c r="HG695">
        <f>IF($JE695&gt;=12,INDEX($GT:$GT,$JD695+12),"")</f>
      </c>
      <c r="HH695">
        <f>IF($JE695&gt;=13,INDEX($GT:$GT,$JD695+13),"")</f>
      </c>
      <c r="HI695">
        <f>IF($JE695&gt;=14,INDEX($GT:$GT,$JD695+14),"")</f>
      </c>
      <c r="HJ695">
        <f>IF($JE695&gt;=15,INDEX($GT:$GT,$JD695+15),"")</f>
      </c>
      <c r="HK695">
        <f>IF($JE695&gt;=16,INDEX($GT:$GT,$JD695+16),"")</f>
      </c>
      <c r="HL695">
        <f>IF($JE695&gt;=17,INDEX($GT:$GT,$JD695+17),"")</f>
      </c>
      <c r="HM695">
        <f>IF($JE695&gt;=18,INDEX($GT:$GT,$JD695+18),"")</f>
      </c>
      <c r="HN695">
        <f>IF($JE695&gt;=19,INDEX($GT:$GT,$JD695+19),"")</f>
      </c>
      <c r="HO695">
        <f>IF($JE695&gt;=20,INDEX($GT:$GT,$JD695+20),"")</f>
      </c>
      <c r="HP695">
        <f>IF($JE695&gt;=21,INDEX($GT:$GT,$JD695+21),"")</f>
      </c>
      <c r="HQ695">
        <f>IF($JE695&gt;=22,INDEX($GT:$GT,$JD695+22),"")</f>
      </c>
      <c r="HR695">
        <f>IF($JE695&gt;=23,INDEX($GT:$GT,$JD695+23),"")</f>
      </c>
      <c r="HS695">
        <f>IF($JE695&gt;=24,INDEX($GT:$GT,$JD695+24),"")</f>
      </c>
      <c r="HT695">
        <f>IF($JE695&gt;=25,INDEX($GT:$GT,$JD695+25),"")</f>
      </c>
      <c r="HU695">
        <f>IF($JE695&gt;=26,INDEX($GT:$GT,$JD695+26),"")</f>
      </c>
      <c r="HV695">
        <f>IF($JE695&gt;=27,INDEX($GT:$GT,$JD695+27),"")</f>
      </c>
      <c r="HW695">
        <f>IF($JE695&gt;=28,INDEX($GT:$GT,$JD695+28),"")</f>
      </c>
      <c r="HX695">
        <f>IF($JE695&gt;=29,INDEX($GT:$GT,$JD695+29),"")</f>
      </c>
      <c r="HY695">
        <f>IF($JE695&gt;=30,INDEX($GT:$GT,$JD695+30),"")</f>
      </c>
      <c r="HZ695">
        <f>IF($JE695&gt;=31,INDEX($GT:$GT,$JD695+31),"")</f>
      </c>
      <c r="IA695">
        <f>IF($JE695&gt;=32,INDEX($GT:$GT,$JD695+32),"")</f>
      </c>
      <c r="IB695">
        <f>IF($JE695&gt;=33,INDEX($GT:$GT,$JD695+33),"")</f>
      </c>
      <c r="IC695">
        <f>IF($JE695&gt;=34,INDEX($GT:$GT,$JD695+34),"")</f>
      </c>
      <c r="ID695">
        <f>IF($JE695&gt;=35,INDEX($GT:$GT,$JD695+35),"")</f>
      </c>
      <c r="IE695">
        <f>IF($JE695&gt;=36,INDEX($GT:$GT,$JD695+36),"")</f>
      </c>
      <c r="IF695">
        <f>IF($JE695&gt;=37,INDEX($GT:$GT,$JD695+37),"")</f>
      </c>
      <c r="IG695">
        <f>IF($JE695&gt;=38,INDEX($GT:$GT,$JD695+38),"")</f>
      </c>
      <c r="IH695">
        <f>IF($JE695&gt;=39,INDEX($GT:$GT,$JD695+39),"")</f>
      </c>
      <c r="II695">
        <f>IF($JE695&gt;=40,INDEX($GT:$GT,$JD695+40),"")</f>
      </c>
      <c r="IJ695">
        <f>IF($JE695&gt;=41,INDEX($GT:$GT,$JD695+41),"")</f>
      </c>
      <c r="IK695">
        <f>IF($JE695&gt;=42,INDEX($GT:$GT,$JD695+42),"")</f>
      </c>
      <c r="IL695">
        <f>IF($JE695&gt;=43,INDEX($GT:$GT,$JD695+43),"")</f>
      </c>
      <c r="IM695">
        <f>IF($JE695&gt;=44,INDEX($GT:$GT,$JD695+44),"")</f>
      </c>
      <c r="IN695">
        <f>IF($JE695&gt;=45,INDEX($GT:$GT,$JD695+45),"")</f>
      </c>
      <c r="IO695">
        <f>IF($JE695&gt;=46,INDEX($GT:$GT,$JD695+46),"")</f>
      </c>
      <c r="IP695">
        <f>IF($JE695&gt;=47,INDEX($GT:$GT,$JD695+47),"")</f>
      </c>
      <c r="IQ695">
        <f>IF($JE695&gt;=48,INDEX($GT:$GT,$JD695+48),"")</f>
      </c>
      <c r="IR695">
        <f>IF($JE695&gt;=49,INDEX($GT:$GT,$JD695+49),"")</f>
      </c>
      <c r="IS695">
        <f>IF($JE695&gt;=50,INDEX($GT:$GT,$JD695+50),"")</f>
      </c>
      <c r="IT695">
        <f>IF($JE695&gt;=51,INDEX($GT:$GT,$JD695+51),"")</f>
      </c>
      <c r="IU695">
        <f>IF($JE695&gt;=52,INDEX($GT:$GT,$JD695+52),"")</f>
      </c>
      <c r="IV695">
        <f>IF($JE695&gt;=53,INDEX($GT:$GT,$JD695+53),"")</f>
      </c>
      <c r="IW695">
        <f>IF($JE695&gt;=54,INDEX($GT:$GT,$JD695+54),"")</f>
      </c>
      <c r="IX695">
        <f>IF($JE695&gt;=55,INDEX($GT:$GT,$JD695+55),"")</f>
      </c>
      <c r="IY695">
        <f>IF($JE695&gt;=56,INDEX($GT:$GT,$JD695+56),"")</f>
      </c>
      <c r="IZ695">
        <f>IF($JE695&gt;=57,INDEX($GT:$GT,$JD695+57),"")</f>
      </c>
      <c r="JA695">
        <f>IF($JE695&gt;=58,INDEX($GT:$GT,$JD695+58),"")</f>
      </c>
      <c r="JB695">
        <f>IF($JE695&gt;=59,INDEX($GT:$GT,$JD695+59),"")</f>
      </c>
      <c r="JC695">
        <f>IF($JE695&gt;=60,INDEX($GT:$GT,$JD695+60),"")</f>
      </c>
      <c r="JD695">
        <f>IFERROR(MATCH($GS695,$GT$2:$GT$322,0)+1,0)</f>
      </c>
      <c r="JE695">
        <f>IFERROR(INDEX($GU$2:$GU$322,MATCH($GS695,$GT$2:$GT$322,0)),0)</f>
      </c>
      <c r="JF695" t="s">
        <v>28</v>
      </c>
      <c r="JG695" t="s">
        <v>28</v>
      </c>
    </row>
    <row r="696" spans="1:267" x14ac:dyDescent="0.25">
      <c r="J696" s="1"/>
      <c r="K696" s="1"/>
      <c r="L696" s="1"/>
      <c r="M696" s="1"/>
      <c r="N696" s="1">
        <f>IFERROR(IF(FIND(" - ",$J696)&gt;0,MID($J696,FIND(" - ",$J696)+3,LEN($J696)),""),"")</f>
      </c>
      <c r="P696" s="1"/>
      <c r="S696" t="s">
        <v>28</v>
      </c>
      <c r="U696">
        <f>IF(OR($S696="",$T696=""),"",IFERROR($S696/$T696,0))</f>
      </c>
      <c r="V696">
        <f>IF($S696="","",
IF($K696="","",
IF(ISNUMBER(SEARCH("exempt",LOWER($K696))),0,
$S696*(VALUE(SUBSTITUTE($K696,"%",""))/100))))</f>
      </c>
      <c r="AB696">
        <f>IF($S696="","",
SUM($S696,$V696,$Z696,$W696,$Y696)-
IF($AA696="",0,VALUE($AA696)))</f>
      </c>
      <c r="AJ696" t="s">
        <v>1439</v>
      </c>
      <c r="AR696">
        <f>IFERROR(LEFT($J696,FIND(" - ",$J696)-1),$J696)</f>
      </c>
      <c r="AU696">
        <f>IF($CJ696&gt;=1,INDEX($AS:$AS,$CI696+1),"")</f>
      </c>
      <c r="AV696">
        <f>IF($CJ696&gt;=2,INDEX($AS:$AS,$CI696+2),"")</f>
      </c>
      <c r="AW696">
        <f>IF($CJ696&gt;=3,INDEX($AS:$AS,$CI696+3),"")</f>
      </c>
      <c r="AX696">
        <f>IF($CJ696&gt;=4,INDEX($AS:$AS,$CI696+4),"")</f>
      </c>
      <c r="AY696">
        <f>IF($CJ696&gt;=5,INDEX($AS:$AS,$CI696+5),"")</f>
      </c>
      <c r="AZ696">
        <f>IF($CJ696&gt;=6,INDEX($AS:$AS,$CI696+6),"")</f>
      </c>
      <c r="BA696">
        <f>IF($CJ696&gt;=7,INDEX($AS:$AS,$CI696+7),"")</f>
      </c>
      <c r="BB696">
        <f>IF($CJ696&gt;=8,INDEX($AS:$AS,$CI696+8),"")</f>
      </c>
      <c r="BC696">
        <f>IF($CJ696&gt;=9,INDEX($AS:$AS,$CI696+9),"")</f>
      </c>
      <c r="BD696">
        <f>IF($CJ696&gt;=10,INDEX($AS:$AS,$CI696+10),"")</f>
      </c>
      <c r="BE696">
        <f>IF($CJ696&gt;=11,INDEX($AS:$AS,$CI696+11),"")</f>
      </c>
      <c r="BF696">
        <f>IF($CJ696&gt;=12,INDEX($AS:$AS,$CI696+12),"")</f>
      </c>
      <c r="BG696">
        <f>IF($CJ696&gt;=13,INDEX($AS:$AS,$CI696+13),"")</f>
      </c>
      <c r="BH696">
        <f>IF($CJ696&gt;=14,INDEX($AS:$AS,$CI696+14),"")</f>
      </c>
      <c r="BI696">
        <f>IF($CJ696&gt;=15,INDEX($AS:$AS,$CI696+15),"")</f>
      </c>
      <c r="BJ696">
        <f>IF($CJ696&gt;=16,INDEX($AS:$AS,$CI696+16),"")</f>
      </c>
      <c r="BK696">
        <f>IF($CJ696&gt;=17,INDEX($AS:$AS,$CI696+17),"")</f>
      </c>
      <c r="BL696">
        <f>IF($CJ696&gt;=18,INDEX($AS:$AS,$CI696+18),"")</f>
      </c>
      <c r="BM696">
        <f>IF($CJ696&gt;=19,INDEX($AS:$AS,$CI696+19),"")</f>
      </c>
      <c r="BN696">
        <f>IF($CJ696&gt;=20,INDEX($AS:$AS,$CI696+20),"")</f>
      </c>
      <c r="BO696">
        <f>IF($CJ696&gt;=21,INDEX($AS:$AS,$CI696+21),"")</f>
      </c>
      <c r="BP696">
        <f>IF($CJ696&gt;=22,INDEX($AS:$AS,$CI696+22),"")</f>
      </c>
      <c r="BQ696">
        <f>IF($CJ696&gt;=23,INDEX($AS:$AS,$CI696+23),"")</f>
      </c>
      <c r="BR696">
        <f>IF($CJ696&gt;=24,INDEX($AS:$AS,$CI696+24),"")</f>
      </c>
      <c r="BS696">
        <f>IF($CJ696&gt;=25,INDEX($AS:$AS,$CI696+25),"")</f>
      </c>
      <c r="BT696">
        <f>IF($CJ696&gt;=26,INDEX($AS:$AS,$CI696+26),"")</f>
      </c>
      <c r="BU696">
        <f>IF($CJ696&gt;=27,INDEX($AS:$AS,$CI696+27),"")</f>
      </c>
      <c r="BV696">
        <f>IF($CJ696&gt;=28,INDEX($AS:$AS,$CI696+28),"")</f>
      </c>
      <c r="BW696">
        <f>IF($CJ696&gt;=29,INDEX($AS:$AS,$CI696+29),"")</f>
      </c>
      <c r="BX696">
        <f>IF($CJ696&gt;=30,INDEX($AS:$AS,$CI696+30),"")</f>
      </c>
      <c r="BY696">
        <f>IF($CJ696&gt;=31,INDEX($AS:$AS,$CI696+31),"")</f>
      </c>
      <c r="BZ696">
        <f>IF($CJ696&gt;=32,INDEX($AS:$AS,$CI696+32),"")</f>
      </c>
      <c r="CA696">
        <f>IF($CJ696&gt;=33,INDEX($AS:$AS,$CI696+33),"")</f>
      </c>
      <c r="CB696">
        <f>IF($CJ696&gt;=34,INDEX($AS:$AS,$CI696+34),"")</f>
      </c>
      <c r="CC696">
        <f>IF($CJ696&gt;=35,INDEX($AS:$AS,$CI696+35),"")</f>
      </c>
      <c r="CD696">
        <f>IF($CJ696&gt;=36,INDEX($AS:$AS,$CI696+36),"")</f>
      </c>
      <c r="CE696">
        <f>IF($CJ696&gt;=37,INDEX($AS:$AS,$CI696+37),"")</f>
      </c>
      <c r="CF696">
        <f>IF($CJ696&gt;=38,INDEX($AS:$AS,$CI696+38),"")</f>
      </c>
      <c r="CG696">
        <f>IF($CJ696&gt;=39,INDEX($AS:$AS,$CI696+39),"")</f>
      </c>
      <c r="CH696">
        <f>IF($CJ696&gt;=40,INDEX($AS:$AS,$CI696+40),"")</f>
      </c>
      <c r="CI696">
        <f>IFERROR(MATCH($AR696,$AS$2:$AS$133,0)+1,0)</f>
      </c>
      <c r="CJ696">
        <f>IFERROR(INDEX($AT$2:$AT$133,MATCH($AR696,$AS$2:$AS$133,0)),0)</f>
      </c>
      <c r="CK696">
        <f>IFERROR(LEFT($O696,FIND(" - ",$O696)-1),$O696)</f>
      </c>
      <c r="CL696" t="s">
        <v>113</v>
      </c>
      <c r="CN696">
        <f>IF($DI696&gt;=1,INDEX($CL:$CL,$DH696+1),"")</f>
      </c>
      <c r="CO696">
        <f>IF($DI696&gt;=2,INDEX($CL:$CL,$DH696+2),"")</f>
      </c>
      <c r="CP696">
        <f>IF($DI696&gt;=3,INDEX($CL:$CL,$DH696+3),"")</f>
      </c>
      <c r="CQ696">
        <f>IF($DI696&gt;=4,INDEX($CL:$CL,$DH696+4),"")</f>
      </c>
      <c r="CR696">
        <f>IF($DI696&gt;=5,INDEX($CL:$CL,$DH696+5),"")</f>
      </c>
      <c r="CS696">
        <f>IF($DI696&gt;=6,INDEX($CL:$CL,$DH696+6),"")</f>
      </c>
      <c r="CT696">
        <f>IF($DI696&gt;=7,INDEX($CL:$CL,$DH696+7),"")</f>
      </c>
      <c r="CU696">
        <f>IF($DI696&gt;=8,INDEX($CL:$CL,$DH696+8),"")</f>
      </c>
      <c r="CV696">
        <f>IF($DI696&gt;=9,INDEX($CL:$CL,$DH696+9),"")</f>
      </c>
      <c r="CW696">
        <f>IF($DI696&gt;=10,INDEX($CL:$CL,$DH696+10),"")</f>
      </c>
      <c r="CX696">
        <f>IF($DI696&gt;=11,INDEX($CL:$CL,$DH696+11),"")</f>
      </c>
      <c r="CY696">
        <f>IF($DI696&gt;=12,INDEX($CL:$CL,$DH696+12),"")</f>
      </c>
      <c r="CZ696">
        <f>IF($DI696&gt;=13,INDEX($CL:$CL,$DH696+13),"")</f>
      </c>
      <c r="DA696">
        <f>IF($DI696&gt;=14,INDEX($CL:$CL,$DH696+14),"")</f>
      </c>
      <c r="DB696">
        <f>IF($DI696&gt;=15,INDEX($CL:$CL,$DH696+15),"")</f>
      </c>
      <c r="DC696">
        <f>IF($DI696&gt;=16,INDEX($CL:$CL,$DH696+16),"")</f>
      </c>
      <c r="DD696">
        <f>IF($DI696&gt;=17,INDEX($CL:$CL,$DH696+17),"")</f>
      </c>
      <c r="DE696">
        <f>IF($DI696&gt;=18,INDEX($CL:$CL,$DH696+18),"")</f>
      </c>
      <c r="DF696">
        <f>IF($DI696&gt;=19,INDEX($CL:$CL,$DH696+19),"")</f>
      </c>
      <c r="DG696">
        <f>IF($DI696&gt;=20,INDEX($CL:$CL,$DH696+20),"")</f>
      </c>
      <c r="DH696">
        <f>IFERROR(MATCH($CK696,$CL$2:$CL$1558,0)+1,0)</f>
      </c>
      <c r="DI696">
        <f>IFERROR(INDEX($CM$2:$CM$1558,MATCH($CK696,$CL$2:$CL$1558,0)),0)</f>
      </c>
      <c r="DJ696">
        <f>IFERROR(INDEX($AQ:$AQ,MATCH($K696,$AP:$AP,0))&amp;"","")</f>
      </c>
      <c r="DN696">
        <f>IF($GQ696&gt;=1,INDEX($DK:$DK,$GP696+1),"")</f>
      </c>
      <c r="DO696">
        <f>IF($GQ696&gt;=2,INDEX($DK:$DK,$GP696+2),"")</f>
      </c>
      <c r="DP696">
        <f>IF($GQ696&gt;=3,INDEX($DK:$DK,$GP696+3),"")</f>
      </c>
      <c r="DQ696">
        <f>IF($GQ696&gt;=4,INDEX($DK:$DK,$GP696+4),"")</f>
      </c>
      <c r="DR696">
        <f>IF($GQ696&gt;=5,INDEX($DK:$DK,$GP696+5),"")</f>
      </c>
      <c r="DS696">
        <f>IF($GQ696&gt;=6,INDEX($DK:$DK,$GP696+6),"")</f>
      </c>
      <c r="DT696">
        <f>IF($GQ696&gt;=7,INDEX($DK:$DK,$GP696+7),"")</f>
      </c>
      <c r="DU696">
        <f>IF($GQ696&gt;=8,INDEX($DK:$DK,$GP696+8),"")</f>
      </c>
      <c r="DV696">
        <f>IF($GQ696&gt;=9,INDEX($DK:$DK,$GP696+9),"")</f>
      </c>
      <c r="DW696">
        <f>IF($GQ696&gt;=10,INDEX($DK:$DK,$GP696+10),"")</f>
      </c>
      <c r="DX696">
        <f>IF($GQ696&gt;=11,INDEX($DK:$DK,$GP696+11),"")</f>
      </c>
      <c r="DY696">
        <f>IF($GQ696&gt;=12,INDEX($DK:$DK,$GP696+12),"")</f>
      </c>
      <c r="DZ696">
        <f>IF($GQ696&gt;=13,INDEX($DK:$DK,$GP696+13),"")</f>
      </c>
      <c r="EA696">
        <f>IF($GQ696&gt;=14,INDEX($DK:$DK,$GP696+14),"")</f>
      </c>
      <c r="EB696">
        <f>IF($GQ696&gt;=15,INDEX($DK:$DK,$GP696+15),"")</f>
      </c>
      <c r="EC696">
        <f>IF($GQ696&gt;=16,INDEX($DK:$DK,$GP696+16),"")</f>
      </c>
      <c r="ED696">
        <f>IF($GQ696&gt;=17,INDEX($DK:$DK,$GP696+17),"")</f>
      </c>
      <c r="EE696">
        <f>IF($GQ696&gt;=18,INDEX($DK:$DK,$GP696+18),"")</f>
      </c>
      <c r="EF696">
        <f>IF($GQ696&gt;=19,INDEX($DK:$DK,$GP696+19),"")</f>
      </c>
      <c r="EG696">
        <f>IF($GQ696&gt;=20,INDEX($DK:$DK,$GP696+20),"")</f>
      </c>
      <c r="EH696">
        <f>IF($GQ696&gt;=21,INDEX($DK:$DK,$GP696+21),"")</f>
      </c>
      <c r="EI696">
        <f>IF($GQ696&gt;=22,INDEX($DK:$DK,$GP696+22),"")</f>
      </c>
      <c r="EJ696">
        <f>IF($GQ696&gt;=23,INDEX($DK:$DK,$GP696+23),"")</f>
      </c>
      <c r="EK696">
        <f>IF($GQ696&gt;=24,INDEX($DK:$DK,$GP696+24),"")</f>
      </c>
      <c r="EL696">
        <f>IF($GQ696&gt;=25,INDEX($DK:$DK,$GP696+25),"")</f>
      </c>
      <c r="EM696">
        <f>IF($GQ696&gt;=26,INDEX($DK:$DK,$GP696+26),"")</f>
      </c>
      <c r="EN696">
        <f>IF($GQ696&gt;=27,INDEX($DK:$DK,$GP696+27),"")</f>
      </c>
      <c r="EO696">
        <f>IF($GQ696&gt;=28,INDEX($DK:$DK,$GP696+28),"")</f>
      </c>
      <c r="EP696">
        <f>IF($GQ696&gt;=29,INDEX($DK:$DK,$GP696+29),"")</f>
      </c>
      <c r="EQ696">
        <f>IF($GQ696&gt;=30,INDEX($DK:$DK,$GP696+30),"")</f>
      </c>
      <c r="ER696">
        <f>IF($GQ696&gt;=31,INDEX($DK:$DK,$GP696+31),"")</f>
      </c>
      <c r="ES696">
        <f>IF($GQ696&gt;=32,INDEX($DK:$DK,$GP696+32),"")</f>
      </c>
      <c r="ET696">
        <f>IF($GQ696&gt;=33,INDEX($DK:$DK,$GP696+33),"")</f>
      </c>
      <c r="EU696">
        <f>IF($GQ696&gt;=34,INDEX($DK:$DK,$GP696+34),"")</f>
      </c>
      <c r="EV696">
        <f>IF($GQ696&gt;=35,INDEX($DK:$DK,$GP696+35),"")</f>
      </c>
      <c r="EW696">
        <f>IF($GQ696&gt;=36,INDEX($DK:$DK,$GP696+36),"")</f>
      </c>
      <c r="EX696">
        <f>IF($GQ696&gt;=37,INDEX($DK:$DK,$GP696+37),"")</f>
      </c>
      <c r="EY696">
        <f>IF($GQ696&gt;=38,INDEX($DK:$DK,$GP696+38),"")</f>
      </c>
      <c r="EZ696">
        <f>IF($GQ696&gt;=39,INDEX($DK:$DK,$GP696+39),"")</f>
      </c>
      <c r="FA696">
        <f>IF($GQ696&gt;=40,INDEX($DK:$DK,$GP696+40),"")</f>
      </c>
      <c r="FB696">
        <f>IF($GQ696&gt;=1,INDEX($DL:$DL,$GP696+1),"")</f>
      </c>
      <c r="FC696">
        <f>IF($GQ696&gt;=2,INDEX($DL:$DL,$GP696+2),"")</f>
      </c>
      <c r="FD696">
        <f>IF($GQ696&gt;=3,INDEX($DL:$DL,$GP696+3),"")</f>
      </c>
      <c r="FE696">
        <f>IF($GQ696&gt;=4,INDEX($DL:$DL,$GP696+4),"")</f>
      </c>
      <c r="FF696">
        <f>IF($GQ696&gt;=5,INDEX($DL:$DL,$GP696+5),"")</f>
      </c>
      <c r="FG696">
        <f>IF($GQ696&gt;=6,INDEX($DL:$DL,$GP696+6),"")</f>
      </c>
      <c r="FH696">
        <f>IF($GQ696&gt;=7,INDEX($DL:$DL,$GP696+7),"")</f>
      </c>
      <c r="FI696">
        <f>IF($GQ696&gt;=8,INDEX($DL:$DL,$GP696+8),"")</f>
      </c>
      <c r="FJ696">
        <f>IF($GQ696&gt;=9,INDEX($DL:$DL,$GP696+9),"")</f>
      </c>
      <c r="FK696">
        <f>IF($GQ696&gt;=10,INDEX($DL:$DL,$GP696+10),"")</f>
      </c>
      <c r="FL696">
        <f>IF($GQ696&gt;=11,INDEX($DL:$DL,$GP696+11),"")</f>
      </c>
      <c r="FM696">
        <f>IF($GQ696&gt;=12,INDEX($DL:$DL,$GP696+12),"")</f>
      </c>
      <c r="FN696">
        <f>IF($GQ696&gt;=13,INDEX($DL:$DL,$GP696+13),"")</f>
      </c>
      <c r="FO696">
        <f>IF($GQ696&gt;=14,INDEX($DL:$DL,$GP696+14),"")</f>
      </c>
      <c r="FP696">
        <f>IF($GQ696&gt;=15,INDEX($DL:$DL,$GP696+15),"")</f>
      </c>
      <c r="FQ696">
        <f>IF($GQ696&gt;=16,INDEX($DL:$DL,$GP696+16),"")</f>
      </c>
      <c r="FR696">
        <f>IF($GQ696&gt;=17,INDEX($DL:$DL,$GP696+17),"")</f>
      </c>
      <c r="FS696">
        <f>IF($GQ696&gt;=18,INDEX($DL:$DL,$GP696+18),"")</f>
      </c>
      <c r="FT696">
        <f>IF($GQ696&gt;=19,INDEX($DL:$DL,$GP696+19),"")</f>
      </c>
      <c r="FU696">
        <f>IF($GQ696&gt;=20,INDEX($DL:$DL,$GP696+20),"")</f>
      </c>
      <c r="FV696">
        <f>IF($GQ696&gt;=21,INDEX($DL:$DL,$GP696+21),"")</f>
      </c>
      <c r="FW696">
        <f>IF($GQ696&gt;=22,INDEX($DL:$DL,$GP696+22),"")</f>
      </c>
      <c r="FX696">
        <f>IF($GQ696&gt;=23,INDEX($DL:$DL,$GP696+23),"")</f>
      </c>
      <c r="FY696">
        <f>IF($GQ696&gt;=24,INDEX($DL:$DL,$GP696+24),"")</f>
      </c>
      <c r="FZ696">
        <f>IF($GQ696&gt;=25,INDEX($DL:$DL,$GP696+25),"")</f>
      </c>
      <c r="GA696">
        <f>IF($GQ696&gt;=26,INDEX($DL:$DL,$GP696+26),"")</f>
      </c>
      <c r="GB696">
        <f>IF($GQ696&gt;=27,INDEX($DL:$DL,$GP696+27),"")</f>
      </c>
      <c r="GC696">
        <f>IF($GQ696&gt;=28,INDEX($DL:$DL,$GP696+28),"")</f>
      </c>
      <c r="GD696">
        <f>IF($GQ696&gt;=29,INDEX($DL:$DL,$GP696+29),"")</f>
      </c>
      <c r="GE696">
        <f>IF($GQ696&gt;=30,INDEX($DL:$DL,$GP696+30),"")</f>
      </c>
      <c r="GF696">
        <f>IF($GQ696&gt;=31,INDEX($DL:$DL,$GP696+31),"")</f>
      </c>
      <c r="GG696">
        <f>IF($GQ696&gt;=32,INDEX($DL:$DL,$GP696+32),"")</f>
      </c>
      <c r="GH696">
        <f>IF($GQ696&gt;=33,INDEX($DL:$DL,$GP696+33),"")</f>
      </c>
      <c r="GI696">
        <f>IF($GQ696&gt;=34,INDEX($DL:$DL,$GP696+34),"")</f>
      </c>
      <c r="GJ696">
        <f>IF($GQ696&gt;=35,INDEX($DL:$DL,$GP696+35),"")</f>
      </c>
      <c r="GK696">
        <f>IF($GQ696&gt;=36,INDEX($DL:$DL,$GP696+36),"")</f>
      </c>
      <c r="GL696">
        <f>IF($GQ696&gt;=37,INDEX($DL:$DL,$GP696+37),"")</f>
      </c>
      <c r="GM696">
        <f>IF($GQ696&gt;=38,INDEX($DL:$DL,$GP696+38),"")</f>
      </c>
      <c r="GN696">
        <f>IF($GQ696&gt;=39,INDEX($DL:$DL,$GP696+39),"")</f>
      </c>
      <c r="GO696">
        <f>IF($GQ696&gt;=40,INDEX($DL:$DL,$GP696+40),"")</f>
      </c>
      <c r="GP696">
        <f>IFERROR(MATCH($DJ696,$DK$2:$DK$148,0)+1,0)</f>
      </c>
      <c r="GQ696">
        <f>IFERROR(INDEX($DM$2:$DM$148,MATCH($DJ696,$DK$2:$DK$148,0)),0)</f>
      </c>
      <c r="GR696">
        <f>IFERROR(MATCH($L696,$DN$696:$FA$696,0),0)</f>
      </c>
      <c r="GS696">
        <f>IF($GR696&gt;0,INDEX($FB$696:$GO$696,$GR696),"")</f>
      </c>
      <c r="GV696">
        <f>IF($JE696&gt;=1,INDEX($GT:$GT,$JD696+1),"")</f>
      </c>
      <c r="GW696">
        <f>IF($JE696&gt;=2,INDEX($GT:$GT,$JD696+2),"")</f>
      </c>
      <c r="GX696">
        <f>IF($JE696&gt;=3,INDEX($GT:$GT,$JD696+3),"")</f>
      </c>
      <c r="GY696">
        <f>IF($JE696&gt;=4,INDEX($GT:$GT,$JD696+4),"")</f>
      </c>
      <c r="GZ696">
        <f>IF($JE696&gt;=5,INDEX($GT:$GT,$JD696+5),"")</f>
      </c>
      <c r="HA696">
        <f>IF($JE696&gt;=6,INDEX($GT:$GT,$JD696+6),"")</f>
      </c>
      <c r="HB696">
        <f>IF($JE696&gt;=7,INDEX($GT:$GT,$JD696+7),"")</f>
      </c>
      <c r="HC696">
        <f>IF($JE696&gt;=8,INDEX($GT:$GT,$JD696+8),"")</f>
      </c>
      <c r="HD696">
        <f>IF($JE696&gt;=9,INDEX($GT:$GT,$JD696+9),"")</f>
      </c>
      <c r="HE696">
        <f>IF($JE696&gt;=10,INDEX($GT:$GT,$JD696+10),"")</f>
      </c>
      <c r="HF696">
        <f>IF($JE696&gt;=11,INDEX($GT:$GT,$JD696+11),"")</f>
      </c>
      <c r="HG696">
        <f>IF($JE696&gt;=12,INDEX($GT:$GT,$JD696+12),"")</f>
      </c>
      <c r="HH696">
        <f>IF($JE696&gt;=13,INDEX($GT:$GT,$JD696+13),"")</f>
      </c>
      <c r="HI696">
        <f>IF($JE696&gt;=14,INDEX($GT:$GT,$JD696+14),"")</f>
      </c>
      <c r="HJ696">
        <f>IF($JE696&gt;=15,INDEX($GT:$GT,$JD696+15),"")</f>
      </c>
      <c r="HK696">
        <f>IF($JE696&gt;=16,INDEX($GT:$GT,$JD696+16),"")</f>
      </c>
      <c r="HL696">
        <f>IF($JE696&gt;=17,INDEX($GT:$GT,$JD696+17),"")</f>
      </c>
      <c r="HM696">
        <f>IF($JE696&gt;=18,INDEX($GT:$GT,$JD696+18),"")</f>
      </c>
      <c r="HN696">
        <f>IF($JE696&gt;=19,INDEX($GT:$GT,$JD696+19),"")</f>
      </c>
      <c r="HO696">
        <f>IF($JE696&gt;=20,INDEX($GT:$GT,$JD696+20),"")</f>
      </c>
      <c r="HP696">
        <f>IF($JE696&gt;=21,INDEX($GT:$GT,$JD696+21),"")</f>
      </c>
      <c r="HQ696">
        <f>IF($JE696&gt;=22,INDEX($GT:$GT,$JD696+22),"")</f>
      </c>
      <c r="HR696">
        <f>IF($JE696&gt;=23,INDEX($GT:$GT,$JD696+23),"")</f>
      </c>
      <c r="HS696">
        <f>IF($JE696&gt;=24,INDEX($GT:$GT,$JD696+24),"")</f>
      </c>
      <c r="HT696">
        <f>IF($JE696&gt;=25,INDEX($GT:$GT,$JD696+25),"")</f>
      </c>
      <c r="HU696">
        <f>IF($JE696&gt;=26,INDEX($GT:$GT,$JD696+26),"")</f>
      </c>
      <c r="HV696">
        <f>IF($JE696&gt;=27,INDEX($GT:$GT,$JD696+27),"")</f>
      </c>
      <c r="HW696">
        <f>IF($JE696&gt;=28,INDEX($GT:$GT,$JD696+28),"")</f>
      </c>
      <c r="HX696">
        <f>IF($JE696&gt;=29,INDEX($GT:$GT,$JD696+29),"")</f>
      </c>
      <c r="HY696">
        <f>IF($JE696&gt;=30,INDEX($GT:$GT,$JD696+30),"")</f>
      </c>
      <c r="HZ696">
        <f>IF($JE696&gt;=31,INDEX($GT:$GT,$JD696+31),"")</f>
      </c>
      <c r="IA696">
        <f>IF($JE696&gt;=32,INDEX($GT:$GT,$JD696+32),"")</f>
      </c>
      <c r="IB696">
        <f>IF($JE696&gt;=33,INDEX($GT:$GT,$JD696+33),"")</f>
      </c>
      <c r="IC696">
        <f>IF($JE696&gt;=34,INDEX($GT:$GT,$JD696+34),"")</f>
      </c>
      <c r="ID696">
        <f>IF($JE696&gt;=35,INDEX($GT:$GT,$JD696+35),"")</f>
      </c>
      <c r="IE696">
        <f>IF($JE696&gt;=36,INDEX($GT:$GT,$JD696+36),"")</f>
      </c>
      <c r="IF696">
        <f>IF($JE696&gt;=37,INDEX($GT:$GT,$JD696+37),"")</f>
      </c>
      <c r="IG696">
        <f>IF($JE696&gt;=38,INDEX($GT:$GT,$JD696+38),"")</f>
      </c>
      <c r="IH696">
        <f>IF($JE696&gt;=39,INDEX($GT:$GT,$JD696+39),"")</f>
      </c>
      <c r="II696">
        <f>IF($JE696&gt;=40,INDEX($GT:$GT,$JD696+40),"")</f>
      </c>
      <c r="IJ696">
        <f>IF($JE696&gt;=41,INDEX($GT:$GT,$JD696+41),"")</f>
      </c>
      <c r="IK696">
        <f>IF($JE696&gt;=42,INDEX($GT:$GT,$JD696+42),"")</f>
      </c>
      <c r="IL696">
        <f>IF($JE696&gt;=43,INDEX($GT:$GT,$JD696+43),"")</f>
      </c>
      <c r="IM696">
        <f>IF($JE696&gt;=44,INDEX($GT:$GT,$JD696+44),"")</f>
      </c>
      <c r="IN696">
        <f>IF($JE696&gt;=45,INDEX($GT:$GT,$JD696+45),"")</f>
      </c>
      <c r="IO696">
        <f>IF($JE696&gt;=46,INDEX($GT:$GT,$JD696+46),"")</f>
      </c>
      <c r="IP696">
        <f>IF($JE696&gt;=47,INDEX($GT:$GT,$JD696+47),"")</f>
      </c>
      <c r="IQ696">
        <f>IF($JE696&gt;=48,INDEX($GT:$GT,$JD696+48),"")</f>
      </c>
      <c r="IR696">
        <f>IF($JE696&gt;=49,INDEX($GT:$GT,$JD696+49),"")</f>
      </c>
      <c r="IS696">
        <f>IF($JE696&gt;=50,INDEX($GT:$GT,$JD696+50),"")</f>
      </c>
      <c r="IT696">
        <f>IF($JE696&gt;=51,INDEX($GT:$GT,$JD696+51),"")</f>
      </c>
      <c r="IU696">
        <f>IF($JE696&gt;=52,INDEX($GT:$GT,$JD696+52),"")</f>
      </c>
      <c r="IV696">
        <f>IF($JE696&gt;=53,INDEX($GT:$GT,$JD696+53),"")</f>
      </c>
      <c r="IW696">
        <f>IF($JE696&gt;=54,INDEX($GT:$GT,$JD696+54),"")</f>
      </c>
      <c r="IX696">
        <f>IF($JE696&gt;=55,INDEX($GT:$GT,$JD696+55),"")</f>
      </c>
      <c r="IY696">
        <f>IF($JE696&gt;=56,INDEX($GT:$GT,$JD696+56),"")</f>
      </c>
      <c r="IZ696">
        <f>IF($JE696&gt;=57,INDEX($GT:$GT,$JD696+57),"")</f>
      </c>
      <c r="JA696">
        <f>IF($JE696&gt;=58,INDEX($GT:$GT,$JD696+58),"")</f>
      </c>
      <c r="JB696">
        <f>IF($JE696&gt;=59,INDEX($GT:$GT,$JD696+59),"")</f>
      </c>
      <c r="JC696">
        <f>IF($JE696&gt;=60,INDEX($GT:$GT,$JD696+60),"")</f>
      </c>
      <c r="JD696">
        <f>IFERROR(MATCH($GS696,$GT$2:$GT$322,0)+1,0)</f>
      </c>
      <c r="JE696">
        <f>IFERROR(INDEX($GU$2:$GU$322,MATCH($GS696,$GT$2:$GT$322,0)),0)</f>
      </c>
      <c r="JF696" t="s">
        <v>28</v>
      </c>
      <c r="JG696" t="s">
        <v>28</v>
      </c>
    </row>
    <row r="697" spans="1:267" x14ac:dyDescent="0.25">
      <c r="J697" s="1"/>
      <c r="K697" s="1"/>
      <c r="L697" s="1"/>
      <c r="M697" s="1"/>
      <c r="N697" s="1">
        <f>IFERROR(IF(FIND(" - ",$J697)&gt;0,MID($J697,FIND(" - ",$J697)+3,LEN($J697)),""),"")</f>
      </c>
      <c r="P697" s="1"/>
      <c r="S697" t="s">
        <v>28</v>
      </c>
      <c r="U697">
        <f>IF(OR($S697="",$T697=""),"",IFERROR($S697/$T697,0))</f>
      </c>
      <c r="V697">
        <f>IF($S697="","",
IF($K697="","",
IF(ISNUMBER(SEARCH("exempt",LOWER($K697))),0,
$S697*(VALUE(SUBSTITUTE($K697,"%",""))/100))))</f>
      </c>
      <c r="AB697">
        <f>IF($S697="","",
SUM($S697,$V697,$Z697,$W697,$Y697)-
IF($AA697="",0,VALUE($AA697)))</f>
      </c>
      <c r="AJ697" t="s">
        <v>1440</v>
      </c>
      <c r="AR697">
        <f>IFERROR(LEFT($J697,FIND(" - ",$J697)-1),$J697)</f>
      </c>
      <c r="AU697">
        <f>IF($CJ697&gt;=1,INDEX($AS:$AS,$CI697+1),"")</f>
      </c>
      <c r="AV697">
        <f>IF($CJ697&gt;=2,INDEX($AS:$AS,$CI697+2),"")</f>
      </c>
      <c r="AW697">
        <f>IF($CJ697&gt;=3,INDEX($AS:$AS,$CI697+3),"")</f>
      </c>
      <c r="AX697">
        <f>IF($CJ697&gt;=4,INDEX($AS:$AS,$CI697+4),"")</f>
      </c>
      <c r="AY697">
        <f>IF($CJ697&gt;=5,INDEX($AS:$AS,$CI697+5),"")</f>
      </c>
      <c r="AZ697">
        <f>IF($CJ697&gt;=6,INDEX($AS:$AS,$CI697+6),"")</f>
      </c>
      <c r="BA697">
        <f>IF($CJ697&gt;=7,INDEX($AS:$AS,$CI697+7),"")</f>
      </c>
      <c r="BB697">
        <f>IF($CJ697&gt;=8,INDEX($AS:$AS,$CI697+8),"")</f>
      </c>
      <c r="BC697">
        <f>IF($CJ697&gt;=9,INDEX($AS:$AS,$CI697+9),"")</f>
      </c>
      <c r="BD697">
        <f>IF($CJ697&gt;=10,INDEX($AS:$AS,$CI697+10),"")</f>
      </c>
      <c r="BE697">
        <f>IF($CJ697&gt;=11,INDEX($AS:$AS,$CI697+11),"")</f>
      </c>
      <c r="BF697">
        <f>IF($CJ697&gt;=12,INDEX($AS:$AS,$CI697+12),"")</f>
      </c>
      <c r="BG697">
        <f>IF($CJ697&gt;=13,INDEX($AS:$AS,$CI697+13),"")</f>
      </c>
      <c r="BH697">
        <f>IF($CJ697&gt;=14,INDEX($AS:$AS,$CI697+14),"")</f>
      </c>
      <c r="BI697">
        <f>IF($CJ697&gt;=15,INDEX($AS:$AS,$CI697+15),"")</f>
      </c>
      <c r="BJ697">
        <f>IF($CJ697&gt;=16,INDEX($AS:$AS,$CI697+16),"")</f>
      </c>
      <c r="BK697">
        <f>IF($CJ697&gt;=17,INDEX($AS:$AS,$CI697+17),"")</f>
      </c>
      <c r="BL697">
        <f>IF($CJ697&gt;=18,INDEX($AS:$AS,$CI697+18),"")</f>
      </c>
      <c r="BM697">
        <f>IF($CJ697&gt;=19,INDEX($AS:$AS,$CI697+19),"")</f>
      </c>
      <c r="BN697">
        <f>IF($CJ697&gt;=20,INDEX($AS:$AS,$CI697+20),"")</f>
      </c>
      <c r="BO697">
        <f>IF($CJ697&gt;=21,INDEX($AS:$AS,$CI697+21),"")</f>
      </c>
      <c r="BP697">
        <f>IF($CJ697&gt;=22,INDEX($AS:$AS,$CI697+22),"")</f>
      </c>
      <c r="BQ697">
        <f>IF($CJ697&gt;=23,INDEX($AS:$AS,$CI697+23),"")</f>
      </c>
      <c r="BR697">
        <f>IF($CJ697&gt;=24,INDEX($AS:$AS,$CI697+24),"")</f>
      </c>
      <c r="BS697">
        <f>IF($CJ697&gt;=25,INDEX($AS:$AS,$CI697+25),"")</f>
      </c>
      <c r="BT697">
        <f>IF($CJ697&gt;=26,INDEX($AS:$AS,$CI697+26),"")</f>
      </c>
      <c r="BU697">
        <f>IF($CJ697&gt;=27,INDEX($AS:$AS,$CI697+27),"")</f>
      </c>
      <c r="BV697">
        <f>IF($CJ697&gt;=28,INDEX($AS:$AS,$CI697+28),"")</f>
      </c>
      <c r="BW697">
        <f>IF($CJ697&gt;=29,INDEX($AS:$AS,$CI697+29),"")</f>
      </c>
      <c r="BX697">
        <f>IF($CJ697&gt;=30,INDEX($AS:$AS,$CI697+30),"")</f>
      </c>
      <c r="BY697">
        <f>IF($CJ697&gt;=31,INDEX($AS:$AS,$CI697+31),"")</f>
      </c>
      <c r="BZ697">
        <f>IF($CJ697&gt;=32,INDEX($AS:$AS,$CI697+32),"")</f>
      </c>
      <c r="CA697">
        <f>IF($CJ697&gt;=33,INDEX($AS:$AS,$CI697+33),"")</f>
      </c>
      <c r="CB697">
        <f>IF($CJ697&gt;=34,INDEX($AS:$AS,$CI697+34),"")</f>
      </c>
      <c r="CC697">
        <f>IF($CJ697&gt;=35,INDEX($AS:$AS,$CI697+35),"")</f>
      </c>
      <c r="CD697">
        <f>IF($CJ697&gt;=36,INDEX($AS:$AS,$CI697+36),"")</f>
      </c>
      <c r="CE697">
        <f>IF($CJ697&gt;=37,INDEX($AS:$AS,$CI697+37),"")</f>
      </c>
      <c r="CF697">
        <f>IF($CJ697&gt;=38,INDEX($AS:$AS,$CI697+38),"")</f>
      </c>
      <c r="CG697">
        <f>IF($CJ697&gt;=39,INDEX($AS:$AS,$CI697+39),"")</f>
      </c>
      <c r="CH697">
        <f>IF($CJ697&gt;=40,INDEX($AS:$AS,$CI697+40),"")</f>
      </c>
      <c r="CI697">
        <f>IFERROR(MATCH($AR697,$AS$2:$AS$133,0)+1,0)</f>
      </c>
      <c r="CJ697">
        <f>IFERROR(INDEX($AT$2:$AT$133,MATCH($AR697,$AS$2:$AS$133,0)),0)</f>
      </c>
      <c r="CK697">
        <f>IFERROR(LEFT($O697,FIND(" - ",$O697)-1),$O697)</f>
      </c>
      <c r="CL697" t="s">
        <v>1441</v>
      </c>
      <c r="CM697">
        <v>1</v>
      </c>
      <c r="CN697">
        <f>IF($DI697&gt;=1,INDEX($CL:$CL,$DH697+1),"")</f>
      </c>
      <c r="CO697">
        <f>IF($DI697&gt;=2,INDEX($CL:$CL,$DH697+2),"")</f>
      </c>
      <c r="CP697">
        <f>IF($DI697&gt;=3,INDEX($CL:$CL,$DH697+3),"")</f>
      </c>
      <c r="CQ697">
        <f>IF($DI697&gt;=4,INDEX($CL:$CL,$DH697+4),"")</f>
      </c>
      <c r="CR697">
        <f>IF($DI697&gt;=5,INDEX($CL:$CL,$DH697+5),"")</f>
      </c>
      <c r="CS697">
        <f>IF($DI697&gt;=6,INDEX($CL:$CL,$DH697+6),"")</f>
      </c>
      <c r="CT697">
        <f>IF($DI697&gt;=7,INDEX($CL:$CL,$DH697+7),"")</f>
      </c>
      <c r="CU697">
        <f>IF($DI697&gt;=8,INDEX($CL:$CL,$DH697+8),"")</f>
      </c>
      <c r="CV697">
        <f>IF($DI697&gt;=9,INDEX($CL:$CL,$DH697+9),"")</f>
      </c>
      <c r="CW697">
        <f>IF($DI697&gt;=10,INDEX($CL:$CL,$DH697+10),"")</f>
      </c>
      <c r="CX697">
        <f>IF($DI697&gt;=11,INDEX($CL:$CL,$DH697+11),"")</f>
      </c>
      <c r="CY697">
        <f>IF($DI697&gt;=12,INDEX($CL:$CL,$DH697+12),"")</f>
      </c>
      <c r="CZ697">
        <f>IF($DI697&gt;=13,INDEX($CL:$CL,$DH697+13),"")</f>
      </c>
      <c r="DA697">
        <f>IF($DI697&gt;=14,INDEX($CL:$CL,$DH697+14),"")</f>
      </c>
      <c r="DB697">
        <f>IF($DI697&gt;=15,INDEX($CL:$CL,$DH697+15),"")</f>
      </c>
      <c r="DC697">
        <f>IF($DI697&gt;=16,INDEX($CL:$CL,$DH697+16),"")</f>
      </c>
      <c r="DD697">
        <f>IF($DI697&gt;=17,INDEX($CL:$CL,$DH697+17),"")</f>
      </c>
      <c r="DE697">
        <f>IF($DI697&gt;=18,INDEX($CL:$CL,$DH697+18),"")</f>
      </c>
      <c r="DF697">
        <f>IF($DI697&gt;=19,INDEX($CL:$CL,$DH697+19),"")</f>
      </c>
      <c r="DG697">
        <f>IF($DI697&gt;=20,INDEX($CL:$CL,$DH697+20),"")</f>
      </c>
      <c r="DH697">
        <f>IFERROR(MATCH($CK697,$CL$2:$CL$1558,0)+1,0)</f>
      </c>
      <c r="DI697">
        <f>IFERROR(INDEX($CM$2:$CM$1558,MATCH($CK697,$CL$2:$CL$1558,0)),0)</f>
      </c>
      <c r="DJ697">
        <f>IFERROR(INDEX($AQ:$AQ,MATCH($K697,$AP:$AP,0))&amp;"","")</f>
      </c>
      <c r="DN697">
        <f>IF($GQ697&gt;=1,INDEX($DK:$DK,$GP697+1),"")</f>
      </c>
      <c r="DO697">
        <f>IF($GQ697&gt;=2,INDEX($DK:$DK,$GP697+2),"")</f>
      </c>
      <c r="DP697">
        <f>IF($GQ697&gt;=3,INDEX($DK:$DK,$GP697+3),"")</f>
      </c>
      <c r="DQ697">
        <f>IF($GQ697&gt;=4,INDEX($DK:$DK,$GP697+4),"")</f>
      </c>
      <c r="DR697">
        <f>IF($GQ697&gt;=5,INDEX($DK:$DK,$GP697+5),"")</f>
      </c>
      <c r="DS697">
        <f>IF($GQ697&gt;=6,INDEX($DK:$DK,$GP697+6),"")</f>
      </c>
      <c r="DT697">
        <f>IF($GQ697&gt;=7,INDEX($DK:$DK,$GP697+7),"")</f>
      </c>
      <c r="DU697">
        <f>IF($GQ697&gt;=8,INDEX($DK:$DK,$GP697+8),"")</f>
      </c>
      <c r="DV697">
        <f>IF($GQ697&gt;=9,INDEX($DK:$DK,$GP697+9),"")</f>
      </c>
      <c r="DW697">
        <f>IF($GQ697&gt;=10,INDEX($DK:$DK,$GP697+10),"")</f>
      </c>
      <c r="DX697">
        <f>IF($GQ697&gt;=11,INDEX($DK:$DK,$GP697+11),"")</f>
      </c>
      <c r="DY697">
        <f>IF($GQ697&gt;=12,INDEX($DK:$DK,$GP697+12),"")</f>
      </c>
      <c r="DZ697">
        <f>IF($GQ697&gt;=13,INDEX($DK:$DK,$GP697+13),"")</f>
      </c>
      <c r="EA697">
        <f>IF($GQ697&gt;=14,INDEX($DK:$DK,$GP697+14),"")</f>
      </c>
      <c r="EB697">
        <f>IF($GQ697&gt;=15,INDEX($DK:$DK,$GP697+15),"")</f>
      </c>
      <c r="EC697">
        <f>IF($GQ697&gt;=16,INDEX($DK:$DK,$GP697+16),"")</f>
      </c>
      <c r="ED697">
        <f>IF($GQ697&gt;=17,INDEX($DK:$DK,$GP697+17),"")</f>
      </c>
      <c r="EE697">
        <f>IF($GQ697&gt;=18,INDEX($DK:$DK,$GP697+18),"")</f>
      </c>
      <c r="EF697">
        <f>IF($GQ697&gt;=19,INDEX($DK:$DK,$GP697+19),"")</f>
      </c>
      <c r="EG697">
        <f>IF($GQ697&gt;=20,INDEX($DK:$DK,$GP697+20),"")</f>
      </c>
      <c r="EH697">
        <f>IF($GQ697&gt;=21,INDEX($DK:$DK,$GP697+21),"")</f>
      </c>
      <c r="EI697">
        <f>IF($GQ697&gt;=22,INDEX($DK:$DK,$GP697+22),"")</f>
      </c>
      <c r="EJ697">
        <f>IF($GQ697&gt;=23,INDEX($DK:$DK,$GP697+23),"")</f>
      </c>
      <c r="EK697">
        <f>IF($GQ697&gt;=24,INDEX($DK:$DK,$GP697+24),"")</f>
      </c>
      <c r="EL697">
        <f>IF($GQ697&gt;=25,INDEX($DK:$DK,$GP697+25),"")</f>
      </c>
      <c r="EM697">
        <f>IF($GQ697&gt;=26,INDEX($DK:$DK,$GP697+26),"")</f>
      </c>
      <c r="EN697">
        <f>IF($GQ697&gt;=27,INDEX($DK:$DK,$GP697+27),"")</f>
      </c>
      <c r="EO697">
        <f>IF($GQ697&gt;=28,INDEX($DK:$DK,$GP697+28),"")</f>
      </c>
      <c r="EP697">
        <f>IF($GQ697&gt;=29,INDEX($DK:$DK,$GP697+29),"")</f>
      </c>
      <c r="EQ697">
        <f>IF($GQ697&gt;=30,INDEX($DK:$DK,$GP697+30),"")</f>
      </c>
      <c r="ER697">
        <f>IF($GQ697&gt;=31,INDEX($DK:$DK,$GP697+31),"")</f>
      </c>
      <c r="ES697">
        <f>IF($GQ697&gt;=32,INDEX($DK:$DK,$GP697+32),"")</f>
      </c>
      <c r="ET697">
        <f>IF($GQ697&gt;=33,INDEX($DK:$DK,$GP697+33),"")</f>
      </c>
      <c r="EU697">
        <f>IF($GQ697&gt;=34,INDEX($DK:$DK,$GP697+34),"")</f>
      </c>
      <c r="EV697">
        <f>IF($GQ697&gt;=35,INDEX($DK:$DK,$GP697+35),"")</f>
      </c>
      <c r="EW697">
        <f>IF($GQ697&gt;=36,INDEX($DK:$DK,$GP697+36),"")</f>
      </c>
      <c r="EX697">
        <f>IF($GQ697&gt;=37,INDEX($DK:$DK,$GP697+37),"")</f>
      </c>
      <c r="EY697">
        <f>IF($GQ697&gt;=38,INDEX($DK:$DK,$GP697+38),"")</f>
      </c>
      <c r="EZ697">
        <f>IF($GQ697&gt;=39,INDEX($DK:$DK,$GP697+39),"")</f>
      </c>
      <c r="FA697">
        <f>IF($GQ697&gt;=40,INDEX($DK:$DK,$GP697+40),"")</f>
      </c>
      <c r="FB697">
        <f>IF($GQ697&gt;=1,INDEX($DL:$DL,$GP697+1),"")</f>
      </c>
      <c r="FC697">
        <f>IF($GQ697&gt;=2,INDEX($DL:$DL,$GP697+2),"")</f>
      </c>
      <c r="FD697">
        <f>IF($GQ697&gt;=3,INDEX($DL:$DL,$GP697+3),"")</f>
      </c>
      <c r="FE697">
        <f>IF($GQ697&gt;=4,INDEX($DL:$DL,$GP697+4),"")</f>
      </c>
      <c r="FF697">
        <f>IF($GQ697&gt;=5,INDEX($DL:$DL,$GP697+5),"")</f>
      </c>
      <c r="FG697">
        <f>IF($GQ697&gt;=6,INDEX($DL:$DL,$GP697+6),"")</f>
      </c>
      <c r="FH697">
        <f>IF($GQ697&gt;=7,INDEX($DL:$DL,$GP697+7),"")</f>
      </c>
      <c r="FI697">
        <f>IF($GQ697&gt;=8,INDEX($DL:$DL,$GP697+8),"")</f>
      </c>
      <c r="FJ697">
        <f>IF($GQ697&gt;=9,INDEX($DL:$DL,$GP697+9),"")</f>
      </c>
      <c r="FK697">
        <f>IF($GQ697&gt;=10,INDEX($DL:$DL,$GP697+10),"")</f>
      </c>
      <c r="FL697">
        <f>IF($GQ697&gt;=11,INDEX($DL:$DL,$GP697+11),"")</f>
      </c>
      <c r="FM697">
        <f>IF($GQ697&gt;=12,INDEX($DL:$DL,$GP697+12),"")</f>
      </c>
      <c r="FN697">
        <f>IF($GQ697&gt;=13,INDEX($DL:$DL,$GP697+13),"")</f>
      </c>
      <c r="FO697">
        <f>IF($GQ697&gt;=14,INDEX($DL:$DL,$GP697+14),"")</f>
      </c>
      <c r="FP697">
        <f>IF($GQ697&gt;=15,INDEX($DL:$DL,$GP697+15),"")</f>
      </c>
      <c r="FQ697">
        <f>IF($GQ697&gt;=16,INDEX($DL:$DL,$GP697+16),"")</f>
      </c>
      <c r="FR697">
        <f>IF($GQ697&gt;=17,INDEX($DL:$DL,$GP697+17),"")</f>
      </c>
      <c r="FS697">
        <f>IF($GQ697&gt;=18,INDEX($DL:$DL,$GP697+18),"")</f>
      </c>
      <c r="FT697">
        <f>IF($GQ697&gt;=19,INDEX($DL:$DL,$GP697+19),"")</f>
      </c>
      <c r="FU697">
        <f>IF($GQ697&gt;=20,INDEX($DL:$DL,$GP697+20),"")</f>
      </c>
      <c r="FV697">
        <f>IF($GQ697&gt;=21,INDEX($DL:$DL,$GP697+21),"")</f>
      </c>
      <c r="FW697">
        <f>IF($GQ697&gt;=22,INDEX($DL:$DL,$GP697+22),"")</f>
      </c>
      <c r="FX697">
        <f>IF($GQ697&gt;=23,INDEX($DL:$DL,$GP697+23),"")</f>
      </c>
      <c r="FY697">
        <f>IF($GQ697&gt;=24,INDEX($DL:$DL,$GP697+24),"")</f>
      </c>
      <c r="FZ697">
        <f>IF($GQ697&gt;=25,INDEX($DL:$DL,$GP697+25),"")</f>
      </c>
      <c r="GA697">
        <f>IF($GQ697&gt;=26,INDEX($DL:$DL,$GP697+26),"")</f>
      </c>
      <c r="GB697">
        <f>IF($GQ697&gt;=27,INDEX($DL:$DL,$GP697+27),"")</f>
      </c>
      <c r="GC697">
        <f>IF($GQ697&gt;=28,INDEX($DL:$DL,$GP697+28),"")</f>
      </c>
      <c r="GD697">
        <f>IF($GQ697&gt;=29,INDEX($DL:$DL,$GP697+29),"")</f>
      </c>
      <c r="GE697">
        <f>IF($GQ697&gt;=30,INDEX($DL:$DL,$GP697+30),"")</f>
      </c>
      <c r="GF697">
        <f>IF($GQ697&gt;=31,INDEX($DL:$DL,$GP697+31),"")</f>
      </c>
      <c r="GG697">
        <f>IF($GQ697&gt;=32,INDEX($DL:$DL,$GP697+32),"")</f>
      </c>
      <c r="GH697">
        <f>IF($GQ697&gt;=33,INDEX($DL:$DL,$GP697+33),"")</f>
      </c>
      <c r="GI697">
        <f>IF($GQ697&gt;=34,INDEX($DL:$DL,$GP697+34),"")</f>
      </c>
      <c r="GJ697">
        <f>IF($GQ697&gt;=35,INDEX($DL:$DL,$GP697+35),"")</f>
      </c>
      <c r="GK697">
        <f>IF($GQ697&gt;=36,INDEX($DL:$DL,$GP697+36),"")</f>
      </c>
      <c r="GL697">
        <f>IF($GQ697&gt;=37,INDEX($DL:$DL,$GP697+37),"")</f>
      </c>
      <c r="GM697">
        <f>IF($GQ697&gt;=38,INDEX($DL:$DL,$GP697+38),"")</f>
      </c>
      <c r="GN697">
        <f>IF($GQ697&gt;=39,INDEX($DL:$DL,$GP697+39),"")</f>
      </c>
      <c r="GO697">
        <f>IF($GQ697&gt;=40,INDEX($DL:$DL,$GP697+40),"")</f>
      </c>
      <c r="GP697">
        <f>IFERROR(MATCH($DJ697,$DK$2:$DK$148,0)+1,0)</f>
      </c>
      <c r="GQ697">
        <f>IFERROR(INDEX($DM$2:$DM$148,MATCH($DJ697,$DK$2:$DK$148,0)),0)</f>
      </c>
      <c r="GR697">
        <f>IFERROR(MATCH($L697,$DN$697:$FA$697,0),0)</f>
      </c>
      <c r="GS697">
        <f>IF($GR697&gt;0,INDEX($FB$697:$GO$697,$GR697),"")</f>
      </c>
      <c r="GV697">
        <f>IF($JE697&gt;=1,INDEX($GT:$GT,$JD697+1),"")</f>
      </c>
      <c r="GW697">
        <f>IF($JE697&gt;=2,INDEX($GT:$GT,$JD697+2),"")</f>
      </c>
      <c r="GX697">
        <f>IF($JE697&gt;=3,INDEX($GT:$GT,$JD697+3),"")</f>
      </c>
      <c r="GY697">
        <f>IF($JE697&gt;=4,INDEX($GT:$GT,$JD697+4),"")</f>
      </c>
      <c r="GZ697">
        <f>IF($JE697&gt;=5,INDEX($GT:$GT,$JD697+5),"")</f>
      </c>
      <c r="HA697">
        <f>IF($JE697&gt;=6,INDEX($GT:$GT,$JD697+6),"")</f>
      </c>
      <c r="HB697">
        <f>IF($JE697&gt;=7,INDEX($GT:$GT,$JD697+7),"")</f>
      </c>
      <c r="HC697">
        <f>IF($JE697&gt;=8,INDEX($GT:$GT,$JD697+8),"")</f>
      </c>
      <c r="HD697">
        <f>IF($JE697&gt;=9,INDEX($GT:$GT,$JD697+9),"")</f>
      </c>
      <c r="HE697">
        <f>IF($JE697&gt;=10,INDEX($GT:$GT,$JD697+10),"")</f>
      </c>
      <c r="HF697">
        <f>IF($JE697&gt;=11,INDEX($GT:$GT,$JD697+11),"")</f>
      </c>
      <c r="HG697">
        <f>IF($JE697&gt;=12,INDEX($GT:$GT,$JD697+12),"")</f>
      </c>
      <c r="HH697">
        <f>IF($JE697&gt;=13,INDEX($GT:$GT,$JD697+13),"")</f>
      </c>
      <c r="HI697">
        <f>IF($JE697&gt;=14,INDEX($GT:$GT,$JD697+14),"")</f>
      </c>
      <c r="HJ697">
        <f>IF($JE697&gt;=15,INDEX($GT:$GT,$JD697+15),"")</f>
      </c>
      <c r="HK697">
        <f>IF($JE697&gt;=16,INDEX($GT:$GT,$JD697+16),"")</f>
      </c>
      <c r="HL697">
        <f>IF($JE697&gt;=17,INDEX($GT:$GT,$JD697+17),"")</f>
      </c>
      <c r="HM697">
        <f>IF($JE697&gt;=18,INDEX($GT:$GT,$JD697+18),"")</f>
      </c>
      <c r="HN697">
        <f>IF($JE697&gt;=19,INDEX($GT:$GT,$JD697+19),"")</f>
      </c>
      <c r="HO697">
        <f>IF($JE697&gt;=20,INDEX($GT:$GT,$JD697+20),"")</f>
      </c>
      <c r="HP697">
        <f>IF($JE697&gt;=21,INDEX($GT:$GT,$JD697+21),"")</f>
      </c>
      <c r="HQ697">
        <f>IF($JE697&gt;=22,INDEX($GT:$GT,$JD697+22),"")</f>
      </c>
      <c r="HR697">
        <f>IF($JE697&gt;=23,INDEX($GT:$GT,$JD697+23),"")</f>
      </c>
      <c r="HS697">
        <f>IF($JE697&gt;=24,INDEX($GT:$GT,$JD697+24),"")</f>
      </c>
      <c r="HT697">
        <f>IF($JE697&gt;=25,INDEX($GT:$GT,$JD697+25),"")</f>
      </c>
      <c r="HU697">
        <f>IF($JE697&gt;=26,INDEX($GT:$GT,$JD697+26),"")</f>
      </c>
      <c r="HV697">
        <f>IF($JE697&gt;=27,INDEX($GT:$GT,$JD697+27),"")</f>
      </c>
      <c r="HW697">
        <f>IF($JE697&gt;=28,INDEX($GT:$GT,$JD697+28),"")</f>
      </c>
      <c r="HX697">
        <f>IF($JE697&gt;=29,INDEX($GT:$GT,$JD697+29),"")</f>
      </c>
      <c r="HY697">
        <f>IF($JE697&gt;=30,INDEX($GT:$GT,$JD697+30),"")</f>
      </c>
      <c r="HZ697">
        <f>IF($JE697&gt;=31,INDEX($GT:$GT,$JD697+31),"")</f>
      </c>
      <c r="IA697">
        <f>IF($JE697&gt;=32,INDEX($GT:$GT,$JD697+32),"")</f>
      </c>
      <c r="IB697">
        <f>IF($JE697&gt;=33,INDEX($GT:$GT,$JD697+33),"")</f>
      </c>
      <c r="IC697">
        <f>IF($JE697&gt;=34,INDEX($GT:$GT,$JD697+34),"")</f>
      </c>
      <c r="ID697">
        <f>IF($JE697&gt;=35,INDEX($GT:$GT,$JD697+35),"")</f>
      </c>
      <c r="IE697">
        <f>IF($JE697&gt;=36,INDEX($GT:$GT,$JD697+36),"")</f>
      </c>
      <c r="IF697">
        <f>IF($JE697&gt;=37,INDEX($GT:$GT,$JD697+37),"")</f>
      </c>
      <c r="IG697">
        <f>IF($JE697&gt;=38,INDEX($GT:$GT,$JD697+38),"")</f>
      </c>
      <c r="IH697">
        <f>IF($JE697&gt;=39,INDEX($GT:$GT,$JD697+39),"")</f>
      </c>
      <c r="II697">
        <f>IF($JE697&gt;=40,INDEX($GT:$GT,$JD697+40),"")</f>
      </c>
      <c r="IJ697">
        <f>IF($JE697&gt;=41,INDEX($GT:$GT,$JD697+41),"")</f>
      </c>
      <c r="IK697">
        <f>IF($JE697&gt;=42,INDEX($GT:$GT,$JD697+42),"")</f>
      </c>
      <c r="IL697">
        <f>IF($JE697&gt;=43,INDEX($GT:$GT,$JD697+43),"")</f>
      </c>
      <c r="IM697">
        <f>IF($JE697&gt;=44,INDEX($GT:$GT,$JD697+44),"")</f>
      </c>
      <c r="IN697">
        <f>IF($JE697&gt;=45,INDEX($GT:$GT,$JD697+45),"")</f>
      </c>
      <c r="IO697">
        <f>IF($JE697&gt;=46,INDEX($GT:$GT,$JD697+46),"")</f>
      </c>
      <c r="IP697">
        <f>IF($JE697&gt;=47,INDEX($GT:$GT,$JD697+47),"")</f>
      </c>
      <c r="IQ697">
        <f>IF($JE697&gt;=48,INDEX($GT:$GT,$JD697+48),"")</f>
      </c>
      <c r="IR697">
        <f>IF($JE697&gt;=49,INDEX($GT:$GT,$JD697+49),"")</f>
      </c>
      <c r="IS697">
        <f>IF($JE697&gt;=50,INDEX($GT:$GT,$JD697+50),"")</f>
      </c>
      <c r="IT697">
        <f>IF($JE697&gt;=51,INDEX($GT:$GT,$JD697+51),"")</f>
      </c>
      <c r="IU697">
        <f>IF($JE697&gt;=52,INDEX($GT:$GT,$JD697+52),"")</f>
      </c>
      <c r="IV697">
        <f>IF($JE697&gt;=53,INDEX($GT:$GT,$JD697+53),"")</f>
      </c>
      <c r="IW697">
        <f>IF($JE697&gt;=54,INDEX($GT:$GT,$JD697+54),"")</f>
      </c>
      <c r="IX697">
        <f>IF($JE697&gt;=55,INDEX($GT:$GT,$JD697+55),"")</f>
      </c>
      <c r="IY697">
        <f>IF($JE697&gt;=56,INDEX($GT:$GT,$JD697+56),"")</f>
      </c>
      <c r="IZ697">
        <f>IF($JE697&gt;=57,INDEX($GT:$GT,$JD697+57),"")</f>
      </c>
      <c r="JA697">
        <f>IF($JE697&gt;=58,INDEX($GT:$GT,$JD697+58),"")</f>
      </c>
      <c r="JB697">
        <f>IF($JE697&gt;=59,INDEX($GT:$GT,$JD697+59),"")</f>
      </c>
      <c r="JC697">
        <f>IF($JE697&gt;=60,INDEX($GT:$GT,$JD697+60),"")</f>
      </c>
      <c r="JD697">
        <f>IFERROR(MATCH($GS697,$GT$2:$GT$322,0)+1,0)</f>
      </c>
      <c r="JE697">
        <f>IFERROR(INDEX($GU$2:$GU$322,MATCH($GS697,$GT$2:$GT$322,0)),0)</f>
      </c>
      <c r="JF697" t="s">
        <v>28</v>
      </c>
      <c r="JG697" t="s">
        <v>28</v>
      </c>
    </row>
    <row r="698" spans="1:267" x14ac:dyDescent="0.25">
      <c r="J698" s="1"/>
      <c r="K698" s="1"/>
      <c r="L698" s="1"/>
      <c r="M698" s="1"/>
      <c r="N698" s="1">
        <f>IFERROR(IF(FIND(" - ",$J698)&gt;0,MID($J698,FIND(" - ",$J698)+3,LEN($J698)),""),"")</f>
      </c>
      <c r="P698" s="1"/>
      <c r="S698" t="s">
        <v>28</v>
      </c>
      <c r="U698">
        <f>IF(OR($S698="",$T698=""),"",IFERROR($S698/$T698,0))</f>
      </c>
      <c r="V698">
        <f>IF($S698="","",
IF($K698="","",
IF(ISNUMBER(SEARCH("exempt",LOWER($K698))),0,
$S698*(VALUE(SUBSTITUTE($K698,"%",""))/100))))</f>
      </c>
      <c r="AB698">
        <f>IF($S698="","",
SUM($S698,$V698,$Z698,$W698,$Y698)-
IF($AA698="",0,VALUE($AA698)))</f>
      </c>
      <c r="AJ698" t="s">
        <v>1442</v>
      </c>
      <c r="AR698">
        <f>IFERROR(LEFT($J698,FIND(" - ",$J698)-1),$J698)</f>
      </c>
      <c r="AU698">
        <f>IF($CJ698&gt;=1,INDEX($AS:$AS,$CI698+1),"")</f>
      </c>
      <c r="AV698">
        <f>IF($CJ698&gt;=2,INDEX($AS:$AS,$CI698+2),"")</f>
      </c>
      <c r="AW698">
        <f>IF($CJ698&gt;=3,INDEX($AS:$AS,$CI698+3),"")</f>
      </c>
      <c r="AX698">
        <f>IF($CJ698&gt;=4,INDEX($AS:$AS,$CI698+4),"")</f>
      </c>
      <c r="AY698">
        <f>IF($CJ698&gt;=5,INDEX($AS:$AS,$CI698+5),"")</f>
      </c>
      <c r="AZ698">
        <f>IF($CJ698&gt;=6,INDEX($AS:$AS,$CI698+6),"")</f>
      </c>
      <c r="BA698">
        <f>IF($CJ698&gt;=7,INDEX($AS:$AS,$CI698+7),"")</f>
      </c>
      <c r="BB698">
        <f>IF($CJ698&gt;=8,INDEX($AS:$AS,$CI698+8),"")</f>
      </c>
      <c r="BC698">
        <f>IF($CJ698&gt;=9,INDEX($AS:$AS,$CI698+9),"")</f>
      </c>
      <c r="BD698">
        <f>IF($CJ698&gt;=10,INDEX($AS:$AS,$CI698+10),"")</f>
      </c>
      <c r="BE698">
        <f>IF($CJ698&gt;=11,INDEX($AS:$AS,$CI698+11),"")</f>
      </c>
      <c r="BF698">
        <f>IF($CJ698&gt;=12,INDEX($AS:$AS,$CI698+12),"")</f>
      </c>
      <c r="BG698">
        <f>IF($CJ698&gt;=13,INDEX($AS:$AS,$CI698+13),"")</f>
      </c>
      <c r="BH698">
        <f>IF($CJ698&gt;=14,INDEX($AS:$AS,$CI698+14),"")</f>
      </c>
      <c r="BI698">
        <f>IF($CJ698&gt;=15,INDEX($AS:$AS,$CI698+15),"")</f>
      </c>
      <c r="BJ698">
        <f>IF($CJ698&gt;=16,INDEX($AS:$AS,$CI698+16),"")</f>
      </c>
      <c r="BK698">
        <f>IF($CJ698&gt;=17,INDEX($AS:$AS,$CI698+17),"")</f>
      </c>
      <c r="BL698">
        <f>IF($CJ698&gt;=18,INDEX($AS:$AS,$CI698+18),"")</f>
      </c>
      <c r="BM698">
        <f>IF($CJ698&gt;=19,INDEX($AS:$AS,$CI698+19),"")</f>
      </c>
      <c r="BN698">
        <f>IF($CJ698&gt;=20,INDEX($AS:$AS,$CI698+20),"")</f>
      </c>
      <c r="BO698">
        <f>IF($CJ698&gt;=21,INDEX($AS:$AS,$CI698+21),"")</f>
      </c>
      <c r="BP698">
        <f>IF($CJ698&gt;=22,INDEX($AS:$AS,$CI698+22),"")</f>
      </c>
      <c r="BQ698">
        <f>IF($CJ698&gt;=23,INDEX($AS:$AS,$CI698+23),"")</f>
      </c>
      <c r="BR698">
        <f>IF($CJ698&gt;=24,INDEX($AS:$AS,$CI698+24),"")</f>
      </c>
      <c r="BS698">
        <f>IF($CJ698&gt;=25,INDEX($AS:$AS,$CI698+25),"")</f>
      </c>
      <c r="BT698">
        <f>IF($CJ698&gt;=26,INDEX($AS:$AS,$CI698+26),"")</f>
      </c>
      <c r="BU698">
        <f>IF($CJ698&gt;=27,INDEX($AS:$AS,$CI698+27),"")</f>
      </c>
      <c r="BV698">
        <f>IF($CJ698&gt;=28,INDEX($AS:$AS,$CI698+28),"")</f>
      </c>
      <c r="BW698">
        <f>IF($CJ698&gt;=29,INDEX($AS:$AS,$CI698+29),"")</f>
      </c>
      <c r="BX698">
        <f>IF($CJ698&gt;=30,INDEX($AS:$AS,$CI698+30),"")</f>
      </c>
      <c r="BY698">
        <f>IF($CJ698&gt;=31,INDEX($AS:$AS,$CI698+31),"")</f>
      </c>
      <c r="BZ698">
        <f>IF($CJ698&gt;=32,INDEX($AS:$AS,$CI698+32),"")</f>
      </c>
      <c r="CA698">
        <f>IF($CJ698&gt;=33,INDEX($AS:$AS,$CI698+33),"")</f>
      </c>
      <c r="CB698">
        <f>IF($CJ698&gt;=34,INDEX($AS:$AS,$CI698+34),"")</f>
      </c>
      <c r="CC698">
        <f>IF($CJ698&gt;=35,INDEX($AS:$AS,$CI698+35),"")</f>
      </c>
      <c r="CD698">
        <f>IF($CJ698&gt;=36,INDEX($AS:$AS,$CI698+36),"")</f>
      </c>
      <c r="CE698">
        <f>IF($CJ698&gt;=37,INDEX($AS:$AS,$CI698+37),"")</f>
      </c>
      <c r="CF698">
        <f>IF($CJ698&gt;=38,INDEX($AS:$AS,$CI698+38),"")</f>
      </c>
      <c r="CG698">
        <f>IF($CJ698&gt;=39,INDEX($AS:$AS,$CI698+39),"")</f>
      </c>
      <c r="CH698">
        <f>IF($CJ698&gt;=40,INDEX($AS:$AS,$CI698+40),"")</f>
      </c>
      <c r="CI698">
        <f>IFERROR(MATCH($AR698,$AS$2:$AS$133,0)+1,0)</f>
      </c>
      <c r="CJ698">
        <f>IFERROR(INDEX($AT$2:$AT$133,MATCH($AR698,$AS$2:$AS$133,0)),0)</f>
      </c>
      <c r="CK698">
        <f>IFERROR(LEFT($O698,FIND(" - ",$O698)-1),$O698)</f>
      </c>
      <c r="CL698" t="s">
        <v>113</v>
      </c>
      <c r="CN698">
        <f>IF($DI698&gt;=1,INDEX($CL:$CL,$DH698+1),"")</f>
      </c>
      <c r="CO698">
        <f>IF($DI698&gt;=2,INDEX($CL:$CL,$DH698+2),"")</f>
      </c>
      <c r="CP698">
        <f>IF($DI698&gt;=3,INDEX($CL:$CL,$DH698+3),"")</f>
      </c>
      <c r="CQ698">
        <f>IF($DI698&gt;=4,INDEX($CL:$CL,$DH698+4),"")</f>
      </c>
      <c r="CR698">
        <f>IF($DI698&gt;=5,INDEX($CL:$CL,$DH698+5),"")</f>
      </c>
      <c r="CS698">
        <f>IF($DI698&gt;=6,INDEX($CL:$CL,$DH698+6),"")</f>
      </c>
      <c r="CT698">
        <f>IF($DI698&gt;=7,INDEX($CL:$CL,$DH698+7),"")</f>
      </c>
      <c r="CU698">
        <f>IF($DI698&gt;=8,INDEX($CL:$CL,$DH698+8),"")</f>
      </c>
      <c r="CV698">
        <f>IF($DI698&gt;=9,INDEX($CL:$CL,$DH698+9),"")</f>
      </c>
      <c r="CW698">
        <f>IF($DI698&gt;=10,INDEX($CL:$CL,$DH698+10),"")</f>
      </c>
      <c r="CX698">
        <f>IF($DI698&gt;=11,INDEX($CL:$CL,$DH698+11),"")</f>
      </c>
      <c r="CY698">
        <f>IF($DI698&gt;=12,INDEX($CL:$CL,$DH698+12),"")</f>
      </c>
      <c r="CZ698">
        <f>IF($DI698&gt;=13,INDEX($CL:$CL,$DH698+13),"")</f>
      </c>
      <c r="DA698">
        <f>IF($DI698&gt;=14,INDEX($CL:$CL,$DH698+14),"")</f>
      </c>
      <c r="DB698">
        <f>IF($DI698&gt;=15,INDEX($CL:$CL,$DH698+15),"")</f>
      </c>
      <c r="DC698">
        <f>IF($DI698&gt;=16,INDEX($CL:$CL,$DH698+16),"")</f>
      </c>
      <c r="DD698">
        <f>IF($DI698&gt;=17,INDEX($CL:$CL,$DH698+17),"")</f>
      </c>
      <c r="DE698">
        <f>IF($DI698&gt;=18,INDEX($CL:$CL,$DH698+18),"")</f>
      </c>
      <c r="DF698">
        <f>IF($DI698&gt;=19,INDEX($CL:$CL,$DH698+19),"")</f>
      </c>
      <c r="DG698">
        <f>IF($DI698&gt;=20,INDEX($CL:$CL,$DH698+20),"")</f>
      </c>
      <c r="DH698">
        <f>IFERROR(MATCH($CK698,$CL$2:$CL$1558,0)+1,0)</f>
      </c>
      <c r="DI698">
        <f>IFERROR(INDEX($CM$2:$CM$1558,MATCH($CK698,$CL$2:$CL$1558,0)),0)</f>
      </c>
      <c r="DJ698">
        <f>IFERROR(INDEX($AQ:$AQ,MATCH($K698,$AP:$AP,0))&amp;"","")</f>
      </c>
      <c r="DN698">
        <f>IF($GQ698&gt;=1,INDEX($DK:$DK,$GP698+1),"")</f>
      </c>
      <c r="DO698">
        <f>IF($GQ698&gt;=2,INDEX($DK:$DK,$GP698+2),"")</f>
      </c>
      <c r="DP698">
        <f>IF($GQ698&gt;=3,INDEX($DK:$DK,$GP698+3),"")</f>
      </c>
      <c r="DQ698">
        <f>IF($GQ698&gt;=4,INDEX($DK:$DK,$GP698+4),"")</f>
      </c>
      <c r="DR698">
        <f>IF($GQ698&gt;=5,INDEX($DK:$DK,$GP698+5),"")</f>
      </c>
      <c r="DS698">
        <f>IF($GQ698&gt;=6,INDEX($DK:$DK,$GP698+6),"")</f>
      </c>
      <c r="DT698">
        <f>IF($GQ698&gt;=7,INDEX($DK:$DK,$GP698+7),"")</f>
      </c>
      <c r="DU698">
        <f>IF($GQ698&gt;=8,INDEX($DK:$DK,$GP698+8),"")</f>
      </c>
      <c r="DV698">
        <f>IF($GQ698&gt;=9,INDEX($DK:$DK,$GP698+9),"")</f>
      </c>
      <c r="DW698">
        <f>IF($GQ698&gt;=10,INDEX($DK:$DK,$GP698+10),"")</f>
      </c>
      <c r="DX698">
        <f>IF($GQ698&gt;=11,INDEX($DK:$DK,$GP698+11),"")</f>
      </c>
      <c r="DY698">
        <f>IF($GQ698&gt;=12,INDEX($DK:$DK,$GP698+12),"")</f>
      </c>
      <c r="DZ698">
        <f>IF($GQ698&gt;=13,INDEX($DK:$DK,$GP698+13),"")</f>
      </c>
      <c r="EA698">
        <f>IF($GQ698&gt;=14,INDEX($DK:$DK,$GP698+14),"")</f>
      </c>
      <c r="EB698">
        <f>IF($GQ698&gt;=15,INDEX($DK:$DK,$GP698+15),"")</f>
      </c>
      <c r="EC698">
        <f>IF($GQ698&gt;=16,INDEX($DK:$DK,$GP698+16),"")</f>
      </c>
      <c r="ED698">
        <f>IF($GQ698&gt;=17,INDEX($DK:$DK,$GP698+17),"")</f>
      </c>
      <c r="EE698">
        <f>IF($GQ698&gt;=18,INDEX($DK:$DK,$GP698+18),"")</f>
      </c>
      <c r="EF698">
        <f>IF($GQ698&gt;=19,INDEX($DK:$DK,$GP698+19),"")</f>
      </c>
      <c r="EG698">
        <f>IF($GQ698&gt;=20,INDEX($DK:$DK,$GP698+20),"")</f>
      </c>
      <c r="EH698">
        <f>IF($GQ698&gt;=21,INDEX($DK:$DK,$GP698+21),"")</f>
      </c>
      <c r="EI698">
        <f>IF($GQ698&gt;=22,INDEX($DK:$DK,$GP698+22),"")</f>
      </c>
      <c r="EJ698">
        <f>IF($GQ698&gt;=23,INDEX($DK:$DK,$GP698+23),"")</f>
      </c>
      <c r="EK698">
        <f>IF($GQ698&gt;=24,INDEX($DK:$DK,$GP698+24),"")</f>
      </c>
      <c r="EL698">
        <f>IF($GQ698&gt;=25,INDEX($DK:$DK,$GP698+25),"")</f>
      </c>
      <c r="EM698">
        <f>IF($GQ698&gt;=26,INDEX($DK:$DK,$GP698+26),"")</f>
      </c>
      <c r="EN698">
        <f>IF($GQ698&gt;=27,INDEX($DK:$DK,$GP698+27),"")</f>
      </c>
      <c r="EO698">
        <f>IF($GQ698&gt;=28,INDEX($DK:$DK,$GP698+28),"")</f>
      </c>
      <c r="EP698">
        <f>IF($GQ698&gt;=29,INDEX($DK:$DK,$GP698+29),"")</f>
      </c>
      <c r="EQ698">
        <f>IF($GQ698&gt;=30,INDEX($DK:$DK,$GP698+30),"")</f>
      </c>
      <c r="ER698">
        <f>IF($GQ698&gt;=31,INDEX($DK:$DK,$GP698+31),"")</f>
      </c>
      <c r="ES698">
        <f>IF($GQ698&gt;=32,INDEX($DK:$DK,$GP698+32),"")</f>
      </c>
      <c r="ET698">
        <f>IF($GQ698&gt;=33,INDEX($DK:$DK,$GP698+33),"")</f>
      </c>
      <c r="EU698">
        <f>IF($GQ698&gt;=34,INDEX($DK:$DK,$GP698+34),"")</f>
      </c>
      <c r="EV698">
        <f>IF($GQ698&gt;=35,INDEX($DK:$DK,$GP698+35),"")</f>
      </c>
      <c r="EW698">
        <f>IF($GQ698&gt;=36,INDEX($DK:$DK,$GP698+36),"")</f>
      </c>
      <c r="EX698">
        <f>IF($GQ698&gt;=37,INDEX($DK:$DK,$GP698+37),"")</f>
      </c>
      <c r="EY698">
        <f>IF($GQ698&gt;=38,INDEX($DK:$DK,$GP698+38),"")</f>
      </c>
      <c r="EZ698">
        <f>IF($GQ698&gt;=39,INDEX($DK:$DK,$GP698+39),"")</f>
      </c>
      <c r="FA698">
        <f>IF($GQ698&gt;=40,INDEX($DK:$DK,$GP698+40),"")</f>
      </c>
      <c r="FB698">
        <f>IF($GQ698&gt;=1,INDEX($DL:$DL,$GP698+1),"")</f>
      </c>
      <c r="FC698">
        <f>IF($GQ698&gt;=2,INDEX($DL:$DL,$GP698+2),"")</f>
      </c>
      <c r="FD698">
        <f>IF($GQ698&gt;=3,INDEX($DL:$DL,$GP698+3),"")</f>
      </c>
      <c r="FE698">
        <f>IF($GQ698&gt;=4,INDEX($DL:$DL,$GP698+4),"")</f>
      </c>
      <c r="FF698">
        <f>IF($GQ698&gt;=5,INDEX($DL:$DL,$GP698+5),"")</f>
      </c>
      <c r="FG698">
        <f>IF($GQ698&gt;=6,INDEX($DL:$DL,$GP698+6),"")</f>
      </c>
      <c r="FH698">
        <f>IF($GQ698&gt;=7,INDEX($DL:$DL,$GP698+7),"")</f>
      </c>
      <c r="FI698">
        <f>IF($GQ698&gt;=8,INDEX($DL:$DL,$GP698+8),"")</f>
      </c>
      <c r="FJ698">
        <f>IF($GQ698&gt;=9,INDEX($DL:$DL,$GP698+9),"")</f>
      </c>
      <c r="FK698">
        <f>IF($GQ698&gt;=10,INDEX($DL:$DL,$GP698+10),"")</f>
      </c>
      <c r="FL698">
        <f>IF($GQ698&gt;=11,INDEX($DL:$DL,$GP698+11),"")</f>
      </c>
      <c r="FM698">
        <f>IF($GQ698&gt;=12,INDEX($DL:$DL,$GP698+12),"")</f>
      </c>
      <c r="FN698">
        <f>IF($GQ698&gt;=13,INDEX($DL:$DL,$GP698+13),"")</f>
      </c>
      <c r="FO698">
        <f>IF($GQ698&gt;=14,INDEX($DL:$DL,$GP698+14),"")</f>
      </c>
      <c r="FP698">
        <f>IF($GQ698&gt;=15,INDEX($DL:$DL,$GP698+15),"")</f>
      </c>
      <c r="FQ698">
        <f>IF($GQ698&gt;=16,INDEX($DL:$DL,$GP698+16),"")</f>
      </c>
      <c r="FR698">
        <f>IF($GQ698&gt;=17,INDEX($DL:$DL,$GP698+17),"")</f>
      </c>
      <c r="FS698">
        <f>IF($GQ698&gt;=18,INDEX($DL:$DL,$GP698+18),"")</f>
      </c>
      <c r="FT698">
        <f>IF($GQ698&gt;=19,INDEX($DL:$DL,$GP698+19),"")</f>
      </c>
      <c r="FU698">
        <f>IF($GQ698&gt;=20,INDEX($DL:$DL,$GP698+20),"")</f>
      </c>
      <c r="FV698">
        <f>IF($GQ698&gt;=21,INDEX($DL:$DL,$GP698+21),"")</f>
      </c>
      <c r="FW698">
        <f>IF($GQ698&gt;=22,INDEX($DL:$DL,$GP698+22),"")</f>
      </c>
      <c r="FX698">
        <f>IF($GQ698&gt;=23,INDEX($DL:$DL,$GP698+23),"")</f>
      </c>
      <c r="FY698">
        <f>IF($GQ698&gt;=24,INDEX($DL:$DL,$GP698+24),"")</f>
      </c>
      <c r="FZ698">
        <f>IF($GQ698&gt;=25,INDEX($DL:$DL,$GP698+25),"")</f>
      </c>
      <c r="GA698">
        <f>IF($GQ698&gt;=26,INDEX($DL:$DL,$GP698+26),"")</f>
      </c>
      <c r="GB698">
        <f>IF($GQ698&gt;=27,INDEX($DL:$DL,$GP698+27),"")</f>
      </c>
      <c r="GC698">
        <f>IF($GQ698&gt;=28,INDEX($DL:$DL,$GP698+28),"")</f>
      </c>
      <c r="GD698">
        <f>IF($GQ698&gt;=29,INDEX($DL:$DL,$GP698+29),"")</f>
      </c>
      <c r="GE698">
        <f>IF($GQ698&gt;=30,INDEX($DL:$DL,$GP698+30),"")</f>
      </c>
      <c r="GF698">
        <f>IF($GQ698&gt;=31,INDEX($DL:$DL,$GP698+31),"")</f>
      </c>
      <c r="GG698">
        <f>IF($GQ698&gt;=32,INDEX($DL:$DL,$GP698+32),"")</f>
      </c>
      <c r="GH698">
        <f>IF($GQ698&gt;=33,INDEX($DL:$DL,$GP698+33),"")</f>
      </c>
      <c r="GI698">
        <f>IF($GQ698&gt;=34,INDEX($DL:$DL,$GP698+34),"")</f>
      </c>
      <c r="GJ698">
        <f>IF($GQ698&gt;=35,INDEX($DL:$DL,$GP698+35),"")</f>
      </c>
      <c r="GK698">
        <f>IF($GQ698&gt;=36,INDEX($DL:$DL,$GP698+36),"")</f>
      </c>
      <c r="GL698">
        <f>IF($GQ698&gt;=37,INDEX($DL:$DL,$GP698+37),"")</f>
      </c>
      <c r="GM698">
        <f>IF($GQ698&gt;=38,INDEX($DL:$DL,$GP698+38),"")</f>
      </c>
      <c r="GN698">
        <f>IF($GQ698&gt;=39,INDEX($DL:$DL,$GP698+39),"")</f>
      </c>
      <c r="GO698">
        <f>IF($GQ698&gt;=40,INDEX($DL:$DL,$GP698+40),"")</f>
      </c>
      <c r="GP698">
        <f>IFERROR(MATCH($DJ698,$DK$2:$DK$148,0)+1,0)</f>
      </c>
      <c r="GQ698">
        <f>IFERROR(INDEX($DM$2:$DM$148,MATCH($DJ698,$DK$2:$DK$148,0)),0)</f>
      </c>
      <c r="GR698">
        <f>IFERROR(MATCH($L698,$DN$698:$FA$698,0),0)</f>
      </c>
      <c r="GS698">
        <f>IF($GR698&gt;0,INDEX($FB$698:$GO$698,$GR698),"")</f>
      </c>
      <c r="GV698">
        <f>IF($JE698&gt;=1,INDEX($GT:$GT,$JD698+1),"")</f>
      </c>
      <c r="GW698">
        <f>IF($JE698&gt;=2,INDEX($GT:$GT,$JD698+2),"")</f>
      </c>
      <c r="GX698">
        <f>IF($JE698&gt;=3,INDEX($GT:$GT,$JD698+3),"")</f>
      </c>
      <c r="GY698">
        <f>IF($JE698&gt;=4,INDEX($GT:$GT,$JD698+4),"")</f>
      </c>
      <c r="GZ698">
        <f>IF($JE698&gt;=5,INDEX($GT:$GT,$JD698+5),"")</f>
      </c>
      <c r="HA698">
        <f>IF($JE698&gt;=6,INDEX($GT:$GT,$JD698+6),"")</f>
      </c>
      <c r="HB698">
        <f>IF($JE698&gt;=7,INDEX($GT:$GT,$JD698+7),"")</f>
      </c>
      <c r="HC698">
        <f>IF($JE698&gt;=8,INDEX($GT:$GT,$JD698+8),"")</f>
      </c>
      <c r="HD698">
        <f>IF($JE698&gt;=9,INDEX($GT:$GT,$JD698+9),"")</f>
      </c>
      <c r="HE698">
        <f>IF($JE698&gt;=10,INDEX($GT:$GT,$JD698+10),"")</f>
      </c>
      <c r="HF698">
        <f>IF($JE698&gt;=11,INDEX($GT:$GT,$JD698+11),"")</f>
      </c>
      <c r="HG698">
        <f>IF($JE698&gt;=12,INDEX($GT:$GT,$JD698+12),"")</f>
      </c>
      <c r="HH698">
        <f>IF($JE698&gt;=13,INDEX($GT:$GT,$JD698+13),"")</f>
      </c>
      <c r="HI698">
        <f>IF($JE698&gt;=14,INDEX($GT:$GT,$JD698+14),"")</f>
      </c>
      <c r="HJ698">
        <f>IF($JE698&gt;=15,INDEX($GT:$GT,$JD698+15),"")</f>
      </c>
      <c r="HK698">
        <f>IF($JE698&gt;=16,INDEX($GT:$GT,$JD698+16),"")</f>
      </c>
      <c r="HL698">
        <f>IF($JE698&gt;=17,INDEX($GT:$GT,$JD698+17),"")</f>
      </c>
      <c r="HM698">
        <f>IF($JE698&gt;=18,INDEX($GT:$GT,$JD698+18),"")</f>
      </c>
      <c r="HN698">
        <f>IF($JE698&gt;=19,INDEX($GT:$GT,$JD698+19),"")</f>
      </c>
      <c r="HO698">
        <f>IF($JE698&gt;=20,INDEX($GT:$GT,$JD698+20),"")</f>
      </c>
      <c r="HP698">
        <f>IF($JE698&gt;=21,INDEX($GT:$GT,$JD698+21),"")</f>
      </c>
      <c r="HQ698">
        <f>IF($JE698&gt;=22,INDEX($GT:$GT,$JD698+22),"")</f>
      </c>
      <c r="HR698">
        <f>IF($JE698&gt;=23,INDEX($GT:$GT,$JD698+23),"")</f>
      </c>
      <c r="HS698">
        <f>IF($JE698&gt;=24,INDEX($GT:$GT,$JD698+24),"")</f>
      </c>
      <c r="HT698">
        <f>IF($JE698&gt;=25,INDEX($GT:$GT,$JD698+25),"")</f>
      </c>
      <c r="HU698">
        <f>IF($JE698&gt;=26,INDEX($GT:$GT,$JD698+26),"")</f>
      </c>
      <c r="HV698">
        <f>IF($JE698&gt;=27,INDEX($GT:$GT,$JD698+27),"")</f>
      </c>
      <c r="HW698">
        <f>IF($JE698&gt;=28,INDEX($GT:$GT,$JD698+28),"")</f>
      </c>
      <c r="HX698">
        <f>IF($JE698&gt;=29,INDEX($GT:$GT,$JD698+29),"")</f>
      </c>
      <c r="HY698">
        <f>IF($JE698&gt;=30,INDEX($GT:$GT,$JD698+30),"")</f>
      </c>
      <c r="HZ698">
        <f>IF($JE698&gt;=31,INDEX($GT:$GT,$JD698+31),"")</f>
      </c>
      <c r="IA698">
        <f>IF($JE698&gt;=32,INDEX($GT:$GT,$JD698+32),"")</f>
      </c>
      <c r="IB698">
        <f>IF($JE698&gt;=33,INDEX($GT:$GT,$JD698+33),"")</f>
      </c>
      <c r="IC698">
        <f>IF($JE698&gt;=34,INDEX($GT:$GT,$JD698+34),"")</f>
      </c>
      <c r="ID698">
        <f>IF($JE698&gt;=35,INDEX($GT:$GT,$JD698+35),"")</f>
      </c>
      <c r="IE698">
        <f>IF($JE698&gt;=36,INDEX($GT:$GT,$JD698+36),"")</f>
      </c>
      <c r="IF698">
        <f>IF($JE698&gt;=37,INDEX($GT:$GT,$JD698+37),"")</f>
      </c>
      <c r="IG698">
        <f>IF($JE698&gt;=38,INDEX($GT:$GT,$JD698+38),"")</f>
      </c>
      <c r="IH698">
        <f>IF($JE698&gt;=39,INDEX($GT:$GT,$JD698+39),"")</f>
      </c>
      <c r="II698">
        <f>IF($JE698&gt;=40,INDEX($GT:$GT,$JD698+40),"")</f>
      </c>
      <c r="IJ698">
        <f>IF($JE698&gt;=41,INDEX($GT:$GT,$JD698+41),"")</f>
      </c>
      <c r="IK698">
        <f>IF($JE698&gt;=42,INDEX($GT:$GT,$JD698+42),"")</f>
      </c>
      <c r="IL698">
        <f>IF($JE698&gt;=43,INDEX($GT:$GT,$JD698+43),"")</f>
      </c>
      <c r="IM698">
        <f>IF($JE698&gt;=44,INDEX($GT:$GT,$JD698+44),"")</f>
      </c>
      <c r="IN698">
        <f>IF($JE698&gt;=45,INDEX($GT:$GT,$JD698+45),"")</f>
      </c>
      <c r="IO698">
        <f>IF($JE698&gt;=46,INDEX($GT:$GT,$JD698+46),"")</f>
      </c>
      <c r="IP698">
        <f>IF($JE698&gt;=47,INDEX($GT:$GT,$JD698+47),"")</f>
      </c>
      <c r="IQ698">
        <f>IF($JE698&gt;=48,INDEX($GT:$GT,$JD698+48),"")</f>
      </c>
      <c r="IR698">
        <f>IF($JE698&gt;=49,INDEX($GT:$GT,$JD698+49),"")</f>
      </c>
      <c r="IS698">
        <f>IF($JE698&gt;=50,INDEX($GT:$GT,$JD698+50),"")</f>
      </c>
      <c r="IT698">
        <f>IF($JE698&gt;=51,INDEX($GT:$GT,$JD698+51),"")</f>
      </c>
      <c r="IU698">
        <f>IF($JE698&gt;=52,INDEX($GT:$GT,$JD698+52),"")</f>
      </c>
      <c r="IV698">
        <f>IF($JE698&gt;=53,INDEX($GT:$GT,$JD698+53),"")</f>
      </c>
      <c r="IW698">
        <f>IF($JE698&gt;=54,INDEX($GT:$GT,$JD698+54),"")</f>
      </c>
      <c r="IX698">
        <f>IF($JE698&gt;=55,INDEX($GT:$GT,$JD698+55),"")</f>
      </c>
      <c r="IY698">
        <f>IF($JE698&gt;=56,INDEX($GT:$GT,$JD698+56),"")</f>
      </c>
      <c r="IZ698">
        <f>IF($JE698&gt;=57,INDEX($GT:$GT,$JD698+57),"")</f>
      </c>
      <c r="JA698">
        <f>IF($JE698&gt;=58,INDEX($GT:$GT,$JD698+58),"")</f>
      </c>
      <c r="JB698">
        <f>IF($JE698&gt;=59,INDEX($GT:$GT,$JD698+59),"")</f>
      </c>
      <c r="JC698">
        <f>IF($JE698&gt;=60,INDEX($GT:$GT,$JD698+60),"")</f>
      </c>
      <c r="JD698">
        <f>IFERROR(MATCH($GS698,$GT$2:$GT$322,0)+1,0)</f>
      </c>
      <c r="JE698">
        <f>IFERROR(INDEX($GU$2:$GU$322,MATCH($GS698,$GT$2:$GT$322,0)),0)</f>
      </c>
      <c r="JF698" t="s">
        <v>28</v>
      </c>
      <c r="JG698" t="s">
        <v>28</v>
      </c>
    </row>
    <row r="699" spans="1:267" x14ac:dyDescent="0.25">
      <c r="J699" s="1"/>
      <c r="K699" s="1"/>
      <c r="L699" s="1"/>
      <c r="M699" s="1"/>
      <c r="N699" s="1">
        <f>IFERROR(IF(FIND(" - ",$J699)&gt;0,MID($J699,FIND(" - ",$J699)+3,LEN($J699)),""),"")</f>
      </c>
      <c r="P699" s="1"/>
      <c r="S699" t="s">
        <v>28</v>
      </c>
      <c r="U699">
        <f>IF(OR($S699="",$T699=""),"",IFERROR($S699/$T699,0))</f>
      </c>
      <c r="V699">
        <f>IF($S699="","",
IF($K699="","",
IF(ISNUMBER(SEARCH("exempt",LOWER($K699))),0,
$S699*(VALUE(SUBSTITUTE($K699,"%",""))/100))))</f>
      </c>
      <c r="AB699">
        <f>IF($S699="","",
SUM($S699,$V699,$Z699,$W699,$Y699)-
IF($AA699="",0,VALUE($AA699)))</f>
      </c>
      <c r="AJ699" t="s">
        <v>1443</v>
      </c>
      <c r="AR699">
        <f>IFERROR(LEFT($J699,FIND(" - ",$J699)-1),$J699)</f>
      </c>
      <c r="AU699">
        <f>IF($CJ699&gt;=1,INDEX($AS:$AS,$CI699+1),"")</f>
      </c>
      <c r="AV699">
        <f>IF($CJ699&gt;=2,INDEX($AS:$AS,$CI699+2),"")</f>
      </c>
      <c r="AW699">
        <f>IF($CJ699&gt;=3,INDEX($AS:$AS,$CI699+3),"")</f>
      </c>
      <c r="AX699">
        <f>IF($CJ699&gt;=4,INDEX($AS:$AS,$CI699+4),"")</f>
      </c>
      <c r="AY699">
        <f>IF($CJ699&gt;=5,INDEX($AS:$AS,$CI699+5),"")</f>
      </c>
      <c r="AZ699">
        <f>IF($CJ699&gt;=6,INDEX($AS:$AS,$CI699+6),"")</f>
      </c>
      <c r="BA699">
        <f>IF($CJ699&gt;=7,INDEX($AS:$AS,$CI699+7),"")</f>
      </c>
      <c r="BB699">
        <f>IF($CJ699&gt;=8,INDEX($AS:$AS,$CI699+8),"")</f>
      </c>
      <c r="BC699">
        <f>IF($CJ699&gt;=9,INDEX($AS:$AS,$CI699+9),"")</f>
      </c>
      <c r="BD699">
        <f>IF($CJ699&gt;=10,INDEX($AS:$AS,$CI699+10),"")</f>
      </c>
      <c r="BE699">
        <f>IF($CJ699&gt;=11,INDEX($AS:$AS,$CI699+11),"")</f>
      </c>
      <c r="BF699">
        <f>IF($CJ699&gt;=12,INDEX($AS:$AS,$CI699+12),"")</f>
      </c>
      <c r="BG699">
        <f>IF($CJ699&gt;=13,INDEX($AS:$AS,$CI699+13),"")</f>
      </c>
      <c r="BH699">
        <f>IF($CJ699&gt;=14,INDEX($AS:$AS,$CI699+14),"")</f>
      </c>
      <c r="BI699">
        <f>IF($CJ699&gt;=15,INDEX($AS:$AS,$CI699+15),"")</f>
      </c>
      <c r="BJ699">
        <f>IF($CJ699&gt;=16,INDEX($AS:$AS,$CI699+16),"")</f>
      </c>
      <c r="BK699">
        <f>IF($CJ699&gt;=17,INDEX($AS:$AS,$CI699+17),"")</f>
      </c>
      <c r="BL699">
        <f>IF($CJ699&gt;=18,INDEX($AS:$AS,$CI699+18),"")</f>
      </c>
      <c r="BM699">
        <f>IF($CJ699&gt;=19,INDEX($AS:$AS,$CI699+19),"")</f>
      </c>
      <c r="BN699">
        <f>IF($CJ699&gt;=20,INDEX($AS:$AS,$CI699+20),"")</f>
      </c>
      <c r="BO699">
        <f>IF($CJ699&gt;=21,INDEX($AS:$AS,$CI699+21),"")</f>
      </c>
      <c r="BP699">
        <f>IF($CJ699&gt;=22,INDEX($AS:$AS,$CI699+22),"")</f>
      </c>
      <c r="BQ699">
        <f>IF($CJ699&gt;=23,INDEX($AS:$AS,$CI699+23),"")</f>
      </c>
      <c r="BR699">
        <f>IF($CJ699&gt;=24,INDEX($AS:$AS,$CI699+24),"")</f>
      </c>
      <c r="BS699">
        <f>IF($CJ699&gt;=25,INDEX($AS:$AS,$CI699+25),"")</f>
      </c>
      <c r="BT699">
        <f>IF($CJ699&gt;=26,INDEX($AS:$AS,$CI699+26),"")</f>
      </c>
      <c r="BU699">
        <f>IF($CJ699&gt;=27,INDEX($AS:$AS,$CI699+27),"")</f>
      </c>
      <c r="BV699">
        <f>IF($CJ699&gt;=28,INDEX($AS:$AS,$CI699+28),"")</f>
      </c>
      <c r="BW699">
        <f>IF($CJ699&gt;=29,INDEX($AS:$AS,$CI699+29),"")</f>
      </c>
      <c r="BX699">
        <f>IF($CJ699&gt;=30,INDEX($AS:$AS,$CI699+30),"")</f>
      </c>
      <c r="BY699">
        <f>IF($CJ699&gt;=31,INDEX($AS:$AS,$CI699+31),"")</f>
      </c>
      <c r="BZ699">
        <f>IF($CJ699&gt;=32,INDEX($AS:$AS,$CI699+32),"")</f>
      </c>
      <c r="CA699">
        <f>IF($CJ699&gt;=33,INDEX($AS:$AS,$CI699+33),"")</f>
      </c>
      <c r="CB699">
        <f>IF($CJ699&gt;=34,INDEX($AS:$AS,$CI699+34),"")</f>
      </c>
      <c r="CC699">
        <f>IF($CJ699&gt;=35,INDEX($AS:$AS,$CI699+35),"")</f>
      </c>
      <c r="CD699">
        <f>IF($CJ699&gt;=36,INDEX($AS:$AS,$CI699+36),"")</f>
      </c>
      <c r="CE699">
        <f>IF($CJ699&gt;=37,INDEX($AS:$AS,$CI699+37),"")</f>
      </c>
      <c r="CF699">
        <f>IF($CJ699&gt;=38,INDEX($AS:$AS,$CI699+38),"")</f>
      </c>
      <c r="CG699">
        <f>IF($CJ699&gt;=39,INDEX($AS:$AS,$CI699+39),"")</f>
      </c>
      <c r="CH699">
        <f>IF($CJ699&gt;=40,INDEX($AS:$AS,$CI699+40),"")</f>
      </c>
      <c r="CI699">
        <f>IFERROR(MATCH($AR699,$AS$2:$AS$133,0)+1,0)</f>
      </c>
      <c r="CJ699">
        <f>IFERROR(INDEX($AT$2:$AT$133,MATCH($AR699,$AS$2:$AS$133,0)),0)</f>
      </c>
      <c r="CK699">
        <f>IFERROR(LEFT($O699,FIND(" - ",$O699)-1),$O699)</f>
      </c>
      <c r="CL699" t="s">
        <v>1444</v>
      </c>
      <c r="CM699">
        <v>1</v>
      </c>
      <c r="CN699">
        <f>IF($DI699&gt;=1,INDEX($CL:$CL,$DH699+1),"")</f>
      </c>
      <c r="CO699">
        <f>IF($DI699&gt;=2,INDEX($CL:$CL,$DH699+2),"")</f>
      </c>
      <c r="CP699">
        <f>IF($DI699&gt;=3,INDEX($CL:$CL,$DH699+3),"")</f>
      </c>
      <c r="CQ699">
        <f>IF($DI699&gt;=4,INDEX($CL:$CL,$DH699+4),"")</f>
      </c>
      <c r="CR699">
        <f>IF($DI699&gt;=5,INDEX($CL:$CL,$DH699+5),"")</f>
      </c>
      <c r="CS699">
        <f>IF($DI699&gt;=6,INDEX($CL:$CL,$DH699+6),"")</f>
      </c>
      <c r="CT699">
        <f>IF($DI699&gt;=7,INDEX($CL:$CL,$DH699+7),"")</f>
      </c>
      <c r="CU699">
        <f>IF($DI699&gt;=8,INDEX($CL:$CL,$DH699+8),"")</f>
      </c>
      <c r="CV699">
        <f>IF($DI699&gt;=9,INDEX($CL:$CL,$DH699+9),"")</f>
      </c>
      <c r="CW699">
        <f>IF($DI699&gt;=10,INDEX($CL:$CL,$DH699+10),"")</f>
      </c>
      <c r="CX699">
        <f>IF($DI699&gt;=11,INDEX($CL:$CL,$DH699+11),"")</f>
      </c>
      <c r="CY699">
        <f>IF($DI699&gt;=12,INDEX($CL:$CL,$DH699+12),"")</f>
      </c>
      <c r="CZ699">
        <f>IF($DI699&gt;=13,INDEX($CL:$CL,$DH699+13),"")</f>
      </c>
      <c r="DA699">
        <f>IF($DI699&gt;=14,INDEX($CL:$CL,$DH699+14),"")</f>
      </c>
      <c r="DB699">
        <f>IF($DI699&gt;=15,INDEX($CL:$CL,$DH699+15),"")</f>
      </c>
      <c r="DC699">
        <f>IF($DI699&gt;=16,INDEX($CL:$CL,$DH699+16),"")</f>
      </c>
      <c r="DD699">
        <f>IF($DI699&gt;=17,INDEX($CL:$CL,$DH699+17),"")</f>
      </c>
      <c r="DE699">
        <f>IF($DI699&gt;=18,INDEX($CL:$CL,$DH699+18),"")</f>
      </c>
      <c r="DF699">
        <f>IF($DI699&gt;=19,INDEX($CL:$CL,$DH699+19),"")</f>
      </c>
      <c r="DG699">
        <f>IF($DI699&gt;=20,INDEX($CL:$CL,$DH699+20),"")</f>
      </c>
      <c r="DH699">
        <f>IFERROR(MATCH($CK699,$CL$2:$CL$1558,0)+1,0)</f>
      </c>
      <c r="DI699">
        <f>IFERROR(INDEX($CM$2:$CM$1558,MATCH($CK699,$CL$2:$CL$1558,0)),0)</f>
      </c>
      <c r="DJ699">
        <f>IFERROR(INDEX($AQ:$AQ,MATCH($K699,$AP:$AP,0))&amp;"","")</f>
      </c>
      <c r="DN699">
        <f>IF($GQ699&gt;=1,INDEX($DK:$DK,$GP699+1),"")</f>
      </c>
      <c r="DO699">
        <f>IF($GQ699&gt;=2,INDEX($DK:$DK,$GP699+2),"")</f>
      </c>
      <c r="DP699">
        <f>IF($GQ699&gt;=3,INDEX($DK:$DK,$GP699+3),"")</f>
      </c>
      <c r="DQ699">
        <f>IF($GQ699&gt;=4,INDEX($DK:$DK,$GP699+4),"")</f>
      </c>
      <c r="DR699">
        <f>IF($GQ699&gt;=5,INDEX($DK:$DK,$GP699+5),"")</f>
      </c>
      <c r="DS699">
        <f>IF($GQ699&gt;=6,INDEX($DK:$DK,$GP699+6),"")</f>
      </c>
      <c r="DT699">
        <f>IF($GQ699&gt;=7,INDEX($DK:$DK,$GP699+7),"")</f>
      </c>
      <c r="DU699">
        <f>IF($GQ699&gt;=8,INDEX($DK:$DK,$GP699+8),"")</f>
      </c>
      <c r="DV699">
        <f>IF($GQ699&gt;=9,INDEX($DK:$DK,$GP699+9),"")</f>
      </c>
      <c r="DW699">
        <f>IF($GQ699&gt;=10,INDEX($DK:$DK,$GP699+10),"")</f>
      </c>
      <c r="DX699">
        <f>IF($GQ699&gt;=11,INDEX($DK:$DK,$GP699+11),"")</f>
      </c>
      <c r="DY699">
        <f>IF($GQ699&gt;=12,INDEX($DK:$DK,$GP699+12),"")</f>
      </c>
      <c r="DZ699">
        <f>IF($GQ699&gt;=13,INDEX($DK:$DK,$GP699+13),"")</f>
      </c>
      <c r="EA699">
        <f>IF($GQ699&gt;=14,INDEX($DK:$DK,$GP699+14),"")</f>
      </c>
      <c r="EB699">
        <f>IF($GQ699&gt;=15,INDEX($DK:$DK,$GP699+15),"")</f>
      </c>
      <c r="EC699">
        <f>IF($GQ699&gt;=16,INDEX($DK:$DK,$GP699+16),"")</f>
      </c>
      <c r="ED699">
        <f>IF($GQ699&gt;=17,INDEX($DK:$DK,$GP699+17),"")</f>
      </c>
      <c r="EE699">
        <f>IF($GQ699&gt;=18,INDEX($DK:$DK,$GP699+18),"")</f>
      </c>
      <c r="EF699">
        <f>IF($GQ699&gt;=19,INDEX($DK:$DK,$GP699+19),"")</f>
      </c>
      <c r="EG699">
        <f>IF($GQ699&gt;=20,INDEX($DK:$DK,$GP699+20),"")</f>
      </c>
      <c r="EH699">
        <f>IF($GQ699&gt;=21,INDEX($DK:$DK,$GP699+21),"")</f>
      </c>
      <c r="EI699">
        <f>IF($GQ699&gt;=22,INDEX($DK:$DK,$GP699+22),"")</f>
      </c>
      <c r="EJ699">
        <f>IF($GQ699&gt;=23,INDEX($DK:$DK,$GP699+23),"")</f>
      </c>
      <c r="EK699">
        <f>IF($GQ699&gt;=24,INDEX($DK:$DK,$GP699+24),"")</f>
      </c>
      <c r="EL699">
        <f>IF($GQ699&gt;=25,INDEX($DK:$DK,$GP699+25),"")</f>
      </c>
      <c r="EM699">
        <f>IF($GQ699&gt;=26,INDEX($DK:$DK,$GP699+26),"")</f>
      </c>
      <c r="EN699">
        <f>IF($GQ699&gt;=27,INDEX($DK:$DK,$GP699+27),"")</f>
      </c>
      <c r="EO699">
        <f>IF($GQ699&gt;=28,INDEX($DK:$DK,$GP699+28),"")</f>
      </c>
      <c r="EP699">
        <f>IF($GQ699&gt;=29,INDEX($DK:$DK,$GP699+29),"")</f>
      </c>
      <c r="EQ699">
        <f>IF($GQ699&gt;=30,INDEX($DK:$DK,$GP699+30),"")</f>
      </c>
      <c r="ER699">
        <f>IF($GQ699&gt;=31,INDEX($DK:$DK,$GP699+31),"")</f>
      </c>
      <c r="ES699">
        <f>IF($GQ699&gt;=32,INDEX($DK:$DK,$GP699+32),"")</f>
      </c>
      <c r="ET699">
        <f>IF($GQ699&gt;=33,INDEX($DK:$DK,$GP699+33),"")</f>
      </c>
      <c r="EU699">
        <f>IF($GQ699&gt;=34,INDEX($DK:$DK,$GP699+34),"")</f>
      </c>
      <c r="EV699">
        <f>IF($GQ699&gt;=35,INDEX($DK:$DK,$GP699+35),"")</f>
      </c>
      <c r="EW699">
        <f>IF($GQ699&gt;=36,INDEX($DK:$DK,$GP699+36),"")</f>
      </c>
      <c r="EX699">
        <f>IF($GQ699&gt;=37,INDEX($DK:$DK,$GP699+37),"")</f>
      </c>
      <c r="EY699">
        <f>IF($GQ699&gt;=38,INDEX($DK:$DK,$GP699+38),"")</f>
      </c>
      <c r="EZ699">
        <f>IF($GQ699&gt;=39,INDEX($DK:$DK,$GP699+39),"")</f>
      </c>
      <c r="FA699">
        <f>IF($GQ699&gt;=40,INDEX($DK:$DK,$GP699+40),"")</f>
      </c>
      <c r="FB699">
        <f>IF($GQ699&gt;=1,INDEX($DL:$DL,$GP699+1),"")</f>
      </c>
      <c r="FC699">
        <f>IF($GQ699&gt;=2,INDEX($DL:$DL,$GP699+2),"")</f>
      </c>
      <c r="FD699">
        <f>IF($GQ699&gt;=3,INDEX($DL:$DL,$GP699+3),"")</f>
      </c>
      <c r="FE699">
        <f>IF($GQ699&gt;=4,INDEX($DL:$DL,$GP699+4),"")</f>
      </c>
      <c r="FF699">
        <f>IF($GQ699&gt;=5,INDEX($DL:$DL,$GP699+5),"")</f>
      </c>
      <c r="FG699">
        <f>IF($GQ699&gt;=6,INDEX($DL:$DL,$GP699+6),"")</f>
      </c>
      <c r="FH699">
        <f>IF($GQ699&gt;=7,INDEX($DL:$DL,$GP699+7),"")</f>
      </c>
      <c r="FI699">
        <f>IF($GQ699&gt;=8,INDEX($DL:$DL,$GP699+8),"")</f>
      </c>
      <c r="FJ699">
        <f>IF($GQ699&gt;=9,INDEX($DL:$DL,$GP699+9),"")</f>
      </c>
      <c r="FK699">
        <f>IF($GQ699&gt;=10,INDEX($DL:$DL,$GP699+10),"")</f>
      </c>
      <c r="FL699">
        <f>IF($GQ699&gt;=11,INDEX($DL:$DL,$GP699+11),"")</f>
      </c>
      <c r="FM699">
        <f>IF($GQ699&gt;=12,INDEX($DL:$DL,$GP699+12),"")</f>
      </c>
      <c r="FN699">
        <f>IF($GQ699&gt;=13,INDEX($DL:$DL,$GP699+13),"")</f>
      </c>
      <c r="FO699">
        <f>IF($GQ699&gt;=14,INDEX($DL:$DL,$GP699+14),"")</f>
      </c>
      <c r="FP699">
        <f>IF($GQ699&gt;=15,INDEX($DL:$DL,$GP699+15),"")</f>
      </c>
      <c r="FQ699">
        <f>IF($GQ699&gt;=16,INDEX($DL:$DL,$GP699+16),"")</f>
      </c>
      <c r="FR699">
        <f>IF($GQ699&gt;=17,INDEX($DL:$DL,$GP699+17),"")</f>
      </c>
      <c r="FS699">
        <f>IF($GQ699&gt;=18,INDEX($DL:$DL,$GP699+18),"")</f>
      </c>
      <c r="FT699">
        <f>IF($GQ699&gt;=19,INDEX($DL:$DL,$GP699+19),"")</f>
      </c>
      <c r="FU699">
        <f>IF($GQ699&gt;=20,INDEX($DL:$DL,$GP699+20),"")</f>
      </c>
      <c r="FV699">
        <f>IF($GQ699&gt;=21,INDEX($DL:$DL,$GP699+21),"")</f>
      </c>
      <c r="FW699">
        <f>IF($GQ699&gt;=22,INDEX($DL:$DL,$GP699+22),"")</f>
      </c>
      <c r="FX699">
        <f>IF($GQ699&gt;=23,INDEX($DL:$DL,$GP699+23),"")</f>
      </c>
      <c r="FY699">
        <f>IF($GQ699&gt;=24,INDEX($DL:$DL,$GP699+24),"")</f>
      </c>
      <c r="FZ699">
        <f>IF($GQ699&gt;=25,INDEX($DL:$DL,$GP699+25),"")</f>
      </c>
      <c r="GA699">
        <f>IF($GQ699&gt;=26,INDEX($DL:$DL,$GP699+26),"")</f>
      </c>
      <c r="GB699">
        <f>IF($GQ699&gt;=27,INDEX($DL:$DL,$GP699+27),"")</f>
      </c>
      <c r="GC699">
        <f>IF($GQ699&gt;=28,INDEX($DL:$DL,$GP699+28),"")</f>
      </c>
      <c r="GD699">
        <f>IF($GQ699&gt;=29,INDEX($DL:$DL,$GP699+29),"")</f>
      </c>
      <c r="GE699">
        <f>IF($GQ699&gt;=30,INDEX($DL:$DL,$GP699+30),"")</f>
      </c>
      <c r="GF699">
        <f>IF($GQ699&gt;=31,INDEX($DL:$DL,$GP699+31),"")</f>
      </c>
      <c r="GG699">
        <f>IF($GQ699&gt;=32,INDEX($DL:$DL,$GP699+32),"")</f>
      </c>
      <c r="GH699">
        <f>IF($GQ699&gt;=33,INDEX($DL:$DL,$GP699+33),"")</f>
      </c>
      <c r="GI699">
        <f>IF($GQ699&gt;=34,INDEX($DL:$DL,$GP699+34),"")</f>
      </c>
      <c r="GJ699">
        <f>IF($GQ699&gt;=35,INDEX($DL:$DL,$GP699+35),"")</f>
      </c>
      <c r="GK699">
        <f>IF($GQ699&gt;=36,INDEX($DL:$DL,$GP699+36),"")</f>
      </c>
      <c r="GL699">
        <f>IF($GQ699&gt;=37,INDEX($DL:$DL,$GP699+37),"")</f>
      </c>
      <c r="GM699">
        <f>IF($GQ699&gt;=38,INDEX($DL:$DL,$GP699+38),"")</f>
      </c>
      <c r="GN699">
        <f>IF($GQ699&gt;=39,INDEX($DL:$DL,$GP699+39),"")</f>
      </c>
      <c r="GO699">
        <f>IF($GQ699&gt;=40,INDEX($DL:$DL,$GP699+40),"")</f>
      </c>
      <c r="GP699">
        <f>IFERROR(MATCH($DJ699,$DK$2:$DK$148,0)+1,0)</f>
      </c>
      <c r="GQ699">
        <f>IFERROR(INDEX($DM$2:$DM$148,MATCH($DJ699,$DK$2:$DK$148,0)),0)</f>
      </c>
      <c r="GR699">
        <f>IFERROR(MATCH($L699,$DN$699:$FA$699,0),0)</f>
      </c>
      <c r="GS699">
        <f>IF($GR699&gt;0,INDEX($FB$699:$GO$699,$GR699),"")</f>
      </c>
      <c r="GV699">
        <f>IF($JE699&gt;=1,INDEX($GT:$GT,$JD699+1),"")</f>
      </c>
      <c r="GW699">
        <f>IF($JE699&gt;=2,INDEX($GT:$GT,$JD699+2),"")</f>
      </c>
      <c r="GX699">
        <f>IF($JE699&gt;=3,INDEX($GT:$GT,$JD699+3),"")</f>
      </c>
      <c r="GY699">
        <f>IF($JE699&gt;=4,INDEX($GT:$GT,$JD699+4),"")</f>
      </c>
      <c r="GZ699">
        <f>IF($JE699&gt;=5,INDEX($GT:$GT,$JD699+5),"")</f>
      </c>
      <c r="HA699">
        <f>IF($JE699&gt;=6,INDEX($GT:$GT,$JD699+6),"")</f>
      </c>
      <c r="HB699">
        <f>IF($JE699&gt;=7,INDEX($GT:$GT,$JD699+7),"")</f>
      </c>
      <c r="HC699">
        <f>IF($JE699&gt;=8,INDEX($GT:$GT,$JD699+8),"")</f>
      </c>
      <c r="HD699">
        <f>IF($JE699&gt;=9,INDEX($GT:$GT,$JD699+9),"")</f>
      </c>
      <c r="HE699">
        <f>IF($JE699&gt;=10,INDEX($GT:$GT,$JD699+10),"")</f>
      </c>
      <c r="HF699">
        <f>IF($JE699&gt;=11,INDEX($GT:$GT,$JD699+11),"")</f>
      </c>
      <c r="HG699">
        <f>IF($JE699&gt;=12,INDEX($GT:$GT,$JD699+12),"")</f>
      </c>
      <c r="HH699">
        <f>IF($JE699&gt;=13,INDEX($GT:$GT,$JD699+13),"")</f>
      </c>
      <c r="HI699">
        <f>IF($JE699&gt;=14,INDEX($GT:$GT,$JD699+14),"")</f>
      </c>
      <c r="HJ699">
        <f>IF($JE699&gt;=15,INDEX($GT:$GT,$JD699+15),"")</f>
      </c>
      <c r="HK699">
        <f>IF($JE699&gt;=16,INDEX($GT:$GT,$JD699+16),"")</f>
      </c>
      <c r="HL699">
        <f>IF($JE699&gt;=17,INDEX($GT:$GT,$JD699+17),"")</f>
      </c>
      <c r="HM699">
        <f>IF($JE699&gt;=18,INDEX($GT:$GT,$JD699+18),"")</f>
      </c>
      <c r="HN699">
        <f>IF($JE699&gt;=19,INDEX($GT:$GT,$JD699+19),"")</f>
      </c>
      <c r="HO699">
        <f>IF($JE699&gt;=20,INDEX($GT:$GT,$JD699+20),"")</f>
      </c>
      <c r="HP699">
        <f>IF($JE699&gt;=21,INDEX($GT:$GT,$JD699+21),"")</f>
      </c>
      <c r="HQ699">
        <f>IF($JE699&gt;=22,INDEX($GT:$GT,$JD699+22),"")</f>
      </c>
      <c r="HR699">
        <f>IF($JE699&gt;=23,INDEX($GT:$GT,$JD699+23),"")</f>
      </c>
      <c r="HS699">
        <f>IF($JE699&gt;=24,INDEX($GT:$GT,$JD699+24),"")</f>
      </c>
      <c r="HT699">
        <f>IF($JE699&gt;=25,INDEX($GT:$GT,$JD699+25),"")</f>
      </c>
      <c r="HU699">
        <f>IF($JE699&gt;=26,INDEX($GT:$GT,$JD699+26),"")</f>
      </c>
      <c r="HV699">
        <f>IF($JE699&gt;=27,INDEX($GT:$GT,$JD699+27),"")</f>
      </c>
      <c r="HW699">
        <f>IF($JE699&gt;=28,INDEX($GT:$GT,$JD699+28),"")</f>
      </c>
      <c r="HX699">
        <f>IF($JE699&gt;=29,INDEX($GT:$GT,$JD699+29),"")</f>
      </c>
      <c r="HY699">
        <f>IF($JE699&gt;=30,INDEX($GT:$GT,$JD699+30),"")</f>
      </c>
      <c r="HZ699">
        <f>IF($JE699&gt;=31,INDEX($GT:$GT,$JD699+31),"")</f>
      </c>
      <c r="IA699">
        <f>IF($JE699&gt;=32,INDEX($GT:$GT,$JD699+32),"")</f>
      </c>
      <c r="IB699">
        <f>IF($JE699&gt;=33,INDEX($GT:$GT,$JD699+33),"")</f>
      </c>
      <c r="IC699">
        <f>IF($JE699&gt;=34,INDEX($GT:$GT,$JD699+34),"")</f>
      </c>
      <c r="ID699">
        <f>IF($JE699&gt;=35,INDEX($GT:$GT,$JD699+35),"")</f>
      </c>
      <c r="IE699">
        <f>IF($JE699&gt;=36,INDEX($GT:$GT,$JD699+36),"")</f>
      </c>
      <c r="IF699">
        <f>IF($JE699&gt;=37,INDEX($GT:$GT,$JD699+37),"")</f>
      </c>
      <c r="IG699">
        <f>IF($JE699&gt;=38,INDEX($GT:$GT,$JD699+38),"")</f>
      </c>
      <c r="IH699">
        <f>IF($JE699&gt;=39,INDEX($GT:$GT,$JD699+39),"")</f>
      </c>
      <c r="II699">
        <f>IF($JE699&gt;=40,INDEX($GT:$GT,$JD699+40),"")</f>
      </c>
      <c r="IJ699">
        <f>IF($JE699&gt;=41,INDEX($GT:$GT,$JD699+41),"")</f>
      </c>
      <c r="IK699">
        <f>IF($JE699&gt;=42,INDEX($GT:$GT,$JD699+42),"")</f>
      </c>
      <c r="IL699">
        <f>IF($JE699&gt;=43,INDEX($GT:$GT,$JD699+43),"")</f>
      </c>
      <c r="IM699">
        <f>IF($JE699&gt;=44,INDEX($GT:$GT,$JD699+44),"")</f>
      </c>
      <c r="IN699">
        <f>IF($JE699&gt;=45,INDEX($GT:$GT,$JD699+45),"")</f>
      </c>
      <c r="IO699">
        <f>IF($JE699&gt;=46,INDEX($GT:$GT,$JD699+46),"")</f>
      </c>
      <c r="IP699">
        <f>IF($JE699&gt;=47,INDEX($GT:$GT,$JD699+47),"")</f>
      </c>
      <c r="IQ699">
        <f>IF($JE699&gt;=48,INDEX($GT:$GT,$JD699+48),"")</f>
      </c>
      <c r="IR699">
        <f>IF($JE699&gt;=49,INDEX($GT:$GT,$JD699+49),"")</f>
      </c>
      <c r="IS699">
        <f>IF($JE699&gt;=50,INDEX($GT:$GT,$JD699+50),"")</f>
      </c>
      <c r="IT699">
        <f>IF($JE699&gt;=51,INDEX($GT:$GT,$JD699+51),"")</f>
      </c>
      <c r="IU699">
        <f>IF($JE699&gt;=52,INDEX($GT:$GT,$JD699+52),"")</f>
      </c>
      <c r="IV699">
        <f>IF($JE699&gt;=53,INDEX($GT:$GT,$JD699+53),"")</f>
      </c>
      <c r="IW699">
        <f>IF($JE699&gt;=54,INDEX($GT:$GT,$JD699+54),"")</f>
      </c>
      <c r="IX699">
        <f>IF($JE699&gt;=55,INDEX($GT:$GT,$JD699+55),"")</f>
      </c>
      <c r="IY699">
        <f>IF($JE699&gt;=56,INDEX($GT:$GT,$JD699+56),"")</f>
      </c>
      <c r="IZ699">
        <f>IF($JE699&gt;=57,INDEX($GT:$GT,$JD699+57),"")</f>
      </c>
      <c r="JA699">
        <f>IF($JE699&gt;=58,INDEX($GT:$GT,$JD699+58),"")</f>
      </c>
      <c r="JB699">
        <f>IF($JE699&gt;=59,INDEX($GT:$GT,$JD699+59),"")</f>
      </c>
      <c r="JC699">
        <f>IF($JE699&gt;=60,INDEX($GT:$GT,$JD699+60),"")</f>
      </c>
      <c r="JD699">
        <f>IFERROR(MATCH($GS699,$GT$2:$GT$322,0)+1,0)</f>
      </c>
      <c r="JE699">
        <f>IFERROR(INDEX($GU$2:$GU$322,MATCH($GS699,$GT$2:$GT$322,0)),0)</f>
      </c>
      <c r="JF699" t="s">
        <v>28</v>
      </c>
      <c r="JG699" t="s">
        <v>28</v>
      </c>
    </row>
    <row r="700" spans="1:267" x14ac:dyDescent="0.25">
      <c r="J700" s="1"/>
      <c r="K700" s="1"/>
      <c r="L700" s="1"/>
      <c r="M700" s="1"/>
      <c r="N700" s="1">
        <f>IFERROR(IF(FIND(" - ",$J700)&gt;0,MID($J700,FIND(" - ",$J700)+3,LEN($J700)),""),"")</f>
      </c>
      <c r="P700" s="1"/>
      <c r="S700" t="s">
        <v>28</v>
      </c>
      <c r="U700">
        <f>IF(OR($S700="",$T700=""),"",IFERROR($S700/$T700,0))</f>
      </c>
      <c r="V700">
        <f>IF($S700="","",
IF($K700="","",
IF(ISNUMBER(SEARCH("exempt",LOWER($K700))),0,
$S700*(VALUE(SUBSTITUTE($K700,"%",""))/100))))</f>
      </c>
      <c r="AB700">
        <f>IF($S700="","",
SUM($S700,$V700,$Z700,$W700,$Y700)-
IF($AA700="",0,VALUE($AA700)))</f>
      </c>
      <c r="AJ700" t="s">
        <v>1445</v>
      </c>
      <c r="AR700">
        <f>IFERROR(LEFT($J700,FIND(" - ",$J700)-1),$J700)</f>
      </c>
      <c r="AU700">
        <f>IF($CJ700&gt;=1,INDEX($AS:$AS,$CI700+1),"")</f>
      </c>
      <c r="AV700">
        <f>IF($CJ700&gt;=2,INDEX($AS:$AS,$CI700+2),"")</f>
      </c>
      <c r="AW700">
        <f>IF($CJ700&gt;=3,INDEX($AS:$AS,$CI700+3),"")</f>
      </c>
      <c r="AX700">
        <f>IF($CJ700&gt;=4,INDEX($AS:$AS,$CI700+4),"")</f>
      </c>
      <c r="AY700">
        <f>IF($CJ700&gt;=5,INDEX($AS:$AS,$CI700+5),"")</f>
      </c>
      <c r="AZ700">
        <f>IF($CJ700&gt;=6,INDEX($AS:$AS,$CI700+6),"")</f>
      </c>
      <c r="BA700">
        <f>IF($CJ700&gt;=7,INDEX($AS:$AS,$CI700+7),"")</f>
      </c>
      <c r="BB700">
        <f>IF($CJ700&gt;=8,INDEX($AS:$AS,$CI700+8),"")</f>
      </c>
      <c r="BC700">
        <f>IF($CJ700&gt;=9,INDEX($AS:$AS,$CI700+9),"")</f>
      </c>
      <c r="BD700">
        <f>IF($CJ700&gt;=10,INDEX($AS:$AS,$CI700+10),"")</f>
      </c>
      <c r="BE700">
        <f>IF($CJ700&gt;=11,INDEX($AS:$AS,$CI700+11),"")</f>
      </c>
      <c r="BF700">
        <f>IF($CJ700&gt;=12,INDEX($AS:$AS,$CI700+12),"")</f>
      </c>
      <c r="BG700">
        <f>IF($CJ700&gt;=13,INDEX($AS:$AS,$CI700+13),"")</f>
      </c>
      <c r="BH700">
        <f>IF($CJ700&gt;=14,INDEX($AS:$AS,$CI700+14),"")</f>
      </c>
      <c r="BI700">
        <f>IF($CJ700&gt;=15,INDEX($AS:$AS,$CI700+15),"")</f>
      </c>
      <c r="BJ700">
        <f>IF($CJ700&gt;=16,INDEX($AS:$AS,$CI700+16),"")</f>
      </c>
      <c r="BK700">
        <f>IF($CJ700&gt;=17,INDEX($AS:$AS,$CI700+17),"")</f>
      </c>
      <c r="BL700">
        <f>IF($CJ700&gt;=18,INDEX($AS:$AS,$CI700+18),"")</f>
      </c>
      <c r="BM700">
        <f>IF($CJ700&gt;=19,INDEX($AS:$AS,$CI700+19),"")</f>
      </c>
      <c r="BN700">
        <f>IF($CJ700&gt;=20,INDEX($AS:$AS,$CI700+20),"")</f>
      </c>
      <c r="BO700">
        <f>IF($CJ700&gt;=21,INDEX($AS:$AS,$CI700+21),"")</f>
      </c>
      <c r="BP700">
        <f>IF($CJ700&gt;=22,INDEX($AS:$AS,$CI700+22),"")</f>
      </c>
      <c r="BQ700">
        <f>IF($CJ700&gt;=23,INDEX($AS:$AS,$CI700+23),"")</f>
      </c>
      <c r="BR700">
        <f>IF($CJ700&gt;=24,INDEX($AS:$AS,$CI700+24),"")</f>
      </c>
      <c r="BS700">
        <f>IF($CJ700&gt;=25,INDEX($AS:$AS,$CI700+25),"")</f>
      </c>
      <c r="BT700">
        <f>IF($CJ700&gt;=26,INDEX($AS:$AS,$CI700+26),"")</f>
      </c>
      <c r="BU700">
        <f>IF($CJ700&gt;=27,INDEX($AS:$AS,$CI700+27),"")</f>
      </c>
      <c r="BV700">
        <f>IF($CJ700&gt;=28,INDEX($AS:$AS,$CI700+28),"")</f>
      </c>
      <c r="BW700">
        <f>IF($CJ700&gt;=29,INDEX($AS:$AS,$CI700+29),"")</f>
      </c>
      <c r="BX700">
        <f>IF($CJ700&gt;=30,INDEX($AS:$AS,$CI700+30),"")</f>
      </c>
      <c r="BY700">
        <f>IF($CJ700&gt;=31,INDEX($AS:$AS,$CI700+31),"")</f>
      </c>
      <c r="BZ700">
        <f>IF($CJ700&gt;=32,INDEX($AS:$AS,$CI700+32),"")</f>
      </c>
      <c r="CA700">
        <f>IF($CJ700&gt;=33,INDEX($AS:$AS,$CI700+33),"")</f>
      </c>
      <c r="CB700">
        <f>IF($CJ700&gt;=34,INDEX($AS:$AS,$CI700+34),"")</f>
      </c>
      <c r="CC700">
        <f>IF($CJ700&gt;=35,INDEX($AS:$AS,$CI700+35),"")</f>
      </c>
      <c r="CD700">
        <f>IF($CJ700&gt;=36,INDEX($AS:$AS,$CI700+36),"")</f>
      </c>
      <c r="CE700">
        <f>IF($CJ700&gt;=37,INDEX($AS:$AS,$CI700+37),"")</f>
      </c>
      <c r="CF700">
        <f>IF($CJ700&gt;=38,INDEX($AS:$AS,$CI700+38),"")</f>
      </c>
      <c r="CG700">
        <f>IF($CJ700&gt;=39,INDEX($AS:$AS,$CI700+39),"")</f>
      </c>
      <c r="CH700">
        <f>IF($CJ700&gt;=40,INDEX($AS:$AS,$CI700+40),"")</f>
      </c>
      <c r="CI700">
        <f>IFERROR(MATCH($AR700,$AS$2:$AS$133,0)+1,0)</f>
      </c>
      <c r="CJ700">
        <f>IFERROR(INDEX($AT$2:$AT$133,MATCH($AR700,$AS$2:$AS$133,0)),0)</f>
      </c>
      <c r="CK700">
        <f>IFERROR(LEFT($O700,FIND(" - ",$O700)-1),$O700)</f>
      </c>
      <c r="CL700" t="s">
        <v>113</v>
      </c>
      <c r="CN700">
        <f>IF($DI700&gt;=1,INDEX($CL:$CL,$DH700+1),"")</f>
      </c>
      <c r="CO700">
        <f>IF($DI700&gt;=2,INDEX($CL:$CL,$DH700+2),"")</f>
      </c>
      <c r="CP700">
        <f>IF($DI700&gt;=3,INDEX($CL:$CL,$DH700+3),"")</f>
      </c>
      <c r="CQ700">
        <f>IF($DI700&gt;=4,INDEX($CL:$CL,$DH700+4),"")</f>
      </c>
      <c r="CR700">
        <f>IF($DI700&gt;=5,INDEX($CL:$CL,$DH700+5),"")</f>
      </c>
      <c r="CS700">
        <f>IF($DI700&gt;=6,INDEX($CL:$CL,$DH700+6),"")</f>
      </c>
      <c r="CT700">
        <f>IF($DI700&gt;=7,INDEX($CL:$CL,$DH700+7),"")</f>
      </c>
      <c r="CU700">
        <f>IF($DI700&gt;=8,INDEX($CL:$CL,$DH700+8),"")</f>
      </c>
      <c r="CV700">
        <f>IF($DI700&gt;=9,INDEX($CL:$CL,$DH700+9),"")</f>
      </c>
      <c r="CW700">
        <f>IF($DI700&gt;=10,INDEX($CL:$CL,$DH700+10),"")</f>
      </c>
      <c r="CX700">
        <f>IF($DI700&gt;=11,INDEX($CL:$CL,$DH700+11),"")</f>
      </c>
      <c r="CY700">
        <f>IF($DI700&gt;=12,INDEX($CL:$CL,$DH700+12),"")</f>
      </c>
      <c r="CZ700">
        <f>IF($DI700&gt;=13,INDEX($CL:$CL,$DH700+13),"")</f>
      </c>
      <c r="DA700">
        <f>IF($DI700&gt;=14,INDEX($CL:$CL,$DH700+14),"")</f>
      </c>
      <c r="DB700">
        <f>IF($DI700&gt;=15,INDEX($CL:$CL,$DH700+15),"")</f>
      </c>
      <c r="DC700">
        <f>IF($DI700&gt;=16,INDEX($CL:$CL,$DH700+16),"")</f>
      </c>
      <c r="DD700">
        <f>IF($DI700&gt;=17,INDEX($CL:$CL,$DH700+17),"")</f>
      </c>
      <c r="DE700">
        <f>IF($DI700&gt;=18,INDEX($CL:$CL,$DH700+18),"")</f>
      </c>
      <c r="DF700">
        <f>IF($DI700&gt;=19,INDEX($CL:$CL,$DH700+19),"")</f>
      </c>
      <c r="DG700">
        <f>IF($DI700&gt;=20,INDEX($CL:$CL,$DH700+20),"")</f>
      </c>
      <c r="DH700">
        <f>IFERROR(MATCH($CK700,$CL$2:$CL$1558,0)+1,0)</f>
      </c>
      <c r="DI700">
        <f>IFERROR(INDEX($CM$2:$CM$1558,MATCH($CK700,$CL$2:$CL$1558,0)),0)</f>
      </c>
      <c r="DJ700">
        <f>IFERROR(INDEX($AQ:$AQ,MATCH($K700,$AP:$AP,0))&amp;"","")</f>
      </c>
      <c r="DN700">
        <f>IF($GQ700&gt;=1,INDEX($DK:$DK,$GP700+1),"")</f>
      </c>
      <c r="DO700">
        <f>IF($GQ700&gt;=2,INDEX($DK:$DK,$GP700+2),"")</f>
      </c>
      <c r="DP700">
        <f>IF($GQ700&gt;=3,INDEX($DK:$DK,$GP700+3),"")</f>
      </c>
      <c r="DQ700">
        <f>IF($GQ700&gt;=4,INDEX($DK:$DK,$GP700+4),"")</f>
      </c>
      <c r="DR700">
        <f>IF($GQ700&gt;=5,INDEX($DK:$DK,$GP700+5),"")</f>
      </c>
      <c r="DS700">
        <f>IF($GQ700&gt;=6,INDEX($DK:$DK,$GP700+6),"")</f>
      </c>
      <c r="DT700">
        <f>IF($GQ700&gt;=7,INDEX($DK:$DK,$GP700+7),"")</f>
      </c>
      <c r="DU700">
        <f>IF($GQ700&gt;=8,INDEX($DK:$DK,$GP700+8),"")</f>
      </c>
      <c r="DV700">
        <f>IF($GQ700&gt;=9,INDEX($DK:$DK,$GP700+9),"")</f>
      </c>
      <c r="DW700">
        <f>IF($GQ700&gt;=10,INDEX($DK:$DK,$GP700+10),"")</f>
      </c>
      <c r="DX700">
        <f>IF($GQ700&gt;=11,INDEX($DK:$DK,$GP700+11),"")</f>
      </c>
      <c r="DY700">
        <f>IF($GQ700&gt;=12,INDEX($DK:$DK,$GP700+12),"")</f>
      </c>
      <c r="DZ700">
        <f>IF($GQ700&gt;=13,INDEX($DK:$DK,$GP700+13),"")</f>
      </c>
      <c r="EA700">
        <f>IF($GQ700&gt;=14,INDEX($DK:$DK,$GP700+14),"")</f>
      </c>
      <c r="EB700">
        <f>IF($GQ700&gt;=15,INDEX($DK:$DK,$GP700+15),"")</f>
      </c>
      <c r="EC700">
        <f>IF($GQ700&gt;=16,INDEX($DK:$DK,$GP700+16),"")</f>
      </c>
      <c r="ED700">
        <f>IF($GQ700&gt;=17,INDEX($DK:$DK,$GP700+17),"")</f>
      </c>
      <c r="EE700">
        <f>IF($GQ700&gt;=18,INDEX($DK:$DK,$GP700+18),"")</f>
      </c>
      <c r="EF700">
        <f>IF($GQ700&gt;=19,INDEX($DK:$DK,$GP700+19),"")</f>
      </c>
      <c r="EG700">
        <f>IF($GQ700&gt;=20,INDEX($DK:$DK,$GP700+20),"")</f>
      </c>
      <c r="EH700">
        <f>IF($GQ700&gt;=21,INDEX($DK:$DK,$GP700+21),"")</f>
      </c>
      <c r="EI700">
        <f>IF($GQ700&gt;=22,INDEX($DK:$DK,$GP700+22),"")</f>
      </c>
      <c r="EJ700">
        <f>IF($GQ700&gt;=23,INDEX($DK:$DK,$GP700+23),"")</f>
      </c>
      <c r="EK700">
        <f>IF($GQ700&gt;=24,INDEX($DK:$DK,$GP700+24),"")</f>
      </c>
      <c r="EL700">
        <f>IF($GQ700&gt;=25,INDEX($DK:$DK,$GP700+25),"")</f>
      </c>
      <c r="EM700">
        <f>IF($GQ700&gt;=26,INDEX($DK:$DK,$GP700+26),"")</f>
      </c>
      <c r="EN700">
        <f>IF($GQ700&gt;=27,INDEX($DK:$DK,$GP700+27),"")</f>
      </c>
      <c r="EO700">
        <f>IF($GQ700&gt;=28,INDEX($DK:$DK,$GP700+28),"")</f>
      </c>
      <c r="EP700">
        <f>IF($GQ700&gt;=29,INDEX($DK:$DK,$GP700+29),"")</f>
      </c>
      <c r="EQ700">
        <f>IF($GQ700&gt;=30,INDEX($DK:$DK,$GP700+30),"")</f>
      </c>
      <c r="ER700">
        <f>IF($GQ700&gt;=31,INDEX($DK:$DK,$GP700+31),"")</f>
      </c>
      <c r="ES700">
        <f>IF($GQ700&gt;=32,INDEX($DK:$DK,$GP700+32),"")</f>
      </c>
      <c r="ET700">
        <f>IF($GQ700&gt;=33,INDEX($DK:$DK,$GP700+33),"")</f>
      </c>
      <c r="EU700">
        <f>IF($GQ700&gt;=34,INDEX($DK:$DK,$GP700+34),"")</f>
      </c>
      <c r="EV700">
        <f>IF($GQ700&gt;=35,INDEX($DK:$DK,$GP700+35),"")</f>
      </c>
      <c r="EW700">
        <f>IF($GQ700&gt;=36,INDEX($DK:$DK,$GP700+36),"")</f>
      </c>
      <c r="EX700">
        <f>IF($GQ700&gt;=37,INDEX($DK:$DK,$GP700+37),"")</f>
      </c>
      <c r="EY700">
        <f>IF($GQ700&gt;=38,INDEX($DK:$DK,$GP700+38),"")</f>
      </c>
      <c r="EZ700">
        <f>IF($GQ700&gt;=39,INDEX($DK:$DK,$GP700+39),"")</f>
      </c>
      <c r="FA700">
        <f>IF($GQ700&gt;=40,INDEX($DK:$DK,$GP700+40),"")</f>
      </c>
      <c r="FB700">
        <f>IF($GQ700&gt;=1,INDEX($DL:$DL,$GP700+1),"")</f>
      </c>
      <c r="FC700">
        <f>IF($GQ700&gt;=2,INDEX($DL:$DL,$GP700+2),"")</f>
      </c>
      <c r="FD700">
        <f>IF($GQ700&gt;=3,INDEX($DL:$DL,$GP700+3),"")</f>
      </c>
      <c r="FE700">
        <f>IF($GQ700&gt;=4,INDEX($DL:$DL,$GP700+4),"")</f>
      </c>
      <c r="FF700">
        <f>IF($GQ700&gt;=5,INDEX($DL:$DL,$GP700+5),"")</f>
      </c>
      <c r="FG700">
        <f>IF($GQ700&gt;=6,INDEX($DL:$DL,$GP700+6),"")</f>
      </c>
      <c r="FH700">
        <f>IF($GQ700&gt;=7,INDEX($DL:$DL,$GP700+7),"")</f>
      </c>
      <c r="FI700">
        <f>IF($GQ700&gt;=8,INDEX($DL:$DL,$GP700+8),"")</f>
      </c>
      <c r="FJ700">
        <f>IF($GQ700&gt;=9,INDEX($DL:$DL,$GP700+9),"")</f>
      </c>
      <c r="FK700">
        <f>IF($GQ700&gt;=10,INDEX($DL:$DL,$GP700+10),"")</f>
      </c>
      <c r="FL700">
        <f>IF($GQ700&gt;=11,INDEX($DL:$DL,$GP700+11),"")</f>
      </c>
      <c r="FM700">
        <f>IF($GQ700&gt;=12,INDEX($DL:$DL,$GP700+12),"")</f>
      </c>
      <c r="FN700">
        <f>IF($GQ700&gt;=13,INDEX($DL:$DL,$GP700+13),"")</f>
      </c>
      <c r="FO700">
        <f>IF($GQ700&gt;=14,INDEX($DL:$DL,$GP700+14),"")</f>
      </c>
      <c r="FP700">
        <f>IF($GQ700&gt;=15,INDEX($DL:$DL,$GP700+15),"")</f>
      </c>
      <c r="FQ700">
        <f>IF($GQ700&gt;=16,INDEX($DL:$DL,$GP700+16),"")</f>
      </c>
      <c r="FR700">
        <f>IF($GQ700&gt;=17,INDEX($DL:$DL,$GP700+17),"")</f>
      </c>
      <c r="FS700">
        <f>IF($GQ700&gt;=18,INDEX($DL:$DL,$GP700+18),"")</f>
      </c>
      <c r="FT700">
        <f>IF($GQ700&gt;=19,INDEX($DL:$DL,$GP700+19),"")</f>
      </c>
      <c r="FU700">
        <f>IF($GQ700&gt;=20,INDEX($DL:$DL,$GP700+20),"")</f>
      </c>
      <c r="FV700">
        <f>IF($GQ700&gt;=21,INDEX($DL:$DL,$GP700+21),"")</f>
      </c>
      <c r="FW700">
        <f>IF($GQ700&gt;=22,INDEX($DL:$DL,$GP700+22),"")</f>
      </c>
      <c r="FX700">
        <f>IF($GQ700&gt;=23,INDEX($DL:$DL,$GP700+23),"")</f>
      </c>
      <c r="FY700">
        <f>IF($GQ700&gt;=24,INDEX($DL:$DL,$GP700+24),"")</f>
      </c>
      <c r="FZ700">
        <f>IF($GQ700&gt;=25,INDEX($DL:$DL,$GP700+25),"")</f>
      </c>
      <c r="GA700">
        <f>IF($GQ700&gt;=26,INDEX($DL:$DL,$GP700+26),"")</f>
      </c>
      <c r="GB700">
        <f>IF($GQ700&gt;=27,INDEX($DL:$DL,$GP700+27),"")</f>
      </c>
      <c r="GC700">
        <f>IF($GQ700&gt;=28,INDEX($DL:$DL,$GP700+28),"")</f>
      </c>
      <c r="GD700">
        <f>IF($GQ700&gt;=29,INDEX($DL:$DL,$GP700+29),"")</f>
      </c>
      <c r="GE700">
        <f>IF($GQ700&gt;=30,INDEX($DL:$DL,$GP700+30),"")</f>
      </c>
      <c r="GF700">
        <f>IF($GQ700&gt;=31,INDEX($DL:$DL,$GP700+31),"")</f>
      </c>
      <c r="GG700">
        <f>IF($GQ700&gt;=32,INDEX($DL:$DL,$GP700+32),"")</f>
      </c>
      <c r="GH700">
        <f>IF($GQ700&gt;=33,INDEX($DL:$DL,$GP700+33),"")</f>
      </c>
      <c r="GI700">
        <f>IF($GQ700&gt;=34,INDEX($DL:$DL,$GP700+34),"")</f>
      </c>
      <c r="GJ700">
        <f>IF($GQ700&gt;=35,INDEX($DL:$DL,$GP700+35),"")</f>
      </c>
      <c r="GK700">
        <f>IF($GQ700&gt;=36,INDEX($DL:$DL,$GP700+36),"")</f>
      </c>
      <c r="GL700">
        <f>IF($GQ700&gt;=37,INDEX($DL:$DL,$GP700+37),"")</f>
      </c>
      <c r="GM700">
        <f>IF($GQ700&gt;=38,INDEX($DL:$DL,$GP700+38),"")</f>
      </c>
      <c r="GN700">
        <f>IF($GQ700&gt;=39,INDEX($DL:$DL,$GP700+39),"")</f>
      </c>
      <c r="GO700">
        <f>IF($GQ700&gt;=40,INDEX($DL:$DL,$GP700+40),"")</f>
      </c>
      <c r="GP700">
        <f>IFERROR(MATCH($DJ700,$DK$2:$DK$148,0)+1,0)</f>
      </c>
      <c r="GQ700">
        <f>IFERROR(INDEX($DM$2:$DM$148,MATCH($DJ700,$DK$2:$DK$148,0)),0)</f>
      </c>
      <c r="GR700">
        <f>IFERROR(MATCH($L700,$DN$700:$FA$700,0),0)</f>
      </c>
      <c r="GS700">
        <f>IF($GR700&gt;0,INDEX($FB$700:$GO$700,$GR700),"")</f>
      </c>
      <c r="GV700">
        <f>IF($JE700&gt;=1,INDEX($GT:$GT,$JD700+1),"")</f>
      </c>
      <c r="GW700">
        <f>IF($JE700&gt;=2,INDEX($GT:$GT,$JD700+2),"")</f>
      </c>
      <c r="GX700">
        <f>IF($JE700&gt;=3,INDEX($GT:$GT,$JD700+3),"")</f>
      </c>
      <c r="GY700">
        <f>IF($JE700&gt;=4,INDEX($GT:$GT,$JD700+4),"")</f>
      </c>
      <c r="GZ700">
        <f>IF($JE700&gt;=5,INDEX($GT:$GT,$JD700+5),"")</f>
      </c>
      <c r="HA700">
        <f>IF($JE700&gt;=6,INDEX($GT:$GT,$JD700+6),"")</f>
      </c>
      <c r="HB700">
        <f>IF($JE700&gt;=7,INDEX($GT:$GT,$JD700+7),"")</f>
      </c>
      <c r="HC700">
        <f>IF($JE700&gt;=8,INDEX($GT:$GT,$JD700+8),"")</f>
      </c>
      <c r="HD700">
        <f>IF($JE700&gt;=9,INDEX($GT:$GT,$JD700+9),"")</f>
      </c>
      <c r="HE700">
        <f>IF($JE700&gt;=10,INDEX($GT:$GT,$JD700+10),"")</f>
      </c>
      <c r="HF700">
        <f>IF($JE700&gt;=11,INDEX($GT:$GT,$JD700+11),"")</f>
      </c>
      <c r="HG700">
        <f>IF($JE700&gt;=12,INDEX($GT:$GT,$JD700+12),"")</f>
      </c>
      <c r="HH700">
        <f>IF($JE700&gt;=13,INDEX($GT:$GT,$JD700+13),"")</f>
      </c>
      <c r="HI700">
        <f>IF($JE700&gt;=14,INDEX($GT:$GT,$JD700+14),"")</f>
      </c>
      <c r="HJ700">
        <f>IF($JE700&gt;=15,INDEX($GT:$GT,$JD700+15),"")</f>
      </c>
      <c r="HK700">
        <f>IF($JE700&gt;=16,INDEX($GT:$GT,$JD700+16),"")</f>
      </c>
      <c r="HL700">
        <f>IF($JE700&gt;=17,INDEX($GT:$GT,$JD700+17),"")</f>
      </c>
      <c r="HM700">
        <f>IF($JE700&gt;=18,INDEX($GT:$GT,$JD700+18),"")</f>
      </c>
      <c r="HN700">
        <f>IF($JE700&gt;=19,INDEX($GT:$GT,$JD700+19),"")</f>
      </c>
      <c r="HO700">
        <f>IF($JE700&gt;=20,INDEX($GT:$GT,$JD700+20),"")</f>
      </c>
      <c r="HP700">
        <f>IF($JE700&gt;=21,INDEX($GT:$GT,$JD700+21),"")</f>
      </c>
      <c r="HQ700">
        <f>IF($JE700&gt;=22,INDEX($GT:$GT,$JD700+22),"")</f>
      </c>
      <c r="HR700">
        <f>IF($JE700&gt;=23,INDEX($GT:$GT,$JD700+23),"")</f>
      </c>
      <c r="HS700">
        <f>IF($JE700&gt;=24,INDEX($GT:$GT,$JD700+24),"")</f>
      </c>
      <c r="HT700">
        <f>IF($JE700&gt;=25,INDEX($GT:$GT,$JD700+25),"")</f>
      </c>
      <c r="HU700">
        <f>IF($JE700&gt;=26,INDEX($GT:$GT,$JD700+26),"")</f>
      </c>
      <c r="HV700">
        <f>IF($JE700&gt;=27,INDEX($GT:$GT,$JD700+27),"")</f>
      </c>
      <c r="HW700">
        <f>IF($JE700&gt;=28,INDEX($GT:$GT,$JD700+28),"")</f>
      </c>
      <c r="HX700">
        <f>IF($JE700&gt;=29,INDEX($GT:$GT,$JD700+29),"")</f>
      </c>
      <c r="HY700">
        <f>IF($JE700&gt;=30,INDEX($GT:$GT,$JD700+30),"")</f>
      </c>
      <c r="HZ700">
        <f>IF($JE700&gt;=31,INDEX($GT:$GT,$JD700+31),"")</f>
      </c>
      <c r="IA700">
        <f>IF($JE700&gt;=32,INDEX($GT:$GT,$JD700+32),"")</f>
      </c>
      <c r="IB700">
        <f>IF($JE700&gt;=33,INDEX($GT:$GT,$JD700+33),"")</f>
      </c>
      <c r="IC700">
        <f>IF($JE700&gt;=34,INDEX($GT:$GT,$JD700+34),"")</f>
      </c>
      <c r="ID700">
        <f>IF($JE700&gt;=35,INDEX($GT:$GT,$JD700+35),"")</f>
      </c>
      <c r="IE700">
        <f>IF($JE700&gt;=36,INDEX($GT:$GT,$JD700+36),"")</f>
      </c>
      <c r="IF700">
        <f>IF($JE700&gt;=37,INDEX($GT:$GT,$JD700+37),"")</f>
      </c>
      <c r="IG700">
        <f>IF($JE700&gt;=38,INDEX($GT:$GT,$JD700+38),"")</f>
      </c>
      <c r="IH700">
        <f>IF($JE700&gt;=39,INDEX($GT:$GT,$JD700+39),"")</f>
      </c>
      <c r="II700">
        <f>IF($JE700&gt;=40,INDEX($GT:$GT,$JD700+40),"")</f>
      </c>
      <c r="IJ700">
        <f>IF($JE700&gt;=41,INDEX($GT:$GT,$JD700+41),"")</f>
      </c>
      <c r="IK700">
        <f>IF($JE700&gt;=42,INDEX($GT:$GT,$JD700+42),"")</f>
      </c>
      <c r="IL700">
        <f>IF($JE700&gt;=43,INDEX($GT:$GT,$JD700+43),"")</f>
      </c>
      <c r="IM700">
        <f>IF($JE700&gt;=44,INDEX($GT:$GT,$JD700+44),"")</f>
      </c>
      <c r="IN700">
        <f>IF($JE700&gt;=45,INDEX($GT:$GT,$JD700+45),"")</f>
      </c>
      <c r="IO700">
        <f>IF($JE700&gt;=46,INDEX($GT:$GT,$JD700+46),"")</f>
      </c>
      <c r="IP700">
        <f>IF($JE700&gt;=47,INDEX($GT:$GT,$JD700+47),"")</f>
      </c>
      <c r="IQ700">
        <f>IF($JE700&gt;=48,INDEX($GT:$GT,$JD700+48),"")</f>
      </c>
      <c r="IR700">
        <f>IF($JE700&gt;=49,INDEX($GT:$GT,$JD700+49),"")</f>
      </c>
      <c r="IS700">
        <f>IF($JE700&gt;=50,INDEX($GT:$GT,$JD700+50),"")</f>
      </c>
      <c r="IT700">
        <f>IF($JE700&gt;=51,INDEX($GT:$GT,$JD700+51),"")</f>
      </c>
      <c r="IU700">
        <f>IF($JE700&gt;=52,INDEX($GT:$GT,$JD700+52),"")</f>
      </c>
      <c r="IV700">
        <f>IF($JE700&gt;=53,INDEX($GT:$GT,$JD700+53),"")</f>
      </c>
      <c r="IW700">
        <f>IF($JE700&gt;=54,INDEX($GT:$GT,$JD700+54),"")</f>
      </c>
      <c r="IX700">
        <f>IF($JE700&gt;=55,INDEX($GT:$GT,$JD700+55),"")</f>
      </c>
      <c r="IY700">
        <f>IF($JE700&gt;=56,INDEX($GT:$GT,$JD700+56),"")</f>
      </c>
      <c r="IZ700">
        <f>IF($JE700&gt;=57,INDEX($GT:$GT,$JD700+57),"")</f>
      </c>
      <c r="JA700">
        <f>IF($JE700&gt;=58,INDEX($GT:$GT,$JD700+58),"")</f>
      </c>
      <c r="JB700">
        <f>IF($JE700&gt;=59,INDEX($GT:$GT,$JD700+59),"")</f>
      </c>
      <c r="JC700">
        <f>IF($JE700&gt;=60,INDEX($GT:$GT,$JD700+60),"")</f>
      </c>
      <c r="JD700">
        <f>IFERROR(MATCH($GS700,$GT$2:$GT$322,0)+1,0)</f>
      </c>
      <c r="JE700">
        <f>IFERROR(INDEX($GU$2:$GU$322,MATCH($GS700,$GT$2:$GT$322,0)),0)</f>
      </c>
      <c r="JF700" t="s">
        <v>28</v>
      </c>
      <c r="JG700" t="s">
        <v>28</v>
      </c>
    </row>
    <row r="701" spans="1:267" x14ac:dyDescent="0.25">
      <c r="J701" s="1"/>
      <c r="K701" s="1"/>
      <c r="L701" s="1"/>
      <c r="M701" s="1"/>
      <c r="N701" s="1">
        <f>IFERROR(IF(FIND(" - ",$J701)&gt;0,MID($J701,FIND(" - ",$J701)+3,LEN($J701)),""),"")</f>
      </c>
      <c r="P701" s="1"/>
      <c r="S701" t="s">
        <v>28</v>
      </c>
      <c r="U701">
        <f>IF(OR($S701="",$T701=""),"",IFERROR($S701/$T701,0))</f>
      </c>
      <c r="V701">
        <f>IF($S701="","",
IF($K701="","",
IF(ISNUMBER(SEARCH("exempt",LOWER($K701))),0,
$S701*(VALUE(SUBSTITUTE($K701,"%",""))/100))))</f>
      </c>
      <c r="AB701">
        <f>IF($S701="","",
SUM($S701,$V701,$Z701,$W701,$Y701)-
IF($AA701="",0,VALUE($AA701)))</f>
      </c>
      <c r="AJ701" t="s">
        <v>1446</v>
      </c>
      <c r="AR701">
        <f>IFERROR(LEFT($J701,FIND(" - ",$J701)-1),$J701)</f>
      </c>
      <c r="AU701">
        <f>IF($CJ701&gt;=1,INDEX($AS:$AS,$CI701+1),"")</f>
      </c>
      <c r="AV701">
        <f>IF($CJ701&gt;=2,INDEX($AS:$AS,$CI701+2),"")</f>
      </c>
      <c r="AW701">
        <f>IF($CJ701&gt;=3,INDEX($AS:$AS,$CI701+3),"")</f>
      </c>
      <c r="AX701">
        <f>IF($CJ701&gt;=4,INDEX($AS:$AS,$CI701+4),"")</f>
      </c>
      <c r="AY701">
        <f>IF($CJ701&gt;=5,INDEX($AS:$AS,$CI701+5),"")</f>
      </c>
      <c r="AZ701">
        <f>IF($CJ701&gt;=6,INDEX($AS:$AS,$CI701+6),"")</f>
      </c>
      <c r="BA701">
        <f>IF($CJ701&gt;=7,INDEX($AS:$AS,$CI701+7),"")</f>
      </c>
      <c r="BB701">
        <f>IF($CJ701&gt;=8,INDEX($AS:$AS,$CI701+8),"")</f>
      </c>
      <c r="BC701">
        <f>IF($CJ701&gt;=9,INDEX($AS:$AS,$CI701+9),"")</f>
      </c>
      <c r="BD701">
        <f>IF($CJ701&gt;=10,INDEX($AS:$AS,$CI701+10),"")</f>
      </c>
      <c r="BE701">
        <f>IF($CJ701&gt;=11,INDEX($AS:$AS,$CI701+11),"")</f>
      </c>
      <c r="BF701">
        <f>IF($CJ701&gt;=12,INDEX($AS:$AS,$CI701+12),"")</f>
      </c>
      <c r="BG701">
        <f>IF($CJ701&gt;=13,INDEX($AS:$AS,$CI701+13),"")</f>
      </c>
      <c r="BH701">
        <f>IF($CJ701&gt;=14,INDEX($AS:$AS,$CI701+14),"")</f>
      </c>
      <c r="BI701">
        <f>IF($CJ701&gt;=15,INDEX($AS:$AS,$CI701+15),"")</f>
      </c>
      <c r="BJ701">
        <f>IF($CJ701&gt;=16,INDEX($AS:$AS,$CI701+16),"")</f>
      </c>
      <c r="BK701">
        <f>IF($CJ701&gt;=17,INDEX($AS:$AS,$CI701+17),"")</f>
      </c>
      <c r="BL701">
        <f>IF($CJ701&gt;=18,INDEX($AS:$AS,$CI701+18),"")</f>
      </c>
      <c r="BM701">
        <f>IF($CJ701&gt;=19,INDEX($AS:$AS,$CI701+19),"")</f>
      </c>
      <c r="BN701">
        <f>IF($CJ701&gt;=20,INDEX($AS:$AS,$CI701+20),"")</f>
      </c>
      <c r="BO701">
        <f>IF($CJ701&gt;=21,INDEX($AS:$AS,$CI701+21),"")</f>
      </c>
      <c r="BP701">
        <f>IF($CJ701&gt;=22,INDEX($AS:$AS,$CI701+22),"")</f>
      </c>
      <c r="BQ701">
        <f>IF($CJ701&gt;=23,INDEX($AS:$AS,$CI701+23),"")</f>
      </c>
      <c r="BR701">
        <f>IF($CJ701&gt;=24,INDEX($AS:$AS,$CI701+24),"")</f>
      </c>
      <c r="BS701">
        <f>IF($CJ701&gt;=25,INDEX($AS:$AS,$CI701+25),"")</f>
      </c>
      <c r="BT701">
        <f>IF($CJ701&gt;=26,INDEX($AS:$AS,$CI701+26),"")</f>
      </c>
      <c r="BU701">
        <f>IF($CJ701&gt;=27,INDEX($AS:$AS,$CI701+27),"")</f>
      </c>
      <c r="BV701">
        <f>IF($CJ701&gt;=28,INDEX($AS:$AS,$CI701+28),"")</f>
      </c>
      <c r="BW701">
        <f>IF($CJ701&gt;=29,INDEX($AS:$AS,$CI701+29),"")</f>
      </c>
      <c r="BX701">
        <f>IF($CJ701&gt;=30,INDEX($AS:$AS,$CI701+30),"")</f>
      </c>
      <c r="BY701">
        <f>IF($CJ701&gt;=31,INDEX($AS:$AS,$CI701+31),"")</f>
      </c>
      <c r="BZ701">
        <f>IF($CJ701&gt;=32,INDEX($AS:$AS,$CI701+32),"")</f>
      </c>
      <c r="CA701">
        <f>IF($CJ701&gt;=33,INDEX($AS:$AS,$CI701+33),"")</f>
      </c>
      <c r="CB701">
        <f>IF($CJ701&gt;=34,INDEX($AS:$AS,$CI701+34),"")</f>
      </c>
      <c r="CC701">
        <f>IF($CJ701&gt;=35,INDEX($AS:$AS,$CI701+35),"")</f>
      </c>
      <c r="CD701">
        <f>IF($CJ701&gt;=36,INDEX($AS:$AS,$CI701+36),"")</f>
      </c>
      <c r="CE701">
        <f>IF($CJ701&gt;=37,INDEX($AS:$AS,$CI701+37),"")</f>
      </c>
      <c r="CF701">
        <f>IF($CJ701&gt;=38,INDEX($AS:$AS,$CI701+38),"")</f>
      </c>
      <c r="CG701">
        <f>IF($CJ701&gt;=39,INDEX($AS:$AS,$CI701+39),"")</f>
      </c>
      <c r="CH701">
        <f>IF($CJ701&gt;=40,INDEX($AS:$AS,$CI701+40),"")</f>
      </c>
      <c r="CI701">
        <f>IFERROR(MATCH($AR701,$AS$2:$AS$133,0)+1,0)</f>
      </c>
      <c r="CJ701">
        <f>IFERROR(INDEX($AT$2:$AT$133,MATCH($AR701,$AS$2:$AS$133,0)),0)</f>
      </c>
      <c r="CK701">
        <f>IFERROR(LEFT($O701,FIND(" - ",$O701)-1),$O701)</f>
      </c>
      <c r="CL701" t="s">
        <v>1447</v>
      </c>
      <c r="CM701">
        <v>1</v>
      </c>
      <c r="CN701">
        <f>IF($DI701&gt;=1,INDEX($CL:$CL,$DH701+1),"")</f>
      </c>
      <c r="CO701">
        <f>IF($DI701&gt;=2,INDEX($CL:$CL,$DH701+2),"")</f>
      </c>
      <c r="CP701">
        <f>IF($DI701&gt;=3,INDEX($CL:$CL,$DH701+3),"")</f>
      </c>
      <c r="CQ701">
        <f>IF($DI701&gt;=4,INDEX($CL:$CL,$DH701+4),"")</f>
      </c>
      <c r="CR701">
        <f>IF($DI701&gt;=5,INDEX($CL:$CL,$DH701+5),"")</f>
      </c>
      <c r="CS701">
        <f>IF($DI701&gt;=6,INDEX($CL:$CL,$DH701+6),"")</f>
      </c>
      <c r="CT701">
        <f>IF($DI701&gt;=7,INDEX($CL:$CL,$DH701+7),"")</f>
      </c>
      <c r="CU701">
        <f>IF($DI701&gt;=8,INDEX($CL:$CL,$DH701+8),"")</f>
      </c>
      <c r="CV701">
        <f>IF($DI701&gt;=9,INDEX($CL:$CL,$DH701+9),"")</f>
      </c>
      <c r="CW701">
        <f>IF($DI701&gt;=10,INDEX($CL:$CL,$DH701+10),"")</f>
      </c>
      <c r="CX701">
        <f>IF($DI701&gt;=11,INDEX($CL:$CL,$DH701+11),"")</f>
      </c>
      <c r="CY701">
        <f>IF($DI701&gt;=12,INDEX($CL:$CL,$DH701+12),"")</f>
      </c>
      <c r="CZ701">
        <f>IF($DI701&gt;=13,INDEX($CL:$CL,$DH701+13),"")</f>
      </c>
      <c r="DA701">
        <f>IF($DI701&gt;=14,INDEX($CL:$CL,$DH701+14),"")</f>
      </c>
      <c r="DB701">
        <f>IF($DI701&gt;=15,INDEX($CL:$CL,$DH701+15),"")</f>
      </c>
      <c r="DC701">
        <f>IF($DI701&gt;=16,INDEX($CL:$CL,$DH701+16),"")</f>
      </c>
      <c r="DD701">
        <f>IF($DI701&gt;=17,INDEX($CL:$CL,$DH701+17),"")</f>
      </c>
      <c r="DE701">
        <f>IF($DI701&gt;=18,INDEX($CL:$CL,$DH701+18),"")</f>
      </c>
      <c r="DF701">
        <f>IF($DI701&gt;=19,INDEX($CL:$CL,$DH701+19),"")</f>
      </c>
      <c r="DG701">
        <f>IF($DI701&gt;=20,INDEX($CL:$CL,$DH701+20),"")</f>
      </c>
      <c r="DH701">
        <f>IFERROR(MATCH($CK701,$CL$2:$CL$1558,0)+1,0)</f>
      </c>
      <c r="DI701">
        <f>IFERROR(INDEX($CM$2:$CM$1558,MATCH($CK701,$CL$2:$CL$1558,0)),0)</f>
      </c>
      <c r="DJ701">
        <f>IFERROR(INDEX($AQ:$AQ,MATCH($K701,$AP:$AP,0))&amp;"","")</f>
      </c>
      <c r="DN701">
        <f>IF($GQ701&gt;=1,INDEX($DK:$DK,$GP701+1),"")</f>
      </c>
      <c r="DO701">
        <f>IF($GQ701&gt;=2,INDEX($DK:$DK,$GP701+2),"")</f>
      </c>
      <c r="DP701">
        <f>IF($GQ701&gt;=3,INDEX($DK:$DK,$GP701+3),"")</f>
      </c>
      <c r="DQ701">
        <f>IF($GQ701&gt;=4,INDEX($DK:$DK,$GP701+4),"")</f>
      </c>
      <c r="DR701">
        <f>IF($GQ701&gt;=5,INDEX($DK:$DK,$GP701+5),"")</f>
      </c>
      <c r="DS701">
        <f>IF($GQ701&gt;=6,INDEX($DK:$DK,$GP701+6),"")</f>
      </c>
      <c r="DT701">
        <f>IF($GQ701&gt;=7,INDEX($DK:$DK,$GP701+7),"")</f>
      </c>
      <c r="DU701">
        <f>IF($GQ701&gt;=8,INDEX($DK:$DK,$GP701+8),"")</f>
      </c>
      <c r="DV701">
        <f>IF($GQ701&gt;=9,INDEX($DK:$DK,$GP701+9),"")</f>
      </c>
      <c r="DW701">
        <f>IF($GQ701&gt;=10,INDEX($DK:$DK,$GP701+10),"")</f>
      </c>
      <c r="DX701">
        <f>IF($GQ701&gt;=11,INDEX($DK:$DK,$GP701+11),"")</f>
      </c>
      <c r="DY701">
        <f>IF($GQ701&gt;=12,INDEX($DK:$DK,$GP701+12),"")</f>
      </c>
      <c r="DZ701">
        <f>IF($GQ701&gt;=13,INDEX($DK:$DK,$GP701+13),"")</f>
      </c>
      <c r="EA701">
        <f>IF($GQ701&gt;=14,INDEX($DK:$DK,$GP701+14),"")</f>
      </c>
      <c r="EB701">
        <f>IF($GQ701&gt;=15,INDEX($DK:$DK,$GP701+15),"")</f>
      </c>
      <c r="EC701">
        <f>IF($GQ701&gt;=16,INDEX($DK:$DK,$GP701+16),"")</f>
      </c>
      <c r="ED701">
        <f>IF($GQ701&gt;=17,INDEX($DK:$DK,$GP701+17),"")</f>
      </c>
      <c r="EE701">
        <f>IF($GQ701&gt;=18,INDEX($DK:$DK,$GP701+18),"")</f>
      </c>
      <c r="EF701">
        <f>IF($GQ701&gt;=19,INDEX($DK:$DK,$GP701+19),"")</f>
      </c>
      <c r="EG701">
        <f>IF($GQ701&gt;=20,INDEX($DK:$DK,$GP701+20),"")</f>
      </c>
      <c r="EH701">
        <f>IF($GQ701&gt;=21,INDEX($DK:$DK,$GP701+21),"")</f>
      </c>
      <c r="EI701">
        <f>IF($GQ701&gt;=22,INDEX($DK:$DK,$GP701+22),"")</f>
      </c>
      <c r="EJ701">
        <f>IF($GQ701&gt;=23,INDEX($DK:$DK,$GP701+23),"")</f>
      </c>
      <c r="EK701">
        <f>IF($GQ701&gt;=24,INDEX($DK:$DK,$GP701+24),"")</f>
      </c>
      <c r="EL701">
        <f>IF($GQ701&gt;=25,INDEX($DK:$DK,$GP701+25),"")</f>
      </c>
      <c r="EM701">
        <f>IF($GQ701&gt;=26,INDEX($DK:$DK,$GP701+26),"")</f>
      </c>
      <c r="EN701">
        <f>IF($GQ701&gt;=27,INDEX($DK:$DK,$GP701+27),"")</f>
      </c>
      <c r="EO701">
        <f>IF($GQ701&gt;=28,INDEX($DK:$DK,$GP701+28),"")</f>
      </c>
      <c r="EP701">
        <f>IF($GQ701&gt;=29,INDEX($DK:$DK,$GP701+29),"")</f>
      </c>
      <c r="EQ701">
        <f>IF($GQ701&gt;=30,INDEX($DK:$DK,$GP701+30),"")</f>
      </c>
      <c r="ER701">
        <f>IF($GQ701&gt;=31,INDEX($DK:$DK,$GP701+31),"")</f>
      </c>
      <c r="ES701">
        <f>IF($GQ701&gt;=32,INDEX($DK:$DK,$GP701+32),"")</f>
      </c>
      <c r="ET701">
        <f>IF($GQ701&gt;=33,INDEX($DK:$DK,$GP701+33),"")</f>
      </c>
      <c r="EU701">
        <f>IF($GQ701&gt;=34,INDEX($DK:$DK,$GP701+34),"")</f>
      </c>
      <c r="EV701">
        <f>IF($GQ701&gt;=35,INDEX($DK:$DK,$GP701+35),"")</f>
      </c>
      <c r="EW701">
        <f>IF($GQ701&gt;=36,INDEX($DK:$DK,$GP701+36),"")</f>
      </c>
      <c r="EX701">
        <f>IF($GQ701&gt;=37,INDEX($DK:$DK,$GP701+37),"")</f>
      </c>
      <c r="EY701">
        <f>IF($GQ701&gt;=38,INDEX($DK:$DK,$GP701+38),"")</f>
      </c>
      <c r="EZ701">
        <f>IF($GQ701&gt;=39,INDEX($DK:$DK,$GP701+39),"")</f>
      </c>
      <c r="FA701">
        <f>IF($GQ701&gt;=40,INDEX($DK:$DK,$GP701+40),"")</f>
      </c>
      <c r="FB701">
        <f>IF($GQ701&gt;=1,INDEX($DL:$DL,$GP701+1),"")</f>
      </c>
      <c r="FC701">
        <f>IF($GQ701&gt;=2,INDEX($DL:$DL,$GP701+2),"")</f>
      </c>
      <c r="FD701">
        <f>IF($GQ701&gt;=3,INDEX($DL:$DL,$GP701+3),"")</f>
      </c>
      <c r="FE701">
        <f>IF($GQ701&gt;=4,INDEX($DL:$DL,$GP701+4),"")</f>
      </c>
      <c r="FF701">
        <f>IF($GQ701&gt;=5,INDEX($DL:$DL,$GP701+5),"")</f>
      </c>
      <c r="FG701">
        <f>IF($GQ701&gt;=6,INDEX($DL:$DL,$GP701+6),"")</f>
      </c>
      <c r="FH701">
        <f>IF($GQ701&gt;=7,INDEX($DL:$DL,$GP701+7),"")</f>
      </c>
      <c r="FI701">
        <f>IF($GQ701&gt;=8,INDEX($DL:$DL,$GP701+8),"")</f>
      </c>
      <c r="FJ701">
        <f>IF($GQ701&gt;=9,INDEX($DL:$DL,$GP701+9),"")</f>
      </c>
      <c r="FK701">
        <f>IF($GQ701&gt;=10,INDEX($DL:$DL,$GP701+10),"")</f>
      </c>
      <c r="FL701">
        <f>IF($GQ701&gt;=11,INDEX($DL:$DL,$GP701+11),"")</f>
      </c>
      <c r="FM701">
        <f>IF($GQ701&gt;=12,INDEX($DL:$DL,$GP701+12),"")</f>
      </c>
      <c r="FN701">
        <f>IF($GQ701&gt;=13,INDEX($DL:$DL,$GP701+13),"")</f>
      </c>
      <c r="FO701">
        <f>IF($GQ701&gt;=14,INDEX($DL:$DL,$GP701+14),"")</f>
      </c>
      <c r="FP701">
        <f>IF($GQ701&gt;=15,INDEX($DL:$DL,$GP701+15),"")</f>
      </c>
      <c r="FQ701">
        <f>IF($GQ701&gt;=16,INDEX($DL:$DL,$GP701+16),"")</f>
      </c>
      <c r="FR701">
        <f>IF($GQ701&gt;=17,INDEX($DL:$DL,$GP701+17),"")</f>
      </c>
      <c r="FS701">
        <f>IF($GQ701&gt;=18,INDEX($DL:$DL,$GP701+18),"")</f>
      </c>
      <c r="FT701">
        <f>IF($GQ701&gt;=19,INDEX($DL:$DL,$GP701+19),"")</f>
      </c>
      <c r="FU701">
        <f>IF($GQ701&gt;=20,INDEX($DL:$DL,$GP701+20),"")</f>
      </c>
      <c r="FV701">
        <f>IF($GQ701&gt;=21,INDEX($DL:$DL,$GP701+21),"")</f>
      </c>
      <c r="FW701">
        <f>IF($GQ701&gt;=22,INDEX($DL:$DL,$GP701+22),"")</f>
      </c>
      <c r="FX701">
        <f>IF($GQ701&gt;=23,INDEX($DL:$DL,$GP701+23),"")</f>
      </c>
      <c r="FY701">
        <f>IF($GQ701&gt;=24,INDEX($DL:$DL,$GP701+24),"")</f>
      </c>
      <c r="FZ701">
        <f>IF($GQ701&gt;=25,INDEX($DL:$DL,$GP701+25),"")</f>
      </c>
      <c r="GA701">
        <f>IF($GQ701&gt;=26,INDEX($DL:$DL,$GP701+26),"")</f>
      </c>
      <c r="GB701">
        <f>IF($GQ701&gt;=27,INDEX($DL:$DL,$GP701+27),"")</f>
      </c>
      <c r="GC701">
        <f>IF($GQ701&gt;=28,INDEX($DL:$DL,$GP701+28),"")</f>
      </c>
      <c r="GD701">
        <f>IF($GQ701&gt;=29,INDEX($DL:$DL,$GP701+29),"")</f>
      </c>
      <c r="GE701">
        <f>IF($GQ701&gt;=30,INDEX($DL:$DL,$GP701+30),"")</f>
      </c>
      <c r="GF701">
        <f>IF($GQ701&gt;=31,INDEX($DL:$DL,$GP701+31),"")</f>
      </c>
      <c r="GG701">
        <f>IF($GQ701&gt;=32,INDEX($DL:$DL,$GP701+32),"")</f>
      </c>
      <c r="GH701">
        <f>IF($GQ701&gt;=33,INDEX($DL:$DL,$GP701+33),"")</f>
      </c>
      <c r="GI701">
        <f>IF($GQ701&gt;=34,INDEX($DL:$DL,$GP701+34),"")</f>
      </c>
      <c r="GJ701">
        <f>IF($GQ701&gt;=35,INDEX($DL:$DL,$GP701+35),"")</f>
      </c>
      <c r="GK701">
        <f>IF($GQ701&gt;=36,INDEX($DL:$DL,$GP701+36),"")</f>
      </c>
      <c r="GL701">
        <f>IF($GQ701&gt;=37,INDEX($DL:$DL,$GP701+37),"")</f>
      </c>
      <c r="GM701">
        <f>IF($GQ701&gt;=38,INDEX($DL:$DL,$GP701+38),"")</f>
      </c>
      <c r="GN701">
        <f>IF($GQ701&gt;=39,INDEX($DL:$DL,$GP701+39),"")</f>
      </c>
      <c r="GO701">
        <f>IF($GQ701&gt;=40,INDEX($DL:$DL,$GP701+40),"")</f>
      </c>
      <c r="GP701">
        <f>IFERROR(MATCH($DJ701,$DK$2:$DK$148,0)+1,0)</f>
      </c>
      <c r="GQ701">
        <f>IFERROR(INDEX($DM$2:$DM$148,MATCH($DJ701,$DK$2:$DK$148,0)),0)</f>
      </c>
      <c r="GR701">
        <f>IFERROR(MATCH($L701,$DN$701:$FA$701,0),0)</f>
      </c>
      <c r="GS701">
        <f>IF($GR701&gt;0,INDEX($FB$701:$GO$701,$GR701),"")</f>
      </c>
      <c r="GV701">
        <f>IF($JE701&gt;=1,INDEX($GT:$GT,$JD701+1),"")</f>
      </c>
      <c r="GW701">
        <f>IF($JE701&gt;=2,INDEX($GT:$GT,$JD701+2),"")</f>
      </c>
      <c r="GX701">
        <f>IF($JE701&gt;=3,INDEX($GT:$GT,$JD701+3),"")</f>
      </c>
      <c r="GY701">
        <f>IF($JE701&gt;=4,INDEX($GT:$GT,$JD701+4),"")</f>
      </c>
      <c r="GZ701">
        <f>IF($JE701&gt;=5,INDEX($GT:$GT,$JD701+5),"")</f>
      </c>
      <c r="HA701">
        <f>IF($JE701&gt;=6,INDEX($GT:$GT,$JD701+6),"")</f>
      </c>
      <c r="HB701">
        <f>IF($JE701&gt;=7,INDEX($GT:$GT,$JD701+7),"")</f>
      </c>
      <c r="HC701">
        <f>IF($JE701&gt;=8,INDEX($GT:$GT,$JD701+8),"")</f>
      </c>
      <c r="HD701">
        <f>IF($JE701&gt;=9,INDEX($GT:$GT,$JD701+9),"")</f>
      </c>
      <c r="HE701">
        <f>IF($JE701&gt;=10,INDEX($GT:$GT,$JD701+10),"")</f>
      </c>
      <c r="HF701">
        <f>IF($JE701&gt;=11,INDEX($GT:$GT,$JD701+11),"")</f>
      </c>
      <c r="HG701">
        <f>IF($JE701&gt;=12,INDEX($GT:$GT,$JD701+12),"")</f>
      </c>
      <c r="HH701">
        <f>IF($JE701&gt;=13,INDEX($GT:$GT,$JD701+13),"")</f>
      </c>
      <c r="HI701">
        <f>IF($JE701&gt;=14,INDEX($GT:$GT,$JD701+14),"")</f>
      </c>
      <c r="HJ701">
        <f>IF($JE701&gt;=15,INDEX($GT:$GT,$JD701+15),"")</f>
      </c>
      <c r="HK701">
        <f>IF($JE701&gt;=16,INDEX($GT:$GT,$JD701+16),"")</f>
      </c>
      <c r="HL701">
        <f>IF($JE701&gt;=17,INDEX($GT:$GT,$JD701+17),"")</f>
      </c>
      <c r="HM701">
        <f>IF($JE701&gt;=18,INDEX($GT:$GT,$JD701+18),"")</f>
      </c>
      <c r="HN701">
        <f>IF($JE701&gt;=19,INDEX($GT:$GT,$JD701+19),"")</f>
      </c>
      <c r="HO701">
        <f>IF($JE701&gt;=20,INDEX($GT:$GT,$JD701+20),"")</f>
      </c>
      <c r="HP701">
        <f>IF($JE701&gt;=21,INDEX($GT:$GT,$JD701+21),"")</f>
      </c>
      <c r="HQ701">
        <f>IF($JE701&gt;=22,INDEX($GT:$GT,$JD701+22),"")</f>
      </c>
      <c r="HR701">
        <f>IF($JE701&gt;=23,INDEX($GT:$GT,$JD701+23),"")</f>
      </c>
      <c r="HS701">
        <f>IF($JE701&gt;=24,INDEX($GT:$GT,$JD701+24),"")</f>
      </c>
      <c r="HT701">
        <f>IF($JE701&gt;=25,INDEX($GT:$GT,$JD701+25),"")</f>
      </c>
      <c r="HU701">
        <f>IF($JE701&gt;=26,INDEX($GT:$GT,$JD701+26),"")</f>
      </c>
      <c r="HV701">
        <f>IF($JE701&gt;=27,INDEX($GT:$GT,$JD701+27),"")</f>
      </c>
      <c r="HW701">
        <f>IF($JE701&gt;=28,INDEX($GT:$GT,$JD701+28),"")</f>
      </c>
      <c r="HX701">
        <f>IF($JE701&gt;=29,INDEX($GT:$GT,$JD701+29),"")</f>
      </c>
      <c r="HY701">
        <f>IF($JE701&gt;=30,INDEX($GT:$GT,$JD701+30),"")</f>
      </c>
      <c r="HZ701">
        <f>IF($JE701&gt;=31,INDEX($GT:$GT,$JD701+31),"")</f>
      </c>
      <c r="IA701">
        <f>IF($JE701&gt;=32,INDEX($GT:$GT,$JD701+32),"")</f>
      </c>
      <c r="IB701">
        <f>IF($JE701&gt;=33,INDEX($GT:$GT,$JD701+33),"")</f>
      </c>
      <c r="IC701">
        <f>IF($JE701&gt;=34,INDEX($GT:$GT,$JD701+34),"")</f>
      </c>
      <c r="ID701">
        <f>IF($JE701&gt;=35,INDEX($GT:$GT,$JD701+35),"")</f>
      </c>
      <c r="IE701">
        <f>IF($JE701&gt;=36,INDEX($GT:$GT,$JD701+36),"")</f>
      </c>
      <c r="IF701">
        <f>IF($JE701&gt;=37,INDEX($GT:$GT,$JD701+37),"")</f>
      </c>
      <c r="IG701">
        <f>IF($JE701&gt;=38,INDEX($GT:$GT,$JD701+38),"")</f>
      </c>
      <c r="IH701">
        <f>IF($JE701&gt;=39,INDEX($GT:$GT,$JD701+39),"")</f>
      </c>
      <c r="II701">
        <f>IF($JE701&gt;=40,INDEX($GT:$GT,$JD701+40),"")</f>
      </c>
      <c r="IJ701">
        <f>IF($JE701&gt;=41,INDEX($GT:$GT,$JD701+41),"")</f>
      </c>
      <c r="IK701">
        <f>IF($JE701&gt;=42,INDEX($GT:$GT,$JD701+42),"")</f>
      </c>
      <c r="IL701">
        <f>IF($JE701&gt;=43,INDEX($GT:$GT,$JD701+43),"")</f>
      </c>
      <c r="IM701">
        <f>IF($JE701&gt;=44,INDEX($GT:$GT,$JD701+44),"")</f>
      </c>
      <c r="IN701">
        <f>IF($JE701&gt;=45,INDEX($GT:$GT,$JD701+45),"")</f>
      </c>
      <c r="IO701">
        <f>IF($JE701&gt;=46,INDEX($GT:$GT,$JD701+46),"")</f>
      </c>
      <c r="IP701">
        <f>IF($JE701&gt;=47,INDEX($GT:$GT,$JD701+47),"")</f>
      </c>
      <c r="IQ701">
        <f>IF($JE701&gt;=48,INDEX($GT:$GT,$JD701+48),"")</f>
      </c>
      <c r="IR701">
        <f>IF($JE701&gt;=49,INDEX($GT:$GT,$JD701+49),"")</f>
      </c>
      <c r="IS701">
        <f>IF($JE701&gt;=50,INDEX($GT:$GT,$JD701+50),"")</f>
      </c>
      <c r="IT701">
        <f>IF($JE701&gt;=51,INDEX($GT:$GT,$JD701+51),"")</f>
      </c>
      <c r="IU701">
        <f>IF($JE701&gt;=52,INDEX($GT:$GT,$JD701+52),"")</f>
      </c>
      <c r="IV701">
        <f>IF($JE701&gt;=53,INDEX($GT:$GT,$JD701+53),"")</f>
      </c>
      <c r="IW701">
        <f>IF($JE701&gt;=54,INDEX($GT:$GT,$JD701+54),"")</f>
      </c>
      <c r="IX701">
        <f>IF($JE701&gt;=55,INDEX($GT:$GT,$JD701+55),"")</f>
      </c>
      <c r="IY701">
        <f>IF($JE701&gt;=56,INDEX($GT:$GT,$JD701+56),"")</f>
      </c>
      <c r="IZ701">
        <f>IF($JE701&gt;=57,INDEX($GT:$GT,$JD701+57),"")</f>
      </c>
      <c r="JA701">
        <f>IF($JE701&gt;=58,INDEX($GT:$GT,$JD701+58),"")</f>
      </c>
      <c r="JB701">
        <f>IF($JE701&gt;=59,INDEX($GT:$GT,$JD701+59),"")</f>
      </c>
      <c r="JC701">
        <f>IF($JE701&gt;=60,INDEX($GT:$GT,$JD701+60),"")</f>
      </c>
      <c r="JD701">
        <f>IFERROR(MATCH($GS701,$GT$2:$GT$322,0)+1,0)</f>
      </c>
      <c r="JE701">
        <f>IFERROR(INDEX($GU$2:$GU$322,MATCH($GS701,$GT$2:$GT$322,0)),0)</f>
      </c>
      <c r="JF701" t="s">
        <v>28</v>
      </c>
      <c r="JG701" t="s">
        <v>28</v>
      </c>
    </row>
    <row r="702" spans="1:267" x14ac:dyDescent="0.25">
      <c r="J702" s="1"/>
      <c r="K702" s="1"/>
      <c r="L702" s="1"/>
      <c r="M702" s="1"/>
      <c r="N702" s="1">
        <f>IFERROR(IF(FIND(" - ",$J702)&gt;0,MID($J702,FIND(" - ",$J702)+3,LEN($J702)),""),"")</f>
      </c>
      <c r="P702" s="1"/>
      <c r="S702" t="s">
        <v>28</v>
      </c>
      <c r="U702">
        <f>IF(OR($S702="",$T702=""),"",IFERROR($S702/$T702,0))</f>
      </c>
      <c r="V702">
        <f>IF($S702="","",
IF($K702="","",
IF(ISNUMBER(SEARCH("exempt",LOWER($K702))),0,
$S702*(VALUE(SUBSTITUTE($K702,"%",""))/100))))</f>
      </c>
      <c r="AB702">
        <f>IF($S702="","",
SUM($S702,$V702,$Z702,$W702,$Y702)-
IF($AA702="",0,VALUE($AA702)))</f>
      </c>
      <c r="AJ702" t="s">
        <v>1448</v>
      </c>
      <c r="AR702">
        <f>IFERROR(LEFT($J702,FIND(" - ",$J702)-1),$J702)</f>
      </c>
      <c r="AU702">
        <f>IF($CJ702&gt;=1,INDEX($AS:$AS,$CI702+1),"")</f>
      </c>
      <c r="AV702">
        <f>IF($CJ702&gt;=2,INDEX($AS:$AS,$CI702+2),"")</f>
      </c>
      <c r="AW702">
        <f>IF($CJ702&gt;=3,INDEX($AS:$AS,$CI702+3),"")</f>
      </c>
      <c r="AX702">
        <f>IF($CJ702&gt;=4,INDEX($AS:$AS,$CI702+4),"")</f>
      </c>
      <c r="AY702">
        <f>IF($CJ702&gt;=5,INDEX($AS:$AS,$CI702+5),"")</f>
      </c>
      <c r="AZ702">
        <f>IF($CJ702&gt;=6,INDEX($AS:$AS,$CI702+6),"")</f>
      </c>
      <c r="BA702">
        <f>IF($CJ702&gt;=7,INDEX($AS:$AS,$CI702+7),"")</f>
      </c>
      <c r="BB702">
        <f>IF($CJ702&gt;=8,INDEX($AS:$AS,$CI702+8),"")</f>
      </c>
      <c r="BC702">
        <f>IF($CJ702&gt;=9,INDEX($AS:$AS,$CI702+9),"")</f>
      </c>
      <c r="BD702">
        <f>IF($CJ702&gt;=10,INDEX($AS:$AS,$CI702+10),"")</f>
      </c>
      <c r="BE702">
        <f>IF($CJ702&gt;=11,INDEX($AS:$AS,$CI702+11),"")</f>
      </c>
      <c r="BF702">
        <f>IF($CJ702&gt;=12,INDEX($AS:$AS,$CI702+12),"")</f>
      </c>
      <c r="BG702">
        <f>IF($CJ702&gt;=13,INDEX($AS:$AS,$CI702+13),"")</f>
      </c>
      <c r="BH702">
        <f>IF($CJ702&gt;=14,INDEX($AS:$AS,$CI702+14),"")</f>
      </c>
      <c r="BI702">
        <f>IF($CJ702&gt;=15,INDEX($AS:$AS,$CI702+15),"")</f>
      </c>
      <c r="BJ702">
        <f>IF($CJ702&gt;=16,INDEX($AS:$AS,$CI702+16),"")</f>
      </c>
      <c r="BK702">
        <f>IF($CJ702&gt;=17,INDEX($AS:$AS,$CI702+17),"")</f>
      </c>
      <c r="BL702">
        <f>IF($CJ702&gt;=18,INDEX($AS:$AS,$CI702+18),"")</f>
      </c>
      <c r="BM702">
        <f>IF($CJ702&gt;=19,INDEX($AS:$AS,$CI702+19),"")</f>
      </c>
      <c r="BN702">
        <f>IF($CJ702&gt;=20,INDEX($AS:$AS,$CI702+20),"")</f>
      </c>
      <c r="BO702">
        <f>IF($CJ702&gt;=21,INDEX($AS:$AS,$CI702+21),"")</f>
      </c>
      <c r="BP702">
        <f>IF($CJ702&gt;=22,INDEX($AS:$AS,$CI702+22),"")</f>
      </c>
      <c r="BQ702">
        <f>IF($CJ702&gt;=23,INDEX($AS:$AS,$CI702+23),"")</f>
      </c>
      <c r="BR702">
        <f>IF($CJ702&gt;=24,INDEX($AS:$AS,$CI702+24),"")</f>
      </c>
      <c r="BS702">
        <f>IF($CJ702&gt;=25,INDEX($AS:$AS,$CI702+25),"")</f>
      </c>
      <c r="BT702">
        <f>IF($CJ702&gt;=26,INDEX($AS:$AS,$CI702+26),"")</f>
      </c>
      <c r="BU702">
        <f>IF($CJ702&gt;=27,INDEX($AS:$AS,$CI702+27),"")</f>
      </c>
      <c r="BV702">
        <f>IF($CJ702&gt;=28,INDEX($AS:$AS,$CI702+28),"")</f>
      </c>
      <c r="BW702">
        <f>IF($CJ702&gt;=29,INDEX($AS:$AS,$CI702+29),"")</f>
      </c>
      <c r="BX702">
        <f>IF($CJ702&gt;=30,INDEX($AS:$AS,$CI702+30),"")</f>
      </c>
      <c r="BY702">
        <f>IF($CJ702&gt;=31,INDEX($AS:$AS,$CI702+31),"")</f>
      </c>
      <c r="BZ702">
        <f>IF($CJ702&gt;=32,INDEX($AS:$AS,$CI702+32),"")</f>
      </c>
      <c r="CA702">
        <f>IF($CJ702&gt;=33,INDEX($AS:$AS,$CI702+33),"")</f>
      </c>
      <c r="CB702">
        <f>IF($CJ702&gt;=34,INDEX($AS:$AS,$CI702+34),"")</f>
      </c>
      <c r="CC702">
        <f>IF($CJ702&gt;=35,INDEX($AS:$AS,$CI702+35),"")</f>
      </c>
      <c r="CD702">
        <f>IF($CJ702&gt;=36,INDEX($AS:$AS,$CI702+36),"")</f>
      </c>
      <c r="CE702">
        <f>IF($CJ702&gt;=37,INDEX($AS:$AS,$CI702+37),"")</f>
      </c>
      <c r="CF702">
        <f>IF($CJ702&gt;=38,INDEX($AS:$AS,$CI702+38),"")</f>
      </c>
      <c r="CG702">
        <f>IF($CJ702&gt;=39,INDEX($AS:$AS,$CI702+39),"")</f>
      </c>
      <c r="CH702">
        <f>IF($CJ702&gt;=40,INDEX($AS:$AS,$CI702+40),"")</f>
      </c>
      <c r="CI702">
        <f>IFERROR(MATCH($AR702,$AS$2:$AS$133,0)+1,0)</f>
      </c>
      <c r="CJ702">
        <f>IFERROR(INDEX($AT$2:$AT$133,MATCH($AR702,$AS$2:$AS$133,0)),0)</f>
      </c>
      <c r="CK702">
        <f>IFERROR(LEFT($O702,FIND(" - ",$O702)-1),$O702)</f>
      </c>
      <c r="CL702" t="s">
        <v>113</v>
      </c>
      <c r="CN702">
        <f>IF($DI702&gt;=1,INDEX($CL:$CL,$DH702+1),"")</f>
      </c>
      <c r="CO702">
        <f>IF($DI702&gt;=2,INDEX($CL:$CL,$DH702+2),"")</f>
      </c>
      <c r="CP702">
        <f>IF($DI702&gt;=3,INDEX($CL:$CL,$DH702+3),"")</f>
      </c>
      <c r="CQ702">
        <f>IF($DI702&gt;=4,INDEX($CL:$CL,$DH702+4),"")</f>
      </c>
      <c r="CR702">
        <f>IF($DI702&gt;=5,INDEX($CL:$CL,$DH702+5),"")</f>
      </c>
      <c r="CS702">
        <f>IF($DI702&gt;=6,INDEX($CL:$CL,$DH702+6),"")</f>
      </c>
      <c r="CT702">
        <f>IF($DI702&gt;=7,INDEX($CL:$CL,$DH702+7),"")</f>
      </c>
      <c r="CU702">
        <f>IF($DI702&gt;=8,INDEX($CL:$CL,$DH702+8),"")</f>
      </c>
      <c r="CV702">
        <f>IF($DI702&gt;=9,INDEX($CL:$CL,$DH702+9),"")</f>
      </c>
      <c r="CW702">
        <f>IF($DI702&gt;=10,INDEX($CL:$CL,$DH702+10),"")</f>
      </c>
      <c r="CX702">
        <f>IF($DI702&gt;=11,INDEX($CL:$CL,$DH702+11),"")</f>
      </c>
      <c r="CY702">
        <f>IF($DI702&gt;=12,INDEX($CL:$CL,$DH702+12),"")</f>
      </c>
      <c r="CZ702">
        <f>IF($DI702&gt;=13,INDEX($CL:$CL,$DH702+13),"")</f>
      </c>
      <c r="DA702">
        <f>IF($DI702&gt;=14,INDEX($CL:$CL,$DH702+14),"")</f>
      </c>
      <c r="DB702">
        <f>IF($DI702&gt;=15,INDEX($CL:$CL,$DH702+15),"")</f>
      </c>
      <c r="DC702">
        <f>IF($DI702&gt;=16,INDEX($CL:$CL,$DH702+16),"")</f>
      </c>
      <c r="DD702">
        <f>IF($DI702&gt;=17,INDEX($CL:$CL,$DH702+17),"")</f>
      </c>
      <c r="DE702">
        <f>IF($DI702&gt;=18,INDEX($CL:$CL,$DH702+18),"")</f>
      </c>
      <c r="DF702">
        <f>IF($DI702&gt;=19,INDEX($CL:$CL,$DH702+19),"")</f>
      </c>
      <c r="DG702">
        <f>IF($DI702&gt;=20,INDEX($CL:$CL,$DH702+20),"")</f>
      </c>
      <c r="DH702">
        <f>IFERROR(MATCH($CK702,$CL$2:$CL$1558,0)+1,0)</f>
      </c>
      <c r="DI702">
        <f>IFERROR(INDEX($CM$2:$CM$1558,MATCH($CK702,$CL$2:$CL$1558,0)),0)</f>
      </c>
      <c r="DJ702">
        <f>IFERROR(INDEX($AQ:$AQ,MATCH($K702,$AP:$AP,0))&amp;"","")</f>
      </c>
      <c r="DN702">
        <f>IF($GQ702&gt;=1,INDEX($DK:$DK,$GP702+1),"")</f>
      </c>
      <c r="DO702">
        <f>IF($GQ702&gt;=2,INDEX($DK:$DK,$GP702+2),"")</f>
      </c>
      <c r="DP702">
        <f>IF($GQ702&gt;=3,INDEX($DK:$DK,$GP702+3),"")</f>
      </c>
      <c r="DQ702">
        <f>IF($GQ702&gt;=4,INDEX($DK:$DK,$GP702+4),"")</f>
      </c>
      <c r="DR702">
        <f>IF($GQ702&gt;=5,INDEX($DK:$DK,$GP702+5),"")</f>
      </c>
      <c r="DS702">
        <f>IF($GQ702&gt;=6,INDEX($DK:$DK,$GP702+6),"")</f>
      </c>
      <c r="DT702">
        <f>IF($GQ702&gt;=7,INDEX($DK:$DK,$GP702+7),"")</f>
      </c>
      <c r="DU702">
        <f>IF($GQ702&gt;=8,INDEX($DK:$DK,$GP702+8),"")</f>
      </c>
      <c r="DV702">
        <f>IF($GQ702&gt;=9,INDEX($DK:$DK,$GP702+9),"")</f>
      </c>
      <c r="DW702">
        <f>IF($GQ702&gt;=10,INDEX($DK:$DK,$GP702+10),"")</f>
      </c>
      <c r="DX702">
        <f>IF($GQ702&gt;=11,INDEX($DK:$DK,$GP702+11),"")</f>
      </c>
      <c r="DY702">
        <f>IF($GQ702&gt;=12,INDEX($DK:$DK,$GP702+12),"")</f>
      </c>
      <c r="DZ702">
        <f>IF($GQ702&gt;=13,INDEX($DK:$DK,$GP702+13),"")</f>
      </c>
      <c r="EA702">
        <f>IF($GQ702&gt;=14,INDEX($DK:$DK,$GP702+14),"")</f>
      </c>
      <c r="EB702">
        <f>IF($GQ702&gt;=15,INDEX($DK:$DK,$GP702+15),"")</f>
      </c>
      <c r="EC702">
        <f>IF($GQ702&gt;=16,INDEX($DK:$DK,$GP702+16),"")</f>
      </c>
      <c r="ED702">
        <f>IF($GQ702&gt;=17,INDEX($DK:$DK,$GP702+17),"")</f>
      </c>
      <c r="EE702">
        <f>IF($GQ702&gt;=18,INDEX($DK:$DK,$GP702+18),"")</f>
      </c>
      <c r="EF702">
        <f>IF($GQ702&gt;=19,INDEX($DK:$DK,$GP702+19),"")</f>
      </c>
      <c r="EG702">
        <f>IF($GQ702&gt;=20,INDEX($DK:$DK,$GP702+20),"")</f>
      </c>
      <c r="EH702">
        <f>IF($GQ702&gt;=21,INDEX($DK:$DK,$GP702+21),"")</f>
      </c>
      <c r="EI702">
        <f>IF($GQ702&gt;=22,INDEX($DK:$DK,$GP702+22),"")</f>
      </c>
      <c r="EJ702">
        <f>IF($GQ702&gt;=23,INDEX($DK:$DK,$GP702+23),"")</f>
      </c>
      <c r="EK702">
        <f>IF($GQ702&gt;=24,INDEX($DK:$DK,$GP702+24),"")</f>
      </c>
      <c r="EL702">
        <f>IF($GQ702&gt;=25,INDEX($DK:$DK,$GP702+25),"")</f>
      </c>
      <c r="EM702">
        <f>IF($GQ702&gt;=26,INDEX($DK:$DK,$GP702+26),"")</f>
      </c>
      <c r="EN702">
        <f>IF($GQ702&gt;=27,INDEX($DK:$DK,$GP702+27),"")</f>
      </c>
      <c r="EO702">
        <f>IF($GQ702&gt;=28,INDEX($DK:$DK,$GP702+28),"")</f>
      </c>
      <c r="EP702">
        <f>IF($GQ702&gt;=29,INDEX($DK:$DK,$GP702+29),"")</f>
      </c>
      <c r="EQ702">
        <f>IF($GQ702&gt;=30,INDEX($DK:$DK,$GP702+30),"")</f>
      </c>
      <c r="ER702">
        <f>IF($GQ702&gt;=31,INDEX($DK:$DK,$GP702+31),"")</f>
      </c>
      <c r="ES702">
        <f>IF($GQ702&gt;=32,INDEX($DK:$DK,$GP702+32),"")</f>
      </c>
      <c r="ET702">
        <f>IF($GQ702&gt;=33,INDEX($DK:$DK,$GP702+33),"")</f>
      </c>
      <c r="EU702">
        <f>IF($GQ702&gt;=34,INDEX($DK:$DK,$GP702+34),"")</f>
      </c>
      <c r="EV702">
        <f>IF($GQ702&gt;=35,INDEX($DK:$DK,$GP702+35),"")</f>
      </c>
      <c r="EW702">
        <f>IF($GQ702&gt;=36,INDEX($DK:$DK,$GP702+36),"")</f>
      </c>
      <c r="EX702">
        <f>IF($GQ702&gt;=37,INDEX($DK:$DK,$GP702+37),"")</f>
      </c>
      <c r="EY702">
        <f>IF($GQ702&gt;=38,INDEX($DK:$DK,$GP702+38),"")</f>
      </c>
      <c r="EZ702">
        <f>IF($GQ702&gt;=39,INDEX($DK:$DK,$GP702+39),"")</f>
      </c>
      <c r="FA702">
        <f>IF($GQ702&gt;=40,INDEX($DK:$DK,$GP702+40),"")</f>
      </c>
      <c r="FB702">
        <f>IF($GQ702&gt;=1,INDEX($DL:$DL,$GP702+1),"")</f>
      </c>
      <c r="FC702">
        <f>IF($GQ702&gt;=2,INDEX($DL:$DL,$GP702+2),"")</f>
      </c>
      <c r="FD702">
        <f>IF($GQ702&gt;=3,INDEX($DL:$DL,$GP702+3),"")</f>
      </c>
      <c r="FE702">
        <f>IF($GQ702&gt;=4,INDEX($DL:$DL,$GP702+4),"")</f>
      </c>
      <c r="FF702">
        <f>IF($GQ702&gt;=5,INDEX($DL:$DL,$GP702+5),"")</f>
      </c>
      <c r="FG702">
        <f>IF($GQ702&gt;=6,INDEX($DL:$DL,$GP702+6),"")</f>
      </c>
      <c r="FH702">
        <f>IF($GQ702&gt;=7,INDEX($DL:$DL,$GP702+7),"")</f>
      </c>
      <c r="FI702">
        <f>IF($GQ702&gt;=8,INDEX($DL:$DL,$GP702+8),"")</f>
      </c>
      <c r="FJ702">
        <f>IF($GQ702&gt;=9,INDEX($DL:$DL,$GP702+9),"")</f>
      </c>
      <c r="FK702">
        <f>IF($GQ702&gt;=10,INDEX($DL:$DL,$GP702+10),"")</f>
      </c>
      <c r="FL702">
        <f>IF($GQ702&gt;=11,INDEX($DL:$DL,$GP702+11),"")</f>
      </c>
      <c r="FM702">
        <f>IF($GQ702&gt;=12,INDEX($DL:$DL,$GP702+12),"")</f>
      </c>
      <c r="FN702">
        <f>IF($GQ702&gt;=13,INDEX($DL:$DL,$GP702+13),"")</f>
      </c>
      <c r="FO702">
        <f>IF($GQ702&gt;=14,INDEX($DL:$DL,$GP702+14),"")</f>
      </c>
      <c r="FP702">
        <f>IF($GQ702&gt;=15,INDEX($DL:$DL,$GP702+15),"")</f>
      </c>
      <c r="FQ702">
        <f>IF($GQ702&gt;=16,INDEX($DL:$DL,$GP702+16),"")</f>
      </c>
      <c r="FR702">
        <f>IF($GQ702&gt;=17,INDEX($DL:$DL,$GP702+17),"")</f>
      </c>
      <c r="FS702">
        <f>IF($GQ702&gt;=18,INDEX($DL:$DL,$GP702+18),"")</f>
      </c>
      <c r="FT702">
        <f>IF($GQ702&gt;=19,INDEX($DL:$DL,$GP702+19),"")</f>
      </c>
      <c r="FU702">
        <f>IF($GQ702&gt;=20,INDEX($DL:$DL,$GP702+20),"")</f>
      </c>
      <c r="FV702">
        <f>IF($GQ702&gt;=21,INDEX($DL:$DL,$GP702+21),"")</f>
      </c>
      <c r="FW702">
        <f>IF($GQ702&gt;=22,INDEX($DL:$DL,$GP702+22),"")</f>
      </c>
      <c r="FX702">
        <f>IF($GQ702&gt;=23,INDEX($DL:$DL,$GP702+23),"")</f>
      </c>
      <c r="FY702">
        <f>IF($GQ702&gt;=24,INDEX($DL:$DL,$GP702+24),"")</f>
      </c>
      <c r="FZ702">
        <f>IF($GQ702&gt;=25,INDEX($DL:$DL,$GP702+25),"")</f>
      </c>
      <c r="GA702">
        <f>IF($GQ702&gt;=26,INDEX($DL:$DL,$GP702+26),"")</f>
      </c>
      <c r="GB702">
        <f>IF($GQ702&gt;=27,INDEX($DL:$DL,$GP702+27),"")</f>
      </c>
      <c r="GC702">
        <f>IF($GQ702&gt;=28,INDEX($DL:$DL,$GP702+28),"")</f>
      </c>
      <c r="GD702">
        <f>IF($GQ702&gt;=29,INDEX($DL:$DL,$GP702+29),"")</f>
      </c>
      <c r="GE702">
        <f>IF($GQ702&gt;=30,INDEX($DL:$DL,$GP702+30),"")</f>
      </c>
      <c r="GF702">
        <f>IF($GQ702&gt;=31,INDEX($DL:$DL,$GP702+31),"")</f>
      </c>
      <c r="GG702">
        <f>IF($GQ702&gt;=32,INDEX($DL:$DL,$GP702+32),"")</f>
      </c>
      <c r="GH702">
        <f>IF($GQ702&gt;=33,INDEX($DL:$DL,$GP702+33),"")</f>
      </c>
      <c r="GI702">
        <f>IF($GQ702&gt;=34,INDEX($DL:$DL,$GP702+34),"")</f>
      </c>
      <c r="GJ702">
        <f>IF($GQ702&gt;=35,INDEX($DL:$DL,$GP702+35),"")</f>
      </c>
      <c r="GK702">
        <f>IF($GQ702&gt;=36,INDEX($DL:$DL,$GP702+36),"")</f>
      </c>
      <c r="GL702">
        <f>IF($GQ702&gt;=37,INDEX($DL:$DL,$GP702+37),"")</f>
      </c>
      <c r="GM702">
        <f>IF($GQ702&gt;=38,INDEX($DL:$DL,$GP702+38),"")</f>
      </c>
      <c r="GN702">
        <f>IF($GQ702&gt;=39,INDEX($DL:$DL,$GP702+39),"")</f>
      </c>
      <c r="GO702">
        <f>IF($GQ702&gt;=40,INDEX($DL:$DL,$GP702+40),"")</f>
      </c>
      <c r="GP702">
        <f>IFERROR(MATCH($DJ702,$DK$2:$DK$148,0)+1,0)</f>
      </c>
      <c r="GQ702">
        <f>IFERROR(INDEX($DM$2:$DM$148,MATCH($DJ702,$DK$2:$DK$148,0)),0)</f>
      </c>
      <c r="GR702">
        <f>IFERROR(MATCH($L702,$DN$702:$FA$702,0),0)</f>
      </c>
      <c r="GS702">
        <f>IF($GR702&gt;0,INDEX($FB$702:$GO$702,$GR702),"")</f>
      </c>
      <c r="GV702">
        <f>IF($JE702&gt;=1,INDEX($GT:$GT,$JD702+1),"")</f>
      </c>
      <c r="GW702">
        <f>IF($JE702&gt;=2,INDEX($GT:$GT,$JD702+2),"")</f>
      </c>
      <c r="GX702">
        <f>IF($JE702&gt;=3,INDEX($GT:$GT,$JD702+3),"")</f>
      </c>
      <c r="GY702">
        <f>IF($JE702&gt;=4,INDEX($GT:$GT,$JD702+4),"")</f>
      </c>
      <c r="GZ702">
        <f>IF($JE702&gt;=5,INDEX($GT:$GT,$JD702+5),"")</f>
      </c>
      <c r="HA702">
        <f>IF($JE702&gt;=6,INDEX($GT:$GT,$JD702+6),"")</f>
      </c>
      <c r="HB702">
        <f>IF($JE702&gt;=7,INDEX($GT:$GT,$JD702+7),"")</f>
      </c>
      <c r="HC702">
        <f>IF($JE702&gt;=8,INDEX($GT:$GT,$JD702+8),"")</f>
      </c>
      <c r="HD702">
        <f>IF($JE702&gt;=9,INDEX($GT:$GT,$JD702+9),"")</f>
      </c>
      <c r="HE702">
        <f>IF($JE702&gt;=10,INDEX($GT:$GT,$JD702+10),"")</f>
      </c>
      <c r="HF702">
        <f>IF($JE702&gt;=11,INDEX($GT:$GT,$JD702+11),"")</f>
      </c>
      <c r="HG702">
        <f>IF($JE702&gt;=12,INDEX($GT:$GT,$JD702+12),"")</f>
      </c>
      <c r="HH702">
        <f>IF($JE702&gt;=13,INDEX($GT:$GT,$JD702+13),"")</f>
      </c>
      <c r="HI702">
        <f>IF($JE702&gt;=14,INDEX($GT:$GT,$JD702+14),"")</f>
      </c>
      <c r="HJ702">
        <f>IF($JE702&gt;=15,INDEX($GT:$GT,$JD702+15),"")</f>
      </c>
      <c r="HK702">
        <f>IF($JE702&gt;=16,INDEX($GT:$GT,$JD702+16),"")</f>
      </c>
      <c r="HL702">
        <f>IF($JE702&gt;=17,INDEX($GT:$GT,$JD702+17),"")</f>
      </c>
      <c r="HM702">
        <f>IF($JE702&gt;=18,INDEX($GT:$GT,$JD702+18),"")</f>
      </c>
      <c r="HN702">
        <f>IF($JE702&gt;=19,INDEX($GT:$GT,$JD702+19),"")</f>
      </c>
      <c r="HO702">
        <f>IF($JE702&gt;=20,INDEX($GT:$GT,$JD702+20),"")</f>
      </c>
      <c r="HP702">
        <f>IF($JE702&gt;=21,INDEX($GT:$GT,$JD702+21),"")</f>
      </c>
      <c r="HQ702">
        <f>IF($JE702&gt;=22,INDEX($GT:$GT,$JD702+22),"")</f>
      </c>
      <c r="HR702">
        <f>IF($JE702&gt;=23,INDEX($GT:$GT,$JD702+23),"")</f>
      </c>
      <c r="HS702">
        <f>IF($JE702&gt;=24,INDEX($GT:$GT,$JD702+24),"")</f>
      </c>
      <c r="HT702">
        <f>IF($JE702&gt;=25,INDEX($GT:$GT,$JD702+25),"")</f>
      </c>
      <c r="HU702">
        <f>IF($JE702&gt;=26,INDEX($GT:$GT,$JD702+26),"")</f>
      </c>
      <c r="HV702">
        <f>IF($JE702&gt;=27,INDEX($GT:$GT,$JD702+27),"")</f>
      </c>
      <c r="HW702">
        <f>IF($JE702&gt;=28,INDEX($GT:$GT,$JD702+28),"")</f>
      </c>
      <c r="HX702">
        <f>IF($JE702&gt;=29,INDEX($GT:$GT,$JD702+29),"")</f>
      </c>
      <c r="HY702">
        <f>IF($JE702&gt;=30,INDEX($GT:$GT,$JD702+30),"")</f>
      </c>
      <c r="HZ702">
        <f>IF($JE702&gt;=31,INDEX($GT:$GT,$JD702+31),"")</f>
      </c>
      <c r="IA702">
        <f>IF($JE702&gt;=32,INDEX($GT:$GT,$JD702+32),"")</f>
      </c>
      <c r="IB702">
        <f>IF($JE702&gt;=33,INDEX($GT:$GT,$JD702+33),"")</f>
      </c>
      <c r="IC702">
        <f>IF($JE702&gt;=34,INDEX($GT:$GT,$JD702+34),"")</f>
      </c>
      <c r="ID702">
        <f>IF($JE702&gt;=35,INDEX($GT:$GT,$JD702+35),"")</f>
      </c>
      <c r="IE702">
        <f>IF($JE702&gt;=36,INDEX($GT:$GT,$JD702+36),"")</f>
      </c>
      <c r="IF702">
        <f>IF($JE702&gt;=37,INDEX($GT:$GT,$JD702+37),"")</f>
      </c>
      <c r="IG702">
        <f>IF($JE702&gt;=38,INDEX($GT:$GT,$JD702+38),"")</f>
      </c>
      <c r="IH702">
        <f>IF($JE702&gt;=39,INDEX($GT:$GT,$JD702+39),"")</f>
      </c>
      <c r="II702">
        <f>IF($JE702&gt;=40,INDEX($GT:$GT,$JD702+40),"")</f>
      </c>
      <c r="IJ702">
        <f>IF($JE702&gt;=41,INDEX($GT:$GT,$JD702+41),"")</f>
      </c>
      <c r="IK702">
        <f>IF($JE702&gt;=42,INDEX($GT:$GT,$JD702+42),"")</f>
      </c>
      <c r="IL702">
        <f>IF($JE702&gt;=43,INDEX($GT:$GT,$JD702+43),"")</f>
      </c>
      <c r="IM702">
        <f>IF($JE702&gt;=44,INDEX($GT:$GT,$JD702+44),"")</f>
      </c>
      <c r="IN702">
        <f>IF($JE702&gt;=45,INDEX($GT:$GT,$JD702+45),"")</f>
      </c>
      <c r="IO702">
        <f>IF($JE702&gt;=46,INDEX($GT:$GT,$JD702+46),"")</f>
      </c>
      <c r="IP702">
        <f>IF($JE702&gt;=47,INDEX($GT:$GT,$JD702+47),"")</f>
      </c>
      <c r="IQ702">
        <f>IF($JE702&gt;=48,INDEX($GT:$GT,$JD702+48),"")</f>
      </c>
      <c r="IR702">
        <f>IF($JE702&gt;=49,INDEX($GT:$GT,$JD702+49),"")</f>
      </c>
      <c r="IS702">
        <f>IF($JE702&gt;=50,INDEX($GT:$GT,$JD702+50),"")</f>
      </c>
      <c r="IT702">
        <f>IF($JE702&gt;=51,INDEX($GT:$GT,$JD702+51),"")</f>
      </c>
      <c r="IU702">
        <f>IF($JE702&gt;=52,INDEX($GT:$GT,$JD702+52),"")</f>
      </c>
      <c r="IV702">
        <f>IF($JE702&gt;=53,INDEX($GT:$GT,$JD702+53),"")</f>
      </c>
      <c r="IW702">
        <f>IF($JE702&gt;=54,INDEX($GT:$GT,$JD702+54),"")</f>
      </c>
      <c r="IX702">
        <f>IF($JE702&gt;=55,INDEX($GT:$GT,$JD702+55),"")</f>
      </c>
      <c r="IY702">
        <f>IF($JE702&gt;=56,INDEX($GT:$GT,$JD702+56),"")</f>
      </c>
      <c r="IZ702">
        <f>IF($JE702&gt;=57,INDEX($GT:$GT,$JD702+57),"")</f>
      </c>
      <c r="JA702">
        <f>IF($JE702&gt;=58,INDEX($GT:$GT,$JD702+58),"")</f>
      </c>
      <c r="JB702">
        <f>IF($JE702&gt;=59,INDEX($GT:$GT,$JD702+59),"")</f>
      </c>
      <c r="JC702">
        <f>IF($JE702&gt;=60,INDEX($GT:$GT,$JD702+60),"")</f>
      </c>
      <c r="JD702">
        <f>IFERROR(MATCH($GS702,$GT$2:$GT$322,0)+1,0)</f>
      </c>
      <c r="JE702">
        <f>IFERROR(INDEX($GU$2:$GU$322,MATCH($GS702,$GT$2:$GT$322,0)),0)</f>
      </c>
      <c r="JF702" t="s">
        <v>28</v>
      </c>
      <c r="JG702" t="s">
        <v>28</v>
      </c>
    </row>
    <row r="703" spans="1:267" x14ac:dyDescent="0.25">
      <c r="J703" s="1"/>
      <c r="K703" s="1"/>
      <c r="L703" s="1"/>
      <c r="M703" s="1"/>
      <c r="N703" s="1">
        <f>IFERROR(IF(FIND(" - ",$J703)&gt;0,MID($J703,FIND(" - ",$J703)+3,LEN($J703)),""),"")</f>
      </c>
      <c r="P703" s="1"/>
      <c r="S703" t="s">
        <v>28</v>
      </c>
      <c r="U703">
        <f>IF(OR($S703="",$T703=""),"",IFERROR($S703/$T703,0))</f>
      </c>
      <c r="V703">
        <f>IF($S703="","",
IF($K703="","",
IF(ISNUMBER(SEARCH("exempt",LOWER($K703))),0,
$S703*(VALUE(SUBSTITUTE($K703,"%",""))/100))))</f>
      </c>
      <c r="AB703">
        <f>IF($S703="","",
SUM($S703,$V703,$Z703,$W703,$Y703)-
IF($AA703="",0,VALUE($AA703)))</f>
      </c>
      <c r="AJ703" t="s">
        <v>1449</v>
      </c>
      <c r="AR703">
        <f>IFERROR(LEFT($J703,FIND(" - ",$J703)-1),$J703)</f>
      </c>
      <c r="AU703">
        <f>IF($CJ703&gt;=1,INDEX($AS:$AS,$CI703+1),"")</f>
      </c>
      <c r="AV703">
        <f>IF($CJ703&gt;=2,INDEX($AS:$AS,$CI703+2),"")</f>
      </c>
      <c r="AW703">
        <f>IF($CJ703&gt;=3,INDEX($AS:$AS,$CI703+3),"")</f>
      </c>
      <c r="AX703">
        <f>IF($CJ703&gt;=4,INDEX($AS:$AS,$CI703+4),"")</f>
      </c>
      <c r="AY703">
        <f>IF($CJ703&gt;=5,INDEX($AS:$AS,$CI703+5),"")</f>
      </c>
      <c r="AZ703">
        <f>IF($CJ703&gt;=6,INDEX($AS:$AS,$CI703+6),"")</f>
      </c>
      <c r="BA703">
        <f>IF($CJ703&gt;=7,INDEX($AS:$AS,$CI703+7),"")</f>
      </c>
      <c r="BB703">
        <f>IF($CJ703&gt;=8,INDEX($AS:$AS,$CI703+8),"")</f>
      </c>
      <c r="BC703">
        <f>IF($CJ703&gt;=9,INDEX($AS:$AS,$CI703+9),"")</f>
      </c>
      <c r="BD703">
        <f>IF($CJ703&gt;=10,INDEX($AS:$AS,$CI703+10),"")</f>
      </c>
      <c r="BE703">
        <f>IF($CJ703&gt;=11,INDEX($AS:$AS,$CI703+11),"")</f>
      </c>
      <c r="BF703">
        <f>IF($CJ703&gt;=12,INDEX($AS:$AS,$CI703+12),"")</f>
      </c>
      <c r="BG703">
        <f>IF($CJ703&gt;=13,INDEX($AS:$AS,$CI703+13),"")</f>
      </c>
      <c r="BH703">
        <f>IF($CJ703&gt;=14,INDEX($AS:$AS,$CI703+14),"")</f>
      </c>
      <c r="BI703">
        <f>IF($CJ703&gt;=15,INDEX($AS:$AS,$CI703+15),"")</f>
      </c>
      <c r="BJ703">
        <f>IF($CJ703&gt;=16,INDEX($AS:$AS,$CI703+16),"")</f>
      </c>
      <c r="BK703">
        <f>IF($CJ703&gt;=17,INDEX($AS:$AS,$CI703+17),"")</f>
      </c>
      <c r="BL703">
        <f>IF($CJ703&gt;=18,INDEX($AS:$AS,$CI703+18),"")</f>
      </c>
      <c r="BM703">
        <f>IF($CJ703&gt;=19,INDEX($AS:$AS,$CI703+19),"")</f>
      </c>
      <c r="BN703">
        <f>IF($CJ703&gt;=20,INDEX($AS:$AS,$CI703+20),"")</f>
      </c>
      <c r="BO703">
        <f>IF($CJ703&gt;=21,INDEX($AS:$AS,$CI703+21),"")</f>
      </c>
      <c r="BP703">
        <f>IF($CJ703&gt;=22,INDEX($AS:$AS,$CI703+22),"")</f>
      </c>
      <c r="BQ703">
        <f>IF($CJ703&gt;=23,INDEX($AS:$AS,$CI703+23),"")</f>
      </c>
      <c r="BR703">
        <f>IF($CJ703&gt;=24,INDEX($AS:$AS,$CI703+24),"")</f>
      </c>
      <c r="BS703">
        <f>IF($CJ703&gt;=25,INDEX($AS:$AS,$CI703+25),"")</f>
      </c>
      <c r="BT703">
        <f>IF($CJ703&gt;=26,INDEX($AS:$AS,$CI703+26),"")</f>
      </c>
      <c r="BU703">
        <f>IF($CJ703&gt;=27,INDEX($AS:$AS,$CI703+27),"")</f>
      </c>
      <c r="BV703">
        <f>IF($CJ703&gt;=28,INDEX($AS:$AS,$CI703+28),"")</f>
      </c>
      <c r="BW703">
        <f>IF($CJ703&gt;=29,INDEX($AS:$AS,$CI703+29),"")</f>
      </c>
      <c r="BX703">
        <f>IF($CJ703&gt;=30,INDEX($AS:$AS,$CI703+30),"")</f>
      </c>
      <c r="BY703">
        <f>IF($CJ703&gt;=31,INDEX($AS:$AS,$CI703+31),"")</f>
      </c>
      <c r="BZ703">
        <f>IF($CJ703&gt;=32,INDEX($AS:$AS,$CI703+32),"")</f>
      </c>
      <c r="CA703">
        <f>IF($CJ703&gt;=33,INDEX($AS:$AS,$CI703+33),"")</f>
      </c>
      <c r="CB703">
        <f>IF($CJ703&gt;=34,INDEX($AS:$AS,$CI703+34),"")</f>
      </c>
      <c r="CC703">
        <f>IF($CJ703&gt;=35,INDEX($AS:$AS,$CI703+35),"")</f>
      </c>
      <c r="CD703">
        <f>IF($CJ703&gt;=36,INDEX($AS:$AS,$CI703+36),"")</f>
      </c>
      <c r="CE703">
        <f>IF($CJ703&gt;=37,INDEX($AS:$AS,$CI703+37),"")</f>
      </c>
      <c r="CF703">
        <f>IF($CJ703&gt;=38,INDEX($AS:$AS,$CI703+38),"")</f>
      </c>
      <c r="CG703">
        <f>IF($CJ703&gt;=39,INDEX($AS:$AS,$CI703+39),"")</f>
      </c>
      <c r="CH703">
        <f>IF($CJ703&gt;=40,INDEX($AS:$AS,$CI703+40),"")</f>
      </c>
      <c r="CI703">
        <f>IFERROR(MATCH($AR703,$AS$2:$AS$133,0)+1,0)</f>
      </c>
      <c r="CJ703">
        <f>IFERROR(INDEX($AT$2:$AT$133,MATCH($AR703,$AS$2:$AS$133,0)),0)</f>
      </c>
      <c r="CK703">
        <f>IFERROR(LEFT($O703,FIND(" - ",$O703)-1),$O703)</f>
      </c>
      <c r="CL703" t="s">
        <v>1450</v>
      </c>
      <c r="CM703">
        <v>1</v>
      </c>
      <c r="CN703">
        <f>IF($DI703&gt;=1,INDEX($CL:$CL,$DH703+1),"")</f>
      </c>
      <c r="CO703">
        <f>IF($DI703&gt;=2,INDEX($CL:$CL,$DH703+2),"")</f>
      </c>
      <c r="CP703">
        <f>IF($DI703&gt;=3,INDEX($CL:$CL,$DH703+3),"")</f>
      </c>
      <c r="CQ703">
        <f>IF($DI703&gt;=4,INDEX($CL:$CL,$DH703+4),"")</f>
      </c>
      <c r="CR703">
        <f>IF($DI703&gt;=5,INDEX($CL:$CL,$DH703+5),"")</f>
      </c>
      <c r="CS703">
        <f>IF($DI703&gt;=6,INDEX($CL:$CL,$DH703+6),"")</f>
      </c>
      <c r="CT703">
        <f>IF($DI703&gt;=7,INDEX($CL:$CL,$DH703+7),"")</f>
      </c>
      <c r="CU703">
        <f>IF($DI703&gt;=8,INDEX($CL:$CL,$DH703+8),"")</f>
      </c>
      <c r="CV703">
        <f>IF($DI703&gt;=9,INDEX($CL:$CL,$DH703+9),"")</f>
      </c>
      <c r="CW703">
        <f>IF($DI703&gt;=10,INDEX($CL:$CL,$DH703+10),"")</f>
      </c>
      <c r="CX703">
        <f>IF($DI703&gt;=11,INDEX($CL:$CL,$DH703+11),"")</f>
      </c>
      <c r="CY703">
        <f>IF($DI703&gt;=12,INDEX($CL:$CL,$DH703+12),"")</f>
      </c>
      <c r="CZ703">
        <f>IF($DI703&gt;=13,INDEX($CL:$CL,$DH703+13),"")</f>
      </c>
      <c r="DA703">
        <f>IF($DI703&gt;=14,INDEX($CL:$CL,$DH703+14),"")</f>
      </c>
      <c r="DB703">
        <f>IF($DI703&gt;=15,INDEX($CL:$CL,$DH703+15),"")</f>
      </c>
      <c r="DC703">
        <f>IF($DI703&gt;=16,INDEX($CL:$CL,$DH703+16),"")</f>
      </c>
      <c r="DD703">
        <f>IF($DI703&gt;=17,INDEX($CL:$CL,$DH703+17),"")</f>
      </c>
      <c r="DE703">
        <f>IF($DI703&gt;=18,INDEX($CL:$CL,$DH703+18),"")</f>
      </c>
      <c r="DF703">
        <f>IF($DI703&gt;=19,INDEX($CL:$CL,$DH703+19),"")</f>
      </c>
      <c r="DG703">
        <f>IF($DI703&gt;=20,INDEX($CL:$CL,$DH703+20),"")</f>
      </c>
      <c r="DH703">
        <f>IFERROR(MATCH($CK703,$CL$2:$CL$1558,0)+1,0)</f>
      </c>
      <c r="DI703">
        <f>IFERROR(INDEX($CM$2:$CM$1558,MATCH($CK703,$CL$2:$CL$1558,0)),0)</f>
      </c>
      <c r="DJ703">
        <f>IFERROR(INDEX($AQ:$AQ,MATCH($K703,$AP:$AP,0))&amp;"","")</f>
      </c>
      <c r="DN703">
        <f>IF($GQ703&gt;=1,INDEX($DK:$DK,$GP703+1),"")</f>
      </c>
      <c r="DO703">
        <f>IF($GQ703&gt;=2,INDEX($DK:$DK,$GP703+2),"")</f>
      </c>
      <c r="DP703">
        <f>IF($GQ703&gt;=3,INDEX($DK:$DK,$GP703+3),"")</f>
      </c>
      <c r="DQ703">
        <f>IF($GQ703&gt;=4,INDEX($DK:$DK,$GP703+4),"")</f>
      </c>
      <c r="DR703">
        <f>IF($GQ703&gt;=5,INDEX($DK:$DK,$GP703+5),"")</f>
      </c>
      <c r="DS703">
        <f>IF($GQ703&gt;=6,INDEX($DK:$DK,$GP703+6),"")</f>
      </c>
      <c r="DT703">
        <f>IF($GQ703&gt;=7,INDEX($DK:$DK,$GP703+7),"")</f>
      </c>
      <c r="DU703">
        <f>IF($GQ703&gt;=8,INDEX($DK:$DK,$GP703+8),"")</f>
      </c>
      <c r="DV703">
        <f>IF($GQ703&gt;=9,INDEX($DK:$DK,$GP703+9),"")</f>
      </c>
      <c r="DW703">
        <f>IF($GQ703&gt;=10,INDEX($DK:$DK,$GP703+10),"")</f>
      </c>
      <c r="DX703">
        <f>IF($GQ703&gt;=11,INDEX($DK:$DK,$GP703+11),"")</f>
      </c>
      <c r="DY703">
        <f>IF($GQ703&gt;=12,INDEX($DK:$DK,$GP703+12),"")</f>
      </c>
      <c r="DZ703">
        <f>IF($GQ703&gt;=13,INDEX($DK:$DK,$GP703+13),"")</f>
      </c>
      <c r="EA703">
        <f>IF($GQ703&gt;=14,INDEX($DK:$DK,$GP703+14),"")</f>
      </c>
      <c r="EB703">
        <f>IF($GQ703&gt;=15,INDEX($DK:$DK,$GP703+15),"")</f>
      </c>
      <c r="EC703">
        <f>IF($GQ703&gt;=16,INDEX($DK:$DK,$GP703+16),"")</f>
      </c>
      <c r="ED703">
        <f>IF($GQ703&gt;=17,INDEX($DK:$DK,$GP703+17),"")</f>
      </c>
      <c r="EE703">
        <f>IF($GQ703&gt;=18,INDEX($DK:$DK,$GP703+18),"")</f>
      </c>
      <c r="EF703">
        <f>IF($GQ703&gt;=19,INDEX($DK:$DK,$GP703+19),"")</f>
      </c>
      <c r="EG703">
        <f>IF($GQ703&gt;=20,INDEX($DK:$DK,$GP703+20),"")</f>
      </c>
      <c r="EH703">
        <f>IF($GQ703&gt;=21,INDEX($DK:$DK,$GP703+21),"")</f>
      </c>
      <c r="EI703">
        <f>IF($GQ703&gt;=22,INDEX($DK:$DK,$GP703+22),"")</f>
      </c>
      <c r="EJ703">
        <f>IF($GQ703&gt;=23,INDEX($DK:$DK,$GP703+23),"")</f>
      </c>
      <c r="EK703">
        <f>IF($GQ703&gt;=24,INDEX($DK:$DK,$GP703+24),"")</f>
      </c>
      <c r="EL703">
        <f>IF($GQ703&gt;=25,INDEX($DK:$DK,$GP703+25),"")</f>
      </c>
      <c r="EM703">
        <f>IF($GQ703&gt;=26,INDEX($DK:$DK,$GP703+26),"")</f>
      </c>
      <c r="EN703">
        <f>IF($GQ703&gt;=27,INDEX($DK:$DK,$GP703+27),"")</f>
      </c>
      <c r="EO703">
        <f>IF($GQ703&gt;=28,INDEX($DK:$DK,$GP703+28),"")</f>
      </c>
      <c r="EP703">
        <f>IF($GQ703&gt;=29,INDEX($DK:$DK,$GP703+29),"")</f>
      </c>
      <c r="EQ703">
        <f>IF($GQ703&gt;=30,INDEX($DK:$DK,$GP703+30),"")</f>
      </c>
      <c r="ER703">
        <f>IF($GQ703&gt;=31,INDEX($DK:$DK,$GP703+31),"")</f>
      </c>
      <c r="ES703">
        <f>IF($GQ703&gt;=32,INDEX($DK:$DK,$GP703+32),"")</f>
      </c>
      <c r="ET703">
        <f>IF($GQ703&gt;=33,INDEX($DK:$DK,$GP703+33),"")</f>
      </c>
      <c r="EU703">
        <f>IF($GQ703&gt;=34,INDEX($DK:$DK,$GP703+34),"")</f>
      </c>
      <c r="EV703">
        <f>IF($GQ703&gt;=35,INDEX($DK:$DK,$GP703+35),"")</f>
      </c>
      <c r="EW703">
        <f>IF($GQ703&gt;=36,INDEX($DK:$DK,$GP703+36),"")</f>
      </c>
      <c r="EX703">
        <f>IF($GQ703&gt;=37,INDEX($DK:$DK,$GP703+37),"")</f>
      </c>
      <c r="EY703">
        <f>IF($GQ703&gt;=38,INDEX($DK:$DK,$GP703+38),"")</f>
      </c>
      <c r="EZ703">
        <f>IF($GQ703&gt;=39,INDEX($DK:$DK,$GP703+39),"")</f>
      </c>
      <c r="FA703">
        <f>IF($GQ703&gt;=40,INDEX($DK:$DK,$GP703+40),"")</f>
      </c>
      <c r="FB703">
        <f>IF($GQ703&gt;=1,INDEX($DL:$DL,$GP703+1),"")</f>
      </c>
      <c r="FC703">
        <f>IF($GQ703&gt;=2,INDEX($DL:$DL,$GP703+2),"")</f>
      </c>
      <c r="FD703">
        <f>IF($GQ703&gt;=3,INDEX($DL:$DL,$GP703+3),"")</f>
      </c>
      <c r="FE703">
        <f>IF($GQ703&gt;=4,INDEX($DL:$DL,$GP703+4),"")</f>
      </c>
      <c r="FF703">
        <f>IF($GQ703&gt;=5,INDEX($DL:$DL,$GP703+5),"")</f>
      </c>
      <c r="FG703">
        <f>IF($GQ703&gt;=6,INDEX($DL:$DL,$GP703+6),"")</f>
      </c>
      <c r="FH703">
        <f>IF($GQ703&gt;=7,INDEX($DL:$DL,$GP703+7),"")</f>
      </c>
      <c r="FI703">
        <f>IF($GQ703&gt;=8,INDEX($DL:$DL,$GP703+8),"")</f>
      </c>
      <c r="FJ703">
        <f>IF($GQ703&gt;=9,INDEX($DL:$DL,$GP703+9),"")</f>
      </c>
      <c r="FK703">
        <f>IF($GQ703&gt;=10,INDEX($DL:$DL,$GP703+10),"")</f>
      </c>
      <c r="FL703">
        <f>IF($GQ703&gt;=11,INDEX($DL:$DL,$GP703+11),"")</f>
      </c>
      <c r="FM703">
        <f>IF($GQ703&gt;=12,INDEX($DL:$DL,$GP703+12),"")</f>
      </c>
      <c r="FN703">
        <f>IF($GQ703&gt;=13,INDEX($DL:$DL,$GP703+13),"")</f>
      </c>
      <c r="FO703">
        <f>IF($GQ703&gt;=14,INDEX($DL:$DL,$GP703+14),"")</f>
      </c>
      <c r="FP703">
        <f>IF($GQ703&gt;=15,INDEX($DL:$DL,$GP703+15),"")</f>
      </c>
      <c r="FQ703">
        <f>IF($GQ703&gt;=16,INDEX($DL:$DL,$GP703+16),"")</f>
      </c>
      <c r="FR703">
        <f>IF($GQ703&gt;=17,INDEX($DL:$DL,$GP703+17),"")</f>
      </c>
      <c r="FS703">
        <f>IF($GQ703&gt;=18,INDEX($DL:$DL,$GP703+18),"")</f>
      </c>
      <c r="FT703">
        <f>IF($GQ703&gt;=19,INDEX($DL:$DL,$GP703+19),"")</f>
      </c>
      <c r="FU703">
        <f>IF($GQ703&gt;=20,INDEX($DL:$DL,$GP703+20),"")</f>
      </c>
      <c r="FV703">
        <f>IF($GQ703&gt;=21,INDEX($DL:$DL,$GP703+21),"")</f>
      </c>
      <c r="FW703">
        <f>IF($GQ703&gt;=22,INDEX($DL:$DL,$GP703+22),"")</f>
      </c>
      <c r="FX703">
        <f>IF($GQ703&gt;=23,INDEX($DL:$DL,$GP703+23),"")</f>
      </c>
      <c r="FY703">
        <f>IF($GQ703&gt;=24,INDEX($DL:$DL,$GP703+24),"")</f>
      </c>
      <c r="FZ703">
        <f>IF($GQ703&gt;=25,INDEX($DL:$DL,$GP703+25),"")</f>
      </c>
      <c r="GA703">
        <f>IF($GQ703&gt;=26,INDEX($DL:$DL,$GP703+26),"")</f>
      </c>
      <c r="GB703">
        <f>IF($GQ703&gt;=27,INDEX($DL:$DL,$GP703+27),"")</f>
      </c>
      <c r="GC703">
        <f>IF($GQ703&gt;=28,INDEX($DL:$DL,$GP703+28),"")</f>
      </c>
      <c r="GD703">
        <f>IF($GQ703&gt;=29,INDEX($DL:$DL,$GP703+29),"")</f>
      </c>
      <c r="GE703">
        <f>IF($GQ703&gt;=30,INDEX($DL:$DL,$GP703+30),"")</f>
      </c>
      <c r="GF703">
        <f>IF($GQ703&gt;=31,INDEX($DL:$DL,$GP703+31),"")</f>
      </c>
      <c r="GG703">
        <f>IF($GQ703&gt;=32,INDEX($DL:$DL,$GP703+32),"")</f>
      </c>
      <c r="GH703">
        <f>IF($GQ703&gt;=33,INDEX($DL:$DL,$GP703+33),"")</f>
      </c>
      <c r="GI703">
        <f>IF($GQ703&gt;=34,INDEX($DL:$DL,$GP703+34),"")</f>
      </c>
      <c r="GJ703">
        <f>IF($GQ703&gt;=35,INDEX($DL:$DL,$GP703+35),"")</f>
      </c>
      <c r="GK703">
        <f>IF($GQ703&gt;=36,INDEX($DL:$DL,$GP703+36),"")</f>
      </c>
      <c r="GL703">
        <f>IF($GQ703&gt;=37,INDEX($DL:$DL,$GP703+37),"")</f>
      </c>
      <c r="GM703">
        <f>IF($GQ703&gt;=38,INDEX($DL:$DL,$GP703+38),"")</f>
      </c>
      <c r="GN703">
        <f>IF($GQ703&gt;=39,INDEX($DL:$DL,$GP703+39),"")</f>
      </c>
      <c r="GO703">
        <f>IF($GQ703&gt;=40,INDEX($DL:$DL,$GP703+40),"")</f>
      </c>
      <c r="GP703">
        <f>IFERROR(MATCH($DJ703,$DK$2:$DK$148,0)+1,0)</f>
      </c>
      <c r="GQ703">
        <f>IFERROR(INDEX($DM$2:$DM$148,MATCH($DJ703,$DK$2:$DK$148,0)),0)</f>
      </c>
      <c r="GR703">
        <f>IFERROR(MATCH($L703,$DN$703:$FA$703,0),0)</f>
      </c>
      <c r="GS703">
        <f>IF($GR703&gt;0,INDEX($FB$703:$GO$703,$GR703),"")</f>
      </c>
      <c r="GV703">
        <f>IF($JE703&gt;=1,INDEX($GT:$GT,$JD703+1),"")</f>
      </c>
      <c r="GW703">
        <f>IF($JE703&gt;=2,INDEX($GT:$GT,$JD703+2),"")</f>
      </c>
      <c r="GX703">
        <f>IF($JE703&gt;=3,INDEX($GT:$GT,$JD703+3),"")</f>
      </c>
      <c r="GY703">
        <f>IF($JE703&gt;=4,INDEX($GT:$GT,$JD703+4),"")</f>
      </c>
      <c r="GZ703">
        <f>IF($JE703&gt;=5,INDEX($GT:$GT,$JD703+5),"")</f>
      </c>
      <c r="HA703">
        <f>IF($JE703&gt;=6,INDEX($GT:$GT,$JD703+6),"")</f>
      </c>
      <c r="HB703">
        <f>IF($JE703&gt;=7,INDEX($GT:$GT,$JD703+7),"")</f>
      </c>
      <c r="HC703">
        <f>IF($JE703&gt;=8,INDEX($GT:$GT,$JD703+8),"")</f>
      </c>
      <c r="HD703">
        <f>IF($JE703&gt;=9,INDEX($GT:$GT,$JD703+9),"")</f>
      </c>
      <c r="HE703">
        <f>IF($JE703&gt;=10,INDEX($GT:$GT,$JD703+10),"")</f>
      </c>
      <c r="HF703">
        <f>IF($JE703&gt;=11,INDEX($GT:$GT,$JD703+11),"")</f>
      </c>
      <c r="HG703">
        <f>IF($JE703&gt;=12,INDEX($GT:$GT,$JD703+12),"")</f>
      </c>
      <c r="HH703">
        <f>IF($JE703&gt;=13,INDEX($GT:$GT,$JD703+13),"")</f>
      </c>
      <c r="HI703">
        <f>IF($JE703&gt;=14,INDEX($GT:$GT,$JD703+14),"")</f>
      </c>
      <c r="HJ703">
        <f>IF($JE703&gt;=15,INDEX($GT:$GT,$JD703+15),"")</f>
      </c>
      <c r="HK703">
        <f>IF($JE703&gt;=16,INDEX($GT:$GT,$JD703+16),"")</f>
      </c>
      <c r="HL703">
        <f>IF($JE703&gt;=17,INDEX($GT:$GT,$JD703+17),"")</f>
      </c>
      <c r="HM703">
        <f>IF($JE703&gt;=18,INDEX($GT:$GT,$JD703+18),"")</f>
      </c>
      <c r="HN703">
        <f>IF($JE703&gt;=19,INDEX($GT:$GT,$JD703+19),"")</f>
      </c>
      <c r="HO703">
        <f>IF($JE703&gt;=20,INDEX($GT:$GT,$JD703+20),"")</f>
      </c>
      <c r="HP703">
        <f>IF($JE703&gt;=21,INDEX($GT:$GT,$JD703+21),"")</f>
      </c>
      <c r="HQ703">
        <f>IF($JE703&gt;=22,INDEX($GT:$GT,$JD703+22),"")</f>
      </c>
      <c r="HR703">
        <f>IF($JE703&gt;=23,INDEX($GT:$GT,$JD703+23),"")</f>
      </c>
      <c r="HS703">
        <f>IF($JE703&gt;=24,INDEX($GT:$GT,$JD703+24),"")</f>
      </c>
      <c r="HT703">
        <f>IF($JE703&gt;=25,INDEX($GT:$GT,$JD703+25),"")</f>
      </c>
      <c r="HU703">
        <f>IF($JE703&gt;=26,INDEX($GT:$GT,$JD703+26),"")</f>
      </c>
      <c r="HV703">
        <f>IF($JE703&gt;=27,INDEX($GT:$GT,$JD703+27),"")</f>
      </c>
      <c r="HW703">
        <f>IF($JE703&gt;=28,INDEX($GT:$GT,$JD703+28),"")</f>
      </c>
      <c r="HX703">
        <f>IF($JE703&gt;=29,INDEX($GT:$GT,$JD703+29),"")</f>
      </c>
      <c r="HY703">
        <f>IF($JE703&gt;=30,INDEX($GT:$GT,$JD703+30),"")</f>
      </c>
      <c r="HZ703">
        <f>IF($JE703&gt;=31,INDEX($GT:$GT,$JD703+31),"")</f>
      </c>
      <c r="IA703">
        <f>IF($JE703&gt;=32,INDEX($GT:$GT,$JD703+32),"")</f>
      </c>
      <c r="IB703">
        <f>IF($JE703&gt;=33,INDEX($GT:$GT,$JD703+33),"")</f>
      </c>
      <c r="IC703">
        <f>IF($JE703&gt;=34,INDEX($GT:$GT,$JD703+34),"")</f>
      </c>
      <c r="ID703">
        <f>IF($JE703&gt;=35,INDEX($GT:$GT,$JD703+35),"")</f>
      </c>
      <c r="IE703">
        <f>IF($JE703&gt;=36,INDEX($GT:$GT,$JD703+36),"")</f>
      </c>
      <c r="IF703">
        <f>IF($JE703&gt;=37,INDEX($GT:$GT,$JD703+37),"")</f>
      </c>
      <c r="IG703">
        <f>IF($JE703&gt;=38,INDEX($GT:$GT,$JD703+38),"")</f>
      </c>
      <c r="IH703">
        <f>IF($JE703&gt;=39,INDEX($GT:$GT,$JD703+39),"")</f>
      </c>
      <c r="II703">
        <f>IF($JE703&gt;=40,INDEX($GT:$GT,$JD703+40),"")</f>
      </c>
      <c r="IJ703">
        <f>IF($JE703&gt;=41,INDEX($GT:$GT,$JD703+41),"")</f>
      </c>
      <c r="IK703">
        <f>IF($JE703&gt;=42,INDEX($GT:$GT,$JD703+42),"")</f>
      </c>
      <c r="IL703">
        <f>IF($JE703&gt;=43,INDEX($GT:$GT,$JD703+43),"")</f>
      </c>
      <c r="IM703">
        <f>IF($JE703&gt;=44,INDEX($GT:$GT,$JD703+44),"")</f>
      </c>
      <c r="IN703">
        <f>IF($JE703&gt;=45,INDEX($GT:$GT,$JD703+45),"")</f>
      </c>
      <c r="IO703">
        <f>IF($JE703&gt;=46,INDEX($GT:$GT,$JD703+46),"")</f>
      </c>
      <c r="IP703">
        <f>IF($JE703&gt;=47,INDEX($GT:$GT,$JD703+47),"")</f>
      </c>
      <c r="IQ703">
        <f>IF($JE703&gt;=48,INDEX($GT:$GT,$JD703+48),"")</f>
      </c>
      <c r="IR703">
        <f>IF($JE703&gt;=49,INDEX($GT:$GT,$JD703+49),"")</f>
      </c>
      <c r="IS703">
        <f>IF($JE703&gt;=50,INDEX($GT:$GT,$JD703+50),"")</f>
      </c>
      <c r="IT703">
        <f>IF($JE703&gt;=51,INDEX($GT:$GT,$JD703+51),"")</f>
      </c>
      <c r="IU703">
        <f>IF($JE703&gt;=52,INDEX($GT:$GT,$JD703+52),"")</f>
      </c>
      <c r="IV703">
        <f>IF($JE703&gt;=53,INDEX($GT:$GT,$JD703+53),"")</f>
      </c>
      <c r="IW703">
        <f>IF($JE703&gt;=54,INDEX($GT:$GT,$JD703+54),"")</f>
      </c>
      <c r="IX703">
        <f>IF($JE703&gt;=55,INDEX($GT:$GT,$JD703+55),"")</f>
      </c>
      <c r="IY703">
        <f>IF($JE703&gt;=56,INDEX($GT:$GT,$JD703+56),"")</f>
      </c>
      <c r="IZ703">
        <f>IF($JE703&gt;=57,INDEX($GT:$GT,$JD703+57),"")</f>
      </c>
      <c r="JA703">
        <f>IF($JE703&gt;=58,INDEX($GT:$GT,$JD703+58),"")</f>
      </c>
      <c r="JB703">
        <f>IF($JE703&gt;=59,INDEX($GT:$GT,$JD703+59),"")</f>
      </c>
      <c r="JC703">
        <f>IF($JE703&gt;=60,INDEX($GT:$GT,$JD703+60),"")</f>
      </c>
      <c r="JD703">
        <f>IFERROR(MATCH($GS703,$GT$2:$GT$322,0)+1,0)</f>
      </c>
      <c r="JE703">
        <f>IFERROR(INDEX($GU$2:$GU$322,MATCH($GS703,$GT$2:$GT$322,0)),0)</f>
      </c>
      <c r="JF703" t="s">
        <v>28</v>
      </c>
      <c r="JG703" t="s">
        <v>28</v>
      </c>
    </row>
    <row r="704" spans="1:267" x14ac:dyDescent="0.25">
      <c r="J704" s="1"/>
      <c r="K704" s="1"/>
      <c r="L704" s="1"/>
      <c r="M704" s="1"/>
      <c r="N704" s="1">
        <f>IFERROR(IF(FIND(" - ",$J704)&gt;0,MID($J704,FIND(" - ",$J704)+3,LEN($J704)),""),"")</f>
      </c>
      <c r="P704" s="1"/>
      <c r="S704" t="s">
        <v>28</v>
      </c>
      <c r="U704">
        <f>IF(OR($S704="",$T704=""),"",IFERROR($S704/$T704,0))</f>
      </c>
      <c r="V704">
        <f>IF($S704="","",
IF($K704="","",
IF(ISNUMBER(SEARCH("exempt",LOWER($K704))),0,
$S704*(VALUE(SUBSTITUTE($K704,"%",""))/100))))</f>
      </c>
      <c r="AB704">
        <f>IF($S704="","",
SUM($S704,$V704,$Z704,$W704,$Y704)-
IF($AA704="",0,VALUE($AA704)))</f>
      </c>
      <c r="AJ704" t="s">
        <v>1451</v>
      </c>
      <c r="AR704">
        <f>IFERROR(LEFT($J704,FIND(" - ",$J704)-1),$J704)</f>
      </c>
      <c r="AU704">
        <f>IF($CJ704&gt;=1,INDEX($AS:$AS,$CI704+1),"")</f>
      </c>
      <c r="AV704">
        <f>IF($CJ704&gt;=2,INDEX($AS:$AS,$CI704+2),"")</f>
      </c>
      <c r="AW704">
        <f>IF($CJ704&gt;=3,INDEX($AS:$AS,$CI704+3),"")</f>
      </c>
      <c r="AX704">
        <f>IF($CJ704&gt;=4,INDEX($AS:$AS,$CI704+4),"")</f>
      </c>
      <c r="AY704">
        <f>IF($CJ704&gt;=5,INDEX($AS:$AS,$CI704+5),"")</f>
      </c>
      <c r="AZ704">
        <f>IF($CJ704&gt;=6,INDEX($AS:$AS,$CI704+6),"")</f>
      </c>
      <c r="BA704">
        <f>IF($CJ704&gt;=7,INDEX($AS:$AS,$CI704+7),"")</f>
      </c>
      <c r="BB704">
        <f>IF($CJ704&gt;=8,INDEX($AS:$AS,$CI704+8),"")</f>
      </c>
      <c r="BC704">
        <f>IF($CJ704&gt;=9,INDEX($AS:$AS,$CI704+9),"")</f>
      </c>
      <c r="BD704">
        <f>IF($CJ704&gt;=10,INDEX($AS:$AS,$CI704+10),"")</f>
      </c>
      <c r="BE704">
        <f>IF($CJ704&gt;=11,INDEX($AS:$AS,$CI704+11),"")</f>
      </c>
      <c r="BF704">
        <f>IF($CJ704&gt;=12,INDEX($AS:$AS,$CI704+12),"")</f>
      </c>
      <c r="BG704">
        <f>IF($CJ704&gt;=13,INDEX($AS:$AS,$CI704+13),"")</f>
      </c>
      <c r="BH704">
        <f>IF($CJ704&gt;=14,INDEX($AS:$AS,$CI704+14),"")</f>
      </c>
      <c r="BI704">
        <f>IF($CJ704&gt;=15,INDEX($AS:$AS,$CI704+15),"")</f>
      </c>
      <c r="BJ704">
        <f>IF($CJ704&gt;=16,INDEX($AS:$AS,$CI704+16),"")</f>
      </c>
      <c r="BK704">
        <f>IF($CJ704&gt;=17,INDEX($AS:$AS,$CI704+17),"")</f>
      </c>
      <c r="BL704">
        <f>IF($CJ704&gt;=18,INDEX($AS:$AS,$CI704+18),"")</f>
      </c>
      <c r="BM704">
        <f>IF($CJ704&gt;=19,INDEX($AS:$AS,$CI704+19),"")</f>
      </c>
      <c r="BN704">
        <f>IF($CJ704&gt;=20,INDEX($AS:$AS,$CI704+20),"")</f>
      </c>
      <c r="BO704">
        <f>IF($CJ704&gt;=21,INDEX($AS:$AS,$CI704+21),"")</f>
      </c>
      <c r="BP704">
        <f>IF($CJ704&gt;=22,INDEX($AS:$AS,$CI704+22),"")</f>
      </c>
      <c r="BQ704">
        <f>IF($CJ704&gt;=23,INDEX($AS:$AS,$CI704+23),"")</f>
      </c>
      <c r="BR704">
        <f>IF($CJ704&gt;=24,INDEX($AS:$AS,$CI704+24),"")</f>
      </c>
      <c r="BS704">
        <f>IF($CJ704&gt;=25,INDEX($AS:$AS,$CI704+25),"")</f>
      </c>
      <c r="BT704">
        <f>IF($CJ704&gt;=26,INDEX($AS:$AS,$CI704+26),"")</f>
      </c>
      <c r="BU704">
        <f>IF($CJ704&gt;=27,INDEX($AS:$AS,$CI704+27),"")</f>
      </c>
      <c r="BV704">
        <f>IF($CJ704&gt;=28,INDEX($AS:$AS,$CI704+28),"")</f>
      </c>
      <c r="BW704">
        <f>IF($CJ704&gt;=29,INDEX($AS:$AS,$CI704+29),"")</f>
      </c>
      <c r="BX704">
        <f>IF($CJ704&gt;=30,INDEX($AS:$AS,$CI704+30),"")</f>
      </c>
      <c r="BY704">
        <f>IF($CJ704&gt;=31,INDEX($AS:$AS,$CI704+31),"")</f>
      </c>
      <c r="BZ704">
        <f>IF($CJ704&gt;=32,INDEX($AS:$AS,$CI704+32),"")</f>
      </c>
      <c r="CA704">
        <f>IF($CJ704&gt;=33,INDEX($AS:$AS,$CI704+33),"")</f>
      </c>
      <c r="CB704">
        <f>IF($CJ704&gt;=34,INDEX($AS:$AS,$CI704+34),"")</f>
      </c>
      <c r="CC704">
        <f>IF($CJ704&gt;=35,INDEX($AS:$AS,$CI704+35),"")</f>
      </c>
      <c r="CD704">
        <f>IF($CJ704&gt;=36,INDEX($AS:$AS,$CI704+36),"")</f>
      </c>
      <c r="CE704">
        <f>IF($CJ704&gt;=37,INDEX($AS:$AS,$CI704+37),"")</f>
      </c>
      <c r="CF704">
        <f>IF($CJ704&gt;=38,INDEX($AS:$AS,$CI704+38),"")</f>
      </c>
      <c r="CG704">
        <f>IF($CJ704&gt;=39,INDEX($AS:$AS,$CI704+39),"")</f>
      </c>
      <c r="CH704">
        <f>IF($CJ704&gt;=40,INDEX($AS:$AS,$CI704+40),"")</f>
      </c>
      <c r="CI704">
        <f>IFERROR(MATCH($AR704,$AS$2:$AS$133,0)+1,0)</f>
      </c>
      <c r="CJ704">
        <f>IFERROR(INDEX($AT$2:$AT$133,MATCH($AR704,$AS$2:$AS$133,0)),0)</f>
      </c>
      <c r="CK704">
        <f>IFERROR(LEFT($O704,FIND(" - ",$O704)-1),$O704)</f>
      </c>
      <c r="CL704" t="s">
        <v>113</v>
      </c>
      <c r="CN704">
        <f>IF($DI704&gt;=1,INDEX($CL:$CL,$DH704+1),"")</f>
      </c>
      <c r="CO704">
        <f>IF($DI704&gt;=2,INDEX($CL:$CL,$DH704+2),"")</f>
      </c>
      <c r="CP704">
        <f>IF($DI704&gt;=3,INDEX($CL:$CL,$DH704+3),"")</f>
      </c>
      <c r="CQ704">
        <f>IF($DI704&gt;=4,INDEX($CL:$CL,$DH704+4),"")</f>
      </c>
      <c r="CR704">
        <f>IF($DI704&gt;=5,INDEX($CL:$CL,$DH704+5),"")</f>
      </c>
      <c r="CS704">
        <f>IF($DI704&gt;=6,INDEX($CL:$CL,$DH704+6),"")</f>
      </c>
      <c r="CT704">
        <f>IF($DI704&gt;=7,INDEX($CL:$CL,$DH704+7),"")</f>
      </c>
      <c r="CU704">
        <f>IF($DI704&gt;=8,INDEX($CL:$CL,$DH704+8),"")</f>
      </c>
      <c r="CV704">
        <f>IF($DI704&gt;=9,INDEX($CL:$CL,$DH704+9),"")</f>
      </c>
      <c r="CW704">
        <f>IF($DI704&gt;=10,INDEX($CL:$CL,$DH704+10),"")</f>
      </c>
      <c r="CX704">
        <f>IF($DI704&gt;=11,INDEX($CL:$CL,$DH704+11),"")</f>
      </c>
      <c r="CY704">
        <f>IF($DI704&gt;=12,INDEX($CL:$CL,$DH704+12),"")</f>
      </c>
      <c r="CZ704">
        <f>IF($DI704&gt;=13,INDEX($CL:$CL,$DH704+13),"")</f>
      </c>
      <c r="DA704">
        <f>IF($DI704&gt;=14,INDEX($CL:$CL,$DH704+14),"")</f>
      </c>
      <c r="DB704">
        <f>IF($DI704&gt;=15,INDEX($CL:$CL,$DH704+15),"")</f>
      </c>
      <c r="DC704">
        <f>IF($DI704&gt;=16,INDEX($CL:$CL,$DH704+16),"")</f>
      </c>
      <c r="DD704">
        <f>IF($DI704&gt;=17,INDEX($CL:$CL,$DH704+17),"")</f>
      </c>
      <c r="DE704">
        <f>IF($DI704&gt;=18,INDEX($CL:$CL,$DH704+18),"")</f>
      </c>
      <c r="DF704">
        <f>IF($DI704&gt;=19,INDEX($CL:$CL,$DH704+19),"")</f>
      </c>
      <c r="DG704">
        <f>IF($DI704&gt;=20,INDEX($CL:$CL,$DH704+20),"")</f>
      </c>
      <c r="DH704">
        <f>IFERROR(MATCH($CK704,$CL$2:$CL$1558,0)+1,0)</f>
      </c>
      <c r="DI704">
        <f>IFERROR(INDEX($CM$2:$CM$1558,MATCH($CK704,$CL$2:$CL$1558,0)),0)</f>
      </c>
      <c r="DJ704">
        <f>IFERROR(INDEX($AQ:$AQ,MATCH($K704,$AP:$AP,0))&amp;"","")</f>
      </c>
      <c r="DN704">
        <f>IF($GQ704&gt;=1,INDEX($DK:$DK,$GP704+1),"")</f>
      </c>
      <c r="DO704">
        <f>IF($GQ704&gt;=2,INDEX($DK:$DK,$GP704+2),"")</f>
      </c>
      <c r="DP704">
        <f>IF($GQ704&gt;=3,INDEX($DK:$DK,$GP704+3),"")</f>
      </c>
      <c r="DQ704">
        <f>IF($GQ704&gt;=4,INDEX($DK:$DK,$GP704+4),"")</f>
      </c>
      <c r="DR704">
        <f>IF($GQ704&gt;=5,INDEX($DK:$DK,$GP704+5),"")</f>
      </c>
      <c r="DS704">
        <f>IF($GQ704&gt;=6,INDEX($DK:$DK,$GP704+6),"")</f>
      </c>
      <c r="DT704">
        <f>IF($GQ704&gt;=7,INDEX($DK:$DK,$GP704+7),"")</f>
      </c>
      <c r="DU704">
        <f>IF($GQ704&gt;=8,INDEX($DK:$DK,$GP704+8),"")</f>
      </c>
      <c r="DV704">
        <f>IF($GQ704&gt;=9,INDEX($DK:$DK,$GP704+9),"")</f>
      </c>
      <c r="DW704">
        <f>IF($GQ704&gt;=10,INDEX($DK:$DK,$GP704+10),"")</f>
      </c>
      <c r="DX704">
        <f>IF($GQ704&gt;=11,INDEX($DK:$DK,$GP704+11),"")</f>
      </c>
      <c r="DY704">
        <f>IF($GQ704&gt;=12,INDEX($DK:$DK,$GP704+12),"")</f>
      </c>
      <c r="DZ704">
        <f>IF($GQ704&gt;=13,INDEX($DK:$DK,$GP704+13),"")</f>
      </c>
      <c r="EA704">
        <f>IF($GQ704&gt;=14,INDEX($DK:$DK,$GP704+14),"")</f>
      </c>
      <c r="EB704">
        <f>IF($GQ704&gt;=15,INDEX($DK:$DK,$GP704+15),"")</f>
      </c>
      <c r="EC704">
        <f>IF($GQ704&gt;=16,INDEX($DK:$DK,$GP704+16),"")</f>
      </c>
      <c r="ED704">
        <f>IF($GQ704&gt;=17,INDEX($DK:$DK,$GP704+17),"")</f>
      </c>
      <c r="EE704">
        <f>IF($GQ704&gt;=18,INDEX($DK:$DK,$GP704+18),"")</f>
      </c>
      <c r="EF704">
        <f>IF($GQ704&gt;=19,INDEX($DK:$DK,$GP704+19),"")</f>
      </c>
      <c r="EG704">
        <f>IF($GQ704&gt;=20,INDEX($DK:$DK,$GP704+20),"")</f>
      </c>
      <c r="EH704">
        <f>IF($GQ704&gt;=21,INDEX($DK:$DK,$GP704+21),"")</f>
      </c>
      <c r="EI704">
        <f>IF($GQ704&gt;=22,INDEX($DK:$DK,$GP704+22),"")</f>
      </c>
      <c r="EJ704">
        <f>IF($GQ704&gt;=23,INDEX($DK:$DK,$GP704+23),"")</f>
      </c>
      <c r="EK704">
        <f>IF($GQ704&gt;=24,INDEX($DK:$DK,$GP704+24),"")</f>
      </c>
      <c r="EL704">
        <f>IF($GQ704&gt;=25,INDEX($DK:$DK,$GP704+25),"")</f>
      </c>
      <c r="EM704">
        <f>IF($GQ704&gt;=26,INDEX($DK:$DK,$GP704+26),"")</f>
      </c>
      <c r="EN704">
        <f>IF($GQ704&gt;=27,INDEX($DK:$DK,$GP704+27),"")</f>
      </c>
      <c r="EO704">
        <f>IF($GQ704&gt;=28,INDEX($DK:$DK,$GP704+28),"")</f>
      </c>
      <c r="EP704">
        <f>IF($GQ704&gt;=29,INDEX($DK:$DK,$GP704+29),"")</f>
      </c>
      <c r="EQ704">
        <f>IF($GQ704&gt;=30,INDEX($DK:$DK,$GP704+30),"")</f>
      </c>
      <c r="ER704">
        <f>IF($GQ704&gt;=31,INDEX($DK:$DK,$GP704+31),"")</f>
      </c>
      <c r="ES704">
        <f>IF($GQ704&gt;=32,INDEX($DK:$DK,$GP704+32),"")</f>
      </c>
      <c r="ET704">
        <f>IF($GQ704&gt;=33,INDEX($DK:$DK,$GP704+33),"")</f>
      </c>
      <c r="EU704">
        <f>IF($GQ704&gt;=34,INDEX($DK:$DK,$GP704+34),"")</f>
      </c>
      <c r="EV704">
        <f>IF($GQ704&gt;=35,INDEX($DK:$DK,$GP704+35),"")</f>
      </c>
      <c r="EW704">
        <f>IF($GQ704&gt;=36,INDEX($DK:$DK,$GP704+36),"")</f>
      </c>
      <c r="EX704">
        <f>IF($GQ704&gt;=37,INDEX($DK:$DK,$GP704+37),"")</f>
      </c>
      <c r="EY704">
        <f>IF($GQ704&gt;=38,INDEX($DK:$DK,$GP704+38),"")</f>
      </c>
      <c r="EZ704">
        <f>IF($GQ704&gt;=39,INDEX($DK:$DK,$GP704+39),"")</f>
      </c>
      <c r="FA704">
        <f>IF($GQ704&gt;=40,INDEX($DK:$DK,$GP704+40),"")</f>
      </c>
      <c r="FB704">
        <f>IF($GQ704&gt;=1,INDEX($DL:$DL,$GP704+1),"")</f>
      </c>
      <c r="FC704">
        <f>IF($GQ704&gt;=2,INDEX($DL:$DL,$GP704+2),"")</f>
      </c>
      <c r="FD704">
        <f>IF($GQ704&gt;=3,INDEX($DL:$DL,$GP704+3),"")</f>
      </c>
      <c r="FE704">
        <f>IF($GQ704&gt;=4,INDEX($DL:$DL,$GP704+4),"")</f>
      </c>
      <c r="FF704">
        <f>IF($GQ704&gt;=5,INDEX($DL:$DL,$GP704+5),"")</f>
      </c>
      <c r="FG704">
        <f>IF($GQ704&gt;=6,INDEX($DL:$DL,$GP704+6),"")</f>
      </c>
      <c r="FH704">
        <f>IF($GQ704&gt;=7,INDEX($DL:$DL,$GP704+7),"")</f>
      </c>
      <c r="FI704">
        <f>IF($GQ704&gt;=8,INDEX($DL:$DL,$GP704+8),"")</f>
      </c>
      <c r="FJ704">
        <f>IF($GQ704&gt;=9,INDEX($DL:$DL,$GP704+9),"")</f>
      </c>
      <c r="FK704">
        <f>IF($GQ704&gt;=10,INDEX($DL:$DL,$GP704+10),"")</f>
      </c>
      <c r="FL704">
        <f>IF($GQ704&gt;=11,INDEX($DL:$DL,$GP704+11),"")</f>
      </c>
      <c r="FM704">
        <f>IF($GQ704&gt;=12,INDEX($DL:$DL,$GP704+12),"")</f>
      </c>
      <c r="FN704">
        <f>IF($GQ704&gt;=13,INDEX($DL:$DL,$GP704+13),"")</f>
      </c>
      <c r="FO704">
        <f>IF($GQ704&gt;=14,INDEX($DL:$DL,$GP704+14),"")</f>
      </c>
      <c r="FP704">
        <f>IF($GQ704&gt;=15,INDEX($DL:$DL,$GP704+15),"")</f>
      </c>
      <c r="FQ704">
        <f>IF($GQ704&gt;=16,INDEX($DL:$DL,$GP704+16),"")</f>
      </c>
      <c r="FR704">
        <f>IF($GQ704&gt;=17,INDEX($DL:$DL,$GP704+17),"")</f>
      </c>
      <c r="FS704">
        <f>IF($GQ704&gt;=18,INDEX($DL:$DL,$GP704+18),"")</f>
      </c>
      <c r="FT704">
        <f>IF($GQ704&gt;=19,INDEX($DL:$DL,$GP704+19),"")</f>
      </c>
      <c r="FU704">
        <f>IF($GQ704&gt;=20,INDEX($DL:$DL,$GP704+20),"")</f>
      </c>
      <c r="FV704">
        <f>IF($GQ704&gt;=21,INDEX($DL:$DL,$GP704+21),"")</f>
      </c>
      <c r="FW704">
        <f>IF($GQ704&gt;=22,INDEX($DL:$DL,$GP704+22),"")</f>
      </c>
      <c r="FX704">
        <f>IF($GQ704&gt;=23,INDEX($DL:$DL,$GP704+23),"")</f>
      </c>
      <c r="FY704">
        <f>IF($GQ704&gt;=24,INDEX($DL:$DL,$GP704+24),"")</f>
      </c>
      <c r="FZ704">
        <f>IF($GQ704&gt;=25,INDEX($DL:$DL,$GP704+25),"")</f>
      </c>
      <c r="GA704">
        <f>IF($GQ704&gt;=26,INDEX($DL:$DL,$GP704+26),"")</f>
      </c>
      <c r="GB704">
        <f>IF($GQ704&gt;=27,INDEX($DL:$DL,$GP704+27),"")</f>
      </c>
      <c r="GC704">
        <f>IF($GQ704&gt;=28,INDEX($DL:$DL,$GP704+28),"")</f>
      </c>
      <c r="GD704">
        <f>IF($GQ704&gt;=29,INDEX($DL:$DL,$GP704+29),"")</f>
      </c>
      <c r="GE704">
        <f>IF($GQ704&gt;=30,INDEX($DL:$DL,$GP704+30),"")</f>
      </c>
      <c r="GF704">
        <f>IF($GQ704&gt;=31,INDEX($DL:$DL,$GP704+31),"")</f>
      </c>
      <c r="GG704">
        <f>IF($GQ704&gt;=32,INDEX($DL:$DL,$GP704+32),"")</f>
      </c>
      <c r="GH704">
        <f>IF($GQ704&gt;=33,INDEX($DL:$DL,$GP704+33),"")</f>
      </c>
      <c r="GI704">
        <f>IF($GQ704&gt;=34,INDEX($DL:$DL,$GP704+34),"")</f>
      </c>
      <c r="GJ704">
        <f>IF($GQ704&gt;=35,INDEX($DL:$DL,$GP704+35),"")</f>
      </c>
      <c r="GK704">
        <f>IF($GQ704&gt;=36,INDEX($DL:$DL,$GP704+36),"")</f>
      </c>
      <c r="GL704">
        <f>IF($GQ704&gt;=37,INDEX($DL:$DL,$GP704+37),"")</f>
      </c>
      <c r="GM704">
        <f>IF($GQ704&gt;=38,INDEX($DL:$DL,$GP704+38),"")</f>
      </c>
      <c r="GN704">
        <f>IF($GQ704&gt;=39,INDEX($DL:$DL,$GP704+39),"")</f>
      </c>
      <c r="GO704">
        <f>IF($GQ704&gt;=40,INDEX($DL:$DL,$GP704+40),"")</f>
      </c>
      <c r="GP704">
        <f>IFERROR(MATCH($DJ704,$DK$2:$DK$148,0)+1,0)</f>
      </c>
      <c r="GQ704">
        <f>IFERROR(INDEX($DM$2:$DM$148,MATCH($DJ704,$DK$2:$DK$148,0)),0)</f>
      </c>
      <c r="GR704">
        <f>IFERROR(MATCH($L704,$DN$704:$FA$704,0),0)</f>
      </c>
      <c r="GS704">
        <f>IF($GR704&gt;0,INDEX($FB$704:$GO$704,$GR704),"")</f>
      </c>
      <c r="GV704">
        <f>IF($JE704&gt;=1,INDEX($GT:$GT,$JD704+1),"")</f>
      </c>
      <c r="GW704">
        <f>IF($JE704&gt;=2,INDEX($GT:$GT,$JD704+2),"")</f>
      </c>
      <c r="GX704">
        <f>IF($JE704&gt;=3,INDEX($GT:$GT,$JD704+3),"")</f>
      </c>
      <c r="GY704">
        <f>IF($JE704&gt;=4,INDEX($GT:$GT,$JD704+4),"")</f>
      </c>
      <c r="GZ704">
        <f>IF($JE704&gt;=5,INDEX($GT:$GT,$JD704+5),"")</f>
      </c>
      <c r="HA704">
        <f>IF($JE704&gt;=6,INDEX($GT:$GT,$JD704+6),"")</f>
      </c>
      <c r="HB704">
        <f>IF($JE704&gt;=7,INDEX($GT:$GT,$JD704+7),"")</f>
      </c>
      <c r="HC704">
        <f>IF($JE704&gt;=8,INDEX($GT:$GT,$JD704+8),"")</f>
      </c>
      <c r="HD704">
        <f>IF($JE704&gt;=9,INDEX($GT:$GT,$JD704+9),"")</f>
      </c>
      <c r="HE704">
        <f>IF($JE704&gt;=10,INDEX($GT:$GT,$JD704+10),"")</f>
      </c>
      <c r="HF704">
        <f>IF($JE704&gt;=11,INDEX($GT:$GT,$JD704+11),"")</f>
      </c>
      <c r="HG704">
        <f>IF($JE704&gt;=12,INDEX($GT:$GT,$JD704+12),"")</f>
      </c>
      <c r="HH704">
        <f>IF($JE704&gt;=13,INDEX($GT:$GT,$JD704+13),"")</f>
      </c>
      <c r="HI704">
        <f>IF($JE704&gt;=14,INDEX($GT:$GT,$JD704+14),"")</f>
      </c>
      <c r="HJ704">
        <f>IF($JE704&gt;=15,INDEX($GT:$GT,$JD704+15),"")</f>
      </c>
      <c r="HK704">
        <f>IF($JE704&gt;=16,INDEX($GT:$GT,$JD704+16),"")</f>
      </c>
      <c r="HL704">
        <f>IF($JE704&gt;=17,INDEX($GT:$GT,$JD704+17),"")</f>
      </c>
      <c r="HM704">
        <f>IF($JE704&gt;=18,INDEX($GT:$GT,$JD704+18),"")</f>
      </c>
      <c r="HN704">
        <f>IF($JE704&gt;=19,INDEX($GT:$GT,$JD704+19),"")</f>
      </c>
      <c r="HO704">
        <f>IF($JE704&gt;=20,INDEX($GT:$GT,$JD704+20),"")</f>
      </c>
      <c r="HP704">
        <f>IF($JE704&gt;=21,INDEX($GT:$GT,$JD704+21),"")</f>
      </c>
      <c r="HQ704">
        <f>IF($JE704&gt;=22,INDEX($GT:$GT,$JD704+22),"")</f>
      </c>
      <c r="HR704">
        <f>IF($JE704&gt;=23,INDEX($GT:$GT,$JD704+23),"")</f>
      </c>
      <c r="HS704">
        <f>IF($JE704&gt;=24,INDEX($GT:$GT,$JD704+24),"")</f>
      </c>
      <c r="HT704">
        <f>IF($JE704&gt;=25,INDEX($GT:$GT,$JD704+25),"")</f>
      </c>
      <c r="HU704">
        <f>IF($JE704&gt;=26,INDEX($GT:$GT,$JD704+26),"")</f>
      </c>
      <c r="HV704">
        <f>IF($JE704&gt;=27,INDEX($GT:$GT,$JD704+27),"")</f>
      </c>
      <c r="HW704">
        <f>IF($JE704&gt;=28,INDEX($GT:$GT,$JD704+28),"")</f>
      </c>
      <c r="HX704">
        <f>IF($JE704&gt;=29,INDEX($GT:$GT,$JD704+29),"")</f>
      </c>
      <c r="HY704">
        <f>IF($JE704&gt;=30,INDEX($GT:$GT,$JD704+30),"")</f>
      </c>
      <c r="HZ704">
        <f>IF($JE704&gt;=31,INDEX($GT:$GT,$JD704+31),"")</f>
      </c>
      <c r="IA704">
        <f>IF($JE704&gt;=32,INDEX($GT:$GT,$JD704+32),"")</f>
      </c>
      <c r="IB704">
        <f>IF($JE704&gt;=33,INDEX($GT:$GT,$JD704+33),"")</f>
      </c>
      <c r="IC704">
        <f>IF($JE704&gt;=34,INDEX($GT:$GT,$JD704+34),"")</f>
      </c>
      <c r="ID704">
        <f>IF($JE704&gt;=35,INDEX($GT:$GT,$JD704+35),"")</f>
      </c>
      <c r="IE704">
        <f>IF($JE704&gt;=36,INDEX($GT:$GT,$JD704+36),"")</f>
      </c>
      <c r="IF704">
        <f>IF($JE704&gt;=37,INDEX($GT:$GT,$JD704+37),"")</f>
      </c>
      <c r="IG704">
        <f>IF($JE704&gt;=38,INDEX($GT:$GT,$JD704+38),"")</f>
      </c>
      <c r="IH704">
        <f>IF($JE704&gt;=39,INDEX($GT:$GT,$JD704+39),"")</f>
      </c>
      <c r="II704">
        <f>IF($JE704&gt;=40,INDEX($GT:$GT,$JD704+40),"")</f>
      </c>
      <c r="IJ704">
        <f>IF($JE704&gt;=41,INDEX($GT:$GT,$JD704+41),"")</f>
      </c>
      <c r="IK704">
        <f>IF($JE704&gt;=42,INDEX($GT:$GT,$JD704+42),"")</f>
      </c>
      <c r="IL704">
        <f>IF($JE704&gt;=43,INDEX($GT:$GT,$JD704+43),"")</f>
      </c>
      <c r="IM704">
        <f>IF($JE704&gt;=44,INDEX($GT:$GT,$JD704+44),"")</f>
      </c>
      <c r="IN704">
        <f>IF($JE704&gt;=45,INDEX($GT:$GT,$JD704+45),"")</f>
      </c>
      <c r="IO704">
        <f>IF($JE704&gt;=46,INDEX($GT:$GT,$JD704+46),"")</f>
      </c>
      <c r="IP704">
        <f>IF($JE704&gt;=47,INDEX($GT:$GT,$JD704+47),"")</f>
      </c>
      <c r="IQ704">
        <f>IF($JE704&gt;=48,INDEX($GT:$GT,$JD704+48),"")</f>
      </c>
      <c r="IR704">
        <f>IF($JE704&gt;=49,INDEX($GT:$GT,$JD704+49),"")</f>
      </c>
      <c r="IS704">
        <f>IF($JE704&gt;=50,INDEX($GT:$GT,$JD704+50),"")</f>
      </c>
      <c r="IT704">
        <f>IF($JE704&gt;=51,INDEX($GT:$GT,$JD704+51),"")</f>
      </c>
      <c r="IU704">
        <f>IF($JE704&gt;=52,INDEX($GT:$GT,$JD704+52),"")</f>
      </c>
      <c r="IV704">
        <f>IF($JE704&gt;=53,INDEX($GT:$GT,$JD704+53),"")</f>
      </c>
      <c r="IW704">
        <f>IF($JE704&gt;=54,INDEX($GT:$GT,$JD704+54),"")</f>
      </c>
      <c r="IX704">
        <f>IF($JE704&gt;=55,INDEX($GT:$GT,$JD704+55),"")</f>
      </c>
      <c r="IY704">
        <f>IF($JE704&gt;=56,INDEX($GT:$GT,$JD704+56),"")</f>
      </c>
      <c r="IZ704">
        <f>IF($JE704&gt;=57,INDEX($GT:$GT,$JD704+57),"")</f>
      </c>
      <c r="JA704">
        <f>IF($JE704&gt;=58,INDEX($GT:$GT,$JD704+58),"")</f>
      </c>
      <c r="JB704">
        <f>IF($JE704&gt;=59,INDEX($GT:$GT,$JD704+59),"")</f>
      </c>
      <c r="JC704">
        <f>IF($JE704&gt;=60,INDEX($GT:$GT,$JD704+60),"")</f>
      </c>
      <c r="JD704">
        <f>IFERROR(MATCH($GS704,$GT$2:$GT$322,0)+1,0)</f>
      </c>
      <c r="JE704">
        <f>IFERROR(INDEX($GU$2:$GU$322,MATCH($GS704,$GT$2:$GT$322,0)),0)</f>
      </c>
      <c r="JF704" t="s">
        <v>28</v>
      </c>
      <c r="JG704" t="s">
        <v>28</v>
      </c>
    </row>
    <row r="705" spans="1:267" x14ac:dyDescent="0.25">
      <c r="J705" s="1"/>
      <c r="K705" s="1"/>
      <c r="L705" s="1"/>
      <c r="M705" s="1"/>
      <c r="N705" s="1">
        <f>IFERROR(IF(FIND(" - ",$J705)&gt;0,MID($J705,FIND(" - ",$J705)+3,LEN($J705)),""),"")</f>
      </c>
      <c r="P705" s="1"/>
      <c r="S705" t="s">
        <v>28</v>
      </c>
      <c r="U705">
        <f>IF(OR($S705="",$T705=""),"",IFERROR($S705/$T705,0))</f>
      </c>
      <c r="V705">
        <f>IF($S705="","",
IF($K705="","",
IF(ISNUMBER(SEARCH("exempt",LOWER($K705))),0,
$S705*(VALUE(SUBSTITUTE($K705,"%",""))/100))))</f>
      </c>
      <c r="AB705">
        <f>IF($S705="","",
SUM($S705,$V705,$Z705,$W705,$Y705)-
IF($AA705="",0,VALUE($AA705)))</f>
      </c>
      <c r="AJ705" t="s">
        <v>1452</v>
      </c>
      <c r="AR705">
        <f>IFERROR(LEFT($J705,FIND(" - ",$J705)-1),$J705)</f>
      </c>
      <c r="AU705">
        <f>IF($CJ705&gt;=1,INDEX($AS:$AS,$CI705+1),"")</f>
      </c>
      <c r="AV705">
        <f>IF($CJ705&gt;=2,INDEX($AS:$AS,$CI705+2),"")</f>
      </c>
      <c r="AW705">
        <f>IF($CJ705&gt;=3,INDEX($AS:$AS,$CI705+3),"")</f>
      </c>
      <c r="AX705">
        <f>IF($CJ705&gt;=4,INDEX($AS:$AS,$CI705+4),"")</f>
      </c>
      <c r="AY705">
        <f>IF($CJ705&gt;=5,INDEX($AS:$AS,$CI705+5),"")</f>
      </c>
      <c r="AZ705">
        <f>IF($CJ705&gt;=6,INDEX($AS:$AS,$CI705+6),"")</f>
      </c>
      <c r="BA705">
        <f>IF($CJ705&gt;=7,INDEX($AS:$AS,$CI705+7),"")</f>
      </c>
      <c r="BB705">
        <f>IF($CJ705&gt;=8,INDEX($AS:$AS,$CI705+8),"")</f>
      </c>
      <c r="BC705">
        <f>IF($CJ705&gt;=9,INDEX($AS:$AS,$CI705+9),"")</f>
      </c>
      <c r="BD705">
        <f>IF($CJ705&gt;=10,INDEX($AS:$AS,$CI705+10),"")</f>
      </c>
      <c r="BE705">
        <f>IF($CJ705&gt;=11,INDEX($AS:$AS,$CI705+11),"")</f>
      </c>
      <c r="BF705">
        <f>IF($CJ705&gt;=12,INDEX($AS:$AS,$CI705+12),"")</f>
      </c>
      <c r="BG705">
        <f>IF($CJ705&gt;=13,INDEX($AS:$AS,$CI705+13),"")</f>
      </c>
      <c r="BH705">
        <f>IF($CJ705&gt;=14,INDEX($AS:$AS,$CI705+14),"")</f>
      </c>
      <c r="BI705">
        <f>IF($CJ705&gt;=15,INDEX($AS:$AS,$CI705+15),"")</f>
      </c>
      <c r="BJ705">
        <f>IF($CJ705&gt;=16,INDEX($AS:$AS,$CI705+16),"")</f>
      </c>
      <c r="BK705">
        <f>IF($CJ705&gt;=17,INDEX($AS:$AS,$CI705+17),"")</f>
      </c>
      <c r="BL705">
        <f>IF($CJ705&gt;=18,INDEX($AS:$AS,$CI705+18),"")</f>
      </c>
      <c r="BM705">
        <f>IF($CJ705&gt;=19,INDEX($AS:$AS,$CI705+19),"")</f>
      </c>
      <c r="BN705">
        <f>IF($CJ705&gt;=20,INDEX($AS:$AS,$CI705+20),"")</f>
      </c>
      <c r="BO705">
        <f>IF($CJ705&gt;=21,INDEX($AS:$AS,$CI705+21),"")</f>
      </c>
      <c r="BP705">
        <f>IF($CJ705&gt;=22,INDEX($AS:$AS,$CI705+22),"")</f>
      </c>
      <c r="BQ705">
        <f>IF($CJ705&gt;=23,INDEX($AS:$AS,$CI705+23),"")</f>
      </c>
      <c r="BR705">
        <f>IF($CJ705&gt;=24,INDEX($AS:$AS,$CI705+24),"")</f>
      </c>
      <c r="BS705">
        <f>IF($CJ705&gt;=25,INDEX($AS:$AS,$CI705+25),"")</f>
      </c>
      <c r="BT705">
        <f>IF($CJ705&gt;=26,INDEX($AS:$AS,$CI705+26),"")</f>
      </c>
      <c r="BU705">
        <f>IF($CJ705&gt;=27,INDEX($AS:$AS,$CI705+27),"")</f>
      </c>
      <c r="BV705">
        <f>IF($CJ705&gt;=28,INDEX($AS:$AS,$CI705+28),"")</f>
      </c>
      <c r="BW705">
        <f>IF($CJ705&gt;=29,INDEX($AS:$AS,$CI705+29),"")</f>
      </c>
      <c r="BX705">
        <f>IF($CJ705&gt;=30,INDEX($AS:$AS,$CI705+30),"")</f>
      </c>
      <c r="BY705">
        <f>IF($CJ705&gt;=31,INDEX($AS:$AS,$CI705+31),"")</f>
      </c>
      <c r="BZ705">
        <f>IF($CJ705&gt;=32,INDEX($AS:$AS,$CI705+32),"")</f>
      </c>
      <c r="CA705">
        <f>IF($CJ705&gt;=33,INDEX($AS:$AS,$CI705+33),"")</f>
      </c>
      <c r="CB705">
        <f>IF($CJ705&gt;=34,INDEX($AS:$AS,$CI705+34),"")</f>
      </c>
      <c r="CC705">
        <f>IF($CJ705&gt;=35,INDEX($AS:$AS,$CI705+35),"")</f>
      </c>
      <c r="CD705">
        <f>IF($CJ705&gt;=36,INDEX($AS:$AS,$CI705+36),"")</f>
      </c>
      <c r="CE705">
        <f>IF($CJ705&gt;=37,INDEX($AS:$AS,$CI705+37),"")</f>
      </c>
      <c r="CF705">
        <f>IF($CJ705&gt;=38,INDEX($AS:$AS,$CI705+38),"")</f>
      </c>
      <c r="CG705">
        <f>IF($CJ705&gt;=39,INDEX($AS:$AS,$CI705+39),"")</f>
      </c>
      <c r="CH705">
        <f>IF($CJ705&gt;=40,INDEX($AS:$AS,$CI705+40),"")</f>
      </c>
      <c r="CI705">
        <f>IFERROR(MATCH($AR705,$AS$2:$AS$133,0)+1,0)</f>
      </c>
      <c r="CJ705">
        <f>IFERROR(INDEX($AT$2:$AT$133,MATCH($AR705,$AS$2:$AS$133,0)),0)</f>
      </c>
      <c r="CK705">
        <f>IFERROR(LEFT($O705,FIND(" - ",$O705)-1),$O705)</f>
      </c>
      <c r="CL705" t="s">
        <v>1453</v>
      </c>
      <c r="CM705">
        <v>1</v>
      </c>
      <c r="CN705">
        <f>IF($DI705&gt;=1,INDEX($CL:$CL,$DH705+1),"")</f>
      </c>
      <c r="CO705">
        <f>IF($DI705&gt;=2,INDEX($CL:$CL,$DH705+2),"")</f>
      </c>
      <c r="CP705">
        <f>IF($DI705&gt;=3,INDEX($CL:$CL,$DH705+3),"")</f>
      </c>
      <c r="CQ705">
        <f>IF($DI705&gt;=4,INDEX($CL:$CL,$DH705+4),"")</f>
      </c>
      <c r="CR705">
        <f>IF($DI705&gt;=5,INDEX($CL:$CL,$DH705+5),"")</f>
      </c>
      <c r="CS705">
        <f>IF($DI705&gt;=6,INDEX($CL:$CL,$DH705+6),"")</f>
      </c>
      <c r="CT705">
        <f>IF($DI705&gt;=7,INDEX($CL:$CL,$DH705+7),"")</f>
      </c>
      <c r="CU705">
        <f>IF($DI705&gt;=8,INDEX($CL:$CL,$DH705+8),"")</f>
      </c>
      <c r="CV705">
        <f>IF($DI705&gt;=9,INDEX($CL:$CL,$DH705+9),"")</f>
      </c>
      <c r="CW705">
        <f>IF($DI705&gt;=10,INDEX($CL:$CL,$DH705+10),"")</f>
      </c>
      <c r="CX705">
        <f>IF($DI705&gt;=11,INDEX($CL:$CL,$DH705+11),"")</f>
      </c>
      <c r="CY705">
        <f>IF($DI705&gt;=12,INDEX($CL:$CL,$DH705+12),"")</f>
      </c>
      <c r="CZ705">
        <f>IF($DI705&gt;=13,INDEX($CL:$CL,$DH705+13),"")</f>
      </c>
      <c r="DA705">
        <f>IF($DI705&gt;=14,INDEX($CL:$CL,$DH705+14),"")</f>
      </c>
      <c r="DB705">
        <f>IF($DI705&gt;=15,INDEX($CL:$CL,$DH705+15),"")</f>
      </c>
      <c r="DC705">
        <f>IF($DI705&gt;=16,INDEX($CL:$CL,$DH705+16),"")</f>
      </c>
      <c r="DD705">
        <f>IF($DI705&gt;=17,INDEX($CL:$CL,$DH705+17),"")</f>
      </c>
      <c r="DE705">
        <f>IF($DI705&gt;=18,INDEX($CL:$CL,$DH705+18),"")</f>
      </c>
      <c r="DF705">
        <f>IF($DI705&gt;=19,INDEX($CL:$CL,$DH705+19),"")</f>
      </c>
      <c r="DG705">
        <f>IF($DI705&gt;=20,INDEX($CL:$CL,$DH705+20),"")</f>
      </c>
      <c r="DH705">
        <f>IFERROR(MATCH($CK705,$CL$2:$CL$1558,0)+1,0)</f>
      </c>
      <c r="DI705">
        <f>IFERROR(INDEX($CM$2:$CM$1558,MATCH($CK705,$CL$2:$CL$1558,0)),0)</f>
      </c>
      <c r="DJ705">
        <f>IFERROR(INDEX($AQ:$AQ,MATCH($K705,$AP:$AP,0))&amp;"","")</f>
      </c>
      <c r="DN705">
        <f>IF($GQ705&gt;=1,INDEX($DK:$DK,$GP705+1),"")</f>
      </c>
      <c r="DO705">
        <f>IF($GQ705&gt;=2,INDEX($DK:$DK,$GP705+2),"")</f>
      </c>
      <c r="DP705">
        <f>IF($GQ705&gt;=3,INDEX($DK:$DK,$GP705+3),"")</f>
      </c>
      <c r="DQ705">
        <f>IF($GQ705&gt;=4,INDEX($DK:$DK,$GP705+4),"")</f>
      </c>
      <c r="DR705">
        <f>IF($GQ705&gt;=5,INDEX($DK:$DK,$GP705+5),"")</f>
      </c>
      <c r="DS705">
        <f>IF($GQ705&gt;=6,INDEX($DK:$DK,$GP705+6),"")</f>
      </c>
      <c r="DT705">
        <f>IF($GQ705&gt;=7,INDEX($DK:$DK,$GP705+7),"")</f>
      </c>
      <c r="DU705">
        <f>IF($GQ705&gt;=8,INDEX($DK:$DK,$GP705+8),"")</f>
      </c>
      <c r="DV705">
        <f>IF($GQ705&gt;=9,INDEX($DK:$DK,$GP705+9),"")</f>
      </c>
      <c r="DW705">
        <f>IF($GQ705&gt;=10,INDEX($DK:$DK,$GP705+10),"")</f>
      </c>
      <c r="DX705">
        <f>IF($GQ705&gt;=11,INDEX($DK:$DK,$GP705+11),"")</f>
      </c>
      <c r="DY705">
        <f>IF($GQ705&gt;=12,INDEX($DK:$DK,$GP705+12),"")</f>
      </c>
      <c r="DZ705">
        <f>IF($GQ705&gt;=13,INDEX($DK:$DK,$GP705+13),"")</f>
      </c>
      <c r="EA705">
        <f>IF($GQ705&gt;=14,INDEX($DK:$DK,$GP705+14),"")</f>
      </c>
      <c r="EB705">
        <f>IF($GQ705&gt;=15,INDEX($DK:$DK,$GP705+15),"")</f>
      </c>
      <c r="EC705">
        <f>IF($GQ705&gt;=16,INDEX($DK:$DK,$GP705+16),"")</f>
      </c>
      <c r="ED705">
        <f>IF($GQ705&gt;=17,INDEX($DK:$DK,$GP705+17),"")</f>
      </c>
      <c r="EE705">
        <f>IF($GQ705&gt;=18,INDEX($DK:$DK,$GP705+18),"")</f>
      </c>
      <c r="EF705">
        <f>IF($GQ705&gt;=19,INDEX($DK:$DK,$GP705+19),"")</f>
      </c>
      <c r="EG705">
        <f>IF($GQ705&gt;=20,INDEX($DK:$DK,$GP705+20),"")</f>
      </c>
      <c r="EH705">
        <f>IF($GQ705&gt;=21,INDEX($DK:$DK,$GP705+21),"")</f>
      </c>
      <c r="EI705">
        <f>IF($GQ705&gt;=22,INDEX($DK:$DK,$GP705+22),"")</f>
      </c>
      <c r="EJ705">
        <f>IF($GQ705&gt;=23,INDEX($DK:$DK,$GP705+23),"")</f>
      </c>
      <c r="EK705">
        <f>IF($GQ705&gt;=24,INDEX($DK:$DK,$GP705+24),"")</f>
      </c>
      <c r="EL705">
        <f>IF($GQ705&gt;=25,INDEX($DK:$DK,$GP705+25),"")</f>
      </c>
      <c r="EM705">
        <f>IF($GQ705&gt;=26,INDEX($DK:$DK,$GP705+26),"")</f>
      </c>
      <c r="EN705">
        <f>IF($GQ705&gt;=27,INDEX($DK:$DK,$GP705+27),"")</f>
      </c>
      <c r="EO705">
        <f>IF($GQ705&gt;=28,INDEX($DK:$DK,$GP705+28),"")</f>
      </c>
      <c r="EP705">
        <f>IF($GQ705&gt;=29,INDEX($DK:$DK,$GP705+29),"")</f>
      </c>
      <c r="EQ705">
        <f>IF($GQ705&gt;=30,INDEX($DK:$DK,$GP705+30),"")</f>
      </c>
      <c r="ER705">
        <f>IF($GQ705&gt;=31,INDEX($DK:$DK,$GP705+31),"")</f>
      </c>
      <c r="ES705">
        <f>IF($GQ705&gt;=32,INDEX($DK:$DK,$GP705+32),"")</f>
      </c>
      <c r="ET705">
        <f>IF($GQ705&gt;=33,INDEX($DK:$DK,$GP705+33),"")</f>
      </c>
      <c r="EU705">
        <f>IF($GQ705&gt;=34,INDEX($DK:$DK,$GP705+34),"")</f>
      </c>
      <c r="EV705">
        <f>IF($GQ705&gt;=35,INDEX($DK:$DK,$GP705+35),"")</f>
      </c>
      <c r="EW705">
        <f>IF($GQ705&gt;=36,INDEX($DK:$DK,$GP705+36),"")</f>
      </c>
      <c r="EX705">
        <f>IF($GQ705&gt;=37,INDEX($DK:$DK,$GP705+37),"")</f>
      </c>
      <c r="EY705">
        <f>IF($GQ705&gt;=38,INDEX($DK:$DK,$GP705+38),"")</f>
      </c>
      <c r="EZ705">
        <f>IF($GQ705&gt;=39,INDEX($DK:$DK,$GP705+39),"")</f>
      </c>
      <c r="FA705">
        <f>IF($GQ705&gt;=40,INDEX($DK:$DK,$GP705+40),"")</f>
      </c>
      <c r="FB705">
        <f>IF($GQ705&gt;=1,INDEX($DL:$DL,$GP705+1),"")</f>
      </c>
      <c r="FC705">
        <f>IF($GQ705&gt;=2,INDEX($DL:$DL,$GP705+2),"")</f>
      </c>
      <c r="FD705">
        <f>IF($GQ705&gt;=3,INDEX($DL:$DL,$GP705+3),"")</f>
      </c>
      <c r="FE705">
        <f>IF($GQ705&gt;=4,INDEX($DL:$DL,$GP705+4),"")</f>
      </c>
      <c r="FF705">
        <f>IF($GQ705&gt;=5,INDEX($DL:$DL,$GP705+5),"")</f>
      </c>
      <c r="FG705">
        <f>IF($GQ705&gt;=6,INDEX($DL:$DL,$GP705+6),"")</f>
      </c>
      <c r="FH705">
        <f>IF($GQ705&gt;=7,INDEX($DL:$DL,$GP705+7),"")</f>
      </c>
      <c r="FI705">
        <f>IF($GQ705&gt;=8,INDEX($DL:$DL,$GP705+8),"")</f>
      </c>
      <c r="FJ705">
        <f>IF($GQ705&gt;=9,INDEX($DL:$DL,$GP705+9),"")</f>
      </c>
      <c r="FK705">
        <f>IF($GQ705&gt;=10,INDEX($DL:$DL,$GP705+10),"")</f>
      </c>
      <c r="FL705">
        <f>IF($GQ705&gt;=11,INDEX($DL:$DL,$GP705+11),"")</f>
      </c>
      <c r="FM705">
        <f>IF($GQ705&gt;=12,INDEX($DL:$DL,$GP705+12),"")</f>
      </c>
      <c r="FN705">
        <f>IF($GQ705&gt;=13,INDEX($DL:$DL,$GP705+13),"")</f>
      </c>
      <c r="FO705">
        <f>IF($GQ705&gt;=14,INDEX($DL:$DL,$GP705+14),"")</f>
      </c>
      <c r="FP705">
        <f>IF($GQ705&gt;=15,INDEX($DL:$DL,$GP705+15),"")</f>
      </c>
      <c r="FQ705">
        <f>IF($GQ705&gt;=16,INDEX($DL:$DL,$GP705+16),"")</f>
      </c>
      <c r="FR705">
        <f>IF($GQ705&gt;=17,INDEX($DL:$DL,$GP705+17),"")</f>
      </c>
      <c r="FS705">
        <f>IF($GQ705&gt;=18,INDEX($DL:$DL,$GP705+18),"")</f>
      </c>
      <c r="FT705">
        <f>IF($GQ705&gt;=19,INDEX($DL:$DL,$GP705+19),"")</f>
      </c>
      <c r="FU705">
        <f>IF($GQ705&gt;=20,INDEX($DL:$DL,$GP705+20),"")</f>
      </c>
      <c r="FV705">
        <f>IF($GQ705&gt;=21,INDEX($DL:$DL,$GP705+21),"")</f>
      </c>
      <c r="FW705">
        <f>IF($GQ705&gt;=22,INDEX($DL:$DL,$GP705+22),"")</f>
      </c>
      <c r="FX705">
        <f>IF($GQ705&gt;=23,INDEX($DL:$DL,$GP705+23),"")</f>
      </c>
      <c r="FY705">
        <f>IF($GQ705&gt;=24,INDEX($DL:$DL,$GP705+24),"")</f>
      </c>
      <c r="FZ705">
        <f>IF($GQ705&gt;=25,INDEX($DL:$DL,$GP705+25),"")</f>
      </c>
      <c r="GA705">
        <f>IF($GQ705&gt;=26,INDEX($DL:$DL,$GP705+26),"")</f>
      </c>
      <c r="GB705">
        <f>IF($GQ705&gt;=27,INDEX($DL:$DL,$GP705+27),"")</f>
      </c>
      <c r="GC705">
        <f>IF($GQ705&gt;=28,INDEX($DL:$DL,$GP705+28),"")</f>
      </c>
      <c r="GD705">
        <f>IF($GQ705&gt;=29,INDEX($DL:$DL,$GP705+29),"")</f>
      </c>
      <c r="GE705">
        <f>IF($GQ705&gt;=30,INDEX($DL:$DL,$GP705+30),"")</f>
      </c>
      <c r="GF705">
        <f>IF($GQ705&gt;=31,INDEX($DL:$DL,$GP705+31),"")</f>
      </c>
      <c r="GG705">
        <f>IF($GQ705&gt;=32,INDEX($DL:$DL,$GP705+32),"")</f>
      </c>
      <c r="GH705">
        <f>IF($GQ705&gt;=33,INDEX($DL:$DL,$GP705+33),"")</f>
      </c>
      <c r="GI705">
        <f>IF($GQ705&gt;=34,INDEX($DL:$DL,$GP705+34),"")</f>
      </c>
      <c r="GJ705">
        <f>IF($GQ705&gt;=35,INDEX($DL:$DL,$GP705+35),"")</f>
      </c>
      <c r="GK705">
        <f>IF($GQ705&gt;=36,INDEX($DL:$DL,$GP705+36),"")</f>
      </c>
      <c r="GL705">
        <f>IF($GQ705&gt;=37,INDEX($DL:$DL,$GP705+37),"")</f>
      </c>
      <c r="GM705">
        <f>IF($GQ705&gt;=38,INDEX($DL:$DL,$GP705+38),"")</f>
      </c>
      <c r="GN705">
        <f>IF($GQ705&gt;=39,INDEX($DL:$DL,$GP705+39),"")</f>
      </c>
      <c r="GO705">
        <f>IF($GQ705&gt;=40,INDEX($DL:$DL,$GP705+40),"")</f>
      </c>
      <c r="GP705">
        <f>IFERROR(MATCH($DJ705,$DK$2:$DK$148,0)+1,0)</f>
      </c>
      <c r="GQ705">
        <f>IFERROR(INDEX($DM$2:$DM$148,MATCH($DJ705,$DK$2:$DK$148,0)),0)</f>
      </c>
      <c r="GR705">
        <f>IFERROR(MATCH($L705,$DN$705:$FA$705,0),0)</f>
      </c>
      <c r="GS705">
        <f>IF($GR705&gt;0,INDEX($FB$705:$GO$705,$GR705),"")</f>
      </c>
      <c r="GV705">
        <f>IF($JE705&gt;=1,INDEX($GT:$GT,$JD705+1),"")</f>
      </c>
      <c r="GW705">
        <f>IF($JE705&gt;=2,INDEX($GT:$GT,$JD705+2),"")</f>
      </c>
      <c r="GX705">
        <f>IF($JE705&gt;=3,INDEX($GT:$GT,$JD705+3),"")</f>
      </c>
      <c r="GY705">
        <f>IF($JE705&gt;=4,INDEX($GT:$GT,$JD705+4),"")</f>
      </c>
      <c r="GZ705">
        <f>IF($JE705&gt;=5,INDEX($GT:$GT,$JD705+5),"")</f>
      </c>
      <c r="HA705">
        <f>IF($JE705&gt;=6,INDEX($GT:$GT,$JD705+6),"")</f>
      </c>
      <c r="HB705">
        <f>IF($JE705&gt;=7,INDEX($GT:$GT,$JD705+7),"")</f>
      </c>
      <c r="HC705">
        <f>IF($JE705&gt;=8,INDEX($GT:$GT,$JD705+8),"")</f>
      </c>
      <c r="HD705">
        <f>IF($JE705&gt;=9,INDEX($GT:$GT,$JD705+9),"")</f>
      </c>
      <c r="HE705">
        <f>IF($JE705&gt;=10,INDEX($GT:$GT,$JD705+10),"")</f>
      </c>
      <c r="HF705">
        <f>IF($JE705&gt;=11,INDEX($GT:$GT,$JD705+11),"")</f>
      </c>
      <c r="HG705">
        <f>IF($JE705&gt;=12,INDEX($GT:$GT,$JD705+12),"")</f>
      </c>
      <c r="HH705">
        <f>IF($JE705&gt;=13,INDEX($GT:$GT,$JD705+13),"")</f>
      </c>
      <c r="HI705">
        <f>IF($JE705&gt;=14,INDEX($GT:$GT,$JD705+14),"")</f>
      </c>
      <c r="HJ705">
        <f>IF($JE705&gt;=15,INDEX($GT:$GT,$JD705+15),"")</f>
      </c>
      <c r="HK705">
        <f>IF($JE705&gt;=16,INDEX($GT:$GT,$JD705+16),"")</f>
      </c>
      <c r="HL705">
        <f>IF($JE705&gt;=17,INDEX($GT:$GT,$JD705+17),"")</f>
      </c>
      <c r="HM705">
        <f>IF($JE705&gt;=18,INDEX($GT:$GT,$JD705+18),"")</f>
      </c>
      <c r="HN705">
        <f>IF($JE705&gt;=19,INDEX($GT:$GT,$JD705+19),"")</f>
      </c>
      <c r="HO705">
        <f>IF($JE705&gt;=20,INDEX($GT:$GT,$JD705+20),"")</f>
      </c>
      <c r="HP705">
        <f>IF($JE705&gt;=21,INDEX($GT:$GT,$JD705+21),"")</f>
      </c>
      <c r="HQ705">
        <f>IF($JE705&gt;=22,INDEX($GT:$GT,$JD705+22),"")</f>
      </c>
      <c r="HR705">
        <f>IF($JE705&gt;=23,INDEX($GT:$GT,$JD705+23),"")</f>
      </c>
      <c r="HS705">
        <f>IF($JE705&gt;=24,INDEX($GT:$GT,$JD705+24),"")</f>
      </c>
      <c r="HT705">
        <f>IF($JE705&gt;=25,INDEX($GT:$GT,$JD705+25),"")</f>
      </c>
      <c r="HU705">
        <f>IF($JE705&gt;=26,INDEX($GT:$GT,$JD705+26),"")</f>
      </c>
      <c r="HV705">
        <f>IF($JE705&gt;=27,INDEX($GT:$GT,$JD705+27),"")</f>
      </c>
      <c r="HW705">
        <f>IF($JE705&gt;=28,INDEX($GT:$GT,$JD705+28),"")</f>
      </c>
      <c r="HX705">
        <f>IF($JE705&gt;=29,INDEX($GT:$GT,$JD705+29),"")</f>
      </c>
      <c r="HY705">
        <f>IF($JE705&gt;=30,INDEX($GT:$GT,$JD705+30),"")</f>
      </c>
      <c r="HZ705">
        <f>IF($JE705&gt;=31,INDEX($GT:$GT,$JD705+31),"")</f>
      </c>
      <c r="IA705">
        <f>IF($JE705&gt;=32,INDEX($GT:$GT,$JD705+32),"")</f>
      </c>
      <c r="IB705">
        <f>IF($JE705&gt;=33,INDEX($GT:$GT,$JD705+33),"")</f>
      </c>
      <c r="IC705">
        <f>IF($JE705&gt;=34,INDEX($GT:$GT,$JD705+34),"")</f>
      </c>
      <c r="ID705">
        <f>IF($JE705&gt;=35,INDEX($GT:$GT,$JD705+35),"")</f>
      </c>
      <c r="IE705">
        <f>IF($JE705&gt;=36,INDEX($GT:$GT,$JD705+36),"")</f>
      </c>
      <c r="IF705">
        <f>IF($JE705&gt;=37,INDEX($GT:$GT,$JD705+37),"")</f>
      </c>
      <c r="IG705">
        <f>IF($JE705&gt;=38,INDEX($GT:$GT,$JD705+38),"")</f>
      </c>
      <c r="IH705">
        <f>IF($JE705&gt;=39,INDEX($GT:$GT,$JD705+39),"")</f>
      </c>
      <c r="II705">
        <f>IF($JE705&gt;=40,INDEX($GT:$GT,$JD705+40),"")</f>
      </c>
      <c r="IJ705">
        <f>IF($JE705&gt;=41,INDEX($GT:$GT,$JD705+41),"")</f>
      </c>
      <c r="IK705">
        <f>IF($JE705&gt;=42,INDEX($GT:$GT,$JD705+42),"")</f>
      </c>
      <c r="IL705">
        <f>IF($JE705&gt;=43,INDEX($GT:$GT,$JD705+43),"")</f>
      </c>
      <c r="IM705">
        <f>IF($JE705&gt;=44,INDEX($GT:$GT,$JD705+44),"")</f>
      </c>
      <c r="IN705">
        <f>IF($JE705&gt;=45,INDEX($GT:$GT,$JD705+45),"")</f>
      </c>
      <c r="IO705">
        <f>IF($JE705&gt;=46,INDEX($GT:$GT,$JD705+46),"")</f>
      </c>
      <c r="IP705">
        <f>IF($JE705&gt;=47,INDEX($GT:$GT,$JD705+47),"")</f>
      </c>
      <c r="IQ705">
        <f>IF($JE705&gt;=48,INDEX($GT:$GT,$JD705+48),"")</f>
      </c>
      <c r="IR705">
        <f>IF($JE705&gt;=49,INDEX($GT:$GT,$JD705+49),"")</f>
      </c>
      <c r="IS705">
        <f>IF($JE705&gt;=50,INDEX($GT:$GT,$JD705+50),"")</f>
      </c>
      <c r="IT705">
        <f>IF($JE705&gt;=51,INDEX($GT:$GT,$JD705+51),"")</f>
      </c>
      <c r="IU705">
        <f>IF($JE705&gt;=52,INDEX($GT:$GT,$JD705+52),"")</f>
      </c>
      <c r="IV705">
        <f>IF($JE705&gt;=53,INDEX($GT:$GT,$JD705+53),"")</f>
      </c>
      <c r="IW705">
        <f>IF($JE705&gt;=54,INDEX($GT:$GT,$JD705+54),"")</f>
      </c>
      <c r="IX705">
        <f>IF($JE705&gt;=55,INDEX($GT:$GT,$JD705+55),"")</f>
      </c>
      <c r="IY705">
        <f>IF($JE705&gt;=56,INDEX($GT:$GT,$JD705+56),"")</f>
      </c>
      <c r="IZ705">
        <f>IF($JE705&gt;=57,INDEX($GT:$GT,$JD705+57),"")</f>
      </c>
      <c r="JA705">
        <f>IF($JE705&gt;=58,INDEX($GT:$GT,$JD705+58),"")</f>
      </c>
      <c r="JB705">
        <f>IF($JE705&gt;=59,INDEX($GT:$GT,$JD705+59),"")</f>
      </c>
      <c r="JC705">
        <f>IF($JE705&gt;=60,INDEX($GT:$GT,$JD705+60),"")</f>
      </c>
      <c r="JD705">
        <f>IFERROR(MATCH($GS705,$GT$2:$GT$322,0)+1,0)</f>
      </c>
      <c r="JE705">
        <f>IFERROR(INDEX($GU$2:$GU$322,MATCH($GS705,$GT$2:$GT$322,0)),0)</f>
      </c>
      <c r="JF705" t="s">
        <v>28</v>
      </c>
      <c r="JG705" t="s">
        <v>28</v>
      </c>
    </row>
    <row r="706" spans="1:267" x14ac:dyDescent="0.25">
      <c r="J706" s="1"/>
      <c r="K706" s="1"/>
      <c r="L706" s="1"/>
      <c r="M706" s="1"/>
      <c r="N706" s="1">
        <f>IFERROR(IF(FIND(" - ",$J706)&gt;0,MID($J706,FIND(" - ",$J706)+3,LEN($J706)),""),"")</f>
      </c>
      <c r="P706" s="1"/>
      <c r="S706" t="s">
        <v>28</v>
      </c>
      <c r="U706">
        <f>IF(OR($S706="",$T706=""),"",IFERROR($S706/$T706,0))</f>
      </c>
      <c r="V706">
        <f>IF($S706="","",
IF($K706="","",
IF(ISNUMBER(SEARCH("exempt",LOWER($K706))),0,
$S706*(VALUE(SUBSTITUTE($K706,"%",""))/100))))</f>
      </c>
      <c r="AB706">
        <f>IF($S706="","",
SUM($S706,$V706,$Z706,$W706,$Y706)-
IF($AA706="",0,VALUE($AA706)))</f>
      </c>
      <c r="AJ706" t="s">
        <v>1454</v>
      </c>
      <c r="AR706">
        <f>IFERROR(LEFT($J706,FIND(" - ",$J706)-1),$J706)</f>
      </c>
      <c r="AU706">
        <f>IF($CJ706&gt;=1,INDEX($AS:$AS,$CI706+1),"")</f>
      </c>
      <c r="AV706">
        <f>IF($CJ706&gt;=2,INDEX($AS:$AS,$CI706+2),"")</f>
      </c>
      <c r="AW706">
        <f>IF($CJ706&gt;=3,INDEX($AS:$AS,$CI706+3),"")</f>
      </c>
      <c r="AX706">
        <f>IF($CJ706&gt;=4,INDEX($AS:$AS,$CI706+4),"")</f>
      </c>
      <c r="AY706">
        <f>IF($CJ706&gt;=5,INDEX($AS:$AS,$CI706+5),"")</f>
      </c>
      <c r="AZ706">
        <f>IF($CJ706&gt;=6,INDEX($AS:$AS,$CI706+6),"")</f>
      </c>
      <c r="BA706">
        <f>IF($CJ706&gt;=7,INDEX($AS:$AS,$CI706+7),"")</f>
      </c>
      <c r="BB706">
        <f>IF($CJ706&gt;=8,INDEX($AS:$AS,$CI706+8),"")</f>
      </c>
      <c r="BC706">
        <f>IF($CJ706&gt;=9,INDEX($AS:$AS,$CI706+9),"")</f>
      </c>
      <c r="BD706">
        <f>IF($CJ706&gt;=10,INDEX($AS:$AS,$CI706+10),"")</f>
      </c>
      <c r="BE706">
        <f>IF($CJ706&gt;=11,INDEX($AS:$AS,$CI706+11),"")</f>
      </c>
      <c r="BF706">
        <f>IF($CJ706&gt;=12,INDEX($AS:$AS,$CI706+12),"")</f>
      </c>
      <c r="BG706">
        <f>IF($CJ706&gt;=13,INDEX($AS:$AS,$CI706+13),"")</f>
      </c>
      <c r="BH706">
        <f>IF($CJ706&gt;=14,INDEX($AS:$AS,$CI706+14),"")</f>
      </c>
      <c r="BI706">
        <f>IF($CJ706&gt;=15,INDEX($AS:$AS,$CI706+15),"")</f>
      </c>
      <c r="BJ706">
        <f>IF($CJ706&gt;=16,INDEX($AS:$AS,$CI706+16),"")</f>
      </c>
      <c r="BK706">
        <f>IF($CJ706&gt;=17,INDEX($AS:$AS,$CI706+17),"")</f>
      </c>
      <c r="BL706">
        <f>IF($CJ706&gt;=18,INDEX($AS:$AS,$CI706+18),"")</f>
      </c>
      <c r="BM706">
        <f>IF($CJ706&gt;=19,INDEX($AS:$AS,$CI706+19),"")</f>
      </c>
      <c r="BN706">
        <f>IF($CJ706&gt;=20,INDEX($AS:$AS,$CI706+20),"")</f>
      </c>
      <c r="BO706">
        <f>IF($CJ706&gt;=21,INDEX($AS:$AS,$CI706+21),"")</f>
      </c>
      <c r="BP706">
        <f>IF($CJ706&gt;=22,INDEX($AS:$AS,$CI706+22),"")</f>
      </c>
      <c r="BQ706">
        <f>IF($CJ706&gt;=23,INDEX($AS:$AS,$CI706+23),"")</f>
      </c>
      <c r="BR706">
        <f>IF($CJ706&gt;=24,INDEX($AS:$AS,$CI706+24),"")</f>
      </c>
      <c r="BS706">
        <f>IF($CJ706&gt;=25,INDEX($AS:$AS,$CI706+25),"")</f>
      </c>
      <c r="BT706">
        <f>IF($CJ706&gt;=26,INDEX($AS:$AS,$CI706+26),"")</f>
      </c>
      <c r="BU706">
        <f>IF($CJ706&gt;=27,INDEX($AS:$AS,$CI706+27),"")</f>
      </c>
      <c r="BV706">
        <f>IF($CJ706&gt;=28,INDEX($AS:$AS,$CI706+28),"")</f>
      </c>
      <c r="BW706">
        <f>IF($CJ706&gt;=29,INDEX($AS:$AS,$CI706+29),"")</f>
      </c>
      <c r="BX706">
        <f>IF($CJ706&gt;=30,INDEX($AS:$AS,$CI706+30),"")</f>
      </c>
      <c r="BY706">
        <f>IF($CJ706&gt;=31,INDEX($AS:$AS,$CI706+31),"")</f>
      </c>
      <c r="BZ706">
        <f>IF($CJ706&gt;=32,INDEX($AS:$AS,$CI706+32),"")</f>
      </c>
      <c r="CA706">
        <f>IF($CJ706&gt;=33,INDEX($AS:$AS,$CI706+33),"")</f>
      </c>
      <c r="CB706">
        <f>IF($CJ706&gt;=34,INDEX($AS:$AS,$CI706+34),"")</f>
      </c>
      <c r="CC706">
        <f>IF($CJ706&gt;=35,INDEX($AS:$AS,$CI706+35),"")</f>
      </c>
      <c r="CD706">
        <f>IF($CJ706&gt;=36,INDEX($AS:$AS,$CI706+36),"")</f>
      </c>
      <c r="CE706">
        <f>IF($CJ706&gt;=37,INDEX($AS:$AS,$CI706+37),"")</f>
      </c>
      <c r="CF706">
        <f>IF($CJ706&gt;=38,INDEX($AS:$AS,$CI706+38),"")</f>
      </c>
      <c r="CG706">
        <f>IF($CJ706&gt;=39,INDEX($AS:$AS,$CI706+39),"")</f>
      </c>
      <c r="CH706">
        <f>IF($CJ706&gt;=40,INDEX($AS:$AS,$CI706+40),"")</f>
      </c>
      <c r="CI706">
        <f>IFERROR(MATCH($AR706,$AS$2:$AS$133,0)+1,0)</f>
      </c>
      <c r="CJ706">
        <f>IFERROR(INDEX($AT$2:$AT$133,MATCH($AR706,$AS$2:$AS$133,0)),0)</f>
      </c>
      <c r="CK706">
        <f>IFERROR(LEFT($O706,FIND(" - ",$O706)-1),$O706)</f>
      </c>
      <c r="CL706" t="s">
        <v>113</v>
      </c>
      <c r="CN706">
        <f>IF($DI706&gt;=1,INDEX($CL:$CL,$DH706+1),"")</f>
      </c>
      <c r="CO706">
        <f>IF($DI706&gt;=2,INDEX($CL:$CL,$DH706+2),"")</f>
      </c>
      <c r="CP706">
        <f>IF($DI706&gt;=3,INDEX($CL:$CL,$DH706+3),"")</f>
      </c>
      <c r="CQ706">
        <f>IF($DI706&gt;=4,INDEX($CL:$CL,$DH706+4),"")</f>
      </c>
      <c r="CR706">
        <f>IF($DI706&gt;=5,INDEX($CL:$CL,$DH706+5),"")</f>
      </c>
      <c r="CS706">
        <f>IF($DI706&gt;=6,INDEX($CL:$CL,$DH706+6),"")</f>
      </c>
      <c r="CT706">
        <f>IF($DI706&gt;=7,INDEX($CL:$CL,$DH706+7),"")</f>
      </c>
      <c r="CU706">
        <f>IF($DI706&gt;=8,INDEX($CL:$CL,$DH706+8),"")</f>
      </c>
      <c r="CV706">
        <f>IF($DI706&gt;=9,INDEX($CL:$CL,$DH706+9),"")</f>
      </c>
      <c r="CW706">
        <f>IF($DI706&gt;=10,INDEX($CL:$CL,$DH706+10),"")</f>
      </c>
      <c r="CX706">
        <f>IF($DI706&gt;=11,INDEX($CL:$CL,$DH706+11),"")</f>
      </c>
      <c r="CY706">
        <f>IF($DI706&gt;=12,INDEX($CL:$CL,$DH706+12),"")</f>
      </c>
      <c r="CZ706">
        <f>IF($DI706&gt;=13,INDEX($CL:$CL,$DH706+13),"")</f>
      </c>
      <c r="DA706">
        <f>IF($DI706&gt;=14,INDEX($CL:$CL,$DH706+14),"")</f>
      </c>
      <c r="DB706">
        <f>IF($DI706&gt;=15,INDEX($CL:$CL,$DH706+15),"")</f>
      </c>
      <c r="DC706">
        <f>IF($DI706&gt;=16,INDEX($CL:$CL,$DH706+16),"")</f>
      </c>
      <c r="DD706">
        <f>IF($DI706&gt;=17,INDEX($CL:$CL,$DH706+17),"")</f>
      </c>
      <c r="DE706">
        <f>IF($DI706&gt;=18,INDEX($CL:$CL,$DH706+18),"")</f>
      </c>
      <c r="DF706">
        <f>IF($DI706&gt;=19,INDEX($CL:$CL,$DH706+19),"")</f>
      </c>
      <c r="DG706">
        <f>IF($DI706&gt;=20,INDEX($CL:$CL,$DH706+20),"")</f>
      </c>
      <c r="DH706">
        <f>IFERROR(MATCH($CK706,$CL$2:$CL$1558,0)+1,0)</f>
      </c>
      <c r="DI706">
        <f>IFERROR(INDEX($CM$2:$CM$1558,MATCH($CK706,$CL$2:$CL$1558,0)),0)</f>
      </c>
      <c r="DJ706">
        <f>IFERROR(INDEX($AQ:$AQ,MATCH($K706,$AP:$AP,0))&amp;"","")</f>
      </c>
      <c r="DN706">
        <f>IF($GQ706&gt;=1,INDEX($DK:$DK,$GP706+1),"")</f>
      </c>
      <c r="DO706">
        <f>IF($GQ706&gt;=2,INDEX($DK:$DK,$GP706+2),"")</f>
      </c>
      <c r="DP706">
        <f>IF($GQ706&gt;=3,INDEX($DK:$DK,$GP706+3),"")</f>
      </c>
      <c r="DQ706">
        <f>IF($GQ706&gt;=4,INDEX($DK:$DK,$GP706+4),"")</f>
      </c>
      <c r="DR706">
        <f>IF($GQ706&gt;=5,INDEX($DK:$DK,$GP706+5),"")</f>
      </c>
      <c r="DS706">
        <f>IF($GQ706&gt;=6,INDEX($DK:$DK,$GP706+6),"")</f>
      </c>
      <c r="DT706">
        <f>IF($GQ706&gt;=7,INDEX($DK:$DK,$GP706+7),"")</f>
      </c>
      <c r="DU706">
        <f>IF($GQ706&gt;=8,INDEX($DK:$DK,$GP706+8),"")</f>
      </c>
      <c r="DV706">
        <f>IF($GQ706&gt;=9,INDEX($DK:$DK,$GP706+9),"")</f>
      </c>
      <c r="DW706">
        <f>IF($GQ706&gt;=10,INDEX($DK:$DK,$GP706+10),"")</f>
      </c>
      <c r="DX706">
        <f>IF($GQ706&gt;=11,INDEX($DK:$DK,$GP706+11),"")</f>
      </c>
      <c r="DY706">
        <f>IF($GQ706&gt;=12,INDEX($DK:$DK,$GP706+12),"")</f>
      </c>
      <c r="DZ706">
        <f>IF($GQ706&gt;=13,INDEX($DK:$DK,$GP706+13),"")</f>
      </c>
      <c r="EA706">
        <f>IF($GQ706&gt;=14,INDEX($DK:$DK,$GP706+14),"")</f>
      </c>
      <c r="EB706">
        <f>IF($GQ706&gt;=15,INDEX($DK:$DK,$GP706+15),"")</f>
      </c>
      <c r="EC706">
        <f>IF($GQ706&gt;=16,INDEX($DK:$DK,$GP706+16),"")</f>
      </c>
      <c r="ED706">
        <f>IF($GQ706&gt;=17,INDEX($DK:$DK,$GP706+17),"")</f>
      </c>
      <c r="EE706">
        <f>IF($GQ706&gt;=18,INDEX($DK:$DK,$GP706+18),"")</f>
      </c>
      <c r="EF706">
        <f>IF($GQ706&gt;=19,INDEX($DK:$DK,$GP706+19),"")</f>
      </c>
      <c r="EG706">
        <f>IF($GQ706&gt;=20,INDEX($DK:$DK,$GP706+20),"")</f>
      </c>
      <c r="EH706">
        <f>IF($GQ706&gt;=21,INDEX($DK:$DK,$GP706+21),"")</f>
      </c>
      <c r="EI706">
        <f>IF($GQ706&gt;=22,INDEX($DK:$DK,$GP706+22),"")</f>
      </c>
      <c r="EJ706">
        <f>IF($GQ706&gt;=23,INDEX($DK:$DK,$GP706+23),"")</f>
      </c>
      <c r="EK706">
        <f>IF($GQ706&gt;=24,INDEX($DK:$DK,$GP706+24),"")</f>
      </c>
      <c r="EL706">
        <f>IF($GQ706&gt;=25,INDEX($DK:$DK,$GP706+25),"")</f>
      </c>
      <c r="EM706">
        <f>IF($GQ706&gt;=26,INDEX($DK:$DK,$GP706+26),"")</f>
      </c>
      <c r="EN706">
        <f>IF($GQ706&gt;=27,INDEX($DK:$DK,$GP706+27),"")</f>
      </c>
      <c r="EO706">
        <f>IF($GQ706&gt;=28,INDEX($DK:$DK,$GP706+28),"")</f>
      </c>
      <c r="EP706">
        <f>IF($GQ706&gt;=29,INDEX($DK:$DK,$GP706+29),"")</f>
      </c>
      <c r="EQ706">
        <f>IF($GQ706&gt;=30,INDEX($DK:$DK,$GP706+30),"")</f>
      </c>
      <c r="ER706">
        <f>IF($GQ706&gt;=31,INDEX($DK:$DK,$GP706+31),"")</f>
      </c>
      <c r="ES706">
        <f>IF($GQ706&gt;=32,INDEX($DK:$DK,$GP706+32),"")</f>
      </c>
      <c r="ET706">
        <f>IF($GQ706&gt;=33,INDEX($DK:$DK,$GP706+33),"")</f>
      </c>
      <c r="EU706">
        <f>IF($GQ706&gt;=34,INDEX($DK:$DK,$GP706+34),"")</f>
      </c>
      <c r="EV706">
        <f>IF($GQ706&gt;=35,INDEX($DK:$DK,$GP706+35),"")</f>
      </c>
      <c r="EW706">
        <f>IF($GQ706&gt;=36,INDEX($DK:$DK,$GP706+36),"")</f>
      </c>
      <c r="EX706">
        <f>IF($GQ706&gt;=37,INDEX($DK:$DK,$GP706+37),"")</f>
      </c>
      <c r="EY706">
        <f>IF($GQ706&gt;=38,INDEX($DK:$DK,$GP706+38),"")</f>
      </c>
      <c r="EZ706">
        <f>IF($GQ706&gt;=39,INDEX($DK:$DK,$GP706+39),"")</f>
      </c>
      <c r="FA706">
        <f>IF($GQ706&gt;=40,INDEX($DK:$DK,$GP706+40),"")</f>
      </c>
      <c r="FB706">
        <f>IF($GQ706&gt;=1,INDEX($DL:$DL,$GP706+1),"")</f>
      </c>
      <c r="FC706">
        <f>IF($GQ706&gt;=2,INDEX($DL:$DL,$GP706+2),"")</f>
      </c>
      <c r="FD706">
        <f>IF($GQ706&gt;=3,INDEX($DL:$DL,$GP706+3),"")</f>
      </c>
      <c r="FE706">
        <f>IF($GQ706&gt;=4,INDEX($DL:$DL,$GP706+4),"")</f>
      </c>
      <c r="FF706">
        <f>IF($GQ706&gt;=5,INDEX($DL:$DL,$GP706+5),"")</f>
      </c>
      <c r="FG706">
        <f>IF($GQ706&gt;=6,INDEX($DL:$DL,$GP706+6),"")</f>
      </c>
      <c r="FH706">
        <f>IF($GQ706&gt;=7,INDEX($DL:$DL,$GP706+7),"")</f>
      </c>
      <c r="FI706">
        <f>IF($GQ706&gt;=8,INDEX($DL:$DL,$GP706+8),"")</f>
      </c>
      <c r="FJ706">
        <f>IF($GQ706&gt;=9,INDEX($DL:$DL,$GP706+9),"")</f>
      </c>
      <c r="FK706">
        <f>IF($GQ706&gt;=10,INDEX($DL:$DL,$GP706+10),"")</f>
      </c>
      <c r="FL706">
        <f>IF($GQ706&gt;=11,INDEX($DL:$DL,$GP706+11),"")</f>
      </c>
      <c r="FM706">
        <f>IF($GQ706&gt;=12,INDEX($DL:$DL,$GP706+12),"")</f>
      </c>
      <c r="FN706">
        <f>IF($GQ706&gt;=13,INDEX($DL:$DL,$GP706+13),"")</f>
      </c>
      <c r="FO706">
        <f>IF($GQ706&gt;=14,INDEX($DL:$DL,$GP706+14),"")</f>
      </c>
      <c r="FP706">
        <f>IF($GQ706&gt;=15,INDEX($DL:$DL,$GP706+15),"")</f>
      </c>
      <c r="FQ706">
        <f>IF($GQ706&gt;=16,INDEX($DL:$DL,$GP706+16),"")</f>
      </c>
      <c r="FR706">
        <f>IF($GQ706&gt;=17,INDEX($DL:$DL,$GP706+17),"")</f>
      </c>
      <c r="FS706">
        <f>IF($GQ706&gt;=18,INDEX($DL:$DL,$GP706+18),"")</f>
      </c>
      <c r="FT706">
        <f>IF($GQ706&gt;=19,INDEX($DL:$DL,$GP706+19),"")</f>
      </c>
      <c r="FU706">
        <f>IF($GQ706&gt;=20,INDEX($DL:$DL,$GP706+20),"")</f>
      </c>
      <c r="FV706">
        <f>IF($GQ706&gt;=21,INDEX($DL:$DL,$GP706+21),"")</f>
      </c>
      <c r="FW706">
        <f>IF($GQ706&gt;=22,INDEX($DL:$DL,$GP706+22),"")</f>
      </c>
      <c r="FX706">
        <f>IF($GQ706&gt;=23,INDEX($DL:$DL,$GP706+23),"")</f>
      </c>
      <c r="FY706">
        <f>IF($GQ706&gt;=24,INDEX($DL:$DL,$GP706+24),"")</f>
      </c>
      <c r="FZ706">
        <f>IF($GQ706&gt;=25,INDEX($DL:$DL,$GP706+25),"")</f>
      </c>
      <c r="GA706">
        <f>IF($GQ706&gt;=26,INDEX($DL:$DL,$GP706+26),"")</f>
      </c>
      <c r="GB706">
        <f>IF($GQ706&gt;=27,INDEX($DL:$DL,$GP706+27),"")</f>
      </c>
      <c r="GC706">
        <f>IF($GQ706&gt;=28,INDEX($DL:$DL,$GP706+28),"")</f>
      </c>
      <c r="GD706">
        <f>IF($GQ706&gt;=29,INDEX($DL:$DL,$GP706+29),"")</f>
      </c>
      <c r="GE706">
        <f>IF($GQ706&gt;=30,INDEX($DL:$DL,$GP706+30),"")</f>
      </c>
      <c r="GF706">
        <f>IF($GQ706&gt;=31,INDEX($DL:$DL,$GP706+31),"")</f>
      </c>
      <c r="GG706">
        <f>IF($GQ706&gt;=32,INDEX($DL:$DL,$GP706+32),"")</f>
      </c>
      <c r="GH706">
        <f>IF($GQ706&gt;=33,INDEX($DL:$DL,$GP706+33),"")</f>
      </c>
      <c r="GI706">
        <f>IF($GQ706&gt;=34,INDEX($DL:$DL,$GP706+34),"")</f>
      </c>
      <c r="GJ706">
        <f>IF($GQ706&gt;=35,INDEX($DL:$DL,$GP706+35),"")</f>
      </c>
      <c r="GK706">
        <f>IF($GQ706&gt;=36,INDEX($DL:$DL,$GP706+36),"")</f>
      </c>
      <c r="GL706">
        <f>IF($GQ706&gt;=37,INDEX($DL:$DL,$GP706+37),"")</f>
      </c>
      <c r="GM706">
        <f>IF($GQ706&gt;=38,INDEX($DL:$DL,$GP706+38),"")</f>
      </c>
      <c r="GN706">
        <f>IF($GQ706&gt;=39,INDEX($DL:$DL,$GP706+39),"")</f>
      </c>
      <c r="GO706">
        <f>IF($GQ706&gt;=40,INDEX($DL:$DL,$GP706+40),"")</f>
      </c>
      <c r="GP706">
        <f>IFERROR(MATCH($DJ706,$DK$2:$DK$148,0)+1,0)</f>
      </c>
      <c r="GQ706">
        <f>IFERROR(INDEX($DM$2:$DM$148,MATCH($DJ706,$DK$2:$DK$148,0)),0)</f>
      </c>
      <c r="GR706">
        <f>IFERROR(MATCH($L706,$DN$706:$FA$706,0),0)</f>
      </c>
      <c r="GS706">
        <f>IF($GR706&gt;0,INDEX($FB$706:$GO$706,$GR706),"")</f>
      </c>
      <c r="GV706">
        <f>IF($JE706&gt;=1,INDEX($GT:$GT,$JD706+1),"")</f>
      </c>
      <c r="GW706">
        <f>IF($JE706&gt;=2,INDEX($GT:$GT,$JD706+2),"")</f>
      </c>
      <c r="GX706">
        <f>IF($JE706&gt;=3,INDEX($GT:$GT,$JD706+3),"")</f>
      </c>
      <c r="GY706">
        <f>IF($JE706&gt;=4,INDEX($GT:$GT,$JD706+4),"")</f>
      </c>
      <c r="GZ706">
        <f>IF($JE706&gt;=5,INDEX($GT:$GT,$JD706+5),"")</f>
      </c>
      <c r="HA706">
        <f>IF($JE706&gt;=6,INDEX($GT:$GT,$JD706+6),"")</f>
      </c>
      <c r="HB706">
        <f>IF($JE706&gt;=7,INDEX($GT:$GT,$JD706+7),"")</f>
      </c>
      <c r="HC706">
        <f>IF($JE706&gt;=8,INDEX($GT:$GT,$JD706+8),"")</f>
      </c>
      <c r="HD706">
        <f>IF($JE706&gt;=9,INDEX($GT:$GT,$JD706+9),"")</f>
      </c>
      <c r="HE706">
        <f>IF($JE706&gt;=10,INDEX($GT:$GT,$JD706+10),"")</f>
      </c>
      <c r="HF706">
        <f>IF($JE706&gt;=11,INDEX($GT:$GT,$JD706+11),"")</f>
      </c>
      <c r="HG706">
        <f>IF($JE706&gt;=12,INDEX($GT:$GT,$JD706+12),"")</f>
      </c>
      <c r="HH706">
        <f>IF($JE706&gt;=13,INDEX($GT:$GT,$JD706+13),"")</f>
      </c>
      <c r="HI706">
        <f>IF($JE706&gt;=14,INDEX($GT:$GT,$JD706+14),"")</f>
      </c>
      <c r="HJ706">
        <f>IF($JE706&gt;=15,INDEX($GT:$GT,$JD706+15),"")</f>
      </c>
      <c r="HK706">
        <f>IF($JE706&gt;=16,INDEX($GT:$GT,$JD706+16),"")</f>
      </c>
      <c r="HL706">
        <f>IF($JE706&gt;=17,INDEX($GT:$GT,$JD706+17),"")</f>
      </c>
      <c r="HM706">
        <f>IF($JE706&gt;=18,INDEX($GT:$GT,$JD706+18),"")</f>
      </c>
      <c r="HN706">
        <f>IF($JE706&gt;=19,INDEX($GT:$GT,$JD706+19),"")</f>
      </c>
      <c r="HO706">
        <f>IF($JE706&gt;=20,INDEX($GT:$GT,$JD706+20),"")</f>
      </c>
      <c r="HP706">
        <f>IF($JE706&gt;=21,INDEX($GT:$GT,$JD706+21),"")</f>
      </c>
      <c r="HQ706">
        <f>IF($JE706&gt;=22,INDEX($GT:$GT,$JD706+22),"")</f>
      </c>
      <c r="HR706">
        <f>IF($JE706&gt;=23,INDEX($GT:$GT,$JD706+23),"")</f>
      </c>
      <c r="HS706">
        <f>IF($JE706&gt;=24,INDEX($GT:$GT,$JD706+24),"")</f>
      </c>
      <c r="HT706">
        <f>IF($JE706&gt;=25,INDEX($GT:$GT,$JD706+25),"")</f>
      </c>
      <c r="HU706">
        <f>IF($JE706&gt;=26,INDEX($GT:$GT,$JD706+26),"")</f>
      </c>
      <c r="HV706">
        <f>IF($JE706&gt;=27,INDEX($GT:$GT,$JD706+27),"")</f>
      </c>
      <c r="HW706">
        <f>IF($JE706&gt;=28,INDEX($GT:$GT,$JD706+28),"")</f>
      </c>
      <c r="HX706">
        <f>IF($JE706&gt;=29,INDEX($GT:$GT,$JD706+29),"")</f>
      </c>
      <c r="HY706">
        <f>IF($JE706&gt;=30,INDEX($GT:$GT,$JD706+30),"")</f>
      </c>
      <c r="HZ706">
        <f>IF($JE706&gt;=31,INDEX($GT:$GT,$JD706+31),"")</f>
      </c>
      <c r="IA706">
        <f>IF($JE706&gt;=32,INDEX($GT:$GT,$JD706+32),"")</f>
      </c>
      <c r="IB706">
        <f>IF($JE706&gt;=33,INDEX($GT:$GT,$JD706+33),"")</f>
      </c>
      <c r="IC706">
        <f>IF($JE706&gt;=34,INDEX($GT:$GT,$JD706+34),"")</f>
      </c>
      <c r="ID706">
        <f>IF($JE706&gt;=35,INDEX($GT:$GT,$JD706+35),"")</f>
      </c>
      <c r="IE706">
        <f>IF($JE706&gt;=36,INDEX($GT:$GT,$JD706+36),"")</f>
      </c>
      <c r="IF706">
        <f>IF($JE706&gt;=37,INDEX($GT:$GT,$JD706+37),"")</f>
      </c>
      <c r="IG706">
        <f>IF($JE706&gt;=38,INDEX($GT:$GT,$JD706+38),"")</f>
      </c>
      <c r="IH706">
        <f>IF($JE706&gt;=39,INDEX($GT:$GT,$JD706+39),"")</f>
      </c>
      <c r="II706">
        <f>IF($JE706&gt;=40,INDEX($GT:$GT,$JD706+40),"")</f>
      </c>
      <c r="IJ706">
        <f>IF($JE706&gt;=41,INDEX($GT:$GT,$JD706+41),"")</f>
      </c>
      <c r="IK706">
        <f>IF($JE706&gt;=42,INDEX($GT:$GT,$JD706+42),"")</f>
      </c>
      <c r="IL706">
        <f>IF($JE706&gt;=43,INDEX($GT:$GT,$JD706+43),"")</f>
      </c>
      <c r="IM706">
        <f>IF($JE706&gt;=44,INDEX($GT:$GT,$JD706+44),"")</f>
      </c>
      <c r="IN706">
        <f>IF($JE706&gt;=45,INDEX($GT:$GT,$JD706+45),"")</f>
      </c>
      <c r="IO706">
        <f>IF($JE706&gt;=46,INDEX($GT:$GT,$JD706+46),"")</f>
      </c>
      <c r="IP706">
        <f>IF($JE706&gt;=47,INDEX($GT:$GT,$JD706+47),"")</f>
      </c>
      <c r="IQ706">
        <f>IF($JE706&gt;=48,INDEX($GT:$GT,$JD706+48),"")</f>
      </c>
      <c r="IR706">
        <f>IF($JE706&gt;=49,INDEX($GT:$GT,$JD706+49),"")</f>
      </c>
      <c r="IS706">
        <f>IF($JE706&gt;=50,INDEX($GT:$GT,$JD706+50),"")</f>
      </c>
      <c r="IT706">
        <f>IF($JE706&gt;=51,INDEX($GT:$GT,$JD706+51),"")</f>
      </c>
      <c r="IU706">
        <f>IF($JE706&gt;=52,INDEX($GT:$GT,$JD706+52),"")</f>
      </c>
      <c r="IV706">
        <f>IF($JE706&gt;=53,INDEX($GT:$GT,$JD706+53),"")</f>
      </c>
      <c r="IW706">
        <f>IF($JE706&gt;=54,INDEX($GT:$GT,$JD706+54),"")</f>
      </c>
      <c r="IX706">
        <f>IF($JE706&gt;=55,INDEX($GT:$GT,$JD706+55),"")</f>
      </c>
      <c r="IY706">
        <f>IF($JE706&gt;=56,INDEX($GT:$GT,$JD706+56),"")</f>
      </c>
      <c r="IZ706">
        <f>IF($JE706&gt;=57,INDEX($GT:$GT,$JD706+57),"")</f>
      </c>
      <c r="JA706">
        <f>IF($JE706&gt;=58,INDEX($GT:$GT,$JD706+58),"")</f>
      </c>
      <c r="JB706">
        <f>IF($JE706&gt;=59,INDEX($GT:$GT,$JD706+59),"")</f>
      </c>
      <c r="JC706">
        <f>IF($JE706&gt;=60,INDEX($GT:$GT,$JD706+60),"")</f>
      </c>
      <c r="JD706">
        <f>IFERROR(MATCH($GS706,$GT$2:$GT$322,0)+1,0)</f>
      </c>
      <c r="JE706">
        <f>IFERROR(INDEX($GU$2:$GU$322,MATCH($GS706,$GT$2:$GT$322,0)),0)</f>
      </c>
      <c r="JF706" t="s">
        <v>28</v>
      </c>
      <c r="JG706" t="s">
        <v>28</v>
      </c>
    </row>
    <row r="707" spans="1:267" x14ac:dyDescent="0.25">
      <c r="J707" s="1"/>
      <c r="K707" s="1"/>
      <c r="L707" s="1"/>
      <c r="M707" s="1"/>
      <c r="N707" s="1">
        <f>IFERROR(IF(FIND(" - ",$J707)&gt;0,MID($J707,FIND(" - ",$J707)+3,LEN($J707)),""),"")</f>
      </c>
      <c r="P707" s="1"/>
      <c r="S707" t="s">
        <v>28</v>
      </c>
      <c r="U707">
        <f>IF(OR($S707="",$T707=""),"",IFERROR($S707/$T707,0))</f>
      </c>
      <c r="V707">
        <f>IF($S707="","",
IF($K707="","",
IF(ISNUMBER(SEARCH("exempt",LOWER($K707))),0,
$S707*(VALUE(SUBSTITUTE($K707,"%",""))/100))))</f>
      </c>
      <c r="AB707">
        <f>IF($S707="","",
SUM($S707,$V707,$Z707,$W707,$Y707)-
IF($AA707="",0,VALUE($AA707)))</f>
      </c>
      <c r="AJ707" t="s">
        <v>1455</v>
      </c>
      <c r="AR707">
        <f>IFERROR(LEFT($J707,FIND(" - ",$J707)-1),$J707)</f>
      </c>
      <c r="AU707">
        <f>IF($CJ707&gt;=1,INDEX($AS:$AS,$CI707+1),"")</f>
      </c>
      <c r="AV707">
        <f>IF($CJ707&gt;=2,INDEX($AS:$AS,$CI707+2),"")</f>
      </c>
      <c r="AW707">
        <f>IF($CJ707&gt;=3,INDEX($AS:$AS,$CI707+3),"")</f>
      </c>
      <c r="AX707">
        <f>IF($CJ707&gt;=4,INDEX($AS:$AS,$CI707+4),"")</f>
      </c>
      <c r="AY707">
        <f>IF($CJ707&gt;=5,INDEX($AS:$AS,$CI707+5),"")</f>
      </c>
      <c r="AZ707">
        <f>IF($CJ707&gt;=6,INDEX($AS:$AS,$CI707+6),"")</f>
      </c>
      <c r="BA707">
        <f>IF($CJ707&gt;=7,INDEX($AS:$AS,$CI707+7),"")</f>
      </c>
      <c r="BB707">
        <f>IF($CJ707&gt;=8,INDEX($AS:$AS,$CI707+8),"")</f>
      </c>
      <c r="BC707">
        <f>IF($CJ707&gt;=9,INDEX($AS:$AS,$CI707+9),"")</f>
      </c>
      <c r="BD707">
        <f>IF($CJ707&gt;=10,INDEX($AS:$AS,$CI707+10),"")</f>
      </c>
      <c r="BE707">
        <f>IF($CJ707&gt;=11,INDEX($AS:$AS,$CI707+11),"")</f>
      </c>
      <c r="BF707">
        <f>IF($CJ707&gt;=12,INDEX($AS:$AS,$CI707+12),"")</f>
      </c>
      <c r="BG707">
        <f>IF($CJ707&gt;=13,INDEX($AS:$AS,$CI707+13),"")</f>
      </c>
      <c r="BH707">
        <f>IF($CJ707&gt;=14,INDEX($AS:$AS,$CI707+14),"")</f>
      </c>
      <c r="BI707">
        <f>IF($CJ707&gt;=15,INDEX($AS:$AS,$CI707+15),"")</f>
      </c>
      <c r="BJ707">
        <f>IF($CJ707&gt;=16,INDEX($AS:$AS,$CI707+16),"")</f>
      </c>
      <c r="BK707">
        <f>IF($CJ707&gt;=17,INDEX($AS:$AS,$CI707+17),"")</f>
      </c>
      <c r="BL707">
        <f>IF($CJ707&gt;=18,INDEX($AS:$AS,$CI707+18),"")</f>
      </c>
      <c r="BM707">
        <f>IF($CJ707&gt;=19,INDEX($AS:$AS,$CI707+19),"")</f>
      </c>
      <c r="BN707">
        <f>IF($CJ707&gt;=20,INDEX($AS:$AS,$CI707+20),"")</f>
      </c>
      <c r="BO707">
        <f>IF($CJ707&gt;=21,INDEX($AS:$AS,$CI707+21),"")</f>
      </c>
      <c r="BP707">
        <f>IF($CJ707&gt;=22,INDEX($AS:$AS,$CI707+22),"")</f>
      </c>
      <c r="BQ707">
        <f>IF($CJ707&gt;=23,INDEX($AS:$AS,$CI707+23),"")</f>
      </c>
      <c r="BR707">
        <f>IF($CJ707&gt;=24,INDEX($AS:$AS,$CI707+24),"")</f>
      </c>
      <c r="BS707">
        <f>IF($CJ707&gt;=25,INDEX($AS:$AS,$CI707+25),"")</f>
      </c>
      <c r="BT707">
        <f>IF($CJ707&gt;=26,INDEX($AS:$AS,$CI707+26),"")</f>
      </c>
      <c r="BU707">
        <f>IF($CJ707&gt;=27,INDEX($AS:$AS,$CI707+27),"")</f>
      </c>
      <c r="BV707">
        <f>IF($CJ707&gt;=28,INDEX($AS:$AS,$CI707+28),"")</f>
      </c>
      <c r="BW707">
        <f>IF($CJ707&gt;=29,INDEX($AS:$AS,$CI707+29),"")</f>
      </c>
      <c r="BX707">
        <f>IF($CJ707&gt;=30,INDEX($AS:$AS,$CI707+30),"")</f>
      </c>
      <c r="BY707">
        <f>IF($CJ707&gt;=31,INDEX($AS:$AS,$CI707+31),"")</f>
      </c>
      <c r="BZ707">
        <f>IF($CJ707&gt;=32,INDEX($AS:$AS,$CI707+32),"")</f>
      </c>
      <c r="CA707">
        <f>IF($CJ707&gt;=33,INDEX($AS:$AS,$CI707+33),"")</f>
      </c>
      <c r="CB707">
        <f>IF($CJ707&gt;=34,INDEX($AS:$AS,$CI707+34),"")</f>
      </c>
      <c r="CC707">
        <f>IF($CJ707&gt;=35,INDEX($AS:$AS,$CI707+35),"")</f>
      </c>
      <c r="CD707">
        <f>IF($CJ707&gt;=36,INDEX($AS:$AS,$CI707+36),"")</f>
      </c>
      <c r="CE707">
        <f>IF($CJ707&gt;=37,INDEX($AS:$AS,$CI707+37),"")</f>
      </c>
      <c r="CF707">
        <f>IF($CJ707&gt;=38,INDEX($AS:$AS,$CI707+38),"")</f>
      </c>
      <c r="CG707">
        <f>IF($CJ707&gt;=39,INDEX($AS:$AS,$CI707+39),"")</f>
      </c>
      <c r="CH707">
        <f>IF($CJ707&gt;=40,INDEX($AS:$AS,$CI707+40),"")</f>
      </c>
      <c r="CI707">
        <f>IFERROR(MATCH($AR707,$AS$2:$AS$133,0)+1,0)</f>
      </c>
      <c r="CJ707">
        <f>IFERROR(INDEX($AT$2:$AT$133,MATCH($AR707,$AS$2:$AS$133,0)),0)</f>
      </c>
      <c r="CK707">
        <f>IFERROR(LEFT($O707,FIND(" - ",$O707)-1),$O707)</f>
      </c>
      <c r="CL707" t="s">
        <v>1456</v>
      </c>
      <c r="CM707">
        <v>1</v>
      </c>
      <c r="CN707">
        <f>IF($DI707&gt;=1,INDEX($CL:$CL,$DH707+1),"")</f>
      </c>
      <c r="CO707">
        <f>IF($DI707&gt;=2,INDEX($CL:$CL,$DH707+2),"")</f>
      </c>
      <c r="CP707">
        <f>IF($DI707&gt;=3,INDEX($CL:$CL,$DH707+3),"")</f>
      </c>
      <c r="CQ707">
        <f>IF($DI707&gt;=4,INDEX($CL:$CL,$DH707+4),"")</f>
      </c>
      <c r="CR707">
        <f>IF($DI707&gt;=5,INDEX($CL:$CL,$DH707+5),"")</f>
      </c>
      <c r="CS707">
        <f>IF($DI707&gt;=6,INDEX($CL:$CL,$DH707+6),"")</f>
      </c>
      <c r="CT707">
        <f>IF($DI707&gt;=7,INDEX($CL:$CL,$DH707+7),"")</f>
      </c>
      <c r="CU707">
        <f>IF($DI707&gt;=8,INDEX($CL:$CL,$DH707+8),"")</f>
      </c>
      <c r="CV707">
        <f>IF($DI707&gt;=9,INDEX($CL:$CL,$DH707+9),"")</f>
      </c>
      <c r="CW707">
        <f>IF($DI707&gt;=10,INDEX($CL:$CL,$DH707+10),"")</f>
      </c>
      <c r="CX707">
        <f>IF($DI707&gt;=11,INDEX($CL:$CL,$DH707+11),"")</f>
      </c>
      <c r="CY707">
        <f>IF($DI707&gt;=12,INDEX($CL:$CL,$DH707+12),"")</f>
      </c>
      <c r="CZ707">
        <f>IF($DI707&gt;=13,INDEX($CL:$CL,$DH707+13),"")</f>
      </c>
      <c r="DA707">
        <f>IF($DI707&gt;=14,INDEX($CL:$CL,$DH707+14),"")</f>
      </c>
      <c r="DB707">
        <f>IF($DI707&gt;=15,INDEX($CL:$CL,$DH707+15),"")</f>
      </c>
      <c r="DC707">
        <f>IF($DI707&gt;=16,INDEX($CL:$CL,$DH707+16),"")</f>
      </c>
      <c r="DD707">
        <f>IF($DI707&gt;=17,INDEX($CL:$CL,$DH707+17),"")</f>
      </c>
      <c r="DE707">
        <f>IF($DI707&gt;=18,INDEX($CL:$CL,$DH707+18),"")</f>
      </c>
      <c r="DF707">
        <f>IF($DI707&gt;=19,INDEX($CL:$CL,$DH707+19),"")</f>
      </c>
      <c r="DG707">
        <f>IF($DI707&gt;=20,INDEX($CL:$CL,$DH707+20),"")</f>
      </c>
      <c r="DH707">
        <f>IFERROR(MATCH($CK707,$CL$2:$CL$1558,0)+1,0)</f>
      </c>
      <c r="DI707">
        <f>IFERROR(INDEX($CM$2:$CM$1558,MATCH($CK707,$CL$2:$CL$1558,0)),0)</f>
      </c>
      <c r="DJ707">
        <f>IFERROR(INDEX($AQ:$AQ,MATCH($K707,$AP:$AP,0))&amp;"","")</f>
      </c>
      <c r="DN707">
        <f>IF($GQ707&gt;=1,INDEX($DK:$DK,$GP707+1),"")</f>
      </c>
      <c r="DO707">
        <f>IF($GQ707&gt;=2,INDEX($DK:$DK,$GP707+2),"")</f>
      </c>
      <c r="DP707">
        <f>IF($GQ707&gt;=3,INDEX($DK:$DK,$GP707+3),"")</f>
      </c>
      <c r="DQ707">
        <f>IF($GQ707&gt;=4,INDEX($DK:$DK,$GP707+4),"")</f>
      </c>
      <c r="DR707">
        <f>IF($GQ707&gt;=5,INDEX($DK:$DK,$GP707+5),"")</f>
      </c>
      <c r="DS707">
        <f>IF($GQ707&gt;=6,INDEX($DK:$DK,$GP707+6),"")</f>
      </c>
      <c r="DT707">
        <f>IF($GQ707&gt;=7,INDEX($DK:$DK,$GP707+7),"")</f>
      </c>
      <c r="DU707">
        <f>IF($GQ707&gt;=8,INDEX($DK:$DK,$GP707+8),"")</f>
      </c>
      <c r="DV707">
        <f>IF($GQ707&gt;=9,INDEX($DK:$DK,$GP707+9),"")</f>
      </c>
      <c r="DW707">
        <f>IF($GQ707&gt;=10,INDEX($DK:$DK,$GP707+10),"")</f>
      </c>
      <c r="DX707">
        <f>IF($GQ707&gt;=11,INDEX($DK:$DK,$GP707+11),"")</f>
      </c>
      <c r="DY707">
        <f>IF($GQ707&gt;=12,INDEX($DK:$DK,$GP707+12),"")</f>
      </c>
      <c r="DZ707">
        <f>IF($GQ707&gt;=13,INDEX($DK:$DK,$GP707+13),"")</f>
      </c>
      <c r="EA707">
        <f>IF($GQ707&gt;=14,INDEX($DK:$DK,$GP707+14),"")</f>
      </c>
      <c r="EB707">
        <f>IF($GQ707&gt;=15,INDEX($DK:$DK,$GP707+15),"")</f>
      </c>
      <c r="EC707">
        <f>IF($GQ707&gt;=16,INDEX($DK:$DK,$GP707+16),"")</f>
      </c>
      <c r="ED707">
        <f>IF($GQ707&gt;=17,INDEX($DK:$DK,$GP707+17),"")</f>
      </c>
      <c r="EE707">
        <f>IF($GQ707&gt;=18,INDEX($DK:$DK,$GP707+18),"")</f>
      </c>
      <c r="EF707">
        <f>IF($GQ707&gt;=19,INDEX($DK:$DK,$GP707+19),"")</f>
      </c>
      <c r="EG707">
        <f>IF($GQ707&gt;=20,INDEX($DK:$DK,$GP707+20),"")</f>
      </c>
      <c r="EH707">
        <f>IF($GQ707&gt;=21,INDEX($DK:$DK,$GP707+21),"")</f>
      </c>
      <c r="EI707">
        <f>IF($GQ707&gt;=22,INDEX($DK:$DK,$GP707+22),"")</f>
      </c>
      <c r="EJ707">
        <f>IF($GQ707&gt;=23,INDEX($DK:$DK,$GP707+23),"")</f>
      </c>
      <c r="EK707">
        <f>IF($GQ707&gt;=24,INDEX($DK:$DK,$GP707+24),"")</f>
      </c>
      <c r="EL707">
        <f>IF($GQ707&gt;=25,INDEX($DK:$DK,$GP707+25),"")</f>
      </c>
      <c r="EM707">
        <f>IF($GQ707&gt;=26,INDEX($DK:$DK,$GP707+26),"")</f>
      </c>
      <c r="EN707">
        <f>IF($GQ707&gt;=27,INDEX($DK:$DK,$GP707+27),"")</f>
      </c>
      <c r="EO707">
        <f>IF($GQ707&gt;=28,INDEX($DK:$DK,$GP707+28),"")</f>
      </c>
      <c r="EP707">
        <f>IF($GQ707&gt;=29,INDEX($DK:$DK,$GP707+29),"")</f>
      </c>
      <c r="EQ707">
        <f>IF($GQ707&gt;=30,INDEX($DK:$DK,$GP707+30),"")</f>
      </c>
      <c r="ER707">
        <f>IF($GQ707&gt;=31,INDEX($DK:$DK,$GP707+31),"")</f>
      </c>
      <c r="ES707">
        <f>IF($GQ707&gt;=32,INDEX($DK:$DK,$GP707+32),"")</f>
      </c>
      <c r="ET707">
        <f>IF($GQ707&gt;=33,INDEX($DK:$DK,$GP707+33),"")</f>
      </c>
      <c r="EU707">
        <f>IF($GQ707&gt;=34,INDEX($DK:$DK,$GP707+34),"")</f>
      </c>
      <c r="EV707">
        <f>IF($GQ707&gt;=35,INDEX($DK:$DK,$GP707+35),"")</f>
      </c>
      <c r="EW707">
        <f>IF($GQ707&gt;=36,INDEX($DK:$DK,$GP707+36),"")</f>
      </c>
      <c r="EX707">
        <f>IF($GQ707&gt;=37,INDEX($DK:$DK,$GP707+37),"")</f>
      </c>
      <c r="EY707">
        <f>IF($GQ707&gt;=38,INDEX($DK:$DK,$GP707+38),"")</f>
      </c>
      <c r="EZ707">
        <f>IF($GQ707&gt;=39,INDEX($DK:$DK,$GP707+39),"")</f>
      </c>
      <c r="FA707">
        <f>IF($GQ707&gt;=40,INDEX($DK:$DK,$GP707+40),"")</f>
      </c>
      <c r="FB707">
        <f>IF($GQ707&gt;=1,INDEX($DL:$DL,$GP707+1),"")</f>
      </c>
      <c r="FC707">
        <f>IF($GQ707&gt;=2,INDEX($DL:$DL,$GP707+2),"")</f>
      </c>
      <c r="FD707">
        <f>IF($GQ707&gt;=3,INDEX($DL:$DL,$GP707+3),"")</f>
      </c>
      <c r="FE707">
        <f>IF($GQ707&gt;=4,INDEX($DL:$DL,$GP707+4),"")</f>
      </c>
      <c r="FF707">
        <f>IF($GQ707&gt;=5,INDEX($DL:$DL,$GP707+5),"")</f>
      </c>
      <c r="FG707">
        <f>IF($GQ707&gt;=6,INDEX($DL:$DL,$GP707+6),"")</f>
      </c>
      <c r="FH707">
        <f>IF($GQ707&gt;=7,INDEX($DL:$DL,$GP707+7),"")</f>
      </c>
      <c r="FI707">
        <f>IF($GQ707&gt;=8,INDEX($DL:$DL,$GP707+8),"")</f>
      </c>
      <c r="FJ707">
        <f>IF($GQ707&gt;=9,INDEX($DL:$DL,$GP707+9),"")</f>
      </c>
      <c r="FK707">
        <f>IF($GQ707&gt;=10,INDEX($DL:$DL,$GP707+10),"")</f>
      </c>
      <c r="FL707">
        <f>IF($GQ707&gt;=11,INDEX($DL:$DL,$GP707+11),"")</f>
      </c>
      <c r="FM707">
        <f>IF($GQ707&gt;=12,INDEX($DL:$DL,$GP707+12),"")</f>
      </c>
      <c r="FN707">
        <f>IF($GQ707&gt;=13,INDEX($DL:$DL,$GP707+13),"")</f>
      </c>
      <c r="FO707">
        <f>IF($GQ707&gt;=14,INDEX($DL:$DL,$GP707+14),"")</f>
      </c>
      <c r="FP707">
        <f>IF($GQ707&gt;=15,INDEX($DL:$DL,$GP707+15),"")</f>
      </c>
      <c r="FQ707">
        <f>IF($GQ707&gt;=16,INDEX($DL:$DL,$GP707+16),"")</f>
      </c>
      <c r="FR707">
        <f>IF($GQ707&gt;=17,INDEX($DL:$DL,$GP707+17),"")</f>
      </c>
      <c r="FS707">
        <f>IF($GQ707&gt;=18,INDEX($DL:$DL,$GP707+18),"")</f>
      </c>
      <c r="FT707">
        <f>IF($GQ707&gt;=19,INDEX($DL:$DL,$GP707+19),"")</f>
      </c>
      <c r="FU707">
        <f>IF($GQ707&gt;=20,INDEX($DL:$DL,$GP707+20),"")</f>
      </c>
      <c r="FV707">
        <f>IF($GQ707&gt;=21,INDEX($DL:$DL,$GP707+21),"")</f>
      </c>
      <c r="FW707">
        <f>IF($GQ707&gt;=22,INDEX($DL:$DL,$GP707+22),"")</f>
      </c>
      <c r="FX707">
        <f>IF($GQ707&gt;=23,INDEX($DL:$DL,$GP707+23),"")</f>
      </c>
      <c r="FY707">
        <f>IF($GQ707&gt;=24,INDEX($DL:$DL,$GP707+24),"")</f>
      </c>
      <c r="FZ707">
        <f>IF($GQ707&gt;=25,INDEX($DL:$DL,$GP707+25),"")</f>
      </c>
      <c r="GA707">
        <f>IF($GQ707&gt;=26,INDEX($DL:$DL,$GP707+26),"")</f>
      </c>
      <c r="GB707">
        <f>IF($GQ707&gt;=27,INDEX($DL:$DL,$GP707+27),"")</f>
      </c>
      <c r="GC707">
        <f>IF($GQ707&gt;=28,INDEX($DL:$DL,$GP707+28),"")</f>
      </c>
      <c r="GD707">
        <f>IF($GQ707&gt;=29,INDEX($DL:$DL,$GP707+29),"")</f>
      </c>
      <c r="GE707">
        <f>IF($GQ707&gt;=30,INDEX($DL:$DL,$GP707+30),"")</f>
      </c>
      <c r="GF707">
        <f>IF($GQ707&gt;=31,INDEX($DL:$DL,$GP707+31),"")</f>
      </c>
      <c r="GG707">
        <f>IF($GQ707&gt;=32,INDEX($DL:$DL,$GP707+32),"")</f>
      </c>
      <c r="GH707">
        <f>IF($GQ707&gt;=33,INDEX($DL:$DL,$GP707+33),"")</f>
      </c>
      <c r="GI707">
        <f>IF($GQ707&gt;=34,INDEX($DL:$DL,$GP707+34),"")</f>
      </c>
      <c r="GJ707">
        <f>IF($GQ707&gt;=35,INDEX($DL:$DL,$GP707+35),"")</f>
      </c>
      <c r="GK707">
        <f>IF($GQ707&gt;=36,INDEX($DL:$DL,$GP707+36),"")</f>
      </c>
      <c r="GL707">
        <f>IF($GQ707&gt;=37,INDEX($DL:$DL,$GP707+37),"")</f>
      </c>
      <c r="GM707">
        <f>IF($GQ707&gt;=38,INDEX($DL:$DL,$GP707+38),"")</f>
      </c>
      <c r="GN707">
        <f>IF($GQ707&gt;=39,INDEX($DL:$DL,$GP707+39),"")</f>
      </c>
      <c r="GO707">
        <f>IF($GQ707&gt;=40,INDEX($DL:$DL,$GP707+40),"")</f>
      </c>
      <c r="GP707">
        <f>IFERROR(MATCH($DJ707,$DK$2:$DK$148,0)+1,0)</f>
      </c>
      <c r="GQ707">
        <f>IFERROR(INDEX($DM$2:$DM$148,MATCH($DJ707,$DK$2:$DK$148,0)),0)</f>
      </c>
      <c r="GR707">
        <f>IFERROR(MATCH($L707,$DN$707:$FA$707,0),0)</f>
      </c>
      <c r="GS707">
        <f>IF($GR707&gt;0,INDEX($FB$707:$GO$707,$GR707),"")</f>
      </c>
      <c r="GV707">
        <f>IF($JE707&gt;=1,INDEX($GT:$GT,$JD707+1),"")</f>
      </c>
      <c r="GW707">
        <f>IF($JE707&gt;=2,INDEX($GT:$GT,$JD707+2),"")</f>
      </c>
      <c r="GX707">
        <f>IF($JE707&gt;=3,INDEX($GT:$GT,$JD707+3),"")</f>
      </c>
      <c r="GY707">
        <f>IF($JE707&gt;=4,INDEX($GT:$GT,$JD707+4),"")</f>
      </c>
      <c r="GZ707">
        <f>IF($JE707&gt;=5,INDEX($GT:$GT,$JD707+5),"")</f>
      </c>
      <c r="HA707">
        <f>IF($JE707&gt;=6,INDEX($GT:$GT,$JD707+6),"")</f>
      </c>
      <c r="HB707">
        <f>IF($JE707&gt;=7,INDEX($GT:$GT,$JD707+7),"")</f>
      </c>
      <c r="HC707">
        <f>IF($JE707&gt;=8,INDEX($GT:$GT,$JD707+8),"")</f>
      </c>
      <c r="HD707">
        <f>IF($JE707&gt;=9,INDEX($GT:$GT,$JD707+9),"")</f>
      </c>
      <c r="HE707">
        <f>IF($JE707&gt;=10,INDEX($GT:$GT,$JD707+10),"")</f>
      </c>
      <c r="HF707">
        <f>IF($JE707&gt;=11,INDEX($GT:$GT,$JD707+11),"")</f>
      </c>
      <c r="HG707">
        <f>IF($JE707&gt;=12,INDEX($GT:$GT,$JD707+12),"")</f>
      </c>
      <c r="HH707">
        <f>IF($JE707&gt;=13,INDEX($GT:$GT,$JD707+13),"")</f>
      </c>
      <c r="HI707">
        <f>IF($JE707&gt;=14,INDEX($GT:$GT,$JD707+14),"")</f>
      </c>
      <c r="HJ707">
        <f>IF($JE707&gt;=15,INDEX($GT:$GT,$JD707+15),"")</f>
      </c>
      <c r="HK707">
        <f>IF($JE707&gt;=16,INDEX($GT:$GT,$JD707+16),"")</f>
      </c>
      <c r="HL707">
        <f>IF($JE707&gt;=17,INDEX($GT:$GT,$JD707+17),"")</f>
      </c>
      <c r="HM707">
        <f>IF($JE707&gt;=18,INDEX($GT:$GT,$JD707+18),"")</f>
      </c>
      <c r="HN707">
        <f>IF($JE707&gt;=19,INDEX($GT:$GT,$JD707+19),"")</f>
      </c>
      <c r="HO707">
        <f>IF($JE707&gt;=20,INDEX($GT:$GT,$JD707+20),"")</f>
      </c>
      <c r="HP707">
        <f>IF($JE707&gt;=21,INDEX($GT:$GT,$JD707+21),"")</f>
      </c>
      <c r="HQ707">
        <f>IF($JE707&gt;=22,INDEX($GT:$GT,$JD707+22),"")</f>
      </c>
      <c r="HR707">
        <f>IF($JE707&gt;=23,INDEX($GT:$GT,$JD707+23),"")</f>
      </c>
      <c r="HS707">
        <f>IF($JE707&gt;=24,INDEX($GT:$GT,$JD707+24),"")</f>
      </c>
      <c r="HT707">
        <f>IF($JE707&gt;=25,INDEX($GT:$GT,$JD707+25),"")</f>
      </c>
      <c r="HU707">
        <f>IF($JE707&gt;=26,INDEX($GT:$GT,$JD707+26),"")</f>
      </c>
      <c r="HV707">
        <f>IF($JE707&gt;=27,INDEX($GT:$GT,$JD707+27),"")</f>
      </c>
      <c r="HW707">
        <f>IF($JE707&gt;=28,INDEX($GT:$GT,$JD707+28),"")</f>
      </c>
      <c r="HX707">
        <f>IF($JE707&gt;=29,INDEX($GT:$GT,$JD707+29),"")</f>
      </c>
      <c r="HY707">
        <f>IF($JE707&gt;=30,INDEX($GT:$GT,$JD707+30),"")</f>
      </c>
      <c r="HZ707">
        <f>IF($JE707&gt;=31,INDEX($GT:$GT,$JD707+31),"")</f>
      </c>
      <c r="IA707">
        <f>IF($JE707&gt;=32,INDEX($GT:$GT,$JD707+32),"")</f>
      </c>
      <c r="IB707">
        <f>IF($JE707&gt;=33,INDEX($GT:$GT,$JD707+33),"")</f>
      </c>
      <c r="IC707">
        <f>IF($JE707&gt;=34,INDEX($GT:$GT,$JD707+34),"")</f>
      </c>
      <c r="ID707">
        <f>IF($JE707&gt;=35,INDEX($GT:$GT,$JD707+35),"")</f>
      </c>
      <c r="IE707">
        <f>IF($JE707&gt;=36,INDEX($GT:$GT,$JD707+36),"")</f>
      </c>
      <c r="IF707">
        <f>IF($JE707&gt;=37,INDEX($GT:$GT,$JD707+37),"")</f>
      </c>
      <c r="IG707">
        <f>IF($JE707&gt;=38,INDEX($GT:$GT,$JD707+38),"")</f>
      </c>
      <c r="IH707">
        <f>IF($JE707&gt;=39,INDEX($GT:$GT,$JD707+39),"")</f>
      </c>
      <c r="II707">
        <f>IF($JE707&gt;=40,INDEX($GT:$GT,$JD707+40),"")</f>
      </c>
      <c r="IJ707">
        <f>IF($JE707&gt;=41,INDEX($GT:$GT,$JD707+41),"")</f>
      </c>
      <c r="IK707">
        <f>IF($JE707&gt;=42,INDEX($GT:$GT,$JD707+42),"")</f>
      </c>
      <c r="IL707">
        <f>IF($JE707&gt;=43,INDEX($GT:$GT,$JD707+43),"")</f>
      </c>
      <c r="IM707">
        <f>IF($JE707&gt;=44,INDEX($GT:$GT,$JD707+44),"")</f>
      </c>
      <c r="IN707">
        <f>IF($JE707&gt;=45,INDEX($GT:$GT,$JD707+45),"")</f>
      </c>
      <c r="IO707">
        <f>IF($JE707&gt;=46,INDEX($GT:$GT,$JD707+46),"")</f>
      </c>
      <c r="IP707">
        <f>IF($JE707&gt;=47,INDEX($GT:$GT,$JD707+47),"")</f>
      </c>
      <c r="IQ707">
        <f>IF($JE707&gt;=48,INDEX($GT:$GT,$JD707+48),"")</f>
      </c>
      <c r="IR707">
        <f>IF($JE707&gt;=49,INDEX($GT:$GT,$JD707+49),"")</f>
      </c>
      <c r="IS707">
        <f>IF($JE707&gt;=50,INDEX($GT:$GT,$JD707+50),"")</f>
      </c>
      <c r="IT707">
        <f>IF($JE707&gt;=51,INDEX($GT:$GT,$JD707+51),"")</f>
      </c>
      <c r="IU707">
        <f>IF($JE707&gt;=52,INDEX($GT:$GT,$JD707+52),"")</f>
      </c>
      <c r="IV707">
        <f>IF($JE707&gt;=53,INDEX($GT:$GT,$JD707+53),"")</f>
      </c>
      <c r="IW707">
        <f>IF($JE707&gt;=54,INDEX($GT:$GT,$JD707+54),"")</f>
      </c>
      <c r="IX707">
        <f>IF($JE707&gt;=55,INDEX($GT:$GT,$JD707+55),"")</f>
      </c>
      <c r="IY707">
        <f>IF($JE707&gt;=56,INDEX($GT:$GT,$JD707+56),"")</f>
      </c>
      <c r="IZ707">
        <f>IF($JE707&gt;=57,INDEX($GT:$GT,$JD707+57),"")</f>
      </c>
      <c r="JA707">
        <f>IF($JE707&gt;=58,INDEX($GT:$GT,$JD707+58),"")</f>
      </c>
      <c r="JB707">
        <f>IF($JE707&gt;=59,INDEX($GT:$GT,$JD707+59),"")</f>
      </c>
      <c r="JC707">
        <f>IF($JE707&gt;=60,INDEX($GT:$GT,$JD707+60),"")</f>
      </c>
      <c r="JD707">
        <f>IFERROR(MATCH($GS707,$GT$2:$GT$322,0)+1,0)</f>
      </c>
      <c r="JE707">
        <f>IFERROR(INDEX($GU$2:$GU$322,MATCH($GS707,$GT$2:$GT$322,0)),0)</f>
      </c>
      <c r="JF707" t="s">
        <v>28</v>
      </c>
      <c r="JG707" t="s">
        <v>28</v>
      </c>
    </row>
    <row r="708" spans="1:267" x14ac:dyDescent="0.25">
      <c r="J708" s="1"/>
      <c r="K708" s="1"/>
      <c r="L708" s="1"/>
      <c r="M708" s="1"/>
      <c r="N708" s="1">
        <f>IFERROR(IF(FIND(" - ",$J708)&gt;0,MID($J708,FIND(" - ",$J708)+3,LEN($J708)),""),"")</f>
      </c>
      <c r="P708" s="1"/>
      <c r="S708" t="s">
        <v>28</v>
      </c>
      <c r="U708">
        <f>IF(OR($S708="",$T708=""),"",IFERROR($S708/$T708,0))</f>
      </c>
      <c r="V708">
        <f>IF($S708="","",
IF($K708="","",
IF(ISNUMBER(SEARCH("exempt",LOWER($K708))),0,
$S708*(VALUE(SUBSTITUTE($K708,"%",""))/100))))</f>
      </c>
      <c r="AB708">
        <f>IF($S708="","",
SUM($S708,$V708,$Z708,$W708,$Y708)-
IF($AA708="",0,VALUE($AA708)))</f>
      </c>
      <c r="AJ708" t="s">
        <v>1457</v>
      </c>
      <c r="AR708">
        <f>IFERROR(LEFT($J708,FIND(" - ",$J708)-1),$J708)</f>
      </c>
      <c r="AU708">
        <f>IF($CJ708&gt;=1,INDEX($AS:$AS,$CI708+1),"")</f>
      </c>
      <c r="AV708">
        <f>IF($CJ708&gt;=2,INDEX($AS:$AS,$CI708+2),"")</f>
      </c>
      <c r="AW708">
        <f>IF($CJ708&gt;=3,INDEX($AS:$AS,$CI708+3),"")</f>
      </c>
      <c r="AX708">
        <f>IF($CJ708&gt;=4,INDEX($AS:$AS,$CI708+4),"")</f>
      </c>
      <c r="AY708">
        <f>IF($CJ708&gt;=5,INDEX($AS:$AS,$CI708+5),"")</f>
      </c>
      <c r="AZ708">
        <f>IF($CJ708&gt;=6,INDEX($AS:$AS,$CI708+6),"")</f>
      </c>
      <c r="BA708">
        <f>IF($CJ708&gt;=7,INDEX($AS:$AS,$CI708+7),"")</f>
      </c>
      <c r="BB708">
        <f>IF($CJ708&gt;=8,INDEX($AS:$AS,$CI708+8),"")</f>
      </c>
      <c r="BC708">
        <f>IF($CJ708&gt;=9,INDEX($AS:$AS,$CI708+9),"")</f>
      </c>
      <c r="BD708">
        <f>IF($CJ708&gt;=10,INDEX($AS:$AS,$CI708+10),"")</f>
      </c>
      <c r="BE708">
        <f>IF($CJ708&gt;=11,INDEX($AS:$AS,$CI708+11),"")</f>
      </c>
      <c r="BF708">
        <f>IF($CJ708&gt;=12,INDEX($AS:$AS,$CI708+12),"")</f>
      </c>
      <c r="BG708">
        <f>IF($CJ708&gt;=13,INDEX($AS:$AS,$CI708+13),"")</f>
      </c>
      <c r="BH708">
        <f>IF($CJ708&gt;=14,INDEX($AS:$AS,$CI708+14),"")</f>
      </c>
      <c r="BI708">
        <f>IF($CJ708&gt;=15,INDEX($AS:$AS,$CI708+15),"")</f>
      </c>
      <c r="BJ708">
        <f>IF($CJ708&gt;=16,INDEX($AS:$AS,$CI708+16),"")</f>
      </c>
      <c r="BK708">
        <f>IF($CJ708&gt;=17,INDEX($AS:$AS,$CI708+17),"")</f>
      </c>
      <c r="BL708">
        <f>IF($CJ708&gt;=18,INDEX($AS:$AS,$CI708+18),"")</f>
      </c>
      <c r="BM708">
        <f>IF($CJ708&gt;=19,INDEX($AS:$AS,$CI708+19),"")</f>
      </c>
      <c r="BN708">
        <f>IF($CJ708&gt;=20,INDEX($AS:$AS,$CI708+20),"")</f>
      </c>
      <c r="BO708">
        <f>IF($CJ708&gt;=21,INDEX($AS:$AS,$CI708+21),"")</f>
      </c>
      <c r="BP708">
        <f>IF($CJ708&gt;=22,INDEX($AS:$AS,$CI708+22),"")</f>
      </c>
      <c r="BQ708">
        <f>IF($CJ708&gt;=23,INDEX($AS:$AS,$CI708+23),"")</f>
      </c>
      <c r="BR708">
        <f>IF($CJ708&gt;=24,INDEX($AS:$AS,$CI708+24),"")</f>
      </c>
      <c r="BS708">
        <f>IF($CJ708&gt;=25,INDEX($AS:$AS,$CI708+25),"")</f>
      </c>
      <c r="BT708">
        <f>IF($CJ708&gt;=26,INDEX($AS:$AS,$CI708+26),"")</f>
      </c>
      <c r="BU708">
        <f>IF($CJ708&gt;=27,INDEX($AS:$AS,$CI708+27),"")</f>
      </c>
      <c r="BV708">
        <f>IF($CJ708&gt;=28,INDEX($AS:$AS,$CI708+28),"")</f>
      </c>
      <c r="BW708">
        <f>IF($CJ708&gt;=29,INDEX($AS:$AS,$CI708+29),"")</f>
      </c>
      <c r="BX708">
        <f>IF($CJ708&gt;=30,INDEX($AS:$AS,$CI708+30),"")</f>
      </c>
      <c r="BY708">
        <f>IF($CJ708&gt;=31,INDEX($AS:$AS,$CI708+31),"")</f>
      </c>
      <c r="BZ708">
        <f>IF($CJ708&gt;=32,INDEX($AS:$AS,$CI708+32),"")</f>
      </c>
      <c r="CA708">
        <f>IF($CJ708&gt;=33,INDEX($AS:$AS,$CI708+33),"")</f>
      </c>
      <c r="CB708">
        <f>IF($CJ708&gt;=34,INDEX($AS:$AS,$CI708+34),"")</f>
      </c>
      <c r="CC708">
        <f>IF($CJ708&gt;=35,INDEX($AS:$AS,$CI708+35),"")</f>
      </c>
      <c r="CD708">
        <f>IF($CJ708&gt;=36,INDEX($AS:$AS,$CI708+36),"")</f>
      </c>
      <c r="CE708">
        <f>IF($CJ708&gt;=37,INDEX($AS:$AS,$CI708+37),"")</f>
      </c>
      <c r="CF708">
        <f>IF($CJ708&gt;=38,INDEX($AS:$AS,$CI708+38),"")</f>
      </c>
      <c r="CG708">
        <f>IF($CJ708&gt;=39,INDEX($AS:$AS,$CI708+39),"")</f>
      </c>
      <c r="CH708">
        <f>IF($CJ708&gt;=40,INDEX($AS:$AS,$CI708+40),"")</f>
      </c>
      <c r="CI708">
        <f>IFERROR(MATCH($AR708,$AS$2:$AS$133,0)+1,0)</f>
      </c>
      <c r="CJ708">
        <f>IFERROR(INDEX($AT$2:$AT$133,MATCH($AR708,$AS$2:$AS$133,0)),0)</f>
      </c>
      <c r="CK708">
        <f>IFERROR(LEFT($O708,FIND(" - ",$O708)-1),$O708)</f>
      </c>
      <c r="CL708" t="s">
        <v>113</v>
      </c>
      <c r="CN708">
        <f>IF($DI708&gt;=1,INDEX($CL:$CL,$DH708+1),"")</f>
      </c>
      <c r="CO708">
        <f>IF($DI708&gt;=2,INDEX($CL:$CL,$DH708+2),"")</f>
      </c>
      <c r="CP708">
        <f>IF($DI708&gt;=3,INDEX($CL:$CL,$DH708+3),"")</f>
      </c>
      <c r="CQ708">
        <f>IF($DI708&gt;=4,INDEX($CL:$CL,$DH708+4),"")</f>
      </c>
      <c r="CR708">
        <f>IF($DI708&gt;=5,INDEX($CL:$CL,$DH708+5),"")</f>
      </c>
      <c r="CS708">
        <f>IF($DI708&gt;=6,INDEX($CL:$CL,$DH708+6),"")</f>
      </c>
      <c r="CT708">
        <f>IF($DI708&gt;=7,INDEX($CL:$CL,$DH708+7),"")</f>
      </c>
      <c r="CU708">
        <f>IF($DI708&gt;=8,INDEX($CL:$CL,$DH708+8),"")</f>
      </c>
      <c r="CV708">
        <f>IF($DI708&gt;=9,INDEX($CL:$CL,$DH708+9),"")</f>
      </c>
      <c r="CW708">
        <f>IF($DI708&gt;=10,INDEX($CL:$CL,$DH708+10),"")</f>
      </c>
      <c r="CX708">
        <f>IF($DI708&gt;=11,INDEX($CL:$CL,$DH708+11),"")</f>
      </c>
      <c r="CY708">
        <f>IF($DI708&gt;=12,INDEX($CL:$CL,$DH708+12),"")</f>
      </c>
      <c r="CZ708">
        <f>IF($DI708&gt;=13,INDEX($CL:$CL,$DH708+13),"")</f>
      </c>
      <c r="DA708">
        <f>IF($DI708&gt;=14,INDEX($CL:$CL,$DH708+14),"")</f>
      </c>
      <c r="DB708">
        <f>IF($DI708&gt;=15,INDEX($CL:$CL,$DH708+15),"")</f>
      </c>
      <c r="DC708">
        <f>IF($DI708&gt;=16,INDEX($CL:$CL,$DH708+16),"")</f>
      </c>
      <c r="DD708">
        <f>IF($DI708&gt;=17,INDEX($CL:$CL,$DH708+17),"")</f>
      </c>
      <c r="DE708">
        <f>IF($DI708&gt;=18,INDEX($CL:$CL,$DH708+18),"")</f>
      </c>
      <c r="DF708">
        <f>IF($DI708&gt;=19,INDEX($CL:$CL,$DH708+19),"")</f>
      </c>
      <c r="DG708">
        <f>IF($DI708&gt;=20,INDEX($CL:$CL,$DH708+20),"")</f>
      </c>
      <c r="DH708">
        <f>IFERROR(MATCH($CK708,$CL$2:$CL$1558,0)+1,0)</f>
      </c>
      <c r="DI708">
        <f>IFERROR(INDEX($CM$2:$CM$1558,MATCH($CK708,$CL$2:$CL$1558,0)),0)</f>
      </c>
      <c r="DJ708">
        <f>IFERROR(INDEX($AQ:$AQ,MATCH($K708,$AP:$AP,0))&amp;"","")</f>
      </c>
      <c r="DN708">
        <f>IF($GQ708&gt;=1,INDEX($DK:$DK,$GP708+1),"")</f>
      </c>
      <c r="DO708">
        <f>IF($GQ708&gt;=2,INDEX($DK:$DK,$GP708+2),"")</f>
      </c>
      <c r="DP708">
        <f>IF($GQ708&gt;=3,INDEX($DK:$DK,$GP708+3),"")</f>
      </c>
      <c r="DQ708">
        <f>IF($GQ708&gt;=4,INDEX($DK:$DK,$GP708+4),"")</f>
      </c>
      <c r="DR708">
        <f>IF($GQ708&gt;=5,INDEX($DK:$DK,$GP708+5),"")</f>
      </c>
      <c r="DS708">
        <f>IF($GQ708&gt;=6,INDEX($DK:$DK,$GP708+6),"")</f>
      </c>
      <c r="DT708">
        <f>IF($GQ708&gt;=7,INDEX($DK:$DK,$GP708+7),"")</f>
      </c>
      <c r="DU708">
        <f>IF($GQ708&gt;=8,INDEX($DK:$DK,$GP708+8),"")</f>
      </c>
      <c r="DV708">
        <f>IF($GQ708&gt;=9,INDEX($DK:$DK,$GP708+9),"")</f>
      </c>
      <c r="DW708">
        <f>IF($GQ708&gt;=10,INDEX($DK:$DK,$GP708+10),"")</f>
      </c>
      <c r="DX708">
        <f>IF($GQ708&gt;=11,INDEX($DK:$DK,$GP708+11),"")</f>
      </c>
      <c r="DY708">
        <f>IF($GQ708&gt;=12,INDEX($DK:$DK,$GP708+12),"")</f>
      </c>
      <c r="DZ708">
        <f>IF($GQ708&gt;=13,INDEX($DK:$DK,$GP708+13),"")</f>
      </c>
      <c r="EA708">
        <f>IF($GQ708&gt;=14,INDEX($DK:$DK,$GP708+14),"")</f>
      </c>
      <c r="EB708">
        <f>IF($GQ708&gt;=15,INDEX($DK:$DK,$GP708+15),"")</f>
      </c>
      <c r="EC708">
        <f>IF($GQ708&gt;=16,INDEX($DK:$DK,$GP708+16),"")</f>
      </c>
      <c r="ED708">
        <f>IF($GQ708&gt;=17,INDEX($DK:$DK,$GP708+17),"")</f>
      </c>
      <c r="EE708">
        <f>IF($GQ708&gt;=18,INDEX($DK:$DK,$GP708+18),"")</f>
      </c>
      <c r="EF708">
        <f>IF($GQ708&gt;=19,INDEX($DK:$DK,$GP708+19),"")</f>
      </c>
      <c r="EG708">
        <f>IF($GQ708&gt;=20,INDEX($DK:$DK,$GP708+20),"")</f>
      </c>
      <c r="EH708">
        <f>IF($GQ708&gt;=21,INDEX($DK:$DK,$GP708+21),"")</f>
      </c>
      <c r="EI708">
        <f>IF($GQ708&gt;=22,INDEX($DK:$DK,$GP708+22),"")</f>
      </c>
      <c r="EJ708">
        <f>IF($GQ708&gt;=23,INDEX($DK:$DK,$GP708+23),"")</f>
      </c>
      <c r="EK708">
        <f>IF($GQ708&gt;=24,INDEX($DK:$DK,$GP708+24),"")</f>
      </c>
      <c r="EL708">
        <f>IF($GQ708&gt;=25,INDEX($DK:$DK,$GP708+25),"")</f>
      </c>
      <c r="EM708">
        <f>IF($GQ708&gt;=26,INDEX($DK:$DK,$GP708+26),"")</f>
      </c>
      <c r="EN708">
        <f>IF($GQ708&gt;=27,INDEX($DK:$DK,$GP708+27),"")</f>
      </c>
      <c r="EO708">
        <f>IF($GQ708&gt;=28,INDEX($DK:$DK,$GP708+28),"")</f>
      </c>
      <c r="EP708">
        <f>IF($GQ708&gt;=29,INDEX($DK:$DK,$GP708+29),"")</f>
      </c>
      <c r="EQ708">
        <f>IF($GQ708&gt;=30,INDEX($DK:$DK,$GP708+30),"")</f>
      </c>
      <c r="ER708">
        <f>IF($GQ708&gt;=31,INDEX($DK:$DK,$GP708+31),"")</f>
      </c>
      <c r="ES708">
        <f>IF($GQ708&gt;=32,INDEX($DK:$DK,$GP708+32),"")</f>
      </c>
      <c r="ET708">
        <f>IF($GQ708&gt;=33,INDEX($DK:$DK,$GP708+33),"")</f>
      </c>
      <c r="EU708">
        <f>IF($GQ708&gt;=34,INDEX($DK:$DK,$GP708+34),"")</f>
      </c>
      <c r="EV708">
        <f>IF($GQ708&gt;=35,INDEX($DK:$DK,$GP708+35),"")</f>
      </c>
      <c r="EW708">
        <f>IF($GQ708&gt;=36,INDEX($DK:$DK,$GP708+36),"")</f>
      </c>
      <c r="EX708">
        <f>IF($GQ708&gt;=37,INDEX($DK:$DK,$GP708+37),"")</f>
      </c>
      <c r="EY708">
        <f>IF($GQ708&gt;=38,INDEX($DK:$DK,$GP708+38),"")</f>
      </c>
      <c r="EZ708">
        <f>IF($GQ708&gt;=39,INDEX($DK:$DK,$GP708+39),"")</f>
      </c>
      <c r="FA708">
        <f>IF($GQ708&gt;=40,INDEX($DK:$DK,$GP708+40),"")</f>
      </c>
      <c r="FB708">
        <f>IF($GQ708&gt;=1,INDEX($DL:$DL,$GP708+1),"")</f>
      </c>
      <c r="FC708">
        <f>IF($GQ708&gt;=2,INDEX($DL:$DL,$GP708+2),"")</f>
      </c>
      <c r="FD708">
        <f>IF($GQ708&gt;=3,INDEX($DL:$DL,$GP708+3),"")</f>
      </c>
      <c r="FE708">
        <f>IF($GQ708&gt;=4,INDEX($DL:$DL,$GP708+4),"")</f>
      </c>
      <c r="FF708">
        <f>IF($GQ708&gt;=5,INDEX($DL:$DL,$GP708+5),"")</f>
      </c>
      <c r="FG708">
        <f>IF($GQ708&gt;=6,INDEX($DL:$DL,$GP708+6),"")</f>
      </c>
      <c r="FH708">
        <f>IF($GQ708&gt;=7,INDEX($DL:$DL,$GP708+7),"")</f>
      </c>
      <c r="FI708">
        <f>IF($GQ708&gt;=8,INDEX($DL:$DL,$GP708+8),"")</f>
      </c>
      <c r="FJ708">
        <f>IF($GQ708&gt;=9,INDEX($DL:$DL,$GP708+9),"")</f>
      </c>
      <c r="FK708">
        <f>IF($GQ708&gt;=10,INDEX($DL:$DL,$GP708+10),"")</f>
      </c>
      <c r="FL708">
        <f>IF($GQ708&gt;=11,INDEX($DL:$DL,$GP708+11),"")</f>
      </c>
      <c r="FM708">
        <f>IF($GQ708&gt;=12,INDEX($DL:$DL,$GP708+12),"")</f>
      </c>
      <c r="FN708">
        <f>IF($GQ708&gt;=13,INDEX($DL:$DL,$GP708+13),"")</f>
      </c>
      <c r="FO708">
        <f>IF($GQ708&gt;=14,INDEX($DL:$DL,$GP708+14),"")</f>
      </c>
      <c r="FP708">
        <f>IF($GQ708&gt;=15,INDEX($DL:$DL,$GP708+15),"")</f>
      </c>
      <c r="FQ708">
        <f>IF($GQ708&gt;=16,INDEX($DL:$DL,$GP708+16),"")</f>
      </c>
      <c r="FR708">
        <f>IF($GQ708&gt;=17,INDEX($DL:$DL,$GP708+17),"")</f>
      </c>
      <c r="FS708">
        <f>IF($GQ708&gt;=18,INDEX($DL:$DL,$GP708+18),"")</f>
      </c>
      <c r="FT708">
        <f>IF($GQ708&gt;=19,INDEX($DL:$DL,$GP708+19),"")</f>
      </c>
      <c r="FU708">
        <f>IF($GQ708&gt;=20,INDEX($DL:$DL,$GP708+20),"")</f>
      </c>
      <c r="FV708">
        <f>IF($GQ708&gt;=21,INDEX($DL:$DL,$GP708+21),"")</f>
      </c>
      <c r="FW708">
        <f>IF($GQ708&gt;=22,INDEX($DL:$DL,$GP708+22),"")</f>
      </c>
      <c r="FX708">
        <f>IF($GQ708&gt;=23,INDEX($DL:$DL,$GP708+23),"")</f>
      </c>
      <c r="FY708">
        <f>IF($GQ708&gt;=24,INDEX($DL:$DL,$GP708+24),"")</f>
      </c>
      <c r="FZ708">
        <f>IF($GQ708&gt;=25,INDEX($DL:$DL,$GP708+25),"")</f>
      </c>
      <c r="GA708">
        <f>IF($GQ708&gt;=26,INDEX($DL:$DL,$GP708+26),"")</f>
      </c>
      <c r="GB708">
        <f>IF($GQ708&gt;=27,INDEX($DL:$DL,$GP708+27),"")</f>
      </c>
      <c r="GC708">
        <f>IF($GQ708&gt;=28,INDEX($DL:$DL,$GP708+28),"")</f>
      </c>
      <c r="GD708">
        <f>IF($GQ708&gt;=29,INDEX($DL:$DL,$GP708+29),"")</f>
      </c>
      <c r="GE708">
        <f>IF($GQ708&gt;=30,INDEX($DL:$DL,$GP708+30),"")</f>
      </c>
      <c r="GF708">
        <f>IF($GQ708&gt;=31,INDEX($DL:$DL,$GP708+31),"")</f>
      </c>
      <c r="GG708">
        <f>IF($GQ708&gt;=32,INDEX($DL:$DL,$GP708+32),"")</f>
      </c>
      <c r="GH708">
        <f>IF($GQ708&gt;=33,INDEX($DL:$DL,$GP708+33),"")</f>
      </c>
      <c r="GI708">
        <f>IF($GQ708&gt;=34,INDEX($DL:$DL,$GP708+34),"")</f>
      </c>
      <c r="GJ708">
        <f>IF($GQ708&gt;=35,INDEX($DL:$DL,$GP708+35),"")</f>
      </c>
      <c r="GK708">
        <f>IF($GQ708&gt;=36,INDEX($DL:$DL,$GP708+36),"")</f>
      </c>
      <c r="GL708">
        <f>IF($GQ708&gt;=37,INDEX($DL:$DL,$GP708+37),"")</f>
      </c>
      <c r="GM708">
        <f>IF($GQ708&gt;=38,INDEX($DL:$DL,$GP708+38),"")</f>
      </c>
      <c r="GN708">
        <f>IF($GQ708&gt;=39,INDEX($DL:$DL,$GP708+39),"")</f>
      </c>
      <c r="GO708">
        <f>IF($GQ708&gt;=40,INDEX($DL:$DL,$GP708+40),"")</f>
      </c>
      <c r="GP708">
        <f>IFERROR(MATCH($DJ708,$DK$2:$DK$148,0)+1,0)</f>
      </c>
      <c r="GQ708">
        <f>IFERROR(INDEX($DM$2:$DM$148,MATCH($DJ708,$DK$2:$DK$148,0)),0)</f>
      </c>
      <c r="GR708">
        <f>IFERROR(MATCH($L708,$DN$708:$FA$708,0),0)</f>
      </c>
      <c r="GS708">
        <f>IF($GR708&gt;0,INDEX($FB$708:$GO$708,$GR708),"")</f>
      </c>
      <c r="GV708">
        <f>IF($JE708&gt;=1,INDEX($GT:$GT,$JD708+1),"")</f>
      </c>
      <c r="GW708">
        <f>IF($JE708&gt;=2,INDEX($GT:$GT,$JD708+2),"")</f>
      </c>
      <c r="GX708">
        <f>IF($JE708&gt;=3,INDEX($GT:$GT,$JD708+3),"")</f>
      </c>
      <c r="GY708">
        <f>IF($JE708&gt;=4,INDEX($GT:$GT,$JD708+4),"")</f>
      </c>
      <c r="GZ708">
        <f>IF($JE708&gt;=5,INDEX($GT:$GT,$JD708+5),"")</f>
      </c>
      <c r="HA708">
        <f>IF($JE708&gt;=6,INDEX($GT:$GT,$JD708+6),"")</f>
      </c>
      <c r="HB708">
        <f>IF($JE708&gt;=7,INDEX($GT:$GT,$JD708+7),"")</f>
      </c>
      <c r="HC708">
        <f>IF($JE708&gt;=8,INDEX($GT:$GT,$JD708+8),"")</f>
      </c>
      <c r="HD708">
        <f>IF($JE708&gt;=9,INDEX($GT:$GT,$JD708+9),"")</f>
      </c>
      <c r="HE708">
        <f>IF($JE708&gt;=10,INDEX($GT:$GT,$JD708+10),"")</f>
      </c>
      <c r="HF708">
        <f>IF($JE708&gt;=11,INDEX($GT:$GT,$JD708+11),"")</f>
      </c>
      <c r="HG708">
        <f>IF($JE708&gt;=12,INDEX($GT:$GT,$JD708+12),"")</f>
      </c>
      <c r="HH708">
        <f>IF($JE708&gt;=13,INDEX($GT:$GT,$JD708+13),"")</f>
      </c>
      <c r="HI708">
        <f>IF($JE708&gt;=14,INDEX($GT:$GT,$JD708+14),"")</f>
      </c>
      <c r="HJ708">
        <f>IF($JE708&gt;=15,INDEX($GT:$GT,$JD708+15),"")</f>
      </c>
      <c r="HK708">
        <f>IF($JE708&gt;=16,INDEX($GT:$GT,$JD708+16),"")</f>
      </c>
      <c r="HL708">
        <f>IF($JE708&gt;=17,INDEX($GT:$GT,$JD708+17),"")</f>
      </c>
      <c r="HM708">
        <f>IF($JE708&gt;=18,INDEX($GT:$GT,$JD708+18),"")</f>
      </c>
      <c r="HN708">
        <f>IF($JE708&gt;=19,INDEX($GT:$GT,$JD708+19),"")</f>
      </c>
      <c r="HO708">
        <f>IF($JE708&gt;=20,INDEX($GT:$GT,$JD708+20),"")</f>
      </c>
      <c r="HP708">
        <f>IF($JE708&gt;=21,INDEX($GT:$GT,$JD708+21),"")</f>
      </c>
      <c r="HQ708">
        <f>IF($JE708&gt;=22,INDEX($GT:$GT,$JD708+22),"")</f>
      </c>
      <c r="HR708">
        <f>IF($JE708&gt;=23,INDEX($GT:$GT,$JD708+23),"")</f>
      </c>
      <c r="HS708">
        <f>IF($JE708&gt;=24,INDEX($GT:$GT,$JD708+24),"")</f>
      </c>
      <c r="HT708">
        <f>IF($JE708&gt;=25,INDEX($GT:$GT,$JD708+25),"")</f>
      </c>
      <c r="HU708">
        <f>IF($JE708&gt;=26,INDEX($GT:$GT,$JD708+26),"")</f>
      </c>
      <c r="HV708">
        <f>IF($JE708&gt;=27,INDEX($GT:$GT,$JD708+27),"")</f>
      </c>
      <c r="HW708">
        <f>IF($JE708&gt;=28,INDEX($GT:$GT,$JD708+28),"")</f>
      </c>
      <c r="HX708">
        <f>IF($JE708&gt;=29,INDEX($GT:$GT,$JD708+29),"")</f>
      </c>
      <c r="HY708">
        <f>IF($JE708&gt;=30,INDEX($GT:$GT,$JD708+30),"")</f>
      </c>
      <c r="HZ708">
        <f>IF($JE708&gt;=31,INDEX($GT:$GT,$JD708+31),"")</f>
      </c>
      <c r="IA708">
        <f>IF($JE708&gt;=32,INDEX($GT:$GT,$JD708+32),"")</f>
      </c>
      <c r="IB708">
        <f>IF($JE708&gt;=33,INDEX($GT:$GT,$JD708+33),"")</f>
      </c>
      <c r="IC708">
        <f>IF($JE708&gt;=34,INDEX($GT:$GT,$JD708+34),"")</f>
      </c>
      <c r="ID708">
        <f>IF($JE708&gt;=35,INDEX($GT:$GT,$JD708+35),"")</f>
      </c>
      <c r="IE708">
        <f>IF($JE708&gt;=36,INDEX($GT:$GT,$JD708+36),"")</f>
      </c>
      <c r="IF708">
        <f>IF($JE708&gt;=37,INDEX($GT:$GT,$JD708+37),"")</f>
      </c>
      <c r="IG708">
        <f>IF($JE708&gt;=38,INDEX($GT:$GT,$JD708+38),"")</f>
      </c>
      <c r="IH708">
        <f>IF($JE708&gt;=39,INDEX($GT:$GT,$JD708+39),"")</f>
      </c>
      <c r="II708">
        <f>IF($JE708&gt;=40,INDEX($GT:$GT,$JD708+40),"")</f>
      </c>
      <c r="IJ708">
        <f>IF($JE708&gt;=41,INDEX($GT:$GT,$JD708+41),"")</f>
      </c>
      <c r="IK708">
        <f>IF($JE708&gt;=42,INDEX($GT:$GT,$JD708+42),"")</f>
      </c>
      <c r="IL708">
        <f>IF($JE708&gt;=43,INDEX($GT:$GT,$JD708+43),"")</f>
      </c>
      <c r="IM708">
        <f>IF($JE708&gt;=44,INDEX($GT:$GT,$JD708+44),"")</f>
      </c>
      <c r="IN708">
        <f>IF($JE708&gt;=45,INDEX($GT:$GT,$JD708+45),"")</f>
      </c>
      <c r="IO708">
        <f>IF($JE708&gt;=46,INDEX($GT:$GT,$JD708+46),"")</f>
      </c>
      <c r="IP708">
        <f>IF($JE708&gt;=47,INDEX($GT:$GT,$JD708+47),"")</f>
      </c>
      <c r="IQ708">
        <f>IF($JE708&gt;=48,INDEX($GT:$GT,$JD708+48),"")</f>
      </c>
      <c r="IR708">
        <f>IF($JE708&gt;=49,INDEX($GT:$GT,$JD708+49),"")</f>
      </c>
      <c r="IS708">
        <f>IF($JE708&gt;=50,INDEX($GT:$GT,$JD708+50),"")</f>
      </c>
      <c r="IT708">
        <f>IF($JE708&gt;=51,INDEX($GT:$GT,$JD708+51),"")</f>
      </c>
      <c r="IU708">
        <f>IF($JE708&gt;=52,INDEX($GT:$GT,$JD708+52),"")</f>
      </c>
      <c r="IV708">
        <f>IF($JE708&gt;=53,INDEX($GT:$GT,$JD708+53),"")</f>
      </c>
      <c r="IW708">
        <f>IF($JE708&gt;=54,INDEX($GT:$GT,$JD708+54),"")</f>
      </c>
      <c r="IX708">
        <f>IF($JE708&gt;=55,INDEX($GT:$GT,$JD708+55),"")</f>
      </c>
      <c r="IY708">
        <f>IF($JE708&gt;=56,INDEX($GT:$GT,$JD708+56),"")</f>
      </c>
      <c r="IZ708">
        <f>IF($JE708&gt;=57,INDEX($GT:$GT,$JD708+57),"")</f>
      </c>
      <c r="JA708">
        <f>IF($JE708&gt;=58,INDEX($GT:$GT,$JD708+58),"")</f>
      </c>
      <c r="JB708">
        <f>IF($JE708&gt;=59,INDEX($GT:$GT,$JD708+59),"")</f>
      </c>
      <c r="JC708">
        <f>IF($JE708&gt;=60,INDEX($GT:$GT,$JD708+60),"")</f>
      </c>
      <c r="JD708">
        <f>IFERROR(MATCH($GS708,$GT$2:$GT$322,0)+1,0)</f>
      </c>
      <c r="JE708">
        <f>IFERROR(INDEX($GU$2:$GU$322,MATCH($GS708,$GT$2:$GT$322,0)),0)</f>
      </c>
      <c r="JF708" t="s">
        <v>28</v>
      </c>
      <c r="JG708" t="s">
        <v>28</v>
      </c>
    </row>
    <row r="709" spans="1:267" x14ac:dyDescent="0.25">
      <c r="J709" s="1"/>
      <c r="K709" s="1"/>
      <c r="L709" s="1"/>
      <c r="M709" s="1"/>
      <c r="N709" s="1">
        <f>IFERROR(IF(FIND(" - ",$J709)&gt;0,MID($J709,FIND(" - ",$J709)+3,LEN($J709)),""),"")</f>
      </c>
      <c r="P709" s="1"/>
      <c r="S709" t="s">
        <v>28</v>
      </c>
      <c r="U709">
        <f>IF(OR($S709="",$T709=""),"",IFERROR($S709/$T709,0))</f>
      </c>
      <c r="V709">
        <f>IF($S709="","",
IF($K709="","",
IF(ISNUMBER(SEARCH("exempt",LOWER($K709))),0,
$S709*(VALUE(SUBSTITUTE($K709,"%",""))/100))))</f>
      </c>
      <c r="AB709">
        <f>IF($S709="","",
SUM($S709,$V709,$Z709,$W709,$Y709)-
IF($AA709="",0,VALUE($AA709)))</f>
      </c>
      <c r="AJ709" t="s">
        <v>1458</v>
      </c>
      <c r="AR709">
        <f>IFERROR(LEFT($J709,FIND(" - ",$J709)-1),$J709)</f>
      </c>
      <c r="AU709">
        <f>IF($CJ709&gt;=1,INDEX($AS:$AS,$CI709+1),"")</f>
      </c>
      <c r="AV709">
        <f>IF($CJ709&gt;=2,INDEX($AS:$AS,$CI709+2),"")</f>
      </c>
      <c r="AW709">
        <f>IF($CJ709&gt;=3,INDEX($AS:$AS,$CI709+3),"")</f>
      </c>
      <c r="AX709">
        <f>IF($CJ709&gt;=4,INDEX($AS:$AS,$CI709+4),"")</f>
      </c>
      <c r="AY709">
        <f>IF($CJ709&gt;=5,INDEX($AS:$AS,$CI709+5),"")</f>
      </c>
      <c r="AZ709">
        <f>IF($CJ709&gt;=6,INDEX($AS:$AS,$CI709+6),"")</f>
      </c>
      <c r="BA709">
        <f>IF($CJ709&gt;=7,INDEX($AS:$AS,$CI709+7),"")</f>
      </c>
      <c r="BB709">
        <f>IF($CJ709&gt;=8,INDEX($AS:$AS,$CI709+8),"")</f>
      </c>
      <c r="BC709">
        <f>IF($CJ709&gt;=9,INDEX($AS:$AS,$CI709+9),"")</f>
      </c>
      <c r="BD709">
        <f>IF($CJ709&gt;=10,INDEX($AS:$AS,$CI709+10),"")</f>
      </c>
      <c r="BE709">
        <f>IF($CJ709&gt;=11,INDEX($AS:$AS,$CI709+11),"")</f>
      </c>
      <c r="BF709">
        <f>IF($CJ709&gt;=12,INDEX($AS:$AS,$CI709+12),"")</f>
      </c>
      <c r="BG709">
        <f>IF($CJ709&gt;=13,INDEX($AS:$AS,$CI709+13),"")</f>
      </c>
      <c r="BH709">
        <f>IF($CJ709&gt;=14,INDEX($AS:$AS,$CI709+14),"")</f>
      </c>
      <c r="BI709">
        <f>IF($CJ709&gt;=15,INDEX($AS:$AS,$CI709+15),"")</f>
      </c>
      <c r="BJ709">
        <f>IF($CJ709&gt;=16,INDEX($AS:$AS,$CI709+16),"")</f>
      </c>
      <c r="BK709">
        <f>IF($CJ709&gt;=17,INDEX($AS:$AS,$CI709+17),"")</f>
      </c>
      <c r="BL709">
        <f>IF($CJ709&gt;=18,INDEX($AS:$AS,$CI709+18),"")</f>
      </c>
      <c r="BM709">
        <f>IF($CJ709&gt;=19,INDEX($AS:$AS,$CI709+19),"")</f>
      </c>
      <c r="BN709">
        <f>IF($CJ709&gt;=20,INDEX($AS:$AS,$CI709+20),"")</f>
      </c>
      <c r="BO709">
        <f>IF($CJ709&gt;=21,INDEX($AS:$AS,$CI709+21),"")</f>
      </c>
      <c r="BP709">
        <f>IF($CJ709&gt;=22,INDEX($AS:$AS,$CI709+22),"")</f>
      </c>
      <c r="BQ709">
        <f>IF($CJ709&gt;=23,INDEX($AS:$AS,$CI709+23),"")</f>
      </c>
      <c r="BR709">
        <f>IF($CJ709&gt;=24,INDEX($AS:$AS,$CI709+24),"")</f>
      </c>
      <c r="BS709">
        <f>IF($CJ709&gt;=25,INDEX($AS:$AS,$CI709+25),"")</f>
      </c>
      <c r="BT709">
        <f>IF($CJ709&gt;=26,INDEX($AS:$AS,$CI709+26),"")</f>
      </c>
      <c r="BU709">
        <f>IF($CJ709&gt;=27,INDEX($AS:$AS,$CI709+27),"")</f>
      </c>
      <c r="BV709">
        <f>IF($CJ709&gt;=28,INDEX($AS:$AS,$CI709+28),"")</f>
      </c>
      <c r="BW709">
        <f>IF($CJ709&gt;=29,INDEX($AS:$AS,$CI709+29),"")</f>
      </c>
      <c r="BX709">
        <f>IF($CJ709&gt;=30,INDEX($AS:$AS,$CI709+30),"")</f>
      </c>
      <c r="BY709">
        <f>IF($CJ709&gt;=31,INDEX($AS:$AS,$CI709+31),"")</f>
      </c>
      <c r="BZ709">
        <f>IF($CJ709&gt;=32,INDEX($AS:$AS,$CI709+32),"")</f>
      </c>
      <c r="CA709">
        <f>IF($CJ709&gt;=33,INDEX($AS:$AS,$CI709+33),"")</f>
      </c>
      <c r="CB709">
        <f>IF($CJ709&gt;=34,INDEX($AS:$AS,$CI709+34),"")</f>
      </c>
      <c r="CC709">
        <f>IF($CJ709&gt;=35,INDEX($AS:$AS,$CI709+35),"")</f>
      </c>
      <c r="CD709">
        <f>IF($CJ709&gt;=36,INDEX($AS:$AS,$CI709+36),"")</f>
      </c>
      <c r="CE709">
        <f>IF($CJ709&gt;=37,INDEX($AS:$AS,$CI709+37),"")</f>
      </c>
      <c r="CF709">
        <f>IF($CJ709&gt;=38,INDEX($AS:$AS,$CI709+38),"")</f>
      </c>
      <c r="CG709">
        <f>IF($CJ709&gt;=39,INDEX($AS:$AS,$CI709+39),"")</f>
      </c>
      <c r="CH709">
        <f>IF($CJ709&gt;=40,INDEX($AS:$AS,$CI709+40),"")</f>
      </c>
      <c r="CI709">
        <f>IFERROR(MATCH($AR709,$AS$2:$AS$133,0)+1,0)</f>
      </c>
      <c r="CJ709">
        <f>IFERROR(INDEX($AT$2:$AT$133,MATCH($AR709,$AS$2:$AS$133,0)),0)</f>
      </c>
      <c r="CK709">
        <f>IFERROR(LEFT($O709,FIND(" - ",$O709)-1),$O709)</f>
      </c>
      <c r="CL709" t="s">
        <v>1459</v>
      </c>
      <c r="CM709">
        <v>1</v>
      </c>
      <c r="CN709">
        <f>IF($DI709&gt;=1,INDEX($CL:$CL,$DH709+1),"")</f>
      </c>
      <c r="CO709">
        <f>IF($DI709&gt;=2,INDEX($CL:$CL,$DH709+2),"")</f>
      </c>
      <c r="CP709">
        <f>IF($DI709&gt;=3,INDEX($CL:$CL,$DH709+3),"")</f>
      </c>
      <c r="CQ709">
        <f>IF($DI709&gt;=4,INDEX($CL:$CL,$DH709+4),"")</f>
      </c>
      <c r="CR709">
        <f>IF($DI709&gt;=5,INDEX($CL:$CL,$DH709+5),"")</f>
      </c>
      <c r="CS709">
        <f>IF($DI709&gt;=6,INDEX($CL:$CL,$DH709+6),"")</f>
      </c>
      <c r="CT709">
        <f>IF($DI709&gt;=7,INDEX($CL:$CL,$DH709+7),"")</f>
      </c>
      <c r="CU709">
        <f>IF($DI709&gt;=8,INDEX($CL:$CL,$DH709+8),"")</f>
      </c>
      <c r="CV709">
        <f>IF($DI709&gt;=9,INDEX($CL:$CL,$DH709+9),"")</f>
      </c>
      <c r="CW709">
        <f>IF($DI709&gt;=10,INDEX($CL:$CL,$DH709+10),"")</f>
      </c>
      <c r="CX709">
        <f>IF($DI709&gt;=11,INDEX($CL:$CL,$DH709+11),"")</f>
      </c>
      <c r="CY709">
        <f>IF($DI709&gt;=12,INDEX($CL:$CL,$DH709+12),"")</f>
      </c>
      <c r="CZ709">
        <f>IF($DI709&gt;=13,INDEX($CL:$CL,$DH709+13),"")</f>
      </c>
      <c r="DA709">
        <f>IF($DI709&gt;=14,INDEX($CL:$CL,$DH709+14),"")</f>
      </c>
      <c r="DB709">
        <f>IF($DI709&gt;=15,INDEX($CL:$CL,$DH709+15),"")</f>
      </c>
      <c r="DC709">
        <f>IF($DI709&gt;=16,INDEX($CL:$CL,$DH709+16),"")</f>
      </c>
      <c r="DD709">
        <f>IF($DI709&gt;=17,INDEX($CL:$CL,$DH709+17),"")</f>
      </c>
      <c r="DE709">
        <f>IF($DI709&gt;=18,INDEX($CL:$CL,$DH709+18),"")</f>
      </c>
      <c r="DF709">
        <f>IF($DI709&gt;=19,INDEX($CL:$CL,$DH709+19),"")</f>
      </c>
      <c r="DG709">
        <f>IF($DI709&gt;=20,INDEX($CL:$CL,$DH709+20),"")</f>
      </c>
      <c r="DH709">
        <f>IFERROR(MATCH($CK709,$CL$2:$CL$1558,0)+1,0)</f>
      </c>
      <c r="DI709">
        <f>IFERROR(INDEX($CM$2:$CM$1558,MATCH($CK709,$CL$2:$CL$1558,0)),0)</f>
      </c>
      <c r="DJ709">
        <f>IFERROR(INDEX($AQ:$AQ,MATCH($K709,$AP:$AP,0))&amp;"","")</f>
      </c>
      <c r="DN709">
        <f>IF($GQ709&gt;=1,INDEX($DK:$DK,$GP709+1),"")</f>
      </c>
      <c r="DO709">
        <f>IF($GQ709&gt;=2,INDEX($DK:$DK,$GP709+2),"")</f>
      </c>
      <c r="DP709">
        <f>IF($GQ709&gt;=3,INDEX($DK:$DK,$GP709+3),"")</f>
      </c>
      <c r="DQ709">
        <f>IF($GQ709&gt;=4,INDEX($DK:$DK,$GP709+4),"")</f>
      </c>
      <c r="DR709">
        <f>IF($GQ709&gt;=5,INDEX($DK:$DK,$GP709+5),"")</f>
      </c>
      <c r="DS709">
        <f>IF($GQ709&gt;=6,INDEX($DK:$DK,$GP709+6),"")</f>
      </c>
      <c r="DT709">
        <f>IF($GQ709&gt;=7,INDEX($DK:$DK,$GP709+7),"")</f>
      </c>
      <c r="DU709">
        <f>IF($GQ709&gt;=8,INDEX($DK:$DK,$GP709+8),"")</f>
      </c>
      <c r="DV709">
        <f>IF($GQ709&gt;=9,INDEX($DK:$DK,$GP709+9),"")</f>
      </c>
      <c r="DW709">
        <f>IF($GQ709&gt;=10,INDEX($DK:$DK,$GP709+10),"")</f>
      </c>
      <c r="DX709">
        <f>IF($GQ709&gt;=11,INDEX($DK:$DK,$GP709+11),"")</f>
      </c>
      <c r="DY709">
        <f>IF($GQ709&gt;=12,INDEX($DK:$DK,$GP709+12),"")</f>
      </c>
      <c r="DZ709">
        <f>IF($GQ709&gt;=13,INDEX($DK:$DK,$GP709+13),"")</f>
      </c>
      <c r="EA709">
        <f>IF($GQ709&gt;=14,INDEX($DK:$DK,$GP709+14),"")</f>
      </c>
      <c r="EB709">
        <f>IF($GQ709&gt;=15,INDEX($DK:$DK,$GP709+15),"")</f>
      </c>
      <c r="EC709">
        <f>IF($GQ709&gt;=16,INDEX($DK:$DK,$GP709+16),"")</f>
      </c>
      <c r="ED709">
        <f>IF($GQ709&gt;=17,INDEX($DK:$DK,$GP709+17),"")</f>
      </c>
      <c r="EE709">
        <f>IF($GQ709&gt;=18,INDEX($DK:$DK,$GP709+18),"")</f>
      </c>
      <c r="EF709">
        <f>IF($GQ709&gt;=19,INDEX($DK:$DK,$GP709+19),"")</f>
      </c>
      <c r="EG709">
        <f>IF($GQ709&gt;=20,INDEX($DK:$DK,$GP709+20),"")</f>
      </c>
      <c r="EH709">
        <f>IF($GQ709&gt;=21,INDEX($DK:$DK,$GP709+21),"")</f>
      </c>
      <c r="EI709">
        <f>IF($GQ709&gt;=22,INDEX($DK:$DK,$GP709+22),"")</f>
      </c>
      <c r="EJ709">
        <f>IF($GQ709&gt;=23,INDEX($DK:$DK,$GP709+23),"")</f>
      </c>
      <c r="EK709">
        <f>IF($GQ709&gt;=24,INDEX($DK:$DK,$GP709+24),"")</f>
      </c>
      <c r="EL709">
        <f>IF($GQ709&gt;=25,INDEX($DK:$DK,$GP709+25),"")</f>
      </c>
      <c r="EM709">
        <f>IF($GQ709&gt;=26,INDEX($DK:$DK,$GP709+26),"")</f>
      </c>
      <c r="EN709">
        <f>IF($GQ709&gt;=27,INDEX($DK:$DK,$GP709+27),"")</f>
      </c>
      <c r="EO709">
        <f>IF($GQ709&gt;=28,INDEX($DK:$DK,$GP709+28),"")</f>
      </c>
      <c r="EP709">
        <f>IF($GQ709&gt;=29,INDEX($DK:$DK,$GP709+29),"")</f>
      </c>
      <c r="EQ709">
        <f>IF($GQ709&gt;=30,INDEX($DK:$DK,$GP709+30),"")</f>
      </c>
      <c r="ER709">
        <f>IF($GQ709&gt;=31,INDEX($DK:$DK,$GP709+31),"")</f>
      </c>
      <c r="ES709">
        <f>IF($GQ709&gt;=32,INDEX($DK:$DK,$GP709+32),"")</f>
      </c>
      <c r="ET709">
        <f>IF($GQ709&gt;=33,INDEX($DK:$DK,$GP709+33),"")</f>
      </c>
      <c r="EU709">
        <f>IF($GQ709&gt;=34,INDEX($DK:$DK,$GP709+34),"")</f>
      </c>
      <c r="EV709">
        <f>IF($GQ709&gt;=35,INDEX($DK:$DK,$GP709+35),"")</f>
      </c>
      <c r="EW709">
        <f>IF($GQ709&gt;=36,INDEX($DK:$DK,$GP709+36),"")</f>
      </c>
      <c r="EX709">
        <f>IF($GQ709&gt;=37,INDEX($DK:$DK,$GP709+37),"")</f>
      </c>
      <c r="EY709">
        <f>IF($GQ709&gt;=38,INDEX($DK:$DK,$GP709+38),"")</f>
      </c>
      <c r="EZ709">
        <f>IF($GQ709&gt;=39,INDEX($DK:$DK,$GP709+39),"")</f>
      </c>
      <c r="FA709">
        <f>IF($GQ709&gt;=40,INDEX($DK:$DK,$GP709+40),"")</f>
      </c>
      <c r="FB709">
        <f>IF($GQ709&gt;=1,INDEX($DL:$DL,$GP709+1),"")</f>
      </c>
      <c r="FC709">
        <f>IF($GQ709&gt;=2,INDEX($DL:$DL,$GP709+2),"")</f>
      </c>
      <c r="FD709">
        <f>IF($GQ709&gt;=3,INDEX($DL:$DL,$GP709+3),"")</f>
      </c>
      <c r="FE709">
        <f>IF($GQ709&gt;=4,INDEX($DL:$DL,$GP709+4),"")</f>
      </c>
      <c r="FF709">
        <f>IF($GQ709&gt;=5,INDEX($DL:$DL,$GP709+5),"")</f>
      </c>
      <c r="FG709">
        <f>IF($GQ709&gt;=6,INDEX($DL:$DL,$GP709+6),"")</f>
      </c>
      <c r="FH709">
        <f>IF($GQ709&gt;=7,INDEX($DL:$DL,$GP709+7),"")</f>
      </c>
      <c r="FI709">
        <f>IF($GQ709&gt;=8,INDEX($DL:$DL,$GP709+8),"")</f>
      </c>
      <c r="FJ709">
        <f>IF($GQ709&gt;=9,INDEX($DL:$DL,$GP709+9),"")</f>
      </c>
      <c r="FK709">
        <f>IF($GQ709&gt;=10,INDEX($DL:$DL,$GP709+10),"")</f>
      </c>
      <c r="FL709">
        <f>IF($GQ709&gt;=11,INDEX($DL:$DL,$GP709+11),"")</f>
      </c>
      <c r="FM709">
        <f>IF($GQ709&gt;=12,INDEX($DL:$DL,$GP709+12),"")</f>
      </c>
      <c r="FN709">
        <f>IF($GQ709&gt;=13,INDEX($DL:$DL,$GP709+13),"")</f>
      </c>
      <c r="FO709">
        <f>IF($GQ709&gt;=14,INDEX($DL:$DL,$GP709+14),"")</f>
      </c>
      <c r="FP709">
        <f>IF($GQ709&gt;=15,INDEX($DL:$DL,$GP709+15),"")</f>
      </c>
      <c r="FQ709">
        <f>IF($GQ709&gt;=16,INDEX($DL:$DL,$GP709+16),"")</f>
      </c>
      <c r="FR709">
        <f>IF($GQ709&gt;=17,INDEX($DL:$DL,$GP709+17),"")</f>
      </c>
      <c r="FS709">
        <f>IF($GQ709&gt;=18,INDEX($DL:$DL,$GP709+18),"")</f>
      </c>
      <c r="FT709">
        <f>IF($GQ709&gt;=19,INDEX($DL:$DL,$GP709+19),"")</f>
      </c>
      <c r="FU709">
        <f>IF($GQ709&gt;=20,INDEX($DL:$DL,$GP709+20),"")</f>
      </c>
      <c r="FV709">
        <f>IF($GQ709&gt;=21,INDEX($DL:$DL,$GP709+21),"")</f>
      </c>
      <c r="FW709">
        <f>IF($GQ709&gt;=22,INDEX($DL:$DL,$GP709+22),"")</f>
      </c>
      <c r="FX709">
        <f>IF($GQ709&gt;=23,INDEX($DL:$DL,$GP709+23),"")</f>
      </c>
      <c r="FY709">
        <f>IF($GQ709&gt;=24,INDEX($DL:$DL,$GP709+24),"")</f>
      </c>
      <c r="FZ709">
        <f>IF($GQ709&gt;=25,INDEX($DL:$DL,$GP709+25),"")</f>
      </c>
      <c r="GA709">
        <f>IF($GQ709&gt;=26,INDEX($DL:$DL,$GP709+26),"")</f>
      </c>
      <c r="GB709">
        <f>IF($GQ709&gt;=27,INDEX($DL:$DL,$GP709+27),"")</f>
      </c>
      <c r="GC709">
        <f>IF($GQ709&gt;=28,INDEX($DL:$DL,$GP709+28),"")</f>
      </c>
      <c r="GD709">
        <f>IF($GQ709&gt;=29,INDEX($DL:$DL,$GP709+29),"")</f>
      </c>
      <c r="GE709">
        <f>IF($GQ709&gt;=30,INDEX($DL:$DL,$GP709+30),"")</f>
      </c>
      <c r="GF709">
        <f>IF($GQ709&gt;=31,INDEX($DL:$DL,$GP709+31),"")</f>
      </c>
      <c r="GG709">
        <f>IF($GQ709&gt;=32,INDEX($DL:$DL,$GP709+32),"")</f>
      </c>
      <c r="GH709">
        <f>IF($GQ709&gt;=33,INDEX($DL:$DL,$GP709+33),"")</f>
      </c>
      <c r="GI709">
        <f>IF($GQ709&gt;=34,INDEX($DL:$DL,$GP709+34),"")</f>
      </c>
      <c r="GJ709">
        <f>IF($GQ709&gt;=35,INDEX($DL:$DL,$GP709+35),"")</f>
      </c>
      <c r="GK709">
        <f>IF($GQ709&gt;=36,INDEX($DL:$DL,$GP709+36),"")</f>
      </c>
      <c r="GL709">
        <f>IF($GQ709&gt;=37,INDEX($DL:$DL,$GP709+37),"")</f>
      </c>
      <c r="GM709">
        <f>IF($GQ709&gt;=38,INDEX($DL:$DL,$GP709+38),"")</f>
      </c>
      <c r="GN709">
        <f>IF($GQ709&gt;=39,INDEX($DL:$DL,$GP709+39),"")</f>
      </c>
      <c r="GO709">
        <f>IF($GQ709&gt;=40,INDEX($DL:$DL,$GP709+40),"")</f>
      </c>
      <c r="GP709">
        <f>IFERROR(MATCH($DJ709,$DK$2:$DK$148,0)+1,0)</f>
      </c>
      <c r="GQ709">
        <f>IFERROR(INDEX($DM$2:$DM$148,MATCH($DJ709,$DK$2:$DK$148,0)),0)</f>
      </c>
      <c r="GR709">
        <f>IFERROR(MATCH($L709,$DN$709:$FA$709,0),0)</f>
      </c>
      <c r="GS709">
        <f>IF($GR709&gt;0,INDEX($FB$709:$GO$709,$GR709),"")</f>
      </c>
      <c r="GV709">
        <f>IF($JE709&gt;=1,INDEX($GT:$GT,$JD709+1),"")</f>
      </c>
      <c r="GW709">
        <f>IF($JE709&gt;=2,INDEX($GT:$GT,$JD709+2),"")</f>
      </c>
      <c r="GX709">
        <f>IF($JE709&gt;=3,INDEX($GT:$GT,$JD709+3),"")</f>
      </c>
      <c r="GY709">
        <f>IF($JE709&gt;=4,INDEX($GT:$GT,$JD709+4),"")</f>
      </c>
      <c r="GZ709">
        <f>IF($JE709&gt;=5,INDEX($GT:$GT,$JD709+5),"")</f>
      </c>
      <c r="HA709">
        <f>IF($JE709&gt;=6,INDEX($GT:$GT,$JD709+6),"")</f>
      </c>
      <c r="HB709">
        <f>IF($JE709&gt;=7,INDEX($GT:$GT,$JD709+7),"")</f>
      </c>
      <c r="HC709">
        <f>IF($JE709&gt;=8,INDEX($GT:$GT,$JD709+8),"")</f>
      </c>
      <c r="HD709">
        <f>IF($JE709&gt;=9,INDEX($GT:$GT,$JD709+9),"")</f>
      </c>
      <c r="HE709">
        <f>IF($JE709&gt;=10,INDEX($GT:$GT,$JD709+10),"")</f>
      </c>
      <c r="HF709">
        <f>IF($JE709&gt;=11,INDEX($GT:$GT,$JD709+11),"")</f>
      </c>
      <c r="HG709">
        <f>IF($JE709&gt;=12,INDEX($GT:$GT,$JD709+12),"")</f>
      </c>
      <c r="HH709">
        <f>IF($JE709&gt;=13,INDEX($GT:$GT,$JD709+13),"")</f>
      </c>
      <c r="HI709">
        <f>IF($JE709&gt;=14,INDEX($GT:$GT,$JD709+14),"")</f>
      </c>
      <c r="HJ709">
        <f>IF($JE709&gt;=15,INDEX($GT:$GT,$JD709+15),"")</f>
      </c>
      <c r="HK709">
        <f>IF($JE709&gt;=16,INDEX($GT:$GT,$JD709+16),"")</f>
      </c>
      <c r="HL709">
        <f>IF($JE709&gt;=17,INDEX($GT:$GT,$JD709+17),"")</f>
      </c>
      <c r="HM709">
        <f>IF($JE709&gt;=18,INDEX($GT:$GT,$JD709+18),"")</f>
      </c>
      <c r="HN709">
        <f>IF($JE709&gt;=19,INDEX($GT:$GT,$JD709+19),"")</f>
      </c>
      <c r="HO709">
        <f>IF($JE709&gt;=20,INDEX($GT:$GT,$JD709+20),"")</f>
      </c>
      <c r="HP709">
        <f>IF($JE709&gt;=21,INDEX($GT:$GT,$JD709+21),"")</f>
      </c>
      <c r="HQ709">
        <f>IF($JE709&gt;=22,INDEX($GT:$GT,$JD709+22),"")</f>
      </c>
      <c r="HR709">
        <f>IF($JE709&gt;=23,INDEX($GT:$GT,$JD709+23),"")</f>
      </c>
      <c r="HS709">
        <f>IF($JE709&gt;=24,INDEX($GT:$GT,$JD709+24),"")</f>
      </c>
      <c r="HT709">
        <f>IF($JE709&gt;=25,INDEX($GT:$GT,$JD709+25),"")</f>
      </c>
      <c r="HU709">
        <f>IF($JE709&gt;=26,INDEX($GT:$GT,$JD709+26),"")</f>
      </c>
      <c r="HV709">
        <f>IF($JE709&gt;=27,INDEX($GT:$GT,$JD709+27),"")</f>
      </c>
      <c r="HW709">
        <f>IF($JE709&gt;=28,INDEX($GT:$GT,$JD709+28),"")</f>
      </c>
      <c r="HX709">
        <f>IF($JE709&gt;=29,INDEX($GT:$GT,$JD709+29),"")</f>
      </c>
      <c r="HY709">
        <f>IF($JE709&gt;=30,INDEX($GT:$GT,$JD709+30),"")</f>
      </c>
      <c r="HZ709">
        <f>IF($JE709&gt;=31,INDEX($GT:$GT,$JD709+31),"")</f>
      </c>
      <c r="IA709">
        <f>IF($JE709&gt;=32,INDEX($GT:$GT,$JD709+32),"")</f>
      </c>
      <c r="IB709">
        <f>IF($JE709&gt;=33,INDEX($GT:$GT,$JD709+33),"")</f>
      </c>
      <c r="IC709">
        <f>IF($JE709&gt;=34,INDEX($GT:$GT,$JD709+34),"")</f>
      </c>
      <c r="ID709">
        <f>IF($JE709&gt;=35,INDEX($GT:$GT,$JD709+35),"")</f>
      </c>
      <c r="IE709">
        <f>IF($JE709&gt;=36,INDEX($GT:$GT,$JD709+36),"")</f>
      </c>
      <c r="IF709">
        <f>IF($JE709&gt;=37,INDEX($GT:$GT,$JD709+37),"")</f>
      </c>
      <c r="IG709">
        <f>IF($JE709&gt;=38,INDEX($GT:$GT,$JD709+38),"")</f>
      </c>
      <c r="IH709">
        <f>IF($JE709&gt;=39,INDEX($GT:$GT,$JD709+39),"")</f>
      </c>
      <c r="II709">
        <f>IF($JE709&gt;=40,INDEX($GT:$GT,$JD709+40),"")</f>
      </c>
      <c r="IJ709">
        <f>IF($JE709&gt;=41,INDEX($GT:$GT,$JD709+41),"")</f>
      </c>
      <c r="IK709">
        <f>IF($JE709&gt;=42,INDEX($GT:$GT,$JD709+42),"")</f>
      </c>
      <c r="IL709">
        <f>IF($JE709&gt;=43,INDEX($GT:$GT,$JD709+43),"")</f>
      </c>
      <c r="IM709">
        <f>IF($JE709&gt;=44,INDEX($GT:$GT,$JD709+44),"")</f>
      </c>
      <c r="IN709">
        <f>IF($JE709&gt;=45,INDEX($GT:$GT,$JD709+45),"")</f>
      </c>
      <c r="IO709">
        <f>IF($JE709&gt;=46,INDEX($GT:$GT,$JD709+46),"")</f>
      </c>
      <c r="IP709">
        <f>IF($JE709&gt;=47,INDEX($GT:$GT,$JD709+47),"")</f>
      </c>
      <c r="IQ709">
        <f>IF($JE709&gt;=48,INDEX($GT:$GT,$JD709+48),"")</f>
      </c>
      <c r="IR709">
        <f>IF($JE709&gt;=49,INDEX($GT:$GT,$JD709+49),"")</f>
      </c>
      <c r="IS709">
        <f>IF($JE709&gt;=50,INDEX($GT:$GT,$JD709+50),"")</f>
      </c>
      <c r="IT709">
        <f>IF($JE709&gt;=51,INDEX($GT:$GT,$JD709+51),"")</f>
      </c>
      <c r="IU709">
        <f>IF($JE709&gt;=52,INDEX($GT:$GT,$JD709+52),"")</f>
      </c>
      <c r="IV709">
        <f>IF($JE709&gt;=53,INDEX($GT:$GT,$JD709+53),"")</f>
      </c>
      <c r="IW709">
        <f>IF($JE709&gt;=54,INDEX($GT:$GT,$JD709+54),"")</f>
      </c>
      <c r="IX709">
        <f>IF($JE709&gt;=55,INDEX($GT:$GT,$JD709+55),"")</f>
      </c>
      <c r="IY709">
        <f>IF($JE709&gt;=56,INDEX($GT:$GT,$JD709+56),"")</f>
      </c>
      <c r="IZ709">
        <f>IF($JE709&gt;=57,INDEX($GT:$GT,$JD709+57),"")</f>
      </c>
      <c r="JA709">
        <f>IF($JE709&gt;=58,INDEX($GT:$GT,$JD709+58),"")</f>
      </c>
      <c r="JB709">
        <f>IF($JE709&gt;=59,INDEX($GT:$GT,$JD709+59),"")</f>
      </c>
      <c r="JC709">
        <f>IF($JE709&gt;=60,INDEX($GT:$GT,$JD709+60),"")</f>
      </c>
      <c r="JD709">
        <f>IFERROR(MATCH($GS709,$GT$2:$GT$322,0)+1,0)</f>
      </c>
      <c r="JE709">
        <f>IFERROR(INDEX($GU$2:$GU$322,MATCH($GS709,$GT$2:$GT$322,0)),0)</f>
      </c>
      <c r="JF709" t="s">
        <v>28</v>
      </c>
      <c r="JG709" t="s">
        <v>28</v>
      </c>
    </row>
    <row r="710" spans="1:267" x14ac:dyDescent="0.25">
      <c r="J710" s="1"/>
      <c r="K710" s="1"/>
      <c r="L710" s="1"/>
      <c r="M710" s="1"/>
      <c r="N710" s="1">
        <f>IFERROR(IF(FIND(" - ",$J710)&gt;0,MID($J710,FIND(" - ",$J710)+3,LEN($J710)),""),"")</f>
      </c>
      <c r="P710" s="1"/>
      <c r="S710" t="s">
        <v>28</v>
      </c>
      <c r="U710">
        <f>IF(OR($S710="",$T710=""),"",IFERROR($S710/$T710,0))</f>
      </c>
      <c r="V710">
        <f>IF($S710="","",
IF($K710="","",
IF(ISNUMBER(SEARCH("exempt",LOWER($K710))),0,
$S710*(VALUE(SUBSTITUTE($K710,"%",""))/100))))</f>
      </c>
      <c r="AB710">
        <f>IF($S710="","",
SUM($S710,$V710,$Z710,$W710,$Y710)-
IF($AA710="",0,VALUE($AA710)))</f>
      </c>
      <c r="AJ710" t="s">
        <v>1460</v>
      </c>
      <c r="AR710">
        <f>IFERROR(LEFT($J710,FIND(" - ",$J710)-1),$J710)</f>
      </c>
      <c r="AU710">
        <f>IF($CJ710&gt;=1,INDEX($AS:$AS,$CI710+1),"")</f>
      </c>
      <c r="AV710">
        <f>IF($CJ710&gt;=2,INDEX($AS:$AS,$CI710+2),"")</f>
      </c>
      <c r="AW710">
        <f>IF($CJ710&gt;=3,INDEX($AS:$AS,$CI710+3),"")</f>
      </c>
      <c r="AX710">
        <f>IF($CJ710&gt;=4,INDEX($AS:$AS,$CI710+4),"")</f>
      </c>
      <c r="AY710">
        <f>IF($CJ710&gt;=5,INDEX($AS:$AS,$CI710+5),"")</f>
      </c>
      <c r="AZ710">
        <f>IF($CJ710&gt;=6,INDEX($AS:$AS,$CI710+6),"")</f>
      </c>
      <c r="BA710">
        <f>IF($CJ710&gt;=7,INDEX($AS:$AS,$CI710+7),"")</f>
      </c>
      <c r="BB710">
        <f>IF($CJ710&gt;=8,INDEX($AS:$AS,$CI710+8),"")</f>
      </c>
      <c r="BC710">
        <f>IF($CJ710&gt;=9,INDEX($AS:$AS,$CI710+9),"")</f>
      </c>
      <c r="BD710">
        <f>IF($CJ710&gt;=10,INDEX($AS:$AS,$CI710+10),"")</f>
      </c>
      <c r="BE710">
        <f>IF($CJ710&gt;=11,INDEX($AS:$AS,$CI710+11),"")</f>
      </c>
      <c r="BF710">
        <f>IF($CJ710&gt;=12,INDEX($AS:$AS,$CI710+12),"")</f>
      </c>
      <c r="BG710">
        <f>IF($CJ710&gt;=13,INDEX($AS:$AS,$CI710+13),"")</f>
      </c>
      <c r="BH710">
        <f>IF($CJ710&gt;=14,INDEX($AS:$AS,$CI710+14),"")</f>
      </c>
      <c r="BI710">
        <f>IF($CJ710&gt;=15,INDEX($AS:$AS,$CI710+15),"")</f>
      </c>
      <c r="BJ710">
        <f>IF($CJ710&gt;=16,INDEX($AS:$AS,$CI710+16),"")</f>
      </c>
      <c r="BK710">
        <f>IF($CJ710&gt;=17,INDEX($AS:$AS,$CI710+17),"")</f>
      </c>
      <c r="BL710">
        <f>IF($CJ710&gt;=18,INDEX($AS:$AS,$CI710+18),"")</f>
      </c>
      <c r="BM710">
        <f>IF($CJ710&gt;=19,INDEX($AS:$AS,$CI710+19),"")</f>
      </c>
      <c r="BN710">
        <f>IF($CJ710&gt;=20,INDEX($AS:$AS,$CI710+20),"")</f>
      </c>
      <c r="BO710">
        <f>IF($CJ710&gt;=21,INDEX($AS:$AS,$CI710+21),"")</f>
      </c>
      <c r="BP710">
        <f>IF($CJ710&gt;=22,INDEX($AS:$AS,$CI710+22),"")</f>
      </c>
      <c r="BQ710">
        <f>IF($CJ710&gt;=23,INDEX($AS:$AS,$CI710+23),"")</f>
      </c>
      <c r="BR710">
        <f>IF($CJ710&gt;=24,INDEX($AS:$AS,$CI710+24),"")</f>
      </c>
      <c r="BS710">
        <f>IF($CJ710&gt;=25,INDEX($AS:$AS,$CI710+25),"")</f>
      </c>
      <c r="BT710">
        <f>IF($CJ710&gt;=26,INDEX($AS:$AS,$CI710+26),"")</f>
      </c>
      <c r="BU710">
        <f>IF($CJ710&gt;=27,INDEX($AS:$AS,$CI710+27),"")</f>
      </c>
      <c r="BV710">
        <f>IF($CJ710&gt;=28,INDEX($AS:$AS,$CI710+28),"")</f>
      </c>
      <c r="BW710">
        <f>IF($CJ710&gt;=29,INDEX($AS:$AS,$CI710+29),"")</f>
      </c>
      <c r="BX710">
        <f>IF($CJ710&gt;=30,INDEX($AS:$AS,$CI710+30),"")</f>
      </c>
      <c r="BY710">
        <f>IF($CJ710&gt;=31,INDEX($AS:$AS,$CI710+31),"")</f>
      </c>
      <c r="BZ710">
        <f>IF($CJ710&gt;=32,INDEX($AS:$AS,$CI710+32),"")</f>
      </c>
      <c r="CA710">
        <f>IF($CJ710&gt;=33,INDEX($AS:$AS,$CI710+33),"")</f>
      </c>
      <c r="CB710">
        <f>IF($CJ710&gt;=34,INDEX($AS:$AS,$CI710+34),"")</f>
      </c>
      <c r="CC710">
        <f>IF($CJ710&gt;=35,INDEX($AS:$AS,$CI710+35),"")</f>
      </c>
      <c r="CD710">
        <f>IF($CJ710&gt;=36,INDEX($AS:$AS,$CI710+36),"")</f>
      </c>
      <c r="CE710">
        <f>IF($CJ710&gt;=37,INDEX($AS:$AS,$CI710+37),"")</f>
      </c>
      <c r="CF710">
        <f>IF($CJ710&gt;=38,INDEX($AS:$AS,$CI710+38),"")</f>
      </c>
      <c r="CG710">
        <f>IF($CJ710&gt;=39,INDEX($AS:$AS,$CI710+39),"")</f>
      </c>
      <c r="CH710">
        <f>IF($CJ710&gt;=40,INDEX($AS:$AS,$CI710+40),"")</f>
      </c>
      <c r="CI710">
        <f>IFERROR(MATCH($AR710,$AS$2:$AS$133,0)+1,0)</f>
      </c>
      <c r="CJ710">
        <f>IFERROR(INDEX($AT$2:$AT$133,MATCH($AR710,$AS$2:$AS$133,0)),0)</f>
      </c>
      <c r="CK710">
        <f>IFERROR(LEFT($O710,FIND(" - ",$O710)-1),$O710)</f>
      </c>
      <c r="CL710" t="s">
        <v>113</v>
      </c>
      <c r="CN710">
        <f>IF($DI710&gt;=1,INDEX($CL:$CL,$DH710+1),"")</f>
      </c>
      <c r="CO710">
        <f>IF($DI710&gt;=2,INDEX($CL:$CL,$DH710+2),"")</f>
      </c>
      <c r="CP710">
        <f>IF($DI710&gt;=3,INDEX($CL:$CL,$DH710+3),"")</f>
      </c>
      <c r="CQ710">
        <f>IF($DI710&gt;=4,INDEX($CL:$CL,$DH710+4),"")</f>
      </c>
      <c r="CR710">
        <f>IF($DI710&gt;=5,INDEX($CL:$CL,$DH710+5),"")</f>
      </c>
      <c r="CS710">
        <f>IF($DI710&gt;=6,INDEX($CL:$CL,$DH710+6),"")</f>
      </c>
      <c r="CT710">
        <f>IF($DI710&gt;=7,INDEX($CL:$CL,$DH710+7),"")</f>
      </c>
      <c r="CU710">
        <f>IF($DI710&gt;=8,INDEX($CL:$CL,$DH710+8),"")</f>
      </c>
      <c r="CV710">
        <f>IF($DI710&gt;=9,INDEX($CL:$CL,$DH710+9),"")</f>
      </c>
      <c r="CW710">
        <f>IF($DI710&gt;=10,INDEX($CL:$CL,$DH710+10),"")</f>
      </c>
      <c r="CX710">
        <f>IF($DI710&gt;=11,INDEX($CL:$CL,$DH710+11),"")</f>
      </c>
      <c r="CY710">
        <f>IF($DI710&gt;=12,INDEX($CL:$CL,$DH710+12),"")</f>
      </c>
      <c r="CZ710">
        <f>IF($DI710&gt;=13,INDEX($CL:$CL,$DH710+13),"")</f>
      </c>
      <c r="DA710">
        <f>IF($DI710&gt;=14,INDEX($CL:$CL,$DH710+14),"")</f>
      </c>
      <c r="DB710">
        <f>IF($DI710&gt;=15,INDEX($CL:$CL,$DH710+15),"")</f>
      </c>
      <c r="DC710">
        <f>IF($DI710&gt;=16,INDEX($CL:$CL,$DH710+16),"")</f>
      </c>
      <c r="DD710">
        <f>IF($DI710&gt;=17,INDEX($CL:$CL,$DH710+17),"")</f>
      </c>
      <c r="DE710">
        <f>IF($DI710&gt;=18,INDEX($CL:$CL,$DH710+18),"")</f>
      </c>
      <c r="DF710">
        <f>IF($DI710&gt;=19,INDEX($CL:$CL,$DH710+19),"")</f>
      </c>
      <c r="DG710">
        <f>IF($DI710&gt;=20,INDEX($CL:$CL,$DH710+20),"")</f>
      </c>
      <c r="DH710">
        <f>IFERROR(MATCH($CK710,$CL$2:$CL$1558,0)+1,0)</f>
      </c>
      <c r="DI710">
        <f>IFERROR(INDEX($CM$2:$CM$1558,MATCH($CK710,$CL$2:$CL$1558,0)),0)</f>
      </c>
      <c r="DJ710">
        <f>IFERROR(INDEX($AQ:$AQ,MATCH($K710,$AP:$AP,0))&amp;"","")</f>
      </c>
      <c r="DN710">
        <f>IF($GQ710&gt;=1,INDEX($DK:$DK,$GP710+1),"")</f>
      </c>
      <c r="DO710">
        <f>IF($GQ710&gt;=2,INDEX($DK:$DK,$GP710+2),"")</f>
      </c>
      <c r="DP710">
        <f>IF($GQ710&gt;=3,INDEX($DK:$DK,$GP710+3),"")</f>
      </c>
      <c r="DQ710">
        <f>IF($GQ710&gt;=4,INDEX($DK:$DK,$GP710+4),"")</f>
      </c>
      <c r="DR710">
        <f>IF($GQ710&gt;=5,INDEX($DK:$DK,$GP710+5),"")</f>
      </c>
      <c r="DS710">
        <f>IF($GQ710&gt;=6,INDEX($DK:$DK,$GP710+6),"")</f>
      </c>
      <c r="DT710">
        <f>IF($GQ710&gt;=7,INDEX($DK:$DK,$GP710+7),"")</f>
      </c>
      <c r="DU710">
        <f>IF($GQ710&gt;=8,INDEX($DK:$DK,$GP710+8),"")</f>
      </c>
      <c r="DV710">
        <f>IF($GQ710&gt;=9,INDEX($DK:$DK,$GP710+9),"")</f>
      </c>
      <c r="DW710">
        <f>IF($GQ710&gt;=10,INDEX($DK:$DK,$GP710+10),"")</f>
      </c>
      <c r="DX710">
        <f>IF($GQ710&gt;=11,INDEX($DK:$DK,$GP710+11),"")</f>
      </c>
      <c r="DY710">
        <f>IF($GQ710&gt;=12,INDEX($DK:$DK,$GP710+12),"")</f>
      </c>
      <c r="DZ710">
        <f>IF($GQ710&gt;=13,INDEX($DK:$DK,$GP710+13),"")</f>
      </c>
      <c r="EA710">
        <f>IF($GQ710&gt;=14,INDEX($DK:$DK,$GP710+14),"")</f>
      </c>
      <c r="EB710">
        <f>IF($GQ710&gt;=15,INDEX($DK:$DK,$GP710+15),"")</f>
      </c>
      <c r="EC710">
        <f>IF($GQ710&gt;=16,INDEX($DK:$DK,$GP710+16),"")</f>
      </c>
      <c r="ED710">
        <f>IF($GQ710&gt;=17,INDEX($DK:$DK,$GP710+17),"")</f>
      </c>
      <c r="EE710">
        <f>IF($GQ710&gt;=18,INDEX($DK:$DK,$GP710+18),"")</f>
      </c>
      <c r="EF710">
        <f>IF($GQ710&gt;=19,INDEX($DK:$DK,$GP710+19),"")</f>
      </c>
      <c r="EG710">
        <f>IF($GQ710&gt;=20,INDEX($DK:$DK,$GP710+20),"")</f>
      </c>
      <c r="EH710">
        <f>IF($GQ710&gt;=21,INDEX($DK:$DK,$GP710+21),"")</f>
      </c>
      <c r="EI710">
        <f>IF($GQ710&gt;=22,INDEX($DK:$DK,$GP710+22),"")</f>
      </c>
      <c r="EJ710">
        <f>IF($GQ710&gt;=23,INDEX($DK:$DK,$GP710+23),"")</f>
      </c>
      <c r="EK710">
        <f>IF($GQ710&gt;=24,INDEX($DK:$DK,$GP710+24),"")</f>
      </c>
      <c r="EL710">
        <f>IF($GQ710&gt;=25,INDEX($DK:$DK,$GP710+25),"")</f>
      </c>
      <c r="EM710">
        <f>IF($GQ710&gt;=26,INDEX($DK:$DK,$GP710+26),"")</f>
      </c>
      <c r="EN710">
        <f>IF($GQ710&gt;=27,INDEX($DK:$DK,$GP710+27),"")</f>
      </c>
      <c r="EO710">
        <f>IF($GQ710&gt;=28,INDEX($DK:$DK,$GP710+28),"")</f>
      </c>
      <c r="EP710">
        <f>IF($GQ710&gt;=29,INDEX($DK:$DK,$GP710+29),"")</f>
      </c>
      <c r="EQ710">
        <f>IF($GQ710&gt;=30,INDEX($DK:$DK,$GP710+30),"")</f>
      </c>
      <c r="ER710">
        <f>IF($GQ710&gt;=31,INDEX($DK:$DK,$GP710+31),"")</f>
      </c>
      <c r="ES710">
        <f>IF($GQ710&gt;=32,INDEX($DK:$DK,$GP710+32),"")</f>
      </c>
      <c r="ET710">
        <f>IF($GQ710&gt;=33,INDEX($DK:$DK,$GP710+33),"")</f>
      </c>
      <c r="EU710">
        <f>IF($GQ710&gt;=34,INDEX($DK:$DK,$GP710+34),"")</f>
      </c>
      <c r="EV710">
        <f>IF($GQ710&gt;=35,INDEX($DK:$DK,$GP710+35),"")</f>
      </c>
      <c r="EW710">
        <f>IF($GQ710&gt;=36,INDEX($DK:$DK,$GP710+36),"")</f>
      </c>
      <c r="EX710">
        <f>IF($GQ710&gt;=37,INDEX($DK:$DK,$GP710+37),"")</f>
      </c>
      <c r="EY710">
        <f>IF($GQ710&gt;=38,INDEX($DK:$DK,$GP710+38),"")</f>
      </c>
      <c r="EZ710">
        <f>IF($GQ710&gt;=39,INDEX($DK:$DK,$GP710+39),"")</f>
      </c>
      <c r="FA710">
        <f>IF($GQ710&gt;=40,INDEX($DK:$DK,$GP710+40),"")</f>
      </c>
      <c r="FB710">
        <f>IF($GQ710&gt;=1,INDEX($DL:$DL,$GP710+1),"")</f>
      </c>
      <c r="FC710">
        <f>IF($GQ710&gt;=2,INDEX($DL:$DL,$GP710+2),"")</f>
      </c>
      <c r="FD710">
        <f>IF($GQ710&gt;=3,INDEX($DL:$DL,$GP710+3),"")</f>
      </c>
      <c r="FE710">
        <f>IF($GQ710&gt;=4,INDEX($DL:$DL,$GP710+4),"")</f>
      </c>
      <c r="FF710">
        <f>IF($GQ710&gt;=5,INDEX($DL:$DL,$GP710+5),"")</f>
      </c>
      <c r="FG710">
        <f>IF($GQ710&gt;=6,INDEX($DL:$DL,$GP710+6),"")</f>
      </c>
      <c r="FH710">
        <f>IF($GQ710&gt;=7,INDEX($DL:$DL,$GP710+7),"")</f>
      </c>
      <c r="FI710">
        <f>IF($GQ710&gt;=8,INDEX($DL:$DL,$GP710+8),"")</f>
      </c>
      <c r="FJ710">
        <f>IF($GQ710&gt;=9,INDEX($DL:$DL,$GP710+9),"")</f>
      </c>
      <c r="FK710">
        <f>IF($GQ710&gt;=10,INDEX($DL:$DL,$GP710+10),"")</f>
      </c>
      <c r="FL710">
        <f>IF($GQ710&gt;=11,INDEX($DL:$DL,$GP710+11),"")</f>
      </c>
      <c r="FM710">
        <f>IF($GQ710&gt;=12,INDEX($DL:$DL,$GP710+12),"")</f>
      </c>
      <c r="FN710">
        <f>IF($GQ710&gt;=13,INDEX($DL:$DL,$GP710+13),"")</f>
      </c>
      <c r="FO710">
        <f>IF($GQ710&gt;=14,INDEX($DL:$DL,$GP710+14),"")</f>
      </c>
      <c r="FP710">
        <f>IF($GQ710&gt;=15,INDEX($DL:$DL,$GP710+15),"")</f>
      </c>
      <c r="FQ710">
        <f>IF($GQ710&gt;=16,INDEX($DL:$DL,$GP710+16),"")</f>
      </c>
      <c r="FR710">
        <f>IF($GQ710&gt;=17,INDEX($DL:$DL,$GP710+17),"")</f>
      </c>
      <c r="FS710">
        <f>IF($GQ710&gt;=18,INDEX($DL:$DL,$GP710+18),"")</f>
      </c>
      <c r="FT710">
        <f>IF($GQ710&gt;=19,INDEX($DL:$DL,$GP710+19),"")</f>
      </c>
      <c r="FU710">
        <f>IF($GQ710&gt;=20,INDEX($DL:$DL,$GP710+20),"")</f>
      </c>
      <c r="FV710">
        <f>IF($GQ710&gt;=21,INDEX($DL:$DL,$GP710+21),"")</f>
      </c>
      <c r="FW710">
        <f>IF($GQ710&gt;=22,INDEX($DL:$DL,$GP710+22),"")</f>
      </c>
      <c r="FX710">
        <f>IF($GQ710&gt;=23,INDEX($DL:$DL,$GP710+23),"")</f>
      </c>
      <c r="FY710">
        <f>IF($GQ710&gt;=24,INDEX($DL:$DL,$GP710+24),"")</f>
      </c>
      <c r="FZ710">
        <f>IF($GQ710&gt;=25,INDEX($DL:$DL,$GP710+25),"")</f>
      </c>
      <c r="GA710">
        <f>IF($GQ710&gt;=26,INDEX($DL:$DL,$GP710+26),"")</f>
      </c>
      <c r="GB710">
        <f>IF($GQ710&gt;=27,INDEX($DL:$DL,$GP710+27),"")</f>
      </c>
      <c r="GC710">
        <f>IF($GQ710&gt;=28,INDEX($DL:$DL,$GP710+28),"")</f>
      </c>
      <c r="GD710">
        <f>IF($GQ710&gt;=29,INDEX($DL:$DL,$GP710+29),"")</f>
      </c>
      <c r="GE710">
        <f>IF($GQ710&gt;=30,INDEX($DL:$DL,$GP710+30),"")</f>
      </c>
      <c r="GF710">
        <f>IF($GQ710&gt;=31,INDEX($DL:$DL,$GP710+31),"")</f>
      </c>
      <c r="GG710">
        <f>IF($GQ710&gt;=32,INDEX($DL:$DL,$GP710+32),"")</f>
      </c>
      <c r="GH710">
        <f>IF($GQ710&gt;=33,INDEX($DL:$DL,$GP710+33),"")</f>
      </c>
      <c r="GI710">
        <f>IF($GQ710&gt;=34,INDEX($DL:$DL,$GP710+34),"")</f>
      </c>
      <c r="GJ710">
        <f>IF($GQ710&gt;=35,INDEX($DL:$DL,$GP710+35),"")</f>
      </c>
      <c r="GK710">
        <f>IF($GQ710&gt;=36,INDEX($DL:$DL,$GP710+36),"")</f>
      </c>
      <c r="GL710">
        <f>IF($GQ710&gt;=37,INDEX($DL:$DL,$GP710+37),"")</f>
      </c>
      <c r="GM710">
        <f>IF($GQ710&gt;=38,INDEX($DL:$DL,$GP710+38),"")</f>
      </c>
      <c r="GN710">
        <f>IF($GQ710&gt;=39,INDEX($DL:$DL,$GP710+39),"")</f>
      </c>
      <c r="GO710">
        <f>IF($GQ710&gt;=40,INDEX($DL:$DL,$GP710+40),"")</f>
      </c>
      <c r="GP710">
        <f>IFERROR(MATCH($DJ710,$DK$2:$DK$148,0)+1,0)</f>
      </c>
      <c r="GQ710">
        <f>IFERROR(INDEX($DM$2:$DM$148,MATCH($DJ710,$DK$2:$DK$148,0)),0)</f>
      </c>
      <c r="GR710">
        <f>IFERROR(MATCH($L710,$DN$710:$FA$710,0),0)</f>
      </c>
      <c r="GS710">
        <f>IF($GR710&gt;0,INDEX($FB$710:$GO$710,$GR710),"")</f>
      </c>
      <c r="GV710">
        <f>IF($JE710&gt;=1,INDEX($GT:$GT,$JD710+1),"")</f>
      </c>
      <c r="GW710">
        <f>IF($JE710&gt;=2,INDEX($GT:$GT,$JD710+2),"")</f>
      </c>
      <c r="GX710">
        <f>IF($JE710&gt;=3,INDEX($GT:$GT,$JD710+3),"")</f>
      </c>
      <c r="GY710">
        <f>IF($JE710&gt;=4,INDEX($GT:$GT,$JD710+4),"")</f>
      </c>
      <c r="GZ710">
        <f>IF($JE710&gt;=5,INDEX($GT:$GT,$JD710+5),"")</f>
      </c>
      <c r="HA710">
        <f>IF($JE710&gt;=6,INDEX($GT:$GT,$JD710+6),"")</f>
      </c>
      <c r="HB710">
        <f>IF($JE710&gt;=7,INDEX($GT:$GT,$JD710+7),"")</f>
      </c>
      <c r="HC710">
        <f>IF($JE710&gt;=8,INDEX($GT:$GT,$JD710+8),"")</f>
      </c>
      <c r="HD710">
        <f>IF($JE710&gt;=9,INDEX($GT:$GT,$JD710+9),"")</f>
      </c>
      <c r="HE710">
        <f>IF($JE710&gt;=10,INDEX($GT:$GT,$JD710+10),"")</f>
      </c>
      <c r="HF710">
        <f>IF($JE710&gt;=11,INDEX($GT:$GT,$JD710+11),"")</f>
      </c>
      <c r="HG710">
        <f>IF($JE710&gt;=12,INDEX($GT:$GT,$JD710+12),"")</f>
      </c>
      <c r="HH710">
        <f>IF($JE710&gt;=13,INDEX($GT:$GT,$JD710+13),"")</f>
      </c>
      <c r="HI710">
        <f>IF($JE710&gt;=14,INDEX($GT:$GT,$JD710+14),"")</f>
      </c>
      <c r="HJ710">
        <f>IF($JE710&gt;=15,INDEX($GT:$GT,$JD710+15),"")</f>
      </c>
      <c r="HK710">
        <f>IF($JE710&gt;=16,INDEX($GT:$GT,$JD710+16),"")</f>
      </c>
      <c r="HL710">
        <f>IF($JE710&gt;=17,INDEX($GT:$GT,$JD710+17),"")</f>
      </c>
      <c r="HM710">
        <f>IF($JE710&gt;=18,INDEX($GT:$GT,$JD710+18),"")</f>
      </c>
      <c r="HN710">
        <f>IF($JE710&gt;=19,INDEX($GT:$GT,$JD710+19),"")</f>
      </c>
      <c r="HO710">
        <f>IF($JE710&gt;=20,INDEX($GT:$GT,$JD710+20),"")</f>
      </c>
      <c r="HP710">
        <f>IF($JE710&gt;=21,INDEX($GT:$GT,$JD710+21),"")</f>
      </c>
      <c r="HQ710">
        <f>IF($JE710&gt;=22,INDEX($GT:$GT,$JD710+22),"")</f>
      </c>
      <c r="HR710">
        <f>IF($JE710&gt;=23,INDEX($GT:$GT,$JD710+23),"")</f>
      </c>
      <c r="HS710">
        <f>IF($JE710&gt;=24,INDEX($GT:$GT,$JD710+24),"")</f>
      </c>
      <c r="HT710">
        <f>IF($JE710&gt;=25,INDEX($GT:$GT,$JD710+25),"")</f>
      </c>
      <c r="HU710">
        <f>IF($JE710&gt;=26,INDEX($GT:$GT,$JD710+26),"")</f>
      </c>
      <c r="HV710">
        <f>IF($JE710&gt;=27,INDEX($GT:$GT,$JD710+27),"")</f>
      </c>
      <c r="HW710">
        <f>IF($JE710&gt;=28,INDEX($GT:$GT,$JD710+28),"")</f>
      </c>
      <c r="HX710">
        <f>IF($JE710&gt;=29,INDEX($GT:$GT,$JD710+29),"")</f>
      </c>
      <c r="HY710">
        <f>IF($JE710&gt;=30,INDEX($GT:$GT,$JD710+30),"")</f>
      </c>
      <c r="HZ710">
        <f>IF($JE710&gt;=31,INDEX($GT:$GT,$JD710+31),"")</f>
      </c>
      <c r="IA710">
        <f>IF($JE710&gt;=32,INDEX($GT:$GT,$JD710+32),"")</f>
      </c>
      <c r="IB710">
        <f>IF($JE710&gt;=33,INDEX($GT:$GT,$JD710+33),"")</f>
      </c>
      <c r="IC710">
        <f>IF($JE710&gt;=34,INDEX($GT:$GT,$JD710+34),"")</f>
      </c>
      <c r="ID710">
        <f>IF($JE710&gt;=35,INDEX($GT:$GT,$JD710+35),"")</f>
      </c>
      <c r="IE710">
        <f>IF($JE710&gt;=36,INDEX($GT:$GT,$JD710+36),"")</f>
      </c>
      <c r="IF710">
        <f>IF($JE710&gt;=37,INDEX($GT:$GT,$JD710+37),"")</f>
      </c>
      <c r="IG710">
        <f>IF($JE710&gt;=38,INDEX($GT:$GT,$JD710+38),"")</f>
      </c>
      <c r="IH710">
        <f>IF($JE710&gt;=39,INDEX($GT:$GT,$JD710+39),"")</f>
      </c>
      <c r="II710">
        <f>IF($JE710&gt;=40,INDEX($GT:$GT,$JD710+40),"")</f>
      </c>
      <c r="IJ710">
        <f>IF($JE710&gt;=41,INDEX($GT:$GT,$JD710+41),"")</f>
      </c>
      <c r="IK710">
        <f>IF($JE710&gt;=42,INDEX($GT:$GT,$JD710+42),"")</f>
      </c>
      <c r="IL710">
        <f>IF($JE710&gt;=43,INDEX($GT:$GT,$JD710+43),"")</f>
      </c>
      <c r="IM710">
        <f>IF($JE710&gt;=44,INDEX($GT:$GT,$JD710+44),"")</f>
      </c>
      <c r="IN710">
        <f>IF($JE710&gt;=45,INDEX($GT:$GT,$JD710+45),"")</f>
      </c>
      <c r="IO710">
        <f>IF($JE710&gt;=46,INDEX($GT:$GT,$JD710+46),"")</f>
      </c>
      <c r="IP710">
        <f>IF($JE710&gt;=47,INDEX($GT:$GT,$JD710+47),"")</f>
      </c>
      <c r="IQ710">
        <f>IF($JE710&gt;=48,INDEX($GT:$GT,$JD710+48),"")</f>
      </c>
      <c r="IR710">
        <f>IF($JE710&gt;=49,INDEX($GT:$GT,$JD710+49),"")</f>
      </c>
      <c r="IS710">
        <f>IF($JE710&gt;=50,INDEX($GT:$GT,$JD710+50),"")</f>
      </c>
      <c r="IT710">
        <f>IF($JE710&gt;=51,INDEX($GT:$GT,$JD710+51),"")</f>
      </c>
      <c r="IU710">
        <f>IF($JE710&gt;=52,INDEX($GT:$GT,$JD710+52),"")</f>
      </c>
      <c r="IV710">
        <f>IF($JE710&gt;=53,INDEX($GT:$GT,$JD710+53),"")</f>
      </c>
      <c r="IW710">
        <f>IF($JE710&gt;=54,INDEX($GT:$GT,$JD710+54),"")</f>
      </c>
      <c r="IX710">
        <f>IF($JE710&gt;=55,INDEX($GT:$GT,$JD710+55),"")</f>
      </c>
      <c r="IY710">
        <f>IF($JE710&gt;=56,INDEX($GT:$GT,$JD710+56),"")</f>
      </c>
      <c r="IZ710">
        <f>IF($JE710&gt;=57,INDEX($GT:$GT,$JD710+57),"")</f>
      </c>
      <c r="JA710">
        <f>IF($JE710&gt;=58,INDEX($GT:$GT,$JD710+58),"")</f>
      </c>
      <c r="JB710">
        <f>IF($JE710&gt;=59,INDEX($GT:$GT,$JD710+59),"")</f>
      </c>
      <c r="JC710">
        <f>IF($JE710&gt;=60,INDEX($GT:$GT,$JD710+60),"")</f>
      </c>
      <c r="JD710">
        <f>IFERROR(MATCH($GS710,$GT$2:$GT$322,0)+1,0)</f>
      </c>
      <c r="JE710">
        <f>IFERROR(INDEX($GU$2:$GU$322,MATCH($GS710,$GT$2:$GT$322,0)),0)</f>
      </c>
      <c r="JF710" t="s">
        <v>28</v>
      </c>
      <c r="JG710" t="s">
        <v>28</v>
      </c>
    </row>
    <row r="711" spans="1:267" x14ac:dyDescent="0.25">
      <c r="J711" s="1"/>
      <c r="K711" s="1"/>
      <c r="L711" s="1"/>
      <c r="M711" s="1"/>
      <c r="N711" s="1">
        <f>IFERROR(IF(FIND(" - ",$J711)&gt;0,MID($J711,FIND(" - ",$J711)+3,LEN($J711)),""),"")</f>
      </c>
      <c r="P711" s="1"/>
      <c r="S711" t="s">
        <v>28</v>
      </c>
      <c r="U711">
        <f>IF(OR($S711="",$T711=""),"",IFERROR($S711/$T711,0))</f>
      </c>
      <c r="V711">
        <f>IF($S711="","",
IF($K711="","",
IF(ISNUMBER(SEARCH("exempt",LOWER($K711))),0,
$S711*(VALUE(SUBSTITUTE($K711,"%",""))/100))))</f>
      </c>
      <c r="AB711">
        <f>IF($S711="","",
SUM($S711,$V711,$Z711,$W711,$Y711)-
IF($AA711="",0,VALUE($AA711)))</f>
      </c>
      <c r="AJ711" t="s">
        <v>1461</v>
      </c>
      <c r="AR711">
        <f>IFERROR(LEFT($J711,FIND(" - ",$J711)-1),$J711)</f>
      </c>
      <c r="AU711">
        <f>IF($CJ711&gt;=1,INDEX($AS:$AS,$CI711+1),"")</f>
      </c>
      <c r="AV711">
        <f>IF($CJ711&gt;=2,INDEX($AS:$AS,$CI711+2),"")</f>
      </c>
      <c r="AW711">
        <f>IF($CJ711&gt;=3,INDEX($AS:$AS,$CI711+3),"")</f>
      </c>
      <c r="AX711">
        <f>IF($CJ711&gt;=4,INDEX($AS:$AS,$CI711+4),"")</f>
      </c>
      <c r="AY711">
        <f>IF($CJ711&gt;=5,INDEX($AS:$AS,$CI711+5),"")</f>
      </c>
      <c r="AZ711">
        <f>IF($CJ711&gt;=6,INDEX($AS:$AS,$CI711+6),"")</f>
      </c>
      <c r="BA711">
        <f>IF($CJ711&gt;=7,INDEX($AS:$AS,$CI711+7),"")</f>
      </c>
      <c r="BB711">
        <f>IF($CJ711&gt;=8,INDEX($AS:$AS,$CI711+8),"")</f>
      </c>
      <c r="BC711">
        <f>IF($CJ711&gt;=9,INDEX($AS:$AS,$CI711+9),"")</f>
      </c>
      <c r="BD711">
        <f>IF($CJ711&gt;=10,INDEX($AS:$AS,$CI711+10),"")</f>
      </c>
      <c r="BE711">
        <f>IF($CJ711&gt;=11,INDEX($AS:$AS,$CI711+11),"")</f>
      </c>
      <c r="BF711">
        <f>IF($CJ711&gt;=12,INDEX($AS:$AS,$CI711+12),"")</f>
      </c>
      <c r="BG711">
        <f>IF($CJ711&gt;=13,INDEX($AS:$AS,$CI711+13),"")</f>
      </c>
      <c r="BH711">
        <f>IF($CJ711&gt;=14,INDEX($AS:$AS,$CI711+14),"")</f>
      </c>
      <c r="BI711">
        <f>IF($CJ711&gt;=15,INDEX($AS:$AS,$CI711+15),"")</f>
      </c>
      <c r="BJ711">
        <f>IF($CJ711&gt;=16,INDEX($AS:$AS,$CI711+16),"")</f>
      </c>
      <c r="BK711">
        <f>IF($CJ711&gt;=17,INDEX($AS:$AS,$CI711+17),"")</f>
      </c>
      <c r="BL711">
        <f>IF($CJ711&gt;=18,INDEX($AS:$AS,$CI711+18),"")</f>
      </c>
      <c r="BM711">
        <f>IF($CJ711&gt;=19,INDEX($AS:$AS,$CI711+19),"")</f>
      </c>
      <c r="BN711">
        <f>IF($CJ711&gt;=20,INDEX($AS:$AS,$CI711+20),"")</f>
      </c>
      <c r="BO711">
        <f>IF($CJ711&gt;=21,INDEX($AS:$AS,$CI711+21),"")</f>
      </c>
      <c r="BP711">
        <f>IF($CJ711&gt;=22,INDEX($AS:$AS,$CI711+22),"")</f>
      </c>
      <c r="BQ711">
        <f>IF($CJ711&gt;=23,INDEX($AS:$AS,$CI711+23),"")</f>
      </c>
      <c r="BR711">
        <f>IF($CJ711&gt;=24,INDEX($AS:$AS,$CI711+24),"")</f>
      </c>
      <c r="BS711">
        <f>IF($CJ711&gt;=25,INDEX($AS:$AS,$CI711+25),"")</f>
      </c>
      <c r="BT711">
        <f>IF($CJ711&gt;=26,INDEX($AS:$AS,$CI711+26),"")</f>
      </c>
      <c r="BU711">
        <f>IF($CJ711&gt;=27,INDEX($AS:$AS,$CI711+27),"")</f>
      </c>
      <c r="BV711">
        <f>IF($CJ711&gt;=28,INDEX($AS:$AS,$CI711+28),"")</f>
      </c>
      <c r="BW711">
        <f>IF($CJ711&gt;=29,INDEX($AS:$AS,$CI711+29),"")</f>
      </c>
      <c r="BX711">
        <f>IF($CJ711&gt;=30,INDEX($AS:$AS,$CI711+30),"")</f>
      </c>
      <c r="BY711">
        <f>IF($CJ711&gt;=31,INDEX($AS:$AS,$CI711+31),"")</f>
      </c>
      <c r="BZ711">
        <f>IF($CJ711&gt;=32,INDEX($AS:$AS,$CI711+32),"")</f>
      </c>
      <c r="CA711">
        <f>IF($CJ711&gt;=33,INDEX($AS:$AS,$CI711+33),"")</f>
      </c>
      <c r="CB711">
        <f>IF($CJ711&gt;=34,INDEX($AS:$AS,$CI711+34),"")</f>
      </c>
      <c r="CC711">
        <f>IF($CJ711&gt;=35,INDEX($AS:$AS,$CI711+35),"")</f>
      </c>
      <c r="CD711">
        <f>IF($CJ711&gt;=36,INDEX($AS:$AS,$CI711+36),"")</f>
      </c>
      <c r="CE711">
        <f>IF($CJ711&gt;=37,INDEX($AS:$AS,$CI711+37),"")</f>
      </c>
      <c r="CF711">
        <f>IF($CJ711&gt;=38,INDEX($AS:$AS,$CI711+38),"")</f>
      </c>
      <c r="CG711">
        <f>IF($CJ711&gt;=39,INDEX($AS:$AS,$CI711+39),"")</f>
      </c>
      <c r="CH711">
        <f>IF($CJ711&gt;=40,INDEX($AS:$AS,$CI711+40),"")</f>
      </c>
      <c r="CI711">
        <f>IFERROR(MATCH($AR711,$AS$2:$AS$133,0)+1,0)</f>
      </c>
      <c r="CJ711">
        <f>IFERROR(INDEX($AT$2:$AT$133,MATCH($AR711,$AS$2:$AS$133,0)),0)</f>
      </c>
      <c r="CK711">
        <f>IFERROR(LEFT($O711,FIND(" - ",$O711)-1),$O711)</f>
      </c>
      <c r="CL711" t="s">
        <v>1462</v>
      </c>
      <c r="CM711">
        <v>1</v>
      </c>
      <c r="CN711">
        <f>IF($DI711&gt;=1,INDEX($CL:$CL,$DH711+1),"")</f>
      </c>
      <c r="CO711">
        <f>IF($DI711&gt;=2,INDEX($CL:$CL,$DH711+2),"")</f>
      </c>
      <c r="CP711">
        <f>IF($DI711&gt;=3,INDEX($CL:$CL,$DH711+3),"")</f>
      </c>
      <c r="CQ711">
        <f>IF($DI711&gt;=4,INDEX($CL:$CL,$DH711+4),"")</f>
      </c>
      <c r="CR711">
        <f>IF($DI711&gt;=5,INDEX($CL:$CL,$DH711+5),"")</f>
      </c>
      <c r="CS711">
        <f>IF($DI711&gt;=6,INDEX($CL:$CL,$DH711+6),"")</f>
      </c>
      <c r="CT711">
        <f>IF($DI711&gt;=7,INDEX($CL:$CL,$DH711+7),"")</f>
      </c>
      <c r="CU711">
        <f>IF($DI711&gt;=8,INDEX($CL:$CL,$DH711+8),"")</f>
      </c>
      <c r="CV711">
        <f>IF($DI711&gt;=9,INDEX($CL:$CL,$DH711+9),"")</f>
      </c>
      <c r="CW711">
        <f>IF($DI711&gt;=10,INDEX($CL:$CL,$DH711+10),"")</f>
      </c>
      <c r="CX711">
        <f>IF($DI711&gt;=11,INDEX($CL:$CL,$DH711+11),"")</f>
      </c>
      <c r="CY711">
        <f>IF($DI711&gt;=12,INDEX($CL:$CL,$DH711+12),"")</f>
      </c>
      <c r="CZ711">
        <f>IF($DI711&gt;=13,INDEX($CL:$CL,$DH711+13),"")</f>
      </c>
      <c r="DA711">
        <f>IF($DI711&gt;=14,INDEX($CL:$CL,$DH711+14),"")</f>
      </c>
      <c r="DB711">
        <f>IF($DI711&gt;=15,INDEX($CL:$CL,$DH711+15),"")</f>
      </c>
      <c r="DC711">
        <f>IF($DI711&gt;=16,INDEX($CL:$CL,$DH711+16),"")</f>
      </c>
      <c r="DD711">
        <f>IF($DI711&gt;=17,INDEX($CL:$CL,$DH711+17),"")</f>
      </c>
      <c r="DE711">
        <f>IF($DI711&gt;=18,INDEX($CL:$CL,$DH711+18),"")</f>
      </c>
      <c r="DF711">
        <f>IF($DI711&gt;=19,INDEX($CL:$CL,$DH711+19),"")</f>
      </c>
      <c r="DG711">
        <f>IF($DI711&gt;=20,INDEX($CL:$CL,$DH711+20),"")</f>
      </c>
      <c r="DH711">
        <f>IFERROR(MATCH($CK711,$CL$2:$CL$1558,0)+1,0)</f>
      </c>
      <c r="DI711">
        <f>IFERROR(INDEX($CM$2:$CM$1558,MATCH($CK711,$CL$2:$CL$1558,0)),0)</f>
      </c>
      <c r="DJ711">
        <f>IFERROR(INDEX($AQ:$AQ,MATCH($K711,$AP:$AP,0))&amp;"","")</f>
      </c>
      <c r="DN711">
        <f>IF($GQ711&gt;=1,INDEX($DK:$DK,$GP711+1),"")</f>
      </c>
      <c r="DO711">
        <f>IF($GQ711&gt;=2,INDEX($DK:$DK,$GP711+2),"")</f>
      </c>
      <c r="DP711">
        <f>IF($GQ711&gt;=3,INDEX($DK:$DK,$GP711+3),"")</f>
      </c>
      <c r="DQ711">
        <f>IF($GQ711&gt;=4,INDEX($DK:$DK,$GP711+4),"")</f>
      </c>
      <c r="DR711">
        <f>IF($GQ711&gt;=5,INDEX($DK:$DK,$GP711+5),"")</f>
      </c>
      <c r="DS711">
        <f>IF($GQ711&gt;=6,INDEX($DK:$DK,$GP711+6),"")</f>
      </c>
      <c r="DT711">
        <f>IF($GQ711&gt;=7,INDEX($DK:$DK,$GP711+7),"")</f>
      </c>
      <c r="DU711">
        <f>IF($GQ711&gt;=8,INDEX($DK:$DK,$GP711+8),"")</f>
      </c>
      <c r="DV711">
        <f>IF($GQ711&gt;=9,INDEX($DK:$DK,$GP711+9),"")</f>
      </c>
      <c r="DW711">
        <f>IF($GQ711&gt;=10,INDEX($DK:$DK,$GP711+10),"")</f>
      </c>
      <c r="DX711">
        <f>IF($GQ711&gt;=11,INDEX($DK:$DK,$GP711+11),"")</f>
      </c>
      <c r="DY711">
        <f>IF($GQ711&gt;=12,INDEX($DK:$DK,$GP711+12),"")</f>
      </c>
      <c r="DZ711">
        <f>IF($GQ711&gt;=13,INDEX($DK:$DK,$GP711+13),"")</f>
      </c>
      <c r="EA711">
        <f>IF($GQ711&gt;=14,INDEX($DK:$DK,$GP711+14),"")</f>
      </c>
      <c r="EB711">
        <f>IF($GQ711&gt;=15,INDEX($DK:$DK,$GP711+15),"")</f>
      </c>
      <c r="EC711">
        <f>IF($GQ711&gt;=16,INDEX($DK:$DK,$GP711+16),"")</f>
      </c>
      <c r="ED711">
        <f>IF($GQ711&gt;=17,INDEX($DK:$DK,$GP711+17),"")</f>
      </c>
      <c r="EE711">
        <f>IF($GQ711&gt;=18,INDEX($DK:$DK,$GP711+18),"")</f>
      </c>
      <c r="EF711">
        <f>IF($GQ711&gt;=19,INDEX($DK:$DK,$GP711+19),"")</f>
      </c>
      <c r="EG711">
        <f>IF($GQ711&gt;=20,INDEX($DK:$DK,$GP711+20),"")</f>
      </c>
      <c r="EH711">
        <f>IF($GQ711&gt;=21,INDEX($DK:$DK,$GP711+21),"")</f>
      </c>
      <c r="EI711">
        <f>IF($GQ711&gt;=22,INDEX($DK:$DK,$GP711+22),"")</f>
      </c>
      <c r="EJ711">
        <f>IF($GQ711&gt;=23,INDEX($DK:$DK,$GP711+23),"")</f>
      </c>
      <c r="EK711">
        <f>IF($GQ711&gt;=24,INDEX($DK:$DK,$GP711+24),"")</f>
      </c>
      <c r="EL711">
        <f>IF($GQ711&gt;=25,INDEX($DK:$DK,$GP711+25),"")</f>
      </c>
      <c r="EM711">
        <f>IF($GQ711&gt;=26,INDEX($DK:$DK,$GP711+26),"")</f>
      </c>
      <c r="EN711">
        <f>IF($GQ711&gt;=27,INDEX($DK:$DK,$GP711+27),"")</f>
      </c>
      <c r="EO711">
        <f>IF($GQ711&gt;=28,INDEX($DK:$DK,$GP711+28),"")</f>
      </c>
      <c r="EP711">
        <f>IF($GQ711&gt;=29,INDEX($DK:$DK,$GP711+29),"")</f>
      </c>
      <c r="EQ711">
        <f>IF($GQ711&gt;=30,INDEX($DK:$DK,$GP711+30),"")</f>
      </c>
      <c r="ER711">
        <f>IF($GQ711&gt;=31,INDEX($DK:$DK,$GP711+31),"")</f>
      </c>
      <c r="ES711">
        <f>IF($GQ711&gt;=32,INDEX($DK:$DK,$GP711+32),"")</f>
      </c>
      <c r="ET711">
        <f>IF($GQ711&gt;=33,INDEX($DK:$DK,$GP711+33),"")</f>
      </c>
      <c r="EU711">
        <f>IF($GQ711&gt;=34,INDEX($DK:$DK,$GP711+34),"")</f>
      </c>
      <c r="EV711">
        <f>IF($GQ711&gt;=35,INDEX($DK:$DK,$GP711+35),"")</f>
      </c>
      <c r="EW711">
        <f>IF($GQ711&gt;=36,INDEX($DK:$DK,$GP711+36),"")</f>
      </c>
      <c r="EX711">
        <f>IF($GQ711&gt;=37,INDEX($DK:$DK,$GP711+37),"")</f>
      </c>
      <c r="EY711">
        <f>IF($GQ711&gt;=38,INDEX($DK:$DK,$GP711+38),"")</f>
      </c>
      <c r="EZ711">
        <f>IF($GQ711&gt;=39,INDEX($DK:$DK,$GP711+39),"")</f>
      </c>
      <c r="FA711">
        <f>IF($GQ711&gt;=40,INDEX($DK:$DK,$GP711+40),"")</f>
      </c>
      <c r="FB711">
        <f>IF($GQ711&gt;=1,INDEX($DL:$DL,$GP711+1),"")</f>
      </c>
      <c r="FC711">
        <f>IF($GQ711&gt;=2,INDEX($DL:$DL,$GP711+2),"")</f>
      </c>
      <c r="FD711">
        <f>IF($GQ711&gt;=3,INDEX($DL:$DL,$GP711+3),"")</f>
      </c>
      <c r="FE711">
        <f>IF($GQ711&gt;=4,INDEX($DL:$DL,$GP711+4),"")</f>
      </c>
      <c r="FF711">
        <f>IF($GQ711&gt;=5,INDEX($DL:$DL,$GP711+5),"")</f>
      </c>
      <c r="FG711">
        <f>IF($GQ711&gt;=6,INDEX($DL:$DL,$GP711+6),"")</f>
      </c>
      <c r="FH711">
        <f>IF($GQ711&gt;=7,INDEX($DL:$DL,$GP711+7),"")</f>
      </c>
      <c r="FI711">
        <f>IF($GQ711&gt;=8,INDEX($DL:$DL,$GP711+8),"")</f>
      </c>
      <c r="FJ711">
        <f>IF($GQ711&gt;=9,INDEX($DL:$DL,$GP711+9),"")</f>
      </c>
      <c r="FK711">
        <f>IF($GQ711&gt;=10,INDEX($DL:$DL,$GP711+10),"")</f>
      </c>
      <c r="FL711">
        <f>IF($GQ711&gt;=11,INDEX($DL:$DL,$GP711+11),"")</f>
      </c>
      <c r="FM711">
        <f>IF($GQ711&gt;=12,INDEX($DL:$DL,$GP711+12),"")</f>
      </c>
      <c r="FN711">
        <f>IF($GQ711&gt;=13,INDEX($DL:$DL,$GP711+13),"")</f>
      </c>
      <c r="FO711">
        <f>IF($GQ711&gt;=14,INDEX($DL:$DL,$GP711+14),"")</f>
      </c>
      <c r="FP711">
        <f>IF($GQ711&gt;=15,INDEX($DL:$DL,$GP711+15),"")</f>
      </c>
      <c r="FQ711">
        <f>IF($GQ711&gt;=16,INDEX($DL:$DL,$GP711+16),"")</f>
      </c>
      <c r="FR711">
        <f>IF($GQ711&gt;=17,INDEX($DL:$DL,$GP711+17),"")</f>
      </c>
      <c r="FS711">
        <f>IF($GQ711&gt;=18,INDEX($DL:$DL,$GP711+18),"")</f>
      </c>
      <c r="FT711">
        <f>IF($GQ711&gt;=19,INDEX($DL:$DL,$GP711+19),"")</f>
      </c>
      <c r="FU711">
        <f>IF($GQ711&gt;=20,INDEX($DL:$DL,$GP711+20),"")</f>
      </c>
      <c r="FV711">
        <f>IF($GQ711&gt;=21,INDEX($DL:$DL,$GP711+21),"")</f>
      </c>
      <c r="FW711">
        <f>IF($GQ711&gt;=22,INDEX($DL:$DL,$GP711+22),"")</f>
      </c>
      <c r="FX711">
        <f>IF($GQ711&gt;=23,INDEX($DL:$DL,$GP711+23),"")</f>
      </c>
      <c r="FY711">
        <f>IF($GQ711&gt;=24,INDEX($DL:$DL,$GP711+24),"")</f>
      </c>
      <c r="FZ711">
        <f>IF($GQ711&gt;=25,INDEX($DL:$DL,$GP711+25),"")</f>
      </c>
      <c r="GA711">
        <f>IF($GQ711&gt;=26,INDEX($DL:$DL,$GP711+26),"")</f>
      </c>
      <c r="GB711">
        <f>IF($GQ711&gt;=27,INDEX($DL:$DL,$GP711+27),"")</f>
      </c>
      <c r="GC711">
        <f>IF($GQ711&gt;=28,INDEX($DL:$DL,$GP711+28),"")</f>
      </c>
      <c r="GD711">
        <f>IF($GQ711&gt;=29,INDEX($DL:$DL,$GP711+29),"")</f>
      </c>
      <c r="GE711">
        <f>IF($GQ711&gt;=30,INDEX($DL:$DL,$GP711+30),"")</f>
      </c>
      <c r="GF711">
        <f>IF($GQ711&gt;=31,INDEX($DL:$DL,$GP711+31),"")</f>
      </c>
      <c r="GG711">
        <f>IF($GQ711&gt;=32,INDEX($DL:$DL,$GP711+32),"")</f>
      </c>
      <c r="GH711">
        <f>IF($GQ711&gt;=33,INDEX($DL:$DL,$GP711+33),"")</f>
      </c>
      <c r="GI711">
        <f>IF($GQ711&gt;=34,INDEX($DL:$DL,$GP711+34),"")</f>
      </c>
      <c r="GJ711">
        <f>IF($GQ711&gt;=35,INDEX($DL:$DL,$GP711+35),"")</f>
      </c>
      <c r="GK711">
        <f>IF($GQ711&gt;=36,INDEX($DL:$DL,$GP711+36),"")</f>
      </c>
      <c r="GL711">
        <f>IF($GQ711&gt;=37,INDEX($DL:$DL,$GP711+37),"")</f>
      </c>
      <c r="GM711">
        <f>IF($GQ711&gt;=38,INDEX($DL:$DL,$GP711+38),"")</f>
      </c>
      <c r="GN711">
        <f>IF($GQ711&gt;=39,INDEX($DL:$DL,$GP711+39),"")</f>
      </c>
      <c r="GO711">
        <f>IF($GQ711&gt;=40,INDEX($DL:$DL,$GP711+40),"")</f>
      </c>
      <c r="GP711">
        <f>IFERROR(MATCH($DJ711,$DK$2:$DK$148,0)+1,0)</f>
      </c>
      <c r="GQ711">
        <f>IFERROR(INDEX($DM$2:$DM$148,MATCH($DJ711,$DK$2:$DK$148,0)),0)</f>
      </c>
      <c r="GR711">
        <f>IFERROR(MATCH($L711,$DN$711:$FA$711,0),0)</f>
      </c>
      <c r="GS711">
        <f>IF($GR711&gt;0,INDEX($FB$711:$GO$711,$GR711),"")</f>
      </c>
      <c r="GV711">
        <f>IF($JE711&gt;=1,INDEX($GT:$GT,$JD711+1),"")</f>
      </c>
      <c r="GW711">
        <f>IF($JE711&gt;=2,INDEX($GT:$GT,$JD711+2),"")</f>
      </c>
      <c r="GX711">
        <f>IF($JE711&gt;=3,INDEX($GT:$GT,$JD711+3),"")</f>
      </c>
      <c r="GY711">
        <f>IF($JE711&gt;=4,INDEX($GT:$GT,$JD711+4),"")</f>
      </c>
      <c r="GZ711">
        <f>IF($JE711&gt;=5,INDEX($GT:$GT,$JD711+5),"")</f>
      </c>
      <c r="HA711">
        <f>IF($JE711&gt;=6,INDEX($GT:$GT,$JD711+6),"")</f>
      </c>
      <c r="HB711">
        <f>IF($JE711&gt;=7,INDEX($GT:$GT,$JD711+7),"")</f>
      </c>
      <c r="HC711">
        <f>IF($JE711&gt;=8,INDEX($GT:$GT,$JD711+8),"")</f>
      </c>
      <c r="HD711">
        <f>IF($JE711&gt;=9,INDEX($GT:$GT,$JD711+9),"")</f>
      </c>
      <c r="HE711">
        <f>IF($JE711&gt;=10,INDEX($GT:$GT,$JD711+10),"")</f>
      </c>
      <c r="HF711">
        <f>IF($JE711&gt;=11,INDEX($GT:$GT,$JD711+11),"")</f>
      </c>
      <c r="HG711">
        <f>IF($JE711&gt;=12,INDEX($GT:$GT,$JD711+12),"")</f>
      </c>
      <c r="HH711">
        <f>IF($JE711&gt;=13,INDEX($GT:$GT,$JD711+13),"")</f>
      </c>
      <c r="HI711">
        <f>IF($JE711&gt;=14,INDEX($GT:$GT,$JD711+14),"")</f>
      </c>
      <c r="HJ711">
        <f>IF($JE711&gt;=15,INDEX($GT:$GT,$JD711+15),"")</f>
      </c>
      <c r="HK711">
        <f>IF($JE711&gt;=16,INDEX($GT:$GT,$JD711+16),"")</f>
      </c>
      <c r="HL711">
        <f>IF($JE711&gt;=17,INDEX($GT:$GT,$JD711+17),"")</f>
      </c>
      <c r="HM711">
        <f>IF($JE711&gt;=18,INDEX($GT:$GT,$JD711+18),"")</f>
      </c>
      <c r="HN711">
        <f>IF($JE711&gt;=19,INDEX($GT:$GT,$JD711+19),"")</f>
      </c>
      <c r="HO711">
        <f>IF($JE711&gt;=20,INDEX($GT:$GT,$JD711+20),"")</f>
      </c>
      <c r="HP711">
        <f>IF($JE711&gt;=21,INDEX($GT:$GT,$JD711+21),"")</f>
      </c>
      <c r="HQ711">
        <f>IF($JE711&gt;=22,INDEX($GT:$GT,$JD711+22),"")</f>
      </c>
      <c r="HR711">
        <f>IF($JE711&gt;=23,INDEX($GT:$GT,$JD711+23),"")</f>
      </c>
      <c r="HS711">
        <f>IF($JE711&gt;=24,INDEX($GT:$GT,$JD711+24),"")</f>
      </c>
      <c r="HT711">
        <f>IF($JE711&gt;=25,INDEX($GT:$GT,$JD711+25),"")</f>
      </c>
      <c r="HU711">
        <f>IF($JE711&gt;=26,INDEX($GT:$GT,$JD711+26),"")</f>
      </c>
      <c r="HV711">
        <f>IF($JE711&gt;=27,INDEX($GT:$GT,$JD711+27),"")</f>
      </c>
      <c r="HW711">
        <f>IF($JE711&gt;=28,INDEX($GT:$GT,$JD711+28),"")</f>
      </c>
      <c r="HX711">
        <f>IF($JE711&gt;=29,INDEX($GT:$GT,$JD711+29),"")</f>
      </c>
      <c r="HY711">
        <f>IF($JE711&gt;=30,INDEX($GT:$GT,$JD711+30),"")</f>
      </c>
      <c r="HZ711">
        <f>IF($JE711&gt;=31,INDEX($GT:$GT,$JD711+31),"")</f>
      </c>
      <c r="IA711">
        <f>IF($JE711&gt;=32,INDEX($GT:$GT,$JD711+32),"")</f>
      </c>
      <c r="IB711">
        <f>IF($JE711&gt;=33,INDEX($GT:$GT,$JD711+33),"")</f>
      </c>
      <c r="IC711">
        <f>IF($JE711&gt;=34,INDEX($GT:$GT,$JD711+34),"")</f>
      </c>
      <c r="ID711">
        <f>IF($JE711&gt;=35,INDEX($GT:$GT,$JD711+35),"")</f>
      </c>
      <c r="IE711">
        <f>IF($JE711&gt;=36,INDEX($GT:$GT,$JD711+36),"")</f>
      </c>
      <c r="IF711">
        <f>IF($JE711&gt;=37,INDEX($GT:$GT,$JD711+37),"")</f>
      </c>
      <c r="IG711">
        <f>IF($JE711&gt;=38,INDEX($GT:$GT,$JD711+38),"")</f>
      </c>
      <c r="IH711">
        <f>IF($JE711&gt;=39,INDEX($GT:$GT,$JD711+39),"")</f>
      </c>
      <c r="II711">
        <f>IF($JE711&gt;=40,INDEX($GT:$GT,$JD711+40),"")</f>
      </c>
      <c r="IJ711">
        <f>IF($JE711&gt;=41,INDEX($GT:$GT,$JD711+41),"")</f>
      </c>
      <c r="IK711">
        <f>IF($JE711&gt;=42,INDEX($GT:$GT,$JD711+42),"")</f>
      </c>
      <c r="IL711">
        <f>IF($JE711&gt;=43,INDEX($GT:$GT,$JD711+43),"")</f>
      </c>
      <c r="IM711">
        <f>IF($JE711&gt;=44,INDEX($GT:$GT,$JD711+44),"")</f>
      </c>
      <c r="IN711">
        <f>IF($JE711&gt;=45,INDEX($GT:$GT,$JD711+45),"")</f>
      </c>
      <c r="IO711">
        <f>IF($JE711&gt;=46,INDEX($GT:$GT,$JD711+46),"")</f>
      </c>
      <c r="IP711">
        <f>IF($JE711&gt;=47,INDEX($GT:$GT,$JD711+47),"")</f>
      </c>
      <c r="IQ711">
        <f>IF($JE711&gt;=48,INDEX($GT:$GT,$JD711+48),"")</f>
      </c>
      <c r="IR711">
        <f>IF($JE711&gt;=49,INDEX($GT:$GT,$JD711+49),"")</f>
      </c>
      <c r="IS711">
        <f>IF($JE711&gt;=50,INDEX($GT:$GT,$JD711+50),"")</f>
      </c>
      <c r="IT711">
        <f>IF($JE711&gt;=51,INDEX($GT:$GT,$JD711+51),"")</f>
      </c>
      <c r="IU711">
        <f>IF($JE711&gt;=52,INDEX($GT:$GT,$JD711+52),"")</f>
      </c>
      <c r="IV711">
        <f>IF($JE711&gt;=53,INDEX($GT:$GT,$JD711+53),"")</f>
      </c>
      <c r="IW711">
        <f>IF($JE711&gt;=54,INDEX($GT:$GT,$JD711+54),"")</f>
      </c>
      <c r="IX711">
        <f>IF($JE711&gt;=55,INDEX($GT:$GT,$JD711+55),"")</f>
      </c>
      <c r="IY711">
        <f>IF($JE711&gt;=56,INDEX($GT:$GT,$JD711+56),"")</f>
      </c>
      <c r="IZ711">
        <f>IF($JE711&gt;=57,INDEX($GT:$GT,$JD711+57),"")</f>
      </c>
      <c r="JA711">
        <f>IF($JE711&gt;=58,INDEX($GT:$GT,$JD711+58),"")</f>
      </c>
      <c r="JB711">
        <f>IF($JE711&gt;=59,INDEX($GT:$GT,$JD711+59),"")</f>
      </c>
      <c r="JC711">
        <f>IF($JE711&gt;=60,INDEX($GT:$GT,$JD711+60),"")</f>
      </c>
      <c r="JD711">
        <f>IFERROR(MATCH($GS711,$GT$2:$GT$322,0)+1,0)</f>
      </c>
      <c r="JE711">
        <f>IFERROR(INDEX($GU$2:$GU$322,MATCH($GS711,$GT$2:$GT$322,0)),0)</f>
      </c>
      <c r="JF711" t="s">
        <v>28</v>
      </c>
      <c r="JG711" t="s">
        <v>28</v>
      </c>
    </row>
    <row r="712" spans="1:267" x14ac:dyDescent="0.25">
      <c r="J712" s="1"/>
      <c r="K712" s="1"/>
      <c r="L712" s="1"/>
      <c r="M712" s="1"/>
      <c r="N712" s="1">
        <f>IFERROR(IF(FIND(" - ",$J712)&gt;0,MID($J712,FIND(" - ",$J712)+3,LEN($J712)),""),"")</f>
      </c>
      <c r="P712" s="1"/>
      <c r="S712" t="s">
        <v>28</v>
      </c>
      <c r="U712">
        <f>IF(OR($S712="",$T712=""),"",IFERROR($S712/$T712,0))</f>
      </c>
      <c r="V712">
        <f>IF($S712="","",
IF($K712="","",
IF(ISNUMBER(SEARCH("exempt",LOWER($K712))),0,
$S712*(VALUE(SUBSTITUTE($K712,"%",""))/100))))</f>
      </c>
      <c r="AB712">
        <f>IF($S712="","",
SUM($S712,$V712,$Z712,$W712,$Y712)-
IF($AA712="",0,VALUE($AA712)))</f>
      </c>
      <c r="AJ712" t="s">
        <v>1463</v>
      </c>
      <c r="AR712">
        <f>IFERROR(LEFT($J712,FIND(" - ",$J712)-1),$J712)</f>
      </c>
      <c r="AU712">
        <f>IF($CJ712&gt;=1,INDEX($AS:$AS,$CI712+1),"")</f>
      </c>
      <c r="AV712">
        <f>IF($CJ712&gt;=2,INDEX($AS:$AS,$CI712+2),"")</f>
      </c>
      <c r="AW712">
        <f>IF($CJ712&gt;=3,INDEX($AS:$AS,$CI712+3),"")</f>
      </c>
      <c r="AX712">
        <f>IF($CJ712&gt;=4,INDEX($AS:$AS,$CI712+4),"")</f>
      </c>
      <c r="AY712">
        <f>IF($CJ712&gt;=5,INDEX($AS:$AS,$CI712+5),"")</f>
      </c>
      <c r="AZ712">
        <f>IF($CJ712&gt;=6,INDEX($AS:$AS,$CI712+6),"")</f>
      </c>
      <c r="BA712">
        <f>IF($CJ712&gt;=7,INDEX($AS:$AS,$CI712+7),"")</f>
      </c>
      <c r="BB712">
        <f>IF($CJ712&gt;=8,INDEX($AS:$AS,$CI712+8),"")</f>
      </c>
      <c r="BC712">
        <f>IF($CJ712&gt;=9,INDEX($AS:$AS,$CI712+9),"")</f>
      </c>
      <c r="BD712">
        <f>IF($CJ712&gt;=10,INDEX($AS:$AS,$CI712+10),"")</f>
      </c>
      <c r="BE712">
        <f>IF($CJ712&gt;=11,INDEX($AS:$AS,$CI712+11),"")</f>
      </c>
      <c r="BF712">
        <f>IF($CJ712&gt;=12,INDEX($AS:$AS,$CI712+12),"")</f>
      </c>
      <c r="BG712">
        <f>IF($CJ712&gt;=13,INDEX($AS:$AS,$CI712+13),"")</f>
      </c>
      <c r="BH712">
        <f>IF($CJ712&gt;=14,INDEX($AS:$AS,$CI712+14),"")</f>
      </c>
      <c r="BI712">
        <f>IF($CJ712&gt;=15,INDEX($AS:$AS,$CI712+15),"")</f>
      </c>
      <c r="BJ712">
        <f>IF($CJ712&gt;=16,INDEX($AS:$AS,$CI712+16),"")</f>
      </c>
      <c r="BK712">
        <f>IF($CJ712&gt;=17,INDEX($AS:$AS,$CI712+17),"")</f>
      </c>
      <c r="BL712">
        <f>IF($CJ712&gt;=18,INDEX($AS:$AS,$CI712+18),"")</f>
      </c>
      <c r="BM712">
        <f>IF($CJ712&gt;=19,INDEX($AS:$AS,$CI712+19),"")</f>
      </c>
      <c r="BN712">
        <f>IF($CJ712&gt;=20,INDEX($AS:$AS,$CI712+20),"")</f>
      </c>
      <c r="BO712">
        <f>IF($CJ712&gt;=21,INDEX($AS:$AS,$CI712+21),"")</f>
      </c>
      <c r="BP712">
        <f>IF($CJ712&gt;=22,INDEX($AS:$AS,$CI712+22),"")</f>
      </c>
      <c r="BQ712">
        <f>IF($CJ712&gt;=23,INDEX($AS:$AS,$CI712+23),"")</f>
      </c>
      <c r="BR712">
        <f>IF($CJ712&gt;=24,INDEX($AS:$AS,$CI712+24),"")</f>
      </c>
      <c r="BS712">
        <f>IF($CJ712&gt;=25,INDEX($AS:$AS,$CI712+25),"")</f>
      </c>
      <c r="BT712">
        <f>IF($CJ712&gt;=26,INDEX($AS:$AS,$CI712+26),"")</f>
      </c>
      <c r="BU712">
        <f>IF($CJ712&gt;=27,INDEX($AS:$AS,$CI712+27),"")</f>
      </c>
      <c r="BV712">
        <f>IF($CJ712&gt;=28,INDEX($AS:$AS,$CI712+28),"")</f>
      </c>
      <c r="BW712">
        <f>IF($CJ712&gt;=29,INDEX($AS:$AS,$CI712+29),"")</f>
      </c>
      <c r="BX712">
        <f>IF($CJ712&gt;=30,INDEX($AS:$AS,$CI712+30),"")</f>
      </c>
      <c r="BY712">
        <f>IF($CJ712&gt;=31,INDEX($AS:$AS,$CI712+31),"")</f>
      </c>
      <c r="BZ712">
        <f>IF($CJ712&gt;=32,INDEX($AS:$AS,$CI712+32),"")</f>
      </c>
      <c r="CA712">
        <f>IF($CJ712&gt;=33,INDEX($AS:$AS,$CI712+33),"")</f>
      </c>
      <c r="CB712">
        <f>IF($CJ712&gt;=34,INDEX($AS:$AS,$CI712+34),"")</f>
      </c>
      <c r="CC712">
        <f>IF($CJ712&gt;=35,INDEX($AS:$AS,$CI712+35),"")</f>
      </c>
      <c r="CD712">
        <f>IF($CJ712&gt;=36,INDEX($AS:$AS,$CI712+36),"")</f>
      </c>
      <c r="CE712">
        <f>IF($CJ712&gt;=37,INDEX($AS:$AS,$CI712+37),"")</f>
      </c>
      <c r="CF712">
        <f>IF($CJ712&gt;=38,INDEX($AS:$AS,$CI712+38),"")</f>
      </c>
      <c r="CG712">
        <f>IF($CJ712&gt;=39,INDEX($AS:$AS,$CI712+39),"")</f>
      </c>
      <c r="CH712">
        <f>IF($CJ712&gt;=40,INDEX($AS:$AS,$CI712+40),"")</f>
      </c>
      <c r="CI712">
        <f>IFERROR(MATCH($AR712,$AS$2:$AS$133,0)+1,0)</f>
      </c>
      <c r="CJ712">
        <f>IFERROR(INDEX($AT$2:$AT$133,MATCH($AR712,$AS$2:$AS$133,0)),0)</f>
      </c>
      <c r="CK712">
        <f>IFERROR(LEFT($O712,FIND(" - ",$O712)-1),$O712)</f>
      </c>
      <c r="CL712" t="s">
        <v>113</v>
      </c>
      <c r="CN712">
        <f>IF($DI712&gt;=1,INDEX($CL:$CL,$DH712+1),"")</f>
      </c>
      <c r="CO712">
        <f>IF($DI712&gt;=2,INDEX($CL:$CL,$DH712+2),"")</f>
      </c>
      <c r="CP712">
        <f>IF($DI712&gt;=3,INDEX($CL:$CL,$DH712+3),"")</f>
      </c>
      <c r="CQ712">
        <f>IF($DI712&gt;=4,INDEX($CL:$CL,$DH712+4),"")</f>
      </c>
      <c r="CR712">
        <f>IF($DI712&gt;=5,INDEX($CL:$CL,$DH712+5),"")</f>
      </c>
      <c r="CS712">
        <f>IF($DI712&gt;=6,INDEX($CL:$CL,$DH712+6),"")</f>
      </c>
      <c r="CT712">
        <f>IF($DI712&gt;=7,INDEX($CL:$CL,$DH712+7),"")</f>
      </c>
      <c r="CU712">
        <f>IF($DI712&gt;=8,INDEX($CL:$CL,$DH712+8),"")</f>
      </c>
      <c r="CV712">
        <f>IF($DI712&gt;=9,INDEX($CL:$CL,$DH712+9),"")</f>
      </c>
      <c r="CW712">
        <f>IF($DI712&gt;=10,INDEX($CL:$CL,$DH712+10),"")</f>
      </c>
      <c r="CX712">
        <f>IF($DI712&gt;=11,INDEX($CL:$CL,$DH712+11),"")</f>
      </c>
      <c r="CY712">
        <f>IF($DI712&gt;=12,INDEX($CL:$CL,$DH712+12),"")</f>
      </c>
      <c r="CZ712">
        <f>IF($DI712&gt;=13,INDEX($CL:$CL,$DH712+13),"")</f>
      </c>
      <c r="DA712">
        <f>IF($DI712&gt;=14,INDEX($CL:$CL,$DH712+14),"")</f>
      </c>
      <c r="DB712">
        <f>IF($DI712&gt;=15,INDEX($CL:$CL,$DH712+15),"")</f>
      </c>
      <c r="DC712">
        <f>IF($DI712&gt;=16,INDEX($CL:$CL,$DH712+16),"")</f>
      </c>
      <c r="DD712">
        <f>IF($DI712&gt;=17,INDEX($CL:$CL,$DH712+17),"")</f>
      </c>
      <c r="DE712">
        <f>IF($DI712&gt;=18,INDEX($CL:$CL,$DH712+18),"")</f>
      </c>
      <c r="DF712">
        <f>IF($DI712&gt;=19,INDEX($CL:$CL,$DH712+19),"")</f>
      </c>
      <c r="DG712">
        <f>IF($DI712&gt;=20,INDEX($CL:$CL,$DH712+20),"")</f>
      </c>
      <c r="DH712">
        <f>IFERROR(MATCH($CK712,$CL$2:$CL$1558,0)+1,0)</f>
      </c>
      <c r="DI712">
        <f>IFERROR(INDEX($CM$2:$CM$1558,MATCH($CK712,$CL$2:$CL$1558,0)),0)</f>
      </c>
      <c r="DJ712">
        <f>IFERROR(INDEX($AQ:$AQ,MATCH($K712,$AP:$AP,0))&amp;"","")</f>
      </c>
      <c r="DN712">
        <f>IF($GQ712&gt;=1,INDEX($DK:$DK,$GP712+1),"")</f>
      </c>
      <c r="DO712">
        <f>IF($GQ712&gt;=2,INDEX($DK:$DK,$GP712+2),"")</f>
      </c>
      <c r="DP712">
        <f>IF($GQ712&gt;=3,INDEX($DK:$DK,$GP712+3),"")</f>
      </c>
      <c r="DQ712">
        <f>IF($GQ712&gt;=4,INDEX($DK:$DK,$GP712+4),"")</f>
      </c>
      <c r="DR712">
        <f>IF($GQ712&gt;=5,INDEX($DK:$DK,$GP712+5),"")</f>
      </c>
      <c r="DS712">
        <f>IF($GQ712&gt;=6,INDEX($DK:$DK,$GP712+6),"")</f>
      </c>
      <c r="DT712">
        <f>IF($GQ712&gt;=7,INDEX($DK:$DK,$GP712+7),"")</f>
      </c>
      <c r="DU712">
        <f>IF($GQ712&gt;=8,INDEX($DK:$DK,$GP712+8),"")</f>
      </c>
      <c r="DV712">
        <f>IF($GQ712&gt;=9,INDEX($DK:$DK,$GP712+9),"")</f>
      </c>
      <c r="DW712">
        <f>IF($GQ712&gt;=10,INDEX($DK:$DK,$GP712+10),"")</f>
      </c>
      <c r="DX712">
        <f>IF($GQ712&gt;=11,INDEX($DK:$DK,$GP712+11),"")</f>
      </c>
      <c r="DY712">
        <f>IF($GQ712&gt;=12,INDEX($DK:$DK,$GP712+12),"")</f>
      </c>
      <c r="DZ712">
        <f>IF($GQ712&gt;=13,INDEX($DK:$DK,$GP712+13),"")</f>
      </c>
      <c r="EA712">
        <f>IF($GQ712&gt;=14,INDEX($DK:$DK,$GP712+14),"")</f>
      </c>
      <c r="EB712">
        <f>IF($GQ712&gt;=15,INDEX($DK:$DK,$GP712+15),"")</f>
      </c>
      <c r="EC712">
        <f>IF($GQ712&gt;=16,INDEX($DK:$DK,$GP712+16),"")</f>
      </c>
      <c r="ED712">
        <f>IF($GQ712&gt;=17,INDEX($DK:$DK,$GP712+17),"")</f>
      </c>
      <c r="EE712">
        <f>IF($GQ712&gt;=18,INDEX($DK:$DK,$GP712+18),"")</f>
      </c>
      <c r="EF712">
        <f>IF($GQ712&gt;=19,INDEX($DK:$DK,$GP712+19),"")</f>
      </c>
      <c r="EG712">
        <f>IF($GQ712&gt;=20,INDEX($DK:$DK,$GP712+20),"")</f>
      </c>
      <c r="EH712">
        <f>IF($GQ712&gt;=21,INDEX($DK:$DK,$GP712+21),"")</f>
      </c>
      <c r="EI712">
        <f>IF($GQ712&gt;=22,INDEX($DK:$DK,$GP712+22),"")</f>
      </c>
      <c r="EJ712">
        <f>IF($GQ712&gt;=23,INDEX($DK:$DK,$GP712+23),"")</f>
      </c>
      <c r="EK712">
        <f>IF($GQ712&gt;=24,INDEX($DK:$DK,$GP712+24),"")</f>
      </c>
      <c r="EL712">
        <f>IF($GQ712&gt;=25,INDEX($DK:$DK,$GP712+25),"")</f>
      </c>
      <c r="EM712">
        <f>IF($GQ712&gt;=26,INDEX($DK:$DK,$GP712+26),"")</f>
      </c>
      <c r="EN712">
        <f>IF($GQ712&gt;=27,INDEX($DK:$DK,$GP712+27),"")</f>
      </c>
      <c r="EO712">
        <f>IF($GQ712&gt;=28,INDEX($DK:$DK,$GP712+28),"")</f>
      </c>
      <c r="EP712">
        <f>IF($GQ712&gt;=29,INDEX($DK:$DK,$GP712+29),"")</f>
      </c>
      <c r="EQ712">
        <f>IF($GQ712&gt;=30,INDEX($DK:$DK,$GP712+30),"")</f>
      </c>
      <c r="ER712">
        <f>IF($GQ712&gt;=31,INDEX($DK:$DK,$GP712+31),"")</f>
      </c>
      <c r="ES712">
        <f>IF($GQ712&gt;=32,INDEX($DK:$DK,$GP712+32),"")</f>
      </c>
      <c r="ET712">
        <f>IF($GQ712&gt;=33,INDEX($DK:$DK,$GP712+33),"")</f>
      </c>
      <c r="EU712">
        <f>IF($GQ712&gt;=34,INDEX($DK:$DK,$GP712+34),"")</f>
      </c>
      <c r="EV712">
        <f>IF($GQ712&gt;=35,INDEX($DK:$DK,$GP712+35),"")</f>
      </c>
      <c r="EW712">
        <f>IF($GQ712&gt;=36,INDEX($DK:$DK,$GP712+36),"")</f>
      </c>
      <c r="EX712">
        <f>IF($GQ712&gt;=37,INDEX($DK:$DK,$GP712+37),"")</f>
      </c>
      <c r="EY712">
        <f>IF($GQ712&gt;=38,INDEX($DK:$DK,$GP712+38),"")</f>
      </c>
      <c r="EZ712">
        <f>IF($GQ712&gt;=39,INDEX($DK:$DK,$GP712+39),"")</f>
      </c>
      <c r="FA712">
        <f>IF($GQ712&gt;=40,INDEX($DK:$DK,$GP712+40),"")</f>
      </c>
      <c r="FB712">
        <f>IF($GQ712&gt;=1,INDEX($DL:$DL,$GP712+1),"")</f>
      </c>
      <c r="FC712">
        <f>IF($GQ712&gt;=2,INDEX($DL:$DL,$GP712+2),"")</f>
      </c>
      <c r="FD712">
        <f>IF($GQ712&gt;=3,INDEX($DL:$DL,$GP712+3),"")</f>
      </c>
      <c r="FE712">
        <f>IF($GQ712&gt;=4,INDEX($DL:$DL,$GP712+4),"")</f>
      </c>
      <c r="FF712">
        <f>IF($GQ712&gt;=5,INDEX($DL:$DL,$GP712+5),"")</f>
      </c>
      <c r="FG712">
        <f>IF($GQ712&gt;=6,INDEX($DL:$DL,$GP712+6),"")</f>
      </c>
      <c r="FH712">
        <f>IF($GQ712&gt;=7,INDEX($DL:$DL,$GP712+7),"")</f>
      </c>
      <c r="FI712">
        <f>IF($GQ712&gt;=8,INDEX($DL:$DL,$GP712+8),"")</f>
      </c>
      <c r="FJ712">
        <f>IF($GQ712&gt;=9,INDEX($DL:$DL,$GP712+9),"")</f>
      </c>
      <c r="FK712">
        <f>IF($GQ712&gt;=10,INDEX($DL:$DL,$GP712+10),"")</f>
      </c>
      <c r="FL712">
        <f>IF($GQ712&gt;=11,INDEX($DL:$DL,$GP712+11),"")</f>
      </c>
      <c r="FM712">
        <f>IF($GQ712&gt;=12,INDEX($DL:$DL,$GP712+12),"")</f>
      </c>
      <c r="FN712">
        <f>IF($GQ712&gt;=13,INDEX($DL:$DL,$GP712+13),"")</f>
      </c>
      <c r="FO712">
        <f>IF($GQ712&gt;=14,INDEX($DL:$DL,$GP712+14),"")</f>
      </c>
      <c r="FP712">
        <f>IF($GQ712&gt;=15,INDEX($DL:$DL,$GP712+15),"")</f>
      </c>
      <c r="FQ712">
        <f>IF($GQ712&gt;=16,INDEX($DL:$DL,$GP712+16),"")</f>
      </c>
      <c r="FR712">
        <f>IF($GQ712&gt;=17,INDEX($DL:$DL,$GP712+17),"")</f>
      </c>
      <c r="FS712">
        <f>IF($GQ712&gt;=18,INDEX($DL:$DL,$GP712+18),"")</f>
      </c>
      <c r="FT712">
        <f>IF($GQ712&gt;=19,INDEX($DL:$DL,$GP712+19),"")</f>
      </c>
      <c r="FU712">
        <f>IF($GQ712&gt;=20,INDEX($DL:$DL,$GP712+20),"")</f>
      </c>
      <c r="FV712">
        <f>IF($GQ712&gt;=21,INDEX($DL:$DL,$GP712+21),"")</f>
      </c>
      <c r="FW712">
        <f>IF($GQ712&gt;=22,INDEX($DL:$DL,$GP712+22),"")</f>
      </c>
      <c r="FX712">
        <f>IF($GQ712&gt;=23,INDEX($DL:$DL,$GP712+23),"")</f>
      </c>
      <c r="FY712">
        <f>IF($GQ712&gt;=24,INDEX($DL:$DL,$GP712+24),"")</f>
      </c>
      <c r="FZ712">
        <f>IF($GQ712&gt;=25,INDEX($DL:$DL,$GP712+25),"")</f>
      </c>
      <c r="GA712">
        <f>IF($GQ712&gt;=26,INDEX($DL:$DL,$GP712+26),"")</f>
      </c>
      <c r="GB712">
        <f>IF($GQ712&gt;=27,INDEX($DL:$DL,$GP712+27),"")</f>
      </c>
      <c r="GC712">
        <f>IF($GQ712&gt;=28,INDEX($DL:$DL,$GP712+28),"")</f>
      </c>
      <c r="GD712">
        <f>IF($GQ712&gt;=29,INDEX($DL:$DL,$GP712+29),"")</f>
      </c>
      <c r="GE712">
        <f>IF($GQ712&gt;=30,INDEX($DL:$DL,$GP712+30),"")</f>
      </c>
      <c r="GF712">
        <f>IF($GQ712&gt;=31,INDEX($DL:$DL,$GP712+31),"")</f>
      </c>
      <c r="GG712">
        <f>IF($GQ712&gt;=32,INDEX($DL:$DL,$GP712+32),"")</f>
      </c>
      <c r="GH712">
        <f>IF($GQ712&gt;=33,INDEX($DL:$DL,$GP712+33),"")</f>
      </c>
      <c r="GI712">
        <f>IF($GQ712&gt;=34,INDEX($DL:$DL,$GP712+34),"")</f>
      </c>
      <c r="GJ712">
        <f>IF($GQ712&gt;=35,INDEX($DL:$DL,$GP712+35),"")</f>
      </c>
      <c r="GK712">
        <f>IF($GQ712&gt;=36,INDEX($DL:$DL,$GP712+36),"")</f>
      </c>
      <c r="GL712">
        <f>IF($GQ712&gt;=37,INDEX($DL:$DL,$GP712+37),"")</f>
      </c>
      <c r="GM712">
        <f>IF($GQ712&gt;=38,INDEX($DL:$DL,$GP712+38),"")</f>
      </c>
      <c r="GN712">
        <f>IF($GQ712&gt;=39,INDEX($DL:$DL,$GP712+39),"")</f>
      </c>
      <c r="GO712">
        <f>IF($GQ712&gt;=40,INDEX($DL:$DL,$GP712+40),"")</f>
      </c>
      <c r="GP712">
        <f>IFERROR(MATCH($DJ712,$DK$2:$DK$148,0)+1,0)</f>
      </c>
      <c r="GQ712">
        <f>IFERROR(INDEX($DM$2:$DM$148,MATCH($DJ712,$DK$2:$DK$148,0)),0)</f>
      </c>
      <c r="GR712">
        <f>IFERROR(MATCH($L712,$DN$712:$FA$712,0),0)</f>
      </c>
      <c r="GS712">
        <f>IF($GR712&gt;0,INDEX($FB$712:$GO$712,$GR712),"")</f>
      </c>
      <c r="GV712">
        <f>IF($JE712&gt;=1,INDEX($GT:$GT,$JD712+1),"")</f>
      </c>
      <c r="GW712">
        <f>IF($JE712&gt;=2,INDEX($GT:$GT,$JD712+2),"")</f>
      </c>
      <c r="GX712">
        <f>IF($JE712&gt;=3,INDEX($GT:$GT,$JD712+3),"")</f>
      </c>
      <c r="GY712">
        <f>IF($JE712&gt;=4,INDEX($GT:$GT,$JD712+4),"")</f>
      </c>
      <c r="GZ712">
        <f>IF($JE712&gt;=5,INDEX($GT:$GT,$JD712+5),"")</f>
      </c>
      <c r="HA712">
        <f>IF($JE712&gt;=6,INDEX($GT:$GT,$JD712+6),"")</f>
      </c>
      <c r="HB712">
        <f>IF($JE712&gt;=7,INDEX($GT:$GT,$JD712+7),"")</f>
      </c>
      <c r="HC712">
        <f>IF($JE712&gt;=8,INDEX($GT:$GT,$JD712+8),"")</f>
      </c>
      <c r="HD712">
        <f>IF($JE712&gt;=9,INDEX($GT:$GT,$JD712+9),"")</f>
      </c>
      <c r="HE712">
        <f>IF($JE712&gt;=10,INDEX($GT:$GT,$JD712+10),"")</f>
      </c>
      <c r="HF712">
        <f>IF($JE712&gt;=11,INDEX($GT:$GT,$JD712+11),"")</f>
      </c>
      <c r="HG712">
        <f>IF($JE712&gt;=12,INDEX($GT:$GT,$JD712+12),"")</f>
      </c>
      <c r="HH712">
        <f>IF($JE712&gt;=13,INDEX($GT:$GT,$JD712+13),"")</f>
      </c>
      <c r="HI712">
        <f>IF($JE712&gt;=14,INDEX($GT:$GT,$JD712+14),"")</f>
      </c>
      <c r="HJ712">
        <f>IF($JE712&gt;=15,INDEX($GT:$GT,$JD712+15),"")</f>
      </c>
      <c r="HK712">
        <f>IF($JE712&gt;=16,INDEX($GT:$GT,$JD712+16),"")</f>
      </c>
      <c r="HL712">
        <f>IF($JE712&gt;=17,INDEX($GT:$GT,$JD712+17),"")</f>
      </c>
      <c r="HM712">
        <f>IF($JE712&gt;=18,INDEX($GT:$GT,$JD712+18),"")</f>
      </c>
      <c r="HN712">
        <f>IF($JE712&gt;=19,INDEX($GT:$GT,$JD712+19),"")</f>
      </c>
      <c r="HO712">
        <f>IF($JE712&gt;=20,INDEX($GT:$GT,$JD712+20),"")</f>
      </c>
      <c r="HP712">
        <f>IF($JE712&gt;=21,INDEX($GT:$GT,$JD712+21),"")</f>
      </c>
      <c r="HQ712">
        <f>IF($JE712&gt;=22,INDEX($GT:$GT,$JD712+22),"")</f>
      </c>
      <c r="HR712">
        <f>IF($JE712&gt;=23,INDEX($GT:$GT,$JD712+23),"")</f>
      </c>
      <c r="HS712">
        <f>IF($JE712&gt;=24,INDEX($GT:$GT,$JD712+24),"")</f>
      </c>
      <c r="HT712">
        <f>IF($JE712&gt;=25,INDEX($GT:$GT,$JD712+25),"")</f>
      </c>
      <c r="HU712">
        <f>IF($JE712&gt;=26,INDEX($GT:$GT,$JD712+26),"")</f>
      </c>
      <c r="HV712">
        <f>IF($JE712&gt;=27,INDEX($GT:$GT,$JD712+27),"")</f>
      </c>
      <c r="HW712">
        <f>IF($JE712&gt;=28,INDEX($GT:$GT,$JD712+28),"")</f>
      </c>
      <c r="HX712">
        <f>IF($JE712&gt;=29,INDEX($GT:$GT,$JD712+29),"")</f>
      </c>
      <c r="HY712">
        <f>IF($JE712&gt;=30,INDEX($GT:$GT,$JD712+30),"")</f>
      </c>
      <c r="HZ712">
        <f>IF($JE712&gt;=31,INDEX($GT:$GT,$JD712+31),"")</f>
      </c>
      <c r="IA712">
        <f>IF($JE712&gt;=32,INDEX($GT:$GT,$JD712+32),"")</f>
      </c>
      <c r="IB712">
        <f>IF($JE712&gt;=33,INDEX($GT:$GT,$JD712+33),"")</f>
      </c>
      <c r="IC712">
        <f>IF($JE712&gt;=34,INDEX($GT:$GT,$JD712+34),"")</f>
      </c>
      <c r="ID712">
        <f>IF($JE712&gt;=35,INDEX($GT:$GT,$JD712+35),"")</f>
      </c>
      <c r="IE712">
        <f>IF($JE712&gt;=36,INDEX($GT:$GT,$JD712+36),"")</f>
      </c>
      <c r="IF712">
        <f>IF($JE712&gt;=37,INDEX($GT:$GT,$JD712+37),"")</f>
      </c>
      <c r="IG712">
        <f>IF($JE712&gt;=38,INDEX($GT:$GT,$JD712+38),"")</f>
      </c>
      <c r="IH712">
        <f>IF($JE712&gt;=39,INDEX($GT:$GT,$JD712+39),"")</f>
      </c>
      <c r="II712">
        <f>IF($JE712&gt;=40,INDEX($GT:$GT,$JD712+40),"")</f>
      </c>
      <c r="IJ712">
        <f>IF($JE712&gt;=41,INDEX($GT:$GT,$JD712+41),"")</f>
      </c>
      <c r="IK712">
        <f>IF($JE712&gt;=42,INDEX($GT:$GT,$JD712+42),"")</f>
      </c>
      <c r="IL712">
        <f>IF($JE712&gt;=43,INDEX($GT:$GT,$JD712+43),"")</f>
      </c>
      <c r="IM712">
        <f>IF($JE712&gt;=44,INDEX($GT:$GT,$JD712+44),"")</f>
      </c>
      <c r="IN712">
        <f>IF($JE712&gt;=45,INDEX($GT:$GT,$JD712+45),"")</f>
      </c>
      <c r="IO712">
        <f>IF($JE712&gt;=46,INDEX($GT:$GT,$JD712+46),"")</f>
      </c>
      <c r="IP712">
        <f>IF($JE712&gt;=47,INDEX($GT:$GT,$JD712+47),"")</f>
      </c>
      <c r="IQ712">
        <f>IF($JE712&gt;=48,INDEX($GT:$GT,$JD712+48),"")</f>
      </c>
      <c r="IR712">
        <f>IF($JE712&gt;=49,INDEX($GT:$GT,$JD712+49),"")</f>
      </c>
      <c r="IS712">
        <f>IF($JE712&gt;=50,INDEX($GT:$GT,$JD712+50),"")</f>
      </c>
      <c r="IT712">
        <f>IF($JE712&gt;=51,INDEX($GT:$GT,$JD712+51),"")</f>
      </c>
      <c r="IU712">
        <f>IF($JE712&gt;=52,INDEX($GT:$GT,$JD712+52),"")</f>
      </c>
      <c r="IV712">
        <f>IF($JE712&gt;=53,INDEX($GT:$GT,$JD712+53),"")</f>
      </c>
      <c r="IW712">
        <f>IF($JE712&gt;=54,INDEX($GT:$GT,$JD712+54),"")</f>
      </c>
      <c r="IX712">
        <f>IF($JE712&gt;=55,INDEX($GT:$GT,$JD712+55),"")</f>
      </c>
      <c r="IY712">
        <f>IF($JE712&gt;=56,INDEX($GT:$GT,$JD712+56),"")</f>
      </c>
      <c r="IZ712">
        <f>IF($JE712&gt;=57,INDEX($GT:$GT,$JD712+57),"")</f>
      </c>
      <c r="JA712">
        <f>IF($JE712&gt;=58,INDEX($GT:$GT,$JD712+58),"")</f>
      </c>
      <c r="JB712">
        <f>IF($JE712&gt;=59,INDEX($GT:$GT,$JD712+59),"")</f>
      </c>
      <c r="JC712">
        <f>IF($JE712&gt;=60,INDEX($GT:$GT,$JD712+60),"")</f>
      </c>
      <c r="JD712">
        <f>IFERROR(MATCH($GS712,$GT$2:$GT$322,0)+1,0)</f>
      </c>
      <c r="JE712">
        <f>IFERROR(INDEX($GU$2:$GU$322,MATCH($GS712,$GT$2:$GT$322,0)),0)</f>
      </c>
      <c r="JF712" t="s">
        <v>28</v>
      </c>
      <c r="JG712" t="s">
        <v>28</v>
      </c>
    </row>
    <row r="713" spans="1:267" x14ac:dyDescent="0.25">
      <c r="J713" s="1"/>
      <c r="K713" s="1"/>
      <c r="L713" s="1"/>
      <c r="M713" s="1"/>
      <c r="N713" s="1">
        <f>IFERROR(IF(FIND(" - ",$J713)&gt;0,MID($J713,FIND(" - ",$J713)+3,LEN($J713)),""),"")</f>
      </c>
      <c r="P713" s="1"/>
      <c r="S713" t="s">
        <v>28</v>
      </c>
      <c r="U713">
        <f>IF(OR($S713="",$T713=""),"",IFERROR($S713/$T713,0))</f>
      </c>
      <c r="V713">
        <f>IF($S713="","",
IF($K713="","",
IF(ISNUMBER(SEARCH("exempt",LOWER($K713))),0,
$S713*(VALUE(SUBSTITUTE($K713,"%",""))/100))))</f>
      </c>
      <c r="AB713">
        <f>IF($S713="","",
SUM($S713,$V713,$Z713,$W713,$Y713)-
IF($AA713="",0,VALUE($AA713)))</f>
      </c>
      <c r="AJ713" t="s">
        <v>1464</v>
      </c>
      <c r="AR713">
        <f>IFERROR(LEFT($J713,FIND(" - ",$J713)-1),$J713)</f>
      </c>
      <c r="AU713">
        <f>IF($CJ713&gt;=1,INDEX($AS:$AS,$CI713+1),"")</f>
      </c>
      <c r="AV713">
        <f>IF($CJ713&gt;=2,INDEX($AS:$AS,$CI713+2),"")</f>
      </c>
      <c r="AW713">
        <f>IF($CJ713&gt;=3,INDEX($AS:$AS,$CI713+3),"")</f>
      </c>
      <c r="AX713">
        <f>IF($CJ713&gt;=4,INDEX($AS:$AS,$CI713+4),"")</f>
      </c>
      <c r="AY713">
        <f>IF($CJ713&gt;=5,INDEX($AS:$AS,$CI713+5),"")</f>
      </c>
      <c r="AZ713">
        <f>IF($CJ713&gt;=6,INDEX($AS:$AS,$CI713+6),"")</f>
      </c>
      <c r="BA713">
        <f>IF($CJ713&gt;=7,INDEX($AS:$AS,$CI713+7),"")</f>
      </c>
      <c r="BB713">
        <f>IF($CJ713&gt;=8,INDEX($AS:$AS,$CI713+8),"")</f>
      </c>
      <c r="BC713">
        <f>IF($CJ713&gt;=9,INDEX($AS:$AS,$CI713+9),"")</f>
      </c>
      <c r="BD713">
        <f>IF($CJ713&gt;=10,INDEX($AS:$AS,$CI713+10),"")</f>
      </c>
      <c r="BE713">
        <f>IF($CJ713&gt;=11,INDEX($AS:$AS,$CI713+11),"")</f>
      </c>
      <c r="BF713">
        <f>IF($CJ713&gt;=12,INDEX($AS:$AS,$CI713+12),"")</f>
      </c>
      <c r="BG713">
        <f>IF($CJ713&gt;=13,INDEX($AS:$AS,$CI713+13),"")</f>
      </c>
      <c r="BH713">
        <f>IF($CJ713&gt;=14,INDEX($AS:$AS,$CI713+14),"")</f>
      </c>
      <c r="BI713">
        <f>IF($CJ713&gt;=15,INDEX($AS:$AS,$CI713+15),"")</f>
      </c>
      <c r="BJ713">
        <f>IF($CJ713&gt;=16,INDEX($AS:$AS,$CI713+16),"")</f>
      </c>
      <c r="BK713">
        <f>IF($CJ713&gt;=17,INDEX($AS:$AS,$CI713+17),"")</f>
      </c>
      <c r="BL713">
        <f>IF($CJ713&gt;=18,INDEX($AS:$AS,$CI713+18),"")</f>
      </c>
      <c r="BM713">
        <f>IF($CJ713&gt;=19,INDEX($AS:$AS,$CI713+19),"")</f>
      </c>
      <c r="BN713">
        <f>IF($CJ713&gt;=20,INDEX($AS:$AS,$CI713+20),"")</f>
      </c>
      <c r="BO713">
        <f>IF($CJ713&gt;=21,INDEX($AS:$AS,$CI713+21),"")</f>
      </c>
      <c r="BP713">
        <f>IF($CJ713&gt;=22,INDEX($AS:$AS,$CI713+22),"")</f>
      </c>
      <c r="BQ713">
        <f>IF($CJ713&gt;=23,INDEX($AS:$AS,$CI713+23),"")</f>
      </c>
      <c r="BR713">
        <f>IF($CJ713&gt;=24,INDEX($AS:$AS,$CI713+24),"")</f>
      </c>
      <c r="BS713">
        <f>IF($CJ713&gt;=25,INDEX($AS:$AS,$CI713+25),"")</f>
      </c>
      <c r="BT713">
        <f>IF($CJ713&gt;=26,INDEX($AS:$AS,$CI713+26),"")</f>
      </c>
      <c r="BU713">
        <f>IF($CJ713&gt;=27,INDEX($AS:$AS,$CI713+27),"")</f>
      </c>
      <c r="BV713">
        <f>IF($CJ713&gt;=28,INDEX($AS:$AS,$CI713+28),"")</f>
      </c>
      <c r="BW713">
        <f>IF($CJ713&gt;=29,INDEX($AS:$AS,$CI713+29),"")</f>
      </c>
      <c r="BX713">
        <f>IF($CJ713&gt;=30,INDEX($AS:$AS,$CI713+30),"")</f>
      </c>
      <c r="BY713">
        <f>IF($CJ713&gt;=31,INDEX($AS:$AS,$CI713+31),"")</f>
      </c>
      <c r="BZ713">
        <f>IF($CJ713&gt;=32,INDEX($AS:$AS,$CI713+32),"")</f>
      </c>
      <c r="CA713">
        <f>IF($CJ713&gt;=33,INDEX($AS:$AS,$CI713+33),"")</f>
      </c>
      <c r="CB713">
        <f>IF($CJ713&gt;=34,INDEX($AS:$AS,$CI713+34),"")</f>
      </c>
      <c r="CC713">
        <f>IF($CJ713&gt;=35,INDEX($AS:$AS,$CI713+35),"")</f>
      </c>
      <c r="CD713">
        <f>IF($CJ713&gt;=36,INDEX($AS:$AS,$CI713+36),"")</f>
      </c>
      <c r="CE713">
        <f>IF($CJ713&gt;=37,INDEX($AS:$AS,$CI713+37),"")</f>
      </c>
      <c r="CF713">
        <f>IF($CJ713&gt;=38,INDEX($AS:$AS,$CI713+38),"")</f>
      </c>
      <c r="CG713">
        <f>IF($CJ713&gt;=39,INDEX($AS:$AS,$CI713+39),"")</f>
      </c>
      <c r="CH713">
        <f>IF($CJ713&gt;=40,INDEX($AS:$AS,$CI713+40),"")</f>
      </c>
      <c r="CI713">
        <f>IFERROR(MATCH($AR713,$AS$2:$AS$133,0)+1,0)</f>
      </c>
      <c r="CJ713">
        <f>IFERROR(INDEX($AT$2:$AT$133,MATCH($AR713,$AS$2:$AS$133,0)),0)</f>
      </c>
      <c r="CK713">
        <f>IFERROR(LEFT($O713,FIND(" - ",$O713)-1),$O713)</f>
      </c>
      <c r="CL713" t="s">
        <v>1465</v>
      </c>
      <c r="CM713">
        <v>1</v>
      </c>
      <c r="CN713">
        <f>IF($DI713&gt;=1,INDEX($CL:$CL,$DH713+1),"")</f>
      </c>
      <c r="CO713">
        <f>IF($DI713&gt;=2,INDEX($CL:$CL,$DH713+2),"")</f>
      </c>
      <c r="CP713">
        <f>IF($DI713&gt;=3,INDEX($CL:$CL,$DH713+3),"")</f>
      </c>
      <c r="CQ713">
        <f>IF($DI713&gt;=4,INDEX($CL:$CL,$DH713+4),"")</f>
      </c>
      <c r="CR713">
        <f>IF($DI713&gt;=5,INDEX($CL:$CL,$DH713+5),"")</f>
      </c>
      <c r="CS713">
        <f>IF($DI713&gt;=6,INDEX($CL:$CL,$DH713+6),"")</f>
      </c>
      <c r="CT713">
        <f>IF($DI713&gt;=7,INDEX($CL:$CL,$DH713+7),"")</f>
      </c>
      <c r="CU713">
        <f>IF($DI713&gt;=8,INDEX($CL:$CL,$DH713+8),"")</f>
      </c>
      <c r="CV713">
        <f>IF($DI713&gt;=9,INDEX($CL:$CL,$DH713+9),"")</f>
      </c>
      <c r="CW713">
        <f>IF($DI713&gt;=10,INDEX($CL:$CL,$DH713+10),"")</f>
      </c>
      <c r="CX713">
        <f>IF($DI713&gt;=11,INDEX($CL:$CL,$DH713+11),"")</f>
      </c>
      <c r="CY713">
        <f>IF($DI713&gt;=12,INDEX($CL:$CL,$DH713+12),"")</f>
      </c>
      <c r="CZ713">
        <f>IF($DI713&gt;=13,INDEX($CL:$CL,$DH713+13),"")</f>
      </c>
      <c r="DA713">
        <f>IF($DI713&gt;=14,INDEX($CL:$CL,$DH713+14),"")</f>
      </c>
      <c r="DB713">
        <f>IF($DI713&gt;=15,INDEX($CL:$CL,$DH713+15),"")</f>
      </c>
      <c r="DC713">
        <f>IF($DI713&gt;=16,INDEX($CL:$CL,$DH713+16),"")</f>
      </c>
      <c r="DD713">
        <f>IF($DI713&gt;=17,INDEX($CL:$CL,$DH713+17),"")</f>
      </c>
      <c r="DE713">
        <f>IF($DI713&gt;=18,INDEX($CL:$CL,$DH713+18),"")</f>
      </c>
      <c r="DF713">
        <f>IF($DI713&gt;=19,INDEX($CL:$CL,$DH713+19),"")</f>
      </c>
      <c r="DG713">
        <f>IF($DI713&gt;=20,INDEX($CL:$CL,$DH713+20),"")</f>
      </c>
      <c r="DH713">
        <f>IFERROR(MATCH($CK713,$CL$2:$CL$1558,0)+1,0)</f>
      </c>
      <c r="DI713">
        <f>IFERROR(INDEX($CM$2:$CM$1558,MATCH($CK713,$CL$2:$CL$1558,0)),0)</f>
      </c>
      <c r="DJ713">
        <f>IFERROR(INDEX($AQ:$AQ,MATCH($K713,$AP:$AP,0))&amp;"","")</f>
      </c>
      <c r="DN713">
        <f>IF($GQ713&gt;=1,INDEX($DK:$DK,$GP713+1),"")</f>
      </c>
      <c r="DO713">
        <f>IF($GQ713&gt;=2,INDEX($DK:$DK,$GP713+2),"")</f>
      </c>
      <c r="DP713">
        <f>IF($GQ713&gt;=3,INDEX($DK:$DK,$GP713+3),"")</f>
      </c>
      <c r="DQ713">
        <f>IF($GQ713&gt;=4,INDEX($DK:$DK,$GP713+4),"")</f>
      </c>
      <c r="DR713">
        <f>IF($GQ713&gt;=5,INDEX($DK:$DK,$GP713+5),"")</f>
      </c>
      <c r="DS713">
        <f>IF($GQ713&gt;=6,INDEX($DK:$DK,$GP713+6),"")</f>
      </c>
      <c r="DT713">
        <f>IF($GQ713&gt;=7,INDEX($DK:$DK,$GP713+7),"")</f>
      </c>
      <c r="DU713">
        <f>IF($GQ713&gt;=8,INDEX($DK:$DK,$GP713+8),"")</f>
      </c>
      <c r="DV713">
        <f>IF($GQ713&gt;=9,INDEX($DK:$DK,$GP713+9),"")</f>
      </c>
      <c r="DW713">
        <f>IF($GQ713&gt;=10,INDEX($DK:$DK,$GP713+10),"")</f>
      </c>
      <c r="DX713">
        <f>IF($GQ713&gt;=11,INDEX($DK:$DK,$GP713+11),"")</f>
      </c>
      <c r="DY713">
        <f>IF($GQ713&gt;=12,INDEX($DK:$DK,$GP713+12),"")</f>
      </c>
      <c r="DZ713">
        <f>IF($GQ713&gt;=13,INDEX($DK:$DK,$GP713+13),"")</f>
      </c>
      <c r="EA713">
        <f>IF($GQ713&gt;=14,INDEX($DK:$DK,$GP713+14),"")</f>
      </c>
      <c r="EB713">
        <f>IF($GQ713&gt;=15,INDEX($DK:$DK,$GP713+15),"")</f>
      </c>
      <c r="EC713">
        <f>IF($GQ713&gt;=16,INDEX($DK:$DK,$GP713+16),"")</f>
      </c>
      <c r="ED713">
        <f>IF($GQ713&gt;=17,INDEX($DK:$DK,$GP713+17),"")</f>
      </c>
      <c r="EE713">
        <f>IF($GQ713&gt;=18,INDEX($DK:$DK,$GP713+18),"")</f>
      </c>
      <c r="EF713">
        <f>IF($GQ713&gt;=19,INDEX($DK:$DK,$GP713+19),"")</f>
      </c>
      <c r="EG713">
        <f>IF($GQ713&gt;=20,INDEX($DK:$DK,$GP713+20),"")</f>
      </c>
      <c r="EH713">
        <f>IF($GQ713&gt;=21,INDEX($DK:$DK,$GP713+21),"")</f>
      </c>
      <c r="EI713">
        <f>IF($GQ713&gt;=22,INDEX($DK:$DK,$GP713+22),"")</f>
      </c>
      <c r="EJ713">
        <f>IF($GQ713&gt;=23,INDEX($DK:$DK,$GP713+23),"")</f>
      </c>
      <c r="EK713">
        <f>IF($GQ713&gt;=24,INDEX($DK:$DK,$GP713+24),"")</f>
      </c>
      <c r="EL713">
        <f>IF($GQ713&gt;=25,INDEX($DK:$DK,$GP713+25),"")</f>
      </c>
      <c r="EM713">
        <f>IF($GQ713&gt;=26,INDEX($DK:$DK,$GP713+26),"")</f>
      </c>
      <c r="EN713">
        <f>IF($GQ713&gt;=27,INDEX($DK:$DK,$GP713+27),"")</f>
      </c>
      <c r="EO713">
        <f>IF($GQ713&gt;=28,INDEX($DK:$DK,$GP713+28),"")</f>
      </c>
      <c r="EP713">
        <f>IF($GQ713&gt;=29,INDEX($DK:$DK,$GP713+29),"")</f>
      </c>
      <c r="EQ713">
        <f>IF($GQ713&gt;=30,INDEX($DK:$DK,$GP713+30),"")</f>
      </c>
      <c r="ER713">
        <f>IF($GQ713&gt;=31,INDEX($DK:$DK,$GP713+31),"")</f>
      </c>
      <c r="ES713">
        <f>IF($GQ713&gt;=32,INDEX($DK:$DK,$GP713+32),"")</f>
      </c>
      <c r="ET713">
        <f>IF($GQ713&gt;=33,INDEX($DK:$DK,$GP713+33),"")</f>
      </c>
      <c r="EU713">
        <f>IF($GQ713&gt;=34,INDEX($DK:$DK,$GP713+34),"")</f>
      </c>
      <c r="EV713">
        <f>IF($GQ713&gt;=35,INDEX($DK:$DK,$GP713+35),"")</f>
      </c>
      <c r="EW713">
        <f>IF($GQ713&gt;=36,INDEX($DK:$DK,$GP713+36),"")</f>
      </c>
      <c r="EX713">
        <f>IF($GQ713&gt;=37,INDEX($DK:$DK,$GP713+37),"")</f>
      </c>
      <c r="EY713">
        <f>IF($GQ713&gt;=38,INDEX($DK:$DK,$GP713+38),"")</f>
      </c>
      <c r="EZ713">
        <f>IF($GQ713&gt;=39,INDEX($DK:$DK,$GP713+39),"")</f>
      </c>
      <c r="FA713">
        <f>IF($GQ713&gt;=40,INDEX($DK:$DK,$GP713+40),"")</f>
      </c>
      <c r="FB713">
        <f>IF($GQ713&gt;=1,INDEX($DL:$DL,$GP713+1),"")</f>
      </c>
      <c r="FC713">
        <f>IF($GQ713&gt;=2,INDEX($DL:$DL,$GP713+2),"")</f>
      </c>
      <c r="FD713">
        <f>IF($GQ713&gt;=3,INDEX($DL:$DL,$GP713+3),"")</f>
      </c>
      <c r="FE713">
        <f>IF($GQ713&gt;=4,INDEX($DL:$DL,$GP713+4),"")</f>
      </c>
      <c r="FF713">
        <f>IF($GQ713&gt;=5,INDEX($DL:$DL,$GP713+5),"")</f>
      </c>
      <c r="FG713">
        <f>IF($GQ713&gt;=6,INDEX($DL:$DL,$GP713+6),"")</f>
      </c>
      <c r="FH713">
        <f>IF($GQ713&gt;=7,INDEX($DL:$DL,$GP713+7),"")</f>
      </c>
      <c r="FI713">
        <f>IF($GQ713&gt;=8,INDEX($DL:$DL,$GP713+8),"")</f>
      </c>
      <c r="FJ713">
        <f>IF($GQ713&gt;=9,INDEX($DL:$DL,$GP713+9),"")</f>
      </c>
      <c r="FK713">
        <f>IF($GQ713&gt;=10,INDEX($DL:$DL,$GP713+10),"")</f>
      </c>
      <c r="FL713">
        <f>IF($GQ713&gt;=11,INDEX($DL:$DL,$GP713+11),"")</f>
      </c>
      <c r="FM713">
        <f>IF($GQ713&gt;=12,INDEX($DL:$DL,$GP713+12),"")</f>
      </c>
      <c r="FN713">
        <f>IF($GQ713&gt;=13,INDEX($DL:$DL,$GP713+13),"")</f>
      </c>
      <c r="FO713">
        <f>IF($GQ713&gt;=14,INDEX($DL:$DL,$GP713+14),"")</f>
      </c>
      <c r="FP713">
        <f>IF($GQ713&gt;=15,INDEX($DL:$DL,$GP713+15),"")</f>
      </c>
      <c r="FQ713">
        <f>IF($GQ713&gt;=16,INDEX($DL:$DL,$GP713+16),"")</f>
      </c>
      <c r="FR713">
        <f>IF($GQ713&gt;=17,INDEX($DL:$DL,$GP713+17),"")</f>
      </c>
      <c r="FS713">
        <f>IF($GQ713&gt;=18,INDEX($DL:$DL,$GP713+18),"")</f>
      </c>
      <c r="FT713">
        <f>IF($GQ713&gt;=19,INDEX($DL:$DL,$GP713+19),"")</f>
      </c>
      <c r="FU713">
        <f>IF($GQ713&gt;=20,INDEX($DL:$DL,$GP713+20),"")</f>
      </c>
      <c r="FV713">
        <f>IF($GQ713&gt;=21,INDEX($DL:$DL,$GP713+21),"")</f>
      </c>
      <c r="FW713">
        <f>IF($GQ713&gt;=22,INDEX($DL:$DL,$GP713+22),"")</f>
      </c>
      <c r="FX713">
        <f>IF($GQ713&gt;=23,INDEX($DL:$DL,$GP713+23),"")</f>
      </c>
      <c r="FY713">
        <f>IF($GQ713&gt;=24,INDEX($DL:$DL,$GP713+24),"")</f>
      </c>
      <c r="FZ713">
        <f>IF($GQ713&gt;=25,INDEX($DL:$DL,$GP713+25),"")</f>
      </c>
      <c r="GA713">
        <f>IF($GQ713&gt;=26,INDEX($DL:$DL,$GP713+26),"")</f>
      </c>
      <c r="GB713">
        <f>IF($GQ713&gt;=27,INDEX($DL:$DL,$GP713+27),"")</f>
      </c>
      <c r="GC713">
        <f>IF($GQ713&gt;=28,INDEX($DL:$DL,$GP713+28),"")</f>
      </c>
      <c r="GD713">
        <f>IF($GQ713&gt;=29,INDEX($DL:$DL,$GP713+29),"")</f>
      </c>
      <c r="GE713">
        <f>IF($GQ713&gt;=30,INDEX($DL:$DL,$GP713+30),"")</f>
      </c>
      <c r="GF713">
        <f>IF($GQ713&gt;=31,INDEX($DL:$DL,$GP713+31),"")</f>
      </c>
      <c r="GG713">
        <f>IF($GQ713&gt;=32,INDEX($DL:$DL,$GP713+32),"")</f>
      </c>
      <c r="GH713">
        <f>IF($GQ713&gt;=33,INDEX($DL:$DL,$GP713+33),"")</f>
      </c>
      <c r="GI713">
        <f>IF($GQ713&gt;=34,INDEX($DL:$DL,$GP713+34),"")</f>
      </c>
      <c r="GJ713">
        <f>IF($GQ713&gt;=35,INDEX($DL:$DL,$GP713+35),"")</f>
      </c>
      <c r="GK713">
        <f>IF($GQ713&gt;=36,INDEX($DL:$DL,$GP713+36),"")</f>
      </c>
      <c r="GL713">
        <f>IF($GQ713&gt;=37,INDEX($DL:$DL,$GP713+37),"")</f>
      </c>
      <c r="GM713">
        <f>IF($GQ713&gt;=38,INDEX($DL:$DL,$GP713+38),"")</f>
      </c>
      <c r="GN713">
        <f>IF($GQ713&gt;=39,INDEX($DL:$DL,$GP713+39),"")</f>
      </c>
      <c r="GO713">
        <f>IF($GQ713&gt;=40,INDEX($DL:$DL,$GP713+40),"")</f>
      </c>
      <c r="GP713">
        <f>IFERROR(MATCH($DJ713,$DK$2:$DK$148,0)+1,0)</f>
      </c>
      <c r="GQ713">
        <f>IFERROR(INDEX($DM$2:$DM$148,MATCH($DJ713,$DK$2:$DK$148,0)),0)</f>
      </c>
      <c r="GR713">
        <f>IFERROR(MATCH($L713,$DN$713:$FA$713,0),0)</f>
      </c>
      <c r="GS713">
        <f>IF($GR713&gt;0,INDEX($FB$713:$GO$713,$GR713),"")</f>
      </c>
      <c r="GV713">
        <f>IF($JE713&gt;=1,INDEX($GT:$GT,$JD713+1),"")</f>
      </c>
      <c r="GW713">
        <f>IF($JE713&gt;=2,INDEX($GT:$GT,$JD713+2),"")</f>
      </c>
      <c r="GX713">
        <f>IF($JE713&gt;=3,INDEX($GT:$GT,$JD713+3),"")</f>
      </c>
      <c r="GY713">
        <f>IF($JE713&gt;=4,INDEX($GT:$GT,$JD713+4),"")</f>
      </c>
      <c r="GZ713">
        <f>IF($JE713&gt;=5,INDEX($GT:$GT,$JD713+5),"")</f>
      </c>
      <c r="HA713">
        <f>IF($JE713&gt;=6,INDEX($GT:$GT,$JD713+6),"")</f>
      </c>
      <c r="HB713">
        <f>IF($JE713&gt;=7,INDEX($GT:$GT,$JD713+7),"")</f>
      </c>
      <c r="HC713">
        <f>IF($JE713&gt;=8,INDEX($GT:$GT,$JD713+8),"")</f>
      </c>
      <c r="HD713">
        <f>IF($JE713&gt;=9,INDEX($GT:$GT,$JD713+9),"")</f>
      </c>
      <c r="HE713">
        <f>IF($JE713&gt;=10,INDEX($GT:$GT,$JD713+10),"")</f>
      </c>
      <c r="HF713">
        <f>IF($JE713&gt;=11,INDEX($GT:$GT,$JD713+11),"")</f>
      </c>
      <c r="HG713">
        <f>IF($JE713&gt;=12,INDEX($GT:$GT,$JD713+12),"")</f>
      </c>
      <c r="HH713">
        <f>IF($JE713&gt;=13,INDEX($GT:$GT,$JD713+13),"")</f>
      </c>
      <c r="HI713">
        <f>IF($JE713&gt;=14,INDEX($GT:$GT,$JD713+14),"")</f>
      </c>
      <c r="HJ713">
        <f>IF($JE713&gt;=15,INDEX($GT:$GT,$JD713+15),"")</f>
      </c>
      <c r="HK713">
        <f>IF($JE713&gt;=16,INDEX($GT:$GT,$JD713+16),"")</f>
      </c>
      <c r="HL713">
        <f>IF($JE713&gt;=17,INDEX($GT:$GT,$JD713+17),"")</f>
      </c>
      <c r="HM713">
        <f>IF($JE713&gt;=18,INDEX($GT:$GT,$JD713+18),"")</f>
      </c>
      <c r="HN713">
        <f>IF($JE713&gt;=19,INDEX($GT:$GT,$JD713+19),"")</f>
      </c>
      <c r="HO713">
        <f>IF($JE713&gt;=20,INDEX($GT:$GT,$JD713+20),"")</f>
      </c>
      <c r="HP713">
        <f>IF($JE713&gt;=21,INDEX($GT:$GT,$JD713+21),"")</f>
      </c>
      <c r="HQ713">
        <f>IF($JE713&gt;=22,INDEX($GT:$GT,$JD713+22),"")</f>
      </c>
      <c r="HR713">
        <f>IF($JE713&gt;=23,INDEX($GT:$GT,$JD713+23),"")</f>
      </c>
      <c r="HS713">
        <f>IF($JE713&gt;=24,INDEX($GT:$GT,$JD713+24),"")</f>
      </c>
      <c r="HT713">
        <f>IF($JE713&gt;=25,INDEX($GT:$GT,$JD713+25),"")</f>
      </c>
      <c r="HU713">
        <f>IF($JE713&gt;=26,INDEX($GT:$GT,$JD713+26),"")</f>
      </c>
      <c r="HV713">
        <f>IF($JE713&gt;=27,INDEX($GT:$GT,$JD713+27),"")</f>
      </c>
      <c r="HW713">
        <f>IF($JE713&gt;=28,INDEX($GT:$GT,$JD713+28),"")</f>
      </c>
      <c r="HX713">
        <f>IF($JE713&gt;=29,INDEX($GT:$GT,$JD713+29),"")</f>
      </c>
      <c r="HY713">
        <f>IF($JE713&gt;=30,INDEX($GT:$GT,$JD713+30),"")</f>
      </c>
      <c r="HZ713">
        <f>IF($JE713&gt;=31,INDEX($GT:$GT,$JD713+31),"")</f>
      </c>
      <c r="IA713">
        <f>IF($JE713&gt;=32,INDEX($GT:$GT,$JD713+32),"")</f>
      </c>
      <c r="IB713">
        <f>IF($JE713&gt;=33,INDEX($GT:$GT,$JD713+33),"")</f>
      </c>
      <c r="IC713">
        <f>IF($JE713&gt;=34,INDEX($GT:$GT,$JD713+34),"")</f>
      </c>
      <c r="ID713">
        <f>IF($JE713&gt;=35,INDEX($GT:$GT,$JD713+35),"")</f>
      </c>
      <c r="IE713">
        <f>IF($JE713&gt;=36,INDEX($GT:$GT,$JD713+36),"")</f>
      </c>
      <c r="IF713">
        <f>IF($JE713&gt;=37,INDEX($GT:$GT,$JD713+37),"")</f>
      </c>
      <c r="IG713">
        <f>IF($JE713&gt;=38,INDEX($GT:$GT,$JD713+38),"")</f>
      </c>
      <c r="IH713">
        <f>IF($JE713&gt;=39,INDEX($GT:$GT,$JD713+39),"")</f>
      </c>
      <c r="II713">
        <f>IF($JE713&gt;=40,INDEX($GT:$GT,$JD713+40),"")</f>
      </c>
      <c r="IJ713">
        <f>IF($JE713&gt;=41,INDEX($GT:$GT,$JD713+41),"")</f>
      </c>
      <c r="IK713">
        <f>IF($JE713&gt;=42,INDEX($GT:$GT,$JD713+42),"")</f>
      </c>
      <c r="IL713">
        <f>IF($JE713&gt;=43,INDEX($GT:$GT,$JD713+43),"")</f>
      </c>
      <c r="IM713">
        <f>IF($JE713&gt;=44,INDEX($GT:$GT,$JD713+44),"")</f>
      </c>
      <c r="IN713">
        <f>IF($JE713&gt;=45,INDEX($GT:$GT,$JD713+45),"")</f>
      </c>
      <c r="IO713">
        <f>IF($JE713&gt;=46,INDEX($GT:$GT,$JD713+46),"")</f>
      </c>
      <c r="IP713">
        <f>IF($JE713&gt;=47,INDEX($GT:$GT,$JD713+47),"")</f>
      </c>
      <c r="IQ713">
        <f>IF($JE713&gt;=48,INDEX($GT:$GT,$JD713+48),"")</f>
      </c>
      <c r="IR713">
        <f>IF($JE713&gt;=49,INDEX($GT:$GT,$JD713+49),"")</f>
      </c>
      <c r="IS713">
        <f>IF($JE713&gt;=50,INDEX($GT:$GT,$JD713+50),"")</f>
      </c>
      <c r="IT713">
        <f>IF($JE713&gt;=51,INDEX($GT:$GT,$JD713+51),"")</f>
      </c>
      <c r="IU713">
        <f>IF($JE713&gt;=52,INDEX($GT:$GT,$JD713+52),"")</f>
      </c>
      <c r="IV713">
        <f>IF($JE713&gt;=53,INDEX($GT:$GT,$JD713+53),"")</f>
      </c>
      <c r="IW713">
        <f>IF($JE713&gt;=54,INDEX($GT:$GT,$JD713+54),"")</f>
      </c>
      <c r="IX713">
        <f>IF($JE713&gt;=55,INDEX($GT:$GT,$JD713+55),"")</f>
      </c>
      <c r="IY713">
        <f>IF($JE713&gt;=56,INDEX($GT:$GT,$JD713+56),"")</f>
      </c>
      <c r="IZ713">
        <f>IF($JE713&gt;=57,INDEX($GT:$GT,$JD713+57),"")</f>
      </c>
      <c r="JA713">
        <f>IF($JE713&gt;=58,INDEX($GT:$GT,$JD713+58),"")</f>
      </c>
      <c r="JB713">
        <f>IF($JE713&gt;=59,INDEX($GT:$GT,$JD713+59),"")</f>
      </c>
      <c r="JC713">
        <f>IF($JE713&gt;=60,INDEX($GT:$GT,$JD713+60),"")</f>
      </c>
      <c r="JD713">
        <f>IFERROR(MATCH($GS713,$GT$2:$GT$322,0)+1,0)</f>
      </c>
      <c r="JE713">
        <f>IFERROR(INDEX($GU$2:$GU$322,MATCH($GS713,$GT$2:$GT$322,0)),0)</f>
      </c>
      <c r="JF713" t="s">
        <v>28</v>
      </c>
      <c r="JG713" t="s">
        <v>28</v>
      </c>
    </row>
    <row r="714" spans="1:267" x14ac:dyDescent="0.25">
      <c r="J714" s="1"/>
      <c r="K714" s="1"/>
      <c r="L714" s="1"/>
      <c r="M714" s="1"/>
      <c r="N714" s="1">
        <f>IFERROR(IF(FIND(" - ",$J714)&gt;0,MID($J714,FIND(" - ",$J714)+3,LEN($J714)),""),"")</f>
      </c>
      <c r="P714" s="1"/>
      <c r="S714" t="s">
        <v>28</v>
      </c>
      <c r="U714">
        <f>IF(OR($S714="",$T714=""),"",IFERROR($S714/$T714,0))</f>
      </c>
      <c r="V714">
        <f>IF($S714="","",
IF($K714="","",
IF(ISNUMBER(SEARCH("exempt",LOWER($K714))),0,
$S714*(VALUE(SUBSTITUTE($K714,"%",""))/100))))</f>
      </c>
      <c r="AB714">
        <f>IF($S714="","",
SUM($S714,$V714,$Z714,$W714,$Y714)-
IF($AA714="",0,VALUE($AA714)))</f>
      </c>
      <c r="AJ714" t="s">
        <v>1466</v>
      </c>
      <c r="AR714">
        <f>IFERROR(LEFT($J714,FIND(" - ",$J714)-1),$J714)</f>
      </c>
      <c r="AU714">
        <f>IF($CJ714&gt;=1,INDEX($AS:$AS,$CI714+1),"")</f>
      </c>
      <c r="AV714">
        <f>IF($CJ714&gt;=2,INDEX($AS:$AS,$CI714+2),"")</f>
      </c>
      <c r="AW714">
        <f>IF($CJ714&gt;=3,INDEX($AS:$AS,$CI714+3),"")</f>
      </c>
      <c r="AX714">
        <f>IF($CJ714&gt;=4,INDEX($AS:$AS,$CI714+4),"")</f>
      </c>
      <c r="AY714">
        <f>IF($CJ714&gt;=5,INDEX($AS:$AS,$CI714+5),"")</f>
      </c>
      <c r="AZ714">
        <f>IF($CJ714&gt;=6,INDEX($AS:$AS,$CI714+6),"")</f>
      </c>
      <c r="BA714">
        <f>IF($CJ714&gt;=7,INDEX($AS:$AS,$CI714+7),"")</f>
      </c>
      <c r="BB714">
        <f>IF($CJ714&gt;=8,INDEX($AS:$AS,$CI714+8),"")</f>
      </c>
      <c r="BC714">
        <f>IF($CJ714&gt;=9,INDEX($AS:$AS,$CI714+9),"")</f>
      </c>
      <c r="BD714">
        <f>IF($CJ714&gt;=10,INDEX($AS:$AS,$CI714+10),"")</f>
      </c>
      <c r="BE714">
        <f>IF($CJ714&gt;=11,INDEX($AS:$AS,$CI714+11),"")</f>
      </c>
      <c r="BF714">
        <f>IF($CJ714&gt;=12,INDEX($AS:$AS,$CI714+12),"")</f>
      </c>
      <c r="BG714">
        <f>IF($CJ714&gt;=13,INDEX($AS:$AS,$CI714+13),"")</f>
      </c>
      <c r="BH714">
        <f>IF($CJ714&gt;=14,INDEX($AS:$AS,$CI714+14),"")</f>
      </c>
      <c r="BI714">
        <f>IF($CJ714&gt;=15,INDEX($AS:$AS,$CI714+15),"")</f>
      </c>
      <c r="BJ714">
        <f>IF($CJ714&gt;=16,INDEX($AS:$AS,$CI714+16),"")</f>
      </c>
      <c r="BK714">
        <f>IF($CJ714&gt;=17,INDEX($AS:$AS,$CI714+17),"")</f>
      </c>
      <c r="BL714">
        <f>IF($CJ714&gt;=18,INDEX($AS:$AS,$CI714+18),"")</f>
      </c>
      <c r="BM714">
        <f>IF($CJ714&gt;=19,INDEX($AS:$AS,$CI714+19),"")</f>
      </c>
      <c r="BN714">
        <f>IF($CJ714&gt;=20,INDEX($AS:$AS,$CI714+20),"")</f>
      </c>
      <c r="BO714">
        <f>IF($CJ714&gt;=21,INDEX($AS:$AS,$CI714+21),"")</f>
      </c>
      <c r="BP714">
        <f>IF($CJ714&gt;=22,INDEX($AS:$AS,$CI714+22),"")</f>
      </c>
      <c r="BQ714">
        <f>IF($CJ714&gt;=23,INDEX($AS:$AS,$CI714+23),"")</f>
      </c>
      <c r="BR714">
        <f>IF($CJ714&gt;=24,INDEX($AS:$AS,$CI714+24),"")</f>
      </c>
      <c r="BS714">
        <f>IF($CJ714&gt;=25,INDEX($AS:$AS,$CI714+25),"")</f>
      </c>
      <c r="BT714">
        <f>IF($CJ714&gt;=26,INDEX($AS:$AS,$CI714+26),"")</f>
      </c>
      <c r="BU714">
        <f>IF($CJ714&gt;=27,INDEX($AS:$AS,$CI714+27),"")</f>
      </c>
      <c r="BV714">
        <f>IF($CJ714&gt;=28,INDEX($AS:$AS,$CI714+28),"")</f>
      </c>
      <c r="BW714">
        <f>IF($CJ714&gt;=29,INDEX($AS:$AS,$CI714+29),"")</f>
      </c>
      <c r="BX714">
        <f>IF($CJ714&gt;=30,INDEX($AS:$AS,$CI714+30),"")</f>
      </c>
      <c r="BY714">
        <f>IF($CJ714&gt;=31,INDEX($AS:$AS,$CI714+31),"")</f>
      </c>
      <c r="BZ714">
        <f>IF($CJ714&gt;=32,INDEX($AS:$AS,$CI714+32),"")</f>
      </c>
      <c r="CA714">
        <f>IF($CJ714&gt;=33,INDEX($AS:$AS,$CI714+33),"")</f>
      </c>
      <c r="CB714">
        <f>IF($CJ714&gt;=34,INDEX($AS:$AS,$CI714+34),"")</f>
      </c>
      <c r="CC714">
        <f>IF($CJ714&gt;=35,INDEX($AS:$AS,$CI714+35),"")</f>
      </c>
      <c r="CD714">
        <f>IF($CJ714&gt;=36,INDEX($AS:$AS,$CI714+36),"")</f>
      </c>
      <c r="CE714">
        <f>IF($CJ714&gt;=37,INDEX($AS:$AS,$CI714+37),"")</f>
      </c>
      <c r="CF714">
        <f>IF($CJ714&gt;=38,INDEX($AS:$AS,$CI714+38),"")</f>
      </c>
      <c r="CG714">
        <f>IF($CJ714&gt;=39,INDEX($AS:$AS,$CI714+39),"")</f>
      </c>
      <c r="CH714">
        <f>IF($CJ714&gt;=40,INDEX($AS:$AS,$CI714+40),"")</f>
      </c>
      <c r="CI714">
        <f>IFERROR(MATCH($AR714,$AS$2:$AS$133,0)+1,0)</f>
      </c>
      <c r="CJ714">
        <f>IFERROR(INDEX($AT$2:$AT$133,MATCH($AR714,$AS$2:$AS$133,0)),0)</f>
      </c>
      <c r="CK714">
        <f>IFERROR(LEFT($O714,FIND(" - ",$O714)-1),$O714)</f>
      </c>
      <c r="CL714" t="s">
        <v>113</v>
      </c>
      <c r="CN714">
        <f>IF($DI714&gt;=1,INDEX($CL:$CL,$DH714+1),"")</f>
      </c>
      <c r="CO714">
        <f>IF($DI714&gt;=2,INDEX($CL:$CL,$DH714+2),"")</f>
      </c>
      <c r="CP714">
        <f>IF($DI714&gt;=3,INDEX($CL:$CL,$DH714+3),"")</f>
      </c>
      <c r="CQ714">
        <f>IF($DI714&gt;=4,INDEX($CL:$CL,$DH714+4),"")</f>
      </c>
      <c r="CR714">
        <f>IF($DI714&gt;=5,INDEX($CL:$CL,$DH714+5),"")</f>
      </c>
      <c r="CS714">
        <f>IF($DI714&gt;=6,INDEX($CL:$CL,$DH714+6),"")</f>
      </c>
      <c r="CT714">
        <f>IF($DI714&gt;=7,INDEX($CL:$CL,$DH714+7),"")</f>
      </c>
      <c r="CU714">
        <f>IF($DI714&gt;=8,INDEX($CL:$CL,$DH714+8),"")</f>
      </c>
      <c r="CV714">
        <f>IF($DI714&gt;=9,INDEX($CL:$CL,$DH714+9),"")</f>
      </c>
      <c r="CW714">
        <f>IF($DI714&gt;=10,INDEX($CL:$CL,$DH714+10),"")</f>
      </c>
      <c r="CX714">
        <f>IF($DI714&gt;=11,INDEX($CL:$CL,$DH714+11),"")</f>
      </c>
      <c r="CY714">
        <f>IF($DI714&gt;=12,INDEX($CL:$CL,$DH714+12),"")</f>
      </c>
      <c r="CZ714">
        <f>IF($DI714&gt;=13,INDEX($CL:$CL,$DH714+13),"")</f>
      </c>
      <c r="DA714">
        <f>IF($DI714&gt;=14,INDEX($CL:$CL,$DH714+14),"")</f>
      </c>
      <c r="DB714">
        <f>IF($DI714&gt;=15,INDEX($CL:$CL,$DH714+15),"")</f>
      </c>
      <c r="DC714">
        <f>IF($DI714&gt;=16,INDEX($CL:$CL,$DH714+16),"")</f>
      </c>
      <c r="DD714">
        <f>IF($DI714&gt;=17,INDEX($CL:$CL,$DH714+17),"")</f>
      </c>
      <c r="DE714">
        <f>IF($DI714&gt;=18,INDEX($CL:$CL,$DH714+18),"")</f>
      </c>
      <c r="DF714">
        <f>IF($DI714&gt;=19,INDEX($CL:$CL,$DH714+19),"")</f>
      </c>
      <c r="DG714">
        <f>IF($DI714&gt;=20,INDEX($CL:$CL,$DH714+20),"")</f>
      </c>
      <c r="DH714">
        <f>IFERROR(MATCH($CK714,$CL$2:$CL$1558,0)+1,0)</f>
      </c>
      <c r="DI714">
        <f>IFERROR(INDEX($CM$2:$CM$1558,MATCH($CK714,$CL$2:$CL$1558,0)),0)</f>
      </c>
      <c r="DJ714">
        <f>IFERROR(INDEX($AQ:$AQ,MATCH($K714,$AP:$AP,0))&amp;"","")</f>
      </c>
      <c r="DN714">
        <f>IF($GQ714&gt;=1,INDEX($DK:$DK,$GP714+1),"")</f>
      </c>
      <c r="DO714">
        <f>IF($GQ714&gt;=2,INDEX($DK:$DK,$GP714+2),"")</f>
      </c>
      <c r="DP714">
        <f>IF($GQ714&gt;=3,INDEX($DK:$DK,$GP714+3),"")</f>
      </c>
      <c r="DQ714">
        <f>IF($GQ714&gt;=4,INDEX($DK:$DK,$GP714+4),"")</f>
      </c>
      <c r="DR714">
        <f>IF($GQ714&gt;=5,INDEX($DK:$DK,$GP714+5),"")</f>
      </c>
      <c r="DS714">
        <f>IF($GQ714&gt;=6,INDEX($DK:$DK,$GP714+6),"")</f>
      </c>
      <c r="DT714">
        <f>IF($GQ714&gt;=7,INDEX($DK:$DK,$GP714+7),"")</f>
      </c>
      <c r="DU714">
        <f>IF($GQ714&gt;=8,INDEX($DK:$DK,$GP714+8),"")</f>
      </c>
      <c r="DV714">
        <f>IF($GQ714&gt;=9,INDEX($DK:$DK,$GP714+9),"")</f>
      </c>
      <c r="DW714">
        <f>IF($GQ714&gt;=10,INDEX($DK:$DK,$GP714+10),"")</f>
      </c>
      <c r="DX714">
        <f>IF($GQ714&gt;=11,INDEX($DK:$DK,$GP714+11),"")</f>
      </c>
      <c r="DY714">
        <f>IF($GQ714&gt;=12,INDEX($DK:$DK,$GP714+12),"")</f>
      </c>
      <c r="DZ714">
        <f>IF($GQ714&gt;=13,INDEX($DK:$DK,$GP714+13),"")</f>
      </c>
      <c r="EA714">
        <f>IF($GQ714&gt;=14,INDEX($DK:$DK,$GP714+14),"")</f>
      </c>
      <c r="EB714">
        <f>IF($GQ714&gt;=15,INDEX($DK:$DK,$GP714+15),"")</f>
      </c>
      <c r="EC714">
        <f>IF($GQ714&gt;=16,INDEX($DK:$DK,$GP714+16),"")</f>
      </c>
      <c r="ED714">
        <f>IF($GQ714&gt;=17,INDEX($DK:$DK,$GP714+17),"")</f>
      </c>
      <c r="EE714">
        <f>IF($GQ714&gt;=18,INDEX($DK:$DK,$GP714+18),"")</f>
      </c>
      <c r="EF714">
        <f>IF($GQ714&gt;=19,INDEX($DK:$DK,$GP714+19),"")</f>
      </c>
      <c r="EG714">
        <f>IF($GQ714&gt;=20,INDEX($DK:$DK,$GP714+20),"")</f>
      </c>
      <c r="EH714">
        <f>IF($GQ714&gt;=21,INDEX($DK:$DK,$GP714+21),"")</f>
      </c>
      <c r="EI714">
        <f>IF($GQ714&gt;=22,INDEX($DK:$DK,$GP714+22),"")</f>
      </c>
      <c r="EJ714">
        <f>IF($GQ714&gt;=23,INDEX($DK:$DK,$GP714+23),"")</f>
      </c>
      <c r="EK714">
        <f>IF($GQ714&gt;=24,INDEX($DK:$DK,$GP714+24),"")</f>
      </c>
      <c r="EL714">
        <f>IF($GQ714&gt;=25,INDEX($DK:$DK,$GP714+25),"")</f>
      </c>
      <c r="EM714">
        <f>IF($GQ714&gt;=26,INDEX($DK:$DK,$GP714+26),"")</f>
      </c>
      <c r="EN714">
        <f>IF($GQ714&gt;=27,INDEX($DK:$DK,$GP714+27),"")</f>
      </c>
      <c r="EO714">
        <f>IF($GQ714&gt;=28,INDEX($DK:$DK,$GP714+28),"")</f>
      </c>
      <c r="EP714">
        <f>IF($GQ714&gt;=29,INDEX($DK:$DK,$GP714+29),"")</f>
      </c>
      <c r="EQ714">
        <f>IF($GQ714&gt;=30,INDEX($DK:$DK,$GP714+30),"")</f>
      </c>
      <c r="ER714">
        <f>IF($GQ714&gt;=31,INDEX($DK:$DK,$GP714+31),"")</f>
      </c>
      <c r="ES714">
        <f>IF($GQ714&gt;=32,INDEX($DK:$DK,$GP714+32),"")</f>
      </c>
      <c r="ET714">
        <f>IF($GQ714&gt;=33,INDEX($DK:$DK,$GP714+33),"")</f>
      </c>
      <c r="EU714">
        <f>IF($GQ714&gt;=34,INDEX($DK:$DK,$GP714+34),"")</f>
      </c>
      <c r="EV714">
        <f>IF($GQ714&gt;=35,INDEX($DK:$DK,$GP714+35),"")</f>
      </c>
      <c r="EW714">
        <f>IF($GQ714&gt;=36,INDEX($DK:$DK,$GP714+36),"")</f>
      </c>
      <c r="EX714">
        <f>IF($GQ714&gt;=37,INDEX($DK:$DK,$GP714+37),"")</f>
      </c>
      <c r="EY714">
        <f>IF($GQ714&gt;=38,INDEX($DK:$DK,$GP714+38),"")</f>
      </c>
      <c r="EZ714">
        <f>IF($GQ714&gt;=39,INDEX($DK:$DK,$GP714+39),"")</f>
      </c>
      <c r="FA714">
        <f>IF($GQ714&gt;=40,INDEX($DK:$DK,$GP714+40),"")</f>
      </c>
      <c r="FB714">
        <f>IF($GQ714&gt;=1,INDEX($DL:$DL,$GP714+1),"")</f>
      </c>
      <c r="FC714">
        <f>IF($GQ714&gt;=2,INDEX($DL:$DL,$GP714+2),"")</f>
      </c>
      <c r="FD714">
        <f>IF($GQ714&gt;=3,INDEX($DL:$DL,$GP714+3),"")</f>
      </c>
      <c r="FE714">
        <f>IF($GQ714&gt;=4,INDEX($DL:$DL,$GP714+4),"")</f>
      </c>
      <c r="FF714">
        <f>IF($GQ714&gt;=5,INDEX($DL:$DL,$GP714+5),"")</f>
      </c>
      <c r="FG714">
        <f>IF($GQ714&gt;=6,INDEX($DL:$DL,$GP714+6),"")</f>
      </c>
      <c r="FH714">
        <f>IF($GQ714&gt;=7,INDEX($DL:$DL,$GP714+7),"")</f>
      </c>
      <c r="FI714">
        <f>IF($GQ714&gt;=8,INDEX($DL:$DL,$GP714+8),"")</f>
      </c>
      <c r="FJ714">
        <f>IF($GQ714&gt;=9,INDEX($DL:$DL,$GP714+9),"")</f>
      </c>
      <c r="FK714">
        <f>IF($GQ714&gt;=10,INDEX($DL:$DL,$GP714+10),"")</f>
      </c>
      <c r="FL714">
        <f>IF($GQ714&gt;=11,INDEX($DL:$DL,$GP714+11),"")</f>
      </c>
      <c r="FM714">
        <f>IF($GQ714&gt;=12,INDEX($DL:$DL,$GP714+12),"")</f>
      </c>
      <c r="FN714">
        <f>IF($GQ714&gt;=13,INDEX($DL:$DL,$GP714+13),"")</f>
      </c>
      <c r="FO714">
        <f>IF($GQ714&gt;=14,INDEX($DL:$DL,$GP714+14),"")</f>
      </c>
      <c r="FP714">
        <f>IF($GQ714&gt;=15,INDEX($DL:$DL,$GP714+15),"")</f>
      </c>
      <c r="FQ714">
        <f>IF($GQ714&gt;=16,INDEX($DL:$DL,$GP714+16),"")</f>
      </c>
      <c r="FR714">
        <f>IF($GQ714&gt;=17,INDEX($DL:$DL,$GP714+17),"")</f>
      </c>
      <c r="FS714">
        <f>IF($GQ714&gt;=18,INDEX($DL:$DL,$GP714+18),"")</f>
      </c>
      <c r="FT714">
        <f>IF($GQ714&gt;=19,INDEX($DL:$DL,$GP714+19),"")</f>
      </c>
      <c r="FU714">
        <f>IF($GQ714&gt;=20,INDEX($DL:$DL,$GP714+20),"")</f>
      </c>
      <c r="FV714">
        <f>IF($GQ714&gt;=21,INDEX($DL:$DL,$GP714+21),"")</f>
      </c>
      <c r="FW714">
        <f>IF($GQ714&gt;=22,INDEX($DL:$DL,$GP714+22),"")</f>
      </c>
      <c r="FX714">
        <f>IF($GQ714&gt;=23,INDEX($DL:$DL,$GP714+23),"")</f>
      </c>
      <c r="FY714">
        <f>IF($GQ714&gt;=24,INDEX($DL:$DL,$GP714+24),"")</f>
      </c>
      <c r="FZ714">
        <f>IF($GQ714&gt;=25,INDEX($DL:$DL,$GP714+25),"")</f>
      </c>
      <c r="GA714">
        <f>IF($GQ714&gt;=26,INDEX($DL:$DL,$GP714+26),"")</f>
      </c>
      <c r="GB714">
        <f>IF($GQ714&gt;=27,INDEX($DL:$DL,$GP714+27),"")</f>
      </c>
      <c r="GC714">
        <f>IF($GQ714&gt;=28,INDEX($DL:$DL,$GP714+28),"")</f>
      </c>
      <c r="GD714">
        <f>IF($GQ714&gt;=29,INDEX($DL:$DL,$GP714+29),"")</f>
      </c>
      <c r="GE714">
        <f>IF($GQ714&gt;=30,INDEX($DL:$DL,$GP714+30),"")</f>
      </c>
      <c r="GF714">
        <f>IF($GQ714&gt;=31,INDEX($DL:$DL,$GP714+31),"")</f>
      </c>
      <c r="GG714">
        <f>IF($GQ714&gt;=32,INDEX($DL:$DL,$GP714+32),"")</f>
      </c>
      <c r="GH714">
        <f>IF($GQ714&gt;=33,INDEX($DL:$DL,$GP714+33),"")</f>
      </c>
      <c r="GI714">
        <f>IF($GQ714&gt;=34,INDEX($DL:$DL,$GP714+34),"")</f>
      </c>
      <c r="GJ714">
        <f>IF($GQ714&gt;=35,INDEX($DL:$DL,$GP714+35),"")</f>
      </c>
      <c r="GK714">
        <f>IF($GQ714&gt;=36,INDEX($DL:$DL,$GP714+36),"")</f>
      </c>
      <c r="GL714">
        <f>IF($GQ714&gt;=37,INDEX($DL:$DL,$GP714+37),"")</f>
      </c>
      <c r="GM714">
        <f>IF($GQ714&gt;=38,INDEX($DL:$DL,$GP714+38),"")</f>
      </c>
      <c r="GN714">
        <f>IF($GQ714&gt;=39,INDEX($DL:$DL,$GP714+39),"")</f>
      </c>
      <c r="GO714">
        <f>IF($GQ714&gt;=40,INDEX($DL:$DL,$GP714+40),"")</f>
      </c>
      <c r="GP714">
        <f>IFERROR(MATCH($DJ714,$DK$2:$DK$148,0)+1,0)</f>
      </c>
      <c r="GQ714">
        <f>IFERROR(INDEX($DM$2:$DM$148,MATCH($DJ714,$DK$2:$DK$148,0)),0)</f>
      </c>
      <c r="GR714">
        <f>IFERROR(MATCH($L714,$DN$714:$FA$714,0),0)</f>
      </c>
      <c r="GS714">
        <f>IF($GR714&gt;0,INDEX($FB$714:$GO$714,$GR714),"")</f>
      </c>
      <c r="GV714">
        <f>IF($JE714&gt;=1,INDEX($GT:$GT,$JD714+1),"")</f>
      </c>
      <c r="GW714">
        <f>IF($JE714&gt;=2,INDEX($GT:$GT,$JD714+2),"")</f>
      </c>
      <c r="GX714">
        <f>IF($JE714&gt;=3,INDEX($GT:$GT,$JD714+3),"")</f>
      </c>
      <c r="GY714">
        <f>IF($JE714&gt;=4,INDEX($GT:$GT,$JD714+4),"")</f>
      </c>
      <c r="GZ714">
        <f>IF($JE714&gt;=5,INDEX($GT:$GT,$JD714+5),"")</f>
      </c>
      <c r="HA714">
        <f>IF($JE714&gt;=6,INDEX($GT:$GT,$JD714+6),"")</f>
      </c>
      <c r="HB714">
        <f>IF($JE714&gt;=7,INDEX($GT:$GT,$JD714+7),"")</f>
      </c>
      <c r="HC714">
        <f>IF($JE714&gt;=8,INDEX($GT:$GT,$JD714+8),"")</f>
      </c>
      <c r="HD714">
        <f>IF($JE714&gt;=9,INDEX($GT:$GT,$JD714+9),"")</f>
      </c>
      <c r="HE714">
        <f>IF($JE714&gt;=10,INDEX($GT:$GT,$JD714+10),"")</f>
      </c>
      <c r="HF714">
        <f>IF($JE714&gt;=11,INDEX($GT:$GT,$JD714+11),"")</f>
      </c>
      <c r="HG714">
        <f>IF($JE714&gt;=12,INDEX($GT:$GT,$JD714+12),"")</f>
      </c>
      <c r="HH714">
        <f>IF($JE714&gt;=13,INDEX($GT:$GT,$JD714+13),"")</f>
      </c>
      <c r="HI714">
        <f>IF($JE714&gt;=14,INDEX($GT:$GT,$JD714+14),"")</f>
      </c>
      <c r="HJ714">
        <f>IF($JE714&gt;=15,INDEX($GT:$GT,$JD714+15),"")</f>
      </c>
      <c r="HK714">
        <f>IF($JE714&gt;=16,INDEX($GT:$GT,$JD714+16),"")</f>
      </c>
      <c r="HL714">
        <f>IF($JE714&gt;=17,INDEX($GT:$GT,$JD714+17),"")</f>
      </c>
      <c r="HM714">
        <f>IF($JE714&gt;=18,INDEX($GT:$GT,$JD714+18),"")</f>
      </c>
      <c r="HN714">
        <f>IF($JE714&gt;=19,INDEX($GT:$GT,$JD714+19),"")</f>
      </c>
      <c r="HO714">
        <f>IF($JE714&gt;=20,INDEX($GT:$GT,$JD714+20),"")</f>
      </c>
      <c r="HP714">
        <f>IF($JE714&gt;=21,INDEX($GT:$GT,$JD714+21),"")</f>
      </c>
      <c r="HQ714">
        <f>IF($JE714&gt;=22,INDEX($GT:$GT,$JD714+22),"")</f>
      </c>
      <c r="HR714">
        <f>IF($JE714&gt;=23,INDEX($GT:$GT,$JD714+23),"")</f>
      </c>
      <c r="HS714">
        <f>IF($JE714&gt;=24,INDEX($GT:$GT,$JD714+24),"")</f>
      </c>
      <c r="HT714">
        <f>IF($JE714&gt;=25,INDEX($GT:$GT,$JD714+25),"")</f>
      </c>
      <c r="HU714">
        <f>IF($JE714&gt;=26,INDEX($GT:$GT,$JD714+26),"")</f>
      </c>
      <c r="HV714">
        <f>IF($JE714&gt;=27,INDEX($GT:$GT,$JD714+27),"")</f>
      </c>
      <c r="HW714">
        <f>IF($JE714&gt;=28,INDEX($GT:$GT,$JD714+28),"")</f>
      </c>
      <c r="HX714">
        <f>IF($JE714&gt;=29,INDEX($GT:$GT,$JD714+29),"")</f>
      </c>
      <c r="HY714">
        <f>IF($JE714&gt;=30,INDEX($GT:$GT,$JD714+30),"")</f>
      </c>
      <c r="HZ714">
        <f>IF($JE714&gt;=31,INDEX($GT:$GT,$JD714+31),"")</f>
      </c>
      <c r="IA714">
        <f>IF($JE714&gt;=32,INDEX($GT:$GT,$JD714+32),"")</f>
      </c>
      <c r="IB714">
        <f>IF($JE714&gt;=33,INDEX($GT:$GT,$JD714+33),"")</f>
      </c>
      <c r="IC714">
        <f>IF($JE714&gt;=34,INDEX($GT:$GT,$JD714+34),"")</f>
      </c>
      <c r="ID714">
        <f>IF($JE714&gt;=35,INDEX($GT:$GT,$JD714+35),"")</f>
      </c>
      <c r="IE714">
        <f>IF($JE714&gt;=36,INDEX($GT:$GT,$JD714+36),"")</f>
      </c>
      <c r="IF714">
        <f>IF($JE714&gt;=37,INDEX($GT:$GT,$JD714+37),"")</f>
      </c>
      <c r="IG714">
        <f>IF($JE714&gt;=38,INDEX($GT:$GT,$JD714+38),"")</f>
      </c>
      <c r="IH714">
        <f>IF($JE714&gt;=39,INDEX($GT:$GT,$JD714+39),"")</f>
      </c>
      <c r="II714">
        <f>IF($JE714&gt;=40,INDEX($GT:$GT,$JD714+40),"")</f>
      </c>
      <c r="IJ714">
        <f>IF($JE714&gt;=41,INDEX($GT:$GT,$JD714+41),"")</f>
      </c>
      <c r="IK714">
        <f>IF($JE714&gt;=42,INDEX($GT:$GT,$JD714+42),"")</f>
      </c>
      <c r="IL714">
        <f>IF($JE714&gt;=43,INDEX($GT:$GT,$JD714+43),"")</f>
      </c>
      <c r="IM714">
        <f>IF($JE714&gt;=44,INDEX($GT:$GT,$JD714+44),"")</f>
      </c>
      <c r="IN714">
        <f>IF($JE714&gt;=45,INDEX($GT:$GT,$JD714+45),"")</f>
      </c>
      <c r="IO714">
        <f>IF($JE714&gt;=46,INDEX($GT:$GT,$JD714+46),"")</f>
      </c>
      <c r="IP714">
        <f>IF($JE714&gt;=47,INDEX($GT:$GT,$JD714+47),"")</f>
      </c>
      <c r="IQ714">
        <f>IF($JE714&gt;=48,INDEX($GT:$GT,$JD714+48),"")</f>
      </c>
      <c r="IR714">
        <f>IF($JE714&gt;=49,INDEX($GT:$GT,$JD714+49),"")</f>
      </c>
      <c r="IS714">
        <f>IF($JE714&gt;=50,INDEX($GT:$GT,$JD714+50),"")</f>
      </c>
      <c r="IT714">
        <f>IF($JE714&gt;=51,INDEX($GT:$GT,$JD714+51),"")</f>
      </c>
      <c r="IU714">
        <f>IF($JE714&gt;=52,INDEX($GT:$GT,$JD714+52),"")</f>
      </c>
      <c r="IV714">
        <f>IF($JE714&gt;=53,INDEX($GT:$GT,$JD714+53),"")</f>
      </c>
      <c r="IW714">
        <f>IF($JE714&gt;=54,INDEX($GT:$GT,$JD714+54),"")</f>
      </c>
      <c r="IX714">
        <f>IF($JE714&gt;=55,INDEX($GT:$GT,$JD714+55),"")</f>
      </c>
      <c r="IY714">
        <f>IF($JE714&gt;=56,INDEX($GT:$GT,$JD714+56),"")</f>
      </c>
      <c r="IZ714">
        <f>IF($JE714&gt;=57,INDEX($GT:$GT,$JD714+57),"")</f>
      </c>
      <c r="JA714">
        <f>IF($JE714&gt;=58,INDEX($GT:$GT,$JD714+58),"")</f>
      </c>
      <c r="JB714">
        <f>IF($JE714&gt;=59,INDEX($GT:$GT,$JD714+59),"")</f>
      </c>
      <c r="JC714">
        <f>IF($JE714&gt;=60,INDEX($GT:$GT,$JD714+60),"")</f>
      </c>
      <c r="JD714">
        <f>IFERROR(MATCH($GS714,$GT$2:$GT$322,0)+1,0)</f>
      </c>
      <c r="JE714">
        <f>IFERROR(INDEX($GU$2:$GU$322,MATCH($GS714,$GT$2:$GT$322,0)),0)</f>
      </c>
      <c r="JF714" t="s">
        <v>28</v>
      </c>
      <c r="JG714" t="s">
        <v>28</v>
      </c>
    </row>
    <row r="715" spans="1:267" x14ac:dyDescent="0.25">
      <c r="J715" s="1"/>
      <c r="K715" s="1"/>
      <c r="L715" s="1"/>
      <c r="M715" s="1"/>
      <c r="N715" s="1">
        <f>IFERROR(IF(FIND(" - ",$J715)&gt;0,MID($J715,FIND(" - ",$J715)+3,LEN($J715)),""),"")</f>
      </c>
      <c r="P715" s="1"/>
      <c r="S715" t="s">
        <v>28</v>
      </c>
      <c r="U715">
        <f>IF(OR($S715="",$T715=""),"",IFERROR($S715/$T715,0))</f>
      </c>
      <c r="V715">
        <f>IF($S715="","",
IF($K715="","",
IF(ISNUMBER(SEARCH("exempt",LOWER($K715))),0,
$S715*(VALUE(SUBSTITUTE($K715,"%",""))/100))))</f>
      </c>
      <c r="AB715">
        <f>IF($S715="","",
SUM($S715,$V715,$Z715,$W715,$Y715)-
IF($AA715="",0,VALUE($AA715)))</f>
      </c>
      <c r="AJ715" t="s">
        <v>1467</v>
      </c>
      <c r="AR715">
        <f>IFERROR(LEFT($J715,FIND(" - ",$J715)-1),$J715)</f>
      </c>
      <c r="AU715">
        <f>IF($CJ715&gt;=1,INDEX($AS:$AS,$CI715+1),"")</f>
      </c>
      <c r="AV715">
        <f>IF($CJ715&gt;=2,INDEX($AS:$AS,$CI715+2),"")</f>
      </c>
      <c r="AW715">
        <f>IF($CJ715&gt;=3,INDEX($AS:$AS,$CI715+3),"")</f>
      </c>
      <c r="AX715">
        <f>IF($CJ715&gt;=4,INDEX($AS:$AS,$CI715+4),"")</f>
      </c>
      <c r="AY715">
        <f>IF($CJ715&gt;=5,INDEX($AS:$AS,$CI715+5),"")</f>
      </c>
      <c r="AZ715">
        <f>IF($CJ715&gt;=6,INDEX($AS:$AS,$CI715+6),"")</f>
      </c>
      <c r="BA715">
        <f>IF($CJ715&gt;=7,INDEX($AS:$AS,$CI715+7),"")</f>
      </c>
      <c r="BB715">
        <f>IF($CJ715&gt;=8,INDEX($AS:$AS,$CI715+8),"")</f>
      </c>
      <c r="BC715">
        <f>IF($CJ715&gt;=9,INDEX($AS:$AS,$CI715+9),"")</f>
      </c>
      <c r="BD715">
        <f>IF($CJ715&gt;=10,INDEX($AS:$AS,$CI715+10),"")</f>
      </c>
      <c r="BE715">
        <f>IF($CJ715&gt;=11,INDEX($AS:$AS,$CI715+11),"")</f>
      </c>
      <c r="BF715">
        <f>IF($CJ715&gt;=12,INDEX($AS:$AS,$CI715+12),"")</f>
      </c>
      <c r="BG715">
        <f>IF($CJ715&gt;=13,INDEX($AS:$AS,$CI715+13),"")</f>
      </c>
      <c r="BH715">
        <f>IF($CJ715&gt;=14,INDEX($AS:$AS,$CI715+14),"")</f>
      </c>
      <c r="BI715">
        <f>IF($CJ715&gt;=15,INDEX($AS:$AS,$CI715+15),"")</f>
      </c>
      <c r="BJ715">
        <f>IF($CJ715&gt;=16,INDEX($AS:$AS,$CI715+16),"")</f>
      </c>
      <c r="BK715">
        <f>IF($CJ715&gt;=17,INDEX($AS:$AS,$CI715+17),"")</f>
      </c>
      <c r="BL715">
        <f>IF($CJ715&gt;=18,INDEX($AS:$AS,$CI715+18),"")</f>
      </c>
      <c r="BM715">
        <f>IF($CJ715&gt;=19,INDEX($AS:$AS,$CI715+19),"")</f>
      </c>
      <c r="BN715">
        <f>IF($CJ715&gt;=20,INDEX($AS:$AS,$CI715+20),"")</f>
      </c>
      <c r="BO715">
        <f>IF($CJ715&gt;=21,INDEX($AS:$AS,$CI715+21),"")</f>
      </c>
      <c r="BP715">
        <f>IF($CJ715&gt;=22,INDEX($AS:$AS,$CI715+22),"")</f>
      </c>
      <c r="BQ715">
        <f>IF($CJ715&gt;=23,INDEX($AS:$AS,$CI715+23),"")</f>
      </c>
      <c r="BR715">
        <f>IF($CJ715&gt;=24,INDEX($AS:$AS,$CI715+24),"")</f>
      </c>
      <c r="BS715">
        <f>IF($CJ715&gt;=25,INDEX($AS:$AS,$CI715+25),"")</f>
      </c>
      <c r="BT715">
        <f>IF($CJ715&gt;=26,INDEX($AS:$AS,$CI715+26),"")</f>
      </c>
      <c r="BU715">
        <f>IF($CJ715&gt;=27,INDEX($AS:$AS,$CI715+27),"")</f>
      </c>
      <c r="BV715">
        <f>IF($CJ715&gt;=28,INDEX($AS:$AS,$CI715+28),"")</f>
      </c>
      <c r="BW715">
        <f>IF($CJ715&gt;=29,INDEX($AS:$AS,$CI715+29),"")</f>
      </c>
      <c r="BX715">
        <f>IF($CJ715&gt;=30,INDEX($AS:$AS,$CI715+30),"")</f>
      </c>
      <c r="BY715">
        <f>IF($CJ715&gt;=31,INDEX($AS:$AS,$CI715+31),"")</f>
      </c>
      <c r="BZ715">
        <f>IF($CJ715&gt;=32,INDEX($AS:$AS,$CI715+32),"")</f>
      </c>
      <c r="CA715">
        <f>IF($CJ715&gt;=33,INDEX($AS:$AS,$CI715+33),"")</f>
      </c>
      <c r="CB715">
        <f>IF($CJ715&gt;=34,INDEX($AS:$AS,$CI715+34),"")</f>
      </c>
      <c r="CC715">
        <f>IF($CJ715&gt;=35,INDEX($AS:$AS,$CI715+35),"")</f>
      </c>
      <c r="CD715">
        <f>IF($CJ715&gt;=36,INDEX($AS:$AS,$CI715+36),"")</f>
      </c>
      <c r="CE715">
        <f>IF($CJ715&gt;=37,INDEX($AS:$AS,$CI715+37),"")</f>
      </c>
      <c r="CF715">
        <f>IF($CJ715&gt;=38,INDEX($AS:$AS,$CI715+38),"")</f>
      </c>
      <c r="CG715">
        <f>IF($CJ715&gt;=39,INDEX($AS:$AS,$CI715+39),"")</f>
      </c>
      <c r="CH715">
        <f>IF($CJ715&gt;=40,INDEX($AS:$AS,$CI715+40),"")</f>
      </c>
      <c r="CI715">
        <f>IFERROR(MATCH($AR715,$AS$2:$AS$133,0)+1,0)</f>
      </c>
      <c r="CJ715">
        <f>IFERROR(INDEX($AT$2:$AT$133,MATCH($AR715,$AS$2:$AS$133,0)),0)</f>
      </c>
      <c r="CK715">
        <f>IFERROR(LEFT($O715,FIND(" - ",$O715)-1),$O715)</f>
      </c>
      <c r="CL715" t="s">
        <v>1468</v>
      </c>
      <c r="CM715">
        <v>1</v>
      </c>
      <c r="CN715">
        <f>IF($DI715&gt;=1,INDEX($CL:$CL,$DH715+1),"")</f>
      </c>
      <c r="CO715">
        <f>IF($DI715&gt;=2,INDEX($CL:$CL,$DH715+2),"")</f>
      </c>
      <c r="CP715">
        <f>IF($DI715&gt;=3,INDEX($CL:$CL,$DH715+3),"")</f>
      </c>
      <c r="CQ715">
        <f>IF($DI715&gt;=4,INDEX($CL:$CL,$DH715+4),"")</f>
      </c>
      <c r="CR715">
        <f>IF($DI715&gt;=5,INDEX($CL:$CL,$DH715+5),"")</f>
      </c>
      <c r="CS715">
        <f>IF($DI715&gt;=6,INDEX($CL:$CL,$DH715+6),"")</f>
      </c>
      <c r="CT715">
        <f>IF($DI715&gt;=7,INDEX($CL:$CL,$DH715+7),"")</f>
      </c>
      <c r="CU715">
        <f>IF($DI715&gt;=8,INDEX($CL:$CL,$DH715+8),"")</f>
      </c>
      <c r="CV715">
        <f>IF($DI715&gt;=9,INDEX($CL:$CL,$DH715+9),"")</f>
      </c>
      <c r="CW715">
        <f>IF($DI715&gt;=10,INDEX($CL:$CL,$DH715+10),"")</f>
      </c>
      <c r="CX715">
        <f>IF($DI715&gt;=11,INDEX($CL:$CL,$DH715+11),"")</f>
      </c>
      <c r="CY715">
        <f>IF($DI715&gt;=12,INDEX($CL:$CL,$DH715+12),"")</f>
      </c>
      <c r="CZ715">
        <f>IF($DI715&gt;=13,INDEX($CL:$CL,$DH715+13),"")</f>
      </c>
      <c r="DA715">
        <f>IF($DI715&gt;=14,INDEX($CL:$CL,$DH715+14),"")</f>
      </c>
      <c r="DB715">
        <f>IF($DI715&gt;=15,INDEX($CL:$CL,$DH715+15),"")</f>
      </c>
      <c r="DC715">
        <f>IF($DI715&gt;=16,INDEX($CL:$CL,$DH715+16),"")</f>
      </c>
      <c r="DD715">
        <f>IF($DI715&gt;=17,INDEX($CL:$CL,$DH715+17),"")</f>
      </c>
      <c r="DE715">
        <f>IF($DI715&gt;=18,INDEX($CL:$CL,$DH715+18),"")</f>
      </c>
      <c r="DF715">
        <f>IF($DI715&gt;=19,INDEX($CL:$CL,$DH715+19),"")</f>
      </c>
      <c r="DG715">
        <f>IF($DI715&gt;=20,INDEX($CL:$CL,$DH715+20),"")</f>
      </c>
      <c r="DH715">
        <f>IFERROR(MATCH($CK715,$CL$2:$CL$1558,0)+1,0)</f>
      </c>
      <c r="DI715">
        <f>IFERROR(INDEX($CM$2:$CM$1558,MATCH($CK715,$CL$2:$CL$1558,0)),0)</f>
      </c>
      <c r="DJ715">
        <f>IFERROR(INDEX($AQ:$AQ,MATCH($K715,$AP:$AP,0))&amp;"","")</f>
      </c>
      <c r="DN715">
        <f>IF($GQ715&gt;=1,INDEX($DK:$DK,$GP715+1),"")</f>
      </c>
      <c r="DO715">
        <f>IF($GQ715&gt;=2,INDEX($DK:$DK,$GP715+2),"")</f>
      </c>
      <c r="DP715">
        <f>IF($GQ715&gt;=3,INDEX($DK:$DK,$GP715+3),"")</f>
      </c>
      <c r="DQ715">
        <f>IF($GQ715&gt;=4,INDEX($DK:$DK,$GP715+4),"")</f>
      </c>
      <c r="DR715">
        <f>IF($GQ715&gt;=5,INDEX($DK:$DK,$GP715+5),"")</f>
      </c>
      <c r="DS715">
        <f>IF($GQ715&gt;=6,INDEX($DK:$DK,$GP715+6),"")</f>
      </c>
      <c r="DT715">
        <f>IF($GQ715&gt;=7,INDEX($DK:$DK,$GP715+7),"")</f>
      </c>
      <c r="DU715">
        <f>IF($GQ715&gt;=8,INDEX($DK:$DK,$GP715+8),"")</f>
      </c>
      <c r="DV715">
        <f>IF($GQ715&gt;=9,INDEX($DK:$DK,$GP715+9),"")</f>
      </c>
      <c r="DW715">
        <f>IF($GQ715&gt;=10,INDEX($DK:$DK,$GP715+10),"")</f>
      </c>
      <c r="DX715">
        <f>IF($GQ715&gt;=11,INDEX($DK:$DK,$GP715+11),"")</f>
      </c>
      <c r="DY715">
        <f>IF($GQ715&gt;=12,INDEX($DK:$DK,$GP715+12),"")</f>
      </c>
      <c r="DZ715">
        <f>IF($GQ715&gt;=13,INDEX($DK:$DK,$GP715+13),"")</f>
      </c>
      <c r="EA715">
        <f>IF($GQ715&gt;=14,INDEX($DK:$DK,$GP715+14),"")</f>
      </c>
      <c r="EB715">
        <f>IF($GQ715&gt;=15,INDEX($DK:$DK,$GP715+15),"")</f>
      </c>
      <c r="EC715">
        <f>IF($GQ715&gt;=16,INDEX($DK:$DK,$GP715+16),"")</f>
      </c>
      <c r="ED715">
        <f>IF($GQ715&gt;=17,INDEX($DK:$DK,$GP715+17),"")</f>
      </c>
      <c r="EE715">
        <f>IF($GQ715&gt;=18,INDEX($DK:$DK,$GP715+18),"")</f>
      </c>
      <c r="EF715">
        <f>IF($GQ715&gt;=19,INDEX($DK:$DK,$GP715+19),"")</f>
      </c>
      <c r="EG715">
        <f>IF($GQ715&gt;=20,INDEX($DK:$DK,$GP715+20),"")</f>
      </c>
      <c r="EH715">
        <f>IF($GQ715&gt;=21,INDEX($DK:$DK,$GP715+21),"")</f>
      </c>
      <c r="EI715">
        <f>IF($GQ715&gt;=22,INDEX($DK:$DK,$GP715+22),"")</f>
      </c>
      <c r="EJ715">
        <f>IF($GQ715&gt;=23,INDEX($DK:$DK,$GP715+23),"")</f>
      </c>
      <c r="EK715">
        <f>IF($GQ715&gt;=24,INDEX($DK:$DK,$GP715+24),"")</f>
      </c>
      <c r="EL715">
        <f>IF($GQ715&gt;=25,INDEX($DK:$DK,$GP715+25),"")</f>
      </c>
      <c r="EM715">
        <f>IF($GQ715&gt;=26,INDEX($DK:$DK,$GP715+26),"")</f>
      </c>
      <c r="EN715">
        <f>IF($GQ715&gt;=27,INDEX($DK:$DK,$GP715+27),"")</f>
      </c>
      <c r="EO715">
        <f>IF($GQ715&gt;=28,INDEX($DK:$DK,$GP715+28),"")</f>
      </c>
      <c r="EP715">
        <f>IF($GQ715&gt;=29,INDEX($DK:$DK,$GP715+29),"")</f>
      </c>
      <c r="EQ715">
        <f>IF($GQ715&gt;=30,INDEX($DK:$DK,$GP715+30),"")</f>
      </c>
      <c r="ER715">
        <f>IF($GQ715&gt;=31,INDEX($DK:$DK,$GP715+31),"")</f>
      </c>
      <c r="ES715">
        <f>IF($GQ715&gt;=32,INDEX($DK:$DK,$GP715+32),"")</f>
      </c>
      <c r="ET715">
        <f>IF($GQ715&gt;=33,INDEX($DK:$DK,$GP715+33),"")</f>
      </c>
      <c r="EU715">
        <f>IF($GQ715&gt;=34,INDEX($DK:$DK,$GP715+34),"")</f>
      </c>
      <c r="EV715">
        <f>IF($GQ715&gt;=35,INDEX($DK:$DK,$GP715+35),"")</f>
      </c>
      <c r="EW715">
        <f>IF($GQ715&gt;=36,INDEX($DK:$DK,$GP715+36),"")</f>
      </c>
      <c r="EX715">
        <f>IF($GQ715&gt;=37,INDEX($DK:$DK,$GP715+37),"")</f>
      </c>
      <c r="EY715">
        <f>IF($GQ715&gt;=38,INDEX($DK:$DK,$GP715+38),"")</f>
      </c>
      <c r="EZ715">
        <f>IF($GQ715&gt;=39,INDEX($DK:$DK,$GP715+39),"")</f>
      </c>
      <c r="FA715">
        <f>IF($GQ715&gt;=40,INDEX($DK:$DK,$GP715+40),"")</f>
      </c>
      <c r="FB715">
        <f>IF($GQ715&gt;=1,INDEX($DL:$DL,$GP715+1),"")</f>
      </c>
      <c r="FC715">
        <f>IF($GQ715&gt;=2,INDEX($DL:$DL,$GP715+2),"")</f>
      </c>
      <c r="FD715">
        <f>IF($GQ715&gt;=3,INDEX($DL:$DL,$GP715+3),"")</f>
      </c>
      <c r="FE715">
        <f>IF($GQ715&gt;=4,INDEX($DL:$DL,$GP715+4),"")</f>
      </c>
      <c r="FF715">
        <f>IF($GQ715&gt;=5,INDEX($DL:$DL,$GP715+5),"")</f>
      </c>
      <c r="FG715">
        <f>IF($GQ715&gt;=6,INDEX($DL:$DL,$GP715+6),"")</f>
      </c>
      <c r="FH715">
        <f>IF($GQ715&gt;=7,INDEX($DL:$DL,$GP715+7),"")</f>
      </c>
      <c r="FI715">
        <f>IF($GQ715&gt;=8,INDEX($DL:$DL,$GP715+8),"")</f>
      </c>
      <c r="FJ715">
        <f>IF($GQ715&gt;=9,INDEX($DL:$DL,$GP715+9),"")</f>
      </c>
      <c r="FK715">
        <f>IF($GQ715&gt;=10,INDEX($DL:$DL,$GP715+10),"")</f>
      </c>
      <c r="FL715">
        <f>IF($GQ715&gt;=11,INDEX($DL:$DL,$GP715+11),"")</f>
      </c>
      <c r="FM715">
        <f>IF($GQ715&gt;=12,INDEX($DL:$DL,$GP715+12),"")</f>
      </c>
      <c r="FN715">
        <f>IF($GQ715&gt;=13,INDEX($DL:$DL,$GP715+13),"")</f>
      </c>
      <c r="FO715">
        <f>IF($GQ715&gt;=14,INDEX($DL:$DL,$GP715+14),"")</f>
      </c>
      <c r="FP715">
        <f>IF($GQ715&gt;=15,INDEX($DL:$DL,$GP715+15),"")</f>
      </c>
      <c r="FQ715">
        <f>IF($GQ715&gt;=16,INDEX($DL:$DL,$GP715+16),"")</f>
      </c>
      <c r="FR715">
        <f>IF($GQ715&gt;=17,INDEX($DL:$DL,$GP715+17),"")</f>
      </c>
      <c r="FS715">
        <f>IF($GQ715&gt;=18,INDEX($DL:$DL,$GP715+18),"")</f>
      </c>
      <c r="FT715">
        <f>IF($GQ715&gt;=19,INDEX($DL:$DL,$GP715+19),"")</f>
      </c>
      <c r="FU715">
        <f>IF($GQ715&gt;=20,INDEX($DL:$DL,$GP715+20),"")</f>
      </c>
      <c r="FV715">
        <f>IF($GQ715&gt;=21,INDEX($DL:$DL,$GP715+21),"")</f>
      </c>
      <c r="FW715">
        <f>IF($GQ715&gt;=22,INDEX($DL:$DL,$GP715+22),"")</f>
      </c>
      <c r="FX715">
        <f>IF($GQ715&gt;=23,INDEX($DL:$DL,$GP715+23),"")</f>
      </c>
      <c r="FY715">
        <f>IF($GQ715&gt;=24,INDEX($DL:$DL,$GP715+24),"")</f>
      </c>
      <c r="FZ715">
        <f>IF($GQ715&gt;=25,INDEX($DL:$DL,$GP715+25),"")</f>
      </c>
      <c r="GA715">
        <f>IF($GQ715&gt;=26,INDEX($DL:$DL,$GP715+26),"")</f>
      </c>
      <c r="GB715">
        <f>IF($GQ715&gt;=27,INDEX($DL:$DL,$GP715+27),"")</f>
      </c>
      <c r="GC715">
        <f>IF($GQ715&gt;=28,INDEX($DL:$DL,$GP715+28),"")</f>
      </c>
      <c r="GD715">
        <f>IF($GQ715&gt;=29,INDEX($DL:$DL,$GP715+29),"")</f>
      </c>
      <c r="GE715">
        <f>IF($GQ715&gt;=30,INDEX($DL:$DL,$GP715+30),"")</f>
      </c>
      <c r="GF715">
        <f>IF($GQ715&gt;=31,INDEX($DL:$DL,$GP715+31),"")</f>
      </c>
      <c r="GG715">
        <f>IF($GQ715&gt;=32,INDEX($DL:$DL,$GP715+32),"")</f>
      </c>
      <c r="GH715">
        <f>IF($GQ715&gt;=33,INDEX($DL:$DL,$GP715+33),"")</f>
      </c>
      <c r="GI715">
        <f>IF($GQ715&gt;=34,INDEX($DL:$DL,$GP715+34),"")</f>
      </c>
      <c r="GJ715">
        <f>IF($GQ715&gt;=35,INDEX($DL:$DL,$GP715+35),"")</f>
      </c>
      <c r="GK715">
        <f>IF($GQ715&gt;=36,INDEX($DL:$DL,$GP715+36),"")</f>
      </c>
      <c r="GL715">
        <f>IF($GQ715&gt;=37,INDEX($DL:$DL,$GP715+37),"")</f>
      </c>
      <c r="GM715">
        <f>IF($GQ715&gt;=38,INDEX($DL:$DL,$GP715+38),"")</f>
      </c>
      <c r="GN715">
        <f>IF($GQ715&gt;=39,INDEX($DL:$DL,$GP715+39),"")</f>
      </c>
      <c r="GO715">
        <f>IF($GQ715&gt;=40,INDEX($DL:$DL,$GP715+40),"")</f>
      </c>
      <c r="GP715">
        <f>IFERROR(MATCH($DJ715,$DK$2:$DK$148,0)+1,0)</f>
      </c>
      <c r="GQ715">
        <f>IFERROR(INDEX($DM$2:$DM$148,MATCH($DJ715,$DK$2:$DK$148,0)),0)</f>
      </c>
      <c r="GR715">
        <f>IFERROR(MATCH($L715,$DN$715:$FA$715,0),0)</f>
      </c>
      <c r="GS715">
        <f>IF($GR715&gt;0,INDEX($FB$715:$GO$715,$GR715),"")</f>
      </c>
      <c r="GV715">
        <f>IF($JE715&gt;=1,INDEX($GT:$GT,$JD715+1),"")</f>
      </c>
      <c r="GW715">
        <f>IF($JE715&gt;=2,INDEX($GT:$GT,$JD715+2),"")</f>
      </c>
      <c r="GX715">
        <f>IF($JE715&gt;=3,INDEX($GT:$GT,$JD715+3),"")</f>
      </c>
      <c r="GY715">
        <f>IF($JE715&gt;=4,INDEX($GT:$GT,$JD715+4),"")</f>
      </c>
      <c r="GZ715">
        <f>IF($JE715&gt;=5,INDEX($GT:$GT,$JD715+5),"")</f>
      </c>
      <c r="HA715">
        <f>IF($JE715&gt;=6,INDEX($GT:$GT,$JD715+6),"")</f>
      </c>
      <c r="HB715">
        <f>IF($JE715&gt;=7,INDEX($GT:$GT,$JD715+7),"")</f>
      </c>
      <c r="HC715">
        <f>IF($JE715&gt;=8,INDEX($GT:$GT,$JD715+8),"")</f>
      </c>
      <c r="HD715">
        <f>IF($JE715&gt;=9,INDEX($GT:$GT,$JD715+9),"")</f>
      </c>
      <c r="HE715">
        <f>IF($JE715&gt;=10,INDEX($GT:$GT,$JD715+10),"")</f>
      </c>
      <c r="HF715">
        <f>IF($JE715&gt;=11,INDEX($GT:$GT,$JD715+11),"")</f>
      </c>
      <c r="HG715">
        <f>IF($JE715&gt;=12,INDEX($GT:$GT,$JD715+12),"")</f>
      </c>
      <c r="HH715">
        <f>IF($JE715&gt;=13,INDEX($GT:$GT,$JD715+13),"")</f>
      </c>
      <c r="HI715">
        <f>IF($JE715&gt;=14,INDEX($GT:$GT,$JD715+14),"")</f>
      </c>
      <c r="HJ715">
        <f>IF($JE715&gt;=15,INDEX($GT:$GT,$JD715+15),"")</f>
      </c>
      <c r="HK715">
        <f>IF($JE715&gt;=16,INDEX($GT:$GT,$JD715+16),"")</f>
      </c>
      <c r="HL715">
        <f>IF($JE715&gt;=17,INDEX($GT:$GT,$JD715+17),"")</f>
      </c>
      <c r="HM715">
        <f>IF($JE715&gt;=18,INDEX($GT:$GT,$JD715+18),"")</f>
      </c>
      <c r="HN715">
        <f>IF($JE715&gt;=19,INDEX($GT:$GT,$JD715+19),"")</f>
      </c>
      <c r="HO715">
        <f>IF($JE715&gt;=20,INDEX($GT:$GT,$JD715+20),"")</f>
      </c>
      <c r="HP715">
        <f>IF($JE715&gt;=21,INDEX($GT:$GT,$JD715+21),"")</f>
      </c>
      <c r="HQ715">
        <f>IF($JE715&gt;=22,INDEX($GT:$GT,$JD715+22),"")</f>
      </c>
      <c r="HR715">
        <f>IF($JE715&gt;=23,INDEX($GT:$GT,$JD715+23),"")</f>
      </c>
      <c r="HS715">
        <f>IF($JE715&gt;=24,INDEX($GT:$GT,$JD715+24),"")</f>
      </c>
      <c r="HT715">
        <f>IF($JE715&gt;=25,INDEX($GT:$GT,$JD715+25),"")</f>
      </c>
      <c r="HU715">
        <f>IF($JE715&gt;=26,INDEX($GT:$GT,$JD715+26),"")</f>
      </c>
      <c r="HV715">
        <f>IF($JE715&gt;=27,INDEX($GT:$GT,$JD715+27),"")</f>
      </c>
      <c r="HW715">
        <f>IF($JE715&gt;=28,INDEX($GT:$GT,$JD715+28),"")</f>
      </c>
      <c r="HX715">
        <f>IF($JE715&gt;=29,INDEX($GT:$GT,$JD715+29),"")</f>
      </c>
      <c r="HY715">
        <f>IF($JE715&gt;=30,INDEX($GT:$GT,$JD715+30),"")</f>
      </c>
      <c r="HZ715">
        <f>IF($JE715&gt;=31,INDEX($GT:$GT,$JD715+31),"")</f>
      </c>
      <c r="IA715">
        <f>IF($JE715&gt;=32,INDEX($GT:$GT,$JD715+32),"")</f>
      </c>
      <c r="IB715">
        <f>IF($JE715&gt;=33,INDEX($GT:$GT,$JD715+33),"")</f>
      </c>
      <c r="IC715">
        <f>IF($JE715&gt;=34,INDEX($GT:$GT,$JD715+34),"")</f>
      </c>
      <c r="ID715">
        <f>IF($JE715&gt;=35,INDEX($GT:$GT,$JD715+35),"")</f>
      </c>
      <c r="IE715">
        <f>IF($JE715&gt;=36,INDEX($GT:$GT,$JD715+36),"")</f>
      </c>
      <c r="IF715">
        <f>IF($JE715&gt;=37,INDEX($GT:$GT,$JD715+37),"")</f>
      </c>
      <c r="IG715">
        <f>IF($JE715&gt;=38,INDEX($GT:$GT,$JD715+38),"")</f>
      </c>
      <c r="IH715">
        <f>IF($JE715&gt;=39,INDEX($GT:$GT,$JD715+39),"")</f>
      </c>
      <c r="II715">
        <f>IF($JE715&gt;=40,INDEX($GT:$GT,$JD715+40),"")</f>
      </c>
      <c r="IJ715">
        <f>IF($JE715&gt;=41,INDEX($GT:$GT,$JD715+41),"")</f>
      </c>
      <c r="IK715">
        <f>IF($JE715&gt;=42,INDEX($GT:$GT,$JD715+42),"")</f>
      </c>
      <c r="IL715">
        <f>IF($JE715&gt;=43,INDEX($GT:$GT,$JD715+43),"")</f>
      </c>
      <c r="IM715">
        <f>IF($JE715&gt;=44,INDEX($GT:$GT,$JD715+44),"")</f>
      </c>
      <c r="IN715">
        <f>IF($JE715&gt;=45,INDEX($GT:$GT,$JD715+45),"")</f>
      </c>
      <c r="IO715">
        <f>IF($JE715&gt;=46,INDEX($GT:$GT,$JD715+46),"")</f>
      </c>
      <c r="IP715">
        <f>IF($JE715&gt;=47,INDEX($GT:$GT,$JD715+47),"")</f>
      </c>
      <c r="IQ715">
        <f>IF($JE715&gt;=48,INDEX($GT:$GT,$JD715+48),"")</f>
      </c>
      <c r="IR715">
        <f>IF($JE715&gt;=49,INDEX($GT:$GT,$JD715+49),"")</f>
      </c>
      <c r="IS715">
        <f>IF($JE715&gt;=50,INDEX($GT:$GT,$JD715+50),"")</f>
      </c>
      <c r="IT715">
        <f>IF($JE715&gt;=51,INDEX($GT:$GT,$JD715+51),"")</f>
      </c>
      <c r="IU715">
        <f>IF($JE715&gt;=52,INDEX($GT:$GT,$JD715+52),"")</f>
      </c>
      <c r="IV715">
        <f>IF($JE715&gt;=53,INDEX($GT:$GT,$JD715+53),"")</f>
      </c>
      <c r="IW715">
        <f>IF($JE715&gt;=54,INDEX($GT:$GT,$JD715+54),"")</f>
      </c>
      <c r="IX715">
        <f>IF($JE715&gt;=55,INDEX($GT:$GT,$JD715+55),"")</f>
      </c>
      <c r="IY715">
        <f>IF($JE715&gt;=56,INDEX($GT:$GT,$JD715+56),"")</f>
      </c>
      <c r="IZ715">
        <f>IF($JE715&gt;=57,INDEX($GT:$GT,$JD715+57),"")</f>
      </c>
      <c r="JA715">
        <f>IF($JE715&gt;=58,INDEX($GT:$GT,$JD715+58),"")</f>
      </c>
      <c r="JB715">
        <f>IF($JE715&gt;=59,INDEX($GT:$GT,$JD715+59),"")</f>
      </c>
      <c r="JC715">
        <f>IF($JE715&gt;=60,INDEX($GT:$GT,$JD715+60),"")</f>
      </c>
      <c r="JD715">
        <f>IFERROR(MATCH($GS715,$GT$2:$GT$322,0)+1,0)</f>
      </c>
      <c r="JE715">
        <f>IFERROR(INDEX($GU$2:$GU$322,MATCH($GS715,$GT$2:$GT$322,0)),0)</f>
      </c>
      <c r="JF715" t="s">
        <v>28</v>
      </c>
      <c r="JG715" t="s">
        <v>28</v>
      </c>
    </row>
    <row r="716" spans="1:267" x14ac:dyDescent="0.25">
      <c r="J716" s="1"/>
      <c r="K716" s="1"/>
      <c r="L716" s="1"/>
      <c r="M716" s="1"/>
      <c r="N716" s="1">
        <f>IFERROR(IF(FIND(" - ",$J716)&gt;0,MID($J716,FIND(" - ",$J716)+3,LEN($J716)),""),"")</f>
      </c>
      <c r="P716" s="1"/>
      <c r="S716" t="s">
        <v>28</v>
      </c>
      <c r="U716">
        <f>IF(OR($S716="",$T716=""),"",IFERROR($S716/$T716,0))</f>
      </c>
      <c r="V716">
        <f>IF($S716="","",
IF($K716="","",
IF(ISNUMBER(SEARCH("exempt",LOWER($K716))),0,
$S716*(VALUE(SUBSTITUTE($K716,"%",""))/100))))</f>
      </c>
      <c r="AB716">
        <f>IF($S716="","",
SUM($S716,$V716,$Z716,$W716,$Y716)-
IF($AA716="",0,VALUE($AA716)))</f>
      </c>
      <c r="AJ716" t="s">
        <v>1469</v>
      </c>
      <c r="AR716">
        <f>IFERROR(LEFT($J716,FIND(" - ",$J716)-1),$J716)</f>
      </c>
      <c r="AU716">
        <f>IF($CJ716&gt;=1,INDEX($AS:$AS,$CI716+1),"")</f>
      </c>
      <c r="AV716">
        <f>IF($CJ716&gt;=2,INDEX($AS:$AS,$CI716+2),"")</f>
      </c>
      <c r="AW716">
        <f>IF($CJ716&gt;=3,INDEX($AS:$AS,$CI716+3),"")</f>
      </c>
      <c r="AX716">
        <f>IF($CJ716&gt;=4,INDEX($AS:$AS,$CI716+4),"")</f>
      </c>
      <c r="AY716">
        <f>IF($CJ716&gt;=5,INDEX($AS:$AS,$CI716+5),"")</f>
      </c>
      <c r="AZ716">
        <f>IF($CJ716&gt;=6,INDEX($AS:$AS,$CI716+6),"")</f>
      </c>
      <c r="BA716">
        <f>IF($CJ716&gt;=7,INDEX($AS:$AS,$CI716+7),"")</f>
      </c>
      <c r="BB716">
        <f>IF($CJ716&gt;=8,INDEX($AS:$AS,$CI716+8),"")</f>
      </c>
      <c r="BC716">
        <f>IF($CJ716&gt;=9,INDEX($AS:$AS,$CI716+9),"")</f>
      </c>
      <c r="BD716">
        <f>IF($CJ716&gt;=10,INDEX($AS:$AS,$CI716+10),"")</f>
      </c>
      <c r="BE716">
        <f>IF($CJ716&gt;=11,INDEX($AS:$AS,$CI716+11),"")</f>
      </c>
      <c r="BF716">
        <f>IF($CJ716&gt;=12,INDEX($AS:$AS,$CI716+12),"")</f>
      </c>
      <c r="BG716">
        <f>IF($CJ716&gt;=13,INDEX($AS:$AS,$CI716+13),"")</f>
      </c>
      <c r="BH716">
        <f>IF($CJ716&gt;=14,INDEX($AS:$AS,$CI716+14),"")</f>
      </c>
      <c r="BI716">
        <f>IF($CJ716&gt;=15,INDEX($AS:$AS,$CI716+15),"")</f>
      </c>
      <c r="BJ716">
        <f>IF($CJ716&gt;=16,INDEX($AS:$AS,$CI716+16),"")</f>
      </c>
      <c r="BK716">
        <f>IF($CJ716&gt;=17,INDEX($AS:$AS,$CI716+17),"")</f>
      </c>
      <c r="BL716">
        <f>IF($CJ716&gt;=18,INDEX($AS:$AS,$CI716+18),"")</f>
      </c>
      <c r="BM716">
        <f>IF($CJ716&gt;=19,INDEX($AS:$AS,$CI716+19),"")</f>
      </c>
      <c r="BN716">
        <f>IF($CJ716&gt;=20,INDEX($AS:$AS,$CI716+20),"")</f>
      </c>
      <c r="BO716">
        <f>IF($CJ716&gt;=21,INDEX($AS:$AS,$CI716+21),"")</f>
      </c>
      <c r="BP716">
        <f>IF($CJ716&gt;=22,INDEX($AS:$AS,$CI716+22),"")</f>
      </c>
      <c r="BQ716">
        <f>IF($CJ716&gt;=23,INDEX($AS:$AS,$CI716+23),"")</f>
      </c>
      <c r="BR716">
        <f>IF($CJ716&gt;=24,INDEX($AS:$AS,$CI716+24),"")</f>
      </c>
      <c r="BS716">
        <f>IF($CJ716&gt;=25,INDEX($AS:$AS,$CI716+25),"")</f>
      </c>
      <c r="BT716">
        <f>IF($CJ716&gt;=26,INDEX($AS:$AS,$CI716+26),"")</f>
      </c>
      <c r="BU716">
        <f>IF($CJ716&gt;=27,INDEX($AS:$AS,$CI716+27),"")</f>
      </c>
      <c r="BV716">
        <f>IF($CJ716&gt;=28,INDEX($AS:$AS,$CI716+28),"")</f>
      </c>
      <c r="BW716">
        <f>IF($CJ716&gt;=29,INDEX($AS:$AS,$CI716+29),"")</f>
      </c>
      <c r="BX716">
        <f>IF($CJ716&gt;=30,INDEX($AS:$AS,$CI716+30),"")</f>
      </c>
      <c r="BY716">
        <f>IF($CJ716&gt;=31,INDEX($AS:$AS,$CI716+31),"")</f>
      </c>
      <c r="BZ716">
        <f>IF($CJ716&gt;=32,INDEX($AS:$AS,$CI716+32),"")</f>
      </c>
      <c r="CA716">
        <f>IF($CJ716&gt;=33,INDEX($AS:$AS,$CI716+33),"")</f>
      </c>
      <c r="CB716">
        <f>IF($CJ716&gt;=34,INDEX($AS:$AS,$CI716+34),"")</f>
      </c>
      <c r="CC716">
        <f>IF($CJ716&gt;=35,INDEX($AS:$AS,$CI716+35),"")</f>
      </c>
      <c r="CD716">
        <f>IF($CJ716&gt;=36,INDEX($AS:$AS,$CI716+36),"")</f>
      </c>
      <c r="CE716">
        <f>IF($CJ716&gt;=37,INDEX($AS:$AS,$CI716+37),"")</f>
      </c>
      <c r="CF716">
        <f>IF($CJ716&gt;=38,INDEX($AS:$AS,$CI716+38),"")</f>
      </c>
      <c r="CG716">
        <f>IF($CJ716&gt;=39,INDEX($AS:$AS,$CI716+39),"")</f>
      </c>
      <c r="CH716">
        <f>IF($CJ716&gt;=40,INDEX($AS:$AS,$CI716+40),"")</f>
      </c>
      <c r="CI716">
        <f>IFERROR(MATCH($AR716,$AS$2:$AS$133,0)+1,0)</f>
      </c>
      <c r="CJ716">
        <f>IFERROR(INDEX($AT$2:$AT$133,MATCH($AR716,$AS$2:$AS$133,0)),0)</f>
      </c>
      <c r="CK716">
        <f>IFERROR(LEFT($O716,FIND(" - ",$O716)-1),$O716)</f>
      </c>
      <c r="CL716" t="s">
        <v>33</v>
      </c>
      <c r="CN716">
        <f>IF($DI716&gt;=1,INDEX($CL:$CL,$DH716+1),"")</f>
      </c>
      <c r="CO716">
        <f>IF($DI716&gt;=2,INDEX($CL:$CL,$DH716+2),"")</f>
      </c>
      <c r="CP716">
        <f>IF($DI716&gt;=3,INDEX($CL:$CL,$DH716+3),"")</f>
      </c>
      <c r="CQ716">
        <f>IF($DI716&gt;=4,INDEX($CL:$CL,$DH716+4),"")</f>
      </c>
      <c r="CR716">
        <f>IF($DI716&gt;=5,INDEX($CL:$CL,$DH716+5),"")</f>
      </c>
      <c r="CS716">
        <f>IF($DI716&gt;=6,INDEX($CL:$CL,$DH716+6),"")</f>
      </c>
      <c r="CT716">
        <f>IF($DI716&gt;=7,INDEX($CL:$CL,$DH716+7),"")</f>
      </c>
      <c r="CU716">
        <f>IF($DI716&gt;=8,INDEX($CL:$CL,$DH716+8),"")</f>
      </c>
      <c r="CV716">
        <f>IF($DI716&gt;=9,INDEX($CL:$CL,$DH716+9),"")</f>
      </c>
      <c r="CW716">
        <f>IF($DI716&gt;=10,INDEX($CL:$CL,$DH716+10),"")</f>
      </c>
      <c r="CX716">
        <f>IF($DI716&gt;=11,INDEX($CL:$CL,$DH716+11),"")</f>
      </c>
      <c r="CY716">
        <f>IF($DI716&gt;=12,INDEX($CL:$CL,$DH716+12),"")</f>
      </c>
      <c r="CZ716">
        <f>IF($DI716&gt;=13,INDEX($CL:$CL,$DH716+13),"")</f>
      </c>
      <c r="DA716">
        <f>IF($DI716&gt;=14,INDEX($CL:$CL,$DH716+14),"")</f>
      </c>
      <c r="DB716">
        <f>IF($DI716&gt;=15,INDEX($CL:$CL,$DH716+15),"")</f>
      </c>
      <c r="DC716">
        <f>IF($DI716&gt;=16,INDEX($CL:$CL,$DH716+16),"")</f>
      </c>
      <c r="DD716">
        <f>IF($DI716&gt;=17,INDEX($CL:$CL,$DH716+17),"")</f>
      </c>
      <c r="DE716">
        <f>IF($DI716&gt;=18,INDEX($CL:$CL,$DH716+18),"")</f>
      </c>
      <c r="DF716">
        <f>IF($DI716&gt;=19,INDEX($CL:$CL,$DH716+19),"")</f>
      </c>
      <c r="DG716">
        <f>IF($DI716&gt;=20,INDEX($CL:$CL,$DH716+20),"")</f>
      </c>
      <c r="DH716">
        <f>IFERROR(MATCH($CK716,$CL$2:$CL$1558,0)+1,0)</f>
      </c>
      <c r="DI716">
        <f>IFERROR(INDEX($CM$2:$CM$1558,MATCH($CK716,$CL$2:$CL$1558,0)),0)</f>
      </c>
      <c r="DJ716">
        <f>IFERROR(INDEX($AQ:$AQ,MATCH($K716,$AP:$AP,0))&amp;"","")</f>
      </c>
      <c r="DN716">
        <f>IF($GQ716&gt;=1,INDEX($DK:$DK,$GP716+1),"")</f>
      </c>
      <c r="DO716">
        <f>IF($GQ716&gt;=2,INDEX($DK:$DK,$GP716+2),"")</f>
      </c>
      <c r="DP716">
        <f>IF($GQ716&gt;=3,INDEX($DK:$DK,$GP716+3),"")</f>
      </c>
      <c r="DQ716">
        <f>IF($GQ716&gt;=4,INDEX($DK:$DK,$GP716+4),"")</f>
      </c>
      <c r="DR716">
        <f>IF($GQ716&gt;=5,INDEX($DK:$DK,$GP716+5),"")</f>
      </c>
      <c r="DS716">
        <f>IF($GQ716&gt;=6,INDEX($DK:$DK,$GP716+6),"")</f>
      </c>
      <c r="DT716">
        <f>IF($GQ716&gt;=7,INDEX($DK:$DK,$GP716+7),"")</f>
      </c>
      <c r="DU716">
        <f>IF($GQ716&gt;=8,INDEX($DK:$DK,$GP716+8),"")</f>
      </c>
      <c r="DV716">
        <f>IF($GQ716&gt;=9,INDEX($DK:$DK,$GP716+9),"")</f>
      </c>
      <c r="DW716">
        <f>IF($GQ716&gt;=10,INDEX($DK:$DK,$GP716+10),"")</f>
      </c>
      <c r="DX716">
        <f>IF($GQ716&gt;=11,INDEX($DK:$DK,$GP716+11),"")</f>
      </c>
      <c r="DY716">
        <f>IF($GQ716&gt;=12,INDEX($DK:$DK,$GP716+12),"")</f>
      </c>
      <c r="DZ716">
        <f>IF($GQ716&gt;=13,INDEX($DK:$DK,$GP716+13),"")</f>
      </c>
      <c r="EA716">
        <f>IF($GQ716&gt;=14,INDEX($DK:$DK,$GP716+14),"")</f>
      </c>
      <c r="EB716">
        <f>IF($GQ716&gt;=15,INDEX($DK:$DK,$GP716+15),"")</f>
      </c>
      <c r="EC716">
        <f>IF($GQ716&gt;=16,INDEX($DK:$DK,$GP716+16),"")</f>
      </c>
      <c r="ED716">
        <f>IF($GQ716&gt;=17,INDEX($DK:$DK,$GP716+17),"")</f>
      </c>
      <c r="EE716">
        <f>IF($GQ716&gt;=18,INDEX($DK:$DK,$GP716+18),"")</f>
      </c>
      <c r="EF716">
        <f>IF($GQ716&gt;=19,INDEX($DK:$DK,$GP716+19),"")</f>
      </c>
      <c r="EG716">
        <f>IF($GQ716&gt;=20,INDEX($DK:$DK,$GP716+20),"")</f>
      </c>
      <c r="EH716">
        <f>IF($GQ716&gt;=21,INDEX($DK:$DK,$GP716+21),"")</f>
      </c>
      <c r="EI716">
        <f>IF($GQ716&gt;=22,INDEX($DK:$DK,$GP716+22),"")</f>
      </c>
      <c r="EJ716">
        <f>IF($GQ716&gt;=23,INDEX($DK:$DK,$GP716+23),"")</f>
      </c>
      <c r="EK716">
        <f>IF($GQ716&gt;=24,INDEX($DK:$DK,$GP716+24),"")</f>
      </c>
      <c r="EL716">
        <f>IF($GQ716&gt;=25,INDEX($DK:$DK,$GP716+25),"")</f>
      </c>
      <c r="EM716">
        <f>IF($GQ716&gt;=26,INDEX($DK:$DK,$GP716+26),"")</f>
      </c>
      <c r="EN716">
        <f>IF($GQ716&gt;=27,INDEX($DK:$DK,$GP716+27),"")</f>
      </c>
      <c r="EO716">
        <f>IF($GQ716&gt;=28,INDEX($DK:$DK,$GP716+28),"")</f>
      </c>
      <c r="EP716">
        <f>IF($GQ716&gt;=29,INDEX($DK:$DK,$GP716+29),"")</f>
      </c>
      <c r="EQ716">
        <f>IF($GQ716&gt;=30,INDEX($DK:$DK,$GP716+30),"")</f>
      </c>
      <c r="ER716">
        <f>IF($GQ716&gt;=31,INDEX($DK:$DK,$GP716+31),"")</f>
      </c>
      <c r="ES716">
        <f>IF($GQ716&gt;=32,INDEX($DK:$DK,$GP716+32),"")</f>
      </c>
      <c r="ET716">
        <f>IF($GQ716&gt;=33,INDEX($DK:$DK,$GP716+33),"")</f>
      </c>
      <c r="EU716">
        <f>IF($GQ716&gt;=34,INDEX($DK:$DK,$GP716+34),"")</f>
      </c>
      <c r="EV716">
        <f>IF($GQ716&gt;=35,INDEX($DK:$DK,$GP716+35),"")</f>
      </c>
      <c r="EW716">
        <f>IF($GQ716&gt;=36,INDEX($DK:$DK,$GP716+36),"")</f>
      </c>
      <c r="EX716">
        <f>IF($GQ716&gt;=37,INDEX($DK:$DK,$GP716+37),"")</f>
      </c>
      <c r="EY716">
        <f>IF($GQ716&gt;=38,INDEX($DK:$DK,$GP716+38),"")</f>
      </c>
      <c r="EZ716">
        <f>IF($GQ716&gt;=39,INDEX($DK:$DK,$GP716+39),"")</f>
      </c>
      <c r="FA716">
        <f>IF($GQ716&gt;=40,INDEX($DK:$DK,$GP716+40),"")</f>
      </c>
      <c r="FB716">
        <f>IF($GQ716&gt;=1,INDEX($DL:$DL,$GP716+1),"")</f>
      </c>
      <c r="FC716">
        <f>IF($GQ716&gt;=2,INDEX($DL:$DL,$GP716+2),"")</f>
      </c>
      <c r="FD716">
        <f>IF($GQ716&gt;=3,INDEX($DL:$DL,$GP716+3),"")</f>
      </c>
      <c r="FE716">
        <f>IF($GQ716&gt;=4,INDEX($DL:$DL,$GP716+4),"")</f>
      </c>
      <c r="FF716">
        <f>IF($GQ716&gt;=5,INDEX($DL:$DL,$GP716+5),"")</f>
      </c>
      <c r="FG716">
        <f>IF($GQ716&gt;=6,INDEX($DL:$DL,$GP716+6),"")</f>
      </c>
      <c r="FH716">
        <f>IF($GQ716&gt;=7,INDEX($DL:$DL,$GP716+7),"")</f>
      </c>
      <c r="FI716">
        <f>IF($GQ716&gt;=8,INDEX($DL:$DL,$GP716+8),"")</f>
      </c>
      <c r="FJ716">
        <f>IF($GQ716&gt;=9,INDEX($DL:$DL,$GP716+9),"")</f>
      </c>
      <c r="FK716">
        <f>IF($GQ716&gt;=10,INDEX($DL:$DL,$GP716+10),"")</f>
      </c>
      <c r="FL716">
        <f>IF($GQ716&gt;=11,INDEX($DL:$DL,$GP716+11),"")</f>
      </c>
      <c r="FM716">
        <f>IF($GQ716&gt;=12,INDEX($DL:$DL,$GP716+12),"")</f>
      </c>
      <c r="FN716">
        <f>IF($GQ716&gt;=13,INDEX($DL:$DL,$GP716+13),"")</f>
      </c>
      <c r="FO716">
        <f>IF($GQ716&gt;=14,INDEX($DL:$DL,$GP716+14),"")</f>
      </c>
      <c r="FP716">
        <f>IF($GQ716&gt;=15,INDEX($DL:$DL,$GP716+15),"")</f>
      </c>
      <c r="FQ716">
        <f>IF($GQ716&gt;=16,INDEX($DL:$DL,$GP716+16),"")</f>
      </c>
      <c r="FR716">
        <f>IF($GQ716&gt;=17,INDEX($DL:$DL,$GP716+17),"")</f>
      </c>
      <c r="FS716">
        <f>IF($GQ716&gt;=18,INDEX($DL:$DL,$GP716+18),"")</f>
      </c>
      <c r="FT716">
        <f>IF($GQ716&gt;=19,INDEX($DL:$DL,$GP716+19),"")</f>
      </c>
      <c r="FU716">
        <f>IF($GQ716&gt;=20,INDEX($DL:$DL,$GP716+20),"")</f>
      </c>
      <c r="FV716">
        <f>IF($GQ716&gt;=21,INDEX($DL:$DL,$GP716+21),"")</f>
      </c>
      <c r="FW716">
        <f>IF($GQ716&gt;=22,INDEX($DL:$DL,$GP716+22),"")</f>
      </c>
      <c r="FX716">
        <f>IF($GQ716&gt;=23,INDEX($DL:$DL,$GP716+23),"")</f>
      </c>
      <c r="FY716">
        <f>IF($GQ716&gt;=24,INDEX($DL:$DL,$GP716+24),"")</f>
      </c>
      <c r="FZ716">
        <f>IF($GQ716&gt;=25,INDEX($DL:$DL,$GP716+25),"")</f>
      </c>
      <c r="GA716">
        <f>IF($GQ716&gt;=26,INDEX($DL:$DL,$GP716+26),"")</f>
      </c>
      <c r="GB716">
        <f>IF($GQ716&gt;=27,INDEX($DL:$DL,$GP716+27),"")</f>
      </c>
      <c r="GC716">
        <f>IF($GQ716&gt;=28,INDEX($DL:$DL,$GP716+28),"")</f>
      </c>
      <c r="GD716">
        <f>IF($GQ716&gt;=29,INDEX($DL:$DL,$GP716+29),"")</f>
      </c>
      <c r="GE716">
        <f>IF($GQ716&gt;=30,INDEX($DL:$DL,$GP716+30),"")</f>
      </c>
      <c r="GF716">
        <f>IF($GQ716&gt;=31,INDEX($DL:$DL,$GP716+31),"")</f>
      </c>
      <c r="GG716">
        <f>IF($GQ716&gt;=32,INDEX($DL:$DL,$GP716+32),"")</f>
      </c>
      <c r="GH716">
        <f>IF($GQ716&gt;=33,INDEX($DL:$DL,$GP716+33),"")</f>
      </c>
      <c r="GI716">
        <f>IF($GQ716&gt;=34,INDEX($DL:$DL,$GP716+34),"")</f>
      </c>
      <c r="GJ716">
        <f>IF($GQ716&gt;=35,INDEX($DL:$DL,$GP716+35),"")</f>
      </c>
      <c r="GK716">
        <f>IF($GQ716&gt;=36,INDEX($DL:$DL,$GP716+36),"")</f>
      </c>
      <c r="GL716">
        <f>IF($GQ716&gt;=37,INDEX($DL:$DL,$GP716+37),"")</f>
      </c>
      <c r="GM716">
        <f>IF($GQ716&gt;=38,INDEX($DL:$DL,$GP716+38),"")</f>
      </c>
      <c r="GN716">
        <f>IF($GQ716&gt;=39,INDEX($DL:$DL,$GP716+39),"")</f>
      </c>
      <c r="GO716">
        <f>IF($GQ716&gt;=40,INDEX($DL:$DL,$GP716+40),"")</f>
      </c>
      <c r="GP716">
        <f>IFERROR(MATCH($DJ716,$DK$2:$DK$148,0)+1,0)</f>
      </c>
      <c r="GQ716">
        <f>IFERROR(INDEX($DM$2:$DM$148,MATCH($DJ716,$DK$2:$DK$148,0)),0)</f>
      </c>
      <c r="GR716">
        <f>IFERROR(MATCH($L716,$DN$716:$FA$716,0),0)</f>
      </c>
      <c r="GS716">
        <f>IF($GR716&gt;0,INDEX($FB$716:$GO$716,$GR716),"")</f>
      </c>
      <c r="GV716">
        <f>IF($JE716&gt;=1,INDEX($GT:$GT,$JD716+1),"")</f>
      </c>
      <c r="GW716">
        <f>IF($JE716&gt;=2,INDEX($GT:$GT,$JD716+2),"")</f>
      </c>
      <c r="GX716">
        <f>IF($JE716&gt;=3,INDEX($GT:$GT,$JD716+3),"")</f>
      </c>
      <c r="GY716">
        <f>IF($JE716&gt;=4,INDEX($GT:$GT,$JD716+4),"")</f>
      </c>
      <c r="GZ716">
        <f>IF($JE716&gt;=5,INDEX($GT:$GT,$JD716+5),"")</f>
      </c>
      <c r="HA716">
        <f>IF($JE716&gt;=6,INDEX($GT:$GT,$JD716+6),"")</f>
      </c>
      <c r="HB716">
        <f>IF($JE716&gt;=7,INDEX($GT:$GT,$JD716+7),"")</f>
      </c>
      <c r="HC716">
        <f>IF($JE716&gt;=8,INDEX($GT:$GT,$JD716+8),"")</f>
      </c>
      <c r="HD716">
        <f>IF($JE716&gt;=9,INDEX($GT:$GT,$JD716+9),"")</f>
      </c>
      <c r="HE716">
        <f>IF($JE716&gt;=10,INDEX($GT:$GT,$JD716+10),"")</f>
      </c>
      <c r="HF716">
        <f>IF($JE716&gt;=11,INDEX($GT:$GT,$JD716+11),"")</f>
      </c>
      <c r="HG716">
        <f>IF($JE716&gt;=12,INDEX($GT:$GT,$JD716+12),"")</f>
      </c>
      <c r="HH716">
        <f>IF($JE716&gt;=13,INDEX($GT:$GT,$JD716+13),"")</f>
      </c>
      <c r="HI716">
        <f>IF($JE716&gt;=14,INDEX($GT:$GT,$JD716+14),"")</f>
      </c>
      <c r="HJ716">
        <f>IF($JE716&gt;=15,INDEX($GT:$GT,$JD716+15),"")</f>
      </c>
      <c r="HK716">
        <f>IF($JE716&gt;=16,INDEX($GT:$GT,$JD716+16),"")</f>
      </c>
      <c r="HL716">
        <f>IF($JE716&gt;=17,INDEX($GT:$GT,$JD716+17),"")</f>
      </c>
      <c r="HM716">
        <f>IF($JE716&gt;=18,INDEX($GT:$GT,$JD716+18),"")</f>
      </c>
      <c r="HN716">
        <f>IF($JE716&gt;=19,INDEX($GT:$GT,$JD716+19),"")</f>
      </c>
      <c r="HO716">
        <f>IF($JE716&gt;=20,INDEX($GT:$GT,$JD716+20),"")</f>
      </c>
      <c r="HP716">
        <f>IF($JE716&gt;=21,INDEX($GT:$GT,$JD716+21),"")</f>
      </c>
      <c r="HQ716">
        <f>IF($JE716&gt;=22,INDEX($GT:$GT,$JD716+22),"")</f>
      </c>
      <c r="HR716">
        <f>IF($JE716&gt;=23,INDEX($GT:$GT,$JD716+23),"")</f>
      </c>
      <c r="HS716">
        <f>IF($JE716&gt;=24,INDEX($GT:$GT,$JD716+24),"")</f>
      </c>
      <c r="HT716">
        <f>IF($JE716&gt;=25,INDEX($GT:$GT,$JD716+25),"")</f>
      </c>
      <c r="HU716">
        <f>IF($JE716&gt;=26,INDEX($GT:$GT,$JD716+26),"")</f>
      </c>
      <c r="HV716">
        <f>IF($JE716&gt;=27,INDEX($GT:$GT,$JD716+27),"")</f>
      </c>
      <c r="HW716">
        <f>IF($JE716&gt;=28,INDEX($GT:$GT,$JD716+28),"")</f>
      </c>
      <c r="HX716">
        <f>IF($JE716&gt;=29,INDEX($GT:$GT,$JD716+29),"")</f>
      </c>
      <c r="HY716">
        <f>IF($JE716&gt;=30,INDEX($GT:$GT,$JD716+30),"")</f>
      </c>
      <c r="HZ716">
        <f>IF($JE716&gt;=31,INDEX($GT:$GT,$JD716+31),"")</f>
      </c>
      <c r="IA716">
        <f>IF($JE716&gt;=32,INDEX($GT:$GT,$JD716+32),"")</f>
      </c>
      <c r="IB716">
        <f>IF($JE716&gt;=33,INDEX($GT:$GT,$JD716+33),"")</f>
      </c>
      <c r="IC716">
        <f>IF($JE716&gt;=34,INDEX($GT:$GT,$JD716+34),"")</f>
      </c>
      <c r="ID716">
        <f>IF($JE716&gt;=35,INDEX($GT:$GT,$JD716+35),"")</f>
      </c>
      <c r="IE716">
        <f>IF($JE716&gt;=36,INDEX($GT:$GT,$JD716+36),"")</f>
      </c>
      <c r="IF716">
        <f>IF($JE716&gt;=37,INDEX($GT:$GT,$JD716+37),"")</f>
      </c>
      <c r="IG716">
        <f>IF($JE716&gt;=38,INDEX($GT:$GT,$JD716+38),"")</f>
      </c>
      <c r="IH716">
        <f>IF($JE716&gt;=39,INDEX($GT:$GT,$JD716+39),"")</f>
      </c>
      <c r="II716">
        <f>IF($JE716&gt;=40,INDEX($GT:$GT,$JD716+40),"")</f>
      </c>
      <c r="IJ716">
        <f>IF($JE716&gt;=41,INDEX($GT:$GT,$JD716+41),"")</f>
      </c>
      <c r="IK716">
        <f>IF($JE716&gt;=42,INDEX($GT:$GT,$JD716+42),"")</f>
      </c>
      <c r="IL716">
        <f>IF($JE716&gt;=43,INDEX($GT:$GT,$JD716+43),"")</f>
      </c>
      <c r="IM716">
        <f>IF($JE716&gt;=44,INDEX($GT:$GT,$JD716+44),"")</f>
      </c>
      <c r="IN716">
        <f>IF($JE716&gt;=45,INDEX($GT:$GT,$JD716+45),"")</f>
      </c>
      <c r="IO716">
        <f>IF($JE716&gt;=46,INDEX($GT:$GT,$JD716+46),"")</f>
      </c>
      <c r="IP716">
        <f>IF($JE716&gt;=47,INDEX($GT:$GT,$JD716+47),"")</f>
      </c>
      <c r="IQ716">
        <f>IF($JE716&gt;=48,INDEX($GT:$GT,$JD716+48),"")</f>
      </c>
      <c r="IR716">
        <f>IF($JE716&gt;=49,INDEX($GT:$GT,$JD716+49),"")</f>
      </c>
      <c r="IS716">
        <f>IF($JE716&gt;=50,INDEX($GT:$GT,$JD716+50),"")</f>
      </c>
      <c r="IT716">
        <f>IF($JE716&gt;=51,INDEX($GT:$GT,$JD716+51),"")</f>
      </c>
      <c r="IU716">
        <f>IF($JE716&gt;=52,INDEX($GT:$GT,$JD716+52),"")</f>
      </c>
      <c r="IV716">
        <f>IF($JE716&gt;=53,INDEX($GT:$GT,$JD716+53),"")</f>
      </c>
      <c r="IW716">
        <f>IF($JE716&gt;=54,INDEX($GT:$GT,$JD716+54),"")</f>
      </c>
      <c r="IX716">
        <f>IF($JE716&gt;=55,INDEX($GT:$GT,$JD716+55),"")</f>
      </c>
      <c r="IY716">
        <f>IF($JE716&gt;=56,INDEX($GT:$GT,$JD716+56),"")</f>
      </c>
      <c r="IZ716">
        <f>IF($JE716&gt;=57,INDEX($GT:$GT,$JD716+57),"")</f>
      </c>
      <c r="JA716">
        <f>IF($JE716&gt;=58,INDEX($GT:$GT,$JD716+58),"")</f>
      </c>
      <c r="JB716">
        <f>IF($JE716&gt;=59,INDEX($GT:$GT,$JD716+59),"")</f>
      </c>
      <c r="JC716">
        <f>IF($JE716&gt;=60,INDEX($GT:$GT,$JD716+60),"")</f>
      </c>
      <c r="JD716">
        <f>IFERROR(MATCH($GS716,$GT$2:$GT$322,0)+1,0)</f>
      </c>
      <c r="JE716">
        <f>IFERROR(INDEX($GU$2:$GU$322,MATCH($GS716,$GT$2:$GT$322,0)),0)</f>
      </c>
      <c r="JF716" t="s">
        <v>28</v>
      </c>
      <c r="JG716" t="s">
        <v>28</v>
      </c>
    </row>
    <row r="717" spans="1:267" x14ac:dyDescent="0.25">
      <c r="J717" s="1"/>
      <c r="K717" s="1"/>
      <c r="L717" s="1"/>
      <c r="M717" s="1"/>
      <c r="N717" s="1">
        <f>IFERROR(IF(FIND(" - ",$J717)&gt;0,MID($J717,FIND(" - ",$J717)+3,LEN($J717)),""),"")</f>
      </c>
      <c r="P717" s="1"/>
      <c r="S717" t="s">
        <v>28</v>
      </c>
      <c r="U717">
        <f>IF(OR($S717="",$T717=""),"",IFERROR($S717/$T717,0))</f>
      </c>
      <c r="V717">
        <f>IF($S717="","",
IF($K717="","",
IF(ISNUMBER(SEARCH("exempt",LOWER($K717))),0,
$S717*(VALUE(SUBSTITUTE($K717,"%",""))/100))))</f>
      </c>
      <c r="AB717">
        <f>IF($S717="","",
SUM($S717,$V717,$Z717,$W717,$Y717)-
IF($AA717="",0,VALUE($AA717)))</f>
      </c>
      <c r="AJ717" t="s">
        <v>1470</v>
      </c>
      <c r="AR717">
        <f>IFERROR(LEFT($J717,FIND(" - ",$J717)-1),$J717)</f>
      </c>
      <c r="AU717">
        <f>IF($CJ717&gt;=1,INDEX($AS:$AS,$CI717+1),"")</f>
      </c>
      <c r="AV717">
        <f>IF($CJ717&gt;=2,INDEX($AS:$AS,$CI717+2),"")</f>
      </c>
      <c r="AW717">
        <f>IF($CJ717&gt;=3,INDEX($AS:$AS,$CI717+3),"")</f>
      </c>
      <c r="AX717">
        <f>IF($CJ717&gt;=4,INDEX($AS:$AS,$CI717+4),"")</f>
      </c>
      <c r="AY717">
        <f>IF($CJ717&gt;=5,INDEX($AS:$AS,$CI717+5),"")</f>
      </c>
      <c r="AZ717">
        <f>IF($CJ717&gt;=6,INDEX($AS:$AS,$CI717+6),"")</f>
      </c>
      <c r="BA717">
        <f>IF($CJ717&gt;=7,INDEX($AS:$AS,$CI717+7),"")</f>
      </c>
      <c r="BB717">
        <f>IF($CJ717&gt;=8,INDEX($AS:$AS,$CI717+8),"")</f>
      </c>
      <c r="BC717">
        <f>IF($CJ717&gt;=9,INDEX($AS:$AS,$CI717+9),"")</f>
      </c>
      <c r="BD717">
        <f>IF($CJ717&gt;=10,INDEX($AS:$AS,$CI717+10),"")</f>
      </c>
      <c r="BE717">
        <f>IF($CJ717&gt;=11,INDEX($AS:$AS,$CI717+11),"")</f>
      </c>
      <c r="BF717">
        <f>IF($CJ717&gt;=12,INDEX($AS:$AS,$CI717+12),"")</f>
      </c>
      <c r="BG717">
        <f>IF($CJ717&gt;=13,INDEX($AS:$AS,$CI717+13),"")</f>
      </c>
      <c r="BH717">
        <f>IF($CJ717&gt;=14,INDEX($AS:$AS,$CI717+14),"")</f>
      </c>
      <c r="BI717">
        <f>IF($CJ717&gt;=15,INDEX($AS:$AS,$CI717+15),"")</f>
      </c>
      <c r="BJ717">
        <f>IF($CJ717&gt;=16,INDEX($AS:$AS,$CI717+16),"")</f>
      </c>
      <c r="BK717">
        <f>IF($CJ717&gt;=17,INDEX($AS:$AS,$CI717+17),"")</f>
      </c>
      <c r="BL717">
        <f>IF($CJ717&gt;=18,INDEX($AS:$AS,$CI717+18),"")</f>
      </c>
      <c r="BM717">
        <f>IF($CJ717&gt;=19,INDEX($AS:$AS,$CI717+19),"")</f>
      </c>
      <c r="BN717">
        <f>IF($CJ717&gt;=20,INDEX($AS:$AS,$CI717+20),"")</f>
      </c>
      <c r="BO717">
        <f>IF($CJ717&gt;=21,INDEX($AS:$AS,$CI717+21),"")</f>
      </c>
      <c r="BP717">
        <f>IF($CJ717&gt;=22,INDEX($AS:$AS,$CI717+22),"")</f>
      </c>
      <c r="BQ717">
        <f>IF($CJ717&gt;=23,INDEX($AS:$AS,$CI717+23),"")</f>
      </c>
      <c r="BR717">
        <f>IF($CJ717&gt;=24,INDEX($AS:$AS,$CI717+24),"")</f>
      </c>
      <c r="BS717">
        <f>IF($CJ717&gt;=25,INDEX($AS:$AS,$CI717+25),"")</f>
      </c>
      <c r="BT717">
        <f>IF($CJ717&gt;=26,INDEX($AS:$AS,$CI717+26),"")</f>
      </c>
      <c r="BU717">
        <f>IF($CJ717&gt;=27,INDEX($AS:$AS,$CI717+27),"")</f>
      </c>
      <c r="BV717">
        <f>IF($CJ717&gt;=28,INDEX($AS:$AS,$CI717+28),"")</f>
      </c>
      <c r="BW717">
        <f>IF($CJ717&gt;=29,INDEX($AS:$AS,$CI717+29),"")</f>
      </c>
      <c r="BX717">
        <f>IF($CJ717&gt;=30,INDEX($AS:$AS,$CI717+30),"")</f>
      </c>
      <c r="BY717">
        <f>IF($CJ717&gt;=31,INDEX($AS:$AS,$CI717+31),"")</f>
      </c>
      <c r="BZ717">
        <f>IF($CJ717&gt;=32,INDEX($AS:$AS,$CI717+32),"")</f>
      </c>
      <c r="CA717">
        <f>IF($CJ717&gt;=33,INDEX($AS:$AS,$CI717+33),"")</f>
      </c>
      <c r="CB717">
        <f>IF($CJ717&gt;=34,INDEX($AS:$AS,$CI717+34),"")</f>
      </c>
      <c r="CC717">
        <f>IF($CJ717&gt;=35,INDEX($AS:$AS,$CI717+35),"")</f>
      </c>
      <c r="CD717">
        <f>IF($CJ717&gt;=36,INDEX($AS:$AS,$CI717+36),"")</f>
      </c>
      <c r="CE717">
        <f>IF($CJ717&gt;=37,INDEX($AS:$AS,$CI717+37),"")</f>
      </c>
      <c r="CF717">
        <f>IF($CJ717&gt;=38,INDEX($AS:$AS,$CI717+38),"")</f>
      </c>
      <c r="CG717">
        <f>IF($CJ717&gt;=39,INDEX($AS:$AS,$CI717+39),"")</f>
      </c>
      <c r="CH717">
        <f>IF($CJ717&gt;=40,INDEX($AS:$AS,$CI717+40),"")</f>
      </c>
      <c r="CI717">
        <f>IFERROR(MATCH($AR717,$AS$2:$AS$133,0)+1,0)</f>
      </c>
      <c r="CJ717">
        <f>IFERROR(INDEX($AT$2:$AT$133,MATCH($AR717,$AS$2:$AS$133,0)),0)</f>
      </c>
      <c r="CK717">
        <f>IFERROR(LEFT($O717,FIND(" - ",$O717)-1),$O717)</f>
      </c>
      <c r="CL717" t="s">
        <v>1471</v>
      </c>
      <c r="CM717">
        <v>1</v>
      </c>
      <c r="CN717">
        <f>IF($DI717&gt;=1,INDEX($CL:$CL,$DH717+1),"")</f>
      </c>
      <c r="CO717">
        <f>IF($DI717&gt;=2,INDEX($CL:$CL,$DH717+2),"")</f>
      </c>
      <c r="CP717">
        <f>IF($DI717&gt;=3,INDEX($CL:$CL,$DH717+3),"")</f>
      </c>
      <c r="CQ717">
        <f>IF($DI717&gt;=4,INDEX($CL:$CL,$DH717+4),"")</f>
      </c>
      <c r="CR717">
        <f>IF($DI717&gt;=5,INDEX($CL:$CL,$DH717+5),"")</f>
      </c>
      <c r="CS717">
        <f>IF($DI717&gt;=6,INDEX($CL:$CL,$DH717+6),"")</f>
      </c>
      <c r="CT717">
        <f>IF($DI717&gt;=7,INDEX($CL:$CL,$DH717+7),"")</f>
      </c>
      <c r="CU717">
        <f>IF($DI717&gt;=8,INDEX($CL:$CL,$DH717+8),"")</f>
      </c>
      <c r="CV717">
        <f>IF($DI717&gt;=9,INDEX($CL:$CL,$DH717+9),"")</f>
      </c>
      <c r="CW717">
        <f>IF($DI717&gt;=10,INDEX($CL:$CL,$DH717+10),"")</f>
      </c>
      <c r="CX717">
        <f>IF($DI717&gt;=11,INDEX($CL:$CL,$DH717+11),"")</f>
      </c>
      <c r="CY717">
        <f>IF($DI717&gt;=12,INDEX($CL:$CL,$DH717+12),"")</f>
      </c>
      <c r="CZ717">
        <f>IF($DI717&gt;=13,INDEX($CL:$CL,$DH717+13),"")</f>
      </c>
      <c r="DA717">
        <f>IF($DI717&gt;=14,INDEX($CL:$CL,$DH717+14),"")</f>
      </c>
      <c r="DB717">
        <f>IF($DI717&gt;=15,INDEX($CL:$CL,$DH717+15),"")</f>
      </c>
      <c r="DC717">
        <f>IF($DI717&gt;=16,INDEX($CL:$CL,$DH717+16),"")</f>
      </c>
      <c r="DD717">
        <f>IF($DI717&gt;=17,INDEX($CL:$CL,$DH717+17),"")</f>
      </c>
      <c r="DE717">
        <f>IF($DI717&gt;=18,INDEX($CL:$CL,$DH717+18),"")</f>
      </c>
      <c r="DF717">
        <f>IF($DI717&gt;=19,INDEX($CL:$CL,$DH717+19),"")</f>
      </c>
      <c r="DG717">
        <f>IF($DI717&gt;=20,INDEX($CL:$CL,$DH717+20),"")</f>
      </c>
      <c r="DH717">
        <f>IFERROR(MATCH($CK717,$CL$2:$CL$1558,0)+1,0)</f>
      </c>
      <c r="DI717">
        <f>IFERROR(INDEX($CM$2:$CM$1558,MATCH($CK717,$CL$2:$CL$1558,0)),0)</f>
      </c>
      <c r="DJ717">
        <f>IFERROR(INDEX($AQ:$AQ,MATCH($K717,$AP:$AP,0))&amp;"","")</f>
      </c>
      <c r="DN717">
        <f>IF($GQ717&gt;=1,INDEX($DK:$DK,$GP717+1),"")</f>
      </c>
      <c r="DO717">
        <f>IF($GQ717&gt;=2,INDEX($DK:$DK,$GP717+2),"")</f>
      </c>
      <c r="DP717">
        <f>IF($GQ717&gt;=3,INDEX($DK:$DK,$GP717+3),"")</f>
      </c>
      <c r="DQ717">
        <f>IF($GQ717&gt;=4,INDEX($DK:$DK,$GP717+4),"")</f>
      </c>
      <c r="DR717">
        <f>IF($GQ717&gt;=5,INDEX($DK:$DK,$GP717+5),"")</f>
      </c>
      <c r="DS717">
        <f>IF($GQ717&gt;=6,INDEX($DK:$DK,$GP717+6),"")</f>
      </c>
      <c r="DT717">
        <f>IF($GQ717&gt;=7,INDEX($DK:$DK,$GP717+7),"")</f>
      </c>
      <c r="DU717">
        <f>IF($GQ717&gt;=8,INDEX($DK:$DK,$GP717+8),"")</f>
      </c>
      <c r="DV717">
        <f>IF($GQ717&gt;=9,INDEX($DK:$DK,$GP717+9),"")</f>
      </c>
      <c r="DW717">
        <f>IF($GQ717&gt;=10,INDEX($DK:$DK,$GP717+10),"")</f>
      </c>
      <c r="DX717">
        <f>IF($GQ717&gt;=11,INDEX($DK:$DK,$GP717+11),"")</f>
      </c>
      <c r="DY717">
        <f>IF($GQ717&gt;=12,INDEX($DK:$DK,$GP717+12),"")</f>
      </c>
      <c r="DZ717">
        <f>IF($GQ717&gt;=13,INDEX($DK:$DK,$GP717+13),"")</f>
      </c>
      <c r="EA717">
        <f>IF($GQ717&gt;=14,INDEX($DK:$DK,$GP717+14),"")</f>
      </c>
      <c r="EB717">
        <f>IF($GQ717&gt;=15,INDEX($DK:$DK,$GP717+15),"")</f>
      </c>
      <c r="EC717">
        <f>IF($GQ717&gt;=16,INDEX($DK:$DK,$GP717+16),"")</f>
      </c>
      <c r="ED717">
        <f>IF($GQ717&gt;=17,INDEX($DK:$DK,$GP717+17),"")</f>
      </c>
      <c r="EE717">
        <f>IF($GQ717&gt;=18,INDEX($DK:$DK,$GP717+18),"")</f>
      </c>
      <c r="EF717">
        <f>IF($GQ717&gt;=19,INDEX($DK:$DK,$GP717+19),"")</f>
      </c>
      <c r="EG717">
        <f>IF($GQ717&gt;=20,INDEX($DK:$DK,$GP717+20),"")</f>
      </c>
      <c r="EH717">
        <f>IF($GQ717&gt;=21,INDEX($DK:$DK,$GP717+21),"")</f>
      </c>
      <c r="EI717">
        <f>IF($GQ717&gt;=22,INDEX($DK:$DK,$GP717+22),"")</f>
      </c>
      <c r="EJ717">
        <f>IF($GQ717&gt;=23,INDEX($DK:$DK,$GP717+23),"")</f>
      </c>
      <c r="EK717">
        <f>IF($GQ717&gt;=24,INDEX($DK:$DK,$GP717+24),"")</f>
      </c>
      <c r="EL717">
        <f>IF($GQ717&gt;=25,INDEX($DK:$DK,$GP717+25),"")</f>
      </c>
      <c r="EM717">
        <f>IF($GQ717&gt;=26,INDEX($DK:$DK,$GP717+26),"")</f>
      </c>
      <c r="EN717">
        <f>IF($GQ717&gt;=27,INDEX($DK:$DK,$GP717+27),"")</f>
      </c>
      <c r="EO717">
        <f>IF($GQ717&gt;=28,INDEX($DK:$DK,$GP717+28),"")</f>
      </c>
      <c r="EP717">
        <f>IF($GQ717&gt;=29,INDEX($DK:$DK,$GP717+29),"")</f>
      </c>
      <c r="EQ717">
        <f>IF($GQ717&gt;=30,INDEX($DK:$DK,$GP717+30),"")</f>
      </c>
      <c r="ER717">
        <f>IF($GQ717&gt;=31,INDEX($DK:$DK,$GP717+31),"")</f>
      </c>
      <c r="ES717">
        <f>IF($GQ717&gt;=32,INDEX($DK:$DK,$GP717+32),"")</f>
      </c>
      <c r="ET717">
        <f>IF($GQ717&gt;=33,INDEX($DK:$DK,$GP717+33),"")</f>
      </c>
      <c r="EU717">
        <f>IF($GQ717&gt;=34,INDEX($DK:$DK,$GP717+34),"")</f>
      </c>
      <c r="EV717">
        <f>IF($GQ717&gt;=35,INDEX($DK:$DK,$GP717+35),"")</f>
      </c>
      <c r="EW717">
        <f>IF($GQ717&gt;=36,INDEX($DK:$DK,$GP717+36),"")</f>
      </c>
      <c r="EX717">
        <f>IF($GQ717&gt;=37,INDEX($DK:$DK,$GP717+37),"")</f>
      </c>
      <c r="EY717">
        <f>IF($GQ717&gt;=38,INDEX($DK:$DK,$GP717+38),"")</f>
      </c>
      <c r="EZ717">
        <f>IF($GQ717&gt;=39,INDEX($DK:$DK,$GP717+39),"")</f>
      </c>
      <c r="FA717">
        <f>IF($GQ717&gt;=40,INDEX($DK:$DK,$GP717+40),"")</f>
      </c>
      <c r="FB717">
        <f>IF($GQ717&gt;=1,INDEX($DL:$DL,$GP717+1),"")</f>
      </c>
      <c r="FC717">
        <f>IF($GQ717&gt;=2,INDEX($DL:$DL,$GP717+2),"")</f>
      </c>
      <c r="FD717">
        <f>IF($GQ717&gt;=3,INDEX($DL:$DL,$GP717+3),"")</f>
      </c>
      <c r="FE717">
        <f>IF($GQ717&gt;=4,INDEX($DL:$DL,$GP717+4),"")</f>
      </c>
      <c r="FF717">
        <f>IF($GQ717&gt;=5,INDEX($DL:$DL,$GP717+5),"")</f>
      </c>
      <c r="FG717">
        <f>IF($GQ717&gt;=6,INDEX($DL:$DL,$GP717+6),"")</f>
      </c>
      <c r="FH717">
        <f>IF($GQ717&gt;=7,INDEX($DL:$DL,$GP717+7),"")</f>
      </c>
      <c r="FI717">
        <f>IF($GQ717&gt;=8,INDEX($DL:$DL,$GP717+8),"")</f>
      </c>
      <c r="FJ717">
        <f>IF($GQ717&gt;=9,INDEX($DL:$DL,$GP717+9),"")</f>
      </c>
      <c r="FK717">
        <f>IF($GQ717&gt;=10,INDEX($DL:$DL,$GP717+10),"")</f>
      </c>
      <c r="FL717">
        <f>IF($GQ717&gt;=11,INDEX($DL:$DL,$GP717+11),"")</f>
      </c>
      <c r="FM717">
        <f>IF($GQ717&gt;=12,INDEX($DL:$DL,$GP717+12),"")</f>
      </c>
      <c r="FN717">
        <f>IF($GQ717&gt;=13,INDEX($DL:$DL,$GP717+13),"")</f>
      </c>
      <c r="FO717">
        <f>IF($GQ717&gt;=14,INDEX($DL:$DL,$GP717+14),"")</f>
      </c>
      <c r="FP717">
        <f>IF($GQ717&gt;=15,INDEX($DL:$DL,$GP717+15),"")</f>
      </c>
      <c r="FQ717">
        <f>IF($GQ717&gt;=16,INDEX($DL:$DL,$GP717+16),"")</f>
      </c>
      <c r="FR717">
        <f>IF($GQ717&gt;=17,INDEX($DL:$DL,$GP717+17),"")</f>
      </c>
      <c r="FS717">
        <f>IF($GQ717&gt;=18,INDEX($DL:$DL,$GP717+18),"")</f>
      </c>
      <c r="FT717">
        <f>IF($GQ717&gt;=19,INDEX($DL:$DL,$GP717+19),"")</f>
      </c>
      <c r="FU717">
        <f>IF($GQ717&gt;=20,INDEX($DL:$DL,$GP717+20),"")</f>
      </c>
      <c r="FV717">
        <f>IF($GQ717&gt;=21,INDEX($DL:$DL,$GP717+21),"")</f>
      </c>
      <c r="FW717">
        <f>IF($GQ717&gt;=22,INDEX($DL:$DL,$GP717+22),"")</f>
      </c>
      <c r="FX717">
        <f>IF($GQ717&gt;=23,INDEX($DL:$DL,$GP717+23),"")</f>
      </c>
      <c r="FY717">
        <f>IF($GQ717&gt;=24,INDEX($DL:$DL,$GP717+24),"")</f>
      </c>
      <c r="FZ717">
        <f>IF($GQ717&gt;=25,INDEX($DL:$DL,$GP717+25),"")</f>
      </c>
      <c r="GA717">
        <f>IF($GQ717&gt;=26,INDEX($DL:$DL,$GP717+26),"")</f>
      </c>
      <c r="GB717">
        <f>IF($GQ717&gt;=27,INDEX($DL:$DL,$GP717+27),"")</f>
      </c>
      <c r="GC717">
        <f>IF($GQ717&gt;=28,INDEX($DL:$DL,$GP717+28),"")</f>
      </c>
      <c r="GD717">
        <f>IF($GQ717&gt;=29,INDEX($DL:$DL,$GP717+29),"")</f>
      </c>
      <c r="GE717">
        <f>IF($GQ717&gt;=30,INDEX($DL:$DL,$GP717+30),"")</f>
      </c>
      <c r="GF717">
        <f>IF($GQ717&gt;=31,INDEX($DL:$DL,$GP717+31),"")</f>
      </c>
      <c r="GG717">
        <f>IF($GQ717&gt;=32,INDEX($DL:$DL,$GP717+32),"")</f>
      </c>
      <c r="GH717">
        <f>IF($GQ717&gt;=33,INDEX($DL:$DL,$GP717+33),"")</f>
      </c>
      <c r="GI717">
        <f>IF($GQ717&gt;=34,INDEX($DL:$DL,$GP717+34),"")</f>
      </c>
      <c r="GJ717">
        <f>IF($GQ717&gt;=35,INDEX($DL:$DL,$GP717+35),"")</f>
      </c>
      <c r="GK717">
        <f>IF($GQ717&gt;=36,INDEX($DL:$DL,$GP717+36),"")</f>
      </c>
      <c r="GL717">
        <f>IF($GQ717&gt;=37,INDEX($DL:$DL,$GP717+37),"")</f>
      </c>
      <c r="GM717">
        <f>IF($GQ717&gt;=38,INDEX($DL:$DL,$GP717+38),"")</f>
      </c>
      <c r="GN717">
        <f>IF($GQ717&gt;=39,INDEX($DL:$DL,$GP717+39),"")</f>
      </c>
      <c r="GO717">
        <f>IF($GQ717&gt;=40,INDEX($DL:$DL,$GP717+40),"")</f>
      </c>
      <c r="GP717">
        <f>IFERROR(MATCH($DJ717,$DK$2:$DK$148,0)+1,0)</f>
      </c>
      <c r="GQ717">
        <f>IFERROR(INDEX($DM$2:$DM$148,MATCH($DJ717,$DK$2:$DK$148,0)),0)</f>
      </c>
      <c r="GR717">
        <f>IFERROR(MATCH($L717,$DN$717:$FA$717,0),0)</f>
      </c>
      <c r="GS717">
        <f>IF($GR717&gt;0,INDEX($FB$717:$GO$717,$GR717),"")</f>
      </c>
      <c r="GV717">
        <f>IF($JE717&gt;=1,INDEX($GT:$GT,$JD717+1),"")</f>
      </c>
      <c r="GW717">
        <f>IF($JE717&gt;=2,INDEX($GT:$GT,$JD717+2),"")</f>
      </c>
      <c r="GX717">
        <f>IF($JE717&gt;=3,INDEX($GT:$GT,$JD717+3),"")</f>
      </c>
      <c r="GY717">
        <f>IF($JE717&gt;=4,INDEX($GT:$GT,$JD717+4),"")</f>
      </c>
      <c r="GZ717">
        <f>IF($JE717&gt;=5,INDEX($GT:$GT,$JD717+5),"")</f>
      </c>
      <c r="HA717">
        <f>IF($JE717&gt;=6,INDEX($GT:$GT,$JD717+6),"")</f>
      </c>
      <c r="HB717">
        <f>IF($JE717&gt;=7,INDEX($GT:$GT,$JD717+7),"")</f>
      </c>
      <c r="HC717">
        <f>IF($JE717&gt;=8,INDEX($GT:$GT,$JD717+8),"")</f>
      </c>
      <c r="HD717">
        <f>IF($JE717&gt;=9,INDEX($GT:$GT,$JD717+9),"")</f>
      </c>
      <c r="HE717">
        <f>IF($JE717&gt;=10,INDEX($GT:$GT,$JD717+10),"")</f>
      </c>
      <c r="HF717">
        <f>IF($JE717&gt;=11,INDEX($GT:$GT,$JD717+11),"")</f>
      </c>
      <c r="HG717">
        <f>IF($JE717&gt;=12,INDEX($GT:$GT,$JD717+12),"")</f>
      </c>
      <c r="HH717">
        <f>IF($JE717&gt;=13,INDEX($GT:$GT,$JD717+13),"")</f>
      </c>
      <c r="HI717">
        <f>IF($JE717&gt;=14,INDEX($GT:$GT,$JD717+14),"")</f>
      </c>
      <c r="HJ717">
        <f>IF($JE717&gt;=15,INDEX($GT:$GT,$JD717+15),"")</f>
      </c>
      <c r="HK717">
        <f>IF($JE717&gt;=16,INDEX($GT:$GT,$JD717+16),"")</f>
      </c>
      <c r="HL717">
        <f>IF($JE717&gt;=17,INDEX($GT:$GT,$JD717+17),"")</f>
      </c>
      <c r="HM717">
        <f>IF($JE717&gt;=18,INDEX($GT:$GT,$JD717+18),"")</f>
      </c>
      <c r="HN717">
        <f>IF($JE717&gt;=19,INDEX($GT:$GT,$JD717+19),"")</f>
      </c>
      <c r="HO717">
        <f>IF($JE717&gt;=20,INDEX($GT:$GT,$JD717+20),"")</f>
      </c>
      <c r="HP717">
        <f>IF($JE717&gt;=21,INDEX($GT:$GT,$JD717+21),"")</f>
      </c>
      <c r="HQ717">
        <f>IF($JE717&gt;=22,INDEX($GT:$GT,$JD717+22),"")</f>
      </c>
      <c r="HR717">
        <f>IF($JE717&gt;=23,INDEX($GT:$GT,$JD717+23),"")</f>
      </c>
      <c r="HS717">
        <f>IF($JE717&gt;=24,INDEX($GT:$GT,$JD717+24),"")</f>
      </c>
      <c r="HT717">
        <f>IF($JE717&gt;=25,INDEX($GT:$GT,$JD717+25),"")</f>
      </c>
      <c r="HU717">
        <f>IF($JE717&gt;=26,INDEX($GT:$GT,$JD717+26),"")</f>
      </c>
      <c r="HV717">
        <f>IF($JE717&gt;=27,INDEX($GT:$GT,$JD717+27),"")</f>
      </c>
      <c r="HW717">
        <f>IF($JE717&gt;=28,INDEX($GT:$GT,$JD717+28),"")</f>
      </c>
      <c r="HX717">
        <f>IF($JE717&gt;=29,INDEX($GT:$GT,$JD717+29),"")</f>
      </c>
      <c r="HY717">
        <f>IF($JE717&gt;=30,INDEX($GT:$GT,$JD717+30),"")</f>
      </c>
      <c r="HZ717">
        <f>IF($JE717&gt;=31,INDEX($GT:$GT,$JD717+31),"")</f>
      </c>
      <c r="IA717">
        <f>IF($JE717&gt;=32,INDEX($GT:$GT,$JD717+32),"")</f>
      </c>
      <c r="IB717">
        <f>IF($JE717&gt;=33,INDEX($GT:$GT,$JD717+33),"")</f>
      </c>
      <c r="IC717">
        <f>IF($JE717&gt;=34,INDEX($GT:$GT,$JD717+34),"")</f>
      </c>
      <c r="ID717">
        <f>IF($JE717&gt;=35,INDEX($GT:$GT,$JD717+35),"")</f>
      </c>
      <c r="IE717">
        <f>IF($JE717&gt;=36,INDEX($GT:$GT,$JD717+36),"")</f>
      </c>
      <c r="IF717">
        <f>IF($JE717&gt;=37,INDEX($GT:$GT,$JD717+37),"")</f>
      </c>
      <c r="IG717">
        <f>IF($JE717&gt;=38,INDEX($GT:$GT,$JD717+38),"")</f>
      </c>
      <c r="IH717">
        <f>IF($JE717&gt;=39,INDEX($GT:$GT,$JD717+39),"")</f>
      </c>
      <c r="II717">
        <f>IF($JE717&gt;=40,INDEX($GT:$GT,$JD717+40),"")</f>
      </c>
      <c r="IJ717">
        <f>IF($JE717&gt;=41,INDEX($GT:$GT,$JD717+41),"")</f>
      </c>
      <c r="IK717">
        <f>IF($JE717&gt;=42,INDEX($GT:$GT,$JD717+42),"")</f>
      </c>
      <c r="IL717">
        <f>IF($JE717&gt;=43,INDEX($GT:$GT,$JD717+43),"")</f>
      </c>
      <c r="IM717">
        <f>IF($JE717&gt;=44,INDEX($GT:$GT,$JD717+44),"")</f>
      </c>
      <c r="IN717">
        <f>IF($JE717&gt;=45,INDEX($GT:$GT,$JD717+45),"")</f>
      </c>
      <c r="IO717">
        <f>IF($JE717&gt;=46,INDEX($GT:$GT,$JD717+46),"")</f>
      </c>
      <c r="IP717">
        <f>IF($JE717&gt;=47,INDEX($GT:$GT,$JD717+47),"")</f>
      </c>
      <c r="IQ717">
        <f>IF($JE717&gt;=48,INDEX($GT:$GT,$JD717+48),"")</f>
      </c>
      <c r="IR717">
        <f>IF($JE717&gt;=49,INDEX($GT:$GT,$JD717+49),"")</f>
      </c>
      <c r="IS717">
        <f>IF($JE717&gt;=50,INDEX($GT:$GT,$JD717+50),"")</f>
      </c>
      <c r="IT717">
        <f>IF($JE717&gt;=51,INDEX($GT:$GT,$JD717+51),"")</f>
      </c>
      <c r="IU717">
        <f>IF($JE717&gt;=52,INDEX($GT:$GT,$JD717+52),"")</f>
      </c>
      <c r="IV717">
        <f>IF($JE717&gt;=53,INDEX($GT:$GT,$JD717+53),"")</f>
      </c>
      <c r="IW717">
        <f>IF($JE717&gt;=54,INDEX($GT:$GT,$JD717+54),"")</f>
      </c>
      <c r="IX717">
        <f>IF($JE717&gt;=55,INDEX($GT:$GT,$JD717+55),"")</f>
      </c>
      <c r="IY717">
        <f>IF($JE717&gt;=56,INDEX($GT:$GT,$JD717+56),"")</f>
      </c>
      <c r="IZ717">
        <f>IF($JE717&gt;=57,INDEX($GT:$GT,$JD717+57),"")</f>
      </c>
      <c r="JA717">
        <f>IF($JE717&gt;=58,INDEX($GT:$GT,$JD717+58),"")</f>
      </c>
      <c r="JB717">
        <f>IF($JE717&gt;=59,INDEX($GT:$GT,$JD717+59),"")</f>
      </c>
      <c r="JC717">
        <f>IF($JE717&gt;=60,INDEX($GT:$GT,$JD717+60),"")</f>
      </c>
      <c r="JD717">
        <f>IFERROR(MATCH($GS717,$GT$2:$GT$322,0)+1,0)</f>
      </c>
      <c r="JE717">
        <f>IFERROR(INDEX($GU$2:$GU$322,MATCH($GS717,$GT$2:$GT$322,0)),0)</f>
      </c>
      <c r="JF717" t="s">
        <v>28</v>
      </c>
      <c r="JG717" t="s">
        <v>28</v>
      </c>
    </row>
    <row r="718" spans="1:267" x14ac:dyDescent="0.25">
      <c r="J718" s="1"/>
      <c r="K718" s="1"/>
      <c r="L718" s="1"/>
      <c r="M718" s="1"/>
      <c r="N718" s="1">
        <f>IFERROR(IF(FIND(" - ",$J718)&gt;0,MID($J718,FIND(" - ",$J718)+3,LEN($J718)),""),"")</f>
      </c>
      <c r="P718" s="1"/>
      <c r="S718" t="s">
        <v>28</v>
      </c>
      <c r="U718">
        <f>IF(OR($S718="",$T718=""),"",IFERROR($S718/$T718,0))</f>
      </c>
      <c r="V718">
        <f>IF($S718="","",
IF($K718="","",
IF(ISNUMBER(SEARCH("exempt",LOWER($K718))),0,
$S718*(VALUE(SUBSTITUTE($K718,"%",""))/100))))</f>
      </c>
      <c r="AB718">
        <f>IF($S718="","",
SUM($S718,$V718,$Z718,$W718,$Y718)-
IF($AA718="",0,VALUE($AA718)))</f>
      </c>
      <c r="AJ718" t="s">
        <v>1472</v>
      </c>
      <c r="AR718">
        <f>IFERROR(LEFT($J718,FIND(" - ",$J718)-1),$J718)</f>
      </c>
      <c r="AU718">
        <f>IF($CJ718&gt;=1,INDEX($AS:$AS,$CI718+1),"")</f>
      </c>
      <c r="AV718">
        <f>IF($CJ718&gt;=2,INDEX($AS:$AS,$CI718+2),"")</f>
      </c>
      <c r="AW718">
        <f>IF($CJ718&gt;=3,INDEX($AS:$AS,$CI718+3),"")</f>
      </c>
      <c r="AX718">
        <f>IF($CJ718&gt;=4,INDEX($AS:$AS,$CI718+4),"")</f>
      </c>
      <c r="AY718">
        <f>IF($CJ718&gt;=5,INDEX($AS:$AS,$CI718+5),"")</f>
      </c>
      <c r="AZ718">
        <f>IF($CJ718&gt;=6,INDEX($AS:$AS,$CI718+6),"")</f>
      </c>
      <c r="BA718">
        <f>IF($CJ718&gt;=7,INDEX($AS:$AS,$CI718+7),"")</f>
      </c>
      <c r="BB718">
        <f>IF($CJ718&gt;=8,INDEX($AS:$AS,$CI718+8),"")</f>
      </c>
      <c r="BC718">
        <f>IF($CJ718&gt;=9,INDEX($AS:$AS,$CI718+9),"")</f>
      </c>
      <c r="BD718">
        <f>IF($CJ718&gt;=10,INDEX($AS:$AS,$CI718+10),"")</f>
      </c>
      <c r="BE718">
        <f>IF($CJ718&gt;=11,INDEX($AS:$AS,$CI718+11),"")</f>
      </c>
      <c r="BF718">
        <f>IF($CJ718&gt;=12,INDEX($AS:$AS,$CI718+12),"")</f>
      </c>
      <c r="BG718">
        <f>IF($CJ718&gt;=13,INDEX($AS:$AS,$CI718+13),"")</f>
      </c>
      <c r="BH718">
        <f>IF($CJ718&gt;=14,INDEX($AS:$AS,$CI718+14),"")</f>
      </c>
      <c r="BI718">
        <f>IF($CJ718&gt;=15,INDEX($AS:$AS,$CI718+15),"")</f>
      </c>
      <c r="BJ718">
        <f>IF($CJ718&gt;=16,INDEX($AS:$AS,$CI718+16),"")</f>
      </c>
      <c r="BK718">
        <f>IF($CJ718&gt;=17,INDEX($AS:$AS,$CI718+17),"")</f>
      </c>
      <c r="BL718">
        <f>IF($CJ718&gt;=18,INDEX($AS:$AS,$CI718+18),"")</f>
      </c>
      <c r="BM718">
        <f>IF($CJ718&gt;=19,INDEX($AS:$AS,$CI718+19),"")</f>
      </c>
      <c r="BN718">
        <f>IF($CJ718&gt;=20,INDEX($AS:$AS,$CI718+20),"")</f>
      </c>
      <c r="BO718">
        <f>IF($CJ718&gt;=21,INDEX($AS:$AS,$CI718+21),"")</f>
      </c>
      <c r="BP718">
        <f>IF($CJ718&gt;=22,INDEX($AS:$AS,$CI718+22),"")</f>
      </c>
      <c r="BQ718">
        <f>IF($CJ718&gt;=23,INDEX($AS:$AS,$CI718+23),"")</f>
      </c>
      <c r="BR718">
        <f>IF($CJ718&gt;=24,INDEX($AS:$AS,$CI718+24),"")</f>
      </c>
      <c r="BS718">
        <f>IF($CJ718&gt;=25,INDEX($AS:$AS,$CI718+25),"")</f>
      </c>
      <c r="BT718">
        <f>IF($CJ718&gt;=26,INDEX($AS:$AS,$CI718+26),"")</f>
      </c>
      <c r="BU718">
        <f>IF($CJ718&gt;=27,INDEX($AS:$AS,$CI718+27),"")</f>
      </c>
      <c r="BV718">
        <f>IF($CJ718&gt;=28,INDEX($AS:$AS,$CI718+28),"")</f>
      </c>
      <c r="BW718">
        <f>IF($CJ718&gt;=29,INDEX($AS:$AS,$CI718+29),"")</f>
      </c>
      <c r="BX718">
        <f>IF($CJ718&gt;=30,INDEX($AS:$AS,$CI718+30),"")</f>
      </c>
      <c r="BY718">
        <f>IF($CJ718&gt;=31,INDEX($AS:$AS,$CI718+31),"")</f>
      </c>
      <c r="BZ718">
        <f>IF($CJ718&gt;=32,INDEX($AS:$AS,$CI718+32),"")</f>
      </c>
      <c r="CA718">
        <f>IF($CJ718&gt;=33,INDEX($AS:$AS,$CI718+33),"")</f>
      </c>
      <c r="CB718">
        <f>IF($CJ718&gt;=34,INDEX($AS:$AS,$CI718+34),"")</f>
      </c>
      <c r="CC718">
        <f>IF($CJ718&gt;=35,INDEX($AS:$AS,$CI718+35),"")</f>
      </c>
      <c r="CD718">
        <f>IF($CJ718&gt;=36,INDEX($AS:$AS,$CI718+36),"")</f>
      </c>
      <c r="CE718">
        <f>IF($CJ718&gt;=37,INDEX($AS:$AS,$CI718+37),"")</f>
      </c>
      <c r="CF718">
        <f>IF($CJ718&gt;=38,INDEX($AS:$AS,$CI718+38),"")</f>
      </c>
      <c r="CG718">
        <f>IF($CJ718&gt;=39,INDEX($AS:$AS,$CI718+39),"")</f>
      </c>
      <c r="CH718">
        <f>IF($CJ718&gt;=40,INDEX($AS:$AS,$CI718+40),"")</f>
      </c>
      <c r="CI718">
        <f>IFERROR(MATCH($AR718,$AS$2:$AS$133,0)+1,0)</f>
      </c>
      <c r="CJ718">
        <f>IFERROR(INDEX($AT$2:$AT$133,MATCH($AR718,$AS$2:$AS$133,0)),0)</f>
      </c>
      <c r="CK718">
        <f>IFERROR(LEFT($O718,FIND(" - ",$O718)-1),$O718)</f>
      </c>
      <c r="CL718" t="s">
        <v>33</v>
      </c>
      <c r="CN718">
        <f>IF($DI718&gt;=1,INDEX($CL:$CL,$DH718+1),"")</f>
      </c>
      <c r="CO718">
        <f>IF($DI718&gt;=2,INDEX($CL:$CL,$DH718+2),"")</f>
      </c>
      <c r="CP718">
        <f>IF($DI718&gt;=3,INDEX($CL:$CL,$DH718+3),"")</f>
      </c>
      <c r="CQ718">
        <f>IF($DI718&gt;=4,INDEX($CL:$CL,$DH718+4),"")</f>
      </c>
      <c r="CR718">
        <f>IF($DI718&gt;=5,INDEX($CL:$CL,$DH718+5),"")</f>
      </c>
      <c r="CS718">
        <f>IF($DI718&gt;=6,INDEX($CL:$CL,$DH718+6),"")</f>
      </c>
      <c r="CT718">
        <f>IF($DI718&gt;=7,INDEX($CL:$CL,$DH718+7),"")</f>
      </c>
      <c r="CU718">
        <f>IF($DI718&gt;=8,INDEX($CL:$CL,$DH718+8),"")</f>
      </c>
      <c r="CV718">
        <f>IF($DI718&gt;=9,INDEX($CL:$CL,$DH718+9),"")</f>
      </c>
      <c r="CW718">
        <f>IF($DI718&gt;=10,INDEX($CL:$CL,$DH718+10),"")</f>
      </c>
      <c r="CX718">
        <f>IF($DI718&gt;=11,INDEX($CL:$CL,$DH718+11),"")</f>
      </c>
      <c r="CY718">
        <f>IF($DI718&gt;=12,INDEX($CL:$CL,$DH718+12),"")</f>
      </c>
      <c r="CZ718">
        <f>IF($DI718&gt;=13,INDEX($CL:$CL,$DH718+13),"")</f>
      </c>
      <c r="DA718">
        <f>IF($DI718&gt;=14,INDEX($CL:$CL,$DH718+14),"")</f>
      </c>
      <c r="DB718">
        <f>IF($DI718&gt;=15,INDEX($CL:$CL,$DH718+15),"")</f>
      </c>
      <c r="DC718">
        <f>IF($DI718&gt;=16,INDEX($CL:$CL,$DH718+16),"")</f>
      </c>
      <c r="DD718">
        <f>IF($DI718&gt;=17,INDEX($CL:$CL,$DH718+17),"")</f>
      </c>
      <c r="DE718">
        <f>IF($DI718&gt;=18,INDEX($CL:$CL,$DH718+18),"")</f>
      </c>
      <c r="DF718">
        <f>IF($DI718&gt;=19,INDEX($CL:$CL,$DH718+19),"")</f>
      </c>
      <c r="DG718">
        <f>IF($DI718&gt;=20,INDEX($CL:$CL,$DH718+20),"")</f>
      </c>
      <c r="DH718">
        <f>IFERROR(MATCH($CK718,$CL$2:$CL$1558,0)+1,0)</f>
      </c>
      <c r="DI718">
        <f>IFERROR(INDEX($CM$2:$CM$1558,MATCH($CK718,$CL$2:$CL$1558,0)),0)</f>
      </c>
      <c r="DJ718">
        <f>IFERROR(INDEX($AQ:$AQ,MATCH($K718,$AP:$AP,0))&amp;"","")</f>
      </c>
      <c r="DN718">
        <f>IF($GQ718&gt;=1,INDEX($DK:$DK,$GP718+1),"")</f>
      </c>
      <c r="DO718">
        <f>IF($GQ718&gt;=2,INDEX($DK:$DK,$GP718+2),"")</f>
      </c>
      <c r="DP718">
        <f>IF($GQ718&gt;=3,INDEX($DK:$DK,$GP718+3),"")</f>
      </c>
      <c r="DQ718">
        <f>IF($GQ718&gt;=4,INDEX($DK:$DK,$GP718+4),"")</f>
      </c>
      <c r="DR718">
        <f>IF($GQ718&gt;=5,INDEX($DK:$DK,$GP718+5),"")</f>
      </c>
      <c r="DS718">
        <f>IF($GQ718&gt;=6,INDEX($DK:$DK,$GP718+6),"")</f>
      </c>
      <c r="DT718">
        <f>IF($GQ718&gt;=7,INDEX($DK:$DK,$GP718+7),"")</f>
      </c>
      <c r="DU718">
        <f>IF($GQ718&gt;=8,INDEX($DK:$DK,$GP718+8),"")</f>
      </c>
      <c r="DV718">
        <f>IF($GQ718&gt;=9,INDEX($DK:$DK,$GP718+9),"")</f>
      </c>
      <c r="DW718">
        <f>IF($GQ718&gt;=10,INDEX($DK:$DK,$GP718+10),"")</f>
      </c>
      <c r="DX718">
        <f>IF($GQ718&gt;=11,INDEX($DK:$DK,$GP718+11),"")</f>
      </c>
      <c r="DY718">
        <f>IF($GQ718&gt;=12,INDEX($DK:$DK,$GP718+12),"")</f>
      </c>
      <c r="DZ718">
        <f>IF($GQ718&gt;=13,INDEX($DK:$DK,$GP718+13),"")</f>
      </c>
      <c r="EA718">
        <f>IF($GQ718&gt;=14,INDEX($DK:$DK,$GP718+14),"")</f>
      </c>
      <c r="EB718">
        <f>IF($GQ718&gt;=15,INDEX($DK:$DK,$GP718+15),"")</f>
      </c>
      <c r="EC718">
        <f>IF($GQ718&gt;=16,INDEX($DK:$DK,$GP718+16),"")</f>
      </c>
      <c r="ED718">
        <f>IF($GQ718&gt;=17,INDEX($DK:$DK,$GP718+17),"")</f>
      </c>
      <c r="EE718">
        <f>IF($GQ718&gt;=18,INDEX($DK:$DK,$GP718+18),"")</f>
      </c>
      <c r="EF718">
        <f>IF($GQ718&gt;=19,INDEX($DK:$DK,$GP718+19),"")</f>
      </c>
      <c r="EG718">
        <f>IF($GQ718&gt;=20,INDEX($DK:$DK,$GP718+20),"")</f>
      </c>
      <c r="EH718">
        <f>IF($GQ718&gt;=21,INDEX($DK:$DK,$GP718+21),"")</f>
      </c>
      <c r="EI718">
        <f>IF($GQ718&gt;=22,INDEX($DK:$DK,$GP718+22),"")</f>
      </c>
      <c r="EJ718">
        <f>IF($GQ718&gt;=23,INDEX($DK:$DK,$GP718+23),"")</f>
      </c>
      <c r="EK718">
        <f>IF($GQ718&gt;=24,INDEX($DK:$DK,$GP718+24),"")</f>
      </c>
      <c r="EL718">
        <f>IF($GQ718&gt;=25,INDEX($DK:$DK,$GP718+25),"")</f>
      </c>
      <c r="EM718">
        <f>IF($GQ718&gt;=26,INDEX($DK:$DK,$GP718+26),"")</f>
      </c>
      <c r="EN718">
        <f>IF($GQ718&gt;=27,INDEX($DK:$DK,$GP718+27),"")</f>
      </c>
      <c r="EO718">
        <f>IF($GQ718&gt;=28,INDEX($DK:$DK,$GP718+28),"")</f>
      </c>
      <c r="EP718">
        <f>IF($GQ718&gt;=29,INDEX($DK:$DK,$GP718+29),"")</f>
      </c>
      <c r="EQ718">
        <f>IF($GQ718&gt;=30,INDEX($DK:$DK,$GP718+30),"")</f>
      </c>
      <c r="ER718">
        <f>IF($GQ718&gt;=31,INDEX($DK:$DK,$GP718+31),"")</f>
      </c>
      <c r="ES718">
        <f>IF($GQ718&gt;=32,INDEX($DK:$DK,$GP718+32),"")</f>
      </c>
      <c r="ET718">
        <f>IF($GQ718&gt;=33,INDEX($DK:$DK,$GP718+33),"")</f>
      </c>
      <c r="EU718">
        <f>IF($GQ718&gt;=34,INDEX($DK:$DK,$GP718+34),"")</f>
      </c>
      <c r="EV718">
        <f>IF($GQ718&gt;=35,INDEX($DK:$DK,$GP718+35),"")</f>
      </c>
      <c r="EW718">
        <f>IF($GQ718&gt;=36,INDEX($DK:$DK,$GP718+36),"")</f>
      </c>
      <c r="EX718">
        <f>IF($GQ718&gt;=37,INDEX($DK:$DK,$GP718+37),"")</f>
      </c>
      <c r="EY718">
        <f>IF($GQ718&gt;=38,INDEX($DK:$DK,$GP718+38),"")</f>
      </c>
      <c r="EZ718">
        <f>IF($GQ718&gt;=39,INDEX($DK:$DK,$GP718+39),"")</f>
      </c>
      <c r="FA718">
        <f>IF($GQ718&gt;=40,INDEX($DK:$DK,$GP718+40),"")</f>
      </c>
      <c r="FB718">
        <f>IF($GQ718&gt;=1,INDEX($DL:$DL,$GP718+1),"")</f>
      </c>
      <c r="FC718">
        <f>IF($GQ718&gt;=2,INDEX($DL:$DL,$GP718+2),"")</f>
      </c>
      <c r="FD718">
        <f>IF($GQ718&gt;=3,INDEX($DL:$DL,$GP718+3),"")</f>
      </c>
      <c r="FE718">
        <f>IF($GQ718&gt;=4,INDEX($DL:$DL,$GP718+4),"")</f>
      </c>
      <c r="FF718">
        <f>IF($GQ718&gt;=5,INDEX($DL:$DL,$GP718+5),"")</f>
      </c>
      <c r="FG718">
        <f>IF($GQ718&gt;=6,INDEX($DL:$DL,$GP718+6),"")</f>
      </c>
      <c r="FH718">
        <f>IF($GQ718&gt;=7,INDEX($DL:$DL,$GP718+7),"")</f>
      </c>
      <c r="FI718">
        <f>IF($GQ718&gt;=8,INDEX($DL:$DL,$GP718+8),"")</f>
      </c>
      <c r="FJ718">
        <f>IF($GQ718&gt;=9,INDEX($DL:$DL,$GP718+9),"")</f>
      </c>
      <c r="FK718">
        <f>IF($GQ718&gt;=10,INDEX($DL:$DL,$GP718+10),"")</f>
      </c>
      <c r="FL718">
        <f>IF($GQ718&gt;=11,INDEX($DL:$DL,$GP718+11),"")</f>
      </c>
      <c r="FM718">
        <f>IF($GQ718&gt;=12,INDEX($DL:$DL,$GP718+12),"")</f>
      </c>
      <c r="FN718">
        <f>IF($GQ718&gt;=13,INDEX($DL:$DL,$GP718+13),"")</f>
      </c>
      <c r="FO718">
        <f>IF($GQ718&gt;=14,INDEX($DL:$DL,$GP718+14),"")</f>
      </c>
      <c r="FP718">
        <f>IF($GQ718&gt;=15,INDEX($DL:$DL,$GP718+15),"")</f>
      </c>
      <c r="FQ718">
        <f>IF($GQ718&gt;=16,INDEX($DL:$DL,$GP718+16),"")</f>
      </c>
      <c r="FR718">
        <f>IF($GQ718&gt;=17,INDEX($DL:$DL,$GP718+17),"")</f>
      </c>
      <c r="FS718">
        <f>IF($GQ718&gt;=18,INDEX($DL:$DL,$GP718+18),"")</f>
      </c>
      <c r="FT718">
        <f>IF($GQ718&gt;=19,INDEX($DL:$DL,$GP718+19),"")</f>
      </c>
      <c r="FU718">
        <f>IF($GQ718&gt;=20,INDEX($DL:$DL,$GP718+20),"")</f>
      </c>
      <c r="FV718">
        <f>IF($GQ718&gt;=21,INDEX($DL:$DL,$GP718+21),"")</f>
      </c>
      <c r="FW718">
        <f>IF($GQ718&gt;=22,INDEX($DL:$DL,$GP718+22),"")</f>
      </c>
      <c r="FX718">
        <f>IF($GQ718&gt;=23,INDEX($DL:$DL,$GP718+23),"")</f>
      </c>
      <c r="FY718">
        <f>IF($GQ718&gt;=24,INDEX($DL:$DL,$GP718+24),"")</f>
      </c>
      <c r="FZ718">
        <f>IF($GQ718&gt;=25,INDEX($DL:$DL,$GP718+25),"")</f>
      </c>
      <c r="GA718">
        <f>IF($GQ718&gt;=26,INDEX($DL:$DL,$GP718+26),"")</f>
      </c>
      <c r="GB718">
        <f>IF($GQ718&gt;=27,INDEX($DL:$DL,$GP718+27),"")</f>
      </c>
      <c r="GC718">
        <f>IF($GQ718&gt;=28,INDEX($DL:$DL,$GP718+28),"")</f>
      </c>
      <c r="GD718">
        <f>IF($GQ718&gt;=29,INDEX($DL:$DL,$GP718+29),"")</f>
      </c>
      <c r="GE718">
        <f>IF($GQ718&gt;=30,INDEX($DL:$DL,$GP718+30),"")</f>
      </c>
      <c r="GF718">
        <f>IF($GQ718&gt;=31,INDEX($DL:$DL,$GP718+31),"")</f>
      </c>
      <c r="GG718">
        <f>IF($GQ718&gt;=32,INDEX($DL:$DL,$GP718+32),"")</f>
      </c>
      <c r="GH718">
        <f>IF($GQ718&gt;=33,INDEX($DL:$DL,$GP718+33),"")</f>
      </c>
      <c r="GI718">
        <f>IF($GQ718&gt;=34,INDEX($DL:$DL,$GP718+34),"")</f>
      </c>
      <c r="GJ718">
        <f>IF($GQ718&gt;=35,INDEX($DL:$DL,$GP718+35),"")</f>
      </c>
      <c r="GK718">
        <f>IF($GQ718&gt;=36,INDEX($DL:$DL,$GP718+36),"")</f>
      </c>
      <c r="GL718">
        <f>IF($GQ718&gt;=37,INDEX($DL:$DL,$GP718+37),"")</f>
      </c>
      <c r="GM718">
        <f>IF($GQ718&gt;=38,INDEX($DL:$DL,$GP718+38),"")</f>
      </c>
      <c r="GN718">
        <f>IF($GQ718&gt;=39,INDEX($DL:$DL,$GP718+39),"")</f>
      </c>
      <c r="GO718">
        <f>IF($GQ718&gt;=40,INDEX($DL:$DL,$GP718+40),"")</f>
      </c>
      <c r="GP718">
        <f>IFERROR(MATCH($DJ718,$DK$2:$DK$148,0)+1,0)</f>
      </c>
      <c r="GQ718">
        <f>IFERROR(INDEX($DM$2:$DM$148,MATCH($DJ718,$DK$2:$DK$148,0)),0)</f>
      </c>
      <c r="GR718">
        <f>IFERROR(MATCH($L718,$DN$718:$FA$718,0),0)</f>
      </c>
      <c r="GS718">
        <f>IF($GR718&gt;0,INDEX($FB$718:$GO$718,$GR718),"")</f>
      </c>
      <c r="GV718">
        <f>IF($JE718&gt;=1,INDEX($GT:$GT,$JD718+1),"")</f>
      </c>
      <c r="GW718">
        <f>IF($JE718&gt;=2,INDEX($GT:$GT,$JD718+2),"")</f>
      </c>
      <c r="GX718">
        <f>IF($JE718&gt;=3,INDEX($GT:$GT,$JD718+3),"")</f>
      </c>
      <c r="GY718">
        <f>IF($JE718&gt;=4,INDEX($GT:$GT,$JD718+4),"")</f>
      </c>
      <c r="GZ718">
        <f>IF($JE718&gt;=5,INDEX($GT:$GT,$JD718+5),"")</f>
      </c>
      <c r="HA718">
        <f>IF($JE718&gt;=6,INDEX($GT:$GT,$JD718+6),"")</f>
      </c>
      <c r="HB718">
        <f>IF($JE718&gt;=7,INDEX($GT:$GT,$JD718+7),"")</f>
      </c>
      <c r="HC718">
        <f>IF($JE718&gt;=8,INDEX($GT:$GT,$JD718+8),"")</f>
      </c>
      <c r="HD718">
        <f>IF($JE718&gt;=9,INDEX($GT:$GT,$JD718+9),"")</f>
      </c>
      <c r="HE718">
        <f>IF($JE718&gt;=10,INDEX($GT:$GT,$JD718+10),"")</f>
      </c>
      <c r="HF718">
        <f>IF($JE718&gt;=11,INDEX($GT:$GT,$JD718+11),"")</f>
      </c>
      <c r="HG718">
        <f>IF($JE718&gt;=12,INDEX($GT:$GT,$JD718+12),"")</f>
      </c>
      <c r="HH718">
        <f>IF($JE718&gt;=13,INDEX($GT:$GT,$JD718+13),"")</f>
      </c>
      <c r="HI718">
        <f>IF($JE718&gt;=14,INDEX($GT:$GT,$JD718+14),"")</f>
      </c>
      <c r="HJ718">
        <f>IF($JE718&gt;=15,INDEX($GT:$GT,$JD718+15),"")</f>
      </c>
      <c r="HK718">
        <f>IF($JE718&gt;=16,INDEX($GT:$GT,$JD718+16),"")</f>
      </c>
      <c r="HL718">
        <f>IF($JE718&gt;=17,INDEX($GT:$GT,$JD718+17),"")</f>
      </c>
      <c r="HM718">
        <f>IF($JE718&gt;=18,INDEX($GT:$GT,$JD718+18),"")</f>
      </c>
      <c r="HN718">
        <f>IF($JE718&gt;=19,INDEX($GT:$GT,$JD718+19),"")</f>
      </c>
      <c r="HO718">
        <f>IF($JE718&gt;=20,INDEX($GT:$GT,$JD718+20),"")</f>
      </c>
      <c r="HP718">
        <f>IF($JE718&gt;=21,INDEX($GT:$GT,$JD718+21),"")</f>
      </c>
      <c r="HQ718">
        <f>IF($JE718&gt;=22,INDEX($GT:$GT,$JD718+22),"")</f>
      </c>
      <c r="HR718">
        <f>IF($JE718&gt;=23,INDEX($GT:$GT,$JD718+23),"")</f>
      </c>
      <c r="HS718">
        <f>IF($JE718&gt;=24,INDEX($GT:$GT,$JD718+24),"")</f>
      </c>
      <c r="HT718">
        <f>IF($JE718&gt;=25,INDEX($GT:$GT,$JD718+25),"")</f>
      </c>
      <c r="HU718">
        <f>IF($JE718&gt;=26,INDEX($GT:$GT,$JD718+26),"")</f>
      </c>
      <c r="HV718">
        <f>IF($JE718&gt;=27,INDEX($GT:$GT,$JD718+27),"")</f>
      </c>
      <c r="HW718">
        <f>IF($JE718&gt;=28,INDEX($GT:$GT,$JD718+28),"")</f>
      </c>
      <c r="HX718">
        <f>IF($JE718&gt;=29,INDEX($GT:$GT,$JD718+29),"")</f>
      </c>
      <c r="HY718">
        <f>IF($JE718&gt;=30,INDEX($GT:$GT,$JD718+30),"")</f>
      </c>
      <c r="HZ718">
        <f>IF($JE718&gt;=31,INDEX($GT:$GT,$JD718+31),"")</f>
      </c>
      <c r="IA718">
        <f>IF($JE718&gt;=32,INDEX($GT:$GT,$JD718+32),"")</f>
      </c>
      <c r="IB718">
        <f>IF($JE718&gt;=33,INDEX($GT:$GT,$JD718+33),"")</f>
      </c>
      <c r="IC718">
        <f>IF($JE718&gt;=34,INDEX($GT:$GT,$JD718+34),"")</f>
      </c>
      <c r="ID718">
        <f>IF($JE718&gt;=35,INDEX($GT:$GT,$JD718+35),"")</f>
      </c>
      <c r="IE718">
        <f>IF($JE718&gt;=36,INDEX($GT:$GT,$JD718+36),"")</f>
      </c>
      <c r="IF718">
        <f>IF($JE718&gt;=37,INDEX($GT:$GT,$JD718+37),"")</f>
      </c>
      <c r="IG718">
        <f>IF($JE718&gt;=38,INDEX($GT:$GT,$JD718+38),"")</f>
      </c>
      <c r="IH718">
        <f>IF($JE718&gt;=39,INDEX($GT:$GT,$JD718+39),"")</f>
      </c>
      <c r="II718">
        <f>IF($JE718&gt;=40,INDEX($GT:$GT,$JD718+40),"")</f>
      </c>
      <c r="IJ718">
        <f>IF($JE718&gt;=41,INDEX($GT:$GT,$JD718+41),"")</f>
      </c>
      <c r="IK718">
        <f>IF($JE718&gt;=42,INDEX($GT:$GT,$JD718+42),"")</f>
      </c>
      <c r="IL718">
        <f>IF($JE718&gt;=43,INDEX($GT:$GT,$JD718+43),"")</f>
      </c>
      <c r="IM718">
        <f>IF($JE718&gt;=44,INDEX($GT:$GT,$JD718+44),"")</f>
      </c>
      <c r="IN718">
        <f>IF($JE718&gt;=45,INDEX($GT:$GT,$JD718+45),"")</f>
      </c>
      <c r="IO718">
        <f>IF($JE718&gt;=46,INDEX($GT:$GT,$JD718+46),"")</f>
      </c>
      <c r="IP718">
        <f>IF($JE718&gt;=47,INDEX($GT:$GT,$JD718+47),"")</f>
      </c>
      <c r="IQ718">
        <f>IF($JE718&gt;=48,INDEX($GT:$GT,$JD718+48),"")</f>
      </c>
      <c r="IR718">
        <f>IF($JE718&gt;=49,INDEX($GT:$GT,$JD718+49),"")</f>
      </c>
      <c r="IS718">
        <f>IF($JE718&gt;=50,INDEX($GT:$GT,$JD718+50),"")</f>
      </c>
      <c r="IT718">
        <f>IF($JE718&gt;=51,INDEX($GT:$GT,$JD718+51),"")</f>
      </c>
      <c r="IU718">
        <f>IF($JE718&gt;=52,INDEX($GT:$GT,$JD718+52),"")</f>
      </c>
      <c r="IV718">
        <f>IF($JE718&gt;=53,INDEX($GT:$GT,$JD718+53),"")</f>
      </c>
      <c r="IW718">
        <f>IF($JE718&gt;=54,INDEX($GT:$GT,$JD718+54),"")</f>
      </c>
      <c r="IX718">
        <f>IF($JE718&gt;=55,INDEX($GT:$GT,$JD718+55),"")</f>
      </c>
      <c r="IY718">
        <f>IF($JE718&gt;=56,INDEX($GT:$GT,$JD718+56),"")</f>
      </c>
      <c r="IZ718">
        <f>IF($JE718&gt;=57,INDEX($GT:$GT,$JD718+57),"")</f>
      </c>
      <c r="JA718">
        <f>IF($JE718&gt;=58,INDEX($GT:$GT,$JD718+58),"")</f>
      </c>
      <c r="JB718">
        <f>IF($JE718&gt;=59,INDEX($GT:$GT,$JD718+59),"")</f>
      </c>
      <c r="JC718">
        <f>IF($JE718&gt;=60,INDEX($GT:$GT,$JD718+60),"")</f>
      </c>
      <c r="JD718">
        <f>IFERROR(MATCH($GS718,$GT$2:$GT$322,0)+1,0)</f>
      </c>
      <c r="JE718">
        <f>IFERROR(INDEX($GU$2:$GU$322,MATCH($GS718,$GT$2:$GT$322,0)),0)</f>
      </c>
      <c r="JF718" t="s">
        <v>28</v>
      </c>
      <c r="JG718" t="s">
        <v>28</v>
      </c>
    </row>
    <row r="719" spans="1:267" x14ac:dyDescent="0.25">
      <c r="J719" s="1"/>
      <c r="K719" s="1"/>
      <c r="L719" s="1"/>
      <c r="M719" s="1"/>
      <c r="N719" s="1">
        <f>IFERROR(IF(FIND(" - ",$J719)&gt;0,MID($J719,FIND(" - ",$J719)+3,LEN($J719)),""),"")</f>
      </c>
      <c r="P719" s="1"/>
      <c r="S719" t="s">
        <v>28</v>
      </c>
      <c r="U719">
        <f>IF(OR($S719="",$T719=""),"",IFERROR($S719/$T719,0))</f>
      </c>
      <c r="V719">
        <f>IF($S719="","",
IF($K719="","",
IF(ISNUMBER(SEARCH("exempt",LOWER($K719))),0,
$S719*(VALUE(SUBSTITUTE($K719,"%",""))/100))))</f>
      </c>
      <c r="AB719">
        <f>IF($S719="","",
SUM($S719,$V719,$Z719,$W719,$Y719)-
IF($AA719="",0,VALUE($AA719)))</f>
      </c>
      <c r="AJ719" t="s">
        <v>1473</v>
      </c>
      <c r="AR719">
        <f>IFERROR(LEFT($J719,FIND(" - ",$J719)-1),$J719)</f>
      </c>
      <c r="AU719">
        <f>IF($CJ719&gt;=1,INDEX($AS:$AS,$CI719+1),"")</f>
      </c>
      <c r="AV719">
        <f>IF($CJ719&gt;=2,INDEX($AS:$AS,$CI719+2),"")</f>
      </c>
      <c r="AW719">
        <f>IF($CJ719&gt;=3,INDEX($AS:$AS,$CI719+3),"")</f>
      </c>
      <c r="AX719">
        <f>IF($CJ719&gt;=4,INDEX($AS:$AS,$CI719+4),"")</f>
      </c>
      <c r="AY719">
        <f>IF($CJ719&gt;=5,INDEX($AS:$AS,$CI719+5),"")</f>
      </c>
      <c r="AZ719">
        <f>IF($CJ719&gt;=6,INDEX($AS:$AS,$CI719+6),"")</f>
      </c>
      <c r="BA719">
        <f>IF($CJ719&gt;=7,INDEX($AS:$AS,$CI719+7),"")</f>
      </c>
      <c r="BB719">
        <f>IF($CJ719&gt;=8,INDEX($AS:$AS,$CI719+8),"")</f>
      </c>
      <c r="BC719">
        <f>IF($CJ719&gt;=9,INDEX($AS:$AS,$CI719+9),"")</f>
      </c>
      <c r="BD719">
        <f>IF($CJ719&gt;=10,INDEX($AS:$AS,$CI719+10),"")</f>
      </c>
      <c r="BE719">
        <f>IF($CJ719&gt;=11,INDEX($AS:$AS,$CI719+11),"")</f>
      </c>
      <c r="BF719">
        <f>IF($CJ719&gt;=12,INDEX($AS:$AS,$CI719+12),"")</f>
      </c>
      <c r="BG719">
        <f>IF($CJ719&gt;=13,INDEX($AS:$AS,$CI719+13),"")</f>
      </c>
      <c r="BH719">
        <f>IF($CJ719&gt;=14,INDEX($AS:$AS,$CI719+14),"")</f>
      </c>
      <c r="BI719">
        <f>IF($CJ719&gt;=15,INDEX($AS:$AS,$CI719+15),"")</f>
      </c>
      <c r="BJ719">
        <f>IF($CJ719&gt;=16,INDEX($AS:$AS,$CI719+16),"")</f>
      </c>
      <c r="BK719">
        <f>IF($CJ719&gt;=17,INDEX($AS:$AS,$CI719+17),"")</f>
      </c>
      <c r="BL719">
        <f>IF($CJ719&gt;=18,INDEX($AS:$AS,$CI719+18),"")</f>
      </c>
      <c r="BM719">
        <f>IF($CJ719&gt;=19,INDEX($AS:$AS,$CI719+19),"")</f>
      </c>
      <c r="BN719">
        <f>IF($CJ719&gt;=20,INDEX($AS:$AS,$CI719+20),"")</f>
      </c>
      <c r="BO719">
        <f>IF($CJ719&gt;=21,INDEX($AS:$AS,$CI719+21),"")</f>
      </c>
      <c r="BP719">
        <f>IF($CJ719&gt;=22,INDEX($AS:$AS,$CI719+22),"")</f>
      </c>
      <c r="BQ719">
        <f>IF($CJ719&gt;=23,INDEX($AS:$AS,$CI719+23),"")</f>
      </c>
      <c r="BR719">
        <f>IF($CJ719&gt;=24,INDEX($AS:$AS,$CI719+24),"")</f>
      </c>
      <c r="BS719">
        <f>IF($CJ719&gt;=25,INDEX($AS:$AS,$CI719+25),"")</f>
      </c>
      <c r="BT719">
        <f>IF($CJ719&gt;=26,INDEX($AS:$AS,$CI719+26),"")</f>
      </c>
      <c r="BU719">
        <f>IF($CJ719&gt;=27,INDEX($AS:$AS,$CI719+27),"")</f>
      </c>
      <c r="BV719">
        <f>IF($CJ719&gt;=28,INDEX($AS:$AS,$CI719+28),"")</f>
      </c>
      <c r="BW719">
        <f>IF($CJ719&gt;=29,INDEX($AS:$AS,$CI719+29),"")</f>
      </c>
      <c r="BX719">
        <f>IF($CJ719&gt;=30,INDEX($AS:$AS,$CI719+30),"")</f>
      </c>
      <c r="BY719">
        <f>IF($CJ719&gt;=31,INDEX($AS:$AS,$CI719+31),"")</f>
      </c>
      <c r="BZ719">
        <f>IF($CJ719&gt;=32,INDEX($AS:$AS,$CI719+32),"")</f>
      </c>
      <c r="CA719">
        <f>IF($CJ719&gt;=33,INDEX($AS:$AS,$CI719+33),"")</f>
      </c>
      <c r="CB719">
        <f>IF($CJ719&gt;=34,INDEX($AS:$AS,$CI719+34),"")</f>
      </c>
      <c r="CC719">
        <f>IF($CJ719&gt;=35,INDEX($AS:$AS,$CI719+35),"")</f>
      </c>
      <c r="CD719">
        <f>IF($CJ719&gt;=36,INDEX($AS:$AS,$CI719+36),"")</f>
      </c>
      <c r="CE719">
        <f>IF($CJ719&gt;=37,INDEX($AS:$AS,$CI719+37),"")</f>
      </c>
      <c r="CF719">
        <f>IF($CJ719&gt;=38,INDEX($AS:$AS,$CI719+38),"")</f>
      </c>
      <c r="CG719">
        <f>IF($CJ719&gt;=39,INDEX($AS:$AS,$CI719+39),"")</f>
      </c>
      <c r="CH719">
        <f>IF($CJ719&gt;=40,INDEX($AS:$AS,$CI719+40),"")</f>
      </c>
      <c r="CI719">
        <f>IFERROR(MATCH($AR719,$AS$2:$AS$133,0)+1,0)</f>
      </c>
      <c r="CJ719">
        <f>IFERROR(INDEX($AT$2:$AT$133,MATCH($AR719,$AS$2:$AS$133,0)),0)</f>
      </c>
      <c r="CK719">
        <f>IFERROR(LEFT($O719,FIND(" - ",$O719)-1),$O719)</f>
      </c>
      <c r="CL719" t="s">
        <v>1474</v>
      </c>
      <c r="CM719">
        <v>1</v>
      </c>
      <c r="CN719">
        <f>IF($DI719&gt;=1,INDEX($CL:$CL,$DH719+1),"")</f>
      </c>
      <c r="CO719">
        <f>IF($DI719&gt;=2,INDEX($CL:$CL,$DH719+2),"")</f>
      </c>
      <c r="CP719">
        <f>IF($DI719&gt;=3,INDEX($CL:$CL,$DH719+3),"")</f>
      </c>
      <c r="CQ719">
        <f>IF($DI719&gt;=4,INDEX($CL:$CL,$DH719+4),"")</f>
      </c>
      <c r="CR719">
        <f>IF($DI719&gt;=5,INDEX($CL:$CL,$DH719+5),"")</f>
      </c>
      <c r="CS719">
        <f>IF($DI719&gt;=6,INDEX($CL:$CL,$DH719+6),"")</f>
      </c>
      <c r="CT719">
        <f>IF($DI719&gt;=7,INDEX($CL:$CL,$DH719+7),"")</f>
      </c>
      <c r="CU719">
        <f>IF($DI719&gt;=8,INDEX($CL:$CL,$DH719+8),"")</f>
      </c>
      <c r="CV719">
        <f>IF($DI719&gt;=9,INDEX($CL:$CL,$DH719+9),"")</f>
      </c>
      <c r="CW719">
        <f>IF($DI719&gt;=10,INDEX($CL:$CL,$DH719+10),"")</f>
      </c>
      <c r="CX719">
        <f>IF($DI719&gt;=11,INDEX($CL:$CL,$DH719+11),"")</f>
      </c>
      <c r="CY719">
        <f>IF($DI719&gt;=12,INDEX($CL:$CL,$DH719+12),"")</f>
      </c>
      <c r="CZ719">
        <f>IF($DI719&gt;=13,INDEX($CL:$CL,$DH719+13),"")</f>
      </c>
      <c r="DA719">
        <f>IF($DI719&gt;=14,INDEX($CL:$CL,$DH719+14),"")</f>
      </c>
      <c r="DB719">
        <f>IF($DI719&gt;=15,INDEX($CL:$CL,$DH719+15),"")</f>
      </c>
      <c r="DC719">
        <f>IF($DI719&gt;=16,INDEX($CL:$CL,$DH719+16),"")</f>
      </c>
      <c r="DD719">
        <f>IF($DI719&gt;=17,INDEX($CL:$CL,$DH719+17),"")</f>
      </c>
      <c r="DE719">
        <f>IF($DI719&gt;=18,INDEX($CL:$CL,$DH719+18),"")</f>
      </c>
      <c r="DF719">
        <f>IF($DI719&gt;=19,INDEX($CL:$CL,$DH719+19),"")</f>
      </c>
      <c r="DG719">
        <f>IF($DI719&gt;=20,INDEX($CL:$CL,$DH719+20),"")</f>
      </c>
      <c r="DH719">
        <f>IFERROR(MATCH($CK719,$CL$2:$CL$1558,0)+1,0)</f>
      </c>
      <c r="DI719">
        <f>IFERROR(INDEX($CM$2:$CM$1558,MATCH($CK719,$CL$2:$CL$1558,0)),0)</f>
      </c>
      <c r="DJ719">
        <f>IFERROR(INDEX($AQ:$AQ,MATCH($K719,$AP:$AP,0))&amp;"","")</f>
      </c>
      <c r="DN719">
        <f>IF($GQ719&gt;=1,INDEX($DK:$DK,$GP719+1),"")</f>
      </c>
      <c r="DO719">
        <f>IF($GQ719&gt;=2,INDEX($DK:$DK,$GP719+2),"")</f>
      </c>
      <c r="DP719">
        <f>IF($GQ719&gt;=3,INDEX($DK:$DK,$GP719+3),"")</f>
      </c>
      <c r="DQ719">
        <f>IF($GQ719&gt;=4,INDEX($DK:$DK,$GP719+4),"")</f>
      </c>
      <c r="DR719">
        <f>IF($GQ719&gt;=5,INDEX($DK:$DK,$GP719+5),"")</f>
      </c>
      <c r="DS719">
        <f>IF($GQ719&gt;=6,INDEX($DK:$DK,$GP719+6),"")</f>
      </c>
      <c r="DT719">
        <f>IF($GQ719&gt;=7,INDEX($DK:$DK,$GP719+7),"")</f>
      </c>
      <c r="DU719">
        <f>IF($GQ719&gt;=8,INDEX($DK:$DK,$GP719+8),"")</f>
      </c>
      <c r="DV719">
        <f>IF($GQ719&gt;=9,INDEX($DK:$DK,$GP719+9),"")</f>
      </c>
      <c r="DW719">
        <f>IF($GQ719&gt;=10,INDEX($DK:$DK,$GP719+10),"")</f>
      </c>
      <c r="DX719">
        <f>IF($GQ719&gt;=11,INDEX($DK:$DK,$GP719+11),"")</f>
      </c>
      <c r="DY719">
        <f>IF($GQ719&gt;=12,INDEX($DK:$DK,$GP719+12),"")</f>
      </c>
      <c r="DZ719">
        <f>IF($GQ719&gt;=13,INDEX($DK:$DK,$GP719+13),"")</f>
      </c>
      <c r="EA719">
        <f>IF($GQ719&gt;=14,INDEX($DK:$DK,$GP719+14),"")</f>
      </c>
      <c r="EB719">
        <f>IF($GQ719&gt;=15,INDEX($DK:$DK,$GP719+15),"")</f>
      </c>
      <c r="EC719">
        <f>IF($GQ719&gt;=16,INDEX($DK:$DK,$GP719+16),"")</f>
      </c>
      <c r="ED719">
        <f>IF($GQ719&gt;=17,INDEX($DK:$DK,$GP719+17),"")</f>
      </c>
      <c r="EE719">
        <f>IF($GQ719&gt;=18,INDEX($DK:$DK,$GP719+18),"")</f>
      </c>
      <c r="EF719">
        <f>IF($GQ719&gt;=19,INDEX($DK:$DK,$GP719+19),"")</f>
      </c>
      <c r="EG719">
        <f>IF($GQ719&gt;=20,INDEX($DK:$DK,$GP719+20),"")</f>
      </c>
      <c r="EH719">
        <f>IF($GQ719&gt;=21,INDEX($DK:$DK,$GP719+21),"")</f>
      </c>
      <c r="EI719">
        <f>IF($GQ719&gt;=22,INDEX($DK:$DK,$GP719+22),"")</f>
      </c>
      <c r="EJ719">
        <f>IF($GQ719&gt;=23,INDEX($DK:$DK,$GP719+23),"")</f>
      </c>
      <c r="EK719">
        <f>IF($GQ719&gt;=24,INDEX($DK:$DK,$GP719+24),"")</f>
      </c>
      <c r="EL719">
        <f>IF($GQ719&gt;=25,INDEX($DK:$DK,$GP719+25),"")</f>
      </c>
      <c r="EM719">
        <f>IF($GQ719&gt;=26,INDEX($DK:$DK,$GP719+26),"")</f>
      </c>
      <c r="EN719">
        <f>IF($GQ719&gt;=27,INDEX($DK:$DK,$GP719+27),"")</f>
      </c>
      <c r="EO719">
        <f>IF($GQ719&gt;=28,INDEX($DK:$DK,$GP719+28),"")</f>
      </c>
      <c r="EP719">
        <f>IF($GQ719&gt;=29,INDEX($DK:$DK,$GP719+29),"")</f>
      </c>
      <c r="EQ719">
        <f>IF($GQ719&gt;=30,INDEX($DK:$DK,$GP719+30),"")</f>
      </c>
      <c r="ER719">
        <f>IF($GQ719&gt;=31,INDEX($DK:$DK,$GP719+31),"")</f>
      </c>
      <c r="ES719">
        <f>IF($GQ719&gt;=32,INDEX($DK:$DK,$GP719+32),"")</f>
      </c>
      <c r="ET719">
        <f>IF($GQ719&gt;=33,INDEX($DK:$DK,$GP719+33),"")</f>
      </c>
      <c r="EU719">
        <f>IF($GQ719&gt;=34,INDEX($DK:$DK,$GP719+34),"")</f>
      </c>
      <c r="EV719">
        <f>IF($GQ719&gt;=35,INDEX($DK:$DK,$GP719+35),"")</f>
      </c>
      <c r="EW719">
        <f>IF($GQ719&gt;=36,INDEX($DK:$DK,$GP719+36),"")</f>
      </c>
      <c r="EX719">
        <f>IF($GQ719&gt;=37,INDEX($DK:$DK,$GP719+37),"")</f>
      </c>
      <c r="EY719">
        <f>IF($GQ719&gt;=38,INDEX($DK:$DK,$GP719+38),"")</f>
      </c>
      <c r="EZ719">
        <f>IF($GQ719&gt;=39,INDEX($DK:$DK,$GP719+39),"")</f>
      </c>
      <c r="FA719">
        <f>IF($GQ719&gt;=40,INDEX($DK:$DK,$GP719+40),"")</f>
      </c>
      <c r="FB719">
        <f>IF($GQ719&gt;=1,INDEX($DL:$DL,$GP719+1),"")</f>
      </c>
      <c r="FC719">
        <f>IF($GQ719&gt;=2,INDEX($DL:$DL,$GP719+2),"")</f>
      </c>
      <c r="FD719">
        <f>IF($GQ719&gt;=3,INDEX($DL:$DL,$GP719+3),"")</f>
      </c>
      <c r="FE719">
        <f>IF($GQ719&gt;=4,INDEX($DL:$DL,$GP719+4),"")</f>
      </c>
      <c r="FF719">
        <f>IF($GQ719&gt;=5,INDEX($DL:$DL,$GP719+5),"")</f>
      </c>
      <c r="FG719">
        <f>IF($GQ719&gt;=6,INDEX($DL:$DL,$GP719+6),"")</f>
      </c>
      <c r="FH719">
        <f>IF($GQ719&gt;=7,INDEX($DL:$DL,$GP719+7),"")</f>
      </c>
      <c r="FI719">
        <f>IF($GQ719&gt;=8,INDEX($DL:$DL,$GP719+8),"")</f>
      </c>
      <c r="FJ719">
        <f>IF($GQ719&gt;=9,INDEX($DL:$DL,$GP719+9),"")</f>
      </c>
      <c r="FK719">
        <f>IF($GQ719&gt;=10,INDEX($DL:$DL,$GP719+10),"")</f>
      </c>
      <c r="FL719">
        <f>IF($GQ719&gt;=11,INDEX($DL:$DL,$GP719+11),"")</f>
      </c>
      <c r="FM719">
        <f>IF($GQ719&gt;=12,INDEX($DL:$DL,$GP719+12),"")</f>
      </c>
      <c r="FN719">
        <f>IF($GQ719&gt;=13,INDEX($DL:$DL,$GP719+13),"")</f>
      </c>
      <c r="FO719">
        <f>IF($GQ719&gt;=14,INDEX($DL:$DL,$GP719+14),"")</f>
      </c>
      <c r="FP719">
        <f>IF($GQ719&gt;=15,INDEX($DL:$DL,$GP719+15),"")</f>
      </c>
      <c r="FQ719">
        <f>IF($GQ719&gt;=16,INDEX($DL:$DL,$GP719+16),"")</f>
      </c>
      <c r="FR719">
        <f>IF($GQ719&gt;=17,INDEX($DL:$DL,$GP719+17),"")</f>
      </c>
      <c r="FS719">
        <f>IF($GQ719&gt;=18,INDEX($DL:$DL,$GP719+18),"")</f>
      </c>
      <c r="FT719">
        <f>IF($GQ719&gt;=19,INDEX($DL:$DL,$GP719+19),"")</f>
      </c>
      <c r="FU719">
        <f>IF($GQ719&gt;=20,INDEX($DL:$DL,$GP719+20),"")</f>
      </c>
      <c r="FV719">
        <f>IF($GQ719&gt;=21,INDEX($DL:$DL,$GP719+21),"")</f>
      </c>
      <c r="FW719">
        <f>IF($GQ719&gt;=22,INDEX($DL:$DL,$GP719+22),"")</f>
      </c>
      <c r="FX719">
        <f>IF($GQ719&gt;=23,INDEX($DL:$DL,$GP719+23),"")</f>
      </c>
      <c r="FY719">
        <f>IF($GQ719&gt;=24,INDEX($DL:$DL,$GP719+24),"")</f>
      </c>
      <c r="FZ719">
        <f>IF($GQ719&gt;=25,INDEX($DL:$DL,$GP719+25),"")</f>
      </c>
      <c r="GA719">
        <f>IF($GQ719&gt;=26,INDEX($DL:$DL,$GP719+26),"")</f>
      </c>
      <c r="GB719">
        <f>IF($GQ719&gt;=27,INDEX($DL:$DL,$GP719+27),"")</f>
      </c>
      <c r="GC719">
        <f>IF($GQ719&gt;=28,INDEX($DL:$DL,$GP719+28),"")</f>
      </c>
      <c r="GD719">
        <f>IF($GQ719&gt;=29,INDEX($DL:$DL,$GP719+29),"")</f>
      </c>
      <c r="GE719">
        <f>IF($GQ719&gt;=30,INDEX($DL:$DL,$GP719+30),"")</f>
      </c>
      <c r="GF719">
        <f>IF($GQ719&gt;=31,INDEX($DL:$DL,$GP719+31),"")</f>
      </c>
      <c r="GG719">
        <f>IF($GQ719&gt;=32,INDEX($DL:$DL,$GP719+32),"")</f>
      </c>
      <c r="GH719">
        <f>IF($GQ719&gt;=33,INDEX($DL:$DL,$GP719+33),"")</f>
      </c>
      <c r="GI719">
        <f>IF($GQ719&gt;=34,INDEX($DL:$DL,$GP719+34),"")</f>
      </c>
      <c r="GJ719">
        <f>IF($GQ719&gt;=35,INDEX($DL:$DL,$GP719+35),"")</f>
      </c>
      <c r="GK719">
        <f>IF($GQ719&gt;=36,INDEX($DL:$DL,$GP719+36),"")</f>
      </c>
      <c r="GL719">
        <f>IF($GQ719&gt;=37,INDEX($DL:$DL,$GP719+37),"")</f>
      </c>
      <c r="GM719">
        <f>IF($GQ719&gt;=38,INDEX($DL:$DL,$GP719+38),"")</f>
      </c>
      <c r="GN719">
        <f>IF($GQ719&gt;=39,INDEX($DL:$DL,$GP719+39),"")</f>
      </c>
      <c r="GO719">
        <f>IF($GQ719&gt;=40,INDEX($DL:$DL,$GP719+40),"")</f>
      </c>
      <c r="GP719">
        <f>IFERROR(MATCH($DJ719,$DK$2:$DK$148,0)+1,0)</f>
      </c>
      <c r="GQ719">
        <f>IFERROR(INDEX($DM$2:$DM$148,MATCH($DJ719,$DK$2:$DK$148,0)),0)</f>
      </c>
      <c r="GR719">
        <f>IFERROR(MATCH($L719,$DN$719:$FA$719,0),0)</f>
      </c>
      <c r="GS719">
        <f>IF($GR719&gt;0,INDEX($FB$719:$GO$719,$GR719),"")</f>
      </c>
      <c r="GV719">
        <f>IF($JE719&gt;=1,INDEX($GT:$GT,$JD719+1),"")</f>
      </c>
      <c r="GW719">
        <f>IF($JE719&gt;=2,INDEX($GT:$GT,$JD719+2),"")</f>
      </c>
      <c r="GX719">
        <f>IF($JE719&gt;=3,INDEX($GT:$GT,$JD719+3),"")</f>
      </c>
      <c r="GY719">
        <f>IF($JE719&gt;=4,INDEX($GT:$GT,$JD719+4),"")</f>
      </c>
      <c r="GZ719">
        <f>IF($JE719&gt;=5,INDEX($GT:$GT,$JD719+5),"")</f>
      </c>
      <c r="HA719">
        <f>IF($JE719&gt;=6,INDEX($GT:$GT,$JD719+6),"")</f>
      </c>
      <c r="HB719">
        <f>IF($JE719&gt;=7,INDEX($GT:$GT,$JD719+7),"")</f>
      </c>
      <c r="HC719">
        <f>IF($JE719&gt;=8,INDEX($GT:$GT,$JD719+8),"")</f>
      </c>
      <c r="HD719">
        <f>IF($JE719&gt;=9,INDEX($GT:$GT,$JD719+9),"")</f>
      </c>
      <c r="HE719">
        <f>IF($JE719&gt;=10,INDEX($GT:$GT,$JD719+10),"")</f>
      </c>
      <c r="HF719">
        <f>IF($JE719&gt;=11,INDEX($GT:$GT,$JD719+11),"")</f>
      </c>
      <c r="HG719">
        <f>IF($JE719&gt;=12,INDEX($GT:$GT,$JD719+12),"")</f>
      </c>
      <c r="HH719">
        <f>IF($JE719&gt;=13,INDEX($GT:$GT,$JD719+13),"")</f>
      </c>
      <c r="HI719">
        <f>IF($JE719&gt;=14,INDEX($GT:$GT,$JD719+14),"")</f>
      </c>
      <c r="HJ719">
        <f>IF($JE719&gt;=15,INDEX($GT:$GT,$JD719+15),"")</f>
      </c>
      <c r="HK719">
        <f>IF($JE719&gt;=16,INDEX($GT:$GT,$JD719+16),"")</f>
      </c>
      <c r="HL719">
        <f>IF($JE719&gt;=17,INDEX($GT:$GT,$JD719+17),"")</f>
      </c>
      <c r="HM719">
        <f>IF($JE719&gt;=18,INDEX($GT:$GT,$JD719+18),"")</f>
      </c>
      <c r="HN719">
        <f>IF($JE719&gt;=19,INDEX($GT:$GT,$JD719+19),"")</f>
      </c>
      <c r="HO719">
        <f>IF($JE719&gt;=20,INDEX($GT:$GT,$JD719+20),"")</f>
      </c>
      <c r="HP719">
        <f>IF($JE719&gt;=21,INDEX($GT:$GT,$JD719+21),"")</f>
      </c>
      <c r="HQ719">
        <f>IF($JE719&gt;=22,INDEX($GT:$GT,$JD719+22),"")</f>
      </c>
      <c r="HR719">
        <f>IF($JE719&gt;=23,INDEX($GT:$GT,$JD719+23),"")</f>
      </c>
      <c r="HS719">
        <f>IF($JE719&gt;=24,INDEX($GT:$GT,$JD719+24),"")</f>
      </c>
      <c r="HT719">
        <f>IF($JE719&gt;=25,INDEX($GT:$GT,$JD719+25),"")</f>
      </c>
      <c r="HU719">
        <f>IF($JE719&gt;=26,INDEX($GT:$GT,$JD719+26),"")</f>
      </c>
      <c r="HV719">
        <f>IF($JE719&gt;=27,INDEX($GT:$GT,$JD719+27),"")</f>
      </c>
      <c r="HW719">
        <f>IF($JE719&gt;=28,INDEX($GT:$GT,$JD719+28),"")</f>
      </c>
      <c r="HX719">
        <f>IF($JE719&gt;=29,INDEX($GT:$GT,$JD719+29),"")</f>
      </c>
      <c r="HY719">
        <f>IF($JE719&gt;=30,INDEX($GT:$GT,$JD719+30),"")</f>
      </c>
      <c r="HZ719">
        <f>IF($JE719&gt;=31,INDEX($GT:$GT,$JD719+31),"")</f>
      </c>
      <c r="IA719">
        <f>IF($JE719&gt;=32,INDEX($GT:$GT,$JD719+32),"")</f>
      </c>
      <c r="IB719">
        <f>IF($JE719&gt;=33,INDEX($GT:$GT,$JD719+33),"")</f>
      </c>
      <c r="IC719">
        <f>IF($JE719&gt;=34,INDEX($GT:$GT,$JD719+34),"")</f>
      </c>
      <c r="ID719">
        <f>IF($JE719&gt;=35,INDEX($GT:$GT,$JD719+35),"")</f>
      </c>
      <c r="IE719">
        <f>IF($JE719&gt;=36,INDEX($GT:$GT,$JD719+36),"")</f>
      </c>
      <c r="IF719">
        <f>IF($JE719&gt;=37,INDEX($GT:$GT,$JD719+37),"")</f>
      </c>
      <c r="IG719">
        <f>IF($JE719&gt;=38,INDEX($GT:$GT,$JD719+38),"")</f>
      </c>
      <c r="IH719">
        <f>IF($JE719&gt;=39,INDEX($GT:$GT,$JD719+39),"")</f>
      </c>
      <c r="II719">
        <f>IF($JE719&gt;=40,INDEX($GT:$GT,$JD719+40),"")</f>
      </c>
      <c r="IJ719">
        <f>IF($JE719&gt;=41,INDEX($GT:$GT,$JD719+41),"")</f>
      </c>
      <c r="IK719">
        <f>IF($JE719&gt;=42,INDEX($GT:$GT,$JD719+42),"")</f>
      </c>
      <c r="IL719">
        <f>IF($JE719&gt;=43,INDEX($GT:$GT,$JD719+43),"")</f>
      </c>
      <c r="IM719">
        <f>IF($JE719&gt;=44,INDEX($GT:$GT,$JD719+44),"")</f>
      </c>
      <c r="IN719">
        <f>IF($JE719&gt;=45,INDEX($GT:$GT,$JD719+45),"")</f>
      </c>
      <c r="IO719">
        <f>IF($JE719&gt;=46,INDEX($GT:$GT,$JD719+46),"")</f>
      </c>
      <c r="IP719">
        <f>IF($JE719&gt;=47,INDEX($GT:$GT,$JD719+47),"")</f>
      </c>
      <c r="IQ719">
        <f>IF($JE719&gt;=48,INDEX($GT:$GT,$JD719+48),"")</f>
      </c>
      <c r="IR719">
        <f>IF($JE719&gt;=49,INDEX($GT:$GT,$JD719+49),"")</f>
      </c>
      <c r="IS719">
        <f>IF($JE719&gt;=50,INDEX($GT:$GT,$JD719+50),"")</f>
      </c>
      <c r="IT719">
        <f>IF($JE719&gt;=51,INDEX($GT:$GT,$JD719+51),"")</f>
      </c>
      <c r="IU719">
        <f>IF($JE719&gt;=52,INDEX($GT:$GT,$JD719+52),"")</f>
      </c>
      <c r="IV719">
        <f>IF($JE719&gt;=53,INDEX($GT:$GT,$JD719+53),"")</f>
      </c>
      <c r="IW719">
        <f>IF($JE719&gt;=54,INDEX($GT:$GT,$JD719+54),"")</f>
      </c>
      <c r="IX719">
        <f>IF($JE719&gt;=55,INDEX($GT:$GT,$JD719+55),"")</f>
      </c>
      <c r="IY719">
        <f>IF($JE719&gt;=56,INDEX($GT:$GT,$JD719+56),"")</f>
      </c>
      <c r="IZ719">
        <f>IF($JE719&gt;=57,INDEX($GT:$GT,$JD719+57),"")</f>
      </c>
      <c r="JA719">
        <f>IF($JE719&gt;=58,INDEX($GT:$GT,$JD719+58),"")</f>
      </c>
      <c r="JB719">
        <f>IF($JE719&gt;=59,INDEX($GT:$GT,$JD719+59),"")</f>
      </c>
      <c r="JC719">
        <f>IF($JE719&gt;=60,INDEX($GT:$GT,$JD719+60),"")</f>
      </c>
      <c r="JD719">
        <f>IFERROR(MATCH($GS719,$GT$2:$GT$322,0)+1,0)</f>
      </c>
      <c r="JE719">
        <f>IFERROR(INDEX($GU$2:$GU$322,MATCH($GS719,$GT$2:$GT$322,0)),0)</f>
      </c>
      <c r="JF719" t="s">
        <v>28</v>
      </c>
      <c r="JG719" t="s">
        <v>28</v>
      </c>
    </row>
    <row r="720" spans="1:267" x14ac:dyDescent="0.25">
      <c r="J720" s="1"/>
      <c r="K720" s="1"/>
      <c r="L720" s="1"/>
      <c r="M720" s="1"/>
      <c r="N720" s="1">
        <f>IFERROR(IF(FIND(" - ",$J720)&gt;0,MID($J720,FIND(" - ",$J720)+3,LEN($J720)),""),"")</f>
      </c>
      <c r="P720" s="1"/>
      <c r="S720" t="s">
        <v>28</v>
      </c>
      <c r="U720">
        <f>IF(OR($S720="",$T720=""),"",IFERROR($S720/$T720,0))</f>
      </c>
      <c r="V720">
        <f>IF($S720="","",
IF($K720="","",
IF(ISNUMBER(SEARCH("exempt",LOWER($K720))),0,
$S720*(VALUE(SUBSTITUTE($K720,"%",""))/100))))</f>
      </c>
      <c r="AB720">
        <f>IF($S720="","",
SUM($S720,$V720,$Z720,$W720,$Y720)-
IF($AA720="",0,VALUE($AA720)))</f>
      </c>
      <c r="AJ720" t="s">
        <v>1475</v>
      </c>
      <c r="AR720">
        <f>IFERROR(LEFT($J720,FIND(" - ",$J720)-1),$J720)</f>
      </c>
      <c r="AU720">
        <f>IF($CJ720&gt;=1,INDEX($AS:$AS,$CI720+1),"")</f>
      </c>
      <c r="AV720">
        <f>IF($CJ720&gt;=2,INDEX($AS:$AS,$CI720+2),"")</f>
      </c>
      <c r="AW720">
        <f>IF($CJ720&gt;=3,INDEX($AS:$AS,$CI720+3),"")</f>
      </c>
      <c r="AX720">
        <f>IF($CJ720&gt;=4,INDEX($AS:$AS,$CI720+4),"")</f>
      </c>
      <c r="AY720">
        <f>IF($CJ720&gt;=5,INDEX($AS:$AS,$CI720+5),"")</f>
      </c>
      <c r="AZ720">
        <f>IF($CJ720&gt;=6,INDEX($AS:$AS,$CI720+6),"")</f>
      </c>
      <c r="BA720">
        <f>IF($CJ720&gt;=7,INDEX($AS:$AS,$CI720+7),"")</f>
      </c>
      <c r="BB720">
        <f>IF($CJ720&gt;=8,INDEX($AS:$AS,$CI720+8),"")</f>
      </c>
      <c r="BC720">
        <f>IF($CJ720&gt;=9,INDEX($AS:$AS,$CI720+9),"")</f>
      </c>
      <c r="BD720">
        <f>IF($CJ720&gt;=10,INDEX($AS:$AS,$CI720+10),"")</f>
      </c>
      <c r="BE720">
        <f>IF($CJ720&gt;=11,INDEX($AS:$AS,$CI720+11),"")</f>
      </c>
      <c r="BF720">
        <f>IF($CJ720&gt;=12,INDEX($AS:$AS,$CI720+12),"")</f>
      </c>
      <c r="BG720">
        <f>IF($CJ720&gt;=13,INDEX($AS:$AS,$CI720+13),"")</f>
      </c>
      <c r="BH720">
        <f>IF($CJ720&gt;=14,INDEX($AS:$AS,$CI720+14),"")</f>
      </c>
      <c r="BI720">
        <f>IF($CJ720&gt;=15,INDEX($AS:$AS,$CI720+15),"")</f>
      </c>
      <c r="BJ720">
        <f>IF($CJ720&gt;=16,INDEX($AS:$AS,$CI720+16),"")</f>
      </c>
      <c r="BK720">
        <f>IF($CJ720&gt;=17,INDEX($AS:$AS,$CI720+17),"")</f>
      </c>
      <c r="BL720">
        <f>IF($CJ720&gt;=18,INDEX($AS:$AS,$CI720+18),"")</f>
      </c>
      <c r="BM720">
        <f>IF($CJ720&gt;=19,INDEX($AS:$AS,$CI720+19),"")</f>
      </c>
      <c r="BN720">
        <f>IF($CJ720&gt;=20,INDEX($AS:$AS,$CI720+20),"")</f>
      </c>
      <c r="BO720">
        <f>IF($CJ720&gt;=21,INDEX($AS:$AS,$CI720+21),"")</f>
      </c>
      <c r="BP720">
        <f>IF($CJ720&gt;=22,INDEX($AS:$AS,$CI720+22),"")</f>
      </c>
      <c r="BQ720">
        <f>IF($CJ720&gt;=23,INDEX($AS:$AS,$CI720+23),"")</f>
      </c>
      <c r="BR720">
        <f>IF($CJ720&gt;=24,INDEX($AS:$AS,$CI720+24),"")</f>
      </c>
      <c r="BS720">
        <f>IF($CJ720&gt;=25,INDEX($AS:$AS,$CI720+25),"")</f>
      </c>
      <c r="BT720">
        <f>IF($CJ720&gt;=26,INDEX($AS:$AS,$CI720+26),"")</f>
      </c>
      <c r="BU720">
        <f>IF($CJ720&gt;=27,INDEX($AS:$AS,$CI720+27),"")</f>
      </c>
      <c r="BV720">
        <f>IF($CJ720&gt;=28,INDEX($AS:$AS,$CI720+28),"")</f>
      </c>
      <c r="BW720">
        <f>IF($CJ720&gt;=29,INDEX($AS:$AS,$CI720+29),"")</f>
      </c>
      <c r="BX720">
        <f>IF($CJ720&gt;=30,INDEX($AS:$AS,$CI720+30),"")</f>
      </c>
      <c r="BY720">
        <f>IF($CJ720&gt;=31,INDEX($AS:$AS,$CI720+31),"")</f>
      </c>
      <c r="BZ720">
        <f>IF($CJ720&gt;=32,INDEX($AS:$AS,$CI720+32),"")</f>
      </c>
      <c r="CA720">
        <f>IF($CJ720&gt;=33,INDEX($AS:$AS,$CI720+33),"")</f>
      </c>
      <c r="CB720">
        <f>IF($CJ720&gt;=34,INDEX($AS:$AS,$CI720+34),"")</f>
      </c>
      <c r="CC720">
        <f>IF($CJ720&gt;=35,INDEX($AS:$AS,$CI720+35),"")</f>
      </c>
      <c r="CD720">
        <f>IF($CJ720&gt;=36,INDEX($AS:$AS,$CI720+36),"")</f>
      </c>
      <c r="CE720">
        <f>IF($CJ720&gt;=37,INDEX($AS:$AS,$CI720+37),"")</f>
      </c>
      <c r="CF720">
        <f>IF($CJ720&gt;=38,INDEX($AS:$AS,$CI720+38),"")</f>
      </c>
      <c r="CG720">
        <f>IF($CJ720&gt;=39,INDEX($AS:$AS,$CI720+39),"")</f>
      </c>
      <c r="CH720">
        <f>IF($CJ720&gt;=40,INDEX($AS:$AS,$CI720+40),"")</f>
      </c>
      <c r="CI720">
        <f>IFERROR(MATCH($AR720,$AS$2:$AS$133,0)+1,0)</f>
      </c>
      <c r="CJ720">
        <f>IFERROR(INDEX($AT$2:$AT$133,MATCH($AR720,$AS$2:$AS$133,0)),0)</f>
      </c>
      <c r="CK720">
        <f>IFERROR(LEFT($O720,FIND(" - ",$O720)-1),$O720)</f>
      </c>
      <c r="CL720" t="s">
        <v>113</v>
      </c>
      <c r="CN720">
        <f>IF($DI720&gt;=1,INDEX($CL:$CL,$DH720+1),"")</f>
      </c>
      <c r="CO720">
        <f>IF($DI720&gt;=2,INDEX($CL:$CL,$DH720+2),"")</f>
      </c>
      <c r="CP720">
        <f>IF($DI720&gt;=3,INDEX($CL:$CL,$DH720+3),"")</f>
      </c>
      <c r="CQ720">
        <f>IF($DI720&gt;=4,INDEX($CL:$CL,$DH720+4),"")</f>
      </c>
      <c r="CR720">
        <f>IF($DI720&gt;=5,INDEX($CL:$CL,$DH720+5),"")</f>
      </c>
      <c r="CS720">
        <f>IF($DI720&gt;=6,INDEX($CL:$CL,$DH720+6),"")</f>
      </c>
      <c r="CT720">
        <f>IF($DI720&gt;=7,INDEX($CL:$CL,$DH720+7),"")</f>
      </c>
      <c r="CU720">
        <f>IF($DI720&gt;=8,INDEX($CL:$CL,$DH720+8),"")</f>
      </c>
      <c r="CV720">
        <f>IF($DI720&gt;=9,INDEX($CL:$CL,$DH720+9),"")</f>
      </c>
      <c r="CW720">
        <f>IF($DI720&gt;=10,INDEX($CL:$CL,$DH720+10),"")</f>
      </c>
      <c r="CX720">
        <f>IF($DI720&gt;=11,INDEX($CL:$CL,$DH720+11),"")</f>
      </c>
      <c r="CY720">
        <f>IF($DI720&gt;=12,INDEX($CL:$CL,$DH720+12),"")</f>
      </c>
      <c r="CZ720">
        <f>IF($DI720&gt;=13,INDEX($CL:$CL,$DH720+13),"")</f>
      </c>
      <c r="DA720">
        <f>IF($DI720&gt;=14,INDEX($CL:$CL,$DH720+14),"")</f>
      </c>
      <c r="DB720">
        <f>IF($DI720&gt;=15,INDEX($CL:$CL,$DH720+15),"")</f>
      </c>
      <c r="DC720">
        <f>IF($DI720&gt;=16,INDEX($CL:$CL,$DH720+16),"")</f>
      </c>
      <c r="DD720">
        <f>IF($DI720&gt;=17,INDEX($CL:$CL,$DH720+17),"")</f>
      </c>
      <c r="DE720">
        <f>IF($DI720&gt;=18,INDEX($CL:$CL,$DH720+18),"")</f>
      </c>
      <c r="DF720">
        <f>IF($DI720&gt;=19,INDEX($CL:$CL,$DH720+19),"")</f>
      </c>
      <c r="DG720">
        <f>IF($DI720&gt;=20,INDEX($CL:$CL,$DH720+20),"")</f>
      </c>
      <c r="DH720">
        <f>IFERROR(MATCH($CK720,$CL$2:$CL$1558,0)+1,0)</f>
      </c>
      <c r="DI720">
        <f>IFERROR(INDEX($CM$2:$CM$1558,MATCH($CK720,$CL$2:$CL$1558,0)),0)</f>
      </c>
      <c r="DJ720">
        <f>IFERROR(INDEX($AQ:$AQ,MATCH($K720,$AP:$AP,0))&amp;"","")</f>
      </c>
      <c r="DN720">
        <f>IF($GQ720&gt;=1,INDEX($DK:$DK,$GP720+1),"")</f>
      </c>
      <c r="DO720">
        <f>IF($GQ720&gt;=2,INDEX($DK:$DK,$GP720+2),"")</f>
      </c>
      <c r="DP720">
        <f>IF($GQ720&gt;=3,INDEX($DK:$DK,$GP720+3),"")</f>
      </c>
      <c r="DQ720">
        <f>IF($GQ720&gt;=4,INDEX($DK:$DK,$GP720+4),"")</f>
      </c>
      <c r="DR720">
        <f>IF($GQ720&gt;=5,INDEX($DK:$DK,$GP720+5),"")</f>
      </c>
      <c r="DS720">
        <f>IF($GQ720&gt;=6,INDEX($DK:$DK,$GP720+6),"")</f>
      </c>
      <c r="DT720">
        <f>IF($GQ720&gt;=7,INDEX($DK:$DK,$GP720+7),"")</f>
      </c>
      <c r="DU720">
        <f>IF($GQ720&gt;=8,INDEX($DK:$DK,$GP720+8),"")</f>
      </c>
      <c r="DV720">
        <f>IF($GQ720&gt;=9,INDEX($DK:$DK,$GP720+9),"")</f>
      </c>
      <c r="DW720">
        <f>IF($GQ720&gt;=10,INDEX($DK:$DK,$GP720+10),"")</f>
      </c>
      <c r="DX720">
        <f>IF($GQ720&gt;=11,INDEX($DK:$DK,$GP720+11),"")</f>
      </c>
      <c r="DY720">
        <f>IF($GQ720&gt;=12,INDEX($DK:$DK,$GP720+12),"")</f>
      </c>
      <c r="DZ720">
        <f>IF($GQ720&gt;=13,INDEX($DK:$DK,$GP720+13),"")</f>
      </c>
      <c r="EA720">
        <f>IF($GQ720&gt;=14,INDEX($DK:$DK,$GP720+14),"")</f>
      </c>
      <c r="EB720">
        <f>IF($GQ720&gt;=15,INDEX($DK:$DK,$GP720+15),"")</f>
      </c>
      <c r="EC720">
        <f>IF($GQ720&gt;=16,INDEX($DK:$DK,$GP720+16),"")</f>
      </c>
      <c r="ED720">
        <f>IF($GQ720&gt;=17,INDEX($DK:$DK,$GP720+17),"")</f>
      </c>
      <c r="EE720">
        <f>IF($GQ720&gt;=18,INDEX($DK:$DK,$GP720+18),"")</f>
      </c>
      <c r="EF720">
        <f>IF($GQ720&gt;=19,INDEX($DK:$DK,$GP720+19),"")</f>
      </c>
      <c r="EG720">
        <f>IF($GQ720&gt;=20,INDEX($DK:$DK,$GP720+20),"")</f>
      </c>
      <c r="EH720">
        <f>IF($GQ720&gt;=21,INDEX($DK:$DK,$GP720+21),"")</f>
      </c>
      <c r="EI720">
        <f>IF($GQ720&gt;=22,INDEX($DK:$DK,$GP720+22),"")</f>
      </c>
      <c r="EJ720">
        <f>IF($GQ720&gt;=23,INDEX($DK:$DK,$GP720+23),"")</f>
      </c>
      <c r="EK720">
        <f>IF($GQ720&gt;=24,INDEX($DK:$DK,$GP720+24),"")</f>
      </c>
      <c r="EL720">
        <f>IF($GQ720&gt;=25,INDEX($DK:$DK,$GP720+25),"")</f>
      </c>
      <c r="EM720">
        <f>IF($GQ720&gt;=26,INDEX($DK:$DK,$GP720+26),"")</f>
      </c>
      <c r="EN720">
        <f>IF($GQ720&gt;=27,INDEX($DK:$DK,$GP720+27),"")</f>
      </c>
      <c r="EO720">
        <f>IF($GQ720&gt;=28,INDEX($DK:$DK,$GP720+28),"")</f>
      </c>
      <c r="EP720">
        <f>IF($GQ720&gt;=29,INDEX($DK:$DK,$GP720+29),"")</f>
      </c>
      <c r="EQ720">
        <f>IF($GQ720&gt;=30,INDEX($DK:$DK,$GP720+30),"")</f>
      </c>
      <c r="ER720">
        <f>IF($GQ720&gt;=31,INDEX($DK:$DK,$GP720+31),"")</f>
      </c>
      <c r="ES720">
        <f>IF($GQ720&gt;=32,INDEX($DK:$DK,$GP720+32),"")</f>
      </c>
      <c r="ET720">
        <f>IF($GQ720&gt;=33,INDEX($DK:$DK,$GP720+33),"")</f>
      </c>
      <c r="EU720">
        <f>IF($GQ720&gt;=34,INDEX($DK:$DK,$GP720+34),"")</f>
      </c>
      <c r="EV720">
        <f>IF($GQ720&gt;=35,INDEX($DK:$DK,$GP720+35),"")</f>
      </c>
      <c r="EW720">
        <f>IF($GQ720&gt;=36,INDEX($DK:$DK,$GP720+36),"")</f>
      </c>
      <c r="EX720">
        <f>IF($GQ720&gt;=37,INDEX($DK:$DK,$GP720+37),"")</f>
      </c>
      <c r="EY720">
        <f>IF($GQ720&gt;=38,INDEX($DK:$DK,$GP720+38),"")</f>
      </c>
      <c r="EZ720">
        <f>IF($GQ720&gt;=39,INDEX($DK:$DK,$GP720+39),"")</f>
      </c>
      <c r="FA720">
        <f>IF($GQ720&gt;=40,INDEX($DK:$DK,$GP720+40),"")</f>
      </c>
      <c r="FB720">
        <f>IF($GQ720&gt;=1,INDEX($DL:$DL,$GP720+1),"")</f>
      </c>
      <c r="FC720">
        <f>IF($GQ720&gt;=2,INDEX($DL:$DL,$GP720+2),"")</f>
      </c>
      <c r="FD720">
        <f>IF($GQ720&gt;=3,INDEX($DL:$DL,$GP720+3),"")</f>
      </c>
      <c r="FE720">
        <f>IF($GQ720&gt;=4,INDEX($DL:$DL,$GP720+4),"")</f>
      </c>
      <c r="FF720">
        <f>IF($GQ720&gt;=5,INDEX($DL:$DL,$GP720+5),"")</f>
      </c>
      <c r="FG720">
        <f>IF($GQ720&gt;=6,INDEX($DL:$DL,$GP720+6),"")</f>
      </c>
      <c r="FH720">
        <f>IF($GQ720&gt;=7,INDEX($DL:$DL,$GP720+7),"")</f>
      </c>
      <c r="FI720">
        <f>IF($GQ720&gt;=8,INDEX($DL:$DL,$GP720+8),"")</f>
      </c>
      <c r="FJ720">
        <f>IF($GQ720&gt;=9,INDEX($DL:$DL,$GP720+9),"")</f>
      </c>
      <c r="FK720">
        <f>IF($GQ720&gt;=10,INDEX($DL:$DL,$GP720+10),"")</f>
      </c>
      <c r="FL720">
        <f>IF($GQ720&gt;=11,INDEX($DL:$DL,$GP720+11),"")</f>
      </c>
      <c r="FM720">
        <f>IF($GQ720&gt;=12,INDEX($DL:$DL,$GP720+12),"")</f>
      </c>
      <c r="FN720">
        <f>IF($GQ720&gt;=13,INDEX($DL:$DL,$GP720+13),"")</f>
      </c>
      <c r="FO720">
        <f>IF($GQ720&gt;=14,INDEX($DL:$DL,$GP720+14),"")</f>
      </c>
      <c r="FP720">
        <f>IF($GQ720&gt;=15,INDEX($DL:$DL,$GP720+15),"")</f>
      </c>
      <c r="FQ720">
        <f>IF($GQ720&gt;=16,INDEX($DL:$DL,$GP720+16),"")</f>
      </c>
      <c r="FR720">
        <f>IF($GQ720&gt;=17,INDEX($DL:$DL,$GP720+17),"")</f>
      </c>
      <c r="FS720">
        <f>IF($GQ720&gt;=18,INDEX($DL:$DL,$GP720+18),"")</f>
      </c>
      <c r="FT720">
        <f>IF($GQ720&gt;=19,INDEX($DL:$DL,$GP720+19),"")</f>
      </c>
      <c r="FU720">
        <f>IF($GQ720&gt;=20,INDEX($DL:$DL,$GP720+20),"")</f>
      </c>
      <c r="FV720">
        <f>IF($GQ720&gt;=21,INDEX($DL:$DL,$GP720+21),"")</f>
      </c>
      <c r="FW720">
        <f>IF($GQ720&gt;=22,INDEX($DL:$DL,$GP720+22),"")</f>
      </c>
      <c r="FX720">
        <f>IF($GQ720&gt;=23,INDEX($DL:$DL,$GP720+23),"")</f>
      </c>
      <c r="FY720">
        <f>IF($GQ720&gt;=24,INDEX($DL:$DL,$GP720+24),"")</f>
      </c>
      <c r="FZ720">
        <f>IF($GQ720&gt;=25,INDEX($DL:$DL,$GP720+25),"")</f>
      </c>
      <c r="GA720">
        <f>IF($GQ720&gt;=26,INDEX($DL:$DL,$GP720+26),"")</f>
      </c>
      <c r="GB720">
        <f>IF($GQ720&gt;=27,INDEX($DL:$DL,$GP720+27),"")</f>
      </c>
      <c r="GC720">
        <f>IF($GQ720&gt;=28,INDEX($DL:$DL,$GP720+28),"")</f>
      </c>
      <c r="GD720">
        <f>IF($GQ720&gt;=29,INDEX($DL:$DL,$GP720+29),"")</f>
      </c>
      <c r="GE720">
        <f>IF($GQ720&gt;=30,INDEX($DL:$DL,$GP720+30),"")</f>
      </c>
      <c r="GF720">
        <f>IF($GQ720&gt;=31,INDEX($DL:$DL,$GP720+31),"")</f>
      </c>
      <c r="GG720">
        <f>IF($GQ720&gt;=32,INDEX($DL:$DL,$GP720+32),"")</f>
      </c>
      <c r="GH720">
        <f>IF($GQ720&gt;=33,INDEX($DL:$DL,$GP720+33),"")</f>
      </c>
      <c r="GI720">
        <f>IF($GQ720&gt;=34,INDEX($DL:$DL,$GP720+34),"")</f>
      </c>
      <c r="GJ720">
        <f>IF($GQ720&gt;=35,INDEX($DL:$DL,$GP720+35),"")</f>
      </c>
      <c r="GK720">
        <f>IF($GQ720&gt;=36,INDEX($DL:$DL,$GP720+36),"")</f>
      </c>
      <c r="GL720">
        <f>IF($GQ720&gt;=37,INDEX($DL:$DL,$GP720+37),"")</f>
      </c>
      <c r="GM720">
        <f>IF($GQ720&gt;=38,INDEX($DL:$DL,$GP720+38),"")</f>
      </c>
      <c r="GN720">
        <f>IF($GQ720&gt;=39,INDEX($DL:$DL,$GP720+39),"")</f>
      </c>
      <c r="GO720">
        <f>IF($GQ720&gt;=40,INDEX($DL:$DL,$GP720+40),"")</f>
      </c>
      <c r="GP720">
        <f>IFERROR(MATCH($DJ720,$DK$2:$DK$148,0)+1,0)</f>
      </c>
      <c r="GQ720">
        <f>IFERROR(INDEX($DM$2:$DM$148,MATCH($DJ720,$DK$2:$DK$148,0)),0)</f>
      </c>
      <c r="GR720">
        <f>IFERROR(MATCH($L720,$DN$720:$FA$720,0),0)</f>
      </c>
      <c r="GS720">
        <f>IF($GR720&gt;0,INDEX($FB$720:$GO$720,$GR720),"")</f>
      </c>
      <c r="GV720">
        <f>IF($JE720&gt;=1,INDEX($GT:$GT,$JD720+1),"")</f>
      </c>
      <c r="GW720">
        <f>IF($JE720&gt;=2,INDEX($GT:$GT,$JD720+2),"")</f>
      </c>
      <c r="GX720">
        <f>IF($JE720&gt;=3,INDEX($GT:$GT,$JD720+3),"")</f>
      </c>
      <c r="GY720">
        <f>IF($JE720&gt;=4,INDEX($GT:$GT,$JD720+4),"")</f>
      </c>
      <c r="GZ720">
        <f>IF($JE720&gt;=5,INDEX($GT:$GT,$JD720+5),"")</f>
      </c>
      <c r="HA720">
        <f>IF($JE720&gt;=6,INDEX($GT:$GT,$JD720+6),"")</f>
      </c>
      <c r="HB720">
        <f>IF($JE720&gt;=7,INDEX($GT:$GT,$JD720+7),"")</f>
      </c>
      <c r="HC720">
        <f>IF($JE720&gt;=8,INDEX($GT:$GT,$JD720+8),"")</f>
      </c>
      <c r="HD720">
        <f>IF($JE720&gt;=9,INDEX($GT:$GT,$JD720+9),"")</f>
      </c>
      <c r="HE720">
        <f>IF($JE720&gt;=10,INDEX($GT:$GT,$JD720+10),"")</f>
      </c>
      <c r="HF720">
        <f>IF($JE720&gt;=11,INDEX($GT:$GT,$JD720+11),"")</f>
      </c>
      <c r="HG720">
        <f>IF($JE720&gt;=12,INDEX($GT:$GT,$JD720+12),"")</f>
      </c>
      <c r="HH720">
        <f>IF($JE720&gt;=13,INDEX($GT:$GT,$JD720+13),"")</f>
      </c>
      <c r="HI720">
        <f>IF($JE720&gt;=14,INDEX($GT:$GT,$JD720+14),"")</f>
      </c>
      <c r="HJ720">
        <f>IF($JE720&gt;=15,INDEX($GT:$GT,$JD720+15),"")</f>
      </c>
      <c r="HK720">
        <f>IF($JE720&gt;=16,INDEX($GT:$GT,$JD720+16),"")</f>
      </c>
      <c r="HL720">
        <f>IF($JE720&gt;=17,INDEX($GT:$GT,$JD720+17),"")</f>
      </c>
      <c r="HM720">
        <f>IF($JE720&gt;=18,INDEX($GT:$GT,$JD720+18),"")</f>
      </c>
      <c r="HN720">
        <f>IF($JE720&gt;=19,INDEX($GT:$GT,$JD720+19),"")</f>
      </c>
      <c r="HO720">
        <f>IF($JE720&gt;=20,INDEX($GT:$GT,$JD720+20),"")</f>
      </c>
      <c r="HP720">
        <f>IF($JE720&gt;=21,INDEX($GT:$GT,$JD720+21),"")</f>
      </c>
      <c r="HQ720">
        <f>IF($JE720&gt;=22,INDEX($GT:$GT,$JD720+22),"")</f>
      </c>
      <c r="HR720">
        <f>IF($JE720&gt;=23,INDEX($GT:$GT,$JD720+23),"")</f>
      </c>
      <c r="HS720">
        <f>IF($JE720&gt;=24,INDEX($GT:$GT,$JD720+24),"")</f>
      </c>
      <c r="HT720">
        <f>IF($JE720&gt;=25,INDEX($GT:$GT,$JD720+25),"")</f>
      </c>
      <c r="HU720">
        <f>IF($JE720&gt;=26,INDEX($GT:$GT,$JD720+26),"")</f>
      </c>
      <c r="HV720">
        <f>IF($JE720&gt;=27,INDEX($GT:$GT,$JD720+27),"")</f>
      </c>
      <c r="HW720">
        <f>IF($JE720&gt;=28,INDEX($GT:$GT,$JD720+28),"")</f>
      </c>
      <c r="HX720">
        <f>IF($JE720&gt;=29,INDEX($GT:$GT,$JD720+29),"")</f>
      </c>
      <c r="HY720">
        <f>IF($JE720&gt;=30,INDEX($GT:$GT,$JD720+30),"")</f>
      </c>
      <c r="HZ720">
        <f>IF($JE720&gt;=31,INDEX($GT:$GT,$JD720+31),"")</f>
      </c>
      <c r="IA720">
        <f>IF($JE720&gt;=32,INDEX($GT:$GT,$JD720+32),"")</f>
      </c>
      <c r="IB720">
        <f>IF($JE720&gt;=33,INDEX($GT:$GT,$JD720+33),"")</f>
      </c>
      <c r="IC720">
        <f>IF($JE720&gt;=34,INDEX($GT:$GT,$JD720+34),"")</f>
      </c>
      <c r="ID720">
        <f>IF($JE720&gt;=35,INDEX($GT:$GT,$JD720+35),"")</f>
      </c>
      <c r="IE720">
        <f>IF($JE720&gt;=36,INDEX($GT:$GT,$JD720+36),"")</f>
      </c>
      <c r="IF720">
        <f>IF($JE720&gt;=37,INDEX($GT:$GT,$JD720+37),"")</f>
      </c>
      <c r="IG720">
        <f>IF($JE720&gt;=38,INDEX($GT:$GT,$JD720+38),"")</f>
      </c>
      <c r="IH720">
        <f>IF($JE720&gt;=39,INDEX($GT:$GT,$JD720+39),"")</f>
      </c>
      <c r="II720">
        <f>IF($JE720&gt;=40,INDEX($GT:$GT,$JD720+40),"")</f>
      </c>
      <c r="IJ720">
        <f>IF($JE720&gt;=41,INDEX($GT:$GT,$JD720+41),"")</f>
      </c>
      <c r="IK720">
        <f>IF($JE720&gt;=42,INDEX($GT:$GT,$JD720+42),"")</f>
      </c>
      <c r="IL720">
        <f>IF($JE720&gt;=43,INDEX($GT:$GT,$JD720+43),"")</f>
      </c>
      <c r="IM720">
        <f>IF($JE720&gt;=44,INDEX($GT:$GT,$JD720+44),"")</f>
      </c>
      <c r="IN720">
        <f>IF($JE720&gt;=45,INDEX($GT:$GT,$JD720+45),"")</f>
      </c>
      <c r="IO720">
        <f>IF($JE720&gt;=46,INDEX($GT:$GT,$JD720+46),"")</f>
      </c>
      <c r="IP720">
        <f>IF($JE720&gt;=47,INDEX($GT:$GT,$JD720+47),"")</f>
      </c>
      <c r="IQ720">
        <f>IF($JE720&gt;=48,INDEX($GT:$GT,$JD720+48),"")</f>
      </c>
      <c r="IR720">
        <f>IF($JE720&gt;=49,INDEX($GT:$GT,$JD720+49),"")</f>
      </c>
      <c r="IS720">
        <f>IF($JE720&gt;=50,INDEX($GT:$GT,$JD720+50),"")</f>
      </c>
      <c r="IT720">
        <f>IF($JE720&gt;=51,INDEX($GT:$GT,$JD720+51),"")</f>
      </c>
      <c r="IU720">
        <f>IF($JE720&gt;=52,INDEX($GT:$GT,$JD720+52),"")</f>
      </c>
      <c r="IV720">
        <f>IF($JE720&gt;=53,INDEX($GT:$GT,$JD720+53),"")</f>
      </c>
      <c r="IW720">
        <f>IF($JE720&gt;=54,INDEX($GT:$GT,$JD720+54),"")</f>
      </c>
      <c r="IX720">
        <f>IF($JE720&gt;=55,INDEX($GT:$GT,$JD720+55),"")</f>
      </c>
      <c r="IY720">
        <f>IF($JE720&gt;=56,INDEX($GT:$GT,$JD720+56),"")</f>
      </c>
      <c r="IZ720">
        <f>IF($JE720&gt;=57,INDEX($GT:$GT,$JD720+57),"")</f>
      </c>
      <c r="JA720">
        <f>IF($JE720&gt;=58,INDEX($GT:$GT,$JD720+58),"")</f>
      </c>
      <c r="JB720">
        <f>IF($JE720&gt;=59,INDEX($GT:$GT,$JD720+59),"")</f>
      </c>
      <c r="JC720">
        <f>IF($JE720&gt;=60,INDEX($GT:$GT,$JD720+60),"")</f>
      </c>
      <c r="JD720">
        <f>IFERROR(MATCH($GS720,$GT$2:$GT$322,0)+1,0)</f>
      </c>
      <c r="JE720">
        <f>IFERROR(INDEX($GU$2:$GU$322,MATCH($GS720,$GT$2:$GT$322,0)),0)</f>
      </c>
      <c r="JF720" t="s">
        <v>28</v>
      </c>
      <c r="JG720" t="s">
        <v>28</v>
      </c>
    </row>
    <row r="721" spans="1:267" x14ac:dyDescent="0.25">
      <c r="J721" s="1"/>
      <c r="K721" s="1"/>
      <c r="L721" s="1"/>
      <c r="M721" s="1"/>
      <c r="N721" s="1">
        <f>IFERROR(IF(FIND(" - ",$J721)&gt;0,MID($J721,FIND(" - ",$J721)+3,LEN($J721)),""),"")</f>
      </c>
      <c r="P721" s="1"/>
      <c r="S721" t="s">
        <v>28</v>
      </c>
      <c r="U721">
        <f>IF(OR($S721="",$T721=""),"",IFERROR($S721/$T721,0))</f>
      </c>
      <c r="V721">
        <f>IF($S721="","",
IF($K721="","",
IF(ISNUMBER(SEARCH("exempt",LOWER($K721))),0,
$S721*(VALUE(SUBSTITUTE($K721,"%",""))/100))))</f>
      </c>
      <c r="AB721">
        <f>IF($S721="","",
SUM($S721,$V721,$Z721,$W721,$Y721)-
IF($AA721="",0,VALUE($AA721)))</f>
      </c>
      <c r="AJ721" t="s">
        <v>1476</v>
      </c>
      <c r="AR721">
        <f>IFERROR(LEFT($J721,FIND(" - ",$J721)-1),$J721)</f>
      </c>
      <c r="AU721">
        <f>IF($CJ721&gt;=1,INDEX($AS:$AS,$CI721+1),"")</f>
      </c>
      <c r="AV721">
        <f>IF($CJ721&gt;=2,INDEX($AS:$AS,$CI721+2),"")</f>
      </c>
      <c r="AW721">
        <f>IF($CJ721&gt;=3,INDEX($AS:$AS,$CI721+3),"")</f>
      </c>
      <c r="AX721">
        <f>IF($CJ721&gt;=4,INDEX($AS:$AS,$CI721+4),"")</f>
      </c>
      <c r="AY721">
        <f>IF($CJ721&gt;=5,INDEX($AS:$AS,$CI721+5),"")</f>
      </c>
      <c r="AZ721">
        <f>IF($CJ721&gt;=6,INDEX($AS:$AS,$CI721+6),"")</f>
      </c>
      <c r="BA721">
        <f>IF($CJ721&gt;=7,INDEX($AS:$AS,$CI721+7),"")</f>
      </c>
      <c r="BB721">
        <f>IF($CJ721&gt;=8,INDEX($AS:$AS,$CI721+8),"")</f>
      </c>
      <c r="BC721">
        <f>IF($CJ721&gt;=9,INDEX($AS:$AS,$CI721+9),"")</f>
      </c>
      <c r="BD721">
        <f>IF($CJ721&gt;=10,INDEX($AS:$AS,$CI721+10),"")</f>
      </c>
      <c r="BE721">
        <f>IF($CJ721&gt;=11,INDEX($AS:$AS,$CI721+11),"")</f>
      </c>
      <c r="BF721">
        <f>IF($CJ721&gt;=12,INDEX($AS:$AS,$CI721+12),"")</f>
      </c>
      <c r="BG721">
        <f>IF($CJ721&gt;=13,INDEX($AS:$AS,$CI721+13),"")</f>
      </c>
      <c r="BH721">
        <f>IF($CJ721&gt;=14,INDEX($AS:$AS,$CI721+14),"")</f>
      </c>
      <c r="BI721">
        <f>IF($CJ721&gt;=15,INDEX($AS:$AS,$CI721+15),"")</f>
      </c>
      <c r="BJ721">
        <f>IF($CJ721&gt;=16,INDEX($AS:$AS,$CI721+16),"")</f>
      </c>
      <c r="BK721">
        <f>IF($CJ721&gt;=17,INDEX($AS:$AS,$CI721+17),"")</f>
      </c>
      <c r="BL721">
        <f>IF($CJ721&gt;=18,INDEX($AS:$AS,$CI721+18),"")</f>
      </c>
      <c r="BM721">
        <f>IF($CJ721&gt;=19,INDEX($AS:$AS,$CI721+19),"")</f>
      </c>
      <c r="BN721">
        <f>IF($CJ721&gt;=20,INDEX($AS:$AS,$CI721+20),"")</f>
      </c>
      <c r="BO721">
        <f>IF($CJ721&gt;=21,INDEX($AS:$AS,$CI721+21),"")</f>
      </c>
      <c r="BP721">
        <f>IF($CJ721&gt;=22,INDEX($AS:$AS,$CI721+22),"")</f>
      </c>
      <c r="BQ721">
        <f>IF($CJ721&gt;=23,INDEX($AS:$AS,$CI721+23),"")</f>
      </c>
      <c r="BR721">
        <f>IF($CJ721&gt;=24,INDEX($AS:$AS,$CI721+24),"")</f>
      </c>
      <c r="BS721">
        <f>IF($CJ721&gt;=25,INDEX($AS:$AS,$CI721+25),"")</f>
      </c>
      <c r="BT721">
        <f>IF($CJ721&gt;=26,INDEX($AS:$AS,$CI721+26),"")</f>
      </c>
      <c r="BU721">
        <f>IF($CJ721&gt;=27,INDEX($AS:$AS,$CI721+27),"")</f>
      </c>
      <c r="BV721">
        <f>IF($CJ721&gt;=28,INDEX($AS:$AS,$CI721+28),"")</f>
      </c>
      <c r="BW721">
        <f>IF($CJ721&gt;=29,INDEX($AS:$AS,$CI721+29),"")</f>
      </c>
      <c r="BX721">
        <f>IF($CJ721&gt;=30,INDEX($AS:$AS,$CI721+30),"")</f>
      </c>
      <c r="BY721">
        <f>IF($CJ721&gt;=31,INDEX($AS:$AS,$CI721+31),"")</f>
      </c>
      <c r="BZ721">
        <f>IF($CJ721&gt;=32,INDEX($AS:$AS,$CI721+32),"")</f>
      </c>
      <c r="CA721">
        <f>IF($CJ721&gt;=33,INDEX($AS:$AS,$CI721+33),"")</f>
      </c>
      <c r="CB721">
        <f>IF($CJ721&gt;=34,INDEX($AS:$AS,$CI721+34),"")</f>
      </c>
      <c r="CC721">
        <f>IF($CJ721&gt;=35,INDEX($AS:$AS,$CI721+35),"")</f>
      </c>
      <c r="CD721">
        <f>IF($CJ721&gt;=36,INDEX($AS:$AS,$CI721+36),"")</f>
      </c>
      <c r="CE721">
        <f>IF($CJ721&gt;=37,INDEX($AS:$AS,$CI721+37),"")</f>
      </c>
      <c r="CF721">
        <f>IF($CJ721&gt;=38,INDEX($AS:$AS,$CI721+38),"")</f>
      </c>
      <c r="CG721">
        <f>IF($CJ721&gt;=39,INDEX($AS:$AS,$CI721+39),"")</f>
      </c>
      <c r="CH721">
        <f>IF($CJ721&gt;=40,INDEX($AS:$AS,$CI721+40),"")</f>
      </c>
      <c r="CI721">
        <f>IFERROR(MATCH($AR721,$AS$2:$AS$133,0)+1,0)</f>
      </c>
      <c r="CJ721">
        <f>IFERROR(INDEX($AT$2:$AT$133,MATCH($AR721,$AS$2:$AS$133,0)),0)</f>
      </c>
      <c r="CK721">
        <f>IFERROR(LEFT($O721,FIND(" - ",$O721)-1),$O721)</f>
      </c>
      <c r="CL721" t="s">
        <v>1477</v>
      </c>
      <c r="CM721">
        <v>1</v>
      </c>
      <c r="CN721">
        <f>IF($DI721&gt;=1,INDEX($CL:$CL,$DH721+1),"")</f>
      </c>
      <c r="CO721">
        <f>IF($DI721&gt;=2,INDEX($CL:$CL,$DH721+2),"")</f>
      </c>
      <c r="CP721">
        <f>IF($DI721&gt;=3,INDEX($CL:$CL,$DH721+3),"")</f>
      </c>
      <c r="CQ721">
        <f>IF($DI721&gt;=4,INDEX($CL:$CL,$DH721+4),"")</f>
      </c>
      <c r="CR721">
        <f>IF($DI721&gt;=5,INDEX($CL:$CL,$DH721+5),"")</f>
      </c>
      <c r="CS721">
        <f>IF($DI721&gt;=6,INDEX($CL:$CL,$DH721+6),"")</f>
      </c>
      <c r="CT721">
        <f>IF($DI721&gt;=7,INDEX($CL:$CL,$DH721+7),"")</f>
      </c>
      <c r="CU721">
        <f>IF($DI721&gt;=8,INDEX($CL:$CL,$DH721+8),"")</f>
      </c>
      <c r="CV721">
        <f>IF($DI721&gt;=9,INDEX($CL:$CL,$DH721+9),"")</f>
      </c>
      <c r="CW721">
        <f>IF($DI721&gt;=10,INDEX($CL:$CL,$DH721+10),"")</f>
      </c>
      <c r="CX721">
        <f>IF($DI721&gt;=11,INDEX($CL:$CL,$DH721+11),"")</f>
      </c>
      <c r="CY721">
        <f>IF($DI721&gt;=12,INDEX($CL:$CL,$DH721+12),"")</f>
      </c>
      <c r="CZ721">
        <f>IF($DI721&gt;=13,INDEX($CL:$CL,$DH721+13),"")</f>
      </c>
      <c r="DA721">
        <f>IF($DI721&gt;=14,INDEX($CL:$CL,$DH721+14),"")</f>
      </c>
      <c r="DB721">
        <f>IF($DI721&gt;=15,INDEX($CL:$CL,$DH721+15),"")</f>
      </c>
      <c r="DC721">
        <f>IF($DI721&gt;=16,INDEX($CL:$CL,$DH721+16),"")</f>
      </c>
      <c r="DD721">
        <f>IF($DI721&gt;=17,INDEX($CL:$CL,$DH721+17),"")</f>
      </c>
      <c r="DE721">
        <f>IF($DI721&gt;=18,INDEX($CL:$CL,$DH721+18),"")</f>
      </c>
      <c r="DF721">
        <f>IF($DI721&gt;=19,INDEX($CL:$CL,$DH721+19),"")</f>
      </c>
      <c r="DG721">
        <f>IF($DI721&gt;=20,INDEX($CL:$CL,$DH721+20),"")</f>
      </c>
      <c r="DH721">
        <f>IFERROR(MATCH($CK721,$CL$2:$CL$1558,0)+1,0)</f>
      </c>
      <c r="DI721">
        <f>IFERROR(INDEX($CM$2:$CM$1558,MATCH($CK721,$CL$2:$CL$1558,0)),0)</f>
      </c>
      <c r="DJ721">
        <f>IFERROR(INDEX($AQ:$AQ,MATCH($K721,$AP:$AP,0))&amp;"","")</f>
      </c>
      <c r="DN721">
        <f>IF($GQ721&gt;=1,INDEX($DK:$DK,$GP721+1),"")</f>
      </c>
      <c r="DO721">
        <f>IF($GQ721&gt;=2,INDEX($DK:$DK,$GP721+2),"")</f>
      </c>
      <c r="DP721">
        <f>IF($GQ721&gt;=3,INDEX($DK:$DK,$GP721+3),"")</f>
      </c>
      <c r="DQ721">
        <f>IF($GQ721&gt;=4,INDEX($DK:$DK,$GP721+4),"")</f>
      </c>
      <c r="DR721">
        <f>IF($GQ721&gt;=5,INDEX($DK:$DK,$GP721+5),"")</f>
      </c>
      <c r="DS721">
        <f>IF($GQ721&gt;=6,INDEX($DK:$DK,$GP721+6),"")</f>
      </c>
      <c r="DT721">
        <f>IF($GQ721&gt;=7,INDEX($DK:$DK,$GP721+7),"")</f>
      </c>
      <c r="DU721">
        <f>IF($GQ721&gt;=8,INDEX($DK:$DK,$GP721+8),"")</f>
      </c>
      <c r="DV721">
        <f>IF($GQ721&gt;=9,INDEX($DK:$DK,$GP721+9),"")</f>
      </c>
      <c r="DW721">
        <f>IF($GQ721&gt;=10,INDEX($DK:$DK,$GP721+10),"")</f>
      </c>
      <c r="DX721">
        <f>IF($GQ721&gt;=11,INDEX($DK:$DK,$GP721+11),"")</f>
      </c>
      <c r="DY721">
        <f>IF($GQ721&gt;=12,INDEX($DK:$DK,$GP721+12),"")</f>
      </c>
      <c r="DZ721">
        <f>IF($GQ721&gt;=13,INDEX($DK:$DK,$GP721+13),"")</f>
      </c>
      <c r="EA721">
        <f>IF($GQ721&gt;=14,INDEX($DK:$DK,$GP721+14),"")</f>
      </c>
      <c r="EB721">
        <f>IF($GQ721&gt;=15,INDEX($DK:$DK,$GP721+15),"")</f>
      </c>
      <c r="EC721">
        <f>IF($GQ721&gt;=16,INDEX($DK:$DK,$GP721+16),"")</f>
      </c>
      <c r="ED721">
        <f>IF($GQ721&gt;=17,INDEX($DK:$DK,$GP721+17),"")</f>
      </c>
      <c r="EE721">
        <f>IF($GQ721&gt;=18,INDEX($DK:$DK,$GP721+18),"")</f>
      </c>
      <c r="EF721">
        <f>IF($GQ721&gt;=19,INDEX($DK:$DK,$GP721+19),"")</f>
      </c>
      <c r="EG721">
        <f>IF($GQ721&gt;=20,INDEX($DK:$DK,$GP721+20),"")</f>
      </c>
      <c r="EH721">
        <f>IF($GQ721&gt;=21,INDEX($DK:$DK,$GP721+21),"")</f>
      </c>
      <c r="EI721">
        <f>IF($GQ721&gt;=22,INDEX($DK:$DK,$GP721+22),"")</f>
      </c>
      <c r="EJ721">
        <f>IF($GQ721&gt;=23,INDEX($DK:$DK,$GP721+23),"")</f>
      </c>
      <c r="EK721">
        <f>IF($GQ721&gt;=24,INDEX($DK:$DK,$GP721+24),"")</f>
      </c>
      <c r="EL721">
        <f>IF($GQ721&gt;=25,INDEX($DK:$DK,$GP721+25),"")</f>
      </c>
      <c r="EM721">
        <f>IF($GQ721&gt;=26,INDEX($DK:$DK,$GP721+26),"")</f>
      </c>
      <c r="EN721">
        <f>IF($GQ721&gt;=27,INDEX($DK:$DK,$GP721+27),"")</f>
      </c>
      <c r="EO721">
        <f>IF($GQ721&gt;=28,INDEX($DK:$DK,$GP721+28),"")</f>
      </c>
      <c r="EP721">
        <f>IF($GQ721&gt;=29,INDEX($DK:$DK,$GP721+29),"")</f>
      </c>
      <c r="EQ721">
        <f>IF($GQ721&gt;=30,INDEX($DK:$DK,$GP721+30),"")</f>
      </c>
      <c r="ER721">
        <f>IF($GQ721&gt;=31,INDEX($DK:$DK,$GP721+31),"")</f>
      </c>
      <c r="ES721">
        <f>IF($GQ721&gt;=32,INDEX($DK:$DK,$GP721+32),"")</f>
      </c>
      <c r="ET721">
        <f>IF($GQ721&gt;=33,INDEX($DK:$DK,$GP721+33),"")</f>
      </c>
      <c r="EU721">
        <f>IF($GQ721&gt;=34,INDEX($DK:$DK,$GP721+34),"")</f>
      </c>
      <c r="EV721">
        <f>IF($GQ721&gt;=35,INDEX($DK:$DK,$GP721+35),"")</f>
      </c>
      <c r="EW721">
        <f>IF($GQ721&gt;=36,INDEX($DK:$DK,$GP721+36),"")</f>
      </c>
      <c r="EX721">
        <f>IF($GQ721&gt;=37,INDEX($DK:$DK,$GP721+37),"")</f>
      </c>
      <c r="EY721">
        <f>IF($GQ721&gt;=38,INDEX($DK:$DK,$GP721+38),"")</f>
      </c>
      <c r="EZ721">
        <f>IF($GQ721&gt;=39,INDEX($DK:$DK,$GP721+39),"")</f>
      </c>
      <c r="FA721">
        <f>IF($GQ721&gt;=40,INDEX($DK:$DK,$GP721+40),"")</f>
      </c>
      <c r="FB721">
        <f>IF($GQ721&gt;=1,INDEX($DL:$DL,$GP721+1),"")</f>
      </c>
      <c r="FC721">
        <f>IF($GQ721&gt;=2,INDEX($DL:$DL,$GP721+2),"")</f>
      </c>
      <c r="FD721">
        <f>IF($GQ721&gt;=3,INDEX($DL:$DL,$GP721+3),"")</f>
      </c>
      <c r="FE721">
        <f>IF($GQ721&gt;=4,INDEX($DL:$DL,$GP721+4),"")</f>
      </c>
      <c r="FF721">
        <f>IF($GQ721&gt;=5,INDEX($DL:$DL,$GP721+5),"")</f>
      </c>
      <c r="FG721">
        <f>IF($GQ721&gt;=6,INDEX($DL:$DL,$GP721+6),"")</f>
      </c>
      <c r="FH721">
        <f>IF($GQ721&gt;=7,INDEX($DL:$DL,$GP721+7),"")</f>
      </c>
      <c r="FI721">
        <f>IF($GQ721&gt;=8,INDEX($DL:$DL,$GP721+8),"")</f>
      </c>
      <c r="FJ721">
        <f>IF($GQ721&gt;=9,INDEX($DL:$DL,$GP721+9),"")</f>
      </c>
      <c r="FK721">
        <f>IF($GQ721&gt;=10,INDEX($DL:$DL,$GP721+10),"")</f>
      </c>
      <c r="FL721">
        <f>IF($GQ721&gt;=11,INDEX($DL:$DL,$GP721+11),"")</f>
      </c>
      <c r="FM721">
        <f>IF($GQ721&gt;=12,INDEX($DL:$DL,$GP721+12),"")</f>
      </c>
      <c r="FN721">
        <f>IF($GQ721&gt;=13,INDEX($DL:$DL,$GP721+13),"")</f>
      </c>
      <c r="FO721">
        <f>IF($GQ721&gt;=14,INDEX($DL:$DL,$GP721+14),"")</f>
      </c>
      <c r="FP721">
        <f>IF($GQ721&gt;=15,INDEX($DL:$DL,$GP721+15),"")</f>
      </c>
      <c r="FQ721">
        <f>IF($GQ721&gt;=16,INDEX($DL:$DL,$GP721+16),"")</f>
      </c>
      <c r="FR721">
        <f>IF($GQ721&gt;=17,INDEX($DL:$DL,$GP721+17),"")</f>
      </c>
      <c r="FS721">
        <f>IF($GQ721&gt;=18,INDEX($DL:$DL,$GP721+18),"")</f>
      </c>
      <c r="FT721">
        <f>IF($GQ721&gt;=19,INDEX($DL:$DL,$GP721+19),"")</f>
      </c>
      <c r="FU721">
        <f>IF($GQ721&gt;=20,INDEX($DL:$DL,$GP721+20),"")</f>
      </c>
      <c r="FV721">
        <f>IF($GQ721&gt;=21,INDEX($DL:$DL,$GP721+21),"")</f>
      </c>
      <c r="FW721">
        <f>IF($GQ721&gt;=22,INDEX($DL:$DL,$GP721+22),"")</f>
      </c>
      <c r="FX721">
        <f>IF($GQ721&gt;=23,INDEX($DL:$DL,$GP721+23),"")</f>
      </c>
      <c r="FY721">
        <f>IF($GQ721&gt;=24,INDEX($DL:$DL,$GP721+24),"")</f>
      </c>
      <c r="FZ721">
        <f>IF($GQ721&gt;=25,INDEX($DL:$DL,$GP721+25),"")</f>
      </c>
      <c r="GA721">
        <f>IF($GQ721&gt;=26,INDEX($DL:$DL,$GP721+26),"")</f>
      </c>
      <c r="GB721">
        <f>IF($GQ721&gt;=27,INDEX($DL:$DL,$GP721+27),"")</f>
      </c>
      <c r="GC721">
        <f>IF($GQ721&gt;=28,INDEX($DL:$DL,$GP721+28),"")</f>
      </c>
      <c r="GD721">
        <f>IF($GQ721&gt;=29,INDEX($DL:$DL,$GP721+29),"")</f>
      </c>
      <c r="GE721">
        <f>IF($GQ721&gt;=30,INDEX($DL:$DL,$GP721+30),"")</f>
      </c>
      <c r="GF721">
        <f>IF($GQ721&gt;=31,INDEX($DL:$DL,$GP721+31),"")</f>
      </c>
      <c r="GG721">
        <f>IF($GQ721&gt;=32,INDEX($DL:$DL,$GP721+32),"")</f>
      </c>
      <c r="GH721">
        <f>IF($GQ721&gt;=33,INDEX($DL:$DL,$GP721+33),"")</f>
      </c>
      <c r="GI721">
        <f>IF($GQ721&gt;=34,INDEX($DL:$DL,$GP721+34),"")</f>
      </c>
      <c r="GJ721">
        <f>IF($GQ721&gt;=35,INDEX($DL:$DL,$GP721+35),"")</f>
      </c>
      <c r="GK721">
        <f>IF($GQ721&gt;=36,INDEX($DL:$DL,$GP721+36),"")</f>
      </c>
      <c r="GL721">
        <f>IF($GQ721&gt;=37,INDEX($DL:$DL,$GP721+37),"")</f>
      </c>
      <c r="GM721">
        <f>IF($GQ721&gt;=38,INDEX($DL:$DL,$GP721+38),"")</f>
      </c>
      <c r="GN721">
        <f>IF($GQ721&gt;=39,INDEX($DL:$DL,$GP721+39),"")</f>
      </c>
      <c r="GO721">
        <f>IF($GQ721&gt;=40,INDEX($DL:$DL,$GP721+40),"")</f>
      </c>
      <c r="GP721">
        <f>IFERROR(MATCH($DJ721,$DK$2:$DK$148,0)+1,0)</f>
      </c>
      <c r="GQ721">
        <f>IFERROR(INDEX($DM$2:$DM$148,MATCH($DJ721,$DK$2:$DK$148,0)),0)</f>
      </c>
      <c r="GR721">
        <f>IFERROR(MATCH($L721,$DN$721:$FA$721,0),0)</f>
      </c>
      <c r="GS721">
        <f>IF($GR721&gt;0,INDEX($FB$721:$GO$721,$GR721),"")</f>
      </c>
      <c r="GV721">
        <f>IF($JE721&gt;=1,INDEX($GT:$GT,$JD721+1),"")</f>
      </c>
      <c r="GW721">
        <f>IF($JE721&gt;=2,INDEX($GT:$GT,$JD721+2),"")</f>
      </c>
      <c r="GX721">
        <f>IF($JE721&gt;=3,INDEX($GT:$GT,$JD721+3),"")</f>
      </c>
      <c r="GY721">
        <f>IF($JE721&gt;=4,INDEX($GT:$GT,$JD721+4),"")</f>
      </c>
      <c r="GZ721">
        <f>IF($JE721&gt;=5,INDEX($GT:$GT,$JD721+5),"")</f>
      </c>
      <c r="HA721">
        <f>IF($JE721&gt;=6,INDEX($GT:$GT,$JD721+6),"")</f>
      </c>
      <c r="HB721">
        <f>IF($JE721&gt;=7,INDEX($GT:$GT,$JD721+7),"")</f>
      </c>
      <c r="HC721">
        <f>IF($JE721&gt;=8,INDEX($GT:$GT,$JD721+8),"")</f>
      </c>
      <c r="HD721">
        <f>IF($JE721&gt;=9,INDEX($GT:$GT,$JD721+9),"")</f>
      </c>
      <c r="HE721">
        <f>IF($JE721&gt;=10,INDEX($GT:$GT,$JD721+10),"")</f>
      </c>
      <c r="HF721">
        <f>IF($JE721&gt;=11,INDEX($GT:$GT,$JD721+11),"")</f>
      </c>
      <c r="HG721">
        <f>IF($JE721&gt;=12,INDEX($GT:$GT,$JD721+12),"")</f>
      </c>
      <c r="HH721">
        <f>IF($JE721&gt;=13,INDEX($GT:$GT,$JD721+13),"")</f>
      </c>
      <c r="HI721">
        <f>IF($JE721&gt;=14,INDEX($GT:$GT,$JD721+14),"")</f>
      </c>
      <c r="HJ721">
        <f>IF($JE721&gt;=15,INDEX($GT:$GT,$JD721+15),"")</f>
      </c>
      <c r="HK721">
        <f>IF($JE721&gt;=16,INDEX($GT:$GT,$JD721+16),"")</f>
      </c>
      <c r="HL721">
        <f>IF($JE721&gt;=17,INDEX($GT:$GT,$JD721+17),"")</f>
      </c>
      <c r="HM721">
        <f>IF($JE721&gt;=18,INDEX($GT:$GT,$JD721+18),"")</f>
      </c>
      <c r="HN721">
        <f>IF($JE721&gt;=19,INDEX($GT:$GT,$JD721+19),"")</f>
      </c>
      <c r="HO721">
        <f>IF($JE721&gt;=20,INDEX($GT:$GT,$JD721+20),"")</f>
      </c>
      <c r="HP721">
        <f>IF($JE721&gt;=21,INDEX($GT:$GT,$JD721+21),"")</f>
      </c>
      <c r="HQ721">
        <f>IF($JE721&gt;=22,INDEX($GT:$GT,$JD721+22),"")</f>
      </c>
      <c r="HR721">
        <f>IF($JE721&gt;=23,INDEX($GT:$GT,$JD721+23),"")</f>
      </c>
      <c r="HS721">
        <f>IF($JE721&gt;=24,INDEX($GT:$GT,$JD721+24),"")</f>
      </c>
      <c r="HT721">
        <f>IF($JE721&gt;=25,INDEX($GT:$GT,$JD721+25),"")</f>
      </c>
      <c r="HU721">
        <f>IF($JE721&gt;=26,INDEX($GT:$GT,$JD721+26),"")</f>
      </c>
      <c r="HV721">
        <f>IF($JE721&gt;=27,INDEX($GT:$GT,$JD721+27),"")</f>
      </c>
      <c r="HW721">
        <f>IF($JE721&gt;=28,INDEX($GT:$GT,$JD721+28),"")</f>
      </c>
      <c r="HX721">
        <f>IF($JE721&gt;=29,INDEX($GT:$GT,$JD721+29),"")</f>
      </c>
      <c r="HY721">
        <f>IF($JE721&gt;=30,INDEX($GT:$GT,$JD721+30),"")</f>
      </c>
      <c r="HZ721">
        <f>IF($JE721&gt;=31,INDEX($GT:$GT,$JD721+31),"")</f>
      </c>
      <c r="IA721">
        <f>IF($JE721&gt;=32,INDEX($GT:$GT,$JD721+32),"")</f>
      </c>
      <c r="IB721">
        <f>IF($JE721&gt;=33,INDEX($GT:$GT,$JD721+33),"")</f>
      </c>
      <c r="IC721">
        <f>IF($JE721&gt;=34,INDEX($GT:$GT,$JD721+34),"")</f>
      </c>
      <c r="ID721">
        <f>IF($JE721&gt;=35,INDEX($GT:$GT,$JD721+35),"")</f>
      </c>
      <c r="IE721">
        <f>IF($JE721&gt;=36,INDEX($GT:$GT,$JD721+36),"")</f>
      </c>
      <c r="IF721">
        <f>IF($JE721&gt;=37,INDEX($GT:$GT,$JD721+37),"")</f>
      </c>
      <c r="IG721">
        <f>IF($JE721&gt;=38,INDEX($GT:$GT,$JD721+38),"")</f>
      </c>
      <c r="IH721">
        <f>IF($JE721&gt;=39,INDEX($GT:$GT,$JD721+39),"")</f>
      </c>
      <c r="II721">
        <f>IF($JE721&gt;=40,INDEX($GT:$GT,$JD721+40),"")</f>
      </c>
      <c r="IJ721">
        <f>IF($JE721&gt;=41,INDEX($GT:$GT,$JD721+41),"")</f>
      </c>
      <c r="IK721">
        <f>IF($JE721&gt;=42,INDEX($GT:$GT,$JD721+42),"")</f>
      </c>
      <c r="IL721">
        <f>IF($JE721&gt;=43,INDEX($GT:$GT,$JD721+43),"")</f>
      </c>
      <c r="IM721">
        <f>IF($JE721&gt;=44,INDEX($GT:$GT,$JD721+44),"")</f>
      </c>
      <c r="IN721">
        <f>IF($JE721&gt;=45,INDEX($GT:$GT,$JD721+45),"")</f>
      </c>
      <c r="IO721">
        <f>IF($JE721&gt;=46,INDEX($GT:$GT,$JD721+46),"")</f>
      </c>
      <c r="IP721">
        <f>IF($JE721&gt;=47,INDEX($GT:$GT,$JD721+47),"")</f>
      </c>
      <c r="IQ721">
        <f>IF($JE721&gt;=48,INDEX($GT:$GT,$JD721+48),"")</f>
      </c>
      <c r="IR721">
        <f>IF($JE721&gt;=49,INDEX($GT:$GT,$JD721+49),"")</f>
      </c>
      <c r="IS721">
        <f>IF($JE721&gt;=50,INDEX($GT:$GT,$JD721+50),"")</f>
      </c>
      <c r="IT721">
        <f>IF($JE721&gt;=51,INDEX($GT:$GT,$JD721+51),"")</f>
      </c>
      <c r="IU721">
        <f>IF($JE721&gt;=52,INDEX($GT:$GT,$JD721+52),"")</f>
      </c>
      <c r="IV721">
        <f>IF($JE721&gt;=53,INDEX($GT:$GT,$JD721+53),"")</f>
      </c>
      <c r="IW721">
        <f>IF($JE721&gt;=54,INDEX($GT:$GT,$JD721+54),"")</f>
      </c>
      <c r="IX721">
        <f>IF($JE721&gt;=55,INDEX($GT:$GT,$JD721+55),"")</f>
      </c>
      <c r="IY721">
        <f>IF($JE721&gt;=56,INDEX($GT:$GT,$JD721+56),"")</f>
      </c>
      <c r="IZ721">
        <f>IF($JE721&gt;=57,INDEX($GT:$GT,$JD721+57),"")</f>
      </c>
      <c r="JA721">
        <f>IF($JE721&gt;=58,INDEX($GT:$GT,$JD721+58),"")</f>
      </c>
      <c r="JB721">
        <f>IF($JE721&gt;=59,INDEX($GT:$GT,$JD721+59),"")</f>
      </c>
      <c r="JC721">
        <f>IF($JE721&gt;=60,INDEX($GT:$GT,$JD721+60),"")</f>
      </c>
      <c r="JD721">
        <f>IFERROR(MATCH($GS721,$GT$2:$GT$322,0)+1,0)</f>
      </c>
      <c r="JE721">
        <f>IFERROR(INDEX($GU$2:$GU$322,MATCH($GS721,$GT$2:$GT$322,0)),0)</f>
      </c>
      <c r="JF721" t="s">
        <v>28</v>
      </c>
      <c r="JG721" t="s">
        <v>28</v>
      </c>
    </row>
    <row r="722" spans="1:267" x14ac:dyDescent="0.25">
      <c r="J722" s="1"/>
      <c r="K722" s="1"/>
      <c r="L722" s="1"/>
      <c r="M722" s="1"/>
      <c r="N722" s="1">
        <f>IFERROR(IF(FIND(" - ",$J722)&gt;0,MID($J722,FIND(" - ",$J722)+3,LEN($J722)),""),"")</f>
      </c>
      <c r="P722" s="1"/>
      <c r="S722" t="s">
        <v>28</v>
      </c>
      <c r="U722">
        <f>IF(OR($S722="",$T722=""),"",IFERROR($S722/$T722,0))</f>
      </c>
      <c r="V722">
        <f>IF($S722="","",
IF($K722="","",
IF(ISNUMBER(SEARCH("exempt",LOWER($K722))),0,
$S722*(VALUE(SUBSTITUTE($K722,"%",""))/100))))</f>
      </c>
      <c r="AB722">
        <f>IF($S722="","",
SUM($S722,$V722,$Z722,$W722,$Y722)-
IF($AA722="",0,VALUE($AA722)))</f>
      </c>
      <c r="AJ722" t="s">
        <v>1478</v>
      </c>
      <c r="AR722">
        <f>IFERROR(LEFT($J722,FIND(" - ",$J722)-1),$J722)</f>
      </c>
      <c r="AU722">
        <f>IF($CJ722&gt;=1,INDEX($AS:$AS,$CI722+1),"")</f>
      </c>
      <c r="AV722">
        <f>IF($CJ722&gt;=2,INDEX($AS:$AS,$CI722+2),"")</f>
      </c>
      <c r="AW722">
        <f>IF($CJ722&gt;=3,INDEX($AS:$AS,$CI722+3),"")</f>
      </c>
      <c r="AX722">
        <f>IF($CJ722&gt;=4,INDEX($AS:$AS,$CI722+4),"")</f>
      </c>
      <c r="AY722">
        <f>IF($CJ722&gt;=5,INDEX($AS:$AS,$CI722+5),"")</f>
      </c>
      <c r="AZ722">
        <f>IF($CJ722&gt;=6,INDEX($AS:$AS,$CI722+6),"")</f>
      </c>
      <c r="BA722">
        <f>IF($CJ722&gt;=7,INDEX($AS:$AS,$CI722+7),"")</f>
      </c>
      <c r="BB722">
        <f>IF($CJ722&gt;=8,INDEX($AS:$AS,$CI722+8),"")</f>
      </c>
      <c r="BC722">
        <f>IF($CJ722&gt;=9,INDEX($AS:$AS,$CI722+9),"")</f>
      </c>
      <c r="BD722">
        <f>IF($CJ722&gt;=10,INDEX($AS:$AS,$CI722+10),"")</f>
      </c>
      <c r="BE722">
        <f>IF($CJ722&gt;=11,INDEX($AS:$AS,$CI722+11),"")</f>
      </c>
      <c r="BF722">
        <f>IF($CJ722&gt;=12,INDEX($AS:$AS,$CI722+12),"")</f>
      </c>
      <c r="BG722">
        <f>IF($CJ722&gt;=13,INDEX($AS:$AS,$CI722+13),"")</f>
      </c>
      <c r="BH722">
        <f>IF($CJ722&gt;=14,INDEX($AS:$AS,$CI722+14),"")</f>
      </c>
      <c r="BI722">
        <f>IF($CJ722&gt;=15,INDEX($AS:$AS,$CI722+15),"")</f>
      </c>
      <c r="BJ722">
        <f>IF($CJ722&gt;=16,INDEX($AS:$AS,$CI722+16),"")</f>
      </c>
      <c r="BK722">
        <f>IF($CJ722&gt;=17,INDEX($AS:$AS,$CI722+17),"")</f>
      </c>
      <c r="BL722">
        <f>IF($CJ722&gt;=18,INDEX($AS:$AS,$CI722+18),"")</f>
      </c>
      <c r="BM722">
        <f>IF($CJ722&gt;=19,INDEX($AS:$AS,$CI722+19),"")</f>
      </c>
      <c r="BN722">
        <f>IF($CJ722&gt;=20,INDEX($AS:$AS,$CI722+20),"")</f>
      </c>
      <c r="BO722">
        <f>IF($CJ722&gt;=21,INDEX($AS:$AS,$CI722+21),"")</f>
      </c>
      <c r="BP722">
        <f>IF($CJ722&gt;=22,INDEX($AS:$AS,$CI722+22),"")</f>
      </c>
      <c r="BQ722">
        <f>IF($CJ722&gt;=23,INDEX($AS:$AS,$CI722+23),"")</f>
      </c>
      <c r="BR722">
        <f>IF($CJ722&gt;=24,INDEX($AS:$AS,$CI722+24),"")</f>
      </c>
      <c r="BS722">
        <f>IF($CJ722&gt;=25,INDEX($AS:$AS,$CI722+25),"")</f>
      </c>
      <c r="BT722">
        <f>IF($CJ722&gt;=26,INDEX($AS:$AS,$CI722+26),"")</f>
      </c>
      <c r="BU722">
        <f>IF($CJ722&gt;=27,INDEX($AS:$AS,$CI722+27),"")</f>
      </c>
      <c r="BV722">
        <f>IF($CJ722&gt;=28,INDEX($AS:$AS,$CI722+28),"")</f>
      </c>
      <c r="BW722">
        <f>IF($CJ722&gt;=29,INDEX($AS:$AS,$CI722+29),"")</f>
      </c>
      <c r="BX722">
        <f>IF($CJ722&gt;=30,INDEX($AS:$AS,$CI722+30),"")</f>
      </c>
      <c r="BY722">
        <f>IF($CJ722&gt;=31,INDEX($AS:$AS,$CI722+31),"")</f>
      </c>
      <c r="BZ722">
        <f>IF($CJ722&gt;=32,INDEX($AS:$AS,$CI722+32),"")</f>
      </c>
      <c r="CA722">
        <f>IF($CJ722&gt;=33,INDEX($AS:$AS,$CI722+33),"")</f>
      </c>
      <c r="CB722">
        <f>IF($CJ722&gt;=34,INDEX($AS:$AS,$CI722+34),"")</f>
      </c>
      <c r="CC722">
        <f>IF($CJ722&gt;=35,INDEX($AS:$AS,$CI722+35),"")</f>
      </c>
      <c r="CD722">
        <f>IF($CJ722&gt;=36,INDEX($AS:$AS,$CI722+36),"")</f>
      </c>
      <c r="CE722">
        <f>IF($CJ722&gt;=37,INDEX($AS:$AS,$CI722+37),"")</f>
      </c>
      <c r="CF722">
        <f>IF($CJ722&gt;=38,INDEX($AS:$AS,$CI722+38),"")</f>
      </c>
      <c r="CG722">
        <f>IF($CJ722&gt;=39,INDEX($AS:$AS,$CI722+39),"")</f>
      </c>
      <c r="CH722">
        <f>IF($CJ722&gt;=40,INDEX($AS:$AS,$CI722+40),"")</f>
      </c>
      <c r="CI722">
        <f>IFERROR(MATCH($AR722,$AS$2:$AS$133,0)+1,0)</f>
      </c>
      <c r="CJ722">
        <f>IFERROR(INDEX($AT$2:$AT$133,MATCH($AR722,$AS$2:$AS$133,0)),0)</f>
      </c>
      <c r="CK722">
        <f>IFERROR(LEFT($O722,FIND(" - ",$O722)-1),$O722)</f>
      </c>
      <c r="CL722" t="s">
        <v>211</v>
      </c>
      <c r="CN722">
        <f>IF($DI722&gt;=1,INDEX($CL:$CL,$DH722+1),"")</f>
      </c>
      <c r="CO722">
        <f>IF($DI722&gt;=2,INDEX($CL:$CL,$DH722+2),"")</f>
      </c>
      <c r="CP722">
        <f>IF($DI722&gt;=3,INDEX($CL:$CL,$DH722+3),"")</f>
      </c>
      <c r="CQ722">
        <f>IF($DI722&gt;=4,INDEX($CL:$CL,$DH722+4),"")</f>
      </c>
      <c r="CR722">
        <f>IF($DI722&gt;=5,INDEX($CL:$CL,$DH722+5),"")</f>
      </c>
      <c r="CS722">
        <f>IF($DI722&gt;=6,INDEX($CL:$CL,$DH722+6),"")</f>
      </c>
      <c r="CT722">
        <f>IF($DI722&gt;=7,INDEX($CL:$CL,$DH722+7),"")</f>
      </c>
      <c r="CU722">
        <f>IF($DI722&gt;=8,INDEX($CL:$CL,$DH722+8),"")</f>
      </c>
      <c r="CV722">
        <f>IF($DI722&gt;=9,INDEX($CL:$CL,$DH722+9),"")</f>
      </c>
      <c r="CW722">
        <f>IF($DI722&gt;=10,INDEX($CL:$CL,$DH722+10),"")</f>
      </c>
      <c r="CX722">
        <f>IF($DI722&gt;=11,INDEX($CL:$CL,$DH722+11),"")</f>
      </c>
      <c r="CY722">
        <f>IF($DI722&gt;=12,INDEX($CL:$CL,$DH722+12),"")</f>
      </c>
      <c r="CZ722">
        <f>IF($DI722&gt;=13,INDEX($CL:$CL,$DH722+13),"")</f>
      </c>
      <c r="DA722">
        <f>IF($DI722&gt;=14,INDEX($CL:$CL,$DH722+14),"")</f>
      </c>
      <c r="DB722">
        <f>IF($DI722&gt;=15,INDEX($CL:$CL,$DH722+15),"")</f>
      </c>
      <c r="DC722">
        <f>IF($DI722&gt;=16,INDEX($CL:$CL,$DH722+16),"")</f>
      </c>
      <c r="DD722">
        <f>IF($DI722&gt;=17,INDEX($CL:$CL,$DH722+17),"")</f>
      </c>
      <c r="DE722">
        <f>IF($DI722&gt;=18,INDEX($CL:$CL,$DH722+18),"")</f>
      </c>
      <c r="DF722">
        <f>IF($DI722&gt;=19,INDEX($CL:$CL,$DH722+19),"")</f>
      </c>
      <c r="DG722">
        <f>IF($DI722&gt;=20,INDEX($CL:$CL,$DH722+20),"")</f>
      </c>
      <c r="DH722">
        <f>IFERROR(MATCH($CK722,$CL$2:$CL$1558,0)+1,0)</f>
      </c>
      <c r="DI722">
        <f>IFERROR(INDEX($CM$2:$CM$1558,MATCH($CK722,$CL$2:$CL$1558,0)),0)</f>
      </c>
      <c r="DJ722">
        <f>IFERROR(INDEX($AQ:$AQ,MATCH($K722,$AP:$AP,0))&amp;"","")</f>
      </c>
      <c r="DN722">
        <f>IF($GQ722&gt;=1,INDEX($DK:$DK,$GP722+1),"")</f>
      </c>
      <c r="DO722">
        <f>IF($GQ722&gt;=2,INDEX($DK:$DK,$GP722+2),"")</f>
      </c>
      <c r="DP722">
        <f>IF($GQ722&gt;=3,INDEX($DK:$DK,$GP722+3),"")</f>
      </c>
      <c r="DQ722">
        <f>IF($GQ722&gt;=4,INDEX($DK:$DK,$GP722+4),"")</f>
      </c>
      <c r="DR722">
        <f>IF($GQ722&gt;=5,INDEX($DK:$DK,$GP722+5),"")</f>
      </c>
      <c r="DS722">
        <f>IF($GQ722&gt;=6,INDEX($DK:$DK,$GP722+6),"")</f>
      </c>
      <c r="DT722">
        <f>IF($GQ722&gt;=7,INDEX($DK:$DK,$GP722+7),"")</f>
      </c>
      <c r="DU722">
        <f>IF($GQ722&gt;=8,INDEX($DK:$DK,$GP722+8),"")</f>
      </c>
      <c r="DV722">
        <f>IF($GQ722&gt;=9,INDEX($DK:$DK,$GP722+9),"")</f>
      </c>
      <c r="DW722">
        <f>IF($GQ722&gt;=10,INDEX($DK:$DK,$GP722+10),"")</f>
      </c>
      <c r="DX722">
        <f>IF($GQ722&gt;=11,INDEX($DK:$DK,$GP722+11),"")</f>
      </c>
      <c r="DY722">
        <f>IF($GQ722&gt;=12,INDEX($DK:$DK,$GP722+12),"")</f>
      </c>
      <c r="DZ722">
        <f>IF($GQ722&gt;=13,INDEX($DK:$DK,$GP722+13),"")</f>
      </c>
      <c r="EA722">
        <f>IF($GQ722&gt;=14,INDEX($DK:$DK,$GP722+14),"")</f>
      </c>
      <c r="EB722">
        <f>IF($GQ722&gt;=15,INDEX($DK:$DK,$GP722+15),"")</f>
      </c>
      <c r="EC722">
        <f>IF($GQ722&gt;=16,INDEX($DK:$DK,$GP722+16),"")</f>
      </c>
      <c r="ED722">
        <f>IF($GQ722&gt;=17,INDEX($DK:$DK,$GP722+17),"")</f>
      </c>
      <c r="EE722">
        <f>IF($GQ722&gt;=18,INDEX($DK:$DK,$GP722+18),"")</f>
      </c>
      <c r="EF722">
        <f>IF($GQ722&gt;=19,INDEX($DK:$DK,$GP722+19),"")</f>
      </c>
      <c r="EG722">
        <f>IF($GQ722&gt;=20,INDEX($DK:$DK,$GP722+20),"")</f>
      </c>
      <c r="EH722">
        <f>IF($GQ722&gt;=21,INDEX($DK:$DK,$GP722+21),"")</f>
      </c>
      <c r="EI722">
        <f>IF($GQ722&gt;=22,INDEX($DK:$DK,$GP722+22),"")</f>
      </c>
      <c r="EJ722">
        <f>IF($GQ722&gt;=23,INDEX($DK:$DK,$GP722+23),"")</f>
      </c>
      <c r="EK722">
        <f>IF($GQ722&gt;=24,INDEX($DK:$DK,$GP722+24),"")</f>
      </c>
      <c r="EL722">
        <f>IF($GQ722&gt;=25,INDEX($DK:$DK,$GP722+25),"")</f>
      </c>
      <c r="EM722">
        <f>IF($GQ722&gt;=26,INDEX($DK:$DK,$GP722+26),"")</f>
      </c>
      <c r="EN722">
        <f>IF($GQ722&gt;=27,INDEX($DK:$DK,$GP722+27),"")</f>
      </c>
      <c r="EO722">
        <f>IF($GQ722&gt;=28,INDEX($DK:$DK,$GP722+28),"")</f>
      </c>
      <c r="EP722">
        <f>IF($GQ722&gt;=29,INDEX($DK:$DK,$GP722+29),"")</f>
      </c>
      <c r="EQ722">
        <f>IF($GQ722&gt;=30,INDEX($DK:$DK,$GP722+30),"")</f>
      </c>
      <c r="ER722">
        <f>IF($GQ722&gt;=31,INDEX($DK:$DK,$GP722+31),"")</f>
      </c>
      <c r="ES722">
        <f>IF($GQ722&gt;=32,INDEX($DK:$DK,$GP722+32),"")</f>
      </c>
      <c r="ET722">
        <f>IF($GQ722&gt;=33,INDEX($DK:$DK,$GP722+33),"")</f>
      </c>
      <c r="EU722">
        <f>IF($GQ722&gt;=34,INDEX($DK:$DK,$GP722+34),"")</f>
      </c>
      <c r="EV722">
        <f>IF($GQ722&gt;=35,INDEX($DK:$DK,$GP722+35),"")</f>
      </c>
      <c r="EW722">
        <f>IF($GQ722&gt;=36,INDEX($DK:$DK,$GP722+36),"")</f>
      </c>
      <c r="EX722">
        <f>IF($GQ722&gt;=37,INDEX($DK:$DK,$GP722+37),"")</f>
      </c>
      <c r="EY722">
        <f>IF($GQ722&gt;=38,INDEX($DK:$DK,$GP722+38),"")</f>
      </c>
      <c r="EZ722">
        <f>IF($GQ722&gt;=39,INDEX($DK:$DK,$GP722+39),"")</f>
      </c>
      <c r="FA722">
        <f>IF($GQ722&gt;=40,INDEX($DK:$DK,$GP722+40),"")</f>
      </c>
      <c r="FB722">
        <f>IF($GQ722&gt;=1,INDEX($DL:$DL,$GP722+1),"")</f>
      </c>
      <c r="FC722">
        <f>IF($GQ722&gt;=2,INDEX($DL:$DL,$GP722+2),"")</f>
      </c>
      <c r="FD722">
        <f>IF($GQ722&gt;=3,INDEX($DL:$DL,$GP722+3),"")</f>
      </c>
      <c r="FE722">
        <f>IF($GQ722&gt;=4,INDEX($DL:$DL,$GP722+4),"")</f>
      </c>
      <c r="FF722">
        <f>IF($GQ722&gt;=5,INDEX($DL:$DL,$GP722+5),"")</f>
      </c>
      <c r="FG722">
        <f>IF($GQ722&gt;=6,INDEX($DL:$DL,$GP722+6),"")</f>
      </c>
      <c r="FH722">
        <f>IF($GQ722&gt;=7,INDEX($DL:$DL,$GP722+7),"")</f>
      </c>
      <c r="FI722">
        <f>IF($GQ722&gt;=8,INDEX($DL:$DL,$GP722+8),"")</f>
      </c>
      <c r="FJ722">
        <f>IF($GQ722&gt;=9,INDEX($DL:$DL,$GP722+9),"")</f>
      </c>
      <c r="FK722">
        <f>IF($GQ722&gt;=10,INDEX($DL:$DL,$GP722+10),"")</f>
      </c>
      <c r="FL722">
        <f>IF($GQ722&gt;=11,INDEX($DL:$DL,$GP722+11),"")</f>
      </c>
      <c r="FM722">
        <f>IF($GQ722&gt;=12,INDEX($DL:$DL,$GP722+12),"")</f>
      </c>
      <c r="FN722">
        <f>IF($GQ722&gt;=13,INDEX($DL:$DL,$GP722+13),"")</f>
      </c>
      <c r="FO722">
        <f>IF($GQ722&gt;=14,INDEX($DL:$DL,$GP722+14),"")</f>
      </c>
      <c r="FP722">
        <f>IF($GQ722&gt;=15,INDEX($DL:$DL,$GP722+15),"")</f>
      </c>
      <c r="FQ722">
        <f>IF($GQ722&gt;=16,INDEX($DL:$DL,$GP722+16),"")</f>
      </c>
      <c r="FR722">
        <f>IF($GQ722&gt;=17,INDEX($DL:$DL,$GP722+17),"")</f>
      </c>
      <c r="FS722">
        <f>IF($GQ722&gt;=18,INDEX($DL:$DL,$GP722+18),"")</f>
      </c>
      <c r="FT722">
        <f>IF($GQ722&gt;=19,INDEX($DL:$DL,$GP722+19),"")</f>
      </c>
      <c r="FU722">
        <f>IF($GQ722&gt;=20,INDEX($DL:$DL,$GP722+20),"")</f>
      </c>
      <c r="FV722">
        <f>IF($GQ722&gt;=21,INDEX($DL:$DL,$GP722+21),"")</f>
      </c>
      <c r="FW722">
        <f>IF($GQ722&gt;=22,INDEX($DL:$DL,$GP722+22),"")</f>
      </c>
      <c r="FX722">
        <f>IF($GQ722&gt;=23,INDEX($DL:$DL,$GP722+23),"")</f>
      </c>
      <c r="FY722">
        <f>IF($GQ722&gt;=24,INDEX($DL:$DL,$GP722+24),"")</f>
      </c>
      <c r="FZ722">
        <f>IF($GQ722&gt;=25,INDEX($DL:$DL,$GP722+25),"")</f>
      </c>
      <c r="GA722">
        <f>IF($GQ722&gt;=26,INDEX($DL:$DL,$GP722+26),"")</f>
      </c>
      <c r="GB722">
        <f>IF($GQ722&gt;=27,INDEX($DL:$DL,$GP722+27),"")</f>
      </c>
      <c r="GC722">
        <f>IF($GQ722&gt;=28,INDEX($DL:$DL,$GP722+28),"")</f>
      </c>
      <c r="GD722">
        <f>IF($GQ722&gt;=29,INDEX($DL:$DL,$GP722+29),"")</f>
      </c>
      <c r="GE722">
        <f>IF($GQ722&gt;=30,INDEX($DL:$DL,$GP722+30),"")</f>
      </c>
      <c r="GF722">
        <f>IF($GQ722&gt;=31,INDEX($DL:$DL,$GP722+31),"")</f>
      </c>
      <c r="GG722">
        <f>IF($GQ722&gt;=32,INDEX($DL:$DL,$GP722+32),"")</f>
      </c>
      <c r="GH722">
        <f>IF($GQ722&gt;=33,INDEX($DL:$DL,$GP722+33),"")</f>
      </c>
      <c r="GI722">
        <f>IF($GQ722&gt;=34,INDEX($DL:$DL,$GP722+34),"")</f>
      </c>
      <c r="GJ722">
        <f>IF($GQ722&gt;=35,INDEX($DL:$DL,$GP722+35),"")</f>
      </c>
      <c r="GK722">
        <f>IF($GQ722&gt;=36,INDEX($DL:$DL,$GP722+36),"")</f>
      </c>
      <c r="GL722">
        <f>IF($GQ722&gt;=37,INDEX($DL:$DL,$GP722+37),"")</f>
      </c>
      <c r="GM722">
        <f>IF($GQ722&gt;=38,INDEX($DL:$DL,$GP722+38),"")</f>
      </c>
      <c r="GN722">
        <f>IF($GQ722&gt;=39,INDEX($DL:$DL,$GP722+39),"")</f>
      </c>
      <c r="GO722">
        <f>IF($GQ722&gt;=40,INDEX($DL:$DL,$GP722+40),"")</f>
      </c>
      <c r="GP722">
        <f>IFERROR(MATCH($DJ722,$DK$2:$DK$148,0)+1,0)</f>
      </c>
      <c r="GQ722">
        <f>IFERROR(INDEX($DM$2:$DM$148,MATCH($DJ722,$DK$2:$DK$148,0)),0)</f>
      </c>
      <c r="GR722">
        <f>IFERROR(MATCH($L722,$DN$722:$FA$722,0),0)</f>
      </c>
      <c r="GS722">
        <f>IF($GR722&gt;0,INDEX($FB$722:$GO$722,$GR722),"")</f>
      </c>
      <c r="GV722">
        <f>IF($JE722&gt;=1,INDEX($GT:$GT,$JD722+1),"")</f>
      </c>
      <c r="GW722">
        <f>IF($JE722&gt;=2,INDEX($GT:$GT,$JD722+2),"")</f>
      </c>
      <c r="GX722">
        <f>IF($JE722&gt;=3,INDEX($GT:$GT,$JD722+3),"")</f>
      </c>
      <c r="GY722">
        <f>IF($JE722&gt;=4,INDEX($GT:$GT,$JD722+4),"")</f>
      </c>
      <c r="GZ722">
        <f>IF($JE722&gt;=5,INDEX($GT:$GT,$JD722+5),"")</f>
      </c>
      <c r="HA722">
        <f>IF($JE722&gt;=6,INDEX($GT:$GT,$JD722+6),"")</f>
      </c>
      <c r="HB722">
        <f>IF($JE722&gt;=7,INDEX($GT:$GT,$JD722+7),"")</f>
      </c>
      <c r="HC722">
        <f>IF($JE722&gt;=8,INDEX($GT:$GT,$JD722+8),"")</f>
      </c>
      <c r="HD722">
        <f>IF($JE722&gt;=9,INDEX($GT:$GT,$JD722+9),"")</f>
      </c>
      <c r="HE722">
        <f>IF($JE722&gt;=10,INDEX($GT:$GT,$JD722+10),"")</f>
      </c>
      <c r="HF722">
        <f>IF($JE722&gt;=11,INDEX($GT:$GT,$JD722+11),"")</f>
      </c>
      <c r="HG722">
        <f>IF($JE722&gt;=12,INDEX($GT:$GT,$JD722+12),"")</f>
      </c>
      <c r="HH722">
        <f>IF($JE722&gt;=13,INDEX($GT:$GT,$JD722+13),"")</f>
      </c>
      <c r="HI722">
        <f>IF($JE722&gt;=14,INDEX($GT:$GT,$JD722+14),"")</f>
      </c>
      <c r="HJ722">
        <f>IF($JE722&gt;=15,INDEX($GT:$GT,$JD722+15),"")</f>
      </c>
      <c r="HK722">
        <f>IF($JE722&gt;=16,INDEX($GT:$GT,$JD722+16),"")</f>
      </c>
      <c r="HL722">
        <f>IF($JE722&gt;=17,INDEX($GT:$GT,$JD722+17),"")</f>
      </c>
      <c r="HM722">
        <f>IF($JE722&gt;=18,INDEX($GT:$GT,$JD722+18),"")</f>
      </c>
      <c r="HN722">
        <f>IF($JE722&gt;=19,INDEX($GT:$GT,$JD722+19),"")</f>
      </c>
      <c r="HO722">
        <f>IF($JE722&gt;=20,INDEX($GT:$GT,$JD722+20),"")</f>
      </c>
      <c r="HP722">
        <f>IF($JE722&gt;=21,INDEX($GT:$GT,$JD722+21),"")</f>
      </c>
      <c r="HQ722">
        <f>IF($JE722&gt;=22,INDEX($GT:$GT,$JD722+22),"")</f>
      </c>
      <c r="HR722">
        <f>IF($JE722&gt;=23,INDEX($GT:$GT,$JD722+23),"")</f>
      </c>
      <c r="HS722">
        <f>IF($JE722&gt;=24,INDEX($GT:$GT,$JD722+24),"")</f>
      </c>
      <c r="HT722">
        <f>IF($JE722&gt;=25,INDEX($GT:$GT,$JD722+25),"")</f>
      </c>
      <c r="HU722">
        <f>IF($JE722&gt;=26,INDEX($GT:$GT,$JD722+26),"")</f>
      </c>
      <c r="HV722">
        <f>IF($JE722&gt;=27,INDEX($GT:$GT,$JD722+27),"")</f>
      </c>
      <c r="HW722">
        <f>IF($JE722&gt;=28,INDEX($GT:$GT,$JD722+28),"")</f>
      </c>
      <c r="HX722">
        <f>IF($JE722&gt;=29,INDEX($GT:$GT,$JD722+29),"")</f>
      </c>
      <c r="HY722">
        <f>IF($JE722&gt;=30,INDEX($GT:$GT,$JD722+30),"")</f>
      </c>
      <c r="HZ722">
        <f>IF($JE722&gt;=31,INDEX($GT:$GT,$JD722+31),"")</f>
      </c>
      <c r="IA722">
        <f>IF($JE722&gt;=32,INDEX($GT:$GT,$JD722+32),"")</f>
      </c>
      <c r="IB722">
        <f>IF($JE722&gt;=33,INDEX($GT:$GT,$JD722+33),"")</f>
      </c>
      <c r="IC722">
        <f>IF($JE722&gt;=34,INDEX($GT:$GT,$JD722+34),"")</f>
      </c>
      <c r="ID722">
        <f>IF($JE722&gt;=35,INDEX($GT:$GT,$JD722+35),"")</f>
      </c>
      <c r="IE722">
        <f>IF($JE722&gt;=36,INDEX($GT:$GT,$JD722+36),"")</f>
      </c>
      <c r="IF722">
        <f>IF($JE722&gt;=37,INDEX($GT:$GT,$JD722+37),"")</f>
      </c>
      <c r="IG722">
        <f>IF($JE722&gt;=38,INDEX($GT:$GT,$JD722+38),"")</f>
      </c>
      <c r="IH722">
        <f>IF($JE722&gt;=39,INDEX($GT:$GT,$JD722+39),"")</f>
      </c>
      <c r="II722">
        <f>IF($JE722&gt;=40,INDEX($GT:$GT,$JD722+40),"")</f>
      </c>
      <c r="IJ722">
        <f>IF($JE722&gt;=41,INDEX($GT:$GT,$JD722+41),"")</f>
      </c>
      <c r="IK722">
        <f>IF($JE722&gt;=42,INDEX($GT:$GT,$JD722+42),"")</f>
      </c>
      <c r="IL722">
        <f>IF($JE722&gt;=43,INDEX($GT:$GT,$JD722+43),"")</f>
      </c>
      <c r="IM722">
        <f>IF($JE722&gt;=44,INDEX($GT:$GT,$JD722+44),"")</f>
      </c>
      <c r="IN722">
        <f>IF($JE722&gt;=45,INDEX($GT:$GT,$JD722+45),"")</f>
      </c>
      <c r="IO722">
        <f>IF($JE722&gt;=46,INDEX($GT:$GT,$JD722+46),"")</f>
      </c>
      <c r="IP722">
        <f>IF($JE722&gt;=47,INDEX($GT:$GT,$JD722+47),"")</f>
      </c>
      <c r="IQ722">
        <f>IF($JE722&gt;=48,INDEX($GT:$GT,$JD722+48),"")</f>
      </c>
      <c r="IR722">
        <f>IF($JE722&gt;=49,INDEX($GT:$GT,$JD722+49),"")</f>
      </c>
      <c r="IS722">
        <f>IF($JE722&gt;=50,INDEX($GT:$GT,$JD722+50),"")</f>
      </c>
      <c r="IT722">
        <f>IF($JE722&gt;=51,INDEX($GT:$GT,$JD722+51),"")</f>
      </c>
      <c r="IU722">
        <f>IF($JE722&gt;=52,INDEX($GT:$GT,$JD722+52),"")</f>
      </c>
      <c r="IV722">
        <f>IF($JE722&gt;=53,INDEX($GT:$GT,$JD722+53),"")</f>
      </c>
      <c r="IW722">
        <f>IF($JE722&gt;=54,INDEX($GT:$GT,$JD722+54),"")</f>
      </c>
      <c r="IX722">
        <f>IF($JE722&gt;=55,INDEX($GT:$GT,$JD722+55),"")</f>
      </c>
      <c r="IY722">
        <f>IF($JE722&gt;=56,INDEX($GT:$GT,$JD722+56),"")</f>
      </c>
      <c r="IZ722">
        <f>IF($JE722&gt;=57,INDEX($GT:$GT,$JD722+57),"")</f>
      </c>
      <c r="JA722">
        <f>IF($JE722&gt;=58,INDEX($GT:$GT,$JD722+58),"")</f>
      </c>
      <c r="JB722">
        <f>IF($JE722&gt;=59,INDEX($GT:$GT,$JD722+59),"")</f>
      </c>
      <c r="JC722">
        <f>IF($JE722&gt;=60,INDEX($GT:$GT,$JD722+60),"")</f>
      </c>
      <c r="JD722">
        <f>IFERROR(MATCH($GS722,$GT$2:$GT$322,0)+1,0)</f>
      </c>
      <c r="JE722">
        <f>IFERROR(INDEX($GU$2:$GU$322,MATCH($GS722,$GT$2:$GT$322,0)),0)</f>
      </c>
      <c r="JF722" t="s">
        <v>28</v>
      </c>
      <c r="JG722" t="s">
        <v>28</v>
      </c>
    </row>
    <row r="723" spans="1:267" x14ac:dyDescent="0.25">
      <c r="J723" s="1"/>
      <c r="K723" s="1"/>
      <c r="L723" s="1"/>
      <c r="M723" s="1"/>
      <c r="N723" s="1">
        <f>IFERROR(IF(FIND(" - ",$J723)&gt;0,MID($J723,FIND(" - ",$J723)+3,LEN($J723)),""),"")</f>
      </c>
      <c r="P723" s="1"/>
      <c r="S723" t="s">
        <v>28</v>
      </c>
      <c r="U723">
        <f>IF(OR($S723="",$T723=""),"",IFERROR($S723/$T723,0))</f>
      </c>
      <c r="V723">
        <f>IF($S723="","",
IF($K723="","",
IF(ISNUMBER(SEARCH("exempt",LOWER($K723))),0,
$S723*(VALUE(SUBSTITUTE($K723,"%",""))/100))))</f>
      </c>
      <c r="AB723">
        <f>IF($S723="","",
SUM($S723,$V723,$Z723,$W723,$Y723)-
IF($AA723="",0,VALUE($AA723)))</f>
      </c>
      <c r="AJ723" t="s">
        <v>1479</v>
      </c>
      <c r="AR723">
        <f>IFERROR(LEFT($J723,FIND(" - ",$J723)-1),$J723)</f>
      </c>
      <c r="AU723">
        <f>IF($CJ723&gt;=1,INDEX($AS:$AS,$CI723+1),"")</f>
      </c>
      <c r="AV723">
        <f>IF($CJ723&gt;=2,INDEX($AS:$AS,$CI723+2),"")</f>
      </c>
      <c r="AW723">
        <f>IF($CJ723&gt;=3,INDEX($AS:$AS,$CI723+3),"")</f>
      </c>
      <c r="AX723">
        <f>IF($CJ723&gt;=4,INDEX($AS:$AS,$CI723+4),"")</f>
      </c>
      <c r="AY723">
        <f>IF($CJ723&gt;=5,INDEX($AS:$AS,$CI723+5),"")</f>
      </c>
      <c r="AZ723">
        <f>IF($CJ723&gt;=6,INDEX($AS:$AS,$CI723+6),"")</f>
      </c>
      <c r="BA723">
        <f>IF($CJ723&gt;=7,INDEX($AS:$AS,$CI723+7),"")</f>
      </c>
      <c r="BB723">
        <f>IF($CJ723&gt;=8,INDEX($AS:$AS,$CI723+8),"")</f>
      </c>
      <c r="BC723">
        <f>IF($CJ723&gt;=9,INDEX($AS:$AS,$CI723+9),"")</f>
      </c>
      <c r="BD723">
        <f>IF($CJ723&gt;=10,INDEX($AS:$AS,$CI723+10),"")</f>
      </c>
      <c r="BE723">
        <f>IF($CJ723&gt;=11,INDEX($AS:$AS,$CI723+11),"")</f>
      </c>
      <c r="BF723">
        <f>IF($CJ723&gt;=12,INDEX($AS:$AS,$CI723+12),"")</f>
      </c>
      <c r="BG723">
        <f>IF($CJ723&gt;=13,INDEX($AS:$AS,$CI723+13),"")</f>
      </c>
      <c r="BH723">
        <f>IF($CJ723&gt;=14,INDEX($AS:$AS,$CI723+14),"")</f>
      </c>
      <c r="BI723">
        <f>IF($CJ723&gt;=15,INDEX($AS:$AS,$CI723+15),"")</f>
      </c>
      <c r="BJ723">
        <f>IF($CJ723&gt;=16,INDEX($AS:$AS,$CI723+16),"")</f>
      </c>
      <c r="BK723">
        <f>IF($CJ723&gt;=17,INDEX($AS:$AS,$CI723+17),"")</f>
      </c>
      <c r="BL723">
        <f>IF($CJ723&gt;=18,INDEX($AS:$AS,$CI723+18),"")</f>
      </c>
      <c r="BM723">
        <f>IF($CJ723&gt;=19,INDEX($AS:$AS,$CI723+19),"")</f>
      </c>
      <c r="BN723">
        <f>IF($CJ723&gt;=20,INDEX($AS:$AS,$CI723+20),"")</f>
      </c>
      <c r="BO723">
        <f>IF($CJ723&gt;=21,INDEX($AS:$AS,$CI723+21),"")</f>
      </c>
      <c r="BP723">
        <f>IF($CJ723&gt;=22,INDEX($AS:$AS,$CI723+22),"")</f>
      </c>
      <c r="BQ723">
        <f>IF($CJ723&gt;=23,INDEX($AS:$AS,$CI723+23),"")</f>
      </c>
      <c r="BR723">
        <f>IF($CJ723&gt;=24,INDEX($AS:$AS,$CI723+24),"")</f>
      </c>
      <c r="BS723">
        <f>IF($CJ723&gt;=25,INDEX($AS:$AS,$CI723+25),"")</f>
      </c>
      <c r="BT723">
        <f>IF($CJ723&gt;=26,INDEX($AS:$AS,$CI723+26),"")</f>
      </c>
      <c r="BU723">
        <f>IF($CJ723&gt;=27,INDEX($AS:$AS,$CI723+27),"")</f>
      </c>
      <c r="BV723">
        <f>IF($CJ723&gt;=28,INDEX($AS:$AS,$CI723+28),"")</f>
      </c>
      <c r="BW723">
        <f>IF($CJ723&gt;=29,INDEX($AS:$AS,$CI723+29),"")</f>
      </c>
      <c r="BX723">
        <f>IF($CJ723&gt;=30,INDEX($AS:$AS,$CI723+30),"")</f>
      </c>
      <c r="BY723">
        <f>IF($CJ723&gt;=31,INDEX($AS:$AS,$CI723+31),"")</f>
      </c>
      <c r="BZ723">
        <f>IF($CJ723&gt;=32,INDEX($AS:$AS,$CI723+32),"")</f>
      </c>
      <c r="CA723">
        <f>IF($CJ723&gt;=33,INDEX($AS:$AS,$CI723+33),"")</f>
      </c>
      <c r="CB723">
        <f>IF($CJ723&gt;=34,INDEX($AS:$AS,$CI723+34),"")</f>
      </c>
      <c r="CC723">
        <f>IF($CJ723&gt;=35,INDEX($AS:$AS,$CI723+35),"")</f>
      </c>
      <c r="CD723">
        <f>IF($CJ723&gt;=36,INDEX($AS:$AS,$CI723+36),"")</f>
      </c>
      <c r="CE723">
        <f>IF($CJ723&gt;=37,INDEX($AS:$AS,$CI723+37),"")</f>
      </c>
      <c r="CF723">
        <f>IF($CJ723&gt;=38,INDEX($AS:$AS,$CI723+38),"")</f>
      </c>
      <c r="CG723">
        <f>IF($CJ723&gt;=39,INDEX($AS:$AS,$CI723+39),"")</f>
      </c>
      <c r="CH723">
        <f>IF($CJ723&gt;=40,INDEX($AS:$AS,$CI723+40),"")</f>
      </c>
      <c r="CI723">
        <f>IFERROR(MATCH($AR723,$AS$2:$AS$133,0)+1,0)</f>
      </c>
      <c r="CJ723">
        <f>IFERROR(INDEX($AT$2:$AT$133,MATCH($AR723,$AS$2:$AS$133,0)),0)</f>
      </c>
      <c r="CK723">
        <f>IFERROR(LEFT($O723,FIND(" - ",$O723)-1),$O723)</f>
      </c>
      <c r="CL723" t="s">
        <v>1480</v>
      </c>
      <c r="CM723">
        <v>1</v>
      </c>
      <c r="CN723">
        <f>IF($DI723&gt;=1,INDEX($CL:$CL,$DH723+1),"")</f>
      </c>
      <c r="CO723">
        <f>IF($DI723&gt;=2,INDEX($CL:$CL,$DH723+2),"")</f>
      </c>
      <c r="CP723">
        <f>IF($DI723&gt;=3,INDEX($CL:$CL,$DH723+3),"")</f>
      </c>
      <c r="CQ723">
        <f>IF($DI723&gt;=4,INDEX($CL:$CL,$DH723+4),"")</f>
      </c>
      <c r="CR723">
        <f>IF($DI723&gt;=5,INDEX($CL:$CL,$DH723+5),"")</f>
      </c>
      <c r="CS723">
        <f>IF($DI723&gt;=6,INDEX($CL:$CL,$DH723+6),"")</f>
      </c>
      <c r="CT723">
        <f>IF($DI723&gt;=7,INDEX($CL:$CL,$DH723+7),"")</f>
      </c>
      <c r="CU723">
        <f>IF($DI723&gt;=8,INDEX($CL:$CL,$DH723+8),"")</f>
      </c>
      <c r="CV723">
        <f>IF($DI723&gt;=9,INDEX($CL:$CL,$DH723+9),"")</f>
      </c>
      <c r="CW723">
        <f>IF($DI723&gt;=10,INDEX($CL:$CL,$DH723+10),"")</f>
      </c>
      <c r="CX723">
        <f>IF($DI723&gt;=11,INDEX($CL:$CL,$DH723+11),"")</f>
      </c>
      <c r="CY723">
        <f>IF($DI723&gt;=12,INDEX($CL:$CL,$DH723+12),"")</f>
      </c>
      <c r="CZ723">
        <f>IF($DI723&gt;=13,INDEX($CL:$CL,$DH723+13),"")</f>
      </c>
      <c r="DA723">
        <f>IF($DI723&gt;=14,INDEX($CL:$CL,$DH723+14),"")</f>
      </c>
      <c r="DB723">
        <f>IF($DI723&gt;=15,INDEX($CL:$CL,$DH723+15),"")</f>
      </c>
      <c r="DC723">
        <f>IF($DI723&gt;=16,INDEX($CL:$CL,$DH723+16),"")</f>
      </c>
      <c r="DD723">
        <f>IF($DI723&gt;=17,INDEX($CL:$CL,$DH723+17),"")</f>
      </c>
      <c r="DE723">
        <f>IF($DI723&gt;=18,INDEX($CL:$CL,$DH723+18),"")</f>
      </c>
      <c r="DF723">
        <f>IF($DI723&gt;=19,INDEX($CL:$CL,$DH723+19),"")</f>
      </c>
      <c r="DG723">
        <f>IF($DI723&gt;=20,INDEX($CL:$CL,$DH723+20),"")</f>
      </c>
      <c r="DH723">
        <f>IFERROR(MATCH($CK723,$CL$2:$CL$1558,0)+1,0)</f>
      </c>
      <c r="DI723">
        <f>IFERROR(INDEX($CM$2:$CM$1558,MATCH($CK723,$CL$2:$CL$1558,0)),0)</f>
      </c>
      <c r="DJ723">
        <f>IFERROR(INDEX($AQ:$AQ,MATCH($K723,$AP:$AP,0))&amp;"","")</f>
      </c>
      <c r="DN723">
        <f>IF($GQ723&gt;=1,INDEX($DK:$DK,$GP723+1),"")</f>
      </c>
      <c r="DO723">
        <f>IF($GQ723&gt;=2,INDEX($DK:$DK,$GP723+2),"")</f>
      </c>
      <c r="DP723">
        <f>IF($GQ723&gt;=3,INDEX($DK:$DK,$GP723+3),"")</f>
      </c>
      <c r="DQ723">
        <f>IF($GQ723&gt;=4,INDEX($DK:$DK,$GP723+4),"")</f>
      </c>
      <c r="DR723">
        <f>IF($GQ723&gt;=5,INDEX($DK:$DK,$GP723+5),"")</f>
      </c>
      <c r="DS723">
        <f>IF($GQ723&gt;=6,INDEX($DK:$DK,$GP723+6),"")</f>
      </c>
      <c r="DT723">
        <f>IF($GQ723&gt;=7,INDEX($DK:$DK,$GP723+7),"")</f>
      </c>
      <c r="DU723">
        <f>IF($GQ723&gt;=8,INDEX($DK:$DK,$GP723+8),"")</f>
      </c>
      <c r="DV723">
        <f>IF($GQ723&gt;=9,INDEX($DK:$DK,$GP723+9),"")</f>
      </c>
      <c r="DW723">
        <f>IF($GQ723&gt;=10,INDEX($DK:$DK,$GP723+10),"")</f>
      </c>
      <c r="DX723">
        <f>IF($GQ723&gt;=11,INDEX($DK:$DK,$GP723+11),"")</f>
      </c>
      <c r="DY723">
        <f>IF($GQ723&gt;=12,INDEX($DK:$DK,$GP723+12),"")</f>
      </c>
      <c r="DZ723">
        <f>IF($GQ723&gt;=13,INDEX($DK:$DK,$GP723+13),"")</f>
      </c>
      <c r="EA723">
        <f>IF($GQ723&gt;=14,INDEX($DK:$DK,$GP723+14),"")</f>
      </c>
      <c r="EB723">
        <f>IF($GQ723&gt;=15,INDEX($DK:$DK,$GP723+15),"")</f>
      </c>
      <c r="EC723">
        <f>IF($GQ723&gt;=16,INDEX($DK:$DK,$GP723+16),"")</f>
      </c>
      <c r="ED723">
        <f>IF($GQ723&gt;=17,INDEX($DK:$DK,$GP723+17),"")</f>
      </c>
      <c r="EE723">
        <f>IF($GQ723&gt;=18,INDEX($DK:$DK,$GP723+18),"")</f>
      </c>
      <c r="EF723">
        <f>IF($GQ723&gt;=19,INDEX($DK:$DK,$GP723+19),"")</f>
      </c>
      <c r="EG723">
        <f>IF($GQ723&gt;=20,INDEX($DK:$DK,$GP723+20),"")</f>
      </c>
      <c r="EH723">
        <f>IF($GQ723&gt;=21,INDEX($DK:$DK,$GP723+21),"")</f>
      </c>
      <c r="EI723">
        <f>IF($GQ723&gt;=22,INDEX($DK:$DK,$GP723+22),"")</f>
      </c>
      <c r="EJ723">
        <f>IF($GQ723&gt;=23,INDEX($DK:$DK,$GP723+23),"")</f>
      </c>
      <c r="EK723">
        <f>IF($GQ723&gt;=24,INDEX($DK:$DK,$GP723+24),"")</f>
      </c>
      <c r="EL723">
        <f>IF($GQ723&gt;=25,INDEX($DK:$DK,$GP723+25),"")</f>
      </c>
      <c r="EM723">
        <f>IF($GQ723&gt;=26,INDEX($DK:$DK,$GP723+26),"")</f>
      </c>
      <c r="EN723">
        <f>IF($GQ723&gt;=27,INDEX($DK:$DK,$GP723+27),"")</f>
      </c>
      <c r="EO723">
        <f>IF($GQ723&gt;=28,INDEX($DK:$DK,$GP723+28),"")</f>
      </c>
      <c r="EP723">
        <f>IF($GQ723&gt;=29,INDEX($DK:$DK,$GP723+29),"")</f>
      </c>
      <c r="EQ723">
        <f>IF($GQ723&gt;=30,INDEX($DK:$DK,$GP723+30),"")</f>
      </c>
      <c r="ER723">
        <f>IF($GQ723&gt;=31,INDEX($DK:$DK,$GP723+31),"")</f>
      </c>
      <c r="ES723">
        <f>IF($GQ723&gt;=32,INDEX($DK:$DK,$GP723+32),"")</f>
      </c>
      <c r="ET723">
        <f>IF($GQ723&gt;=33,INDEX($DK:$DK,$GP723+33),"")</f>
      </c>
      <c r="EU723">
        <f>IF($GQ723&gt;=34,INDEX($DK:$DK,$GP723+34),"")</f>
      </c>
      <c r="EV723">
        <f>IF($GQ723&gt;=35,INDEX($DK:$DK,$GP723+35),"")</f>
      </c>
      <c r="EW723">
        <f>IF($GQ723&gt;=36,INDEX($DK:$DK,$GP723+36),"")</f>
      </c>
      <c r="EX723">
        <f>IF($GQ723&gt;=37,INDEX($DK:$DK,$GP723+37),"")</f>
      </c>
      <c r="EY723">
        <f>IF($GQ723&gt;=38,INDEX($DK:$DK,$GP723+38),"")</f>
      </c>
      <c r="EZ723">
        <f>IF($GQ723&gt;=39,INDEX($DK:$DK,$GP723+39),"")</f>
      </c>
      <c r="FA723">
        <f>IF($GQ723&gt;=40,INDEX($DK:$DK,$GP723+40),"")</f>
      </c>
      <c r="FB723">
        <f>IF($GQ723&gt;=1,INDEX($DL:$DL,$GP723+1),"")</f>
      </c>
      <c r="FC723">
        <f>IF($GQ723&gt;=2,INDEX($DL:$DL,$GP723+2),"")</f>
      </c>
      <c r="FD723">
        <f>IF($GQ723&gt;=3,INDEX($DL:$DL,$GP723+3),"")</f>
      </c>
      <c r="FE723">
        <f>IF($GQ723&gt;=4,INDEX($DL:$DL,$GP723+4),"")</f>
      </c>
      <c r="FF723">
        <f>IF($GQ723&gt;=5,INDEX($DL:$DL,$GP723+5),"")</f>
      </c>
      <c r="FG723">
        <f>IF($GQ723&gt;=6,INDEX($DL:$DL,$GP723+6),"")</f>
      </c>
      <c r="FH723">
        <f>IF($GQ723&gt;=7,INDEX($DL:$DL,$GP723+7),"")</f>
      </c>
      <c r="FI723">
        <f>IF($GQ723&gt;=8,INDEX($DL:$DL,$GP723+8),"")</f>
      </c>
      <c r="FJ723">
        <f>IF($GQ723&gt;=9,INDEX($DL:$DL,$GP723+9),"")</f>
      </c>
      <c r="FK723">
        <f>IF($GQ723&gt;=10,INDEX($DL:$DL,$GP723+10),"")</f>
      </c>
      <c r="FL723">
        <f>IF($GQ723&gt;=11,INDEX($DL:$DL,$GP723+11),"")</f>
      </c>
      <c r="FM723">
        <f>IF($GQ723&gt;=12,INDEX($DL:$DL,$GP723+12),"")</f>
      </c>
      <c r="FN723">
        <f>IF($GQ723&gt;=13,INDEX($DL:$DL,$GP723+13),"")</f>
      </c>
      <c r="FO723">
        <f>IF($GQ723&gt;=14,INDEX($DL:$DL,$GP723+14),"")</f>
      </c>
      <c r="FP723">
        <f>IF($GQ723&gt;=15,INDEX($DL:$DL,$GP723+15),"")</f>
      </c>
      <c r="FQ723">
        <f>IF($GQ723&gt;=16,INDEX($DL:$DL,$GP723+16),"")</f>
      </c>
      <c r="FR723">
        <f>IF($GQ723&gt;=17,INDEX($DL:$DL,$GP723+17),"")</f>
      </c>
      <c r="FS723">
        <f>IF($GQ723&gt;=18,INDEX($DL:$DL,$GP723+18),"")</f>
      </c>
      <c r="FT723">
        <f>IF($GQ723&gt;=19,INDEX($DL:$DL,$GP723+19),"")</f>
      </c>
      <c r="FU723">
        <f>IF($GQ723&gt;=20,INDEX($DL:$DL,$GP723+20),"")</f>
      </c>
      <c r="FV723">
        <f>IF($GQ723&gt;=21,INDEX($DL:$DL,$GP723+21),"")</f>
      </c>
      <c r="FW723">
        <f>IF($GQ723&gt;=22,INDEX($DL:$DL,$GP723+22),"")</f>
      </c>
      <c r="FX723">
        <f>IF($GQ723&gt;=23,INDEX($DL:$DL,$GP723+23),"")</f>
      </c>
      <c r="FY723">
        <f>IF($GQ723&gt;=24,INDEX($DL:$DL,$GP723+24),"")</f>
      </c>
      <c r="FZ723">
        <f>IF($GQ723&gt;=25,INDEX($DL:$DL,$GP723+25),"")</f>
      </c>
      <c r="GA723">
        <f>IF($GQ723&gt;=26,INDEX($DL:$DL,$GP723+26),"")</f>
      </c>
      <c r="GB723">
        <f>IF($GQ723&gt;=27,INDEX($DL:$DL,$GP723+27),"")</f>
      </c>
      <c r="GC723">
        <f>IF($GQ723&gt;=28,INDEX($DL:$DL,$GP723+28),"")</f>
      </c>
      <c r="GD723">
        <f>IF($GQ723&gt;=29,INDEX($DL:$DL,$GP723+29),"")</f>
      </c>
      <c r="GE723">
        <f>IF($GQ723&gt;=30,INDEX($DL:$DL,$GP723+30),"")</f>
      </c>
      <c r="GF723">
        <f>IF($GQ723&gt;=31,INDEX($DL:$DL,$GP723+31),"")</f>
      </c>
      <c r="GG723">
        <f>IF($GQ723&gt;=32,INDEX($DL:$DL,$GP723+32),"")</f>
      </c>
      <c r="GH723">
        <f>IF($GQ723&gt;=33,INDEX($DL:$DL,$GP723+33),"")</f>
      </c>
      <c r="GI723">
        <f>IF($GQ723&gt;=34,INDEX($DL:$DL,$GP723+34),"")</f>
      </c>
      <c r="GJ723">
        <f>IF($GQ723&gt;=35,INDEX($DL:$DL,$GP723+35),"")</f>
      </c>
      <c r="GK723">
        <f>IF($GQ723&gt;=36,INDEX($DL:$DL,$GP723+36),"")</f>
      </c>
      <c r="GL723">
        <f>IF($GQ723&gt;=37,INDEX($DL:$DL,$GP723+37),"")</f>
      </c>
      <c r="GM723">
        <f>IF($GQ723&gt;=38,INDEX($DL:$DL,$GP723+38),"")</f>
      </c>
      <c r="GN723">
        <f>IF($GQ723&gt;=39,INDEX($DL:$DL,$GP723+39),"")</f>
      </c>
      <c r="GO723">
        <f>IF($GQ723&gt;=40,INDEX($DL:$DL,$GP723+40),"")</f>
      </c>
      <c r="GP723">
        <f>IFERROR(MATCH($DJ723,$DK$2:$DK$148,0)+1,0)</f>
      </c>
      <c r="GQ723">
        <f>IFERROR(INDEX($DM$2:$DM$148,MATCH($DJ723,$DK$2:$DK$148,0)),0)</f>
      </c>
      <c r="GR723">
        <f>IFERROR(MATCH($L723,$DN$723:$FA$723,0),0)</f>
      </c>
      <c r="GS723">
        <f>IF($GR723&gt;0,INDEX($FB$723:$GO$723,$GR723),"")</f>
      </c>
      <c r="GV723">
        <f>IF($JE723&gt;=1,INDEX($GT:$GT,$JD723+1),"")</f>
      </c>
      <c r="GW723">
        <f>IF($JE723&gt;=2,INDEX($GT:$GT,$JD723+2),"")</f>
      </c>
      <c r="GX723">
        <f>IF($JE723&gt;=3,INDEX($GT:$GT,$JD723+3),"")</f>
      </c>
      <c r="GY723">
        <f>IF($JE723&gt;=4,INDEX($GT:$GT,$JD723+4),"")</f>
      </c>
      <c r="GZ723">
        <f>IF($JE723&gt;=5,INDEX($GT:$GT,$JD723+5),"")</f>
      </c>
      <c r="HA723">
        <f>IF($JE723&gt;=6,INDEX($GT:$GT,$JD723+6),"")</f>
      </c>
      <c r="HB723">
        <f>IF($JE723&gt;=7,INDEX($GT:$GT,$JD723+7),"")</f>
      </c>
      <c r="HC723">
        <f>IF($JE723&gt;=8,INDEX($GT:$GT,$JD723+8),"")</f>
      </c>
      <c r="HD723">
        <f>IF($JE723&gt;=9,INDEX($GT:$GT,$JD723+9),"")</f>
      </c>
      <c r="HE723">
        <f>IF($JE723&gt;=10,INDEX($GT:$GT,$JD723+10),"")</f>
      </c>
      <c r="HF723">
        <f>IF($JE723&gt;=11,INDEX($GT:$GT,$JD723+11),"")</f>
      </c>
      <c r="HG723">
        <f>IF($JE723&gt;=12,INDEX($GT:$GT,$JD723+12),"")</f>
      </c>
      <c r="HH723">
        <f>IF($JE723&gt;=13,INDEX($GT:$GT,$JD723+13),"")</f>
      </c>
      <c r="HI723">
        <f>IF($JE723&gt;=14,INDEX($GT:$GT,$JD723+14),"")</f>
      </c>
      <c r="HJ723">
        <f>IF($JE723&gt;=15,INDEX($GT:$GT,$JD723+15),"")</f>
      </c>
      <c r="HK723">
        <f>IF($JE723&gt;=16,INDEX($GT:$GT,$JD723+16),"")</f>
      </c>
      <c r="HL723">
        <f>IF($JE723&gt;=17,INDEX($GT:$GT,$JD723+17),"")</f>
      </c>
      <c r="HM723">
        <f>IF($JE723&gt;=18,INDEX($GT:$GT,$JD723+18),"")</f>
      </c>
      <c r="HN723">
        <f>IF($JE723&gt;=19,INDEX($GT:$GT,$JD723+19),"")</f>
      </c>
      <c r="HO723">
        <f>IF($JE723&gt;=20,INDEX($GT:$GT,$JD723+20),"")</f>
      </c>
      <c r="HP723">
        <f>IF($JE723&gt;=21,INDEX($GT:$GT,$JD723+21),"")</f>
      </c>
      <c r="HQ723">
        <f>IF($JE723&gt;=22,INDEX($GT:$GT,$JD723+22),"")</f>
      </c>
      <c r="HR723">
        <f>IF($JE723&gt;=23,INDEX($GT:$GT,$JD723+23),"")</f>
      </c>
      <c r="HS723">
        <f>IF($JE723&gt;=24,INDEX($GT:$GT,$JD723+24),"")</f>
      </c>
      <c r="HT723">
        <f>IF($JE723&gt;=25,INDEX($GT:$GT,$JD723+25),"")</f>
      </c>
      <c r="HU723">
        <f>IF($JE723&gt;=26,INDEX($GT:$GT,$JD723+26),"")</f>
      </c>
      <c r="HV723">
        <f>IF($JE723&gt;=27,INDEX($GT:$GT,$JD723+27),"")</f>
      </c>
      <c r="HW723">
        <f>IF($JE723&gt;=28,INDEX($GT:$GT,$JD723+28),"")</f>
      </c>
      <c r="HX723">
        <f>IF($JE723&gt;=29,INDEX($GT:$GT,$JD723+29),"")</f>
      </c>
      <c r="HY723">
        <f>IF($JE723&gt;=30,INDEX($GT:$GT,$JD723+30),"")</f>
      </c>
      <c r="HZ723">
        <f>IF($JE723&gt;=31,INDEX($GT:$GT,$JD723+31),"")</f>
      </c>
      <c r="IA723">
        <f>IF($JE723&gt;=32,INDEX($GT:$GT,$JD723+32),"")</f>
      </c>
      <c r="IB723">
        <f>IF($JE723&gt;=33,INDEX($GT:$GT,$JD723+33),"")</f>
      </c>
      <c r="IC723">
        <f>IF($JE723&gt;=34,INDEX($GT:$GT,$JD723+34),"")</f>
      </c>
      <c r="ID723">
        <f>IF($JE723&gt;=35,INDEX($GT:$GT,$JD723+35),"")</f>
      </c>
      <c r="IE723">
        <f>IF($JE723&gt;=36,INDEX($GT:$GT,$JD723+36),"")</f>
      </c>
      <c r="IF723">
        <f>IF($JE723&gt;=37,INDEX($GT:$GT,$JD723+37),"")</f>
      </c>
      <c r="IG723">
        <f>IF($JE723&gt;=38,INDEX($GT:$GT,$JD723+38),"")</f>
      </c>
      <c r="IH723">
        <f>IF($JE723&gt;=39,INDEX($GT:$GT,$JD723+39),"")</f>
      </c>
      <c r="II723">
        <f>IF($JE723&gt;=40,INDEX($GT:$GT,$JD723+40),"")</f>
      </c>
      <c r="IJ723">
        <f>IF($JE723&gt;=41,INDEX($GT:$GT,$JD723+41),"")</f>
      </c>
      <c r="IK723">
        <f>IF($JE723&gt;=42,INDEX($GT:$GT,$JD723+42),"")</f>
      </c>
      <c r="IL723">
        <f>IF($JE723&gt;=43,INDEX($GT:$GT,$JD723+43),"")</f>
      </c>
      <c r="IM723">
        <f>IF($JE723&gt;=44,INDEX($GT:$GT,$JD723+44),"")</f>
      </c>
      <c r="IN723">
        <f>IF($JE723&gt;=45,INDEX($GT:$GT,$JD723+45),"")</f>
      </c>
      <c r="IO723">
        <f>IF($JE723&gt;=46,INDEX($GT:$GT,$JD723+46),"")</f>
      </c>
      <c r="IP723">
        <f>IF($JE723&gt;=47,INDEX($GT:$GT,$JD723+47),"")</f>
      </c>
      <c r="IQ723">
        <f>IF($JE723&gt;=48,INDEX($GT:$GT,$JD723+48),"")</f>
      </c>
      <c r="IR723">
        <f>IF($JE723&gt;=49,INDEX($GT:$GT,$JD723+49),"")</f>
      </c>
      <c r="IS723">
        <f>IF($JE723&gt;=50,INDEX($GT:$GT,$JD723+50),"")</f>
      </c>
      <c r="IT723">
        <f>IF($JE723&gt;=51,INDEX($GT:$GT,$JD723+51),"")</f>
      </c>
      <c r="IU723">
        <f>IF($JE723&gt;=52,INDEX($GT:$GT,$JD723+52),"")</f>
      </c>
      <c r="IV723">
        <f>IF($JE723&gt;=53,INDEX($GT:$GT,$JD723+53),"")</f>
      </c>
      <c r="IW723">
        <f>IF($JE723&gt;=54,INDEX($GT:$GT,$JD723+54),"")</f>
      </c>
      <c r="IX723">
        <f>IF($JE723&gt;=55,INDEX($GT:$GT,$JD723+55),"")</f>
      </c>
      <c r="IY723">
        <f>IF($JE723&gt;=56,INDEX($GT:$GT,$JD723+56),"")</f>
      </c>
      <c r="IZ723">
        <f>IF($JE723&gt;=57,INDEX($GT:$GT,$JD723+57),"")</f>
      </c>
      <c r="JA723">
        <f>IF($JE723&gt;=58,INDEX($GT:$GT,$JD723+58),"")</f>
      </c>
      <c r="JB723">
        <f>IF($JE723&gt;=59,INDEX($GT:$GT,$JD723+59),"")</f>
      </c>
      <c r="JC723">
        <f>IF($JE723&gt;=60,INDEX($GT:$GT,$JD723+60),"")</f>
      </c>
      <c r="JD723">
        <f>IFERROR(MATCH($GS723,$GT$2:$GT$322,0)+1,0)</f>
      </c>
      <c r="JE723">
        <f>IFERROR(INDEX($GU$2:$GU$322,MATCH($GS723,$GT$2:$GT$322,0)),0)</f>
      </c>
      <c r="JF723" t="s">
        <v>28</v>
      </c>
      <c r="JG723" t="s">
        <v>28</v>
      </c>
    </row>
    <row r="724" spans="1:267" x14ac:dyDescent="0.25">
      <c r="J724" s="1"/>
      <c r="K724" s="1"/>
      <c r="L724" s="1"/>
      <c r="M724" s="1"/>
      <c r="N724" s="1">
        <f>IFERROR(IF(FIND(" - ",$J724)&gt;0,MID($J724,FIND(" - ",$J724)+3,LEN($J724)),""),"")</f>
      </c>
      <c r="P724" s="1"/>
      <c r="S724" t="s">
        <v>28</v>
      </c>
      <c r="U724">
        <f>IF(OR($S724="",$T724=""),"",IFERROR($S724/$T724,0))</f>
      </c>
      <c r="V724">
        <f>IF($S724="","",
IF($K724="","",
IF(ISNUMBER(SEARCH("exempt",LOWER($K724))),0,
$S724*(VALUE(SUBSTITUTE($K724,"%",""))/100))))</f>
      </c>
      <c r="AB724">
        <f>IF($S724="","",
SUM($S724,$V724,$Z724,$W724,$Y724)-
IF($AA724="",0,VALUE($AA724)))</f>
      </c>
      <c r="AJ724" t="s">
        <v>1481</v>
      </c>
      <c r="AR724">
        <f>IFERROR(LEFT($J724,FIND(" - ",$J724)-1),$J724)</f>
      </c>
      <c r="AU724">
        <f>IF($CJ724&gt;=1,INDEX($AS:$AS,$CI724+1),"")</f>
      </c>
      <c r="AV724">
        <f>IF($CJ724&gt;=2,INDEX($AS:$AS,$CI724+2),"")</f>
      </c>
      <c r="AW724">
        <f>IF($CJ724&gt;=3,INDEX($AS:$AS,$CI724+3),"")</f>
      </c>
      <c r="AX724">
        <f>IF($CJ724&gt;=4,INDEX($AS:$AS,$CI724+4),"")</f>
      </c>
      <c r="AY724">
        <f>IF($CJ724&gt;=5,INDEX($AS:$AS,$CI724+5),"")</f>
      </c>
      <c r="AZ724">
        <f>IF($CJ724&gt;=6,INDEX($AS:$AS,$CI724+6),"")</f>
      </c>
      <c r="BA724">
        <f>IF($CJ724&gt;=7,INDEX($AS:$AS,$CI724+7),"")</f>
      </c>
      <c r="BB724">
        <f>IF($CJ724&gt;=8,INDEX($AS:$AS,$CI724+8),"")</f>
      </c>
      <c r="BC724">
        <f>IF($CJ724&gt;=9,INDEX($AS:$AS,$CI724+9),"")</f>
      </c>
      <c r="BD724">
        <f>IF($CJ724&gt;=10,INDEX($AS:$AS,$CI724+10),"")</f>
      </c>
      <c r="BE724">
        <f>IF($CJ724&gt;=11,INDEX($AS:$AS,$CI724+11),"")</f>
      </c>
      <c r="BF724">
        <f>IF($CJ724&gt;=12,INDEX($AS:$AS,$CI724+12),"")</f>
      </c>
      <c r="BG724">
        <f>IF($CJ724&gt;=13,INDEX($AS:$AS,$CI724+13),"")</f>
      </c>
      <c r="BH724">
        <f>IF($CJ724&gt;=14,INDEX($AS:$AS,$CI724+14),"")</f>
      </c>
      <c r="BI724">
        <f>IF($CJ724&gt;=15,INDEX($AS:$AS,$CI724+15),"")</f>
      </c>
      <c r="BJ724">
        <f>IF($CJ724&gt;=16,INDEX($AS:$AS,$CI724+16),"")</f>
      </c>
      <c r="BK724">
        <f>IF($CJ724&gt;=17,INDEX($AS:$AS,$CI724+17),"")</f>
      </c>
      <c r="BL724">
        <f>IF($CJ724&gt;=18,INDEX($AS:$AS,$CI724+18),"")</f>
      </c>
      <c r="BM724">
        <f>IF($CJ724&gt;=19,INDEX($AS:$AS,$CI724+19),"")</f>
      </c>
      <c r="BN724">
        <f>IF($CJ724&gt;=20,INDEX($AS:$AS,$CI724+20),"")</f>
      </c>
      <c r="BO724">
        <f>IF($CJ724&gt;=21,INDEX($AS:$AS,$CI724+21),"")</f>
      </c>
      <c r="BP724">
        <f>IF($CJ724&gt;=22,INDEX($AS:$AS,$CI724+22),"")</f>
      </c>
      <c r="BQ724">
        <f>IF($CJ724&gt;=23,INDEX($AS:$AS,$CI724+23),"")</f>
      </c>
      <c r="BR724">
        <f>IF($CJ724&gt;=24,INDEX($AS:$AS,$CI724+24),"")</f>
      </c>
      <c r="BS724">
        <f>IF($CJ724&gt;=25,INDEX($AS:$AS,$CI724+25),"")</f>
      </c>
      <c r="BT724">
        <f>IF($CJ724&gt;=26,INDEX($AS:$AS,$CI724+26),"")</f>
      </c>
      <c r="BU724">
        <f>IF($CJ724&gt;=27,INDEX($AS:$AS,$CI724+27),"")</f>
      </c>
      <c r="BV724">
        <f>IF($CJ724&gt;=28,INDEX($AS:$AS,$CI724+28),"")</f>
      </c>
      <c r="BW724">
        <f>IF($CJ724&gt;=29,INDEX($AS:$AS,$CI724+29),"")</f>
      </c>
      <c r="BX724">
        <f>IF($CJ724&gt;=30,INDEX($AS:$AS,$CI724+30),"")</f>
      </c>
      <c r="BY724">
        <f>IF($CJ724&gt;=31,INDEX($AS:$AS,$CI724+31),"")</f>
      </c>
      <c r="BZ724">
        <f>IF($CJ724&gt;=32,INDEX($AS:$AS,$CI724+32),"")</f>
      </c>
      <c r="CA724">
        <f>IF($CJ724&gt;=33,INDEX($AS:$AS,$CI724+33),"")</f>
      </c>
      <c r="CB724">
        <f>IF($CJ724&gt;=34,INDEX($AS:$AS,$CI724+34),"")</f>
      </c>
      <c r="CC724">
        <f>IF($CJ724&gt;=35,INDEX($AS:$AS,$CI724+35),"")</f>
      </c>
      <c r="CD724">
        <f>IF($CJ724&gt;=36,INDEX($AS:$AS,$CI724+36),"")</f>
      </c>
      <c r="CE724">
        <f>IF($CJ724&gt;=37,INDEX($AS:$AS,$CI724+37),"")</f>
      </c>
      <c r="CF724">
        <f>IF($CJ724&gt;=38,INDEX($AS:$AS,$CI724+38),"")</f>
      </c>
      <c r="CG724">
        <f>IF($CJ724&gt;=39,INDEX($AS:$AS,$CI724+39),"")</f>
      </c>
      <c r="CH724">
        <f>IF($CJ724&gt;=40,INDEX($AS:$AS,$CI724+40),"")</f>
      </c>
      <c r="CI724">
        <f>IFERROR(MATCH($AR724,$AS$2:$AS$133,0)+1,0)</f>
      </c>
      <c r="CJ724">
        <f>IFERROR(INDEX($AT$2:$AT$133,MATCH($AR724,$AS$2:$AS$133,0)),0)</f>
      </c>
      <c r="CK724">
        <f>IFERROR(LEFT($O724,FIND(" - ",$O724)-1),$O724)</f>
      </c>
      <c r="CL724" t="s">
        <v>113</v>
      </c>
      <c r="CN724">
        <f>IF($DI724&gt;=1,INDEX($CL:$CL,$DH724+1),"")</f>
      </c>
      <c r="CO724">
        <f>IF($DI724&gt;=2,INDEX($CL:$CL,$DH724+2),"")</f>
      </c>
      <c r="CP724">
        <f>IF($DI724&gt;=3,INDEX($CL:$CL,$DH724+3),"")</f>
      </c>
      <c r="CQ724">
        <f>IF($DI724&gt;=4,INDEX($CL:$CL,$DH724+4),"")</f>
      </c>
      <c r="CR724">
        <f>IF($DI724&gt;=5,INDEX($CL:$CL,$DH724+5),"")</f>
      </c>
      <c r="CS724">
        <f>IF($DI724&gt;=6,INDEX($CL:$CL,$DH724+6),"")</f>
      </c>
      <c r="CT724">
        <f>IF($DI724&gt;=7,INDEX($CL:$CL,$DH724+7),"")</f>
      </c>
      <c r="CU724">
        <f>IF($DI724&gt;=8,INDEX($CL:$CL,$DH724+8),"")</f>
      </c>
      <c r="CV724">
        <f>IF($DI724&gt;=9,INDEX($CL:$CL,$DH724+9),"")</f>
      </c>
      <c r="CW724">
        <f>IF($DI724&gt;=10,INDEX($CL:$CL,$DH724+10),"")</f>
      </c>
      <c r="CX724">
        <f>IF($DI724&gt;=11,INDEX($CL:$CL,$DH724+11),"")</f>
      </c>
      <c r="CY724">
        <f>IF($DI724&gt;=12,INDEX($CL:$CL,$DH724+12),"")</f>
      </c>
      <c r="CZ724">
        <f>IF($DI724&gt;=13,INDEX($CL:$CL,$DH724+13),"")</f>
      </c>
      <c r="DA724">
        <f>IF($DI724&gt;=14,INDEX($CL:$CL,$DH724+14),"")</f>
      </c>
      <c r="DB724">
        <f>IF($DI724&gt;=15,INDEX($CL:$CL,$DH724+15),"")</f>
      </c>
      <c r="DC724">
        <f>IF($DI724&gt;=16,INDEX($CL:$CL,$DH724+16),"")</f>
      </c>
      <c r="DD724">
        <f>IF($DI724&gt;=17,INDEX($CL:$CL,$DH724+17),"")</f>
      </c>
      <c r="DE724">
        <f>IF($DI724&gt;=18,INDEX($CL:$CL,$DH724+18),"")</f>
      </c>
      <c r="DF724">
        <f>IF($DI724&gt;=19,INDEX($CL:$CL,$DH724+19),"")</f>
      </c>
      <c r="DG724">
        <f>IF($DI724&gt;=20,INDEX($CL:$CL,$DH724+20),"")</f>
      </c>
      <c r="DH724">
        <f>IFERROR(MATCH($CK724,$CL$2:$CL$1558,0)+1,0)</f>
      </c>
      <c r="DI724">
        <f>IFERROR(INDEX($CM$2:$CM$1558,MATCH($CK724,$CL$2:$CL$1558,0)),0)</f>
      </c>
      <c r="DJ724">
        <f>IFERROR(INDEX($AQ:$AQ,MATCH($K724,$AP:$AP,0))&amp;"","")</f>
      </c>
      <c r="DN724">
        <f>IF($GQ724&gt;=1,INDEX($DK:$DK,$GP724+1),"")</f>
      </c>
      <c r="DO724">
        <f>IF($GQ724&gt;=2,INDEX($DK:$DK,$GP724+2),"")</f>
      </c>
      <c r="DP724">
        <f>IF($GQ724&gt;=3,INDEX($DK:$DK,$GP724+3),"")</f>
      </c>
      <c r="DQ724">
        <f>IF($GQ724&gt;=4,INDEX($DK:$DK,$GP724+4),"")</f>
      </c>
      <c r="DR724">
        <f>IF($GQ724&gt;=5,INDEX($DK:$DK,$GP724+5),"")</f>
      </c>
      <c r="DS724">
        <f>IF($GQ724&gt;=6,INDEX($DK:$DK,$GP724+6),"")</f>
      </c>
      <c r="DT724">
        <f>IF($GQ724&gt;=7,INDEX($DK:$DK,$GP724+7),"")</f>
      </c>
      <c r="DU724">
        <f>IF($GQ724&gt;=8,INDEX($DK:$DK,$GP724+8),"")</f>
      </c>
      <c r="DV724">
        <f>IF($GQ724&gt;=9,INDEX($DK:$DK,$GP724+9),"")</f>
      </c>
      <c r="DW724">
        <f>IF($GQ724&gt;=10,INDEX($DK:$DK,$GP724+10),"")</f>
      </c>
      <c r="DX724">
        <f>IF($GQ724&gt;=11,INDEX($DK:$DK,$GP724+11),"")</f>
      </c>
      <c r="DY724">
        <f>IF($GQ724&gt;=12,INDEX($DK:$DK,$GP724+12),"")</f>
      </c>
      <c r="DZ724">
        <f>IF($GQ724&gt;=13,INDEX($DK:$DK,$GP724+13),"")</f>
      </c>
      <c r="EA724">
        <f>IF($GQ724&gt;=14,INDEX($DK:$DK,$GP724+14),"")</f>
      </c>
      <c r="EB724">
        <f>IF($GQ724&gt;=15,INDEX($DK:$DK,$GP724+15),"")</f>
      </c>
      <c r="EC724">
        <f>IF($GQ724&gt;=16,INDEX($DK:$DK,$GP724+16),"")</f>
      </c>
      <c r="ED724">
        <f>IF($GQ724&gt;=17,INDEX($DK:$DK,$GP724+17),"")</f>
      </c>
      <c r="EE724">
        <f>IF($GQ724&gt;=18,INDEX($DK:$DK,$GP724+18),"")</f>
      </c>
      <c r="EF724">
        <f>IF($GQ724&gt;=19,INDEX($DK:$DK,$GP724+19),"")</f>
      </c>
      <c r="EG724">
        <f>IF($GQ724&gt;=20,INDEX($DK:$DK,$GP724+20),"")</f>
      </c>
      <c r="EH724">
        <f>IF($GQ724&gt;=21,INDEX($DK:$DK,$GP724+21),"")</f>
      </c>
      <c r="EI724">
        <f>IF($GQ724&gt;=22,INDEX($DK:$DK,$GP724+22),"")</f>
      </c>
      <c r="EJ724">
        <f>IF($GQ724&gt;=23,INDEX($DK:$DK,$GP724+23),"")</f>
      </c>
      <c r="EK724">
        <f>IF($GQ724&gt;=24,INDEX($DK:$DK,$GP724+24),"")</f>
      </c>
      <c r="EL724">
        <f>IF($GQ724&gt;=25,INDEX($DK:$DK,$GP724+25),"")</f>
      </c>
      <c r="EM724">
        <f>IF($GQ724&gt;=26,INDEX($DK:$DK,$GP724+26),"")</f>
      </c>
      <c r="EN724">
        <f>IF($GQ724&gt;=27,INDEX($DK:$DK,$GP724+27),"")</f>
      </c>
      <c r="EO724">
        <f>IF($GQ724&gt;=28,INDEX($DK:$DK,$GP724+28),"")</f>
      </c>
      <c r="EP724">
        <f>IF($GQ724&gt;=29,INDEX($DK:$DK,$GP724+29),"")</f>
      </c>
      <c r="EQ724">
        <f>IF($GQ724&gt;=30,INDEX($DK:$DK,$GP724+30),"")</f>
      </c>
      <c r="ER724">
        <f>IF($GQ724&gt;=31,INDEX($DK:$DK,$GP724+31),"")</f>
      </c>
      <c r="ES724">
        <f>IF($GQ724&gt;=32,INDEX($DK:$DK,$GP724+32),"")</f>
      </c>
      <c r="ET724">
        <f>IF($GQ724&gt;=33,INDEX($DK:$DK,$GP724+33),"")</f>
      </c>
      <c r="EU724">
        <f>IF($GQ724&gt;=34,INDEX($DK:$DK,$GP724+34),"")</f>
      </c>
      <c r="EV724">
        <f>IF($GQ724&gt;=35,INDEX($DK:$DK,$GP724+35),"")</f>
      </c>
      <c r="EW724">
        <f>IF($GQ724&gt;=36,INDEX($DK:$DK,$GP724+36),"")</f>
      </c>
      <c r="EX724">
        <f>IF($GQ724&gt;=37,INDEX($DK:$DK,$GP724+37),"")</f>
      </c>
      <c r="EY724">
        <f>IF($GQ724&gt;=38,INDEX($DK:$DK,$GP724+38),"")</f>
      </c>
      <c r="EZ724">
        <f>IF($GQ724&gt;=39,INDEX($DK:$DK,$GP724+39),"")</f>
      </c>
      <c r="FA724">
        <f>IF($GQ724&gt;=40,INDEX($DK:$DK,$GP724+40),"")</f>
      </c>
      <c r="FB724">
        <f>IF($GQ724&gt;=1,INDEX($DL:$DL,$GP724+1),"")</f>
      </c>
      <c r="FC724">
        <f>IF($GQ724&gt;=2,INDEX($DL:$DL,$GP724+2),"")</f>
      </c>
      <c r="FD724">
        <f>IF($GQ724&gt;=3,INDEX($DL:$DL,$GP724+3),"")</f>
      </c>
      <c r="FE724">
        <f>IF($GQ724&gt;=4,INDEX($DL:$DL,$GP724+4),"")</f>
      </c>
      <c r="FF724">
        <f>IF($GQ724&gt;=5,INDEX($DL:$DL,$GP724+5),"")</f>
      </c>
      <c r="FG724">
        <f>IF($GQ724&gt;=6,INDEX($DL:$DL,$GP724+6),"")</f>
      </c>
      <c r="FH724">
        <f>IF($GQ724&gt;=7,INDEX($DL:$DL,$GP724+7),"")</f>
      </c>
      <c r="FI724">
        <f>IF($GQ724&gt;=8,INDEX($DL:$DL,$GP724+8),"")</f>
      </c>
      <c r="FJ724">
        <f>IF($GQ724&gt;=9,INDEX($DL:$DL,$GP724+9),"")</f>
      </c>
      <c r="FK724">
        <f>IF($GQ724&gt;=10,INDEX($DL:$DL,$GP724+10),"")</f>
      </c>
      <c r="FL724">
        <f>IF($GQ724&gt;=11,INDEX($DL:$DL,$GP724+11),"")</f>
      </c>
      <c r="FM724">
        <f>IF($GQ724&gt;=12,INDEX($DL:$DL,$GP724+12),"")</f>
      </c>
      <c r="FN724">
        <f>IF($GQ724&gt;=13,INDEX($DL:$DL,$GP724+13),"")</f>
      </c>
      <c r="FO724">
        <f>IF($GQ724&gt;=14,INDEX($DL:$DL,$GP724+14),"")</f>
      </c>
      <c r="FP724">
        <f>IF($GQ724&gt;=15,INDEX($DL:$DL,$GP724+15),"")</f>
      </c>
      <c r="FQ724">
        <f>IF($GQ724&gt;=16,INDEX($DL:$DL,$GP724+16),"")</f>
      </c>
      <c r="FR724">
        <f>IF($GQ724&gt;=17,INDEX($DL:$DL,$GP724+17),"")</f>
      </c>
      <c r="FS724">
        <f>IF($GQ724&gt;=18,INDEX($DL:$DL,$GP724+18),"")</f>
      </c>
      <c r="FT724">
        <f>IF($GQ724&gt;=19,INDEX($DL:$DL,$GP724+19),"")</f>
      </c>
      <c r="FU724">
        <f>IF($GQ724&gt;=20,INDEX($DL:$DL,$GP724+20),"")</f>
      </c>
      <c r="FV724">
        <f>IF($GQ724&gt;=21,INDEX($DL:$DL,$GP724+21),"")</f>
      </c>
      <c r="FW724">
        <f>IF($GQ724&gt;=22,INDEX($DL:$DL,$GP724+22),"")</f>
      </c>
      <c r="FX724">
        <f>IF($GQ724&gt;=23,INDEX($DL:$DL,$GP724+23),"")</f>
      </c>
      <c r="FY724">
        <f>IF($GQ724&gt;=24,INDEX($DL:$DL,$GP724+24),"")</f>
      </c>
      <c r="FZ724">
        <f>IF($GQ724&gt;=25,INDEX($DL:$DL,$GP724+25),"")</f>
      </c>
      <c r="GA724">
        <f>IF($GQ724&gt;=26,INDEX($DL:$DL,$GP724+26),"")</f>
      </c>
      <c r="GB724">
        <f>IF($GQ724&gt;=27,INDEX($DL:$DL,$GP724+27),"")</f>
      </c>
      <c r="GC724">
        <f>IF($GQ724&gt;=28,INDEX($DL:$DL,$GP724+28),"")</f>
      </c>
      <c r="GD724">
        <f>IF($GQ724&gt;=29,INDEX($DL:$DL,$GP724+29),"")</f>
      </c>
      <c r="GE724">
        <f>IF($GQ724&gt;=30,INDEX($DL:$DL,$GP724+30),"")</f>
      </c>
      <c r="GF724">
        <f>IF($GQ724&gt;=31,INDEX($DL:$DL,$GP724+31),"")</f>
      </c>
      <c r="GG724">
        <f>IF($GQ724&gt;=32,INDEX($DL:$DL,$GP724+32),"")</f>
      </c>
      <c r="GH724">
        <f>IF($GQ724&gt;=33,INDEX($DL:$DL,$GP724+33),"")</f>
      </c>
      <c r="GI724">
        <f>IF($GQ724&gt;=34,INDEX($DL:$DL,$GP724+34),"")</f>
      </c>
      <c r="GJ724">
        <f>IF($GQ724&gt;=35,INDEX($DL:$DL,$GP724+35),"")</f>
      </c>
      <c r="GK724">
        <f>IF($GQ724&gt;=36,INDEX($DL:$DL,$GP724+36),"")</f>
      </c>
      <c r="GL724">
        <f>IF($GQ724&gt;=37,INDEX($DL:$DL,$GP724+37),"")</f>
      </c>
      <c r="GM724">
        <f>IF($GQ724&gt;=38,INDEX($DL:$DL,$GP724+38),"")</f>
      </c>
      <c r="GN724">
        <f>IF($GQ724&gt;=39,INDEX($DL:$DL,$GP724+39),"")</f>
      </c>
      <c r="GO724">
        <f>IF($GQ724&gt;=40,INDEX($DL:$DL,$GP724+40),"")</f>
      </c>
      <c r="GP724">
        <f>IFERROR(MATCH($DJ724,$DK$2:$DK$148,0)+1,0)</f>
      </c>
      <c r="GQ724">
        <f>IFERROR(INDEX($DM$2:$DM$148,MATCH($DJ724,$DK$2:$DK$148,0)),0)</f>
      </c>
      <c r="GR724">
        <f>IFERROR(MATCH($L724,$DN$724:$FA$724,0),0)</f>
      </c>
      <c r="GS724">
        <f>IF($GR724&gt;0,INDEX($FB$724:$GO$724,$GR724),"")</f>
      </c>
      <c r="GV724">
        <f>IF($JE724&gt;=1,INDEX($GT:$GT,$JD724+1),"")</f>
      </c>
      <c r="GW724">
        <f>IF($JE724&gt;=2,INDEX($GT:$GT,$JD724+2),"")</f>
      </c>
      <c r="GX724">
        <f>IF($JE724&gt;=3,INDEX($GT:$GT,$JD724+3),"")</f>
      </c>
      <c r="GY724">
        <f>IF($JE724&gt;=4,INDEX($GT:$GT,$JD724+4),"")</f>
      </c>
      <c r="GZ724">
        <f>IF($JE724&gt;=5,INDEX($GT:$GT,$JD724+5),"")</f>
      </c>
      <c r="HA724">
        <f>IF($JE724&gt;=6,INDEX($GT:$GT,$JD724+6),"")</f>
      </c>
      <c r="HB724">
        <f>IF($JE724&gt;=7,INDEX($GT:$GT,$JD724+7),"")</f>
      </c>
      <c r="HC724">
        <f>IF($JE724&gt;=8,INDEX($GT:$GT,$JD724+8),"")</f>
      </c>
      <c r="HD724">
        <f>IF($JE724&gt;=9,INDEX($GT:$GT,$JD724+9),"")</f>
      </c>
      <c r="HE724">
        <f>IF($JE724&gt;=10,INDEX($GT:$GT,$JD724+10),"")</f>
      </c>
      <c r="HF724">
        <f>IF($JE724&gt;=11,INDEX($GT:$GT,$JD724+11),"")</f>
      </c>
      <c r="HG724">
        <f>IF($JE724&gt;=12,INDEX($GT:$GT,$JD724+12),"")</f>
      </c>
      <c r="HH724">
        <f>IF($JE724&gt;=13,INDEX($GT:$GT,$JD724+13),"")</f>
      </c>
      <c r="HI724">
        <f>IF($JE724&gt;=14,INDEX($GT:$GT,$JD724+14),"")</f>
      </c>
      <c r="HJ724">
        <f>IF($JE724&gt;=15,INDEX($GT:$GT,$JD724+15),"")</f>
      </c>
      <c r="HK724">
        <f>IF($JE724&gt;=16,INDEX($GT:$GT,$JD724+16),"")</f>
      </c>
      <c r="HL724">
        <f>IF($JE724&gt;=17,INDEX($GT:$GT,$JD724+17),"")</f>
      </c>
      <c r="HM724">
        <f>IF($JE724&gt;=18,INDEX($GT:$GT,$JD724+18),"")</f>
      </c>
      <c r="HN724">
        <f>IF($JE724&gt;=19,INDEX($GT:$GT,$JD724+19),"")</f>
      </c>
      <c r="HO724">
        <f>IF($JE724&gt;=20,INDEX($GT:$GT,$JD724+20),"")</f>
      </c>
      <c r="HP724">
        <f>IF($JE724&gt;=21,INDEX($GT:$GT,$JD724+21),"")</f>
      </c>
      <c r="HQ724">
        <f>IF($JE724&gt;=22,INDEX($GT:$GT,$JD724+22),"")</f>
      </c>
      <c r="HR724">
        <f>IF($JE724&gt;=23,INDEX($GT:$GT,$JD724+23),"")</f>
      </c>
      <c r="HS724">
        <f>IF($JE724&gt;=24,INDEX($GT:$GT,$JD724+24),"")</f>
      </c>
      <c r="HT724">
        <f>IF($JE724&gt;=25,INDEX($GT:$GT,$JD724+25),"")</f>
      </c>
      <c r="HU724">
        <f>IF($JE724&gt;=26,INDEX($GT:$GT,$JD724+26),"")</f>
      </c>
      <c r="HV724">
        <f>IF($JE724&gt;=27,INDEX($GT:$GT,$JD724+27),"")</f>
      </c>
      <c r="HW724">
        <f>IF($JE724&gt;=28,INDEX($GT:$GT,$JD724+28),"")</f>
      </c>
      <c r="HX724">
        <f>IF($JE724&gt;=29,INDEX($GT:$GT,$JD724+29),"")</f>
      </c>
      <c r="HY724">
        <f>IF($JE724&gt;=30,INDEX($GT:$GT,$JD724+30),"")</f>
      </c>
      <c r="HZ724">
        <f>IF($JE724&gt;=31,INDEX($GT:$GT,$JD724+31),"")</f>
      </c>
      <c r="IA724">
        <f>IF($JE724&gt;=32,INDEX($GT:$GT,$JD724+32),"")</f>
      </c>
      <c r="IB724">
        <f>IF($JE724&gt;=33,INDEX($GT:$GT,$JD724+33),"")</f>
      </c>
      <c r="IC724">
        <f>IF($JE724&gt;=34,INDEX($GT:$GT,$JD724+34),"")</f>
      </c>
      <c r="ID724">
        <f>IF($JE724&gt;=35,INDEX($GT:$GT,$JD724+35),"")</f>
      </c>
      <c r="IE724">
        <f>IF($JE724&gt;=36,INDEX($GT:$GT,$JD724+36),"")</f>
      </c>
      <c r="IF724">
        <f>IF($JE724&gt;=37,INDEX($GT:$GT,$JD724+37),"")</f>
      </c>
      <c r="IG724">
        <f>IF($JE724&gt;=38,INDEX($GT:$GT,$JD724+38),"")</f>
      </c>
      <c r="IH724">
        <f>IF($JE724&gt;=39,INDEX($GT:$GT,$JD724+39),"")</f>
      </c>
      <c r="II724">
        <f>IF($JE724&gt;=40,INDEX($GT:$GT,$JD724+40),"")</f>
      </c>
      <c r="IJ724">
        <f>IF($JE724&gt;=41,INDEX($GT:$GT,$JD724+41),"")</f>
      </c>
      <c r="IK724">
        <f>IF($JE724&gt;=42,INDEX($GT:$GT,$JD724+42),"")</f>
      </c>
      <c r="IL724">
        <f>IF($JE724&gt;=43,INDEX($GT:$GT,$JD724+43),"")</f>
      </c>
      <c r="IM724">
        <f>IF($JE724&gt;=44,INDEX($GT:$GT,$JD724+44),"")</f>
      </c>
      <c r="IN724">
        <f>IF($JE724&gt;=45,INDEX($GT:$GT,$JD724+45),"")</f>
      </c>
      <c r="IO724">
        <f>IF($JE724&gt;=46,INDEX($GT:$GT,$JD724+46),"")</f>
      </c>
      <c r="IP724">
        <f>IF($JE724&gt;=47,INDEX($GT:$GT,$JD724+47),"")</f>
      </c>
      <c r="IQ724">
        <f>IF($JE724&gt;=48,INDEX($GT:$GT,$JD724+48),"")</f>
      </c>
      <c r="IR724">
        <f>IF($JE724&gt;=49,INDEX($GT:$GT,$JD724+49),"")</f>
      </c>
      <c r="IS724">
        <f>IF($JE724&gt;=50,INDEX($GT:$GT,$JD724+50),"")</f>
      </c>
      <c r="IT724">
        <f>IF($JE724&gt;=51,INDEX($GT:$GT,$JD724+51),"")</f>
      </c>
      <c r="IU724">
        <f>IF($JE724&gt;=52,INDEX($GT:$GT,$JD724+52),"")</f>
      </c>
      <c r="IV724">
        <f>IF($JE724&gt;=53,INDEX($GT:$GT,$JD724+53),"")</f>
      </c>
      <c r="IW724">
        <f>IF($JE724&gt;=54,INDEX($GT:$GT,$JD724+54),"")</f>
      </c>
      <c r="IX724">
        <f>IF($JE724&gt;=55,INDEX($GT:$GT,$JD724+55),"")</f>
      </c>
      <c r="IY724">
        <f>IF($JE724&gt;=56,INDEX($GT:$GT,$JD724+56),"")</f>
      </c>
      <c r="IZ724">
        <f>IF($JE724&gt;=57,INDEX($GT:$GT,$JD724+57),"")</f>
      </c>
      <c r="JA724">
        <f>IF($JE724&gt;=58,INDEX($GT:$GT,$JD724+58),"")</f>
      </c>
      <c r="JB724">
        <f>IF($JE724&gt;=59,INDEX($GT:$GT,$JD724+59),"")</f>
      </c>
      <c r="JC724">
        <f>IF($JE724&gt;=60,INDEX($GT:$GT,$JD724+60),"")</f>
      </c>
      <c r="JD724">
        <f>IFERROR(MATCH($GS724,$GT$2:$GT$322,0)+1,0)</f>
      </c>
      <c r="JE724">
        <f>IFERROR(INDEX($GU$2:$GU$322,MATCH($GS724,$GT$2:$GT$322,0)),0)</f>
      </c>
      <c r="JF724" t="s">
        <v>28</v>
      </c>
      <c r="JG724" t="s">
        <v>28</v>
      </c>
    </row>
    <row r="725" spans="1:267" x14ac:dyDescent="0.25">
      <c r="J725" s="1"/>
      <c r="K725" s="1"/>
      <c r="L725" s="1"/>
      <c r="M725" s="1"/>
      <c r="N725" s="1">
        <f>IFERROR(IF(FIND(" - ",$J725)&gt;0,MID($J725,FIND(" - ",$J725)+3,LEN($J725)),""),"")</f>
      </c>
      <c r="P725" s="1"/>
      <c r="S725" t="s">
        <v>28</v>
      </c>
      <c r="U725">
        <f>IF(OR($S725="",$T725=""),"",IFERROR($S725/$T725,0))</f>
      </c>
      <c r="V725">
        <f>IF($S725="","",
IF($K725="","",
IF(ISNUMBER(SEARCH("exempt",LOWER($K725))),0,
$S725*(VALUE(SUBSTITUTE($K725,"%",""))/100))))</f>
      </c>
      <c r="AB725">
        <f>IF($S725="","",
SUM($S725,$V725,$Z725,$W725,$Y725)-
IF($AA725="",0,VALUE($AA725)))</f>
      </c>
      <c r="AJ725" t="s">
        <v>1482</v>
      </c>
      <c r="AR725">
        <f>IFERROR(LEFT($J725,FIND(" - ",$J725)-1),$J725)</f>
      </c>
      <c r="AU725">
        <f>IF($CJ725&gt;=1,INDEX($AS:$AS,$CI725+1),"")</f>
      </c>
      <c r="AV725">
        <f>IF($CJ725&gt;=2,INDEX($AS:$AS,$CI725+2),"")</f>
      </c>
      <c r="AW725">
        <f>IF($CJ725&gt;=3,INDEX($AS:$AS,$CI725+3),"")</f>
      </c>
      <c r="AX725">
        <f>IF($CJ725&gt;=4,INDEX($AS:$AS,$CI725+4),"")</f>
      </c>
      <c r="AY725">
        <f>IF($CJ725&gt;=5,INDEX($AS:$AS,$CI725+5),"")</f>
      </c>
      <c r="AZ725">
        <f>IF($CJ725&gt;=6,INDEX($AS:$AS,$CI725+6),"")</f>
      </c>
      <c r="BA725">
        <f>IF($CJ725&gt;=7,INDEX($AS:$AS,$CI725+7),"")</f>
      </c>
      <c r="BB725">
        <f>IF($CJ725&gt;=8,INDEX($AS:$AS,$CI725+8),"")</f>
      </c>
      <c r="BC725">
        <f>IF($CJ725&gt;=9,INDEX($AS:$AS,$CI725+9),"")</f>
      </c>
      <c r="BD725">
        <f>IF($CJ725&gt;=10,INDEX($AS:$AS,$CI725+10),"")</f>
      </c>
      <c r="BE725">
        <f>IF($CJ725&gt;=11,INDEX($AS:$AS,$CI725+11),"")</f>
      </c>
      <c r="BF725">
        <f>IF($CJ725&gt;=12,INDEX($AS:$AS,$CI725+12),"")</f>
      </c>
      <c r="BG725">
        <f>IF($CJ725&gt;=13,INDEX($AS:$AS,$CI725+13),"")</f>
      </c>
      <c r="BH725">
        <f>IF($CJ725&gt;=14,INDEX($AS:$AS,$CI725+14),"")</f>
      </c>
      <c r="BI725">
        <f>IF($CJ725&gt;=15,INDEX($AS:$AS,$CI725+15),"")</f>
      </c>
      <c r="BJ725">
        <f>IF($CJ725&gt;=16,INDEX($AS:$AS,$CI725+16),"")</f>
      </c>
      <c r="BK725">
        <f>IF($CJ725&gt;=17,INDEX($AS:$AS,$CI725+17),"")</f>
      </c>
      <c r="BL725">
        <f>IF($CJ725&gt;=18,INDEX($AS:$AS,$CI725+18),"")</f>
      </c>
      <c r="BM725">
        <f>IF($CJ725&gt;=19,INDEX($AS:$AS,$CI725+19),"")</f>
      </c>
      <c r="BN725">
        <f>IF($CJ725&gt;=20,INDEX($AS:$AS,$CI725+20),"")</f>
      </c>
      <c r="BO725">
        <f>IF($CJ725&gt;=21,INDEX($AS:$AS,$CI725+21),"")</f>
      </c>
      <c r="BP725">
        <f>IF($CJ725&gt;=22,INDEX($AS:$AS,$CI725+22),"")</f>
      </c>
      <c r="BQ725">
        <f>IF($CJ725&gt;=23,INDEX($AS:$AS,$CI725+23),"")</f>
      </c>
      <c r="BR725">
        <f>IF($CJ725&gt;=24,INDEX($AS:$AS,$CI725+24),"")</f>
      </c>
      <c r="BS725">
        <f>IF($CJ725&gt;=25,INDEX($AS:$AS,$CI725+25),"")</f>
      </c>
      <c r="BT725">
        <f>IF($CJ725&gt;=26,INDEX($AS:$AS,$CI725+26),"")</f>
      </c>
      <c r="BU725">
        <f>IF($CJ725&gt;=27,INDEX($AS:$AS,$CI725+27),"")</f>
      </c>
      <c r="BV725">
        <f>IF($CJ725&gt;=28,INDEX($AS:$AS,$CI725+28),"")</f>
      </c>
      <c r="BW725">
        <f>IF($CJ725&gt;=29,INDEX($AS:$AS,$CI725+29),"")</f>
      </c>
      <c r="BX725">
        <f>IF($CJ725&gt;=30,INDEX($AS:$AS,$CI725+30),"")</f>
      </c>
      <c r="BY725">
        <f>IF($CJ725&gt;=31,INDEX($AS:$AS,$CI725+31),"")</f>
      </c>
      <c r="BZ725">
        <f>IF($CJ725&gt;=32,INDEX($AS:$AS,$CI725+32),"")</f>
      </c>
      <c r="CA725">
        <f>IF($CJ725&gt;=33,INDEX($AS:$AS,$CI725+33),"")</f>
      </c>
      <c r="CB725">
        <f>IF($CJ725&gt;=34,INDEX($AS:$AS,$CI725+34),"")</f>
      </c>
      <c r="CC725">
        <f>IF($CJ725&gt;=35,INDEX($AS:$AS,$CI725+35),"")</f>
      </c>
      <c r="CD725">
        <f>IF($CJ725&gt;=36,INDEX($AS:$AS,$CI725+36),"")</f>
      </c>
      <c r="CE725">
        <f>IF($CJ725&gt;=37,INDEX($AS:$AS,$CI725+37),"")</f>
      </c>
      <c r="CF725">
        <f>IF($CJ725&gt;=38,INDEX($AS:$AS,$CI725+38),"")</f>
      </c>
      <c r="CG725">
        <f>IF($CJ725&gt;=39,INDEX($AS:$AS,$CI725+39),"")</f>
      </c>
      <c r="CH725">
        <f>IF($CJ725&gt;=40,INDEX($AS:$AS,$CI725+40),"")</f>
      </c>
      <c r="CI725">
        <f>IFERROR(MATCH($AR725,$AS$2:$AS$133,0)+1,0)</f>
      </c>
      <c r="CJ725">
        <f>IFERROR(INDEX($AT$2:$AT$133,MATCH($AR725,$AS$2:$AS$133,0)),0)</f>
      </c>
      <c r="CK725">
        <f>IFERROR(LEFT($O725,FIND(" - ",$O725)-1),$O725)</f>
      </c>
      <c r="CL725" t="s">
        <v>1483</v>
      </c>
      <c r="CM725">
        <v>1</v>
      </c>
      <c r="CN725">
        <f>IF($DI725&gt;=1,INDEX($CL:$CL,$DH725+1),"")</f>
      </c>
      <c r="CO725">
        <f>IF($DI725&gt;=2,INDEX($CL:$CL,$DH725+2),"")</f>
      </c>
      <c r="CP725">
        <f>IF($DI725&gt;=3,INDEX($CL:$CL,$DH725+3),"")</f>
      </c>
      <c r="CQ725">
        <f>IF($DI725&gt;=4,INDEX($CL:$CL,$DH725+4),"")</f>
      </c>
      <c r="CR725">
        <f>IF($DI725&gt;=5,INDEX($CL:$CL,$DH725+5),"")</f>
      </c>
      <c r="CS725">
        <f>IF($DI725&gt;=6,INDEX($CL:$CL,$DH725+6),"")</f>
      </c>
      <c r="CT725">
        <f>IF($DI725&gt;=7,INDEX($CL:$CL,$DH725+7),"")</f>
      </c>
      <c r="CU725">
        <f>IF($DI725&gt;=8,INDEX($CL:$CL,$DH725+8),"")</f>
      </c>
      <c r="CV725">
        <f>IF($DI725&gt;=9,INDEX($CL:$CL,$DH725+9),"")</f>
      </c>
      <c r="CW725">
        <f>IF($DI725&gt;=10,INDEX($CL:$CL,$DH725+10),"")</f>
      </c>
      <c r="CX725">
        <f>IF($DI725&gt;=11,INDEX($CL:$CL,$DH725+11),"")</f>
      </c>
      <c r="CY725">
        <f>IF($DI725&gt;=12,INDEX($CL:$CL,$DH725+12),"")</f>
      </c>
      <c r="CZ725">
        <f>IF($DI725&gt;=13,INDEX($CL:$CL,$DH725+13),"")</f>
      </c>
      <c r="DA725">
        <f>IF($DI725&gt;=14,INDEX($CL:$CL,$DH725+14),"")</f>
      </c>
      <c r="DB725">
        <f>IF($DI725&gt;=15,INDEX($CL:$CL,$DH725+15),"")</f>
      </c>
      <c r="DC725">
        <f>IF($DI725&gt;=16,INDEX($CL:$CL,$DH725+16),"")</f>
      </c>
      <c r="DD725">
        <f>IF($DI725&gt;=17,INDEX($CL:$CL,$DH725+17),"")</f>
      </c>
      <c r="DE725">
        <f>IF($DI725&gt;=18,INDEX($CL:$CL,$DH725+18),"")</f>
      </c>
      <c r="DF725">
        <f>IF($DI725&gt;=19,INDEX($CL:$CL,$DH725+19),"")</f>
      </c>
      <c r="DG725">
        <f>IF($DI725&gt;=20,INDEX($CL:$CL,$DH725+20),"")</f>
      </c>
      <c r="DH725">
        <f>IFERROR(MATCH($CK725,$CL$2:$CL$1558,0)+1,0)</f>
      </c>
      <c r="DI725">
        <f>IFERROR(INDEX($CM$2:$CM$1558,MATCH($CK725,$CL$2:$CL$1558,0)),0)</f>
      </c>
      <c r="DJ725">
        <f>IFERROR(INDEX($AQ:$AQ,MATCH($K725,$AP:$AP,0))&amp;"","")</f>
      </c>
      <c r="DN725">
        <f>IF($GQ725&gt;=1,INDEX($DK:$DK,$GP725+1),"")</f>
      </c>
      <c r="DO725">
        <f>IF($GQ725&gt;=2,INDEX($DK:$DK,$GP725+2),"")</f>
      </c>
      <c r="DP725">
        <f>IF($GQ725&gt;=3,INDEX($DK:$DK,$GP725+3),"")</f>
      </c>
      <c r="DQ725">
        <f>IF($GQ725&gt;=4,INDEX($DK:$DK,$GP725+4),"")</f>
      </c>
      <c r="DR725">
        <f>IF($GQ725&gt;=5,INDEX($DK:$DK,$GP725+5),"")</f>
      </c>
      <c r="DS725">
        <f>IF($GQ725&gt;=6,INDEX($DK:$DK,$GP725+6),"")</f>
      </c>
      <c r="DT725">
        <f>IF($GQ725&gt;=7,INDEX($DK:$DK,$GP725+7),"")</f>
      </c>
      <c r="DU725">
        <f>IF($GQ725&gt;=8,INDEX($DK:$DK,$GP725+8),"")</f>
      </c>
      <c r="DV725">
        <f>IF($GQ725&gt;=9,INDEX($DK:$DK,$GP725+9),"")</f>
      </c>
      <c r="DW725">
        <f>IF($GQ725&gt;=10,INDEX($DK:$DK,$GP725+10),"")</f>
      </c>
      <c r="DX725">
        <f>IF($GQ725&gt;=11,INDEX($DK:$DK,$GP725+11),"")</f>
      </c>
      <c r="DY725">
        <f>IF($GQ725&gt;=12,INDEX($DK:$DK,$GP725+12),"")</f>
      </c>
      <c r="DZ725">
        <f>IF($GQ725&gt;=13,INDEX($DK:$DK,$GP725+13),"")</f>
      </c>
      <c r="EA725">
        <f>IF($GQ725&gt;=14,INDEX($DK:$DK,$GP725+14),"")</f>
      </c>
      <c r="EB725">
        <f>IF($GQ725&gt;=15,INDEX($DK:$DK,$GP725+15),"")</f>
      </c>
      <c r="EC725">
        <f>IF($GQ725&gt;=16,INDEX($DK:$DK,$GP725+16),"")</f>
      </c>
      <c r="ED725">
        <f>IF($GQ725&gt;=17,INDEX($DK:$DK,$GP725+17),"")</f>
      </c>
      <c r="EE725">
        <f>IF($GQ725&gt;=18,INDEX($DK:$DK,$GP725+18),"")</f>
      </c>
      <c r="EF725">
        <f>IF($GQ725&gt;=19,INDEX($DK:$DK,$GP725+19),"")</f>
      </c>
      <c r="EG725">
        <f>IF($GQ725&gt;=20,INDEX($DK:$DK,$GP725+20),"")</f>
      </c>
      <c r="EH725">
        <f>IF($GQ725&gt;=21,INDEX($DK:$DK,$GP725+21),"")</f>
      </c>
      <c r="EI725">
        <f>IF($GQ725&gt;=22,INDEX($DK:$DK,$GP725+22),"")</f>
      </c>
      <c r="EJ725">
        <f>IF($GQ725&gt;=23,INDEX($DK:$DK,$GP725+23),"")</f>
      </c>
      <c r="EK725">
        <f>IF($GQ725&gt;=24,INDEX($DK:$DK,$GP725+24),"")</f>
      </c>
      <c r="EL725">
        <f>IF($GQ725&gt;=25,INDEX($DK:$DK,$GP725+25),"")</f>
      </c>
      <c r="EM725">
        <f>IF($GQ725&gt;=26,INDEX($DK:$DK,$GP725+26),"")</f>
      </c>
      <c r="EN725">
        <f>IF($GQ725&gt;=27,INDEX($DK:$DK,$GP725+27),"")</f>
      </c>
      <c r="EO725">
        <f>IF($GQ725&gt;=28,INDEX($DK:$DK,$GP725+28),"")</f>
      </c>
      <c r="EP725">
        <f>IF($GQ725&gt;=29,INDEX($DK:$DK,$GP725+29),"")</f>
      </c>
      <c r="EQ725">
        <f>IF($GQ725&gt;=30,INDEX($DK:$DK,$GP725+30),"")</f>
      </c>
      <c r="ER725">
        <f>IF($GQ725&gt;=31,INDEX($DK:$DK,$GP725+31),"")</f>
      </c>
      <c r="ES725">
        <f>IF($GQ725&gt;=32,INDEX($DK:$DK,$GP725+32),"")</f>
      </c>
      <c r="ET725">
        <f>IF($GQ725&gt;=33,INDEX($DK:$DK,$GP725+33),"")</f>
      </c>
      <c r="EU725">
        <f>IF($GQ725&gt;=34,INDEX($DK:$DK,$GP725+34),"")</f>
      </c>
      <c r="EV725">
        <f>IF($GQ725&gt;=35,INDEX($DK:$DK,$GP725+35),"")</f>
      </c>
      <c r="EW725">
        <f>IF($GQ725&gt;=36,INDEX($DK:$DK,$GP725+36),"")</f>
      </c>
      <c r="EX725">
        <f>IF($GQ725&gt;=37,INDEX($DK:$DK,$GP725+37),"")</f>
      </c>
      <c r="EY725">
        <f>IF($GQ725&gt;=38,INDEX($DK:$DK,$GP725+38),"")</f>
      </c>
      <c r="EZ725">
        <f>IF($GQ725&gt;=39,INDEX($DK:$DK,$GP725+39),"")</f>
      </c>
      <c r="FA725">
        <f>IF($GQ725&gt;=40,INDEX($DK:$DK,$GP725+40),"")</f>
      </c>
      <c r="FB725">
        <f>IF($GQ725&gt;=1,INDEX($DL:$DL,$GP725+1),"")</f>
      </c>
      <c r="FC725">
        <f>IF($GQ725&gt;=2,INDEX($DL:$DL,$GP725+2),"")</f>
      </c>
      <c r="FD725">
        <f>IF($GQ725&gt;=3,INDEX($DL:$DL,$GP725+3),"")</f>
      </c>
      <c r="FE725">
        <f>IF($GQ725&gt;=4,INDEX($DL:$DL,$GP725+4),"")</f>
      </c>
      <c r="FF725">
        <f>IF($GQ725&gt;=5,INDEX($DL:$DL,$GP725+5),"")</f>
      </c>
      <c r="FG725">
        <f>IF($GQ725&gt;=6,INDEX($DL:$DL,$GP725+6),"")</f>
      </c>
      <c r="FH725">
        <f>IF($GQ725&gt;=7,INDEX($DL:$DL,$GP725+7),"")</f>
      </c>
      <c r="FI725">
        <f>IF($GQ725&gt;=8,INDEX($DL:$DL,$GP725+8),"")</f>
      </c>
      <c r="FJ725">
        <f>IF($GQ725&gt;=9,INDEX($DL:$DL,$GP725+9),"")</f>
      </c>
      <c r="FK725">
        <f>IF($GQ725&gt;=10,INDEX($DL:$DL,$GP725+10),"")</f>
      </c>
      <c r="FL725">
        <f>IF($GQ725&gt;=11,INDEX($DL:$DL,$GP725+11),"")</f>
      </c>
      <c r="FM725">
        <f>IF($GQ725&gt;=12,INDEX($DL:$DL,$GP725+12),"")</f>
      </c>
      <c r="FN725">
        <f>IF($GQ725&gt;=13,INDEX($DL:$DL,$GP725+13),"")</f>
      </c>
      <c r="FO725">
        <f>IF($GQ725&gt;=14,INDEX($DL:$DL,$GP725+14),"")</f>
      </c>
      <c r="FP725">
        <f>IF($GQ725&gt;=15,INDEX($DL:$DL,$GP725+15),"")</f>
      </c>
      <c r="FQ725">
        <f>IF($GQ725&gt;=16,INDEX($DL:$DL,$GP725+16),"")</f>
      </c>
      <c r="FR725">
        <f>IF($GQ725&gt;=17,INDEX($DL:$DL,$GP725+17),"")</f>
      </c>
      <c r="FS725">
        <f>IF($GQ725&gt;=18,INDEX($DL:$DL,$GP725+18),"")</f>
      </c>
      <c r="FT725">
        <f>IF($GQ725&gt;=19,INDEX($DL:$DL,$GP725+19),"")</f>
      </c>
      <c r="FU725">
        <f>IF($GQ725&gt;=20,INDEX($DL:$DL,$GP725+20),"")</f>
      </c>
      <c r="FV725">
        <f>IF($GQ725&gt;=21,INDEX($DL:$DL,$GP725+21),"")</f>
      </c>
      <c r="FW725">
        <f>IF($GQ725&gt;=22,INDEX($DL:$DL,$GP725+22),"")</f>
      </c>
      <c r="FX725">
        <f>IF($GQ725&gt;=23,INDEX($DL:$DL,$GP725+23),"")</f>
      </c>
      <c r="FY725">
        <f>IF($GQ725&gt;=24,INDEX($DL:$DL,$GP725+24),"")</f>
      </c>
      <c r="FZ725">
        <f>IF($GQ725&gt;=25,INDEX($DL:$DL,$GP725+25),"")</f>
      </c>
      <c r="GA725">
        <f>IF($GQ725&gt;=26,INDEX($DL:$DL,$GP725+26),"")</f>
      </c>
      <c r="GB725">
        <f>IF($GQ725&gt;=27,INDEX($DL:$DL,$GP725+27),"")</f>
      </c>
      <c r="GC725">
        <f>IF($GQ725&gt;=28,INDEX($DL:$DL,$GP725+28),"")</f>
      </c>
      <c r="GD725">
        <f>IF($GQ725&gt;=29,INDEX($DL:$DL,$GP725+29),"")</f>
      </c>
      <c r="GE725">
        <f>IF($GQ725&gt;=30,INDEX($DL:$DL,$GP725+30),"")</f>
      </c>
      <c r="GF725">
        <f>IF($GQ725&gt;=31,INDEX($DL:$DL,$GP725+31),"")</f>
      </c>
      <c r="GG725">
        <f>IF($GQ725&gt;=32,INDEX($DL:$DL,$GP725+32),"")</f>
      </c>
      <c r="GH725">
        <f>IF($GQ725&gt;=33,INDEX($DL:$DL,$GP725+33),"")</f>
      </c>
      <c r="GI725">
        <f>IF($GQ725&gt;=34,INDEX($DL:$DL,$GP725+34),"")</f>
      </c>
      <c r="GJ725">
        <f>IF($GQ725&gt;=35,INDEX($DL:$DL,$GP725+35),"")</f>
      </c>
      <c r="GK725">
        <f>IF($GQ725&gt;=36,INDEX($DL:$DL,$GP725+36),"")</f>
      </c>
      <c r="GL725">
        <f>IF($GQ725&gt;=37,INDEX($DL:$DL,$GP725+37),"")</f>
      </c>
      <c r="GM725">
        <f>IF($GQ725&gt;=38,INDEX($DL:$DL,$GP725+38),"")</f>
      </c>
      <c r="GN725">
        <f>IF($GQ725&gt;=39,INDEX($DL:$DL,$GP725+39),"")</f>
      </c>
      <c r="GO725">
        <f>IF($GQ725&gt;=40,INDEX($DL:$DL,$GP725+40),"")</f>
      </c>
      <c r="GP725">
        <f>IFERROR(MATCH($DJ725,$DK$2:$DK$148,0)+1,0)</f>
      </c>
      <c r="GQ725">
        <f>IFERROR(INDEX($DM$2:$DM$148,MATCH($DJ725,$DK$2:$DK$148,0)),0)</f>
      </c>
      <c r="GR725">
        <f>IFERROR(MATCH($L725,$DN$725:$FA$725,0),0)</f>
      </c>
      <c r="GS725">
        <f>IF($GR725&gt;0,INDEX($FB$725:$GO$725,$GR725),"")</f>
      </c>
      <c r="GV725">
        <f>IF($JE725&gt;=1,INDEX($GT:$GT,$JD725+1),"")</f>
      </c>
      <c r="GW725">
        <f>IF($JE725&gt;=2,INDEX($GT:$GT,$JD725+2),"")</f>
      </c>
      <c r="GX725">
        <f>IF($JE725&gt;=3,INDEX($GT:$GT,$JD725+3),"")</f>
      </c>
      <c r="GY725">
        <f>IF($JE725&gt;=4,INDEX($GT:$GT,$JD725+4),"")</f>
      </c>
      <c r="GZ725">
        <f>IF($JE725&gt;=5,INDEX($GT:$GT,$JD725+5),"")</f>
      </c>
      <c r="HA725">
        <f>IF($JE725&gt;=6,INDEX($GT:$GT,$JD725+6),"")</f>
      </c>
      <c r="HB725">
        <f>IF($JE725&gt;=7,INDEX($GT:$GT,$JD725+7),"")</f>
      </c>
      <c r="HC725">
        <f>IF($JE725&gt;=8,INDEX($GT:$GT,$JD725+8),"")</f>
      </c>
      <c r="HD725">
        <f>IF($JE725&gt;=9,INDEX($GT:$GT,$JD725+9),"")</f>
      </c>
      <c r="HE725">
        <f>IF($JE725&gt;=10,INDEX($GT:$GT,$JD725+10),"")</f>
      </c>
      <c r="HF725">
        <f>IF($JE725&gt;=11,INDEX($GT:$GT,$JD725+11),"")</f>
      </c>
      <c r="HG725">
        <f>IF($JE725&gt;=12,INDEX($GT:$GT,$JD725+12),"")</f>
      </c>
      <c r="HH725">
        <f>IF($JE725&gt;=13,INDEX($GT:$GT,$JD725+13),"")</f>
      </c>
      <c r="HI725">
        <f>IF($JE725&gt;=14,INDEX($GT:$GT,$JD725+14),"")</f>
      </c>
      <c r="HJ725">
        <f>IF($JE725&gt;=15,INDEX($GT:$GT,$JD725+15),"")</f>
      </c>
      <c r="HK725">
        <f>IF($JE725&gt;=16,INDEX($GT:$GT,$JD725+16),"")</f>
      </c>
      <c r="HL725">
        <f>IF($JE725&gt;=17,INDEX($GT:$GT,$JD725+17),"")</f>
      </c>
      <c r="HM725">
        <f>IF($JE725&gt;=18,INDEX($GT:$GT,$JD725+18),"")</f>
      </c>
      <c r="HN725">
        <f>IF($JE725&gt;=19,INDEX($GT:$GT,$JD725+19),"")</f>
      </c>
      <c r="HO725">
        <f>IF($JE725&gt;=20,INDEX($GT:$GT,$JD725+20),"")</f>
      </c>
      <c r="HP725">
        <f>IF($JE725&gt;=21,INDEX($GT:$GT,$JD725+21),"")</f>
      </c>
      <c r="HQ725">
        <f>IF($JE725&gt;=22,INDEX($GT:$GT,$JD725+22),"")</f>
      </c>
      <c r="HR725">
        <f>IF($JE725&gt;=23,INDEX($GT:$GT,$JD725+23),"")</f>
      </c>
      <c r="HS725">
        <f>IF($JE725&gt;=24,INDEX($GT:$GT,$JD725+24),"")</f>
      </c>
      <c r="HT725">
        <f>IF($JE725&gt;=25,INDEX($GT:$GT,$JD725+25),"")</f>
      </c>
      <c r="HU725">
        <f>IF($JE725&gt;=26,INDEX($GT:$GT,$JD725+26),"")</f>
      </c>
      <c r="HV725">
        <f>IF($JE725&gt;=27,INDEX($GT:$GT,$JD725+27),"")</f>
      </c>
      <c r="HW725">
        <f>IF($JE725&gt;=28,INDEX($GT:$GT,$JD725+28),"")</f>
      </c>
      <c r="HX725">
        <f>IF($JE725&gt;=29,INDEX($GT:$GT,$JD725+29),"")</f>
      </c>
      <c r="HY725">
        <f>IF($JE725&gt;=30,INDEX($GT:$GT,$JD725+30),"")</f>
      </c>
      <c r="HZ725">
        <f>IF($JE725&gt;=31,INDEX($GT:$GT,$JD725+31),"")</f>
      </c>
      <c r="IA725">
        <f>IF($JE725&gt;=32,INDEX($GT:$GT,$JD725+32),"")</f>
      </c>
      <c r="IB725">
        <f>IF($JE725&gt;=33,INDEX($GT:$GT,$JD725+33),"")</f>
      </c>
      <c r="IC725">
        <f>IF($JE725&gt;=34,INDEX($GT:$GT,$JD725+34),"")</f>
      </c>
      <c r="ID725">
        <f>IF($JE725&gt;=35,INDEX($GT:$GT,$JD725+35),"")</f>
      </c>
      <c r="IE725">
        <f>IF($JE725&gt;=36,INDEX($GT:$GT,$JD725+36),"")</f>
      </c>
      <c r="IF725">
        <f>IF($JE725&gt;=37,INDEX($GT:$GT,$JD725+37),"")</f>
      </c>
      <c r="IG725">
        <f>IF($JE725&gt;=38,INDEX($GT:$GT,$JD725+38),"")</f>
      </c>
      <c r="IH725">
        <f>IF($JE725&gt;=39,INDEX($GT:$GT,$JD725+39),"")</f>
      </c>
      <c r="II725">
        <f>IF($JE725&gt;=40,INDEX($GT:$GT,$JD725+40),"")</f>
      </c>
      <c r="IJ725">
        <f>IF($JE725&gt;=41,INDEX($GT:$GT,$JD725+41),"")</f>
      </c>
      <c r="IK725">
        <f>IF($JE725&gt;=42,INDEX($GT:$GT,$JD725+42),"")</f>
      </c>
      <c r="IL725">
        <f>IF($JE725&gt;=43,INDEX($GT:$GT,$JD725+43),"")</f>
      </c>
      <c r="IM725">
        <f>IF($JE725&gt;=44,INDEX($GT:$GT,$JD725+44),"")</f>
      </c>
      <c r="IN725">
        <f>IF($JE725&gt;=45,INDEX($GT:$GT,$JD725+45),"")</f>
      </c>
      <c r="IO725">
        <f>IF($JE725&gt;=46,INDEX($GT:$GT,$JD725+46),"")</f>
      </c>
      <c r="IP725">
        <f>IF($JE725&gt;=47,INDEX($GT:$GT,$JD725+47),"")</f>
      </c>
      <c r="IQ725">
        <f>IF($JE725&gt;=48,INDEX($GT:$GT,$JD725+48),"")</f>
      </c>
      <c r="IR725">
        <f>IF($JE725&gt;=49,INDEX($GT:$GT,$JD725+49),"")</f>
      </c>
      <c r="IS725">
        <f>IF($JE725&gt;=50,INDEX($GT:$GT,$JD725+50),"")</f>
      </c>
      <c r="IT725">
        <f>IF($JE725&gt;=51,INDEX($GT:$GT,$JD725+51),"")</f>
      </c>
      <c r="IU725">
        <f>IF($JE725&gt;=52,INDEX($GT:$GT,$JD725+52),"")</f>
      </c>
      <c r="IV725">
        <f>IF($JE725&gt;=53,INDEX($GT:$GT,$JD725+53),"")</f>
      </c>
      <c r="IW725">
        <f>IF($JE725&gt;=54,INDEX($GT:$GT,$JD725+54),"")</f>
      </c>
      <c r="IX725">
        <f>IF($JE725&gt;=55,INDEX($GT:$GT,$JD725+55),"")</f>
      </c>
      <c r="IY725">
        <f>IF($JE725&gt;=56,INDEX($GT:$GT,$JD725+56),"")</f>
      </c>
      <c r="IZ725">
        <f>IF($JE725&gt;=57,INDEX($GT:$GT,$JD725+57),"")</f>
      </c>
      <c r="JA725">
        <f>IF($JE725&gt;=58,INDEX($GT:$GT,$JD725+58),"")</f>
      </c>
      <c r="JB725">
        <f>IF($JE725&gt;=59,INDEX($GT:$GT,$JD725+59),"")</f>
      </c>
      <c r="JC725">
        <f>IF($JE725&gt;=60,INDEX($GT:$GT,$JD725+60),"")</f>
      </c>
      <c r="JD725">
        <f>IFERROR(MATCH($GS725,$GT$2:$GT$322,0)+1,0)</f>
      </c>
      <c r="JE725">
        <f>IFERROR(INDEX($GU$2:$GU$322,MATCH($GS725,$GT$2:$GT$322,0)),0)</f>
      </c>
      <c r="JF725" t="s">
        <v>28</v>
      </c>
      <c r="JG725" t="s">
        <v>28</v>
      </c>
    </row>
    <row r="726" spans="1:267" x14ac:dyDescent="0.25">
      <c r="J726" s="1"/>
      <c r="K726" s="1"/>
      <c r="L726" s="1"/>
      <c r="M726" s="1"/>
      <c r="N726" s="1">
        <f>IFERROR(IF(FIND(" - ",$J726)&gt;0,MID($J726,FIND(" - ",$J726)+3,LEN($J726)),""),"")</f>
      </c>
      <c r="P726" s="1"/>
      <c r="S726" t="s">
        <v>28</v>
      </c>
      <c r="U726">
        <f>IF(OR($S726="",$T726=""),"",IFERROR($S726/$T726,0))</f>
      </c>
      <c r="V726">
        <f>IF($S726="","",
IF($K726="","",
IF(ISNUMBER(SEARCH("exempt",LOWER($K726))),0,
$S726*(VALUE(SUBSTITUTE($K726,"%",""))/100))))</f>
      </c>
      <c r="AB726">
        <f>IF($S726="","",
SUM($S726,$V726,$Z726,$W726,$Y726)-
IF($AA726="",0,VALUE($AA726)))</f>
      </c>
      <c r="AJ726" t="s">
        <v>1484</v>
      </c>
      <c r="AR726">
        <f>IFERROR(LEFT($J726,FIND(" - ",$J726)-1),$J726)</f>
      </c>
      <c r="AU726">
        <f>IF($CJ726&gt;=1,INDEX($AS:$AS,$CI726+1),"")</f>
      </c>
      <c r="AV726">
        <f>IF($CJ726&gt;=2,INDEX($AS:$AS,$CI726+2),"")</f>
      </c>
      <c r="AW726">
        <f>IF($CJ726&gt;=3,INDEX($AS:$AS,$CI726+3),"")</f>
      </c>
      <c r="AX726">
        <f>IF($CJ726&gt;=4,INDEX($AS:$AS,$CI726+4),"")</f>
      </c>
      <c r="AY726">
        <f>IF($CJ726&gt;=5,INDEX($AS:$AS,$CI726+5),"")</f>
      </c>
      <c r="AZ726">
        <f>IF($CJ726&gt;=6,INDEX($AS:$AS,$CI726+6),"")</f>
      </c>
      <c r="BA726">
        <f>IF($CJ726&gt;=7,INDEX($AS:$AS,$CI726+7),"")</f>
      </c>
      <c r="BB726">
        <f>IF($CJ726&gt;=8,INDEX($AS:$AS,$CI726+8),"")</f>
      </c>
      <c r="BC726">
        <f>IF($CJ726&gt;=9,INDEX($AS:$AS,$CI726+9),"")</f>
      </c>
      <c r="BD726">
        <f>IF($CJ726&gt;=10,INDEX($AS:$AS,$CI726+10),"")</f>
      </c>
      <c r="BE726">
        <f>IF($CJ726&gt;=11,INDEX($AS:$AS,$CI726+11),"")</f>
      </c>
      <c r="BF726">
        <f>IF($CJ726&gt;=12,INDEX($AS:$AS,$CI726+12),"")</f>
      </c>
      <c r="BG726">
        <f>IF($CJ726&gt;=13,INDEX($AS:$AS,$CI726+13),"")</f>
      </c>
      <c r="BH726">
        <f>IF($CJ726&gt;=14,INDEX($AS:$AS,$CI726+14),"")</f>
      </c>
      <c r="BI726">
        <f>IF($CJ726&gt;=15,INDEX($AS:$AS,$CI726+15),"")</f>
      </c>
      <c r="BJ726">
        <f>IF($CJ726&gt;=16,INDEX($AS:$AS,$CI726+16),"")</f>
      </c>
      <c r="BK726">
        <f>IF($CJ726&gt;=17,INDEX($AS:$AS,$CI726+17),"")</f>
      </c>
      <c r="BL726">
        <f>IF($CJ726&gt;=18,INDEX($AS:$AS,$CI726+18),"")</f>
      </c>
      <c r="BM726">
        <f>IF($CJ726&gt;=19,INDEX($AS:$AS,$CI726+19),"")</f>
      </c>
      <c r="BN726">
        <f>IF($CJ726&gt;=20,INDEX($AS:$AS,$CI726+20),"")</f>
      </c>
      <c r="BO726">
        <f>IF($CJ726&gt;=21,INDEX($AS:$AS,$CI726+21),"")</f>
      </c>
      <c r="BP726">
        <f>IF($CJ726&gt;=22,INDEX($AS:$AS,$CI726+22),"")</f>
      </c>
      <c r="BQ726">
        <f>IF($CJ726&gt;=23,INDEX($AS:$AS,$CI726+23),"")</f>
      </c>
      <c r="BR726">
        <f>IF($CJ726&gt;=24,INDEX($AS:$AS,$CI726+24),"")</f>
      </c>
      <c r="BS726">
        <f>IF($CJ726&gt;=25,INDEX($AS:$AS,$CI726+25),"")</f>
      </c>
      <c r="BT726">
        <f>IF($CJ726&gt;=26,INDEX($AS:$AS,$CI726+26),"")</f>
      </c>
      <c r="BU726">
        <f>IF($CJ726&gt;=27,INDEX($AS:$AS,$CI726+27),"")</f>
      </c>
      <c r="BV726">
        <f>IF($CJ726&gt;=28,INDEX($AS:$AS,$CI726+28),"")</f>
      </c>
      <c r="BW726">
        <f>IF($CJ726&gt;=29,INDEX($AS:$AS,$CI726+29),"")</f>
      </c>
      <c r="BX726">
        <f>IF($CJ726&gt;=30,INDEX($AS:$AS,$CI726+30),"")</f>
      </c>
      <c r="BY726">
        <f>IF($CJ726&gt;=31,INDEX($AS:$AS,$CI726+31),"")</f>
      </c>
      <c r="BZ726">
        <f>IF($CJ726&gt;=32,INDEX($AS:$AS,$CI726+32),"")</f>
      </c>
      <c r="CA726">
        <f>IF($CJ726&gt;=33,INDEX($AS:$AS,$CI726+33),"")</f>
      </c>
      <c r="CB726">
        <f>IF($CJ726&gt;=34,INDEX($AS:$AS,$CI726+34),"")</f>
      </c>
      <c r="CC726">
        <f>IF($CJ726&gt;=35,INDEX($AS:$AS,$CI726+35),"")</f>
      </c>
      <c r="CD726">
        <f>IF($CJ726&gt;=36,INDEX($AS:$AS,$CI726+36),"")</f>
      </c>
      <c r="CE726">
        <f>IF($CJ726&gt;=37,INDEX($AS:$AS,$CI726+37),"")</f>
      </c>
      <c r="CF726">
        <f>IF($CJ726&gt;=38,INDEX($AS:$AS,$CI726+38),"")</f>
      </c>
      <c r="CG726">
        <f>IF($CJ726&gt;=39,INDEX($AS:$AS,$CI726+39),"")</f>
      </c>
      <c r="CH726">
        <f>IF($CJ726&gt;=40,INDEX($AS:$AS,$CI726+40),"")</f>
      </c>
      <c r="CI726">
        <f>IFERROR(MATCH($AR726,$AS$2:$AS$133,0)+1,0)</f>
      </c>
      <c r="CJ726">
        <f>IFERROR(INDEX($AT$2:$AT$133,MATCH($AR726,$AS$2:$AS$133,0)),0)</f>
      </c>
      <c r="CK726">
        <f>IFERROR(LEFT($O726,FIND(" - ",$O726)-1),$O726)</f>
      </c>
      <c r="CL726" t="s">
        <v>211</v>
      </c>
      <c r="CN726">
        <f>IF($DI726&gt;=1,INDEX($CL:$CL,$DH726+1),"")</f>
      </c>
      <c r="CO726">
        <f>IF($DI726&gt;=2,INDEX($CL:$CL,$DH726+2),"")</f>
      </c>
      <c r="CP726">
        <f>IF($DI726&gt;=3,INDEX($CL:$CL,$DH726+3),"")</f>
      </c>
      <c r="CQ726">
        <f>IF($DI726&gt;=4,INDEX($CL:$CL,$DH726+4),"")</f>
      </c>
      <c r="CR726">
        <f>IF($DI726&gt;=5,INDEX($CL:$CL,$DH726+5),"")</f>
      </c>
      <c r="CS726">
        <f>IF($DI726&gt;=6,INDEX($CL:$CL,$DH726+6),"")</f>
      </c>
      <c r="CT726">
        <f>IF($DI726&gt;=7,INDEX($CL:$CL,$DH726+7),"")</f>
      </c>
      <c r="CU726">
        <f>IF($DI726&gt;=8,INDEX($CL:$CL,$DH726+8),"")</f>
      </c>
      <c r="CV726">
        <f>IF($DI726&gt;=9,INDEX($CL:$CL,$DH726+9),"")</f>
      </c>
      <c r="CW726">
        <f>IF($DI726&gt;=10,INDEX($CL:$CL,$DH726+10),"")</f>
      </c>
      <c r="CX726">
        <f>IF($DI726&gt;=11,INDEX($CL:$CL,$DH726+11),"")</f>
      </c>
      <c r="CY726">
        <f>IF($DI726&gt;=12,INDEX($CL:$CL,$DH726+12),"")</f>
      </c>
      <c r="CZ726">
        <f>IF($DI726&gt;=13,INDEX($CL:$CL,$DH726+13),"")</f>
      </c>
      <c r="DA726">
        <f>IF($DI726&gt;=14,INDEX($CL:$CL,$DH726+14),"")</f>
      </c>
      <c r="DB726">
        <f>IF($DI726&gt;=15,INDEX($CL:$CL,$DH726+15),"")</f>
      </c>
      <c r="DC726">
        <f>IF($DI726&gt;=16,INDEX($CL:$CL,$DH726+16),"")</f>
      </c>
      <c r="DD726">
        <f>IF($DI726&gt;=17,INDEX($CL:$CL,$DH726+17),"")</f>
      </c>
      <c r="DE726">
        <f>IF($DI726&gt;=18,INDEX($CL:$CL,$DH726+18),"")</f>
      </c>
      <c r="DF726">
        <f>IF($DI726&gt;=19,INDEX($CL:$CL,$DH726+19),"")</f>
      </c>
      <c r="DG726">
        <f>IF($DI726&gt;=20,INDEX($CL:$CL,$DH726+20),"")</f>
      </c>
      <c r="DH726">
        <f>IFERROR(MATCH($CK726,$CL$2:$CL$1558,0)+1,0)</f>
      </c>
      <c r="DI726">
        <f>IFERROR(INDEX($CM$2:$CM$1558,MATCH($CK726,$CL$2:$CL$1558,0)),0)</f>
      </c>
      <c r="DJ726">
        <f>IFERROR(INDEX($AQ:$AQ,MATCH($K726,$AP:$AP,0))&amp;"","")</f>
      </c>
      <c r="DN726">
        <f>IF($GQ726&gt;=1,INDEX($DK:$DK,$GP726+1),"")</f>
      </c>
      <c r="DO726">
        <f>IF($GQ726&gt;=2,INDEX($DK:$DK,$GP726+2),"")</f>
      </c>
      <c r="DP726">
        <f>IF($GQ726&gt;=3,INDEX($DK:$DK,$GP726+3),"")</f>
      </c>
      <c r="DQ726">
        <f>IF($GQ726&gt;=4,INDEX($DK:$DK,$GP726+4),"")</f>
      </c>
      <c r="DR726">
        <f>IF($GQ726&gt;=5,INDEX($DK:$DK,$GP726+5),"")</f>
      </c>
      <c r="DS726">
        <f>IF($GQ726&gt;=6,INDEX($DK:$DK,$GP726+6),"")</f>
      </c>
      <c r="DT726">
        <f>IF($GQ726&gt;=7,INDEX($DK:$DK,$GP726+7),"")</f>
      </c>
      <c r="DU726">
        <f>IF($GQ726&gt;=8,INDEX($DK:$DK,$GP726+8),"")</f>
      </c>
      <c r="DV726">
        <f>IF($GQ726&gt;=9,INDEX($DK:$DK,$GP726+9),"")</f>
      </c>
      <c r="DW726">
        <f>IF($GQ726&gt;=10,INDEX($DK:$DK,$GP726+10),"")</f>
      </c>
      <c r="DX726">
        <f>IF($GQ726&gt;=11,INDEX($DK:$DK,$GP726+11),"")</f>
      </c>
      <c r="DY726">
        <f>IF($GQ726&gt;=12,INDEX($DK:$DK,$GP726+12),"")</f>
      </c>
      <c r="DZ726">
        <f>IF($GQ726&gt;=13,INDEX($DK:$DK,$GP726+13),"")</f>
      </c>
      <c r="EA726">
        <f>IF($GQ726&gt;=14,INDEX($DK:$DK,$GP726+14),"")</f>
      </c>
      <c r="EB726">
        <f>IF($GQ726&gt;=15,INDEX($DK:$DK,$GP726+15),"")</f>
      </c>
      <c r="EC726">
        <f>IF($GQ726&gt;=16,INDEX($DK:$DK,$GP726+16),"")</f>
      </c>
      <c r="ED726">
        <f>IF($GQ726&gt;=17,INDEX($DK:$DK,$GP726+17),"")</f>
      </c>
      <c r="EE726">
        <f>IF($GQ726&gt;=18,INDEX($DK:$DK,$GP726+18),"")</f>
      </c>
      <c r="EF726">
        <f>IF($GQ726&gt;=19,INDEX($DK:$DK,$GP726+19),"")</f>
      </c>
      <c r="EG726">
        <f>IF($GQ726&gt;=20,INDEX($DK:$DK,$GP726+20),"")</f>
      </c>
      <c r="EH726">
        <f>IF($GQ726&gt;=21,INDEX($DK:$DK,$GP726+21),"")</f>
      </c>
      <c r="EI726">
        <f>IF($GQ726&gt;=22,INDEX($DK:$DK,$GP726+22),"")</f>
      </c>
      <c r="EJ726">
        <f>IF($GQ726&gt;=23,INDEX($DK:$DK,$GP726+23),"")</f>
      </c>
      <c r="EK726">
        <f>IF($GQ726&gt;=24,INDEX($DK:$DK,$GP726+24),"")</f>
      </c>
      <c r="EL726">
        <f>IF($GQ726&gt;=25,INDEX($DK:$DK,$GP726+25),"")</f>
      </c>
      <c r="EM726">
        <f>IF($GQ726&gt;=26,INDEX($DK:$DK,$GP726+26),"")</f>
      </c>
      <c r="EN726">
        <f>IF($GQ726&gt;=27,INDEX($DK:$DK,$GP726+27),"")</f>
      </c>
      <c r="EO726">
        <f>IF($GQ726&gt;=28,INDEX($DK:$DK,$GP726+28),"")</f>
      </c>
      <c r="EP726">
        <f>IF($GQ726&gt;=29,INDEX($DK:$DK,$GP726+29),"")</f>
      </c>
      <c r="EQ726">
        <f>IF($GQ726&gt;=30,INDEX($DK:$DK,$GP726+30),"")</f>
      </c>
      <c r="ER726">
        <f>IF($GQ726&gt;=31,INDEX($DK:$DK,$GP726+31),"")</f>
      </c>
      <c r="ES726">
        <f>IF($GQ726&gt;=32,INDEX($DK:$DK,$GP726+32),"")</f>
      </c>
      <c r="ET726">
        <f>IF($GQ726&gt;=33,INDEX($DK:$DK,$GP726+33),"")</f>
      </c>
      <c r="EU726">
        <f>IF($GQ726&gt;=34,INDEX($DK:$DK,$GP726+34),"")</f>
      </c>
      <c r="EV726">
        <f>IF($GQ726&gt;=35,INDEX($DK:$DK,$GP726+35),"")</f>
      </c>
      <c r="EW726">
        <f>IF($GQ726&gt;=36,INDEX($DK:$DK,$GP726+36),"")</f>
      </c>
      <c r="EX726">
        <f>IF($GQ726&gt;=37,INDEX($DK:$DK,$GP726+37),"")</f>
      </c>
      <c r="EY726">
        <f>IF($GQ726&gt;=38,INDEX($DK:$DK,$GP726+38),"")</f>
      </c>
      <c r="EZ726">
        <f>IF($GQ726&gt;=39,INDEX($DK:$DK,$GP726+39),"")</f>
      </c>
      <c r="FA726">
        <f>IF($GQ726&gt;=40,INDEX($DK:$DK,$GP726+40),"")</f>
      </c>
      <c r="FB726">
        <f>IF($GQ726&gt;=1,INDEX($DL:$DL,$GP726+1),"")</f>
      </c>
      <c r="FC726">
        <f>IF($GQ726&gt;=2,INDEX($DL:$DL,$GP726+2),"")</f>
      </c>
      <c r="FD726">
        <f>IF($GQ726&gt;=3,INDEX($DL:$DL,$GP726+3),"")</f>
      </c>
      <c r="FE726">
        <f>IF($GQ726&gt;=4,INDEX($DL:$DL,$GP726+4),"")</f>
      </c>
      <c r="FF726">
        <f>IF($GQ726&gt;=5,INDEX($DL:$DL,$GP726+5),"")</f>
      </c>
      <c r="FG726">
        <f>IF($GQ726&gt;=6,INDEX($DL:$DL,$GP726+6),"")</f>
      </c>
      <c r="FH726">
        <f>IF($GQ726&gt;=7,INDEX($DL:$DL,$GP726+7),"")</f>
      </c>
      <c r="FI726">
        <f>IF($GQ726&gt;=8,INDEX($DL:$DL,$GP726+8),"")</f>
      </c>
      <c r="FJ726">
        <f>IF($GQ726&gt;=9,INDEX($DL:$DL,$GP726+9),"")</f>
      </c>
      <c r="FK726">
        <f>IF($GQ726&gt;=10,INDEX($DL:$DL,$GP726+10),"")</f>
      </c>
      <c r="FL726">
        <f>IF($GQ726&gt;=11,INDEX($DL:$DL,$GP726+11),"")</f>
      </c>
      <c r="FM726">
        <f>IF($GQ726&gt;=12,INDEX($DL:$DL,$GP726+12),"")</f>
      </c>
      <c r="FN726">
        <f>IF($GQ726&gt;=13,INDEX($DL:$DL,$GP726+13),"")</f>
      </c>
      <c r="FO726">
        <f>IF($GQ726&gt;=14,INDEX($DL:$DL,$GP726+14),"")</f>
      </c>
      <c r="FP726">
        <f>IF($GQ726&gt;=15,INDEX($DL:$DL,$GP726+15),"")</f>
      </c>
      <c r="FQ726">
        <f>IF($GQ726&gt;=16,INDEX($DL:$DL,$GP726+16),"")</f>
      </c>
      <c r="FR726">
        <f>IF($GQ726&gt;=17,INDEX($DL:$DL,$GP726+17),"")</f>
      </c>
      <c r="FS726">
        <f>IF($GQ726&gt;=18,INDEX($DL:$DL,$GP726+18),"")</f>
      </c>
      <c r="FT726">
        <f>IF($GQ726&gt;=19,INDEX($DL:$DL,$GP726+19),"")</f>
      </c>
      <c r="FU726">
        <f>IF($GQ726&gt;=20,INDEX($DL:$DL,$GP726+20),"")</f>
      </c>
      <c r="FV726">
        <f>IF($GQ726&gt;=21,INDEX($DL:$DL,$GP726+21),"")</f>
      </c>
      <c r="FW726">
        <f>IF($GQ726&gt;=22,INDEX($DL:$DL,$GP726+22),"")</f>
      </c>
      <c r="FX726">
        <f>IF($GQ726&gt;=23,INDEX($DL:$DL,$GP726+23),"")</f>
      </c>
      <c r="FY726">
        <f>IF($GQ726&gt;=24,INDEX($DL:$DL,$GP726+24),"")</f>
      </c>
      <c r="FZ726">
        <f>IF($GQ726&gt;=25,INDEX($DL:$DL,$GP726+25),"")</f>
      </c>
      <c r="GA726">
        <f>IF($GQ726&gt;=26,INDEX($DL:$DL,$GP726+26),"")</f>
      </c>
      <c r="GB726">
        <f>IF($GQ726&gt;=27,INDEX($DL:$DL,$GP726+27),"")</f>
      </c>
      <c r="GC726">
        <f>IF($GQ726&gt;=28,INDEX($DL:$DL,$GP726+28),"")</f>
      </c>
      <c r="GD726">
        <f>IF($GQ726&gt;=29,INDEX($DL:$DL,$GP726+29),"")</f>
      </c>
      <c r="GE726">
        <f>IF($GQ726&gt;=30,INDEX($DL:$DL,$GP726+30),"")</f>
      </c>
      <c r="GF726">
        <f>IF($GQ726&gt;=31,INDEX($DL:$DL,$GP726+31),"")</f>
      </c>
      <c r="GG726">
        <f>IF($GQ726&gt;=32,INDEX($DL:$DL,$GP726+32),"")</f>
      </c>
      <c r="GH726">
        <f>IF($GQ726&gt;=33,INDEX($DL:$DL,$GP726+33),"")</f>
      </c>
      <c r="GI726">
        <f>IF($GQ726&gt;=34,INDEX($DL:$DL,$GP726+34),"")</f>
      </c>
      <c r="GJ726">
        <f>IF($GQ726&gt;=35,INDEX($DL:$DL,$GP726+35),"")</f>
      </c>
      <c r="GK726">
        <f>IF($GQ726&gt;=36,INDEX($DL:$DL,$GP726+36),"")</f>
      </c>
      <c r="GL726">
        <f>IF($GQ726&gt;=37,INDEX($DL:$DL,$GP726+37),"")</f>
      </c>
      <c r="GM726">
        <f>IF($GQ726&gt;=38,INDEX($DL:$DL,$GP726+38),"")</f>
      </c>
      <c r="GN726">
        <f>IF($GQ726&gt;=39,INDEX($DL:$DL,$GP726+39),"")</f>
      </c>
      <c r="GO726">
        <f>IF($GQ726&gt;=40,INDEX($DL:$DL,$GP726+40),"")</f>
      </c>
      <c r="GP726">
        <f>IFERROR(MATCH($DJ726,$DK$2:$DK$148,0)+1,0)</f>
      </c>
      <c r="GQ726">
        <f>IFERROR(INDEX($DM$2:$DM$148,MATCH($DJ726,$DK$2:$DK$148,0)),0)</f>
      </c>
      <c r="GR726">
        <f>IFERROR(MATCH($L726,$DN$726:$FA$726,0),0)</f>
      </c>
      <c r="GS726">
        <f>IF($GR726&gt;0,INDEX($FB$726:$GO$726,$GR726),"")</f>
      </c>
      <c r="GV726">
        <f>IF($JE726&gt;=1,INDEX($GT:$GT,$JD726+1),"")</f>
      </c>
      <c r="GW726">
        <f>IF($JE726&gt;=2,INDEX($GT:$GT,$JD726+2),"")</f>
      </c>
      <c r="GX726">
        <f>IF($JE726&gt;=3,INDEX($GT:$GT,$JD726+3),"")</f>
      </c>
      <c r="GY726">
        <f>IF($JE726&gt;=4,INDEX($GT:$GT,$JD726+4),"")</f>
      </c>
      <c r="GZ726">
        <f>IF($JE726&gt;=5,INDEX($GT:$GT,$JD726+5),"")</f>
      </c>
      <c r="HA726">
        <f>IF($JE726&gt;=6,INDEX($GT:$GT,$JD726+6),"")</f>
      </c>
      <c r="HB726">
        <f>IF($JE726&gt;=7,INDEX($GT:$GT,$JD726+7),"")</f>
      </c>
      <c r="HC726">
        <f>IF($JE726&gt;=8,INDEX($GT:$GT,$JD726+8),"")</f>
      </c>
      <c r="HD726">
        <f>IF($JE726&gt;=9,INDEX($GT:$GT,$JD726+9),"")</f>
      </c>
      <c r="HE726">
        <f>IF($JE726&gt;=10,INDEX($GT:$GT,$JD726+10),"")</f>
      </c>
      <c r="HF726">
        <f>IF($JE726&gt;=11,INDEX($GT:$GT,$JD726+11),"")</f>
      </c>
      <c r="HG726">
        <f>IF($JE726&gt;=12,INDEX($GT:$GT,$JD726+12),"")</f>
      </c>
      <c r="HH726">
        <f>IF($JE726&gt;=13,INDEX($GT:$GT,$JD726+13),"")</f>
      </c>
      <c r="HI726">
        <f>IF($JE726&gt;=14,INDEX($GT:$GT,$JD726+14),"")</f>
      </c>
      <c r="HJ726">
        <f>IF($JE726&gt;=15,INDEX($GT:$GT,$JD726+15),"")</f>
      </c>
      <c r="HK726">
        <f>IF($JE726&gt;=16,INDEX($GT:$GT,$JD726+16),"")</f>
      </c>
      <c r="HL726">
        <f>IF($JE726&gt;=17,INDEX($GT:$GT,$JD726+17),"")</f>
      </c>
      <c r="HM726">
        <f>IF($JE726&gt;=18,INDEX($GT:$GT,$JD726+18),"")</f>
      </c>
      <c r="HN726">
        <f>IF($JE726&gt;=19,INDEX($GT:$GT,$JD726+19),"")</f>
      </c>
      <c r="HO726">
        <f>IF($JE726&gt;=20,INDEX($GT:$GT,$JD726+20),"")</f>
      </c>
      <c r="HP726">
        <f>IF($JE726&gt;=21,INDEX($GT:$GT,$JD726+21),"")</f>
      </c>
      <c r="HQ726">
        <f>IF($JE726&gt;=22,INDEX($GT:$GT,$JD726+22),"")</f>
      </c>
      <c r="HR726">
        <f>IF($JE726&gt;=23,INDEX($GT:$GT,$JD726+23),"")</f>
      </c>
      <c r="HS726">
        <f>IF($JE726&gt;=24,INDEX($GT:$GT,$JD726+24),"")</f>
      </c>
      <c r="HT726">
        <f>IF($JE726&gt;=25,INDEX($GT:$GT,$JD726+25),"")</f>
      </c>
      <c r="HU726">
        <f>IF($JE726&gt;=26,INDEX($GT:$GT,$JD726+26),"")</f>
      </c>
      <c r="HV726">
        <f>IF($JE726&gt;=27,INDEX($GT:$GT,$JD726+27),"")</f>
      </c>
      <c r="HW726">
        <f>IF($JE726&gt;=28,INDEX($GT:$GT,$JD726+28),"")</f>
      </c>
      <c r="HX726">
        <f>IF($JE726&gt;=29,INDEX($GT:$GT,$JD726+29),"")</f>
      </c>
      <c r="HY726">
        <f>IF($JE726&gt;=30,INDEX($GT:$GT,$JD726+30),"")</f>
      </c>
      <c r="HZ726">
        <f>IF($JE726&gt;=31,INDEX($GT:$GT,$JD726+31),"")</f>
      </c>
      <c r="IA726">
        <f>IF($JE726&gt;=32,INDEX($GT:$GT,$JD726+32),"")</f>
      </c>
      <c r="IB726">
        <f>IF($JE726&gt;=33,INDEX($GT:$GT,$JD726+33),"")</f>
      </c>
      <c r="IC726">
        <f>IF($JE726&gt;=34,INDEX($GT:$GT,$JD726+34),"")</f>
      </c>
      <c r="ID726">
        <f>IF($JE726&gt;=35,INDEX($GT:$GT,$JD726+35),"")</f>
      </c>
      <c r="IE726">
        <f>IF($JE726&gt;=36,INDEX($GT:$GT,$JD726+36),"")</f>
      </c>
      <c r="IF726">
        <f>IF($JE726&gt;=37,INDEX($GT:$GT,$JD726+37),"")</f>
      </c>
      <c r="IG726">
        <f>IF($JE726&gt;=38,INDEX($GT:$GT,$JD726+38),"")</f>
      </c>
      <c r="IH726">
        <f>IF($JE726&gt;=39,INDEX($GT:$GT,$JD726+39),"")</f>
      </c>
      <c r="II726">
        <f>IF($JE726&gt;=40,INDEX($GT:$GT,$JD726+40),"")</f>
      </c>
      <c r="IJ726">
        <f>IF($JE726&gt;=41,INDEX($GT:$GT,$JD726+41),"")</f>
      </c>
      <c r="IK726">
        <f>IF($JE726&gt;=42,INDEX($GT:$GT,$JD726+42),"")</f>
      </c>
      <c r="IL726">
        <f>IF($JE726&gt;=43,INDEX($GT:$GT,$JD726+43),"")</f>
      </c>
      <c r="IM726">
        <f>IF($JE726&gt;=44,INDEX($GT:$GT,$JD726+44),"")</f>
      </c>
      <c r="IN726">
        <f>IF($JE726&gt;=45,INDEX($GT:$GT,$JD726+45),"")</f>
      </c>
      <c r="IO726">
        <f>IF($JE726&gt;=46,INDEX($GT:$GT,$JD726+46),"")</f>
      </c>
      <c r="IP726">
        <f>IF($JE726&gt;=47,INDEX($GT:$GT,$JD726+47),"")</f>
      </c>
      <c r="IQ726">
        <f>IF($JE726&gt;=48,INDEX($GT:$GT,$JD726+48),"")</f>
      </c>
      <c r="IR726">
        <f>IF($JE726&gt;=49,INDEX($GT:$GT,$JD726+49),"")</f>
      </c>
      <c r="IS726">
        <f>IF($JE726&gt;=50,INDEX($GT:$GT,$JD726+50),"")</f>
      </c>
      <c r="IT726">
        <f>IF($JE726&gt;=51,INDEX($GT:$GT,$JD726+51),"")</f>
      </c>
      <c r="IU726">
        <f>IF($JE726&gt;=52,INDEX($GT:$GT,$JD726+52),"")</f>
      </c>
      <c r="IV726">
        <f>IF($JE726&gt;=53,INDEX($GT:$GT,$JD726+53),"")</f>
      </c>
      <c r="IW726">
        <f>IF($JE726&gt;=54,INDEX($GT:$GT,$JD726+54),"")</f>
      </c>
      <c r="IX726">
        <f>IF($JE726&gt;=55,INDEX($GT:$GT,$JD726+55),"")</f>
      </c>
      <c r="IY726">
        <f>IF($JE726&gt;=56,INDEX($GT:$GT,$JD726+56),"")</f>
      </c>
      <c r="IZ726">
        <f>IF($JE726&gt;=57,INDEX($GT:$GT,$JD726+57),"")</f>
      </c>
      <c r="JA726">
        <f>IF($JE726&gt;=58,INDEX($GT:$GT,$JD726+58),"")</f>
      </c>
      <c r="JB726">
        <f>IF($JE726&gt;=59,INDEX($GT:$GT,$JD726+59),"")</f>
      </c>
      <c r="JC726">
        <f>IF($JE726&gt;=60,INDEX($GT:$GT,$JD726+60),"")</f>
      </c>
      <c r="JD726">
        <f>IFERROR(MATCH($GS726,$GT$2:$GT$322,0)+1,0)</f>
      </c>
      <c r="JE726">
        <f>IFERROR(INDEX($GU$2:$GU$322,MATCH($GS726,$GT$2:$GT$322,0)),0)</f>
      </c>
      <c r="JF726" t="s">
        <v>28</v>
      </c>
      <c r="JG726" t="s">
        <v>28</v>
      </c>
    </row>
    <row r="727" spans="1:267" x14ac:dyDescent="0.25">
      <c r="J727" s="1"/>
      <c r="K727" s="1"/>
      <c r="L727" s="1"/>
      <c r="M727" s="1"/>
      <c r="N727" s="1">
        <f>IFERROR(IF(FIND(" - ",$J727)&gt;0,MID($J727,FIND(" - ",$J727)+3,LEN($J727)),""),"")</f>
      </c>
      <c r="P727" s="1"/>
      <c r="S727" t="s">
        <v>28</v>
      </c>
      <c r="U727">
        <f>IF(OR($S727="",$T727=""),"",IFERROR($S727/$T727,0))</f>
      </c>
      <c r="V727">
        <f>IF($S727="","",
IF($K727="","",
IF(ISNUMBER(SEARCH("exempt",LOWER($K727))),0,
$S727*(VALUE(SUBSTITUTE($K727,"%",""))/100))))</f>
      </c>
      <c r="AB727">
        <f>IF($S727="","",
SUM($S727,$V727,$Z727,$W727,$Y727)-
IF($AA727="",0,VALUE($AA727)))</f>
      </c>
      <c r="AJ727" t="s">
        <v>1485</v>
      </c>
      <c r="AR727">
        <f>IFERROR(LEFT($J727,FIND(" - ",$J727)-1),$J727)</f>
      </c>
      <c r="AU727">
        <f>IF($CJ727&gt;=1,INDEX($AS:$AS,$CI727+1),"")</f>
      </c>
      <c r="AV727">
        <f>IF($CJ727&gt;=2,INDEX($AS:$AS,$CI727+2),"")</f>
      </c>
      <c r="AW727">
        <f>IF($CJ727&gt;=3,INDEX($AS:$AS,$CI727+3),"")</f>
      </c>
      <c r="AX727">
        <f>IF($CJ727&gt;=4,INDEX($AS:$AS,$CI727+4),"")</f>
      </c>
      <c r="AY727">
        <f>IF($CJ727&gt;=5,INDEX($AS:$AS,$CI727+5),"")</f>
      </c>
      <c r="AZ727">
        <f>IF($CJ727&gt;=6,INDEX($AS:$AS,$CI727+6),"")</f>
      </c>
      <c r="BA727">
        <f>IF($CJ727&gt;=7,INDEX($AS:$AS,$CI727+7),"")</f>
      </c>
      <c r="BB727">
        <f>IF($CJ727&gt;=8,INDEX($AS:$AS,$CI727+8),"")</f>
      </c>
      <c r="BC727">
        <f>IF($CJ727&gt;=9,INDEX($AS:$AS,$CI727+9),"")</f>
      </c>
      <c r="BD727">
        <f>IF($CJ727&gt;=10,INDEX($AS:$AS,$CI727+10),"")</f>
      </c>
      <c r="BE727">
        <f>IF($CJ727&gt;=11,INDEX($AS:$AS,$CI727+11),"")</f>
      </c>
      <c r="BF727">
        <f>IF($CJ727&gt;=12,INDEX($AS:$AS,$CI727+12),"")</f>
      </c>
      <c r="BG727">
        <f>IF($CJ727&gt;=13,INDEX($AS:$AS,$CI727+13),"")</f>
      </c>
      <c r="BH727">
        <f>IF($CJ727&gt;=14,INDEX($AS:$AS,$CI727+14),"")</f>
      </c>
      <c r="BI727">
        <f>IF($CJ727&gt;=15,INDEX($AS:$AS,$CI727+15),"")</f>
      </c>
      <c r="BJ727">
        <f>IF($CJ727&gt;=16,INDEX($AS:$AS,$CI727+16),"")</f>
      </c>
      <c r="BK727">
        <f>IF($CJ727&gt;=17,INDEX($AS:$AS,$CI727+17),"")</f>
      </c>
      <c r="BL727">
        <f>IF($CJ727&gt;=18,INDEX($AS:$AS,$CI727+18),"")</f>
      </c>
      <c r="BM727">
        <f>IF($CJ727&gt;=19,INDEX($AS:$AS,$CI727+19),"")</f>
      </c>
      <c r="BN727">
        <f>IF($CJ727&gt;=20,INDEX($AS:$AS,$CI727+20),"")</f>
      </c>
      <c r="BO727">
        <f>IF($CJ727&gt;=21,INDEX($AS:$AS,$CI727+21),"")</f>
      </c>
      <c r="BP727">
        <f>IF($CJ727&gt;=22,INDEX($AS:$AS,$CI727+22),"")</f>
      </c>
      <c r="BQ727">
        <f>IF($CJ727&gt;=23,INDEX($AS:$AS,$CI727+23),"")</f>
      </c>
      <c r="BR727">
        <f>IF($CJ727&gt;=24,INDEX($AS:$AS,$CI727+24),"")</f>
      </c>
      <c r="BS727">
        <f>IF($CJ727&gt;=25,INDEX($AS:$AS,$CI727+25),"")</f>
      </c>
      <c r="BT727">
        <f>IF($CJ727&gt;=26,INDEX($AS:$AS,$CI727+26),"")</f>
      </c>
      <c r="BU727">
        <f>IF($CJ727&gt;=27,INDEX($AS:$AS,$CI727+27),"")</f>
      </c>
      <c r="BV727">
        <f>IF($CJ727&gt;=28,INDEX($AS:$AS,$CI727+28),"")</f>
      </c>
      <c r="BW727">
        <f>IF($CJ727&gt;=29,INDEX($AS:$AS,$CI727+29),"")</f>
      </c>
      <c r="BX727">
        <f>IF($CJ727&gt;=30,INDEX($AS:$AS,$CI727+30),"")</f>
      </c>
      <c r="BY727">
        <f>IF($CJ727&gt;=31,INDEX($AS:$AS,$CI727+31),"")</f>
      </c>
      <c r="BZ727">
        <f>IF($CJ727&gt;=32,INDEX($AS:$AS,$CI727+32),"")</f>
      </c>
      <c r="CA727">
        <f>IF($CJ727&gt;=33,INDEX($AS:$AS,$CI727+33),"")</f>
      </c>
      <c r="CB727">
        <f>IF($CJ727&gt;=34,INDEX($AS:$AS,$CI727+34),"")</f>
      </c>
      <c r="CC727">
        <f>IF($CJ727&gt;=35,INDEX($AS:$AS,$CI727+35),"")</f>
      </c>
      <c r="CD727">
        <f>IF($CJ727&gt;=36,INDEX($AS:$AS,$CI727+36),"")</f>
      </c>
      <c r="CE727">
        <f>IF($CJ727&gt;=37,INDEX($AS:$AS,$CI727+37),"")</f>
      </c>
      <c r="CF727">
        <f>IF($CJ727&gt;=38,INDEX($AS:$AS,$CI727+38),"")</f>
      </c>
      <c r="CG727">
        <f>IF($CJ727&gt;=39,INDEX($AS:$AS,$CI727+39),"")</f>
      </c>
      <c r="CH727">
        <f>IF($CJ727&gt;=40,INDEX($AS:$AS,$CI727+40),"")</f>
      </c>
      <c r="CI727">
        <f>IFERROR(MATCH($AR727,$AS$2:$AS$133,0)+1,0)</f>
      </c>
      <c r="CJ727">
        <f>IFERROR(INDEX($AT$2:$AT$133,MATCH($AR727,$AS$2:$AS$133,0)),0)</f>
      </c>
      <c r="CK727">
        <f>IFERROR(LEFT($O727,FIND(" - ",$O727)-1),$O727)</f>
      </c>
      <c r="CL727" t="s">
        <v>1486</v>
      </c>
      <c r="CM727">
        <v>1</v>
      </c>
      <c r="CN727">
        <f>IF($DI727&gt;=1,INDEX($CL:$CL,$DH727+1),"")</f>
      </c>
      <c r="CO727">
        <f>IF($DI727&gt;=2,INDEX($CL:$CL,$DH727+2),"")</f>
      </c>
      <c r="CP727">
        <f>IF($DI727&gt;=3,INDEX($CL:$CL,$DH727+3),"")</f>
      </c>
      <c r="CQ727">
        <f>IF($DI727&gt;=4,INDEX($CL:$CL,$DH727+4),"")</f>
      </c>
      <c r="CR727">
        <f>IF($DI727&gt;=5,INDEX($CL:$CL,$DH727+5),"")</f>
      </c>
      <c r="CS727">
        <f>IF($DI727&gt;=6,INDEX($CL:$CL,$DH727+6),"")</f>
      </c>
      <c r="CT727">
        <f>IF($DI727&gt;=7,INDEX($CL:$CL,$DH727+7),"")</f>
      </c>
      <c r="CU727">
        <f>IF($DI727&gt;=8,INDEX($CL:$CL,$DH727+8),"")</f>
      </c>
      <c r="CV727">
        <f>IF($DI727&gt;=9,INDEX($CL:$CL,$DH727+9),"")</f>
      </c>
      <c r="CW727">
        <f>IF($DI727&gt;=10,INDEX($CL:$CL,$DH727+10),"")</f>
      </c>
      <c r="CX727">
        <f>IF($DI727&gt;=11,INDEX($CL:$CL,$DH727+11),"")</f>
      </c>
      <c r="CY727">
        <f>IF($DI727&gt;=12,INDEX($CL:$CL,$DH727+12),"")</f>
      </c>
      <c r="CZ727">
        <f>IF($DI727&gt;=13,INDEX($CL:$CL,$DH727+13),"")</f>
      </c>
      <c r="DA727">
        <f>IF($DI727&gt;=14,INDEX($CL:$CL,$DH727+14),"")</f>
      </c>
      <c r="DB727">
        <f>IF($DI727&gt;=15,INDEX($CL:$CL,$DH727+15),"")</f>
      </c>
      <c r="DC727">
        <f>IF($DI727&gt;=16,INDEX($CL:$CL,$DH727+16),"")</f>
      </c>
      <c r="DD727">
        <f>IF($DI727&gt;=17,INDEX($CL:$CL,$DH727+17),"")</f>
      </c>
      <c r="DE727">
        <f>IF($DI727&gt;=18,INDEX($CL:$CL,$DH727+18),"")</f>
      </c>
      <c r="DF727">
        <f>IF($DI727&gt;=19,INDEX($CL:$CL,$DH727+19),"")</f>
      </c>
      <c r="DG727">
        <f>IF($DI727&gt;=20,INDEX($CL:$CL,$DH727+20),"")</f>
      </c>
      <c r="DH727">
        <f>IFERROR(MATCH($CK727,$CL$2:$CL$1558,0)+1,0)</f>
      </c>
      <c r="DI727">
        <f>IFERROR(INDEX($CM$2:$CM$1558,MATCH($CK727,$CL$2:$CL$1558,0)),0)</f>
      </c>
      <c r="DJ727">
        <f>IFERROR(INDEX($AQ:$AQ,MATCH($K727,$AP:$AP,0))&amp;"","")</f>
      </c>
      <c r="DN727">
        <f>IF($GQ727&gt;=1,INDEX($DK:$DK,$GP727+1),"")</f>
      </c>
      <c r="DO727">
        <f>IF($GQ727&gt;=2,INDEX($DK:$DK,$GP727+2),"")</f>
      </c>
      <c r="DP727">
        <f>IF($GQ727&gt;=3,INDEX($DK:$DK,$GP727+3),"")</f>
      </c>
      <c r="DQ727">
        <f>IF($GQ727&gt;=4,INDEX($DK:$DK,$GP727+4),"")</f>
      </c>
      <c r="DR727">
        <f>IF($GQ727&gt;=5,INDEX($DK:$DK,$GP727+5),"")</f>
      </c>
      <c r="DS727">
        <f>IF($GQ727&gt;=6,INDEX($DK:$DK,$GP727+6),"")</f>
      </c>
      <c r="DT727">
        <f>IF($GQ727&gt;=7,INDEX($DK:$DK,$GP727+7),"")</f>
      </c>
      <c r="DU727">
        <f>IF($GQ727&gt;=8,INDEX($DK:$DK,$GP727+8),"")</f>
      </c>
      <c r="DV727">
        <f>IF($GQ727&gt;=9,INDEX($DK:$DK,$GP727+9),"")</f>
      </c>
      <c r="DW727">
        <f>IF($GQ727&gt;=10,INDEX($DK:$DK,$GP727+10),"")</f>
      </c>
      <c r="DX727">
        <f>IF($GQ727&gt;=11,INDEX($DK:$DK,$GP727+11),"")</f>
      </c>
      <c r="DY727">
        <f>IF($GQ727&gt;=12,INDEX($DK:$DK,$GP727+12),"")</f>
      </c>
      <c r="DZ727">
        <f>IF($GQ727&gt;=13,INDEX($DK:$DK,$GP727+13),"")</f>
      </c>
      <c r="EA727">
        <f>IF($GQ727&gt;=14,INDEX($DK:$DK,$GP727+14),"")</f>
      </c>
      <c r="EB727">
        <f>IF($GQ727&gt;=15,INDEX($DK:$DK,$GP727+15),"")</f>
      </c>
      <c r="EC727">
        <f>IF($GQ727&gt;=16,INDEX($DK:$DK,$GP727+16),"")</f>
      </c>
      <c r="ED727">
        <f>IF($GQ727&gt;=17,INDEX($DK:$DK,$GP727+17),"")</f>
      </c>
      <c r="EE727">
        <f>IF($GQ727&gt;=18,INDEX($DK:$DK,$GP727+18),"")</f>
      </c>
      <c r="EF727">
        <f>IF($GQ727&gt;=19,INDEX($DK:$DK,$GP727+19),"")</f>
      </c>
      <c r="EG727">
        <f>IF($GQ727&gt;=20,INDEX($DK:$DK,$GP727+20),"")</f>
      </c>
      <c r="EH727">
        <f>IF($GQ727&gt;=21,INDEX($DK:$DK,$GP727+21),"")</f>
      </c>
      <c r="EI727">
        <f>IF($GQ727&gt;=22,INDEX($DK:$DK,$GP727+22),"")</f>
      </c>
      <c r="EJ727">
        <f>IF($GQ727&gt;=23,INDEX($DK:$DK,$GP727+23),"")</f>
      </c>
      <c r="EK727">
        <f>IF($GQ727&gt;=24,INDEX($DK:$DK,$GP727+24),"")</f>
      </c>
      <c r="EL727">
        <f>IF($GQ727&gt;=25,INDEX($DK:$DK,$GP727+25),"")</f>
      </c>
      <c r="EM727">
        <f>IF($GQ727&gt;=26,INDEX($DK:$DK,$GP727+26),"")</f>
      </c>
      <c r="EN727">
        <f>IF($GQ727&gt;=27,INDEX($DK:$DK,$GP727+27),"")</f>
      </c>
      <c r="EO727">
        <f>IF($GQ727&gt;=28,INDEX($DK:$DK,$GP727+28),"")</f>
      </c>
      <c r="EP727">
        <f>IF($GQ727&gt;=29,INDEX($DK:$DK,$GP727+29),"")</f>
      </c>
      <c r="EQ727">
        <f>IF($GQ727&gt;=30,INDEX($DK:$DK,$GP727+30),"")</f>
      </c>
      <c r="ER727">
        <f>IF($GQ727&gt;=31,INDEX($DK:$DK,$GP727+31),"")</f>
      </c>
      <c r="ES727">
        <f>IF($GQ727&gt;=32,INDEX($DK:$DK,$GP727+32),"")</f>
      </c>
      <c r="ET727">
        <f>IF($GQ727&gt;=33,INDEX($DK:$DK,$GP727+33),"")</f>
      </c>
      <c r="EU727">
        <f>IF($GQ727&gt;=34,INDEX($DK:$DK,$GP727+34),"")</f>
      </c>
      <c r="EV727">
        <f>IF($GQ727&gt;=35,INDEX($DK:$DK,$GP727+35),"")</f>
      </c>
      <c r="EW727">
        <f>IF($GQ727&gt;=36,INDEX($DK:$DK,$GP727+36),"")</f>
      </c>
      <c r="EX727">
        <f>IF($GQ727&gt;=37,INDEX($DK:$DK,$GP727+37),"")</f>
      </c>
      <c r="EY727">
        <f>IF($GQ727&gt;=38,INDEX($DK:$DK,$GP727+38),"")</f>
      </c>
      <c r="EZ727">
        <f>IF($GQ727&gt;=39,INDEX($DK:$DK,$GP727+39),"")</f>
      </c>
      <c r="FA727">
        <f>IF($GQ727&gt;=40,INDEX($DK:$DK,$GP727+40),"")</f>
      </c>
      <c r="FB727">
        <f>IF($GQ727&gt;=1,INDEX($DL:$DL,$GP727+1),"")</f>
      </c>
      <c r="FC727">
        <f>IF($GQ727&gt;=2,INDEX($DL:$DL,$GP727+2),"")</f>
      </c>
      <c r="FD727">
        <f>IF($GQ727&gt;=3,INDEX($DL:$DL,$GP727+3),"")</f>
      </c>
      <c r="FE727">
        <f>IF($GQ727&gt;=4,INDEX($DL:$DL,$GP727+4),"")</f>
      </c>
      <c r="FF727">
        <f>IF($GQ727&gt;=5,INDEX($DL:$DL,$GP727+5),"")</f>
      </c>
      <c r="FG727">
        <f>IF($GQ727&gt;=6,INDEX($DL:$DL,$GP727+6),"")</f>
      </c>
      <c r="FH727">
        <f>IF($GQ727&gt;=7,INDEX($DL:$DL,$GP727+7),"")</f>
      </c>
      <c r="FI727">
        <f>IF($GQ727&gt;=8,INDEX($DL:$DL,$GP727+8),"")</f>
      </c>
      <c r="FJ727">
        <f>IF($GQ727&gt;=9,INDEX($DL:$DL,$GP727+9),"")</f>
      </c>
      <c r="FK727">
        <f>IF($GQ727&gt;=10,INDEX($DL:$DL,$GP727+10),"")</f>
      </c>
      <c r="FL727">
        <f>IF($GQ727&gt;=11,INDEX($DL:$DL,$GP727+11),"")</f>
      </c>
      <c r="FM727">
        <f>IF($GQ727&gt;=12,INDEX($DL:$DL,$GP727+12),"")</f>
      </c>
      <c r="FN727">
        <f>IF($GQ727&gt;=13,INDEX($DL:$DL,$GP727+13),"")</f>
      </c>
      <c r="FO727">
        <f>IF($GQ727&gt;=14,INDEX($DL:$DL,$GP727+14),"")</f>
      </c>
      <c r="FP727">
        <f>IF($GQ727&gt;=15,INDEX($DL:$DL,$GP727+15),"")</f>
      </c>
      <c r="FQ727">
        <f>IF($GQ727&gt;=16,INDEX($DL:$DL,$GP727+16),"")</f>
      </c>
      <c r="FR727">
        <f>IF($GQ727&gt;=17,INDEX($DL:$DL,$GP727+17),"")</f>
      </c>
      <c r="FS727">
        <f>IF($GQ727&gt;=18,INDEX($DL:$DL,$GP727+18),"")</f>
      </c>
      <c r="FT727">
        <f>IF($GQ727&gt;=19,INDEX($DL:$DL,$GP727+19),"")</f>
      </c>
      <c r="FU727">
        <f>IF($GQ727&gt;=20,INDEX($DL:$DL,$GP727+20),"")</f>
      </c>
      <c r="FV727">
        <f>IF($GQ727&gt;=21,INDEX($DL:$DL,$GP727+21),"")</f>
      </c>
      <c r="FW727">
        <f>IF($GQ727&gt;=22,INDEX($DL:$DL,$GP727+22),"")</f>
      </c>
      <c r="FX727">
        <f>IF($GQ727&gt;=23,INDEX($DL:$DL,$GP727+23),"")</f>
      </c>
      <c r="FY727">
        <f>IF($GQ727&gt;=24,INDEX($DL:$DL,$GP727+24),"")</f>
      </c>
      <c r="FZ727">
        <f>IF($GQ727&gt;=25,INDEX($DL:$DL,$GP727+25),"")</f>
      </c>
      <c r="GA727">
        <f>IF($GQ727&gt;=26,INDEX($DL:$DL,$GP727+26),"")</f>
      </c>
      <c r="GB727">
        <f>IF($GQ727&gt;=27,INDEX($DL:$DL,$GP727+27),"")</f>
      </c>
      <c r="GC727">
        <f>IF($GQ727&gt;=28,INDEX($DL:$DL,$GP727+28),"")</f>
      </c>
      <c r="GD727">
        <f>IF($GQ727&gt;=29,INDEX($DL:$DL,$GP727+29),"")</f>
      </c>
      <c r="GE727">
        <f>IF($GQ727&gt;=30,INDEX($DL:$DL,$GP727+30),"")</f>
      </c>
      <c r="GF727">
        <f>IF($GQ727&gt;=31,INDEX($DL:$DL,$GP727+31),"")</f>
      </c>
      <c r="GG727">
        <f>IF($GQ727&gt;=32,INDEX($DL:$DL,$GP727+32),"")</f>
      </c>
      <c r="GH727">
        <f>IF($GQ727&gt;=33,INDEX($DL:$DL,$GP727+33),"")</f>
      </c>
      <c r="GI727">
        <f>IF($GQ727&gt;=34,INDEX($DL:$DL,$GP727+34),"")</f>
      </c>
      <c r="GJ727">
        <f>IF($GQ727&gt;=35,INDEX($DL:$DL,$GP727+35),"")</f>
      </c>
      <c r="GK727">
        <f>IF($GQ727&gt;=36,INDEX($DL:$DL,$GP727+36),"")</f>
      </c>
      <c r="GL727">
        <f>IF($GQ727&gt;=37,INDEX($DL:$DL,$GP727+37),"")</f>
      </c>
      <c r="GM727">
        <f>IF($GQ727&gt;=38,INDEX($DL:$DL,$GP727+38),"")</f>
      </c>
      <c r="GN727">
        <f>IF($GQ727&gt;=39,INDEX($DL:$DL,$GP727+39),"")</f>
      </c>
      <c r="GO727">
        <f>IF($GQ727&gt;=40,INDEX($DL:$DL,$GP727+40),"")</f>
      </c>
      <c r="GP727">
        <f>IFERROR(MATCH($DJ727,$DK$2:$DK$148,0)+1,0)</f>
      </c>
      <c r="GQ727">
        <f>IFERROR(INDEX($DM$2:$DM$148,MATCH($DJ727,$DK$2:$DK$148,0)),0)</f>
      </c>
      <c r="GR727">
        <f>IFERROR(MATCH($L727,$DN$727:$FA$727,0),0)</f>
      </c>
      <c r="GS727">
        <f>IF($GR727&gt;0,INDEX($FB$727:$GO$727,$GR727),"")</f>
      </c>
      <c r="GV727">
        <f>IF($JE727&gt;=1,INDEX($GT:$GT,$JD727+1),"")</f>
      </c>
      <c r="GW727">
        <f>IF($JE727&gt;=2,INDEX($GT:$GT,$JD727+2),"")</f>
      </c>
      <c r="GX727">
        <f>IF($JE727&gt;=3,INDEX($GT:$GT,$JD727+3),"")</f>
      </c>
      <c r="GY727">
        <f>IF($JE727&gt;=4,INDEX($GT:$GT,$JD727+4),"")</f>
      </c>
      <c r="GZ727">
        <f>IF($JE727&gt;=5,INDEX($GT:$GT,$JD727+5),"")</f>
      </c>
      <c r="HA727">
        <f>IF($JE727&gt;=6,INDEX($GT:$GT,$JD727+6),"")</f>
      </c>
      <c r="HB727">
        <f>IF($JE727&gt;=7,INDEX($GT:$GT,$JD727+7),"")</f>
      </c>
      <c r="HC727">
        <f>IF($JE727&gt;=8,INDEX($GT:$GT,$JD727+8),"")</f>
      </c>
      <c r="HD727">
        <f>IF($JE727&gt;=9,INDEX($GT:$GT,$JD727+9),"")</f>
      </c>
      <c r="HE727">
        <f>IF($JE727&gt;=10,INDEX($GT:$GT,$JD727+10),"")</f>
      </c>
      <c r="HF727">
        <f>IF($JE727&gt;=11,INDEX($GT:$GT,$JD727+11),"")</f>
      </c>
      <c r="HG727">
        <f>IF($JE727&gt;=12,INDEX($GT:$GT,$JD727+12),"")</f>
      </c>
      <c r="HH727">
        <f>IF($JE727&gt;=13,INDEX($GT:$GT,$JD727+13),"")</f>
      </c>
      <c r="HI727">
        <f>IF($JE727&gt;=14,INDEX($GT:$GT,$JD727+14),"")</f>
      </c>
      <c r="HJ727">
        <f>IF($JE727&gt;=15,INDEX($GT:$GT,$JD727+15),"")</f>
      </c>
      <c r="HK727">
        <f>IF($JE727&gt;=16,INDEX($GT:$GT,$JD727+16),"")</f>
      </c>
      <c r="HL727">
        <f>IF($JE727&gt;=17,INDEX($GT:$GT,$JD727+17),"")</f>
      </c>
      <c r="HM727">
        <f>IF($JE727&gt;=18,INDEX($GT:$GT,$JD727+18),"")</f>
      </c>
      <c r="HN727">
        <f>IF($JE727&gt;=19,INDEX($GT:$GT,$JD727+19),"")</f>
      </c>
      <c r="HO727">
        <f>IF($JE727&gt;=20,INDEX($GT:$GT,$JD727+20),"")</f>
      </c>
      <c r="HP727">
        <f>IF($JE727&gt;=21,INDEX($GT:$GT,$JD727+21),"")</f>
      </c>
      <c r="HQ727">
        <f>IF($JE727&gt;=22,INDEX($GT:$GT,$JD727+22),"")</f>
      </c>
      <c r="HR727">
        <f>IF($JE727&gt;=23,INDEX($GT:$GT,$JD727+23),"")</f>
      </c>
      <c r="HS727">
        <f>IF($JE727&gt;=24,INDEX($GT:$GT,$JD727+24),"")</f>
      </c>
      <c r="HT727">
        <f>IF($JE727&gt;=25,INDEX($GT:$GT,$JD727+25),"")</f>
      </c>
      <c r="HU727">
        <f>IF($JE727&gt;=26,INDEX($GT:$GT,$JD727+26),"")</f>
      </c>
      <c r="HV727">
        <f>IF($JE727&gt;=27,INDEX($GT:$GT,$JD727+27),"")</f>
      </c>
      <c r="HW727">
        <f>IF($JE727&gt;=28,INDEX($GT:$GT,$JD727+28),"")</f>
      </c>
      <c r="HX727">
        <f>IF($JE727&gt;=29,INDEX($GT:$GT,$JD727+29),"")</f>
      </c>
      <c r="HY727">
        <f>IF($JE727&gt;=30,INDEX($GT:$GT,$JD727+30),"")</f>
      </c>
      <c r="HZ727">
        <f>IF($JE727&gt;=31,INDEX($GT:$GT,$JD727+31),"")</f>
      </c>
      <c r="IA727">
        <f>IF($JE727&gt;=32,INDEX($GT:$GT,$JD727+32),"")</f>
      </c>
      <c r="IB727">
        <f>IF($JE727&gt;=33,INDEX($GT:$GT,$JD727+33),"")</f>
      </c>
      <c r="IC727">
        <f>IF($JE727&gt;=34,INDEX($GT:$GT,$JD727+34),"")</f>
      </c>
      <c r="ID727">
        <f>IF($JE727&gt;=35,INDEX($GT:$GT,$JD727+35),"")</f>
      </c>
      <c r="IE727">
        <f>IF($JE727&gt;=36,INDEX($GT:$GT,$JD727+36),"")</f>
      </c>
      <c r="IF727">
        <f>IF($JE727&gt;=37,INDEX($GT:$GT,$JD727+37),"")</f>
      </c>
      <c r="IG727">
        <f>IF($JE727&gt;=38,INDEX($GT:$GT,$JD727+38),"")</f>
      </c>
      <c r="IH727">
        <f>IF($JE727&gt;=39,INDEX($GT:$GT,$JD727+39),"")</f>
      </c>
      <c r="II727">
        <f>IF($JE727&gt;=40,INDEX($GT:$GT,$JD727+40),"")</f>
      </c>
      <c r="IJ727">
        <f>IF($JE727&gt;=41,INDEX($GT:$GT,$JD727+41),"")</f>
      </c>
      <c r="IK727">
        <f>IF($JE727&gt;=42,INDEX($GT:$GT,$JD727+42),"")</f>
      </c>
      <c r="IL727">
        <f>IF($JE727&gt;=43,INDEX($GT:$GT,$JD727+43),"")</f>
      </c>
      <c r="IM727">
        <f>IF($JE727&gt;=44,INDEX($GT:$GT,$JD727+44),"")</f>
      </c>
      <c r="IN727">
        <f>IF($JE727&gt;=45,INDEX($GT:$GT,$JD727+45),"")</f>
      </c>
      <c r="IO727">
        <f>IF($JE727&gt;=46,INDEX($GT:$GT,$JD727+46),"")</f>
      </c>
      <c r="IP727">
        <f>IF($JE727&gt;=47,INDEX($GT:$GT,$JD727+47),"")</f>
      </c>
      <c r="IQ727">
        <f>IF($JE727&gt;=48,INDEX($GT:$GT,$JD727+48),"")</f>
      </c>
      <c r="IR727">
        <f>IF($JE727&gt;=49,INDEX($GT:$GT,$JD727+49),"")</f>
      </c>
      <c r="IS727">
        <f>IF($JE727&gt;=50,INDEX($GT:$GT,$JD727+50),"")</f>
      </c>
      <c r="IT727">
        <f>IF($JE727&gt;=51,INDEX($GT:$GT,$JD727+51),"")</f>
      </c>
      <c r="IU727">
        <f>IF($JE727&gt;=52,INDEX($GT:$GT,$JD727+52),"")</f>
      </c>
      <c r="IV727">
        <f>IF($JE727&gt;=53,INDEX($GT:$GT,$JD727+53),"")</f>
      </c>
      <c r="IW727">
        <f>IF($JE727&gt;=54,INDEX($GT:$GT,$JD727+54),"")</f>
      </c>
      <c r="IX727">
        <f>IF($JE727&gt;=55,INDEX($GT:$GT,$JD727+55),"")</f>
      </c>
      <c r="IY727">
        <f>IF($JE727&gt;=56,INDEX($GT:$GT,$JD727+56),"")</f>
      </c>
      <c r="IZ727">
        <f>IF($JE727&gt;=57,INDEX($GT:$GT,$JD727+57),"")</f>
      </c>
      <c r="JA727">
        <f>IF($JE727&gt;=58,INDEX($GT:$GT,$JD727+58),"")</f>
      </c>
      <c r="JB727">
        <f>IF($JE727&gt;=59,INDEX($GT:$GT,$JD727+59),"")</f>
      </c>
      <c r="JC727">
        <f>IF($JE727&gt;=60,INDEX($GT:$GT,$JD727+60),"")</f>
      </c>
      <c r="JD727">
        <f>IFERROR(MATCH($GS727,$GT$2:$GT$322,0)+1,0)</f>
      </c>
      <c r="JE727">
        <f>IFERROR(INDEX($GU$2:$GU$322,MATCH($GS727,$GT$2:$GT$322,0)),0)</f>
      </c>
      <c r="JF727" t="s">
        <v>28</v>
      </c>
      <c r="JG727" t="s">
        <v>28</v>
      </c>
    </row>
    <row r="728" spans="1:267" x14ac:dyDescent="0.25">
      <c r="J728" s="1"/>
      <c r="K728" s="1"/>
      <c r="L728" s="1"/>
      <c r="M728" s="1"/>
      <c r="N728" s="1">
        <f>IFERROR(IF(FIND(" - ",$J728)&gt;0,MID($J728,FIND(" - ",$J728)+3,LEN($J728)),""),"")</f>
      </c>
      <c r="P728" s="1"/>
      <c r="S728" t="s">
        <v>28</v>
      </c>
      <c r="U728">
        <f>IF(OR($S728="",$T728=""),"",IFERROR($S728/$T728,0))</f>
      </c>
      <c r="V728">
        <f>IF($S728="","",
IF($K728="","",
IF(ISNUMBER(SEARCH("exempt",LOWER($K728))),0,
$S728*(VALUE(SUBSTITUTE($K728,"%",""))/100))))</f>
      </c>
      <c r="AB728">
        <f>IF($S728="","",
SUM($S728,$V728,$Z728,$W728,$Y728)-
IF($AA728="",0,VALUE($AA728)))</f>
      </c>
      <c r="AJ728" t="s">
        <v>1487</v>
      </c>
      <c r="AR728">
        <f>IFERROR(LEFT($J728,FIND(" - ",$J728)-1),$J728)</f>
      </c>
      <c r="AU728">
        <f>IF($CJ728&gt;=1,INDEX($AS:$AS,$CI728+1),"")</f>
      </c>
      <c r="AV728">
        <f>IF($CJ728&gt;=2,INDEX($AS:$AS,$CI728+2),"")</f>
      </c>
      <c r="AW728">
        <f>IF($CJ728&gt;=3,INDEX($AS:$AS,$CI728+3),"")</f>
      </c>
      <c r="AX728">
        <f>IF($CJ728&gt;=4,INDEX($AS:$AS,$CI728+4),"")</f>
      </c>
      <c r="AY728">
        <f>IF($CJ728&gt;=5,INDEX($AS:$AS,$CI728+5),"")</f>
      </c>
      <c r="AZ728">
        <f>IF($CJ728&gt;=6,INDEX($AS:$AS,$CI728+6),"")</f>
      </c>
      <c r="BA728">
        <f>IF($CJ728&gt;=7,INDEX($AS:$AS,$CI728+7),"")</f>
      </c>
      <c r="BB728">
        <f>IF($CJ728&gt;=8,INDEX($AS:$AS,$CI728+8),"")</f>
      </c>
      <c r="BC728">
        <f>IF($CJ728&gt;=9,INDEX($AS:$AS,$CI728+9),"")</f>
      </c>
      <c r="BD728">
        <f>IF($CJ728&gt;=10,INDEX($AS:$AS,$CI728+10),"")</f>
      </c>
      <c r="BE728">
        <f>IF($CJ728&gt;=11,INDEX($AS:$AS,$CI728+11),"")</f>
      </c>
      <c r="BF728">
        <f>IF($CJ728&gt;=12,INDEX($AS:$AS,$CI728+12),"")</f>
      </c>
      <c r="BG728">
        <f>IF($CJ728&gt;=13,INDEX($AS:$AS,$CI728+13),"")</f>
      </c>
      <c r="BH728">
        <f>IF($CJ728&gt;=14,INDEX($AS:$AS,$CI728+14),"")</f>
      </c>
      <c r="BI728">
        <f>IF($CJ728&gt;=15,INDEX($AS:$AS,$CI728+15),"")</f>
      </c>
      <c r="BJ728">
        <f>IF($CJ728&gt;=16,INDEX($AS:$AS,$CI728+16),"")</f>
      </c>
      <c r="BK728">
        <f>IF($CJ728&gt;=17,INDEX($AS:$AS,$CI728+17),"")</f>
      </c>
      <c r="BL728">
        <f>IF($CJ728&gt;=18,INDEX($AS:$AS,$CI728+18),"")</f>
      </c>
      <c r="BM728">
        <f>IF($CJ728&gt;=19,INDEX($AS:$AS,$CI728+19),"")</f>
      </c>
      <c r="BN728">
        <f>IF($CJ728&gt;=20,INDEX($AS:$AS,$CI728+20),"")</f>
      </c>
      <c r="BO728">
        <f>IF($CJ728&gt;=21,INDEX($AS:$AS,$CI728+21),"")</f>
      </c>
      <c r="BP728">
        <f>IF($CJ728&gt;=22,INDEX($AS:$AS,$CI728+22),"")</f>
      </c>
      <c r="BQ728">
        <f>IF($CJ728&gt;=23,INDEX($AS:$AS,$CI728+23),"")</f>
      </c>
      <c r="BR728">
        <f>IF($CJ728&gt;=24,INDEX($AS:$AS,$CI728+24),"")</f>
      </c>
      <c r="BS728">
        <f>IF($CJ728&gt;=25,INDEX($AS:$AS,$CI728+25),"")</f>
      </c>
      <c r="BT728">
        <f>IF($CJ728&gt;=26,INDEX($AS:$AS,$CI728+26),"")</f>
      </c>
      <c r="BU728">
        <f>IF($CJ728&gt;=27,INDEX($AS:$AS,$CI728+27),"")</f>
      </c>
      <c r="BV728">
        <f>IF($CJ728&gt;=28,INDEX($AS:$AS,$CI728+28),"")</f>
      </c>
      <c r="BW728">
        <f>IF($CJ728&gt;=29,INDEX($AS:$AS,$CI728+29),"")</f>
      </c>
      <c r="BX728">
        <f>IF($CJ728&gt;=30,INDEX($AS:$AS,$CI728+30),"")</f>
      </c>
      <c r="BY728">
        <f>IF($CJ728&gt;=31,INDEX($AS:$AS,$CI728+31),"")</f>
      </c>
      <c r="BZ728">
        <f>IF($CJ728&gt;=32,INDEX($AS:$AS,$CI728+32),"")</f>
      </c>
      <c r="CA728">
        <f>IF($CJ728&gt;=33,INDEX($AS:$AS,$CI728+33),"")</f>
      </c>
      <c r="CB728">
        <f>IF($CJ728&gt;=34,INDEX($AS:$AS,$CI728+34),"")</f>
      </c>
      <c r="CC728">
        <f>IF($CJ728&gt;=35,INDEX($AS:$AS,$CI728+35),"")</f>
      </c>
      <c r="CD728">
        <f>IF($CJ728&gt;=36,INDEX($AS:$AS,$CI728+36),"")</f>
      </c>
      <c r="CE728">
        <f>IF($CJ728&gt;=37,INDEX($AS:$AS,$CI728+37),"")</f>
      </c>
      <c r="CF728">
        <f>IF($CJ728&gt;=38,INDEX($AS:$AS,$CI728+38),"")</f>
      </c>
      <c r="CG728">
        <f>IF($CJ728&gt;=39,INDEX($AS:$AS,$CI728+39),"")</f>
      </c>
      <c r="CH728">
        <f>IF($CJ728&gt;=40,INDEX($AS:$AS,$CI728+40),"")</f>
      </c>
      <c r="CI728">
        <f>IFERROR(MATCH($AR728,$AS$2:$AS$133,0)+1,0)</f>
      </c>
      <c r="CJ728">
        <f>IFERROR(INDEX($AT$2:$AT$133,MATCH($AR728,$AS$2:$AS$133,0)),0)</f>
      </c>
      <c r="CK728">
        <f>IFERROR(LEFT($O728,FIND(" - ",$O728)-1),$O728)</f>
      </c>
      <c r="CL728" t="s">
        <v>113</v>
      </c>
      <c r="CN728">
        <f>IF($DI728&gt;=1,INDEX($CL:$CL,$DH728+1),"")</f>
      </c>
      <c r="CO728">
        <f>IF($DI728&gt;=2,INDEX($CL:$CL,$DH728+2),"")</f>
      </c>
      <c r="CP728">
        <f>IF($DI728&gt;=3,INDEX($CL:$CL,$DH728+3),"")</f>
      </c>
      <c r="CQ728">
        <f>IF($DI728&gt;=4,INDEX($CL:$CL,$DH728+4),"")</f>
      </c>
      <c r="CR728">
        <f>IF($DI728&gt;=5,INDEX($CL:$CL,$DH728+5),"")</f>
      </c>
      <c r="CS728">
        <f>IF($DI728&gt;=6,INDEX($CL:$CL,$DH728+6),"")</f>
      </c>
      <c r="CT728">
        <f>IF($DI728&gt;=7,INDEX($CL:$CL,$DH728+7),"")</f>
      </c>
      <c r="CU728">
        <f>IF($DI728&gt;=8,INDEX($CL:$CL,$DH728+8),"")</f>
      </c>
      <c r="CV728">
        <f>IF($DI728&gt;=9,INDEX($CL:$CL,$DH728+9),"")</f>
      </c>
      <c r="CW728">
        <f>IF($DI728&gt;=10,INDEX($CL:$CL,$DH728+10),"")</f>
      </c>
      <c r="CX728">
        <f>IF($DI728&gt;=11,INDEX($CL:$CL,$DH728+11),"")</f>
      </c>
      <c r="CY728">
        <f>IF($DI728&gt;=12,INDEX($CL:$CL,$DH728+12),"")</f>
      </c>
      <c r="CZ728">
        <f>IF($DI728&gt;=13,INDEX($CL:$CL,$DH728+13),"")</f>
      </c>
      <c r="DA728">
        <f>IF($DI728&gt;=14,INDEX($CL:$CL,$DH728+14),"")</f>
      </c>
      <c r="DB728">
        <f>IF($DI728&gt;=15,INDEX($CL:$CL,$DH728+15),"")</f>
      </c>
      <c r="DC728">
        <f>IF($DI728&gt;=16,INDEX($CL:$CL,$DH728+16),"")</f>
      </c>
      <c r="DD728">
        <f>IF($DI728&gt;=17,INDEX($CL:$CL,$DH728+17),"")</f>
      </c>
      <c r="DE728">
        <f>IF($DI728&gt;=18,INDEX($CL:$CL,$DH728+18),"")</f>
      </c>
      <c r="DF728">
        <f>IF($DI728&gt;=19,INDEX($CL:$CL,$DH728+19),"")</f>
      </c>
      <c r="DG728">
        <f>IF($DI728&gt;=20,INDEX($CL:$CL,$DH728+20),"")</f>
      </c>
      <c r="DH728">
        <f>IFERROR(MATCH($CK728,$CL$2:$CL$1558,0)+1,0)</f>
      </c>
      <c r="DI728">
        <f>IFERROR(INDEX($CM$2:$CM$1558,MATCH($CK728,$CL$2:$CL$1558,0)),0)</f>
      </c>
      <c r="DJ728">
        <f>IFERROR(INDEX($AQ:$AQ,MATCH($K728,$AP:$AP,0))&amp;"","")</f>
      </c>
      <c r="DN728">
        <f>IF($GQ728&gt;=1,INDEX($DK:$DK,$GP728+1),"")</f>
      </c>
      <c r="DO728">
        <f>IF($GQ728&gt;=2,INDEX($DK:$DK,$GP728+2),"")</f>
      </c>
      <c r="DP728">
        <f>IF($GQ728&gt;=3,INDEX($DK:$DK,$GP728+3),"")</f>
      </c>
      <c r="DQ728">
        <f>IF($GQ728&gt;=4,INDEX($DK:$DK,$GP728+4),"")</f>
      </c>
      <c r="DR728">
        <f>IF($GQ728&gt;=5,INDEX($DK:$DK,$GP728+5),"")</f>
      </c>
      <c r="DS728">
        <f>IF($GQ728&gt;=6,INDEX($DK:$DK,$GP728+6),"")</f>
      </c>
      <c r="DT728">
        <f>IF($GQ728&gt;=7,INDEX($DK:$DK,$GP728+7),"")</f>
      </c>
      <c r="DU728">
        <f>IF($GQ728&gt;=8,INDEX($DK:$DK,$GP728+8),"")</f>
      </c>
      <c r="DV728">
        <f>IF($GQ728&gt;=9,INDEX($DK:$DK,$GP728+9),"")</f>
      </c>
      <c r="DW728">
        <f>IF($GQ728&gt;=10,INDEX($DK:$DK,$GP728+10),"")</f>
      </c>
      <c r="DX728">
        <f>IF($GQ728&gt;=11,INDEX($DK:$DK,$GP728+11),"")</f>
      </c>
      <c r="DY728">
        <f>IF($GQ728&gt;=12,INDEX($DK:$DK,$GP728+12),"")</f>
      </c>
      <c r="DZ728">
        <f>IF($GQ728&gt;=13,INDEX($DK:$DK,$GP728+13),"")</f>
      </c>
      <c r="EA728">
        <f>IF($GQ728&gt;=14,INDEX($DK:$DK,$GP728+14),"")</f>
      </c>
      <c r="EB728">
        <f>IF($GQ728&gt;=15,INDEX($DK:$DK,$GP728+15),"")</f>
      </c>
      <c r="EC728">
        <f>IF($GQ728&gt;=16,INDEX($DK:$DK,$GP728+16),"")</f>
      </c>
      <c r="ED728">
        <f>IF($GQ728&gt;=17,INDEX($DK:$DK,$GP728+17),"")</f>
      </c>
      <c r="EE728">
        <f>IF($GQ728&gt;=18,INDEX($DK:$DK,$GP728+18),"")</f>
      </c>
      <c r="EF728">
        <f>IF($GQ728&gt;=19,INDEX($DK:$DK,$GP728+19),"")</f>
      </c>
      <c r="EG728">
        <f>IF($GQ728&gt;=20,INDEX($DK:$DK,$GP728+20),"")</f>
      </c>
      <c r="EH728">
        <f>IF($GQ728&gt;=21,INDEX($DK:$DK,$GP728+21),"")</f>
      </c>
      <c r="EI728">
        <f>IF($GQ728&gt;=22,INDEX($DK:$DK,$GP728+22),"")</f>
      </c>
      <c r="EJ728">
        <f>IF($GQ728&gt;=23,INDEX($DK:$DK,$GP728+23),"")</f>
      </c>
      <c r="EK728">
        <f>IF($GQ728&gt;=24,INDEX($DK:$DK,$GP728+24),"")</f>
      </c>
      <c r="EL728">
        <f>IF($GQ728&gt;=25,INDEX($DK:$DK,$GP728+25),"")</f>
      </c>
      <c r="EM728">
        <f>IF($GQ728&gt;=26,INDEX($DK:$DK,$GP728+26),"")</f>
      </c>
      <c r="EN728">
        <f>IF($GQ728&gt;=27,INDEX($DK:$DK,$GP728+27),"")</f>
      </c>
      <c r="EO728">
        <f>IF($GQ728&gt;=28,INDEX($DK:$DK,$GP728+28),"")</f>
      </c>
      <c r="EP728">
        <f>IF($GQ728&gt;=29,INDEX($DK:$DK,$GP728+29),"")</f>
      </c>
      <c r="EQ728">
        <f>IF($GQ728&gt;=30,INDEX($DK:$DK,$GP728+30),"")</f>
      </c>
      <c r="ER728">
        <f>IF($GQ728&gt;=31,INDEX($DK:$DK,$GP728+31),"")</f>
      </c>
      <c r="ES728">
        <f>IF($GQ728&gt;=32,INDEX($DK:$DK,$GP728+32),"")</f>
      </c>
      <c r="ET728">
        <f>IF($GQ728&gt;=33,INDEX($DK:$DK,$GP728+33),"")</f>
      </c>
      <c r="EU728">
        <f>IF($GQ728&gt;=34,INDEX($DK:$DK,$GP728+34),"")</f>
      </c>
      <c r="EV728">
        <f>IF($GQ728&gt;=35,INDEX($DK:$DK,$GP728+35),"")</f>
      </c>
      <c r="EW728">
        <f>IF($GQ728&gt;=36,INDEX($DK:$DK,$GP728+36),"")</f>
      </c>
      <c r="EX728">
        <f>IF($GQ728&gt;=37,INDEX($DK:$DK,$GP728+37),"")</f>
      </c>
      <c r="EY728">
        <f>IF($GQ728&gt;=38,INDEX($DK:$DK,$GP728+38),"")</f>
      </c>
      <c r="EZ728">
        <f>IF($GQ728&gt;=39,INDEX($DK:$DK,$GP728+39),"")</f>
      </c>
      <c r="FA728">
        <f>IF($GQ728&gt;=40,INDEX($DK:$DK,$GP728+40),"")</f>
      </c>
      <c r="FB728">
        <f>IF($GQ728&gt;=1,INDEX($DL:$DL,$GP728+1),"")</f>
      </c>
      <c r="FC728">
        <f>IF($GQ728&gt;=2,INDEX($DL:$DL,$GP728+2),"")</f>
      </c>
      <c r="FD728">
        <f>IF($GQ728&gt;=3,INDEX($DL:$DL,$GP728+3),"")</f>
      </c>
      <c r="FE728">
        <f>IF($GQ728&gt;=4,INDEX($DL:$DL,$GP728+4),"")</f>
      </c>
      <c r="FF728">
        <f>IF($GQ728&gt;=5,INDEX($DL:$DL,$GP728+5),"")</f>
      </c>
      <c r="FG728">
        <f>IF($GQ728&gt;=6,INDEX($DL:$DL,$GP728+6),"")</f>
      </c>
      <c r="FH728">
        <f>IF($GQ728&gt;=7,INDEX($DL:$DL,$GP728+7),"")</f>
      </c>
      <c r="FI728">
        <f>IF($GQ728&gt;=8,INDEX($DL:$DL,$GP728+8),"")</f>
      </c>
      <c r="FJ728">
        <f>IF($GQ728&gt;=9,INDEX($DL:$DL,$GP728+9),"")</f>
      </c>
      <c r="FK728">
        <f>IF($GQ728&gt;=10,INDEX($DL:$DL,$GP728+10),"")</f>
      </c>
      <c r="FL728">
        <f>IF($GQ728&gt;=11,INDEX($DL:$DL,$GP728+11),"")</f>
      </c>
      <c r="FM728">
        <f>IF($GQ728&gt;=12,INDEX($DL:$DL,$GP728+12),"")</f>
      </c>
      <c r="FN728">
        <f>IF($GQ728&gt;=13,INDEX($DL:$DL,$GP728+13),"")</f>
      </c>
      <c r="FO728">
        <f>IF($GQ728&gt;=14,INDEX($DL:$DL,$GP728+14),"")</f>
      </c>
      <c r="FP728">
        <f>IF($GQ728&gt;=15,INDEX($DL:$DL,$GP728+15),"")</f>
      </c>
      <c r="FQ728">
        <f>IF($GQ728&gt;=16,INDEX($DL:$DL,$GP728+16),"")</f>
      </c>
      <c r="FR728">
        <f>IF($GQ728&gt;=17,INDEX($DL:$DL,$GP728+17),"")</f>
      </c>
      <c r="FS728">
        <f>IF($GQ728&gt;=18,INDEX($DL:$DL,$GP728+18),"")</f>
      </c>
      <c r="FT728">
        <f>IF($GQ728&gt;=19,INDEX($DL:$DL,$GP728+19),"")</f>
      </c>
      <c r="FU728">
        <f>IF($GQ728&gt;=20,INDEX($DL:$DL,$GP728+20),"")</f>
      </c>
      <c r="FV728">
        <f>IF($GQ728&gt;=21,INDEX($DL:$DL,$GP728+21),"")</f>
      </c>
      <c r="FW728">
        <f>IF($GQ728&gt;=22,INDEX($DL:$DL,$GP728+22),"")</f>
      </c>
      <c r="FX728">
        <f>IF($GQ728&gt;=23,INDEX($DL:$DL,$GP728+23),"")</f>
      </c>
      <c r="FY728">
        <f>IF($GQ728&gt;=24,INDEX($DL:$DL,$GP728+24),"")</f>
      </c>
      <c r="FZ728">
        <f>IF($GQ728&gt;=25,INDEX($DL:$DL,$GP728+25),"")</f>
      </c>
      <c r="GA728">
        <f>IF($GQ728&gt;=26,INDEX($DL:$DL,$GP728+26),"")</f>
      </c>
      <c r="GB728">
        <f>IF($GQ728&gt;=27,INDEX($DL:$DL,$GP728+27),"")</f>
      </c>
      <c r="GC728">
        <f>IF($GQ728&gt;=28,INDEX($DL:$DL,$GP728+28),"")</f>
      </c>
      <c r="GD728">
        <f>IF($GQ728&gt;=29,INDEX($DL:$DL,$GP728+29),"")</f>
      </c>
      <c r="GE728">
        <f>IF($GQ728&gt;=30,INDEX($DL:$DL,$GP728+30),"")</f>
      </c>
      <c r="GF728">
        <f>IF($GQ728&gt;=31,INDEX($DL:$DL,$GP728+31),"")</f>
      </c>
      <c r="GG728">
        <f>IF($GQ728&gt;=32,INDEX($DL:$DL,$GP728+32),"")</f>
      </c>
      <c r="GH728">
        <f>IF($GQ728&gt;=33,INDEX($DL:$DL,$GP728+33),"")</f>
      </c>
      <c r="GI728">
        <f>IF($GQ728&gt;=34,INDEX($DL:$DL,$GP728+34),"")</f>
      </c>
      <c r="GJ728">
        <f>IF($GQ728&gt;=35,INDEX($DL:$DL,$GP728+35),"")</f>
      </c>
      <c r="GK728">
        <f>IF($GQ728&gt;=36,INDEX($DL:$DL,$GP728+36),"")</f>
      </c>
      <c r="GL728">
        <f>IF($GQ728&gt;=37,INDEX($DL:$DL,$GP728+37),"")</f>
      </c>
      <c r="GM728">
        <f>IF($GQ728&gt;=38,INDEX($DL:$DL,$GP728+38),"")</f>
      </c>
      <c r="GN728">
        <f>IF($GQ728&gt;=39,INDEX($DL:$DL,$GP728+39),"")</f>
      </c>
      <c r="GO728">
        <f>IF($GQ728&gt;=40,INDEX($DL:$DL,$GP728+40),"")</f>
      </c>
      <c r="GP728">
        <f>IFERROR(MATCH($DJ728,$DK$2:$DK$148,0)+1,0)</f>
      </c>
      <c r="GQ728">
        <f>IFERROR(INDEX($DM$2:$DM$148,MATCH($DJ728,$DK$2:$DK$148,0)),0)</f>
      </c>
      <c r="GR728">
        <f>IFERROR(MATCH($L728,$DN$728:$FA$728,0),0)</f>
      </c>
      <c r="GS728">
        <f>IF($GR728&gt;0,INDEX($FB$728:$GO$728,$GR728),"")</f>
      </c>
      <c r="GV728">
        <f>IF($JE728&gt;=1,INDEX($GT:$GT,$JD728+1),"")</f>
      </c>
      <c r="GW728">
        <f>IF($JE728&gt;=2,INDEX($GT:$GT,$JD728+2),"")</f>
      </c>
      <c r="GX728">
        <f>IF($JE728&gt;=3,INDEX($GT:$GT,$JD728+3),"")</f>
      </c>
      <c r="GY728">
        <f>IF($JE728&gt;=4,INDEX($GT:$GT,$JD728+4),"")</f>
      </c>
      <c r="GZ728">
        <f>IF($JE728&gt;=5,INDEX($GT:$GT,$JD728+5),"")</f>
      </c>
      <c r="HA728">
        <f>IF($JE728&gt;=6,INDEX($GT:$GT,$JD728+6),"")</f>
      </c>
      <c r="HB728">
        <f>IF($JE728&gt;=7,INDEX($GT:$GT,$JD728+7),"")</f>
      </c>
      <c r="HC728">
        <f>IF($JE728&gt;=8,INDEX($GT:$GT,$JD728+8),"")</f>
      </c>
      <c r="HD728">
        <f>IF($JE728&gt;=9,INDEX($GT:$GT,$JD728+9),"")</f>
      </c>
      <c r="HE728">
        <f>IF($JE728&gt;=10,INDEX($GT:$GT,$JD728+10),"")</f>
      </c>
      <c r="HF728">
        <f>IF($JE728&gt;=11,INDEX($GT:$GT,$JD728+11),"")</f>
      </c>
      <c r="HG728">
        <f>IF($JE728&gt;=12,INDEX($GT:$GT,$JD728+12),"")</f>
      </c>
      <c r="HH728">
        <f>IF($JE728&gt;=13,INDEX($GT:$GT,$JD728+13),"")</f>
      </c>
      <c r="HI728">
        <f>IF($JE728&gt;=14,INDEX($GT:$GT,$JD728+14),"")</f>
      </c>
      <c r="HJ728">
        <f>IF($JE728&gt;=15,INDEX($GT:$GT,$JD728+15),"")</f>
      </c>
      <c r="HK728">
        <f>IF($JE728&gt;=16,INDEX($GT:$GT,$JD728+16),"")</f>
      </c>
      <c r="HL728">
        <f>IF($JE728&gt;=17,INDEX($GT:$GT,$JD728+17),"")</f>
      </c>
      <c r="HM728">
        <f>IF($JE728&gt;=18,INDEX($GT:$GT,$JD728+18),"")</f>
      </c>
      <c r="HN728">
        <f>IF($JE728&gt;=19,INDEX($GT:$GT,$JD728+19),"")</f>
      </c>
      <c r="HO728">
        <f>IF($JE728&gt;=20,INDEX($GT:$GT,$JD728+20),"")</f>
      </c>
      <c r="HP728">
        <f>IF($JE728&gt;=21,INDEX($GT:$GT,$JD728+21),"")</f>
      </c>
      <c r="HQ728">
        <f>IF($JE728&gt;=22,INDEX($GT:$GT,$JD728+22),"")</f>
      </c>
      <c r="HR728">
        <f>IF($JE728&gt;=23,INDEX($GT:$GT,$JD728+23),"")</f>
      </c>
      <c r="HS728">
        <f>IF($JE728&gt;=24,INDEX($GT:$GT,$JD728+24),"")</f>
      </c>
      <c r="HT728">
        <f>IF($JE728&gt;=25,INDEX($GT:$GT,$JD728+25),"")</f>
      </c>
      <c r="HU728">
        <f>IF($JE728&gt;=26,INDEX($GT:$GT,$JD728+26),"")</f>
      </c>
      <c r="HV728">
        <f>IF($JE728&gt;=27,INDEX($GT:$GT,$JD728+27),"")</f>
      </c>
      <c r="HW728">
        <f>IF($JE728&gt;=28,INDEX($GT:$GT,$JD728+28),"")</f>
      </c>
      <c r="HX728">
        <f>IF($JE728&gt;=29,INDEX($GT:$GT,$JD728+29),"")</f>
      </c>
      <c r="HY728">
        <f>IF($JE728&gt;=30,INDEX($GT:$GT,$JD728+30),"")</f>
      </c>
      <c r="HZ728">
        <f>IF($JE728&gt;=31,INDEX($GT:$GT,$JD728+31),"")</f>
      </c>
      <c r="IA728">
        <f>IF($JE728&gt;=32,INDEX($GT:$GT,$JD728+32),"")</f>
      </c>
      <c r="IB728">
        <f>IF($JE728&gt;=33,INDEX($GT:$GT,$JD728+33),"")</f>
      </c>
      <c r="IC728">
        <f>IF($JE728&gt;=34,INDEX($GT:$GT,$JD728+34),"")</f>
      </c>
      <c r="ID728">
        <f>IF($JE728&gt;=35,INDEX($GT:$GT,$JD728+35),"")</f>
      </c>
      <c r="IE728">
        <f>IF($JE728&gt;=36,INDEX($GT:$GT,$JD728+36),"")</f>
      </c>
      <c r="IF728">
        <f>IF($JE728&gt;=37,INDEX($GT:$GT,$JD728+37),"")</f>
      </c>
      <c r="IG728">
        <f>IF($JE728&gt;=38,INDEX($GT:$GT,$JD728+38),"")</f>
      </c>
      <c r="IH728">
        <f>IF($JE728&gt;=39,INDEX($GT:$GT,$JD728+39),"")</f>
      </c>
      <c r="II728">
        <f>IF($JE728&gt;=40,INDEX($GT:$GT,$JD728+40),"")</f>
      </c>
      <c r="IJ728">
        <f>IF($JE728&gt;=41,INDEX($GT:$GT,$JD728+41),"")</f>
      </c>
      <c r="IK728">
        <f>IF($JE728&gt;=42,INDEX($GT:$GT,$JD728+42),"")</f>
      </c>
      <c r="IL728">
        <f>IF($JE728&gt;=43,INDEX($GT:$GT,$JD728+43),"")</f>
      </c>
      <c r="IM728">
        <f>IF($JE728&gt;=44,INDEX($GT:$GT,$JD728+44),"")</f>
      </c>
      <c r="IN728">
        <f>IF($JE728&gt;=45,INDEX($GT:$GT,$JD728+45),"")</f>
      </c>
      <c r="IO728">
        <f>IF($JE728&gt;=46,INDEX($GT:$GT,$JD728+46),"")</f>
      </c>
      <c r="IP728">
        <f>IF($JE728&gt;=47,INDEX($GT:$GT,$JD728+47),"")</f>
      </c>
      <c r="IQ728">
        <f>IF($JE728&gt;=48,INDEX($GT:$GT,$JD728+48),"")</f>
      </c>
      <c r="IR728">
        <f>IF($JE728&gt;=49,INDEX($GT:$GT,$JD728+49),"")</f>
      </c>
      <c r="IS728">
        <f>IF($JE728&gt;=50,INDEX($GT:$GT,$JD728+50),"")</f>
      </c>
      <c r="IT728">
        <f>IF($JE728&gt;=51,INDEX($GT:$GT,$JD728+51),"")</f>
      </c>
      <c r="IU728">
        <f>IF($JE728&gt;=52,INDEX($GT:$GT,$JD728+52),"")</f>
      </c>
      <c r="IV728">
        <f>IF($JE728&gt;=53,INDEX($GT:$GT,$JD728+53),"")</f>
      </c>
      <c r="IW728">
        <f>IF($JE728&gt;=54,INDEX($GT:$GT,$JD728+54),"")</f>
      </c>
      <c r="IX728">
        <f>IF($JE728&gt;=55,INDEX($GT:$GT,$JD728+55),"")</f>
      </c>
      <c r="IY728">
        <f>IF($JE728&gt;=56,INDEX($GT:$GT,$JD728+56),"")</f>
      </c>
      <c r="IZ728">
        <f>IF($JE728&gt;=57,INDEX($GT:$GT,$JD728+57),"")</f>
      </c>
      <c r="JA728">
        <f>IF($JE728&gt;=58,INDEX($GT:$GT,$JD728+58),"")</f>
      </c>
      <c r="JB728">
        <f>IF($JE728&gt;=59,INDEX($GT:$GT,$JD728+59),"")</f>
      </c>
      <c r="JC728">
        <f>IF($JE728&gt;=60,INDEX($GT:$GT,$JD728+60),"")</f>
      </c>
      <c r="JD728">
        <f>IFERROR(MATCH($GS728,$GT$2:$GT$322,0)+1,0)</f>
      </c>
      <c r="JE728">
        <f>IFERROR(INDEX($GU$2:$GU$322,MATCH($GS728,$GT$2:$GT$322,0)),0)</f>
      </c>
      <c r="JF728" t="s">
        <v>28</v>
      </c>
      <c r="JG728" t="s">
        <v>28</v>
      </c>
    </row>
    <row r="729" spans="1:267" x14ac:dyDescent="0.25">
      <c r="J729" s="1"/>
      <c r="K729" s="1"/>
      <c r="L729" s="1"/>
      <c r="M729" s="1"/>
      <c r="N729" s="1">
        <f>IFERROR(IF(FIND(" - ",$J729)&gt;0,MID($J729,FIND(" - ",$J729)+3,LEN($J729)),""),"")</f>
      </c>
      <c r="P729" s="1"/>
      <c r="S729" t="s">
        <v>28</v>
      </c>
      <c r="U729">
        <f>IF(OR($S729="",$T729=""),"",IFERROR($S729/$T729,0))</f>
      </c>
      <c r="V729">
        <f>IF($S729="","",
IF($K729="","",
IF(ISNUMBER(SEARCH("exempt",LOWER($K729))),0,
$S729*(VALUE(SUBSTITUTE($K729,"%",""))/100))))</f>
      </c>
      <c r="AB729">
        <f>IF($S729="","",
SUM($S729,$V729,$Z729,$W729,$Y729)-
IF($AA729="",0,VALUE($AA729)))</f>
      </c>
      <c r="AJ729" t="s">
        <v>1488</v>
      </c>
      <c r="AR729">
        <f>IFERROR(LEFT($J729,FIND(" - ",$J729)-1),$J729)</f>
      </c>
      <c r="AU729">
        <f>IF($CJ729&gt;=1,INDEX($AS:$AS,$CI729+1),"")</f>
      </c>
      <c r="AV729">
        <f>IF($CJ729&gt;=2,INDEX($AS:$AS,$CI729+2),"")</f>
      </c>
      <c r="AW729">
        <f>IF($CJ729&gt;=3,INDEX($AS:$AS,$CI729+3),"")</f>
      </c>
      <c r="AX729">
        <f>IF($CJ729&gt;=4,INDEX($AS:$AS,$CI729+4),"")</f>
      </c>
      <c r="AY729">
        <f>IF($CJ729&gt;=5,INDEX($AS:$AS,$CI729+5),"")</f>
      </c>
      <c r="AZ729">
        <f>IF($CJ729&gt;=6,INDEX($AS:$AS,$CI729+6),"")</f>
      </c>
      <c r="BA729">
        <f>IF($CJ729&gt;=7,INDEX($AS:$AS,$CI729+7),"")</f>
      </c>
      <c r="BB729">
        <f>IF($CJ729&gt;=8,INDEX($AS:$AS,$CI729+8),"")</f>
      </c>
      <c r="BC729">
        <f>IF($CJ729&gt;=9,INDEX($AS:$AS,$CI729+9),"")</f>
      </c>
      <c r="BD729">
        <f>IF($CJ729&gt;=10,INDEX($AS:$AS,$CI729+10),"")</f>
      </c>
      <c r="BE729">
        <f>IF($CJ729&gt;=11,INDEX($AS:$AS,$CI729+11),"")</f>
      </c>
      <c r="BF729">
        <f>IF($CJ729&gt;=12,INDEX($AS:$AS,$CI729+12),"")</f>
      </c>
      <c r="BG729">
        <f>IF($CJ729&gt;=13,INDEX($AS:$AS,$CI729+13),"")</f>
      </c>
      <c r="BH729">
        <f>IF($CJ729&gt;=14,INDEX($AS:$AS,$CI729+14),"")</f>
      </c>
      <c r="BI729">
        <f>IF($CJ729&gt;=15,INDEX($AS:$AS,$CI729+15),"")</f>
      </c>
      <c r="BJ729">
        <f>IF($CJ729&gt;=16,INDEX($AS:$AS,$CI729+16),"")</f>
      </c>
      <c r="BK729">
        <f>IF($CJ729&gt;=17,INDEX($AS:$AS,$CI729+17),"")</f>
      </c>
      <c r="BL729">
        <f>IF($CJ729&gt;=18,INDEX($AS:$AS,$CI729+18),"")</f>
      </c>
      <c r="BM729">
        <f>IF($CJ729&gt;=19,INDEX($AS:$AS,$CI729+19),"")</f>
      </c>
      <c r="BN729">
        <f>IF($CJ729&gt;=20,INDEX($AS:$AS,$CI729+20),"")</f>
      </c>
      <c r="BO729">
        <f>IF($CJ729&gt;=21,INDEX($AS:$AS,$CI729+21),"")</f>
      </c>
      <c r="BP729">
        <f>IF($CJ729&gt;=22,INDEX($AS:$AS,$CI729+22),"")</f>
      </c>
      <c r="BQ729">
        <f>IF($CJ729&gt;=23,INDEX($AS:$AS,$CI729+23),"")</f>
      </c>
      <c r="BR729">
        <f>IF($CJ729&gt;=24,INDEX($AS:$AS,$CI729+24),"")</f>
      </c>
      <c r="BS729">
        <f>IF($CJ729&gt;=25,INDEX($AS:$AS,$CI729+25),"")</f>
      </c>
      <c r="BT729">
        <f>IF($CJ729&gt;=26,INDEX($AS:$AS,$CI729+26),"")</f>
      </c>
      <c r="BU729">
        <f>IF($CJ729&gt;=27,INDEX($AS:$AS,$CI729+27),"")</f>
      </c>
      <c r="BV729">
        <f>IF($CJ729&gt;=28,INDEX($AS:$AS,$CI729+28),"")</f>
      </c>
      <c r="BW729">
        <f>IF($CJ729&gt;=29,INDEX($AS:$AS,$CI729+29),"")</f>
      </c>
      <c r="BX729">
        <f>IF($CJ729&gt;=30,INDEX($AS:$AS,$CI729+30),"")</f>
      </c>
      <c r="BY729">
        <f>IF($CJ729&gt;=31,INDEX($AS:$AS,$CI729+31),"")</f>
      </c>
      <c r="BZ729">
        <f>IF($CJ729&gt;=32,INDEX($AS:$AS,$CI729+32),"")</f>
      </c>
      <c r="CA729">
        <f>IF($CJ729&gt;=33,INDEX($AS:$AS,$CI729+33),"")</f>
      </c>
      <c r="CB729">
        <f>IF($CJ729&gt;=34,INDEX($AS:$AS,$CI729+34),"")</f>
      </c>
      <c r="CC729">
        <f>IF($CJ729&gt;=35,INDEX($AS:$AS,$CI729+35),"")</f>
      </c>
      <c r="CD729">
        <f>IF($CJ729&gt;=36,INDEX($AS:$AS,$CI729+36),"")</f>
      </c>
      <c r="CE729">
        <f>IF($CJ729&gt;=37,INDEX($AS:$AS,$CI729+37),"")</f>
      </c>
      <c r="CF729">
        <f>IF($CJ729&gt;=38,INDEX($AS:$AS,$CI729+38),"")</f>
      </c>
      <c r="CG729">
        <f>IF($CJ729&gt;=39,INDEX($AS:$AS,$CI729+39),"")</f>
      </c>
      <c r="CH729">
        <f>IF($CJ729&gt;=40,INDEX($AS:$AS,$CI729+40),"")</f>
      </c>
      <c r="CI729">
        <f>IFERROR(MATCH($AR729,$AS$2:$AS$133,0)+1,0)</f>
      </c>
      <c r="CJ729">
        <f>IFERROR(INDEX($AT$2:$AT$133,MATCH($AR729,$AS$2:$AS$133,0)),0)</f>
      </c>
      <c r="CK729">
        <f>IFERROR(LEFT($O729,FIND(" - ",$O729)-1),$O729)</f>
      </c>
      <c r="CL729" t="s">
        <v>1489</v>
      </c>
      <c r="CM729">
        <v>1</v>
      </c>
      <c r="CN729">
        <f>IF($DI729&gt;=1,INDEX($CL:$CL,$DH729+1),"")</f>
      </c>
      <c r="CO729">
        <f>IF($DI729&gt;=2,INDEX($CL:$CL,$DH729+2),"")</f>
      </c>
      <c r="CP729">
        <f>IF($DI729&gt;=3,INDEX($CL:$CL,$DH729+3),"")</f>
      </c>
      <c r="CQ729">
        <f>IF($DI729&gt;=4,INDEX($CL:$CL,$DH729+4),"")</f>
      </c>
      <c r="CR729">
        <f>IF($DI729&gt;=5,INDEX($CL:$CL,$DH729+5),"")</f>
      </c>
      <c r="CS729">
        <f>IF($DI729&gt;=6,INDEX($CL:$CL,$DH729+6),"")</f>
      </c>
      <c r="CT729">
        <f>IF($DI729&gt;=7,INDEX($CL:$CL,$DH729+7),"")</f>
      </c>
      <c r="CU729">
        <f>IF($DI729&gt;=8,INDEX($CL:$CL,$DH729+8),"")</f>
      </c>
      <c r="CV729">
        <f>IF($DI729&gt;=9,INDEX($CL:$CL,$DH729+9),"")</f>
      </c>
      <c r="CW729">
        <f>IF($DI729&gt;=10,INDEX($CL:$CL,$DH729+10),"")</f>
      </c>
      <c r="CX729">
        <f>IF($DI729&gt;=11,INDEX($CL:$CL,$DH729+11),"")</f>
      </c>
      <c r="CY729">
        <f>IF($DI729&gt;=12,INDEX($CL:$CL,$DH729+12),"")</f>
      </c>
      <c r="CZ729">
        <f>IF($DI729&gt;=13,INDEX($CL:$CL,$DH729+13),"")</f>
      </c>
      <c r="DA729">
        <f>IF($DI729&gt;=14,INDEX($CL:$CL,$DH729+14),"")</f>
      </c>
      <c r="DB729">
        <f>IF($DI729&gt;=15,INDEX($CL:$CL,$DH729+15),"")</f>
      </c>
      <c r="DC729">
        <f>IF($DI729&gt;=16,INDEX($CL:$CL,$DH729+16),"")</f>
      </c>
      <c r="DD729">
        <f>IF($DI729&gt;=17,INDEX($CL:$CL,$DH729+17),"")</f>
      </c>
      <c r="DE729">
        <f>IF($DI729&gt;=18,INDEX($CL:$CL,$DH729+18),"")</f>
      </c>
      <c r="DF729">
        <f>IF($DI729&gt;=19,INDEX($CL:$CL,$DH729+19),"")</f>
      </c>
      <c r="DG729">
        <f>IF($DI729&gt;=20,INDEX($CL:$CL,$DH729+20),"")</f>
      </c>
      <c r="DH729">
        <f>IFERROR(MATCH($CK729,$CL$2:$CL$1558,0)+1,0)</f>
      </c>
      <c r="DI729">
        <f>IFERROR(INDEX($CM$2:$CM$1558,MATCH($CK729,$CL$2:$CL$1558,0)),0)</f>
      </c>
      <c r="DJ729">
        <f>IFERROR(INDEX($AQ:$AQ,MATCH($K729,$AP:$AP,0))&amp;"","")</f>
      </c>
      <c r="DN729">
        <f>IF($GQ729&gt;=1,INDEX($DK:$DK,$GP729+1),"")</f>
      </c>
      <c r="DO729">
        <f>IF($GQ729&gt;=2,INDEX($DK:$DK,$GP729+2),"")</f>
      </c>
      <c r="DP729">
        <f>IF($GQ729&gt;=3,INDEX($DK:$DK,$GP729+3),"")</f>
      </c>
      <c r="DQ729">
        <f>IF($GQ729&gt;=4,INDEX($DK:$DK,$GP729+4),"")</f>
      </c>
      <c r="DR729">
        <f>IF($GQ729&gt;=5,INDEX($DK:$DK,$GP729+5),"")</f>
      </c>
      <c r="DS729">
        <f>IF($GQ729&gt;=6,INDEX($DK:$DK,$GP729+6),"")</f>
      </c>
      <c r="DT729">
        <f>IF($GQ729&gt;=7,INDEX($DK:$DK,$GP729+7),"")</f>
      </c>
      <c r="DU729">
        <f>IF($GQ729&gt;=8,INDEX($DK:$DK,$GP729+8),"")</f>
      </c>
      <c r="DV729">
        <f>IF($GQ729&gt;=9,INDEX($DK:$DK,$GP729+9),"")</f>
      </c>
      <c r="DW729">
        <f>IF($GQ729&gt;=10,INDEX($DK:$DK,$GP729+10),"")</f>
      </c>
      <c r="DX729">
        <f>IF($GQ729&gt;=11,INDEX($DK:$DK,$GP729+11),"")</f>
      </c>
      <c r="DY729">
        <f>IF($GQ729&gt;=12,INDEX($DK:$DK,$GP729+12),"")</f>
      </c>
      <c r="DZ729">
        <f>IF($GQ729&gt;=13,INDEX($DK:$DK,$GP729+13),"")</f>
      </c>
      <c r="EA729">
        <f>IF($GQ729&gt;=14,INDEX($DK:$DK,$GP729+14),"")</f>
      </c>
      <c r="EB729">
        <f>IF($GQ729&gt;=15,INDEX($DK:$DK,$GP729+15),"")</f>
      </c>
      <c r="EC729">
        <f>IF($GQ729&gt;=16,INDEX($DK:$DK,$GP729+16),"")</f>
      </c>
      <c r="ED729">
        <f>IF($GQ729&gt;=17,INDEX($DK:$DK,$GP729+17),"")</f>
      </c>
      <c r="EE729">
        <f>IF($GQ729&gt;=18,INDEX($DK:$DK,$GP729+18),"")</f>
      </c>
      <c r="EF729">
        <f>IF($GQ729&gt;=19,INDEX($DK:$DK,$GP729+19),"")</f>
      </c>
      <c r="EG729">
        <f>IF($GQ729&gt;=20,INDEX($DK:$DK,$GP729+20),"")</f>
      </c>
      <c r="EH729">
        <f>IF($GQ729&gt;=21,INDEX($DK:$DK,$GP729+21),"")</f>
      </c>
      <c r="EI729">
        <f>IF($GQ729&gt;=22,INDEX($DK:$DK,$GP729+22),"")</f>
      </c>
      <c r="EJ729">
        <f>IF($GQ729&gt;=23,INDEX($DK:$DK,$GP729+23),"")</f>
      </c>
      <c r="EK729">
        <f>IF($GQ729&gt;=24,INDEX($DK:$DK,$GP729+24),"")</f>
      </c>
      <c r="EL729">
        <f>IF($GQ729&gt;=25,INDEX($DK:$DK,$GP729+25),"")</f>
      </c>
      <c r="EM729">
        <f>IF($GQ729&gt;=26,INDEX($DK:$DK,$GP729+26),"")</f>
      </c>
      <c r="EN729">
        <f>IF($GQ729&gt;=27,INDEX($DK:$DK,$GP729+27),"")</f>
      </c>
      <c r="EO729">
        <f>IF($GQ729&gt;=28,INDEX($DK:$DK,$GP729+28),"")</f>
      </c>
      <c r="EP729">
        <f>IF($GQ729&gt;=29,INDEX($DK:$DK,$GP729+29),"")</f>
      </c>
      <c r="EQ729">
        <f>IF($GQ729&gt;=30,INDEX($DK:$DK,$GP729+30),"")</f>
      </c>
      <c r="ER729">
        <f>IF($GQ729&gt;=31,INDEX($DK:$DK,$GP729+31),"")</f>
      </c>
      <c r="ES729">
        <f>IF($GQ729&gt;=32,INDEX($DK:$DK,$GP729+32),"")</f>
      </c>
      <c r="ET729">
        <f>IF($GQ729&gt;=33,INDEX($DK:$DK,$GP729+33),"")</f>
      </c>
      <c r="EU729">
        <f>IF($GQ729&gt;=34,INDEX($DK:$DK,$GP729+34),"")</f>
      </c>
      <c r="EV729">
        <f>IF($GQ729&gt;=35,INDEX($DK:$DK,$GP729+35),"")</f>
      </c>
      <c r="EW729">
        <f>IF($GQ729&gt;=36,INDEX($DK:$DK,$GP729+36),"")</f>
      </c>
      <c r="EX729">
        <f>IF($GQ729&gt;=37,INDEX($DK:$DK,$GP729+37),"")</f>
      </c>
      <c r="EY729">
        <f>IF($GQ729&gt;=38,INDEX($DK:$DK,$GP729+38),"")</f>
      </c>
      <c r="EZ729">
        <f>IF($GQ729&gt;=39,INDEX($DK:$DK,$GP729+39),"")</f>
      </c>
      <c r="FA729">
        <f>IF($GQ729&gt;=40,INDEX($DK:$DK,$GP729+40),"")</f>
      </c>
      <c r="FB729">
        <f>IF($GQ729&gt;=1,INDEX($DL:$DL,$GP729+1),"")</f>
      </c>
      <c r="FC729">
        <f>IF($GQ729&gt;=2,INDEX($DL:$DL,$GP729+2),"")</f>
      </c>
      <c r="FD729">
        <f>IF($GQ729&gt;=3,INDEX($DL:$DL,$GP729+3),"")</f>
      </c>
      <c r="FE729">
        <f>IF($GQ729&gt;=4,INDEX($DL:$DL,$GP729+4),"")</f>
      </c>
      <c r="FF729">
        <f>IF($GQ729&gt;=5,INDEX($DL:$DL,$GP729+5),"")</f>
      </c>
      <c r="FG729">
        <f>IF($GQ729&gt;=6,INDEX($DL:$DL,$GP729+6),"")</f>
      </c>
      <c r="FH729">
        <f>IF($GQ729&gt;=7,INDEX($DL:$DL,$GP729+7),"")</f>
      </c>
      <c r="FI729">
        <f>IF($GQ729&gt;=8,INDEX($DL:$DL,$GP729+8),"")</f>
      </c>
      <c r="FJ729">
        <f>IF($GQ729&gt;=9,INDEX($DL:$DL,$GP729+9),"")</f>
      </c>
      <c r="FK729">
        <f>IF($GQ729&gt;=10,INDEX($DL:$DL,$GP729+10),"")</f>
      </c>
      <c r="FL729">
        <f>IF($GQ729&gt;=11,INDEX($DL:$DL,$GP729+11),"")</f>
      </c>
      <c r="FM729">
        <f>IF($GQ729&gt;=12,INDEX($DL:$DL,$GP729+12),"")</f>
      </c>
      <c r="FN729">
        <f>IF($GQ729&gt;=13,INDEX($DL:$DL,$GP729+13),"")</f>
      </c>
      <c r="FO729">
        <f>IF($GQ729&gt;=14,INDEX($DL:$DL,$GP729+14),"")</f>
      </c>
      <c r="FP729">
        <f>IF($GQ729&gt;=15,INDEX($DL:$DL,$GP729+15),"")</f>
      </c>
      <c r="FQ729">
        <f>IF($GQ729&gt;=16,INDEX($DL:$DL,$GP729+16),"")</f>
      </c>
      <c r="FR729">
        <f>IF($GQ729&gt;=17,INDEX($DL:$DL,$GP729+17),"")</f>
      </c>
      <c r="FS729">
        <f>IF($GQ729&gt;=18,INDEX($DL:$DL,$GP729+18),"")</f>
      </c>
      <c r="FT729">
        <f>IF($GQ729&gt;=19,INDEX($DL:$DL,$GP729+19),"")</f>
      </c>
      <c r="FU729">
        <f>IF($GQ729&gt;=20,INDEX($DL:$DL,$GP729+20),"")</f>
      </c>
      <c r="FV729">
        <f>IF($GQ729&gt;=21,INDEX($DL:$DL,$GP729+21),"")</f>
      </c>
      <c r="FW729">
        <f>IF($GQ729&gt;=22,INDEX($DL:$DL,$GP729+22),"")</f>
      </c>
      <c r="FX729">
        <f>IF($GQ729&gt;=23,INDEX($DL:$DL,$GP729+23),"")</f>
      </c>
      <c r="FY729">
        <f>IF($GQ729&gt;=24,INDEX($DL:$DL,$GP729+24),"")</f>
      </c>
      <c r="FZ729">
        <f>IF($GQ729&gt;=25,INDEX($DL:$DL,$GP729+25),"")</f>
      </c>
      <c r="GA729">
        <f>IF($GQ729&gt;=26,INDEX($DL:$DL,$GP729+26),"")</f>
      </c>
      <c r="GB729">
        <f>IF($GQ729&gt;=27,INDEX($DL:$DL,$GP729+27),"")</f>
      </c>
      <c r="GC729">
        <f>IF($GQ729&gt;=28,INDEX($DL:$DL,$GP729+28),"")</f>
      </c>
      <c r="GD729">
        <f>IF($GQ729&gt;=29,INDEX($DL:$DL,$GP729+29),"")</f>
      </c>
      <c r="GE729">
        <f>IF($GQ729&gt;=30,INDEX($DL:$DL,$GP729+30),"")</f>
      </c>
      <c r="GF729">
        <f>IF($GQ729&gt;=31,INDEX($DL:$DL,$GP729+31),"")</f>
      </c>
      <c r="GG729">
        <f>IF($GQ729&gt;=32,INDEX($DL:$DL,$GP729+32),"")</f>
      </c>
      <c r="GH729">
        <f>IF($GQ729&gt;=33,INDEX($DL:$DL,$GP729+33),"")</f>
      </c>
      <c r="GI729">
        <f>IF($GQ729&gt;=34,INDEX($DL:$DL,$GP729+34),"")</f>
      </c>
      <c r="GJ729">
        <f>IF($GQ729&gt;=35,INDEX($DL:$DL,$GP729+35),"")</f>
      </c>
      <c r="GK729">
        <f>IF($GQ729&gt;=36,INDEX($DL:$DL,$GP729+36),"")</f>
      </c>
      <c r="GL729">
        <f>IF($GQ729&gt;=37,INDEX($DL:$DL,$GP729+37),"")</f>
      </c>
      <c r="GM729">
        <f>IF($GQ729&gt;=38,INDEX($DL:$DL,$GP729+38),"")</f>
      </c>
      <c r="GN729">
        <f>IF($GQ729&gt;=39,INDEX($DL:$DL,$GP729+39),"")</f>
      </c>
      <c r="GO729">
        <f>IF($GQ729&gt;=40,INDEX($DL:$DL,$GP729+40),"")</f>
      </c>
      <c r="GP729">
        <f>IFERROR(MATCH($DJ729,$DK$2:$DK$148,0)+1,0)</f>
      </c>
      <c r="GQ729">
        <f>IFERROR(INDEX($DM$2:$DM$148,MATCH($DJ729,$DK$2:$DK$148,0)),0)</f>
      </c>
      <c r="GR729">
        <f>IFERROR(MATCH($L729,$DN$729:$FA$729,0),0)</f>
      </c>
      <c r="GS729">
        <f>IF($GR729&gt;0,INDEX($FB$729:$GO$729,$GR729),"")</f>
      </c>
      <c r="GV729">
        <f>IF($JE729&gt;=1,INDEX($GT:$GT,$JD729+1),"")</f>
      </c>
      <c r="GW729">
        <f>IF($JE729&gt;=2,INDEX($GT:$GT,$JD729+2),"")</f>
      </c>
      <c r="GX729">
        <f>IF($JE729&gt;=3,INDEX($GT:$GT,$JD729+3),"")</f>
      </c>
      <c r="GY729">
        <f>IF($JE729&gt;=4,INDEX($GT:$GT,$JD729+4),"")</f>
      </c>
      <c r="GZ729">
        <f>IF($JE729&gt;=5,INDEX($GT:$GT,$JD729+5),"")</f>
      </c>
      <c r="HA729">
        <f>IF($JE729&gt;=6,INDEX($GT:$GT,$JD729+6),"")</f>
      </c>
      <c r="HB729">
        <f>IF($JE729&gt;=7,INDEX($GT:$GT,$JD729+7),"")</f>
      </c>
      <c r="HC729">
        <f>IF($JE729&gt;=8,INDEX($GT:$GT,$JD729+8),"")</f>
      </c>
      <c r="HD729">
        <f>IF($JE729&gt;=9,INDEX($GT:$GT,$JD729+9),"")</f>
      </c>
      <c r="HE729">
        <f>IF($JE729&gt;=10,INDEX($GT:$GT,$JD729+10),"")</f>
      </c>
      <c r="HF729">
        <f>IF($JE729&gt;=11,INDEX($GT:$GT,$JD729+11),"")</f>
      </c>
      <c r="HG729">
        <f>IF($JE729&gt;=12,INDEX($GT:$GT,$JD729+12),"")</f>
      </c>
      <c r="HH729">
        <f>IF($JE729&gt;=13,INDEX($GT:$GT,$JD729+13),"")</f>
      </c>
      <c r="HI729">
        <f>IF($JE729&gt;=14,INDEX($GT:$GT,$JD729+14),"")</f>
      </c>
      <c r="HJ729">
        <f>IF($JE729&gt;=15,INDEX($GT:$GT,$JD729+15),"")</f>
      </c>
      <c r="HK729">
        <f>IF($JE729&gt;=16,INDEX($GT:$GT,$JD729+16),"")</f>
      </c>
      <c r="HL729">
        <f>IF($JE729&gt;=17,INDEX($GT:$GT,$JD729+17),"")</f>
      </c>
      <c r="HM729">
        <f>IF($JE729&gt;=18,INDEX($GT:$GT,$JD729+18),"")</f>
      </c>
      <c r="HN729">
        <f>IF($JE729&gt;=19,INDEX($GT:$GT,$JD729+19),"")</f>
      </c>
      <c r="HO729">
        <f>IF($JE729&gt;=20,INDEX($GT:$GT,$JD729+20),"")</f>
      </c>
      <c r="HP729">
        <f>IF($JE729&gt;=21,INDEX($GT:$GT,$JD729+21),"")</f>
      </c>
      <c r="HQ729">
        <f>IF($JE729&gt;=22,INDEX($GT:$GT,$JD729+22),"")</f>
      </c>
      <c r="HR729">
        <f>IF($JE729&gt;=23,INDEX($GT:$GT,$JD729+23),"")</f>
      </c>
      <c r="HS729">
        <f>IF($JE729&gt;=24,INDEX($GT:$GT,$JD729+24),"")</f>
      </c>
      <c r="HT729">
        <f>IF($JE729&gt;=25,INDEX($GT:$GT,$JD729+25),"")</f>
      </c>
      <c r="HU729">
        <f>IF($JE729&gt;=26,INDEX($GT:$GT,$JD729+26),"")</f>
      </c>
      <c r="HV729">
        <f>IF($JE729&gt;=27,INDEX($GT:$GT,$JD729+27),"")</f>
      </c>
      <c r="HW729">
        <f>IF($JE729&gt;=28,INDEX($GT:$GT,$JD729+28),"")</f>
      </c>
      <c r="HX729">
        <f>IF($JE729&gt;=29,INDEX($GT:$GT,$JD729+29),"")</f>
      </c>
      <c r="HY729">
        <f>IF($JE729&gt;=30,INDEX($GT:$GT,$JD729+30),"")</f>
      </c>
      <c r="HZ729">
        <f>IF($JE729&gt;=31,INDEX($GT:$GT,$JD729+31),"")</f>
      </c>
      <c r="IA729">
        <f>IF($JE729&gt;=32,INDEX($GT:$GT,$JD729+32),"")</f>
      </c>
      <c r="IB729">
        <f>IF($JE729&gt;=33,INDEX($GT:$GT,$JD729+33),"")</f>
      </c>
      <c r="IC729">
        <f>IF($JE729&gt;=34,INDEX($GT:$GT,$JD729+34),"")</f>
      </c>
      <c r="ID729">
        <f>IF($JE729&gt;=35,INDEX($GT:$GT,$JD729+35),"")</f>
      </c>
      <c r="IE729">
        <f>IF($JE729&gt;=36,INDEX($GT:$GT,$JD729+36),"")</f>
      </c>
      <c r="IF729">
        <f>IF($JE729&gt;=37,INDEX($GT:$GT,$JD729+37),"")</f>
      </c>
      <c r="IG729">
        <f>IF($JE729&gt;=38,INDEX($GT:$GT,$JD729+38),"")</f>
      </c>
      <c r="IH729">
        <f>IF($JE729&gt;=39,INDEX($GT:$GT,$JD729+39),"")</f>
      </c>
      <c r="II729">
        <f>IF($JE729&gt;=40,INDEX($GT:$GT,$JD729+40),"")</f>
      </c>
      <c r="IJ729">
        <f>IF($JE729&gt;=41,INDEX($GT:$GT,$JD729+41),"")</f>
      </c>
      <c r="IK729">
        <f>IF($JE729&gt;=42,INDEX($GT:$GT,$JD729+42),"")</f>
      </c>
      <c r="IL729">
        <f>IF($JE729&gt;=43,INDEX($GT:$GT,$JD729+43),"")</f>
      </c>
      <c r="IM729">
        <f>IF($JE729&gt;=44,INDEX($GT:$GT,$JD729+44),"")</f>
      </c>
      <c r="IN729">
        <f>IF($JE729&gt;=45,INDEX($GT:$GT,$JD729+45),"")</f>
      </c>
      <c r="IO729">
        <f>IF($JE729&gt;=46,INDEX($GT:$GT,$JD729+46),"")</f>
      </c>
      <c r="IP729">
        <f>IF($JE729&gt;=47,INDEX($GT:$GT,$JD729+47),"")</f>
      </c>
      <c r="IQ729">
        <f>IF($JE729&gt;=48,INDEX($GT:$GT,$JD729+48),"")</f>
      </c>
      <c r="IR729">
        <f>IF($JE729&gt;=49,INDEX($GT:$GT,$JD729+49),"")</f>
      </c>
      <c r="IS729">
        <f>IF($JE729&gt;=50,INDEX($GT:$GT,$JD729+50),"")</f>
      </c>
      <c r="IT729">
        <f>IF($JE729&gt;=51,INDEX($GT:$GT,$JD729+51),"")</f>
      </c>
      <c r="IU729">
        <f>IF($JE729&gt;=52,INDEX($GT:$GT,$JD729+52),"")</f>
      </c>
      <c r="IV729">
        <f>IF($JE729&gt;=53,INDEX($GT:$GT,$JD729+53),"")</f>
      </c>
      <c r="IW729">
        <f>IF($JE729&gt;=54,INDEX($GT:$GT,$JD729+54),"")</f>
      </c>
      <c r="IX729">
        <f>IF($JE729&gt;=55,INDEX($GT:$GT,$JD729+55),"")</f>
      </c>
      <c r="IY729">
        <f>IF($JE729&gt;=56,INDEX($GT:$GT,$JD729+56),"")</f>
      </c>
      <c r="IZ729">
        <f>IF($JE729&gt;=57,INDEX($GT:$GT,$JD729+57),"")</f>
      </c>
      <c r="JA729">
        <f>IF($JE729&gt;=58,INDEX($GT:$GT,$JD729+58),"")</f>
      </c>
      <c r="JB729">
        <f>IF($JE729&gt;=59,INDEX($GT:$GT,$JD729+59),"")</f>
      </c>
      <c r="JC729">
        <f>IF($JE729&gt;=60,INDEX($GT:$GT,$JD729+60),"")</f>
      </c>
      <c r="JD729">
        <f>IFERROR(MATCH($GS729,$GT$2:$GT$322,0)+1,0)</f>
      </c>
      <c r="JE729">
        <f>IFERROR(INDEX($GU$2:$GU$322,MATCH($GS729,$GT$2:$GT$322,0)),0)</f>
      </c>
      <c r="JF729" t="s">
        <v>28</v>
      </c>
      <c r="JG729" t="s">
        <v>28</v>
      </c>
    </row>
    <row r="730" spans="1:267" x14ac:dyDescent="0.25">
      <c r="J730" s="1"/>
      <c r="K730" s="1"/>
      <c r="L730" s="1"/>
      <c r="M730" s="1"/>
      <c r="N730" s="1">
        <f>IFERROR(IF(FIND(" - ",$J730)&gt;0,MID($J730,FIND(" - ",$J730)+3,LEN($J730)),""),"")</f>
      </c>
      <c r="P730" s="1"/>
      <c r="S730" t="s">
        <v>28</v>
      </c>
      <c r="U730">
        <f>IF(OR($S730="",$T730=""),"",IFERROR($S730/$T730,0))</f>
      </c>
      <c r="V730">
        <f>IF($S730="","",
IF($K730="","",
IF(ISNUMBER(SEARCH("exempt",LOWER($K730))),0,
$S730*(VALUE(SUBSTITUTE($K730,"%",""))/100))))</f>
      </c>
      <c r="AB730">
        <f>IF($S730="","",
SUM($S730,$V730,$Z730,$W730,$Y730)-
IF($AA730="",0,VALUE($AA730)))</f>
      </c>
      <c r="AJ730" t="s">
        <v>1490</v>
      </c>
      <c r="AR730">
        <f>IFERROR(LEFT($J730,FIND(" - ",$J730)-1),$J730)</f>
      </c>
      <c r="AU730">
        <f>IF($CJ730&gt;=1,INDEX($AS:$AS,$CI730+1),"")</f>
      </c>
      <c r="AV730">
        <f>IF($CJ730&gt;=2,INDEX($AS:$AS,$CI730+2),"")</f>
      </c>
      <c r="AW730">
        <f>IF($CJ730&gt;=3,INDEX($AS:$AS,$CI730+3),"")</f>
      </c>
      <c r="AX730">
        <f>IF($CJ730&gt;=4,INDEX($AS:$AS,$CI730+4),"")</f>
      </c>
      <c r="AY730">
        <f>IF($CJ730&gt;=5,INDEX($AS:$AS,$CI730+5),"")</f>
      </c>
      <c r="AZ730">
        <f>IF($CJ730&gt;=6,INDEX($AS:$AS,$CI730+6),"")</f>
      </c>
      <c r="BA730">
        <f>IF($CJ730&gt;=7,INDEX($AS:$AS,$CI730+7),"")</f>
      </c>
      <c r="BB730">
        <f>IF($CJ730&gt;=8,INDEX($AS:$AS,$CI730+8),"")</f>
      </c>
      <c r="BC730">
        <f>IF($CJ730&gt;=9,INDEX($AS:$AS,$CI730+9),"")</f>
      </c>
      <c r="BD730">
        <f>IF($CJ730&gt;=10,INDEX($AS:$AS,$CI730+10),"")</f>
      </c>
      <c r="BE730">
        <f>IF($CJ730&gt;=11,INDEX($AS:$AS,$CI730+11),"")</f>
      </c>
      <c r="BF730">
        <f>IF($CJ730&gt;=12,INDEX($AS:$AS,$CI730+12),"")</f>
      </c>
      <c r="BG730">
        <f>IF($CJ730&gt;=13,INDEX($AS:$AS,$CI730+13),"")</f>
      </c>
      <c r="BH730">
        <f>IF($CJ730&gt;=14,INDEX($AS:$AS,$CI730+14),"")</f>
      </c>
      <c r="BI730">
        <f>IF($CJ730&gt;=15,INDEX($AS:$AS,$CI730+15),"")</f>
      </c>
      <c r="BJ730">
        <f>IF($CJ730&gt;=16,INDEX($AS:$AS,$CI730+16),"")</f>
      </c>
      <c r="BK730">
        <f>IF($CJ730&gt;=17,INDEX($AS:$AS,$CI730+17),"")</f>
      </c>
      <c r="BL730">
        <f>IF($CJ730&gt;=18,INDEX($AS:$AS,$CI730+18),"")</f>
      </c>
      <c r="BM730">
        <f>IF($CJ730&gt;=19,INDEX($AS:$AS,$CI730+19),"")</f>
      </c>
      <c r="BN730">
        <f>IF($CJ730&gt;=20,INDEX($AS:$AS,$CI730+20),"")</f>
      </c>
      <c r="BO730">
        <f>IF($CJ730&gt;=21,INDEX($AS:$AS,$CI730+21),"")</f>
      </c>
      <c r="BP730">
        <f>IF($CJ730&gt;=22,INDEX($AS:$AS,$CI730+22),"")</f>
      </c>
      <c r="BQ730">
        <f>IF($CJ730&gt;=23,INDEX($AS:$AS,$CI730+23),"")</f>
      </c>
      <c r="BR730">
        <f>IF($CJ730&gt;=24,INDEX($AS:$AS,$CI730+24),"")</f>
      </c>
      <c r="BS730">
        <f>IF($CJ730&gt;=25,INDEX($AS:$AS,$CI730+25),"")</f>
      </c>
      <c r="BT730">
        <f>IF($CJ730&gt;=26,INDEX($AS:$AS,$CI730+26),"")</f>
      </c>
      <c r="BU730">
        <f>IF($CJ730&gt;=27,INDEX($AS:$AS,$CI730+27),"")</f>
      </c>
      <c r="BV730">
        <f>IF($CJ730&gt;=28,INDEX($AS:$AS,$CI730+28),"")</f>
      </c>
      <c r="BW730">
        <f>IF($CJ730&gt;=29,INDEX($AS:$AS,$CI730+29),"")</f>
      </c>
      <c r="BX730">
        <f>IF($CJ730&gt;=30,INDEX($AS:$AS,$CI730+30),"")</f>
      </c>
      <c r="BY730">
        <f>IF($CJ730&gt;=31,INDEX($AS:$AS,$CI730+31),"")</f>
      </c>
      <c r="BZ730">
        <f>IF($CJ730&gt;=32,INDEX($AS:$AS,$CI730+32),"")</f>
      </c>
      <c r="CA730">
        <f>IF($CJ730&gt;=33,INDEX($AS:$AS,$CI730+33),"")</f>
      </c>
      <c r="CB730">
        <f>IF($CJ730&gt;=34,INDEX($AS:$AS,$CI730+34),"")</f>
      </c>
      <c r="CC730">
        <f>IF($CJ730&gt;=35,INDEX($AS:$AS,$CI730+35),"")</f>
      </c>
      <c r="CD730">
        <f>IF($CJ730&gt;=36,INDEX($AS:$AS,$CI730+36),"")</f>
      </c>
      <c r="CE730">
        <f>IF($CJ730&gt;=37,INDEX($AS:$AS,$CI730+37),"")</f>
      </c>
      <c r="CF730">
        <f>IF($CJ730&gt;=38,INDEX($AS:$AS,$CI730+38),"")</f>
      </c>
      <c r="CG730">
        <f>IF($CJ730&gt;=39,INDEX($AS:$AS,$CI730+39),"")</f>
      </c>
      <c r="CH730">
        <f>IF($CJ730&gt;=40,INDEX($AS:$AS,$CI730+40),"")</f>
      </c>
      <c r="CI730">
        <f>IFERROR(MATCH($AR730,$AS$2:$AS$133,0)+1,0)</f>
      </c>
      <c r="CJ730">
        <f>IFERROR(INDEX($AT$2:$AT$133,MATCH($AR730,$AS$2:$AS$133,0)),0)</f>
      </c>
      <c r="CK730">
        <f>IFERROR(LEFT($O730,FIND(" - ",$O730)-1),$O730)</f>
      </c>
      <c r="CL730" t="s">
        <v>113</v>
      </c>
      <c r="CN730">
        <f>IF($DI730&gt;=1,INDEX($CL:$CL,$DH730+1),"")</f>
      </c>
      <c r="CO730">
        <f>IF($DI730&gt;=2,INDEX($CL:$CL,$DH730+2),"")</f>
      </c>
      <c r="CP730">
        <f>IF($DI730&gt;=3,INDEX($CL:$CL,$DH730+3),"")</f>
      </c>
      <c r="CQ730">
        <f>IF($DI730&gt;=4,INDEX($CL:$CL,$DH730+4),"")</f>
      </c>
      <c r="CR730">
        <f>IF($DI730&gt;=5,INDEX($CL:$CL,$DH730+5),"")</f>
      </c>
      <c r="CS730">
        <f>IF($DI730&gt;=6,INDEX($CL:$CL,$DH730+6),"")</f>
      </c>
      <c r="CT730">
        <f>IF($DI730&gt;=7,INDEX($CL:$CL,$DH730+7),"")</f>
      </c>
      <c r="CU730">
        <f>IF($DI730&gt;=8,INDEX($CL:$CL,$DH730+8),"")</f>
      </c>
      <c r="CV730">
        <f>IF($DI730&gt;=9,INDEX($CL:$CL,$DH730+9),"")</f>
      </c>
      <c r="CW730">
        <f>IF($DI730&gt;=10,INDEX($CL:$CL,$DH730+10),"")</f>
      </c>
      <c r="CX730">
        <f>IF($DI730&gt;=11,INDEX($CL:$CL,$DH730+11),"")</f>
      </c>
      <c r="CY730">
        <f>IF($DI730&gt;=12,INDEX($CL:$CL,$DH730+12),"")</f>
      </c>
      <c r="CZ730">
        <f>IF($DI730&gt;=13,INDEX($CL:$CL,$DH730+13),"")</f>
      </c>
      <c r="DA730">
        <f>IF($DI730&gt;=14,INDEX($CL:$CL,$DH730+14),"")</f>
      </c>
      <c r="DB730">
        <f>IF($DI730&gt;=15,INDEX($CL:$CL,$DH730+15),"")</f>
      </c>
      <c r="DC730">
        <f>IF($DI730&gt;=16,INDEX($CL:$CL,$DH730+16),"")</f>
      </c>
      <c r="DD730">
        <f>IF($DI730&gt;=17,INDEX($CL:$CL,$DH730+17),"")</f>
      </c>
      <c r="DE730">
        <f>IF($DI730&gt;=18,INDEX($CL:$CL,$DH730+18),"")</f>
      </c>
      <c r="DF730">
        <f>IF($DI730&gt;=19,INDEX($CL:$CL,$DH730+19),"")</f>
      </c>
      <c r="DG730">
        <f>IF($DI730&gt;=20,INDEX($CL:$CL,$DH730+20),"")</f>
      </c>
      <c r="DH730">
        <f>IFERROR(MATCH($CK730,$CL$2:$CL$1558,0)+1,0)</f>
      </c>
      <c r="DI730">
        <f>IFERROR(INDEX($CM$2:$CM$1558,MATCH($CK730,$CL$2:$CL$1558,0)),0)</f>
      </c>
      <c r="DJ730">
        <f>IFERROR(INDEX($AQ:$AQ,MATCH($K730,$AP:$AP,0))&amp;"","")</f>
      </c>
      <c r="DN730">
        <f>IF($GQ730&gt;=1,INDEX($DK:$DK,$GP730+1),"")</f>
      </c>
      <c r="DO730">
        <f>IF($GQ730&gt;=2,INDEX($DK:$DK,$GP730+2),"")</f>
      </c>
      <c r="DP730">
        <f>IF($GQ730&gt;=3,INDEX($DK:$DK,$GP730+3),"")</f>
      </c>
      <c r="DQ730">
        <f>IF($GQ730&gt;=4,INDEX($DK:$DK,$GP730+4),"")</f>
      </c>
      <c r="DR730">
        <f>IF($GQ730&gt;=5,INDEX($DK:$DK,$GP730+5),"")</f>
      </c>
      <c r="DS730">
        <f>IF($GQ730&gt;=6,INDEX($DK:$DK,$GP730+6),"")</f>
      </c>
      <c r="DT730">
        <f>IF($GQ730&gt;=7,INDEX($DK:$DK,$GP730+7),"")</f>
      </c>
      <c r="DU730">
        <f>IF($GQ730&gt;=8,INDEX($DK:$DK,$GP730+8),"")</f>
      </c>
      <c r="DV730">
        <f>IF($GQ730&gt;=9,INDEX($DK:$DK,$GP730+9),"")</f>
      </c>
      <c r="DW730">
        <f>IF($GQ730&gt;=10,INDEX($DK:$DK,$GP730+10),"")</f>
      </c>
      <c r="DX730">
        <f>IF($GQ730&gt;=11,INDEX($DK:$DK,$GP730+11),"")</f>
      </c>
      <c r="DY730">
        <f>IF($GQ730&gt;=12,INDEX($DK:$DK,$GP730+12),"")</f>
      </c>
      <c r="DZ730">
        <f>IF($GQ730&gt;=13,INDEX($DK:$DK,$GP730+13),"")</f>
      </c>
      <c r="EA730">
        <f>IF($GQ730&gt;=14,INDEX($DK:$DK,$GP730+14),"")</f>
      </c>
      <c r="EB730">
        <f>IF($GQ730&gt;=15,INDEX($DK:$DK,$GP730+15),"")</f>
      </c>
      <c r="EC730">
        <f>IF($GQ730&gt;=16,INDEX($DK:$DK,$GP730+16),"")</f>
      </c>
      <c r="ED730">
        <f>IF($GQ730&gt;=17,INDEX($DK:$DK,$GP730+17),"")</f>
      </c>
      <c r="EE730">
        <f>IF($GQ730&gt;=18,INDEX($DK:$DK,$GP730+18),"")</f>
      </c>
      <c r="EF730">
        <f>IF($GQ730&gt;=19,INDEX($DK:$DK,$GP730+19),"")</f>
      </c>
      <c r="EG730">
        <f>IF($GQ730&gt;=20,INDEX($DK:$DK,$GP730+20),"")</f>
      </c>
      <c r="EH730">
        <f>IF($GQ730&gt;=21,INDEX($DK:$DK,$GP730+21),"")</f>
      </c>
      <c r="EI730">
        <f>IF($GQ730&gt;=22,INDEX($DK:$DK,$GP730+22),"")</f>
      </c>
      <c r="EJ730">
        <f>IF($GQ730&gt;=23,INDEX($DK:$DK,$GP730+23),"")</f>
      </c>
      <c r="EK730">
        <f>IF($GQ730&gt;=24,INDEX($DK:$DK,$GP730+24),"")</f>
      </c>
      <c r="EL730">
        <f>IF($GQ730&gt;=25,INDEX($DK:$DK,$GP730+25),"")</f>
      </c>
      <c r="EM730">
        <f>IF($GQ730&gt;=26,INDEX($DK:$DK,$GP730+26),"")</f>
      </c>
      <c r="EN730">
        <f>IF($GQ730&gt;=27,INDEX($DK:$DK,$GP730+27),"")</f>
      </c>
      <c r="EO730">
        <f>IF($GQ730&gt;=28,INDEX($DK:$DK,$GP730+28),"")</f>
      </c>
      <c r="EP730">
        <f>IF($GQ730&gt;=29,INDEX($DK:$DK,$GP730+29),"")</f>
      </c>
      <c r="EQ730">
        <f>IF($GQ730&gt;=30,INDEX($DK:$DK,$GP730+30),"")</f>
      </c>
      <c r="ER730">
        <f>IF($GQ730&gt;=31,INDEX($DK:$DK,$GP730+31),"")</f>
      </c>
      <c r="ES730">
        <f>IF($GQ730&gt;=32,INDEX($DK:$DK,$GP730+32),"")</f>
      </c>
      <c r="ET730">
        <f>IF($GQ730&gt;=33,INDEX($DK:$DK,$GP730+33),"")</f>
      </c>
      <c r="EU730">
        <f>IF($GQ730&gt;=34,INDEX($DK:$DK,$GP730+34),"")</f>
      </c>
      <c r="EV730">
        <f>IF($GQ730&gt;=35,INDEX($DK:$DK,$GP730+35),"")</f>
      </c>
      <c r="EW730">
        <f>IF($GQ730&gt;=36,INDEX($DK:$DK,$GP730+36),"")</f>
      </c>
      <c r="EX730">
        <f>IF($GQ730&gt;=37,INDEX($DK:$DK,$GP730+37),"")</f>
      </c>
      <c r="EY730">
        <f>IF($GQ730&gt;=38,INDEX($DK:$DK,$GP730+38),"")</f>
      </c>
      <c r="EZ730">
        <f>IF($GQ730&gt;=39,INDEX($DK:$DK,$GP730+39),"")</f>
      </c>
      <c r="FA730">
        <f>IF($GQ730&gt;=40,INDEX($DK:$DK,$GP730+40),"")</f>
      </c>
      <c r="FB730">
        <f>IF($GQ730&gt;=1,INDEX($DL:$DL,$GP730+1),"")</f>
      </c>
      <c r="FC730">
        <f>IF($GQ730&gt;=2,INDEX($DL:$DL,$GP730+2),"")</f>
      </c>
      <c r="FD730">
        <f>IF($GQ730&gt;=3,INDEX($DL:$DL,$GP730+3),"")</f>
      </c>
      <c r="FE730">
        <f>IF($GQ730&gt;=4,INDEX($DL:$DL,$GP730+4),"")</f>
      </c>
      <c r="FF730">
        <f>IF($GQ730&gt;=5,INDEX($DL:$DL,$GP730+5),"")</f>
      </c>
      <c r="FG730">
        <f>IF($GQ730&gt;=6,INDEX($DL:$DL,$GP730+6),"")</f>
      </c>
      <c r="FH730">
        <f>IF($GQ730&gt;=7,INDEX($DL:$DL,$GP730+7),"")</f>
      </c>
      <c r="FI730">
        <f>IF($GQ730&gt;=8,INDEX($DL:$DL,$GP730+8),"")</f>
      </c>
      <c r="FJ730">
        <f>IF($GQ730&gt;=9,INDEX($DL:$DL,$GP730+9),"")</f>
      </c>
      <c r="FK730">
        <f>IF($GQ730&gt;=10,INDEX($DL:$DL,$GP730+10),"")</f>
      </c>
      <c r="FL730">
        <f>IF($GQ730&gt;=11,INDEX($DL:$DL,$GP730+11),"")</f>
      </c>
      <c r="FM730">
        <f>IF($GQ730&gt;=12,INDEX($DL:$DL,$GP730+12),"")</f>
      </c>
      <c r="FN730">
        <f>IF($GQ730&gt;=13,INDEX($DL:$DL,$GP730+13),"")</f>
      </c>
      <c r="FO730">
        <f>IF($GQ730&gt;=14,INDEX($DL:$DL,$GP730+14),"")</f>
      </c>
      <c r="FP730">
        <f>IF($GQ730&gt;=15,INDEX($DL:$DL,$GP730+15),"")</f>
      </c>
      <c r="FQ730">
        <f>IF($GQ730&gt;=16,INDEX($DL:$DL,$GP730+16),"")</f>
      </c>
      <c r="FR730">
        <f>IF($GQ730&gt;=17,INDEX($DL:$DL,$GP730+17),"")</f>
      </c>
      <c r="FS730">
        <f>IF($GQ730&gt;=18,INDEX($DL:$DL,$GP730+18),"")</f>
      </c>
      <c r="FT730">
        <f>IF($GQ730&gt;=19,INDEX($DL:$DL,$GP730+19),"")</f>
      </c>
      <c r="FU730">
        <f>IF($GQ730&gt;=20,INDEX($DL:$DL,$GP730+20),"")</f>
      </c>
      <c r="FV730">
        <f>IF($GQ730&gt;=21,INDEX($DL:$DL,$GP730+21),"")</f>
      </c>
      <c r="FW730">
        <f>IF($GQ730&gt;=22,INDEX($DL:$DL,$GP730+22),"")</f>
      </c>
      <c r="FX730">
        <f>IF($GQ730&gt;=23,INDEX($DL:$DL,$GP730+23),"")</f>
      </c>
      <c r="FY730">
        <f>IF($GQ730&gt;=24,INDEX($DL:$DL,$GP730+24),"")</f>
      </c>
      <c r="FZ730">
        <f>IF($GQ730&gt;=25,INDEX($DL:$DL,$GP730+25),"")</f>
      </c>
      <c r="GA730">
        <f>IF($GQ730&gt;=26,INDEX($DL:$DL,$GP730+26),"")</f>
      </c>
      <c r="GB730">
        <f>IF($GQ730&gt;=27,INDEX($DL:$DL,$GP730+27),"")</f>
      </c>
      <c r="GC730">
        <f>IF($GQ730&gt;=28,INDEX($DL:$DL,$GP730+28),"")</f>
      </c>
      <c r="GD730">
        <f>IF($GQ730&gt;=29,INDEX($DL:$DL,$GP730+29),"")</f>
      </c>
      <c r="GE730">
        <f>IF($GQ730&gt;=30,INDEX($DL:$DL,$GP730+30),"")</f>
      </c>
      <c r="GF730">
        <f>IF($GQ730&gt;=31,INDEX($DL:$DL,$GP730+31),"")</f>
      </c>
      <c r="GG730">
        <f>IF($GQ730&gt;=32,INDEX($DL:$DL,$GP730+32),"")</f>
      </c>
      <c r="GH730">
        <f>IF($GQ730&gt;=33,INDEX($DL:$DL,$GP730+33),"")</f>
      </c>
      <c r="GI730">
        <f>IF($GQ730&gt;=34,INDEX($DL:$DL,$GP730+34),"")</f>
      </c>
      <c r="GJ730">
        <f>IF($GQ730&gt;=35,INDEX($DL:$DL,$GP730+35),"")</f>
      </c>
      <c r="GK730">
        <f>IF($GQ730&gt;=36,INDEX($DL:$DL,$GP730+36),"")</f>
      </c>
      <c r="GL730">
        <f>IF($GQ730&gt;=37,INDEX($DL:$DL,$GP730+37),"")</f>
      </c>
      <c r="GM730">
        <f>IF($GQ730&gt;=38,INDEX($DL:$DL,$GP730+38),"")</f>
      </c>
      <c r="GN730">
        <f>IF($GQ730&gt;=39,INDEX($DL:$DL,$GP730+39),"")</f>
      </c>
      <c r="GO730">
        <f>IF($GQ730&gt;=40,INDEX($DL:$DL,$GP730+40),"")</f>
      </c>
      <c r="GP730">
        <f>IFERROR(MATCH($DJ730,$DK$2:$DK$148,0)+1,0)</f>
      </c>
      <c r="GQ730">
        <f>IFERROR(INDEX($DM$2:$DM$148,MATCH($DJ730,$DK$2:$DK$148,0)),0)</f>
      </c>
      <c r="GR730">
        <f>IFERROR(MATCH($L730,$DN$730:$FA$730,0),0)</f>
      </c>
      <c r="GS730">
        <f>IF($GR730&gt;0,INDEX($FB$730:$GO$730,$GR730),"")</f>
      </c>
      <c r="GV730">
        <f>IF($JE730&gt;=1,INDEX($GT:$GT,$JD730+1),"")</f>
      </c>
      <c r="GW730">
        <f>IF($JE730&gt;=2,INDEX($GT:$GT,$JD730+2),"")</f>
      </c>
      <c r="GX730">
        <f>IF($JE730&gt;=3,INDEX($GT:$GT,$JD730+3),"")</f>
      </c>
      <c r="GY730">
        <f>IF($JE730&gt;=4,INDEX($GT:$GT,$JD730+4),"")</f>
      </c>
      <c r="GZ730">
        <f>IF($JE730&gt;=5,INDEX($GT:$GT,$JD730+5),"")</f>
      </c>
      <c r="HA730">
        <f>IF($JE730&gt;=6,INDEX($GT:$GT,$JD730+6),"")</f>
      </c>
      <c r="HB730">
        <f>IF($JE730&gt;=7,INDEX($GT:$GT,$JD730+7),"")</f>
      </c>
      <c r="HC730">
        <f>IF($JE730&gt;=8,INDEX($GT:$GT,$JD730+8),"")</f>
      </c>
      <c r="HD730">
        <f>IF($JE730&gt;=9,INDEX($GT:$GT,$JD730+9),"")</f>
      </c>
      <c r="HE730">
        <f>IF($JE730&gt;=10,INDEX($GT:$GT,$JD730+10),"")</f>
      </c>
      <c r="HF730">
        <f>IF($JE730&gt;=11,INDEX($GT:$GT,$JD730+11),"")</f>
      </c>
      <c r="HG730">
        <f>IF($JE730&gt;=12,INDEX($GT:$GT,$JD730+12),"")</f>
      </c>
      <c r="HH730">
        <f>IF($JE730&gt;=13,INDEX($GT:$GT,$JD730+13),"")</f>
      </c>
      <c r="HI730">
        <f>IF($JE730&gt;=14,INDEX($GT:$GT,$JD730+14),"")</f>
      </c>
      <c r="HJ730">
        <f>IF($JE730&gt;=15,INDEX($GT:$GT,$JD730+15),"")</f>
      </c>
      <c r="HK730">
        <f>IF($JE730&gt;=16,INDEX($GT:$GT,$JD730+16),"")</f>
      </c>
      <c r="HL730">
        <f>IF($JE730&gt;=17,INDEX($GT:$GT,$JD730+17),"")</f>
      </c>
      <c r="HM730">
        <f>IF($JE730&gt;=18,INDEX($GT:$GT,$JD730+18),"")</f>
      </c>
      <c r="HN730">
        <f>IF($JE730&gt;=19,INDEX($GT:$GT,$JD730+19),"")</f>
      </c>
      <c r="HO730">
        <f>IF($JE730&gt;=20,INDEX($GT:$GT,$JD730+20),"")</f>
      </c>
      <c r="HP730">
        <f>IF($JE730&gt;=21,INDEX($GT:$GT,$JD730+21),"")</f>
      </c>
      <c r="HQ730">
        <f>IF($JE730&gt;=22,INDEX($GT:$GT,$JD730+22),"")</f>
      </c>
      <c r="HR730">
        <f>IF($JE730&gt;=23,INDEX($GT:$GT,$JD730+23),"")</f>
      </c>
      <c r="HS730">
        <f>IF($JE730&gt;=24,INDEX($GT:$GT,$JD730+24),"")</f>
      </c>
      <c r="HT730">
        <f>IF($JE730&gt;=25,INDEX($GT:$GT,$JD730+25),"")</f>
      </c>
      <c r="HU730">
        <f>IF($JE730&gt;=26,INDEX($GT:$GT,$JD730+26),"")</f>
      </c>
      <c r="HV730">
        <f>IF($JE730&gt;=27,INDEX($GT:$GT,$JD730+27),"")</f>
      </c>
      <c r="HW730">
        <f>IF($JE730&gt;=28,INDEX($GT:$GT,$JD730+28),"")</f>
      </c>
      <c r="HX730">
        <f>IF($JE730&gt;=29,INDEX($GT:$GT,$JD730+29),"")</f>
      </c>
      <c r="HY730">
        <f>IF($JE730&gt;=30,INDEX($GT:$GT,$JD730+30),"")</f>
      </c>
      <c r="HZ730">
        <f>IF($JE730&gt;=31,INDEX($GT:$GT,$JD730+31),"")</f>
      </c>
      <c r="IA730">
        <f>IF($JE730&gt;=32,INDEX($GT:$GT,$JD730+32),"")</f>
      </c>
      <c r="IB730">
        <f>IF($JE730&gt;=33,INDEX($GT:$GT,$JD730+33),"")</f>
      </c>
      <c r="IC730">
        <f>IF($JE730&gt;=34,INDEX($GT:$GT,$JD730+34),"")</f>
      </c>
      <c r="ID730">
        <f>IF($JE730&gt;=35,INDEX($GT:$GT,$JD730+35),"")</f>
      </c>
      <c r="IE730">
        <f>IF($JE730&gt;=36,INDEX($GT:$GT,$JD730+36),"")</f>
      </c>
      <c r="IF730">
        <f>IF($JE730&gt;=37,INDEX($GT:$GT,$JD730+37),"")</f>
      </c>
      <c r="IG730">
        <f>IF($JE730&gt;=38,INDEX($GT:$GT,$JD730+38),"")</f>
      </c>
      <c r="IH730">
        <f>IF($JE730&gt;=39,INDEX($GT:$GT,$JD730+39),"")</f>
      </c>
      <c r="II730">
        <f>IF($JE730&gt;=40,INDEX($GT:$GT,$JD730+40),"")</f>
      </c>
      <c r="IJ730">
        <f>IF($JE730&gt;=41,INDEX($GT:$GT,$JD730+41),"")</f>
      </c>
      <c r="IK730">
        <f>IF($JE730&gt;=42,INDEX($GT:$GT,$JD730+42),"")</f>
      </c>
      <c r="IL730">
        <f>IF($JE730&gt;=43,INDEX($GT:$GT,$JD730+43),"")</f>
      </c>
      <c r="IM730">
        <f>IF($JE730&gt;=44,INDEX($GT:$GT,$JD730+44),"")</f>
      </c>
      <c r="IN730">
        <f>IF($JE730&gt;=45,INDEX($GT:$GT,$JD730+45),"")</f>
      </c>
      <c r="IO730">
        <f>IF($JE730&gt;=46,INDEX($GT:$GT,$JD730+46),"")</f>
      </c>
      <c r="IP730">
        <f>IF($JE730&gt;=47,INDEX($GT:$GT,$JD730+47),"")</f>
      </c>
      <c r="IQ730">
        <f>IF($JE730&gt;=48,INDEX($GT:$GT,$JD730+48),"")</f>
      </c>
      <c r="IR730">
        <f>IF($JE730&gt;=49,INDEX($GT:$GT,$JD730+49),"")</f>
      </c>
      <c r="IS730">
        <f>IF($JE730&gt;=50,INDEX($GT:$GT,$JD730+50),"")</f>
      </c>
      <c r="IT730">
        <f>IF($JE730&gt;=51,INDEX($GT:$GT,$JD730+51),"")</f>
      </c>
      <c r="IU730">
        <f>IF($JE730&gt;=52,INDEX($GT:$GT,$JD730+52),"")</f>
      </c>
      <c r="IV730">
        <f>IF($JE730&gt;=53,INDEX($GT:$GT,$JD730+53),"")</f>
      </c>
      <c r="IW730">
        <f>IF($JE730&gt;=54,INDEX($GT:$GT,$JD730+54),"")</f>
      </c>
      <c r="IX730">
        <f>IF($JE730&gt;=55,INDEX($GT:$GT,$JD730+55),"")</f>
      </c>
      <c r="IY730">
        <f>IF($JE730&gt;=56,INDEX($GT:$GT,$JD730+56),"")</f>
      </c>
      <c r="IZ730">
        <f>IF($JE730&gt;=57,INDEX($GT:$GT,$JD730+57),"")</f>
      </c>
      <c r="JA730">
        <f>IF($JE730&gt;=58,INDEX($GT:$GT,$JD730+58),"")</f>
      </c>
      <c r="JB730">
        <f>IF($JE730&gt;=59,INDEX($GT:$GT,$JD730+59),"")</f>
      </c>
      <c r="JC730">
        <f>IF($JE730&gt;=60,INDEX($GT:$GT,$JD730+60),"")</f>
      </c>
      <c r="JD730">
        <f>IFERROR(MATCH($GS730,$GT$2:$GT$322,0)+1,0)</f>
      </c>
      <c r="JE730">
        <f>IFERROR(INDEX($GU$2:$GU$322,MATCH($GS730,$GT$2:$GT$322,0)),0)</f>
      </c>
      <c r="JF730" t="s">
        <v>28</v>
      </c>
      <c r="JG730" t="s">
        <v>28</v>
      </c>
    </row>
    <row r="731" spans="1:267" x14ac:dyDescent="0.25">
      <c r="J731" s="1"/>
      <c r="K731" s="1"/>
      <c r="L731" s="1"/>
      <c r="M731" s="1"/>
      <c r="N731" s="1">
        <f>IFERROR(IF(FIND(" - ",$J731)&gt;0,MID($J731,FIND(" - ",$J731)+3,LEN($J731)),""),"")</f>
      </c>
      <c r="P731" s="1"/>
      <c r="S731" t="s">
        <v>28</v>
      </c>
      <c r="U731">
        <f>IF(OR($S731="",$T731=""),"",IFERROR($S731/$T731,0))</f>
      </c>
      <c r="V731">
        <f>IF($S731="","",
IF($K731="","",
IF(ISNUMBER(SEARCH("exempt",LOWER($K731))),0,
$S731*(VALUE(SUBSTITUTE($K731,"%",""))/100))))</f>
      </c>
      <c r="AB731">
        <f>IF($S731="","",
SUM($S731,$V731,$Z731,$W731,$Y731)-
IF($AA731="",0,VALUE($AA731)))</f>
      </c>
      <c r="AJ731" t="s">
        <v>1491</v>
      </c>
      <c r="AR731">
        <f>IFERROR(LEFT($J731,FIND(" - ",$J731)-1),$J731)</f>
      </c>
      <c r="AU731">
        <f>IF($CJ731&gt;=1,INDEX($AS:$AS,$CI731+1),"")</f>
      </c>
      <c r="AV731">
        <f>IF($CJ731&gt;=2,INDEX($AS:$AS,$CI731+2),"")</f>
      </c>
      <c r="AW731">
        <f>IF($CJ731&gt;=3,INDEX($AS:$AS,$CI731+3),"")</f>
      </c>
      <c r="AX731">
        <f>IF($CJ731&gt;=4,INDEX($AS:$AS,$CI731+4),"")</f>
      </c>
      <c r="AY731">
        <f>IF($CJ731&gt;=5,INDEX($AS:$AS,$CI731+5),"")</f>
      </c>
      <c r="AZ731">
        <f>IF($CJ731&gt;=6,INDEX($AS:$AS,$CI731+6),"")</f>
      </c>
      <c r="BA731">
        <f>IF($CJ731&gt;=7,INDEX($AS:$AS,$CI731+7),"")</f>
      </c>
      <c r="BB731">
        <f>IF($CJ731&gt;=8,INDEX($AS:$AS,$CI731+8),"")</f>
      </c>
      <c r="BC731">
        <f>IF($CJ731&gt;=9,INDEX($AS:$AS,$CI731+9),"")</f>
      </c>
      <c r="BD731">
        <f>IF($CJ731&gt;=10,INDEX($AS:$AS,$CI731+10),"")</f>
      </c>
      <c r="BE731">
        <f>IF($CJ731&gt;=11,INDEX($AS:$AS,$CI731+11),"")</f>
      </c>
      <c r="BF731">
        <f>IF($CJ731&gt;=12,INDEX($AS:$AS,$CI731+12),"")</f>
      </c>
      <c r="BG731">
        <f>IF($CJ731&gt;=13,INDEX($AS:$AS,$CI731+13),"")</f>
      </c>
      <c r="BH731">
        <f>IF($CJ731&gt;=14,INDEX($AS:$AS,$CI731+14),"")</f>
      </c>
      <c r="BI731">
        <f>IF($CJ731&gt;=15,INDEX($AS:$AS,$CI731+15),"")</f>
      </c>
      <c r="BJ731">
        <f>IF($CJ731&gt;=16,INDEX($AS:$AS,$CI731+16),"")</f>
      </c>
      <c r="BK731">
        <f>IF($CJ731&gt;=17,INDEX($AS:$AS,$CI731+17),"")</f>
      </c>
      <c r="BL731">
        <f>IF($CJ731&gt;=18,INDEX($AS:$AS,$CI731+18),"")</f>
      </c>
      <c r="BM731">
        <f>IF($CJ731&gt;=19,INDEX($AS:$AS,$CI731+19),"")</f>
      </c>
      <c r="BN731">
        <f>IF($CJ731&gt;=20,INDEX($AS:$AS,$CI731+20),"")</f>
      </c>
      <c r="BO731">
        <f>IF($CJ731&gt;=21,INDEX($AS:$AS,$CI731+21),"")</f>
      </c>
      <c r="BP731">
        <f>IF($CJ731&gt;=22,INDEX($AS:$AS,$CI731+22),"")</f>
      </c>
      <c r="BQ731">
        <f>IF($CJ731&gt;=23,INDEX($AS:$AS,$CI731+23),"")</f>
      </c>
      <c r="BR731">
        <f>IF($CJ731&gt;=24,INDEX($AS:$AS,$CI731+24),"")</f>
      </c>
      <c r="BS731">
        <f>IF($CJ731&gt;=25,INDEX($AS:$AS,$CI731+25),"")</f>
      </c>
      <c r="BT731">
        <f>IF($CJ731&gt;=26,INDEX($AS:$AS,$CI731+26),"")</f>
      </c>
      <c r="BU731">
        <f>IF($CJ731&gt;=27,INDEX($AS:$AS,$CI731+27),"")</f>
      </c>
      <c r="BV731">
        <f>IF($CJ731&gt;=28,INDEX($AS:$AS,$CI731+28),"")</f>
      </c>
      <c r="BW731">
        <f>IF($CJ731&gt;=29,INDEX($AS:$AS,$CI731+29),"")</f>
      </c>
      <c r="BX731">
        <f>IF($CJ731&gt;=30,INDEX($AS:$AS,$CI731+30),"")</f>
      </c>
      <c r="BY731">
        <f>IF($CJ731&gt;=31,INDEX($AS:$AS,$CI731+31),"")</f>
      </c>
      <c r="BZ731">
        <f>IF($CJ731&gt;=32,INDEX($AS:$AS,$CI731+32),"")</f>
      </c>
      <c r="CA731">
        <f>IF($CJ731&gt;=33,INDEX($AS:$AS,$CI731+33),"")</f>
      </c>
      <c r="CB731">
        <f>IF($CJ731&gt;=34,INDEX($AS:$AS,$CI731+34),"")</f>
      </c>
      <c r="CC731">
        <f>IF($CJ731&gt;=35,INDEX($AS:$AS,$CI731+35),"")</f>
      </c>
      <c r="CD731">
        <f>IF($CJ731&gt;=36,INDEX($AS:$AS,$CI731+36),"")</f>
      </c>
      <c r="CE731">
        <f>IF($CJ731&gt;=37,INDEX($AS:$AS,$CI731+37),"")</f>
      </c>
      <c r="CF731">
        <f>IF($CJ731&gt;=38,INDEX($AS:$AS,$CI731+38),"")</f>
      </c>
      <c r="CG731">
        <f>IF($CJ731&gt;=39,INDEX($AS:$AS,$CI731+39),"")</f>
      </c>
      <c r="CH731">
        <f>IF($CJ731&gt;=40,INDEX($AS:$AS,$CI731+40),"")</f>
      </c>
      <c r="CI731">
        <f>IFERROR(MATCH($AR731,$AS$2:$AS$133,0)+1,0)</f>
      </c>
      <c r="CJ731">
        <f>IFERROR(INDEX($AT$2:$AT$133,MATCH($AR731,$AS$2:$AS$133,0)),0)</f>
      </c>
      <c r="CK731">
        <f>IFERROR(LEFT($O731,FIND(" - ",$O731)-1),$O731)</f>
      </c>
      <c r="CL731" t="s">
        <v>1492</v>
      </c>
      <c r="CM731">
        <v>1</v>
      </c>
      <c r="CN731">
        <f>IF($DI731&gt;=1,INDEX($CL:$CL,$DH731+1),"")</f>
      </c>
      <c r="CO731">
        <f>IF($DI731&gt;=2,INDEX($CL:$CL,$DH731+2),"")</f>
      </c>
      <c r="CP731">
        <f>IF($DI731&gt;=3,INDEX($CL:$CL,$DH731+3),"")</f>
      </c>
      <c r="CQ731">
        <f>IF($DI731&gt;=4,INDEX($CL:$CL,$DH731+4),"")</f>
      </c>
      <c r="CR731">
        <f>IF($DI731&gt;=5,INDEX($CL:$CL,$DH731+5),"")</f>
      </c>
      <c r="CS731">
        <f>IF($DI731&gt;=6,INDEX($CL:$CL,$DH731+6),"")</f>
      </c>
      <c r="CT731">
        <f>IF($DI731&gt;=7,INDEX($CL:$CL,$DH731+7),"")</f>
      </c>
      <c r="CU731">
        <f>IF($DI731&gt;=8,INDEX($CL:$CL,$DH731+8),"")</f>
      </c>
      <c r="CV731">
        <f>IF($DI731&gt;=9,INDEX($CL:$CL,$DH731+9),"")</f>
      </c>
      <c r="CW731">
        <f>IF($DI731&gt;=10,INDEX($CL:$CL,$DH731+10),"")</f>
      </c>
      <c r="CX731">
        <f>IF($DI731&gt;=11,INDEX($CL:$CL,$DH731+11),"")</f>
      </c>
      <c r="CY731">
        <f>IF($DI731&gt;=12,INDEX($CL:$CL,$DH731+12),"")</f>
      </c>
      <c r="CZ731">
        <f>IF($DI731&gt;=13,INDEX($CL:$CL,$DH731+13),"")</f>
      </c>
      <c r="DA731">
        <f>IF($DI731&gt;=14,INDEX($CL:$CL,$DH731+14),"")</f>
      </c>
      <c r="DB731">
        <f>IF($DI731&gt;=15,INDEX($CL:$CL,$DH731+15),"")</f>
      </c>
      <c r="DC731">
        <f>IF($DI731&gt;=16,INDEX($CL:$CL,$DH731+16),"")</f>
      </c>
      <c r="DD731">
        <f>IF($DI731&gt;=17,INDEX($CL:$CL,$DH731+17),"")</f>
      </c>
      <c r="DE731">
        <f>IF($DI731&gt;=18,INDEX($CL:$CL,$DH731+18),"")</f>
      </c>
      <c r="DF731">
        <f>IF($DI731&gt;=19,INDEX($CL:$CL,$DH731+19),"")</f>
      </c>
      <c r="DG731">
        <f>IF($DI731&gt;=20,INDEX($CL:$CL,$DH731+20),"")</f>
      </c>
      <c r="DH731">
        <f>IFERROR(MATCH($CK731,$CL$2:$CL$1558,0)+1,0)</f>
      </c>
      <c r="DI731">
        <f>IFERROR(INDEX($CM$2:$CM$1558,MATCH($CK731,$CL$2:$CL$1558,0)),0)</f>
      </c>
      <c r="DJ731">
        <f>IFERROR(INDEX($AQ:$AQ,MATCH($K731,$AP:$AP,0))&amp;"","")</f>
      </c>
      <c r="DN731">
        <f>IF($GQ731&gt;=1,INDEX($DK:$DK,$GP731+1),"")</f>
      </c>
      <c r="DO731">
        <f>IF($GQ731&gt;=2,INDEX($DK:$DK,$GP731+2),"")</f>
      </c>
      <c r="DP731">
        <f>IF($GQ731&gt;=3,INDEX($DK:$DK,$GP731+3),"")</f>
      </c>
      <c r="DQ731">
        <f>IF($GQ731&gt;=4,INDEX($DK:$DK,$GP731+4),"")</f>
      </c>
      <c r="DR731">
        <f>IF($GQ731&gt;=5,INDEX($DK:$DK,$GP731+5),"")</f>
      </c>
      <c r="DS731">
        <f>IF($GQ731&gt;=6,INDEX($DK:$DK,$GP731+6),"")</f>
      </c>
      <c r="DT731">
        <f>IF($GQ731&gt;=7,INDEX($DK:$DK,$GP731+7),"")</f>
      </c>
      <c r="DU731">
        <f>IF($GQ731&gt;=8,INDEX($DK:$DK,$GP731+8),"")</f>
      </c>
      <c r="DV731">
        <f>IF($GQ731&gt;=9,INDEX($DK:$DK,$GP731+9),"")</f>
      </c>
      <c r="DW731">
        <f>IF($GQ731&gt;=10,INDEX($DK:$DK,$GP731+10),"")</f>
      </c>
      <c r="DX731">
        <f>IF($GQ731&gt;=11,INDEX($DK:$DK,$GP731+11),"")</f>
      </c>
      <c r="DY731">
        <f>IF($GQ731&gt;=12,INDEX($DK:$DK,$GP731+12),"")</f>
      </c>
      <c r="DZ731">
        <f>IF($GQ731&gt;=13,INDEX($DK:$DK,$GP731+13),"")</f>
      </c>
      <c r="EA731">
        <f>IF($GQ731&gt;=14,INDEX($DK:$DK,$GP731+14),"")</f>
      </c>
      <c r="EB731">
        <f>IF($GQ731&gt;=15,INDEX($DK:$DK,$GP731+15),"")</f>
      </c>
      <c r="EC731">
        <f>IF($GQ731&gt;=16,INDEX($DK:$DK,$GP731+16),"")</f>
      </c>
      <c r="ED731">
        <f>IF($GQ731&gt;=17,INDEX($DK:$DK,$GP731+17),"")</f>
      </c>
      <c r="EE731">
        <f>IF($GQ731&gt;=18,INDEX($DK:$DK,$GP731+18),"")</f>
      </c>
      <c r="EF731">
        <f>IF($GQ731&gt;=19,INDEX($DK:$DK,$GP731+19),"")</f>
      </c>
      <c r="EG731">
        <f>IF($GQ731&gt;=20,INDEX($DK:$DK,$GP731+20),"")</f>
      </c>
      <c r="EH731">
        <f>IF($GQ731&gt;=21,INDEX($DK:$DK,$GP731+21),"")</f>
      </c>
      <c r="EI731">
        <f>IF($GQ731&gt;=22,INDEX($DK:$DK,$GP731+22),"")</f>
      </c>
      <c r="EJ731">
        <f>IF($GQ731&gt;=23,INDEX($DK:$DK,$GP731+23),"")</f>
      </c>
      <c r="EK731">
        <f>IF($GQ731&gt;=24,INDEX($DK:$DK,$GP731+24),"")</f>
      </c>
      <c r="EL731">
        <f>IF($GQ731&gt;=25,INDEX($DK:$DK,$GP731+25),"")</f>
      </c>
      <c r="EM731">
        <f>IF($GQ731&gt;=26,INDEX($DK:$DK,$GP731+26),"")</f>
      </c>
      <c r="EN731">
        <f>IF($GQ731&gt;=27,INDEX($DK:$DK,$GP731+27),"")</f>
      </c>
      <c r="EO731">
        <f>IF($GQ731&gt;=28,INDEX($DK:$DK,$GP731+28),"")</f>
      </c>
      <c r="EP731">
        <f>IF($GQ731&gt;=29,INDEX($DK:$DK,$GP731+29),"")</f>
      </c>
      <c r="EQ731">
        <f>IF($GQ731&gt;=30,INDEX($DK:$DK,$GP731+30),"")</f>
      </c>
      <c r="ER731">
        <f>IF($GQ731&gt;=31,INDEX($DK:$DK,$GP731+31),"")</f>
      </c>
      <c r="ES731">
        <f>IF($GQ731&gt;=32,INDEX($DK:$DK,$GP731+32),"")</f>
      </c>
      <c r="ET731">
        <f>IF($GQ731&gt;=33,INDEX($DK:$DK,$GP731+33),"")</f>
      </c>
      <c r="EU731">
        <f>IF($GQ731&gt;=34,INDEX($DK:$DK,$GP731+34),"")</f>
      </c>
      <c r="EV731">
        <f>IF($GQ731&gt;=35,INDEX($DK:$DK,$GP731+35),"")</f>
      </c>
      <c r="EW731">
        <f>IF($GQ731&gt;=36,INDEX($DK:$DK,$GP731+36),"")</f>
      </c>
      <c r="EX731">
        <f>IF($GQ731&gt;=37,INDEX($DK:$DK,$GP731+37),"")</f>
      </c>
      <c r="EY731">
        <f>IF($GQ731&gt;=38,INDEX($DK:$DK,$GP731+38),"")</f>
      </c>
      <c r="EZ731">
        <f>IF($GQ731&gt;=39,INDEX($DK:$DK,$GP731+39),"")</f>
      </c>
      <c r="FA731">
        <f>IF($GQ731&gt;=40,INDEX($DK:$DK,$GP731+40),"")</f>
      </c>
      <c r="FB731">
        <f>IF($GQ731&gt;=1,INDEX($DL:$DL,$GP731+1),"")</f>
      </c>
      <c r="FC731">
        <f>IF($GQ731&gt;=2,INDEX($DL:$DL,$GP731+2),"")</f>
      </c>
      <c r="FD731">
        <f>IF($GQ731&gt;=3,INDEX($DL:$DL,$GP731+3),"")</f>
      </c>
      <c r="FE731">
        <f>IF($GQ731&gt;=4,INDEX($DL:$DL,$GP731+4),"")</f>
      </c>
      <c r="FF731">
        <f>IF($GQ731&gt;=5,INDEX($DL:$DL,$GP731+5),"")</f>
      </c>
      <c r="FG731">
        <f>IF($GQ731&gt;=6,INDEX($DL:$DL,$GP731+6),"")</f>
      </c>
      <c r="FH731">
        <f>IF($GQ731&gt;=7,INDEX($DL:$DL,$GP731+7),"")</f>
      </c>
      <c r="FI731">
        <f>IF($GQ731&gt;=8,INDEX($DL:$DL,$GP731+8),"")</f>
      </c>
      <c r="FJ731">
        <f>IF($GQ731&gt;=9,INDEX($DL:$DL,$GP731+9),"")</f>
      </c>
      <c r="FK731">
        <f>IF($GQ731&gt;=10,INDEX($DL:$DL,$GP731+10),"")</f>
      </c>
      <c r="FL731">
        <f>IF($GQ731&gt;=11,INDEX($DL:$DL,$GP731+11),"")</f>
      </c>
      <c r="FM731">
        <f>IF($GQ731&gt;=12,INDEX($DL:$DL,$GP731+12),"")</f>
      </c>
      <c r="FN731">
        <f>IF($GQ731&gt;=13,INDEX($DL:$DL,$GP731+13),"")</f>
      </c>
      <c r="FO731">
        <f>IF($GQ731&gt;=14,INDEX($DL:$DL,$GP731+14),"")</f>
      </c>
      <c r="FP731">
        <f>IF($GQ731&gt;=15,INDEX($DL:$DL,$GP731+15),"")</f>
      </c>
      <c r="FQ731">
        <f>IF($GQ731&gt;=16,INDEX($DL:$DL,$GP731+16),"")</f>
      </c>
      <c r="FR731">
        <f>IF($GQ731&gt;=17,INDEX($DL:$DL,$GP731+17),"")</f>
      </c>
      <c r="FS731">
        <f>IF($GQ731&gt;=18,INDEX($DL:$DL,$GP731+18),"")</f>
      </c>
      <c r="FT731">
        <f>IF($GQ731&gt;=19,INDEX($DL:$DL,$GP731+19),"")</f>
      </c>
      <c r="FU731">
        <f>IF($GQ731&gt;=20,INDEX($DL:$DL,$GP731+20),"")</f>
      </c>
      <c r="FV731">
        <f>IF($GQ731&gt;=21,INDEX($DL:$DL,$GP731+21),"")</f>
      </c>
      <c r="FW731">
        <f>IF($GQ731&gt;=22,INDEX($DL:$DL,$GP731+22),"")</f>
      </c>
      <c r="FX731">
        <f>IF($GQ731&gt;=23,INDEX($DL:$DL,$GP731+23),"")</f>
      </c>
      <c r="FY731">
        <f>IF($GQ731&gt;=24,INDEX($DL:$DL,$GP731+24),"")</f>
      </c>
      <c r="FZ731">
        <f>IF($GQ731&gt;=25,INDEX($DL:$DL,$GP731+25),"")</f>
      </c>
      <c r="GA731">
        <f>IF($GQ731&gt;=26,INDEX($DL:$DL,$GP731+26),"")</f>
      </c>
      <c r="GB731">
        <f>IF($GQ731&gt;=27,INDEX($DL:$DL,$GP731+27),"")</f>
      </c>
      <c r="GC731">
        <f>IF($GQ731&gt;=28,INDEX($DL:$DL,$GP731+28),"")</f>
      </c>
      <c r="GD731">
        <f>IF($GQ731&gt;=29,INDEX($DL:$DL,$GP731+29),"")</f>
      </c>
      <c r="GE731">
        <f>IF($GQ731&gt;=30,INDEX($DL:$DL,$GP731+30),"")</f>
      </c>
      <c r="GF731">
        <f>IF($GQ731&gt;=31,INDEX($DL:$DL,$GP731+31),"")</f>
      </c>
      <c r="GG731">
        <f>IF($GQ731&gt;=32,INDEX($DL:$DL,$GP731+32),"")</f>
      </c>
      <c r="GH731">
        <f>IF($GQ731&gt;=33,INDEX($DL:$DL,$GP731+33),"")</f>
      </c>
      <c r="GI731">
        <f>IF($GQ731&gt;=34,INDEX($DL:$DL,$GP731+34),"")</f>
      </c>
      <c r="GJ731">
        <f>IF($GQ731&gt;=35,INDEX($DL:$DL,$GP731+35),"")</f>
      </c>
      <c r="GK731">
        <f>IF($GQ731&gt;=36,INDEX($DL:$DL,$GP731+36),"")</f>
      </c>
      <c r="GL731">
        <f>IF($GQ731&gt;=37,INDEX($DL:$DL,$GP731+37),"")</f>
      </c>
      <c r="GM731">
        <f>IF($GQ731&gt;=38,INDEX($DL:$DL,$GP731+38),"")</f>
      </c>
      <c r="GN731">
        <f>IF($GQ731&gt;=39,INDEX($DL:$DL,$GP731+39),"")</f>
      </c>
      <c r="GO731">
        <f>IF($GQ731&gt;=40,INDEX($DL:$DL,$GP731+40),"")</f>
      </c>
      <c r="GP731">
        <f>IFERROR(MATCH($DJ731,$DK$2:$DK$148,0)+1,0)</f>
      </c>
      <c r="GQ731">
        <f>IFERROR(INDEX($DM$2:$DM$148,MATCH($DJ731,$DK$2:$DK$148,0)),0)</f>
      </c>
      <c r="GR731">
        <f>IFERROR(MATCH($L731,$DN$731:$FA$731,0),0)</f>
      </c>
      <c r="GS731">
        <f>IF($GR731&gt;0,INDEX($FB$731:$GO$731,$GR731),"")</f>
      </c>
      <c r="GV731">
        <f>IF($JE731&gt;=1,INDEX($GT:$GT,$JD731+1),"")</f>
      </c>
      <c r="GW731">
        <f>IF($JE731&gt;=2,INDEX($GT:$GT,$JD731+2),"")</f>
      </c>
      <c r="GX731">
        <f>IF($JE731&gt;=3,INDEX($GT:$GT,$JD731+3),"")</f>
      </c>
      <c r="GY731">
        <f>IF($JE731&gt;=4,INDEX($GT:$GT,$JD731+4),"")</f>
      </c>
      <c r="GZ731">
        <f>IF($JE731&gt;=5,INDEX($GT:$GT,$JD731+5),"")</f>
      </c>
      <c r="HA731">
        <f>IF($JE731&gt;=6,INDEX($GT:$GT,$JD731+6),"")</f>
      </c>
      <c r="HB731">
        <f>IF($JE731&gt;=7,INDEX($GT:$GT,$JD731+7),"")</f>
      </c>
      <c r="HC731">
        <f>IF($JE731&gt;=8,INDEX($GT:$GT,$JD731+8),"")</f>
      </c>
      <c r="HD731">
        <f>IF($JE731&gt;=9,INDEX($GT:$GT,$JD731+9),"")</f>
      </c>
      <c r="HE731">
        <f>IF($JE731&gt;=10,INDEX($GT:$GT,$JD731+10),"")</f>
      </c>
      <c r="HF731">
        <f>IF($JE731&gt;=11,INDEX($GT:$GT,$JD731+11),"")</f>
      </c>
      <c r="HG731">
        <f>IF($JE731&gt;=12,INDEX($GT:$GT,$JD731+12),"")</f>
      </c>
      <c r="HH731">
        <f>IF($JE731&gt;=13,INDEX($GT:$GT,$JD731+13),"")</f>
      </c>
      <c r="HI731">
        <f>IF($JE731&gt;=14,INDEX($GT:$GT,$JD731+14),"")</f>
      </c>
      <c r="HJ731">
        <f>IF($JE731&gt;=15,INDEX($GT:$GT,$JD731+15),"")</f>
      </c>
      <c r="HK731">
        <f>IF($JE731&gt;=16,INDEX($GT:$GT,$JD731+16),"")</f>
      </c>
      <c r="HL731">
        <f>IF($JE731&gt;=17,INDEX($GT:$GT,$JD731+17),"")</f>
      </c>
      <c r="HM731">
        <f>IF($JE731&gt;=18,INDEX($GT:$GT,$JD731+18),"")</f>
      </c>
      <c r="HN731">
        <f>IF($JE731&gt;=19,INDEX($GT:$GT,$JD731+19),"")</f>
      </c>
      <c r="HO731">
        <f>IF($JE731&gt;=20,INDEX($GT:$GT,$JD731+20),"")</f>
      </c>
      <c r="HP731">
        <f>IF($JE731&gt;=21,INDEX($GT:$GT,$JD731+21),"")</f>
      </c>
      <c r="HQ731">
        <f>IF($JE731&gt;=22,INDEX($GT:$GT,$JD731+22),"")</f>
      </c>
      <c r="HR731">
        <f>IF($JE731&gt;=23,INDEX($GT:$GT,$JD731+23),"")</f>
      </c>
      <c r="HS731">
        <f>IF($JE731&gt;=24,INDEX($GT:$GT,$JD731+24),"")</f>
      </c>
      <c r="HT731">
        <f>IF($JE731&gt;=25,INDEX($GT:$GT,$JD731+25),"")</f>
      </c>
      <c r="HU731">
        <f>IF($JE731&gt;=26,INDEX($GT:$GT,$JD731+26),"")</f>
      </c>
      <c r="HV731">
        <f>IF($JE731&gt;=27,INDEX($GT:$GT,$JD731+27),"")</f>
      </c>
      <c r="HW731">
        <f>IF($JE731&gt;=28,INDEX($GT:$GT,$JD731+28),"")</f>
      </c>
      <c r="HX731">
        <f>IF($JE731&gt;=29,INDEX($GT:$GT,$JD731+29),"")</f>
      </c>
      <c r="HY731">
        <f>IF($JE731&gt;=30,INDEX($GT:$GT,$JD731+30),"")</f>
      </c>
      <c r="HZ731">
        <f>IF($JE731&gt;=31,INDEX($GT:$GT,$JD731+31),"")</f>
      </c>
      <c r="IA731">
        <f>IF($JE731&gt;=32,INDEX($GT:$GT,$JD731+32),"")</f>
      </c>
      <c r="IB731">
        <f>IF($JE731&gt;=33,INDEX($GT:$GT,$JD731+33),"")</f>
      </c>
      <c r="IC731">
        <f>IF($JE731&gt;=34,INDEX($GT:$GT,$JD731+34),"")</f>
      </c>
      <c r="ID731">
        <f>IF($JE731&gt;=35,INDEX($GT:$GT,$JD731+35),"")</f>
      </c>
      <c r="IE731">
        <f>IF($JE731&gt;=36,INDEX($GT:$GT,$JD731+36),"")</f>
      </c>
      <c r="IF731">
        <f>IF($JE731&gt;=37,INDEX($GT:$GT,$JD731+37),"")</f>
      </c>
      <c r="IG731">
        <f>IF($JE731&gt;=38,INDEX($GT:$GT,$JD731+38),"")</f>
      </c>
      <c r="IH731">
        <f>IF($JE731&gt;=39,INDEX($GT:$GT,$JD731+39),"")</f>
      </c>
      <c r="II731">
        <f>IF($JE731&gt;=40,INDEX($GT:$GT,$JD731+40),"")</f>
      </c>
      <c r="IJ731">
        <f>IF($JE731&gt;=41,INDEX($GT:$GT,$JD731+41),"")</f>
      </c>
      <c r="IK731">
        <f>IF($JE731&gt;=42,INDEX($GT:$GT,$JD731+42),"")</f>
      </c>
      <c r="IL731">
        <f>IF($JE731&gt;=43,INDEX($GT:$GT,$JD731+43),"")</f>
      </c>
      <c r="IM731">
        <f>IF($JE731&gt;=44,INDEX($GT:$GT,$JD731+44),"")</f>
      </c>
      <c r="IN731">
        <f>IF($JE731&gt;=45,INDEX($GT:$GT,$JD731+45),"")</f>
      </c>
      <c r="IO731">
        <f>IF($JE731&gt;=46,INDEX($GT:$GT,$JD731+46),"")</f>
      </c>
      <c r="IP731">
        <f>IF($JE731&gt;=47,INDEX($GT:$GT,$JD731+47),"")</f>
      </c>
      <c r="IQ731">
        <f>IF($JE731&gt;=48,INDEX($GT:$GT,$JD731+48),"")</f>
      </c>
      <c r="IR731">
        <f>IF($JE731&gt;=49,INDEX($GT:$GT,$JD731+49),"")</f>
      </c>
      <c r="IS731">
        <f>IF($JE731&gt;=50,INDEX($GT:$GT,$JD731+50),"")</f>
      </c>
      <c r="IT731">
        <f>IF($JE731&gt;=51,INDEX($GT:$GT,$JD731+51),"")</f>
      </c>
      <c r="IU731">
        <f>IF($JE731&gt;=52,INDEX($GT:$GT,$JD731+52),"")</f>
      </c>
      <c r="IV731">
        <f>IF($JE731&gt;=53,INDEX($GT:$GT,$JD731+53),"")</f>
      </c>
      <c r="IW731">
        <f>IF($JE731&gt;=54,INDEX($GT:$GT,$JD731+54),"")</f>
      </c>
      <c r="IX731">
        <f>IF($JE731&gt;=55,INDEX($GT:$GT,$JD731+55),"")</f>
      </c>
      <c r="IY731">
        <f>IF($JE731&gt;=56,INDEX($GT:$GT,$JD731+56),"")</f>
      </c>
      <c r="IZ731">
        <f>IF($JE731&gt;=57,INDEX($GT:$GT,$JD731+57),"")</f>
      </c>
      <c r="JA731">
        <f>IF($JE731&gt;=58,INDEX($GT:$GT,$JD731+58),"")</f>
      </c>
      <c r="JB731">
        <f>IF($JE731&gt;=59,INDEX($GT:$GT,$JD731+59),"")</f>
      </c>
      <c r="JC731">
        <f>IF($JE731&gt;=60,INDEX($GT:$GT,$JD731+60),"")</f>
      </c>
      <c r="JD731">
        <f>IFERROR(MATCH($GS731,$GT$2:$GT$322,0)+1,0)</f>
      </c>
      <c r="JE731">
        <f>IFERROR(INDEX($GU$2:$GU$322,MATCH($GS731,$GT$2:$GT$322,0)),0)</f>
      </c>
      <c r="JF731" t="s">
        <v>28</v>
      </c>
      <c r="JG731" t="s">
        <v>28</v>
      </c>
    </row>
    <row r="732" spans="1:267" x14ac:dyDescent="0.25">
      <c r="J732" s="1"/>
      <c r="K732" s="1"/>
      <c r="L732" s="1"/>
      <c r="M732" s="1"/>
      <c r="N732" s="1">
        <f>IFERROR(IF(FIND(" - ",$J732)&gt;0,MID($J732,FIND(" - ",$J732)+3,LEN($J732)),""),"")</f>
      </c>
      <c r="P732" s="1"/>
      <c r="S732" t="s">
        <v>28</v>
      </c>
      <c r="U732">
        <f>IF(OR($S732="",$T732=""),"",IFERROR($S732/$T732,0))</f>
      </c>
      <c r="V732">
        <f>IF($S732="","",
IF($K732="","",
IF(ISNUMBER(SEARCH("exempt",LOWER($K732))),0,
$S732*(VALUE(SUBSTITUTE($K732,"%",""))/100))))</f>
      </c>
      <c r="AB732">
        <f>IF($S732="","",
SUM($S732,$V732,$Z732,$W732,$Y732)-
IF($AA732="",0,VALUE($AA732)))</f>
      </c>
      <c r="AJ732" t="s">
        <v>1493</v>
      </c>
      <c r="AR732">
        <f>IFERROR(LEFT($J732,FIND(" - ",$J732)-1),$J732)</f>
      </c>
      <c r="AU732">
        <f>IF($CJ732&gt;=1,INDEX($AS:$AS,$CI732+1),"")</f>
      </c>
      <c r="AV732">
        <f>IF($CJ732&gt;=2,INDEX($AS:$AS,$CI732+2),"")</f>
      </c>
      <c r="AW732">
        <f>IF($CJ732&gt;=3,INDEX($AS:$AS,$CI732+3),"")</f>
      </c>
      <c r="AX732">
        <f>IF($CJ732&gt;=4,INDEX($AS:$AS,$CI732+4),"")</f>
      </c>
      <c r="AY732">
        <f>IF($CJ732&gt;=5,INDEX($AS:$AS,$CI732+5),"")</f>
      </c>
      <c r="AZ732">
        <f>IF($CJ732&gt;=6,INDEX($AS:$AS,$CI732+6),"")</f>
      </c>
      <c r="BA732">
        <f>IF($CJ732&gt;=7,INDEX($AS:$AS,$CI732+7),"")</f>
      </c>
      <c r="BB732">
        <f>IF($CJ732&gt;=8,INDEX($AS:$AS,$CI732+8),"")</f>
      </c>
      <c r="BC732">
        <f>IF($CJ732&gt;=9,INDEX($AS:$AS,$CI732+9),"")</f>
      </c>
      <c r="BD732">
        <f>IF($CJ732&gt;=10,INDEX($AS:$AS,$CI732+10),"")</f>
      </c>
      <c r="BE732">
        <f>IF($CJ732&gt;=11,INDEX($AS:$AS,$CI732+11),"")</f>
      </c>
      <c r="BF732">
        <f>IF($CJ732&gt;=12,INDEX($AS:$AS,$CI732+12),"")</f>
      </c>
      <c r="BG732">
        <f>IF($CJ732&gt;=13,INDEX($AS:$AS,$CI732+13),"")</f>
      </c>
      <c r="BH732">
        <f>IF($CJ732&gt;=14,INDEX($AS:$AS,$CI732+14),"")</f>
      </c>
      <c r="BI732">
        <f>IF($CJ732&gt;=15,INDEX($AS:$AS,$CI732+15),"")</f>
      </c>
      <c r="BJ732">
        <f>IF($CJ732&gt;=16,INDEX($AS:$AS,$CI732+16),"")</f>
      </c>
      <c r="BK732">
        <f>IF($CJ732&gt;=17,INDEX($AS:$AS,$CI732+17),"")</f>
      </c>
      <c r="BL732">
        <f>IF($CJ732&gt;=18,INDEX($AS:$AS,$CI732+18),"")</f>
      </c>
      <c r="BM732">
        <f>IF($CJ732&gt;=19,INDEX($AS:$AS,$CI732+19),"")</f>
      </c>
      <c r="BN732">
        <f>IF($CJ732&gt;=20,INDEX($AS:$AS,$CI732+20),"")</f>
      </c>
      <c r="BO732">
        <f>IF($CJ732&gt;=21,INDEX($AS:$AS,$CI732+21),"")</f>
      </c>
      <c r="BP732">
        <f>IF($CJ732&gt;=22,INDEX($AS:$AS,$CI732+22),"")</f>
      </c>
      <c r="BQ732">
        <f>IF($CJ732&gt;=23,INDEX($AS:$AS,$CI732+23),"")</f>
      </c>
      <c r="BR732">
        <f>IF($CJ732&gt;=24,INDEX($AS:$AS,$CI732+24),"")</f>
      </c>
      <c r="BS732">
        <f>IF($CJ732&gt;=25,INDEX($AS:$AS,$CI732+25),"")</f>
      </c>
      <c r="BT732">
        <f>IF($CJ732&gt;=26,INDEX($AS:$AS,$CI732+26),"")</f>
      </c>
      <c r="BU732">
        <f>IF($CJ732&gt;=27,INDEX($AS:$AS,$CI732+27),"")</f>
      </c>
      <c r="BV732">
        <f>IF($CJ732&gt;=28,INDEX($AS:$AS,$CI732+28),"")</f>
      </c>
      <c r="BW732">
        <f>IF($CJ732&gt;=29,INDEX($AS:$AS,$CI732+29),"")</f>
      </c>
      <c r="BX732">
        <f>IF($CJ732&gt;=30,INDEX($AS:$AS,$CI732+30),"")</f>
      </c>
      <c r="BY732">
        <f>IF($CJ732&gt;=31,INDEX($AS:$AS,$CI732+31),"")</f>
      </c>
      <c r="BZ732">
        <f>IF($CJ732&gt;=32,INDEX($AS:$AS,$CI732+32),"")</f>
      </c>
      <c r="CA732">
        <f>IF($CJ732&gt;=33,INDEX($AS:$AS,$CI732+33),"")</f>
      </c>
      <c r="CB732">
        <f>IF($CJ732&gt;=34,INDEX($AS:$AS,$CI732+34),"")</f>
      </c>
      <c r="CC732">
        <f>IF($CJ732&gt;=35,INDEX($AS:$AS,$CI732+35),"")</f>
      </c>
      <c r="CD732">
        <f>IF($CJ732&gt;=36,INDEX($AS:$AS,$CI732+36),"")</f>
      </c>
      <c r="CE732">
        <f>IF($CJ732&gt;=37,INDEX($AS:$AS,$CI732+37),"")</f>
      </c>
      <c r="CF732">
        <f>IF($CJ732&gt;=38,INDEX($AS:$AS,$CI732+38),"")</f>
      </c>
      <c r="CG732">
        <f>IF($CJ732&gt;=39,INDEX($AS:$AS,$CI732+39),"")</f>
      </c>
      <c r="CH732">
        <f>IF($CJ732&gt;=40,INDEX($AS:$AS,$CI732+40),"")</f>
      </c>
      <c r="CI732">
        <f>IFERROR(MATCH($AR732,$AS$2:$AS$133,0)+1,0)</f>
      </c>
      <c r="CJ732">
        <f>IFERROR(INDEX($AT$2:$AT$133,MATCH($AR732,$AS$2:$AS$133,0)),0)</f>
      </c>
      <c r="CK732">
        <f>IFERROR(LEFT($O732,FIND(" - ",$O732)-1),$O732)</f>
      </c>
      <c r="CL732" t="s">
        <v>113</v>
      </c>
      <c r="CN732">
        <f>IF($DI732&gt;=1,INDEX($CL:$CL,$DH732+1),"")</f>
      </c>
      <c r="CO732">
        <f>IF($DI732&gt;=2,INDEX($CL:$CL,$DH732+2),"")</f>
      </c>
      <c r="CP732">
        <f>IF($DI732&gt;=3,INDEX($CL:$CL,$DH732+3),"")</f>
      </c>
      <c r="CQ732">
        <f>IF($DI732&gt;=4,INDEX($CL:$CL,$DH732+4),"")</f>
      </c>
      <c r="CR732">
        <f>IF($DI732&gt;=5,INDEX($CL:$CL,$DH732+5),"")</f>
      </c>
      <c r="CS732">
        <f>IF($DI732&gt;=6,INDEX($CL:$CL,$DH732+6),"")</f>
      </c>
      <c r="CT732">
        <f>IF($DI732&gt;=7,INDEX($CL:$CL,$DH732+7),"")</f>
      </c>
      <c r="CU732">
        <f>IF($DI732&gt;=8,INDEX($CL:$CL,$DH732+8),"")</f>
      </c>
      <c r="CV732">
        <f>IF($DI732&gt;=9,INDEX($CL:$CL,$DH732+9),"")</f>
      </c>
      <c r="CW732">
        <f>IF($DI732&gt;=10,INDEX($CL:$CL,$DH732+10),"")</f>
      </c>
      <c r="CX732">
        <f>IF($DI732&gt;=11,INDEX($CL:$CL,$DH732+11),"")</f>
      </c>
      <c r="CY732">
        <f>IF($DI732&gt;=12,INDEX($CL:$CL,$DH732+12),"")</f>
      </c>
      <c r="CZ732">
        <f>IF($DI732&gt;=13,INDEX($CL:$CL,$DH732+13),"")</f>
      </c>
      <c r="DA732">
        <f>IF($DI732&gt;=14,INDEX($CL:$CL,$DH732+14),"")</f>
      </c>
      <c r="DB732">
        <f>IF($DI732&gt;=15,INDEX($CL:$CL,$DH732+15),"")</f>
      </c>
      <c r="DC732">
        <f>IF($DI732&gt;=16,INDEX($CL:$CL,$DH732+16),"")</f>
      </c>
      <c r="DD732">
        <f>IF($DI732&gt;=17,INDEX($CL:$CL,$DH732+17),"")</f>
      </c>
      <c r="DE732">
        <f>IF($DI732&gt;=18,INDEX($CL:$CL,$DH732+18),"")</f>
      </c>
      <c r="DF732">
        <f>IF($DI732&gt;=19,INDEX($CL:$CL,$DH732+19),"")</f>
      </c>
      <c r="DG732">
        <f>IF($DI732&gt;=20,INDEX($CL:$CL,$DH732+20),"")</f>
      </c>
      <c r="DH732">
        <f>IFERROR(MATCH($CK732,$CL$2:$CL$1558,0)+1,0)</f>
      </c>
      <c r="DI732">
        <f>IFERROR(INDEX($CM$2:$CM$1558,MATCH($CK732,$CL$2:$CL$1558,0)),0)</f>
      </c>
      <c r="DJ732">
        <f>IFERROR(INDEX($AQ:$AQ,MATCH($K732,$AP:$AP,0))&amp;"","")</f>
      </c>
      <c r="DN732">
        <f>IF($GQ732&gt;=1,INDEX($DK:$DK,$GP732+1),"")</f>
      </c>
      <c r="DO732">
        <f>IF($GQ732&gt;=2,INDEX($DK:$DK,$GP732+2),"")</f>
      </c>
      <c r="DP732">
        <f>IF($GQ732&gt;=3,INDEX($DK:$DK,$GP732+3),"")</f>
      </c>
      <c r="DQ732">
        <f>IF($GQ732&gt;=4,INDEX($DK:$DK,$GP732+4),"")</f>
      </c>
      <c r="DR732">
        <f>IF($GQ732&gt;=5,INDEX($DK:$DK,$GP732+5),"")</f>
      </c>
      <c r="DS732">
        <f>IF($GQ732&gt;=6,INDEX($DK:$DK,$GP732+6),"")</f>
      </c>
      <c r="DT732">
        <f>IF($GQ732&gt;=7,INDEX($DK:$DK,$GP732+7),"")</f>
      </c>
      <c r="DU732">
        <f>IF($GQ732&gt;=8,INDEX($DK:$DK,$GP732+8),"")</f>
      </c>
      <c r="DV732">
        <f>IF($GQ732&gt;=9,INDEX($DK:$DK,$GP732+9),"")</f>
      </c>
      <c r="DW732">
        <f>IF($GQ732&gt;=10,INDEX($DK:$DK,$GP732+10),"")</f>
      </c>
      <c r="DX732">
        <f>IF($GQ732&gt;=11,INDEX($DK:$DK,$GP732+11),"")</f>
      </c>
      <c r="DY732">
        <f>IF($GQ732&gt;=12,INDEX($DK:$DK,$GP732+12),"")</f>
      </c>
      <c r="DZ732">
        <f>IF($GQ732&gt;=13,INDEX($DK:$DK,$GP732+13),"")</f>
      </c>
      <c r="EA732">
        <f>IF($GQ732&gt;=14,INDEX($DK:$DK,$GP732+14),"")</f>
      </c>
      <c r="EB732">
        <f>IF($GQ732&gt;=15,INDEX($DK:$DK,$GP732+15),"")</f>
      </c>
      <c r="EC732">
        <f>IF($GQ732&gt;=16,INDEX($DK:$DK,$GP732+16),"")</f>
      </c>
      <c r="ED732">
        <f>IF($GQ732&gt;=17,INDEX($DK:$DK,$GP732+17),"")</f>
      </c>
      <c r="EE732">
        <f>IF($GQ732&gt;=18,INDEX($DK:$DK,$GP732+18),"")</f>
      </c>
      <c r="EF732">
        <f>IF($GQ732&gt;=19,INDEX($DK:$DK,$GP732+19),"")</f>
      </c>
      <c r="EG732">
        <f>IF($GQ732&gt;=20,INDEX($DK:$DK,$GP732+20),"")</f>
      </c>
      <c r="EH732">
        <f>IF($GQ732&gt;=21,INDEX($DK:$DK,$GP732+21),"")</f>
      </c>
      <c r="EI732">
        <f>IF($GQ732&gt;=22,INDEX($DK:$DK,$GP732+22),"")</f>
      </c>
      <c r="EJ732">
        <f>IF($GQ732&gt;=23,INDEX($DK:$DK,$GP732+23),"")</f>
      </c>
      <c r="EK732">
        <f>IF($GQ732&gt;=24,INDEX($DK:$DK,$GP732+24),"")</f>
      </c>
      <c r="EL732">
        <f>IF($GQ732&gt;=25,INDEX($DK:$DK,$GP732+25),"")</f>
      </c>
      <c r="EM732">
        <f>IF($GQ732&gt;=26,INDEX($DK:$DK,$GP732+26),"")</f>
      </c>
      <c r="EN732">
        <f>IF($GQ732&gt;=27,INDEX($DK:$DK,$GP732+27),"")</f>
      </c>
      <c r="EO732">
        <f>IF($GQ732&gt;=28,INDEX($DK:$DK,$GP732+28),"")</f>
      </c>
      <c r="EP732">
        <f>IF($GQ732&gt;=29,INDEX($DK:$DK,$GP732+29),"")</f>
      </c>
      <c r="EQ732">
        <f>IF($GQ732&gt;=30,INDEX($DK:$DK,$GP732+30),"")</f>
      </c>
      <c r="ER732">
        <f>IF($GQ732&gt;=31,INDEX($DK:$DK,$GP732+31),"")</f>
      </c>
      <c r="ES732">
        <f>IF($GQ732&gt;=32,INDEX($DK:$DK,$GP732+32),"")</f>
      </c>
      <c r="ET732">
        <f>IF($GQ732&gt;=33,INDEX($DK:$DK,$GP732+33),"")</f>
      </c>
      <c r="EU732">
        <f>IF($GQ732&gt;=34,INDEX($DK:$DK,$GP732+34),"")</f>
      </c>
      <c r="EV732">
        <f>IF($GQ732&gt;=35,INDEX($DK:$DK,$GP732+35),"")</f>
      </c>
      <c r="EW732">
        <f>IF($GQ732&gt;=36,INDEX($DK:$DK,$GP732+36),"")</f>
      </c>
      <c r="EX732">
        <f>IF($GQ732&gt;=37,INDEX($DK:$DK,$GP732+37),"")</f>
      </c>
      <c r="EY732">
        <f>IF($GQ732&gt;=38,INDEX($DK:$DK,$GP732+38),"")</f>
      </c>
      <c r="EZ732">
        <f>IF($GQ732&gt;=39,INDEX($DK:$DK,$GP732+39),"")</f>
      </c>
      <c r="FA732">
        <f>IF($GQ732&gt;=40,INDEX($DK:$DK,$GP732+40),"")</f>
      </c>
      <c r="FB732">
        <f>IF($GQ732&gt;=1,INDEX($DL:$DL,$GP732+1),"")</f>
      </c>
      <c r="FC732">
        <f>IF($GQ732&gt;=2,INDEX($DL:$DL,$GP732+2),"")</f>
      </c>
      <c r="FD732">
        <f>IF($GQ732&gt;=3,INDEX($DL:$DL,$GP732+3),"")</f>
      </c>
      <c r="FE732">
        <f>IF($GQ732&gt;=4,INDEX($DL:$DL,$GP732+4),"")</f>
      </c>
      <c r="FF732">
        <f>IF($GQ732&gt;=5,INDEX($DL:$DL,$GP732+5),"")</f>
      </c>
      <c r="FG732">
        <f>IF($GQ732&gt;=6,INDEX($DL:$DL,$GP732+6),"")</f>
      </c>
      <c r="FH732">
        <f>IF($GQ732&gt;=7,INDEX($DL:$DL,$GP732+7),"")</f>
      </c>
      <c r="FI732">
        <f>IF($GQ732&gt;=8,INDEX($DL:$DL,$GP732+8),"")</f>
      </c>
      <c r="FJ732">
        <f>IF($GQ732&gt;=9,INDEX($DL:$DL,$GP732+9),"")</f>
      </c>
      <c r="FK732">
        <f>IF($GQ732&gt;=10,INDEX($DL:$DL,$GP732+10),"")</f>
      </c>
      <c r="FL732">
        <f>IF($GQ732&gt;=11,INDEX($DL:$DL,$GP732+11),"")</f>
      </c>
      <c r="FM732">
        <f>IF($GQ732&gt;=12,INDEX($DL:$DL,$GP732+12),"")</f>
      </c>
      <c r="FN732">
        <f>IF($GQ732&gt;=13,INDEX($DL:$DL,$GP732+13),"")</f>
      </c>
      <c r="FO732">
        <f>IF($GQ732&gt;=14,INDEX($DL:$DL,$GP732+14),"")</f>
      </c>
      <c r="FP732">
        <f>IF($GQ732&gt;=15,INDEX($DL:$DL,$GP732+15),"")</f>
      </c>
      <c r="FQ732">
        <f>IF($GQ732&gt;=16,INDEX($DL:$DL,$GP732+16),"")</f>
      </c>
      <c r="FR732">
        <f>IF($GQ732&gt;=17,INDEX($DL:$DL,$GP732+17),"")</f>
      </c>
      <c r="FS732">
        <f>IF($GQ732&gt;=18,INDEX($DL:$DL,$GP732+18),"")</f>
      </c>
      <c r="FT732">
        <f>IF($GQ732&gt;=19,INDEX($DL:$DL,$GP732+19),"")</f>
      </c>
      <c r="FU732">
        <f>IF($GQ732&gt;=20,INDEX($DL:$DL,$GP732+20),"")</f>
      </c>
      <c r="FV732">
        <f>IF($GQ732&gt;=21,INDEX($DL:$DL,$GP732+21),"")</f>
      </c>
      <c r="FW732">
        <f>IF($GQ732&gt;=22,INDEX($DL:$DL,$GP732+22),"")</f>
      </c>
      <c r="FX732">
        <f>IF($GQ732&gt;=23,INDEX($DL:$DL,$GP732+23),"")</f>
      </c>
      <c r="FY732">
        <f>IF($GQ732&gt;=24,INDEX($DL:$DL,$GP732+24),"")</f>
      </c>
      <c r="FZ732">
        <f>IF($GQ732&gt;=25,INDEX($DL:$DL,$GP732+25),"")</f>
      </c>
      <c r="GA732">
        <f>IF($GQ732&gt;=26,INDEX($DL:$DL,$GP732+26),"")</f>
      </c>
      <c r="GB732">
        <f>IF($GQ732&gt;=27,INDEX($DL:$DL,$GP732+27),"")</f>
      </c>
      <c r="GC732">
        <f>IF($GQ732&gt;=28,INDEX($DL:$DL,$GP732+28),"")</f>
      </c>
      <c r="GD732">
        <f>IF($GQ732&gt;=29,INDEX($DL:$DL,$GP732+29),"")</f>
      </c>
      <c r="GE732">
        <f>IF($GQ732&gt;=30,INDEX($DL:$DL,$GP732+30),"")</f>
      </c>
      <c r="GF732">
        <f>IF($GQ732&gt;=31,INDEX($DL:$DL,$GP732+31),"")</f>
      </c>
      <c r="GG732">
        <f>IF($GQ732&gt;=32,INDEX($DL:$DL,$GP732+32),"")</f>
      </c>
      <c r="GH732">
        <f>IF($GQ732&gt;=33,INDEX($DL:$DL,$GP732+33),"")</f>
      </c>
      <c r="GI732">
        <f>IF($GQ732&gt;=34,INDEX($DL:$DL,$GP732+34),"")</f>
      </c>
      <c r="GJ732">
        <f>IF($GQ732&gt;=35,INDEX($DL:$DL,$GP732+35),"")</f>
      </c>
      <c r="GK732">
        <f>IF($GQ732&gt;=36,INDEX($DL:$DL,$GP732+36),"")</f>
      </c>
      <c r="GL732">
        <f>IF($GQ732&gt;=37,INDEX($DL:$DL,$GP732+37),"")</f>
      </c>
      <c r="GM732">
        <f>IF($GQ732&gt;=38,INDEX($DL:$DL,$GP732+38),"")</f>
      </c>
      <c r="GN732">
        <f>IF($GQ732&gt;=39,INDEX($DL:$DL,$GP732+39),"")</f>
      </c>
      <c r="GO732">
        <f>IF($GQ732&gt;=40,INDEX($DL:$DL,$GP732+40),"")</f>
      </c>
      <c r="GP732">
        <f>IFERROR(MATCH($DJ732,$DK$2:$DK$148,0)+1,0)</f>
      </c>
      <c r="GQ732">
        <f>IFERROR(INDEX($DM$2:$DM$148,MATCH($DJ732,$DK$2:$DK$148,0)),0)</f>
      </c>
      <c r="GR732">
        <f>IFERROR(MATCH($L732,$DN$732:$FA$732,0),0)</f>
      </c>
      <c r="GS732">
        <f>IF($GR732&gt;0,INDEX($FB$732:$GO$732,$GR732),"")</f>
      </c>
      <c r="GV732">
        <f>IF($JE732&gt;=1,INDEX($GT:$GT,$JD732+1),"")</f>
      </c>
      <c r="GW732">
        <f>IF($JE732&gt;=2,INDEX($GT:$GT,$JD732+2),"")</f>
      </c>
      <c r="GX732">
        <f>IF($JE732&gt;=3,INDEX($GT:$GT,$JD732+3),"")</f>
      </c>
      <c r="GY732">
        <f>IF($JE732&gt;=4,INDEX($GT:$GT,$JD732+4),"")</f>
      </c>
      <c r="GZ732">
        <f>IF($JE732&gt;=5,INDEX($GT:$GT,$JD732+5),"")</f>
      </c>
      <c r="HA732">
        <f>IF($JE732&gt;=6,INDEX($GT:$GT,$JD732+6),"")</f>
      </c>
      <c r="HB732">
        <f>IF($JE732&gt;=7,INDEX($GT:$GT,$JD732+7),"")</f>
      </c>
      <c r="HC732">
        <f>IF($JE732&gt;=8,INDEX($GT:$GT,$JD732+8),"")</f>
      </c>
      <c r="HD732">
        <f>IF($JE732&gt;=9,INDEX($GT:$GT,$JD732+9),"")</f>
      </c>
      <c r="HE732">
        <f>IF($JE732&gt;=10,INDEX($GT:$GT,$JD732+10),"")</f>
      </c>
      <c r="HF732">
        <f>IF($JE732&gt;=11,INDEX($GT:$GT,$JD732+11),"")</f>
      </c>
      <c r="HG732">
        <f>IF($JE732&gt;=12,INDEX($GT:$GT,$JD732+12),"")</f>
      </c>
      <c r="HH732">
        <f>IF($JE732&gt;=13,INDEX($GT:$GT,$JD732+13),"")</f>
      </c>
      <c r="HI732">
        <f>IF($JE732&gt;=14,INDEX($GT:$GT,$JD732+14),"")</f>
      </c>
      <c r="HJ732">
        <f>IF($JE732&gt;=15,INDEX($GT:$GT,$JD732+15),"")</f>
      </c>
      <c r="HK732">
        <f>IF($JE732&gt;=16,INDEX($GT:$GT,$JD732+16),"")</f>
      </c>
      <c r="HL732">
        <f>IF($JE732&gt;=17,INDEX($GT:$GT,$JD732+17),"")</f>
      </c>
      <c r="HM732">
        <f>IF($JE732&gt;=18,INDEX($GT:$GT,$JD732+18),"")</f>
      </c>
      <c r="HN732">
        <f>IF($JE732&gt;=19,INDEX($GT:$GT,$JD732+19),"")</f>
      </c>
      <c r="HO732">
        <f>IF($JE732&gt;=20,INDEX($GT:$GT,$JD732+20),"")</f>
      </c>
      <c r="HP732">
        <f>IF($JE732&gt;=21,INDEX($GT:$GT,$JD732+21),"")</f>
      </c>
      <c r="HQ732">
        <f>IF($JE732&gt;=22,INDEX($GT:$GT,$JD732+22),"")</f>
      </c>
      <c r="HR732">
        <f>IF($JE732&gt;=23,INDEX($GT:$GT,$JD732+23),"")</f>
      </c>
      <c r="HS732">
        <f>IF($JE732&gt;=24,INDEX($GT:$GT,$JD732+24),"")</f>
      </c>
      <c r="HT732">
        <f>IF($JE732&gt;=25,INDEX($GT:$GT,$JD732+25),"")</f>
      </c>
      <c r="HU732">
        <f>IF($JE732&gt;=26,INDEX($GT:$GT,$JD732+26),"")</f>
      </c>
      <c r="HV732">
        <f>IF($JE732&gt;=27,INDEX($GT:$GT,$JD732+27),"")</f>
      </c>
      <c r="HW732">
        <f>IF($JE732&gt;=28,INDEX($GT:$GT,$JD732+28),"")</f>
      </c>
      <c r="HX732">
        <f>IF($JE732&gt;=29,INDEX($GT:$GT,$JD732+29),"")</f>
      </c>
      <c r="HY732">
        <f>IF($JE732&gt;=30,INDEX($GT:$GT,$JD732+30),"")</f>
      </c>
      <c r="HZ732">
        <f>IF($JE732&gt;=31,INDEX($GT:$GT,$JD732+31),"")</f>
      </c>
      <c r="IA732">
        <f>IF($JE732&gt;=32,INDEX($GT:$GT,$JD732+32),"")</f>
      </c>
      <c r="IB732">
        <f>IF($JE732&gt;=33,INDEX($GT:$GT,$JD732+33),"")</f>
      </c>
      <c r="IC732">
        <f>IF($JE732&gt;=34,INDEX($GT:$GT,$JD732+34),"")</f>
      </c>
      <c r="ID732">
        <f>IF($JE732&gt;=35,INDEX($GT:$GT,$JD732+35),"")</f>
      </c>
      <c r="IE732">
        <f>IF($JE732&gt;=36,INDEX($GT:$GT,$JD732+36),"")</f>
      </c>
      <c r="IF732">
        <f>IF($JE732&gt;=37,INDEX($GT:$GT,$JD732+37),"")</f>
      </c>
      <c r="IG732">
        <f>IF($JE732&gt;=38,INDEX($GT:$GT,$JD732+38),"")</f>
      </c>
      <c r="IH732">
        <f>IF($JE732&gt;=39,INDEX($GT:$GT,$JD732+39),"")</f>
      </c>
      <c r="II732">
        <f>IF($JE732&gt;=40,INDEX($GT:$GT,$JD732+40),"")</f>
      </c>
      <c r="IJ732">
        <f>IF($JE732&gt;=41,INDEX($GT:$GT,$JD732+41),"")</f>
      </c>
      <c r="IK732">
        <f>IF($JE732&gt;=42,INDEX($GT:$GT,$JD732+42),"")</f>
      </c>
      <c r="IL732">
        <f>IF($JE732&gt;=43,INDEX($GT:$GT,$JD732+43),"")</f>
      </c>
      <c r="IM732">
        <f>IF($JE732&gt;=44,INDEX($GT:$GT,$JD732+44),"")</f>
      </c>
      <c r="IN732">
        <f>IF($JE732&gt;=45,INDEX($GT:$GT,$JD732+45),"")</f>
      </c>
      <c r="IO732">
        <f>IF($JE732&gt;=46,INDEX($GT:$GT,$JD732+46),"")</f>
      </c>
      <c r="IP732">
        <f>IF($JE732&gt;=47,INDEX($GT:$GT,$JD732+47),"")</f>
      </c>
      <c r="IQ732">
        <f>IF($JE732&gt;=48,INDEX($GT:$GT,$JD732+48),"")</f>
      </c>
      <c r="IR732">
        <f>IF($JE732&gt;=49,INDEX($GT:$GT,$JD732+49),"")</f>
      </c>
      <c r="IS732">
        <f>IF($JE732&gt;=50,INDEX($GT:$GT,$JD732+50),"")</f>
      </c>
      <c r="IT732">
        <f>IF($JE732&gt;=51,INDEX($GT:$GT,$JD732+51),"")</f>
      </c>
      <c r="IU732">
        <f>IF($JE732&gt;=52,INDEX($GT:$GT,$JD732+52),"")</f>
      </c>
      <c r="IV732">
        <f>IF($JE732&gt;=53,INDEX($GT:$GT,$JD732+53),"")</f>
      </c>
      <c r="IW732">
        <f>IF($JE732&gt;=54,INDEX($GT:$GT,$JD732+54),"")</f>
      </c>
      <c r="IX732">
        <f>IF($JE732&gt;=55,INDEX($GT:$GT,$JD732+55),"")</f>
      </c>
      <c r="IY732">
        <f>IF($JE732&gt;=56,INDEX($GT:$GT,$JD732+56),"")</f>
      </c>
      <c r="IZ732">
        <f>IF($JE732&gt;=57,INDEX($GT:$GT,$JD732+57),"")</f>
      </c>
      <c r="JA732">
        <f>IF($JE732&gt;=58,INDEX($GT:$GT,$JD732+58),"")</f>
      </c>
      <c r="JB732">
        <f>IF($JE732&gt;=59,INDEX($GT:$GT,$JD732+59),"")</f>
      </c>
      <c r="JC732">
        <f>IF($JE732&gt;=60,INDEX($GT:$GT,$JD732+60),"")</f>
      </c>
      <c r="JD732">
        <f>IFERROR(MATCH($GS732,$GT$2:$GT$322,0)+1,0)</f>
      </c>
      <c r="JE732">
        <f>IFERROR(INDEX($GU$2:$GU$322,MATCH($GS732,$GT$2:$GT$322,0)),0)</f>
      </c>
      <c r="JF732" t="s">
        <v>28</v>
      </c>
      <c r="JG732" t="s">
        <v>28</v>
      </c>
    </row>
    <row r="733" spans="1:267" x14ac:dyDescent="0.25">
      <c r="J733" s="1"/>
      <c r="K733" s="1"/>
      <c r="L733" s="1"/>
      <c r="M733" s="1"/>
      <c r="N733" s="1">
        <f>IFERROR(IF(FIND(" - ",$J733)&gt;0,MID($J733,FIND(" - ",$J733)+3,LEN($J733)),""),"")</f>
      </c>
      <c r="P733" s="1"/>
      <c r="S733" t="s">
        <v>28</v>
      </c>
      <c r="U733">
        <f>IF(OR($S733="",$T733=""),"",IFERROR($S733/$T733,0))</f>
      </c>
      <c r="V733">
        <f>IF($S733="","",
IF($K733="","",
IF(ISNUMBER(SEARCH("exempt",LOWER($K733))),0,
$S733*(VALUE(SUBSTITUTE($K733,"%",""))/100))))</f>
      </c>
      <c r="AB733">
        <f>IF($S733="","",
SUM($S733,$V733,$Z733,$W733,$Y733)-
IF($AA733="",0,VALUE($AA733)))</f>
      </c>
      <c r="AJ733" t="s">
        <v>1494</v>
      </c>
      <c r="AR733">
        <f>IFERROR(LEFT($J733,FIND(" - ",$J733)-1),$J733)</f>
      </c>
      <c r="AU733">
        <f>IF($CJ733&gt;=1,INDEX($AS:$AS,$CI733+1),"")</f>
      </c>
      <c r="AV733">
        <f>IF($CJ733&gt;=2,INDEX($AS:$AS,$CI733+2),"")</f>
      </c>
      <c r="AW733">
        <f>IF($CJ733&gt;=3,INDEX($AS:$AS,$CI733+3),"")</f>
      </c>
      <c r="AX733">
        <f>IF($CJ733&gt;=4,INDEX($AS:$AS,$CI733+4),"")</f>
      </c>
      <c r="AY733">
        <f>IF($CJ733&gt;=5,INDEX($AS:$AS,$CI733+5),"")</f>
      </c>
      <c r="AZ733">
        <f>IF($CJ733&gt;=6,INDEX($AS:$AS,$CI733+6),"")</f>
      </c>
      <c r="BA733">
        <f>IF($CJ733&gt;=7,INDEX($AS:$AS,$CI733+7),"")</f>
      </c>
      <c r="BB733">
        <f>IF($CJ733&gt;=8,INDEX($AS:$AS,$CI733+8),"")</f>
      </c>
      <c r="BC733">
        <f>IF($CJ733&gt;=9,INDEX($AS:$AS,$CI733+9),"")</f>
      </c>
      <c r="BD733">
        <f>IF($CJ733&gt;=10,INDEX($AS:$AS,$CI733+10),"")</f>
      </c>
      <c r="BE733">
        <f>IF($CJ733&gt;=11,INDEX($AS:$AS,$CI733+11),"")</f>
      </c>
      <c r="BF733">
        <f>IF($CJ733&gt;=12,INDEX($AS:$AS,$CI733+12),"")</f>
      </c>
      <c r="BG733">
        <f>IF($CJ733&gt;=13,INDEX($AS:$AS,$CI733+13),"")</f>
      </c>
      <c r="BH733">
        <f>IF($CJ733&gt;=14,INDEX($AS:$AS,$CI733+14),"")</f>
      </c>
      <c r="BI733">
        <f>IF($CJ733&gt;=15,INDEX($AS:$AS,$CI733+15),"")</f>
      </c>
      <c r="BJ733">
        <f>IF($CJ733&gt;=16,INDEX($AS:$AS,$CI733+16),"")</f>
      </c>
      <c r="BK733">
        <f>IF($CJ733&gt;=17,INDEX($AS:$AS,$CI733+17),"")</f>
      </c>
      <c r="BL733">
        <f>IF($CJ733&gt;=18,INDEX($AS:$AS,$CI733+18),"")</f>
      </c>
      <c r="BM733">
        <f>IF($CJ733&gt;=19,INDEX($AS:$AS,$CI733+19),"")</f>
      </c>
      <c r="BN733">
        <f>IF($CJ733&gt;=20,INDEX($AS:$AS,$CI733+20),"")</f>
      </c>
      <c r="BO733">
        <f>IF($CJ733&gt;=21,INDEX($AS:$AS,$CI733+21),"")</f>
      </c>
      <c r="BP733">
        <f>IF($CJ733&gt;=22,INDEX($AS:$AS,$CI733+22),"")</f>
      </c>
      <c r="BQ733">
        <f>IF($CJ733&gt;=23,INDEX($AS:$AS,$CI733+23),"")</f>
      </c>
      <c r="BR733">
        <f>IF($CJ733&gt;=24,INDEX($AS:$AS,$CI733+24),"")</f>
      </c>
      <c r="BS733">
        <f>IF($CJ733&gt;=25,INDEX($AS:$AS,$CI733+25),"")</f>
      </c>
      <c r="BT733">
        <f>IF($CJ733&gt;=26,INDEX($AS:$AS,$CI733+26),"")</f>
      </c>
      <c r="BU733">
        <f>IF($CJ733&gt;=27,INDEX($AS:$AS,$CI733+27),"")</f>
      </c>
      <c r="BV733">
        <f>IF($CJ733&gt;=28,INDEX($AS:$AS,$CI733+28),"")</f>
      </c>
      <c r="BW733">
        <f>IF($CJ733&gt;=29,INDEX($AS:$AS,$CI733+29),"")</f>
      </c>
      <c r="BX733">
        <f>IF($CJ733&gt;=30,INDEX($AS:$AS,$CI733+30),"")</f>
      </c>
      <c r="BY733">
        <f>IF($CJ733&gt;=31,INDEX($AS:$AS,$CI733+31),"")</f>
      </c>
      <c r="BZ733">
        <f>IF($CJ733&gt;=32,INDEX($AS:$AS,$CI733+32),"")</f>
      </c>
      <c r="CA733">
        <f>IF($CJ733&gt;=33,INDEX($AS:$AS,$CI733+33),"")</f>
      </c>
      <c r="CB733">
        <f>IF($CJ733&gt;=34,INDEX($AS:$AS,$CI733+34),"")</f>
      </c>
      <c r="CC733">
        <f>IF($CJ733&gt;=35,INDEX($AS:$AS,$CI733+35),"")</f>
      </c>
      <c r="CD733">
        <f>IF($CJ733&gt;=36,INDEX($AS:$AS,$CI733+36),"")</f>
      </c>
      <c r="CE733">
        <f>IF($CJ733&gt;=37,INDEX($AS:$AS,$CI733+37),"")</f>
      </c>
      <c r="CF733">
        <f>IF($CJ733&gt;=38,INDEX($AS:$AS,$CI733+38),"")</f>
      </c>
      <c r="CG733">
        <f>IF($CJ733&gt;=39,INDEX($AS:$AS,$CI733+39),"")</f>
      </c>
      <c r="CH733">
        <f>IF($CJ733&gt;=40,INDEX($AS:$AS,$CI733+40),"")</f>
      </c>
      <c r="CI733">
        <f>IFERROR(MATCH($AR733,$AS$2:$AS$133,0)+1,0)</f>
      </c>
      <c r="CJ733">
        <f>IFERROR(INDEX($AT$2:$AT$133,MATCH($AR733,$AS$2:$AS$133,0)),0)</f>
      </c>
      <c r="CK733">
        <f>IFERROR(LEFT($O733,FIND(" - ",$O733)-1),$O733)</f>
      </c>
      <c r="CL733" t="s">
        <v>1495</v>
      </c>
      <c r="CM733">
        <v>1</v>
      </c>
      <c r="CN733">
        <f>IF($DI733&gt;=1,INDEX($CL:$CL,$DH733+1),"")</f>
      </c>
      <c r="CO733">
        <f>IF($DI733&gt;=2,INDEX($CL:$CL,$DH733+2),"")</f>
      </c>
      <c r="CP733">
        <f>IF($DI733&gt;=3,INDEX($CL:$CL,$DH733+3),"")</f>
      </c>
      <c r="CQ733">
        <f>IF($DI733&gt;=4,INDEX($CL:$CL,$DH733+4),"")</f>
      </c>
      <c r="CR733">
        <f>IF($DI733&gt;=5,INDEX($CL:$CL,$DH733+5),"")</f>
      </c>
      <c r="CS733">
        <f>IF($DI733&gt;=6,INDEX($CL:$CL,$DH733+6),"")</f>
      </c>
      <c r="CT733">
        <f>IF($DI733&gt;=7,INDEX($CL:$CL,$DH733+7),"")</f>
      </c>
      <c r="CU733">
        <f>IF($DI733&gt;=8,INDEX($CL:$CL,$DH733+8),"")</f>
      </c>
      <c r="CV733">
        <f>IF($DI733&gt;=9,INDEX($CL:$CL,$DH733+9),"")</f>
      </c>
      <c r="CW733">
        <f>IF($DI733&gt;=10,INDEX($CL:$CL,$DH733+10),"")</f>
      </c>
      <c r="CX733">
        <f>IF($DI733&gt;=11,INDEX($CL:$CL,$DH733+11),"")</f>
      </c>
      <c r="CY733">
        <f>IF($DI733&gt;=12,INDEX($CL:$CL,$DH733+12),"")</f>
      </c>
      <c r="CZ733">
        <f>IF($DI733&gt;=13,INDEX($CL:$CL,$DH733+13),"")</f>
      </c>
      <c r="DA733">
        <f>IF($DI733&gt;=14,INDEX($CL:$CL,$DH733+14),"")</f>
      </c>
      <c r="DB733">
        <f>IF($DI733&gt;=15,INDEX($CL:$CL,$DH733+15),"")</f>
      </c>
      <c r="DC733">
        <f>IF($DI733&gt;=16,INDEX($CL:$CL,$DH733+16),"")</f>
      </c>
      <c r="DD733">
        <f>IF($DI733&gt;=17,INDEX($CL:$CL,$DH733+17),"")</f>
      </c>
      <c r="DE733">
        <f>IF($DI733&gt;=18,INDEX($CL:$CL,$DH733+18),"")</f>
      </c>
      <c r="DF733">
        <f>IF($DI733&gt;=19,INDEX($CL:$CL,$DH733+19),"")</f>
      </c>
      <c r="DG733">
        <f>IF($DI733&gt;=20,INDEX($CL:$CL,$DH733+20),"")</f>
      </c>
      <c r="DH733">
        <f>IFERROR(MATCH($CK733,$CL$2:$CL$1558,0)+1,0)</f>
      </c>
      <c r="DI733">
        <f>IFERROR(INDEX($CM$2:$CM$1558,MATCH($CK733,$CL$2:$CL$1558,0)),0)</f>
      </c>
      <c r="DJ733">
        <f>IFERROR(INDEX($AQ:$AQ,MATCH($K733,$AP:$AP,0))&amp;"","")</f>
      </c>
      <c r="DN733">
        <f>IF($GQ733&gt;=1,INDEX($DK:$DK,$GP733+1),"")</f>
      </c>
      <c r="DO733">
        <f>IF($GQ733&gt;=2,INDEX($DK:$DK,$GP733+2),"")</f>
      </c>
      <c r="DP733">
        <f>IF($GQ733&gt;=3,INDEX($DK:$DK,$GP733+3),"")</f>
      </c>
      <c r="DQ733">
        <f>IF($GQ733&gt;=4,INDEX($DK:$DK,$GP733+4),"")</f>
      </c>
      <c r="DR733">
        <f>IF($GQ733&gt;=5,INDEX($DK:$DK,$GP733+5),"")</f>
      </c>
      <c r="DS733">
        <f>IF($GQ733&gt;=6,INDEX($DK:$DK,$GP733+6),"")</f>
      </c>
      <c r="DT733">
        <f>IF($GQ733&gt;=7,INDEX($DK:$DK,$GP733+7),"")</f>
      </c>
      <c r="DU733">
        <f>IF($GQ733&gt;=8,INDEX($DK:$DK,$GP733+8),"")</f>
      </c>
      <c r="DV733">
        <f>IF($GQ733&gt;=9,INDEX($DK:$DK,$GP733+9),"")</f>
      </c>
      <c r="DW733">
        <f>IF($GQ733&gt;=10,INDEX($DK:$DK,$GP733+10),"")</f>
      </c>
      <c r="DX733">
        <f>IF($GQ733&gt;=11,INDEX($DK:$DK,$GP733+11),"")</f>
      </c>
      <c r="DY733">
        <f>IF($GQ733&gt;=12,INDEX($DK:$DK,$GP733+12),"")</f>
      </c>
      <c r="DZ733">
        <f>IF($GQ733&gt;=13,INDEX($DK:$DK,$GP733+13),"")</f>
      </c>
      <c r="EA733">
        <f>IF($GQ733&gt;=14,INDEX($DK:$DK,$GP733+14),"")</f>
      </c>
      <c r="EB733">
        <f>IF($GQ733&gt;=15,INDEX($DK:$DK,$GP733+15),"")</f>
      </c>
      <c r="EC733">
        <f>IF($GQ733&gt;=16,INDEX($DK:$DK,$GP733+16),"")</f>
      </c>
      <c r="ED733">
        <f>IF($GQ733&gt;=17,INDEX($DK:$DK,$GP733+17),"")</f>
      </c>
      <c r="EE733">
        <f>IF($GQ733&gt;=18,INDEX($DK:$DK,$GP733+18),"")</f>
      </c>
      <c r="EF733">
        <f>IF($GQ733&gt;=19,INDEX($DK:$DK,$GP733+19),"")</f>
      </c>
      <c r="EG733">
        <f>IF($GQ733&gt;=20,INDEX($DK:$DK,$GP733+20),"")</f>
      </c>
      <c r="EH733">
        <f>IF($GQ733&gt;=21,INDEX($DK:$DK,$GP733+21),"")</f>
      </c>
      <c r="EI733">
        <f>IF($GQ733&gt;=22,INDEX($DK:$DK,$GP733+22),"")</f>
      </c>
      <c r="EJ733">
        <f>IF($GQ733&gt;=23,INDEX($DK:$DK,$GP733+23),"")</f>
      </c>
      <c r="EK733">
        <f>IF($GQ733&gt;=24,INDEX($DK:$DK,$GP733+24),"")</f>
      </c>
      <c r="EL733">
        <f>IF($GQ733&gt;=25,INDEX($DK:$DK,$GP733+25),"")</f>
      </c>
      <c r="EM733">
        <f>IF($GQ733&gt;=26,INDEX($DK:$DK,$GP733+26),"")</f>
      </c>
      <c r="EN733">
        <f>IF($GQ733&gt;=27,INDEX($DK:$DK,$GP733+27),"")</f>
      </c>
      <c r="EO733">
        <f>IF($GQ733&gt;=28,INDEX($DK:$DK,$GP733+28),"")</f>
      </c>
      <c r="EP733">
        <f>IF($GQ733&gt;=29,INDEX($DK:$DK,$GP733+29),"")</f>
      </c>
      <c r="EQ733">
        <f>IF($GQ733&gt;=30,INDEX($DK:$DK,$GP733+30),"")</f>
      </c>
      <c r="ER733">
        <f>IF($GQ733&gt;=31,INDEX($DK:$DK,$GP733+31),"")</f>
      </c>
      <c r="ES733">
        <f>IF($GQ733&gt;=32,INDEX($DK:$DK,$GP733+32),"")</f>
      </c>
      <c r="ET733">
        <f>IF($GQ733&gt;=33,INDEX($DK:$DK,$GP733+33),"")</f>
      </c>
      <c r="EU733">
        <f>IF($GQ733&gt;=34,INDEX($DK:$DK,$GP733+34),"")</f>
      </c>
      <c r="EV733">
        <f>IF($GQ733&gt;=35,INDEX($DK:$DK,$GP733+35),"")</f>
      </c>
      <c r="EW733">
        <f>IF($GQ733&gt;=36,INDEX($DK:$DK,$GP733+36),"")</f>
      </c>
      <c r="EX733">
        <f>IF($GQ733&gt;=37,INDEX($DK:$DK,$GP733+37),"")</f>
      </c>
      <c r="EY733">
        <f>IF($GQ733&gt;=38,INDEX($DK:$DK,$GP733+38),"")</f>
      </c>
      <c r="EZ733">
        <f>IF($GQ733&gt;=39,INDEX($DK:$DK,$GP733+39),"")</f>
      </c>
      <c r="FA733">
        <f>IF($GQ733&gt;=40,INDEX($DK:$DK,$GP733+40),"")</f>
      </c>
      <c r="FB733">
        <f>IF($GQ733&gt;=1,INDEX($DL:$DL,$GP733+1),"")</f>
      </c>
      <c r="FC733">
        <f>IF($GQ733&gt;=2,INDEX($DL:$DL,$GP733+2),"")</f>
      </c>
      <c r="FD733">
        <f>IF($GQ733&gt;=3,INDEX($DL:$DL,$GP733+3),"")</f>
      </c>
      <c r="FE733">
        <f>IF($GQ733&gt;=4,INDEX($DL:$DL,$GP733+4),"")</f>
      </c>
      <c r="FF733">
        <f>IF($GQ733&gt;=5,INDEX($DL:$DL,$GP733+5),"")</f>
      </c>
      <c r="FG733">
        <f>IF($GQ733&gt;=6,INDEX($DL:$DL,$GP733+6),"")</f>
      </c>
      <c r="FH733">
        <f>IF($GQ733&gt;=7,INDEX($DL:$DL,$GP733+7),"")</f>
      </c>
      <c r="FI733">
        <f>IF($GQ733&gt;=8,INDEX($DL:$DL,$GP733+8),"")</f>
      </c>
      <c r="FJ733">
        <f>IF($GQ733&gt;=9,INDEX($DL:$DL,$GP733+9),"")</f>
      </c>
      <c r="FK733">
        <f>IF($GQ733&gt;=10,INDEX($DL:$DL,$GP733+10),"")</f>
      </c>
      <c r="FL733">
        <f>IF($GQ733&gt;=11,INDEX($DL:$DL,$GP733+11),"")</f>
      </c>
      <c r="FM733">
        <f>IF($GQ733&gt;=12,INDEX($DL:$DL,$GP733+12),"")</f>
      </c>
      <c r="FN733">
        <f>IF($GQ733&gt;=13,INDEX($DL:$DL,$GP733+13),"")</f>
      </c>
      <c r="FO733">
        <f>IF($GQ733&gt;=14,INDEX($DL:$DL,$GP733+14),"")</f>
      </c>
      <c r="FP733">
        <f>IF($GQ733&gt;=15,INDEX($DL:$DL,$GP733+15),"")</f>
      </c>
      <c r="FQ733">
        <f>IF($GQ733&gt;=16,INDEX($DL:$DL,$GP733+16),"")</f>
      </c>
      <c r="FR733">
        <f>IF($GQ733&gt;=17,INDEX($DL:$DL,$GP733+17),"")</f>
      </c>
      <c r="FS733">
        <f>IF($GQ733&gt;=18,INDEX($DL:$DL,$GP733+18),"")</f>
      </c>
      <c r="FT733">
        <f>IF($GQ733&gt;=19,INDEX($DL:$DL,$GP733+19),"")</f>
      </c>
      <c r="FU733">
        <f>IF($GQ733&gt;=20,INDEX($DL:$DL,$GP733+20),"")</f>
      </c>
      <c r="FV733">
        <f>IF($GQ733&gt;=21,INDEX($DL:$DL,$GP733+21),"")</f>
      </c>
      <c r="FW733">
        <f>IF($GQ733&gt;=22,INDEX($DL:$DL,$GP733+22),"")</f>
      </c>
      <c r="FX733">
        <f>IF($GQ733&gt;=23,INDEX($DL:$DL,$GP733+23),"")</f>
      </c>
      <c r="FY733">
        <f>IF($GQ733&gt;=24,INDEX($DL:$DL,$GP733+24),"")</f>
      </c>
      <c r="FZ733">
        <f>IF($GQ733&gt;=25,INDEX($DL:$DL,$GP733+25),"")</f>
      </c>
      <c r="GA733">
        <f>IF($GQ733&gt;=26,INDEX($DL:$DL,$GP733+26),"")</f>
      </c>
      <c r="GB733">
        <f>IF($GQ733&gt;=27,INDEX($DL:$DL,$GP733+27),"")</f>
      </c>
      <c r="GC733">
        <f>IF($GQ733&gt;=28,INDEX($DL:$DL,$GP733+28),"")</f>
      </c>
      <c r="GD733">
        <f>IF($GQ733&gt;=29,INDEX($DL:$DL,$GP733+29),"")</f>
      </c>
      <c r="GE733">
        <f>IF($GQ733&gt;=30,INDEX($DL:$DL,$GP733+30),"")</f>
      </c>
      <c r="GF733">
        <f>IF($GQ733&gt;=31,INDEX($DL:$DL,$GP733+31),"")</f>
      </c>
      <c r="GG733">
        <f>IF($GQ733&gt;=32,INDEX($DL:$DL,$GP733+32),"")</f>
      </c>
      <c r="GH733">
        <f>IF($GQ733&gt;=33,INDEX($DL:$DL,$GP733+33),"")</f>
      </c>
      <c r="GI733">
        <f>IF($GQ733&gt;=34,INDEX($DL:$DL,$GP733+34),"")</f>
      </c>
      <c r="GJ733">
        <f>IF($GQ733&gt;=35,INDEX($DL:$DL,$GP733+35),"")</f>
      </c>
      <c r="GK733">
        <f>IF($GQ733&gt;=36,INDEX($DL:$DL,$GP733+36),"")</f>
      </c>
      <c r="GL733">
        <f>IF($GQ733&gt;=37,INDEX($DL:$DL,$GP733+37),"")</f>
      </c>
      <c r="GM733">
        <f>IF($GQ733&gt;=38,INDEX($DL:$DL,$GP733+38),"")</f>
      </c>
      <c r="GN733">
        <f>IF($GQ733&gt;=39,INDEX($DL:$DL,$GP733+39),"")</f>
      </c>
      <c r="GO733">
        <f>IF($GQ733&gt;=40,INDEX($DL:$DL,$GP733+40),"")</f>
      </c>
      <c r="GP733">
        <f>IFERROR(MATCH($DJ733,$DK$2:$DK$148,0)+1,0)</f>
      </c>
      <c r="GQ733">
        <f>IFERROR(INDEX($DM$2:$DM$148,MATCH($DJ733,$DK$2:$DK$148,0)),0)</f>
      </c>
      <c r="GR733">
        <f>IFERROR(MATCH($L733,$DN$733:$FA$733,0),0)</f>
      </c>
      <c r="GS733">
        <f>IF($GR733&gt;0,INDEX($FB$733:$GO$733,$GR733),"")</f>
      </c>
      <c r="GV733">
        <f>IF($JE733&gt;=1,INDEX($GT:$GT,$JD733+1),"")</f>
      </c>
      <c r="GW733">
        <f>IF($JE733&gt;=2,INDEX($GT:$GT,$JD733+2),"")</f>
      </c>
      <c r="GX733">
        <f>IF($JE733&gt;=3,INDEX($GT:$GT,$JD733+3),"")</f>
      </c>
      <c r="GY733">
        <f>IF($JE733&gt;=4,INDEX($GT:$GT,$JD733+4),"")</f>
      </c>
      <c r="GZ733">
        <f>IF($JE733&gt;=5,INDEX($GT:$GT,$JD733+5),"")</f>
      </c>
      <c r="HA733">
        <f>IF($JE733&gt;=6,INDEX($GT:$GT,$JD733+6),"")</f>
      </c>
      <c r="HB733">
        <f>IF($JE733&gt;=7,INDEX($GT:$GT,$JD733+7),"")</f>
      </c>
      <c r="HC733">
        <f>IF($JE733&gt;=8,INDEX($GT:$GT,$JD733+8),"")</f>
      </c>
      <c r="HD733">
        <f>IF($JE733&gt;=9,INDEX($GT:$GT,$JD733+9),"")</f>
      </c>
      <c r="HE733">
        <f>IF($JE733&gt;=10,INDEX($GT:$GT,$JD733+10),"")</f>
      </c>
      <c r="HF733">
        <f>IF($JE733&gt;=11,INDEX($GT:$GT,$JD733+11),"")</f>
      </c>
      <c r="HG733">
        <f>IF($JE733&gt;=12,INDEX($GT:$GT,$JD733+12),"")</f>
      </c>
      <c r="HH733">
        <f>IF($JE733&gt;=13,INDEX($GT:$GT,$JD733+13),"")</f>
      </c>
      <c r="HI733">
        <f>IF($JE733&gt;=14,INDEX($GT:$GT,$JD733+14),"")</f>
      </c>
      <c r="HJ733">
        <f>IF($JE733&gt;=15,INDEX($GT:$GT,$JD733+15),"")</f>
      </c>
      <c r="HK733">
        <f>IF($JE733&gt;=16,INDEX($GT:$GT,$JD733+16),"")</f>
      </c>
      <c r="HL733">
        <f>IF($JE733&gt;=17,INDEX($GT:$GT,$JD733+17),"")</f>
      </c>
      <c r="HM733">
        <f>IF($JE733&gt;=18,INDEX($GT:$GT,$JD733+18),"")</f>
      </c>
      <c r="HN733">
        <f>IF($JE733&gt;=19,INDEX($GT:$GT,$JD733+19),"")</f>
      </c>
      <c r="HO733">
        <f>IF($JE733&gt;=20,INDEX($GT:$GT,$JD733+20),"")</f>
      </c>
      <c r="HP733">
        <f>IF($JE733&gt;=21,INDEX($GT:$GT,$JD733+21),"")</f>
      </c>
      <c r="HQ733">
        <f>IF($JE733&gt;=22,INDEX($GT:$GT,$JD733+22),"")</f>
      </c>
      <c r="HR733">
        <f>IF($JE733&gt;=23,INDEX($GT:$GT,$JD733+23),"")</f>
      </c>
      <c r="HS733">
        <f>IF($JE733&gt;=24,INDEX($GT:$GT,$JD733+24),"")</f>
      </c>
      <c r="HT733">
        <f>IF($JE733&gt;=25,INDEX($GT:$GT,$JD733+25),"")</f>
      </c>
      <c r="HU733">
        <f>IF($JE733&gt;=26,INDEX($GT:$GT,$JD733+26),"")</f>
      </c>
      <c r="HV733">
        <f>IF($JE733&gt;=27,INDEX($GT:$GT,$JD733+27),"")</f>
      </c>
      <c r="HW733">
        <f>IF($JE733&gt;=28,INDEX($GT:$GT,$JD733+28),"")</f>
      </c>
      <c r="HX733">
        <f>IF($JE733&gt;=29,INDEX($GT:$GT,$JD733+29),"")</f>
      </c>
      <c r="HY733">
        <f>IF($JE733&gt;=30,INDEX($GT:$GT,$JD733+30),"")</f>
      </c>
      <c r="HZ733">
        <f>IF($JE733&gt;=31,INDEX($GT:$GT,$JD733+31),"")</f>
      </c>
      <c r="IA733">
        <f>IF($JE733&gt;=32,INDEX($GT:$GT,$JD733+32),"")</f>
      </c>
      <c r="IB733">
        <f>IF($JE733&gt;=33,INDEX($GT:$GT,$JD733+33),"")</f>
      </c>
      <c r="IC733">
        <f>IF($JE733&gt;=34,INDEX($GT:$GT,$JD733+34),"")</f>
      </c>
      <c r="ID733">
        <f>IF($JE733&gt;=35,INDEX($GT:$GT,$JD733+35),"")</f>
      </c>
      <c r="IE733">
        <f>IF($JE733&gt;=36,INDEX($GT:$GT,$JD733+36),"")</f>
      </c>
      <c r="IF733">
        <f>IF($JE733&gt;=37,INDEX($GT:$GT,$JD733+37),"")</f>
      </c>
      <c r="IG733">
        <f>IF($JE733&gt;=38,INDEX($GT:$GT,$JD733+38),"")</f>
      </c>
      <c r="IH733">
        <f>IF($JE733&gt;=39,INDEX($GT:$GT,$JD733+39),"")</f>
      </c>
      <c r="II733">
        <f>IF($JE733&gt;=40,INDEX($GT:$GT,$JD733+40),"")</f>
      </c>
      <c r="IJ733">
        <f>IF($JE733&gt;=41,INDEX($GT:$GT,$JD733+41),"")</f>
      </c>
      <c r="IK733">
        <f>IF($JE733&gt;=42,INDEX($GT:$GT,$JD733+42),"")</f>
      </c>
      <c r="IL733">
        <f>IF($JE733&gt;=43,INDEX($GT:$GT,$JD733+43),"")</f>
      </c>
      <c r="IM733">
        <f>IF($JE733&gt;=44,INDEX($GT:$GT,$JD733+44),"")</f>
      </c>
      <c r="IN733">
        <f>IF($JE733&gt;=45,INDEX($GT:$GT,$JD733+45),"")</f>
      </c>
      <c r="IO733">
        <f>IF($JE733&gt;=46,INDEX($GT:$GT,$JD733+46),"")</f>
      </c>
      <c r="IP733">
        <f>IF($JE733&gt;=47,INDEX($GT:$GT,$JD733+47),"")</f>
      </c>
      <c r="IQ733">
        <f>IF($JE733&gt;=48,INDEX($GT:$GT,$JD733+48),"")</f>
      </c>
      <c r="IR733">
        <f>IF($JE733&gt;=49,INDEX($GT:$GT,$JD733+49),"")</f>
      </c>
      <c r="IS733">
        <f>IF($JE733&gt;=50,INDEX($GT:$GT,$JD733+50),"")</f>
      </c>
      <c r="IT733">
        <f>IF($JE733&gt;=51,INDEX($GT:$GT,$JD733+51),"")</f>
      </c>
      <c r="IU733">
        <f>IF($JE733&gt;=52,INDEX($GT:$GT,$JD733+52),"")</f>
      </c>
      <c r="IV733">
        <f>IF($JE733&gt;=53,INDEX($GT:$GT,$JD733+53),"")</f>
      </c>
      <c r="IW733">
        <f>IF($JE733&gt;=54,INDEX($GT:$GT,$JD733+54),"")</f>
      </c>
      <c r="IX733">
        <f>IF($JE733&gt;=55,INDEX($GT:$GT,$JD733+55),"")</f>
      </c>
      <c r="IY733">
        <f>IF($JE733&gt;=56,INDEX($GT:$GT,$JD733+56),"")</f>
      </c>
      <c r="IZ733">
        <f>IF($JE733&gt;=57,INDEX($GT:$GT,$JD733+57),"")</f>
      </c>
      <c r="JA733">
        <f>IF($JE733&gt;=58,INDEX($GT:$GT,$JD733+58),"")</f>
      </c>
      <c r="JB733">
        <f>IF($JE733&gt;=59,INDEX($GT:$GT,$JD733+59),"")</f>
      </c>
      <c r="JC733">
        <f>IF($JE733&gt;=60,INDEX($GT:$GT,$JD733+60),"")</f>
      </c>
      <c r="JD733">
        <f>IFERROR(MATCH($GS733,$GT$2:$GT$322,0)+1,0)</f>
      </c>
      <c r="JE733">
        <f>IFERROR(INDEX($GU$2:$GU$322,MATCH($GS733,$GT$2:$GT$322,0)),0)</f>
      </c>
      <c r="JF733" t="s">
        <v>28</v>
      </c>
      <c r="JG733" t="s">
        <v>28</v>
      </c>
    </row>
    <row r="734" spans="1:267" x14ac:dyDescent="0.25">
      <c r="J734" s="1"/>
      <c r="K734" s="1"/>
      <c r="L734" s="1"/>
      <c r="M734" s="1"/>
      <c r="N734" s="1">
        <f>IFERROR(IF(FIND(" - ",$J734)&gt;0,MID($J734,FIND(" - ",$J734)+3,LEN($J734)),""),"")</f>
      </c>
      <c r="P734" s="1"/>
      <c r="S734" t="s">
        <v>28</v>
      </c>
      <c r="U734">
        <f>IF(OR($S734="",$T734=""),"",IFERROR($S734/$T734,0))</f>
      </c>
      <c r="V734">
        <f>IF($S734="","",
IF($K734="","",
IF(ISNUMBER(SEARCH("exempt",LOWER($K734))),0,
$S734*(VALUE(SUBSTITUTE($K734,"%",""))/100))))</f>
      </c>
      <c r="AB734">
        <f>IF($S734="","",
SUM($S734,$V734,$Z734,$W734,$Y734)-
IF($AA734="",0,VALUE($AA734)))</f>
      </c>
      <c r="AJ734" t="s">
        <v>1496</v>
      </c>
      <c r="AR734">
        <f>IFERROR(LEFT($J734,FIND(" - ",$J734)-1),$J734)</f>
      </c>
      <c r="AU734">
        <f>IF($CJ734&gt;=1,INDEX($AS:$AS,$CI734+1),"")</f>
      </c>
      <c r="AV734">
        <f>IF($CJ734&gt;=2,INDEX($AS:$AS,$CI734+2),"")</f>
      </c>
      <c r="AW734">
        <f>IF($CJ734&gt;=3,INDEX($AS:$AS,$CI734+3),"")</f>
      </c>
      <c r="AX734">
        <f>IF($CJ734&gt;=4,INDEX($AS:$AS,$CI734+4),"")</f>
      </c>
      <c r="AY734">
        <f>IF($CJ734&gt;=5,INDEX($AS:$AS,$CI734+5),"")</f>
      </c>
      <c r="AZ734">
        <f>IF($CJ734&gt;=6,INDEX($AS:$AS,$CI734+6),"")</f>
      </c>
      <c r="BA734">
        <f>IF($CJ734&gt;=7,INDEX($AS:$AS,$CI734+7),"")</f>
      </c>
      <c r="BB734">
        <f>IF($CJ734&gt;=8,INDEX($AS:$AS,$CI734+8),"")</f>
      </c>
      <c r="BC734">
        <f>IF($CJ734&gt;=9,INDEX($AS:$AS,$CI734+9),"")</f>
      </c>
      <c r="BD734">
        <f>IF($CJ734&gt;=10,INDEX($AS:$AS,$CI734+10),"")</f>
      </c>
      <c r="BE734">
        <f>IF($CJ734&gt;=11,INDEX($AS:$AS,$CI734+11),"")</f>
      </c>
      <c r="BF734">
        <f>IF($CJ734&gt;=12,INDEX($AS:$AS,$CI734+12),"")</f>
      </c>
      <c r="BG734">
        <f>IF($CJ734&gt;=13,INDEX($AS:$AS,$CI734+13),"")</f>
      </c>
      <c r="BH734">
        <f>IF($CJ734&gt;=14,INDEX($AS:$AS,$CI734+14),"")</f>
      </c>
      <c r="BI734">
        <f>IF($CJ734&gt;=15,INDEX($AS:$AS,$CI734+15),"")</f>
      </c>
      <c r="BJ734">
        <f>IF($CJ734&gt;=16,INDEX($AS:$AS,$CI734+16),"")</f>
      </c>
      <c r="BK734">
        <f>IF($CJ734&gt;=17,INDEX($AS:$AS,$CI734+17),"")</f>
      </c>
      <c r="BL734">
        <f>IF($CJ734&gt;=18,INDEX($AS:$AS,$CI734+18),"")</f>
      </c>
      <c r="BM734">
        <f>IF($CJ734&gt;=19,INDEX($AS:$AS,$CI734+19),"")</f>
      </c>
      <c r="BN734">
        <f>IF($CJ734&gt;=20,INDEX($AS:$AS,$CI734+20),"")</f>
      </c>
      <c r="BO734">
        <f>IF($CJ734&gt;=21,INDEX($AS:$AS,$CI734+21),"")</f>
      </c>
      <c r="BP734">
        <f>IF($CJ734&gt;=22,INDEX($AS:$AS,$CI734+22),"")</f>
      </c>
      <c r="BQ734">
        <f>IF($CJ734&gt;=23,INDEX($AS:$AS,$CI734+23),"")</f>
      </c>
      <c r="BR734">
        <f>IF($CJ734&gt;=24,INDEX($AS:$AS,$CI734+24),"")</f>
      </c>
      <c r="BS734">
        <f>IF($CJ734&gt;=25,INDEX($AS:$AS,$CI734+25),"")</f>
      </c>
      <c r="BT734">
        <f>IF($CJ734&gt;=26,INDEX($AS:$AS,$CI734+26),"")</f>
      </c>
      <c r="BU734">
        <f>IF($CJ734&gt;=27,INDEX($AS:$AS,$CI734+27),"")</f>
      </c>
      <c r="BV734">
        <f>IF($CJ734&gt;=28,INDEX($AS:$AS,$CI734+28),"")</f>
      </c>
      <c r="BW734">
        <f>IF($CJ734&gt;=29,INDEX($AS:$AS,$CI734+29),"")</f>
      </c>
      <c r="BX734">
        <f>IF($CJ734&gt;=30,INDEX($AS:$AS,$CI734+30),"")</f>
      </c>
      <c r="BY734">
        <f>IF($CJ734&gt;=31,INDEX($AS:$AS,$CI734+31),"")</f>
      </c>
      <c r="BZ734">
        <f>IF($CJ734&gt;=32,INDEX($AS:$AS,$CI734+32),"")</f>
      </c>
      <c r="CA734">
        <f>IF($CJ734&gt;=33,INDEX($AS:$AS,$CI734+33),"")</f>
      </c>
      <c r="CB734">
        <f>IF($CJ734&gt;=34,INDEX($AS:$AS,$CI734+34),"")</f>
      </c>
      <c r="CC734">
        <f>IF($CJ734&gt;=35,INDEX($AS:$AS,$CI734+35),"")</f>
      </c>
      <c r="CD734">
        <f>IF($CJ734&gt;=36,INDEX($AS:$AS,$CI734+36),"")</f>
      </c>
      <c r="CE734">
        <f>IF($CJ734&gt;=37,INDEX($AS:$AS,$CI734+37),"")</f>
      </c>
      <c r="CF734">
        <f>IF($CJ734&gt;=38,INDEX($AS:$AS,$CI734+38),"")</f>
      </c>
      <c r="CG734">
        <f>IF($CJ734&gt;=39,INDEX($AS:$AS,$CI734+39),"")</f>
      </c>
      <c r="CH734">
        <f>IF($CJ734&gt;=40,INDEX($AS:$AS,$CI734+40),"")</f>
      </c>
      <c r="CI734">
        <f>IFERROR(MATCH($AR734,$AS$2:$AS$133,0)+1,0)</f>
      </c>
      <c r="CJ734">
        <f>IFERROR(INDEX($AT$2:$AT$133,MATCH($AR734,$AS$2:$AS$133,0)),0)</f>
      </c>
      <c r="CK734">
        <f>IFERROR(LEFT($O734,FIND(" - ",$O734)-1),$O734)</f>
      </c>
      <c r="CL734" t="s">
        <v>113</v>
      </c>
      <c r="CN734">
        <f>IF($DI734&gt;=1,INDEX($CL:$CL,$DH734+1),"")</f>
      </c>
      <c r="CO734">
        <f>IF($DI734&gt;=2,INDEX($CL:$CL,$DH734+2),"")</f>
      </c>
      <c r="CP734">
        <f>IF($DI734&gt;=3,INDEX($CL:$CL,$DH734+3),"")</f>
      </c>
      <c r="CQ734">
        <f>IF($DI734&gt;=4,INDEX($CL:$CL,$DH734+4),"")</f>
      </c>
      <c r="CR734">
        <f>IF($DI734&gt;=5,INDEX($CL:$CL,$DH734+5),"")</f>
      </c>
      <c r="CS734">
        <f>IF($DI734&gt;=6,INDEX($CL:$CL,$DH734+6),"")</f>
      </c>
      <c r="CT734">
        <f>IF($DI734&gt;=7,INDEX($CL:$CL,$DH734+7),"")</f>
      </c>
      <c r="CU734">
        <f>IF($DI734&gt;=8,INDEX($CL:$CL,$DH734+8),"")</f>
      </c>
      <c r="CV734">
        <f>IF($DI734&gt;=9,INDEX($CL:$CL,$DH734+9),"")</f>
      </c>
      <c r="CW734">
        <f>IF($DI734&gt;=10,INDEX($CL:$CL,$DH734+10),"")</f>
      </c>
      <c r="CX734">
        <f>IF($DI734&gt;=11,INDEX($CL:$CL,$DH734+11),"")</f>
      </c>
      <c r="CY734">
        <f>IF($DI734&gt;=12,INDEX($CL:$CL,$DH734+12),"")</f>
      </c>
      <c r="CZ734">
        <f>IF($DI734&gt;=13,INDEX($CL:$CL,$DH734+13),"")</f>
      </c>
      <c r="DA734">
        <f>IF($DI734&gt;=14,INDEX($CL:$CL,$DH734+14),"")</f>
      </c>
      <c r="DB734">
        <f>IF($DI734&gt;=15,INDEX($CL:$CL,$DH734+15),"")</f>
      </c>
      <c r="DC734">
        <f>IF($DI734&gt;=16,INDEX($CL:$CL,$DH734+16),"")</f>
      </c>
      <c r="DD734">
        <f>IF($DI734&gt;=17,INDEX($CL:$CL,$DH734+17),"")</f>
      </c>
      <c r="DE734">
        <f>IF($DI734&gt;=18,INDEX($CL:$CL,$DH734+18),"")</f>
      </c>
      <c r="DF734">
        <f>IF($DI734&gt;=19,INDEX($CL:$CL,$DH734+19),"")</f>
      </c>
      <c r="DG734">
        <f>IF($DI734&gt;=20,INDEX($CL:$CL,$DH734+20),"")</f>
      </c>
      <c r="DH734">
        <f>IFERROR(MATCH($CK734,$CL$2:$CL$1558,0)+1,0)</f>
      </c>
      <c r="DI734">
        <f>IFERROR(INDEX($CM$2:$CM$1558,MATCH($CK734,$CL$2:$CL$1558,0)),0)</f>
      </c>
      <c r="DJ734">
        <f>IFERROR(INDEX($AQ:$AQ,MATCH($K734,$AP:$AP,0))&amp;"","")</f>
      </c>
      <c r="DN734">
        <f>IF($GQ734&gt;=1,INDEX($DK:$DK,$GP734+1),"")</f>
      </c>
      <c r="DO734">
        <f>IF($GQ734&gt;=2,INDEX($DK:$DK,$GP734+2),"")</f>
      </c>
      <c r="DP734">
        <f>IF($GQ734&gt;=3,INDEX($DK:$DK,$GP734+3),"")</f>
      </c>
      <c r="DQ734">
        <f>IF($GQ734&gt;=4,INDEX($DK:$DK,$GP734+4),"")</f>
      </c>
      <c r="DR734">
        <f>IF($GQ734&gt;=5,INDEX($DK:$DK,$GP734+5),"")</f>
      </c>
      <c r="DS734">
        <f>IF($GQ734&gt;=6,INDEX($DK:$DK,$GP734+6),"")</f>
      </c>
      <c r="DT734">
        <f>IF($GQ734&gt;=7,INDEX($DK:$DK,$GP734+7),"")</f>
      </c>
      <c r="DU734">
        <f>IF($GQ734&gt;=8,INDEX($DK:$DK,$GP734+8),"")</f>
      </c>
      <c r="DV734">
        <f>IF($GQ734&gt;=9,INDEX($DK:$DK,$GP734+9),"")</f>
      </c>
      <c r="DW734">
        <f>IF($GQ734&gt;=10,INDEX($DK:$DK,$GP734+10),"")</f>
      </c>
      <c r="DX734">
        <f>IF($GQ734&gt;=11,INDEX($DK:$DK,$GP734+11),"")</f>
      </c>
      <c r="DY734">
        <f>IF($GQ734&gt;=12,INDEX($DK:$DK,$GP734+12),"")</f>
      </c>
      <c r="DZ734">
        <f>IF($GQ734&gt;=13,INDEX($DK:$DK,$GP734+13),"")</f>
      </c>
      <c r="EA734">
        <f>IF($GQ734&gt;=14,INDEX($DK:$DK,$GP734+14),"")</f>
      </c>
      <c r="EB734">
        <f>IF($GQ734&gt;=15,INDEX($DK:$DK,$GP734+15),"")</f>
      </c>
      <c r="EC734">
        <f>IF($GQ734&gt;=16,INDEX($DK:$DK,$GP734+16),"")</f>
      </c>
      <c r="ED734">
        <f>IF($GQ734&gt;=17,INDEX($DK:$DK,$GP734+17),"")</f>
      </c>
      <c r="EE734">
        <f>IF($GQ734&gt;=18,INDEX($DK:$DK,$GP734+18),"")</f>
      </c>
      <c r="EF734">
        <f>IF($GQ734&gt;=19,INDEX($DK:$DK,$GP734+19),"")</f>
      </c>
      <c r="EG734">
        <f>IF($GQ734&gt;=20,INDEX($DK:$DK,$GP734+20),"")</f>
      </c>
      <c r="EH734">
        <f>IF($GQ734&gt;=21,INDEX($DK:$DK,$GP734+21),"")</f>
      </c>
      <c r="EI734">
        <f>IF($GQ734&gt;=22,INDEX($DK:$DK,$GP734+22),"")</f>
      </c>
      <c r="EJ734">
        <f>IF($GQ734&gt;=23,INDEX($DK:$DK,$GP734+23),"")</f>
      </c>
      <c r="EK734">
        <f>IF($GQ734&gt;=24,INDEX($DK:$DK,$GP734+24),"")</f>
      </c>
      <c r="EL734">
        <f>IF($GQ734&gt;=25,INDEX($DK:$DK,$GP734+25),"")</f>
      </c>
      <c r="EM734">
        <f>IF($GQ734&gt;=26,INDEX($DK:$DK,$GP734+26),"")</f>
      </c>
      <c r="EN734">
        <f>IF($GQ734&gt;=27,INDEX($DK:$DK,$GP734+27),"")</f>
      </c>
      <c r="EO734">
        <f>IF($GQ734&gt;=28,INDEX($DK:$DK,$GP734+28),"")</f>
      </c>
      <c r="EP734">
        <f>IF($GQ734&gt;=29,INDEX($DK:$DK,$GP734+29),"")</f>
      </c>
      <c r="EQ734">
        <f>IF($GQ734&gt;=30,INDEX($DK:$DK,$GP734+30),"")</f>
      </c>
      <c r="ER734">
        <f>IF($GQ734&gt;=31,INDEX($DK:$DK,$GP734+31),"")</f>
      </c>
      <c r="ES734">
        <f>IF($GQ734&gt;=32,INDEX($DK:$DK,$GP734+32),"")</f>
      </c>
      <c r="ET734">
        <f>IF($GQ734&gt;=33,INDEX($DK:$DK,$GP734+33),"")</f>
      </c>
      <c r="EU734">
        <f>IF($GQ734&gt;=34,INDEX($DK:$DK,$GP734+34),"")</f>
      </c>
      <c r="EV734">
        <f>IF($GQ734&gt;=35,INDEX($DK:$DK,$GP734+35),"")</f>
      </c>
      <c r="EW734">
        <f>IF($GQ734&gt;=36,INDEX($DK:$DK,$GP734+36),"")</f>
      </c>
      <c r="EX734">
        <f>IF($GQ734&gt;=37,INDEX($DK:$DK,$GP734+37),"")</f>
      </c>
      <c r="EY734">
        <f>IF($GQ734&gt;=38,INDEX($DK:$DK,$GP734+38),"")</f>
      </c>
      <c r="EZ734">
        <f>IF($GQ734&gt;=39,INDEX($DK:$DK,$GP734+39),"")</f>
      </c>
      <c r="FA734">
        <f>IF($GQ734&gt;=40,INDEX($DK:$DK,$GP734+40),"")</f>
      </c>
      <c r="FB734">
        <f>IF($GQ734&gt;=1,INDEX($DL:$DL,$GP734+1),"")</f>
      </c>
      <c r="FC734">
        <f>IF($GQ734&gt;=2,INDEX($DL:$DL,$GP734+2),"")</f>
      </c>
      <c r="FD734">
        <f>IF($GQ734&gt;=3,INDEX($DL:$DL,$GP734+3),"")</f>
      </c>
      <c r="FE734">
        <f>IF($GQ734&gt;=4,INDEX($DL:$DL,$GP734+4),"")</f>
      </c>
      <c r="FF734">
        <f>IF($GQ734&gt;=5,INDEX($DL:$DL,$GP734+5),"")</f>
      </c>
      <c r="FG734">
        <f>IF($GQ734&gt;=6,INDEX($DL:$DL,$GP734+6),"")</f>
      </c>
      <c r="FH734">
        <f>IF($GQ734&gt;=7,INDEX($DL:$DL,$GP734+7),"")</f>
      </c>
      <c r="FI734">
        <f>IF($GQ734&gt;=8,INDEX($DL:$DL,$GP734+8),"")</f>
      </c>
      <c r="FJ734">
        <f>IF($GQ734&gt;=9,INDEX($DL:$DL,$GP734+9),"")</f>
      </c>
      <c r="FK734">
        <f>IF($GQ734&gt;=10,INDEX($DL:$DL,$GP734+10),"")</f>
      </c>
      <c r="FL734">
        <f>IF($GQ734&gt;=11,INDEX($DL:$DL,$GP734+11),"")</f>
      </c>
      <c r="FM734">
        <f>IF($GQ734&gt;=12,INDEX($DL:$DL,$GP734+12),"")</f>
      </c>
      <c r="FN734">
        <f>IF($GQ734&gt;=13,INDEX($DL:$DL,$GP734+13),"")</f>
      </c>
      <c r="FO734">
        <f>IF($GQ734&gt;=14,INDEX($DL:$DL,$GP734+14),"")</f>
      </c>
      <c r="FP734">
        <f>IF($GQ734&gt;=15,INDEX($DL:$DL,$GP734+15),"")</f>
      </c>
      <c r="FQ734">
        <f>IF($GQ734&gt;=16,INDEX($DL:$DL,$GP734+16),"")</f>
      </c>
      <c r="FR734">
        <f>IF($GQ734&gt;=17,INDEX($DL:$DL,$GP734+17),"")</f>
      </c>
      <c r="FS734">
        <f>IF($GQ734&gt;=18,INDEX($DL:$DL,$GP734+18),"")</f>
      </c>
      <c r="FT734">
        <f>IF($GQ734&gt;=19,INDEX($DL:$DL,$GP734+19),"")</f>
      </c>
      <c r="FU734">
        <f>IF($GQ734&gt;=20,INDEX($DL:$DL,$GP734+20),"")</f>
      </c>
      <c r="FV734">
        <f>IF($GQ734&gt;=21,INDEX($DL:$DL,$GP734+21),"")</f>
      </c>
      <c r="FW734">
        <f>IF($GQ734&gt;=22,INDEX($DL:$DL,$GP734+22),"")</f>
      </c>
      <c r="FX734">
        <f>IF($GQ734&gt;=23,INDEX($DL:$DL,$GP734+23),"")</f>
      </c>
      <c r="FY734">
        <f>IF($GQ734&gt;=24,INDEX($DL:$DL,$GP734+24),"")</f>
      </c>
      <c r="FZ734">
        <f>IF($GQ734&gt;=25,INDEX($DL:$DL,$GP734+25),"")</f>
      </c>
      <c r="GA734">
        <f>IF($GQ734&gt;=26,INDEX($DL:$DL,$GP734+26),"")</f>
      </c>
      <c r="GB734">
        <f>IF($GQ734&gt;=27,INDEX($DL:$DL,$GP734+27),"")</f>
      </c>
      <c r="GC734">
        <f>IF($GQ734&gt;=28,INDEX($DL:$DL,$GP734+28),"")</f>
      </c>
      <c r="GD734">
        <f>IF($GQ734&gt;=29,INDEX($DL:$DL,$GP734+29),"")</f>
      </c>
      <c r="GE734">
        <f>IF($GQ734&gt;=30,INDEX($DL:$DL,$GP734+30),"")</f>
      </c>
      <c r="GF734">
        <f>IF($GQ734&gt;=31,INDEX($DL:$DL,$GP734+31),"")</f>
      </c>
      <c r="GG734">
        <f>IF($GQ734&gt;=32,INDEX($DL:$DL,$GP734+32),"")</f>
      </c>
      <c r="GH734">
        <f>IF($GQ734&gt;=33,INDEX($DL:$DL,$GP734+33),"")</f>
      </c>
      <c r="GI734">
        <f>IF($GQ734&gt;=34,INDEX($DL:$DL,$GP734+34),"")</f>
      </c>
      <c r="GJ734">
        <f>IF($GQ734&gt;=35,INDEX($DL:$DL,$GP734+35),"")</f>
      </c>
      <c r="GK734">
        <f>IF($GQ734&gt;=36,INDEX($DL:$DL,$GP734+36),"")</f>
      </c>
      <c r="GL734">
        <f>IF($GQ734&gt;=37,INDEX($DL:$DL,$GP734+37),"")</f>
      </c>
      <c r="GM734">
        <f>IF($GQ734&gt;=38,INDEX($DL:$DL,$GP734+38),"")</f>
      </c>
      <c r="GN734">
        <f>IF($GQ734&gt;=39,INDEX($DL:$DL,$GP734+39),"")</f>
      </c>
      <c r="GO734">
        <f>IF($GQ734&gt;=40,INDEX($DL:$DL,$GP734+40),"")</f>
      </c>
      <c r="GP734">
        <f>IFERROR(MATCH($DJ734,$DK$2:$DK$148,0)+1,0)</f>
      </c>
      <c r="GQ734">
        <f>IFERROR(INDEX($DM$2:$DM$148,MATCH($DJ734,$DK$2:$DK$148,0)),0)</f>
      </c>
      <c r="GR734">
        <f>IFERROR(MATCH($L734,$DN$734:$FA$734,0),0)</f>
      </c>
      <c r="GS734">
        <f>IF($GR734&gt;0,INDEX($FB$734:$GO$734,$GR734),"")</f>
      </c>
      <c r="GV734">
        <f>IF($JE734&gt;=1,INDEX($GT:$GT,$JD734+1),"")</f>
      </c>
      <c r="GW734">
        <f>IF($JE734&gt;=2,INDEX($GT:$GT,$JD734+2),"")</f>
      </c>
      <c r="GX734">
        <f>IF($JE734&gt;=3,INDEX($GT:$GT,$JD734+3),"")</f>
      </c>
      <c r="GY734">
        <f>IF($JE734&gt;=4,INDEX($GT:$GT,$JD734+4),"")</f>
      </c>
      <c r="GZ734">
        <f>IF($JE734&gt;=5,INDEX($GT:$GT,$JD734+5),"")</f>
      </c>
      <c r="HA734">
        <f>IF($JE734&gt;=6,INDEX($GT:$GT,$JD734+6),"")</f>
      </c>
      <c r="HB734">
        <f>IF($JE734&gt;=7,INDEX($GT:$GT,$JD734+7),"")</f>
      </c>
      <c r="HC734">
        <f>IF($JE734&gt;=8,INDEX($GT:$GT,$JD734+8),"")</f>
      </c>
      <c r="HD734">
        <f>IF($JE734&gt;=9,INDEX($GT:$GT,$JD734+9),"")</f>
      </c>
      <c r="HE734">
        <f>IF($JE734&gt;=10,INDEX($GT:$GT,$JD734+10),"")</f>
      </c>
      <c r="HF734">
        <f>IF($JE734&gt;=11,INDEX($GT:$GT,$JD734+11),"")</f>
      </c>
      <c r="HG734">
        <f>IF($JE734&gt;=12,INDEX($GT:$GT,$JD734+12),"")</f>
      </c>
      <c r="HH734">
        <f>IF($JE734&gt;=13,INDEX($GT:$GT,$JD734+13),"")</f>
      </c>
      <c r="HI734">
        <f>IF($JE734&gt;=14,INDEX($GT:$GT,$JD734+14),"")</f>
      </c>
      <c r="HJ734">
        <f>IF($JE734&gt;=15,INDEX($GT:$GT,$JD734+15),"")</f>
      </c>
      <c r="HK734">
        <f>IF($JE734&gt;=16,INDEX($GT:$GT,$JD734+16),"")</f>
      </c>
      <c r="HL734">
        <f>IF($JE734&gt;=17,INDEX($GT:$GT,$JD734+17),"")</f>
      </c>
      <c r="HM734">
        <f>IF($JE734&gt;=18,INDEX($GT:$GT,$JD734+18),"")</f>
      </c>
      <c r="HN734">
        <f>IF($JE734&gt;=19,INDEX($GT:$GT,$JD734+19),"")</f>
      </c>
      <c r="HO734">
        <f>IF($JE734&gt;=20,INDEX($GT:$GT,$JD734+20),"")</f>
      </c>
      <c r="HP734">
        <f>IF($JE734&gt;=21,INDEX($GT:$GT,$JD734+21),"")</f>
      </c>
      <c r="HQ734">
        <f>IF($JE734&gt;=22,INDEX($GT:$GT,$JD734+22),"")</f>
      </c>
      <c r="HR734">
        <f>IF($JE734&gt;=23,INDEX($GT:$GT,$JD734+23),"")</f>
      </c>
      <c r="HS734">
        <f>IF($JE734&gt;=24,INDEX($GT:$GT,$JD734+24),"")</f>
      </c>
      <c r="HT734">
        <f>IF($JE734&gt;=25,INDEX($GT:$GT,$JD734+25),"")</f>
      </c>
      <c r="HU734">
        <f>IF($JE734&gt;=26,INDEX($GT:$GT,$JD734+26),"")</f>
      </c>
      <c r="HV734">
        <f>IF($JE734&gt;=27,INDEX($GT:$GT,$JD734+27),"")</f>
      </c>
      <c r="HW734">
        <f>IF($JE734&gt;=28,INDEX($GT:$GT,$JD734+28),"")</f>
      </c>
      <c r="HX734">
        <f>IF($JE734&gt;=29,INDEX($GT:$GT,$JD734+29),"")</f>
      </c>
      <c r="HY734">
        <f>IF($JE734&gt;=30,INDEX($GT:$GT,$JD734+30),"")</f>
      </c>
      <c r="HZ734">
        <f>IF($JE734&gt;=31,INDEX($GT:$GT,$JD734+31),"")</f>
      </c>
      <c r="IA734">
        <f>IF($JE734&gt;=32,INDEX($GT:$GT,$JD734+32),"")</f>
      </c>
      <c r="IB734">
        <f>IF($JE734&gt;=33,INDEX($GT:$GT,$JD734+33),"")</f>
      </c>
      <c r="IC734">
        <f>IF($JE734&gt;=34,INDEX($GT:$GT,$JD734+34),"")</f>
      </c>
      <c r="ID734">
        <f>IF($JE734&gt;=35,INDEX($GT:$GT,$JD734+35),"")</f>
      </c>
      <c r="IE734">
        <f>IF($JE734&gt;=36,INDEX($GT:$GT,$JD734+36),"")</f>
      </c>
      <c r="IF734">
        <f>IF($JE734&gt;=37,INDEX($GT:$GT,$JD734+37),"")</f>
      </c>
      <c r="IG734">
        <f>IF($JE734&gt;=38,INDEX($GT:$GT,$JD734+38),"")</f>
      </c>
      <c r="IH734">
        <f>IF($JE734&gt;=39,INDEX($GT:$GT,$JD734+39),"")</f>
      </c>
      <c r="II734">
        <f>IF($JE734&gt;=40,INDEX($GT:$GT,$JD734+40),"")</f>
      </c>
      <c r="IJ734">
        <f>IF($JE734&gt;=41,INDEX($GT:$GT,$JD734+41),"")</f>
      </c>
      <c r="IK734">
        <f>IF($JE734&gt;=42,INDEX($GT:$GT,$JD734+42),"")</f>
      </c>
      <c r="IL734">
        <f>IF($JE734&gt;=43,INDEX($GT:$GT,$JD734+43),"")</f>
      </c>
      <c r="IM734">
        <f>IF($JE734&gt;=44,INDEX($GT:$GT,$JD734+44),"")</f>
      </c>
      <c r="IN734">
        <f>IF($JE734&gt;=45,INDEX($GT:$GT,$JD734+45),"")</f>
      </c>
      <c r="IO734">
        <f>IF($JE734&gt;=46,INDEX($GT:$GT,$JD734+46),"")</f>
      </c>
      <c r="IP734">
        <f>IF($JE734&gt;=47,INDEX($GT:$GT,$JD734+47),"")</f>
      </c>
      <c r="IQ734">
        <f>IF($JE734&gt;=48,INDEX($GT:$GT,$JD734+48),"")</f>
      </c>
      <c r="IR734">
        <f>IF($JE734&gt;=49,INDEX($GT:$GT,$JD734+49),"")</f>
      </c>
      <c r="IS734">
        <f>IF($JE734&gt;=50,INDEX($GT:$GT,$JD734+50),"")</f>
      </c>
      <c r="IT734">
        <f>IF($JE734&gt;=51,INDEX($GT:$GT,$JD734+51),"")</f>
      </c>
      <c r="IU734">
        <f>IF($JE734&gt;=52,INDEX($GT:$GT,$JD734+52),"")</f>
      </c>
      <c r="IV734">
        <f>IF($JE734&gt;=53,INDEX($GT:$GT,$JD734+53),"")</f>
      </c>
      <c r="IW734">
        <f>IF($JE734&gt;=54,INDEX($GT:$GT,$JD734+54),"")</f>
      </c>
      <c r="IX734">
        <f>IF($JE734&gt;=55,INDEX($GT:$GT,$JD734+55),"")</f>
      </c>
      <c r="IY734">
        <f>IF($JE734&gt;=56,INDEX($GT:$GT,$JD734+56),"")</f>
      </c>
      <c r="IZ734">
        <f>IF($JE734&gt;=57,INDEX($GT:$GT,$JD734+57),"")</f>
      </c>
      <c r="JA734">
        <f>IF($JE734&gt;=58,INDEX($GT:$GT,$JD734+58),"")</f>
      </c>
      <c r="JB734">
        <f>IF($JE734&gt;=59,INDEX($GT:$GT,$JD734+59),"")</f>
      </c>
      <c r="JC734">
        <f>IF($JE734&gt;=60,INDEX($GT:$GT,$JD734+60),"")</f>
      </c>
      <c r="JD734">
        <f>IFERROR(MATCH($GS734,$GT$2:$GT$322,0)+1,0)</f>
      </c>
      <c r="JE734">
        <f>IFERROR(INDEX($GU$2:$GU$322,MATCH($GS734,$GT$2:$GT$322,0)),0)</f>
      </c>
      <c r="JF734" t="s">
        <v>28</v>
      </c>
      <c r="JG734" t="s">
        <v>28</v>
      </c>
    </row>
    <row r="735" spans="1:267" x14ac:dyDescent="0.25">
      <c r="J735" s="1"/>
      <c r="K735" s="1"/>
      <c r="L735" s="1"/>
      <c r="M735" s="1"/>
      <c r="N735" s="1">
        <f>IFERROR(IF(FIND(" - ",$J735)&gt;0,MID($J735,FIND(" - ",$J735)+3,LEN($J735)),""),"")</f>
      </c>
      <c r="P735" s="1"/>
      <c r="S735" t="s">
        <v>28</v>
      </c>
      <c r="U735">
        <f>IF(OR($S735="",$T735=""),"",IFERROR($S735/$T735,0))</f>
      </c>
      <c r="V735">
        <f>IF($S735="","",
IF($K735="","",
IF(ISNUMBER(SEARCH("exempt",LOWER($K735))),0,
$S735*(VALUE(SUBSTITUTE($K735,"%",""))/100))))</f>
      </c>
      <c r="AB735">
        <f>IF($S735="","",
SUM($S735,$V735,$Z735,$W735,$Y735)-
IF($AA735="",0,VALUE($AA735)))</f>
      </c>
      <c r="AJ735" t="s">
        <v>1497</v>
      </c>
      <c r="AR735">
        <f>IFERROR(LEFT($J735,FIND(" - ",$J735)-1),$J735)</f>
      </c>
      <c r="AU735">
        <f>IF($CJ735&gt;=1,INDEX($AS:$AS,$CI735+1),"")</f>
      </c>
      <c r="AV735">
        <f>IF($CJ735&gt;=2,INDEX($AS:$AS,$CI735+2),"")</f>
      </c>
      <c r="AW735">
        <f>IF($CJ735&gt;=3,INDEX($AS:$AS,$CI735+3),"")</f>
      </c>
      <c r="AX735">
        <f>IF($CJ735&gt;=4,INDEX($AS:$AS,$CI735+4),"")</f>
      </c>
      <c r="AY735">
        <f>IF($CJ735&gt;=5,INDEX($AS:$AS,$CI735+5),"")</f>
      </c>
      <c r="AZ735">
        <f>IF($CJ735&gt;=6,INDEX($AS:$AS,$CI735+6),"")</f>
      </c>
      <c r="BA735">
        <f>IF($CJ735&gt;=7,INDEX($AS:$AS,$CI735+7),"")</f>
      </c>
      <c r="BB735">
        <f>IF($CJ735&gt;=8,INDEX($AS:$AS,$CI735+8),"")</f>
      </c>
      <c r="BC735">
        <f>IF($CJ735&gt;=9,INDEX($AS:$AS,$CI735+9),"")</f>
      </c>
      <c r="BD735">
        <f>IF($CJ735&gt;=10,INDEX($AS:$AS,$CI735+10),"")</f>
      </c>
      <c r="BE735">
        <f>IF($CJ735&gt;=11,INDEX($AS:$AS,$CI735+11),"")</f>
      </c>
      <c r="BF735">
        <f>IF($CJ735&gt;=12,INDEX($AS:$AS,$CI735+12),"")</f>
      </c>
      <c r="BG735">
        <f>IF($CJ735&gt;=13,INDEX($AS:$AS,$CI735+13),"")</f>
      </c>
      <c r="BH735">
        <f>IF($CJ735&gt;=14,INDEX($AS:$AS,$CI735+14),"")</f>
      </c>
      <c r="BI735">
        <f>IF($CJ735&gt;=15,INDEX($AS:$AS,$CI735+15),"")</f>
      </c>
      <c r="BJ735">
        <f>IF($CJ735&gt;=16,INDEX($AS:$AS,$CI735+16),"")</f>
      </c>
      <c r="BK735">
        <f>IF($CJ735&gt;=17,INDEX($AS:$AS,$CI735+17),"")</f>
      </c>
      <c r="BL735">
        <f>IF($CJ735&gt;=18,INDEX($AS:$AS,$CI735+18),"")</f>
      </c>
      <c r="BM735">
        <f>IF($CJ735&gt;=19,INDEX($AS:$AS,$CI735+19),"")</f>
      </c>
      <c r="BN735">
        <f>IF($CJ735&gt;=20,INDEX($AS:$AS,$CI735+20),"")</f>
      </c>
      <c r="BO735">
        <f>IF($CJ735&gt;=21,INDEX($AS:$AS,$CI735+21),"")</f>
      </c>
      <c r="BP735">
        <f>IF($CJ735&gt;=22,INDEX($AS:$AS,$CI735+22),"")</f>
      </c>
      <c r="BQ735">
        <f>IF($CJ735&gt;=23,INDEX($AS:$AS,$CI735+23),"")</f>
      </c>
      <c r="BR735">
        <f>IF($CJ735&gt;=24,INDEX($AS:$AS,$CI735+24),"")</f>
      </c>
      <c r="BS735">
        <f>IF($CJ735&gt;=25,INDEX($AS:$AS,$CI735+25),"")</f>
      </c>
      <c r="BT735">
        <f>IF($CJ735&gt;=26,INDEX($AS:$AS,$CI735+26),"")</f>
      </c>
      <c r="BU735">
        <f>IF($CJ735&gt;=27,INDEX($AS:$AS,$CI735+27),"")</f>
      </c>
      <c r="BV735">
        <f>IF($CJ735&gt;=28,INDEX($AS:$AS,$CI735+28),"")</f>
      </c>
      <c r="BW735">
        <f>IF($CJ735&gt;=29,INDEX($AS:$AS,$CI735+29),"")</f>
      </c>
      <c r="BX735">
        <f>IF($CJ735&gt;=30,INDEX($AS:$AS,$CI735+30),"")</f>
      </c>
      <c r="BY735">
        <f>IF($CJ735&gt;=31,INDEX($AS:$AS,$CI735+31),"")</f>
      </c>
      <c r="BZ735">
        <f>IF($CJ735&gt;=32,INDEX($AS:$AS,$CI735+32),"")</f>
      </c>
      <c r="CA735">
        <f>IF($CJ735&gt;=33,INDEX($AS:$AS,$CI735+33),"")</f>
      </c>
      <c r="CB735">
        <f>IF($CJ735&gt;=34,INDEX($AS:$AS,$CI735+34),"")</f>
      </c>
      <c r="CC735">
        <f>IF($CJ735&gt;=35,INDEX($AS:$AS,$CI735+35),"")</f>
      </c>
      <c r="CD735">
        <f>IF($CJ735&gt;=36,INDEX($AS:$AS,$CI735+36),"")</f>
      </c>
      <c r="CE735">
        <f>IF($CJ735&gt;=37,INDEX($AS:$AS,$CI735+37),"")</f>
      </c>
      <c r="CF735">
        <f>IF($CJ735&gt;=38,INDEX($AS:$AS,$CI735+38),"")</f>
      </c>
      <c r="CG735">
        <f>IF($CJ735&gt;=39,INDEX($AS:$AS,$CI735+39),"")</f>
      </c>
      <c r="CH735">
        <f>IF($CJ735&gt;=40,INDEX($AS:$AS,$CI735+40),"")</f>
      </c>
      <c r="CI735">
        <f>IFERROR(MATCH($AR735,$AS$2:$AS$133,0)+1,0)</f>
      </c>
      <c r="CJ735">
        <f>IFERROR(INDEX($AT$2:$AT$133,MATCH($AR735,$AS$2:$AS$133,0)),0)</f>
      </c>
      <c r="CK735">
        <f>IFERROR(LEFT($O735,FIND(" - ",$O735)-1),$O735)</f>
      </c>
      <c r="CL735" t="s">
        <v>1498</v>
      </c>
      <c r="CM735">
        <v>1</v>
      </c>
      <c r="CN735">
        <f>IF($DI735&gt;=1,INDEX($CL:$CL,$DH735+1),"")</f>
      </c>
      <c r="CO735">
        <f>IF($DI735&gt;=2,INDEX($CL:$CL,$DH735+2),"")</f>
      </c>
      <c r="CP735">
        <f>IF($DI735&gt;=3,INDEX($CL:$CL,$DH735+3),"")</f>
      </c>
      <c r="CQ735">
        <f>IF($DI735&gt;=4,INDEX($CL:$CL,$DH735+4),"")</f>
      </c>
      <c r="CR735">
        <f>IF($DI735&gt;=5,INDEX($CL:$CL,$DH735+5),"")</f>
      </c>
      <c r="CS735">
        <f>IF($DI735&gt;=6,INDEX($CL:$CL,$DH735+6),"")</f>
      </c>
      <c r="CT735">
        <f>IF($DI735&gt;=7,INDEX($CL:$CL,$DH735+7),"")</f>
      </c>
      <c r="CU735">
        <f>IF($DI735&gt;=8,INDEX($CL:$CL,$DH735+8),"")</f>
      </c>
      <c r="CV735">
        <f>IF($DI735&gt;=9,INDEX($CL:$CL,$DH735+9),"")</f>
      </c>
      <c r="CW735">
        <f>IF($DI735&gt;=10,INDEX($CL:$CL,$DH735+10),"")</f>
      </c>
      <c r="CX735">
        <f>IF($DI735&gt;=11,INDEX($CL:$CL,$DH735+11),"")</f>
      </c>
      <c r="CY735">
        <f>IF($DI735&gt;=12,INDEX($CL:$CL,$DH735+12),"")</f>
      </c>
      <c r="CZ735">
        <f>IF($DI735&gt;=13,INDEX($CL:$CL,$DH735+13),"")</f>
      </c>
      <c r="DA735">
        <f>IF($DI735&gt;=14,INDEX($CL:$CL,$DH735+14),"")</f>
      </c>
      <c r="DB735">
        <f>IF($DI735&gt;=15,INDEX($CL:$CL,$DH735+15),"")</f>
      </c>
      <c r="DC735">
        <f>IF($DI735&gt;=16,INDEX($CL:$CL,$DH735+16),"")</f>
      </c>
      <c r="DD735">
        <f>IF($DI735&gt;=17,INDEX($CL:$CL,$DH735+17),"")</f>
      </c>
      <c r="DE735">
        <f>IF($DI735&gt;=18,INDEX($CL:$CL,$DH735+18),"")</f>
      </c>
      <c r="DF735">
        <f>IF($DI735&gt;=19,INDEX($CL:$CL,$DH735+19),"")</f>
      </c>
      <c r="DG735">
        <f>IF($DI735&gt;=20,INDEX($CL:$CL,$DH735+20),"")</f>
      </c>
      <c r="DH735">
        <f>IFERROR(MATCH($CK735,$CL$2:$CL$1558,0)+1,0)</f>
      </c>
      <c r="DI735">
        <f>IFERROR(INDEX($CM$2:$CM$1558,MATCH($CK735,$CL$2:$CL$1558,0)),0)</f>
      </c>
      <c r="DJ735">
        <f>IFERROR(INDEX($AQ:$AQ,MATCH($K735,$AP:$AP,0))&amp;"","")</f>
      </c>
      <c r="DN735">
        <f>IF($GQ735&gt;=1,INDEX($DK:$DK,$GP735+1),"")</f>
      </c>
      <c r="DO735">
        <f>IF($GQ735&gt;=2,INDEX($DK:$DK,$GP735+2),"")</f>
      </c>
      <c r="DP735">
        <f>IF($GQ735&gt;=3,INDEX($DK:$DK,$GP735+3),"")</f>
      </c>
      <c r="DQ735">
        <f>IF($GQ735&gt;=4,INDEX($DK:$DK,$GP735+4),"")</f>
      </c>
      <c r="DR735">
        <f>IF($GQ735&gt;=5,INDEX($DK:$DK,$GP735+5),"")</f>
      </c>
      <c r="DS735">
        <f>IF($GQ735&gt;=6,INDEX($DK:$DK,$GP735+6),"")</f>
      </c>
      <c r="DT735">
        <f>IF($GQ735&gt;=7,INDEX($DK:$DK,$GP735+7),"")</f>
      </c>
      <c r="DU735">
        <f>IF($GQ735&gt;=8,INDEX($DK:$DK,$GP735+8),"")</f>
      </c>
      <c r="DV735">
        <f>IF($GQ735&gt;=9,INDEX($DK:$DK,$GP735+9),"")</f>
      </c>
      <c r="DW735">
        <f>IF($GQ735&gt;=10,INDEX($DK:$DK,$GP735+10),"")</f>
      </c>
      <c r="DX735">
        <f>IF($GQ735&gt;=11,INDEX($DK:$DK,$GP735+11),"")</f>
      </c>
      <c r="DY735">
        <f>IF($GQ735&gt;=12,INDEX($DK:$DK,$GP735+12),"")</f>
      </c>
      <c r="DZ735">
        <f>IF($GQ735&gt;=13,INDEX($DK:$DK,$GP735+13),"")</f>
      </c>
      <c r="EA735">
        <f>IF($GQ735&gt;=14,INDEX($DK:$DK,$GP735+14),"")</f>
      </c>
      <c r="EB735">
        <f>IF($GQ735&gt;=15,INDEX($DK:$DK,$GP735+15),"")</f>
      </c>
      <c r="EC735">
        <f>IF($GQ735&gt;=16,INDEX($DK:$DK,$GP735+16),"")</f>
      </c>
      <c r="ED735">
        <f>IF($GQ735&gt;=17,INDEX($DK:$DK,$GP735+17),"")</f>
      </c>
      <c r="EE735">
        <f>IF($GQ735&gt;=18,INDEX($DK:$DK,$GP735+18),"")</f>
      </c>
      <c r="EF735">
        <f>IF($GQ735&gt;=19,INDEX($DK:$DK,$GP735+19),"")</f>
      </c>
      <c r="EG735">
        <f>IF($GQ735&gt;=20,INDEX($DK:$DK,$GP735+20),"")</f>
      </c>
      <c r="EH735">
        <f>IF($GQ735&gt;=21,INDEX($DK:$DK,$GP735+21),"")</f>
      </c>
      <c r="EI735">
        <f>IF($GQ735&gt;=22,INDEX($DK:$DK,$GP735+22),"")</f>
      </c>
      <c r="EJ735">
        <f>IF($GQ735&gt;=23,INDEX($DK:$DK,$GP735+23),"")</f>
      </c>
      <c r="EK735">
        <f>IF($GQ735&gt;=24,INDEX($DK:$DK,$GP735+24),"")</f>
      </c>
      <c r="EL735">
        <f>IF($GQ735&gt;=25,INDEX($DK:$DK,$GP735+25),"")</f>
      </c>
      <c r="EM735">
        <f>IF($GQ735&gt;=26,INDEX($DK:$DK,$GP735+26),"")</f>
      </c>
      <c r="EN735">
        <f>IF($GQ735&gt;=27,INDEX($DK:$DK,$GP735+27),"")</f>
      </c>
      <c r="EO735">
        <f>IF($GQ735&gt;=28,INDEX($DK:$DK,$GP735+28),"")</f>
      </c>
      <c r="EP735">
        <f>IF($GQ735&gt;=29,INDEX($DK:$DK,$GP735+29),"")</f>
      </c>
      <c r="EQ735">
        <f>IF($GQ735&gt;=30,INDEX($DK:$DK,$GP735+30),"")</f>
      </c>
      <c r="ER735">
        <f>IF($GQ735&gt;=31,INDEX($DK:$DK,$GP735+31),"")</f>
      </c>
      <c r="ES735">
        <f>IF($GQ735&gt;=32,INDEX($DK:$DK,$GP735+32),"")</f>
      </c>
      <c r="ET735">
        <f>IF($GQ735&gt;=33,INDEX($DK:$DK,$GP735+33),"")</f>
      </c>
      <c r="EU735">
        <f>IF($GQ735&gt;=34,INDEX($DK:$DK,$GP735+34),"")</f>
      </c>
      <c r="EV735">
        <f>IF($GQ735&gt;=35,INDEX($DK:$DK,$GP735+35),"")</f>
      </c>
      <c r="EW735">
        <f>IF($GQ735&gt;=36,INDEX($DK:$DK,$GP735+36),"")</f>
      </c>
      <c r="EX735">
        <f>IF($GQ735&gt;=37,INDEX($DK:$DK,$GP735+37),"")</f>
      </c>
      <c r="EY735">
        <f>IF($GQ735&gt;=38,INDEX($DK:$DK,$GP735+38),"")</f>
      </c>
      <c r="EZ735">
        <f>IF($GQ735&gt;=39,INDEX($DK:$DK,$GP735+39),"")</f>
      </c>
      <c r="FA735">
        <f>IF($GQ735&gt;=40,INDEX($DK:$DK,$GP735+40),"")</f>
      </c>
      <c r="FB735">
        <f>IF($GQ735&gt;=1,INDEX($DL:$DL,$GP735+1),"")</f>
      </c>
      <c r="FC735">
        <f>IF($GQ735&gt;=2,INDEX($DL:$DL,$GP735+2),"")</f>
      </c>
      <c r="FD735">
        <f>IF($GQ735&gt;=3,INDEX($DL:$DL,$GP735+3),"")</f>
      </c>
      <c r="FE735">
        <f>IF($GQ735&gt;=4,INDEX($DL:$DL,$GP735+4),"")</f>
      </c>
      <c r="FF735">
        <f>IF($GQ735&gt;=5,INDEX($DL:$DL,$GP735+5),"")</f>
      </c>
      <c r="FG735">
        <f>IF($GQ735&gt;=6,INDEX($DL:$DL,$GP735+6),"")</f>
      </c>
      <c r="FH735">
        <f>IF($GQ735&gt;=7,INDEX($DL:$DL,$GP735+7),"")</f>
      </c>
      <c r="FI735">
        <f>IF($GQ735&gt;=8,INDEX($DL:$DL,$GP735+8),"")</f>
      </c>
      <c r="FJ735">
        <f>IF($GQ735&gt;=9,INDEX($DL:$DL,$GP735+9),"")</f>
      </c>
      <c r="FK735">
        <f>IF($GQ735&gt;=10,INDEX($DL:$DL,$GP735+10),"")</f>
      </c>
      <c r="FL735">
        <f>IF($GQ735&gt;=11,INDEX($DL:$DL,$GP735+11),"")</f>
      </c>
      <c r="FM735">
        <f>IF($GQ735&gt;=12,INDEX($DL:$DL,$GP735+12),"")</f>
      </c>
      <c r="FN735">
        <f>IF($GQ735&gt;=13,INDEX($DL:$DL,$GP735+13),"")</f>
      </c>
      <c r="FO735">
        <f>IF($GQ735&gt;=14,INDEX($DL:$DL,$GP735+14),"")</f>
      </c>
      <c r="FP735">
        <f>IF($GQ735&gt;=15,INDEX($DL:$DL,$GP735+15),"")</f>
      </c>
      <c r="FQ735">
        <f>IF($GQ735&gt;=16,INDEX($DL:$DL,$GP735+16),"")</f>
      </c>
      <c r="FR735">
        <f>IF($GQ735&gt;=17,INDEX($DL:$DL,$GP735+17),"")</f>
      </c>
      <c r="FS735">
        <f>IF($GQ735&gt;=18,INDEX($DL:$DL,$GP735+18),"")</f>
      </c>
      <c r="FT735">
        <f>IF($GQ735&gt;=19,INDEX($DL:$DL,$GP735+19),"")</f>
      </c>
      <c r="FU735">
        <f>IF($GQ735&gt;=20,INDEX($DL:$DL,$GP735+20),"")</f>
      </c>
      <c r="FV735">
        <f>IF($GQ735&gt;=21,INDEX($DL:$DL,$GP735+21),"")</f>
      </c>
      <c r="FW735">
        <f>IF($GQ735&gt;=22,INDEX($DL:$DL,$GP735+22),"")</f>
      </c>
      <c r="FX735">
        <f>IF($GQ735&gt;=23,INDEX($DL:$DL,$GP735+23),"")</f>
      </c>
      <c r="FY735">
        <f>IF($GQ735&gt;=24,INDEX($DL:$DL,$GP735+24),"")</f>
      </c>
      <c r="FZ735">
        <f>IF($GQ735&gt;=25,INDEX($DL:$DL,$GP735+25),"")</f>
      </c>
      <c r="GA735">
        <f>IF($GQ735&gt;=26,INDEX($DL:$DL,$GP735+26),"")</f>
      </c>
      <c r="GB735">
        <f>IF($GQ735&gt;=27,INDEX($DL:$DL,$GP735+27),"")</f>
      </c>
      <c r="GC735">
        <f>IF($GQ735&gt;=28,INDEX($DL:$DL,$GP735+28),"")</f>
      </c>
      <c r="GD735">
        <f>IF($GQ735&gt;=29,INDEX($DL:$DL,$GP735+29),"")</f>
      </c>
      <c r="GE735">
        <f>IF($GQ735&gt;=30,INDEX($DL:$DL,$GP735+30),"")</f>
      </c>
      <c r="GF735">
        <f>IF($GQ735&gt;=31,INDEX($DL:$DL,$GP735+31),"")</f>
      </c>
      <c r="GG735">
        <f>IF($GQ735&gt;=32,INDEX($DL:$DL,$GP735+32),"")</f>
      </c>
      <c r="GH735">
        <f>IF($GQ735&gt;=33,INDEX($DL:$DL,$GP735+33),"")</f>
      </c>
      <c r="GI735">
        <f>IF($GQ735&gt;=34,INDEX($DL:$DL,$GP735+34),"")</f>
      </c>
      <c r="GJ735">
        <f>IF($GQ735&gt;=35,INDEX($DL:$DL,$GP735+35),"")</f>
      </c>
      <c r="GK735">
        <f>IF($GQ735&gt;=36,INDEX($DL:$DL,$GP735+36),"")</f>
      </c>
      <c r="GL735">
        <f>IF($GQ735&gt;=37,INDEX($DL:$DL,$GP735+37),"")</f>
      </c>
      <c r="GM735">
        <f>IF($GQ735&gt;=38,INDEX($DL:$DL,$GP735+38),"")</f>
      </c>
      <c r="GN735">
        <f>IF($GQ735&gt;=39,INDEX($DL:$DL,$GP735+39),"")</f>
      </c>
      <c r="GO735">
        <f>IF($GQ735&gt;=40,INDEX($DL:$DL,$GP735+40),"")</f>
      </c>
      <c r="GP735">
        <f>IFERROR(MATCH($DJ735,$DK$2:$DK$148,0)+1,0)</f>
      </c>
      <c r="GQ735">
        <f>IFERROR(INDEX($DM$2:$DM$148,MATCH($DJ735,$DK$2:$DK$148,0)),0)</f>
      </c>
      <c r="GR735">
        <f>IFERROR(MATCH($L735,$DN$735:$FA$735,0),0)</f>
      </c>
      <c r="GS735">
        <f>IF($GR735&gt;0,INDEX($FB$735:$GO$735,$GR735),"")</f>
      </c>
      <c r="GV735">
        <f>IF($JE735&gt;=1,INDEX($GT:$GT,$JD735+1),"")</f>
      </c>
      <c r="GW735">
        <f>IF($JE735&gt;=2,INDEX($GT:$GT,$JD735+2),"")</f>
      </c>
      <c r="GX735">
        <f>IF($JE735&gt;=3,INDEX($GT:$GT,$JD735+3),"")</f>
      </c>
      <c r="GY735">
        <f>IF($JE735&gt;=4,INDEX($GT:$GT,$JD735+4),"")</f>
      </c>
      <c r="GZ735">
        <f>IF($JE735&gt;=5,INDEX($GT:$GT,$JD735+5),"")</f>
      </c>
      <c r="HA735">
        <f>IF($JE735&gt;=6,INDEX($GT:$GT,$JD735+6),"")</f>
      </c>
      <c r="HB735">
        <f>IF($JE735&gt;=7,INDEX($GT:$GT,$JD735+7),"")</f>
      </c>
      <c r="HC735">
        <f>IF($JE735&gt;=8,INDEX($GT:$GT,$JD735+8),"")</f>
      </c>
      <c r="HD735">
        <f>IF($JE735&gt;=9,INDEX($GT:$GT,$JD735+9),"")</f>
      </c>
      <c r="HE735">
        <f>IF($JE735&gt;=10,INDEX($GT:$GT,$JD735+10),"")</f>
      </c>
      <c r="HF735">
        <f>IF($JE735&gt;=11,INDEX($GT:$GT,$JD735+11),"")</f>
      </c>
      <c r="HG735">
        <f>IF($JE735&gt;=12,INDEX($GT:$GT,$JD735+12),"")</f>
      </c>
      <c r="HH735">
        <f>IF($JE735&gt;=13,INDEX($GT:$GT,$JD735+13),"")</f>
      </c>
      <c r="HI735">
        <f>IF($JE735&gt;=14,INDEX($GT:$GT,$JD735+14),"")</f>
      </c>
      <c r="HJ735">
        <f>IF($JE735&gt;=15,INDEX($GT:$GT,$JD735+15),"")</f>
      </c>
      <c r="HK735">
        <f>IF($JE735&gt;=16,INDEX($GT:$GT,$JD735+16),"")</f>
      </c>
      <c r="HL735">
        <f>IF($JE735&gt;=17,INDEX($GT:$GT,$JD735+17),"")</f>
      </c>
      <c r="HM735">
        <f>IF($JE735&gt;=18,INDEX($GT:$GT,$JD735+18),"")</f>
      </c>
      <c r="HN735">
        <f>IF($JE735&gt;=19,INDEX($GT:$GT,$JD735+19),"")</f>
      </c>
      <c r="HO735">
        <f>IF($JE735&gt;=20,INDEX($GT:$GT,$JD735+20),"")</f>
      </c>
      <c r="HP735">
        <f>IF($JE735&gt;=21,INDEX($GT:$GT,$JD735+21),"")</f>
      </c>
      <c r="HQ735">
        <f>IF($JE735&gt;=22,INDEX($GT:$GT,$JD735+22),"")</f>
      </c>
      <c r="HR735">
        <f>IF($JE735&gt;=23,INDEX($GT:$GT,$JD735+23),"")</f>
      </c>
      <c r="HS735">
        <f>IF($JE735&gt;=24,INDEX($GT:$GT,$JD735+24),"")</f>
      </c>
      <c r="HT735">
        <f>IF($JE735&gt;=25,INDEX($GT:$GT,$JD735+25),"")</f>
      </c>
      <c r="HU735">
        <f>IF($JE735&gt;=26,INDEX($GT:$GT,$JD735+26),"")</f>
      </c>
      <c r="HV735">
        <f>IF($JE735&gt;=27,INDEX($GT:$GT,$JD735+27),"")</f>
      </c>
      <c r="HW735">
        <f>IF($JE735&gt;=28,INDEX($GT:$GT,$JD735+28),"")</f>
      </c>
      <c r="HX735">
        <f>IF($JE735&gt;=29,INDEX($GT:$GT,$JD735+29),"")</f>
      </c>
      <c r="HY735">
        <f>IF($JE735&gt;=30,INDEX($GT:$GT,$JD735+30),"")</f>
      </c>
      <c r="HZ735">
        <f>IF($JE735&gt;=31,INDEX($GT:$GT,$JD735+31),"")</f>
      </c>
      <c r="IA735">
        <f>IF($JE735&gt;=32,INDEX($GT:$GT,$JD735+32),"")</f>
      </c>
      <c r="IB735">
        <f>IF($JE735&gt;=33,INDEX($GT:$GT,$JD735+33),"")</f>
      </c>
      <c r="IC735">
        <f>IF($JE735&gt;=34,INDEX($GT:$GT,$JD735+34),"")</f>
      </c>
      <c r="ID735">
        <f>IF($JE735&gt;=35,INDEX($GT:$GT,$JD735+35),"")</f>
      </c>
      <c r="IE735">
        <f>IF($JE735&gt;=36,INDEX($GT:$GT,$JD735+36),"")</f>
      </c>
      <c r="IF735">
        <f>IF($JE735&gt;=37,INDEX($GT:$GT,$JD735+37),"")</f>
      </c>
      <c r="IG735">
        <f>IF($JE735&gt;=38,INDEX($GT:$GT,$JD735+38),"")</f>
      </c>
      <c r="IH735">
        <f>IF($JE735&gt;=39,INDEX($GT:$GT,$JD735+39),"")</f>
      </c>
      <c r="II735">
        <f>IF($JE735&gt;=40,INDEX($GT:$GT,$JD735+40),"")</f>
      </c>
      <c r="IJ735">
        <f>IF($JE735&gt;=41,INDEX($GT:$GT,$JD735+41),"")</f>
      </c>
      <c r="IK735">
        <f>IF($JE735&gt;=42,INDEX($GT:$GT,$JD735+42),"")</f>
      </c>
      <c r="IL735">
        <f>IF($JE735&gt;=43,INDEX($GT:$GT,$JD735+43),"")</f>
      </c>
      <c r="IM735">
        <f>IF($JE735&gt;=44,INDEX($GT:$GT,$JD735+44),"")</f>
      </c>
      <c r="IN735">
        <f>IF($JE735&gt;=45,INDEX($GT:$GT,$JD735+45),"")</f>
      </c>
      <c r="IO735">
        <f>IF($JE735&gt;=46,INDEX($GT:$GT,$JD735+46),"")</f>
      </c>
      <c r="IP735">
        <f>IF($JE735&gt;=47,INDEX($GT:$GT,$JD735+47),"")</f>
      </c>
      <c r="IQ735">
        <f>IF($JE735&gt;=48,INDEX($GT:$GT,$JD735+48),"")</f>
      </c>
      <c r="IR735">
        <f>IF($JE735&gt;=49,INDEX($GT:$GT,$JD735+49),"")</f>
      </c>
      <c r="IS735">
        <f>IF($JE735&gt;=50,INDEX($GT:$GT,$JD735+50),"")</f>
      </c>
      <c r="IT735">
        <f>IF($JE735&gt;=51,INDEX($GT:$GT,$JD735+51),"")</f>
      </c>
      <c r="IU735">
        <f>IF($JE735&gt;=52,INDEX($GT:$GT,$JD735+52),"")</f>
      </c>
      <c r="IV735">
        <f>IF($JE735&gt;=53,INDEX($GT:$GT,$JD735+53),"")</f>
      </c>
      <c r="IW735">
        <f>IF($JE735&gt;=54,INDEX($GT:$GT,$JD735+54),"")</f>
      </c>
      <c r="IX735">
        <f>IF($JE735&gt;=55,INDEX($GT:$GT,$JD735+55),"")</f>
      </c>
      <c r="IY735">
        <f>IF($JE735&gt;=56,INDEX($GT:$GT,$JD735+56),"")</f>
      </c>
      <c r="IZ735">
        <f>IF($JE735&gt;=57,INDEX($GT:$GT,$JD735+57),"")</f>
      </c>
      <c r="JA735">
        <f>IF($JE735&gt;=58,INDEX($GT:$GT,$JD735+58),"")</f>
      </c>
      <c r="JB735">
        <f>IF($JE735&gt;=59,INDEX($GT:$GT,$JD735+59),"")</f>
      </c>
      <c r="JC735">
        <f>IF($JE735&gt;=60,INDEX($GT:$GT,$JD735+60),"")</f>
      </c>
      <c r="JD735">
        <f>IFERROR(MATCH($GS735,$GT$2:$GT$322,0)+1,0)</f>
      </c>
      <c r="JE735">
        <f>IFERROR(INDEX($GU$2:$GU$322,MATCH($GS735,$GT$2:$GT$322,0)),0)</f>
      </c>
      <c r="JF735" t="s">
        <v>28</v>
      </c>
      <c r="JG735" t="s">
        <v>28</v>
      </c>
    </row>
    <row r="736" spans="1:267" x14ac:dyDescent="0.25">
      <c r="J736" s="1"/>
      <c r="K736" s="1"/>
      <c r="L736" s="1"/>
      <c r="M736" s="1"/>
      <c r="N736" s="1">
        <f>IFERROR(IF(FIND(" - ",$J736)&gt;0,MID($J736,FIND(" - ",$J736)+3,LEN($J736)),""),"")</f>
      </c>
      <c r="P736" s="1"/>
      <c r="S736" t="s">
        <v>28</v>
      </c>
      <c r="U736">
        <f>IF(OR($S736="",$T736=""),"",IFERROR($S736/$T736,0))</f>
      </c>
      <c r="V736">
        <f>IF($S736="","",
IF($K736="","",
IF(ISNUMBER(SEARCH("exempt",LOWER($K736))),0,
$S736*(VALUE(SUBSTITUTE($K736,"%",""))/100))))</f>
      </c>
      <c r="AB736">
        <f>IF($S736="","",
SUM($S736,$V736,$Z736,$W736,$Y736)-
IF($AA736="",0,VALUE($AA736)))</f>
      </c>
      <c r="AJ736" t="s">
        <v>1499</v>
      </c>
      <c r="AR736">
        <f>IFERROR(LEFT($J736,FIND(" - ",$J736)-1),$J736)</f>
      </c>
      <c r="AU736">
        <f>IF($CJ736&gt;=1,INDEX($AS:$AS,$CI736+1),"")</f>
      </c>
      <c r="AV736">
        <f>IF($CJ736&gt;=2,INDEX($AS:$AS,$CI736+2),"")</f>
      </c>
      <c r="AW736">
        <f>IF($CJ736&gt;=3,INDEX($AS:$AS,$CI736+3),"")</f>
      </c>
      <c r="AX736">
        <f>IF($CJ736&gt;=4,INDEX($AS:$AS,$CI736+4),"")</f>
      </c>
      <c r="AY736">
        <f>IF($CJ736&gt;=5,INDEX($AS:$AS,$CI736+5),"")</f>
      </c>
      <c r="AZ736">
        <f>IF($CJ736&gt;=6,INDEX($AS:$AS,$CI736+6),"")</f>
      </c>
      <c r="BA736">
        <f>IF($CJ736&gt;=7,INDEX($AS:$AS,$CI736+7),"")</f>
      </c>
      <c r="BB736">
        <f>IF($CJ736&gt;=8,INDEX($AS:$AS,$CI736+8),"")</f>
      </c>
      <c r="BC736">
        <f>IF($CJ736&gt;=9,INDEX($AS:$AS,$CI736+9),"")</f>
      </c>
      <c r="BD736">
        <f>IF($CJ736&gt;=10,INDEX($AS:$AS,$CI736+10),"")</f>
      </c>
      <c r="BE736">
        <f>IF($CJ736&gt;=11,INDEX($AS:$AS,$CI736+11),"")</f>
      </c>
      <c r="BF736">
        <f>IF($CJ736&gt;=12,INDEX($AS:$AS,$CI736+12),"")</f>
      </c>
      <c r="BG736">
        <f>IF($CJ736&gt;=13,INDEX($AS:$AS,$CI736+13),"")</f>
      </c>
      <c r="BH736">
        <f>IF($CJ736&gt;=14,INDEX($AS:$AS,$CI736+14),"")</f>
      </c>
      <c r="BI736">
        <f>IF($CJ736&gt;=15,INDEX($AS:$AS,$CI736+15),"")</f>
      </c>
      <c r="BJ736">
        <f>IF($CJ736&gt;=16,INDEX($AS:$AS,$CI736+16),"")</f>
      </c>
      <c r="BK736">
        <f>IF($CJ736&gt;=17,INDEX($AS:$AS,$CI736+17),"")</f>
      </c>
      <c r="BL736">
        <f>IF($CJ736&gt;=18,INDEX($AS:$AS,$CI736+18),"")</f>
      </c>
      <c r="BM736">
        <f>IF($CJ736&gt;=19,INDEX($AS:$AS,$CI736+19),"")</f>
      </c>
      <c r="BN736">
        <f>IF($CJ736&gt;=20,INDEX($AS:$AS,$CI736+20),"")</f>
      </c>
      <c r="BO736">
        <f>IF($CJ736&gt;=21,INDEX($AS:$AS,$CI736+21),"")</f>
      </c>
      <c r="BP736">
        <f>IF($CJ736&gt;=22,INDEX($AS:$AS,$CI736+22),"")</f>
      </c>
      <c r="BQ736">
        <f>IF($CJ736&gt;=23,INDEX($AS:$AS,$CI736+23),"")</f>
      </c>
      <c r="BR736">
        <f>IF($CJ736&gt;=24,INDEX($AS:$AS,$CI736+24),"")</f>
      </c>
      <c r="BS736">
        <f>IF($CJ736&gt;=25,INDEX($AS:$AS,$CI736+25),"")</f>
      </c>
      <c r="BT736">
        <f>IF($CJ736&gt;=26,INDEX($AS:$AS,$CI736+26),"")</f>
      </c>
      <c r="BU736">
        <f>IF($CJ736&gt;=27,INDEX($AS:$AS,$CI736+27),"")</f>
      </c>
      <c r="BV736">
        <f>IF($CJ736&gt;=28,INDEX($AS:$AS,$CI736+28),"")</f>
      </c>
      <c r="BW736">
        <f>IF($CJ736&gt;=29,INDEX($AS:$AS,$CI736+29),"")</f>
      </c>
      <c r="BX736">
        <f>IF($CJ736&gt;=30,INDEX($AS:$AS,$CI736+30),"")</f>
      </c>
      <c r="BY736">
        <f>IF($CJ736&gt;=31,INDEX($AS:$AS,$CI736+31),"")</f>
      </c>
      <c r="BZ736">
        <f>IF($CJ736&gt;=32,INDEX($AS:$AS,$CI736+32),"")</f>
      </c>
      <c r="CA736">
        <f>IF($CJ736&gt;=33,INDEX($AS:$AS,$CI736+33),"")</f>
      </c>
      <c r="CB736">
        <f>IF($CJ736&gt;=34,INDEX($AS:$AS,$CI736+34),"")</f>
      </c>
      <c r="CC736">
        <f>IF($CJ736&gt;=35,INDEX($AS:$AS,$CI736+35),"")</f>
      </c>
      <c r="CD736">
        <f>IF($CJ736&gt;=36,INDEX($AS:$AS,$CI736+36),"")</f>
      </c>
      <c r="CE736">
        <f>IF($CJ736&gt;=37,INDEX($AS:$AS,$CI736+37),"")</f>
      </c>
      <c r="CF736">
        <f>IF($CJ736&gt;=38,INDEX($AS:$AS,$CI736+38),"")</f>
      </c>
      <c r="CG736">
        <f>IF($CJ736&gt;=39,INDEX($AS:$AS,$CI736+39),"")</f>
      </c>
      <c r="CH736">
        <f>IF($CJ736&gt;=40,INDEX($AS:$AS,$CI736+40),"")</f>
      </c>
      <c r="CI736">
        <f>IFERROR(MATCH($AR736,$AS$2:$AS$133,0)+1,0)</f>
      </c>
      <c r="CJ736">
        <f>IFERROR(INDEX($AT$2:$AT$133,MATCH($AR736,$AS$2:$AS$133,0)),0)</f>
      </c>
      <c r="CK736">
        <f>IFERROR(LEFT($O736,FIND(" - ",$O736)-1),$O736)</f>
      </c>
      <c r="CL736" t="s">
        <v>211</v>
      </c>
      <c r="CN736">
        <f>IF($DI736&gt;=1,INDEX($CL:$CL,$DH736+1),"")</f>
      </c>
      <c r="CO736">
        <f>IF($DI736&gt;=2,INDEX($CL:$CL,$DH736+2),"")</f>
      </c>
      <c r="CP736">
        <f>IF($DI736&gt;=3,INDEX($CL:$CL,$DH736+3),"")</f>
      </c>
      <c r="CQ736">
        <f>IF($DI736&gt;=4,INDEX($CL:$CL,$DH736+4),"")</f>
      </c>
      <c r="CR736">
        <f>IF($DI736&gt;=5,INDEX($CL:$CL,$DH736+5),"")</f>
      </c>
      <c r="CS736">
        <f>IF($DI736&gt;=6,INDEX($CL:$CL,$DH736+6),"")</f>
      </c>
      <c r="CT736">
        <f>IF($DI736&gt;=7,INDEX($CL:$CL,$DH736+7),"")</f>
      </c>
      <c r="CU736">
        <f>IF($DI736&gt;=8,INDEX($CL:$CL,$DH736+8),"")</f>
      </c>
      <c r="CV736">
        <f>IF($DI736&gt;=9,INDEX($CL:$CL,$DH736+9),"")</f>
      </c>
      <c r="CW736">
        <f>IF($DI736&gt;=10,INDEX($CL:$CL,$DH736+10),"")</f>
      </c>
      <c r="CX736">
        <f>IF($DI736&gt;=11,INDEX($CL:$CL,$DH736+11),"")</f>
      </c>
      <c r="CY736">
        <f>IF($DI736&gt;=12,INDEX($CL:$CL,$DH736+12),"")</f>
      </c>
      <c r="CZ736">
        <f>IF($DI736&gt;=13,INDEX($CL:$CL,$DH736+13),"")</f>
      </c>
      <c r="DA736">
        <f>IF($DI736&gt;=14,INDEX($CL:$CL,$DH736+14),"")</f>
      </c>
      <c r="DB736">
        <f>IF($DI736&gt;=15,INDEX($CL:$CL,$DH736+15),"")</f>
      </c>
      <c r="DC736">
        <f>IF($DI736&gt;=16,INDEX($CL:$CL,$DH736+16),"")</f>
      </c>
      <c r="DD736">
        <f>IF($DI736&gt;=17,INDEX($CL:$CL,$DH736+17),"")</f>
      </c>
      <c r="DE736">
        <f>IF($DI736&gt;=18,INDEX($CL:$CL,$DH736+18),"")</f>
      </c>
      <c r="DF736">
        <f>IF($DI736&gt;=19,INDEX($CL:$CL,$DH736+19),"")</f>
      </c>
      <c r="DG736">
        <f>IF($DI736&gt;=20,INDEX($CL:$CL,$DH736+20),"")</f>
      </c>
      <c r="DH736">
        <f>IFERROR(MATCH($CK736,$CL$2:$CL$1558,0)+1,0)</f>
      </c>
      <c r="DI736">
        <f>IFERROR(INDEX($CM$2:$CM$1558,MATCH($CK736,$CL$2:$CL$1558,0)),0)</f>
      </c>
      <c r="DJ736">
        <f>IFERROR(INDEX($AQ:$AQ,MATCH($K736,$AP:$AP,0))&amp;"","")</f>
      </c>
      <c r="DN736">
        <f>IF($GQ736&gt;=1,INDEX($DK:$DK,$GP736+1),"")</f>
      </c>
      <c r="DO736">
        <f>IF($GQ736&gt;=2,INDEX($DK:$DK,$GP736+2),"")</f>
      </c>
      <c r="DP736">
        <f>IF($GQ736&gt;=3,INDEX($DK:$DK,$GP736+3),"")</f>
      </c>
      <c r="DQ736">
        <f>IF($GQ736&gt;=4,INDEX($DK:$DK,$GP736+4),"")</f>
      </c>
      <c r="DR736">
        <f>IF($GQ736&gt;=5,INDEX($DK:$DK,$GP736+5),"")</f>
      </c>
      <c r="DS736">
        <f>IF($GQ736&gt;=6,INDEX($DK:$DK,$GP736+6),"")</f>
      </c>
      <c r="DT736">
        <f>IF($GQ736&gt;=7,INDEX($DK:$DK,$GP736+7),"")</f>
      </c>
      <c r="DU736">
        <f>IF($GQ736&gt;=8,INDEX($DK:$DK,$GP736+8),"")</f>
      </c>
      <c r="DV736">
        <f>IF($GQ736&gt;=9,INDEX($DK:$DK,$GP736+9),"")</f>
      </c>
      <c r="DW736">
        <f>IF($GQ736&gt;=10,INDEX($DK:$DK,$GP736+10),"")</f>
      </c>
      <c r="DX736">
        <f>IF($GQ736&gt;=11,INDEX($DK:$DK,$GP736+11),"")</f>
      </c>
      <c r="DY736">
        <f>IF($GQ736&gt;=12,INDEX($DK:$DK,$GP736+12),"")</f>
      </c>
      <c r="DZ736">
        <f>IF($GQ736&gt;=13,INDEX($DK:$DK,$GP736+13),"")</f>
      </c>
      <c r="EA736">
        <f>IF($GQ736&gt;=14,INDEX($DK:$DK,$GP736+14),"")</f>
      </c>
      <c r="EB736">
        <f>IF($GQ736&gt;=15,INDEX($DK:$DK,$GP736+15),"")</f>
      </c>
      <c r="EC736">
        <f>IF($GQ736&gt;=16,INDEX($DK:$DK,$GP736+16),"")</f>
      </c>
      <c r="ED736">
        <f>IF($GQ736&gt;=17,INDEX($DK:$DK,$GP736+17),"")</f>
      </c>
      <c r="EE736">
        <f>IF($GQ736&gt;=18,INDEX($DK:$DK,$GP736+18),"")</f>
      </c>
      <c r="EF736">
        <f>IF($GQ736&gt;=19,INDEX($DK:$DK,$GP736+19),"")</f>
      </c>
      <c r="EG736">
        <f>IF($GQ736&gt;=20,INDEX($DK:$DK,$GP736+20),"")</f>
      </c>
      <c r="EH736">
        <f>IF($GQ736&gt;=21,INDEX($DK:$DK,$GP736+21),"")</f>
      </c>
      <c r="EI736">
        <f>IF($GQ736&gt;=22,INDEX($DK:$DK,$GP736+22),"")</f>
      </c>
      <c r="EJ736">
        <f>IF($GQ736&gt;=23,INDEX($DK:$DK,$GP736+23),"")</f>
      </c>
      <c r="EK736">
        <f>IF($GQ736&gt;=24,INDEX($DK:$DK,$GP736+24),"")</f>
      </c>
      <c r="EL736">
        <f>IF($GQ736&gt;=25,INDEX($DK:$DK,$GP736+25),"")</f>
      </c>
      <c r="EM736">
        <f>IF($GQ736&gt;=26,INDEX($DK:$DK,$GP736+26),"")</f>
      </c>
      <c r="EN736">
        <f>IF($GQ736&gt;=27,INDEX($DK:$DK,$GP736+27),"")</f>
      </c>
      <c r="EO736">
        <f>IF($GQ736&gt;=28,INDEX($DK:$DK,$GP736+28),"")</f>
      </c>
      <c r="EP736">
        <f>IF($GQ736&gt;=29,INDEX($DK:$DK,$GP736+29),"")</f>
      </c>
      <c r="EQ736">
        <f>IF($GQ736&gt;=30,INDEX($DK:$DK,$GP736+30),"")</f>
      </c>
      <c r="ER736">
        <f>IF($GQ736&gt;=31,INDEX($DK:$DK,$GP736+31),"")</f>
      </c>
      <c r="ES736">
        <f>IF($GQ736&gt;=32,INDEX($DK:$DK,$GP736+32),"")</f>
      </c>
      <c r="ET736">
        <f>IF($GQ736&gt;=33,INDEX($DK:$DK,$GP736+33),"")</f>
      </c>
      <c r="EU736">
        <f>IF($GQ736&gt;=34,INDEX($DK:$DK,$GP736+34),"")</f>
      </c>
      <c r="EV736">
        <f>IF($GQ736&gt;=35,INDEX($DK:$DK,$GP736+35),"")</f>
      </c>
      <c r="EW736">
        <f>IF($GQ736&gt;=36,INDEX($DK:$DK,$GP736+36),"")</f>
      </c>
      <c r="EX736">
        <f>IF($GQ736&gt;=37,INDEX($DK:$DK,$GP736+37),"")</f>
      </c>
      <c r="EY736">
        <f>IF($GQ736&gt;=38,INDEX($DK:$DK,$GP736+38),"")</f>
      </c>
      <c r="EZ736">
        <f>IF($GQ736&gt;=39,INDEX($DK:$DK,$GP736+39),"")</f>
      </c>
      <c r="FA736">
        <f>IF($GQ736&gt;=40,INDEX($DK:$DK,$GP736+40),"")</f>
      </c>
      <c r="FB736">
        <f>IF($GQ736&gt;=1,INDEX($DL:$DL,$GP736+1),"")</f>
      </c>
      <c r="FC736">
        <f>IF($GQ736&gt;=2,INDEX($DL:$DL,$GP736+2),"")</f>
      </c>
      <c r="FD736">
        <f>IF($GQ736&gt;=3,INDEX($DL:$DL,$GP736+3),"")</f>
      </c>
      <c r="FE736">
        <f>IF($GQ736&gt;=4,INDEX($DL:$DL,$GP736+4),"")</f>
      </c>
      <c r="FF736">
        <f>IF($GQ736&gt;=5,INDEX($DL:$DL,$GP736+5),"")</f>
      </c>
      <c r="FG736">
        <f>IF($GQ736&gt;=6,INDEX($DL:$DL,$GP736+6),"")</f>
      </c>
      <c r="FH736">
        <f>IF($GQ736&gt;=7,INDEX($DL:$DL,$GP736+7),"")</f>
      </c>
      <c r="FI736">
        <f>IF($GQ736&gt;=8,INDEX($DL:$DL,$GP736+8),"")</f>
      </c>
      <c r="FJ736">
        <f>IF($GQ736&gt;=9,INDEX($DL:$DL,$GP736+9),"")</f>
      </c>
      <c r="FK736">
        <f>IF($GQ736&gt;=10,INDEX($DL:$DL,$GP736+10),"")</f>
      </c>
      <c r="FL736">
        <f>IF($GQ736&gt;=11,INDEX($DL:$DL,$GP736+11),"")</f>
      </c>
      <c r="FM736">
        <f>IF($GQ736&gt;=12,INDEX($DL:$DL,$GP736+12),"")</f>
      </c>
      <c r="FN736">
        <f>IF($GQ736&gt;=13,INDEX($DL:$DL,$GP736+13),"")</f>
      </c>
      <c r="FO736">
        <f>IF($GQ736&gt;=14,INDEX($DL:$DL,$GP736+14),"")</f>
      </c>
      <c r="FP736">
        <f>IF($GQ736&gt;=15,INDEX($DL:$DL,$GP736+15),"")</f>
      </c>
      <c r="FQ736">
        <f>IF($GQ736&gt;=16,INDEX($DL:$DL,$GP736+16),"")</f>
      </c>
      <c r="FR736">
        <f>IF($GQ736&gt;=17,INDEX($DL:$DL,$GP736+17),"")</f>
      </c>
      <c r="FS736">
        <f>IF($GQ736&gt;=18,INDEX($DL:$DL,$GP736+18),"")</f>
      </c>
      <c r="FT736">
        <f>IF($GQ736&gt;=19,INDEX($DL:$DL,$GP736+19),"")</f>
      </c>
      <c r="FU736">
        <f>IF($GQ736&gt;=20,INDEX($DL:$DL,$GP736+20),"")</f>
      </c>
      <c r="FV736">
        <f>IF($GQ736&gt;=21,INDEX($DL:$DL,$GP736+21),"")</f>
      </c>
      <c r="FW736">
        <f>IF($GQ736&gt;=22,INDEX($DL:$DL,$GP736+22),"")</f>
      </c>
      <c r="FX736">
        <f>IF($GQ736&gt;=23,INDEX($DL:$DL,$GP736+23),"")</f>
      </c>
      <c r="FY736">
        <f>IF($GQ736&gt;=24,INDEX($DL:$DL,$GP736+24),"")</f>
      </c>
      <c r="FZ736">
        <f>IF($GQ736&gt;=25,INDEX($DL:$DL,$GP736+25),"")</f>
      </c>
      <c r="GA736">
        <f>IF($GQ736&gt;=26,INDEX($DL:$DL,$GP736+26),"")</f>
      </c>
      <c r="GB736">
        <f>IF($GQ736&gt;=27,INDEX($DL:$DL,$GP736+27),"")</f>
      </c>
      <c r="GC736">
        <f>IF($GQ736&gt;=28,INDEX($DL:$DL,$GP736+28),"")</f>
      </c>
      <c r="GD736">
        <f>IF($GQ736&gt;=29,INDEX($DL:$DL,$GP736+29),"")</f>
      </c>
      <c r="GE736">
        <f>IF($GQ736&gt;=30,INDEX($DL:$DL,$GP736+30),"")</f>
      </c>
      <c r="GF736">
        <f>IF($GQ736&gt;=31,INDEX($DL:$DL,$GP736+31),"")</f>
      </c>
      <c r="GG736">
        <f>IF($GQ736&gt;=32,INDEX($DL:$DL,$GP736+32),"")</f>
      </c>
      <c r="GH736">
        <f>IF($GQ736&gt;=33,INDEX($DL:$DL,$GP736+33),"")</f>
      </c>
      <c r="GI736">
        <f>IF($GQ736&gt;=34,INDEX($DL:$DL,$GP736+34),"")</f>
      </c>
      <c r="GJ736">
        <f>IF($GQ736&gt;=35,INDEX($DL:$DL,$GP736+35),"")</f>
      </c>
      <c r="GK736">
        <f>IF($GQ736&gt;=36,INDEX($DL:$DL,$GP736+36),"")</f>
      </c>
      <c r="GL736">
        <f>IF($GQ736&gt;=37,INDEX($DL:$DL,$GP736+37),"")</f>
      </c>
      <c r="GM736">
        <f>IF($GQ736&gt;=38,INDEX($DL:$DL,$GP736+38),"")</f>
      </c>
      <c r="GN736">
        <f>IF($GQ736&gt;=39,INDEX($DL:$DL,$GP736+39),"")</f>
      </c>
      <c r="GO736">
        <f>IF($GQ736&gt;=40,INDEX($DL:$DL,$GP736+40),"")</f>
      </c>
      <c r="GP736">
        <f>IFERROR(MATCH($DJ736,$DK$2:$DK$148,0)+1,0)</f>
      </c>
      <c r="GQ736">
        <f>IFERROR(INDEX($DM$2:$DM$148,MATCH($DJ736,$DK$2:$DK$148,0)),0)</f>
      </c>
      <c r="GR736">
        <f>IFERROR(MATCH($L736,$DN$736:$FA$736,0),0)</f>
      </c>
      <c r="GS736">
        <f>IF($GR736&gt;0,INDEX($FB$736:$GO$736,$GR736),"")</f>
      </c>
      <c r="GV736">
        <f>IF($JE736&gt;=1,INDEX($GT:$GT,$JD736+1),"")</f>
      </c>
      <c r="GW736">
        <f>IF($JE736&gt;=2,INDEX($GT:$GT,$JD736+2),"")</f>
      </c>
      <c r="GX736">
        <f>IF($JE736&gt;=3,INDEX($GT:$GT,$JD736+3),"")</f>
      </c>
      <c r="GY736">
        <f>IF($JE736&gt;=4,INDEX($GT:$GT,$JD736+4),"")</f>
      </c>
      <c r="GZ736">
        <f>IF($JE736&gt;=5,INDEX($GT:$GT,$JD736+5),"")</f>
      </c>
      <c r="HA736">
        <f>IF($JE736&gt;=6,INDEX($GT:$GT,$JD736+6),"")</f>
      </c>
      <c r="HB736">
        <f>IF($JE736&gt;=7,INDEX($GT:$GT,$JD736+7),"")</f>
      </c>
      <c r="HC736">
        <f>IF($JE736&gt;=8,INDEX($GT:$GT,$JD736+8),"")</f>
      </c>
      <c r="HD736">
        <f>IF($JE736&gt;=9,INDEX($GT:$GT,$JD736+9),"")</f>
      </c>
      <c r="HE736">
        <f>IF($JE736&gt;=10,INDEX($GT:$GT,$JD736+10),"")</f>
      </c>
      <c r="HF736">
        <f>IF($JE736&gt;=11,INDEX($GT:$GT,$JD736+11),"")</f>
      </c>
      <c r="HG736">
        <f>IF($JE736&gt;=12,INDEX($GT:$GT,$JD736+12),"")</f>
      </c>
      <c r="HH736">
        <f>IF($JE736&gt;=13,INDEX($GT:$GT,$JD736+13),"")</f>
      </c>
      <c r="HI736">
        <f>IF($JE736&gt;=14,INDEX($GT:$GT,$JD736+14),"")</f>
      </c>
      <c r="HJ736">
        <f>IF($JE736&gt;=15,INDEX($GT:$GT,$JD736+15),"")</f>
      </c>
      <c r="HK736">
        <f>IF($JE736&gt;=16,INDEX($GT:$GT,$JD736+16),"")</f>
      </c>
      <c r="HL736">
        <f>IF($JE736&gt;=17,INDEX($GT:$GT,$JD736+17),"")</f>
      </c>
      <c r="HM736">
        <f>IF($JE736&gt;=18,INDEX($GT:$GT,$JD736+18),"")</f>
      </c>
      <c r="HN736">
        <f>IF($JE736&gt;=19,INDEX($GT:$GT,$JD736+19),"")</f>
      </c>
      <c r="HO736">
        <f>IF($JE736&gt;=20,INDEX($GT:$GT,$JD736+20),"")</f>
      </c>
      <c r="HP736">
        <f>IF($JE736&gt;=21,INDEX($GT:$GT,$JD736+21),"")</f>
      </c>
      <c r="HQ736">
        <f>IF($JE736&gt;=22,INDEX($GT:$GT,$JD736+22),"")</f>
      </c>
      <c r="HR736">
        <f>IF($JE736&gt;=23,INDEX($GT:$GT,$JD736+23),"")</f>
      </c>
      <c r="HS736">
        <f>IF($JE736&gt;=24,INDEX($GT:$GT,$JD736+24),"")</f>
      </c>
      <c r="HT736">
        <f>IF($JE736&gt;=25,INDEX($GT:$GT,$JD736+25),"")</f>
      </c>
      <c r="HU736">
        <f>IF($JE736&gt;=26,INDEX($GT:$GT,$JD736+26),"")</f>
      </c>
      <c r="HV736">
        <f>IF($JE736&gt;=27,INDEX($GT:$GT,$JD736+27),"")</f>
      </c>
      <c r="HW736">
        <f>IF($JE736&gt;=28,INDEX($GT:$GT,$JD736+28),"")</f>
      </c>
      <c r="HX736">
        <f>IF($JE736&gt;=29,INDEX($GT:$GT,$JD736+29),"")</f>
      </c>
      <c r="HY736">
        <f>IF($JE736&gt;=30,INDEX($GT:$GT,$JD736+30),"")</f>
      </c>
      <c r="HZ736">
        <f>IF($JE736&gt;=31,INDEX($GT:$GT,$JD736+31),"")</f>
      </c>
      <c r="IA736">
        <f>IF($JE736&gt;=32,INDEX($GT:$GT,$JD736+32),"")</f>
      </c>
      <c r="IB736">
        <f>IF($JE736&gt;=33,INDEX($GT:$GT,$JD736+33),"")</f>
      </c>
      <c r="IC736">
        <f>IF($JE736&gt;=34,INDEX($GT:$GT,$JD736+34),"")</f>
      </c>
      <c r="ID736">
        <f>IF($JE736&gt;=35,INDEX($GT:$GT,$JD736+35),"")</f>
      </c>
      <c r="IE736">
        <f>IF($JE736&gt;=36,INDEX($GT:$GT,$JD736+36),"")</f>
      </c>
      <c r="IF736">
        <f>IF($JE736&gt;=37,INDEX($GT:$GT,$JD736+37),"")</f>
      </c>
      <c r="IG736">
        <f>IF($JE736&gt;=38,INDEX($GT:$GT,$JD736+38),"")</f>
      </c>
      <c r="IH736">
        <f>IF($JE736&gt;=39,INDEX($GT:$GT,$JD736+39),"")</f>
      </c>
      <c r="II736">
        <f>IF($JE736&gt;=40,INDEX($GT:$GT,$JD736+40),"")</f>
      </c>
      <c r="IJ736">
        <f>IF($JE736&gt;=41,INDEX($GT:$GT,$JD736+41),"")</f>
      </c>
      <c r="IK736">
        <f>IF($JE736&gt;=42,INDEX($GT:$GT,$JD736+42),"")</f>
      </c>
      <c r="IL736">
        <f>IF($JE736&gt;=43,INDEX($GT:$GT,$JD736+43),"")</f>
      </c>
      <c r="IM736">
        <f>IF($JE736&gt;=44,INDEX($GT:$GT,$JD736+44),"")</f>
      </c>
      <c r="IN736">
        <f>IF($JE736&gt;=45,INDEX($GT:$GT,$JD736+45),"")</f>
      </c>
      <c r="IO736">
        <f>IF($JE736&gt;=46,INDEX($GT:$GT,$JD736+46),"")</f>
      </c>
      <c r="IP736">
        <f>IF($JE736&gt;=47,INDEX($GT:$GT,$JD736+47),"")</f>
      </c>
      <c r="IQ736">
        <f>IF($JE736&gt;=48,INDEX($GT:$GT,$JD736+48),"")</f>
      </c>
      <c r="IR736">
        <f>IF($JE736&gt;=49,INDEX($GT:$GT,$JD736+49),"")</f>
      </c>
      <c r="IS736">
        <f>IF($JE736&gt;=50,INDEX($GT:$GT,$JD736+50),"")</f>
      </c>
      <c r="IT736">
        <f>IF($JE736&gt;=51,INDEX($GT:$GT,$JD736+51),"")</f>
      </c>
      <c r="IU736">
        <f>IF($JE736&gt;=52,INDEX($GT:$GT,$JD736+52),"")</f>
      </c>
      <c r="IV736">
        <f>IF($JE736&gt;=53,INDEX($GT:$GT,$JD736+53),"")</f>
      </c>
      <c r="IW736">
        <f>IF($JE736&gt;=54,INDEX($GT:$GT,$JD736+54),"")</f>
      </c>
      <c r="IX736">
        <f>IF($JE736&gt;=55,INDEX($GT:$GT,$JD736+55),"")</f>
      </c>
      <c r="IY736">
        <f>IF($JE736&gt;=56,INDEX($GT:$GT,$JD736+56),"")</f>
      </c>
      <c r="IZ736">
        <f>IF($JE736&gt;=57,INDEX($GT:$GT,$JD736+57),"")</f>
      </c>
      <c r="JA736">
        <f>IF($JE736&gt;=58,INDEX($GT:$GT,$JD736+58),"")</f>
      </c>
      <c r="JB736">
        <f>IF($JE736&gt;=59,INDEX($GT:$GT,$JD736+59),"")</f>
      </c>
      <c r="JC736">
        <f>IF($JE736&gt;=60,INDEX($GT:$GT,$JD736+60),"")</f>
      </c>
      <c r="JD736">
        <f>IFERROR(MATCH($GS736,$GT$2:$GT$322,0)+1,0)</f>
      </c>
      <c r="JE736">
        <f>IFERROR(INDEX($GU$2:$GU$322,MATCH($GS736,$GT$2:$GT$322,0)),0)</f>
      </c>
      <c r="JF736" t="s">
        <v>28</v>
      </c>
      <c r="JG736" t="s">
        <v>28</v>
      </c>
    </row>
    <row r="737" spans="1:267" x14ac:dyDescent="0.25">
      <c r="J737" s="1"/>
      <c r="K737" s="1"/>
      <c r="L737" s="1"/>
      <c r="M737" s="1"/>
      <c r="N737" s="1">
        <f>IFERROR(IF(FIND(" - ",$J737)&gt;0,MID($J737,FIND(" - ",$J737)+3,LEN($J737)),""),"")</f>
      </c>
      <c r="P737" s="1"/>
      <c r="S737" t="s">
        <v>28</v>
      </c>
      <c r="U737">
        <f>IF(OR($S737="",$T737=""),"",IFERROR($S737/$T737,0))</f>
      </c>
      <c r="V737">
        <f>IF($S737="","",
IF($K737="","",
IF(ISNUMBER(SEARCH("exempt",LOWER($K737))),0,
$S737*(VALUE(SUBSTITUTE($K737,"%",""))/100))))</f>
      </c>
      <c r="AB737">
        <f>IF($S737="","",
SUM($S737,$V737,$Z737,$W737,$Y737)-
IF($AA737="",0,VALUE($AA737)))</f>
      </c>
      <c r="AJ737" t="s">
        <v>1500</v>
      </c>
      <c r="AR737">
        <f>IFERROR(LEFT($J737,FIND(" - ",$J737)-1),$J737)</f>
      </c>
      <c r="AU737">
        <f>IF($CJ737&gt;=1,INDEX($AS:$AS,$CI737+1),"")</f>
      </c>
      <c r="AV737">
        <f>IF($CJ737&gt;=2,INDEX($AS:$AS,$CI737+2),"")</f>
      </c>
      <c r="AW737">
        <f>IF($CJ737&gt;=3,INDEX($AS:$AS,$CI737+3),"")</f>
      </c>
      <c r="AX737">
        <f>IF($CJ737&gt;=4,INDEX($AS:$AS,$CI737+4),"")</f>
      </c>
      <c r="AY737">
        <f>IF($CJ737&gt;=5,INDEX($AS:$AS,$CI737+5),"")</f>
      </c>
      <c r="AZ737">
        <f>IF($CJ737&gt;=6,INDEX($AS:$AS,$CI737+6),"")</f>
      </c>
      <c r="BA737">
        <f>IF($CJ737&gt;=7,INDEX($AS:$AS,$CI737+7),"")</f>
      </c>
      <c r="BB737">
        <f>IF($CJ737&gt;=8,INDEX($AS:$AS,$CI737+8),"")</f>
      </c>
      <c r="BC737">
        <f>IF($CJ737&gt;=9,INDEX($AS:$AS,$CI737+9),"")</f>
      </c>
      <c r="BD737">
        <f>IF($CJ737&gt;=10,INDEX($AS:$AS,$CI737+10),"")</f>
      </c>
      <c r="BE737">
        <f>IF($CJ737&gt;=11,INDEX($AS:$AS,$CI737+11),"")</f>
      </c>
      <c r="BF737">
        <f>IF($CJ737&gt;=12,INDEX($AS:$AS,$CI737+12),"")</f>
      </c>
      <c r="BG737">
        <f>IF($CJ737&gt;=13,INDEX($AS:$AS,$CI737+13),"")</f>
      </c>
      <c r="BH737">
        <f>IF($CJ737&gt;=14,INDEX($AS:$AS,$CI737+14),"")</f>
      </c>
      <c r="BI737">
        <f>IF($CJ737&gt;=15,INDEX($AS:$AS,$CI737+15),"")</f>
      </c>
      <c r="BJ737">
        <f>IF($CJ737&gt;=16,INDEX($AS:$AS,$CI737+16),"")</f>
      </c>
      <c r="BK737">
        <f>IF($CJ737&gt;=17,INDEX($AS:$AS,$CI737+17),"")</f>
      </c>
      <c r="BL737">
        <f>IF($CJ737&gt;=18,INDEX($AS:$AS,$CI737+18),"")</f>
      </c>
      <c r="BM737">
        <f>IF($CJ737&gt;=19,INDEX($AS:$AS,$CI737+19),"")</f>
      </c>
      <c r="BN737">
        <f>IF($CJ737&gt;=20,INDEX($AS:$AS,$CI737+20),"")</f>
      </c>
      <c r="BO737">
        <f>IF($CJ737&gt;=21,INDEX($AS:$AS,$CI737+21),"")</f>
      </c>
      <c r="BP737">
        <f>IF($CJ737&gt;=22,INDEX($AS:$AS,$CI737+22),"")</f>
      </c>
      <c r="BQ737">
        <f>IF($CJ737&gt;=23,INDEX($AS:$AS,$CI737+23),"")</f>
      </c>
      <c r="BR737">
        <f>IF($CJ737&gt;=24,INDEX($AS:$AS,$CI737+24),"")</f>
      </c>
      <c r="BS737">
        <f>IF($CJ737&gt;=25,INDEX($AS:$AS,$CI737+25),"")</f>
      </c>
      <c r="BT737">
        <f>IF($CJ737&gt;=26,INDEX($AS:$AS,$CI737+26),"")</f>
      </c>
      <c r="BU737">
        <f>IF($CJ737&gt;=27,INDEX($AS:$AS,$CI737+27),"")</f>
      </c>
      <c r="BV737">
        <f>IF($CJ737&gt;=28,INDEX($AS:$AS,$CI737+28),"")</f>
      </c>
      <c r="BW737">
        <f>IF($CJ737&gt;=29,INDEX($AS:$AS,$CI737+29),"")</f>
      </c>
      <c r="BX737">
        <f>IF($CJ737&gt;=30,INDEX($AS:$AS,$CI737+30),"")</f>
      </c>
      <c r="BY737">
        <f>IF($CJ737&gt;=31,INDEX($AS:$AS,$CI737+31),"")</f>
      </c>
      <c r="BZ737">
        <f>IF($CJ737&gt;=32,INDEX($AS:$AS,$CI737+32),"")</f>
      </c>
      <c r="CA737">
        <f>IF($CJ737&gt;=33,INDEX($AS:$AS,$CI737+33),"")</f>
      </c>
      <c r="CB737">
        <f>IF($CJ737&gt;=34,INDEX($AS:$AS,$CI737+34),"")</f>
      </c>
      <c r="CC737">
        <f>IF($CJ737&gt;=35,INDEX($AS:$AS,$CI737+35),"")</f>
      </c>
      <c r="CD737">
        <f>IF($CJ737&gt;=36,INDEX($AS:$AS,$CI737+36),"")</f>
      </c>
      <c r="CE737">
        <f>IF($CJ737&gt;=37,INDEX($AS:$AS,$CI737+37),"")</f>
      </c>
      <c r="CF737">
        <f>IF($CJ737&gt;=38,INDEX($AS:$AS,$CI737+38),"")</f>
      </c>
      <c r="CG737">
        <f>IF($CJ737&gt;=39,INDEX($AS:$AS,$CI737+39),"")</f>
      </c>
      <c r="CH737">
        <f>IF($CJ737&gt;=40,INDEX($AS:$AS,$CI737+40),"")</f>
      </c>
      <c r="CI737">
        <f>IFERROR(MATCH($AR737,$AS$2:$AS$133,0)+1,0)</f>
      </c>
      <c r="CJ737">
        <f>IFERROR(INDEX($AT$2:$AT$133,MATCH($AR737,$AS$2:$AS$133,0)),0)</f>
      </c>
      <c r="CK737">
        <f>IFERROR(LEFT($O737,FIND(" - ",$O737)-1),$O737)</f>
      </c>
      <c r="CL737" t="s">
        <v>1501</v>
      </c>
      <c r="CM737">
        <v>1</v>
      </c>
      <c r="CN737">
        <f>IF($DI737&gt;=1,INDEX($CL:$CL,$DH737+1),"")</f>
      </c>
      <c r="CO737">
        <f>IF($DI737&gt;=2,INDEX($CL:$CL,$DH737+2),"")</f>
      </c>
      <c r="CP737">
        <f>IF($DI737&gt;=3,INDEX($CL:$CL,$DH737+3),"")</f>
      </c>
      <c r="CQ737">
        <f>IF($DI737&gt;=4,INDEX($CL:$CL,$DH737+4),"")</f>
      </c>
      <c r="CR737">
        <f>IF($DI737&gt;=5,INDEX($CL:$CL,$DH737+5),"")</f>
      </c>
      <c r="CS737">
        <f>IF($DI737&gt;=6,INDEX($CL:$CL,$DH737+6),"")</f>
      </c>
      <c r="CT737">
        <f>IF($DI737&gt;=7,INDEX($CL:$CL,$DH737+7),"")</f>
      </c>
      <c r="CU737">
        <f>IF($DI737&gt;=8,INDEX($CL:$CL,$DH737+8),"")</f>
      </c>
      <c r="CV737">
        <f>IF($DI737&gt;=9,INDEX($CL:$CL,$DH737+9),"")</f>
      </c>
      <c r="CW737">
        <f>IF($DI737&gt;=10,INDEX($CL:$CL,$DH737+10),"")</f>
      </c>
      <c r="CX737">
        <f>IF($DI737&gt;=11,INDEX($CL:$CL,$DH737+11),"")</f>
      </c>
      <c r="CY737">
        <f>IF($DI737&gt;=12,INDEX($CL:$CL,$DH737+12),"")</f>
      </c>
      <c r="CZ737">
        <f>IF($DI737&gt;=13,INDEX($CL:$CL,$DH737+13),"")</f>
      </c>
      <c r="DA737">
        <f>IF($DI737&gt;=14,INDEX($CL:$CL,$DH737+14),"")</f>
      </c>
      <c r="DB737">
        <f>IF($DI737&gt;=15,INDEX($CL:$CL,$DH737+15),"")</f>
      </c>
      <c r="DC737">
        <f>IF($DI737&gt;=16,INDEX($CL:$CL,$DH737+16),"")</f>
      </c>
      <c r="DD737">
        <f>IF($DI737&gt;=17,INDEX($CL:$CL,$DH737+17),"")</f>
      </c>
      <c r="DE737">
        <f>IF($DI737&gt;=18,INDEX($CL:$CL,$DH737+18),"")</f>
      </c>
      <c r="DF737">
        <f>IF($DI737&gt;=19,INDEX($CL:$CL,$DH737+19),"")</f>
      </c>
      <c r="DG737">
        <f>IF($DI737&gt;=20,INDEX($CL:$CL,$DH737+20),"")</f>
      </c>
      <c r="DH737">
        <f>IFERROR(MATCH($CK737,$CL$2:$CL$1558,0)+1,0)</f>
      </c>
      <c r="DI737">
        <f>IFERROR(INDEX($CM$2:$CM$1558,MATCH($CK737,$CL$2:$CL$1558,0)),0)</f>
      </c>
      <c r="DJ737">
        <f>IFERROR(INDEX($AQ:$AQ,MATCH($K737,$AP:$AP,0))&amp;"","")</f>
      </c>
      <c r="DN737">
        <f>IF($GQ737&gt;=1,INDEX($DK:$DK,$GP737+1),"")</f>
      </c>
      <c r="DO737">
        <f>IF($GQ737&gt;=2,INDEX($DK:$DK,$GP737+2),"")</f>
      </c>
      <c r="DP737">
        <f>IF($GQ737&gt;=3,INDEX($DK:$DK,$GP737+3),"")</f>
      </c>
      <c r="DQ737">
        <f>IF($GQ737&gt;=4,INDEX($DK:$DK,$GP737+4),"")</f>
      </c>
      <c r="DR737">
        <f>IF($GQ737&gt;=5,INDEX($DK:$DK,$GP737+5),"")</f>
      </c>
      <c r="DS737">
        <f>IF($GQ737&gt;=6,INDEX($DK:$DK,$GP737+6),"")</f>
      </c>
      <c r="DT737">
        <f>IF($GQ737&gt;=7,INDEX($DK:$DK,$GP737+7),"")</f>
      </c>
      <c r="DU737">
        <f>IF($GQ737&gt;=8,INDEX($DK:$DK,$GP737+8),"")</f>
      </c>
      <c r="DV737">
        <f>IF($GQ737&gt;=9,INDEX($DK:$DK,$GP737+9),"")</f>
      </c>
      <c r="DW737">
        <f>IF($GQ737&gt;=10,INDEX($DK:$DK,$GP737+10),"")</f>
      </c>
      <c r="DX737">
        <f>IF($GQ737&gt;=11,INDEX($DK:$DK,$GP737+11),"")</f>
      </c>
      <c r="DY737">
        <f>IF($GQ737&gt;=12,INDEX($DK:$DK,$GP737+12),"")</f>
      </c>
      <c r="DZ737">
        <f>IF($GQ737&gt;=13,INDEX($DK:$DK,$GP737+13),"")</f>
      </c>
      <c r="EA737">
        <f>IF($GQ737&gt;=14,INDEX($DK:$DK,$GP737+14),"")</f>
      </c>
      <c r="EB737">
        <f>IF($GQ737&gt;=15,INDEX($DK:$DK,$GP737+15),"")</f>
      </c>
      <c r="EC737">
        <f>IF($GQ737&gt;=16,INDEX($DK:$DK,$GP737+16),"")</f>
      </c>
      <c r="ED737">
        <f>IF($GQ737&gt;=17,INDEX($DK:$DK,$GP737+17),"")</f>
      </c>
      <c r="EE737">
        <f>IF($GQ737&gt;=18,INDEX($DK:$DK,$GP737+18),"")</f>
      </c>
      <c r="EF737">
        <f>IF($GQ737&gt;=19,INDEX($DK:$DK,$GP737+19),"")</f>
      </c>
      <c r="EG737">
        <f>IF($GQ737&gt;=20,INDEX($DK:$DK,$GP737+20),"")</f>
      </c>
      <c r="EH737">
        <f>IF($GQ737&gt;=21,INDEX($DK:$DK,$GP737+21),"")</f>
      </c>
      <c r="EI737">
        <f>IF($GQ737&gt;=22,INDEX($DK:$DK,$GP737+22),"")</f>
      </c>
      <c r="EJ737">
        <f>IF($GQ737&gt;=23,INDEX($DK:$DK,$GP737+23),"")</f>
      </c>
      <c r="EK737">
        <f>IF($GQ737&gt;=24,INDEX($DK:$DK,$GP737+24),"")</f>
      </c>
      <c r="EL737">
        <f>IF($GQ737&gt;=25,INDEX($DK:$DK,$GP737+25),"")</f>
      </c>
      <c r="EM737">
        <f>IF($GQ737&gt;=26,INDEX($DK:$DK,$GP737+26),"")</f>
      </c>
      <c r="EN737">
        <f>IF($GQ737&gt;=27,INDEX($DK:$DK,$GP737+27),"")</f>
      </c>
      <c r="EO737">
        <f>IF($GQ737&gt;=28,INDEX($DK:$DK,$GP737+28),"")</f>
      </c>
      <c r="EP737">
        <f>IF($GQ737&gt;=29,INDEX($DK:$DK,$GP737+29),"")</f>
      </c>
      <c r="EQ737">
        <f>IF($GQ737&gt;=30,INDEX($DK:$DK,$GP737+30),"")</f>
      </c>
      <c r="ER737">
        <f>IF($GQ737&gt;=31,INDEX($DK:$DK,$GP737+31),"")</f>
      </c>
      <c r="ES737">
        <f>IF($GQ737&gt;=32,INDEX($DK:$DK,$GP737+32),"")</f>
      </c>
      <c r="ET737">
        <f>IF($GQ737&gt;=33,INDEX($DK:$DK,$GP737+33),"")</f>
      </c>
      <c r="EU737">
        <f>IF($GQ737&gt;=34,INDEX($DK:$DK,$GP737+34),"")</f>
      </c>
      <c r="EV737">
        <f>IF($GQ737&gt;=35,INDEX($DK:$DK,$GP737+35),"")</f>
      </c>
      <c r="EW737">
        <f>IF($GQ737&gt;=36,INDEX($DK:$DK,$GP737+36),"")</f>
      </c>
      <c r="EX737">
        <f>IF($GQ737&gt;=37,INDEX($DK:$DK,$GP737+37),"")</f>
      </c>
      <c r="EY737">
        <f>IF($GQ737&gt;=38,INDEX($DK:$DK,$GP737+38),"")</f>
      </c>
      <c r="EZ737">
        <f>IF($GQ737&gt;=39,INDEX($DK:$DK,$GP737+39),"")</f>
      </c>
      <c r="FA737">
        <f>IF($GQ737&gt;=40,INDEX($DK:$DK,$GP737+40),"")</f>
      </c>
      <c r="FB737">
        <f>IF($GQ737&gt;=1,INDEX($DL:$DL,$GP737+1),"")</f>
      </c>
      <c r="FC737">
        <f>IF($GQ737&gt;=2,INDEX($DL:$DL,$GP737+2),"")</f>
      </c>
      <c r="FD737">
        <f>IF($GQ737&gt;=3,INDEX($DL:$DL,$GP737+3),"")</f>
      </c>
      <c r="FE737">
        <f>IF($GQ737&gt;=4,INDEX($DL:$DL,$GP737+4),"")</f>
      </c>
      <c r="FF737">
        <f>IF($GQ737&gt;=5,INDEX($DL:$DL,$GP737+5),"")</f>
      </c>
      <c r="FG737">
        <f>IF($GQ737&gt;=6,INDEX($DL:$DL,$GP737+6),"")</f>
      </c>
      <c r="FH737">
        <f>IF($GQ737&gt;=7,INDEX($DL:$DL,$GP737+7),"")</f>
      </c>
      <c r="FI737">
        <f>IF($GQ737&gt;=8,INDEX($DL:$DL,$GP737+8),"")</f>
      </c>
      <c r="FJ737">
        <f>IF($GQ737&gt;=9,INDEX($DL:$DL,$GP737+9),"")</f>
      </c>
      <c r="FK737">
        <f>IF($GQ737&gt;=10,INDEX($DL:$DL,$GP737+10),"")</f>
      </c>
      <c r="FL737">
        <f>IF($GQ737&gt;=11,INDEX($DL:$DL,$GP737+11),"")</f>
      </c>
      <c r="FM737">
        <f>IF($GQ737&gt;=12,INDEX($DL:$DL,$GP737+12),"")</f>
      </c>
      <c r="FN737">
        <f>IF($GQ737&gt;=13,INDEX($DL:$DL,$GP737+13),"")</f>
      </c>
      <c r="FO737">
        <f>IF($GQ737&gt;=14,INDEX($DL:$DL,$GP737+14),"")</f>
      </c>
      <c r="FP737">
        <f>IF($GQ737&gt;=15,INDEX($DL:$DL,$GP737+15),"")</f>
      </c>
      <c r="FQ737">
        <f>IF($GQ737&gt;=16,INDEX($DL:$DL,$GP737+16),"")</f>
      </c>
      <c r="FR737">
        <f>IF($GQ737&gt;=17,INDEX($DL:$DL,$GP737+17),"")</f>
      </c>
      <c r="FS737">
        <f>IF($GQ737&gt;=18,INDEX($DL:$DL,$GP737+18),"")</f>
      </c>
      <c r="FT737">
        <f>IF($GQ737&gt;=19,INDEX($DL:$DL,$GP737+19),"")</f>
      </c>
      <c r="FU737">
        <f>IF($GQ737&gt;=20,INDEX($DL:$DL,$GP737+20),"")</f>
      </c>
      <c r="FV737">
        <f>IF($GQ737&gt;=21,INDEX($DL:$DL,$GP737+21),"")</f>
      </c>
      <c r="FW737">
        <f>IF($GQ737&gt;=22,INDEX($DL:$DL,$GP737+22),"")</f>
      </c>
      <c r="FX737">
        <f>IF($GQ737&gt;=23,INDEX($DL:$DL,$GP737+23),"")</f>
      </c>
      <c r="FY737">
        <f>IF($GQ737&gt;=24,INDEX($DL:$DL,$GP737+24),"")</f>
      </c>
      <c r="FZ737">
        <f>IF($GQ737&gt;=25,INDEX($DL:$DL,$GP737+25),"")</f>
      </c>
      <c r="GA737">
        <f>IF($GQ737&gt;=26,INDEX($DL:$DL,$GP737+26),"")</f>
      </c>
      <c r="GB737">
        <f>IF($GQ737&gt;=27,INDEX($DL:$DL,$GP737+27),"")</f>
      </c>
      <c r="GC737">
        <f>IF($GQ737&gt;=28,INDEX($DL:$DL,$GP737+28),"")</f>
      </c>
      <c r="GD737">
        <f>IF($GQ737&gt;=29,INDEX($DL:$DL,$GP737+29),"")</f>
      </c>
      <c r="GE737">
        <f>IF($GQ737&gt;=30,INDEX($DL:$DL,$GP737+30),"")</f>
      </c>
      <c r="GF737">
        <f>IF($GQ737&gt;=31,INDEX($DL:$DL,$GP737+31),"")</f>
      </c>
      <c r="GG737">
        <f>IF($GQ737&gt;=32,INDEX($DL:$DL,$GP737+32),"")</f>
      </c>
      <c r="GH737">
        <f>IF($GQ737&gt;=33,INDEX($DL:$DL,$GP737+33),"")</f>
      </c>
      <c r="GI737">
        <f>IF($GQ737&gt;=34,INDEX($DL:$DL,$GP737+34),"")</f>
      </c>
      <c r="GJ737">
        <f>IF($GQ737&gt;=35,INDEX($DL:$DL,$GP737+35),"")</f>
      </c>
      <c r="GK737">
        <f>IF($GQ737&gt;=36,INDEX($DL:$DL,$GP737+36),"")</f>
      </c>
      <c r="GL737">
        <f>IF($GQ737&gt;=37,INDEX($DL:$DL,$GP737+37),"")</f>
      </c>
      <c r="GM737">
        <f>IF($GQ737&gt;=38,INDEX($DL:$DL,$GP737+38),"")</f>
      </c>
      <c r="GN737">
        <f>IF($GQ737&gt;=39,INDEX($DL:$DL,$GP737+39),"")</f>
      </c>
      <c r="GO737">
        <f>IF($GQ737&gt;=40,INDEX($DL:$DL,$GP737+40),"")</f>
      </c>
      <c r="GP737">
        <f>IFERROR(MATCH($DJ737,$DK$2:$DK$148,0)+1,0)</f>
      </c>
      <c r="GQ737">
        <f>IFERROR(INDEX($DM$2:$DM$148,MATCH($DJ737,$DK$2:$DK$148,0)),0)</f>
      </c>
      <c r="GR737">
        <f>IFERROR(MATCH($L737,$DN$737:$FA$737,0),0)</f>
      </c>
      <c r="GS737">
        <f>IF($GR737&gt;0,INDEX($FB$737:$GO$737,$GR737),"")</f>
      </c>
      <c r="GV737">
        <f>IF($JE737&gt;=1,INDEX($GT:$GT,$JD737+1),"")</f>
      </c>
      <c r="GW737">
        <f>IF($JE737&gt;=2,INDEX($GT:$GT,$JD737+2),"")</f>
      </c>
      <c r="GX737">
        <f>IF($JE737&gt;=3,INDEX($GT:$GT,$JD737+3),"")</f>
      </c>
      <c r="GY737">
        <f>IF($JE737&gt;=4,INDEX($GT:$GT,$JD737+4),"")</f>
      </c>
      <c r="GZ737">
        <f>IF($JE737&gt;=5,INDEX($GT:$GT,$JD737+5),"")</f>
      </c>
      <c r="HA737">
        <f>IF($JE737&gt;=6,INDEX($GT:$GT,$JD737+6),"")</f>
      </c>
      <c r="HB737">
        <f>IF($JE737&gt;=7,INDEX($GT:$GT,$JD737+7),"")</f>
      </c>
      <c r="HC737">
        <f>IF($JE737&gt;=8,INDEX($GT:$GT,$JD737+8),"")</f>
      </c>
      <c r="HD737">
        <f>IF($JE737&gt;=9,INDEX($GT:$GT,$JD737+9),"")</f>
      </c>
      <c r="HE737">
        <f>IF($JE737&gt;=10,INDEX($GT:$GT,$JD737+10),"")</f>
      </c>
      <c r="HF737">
        <f>IF($JE737&gt;=11,INDEX($GT:$GT,$JD737+11),"")</f>
      </c>
      <c r="HG737">
        <f>IF($JE737&gt;=12,INDEX($GT:$GT,$JD737+12),"")</f>
      </c>
      <c r="HH737">
        <f>IF($JE737&gt;=13,INDEX($GT:$GT,$JD737+13),"")</f>
      </c>
      <c r="HI737">
        <f>IF($JE737&gt;=14,INDEX($GT:$GT,$JD737+14),"")</f>
      </c>
      <c r="HJ737">
        <f>IF($JE737&gt;=15,INDEX($GT:$GT,$JD737+15),"")</f>
      </c>
      <c r="HK737">
        <f>IF($JE737&gt;=16,INDEX($GT:$GT,$JD737+16),"")</f>
      </c>
      <c r="HL737">
        <f>IF($JE737&gt;=17,INDEX($GT:$GT,$JD737+17),"")</f>
      </c>
      <c r="HM737">
        <f>IF($JE737&gt;=18,INDEX($GT:$GT,$JD737+18),"")</f>
      </c>
      <c r="HN737">
        <f>IF($JE737&gt;=19,INDEX($GT:$GT,$JD737+19),"")</f>
      </c>
      <c r="HO737">
        <f>IF($JE737&gt;=20,INDEX($GT:$GT,$JD737+20),"")</f>
      </c>
      <c r="HP737">
        <f>IF($JE737&gt;=21,INDEX($GT:$GT,$JD737+21),"")</f>
      </c>
      <c r="HQ737">
        <f>IF($JE737&gt;=22,INDEX($GT:$GT,$JD737+22),"")</f>
      </c>
      <c r="HR737">
        <f>IF($JE737&gt;=23,INDEX($GT:$GT,$JD737+23),"")</f>
      </c>
      <c r="HS737">
        <f>IF($JE737&gt;=24,INDEX($GT:$GT,$JD737+24),"")</f>
      </c>
      <c r="HT737">
        <f>IF($JE737&gt;=25,INDEX($GT:$GT,$JD737+25),"")</f>
      </c>
      <c r="HU737">
        <f>IF($JE737&gt;=26,INDEX($GT:$GT,$JD737+26),"")</f>
      </c>
      <c r="HV737">
        <f>IF($JE737&gt;=27,INDEX($GT:$GT,$JD737+27),"")</f>
      </c>
      <c r="HW737">
        <f>IF($JE737&gt;=28,INDEX($GT:$GT,$JD737+28),"")</f>
      </c>
      <c r="HX737">
        <f>IF($JE737&gt;=29,INDEX($GT:$GT,$JD737+29),"")</f>
      </c>
      <c r="HY737">
        <f>IF($JE737&gt;=30,INDEX($GT:$GT,$JD737+30),"")</f>
      </c>
      <c r="HZ737">
        <f>IF($JE737&gt;=31,INDEX($GT:$GT,$JD737+31),"")</f>
      </c>
      <c r="IA737">
        <f>IF($JE737&gt;=32,INDEX($GT:$GT,$JD737+32),"")</f>
      </c>
      <c r="IB737">
        <f>IF($JE737&gt;=33,INDEX($GT:$GT,$JD737+33),"")</f>
      </c>
      <c r="IC737">
        <f>IF($JE737&gt;=34,INDEX($GT:$GT,$JD737+34),"")</f>
      </c>
      <c r="ID737">
        <f>IF($JE737&gt;=35,INDEX($GT:$GT,$JD737+35),"")</f>
      </c>
      <c r="IE737">
        <f>IF($JE737&gt;=36,INDEX($GT:$GT,$JD737+36),"")</f>
      </c>
      <c r="IF737">
        <f>IF($JE737&gt;=37,INDEX($GT:$GT,$JD737+37),"")</f>
      </c>
      <c r="IG737">
        <f>IF($JE737&gt;=38,INDEX($GT:$GT,$JD737+38),"")</f>
      </c>
      <c r="IH737">
        <f>IF($JE737&gt;=39,INDEX($GT:$GT,$JD737+39),"")</f>
      </c>
      <c r="II737">
        <f>IF($JE737&gt;=40,INDEX($GT:$GT,$JD737+40),"")</f>
      </c>
      <c r="IJ737">
        <f>IF($JE737&gt;=41,INDEX($GT:$GT,$JD737+41),"")</f>
      </c>
      <c r="IK737">
        <f>IF($JE737&gt;=42,INDEX($GT:$GT,$JD737+42),"")</f>
      </c>
      <c r="IL737">
        <f>IF($JE737&gt;=43,INDEX($GT:$GT,$JD737+43),"")</f>
      </c>
      <c r="IM737">
        <f>IF($JE737&gt;=44,INDEX($GT:$GT,$JD737+44),"")</f>
      </c>
      <c r="IN737">
        <f>IF($JE737&gt;=45,INDEX($GT:$GT,$JD737+45),"")</f>
      </c>
      <c r="IO737">
        <f>IF($JE737&gt;=46,INDEX($GT:$GT,$JD737+46),"")</f>
      </c>
      <c r="IP737">
        <f>IF($JE737&gt;=47,INDEX($GT:$GT,$JD737+47),"")</f>
      </c>
      <c r="IQ737">
        <f>IF($JE737&gt;=48,INDEX($GT:$GT,$JD737+48),"")</f>
      </c>
      <c r="IR737">
        <f>IF($JE737&gt;=49,INDEX($GT:$GT,$JD737+49),"")</f>
      </c>
      <c r="IS737">
        <f>IF($JE737&gt;=50,INDEX($GT:$GT,$JD737+50),"")</f>
      </c>
      <c r="IT737">
        <f>IF($JE737&gt;=51,INDEX($GT:$GT,$JD737+51),"")</f>
      </c>
      <c r="IU737">
        <f>IF($JE737&gt;=52,INDEX($GT:$GT,$JD737+52),"")</f>
      </c>
      <c r="IV737">
        <f>IF($JE737&gt;=53,INDEX($GT:$GT,$JD737+53),"")</f>
      </c>
      <c r="IW737">
        <f>IF($JE737&gt;=54,INDEX($GT:$GT,$JD737+54),"")</f>
      </c>
      <c r="IX737">
        <f>IF($JE737&gt;=55,INDEX($GT:$GT,$JD737+55),"")</f>
      </c>
      <c r="IY737">
        <f>IF($JE737&gt;=56,INDEX($GT:$GT,$JD737+56),"")</f>
      </c>
      <c r="IZ737">
        <f>IF($JE737&gt;=57,INDEX($GT:$GT,$JD737+57),"")</f>
      </c>
      <c r="JA737">
        <f>IF($JE737&gt;=58,INDEX($GT:$GT,$JD737+58),"")</f>
      </c>
      <c r="JB737">
        <f>IF($JE737&gt;=59,INDEX($GT:$GT,$JD737+59),"")</f>
      </c>
      <c r="JC737">
        <f>IF($JE737&gt;=60,INDEX($GT:$GT,$JD737+60),"")</f>
      </c>
      <c r="JD737">
        <f>IFERROR(MATCH($GS737,$GT$2:$GT$322,0)+1,0)</f>
      </c>
      <c r="JE737">
        <f>IFERROR(INDEX($GU$2:$GU$322,MATCH($GS737,$GT$2:$GT$322,0)),0)</f>
      </c>
      <c r="JF737" t="s">
        <v>28</v>
      </c>
      <c r="JG737" t="s">
        <v>28</v>
      </c>
    </row>
    <row r="738" spans="1:267" x14ac:dyDescent="0.25">
      <c r="J738" s="1"/>
      <c r="K738" s="1"/>
      <c r="L738" s="1"/>
      <c r="M738" s="1"/>
      <c r="N738" s="1">
        <f>IFERROR(IF(FIND(" - ",$J738)&gt;0,MID($J738,FIND(" - ",$J738)+3,LEN($J738)),""),"")</f>
      </c>
      <c r="P738" s="1"/>
      <c r="S738" t="s">
        <v>28</v>
      </c>
      <c r="U738">
        <f>IF(OR($S738="",$T738=""),"",IFERROR($S738/$T738,0))</f>
      </c>
      <c r="V738">
        <f>IF($S738="","",
IF($K738="","",
IF(ISNUMBER(SEARCH("exempt",LOWER($K738))),0,
$S738*(VALUE(SUBSTITUTE($K738,"%",""))/100))))</f>
      </c>
      <c r="AB738">
        <f>IF($S738="","",
SUM($S738,$V738,$Z738,$W738,$Y738)-
IF($AA738="",0,VALUE($AA738)))</f>
      </c>
      <c r="AJ738" t="s">
        <v>1502</v>
      </c>
      <c r="AR738">
        <f>IFERROR(LEFT($J738,FIND(" - ",$J738)-1),$J738)</f>
      </c>
      <c r="AU738">
        <f>IF($CJ738&gt;=1,INDEX($AS:$AS,$CI738+1),"")</f>
      </c>
      <c r="AV738">
        <f>IF($CJ738&gt;=2,INDEX($AS:$AS,$CI738+2),"")</f>
      </c>
      <c r="AW738">
        <f>IF($CJ738&gt;=3,INDEX($AS:$AS,$CI738+3),"")</f>
      </c>
      <c r="AX738">
        <f>IF($CJ738&gt;=4,INDEX($AS:$AS,$CI738+4),"")</f>
      </c>
      <c r="AY738">
        <f>IF($CJ738&gt;=5,INDEX($AS:$AS,$CI738+5),"")</f>
      </c>
      <c r="AZ738">
        <f>IF($CJ738&gt;=6,INDEX($AS:$AS,$CI738+6),"")</f>
      </c>
      <c r="BA738">
        <f>IF($CJ738&gt;=7,INDEX($AS:$AS,$CI738+7),"")</f>
      </c>
      <c r="BB738">
        <f>IF($CJ738&gt;=8,INDEX($AS:$AS,$CI738+8),"")</f>
      </c>
      <c r="BC738">
        <f>IF($CJ738&gt;=9,INDEX($AS:$AS,$CI738+9),"")</f>
      </c>
      <c r="BD738">
        <f>IF($CJ738&gt;=10,INDEX($AS:$AS,$CI738+10),"")</f>
      </c>
      <c r="BE738">
        <f>IF($CJ738&gt;=11,INDEX($AS:$AS,$CI738+11),"")</f>
      </c>
      <c r="BF738">
        <f>IF($CJ738&gt;=12,INDEX($AS:$AS,$CI738+12),"")</f>
      </c>
      <c r="BG738">
        <f>IF($CJ738&gt;=13,INDEX($AS:$AS,$CI738+13),"")</f>
      </c>
      <c r="BH738">
        <f>IF($CJ738&gt;=14,INDEX($AS:$AS,$CI738+14),"")</f>
      </c>
      <c r="BI738">
        <f>IF($CJ738&gt;=15,INDEX($AS:$AS,$CI738+15),"")</f>
      </c>
      <c r="BJ738">
        <f>IF($CJ738&gt;=16,INDEX($AS:$AS,$CI738+16),"")</f>
      </c>
      <c r="BK738">
        <f>IF($CJ738&gt;=17,INDEX($AS:$AS,$CI738+17),"")</f>
      </c>
      <c r="BL738">
        <f>IF($CJ738&gt;=18,INDEX($AS:$AS,$CI738+18),"")</f>
      </c>
      <c r="BM738">
        <f>IF($CJ738&gt;=19,INDEX($AS:$AS,$CI738+19),"")</f>
      </c>
      <c r="BN738">
        <f>IF($CJ738&gt;=20,INDEX($AS:$AS,$CI738+20),"")</f>
      </c>
      <c r="BO738">
        <f>IF($CJ738&gt;=21,INDEX($AS:$AS,$CI738+21),"")</f>
      </c>
      <c r="BP738">
        <f>IF($CJ738&gt;=22,INDEX($AS:$AS,$CI738+22),"")</f>
      </c>
      <c r="BQ738">
        <f>IF($CJ738&gt;=23,INDEX($AS:$AS,$CI738+23),"")</f>
      </c>
      <c r="BR738">
        <f>IF($CJ738&gt;=24,INDEX($AS:$AS,$CI738+24),"")</f>
      </c>
      <c r="BS738">
        <f>IF($CJ738&gt;=25,INDEX($AS:$AS,$CI738+25),"")</f>
      </c>
      <c r="BT738">
        <f>IF($CJ738&gt;=26,INDEX($AS:$AS,$CI738+26),"")</f>
      </c>
      <c r="BU738">
        <f>IF($CJ738&gt;=27,INDEX($AS:$AS,$CI738+27),"")</f>
      </c>
      <c r="BV738">
        <f>IF($CJ738&gt;=28,INDEX($AS:$AS,$CI738+28),"")</f>
      </c>
      <c r="BW738">
        <f>IF($CJ738&gt;=29,INDEX($AS:$AS,$CI738+29),"")</f>
      </c>
      <c r="BX738">
        <f>IF($CJ738&gt;=30,INDEX($AS:$AS,$CI738+30),"")</f>
      </c>
      <c r="BY738">
        <f>IF($CJ738&gt;=31,INDEX($AS:$AS,$CI738+31),"")</f>
      </c>
      <c r="BZ738">
        <f>IF($CJ738&gt;=32,INDEX($AS:$AS,$CI738+32),"")</f>
      </c>
      <c r="CA738">
        <f>IF($CJ738&gt;=33,INDEX($AS:$AS,$CI738+33),"")</f>
      </c>
      <c r="CB738">
        <f>IF($CJ738&gt;=34,INDEX($AS:$AS,$CI738+34),"")</f>
      </c>
      <c r="CC738">
        <f>IF($CJ738&gt;=35,INDEX($AS:$AS,$CI738+35),"")</f>
      </c>
      <c r="CD738">
        <f>IF($CJ738&gt;=36,INDEX($AS:$AS,$CI738+36),"")</f>
      </c>
      <c r="CE738">
        <f>IF($CJ738&gt;=37,INDEX($AS:$AS,$CI738+37),"")</f>
      </c>
      <c r="CF738">
        <f>IF($CJ738&gt;=38,INDEX($AS:$AS,$CI738+38),"")</f>
      </c>
      <c r="CG738">
        <f>IF($CJ738&gt;=39,INDEX($AS:$AS,$CI738+39),"")</f>
      </c>
      <c r="CH738">
        <f>IF($CJ738&gt;=40,INDEX($AS:$AS,$CI738+40),"")</f>
      </c>
      <c r="CI738">
        <f>IFERROR(MATCH($AR738,$AS$2:$AS$133,0)+1,0)</f>
      </c>
      <c r="CJ738">
        <f>IFERROR(INDEX($AT$2:$AT$133,MATCH($AR738,$AS$2:$AS$133,0)),0)</f>
      </c>
      <c r="CK738">
        <f>IFERROR(LEFT($O738,FIND(" - ",$O738)-1),$O738)</f>
      </c>
      <c r="CL738" t="s">
        <v>113</v>
      </c>
      <c r="CN738">
        <f>IF($DI738&gt;=1,INDEX($CL:$CL,$DH738+1),"")</f>
      </c>
      <c r="CO738">
        <f>IF($DI738&gt;=2,INDEX($CL:$CL,$DH738+2),"")</f>
      </c>
      <c r="CP738">
        <f>IF($DI738&gt;=3,INDEX($CL:$CL,$DH738+3),"")</f>
      </c>
      <c r="CQ738">
        <f>IF($DI738&gt;=4,INDEX($CL:$CL,$DH738+4),"")</f>
      </c>
      <c r="CR738">
        <f>IF($DI738&gt;=5,INDEX($CL:$CL,$DH738+5),"")</f>
      </c>
      <c r="CS738">
        <f>IF($DI738&gt;=6,INDEX($CL:$CL,$DH738+6),"")</f>
      </c>
      <c r="CT738">
        <f>IF($DI738&gt;=7,INDEX($CL:$CL,$DH738+7),"")</f>
      </c>
      <c r="CU738">
        <f>IF($DI738&gt;=8,INDEX($CL:$CL,$DH738+8),"")</f>
      </c>
      <c r="CV738">
        <f>IF($DI738&gt;=9,INDEX($CL:$CL,$DH738+9),"")</f>
      </c>
      <c r="CW738">
        <f>IF($DI738&gt;=10,INDEX($CL:$CL,$DH738+10),"")</f>
      </c>
      <c r="CX738">
        <f>IF($DI738&gt;=11,INDEX($CL:$CL,$DH738+11),"")</f>
      </c>
      <c r="CY738">
        <f>IF($DI738&gt;=12,INDEX($CL:$CL,$DH738+12),"")</f>
      </c>
      <c r="CZ738">
        <f>IF($DI738&gt;=13,INDEX($CL:$CL,$DH738+13),"")</f>
      </c>
      <c r="DA738">
        <f>IF($DI738&gt;=14,INDEX($CL:$CL,$DH738+14),"")</f>
      </c>
      <c r="DB738">
        <f>IF($DI738&gt;=15,INDEX($CL:$CL,$DH738+15),"")</f>
      </c>
      <c r="DC738">
        <f>IF($DI738&gt;=16,INDEX($CL:$CL,$DH738+16),"")</f>
      </c>
      <c r="DD738">
        <f>IF($DI738&gt;=17,INDEX($CL:$CL,$DH738+17),"")</f>
      </c>
      <c r="DE738">
        <f>IF($DI738&gt;=18,INDEX($CL:$CL,$DH738+18),"")</f>
      </c>
      <c r="DF738">
        <f>IF($DI738&gt;=19,INDEX($CL:$CL,$DH738+19),"")</f>
      </c>
      <c r="DG738">
        <f>IF($DI738&gt;=20,INDEX($CL:$CL,$DH738+20),"")</f>
      </c>
      <c r="DH738">
        <f>IFERROR(MATCH($CK738,$CL$2:$CL$1558,0)+1,0)</f>
      </c>
      <c r="DI738">
        <f>IFERROR(INDEX($CM$2:$CM$1558,MATCH($CK738,$CL$2:$CL$1558,0)),0)</f>
      </c>
      <c r="DJ738">
        <f>IFERROR(INDEX($AQ:$AQ,MATCH($K738,$AP:$AP,0))&amp;"","")</f>
      </c>
      <c r="DN738">
        <f>IF($GQ738&gt;=1,INDEX($DK:$DK,$GP738+1),"")</f>
      </c>
      <c r="DO738">
        <f>IF($GQ738&gt;=2,INDEX($DK:$DK,$GP738+2),"")</f>
      </c>
      <c r="DP738">
        <f>IF($GQ738&gt;=3,INDEX($DK:$DK,$GP738+3),"")</f>
      </c>
      <c r="DQ738">
        <f>IF($GQ738&gt;=4,INDEX($DK:$DK,$GP738+4),"")</f>
      </c>
      <c r="DR738">
        <f>IF($GQ738&gt;=5,INDEX($DK:$DK,$GP738+5),"")</f>
      </c>
      <c r="DS738">
        <f>IF($GQ738&gt;=6,INDEX($DK:$DK,$GP738+6),"")</f>
      </c>
      <c r="DT738">
        <f>IF($GQ738&gt;=7,INDEX($DK:$DK,$GP738+7),"")</f>
      </c>
      <c r="DU738">
        <f>IF($GQ738&gt;=8,INDEX($DK:$DK,$GP738+8),"")</f>
      </c>
      <c r="DV738">
        <f>IF($GQ738&gt;=9,INDEX($DK:$DK,$GP738+9),"")</f>
      </c>
      <c r="DW738">
        <f>IF($GQ738&gt;=10,INDEX($DK:$DK,$GP738+10),"")</f>
      </c>
      <c r="DX738">
        <f>IF($GQ738&gt;=11,INDEX($DK:$DK,$GP738+11),"")</f>
      </c>
      <c r="DY738">
        <f>IF($GQ738&gt;=12,INDEX($DK:$DK,$GP738+12),"")</f>
      </c>
      <c r="DZ738">
        <f>IF($GQ738&gt;=13,INDEX($DK:$DK,$GP738+13),"")</f>
      </c>
      <c r="EA738">
        <f>IF($GQ738&gt;=14,INDEX($DK:$DK,$GP738+14),"")</f>
      </c>
      <c r="EB738">
        <f>IF($GQ738&gt;=15,INDEX($DK:$DK,$GP738+15),"")</f>
      </c>
      <c r="EC738">
        <f>IF($GQ738&gt;=16,INDEX($DK:$DK,$GP738+16),"")</f>
      </c>
      <c r="ED738">
        <f>IF($GQ738&gt;=17,INDEX($DK:$DK,$GP738+17),"")</f>
      </c>
      <c r="EE738">
        <f>IF($GQ738&gt;=18,INDEX($DK:$DK,$GP738+18),"")</f>
      </c>
      <c r="EF738">
        <f>IF($GQ738&gt;=19,INDEX($DK:$DK,$GP738+19),"")</f>
      </c>
      <c r="EG738">
        <f>IF($GQ738&gt;=20,INDEX($DK:$DK,$GP738+20),"")</f>
      </c>
      <c r="EH738">
        <f>IF($GQ738&gt;=21,INDEX($DK:$DK,$GP738+21),"")</f>
      </c>
      <c r="EI738">
        <f>IF($GQ738&gt;=22,INDEX($DK:$DK,$GP738+22),"")</f>
      </c>
      <c r="EJ738">
        <f>IF($GQ738&gt;=23,INDEX($DK:$DK,$GP738+23),"")</f>
      </c>
      <c r="EK738">
        <f>IF($GQ738&gt;=24,INDEX($DK:$DK,$GP738+24),"")</f>
      </c>
      <c r="EL738">
        <f>IF($GQ738&gt;=25,INDEX($DK:$DK,$GP738+25),"")</f>
      </c>
      <c r="EM738">
        <f>IF($GQ738&gt;=26,INDEX($DK:$DK,$GP738+26),"")</f>
      </c>
      <c r="EN738">
        <f>IF($GQ738&gt;=27,INDEX($DK:$DK,$GP738+27),"")</f>
      </c>
      <c r="EO738">
        <f>IF($GQ738&gt;=28,INDEX($DK:$DK,$GP738+28),"")</f>
      </c>
      <c r="EP738">
        <f>IF($GQ738&gt;=29,INDEX($DK:$DK,$GP738+29),"")</f>
      </c>
      <c r="EQ738">
        <f>IF($GQ738&gt;=30,INDEX($DK:$DK,$GP738+30),"")</f>
      </c>
      <c r="ER738">
        <f>IF($GQ738&gt;=31,INDEX($DK:$DK,$GP738+31),"")</f>
      </c>
      <c r="ES738">
        <f>IF($GQ738&gt;=32,INDEX($DK:$DK,$GP738+32),"")</f>
      </c>
      <c r="ET738">
        <f>IF($GQ738&gt;=33,INDEX($DK:$DK,$GP738+33),"")</f>
      </c>
      <c r="EU738">
        <f>IF($GQ738&gt;=34,INDEX($DK:$DK,$GP738+34),"")</f>
      </c>
      <c r="EV738">
        <f>IF($GQ738&gt;=35,INDEX($DK:$DK,$GP738+35),"")</f>
      </c>
      <c r="EW738">
        <f>IF($GQ738&gt;=36,INDEX($DK:$DK,$GP738+36),"")</f>
      </c>
      <c r="EX738">
        <f>IF($GQ738&gt;=37,INDEX($DK:$DK,$GP738+37),"")</f>
      </c>
      <c r="EY738">
        <f>IF($GQ738&gt;=38,INDEX($DK:$DK,$GP738+38),"")</f>
      </c>
      <c r="EZ738">
        <f>IF($GQ738&gt;=39,INDEX($DK:$DK,$GP738+39),"")</f>
      </c>
      <c r="FA738">
        <f>IF($GQ738&gt;=40,INDEX($DK:$DK,$GP738+40),"")</f>
      </c>
      <c r="FB738">
        <f>IF($GQ738&gt;=1,INDEX($DL:$DL,$GP738+1),"")</f>
      </c>
      <c r="FC738">
        <f>IF($GQ738&gt;=2,INDEX($DL:$DL,$GP738+2),"")</f>
      </c>
      <c r="FD738">
        <f>IF($GQ738&gt;=3,INDEX($DL:$DL,$GP738+3),"")</f>
      </c>
      <c r="FE738">
        <f>IF($GQ738&gt;=4,INDEX($DL:$DL,$GP738+4),"")</f>
      </c>
      <c r="FF738">
        <f>IF($GQ738&gt;=5,INDEX($DL:$DL,$GP738+5),"")</f>
      </c>
      <c r="FG738">
        <f>IF($GQ738&gt;=6,INDEX($DL:$DL,$GP738+6),"")</f>
      </c>
      <c r="FH738">
        <f>IF($GQ738&gt;=7,INDEX($DL:$DL,$GP738+7),"")</f>
      </c>
      <c r="FI738">
        <f>IF($GQ738&gt;=8,INDEX($DL:$DL,$GP738+8),"")</f>
      </c>
      <c r="FJ738">
        <f>IF($GQ738&gt;=9,INDEX($DL:$DL,$GP738+9),"")</f>
      </c>
      <c r="FK738">
        <f>IF($GQ738&gt;=10,INDEX($DL:$DL,$GP738+10),"")</f>
      </c>
      <c r="FL738">
        <f>IF($GQ738&gt;=11,INDEX($DL:$DL,$GP738+11),"")</f>
      </c>
      <c r="FM738">
        <f>IF($GQ738&gt;=12,INDEX($DL:$DL,$GP738+12),"")</f>
      </c>
      <c r="FN738">
        <f>IF($GQ738&gt;=13,INDEX($DL:$DL,$GP738+13),"")</f>
      </c>
      <c r="FO738">
        <f>IF($GQ738&gt;=14,INDEX($DL:$DL,$GP738+14),"")</f>
      </c>
      <c r="FP738">
        <f>IF($GQ738&gt;=15,INDEX($DL:$DL,$GP738+15),"")</f>
      </c>
      <c r="FQ738">
        <f>IF($GQ738&gt;=16,INDEX($DL:$DL,$GP738+16),"")</f>
      </c>
      <c r="FR738">
        <f>IF($GQ738&gt;=17,INDEX($DL:$DL,$GP738+17),"")</f>
      </c>
      <c r="FS738">
        <f>IF($GQ738&gt;=18,INDEX($DL:$DL,$GP738+18),"")</f>
      </c>
      <c r="FT738">
        <f>IF($GQ738&gt;=19,INDEX($DL:$DL,$GP738+19),"")</f>
      </c>
      <c r="FU738">
        <f>IF($GQ738&gt;=20,INDEX($DL:$DL,$GP738+20),"")</f>
      </c>
      <c r="FV738">
        <f>IF($GQ738&gt;=21,INDEX($DL:$DL,$GP738+21),"")</f>
      </c>
      <c r="FW738">
        <f>IF($GQ738&gt;=22,INDEX($DL:$DL,$GP738+22),"")</f>
      </c>
      <c r="FX738">
        <f>IF($GQ738&gt;=23,INDEX($DL:$DL,$GP738+23),"")</f>
      </c>
      <c r="FY738">
        <f>IF($GQ738&gt;=24,INDEX($DL:$DL,$GP738+24),"")</f>
      </c>
      <c r="FZ738">
        <f>IF($GQ738&gt;=25,INDEX($DL:$DL,$GP738+25),"")</f>
      </c>
      <c r="GA738">
        <f>IF($GQ738&gt;=26,INDEX($DL:$DL,$GP738+26),"")</f>
      </c>
      <c r="GB738">
        <f>IF($GQ738&gt;=27,INDEX($DL:$DL,$GP738+27),"")</f>
      </c>
      <c r="GC738">
        <f>IF($GQ738&gt;=28,INDEX($DL:$DL,$GP738+28),"")</f>
      </c>
      <c r="GD738">
        <f>IF($GQ738&gt;=29,INDEX($DL:$DL,$GP738+29),"")</f>
      </c>
      <c r="GE738">
        <f>IF($GQ738&gt;=30,INDEX($DL:$DL,$GP738+30),"")</f>
      </c>
      <c r="GF738">
        <f>IF($GQ738&gt;=31,INDEX($DL:$DL,$GP738+31),"")</f>
      </c>
      <c r="GG738">
        <f>IF($GQ738&gt;=32,INDEX($DL:$DL,$GP738+32),"")</f>
      </c>
      <c r="GH738">
        <f>IF($GQ738&gt;=33,INDEX($DL:$DL,$GP738+33),"")</f>
      </c>
      <c r="GI738">
        <f>IF($GQ738&gt;=34,INDEX($DL:$DL,$GP738+34),"")</f>
      </c>
      <c r="GJ738">
        <f>IF($GQ738&gt;=35,INDEX($DL:$DL,$GP738+35),"")</f>
      </c>
      <c r="GK738">
        <f>IF($GQ738&gt;=36,INDEX($DL:$DL,$GP738+36),"")</f>
      </c>
      <c r="GL738">
        <f>IF($GQ738&gt;=37,INDEX($DL:$DL,$GP738+37),"")</f>
      </c>
      <c r="GM738">
        <f>IF($GQ738&gt;=38,INDEX($DL:$DL,$GP738+38),"")</f>
      </c>
      <c r="GN738">
        <f>IF($GQ738&gt;=39,INDEX($DL:$DL,$GP738+39),"")</f>
      </c>
      <c r="GO738">
        <f>IF($GQ738&gt;=40,INDEX($DL:$DL,$GP738+40),"")</f>
      </c>
      <c r="GP738">
        <f>IFERROR(MATCH($DJ738,$DK$2:$DK$148,0)+1,0)</f>
      </c>
      <c r="GQ738">
        <f>IFERROR(INDEX($DM$2:$DM$148,MATCH($DJ738,$DK$2:$DK$148,0)),0)</f>
      </c>
      <c r="GR738">
        <f>IFERROR(MATCH($L738,$DN$738:$FA$738,0),0)</f>
      </c>
      <c r="GS738">
        <f>IF($GR738&gt;0,INDEX($FB$738:$GO$738,$GR738),"")</f>
      </c>
      <c r="GV738">
        <f>IF($JE738&gt;=1,INDEX($GT:$GT,$JD738+1),"")</f>
      </c>
      <c r="GW738">
        <f>IF($JE738&gt;=2,INDEX($GT:$GT,$JD738+2),"")</f>
      </c>
      <c r="GX738">
        <f>IF($JE738&gt;=3,INDEX($GT:$GT,$JD738+3),"")</f>
      </c>
      <c r="GY738">
        <f>IF($JE738&gt;=4,INDEX($GT:$GT,$JD738+4),"")</f>
      </c>
      <c r="GZ738">
        <f>IF($JE738&gt;=5,INDEX($GT:$GT,$JD738+5),"")</f>
      </c>
      <c r="HA738">
        <f>IF($JE738&gt;=6,INDEX($GT:$GT,$JD738+6),"")</f>
      </c>
      <c r="HB738">
        <f>IF($JE738&gt;=7,INDEX($GT:$GT,$JD738+7),"")</f>
      </c>
      <c r="HC738">
        <f>IF($JE738&gt;=8,INDEX($GT:$GT,$JD738+8),"")</f>
      </c>
      <c r="HD738">
        <f>IF($JE738&gt;=9,INDEX($GT:$GT,$JD738+9),"")</f>
      </c>
      <c r="HE738">
        <f>IF($JE738&gt;=10,INDEX($GT:$GT,$JD738+10),"")</f>
      </c>
      <c r="HF738">
        <f>IF($JE738&gt;=11,INDEX($GT:$GT,$JD738+11),"")</f>
      </c>
      <c r="HG738">
        <f>IF($JE738&gt;=12,INDEX($GT:$GT,$JD738+12),"")</f>
      </c>
      <c r="HH738">
        <f>IF($JE738&gt;=13,INDEX($GT:$GT,$JD738+13),"")</f>
      </c>
      <c r="HI738">
        <f>IF($JE738&gt;=14,INDEX($GT:$GT,$JD738+14),"")</f>
      </c>
      <c r="HJ738">
        <f>IF($JE738&gt;=15,INDEX($GT:$GT,$JD738+15),"")</f>
      </c>
      <c r="HK738">
        <f>IF($JE738&gt;=16,INDEX($GT:$GT,$JD738+16),"")</f>
      </c>
      <c r="HL738">
        <f>IF($JE738&gt;=17,INDEX($GT:$GT,$JD738+17),"")</f>
      </c>
      <c r="HM738">
        <f>IF($JE738&gt;=18,INDEX($GT:$GT,$JD738+18),"")</f>
      </c>
      <c r="HN738">
        <f>IF($JE738&gt;=19,INDEX($GT:$GT,$JD738+19),"")</f>
      </c>
      <c r="HO738">
        <f>IF($JE738&gt;=20,INDEX($GT:$GT,$JD738+20),"")</f>
      </c>
      <c r="HP738">
        <f>IF($JE738&gt;=21,INDEX($GT:$GT,$JD738+21),"")</f>
      </c>
      <c r="HQ738">
        <f>IF($JE738&gt;=22,INDEX($GT:$GT,$JD738+22),"")</f>
      </c>
      <c r="HR738">
        <f>IF($JE738&gt;=23,INDEX($GT:$GT,$JD738+23),"")</f>
      </c>
      <c r="HS738">
        <f>IF($JE738&gt;=24,INDEX($GT:$GT,$JD738+24),"")</f>
      </c>
      <c r="HT738">
        <f>IF($JE738&gt;=25,INDEX($GT:$GT,$JD738+25),"")</f>
      </c>
      <c r="HU738">
        <f>IF($JE738&gt;=26,INDEX($GT:$GT,$JD738+26),"")</f>
      </c>
      <c r="HV738">
        <f>IF($JE738&gt;=27,INDEX($GT:$GT,$JD738+27),"")</f>
      </c>
      <c r="HW738">
        <f>IF($JE738&gt;=28,INDEX($GT:$GT,$JD738+28),"")</f>
      </c>
      <c r="HX738">
        <f>IF($JE738&gt;=29,INDEX($GT:$GT,$JD738+29),"")</f>
      </c>
      <c r="HY738">
        <f>IF($JE738&gt;=30,INDEX($GT:$GT,$JD738+30),"")</f>
      </c>
      <c r="HZ738">
        <f>IF($JE738&gt;=31,INDEX($GT:$GT,$JD738+31),"")</f>
      </c>
      <c r="IA738">
        <f>IF($JE738&gt;=32,INDEX($GT:$GT,$JD738+32),"")</f>
      </c>
      <c r="IB738">
        <f>IF($JE738&gt;=33,INDEX($GT:$GT,$JD738+33),"")</f>
      </c>
      <c r="IC738">
        <f>IF($JE738&gt;=34,INDEX($GT:$GT,$JD738+34),"")</f>
      </c>
      <c r="ID738">
        <f>IF($JE738&gt;=35,INDEX($GT:$GT,$JD738+35),"")</f>
      </c>
      <c r="IE738">
        <f>IF($JE738&gt;=36,INDEX($GT:$GT,$JD738+36),"")</f>
      </c>
      <c r="IF738">
        <f>IF($JE738&gt;=37,INDEX($GT:$GT,$JD738+37),"")</f>
      </c>
      <c r="IG738">
        <f>IF($JE738&gt;=38,INDEX($GT:$GT,$JD738+38),"")</f>
      </c>
      <c r="IH738">
        <f>IF($JE738&gt;=39,INDEX($GT:$GT,$JD738+39),"")</f>
      </c>
      <c r="II738">
        <f>IF($JE738&gt;=40,INDEX($GT:$GT,$JD738+40),"")</f>
      </c>
      <c r="IJ738">
        <f>IF($JE738&gt;=41,INDEX($GT:$GT,$JD738+41),"")</f>
      </c>
      <c r="IK738">
        <f>IF($JE738&gt;=42,INDEX($GT:$GT,$JD738+42),"")</f>
      </c>
      <c r="IL738">
        <f>IF($JE738&gt;=43,INDEX($GT:$GT,$JD738+43),"")</f>
      </c>
      <c r="IM738">
        <f>IF($JE738&gt;=44,INDEX($GT:$GT,$JD738+44),"")</f>
      </c>
      <c r="IN738">
        <f>IF($JE738&gt;=45,INDEX($GT:$GT,$JD738+45),"")</f>
      </c>
      <c r="IO738">
        <f>IF($JE738&gt;=46,INDEX($GT:$GT,$JD738+46),"")</f>
      </c>
      <c r="IP738">
        <f>IF($JE738&gt;=47,INDEX($GT:$GT,$JD738+47),"")</f>
      </c>
      <c r="IQ738">
        <f>IF($JE738&gt;=48,INDEX($GT:$GT,$JD738+48),"")</f>
      </c>
      <c r="IR738">
        <f>IF($JE738&gt;=49,INDEX($GT:$GT,$JD738+49),"")</f>
      </c>
      <c r="IS738">
        <f>IF($JE738&gt;=50,INDEX($GT:$GT,$JD738+50),"")</f>
      </c>
      <c r="IT738">
        <f>IF($JE738&gt;=51,INDEX($GT:$GT,$JD738+51),"")</f>
      </c>
      <c r="IU738">
        <f>IF($JE738&gt;=52,INDEX($GT:$GT,$JD738+52),"")</f>
      </c>
      <c r="IV738">
        <f>IF($JE738&gt;=53,INDEX($GT:$GT,$JD738+53),"")</f>
      </c>
      <c r="IW738">
        <f>IF($JE738&gt;=54,INDEX($GT:$GT,$JD738+54),"")</f>
      </c>
      <c r="IX738">
        <f>IF($JE738&gt;=55,INDEX($GT:$GT,$JD738+55),"")</f>
      </c>
      <c r="IY738">
        <f>IF($JE738&gt;=56,INDEX($GT:$GT,$JD738+56),"")</f>
      </c>
      <c r="IZ738">
        <f>IF($JE738&gt;=57,INDEX($GT:$GT,$JD738+57),"")</f>
      </c>
      <c r="JA738">
        <f>IF($JE738&gt;=58,INDEX($GT:$GT,$JD738+58),"")</f>
      </c>
      <c r="JB738">
        <f>IF($JE738&gt;=59,INDEX($GT:$GT,$JD738+59),"")</f>
      </c>
      <c r="JC738">
        <f>IF($JE738&gt;=60,INDEX($GT:$GT,$JD738+60),"")</f>
      </c>
      <c r="JD738">
        <f>IFERROR(MATCH($GS738,$GT$2:$GT$322,0)+1,0)</f>
      </c>
      <c r="JE738">
        <f>IFERROR(INDEX($GU$2:$GU$322,MATCH($GS738,$GT$2:$GT$322,0)),0)</f>
      </c>
      <c r="JF738" t="s">
        <v>28</v>
      </c>
      <c r="JG738" t="s">
        <v>28</v>
      </c>
    </row>
    <row r="739" spans="1:267" x14ac:dyDescent="0.25">
      <c r="J739" s="1"/>
      <c r="K739" s="1"/>
      <c r="L739" s="1"/>
      <c r="M739" s="1"/>
      <c r="N739" s="1">
        <f>IFERROR(IF(FIND(" - ",$J739)&gt;0,MID($J739,FIND(" - ",$J739)+3,LEN($J739)),""),"")</f>
      </c>
      <c r="P739" s="1"/>
      <c r="S739" t="s">
        <v>28</v>
      </c>
      <c r="U739">
        <f>IF(OR($S739="",$T739=""),"",IFERROR($S739/$T739,0))</f>
      </c>
      <c r="V739">
        <f>IF($S739="","",
IF($K739="","",
IF(ISNUMBER(SEARCH("exempt",LOWER($K739))),0,
$S739*(VALUE(SUBSTITUTE($K739,"%",""))/100))))</f>
      </c>
      <c r="AB739">
        <f>IF($S739="","",
SUM($S739,$V739,$Z739,$W739,$Y739)-
IF($AA739="",0,VALUE($AA739)))</f>
      </c>
      <c r="AJ739" t="s">
        <v>1503</v>
      </c>
      <c r="AR739">
        <f>IFERROR(LEFT($J739,FIND(" - ",$J739)-1),$J739)</f>
      </c>
      <c r="AU739">
        <f>IF($CJ739&gt;=1,INDEX($AS:$AS,$CI739+1),"")</f>
      </c>
      <c r="AV739">
        <f>IF($CJ739&gt;=2,INDEX($AS:$AS,$CI739+2),"")</f>
      </c>
      <c r="AW739">
        <f>IF($CJ739&gt;=3,INDEX($AS:$AS,$CI739+3),"")</f>
      </c>
      <c r="AX739">
        <f>IF($CJ739&gt;=4,INDEX($AS:$AS,$CI739+4),"")</f>
      </c>
      <c r="AY739">
        <f>IF($CJ739&gt;=5,INDEX($AS:$AS,$CI739+5),"")</f>
      </c>
      <c r="AZ739">
        <f>IF($CJ739&gt;=6,INDEX($AS:$AS,$CI739+6),"")</f>
      </c>
      <c r="BA739">
        <f>IF($CJ739&gt;=7,INDEX($AS:$AS,$CI739+7),"")</f>
      </c>
      <c r="BB739">
        <f>IF($CJ739&gt;=8,INDEX($AS:$AS,$CI739+8),"")</f>
      </c>
      <c r="BC739">
        <f>IF($CJ739&gt;=9,INDEX($AS:$AS,$CI739+9),"")</f>
      </c>
      <c r="BD739">
        <f>IF($CJ739&gt;=10,INDEX($AS:$AS,$CI739+10),"")</f>
      </c>
      <c r="BE739">
        <f>IF($CJ739&gt;=11,INDEX($AS:$AS,$CI739+11),"")</f>
      </c>
      <c r="BF739">
        <f>IF($CJ739&gt;=12,INDEX($AS:$AS,$CI739+12),"")</f>
      </c>
      <c r="BG739">
        <f>IF($CJ739&gt;=13,INDEX($AS:$AS,$CI739+13),"")</f>
      </c>
      <c r="BH739">
        <f>IF($CJ739&gt;=14,INDEX($AS:$AS,$CI739+14),"")</f>
      </c>
      <c r="BI739">
        <f>IF($CJ739&gt;=15,INDEX($AS:$AS,$CI739+15),"")</f>
      </c>
      <c r="BJ739">
        <f>IF($CJ739&gt;=16,INDEX($AS:$AS,$CI739+16),"")</f>
      </c>
      <c r="BK739">
        <f>IF($CJ739&gt;=17,INDEX($AS:$AS,$CI739+17),"")</f>
      </c>
      <c r="BL739">
        <f>IF($CJ739&gt;=18,INDEX($AS:$AS,$CI739+18),"")</f>
      </c>
      <c r="BM739">
        <f>IF($CJ739&gt;=19,INDEX($AS:$AS,$CI739+19),"")</f>
      </c>
      <c r="BN739">
        <f>IF($CJ739&gt;=20,INDEX($AS:$AS,$CI739+20),"")</f>
      </c>
      <c r="BO739">
        <f>IF($CJ739&gt;=21,INDEX($AS:$AS,$CI739+21),"")</f>
      </c>
      <c r="BP739">
        <f>IF($CJ739&gt;=22,INDEX($AS:$AS,$CI739+22),"")</f>
      </c>
      <c r="BQ739">
        <f>IF($CJ739&gt;=23,INDEX($AS:$AS,$CI739+23),"")</f>
      </c>
      <c r="BR739">
        <f>IF($CJ739&gt;=24,INDEX($AS:$AS,$CI739+24),"")</f>
      </c>
      <c r="BS739">
        <f>IF($CJ739&gt;=25,INDEX($AS:$AS,$CI739+25),"")</f>
      </c>
      <c r="BT739">
        <f>IF($CJ739&gt;=26,INDEX($AS:$AS,$CI739+26),"")</f>
      </c>
      <c r="BU739">
        <f>IF($CJ739&gt;=27,INDEX($AS:$AS,$CI739+27),"")</f>
      </c>
      <c r="BV739">
        <f>IF($CJ739&gt;=28,INDEX($AS:$AS,$CI739+28),"")</f>
      </c>
      <c r="BW739">
        <f>IF($CJ739&gt;=29,INDEX($AS:$AS,$CI739+29),"")</f>
      </c>
      <c r="BX739">
        <f>IF($CJ739&gt;=30,INDEX($AS:$AS,$CI739+30),"")</f>
      </c>
      <c r="BY739">
        <f>IF($CJ739&gt;=31,INDEX($AS:$AS,$CI739+31),"")</f>
      </c>
      <c r="BZ739">
        <f>IF($CJ739&gt;=32,INDEX($AS:$AS,$CI739+32),"")</f>
      </c>
      <c r="CA739">
        <f>IF($CJ739&gt;=33,INDEX($AS:$AS,$CI739+33),"")</f>
      </c>
      <c r="CB739">
        <f>IF($CJ739&gt;=34,INDEX($AS:$AS,$CI739+34),"")</f>
      </c>
      <c r="CC739">
        <f>IF($CJ739&gt;=35,INDEX($AS:$AS,$CI739+35),"")</f>
      </c>
      <c r="CD739">
        <f>IF($CJ739&gt;=36,INDEX($AS:$AS,$CI739+36),"")</f>
      </c>
      <c r="CE739">
        <f>IF($CJ739&gt;=37,INDEX($AS:$AS,$CI739+37),"")</f>
      </c>
      <c r="CF739">
        <f>IF($CJ739&gt;=38,INDEX($AS:$AS,$CI739+38),"")</f>
      </c>
      <c r="CG739">
        <f>IF($CJ739&gt;=39,INDEX($AS:$AS,$CI739+39),"")</f>
      </c>
      <c r="CH739">
        <f>IF($CJ739&gt;=40,INDEX($AS:$AS,$CI739+40),"")</f>
      </c>
      <c r="CI739">
        <f>IFERROR(MATCH($AR739,$AS$2:$AS$133,0)+1,0)</f>
      </c>
      <c r="CJ739">
        <f>IFERROR(INDEX($AT$2:$AT$133,MATCH($AR739,$AS$2:$AS$133,0)),0)</f>
      </c>
      <c r="CK739">
        <f>IFERROR(LEFT($O739,FIND(" - ",$O739)-1),$O739)</f>
      </c>
      <c r="CL739" t="s">
        <v>1504</v>
      </c>
      <c r="CM739">
        <v>1</v>
      </c>
      <c r="CN739">
        <f>IF($DI739&gt;=1,INDEX($CL:$CL,$DH739+1),"")</f>
      </c>
      <c r="CO739">
        <f>IF($DI739&gt;=2,INDEX($CL:$CL,$DH739+2),"")</f>
      </c>
      <c r="CP739">
        <f>IF($DI739&gt;=3,INDEX($CL:$CL,$DH739+3),"")</f>
      </c>
      <c r="CQ739">
        <f>IF($DI739&gt;=4,INDEX($CL:$CL,$DH739+4),"")</f>
      </c>
      <c r="CR739">
        <f>IF($DI739&gt;=5,INDEX($CL:$CL,$DH739+5),"")</f>
      </c>
      <c r="CS739">
        <f>IF($DI739&gt;=6,INDEX($CL:$CL,$DH739+6),"")</f>
      </c>
      <c r="CT739">
        <f>IF($DI739&gt;=7,INDEX($CL:$CL,$DH739+7),"")</f>
      </c>
      <c r="CU739">
        <f>IF($DI739&gt;=8,INDEX($CL:$CL,$DH739+8),"")</f>
      </c>
      <c r="CV739">
        <f>IF($DI739&gt;=9,INDEX($CL:$CL,$DH739+9),"")</f>
      </c>
      <c r="CW739">
        <f>IF($DI739&gt;=10,INDEX($CL:$CL,$DH739+10),"")</f>
      </c>
      <c r="CX739">
        <f>IF($DI739&gt;=11,INDEX($CL:$CL,$DH739+11),"")</f>
      </c>
      <c r="CY739">
        <f>IF($DI739&gt;=12,INDEX($CL:$CL,$DH739+12),"")</f>
      </c>
      <c r="CZ739">
        <f>IF($DI739&gt;=13,INDEX($CL:$CL,$DH739+13),"")</f>
      </c>
      <c r="DA739">
        <f>IF($DI739&gt;=14,INDEX($CL:$CL,$DH739+14),"")</f>
      </c>
      <c r="DB739">
        <f>IF($DI739&gt;=15,INDEX($CL:$CL,$DH739+15),"")</f>
      </c>
      <c r="DC739">
        <f>IF($DI739&gt;=16,INDEX($CL:$CL,$DH739+16),"")</f>
      </c>
      <c r="DD739">
        <f>IF($DI739&gt;=17,INDEX($CL:$CL,$DH739+17),"")</f>
      </c>
      <c r="DE739">
        <f>IF($DI739&gt;=18,INDEX($CL:$CL,$DH739+18),"")</f>
      </c>
      <c r="DF739">
        <f>IF($DI739&gt;=19,INDEX($CL:$CL,$DH739+19),"")</f>
      </c>
      <c r="DG739">
        <f>IF($DI739&gt;=20,INDEX($CL:$CL,$DH739+20),"")</f>
      </c>
      <c r="DH739">
        <f>IFERROR(MATCH($CK739,$CL$2:$CL$1558,0)+1,0)</f>
      </c>
      <c r="DI739">
        <f>IFERROR(INDEX($CM$2:$CM$1558,MATCH($CK739,$CL$2:$CL$1558,0)),0)</f>
      </c>
      <c r="DJ739">
        <f>IFERROR(INDEX($AQ:$AQ,MATCH($K739,$AP:$AP,0))&amp;"","")</f>
      </c>
      <c r="DN739">
        <f>IF($GQ739&gt;=1,INDEX($DK:$DK,$GP739+1),"")</f>
      </c>
      <c r="DO739">
        <f>IF($GQ739&gt;=2,INDEX($DK:$DK,$GP739+2),"")</f>
      </c>
      <c r="DP739">
        <f>IF($GQ739&gt;=3,INDEX($DK:$DK,$GP739+3),"")</f>
      </c>
      <c r="DQ739">
        <f>IF($GQ739&gt;=4,INDEX($DK:$DK,$GP739+4),"")</f>
      </c>
      <c r="DR739">
        <f>IF($GQ739&gt;=5,INDEX($DK:$DK,$GP739+5),"")</f>
      </c>
      <c r="DS739">
        <f>IF($GQ739&gt;=6,INDEX($DK:$DK,$GP739+6),"")</f>
      </c>
      <c r="DT739">
        <f>IF($GQ739&gt;=7,INDEX($DK:$DK,$GP739+7),"")</f>
      </c>
      <c r="DU739">
        <f>IF($GQ739&gt;=8,INDEX($DK:$DK,$GP739+8),"")</f>
      </c>
      <c r="DV739">
        <f>IF($GQ739&gt;=9,INDEX($DK:$DK,$GP739+9),"")</f>
      </c>
      <c r="DW739">
        <f>IF($GQ739&gt;=10,INDEX($DK:$DK,$GP739+10),"")</f>
      </c>
      <c r="DX739">
        <f>IF($GQ739&gt;=11,INDEX($DK:$DK,$GP739+11),"")</f>
      </c>
      <c r="DY739">
        <f>IF($GQ739&gt;=12,INDEX($DK:$DK,$GP739+12),"")</f>
      </c>
      <c r="DZ739">
        <f>IF($GQ739&gt;=13,INDEX($DK:$DK,$GP739+13),"")</f>
      </c>
      <c r="EA739">
        <f>IF($GQ739&gt;=14,INDEX($DK:$DK,$GP739+14),"")</f>
      </c>
      <c r="EB739">
        <f>IF($GQ739&gt;=15,INDEX($DK:$DK,$GP739+15),"")</f>
      </c>
      <c r="EC739">
        <f>IF($GQ739&gt;=16,INDEX($DK:$DK,$GP739+16),"")</f>
      </c>
      <c r="ED739">
        <f>IF($GQ739&gt;=17,INDEX($DK:$DK,$GP739+17),"")</f>
      </c>
      <c r="EE739">
        <f>IF($GQ739&gt;=18,INDEX($DK:$DK,$GP739+18),"")</f>
      </c>
      <c r="EF739">
        <f>IF($GQ739&gt;=19,INDEX($DK:$DK,$GP739+19),"")</f>
      </c>
      <c r="EG739">
        <f>IF($GQ739&gt;=20,INDEX($DK:$DK,$GP739+20),"")</f>
      </c>
      <c r="EH739">
        <f>IF($GQ739&gt;=21,INDEX($DK:$DK,$GP739+21),"")</f>
      </c>
      <c r="EI739">
        <f>IF($GQ739&gt;=22,INDEX($DK:$DK,$GP739+22),"")</f>
      </c>
      <c r="EJ739">
        <f>IF($GQ739&gt;=23,INDEX($DK:$DK,$GP739+23),"")</f>
      </c>
      <c r="EK739">
        <f>IF($GQ739&gt;=24,INDEX($DK:$DK,$GP739+24),"")</f>
      </c>
      <c r="EL739">
        <f>IF($GQ739&gt;=25,INDEX($DK:$DK,$GP739+25),"")</f>
      </c>
      <c r="EM739">
        <f>IF($GQ739&gt;=26,INDEX($DK:$DK,$GP739+26),"")</f>
      </c>
      <c r="EN739">
        <f>IF($GQ739&gt;=27,INDEX($DK:$DK,$GP739+27),"")</f>
      </c>
      <c r="EO739">
        <f>IF($GQ739&gt;=28,INDEX($DK:$DK,$GP739+28),"")</f>
      </c>
      <c r="EP739">
        <f>IF($GQ739&gt;=29,INDEX($DK:$DK,$GP739+29),"")</f>
      </c>
      <c r="EQ739">
        <f>IF($GQ739&gt;=30,INDEX($DK:$DK,$GP739+30),"")</f>
      </c>
      <c r="ER739">
        <f>IF($GQ739&gt;=31,INDEX($DK:$DK,$GP739+31),"")</f>
      </c>
      <c r="ES739">
        <f>IF($GQ739&gt;=32,INDEX($DK:$DK,$GP739+32),"")</f>
      </c>
      <c r="ET739">
        <f>IF($GQ739&gt;=33,INDEX($DK:$DK,$GP739+33),"")</f>
      </c>
      <c r="EU739">
        <f>IF($GQ739&gt;=34,INDEX($DK:$DK,$GP739+34),"")</f>
      </c>
      <c r="EV739">
        <f>IF($GQ739&gt;=35,INDEX($DK:$DK,$GP739+35),"")</f>
      </c>
      <c r="EW739">
        <f>IF($GQ739&gt;=36,INDEX($DK:$DK,$GP739+36),"")</f>
      </c>
      <c r="EX739">
        <f>IF($GQ739&gt;=37,INDEX($DK:$DK,$GP739+37),"")</f>
      </c>
      <c r="EY739">
        <f>IF($GQ739&gt;=38,INDEX($DK:$DK,$GP739+38),"")</f>
      </c>
      <c r="EZ739">
        <f>IF($GQ739&gt;=39,INDEX($DK:$DK,$GP739+39),"")</f>
      </c>
      <c r="FA739">
        <f>IF($GQ739&gt;=40,INDEX($DK:$DK,$GP739+40),"")</f>
      </c>
      <c r="FB739">
        <f>IF($GQ739&gt;=1,INDEX($DL:$DL,$GP739+1),"")</f>
      </c>
      <c r="FC739">
        <f>IF($GQ739&gt;=2,INDEX($DL:$DL,$GP739+2),"")</f>
      </c>
      <c r="FD739">
        <f>IF($GQ739&gt;=3,INDEX($DL:$DL,$GP739+3),"")</f>
      </c>
      <c r="FE739">
        <f>IF($GQ739&gt;=4,INDEX($DL:$DL,$GP739+4),"")</f>
      </c>
      <c r="FF739">
        <f>IF($GQ739&gt;=5,INDEX($DL:$DL,$GP739+5),"")</f>
      </c>
      <c r="FG739">
        <f>IF($GQ739&gt;=6,INDEX($DL:$DL,$GP739+6),"")</f>
      </c>
      <c r="FH739">
        <f>IF($GQ739&gt;=7,INDEX($DL:$DL,$GP739+7),"")</f>
      </c>
      <c r="FI739">
        <f>IF($GQ739&gt;=8,INDEX($DL:$DL,$GP739+8),"")</f>
      </c>
      <c r="FJ739">
        <f>IF($GQ739&gt;=9,INDEX($DL:$DL,$GP739+9),"")</f>
      </c>
      <c r="FK739">
        <f>IF($GQ739&gt;=10,INDEX($DL:$DL,$GP739+10),"")</f>
      </c>
      <c r="FL739">
        <f>IF($GQ739&gt;=11,INDEX($DL:$DL,$GP739+11),"")</f>
      </c>
      <c r="FM739">
        <f>IF($GQ739&gt;=12,INDEX($DL:$DL,$GP739+12),"")</f>
      </c>
      <c r="FN739">
        <f>IF($GQ739&gt;=13,INDEX($DL:$DL,$GP739+13),"")</f>
      </c>
      <c r="FO739">
        <f>IF($GQ739&gt;=14,INDEX($DL:$DL,$GP739+14),"")</f>
      </c>
      <c r="FP739">
        <f>IF($GQ739&gt;=15,INDEX($DL:$DL,$GP739+15),"")</f>
      </c>
      <c r="FQ739">
        <f>IF($GQ739&gt;=16,INDEX($DL:$DL,$GP739+16),"")</f>
      </c>
      <c r="FR739">
        <f>IF($GQ739&gt;=17,INDEX($DL:$DL,$GP739+17),"")</f>
      </c>
      <c r="FS739">
        <f>IF($GQ739&gt;=18,INDEX($DL:$DL,$GP739+18),"")</f>
      </c>
      <c r="FT739">
        <f>IF($GQ739&gt;=19,INDEX($DL:$DL,$GP739+19),"")</f>
      </c>
      <c r="FU739">
        <f>IF($GQ739&gt;=20,INDEX($DL:$DL,$GP739+20),"")</f>
      </c>
      <c r="FV739">
        <f>IF($GQ739&gt;=21,INDEX($DL:$DL,$GP739+21),"")</f>
      </c>
      <c r="FW739">
        <f>IF($GQ739&gt;=22,INDEX($DL:$DL,$GP739+22),"")</f>
      </c>
      <c r="FX739">
        <f>IF($GQ739&gt;=23,INDEX($DL:$DL,$GP739+23),"")</f>
      </c>
      <c r="FY739">
        <f>IF($GQ739&gt;=24,INDEX($DL:$DL,$GP739+24),"")</f>
      </c>
      <c r="FZ739">
        <f>IF($GQ739&gt;=25,INDEX($DL:$DL,$GP739+25),"")</f>
      </c>
      <c r="GA739">
        <f>IF($GQ739&gt;=26,INDEX($DL:$DL,$GP739+26),"")</f>
      </c>
      <c r="GB739">
        <f>IF($GQ739&gt;=27,INDEX($DL:$DL,$GP739+27),"")</f>
      </c>
      <c r="GC739">
        <f>IF($GQ739&gt;=28,INDEX($DL:$DL,$GP739+28),"")</f>
      </c>
      <c r="GD739">
        <f>IF($GQ739&gt;=29,INDEX($DL:$DL,$GP739+29),"")</f>
      </c>
      <c r="GE739">
        <f>IF($GQ739&gt;=30,INDEX($DL:$DL,$GP739+30),"")</f>
      </c>
      <c r="GF739">
        <f>IF($GQ739&gt;=31,INDEX($DL:$DL,$GP739+31),"")</f>
      </c>
      <c r="GG739">
        <f>IF($GQ739&gt;=32,INDEX($DL:$DL,$GP739+32),"")</f>
      </c>
      <c r="GH739">
        <f>IF($GQ739&gt;=33,INDEX($DL:$DL,$GP739+33),"")</f>
      </c>
      <c r="GI739">
        <f>IF($GQ739&gt;=34,INDEX($DL:$DL,$GP739+34),"")</f>
      </c>
      <c r="GJ739">
        <f>IF($GQ739&gt;=35,INDEX($DL:$DL,$GP739+35),"")</f>
      </c>
      <c r="GK739">
        <f>IF($GQ739&gt;=36,INDEX($DL:$DL,$GP739+36),"")</f>
      </c>
      <c r="GL739">
        <f>IF($GQ739&gt;=37,INDEX($DL:$DL,$GP739+37),"")</f>
      </c>
      <c r="GM739">
        <f>IF($GQ739&gt;=38,INDEX($DL:$DL,$GP739+38),"")</f>
      </c>
      <c r="GN739">
        <f>IF($GQ739&gt;=39,INDEX($DL:$DL,$GP739+39),"")</f>
      </c>
      <c r="GO739">
        <f>IF($GQ739&gt;=40,INDEX($DL:$DL,$GP739+40),"")</f>
      </c>
      <c r="GP739">
        <f>IFERROR(MATCH($DJ739,$DK$2:$DK$148,0)+1,0)</f>
      </c>
      <c r="GQ739">
        <f>IFERROR(INDEX($DM$2:$DM$148,MATCH($DJ739,$DK$2:$DK$148,0)),0)</f>
      </c>
      <c r="GR739">
        <f>IFERROR(MATCH($L739,$DN$739:$FA$739,0),0)</f>
      </c>
      <c r="GS739">
        <f>IF($GR739&gt;0,INDEX($FB$739:$GO$739,$GR739),"")</f>
      </c>
      <c r="GV739">
        <f>IF($JE739&gt;=1,INDEX($GT:$GT,$JD739+1),"")</f>
      </c>
      <c r="GW739">
        <f>IF($JE739&gt;=2,INDEX($GT:$GT,$JD739+2),"")</f>
      </c>
      <c r="GX739">
        <f>IF($JE739&gt;=3,INDEX($GT:$GT,$JD739+3),"")</f>
      </c>
      <c r="GY739">
        <f>IF($JE739&gt;=4,INDEX($GT:$GT,$JD739+4),"")</f>
      </c>
      <c r="GZ739">
        <f>IF($JE739&gt;=5,INDEX($GT:$GT,$JD739+5),"")</f>
      </c>
      <c r="HA739">
        <f>IF($JE739&gt;=6,INDEX($GT:$GT,$JD739+6),"")</f>
      </c>
      <c r="HB739">
        <f>IF($JE739&gt;=7,INDEX($GT:$GT,$JD739+7),"")</f>
      </c>
      <c r="HC739">
        <f>IF($JE739&gt;=8,INDEX($GT:$GT,$JD739+8),"")</f>
      </c>
      <c r="HD739">
        <f>IF($JE739&gt;=9,INDEX($GT:$GT,$JD739+9),"")</f>
      </c>
      <c r="HE739">
        <f>IF($JE739&gt;=10,INDEX($GT:$GT,$JD739+10),"")</f>
      </c>
      <c r="HF739">
        <f>IF($JE739&gt;=11,INDEX($GT:$GT,$JD739+11),"")</f>
      </c>
      <c r="HG739">
        <f>IF($JE739&gt;=12,INDEX($GT:$GT,$JD739+12),"")</f>
      </c>
      <c r="HH739">
        <f>IF($JE739&gt;=13,INDEX($GT:$GT,$JD739+13),"")</f>
      </c>
      <c r="HI739">
        <f>IF($JE739&gt;=14,INDEX($GT:$GT,$JD739+14),"")</f>
      </c>
      <c r="HJ739">
        <f>IF($JE739&gt;=15,INDEX($GT:$GT,$JD739+15),"")</f>
      </c>
      <c r="HK739">
        <f>IF($JE739&gt;=16,INDEX($GT:$GT,$JD739+16),"")</f>
      </c>
      <c r="HL739">
        <f>IF($JE739&gt;=17,INDEX($GT:$GT,$JD739+17),"")</f>
      </c>
      <c r="HM739">
        <f>IF($JE739&gt;=18,INDEX($GT:$GT,$JD739+18),"")</f>
      </c>
      <c r="HN739">
        <f>IF($JE739&gt;=19,INDEX($GT:$GT,$JD739+19),"")</f>
      </c>
      <c r="HO739">
        <f>IF($JE739&gt;=20,INDEX($GT:$GT,$JD739+20),"")</f>
      </c>
      <c r="HP739">
        <f>IF($JE739&gt;=21,INDEX($GT:$GT,$JD739+21),"")</f>
      </c>
      <c r="HQ739">
        <f>IF($JE739&gt;=22,INDEX($GT:$GT,$JD739+22),"")</f>
      </c>
      <c r="HR739">
        <f>IF($JE739&gt;=23,INDEX($GT:$GT,$JD739+23),"")</f>
      </c>
      <c r="HS739">
        <f>IF($JE739&gt;=24,INDEX($GT:$GT,$JD739+24),"")</f>
      </c>
      <c r="HT739">
        <f>IF($JE739&gt;=25,INDEX($GT:$GT,$JD739+25),"")</f>
      </c>
      <c r="HU739">
        <f>IF($JE739&gt;=26,INDEX($GT:$GT,$JD739+26),"")</f>
      </c>
      <c r="HV739">
        <f>IF($JE739&gt;=27,INDEX($GT:$GT,$JD739+27),"")</f>
      </c>
      <c r="HW739">
        <f>IF($JE739&gt;=28,INDEX($GT:$GT,$JD739+28),"")</f>
      </c>
      <c r="HX739">
        <f>IF($JE739&gt;=29,INDEX($GT:$GT,$JD739+29),"")</f>
      </c>
      <c r="HY739">
        <f>IF($JE739&gt;=30,INDEX($GT:$GT,$JD739+30),"")</f>
      </c>
      <c r="HZ739">
        <f>IF($JE739&gt;=31,INDEX($GT:$GT,$JD739+31),"")</f>
      </c>
      <c r="IA739">
        <f>IF($JE739&gt;=32,INDEX($GT:$GT,$JD739+32),"")</f>
      </c>
      <c r="IB739">
        <f>IF($JE739&gt;=33,INDEX($GT:$GT,$JD739+33),"")</f>
      </c>
      <c r="IC739">
        <f>IF($JE739&gt;=34,INDEX($GT:$GT,$JD739+34),"")</f>
      </c>
      <c r="ID739">
        <f>IF($JE739&gt;=35,INDEX($GT:$GT,$JD739+35),"")</f>
      </c>
      <c r="IE739">
        <f>IF($JE739&gt;=36,INDEX($GT:$GT,$JD739+36),"")</f>
      </c>
      <c r="IF739">
        <f>IF($JE739&gt;=37,INDEX($GT:$GT,$JD739+37),"")</f>
      </c>
      <c r="IG739">
        <f>IF($JE739&gt;=38,INDEX($GT:$GT,$JD739+38),"")</f>
      </c>
      <c r="IH739">
        <f>IF($JE739&gt;=39,INDEX($GT:$GT,$JD739+39),"")</f>
      </c>
      <c r="II739">
        <f>IF($JE739&gt;=40,INDEX($GT:$GT,$JD739+40),"")</f>
      </c>
      <c r="IJ739">
        <f>IF($JE739&gt;=41,INDEX($GT:$GT,$JD739+41),"")</f>
      </c>
      <c r="IK739">
        <f>IF($JE739&gt;=42,INDEX($GT:$GT,$JD739+42),"")</f>
      </c>
      <c r="IL739">
        <f>IF($JE739&gt;=43,INDEX($GT:$GT,$JD739+43),"")</f>
      </c>
      <c r="IM739">
        <f>IF($JE739&gt;=44,INDEX($GT:$GT,$JD739+44),"")</f>
      </c>
      <c r="IN739">
        <f>IF($JE739&gt;=45,INDEX($GT:$GT,$JD739+45),"")</f>
      </c>
      <c r="IO739">
        <f>IF($JE739&gt;=46,INDEX($GT:$GT,$JD739+46),"")</f>
      </c>
      <c r="IP739">
        <f>IF($JE739&gt;=47,INDEX($GT:$GT,$JD739+47),"")</f>
      </c>
      <c r="IQ739">
        <f>IF($JE739&gt;=48,INDEX($GT:$GT,$JD739+48),"")</f>
      </c>
      <c r="IR739">
        <f>IF($JE739&gt;=49,INDEX($GT:$GT,$JD739+49),"")</f>
      </c>
      <c r="IS739">
        <f>IF($JE739&gt;=50,INDEX($GT:$GT,$JD739+50),"")</f>
      </c>
      <c r="IT739">
        <f>IF($JE739&gt;=51,INDEX($GT:$GT,$JD739+51),"")</f>
      </c>
      <c r="IU739">
        <f>IF($JE739&gt;=52,INDEX($GT:$GT,$JD739+52),"")</f>
      </c>
      <c r="IV739">
        <f>IF($JE739&gt;=53,INDEX($GT:$GT,$JD739+53),"")</f>
      </c>
      <c r="IW739">
        <f>IF($JE739&gt;=54,INDEX($GT:$GT,$JD739+54),"")</f>
      </c>
      <c r="IX739">
        <f>IF($JE739&gt;=55,INDEX($GT:$GT,$JD739+55),"")</f>
      </c>
      <c r="IY739">
        <f>IF($JE739&gt;=56,INDEX($GT:$GT,$JD739+56),"")</f>
      </c>
      <c r="IZ739">
        <f>IF($JE739&gt;=57,INDEX($GT:$GT,$JD739+57),"")</f>
      </c>
      <c r="JA739">
        <f>IF($JE739&gt;=58,INDEX($GT:$GT,$JD739+58),"")</f>
      </c>
      <c r="JB739">
        <f>IF($JE739&gt;=59,INDEX($GT:$GT,$JD739+59),"")</f>
      </c>
      <c r="JC739">
        <f>IF($JE739&gt;=60,INDEX($GT:$GT,$JD739+60),"")</f>
      </c>
      <c r="JD739">
        <f>IFERROR(MATCH($GS739,$GT$2:$GT$322,0)+1,0)</f>
      </c>
      <c r="JE739">
        <f>IFERROR(INDEX($GU$2:$GU$322,MATCH($GS739,$GT$2:$GT$322,0)),0)</f>
      </c>
      <c r="JF739" t="s">
        <v>28</v>
      </c>
      <c r="JG739" t="s">
        <v>28</v>
      </c>
    </row>
    <row r="740" spans="1:267" x14ac:dyDescent="0.25">
      <c r="J740" s="1"/>
      <c r="K740" s="1"/>
      <c r="L740" s="1"/>
      <c r="M740" s="1"/>
      <c r="N740" s="1">
        <f>IFERROR(IF(FIND(" - ",$J740)&gt;0,MID($J740,FIND(" - ",$J740)+3,LEN($J740)),""),"")</f>
      </c>
      <c r="P740" s="1"/>
      <c r="S740" t="s">
        <v>28</v>
      </c>
      <c r="U740">
        <f>IF(OR($S740="",$T740=""),"",IFERROR($S740/$T740,0))</f>
      </c>
      <c r="V740">
        <f>IF($S740="","",
IF($K740="","",
IF(ISNUMBER(SEARCH("exempt",LOWER($K740))),0,
$S740*(VALUE(SUBSTITUTE($K740,"%",""))/100))))</f>
      </c>
      <c r="AB740">
        <f>IF($S740="","",
SUM($S740,$V740,$Z740,$W740,$Y740)-
IF($AA740="",0,VALUE($AA740)))</f>
      </c>
      <c r="AJ740" t="s">
        <v>1505</v>
      </c>
      <c r="AR740">
        <f>IFERROR(LEFT($J740,FIND(" - ",$J740)-1),$J740)</f>
      </c>
      <c r="AU740">
        <f>IF($CJ740&gt;=1,INDEX($AS:$AS,$CI740+1),"")</f>
      </c>
      <c r="AV740">
        <f>IF($CJ740&gt;=2,INDEX($AS:$AS,$CI740+2),"")</f>
      </c>
      <c r="AW740">
        <f>IF($CJ740&gt;=3,INDEX($AS:$AS,$CI740+3),"")</f>
      </c>
      <c r="AX740">
        <f>IF($CJ740&gt;=4,INDEX($AS:$AS,$CI740+4),"")</f>
      </c>
      <c r="AY740">
        <f>IF($CJ740&gt;=5,INDEX($AS:$AS,$CI740+5),"")</f>
      </c>
      <c r="AZ740">
        <f>IF($CJ740&gt;=6,INDEX($AS:$AS,$CI740+6),"")</f>
      </c>
      <c r="BA740">
        <f>IF($CJ740&gt;=7,INDEX($AS:$AS,$CI740+7),"")</f>
      </c>
      <c r="BB740">
        <f>IF($CJ740&gt;=8,INDEX($AS:$AS,$CI740+8),"")</f>
      </c>
      <c r="BC740">
        <f>IF($CJ740&gt;=9,INDEX($AS:$AS,$CI740+9),"")</f>
      </c>
      <c r="BD740">
        <f>IF($CJ740&gt;=10,INDEX($AS:$AS,$CI740+10),"")</f>
      </c>
      <c r="BE740">
        <f>IF($CJ740&gt;=11,INDEX($AS:$AS,$CI740+11),"")</f>
      </c>
      <c r="BF740">
        <f>IF($CJ740&gt;=12,INDEX($AS:$AS,$CI740+12),"")</f>
      </c>
      <c r="BG740">
        <f>IF($CJ740&gt;=13,INDEX($AS:$AS,$CI740+13),"")</f>
      </c>
      <c r="BH740">
        <f>IF($CJ740&gt;=14,INDEX($AS:$AS,$CI740+14),"")</f>
      </c>
      <c r="BI740">
        <f>IF($CJ740&gt;=15,INDEX($AS:$AS,$CI740+15),"")</f>
      </c>
      <c r="BJ740">
        <f>IF($CJ740&gt;=16,INDEX($AS:$AS,$CI740+16),"")</f>
      </c>
      <c r="BK740">
        <f>IF($CJ740&gt;=17,INDEX($AS:$AS,$CI740+17),"")</f>
      </c>
      <c r="BL740">
        <f>IF($CJ740&gt;=18,INDEX($AS:$AS,$CI740+18),"")</f>
      </c>
      <c r="BM740">
        <f>IF($CJ740&gt;=19,INDEX($AS:$AS,$CI740+19),"")</f>
      </c>
      <c r="BN740">
        <f>IF($CJ740&gt;=20,INDEX($AS:$AS,$CI740+20),"")</f>
      </c>
      <c r="BO740">
        <f>IF($CJ740&gt;=21,INDEX($AS:$AS,$CI740+21),"")</f>
      </c>
      <c r="BP740">
        <f>IF($CJ740&gt;=22,INDEX($AS:$AS,$CI740+22),"")</f>
      </c>
      <c r="BQ740">
        <f>IF($CJ740&gt;=23,INDEX($AS:$AS,$CI740+23),"")</f>
      </c>
      <c r="BR740">
        <f>IF($CJ740&gt;=24,INDEX($AS:$AS,$CI740+24),"")</f>
      </c>
      <c r="BS740">
        <f>IF($CJ740&gt;=25,INDEX($AS:$AS,$CI740+25),"")</f>
      </c>
      <c r="BT740">
        <f>IF($CJ740&gt;=26,INDEX($AS:$AS,$CI740+26),"")</f>
      </c>
      <c r="BU740">
        <f>IF($CJ740&gt;=27,INDEX($AS:$AS,$CI740+27),"")</f>
      </c>
      <c r="BV740">
        <f>IF($CJ740&gt;=28,INDEX($AS:$AS,$CI740+28),"")</f>
      </c>
      <c r="BW740">
        <f>IF($CJ740&gt;=29,INDEX($AS:$AS,$CI740+29),"")</f>
      </c>
      <c r="BX740">
        <f>IF($CJ740&gt;=30,INDEX($AS:$AS,$CI740+30),"")</f>
      </c>
      <c r="BY740">
        <f>IF($CJ740&gt;=31,INDEX($AS:$AS,$CI740+31),"")</f>
      </c>
      <c r="BZ740">
        <f>IF($CJ740&gt;=32,INDEX($AS:$AS,$CI740+32),"")</f>
      </c>
      <c r="CA740">
        <f>IF($CJ740&gt;=33,INDEX($AS:$AS,$CI740+33),"")</f>
      </c>
      <c r="CB740">
        <f>IF($CJ740&gt;=34,INDEX($AS:$AS,$CI740+34),"")</f>
      </c>
      <c r="CC740">
        <f>IF($CJ740&gt;=35,INDEX($AS:$AS,$CI740+35),"")</f>
      </c>
      <c r="CD740">
        <f>IF($CJ740&gt;=36,INDEX($AS:$AS,$CI740+36),"")</f>
      </c>
      <c r="CE740">
        <f>IF($CJ740&gt;=37,INDEX($AS:$AS,$CI740+37),"")</f>
      </c>
      <c r="CF740">
        <f>IF($CJ740&gt;=38,INDEX($AS:$AS,$CI740+38),"")</f>
      </c>
      <c r="CG740">
        <f>IF($CJ740&gt;=39,INDEX($AS:$AS,$CI740+39),"")</f>
      </c>
      <c r="CH740">
        <f>IF($CJ740&gt;=40,INDEX($AS:$AS,$CI740+40),"")</f>
      </c>
      <c r="CI740">
        <f>IFERROR(MATCH($AR740,$AS$2:$AS$133,0)+1,0)</f>
      </c>
      <c r="CJ740">
        <f>IFERROR(INDEX($AT$2:$AT$133,MATCH($AR740,$AS$2:$AS$133,0)),0)</f>
      </c>
      <c r="CK740">
        <f>IFERROR(LEFT($O740,FIND(" - ",$O740)-1),$O740)</f>
      </c>
      <c r="CL740" t="s">
        <v>113</v>
      </c>
      <c r="CN740">
        <f>IF($DI740&gt;=1,INDEX($CL:$CL,$DH740+1),"")</f>
      </c>
      <c r="CO740">
        <f>IF($DI740&gt;=2,INDEX($CL:$CL,$DH740+2),"")</f>
      </c>
      <c r="CP740">
        <f>IF($DI740&gt;=3,INDEX($CL:$CL,$DH740+3),"")</f>
      </c>
      <c r="CQ740">
        <f>IF($DI740&gt;=4,INDEX($CL:$CL,$DH740+4),"")</f>
      </c>
      <c r="CR740">
        <f>IF($DI740&gt;=5,INDEX($CL:$CL,$DH740+5),"")</f>
      </c>
      <c r="CS740">
        <f>IF($DI740&gt;=6,INDEX($CL:$CL,$DH740+6),"")</f>
      </c>
      <c r="CT740">
        <f>IF($DI740&gt;=7,INDEX($CL:$CL,$DH740+7),"")</f>
      </c>
      <c r="CU740">
        <f>IF($DI740&gt;=8,INDEX($CL:$CL,$DH740+8),"")</f>
      </c>
      <c r="CV740">
        <f>IF($DI740&gt;=9,INDEX($CL:$CL,$DH740+9),"")</f>
      </c>
      <c r="CW740">
        <f>IF($DI740&gt;=10,INDEX($CL:$CL,$DH740+10),"")</f>
      </c>
      <c r="CX740">
        <f>IF($DI740&gt;=11,INDEX($CL:$CL,$DH740+11),"")</f>
      </c>
      <c r="CY740">
        <f>IF($DI740&gt;=12,INDEX($CL:$CL,$DH740+12),"")</f>
      </c>
      <c r="CZ740">
        <f>IF($DI740&gt;=13,INDEX($CL:$CL,$DH740+13),"")</f>
      </c>
      <c r="DA740">
        <f>IF($DI740&gt;=14,INDEX($CL:$CL,$DH740+14),"")</f>
      </c>
      <c r="DB740">
        <f>IF($DI740&gt;=15,INDEX($CL:$CL,$DH740+15),"")</f>
      </c>
      <c r="DC740">
        <f>IF($DI740&gt;=16,INDEX($CL:$CL,$DH740+16),"")</f>
      </c>
      <c r="DD740">
        <f>IF($DI740&gt;=17,INDEX($CL:$CL,$DH740+17),"")</f>
      </c>
      <c r="DE740">
        <f>IF($DI740&gt;=18,INDEX($CL:$CL,$DH740+18),"")</f>
      </c>
      <c r="DF740">
        <f>IF($DI740&gt;=19,INDEX($CL:$CL,$DH740+19),"")</f>
      </c>
      <c r="DG740">
        <f>IF($DI740&gt;=20,INDEX($CL:$CL,$DH740+20),"")</f>
      </c>
      <c r="DH740">
        <f>IFERROR(MATCH($CK740,$CL$2:$CL$1558,0)+1,0)</f>
      </c>
      <c r="DI740">
        <f>IFERROR(INDEX($CM$2:$CM$1558,MATCH($CK740,$CL$2:$CL$1558,0)),0)</f>
      </c>
      <c r="DJ740">
        <f>IFERROR(INDEX($AQ:$AQ,MATCH($K740,$AP:$AP,0))&amp;"","")</f>
      </c>
      <c r="DN740">
        <f>IF($GQ740&gt;=1,INDEX($DK:$DK,$GP740+1),"")</f>
      </c>
      <c r="DO740">
        <f>IF($GQ740&gt;=2,INDEX($DK:$DK,$GP740+2),"")</f>
      </c>
      <c r="DP740">
        <f>IF($GQ740&gt;=3,INDEX($DK:$DK,$GP740+3),"")</f>
      </c>
      <c r="DQ740">
        <f>IF($GQ740&gt;=4,INDEX($DK:$DK,$GP740+4),"")</f>
      </c>
      <c r="DR740">
        <f>IF($GQ740&gt;=5,INDEX($DK:$DK,$GP740+5),"")</f>
      </c>
      <c r="DS740">
        <f>IF($GQ740&gt;=6,INDEX($DK:$DK,$GP740+6),"")</f>
      </c>
      <c r="DT740">
        <f>IF($GQ740&gt;=7,INDEX($DK:$DK,$GP740+7),"")</f>
      </c>
      <c r="DU740">
        <f>IF($GQ740&gt;=8,INDEX($DK:$DK,$GP740+8),"")</f>
      </c>
      <c r="DV740">
        <f>IF($GQ740&gt;=9,INDEX($DK:$DK,$GP740+9),"")</f>
      </c>
      <c r="DW740">
        <f>IF($GQ740&gt;=10,INDEX($DK:$DK,$GP740+10),"")</f>
      </c>
      <c r="DX740">
        <f>IF($GQ740&gt;=11,INDEX($DK:$DK,$GP740+11),"")</f>
      </c>
      <c r="DY740">
        <f>IF($GQ740&gt;=12,INDEX($DK:$DK,$GP740+12),"")</f>
      </c>
      <c r="DZ740">
        <f>IF($GQ740&gt;=13,INDEX($DK:$DK,$GP740+13),"")</f>
      </c>
      <c r="EA740">
        <f>IF($GQ740&gt;=14,INDEX($DK:$DK,$GP740+14),"")</f>
      </c>
      <c r="EB740">
        <f>IF($GQ740&gt;=15,INDEX($DK:$DK,$GP740+15),"")</f>
      </c>
      <c r="EC740">
        <f>IF($GQ740&gt;=16,INDEX($DK:$DK,$GP740+16),"")</f>
      </c>
      <c r="ED740">
        <f>IF($GQ740&gt;=17,INDEX($DK:$DK,$GP740+17),"")</f>
      </c>
      <c r="EE740">
        <f>IF($GQ740&gt;=18,INDEX($DK:$DK,$GP740+18),"")</f>
      </c>
      <c r="EF740">
        <f>IF($GQ740&gt;=19,INDEX($DK:$DK,$GP740+19),"")</f>
      </c>
      <c r="EG740">
        <f>IF($GQ740&gt;=20,INDEX($DK:$DK,$GP740+20),"")</f>
      </c>
      <c r="EH740">
        <f>IF($GQ740&gt;=21,INDEX($DK:$DK,$GP740+21),"")</f>
      </c>
      <c r="EI740">
        <f>IF($GQ740&gt;=22,INDEX($DK:$DK,$GP740+22),"")</f>
      </c>
      <c r="EJ740">
        <f>IF($GQ740&gt;=23,INDEX($DK:$DK,$GP740+23),"")</f>
      </c>
      <c r="EK740">
        <f>IF($GQ740&gt;=24,INDEX($DK:$DK,$GP740+24),"")</f>
      </c>
      <c r="EL740">
        <f>IF($GQ740&gt;=25,INDEX($DK:$DK,$GP740+25),"")</f>
      </c>
      <c r="EM740">
        <f>IF($GQ740&gt;=26,INDEX($DK:$DK,$GP740+26),"")</f>
      </c>
      <c r="EN740">
        <f>IF($GQ740&gt;=27,INDEX($DK:$DK,$GP740+27),"")</f>
      </c>
      <c r="EO740">
        <f>IF($GQ740&gt;=28,INDEX($DK:$DK,$GP740+28),"")</f>
      </c>
      <c r="EP740">
        <f>IF($GQ740&gt;=29,INDEX($DK:$DK,$GP740+29),"")</f>
      </c>
      <c r="EQ740">
        <f>IF($GQ740&gt;=30,INDEX($DK:$DK,$GP740+30),"")</f>
      </c>
      <c r="ER740">
        <f>IF($GQ740&gt;=31,INDEX($DK:$DK,$GP740+31),"")</f>
      </c>
      <c r="ES740">
        <f>IF($GQ740&gt;=32,INDEX($DK:$DK,$GP740+32),"")</f>
      </c>
      <c r="ET740">
        <f>IF($GQ740&gt;=33,INDEX($DK:$DK,$GP740+33),"")</f>
      </c>
      <c r="EU740">
        <f>IF($GQ740&gt;=34,INDEX($DK:$DK,$GP740+34),"")</f>
      </c>
      <c r="EV740">
        <f>IF($GQ740&gt;=35,INDEX($DK:$DK,$GP740+35),"")</f>
      </c>
      <c r="EW740">
        <f>IF($GQ740&gt;=36,INDEX($DK:$DK,$GP740+36),"")</f>
      </c>
      <c r="EX740">
        <f>IF($GQ740&gt;=37,INDEX($DK:$DK,$GP740+37),"")</f>
      </c>
      <c r="EY740">
        <f>IF($GQ740&gt;=38,INDEX($DK:$DK,$GP740+38),"")</f>
      </c>
      <c r="EZ740">
        <f>IF($GQ740&gt;=39,INDEX($DK:$DK,$GP740+39),"")</f>
      </c>
      <c r="FA740">
        <f>IF($GQ740&gt;=40,INDEX($DK:$DK,$GP740+40),"")</f>
      </c>
      <c r="FB740">
        <f>IF($GQ740&gt;=1,INDEX($DL:$DL,$GP740+1),"")</f>
      </c>
      <c r="FC740">
        <f>IF($GQ740&gt;=2,INDEX($DL:$DL,$GP740+2),"")</f>
      </c>
      <c r="FD740">
        <f>IF($GQ740&gt;=3,INDEX($DL:$DL,$GP740+3),"")</f>
      </c>
      <c r="FE740">
        <f>IF($GQ740&gt;=4,INDEX($DL:$DL,$GP740+4),"")</f>
      </c>
      <c r="FF740">
        <f>IF($GQ740&gt;=5,INDEX($DL:$DL,$GP740+5),"")</f>
      </c>
      <c r="FG740">
        <f>IF($GQ740&gt;=6,INDEX($DL:$DL,$GP740+6),"")</f>
      </c>
      <c r="FH740">
        <f>IF($GQ740&gt;=7,INDEX($DL:$DL,$GP740+7),"")</f>
      </c>
      <c r="FI740">
        <f>IF($GQ740&gt;=8,INDEX($DL:$DL,$GP740+8),"")</f>
      </c>
      <c r="FJ740">
        <f>IF($GQ740&gt;=9,INDEX($DL:$DL,$GP740+9),"")</f>
      </c>
      <c r="FK740">
        <f>IF($GQ740&gt;=10,INDEX($DL:$DL,$GP740+10),"")</f>
      </c>
      <c r="FL740">
        <f>IF($GQ740&gt;=11,INDEX($DL:$DL,$GP740+11),"")</f>
      </c>
      <c r="FM740">
        <f>IF($GQ740&gt;=12,INDEX($DL:$DL,$GP740+12),"")</f>
      </c>
      <c r="FN740">
        <f>IF($GQ740&gt;=13,INDEX($DL:$DL,$GP740+13),"")</f>
      </c>
      <c r="FO740">
        <f>IF($GQ740&gt;=14,INDEX($DL:$DL,$GP740+14),"")</f>
      </c>
      <c r="FP740">
        <f>IF($GQ740&gt;=15,INDEX($DL:$DL,$GP740+15),"")</f>
      </c>
      <c r="FQ740">
        <f>IF($GQ740&gt;=16,INDEX($DL:$DL,$GP740+16),"")</f>
      </c>
      <c r="FR740">
        <f>IF($GQ740&gt;=17,INDEX($DL:$DL,$GP740+17),"")</f>
      </c>
      <c r="FS740">
        <f>IF($GQ740&gt;=18,INDEX($DL:$DL,$GP740+18),"")</f>
      </c>
      <c r="FT740">
        <f>IF($GQ740&gt;=19,INDEX($DL:$DL,$GP740+19),"")</f>
      </c>
      <c r="FU740">
        <f>IF($GQ740&gt;=20,INDEX($DL:$DL,$GP740+20),"")</f>
      </c>
      <c r="FV740">
        <f>IF($GQ740&gt;=21,INDEX($DL:$DL,$GP740+21),"")</f>
      </c>
      <c r="FW740">
        <f>IF($GQ740&gt;=22,INDEX($DL:$DL,$GP740+22),"")</f>
      </c>
      <c r="FX740">
        <f>IF($GQ740&gt;=23,INDEX($DL:$DL,$GP740+23),"")</f>
      </c>
      <c r="FY740">
        <f>IF($GQ740&gt;=24,INDEX($DL:$DL,$GP740+24),"")</f>
      </c>
      <c r="FZ740">
        <f>IF($GQ740&gt;=25,INDEX($DL:$DL,$GP740+25),"")</f>
      </c>
      <c r="GA740">
        <f>IF($GQ740&gt;=26,INDEX($DL:$DL,$GP740+26),"")</f>
      </c>
      <c r="GB740">
        <f>IF($GQ740&gt;=27,INDEX($DL:$DL,$GP740+27),"")</f>
      </c>
      <c r="GC740">
        <f>IF($GQ740&gt;=28,INDEX($DL:$DL,$GP740+28),"")</f>
      </c>
      <c r="GD740">
        <f>IF($GQ740&gt;=29,INDEX($DL:$DL,$GP740+29),"")</f>
      </c>
      <c r="GE740">
        <f>IF($GQ740&gt;=30,INDEX($DL:$DL,$GP740+30),"")</f>
      </c>
      <c r="GF740">
        <f>IF($GQ740&gt;=31,INDEX($DL:$DL,$GP740+31),"")</f>
      </c>
      <c r="GG740">
        <f>IF($GQ740&gt;=32,INDEX($DL:$DL,$GP740+32),"")</f>
      </c>
      <c r="GH740">
        <f>IF($GQ740&gt;=33,INDEX($DL:$DL,$GP740+33),"")</f>
      </c>
      <c r="GI740">
        <f>IF($GQ740&gt;=34,INDEX($DL:$DL,$GP740+34),"")</f>
      </c>
      <c r="GJ740">
        <f>IF($GQ740&gt;=35,INDEX($DL:$DL,$GP740+35),"")</f>
      </c>
      <c r="GK740">
        <f>IF($GQ740&gt;=36,INDEX($DL:$DL,$GP740+36),"")</f>
      </c>
      <c r="GL740">
        <f>IF($GQ740&gt;=37,INDEX($DL:$DL,$GP740+37),"")</f>
      </c>
      <c r="GM740">
        <f>IF($GQ740&gt;=38,INDEX($DL:$DL,$GP740+38),"")</f>
      </c>
      <c r="GN740">
        <f>IF($GQ740&gt;=39,INDEX($DL:$DL,$GP740+39),"")</f>
      </c>
      <c r="GO740">
        <f>IF($GQ740&gt;=40,INDEX($DL:$DL,$GP740+40),"")</f>
      </c>
      <c r="GP740">
        <f>IFERROR(MATCH($DJ740,$DK$2:$DK$148,0)+1,0)</f>
      </c>
      <c r="GQ740">
        <f>IFERROR(INDEX($DM$2:$DM$148,MATCH($DJ740,$DK$2:$DK$148,0)),0)</f>
      </c>
      <c r="GR740">
        <f>IFERROR(MATCH($L740,$DN$740:$FA$740,0),0)</f>
      </c>
      <c r="GS740">
        <f>IF($GR740&gt;0,INDEX($FB$740:$GO$740,$GR740),"")</f>
      </c>
      <c r="GV740">
        <f>IF($JE740&gt;=1,INDEX($GT:$GT,$JD740+1),"")</f>
      </c>
      <c r="GW740">
        <f>IF($JE740&gt;=2,INDEX($GT:$GT,$JD740+2),"")</f>
      </c>
      <c r="GX740">
        <f>IF($JE740&gt;=3,INDEX($GT:$GT,$JD740+3),"")</f>
      </c>
      <c r="GY740">
        <f>IF($JE740&gt;=4,INDEX($GT:$GT,$JD740+4),"")</f>
      </c>
      <c r="GZ740">
        <f>IF($JE740&gt;=5,INDEX($GT:$GT,$JD740+5),"")</f>
      </c>
      <c r="HA740">
        <f>IF($JE740&gt;=6,INDEX($GT:$GT,$JD740+6),"")</f>
      </c>
      <c r="HB740">
        <f>IF($JE740&gt;=7,INDEX($GT:$GT,$JD740+7),"")</f>
      </c>
      <c r="HC740">
        <f>IF($JE740&gt;=8,INDEX($GT:$GT,$JD740+8),"")</f>
      </c>
      <c r="HD740">
        <f>IF($JE740&gt;=9,INDEX($GT:$GT,$JD740+9),"")</f>
      </c>
      <c r="HE740">
        <f>IF($JE740&gt;=10,INDEX($GT:$GT,$JD740+10),"")</f>
      </c>
      <c r="HF740">
        <f>IF($JE740&gt;=11,INDEX($GT:$GT,$JD740+11),"")</f>
      </c>
      <c r="HG740">
        <f>IF($JE740&gt;=12,INDEX($GT:$GT,$JD740+12),"")</f>
      </c>
      <c r="HH740">
        <f>IF($JE740&gt;=13,INDEX($GT:$GT,$JD740+13),"")</f>
      </c>
      <c r="HI740">
        <f>IF($JE740&gt;=14,INDEX($GT:$GT,$JD740+14),"")</f>
      </c>
      <c r="HJ740">
        <f>IF($JE740&gt;=15,INDEX($GT:$GT,$JD740+15),"")</f>
      </c>
      <c r="HK740">
        <f>IF($JE740&gt;=16,INDEX($GT:$GT,$JD740+16),"")</f>
      </c>
      <c r="HL740">
        <f>IF($JE740&gt;=17,INDEX($GT:$GT,$JD740+17),"")</f>
      </c>
      <c r="HM740">
        <f>IF($JE740&gt;=18,INDEX($GT:$GT,$JD740+18),"")</f>
      </c>
      <c r="HN740">
        <f>IF($JE740&gt;=19,INDEX($GT:$GT,$JD740+19),"")</f>
      </c>
      <c r="HO740">
        <f>IF($JE740&gt;=20,INDEX($GT:$GT,$JD740+20),"")</f>
      </c>
      <c r="HP740">
        <f>IF($JE740&gt;=21,INDEX($GT:$GT,$JD740+21),"")</f>
      </c>
      <c r="HQ740">
        <f>IF($JE740&gt;=22,INDEX($GT:$GT,$JD740+22),"")</f>
      </c>
      <c r="HR740">
        <f>IF($JE740&gt;=23,INDEX($GT:$GT,$JD740+23),"")</f>
      </c>
      <c r="HS740">
        <f>IF($JE740&gt;=24,INDEX($GT:$GT,$JD740+24),"")</f>
      </c>
      <c r="HT740">
        <f>IF($JE740&gt;=25,INDEX($GT:$GT,$JD740+25),"")</f>
      </c>
      <c r="HU740">
        <f>IF($JE740&gt;=26,INDEX($GT:$GT,$JD740+26),"")</f>
      </c>
      <c r="HV740">
        <f>IF($JE740&gt;=27,INDEX($GT:$GT,$JD740+27),"")</f>
      </c>
      <c r="HW740">
        <f>IF($JE740&gt;=28,INDEX($GT:$GT,$JD740+28),"")</f>
      </c>
      <c r="HX740">
        <f>IF($JE740&gt;=29,INDEX($GT:$GT,$JD740+29),"")</f>
      </c>
      <c r="HY740">
        <f>IF($JE740&gt;=30,INDEX($GT:$GT,$JD740+30),"")</f>
      </c>
      <c r="HZ740">
        <f>IF($JE740&gt;=31,INDEX($GT:$GT,$JD740+31),"")</f>
      </c>
      <c r="IA740">
        <f>IF($JE740&gt;=32,INDEX($GT:$GT,$JD740+32),"")</f>
      </c>
      <c r="IB740">
        <f>IF($JE740&gt;=33,INDEX($GT:$GT,$JD740+33),"")</f>
      </c>
      <c r="IC740">
        <f>IF($JE740&gt;=34,INDEX($GT:$GT,$JD740+34),"")</f>
      </c>
      <c r="ID740">
        <f>IF($JE740&gt;=35,INDEX($GT:$GT,$JD740+35),"")</f>
      </c>
      <c r="IE740">
        <f>IF($JE740&gt;=36,INDEX($GT:$GT,$JD740+36),"")</f>
      </c>
      <c r="IF740">
        <f>IF($JE740&gt;=37,INDEX($GT:$GT,$JD740+37),"")</f>
      </c>
      <c r="IG740">
        <f>IF($JE740&gt;=38,INDEX($GT:$GT,$JD740+38),"")</f>
      </c>
      <c r="IH740">
        <f>IF($JE740&gt;=39,INDEX($GT:$GT,$JD740+39),"")</f>
      </c>
      <c r="II740">
        <f>IF($JE740&gt;=40,INDEX($GT:$GT,$JD740+40),"")</f>
      </c>
      <c r="IJ740">
        <f>IF($JE740&gt;=41,INDEX($GT:$GT,$JD740+41),"")</f>
      </c>
      <c r="IK740">
        <f>IF($JE740&gt;=42,INDEX($GT:$GT,$JD740+42),"")</f>
      </c>
      <c r="IL740">
        <f>IF($JE740&gt;=43,INDEX($GT:$GT,$JD740+43),"")</f>
      </c>
      <c r="IM740">
        <f>IF($JE740&gt;=44,INDEX($GT:$GT,$JD740+44),"")</f>
      </c>
      <c r="IN740">
        <f>IF($JE740&gt;=45,INDEX($GT:$GT,$JD740+45),"")</f>
      </c>
      <c r="IO740">
        <f>IF($JE740&gt;=46,INDEX($GT:$GT,$JD740+46),"")</f>
      </c>
      <c r="IP740">
        <f>IF($JE740&gt;=47,INDEX($GT:$GT,$JD740+47),"")</f>
      </c>
      <c r="IQ740">
        <f>IF($JE740&gt;=48,INDEX($GT:$GT,$JD740+48),"")</f>
      </c>
      <c r="IR740">
        <f>IF($JE740&gt;=49,INDEX($GT:$GT,$JD740+49),"")</f>
      </c>
      <c r="IS740">
        <f>IF($JE740&gt;=50,INDEX($GT:$GT,$JD740+50),"")</f>
      </c>
      <c r="IT740">
        <f>IF($JE740&gt;=51,INDEX($GT:$GT,$JD740+51),"")</f>
      </c>
      <c r="IU740">
        <f>IF($JE740&gt;=52,INDEX($GT:$GT,$JD740+52),"")</f>
      </c>
      <c r="IV740">
        <f>IF($JE740&gt;=53,INDEX($GT:$GT,$JD740+53),"")</f>
      </c>
      <c r="IW740">
        <f>IF($JE740&gt;=54,INDEX($GT:$GT,$JD740+54),"")</f>
      </c>
      <c r="IX740">
        <f>IF($JE740&gt;=55,INDEX($GT:$GT,$JD740+55),"")</f>
      </c>
      <c r="IY740">
        <f>IF($JE740&gt;=56,INDEX($GT:$GT,$JD740+56),"")</f>
      </c>
      <c r="IZ740">
        <f>IF($JE740&gt;=57,INDEX($GT:$GT,$JD740+57),"")</f>
      </c>
      <c r="JA740">
        <f>IF($JE740&gt;=58,INDEX($GT:$GT,$JD740+58),"")</f>
      </c>
      <c r="JB740">
        <f>IF($JE740&gt;=59,INDEX($GT:$GT,$JD740+59),"")</f>
      </c>
      <c r="JC740">
        <f>IF($JE740&gt;=60,INDEX($GT:$GT,$JD740+60),"")</f>
      </c>
      <c r="JD740">
        <f>IFERROR(MATCH($GS740,$GT$2:$GT$322,0)+1,0)</f>
      </c>
      <c r="JE740">
        <f>IFERROR(INDEX($GU$2:$GU$322,MATCH($GS740,$GT$2:$GT$322,0)),0)</f>
      </c>
      <c r="JF740" t="s">
        <v>28</v>
      </c>
      <c r="JG740" t="s">
        <v>28</v>
      </c>
    </row>
    <row r="741" spans="1:267" x14ac:dyDescent="0.25">
      <c r="J741" s="1"/>
      <c r="K741" s="1"/>
      <c r="L741" s="1"/>
      <c r="M741" s="1"/>
      <c r="N741" s="1">
        <f>IFERROR(IF(FIND(" - ",$J741)&gt;0,MID($J741,FIND(" - ",$J741)+3,LEN($J741)),""),"")</f>
      </c>
      <c r="P741" s="1"/>
      <c r="S741" t="s">
        <v>28</v>
      </c>
      <c r="U741">
        <f>IF(OR($S741="",$T741=""),"",IFERROR($S741/$T741,0))</f>
      </c>
      <c r="V741">
        <f>IF($S741="","",
IF($K741="","",
IF(ISNUMBER(SEARCH("exempt",LOWER($K741))),0,
$S741*(VALUE(SUBSTITUTE($K741,"%",""))/100))))</f>
      </c>
      <c r="AB741">
        <f>IF($S741="","",
SUM($S741,$V741,$Z741,$W741,$Y741)-
IF($AA741="",0,VALUE($AA741)))</f>
      </c>
      <c r="AJ741" t="s">
        <v>1506</v>
      </c>
      <c r="AR741">
        <f>IFERROR(LEFT($J741,FIND(" - ",$J741)-1),$J741)</f>
      </c>
      <c r="AU741">
        <f>IF($CJ741&gt;=1,INDEX($AS:$AS,$CI741+1),"")</f>
      </c>
      <c r="AV741">
        <f>IF($CJ741&gt;=2,INDEX($AS:$AS,$CI741+2),"")</f>
      </c>
      <c r="AW741">
        <f>IF($CJ741&gt;=3,INDEX($AS:$AS,$CI741+3),"")</f>
      </c>
      <c r="AX741">
        <f>IF($CJ741&gt;=4,INDEX($AS:$AS,$CI741+4),"")</f>
      </c>
      <c r="AY741">
        <f>IF($CJ741&gt;=5,INDEX($AS:$AS,$CI741+5),"")</f>
      </c>
      <c r="AZ741">
        <f>IF($CJ741&gt;=6,INDEX($AS:$AS,$CI741+6),"")</f>
      </c>
      <c r="BA741">
        <f>IF($CJ741&gt;=7,INDEX($AS:$AS,$CI741+7),"")</f>
      </c>
      <c r="BB741">
        <f>IF($CJ741&gt;=8,INDEX($AS:$AS,$CI741+8),"")</f>
      </c>
      <c r="BC741">
        <f>IF($CJ741&gt;=9,INDEX($AS:$AS,$CI741+9),"")</f>
      </c>
      <c r="BD741">
        <f>IF($CJ741&gt;=10,INDEX($AS:$AS,$CI741+10),"")</f>
      </c>
      <c r="BE741">
        <f>IF($CJ741&gt;=11,INDEX($AS:$AS,$CI741+11),"")</f>
      </c>
      <c r="BF741">
        <f>IF($CJ741&gt;=12,INDEX($AS:$AS,$CI741+12),"")</f>
      </c>
      <c r="BG741">
        <f>IF($CJ741&gt;=13,INDEX($AS:$AS,$CI741+13),"")</f>
      </c>
      <c r="BH741">
        <f>IF($CJ741&gt;=14,INDEX($AS:$AS,$CI741+14),"")</f>
      </c>
      <c r="BI741">
        <f>IF($CJ741&gt;=15,INDEX($AS:$AS,$CI741+15),"")</f>
      </c>
      <c r="BJ741">
        <f>IF($CJ741&gt;=16,INDEX($AS:$AS,$CI741+16),"")</f>
      </c>
      <c r="BK741">
        <f>IF($CJ741&gt;=17,INDEX($AS:$AS,$CI741+17),"")</f>
      </c>
      <c r="BL741">
        <f>IF($CJ741&gt;=18,INDEX($AS:$AS,$CI741+18),"")</f>
      </c>
      <c r="BM741">
        <f>IF($CJ741&gt;=19,INDEX($AS:$AS,$CI741+19),"")</f>
      </c>
      <c r="BN741">
        <f>IF($CJ741&gt;=20,INDEX($AS:$AS,$CI741+20),"")</f>
      </c>
      <c r="BO741">
        <f>IF($CJ741&gt;=21,INDEX($AS:$AS,$CI741+21),"")</f>
      </c>
      <c r="BP741">
        <f>IF($CJ741&gt;=22,INDEX($AS:$AS,$CI741+22),"")</f>
      </c>
      <c r="BQ741">
        <f>IF($CJ741&gt;=23,INDEX($AS:$AS,$CI741+23),"")</f>
      </c>
      <c r="BR741">
        <f>IF($CJ741&gt;=24,INDEX($AS:$AS,$CI741+24),"")</f>
      </c>
      <c r="BS741">
        <f>IF($CJ741&gt;=25,INDEX($AS:$AS,$CI741+25),"")</f>
      </c>
      <c r="BT741">
        <f>IF($CJ741&gt;=26,INDEX($AS:$AS,$CI741+26),"")</f>
      </c>
      <c r="BU741">
        <f>IF($CJ741&gt;=27,INDEX($AS:$AS,$CI741+27),"")</f>
      </c>
      <c r="BV741">
        <f>IF($CJ741&gt;=28,INDEX($AS:$AS,$CI741+28),"")</f>
      </c>
      <c r="BW741">
        <f>IF($CJ741&gt;=29,INDEX($AS:$AS,$CI741+29),"")</f>
      </c>
      <c r="BX741">
        <f>IF($CJ741&gt;=30,INDEX($AS:$AS,$CI741+30),"")</f>
      </c>
      <c r="BY741">
        <f>IF($CJ741&gt;=31,INDEX($AS:$AS,$CI741+31),"")</f>
      </c>
      <c r="BZ741">
        <f>IF($CJ741&gt;=32,INDEX($AS:$AS,$CI741+32),"")</f>
      </c>
      <c r="CA741">
        <f>IF($CJ741&gt;=33,INDEX($AS:$AS,$CI741+33),"")</f>
      </c>
      <c r="CB741">
        <f>IF($CJ741&gt;=34,INDEX($AS:$AS,$CI741+34),"")</f>
      </c>
      <c r="CC741">
        <f>IF($CJ741&gt;=35,INDEX($AS:$AS,$CI741+35),"")</f>
      </c>
      <c r="CD741">
        <f>IF($CJ741&gt;=36,INDEX($AS:$AS,$CI741+36),"")</f>
      </c>
      <c r="CE741">
        <f>IF($CJ741&gt;=37,INDEX($AS:$AS,$CI741+37),"")</f>
      </c>
      <c r="CF741">
        <f>IF($CJ741&gt;=38,INDEX($AS:$AS,$CI741+38),"")</f>
      </c>
      <c r="CG741">
        <f>IF($CJ741&gt;=39,INDEX($AS:$AS,$CI741+39),"")</f>
      </c>
      <c r="CH741">
        <f>IF($CJ741&gt;=40,INDEX($AS:$AS,$CI741+40),"")</f>
      </c>
      <c r="CI741">
        <f>IFERROR(MATCH($AR741,$AS$2:$AS$133,0)+1,0)</f>
      </c>
      <c r="CJ741">
        <f>IFERROR(INDEX($AT$2:$AT$133,MATCH($AR741,$AS$2:$AS$133,0)),0)</f>
      </c>
      <c r="CK741">
        <f>IFERROR(LEFT($O741,FIND(" - ",$O741)-1),$O741)</f>
      </c>
      <c r="CL741" t="s">
        <v>1507</v>
      </c>
      <c r="CM741">
        <v>1</v>
      </c>
      <c r="CN741">
        <f>IF($DI741&gt;=1,INDEX($CL:$CL,$DH741+1),"")</f>
      </c>
      <c r="CO741">
        <f>IF($DI741&gt;=2,INDEX($CL:$CL,$DH741+2),"")</f>
      </c>
      <c r="CP741">
        <f>IF($DI741&gt;=3,INDEX($CL:$CL,$DH741+3),"")</f>
      </c>
      <c r="CQ741">
        <f>IF($DI741&gt;=4,INDEX($CL:$CL,$DH741+4),"")</f>
      </c>
      <c r="CR741">
        <f>IF($DI741&gt;=5,INDEX($CL:$CL,$DH741+5),"")</f>
      </c>
      <c r="CS741">
        <f>IF($DI741&gt;=6,INDEX($CL:$CL,$DH741+6),"")</f>
      </c>
      <c r="CT741">
        <f>IF($DI741&gt;=7,INDEX($CL:$CL,$DH741+7),"")</f>
      </c>
      <c r="CU741">
        <f>IF($DI741&gt;=8,INDEX($CL:$CL,$DH741+8),"")</f>
      </c>
      <c r="CV741">
        <f>IF($DI741&gt;=9,INDEX($CL:$CL,$DH741+9),"")</f>
      </c>
      <c r="CW741">
        <f>IF($DI741&gt;=10,INDEX($CL:$CL,$DH741+10),"")</f>
      </c>
      <c r="CX741">
        <f>IF($DI741&gt;=11,INDEX($CL:$CL,$DH741+11),"")</f>
      </c>
      <c r="CY741">
        <f>IF($DI741&gt;=12,INDEX($CL:$CL,$DH741+12),"")</f>
      </c>
      <c r="CZ741">
        <f>IF($DI741&gt;=13,INDEX($CL:$CL,$DH741+13),"")</f>
      </c>
      <c r="DA741">
        <f>IF($DI741&gt;=14,INDEX($CL:$CL,$DH741+14),"")</f>
      </c>
      <c r="DB741">
        <f>IF($DI741&gt;=15,INDEX($CL:$CL,$DH741+15),"")</f>
      </c>
      <c r="DC741">
        <f>IF($DI741&gt;=16,INDEX($CL:$CL,$DH741+16),"")</f>
      </c>
      <c r="DD741">
        <f>IF($DI741&gt;=17,INDEX($CL:$CL,$DH741+17),"")</f>
      </c>
      <c r="DE741">
        <f>IF($DI741&gt;=18,INDEX($CL:$CL,$DH741+18),"")</f>
      </c>
      <c r="DF741">
        <f>IF($DI741&gt;=19,INDEX($CL:$CL,$DH741+19),"")</f>
      </c>
      <c r="DG741">
        <f>IF($DI741&gt;=20,INDEX($CL:$CL,$DH741+20),"")</f>
      </c>
      <c r="DH741">
        <f>IFERROR(MATCH($CK741,$CL$2:$CL$1558,0)+1,0)</f>
      </c>
      <c r="DI741">
        <f>IFERROR(INDEX($CM$2:$CM$1558,MATCH($CK741,$CL$2:$CL$1558,0)),0)</f>
      </c>
      <c r="DJ741">
        <f>IFERROR(INDEX($AQ:$AQ,MATCH($K741,$AP:$AP,0))&amp;"","")</f>
      </c>
      <c r="DN741">
        <f>IF($GQ741&gt;=1,INDEX($DK:$DK,$GP741+1),"")</f>
      </c>
      <c r="DO741">
        <f>IF($GQ741&gt;=2,INDEX($DK:$DK,$GP741+2),"")</f>
      </c>
      <c r="DP741">
        <f>IF($GQ741&gt;=3,INDEX($DK:$DK,$GP741+3),"")</f>
      </c>
      <c r="DQ741">
        <f>IF($GQ741&gt;=4,INDEX($DK:$DK,$GP741+4),"")</f>
      </c>
      <c r="DR741">
        <f>IF($GQ741&gt;=5,INDEX($DK:$DK,$GP741+5),"")</f>
      </c>
      <c r="DS741">
        <f>IF($GQ741&gt;=6,INDEX($DK:$DK,$GP741+6),"")</f>
      </c>
      <c r="DT741">
        <f>IF($GQ741&gt;=7,INDEX($DK:$DK,$GP741+7),"")</f>
      </c>
      <c r="DU741">
        <f>IF($GQ741&gt;=8,INDEX($DK:$DK,$GP741+8),"")</f>
      </c>
      <c r="DV741">
        <f>IF($GQ741&gt;=9,INDEX($DK:$DK,$GP741+9),"")</f>
      </c>
      <c r="DW741">
        <f>IF($GQ741&gt;=10,INDEX($DK:$DK,$GP741+10),"")</f>
      </c>
      <c r="DX741">
        <f>IF($GQ741&gt;=11,INDEX($DK:$DK,$GP741+11),"")</f>
      </c>
      <c r="DY741">
        <f>IF($GQ741&gt;=12,INDEX($DK:$DK,$GP741+12),"")</f>
      </c>
      <c r="DZ741">
        <f>IF($GQ741&gt;=13,INDEX($DK:$DK,$GP741+13),"")</f>
      </c>
      <c r="EA741">
        <f>IF($GQ741&gt;=14,INDEX($DK:$DK,$GP741+14),"")</f>
      </c>
      <c r="EB741">
        <f>IF($GQ741&gt;=15,INDEX($DK:$DK,$GP741+15),"")</f>
      </c>
      <c r="EC741">
        <f>IF($GQ741&gt;=16,INDEX($DK:$DK,$GP741+16),"")</f>
      </c>
      <c r="ED741">
        <f>IF($GQ741&gt;=17,INDEX($DK:$DK,$GP741+17),"")</f>
      </c>
      <c r="EE741">
        <f>IF($GQ741&gt;=18,INDEX($DK:$DK,$GP741+18),"")</f>
      </c>
      <c r="EF741">
        <f>IF($GQ741&gt;=19,INDEX($DK:$DK,$GP741+19),"")</f>
      </c>
      <c r="EG741">
        <f>IF($GQ741&gt;=20,INDEX($DK:$DK,$GP741+20),"")</f>
      </c>
      <c r="EH741">
        <f>IF($GQ741&gt;=21,INDEX($DK:$DK,$GP741+21),"")</f>
      </c>
      <c r="EI741">
        <f>IF($GQ741&gt;=22,INDEX($DK:$DK,$GP741+22),"")</f>
      </c>
      <c r="EJ741">
        <f>IF($GQ741&gt;=23,INDEX($DK:$DK,$GP741+23),"")</f>
      </c>
      <c r="EK741">
        <f>IF($GQ741&gt;=24,INDEX($DK:$DK,$GP741+24),"")</f>
      </c>
      <c r="EL741">
        <f>IF($GQ741&gt;=25,INDEX($DK:$DK,$GP741+25),"")</f>
      </c>
      <c r="EM741">
        <f>IF($GQ741&gt;=26,INDEX($DK:$DK,$GP741+26),"")</f>
      </c>
      <c r="EN741">
        <f>IF($GQ741&gt;=27,INDEX($DK:$DK,$GP741+27),"")</f>
      </c>
      <c r="EO741">
        <f>IF($GQ741&gt;=28,INDEX($DK:$DK,$GP741+28),"")</f>
      </c>
      <c r="EP741">
        <f>IF($GQ741&gt;=29,INDEX($DK:$DK,$GP741+29),"")</f>
      </c>
      <c r="EQ741">
        <f>IF($GQ741&gt;=30,INDEX($DK:$DK,$GP741+30),"")</f>
      </c>
      <c r="ER741">
        <f>IF($GQ741&gt;=31,INDEX($DK:$DK,$GP741+31),"")</f>
      </c>
      <c r="ES741">
        <f>IF($GQ741&gt;=32,INDEX($DK:$DK,$GP741+32),"")</f>
      </c>
      <c r="ET741">
        <f>IF($GQ741&gt;=33,INDEX($DK:$DK,$GP741+33),"")</f>
      </c>
      <c r="EU741">
        <f>IF($GQ741&gt;=34,INDEX($DK:$DK,$GP741+34),"")</f>
      </c>
      <c r="EV741">
        <f>IF($GQ741&gt;=35,INDEX($DK:$DK,$GP741+35),"")</f>
      </c>
      <c r="EW741">
        <f>IF($GQ741&gt;=36,INDEX($DK:$DK,$GP741+36),"")</f>
      </c>
      <c r="EX741">
        <f>IF($GQ741&gt;=37,INDEX($DK:$DK,$GP741+37),"")</f>
      </c>
      <c r="EY741">
        <f>IF($GQ741&gt;=38,INDEX($DK:$DK,$GP741+38),"")</f>
      </c>
      <c r="EZ741">
        <f>IF($GQ741&gt;=39,INDEX($DK:$DK,$GP741+39),"")</f>
      </c>
      <c r="FA741">
        <f>IF($GQ741&gt;=40,INDEX($DK:$DK,$GP741+40),"")</f>
      </c>
      <c r="FB741">
        <f>IF($GQ741&gt;=1,INDEX($DL:$DL,$GP741+1),"")</f>
      </c>
      <c r="FC741">
        <f>IF($GQ741&gt;=2,INDEX($DL:$DL,$GP741+2),"")</f>
      </c>
      <c r="FD741">
        <f>IF($GQ741&gt;=3,INDEX($DL:$DL,$GP741+3),"")</f>
      </c>
      <c r="FE741">
        <f>IF($GQ741&gt;=4,INDEX($DL:$DL,$GP741+4),"")</f>
      </c>
      <c r="FF741">
        <f>IF($GQ741&gt;=5,INDEX($DL:$DL,$GP741+5),"")</f>
      </c>
      <c r="FG741">
        <f>IF($GQ741&gt;=6,INDEX($DL:$DL,$GP741+6),"")</f>
      </c>
      <c r="FH741">
        <f>IF($GQ741&gt;=7,INDEX($DL:$DL,$GP741+7),"")</f>
      </c>
      <c r="FI741">
        <f>IF($GQ741&gt;=8,INDEX($DL:$DL,$GP741+8),"")</f>
      </c>
      <c r="FJ741">
        <f>IF($GQ741&gt;=9,INDEX($DL:$DL,$GP741+9),"")</f>
      </c>
      <c r="FK741">
        <f>IF($GQ741&gt;=10,INDEX($DL:$DL,$GP741+10),"")</f>
      </c>
      <c r="FL741">
        <f>IF($GQ741&gt;=11,INDEX($DL:$DL,$GP741+11),"")</f>
      </c>
      <c r="FM741">
        <f>IF($GQ741&gt;=12,INDEX($DL:$DL,$GP741+12),"")</f>
      </c>
      <c r="FN741">
        <f>IF($GQ741&gt;=13,INDEX($DL:$DL,$GP741+13),"")</f>
      </c>
      <c r="FO741">
        <f>IF($GQ741&gt;=14,INDEX($DL:$DL,$GP741+14),"")</f>
      </c>
      <c r="FP741">
        <f>IF($GQ741&gt;=15,INDEX($DL:$DL,$GP741+15),"")</f>
      </c>
      <c r="FQ741">
        <f>IF($GQ741&gt;=16,INDEX($DL:$DL,$GP741+16),"")</f>
      </c>
      <c r="FR741">
        <f>IF($GQ741&gt;=17,INDEX($DL:$DL,$GP741+17),"")</f>
      </c>
      <c r="FS741">
        <f>IF($GQ741&gt;=18,INDEX($DL:$DL,$GP741+18),"")</f>
      </c>
      <c r="FT741">
        <f>IF($GQ741&gt;=19,INDEX($DL:$DL,$GP741+19),"")</f>
      </c>
      <c r="FU741">
        <f>IF($GQ741&gt;=20,INDEX($DL:$DL,$GP741+20),"")</f>
      </c>
      <c r="FV741">
        <f>IF($GQ741&gt;=21,INDEX($DL:$DL,$GP741+21),"")</f>
      </c>
      <c r="FW741">
        <f>IF($GQ741&gt;=22,INDEX($DL:$DL,$GP741+22),"")</f>
      </c>
      <c r="FX741">
        <f>IF($GQ741&gt;=23,INDEX($DL:$DL,$GP741+23),"")</f>
      </c>
      <c r="FY741">
        <f>IF($GQ741&gt;=24,INDEX($DL:$DL,$GP741+24),"")</f>
      </c>
      <c r="FZ741">
        <f>IF($GQ741&gt;=25,INDEX($DL:$DL,$GP741+25),"")</f>
      </c>
      <c r="GA741">
        <f>IF($GQ741&gt;=26,INDEX($DL:$DL,$GP741+26),"")</f>
      </c>
      <c r="GB741">
        <f>IF($GQ741&gt;=27,INDEX($DL:$DL,$GP741+27),"")</f>
      </c>
      <c r="GC741">
        <f>IF($GQ741&gt;=28,INDEX($DL:$DL,$GP741+28),"")</f>
      </c>
      <c r="GD741">
        <f>IF($GQ741&gt;=29,INDEX($DL:$DL,$GP741+29),"")</f>
      </c>
      <c r="GE741">
        <f>IF($GQ741&gt;=30,INDEX($DL:$DL,$GP741+30),"")</f>
      </c>
      <c r="GF741">
        <f>IF($GQ741&gt;=31,INDEX($DL:$DL,$GP741+31),"")</f>
      </c>
      <c r="GG741">
        <f>IF($GQ741&gt;=32,INDEX($DL:$DL,$GP741+32),"")</f>
      </c>
      <c r="GH741">
        <f>IF($GQ741&gt;=33,INDEX($DL:$DL,$GP741+33),"")</f>
      </c>
      <c r="GI741">
        <f>IF($GQ741&gt;=34,INDEX($DL:$DL,$GP741+34),"")</f>
      </c>
      <c r="GJ741">
        <f>IF($GQ741&gt;=35,INDEX($DL:$DL,$GP741+35),"")</f>
      </c>
      <c r="GK741">
        <f>IF($GQ741&gt;=36,INDEX($DL:$DL,$GP741+36),"")</f>
      </c>
      <c r="GL741">
        <f>IF($GQ741&gt;=37,INDEX($DL:$DL,$GP741+37),"")</f>
      </c>
      <c r="GM741">
        <f>IF($GQ741&gt;=38,INDEX($DL:$DL,$GP741+38),"")</f>
      </c>
      <c r="GN741">
        <f>IF($GQ741&gt;=39,INDEX($DL:$DL,$GP741+39),"")</f>
      </c>
      <c r="GO741">
        <f>IF($GQ741&gt;=40,INDEX($DL:$DL,$GP741+40),"")</f>
      </c>
      <c r="GP741">
        <f>IFERROR(MATCH($DJ741,$DK$2:$DK$148,0)+1,0)</f>
      </c>
      <c r="GQ741">
        <f>IFERROR(INDEX($DM$2:$DM$148,MATCH($DJ741,$DK$2:$DK$148,0)),0)</f>
      </c>
      <c r="GR741">
        <f>IFERROR(MATCH($L741,$DN$741:$FA$741,0),0)</f>
      </c>
      <c r="GS741">
        <f>IF($GR741&gt;0,INDEX($FB$741:$GO$741,$GR741),"")</f>
      </c>
      <c r="GV741">
        <f>IF($JE741&gt;=1,INDEX($GT:$GT,$JD741+1),"")</f>
      </c>
      <c r="GW741">
        <f>IF($JE741&gt;=2,INDEX($GT:$GT,$JD741+2),"")</f>
      </c>
      <c r="GX741">
        <f>IF($JE741&gt;=3,INDEX($GT:$GT,$JD741+3),"")</f>
      </c>
      <c r="GY741">
        <f>IF($JE741&gt;=4,INDEX($GT:$GT,$JD741+4),"")</f>
      </c>
      <c r="GZ741">
        <f>IF($JE741&gt;=5,INDEX($GT:$GT,$JD741+5),"")</f>
      </c>
      <c r="HA741">
        <f>IF($JE741&gt;=6,INDEX($GT:$GT,$JD741+6),"")</f>
      </c>
      <c r="HB741">
        <f>IF($JE741&gt;=7,INDEX($GT:$GT,$JD741+7),"")</f>
      </c>
      <c r="HC741">
        <f>IF($JE741&gt;=8,INDEX($GT:$GT,$JD741+8),"")</f>
      </c>
      <c r="HD741">
        <f>IF($JE741&gt;=9,INDEX($GT:$GT,$JD741+9),"")</f>
      </c>
      <c r="HE741">
        <f>IF($JE741&gt;=10,INDEX($GT:$GT,$JD741+10),"")</f>
      </c>
      <c r="HF741">
        <f>IF($JE741&gt;=11,INDEX($GT:$GT,$JD741+11),"")</f>
      </c>
      <c r="HG741">
        <f>IF($JE741&gt;=12,INDEX($GT:$GT,$JD741+12),"")</f>
      </c>
      <c r="HH741">
        <f>IF($JE741&gt;=13,INDEX($GT:$GT,$JD741+13),"")</f>
      </c>
      <c r="HI741">
        <f>IF($JE741&gt;=14,INDEX($GT:$GT,$JD741+14),"")</f>
      </c>
      <c r="HJ741">
        <f>IF($JE741&gt;=15,INDEX($GT:$GT,$JD741+15),"")</f>
      </c>
      <c r="HK741">
        <f>IF($JE741&gt;=16,INDEX($GT:$GT,$JD741+16),"")</f>
      </c>
      <c r="HL741">
        <f>IF($JE741&gt;=17,INDEX($GT:$GT,$JD741+17),"")</f>
      </c>
      <c r="HM741">
        <f>IF($JE741&gt;=18,INDEX($GT:$GT,$JD741+18),"")</f>
      </c>
      <c r="HN741">
        <f>IF($JE741&gt;=19,INDEX($GT:$GT,$JD741+19),"")</f>
      </c>
      <c r="HO741">
        <f>IF($JE741&gt;=20,INDEX($GT:$GT,$JD741+20),"")</f>
      </c>
      <c r="HP741">
        <f>IF($JE741&gt;=21,INDEX($GT:$GT,$JD741+21),"")</f>
      </c>
      <c r="HQ741">
        <f>IF($JE741&gt;=22,INDEX($GT:$GT,$JD741+22),"")</f>
      </c>
      <c r="HR741">
        <f>IF($JE741&gt;=23,INDEX($GT:$GT,$JD741+23),"")</f>
      </c>
      <c r="HS741">
        <f>IF($JE741&gt;=24,INDEX($GT:$GT,$JD741+24),"")</f>
      </c>
      <c r="HT741">
        <f>IF($JE741&gt;=25,INDEX($GT:$GT,$JD741+25),"")</f>
      </c>
      <c r="HU741">
        <f>IF($JE741&gt;=26,INDEX($GT:$GT,$JD741+26),"")</f>
      </c>
      <c r="HV741">
        <f>IF($JE741&gt;=27,INDEX($GT:$GT,$JD741+27),"")</f>
      </c>
      <c r="HW741">
        <f>IF($JE741&gt;=28,INDEX($GT:$GT,$JD741+28),"")</f>
      </c>
      <c r="HX741">
        <f>IF($JE741&gt;=29,INDEX($GT:$GT,$JD741+29),"")</f>
      </c>
      <c r="HY741">
        <f>IF($JE741&gt;=30,INDEX($GT:$GT,$JD741+30),"")</f>
      </c>
      <c r="HZ741">
        <f>IF($JE741&gt;=31,INDEX($GT:$GT,$JD741+31),"")</f>
      </c>
      <c r="IA741">
        <f>IF($JE741&gt;=32,INDEX($GT:$GT,$JD741+32),"")</f>
      </c>
      <c r="IB741">
        <f>IF($JE741&gt;=33,INDEX($GT:$GT,$JD741+33),"")</f>
      </c>
      <c r="IC741">
        <f>IF($JE741&gt;=34,INDEX($GT:$GT,$JD741+34),"")</f>
      </c>
      <c r="ID741">
        <f>IF($JE741&gt;=35,INDEX($GT:$GT,$JD741+35),"")</f>
      </c>
      <c r="IE741">
        <f>IF($JE741&gt;=36,INDEX($GT:$GT,$JD741+36),"")</f>
      </c>
      <c r="IF741">
        <f>IF($JE741&gt;=37,INDEX($GT:$GT,$JD741+37),"")</f>
      </c>
      <c r="IG741">
        <f>IF($JE741&gt;=38,INDEX($GT:$GT,$JD741+38),"")</f>
      </c>
      <c r="IH741">
        <f>IF($JE741&gt;=39,INDEX($GT:$GT,$JD741+39),"")</f>
      </c>
      <c r="II741">
        <f>IF($JE741&gt;=40,INDEX($GT:$GT,$JD741+40),"")</f>
      </c>
      <c r="IJ741">
        <f>IF($JE741&gt;=41,INDEX($GT:$GT,$JD741+41),"")</f>
      </c>
      <c r="IK741">
        <f>IF($JE741&gt;=42,INDEX($GT:$GT,$JD741+42),"")</f>
      </c>
      <c r="IL741">
        <f>IF($JE741&gt;=43,INDEX($GT:$GT,$JD741+43),"")</f>
      </c>
      <c r="IM741">
        <f>IF($JE741&gt;=44,INDEX($GT:$GT,$JD741+44),"")</f>
      </c>
      <c r="IN741">
        <f>IF($JE741&gt;=45,INDEX($GT:$GT,$JD741+45),"")</f>
      </c>
      <c r="IO741">
        <f>IF($JE741&gt;=46,INDEX($GT:$GT,$JD741+46),"")</f>
      </c>
      <c r="IP741">
        <f>IF($JE741&gt;=47,INDEX($GT:$GT,$JD741+47),"")</f>
      </c>
      <c r="IQ741">
        <f>IF($JE741&gt;=48,INDEX($GT:$GT,$JD741+48),"")</f>
      </c>
      <c r="IR741">
        <f>IF($JE741&gt;=49,INDEX($GT:$GT,$JD741+49),"")</f>
      </c>
      <c r="IS741">
        <f>IF($JE741&gt;=50,INDEX($GT:$GT,$JD741+50),"")</f>
      </c>
      <c r="IT741">
        <f>IF($JE741&gt;=51,INDEX($GT:$GT,$JD741+51),"")</f>
      </c>
      <c r="IU741">
        <f>IF($JE741&gt;=52,INDEX($GT:$GT,$JD741+52),"")</f>
      </c>
      <c r="IV741">
        <f>IF($JE741&gt;=53,INDEX($GT:$GT,$JD741+53),"")</f>
      </c>
      <c r="IW741">
        <f>IF($JE741&gt;=54,INDEX($GT:$GT,$JD741+54),"")</f>
      </c>
      <c r="IX741">
        <f>IF($JE741&gt;=55,INDEX($GT:$GT,$JD741+55),"")</f>
      </c>
      <c r="IY741">
        <f>IF($JE741&gt;=56,INDEX($GT:$GT,$JD741+56),"")</f>
      </c>
      <c r="IZ741">
        <f>IF($JE741&gt;=57,INDEX($GT:$GT,$JD741+57),"")</f>
      </c>
      <c r="JA741">
        <f>IF($JE741&gt;=58,INDEX($GT:$GT,$JD741+58),"")</f>
      </c>
      <c r="JB741">
        <f>IF($JE741&gt;=59,INDEX($GT:$GT,$JD741+59),"")</f>
      </c>
      <c r="JC741">
        <f>IF($JE741&gt;=60,INDEX($GT:$GT,$JD741+60),"")</f>
      </c>
      <c r="JD741">
        <f>IFERROR(MATCH($GS741,$GT$2:$GT$322,0)+1,0)</f>
      </c>
      <c r="JE741">
        <f>IFERROR(INDEX($GU$2:$GU$322,MATCH($GS741,$GT$2:$GT$322,0)),0)</f>
      </c>
      <c r="JF741" t="s">
        <v>28</v>
      </c>
      <c r="JG741" t="s">
        <v>28</v>
      </c>
    </row>
    <row r="742" spans="1:267" x14ac:dyDescent="0.25">
      <c r="J742" s="1"/>
      <c r="K742" s="1"/>
      <c r="L742" s="1"/>
      <c r="M742" s="1"/>
      <c r="N742" s="1">
        <f>IFERROR(IF(FIND(" - ",$J742)&gt;0,MID($J742,FIND(" - ",$J742)+3,LEN($J742)),""),"")</f>
      </c>
      <c r="P742" s="1"/>
      <c r="S742" t="s">
        <v>28</v>
      </c>
      <c r="U742">
        <f>IF(OR($S742="",$T742=""),"",IFERROR($S742/$T742,0))</f>
      </c>
      <c r="V742">
        <f>IF($S742="","",
IF($K742="","",
IF(ISNUMBER(SEARCH("exempt",LOWER($K742))),0,
$S742*(VALUE(SUBSTITUTE($K742,"%",""))/100))))</f>
      </c>
      <c r="AB742">
        <f>IF($S742="","",
SUM($S742,$V742,$Z742,$W742,$Y742)-
IF($AA742="",0,VALUE($AA742)))</f>
      </c>
      <c r="AJ742" t="s">
        <v>1508</v>
      </c>
      <c r="AR742">
        <f>IFERROR(LEFT($J742,FIND(" - ",$J742)-1),$J742)</f>
      </c>
      <c r="AU742">
        <f>IF($CJ742&gt;=1,INDEX($AS:$AS,$CI742+1),"")</f>
      </c>
      <c r="AV742">
        <f>IF($CJ742&gt;=2,INDEX($AS:$AS,$CI742+2),"")</f>
      </c>
      <c r="AW742">
        <f>IF($CJ742&gt;=3,INDEX($AS:$AS,$CI742+3),"")</f>
      </c>
      <c r="AX742">
        <f>IF($CJ742&gt;=4,INDEX($AS:$AS,$CI742+4),"")</f>
      </c>
      <c r="AY742">
        <f>IF($CJ742&gt;=5,INDEX($AS:$AS,$CI742+5),"")</f>
      </c>
      <c r="AZ742">
        <f>IF($CJ742&gt;=6,INDEX($AS:$AS,$CI742+6),"")</f>
      </c>
      <c r="BA742">
        <f>IF($CJ742&gt;=7,INDEX($AS:$AS,$CI742+7),"")</f>
      </c>
      <c r="BB742">
        <f>IF($CJ742&gt;=8,INDEX($AS:$AS,$CI742+8),"")</f>
      </c>
      <c r="BC742">
        <f>IF($CJ742&gt;=9,INDEX($AS:$AS,$CI742+9),"")</f>
      </c>
      <c r="BD742">
        <f>IF($CJ742&gt;=10,INDEX($AS:$AS,$CI742+10),"")</f>
      </c>
      <c r="BE742">
        <f>IF($CJ742&gt;=11,INDEX($AS:$AS,$CI742+11),"")</f>
      </c>
      <c r="BF742">
        <f>IF($CJ742&gt;=12,INDEX($AS:$AS,$CI742+12),"")</f>
      </c>
      <c r="BG742">
        <f>IF($CJ742&gt;=13,INDEX($AS:$AS,$CI742+13),"")</f>
      </c>
      <c r="BH742">
        <f>IF($CJ742&gt;=14,INDEX($AS:$AS,$CI742+14),"")</f>
      </c>
      <c r="BI742">
        <f>IF($CJ742&gt;=15,INDEX($AS:$AS,$CI742+15),"")</f>
      </c>
      <c r="BJ742">
        <f>IF($CJ742&gt;=16,INDEX($AS:$AS,$CI742+16),"")</f>
      </c>
      <c r="BK742">
        <f>IF($CJ742&gt;=17,INDEX($AS:$AS,$CI742+17),"")</f>
      </c>
      <c r="BL742">
        <f>IF($CJ742&gt;=18,INDEX($AS:$AS,$CI742+18),"")</f>
      </c>
      <c r="BM742">
        <f>IF($CJ742&gt;=19,INDEX($AS:$AS,$CI742+19),"")</f>
      </c>
      <c r="BN742">
        <f>IF($CJ742&gt;=20,INDEX($AS:$AS,$CI742+20),"")</f>
      </c>
      <c r="BO742">
        <f>IF($CJ742&gt;=21,INDEX($AS:$AS,$CI742+21),"")</f>
      </c>
      <c r="BP742">
        <f>IF($CJ742&gt;=22,INDEX($AS:$AS,$CI742+22),"")</f>
      </c>
      <c r="BQ742">
        <f>IF($CJ742&gt;=23,INDEX($AS:$AS,$CI742+23),"")</f>
      </c>
      <c r="BR742">
        <f>IF($CJ742&gt;=24,INDEX($AS:$AS,$CI742+24),"")</f>
      </c>
      <c r="BS742">
        <f>IF($CJ742&gt;=25,INDEX($AS:$AS,$CI742+25),"")</f>
      </c>
      <c r="BT742">
        <f>IF($CJ742&gt;=26,INDEX($AS:$AS,$CI742+26),"")</f>
      </c>
      <c r="BU742">
        <f>IF($CJ742&gt;=27,INDEX($AS:$AS,$CI742+27),"")</f>
      </c>
      <c r="BV742">
        <f>IF($CJ742&gt;=28,INDEX($AS:$AS,$CI742+28),"")</f>
      </c>
      <c r="BW742">
        <f>IF($CJ742&gt;=29,INDEX($AS:$AS,$CI742+29),"")</f>
      </c>
      <c r="BX742">
        <f>IF($CJ742&gt;=30,INDEX($AS:$AS,$CI742+30),"")</f>
      </c>
      <c r="BY742">
        <f>IF($CJ742&gt;=31,INDEX($AS:$AS,$CI742+31),"")</f>
      </c>
      <c r="BZ742">
        <f>IF($CJ742&gt;=32,INDEX($AS:$AS,$CI742+32),"")</f>
      </c>
      <c r="CA742">
        <f>IF($CJ742&gt;=33,INDEX($AS:$AS,$CI742+33),"")</f>
      </c>
      <c r="CB742">
        <f>IF($CJ742&gt;=34,INDEX($AS:$AS,$CI742+34),"")</f>
      </c>
      <c r="CC742">
        <f>IF($CJ742&gt;=35,INDEX($AS:$AS,$CI742+35),"")</f>
      </c>
      <c r="CD742">
        <f>IF($CJ742&gt;=36,INDEX($AS:$AS,$CI742+36),"")</f>
      </c>
      <c r="CE742">
        <f>IF($CJ742&gt;=37,INDEX($AS:$AS,$CI742+37),"")</f>
      </c>
      <c r="CF742">
        <f>IF($CJ742&gt;=38,INDEX($AS:$AS,$CI742+38),"")</f>
      </c>
      <c r="CG742">
        <f>IF($CJ742&gt;=39,INDEX($AS:$AS,$CI742+39),"")</f>
      </c>
      <c r="CH742">
        <f>IF($CJ742&gt;=40,INDEX($AS:$AS,$CI742+40),"")</f>
      </c>
      <c r="CI742">
        <f>IFERROR(MATCH($AR742,$AS$2:$AS$133,0)+1,0)</f>
      </c>
      <c r="CJ742">
        <f>IFERROR(INDEX($AT$2:$AT$133,MATCH($AR742,$AS$2:$AS$133,0)),0)</f>
      </c>
      <c r="CK742">
        <f>IFERROR(LEFT($O742,FIND(" - ",$O742)-1),$O742)</f>
      </c>
      <c r="CL742" t="s">
        <v>113</v>
      </c>
      <c r="CN742">
        <f>IF($DI742&gt;=1,INDEX($CL:$CL,$DH742+1),"")</f>
      </c>
      <c r="CO742">
        <f>IF($DI742&gt;=2,INDEX($CL:$CL,$DH742+2),"")</f>
      </c>
      <c r="CP742">
        <f>IF($DI742&gt;=3,INDEX($CL:$CL,$DH742+3),"")</f>
      </c>
      <c r="CQ742">
        <f>IF($DI742&gt;=4,INDEX($CL:$CL,$DH742+4),"")</f>
      </c>
      <c r="CR742">
        <f>IF($DI742&gt;=5,INDEX($CL:$CL,$DH742+5),"")</f>
      </c>
      <c r="CS742">
        <f>IF($DI742&gt;=6,INDEX($CL:$CL,$DH742+6),"")</f>
      </c>
      <c r="CT742">
        <f>IF($DI742&gt;=7,INDEX($CL:$CL,$DH742+7),"")</f>
      </c>
      <c r="CU742">
        <f>IF($DI742&gt;=8,INDEX($CL:$CL,$DH742+8),"")</f>
      </c>
      <c r="CV742">
        <f>IF($DI742&gt;=9,INDEX($CL:$CL,$DH742+9),"")</f>
      </c>
      <c r="CW742">
        <f>IF($DI742&gt;=10,INDEX($CL:$CL,$DH742+10),"")</f>
      </c>
      <c r="CX742">
        <f>IF($DI742&gt;=11,INDEX($CL:$CL,$DH742+11),"")</f>
      </c>
      <c r="CY742">
        <f>IF($DI742&gt;=12,INDEX($CL:$CL,$DH742+12),"")</f>
      </c>
      <c r="CZ742">
        <f>IF($DI742&gt;=13,INDEX($CL:$CL,$DH742+13),"")</f>
      </c>
      <c r="DA742">
        <f>IF($DI742&gt;=14,INDEX($CL:$CL,$DH742+14),"")</f>
      </c>
      <c r="DB742">
        <f>IF($DI742&gt;=15,INDEX($CL:$CL,$DH742+15),"")</f>
      </c>
      <c r="DC742">
        <f>IF($DI742&gt;=16,INDEX($CL:$CL,$DH742+16),"")</f>
      </c>
      <c r="DD742">
        <f>IF($DI742&gt;=17,INDEX($CL:$CL,$DH742+17),"")</f>
      </c>
      <c r="DE742">
        <f>IF($DI742&gt;=18,INDEX($CL:$CL,$DH742+18),"")</f>
      </c>
      <c r="DF742">
        <f>IF($DI742&gt;=19,INDEX($CL:$CL,$DH742+19),"")</f>
      </c>
      <c r="DG742">
        <f>IF($DI742&gt;=20,INDEX($CL:$CL,$DH742+20),"")</f>
      </c>
      <c r="DH742">
        <f>IFERROR(MATCH($CK742,$CL$2:$CL$1558,0)+1,0)</f>
      </c>
      <c r="DI742">
        <f>IFERROR(INDEX($CM$2:$CM$1558,MATCH($CK742,$CL$2:$CL$1558,0)),0)</f>
      </c>
      <c r="DJ742">
        <f>IFERROR(INDEX($AQ:$AQ,MATCH($K742,$AP:$AP,0))&amp;"","")</f>
      </c>
      <c r="DN742">
        <f>IF($GQ742&gt;=1,INDEX($DK:$DK,$GP742+1),"")</f>
      </c>
      <c r="DO742">
        <f>IF($GQ742&gt;=2,INDEX($DK:$DK,$GP742+2),"")</f>
      </c>
      <c r="DP742">
        <f>IF($GQ742&gt;=3,INDEX($DK:$DK,$GP742+3),"")</f>
      </c>
      <c r="DQ742">
        <f>IF($GQ742&gt;=4,INDEX($DK:$DK,$GP742+4),"")</f>
      </c>
      <c r="DR742">
        <f>IF($GQ742&gt;=5,INDEX($DK:$DK,$GP742+5),"")</f>
      </c>
      <c r="DS742">
        <f>IF($GQ742&gt;=6,INDEX($DK:$DK,$GP742+6),"")</f>
      </c>
      <c r="DT742">
        <f>IF($GQ742&gt;=7,INDEX($DK:$DK,$GP742+7),"")</f>
      </c>
      <c r="DU742">
        <f>IF($GQ742&gt;=8,INDEX($DK:$DK,$GP742+8),"")</f>
      </c>
      <c r="DV742">
        <f>IF($GQ742&gt;=9,INDEX($DK:$DK,$GP742+9),"")</f>
      </c>
      <c r="DW742">
        <f>IF($GQ742&gt;=10,INDEX($DK:$DK,$GP742+10),"")</f>
      </c>
      <c r="DX742">
        <f>IF($GQ742&gt;=11,INDEX($DK:$DK,$GP742+11),"")</f>
      </c>
      <c r="DY742">
        <f>IF($GQ742&gt;=12,INDEX($DK:$DK,$GP742+12),"")</f>
      </c>
      <c r="DZ742">
        <f>IF($GQ742&gt;=13,INDEX($DK:$DK,$GP742+13),"")</f>
      </c>
      <c r="EA742">
        <f>IF($GQ742&gt;=14,INDEX($DK:$DK,$GP742+14),"")</f>
      </c>
      <c r="EB742">
        <f>IF($GQ742&gt;=15,INDEX($DK:$DK,$GP742+15),"")</f>
      </c>
      <c r="EC742">
        <f>IF($GQ742&gt;=16,INDEX($DK:$DK,$GP742+16),"")</f>
      </c>
      <c r="ED742">
        <f>IF($GQ742&gt;=17,INDEX($DK:$DK,$GP742+17),"")</f>
      </c>
      <c r="EE742">
        <f>IF($GQ742&gt;=18,INDEX($DK:$DK,$GP742+18),"")</f>
      </c>
      <c r="EF742">
        <f>IF($GQ742&gt;=19,INDEX($DK:$DK,$GP742+19),"")</f>
      </c>
      <c r="EG742">
        <f>IF($GQ742&gt;=20,INDEX($DK:$DK,$GP742+20),"")</f>
      </c>
      <c r="EH742">
        <f>IF($GQ742&gt;=21,INDEX($DK:$DK,$GP742+21),"")</f>
      </c>
      <c r="EI742">
        <f>IF($GQ742&gt;=22,INDEX($DK:$DK,$GP742+22),"")</f>
      </c>
      <c r="EJ742">
        <f>IF($GQ742&gt;=23,INDEX($DK:$DK,$GP742+23),"")</f>
      </c>
      <c r="EK742">
        <f>IF($GQ742&gt;=24,INDEX($DK:$DK,$GP742+24),"")</f>
      </c>
      <c r="EL742">
        <f>IF($GQ742&gt;=25,INDEX($DK:$DK,$GP742+25),"")</f>
      </c>
      <c r="EM742">
        <f>IF($GQ742&gt;=26,INDEX($DK:$DK,$GP742+26),"")</f>
      </c>
      <c r="EN742">
        <f>IF($GQ742&gt;=27,INDEX($DK:$DK,$GP742+27),"")</f>
      </c>
      <c r="EO742">
        <f>IF($GQ742&gt;=28,INDEX($DK:$DK,$GP742+28),"")</f>
      </c>
      <c r="EP742">
        <f>IF($GQ742&gt;=29,INDEX($DK:$DK,$GP742+29),"")</f>
      </c>
      <c r="EQ742">
        <f>IF($GQ742&gt;=30,INDEX($DK:$DK,$GP742+30),"")</f>
      </c>
      <c r="ER742">
        <f>IF($GQ742&gt;=31,INDEX($DK:$DK,$GP742+31),"")</f>
      </c>
      <c r="ES742">
        <f>IF($GQ742&gt;=32,INDEX($DK:$DK,$GP742+32),"")</f>
      </c>
      <c r="ET742">
        <f>IF($GQ742&gt;=33,INDEX($DK:$DK,$GP742+33),"")</f>
      </c>
      <c r="EU742">
        <f>IF($GQ742&gt;=34,INDEX($DK:$DK,$GP742+34),"")</f>
      </c>
      <c r="EV742">
        <f>IF($GQ742&gt;=35,INDEX($DK:$DK,$GP742+35),"")</f>
      </c>
      <c r="EW742">
        <f>IF($GQ742&gt;=36,INDEX($DK:$DK,$GP742+36),"")</f>
      </c>
      <c r="EX742">
        <f>IF($GQ742&gt;=37,INDEX($DK:$DK,$GP742+37),"")</f>
      </c>
      <c r="EY742">
        <f>IF($GQ742&gt;=38,INDEX($DK:$DK,$GP742+38),"")</f>
      </c>
      <c r="EZ742">
        <f>IF($GQ742&gt;=39,INDEX($DK:$DK,$GP742+39),"")</f>
      </c>
      <c r="FA742">
        <f>IF($GQ742&gt;=40,INDEX($DK:$DK,$GP742+40),"")</f>
      </c>
      <c r="FB742">
        <f>IF($GQ742&gt;=1,INDEX($DL:$DL,$GP742+1),"")</f>
      </c>
      <c r="FC742">
        <f>IF($GQ742&gt;=2,INDEX($DL:$DL,$GP742+2),"")</f>
      </c>
      <c r="FD742">
        <f>IF($GQ742&gt;=3,INDEX($DL:$DL,$GP742+3),"")</f>
      </c>
      <c r="FE742">
        <f>IF($GQ742&gt;=4,INDEX($DL:$DL,$GP742+4),"")</f>
      </c>
      <c r="FF742">
        <f>IF($GQ742&gt;=5,INDEX($DL:$DL,$GP742+5),"")</f>
      </c>
      <c r="FG742">
        <f>IF($GQ742&gt;=6,INDEX($DL:$DL,$GP742+6),"")</f>
      </c>
      <c r="FH742">
        <f>IF($GQ742&gt;=7,INDEX($DL:$DL,$GP742+7),"")</f>
      </c>
      <c r="FI742">
        <f>IF($GQ742&gt;=8,INDEX($DL:$DL,$GP742+8),"")</f>
      </c>
      <c r="FJ742">
        <f>IF($GQ742&gt;=9,INDEX($DL:$DL,$GP742+9),"")</f>
      </c>
      <c r="FK742">
        <f>IF($GQ742&gt;=10,INDEX($DL:$DL,$GP742+10),"")</f>
      </c>
      <c r="FL742">
        <f>IF($GQ742&gt;=11,INDEX($DL:$DL,$GP742+11),"")</f>
      </c>
      <c r="FM742">
        <f>IF($GQ742&gt;=12,INDEX($DL:$DL,$GP742+12),"")</f>
      </c>
      <c r="FN742">
        <f>IF($GQ742&gt;=13,INDEX($DL:$DL,$GP742+13),"")</f>
      </c>
      <c r="FO742">
        <f>IF($GQ742&gt;=14,INDEX($DL:$DL,$GP742+14),"")</f>
      </c>
      <c r="FP742">
        <f>IF($GQ742&gt;=15,INDEX($DL:$DL,$GP742+15),"")</f>
      </c>
      <c r="FQ742">
        <f>IF($GQ742&gt;=16,INDEX($DL:$DL,$GP742+16),"")</f>
      </c>
      <c r="FR742">
        <f>IF($GQ742&gt;=17,INDEX($DL:$DL,$GP742+17),"")</f>
      </c>
      <c r="FS742">
        <f>IF($GQ742&gt;=18,INDEX($DL:$DL,$GP742+18),"")</f>
      </c>
      <c r="FT742">
        <f>IF($GQ742&gt;=19,INDEX($DL:$DL,$GP742+19),"")</f>
      </c>
      <c r="FU742">
        <f>IF($GQ742&gt;=20,INDEX($DL:$DL,$GP742+20),"")</f>
      </c>
      <c r="FV742">
        <f>IF($GQ742&gt;=21,INDEX($DL:$DL,$GP742+21),"")</f>
      </c>
      <c r="FW742">
        <f>IF($GQ742&gt;=22,INDEX($DL:$DL,$GP742+22),"")</f>
      </c>
      <c r="FX742">
        <f>IF($GQ742&gt;=23,INDEX($DL:$DL,$GP742+23),"")</f>
      </c>
      <c r="FY742">
        <f>IF($GQ742&gt;=24,INDEX($DL:$DL,$GP742+24),"")</f>
      </c>
      <c r="FZ742">
        <f>IF($GQ742&gt;=25,INDEX($DL:$DL,$GP742+25),"")</f>
      </c>
      <c r="GA742">
        <f>IF($GQ742&gt;=26,INDEX($DL:$DL,$GP742+26),"")</f>
      </c>
      <c r="GB742">
        <f>IF($GQ742&gt;=27,INDEX($DL:$DL,$GP742+27),"")</f>
      </c>
      <c r="GC742">
        <f>IF($GQ742&gt;=28,INDEX($DL:$DL,$GP742+28),"")</f>
      </c>
      <c r="GD742">
        <f>IF($GQ742&gt;=29,INDEX($DL:$DL,$GP742+29),"")</f>
      </c>
      <c r="GE742">
        <f>IF($GQ742&gt;=30,INDEX($DL:$DL,$GP742+30),"")</f>
      </c>
      <c r="GF742">
        <f>IF($GQ742&gt;=31,INDEX($DL:$DL,$GP742+31),"")</f>
      </c>
      <c r="GG742">
        <f>IF($GQ742&gt;=32,INDEX($DL:$DL,$GP742+32),"")</f>
      </c>
      <c r="GH742">
        <f>IF($GQ742&gt;=33,INDEX($DL:$DL,$GP742+33),"")</f>
      </c>
      <c r="GI742">
        <f>IF($GQ742&gt;=34,INDEX($DL:$DL,$GP742+34),"")</f>
      </c>
      <c r="GJ742">
        <f>IF($GQ742&gt;=35,INDEX($DL:$DL,$GP742+35),"")</f>
      </c>
      <c r="GK742">
        <f>IF($GQ742&gt;=36,INDEX($DL:$DL,$GP742+36),"")</f>
      </c>
      <c r="GL742">
        <f>IF($GQ742&gt;=37,INDEX($DL:$DL,$GP742+37),"")</f>
      </c>
      <c r="GM742">
        <f>IF($GQ742&gt;=38,INDEX($DL:$DL,$GP742+38),"")</f>
      </c>
      <c r="GN742">
        <f>IF($GQ742&gt;=39,INDEX($DL:$DL,$GP742+39),"")</f>
      </c>
      <c r="GO742">
        <f>IF($GQ742&gt;=40,INDEX($DL:$DL,$GP742+40),"")</f>
      </c>
      <c r="GP742">
        <f>IFERROR(MATCH($DJ742,$DK$2:$DK$148,0)+1,0)</f>
      </c>
      <c r="GQ742">
        <f>IFERROR(INDEX($DM$2:$DM$148,MATCH($DJ742,$DK$2:$DK$148,0)),0)</f>
      </c>
      <c r="GR742">
        <f>IFERROR(MATCH($L742,$DN$742:$FA$742,0),0)</f>
      </c>
      <c r="GS742">
        <f>IF($GR742&gt;0,INDEX($FB$742:$GO$742,$GR742),"")</f>
      </c>
      <c r="GV742">
        <f>IF($JE742&gt;=1,INDEX($GT:$GT,$JD742+1),"")</f>
      </c>
      <c r="GW742">
        <f>IF($JE742&gt;=2,INDEX($GT:$GT,$JD742+2),"")</f>
      </c>
      <c r="GX742">
        <f>IF($JE742&gt;=3,INDEX($GT:$GT,$JD742+3),"")</f>
      </c>
      <c r="GY742">
        <f>IF($JE742&gt;=4,INDEX($GT:$GT,$JD742+4),"")</f>
      </c>
      <c r="GZ742">
        <f>IF($JE742&gt;=5,INDEX($GT:$GT,$JD742+5),"")</f>
      </c>
      <c r="HA742">
        <f>IF($JE742&gt;=6,INDEX($GT:$GT,$JD742+6),"")</f>
      </c>
      <c r="HB742">
        <f>IF($JE742&gt;=7,INDEX($GT:$GT,$JD742+7),"")</f>
      </c>
      <c r="HC742">
        <f>IF($JE742&gt;=8,INDEX($GT:$GT,$JD742+8),"")</f>
      </c>
      <c r="HD742">
        <f>IF($JE742&gt;=9,INDEX($GT:$GT,$JD742+9),"")</f>
      </c>
      <c r="HE742">
        <f>IF($JE742&gt;=10,INDEX($GT:$GT,$JD742+10),"")</f>
      </c>
      <c r="HF742">
        <f>IF($JE742&gt;=11,INDEX($GT:$GT,$JD742+11),"")</f>
      </c>
      <c r="HG742">
        <f>IF($JE742&gt;=12,INDEX($GT:$GT,$JD742+12),"")</f>
      </c>
      <c r="HH742">
        <f>IF($JE742&gt;=13,INDEX($GT:$GT,$JD742+13),"")</f>
      </c>
      <c r="HI742">
        <f>IF($JE742&gt;=14,INDEX($GT:$GT,$JD742+14),"")</f>
      </c>
      <c r="HJ742">
        <f>IF($JE742&gt;=15,INDEX($GT:$GT,$JD742+15),"")</f>
      </c>
      <c r="HK742">
        <f>IF($JE742&gt;=16,INDEX($GT:$GT,$JD742+16),"")</f>
      </c>
      <c r="HL742">
        <f>IF($JE742&gt;=17,INDEX($GT:$GT,$JD742+17),"")</f>
      </c>
      <c r="HM742">
        <f>IF($JE742&gt;=18,INDEX($GT:$GT,$JD742+18),"")</f>
      </c>
      <c r="HN742">
        <f>IF($JE742&gt;=19,INDEX($GT:$GT,$JD742+19),"")</f>
      </c>
      <c r="HO742">
        <f>IF($JE742&gt;=20,INDEX($GT:$GT,$JD742+20),"")</f>
      </c>
      <c r="HP742">
        <f>IF($JE742&gt;=21,INDEX($GT:$GT,$JD742+21),"")</f>
      </c>
      <c r="HQ742">
        <f>IF($JE742&gt;=22,INDEX($GT:$GT,$JD742+22),"")</f>
      </c>
      <c r="HR742">
        <f>IF($JE742&gt;=23,INDEX($GT:$GT,$JD742+23),"")</f>
      </c>
      <c r="HS742">
        <f>IF($JE742&gt;=24,INDEX($GT:$GT,$JD742+24),"")</f>
      </c>
      <c r="HT742">
        <f>IF($JE742&gt;=25,INDEX($GT:$GT,$JD742+25),"")</f>
      </c>
      <c r="HU742">
        <f>IF($JE742&gt;=26,INDEX($GT:$GT,$JD742+26),"")</f>
      </c>
      <c r="HV742">
        <f>IF($JE742&gt;=27,INDEX($GT:$GT,$JD742+27),"")</f>
      </c>
      <c r="HW742">
        <f>IF($JE742&gt;=28,INDEX($GT:$GT,$JD742+28),"")</f>
      </c>
      <c r="HX742">
        <f>IF($JE742&gt;=29,INDEX($GT:$GT,$JD742+29),"")</f>
      </c>
      <c r="HY742">
        <f>IF($JE742&gt;=30,INDEX($GT:$GT,$JD742+30),"")</f>
      </c>
      <c r="HZ742">
        <f>IF($JE742&gt;=31,INDEX($GT:$GT,$JD742+31),"")</f>
      </c>
      <c r="IA742">
        <f>IF($JE742&gt;=32,INDEX($GT:$GT,$JD742+32),"")</f>
      </c>
      <c r="IB742">
        <f>IF($JE742&gt;=33,INDEX($GT:$GT,$JD742+33),"")</f>
      </c>
      <c r="IC742">
        <f>IF($JE742&gt;=34,INDEX($GT:$GT,$JD742+34),"")</f>
      </c>
      <c r="ID742">
        <f>IF($JE742&gt;=35,INDEX($GT:$GT,$JD742+35),"")</f>
      </c>
      <c r="IE742">
        <f>IF($JE742&gt;=36,INDEX($GT:$GT,$JD742+36),"")</f>
      </c>
      <c r="IF742">
        <f>IF($JE742&gt;=37,INDEX($GT:$GT,$JD742+37),"")</f>
      </c>
      <c r="IG742">
        <f>IF($JE742&gt;=38,INDEX($GT:$GT,$JD742+38),"")</f>
      </c>
      <c r="IH742">
        <f>IF($JE742&gt;=39,INDEX($GT:$GT,$JD742+39),"")</f>
      </c>
      <c r="II742">
        <f>IF($JE742&gt;=40,INDEX($GT:$GT,$JD742+40),"")</f>
      </c>
      <c r="IJ742">
        <f>IF($JE742&gt;=41,INDEX($GT:$GT,$JD742+41),"")</f>
      </c>
      <c r="IK742">
        <f>IF($JE742&gt;=42,INDEX($GT:$GT,$JD742+42),"")</f>
      </c>
      <c r="IL742">
        <f>IF($JE742&gt;=43,INDEX($GT:$GT,$JD742+43),"")</f>
      </c>
      <c r="IM742">
        <f>IF($JE742&gt;=44,INDEX($GT:$GT,$JD742+44),"")</f>
      </c>
      <c r="IN742">
        <f>IF($JE742&gt;=45,INDEX($GT:$GT,$JD742+45),"")</f>
      </c>
      <c r="IO742">
        <f>IF($JE742&gt;=46,INDEX($GT:$GT,$JD742+46),"")</f>
      </c>
      <c r="IP742">
        <f>IF($JE742&gt;=47,INDEX($GT:$GT,$JD742+47),"")</f>
      </c>
      <c r="IQ742">
        <f>IF($JE742&gt;=48,INDEX($GT:$GT,$JD742+48),"")</f>
      </c>
      <c r="IR742">
        <f>IF($JE742&gt;=49,INDEX($GT:$GT,$JD742+49),"")</f>
      </c>
      <c r="IS742">
        <f>IF($JE742&gt;=50,INDEX($GT:$GT,$JD742+50),"")</f>
      </c>
      <c r="IT742">
        <f>IF($JE742&gt;=51,INDEX($GT:$GT,$JD742+51),"")</f>
      </c>
      <c r="IU742">
        <f>IF($JE742&gt;=52,INDEX($GT:$GT,$JD742+52),"")</f>
      </c>
      <c r="IV742">
        <f>IF($JE742&gt;=53,INDEX($GT:$GT,$JD742+53),"")</f>
      </c>
      <c r="IW742">
        <f>IF($JE742&gt;=54,INDEX($GT:$GT,$JD742+54),"")</f>
      </c>
      <c r="IX742">
        <f>IF($JE742&gt;=55,INDEX($GT:$GT,$JD742+55),"")</f>
      </c>
      <c r="IY742">
        <f>IF($JE742&gt;=56,INDEX($GT:$GT,$JD742+56),"")</f>
      </c>
      <c r="IZ742">
        <f>IF($JE742&gt;=57,INDEX($GT:$GT,$JD742+57),"")</f>
      </c>
      <c r="JA742">
        <f>IF($JE742&gt;=58,INDEX($GT:$GT,$JD742+58),"")</f>
      </c>
      <c r="JB742">
        <f>IF($JE742&gt;=59,INDEX($GT:$GT,$JD742+59),"")</f>
      </c>
      <c r="JC742">
        <f>IF($JE742&gt;=60,INDEX($GT:$GT,$JD742+60),"")</f>
      </c>
      <c r="JD742">
        <f>IFERROR(MATCH($GS742,$GT$2:$GT$322,0)+1,0)</f>
      </c>
      <c r="JE742">
        <f>IFERROR(INDEX($GU$2:$GU$322,MATCH($GS742,$GT$2:$GT$322,0)),0)</f>
      </c>
      <c r="JF742" t="s">
        <v>28</v>
      </c>
      <c r="JG742" t="s">
        <v>28</v>
      </c>
    </row>
    <row r="743" spans="1:267" x14ac:dyDescent="0.25">
      <c r="J743" s="1"/>
      <c r="K743" s="1"/>
      <c r="L743" s="1"/>
      <c r="M743" s="1"/>
      <c r="N743" s="1">
        <f>IFERROR(IF(FIND(" - ",$J743)&gt;0,MID($J743,FIND(" - ",$J743)+3,LEN($J743)),""),"")</f>
      </c>
      <c r="P743" s="1"/>
      <c r="S743" t="s">
        <v>28</v>
      </c>
      <c r="U743">
        <f>IF(OR($S743="",$T743=""),"",IFERROR($S743/$T743,0))</f>
      </c>
      <c r="V743">
        <f>IF($S743="","",
IF($K743="","",
IF(ISNUMBER(SEARCH("exempt",LOWER($K743))),0,
$S743*(VALUE(SUBSTITUTE($K743,"%",""))/100))))</f>
      </c>
      <c r="AB743">
        <f>IF($S743="","",
SUM($S743,$V743,$Z743,$W743,$Y743)-
IF($AA743="",0,VALUE($AA743)))</f>
      </c>
      <c r="AJ743" t="s">
        <v>1509</v>
      </c>
      <c r="AR743">
        <f>IFERROR(LEFT($J743,FIND(" - ",$J743)-1),$J743)</f>
      </c>
      <c r="AU743">
        <f>IF($CJ743&gt;=1,INDEX($AS:$AS,$CI743+1),"")</f>
      </c>
      <c r="AV743">
        <f>IF($CJ743&gt;=2,INDEX($AS:$AS,$CI743+2),"")</f>
      </c>
      <c r="AW743">
        <f>IF($CJ743&gt;=3,INDEX($AS:$AS,$CI743+3),"")</f>
      </c>
      <c r="AX743">
        <f>IF($CJ743&gt;=4,INDEX($AS:$AS,$CI743+4),"")</f>
      </c>
      <c r="AY743">
        <f>IF($CJ743&gt;=5,INDEX($AS:$AS,$CI743+5),"")</f>
      </c>
      <c r="AZ743">
        <f>IF($CJ743&gt;=6,INDEX($AS:$AS,$CI743+6),"")</f>
      </c>
      <c r="BA743">
        <f>IF($CJ743&gt;=7,INDEX($AS:$AS,$CI743+7),"")</f>
      </c>
      <c r="BB743">
        <f>IF($CJ743&gt;=8,INDEX($AS:$AS,$CI743+8),"")</f>
      </c>
      <c r="BC743">
        <f>IF($CJ743&gt;=9,INDEX($AS:$AS,$CI743+9),"")</f>
      </c>
      <c r="BD743">
        <f>IF($CJ743&gt;=10,INDEX($AS:$AS,$CI743+10),"")</f>
      </c>
      <c r="BE743">
        <f>IF($CJ743&gt;=11,INDEX($AS:$AS,$CI743+11),"")</f>
      </c>
      <c r="BF743">
        <f>IF($CJ743&gt;=12,INDEX($AS:$AS,$CI743+12),"")</f>
      </c>
      <c r="BG743">
        <f>IF($CJ743&gt;=13,INDEX($AS:$AS,$CI743+13),"")</f>
      </c>
      <c r="BH743">
        <f>IF($CJ743&gt;=14,INDEX($AS:$AS,$CI743+14),"")</f>
      </c>
      <c r="BI743">
        <f>IF($CJ743&gt;=15,INDEX($AS:$AS,$CI743+15),"")</f>
      </c>
      <c r="BJ743">
        <f>IF($CJ743&gt;=16,INDEX($AS:$AS,$CI743+16),"")</f>
      </c>
      <c r="BK743">
        <f>IF($CJ743&gt;=17,INDEX($AS:$AS,$CI743+17),"")</f>
      </c>
      <c r="BL743">
        <f>IF($CJ743&gt;=18,INDEX($AS:$AS,$CI743+18),"")</f>
      </c>
      <c r="BM743">
        <f>IF($CJ743&gt;=19,INDEX($AS:$AS,$CI743+19),"")</f>
      </c>
      <c r="BN743">
        <f>IF($CJ743&gt;=20,INDEX($AS:$AS,$CI743+20),"")</f>
      </c>
      <c r="BO743">
        <f>IF($CJ743&gt;=21,INDEX($AS:$AS,$CI743+21),"")</f>
      </c>
      <c r="BP743">
        <f>IF($CJ743&gt;=22,INDEX($AS:$AS,$CI743+22),"")</f>
      </c>
      <c r="BQ743">
        <f>IF($CJ743&gt;=23,INDEX($AS:$AS,$CI743+23),"")</f>
      </c>
      <c r="BR743">
        <f>IF($CJ743&gt;=24,INDEX($AS:$AS,$CI743+24),"")</f>
      </c>
      <c r="BS743">
        <f>IF($CJ743&gt;=25,INDEX($AS:$AS,$CI743+25),"")</f>
      </c>
      <c r="BT743">
        <f>IF($CJ743&gt;=26,INDEX($AS:$AS,$CI743+26),"")</f>
      </c>
      <c r="BU743">
        <f>IF($CJ743&gt;=27,INDEX($AS:$AS,$CI743+27),"")</f>
      </c>
      <c r="BV743">
        <f>IF($CJ743&gt;=28,INDEX($AS:$AS,$CI743+28),"")</f>
      </c>
      <c r="BW743">
        <f>IF($CJ743&gt;=29,INDEX($AS:$AS,$CI743+29),"")</f>
      </c>
      <c r="BX743">
        <f>IF($CJ743&gt;=30,INDEX($AS:$AS,$CI743+30),"")</f>
      </c>
      <c r="BY743">
        <f>IF($CJ743&gt;=31,INDEX($AS:$AS,$CI743+31),"")</f>
      </c>
      <c r="BZ743">
        <f>IF($CJ743&gt;=32,INDEX($AS:$AS,$CI743+32),"")</f>
      </c>
      <c r="CA743">
        <f>IF($CJ743&gt;=33,INDEX($AS:$AS,$CI743+33),"")</f>
      </c>
      <c r="CB743">
        <f>IF($CJ743&gt;=34,INDEX($AS:$AS,$CI743+34),"")</f>
      </c>
      <c r="CC743">
        <f>IF($CJ743&gt;=35,INDEX($AS:$AS,$CI743+35),"")</f>
      </c>
      <c r="CD743">
        <f>IF($CJ743&gt;=36,INDEX($AS:$AS,$CI743+36),"")</f>
      </c>
      <c r="CE743">
        <f>IF($CJ743&gt;=37,INDEX($AS:$AS,$CI743+37),"")</f>
      </c>
      <c r="CF743">
        <f>IF($CJ743&gt;=38,INDEX($AS:$AS,$CI743+38),"")</f>
      </c>
      <c r="CG743">
        <f>IF($CJ743&gt;=39,INDEX($AS:$AS,$CI743+39),"")</f>
      </c>
      <c r="CH743">
        <f>IF($CJ743&gt;=40,INDEX($AS:$AS,$CI743+40),"")</f>
      </c>
      <c r="CI743">
        <f>IFERROR(MATCH($AR743,$AS$2:$AS$133,0)+1,0)</f>
      </c>
      <c r="CJ743">
        <f>IFERROR(INDEX($AT$2:$AT$133,MATCH($AR743,$AS$2:$AS$133,0)),0)</f>
      </c>
      <c r="CK743">
        <f>IFERROR(LEFT($O743,FIND(" - ",$O743)-1),$O743)</f>
      </c>
      <c r="CL743" t="s">
        <v>1510</v>
      </c>
      <c r="CM743">
        <v>1</v>
      </c>
      <c r="CN743">
        <f>IF($DI743&gt;=1,INDEX($CL:$CL,$DH743+1),"")</f>
      </c>
      <c r="CO743">
        <f>IF($DI743&gt;=2,INDEX($CL:$CL,$DH743+2),"")</f>
      </c>
      <c r="CP743">
        <f>IF($DI743&gt;=3,INDEX($CL:$CL,$DH743+3),"")</f>
      </c>
      <c r="CQ743">
        <f>IF($DI743&gt;=4,INDEX($CL:$CL,$DH743+4),"")</f>
      </c>
      <c r="CR743">
        <f>IF($DI743&gt;=5,INDEX($CL:$CL,$DH743+5),"")</f>
      </c>
      <c r="CS743">
        <f>IF($DI743&gt;=6,INDEX($CL:$CL,$DH743+6),"")</f>
      </c>
      <c r="CT743">
        <f>IF($DI743&gt;=7,INDEX($CL:$CL,$DH743+7),"")</f>
      </c>
      <c r="CU743">
        <f>IF($DI743&gt;=8,INDEX($CL:$CL,$DH743+8),"")</f>
      </c>
      <c r="CV743">
        <f>IF($DI743&gt;=9,INDEX($CL:$CL,$DH743+9),"")</f>
      </c>
      <c r="CW743">
        <f>IF($DI743&gt;=10,INDEX($CL:$CL,$DH743+10),"")</f>
      </c>
      <c r="CX743">
        <f>IF($DI743&gt;=11,INDEX($CL:$CL,$DH743+11),"")</f>
      </c>
      <c r="CY743">
        <f>IF($DI743&gt;=12,INDEX($CL:$CL,$DH743+12),"")</f>
      </c>
      <c r="CZ743">
        <f>IF($DI743&gt;=13,INDEX($CL:$CL,$DH743+13),"")</f>
      </c>
      <c r="DA743">
        <f>IF($DI743&gt;=14,INDEX($CL:$CL,$DH743+14),"")</f>
      </c>
      <c r="DB743">
        <f>IF($DI743&gt;=15,INDEX($CL:$CL,$DH743+15),"")</f>
      </c>
      <c r="DC743">
        <f>IF($DI743&gt;=16,INDEX($CL:$CL,$DH743+16),"")</f>
      </c>
      <c r="DD743">
        <f>IF($DI743&gt;=17,INDEX($CL:$CL,$DH743+17),"")</f>
      </c>
      <c r="DE743">
        <f>IF($DI743&gt;=18,INDEX($CL:$CL,$DH743+18),"")</f>
      </c>
      <c r="DF743">
        <f>IF($DI743&gt;=19,INDEX($CL:$CL,$DH743+19),"")</f>
      </c>
      <c r="DG743">
        <f>IF($DI743&gt;=20,INDEX($CL:$CL,$DH743+20),"")</f>
      </c>
      <c r="DH743">
        <f>IFERROR(MATCH($CK743,$CL$2:$CL$1558,0)+1,0)</f>
      </c>
      <c r="DI743">
        <f>IFERROR(INDEX($CM$2:$CM$1558,MATCH($CK743,$CL$2:$CL$1558,0)),0)</f>
      </c>
      <c r="DJ743">
        <f>IFERROR(INDEX($AQ:$AQ,MATCH($K743,$AP:$AP,0))&amp;"","")</f>
      </c>
      <c r="DN743">
        <f>IF($GQ743&gt;=1,INDEX($DK:$DK,$GP743+1),"")</f>
      </c>
      <c r="DO743">
        <f>IF($GQ743&gt;=2,INDEX($DK:$DK,$GP743+2),"")</f>
      </c>
      <c r="DP743">
        <f>IF($GQ743&gt;=3,INDEX($DK:$DK,$GP743+3),"")</f>
      </c>
      <c r="DQ743">
        <f>IF($GQ743&gt;=4,INDEX($DK:$DK,$GP743+4),"")</f>
      </c>
      <c r="DR743">
        <f>IF($GQ743&gt;=5,INDEX($DK:$DK,$GP743+5),"")</f>
      </c>
      <c r="DS743">
        <f>IF($GQ743&gt;=6,INDEX($DK:$DK,$GP743+6),"")</f>
      </c>
      <c r="DT743">
        <f>IF($GQ743&gt;=7,INDEX($DK:$DK,$GP743+7),"")</f>
      </c>
      <c r="DU743">
        <f>IF($GQ743&gt;=8,INDEX($DK:$DK,$GP743+8),"")</f>
      </c>
      <c r="DV743">
        <f>IF($GQ743&gt;=9,INDEX($DK:$DK,$GP743+9),"")</f>
      </c>
      <c r="DW743">
        <f>IF($GQ743&gt;=10,INDEX($DK:$DK,$GP743+10),"")</f>
      </c>
      <c r="DX743">
        <f>IF($GQ743&gt;=11,INDEX($DK:$DK,$GP743+11),"")</f>
      </c>
      <c r="DY743">
        <f>IF($GQ743&gt;=12,INDEX($DK:$DK,$GP743+12),"")</f>
      </c>
      <c r="DZ743">
        <f>IF($GQ743&gt;=13,INDEX($DK:$DK,$GP743+13),"")</f>
      </c>
      <c r="EA743">
        <f>IF($GQ743&gt;=14,INDEX($DK:$DK,$GP743+14),"")</f>
      </c>
      <c r="EB743">
        <f>IF($GQ743&gt;=15,INDEX($DK:$DK,$GP743+15),"")</f>
      </c>
      <c r="EC743">
        <f>IF($GQ743&gt;=16,INDEX($DK:$DK,$GP743+16),"")</f>
      </c>
      <c r="ED743">
        <f>IF($GQ743&gt;=17,INDEX($DK:$DK,$GP743+17),"")</f>
      </c>
      <c r="EE743">
        <f>IF($GQ743&gt;=18,INDEX($DK:$DK,$GP743+18),"")</f>
      </c>
      <c r="EF743">
        <f>IF($GQ743&gt;=19,INDEX($DK:$DK,$GP743+19),"")</f>
      </c>
      <c r="EG743">
        <f>IF($GQ743&gt;=20,INDEX($DK:$DK,$GP743+20),"")</f>
      </c>
      <c r="EH743">
        <f>IF($GQ743&gt;=21,INDEX($DK:$DK,$GP743+21),"")</f>
      </c>
      <c r="EI743">
        <f>IF($GQ743&gt;=22,INDEX($DK:$DK,$GP743+22),"")</f>
      </c>
      <c r="EJ743">
        <f>IF($GQ743&gt;=23,INDEX($DK:$DK,$GP743+23),"")</f>
      </c>
      <c r="EK743">
        <f>IF($GQ743&gt;=24,INDEX($DK:$DK,$GP743+24),"")</f>
      </c>
      <c r="EL743">
        <f>IF($GQ743&gt;=25,INDEX($DK:$DK,$GP743+25),"")</f>
      </c>
      <c r="EM743">
        <f>IF($GQ743&gt;=26,INDEX($DK:$DK,$GP743+26),"")</f>
      </c>
      <c r="EN743">
        <f>IF($GQ743&gt;=27,INDEX($DK:$DK,$GP743+27),"")</f>
      </c>
      <c r="EO743">
        <f>IF($GQ743&gt;=28,INDEX($DK:$DK,$GP743+28),"")</f>
      </c>
      <c r="EP743">
        <f>IF($GQ743&gt;=29,INDEX($DK:$DK,$GP743+29),"")</f>
      </c>
      <c r="EQ743">
        <f>IF($GQ743&gt;=30,INDEX($DK:$DK,$GP743+30),"")</f>
      </c>
      <c r="ER743">
        <f>IF($GQ743&gt;=31,INDEX($DK:$DK,$GP743+31),"")</f>
      </c>
      <c r="ES743">
        <f>IF($GQ743&gt;=32,INDEX($DK:$DK,$GP743+32),"")</f>
      </c>
      <c r="ET743">
        <f>IF($GQ743&gt;=33,INDEX($DK:$DK,$GP743+33),"")</f>
      </c>
      <c r="EU743">
        <f>IF($GQ743&gt;=34,INDEX($DK:$DK,$GP743+34),"")</f>
      </c>
      <c r="EV743">
        <f>IF($GQ743&gt;=35,INDEX($DK:$DK,$GP743+35),"")</f>
      </c>
      <c r="EW743">
        <f>IF($GQ743&gt;=36,INDEX($DK:$DK,$GP743+36),"")</f>
      </c>
      <c r="EX743">
        <f>IF($GQ743&gt;=37,INDEX($DK:$DK,$GP743+37),"")</f>
      </c>
      <c r="EY743">
        <f>IF($GQ743&gt;=38,INDEX($DK:$DK,$GP743+38),"")</f>
      </c>
      <c r="EZ743">
        <f>IF($GQ743&gt;=39,INDEX($DK:$DK,$GP743+39),"")</f>
      </c>
      <c r="FA743">
        <f>IF($GQ743&gt;=40,INDEX($DK:$DK,$GP743+40),"")</f>
      </c>
      <c r="FB743">
        <f>IF($GQ743&gt;=1,INDEX($DL:$DL,$GP743+1),"")</f>
      </c>
      <c r="FC743">
        <f>IF($GQ743&gt;=2,INDEX($DL:$DL,$GP743+2),"")</f>
      </c>
      <c r="FD743">
        <f>IF($GQ743&gt;=3,INDEX($DL:$DL,$GP743+3),"")</f>
      </c>
      <c r="FE743">
        <f>IF($GQ743&gt;=4,INDEX($DL:$DL,$GP743+4),"")</f>
      </c>
      <c r="FF743">
        <f>IF($GQ743&gt;=5,INDEX($DL:$DL,$GP743+5),"")</f>
      </c>
      <c r="FG743">
        <f>IF($GQ743&gt;=6,INDEX($DL:$DL,$GP743+6),"")</f>
      </c>
      <c r="FH743">
        <f>IF($GQ743&gt;=7,INDEX($DL:$DL,$GP743+7),"")</f>
      </c>
      <c r="FI743">
        <f>IF($GQ743&gt;=8,INDEX($DL:$DL,$GP743+8),"")</f>
      </c>
      <c r="FJ743">
        <f>IF($GQ743&gt;=9,INDEX($DL:$DL,$GP743+9),"")</f>
      </c>
      <c r="FK743">
        <f>IF($GQ743&gt;=10,INDEX($DL:$DL,$GP743+10),"")</f>
      </c>
      <c r="FL743">
        <f>IF($GQ743&gt;=11,INDEX($DL:$DL,$GP743+11),"")</f>
      </c>
      <c r="FM743">
        <f>IF($GQ743&gt;=12,INDEX($DL:$DL,$GP743+12),"")</f>
      </c>
      <c r="FN743">
        <f>IF($GQ743&gt;=13,INDEX($DL:$DL,$GP743+13),"")</f>
      </c>
      <c r="FO743">
        <f>IF($GQ743&gt;=14,INDEX($DL:$DL,$GP743+14),"")</f>
      </c>
      <c r="FP743">
        <f>IF($GQ743&gt;=15,INDEX($DL:$DL,$GP743+15),"")</f>
      </c>
      <c r="FQ743">
        <f>IF($GQ743&gt;=16,INDEX($DL:$DL,$GP743+16),"")</f>
      </c>
      <c r="FR743">
        <f>IF($GQ743&gt;=17,INDEX($DL:$DL,$GP743+17),"")</f>
      </c>
      <c r="FS743">
        <f>IF($GQ743&gt;=18,INDEX($DL:$DL,$GP743+18),"")</f>
      </c>
      <c r="FT743">
        <f>IF($GQ743&gt;=19,INDEX($DL:$DL,$GP743+19),"")</f>
      </c>
      <c r="FU743">
        <f>IF($GQ743&gt;=20,INDEX($DL:$DL,$GP743+20),"")</f>
      </c>
      <c r="FV743">
        <f>IF($GQ743&gt;=21,INDEX($DL:$DL,$GP743+21),"")</f>
      </c>
      <c r="FW743">
        <f>IF($GQ743&gt;=22,INDEX($DL:$DL,$GP743+22),"")</f>
      </c>
      <c r="FX743">
        <f>IF($GQ743&gt;=23,INDEX($DL:$DL,$GP743+23),"")</f>
      </c>
      <c r="FY743">
        <f>IF($GQ743&gt;=24,INDEX($DL:$DL,$GP743+24),"")</f>
      </c>
      <c r="FZ743">
        <f>IF($GQ743&gt;=25,INDEX($DL:$DL,$GP743+25),"")</f>
      </c>
      <c r="GA743">
        <f>IF($GQ743&gt;=26,INDEX($DL:$DL,$GP743+26),"")</f>
      </c>
      <c r="GB743">
        <f>IF($GQ743&gt;=27,INDEX($DL:$DL,$GP743+27),"")</f>
      </c>
      <c r="GC743">
        <f>IF($GQ743&gt;=28,INDEX($DL:$DL,$GP743+28),"")</f>
      </c>
      <c r="GD743">
        <f>IF($GQ743&gt;=29,INDEX($DL:$DL,$GP743+29),"")</f>
      </c>
      <c r="GE743">
        <f>IF($GQ743&gt;=30,INDEX($DL:$DL,$GP743+30),"")</f>
      </c>
      <c r="GF743">
        <f>IF($GQ743&gt;=31,INDEX($DL:$DL,$GP743+31),"")</f>
      </c>
      <c r="GG743">
        <f>IF($GQ743&gt;=32,INDEX($DL:$DL,$GP743+32),"")</f>
      </c>
      <c r="GH743">
        <f>IF($GQ743&gt;=33,INDEX($DL:$DL,$GP743+33),"")</f>
      </c>
      <c r="GI743">
        <f>IF($GQ743&gt;=34,INDEX($DL:$DL,$GP743+34),"")</f>
      </c>
      <c r="GJ743">
        <f>IF($GQ743&gt;=35,INDEX($DL:$DL,$GP743+35),"")</f>
      </c>
      <c r="GK743">
        <f>IF($GQ743&gt;=36,INDEX($DL:$DL,$GP743+36),"")</f>
      </c>
      <c r="GL743">
        <f>IF($GQ743&gt;=37,INDEX($DL:$DL,$GP743+37),"")</f>
      </c>
      <c r="GM743">
        <f>IF($GQ743&gt;=38,INDEX($DL:$DL,$GP743+38),"")</f>
      </c>
      <c r="GN743">
        <f>IF($GQ743&gt;=39,INDEX($DL:$DL,$GP743+39),"")</f>
      </c>
      <c r="GO743">
        <f>IF($GQ743&gt;=40,INDEX($DL:$DL,$GP743+40),"")</f>
      </c>
      <c r="GP743">
        <f>IFERROR(MATCH($DJ743,$DK$2:$DK$148,0)+1,0)</f>
      </c>
      <c r="GQ743">
        <f>IFERROR(INDEX($DM$2:$DM$148,MATCH($DJ743,$DK$2:$DK$148,0)),0)</f>
      </c>
      <c r="GR743">
        <f>IFERROR(MATCH($L743,$DN$743:$FA$743,0),0)</f>
      </c>
      <c r="GS743">
        <f>IF($GR743&gt;0,INDEX($FB$743:$GO$743,$GR743),"")</f>
      </c>
      <c r="GV743">
        <f>IF($JE743&gt;=1,INDEX($GT:$GT,$JD743+1),"")</f>
      </c>
      <c r="GW743">
        <f>IF($JE743&gt;=2,INDEX($GT:$GT,$JD743+2),"")</f>
      </c>
      <c r="GX743">
        <f>IF($JE743&gt;=3,INDEX($GT:$GT,$JD743+3),"")</f>
      </c>
      <c r="GY743">
        <f>IF($JE743&gt;=4,INDEX($GT:$GT,$JD743+4),"")</f>
      </c>
      <c r="GZ743">
        <f>IF($JE743&gt;=5,INDEX($GT:$GT,$JD743+5),"")</f>
      </c>
      <c r="HA743">
        <f>IF($JE743&gt;=6,INDEX($GT:$GT,$JD743+6),"")</f>
      </c>
      <c r="HB743">
        <f>IF($JE743&gt;=7,INDEX($GT:$GT,$JD743+7),"")</f>
      </c>
      <c r="HC743">
        <f>IF($JE743&gt;=8,INDEX($GT:$GT,$JD743+8),"")</f>
      </c>
      <c r="HD743">
        <f>IF($JE743&gt;=9,INDEX($GT:$GT,$JD743+9),"")</f>
      </c>
      <c r="HE743">
        <f>IF($JE743&gt;=10,INDEX($GT:$GT,$JD743+10),"")</f>
      </c>
      <c r="HF743">
        <f>IF($JE743&gt;=11,INDEX($GT:$GT,$JD743+11),"")</f>
      </c>
      <c r="HG743">
        <f>IF($JE743&gt;=12,INDEX($GT:$GT,$JD743+12),"")</f>
      </c>
      <c r="HH743">
        <f>IF($JE743&gt;=13,INDEX($GT:$GT,$JD743+13),"")</f>
      </c>
      <c r="HI743">
        <f>IF($JE743&gt;=14,INDEX($GT:$GT,$JD743+14),"")</f>
      </c>
      <c r="HJ743">
        <f>IF($JE743&gt;=15,INDEX($GT:$GT,$JD743+15),"")</f>
      </c>
      <c r="HK743">
        <f>IF($JE743&gt;=16,INDEX($GT:$GT,$JD743+16),"")</f>
      </c>
      <c r="HL743">
        <f>IF($JE743&gt;=17,INDEX($GT:$GT,$JD743+17),"")</f>
      </c>
      <c r="HM743">
        <f>IF($JE743&gt;=18,INDEX($GT:$GT,$JD743+18),"")</f>
      </c>
      <c r="HN743">
        <f>IF($JE743&gt;=19,INDEX($GT:$GT,$JD743+19),"")</f>
      </c>
      <c r="HO743">
        <f>IF($JE743&gt;=20,INDEX($GT:$GT,$JD743+20),"")</f>
      </c>
      <c r="HP743">
        <f>IF($JE743&gt;=21,INDEX($GT:$GT,$JD743+21),"")</f>
      </c>
      <c r="HQ743">
        <f>IF($JE743&gt;=22,INDEX($GT:$GT,$JD743+22),"")</f>
      </c>
      <c r="HR743">
        <f>IF($JE743&gt;=23,INDEX($GT:$GT,$JD743+23),"")</f>
      </c>
      <c r="HS743">
        <f>IF($JE743&gt;=24,INDEX($GT:$GT,$JD743+24),"")</f>
      </c>
      <c r="HT743">
        <f>IF($JE743&gt;=25,INDEX($GT:$GT,$JD743+25),"")</f>
      </c>
      <c r="HU743">
        <f>IF($JE743&gt;=26,INDEX($GT:$GT,$JD743+26),"")</f>
      </c>
      <c r="HV743">
        <f>IF($JE743&gt;=27,INDEX($GT:$GT,$JD743+27),"")</f>
      </c>
      <c r="HW743">
        <f>IF($JE743&gt;=28,INDEX($GT:$GT,$JD743+28),"")</f>
      </c>
      <c r="HX743">
        <f>IF($JE743&gt;=29,INDEX($GT:$GT,$JD743+29),"")</f>
      </c>
      <c r="HY743">
        <f>IF($JE743&gt;=30,INDEX($GT:$GT,$JD743+30),"")</f>
      </c>
      <c r="HZ743">
        <f>IF($JE743&gt;=31,INDEX($GT:$GT,$JD743+31),"")</f>
      </c>
      <c r="IA743">
        <f>IF($JE743&gt;=32,INDEX($GT:$GT,$JD743+32),"")</f>
      </c>
      <c r="IB743">
        <f>IF($JE743&gt;=33,INDEX($GT:$GT,$JD743+33),"")</f>
      </c>
      <c r="IC743">
        <f>IF($JE743&gt;=34,INDEX($GT:$GT,$JD743+34),"")</f>
      </c>
      <c r="ID743">
        <f>IF($JE743&gt;=35,INDEX($GT:$GT,$JD743+35),"")</f>
      </c>
      <c r="IE743">
        <f>IF($JE743&gt;=36,INDEX($GT:$GT,$JD743+36),"")</f>
      </c>
      <c r="IF743">
        <f>IF($JE743&gt;=37,INDEX($GT:$GT,$JD743+37),"")</f>
      </c>
      <c r="IG743">
        <f>IF($JE743&gt;=38,INDEX($GT:$GT,$JD743+38),"")</f>
      </c>
      <c r="IH743">
        <f>IF($JE743&gt;=39,INDEX($GT:$GT,$JD743+39),"")</f>
      </c>
      <c r="II743">
        <f>IF($JE743&gt;=40,INDEX($GT:$GT,$JD743+40),"")</f>
      </c>
      <c r="IJ743">
        <f>IF($JE743&gt;=41,INDEX($GT:$GT,$JD743+41),"")</f>
      </c>
      <c r="IK743">
        <f>IF($JE743&gt;=42,INDEX($GT:$GT,$JD743+42),"")</f>
      </c>
      <c r="IL743">
        <f>IF($JE743&gt;=43,INDEX($GT:$GT,$JD743+43),"")</f>
      </c>
      <c r="IM743">
        <f>IF($JE743&gt;=44,INDEX($GT:$GT,$JD743+44),"")</f>
      </c>
      <c r="IN743">
        <f>IF($JE743&gt;=45,INDEX($GT:$GT,$JD743+45),"")</f>
      </c>
      <c r="IO743">
        <f>IF($JE743&gt;=46,INDEX($GT:$GT,$JD743+46),"")</f>
      </c>
      <c r="IP743">
        <f>IF($JE743&gt;=47,INDEX($GT:$GT,$JD743+47),"")</f>
      </c>
      <c r="IQ743">
        <f>IF($JE743&gt;=48,INDEX($GT:$GT,$JD743+48),"")</f>
      </c>
      <c r="IR743">
        <f>IF($JE743&gt;=49,INDEX($GT:$GT,$JD743+49),"")</f>
      </c>
      <c r="IS743">
        <f>IF($JE743&gt;=50,INDEX($GT:$GT,$JD743+50),"")</f>
      </c>
      <c r="IT743">
        <f>IF($JE743&gt;=51,INDEX($GT:$GT,$JD743+51),"")</f>
      </c>
      <c r="IU743">
        <f>IF($JE743&gt;=52,INDEX($GT:$GT,$JD743+52),"")</f>
      </c>
      <c r="IV743">
        <f>IF($JE743&gt;=53,INDEX($GT:$GT,$JD743+53),"")</f>
      </c>
      <c r="IW743">
        <f>IF($JE743&gt;=54,INDEX($GT:$GT,$JD743+54),"")</f>
      </c>
      <c r="IX743">
        <f>IF($JE743&gt;=55,INDEX($GT:$GT,$JD743+55),"")</f>
      </c>
      <c r="IY743">
        <f>IF($JE743&gt;=56,INDEX($GT:$GT,$JD743+56),"")</f>
      </c>
      <c r="IZ743">
        <f>IF($JE743&gt;=57,INDEX($GT:$GT,$JD743+57),"")</f>
      </c>
      <c r="JA743">
        <f>IF($JE743&gt;=58,INDEX($GT:$GT,$JD743+58),"")</f>
      </c>
      <c r="JB743">
        <f>IF($JE743&gt;=59,INDEX($GT:$GT,$JD743+59),"")</f>
      </c>
      <c r="JC743">
        <f>IF($JE743&gt;=60,INDEX($GT:$GT,$JD743+60),"")</f>
      </c>
      <c r="JD743">
        <f>IFERROR(MATCH($GS743,$GT$2:$GT$322,0)+1,0)</f>
      </c>
      <c r="JE743">
        <f>IFERROR(INDEX($GU$2:$GU$322,MATCH($GS743,$GT$2:$GT$322,0)),0)</f>
      </c>
      <c r="JF743" t="s">
        <v>28</v>
      </c>
      <c r="JG743" t="s">
        <v>28</v>
      </c>
    </row>
    <row r="744" spans="1:267" x14ac:dyDescent="0.25">
      <c r="J744" s="1"/>
      <c r="K744" s="1"/>
      <c r="L744" s="1"/>
      <c r="M744" s="1"/>
      <c r="N744" s="1">
        <f>IFERROR(IF(FIND(" - ",$J744)&gt;0,MID($J744,FIND(" - ",$J744)+3,LEN($J744)),""),"")</f>
      </c>
      <c r="P744" s="1"/>
      <c r="S744" t="s">
        <v>28</v>
      </c>
      <c r="U744">
        <f>IF(OR($S744="",$T744=""),"",IFERROR($S744/$T744,0))</f>
      </c>
      <c r="V744">
        <f>IF($S744="","",
IF($K744="","",
IF(ISNUMBER(SEARCH("exempt",LOWER($K744))),0,
$S744*(VALUE(SUBSTITUTE($K744,"%",""))/100))))</f>
      </c>
      <c r="AB744">
        <f>IF($S744="","",
SUM($S744,$V744,$Z744,$W744,$Y744)-
IF($AA744="",0,VALUE($AA744)))</f>
      </c>
      <c r="AJ744" t="s">
        <v>1511</v>
      </c>
      <c r="AR744">
        <f>IFERROR(LEFT($J744,FIND(" - ",$J744)-1),$J744)</f>
      </c>
      <c r="AU744">
        <f>IF($CJ744&gt;=1,INDEX($AS:$AS,$CI744+1),"")</f>
      </c>
      <c r="AV744">
        <f>IF($CJ744&gt;=2,INDEX($AS:$AS,$CI744+2),"")</f>
      </c>
      <c r="AW744">
        <f>IF($CJ744&gt;=3,INDEX($AS:$AS,$CI744+3),"")</f>
      </c>
      <c r="AX744">
        <f>IF($CJ744&gt;=4,INDEX($AS:$AS,$CI744+4),"")</f>
      </c>
      <c r="AY744">
        <f>IF($CJ744&gt;=5,INDEX($AS:$AS,$CI744+5),"")</f>
      </c>
      <c r="AZ744">
        <f>IF($CJ744&gt;=6,INDEX($AS:$AS,$CI744+6),"")</f>
      </c>
      <c r="BA744">
        <f>IF($CJ744&gt;=7,INDEX($AS:$AS,$CI744+7),"")</f>
      </c>
      <c r="BB744">
        <f>IF($CJ744&gt;=8,INDEX($AS:$AS,$CI744+8),"")</f>
      </c>
      <c r="BC744">
        <f>IF($CJ744&gt;=9,INDEX($AS:$AS,$CI744+9),"")</f>
      </c>
      <c r="BD744">
        <f>IF($CJ744&gt;=10,INDEX($AS:$AS,$CI744+10),"")</f>
      </c>
      <c r="BE744">
        <f>IF($CJ744&gt;=11,INDEX($AS:$AS,$CI744+11),"")</f>
      </c>
      <c r="BF744">
        <f>IF($CJ744&gt;=12,INDEX($AS:$AS,$CI744+12),"")</f>
      </c>
      <c r="BG744">
        <f>IF($CJ744&gt;=13,INDEX($AS:$AS,$CI744+13),"")</f>
      </c>
      <c r="BH744">
        <f>IF($CJ744&gt;=14,INDEX($AS:$AS,$CI744+14),"")</f>
      </c>
      <c r="BI744">
        <f>IF($CJ744&gt;=15,INDEX($AS:$AS,$CI744+15),"")</f>
      </c>
      <c r="BJ744">
        <f>IF($CJ744&gt;=16,INDEX($AS:$AS,$CI744+16),"")</f>
      </c>
      <c r="BK744">
        <f>IF($CJ744&gt;=17,INDEX($AS:$AS,$CI744+17),"")</f>
      </c>
      <c r="BL744">
        <f>IF($CJ744&gt;=18,INDEX($AS:$AS,$CI744+18),"")</f>
      </c>
      <c r="BM744">
        <f>IF($CJ744&gt;=19,INDEX($AS:$AS,$CI744+19),"")</f>
      </c>
      <c r="BN744">
        <f>IF($CJ744&gt;=20,INDEX($AS:$AS,$CI744+20),"")</f>
      </c>
      <c r="BO744">
        <f>IF($CJ744&gt;=21,INDEX($AS:$AS,$CI744+21),"")</f>
      </c>
      <c r="BP744">
        <f>IF($CJ744&gt;=22,INDEX($AS:$AS,$CI744+22),"")</f>
      </c>
      <c r="BQ744">
        <f>IF($CJ744&gt;=23,INDEX($AS:$AS,$CI744+23),"")</f>
      </c>
      <c r="BR744">
        <f>IF($CJ744&gt;=24,INDEX($AS:$AS,$CI744+24),"")</f>
      </c>
      <c r="BS744">
        <f>IF($CJ744&gt;=25,INDEX($AS:$AS,$CI744+25),"")</f>
      </c>
      <c r="BT744">
        <f>IF($CJ744&gt;=26,INDEX($AS:$AS,$CI744+26),"")</f>
      </c>
      <c r="BU744">
        <f>IF($CJ744&gt;=27,INDEX($AS:$AS,$CI744+27),"")</f>
      </c>
      <c r="BV744">
        <f>IF($CJ744&gt;=28,INDEX($AS:$AS,$CI744+28),"")</f>
      </c>
      <c r="BW744">
        <f>IF($CJ744&gt;=29,INDEX($AS:$AS,$CI744+29),"")</f>
      </c>
      <c r="BX744">
        <f>IF($CJ744&gt;=30,INDEX($AS:$AS,$CI744+30),"")</f>
      </c>
      <c r="BY744">
        <f>IF($CJ744&gt;=31,INDEX($AS:$AS,$CI744+31),"")</f>
      </c>
      <c r="BZ744">
        <f>IF($CJ744&gt;=32,INDEX($AS:$AS,$CI744+32),"")</f>
      </c>
      <c r="CA744">
        <f>IF($CJ744&gt;=33,INDEX($AS:$AS,$CI744+33),"")</f>
      </c>
      <c r="CB744">
        <f>IF($CJ744&gt;=34,INDEX($AS:$AS,$CI744+34),"")</f>
      </c>
      <c r="CC744">
        <f>IF($CJ744&gt;=35,INDEX($AS:$AS,$CI744+35),"")</f>
      </c>
      <c r="CD744">
        <f>IF($CJ744&gt;=36,INDEX($AS:$AS,$CI744+36),"")</f>
      </c>
      <c r="CE744">
        <f>IF($CJ744&gt;=37,INDEX($AS:$AS,$CI744+37),"")</f>
      </c>
      <c r="CF744">
        <f>IF($CJ744&gt;=38,INDEX($AS:$AS,$CI744+38),"")</f>
      </c>
      <c r="CG744">
        <f>IF($CJ744&gt;=39,INDEX($AS:$AS,$CI744+39),"")</f>
      </c>
      <c r="CH744">
        <f>IF($CJ744&gt;=40,INDEX($AS:$AS,$CI744+40),"")</f>
      </c>
      <c r="CI744">
        <f>IFERROR(MATCH($AR744,$AS$2:$AS$133,0)+1,0)</f>
      </c>
      <c r="CJ744">
        <f>IFERROR(INDEX($AT$2:$AT$133,MATCH($AR744,$AS$2:$AS$133,0)),0)</f>
      </c>
      <c r="CK744">
        <f>IFERROR(LEFT($O744,FIND(" - ",$O744)-1),$O744)</f>
      </c>
      <c r="CL744" t="s">
        <v>113</v>
      </c>
      <c r="CN744">
        <f>IF($DI744&gt;=1,INDEX($CL:$CL,$DH744+1),"")</f>
      </c>
      <c r="CO744">
        <f>IF($DI744&gt;=2,INDEX($CL:$CL,$DH744+2),"")</f>
      </c>
      <c r="CP744">
        <f>IF($DI744&gt;=3,INDEX($CL:$CL,$DH744+3),"")</f>
      </c>
      <c r="CQ744">
        <f>IF($DI744&gt;=4,INDEX($CL:$CL,$DH744+4),"")</f>
      </c>
      <c r="CR744">
        <f>IF($DI744&gt;=5,INDEX($CL:$CL,$DH744+5),"")</f>
      </c>
      <c r="CS744">
        <f>IF($DI744&gt;=6,INDEX($CL:$CL,$DH744+6),"")</f>
      </c>
      <c r="CT744">
        <f>IF($DI744&gt;=7,INDEX($CL:$CL,$DH744+7),"")</f>
      </c>
      <c r="CU744">
        <f>IF($DI744&gt;=8,INDEX($CL:$CL,$DH744+8),"")</f>
      </c>
      <c r="CV744">
        <f>IF($DI744&gt;=9,INDEX($CL:$CL,$DH744+9),"")</f>
      </c>
      <c r="CW744">
        <f>IF($DI744&gt;=10,INDEX($CL:$CL,$DH744+10),"")</f>
      </c>
      <c r="CX744">
        <f>IF($DI744&gt;=11,INDEX($CL:$CL,$DH744+11),"")</f>
      </c>
      <c r="CY744">
        <f>IF($DI744&gt;=12,INDEX($CL:$CL,$DH744+12),"")</f>
      </c>
      <c r="CZ744">
        <f>IF($DI744&gt;=13,INDEX($CL:$CL,$DH744+13),"")</f>
      </c>
      <c r="DA744">
        <f>IF($DI744&gt;=14,INDEX($CL:$CL,$DH744+14),"")</f>
      </c>
      <c r="DB744">
        <f>IF($DI744&gt;=15,INDEX($CL:$CL,$DH744+15),"")</f>
      </c>
      <c r="DC744">
        <f>IF($DI744&gt;=16,INDEX($CL:$CL,$DH744+16),"")</f>
      </c>
      <c r="DD744">
        <f>IF($DI744&gt;=17,INDEX($CL:$CL,$DH744+17),"")</f>
      </c>
      <c r="DE744">
        <f>IF($DI744&gt;=18,INDEX($CL:$CL,$DH744+18),"")</f>
      </c>
      <c r="DF744">
        <f>IF($DI744&gt;=19,INDEX($CL:$CL,$DH744+19),"")</f>
      </c>
      <c r="DG744">
        <f>IF($DI744&gt;=20,INDEX($CL:$CL,$DH744+20),"")</f>
      </c>
      <c r="DH744">
        <f>IFERROR(MATCH($CK744,$CL$2:$CL$1558,0)+1,0)</f>
      </c>
      <c r="DI744">
        <f>IFERROR(INDEX($CM$2:$CM$1558,MATCH($CK744,$CL$2:$CL$1558,0)),0)</f>
      </c>
      <c r="DJ744">
        <f>IFERROR(INDEX($AQ:$AQ,MATCH($K744,$AP:$AP,0))&amp;"","")</f>
      </c>
      <c r="DN744">
        <f>IF($GQ744&gt;=1,INDEX($DK:$DK,$GP744+1),"")</f>
      </c>
      <c r="DO744">
        <f>IF($GQ744&gt;=2,INDEX($DK:$DK,$GP744+2),"")</f>
      </c>
      <c r="DP744">
        <f>IF($GQ744&gt;=3,INDEX($DK:$DK,$GP744+3),"")</f>
      </c>
      <c r="DQ744">
        <f>IF($GQ744&gt;=4,INDEX($DK:$DK,$GP744+4),"")</f>
      </c>
      <c r="DR744">
        <f>IF($GQ744&gt;=5,INDEX($DK:$DK,$GP744+5),"")</f>
      </c>
      <c r="DS744">
        <f>IF($GQ744&gt;=6,INDEX($DK:$DK,$GP744+6),"")</f>
      </c>
      <c r="DT744">
        <f>IF($GQ744&gt;=7,INDEX($DK:$DK,$GP744+7),"")</f>
      </c>
      <c r="DU744">
        <f>IF($GQ744&gt;=8,INDEX($DK:$DK,$GP744+8),"")</f>
      </c>
      <c r="DV744">
        <f>IF($GQ744&gt;=9,INDEX($DK:$DK,$GP744+9),"")</f>
      </c>
      <c r="DW744">
        <f>IF($GQ744&gt;=10,INDEX($DK:$DK,$GP744+10),"")</f>
      </c>
      <c r="DX744">
        <f>IF($GQ744&gt;=11,INDEX($DK:$DK,$GP744+11),"")</f>
      </c>
      <c r="DY744">
        <f>IF($GQ744&gt;=12,INDEX($DK:$DK,$GP744+12),"")</f>
      </c>
      <c r="DZ744">
        <f>IF($GQ744&gt;=13,INDEX($DK:$DK,$GP744+13),"")</f>
      </c>
      <c r="EA744">
        <f>IF($GQ744&gt;=14,INDEX($DK:$DK,$GP744+14),"")</f>
      </c>
      <c r="EB744">
        <f>IF($GQ744&gt;=15,INDEX($DK:$DK,$GP744+15),"")</f>
      </c>
      <c r="EC744">
        <f>IF($GQ744&gt;=16,INDEX($DK:$DK,$GP744+16),"")</f>
      </c>
      <c r="ED744">
        <f>IF($GQ744&gt;=17,INDEX($DK:$DK,$GP744+17),"")</f>
      </c>
      <c r="EE744">
        <f>IF($GQ744&gt;=18,INDEX($DK:$DK,$GP744+18),"")</f>
      </c>
      <c r="EF744">
        <f>IF($GQ744&gt;=19,INDEX($DK:$DK,$GP744+19),"")</f>
      </c>
      <c r="EG744">
        <f>IF($GQ744&gt;=20,INDEX($DK:$DK,$GP744+20),"")</f>
      </c>
      <c r="EH744">
        <f>IF($GQ744&gt;=21,INDEX($DK:$DK,$GP744+21),"")</f>
      </c>
      <c r="EI744">
        <f>IF($GQ744&gt;=22,INDEX($DK:$DK,$GP744+22),"")</f>
      </c>
      <c r="EJ744">
        <f>IF($GQ744&gt;=23,INDEX($DK:$DK,$GP744+23),"")</f>
      </c>
      <c r="EK744">
        <f>IF($GQ744&gt;=24,INDEX($DK:$DK,$GP744+24),"")</f>
      </c>
      <c r="EL744">
        <f>IF($GQ744&gt;=25,INDEX($DK:$DK,$GP744+25),"")</f>
      </c>
      <c r="EM744">
        <f>IF($GQ744&gt;=26,INDEX($DK:$DK,$GP744+26),"")</f>
      </c>
      <c r="EN744">
        <f>IF($GQ744&gt;=27,INDEX($DK:$DK,$GP744+27),"")</f>
      </c>
      <c r="EO744">
        <f>IF($GQ744&gt;=28,INDEX($DK:$DK,$GP744+28),"")</f>
      </c>
      <c r="EP744">
        <f>IF($GQ744&gt;=29,INDEX($DK:$DK,$GP744+29),"")</f>
      </c>
      <c r="EQ744">
        <f>IF($GQ744&gt;=30,INDEX($DK:$DK,$GP744+30),"")</f>
      </c>
      <c r="ER744">
        <f>IF($GQ744&gt;=31,INDEX($DK:$DK,$GP744+31),"")</f>
      </c>
      <c r="ES744">
        <f>IF($GQ744&gt;=32,INDEX($DK:$DK,$GP744+32),"")</f>
      </c>
      <c r="ET744">
        <f>IF($GQ744&gt;=33,INDEX($DK:$DK,$GP744+33),"")</f>
      </c>
      <c r="EU744">
        <f>IF($GQ744&gt;=34,INDEX($DK:$DK,$GP744+34),"")</f>
      </c>
      <c r="EV744">
        <f>IF($GQ744&gt;=35,INDEX($DK:$DK,$GP744+35),"")</f>
      </c>
      <c r="EW744">
        <f>IF($GQ744&gt;=36,INDEX($DK:$DK,$GP744+36),"")</f>
      </c>
      <c r="EX744">
        <f>IF($GQ744&gt;=37,INDEX($DK:$DK,$GP744+37),"")</f>
      </c>
      <c r="EY744">
        <f>IF($GQ744&gt;=38,INDEX($DK:$DK,$GP744+38),"")</f>
      </c>
      <c r="EZ744">
        <f>IF($GQ744&gt;=39,INDEX($DK:$DK,$GP744+39),"")</f>
      </c>
      <c r="FA744">
        <f>IF($GQ744&gt;=40,INDEX($DK:$DK,$GP744+40),"")</f>
      </c>
      <c r="FB744">
        <f>IF($GQ744&gt;=1,INDEX($DL:$DL,$GP744+1),"")</f>
      </c>
      <c r="FC744">
        <f>IF($GQ744&gt;=2,INDEX($DL:$DL,$GP744+2),"")</f>
      </c>
      <c r="FD744">
        <f>IF($GQ744&gt;=3,INDEX($DL:$DL,$GP744+3),"")</f>
      </c>
      <c r="FE744">
        <f>IF($GQ744&gt;=4,INDEX($DL:$DL,$GP744+4),"")</f>
      </c>
      <c r="FF744">
        <f>IF($GQ744&gt;=5,INDEX($DL:$DL,$GP744+5),"")</f>
      </c>
      <c r="FG744">
        <f>IF($GQ744&gt;=6,INDEX($DL:$DL,$GP744+6),"")</f>
      </c>
      <c r="FH744">
        <f>IF($GQ744&gt;=7,INDEX($DL:$DL,$GP744+7),"")</f>
      </c>
      <c r="FI744">
        <f>IF($GQ744&gt;=8,INDEX($DL:$DL,$GP744+8),"")</f>
      </c>
      <c r="FJ744">
        <f>IF($GQ744&gt;=9,INDEX($DL:$DL,$GP744+9),"")</f>
      </c>
      <c r="FK744">
        <f>IF($GQ744&gt;=10,INDEX($DL:$DL,$GP744+10),"")</f>
      </c>
      <c r="FL744">
        <f>IF($GQ744&gt;=11,INDEX($DL:$DL,$GP744+11),"")</f>
      </c>
      <c r="FM744">
        <f>IF($GQ744&gt;=12,INDEX($DL:$DL,$GP744+12),"")</f>
      </c>
      <c r="FN744">
        <f>IF($GQ744&gt;=13,INDEX($DL:$DL,$GP744+13),"")</f>
      </c>
      <c r="FO744">
        <f>IF($GQ744&gt;=14,INDEX($DL:$DL,$GP744+14),"")</f>
      </c>
      <c r="FP744">
        <f>IF($GQ744&gt;=15,INDEX($DL:$DL,$GP744+15),"")</f>
      </c>
      <c r="FQ744">
        <f>IF($GQ744&gt;=16,INDEX($DL:$DL,$GP744+16),"")</f>
      </c>
      <c r="FR744">
        <f>IF($GQ744&gt;=17,INDEX($DL:$DL,$GP744+17),"")</f>
      </c>
      <c r="FS744">
        <f>IF($GQ744&gt;=18,INDEX($DL:$DL,$GP744+18),"")</f>
      </c>
      <c r="FT744">
        <f>IF($GQ744&gt;=19,INDEX($DL:$DL,$GP744+19),"")</f>
      </c>
      <c r="FU744">
        <f>IF($GQ744&gt;=20,INDEX($DL:$DL,$GP744+20),"")</f>
      </c>
      <c r="FV744">
        <f>IF($GQ744&gt;=21,INDEX($DL:$DL,$GP744+21),"")</f>
      </c>
      <c r="FW744">
        <f>IF($GQ744&gt;=22,INDEX($DL:$DL,$GP744+22),"")</f>
      </c>
      <c r="FX744">
        <f>IF($GQ744&gt;=23,INDEX($DL:$DL,$GP744+23),"")</f>
      </c>
      <c r="FY744">
        <f>IF($GQ744&gt;=24,INDEX($DL:$DL,$GP744+24),"")</f>
      </c>
      <c r="FZ744">
        <f>IF($GQ744&gt;=25,INDEX($DL:$DL,$GP744+25),"")</f>
      </c>
      <c r="GA744">
        <f>IF($GQ744&gt;=26,INDEX($DL:$DL,$GP744+26),"")</f>
      </c>
      <c r="GB744">
        <f>IF($GQ744&gt;=27,INDEX($DL:$DL,$GP744+27),"")</f>
      </c>
      <c r="GC744">
        <f>IF($GQ744&gt;=28,INDEX($DL:$DL,$GP744+28),"")</f>
      </c>
      <c r="GD744">
        <f>IF($GQ744&gt;=29,INDEX($DL:$DL,$GP744+29),"")</f>
      </c>
      <c r="GE744">
        <f>IF($GQ744&gt;=30,INDEX($DL:$DL,$GP744+30),"")</f>
      </c>
      <c r="GF744">
        <f>IF($GQ744&gt;=31,INDEX($DL:$DL,$GP744+31),"")</f>
      </c>
      <c r="GG744">
        <f>IF($GQ744&gt;=32,INDEX($DL:$DL,$GP744+32),"")</f>
      </c>
      <c r="GH744">
        <f>IF($GQ744&gt;=33,INDEX($DL:$DL,$GP744+33),"")</f>
      </c>
      <c r="GI744">
        <f>IF($GQ744&gt;=34,INDEX($DL:$DL,$GP744+34),"")</f>
      </c>
      <c r="GJ744">
        <f>IF($GQ744&gt;=35,INDEX($DL:$DL,$GP744+35),"")</f>
      </c>
      <c r="GK744">
        <f>IF($GQ744&gt;=36,INDEX($DL:$DL,$GP744+36),"")</f>
      </c>
      <c r="GL744">
        <f>IF($GQ744&gt;=37,INDEX($DL:$DL,$GP744+37),"")</f>
      </c>
      <c r="GM744">
        <f>IF($GQ744&gt;=38,INDEX($DL:$DL,$GP744+38),"")</f>
      </c>
      <c r="GN744">
        <f>IF($GQ744&gt;=39,INDEX($DL:$DL,$GP744+39),"")</f>
      </c>
      <c r="GO744">
        <f>IF($GQ744&gt;=40,INDEX($DL:$DL,$GP744+40),"")</f>
      </c>
      <c r="GP744">
        <f>IFERROR(MATCH($DJ744,$DK$2:$DK$148,0)+1,0)</f>
      </c>
      <c r="GQ744">
        <f>IFERROR(INDEX($DM$2:$DM$148,MATCH($DJ744,$DK$2:$DK$148,0)),0)</f>
      </c>
      <c r="GR744">
        <f>IFERROR(MATCH($L744,$DN$744:$FA$744,0),0)</f>
      </c>
      <c r="GS744">
        <f>IF($GR744&gt;0,INDEX($FB$744:$GO$744,$GR744),"")</f>
      </c>
      <c r="GV744">
        <f>IF($JE744&gt;=1,INDEX($GT:$GT,$JD744+1),"")</f>
      </c>
      <c r="GW744">
        <f>IF($JE744&gt;=2,INDEX($GT:$GT,$JD744+2),"")</f>
      </c>
      <c r="GX744">
        <f>IF($JE744&gt;=3,INDEX($GT:$GT,$JD744+3),"")</f>
      </c>
      <c r="GY744">
        <f>IF($JE744&gt;=4,INDEX($GT:$GT,$JD744+4),"")</f>
      </c>
      <c r="GZ744">
        <f>IF($JE744&gt;=5,INDEX($GT:$GT,$JD744+5),"")</f>
      </c>
      <c r="HA744">
        <f>IF($JE744&gt;=6,INDEX($GT:$GT,$JD744+6),"")</f>
      </c>
      <c r="HB744">
        <f>IF($JE744&gt;=7,INDEX($GT:$GT,$JD744+7),"")</f>
      </c>
      <c r="HC744">
        <f>IF($JE744&gt;=8,INDEX($GT:$GT,$JD744+8),"")</f>
      </c>
      <c r="HD744">
        <f>IF($JE744&gt;=9,INDEX($GT:$GT,$JD744+9),"")</f>
      </c>
      <c r="HE744">
        <f>IF($JE744&gt;=10,INDEX($GT:$GT,$JD744+10),"")</f>
      </c>
      <c r="HF744">
        <f>IF($JE744&gt;=11,INDEX($GT:$GT,$JD744+11),"")</f>
      </c>
      <c r="HG744">
        <f>IF($JE744&gt;=12,INDEX($GT:$GT,$JD744+12),"")</f>
      </c>
      <c r="HH744">
        <f>IF($JE744&gt;=13,INDEX($GT:$GT,$JD744+13),"")</f>
      </c>
      <c r="HI744">
        <f>IF($JE744&gt;=14,INDEX($GT:$GT,$JD744+14),"")</f>
      </c>
      <c r="HJ744">
        <f>IF($JE744&gt;=15,INDEX($GT:$GT,$JD744+15),"")</f>
      </c>
      <c r="HK744">
        <f>IF($JE744&gt;=16,INDEX($GT:$GT,$JD744+16),"")</f>
      </c>
      <c r="HL744">
        <f>IF($JE744&gt;=17,INDEX($GT:$GT,$JD744+17),"")</f>
      </c>
      <c r="HM744">
        <f>IF($JE744&gt;=18,INDEX($GT:$GT,$JD744+18),"")</f>
      </c>
      <c r="HN744">
        <f>IF($JE744&gt;=19,INDEX($GT:$GT,$JD744+19),"")</f>
      </c>
      <c r="HO744">
        <f>IF($JE744&gt;=20,INDEX($GT:$GT,$JD744+20),"")</f>
      </c>
      <c r="HP744">
        <f>IF($JE744&gt;=21,INDEX($GT:$GT,$JD744+21),"")</f>
      </c>
      <c r="HQ744">
        <f>IF($JE744&gt;=22,INDEX($GT:$GT,$JD744+22),"")</f>
      </c>
      <c r="HR744">
        <f>IF($JE744&gt;=23,INDEX($GT:$GT,$JD744+23),"")</f>
      </c>
      <c r="HS744">
        <f>IF($JE744&gt;=24,INDEX($GT:$GT,$JD744+24),"")</f>
      </c>
      <c r="HT744">
        <f>IF($JE744&gt;=25,INDEX($GT:$GT,$JD744+25),"")</f>
      </c>
      <c r="HU744">
        <f>IF($JE744&gt;=26,INDEX($GT:$GT,$JD744+26),"")</f>
      </c>
      <c r="HV744">
        <f>IF($JE744&gt;=27,INDEX($GT:$GT,$JD744+27),"")</f>
      </c>
      <c r="HW744">
        <f>IF($JE744&gt;=28,INDEX($GT:$GT,$JD744+28),"")</f>
      </c>
      <c r="HX744">
        <f>IF($JE744&gt;=29,INDEX($GT:$GT,$JD744+29),"")</f>
      </c>
      <c r="HY744">
        <f>IF($JE744&gt;=30,INDEX($GT:$GT,$JD744+30),"")</f>
      </c>
      <c r="HZ744">
        <f>IF($JE744&gt;=31,INDEX($GT:$GT,$JD744+31),"")</f>
      </c>
      <c r="IA744">
        <f>IF($JE744&gt;=32,INDEX($GT:$GT,$JD744+32),"")</f>
      </c>
      <c r="IB744">
        <f>IF($JE744&gt;=33,INDEX($GT:$GT,$JD744+33),"")</f>
      </c>
      <c r="IC744">
        <f>IF($JE744&gt;=34,INDEX($GT:$GT,$JD744+34),"")</f>
      </c>
      <c r="ID744">
        <f>IF($JE744&gt;=35,INDEX($GT:$GT,$JD744+35),"")</f>
      </c>
      <c r="IE744">
        <f>IF($JE744&gt;=36,INDEX($GT:$GT,$JD744+36),"")</f>
      </c>
      <c r="IF744">
        <f>IF($JE744&gt;=37,INDEX($GT:$GT,$JD744+37),"")</f>
      </c>
      <c r="IG744">
        <f>IF($JE744&gt;=38,INDEX($GT:$GT,$JD744+38),"")</f>
      </c>
      <c r="IH744">
        <f>IF($JE744&gt;=39,INDEX($GT:$GT,$JD744+39),"")</f>
      </c>
      <c r="II744">
        <f>IF($JE744&gt;=40,INDEX($GT:$GT,$JD744+40),"")</f>
      </c>
      <c r="IJ744">
        <f>IF($JE744&gt;=41,INDEX($GT:$GT,$JD744+41),"")</f>
      </c>
      <c r="IK744">
        <f>IF($JE744&gt;=42,INDEX($GT:$GT,$JD744+42),"")</f>
      </c>
      <c r="IL744">
        <f>IF($JE744&gt;=43,INDEX($GT:$GT,$JD744+43),"")</f>
      </c>
      <c r="IM744">
        <f>IF($JE744&gt;=44,INDEX($GT:$GT,$JD744+44),"")</f>
      </c>
      <c r="IN744">
        <f>IF($JE744&gt;=45,INDEX($GT:$GT,$JD744+45),"")</f>
      </c>
      <c r="IO744">
        <f>IF($JE744&gt;=46,INDEX($GT:$GT,$JD744+46),"")</f>
      </c>
      <c r="IP744">
        <f>IF($JE744&gt;=47,INDEX($GT:$GT,$JD744+47),"")</f>
      </c>
      <c r="IQ744">
        <f>IF($JE744&gt;=48,INDEX($GT:$GT,$JD744+48),"")</f>
      </c>
      <c r="IR744">
        <f>IF($JE744&gt;=49,INDEX($GT:$GT,$JD744+49),"")</f>
      </c>
      <c r="IS744">
        <f>IF($JE744&gt;=50,INDEX($GT:$GT,$JD744+50),"")</f>
      </c>
      <c r="IT744">
        <f>IF($JE744&gt;=51,INDEX($GT:$GT,$JD744+51),"")</f>
      </c>
      <c r="IU744">
        <f>IF($JE744&gt;=52,INDEX($GT:$GT,$JD744+52),"")</f>
      </c>
      <c r="IV744">
        <f>IF($JE744&gt;=53,INDEX($GT:$GT,$JD744+53),"")</f>
      </c>
      <c r="IW744">
        <f>IF($JE744&gt;=54,INDEX($GT:$GT,$JD744+54),"")</f>
      </c>
      <c r="IX744">
        <f>IF($JE744&gt;=55,INDEX($GT:$GT,$JD744+55),"")</f>
      </c>
      <c r="IY744">
        <f>IF($JE744&gt;=56,INDEX($GT:$GT,$JD744+56),"")</f>
      </c>
      <c r="IZ744">
        <f>IF($JE744&gt;=57,INDEX($GT:$GT,$JD744+57),"")</f>
      </c>
      <c r="JA744">
        <f>IF($JE744&gt;=58,INDEX($GT:$GT,$JD744+58),"")</f>
      </c>
      <c r="JB744">
        <f>IF($JE744&gt;=59,INDEX($GT:$GT,$JD744+59),"")</f>
      </c>
      <c r="JC744">
        <f>IF($JE744&gt;=60,INDEX($GT:$GT,$JD744+60),"")</f>
      </c>
      <c r="JD744">
        <f>IFERROR(MATCH($GS744,$GT$2:$GT$322,0)+1,0)</f>
      </c>
      <c r="JE744">
        <f>IFERROR(INDEX($GU$2:$GU$322,MATCH($GS744,$GT$2:$GT$322,0)),0)</f>
      </c>
      <c r="JF744" t="s">
        <v>28</v>
      </c>
      <c r="JG744" t="s">
        <v>28</v>
      </c>
    </row>
    <row r="745" spans="1:267" x14ac:dyDescent="0.25">
      <c r="J745" s="1"/>
      <c r="K745" s="1"/>
      <c r="L745" s="1"/>
      <c r="M745" s="1"/>
      <c r="N745" s="1">
        <f>IFERROR(IF(FIND(" - ",$J745)&gt;0,MID($J745,FIND(" - ",$J745)+3,LEN($J745)),""),"")</f>
      </c>
      <c r="P745" s="1"/>
      <c r="S745" t="s">
        <v>28</v>
      </c>
      <c r="U745">
        <f>IF(OR($S745="",$T745=""),"",IFERROR($S745/$T745,0))</f>
      </c>
      <c r="V745">
        <f>IF($S745="","",
IF($K745="","",
IF(ISNUMBER(SEARCH("exempt",LOWER($K745))),0,
$S745*(VALUE(SUBSTITUTE($K745,"%",""))/100))))</f>
      </c>
      <c r="AB745">
        <f>IF($S745="","",
SUM($S745,$V745,$Z745,$W745,$Y745)-
IF($AA745="",0,VALUE($AA745)))</f>
      </c>
      <c r="AJ745" t="s">
        <v>1512</v>
      </c>
      <c r="AR745">
        <f>IFERROR(LEFT($J745,FIND(" - ",$J745)-1),$J745)</f>
      </c>
      <c r="AU745">
        <f>IF($CJ745&gt;=1,INDEX($AS:$AS,$CI745+1),"")</f>
      </c>
      <c r="AV745">
        <f>IF($CJ745&gt;=2,INDEX($AS:$AS,$CI745+2),"")</f>
      </c>
      <c r="AW745">
        <f>IF($CJ745&gt;=3,INDEX($AS:$AS,$CI745+3),"")</f>
      </c>
      <c r="AX745">
        <f>IF($CJ745&gt;=4,INDEX($AS:$AS,$CI745+4),"")</f>
      </c>
      <c r="AY745">
        <f>IF($CJ745&gt;=5,INDEX($AS:$AS,$CI745+5),"")</f>
      </c>
      <c r="AZ745">
        <f>IF($CJ745&gt;=6,INDEX($AS:$AS,$CI745+6),"")</f>
      </c>
      <c r="BA745">
        <f>IF($CJ745&gt;=7,INDEX($AS:$AS,$CI745+7),"")</f>
      </c>
      <c r="BB745">
        <f>IF($CJ745&gt;=8,INDEX($AS:$AS,$CI745+8),"")</f>
      </c>
      <c r="BC745">
        <f>IF($CJ745&gt;=9,INDEX($AS:$AS,$CI745+9),"")</f>
      </c>
      <c r="BD745">
        <f>IF($CJ745&gt;=10,INDEX($AS:$AS,$CI745+10),"")</f>
      </c>
      <c r="BE745">
        <f>IF($CJ745&gt;=11,INDEX($AS:$AS,$CI745+11),"")</f>
      </c>
      <c r="BF745">
        <f>IF($CJ745&gt;=12,INDEX($AS:$AS,$CI745+12),"")</f>
      </c>
      <c r="BG745">
        <f>IF($CJ745&gt;=13,INDEX($AS:$AS,$CI745+13),"")</f>
      </c>
      <c r="BH745">
        <f>IF($CJ745&gt;=14,INDEX($AS:$AS,$CI745+14),"")</f>
      </c>
      <c r="BI745">
        <f>IF($CJ745&gt;=15,INDEX($AS:$AS,$CI745+15),"")</f>
      </c>
      <c r="BJ745">
        <f>IF($CJ745&gt;=16,INDEX($AS:$AS,$CI745+16),"")</f>
      </c>
      <c r="BK745">
        <f>IF($CJ745&gt;=17,INDEX($AS:$AS,$CI745+17),"")</f>
      </c>
      <c r="BL745">
        <f>IF($CJ745&gt;=18,INDEX($AS:$AS,$CI745+18),"")</f>
      </c>
      <c r="BM745">
        <f>IF($CJ745&gt;=19,INDEX($AS:$AS,$CI745+19),"")</f>
      </c>
      <c r="BN745">
        <f>IF($CJ745&gt;=20,INDEX($AS:$AS,$CI745+20),"")</f>
      </c>
      <c r="BO745">
        <f>IF($CJ745&gt;=21,INDEX($AS:$AS,$CI745+21),"")</f>
      </c>
      <c r="BP745">
        <f>IF($CJ745&gt;=22,INDEX($AS:$AS,$CI745+22),"")</f>
      </c>
      <c r="BQ745">
        <f>IF($CJ745&gt;=23,INDEX($AS:$AS,$CI745+23),"")</f>
      </c>
      <c r="BR745">
        <f>IF($CJ745&gt;=24,INDEX($AS:$AS,$CI745+24),"")</f>
      </c>
      <c r="BS745">
        <f>IF($CJ745&gt;=25,INDEX($AS:$AS,$CI745+25),"")</f>
      </c>
      <c r="BT745">
        <f>IF($CJ745&gt;=26,INDEX($AS:$AS,$CI745+26),"")</f>
      </c>
      <c r="BU745">
        <f>IF($CJ745&gt;=27,INDEX($AS:$AS,$CI745+27),"")</f>
      </c>
      <c r="BV745">
        <f>IF($CJ745&gt;=28,INDEX($AS:$AS,$CI745+28),"")</f>
      </c>
      <c r="BW745">
        <f>IF($CJ745&gt;=29,INDEX($AS:$AS,$CI745+29),"")</f>
      </c>
      <c r="BX745">
        <f>IF($CJ745&gt;=30,INDEX($AS:$AS,$CI745+30),"")</f>
      </c>
      <c r="BY745">
        <f>IF($CJ745&gt;=31,INDEX($AS:$AS,$CI745+31),"")</f>
      </c>
      <c r="BZ745">
        <f>IF($CJ745&gt;=32,INDEX($AS:$AS,$CI745+32),"")</f>
      </c>
      <c r="CA745">
        <f>IF($CJ745&gt;=33,INDEX($AS:$AS,$CI745+33),"")</f>
      </c>
      <c r="CB745">
        <f>IF($CJ745&gt;=34,INDEX($AS:$AS,$CI745+34),"")</f>
      </c>
      <c r="CC745">
        <f>IF($CJ745&gt;=35,INDEX($AS:$AS,$CI745+35),"")</f>
      </c>
      <c r="CD745">
        <f>IF($CJ745&gt;=36,INDEX($AS:$AS,$CI745+36),"")</f>
      </c>
      <c r="CE745">
        <f>IF($CJ745&gt;=37,INDEX($AS:$AS,$CI745+37),"")</f>
      </c>
      <c r="CF745">
        <f>IF($CJ745&gt;=38,INDEX($AS:$AS,$CI745+38),"")</f>
      </c>
      <c r="CG745">
        <f>IF($CJ745&gt;=39,INDEX($AS:$AS,$CI745+39),"")</f>
      </c>
      <c r="CH745">
        <f>IF($CJ745&gt;=40,INDEX($AS:$AS,$CI745+40),"")</f>
      </c>
      <c r="CI745">
        <f>IFERROR(MATCH($AR745,$AS$2:$AS$133,0)+1,0)</f>
      </c>
      <c r="CJ745">
        <f>IFERROR(INDEX($AT$2:$AT$133,MATCH($AR745,$AS$2:$AS$133,0)),0)</f>
      </c>
      <c r="CK745">
        <f>IFERROR(LEFT($O745,FIND(" - ",$O745)-1),$O745)</f>
      </c>
      <c r="CL745" t="s">
        <v>1513</v>
      </c>
      <c r="CM745">
        <v>1</v>
      </c>
      <c r="CN745">
        <f>IF($DI745&gt;=1,INDEX($CL:$CL,$DH745+1),"")</f>
      </c>
      <c r="CO745">
        <f>IF($DI745&gt;=2,INDEX($CL:$CL,$DH745+2),"")</f>
      </c>
      <c r="CP745">
        <f>IF($DI745&gt;=3,INDEX($CL:$CL,$DH745+3),"")</f>
      </c>
      <c r="CQ745">
        <f>IF($DI745&gt;=4,INDEX($CL:$CL,$DH745+4),"")</f>
      </c>
      <c r="CR745">
        <f>IF($DI745&gt;=5,INDEX($CL:$CL,$DH745+5),"")</f>
      </c>
      <c r="CS745">
        <f>IF($DI745&gt;=6,INDEX($CL:$CL,$DH745+6),"")</f>
      </c>
      <c r="CT745">
        <f>IF($DI745&gt;=7,INDEX($CL:$CL,$DH745+7),"")</f>
      </c>
      <c r="CU745">
        <f>IF($DI745&gt;=8,INDEX($CL:$CL,$DH745+8),"")</f>
      </c>
      <c r="CV745">
        <f>IF($DI745&gt;=9,INDEX($CL:$CL,$DH745+9),"")</f>
      </c>
      <c r="CW745">
        <f>IF($DI745&gt;=10,INDEX($CL:$CL,$DH745+10),"")</f>
      </c>
      <c r="CX745">
        <f>IF($DI745&gt;=11,INDEX($CL:$CL,$DH745+11),"")</f>
      </c>
      <c r="CY745">
        <f>IF($DI745&gt;=12,INDEX($CL:$CL,$DH745+12),"")</f>
      </c>
      <c r="CZ745">
        <f>IF($DI745&gt;=13,INDEX($CL:$CL,$DH745+13),"")</f>
      </c>
      <c r="DA745">
        <f>IF($DI745&gt;=14,INDEX($CL:$CL,$DH745+14),"")</f>
      </c>
      <c r="DB745">
        <f>IF($DI745&gt;=15,INDEX($CL:$CL,$DH745+15),"")</f>
      </c>
      <c r="DC745">
        <f>IF($DI745&gt;=16,INDEX($CL:$CL,$DH745+16),"")</f>
      </c>
      <c r="DD745">
        <f>IF($DI745&gt;=17,INDEX($CL:$CL,$DH745+17),"")</f>
      </c>
      <c r="DE745">
        <f>IF($DI745&gt;=18,INDEX($CL:$CL,$DH745+18),"")</f>
      </c>
      <c r="DF745">
        <f>IF($DI745&gt;=19,INDEX($CL:$CL,$DH745+19),"")</f>
      </c>
      <c r="DG745">
        <f>IF($DI745&gt;=20,INDEX($CL:$CL,$DH745+20),"")</f>
      </c>
      <c r="DH745">
        <f>IFERROR(MATCH($CK745,$CL$2:$CL$1558,0)+1,0)</f>
      </c>
      <c r="DI745">
        <f>IFERROR(INDEX($CM$2:$CM$1558,MATCH($CK745,$CL$2:$CL$1558,0)),0)</f>
      </c>
      <c r="DJ745">
        <f>IFERROR(INDEX($AQ:$AQ,MATCH($K745,$AP:$AP,0))&amp;"","")</f>
      </c>
      <c r="DN745">
        <f>IF($GQ745&gt;=1,INDEX($DK:$DK,$GP745+1),"")</f>
      </c>
      <c r="DO745">
        <f>IF($GQ745&gt;=2,INDEX($DK:$DK,$GP745+2),"")</f>
      </c>
      <c r="DP745">
        <f>IF($GQ745&gt;=3,INDEX($DK:$DK,$GP745+3),"")</f>
      </c>
      <c r="DQ745">
        <f>IF($GQ745&gt;=4,INDEX($DK:$DK,$GP745+4),"")</f>
      </c>
      <c r="DR745">
        <f>IF($GQ745&gt;=5,INDEX($DK:$DK,$GP745+5),"")</f>
      </c>
      <c r="DS745">
        <f>IF($GQ745&gt;=6,INDEX($DK:$DK,$GP745+6),"")</f>
      </c>
      <c r="DT745">
        <f>IF($GQ745&gt;=7,INDEX($DK:$DK,$GP745+7),"")</f>
      </c>
      <c r="DU745">
        <f>IF($GQ745&gt;=8,INDEX($DK:$DK,$GP745+8),"")</f>
      </c>
      <c r="DV745">
        <f>IF($GQ745&gt;=9,INDEX($DK:$DK,$GP745+9),"")</f>
      </c>
      <c r="DW745">
        <f>IF($GQ745&gt;=10,INDEX($DK:$DK,$GP745+10),"")</f>
      </c>
      <c r="DX745">
        <f>IF($GQ745&gt;=11,INDEX($DK:$DK,$GP745+11),"")</f>
      </c>
      <c r="DY745">
        <f>IF($GQ745&gt;=12,INDEX($DK:$DK,$GP745+12),"")</f>
      </c>
      <c r="DZ745">
        <f>IF($GQ745&gt;=13,INDEX($DK:$DK,$GP745+13),"")</f>
      </c>
      <c r="EA745">
        <f>IF($GQ745&gt;=14,INDEX($DK:$DK,$GP745+14),"")</f>
      </c>
      <c r="EB745">
        <f>IF($GQ745&gt;=15,INDEX($DK:$DK,$GP745+15),"")</f>
      </c>
      <c r="EC745">
        <f>IF($GQ745&gt;=16,INDEX($DK:$DK,$GP745+16),"")</f>
      </c>
      <c r="ED745">
        <f>IF($GQ745&gt;=17,INDEX($DK:$DK,$GP745+17),"")</f>
      </c>
      <c r="EE745">
        <f>IF($GQ745&gt;=18,INDEX($DK:$DK,$GP745+18),"")</f>
      </c>
      <c r="EF745">
        <f>IF($GQ745&gt;=19,INDEX($DK:$DK,$GP745+19),"")</f>
      </c>
      <c r="EG745">
        <f>IF($GQ745&gt;=20,INDEX($DK:$DK,$GP745+20),"")</f>
      </c>
      <c r="EH745">
        <f>IF($GQ745&gt;=21,INDEX($DK:$DK,$GP745+21),"")</f>
      </c>
      <c r="EI745">
        <f>IF($GQ745&gt;=22,INDEX($DK:$DK,$GP745+22),"")</f>
      </c>
      <c r="EJ745">
        <f>IF($GQ745&gt;=23,INDEX($DK:$DK,$GP745+23),"")</f>
      </c>
      <c r="EK745">
        <f>IF($GQ745&gt;=24,INDEX($DK:$DK,$GP745+24),"")</f>
      </c>
      <c r="EL745">
        <f>IF($GQ745&gt;=25,INDEX($DK:$DK,$GP745+25),"")</f>
      </c>
      <c r="EM745">
        <f>IF($GQ745&gt;=26,INDEX($DK:$DK,$GP745+26),"")</f>
      </c>
      <c r="EN745">
        <f>IF($GQ745&gt;=27,INDEX($DK:$DK,$GP745+27),"")</f>
      </c>
      <c r="EO745">
        <f>IF($GQ745&gt;=28,INDEX($DK:$DK,$GP745+28),"")</f>
      </c>
      <c r="EP745">
        <f>IF($GQ745&gt;=29,INDEX($DK:$DK,$GP745+29),"")</f>
      </c>
      <c r="EQ745">
        <f>IF($GQ745&gt;=30,INDEX($DK:$DK,$GP745+30),"")</f>
      </c>
      <c r="ER745">
        <f>IF($GQ745&gt;=31,INDEX($DK:$DK,$GP745+31),"")</f>
      </c>
      <c r="ES745">
        <f>IF($GQ745&gt;=32,INDEX($DK:$DK,$GP745+32),"")</f>
      </c>
      <c r="ET745">
        <f>IF($GQ745&gt;=33,INDEX($DK:$DK,$GP745+33),"")</f>
      </c>
      <c r="EU745">
        <f>IF($GQ745&gt;=34,INDEX($DK:$DK,$GP745+34),"")</f>
      </c>
      <c r="EV745">
        <f>IF($GQ745&gt;=35,INDEX($DK:$DK,$GP745+35),"")</f>
      </c>
      <c r="EW745">
        <f>IF($GQ745&gt;=36,INDEX($DK:$DK,$GP745+36),"")</f>
      </c>
      <c r="EX745">
        <f>IF($GQ745&gt;=37,INDEX($DK:$DK,$GP745+37),"")</f>
      </c>
      <c r="EY745">
        <f>IF($GQ745&gt;=38,INDEX($DK:$DK,$GP745+38),"")</f>
      </c>
      <c r="EZ745">
        <f>IF($GQ745&gt;=39,INDEX($DK:$DK,$GP745+39),"")</f>
      </c>
      <c r="FA745">
        <f>IF($GQ745&gt;=40,INDEX($DK:$DK,$GP745+40),"")</f>
      </c>
      <c r="FB745">
        <f>IF($GQ745&gt;=1,INDEX($DL:$DL,$GP745+1),"")</f>
      </c>
      <c r="FC745">
        <f>IF($GQ745&gt;=2,INDEX($DL:$DL,$GP745+2),"")</f>
      </c>
      <c r="FD745">
        <f>IF($GQ745&gt;=3,INDEX($DL:$DL,$GP745+3),"")</f>
      </c>
      <c r="FE745">
        <f>IF($GQ745&gt;=4,INDEX($DL:$DL,$GP745+4),"")</f>
      </c>
      <c r="FF745">
        <f>IF($GQ745&gt;=5,INDEX($DL:$DL,$GP745+5),"")</f>
      </c>
      <c r="FG745">
        <f>IF($GQ745&gt;=6,INDEX($DL:$DL,$GP745+6),"")</f>
      </c>
      <c r="FH745">
        <f>IF($GQ745&gt;=7,INDEX($DL:$DL,$GP745+7),"")</f>
      </c>
      <c r="FI745">
        <f>IF($GQ745&gt;=8,INDEX($DL:$DL,$GP745+8),"")</f>
      </c>
      <c r="FJ745">
        <f>IF($GQ745&gt;=9,INDEX($DL:$DL,$GP745+9),"")</f>
      </c>
      <c r="FK745">
        <f>IF($GQ745&gt;=10,INDEX($DL:$DL,$GP745+10),"")</f>
      </c>
      <c r="FL745">
        <f>IF($GQ745&gt;=11,INDEX($DL:$DL,$GP745+11),"")</f>
      </c>
      <c r="FM745">
        <f>IF($GQ745&gt;=12,INDEX($DL:$DL,$GP745+12),"")</f>
      </c>
      <c r="FN745">
        <f>IF($GQ745&gt;=13,INDEX($DL:$DL,$GP745+13),"")</f>
      </c>
      <c r="FO745">
        <f>IF($GQ745&gt;=14,INDEX($DL:$DL,$GP745+14),"")</f>
      </c>
      <c r="FP745">
        <f>IF($GQ745&gt;=15,INDEX($DL:$DL,$GP745+15),"")</f>
      </c>
      <c r="FQ745">
        <f>IF($GQ745&gt;=16,INDEX($DL:$DL,$GP745+16),"")</f>
      </c>
      <c r="FR745">
        <f>IF($GQ745&gt;=17,INDEX($DL:$DL,$GP745+17),"")</f>
      </c>
      <c r="FS745">
        <f>IF($GQ745&gt;=18,INDEX($DL:$DL,$GP745+18),"")</f>
      </c>
      <c r="FT745">
        <f>IF($GQ745&gt;=19,INDEX($DL:$DL,$GP745+19),"")</f>
      </c>
      <c r="FU745">
        <f>IF($GQ745&gt;=20,INDEX($DL:$DL,$GP745+20),"")</f>
      </c>
      <c r="FV745">
        <f>IF($GQ745&gt;=21,INDEX($DL:$DL,$GP745+21),"")</f>
      </c>
      <c r="FW745">
        <f>IF($GQ745&gt;=22,INDEX($DL:$DL,$GP745+22),"")</f>
      </c>
      <c r="FX745">
        <f>IF($GQ745&gt;=23,INDEX($DL:$DL,$GP745+23),"")</f>
      </c>
      <c r="FY745">
        <f>IF($GQ745&gt;=24,INDEX($DL:$DL,$GP745+24),"")</f>
      </c>
      <c r="FZ745">
        <f>IF($GQ745&gt;=25,INDEX($DL:$DL,$GP745+25),"")</f>
      </c>
      <c r="GA745">
        <f>IF($GQ745&gt;=26,INDEX($DL:$DL,$GP745+26),"")</f>
      </c>
      <c r="GB745">
        <f>IF($GQ745&gt;=27,INDEX($DL:$DL,$GP745+27),"")</f>
      </c>
      <c r="GC745">
        <f>IF($GQ745&gt;=28,INDEX($DL:$DL,$GP745+28),"")</f>
      </c>
      <c r="GD745">
        <f>IF($GQ745&gt;=29,INDEX($DL:$DL,$GP745+29),"")</f>
      </c>
      <c r="GE745">
        <f>IF($GQ745&gt;=30,INDEX($DL:$DL,$GP745+30),"")</f>
      </c>
      <c r="GF745">
        <f>IF($GQ745&gt;=31,INDEX($DL:$DL,$GP745+31),"")</f>
      </c>
      <c r="GG745">
        <f>IF($GQ745&gt;=32,INDEX($DL:$DL,$GP745+32),"")</f>
      </c>
      <c r="GH745">
        <f>IF($GQ745&gt;=33,INDEX($DL:$DL,$GP745+33),"")</f>
      </c>
      <c r="GI745">
        <f>IF($GQ745&gt;=34,INDEX($DL:$DL,$GP745+34),"")</f>
      </c>
      <c r="GJ745">
        <f>IF($GQ745&gt;=35,INDEX($DL:$DL,$GP745+35),"")</f>
      </c>
      <c r="GK745">
        <f>IF($GQ745&gt;=36,INDEX($DL:$DL,$GP745+36),"")</f>
      </c>
      <c r="GL745">
        <f>IF($GQ745&gt;=37,INDEX($DL:$DL,$GP745+37),"")</f>
      </c>
      <c r="GM745">
        <f>IF($GQ745&gt;=38,INDEX($DL:$DL,$GP745+38),"")</f>
      </c>
      <c r="GN745">
        <f>IF($GQ745&gt;=39,INDEX($DL:$DL,$GP745+39),"")</f>
      </c>
      <c r="GO745">
        <f>IF($GQ745&gt;=40,INDEX($DL:$DL,$GP745+40),"")</f>
      </c>
      <c r="GP745">
        <f>IFERROR(MATCH($DJ745,$DK$2:$DK$148,0)+1,0)</f>
      </c>
      <c r="GQ745">
        <f>IFERROR(INDEX($DM$2:$DM$148,MATCH($DJ745,$DK$2:$DK$148,0)),0)</f>
      </c>
      <c r="GR745">
        <f>IFERROR(MATCH($L745,$DN$745:$FA$745,0),0)</f>
      </c>
      <c r="GS745">
        <f>IF($GR745&gt;0,INDEX($FB$745:$GO$745,$GR745),"")</f>
      </c>
      <c r="GV745">
        <f>IF($JE745&gt;=1,INDEX($GT:$GT,$JD745+1),"")</f>
      </c>
      <c r="GW745">
        <f>IF($JE745&gt;=2,INDEX($GT:$GT,$JD745+2),"")</f>
      </c>
      <c r="GX745">
        <f>IF($JE745&gt;=3,INDEX($GT:$GT,$JD745+3),"")</f>
      </c>
      <c r="GY745">
        <f>IF($JE745&gt;=4,INDEX($GT:$GT,$JD745+4),"")</f>
      </c>
      <c r="GZ745">
        <f>IF($JE745&gt;=5,INDEX($GT:$GT,$JD745+5),"")</f>
      </c>
      <c r="HA745">
        <f>IF($JE745&gt;=6,INDEX($GT:$GT,$JD745+6),"")</f>
      </c>
      <c r="HB745">
        <f>IF($JE745&gt;=7,INDEX($GT:$GT,$JD745+7),"")</f>
      </c>
      <c r="HC745">
        <f>IF($JE745&gt;=8,INDEX($GT:$GT,$JD745+8),"")</f>
      </c>
      <c r="HD745">
        <f>IF($JE745&gt;=9,INDEX($GT:$GT,$JD745+9),"")</f>
      </c>
      <c r="HE745">
        <f>IF($JE745&gt;=10,INDEX($GT:$GT,$JD745+10),"")</f>
      </c>
      <c r="HF745">
        <f>IF($JE745&gt;=11,INDEX($GT:$GT,$JD745+11),"")</f>
      </c>
      <c r="HG745">
        <f>IF($JE745&gt;=12,INDEX($GT:$GT,$JD745+12),"")</f>
      </c>
      <c r="HH745">
        <f>IF($JE745&gt;=13,INDEX($GT:$GT,$JD745+13),"")</f>
      </c>
      <c r="HI745">
        <f>IF($JE745&gt;=14,INDEX($GT:$GT,$JD745+14),"")</f>
      </c>
      <c r="HJ745">
        <f>IF($JE745&gt;=15,INDEX($GT:$GT,$JD745+15),"")</f>
      </c>
      <c r="HK745">
        <f>IF($JE745&gt;=16,INDEX($GT:$GT,$JD745+16),"")</f>
      </c>
      <c r="HL745">
        <f>IF($JE745&gt;=17,INDEX($GT:$GT,$JD745+17),"")</f>
      </c>
      <c r="HM745">
        <f>IF($JE745&gt;=18,INDEX($GT:$GT,$JD745+18),"")</f>
      </c>
      <c r="HN745">
        <f>IF($JE745&gt;=19,INDEX($GT:$GT,$JD745+19),"")</f>
      </c>
      <c r="HO745">
        <f>IF($JE745&gt;=20,INDEX($GT:$GT,$JD745+20),"")</f>
      </c>
      <c r="HP745">
        <f>IF($JE745&gt;=21,INDEX($GT:$GT,$JD745+21),"")</f>
      </c>
      <c r="HQ745">
        <f>IF($JE745&gt;=22,INDEX($GT:$GT,$JD745+22),"")</f>
      </c>
      <c r="HR745">
        <f>IF($JE745&gt;=23,INDEX($GT:$GT,$JD745+23),"")</f>
      </c>
      <c r="HS745">
        <f>IF($JE745&gt;=24,INDEX($GT:$GT,$JD745+24),"")</f>
      </c>
      <c r="HT745">
        <f>IF($JE745&gt;=25,INDEX($GT:$GT,$JD745+25),"")</f>
      </c>
      <c r="HU745">
        <f>IF($JE745&gt;=26,INDEX($GT:$GT,$JD745+26),"")</f>
      </c>
      <c r="HV745">
        <f>IF($JE745&gt;=27,INDEX($GT:$GT,$JD745+27),"")</f>
      </c>
      <c r="HW745">
        <f>IF($JE745&gt;=28,INDEX($GT:$GT,$JD745+28),"")</f>
      </c>
      <c r="HX745">
        <f>IF($JE745&gt;=29,INDEX($GT:$GT,$JD745+29),"")</f>
      </c>
      <c r="HY745">
        <f>IF($JE745&gt;=30,INDEX($GT:$GT,$JD745+30),"")</f>
      </c>
      <c r="HZ745">
        <f>IF($JE745&gt;=31,INDEX($GT:$GT,$JD745+31),"")</f>
      </c>
      <c r="IA745">
        <f>IF($JE745&gt;=32,INDEX($GT:$GT,$JD745+32),"")</f>
      </c>
      <c r="IB745">
        <f>IF($JE745&gt;=33,INDEX($GT:$GT,$JD745+33),"")</f>
      </c>
      <c r="IC745">
        <f>IF($JE745&gt;=34,INDEX($GT:$GT,$JD745+34),"")</f>
      </c>
      <c r="ID745">
        <f>IF($JE745&gt;=35,INDEX($GT:$GT,$JD745+35),"")</f>
      </c>
      <c r="IE745">
        <f>IF($JE745&gt;=36,INDEX($GT:$GT,$JD745+36),"")</f>
      </c>
      <c r="IF745">
        <f>IF($JE745&gt;=37,INDEX($GT:$GT,$JD745+37),"")</f>
      </c>
      <c r="IG745">
        <f>IF($JE745&gt;=38,INDEX($GT:$GT,$JD745+38),"")</f>
      </c>
      <c r="IH745">
        <f>IF($JE745&gt;=39,INDEX($GT:$GT,$JD745+39),"")</f>
      </c>
      <c r="II745">
        <f>IF($JE745&gt;=40,INDEX($GT:$GT,$JD745+40),"")</f>
      </c>
      <c r="IJ745">
        <f>IF($JE745&gt;=41,INDEX($GT:$GT,$JD745+41),"")</f>
      </c>
      <c r="IK745">
        <f>IF($JE745&gt;=42,INDEX($GT:$GT,$JD745+42),"")</f>
      </c>
      <c r="IL745">
        <f>IF($JE745&gt;=43,INDEX($GT:$GT,$JD745+43),"")</f>
      </c>
      <c r="IM745">
        <f>IF($JE745&gt;=44,INDEX($GT:$GT,$JD745+44),"")</f>
      </c>
      <c r="IN745">
        <f>IF($JE745&gt;=45,INDEX($GT:$GT,$JD745+45),"")</f>
      </c>
      <c r="IO745">
        <f>IF($JE745&gt;=46,INDEX($GT:$GT,$JD745+46),"")</f>
      </c>
      <c r="IP745">
        <f>IF($JE745&gt;=47,INDEX($GT:$GT,$JD745+47),"")</f>
      </c>
      <c r="IQ745">
        <f>IF($JE745&gt;=48,INDEX($GT:$GT,$JD745+48),"")</f>
      </c>
      <c r="IR745">
        <f>IF($JE745&gt;=49,INDEX($GT:$GT,$JD745+49),"")</f>
      </c>
      <c r="IS745">
        <f>IF($JE745&gt;=50,INDEX($GT:$GT,$JD745+50),"")</f>
      </c>
      <c r="IT745">
        <f>IF($JE745&gt;=51,INDEX($GT:$GT,$JD745+51),"")</f>
      </c>
      <c r="IU745">
        <f>IF($JE745&gt;=52,INDEX($GT:$GT,$JD745+52),"")</f>
      </c>
      <c r="IV745">
        <f>IF($JE745&gt;=53,INDEX($GT:$GT,$JD745+53),"")</f>
      </c>
      <c r="IW745">
        <f>IF($JE745&gt;=54,INDEX($GT:$GT,$JD745+54),"")</f>
      </c>
      <c r="IX745">
        <f>IF($JE745&gt;=55,INDEX($GT:$GT,$JD745+55),"")</f>
      </c>
      <c r="IY745">
        <f>IF($JE745&gt;=56,INDEX($GT:$GT,$JD745+56),"")</f>
      </c>
      <c r="IZ745">
        <f>IF($JE745&gt;=57,INDEX($GT:$GT,$JD745+57),"")</f>
      </c>
      <c r="JA745">
        <f>IF($JE745&gt;=58,INDEX($GT:$GT,$JD745+58),"")</f>
      </c>
      <c r="JB745">
        <f>IF($JE745&gt;=59,INDEX($GT:$GT,$JD745+59),"")</f>
      </c>
      <c r="JC745">
        <f>IF($JE745&gt;=60,INDEX($GT:$GT,$JD745+60),"")</f>
      </c>
      <c r="JD745">
        <f>IFERROR(MATCH($GS745,$GT$2:$GT$322,0)+1,0)</f>
      </c>
      <c r="JE745">
        <f>IFERROR(INDEX($GU$2:$GU$322,MATCH($GS745,$GT$2:$GT$322,0)),0)</f>
      </c>
      <c r="JF745" t="s">
        <v>28</v>
      </c>
      <c r="JG745" t="s">
        <v>28</v>
      </c>
    </row>
    <row r="746" spans="1:267" x14ac:dyDescent="0.25">
      <c r="J746" s="1"/>
      <c r="K746" s="1"/>
      <c r="L746" s="1"/>
      <c r="M746" s="1"/>
      <c r="N746" s="1">
        <f>IFERROR(IF(FIND(" - ",$J746)&gt;0,MID($J746,FIND(" - ",$J746)+3,LEN($J746)),""),"")</f>
      </c>
      <c r="P746" s="1"/>
      <c r="S746" t="s">
        <v>28</v>
      </c>
      <c r="U746">
        <f>IF(OR($S746="",$T746=""),"",IFERROR($S746/$T746,0))</f>
      </c>
      <c r="V746">
        <f>IF($S746="","",
IF($K746="","",
IF(ISNUMBER(SEARCH("exempt",LOWER($K746))),0,
$S746*(VALUE(SUBSTITUTE($K746,"%",""))/100))))</f>
      </c>
      <c r="AB746">
        <f>IF($S746="","",
SUM($S746,$V746,$Z746,$W746,$Y746)-
IF($AA746="",0,VALUE($AA746)))</f>
      </c>
      <c r="AJ746" t="s">
        <v>1514</v>
      </c>
      <c r="AR746">
        <f>IFERROR(LEFT($J746,FIND(" - ",$J746)-1),$J746)</f>
      </c>
      <c r="AU746">
        <f>IF($CJ746&gt;=1,INDEX($AS:$AS,$CI746+1),"")</f>
      </c>
      <c r="AV746">
        <f>IF($CJ746&gt;=2,INDEX($AS:$AS,$CI746+2),"")</f>
      </c>
      <c r="AW746">
        <f>IF($CJ746&gt;=3,INDEX($AS:$AS,$CI746+3),"")</f>
      </c>
      <c r="AX746">
        <f>IF($CJ746&gt;=4,INDEX($AS:$AS,$CI746+4),"")</f>
      </c>
      <c r="AY746">
        <f>IF($CJ746&gt;=5,INDEX($AS:$AS,$CI746+5),"")</f>
      </c>
      <c r="AZ746">
        <f>IF($CJ746&gt;=6,INDEX($AS:$AS,$CI746+6),"")</f>
      </c>
      <c r="BA746">
        <f>IF($CJ746&gt;=7,INDEX($AS:$AS,$CI746+7),"")</f>
      </c>
      <c r="BB746">
        <f>IF($CJ746&gt;=8,INDEX($AS:$AS,$CI746+8),"")</f>
      </c>
      <c r="BC746">
        <f>IF($CJ746&gt;=9,INDEX($AS:$AS,$CI746+9),"")</f>
      </c>
      <c r="BD746">
        <f>IF($CJ746&gt;=10,INDEX($AS:$AS,$CI746+10),"")</f>
      </c>
      <c r="BE746">
        <f>IF($CJ746&gt;=11,INDEX($AS:$AS,$CI746+11),"")</f>
      </c>
      <c r="BF746">
        <f>IF($CJ746&gt;=12,INDEX($AS:$AS,$CI746+12),"")</f>
      </c>
      <c r="BG746">
        <f>IF($CJ746&gt;=13,INDEX($AS:$AS,$CI746+13),"")</f>
      </c>
      <c r="BH746">
        <f>IF($CJ746&gt;=14,INDEX($AS:$AS,$CI746+14),"")</f>
      </c>
      <c r="BI746">
        <f>IF($CJ746&gt;=15,INDEX($AS:$AS,$CI746+15),"")</f>
      </c>
      <c r="BJ746">
        <f>IF($CJ746&gt;=16,INDEX($AS:$AS,$CI746+16),"")</f>
      </c>
      <c r="BK746">
        <f>IF($CJ746&gt;=17,INDEX($AS:$AS,$CI746+17),"")</f>
      </c>
      <c r="BL746">
        <f>IF($CJ746&gt;=18,INDEX($AS:$AS,$CI746+18),"")</f>
      </c>
      <c r="BM746">
        <f>IF($CJ746&gt;=19,INDEX($AS:$AS,$CI746+19),"")</f>
      </c>
      <c r="BN746">
        <f>IF($CJ746&gt;=20,INDEX($AS:$AS,$CI746+20),"")</f>
      </c>
      <c r="BO746">
        <f>IF($CJ746&gt;=21,INDEX($AS:$AS,$CI746+21),"")</f>
      </c>
      <c r="BP746">
        <f>IF($CJ746&gt;=22,INDEX($AS:$AS,$CI746+22),"")</f>
      </c>
      <c r="BQ746">
        <f>IF($CJ746&gt;=23,INDEX($AS:$AS,$CI746+23),"")</f>
      </c>
      <c r="BR746">
        <f>IF($CJ746&gt;=24,INDEX($AS:$AS,$CI746+24),"")</f>
      </c>
      <c r="BS746">
        <f>IF($CJ746&gt;=25,INDEX($AS:$AS,$CI746+25),"")</f>
      </c>
      <c r="BT746">
        <f>IF($CJ746&gt;=26,INDEX($AS:$AS,$CI746+26),"")</f>
      </c>
      <c r="BU746">
        <f>IF($CJ746&gt;=27,INDEX($AS:$AS,$CI746+27),"")</f>
      </c>
      <c r="BV746">
        <f>IF($CJ746&gt;=28,INDEX($AS:$AS,$CI746+28),"")</f>
      </c>
      <c r="BW746">
        <f>IF($CJ746&gt;=29,INDEX($AS:$AS,$CI746+29),"")</f>
      </c>
      <c r="BX746">
        <f>IF($CJ746&gt;=30,INDEX($AS:$AS,$CI746+30),"")</f>
      </c>
      <c r="BY746">
        <f>IF($CJ746&gt;=31,INDEX($AS:$AS,$CI746+31),"")</f>
      </c>
      <c r="BZ746">
        <f>IF($CJ746&gt;=32,INDEX($AS:$AS,$CI746+32),"")</f>
      </c>
      <c r="CA746">
        <f>IF($CJ746&gt;=33,INDEX($AS:$AS,$CI746+33),"")</f>
      </c>
      <c r="CB746">
        <f>IF($CJ746&gt;=34,INDEX($AS:$AS,$CI746+34),"")</f>
      </c>
      <c r="CC746">
        <f>IF($CJ746&gt;=35,INDEX($AS:$AS,$CI746+35),"")</f>
      </c>
      <c r="CD746">
        <f>IF($CJ746&gt;=36,INDEX($AS:$AS,$CI746+36),"")</f>
      </c>
      <c r="CE746">
        <f>IF($CJ746&gt;=37,INDEX($AS:$AS,$CI746+37),"")</f>
      </c>
      <c r="CF746">
        <f>IF($CJ746&gt;=38,INDEX($AS:$AS,$CI746+38),"")</f>
      </c>
      <c r="CG746">
        <f>IF($CJ746&gt;=39,INDEX($AS:$AS,$CI746+39),"")</f>
      </c>
      <c r="CH746">
        <f>IF($CJ746&gt;=40,INDEX($AS:$AS,$CI746+40),"")</f>
      </c>
      <c r="CI746">
        <f>IFERROR(MATCH($AR746,$AS$2:$AS$133,0)+1,0)</f>
      </c>
      <c r="CJ746">
        <f>IFERROR(INDEX($AT$2:$AT$133,MATCH($AR746,$AS$2:$AS$133,0)),0)</f>
      </c>
      <c r="CK746">
        <f>IFERROR(LEFT($O746,FIND(" - ",$O746)-1),$O746)</f>
      </c>
      <c r="CL746" t="s">
        <v>113</v>
      </c>
      <c r="CN746">
        <f>IF($DI746&gt;=1,INDEX($CL:$CL,$DH746+1),"")</f>
      </c>
      <c r="CO746">
        <f>IF($DI746&gt;=2,INDEX($CL:$CL,$DH746+2),"")</f>
      </c>
      <c r="CP746">
        <f>IF($DI746&gt;=3,INDEX($CL:$CL,$DH746+3),"")</f>
      </c>
      <c r="CQ746">
        <f>IF($DI746&gt;=4,INDEX($CL:$CL,$DH746+4),"")</f>
      </c>
      <c r="CR746">
        <f>IF($DI746&gt;=5,INDEX($CL:$CL,$DH746+5),"")</f>
      </c>
      <c r="CS746">
        <f>IF($DI746&gt;=6,INDEX($CL:$CL,$DH746+6),"")</f>
      </c>
      <c r="CT746">
        <f>IF($DI746&gt;=7,INDEX($CL:$CL,$DH746+7),"")</f>
      </c>
      <c r="CU746">
        <f>IF($DI746&gt;=8,INDEX($CL:$CL,$DH746+8),"")</f>
      </c>
      <c r="CV746">
        <f>IF($DI746&gt;=9,INDEX($CL:$CL,$DH746+9),"")</f>
      </c>
      <c r="CW746">
        <f>IF($DI746&gt;=10,INDEX($CL:$CL,$DH746+10),"")</f>
      </c>
      <c r="CX746">
        <f>IF($DI746&gt;=11,INDEX($CL:$CL,$DH746+11),"")</f>
      </c>
      <c r="CY746">
        <f>IF($DI746&gt;=12,INDEX($CL:$CL,$DH746+12),"")</f>
      </c>
      <c r="CZ746">
        <f>IF($DI746&gt;=13,INDEX($CL:$CL,$DH746+13),"")</f>
      </c>
      <c r="DA746">
        <f>IF($DI746&gt;=14,INDEX($CL:$CL,$DH746+14),"")</f>
      </c>
      <c r="DB746">
        <f>IF($DI746&gt;=15,INDEX($CL:$CL,$DH746+15),"")</f>
      </c>
      <c r="DC746">
        <f>IF($DI746&gt;=16,INDEX($CL:$CL,$DH746+16),"")</f>
      </c>
      <c r="DD746">
        <f>IF($DI746&gt;=17,INDEX($CL:$CL,$DH746+17),"")</f>
      </c>
      <c r="DE746">
        <f>IF($DI746&gt;=18,INDEX($CL:$CL,$DH746+18),"")</f>
      </c>
      <c r="DF746">
        <f>IF($DI746&gt;=19,INDEX($CL:$CL,$DH746+19),"")</f>
      </c>
      <c r="DG746">
        <f>IF($DI746&gt;=20,INDEX($CL:$CL,$DH746+20),"")</f>
      </c>
      <c r="DH746">
        <f>IFERROR(MATCH($CK746,$CL$2:$CL$1558,0)+1,0)</f>
      </c>
      <c r="DI746">
        <f>IFERROR(INDEX($CM$2:$CM$1558,MATCH($CK746,$CL$2:$CL$1558,0)),0)</f>
      </c>
      <c r="DJ746">
        <f>IFERROR(INDEX($AQ:$AQ,MATCH($K746,$AP:$AP,0))&amp;"","")</f>
      </c>
      <c r="DN746">
        <f>IF($GQ746&gt;=1,INDEX($DK:$DK,$GP746+1),"")</f>
      </c>
      <c r="DO746">
        <f>IF($GQ746&gt;=2,INDEX($DK:$DK,$GP746+2),"")</f>
      </c>
      <c r="DP746">
        <f>IF($GQ746&gt;=3,INDEX($DK:$DK,$GP746+3),"")</f>
      </c>
      <c r="DQ746">
        <f>IF($GQ746&gt;=4,INDEX($DK:$DK,$GP746+4),"")</f>
      </c>
      <c r="DR746">
        <f>IF($GQ746&gt;=5,INDEX($DK:$DK,$GP746+5),"")</f>
      </c>
      <c r="DS746">
        <f>IF($GQ746&gt;=6,INDEX($DK:$DK,$GP746+6),"")</f>
      </c>
      <c r="DT746">
        <f>IF($GQ746&gt;=7,INDEX($DK:$DK,$GP746+7),"")</f>
      </c>
      <c r="DU746">
        <f>IF($GQ746&gt;=8,INDEX($DK:$DK,$GP746+8),"")</f>
      </c>
      <c r="DV746">
        <f>IF($GQ746&gt;=9,INDEX($DK:$DK,$GP746+9),"")</f>
      </c>
      <c r="DW746">
        <f>IF($GQ746&gt;=10,INDEX($DK:$DK,$GP746+10),"")</f>
      </c>
      <c r="DX746">
        <f>IF($GQ746&gt;=11,INDEX($DK:$DK,$GP746+11),"")</f>
      </c>
      <c r="DY746">
        <f>IF($GQ746&gt;=12,INDEX($DK:$DK,$GP746+12),"")</f>
      </c>
      <c r="DZ746">
        <f>IF($GQ746&gt;=13,INDEX($DK:$DK,$GP746+13),"")</f>
      </c>
      <c r="EA746">
        <f>IF($GQ746&gt;=14,INDEX($DK:$DK,$GP746+14),"")</f>
      </c>
      <c r="EB746">
        <f>IF($GQ746&gt;=15,INDEX($DK:$DK,$GP746+15),"")</f>
      </c>
      <c r="EC746">
        <f>IF($GQ746&gt;=16,INDEX($DK:$DK,$GP746+16),"")</f>
      </c>
      <c r="ED746">
        <f>IF($GQ746&gt;=17,INDEX($DK:$DK,$GP746+17),"")</f>
      </c>
      <c r="EE746">
        <f>IF($GQ746&gt;=18,INDEX($DK:$DK,$GP746+18),"")</f>
      </c>
      <c r="EF746">
        <f>IF($GQ746&gt;=19,INDEX($DK:$DK,$GP746+19),"")</f>
      </c>
      <c r="EG746">
        <f>IF($GQ746&gt;=20,INDEX($DK:$DK,$GP746+20),"")</f>
      </c>
      <c r="EH746">
        <f>IF($GQ746&gt;=21,INDEX($DK:$DK,$GP746+21),"")</f>
      </c>
      <c r="EI746">
        <f>IF($GQ746&gt;=22,INDEX($DK:$DK,$GP746+22),"")</f>
      </c>
      <c r="EJ746">
        <f>IF($GQ746&gt;=23,INDEX($DK:$DK,$GP746+23),"")</f>
      </c>
      <c r="EK746">
        <f>IF($GQ746&gt;=24,INDEX($DK:$DK,$GP746+24),"")</f>
      </c>
      <c r="EL746">
        <f>IF($GQ746&gt;=25,INDEX($DK:$DK,$GP746+25),"")</f>
      </c>
      <c r="EM746">
        <f>IF($GQ746&gt;=26,INDEX($DK:$DK,$GP746+26),"")</f>
      </c>
      <c r="EN746">
        <f>IF($GQ746&gt;=27,INDEX($DK:$DK,$GP746+27),"")</f>
      </c>
      <c r="EO746">
        <f>IF($GQ746&gt;=28,INDEX($DK:$DK,$GP746+28),"")</f>
      </c>
      <c r="EP746">
        <f>IF($GQ746&gt;=29,INDEX($DK:$DK,$GP746+29),"")</f>
      </c>
      <c r="EQ746">
        <f>IF($GQ746&gt;=30,INDEX($DK:$DK,$GP746+30),"")</f>
      </c>
      <c r="ER746">
        <f>IF($GQ746&gt;=31,INDEX($DK:$DK,$GP746+31),"")</f>
      </c>
      <c r="ES746">
        <f>IF($GQ746&gt;=32,INDEX($DK:$DK,$GP746+32),"")</f>
      </c>
      <c r="ET746">
        <f>IF($GQ746&gt;=33,INDEX($DK:$DK,$GP746+33),"")</f>
      </c>
      <c r="EU746">
        <f>IF($GQ746&gt;=34,INDEX($DK:$DK,$GP746+34),"")</f>
      </c>
      <c r="EV746">
        <f>IF($GQ746&gt;=35,INDEX($DK:$DK,$GP746+35),"")</f>
      </c>
      <c r="EW746">
        <f>IF($GQ746&gt;=36,INDEX($DK:$DK,$GP746+36),"")</f>
      </c>
      <c r="EX746">
        <f>IF($GQ746&gt;=37,INDEX($DK:$DK,$GP746+37),"")</f>
      </c>
      <c r="EY746">
        <f>IF($GQ746&gt;=38,INDEX($DK:$DK,$GP746+38),"")</f>
      </c>
      <c r="EZ746">
        <f>IF($GQ746&gt;=39,INDEX($DK:$DK,$GP746+39),"")</f>
      </c>
      <c r="FA746">
        <f>IF($GQ746&gt;=40,INDEX($DK:$DK,$GP746+40),"")</f>
      </c>
      <c r="FB746">
        <f>IF($GQ746&gt;=1,INDEX($DL:$DL,$GP746+1),"")</f>
      </c>
      <c r="FC746">
        <f>IF($GQ746&gt;=2,INDEX($DL:$DL,$GP746+2),"")</f>
      </c>
      <c r="FD746">
        <f>IF($GQ746&gt;=3,INDEX($DL:$DL,$GP746+3),"")</f>
      </c>
      <c r="FE746">
        <f>IF($GQ746&gt;=4,INDEX($DL:$DL,$GP746+4),"")</f>
      </c>
      <c r="FF746">
        <f>IF($GQ746&gt;=5,INDEX($DL:$DL,$GP746+5),"")</f>
      </c>
      <c r="FG746">
        <f>IF($GQ746&gt;=6,INDEX($DL:$DL,$GP746+6),"")</f>
      </c>
      <c r="FH746">
        <f>IF($GQ746&gt;=7,INDEX($DL:$DL,$GP746+7),"")</f>
      </c>
      <c r="FI746">
        <f>IF($GQ746&gt;=8,INDEX($DL:$DL,$GP746+8),"")</f>
      </c>
      <c r="FJ746">
        <f>IF($GQ746&gt;=9,INDEX($DL:$DL,$GP746+9),"")</f>
      </c>
      <c r="FK746">
        <f>IF($GQ746&gt;=10,INDEX($DL:$DL,$GP746+10),"")</f>
      </c>
      <c r="FL746">
        <f>IF($GQ746&gt;=11,INDEX($DL:$DL,$GP746+11),"")</f>
      </c>
      <c r="FM746">
        <f>IF($GQ746&gt;=12,INDEX($DL:$DL,$GP746+12),"")</f>
      </c>
      <c r="FN746">
        <f>IF($GQ746&gt;=13,INDEX($DL:$DL,$GP746+13),"")</f>
      </c>
      <c r="FO746">
        <f>IF($GQ746&gt;=14,INDEX($DL:$DL,$GP746+14),"")</f>
      </c>
      <c r="FP746">
        <f>IF($GQ746&gt;=15,INDEX($DL:$DL,$GP746+15),"")</f>
      </c>
      <c r="FQ746">
        <f>IF($GQ746&gt;=16,INDEX($DL:$DL,$GP746+16),"")</f>
      </c>
      <c r="FR746">
        <f>IF($GQ746&gt;=17,INDEX($DL:$DL,$GP746+17),"")</f>
      </c>
      <c r="FS746">
        <f>IF($GQ746&gt;=18,INDEX($DL:$DL,$GP746+18),"")</f>
      </c>
      <c r="FT746">
        <f>IF($GQ746&gt;=19,INDEX($DL:$DL,$GP746+19),"")</f>
      </c>
      <c r="FU746">
        <f>IF($GQ746&gt;=20,INDEX($DL:$DL,$GP746+20),"")</f>
      </c>
      <c r="FV746">
        <f>IF($GQ746&gt;=21,INDEX($DL:$DL,$GP746+21),"")</f>
      </c>
      <c r="FW746">
        <f>IF($GQ746&gt;=22,INDEX($DL:$DL,$GP746+22),"")</f>
      </c>
      <c r="FX746">
        <f>IF($GQ746&gt;=23,INDEX($DL:$DL,$GP746+23),"")</f>
      </c>
      <c r="FY746">
        <f>IF($GQ746&gt;=24,INDEX($DL:$DL,$GP746+24),"")</f>
      </c>
      <c r="FZ746">
        <f>IF($GQ746&gt;=25,INDEX($DL:$DL,$GP746+25),"")</f>
      </c>
      <c r="GA746">
        <f>IF($GQ746&gt;=26,INDEX($DL:$DL,$GP746+26),"")</f>
      </c>
      <c r="GB746">
        <f>IF($GQ746&gt;=27,INDEX($DL:$DL,$GP746+27),"")</f>
      </c>
      <c r="GC746">
        <f>IF($GQ746&gt;=28,INDEX($DL:$DL,$GP746+28),"")</f>
      </c>
      <c r="GD746">
        <f>IF($GQ746&gt;=29,INDEX($DL:$DL,$GP746+29),"")</f>
      </c>
      <c r="GE746">
        <f>IF($GQ746&gt;=30,INDEX($DL:$DL,$GP746+30),"")</f>
      </c>
      <c r="GF746">
        <f>IF($GQ746&gt;=31,INDEX($DL:$DL,$GP746+31),"")</f>
      </c>
      <c r="GG746">
        <f>IF($GQ746&gt;=32,INDEX($DL:$DL,$GP746+32),"")</f>
      </c>
      <c r="GH746">
        <f>IF($GQ746&gt;=33,INDEX($DL:$DL,$GP746+33),"")</f>
      </c>
      <c r="GI746">
        <f>IF($GQ746&gt;=34,INDEX($DL:$DL,$GP746+34),"")</f>
      </c>
      <c r="GJ746">
        <f>IF($GQ746&gt;=35,INDEX($DL:$DL,$GP746+35),"")</f>
      </c>
      <c r="GK746">
        <f>IF($GQ746&gt;=36,INDEX($DL:$DL,$GP746+36),"")</f>
      </c>
      <c r="GL746">
        <f>IF($GQ746&gt;=37,INDEX($DL:$DL,$GP746+37),"")</f>
      </c>
      <c r="GM746">
        <f>IF($GQ746&gt;=38,INDEX($DL:$DL,$GP746+38),"")</f>
      </c>
      <c r="GN746">
        <f>IF($GQ746&gt;=39,INDEX($DL:$DL,$GP746+39),"")</f>
      </c>
      <c r="GO746">
        <f>IF($GQ746&gt;=40,INDEX($DL:$DL,$GP746+40),"")</f>
      </c>
      <c r="GP746">
        <f>IFERROR(MATCH($DJ746,$DK$2:$DK$148,0)+1,0)</f>
      </c>
      <c r="GQ746">
        <f>IFERROR(INDEX($DM$2:$DM$148,MATCH($DJ746,$DK$2:$DK$148,0)),0)</f>
      </c>
      <c r="GR746">
        <f>IFERROR(MATCH($L746,$DN$746:$FA$746,0),0)</f>
      </c>
      <c r="GS746">
        <f>IF($GR746&gt;0,INDEX($FB$746:$GO$746,$GR746),"")</f>
      </c>
      <c r="GV746">
        <f>IF($JE746&gt;=1,INDEX($GT:$GT,$JD746+1),"")</f>
      </c>
      <c r="GW746">
        <f>IF($JE746&gt;=2,INDEX($GT:$GT,$JD746+2),"")</f>
      </c>
      <c r="GX746">
        <f>IF($JE746&gt;=3,INDEX($GT:$GT,$JD746+3),"")</f>
      </c>
      <c r="GY746">
        <f>IF($JE746&gt;=4,INDEX($GT:$GT,$JD746+4),"")</f>
      </c>
      <c r="GZ746">
        <f>IF($JE746&gt;=5,INDEX($GT:$GT,$JD746+5),"")</f>
      </c>
      <c r="HA746">
        <f>IF($JE746&gt;=6,INDEX($GT:$GT,$JD746+6),"")</f>
      </c>
      <c r="HB746">
        <f>IF($JE746&gt;=7,INDEX($GT:$GT,$JD746+7),"")</f>
      </c>
      <c r="HC746">
        <f>IF($JE746&gt;=8,INDEX($GT:$GT,$JD746+8),"")</f>
      </c>
      <c r="HD746">
        <f>IF($JE746&gt;=9,INDEX($GT:$GT,$JD746+9),"")</f>
      </c>
      <c r="HE746">
        <f>IF($JE746&gt;=10,INDEX($GT:$GT,$JD746+10),"")</f>
      </c>
      <c r="HF746">
        <f>IF($JE746&gt;=11,INDEX($GT:$GT,$JD746+11),"")</f>
      </c>
      <c r="HG746">
        <f>IF($JE746&gt;=12,INDEX($GT:$GT,$JD746+12),"")</f>
      </c>
      <c r="HH746">
        <f>IF($JE746&gt;=13,INDEX($GT:$GT,$JD746+13),"")</f>
      </c>
      <c r="HI746">
        <f>IF($JE746&gt;=14,INDEX($GT:$GT,$JD746+14),"")</f>
      </c>
      <c r="HJ746">
        <f>IF($JE746&gt;=15,INDEX($GT:$GT,$JD746+15),"")</f>
      </c>
      <c r="HK746">
        <f>IF($JE746&gt;=16,INDEX($GT:$GT,$JD746+16),"")</f>
      </c>
      <c r="HL746">
        <f>IF($JE746&gt;=17,INDEX($GT:$GT,$JD746+17),"")</f>
      </c>
      <c r="HM746">
        <f>IF($JE746&gt;=18,INDEX($GT:$GT,$JD746+18),"")</f>
      </c>
      <c r="HN746">
        <f>IF($JE746&gt;=19,INDEX($GT:$GT,$JD746+19),"")</f>
      </c>
      <c r="HO746">
        <f>IF($JE746&gt;=20,INDEX($GT:$GT,$JD746+20),"")</f>
      </c>
      <c r="HP746">
        <f>IF($JE746&gt;=21,INDEX($GT:$GT,$JD746+21),"")</f>
      </c>
      <c r="HQ746">
        <f>IF($JE746&gt;=22,INDEX($GT:$GT,$JD746+22),"")</f>
      </c>
      <c r="HR746">
        <f>IF($JE746&gt;=23,INDEX($GT:$GT,$JD746+23),"")</f>
      </c>
      <c r="HS746">
        <f>IF($JE746&gt;=24,INDEX($GT:$GT,$JD746+24),"")</f>
      </c>
      <c r="HT746">
        <f>IF($JE746&gt;=25,INDEX($GT:$GT,$JD746+25),"")</f>
      </c>
      <c r="HU746">
        <f>IF($JE746&gt;=26,INDEX($GT:$GT,$JD746+26),"")</f>
      </c>
      <c r="HV746">
        <f>IF($JE746&gt;=27,INDEX($GT:$GT,$JD746+27),"")</f>
      </c>
      <c r="HW746">
        <f>IF($JE746&gt;=28,INDEX($GT:$GT,$JD746+28),"")</f>
      </c>
      <c r="HX746">
        <f>IF($JE746&gt;=29,INDEX($GT:$GT,$JD746+29),"")</f>
      </c>
      <c r="HY746">
        <f>IF($JE746&gt;=30,INDEX($GT:$GT,$JD746+30),"")</f>
      </c>
      <c r="HZ746">
        <f>IF($JE746&gt;=31,INDEX($GT:$GT,$JD746+31),"")</f>
      </c>
      <c r="IA746">
        <f>IF($JE746&gt;=32,INDEX($GT:$GT,$JD746+32),"")</f>
      </c>
      <c r="IB746">
        <f>IF($JE746&gt;=33,INDEX($GT:$GT,$JD746+33),"")</f>
      </c>
      <c r="IC746">
        <f>IF($JE746&gt;=34,INDEX($GT:$GT,$JD746+34),"")</f>
      </c>
      <c r="ID746">
        <f>IF($JE746&gt;=35,INDEX($GT:$GT,$JD746+35),"")</f>
      </c>
      <c r="IE746">
        <f>IF($JE746&gt;=36,INDEX($GT:$GT,$JD746+36),"")</f>
      </c>
      <c r="IF746">
        <f>IF($JE746&gt;=37,INDEX($GT:$GT,$JD746+37),"")</f>
      </c>
      <c r="IG746">
        <f>IF($JE746&gt;=38,INDEX($GT:$GT,$JD746+38),"")</f>
      </c>
      <c r="IH746">
        <f>IF($JE746&gt;=39,INDEX($GT:$GT,$JD746+39),"")</f>
      </c>
      <c r="II746">
        <f>IF($JE746&gt;=40,INDEX($GT:$GT,$JD746+40),"")</f>
      </c>
      <c r="IJ746">
        <f>IF($JE746&gt;=41,INDEX($GT:$GT,$JD746+41),"")</f>
      </c>
      <c r="IK746">
        <f>IF($JE746&gt;=42,INDEX($GT:$GT,$JD746+42),"")</f>
      </c>
      <c r="IL746">
        <f>IF($JE746&gt;=43,INDEX($GT:$GT,$JD746+43),"")</f>
      </c>
      <c r="IM746">
        <f>IF($JE746&gt;=44,INDEX($GT:$GT,$JD746+44),"")</f>
      </c>
      <c r="IN746">
        <f>IF($JE746&gt;=45,INDEX($GT:$GT,$JD746+45),"")</f>
      </c>
      <c r="IO746">
        <f>IF($JE746&gt;=46,INDEX($GT:$GT,$JD746+46),"")</f>
      </c>
      <c r="IP746">
        <f>IF($JE746&gt;=47,INDEX($GT:$GT,$JD746+47),"")</f>
      </c>
      <c r="IQ746">
        <f>IF($JE746&gt;=48,INDEX($GT:$GT,$JD746+48),"")</f>
      </c>
      <c r="IR746">
        <f>IF($JE746&gt;=49,INDEX($GT:$GT,$JD746+49),"")</f>
      </c>
      <c r="IS746">
        <f>IF($JE746&gt;=50,INDEX($GT:$GT,$JD746+50),"")</f>
      </c>
      <c r="IT746">
        <f>IF($JE746&gt;=51,INDEX($GT:$GT,$JD746+51),"")</f>
      </c>
      <c r="IU746">
        <f>IF($JE746&gt;=52,INDEX($GT:$GT,$JD746+52),"")</f>
      </c>
      <c r="IV746">
        <f>IF($JE746&gt;=53,INDEX($GT:$GT,$JD746+53),"")</f>
      </c>
      <c r="IW746">
        <f>IF($JE746&gt;=54,INDEX($GT:$GT,$JD746+54),"")</f>
      </c>
      <c r="IX746">
        <f>IF($JE746&gt;=55,INDEX($GT:$GT,$JD746+55),"")</f>
      </c>
      <c r="IY746">
        <f>IF($JE746&gt;=56,INDEX($GT:$GT,$JD746+56),"")</f>
      </c>
      <c r="IZ746">
        <f>IF($JE746&gt;=57,INDEX($GT:$GT,$JD746+57),"")</f>
      </c>
      <c r="JA746">
        <f>IF($JE746&gt;=58,INDEX($GT:$GT,$JD746+58),"")</f>
      </c>
      <c r="JB746">
        <f>IF($JE746&gt;=59,INDEX($GT:$GT,$JD746+59),"")</f>
      </c>
      <c r="JC746">
        <f>IF($JE746&gt;=60,INDEX($GT:$GT,$JD746+60),"")</f>
      </c>
      <c r="JD746">
        <f>IFERROR(MATCH($GS746,$GT$2:$GT$322,0)+1,0)</f>
      </c>
      <c r="JE746">
        <f>IFERROR(INDEX($GU$2:$GU$322,MATCH($GS746,$GT$2:$GT$322,0)),0)</f>
      </c>
      <c r="JF746" t="s">
        <v>28</v>
      </c>
      <c r="JG746" t="s">
        <v>28</v>
      </c>
    </row>
    <row r="747" spans="1:267" x14ac:dyDescent="0.25">
      <c r="J747" s="1"/>
      <c r="K747" s="1"/>
      <c r="L747" s="1"/>
      <c r="M747" s="1"/>
      <c r="N747" s="1">
        <f>IFERROR(IF(FIND(" - ",$J747)&gt;0,MID($J747,FIND(" - ",$J747)+3,LEN($J747)),""),"")</f>
      </c>
      <c r="P747" s="1"/>
      <c r="S747" t="s">
        <v>28</v>
      </c>
      <c r="U747">
        <f>IF(OR($S747="",$T747=""),"",IFERROR($S747/$T747,0))</f>
      </c>
      <c r="V747">
        <f>IF($S747="","",
IF($K747="","",
IF(ISNUMBER(SEARCH("exempt",LOWER($K747))),0,
$S747*(VALUE(SUBSTITUTE($K747,"%",""))/100))))</f>
      </c>
      <c r="AB747">
        <f>IF($S747="","",
SUM($S747,$V747,$Z747,$W747,$Y747)-
IF($AA747="",0,VALUE($AA747)))</f>
      </c>
      <c r="AJ747" t="s">
        <v>1515</v>
      </c>
      <c r="AR747">
        <f>IFERROR(LEFT($J747,FIND(" - ",$J747)-1),$J747)</f>
      </c>
      <c r="AU747">
        <f>IF($CJ747&gt;=1,INDEX($AS:$AS,$CI747+1),"")</f>
      </c>
      <c r="AV747">
        <f>IF($CJ747&gt;=2,INDEX($AS:$AS,$CI747+2),"")</f>
      </c>
      <c r="AW747">
        <f>IF($CJ747&gt;=3,INDEX($AS:$AS,$CI747+3),"")</f>
      </c>
      <c r="AX747">
        <f>IF($CJ747&gt;=4,INDEX($AS:$AS,$CI747+4),"")</f>
      </c>
      <c r="AY747">
        <f>IF($CJ747&gt;=5,INDEX($AS:$AS,$CI747+5),"")</f>
      </c>
      <c r="AZ747">
        <f>IF($CJ747&gt;=6,INDEX($AS:$AS,$CI747+6),"")</f>
      </c>
      <c r="BA747">
        <f>IF($CJ747&gt;=7,INDEX($AS:$AS,$CI747+7),"")</f>
      </c>
      <c r="BB747">
        <f>IF($CJ747&gt;=8,INDEX($AS:$AS,$CI747+8),"")</f>
      </c>
      <c r="BC747">
        <f>IF($CJ747&gt;=9,INDEX($AS:$AS,$CI747+9),"")</f>
      </c>
      <c r="BD747">
        <f>IF($CJ747&gt;=10,INDEX($AS:$AS,$CI747+10),"")</f>
      </c>
      <c r="BE747">
        <f>IF($CJ747&gt;=11,INDEX($AS:$AS,$CI747+11),"")</f>
      </c>
      <c r="BF747">
        <f>IF($CJ747&gt;=12,INDEX($AS:$AS,$CI747+12),"")</f>
      </c>
      <c r="BG747">
        <f>IF($CJ747&gt;=13,INDEX($AS:$AS,$CI747+13),"")</f>
      </c>
      <c r="BH747">
        <f>IF($CJ747&gt;=14,INDEX($AS:$AS,$CI747+14),"")</f>
      </c>
      <c r="BI747">
        <f>IF($CJ747&gt;=15,INDEX($AS:$AS,$CI747+15),"")</f>
      </c>
      <c r="BJ747">
        <f>IF($CJ747&gt;=16,INDEX($AS:$AS,$CI747+16),"")</f>
      </c>
      <c r="BK747">
        <f>IF($CJ747&gt;=17,INDEX($AS:$AS,$CI747+17),"")</f>
      </c>
      <c r="BL747">
        <f>IF($CJ747&gt;=18,INDEX($AS:$AS,$CI747+18),"")</f>
      </c>
      <c r="BM747">
        <f>IF($CJ747&gt;=19,INDEX($AS:$AS,$CI747+19),"")</f>
      </c>
      <c r="BN747">
        <f>IF($CJ747&gt;=20,INDEX($AS:$AS,$CI747+20),"")</f>
      </c>
      <c r="BO747">
        <f>IF($CJ747&gt;=21,INDEX($AS:$AS,$CI747+21),"")</f>
      </c>
      <c r="BP747">
        <f>IF($CJ747&gt;=22,INDEX($AS:$AS,$CI747+22),"")</f>
      </c>
      <c r="BQ747">
        <f>IF($CJ747&gt;=23,INDEX($AS:$AS,$CI747+23),"")</f>
      </c>
      <c r="BR747">
        <f>IF($CJ747&gt;=24,INDEX($AS:$AS,$CI747+24),"")</f>
      </c>
      <c r="BS747">
        <f>IF($CJ747&gt;=25,INDEX($AS:$AS,$CI747+25),"")</f>
      </c>
      <c r="BT747">
        <f>IF($CJ747&gt;=26,INDEX($AS:$AS,$CI747+26),"")</f>
      </c>
      <c r="BU747">
        <f>IF($CJ747&gt;=27,INDEX($AS:$AS,$CI747+27),"")</f>
      </c>
      <c r="BV747">
        <f>IF($CJ747&gt;=28,INDEX($AS:$AS,$CI747+28),"")</f>
      </c>
      <c r="BW747">
        <f>IF($CJ747&gt;=29,INDEX($AS:$AS,$CI747+29),"")</f>
      </c>
      <c r="BX747">
        <f>IF($CJ747&gt;=30,INDEX($AS:$AS,$CI747+30),"")</f>
      </c>
      <c r="BY747">
        <f>IF($CJ747&gt;=31,INDEX($AS:$AS,$CI747+31),"")</f>
      </c>
      <c r="BZ747">
        <f>IF($CJ747&gt;=32,INDEX($AS:$AS,$CI747+32),"")</f>
      </c>
      <c r="CA747">
        <f>IF($CJ747&gt;=33,INDEX($AS:$AS,$CI747+33),"")</f>
      </c>
      <c r="CB747">
        <f>IF($CJ747&gt;=34,INDEX($AS:$AS,$CI747+34),"")</f>
      </c>
      <c r="CC747">
        <f>IF($CJ747&gt;=35,INDEX($AS:$AS,$CI747+35),"")</f>
      </c>
      <c r="CD747">
        <f>IF($CJ747&gt;=36,INDEX($AS:$AS,$CI747+36),"")</f>
      </c>
      <c r="CE747">
        <f>IF($CJ747&gt;=37,INDEX($AS:$AS,$CI747+37),"")</f>
      </c>
      <c r="CF747">
        <f>IF($CJ747&gt;=38,INDEX($AS:$AS,$CI747+38),"")</f>
      </c>
      <c r="CG747">
        <f>IF($CJ747&gt;=39,INDEX($AS:$AS,$CI747+39),"")</f>
      </c>
      <c r="CH747">
        <f>IF($CJ747&gt;=40,INDEX($AS:$AS,$CI747+40),"")</f>
      </c>
      <c r="CI747">
        <f>IFERROR(MATCH($AR747,$AS$2:$AS$133,0)+1,0)</f>
      </c>
      <c r="CJ747">
        <f>IFERROR(INDEX($AT$2:$AT$133,MATCH($AR747,$AS$2:$AS$133,0)),0)</f>
      </c>
      <c r="CK747">
        <f>IFERROR(LEFT($O747,FIND(" - ",$O747)-1),$O747)</f>
      </c>
      <c r="CL747" t="s">
        <v>1516</v>
      </c>
      <c r="CM747">
        <v>1</v>
      </c>
      <c r="CN747">
        <f>IF($DI747&gt;=1,INDEX($CL:$CL,$DH747+1),"")</f>
      </c>
      <c r="CO747">
        <f>IF($DI747&gt;=2,INDEX($CL:$CL,$DH747+2),"")</f>
      </c>
      <c r="CP747">
        <f>IF($DI747&gt;=3,INDEX($CL:$CL,$DH747+3),"")</f>
      </c>
      <c r="CQ747">
        <f>IF($DI747&gt;=4,INDEX($CL:$CL,$DH747+4),"")</f>
      </c>
      <c r="CR747">
        <f>IF($DI747&gt;=5,INDEX($CL:$CL,$DH747+5),"")</f>
      </c>
      <c r="CS747">
        <f>IF($DI747&gt;=6,INDEX($CL:$CL,$DH747+6),"")</f>
      </c>
      <c r="CT747">
        <f>IF($DI747&gt;=7,INDEX($CL:$CL,$DH747+7),"")</f>
      </c>
      <c r="CU747">
        <f>IF($DI747&gt;=8,INDEX($CL:$CL,$DH747+8),"")</f>
      </c>
      <c r="CV747">
        <f>IF($DI747&gt;=9,INDEX($CL:$CL,$DH747+9),"")</f>
      </c>
      <c r="CW747">
        <f>IF($DI747&gt;=10,INDEX($CL:$CL,$DH747+10),"")</f>
      </c>
      <c r="CX747">
        <f>IF($DI747&gt;=11,INDEX($CL:$CL,$DH747+11),"")</f>
      </c>
      <c r="CY747">
        <f>IF($DI747&gt;=12,INDEX($CL:$CL,$DH747+12),"")</f>
      </c>
      <c r="CZ747">
        <f>IF($DI747&gt;=13,INDEX($CL:$CL,$DH747+13),"")</f>
      </c>
      <c r="DA747">
        <f>IF($DI747&gt;=14,INDEX($CL:$CL,$DH747+14),"")</f>
      </c>
      <c r="DB747">
        <f>IF($DI747&gt;=15,INDEX($CL:$CL,$DH747+15),"")</f>
      </c>
      <c r="DC747">
        <f>IF($DI747&gt;=16,INDEX($CL:$CL,$DH747+16),"")</f>
      </c>
      <c r="DD747">
        <f>IF($DI747&gt;=17,INDEX($CL:$CL,$DH747+17),"")</f>
      </c>
      <c r="DE747">
        <f>IF($DI747&gt;=18,INDEX($CL:$CL,$DH747+18),"")</f>
      </c>
      <c r="DF747">
        <f>IF($DI747&gt;=19,INDEX($CL:$CL,$DH747+19),"")</f>
      </c>
      <c r="DG747">
        <f>IF($DI747&gt;=20,INDEX($CL:$CL,$DH747+20),"")</f>
      </c>
      <c r="DH747">
        <f>IFERROR(MATCH($CK747,$CL$2:$CL$1558,0)+1,0)</f>
      </c>
      <c r="DI747">
        <f>IFERROR(INDEX($CM$2:$CM$1558,MATCH($CK747,$CL$2:$CL$1558,0)),0)</f>
      </c>
      <c r="DJ747">
        <f>IFERROR(INDEX($AQ:$AQ,MATCH($K747,$AP:$AP,0))&amp;"","")</f>
      </c>
      <c r="DN747">
        <f>IF($GQ747&gt;=1,INDEX($DK:$DK,$GP747+1),"")</f>
      </c>
      <c r="DO747">
        <f>IF($GQ747&gt;=2,INDEX($DK:$DK,$GP747+2),"")</f>
      </c>
      <c r="DP747">
        <f>IF($GQ747&gt;=3,INDEX($DK:$DK,$GP747+3),"")</f>
      </c>
      <c r="DQ747">
        <f>IF($GQ747&gt;=4,INDEX($DK:$DK,$GP747+4),"")</f>
      </c>
      <c r="DR747">
        <f>IF($GQ747&gt;=5,INDEX($DK:$DK,$GP747+5),"")</f>
      </c>
      <c r="DS747">
        <f>IF($GQ747&gt;=6,INDEX($DK:$DK,$GP747+6),"")</f>
      </c>
      <c r="DT747">
        <f>IF($GQ747&gt;=7,INDEX($DK:$DK,$GP747+7),"")</f>
      </c>
      <c r="DU747">
        <f>IF($GQ747&gt;=8,INDEX($DK:$DK,$GP747+8),"")</f>
      </c>
      <c r="DV747">
        <f>IF($GQ747&gt;=9,INDEX($DK:$DK,$GP747+9),"")</f>
      </c>
      <c r="DW747">
        <f>IF($GQ747&gt;=10,INDEX($DK:$DK,$GP747+10),"")</f>
      </c>
      <c r="DX747">
        <f>IF($GQ747&gt;=11,INDEX($DK:$DK,$GP747+11),"")</f>
      </c>
      <c r="DY747">
        <f>IF($GQ747&gt;=12,INDEX($DK:$DK,$GP747+12),"")</f>
      </c>
      <c r="DZ747">
        <f>IF($GQ747&gt;=13,INDEX($DK:$DK,$GP747+13),"")</f>
      </c>
      <c r="EA747">
        <f>IF($GQ747&gt;=14,INDEX($DK:$DK,$GP747+14),"")</f>
      </c>
      <c r="EB747">
        <f>IF($GQ747&gt;=15,INDEX($DK:$DK,$GP747+15),"")</f>
      </c>
      <c r="EC747">
        <f>IF($GQ747&gt;=16,INDEX($DK:$DK,$GP747+16),"")</f>
      </c>
      <c r="ED747">
        <f>IF($GQ747&gt;=17,INDEX($DK:$DK,$GP747+17),"")</f>
      </c>
      <c r="EE747">
        <f>IF($GQ747&gt;=18,INDEX($DK:$DK,$GP747+18),"")</f>
      </c>
      <c r="EF747">
        <f>IF($GQ747&gt;=19,INDEX($DK:$DK,$GP747+19),"")</f>
      </c>
      <c r="EG747">
        <f>IF($GQ747&gt;=20,INDEX($DK:$DK,$GP747+20),"")</f>
      </c>
      <c r="EH747">
        <f>IF($GQ747&gt;=21,INDEX($DK:$DK,$GP747+21),"")</f>
      </c>
      <c r="EI747">
        <f>IF($GQ747&gt;=22,INDEX($DK:$DK,$GP747+22),"")</f>
      </c>
      <c r="EJ747">
        <f>IF($GQ747&gt;=23,INDEX($DK:$DK,$GP747+23),"")</f>
      </c>
      <c r="EK747">
        <f>IF($GQ747&gt;=24,INDEX($DK:$DK,$GP747+24),"")</f>
      </c>
      <c r="EL747">
        <f>IF($GQ747&gt;=25,INDEX($DK:$DK,$GP747+25),"")</f>
      </c>
      <c r="EM747">
        <f>IF($GQ747&gt;=26,INDEX($DK:$DK,$GP747+26),"")</f>
      </c>
      <c r="EN747">
        <f>IF($GQ747&gt;=27,INDEX($DK:$DK,$GP747+27),"")</f>
      </c>
      <c r="EO747">
        <f>IF($GQ747&gt;=28,INDEX($DK:$DK,$GP747+28),"")</f>
      </c>
      <c r="EP747">
        <f>IF($GQ747&gt;=29,INDEX($DK:$DK,$GP747+29),"")</f>
      </c>
      <c r="EQ747">
        <f>IF($GQ747&gt;=30,INDEX($DK:$DK,$GP747+30),"")</f>
      </c>
      <c r="ER747">
        <f>IF($GQ747&gt;=31,INDEX($DK:$DK,$GP747+31),"")</f>
      </c>
      <c r="ES747">
        <f>IF($GQ747&gt;=32,INDEX($DK:$DK,$GP747+32),"")</f>
      </c>
      <c r="ET747">
        <f>IF($GQ747&gt;=33,INDEX($DK:$DK,$GP747+33),"")</f>
      </c>
      <c r="EU747">
        <f>IF($GQ747&gt;=34,INDEX($DK:$DK,$GP747+34),"")</f>
      </c>
      <c r="EV747">
        <f>IF($GQ747&gt;=35,INDEX($DK:$DK,$GP747+35),"")</f>
      </c>
      <c r="EW747">
        <f>IF($GQ747&gt;=36,INDEX($DK:$DK,$GP747+36),"")</f>
      </c>
      <c r="EX747">
        <f>IF($GQ747&gt;=37,INDEX($DK:$DK,$GP747+37),"")</f>
      </c>
      <c r="EY747">
        <f>IF($GQ747&gt;=38,INDEX($DK:$DK,$GP747+38),"")</f>
      </c>
      <c r="EZ747">
        <f>IF($GQ747&gt;=39,INDEX($DK:$DK,$GP747+39),"")</f>
      </c>
      <c r="FA747">
        <f>IF($GQ747&gt;=40,INDEX($DK:$DK,$GP747+40),"")</f>
      </c>
      <c r="FB747">
        <f>IF($GQ747&gt;=1,INDEX($DL:$DL,$GP747+1),"")</f>
      </c>
      <c r="FC747">
        <f>IF($GQ747&gt;=2,INDEX($DL:$DL,$GP747+2),"")</f>
      </c>
      <c r="FD747">
        <f>IF($GQ747&gt;=3,INDEX($DL:$DL,$GP747+3),"")</f>
      </c>
      <c r="FE747">
        <f>IF($GQ747&gt;=4,INDEX($DL:$DL,$GP747+4),"")</f>
      </c>
      <c r="FF747">
        <f>IF($GQ747&gt;=5,INDEX($DL:$DL,$GP747+5),"")</f>
      </c>
      <c r="FG747">
        <f>IF($GQ747&gt;=6,INDEX($DL:$DL,$GP747+6),"")</f>
      </c>
      <c r="FH747">
        <f>IF($GQ747&gt;=7,INDEX($DL:$DL,$GP747+7),"")</f>
      </c>
      <c r="FI747">
        <f>IF($GQ747&gt;=8,INDEX($DL:$DL,$GP747+8),"")</f>
      </c>
      <c r="FJ747">
        <f>IF($GQ747&gt;=9,INDEX($DL:$DL,$GP747+9),"")</f>
      </c>
      <c r="FK747">
        <f>IF($GQ747&gt;=10,INDEX($DL:$DL,$GP747+10),"")</f>
      </c>
      <c r="FL747">
        <f>IF($GQ747&gt;=11,INDEX($DL:$DL,$GP747+11),"")</f>
      </c>
      <c r="FM747">
        <f>IF($GQ747&gt;=12,INDEX($DL:$DL,$GP747+12),"")</f>
      </c>
      <c r="FN747">
        <f>IF($GQ747&gt;=13,INDEX($DL:$DL,$GP747+13),"")</f>
      </c>
      <c r="FO747">
        <f>IF($GQ747&gt;=14,INDEX($DL:$DL,$GP747+14),"")</f>
      </c>
      <c r="FP747">
        <f>IF($GQ747&gt;=15,INDEX($DL:$DL,$GP747+15),"")</f>
      </c>
      <c r="FQ747">
        <f>IF($GQ747&gt;=16,INDEX($DL:$DL,$GP747+16),"")</f>
      </c>
      <c r="FR747">
        <f>IF($GQ747&gt;=17,INDEX($DL:$DL,$GP747+17),"")</f>
      </c>
      <c r="FS747">
        <f>IF($GQ747&gt;=18,INDEX($DL:$DL,$GP747+18),"")</f>
      </c>
      <c r="FT747">
        <f>IF($GQ747&gt;=19,INDEX($DL:$DL,$GP747+19),"")</f>
      </c>
      <c r="FU747">
        <f>IF($GQ747&gt;=20,INDEX($DL:$DL,$GP747+20),"")</f>
      </c>
      <c r="FV747">
        <f>IF($GQ747&gt;=21,INDEX($DL:$DL,$GP747+21),"")</f>
      </c>
      <c r="FW747">
        <f>IF($GQ747&gt;=22,INDEX($DL:$DL,$GP747+22),"")</f>
      </c>
      <c r="FX747">
        <f>IF($GQ747&gt;=23,INDEX($DL:$DL,$GP747+23),"")</f>
      </c>
      <c r="FY747">
        <f>IF($GQ747&gt;=24,INDEX($DL:$DL,$GP747+24),"")</f>
      </c>
      <c r="FZ747">
        <f>IF($GQ747&gt;=25,INDEX($DL:$DL,$GP747+25),"")</f>
      </c>
      <c r="GA747">
        <f>IF($GQ747&gt;=26,INDEX($DL:$DL,$GP747+26),"")</f>
      </c>
      <c r="GB747">
        <f>IF($GQ747&gt;=27,INDEX($DL:$DL,$GP747+27),"")</f>
      </c>
      <c r="GC747">
        <f>IF($GQ747&gt;=28,INDEX($DL:$DL,$GP747+28),"")</f>
      </c>
      <c r="GD747">
        <f>IF($GQ747&gt;=29,INDEX($DL:$DL,$GP747+29),"")</f>
      </c>
      <c r="GE747">
        <f>IF($GQ747&gt;=30,INDEX($DL:$DL,$GP747+30),"")</f>
      </c>
      <c r="GF747">
        <f>IF($GQ747&gt;=31,INDEX($DL:$DL,$GP747+31),"")</f>
      </c>
      <c r="GG747">
        <f>IF($GQ747&gt;=32,INDEX($DL:$DL,$GP747+32),"")</f>
      </c>
      <c r="GH747">
        <f>IF($GQ747&gt;=33,INDEX($DL:$DL,$GP747+33),"")</f>
      </c>
      <c r="GI747">
        <f>IF($GQ747&gt;=34,INDEX($DL:$DL,$GP747+34),"")</f>
      </c>
      <c r="GJ747">
        <f>IF($GQ747&gt;=35,INDEX($DL:$DL,$GP747+35),"")</f>
      </c>
      <c r="GK747">
        <f>IF($GQ747&gt;=36,INDEX($DL:$DL,$GP747+36),"")</f>
      </c>
      <c r="GL747">
        <f>IF($GQ747&gt;=37,INDEX($DL:$DL,$GP747+37),"")</f>
      </c>
      <c r="GM747">
        <f>IF($GQ747&gt;=38,INDEX($DL:$DL,$GP747+38),"")</f>
      </c>
      <c r="GN747">
        <f>IF($GQ747&gt;=39,INDEX($DL:$DL,$GP747+39),"")</f>
      </c>
      <c r="GO747">
        <f>IF($GQ747&gt;=40,INDEX($DL:$DL,$GP747+40),"")</f>
      </c>
      <c r="GP747">
        <f>IFERROR(MATCH($DJ747,$DK$2:$DK$148,0)+1,0)</f>
      </c>
      <c r="GQ747">
        <f>IFERROR(INDEX($DM$2:$DM$148,MATCH($DJ747,$DK$2:$DK$148,0)),0)</f>
      </c>
      <c r="GR747">
        <f>IFERROR(MATCH($L747,$DN$747:$FA$747,0),0)</f>
      </c>
      <c r="GS747">
        <f>IF($GR747&gt;0,INDEX($FB$747:$GO$747,$GR747),"")</f>
      </c>
      <c r="GV747">
        <f>IF($JE747&gt;=1,INDEX($GT:$GT,$JD747+1),"")</f>
      </c>
      <c r="GW747">
        <f>IF($JE747&gt;=2,INDEX($GT:$GT,$JD747+2),"")</f>
      </c>
      <c r="GX747">
        <f>IF($JE747&gt;=3,INDEX($GT:$GT,$JD747+3),"")</f>
      </c>
      <c r="GY747">
        <f>IF($JE747&gt;=4,INDEX($GT:$GT,$JD747+4),"")</f>
      </c>
      <c r="GZ747">
        <f>IF($JE747&gt;=5,INDEX($GT:$GT,$JD747+5),"")</f>
      </c>
      <c r="HA747">
        <f>IF($JE747&gt;=6,INDEX($GT:$GT,$JD747+6),"")</f>
      </c>
      <c r="HB747">
        <f>IF($JE747&gt;=7,INDEX($GT:$GT,$JD747+7),"")</f>
      </c>
      <c r="HC747">
        <f>IF($JE747&gt;=8,INDEX($GT:$GT,$JD747+8),"")</f>
      </c>
      <c r="HD747">
        <f>IF($JE747&gt;=9,INDEX($GT:$GT,$JD747+9),"")</f>
      </c>
      <c r="HE747">
        <f>IF($JE747&gt;=10,INDEX($GT:$GT,$JD747+10),"")</f>
      </c>
      <c r="HF747">
        <f>IF($JE747&gt;=11,INDEX($GT:$GT,$JD747+11),"")</f>
      </c>
      <c r="HG747">
        <f>IF($JE747&gt;=12,INDEX($GT:$GT,$JD747+12),"")</f>
      </c>
      <c r="HH747">
        <f>IF($JE747&gt;=13,INDEX($GT:$GT,$JD747+13),"")</f>
      </c>
      <c r="HI747">
        <f>IF($JE747&gt;=14,INDEX($GT:$GT,$JD747+14),"")</f>
      </c>
      <c r="HJ747">
        <f>IF($JE747&gt;=15,INDEX($GT:$GT,$JD747+15),"")</f>
      </c>
      <c r="HK747">
        <f>IF($JE747&gt;=16,INDEX($GT:$GT,$JD747+16),"")</f>
      </c>
      <c r="HL747">
        <f>IF($JE747&gt;=17,INDEX($GT:$GT,$JD747+17),"")</f>
      </c>
      <c r="HM747">
        <f>IF($JE747&gt;=18,INDEX($GT:$GT,$JD747+18),"")</f>
      </c>
      <c r="HN747">
        <f>IF($JE747&gt;=19,INDEX($GT:$GT,$JD747+19),"")</f>
      </c>
      <c r="HO747">
        <f>IF($JE747&gt;=20,INDEX($GT:$GT,$JD747+20),"")</f>
      </c>
      <c r="HP747">
        <f>IF($JE747&gt;=21,INDEX($GT:$GT,$JD747+21),"")</f>
      </c>
      <c r="HQ747">
        <f>IF($JE747&gt;=22,INDEX($GT:$GT,$JD747+22),"")</f>
      </c>
      <c r="HR747">
        <f>IF($JE747&gt;=23,INDEX($GT:$GT,$JD747+23),"")</f>
      </c>
      <c r="HS747">
        <f>IF($JE747&gt;=24,INDEX($GT:$GT,$JD747+24),"")</f>
      </c>
      <c r="HT747">
        <f>IF($JE747&gt;=25,INDEX($GT:$GT,$JD747+25),"")</f>
      </c>
      <c r="HU747">
        <f>IF($JE747&gt;=26,INDEX($GT:$GT,$JD747+26),"")</f>
      </c>
      <c r="HV747">
        <f>IF($JE747&gt;=27,INDEX($GT:$GT,$JD747+27),"")</f>
      </c>
      <c r="HW747">
        <f>IF($JE747&gt;=28,INDEX($GT:$GT,$JD747+28),"")</f>
      </c>
      <c r="HX747">
        <f>IF($JE747&gt;=29,INDEX($GT:$GT,$JD747+29),"")</f>
      </c>
      <c r="HY747">
        <f>IF($JE747&gt;=30,INDEX($GT:$GT,$JD747+30),"")</f>
      </c>
      <c r="HZ747">
        <f>IF($JE747&gt;=31,INDEX($GT:$GT,$JD747+31),"")</f>
      </c>
      <c r="IA747">
        <f>IF($JE747&gt;=32,INDEX($GT:$GT,$JD747+32),"")</f>
      </c>
      <c r="IB747">
        <f>IF($JE747&gt;=33,INDEX($GT:$GT,$JD747+33),"")</f>
      </c>
      <c r="IC747">
        <f>IF($JE747&gt;=34,INDEX($GT:$GT,$JD747+34),"")</f>
      </c>
      <c r="ID747">
        <f>IF($JE747&gt;=35,INDEX($GT:$GT,$JD747+35),"")</f>
      </c>
      <c r="IE747">
        <f>IF($JE747&gt;=36,INDEX($GT:$GT,$JD747+36),"")</f>
      </c>
      <c r="IF747">
        <f>IF($JE747&gt;=37,INDEX($GT:$GT,$JD747+37),"")</f>
      </c>
      <c r="IG747">
        <f>IF($JE747&gt;=38,INDEX($GT:$GT,$JD747+38),"")</f>
      </c>
      <c r="IH747">
        <f>IF($JE747&gt;=39,INDEX($GT:$GT,$JD747+39),"")</f>
      </c>
      <c r="II747">
        <f>IF($JE747&gt;=40,INDEX($GT:$GT,$JD747+40),"")</f>
      </c>
      <c r="IJ747">
        <f>IF($JE747&gt;=41,INDEX($GT:$GT,$JD747+41),"")</f>
      </c>
      <c r="IK747">
        <f>IF($JE747&gt;=42,INDEX($GT:$GT,$JD747+42),"")</f>
      </c>
      <c r="IL747">
        <f>IF($JE747&gt;=43,INDEX($GT:$GT,$JD747+43),"")</f>
      </c>
      <c r="IM747">
        <f>IF($JE747&gt;=44,INDEX($GT:$GT,$JD747+44),"")</f>
      </c>
      <c r="IN747">
        <f>IF($JE747&gt;=45,INDEX($GT:$GT,$JD747+45),"")</f>
      </c>
      <c r="IO747">
        <f>IF($JE747&gt;=46,INDEX($GT:$GT,$JD747+46),"")</f>
      </c>
      <c r="IP747">
        <f>IF($JE747&gt;=47,INDEX($GT:$GT,$JD747+47),"")</f>
      </c>
      <c r="IQ747">
        <f>IF($JE747&gt;=48,INDEX($GT:$GT,$JD747+48),"")</f>
      </c>
      <c r="IR747">
        <f>IF($JE747&gt;=49,INDEX($GT:$GT,$JD747+49),"")</f>
      </c>
      <c r="IS747">
        <f>IF($JE747&gt;=50,INDEX($GT:$GT,$JD747+50),"")</f>
      </c>
      <c r="IT747">
        <f>IF($JE747&gt;=51,INDEX($GT:$GT,$JD747+51),"")</f>
      </c>
      <c r="IU747">
        <f>IF($JE747&gt;=52,INDEX($GT:$GT,$JD747+52),"")</f>
      </c>
      <c r="IV747">
        <f>IF($JE747&gt;=53,INDEX($GT:$GT,$JD747+53),"")</f>
      </c>
      <c r="IW747">
        <f>IF($JE747&gt;=54,INDEX($GT:$GT,$JD747+54),"")</f>
      </c>
      <c r="IX747">
        <f>IF($JE747&gt;=55,INDEX($GT:$GT,$JD747+55),"")</f>
      </c>
      <c r="IY747">
        <f>IF($JE747&gt;=56,INDEX($GT:$GT,$JD747+56),"")</f>
      </c>
      <c r="IZ747">
        <f>IF($JE747&gt;=57,INDEX($GT:$GT,$JD747+57),"")</f>
      </c>
      <c r="JA747">
        <f>IF($JE747&gt;=58,INDEX($GT:$GT,$JD747+58),"")</f>
      </c>
      <c r="JB747">
        <f>IF($JE747&gt;=59,INDEX($GT:$GT,$JD747+59),"")</f>
      </c>
      <c r="JC747">
        <f>IF($JE747&gt;=60,INDEX($GT:$GT,$JD747+60),"")</f>
      </c>
      <c r="JD747">
        <f>IFERROR(MATCH($GS747,$GT$2:$GT$322,0)+1,0)</f>
      </c>
      <c r="JE747">
        <f>IFERROR(INDEX($GU$2:$GU$322,MATCH($GS747,$GT$2:$GT$322,0)),0)</f>
      </c>
      <c r="JF747" t="s">
        <v>28</v>
      </c>
      <c r="JG747" t="s">
        <v>28</v>
      </c>
    </row>
    <row r="748" spans="1:267" x14ac:dyDescent="0.25">
      <c r="J748" s="1"/>
      <c r="K748" s="1"/>
      <c r="L748" s="1"/>
      <c r="M748" s="1"/>
      <c r="N748" s="1">
        <f>IFERROR(IF(FIND(" - ",$J748)&gt;0,MID($J748,FIND(" - ",$J748)+3,LEN($J748)),""),"")</f>
      </c>
      <c r="P748" s="1"/>
      <c r="S748" t="s">
        <v>28</v>
      </c>
      <c r="U748">
        <f>IF(OR($S748="",$T748=""),"",IFERROR($S748/$T748,0))</f>
      </c>
      <c r="V748">
        <f>IF($S748="","",
IF($K748="","",
IF(ISNUMBER(SEARCH("exempt",LOWER($K748))),0,
$S748*(VALUE(SUBSTITUTE($K748,"%",""))/100))))</f>
      </c>
      <c r="AB748">
        <f>IF($S748="","",
SUM($S748,$V748,$Z748,$W748,$Y748)-
IF($AA748="",0,VALUE($AA748)))</f>
      </c>
      <c r="AJ748" t="s">
        <v>1517</v>
      </c>
      <c r="AR748">
        <f>IFERROR(LEFT($J748,FIND(" - ",$J748)-1),$J748)</f>
      </c>
      <c r="AU748">
        <f>IF($CJ748&gt;=1,INDEX($AS:$AS,$CI748+1),"")</f>
      </c>
      <c r="AV748">
        <f>IF($CJ748&gt;=2,INDEX($AS:$AS,$CI748+2),"")</f>
      </c>
      <c r="AW748">
        <f>IF($CJ748&gt;=3,INDEX($AS:$AS,$CI748+3),"")</f>
      </c>
      <c r="AX748">
        <f>IF($CJ748&gt;=4,INDEX($AS:$AS,$CI748+4),"")</f>
      </c>
      <c r="AY748">
        <f>IF($CJ748&gt;=5,INDEX($AS:$AS,$CI748+5),"")</f>
      </c>
      <c r="AZ748">
        <f>IF($CJ748&gt;=6,INDEX($AS:$AS,$CI748+6),"")</f>
      </c>
      <c r="BA748">
        <f>IF($CJ748&gt;=7,INDEX($AS:$AS,$CI748+7),"")</f>
      </c>
      <c r="BB748">
        <f>IF($CJ748&gt;=8,INDEX($AS:$AS,$CI748+8),"")</f>
      </c>
      <c r="BC748">
        <f>IF($CJ748&gt;=9,INDEX($AS:$AS,$CI748+9),"")</f>
      </c>
      <c r="BD748">
        <f>IF($CJ748&gt;=10,INDEX($AS:$AS,$CI748+10),"")</f>
      </c>
      <c r="BE748">
        <f>IF($CJ748&gt;=11,INDEX($AS:$AS,$CI748+11),"")</f>
      </c>
      <c r="BF748">
        <f>IF($CJ748&gt;=12,INDEX($AS:$AS,$CI748+12),"")</f>
      </c>
      <c r="BG748">
        <f>IF($CJ748&gt;=13,INDEX($AS:$AS,$CI748+13),"")</f>
      </c>
      <c r="BH748">
        <f>IF($CJ748&gt;=14,INDEX($AS:$AS,$CI748+14),"")</f>
      </c>
      <c r="BI748">
        <f>IF($CJ748&gt;=15,INDEX($AS:$AS,$CI748+15),"")</f>
      </c>
      <c r="BJ748">
        <f>IF($CJ748&gt;=16,INDEX($AS:$AS,$CI748+16),"")</f>
      </c>
      <c r="BK748">
        <f>IF($CJ748&gt;=17,INDEX($AS:$AS,$CI748+17),"")</f>
      </c>
      <c r="BL748">
        <f>IF($CJ748&gt;=18,INDEX($AS:$AS,$CI748+18),"")</f>
      </c>
      <c r="BM748">
        <f>IF($CJ748&gt;=19,INDEX($AS:$AS,$CI748+19),"")</f>
      </c>
      <c r="BN748">
        <f>IF($CJ748&gt;=20,INDEX($AS:$AS,$CI748+20),"")</f>
      </c>
      <c r="BO748">
        <f>IF($CJ748&gt;=21,INDEX($AS:$AS,$CI748+21),"")</f>
      </c>
      <c r="BP748">
        <f>IF($CJ748&gt;=22,INDEX($AS:$AS,$CI748+22),"")</f>
      </c>
      <c r="BQ748">
        <f>IF($CJ748&gt;=23,INDEX($AS:$AS,$CI748+23),"")</f>
      </c>
      <c r="BR748">
        <f>IF($CJ748&gt;=24,INDEX($AS:$AS,$CI748+24),"")</f>
      </c>
      <c r="BS748">
        <f>IF($CJ748&gt;=25,INDEX($AS:$AS,$CI748+25),"")</f>
      </c>
      <c r="BT748">
        <f>IF($CJ748&gt;=26,INDEX($AS:$AS,$CI748+26),"")</f>
      </c>
      <c r="BU748">
        <f>IF($CJ748&gt;=27,INDEX($AS:$AS,$CI748+27),"")</f>
      </c>
      <c r="BV748">
        <f>IF($CJ748&gt;=28,INDEX($AS:$AS,$CI748+28),"")</f>
      </c>
      <c r="BW748">
        <f>IF($CJ748&gt;=29,INDEX($AS:$AS,$CI748+29),"")</f>
      </c>
      <c r="BX748">
        <f>IF($CJ748&gt;=30,INDEX($AS:$AS,$CI748+30),"")</f>
      </c>
      <c r="BY748">
        <f>IF($CJ748&gt;=31,INDEX($AS:$AS,$CI748+31),"")</f>
      </c>
      <c r="BZ748">
        <f>IF($CJ748&gt;=32,INDEX($AS:$AS,$CI748+32),"")</f>
      </c>
      <c r="CA748">
        <f>IF($CJ748&gt;=33,INDEX($AS:$AS,$CI748+33),"")</f>
      </c>
      <c r="CB748">
        <f>IF($CJ748&gt;=34,INDEX($AS:$AS,$CI748+34),"")</f>
      </c>
      <c r="CC748">
        <f>IF($CJ748&gt;=35,INDEX($AS:$AS,$CI748+35),"")</f>
      </c>
      <c r="CD748">
        <f>IF($CJ748&gt;=36,INDEX($AS:$AS,$CI748+36),"")</f>
      </c>
      <c r="CE748">
        <f>IF($CJ748&gt;=37,INDEX($AS:$AS,$CI748+37),"")</f>
      </c>
      <c r="CF748">
        <f>IF($CJ748&gt;=38,INDEX($AS:$AS,$CI748+38),"")</f>
      </c>
      <c r="CG748">
        <f>IF($CJ748&gt;=39,INDEX($AS:$AS,$CI748+39),"")</f>
      </c>
      <c r="CH748">
        <f>IF($CJ748&gt;=40,INDEX($AS:$AS,$CI748+40),"")</f>
      </c>
      <c r="CI748">
        <f>IFERROR(MATCH($AR748,$AS$2:$AS$133,0)+1,0)</f>
      </c>
      <c r="CJ748">
        <f>IFERROR(INDEX($AT$2:$AT$133,MATCH($AR748,$AS$2:$AS$133,0)),0)</f>
      </c>
      <c r="CK748">
        <f>IFERROR(LEFT($O748,FIND(" - ",$O748)-1),$O748)</f>
      </c>
      <c r="CL748" t="s">
        <v>113</v>
      </c>
      <c r="CN748">
        <f>IF($DI748&gt;=1,INDEX($CL:$CL,$DH748+1),"")</f>
      </c>
      <c r="CO748">
        <f>IF($DI748&gt;=2,INDEX($CL:$CL,$DH748+2),"")</f>
      </c>
      <c r="CP748">
        <f>IF($DI748&gt;=3,INDEX($CL:$CL,$DH748+3),"")</f>
      </c>
      <c r="CQ748">
        <f>IF($DI748&gt;=4,INDEX($CL:$CL,$DH748+4),"")</f>
      </c>
      <c r="CR748">
        <f>IF($DI748&gt;=5,INDEX($CL:$CL,$DH748+5),"")</f>
      </c>
      <c r="CS748">
        <f>IF($DI748&gt;=6,INDEX($CL:$CL,$DH748+6),"")</f>
      </c>
      <c r="CT748">
        <f>IF($DI748&gt;=7,INDEX($CL:$CL,$DH748+7),"")</f>
      </c>
      <c r="CU748">
        <f>IF($DI748&gt;=8,INDEX($CL:$CL,$DH748+8),"")</f>
      </c>
      <c r="CV748">
        <f>IF($DI748&gt;=9,INDEX($CL:$CL,$DH748+9),"")</f>
      </c>
      <c r="CW748">
        <f>IF($DI748&gt;=10,INDEX($CL:$CL,$DH748+10),"")</f>
      </c>
      <c r="CX748">
        <f>IF($DI748&gt;=11,INDEX($CL:$CL,$DH748+11),"")</f>
      </c>
      <c r="CY748">
        <f>IF($DI748&gt;=12,INDEX($CL:$CL,$DH748+12),"")</f>
      </c>
      <c r="CZ748">
        <f>IF($DI748&gt;=13,INDEX($CL:$CL,$DH748+13),"")</f>
      </c>
      <c r="DA748">
        <f>IF($DI748&gt;=14,INDEX($CL:$CL,$DH748+14),"")</f>
      </c>
      <c r="DB748">
        <f>IF($DI748&gt;=15,INDEX($CL:$CL,$DH748+15),"")</f>
      </c>
      <c r="DC748">
        <f>IF($DI748&gt;=16,INDEX($CL:$CL,$DH748+16),"")</f>
      </c>
      <c r="DD748">
        <f>IF($DI748&gt;=17,INDEX($CL:$CL,$DH748+17),"")</f>
      </c>
      <c r="DE748">
        <f>IF($DI748&gt;=18,INDEX($CL:$CL,$DH748+18),"")</f>
      </c>
      <c r="DF748">
        <f>IF($DI748&gt;=19,INDEX($CL:$CL,$DH748+19),"")</f>
      </c>
      <c r="DG748">
        <f>IF($DI748&gt;=20,INDEX($CL:$CL,$DH748+20),"")</f>
      </c>
      <c r="DH748">
        <f>IFERROR(MATCH($CK748,$CL$2:$CL$1558,0)+1,0)</f>
      </c>
      <c r="DI748">
        <f>IFERROR(INDEX($CM$2:$CM$1558,MATCH($CK748,$CL$2:$CL$1558,0)),0)</f>
      </c>
      <c r="DJ748">
        <f>IFERROR(INDEX($AQ:$AQ,MATCH($K748,$AP:$AP,0))&amp;"","")</f>
      </c>
      <c r="DN748">
        <f>IF($GQ748&gt;=1,INDEX($DK:$DK,$GP748+1),"")</f>
      </c>
      <c r="DO748">
        <f>IF($GQ748&gt;=2,INDEX($DK:$DK,$GP748+2),"")</f>
      </c>
      <c r="DP748">
        <f>IF($GQ748&gt;=3,INDEX($DK:$DK,$GP748+3),"")</f>
      </c>
      <c r="DQ748">
        <f>IF($GQ748&gt;=4,INDEX($DK:$DK,$GP748+4),"")</f>
      </c>
      <c r="DR748">
        <f>IF($GQ748&gt;=5,INDEX($DK:$DK,$GP748+5),"")</f>
      </c>
      <c r="DS748">
        <f>IF($GQ748&gt;=6,INDEX($DK:$DK,$GP748+6),"")</f>
      </c>
      <c r="DT748">
        <f>IF($GQ748&gt;=7,INDEX($DK:$DK,$GP748+7),"")</f>
      </c>
      <c r="DU748">
        <f>IF($GQ748&gt;=8,INDEX($DK:$DK,$GP748+8),"")</f>
      </c>
      <c r="DV748">
        <f>IF($GQ748&gt;=9,INDEX($DK:$DK,$GP748+9),"")</f>
      </c>
      <c r="DW748">
        <f>IF($GQ748&gt;=10,INDEX($DK:$DK,$GP748+10),"")</f>
      </c>
      <c r="DX748">
        <f>IF($GQ748&gt;=11,INDEX($DK:$DK,$GP748+11),"")</f>
      </c>
      <c r="DY748">
        <f>IF($GQ748&gt;=12,INDEX($DK:$DK,$GP748+12),"")</f>
      </c>
      <c r="DZ748">
        <f>IF($GQ748&gt;=13,INDEX($DK:$DK,$GP748+13),"")</f>
      </c>
      <c r="EA748">
        <f>IF($GQ748&gt;=14,INDEX($DK:$DK,$GP748+14),"")</f>
      </c>
      <c r="EB748">
        <f>IF($GQ748&gt;=15,INDEX($DK:$DK,$GP748+15),"")</f>
      </c>
      <c r="EC748">
        <f>IF($GQ748&gt;=16,INDEX($DK:$DK,$GP748+16),"")</f>
      </c>
      <c r="ED748">
        <f>IF($GQ748&gt;=17,INDEX($DK:$DK,$GP748+17),"")</f>
      </c>
      <c r="EE748">
        <f>IF($GQ748&gt;=18,INDEX($DK:$DK,$GP748+18),"")</f>
      </c>
      <c r="EF748">
        <f>IF($GQ748&gt;=19,INDEX($DK:$DK,$GP748+19),"")</f>
      </c>
      <c r="EG748">
        <f>IF($GQ748&gt;=20,INDEX($DK:$DK,$GP748+20),"")</f>
      </c>
      <c r="EH748">
        <f>IF($GQ748&gt;=21,INDEX($DK:$DK,$GP748+21),"")</f>
      </c>
      <c r="EI748">
        <f>IF($GQ748&gt;=22,INDEX($DK:$DK,$GP748+22),"")</f>
      </c>
      <c r="EJ748">
        <f>IF($GQ748&gt;=23,INDEX($DK:$DK,$GP748+23),"")</f>
      </c>
      <c r="EK748">
        <f>IF($GQ748&gt;=24,INDEX($DK:$DK,$GP748+24),"")</f>
      </c>
      <c r="EL748">
        <f>IF($GQ748&gt;=25,INDEX($DK:$DK,$GP748+25),"")</f>
      </c>
      <c r="EM748">
        <f>IF($GQ748&gt;=26,INDEX($DK:$DK,$GP748+26),"")</f>
      </c>
      <c r="EN748">
        <f>IF($GQ748&gt;=27,INDEX($DK:$DK,$GP748+27),"")</f>
      </c>
      <c r="EO748">
        <f>IF($GQ748&gt;=28,INDEX($DK:$DK,$GP748+28),"")</f>
      </c>
      <c r="EP748">
        <f>IF($GQ748&gt;=29,INDEX($DK:$DK,$GP748+29),"")</f>
      </c>
      <c r="EQ748">
        <f>IF($GQ748&gt;=30,INDEX($DK:$DK,$GP748+30),"")</f>
      </c>
      <c r="ER748">
        <f>IF($GQ748&gt;=31,INDEX($DK:$DK,$GP748+31),"")</f>
      </c>
      <c r="ES748">
        <f>IF($GQ748&gt;=32,INDEX($DK:$DK,$GP748+32),"")</f>
      </c>
      <c r="ET748">
        <f>IF($GQ748&gt;=33,INDEX($DK:$DK,$GP748+33),"")</f>
      </c>
      <c r="EU748">
        <f>IF($GQ748&gt;=34,INDEX($DK:$DK,$GP748+34),"")</f>
      </c>
      <c r="EV748">
        <f>IF($GQ748&gt;=35,INDEX($DK:$DK,$GP748+35),"")</f>
      </c>
      <c r="EW748">
        <f>IF($GQ748&gt;=36,INDEX($DK:$DK,$GP748+36),"")</f>
      </c>
      <c r="EX748">
        <f>IF($GQ748&gt;=37,INDEX($DK:$DK,$GP748+37),"")</f>
      </c>
      <c r="EY748">
        <f>IF($GQ748&gt;=38,INDEX($DK:$DK,$GP748+38),"")</f>
      </c>
      <c r="EZ748">
        <f>IF($GQ748&gt;=39,INDEX($DK:$DK,$GP748+39),"")</f>
      </c>
      <c r="FA748">
        <f>IF($GQ748&gt;=40,INDEX($DK:$DK,$GP748+40),"")</f>
      </c>
      <c r="FB748">
        <f>IF($GQ748&gt;=1,INDEX($DL:$DL,$GP748+1),"")</f>
      </c>
      <c r="FC748">
        <f>IF($GQ748&gt;=2,INDEX($DL:$DL,$GP748+2),"")</f>
      </c>
      <c r="FD748">
        <f>IF($GQ748&gt;=3,INDEX($DL:$DL,$GP748+3),"")</f>
      </c>
      <c r="FE748">
        <f>IF($GQ748&gt;=4,INDEX($DL:$DL,$GP748+4),"")</f>
      </c>
      <c r="FF748">
        <f>IF($GQ748&gt;=5,INDEX($DL:$DL,$GP748+5),"")</f>
      </c>
      <c r="FG748">
        <f>IF($GQ748&gt;=6,INDEX($DL:$DL,$GP748+6),"")</f>
      </c>
      <c r="FH748">
        <f>IF($GQ748&gt;=7,INDEX($DL:$DL,$GP748+7),"")</f>
      </c>
      <c r="FI748">
        <f>IF($GQ748&gt;=8,INDEX($DL:$DL,$GP748+8),"")</f>
      </c>
      <c r="FJ748">
        <f>IF($GQ748&gt;=9,INDEX($DL:$DL,$GP748+9),"")</f>
      </c>
      <c r="FK748">
        <f>IF($GQ748&gt;=10,INDEX($DL:$DL,$GP748+10),"")</f>
      </c>
      <c r="FL748">
        <f>IF($GQ748&gt;=11,INDEX($DL:$DL,$GP748+11),"")</f>
      </c>
      <c r="FM748">
        <f>IF($GQ748&gt;=12,INDEX($DL:$DL,$GP748+12),"")</f>
      </c>
      <c r="FN748">
        <f>IF($GQ748&gt;=13,INDEX($DL:$DL,$GP748+13),"")</f>
      </c>
      <c r="FO748">
        <f>IF($GQ748&gt;=14,INDEX($DL:$DL,$GP748+14),"")</f>
      </c>
      <c r="FP748">
        <f>IF($GQ748&gt;=15,INDEX($DL:$DL,$GP748+15),"")</f>
      </c>
      <c r="FQ748">
        <f>IF($GQ748&gt;=16,INDEX($DL:$DL,$GP748+16),"")</f>
      </c>
      <c r="FR748">
        <f>IF($GQ748&gt;=17,INDEX($DL:$DL,$GP748+17),"")</f>
      </c>
      <c r="FS748">
        <f>IF($GQ748&gt;=18,INDEX($DL:$DL,$GP748+18),"")</f>
      </c>
      <c r="FT748">
        <f>IF($GQ748&gt;=19,INDEX($DL:$DL,$GP748+19),"")</f>
      </c>
      <c r="FU748">
        <f>IF($GQ748&gt;=20,INDEX($DL:$DL,$GP748+20),"")</f>
      </c>
      <c r="FV748">
        <f>IF($GQ748&gt;=21,INDEX($DL:$DL,$GP748+21),"")</f>
      </c>
      <c r="FW748">
        <f>IF($GQ748&gt;=22,INDEX($DL:$DL,$GP748+22),"")</f>
      </c>
      <c r="FX748">
        <f>IF($GQ748&gt;=23,INDEX($DL:$DL,$GP748+23),"")</f>
      </c>
      <c r="FY748">
        <f>IF($GQ748&gt;=24,INDEX($DL:$DL,$GP748+24),"")</f>
      </c>
      <c r="FZ748">
        <f>IF($GQ748&gt;=25,INDEX($DL:$DL,$GP748+25),"")</f>
      </c>
      <c r="GA748">
        <f>IF($GQ748&gt;=26,INDEX($DL:$DL,$GP748+26),"")</f>
      </c>
      <c r="GB748">
        <f>IF($GQ748&gt;=27,INDEX($DL:$DL,$GP748+27),"")</f>
      </c>
      <c r="GC748">
        <f>IF($GQ748&gt;=28,INDEX($DL:$DL,$GP748+28),"")</f>
      </c>
      <c r="GD748">
        <f>IF($GQ748&gt;=29,INDEX($DL:$DL,$GP748+29),"")</f>
      </c>
      <c r="GE748">
        <f>IF($GQ748&gt;=30,INDEX($DL:$DL,$GP748+30),"")</f>
      </c>
      <c r="GF748">
        <f>IF($GQ748&gt;=31,INDEX($DL:$DL,$GP748+31),"")</f>
      </c>
      <c r="GG748">
        <f>IF($GQ748&gt;=32,INDEX($DL:$DL,$GP748+32),"")</f>
      </c>
      <c r="GH748">
        <f>IF($GQ748&gt;=33,INDEX($DL:$DL,$GP748+33),"")</f>
      </c>
      <c r="GI748">
        <f>IF($GQ748&gt;=34,INDEX($DL:$DL,$GP748+34),"")</f>
      </c>
      <c r="GJ748">
        <f>IF($GQ748&gt;=35,INDEX($DL:$DL,$GP748+35),"")</f>
      </c>
      <c r="GK748">
        <f>IF($GQ748&gt;=36,INDEX($DL:$DL,$GP748+36),"")</f>
      </c>
      <c r="GL748">
        <f>IF($GQ748&gt;=37,INDEX($DL:$DL,$GP748+37),"")</f>
      </c>
      <c r="GM748">
        <f>IF($GQ748&gt;=38,INDEX($DL:$DL,$GP748+38),"")</f>
      </c>
      <c r="GN748">
        <f>IF($GQ748&gt;=39,INDEX($DL:$DL,$GP748+39),"")</f>
      </c>
      <c r="GO748">
        <f>IF($GQ748&gt;=40,INDEX($DL:$DL,$GP748+40),"")</f>
      </c>
      <c r="GP748">
        <f>IFERROR(MATCH($DJ748,$DK$2:$DK$148,0)+1,0)</f>
      </c>
      <c r="GQ748">
        <f>IFERROR(INDEX($DM$2:$DM$148,MATCH($DJ748,$DK$2:$DK$148,0)),0)</f>
      </c>
      <c r="GR748">
        <f>IFERROR(MATCH($L748,$DN$748:$FA$748,0),0)</f>
      </c>
      <c r="GS748">
        <f>IF($GR748&gt;0,INDEX($FB$748:$GO$748,$GR748),"")</f>
      </c>
      <c r="GV748">
        <f>IF($JE748&gt;=1,INDEX($GT:$GT,$JD748+1),"")</f>
      </c>
      <c r="GW748">
        <f>IF($JE748&gt;=2,INDEX($GT:$GT,$JD748+2),"")</f>
      </c>
      <c r="GX748">
        <f>IF($JE748&gt;=3,INDEX($GT:$GT,$JD748+3),"")</f>
      </c>
      <c r="GY748">
        <f>IF($JE748&gt;=4,INDEX($GT:$GT,$JD748+4),"")</f>
      </c>
      <c r="GZ748">
        <f>IF($JE748&gt;=5,INDEX($GT:$GT,$JD748+5),"")</f>
      </c>
      <c r="HA748">
        <f>IF($JE748&gt;=6,INDEX($GT:$GT,$JD748+6),"")</f>
      </c>
      <c r="HB748">
        <f>IF($JE748&gt;=7,INDEX($GT:$GT,$JD748+7),"")</f>
      </c>
      <c r="HC748">
        <f>IF($JE748&gt;=8,INDEX($GT:$GT,$JD748+8),"")</f>
      </c>
      <c r="HD748">
        <f>IF($JE748&gt;=9,INDEX($GT:$GT,$JD748+9),"")</f>
      </c>
      <c r="HE748">
        <f>IF($JE748&gt;=10,INDEX($GT:$GT,$JD748+10),"")</f>
      </c>
      <c r="HF748">
        <f>IF($JE748&gt;=11,INDEX($GT:$GT,$JD748+11),"")</f>
      </c>
      <c r="HG748">
        <f>IF($JE748&gt;=12,INDEX($GT:$GT,$JD748+12),"")</f>
      </c>
      <c r="HH748">
        <f>IF($JE748&gt;=13,INDEX($GT:$GT,$JD748+13),"")</f>
      </c>
      <c r="HI748">
        <f>IF($JE748&gt;=14,INDEX($GT:$GT,$JD748+14),"")</f>
      </c>
      <c r="HJ748">
        <f>IF($JE748&gt;=15,INDEX($GT:$GT,$JD748+15),"")</f>
      </c>
      <c r="HK748">
        <f>IF($JE748&gt;=16,INDEX($GT:$GT,$JD748+16),"")</f>
      </c>
      <c r="HL748">
        <f>IF($JE748&gt;=17,INDEX($GT:$GT,$JD748+17),"")</f>
      </c>
      <c r="HM748">
        <f>IF($JE748&gt;=18,INDEX($GT:$GT,$JD748+18),"")</f>
      </c>
      <c r="HN748">
        <f>IF($JE748&gt;=19,INDEX($GT:$GT,$JD748+19),"")</f>
      </c>
      <c r="HO748">
        <f>IF($JE748&gt;=20,INDEX($GT:$GT,$JD748+20),"")</f>
      </c>
      <c r="HP748">
        <f>IF($JE748&gt;=21,INDEX($GT:$GT,$JD748+21),"")</f>
      </c>
      <c r="HQ748">
        <f>IF($JE748&gt;=22,INDEX($GT:$GT,$JD748+22),"")</f>
      </c>
      <c r="HR748">
        <f>IF($JE748&gt;=23,INDEX($GT:$GT,$JD748+23),"")</f>
      </c>
      <c r="HS748">
        <f>IF($JE748&gt;=24,INDEX($GT:$GT,$JD748+24),"")</f>
      </c>
      <c r="HT748">
        <f>IF($JE748&gt;=25,INDEX($GT:$GT,$JD748+25),"")</f>
      </c>
      <c r="HU748">
        <f>IF($JE748&gt;=26,INDEX($GT:$GT,$JD748+26),"")</f>
      </c>
      <c r="HV748">
        <f>IF($JE748&gt;=27,INDEX($GT:$GT,$JD748+27),"")</f>
      </c>
      <c r="HW748">
        <f>IF($JE748&gt;=28,INDEX($GT:$GT,$JD748+28),"")</f>
      </c>
      <c r="HX748">
        <f>IF($JE748&gt;=29,INDEX($GT:$GT,$JD748+29),"")</f>
      </c>
      <c r="HY748">
        <f>IF($JE748&gt;=30,INDEX($GT:$GT,$JD748+30),"")</f>
      </c>
      <c r="HZ748">
        <f>IF($JE748&gt;=31,INDEX($GT:$GT,$JD748+31),"")</f>
      </c>
      <c r="IA748">
        <f>IF($JE748&gt;=32,INDEX($GT:$GT,$JD748+32),"")</f>
      </c>
      <c r="IB748">
        <f>IF($JE748&gt;=33,INDEX($GT:$GT,$JD748+33),"")</f>
      </c>
      <c r="IC748">
        <f>IF($JE748&gt;=34,INDEX($GT:$GT,$JD748+34),"")</f>
      </c>
      <c r="ID748">
        <f>IF($JE748&gt;=35,INDEX($GT:$GT,$JD748+35),"")</f>
      </c>
      <c r="IE748">
        <f>IF($JE748&gt;=36,INDEX($GT:$GT,$JD748+36),"")</f>
      </c>
      <c r="IF748">
        <f>IF($JE748&gt;=37,INDEX($GT:$GT,$JD748+37),"")</f>
      </c>
      <c r="IG748">
        <f>IF($JE748&gt;=38,INDEX($GT:$GT,$JD748+38),"")</f>
      </c>
      <c r="IH748">
        <f>IF($JE748&gt;=39,INDEX($GT:$GT,$JD748+39),"")</f>
      </c>
      <c r="II748">
        <f>IF($JE748&gt;=40,INDEX($GT:$GT,$JD748+40),"")</f>
      </c>
      <c r="IJ748">
        <f>IF($JE748&gt;=41,INDEX($GT:$GT,$JD748+41),"")</f>
      </c>
      <c r="IK748">
        <f>IF($JE748&gt;=42,INDEX($GT:$GT,$JD748+42),"")</f>
      </c>
      <c r="IL748">
        <f>IF($JE748&gt;=43,INDEX($GT:$GT,$JD748+43),"")</f>
      </c>
      <c r="IM748">
        <f>IF($JE748&gt;=44,INDEX($GT:$GT,$JD748+44),"")</f>
      </c>
      <c r="IN748">
        <f>IF($JE748&gt;=45,INDEX($GT:$GT,$JD748+45),"")</f>
      </c>
      <c r="IO748">
        <f>IF($JE748&gt;=46,INDEX($GT:$GT,$JD748+46),"")</f>
      </c>
      <c r="IP748">
        <f>IF($JE748&gt;=47,INDEX($GT:$GT,$JD748+47),"")</f>
      </c>
      <c r="IQ748">
        <f>IF($JE748&gt;=48,INDEX($GT:$GT,$JD748+48),"")</f>
      </c>
      <c r="IR748">
        <f>IF($JE748&gt;=49,INDEX($GT:$GT,$JD748+49),"")</f>
      </c>
      <c r="IS748">
        <f>IF($JE748&gt;=50,INDEX($GT:$GT,$JD748+50),"")</f>
      </c>
      <c r="IT748">
        <f>IF($JE748&gt;=51,INDEX($GT:$GT,$JD748+51),"")</f>
      </c>
      <c r="IU748">
        <f>IF($JE748&gt;=52,INDEX($GT:$GT,$JD748+52),"")</f>
      </c>
      <c r="IV748">
        <f>IF($JE748&gt;=53,INDEX($GT:$GT,$JD748+53),"")</f>
      </c>
      <c r="IW748">
        <f>IF($JE748&gt;=54,INDEX($GT:$GT,$JD748+54),"")</f>
      </c>
      <c r="IX748">
        <f>IF($JE748&gt;=55,INDEX($GT:$GT,$JD748+55),"")</f>
      </c>
      <c r="IY748">
        <f>IF($JE748&gt;=56,INDEX($GT:$GT,$JD748+56),"")</f>
      </c>
      <c r="IZ748">
        <f>IF($JE748&gt;=57,INDEX($GT:$GT,$JD748+57),"")</f>
      </c>
      <c r="JA748">
        <f>IF($JE748&gt;=58,INDEX($GT:$GT,$JD748+58),"")</f>
      </c>
      <c r="JB748">
        <f>IF($JE748&gt;=59,INDEX($GT:$GT,$JD748+59),"")</f>
      </c>
      <c r="JC748">
        <f>IF($JE748&gt;=60,INDEX($GT:$GT,$JD748+60),"")</f>
      </c>
      <c r="JD748">
        <f>IFERROR(MATCH($GS748,$GT$2:$GT$322,0)+1,0)</f>
      </c>
      <c r="JE748">
        <f>IFERROR(INDEX($GU$2:$GU$322,MATCH($GS748,$GT$2:$GT$322,0)),0)</f>
      </c>
      <c r="JF748" t="s">
        <v>28</v>
      </c>
      <c r="JG748" t="s">
        <v>28</v>
      </c>
    </row>
    <row r="749" spans="1:267" x14ac:dyDescent="0.25">
      <c r="J749" s="1"/>
      <c r="K749" s="1"/>
      <c r="L749" s="1"/>
      <c r="M749" s="1"/>
      <c r="N749" s="1">
        <f>IFERROR(IF(FIND(" - ",$J749)&gt;0,MID($J749,FIND(" - ",$J749)+3,LEN($J749)),""),"")</f>
      </c>
      <c r="P749" s="1"/>
      <c r="S749" t="s">
        <v>28</v>
      </c>
      <c r="U749">
        <f>IF(OR($S749="",$T749=""),"",IFERROR($S749/$T749,0))</f>
      </c>
      <c r="V749">
        <f>IF($S749="","",
IF($K749="","",
IF(ISNUMBER(SEARCH("exempt",LOWER($K749))),0,
$S749*(VALUE(SUBSTITUTE($K749,"%",""))/100))))</f>
      </c>
      <c r="AB749">
        <f>IF($S749="","",
SUM($S749,$V749,$Z749,$W749,$Y749)-
IF($AA749="",0,VALUE($AA749)))</f>
      </c>
      <c r="AJ749" t="s">
        <v>1518</v>
      </c>
      <c r="AR749">
        <f>IFERROR(LEFT($J749,FIND(" - ",$J749)-1),$J749)</f>
      </c>
      <c r="AU749">
        <f>IF($CJ749&gt;=1,INDEX($AS:$AS,$CI749+1),"")</f>
      </c>
      <c r="AV749">
        <f>IF($CJ749&gt;=2,INDEX($AS:$AS,$CI749+2),"")</f>
      </c>
      <c r="AW749">
        <f>IF($CJ749&gt;=3,INDEX($AS:$AS,$CI749+3),"")</f>
      </c>
      <c r="AX749">
        <f>IF($CJ749&gt;=4,INDEX($AS:$AS,$CI749+4),"")</f>
      </c>
      <c r="AY749">
        <f>IF($CJ749&gt;=5,INDEX($AS:$AS,$CI749+5),"")</f>
      </c>
      <c r="AZ749">
        <f>IF($CJ749&gt;=6,INDEX($AS:$AS,$CI749+6),"")</f>
      </c>
      <c r="BA749">
        <f>IF($CJ749&gt;=7,INDEX($AS:$AS,$CI749+7),"")</f>
      </c>
      <c r="BB749">
        <f>IF($CJ749&gt;=8,INDEX($AS:$AS,$CI749+8),"")</f>
      </c>
      <c r="BC749">
        <f>IF($CJ749&gt;=9,INDEX($AS:$AS,$CI749+9),"")</f>
      </c>
      <c r="BD749">
        <f>IF($CJ749&gt;=10,INDEX($AS:$AS,$CI749+10),"")</f>
      </c>
      <c r="BE749">
        <f>IF($CJ749&gt;=11,INDEX($AS:$AS,$CI749+11),"")</f>
      </c>
      <c r="BF749">
        <f>IF($CJ749&gt;=12,INDEX($AS:$AS,$CI749+12),"")</f>
      </c>
      <c r="BG749">
        <f>IF($CJ749&gt;=13,INDEX($AS:$AS,$CI749+13),"")</f>
      </c>
      <c r="BH749">
        <f>IF($CJ749&gt;=14,INDEX($AS:$AS,$CI749+14),"")</f>
      </c>
      <c r="BI749">
        <f>IF($CJ749&gt;=15,INDEX($AS:$AS,$CI749+15),"")</f>
      </c>
      <c r="BJ749">
        <f>IF($CJ749&gt;=16,INDEX($AS:$AS,$CI749+16),"")</f>
      </c>
      <c r="BK749">
        <f>IF($CJ749&gt;=17,INDEX($AS:$AS,$CI749+17),"")</f>
      </c>
      <c r="BL749">
        <f>IF($CJ749&gt;=18,INDEX($AS:$AS,$CI749+18),"")</f>
      </c>
      <c r="BM749">
        <f>IF($CJ749&gt;=19,INDEX($AS:$AS,$CI749+19),"")</f>
      </c>
      <c r="BN749">
        <f>IF($CJ749&gt;=20,INDEX($AS:$AS,$CI749+20),"")</f>
      </c>
      <c r="BO749">
        <f>IF($CJ749&gt;=21,INDEX($AS:$AS,$CI749+21),"")</f>
      </c>
      <c r="BP749">
        <f>IF($CJ749&gt;=22,INDEX($AS:$AS,$CI749+22),"")</f>
      </c>
      <c r="BQ749">
        <f>IF($CJ749&gt;=23,INDEX($AS:$AS,$CI749+23),"")</f>
      </c>
      <c r="BR749">
        <f>IF($CJ749&gt;=24,INDEX($AS:$AS,$CI749+24),"")</f>
      </c>
      <c r="BS749">
        <f>IF($CJ749&gt;=25,INDEX($AS:$AS,$CI749+25),"")</f>
      </c>
      <c r="BT749">
        <f>IF($CJ749&gt;=26,INDEX($AS:$AS,$CI749+26),"")</f>
      </c>
      <c r="BU749">
        <f>IF($CJ749&gt;=27,INDEX($AS:$AS,$CI749+27),"")</f>
      </c>
      <c r="BV749">
        <f>IF($CJ749&gt;=28,INDEX($AS:$AS,$CI749+28),"")</f>
      </c>
      <c r="BW749">
        <f>IF($CJ749&gt;=29,INDEX($AS:$AS,$CI749+29),"")</f>
      </c>
      <c r="BX749">
        <f>IF($CJ749&gt;=30,INDEX($AS:$AS,$CI749+30),"")</f>
      </c>
      <c r="BY749">
        <f>IF($CJ749&gt;=31,INDEX($AS:$AS,$CI749+31),"")</f>
      </c>
      <c r="BZ749">
        <f>IF($CJ749&gt;=32,INDEX($AS:$AS,$CI749+32),"")</f>
      </c>
      <c r="CA749">
        <f>IF($CJ749&gt;=33,INDEX($AS:$AS,$CI749+33),"")</f>
      </c>
      <c r="CB749">
        <f>IF($CJ749&gt;=34,INDEX($AS:$AS,$CI749+34),"")</f>
      </c>
      <c r="CC749">
        <f>IF($CJ749&gt;=35,INDEX($AS:$AS,$CI749+35),"")</f>
      </c>
      <c r="CD749">
        <f>IF($CJ749&gt;=36,INDEX($AS:$AS,$CI749+36),"")</f>
      </c>
      <c r="CE749">
        <f>IF($CJ749&gt;=37,INDEX($AS:$AS,$CI749+37),"")</f>
      </c>
      <c r="CF749">
        <f>IF($CJ749&gt;=38,INDEX($AS:$AS,$CI749+38),"")</f>
      </c>
      <c r="CG749">
        <f>IF($CJ749&gt;=39,INDEX($AS:$AS,$CI749+39),"")</f>
      </c>
      <c r="CH749">
        <f>IF($CJ749&gt;=40,INDEX($AS:$AS,$CI749+40),"")</f>
      </c>
      <c r="CI749">
        <f>IFERROR(MATCH($AR749,$AS$2:$AS$133,0)+1,0)</f>
      </c>
      <c r="CJ749">
        <f>IFERROR(INDEX($AT$2:$AT$133,MATCH($AR749,$AS$2:$AS$133,0)),0)</f>
      </c>
      <c r="CK749">
        <f>IFERROR(LEFT($O749,FIND(" - ",$O749)-1),$O749)</f>
      </c>
      <c r="CL749" t="s">
        <v>1519</v>
      </c>
      <c r="CM749">
        <v>1</v>
      </c>
      <c r="CN749">
        <f>IF($DI749&gt;=1,INDEX($CL:$CL,$DH749+1),"")</f>
      </c>
      <c r="CO749">
        <f>IF($DI749&gt;=2,INDEX($CL:$CL,$DH749+2),"")</f>
      </c>
      <c r="CP749">
        <f>IF($DI749&gt;=3,INDEX($CL:$CL,$DH749+3),"")</f>
      </c>
      <c r="CQ749">
        <f>IF($DI749&gt;=4,INDEX($CL:$CL,$DH749+4),"")</f>
      </c>
      <c r="CR749">
        <f>IF($DI749&gt;=5,INDEX($CL:$CL,$DH749+5),"")</f>
      </c>
      <c r="CS749">
        <f>IF($DI749&gt;=6,INDEX($CL:$CL,$DH749+6),"")</f>
      </c>
      <c r="CT749">
        <f>IF($DI749&gt;=7,INDEX($CL:$CL,$DH749+7),"")</f>
      </c>
      <c r="CU749">
        <f>IF($DI749&gt;=8,INDEX($CL:$CL,$DH749+8),"")</f>
      </c>
      <c r="CV749">
        <f>IF($DI749&gt;=9,INDEX($CL:$CL,$DH749+9),"")</f>
      </c>
      <c r="CW749">
        <f>IF($DI749&gt;=10,INDEX($CL:$CL,$DH749+10),"")</f>
      </c>
      <c r="CX749">
        <f>IF($DI749&gt;=11,INDEX($CL:$CL,$DH749+11),"")</f>
      </c>
      <c r="CY749">
        <f>IF($DI749&gt;=12,INDEX($CL:$CL,$DH749+12),"")</f>
      </c>
      <c r="CZ749">
        <f>IF($DI749&gt;=13,INDEX($CL:$CL,$DH749+13),"")</f>
      </c>
      <c r="DA749">
        <f>IF($DI749&gt;=14,INDEX($CL:$CL,$DH749+14),"")</f>
      </c>
      <c r="DB749">
        <f>IF($DI749&gt;=15,INDEX($CL:$CL,$DH749+15),"")</f>
      </c>
      <c r="DC749">
        <f>IF($DI749&gt;=16,INDEX($CL:$CL,$DH749+16),"")</f>
      </c>
      <c r="DD749">
        <f>IF($DI749&gt;=17,INDEX($CL:$CL,$DH749+17),"")</f>
      </c>
      <c r="DE749">
        <f>IF($DI749&gt;=18,INDEX($CL:$CL,$DH749+18),"")</f>
      </c>
      <c r="DF749">
        <f>IF($DI749&gt;=19,INDEX($CL:$CL,$DH749+19),"")</f>
      </c>
      <c r="DG749">
        <f>IF($DI749&gt;=20,INDEX($CL:$CL,$DH749+20),"")</f>
      </c>
      <c r="DH749">
        <f>IFERROR(MATCH($CK749,$CL$2:$CL$1558,0)+1,0)</f>
      </c>
      <c r="DI749">
        <f>IFERROR(INDEX($CM$2:$CM$1558,MATCH($CK749,$CL$2:$CL$1558,0)),0)</f>
      </c>
      <c r="DJ749">
        <f>IFERROR(INDEX($AQ:$AQ,MATCH($K749,$AP:$AP,0))&amp;"","")</f>
      </c>
      <c r="DN749">
        <f>IF($GQ749&gt;=1,INDEX($DK:$DK,$GP749+1),"")</f>
      </c>
      <c r="DO749">
        <f>IF($GQ749&gt;=2,INDEX($DK:$DK,$GP749+2),"")</f>
      </c>
      <c r="DP749">
        <f>IF($GQ749&gt;=3,INDEX($DK:$DK,$GP749+3),"")</f>
      </c>
      <c r="DQ749">
        <f>IF($GQ749&gt;=4,INDEX($DK:$DK,$GP749+4),"")</f>
      </c>
      <c r="DR749">
        <f>IF($GQ749&gt;=5,INDEX($DK:$DK,$GP749+5),"")</f>
      </c>
      <c r="DS749">
        <f>IF($GQ749&gt;=6,INDEX($DK:$DK,$GP749+6),"")</f>
      </c>
      <c r="DT749">
        <f>IF($GQ749&gt;=7,INDEX($DK:$DK,$GP749+7),"")</f>
      </c>
      <c r="DU749">
        <f>IF($GQ749&gt;=8,INDEX($DK:$DK,$GP749+8),"")</f>
      </c>
      <c r="DV749">
        <f>IF($GQ749&gt;=9,INDEX($DK:$DK,$GP749+9),"")</f>
      </c>
      <c r="DW749">
        <f>IF($GQ749&gt;=10,INDEX($DK:$DK,$GP749+10),"")</f>
      </c>
      <c r="DX749">
        <f>IF($GQ749&gt;=11,INDEX($DK:$DK,$GP749+11),"")</f>
      </c>
      <c r="DY749">
        <f>IF($GQ749&gt;=12,INDEX($DK:$DK,$GP749+12),"")</f>
      </c>
      <c r="DZ749">
        <f>IF($GQ749&gt;=13,INDEX($DK:$DK,$GP749+13),"")</f>
      </c>
      <c r="EA749">
        <f>IF($GQ749&gt;=14,INDEX($DK:$DK,$GP749+14),"")</f>
      </c>
      <c r="EB749">
        <f>IF($GQ749&gt;=15,INDEX($DK:$DK,$GP749+15),"")</f>
      </c>
      <c r="EC749">
        <f>IF($GQ749&gt;=16,INDEX($DK:$DK,$GP749+16),"")</f>
      </c>
      <c r="ED749">
        <f>IF($GQ749&gt;=17,INDEX($DK:$DK,$GP749+17),"")</f>
      </c>
      <c r="EE749">
        <f>IF($GQ749&gt;=18,INDEX($DK:$DK,$GP749+18),"")</f>
      </c>
      <c r="EF749">
        <f>IF($GQ749&gt;=19,INDEX($DK:$DK,$GP749+19),"")</f>
      </c>
      <c r="EG749">
        <f>IF($GQ749&gt;=20,INDEX($DK:$DK,$GP749+20),"")</f>
      </c>
      <c r="EH749">
        <f>IF($GQ749&gt;=21,INDEX($DK:$DK,$GP749+21),"")</f>
      </c>
      <c r="EI749">
        <f>IF($GQ749&gt;=22,INDEX($DK:$DK,$GP749+22),"")</f>
      </c>
      <c r="EJ749">
        <f>IF($GQ749&gt;=23,INDEX($DK:$DK,$GP749+23),"")</f>
      </c>
      <c r="EK749">
        <f>IF($GQ749&gt;=24,INDEX($DK:$DK,$GP749+24),"")</f>
      </c>
      <c r="EL749">
        <f>IF($GQ749&gt;=25,INDEX($DK:$DK,$GP749+25),"")</f>
      </c>
      <c r="EM749">
        <f>IF($GQ749&gt;=26,INDEX($DK:$DK,$GP749+26),"")</f>
      </c>
      <c r="EN749">
        <f>IF($GQ749&gt;=27,INDEX($DK:$DK,$GP749+27),"")</f>
      </c>
      <c r="EO749">
        <f>IF($GQ749&gt;=28,INDEX($DK:$DK,$GP749+28),"")</f>
      </c>
      <c r="EP749">
        <f>IF($GQ749&gt;=29,INDEX($DK:$DK,$GP749+29),"")</f>
      </c>
      <c r="EQ749">
        <f>IF($GQ749&gt;=30,INDEX($DK:$DK,$GP749+30),"")</f>
      </c>
      <c r="ER749">
        <f>IF($GQ749&gt;=31,INDEX($DK:$DK,$GP749+31),"")</f>
      </c>
      <c r="ES749">
        <f>IF($GQ749&gt;=32,INDEX($DK:$DK,$GP749+32),"")</f>
      </c>
      <c r="ET749">
        <f>IF($GQ749&gt;=33,INDEX($DK:$DK,$GP749+33),"")</f>
      </c>
      <c r="EU749">
        <f>IF($GQ749&gt;=34,INDEX($DK:$DK,$GP749+34),"")</f>
      </c>
      <c r="EV749">
        <f>IF($GQ749&gt;=35,INDEX($DK:$DK,$GP749+35),"")</f>
      </c>
      <c r="EW749">
        <f>IF($GQ749&gt;=36,INDEX($DK:$DK,$GP749+36),"")</f>
      </c>
      <c r="EX749">
        <f>IF($GQ749&gt;=37,INDEX($DK:$DK,$GP749+37),"")</f>
      </c>
      <c r="EY749">
        <f>IF($GQ749&gt;=38,INDEX($DK:$DK,$GP749+38),"")</f>
      </c>
      <c r="EZ749">
        <f>IF($GQ749&gt;=39,INDEX($DK:$DK,$GP749+39),"")</f>
      </c>
      <c r="FA749">
        <f>IF($GQ749&gt;=40,INDEX($DK:$DK,$GP749+40),"")</f>
      </c>
      <c r="FB749">
        <f>IF($GQ749&gt;=1,INDEX($DL:$DL,$GP749+1),"")</f>
      </c>
      <c r="FC749">
        <f>IF($GQ749&gt;=2,INDEX($DL:$DL,$GP749+2),"")</f>
      </c>
      <c r="FD749">
        <f>IF($GQ749&gt;=3,INDEX($DL:$DL,$GP749+3),"")</f>
      </c>
      <c r="FE749">
        <f>IF($GQ749&gt;=4,INDEX($DL:$DL,$GP749+4),"")</f>
      </c>
      <c r="FF749">
        <f>IF($GQ749&gt;=5,INDEX($DL:$DL,$GP749+5),"")</f>
      </c>
      <c r="FG749">
        <f>IF($GQ749&gt;=6,INDEX($DL:$DL,$GP749+6),"")</f>
      </c>
      <c r="FH749">
        <f>IF($GQ749&gt;=7,INDEX($DL:$DL,$GP749+7),"")</f>
      </c>
      <c r="FI749">
        <f>IF($GQ749&gt;=8,INDEX($DL:$DL,$GP749+8),"")</f>
      </c>
      <c r="FJ749">
        <f>IF($GQ749&gt;=9,INDEX($DL:$DL,$GP749+9),"")</f>
      </c>
      <c r="FK749">
        <f>IF($GQ749&gt;=10,INDEX($DL:$DL,$GP749+10),"")</f>
      </c>
      <c r="FL749">
        <f>IF($GQ749&gt;=11,INDEX($DL:$DL,$GP749+11),"")</f>
      </c>
      <c r="FM749">
        <f>IF($GQ749&gt;=12,INDEX($DL:$DL,$GP749+12),"")</f>
      </c>
      <c r="FN749">
        <f>IF($GQ749&gt;=13,INDEX($DL:$DL,$GP749+13),"")</f>
      </c>
      <c r="FO749">
        <f>IF($GQ749&gt;=14,INDEX($DL:$DL,$GP749+14),"")</f>
      </c>
      <c r="FP749">
        <f>IF($GQ749&gt;=15,INDEX($DL:$DL,$GP749+15),"")</f>
      </c>
      <c r="FQ749">
        <f>IF($GQ749&gt;=16,INDEX($DL:$DL,$GP749+16),"")</f>
      </c>
      <c r="FR749">
        <f>IF($GQ749&gt;=17,INDEX($DL:$DL,$GP749+17),"")</f>
      </c>
      <c r="FS749">
        <f>IF($GQ749&gt;=18,INDEX($DL:$DL,$GP749+18),"")</f>
      </c>
      <c r="FT749">
        <f>IF($GQ749&gt;=19,INDEX($DL:$DL,$GP749+19),"")</f>
      </c>
      <c r="FU749">
        <f>IF($GQ749&gt;=20,INDEX($DL:$DL,$GP749+20),"")</f>
      </c>
      <c r="FV749">
        <f>IF($GQ749&gt;=21,INDEX($DL:$DL,$GP749+21),"")</f>
      </c>
      <c r="FW749">
        <f>IF($GQ749&gt;=22,INDEX($DL:$DL,$GP749+22),"")</f>
      </c>
      <c r="FX749">
        <f>IF($GQ749&gt;=23,INDEX($DL:$DL,$GP749+23),"")</f>
      </c>
      <c r="FY749">
        <f>IF($GQ749&gt;=24,INDEX($DL:$DL,$GP749+24),"")</f>
      </c>
      <c r="FZ749">
        <f>IF($GQ749&gt;=25,INDEX($DL:$DL,$GP749+25),"")</f>
      </c>
      <c r="GA749">
        <f>IF($GQ749&gt;=26,INDEX($DL:$DL,$GP749+26),"")</f>
      </c>
      <c r="GB749">
        <f>IF($GQ749&gt;=27,INDEX($DL:$DL,$GP749+27),"")</f>
      </c>
      <c r="GC749">
        <f>IF($GQ749&gt;=28,INDEX($DL:$DL,$GP749+28),"")</f>
      </c>
      <c r="GD749">
        <f>IF($GQ749&gt;=29,INDEX($DL:$DL,$GP749+29),"")</f>
      </c>
      <c r="GE749">
        <f>IF($GQ749&gt;=30,INDEX($DL:$DL,$GP749+30),"")</f>
      </c>
      <c r="GF749">
        <f>IF($GQ749&gt;=31,INDEX($DL:$DL,$GP749+31),"")</f>
      </c>
      <c r="GG749">
        <f>IF($GQ749&gt;=32,INDEX($DL:$DL,$GP749+32),"")</f>
      </c>
      <c r="GH749">
        <f>IF($GQ749&gt;=33,INDEX($DL:$DL,$GP749+33),"")</f>
      </c>
      <c r="GI749">
        <f>IF($GQ749&gt;=34,INDEX($DL:$DL,$GP749+34),"")</f>
      </c>
      <c r="GJ749">
        <f>IF($GQ749&gt;=35,INDEX($DL:$DL,$GP749+35),"")</f>
      </c>
      <c r="GK749">
        <f>IF($GQ749&gt;=36,INDEX($DL:$DL,$GP749+36),"")</f>
      </c>
      <c r="GL749">
        <f>IF($GQ749&gt;=37,INDEX($DL:$DL,$GP749+37),"")</f>
      </c>
      <c r="GM749">
        <f>IF($GQ749&gt;=38,INDEX($DL:$DL,$GP749+38),"")</f>
      </c>
      <c r="GN749">
        <f>IF($GQ749&gt;=39,INDEX($DL:$DL,$GP749+39),"")</f>
      </c>
      <c r="GO749">
        <f>IF($GQ749&gt;=40,INDEX($DL:$DL,$GP749+40),"")</f>
      </c>
      <c r="GP749">
        <f>IFERROR(MATCH($DJ749,$DK$2:$DK$148,0)+1,0)</f>
      </c>
      <c r="GQ749">
        <f>IFERROR(INDEX($DM$2:$DM$148,MATCH($DJ749,$DK$2:$DK$148,0)),0)</f>
      </c>
      <c r="GR749">
        <f>IFERROR(MATCH($L749,$DN$749:$FA$749,0),0)</f>
      </c>
      <c r="GS749">
        <f>IF($GR749&gt;0,INDEX($FB$749:$GO$749,$GR749),"")</f>
      </c>
      <c r="GV749">
        <f>IF($JE749&gt;=1,INDEX($GT:$GT,$JD749+1),"")</f>
      </c>
      <c r="GW749">
        <f>IF($JE749&gt;=2,INDEX($GT:$GT,$JD749+2),"")</f>
      </c>
      <c r="GX749">
        <f>IF($JE749&gt;=3,INDEX($GT:$GT,$JD749+3),"")</f>
      </c>
      <c r="GY749">
        <f>IF($JE749&gt;=4,INDEX($GT:$GT,$JD749+4),"")</f>
      </c>
      <c r="GZ749">
        <f>IF($JE749&gt;=5,INDEX($GT:$GT,$JD749+5),"")</f>
      </c>
      <c r="HA749">
        <f>IF($JE749&gt;=6,INDEX($GT:$GT,$JD749+6),"")</f>
      </c>
      <c r="HB749">
        <f>IF($JE749&gt;=7,INDEX($GT:$GT,$JD749+7),"")</f>
      </c>
      <c r="HC749">
        <f>IF($JE749&gt;=8,INDEX($GT:$GT,$JD749+8),"")</f>
      </c>
      <c r="HD749">
        <f>IF($JE749&gt;=9,INDEX($GT:$GT,$JD749+9),"")</f>
      </c>
      <c r="HE749">
        <f>IF($JE749&gt;=10,INDEX($GT:$GT,$JD749+10),"")</f>
      </c>
      <c r="HF749">
        <f>IF($JE749&gt;=11,INDEX($GT:$GT,$JD749+11),"")</f>
      </c>
      <c r="HG749">
        <f>IF($JE749&gt;=12,INDEX($GT:$GT,$JD749+12),"")</f>
      </c>
      <c r="HH749">
        <f>IF($JE749&gt;=13,INDEX($GT:$GT,$JD749+13),"")</f>
      </c>
      <c r="HI749">
        <f>IF($JE749&gt;=14,INDEX($GT:$GT,$JD749+14),"")</f>
      </c>
      <c r="HJ749">
        <f>IF($JE749&gt;=15,INDEX($GT:$GT,$JD749+15),"")</f>
      </c>
      <c r="HK749">
        <f>IF($JE749&gt;=16,INDEX($GT:$GT,$JD749+16),"")</f>
      </c>
      <c r="HL749">
        <f>IF($JE749&gt;=17,INDEX($GT:$GT,$JD749+17),"")</f>
      </c>
      <c r="HM749">
        <f>IF($JE749&gt;=18,INDEX($GT:$GT,$JD749+18),"")</f>
      </c>
      <c r="HN749">
        <f>IF($JE749&gt;=19,INDEX($GT:$GT,$JD749+19),"")</f>
      </c>
      <c r="HO749">
        <f>IF($JE749&gt;=20,INDEX($GT:$GT,$JD749+20),"")</f>
      </c>
      <c r="HP749">
        <f>IF($JE749&gt;=21,INDEX($GT:$GT,$JD749+21),"")</f>
      </c>
      <c r="HQ749">
        <f>IF($JE749&gt;=22,INDEX($GT:$GT,$JD749+22),"")</f>
      </c>
      <c r="HR749">
        <f>IF($JE749&gt;=23,INDEX($GT:$GT,$JD749+23),"")</f>
      </c>
      <c r="HS749">
        <f>IF($JE749&gt;=24,INDEX($GT:$GT,$JD749+24),"")</f>
      </c>
      <c r="HT749">
        <f>IF($JE749&gt;=25,INDEX($GT:$GT,$JD749+25),"")</f>
      </c>
      <c r="HU749">
        <f>IF($JE749&gt;=26,INDEX($GT:$GT,$JD749+26),"")</f>
      </c>
      <c r="HV749">
        <f>IF($JE749&gt;=27,INDEX($GT:$GT,$JD749+27),"")</f>
      </c>
      <c r="HW749">
        <f>IF($JE749&gt;=28,INDEX($GT:$GT,$JD749+28),"")</f>
      </c>
      <c r="HX749">
        <f>IF($JE749&gt;=29,INDEX($GT:$GT,$JD749+29),"")</f>
      </c>
      <c r="HY749">
        <f>IF($JE749&gt;=30,INDEX($GT:$GT,$JD749+30),"")</f>
      </c>
      <c r="HZ749">
        <f>IF($JE749&gt;=31,INDEX($GT:$GT,$JD749+31),"")</f>
      </c>
      <c r="IA749">
        <f>IF($JE749&gt;=32,INDEX($GT:$GT,$JD749+32),"")</f>
      </c>
      <c r="IB749">
        <f>IF($JE749&gt;=33,INDEX($GT:$GT,$JD749+33),"")</f>
      </c>
      <c r="IC749">
        <f>IF($JE749&gt;=34,INDEX($GT:$GT,$JD749+34),"")</f>
      </c>
      <c r="ID749">
        <f>IF($JE749&gt;=35,INDEX($GT:$GT,$JD749+35),"")</f>
      </c>
      <c r="IE749">
        <f>IF($JE749&gt;=36,INDEX($GT:$GT,$JD749+36),"")</f>
      </c>
      <c r="IF749">
        <f>IF($JE749&gt;=37,INDEX($GT:$GT,$JD749+37),"")</f>
      </c>
      <c r="IG749">
        <f>IF($JE749&gt;=38,INDEX($GT:$GT,$JD749+38),"")</f>
      </c>
      <c r="IH749">
        <f>IF($JE749&gt;=39,INDEX($GT:$GT,$JD749+39),"")</f>
      </c>
      <c r="II749">
        <f>IF($JE749&gt;=40,INDEX($GT:$GT,$JD749+40),"")</f>
      </c>
      <c r="IJ749">
        <f>IF($JE749&gt;=41,INDEX($GT:$GT,$JD749+41),"")</f>
      </c>
      <c r="IK749">
        <f>IF($JE749&gt;=42,INDEX($GT:$GT,$JD749+42),"")</f>
      </c>
      <c r="IL749">
        <f>IF($JE749&gt;=43,INDEX($GT:$GT,$JD749+43),"")</f>
      </c>
      <c r="IM749">
        <f>IF($JE749&gt;=44,INDEX($GT:$GT,$JD749+44),"")</f>
      </c>
      <c r="IN749">
        <f>IF($JE749&gt;=45,INDEX($GT:$GT,$JD749+45),"")</f>
      </c>
      <c r="IO749">
        <f>IF($JE749&gt;=46,INDEX($GT:$GT,$JD749+46),"")</f>
      </c>
      <c r="IP749">
        <f>IF($JE749&gt;=47,INDEX($GT:$GT,$JD749+47),"")</f>
      </c>
      <c r="IQ749">
        <f>IF($JE749&gt;=48,INDEX($GT:$GT,$JD749+48),"")</f>
      </c>
      <c r="IR749">
        <f>IF($JE749&gt;=49,INDEX($GT:$GT,$JD749+49),"")</f>
      </c>
      <c r="IS749">
        <f>IF($JE749&gt;=50,INDEX($GT:$GT,$JD749+50),"")</f>
      </c>
      <c r="IT749">
        <f>IF($JE749&gt;=51,INDEX($GT:$GT,$JD749+51),"")</f>
      </c>
      <c r="IU749">
        <f>IF($JE749&gt;=52,INDEX($GT:$GT,$JD749+52),"")</f>
      </c>
      <c r="IV749">
        <f>IF($JE749&gt;=53,INDEX($GT:$GT,$JD749+53),"")</f>
      </c>
      <c r="IW749">
        <f>IF($JE749&gt;=54,INDEX($GT:$GT,$JD749+54),"")</f>
      </c>
      <c r="IX749">
        <f>IF($JE749&gt;=55,INDEX($GT:$GT,$JD749+55),"")</f>
      </c>
      <c r="IY749">
        <f>IF($JE749&gt;=56,INDEX($GT:$GT,$JD749+56),"")</f>
      </c>
      <c r="IZ749">
        <f>IF($JE749&gt;=57,INDEX($GT:$GT,$JD749+57),"")</f>
      </c>
      <c r="JA749">
        <f>IF($JE749&gt;=58,INDEX($GT:$GT,$JD749+58),"")</f>
      </c>
      <c r="JB749">
        <f>IF($JE749&gt;=59,INDEX($GT:$GT,$JD749+59),"")</f>
      </c>
      <c r="JC749">
        <f>IF($JE749&gt;=60,INDEX($GT:$GT,$JD749+60),"")</f>
      </c>
      <c r="JD749">
        <f>IFERROR(MATCH($GS749,$GT$2:$GT$322,0)+1,0)</f>
      </c>
      <c r="JE749">
        <f>IFERROR(INDEX($GU$2:$GU$322,MATCH($GS749,$GT$2:$GT$322,0)),0)</f>
      </c>
      <c r="JF749" t="s">
        <v>28</v>
      </c>
      <c r="JG749" t="s">
        <v>28</v>
      </c>
    </row>
    <row r="750" spans="1:267" x14ac:dyDescent="0.25">
      <c r="J750" s="1"/>
      <c r="K750" s="1"/>
      <c r="L750" s="1"/>
      <c r="M750" s="1"/>
      <c r="N750" s="1">
        <f>IFERROR(IF(FIND(" - ",$J750)&gt;0,MID($J750,FIND(" - ",$J750)+3,LEN($J750)),""),"")</f>
      </c>
      <c r="P750" s="1"/>
      <c r="S750" t="s">
        <v>28</v>
      </c>
      <c r="U750">
        <f>IF(OR($S750="",$T750=""),"",IFERROR($S750/$T750,0))</f>
      </c>
      <c r="V750">
        <f>IF($S750="","",
IF($K750="","",
IF(ISNUMBER(SEARCH("exempt",LOWER($K750))),0,
$S750*(VALUE(SUBSTITUTE($K750,"%",""))/100))))</f>
      </c>
      <c r="AB750">
        <f>IF($S750="","",
SUM($S750,$V750,$Z750,$W750,$Y750)-
IF($AA750="",0,VALUE($AA750)))</f>
      </c>
      <c r="AJ750" t="s">
        <v>1520</v>
      </c>
      <c r="AR750">
        <f>IFERROR(LEFT($J750,FIND(" - ",$J750)-1),$J750)</f>
      </c>
      <c r="AU750">
        <f>IF($CJ750&gt;=1,INDEX($AS:$AS,$CI750+1),"")</f>
      </c>
      <c r="AV750">
        <f>IF($CJ750&gt;=2,INDEX($AS:$AS,$CI750+2),"")</f>
      </c>
      <c r="AW750">
        <f>IF($CJ750&gt;=3,INDEX($AS:$AS,$CI750+3),"")</f>
      </c>
      <c r="AX750">
        <f>IF($CJ750&gt;=4,INDEX($AS:$AS,$CI750+4),"")</f>
      </c>
      <c r="AY750">
        <f>IF($CJ750&gt;=5,INDEX($AS:$AS,$CI750+5),"")</f>
      </c>
      <c r="AZ750">
        <f>IF($CJ750&gt;=6,INDEX($AS:$AS,$CI750+6),"")</f>
      </c>
      <c r="BA750">
        <f>IF($CJ750&gt;=7,INDEX($AS:$AS,$CI750+7),"")</f>
      </c>
      <c r="BB750">
        <f>IF($CJ750&gt;=8,INDEX($AS:$AS,$CI750+8),"")</f>
      </c>
      <c r="BC750">
        <f>IF($CJ750&gt;=9,INDEX($AS:$AS,$CI750+9),"")</f>
      </c>
      <c r="BD750">
        <f>IF($CJ750&gt;=10,INDEX($AS:$AS,$CI750+10),"")</f>
      </c>
      <c r="BE750">
        <f>IF($CJ750&gt;=11,INDEX($AS:$AS,$CI750+11),"")</f>
      </c>
      <c r="BF750">
        <f>IF($CJ750&gt;=12,INDEX($AS:$AS,$CI750+12),"")</f>
      </c>
      <c r="BG750">
        <f>IF($CJ750&gt;=13,INDEX($AS:$AS,$CI750+13),"")</f>
      </c>
      <c r="BH750">
        <f>IF($CJ750&gt;=14,INDEX($AS:$AS,$CI750+14),"")</f>
      </c>
      <c r="BI750">
        <f>IF($CJ750&gt;=15,INDEX($AS:$AS,$CI750+15),"")</f>
      </c>
      <c r="BJ750">
        <f>IF($CJ750&gt;=16,INDEX($AS:$AS,$CI750+16),"")</f>
      </c>
      <c r="BK750">
        <f>IF($CJ750&gt;=17,INDEX($AS:$AS,$CI750+17),"")</f>
      </c>
      <c r="BL750">
        <f>IF($CJ750&gt;=18,INDEX($AS:$AS,$CI750+18),"")</f>
      </c>
      <c r="BM750">
        <f>IF($CJ750&gt;=19,INDEX($AS:$AS,$CI750+19),"")</f>
      </c>
      <c r="BN750">
        <f>IF($CJ750&gt;=20,INDEX($AS:$AS,$CI750+20),"")</f>
      </c>
      <c r="BO750">
        <f>IF($CJ750&gt;=21,INDEX($AS:$AS,$CI750+21),"")</f>
      </c>
      <c r="BP750">
        <f>IF($CJ750&gt;=22,INDEX($AS:$AS,$CI750+22),"")</f>
      </c>
      <c r="BQ750">
        <f>IF($CJ750&gt;=23,INDEX($AS:$AS,$CI750+23),"")</f>
      </c>
      <c r="BR750">
        <f>IF($CJ750&gt;=24,INDEX($AS:$AS,$CI750+24),"")</f>
      </c>
      <c r="BS750">
        <f>IF($CJ750&gt;=25,INDEX($AS:$AS,$CI750+25),"")</f>
      </c>
      <c r="BT750">
        <f>IF($CJ750&gt;=26,INDEX($AS:$AS,$CI750+26),"")</f>
      </c>
      <c r="BU750">
        <f>IF($CJ750&gt;=27,INDEX($AS:$AS,$CI750+27),"")</f>
      </c>
      <c r="BV750">
        <f>IF($CJ750&gt;=28,INDEX($AS:$AS,$CI750+28),"")</f>
      </c>
      <c r="BW750">
        <f>IF($CJ750&gt;=29,INDEX($AS:$AS,$CI750+29),"")</f>
      </c>
      <c r="BX750">
        <f>IF($CJ750&gt;=30,INDEX($AS:$AS,$CI750+30),"")</f>
      </c>
      <c r="BY750">
        <f>IF($CJ750&gt;=31,INDEX($AS:$AS,$CI750+31),"")</f>
      </c>
      <c r="BZ750">
        <f>IF($CJ750&gt;=32,INDEX($AS:$AS,$CI750+32),"")</f>
      </c>
      <c r="CA750">
        <f>IF($CJ750&gt;=33,INDEX($AS:$AS,$CI750+33),"")</f>
      </c>
      <c r="CB750">
        <f>IF($CJ750&gt;=34,INDEX($AS:$AS,$CI750+34),"")</f>
      </c>
      <c r="CC750">
        <f>IF($CJ750&gt;=35,INDEX($AS:$AS,$CI750+35),"")</f>
      </c>
      <c r="CD750">
        <f>IF($CJ750&gt;=36,INDEX($AS:$AS,$CI750+36),"")</f>
      </c>
      <c r="CE750">
        <f>IF($CJ750&gt;=37,INDEX($AS:$AS,$CI750+37),"")</f>
      </c>
      <c r="CF750">
        <f>IF($CJ750&gt;=38,INDEX($AS:$AS,$CI750+38),"")</f>
      </c>
      <c r="CG750">
        <f>IF($CJ750&gt;=39,INDEX($AS:$AS,$CI750+39),"")</f>
      </c>
      <c r="CH750">
        <f>IF($CJ750&gt;=40,INDEX($AS:$AS,$CI750+40),"")</f>
      </c>
      <c r="CI750">
        <f>IFERROR(MATCH($AR750,$AS$2:$AS$133,0)+1,0)</f>
      </c>
      <c r="CJ750">
        <f>IFERROR(INDEX($AT$2:$AT$133,MATCH($AR750,$AS$2:$AS$133,0)),0)</f>
      </c>
      <c r="CK750">
        <f>IFERROR(LEFT($O750,FIND(" - ",$O750)-1),$O750)</f>
      </c>
      <c r="CL750" t="s">
        <v>113</v>
      </c>
      <c r="CN750">
        <f>IF($DI750&gt;=1,INDEX($CL:$CL,$DH750+1),"")</f>
      </c>
      <c r="CO750">
        <f>IF($DI750&gt;=2,INDEX($CL:$CL,$DH750+2),"")</f>
      </c>
      <c r="CP750">
        <f>IF($DI750&gt;=3,INDEX($CL:$CL,$DH750+3),"")</f>
      </c>
      <c r="CQ750">
        <f>IF($DI750&gt;=4,INDEX($CL:$CL,$DH750+4),"")</f>
      </c>
      <c r="CR750">
        <f>IF($DI750&gt;=5,INDEX($CL:$CL,$DH750+5),"")</f>
      </c>
      <c r="CS750">
        <f>IF($DI750&gt;=6,INDEX($CL:$CL,$DH750+6),"")</f>
      </c>
      <c r="CT750">
        <f>IF($DI750&gt;=7,INDEX($CL:$CL,$DH750+7),"")</f>
      </c>
      <c r="CU750">
        <f>IF($DI750&gt;=8,INDEX($CL:$CL,$DH750+8),"")</f>
      </c>
      <c r="CV750">
        <f>IF($DI750&gt;=9,INDEX($CL:$CL,$DH750+9),"")</f>
      </c>
      <c r="CW750">
        <f>IF($DI750&gt;=10,INDEX($CL:$CL,$DH750+10),"")</f>
      </c>
      <c r="CX750">
        <f>IF($DI750&gt;=11,INDEX($CL:$CL,$DH750+11),"")</f>
      </c>
      <c r="CY750">
        <f>IF($DI750&gt;=12,INDEX($CL:$CL,$DH750+12),"")</f>
      </c>
      <c r="CZ750">
        <f>IF($DI750&gt;=13,INDEX($CL:$CL,$DH750+13),"")</f>
      </c>
      <c r="DA750">
        <f>IF($DI750&gt;=14,INDEX($CL:$CL,$DH750+14),"")</f>
      </c>
      <c r="DB750">
        <f>IF($DI750&gt;=15,INDEX($CL:$CL,$DH750+15),"")</f>
      </c>
      <c r="DC750">
        <f>IF($DI750&gt;=16,INDEX($CL:$CL,$DH750+16),"")</f>
      </c>
      <c r="DD750">
        <f>IF($DI750&gt;=17,INDEX($CL:$CL,$DH750+17),"")</f>
      </c>
      <c r="DE750">
        <f>IF($DI750&gt;=18,INDEX($CL:$CL,$DH750+18),"")</f>
      </c>
      <c r="DF750">
        <f>IF($DI750&gt;=19,INDEX($CL:$CL,$DH750+19),"")</f>
      </c>
      <c r="DG750">
        <f>IF($DI750&gt;=20,INDEX($CL:$CL,$DH750+20),"")</f>
      </c>
      <c r="DH750">
        <f>IFERROR(MATCH($CK750,$CL$2:$CL$1558,0)+1,0)</f>
      </c>
      <c r="DI750">
        <f>IFERROR(INDEX($CM$2:$CM$1558,MATCH($CK750,$CL$2:$CL$1558,0)),0)</f>
      </c>
      <c r="DJ750">
        <f>IFERROR(INDEX($AQ:$AQ,MATCH($K750,$AP:$AP,0))&amp;"","")</f>
      </c>
      <c r="DN750">
        <f>IF($GQ750&gt;=1,INDEX($DK:$DK,$GP750+1),"")</f>
      </c>
      <c r="DO750">
        <f>IF($GQ750&gt;=2,INDEX($DK:$DK,$GP750+2),"")</f>
      </c>
      <c r="DP750">
        <f>IF($GQ750&gt;=3,INDEX($DK:$DK,$GP750+3),"")</f>
      </c>
      <c r="DQ750">
        <f>IF($GQ750&gt;=4,INDEX($DK:$DK,$GP750+4),"")</f>
      </c>
      <c r="DR750">
        <f>IF($GQ750&gt;=5,INDEX($DK:$DK,$GP750+5),"")</f>
      </c>
      <c r="DS750">
        <f>IF($GQ750&gt;=6,INDEX($DK:$DK,$GP750+6),"")</f>
      </c>
      <c r="DT750">
        <f>IF($GQ750&gt;=7,INDEX($DK:$DK,$GP750+7),"")</f>
      </c>
      <c r="DU750">
        <f>IF($GQ750&gt;=8,INDEX($DK:$DK,$GP750+8),"")</f>
      </c>
      <c r="DV750">
        <f>IF($GQ750&gt;=9,INDEX($DK:$DK,$GP750+9),"")</f>
      </c>
      <c r="DW750">
        <f>IF($GQ750&gt;=10,INDEX($DK:$DK,$GP750+10),"")</f>
      </c>
      <c r="DX750">
        <f>IF($GQ750&gt;=11,INDEX($DK:$DK,$GP750+11),"")</f>
      </c>
      <c r="DY750">
        <f>IF($GQ750&gt;=12,INDEX($DK:$DK,$GP750+12),"")</f>
      </c>
      <c r="DZ750">
        <f>IF($GQ750&gt;=13,INDEX($DK:$DK,$GP750+13),"")</f>
      </c>
      <c r="EA750">
        <f>IF($GQ750&gt;=14,INDEX($DK:$DK,$GP750+14),"")</f>
      </c>
      <c r="EB750">
        <f>IF($GQ750&gt;=15,INDEX($DK:$DK,$GP750+15),"")</f>
      </c>
      <c r="EC750">
        <f>IF($GQ750&gt;=16,INDEX($DK:$DK,$GP750+16),"")</f>
      </c>
      <c r="ED750">
        <f>IF($GQ750&gt;=17,INDEX($DK:$DK,$GP750+17),"")</f>
      </c>
      <c r="EE750">
        <f>IF($GQ750&gt;=18,INDEX($DK:$DK,$GP750+18),"")</f>
      </c>
      <c r="EF750">
        <f>IF($GQ750&gt;=19,INDEX($DK:$DK,$GP750+19),"")</f>
      </c>
      <c r="EG750">
        <f>IF($GQ750&gt;=20,INDEX($DK:$DK,$GP750+20),"")</f>
      </c>
      <c r="EH750">
        <f>IF($GQ750&gt;=21,INDEX($DK:$DK,$GP750+21),"")</f>
      </c>
      <c r="EI750">
        <f>IF($GQ750&gt;=22,INDEX($DK:$DK,$GP750+22),"")</f>
      </c>
      <c r="EJ750">
        <f>IF($GQ750&gt;=23,INDEX($DK:$DK,$GP750+23),"")</f>
      </c>
      <c r="EK750">
        <f>IF($GQ750&gt;=24,INDEX($DK:$DK,$GP750+24),"")</f>
      </c>
      <c r="EL750">
        <f>IF($GQ750&gt;=25,INDEX($DK:$DK,$GP750+25),"")</f>
      </c>
      <c r="EM750">
        <f>IF($GQ750&gt;=26,INDEX($DK:$DK,$GP750+26),"")</f>
      </c>
      <c r="EN750">
        <f>IF($GQ750&gt;=27,INDEX($DK:$DK,$GP750+27),"")</f>
      </c>
      <c r="EO750">
        <f>IF($GQ750&gt;=28,INDEX($DK:$DK,$GP750+28),"")</f>
      </c>
      <c r="EP750">
        <f>IF($GQ750&gt;=29,INDEX($DK:$DK,$GP750+29),"")</f>
      </c>
      <c r="EQ750">
        <f>IF($GQ750&gt;=30,INDEX($DK:$DK,$GP750+30),"")</f>
      </c>
      <c r="ER750">
        <f>IF($GQ750&gt;=31,INDEX($DK:$DK,$GP750+31),"")</f>
      </c>
      <c r="ES750">
        <f>IF($GQ750&gt;=32,INDEX($DK:$DK,$GP750+32),"")</f>
      </c>
      <c r="ET750">
        <f>IF($GQ750&gt;=33,INDEX($DK:$DK,$GP750+33),"")</f>
      </c>
      <c r="EU750">
        <f>IF($GQ750&gt;=34,INDEX($DK:$DK,$GP750+34),"")</f>
      </c>
      <c r="EV750">
        <f>IF($GQ750&gt;=35,INDEX($DK:$DK,$GP750+35),"")</f>
      </c>
      <c r="EW750">
        <f>IF($GQ750&gt;=36,INDEX($DK:$DK,$GP750+36),"")</f>
      </c>
      <c r="EX750">
        <f>IF($GQ750&gt;=37,INDEX($DK:$DK,$GP750+37),"")</f>
      </c>
      <c r="EY750">
        <f>IF($GQ750&gt;=38,INDEX($DK:$DK,$GP750+38),"")</f>
      </c>
      <c r="EZ750">
        <f>IF($GQ750&gt;=39,INDEX($DK:$DK,$GP750+39),"")</f>
      </c>
      <c r="FA750">
        <f>IF($GQ750&gt;=40,INDEX($DK:$DK,$GP750+40),"")</f>
      </c>
      <c r="FB750">
        <f>IF($GQ750&gt;=1,INDEX($DL:$DL,$GP750+1),"")</f>
      </c>
      <c r="FC750">
        <f>IF($GQ750&gt;=2,INDEX($DL:$DL,$GP750+2),"")</f>
      </c>
      <c r="FD750">
        <f>IF($GQ750&gt;=3,INDEX($DL:$DL,$GP750+3),"")</f>
      </c>
      <c r="FE750">
        <f>IF($GQ750&gt;=4,INDEX($DL:$DL,$GP750+4),"")</f>
      </c>
      <c r="FF750">
        <f>IF($GQ750&gt;=5,INDEX($DL:$DL,$GP750+5),"")</f>
      </c>
      <c r="FG750">
        <f>IF($GQ750&gt;=6,INDEX($DL:$DL,$GP750+6),"")</f>
      </c>
      <c r="FH750">
        <f>IF($GQ750&gt;=7,INDEX($DL:$DL,$GP750+7),"")</f>
      </c>
      <c r="FI750">
        <f>IF($GQ750&gt;=8,INDEX($DL:$DL,$GP750+8),"")</f>
      </c>
      <c r="FJ750">
        <f>IF($GQ750&gt;=9,INDEX($DL:$DL,$GP750+9),"")</f>
      </c>
      <c r="FK750">
        <f>IF($GQ750&gt;=10,INDEX($DL:$DL,$GP750+10),"")</f>
      </c>
      <c r="FL750">
        <f>IF($GQ750&gt;=11,INDEX($DL:$DL,$GP750+11),"")</f>
      </c>
      <c r="FM750">
        <f>IF($GQ750&gt;=12,INDEX($DL:$DL,$GP750+12),"")</f>
      </c>
      <c r="FN750">
        <f>IF($GQ750&gt;=13,INDEX($DL:$DL,$GP750+13),"")</f>
      </c>
      <c r="FO750">
        <f>IF($GQ750&gt;=14,INDEX($DL:$DL,$GP750+14),"")</f>
      </c>
      <c r="FP750">
        <f>IF($GQ750&gt;=15,INDEX($DL:$DL,$GP750+15),"")</f>
      </c>
      <c r="FQ750">
        <f>IF($GQ750&gt;=16,INDEX($DL:$DL,$GP750+16),"")</f>
      </c>
      <c r="FR750">
        <f>IF($GQ750&gt;=17,INDEX($DL:$DL,$GP750+17),"")</f>
      </c>
      <c r="FS750">
        <f>IF($GQ750&gt;=18,INDEX($DL:$DL,$GP750+18),"")</f>
      </c>
      <c r="FT750">
        <f>IF($GQ750&gt;=19,INDEX($DL:$DL,$GP750+19),"")</f>
      </c>
      <c r="FU750">
        <f>IF($GQ750&gt;=20,INDEX($DL:$DL,$GP750+20),"")</f>
      </c>
      <c r="FV750">
        <f>IF($GQ750&gt;=21,INDEX($DL:$DL,$GP750+21),"")</f>
      </c>
      <c r="FW750">
        <f>IF($GQ750&gt;=22,INDEX($DL:$DL,$GP750+22),"")</f>
      </c>
      <c r="FX750">
        <f>IF($GQ750&gt;=23,INDEX($DL:$DL,$GP750+23),"")</f>
      </c>
      <c r="FY750">
        <f>IF($GQ750&gt;=24,INDEX($DL:$DL,$GP750+24),"")</f>
      </c>
      <c r="FZ750">
        <f>IF($GQ750&gt;=25,INDEX($DL:$DL,$GP750+25),"")</f>
      </c>
      <c r="GA750">
        <f>IF($GQ750&gt;=26,INDEX($DL:$DL,$GP750+26),"")</f>
      </c>
      <c r="GB750">
        <f>IF($GQ750&gt;=27,INDEX($DL:$DL,$GP750+27),"")</f>
      </c>
      <c r="GC750">
        <f>IF($GQ750&gt;=28,INDEX($DL:$DL,$GP750+28),"")</f>
      </c>
      <c r="GD750">
        <f>IF($GQ750&gt;=29,INDEX($DL:$DL,$GP750+29),"")</f>
      </c>
      <c r="GE750">
        <f>IF($GQ750&gt;=30,INDEX($DL:$DL,$GP750+30),"")</f>
      </c>
      <c r="GF750">
        <f>IF($GQ750&gt;=31,INDEX($DL:$DL,$GP750+31),"")</f>
      </c>
      <c r="GG750">
        <f>IF($GQ750&gt;=32,INDEX($DL:$DL,$GP750+32),"")</f>
      </c>
      <c r="GH750">
        <f>IF($GQ750&gt;=33,INDEX($DL:$DL,$GP750+33),"")</f>
      </c>
      <c r="GI750">
        <f>IF($GQ750&gt;=34,INDEX($DL:$DL,$GP750+34),"")</f>
      </c>
      <c r="GJ750">
        <f>IF($GQ750&gt;=35,INDEX($DL:$DL,$GP750+35),"")</f>
      </c>
      <c r="GK750">
        <f>IF($GQ750&gt;=36,INDEX($DL:$DL,$GP750+36),"")</f>
      </c>
      <c r="GL750">
        <f>IF($GQ750&gt;=37,INDEX($DL:$DL,$GP750+37),"")</f>
      </c>
      <c r="GM750">
        <f>IF($GQ750&gt;=38,INDEX($DL:$DL,$GP750+38),"")</f>
      </c>
      <c r="GN750">
        <f>IF($GQ750&gt;=39,INDEX($DL:$DL,$GP750+39),"")</f>
      </c>
      <c r="GO750">
        <f>IF($GQ750&gt;=40,INDEX($DL:$DL,$GP750+40),"")</f>
      </c>
      <c r="GP750">
        <f>IFERROR(MATCH($DJ750,$DK$2:$DK$148,0)+1,0)</f>
      </c>
      <c r="GQ750">
        <f>IFERROR(INDEX($DM$2:$DM$148,MATCH($DJ750,$DK$2:$DK$148,0)),0)</f>
      </c>
      <c r="GR750">
        <f>IFERROR(MATCH($L750,$DN$750:$FA$750,0),0)</f>
      </c>
      <c r="GS750">
        <f>IF($GR750&gt;0,INDEX($FB$750:$GO$750,$GR750),"")</f>
      </c>
      <c r="GV750">
        <f>IF($JE750&gt;=1,INDEX($GT:$GT,$JD750+1),"")</f>
      </c>
      <c r="GW750">
        <f>IF($JE750&gt;=2,INDEX($GT:$GT,$JD750+2),"")</f>
      </c>
      <c r="GX750">
        <f>IF($JE750&gt;=3,INDEX($GT:$GT,$JD750+3),"")</f>
      </c>
      <c r="GY750">
        <f>IF($JE750&gt;=4,INDEX($GT:$GT,$JD750+4),"")</f>
      </c>
      <c r="GZ750">
        <f>IF($JE750&gt;=5,INDEX($GT:$GT,$JD750+5),"")</f>
      </c>
      <c r="HA750">
        <f>IF($JE750&gt;=6,INDEX($GT:$GT,$JD750+6),"")</f>
      </c>
      <c r="HB750">
        <f>IF($JE750&gt;=7,INDEX($GT:$GT,$JD750+7),"")</f>
      </c>
      <c r="HC750">
        <f>IF($JE750&gt;=8,INDEX($GT:$GT,$JD750+8),"")</f>
      </c>
      <c r="HD750">
        <f>IF($JE750&gt;=9,INDEX($GT:$GT,$JD750+9),"")</f>
      </c>
      <c r="HE750">
        <f>IF($JE750&gt;=10,INDEX($GT:$GT,$JD750+10),"")</f>
      </c>
      <c r="HF750">
        <f>IF($JE750&gt;=11,INDEX($GT:$GT,$JD750+11),"")</f>
      </c>
      <c r="HG750">
        <f>IF($JE750&gt;=12,INDEX($GT:$GT,$JD750+12),"")</f>
      </c>
      <c r="HH750">
        <f>IF($JE750&gt;=13,INDEX($GT:$GT,$JD750+13),"")</f>
      </c>
      <c r="HI750">
        <f>IF($JE750&gt;=14,INDEX($GT:$GT,$JD750+14),"")</f>
      </c>
      <c r="HJ750">
        <f>IF($JE750&gt;=15,INDEX($GT:$GT,$JD750+15),"")</f>
      </c>
      <c r="HK750">
        <f>IF($JE750&gt;=16,INDEX($GT:$GT,$JD750+16),"")</f>
      </c>
      <c r="HL750">
        <f>IF($JE750&gt;=17,INDEX($GT:$GT,$JD750+17),"")</f>
      </c>
      <c r="HM750">
        <f>IF($JE750&gt;=18,INDEX($GT:$GT,$JD750+18),"")</f>
      </c>
      <c r="HN750">
        <f>IF($JE750&gt;=19,INDEX($GT:$GT,$JD750+19),"")</f>
      </c>
      <c r="HO750">
        <f>IF($JE750&gt;=20,INDEX($GT:$GT,$JD750+20),"")</f>
      </c>
      <c r="HP750">
        <f>IF($JE750&gt;=21,INDEX($GT:$GT,$JD750+21),"")</f>
      </c>
      <c r="HQ750">
        <f>IF($JE750&gt;=22,INDEX($GT:$GT,$JD750+22),"")</f>
      </c>
      <c r="HR750">
        <f>IF($JE750&gt;=23,INDEX($GT:$GT,$JD750+23),"")</f>
      </c>
      <c r="HS750">
        <f>IF($JE750&gt;=24,INDEX($GT:$GT,$JD750+24),"")</f>
      </c>
      <c r="HT750">
        <f>IF($JE750&gt;=25,INDEX($GT:$GT,$JD750+25),"")</f>
      </c>
      <c r="HU750">
        <f>IF($JE750&gt;=26,INDEX($GT:$GT,$JD750+26),"")</f>
      </c>
      <c r="HV750">
        <f>IF($JE750&gt;=27,INDEX($GT:$GT,$JD750+27),"")</f>
      </c>
      <c r="HW750">
        <f>IF($JE750&gt;=28,INDEX($GT:$GT,$JD750+28),"")</f>
      </c>
      <c r="HX750">
        <f>IF($JE750&gt;=29,INDEX($GT:$GT,$JD750+29),"")</f>
      </c>
      <c r="HY750">
        <f>IF($JE750&gt;=30,INDEX($GT:$GT,$JD750+30),"")</f>
      </c>
      <c r="HZ750">
        <f>IF($JE750&gt;=31,INDEX($GT:$GT,$JD750+31),"")</f>
      </c>
      <c r="IA750">
        <f>IF($JE750&gt;=32,INDEX($GT:$GT,$JD750+32),"")</f>
      </c>
      <c r="IB750">
        <f>IF($JE750&gt;=33,INDEX($GT:$GT,$JD750+33),"")</f>
      </c>
      <c r="IC750">
        <f>IF($JE750&gt;=34,INDEX($GT:$GT,$JD750+34),"")</f>
      </c>
      <c r="ID750">
        <f>IF($JE750&gt;=35,INDEX($GT:$GT,$JD750+35),"")</f>
      </c>
      <c r="IE750">
        <f>IF($JE750&gt;=36,INDEX($GT:$GT,$JD750+36),"")</f>
      </c>
      <c r="IF750">
        <f>IF($JE750&gt;=37,INDEX($GT:$GT,$JD750+37),"")</f>
      </c>
      <c r="IG750">
        <f>IF($JE750&gt;=38,INDEX($GT:$GT,$JD750+38),"")</f>
      </c>
      <c r="IH750">
        <f>IF($JE750&gt;=39,INDEX($GT:$GT,$JD750+39),"")</f>
      </c>
      <c r="II750">
        <f>IF($JE750&gt;=40,INDEX($GT:$GT,$JD750+40),"")</f>
      </c>
      <c r="IJ750">
        <f>IF($JE750&gt;=41,INDEX($GT:$GT,$JD750+41),"")</f>
      </c>
      <c r="IK750">
        <f>IF($JE750&gt;=42,INDEX($GT:$GT,$JD750+42),"")</f>
      </c>
      <c r="IL750">
        <f>IF($JE750&gt;=43,INDEX($GT:$GT,$JD750+43),"")</f>
      </c>
      <c r="IM750">
        <f>IF($JE750&gt;=44,INDEX($GT:$GT,$JD750+44),"")</f>
      </c>
      <c r="IN750">
        <f>IF($JE750&gt;=45,INDEX($GT:$GT,$JD750+45),"")</f>
      </c>
      <c r="IO750">
        <f>IF($JE750&gt;=46,INDEX($GT:$GT,$JD750+46),"")</f>
      </c>
      <c r="IP750">
        <f>IF($JE750&gt;=47,INDEX($GT:$GT,$JD750+47),"")</f>
      </c>
      <c r="IQ750">
        <f>IF($JE750&gt;=48,INDEX($GT:$GT,$JD750+48),"")</f>
      </c>
      <c r="IR750">
        <f>IF($JE750&gt;=49,INDEX($GT:$GT,$JD750+49),"")</f>
      </c>
      <c r="IS750">
        <f>IF($JE750&gt;=50,INDEX($GT:$GT,$JD750+50),"")</f>
      </c>
      <c r="IT750">
        <f>IF($JE750&gt;=51,INDEX($GT:$GT,$JD750+51),"")</f>
      </c>
      <c r="IU750">
        <f>IF($JE750&gt;=52,INDEX($GT:$GT,$JD750+52),"")</f>
      </c>
      <c r="IV750">
        <f>IF($JE750&gt;=53,INDEX($GT:$GT,$JD750+53),"")</f>
      </c>
      <c r="IW750">
        <f>IF($JE750&gt;=54,INDEX($GT:$GT,$JD750+54),"")</f>
      </c>
      <c r="IX750">
        <f>IF($JE750&gt;=55,INDEX($GT:$GT,$JD750+55),"")</f>
      </c>
      <c r="IY750">
        <f>IF($JE750&gt;=56,INDEX($GT:$GT,$JD750+56),"")</f>
      </c>
      <c r="IZ750">
        <f>IF($JE750&gt;=57,INDEX($GT:$GT,$JD750+57),"")</f>
      </c>
      <c r="JA750">
        <f>IF($JE750&gt;=58,INDEX($GT:$GT,$JD750+58),"")</f>
      </c>
      <c r="JB750">
        <f>IF($JE750&gt;=59,INDEX($GT:$GT,$JD750+59),"")</f>
      </c>
      <c r="JC750">
        <f>IF($JE750&gt;=60,INDEX($GT:$GT,$JD750+60),"")</f>
      </c>
      <c r="JD750">
        <f>IFERROR(MATCH($GS750,$GT$2:$GT$322,0)+1,0)</f>
      </c>
      <c r="JE750">
        <f>IFERROR(INDEX($GU$2:$GU$322,MATCH($GS750,$GT$2:$GT$322,0)),0)</f>
      </c>
      <c r="JF750" t="s">
        <v>28</v>
      </c>
      <c r="JG750" t="s">
        <v>28</v>
      </c>
    </row>
    <row r="751" spans="1:267" x14ac:dyDescent="0.25">
      <c r="J751" s="1"/>
      <c r="K751" s="1"/>
      <c r="L751" s="1"/>
      <c r="M751" s="1"/>
      <c r="N751" s="1">
        <f>IFERROR(IF(FIND(" - ",$J751)&gt;0,MID($J751,FIND(" - ",$J751)+3,LEN($J751)),""),"")</f>
      </c>
      <c r="P751" s="1"/>
      <c r="S751" t="s">
        <v>28</v>
      </c>
      <c r="U751">
        <f>IF(OR($S751="",$T751=""),"",IFERROR($S751/$T751,0))</f>
      </c>
      <c r="V751">
        <f>IF($S751="","",
IF($K751="","",
IF(ISNUMBER(SEARCH("exempt",LOWER($K751))),0,
$S751*(VALUE(SUBSTITUTE($K751,"%",""))/100))))</f>
      </c>
      <c r="AB751">
        <f>IF($S751="","",
SUM($S751,$V751,$Z751,$W751,$Y751)-
IF($AA751="",0,VALUE($AA751)))</f>
      </c>
      <c r="AJ751" t="s">
        <v>1521</v>
      </c>
      <c r="AR751">
        <f>IFERROR(LEFT($J751,FIND(" - ",$J751)-1),$J751)</f>
      </c>
      <c r="AU751">
        <f>IF($CJ751&gt;=1,INDEX($AS:$AS,$CI751+1),"")</f>
      </c>
      <c r="AV751">
        <f>IF($CJ751&gt;=2,INDEX($AS:$AS,$CI751+2),"")</f>
      </c>
      <c r="AW751">
        <f>IF($CJ751&gt;=3,INDEX($AS:$AS,$CI751+3),"")</f>
      </c>
      <c r="AX751">
        <f>IF($CJ751&gt;=4,INDEX($AS:$AS,$CI751+4),"")</f>
      </c>
      <c r="AY751">
        <f>IF($CJ751&gt;=5,INDEX($AS:$AS,$CI751+5),"")</f>
      </c>
      <c r="AZ751">
        <f>IF($CJ751&gt;=6,INDEX($AS:$AS,$CI751+6),"")</f>
      </c>
      <c r="BA751">
        <f>IF($CJ751&gt;=7,INDEX($AS:$AS,$CI751+7),"")</f>
      </c>
      <c r="BB751">
        <f>IF($CJ751&gt;=8,INDEX($AS:$AS,$CI751+8),"")</f>
      </c>
      <c r="BC751">
        <f>IF($CJ751&gt;=9,INDEX($AS:$AS,$CI751+9),"")</f>
      </c>
      <c r="BD751">
        <f>IF($CJ751&gt;=10,INDEX($AS:$AS,$CI751+10),"")</f>
      </c>
      <c r="BE751">
        <f>IF($CJ751&gt;=11,INDEX($AS:$AS,$CI751+11),"")</f>
      </c>
      <c r="BF751">
        <f>IF($CJ751&gt;=12,INDEX($AS:$AS,$CI751+12),"")</f>
      </c>
      <c r="BG751">
        <f>IF($CJ751&gt;=13,INDEX($AS:$AS,$CI751+13),"")</f>
      </c>
      <c r="BH751">
        <f>IF($CJ751&gt;=14,INDEX($AS:$AS,$CI751+14),"")</f>
      </c>
      <c r="BI751">
        <f>IF($CJ751&gt;=15,INDEX($AS:$AS,$CI751+15),"")</f>
      </c>
      <c r="BJ751">
        <f>IF($CJ751&gt;=16,INDEX($AS:$AS,$CI751+16),"")</f>
      </c>
      <c r="BK751">
        <f>IF($CJ751&gt;=17,INDEX($AS:$AS,$CI751+17),"")</f>
      </c>
      <c r="BL751">
        <f>IF($CJ751&gt;=18,INDEX($AS:$AS,$CI751+18),"")</f>
      </c>
      <c r="BM751">
        <f>IF($CJ751&gt;=19,INDEX($AS:$AS,$CI751+19),"")</f>
      </c>
      <c r="BN751">
        <f>IF($CJ751&gt;=20,INDEX($AS:$AS,$CI751+20),"")</f>
      </c>
      <c r="BO751">
        <f>IF($CJ751&gt;=21,INDEX($AS:$AS,$CI751+21),"")</f>
      </c>
      <c r="BP751">
        <f>IF($CJ751&gt;=22,INDEX($AS:$AS,$CI751+22),"")</f>
      </c>
      <c r="BQ751">
        <f>IF($CJ751&gt;=23,INDEX($AS:$AS,$CI751+23),"")</f>
      </c>
      <c r="BR751">
        <f>IF($CJ751&gt;=24,INDEX($AS:$AS,$CI751+24),"")</f>
      </c>
      <c r="BS751">
        <f>IF($CJ751&gt;=25,INDEX($AS:$AS,$CI751+25),"")</f>
      </c>
      <c r="BT751">
        <f>IF($CJ751&gt;=26,INDEX($AS:$AS,$CI751+26),"")</f>
      </c>
      <c r="BU751">
        <f>IF($CJ751&gt;=27,INDEX($AS:$AS,$CI751+27),"")</f>
      </c>
      <c r="BV751">
        <f>IF($CJ751&gt;=28,INDEX($AS:$AS,$CI751+28),"")</f>
      </c>
      <c r="BW751">
        <f>IF($CJ751&gt;=29,INDEX($AS:$AS,$CI751+29),"")</f>
      </c>
      <c r="BX751">
        <f>IF($CJ751&gt;=30,INDEX($AS:$AS,$CI751+30),"")</f>
      </c>
      <c r="BY751">
        <f>IF($CJ751&gt;=31,INDEX($AS:$AS,$CI751+31),"")</f>
      </c>
      <c r="BZ751">
        <f>IF($CJ751&gt;=32,INDEX($AS:$AS,$CI751+32),"")</f>
      </c>
      <c r="CA751">
        <f>IF($CJ751&gt;=33,INDEX($AS:$AS,$CI751+33),"")</f>
      </c>
      <c r="CB751">
        <f>IF($CJ751&gt;=34,INDEX($AS:$AS,$CI751+34),"")</f>
      </c>
      <c r="CC751">
        <f>IF($CJ751&gt;=35,INDEX($AS:$AS,$CI751+35),"")</f>
      </c>
      <c r="CD751">
        <f>IF($CJ751&gt;=36,INDEX($AS:$AS,$CI751+36),"")</f>
      </c>
      <c r="CE751">
        <f>IF($CJ751&gt;=37,INDEX($AS:$AS,$CI751+37),"")</f>
      </c>
      <c r="CF751">
        <f>IF($CJ751&gt;=38,INDEX($AS:$AS,$CI751+38),"")</f>
      </c>
      <c r="CG751">
        <f>IF($CJ751&gt;=39,INDEX($AS:$AS,$CI751+39),"")</f>
      </c>
      <c r="CH751">
        <f>IF($CJ751&gt;=40,INDEX($AS:$AS,$CI751+40),"")</f>
      </c>
      <c r="CI751">
        <f>IFERROR(MATCH($AR751,$AS$2:$AS$133,0)+1,0)</f>
      </c>
      <c r="CJ751">
        <f>IFERROR(INDEX($AT$2:$AT$133,MATCH($AR751,$AS$2:$AS$133,0)),0)</f>
      </c>
      <c r="CK751">
        <f>IFERROR(LEFT($O751,FIND(" - ",$O751)-1),$O751)</f>
      </c>
      <c r="CL751" t="s">
        <v>1522</v>
      </c>
      <c r="CM751">
        <v>1</v>
      </c>
      <c r="CN751">
        <f>IF($DI751&gt;=1,INDEX($CL:$CL,$DH751+1),"")</f>
      </c>
      <c r="CO751">
        <f>IF($DI751&gt;=2,INDEX($CL:$CL,$DH751+2),"")</f>
      </c>
      <c r="CP751">
        <f>IF($DI751&gt;=3,INDEX($CL:$CL,$DH751+3),"")</f>
      </c>
      <c r="CQ751">
        <f>IF($DI751&gt;=4,INDEX($CL:$CL,$DH751+4),"")</f>
      </c>
      <c r="CR751">
        <f>IF($DI751&gt;=5,INDEX($CL:$CL,$DH751+5),"")</f>
      </c>
      <c r="CS751">
        <f>IF($DI751&gt;=6,INDEX($CL:$CL,$DH751+6),"")</f>
      </c>
      <c r="CT751">
        <f>IF($DI751&gt;=7,INDEX($CL:$CL,$DH751+7),"")</f>
      </c>
      <c r="CU751">
        <f>IF($DI751&gt;=8,INDEX($CL:$CL,$DH751+8),"")</f>
      </c>
      <c r="CV751">
        <f>IF($DI751&gt;=9,INDEX($CL:$CL,$DH751+9),"")</f>
      </c>
      <c r="CW751">
        <f>IF($DI751&gt;=10,INDEX($CL:$CL,$DH751+10),"")</f>
      </c>
      <c r="CX751">
        <f>IF($DI751&gt;=11,INDEX($CL:$CL,$DH751+11),"")</f>
      </c>
      <c r="CY751">
        <f>IF($DI751&gt;=12,INDEX($CL:$CL,$DH751+12),"")</f>
      </c>
      <c r="CZ751">
        <f>IF($DI751&gt;=13,INDEX($CL:$CL,$DH751+13),"")</f>
      </c>
      <c r="DA751">
        <f>IF($DI751&gt;=14,INDEX($CL:$CL,$DH751+14),"")</f>
      </c>
      <c r="DB751">
        <f>IF($DI751&gt;=15,INDEX($CL:$CL,$DH751+15),"")</f>
      </c>
      <c r="DC751">
        <f>IF($DI751&gt;=16,INDEX($CL:$CL,$DH751+16),"")</f>
      </c>
      <c r="DD751">
        <f>IF($DI751&gt;=17,INDEX($CL:$CL,$DH751+17),"")</f>
      </c>
      <c r="DE751">
        <f>IF($DI751&gt;=18,INDEX($CL:$CL,$DH751+18),"")</f>
      </c>
      <c r="DF751">
        <f>IF($DI751&gt;=19,INDEX($CL:$CL,$DH751+19),"")</f>
      </c>
      <c r="DG751">
        <f>IF($DI751&gt;=20,INDEX($CL:$CL,$DH751+20),"")</f>
      </c>
      <c r="DH751">
        <f>IFERROR(MATCH($CK751,$CL$2:$CL$1558,0)+1,0)</f>
      </c>
      <c r="DI751">
        <f>IFERROR(INDEX($CM$2:$CM$1558,MATCH($CK751,$CL$2:$CL$1558,0)),0)</f>
      </c>
      <c r="DJ751">
        <f>IFERROR(INDEX($AQ:$AQ,MATCH($K751,$AP:$AP,0))&amp;"","")</f>
      </c>
      <c r="DN751">
        <f>IF($GQ751&gt;=1,INDEX($DK:$DK,$GP751+1),"")</f>
      </c>
      <c r="DO751">
        <f>IF($GQ751&gt;=2,INDEX($DK:$DK,$GP751+2),"")</f>
      </c>
      <c r="DP751">
        <f>IF($GQ751&gt;=3,INDEX($DK:$DK,$GP751+3),"")</f>
      </c>
      <c r="DQ751">
        <f>IF($GQ751&gt;=4,INDEX($DK:$DK,$GP751+4),"")</f>
      </c>
      <c r="DR751">
        <f>IF($GQ751&gt;=5,INDEX($DK:$DK,$GP751+5),"")</f>
      </c>
      <c r="DS751">
        <f>IF($GQ751&gt;=6,INDEX($DK:$DK,$GP751+6),"")</f>
      </c>
      <c r="DT751">
        <f>IF($GQ751&gt;=7,INDEX($DK:$DK,$GP751+7),"")</f>
      </c>
      <c r="DU751">
        <f>IF($GQ751&gt;=8,INDEX($DK:$DK,$GP751+8),"")</f>
      </c>
      <c r="DV751">
        <f>IF($GQ751&gt;=9,INDEX($DK:$DK,$GP751+9),"")</f>
      </c>
      <c r="DW751">
        <f>IF($GQ751&gt;=10,INDEX($DK:$DK,$GP751+10),"")</f>
      </c>
      <c r="DX751">
        <f>IF($GQ751&gt;=11,INDEX($DK:$DK,$GP751+11),"")</f>
      </c>
      <c r="DY751">
        <f>IF($GQ751&gt;=12,INDEX($DK:$DK,$GP751+12),"")</f>
      </c>
      <c r="DZ751">
        <f>IF($GQ751&gt;=13,INDEX($DK:$DK,$GP751+13),"")</f>
      </c>
      <c r="EA751">
        <f>IF($GQ751&gt;=14,INDEX($DK:$DK,$GP751+14),"")</f>
      </c>
      <c r="EB751">
        <f>IF($GQ751&gt;=15,INDEX($DK:$DK,$GP751+15),"")</f>
      </c>
      <c r="EC751">
        <f>IF($GQ751&gt;=16,INDEX($DK:$DK,$GP751+16),"")</f>
      </c>
      <c r="ED751">
        <f>IF($GQ751&gt;=17,INDEX($DK:$DK,$GP751+17),"")</f>
      </c>
      <c r="EE751">
        <f>IF($GQ751&gt;=18,INDEX($DK:$DK,$GP751+18),"")</f>
      </c>
      <c r="EF751">
        <f>IF($GQ751&gt;=19,INDEX($DK:$DK,$GP751+19),"")</f>
      </c>
      <c r="EG751">
        <f>IF($GQ751&gt;=20,INDEX($DK:$DK,$GP751+20),"")</f>
      </c>
      <c r="EH751">
        <f>IF($GQ751&gt;=21,INDEX($DK:$DK,$GP751+21),"")</f>
      </c>
      <c r="EI751">
        <f>IF($GQ751&gt;=22,INDEX($DK:$DK,$GP751+22),"")</f>
      </c>
      <c r="EJ751">
        <f>IF($GQ751&gt;=23,INDEX($DK:$DK,$GP751+23),"")</f>
      </c>
      <c r="EK751">
        <f>IF($GQ751&gt;=24,INDEX($DK:$DK,$GP751+24),"")</f>
      </c>
      <c r="EL751">
        <f>IF($GQ751&gt;=25,INDEX($DK:$DK,$GP751+25),"")</f>
      </c>
      <c r="EM751">
        <f>IF($GQ751&gt;=26,INDEX($DK:$DK,$GP751+26),"")</f>
      </c>
      <c r="EN751">
        <f>IF($GQ751&gt;=27,INDEX($DK:$DK,$GP751+27),"")</f>
      </c>
      <c r="EO751">
        <f>IF($GQ751&gt;=28,INDEX($DK:$DK,$GP751+28),"")</f>
      </c>
      <c r="EP751">
        <f>IF($GQ751&gt;=29,INDEX($DK:$DK,$GP751+29),"")</f>
      </c>
      <c r="EQ751">
        <f>IF($GQ751&gt;=30,INDEX($DK:$DK,$GP751+30),"")</f>
      </c>
      <c r="ER751">
        <f>IF($GQ751&gt;=31,INDEX($DK:$DK,$GP751+31),"")</f>
      </c>
      <c r="ES751">
        <f>IF($GQ751&gt;=32,INDEX($DK:$DK,$GP751+32),"")</f>
      </c>
      <c r="ET751">
        <f>IF($GQ751&gt;=33,INDEX($DK:$DK,$GP751+33),"")</f>
      </c>
      <c r="EU751">
        <f>IF($GQ751&gt;=34,INDEX($DK:$DK,$GP751+34),"")</f>
      </c>
      <c r="EV751">
        <f>IF($GQ751&gt;=35,INDEX($DK:$DK,$GP751+35),"")</f>
      </c>
      <c r="EW751">
        <f>IF($GQ751&gt;=36,INDEX($DK:$DK,$GP751+36),"")</f>
      </c>
      <c r="EX751">
        <f>IF($GQ751&gt;=37,INDEX($DK:$DK,$GP751+37),"")</f>
      </c>
      <c r="EY751">
        <f>IF($GQ751&gt;=38,INDEX($DK:$DK,$GP751+38),"")</f>
      </c>
      <c r="EZ751">
        <f>IF($GQ751&gt;=39,INDEX($DK:$DK,$GP751+39),"")</f>
      </c>
      <c r="FA751">
        <f>IF($GQ751&gt;=40,INDEX($DK:$DK,$GP751+40),"")</f>
      </c>
      <c r="FB751">
        <f>IF($GQ751&gt;=1,INDEX($DL:$DL,$GP751+1),"")</f>
      </c>
      <c r="FC751">
        <f>IF($GQ751&gt;=2,INDEX($DL:$DL,$GP751+2),"")</f>
      </c>
      <c r="FD751">
        <f>IF($GQ751&gt;=3,INDEX($DL:$DL,$GP751+3),"")</f>
      </c>
      <c r="FE751">
        <f>IF($GQ751&gt;=4,INDEX($DL:$DL,$GP751+4),"")</f>
      </c>
      <c r="FF751">
        <f>IF($GQ751&gt;=5,INDEX($DL:$DL,$GP751+5),"")</f>
      </c>
      <c r="FG751">
        <f>IF($GQ751&gt;=6,INDEX($DL:$DL,$GP751+6),"")</f>
      </c>
      <c r="FH751">
        <f>IF($GQ751&gt;=7,INDEX($DL:$DL,$GP751+7),"")</f>
      </c>
      <c r="FI751">
        <f>IF($GQ751&gt;=8,INDEX($DL:$DL,$GP751+8),"")</f>
      </c>
      <c r="FJ751">
        <f>IF($GQ751&gt;=9,INDEX($DL:$DL,$GP751+9),"")</f>
      </c>
      <c r="FK751">
        <f>IF($GQ751&gt;=10,INDEX($DL:$DL,$GP751+10),"")</f>
      </c>
      <c r="FL751">
        <f>IF($GQ751&gt;=11,INDEX($DL:$DL,$GP751+11),"")</f>
      </c>
      <c r="FM751">
        <f>IF($GQ751&gt;=12,INDEX($DL:$DL,$GP751+12),"")</f>
      </c>
      <c r="FN751">
        <f>IF($GQ751&gt;=13,INDEX($DL:$DL,$GP751+13),"")</f>
      </c>
      <c r="FO751">
        <f>IF($GQ751&gt;=14,INDEX($DL:$DL,$GP751+14),"")</f>
      </c>
      <c r="FP751">
        <f>IF($GQ751&gt;=15,INDEX($DL:$DL,$GP751+15),"")</f>
      </c>
      <c r="FQ751">
        <f>IF($GQ751&gt;=16,INDEX($DL:$DL,$GP751+16),"")</f>
      </c>
      <c r="FR751">
        <f>IF($GQ751&gt;=17,INDEX($DL:$DL,$GP751+17),"")</f>
      </c>
      <c r="FS751">
        <f>IF($GQ751&gt;=18,INDEX($DL:$DL,$GP751+18),"")</f>
      </c>
      <c r="FT751">
        <f>IF($GQ751&gt;=19,INDEX($DL:$DL,$GP751+19),"")</f>
      </c>
      <c r="FU751">
        <f>IF($GQ751&gt;=20,INDEX($DL:$DL,$GP751+20),"")</f>
      </c>
      <c r="FV751">
        <f>IF($GQ751&gt;=21,INDEX($DL:$DL,$GP751+21),"")</f>
      </c>
      <c r="FW751">
        <f>IF($GQ751&gt;=22,INDEX($DL:$DL,$GP751+22),"")</f>
      </c>
      <c r="FX751">
        <f>IF($GQ751&gt;=23,INDEX($DL:$DL,$GP751+23),"")</f>
      </c>
      <c r="FY751">
        <f>IF($GQ751&gt;=24,INDEX($DL:$DL,$GP751+24),"")</f>
      </c>
      <c r="FZ751">
        <f>IF($GQ751&gt;=25,INDEX($DL:$DL,$GP751+25),"")</f>
      </c>
      <c r="GA751">
        <f>IF($GQ751&gt;=26,INDEX($DL:$DL,$GP751+26),"")</f>
      </c>
      <c r="GB751">
        <f>IF($GQ751&gt;=27,INDEX($DL:$DL,$GP751+27),"")</f>
      </c>
      <c r="GC751">
        <f>IF($GQ751&gt;=28,INDEX($DL:$DL,$GP751+28),"")</f>
      </c>
      <c r="GD751">
        <f>IF($GQ751&gt;=29,INDEX($DL:$DL,$GP751+29),"")</f>
      </c>
      <c r="GE751">
        <f>IF($GQ751&gt;=30,INDEX($DL:$DL,$GP751+30),"")</f>
      </c>
      <c r="GF751">
        <f>IF($GQ751&gt;=31,INDEX($DL:$DL,$GP751+31),"")</f>
      </c>
      <c r="GG751">
        <f>IF($GQ751&gt;=32,INDEX($DL:$DL,$GP751+32),"")</f>
      </c>
      <c r="GH751">
        <f>IF($GQ751&gt;=33,INDEX($DL:$DL,$GP751+33),"")</f>
      </c>
      <c r="GI751">
        <f>IF($GQ751&gt;=34,INDEX($DL:$DL,$GP751+34),"")</f>
      </c>
      <c r="GJ751">
        <f>IF($GQ751&gt;=35,INDEX($DL:$DL,$GP751+35),"")</f>
      </c>
      <c r="GK751">
        <f>IF($GQ751&gt;=36,INDEX($DL:$DL,$GP751+36),"")</f>
      </c>
      <c r="GL751">
        <f>IF($GQ751&gt;=37,INDEX($DL:$DL,$GP751+37),"")</f>
      </c>
      <c r="GM751">
        <f>IF($GQ751&gt;=38,INDEX($DL:$DL,$GP751+38),"")</f>
      </c>
      <c r="GN751">
        <f>IF($GQ751&gt;=39,INDEX($DL:$DL,$GP751+39),"")</f>
      </c>
      <c r="GO751">
        <f>IF($GQ751&gt;=40,INDEX($DL:$DL,$GP751+40),"")</f>
      </c>
      <c r="GP751">
        <f>IFERROR(MATCH($DJ751,$DK$2:$DK$148,0)+1,0)</f>
      </c>
      <c r="GQ751">
        <f>IFERROR(INDEX($DM$2:$DM$148,MATCH($DJ751,$DK$2:$DK$148,0)),0)</f>
      </c>
      <c r="GR751">
        <f>IFERROR(MATCH($L751,$DN$751:$FA$751,0),0)</f>
      </c>
      <c r="GS751">
        <f>IF($GR751&gt;0,INDEX($FB$751:$GO$751,$GR751),"")</f>
      </c>
      <c r="GV751">
        <f>IF($JE751&gt;=1,INDEX($GT:$GT,$JD751+1),"")</f>
      </c>
      <c r="GW751">
        <f>IF($JE751&gt;=2,INDEX($GT:$GT,$JD751+2),"")</f>
      </c>
      <c r="GX751">
        <f>IF($JE751&gt;=3,INDEX($GT:$GT,$JD751+3),"")</f>
      </c>
      <c r="GY751">
        <f>IF($JE751&gt;=4,INDEX($GT:$GT,$JD751+4),"")</f>
      </c>
      <c r="GZ751">
        <f>IF($JE751&gt;=5,INDEX($GT:$GT,$JD751+5),"")</f>
      </c>
      <c r="HA751">
        <f>IF($JE751&gt;=6,INDEX($GT:$GT,$JD751+6),"")</f>
      </c>
      <c r="HB751">
        <f>IF($JE751&gt;=7,INDEX($GT:$GT,$JD751+7),"")</f>
      </c>
      <c r="HC751">
        <f>IF($JE751&gt;=8,INDEX($GT:$GT,$JD751+8),"")</f>
      </c>
      <c r="HD751">
        <f>IF($JE751&gt;=9,INDEX($GT:$GT,$JD751+9),"")</f>
      </c>
      <c r="HE751">
        <f>IF($JE751&gt;=10,INDEX($GT:$GT,$JD751+10),"")</f>
      </c>
      <c r="HF751">
        <f>IF($JE751&gt;=11,INDEX($GT:$GT,$JD751+11),"")</f>
      </c>
      <c r="HG751">
        <f>IF($JE751&gt;=12,INDEX($GT:$GT,$JD751+12),"")</f>
      </c>
      <c r="HH751">
        <f>IF($JE751&gt;=13,INDEX($GT:$GT,$JD751+13),"")</f>
      </c>
      <c r="HI751">
        <f>IF($JE751&gt;=14,INDEX($GT:$GT,$JD751+14),"")</f>
      </c>
      <c r="HJ751">
        <f>IF($JE751&gt;=15,INDEX($GT:$GT,$JD751+15),"")</f>
      </c>
      <c r="HK751">
        <f>IF($JE751&gt;=16,INDEX($GT:$GT,$JD751+16),"")</f>
      </c>
      <c r="HL751">
        <f>IF($JE751&gt;=17,INDEX($GT:$GT,$JD751+17),"")</f>
      </c>
      <c r="HM751">
        <f>IF($JE751&gt;=18,INDEX($GT:$GT,$JD751+18),"")</f>
      </c>
      <c r="HN751">
        <f>IF($JE751&gt;=19,INDEX($GT:$GT,$JD751+19),"")</f>
      </c>
      <c r="HO751">
        <f>IF($JE751&gt;=20,INDEX($GT:$GT,$JD751+20),"")</f>
      </c>
      <c r="HP751">
        <f>IF($JE751&gt;=21,INDEX($GT:$GT,$JD751+21),"")</f>
      </c>
      <c r="HQ751">
        <f>IF($JE751&gt;=22,INDEX($GT:$GT,$JD751+22),"")</f>
      </c>
      <c r="HR751">
        <f>IF($JE751&gt;=23,INDEX($GT:$GT,$JD751+23),"")</f>
      </c>
      <c r="HS751">
        <f>IF($JE751&gt;=24,INDEX($GT:$GT,$JD751+24),"")</f>
      </c>
      <c r="HT751">
        <f>IF($JE751&gt;=25,INDEX($GT:$GT,$JD751+25),"")</f>
      </c>
      <c r="HU751">
        <f>IF($JE751&gt;=26,INDEX($GT:$GT,$JD751+26),"")</f>
      </c>
      <c r="HV751">
        <f>IF($JE751&gt;=27,INDEX($GT:$GT,$JD751+27),"")</f>
      </c>
      <c r="HW751">
        <f>IF($JE751&gt;=28,INDEX($GT:$GT,$JD751+28),"")</f>
      </c>
      <c r="HX751">
        <f>IF($JE751&gt;=29,INDEX($GT:$GT,$JD751+29),"")</f>
      </c>
      <c r="HY751">
        <f>IF($JE751&gt;=30,INDEX($GT:$GT,$JD751+30),"")</f>
      </c>
      <c r="HZ751">
        <f>IF($JE751&gt;=31,INDEX($GT:$GT,$JD751+31),"")</f>
      </c>
      <c r="IA751">
        <f>IF($JE751&gt;=32,INDEX($GT:$GT,$JD751+32),"")</f>
      </c>
      <c r="IB751">
        <f>IF($JE751&gt;=33,INDEX($GT:$GT,$JD751+33),"")</f>
      </c>
      <c r="IC751">
        <f>IF($JE751&gt;=34,INDEX($GT:$GT,$JD751+34),"")</f>
      </c>
      <c r="ID751">
        <f>IF($JE751&gt;=35,INDEX($GT:$GT,$JD751+35),"")</f>
      </c>
      <c r="IE751">
        <f>IF($JE751&gt;=36,INDEX($GT:$GT,$JD751+36),"")</f>
      </c>
      <c r="IF751">
        <f>IF($JE751&gt;=37,INDEX($GT:$GT,$JD751+37),"")</f>
      </c>
      <c r="IG751">
        <f>IF($JE751&gt;=38,INDEX($GT:$GT,$JD751+38),"")</f>
      </c>
      <c r="IH751">
        <f>IF($JE751&gt;=39,INDEX($GT:$GT,$JD751+39),"")</f>
      </c>
      <c r="II751">
        <f>IF($JE751&gt;=40,INDEX($GT:$GT,$JD751+40),"")</f>
      </c>
      <c r="IJ751">
        <f>IF($JE751&gt;=41,INDEX($GT:$GT,$JD751+41),"")</f>
      </c>
      <c r="IK751">
        <f>IF($JE751&gt;=42,INDEX($GT:$GT,$JD751+42),"")</f>
      </c>
      <c r="IL751">
        <f>IF($JE751&gt;=43,INDEX($GT:$GT,$JD751+43),"")</f>
      </c>
      <c r="IM751">
        <f>IF($JE751&gt;=44,INDEX($GT:$GT,$JD751+44),"")</f>
      </c>
      <c r="IN751">
        <f>IF($JE751&gt;=45,INDEX($GT:$GT,$JD751+45),"")</f>
      </c>
      <c r="IO751">
        <f>IF($JE751&gt;=46,INDEX($GT:$GT,$JD751+46),"")</f>
      </c>
      <c r="IP751">
        <f>IF($JE751&gt;=47,INDEX($GT:$GT,$JD751+47),"")</f>
      </c>
      <c r="IQ751">
        <f>IF($JE751&gt;=48,INDEX($GT:$GT,$JD751+48),"")</f>
      </c>
      <c r="IR751">
        <f>IF($JE751&gt;=49,INDEX($GT:$GT,$JD751+49),"")</f>
      </c>
      <c r="IS751">
        <f>IF($JE751&gt;=50,INDEX($GT:$GT,$JD751+50),"")</f>
      </c>
      <c r="IT751">
        <f>IF($JE751&gt;=51,INDEX($GT:$GT,$JD751+51),"")</f>
      </c>
      <c r="IU751">
        <f>IF($JE751&gt;=52,INDEX($GT:$GT,$JD751+52),"")</f>
      </c>
      <c r="IV751">
        <f>IF($JE751&gt;=53,INDEX($GT:$GT,$JD751+53),"")</f>
      </c>
      <c r="IW751">
        <f>IF($JE751&gt;=54,INDEX($GT:$GT,$JD751+54),"")</f>
      </c>
      <c r="IX751">
        <f>IF($JE751&gt;=55,INDEX($GT:$GT,$JD751+55),"")</f>
      </c>
      <c r="IY751">
        <f>IF($JE751&gt;=56,INDEX($GT:$GT,$JD751+56),"")</f>
      </c>
      <c r="IZ751">
        <f>IF($JE751&gt;=57,INDEX($GT:$GT,$JD751+57),"")</f>
      </c>
      <c r="JA751">
        <f>IF($JE751&gt;=58,INDEX($GT:$GT,$JD751+58),"")</f>
      </c>
      <c r="JB751">
        <f>IF($JE751&gt;=59,INDEX($GT:$GT,$JD751+59),"")</f>
      </c>
      <c r="JC751">
        <f>IF($JE751&gt;=60,INDEX($GT:$GT,$JD751+60),"")</f>
      </c>
      <c r="JD751">
        <f>IFERROR(MATCH($GS751,$GT$2:$GT$322,0)+1,0)</f>
      </c>
      <c r="JE751">
        <f>IFERROR(INDEX($GU$2:$GU$322,MATCH($GS751,$GT$2:$GT$322,0)),0)</f>
      </c>
      <c r="JF751" t="s">
        <v>28</v>
      </c>
      <c r="JG751" t="s">
        <v>28</v>
      </c>
    </row>
    <row r="752" spans="1:267" x14ac:dyDescent="0.25">
      <c r="J752" s="1"/>
      <c r="K752" s="1"/>
      <c r="L752" s="1"/>
      <c r="M752" s="1"/>
      <c r="N752" s="1">
        <f>IFERROR(IF(FIND(" - ",$J752)&gt;0,MID($J752,FIND(" - ",$J752)+3,LEN($J752)),""),"")</f>
      </c>
      <c r="P752" s="1"/>
      <c r="S752" t="s">
        <v>28</v>
      </c>
      <c r="U752">
        <f>IF(OR($S752="",$T752=""),"",IFERROR($S752/$T752,0))</f>
      </c>
      <c r="V752">
        <f>IF($S752="","",
IF($K752="","",
IF(ISNUMBER(SEARCH("exempt",LOWER($K752))),0,
$S752*(VALUE(SUBSTITUTE($K752,"%",""))/100))))</f>
      </c>
      <c r="AB752">
        <f>IF($S752="","",
SUM($S752,$V752,$Z752,$W752,$Y752)-
IF($AA752="",0,VALUE($AA752)))</f>
      </c>
      <c r="AJ752" t="s">
        <v>1523</v>
      </c>
      <c r="AR752">
        <f>IFERROR(LEFT($J752,FIND(" - ",$J752)-1),$J752)</f>
      </c>
      <c r="AU752">
        <f>IF($CJ752&gt;=1,INDEX($AS:$AS,$CI752+1),"")</f>
      </c>
      <c r="AV752">
        <f>IF($CJ752&gt;=2,INDEX($AS:$AS,$CI752+2),"")</f>
      </c>
      <c r="AW752">
        <f>IF($CJ752&gt;=3,INDEX($AS:$AS,$CI752+3),"")</f>
      </c>
      <c r="AX752">
        <f>IF($CJ752&gt;=4,INDEX($AS:$AS,$CI752+4),"")</f>
      </c>
      <c r="AY752">
        <f>IF($CJ752&gt;=5,INDEX($AS:$AS,$CI752+5),"")</f>
      </c>
      <c r="AZ752">
        <f>IF($CJ752&gt;=6,INDEX($AS:$AS,$CI752+6),"")</f>
      </c>
      <c r="BA752">
        <f>IF($CJ752&gt;=7,INDEX($AS:$AS,$CI752+7),"")</f>
      </c>
      <c r="BB752">
        <f>IF($CJ752&gt;=8,INDEX($AS:$AS,$CI752+8),"")</f>
      </c>
      <c r="BC752">
        <f>IF($CJ752&gt;=9,INDEX($AS:$AS,$CI752+9),"")</f>
      </c>
      <c r="BD752">
        <f>IF($CJ752&gt;=10,INDEX($AS:$AS,$CI752+10),"")</f>
      </c>
      <c r="BE752">
        <f>IF($CJ752&gt;=11,INDEX($AS:$AS,$CI752+11),"")</f>
      </c>
      <c r="BF752">
        <f>IF($CJ752&gt;=12,INDEX($AS:$AS,$CI752+12),"")</f>
      </c>
      <c r="BG752">
        <f>IF($CJ752&gt;=13,INDEX($AS:$AS,$CI752+13),"")</f>
      </c>
      <c r="BH752">
        <f>IF($CJ752&gt;=14,INDEX($AS:$AS,$CI752+14),"")</f>
      </c>
      <c r="BI752">
        <f>IF($CJ752&gt;=15,INDEX($AS:$AS,$CI752+15),"")</f>
      </c>
      <c r="BJ752">
        <f>IF($CJ752&gt;=16,INDEX($AS:$AS,$CI752+16),"")</f>
      </c>
      <c r="BK752">
        <f>IF($CJ752&gt;=17,INDEX($AS:$AS,$CI752+17),"")</f>
      </c>
      <c r="BL752">
        <f>IF($CJ752&gt;=18,INDEX($AS:$AS,$CI752+18),"")</f>
      </c>
      <c r="BM752">
        <f>IF($CJ752&gt;=19,INDEX($AS:$AS,$CI752+19),"")</f>
      </c>
      <c r="BN752">
        <f>IF($CJ752&gt;=20,INDEX($AS:$AS,$CI752+20),"")</f>
      </c>
      <c r="BO752">
        <f>IF($CJ752&gt;=21,INDEX($AS:$AS,$CI752+21),"")</f>
      </c>
      <c r="BP752">
        <f>IF($CJ752&gt;=22,INDEX($AS:$AS,$CI752+22),"")</f>
      </c>
      <c r="BQ752">
        <f>IF($CJ752&gt;=23,INDEX($AS:$AS,$CI752+23),"")</f>
      </c>
      <c r="BR752">
        <f>IF($CJ752&gt;=24,INDEX($AS:$AS,$CI752+24),"")</f>
      </c>
      <c r="BS752">
        <f>IF($CJ752&gt;=25,INDEX($AS:$AS,$CI752+25),"")</f>
      </c>
      <c r="BT752">
        <f>IF($CJ752&gt;=26,INDEX($AS:$AS,$CI752+26),"")</f>
      </c>
      <c r="BU752">
        <f>IF($CJ752&gt;=27,INDEX($AS:$AS,$CI752+27),"")</f>
      </c>
      <c r="BV752">
        <f>IF($CJ752&gt;=28,INDEX($AS:$AS,$CI752+28),"")</f>
      </c>
      <c r="BW752">
        <f>IF($CJ752&gt;=29,INDEX($AS:$AS,$CI752+29),"")</f>
      </c>
      <c r="BX752">
        <f>IF($CJ752&gt;=30,INDEX($AS:$AS,$CI752+30),"")</f>
      </c>
      <c r="BY752">
        <f>IF($CJ752&gt;=31,INDEX($AS:$AS,$CI752+31),"")</f>
      </c>
      <c r="BZ752">
        <f>IF($CJ752&gt;=32,INDEX($AS:$AS,$CI752+32),"")</f>
      </c>
      <c r="CA752">
        <f>IF($CJ752&gt;=33,INDEX($AS:$AS,$CI752+33),"")</f>
      </c>
      <c r="CB752">
        <f>IF($CJ752&gt;=34,INDEX($AS:$AS,$CI752+34),"")</f>
      </c>
      <c r="CC752">
        <f>IF($CJ752&gt;=35,INDEX($AS:$AS,$CI752+35),"")</f>
      </c>
      <c r="CD752">
        <f>IF($CJ752&gt;=36,INDEX($AS:$AS,$CI752+36),"")</f>
      </c>
      <c r="CE752">
        <f>IF($CJ752&gt;=37,INDEX($AS:$AS,$CI752+37),"")</f>
      </c>
      <c r="CF752">
        <f>IF($CJ752&gt;=38,INDEX($AS:$AS,$CI752+38),"")</f>
      </c>
      <c r="CG752">
        <f>IF($CJ752&gt;=39,INDEX($AS:$AS,$CI752+39),"")</f>
      </c>
      <c r="CH752">
        <f>IF($CJ752&gt;=40,INDEX($AS:$AS,$CI752+40),"")</f>
      </c>
      <c r="CI752">
        <f>IFERROR(MATCH($AR752,$AS$2:$AS$133,0)+1,0)</f>
      </c>
      <c r="CJ752">
        <f>IFERROR(INDEX($AT$2:$AT$133,MATCH($AR752,$AS$2:$AS$133,0)),0)</f>
      </c>
      <c r="CK752">
        <f>IFERROR(LEFT($O752,FIND(" - ",$O752)-1),$O752)</f>
      </c>
      <c r="CL752" t="s">
        <v>113</v>
      </c>
      <c r="CN752">
        <f>IF($DI752&gt;=1,INDEX($CL:$CL,$DH752+1),"")</f>
      </c>
      <c r="CO752">
        <f>IF($DI752&gt;=2,INDEX($CL:$CL,$DH752+2),"")</f>
      </c>
      <c r="CP752">
        <f>IF($DI752&gt;=3,INDEX($CL:$CL,$DH752+3),"")</f>
      </c>
      <c r="CQ752">
        <f>IF($DI752&gt;=4,INDEX($CL:$CL,$DH752+4),"")</f>
      </c>
      <c r="CR752">
        <f>IF($DI752&gt;=5,INDEX($CL:$CL,$DH752+5),"")</f>
      </c>
      <c r="CS752">
        <f>IF($DI752&gt;=6,INDEX($CL:$CL,$DH752+6),"")</f>
      </c>
      <c r="CT752">
        <f>IF($DI752&gt;=7,INDEX($CL:$CL,$DH752+7),"")</f>
      </c>
      <c r="CU752">
        <f>IF($DI752&gt;=8,INDEX($CL:$CL,$DH752+8),"")</f>
      </c>
      <c r="CV752">
        <f>IF($DI752&gt;=9,INDEX($CL:$CL,$DH752+9),"")</f>
      </c>
      <c r="CW752">
        <f>IF($DI752&gt;=10,INDEX($CL:$CL,$DH752+10),"")</f>
      </c>
      <c r="CX752">
        <f>IF($DI752&gt;=11,INDEX($CL:$CL,$DH752+11),"")</f>
      </c>
      <c r="CY752">
        <f>IF($DI752&gt;=12,INDEX($CL:$CL,$DH752+12),"")</f>
      </c>
      <c r="CZ752">
        <f>IF($DI752&gt;=13,INDEX($CL:$CL,$DH752+13),"")</f>
      </c>
      <c r="DA752">
        <f>IF($DI752&gt;=14,INDEX($CL:$CL,$DH752+14),"")</f>
      </c>
      <c r="DB752">
        <f>IF($DI752&gt;=15,INDEX($CL:$CL,$DH752+15),"")</f>
      </c>
      <c r="DC752">
        <f>IF($DI752&gt;=16,INDEX($CL:$CL,$DH752+16),"")</f>
      </c>
      <c r="DD752">
        <f>IF($DI752&gt;=17,INDEX($CL:$CL,$DH752+17),"")</f>
      </c>
      <c r="DE752">
        <f>IF($DI752&gt;=18,INDEX($CL:$CL,$DH752+18),"")</f>
      </c>
      <c r="DF752">
        <f>IF($DI752&gt;=19,INDEX($CL:$CL,$DH752+19),"")</f>
      </c>
      <c r="DG752">
        <f>IF($DI752&gt;=20,INDEX($CL:$CL,$DH752+20),"")</f>
      </c>
      <c r="DH752">
        <f>IFERROR(MATCH($CK752,$CL$2:$CL$1558,0)+1,0)</f>
      </c>
      <c r="DI752">
        <f>IFERROR(INDEX($CM$2:$CM$1558,MATCH($CK752,$CL$2:$CL$1558,0)),0)</f>
      </c>
      <c r="DJ752">
        <f>IFERROR(INDEX($AQ:$AQ,MATCH($K752,$AP:$AP,0))&amp;"","")</f>
      </c>
      <c r="DN752">
        <f>IF($GQ752&gt;=1,INDEX($DK:$DK,$GP752+1),"")</f>
      </c>
      <c r="DO752">
        <f>IF($GQ752&gt;=2,INDEX($DK:$DK,$GP752+2),"")</f>
      </c>
      <c r="DP752">
        <f>IF($GQ752&gt;=3,INDEX($DK:$DK,$GP752+3),"")</f>
      </c>
      <c r="DQ752">
        <f>IF($GQ752&gt;=4,INDEX($DK:$DK,$GP752+4),"")</f>
      </c>
      <c r="DR752">
        <f>IF($GQ752&gt;=5,INDEX($DK:$DK,$GP752+5),"")</f>
      </c>
      <c r="DS752">
        <f>IF($GQ752&gt;=6,INDEX($DK:$DK,$GP752+6),"")</f>
      </c>
      <c r="DT752">
        <f>IF($GQ752&gt;=7,INDEX($DK:$DK,$GP752+7),"")</f>
      </c>
      <c r="DU752">
        <f>IF($GQ752&gt;=8,INDEX($DK:$DK,$GP752+8),"")</f>
      </c>
      <c r="DV752">
        <f>IF($GQ752&gt;=9,INDEX($DK:$DK,$GP752+9),"")</f>
      </c>
      <c r="DW752">
        <f>IF($GQ752&gt;=10,INDEX($DK:$DK,$GP752+10),"")</f>
      </c>
      <c r="DX752">
        <f>IF($GQ752&gt;=11,INDEX($DK:$DK,$GP752+11),"")</f>
      </c>
      <c r="DY752">
        <f>IF($GQ752&gt;=12,INDEX($DK:$DK,$GP752+12),"")</f>
      </c>
      <c r="DZ752">
        <f>IF($GQ752&gt;=13,INDEX($DK:$DK,$GP752+13),"")</f>
      </c>
      <c r="EA752">
        <f>IF($GQ752&gt;=14,INDEX($DK:$DK,$GP752+14),"")</f>
      </c>
      <c r="EB752">
        <f>IF($GQ752&gt;=15,INDEX($DK:$DK,$GP752+15),"")</f>
      </c>
      <c r="EC752">
        <f>IF($GQ752&gt;=16,INDEX($DK:$DK,$GP752+16),"")</f>
      </c>
      <c r="ED752">
        <f>IF($GQ752&gt;=17,INDEX($DK:$DK,$GP752+17),"")</f>
      </c>
      <c r="EE752">
        <f>IF($GQ752&gt;=18,INDEX($DK:$DK,$GP752+18),"")</f>
      </c>
      <c r="EF752">
        <f>IF($GQ752&gt;=19,INDEX($DK:$DK,$GP752+19),"")</f>
      </c>
      <c r="EG752">
        <f>IF($GQ752&gt;=20,INDEX($DK:$DK,$GP752+20),"")</f>
      </c>
      <c r="EH752">
        <f>IF($GQ752&gt;=21,INDEX($DK:$DK,$GP752+21),"")</f>
      </c>
      <c r="EI752">
        <f>IF($GQ752&gt;=22,INDEX($DK:$DK,$GP752+22),"")</f>
      </c>
      <c r="EJ752">
        <f>IF($GQ752&gt;=23,INDEX($DK:$DK,$GP752+23),"")</f>
      </c>
      <c r="EK752">
        <f>IF($GQ752&gt;=24,INDEX($DK:$DK,$GP752+24),"")</f>
      </c>
      <c r="EL752">
        <f>IF($GQ752&gt;=25,INDEX($DK:$DK,$GP752+25),"")</f>
      </c>
      <c r="EM752">
        <f>IF($GQ752&gt;=26,INDEX($DK:$DK,$GP752+26),"")</f>
      </c>
      <c r="EN752">
        <f>IF($GQ752&gt;=27,INDEX($DK:$DK,$GP752+27),"")</f>
      </c>
      <c r="EO752">
        <f>IF($GQ752&gt;=28,INDEX($DK:$DK,$GP752+28),"")</f>
      </c>
      <c r="EP752">
        <f>IF($GQ752&gt;=29,INDEX($DK:$DK,$GP752+29),"")</f>
      </c>
      <c r="EQ752">
        <f>IF($GQ752&gt;=30,INDEX($DK:$DK,$GP752+30),"")</f>
      </c>
      <c r="ER752">
        <f>IF($GQ752&gt;=31,INDEX($DK:$DK,$GP752+31),"")</f>
      </c>
      <c r="ES752">
        <f>IF($GQ752&gt;=32,INDEX($DK:$DK,$GP752+32),"")</f>
      </c>
      <c r="ET752">
        <f>IF($GQ752&gt;=33,INDEX($DK:$DK,$GP752+33),"")</f>
      </c>
      <c r="EU752">
        <f>IF($GQ752&gt;=34,INDEX($DK:$DK,$GP752+34),"")</f>
      </c>
      <c r="EV752">
        <f>IF($GQ752&gt;=35,INDEX($DK:$DK,$GP752+35),"")</f>
      </c>
      <c r="EW752">
        <f>IF($GQ752&gt;=36,INDEX($DK:$DK,$GP752+36),"")</f>
      </c>
      <c r="EX752">
        <f>IF($GQ752&gt;=37,INDEX($DK:$DK,$GP752+37),"")</f>
      </c>
      <c r="EY752">
        <f>IF($GQ752&gt;=38,INDEX($DK:$DK,$GP752+38),"")</f>
      </c>
      <c r="EZ752">
        <f>IF($GQ752&gt;=39,INDEX($DK:$DK,$GP752+39),"")</f>
      </c>
      <c r="FA752">
        <f>IF($GQ752&gt;=40,INDEX($DK:$DK,$GP752+40),"")</f>
      </c>
      <c r="FB752">
        <f>IF($GQ752&gt;=1,INDEX($DL:$DL,$GP752+1),"")</f>
      </c>
      <c r="FC752">
        <f>IF($GQ752&gt;=2,INDEX($DL:$DL,$GP752+2),"")</f>
      </c>
      <c r="FD752">
        <f>IF($GQ752&gt;=3,INDEX($DL:$DL,$GP752+3),"")</f>
      </c>
      <c r="FE752">
        <f>IF($GQ752&gt;=4,INDEX($DL:$DL,$GP752+4),"")</f>
      </c>
      <c r="FF752">
        <f>IF($GQ752&gt;=5,INDEX($DL:$DL,$GP752+5),"")</f>
      </c>
      <c r="FG752">
        <f>IF($GQ752&gt;=6,INDEX($DL:$DL,$GP752+6),"")</f>
      </c>
      <c r="FH752">
        <f>IF($GQ752&gt;=7,INDEX($DL:$DL,$GP752+7),"")</f>
      </c>
      <c r="FI752">
        <f>IF($GQ752&gt;=8,INDEX($DL:$DL,$GP752+8),"")</f>
      </c>
      <c r="FJ752">
        <f>IF($GQ752&gt;=9,INDEX($DL:$DL,$GP752+9),"")</f>
      </c>
      <c r="FK752">
        <f>IF($GQ752&gt;=10,INDEX($DL:$DL,$GP752+10),"")</f>
      </c>
      <c r="FL752">
        <f>IF($GQ752&gt;=11,INDEX($DL:$DL,$GP752+11),"")</f>
      </c>
      <c r="FM752">
        <f>IF($GQ752&gt;=12,INDEX($DL:$DL,$GP752+12),"")</f>
      </c>
      <c r="FN752">
        <f>IF($GQ752&gt;=13,INDEX($DL:$DL,$GP752+13),"")</f>
      </c>
      <c r="FO752">
        <f>IF($GQ752&gt;=14,INDEX($DL:$DL,$GP752+14),"")</f>
      </c>
      <c r="FP752">
        <f>IF($GQ752&gt;=15,INDEX($DL:$DL,$GP752+15),"")</f>
      </c>
      <c r="FQ752">
        <f>IF($GQ752&gt;=16,INDEX($DL:$DL,$GP752+16),"")</f>
      </c>
      <c r="FR752">
        <f>IF($GQ752&gt;=17,INDEX($DL:$DL,$GP752+17),"")</f>
      </c>
      <c r="FS752">
        <f>IF($GQ752&gt;=18,INDEX($DL:$DL,$GP752+18),"")</f>
      </c>
      <c r="FT752">
        <f>IF($GQ752&gt;=19,INDEX($DL:$DL,$GP752+19),"")</f>
      </c>
      <c r="FU752">
        <f>IF($GQ752&gt;=20,INDEX($DL:$DL,$GP752+20),"")</f>
      </c>
      <c r="FV752">
        <f>IF($GQ752&gt;=21,INDEX($DL:$DL,$GP752+21),"")</f>
      </c>
      <c r="FW752">
        <f>IF($GQ752&gt;=22,INDEX($DL:$DL,$GP752+22),"")</f>
      </c>
      <c r="FX752">
        <f>IF($GQ752&gt;=23,INDEX($DL:$DL,$GP752+23),"")</f>
      </c>
      <c r="FY752">
        <f>IF($GQ752&gt;=24,INDEX($DL:$DL,$GP752+24),"")</f>
      </c>
      <c r="FZ752">
        <f>IF($GQ752&gt;=25,INDEX($DL:$DL,$GP752+25),"")</f>
      </c>
      <c r="GA752">
        <f>IF($GQ752&gt;=26,INDEX($DL:$DL,$GP752+26),"")</f>
      </c>
      <c r="GB752">
        <f>IF($GQ752&gt;=27,INDEX($DL:$DL,$GP752+27),"")</f>
      </c>
      <c r="GC752">
        <f>IF($GQ752&gt;=28,INDEX($DL:$DL,$GP752+28),"")</f>
      </c>
      <c r="GD752">
        <f>IF($GQ752&gt;=29,INDEX($DL:$DL,$GP752+29),"")</f>
      </c>
      <c r="GE752">
        <f>IF($GQ752&gt;=30,INDEX($DL:$DL,$GP752+30),"")</f>
      </c>
      <c r="GF752">
        <f>IF($GQ752&gt;=31,INDEX($DL:$DL,$GP752+31),"")</f>
      </c>
      <c r="GG752">
        <f>IF($GQ752&gt;=32,INDEX($DL:$DL,$GP752+32),"")</f>
      </c>
      <c r="GH752">
        <f>IF($GQ752&gt;=33,INDEX($DL:$DL,$GP752+33),"")</f>
      </c>
      <c r="GI752">
        <f>IF($GQ752&gt;=34,INDEX($DL:$DL,$GP752+34),"")</f>
      </c>
      <c r="GJ752">
        <f>IF($GQ752&gt;=35,INDEX($DL:$DL,$GP752+35),"")</f>
      </c>
      <c r="GK752">
        <f>IF($GQ752&gt;=36,INDEX($DL:$DL,$GP752+36),"")</f>
      </c>
      <c r="GL752">
        <f>IF($GQ752&gt;=37,INDEX($DL:$DL,$GP752+37),"")</f>
      </c>
      <c r="GM752">
        <f>IF($GQ752&gt;=38,INDEX($DL:$DL,$GP752+38),"")</f>
      </c>
      <c r="GN752">
        <f>IF($GQ752&gt;=39,INDEX($DL:$DL,$GP752+39),"")</f>
      </c>
      <c r="GO752">
        <f>IF($GQ752&gt;=40,INDEX($DL:$DL,$GP752+40),"")</f>
      </c>
      <c r="GP752">
        <f>IFERROR(MATCH($DJ752,$DK$2:$DK$148,0)+1,0)</f>
      </c>
      <c r="GQ752">
        <f>IFERROR(INDEX($DM$2:$DM$148,MATCH($DJ752,$DK$2:$DK$148,0)),0)</f>
      </c>
      <c r="GR752">
        <f>IFERROR(MATCH($L752,$DN$752:$FA$752,0),0)</f>
      </c>
      <c r="GS752">
        <f>IF($GR752&gt;0,INDEX($FB$752:$GO$752,$GR752),"")</f>
      </c>
      <c r="GV752">
        <f>IF($JE752&gt;=1,INDEX($GT:$GT,$JD752+1),"")</f>
      </c>
      <c r="GW752">
        <f>IF($JE752&gt;=2,INDEX($GT:$GT,$JD752+2),"")</f>
      </c>
      <c r="GX752">
        <f>IF($JE752&gt;=3,INDEX($GT:$GT,$JD752+3),"")</f>
      </c>
      <c r="GY752">
        <f>IF($JE752&gt;=4,INDEX($GT:$GT,$JD752+4),"")</f>
      </c>
      <c r="GZ752">
        <f>IF($JE752&gt;=5,INDEX($GT:$GT,$JD752+5),"")</f>
      </c>
      <c r="HA752">
        <f>IF($JE752&gt;=6,INDEX($GT:$GT,$JD752+6),"")</f>
      </c>
      <c r="HB752">
        <f>IF($JE752&gt;=7,INDEX($GT:$GT,$JD752+7),"")</f>
      </c>
      <c r="HC752">
        <f>IF($JE752&gt;=8,INDEX($GT:$GT,$JD752+8),"")</f>
      </c>
      <c r="HD752">
        <f>IF($JE752&gt;=9,INDEX($GT:$GT,$JD752+9),"")</f>
      </c>
      <c r="HE752">
        <f>IF($JE752&gt;=10,INDEX($GT:$GT,$JD752+10),"")</f>
      </c>
      <c r="HF752">
        <f>IF($JE752&gt;=11,INDEX($GT:$GT,$JD752+11),"")</f>
      </c>
      <c r="HG752">
        <f>IF($JE752&gt;=12,INDEX($GT:$GT,$JD752+12),"")</f>
      </c>
      <c r="HH752">
        <f>IF($JE752&gt;=13,INDEX($GT:$GT,$JD752+13),"")</f>
      </c>
      <c r="HI752">
        <f>IF($JE752&gt;=14,INDEX($GT:$GT,$JD752+14),"")</f>
      </c>
      <c r="HJ752">
        <f>IF($JE752&gt;=15,INDEX($GT:$GT,$JD752+15),"")</f>
      </c>
      <c r="HK752">
        <f>IF($JE752&gt;=16,INDEX($GT:$GT,$JD752+16),"")</f>
      </c>
      <c r="HL752">
        <f>IF($JE752&gt;=17,INDEX($GT:$GT,$JD752+17),"")</f>
      </c>
      <c r="HM752">
        <f>IF($JE752&gt;=18,INDEX($GT:$GT,$JD752+18),"")</f>
      </c>
      <c r="HN752">
        <f>IF($JE752&gt;=19,INDEX($GT:$GT,$JD752+19),"")</f>
      </c>
      <c r="HO752">
        <f>IF($JE752&gt;=20,INDEX($GT:$GT,$JD752+20),"")</f>
      </c>
      <c r="HP752">
        <f>IF($JE752&gt;=21,INDEX($GT:$GT,$JD752+21),"")</f>
      </c>
      <c r="HQ752">
        <f>IF($JE752&gt;=22,INDEX($GT:$GT,$JD752+22),"")</f>
      </c>
      <c r="HR752">
        <f>IF($JE752&gt;=23,INDEX($GT:$GT,$JD752+23),"")</f>
      </c>
      <c r="HS752">
        <f>IF($JE752&gt;=24,INDEX($GT:$GT,$JD752+24),"")</f>
      </c>
      <c r="HT752">
        <f>IF($JE752&gt;=25,INDEX($GT:$GT,$JD752+25),"")</f>
      </c>
      <c r="HU752">
        <f>IF($JE752&gt;=26,INDEX($GT:$GT,$JD752+26),"")</f>
      </c>
      <c r="HV752">
        <f>IF($JE752&gt;=27,INDEX($GT:$GT,$JD752+27),"")</f>
      </c>
      <c r="HW752">
        <f>IF($JE752&gt;=28,INDEX($GT:$GT,$JD752+28),"")</f>
      </c>
      <c r="HX752">
        <f>IF($JE752&gt;=29,INDEX($GT:$GT,$JD752+29),"")</f>
      </c>
      <c r="HY752">
        <f>IF($JE752&gt;=30,INDEX($GT:$GT,$JD752+30),"")</f>
      </c>
      <c r="HZ752">
        <f>IF($JE752&gt;=31,INDEX($GT:$GT,$JD752+31),"")</f>
      </c>
      <c r="IA752">
        <f>IF($JE752&gt;=32,INDEX($GT:$GT,$JD752+32),"")</f>
      </c>
      <c r="IB752">
        <f>IF($JE752&gt;=33,INDEX($GT:$GT,$JD752+33),"")</f>
      </c>
      <c r="IC752">
        <f>IF($JE752&gt;=34,INDEX($GT:$GT,$JD752+34),"")</f>
      </c>
      <c r="ID752">
        <f>IF($JE752&gt;=35,INDEX($GT:$GT,$JD752+35),"")</f>
      </c>
      <c r="IE752">
        <f>IF($JE752&gt;=36,INDEX($GT:$GT,$JD752+36),"")</f>
      </c>
      <c r="IF752">
        <f>IF($JE752&gt;=37,INDEX($GT:$GT,$JD752+37),"")</f>
      </c>
      <c r="IG752">
        <f>IF($JE752&gt;=38,INDEX($GT:$GT,$JD752+38),"")</f>
      </c>
      <c r="IH752">
        <f>IF($JE752&gt;=39,INDEX($GT:$GT,$JD752+39),"")</f>
      </c>
      <c r="II752">
        <f>IF($JE752&gt;=40,INDEX($GT:$GT,$JD752+40),"")</f>
      </c>
      <c r="IJ752">
        <f>IF($JE752&gt;=41,INDEX($GT:$GT,$JD752+41),"")</f>
      </c>
      <c r="IK752">
        <f>IF($JE752&gt;=42,INDEX($GT:$GT,$JD752+42),"")</f>
      </c>
      <c r="IL752">
        <f>IF($JE752&gt;=43,INDEX($GT:$GT,$JD752+43),"")</f>
      </c>
      <c r="IM752">
        <f>IF($JE752&gt;=44,INDEX($GT:$GT,$JD752+44),"")</f>
      </c>
      <c r="IN752">
        <f>IF($JE752&gt;=45,INDEX($GT:$GT,$JD752+45),"")</f>
      </c>
      <c r="IO752">
        <f>IF($JE752&gt;=46,INDEX($GT:$GT,$JD752+46),"")</f>
      </c>
      <c r="IP752">
        <f>IF($JE752&gt;=47,INDEX($GT:$GT,$JD752+47),"")</f>
      </c>
      <c r="IQ752">
        <f>IF($JE752&gt;=48,INDEX($GT:$GT,$JD752+48),"")</f>
      </c>
      <c r="IR752">
        <f>IF($JE752&gt;=49,INDEX($GT:$GT,$JD752+49),"")</f>
      </c>
      <c r="IS752">
        <f>IF($JE752&gt;=50,INDEX($GT:$GT,$JD752+50),"")</f>
      </c>
      <c r="IT752">
        <f>IF($JE752&gt;=51,INDEX($GT:$GT,$JD752+51),"")</f>
      </c>
      <c r="IU752">
        <f>IF($JE752&gt;=52,INDEX($GT:$GT,$JD752+52),"")</f>
      </c>
      <c r="IV752">
        <f>IF($JE752&gt;=53,INDEX($GT:$GT,$JD752+53),"")</f>
      </c>
      <c r="IW752">
        <f>IF($JE752&gt;=54,INDEX($GT:$GT,$JD752+54),"")</f>
      </c>
      <c r="IX752">
        <f>IF($JE752&gt;=55,INDEX($GT:$GT,$JD752+55),"")</f>
      </c>
      <c r="IY752">
        <f>IF($JE752&gt;=56,INDEX($GT:$GT,$JD752+56),"")</f>
      </c>
      <c r="IZ752">
        <f>IF($JE752&gt;=57,INDEX($GT:$GT,$JD752+57),"")</f>
      </c>
      <c r="JA752">
        <f>IF($JE752&gt;=58,INDEX($GT:$GT,$JD752+58),"")</f>
      </c>
      <c r="JB752">
        <f>IF($JE752&gt;=59,INDEX($GT:$GT,$JD752+59),"")</f>
      </c>
      <c r="JC752">
        <f>IF($JE752&gt;=60,INDEX($GT:$GT,$JD752+60),"")</f>
      </c>
      <c r="JD752">
        <f>IFERROR(MATCH($GS752,$GT$2:$GT$322,0)+1,0)</f>
      </c>
      <c r="JE752">
        <f>IFERROR(INDEX($GU$2:$GU$322,MATCH($GS752,$GT$2:$GT$322,0)),0)</f>
      </c>
      <c r="JF752" t="s">
        <v>28</v>
      </c>
      <c r="JG752" t="s">
        <v>28</v>
      </c>
    </row>
    <row r="753" spans="1:267" x14ac:dyDescent="0.25">
      <c r="J753" s="1"/>
      <c r="K753" s="1"/>
      <c r="L753" s="1"/>
      <c r="M753" s="1"/>
      <c r="N753" s="1">
        <f>IFERROR(IF(FIND(" - ",$J753)&gt;0,MID($J753,FIND(" - ",$J753)+3,LEN($J753)),""),"")</f>
      </c>
      <c r="P753" s="1"/>
      <c r="S753" t="s">
        <v>28</v>
      </c>
      <c r="U753">
        <f>IF(OR($S753="",$T753=""),"",IFERROR($S753/$T753,0))</f>
      </c>
      <c r="V753">
        <f>IF($S753="","",
IF($K753="","",
IF(ISNUMBER(SEARCH("exempt",LOWER($K753))),0,
$S753*(VALUE(SUBSTITUTE($K753,"%",""))/100))))</f>
      </c>
      <c r="AB753">
        <f>IF($S753="","",
SUM($S753,$V753,$Z753,$W753,$Y753)-
IF($AA753="",0,VALUE($AA753)))</f>
      </c>
      <c r="AJ753" t="s">
        <v>1524</v>
      </c>
      <c r="AR753">
        <f>IFERROR(LEFT($J753,FIND(" - ",$J753)-1),$J753)</f>
      </c>
      <c r="AU753">
        <f>IF($CJ753&gt;=1,INDEX($AS:$AS,$CI753+1),"")</f>
      </c>
      <c r="AV753">
        <f>IF($CJ753&gt;=2,INDEX($AS:$AS,$CI753+2),"")</f>
      </c>
      <c r="AW753">
        <f>IF($CJ753&gt;=3,INDEX($AS:$AS,$CI753+3),"")</f>
      </c>
      <c r="AX753">
        <f>IF($CJ753&gt;=4,INDEX($AS:$AS,$CI753+4),"")</f>
      </c>
      <c r="AY753">
        <f>IF($CJ753&gt;=5,INDEX($AS:$AS,$CI753+5),"")</f>
      </c>
      <c r="AZ753">
        <f>IF($CJ753&gt;=6,INDEX($AS:$AS,$CI753+6),"")</f>
      </c>
      <c r="BA753">
        <f>IF($CJ753&gt;=7,INDEX($AS:$AS,$CI753+7),"")</f>
      </c>
      <c r="BB753">
        <f>IF($CJ753&gt;=8,INDEX($AS:$AS,$CI753+8),"")</f>
      </c>
      <c r="BC753">
        <f>IF($CJ753&gt;=9,INDEX($AS:$AS,$CI753+9),"")</f>
      </c>
      <c r="BD753">
        <f>IF($CJ753&gt;=10,INDEX($AS:$AS,$CI753+10),"")</f>
      </c>
      <c r="BE753">
        <f>IF($CJ753&gt;=11,INDEX($AS:$AS,$CI753+11),"")</f>
      </c>
      <c r="BF753">
        <f>IF($CJ753&gt;=12,INDEX($AS:$AS,$CI753+12),"")</f>
      </c>
      <c r="BG753">
        <f>IF($CJ753&gt;=13,INDEX($AS:$AS,$CI753+13),"")</f>
      </c>
      <c r="BH753">
        <f>IF($CJ753&gt;=14,INDEX($AS:$AS,$CI753+14),"")</f>
      </c>
      <c r="BI753">
        <f>IF($CJ753&gt;=15,INDEX($AS:$AS,$CI753+15),"")</f>
      </c>
      <c r="BJ753">
        <f>IF($CJ753&gt;=16,INDEX($AS:$AS,$CI753+16),"")</f>
      </c>
      <c r="BK753">
        <f>IF($CJ753&gt;=17,INDEX($AS:$AS,$CI753+17),"")</f>
      </c>
      <c r="BL753">
        <f>IF($CJ753&gt;=18,INDEX($AS:$AS,$CI753+18),"")</f>
      </c>
      <c r="BM753">
        <f>IF($CJ753&gt;=19,INDEX($AS:$AS,$CI753+19),"")</f>
      </c>
      <c r="BN753">
        <f>IF($CJ753&gt;=20,INDEX($AS:$AS,$CI753+20),"")</f>
      </c>
      <c r="BO753">
        <f>IF($CJ753&gt;=21,INDEX($AS:$AS,$CI753+21),"")</f>
      </c>
      <c r="BP753">
        <f>IF($CJ753&gt;=22,INDEX($AS:$AS,$CI753+22),"")</f>
      </c>
      <c r="BQ753">
        <f>IF($CJ753&gt;=23,INDEX($AS:$AS,$CI753+23),"")</f>
      </c>
      <c r="BR753">
        <f>IF($CJ753&gt;=24,INDEX($AS:$AS,$CI753+24),"")</f>
      </c>
      <c r="BS753">
        <f>IF($CJ753&gt;=25,INDEX($AS:$AS,$CI753+25),"")</f>
      </c>
      <c r="BT753">
        <f>IF($CJ753&gt;=26,INDEX($AS:$AS,$CI753+26),"")</f>
      </c>
      <c r="BU753">
        <f>IF($CJ753&gt;=27,INDEX($AS:$AS,$CI753+27),"")</f>
      </c>
      <c r="BV753">
        <f>IF($CJ753&gt;=28,INDEX($AS:$AS,$CI753+28),"")</f>
      </c>
      <c r="BW753">
        <f>IF($CJ753&gt;=29,INDEX($AS:$AS,$CI753+29),"")</f>
      </c>
      <c r="BX753">
        <f>IF($CJ753&gt;=30,INDEX($AS:$AS,$CI753+30),"")</f>
      </c>
      <c r="BY753">
        <f>IF($CJ753&gt;=31,INDEX($AS:$AS,$CI753+31),"")</f>
      </c>
      <c r="BZ753">
        <f>IF($CJ753&gt;=32,INDEX($AS:$AS,$CI753+32),"")</f>
      </c>
      <c r="CA753">
        <f>IF($CJ753&gt;=33,INDEX($AS:$AS,$CI753+33),"")</f>
      </c>
      <c r="CB753">
        <f>IF($CJ753&gt;=34,INDEX($AS:$AS,$CI753+34),"")</f>
      </c>
      <c r="CC753">
        <f>IF($CJ753&gt;=35,INDEX($AS:$AS,$CI753+35),"")</f>
      </c>
      <c r="CD753">
        <f>IF($CJ753&gt;=36,INDEX($AS:$AS,$CI753+36),"")</f>
      </c>
      <c r="CE753">
        <f>IF($CJ753&gt;=37,INDEX($AS:$AS,$CI753+37),"")</f>
      </c>
      <c r="CF753">
        <f>IF($CJ753&gt;=38,INDEX($AS:$AS,$CI753+38),"")</f>
      </c>
      <c r="CG753">
        <f>IF($CJ753&gt;=39,INDEX($AS:$AS,$CI753+39),"")</f>
      </c>
      <c r="CH753">
        <f>IF($CJ753&gt;=40,INDEX($AS:$AS,$CI753+40),"")</f>
      </c>
      <c r="CI753">
        <f>IFERROR(MATCH($AR753,$AS$2:$AS$133,0)+1,0)</f>
      </c>
      <c r="CJ753">
        <f>IFERROR(INDEX($AT$2:$AT$133,MATCH($AR753,$AS$2:$AS$133,0)),0)</f>
      </c>
      <c r="CK753">
        <f>IFERROR(LEFT($O753,FIND(" - ",$O753)-1),$O753)</f>
      </c>
      <c r="CL753" t="s">
        <v>1525</v>
      </c>
      <c r="CM753">
        <v>1</v>
      </c>
      <c r="CN753">
        <f>IF($DI753&gt;=1,INDEX($CL:$CL,$DH753+1),"")</f>
      </c>
      <c r="CO753">
        <f>IF($DI753&gt;=2,INDEX($CL:$CL,$DH753+2),"")</f>
      </c>
      <c r="CP753">
        <f>IF($DI753&gt;=3,INDEX($CL:$CL,$DH753+3),"")</f>
      </c>
      <c r="CQ753">
        <f>IF($DI753&gt;=4,INDEX($CL:$CL,$DH753+4),"")</f>
      </c>
      <c r="CR753">
        <f>IF($DI753&gt;=5,INDEX($CL:$CL,$DH753+5),"")</f>
      </c>
      <c r="CS753">
        <f>IF($DI753&gt;=6,INDEX($CL:$CL,$DH753+6),"")</f>
      </c>
      <c r="CT753">
        <f>IF($DI753&gt;=7,INDEX($CL:$CL,$DH753+7),"")</f>
      </c>
      <c r="CU753">
        <f>IF($DI753&gt;=8,INDEX($CL:$CL,$DH753+8),"")</f>
      </c>
      <c r="CV753">
        <f>IF($DI753&gt;=9,INDEX($CL:$CL,$DH753+9),"")</f>
      </c>
      <c r="CW753">
        <f>IF($DI753&gt;=10,INDEX($CL:$CL,$DH753+10),"")</f>
      </c>
      <c r="CX753">
        <f>IF($DI753&gt;=11,INDEX($CL:$CL,$DH753+11),"")</f>
      </c>
      <c r="CY753">
        <f>IF($DI753&gt;=12,INDEX($CL:$CL,$DH753+12),"")</f>
      </c>
      <c r="CZ753">
        <f>IF($DI753&gt;=13,INDEX($CL:$CL,$DH753+13),"")</f>
      </c>
      <c r="DA753">
        <f>IF($DI753&gt;=14,INDEX($CL:$CL,$DH753+14),"")</f>
      </c>
      <c r="DB753">
        <f>IF($DI753&gt;=15,INDEX($CL:$CL,$DH753+15),"")</f>
      </c>
      <c r="DC753">
        <f>IF($DI753&gt;=16,INDEX($CL:$CL,$DH753+16),"")</f>
      </c>
      <c r="DD753">
        <f>IF($DI753&gt;=17,INDEX($CL:$CL,$DH753+17),"")</f>
      </c>
      <c r="DE753">
        <f>IF($DI753&gt;=18,INDEX($CL:$CL,$DH753+18),"")</f>
      </c>
      <c r="DF753">
        <f>IF($DI753&gt;=19,INDEX($CL:$CL,$DH753+19),"")</f>
      </c>
      <c r="DG753">
        <f>IF($DI753&gt;=20,INDEX($CL:$CL,$DH753+20),"")</f>
      </c>
      <c r="DH753">
        <f>IFERROR(MATCH($CK753,$CL$2:$CL$1558,0)+1,0)</f>
      </c>
      <c r="DI753">
        <f>IFERROR(INDEX($CM$2:$CM$1558,MATCH($CK753,$CL$2:$CL$1558,0)),0)</f>
      </c>
      <c r="DJ753">
        <f>IFERROR(INDEX($AQ:$AQ,MATCH($K753,$AP:$AP,0))&amp;"","")</f>
      </c>
      <c r="DN753">
        <f>IF($GQ753&gt;=1,INDEX($DK:$DK,$GP753+1),"")</f>
      </c>
      <c r="DO753">
        <f>IF($GQ753&gt;=2,INDEX($DK:$DK,$GP753+2),"")</f>
      </c>
      <c r="DP753">
        <f>IF($GQ753&gt;=3,INDEX($DK:$DK,$GP753+3),"")</f>
      </c>
      <c r="DQ753">
        <f>IF($GQ753&gt;=4,INDEX($DK:$DK,$GP753+4),"")</f>
      </c>
      <c r="DR753">
        <f>IF($GQ753&gt;=5,INDEX($DK:$DK,$GP753+5),"")</f>
      </c>
      <c r="DS753">
        <f>IF($GQ753&gt;=6,INDEX($DK:$DK,$GP753+6),"")</f>
      </c>
      <c r="DT753">
        <f>IF($GQ753&gt;=7,INDEX($DK:$DK,$GP753+7),"")</f>
      </c>
      <c r="DU753">
        <f>IF($GQ753&gt;=8,INDEX($DK:$DK,$GP753+8),"")</f>
      </c>
      <c r="DV753">
        <f>IF($GQ753&gt;=9,INDEX($DK:$DK,$GP753+9),"")</f>
      </c>
      <c r="DW753">
        <f>IF($GQ753&gt;=10,INDEX($DK:$DK,$GP753+10),"")</f>
      </c>
      <c r="DX753">
        <f>IF($GQ753&gt;=11,INDEX($DK:$DK,$GP753+11),"")</f>
      </c>
      <c r="DY753">
        <f>IF($GQ753&gt;=12,INDEX($DK:$DK,$GP753+12),"")</f>
      </c>
      <c r="DZ753">
        <f>IF($GQ753&gt;=13,INDEX($DK:$DK,$GP753+13),"")</f>
      </c>
      <c r="EA753">
        <f>IF($GQ753&gt;=14,INDEX($DK:$DK,$GP753+14),"")</f>
      </c>
      <c r="EB753">
        <f>IF($GQ753&gt;=15,INDEX($DK:$DK,$GP753+15),"")</f>
      </c>
      <c r="EC753">
        <f>IF($GQ753&gt;=16,INDEX($DK:$DK,$GP753+16),"")</f>
      </c>
      <c r="ED753">
        <f>IF($GQ753&gt;=17,INDEX($DK:$DK,$GP753+17),"")</f>
      </c>
      <c r="EE753">
        <f>IF($GQ753&gt;=18,INDEX($DK:$DK,$GP753+18),"")</f>
      </c>
      <c r="EF753">
        <f>IF($GQ753&gt;=19,INDEX($DK:$DK,$GP753+19),"")</f>
      </c>
      <c r="EG753">
        <f>IF($GQ753&gt;=20,INDEX($DK:$DK,$GP753+20),"")</f>
      </c>
      <c r="EH753">
        <f>IF($GQ753&gt;=21,INDEX($DK:$DK,$GP753+21),"")</f>
      </c>
      <c r="EI753">
        <f>IF($GQ753&gt;=22,INDEX($DK:$DK,$GP753+22),"")</f>
      </c>
      <c r="EJ753">
        <f>IF($GQ753&gt;=23,INDEX($DK:$DK,$GP753+23),"")</f>
      </c>
      <c r="EK753">
        <f>IF($GQ753&gt;=24,INDEX($DK:$DK,$GP753+24),"")</f>
      </c>
      <c r="EL753">
        <f>IF($GQ753&gt;=25,INDEX($DK:$DK,$GP753+25),"")</f>
      </c>
      <c r="EM753">
        <f>IF($GQ753&gt;=26,INDEX($DK:$DK,$GP753+26),"")</f>
      </c>
      <c r="EN753">
        <f>IF($GQ753&gt;=27,INDEX($DK:$DK,$GP753+27),"")</f>
      </c>
      <c r="EO753">
        <f>IF($GQ753&gt;=28,INDEX($DK:$DK,$GP753+28),"")</f>
      </c>
      <c r="EP753">
        <f>IF($GQ753&gt;=29,INDEX($DK:$DK,$GP753+29),"")</f>
      </c>
      <c r="EQ753">
        <f>IF($GQ753&gt;=30,INDEX($DK:$DK,$GP753+30),"")</f>
      </c>
      <c r="ER753">
        <f>IF($GQ753&gt;=31,INDEX($DK:$DK,$GP753+31),"")</f>
      </c>
      <c r="ES753">
        <f>IF($GQ753&gt;=32,INDEX($DK:$DK,$GP753+32),"")</f>
      </c>
      <c r="ET753">
        <f>IF($GQ753&gt;=33,INDEX($DK:$DK,$GP753+33),"")</f>
      </c>
      <c r="EU753">
        <f>IF($GQ753&gt;=34,INDEX($DK:$DK,$GP753+34),"")</f>
      </c>
      <c r="EV753">
        <f>IF($GQ753&gt;=35,INDEX($DK:$DK,$GP753+35),"")</f>
      </c>
      <c r="EW753">
        <f>IF($GQ753&gt;=36,INDEX($DK:$DK,$GP753+36),"")</f>
      </c>
      <c r="EX753">
        <f>IF($GQ753&gt;=37,INDEX($DK:$DK,$GP753+37),"")</f>
      </c>
      <c r="EY753">
        <f>IF($GQ753&gt;=38,INDEX($DK:$DK,$GP753+38),"")</f>
      </c>
      <c r="EZ753">
        <f>IF($GQ753&gt;=39,INDEX($DK:$DK,$GP753+39),"")</f>
      </c>
      <c r="FA753">
        <f>IF($GQ753&gt;=40,INDEX($DK:$DK,$GP753+40),"")</f>
      </c>
      <c r="FB753">
        <f>IF($GQ753&gt;=1,INDEX($DL:$DL,$GP753+1),"")</f>
      </c>
      <c r="FC753">
        <f>IF($GQ753&gt;=2,INDEX($DL:$DL,$GP753+2),"")</f>
      </c>
      <c r="FD753">
        <f>IF($GQ753&gt;=3,INDEX($DL:$DL,$GP753+3),"")</f>
      </c>
      <c r="FE753">
        <f>IF($GQ753&gt;=4,INDEX($DL:$DL,$GP753+4),"")</f>
      </c>
      <c r="FF753">
        <f>IF($GQ753&gt;=5,INDEX($DL:$DL,$GP753+5),"")</f>
      </c>
      <c r="FG753">
        <f>IF($GQ753&gt;=6,INDEX($DL:$DL,$GP753+6),"")</f>
      </c>
      <c r="FH753">
        <f>IF($GQ753&gt;=7,INDEX($DL:$DL,$GP753+7),"")</f>
      </c>
      <c r="FI753">
        <f>IF($GQ753&gt;=8,INDEX($DL:$DL,$GP753+8),"")</f>
      </c>
      <c r="FJ753">
        <f>IF($GQ753&gt;=9,INDEX($DL:$DL,$GP753+9),"")</f>
      </c>
      <c r="FK753">
        <f>IF($GQ753&gt;=10,INDEX($DL:$DL,$GP753+10),"")</f>
      </c>
      <c r="FL753">
        <f>IF($GQ753&gt;=11,INDEX($DL:$DL,$GP753+11),"")</f>
      </c>
      <c r="FM753">
        <f>IF($GQ753&gt;=12,INDEX($DL:$DL,$GP753+12),"")</f>
      </c>
      <c r="FN753">
        <f>IF($GQ753&gt;=13,INDEX($DL:$DL,$GP753+13),"")</f>
      </c>
      <c r="FO753">
        <f>IF($GQ753&gt;=14,INDEX($DL:$DL,$GP753+14),"")</f>
      </c>
      <c r="FP753">
        <f>IF($GQ753&gt;=15,INDEX($DL:$DL,$GP753+15),"")</f>
      </c>
      <c r="FQ753">
        <f>IF($GQ753&gt;=16,INDEX($DL:$DL,$GP753+16),"")</f>
      </c>
      <c r="FR753">
        <f>IF($GQ753&gt;=17,INDEX($DL:$DL,$GP753+17),"")</f>
      </c>
      <c r="FS753">
        <f>IF($GQ753&gt;=18,INDEX($DL:$DL,$GP753+18),"")</f>
      </c>
      <c r="FT753">
        <f>IF($GQ753&gt;=19,INDEX($DL:$DL,$GP753+19),"")</f>
      </c>
      <c r="FU753">
        <f>IF($GQ753&gt;=20,INDEX($DL:$DL,$GP753+20),"")</f>
      </c>
      <c r="FV753">
        <f>IF($GQ753&gt;=21,INDEX($DL:$DL,$GP753+21),"")</f>
      </c>
      <c r="FW753">
        <f>IF($GQ753&gt;=22,INDEX($DL:$DL,$GP753+22),"")</f>
      </c>
      <c r="FX753">
        <f>IF($GQ753&gt;=23,INDEX($DL:$DL,$GP753+23),"")</f>
      </c>
      <c r="FY753">
        <f>IF($GQ753&gt;=24,INDEX($DL:$DL,$GP753+24),"")</f>
      </c>
      <c r="FZ753">
        <f>IF($GQ753&gt;=25,INDEX($DL:$DL,$GP753+25),"")</f>
      </c>
      <c r="GA753">
        <f>IF($GQ753&gt;=26,INDEX($DL:$DL,$GP753+26),"")</f>
      </c>
      <c r="GB753">
        <f>IF($GQ753&gt;=27,INDEX($DL:$DL,$GP753+27),"")</f>
      </c>
      <c r="GC753">
        <f>IF($GQ753&gt;=28,INDEX($DL:$DL,$GP753+28),"")</f>
      </c>
      <c r="GD753">
        <f>IF($GQ753&gt;=29,INDEX($DL:$DL,$GP753+29),"")</f>
      </c>
      <c r="GE753">
        <f>IF($GQ753&gt;=30,INDEX($DL:$DL,$GP753+30),"")</f>
      </c>
      <c r="GF753">
        <f>IF($GQ753&gt;=31,INDEX($DL:$DL,$GP753+31),"")</f>
      </c>
      <c r="GG753">
        <f>IF($GQ753&gt;=32,INDEX($DL:$DL,$GP753+32),"")</f>
      </c>
      <c r="GH753">
        <f>IF($GQ753&gt;=33,INDEX($DL:$DL,$GP753+33),"")</f>
      </c>
      <c r="GI753">
        <f>IF($GQ753&gt;=34,INDEX($DL:$DL,$GP753+34),"")</f>
      </c>
      <c r="GJ753">
        <f>IF($GQ753&gt;=35,INDEX($DL:$DL,$GP753+35),"")</f>
      </c>
      <c r="GK753">
        <f>IF($GQ753&gt;=36,INDEX($DL:$DL,$GP753+36),"")</f>
      </c>
      <c r="GL753">
        <f>IF($GQ753&gt;=37,INDEX($DL:$DL,$GP753+37),"")</f>
      </c>
      <c r="GM753">
        <f>IF($GQ753&gt;=38,INDEX($DL:$DL,$GP753+38),"")</f>
      </c>
      <c r="GN753">
        <f>IF($GQ753&gt;=39,INDEX($DL:$DL,$GP753+39),"")</f>
      </c>
      <c r="GO753">
        <f>IF($GQ753&gt;=40,INDEX($DL:$DL,$GP753+40),"")</f>
      </c>
      <c r="GP753">
        <f>IFERROR(MATCH($DJ753,$DK$2:$DK$148,0)+1,0)</f>
      </c>
      <c r="GQ753">
        <f>IFERROR(INDEX($DM$2:$DM$148,MATCH($DJ753,$DK$2:$DK$148,0)),0)</f>
      </c>
      <c r="GR753">
        <f>IFERROR(MATCH($L753,$DN$753:$FA$753,0),0)</f>
      </c>
      <c r="GS753">
        <f>IF($GR753&gt;0,INDEX($FB$753:$GO$753,$GR753),"")</f>
      </c>
      <c r="GV753">
        <f>IF($JE753&gt;=1,INDEX($GT:$GT,$JD753+1),"")</f>
      </c>
      <c r="GW753">
        <f>IF($JE753&gt;=2,INDEX($GT:$GT,$JD753+2),"")</f>
      </c>
      <c r="GX753">
        <f>IF($JE753&gt;=3,INDEX($GT:$GT,$JD753+3),"")</f>
      </c>
      <c r="GY753">
        <f>IF($JE753&gt;=4,INDEX($GT:$GT,$JD753+4),"")</f>
      </c>
      <c r="GZ753">
        <f>IF($JE753&gt;=5,INDEX($GT:$GT,$JD753+5),"")</f>
      </c>
      <c r="HA753">
        <f>IF($JE753&gt;=6,INDEX($GT:$GT,$JD753+6),"")</f>
      </c>
      <c r="HB753">
        <f>IF($JE753&gt;=7,INDEX($GT:$GT,$JD753+7),"")</f>
      </c>
      <c r="HC753">
        <f>IF($JE753&gt;=8,INDEX($GT:$GT,$JD753+8),"")</f>
      </c>
      <c r="HD753">
        <f>IF($JE753&gt;=9,INDEX($GT:$GT,$JD753+9),"")</f>
      </c>
      <c r="HE753">
        <f>IF($JE753&gt;=10,INDEX($GT:$GT,$JD753+10),"")</f>
      </c>
      <c r="HF753">
        <f>IF($JE753&gt;=11,INDEX($GT:$GT,$JD753+11),"")</f>
      </c>
      <c r="HG753">
        <f>IF($JE753&gt;=12,INDEX($GT:$GT,$JD753+12),"")</f>
      </c>
      <c r="HH753">
        <f>IF($JE753&gt;=13,INDEX($GT:$GT,$JD753+13),"")</f>
      </c>
      <c r="HI753">
        <f>IF($JE753&gt;=14,INDEX($GT:$GT,$JD753+14),"")</f>
      </c>
      <c r="HJ753">
        <f>IF($JE753&gt;=15,INDEX($GT:$GT,$JD753+15),"")</f>
      </c>
      <c r="HK753">
        <f>IF($JE753&gt;=16,INDEX($GT:$GT,$JD753+16),"")</f>
      </c>
      <c r="HL753">
        <f>IF($JE753&gt;=17,INDEX($GT:$GT,$JD753+17),"")</f>
      </c>
      <c r="HM753">
        <f>IF($JE753&gt;=18,INDEX($GT:$GT,$JD753+18),"")</f>
      </c>
      <c r="HN753">
        <f>IF($JE753&gt;=19,INDEX($GT:$GT,$JD753+19),"")</f>
      </c>
      <c r="HO753">
        <f>IF($JE753&gt;=20,INDEX($GT:$GT,$JD753+20),"")</f>
      </c>
      <c r="HP753">
        <f>IF($JE753&gt;=21,INDEX($GT:$GT,$JD753+21),"")</f>
      </c>
      <c r="HQ753">
        <f>IF($JE753&gt;=22,INDEX($GT:$GT,$JD753+22),"")</f>
      </c>
      <c r="HR753">
        <f>IF($JE753&gt;=23,INDEX($GT:$GT,$JD753+23),"")</f>
      </c>
      <c r="HS753">
        <f>IF($JE753&gt;=24,INDEX($GT:$GT,$JD753+24),"")</f>
      </c>
      <c r="HT753">
        <f>IF($JE753&gt;=25,INDEX($GT:$GT,$JD753+25),"")</f>
      </c>
      <c r="HU753">
        <f>IF($JE753&gt;=26,INDEX($GT:$GT,$JD753+26),"")</f>
      </c>
      <c r="HV753">
        <f>IF($JE753&gt;=27,INDEX($GT:$GT,$JD753+27),"")</f>
      </c>
      <c r="HW753">
        <f>IF($JE753&gt;=28,INDEX($GT:$GT,$JD753+28),"")</f>
      </c>
      <c r="HX753">
        <f>IF($JE753&gt;=29,INDEX($GT:$GT,$JD753+29),"")</f>
      </c>
      <c r="HY753">
        <f>IF($JE753&gt;=30,INDEX($GT:$GT,$JD753+30),"")</f>
      </c>
      <c r="HZ753">
        <f>IF($JE753&gt;=31,INDEX($GT:$GT,$JD753+31),"")</f>
      </c>
      <c r="IA753">
        <f>IF($JE753&gt;=32,INDEX($GT:$GT,$JD753+32),"")</f>
      </c>
      <c r="IB753">
        <f>IF($JE753&gt;=33,INDEX($GT:$GT,$JD753+33),"")</f>
      </c>
      <c r="IC753">
        <f>IF($JE753&gt;=34,INDEX($GT:$GT,$JD753+34),"")</f>
      </c>
      <c r="ID753">
        <f>IF($JE753&gt;=35,INDEX($GT:$GT,$JD753+35),"")</f>
      </c>
      <c r="IE753">
        <f>IF($JE753&gt;=36,INDEX($GT:$GT,$JD753+36),"")</f>
      </c>
      <c r="IF753">
        <f>IF($JE753&gt;=37,INDEX($GT:$GT,$JD753+37),"")</f>
      </c>
      <c r="IG753">
        <f>IF($JE753&gt;=38,INDEX($GT:$GT,$JD753+38),"")</f>
      </c>
      <c r="IH753">
        <f>IF($JE753&gt;=39,INDEX($GT:$GT,$JD753+39),"")</f>
      </c>
      <c r="II753">
        <f>IF($JE753&gt;=40,INDEX($GT:$GT,$JD753+40),"")</f>
      </c>
      <c r="IJ753">
        <f>IF($JE753&gt;=41,INDEX($GT:$GT,$JD753+41),"")</f>
      </c>
      <c r="IK753">
        <f>IF($JE753&gt;=42,INDEX($GT:$GT,$JD753+42),"")</f>
      </c>
      <c r="IL753">
        <f>IF($JE753&gt;=43,INDEX($GT:$GT,$JD753+43),"")</f>
      </c>
      <c r="IM753">
        <f>IF($JE753&gt;=44,INDEX($GT:$GT,$JD753+44),"")</f>
      </c>
      <c r="IN753">
        <f>IF($JE753&gt;=45,INDEX($GT:$GT,$JD753+45),"")</f>
      </c>
      <c r="IO753">
        <f>IF($JE753&gt;=46,INDEX($GT:$GT,$JD753+46),"")</f>
      </c>
      <c r="IP753">
        <f>IF($JE753&gt;=47,INDEX($GT:$GT,$JD753+47),"")</f>
      </c>
      <c r="IQ753">
        <f>IF($JE753&gt;=48,INDEX($GT:$GT,$JD753+48),"")</f>
      </c>
      <c r="IR753">
        <f>IF($JE753&gt;=49,INDEX($GT:$GT,$JD753+49),"")</f>
      </c>
      <c r="IS753">
        <f>IF($JE753&gt;=50,INDEX($GT:$GT,$JD753+50),"")</f>
      </c>
      <c r="IT753">
        <f>IF($JE753&gt;=51,INDEX($GT:$GT,$JD753+51),"")</f>
      </c>
      <c r="IU753">
        <f>IF($JE753&gt;=52,INDEX($GT:$GT,$JD753+52),"")</f>
      </c>
      <c r="IV753">
        <f>IF($JE753&gt;=53,INDEX($GT:$GT,$JD753+53),"")</f>
      </c>
      <c r="IW753">
        <f>IF($JE753&gt;=54,INDEX($GT:$GT,$JD753+54),"")</f>
      </c>
      <c r="IX753">
        <f>IF($JE753&gt;=55,INDEX($GT:$GT,$JD753+55),"")</f>
      </c>
      <c r="IY753">
        <f>IF($JE753&gt;=56,INDEX($GT:$GT,$JD753+56),"")</f>
      </c>
      <c r="IZ753">
        <f>IF($JE753&gt;=57,INDEX($GT:$GT,$JD753+57),"")</f>
      </c>
      <c r="JA753">
        <f>IF($JE753&gt;=58,INDEX($GT:$GT,$JD753+58),"")</f>
      </c>
      <c r="JB753">
        <f>IF($JE753&gt;=59,INDEX($GT:$GT,$JD753+59),"")</f>
      </c>
      <c r="JC753">
        <f>IF($JE753&gt;=60,INDEX($GT:$GT,$JD753+60),"")</f>
      </c>
      <c r="JD753">
        <f>IFERROR(MATCH($GS753,$GT$2:$GT$322,0)+1,0)</f>
      </c>
      <c r="JE753">
        <f>IFERROR(INDEX($GU$2:$GU$322,MATCH($GS753,$GT$2:$GT$322,0)),0)</f>
      </c>
      <c r="JF753" t="s">
        <v>28</v>
      </c>
      <c r="JG753" t="s">
        <v>28</v>
      </c>
    </row>
    <row r="754" spans="1:267" x14ac:dyDescent="0.25">
      <c r="J754" s="1"/>
      <c r="K754" s="1"/>
      <c r="L754" s="1"/>
      <c r="M754" s="1"/>
      <c r="N754" s="1">
        <f>IFERROR(IF(FIND(" - ",$J754)&gt;0,MID($J754,FIND(" - ",$J754)+3,LEN($J754)),""),"")</f>
      </c>
      <c r="P754" s="1"/>
      <c r="S754" t="s">
        <v>28</v>
      </c>
      <c r="U754">
        <f>IF(OR($S754="",$T754=""),"",IFERROR($S754/$T754,0))</f>
      </c>
      <c r="V754">
        <f>IF($S754="","",
IF($K754="","",
IF(ISNUMBER(SEARCH("exempt",LOWER($K754))),0,
$S754*(VALUE(SUBSTITUTE($K754,"%",""))/100))))</f>
      </c>
      <c r="AB754">
        <f>IF($S754="","",
SUM($S754,$V754,$Z754,$W754,$Y754)-
IF($AA754="",0,VALUE($AA754)))</f>
      </c>
      <c r="AJ754" t="s">
        <v>1526</v>
      </c>
      <c r="AR754">
        <f>IFERROR(LEFT($J754,FIND(" - ",$J754)-1),$J754)</f>
      </c>
      <c r="AU754">
        <f>IF($CJ754&gt;=1,INDEX($AS:$AS,$CI754+1),"")</f>
      </c>
      <c r="AV754">
        <f>IF($CJ754&gt;=2,INDEX($AS:$AS,$CI754+2),"")</f>
      </c>
      <c r="AW754">
        <f>IF($CJ754&gt;=3,INDEX($AS:$AS,$CI754+3),"")</f>
      </c>
      <c r="AX754">
        <f>IF($CJ754&gt;=4,INDEX($AS:$AS,$CI754+4),"")</f>
      </c>
      <c r="AY754">
        <f>IF($CJ754&gt;=5,INDEX($AS:$AS,$CI754+5),"")</f>
      </c>
      <c r="AZ754">
        <f>IF($CJ754&gt;=6,INDEX($AS:$AS,$CI754+6),"")</f>
      </c>
      <c r="BA754">
        <f>IF($CJ754&gt;=7,INDEX($AS:$AS,$CI754+7),"")</f>
      </c>
      <c r="BB754">
        <f>IF($CJ754&gt;=8,INDEX($AS:$AS,$CI754+8),"")</f>
      </c>
      <c r="BC754">
        <f>IF($CJ754&gt;=9,INDEX($AS:$AS,$CI754+9),"")</f>
      </c>
      <c r="BD754">
        <f>IF($CJ754&gt;=10,INDEX($AS:$AS,$CI754+10),"")</f>
      </c>
      <c r="BE754">
        <f>IF($CJ754&gt;=11,INDEX($AS:$AS,$CI754+11),"")</f>
      </c>
      <c r="BF754">
        <f>IF($CJ754&gt;=12,INDEX($AS:$AS,$CI754+12),"")</f>
      </c>
      <c r="BG754">
        <f>IF($CJ754&gt;=13,INDEX($AS:$AS,$CI754+13),"")</f>
      </c>
      <c r="BH754">
        <f>IF($CJ754&gt;=14,INDEX($AS:$AS,$CI754+14),"")</f>
      </c>
      <c r="BI754">
        <f>IF($CJ754&gt;=15,INDEX($AS:$AS,$CI754+15),"")</f>
      </c>
      <c r="BJ754">
        <f>IF($CJ754&gt;=16,INDEX($AS:$AS,$CI754+16),"")</f>
      </c>
      <c r="BK754">
        <f>IF($CJ754&gt;=17,INDEX($AS:$AS,$CI754+17),"")</f>
      </c>
      <c r="BL754">
        <f>IF($CJ754&gt;=18,INDEX($AS:$AS,$CI754+18),"")</f>
      </c>
      <c r="BM754">
        <f>IF($CJ754&gt;=19,INDEX($AS:$AS,$CI754+19),"")</f>
      </c>
      <c r="BN754">
        <f>IF($CJ754&gt;=20,INDEX($AS:$AS,$CI754+20),"")</f>
      </c>
      <c r="BO754">
        <f>IF($CJ754&gt;=21,INDEX($AS:$AS,$CI754+21),"")</f>
      </c>
      <c r="BP754">
        <f>IF($CJ754&gt;=22,INDEX($AS:$AS,$CI754+22),"")</f>
      </c>
      <c r="BQ754">
        <f>IF($CJ754&gt;=23,INDEX($AS:$AS,$CI754+23),"")</f>
      </c>
      <c r="BR754">
        <f>IF($CJ754&gt;=24,INDEX($AS:$AS,$CI754+24),"")</f>
      </c>
      <c r="BS754">
        <f>IF($CJ754&gt;=25,INDEX($AS:$AS,$CI754+25),"")</f>
      </c>
      <c r="BT754">
        <f>IF($CJ754&gt;=26,INDEX($AS:$AS,$CI754+26),"")</f>
      </c>
      <c r="BU754">
        <f>IF($CJ754&gt;=27,INDEX($AS:$AS,$CI754+27),"")</f>
      </c>
      <c r="BV754">
        <f>IF($CJ754&gt;=28,INDEX($AS:$AS,$CI754+28),"")</f>
      </c>
      <c r="BW754">
        <f>IF($CJ754&gt;=29,INDEX($AS:$AS,$CI754+29),"")</f>
      </c>
      <c r="BX754">
        <f>IF($CJ754&gt;=30,INDEX($AS:$AS,$CI754+30),"")</f>
      </c>
      <c r="BY754">
        <f>IF($CJ754&gt;=31,INDEX($AS:$AS,$CI754+31),"")</f>
      </c>
      <c r="BZ754">
        <f>IF($CJ754&gt;=32,INDEX($AS:$AS,$CI754+32),"")</f>
      </c>
      <c r="CA754">
        <f>IF($CJ754&gt;=33,INDEX($AS:$AS,$CI754+33),"")</f>
      </c>
      <c r="CB754">
        <f>IF($CJ754&gt;=34,INDEX($AS:$AS,$CI754+34),"")</f>
      </c>
      <c r="CC754">
        <f>IF($CJ754&gt;=35,INDEX($AS:$AS,$CI754+35),"")</f>
      </c>
      <c r="CD754">
        <f>IF($CJ754&gt;=36,INDEX($AS:$AS,$CI754+36),"")</f>
      </c>
      <c r="CE754">
        <f>IF($CJ754&gt;=37,INDEX($AS:$AS,$CI754+37),"")</f>
      </c>
      <c r="CF754">
        <f>IF($CJ754&gt;=38,INDEX($AS:$AS,$CI754+38),"")</f>
      </c>
      <c r="CG754">
        <f>IF($CJ754&gt;=39,INDEX($AS:$AS,$CI754+39),"")</f>
      </c>
      <c r="CH754">
        <f>IF($CJ754&gt;=40,INDEX($AS:$AS,$CI754+40),"")</f>
      </c>
      <c r="CI754">
        <f>IFERROR(MATCH($AR754,$AS$2:$AS$133,0)+1,0)</f>
      </c>
      <c r="CJ754">
        <f>IFERROR(INDEX($AT$2:$AT$133,MATCH($AR754,$AS$2:$AS$133,0)),0)</f>
      </c>
      <c r="CK754">
        <f>IFERROR(LEFT($O754,FIND(" - ",$O754)-1),$O754)</f>
      </c>
      <c r="CL754" t="s">
        <v>113</v>
      </c>
      <c r="CN754">
        <f>IF($DI754&gt;=1,INDEX($CL:$CL,$DH754+1),"")</f>
      </c>
      <c r="CO754">
        <f>IF($DI754&gt;=2,INDEX($CL:$CL,$DH754+2),"")</f>
      </c>
      <c r="CP754">
        <f>IF($DI754&gt;=3,INDEX($CL:$CL,$DH754+3),"")</f>
      </c>
      <c r="CQ754">
        <f>IF($DI754&gt;=4,INDEX($CL:$CL,$DH754+4),"")</f>
      </c>
      <c r="CR754">
        <f>IF($DI754&gt;=5,INDEX($CL:$CL,$DH754+5),"")</f>
      </c>
      <c r="CS754">
        <f>IF($DI754&gt;=6,INDEX($CL:$CL,$DH754+6),"")</f>
      </c>
      <c r="CT754">
        <f>IF($DI754&gt;=7,INDEX($CL:$CL,$DH754+7),"")</f>
      </c>
      <c r="CU754">
        <f>IF($DI754&gt;=8,INDEX($CL:$CL,$DH754+8),"")</f>
      </c>
      <c r="CV754">
        <f>IF($DI754&gt;=9,INDEX($CL:$CL,$DH754+9),"")</f>
      </c>
      <c r="CW754">
        <f>IF($DI754&gt;=10,INDEX($CL:$CL,$DH754+10),"")</f>
      </c>
      <c r="CX754">
        <f>IF($DI754&gt;=11,INDEX($CL:$CL,$DH754+11),"")</f>
      </c>
      <c r="CY754">
        <f>IF($DI754&gt;=12,INDEX($CL:$CL,$DH754+12),"")</f>
      </c>
      <c r="CZ754">
        <f>IF($DI754&gt;=13,INDEX($CL:$CL,$DH754+13),"")</f>
      </c>
      <c r="DA754">
        <f>IF($DI754&gt;=14,INDEX($CL:$CL,$DH754+14),"")</f>
      </c>
      <c r="DB754">
        <f>IF($DI754&gt;=15,INDEX($CL:$CL,$DH754+15),"")</f>
      </c>
      <c r="DC754">
        <f>IF($DI754&gt;=16,INDEX($CL:$CL,$DH754+16),"")</f>
      </c>
      <c r="DD754">
        <f>IF($DI754&gt;=17,INDEX($CL:$CL,$DH754+17),"")</f>
      </c>
      <c r="DE754">
        <f>IF($DI754&gt;=18,INDEX($CL:$CL,$DH754+18),"")</f>
      </c>
      <c r="DF754">
        <f>IF($DI754&gt;=19,INDEX($CL:$CL,$DH754+19),"")</f>
      </c>
      <c r="DG754">
        <f>IF($DI754&gt;=20,INDEX($CL:$CL,$DH754+20),"")</f>
      </c>
      <c r="DH754">
        <f>IFERROR(MATCH($CK754,$CL$2:$CL$1558,0)+1,0)</f>
      </c>
      <c r="DI754">
        <f>IFERROR(INDEX($CM$2:$CM$1558,MATCH($CK754,$CL$2:$CL$1558,0)),0)</f>
      </c>
      <c r="DJ754">
        <f>IFERROR(INDEX($AQ:$AQ,MATCH($K754,$AP:$AP,0))&amp;"","")</f>
      </c>
      <c r="DN754">
        <f>IF($GQ754&gt;=1,INDEX($DK:$DK,$GP754+1),"")</f>
      </c>
      <c r="DO754">
        <f>IF($GQ754&gt;=2,INDEX($DK:$DK,$GP754+2),"")</f>
      </c>
      <c r="DP754">
        <f>IF($GQ754&gt;=3,INDEX($DK:$DK,$GP754+3),"")</f>
      </c>
      <c r="DQ754">
        <f>IF($GQ754&gt;=4,INDEX($DK:$DK,$GP754+4),"")</f>
      </c>
      <c r="DR754">
        <f>IF($GQ754&gt;=5,INDEX($DK:$DK,$GP754+5),"")</f>
      </c>
      <c r="DS754">
        <f>IF($GQ754&gt;=6,INDEX($DK:$DK,$GP754+6),"")</f>
      </c>
      <c r="DT754">
        <f>IF($GQ754&gt;=7,INDEX($DK:$DK,$GP754+7),"")</f>
      </c>
      <c r="DU754">
        <f>IF($GQ754&gt;=8,INDEX($DK:$DK,$GP754+8),"")</f>
      </c>
      <c r="DV754">
        <f>IF($GQ754&gt;=9,INDEX($DK:$DK,$GP754+9),"")</f>
      </c>
      <c r="DW754">
        <f>IF($GQ754&gt;=10,INDEX($DK:$DK,$GP754+10),"")</f>
      </c>
      <c r="DX754">
        <f>IF($GQ754&gt;=11,INDEX($DK:$DK,$GP754+11),"")</f>
      </c>
      <c r="DY754">
        <f>IF($GQ754&gt;=12,INDEX($DK:$DK,$GP754+12),"")</f>
      </c>
      <c r="DZ754">
        <f>IF($GQ754&gt;=13,INDEX($DK:$DK,$GP754+13),"")</f>
      </c>
      <c r="EA754">
        <f>IF($GQ754&gt;=14,INDEX($DK:$DK,$GP754+14),"")</f>
      </c>
      <c r="EB754">
        <f>IF($GQ754&gt;=15,INDEX($DK:$DK,$GP754+15),"")</f>
      </c>
      <c r="EC754">
        <f>IF($GQ754&gt;=16,INDEX($DK:$DK,$GP754+16),"")</f>
      </c>
      <c r="ED754">
        <f>IF($GQ754&gt;=17,INDEX($DK:$DK,$GP754+17),"")</f>
      </c>
      <c r="EE754">
        <f>IF($GQ754&gt;=18,INDEX($DK:$DK,$GP754+18),"")</f>
      </c>
      <c r="EF754">
        <f>IF($GQ754&gt;=19,INDEX($DK:$DK,$GP754+19),"")</f>
      </c>
      <c r="EG754">
        <f>IF($GQ754&gt;=20,INDEX($DK:$DK,$GP754+20),"")</f>
      </c>
      <c r="EH754">
        <f>IF($GQ754&gt;=21,INDEX($DK:$DK,$GP754+21),"")</f>
      </c>
      <c r="EI754">
        <f>IF($GQ754&gt;=22,INDEX($DK:$DK,$GP754+22),"")</f>
      </c>
      <c r="EJ754">
        <f>IF($GQ754&gt;=23,INDEX($DK:$DK,$GP754+23),"")</f>
      </c>
      <c r="EK754">
        <f>IF($GQ754&gt;=24,INDEX($DK:$DK,$GP754+24),"")</f>
      </c>
      <c r="EL754">
        <f>IF($GQ754&gt;=25,INDEX($DK:$DK,$GP754+25),"")</f>
      </c>
      <c r="EM754">
        <f>IF($GQ754&gt;=26,INDEX($DK:$DK,$GP754+26),"")</f>
      </c>
      <c r="EN754">
        <f>IF($GQ754&gt;=27,INDEX($DK:$DK,$GP754+27),"")</f>
      </c>
      <c r="EO754">
        <f>IF($GQ754&gt;=28,INDEX($DK:$DK,$GP754+28),"")</f>
      </c>
      <c r="EP754">
        <f>IF($GQ754&gt;=29,INDEX($DK:$DK,$GP754+29),"")</f>
      </c>
      <c r="EQ754">
        <f>IF($GQ754&gt;=30,INDEX($DK:$DK,$GP754+30),"")</f>
      </c>
      <c r="ER754">
        <f>IF($GQ754&gt;=31,INDEX($DK:$DK,$GP754+31),"")</f>
      </c>
      <c r="ES754">
        <f>IF($GQ754&gt;=32,INDEX($DK:$DK,$GP754+32),"")</f>
      </c>
      <c r="ET754">
        <f>IF($GQ754&gt;=33,INDEX($DK:$DK,$GP754+33),"")</f>
      </c>
      <c r="EU754">
        <f>IF($GQ754&gt;=34,INDEX($DK:$DK,$GP754+34),"")</f>
      </c>
      <c r="EV754">
        <f>IF($GQ754&gt;=35,INDEX($DK:$DK,$GP754+35),"")</f>
      </c>
      <c r="EW754">
        <f>IF($GQ754&gt;=36,INDEX($DK:$DK,$GP754+36),"")</f>
      </c>
      <c r="EX754">
        <f>IF($GQ754&gt;=37,INDEX($DK:$DK,$GP754+37),"")</f>
      </c>
      <c r="EY754">
        <f>IF($GQ754&gt;=38,INDEX($DK:$DK,$GP754+38),"")</f>
      </c>
      <c r="EZ754">
        <f>IF($GQ754&gt;=39,INDEX($DK:$DK,$GP754+39),"")</f>
      </c>
      <c r="FA754">
        <f>IF($GQ754&gt;=40,INDEX($DK:$DK,$GP754+40),"")</f>
      </c>
      <c r="FB754">
        <f>IF($GQ754&gt;=1,INDEX($DL:$DL,$GP754+1),"")</f>
      </c>
      <c r="FC754">
        <f>IF($GQ754&gt;=2,INDEX($DL:$DL,$GP754+2),"")</f>
      </c>
      <c r="FD754">
        <f>IF($GQ754&gt;=3,INDEX($DL:$DL,$GP754+3),"")</f>
      </c>
      <c r="FE754">
        <f>IF($GQ754&gt;=4,INDEX($DL:$DL,$GP754+4),"")</f>
      </c>
      <c r="FF754">
        <f>IF($GQ754&gt;=5,INDEX($DL:$DL,$GP754+5),"")</f>
      </c>
      <c r="FG754">
        <f>IF($GQ754&gt;=6,INDEX($DL:$DL,$GP754+6),"")</f>
      </c>
      <c r="FH754">
        <f>IF($GQ754&gt;=7,INDEX($DL:$DL,$GP754+7),"")</f>
      </c>
      <c r="FI754">
        <f>IF($GQ754&gt;=8,INDEX($DL:$DL,$GP754+8),"")</f>
      </c>
      <c r="FJ754">
        <f>IF($GQ754&gt;=9,INDEX($DL:$DL,$GP754+9),"")</f>
      </c>
      <c r="FK754">
        <f>IF($GQ754&gt;=10,INDEX($DL:$DL,$GP754+10),"")</f>
      </c>
      <c r="FL754">
        <f>IF($GQ754&gt;=11,INDEX($DL:$DL,$GP754+11),"")</f>
      </c>
      <c r="FM754">
        <f>IF($GQ754&gt;=12,INDEX($DL:$DL,$GP754+12),"")</f>
      </c>
      <c r="FN754">
        <f>IF($GQ754&gt;=13,INDEX($DL:$DL,$GP754+13),"")</f>
      </c>
      <c r="FO754">
        <f>IF($GQ754&gt;=14,INDEX($DL:$DL,$GP754+14),"")</f>
      </c>
      <c r="FP754">
        <f>IF($GQ754&gt;=15,INDEX($DL:$DL,$GP754+15),"")</f>
      </c>
      <c r="FQ754">
        <f>IF($GQ754&gt;=16,INDEX($DL:$DL,$GP754+16),"")</f>
      </c>
      <c r="FR754">
        <f>IF($GQ754&gt;=17,INDEX($DL:$DL,$GP754+17),"")</f>
      </c>
      <c r="FS754">
        <f>IF($GQ754&gt;=18,INDEX($DL:$DL,$GP754+18),"")</f>
      </c>
      <c r="FT754">
        <f>IF($GQ754&gt;=19,INDEX($DL:$DL,$GP754+19),"")</f>
      </c>
      <c r="FU754">
        <f>IF($GQ754&gt;=20,INDEX($DL:$DL,$GP754+20),"")</f>
      </c>
      <c r="FV754">
        <f>IF($GQ754&gt;=21,INDEX($DL:$DL,$GP754+21),"")</f>
      </c>
      <c r="FW754">
        <f>IF($GQ754&gt;=22,INDEX($DL:$DL,$GP754+22),"")</f>
      </c>
      <c r="FX754">
        <f>IF($GQ754&gt;=23,INDEX($DL:$DL,$GP754+23),"")</f>
      </c>
      <c r="FY754">
        <f>IF($GQ754&gt;=24,INDEX($DL:$DL,$GP754+24),"")</f>
      </c>
      <c r="FZ754">
        <f>IF($GQ754&gt;=25,INDEX($DL:$DL,$GP754+25),"")</f>
      </c>
      <c r="GA754">
        <f>IF($GQ754&gt;=26,INDEX($DL:$DL,$GP754+26),"")</f>
      </c>
      <c r="GB754">
        <f>IF($GQ754&gt;=27,INDEX($DL:$DL,$GP754+27),"")</f>
      </c>
      <c r="GC754">
        <f>IF($GQ754&gt;=28,INDEX($DL:$DL,$GP754+28),"")</f>
      </c>
      <c r="GD754">
        <f>IF($GQ754&gt;=29,INDEX($DL:$DL,$GP754+29),"")</f>
      </c>
      <c r="GE754">
        <f>IF($GQ754&gt;=30,INDEX($DL:$DL,$GP754+30),"")</f>
      </c>
      <c r="GF754">
        <f>IF($GQ754&gt;=31,INDEX($DL:$DL,$GP754+31),"")</f>
      </c>
      <c r="GG754">
        <f>IF($GQ754&gt;=32,INDEX($DL:$DL,$GP754+32),"")</f>
      </c>
      <c r="GH754">
        <f>IF($GQ754&gt;=33,INDEX($DL:$DL,$GP754+33),"")</f>
      </c>
      <c r="GI754">
        <f>IF($GQ754&gt;=34,INDEX($DL:$DL,$GP754+34),"")</f>
      </c>
      <c r="GJ754">
        <f>IF($GQ754&gt;=35,INDEX($DL:$DL,$GP754+35),"")</f>
      </c>
      <c r="GK754">
        <f>IF($GQ754&gt;=36,INDEX($DL:$DL,$GP754+36),"")</f>
      </c>
      <c r="GL754">
        <f>IF($GQ754&gt;=37,INDEX($DL:$DL,$GP754+37),"")</f>
      </c>
      <c r="GM754">
        <f>IF($GQ754&gt;=38,INDEX($DL:$DL,$GP754+38),"")</f>
      </c>
      <c r="GN754">
        <f>IF($GQ754&gt;=39,INDEX($DL:$DL,$GP754+39),"")</f>
      </c>
      <c r="GO754">
        <f>IF($GQ754&gt;=40,INDEX($DL:$DL,$GP754+40),"")</f>
      </c>
      <c r="GP754">
        <f>IFERROR(MATCH($DJ754,$DK$2:$DK$148,0)+1,0)</f>
      </c>
      <c r="GQ754">
        <f>IFERROR(INDEX($DM$2:$DM$148,MATCH($DJ754,$DK$2:$DK$148,0)),0)</f>
      </c>
      <c r="GR754">
        <f>IFERROR(MATCH($L754,$DN$754:$FA$754,0),0)</f>
      </c>
      <c r="GS754">
        <f>IF($GR754&gt;0,INDEX($FB$754:$GO$754,$GR754),"")</f>
      </c>
      <c r="GV754">
        <f>IF($JE754&gt;=1,INDEX($GT:$GT,$JD754+1),"")</f>
      </c>
      <c r="GW754">
        <f>IF($JE754&gt;=2,INDEX($GT:$GT,$JD754+2),"")</f>
      </c>
      <c r="GX754">
        <f>IF($JE754&gt;=3,INDEX($GT:$GT,$JD754+3),"")</f>
      </c>
      <c r="GY754">
        <f>IF($JE754&gt;=4,INDEX($GT:$GT,$JD754+4),"")</f>
      </c>
      <c r="GZ754">
        <f>IF($JE754&gt;=5,INDEX($GT:$GT,$JD754+5),"")</f>
      </c>
      <c r="HA754">
        <f>IF($JE754&gt;=6,INDEX($GT:$GT,$JD754+6),"")</f>
      </c>
      <c r="HB754">
        <f>IF($JE754&gt;=7,INDEX($GT:$GT,$JD754+7),"")</f>
      </c>
      <c r="HC754">
        <f>IF($JE754&gt;=8,INDEX($GT:$GT,$JD754+8),"")</f>
      </c>
      <c r="HD754">
        <f>IF($JE754&gt;=9,INDEX($GT:$GT,$JD754+9),"")</f>
      </c>
      <c r="HE754">
        <f>IF($JE754&gt;=10,INDEX($GT:$GT,$JD754+10),"")</f>
      </c>
      <c r="HF754">
        <f>IF($JE754&gt;=11,INDEX($GT:$GT,$JD754+11),"")</f>
      </c>
      <c r="HG754">
        <f>IF($JE754&gt;=12,INDEX($GT:$GT,$JD754+12),"")</f>
      </c>
      <c r="HH754">
        <f>IF($JE754&gt;=13,INDEX($GT:$GT,$JD754+13),"")</f>
      </c>
      <c r="HI754">
        <f>IF($JE754&gt;=14,INDEX($GT:$GT,$JD754+14),"")</f>
      </c>
      <c r="HJ754">
        <f>IF($JE754&gt;=15,INDEX($GT:$GT,$JD754+15),"")</f>
      </c>
      <c r="HK754">
        <f>IF($JE754&gt;=16,INDEX($GT:$GT,$JD754+16),"")</f>
      </c>
      <c r="HL754">
        <f>IF($JE754&gt;=17,INDEX($GT:$GT,$JD754+17),"")</f>
      </c>
      <c r="HM754">
        <f>IF($JE754&gt;=18,INDEX($GT:$GT,$JD754+18),"")</f>
      </c>
      <c r="HN754">
        <f>IF($JE754&gt;=19,INDEX($GT:$GT,$JD754+19),"")</f>
      </c>
      <c r="HO754">
        <f>IF($JE754&gt;=20,INDEX($GT:$GT,$JD754+20),"")</f>
      </c>
      <c r="HP754">
        <f>IF($JE754&gt;=21,INDEX($GT:$GT,$JD754+21),"")</f>
      </c>
      <c r="HQ754">
        <f>IF($JE754&gt;=22,INDEX($GT:$GT,$JD754+22),"")</f>
      </c>
      <c r="HR754">
        <f>IF($JE754&gt;=23,INDEX($GT:$GT,$JD754+23),"")</f>
      </c>
      <c r="HS754">
        <f>IF($JE754&gt;=24,INDEX($GT:$GT,$JD754+24),"")</f>
      </c>
      <c r="HT754">
        <f>IF($JE754&gt;=25,INDEX($GT:$GT,$JD754+25),"")</f>
      </c>
      <c r="HU754">
        <f>IF($JE754&gt;=26,INDEX($GT:$GT,$JD754+26),"")</f>
      </c>
      <c r="HV754">
        <f>IF($JE754&gt;=27,INDEX($GT:$GT,$JD754+27),"")</f>
      </c>
      <c r="HW754">
        <f>IF($JE754&gt;=28,INDEX($GT:$GT,$JD754+28),"")</f>
      </c>
      <c r="HX754">
        <f>IF($JE754&gt;=29,INDEX($GT:$GT,$JD754+29),"")</f>
      </c>
      <c r="HY754">
        <f>IF($JE754&gt;=30,INDEX($GT:$GT,$JD754+30),"")</f>
      </c>
      <c r="HZ754">
        <f>IF($JE754&gt;=31,INDEX($GT:$GT,$JD754+31),"")</f>
      </c>
      <c r="IA754">
        <f>IF($JE754&gt;=32,INDEX($GT:$GT,$JD754+32),"")</f>
      </c>
      <c r="IB754">
        <f>IF($JE754&gt;=33,INDEX($GT:$GT,$JD754+33),"")</f>
      </c>
      <c r="IC754">
        <f>IF($JE754&gt;=34,INDEX($GT:$GT,$JD754+34),"")</f>
      </c>
      <c r="ID754">
        <f>IF($JE754&gt;=35,INDEX($GT:$GT,$JD754+35),"")</f>
      </c>
      <c r="IE754">
        <f>IF($JE754&gt;=36,INDEX($GT:$GT,$JD754+36),"")</f>
      </c>
      <c r="IF754">
        <f>IF($JE754&gt;=37,INDEX($GT:$GT,$JD754+37),"")</f>
      </c>
      <c r="IG754">
        <f>IF($JE754&gt;=38,INDEX($GT:$GT,$JD754+38),"")</f>
      </c>
      <c r="IH754">
        <f>IF($JE754&gt;=39,INDEX($GT:$GT,$JD754+39),"")</f>
      </c>
      <c r="II754">
        <f>IF($JE754&gt;=40,INDEX($GT:$GT,$JD754+40),"")</f>
      </c>
      <c r="IJ754">
        <f>IF($JE754&gt;=41,INDEX($GT:$GT,$JD754+41),"")</f>
      </c>
      <c r="IK754">
        <f>IF($JE754&gt;=42,INDEX($GT:$GT,$JD754+42),"")</f>
      </c>
      <c r="IL754">
        <f>IF($JE754&gt;=43,INDEX($GT:$GT,$JD754+43),"")</f>
      </c>
      <c r="IM754">
        <f>IF($JE754&gt;=44,INDEX($GT:$GT,$JD754+44),"")</f>
      </c>
      <c r="IN754">
        <f>IF($JE754&gt;=45,INDEX($GT:$GT,$JD754+45),"")</f>
      </c>
      <c r="IO754">
        <f>IF($JE754&gt;=46,INDEX($GT:$GT,$JD754+46),"")</f>
      </c>
      <c r="IP754">
        <f>IF($JE754&gt;=47,INDEX($GT:$GT,$JD754+47),"")</f>
      </c>
      <c r="IQ754">
        <f>IF($JE754&gt;=48,INDEX($GT:$GT,$JD754+48),"")</f>
      </c>
      <c r="IR754">
        <f>IF($JE754&gt;=49,INDEX($GT:$GT,$JD754+49),"")</f>
      </c>
      <c r="IS754">
        <f>IF($JE754&gt;=50,INDEX($GT:$GT,$JD754+50),"")</f>
      </c>
      <c r="IT754">
        <f>IF($JE754&gt;=51,INDEX($GT:$GT,$JD754+51),"")</f>
      </c>
      <c r="IU754">
        <f>IF($JE754&gt;=52,INDEX($GT:$GT,$JD754+52),"")</f>
      </c>
      <c r="IV754">
        <f>IF($JE754&gt;=53,INDEX($GT:$GT,$JD754+53),"")</f>
      </c>
      <c r="IW754">
        <f>IF($JE754&gt;=54,INDEX($GT:$GT,$JD754+54),"")</f>
      </c>
      <c r="IX754">
        <f>IF($JE754&gt;=55,INDEX($GT:$GT,$JD754+55),"")</f>
      </c>
      <c r="IY754">
        <f>IF($JE754&gt;=56,INDEX($GT:$GT,$JD754+56),"")</f>
      </c>
      <c r="IZ754">
        <f>IF($JE754&gt;=57,INDEX($GT:$GT,$JD754+57),"")</f>
      </c>
      <c r="JA754">
        <f>IF($JE754&gt;=58,INDEX($GT:$GT,$JD754+58),"")</f>
      </c>
      <c r="JB754">
        <f>IF($JE754&gt;=59,INDEX($GT:$GT,$JD754+59),"")</f>
      </c>
      <c r="JC754">
        <f>IF($JE754&gt;=60,INDEX($GT:$GT,$JD754+60),"")</f>
      </c>
      <c r="JD754">
        <f>IFERROR(MATCH($GS754,$GT$2:$GT$322,0)+1,0)</f>
      </c>
      <c r="JE754">
        <f>IFERROR(INDEX($GU$2:$GU$322,MATCH($GS754,$GT$2:$GT$322,0)),0)</f>
      </c>
      <c r="JF754" t="s">
        <v>28</v>
      </c>
      <c r="JG754" t="s">
        <v>28</v>
      </c>
    </row>
    <row r="755" spans="1:267" x14ac:dyDescent="0.25">
      <c r="J755" s="1"/>
      <c r="K755" s="1"/>
      <c r="L755" s="1"/>
      <c r="M755" s="1"/>
      <c r="N755" s="1">
        <f>IFERROR(IF(FIND(" - ",$J755)&gt;0,MID($J755,FIND(" - ",$J755)+3,LEN($J755)),""),"")</f>
      </c>
      <c r="P755" s="1"/>
      <c r="S755" t="s">
        <v>28</v>
      </c>
      <c r="U755">
        <f>IF(OR($S755="",$T755=""),"",IFERROR($S755/$T755,0))</f>
      </c>
      <c r="V755">
        <f>IF($S755="","",
IF($K755="","",
IF(ISNUMBER(SEARCH("exempt",LOWER($K755))),0,
$S755*(VALUE(SUBSTITUTE($K755,"%",""))/100))))</f>
      </c>
      <c r="AB755">
        <f>IF($S755="","",
SUM($S755,$V755,$Z755,$W755,$Y755)-
IF($AA755="",0,VALUE($AA755)))</f>
      </c>
      <c r="AJ755" t="s">
        <v>1527</v>
      </c>
      <c r="AR755">
        <f>IFERROR(LEFT($J755,FIND(" - ",$J755)-1),$J755)</f>
      </c>
      <c r="AU755">
        <f>IF($CJ755&gt;=1,INDEX($AS:$AS,$CI755+1),"")</f>
      </c>
      <c r="AV755">
        <f>IF($CJ755&gt;=2,INDEX($AS:$AS,$CI755+2),"")</f>
      </c>
      <c r="AW755">
        <f>IF($CJ755&gt;=3,INDEX($AS:$AS,$CI755+3),"")</f>
      </c>
      <c r="AX755">
        <f>IF($CJ755&gt;=4,INDEX($AS:$AS,$CI755+4),"")</f>
      </c>
      <c r="AY755">
        <f>IF($CJ755&gt;=5,INDEX($AS:$AS,$CI755+5),"")</f>
      </c>
      <c r="AZ755">
        <f>IF($CJ755&gt;=6,INDEX($AS:$AS,$CI755+6),"")</f>
      </c>
      <c r="BA755">
        <f>IF($CJ755&gt;=7,INDEX($AS:$AS,$CI755+7),"")</f>
      </c>
      <c r="BB755">
        <f>IF($CJ755&gt;=8,INDEX($AS:$AS,$CI755+8),"")</f>
      </c>
      <c r="BC755">
        <f>IF($CJ755&gt;=9,INDEX($AS:$AS,$CI755+9),"")</f>
      </c>
      <c r="BD755">
        <f>IF($CJ755&gt;=10,INDEX($AS:$AS,$CI755+10),"")</f>
      </c>
      <c r="BE755">
        <f>IF($CJ755&gt;=11,INDEX($AS:$AS,$CI755+11),"")</f>
      </c>
      <c r="BF755">
        <f>IF($CJ755&gt;=12,INDEX($AS:$AS,$CI755+12),"")</f>
      </c>
      <c r="BG755">
        <f>IF($CJ755&gt;=13,INDEX($AS:$AS,$CI755+13),"")</f>
      </c>
      <c r="BH755">
        <f>IF($CJ755&gt;=14,INDEX($AS:$AS,$CI755+14),"")</f>
      </c>
      <c r="BI755">
        <f>IF($CJ755&gt;=15,INDEX($AS:$AS,$CI755+15),"")</f>
      </c>
      <c r="BJ755">
        <f>IF($CJ755&gt;=16,INDEX($AS:$AS,$CI755+16),"")</f>
      </c>
      <c r="BK755">
        <f>IF($CJ755&gt;=17,INDEX($AS:$AS,$CI755+17),"")</f>
      </c>
      <c r="BL755">
        <f>IF($CJ755&gt;=18,INDEX($AS:$AS,$CI755+18),"")</f>
      </c>
      <c r="BM755">
        <f>IF($CJ755&gt;=19,INDEX($AS:$AS,$CI755+19),"")</f>
      </c>
      <c r="BN755">
        <f>IF($CJ755&gt;=20,INDEX($AS:$AS,$CI755+20),"")</f>
      </c>
      <c r="BO755">
        <f>IF($CJ755&gt;=21,INDEX($AS:$AS,$CI755+21),"")</f>
      </c>
      <c r="BP755">
        <f>IF($CJ755&gt;=22,INDEX($AS:$AS,$CI755+22),"")</f>
      </c>
      <c r="BQ755">
        <f>IF($CJ755&gt;=23,INDEX($AS:$AS,$CI755+23),"")</f>
      </c>
      <c r="BR755">
        <f>IF($CJ755&gt;=24,INDEX($AS:$AS,$CI755+24),"")</f>
      </c>
      <c r="BS755">
        <f>IF($CJ755&gt;=25,INDEX($AS:$AS,$CI755+25),"")</f>
      </c>
      <c r="BT755">
        <f>IF($CJ755&gt;=26,INDEX($AS:$AS,$CI755+26),"")</f>
      </c>
      <c r="BU755">
        <f>IF($CJ755&gt;=27,INDEX($AS:$AS,$CI755+27),"")</f>
      </c>
      <c r="BV755">
        <f>IF($CJ755&gt;=28,INDEX($AS:$AS,$CI755+28),"")</f>
      </c>
      <c r="BW755">
        <f>IF($CJ755&gt;=29,INDEX($AS:$AS,$CI755+29),"")</f>
      </c>
      <c r="BX755">
        <f>IF($CJ755&gt;=30,INDEX($AS:$AS,$CI755+30),"")</f>
      </c>
      <c r="BY755">
        <f>IF($CJ755&gt;=31,INDEX($AS:$AS,$CI755+31),"")</f>
      </c>
      <c r="BZ755">
        <f>IF($CJ755&gt;=32,INDEX($AS:$AS,$CI755+32),"")</f>
      </c>
      <c r="CA755">
        <f>IF($CJ755&gt;=33,INDEX($AS:$AS,$CI755+33),"")</f>
      </c>
      <c r="CB755">
        <f>IF($CJ755&gt;=34,INDEX($AS:$AS,$CI755+34),"")</f>
      </c>
      <c r="CC755">
        <f>IF($CJ755&gt;=35,INDEX($AS:$AS,$CI755+35),"")</f>
      </c>
      <c r="CD755">
        <f>IF($CJ755&gt;=36,INDEX($AS:$AS,$CI755+36),"")</f>
      </c>
      <c r="CE755">
        <f>IF($CJ755&gt;=37,INDEX($AS:$AS,$CI755+37),"")</f>
      </c>
      <c r="CF755">
        <f>IF($CJ755&gt;=38,INDEX($AS:$AS,$CI755+38),"")</f>
      </c>
      <c r="CG755">
        <f>IF($CJ755&gt;=39,INDEX($AS:$AS,$CI755+39),"")</f>
      </c>
      <c r="CH755">
        <f>IF($CJ755&gt;=40,INDEX($AS:$AS,$CI755+40),"")</f>
      </c>
      <c r="CI755">
        <f>IFERROR(MATCH($AR755,$AS$2:$AS$133,0)+1,0)</f>
      </c>
      <c r="CJ755">
        <f>IFERROR(INDEX($AT$2:$AT$133,MATCH($AR755,$AS$2:$AS$133,0)),0)</f>
      </c>
      <c r="CK755">
        <f>IFERROR(LEFT($O755,FIND(" - ",$O755)-1),$O755)</f>
      </c>
      <c r="CL755" t="s">
        <v>1528</v>
      </c>
      <c r="CM755">
        <v>1</v>
      </c>
      <c r="CN755">
        <f>IF($DI755&gt;=1,INDEX($CL:$CL,$DH755+1),"")</f>
      </c>
      <c r="CO755">
        <f>IF($DI755&gt;=2,INDEX($CL:$CL,$DH755+2),"")</f>
      </c>
      <c r="CP755">
        <f>IF($DI755&gt;=3,INDEX($CL:$CL,$DH755+3),"")</f>
      </c>
      <c r="CQ755">
        <f>IF($DI755&gt;=4,INDEX($CL:$CL,$DH755+4),"")</f>
      </c>
      <c r="CR755">
        <f>IF($DI755&gt;=5,INDEX($CL:$CL,$DH755+5),"")</f>
      </c>
      <c r="CS755">
        <f>IF($DI755&gt;=6,INDEX($CL:$CL,$DH755+6),"")</f>
      </c>
      <c r="CT755">
        <f>IF($DI755&gt;=7,INDEX($CL:$CL,$DH755+7),"")</f>
      </c>
      <c r="CU755">
        <f>IF($DI755&gt;=8,INDEX($CL:$CL,$DH755+8),"")</f>
      </c>
      <c r="CV755">
        <f>IF($DI755&gt;=9,INDEX($CL:$CL,$DH755+9),"")</f>
      </c>
      <c r="CW755">
        <f>IF($DI755&gt;=10,INDEX($CL:$CL,$DH755+10),"")</f>
      </c>
      <c r="CX755">
        <f>IF($DI755&gt;=11,INDEX($CL:$CL,$DH755+11),"")</f>
      </c>
      <c r="CY755">
        <f>IF($DI755&gt;=12,INDEX($CL:$CL,$DH755+12),"")</f>
      </c>
      <c r="CZ755">
        <f>IF($DI755&gt;=13,INDEX($CL:$CL,$DH755+13),"")</f>
      </c>
      <c r="DA755">
        <f>IF($DI755&gt;=14,INDEX($CL:$CL,$DH755+14),"")</f>
      </c>
      <c r="DB755">
        <f>IF($DI755&gt;=15,INDEX($CL:$CL,$DH755+15),"")</f>
      </c>
      <c r="DC755">
        <f>IF($DI755&gt;=16,INDEX($CL:$CL,$DH755+16),"")</f>
      </c>
      <c r="DD755">
        <f>IF($DI755&gt;=17,INDEX($CL:$CL,$DH755+17),"")</f>
      </c>
      <c r="DE755">
        <f>IF($DI755&gt;=18,INDEX($CL:$CL,$DH755+18),"")</f>
      </c>
      <c r="DF755">
        <f>IF($DI755&gt;=19,INDEX($CL:$CL,$DH755+19),"")</f>
      </c>
      <c r="DG755">
        <f>IF($DI755&gt;=20,INDEX($CL:$CL,$DH755+20),"")</f>
      </c>
      <c r="DH755">
        <f>IFERROR(MATCH($CK755,$CL$2:$CL$1558,0)+1,0)</f>
      </c>
      <c r="DI755">
        <f>IFERROR(INDEX($CM$2:$CM$1558,MATCH($CK755,$CL$2:$CL$1558,0)),0)</f>
      </c>
      <c r="DJ755">
        <f>IFERROR(INDEX($AQ:$AQ,MATCH($K755,$AP:$AP,0))&amp;"","")</f>
      </c>
      <c r="DN755">
        <f>IF($GQ755&gt;=1,INDEX($DK:$DK,$GP755+1),"")</f>
      </c>
      <c r="DO755">
        <f>IF($GQ755&gt;=2,INDEX($DK:$DK,$GP755+2),"")</f>
      </c>
      <c r="DP755">
        <f>IF($GQ755&gt;=3,INDEX($DK:$DK,$GP755+3),"")</f>
      </c>
      <c r="DQ755">
        <f>IF($GQ755&gt;=4,INDEX($DK:$DK,$GP755+4),"")</f>
      </c>
      <c r="DR755">
        <f>IF($GQ755&gt;=5,INDEX($DK:$DK,$GP755+5),"")</f>
      </c>
      <c r="DS755">
        <f>IF($GQ755&gt;=6,INDEX($DK:$DK,$GP755+6),"")</f>
      </c>
      <c r="DT755">
        <f>IF($GQ755&gt;=7,INDEX($DK:$DK,$GP755+7),"")</f>
      </c>
      <c r="DU755">
        <f>IF($GQ755&gt;=8,INDEX($DK:$DK,$GP755+8),"")</f>
      </c>
      <c r="DV755">
        <f>IF($GQ755&gt;=9,INDEX($DK:$DK,$GP755+9),"")</f>
      </c>
      <c r="DW755">
        <f>IF($GQ755&gt;=10,INDEX($DK:$DK,$GP755+10),"")</f>
      </c>
      <c r="DX755">
        <f>IF($GQ755&gt;=11,INDEX($DK:$DK,$GP755+11),"")</f>
      </c>
      <c r="DY755">
        <f>IF($GQ755&gt;=12,INDEX($DK:$DK,$GP755+12),"")</f>
      </c>
      <c r="DZ755">
        <f>IF($GQ755&gt;=13,INDEX($DK:$DK,$GP755+13),"")</f>
      </c>
      <c r="EA755">
        <f>IF($GQ755&gt;=14,INDEX($DK:$DK,$GP755+14),"")</f>
      </c>
      <c r="EB755">
        <f>IF($GQ755&gt;=15,INDEX($DK:$DK,$GP755+15),"")</f>
      </c>
      <c r="EC755">
        <f>IF($GQ755&gt;=16,INDEX($DK:$DK,$GP755+16),"")</f>
      </c>
      <c r="ED755">
        <f>IF($GQ755&gt;=17,INDEX($DK:$DK,$GP755+17),"")</f>
      </c>
      <c r="EE755">
        <f>IF($GQ755&gt;=18,INDEX($DK:$DK,$GP755+18),"")</f>
      </c>
      <c r="EF755">
        <f>IF($GQ755&gt;=19,INDEX($DK:$DK,$GP755+19),"")</f>
      </c>
      <c r="EG755">
        <f>IF($GQ755&gt;=20,INDEX($DK:$DK,$GP755+20),"")</f>
      </c>
      <c r="EH755">
        <f>IF($GQ755&gt;=21,INDEX($DK:$DK,$GP755+21),"")</f>
      </c>
      <c r="EI755">
        <f>IF($GQ755&gt;=22,INDEX($DK:$DK,$GP755+22),"")</f>
      </c>
      <c r="EJ755">
        <f>IF($GQ755&gt;=23,INDEX($DK:$DK,$GP755+23),"")</f>
      </c>
      <c r="EK755">
        <f>IF($GQ755&gt;=24,INDEX($DK:$DK,$GP755+24),"")</f>
      </c>
      <c r="EL755">
        <f>IF($GQ755&gt;=25,INDEX($DK:$DK,$GP755+25),"")</f>
      </c>
      <c r="EM755">
        <f>IF($GQ755&gt;=26,INDEX($DK:$DK,$GP755+26),"")</f>
      </c>
      <c r="EN755">
        <f>IF($GQ755&gt;=27,INDEX($DK:$DK,$GP755+27),"")</f>
      </c>
      <c r="EO755">
        <f>IF($GQ755&gt;=28,INDEX($DK:$DK,$GP755+28),"")</f>
      </c>
      <c r="EP755">
        <f>IF($GQ755&gt;=29,INDEX($DK:$DK,$GP755+29),"")</f>
      </c>
      <c r="EQ755">
        <f>IF($GQ755&gt;=30,INDEX($DK:$DK,$GP755+30),"")</f>
      </c>
      <c r="ER755">
        <f>IF($GQ755&gt;=31,INDEX($DK:$DK,$GP755+31),"")</f>
      </c>
      <c r="ES755">
        <f>IF($GQ755&gt;=32,INDEX($DK:$DK,$GP755+32),"")</f>
      </c>
      <c r="ET755">
        <f>IF($GQ755&gt;=33,INDEX($DK:$DK,$GP755+33),"")</f>
      </c>
      <c r="EU755">
        <f>IF($GQ755&gt;=34,INDEX($DK:$DK,$GP755+34),"")</f>
      </c>
      <c r="EV755">
        <f>IF($GQ755&gt;=35,INDEX($DK:$DK,$GP755+35),"")</f>
      </c>
      <c r="EW755">
        <f>IF($GQ755&gt;=36,INDEX($DK:$DK,$GP755+36),"")</f>
      </c>
      <c r="EX755">
        <f>IF($GQ755&gt;=37,INDEX($DK:$DK,$GP755+37),"")</f>
      </c>
      <c r="EY755">
        <f>IF($GQ755&gt;=38,INDEX($DK:$DK,$GP755+38),"")</f>
      </c>
      <c r="EZ755">
        <f>IF($GQ755&gt;=39,INDEX($DK:$DK,$GP755+39),"")</f>
      </c>
      <c r="FA755">
        <f>IF($GQ755&gt;=40,INDEX($DK:$DK,$GP755+40),"")</f>
      </c>
      <c r="FB755">
        <f>IF($GQ755&gt;=1,INDEX($DL:$DL,$GP755+1),"")</f>
      </c>
      <c r="FC755">
        <f>IF($GQ755&gt;=2,INDEX($DL:$DL,$GP755+2),"")</f>
      </c>
      <c r="FD755">
        <f>IF($GQ755&gt;=3,INDEX($DL:$DL,$GP755+3),"")</f>
      </c>
      <c r="FE755">
        <f>IF($GQ755&gt;=4,INDEX($DL:$DL,$GP755+4),"")</f>
      </c>
      <c r="FF755">
        <f>IF($GQ755&gt;=5,INDEX($DL:$DL,$GP755+5),"")</f>
      </c>
      <c r="FG755">
        <f>IF($GQ755&gt;=6,INDEX($DL:$DL,$GP755+6),"")</f>
      </c>
      <c r="FH755">
        <f>IF($GQ755&gt;=7,INDEX($DL:$DL,$GP755+7),"")</f>
      </c>
      <c r="FI755">
        <f>IF($GQ755&gt;=8,INDEX($DL:$DL,$GP755+8),"")</f>
      </c>
      <c r="FJ755">
        <f>IF($GQ755&gt;=9,INDEX($DL:$DL,$GP755+9),"")</f>
      </c>
      <c r="FK755">
        <f>IF($GQ755&gt;=10,INDEX($DL:$DL,$GP755+10),"")</f>
      </c>
      <c r="FL755">
        <f>IF($GQ755&gt;=11,INDEX($DL:$DL,$GP755+11),"")</f>
      </c>
      <c r="FM755">
        <f>IF($GQ755&gt;=12,INDEX($DL:$DL,$GP755+12),"")</f>
      </c>
      <c r="FN755">
        <f>IF($GQ755&gt;=13,INDEX($DL:$DL,$GP755+13),"")</f>
      </c>
      <c r="FO755">
        <f>IF($GQ755&gt;=14,INDEX($DL:$DL,$GP755+14),"")</f>
      </c>
      <c r="FP755">
        <f>IF($GQ755&gt;=15,INDEX($DL:$DL,$GP755+15),"")</f>
      </c>
      <c r="FQ755">
        <f>IF($GQ755&gt;=16,INDEX($DL:$DL,$GP755+16),"")</f>
      </c>
      <c r="FR755">
        <f>IF($GQ755&gt;=17,INDEX($DL:$DL,$GP755+17),"")</f>
      </c>
      <c r="FS755">
        <f>IF($GQ755&gt;=18,INDEX($DL:$DL,$GP755+18),"")</f>
      </c>
      <c r="FT755">
        <f>IF($GQ755&gt;=19,INDEX($DL:$DL,$GP755+19),"")</f>
      </c>
      <c r="FU755">
        <f>IF($GQ755&gt;=20,INDEX($DL:$DL,$GP755+20),"")</f>
      </c>
      <c r="FV755">
        <f>IF($GQ755&gt;=21,INDEX($DL:$DL,$GP755+21),"")</f>
      </c>
      <c r="FW755">
        <f>IF($GQ755&gt;=22,INDEX($DL:$DL,$GP755+22),"")</f>
      </c>
      <c r="FX755">
        <f>IF($GQ755&gt;=23,INDEX($DL:$DL,$GP755+23),"")</f>
      </c>
      <c r="FY755">
        <f>IF($GQ755&gt;=24,INDEX($DL:$DL,$GP755+24),"")</f>
      </c>
      <c r="FZ755">
        <f>IF($GQ755&gt;=25,INDEX($DL:$DL,$GP755+25),"")</f>
      </c>
      <c r="GA755">
        <f>IF($GQ755&gt;=26,INDEX($DL:$DL,$GP755+26),"")</f>
      </c>
      <c r="GB755">
        <f>IF($GQ755&gt;=27,INDEX($DL:$DL,$GP755+27),"")</f>
      </c>
      <c r="GC755">
        <f>IF($GQ755&gt;=28,INDEX($DL:$DL,$GP755+28),"")</f>
      </c>
      <c r="GD755">
        <f>IF($GQ755&gt;=29,INDEX($DL:$DL,$GP755+29),"")</f>
      </c>
      <c r="GE755">
        <f>IF($GQ755&gt;=30,INDEX($DL:$DL,$GP755+30),"")</f>
      </c>
      <c r="GF755">
        <f>IF($GQ755&gt;=31,INDEX($DL:$DL,$GP755+31),"")</f>
      </c>
      <c r="GG755">
        <f>IF($GQ755&gt;=32,INDEX($DL:$DL,$GP755+32),"")</f>
      </c>
      <c r="GH755">
        <f>IF($GQ755&gt;=33,INDEX($DL:$DL,$GP755+33),"")</f>
      </c>
      <c r="GI755">
        <f>IF($GQ755&gt;=34,INDEX($DL:$DL,$GP755+34),"")</f>
      </c>
      <c r="GJ755">
        <f>IF($GQ755&gt;=35,INDEX($DL:$DL,$GP755+35),"")</f>
      </c>
      <c r="GK755">
        <f>IF($GQ755&gt;=36,INDEX($DL:$DL,$GP755+36),"")</f>
      </c>
      <c r="GL755">
        <f>IF($GQ755&gt;=37,INDEX($DL:$DL,$GP755+37),"")</f>
      </c>
      <c r="GM755">
        <f>IF($GQ755&gt;=38,INDEX($DL:$DL,$GP755+38),"")</f>
      </c>
      <c r="GN755">
        <f>IF($GQ755&gt;=39,INDEX($DL:$DL,$GP755+39),"")</f>
      </c>
      <c r="GO755">
        <f>IF($GQ755&gt;=40,INDEX($DL:$DL,$GP755+40),"")</f>
      </c>
      <c r="GP755">
        <f>IFERROR(MATCH($DJ755,$DK$2:$DK$148,0)+1,0)</f>
      </c>
      <c r="GQ755">
        <f>IFERROR(INDEX($DM$2:$DM$148,MATCH($DJ755,$DK$2:$DK$148,0)),0)</f>
      </c>
      <c r="GR755">
        <f>IFERROR(MATCH($L755,$DN$755:$FA$755,0),0)</f>
      </c>
      <c r="GS755">
        <f>IF($GR755&gt;0,INDEX($FB$755:$GO$755,$GR755),"")</f>
      </c>
      <c r="GV755">
        <f>IF($JE755&gt;=1,INDEX($GT:$GT,$JD755+1),"")</f>
      </c>
      <c r="GW755">
        <f>IF($JE755&gt;=2,INDEX($GT:$GT,$JD755+2),"")</f>
      </c>
      <c r="GX755">
        <f>IF($JE755&gt;=3,INDEX($GT:$GT,$JD755+3),"")</f>
      </c>
      <c r="GY755">
        <f>IF($JE755&gt;=4,INDEX($GT:$GT,$JD755+4),"")</f>
      </c>
      <c r="GZ755">
        <f>IF($JE755&gt;=5,INDEX($GT:$GT,$JD755+5),"")</f>
      </c>
      <c r="HA755">
        <f>IF($JE755&gt;=6,INDEX($GT:$GT,$JD755+6),"")</f>
      </c>
      <c r="HB755">
        <f>IF($JE755&gt;=7,INDEX($GT:$GT,$JD755+7),"")</f>
      </c>
      <c r="HC755">
        <f>IF($JE755&gt;=8,INDEX($GT:$GT,$JD755+8),"")</f>
      </c>
      <c r="HD755">
        <f>IF($JE755&gt;=9,INDEX($GT:$GT,$JD755+9),"")</f>
      </c>
      <c r="HE755">
        <f>IF($JE755&gt;=10,INDEX($GT:$GT,$JD755+10),"")</f>
      </c>
      <c r="HF755">
        <f>IF($JE755&gt;=11,INDEX($GT:$GT,$JD755+11),"")</f>
      </c>
      <c r="HG755">
        <f>IF($JE755&gt;=12,INDEX($GT:$GT,$JD755+12),"")</f>
      </c>
      <c r="HH755">
        <f>IF($JE755&gt;=13,INDEX($GT:$GT,$JD755+13),"")</f>
      </c>
      <c r="HI755">
        <f>IF($JE755&gt;=14,INDEX($GT:$GT,$JD755+14),"")</f>
      </c>
      <c r="HJ755">
        <f>IF($JE755&gt;=15,INDEX($GT:$GT,$JD755+15),"")</f>
      </c>
      <c r="HK755">
        <f>IF($JE755&gt;=16,INDEX($GT:$GT,$JD755+16),"")</f>
      </c>
      <c r="HL755">
        <f>IF($JE755&gt;=17,INDEX($GT:$GT,$JD755+17),"")</f>
      </c>
      <c r="HM755">
        <f>IF($JE755&gt;=18,INDEX($GT:$GT,$JD755+18),"")</f>
      </c>
      <c r="HN755">
        <f>IF($JE755&gt;=19,INDEX($GT:$GT,$JD755+19),"")</f>
      </c>
      <c r="HO755">
        <f>IF($JE755&gt;=20,INDEX($GT:$GT,$JD755+20),"")</f>
      </c>
      <c r="HP755">
        <f>IF($JE755&gt;=21,INDEX($GT:$GT,$JD755+21),"")</f>
      </c>
      <c r="HQ755">
        <f>IF($JE755&gt;=22,INDEX($GT:$GT,$JD755+22),"")</f>
      </c>
      <c r="HR755">
        <f>IF($JE755&gt;=23,INDEX($GT:$GT,$JD755+23),"")</f>
      </c>
      <c r="HS755">
        <f>IF($JE755&gt;=24,INDEX($GT:$GT,$JD755+24),"")</f>
      </c>
      <c r="HT755">
        <f>IF($JE755&gt;=25,INDEX($GT:$GT,$JD755+25),"")</f>
      </c>
      <c r="HU755">
        <f>IF($JE755&gt;=26,INDEX($GT:$GT,$JD755+26),"")</f>
      </c>
      <c r="HV755">
        <f>IF($JE755&gt;=27,INDEX($GT:$GT,$JD755+27),"")</f>
      </c>
      <c r="HW755">
        <f>IF($JE755&gt;=28,INDEX($GT:$GT,$JD755+28),"")</f>
      </c>
      <c r="HX755">
        <f>IF($JE755&gt;=29,INDEX($GT:$GT,$JD755+29),"")</f>
      </c>
      <c r="HY755">
        <f>IF($JE755&gt;=30,INDEX($GT:$GT,$JD755+30),"")</f>
      </c>
      <c r="HZ755">
        <f>IF($JE755&gt;=31,INDEX($GT:$GT,$JD755+31),"")</f>
      </c>
      <c r="IA755">
        <f>IF($JE755&gt;=32,INDEX($GT:$GT,$JD755+32),"")</f>
      </c>
      <c r="IB755">
        <f>IF($JE755&gt;=33,INDEX($GT:$GT,$JD755+33),"")</f>
      </c>
      <c r="IC755">
        <f>IF($JE755&gt;=34,INDEX($GT:$GT,$JD755+34),"")</f>
      </c>
      <c r="ID755">
        <f>IF($JE755&gt;=35,INDEX($GT:$GT,$JD755+35),"")</f>
      </c>
      <c r="IE755">
        <f>IF($JE755&gt;=36,INDEX($GT:$GT,$JD755+36),"")</f>
      </c>
      <c r="IF755">
        <f>IF($JE755&gt;=37,INDEX($GT:$GT,$JD755+37),"")</f>
      </c>
      <c r="IG755">
        <f>IF($JE755&gt;=38,INDEX($GT:$GT,$JD755+38),"")</f>
      </c>
      <c r="IH755">
        <f>IF($JE755&gt;=39,INDEX($GT:$GT,$JD755+39),"")</f>
      </c>
      <c r="II755">
        <f>IF($JE755&gt;=40,INDEX($GT:$GT,$JD755+40),"")</f>
      </c>
      <c r="IJ755">
        <f>IF($JE755&gt;=41,INDEX($GT:$GT,$JD755+41),"")</f>
      </c>
      <c r="IK755">
        <f>IF($JE755&gt;=42,INDEX($GT:$GT,$JD755+42),"")</f>
      </c>
      <c r="IL755">
        <f>IF($JE755&gt;=43,INDEX($GT:$GT,$JD755+43),"")</f>
      </c>
      <c r="IM755">
        <f>IF($JE755&gt;=44,INDEX($GT:$GT,$JD755+44),"")</f>
      </c>
      <c r="IN755">
        <f>IF($JE755&gt;=45,INDEX($GT:$GT,$JD755+45),"")</f>
      </c>
      <c r="IO755">
        <f>IF($JE755&gt;=46,INDEX($GT:$GT,$JD755+46),"")</f>
      </c>
      <c r="IP755">
        <f>IF($JE755&gt;=47,INDEX($GT:$GT,$JD755+47),"")</f>
      </c>
      <c r="IQ755">
        <f>IF($JE755&gt;=48,INDEX($GT:$GT,$JD755+48),"")</f>
      </c>
      <c r="IR755">
        <f>IF($JE755&gt;=49,INDEX($GT:$GT,$JD755+49),"")</f>
      </c>
      <c r="IS755">
        <f>IF($JE755&gt;=50,INDEX($GT:$GT,$JD755+50),"")</f>
      </c>
      <c r="IT755">
        <f>IF($JE755&gt;=51,INDEX($GT:$GT,$JD755+51),"")</f>
      </c>
      <c r="IU755">
        <f>IF($JE755&gt;=52,INDEX($GT:$GT,$JD755+52),"")</f>
      </c>
      <c r="IV755">
        <f>IF($JE755&gt;=53,INDEX($GT:$GT,$JD755+53),"")</f>
      </c>
      <c r="IW755">
        <f>IF($JE755&gt;=54,INDEX($GT:$GT,$JD755+54),"")</f>
      </c>
      <c r="IX755">
        <f>IF($JE755&gt;=55,INDEX($GT:$GT,$JD755+55),"")</f>
      </c>
      <c r="IY755">
        <f>IF($JE755&gt;=56,INDEX($GT:$GT,$JD755+56),"")</f>
      </c>
      <c r="IZ755">
        <f>IF($JE755&gt;=57,INDEX($GT:$GT,$JD755+57),"")</f>
      </c>
      <c r="JA755">
        <f>IF($JE755&gt;=58,INDEX($GT:$GT,$JD755+58),"")</f>
      </c>
      <c r="JB755">
        <f>IF($JE755&gt;=59,INDEX($GT:$GT,$JD755+59),"")</f>
      </c>
      <c r="JC755">
        <f>IF($JE755&gt;=60,INDEX($GT:$GT,$JD755+60),"")</f>
      </c>
      <c r="JD755">
        <f>IFERROR(MATCH($GS755,$GT$2:$GT$322,0)+1,0)</f>
      </c>
      <c r="JE755">
        <f>IFERROR(INDEX($GU$2:$GU$322,MATCH($GS755,$GT$2:$GT$322,0)),0)</f>
      </c>
      <c r="JF755" t="s">
        <v>28</v>
      </c>
      <c r="JG755" t="s">
        <v>28</v>
      </c>
    </row>
    <row r="756" spans="1:267" x14ac:dyDescent="0.25">
      <c r="J756" s="1"/>
      <c r="K756" s="1"/>
      <c r="L756" s="1"/>
      <c r="M756" s="1"/>
      <c r="N756" s="1">
        <f>IFERROR(IF(FIND(" - ",$J756)&gt;0,MID($J756,FIND(" - ",$J756)+3,LEN($J756)),""),"")</f>
      </c>
      <c r="P756" s="1"/>
      <c r="S756" t="s">
        <v>28</v>
      </c>
      <c r="U756">
        <f>IF(OR($S756="",$T756=""),"",IFERROR($S756/$T756,0))</f>
      </c>
      <c r="V756">
        <f>IF($S756="","",
IF($K756="","",
IF(ISNUMBER(SEARCH("exempt",LOWER($K756))),0,
$S756*(VALUE(SUBSTITUTE($K756,"%",""))/100))))</f>
      </c>
      <c r="AB756">
        <f>IF($S756="","",
SUM($S756,$V756,$Z756,$W756,$Y756)-
IF($AA756="",0,VALUE($AA756)))</f>
      </c>
      <c r="AJ756" t="s">
        <v>1529</v>
      </c>
      <c r="AR756">
        <f>IFERROR(LEFT($J756,FIND(" - ",$J756)-1),$J756)</f>
      </c>
      <c r="AU756">
        <f>IF($CJ756&gt;=1,INDEX($AS:$AS,$CI756+1),"")</f>
      </c>
      <c r="AV756">
        <f>IF($CJ756&gt;=2,INDEX($AS:$AS,$CI756+2),"")</f>
      </c>
      <c r="AW756">
        <f>IF($CJ756&gt;=3,INDEX($AS:$AS,$CI756+3),"")</f>
      </c>
      <c r="AX756">
        <f>IF($CJ756&gt;=4,INDEX($AS:$AS,$CI756+4),"")</f>
      </c>
      <c r="AY756">
        <f>IF($CJ756&gt;=5,INDEX($AS:$AS,$CI756+5),"")</f>
      </c>
      <c r="AZ756">
        <f>IF($CJ756&gt;=6,INDEX($AS:$AS,$CI756+6),"")</f>
      </c>
      <c r="BA756">
        <f>IF($CJ756&gt;=7,INDEX($AS:$AS,$CI756+7),"")</f>
      </c>
      <c r="BB756">
        <f>IF($CJ756&gt;=8,INDEX($AS:$AS,$CI756+8),"")</f>
      </c>
      <c r="BC756">
        <f>IF($CJ756&gt;=9,INDEX($AS:$AS,$CI756+9),"")</f>
      </c>
      <c r="BD756">
        <f>IF($CJ756&gt;=10,INDEX($AS:$AS,$CI756+10),"")</f>
      </c>
      <c r="BE756">
        <f>IF($CJ756&gt;=11,INDEX($AS:$AS,$CI756+11),"")</f>
      </c>
      <c r="BF756">
        <f>IF($CJ756&gt;=12,INDEX($AS:$AS,$CI756+12),"")</f>
      </c>
      <c r="BG756">
        <f>IF($CJ756&gt;=13,INDEX($AS:$AS,$CI756+13),"")</f>
      </c>
      <c r="BH756">
        <f>IF($CJ756&gt;=14,INDEX($AS:$AS,$CI756+14),"")</f>
      </c>
      <c r="BI756">
        <f>IF($CJ756&gt;=15,INDEX($AS:$AS,$CI756+15),"")</f>
      </c>
      <c r="BJ756">
        <f>IF($CJ756&gt;=16,INDEX($AS:$AS,$CI756+16),"")</f>
      </c>
      <c r="BK756">
        <f>IF($CJ756&gt;=17,INDEX($AS:$AS,$CI756+17),"")</f>
      </c>
      <c r="BL756">
        <f>IF($CJ756&gt;=18,INDEX($AS:$AS,$CI756+18),"")</f>
      </c>
      <c r="BM756">
        <f>IF($CJ756&gt;=19,INDEX($AS:$AS,$CI756+19),"")</f>
      </c>
      <c r="BN756">
        <f>IF($CJ756&gt;=20,INDEX($AS:$AS,$CI756+20),"")</f>
      </c>
      <c r="BO756">
        <f>IF($CJ756&gt;=21,INDEX($AS:$AS,$CI756+21),"")</f>
      </c>
      <c r="BP756">
        <f>IF($CJ756&gt;=22,INDEX($AS:$AS,$CI756+22),"")</f>
      </c>
      <c r="BQ756">
        <f>IF($CJ756&gt;=23,INDEX($AS:$AS,$CI756+23),"")</f>
      </c>
      <c r="BR756">
        <f>IF($CJ756&gt;=24,INDEX($AS:$AS,$CI756+24),"")</f>
      </c>
      <c r="BS756">
        <f>IF($CJ756&gt;=25,INDEX($AS:$AS,$CI756+25),"")</f>
      </c>
      <c r="BT756">
        <f>IF($CJ756&gt;=26,INDEX($AS:$AS,$CI756+26),"")</f>
      </c>
      <c r="BU756">
        <f>IF($CJ756&gt;=27,INDEX($AS:$AS,$CI756+27),"")</f>
      </c>
      <c r="BV756">
        <f>IF($CJ756&gt;=28,INDEX($AS:$AS,$CI756+28),"")</f>
      </c>
      <c r="BW756">
        <f>IF($CJ756&gt;=29,INDEX($AS:$AS,$CI756+29),"")</f>
      </c>
      <c r="BX756">
        <f>IF($CJ756&gt;=30,INDEX($AS:$AS,$CI756+30),"")</f>
      </c>
      <c r="BY756">
        <f>IF($CJ756&gt;=31,INDEX($AS:$AS,$CI756+31),"")</f>
      </c>
      <c r="BZ756">
        <f>IF($CJ756&gt;=32,INDEX($AS:$AS,$CI756+32),"")</f>
      </c>
      <c r="CA756">
        <f>IF($CJ756&gt;=33,INDEX($AS:$AS,$CI756+33),"")</f>
      </c>
      <c r="CB756">
        <f>IF($CJ756&gt;=34,INDEX($AS:$AS,$CI756+34),"")</f>
      </c>
      <c r="CC756">
        <f>IF($CJ756&gt;=35,INDEX($AS:$AS,$CI756+35),"")</f>
      </c>
      <c r="CD756">
        <f>IF($CJ756&gt;=36,INDEX($AS:$AS,$CI756+36),"")</f>
      </c>
      <c r="CE756">
        <f>IF($CJ756&gt;=37,INDEX($AS:$AS,$CI756+37),"")</f>
      </c>
      <c r="CF756">
        <f>IF($CJ756&gt;=38,INDEX($AS:$AS,$CI756+38),"")</f>
      </c>
      <c r="CG756">
        <f>IF($CJ756&gt;=39,INDEX($AS:$AS,$CI756+39),"")</f>
      </c>
      <c r="CH756">
        <f>IF($CJ756&gt;=40,INDEX($AS:$AS,$CI756+40),"")</f>
      </c>
      <c r="CI756">
        <f>IFERROR(MATCH($AR756,$AS$2:$AS$133,0)+1,0)</f>
      </c>
      <c r="CJ756">
        <f>IFERROR(INDEX($AT$2:$AT$133,MATCH($AR756,$AS$2:$AS$133,0)),0)</f>
      </c>
      <c r="CK756">
        <f>IFERROR(LEFT($O756,FIND(" - ",$O756)-1),$O756)</f>
      </c>
      <c r="CL756" t="s">
        <v>113</v>
      </c>
      <c r="CN756">
        <f>IF($DI756&gt;=1,INDEX($CL:$CL,$DH756+1),"")</f>
      </c>
      <c r="CO756">
        <f>IF($DI756&gt;=2,INDEX($CL:$CL,$DH756+2),"")</f>
      </c>
      <c r="CP756">
        <f>IF($DI756&gt;=3,INDEX($CL:$CL,$DH756+3),"")</f>
      </c>
      <c r="CQ756">
        <f>IF($DI756&gt;=4,INDEX($CL:$CL,$DH756+4),"")</f>
      </c>
      <c r="CR756">
        <f>IF($DI756&gt;=5,INDEX($CL:$CL,$DH756+5),"")</f>
      </c>
      <c r="CS756">
        <f>IF($DI756&gt;=6,INDEX($CL:$CL,$DH756+6),"")</f>
      </c>
      <c r="CT756">
        <f>IF($DI756&gt;=7,INDEX($CL:$CL,$DH756+7),"")</f>
      </c>
      <c r="CU756">
        <f>IF($DI756&gt;=8,INDEX($CL:$CL,$DH756+8),"")</f>
      </c>
      <c r="CV756">
        <f>IF($DI756&gt;=9,INDEX($CL:$CL,$DH756+9),"")</f>
      </c>
      <c r="CW756">
        <f>IF($DI756&gt;=10,INDEX($CL:$CL,$DH756+10),"")</f>
      </c>
      <c r="CX756">
        <f>IF($DI756&gt;=11,INDEX($CL:$CL,$DH756+11),"")</f>
      </c>
      <c r="CY756">
        <f>IF($DI756&gt;=12,INDEX($CL:$CL,$DH756+12),"")</f>
      </c>
      <c r="CZ756">
        <f>IF($DI756&gt;=13,INDEX($CL:$CL,$DH756+13),"")</f>
      </c>
      <c r="DA756">
        <f>IF($DI756&gt;=14,INDEX($CL:$CL,$DH756+14),"")</f>
      </c>
      <c r="DB756">
        <f>IF($DI756&gt;=15,INDEX($CL:$CL,$DH756+15),"")</f>
      </c>
      <c r="DC756">
        <f>IF($DI756&gt;=16,INDEX($CL:$CL,$DH756+16),"")</f>
      </c>
      <c r="DD756">
        <f>IF($DI756&gt;=17,INDEX($CL:$CL,$DH756+17),"")</f>
      </c>
      <c r="DE756">
        <f>IF($DI756&gt;=18,INDEX($CL:$CL,$DH756+18),"")</f>
      </c>
      <c r="DF756">
        <f>IF($DI756&gt;=19,INDEX($CL:$CL,$DH756+19),"")</f>
      </c>
      <c r="DG756">
        <f>IF($DI756&gt;=20,INDEX($CL:$CL,$DH756+20),"")</f>
      </c>
      <c r="DH756">
        <f>IFERROR(MATCH($CK756,$CL$2:$CL$1558,0)+1,0)</f>
      </c>
      <c r="DI756">
        <f>IFERROR(INDEX($CM$2:$CM$1558,MATCH($CK756,$CL$2:$CL$1558,0)),0)</f>
      </c>
      <c r="DJ756">
        <f>IFERROR(INDEX($AQ:$AQ,MATCH($K756,$AP:$AP,0))&amp;"","")</f>
      </c>
      <c r="DN756">
        <f>IF($GQ756&gt;=1,INDEX($DK:$DK,$GP756+1),"")</f>
      </c>
      <c r="DO756">
        <f>IF($GQ756&gt;=2,INDEX($DK:$DK,$GP756+2),"")</f>
      </c>
      <c r="DP756">
        <f>IF($GQ756&gt;=3,INDEX($DK:$DK,$GP756+3),"")</f>
      </c>
      <c r="DQ756">
        <f>IF($GQ756&gt;=4,INDEX($DK:$DK,$GP756+4),"")</f>
      </c>
      <c r="DR756">
        <f>IF($GQ756&gt;=5,INDEX($DK:$DK,$GP756+5),"")</f>
      </c>
      <c r="DS756">
        <f>IF($GQ756&gt;=6,INDEX($DK:$DK,$GP756+6),"")</f>
      </c>
      <c r="DT756">
        <f>IF($GQ756&gt;=7,INDEX($DK:$DK,$GP756+7),"")</f>
      </c>
      <c r="DU756">
        <f>IF($GQ756&gt;=8,INDEX($DK:$DK,$GP756+8),"")</f>
      </c>
      <c r="DV756">
        <f>IF($GQ756&gt;=9,INDEX($DK:$DK,$GP756+9),"")</f>
      </c>
      <c r="DW756">
        <f>IF($GQ756&gt;=10,INDEX($DK:$DK,$GP756+10),"")</f>
      </c>
      <c r="DX756">
        <f>IF($GQ756&gt;=11,INDEX($DK:$DK,$GP756+11),"")</f>
      </c>
      <c r="DY756">
        <f>IF($GQ756&gt;=12,INDEX($DK:$DK,$GP756+12),"")</f>
      </c>
      <c r="DZ756">
        <f>IF($GQ756&gt;=13,INDEX($DK:$DK,$GP756+13),"")</f>
      </c>
      <c r="EA756">
        <f>IF($GQ756&gt;=14,INDEX($DK:$DK,$GP756+14),"")</f>
      </c>
      <c r="EB756">
        <f>IF($GQ756&gt;=15,INDEX($DK:$DK,$GP756+15),"")</f>
      </c>
      <c r="EC756">
        <f>IF($GQ756&gt;=16,INDEX($DK:$DK,$GP756+16),"")</f>
      </c>
      <c r="ED756">
        <f>IF($GQ756&gt;=17,INDEX($DK:$DK,$GP756+17),"")</f>
      </c>
      <c r="EE756">
        <f>IF($GQ756&gt;=18,INDEX($DK:$DK,$GP756+18),"")</f>
      </c>
      <c r="EF756">
        <f>IF($GQ756&gt;=19,INDEX($DK:$DK,$GP756+19),"")</f>
      </c>
      <c r="EG756">
        <f>IF($GQ756&gt;=20,INDEX($DK:$DK,$GP756+20),"")</f>
      </c>
      <c r="EH756">
        <f>IF($GQ756&gt;=21,INDEX($DK:$DK,$GP756+21),"")</f>
      </c>
      <c r="EI756">
        <f>IF($GQ756&gt;=22,INDEX($DK:$DK,$GP756+22),"")</f>
      </c>
      <c r="EJ756">
        <f>IF($GQ756&gt;=23,INDEX($DK:$DK,$GP756+23),"")</f>
      </c>
      <c r="EK756">
        <f>IF($GQ756&gt;=24,INDEX($DK:$DK,$GP756+24),"")</f>
      </c>
      <c r="EL756">
        <f>IF($GQ756&gt;=25,INDEX($DK:$DK,$GP756+25),"")</f>
      </c>
      <c r="EM756">
        <f>IF($GQ756&gt;=26,INDEX($DK:$DK,$GP756+26),"")</f>
      </c>
      <c r="EN756">
        <f>IF($GQ756&gt;=27,INDEX($DK:$DK,$GP756+27),"")</f>
      </c>
      <c r="EO756">
        <f>IF($GQ756&gt;=28,INDEX($DK:$DK,$GP756+28),"")</f>
      </c>
      <c r="EP756">
        <f>IF($GQ756&gt;=29,INDEX($DK:$DK,$GP756+29),"")</f>
      </c>
      <c r="EQ756">
        <f>IF($GQ756&gt;=30,INDEX($DK:$DK,$GP756+30),"")</f>
      </c>
      <c r="ER756">
        <f>IF($GQ756&gt;=31,INDEX($DK:$DK,$GP756+31),"")</f>
      </c>
      <c r="ES756">
        <f>IF($GQ756&gt;=32,INDEX($DK:$DK,$GP756+32),"")</f>
      </c>
      <c r="ET756">
        <f>IF($GQ756&gt;=33,INDEX($DK:$DK,$GP756+33),"")</f>
      </c>
      <c r="EU756">
        <f>IF($GQ756&gt;=34,INDEX($DK:$DK,$GP756+34),"")</f>
      </c>
      <c r="EV756">
        <f>IF($GQ756&gt;=35,INDEX($DK:$DK,$GP756+35),"")</f>
      </c>
      <c r="EW756">
        <f>IF($GQ756&gt;=36,INDEX($DK:$DK,$GP756+36),"")</f>
      </c>
      <c r="EX756">
        <f>IF($GQ756&gt;=37,INDEX($DK:$DK,$GP756+37),"")</f>
      </c>
      <c r="EY756">
        <f>IF($GQ756&gt;=38,INDEX($DK:$DK,$GP756+38),"")</f>
      </c>
      <c r="EZ756">
        <f>IF($GQ756&gt;=39,INDEX($DK:$DK,$GP756+39),"")</f>
      </c>
      <c r="FA756">
        <f>IF($GQ756&gt;=40,INDEX($DK:$DK,$GP756+40),"")</f>
      </c>
      <c r="FB756">
        <f>IF($GQ756&gt;=1,INDEX($DL:$DL,$GP756+1),"")</f>
      </c>
      <c r="FC756">
        <f>IF($GQ756&gt;=2,INDEX($DL:$DL,$GP756+2),"")</f>
      </c>
      <c r="FD756">
        <f>IF($GQ756&gt;=3,INDEX($DL:$DL,$GP756+3),"")</f>
      </c>
      <c r="FE756">
        <f>IF($GQ756&gt;=4,INDEX($DL:$DL,$GP756+4),"")</f>
      </c>
      <c r="FF756">
        <f>IF($GQ756&gt;=5,INDEX($DL:$DL,$GP756+5),"")</f>
      </c>
      <c r="FG756">
        <f>IF($GQ756&gt;=6,INDEX($DL:$DL,$GP756+6),"")</f>
      </c>
      <c r="FH756">
        <f>IF($GQ756&gt;=7,INDEX($DL:$DL,$GP756+7),"")</f>
      </c>
      <c r="FI756">
        <f>IF($GQ756&gt;=8,INDEX($DL:$DL,$GP756+8),"")</f>
      </c>
      <c r="FJ756">
        <f>IF($GQ756&gt;=9,INDEX($DL:$DL,$GP756+9),"")</f>
      </c>
      <c r="FK756">
        <f>IF($GQ756&gt;=10,INDEX($DL:$DL,$GP756+10),"")</f>
      </c>
      <c r="FL756">
        <f>IF($GQ756&gt;=11,INDEX($DL:$DL,$GP756+11),"")</f>
      </c>
      <c r="FM756">
        <f>IF($GQ756&gt;=12,INDEX($DL:$DL,$GP756+12),"")</f>
      </c>
      <c r="FN756">
        <f>IF($GQ756&gt;=13,INDEX($DL:$DL,$GP756+13),"")</f>
      </c>
      <c r="FO756">
        <f>IF($GQ756&gt;=14,INDEX($DL:$DL,$GP756+14),"")</f>
      </c>
      <c r="FP756">
        <f>IF($GQ756&gt;=15,INDEX($DL:$DL,$GP756+15),"")</f>
      </c>
      <c r="FQ756">
        <f>IF($GQ756&gt;=16,INDEX($DL:$DL,$GP756+16),"")</f>
      </c>
      <c r="FR756">
        <f>IF($GQ756&gt;=17,INDEX($DL:$DL,$GP756+17),"")</f>
      </c>
      <c r="FS756">
        <f>IF($GQ756&gt;=18,INDEX($DL:$DL,$GP756+18),"")</f>
      </c>
      <c r="FT756">
        <f>IF($GQ756&gt;=19,INDEX($DL:$DL,$GP756+19),"")</f>
      </c>
      <c r="FU756">
        <f>IF($GQ756&gt;=20,INDEX($DL:$DL,$GP756+20),"")</f>
      </c>
      <c r="FV756">
        <f>IF($GQ756&gt;=21,INDEX($DL:$DL,$GP756+21),"")</f>
      </c>
      <c r="FW756">
        <f>IF($GQ756&gt;=22,INDEX($DL:$DL,$GP756+22),"")</f>
      </c>
      <c r="FX756">
        <f>IF($GQ756&gt;=23,INDEX($DL:$DL,$GP756+23),"")</f>
      </c>
      <c r="FY756">
        <f>IF($GQ756&gt;=24,INDEX($DL:$DL,$GP756+24),"")</f>
      </c>
      <c r="FZ756">
        <f>IF($GQ756&gt;=25,INDEX($DL:$DL,$GP756+25),"")</f>
      </c>
      <c r="GA756">
        <f>IF($GQ756&gt;=26,INDEX($DL:$DL,$GP756+26),"")</f>
      </c>
      <c r="GB756">
        <f>IF($GQ756&gt;=27,INDEX($DL:$DL,$GP756+27),"")</f>
      </c>
      <c r="GC756">
        <f>IF($GQ756&gt;=28,INDEX($DL:$DL,$GP756+28),"")</f>
      </c>
      <c r="GD756">
        <f>IF($GQ756&gt;=29,INDEX($DL:$DL,$GP756+29),"")</f>
      </c>
      <c r="GE756">
        <f>IF($GQ756&gt;=30,INDEX($DL:$DL,$GP756+30),"")</f>
      </c>
      <c r="GF756">
        <f>IF($GQ756&gt;=31,INDEX($DL:$DL,$GP756+31),"")</f>
      </c>
      <c r="GG756">
        <f>IF($GQ756&gt;=32,INDEX($DL:$DL,$GP756+32),"")</f>
      </c>
      <c r="GH756">
        <f>IF($GQ756&gt;=33,INDEX($DL:$DL,$GP756+33),"")</f>
      </c>
      <c r="GI756">
        <f>IF($GQ756&gt;=34,INDEX($DL:$DL,$GP756+34),"")</f>
      </c>
      <c r="GJ756">
        <f>IF($GQ756&gt;=35,INDEX($DL:$DL,$GP756+35),"")</f>
      </c>
      <c r="GK756">
        <f>IF($GQ756&gt;=36,INDEX($DL:$DL,$GP756+36),"")</f>
      </c>
      <c r="GL756">
        <f>IF($GQ756&gt;=37,INDEX($DL:$DL,$GP756+37),"")</f>
      </c>
      <c r="GM756">
        <f>IF($GQ756&gt;=38,INDEX($DL:$DL,$GP756+38),"")</f>
      </c>
      <c r="GN756">
        <f>IF($GQ756&gt;=39,INDEX($DL:$DL,$GP756+39),"")</f>
      </c>
      <c r="GO756">
        <f>IF($GQ756&gt;=40,INDEX($DL:$DL,$GP756+40),"")</f>
      </c>
      <c r="GP756">
        <f>IFERROR(MATCH($DJ756,$DK$2:$DK$148,0)+1,0)</f>
      </c>
      <c r="GQ756">
        <f>IFERROR(INDEX($DM$2:$DM$148,MATCH($DJ756,$DK$2:$DK$148,0)),0)</f>
      </c>
      <c r="GR756">
        <f>IFERROR(MATCH($L756,$DN$756:$FA$756,0),0)</f>
      </c>
      <c r="GS756">
        <f>IF($GR756&gt;0,INDEX($FB$756:$GO$756,$GR756),"")</f>
      </c>
      <c r="GV756">
        <f>IF($JE756&gt;=1,INDEX($GT:$GT,$JD756+1),"")</f>
      </c>
      <c r="GW756">
        <f>IF($JE756&gt;=2,INDEX($GT:$GT,$JD756+2),"")</f>
      </c>
      <c r="GX756">
        <f>IF($JE756&gt;=3,INDEX($GT:$GT,$JD756+3),"")</f>
      </c>
      <c r="GY756">
        <f>IF($JE756&gt;=4,INDEX($GT:$GT,$JD756+4),"")</f>
      </c>
      <c r="GZ756">
        <f>IF($JE756&gt;=5,INDEX($GT:$GT,$JD756+5),"")</f>
      </c>
      <c r="HA756">
        <f>IF($JE756&gt;=6,INDEX($GT:$GT,$JD756+6),"")</f>
      </c>
      <c r="HB756">
        <f>IF($JE756&gt;=7,INDEX($GT:$GT,$JD756+7),"")</f>
      </c>
      <c r="HC756">
        <f>IF($JE756&gt;=8,INDEX($GT:$GT,$JD756+8),"")</f>
      </c>
      <c r="HD756">
        <f>IF($JE756&gt;=9,INDEX($GT:$GT,$JD756+9),"")</f>
      </c>
      <c r="HE756">
        <f>IF($JE756&gt;=10,INDEX($GT:$GT,$JD756+10),"")</f>
      </c>
      <c r="HF756">
        <f>IF($JE756&gt;=11,INDEX($GT:$GT,$JD756+11),"")</f>
      </c>
      <c r="HG756">
        <f>IF($JE756&gt;=12,INDEX($GT:$GT,$JD756+12),"")</f>
      </c>
      <c r="HH756">
        <f>IF($JE756&gt;=13,INDEX($GT:$GT,$JD756+13),"")</f>
      </c>
      <c r="HI756">
        <f>IF($JE756&gt;=14,INDEX($GT:$GT,$JD756+14),"")</f>
      </c>
      <c r="HJ756">
        <f>IF($JE756&gt;=15,INDEX($GT:$GT,$JD756+15),"")</f>
      </c>
      <c r="HK756">
        <f>IF($JE756&gt;=16,INDEX($GT:$GT,$JD756+16),"")</f>
      </c>
      <c r="HL756">
        <f>IF($JE756&gt;=17,INDEX($GT:$GT,$JD756+17),"")</f>
      </c>
      <c r="HM756">
        <f>IF($JE756&gt;=18,INDEX($GT:$GT,$JD756+18),"")</f>
      </c>
      <c r="HN756">
        <f>IF($JE756&gt;=19,INDEX($GT:$GT,$JD756+19),"")</f>
      </c>
      <c r="HO756">
        <f>IF($JE756&gt;=20,INDEX($GT:$GT,$JD756+20),"")</f>
      </c>
      <c r="HP756">
        <f>IF($JE756&gt;=21,INDEX($GT:$GT,$JD756+21),"")</f>
      </c>
      <c r="HQ756">
        <f>IF($JE756&gt;=22,INDEX($GT:$GT,$JD756+22),"")</f>
      </c>
      <c r="HR756">
        <f>IF($JE756&gt;=23,INDEX($GT:$GT,$JD756+23),"")</f>
      </c>
      <c r="HS756">
        <f>IF($JE756&gt;=24,INDEX($GT:$GT,$JD756+24),"")</f>
      </c>
      <c r="HT756">
        <f>IF($JE756&gt;=25,INDEX($GT:$GT,$JD756+25),"")</f>
      </c>
      <c r="HU756">
        <f>IF($JE756&gt;=26,INDEX($GT:$GT,$JD756+26),"")</f>
      </c>
      <c r="HV756">
        <f>IF($JE756&gt;=27,INDEX($GT:$GT,$JD756+27),"")</f>
      </c>
      <c r="HW756">
        <f>IF($JE756&gt;=28,INDEX($GT:$GT,$JD756+28),"")</f>
      </c>
      <c r="HX756">
        <f>IF($JE756&gt;=29,INDEX($GT:$GT,$JD756+29),"")</f>
      </c>
      <c r="HY756">
        <f>IF($JE756&gt;=30,INDEX($GT:$GT,$JD756+30),"")</f>
      </c>
      <c r="HZ756">
        <f>IF($JE756&gt;=31,INDEX($GT:$GT,$JD756+31),"")</f>
      </c>
      <c r="IA756">
        <f>IF($JE756&gt;=32,INDEX($GT:$GT,$JD756+32),"")</f>
      </c>
      <c r="IB756">
        <f>IF($JE756&gt;=33,INDEX($GT:$GT,$JD756+33),"")</f>
      </c>
      <c r="IC756">
        <f>IF($JE756&gt;=34,INDEX($GT:$GT,$JD756+34),"")</f>
      </c>
      <c r="ID756">
        <f>IF($JE756&gt;=35,INDEX($GT:$GT,$JD756+35),"")</f>
      </c>
      <c r="IE756">
        <f>IF($JE756&gt;=36,INDEX($GT:$GT,$JD756+36),"")</f>
      </c>
      <c r="IF756">
        <f>IF($JE756&gt;=37,INDEX($GT:$GT,$JD756+37),"")</f>
      </c>
      <c r="IG756">
        <f>IF($JE756&gt;=38,INDEX($GT:$GT,$JD756+38),"")</f>
      </c>
      <c r="IH756">
        <f>IF($JE756&gt;=39,INDEX($GT:$GT,$JD756+39),"")</f>
      </c>
      <c r="II756">
        <f>IF($JE756&gt;=40,INDEX($GT:$GT,$JD756+40),"")</f>
      </c>
      <c r="IJ756">
        <f>IF($JE756&gt;=41,INDEX($GT:$GT,$JD756+41),"")</f>
      </c>
      <c r="IK756">
        <f>IF($JE756&gt;=42,INDEX($GT:$GT,$JD756+42),"")</f>
      </c>
      <c r="IL756">
        <f>IF($JE756&gt;=43,INDEX($GT:$GT,$JD756+43),"")</f>
      </c>
      <c r="IM756">
        <f>IF($JE756&gt;=44,INDEX($GT:$GT,$JD756+44),"")</f>
      </c>
      <c r="IN756">
        <f>IF($JE756&gt;=45,INDEX($GT:$GT,$JD756+45),"")</f>
      </c>
      <c r="IO756">
        <f>IF($JE756&gt;=46,INDEX($GT:$GT,$JD756+46),"")</f>
      </c>
      <c r="IP756">
        <f>IF($JE756&gt;=47,INDEX($GT:$GT,$JD756+47),"")</f>
      </c>
      <c r="IQ756">
        <f>IF($JE756&gt;=48,INDEX($GT:$GT,$JD756+48),"")</f>
      </c>
      <c r="IR756">
        <f>IF($JE756&gt;=49,INDEX($GT:$GT,$JD756+49),"")</f>
      </c>
      <c r="IS756">
        <f>IF($JE756&gt;=50,INDEX($GT:$GT,$JD756+50),"")</f>
      </c>
      <c r="IT756">
        <f>IF($JE756&gt;=51,INDEX($GT:$GT,$JD756+51),"")</f>
      </c>
      <c r="IU756">
        <f>IF($JE756&gt;=52,INDEX($GT:$GT,$JD756+52),"")</f>
      </c>
      <c r="IV756">
        <f>IF($JE756&gt;=53,INDEX($GT:$GT,$JD756+53),"")</f>
      </c>
      <c r="IW756">
        <f>IF($JE756&gt;=54,INDEX($GT:$GT,$JD756+54),"")</f>
      </c>
      <c r="IX756">
        <f>IF($JE756&gt;=55,INDEX($GT:$GT,$JD756+55),"")</f>
      </c>
      <c r="IY756">
        <f>IF($JE756&gt;=56,INDEX($GT:$GT,$JD756+56),"")</f>
      </c>
      <c r="IZ756">
        <f>IF($JE756&gt;=57,INDEX($GT:$GT,$JD756+57),"")</f>
      </c>
      <c r="JA756">
        <f>IF($JE756&gt;=58,INDEX($GT:$GT,$JD756+58),"")</f>
      </c>
      <c r="JB756">
        <f>IF($JE756&gt;=59,INDEX($GT:$GT,$JD756+59),"")</f>
      </c>
      <c r="JC756">
        <f>IF($JE756&gt;=60,INDEX($GT:$GT,$JD756+60),"")</f>
      </c>
      <c r="JD756">
        <f>IFERROR(MATCH($GS756,$GT$2:$GT$322,0)+1,0)</f>
      </c>
      <c r="JE756">
        <f>IFERROR(INDEX($GU$2:$GU$322,MATCH($GS756,$GT$2:$GT$322,0)),0)</f>
      </c>
      <c r="JF756" t="s">
        <v>28</v>
      </c>
      <c r="JG756" t="s">
        <v>28</v>
      </c>
    </row>
    <row r="757" spans="1:267" x14ac:dyDescent="0.25">
      <c r="J757" s="1"/>
      <c r="K757" s="1"/>
      <c r="L757" s="1"/>
      <c r="M757" s="1"/>
      <c r="N757" s="1">
        <f>IFERROR(IF(FIND(" - ",$J757)&gt;0,MID($J757,FIND(" - ",$J757)+3,LEN($J757)),""),"")</f>
      </c>
      <c r="P757" s="1"/>
      <c r="S757" t="s">
        <v>28</v>
      </c>
      <c r="U757">
        <f>IF(OR($S757="",$T757=""),"",IFERROR($S757/$T757,0))</f>
      </c>
      <c r="V757">
        <f>IF($S757="","",
IF($K757="","",
IF(ISNUMBER(SEARCH("exempt",LOWER($K757))),0,
$S757*(VALUE(SUBSTITUTE($K757,"%",""))/100))))</f>
      </c>
      <c r="AB757">
        <f>IF($S757="","",
SUM($S757,$V757,$Z757,$W757,$Y757)-
IF($AA757="",0,VALUE($AA757)))</f>
      </c>
      <c r="AJ757" t="s">
        <v>1530</v>
      </c>
      <c r="AR757">
        <f>IFERROR(LEFT($J757,FIND(" - ",$J757)-1),$J757)</f>
      </c>
      <c r="AU757">
        <f>IF($CJ757&gt;=1,INDEX($AS:$AS,$CI757+1),"")</f>
      </c>
      <c r="AV757">
        <f>IF($CJ757&gt;=2,INDEX($AS:$AS,$CI757+2),"")</f>
      </c>
      <c r="AW757">
        <f>IF($CJ757&gt;=3,INDEX($AS:$AS,$CI757+3),"")</f>
      </c>
      <c r="AX757">
        <f>IF($CJ757&gt;=4,INDEX($AS:$AS,$CI757+4),"")</f>
      </c>
      <c r="AY757">
        <f>IF($CJ757&gt;=5,INDEX($AS:$AS,$CI757+5),"")</f>
      </c>
      <c r="AZ757">
        <f>IF($CJ757&gt;=6,INDEX($AS:$AS,$CI757+6),"")</f>
      </c>
      <c r="BA757">
        <f>IF($CJ757&gt;=7,INDEX($AS:$AS,$CI757+7),"")</f>
      </c>
      <c r="BB757">
        <f>IF($CJ757&gt;=8,INDEX($AS:$AS,$CI757+8),"")</f>
      </c>
      <c r="BC757">
        <f>IF($CJ757&gt;=9,INDEX($AS:$AS,$CI757+9),"")</f>
      </c>
      <c r="BD757">
        <f>IF($CJ757&gt;=10,INDEX($AS:$AS,$CI757+10),"")</f>
      </c>
      <c r="BE757">
        <f>IF($CJ757&gt;=11,INDEX($AS:$AS,$CI757+11),"")</f>
      </c>
      <c r="BF757">
        <f>IF($CJ757&gt;=12,INDEX($AS:$AS,$CI757+12),"")</f>
      </c>
      <c r="BG757">
        <f>IF($CJ757&gt;=13,INDEX($AS:$AS,$CI757+13),"")</f>
      </c>
      <c r="BH757">
        <f>IF($CJ757&gt;=14,INDEX($AS:$AS,$CI757+14),"")</f>
      </c>
      <c r="BI757">
        <f>IF($CJ757&gt;=15,INDEX($AS:$AS,$CI757+15),"")</f>
      </c>
      <c r="BJ757">
        <f>IF($CJ757&gt;=16,INDEX($AS:$AS,$CI757+16),"")</f>
      </c>
      <c r="BK757">
        <f>IF($CJ757&gt;=17,INDEX($AS:$AS,$CI757+17),"")</f>
      </c>
      <c r="BL757">
        <f>IF($CJ757&gt;=18,INDEX($AS:$AS,$CI757+18),"")</f>
      </c>
      <c r="BM757">
        <f>IF($CJ757&gt;=19,INDEX($AS:$AS,$CI757+19),"")</f>
      </c>
      <c r="BN757">
        <f>IF($CJ757&gt;=20,INDEX($AS:$AS,$CI757+20),"")</f>
      </c>
      <c r="BO757">
        <f>IF($CJ757&gt;=21,INDEX($AS:$AS,$CI757+21),"")</f>
      </c>
      <c r="BP757">
        <f>IF($CJ757&gt;=22,INDEX($AS:$AS,$CI757+22),"")</f>
      </c>
      <c r="BQ757">
        <f>IF($CJ757&gt;=23,INDEX($AS:$AS,$CI757+23),"")</f>
      </c>
      <c r="BR757">
        <f>IF($CJ757&gt;=24,INDEX($AS:$AS,$CI757+24),"")</f>
      </c>
      <c r="BS757">
        <f>IF($CJ757&gt;=25,INDEX($AS:$AS,$CI757+25),"")</f>
      </c>
      <c r="BT757">
        <f>IF($CJ757&gt;=26,INDEX($AS:$AS,$CI757+26),"")</f>
      </c>
      <c r="BU757">
        <f>IF($CJ757&gt;=27,INDEX($AS:$AS,$CI757+27),"")</f>
      </c>
      <c r="BV757">
        <f>IF($CJ757&gt;=28,INDEX($AS:$AS,$CI757+28),"")</f>
      </c>
      <c r="BW757">
        <f>IF($CJ757&gt;=29,INDEX($AS:$AS,$CI757+29),"")</f>
      </c>
      <c r="BX757">
        <f>IF($CJ757&gt;=30,INDEX($AS:$AS,$CI757+30),"")</f>
      </c>
      <c r="BY757">
        <f>IF($CJ757&gt;=31,INDEX($AS:$AS,$CI757+31),"")</f>
      </c>
      <c r="BZ757">
        <f>IF($CJ757&gt;=32,INDEX($AS:$AS,$CI757+32),"")</f>
      </c>
      <c r="CA757">
        <f>IF($CJ757&gt;=33,INDEX($AS:$AS,$CI757+33),"")</f>
      </c>
      <c r="CB757">
        <f>IF($CJ757&gt;=34,INDEX($AS:$AS,$CI757+34),"")</f>
      </c>
      <c r="CC757">
        <f>IF($CJ757&gt;=35,INDEX($AS:$AS,$CI757+35),"")</f>
      </c>
      <c r="CD757">
        <f>IF($CJ757&gt;=36,INDEX($AS:$AS,$CI757+36),"")</f>
      </c>
      <c r="CE757">
        <f>IF($CJ757&gt;=37,INDEX($AS:$AS,$CI757+37),"")</f>
      </c>
      <c r="CF757">
        <f>IF($CJ757&gt;=38,INDEX($AS:$AS,$CI757+38),"")</f>
      </c>
      <c r="CG757">
        <f>IF($CJ757&gt;=39,INDEX($AS:$AS,$CI757+39),"")</f>
      </c>
      <c r="CH757">
        <f>IF($CJ757&gt;=40,INDEX($AS:$AS,$CI757+40),"")</f>
      </c>
      <c r="CI757">
        <f>IFERROR(MATCH($AR757,$AS$2:$AS$133,0)+1,0)</f>
      </c>
      <c r="CJ757">
        <f>IFERROR(INDEX($AT$2:$AT$133,MATCH($AR757,$AS$2:$AS$133,0)),0)</f>
      </c>
      <c r="CK757">
        <f>IFERROR(LEFT($O757,FIND(" - ",$O757)-1),$O757)</f>
      </c>
      <c r="CL757" t="s">
        <v>1531</v>
      </c>
      <c r="CM757">
        <v>1</v>
      </c>
      <c r="CN757">
        <f>IF($DI757&gt;=1,INDEX($CL:$CL,$DH757+1),"")</f>
      </c>
      <c r="CO757">
        <f>IF($DI757&gt;=2,INDEX($CL:$CL,$DH757+2),"")</f>
      </c>
      <c r="CP757">
        <f>IF($DI757&gt;=3,INDEX($CL:$CL,$DH757+3),"")</f>
      </c>
      <c r="CQ757">
        <f>IF($DI757&gt;=4,INDEX($CL:$CL,$DH757+4),"")</f>
      </c>
      <c r="CR757">
        <f>IF($DI757&gt;=5,INDEX($CL:$CL,$DH757+5),"")</f>
      </c>
      <c r="CS757">
        <f>IF($DI757&gt;=6,INDEX($CL:$CL,$DH757+6),"")</f>
      </c>
      <c r="CT757">
        <f>IF($DI757&gt;=7,INDEX($CL:$CL,$DH757+7),"")</f>
      </c>
      <c r="CU757">
        <f>IF($DI757&gt;=8,INDEX($CL:$CL,$DH757+8),"")</f>
      </c>
      <c r="CV757">
        <f>IF($DI757&gt;=9,INDEX($CL:$CL,$DH757+9),"")</f>
      </c>
      <c r="CW757">
        <f>IF($DI757&gt;=10,INDEX($CL:$CL,$DH757+10),"")</f>
      </c>
      <c r="CX757">
        <f>IF($DI757&gt;=11,INDEX($CL:$CL,$DH757+11),"")</f>
      </c>
      <c r="CY757">
        <f>IF($DI757&gt;=12,INDEX($CL:$CL,$DH757+12),"")</f>
      </c>
      <c r="CZ757">
        <f>IF($DI757&gt;=13,INDEX($CL:$CL,$DH757+13),"")</f>
      </c>
      <c r="DA757">
        <f>IF($DI757&gt;=14,INDEX($CL:$CL,$DH757+14),"")</f>
      </c>
      <c r="DB757">
        <f>IF($DI757&gt;=15,INDEX($CL:$CL,$DH757+15),"")</f>
      </c>
      <c r="DC757">
        <f>IF($DI757&gt;=16,INDEX($CL:$CL,$DH757+16),"")</f>
      </c>
      <c r="DD757">
        <f>IF($DI757&gt;=17,INDEX($CL:$CL,$DH757+17),"")</f>
      </c>
      <c r="DE757">
        <f>IF($DI757&gt;=18,INDEX($CL:$CL,$DH757+18),"")</f>
      </c>
      <c r="DF757">
        <f>IF($DI757&gt;=19,INDEX($CL:$CL,$DH757+19),"")</f>
      </c>
      <c r="DG757">
        <f>IF($DI757&gt;=20,INDEX($CL:$CL,$DH757+20),"")</f>
      </c>
      <c r="DH757">
        <f>IFERROR(MATCH($CK757,$CL$2:$CL$1558,0)+1,0)</f>
      </c>
      <c r="DI757">
        <f>IFERROR(INDEX($CM$2:$CM$1558,MATCH($CK757,$CL$2:$CL$1558,0)),0)</f>
      </c>
      <c r="DJ757">
        <f>IFERROR(INDEX($AQ:$AQ,MATCH($K757,$AP:$AP,0))&amp;"","")</f>
      </c>
      <c r="DN757">
        <f>IF($GQ757&gt;=1,INDEX($DK:$DK,$GP757+1),"")</f>
      </c>
      <c r="DO757">
        <f>IF($GQ757&gt;=2,INDEX($DK:$DK,$GP757+2),"")</f>
      </c>
      <c r="DP757">
        <f>IF($GQ757&gt;=3,INDEX($DK:$DK,$GP757+3),"")</f>
      </c>
      <c r="DQ757">
        <f>IF($GQ757&gt;=4,INDEX($DK:$DK,$GP757+4),"")</f>
      </c>
      <c r="DR757">
        <f>IF($GQ757&gt;=5,INDEX($DK:$DK,$GP757+5),"")</f>
      </c>
      <c r="DS757">
        <f>IF($GQ757&gt;=6,INDEX($DK:$DK,$GP757+6),"")</f>
      </c>
      <c r="DT757">
        <f>IF($GQ757&gt;=7,INDEX($DK:$DK,$GP757+7),"")</f>
      </c>
      <c r="DU757">
        <f>IF($GQ757&gt;=8,INDEX($DK:$DK,$GP757+8),"")</f>
      </c>
      <c r="DV757">
        <f>IF($GQ757&gt;=9,INDEX($DK:$DK,$GP757+9),"")</f>
      </c>
      <c r="DW757">
        <f>IF($GQ757&gt;=10,INDEX($DK:$DK,$GP757+10),"")</f>
      </c>
      <c r="DX757">
        <f>IF($GQ757&gt;=11,INDEX($DK:$DK,$GP757+11),"")</f>
      </c>
      <c r="DY757">
        <f>IF($GQ757&gt;=12,INDEX($DK:$DK,$GP757+12),"")</f>
      </c>
      <c r="DZ757">
        <f>IF($GQ757&gt;=13,INDEX($DK:$DK,$GP757+13),"")</f>
      </c>
      <c r="EA757">
        <f>IF($GQ757&gt;=14,INDEX($DK:$DK,$GP757+14),"")</f>
      </c>
      <c r="EB757">
        <f>IF($GQ757&gt;=15,INDEX($DK:$DK,$GP757+15),"")</f>
      </c>
      <c r="EC757">
        <f>IF($GQ757&gt;=16,INDEX($DK:$DK,$GP757+16),"")</f>
      </c>
      <c r="ED757">
        <f>IF($GQ757&gt;=17,INDEX($DK:$DK,$GP757+17),"")</f>
      </c>
      <c r="EE757">
        <f>IF($GQ757&gt;=18,INDEX($DK:$DK,$GP757+18),"")</f>
      </c>
      <c r="EF757">
        <f>IF($GQ757&gt;=19,INDEX($DK:$DK,$GP757+19),"")</f>
      </c>
      <c r="EG757">
        <f>IF($GQ757&gt;=20,INDEX($DK:$DK,$GP757+20),"")</f>
      </c>
      <c r="EH757">
        <f>IF($GQ757&gt;=21,INDEX($DK:$DK,$GP757+21),"")</f>
      </c>
      <c r="EI757">
        <f>IF($GQ757&gt;=22,INDEX($DK:$DK,$GP757+22),"")</f>
      </c>
      <c r="EJ757">
        <f>IF($GQ757&gt;=23,INDEX($DK:$DK,$GP757+23),"")</f>
      </c>
      <c r="EK757">
        <f>IF($GQ757&gt;=24,INDEX($DK:$DK,$GP757+24),"")</f>
      </c>
      <c r="EL757">
        <f>IF($GQ757&gt;=25,INDEX($DK:$DK,$GP757+25),"")</f>
      </c>
      <c r="EM757">
        <f>IF($GQ757&gt;=26,INDEX($DK:$DK,$GP757+26),"")</f>
      </c>
      <c r="EN757">
        <f>IF($GQ757&gt;=27,INDEX($DK:$DK,$GP757+27),"")</f>
      </c>
      <c r="EO757">
        <f>IF($GQ757&gt;=28,INDEX($DK:$DK,$GP757+28),"")</f>
      </c>
      <c r="EP757">
        <f>IF($GQ757&gt;=29,INDEX($DK:$DK,$GP757+29),"")</f>
      </c>
      <c r="EQ757">
        <f>IF($GQ757&gt;=30,INDEX($DK:$DK,$GP757+30),"")</f>
      </c>
      <c r="ER757">
        <f>IF($GQ757&gt;=31,INDEX($DK:$DK,$GP757+31),"")</f>
      </c>
      <c r="ES757">
        <f>IF($GQ757&gt;=32,INDEX($DK:$DK,$GP757+32),"")</f>
      </c>
      <c r="ET757">
        <f>IF($GQ757&gt;=33,INDEX($DK:$DK,$GP757+33),"")</f>
      </c>
      <c r="EU757">
        <f>IF($GQ757&gt;=34,INDEX($DK:$DK,$GP757+34),"")</f>
      </c>
      <c r="EV757">
        <f>IF($GQ757&gt;=35,INDEX($DK:$DK,$GP757+35),"")</f>
      </c>
      <c r="EW757">
        <f>IF($GQ757&gt;=36,INDEX($DK:$DK,$GP757+36),"")</f>
      </c>
      <c r="EX757">
        <f>IF($GQ757&gt;=37,INDEX($DK:$DK,$GP757+37),"")</f>
      </c>
      <c r="EY757">
        <f>IF($GQ757&gt;=38,INDEX($DK:$DK,$GP757+38),"")</f>
      </c>
      <c r="EZ757">
        <f>IF($GQ757&gt;=39,INDEX($DK:$DK,$GP757+39),"")</f>
      </c>
      <c r="FA757">
        <f>IF($GQ757&gt;=40,INDEX($DK:$DK,$GP757+40),"")</f>
      </c>
      <c r="FB757">
        <f>IF($GQ757&gt;=1,INDEX($DL:$DL,$GP757+1),"")</f>
      </c>
      <c r="FC757">
        <f>IF($GQ757&gt;=2,INDEX($DL:$DL,$GP757+2),"")</f>
      </c>
      <c r="FD757">
        <f>IF($GQ757&gt;=3,INDEX($DL:$DL,$GP757+3),"")</f>
      </c>
      <c r="FE757">
        <f>IF($GQ757&gt;=4,INDEX($DL:$DL,$GP757+4),"")</f>
      </c>
      <c r="FF757">
        <f>IF($GQ757&gt;=5,INDEX($DL:$DL,$GP757+5),"")</f>
      </c>
      <c r="FG757">
        <f>IF($GQ757&gt;=6,INDEX($DL:$DL,$GP757+6),"")</f>
      </c>
      <c r="FH757">
        <f>IF($GQ757&gt;=7,INDEX($DL:$DL,$GP757+7),"")</f>
      </c>
      <c r="FI757">
        <f>IF($GQ757&gt;=8,INDEX($DL:$DL,$GP757+8),"")</f>
      </c>
      <c r="FJ757">
        <f>IF($GQ757&gt;=9,INDEX($DL:$DL,$GP757+9),"")</f>
      </c>
      <c r="FK757">
        <f>IF($GQ757&gt;=10,INDEX($DL:$DL,$GP757+10),"")</f>
      </c>
      <c r="FL757">
        <f>IF($GQ757&gt;=11,INDEX($DL:$DL,$GP757+11),"")</f>
      </c>
      <c r="FM757">
        <f>IF($GQ757&gt;=12,INDEX($DL:$DL,$GP757+12),"")</f>
      </c>
      <c r="FN757">
        <f>IF($GQ757&gt;=13,INDEX($DL:$DL,$GP757+13),"")</f>
      </c>
      <c r="FO757">
        <f>IF($GQ757&gt;=14,INDEX($DL:$DL,$GP757+14),"")</f>
      </c>
      <c r="FP757">
        <f>IF($GQ757&gt;=15,INDEX($DL:$DL,$GP757+15),"")</f>
      </c>
      <c r="FQ757">
        <f>IF($GQ757&gt;=16,INDEX($DL:$DL,$GP757+16),"")</f>
      </c>
      <c r="FR757">
        <f>IF($GQ757&gt;=17,INDEX($DL:$DL,$GP757+17),"")</f>
      </c>
      <c r="FS757">
        <f>IF($GQ757&gt;=18,INDEX($DL:$DL,$GP757+18),"")</f>
      </c>
      <c r="FT757">
        <f>IF($GQ757&gt;=19,INDEX($DL:$DL,$GP757+19),"")</f>
      </c>
      <c r="FU757">
        <f>IF($GQ757&gt;=20,INDEX($DL:$DL,$GP757+20),"")</f>
      </c>
      <c r="FV757">
        <f>IF($GQ757&gt;=21,INDEX($DL:$DL,$GP757+21),"")</f>
      </c>
      <c r="FW757">
        <f>IF($GQ757&gt;=22,INDEX($DL:$DL,$GP757+22),"")</f>
      </c>
      <c r="FX757">
        <f>IF($GQ757&gt;=23,INDEX($DL:$DL,$GP757+23),"")</f>
      </c>
      <c r="FY757">
        <f>IF($GQ757&gt;=24,INDEX($DL:$DL,$GP757+24),"")</f>
      </c>
      <c r="FZ757">
        <f>IF($GQ757&gt;=25,INDEX($DL:$DL,$GP757+25),"")</f>
      </c>
      <c r="GA757">
        <f>IF($GQ757&gt;=26,INDEX($DL:$DL,$GP757+26),"")</f>
      </c>
      <c r="GB757">
        <f>IF($GQ757&gt;=27,INDEX($DL:$DL,$GP757+27),"")</f>
      </c>
      <c r="GC757">
        <f>IF($GQ757&gt;=28,INDEX($DL:$DL,$GP757+28),"")</f>
      </c>
      <c r="GD757">
        <f>IF($GQ757&gt;=29,INDEX($DL:$DL,$GP757+29),"")</f>
      </c>
      <c r="GE757">
        <f>IF($GQ757&gt;=30,INDEX($DL:$DL,$GP757+30),"")</f>
      </c>
      <c r="GF757">
        <f>IF($GQ757&gt;=31,INDEX($DL:$DL,$GP757+31),"")</f>
      </c>
      <c r="GG757">
        <f>IF($GQ757&gt;=32,INDEX($DL:$DL,$GP757+32),"")</f>
      </c>
      <c r="GH757">
        <f>IF($GQ757&gt;=33,INDEX($DL:$DL,$GP757+33),"")</f>
      </c>
      <c r="GI757">
        <f>IF($GQ757&gt;=34,INDEX($DL:$DL,$GP757+34),"")</f>
      </c>
      <c r="GJ757">
        <f>IF($GQ757&gt;=35,INDEX($DL:$DL,$GP757+35),"")</f>
      </c>
      <c r="GK757">
        <f>IF($GQ757&gt;=36,INDEX($DL:$DL,$GP757+36),"")</f>
      </c>
      <c r="GL757">
        <f>IF($GQ757&gt;=37,INDEX($DL:$DL,$GP757+37),"")</f>
      </c>
      <c r="GM757">
        <f>IF($GQ757&gt;=38,INDEX($DL:$DL,$GP757+38),"")</f>
      </c>
      <c r="GN757">
        <f>IF($GQ757&gt;=39,INDEX($DL:$DL,$GP757+39),"")</f>
      </c>
      <c r="GO757">
        <f>IF($GQ757&gt;=40,INDEX($DL:$DL,$GP757+40),"")</f>
      </c>
      <c r="GP757">
        <f>IFERROR(MATCH($DJ757,$DK$2:$DK$148,0)+1,0)</f>
      </c>
      <c r="GQ757">
        <f>IFERROR(INDEX($DM$2:$DM$148,MATCH($DJ757,$DK$2:$DK$148,0)),0)</f>
      </c>
      <c r="GR757">
        <f>IFERROR(MATCH($L757,$DN$757:$FA$757,0),0)</f>
      </c>
      <c r="GS757">
        <f>IF($GR757&gt;0,INDEX($FB$757:$GO$757,$GR757),"")</f>
      </c>
      <c r="GV757">
        <f>IF($JE757&gt;=1,INDEX($GT:$GT,$JD757+1),"")</f>
      </c>
      <c r="GW757">
        <f>IF($JE757&gt;=2,INDEX($GT:$GT,$JD757+2),"")</f>
      </c>
      <c r="GX757">
        <f>IF($JE757&gt;=3,INDEX($GT:$GT,$JD757+3),"")</f>
      </c>
      <c r="GY757">
        <f>IF($JE757&gt;=4,INDEX($GT:$GT,$JD757+4),"")</f>
      </c>
      <c r="GZ757">
        <f>IF($JE757&gt;=5,INDEX($GT:$GT,$JD757+5),"")</f>
      </c>
      <c r="HA757">
        <f>IF($JE757&gt;=6,INDEX($GT:$GT,$JD757+6),"")</f>
      </c>
      <c r="HB757">
        <f>IF($JE757&gt;=7,INDEX($GT:$GT,$JD757+7),"")</f>
      </c>
      <c r="HC757">
        <f>IF($JE757&gt;=8,INDEX($GT:$GT,$JD757+8),"")</f>
      </c>
      <c r="HD757">
        <f>IF($JE757&gt;=9,INDEX($GT:$GT,$JD757+9),"")</f>
      </c>
      <c r="HE757">
        <f>IF($JE757&gt;=10,INDEX($GT:$GT,$JD757+10),"")</f>
      </c>
      <c r="HF757">
        <f>IF($JE757&gt;=11,INDEX($GT:$GT,$JD757+11),"")</f>
      </c>
      <c r="HG757">
        <f>IF($JE757&gt;=12,INDEX($GT:$GT,$JD757+12),"")</f>
      </c>
      <c r="HH757">
        <f>IF($JE757&gt;=13,INDEX($GT:$GT,$JD757+13),"")</f>
      </c>
      <c r="HI757">
        <f>IF($JE757&gt;=14,INDEX($GT:$GT,$JD757+14),"")</f>
      </c>
      <c r="HJ757">
        <f>IF($JE757&gt;=15,INDEX($GT:$GT,$JD757+15),"")</f>
      </c>
      <c r="HK757">
        <f>IF($JE757&gt;=16,INDEX($GT:$GT,$JD757+16),"")</f>
      </c>
      <c r="HL757">
        <f>IF($JE757&gt;=17,INDEX($GT:$GT,$JD757+17),"")</f>
      </c>
      <c r="HM757">
        <f>IF($JE757&gt;=18,INDEX($GT:$GT,$JD757+18),"")</f>
      </c>
      <c r="HN757">
        <f>IF($JE757&gt;=19,INDEX($GT:$GT,$JD757+19),"")</f>
      </c>
      <c r="HO757">
        <f>IF($JE757&gt;=20,INDEX($GT:$GT,$JD757+20),"")</f>
      </c>
      <c r="HP757">
        <f>IF($JE757&gt;=21,INDEX($GT:$GT,$JD757+21),"")</f>
      </c>
      <c r="HQ757">
        <f>IF($JE757&gt;=22,INDEX($GT:$GT,$JD757+22),"")</f>
      </c>
      <c r="HR757">
        <f>IF($JE757&gt;=23,INDEX($GT:$GT,$JD757+23),"")</f>
      </c>
      <c r="HS757">
        <f>IF($JE757&gt;=24,INDEX($GT:$GT,$JD757+24),"")</f>
      </c>
      <c r="HT757">
        <f>IF($JE757&gt;=25,INDEX($GT:$GT,$JD757+25),"")</f>
      </c>
      <c r="HU757">
        <f>IF($JE757&gt;=26,INDEX($GT:$GT,$JD757+26),"")</f>
      </c>
      <c r="HV757">
        <f>IF($JE757&gt;=27,INDEX($GT:$GT,$JD757+27),"")</f>
      </c>
      <c r="HW757">
        <f>IF($JE757&gt;=28,INDEX($GT:$GT,$JD757+28),"")</f>
      </c>
      <c r="HX757">
        <f>IF($JE757&gt;=29,INDEX($GT:$GT,$JD757+29),"")</f>
      </c>
      <c r="HY757">
        <f>IF($JE757&gt;=30,INDEX($GT:$GT,$JD757+30),"")</f>
      </c>
      <c r="HZ757">
        <f>IF($JE757&gt;=31,INDEX($GT:$GT,$JD757+31),"")</f>
      </c>
      <c r="IA757">
        <f>IF($JE757&gt;=32,INDEX($GT:$GT,$JD757+32),"")</f>
      </c>
      <c r="IB757">
        <f>IF($JE757&gt;=33,INDEX($GT:$GT,$JD757+33),"")</f>
      </c>
      <c r="IC757">
        <f>IF($JE757&gt;=34,INDEX($GT:$GT,$JD757+34),"")</f>
      </c>
      <c r="ID757">
        <f>IF($JE757&gt;=35,INDEX($GT:$GT,$JD757+35),"")</f>
      </c>
      <c r="IE757">
        <f>IF($JE757&gt;=36,INDEX($GT:$GT,$JD757+36),"")</f>
      </c>
      <c r="IF757">
        <f>IF($JE757&gt;=37,INDEX($GT:$GT,$JD757+37),"")</f>
      </c>
      <c r="IG757">
        <f>IF($JE757&gt;=38,INDEX($GT:$GT,$JD757+38),"")</f>
      </c>
      <c r="IH757">
        <f>IF($JE757&gt;=39,INDEX($GT:$GT,$JD757+39),"")</f>
      </c>
      <c r="II757">
        <f>IF($JE757&gt;=40,INDEX($GT:$GT,$JD757+40),"")</f>
      </c>
      <c r="IJ757">
        <f>IF($JE757&gt;=41,INDEX($GT:$GT,$JD757+41),"")</f>
      </c>
      <c r="IK757">
        <f>IF($JE757&gt;=42,INDEX($GT:$GT,$JD757+42),"")</f>
      </c>
      <c r="IL757">
        <f>IF($JE757&gt;=43,INDEX($GT:$GT,$JD757+43),"")</f>
      </c>
      <c r="IM757">
        <f>IF($JE757&gt;=44,INDEX($GT:$GT,$JD757+44),"")</f>
      </c>
      <c r="IN757">
        <f>IF($JE757&gt;=45,INDEX($GT:$GT,$JD757+45),"")</f>
      </c>
      <c r="IO757">
        <f>IF($JE757&gt;=46,INDEX($GT:$GT,$JD757+46),"")</f>
      </c>
      <c r="IP757">
        <f>IF($JE757&gt;=47,INDEX($GT:$GT,$JD757+47),"")</f>
      </c>
      <c r="IQ757">
        <f>IF($JE757&gt;=48,INDEX($GT:$GT,$JD757+48),"")</f>
      </c>
      <c r="IR757">
        <f>IF($JE757&gt;=49,INDEX($GT:$GT,$JD757+49),"")</f>
      </c>
      <c r="IS757">
        <f>IF($JE757&gt;=50,INDEX($GT:$GT,$JD757+50),"")</f>
      </c>
      <c r="IT757">
        <f>IF($JE757&gt;=51,INDEX($GT:$GT,$JD757+51),"")</f>
      </c>
      <c r="IU757">
        <f>IF($JE757&gt;=52,INDEX($GT:$GT,$JD757+52),"")</f>
      </c>
      <c r="IV757">
        <f>IF($JE757&gt;=53,INDEX($GT:$GT,$JD757+53),"")</f>
      </c>
      <c r="IW757">
        <f>IF($JE757&gt;=54,INDEX($GT:$GT,$JD757+54),"")</f>
      </c>
      <c r="IX757">
        <f>IF($JE757&gt;=55,INDEX($GT:$GT,$JD757+55),"")</f>
      </c>
      <c r="IY757">
        <f>IF($JE757&gt;=56,INDEX($GT:$GT,$JD757+56),"")</f>
      </c>
      <c r="IZ757">
        <f>IF($JE757&gt;=57,INDEX($GT:$GT,$JD757+57),"")</f>
      </c>
      <c r="JA757">
        <f>IF($JE757&gt;=58,INDEX($GT:$GT,$JD757+58),"")</f>
      </c>
      <c r="JB757">
        <f>IF($JE757&gt;=59,INDEX($GT:$GT,$JD757+59),"")</f>
      </c>
      <c r="JC757">
        <f>IF($JE757&gt;=60,INDEX($GT:$GT,$JD757+60),"")</f>
      </c>
      <c r="JD757">
        <f>IFERROR(MATCH($GS757,$GT$2:$GT$322,0)+1,0)</f>
      </c>
      <c r="JE757">
        <f>IFERROR(INDEX($GU$2:$GU$322,MATCH($GS757,$GT$2:$GT$322,0)),0)</f>
      </c>
      <c r="JF757" t="s">
        <v>28</v>
      </c>
      <c r="JG757" t="s">
        <v>28</v>
      </c>
    </row>
    <row r="758" spans="1:267" x14ac:dyDescent="0.25">
      <c r="J758" s="1"/>
      <c r="K758" s="1"/>
      <c r="L758" s="1"/>
      <c r="M758" s="1"/>
      <c r="N758" s="1">
        <f>IFERROR(IF(FIND(" - ",$J758)&gt;0,MID($J758,FIND(" - ",$J758)+3,LEN($J758)),""),"")</f>
      </c>
      <c r="P758" s="1"/>
      <c r="S758" t="s">
        <v>28</v>
      </c>
      <c r="U758">
        <f>IF(OR($S758="",$T758=""),"",IFERROR($S758/$T758,0))</f>
      </c>
      <c r="V758">
        <f>IF($S758="","",
IF($K758="","",
IF(ISNUMBER(SEARCH("exempt",LOWER($K758))),0,
$S758*(VALUE(SUBSTITUTE($K758,"%",""))/100))))</f>
      </c>
      <c r="AB758">
        <f>IF($S758="","",
SUM($S758,$V758,$Z758,$W758,$Y758)-
IF($AA758="",0,VALUE($AA758)))</f>
      </c>
      <c r="AJ758" t="s">
        <v>1532</v>
      </c>
      <c r="AR758">
        <f>IFERROR(LEFT($J758,FIND(" - ",$J758)-1),$J758)</f>
      </c>
      <c r="AU758">
        <f>IF($CJ758&gt;=1,INDEX($AS:$AS,$CI758+1),"")</f>
      </c>
      <c r="AV758">
        <f>IF($CJ758&gt;=2,INDEX($AS:$AS,$CI758+2),"")</f>
      </c>
      <c r="AW758">
        <f>IF($CJ758&gt;=3,INDEX($AS:$AS,$CI758+3),"")</f>
      </c>
      <c r="AX758">
        <f>IF($CJ758&gt;=4,INDEX($AS:$AS,$CI758+4),"")</f>
      </c>
      <c r="AY758">
        <f>IF($CJ758&gt;=5,INDEX($AS:$AS,$CI758+5),"")</f>
      </c>
      <c r="AZ758">
        <f>IF($CJ758&gt;=6,INDEX($AS:$AS,$CI758+6),"")</f>
      </c>
      <c r="BA758">
        <f>IF($CJ758&gt;=7,INDEX($AS:$AS,$CI758+7),"")</f>
      </c>
      <c r="BB758">
        <f>IF($CJ758&gt;=8,INDEX($AS:$AS,$CI758+8),"")</f>
      </c>
      <c r="BC758">
        <f>IF($CJ758&gt;=9,INDEX($AS:$AS,$CI758+9),"")</f>
      </c>
      <c r="BD758">
        <f>IF($CJ758&gt;=10,INDEX($AS:$AS,$CI758+10),"")</f>
      </c>
      <c r="BE758">
        <f>IF($CJ758&gt;=11,INDEX($AS:$AS,$CI758+11),"")</f>
      </c>
      <c r="BF758">
        <f>IF($CJ758&gt;=12,INDEX($AS:$AS,$CI758+12),"")</f>
      </c>
      <c r="BG758">
        <f>IF($CJ758&gt;=13,INDEX($AS:$AS,$CI758+13),"")</f>
      </c>
      <c r="BH758">
        <f>IF($CJ758&gt;=14,INDEX($AS:$AS,$CI758+14),"")</f>
      </c>
      <c r="BI758">
        <f>IF($CJ758&gt;=15,INDEX($AS:$AS,$CI758+15),"")</f>
      </c>
      <c r="BJ758">
        <f>IF($CJ758&gt;=16,INDEX($AS:$AS,$CI758+16),"")</f>
      </c>
      <c r="BK758">
        <f>IF($CJ758&gt;=17,INDEX($AS:$AS,$CI758+17),"")</f>
      </c>
      <c r="BL758">
        <f>IF($CJ758&gt;=18,INDEX($AS:$AS,$CI758+18),"")</f>
      </c>
      <c r="BM758">
        <f>IF($CJ758&gt;=19,INDEX($AS:$AS,$CI758+19),"")</f>
      </c>
      <c r="BN758">
        <f>IF($CJ758&gt;=20,INDEX($AS:$AS,$CI758+20),"")</f>
      </c>
      <c r="BO758">
        <f>IF($CJ758&gt;=21,INDEX($AS:$AS,$CI758+21),"")</f>
      </c>
      <c r="BP758">
        <f>IF($CJ758&gt;=22,INDEX($AS:$AS,$CI758+22),"")</f>
      </c>
      <c r="BQ758">
        <f>IF($CJ758&gt;=23,INDEX($AS:$AS,$CI758+23),"")</f>
      </c>
      <c r="BR758">
        <f>IF($CJ758&gt;=24,INDEX($AS:$AS,$CI758+24),"")</f>
      </c>
      <c r="BS758">
        <f>IF($CJ758&gt;=25,INDEX($AS:$AS,$CI758+25),"")</f>
      </c>
      <c r="BT758">
        <f>IF($CJ758&gt;=26,INDEX($AS:$AS,$CI758+26),"")</f>
      </c>
      <c r="BU758">
        <f>IF($CJ758&gt;=27,INDEX($AS:$AS,$CI758+27),"")</f>
      </c>
      <c r="BV758">
        <f>IF($CJ758&gt;=28,INDEX($AS:$AS,$CI758+28),"")</f>
      </c>
      <c r="BW758">
        <f>IF($CJ758&gt;=29,INDEX($AS:$AS,$CI758+29),"")</f>
      </c>
      <c r="BX758">
        <f>IF($CJ758&gt;=30,INDEX($AS:$AS,$CI758+30),"")</f>
      </c>
      <c r="BY758">
        <f>IF($CJ758&gt;=31,INDEX($AS:$AS,$CI758+31),"")</f>
      </c>
      <c r="BZ758">
        <f>IF($CJ758&gt;=32,INDEX($AS:$AS,$CI758+32),"")</f>
      </c>
      <c r="CA758">
        <f>IF($CJ758&gt;=33,INDEX($AS:$AS,$CI758+33),"")</f>
      </c>
      <c r="CB758">
        <f>IF($CJ758&gt;=34,INDEX($AS:$AS,$CI758+34),"")</f>
      </c>
      <c r="CC758">
        <f>IF($CJ758&gt;=35,INDEX($AS:$AS,$CI758+35),"")</f>
      </c>
      <c r="CD758">
        <f>IF($CJ758&gt;=36,INDEX($AS:$AS,$CI758+36),"")</f>
      </c>
      <c r="CE758">
        <f>IF($CJ758&gt;=37,INDEX($AS:$AS,$CI758+37),"")</f>
      </c>
      <c r="CF758">
        <f>IF($CJ758&gt;=38,INDEX($AS:$AS,$CI758+38),"")</f>
      </c>
      <c r="CG758">
        <f>IF($CJ758&gt;=39,INDEX($AS:$AS,$CI758+39),"")</f>
      </c>
      <c r="CH758">
        <f>IF($CJ758&gt;=40,INDEX($AS:$AS,$CI758+40),"")</f>
      </c>
      <c r="CI758">
        <f>IFERROR(MATCH($AR758,$AS$2:$AS$133,0)+1,0)</f>
      </c>
      <c r="CJ758">
        <f>IFERROR(INDEX($AT$2:$AT$133,MATCH($AR758,$AS$2:$AS$133,0)),0)</f>
      </c>
      <c r="CK758">
        <f>IFERROR(LEFT($O758,FIND(" - ",$O758)-1),$O758)</f>
      </c>
      <c r="CL758" t="s">
        <v>113</v>
      </c>
      <c r="CN758">
        <f>IF($DI758&gt;=1,INDEX($CL:$CL,$DH758+1),"")</f>
      </c>
      <c r="CO758">
        <f>IF($DI758&gt;=2,INDEX($CL:$CL,$DH758+2),"")</f>
      </c>
      <c r="CP758">
        <f>IF($DI758&gt;=3,INDEX($CL:$CL,$DH758+3),"")</f>
      </c>
      <c r="CQ758">
        <f>IF($DI758&gt;=4,INDEX($CL:$CL,$DH758+4),"")</f>
      </c>
      <c r="CR758">
        <f>IF($DI758&gt;=5,INDEX($CL:$CL,$DH758+5),"")</f>
      </c>
      <c r="CS758">
        <f>IF($DI758&gt;=6,INDEX($CL:$CL,$DH758+6),"")</f>
      </c>
      <c r="CT758">
        <f>IF($DI758&gt;=7,INDEX($CL:$CL,$DH758+7),"")</f>
      </c>
      <c r="CU758">
        <f>IF($DI758&gt;=8,INDEX($CL:$CL,$DH758+8),"")</f>
      </c>
      <c r="CV758">
        <f>IF($DI758&gt;=9,INDEX($CL:$CL,$DH758+9),"")</f>
      </c>
      <c r="CW758">
        <f>IF($DI758&gt;=10,INDEX($CL:$CL,$DH758+10),"")</f>
      </c>
      <c r="CX758">
        <f>IF($DI758&gt;=11,INDEX($CL:$CL,$DH758+11),"")</f>
      </c>
      <c r="CY758">
        <f>IF($DI758&gt;=12,INDEX($CL:$CL,$DH758+12),"")</f>
      </c>
      <c r="CZ758">
        <f>IF($DI758&gt;=13,INDEX($CL:$CL,$DH758+13),"")</f>
      </c>
      <c r="DA758">
        <f>IF($DI758&gt;=14,INDEX($CL:$CL,$DH758+14),"")</f>
      </c>
      <c r="DB758">
        <f>IF($DI758&gt;=15,INDEX($CL:$CL,$DH758+15),"")</f>
      </c>
      <c r="DC758">
        <f>IF($DI758&gt;=16,INDEX($CL:$CL,$DH758+16),"")</f>
      </c>
      <c r="DD758">
        <f>IF($DI758&gt;=17,INDEX($CL:$CL,$DH758+17),"")</f>
      </c>
      <c r="DE758">
        <f>IF($DI758&gt;=18,INDEX($CL:$CL,$DH758+18),"")</f>
      </c>
      <c r="DF758">
        <f>IF($DI758&gt;=19,INDEX($CL:$CL,$DH758+19),"")</f>
      </c>
      <c r="DG758">
        <f>IF($DI758&gt;=20,INDEX($CL:$CL,$DH758+20),"")</f>
      </c>
      <c r="DH758">
        <f>IFERROR(MATCH($CK758,$CL$2:$CL$1558,0)+1,0)</f>
      </c>
      <c r="DI758">
        <f>IFERROR(INDEX($CM$2:$CM$1558,MATCH($CK758,$CL$2:$CL$1558,0)),0)</f>
      </c>
      <c r="DJ758">
        <f>IFERROR(INDEX($AQ:$AQ,MATCH($K758,$AP:$AP,0))&amp;"","")</f>
      </c>
      <c r="DN758">
        <f>IF($GQ758&gt;=1,INDEX($DK:$DK,$GP758+1),"")</f>
      </c>
      <c r="DO758">
        <f>IF($GQ758&gt;=2,INDEX($DK:$DK,$GP758+2),"")</f>
      </c>
      <c r="DP758">
        <f>IF($GQ758&gt;=3,INDEX($DK:$DK,$GP758+3),"")</f>
      </c>
      <c r="DQ758">
        <f>IF($GQ758&gt;=4,INDEX($DK:$DK,$GP758+4),"")</f>
      </c>
      <c r="DR758">
        <f>IF($GQ758&gt;=5,INDEX($DK:$DK,$GP758+5),"")</f>
      </c>
      <c r="DS758">
        <f>IF($GQ758&gt;=6,INDEX($DK:$DK,$GP758+6),"")</f>
      </c>
      <c r="DT758">
        <f>IF($GQ758&gt;=7,INDEX($DK:$DK,$GP758+7),"")</f>
      </c>
      <c r="DU758">
        <f>IF($GQ758&gt;=8,INDEX($DK:$DK,$GP758+8),"")</f>
      </c>
      <c r="DV758">
        <f>IF($GQ758&gt;=9,INDEX($DK:$DK,$GP758+9),"")</f>
      </c>
      <c r="DW758">
        <f>IF($GQ758&gt;=10,INDEX($DK:$DK,$GP758+10),"")</f>
      </c>
      <c r="DX758">
        <f>IF($GQ758&gt;=11,INDEX($DK:$DK,$GP758+11),"")</f>
      </c>
      <c r="DY758">
        <f>IF($GQ758&gt;=12,INDEX($DK:$DK,$GP758+12),"")</f>
      </c>
      <c r="DZ758">
        <f>IF($GQ758&gt;=13,INDEX($DK:$DK,$GP758+13),"")</f>
      </c>
      <c r="EA758">
        <f>IF($GQ758&gt;=14,INDEX($DK:$DK,$GP758+14),"")</f>
      </c>
      <c r="EB758">
        <f>IF($GQ758&gt;=15,INDEX($DK:$DK,$GP758+15),"")</f>
      </c>
      <c r="EC758">
        <f>IF($GQ758&gt;=16,INDEX($DK:$DK,$GP758+16),"")</f>
      </c>
      <c r="ED758">
        <f>IF($GQ758&gt;=17,INDEX($DK:$DK,$GP758+17),"")</f>
      </c>
      <c r="EE758">
        <f>IF($GQ758&gt;=18,INDEX($DK:$DK,$GP758+18),"")</f>
      </c>
      <c r="EF758">
        <f>IF($GQ758&gt;=19,INDEX($DK:$DK,$GP758+19),"")</f>
      </c>
      <c r="EG758">
        <f>IF($GQ758&gt;=20,INDEX($DK:$DK,$GP758+20),"")</f>
      </c>
      <c r="EH758">
        <f>IF($GQ758&gt;=21,INDEX($DK:$DK,$GP758+21),"")</f>
      </c>
      <c r="EI758">
        <f>IF($GQ758&gt;=22,INDEX($DK:$DK,$GP758+22),"")</f>
      </c>
      <c r="EJ758">
        <f>IF($GQ758&gt;=23,INDEX($DK:$DK,$GP758+23),"")</f>
      </c>
      <c r="EK758">
        <f>IF($GQ758&gt;=24,INDEX($DK:$DK,$GP758+24),"")</f>
      </c>
      <c r="EL758">
        <f>IF($GQ758&gt;=25,INDEX($DK:$DK,$GP758+25),"")</f>
      </c>
      <c r="EM758">
        <f>IF($GQ758&gt;=26,INDEX($DK:$DK,$GP758+26),"")</f>
      </c>
      <c r="EN758">
        <f>IF($GQ758&gt;=27,INDEX($DK:$DK,$GP758+27),"")</f>
      </c>
      <c r="EO758">
        <f>IF($GQ758&gt;=28,INDEX($DK:$DK,$GP758+28),"")</f>
      </c>
      <c r="EP758">
        <f>IF($GQ758&gt;=29,INDEX($DK:$DK,$GP758+29),"")</f>
      </c>
      <c r="EQ758">
        <f>IF($GQ758&gt;=30,INDEX($DK:$DK,$GP758+30),"")</f>
      </c>
      <c r="ER758">
        <f>IF($GQ758&gt;=31,INDEX($DK:$DK,$GP758+31),"")</f>
      </c>
      <c r="ES758">
        <f>IF($GQ758&gt;=32,INDEX($DK:$DK,$GP758+32),"")</f>
      </c>
      <c r="ET758">
        <f>IF($GQ758&gt;=33,INDEX($DK:$DK,$GP758+33),"")</f>
      </c>
      <c r="EU758">
        <f>IF($GQ758&gt;=34,INDEX($DK:$DK,$GP758+34),"")</f>
      </c>
      <c r="EV758">
        <f>IF($GQ758&gt;=35,INDEX($DK:$DK,$GP758+35),"")</f>
      </c>
      <c r="EW758">
        <f>IF($GQ758&gt;=36,INDEX($DK:$DK,$GP758+36),"")</f>
      </c>
      <c r="EX758">
        <f>IF($GQ758&gt;=37,INDEX($DK:$DK,$GP758+37),"")</f>
      </c>
      <c r="EY758">
        <f>IF($GQ758&gt;=38,INDEX($DK:$DK,$GP758+38),"")</f>
      </c>
      <c r="EZ758">
        <f>IF($GQ758&gt;=39,INDEX($DK:$DK,$GP758+39),"")</f>
      </c>
      <c r="FA758">
        <f>IF($GQ758&gt;=40,INDEX($DK:$DK,$GP758+40),"")</f>
      </c>
      <c r="FB758">
        <f>IF($GQ758&gt;=1,INDEX($DL:$DL,$GP758+1),"")</f>
      </c>
      <c r="FC758">
        <f>IF($GQ758&gt;=2,INDEX($DL:$DL,$GP758+2),"")</f>
      </c>
      <c r="FD758">
        <f>IF($GQ758&gt;=3,INDEX($DL:$DL,$GP758+3),"")</f>
      </c>
      <c r="FE758">
        <f>IF($GQ758&gt;=4,INDEX($DL:$DL,$GP758+4),"")</f>
      </c>
      <c r="FF758">
        <f>IF($GQ758&gt;=5,INDEX($DL:$DL,$GP758+5),"")</f>
      </c>
      <c r="FG758">
        <f>IF($GQ758&gt;=6,INDEX($DL:$DL,$GP758+6),"")</f>
      </c>
      <c r="FH758">
        <f>IF($GQ758&gt;=7,INDEX($DL:$DL,$GP758+7),"")</f>
      </c>
      <c r="FI758">
        <f>IF($GQ758&gt;=8,INDEX($DL:$DL,$GP758+8),"")</f>
      </c>
      <c r="FJ758">
        <f>IF($GQ758&gt;=9,INDEX($DL:$DL,$GP758+9),"")</f>
      </c>
      <c r="FK758">
        <f>IF($GQ758&gt;=10,INDEX($DL:$DL,$GP758+10),"")</f>
      </c>
      <c r="FL758">
        <f>IF($GQ758&gt;=11,INDEX($DL:$DL,$GP758+11),"")</f>
      </c>
      <c r="FM758">
        <f>IF($GQ758&gt;=12,INDEX($DL:$DL,$GP758+12),"")</f>
      </c>
      <c r="FN758">
        <f>IF($GQ758&gt;=13,INDEX($DL:$DL,$GP758+13),"")</f>
      </c>
      <c r="FO758">
        <f>IF($GQ758&gt;=14,INDEX($DL:$DL,$GP758+14),"")</f>
      </c>
      <c r="FP758">
        <f>IF($GQ758&gt;=15,INDEX($DL:$DL,$GP758+15),"")</f>
      </c>
      <c r="FQ758">
        <f>IF($GQ758&gt;=16,INDEX($DL:$DL,$GP758+16),"")</f>
      </c>
      <c r="FR758">
        <f>IF($GQ758&gt;=17,INDEX($DL:$DL,$GP758+17),"")</f>
      </c>
      <c r="FS758">
        <f>IF($GQ758&gt;=18,INDEX($DL:$DL,$GP758+18),"")</f>
      </c>
      <c r="FT758">
        <f>IF($GQ758&gt;=19,INDEX($DL:$DL,$GP758+19),"")</f>
      </c>
      <c r="FU758">
        <f>IF($GQ758&gt;=20,INDEX($DL:$DL,$GP758+20),"")</f>
      </c>
      <c r="FV758">
        <f>IF($GQ758&gt;=21,INDEX($DL:$DL,$GP758+21),"")</f>
      </c>
      <c r="FW758">
        <f>IF($GQ758&gt;=22,INDEX($DL:$DL,$GP758+22),"")</f>
      </c>
      <c r="FX758">
        <f>IF($GQ758&gt;=23,INDEX($DL:$DL,$GP758+23),"")</f>
      </c>
      <c r="FY758">
        <f>IF($GQ758&gt;=24,INDEX($DL:$DL,$GP758+24),"")</f>
      </c>
      <c r="FZ758">
        <f>IF($GQ758&gt;=25,INDEX($DL:$DL,$GP758+25),"")</f>
      </c>
      <c r="GA758">
        <f>IF($GQ758&gt;=26,INDEX($DL:$DL,$GP758+26),"")</f>
      </c>
      <c r="GB758">
        <f>IF($GQ758&gt;=27,INDEX($DL:$DL,$GP758+27),"")</f>
      </c>
      <c r="GC758">
        <f>IF($GQ758&gt;=28,INDEX($DL:$DL,$GP758+28),"")</f>
      </c>
      <c r="GD758">
        <f>IF($GQ758&gt;=29,INDEX($DL:$DL,$GP758+29),"")</f>
      </c>
      <c r="GE758">
        <f>IF($GQ758&gt;=30,INDEX($DL:$DL,$GP758+30),"")</f>
      </c>
      <c r="GF758">
        <f>IF($GQ758&gt;=31,INDEX($DL:$DL,$GP758+31),"")</f>
      </c>
      <c r="GG758">
        <f>IF($GQ758&gt;=32,INDEX($DL:$DL,$GP758+32),"")</f>
      </c>
      <c r="GH758">
        <f>IF($GQ758&gt;=33,INDEX($DL:$DL,$GP758+33),"")</f>
      </c>
      <c r="GI758">
        <f>IF($GQ758&gt;=34,INDEX($DL:$DL,$GP758+34),"")</f>
      </c>
      <c r="GJ758">
        <f>IF($GQ758&gt;=35,INDEX($DL:$DL,$GP758+35),"")</f>
      </c>
      <c r="GK758">
        <f>IF($GQ758&gt;=36,INDEX($DL:$DL,$GP758+36),"")</f>
      </c>
      <c r="GL758">
        <f>IF($GQ758&gt;=37,INDEX($DL:$DL,$GP758+37),"")</f>
      </c>
      <c r="GM758">
        <f>IF($GQ758&gt;=38,INDEX($DL:$DL,$GP758+38),"")</f>
      </c>
      <c r="GN758">
        <f>IF($GQ758&gt;=39,INDEX($DL:$DL,$GP758+39),"")</f>
      </c>
      <c r="GO758">
        <f>IF($GQ758&gt;=40,INDEX($DL:$DL,$GP758+40),"")</f>
      </c>
      <c r="GP758">
        <f>IFERROR(MATCH($DJ758,$DK$2:$DK$148,0)+1,0)</f>
      </c>
      <c r="GQ758">
        <f>IFERROR(INDEX($DM$2:$DM$148,MATCH($DJ758,$DK$2:$DK$148,0)),0)</f>
      </c>
      <c r="GR758">
        <f>IFERROR(MATCH($L758,$DN$758:$FA$758,0),0)</f>
      </c>
      <c r="GS758">
        <f>IF($GR758&gt;0,INDEX($FB$758:$GO$758,$GR758),"")</f>
      </c>
      <c r="GV758">
        <f>IF($JE758&gt;=1,INDEX($GT:$GT,$JD758+1),"")</f>
      </c>
      <c r="GW758">
        <f>IF($JE758&gt;=2,INDEX($GT:$GT,$JD758+2),"")</f>
      </c>
      <c r="GX758">
        <f>IF($JE758&gt;=3,INDEX($GT:$GT,$JD758+3),"")</f>
      </c>
      <c r="GY758">
        <f>IF($JE758&gt;=4,INDEX($GT:$GT,$JD758+4),"")</f>
      </c>
      <c r="GZ758">
        <f>IF($JE758&gt;=5,INDEX($GT:$GT,$JD758+5),"")</f>
      </c>
      <c r="HA758">
        <f>IF($JE758&gt;=6,INDEX($GT:$GT,$JD758+6),"")</f>
      </c>
      <c r="HB758">
        <f>IF($JE758&gt;=7,INDEX($GT:$GT,$JD758+7),"")</f>
      </c>
      <c r="HC758">
        <f>IF($JE758&gt;=8,INDEX($GT:$GT,$JD758+8),"")</f>
      </c>
      <c r="HD758">
        <f>IF($JE758&gt;=9,INDEX($GT:$GT,$JD758+9),"")</f>
      </c>
      <c r="HE758">
        <f>IF($JE758&gt;=10,INDEX($GT:$GT,$JD758+10),"")</f>
      </c>
      <c r="HF758">
        <f>IF($JE758&gt;=11,INDEX($GT:$GT,$JD758+11),"")</f>
      </c>
      <c r="HG758">
        <f>IF($JE758&gt;=12,INDEX($GT:$GT,$JD758+12),"")</f>
      </c>
      <c r="HH758">
        <f>IF($JE758&gt;=13,INDEX($GT:$GT,$JD758+13),"")</f>
      </c>
      <c r="HI758">
        <f>IF($JE758&gt;=14,INDEX($GT:$GT,$JD758+14),"")</f>
      </c>
      <c r="HJ758">
        <f>IF($JE758&gt;=15,INDEX($GT:$GT,$JD758+15),"")</f>
      </c>
      <c r="HK758">
        <f>IF($JE758&gt;=16,INDEX($GT:$GT,$JD758+16),"")</f>
      </c>
      <c r="HL758">
        <f>IF($JE758&gt;=17,INDEX($GT:$GT,$JD758+17),"")</f>
      </c>
      <c r="HM758">
        <f>IF($JE758&gt;=18,INDEX($GT:$GT,$JD758+18),"")</f>
      </c>
      <c r="HN758">
        <f>IF($JE758&gt;=19,INDEX($GT:$GT,$JD758+19),"")</f>
      </c>
      <c r="HO758">
        <f>IF($JE758&gt;=20,INDEX($GT:$GT,$JD758+20),"")</f>
      </c>
      <c r="HP758">
        <f>IF($JE758&gt;=21,INDEX($GT:$GT,$JD758+21),"")</f>
      </c>
      <c r="HQ758">
        <f>IF($JE758&gt;=22,INDEX($GT:$GT,$JD758+22),"")</f>
      </c>
      <c r="HR758">
        <f>IF($JE758&gt;=23,INDEX($GT:$GT,$JD758+23),"")</f>
      </c>
      <c r="HS758">
        <f>IF($JE758&gt;=24,INDEX($GT:$GT,$JD758+24),"")</f>
      </c>
      <c r="HT758">
        <f>IF($JE758&gt;=25,INDEX($GT:$GT,$JD758+25),"")</f>
      </c>
      <c r="HU758">
        <f>IF($JE758&gt;=26,INDEX($GT:$GT,$JD758+26),"")</f>
      </c>
      <c r="HV758">
        <f>IF($JE758&gt;=27,INDEX($GT:$GT,$JD758+27),"")</f>
      </c>
      <c r="HW758">
        <f>IF($JE758&gt;=28,INDEX($GT:$GT,$JD758+28),"")</f>
      </c>
      <c r="HX758">
        <f>IF($JE758&gt;=29,INDEX($GT:$GT,$JD758+29),"")</f>
      </c>
      <c r="HY758">
        <f>IF($JE758&gt;=30,INDEX($GT:$GT,$JD758+30),"")</f>
      </c>
      <c r="HZ758">
        <f>IF($JE758&gt;=31,INDEX($GT:$GT,$JD758+31),"")</f>
      </c>
      <c r="IA758">
        <f>IF($JE758&gt;=32,INDEX($GT:$GT,$JD758+32),"")</f>
      </c>
      <c r="IB758">
        <f>IF($JE758&gt;=33,INDEX($GT:$GT,$JD758+33),"")</f>
      </c>
      <c r="IC758">
        <f>IF($JE758&gt;=34,INDEX($GT:$GT,$JD758+34),"")</f>
      </c>
      <c r="ID758">
        <f>IF($JE758&gt;=35,INDEX($GT:$GT,$JD758+35),"")</f>
      </c>
      <c r="IE758">
        <f>IF($JE758&gt;=36,INDEX($GT:$GT,$JD758+36),"")</f>
      </c>
      <c r="IF758">
        <f>IF($JE758&gt;=37,INDEX($GT:$GT,$JD758+37),"")</f>
      </c>
      <c r="IG758">
        <f>IF($JE758&gt;=38,INDEX($GT:$GT,$JD758+38),"")</f>
      </c>
      <c r="IH758">
        <f>IF($JE758&gt;=39,INDEX($GT:$GT,$JD758+39),"")</f>
      </c>
      <c r="II758">
        <f>IF($JE758&gt;=40,INDEX($GT:$GT,$JD758+40),"")</f>
      </c>
      <c r="IJ758">
        <f>IF($JE758&gt;=41,INDEX($GT:$GT,$JD758+41),"")</f>
      </c>
      <c r="IK758">
        <f>IF($JE758&gt;=42,INDEX($GT:$GT,$JD758+42),"")</f>
      </c>
      <c r="IL758">
        <f>IF($JE758&gt;=43,INDEX($GT:$GT,$JD758+43),"")</f>
      </c>
      <c r="IM758">
        <f>IF($JE758&gt;=44,INDEX($GT:$GT,$JD758+44),"")</f>
      </c>
      <c r="IN758">
        <f>IF($JE758&gt;=45,INDEX($GT:$GT,$JD758+45),"")</f>
      </c>
      <c r="IO758">
        <f>IF($JE758&gt;=46,INDEX($GT:$GT,$JD758+46),"")</f>
      </c>
      <c r="IP758">
        <f>IF($JE758&gt;=47,INDEX($GT:$GT,$JD758+47),"")</f>
      </c>
      <c r="IQ758">
        <f>IF($JE758&gt;=48,INDEX($GT:$GT,$JD758+48),"")</f>
      </c>
      <c r="IR758">
        <f>IF($JE758&gt;=49,INDEX($GT:$GT,$JD758+49),"")</f>
      </c>
      <c r="IS758">
        <f>IF($JE758&gt;=50,INDEX($GT:$GT,$JD758+50),"")</f>
      </c>
      <c r="IT758">
        <f>IF($JE758&gt;=51,INDEX($GT:$GT,$JD758+51),"")</f>
      </c>
      <c r="IU758">
        <f>IF($JE758&gt;=52,INDEX($GT:$GT,$JD758+52),"")</f>
      </c>
      <c r="IV758">
        <f>IF($JE758&gt;=53,INDEX($GT:$GT,$JD758+53),"")</f>
      </c>
      <c r="IW758">
        <f>IF($JE758&gt;=54,INDEX($GT:$GT,$JD758+54),"")</f>
      </c>
      <c r="IX758">
        <f>IF($JE758&gt;=55,INDEX($GT:$GT,$JD758+55),"")</f>
      </c>
      <c r="IY758">
        <f>IF($JE758&gt;=56,INDEX($GT:$GT,$JD758+56),"")</f>
      </c>
      <c r="IZ758">
        <f>IF($JE758&gt;=57,INDEX($GT:$GT,$JD758+57),"")</f>
      </c>
      <c r="JA758">
        <f>IF($JE758&gt;=58,INDEX($GT:$GT,$JD758+58),"")</f>
      </c>
      <c r="JB758">
        <f>IF($JE758&gt;=59,INDEX($GT:$GT,$JD758+59),"")</f>
      </c>
      <c r="JC758">
        <f>IF($JE758&gt;=60,INDEX($GT:$GT,$JD758+60),"")</f>
      </c>
      <c r="JD758">
        <f>IFERROR(MATCH($GS758,$GT$2:$GT$322,0)+1,0)</f>
      </c>
      <c r="JE758">
        <f>IFERROR(INDEX($GU$2:$GU$322,MATCH($GS758,$GT$2:$GT$322,0)),0)</f>
      </c>
      <c r="JF758" t="s">
        <v>28</v>
      </c>
      <c r="JG758" t="s">
        <v>28</v>
      </c>
    </row>
    <row r="759" spans="1:267" x14ac:dyDescent="0.25">
      <c r="J759" s="1"/>
      <c r="K759" s="1"/>
      <c r="L759" s="1"/>
      <c r="M759" s="1"/>
      <c r="N759" s="1">
        <f>IFERROR(IF(FIND(" - ",$J759)&gt;0,MID($J759,FIND(" - ",$J759)+3,LEN($J759)),""),"")</f>
      </c>
      <c r="P759" s="1"/>
      <c r="S759" t="s">
        <v>28</v>
      </c>
      <c r="U759">
        <f>IF(OR($S759="",$T759=""),"",IFERROR($S759/$T759,0))</f>
      </c>
      <c r="V759">
        <f>IF($S759="","",
IF($K759="","",
IF(ISNUMBER(SEARCH("exempt",LOWER($K759))),0,
$S759*(VALUE(SUBSTITUTE($K759,"%",""))/100))))</f>
      </c>
      <c r="AB759">
        <f>IF($S759="","",
SUM($S759,$V759,$Z759,$W759,$Y759)-
IF($AA759="",0,VALUE($AA759)))</f>
      </c>
      <c r="AJ759" t="s">
        <v>1533</v>
      </c>
      <c r="AR759">
        <f>IFERROR(LEFT($J759,FIND(" - ",$J759)-1),$J759)</f>
      </c>
      <c r="AU759">
        <f>IF($CJ759&gt;=1,INDEX($AS:$AS,$CI759+1),"")</f>
      </c>
      <c r="AV759">
        <f>IF($CJ759&gt;=2,INDEX($AS:$AS,$CI759+2),"")</f>
      </c>
      <c r="AW759">
        <f>IF($CJ759&gt;=3,INDEX($AS:$AS,$CI759+3),"")</f>
      </c>
      <c r="AX759">
        <f>IF($CJ759&gt;=4,INDEX($AS:$AS,$CI759+4),"")</f>
      </c>
      <c r="AY759">
        <f>IF($CJ759&gt;=5,INDEX($AS:$AS,$CI759+5),"")</f>
      </c>
      <c r="AZ759">
        <f>IF($CJ759&gt;=6,INDEX($AS:$AS,$CI759+6),"")</f>
      </c>
      <c r="BA759">
        <f>IF($CJ759&gt;=7,INDEX($AS:$AS,$CI759+7),"")</f>
      </c>
      <c r="BB759">
        <f>IF($CJ759&gt;=8,INDEX($AS:$AS,$CI759+8),"")</f>
      </c>
      <c r="BC759">
        <f>IF($CJ759&gt;=9,INDEX($AS:$AS,$CI759+9),"")</f>
      </c>
      <c r="BD759">
        <f>IF($CJ759&gt;=10,INDEX($AS:$AS,$CI759+10),"")</f>
      </c>
      <c r="BE759">
        <f>IF($CJ759&gt;=11,INDEX($AS:$AS,$CI759+11),"")</f>
      </c>
      <c r="BF759">
        <f>IF($CJ759&gt;=12,INDEX($AS:$AS,$CI759+12),"")</f>
      </c>
      <c r="BG759">
        <f>IF($CJ759&gt;=13,INDEX($AS:$AS,$CI759+13),"")</f>
      </c>
      <c r="BH759">
        <f>IF($CJ759&gt;=14,INDEX($AS:$AS,$CI759+14),"")</f>
      </c>
      <c r="BI759">
        <f>IF($CJ759&gt;=15,INDEX($AS:$AS,$CI759+15),"")</f>
      </c>
      <c r="BJ759">
        <f>IF($CJ759&gt;=16,INDEX($AS:$AS,$CI759+16),"")</f>
      </c>
      <c r="BK759">
        <f>IF($CJ759&gt;=17,INDEX($AS:$AS,$CI759+17),"")</f>
      </c>
      <c r="BL759">
        <f>IF($CJ759&gt;=18,INDEX($AS:$AS,$CI759+18),"")</f>
      </c>
      <c r="BM759">
        <f>IF($CJ759&gt;=19,INDEX($AS:$AS,$CI759+19),"")</f>
      </c>
      <c r="BN759">
        <f>IF($CJ759&gt;=20,INDEX($AS:$AS,$CI759+20),"")</f>
      </c>
      <c r="BO759">
        <f>IF($CJ759&gt;=21,INDEX($AS:$AS,$CI759+21),"")</f>
      </c>
      <c r="BP759">
        <f>IF($CJ759&gt;=22,INDEX($AS:$AS,$CI759+22),"")</f>
      </c>
      <c r="BQ759">
        <f>IF($CJ759&gt;=23,INDEX($AS:$AS,$CI759+23),"")</f>
      </c>
      <c r="BR759">
        <f>IF($CJ759&gt;=24,INDEX($AS:$AS,$CI759+24),"")</f>
      </c>
      <c r="BS759">
        <f>IF($CJ759&gt;=25,INDEX($AS:$AS,$CI759+25),"")</f>
      </c>
      <c r="BT759">
        <f>IF($CJ759&gt;=26,INDEX($AS:$AS,$CI759+26),"")</f>
      </c>
      <c r="BU759">
        <f>IF($CJ759&gt;=27,INDEX($AS:$AS,$CI759+27),"")</f>
      </c>
      <c r="BV759">
        <f>IF($CJ759&gt;=28,INDEX($AS:$AS,$CI759+28),"")</f>
      </c>
      <c r="BW759">
        <f>IF($CJ759&gt;=29,INDEX($AS:$AS,$CI759+29),"")</f>
      </c>
      <c r="BX759">
        <f>IF($CJ759&gt;=30,INDEX($AS:$AS,$CI759+30),"")</f>
      </c>
      <c r="BY759">
        <f>IF($CJ759&gt;=31,INDEX($AS:$AS,$CI759+31),"")</f>
      </c>
      <c r="BZ759">
        <f>IF($CJ759&gt;=32,INDEX($AS:$AS,$CI759+32),"")</f>
      </c>
      <c r="CA759">
        <f>IF($CJ759&gt;=33,INDEX($AS:$AS,$CI759+33),"")</f>
      </c>
      <c r="CB759">
        <f>IF($CJ759&gt;=34,INDEX($AS:$AS,$CI759+34),"")</f>
      </c>
      <c r="CC759">
        <f>IF($CJ759&gt;=35,INDEX($AS:$AS,$CI759+35),"")</f>
      </c>
      <c r="CD759">
        <f>IF($CJ759&gt;=36,INDEX($AS:$AS,$CI759+36),"")</f>
      </c>
      <c r="CE759">
        <f>IF($CJ759&gt;=37,INDEX($AS:$AS,$CI759+37),"")</f>
      </c>
      <c r="CF759">
        <f>IF($CJ759&gt;=38,INDEX($AS:$AS,$CI759+38),"")</f>
      </c>
      <c r="CG759">
        <f>IF($CJ759&gt;=39,INDEX($AS:$AS,$CI759+39),"")</f>
      </c>
      <c r="CH759">
        <f>IF($CJ759&gt;=40,INDEX($AS:$AS,$CI759+40),"")</f>
      </c>
      <c r="CI759">
        <f>IFERROR(MATCH($AR759,$AS$2:$AS$133,0)+1,0)</f>
      </c>
      <c r="CJ759">
        <f>IFERROR(INDEX($AT$2:$AT$133,MATCH($AR759,$AS$2:$AS$133,0)),0)</f>
      </c>
      <c r="CK759">
        <f>IFERROR(LEFT($O759,FIND(" - ",$O759)-1),$O759)</f>
      </c>
      <c r="CL759" t="s">
        <v>1534</v>
      </c>
      <c r="CM759">
        <v>1</v>
      </c>
      <c r="CN759">
        <f>IF($DI759&gt;=1,INDEX($CL:$CL,$DH759+1),"")</f>
      </c>
      <c r="CO759">
        <f>IF($DI759&gt;=2,INDEX($CL:$CL,$DH759+2),"")</f>
      </c>
      <c r="CP759">
        <f>IF($DI759&gt;=3,INDEX($CL:$CL,$DH759+3),"")</f>
      </c>
      <c r="CQ759">
        <f>IF($DI759&gt;=4,INDEX($CL:$CL,$DH759+4),"")</f>
      </c>
      <c r="CR759">
        <f>IF($DI759&gt;=5,INDEX($CL:$CL,$DH759+5),"")</f>
      </c>
      <c r="CS759">
        <f>IF($DI759&gt;=6,INDEX($CL:$CL,$DH759+6),"")</f>
      </c>
      <c r="CT759">
        <f>IF($DI759&gt;=7,INDEX($CL:$CL,$DH759+7),"")</f>
      </c>
      <c r="CU759">
        <f>IF($DI759&gt;=8,INDEX($CL:$CL,$DH759+8),"")</f>
      </c>
      <c r="CV759">
        <f>IF($DI759&gt;=9,INDEX($CL:$CL,$DH759+9),"")</f>
      </c>
      <c r="CW759">
        <f>IF($DI759&gt;=10,INDEX($CL:$CL,$DH759+10),"")</f>
      </c>
      <c r="CX759">
        <f>IF($DI759&gt;=11,INDEX($CL:$CL,$DH759+11),"")</f>
      </c>
      <c r="CY759">
        <f>IF($DI759&gt;=12,INDEX($CL:$CL,$DH759+12),"")</f>
      </c>
      <c r="CZ759">
        <f>IF($DI759&gt;=13,INDEX($CL:$CL,$DH759+13),"")</f>
      </c>
      <c r="DA759">
        <f>IF($DI759&gt;=14,INDEX($CL:$CL,$DH759+14),"")</f>
      </c>
      <c r="DB759">
        <f>IF($DI759&gt;=15,INDEX($CL:$CL,$DH759+15),"")</f>
      </c>
      <c r="DC759">
        <f>IF($DI759&gt;=16,INDEX($CL:$CL,$DH759+16),"")</f>
      </c>
      <c r="DD759">
        <f>IF($DI759&gt;=17,INDEX($CL:$CL,$DH759+17),"")</f>
      </c>
      <c r="DE759">
        <f>IF($DI759&gt;=18,INDEX($CL:$CL,$DH759+18),"")</f>
      </c>
      <c r="DF759">
        <f>IF($DI759&gt;=19,INDEX($CL:$CL,$DH759+19),"")</f>
      </c>
      <c r="DG759">
        <f>IF($DI759&gt;=20,INDEX($CL:$CL,$DH759+20),"")</f>
      </c>
      <c r="DH759">
        <f>IFERROR(MATCH($CK759,$CL$2:$CL$1558,0)+1,0)</f>
      </c>
      <c r="DI759">
        <f>IFERROR(INDEX($CM$2:$CM$1558,MATCH($CK759,$CL$2:$CL$1558,0)),0)</f>
      </c>
      <c r="DJ759">
        <f>IFERROR(INDEX($AQ:$AQ,MATCH($K759,$AP:$AP,0))&amp;"","")</f>
      </c>
      <c r="DN759">
        <f>IF($GQ759&gt;=1,INDEX($DK:$DK,$GP759+1),"")</f>
      </c>
      <c r="DO759">
        <f>IF($GQ759&gt;=2,INDEX($DK:$DK,$GP759+2),"")</f>
      </c>
      <c r="DP759">
        <f>IF($GQ759&gt;=3,INDEX($DK:$DK,$GP759+3),"")</f>
      </c>
      <c r="DQ759">
        <f>IF($GQ759&gt;=4,INDEX($DK:$DK,$GP759+4),"")</f>
      </c>
      <c r="DR759">
        <f>IF($GQ759&gt;=5,INDEX($DK:$DK,$GP759+5),"")</f>
      </c>
      <c r="DS759">
        <f>IF($GQ759&gt;=6,INDEX($DK:$DK,$GP759+6),"")</f>
      </c>
      <c r="DT759">
        <f>IF($GQ759&gt;=7,INDEX($DK:$DK,$GP759+7),"")</f>
      </c>
      <c r="DU759">
        <f>IF($GQ759&gt;=8,INDEX($DK:$DK,$GP759+8),"")</f>
      </c>
      <c r="DV759">
        <f>IF($GQ759&gt;=9,INDEX($DK:$DK,$GP759+9),"")</f>
      </c>
      <c r="DW759">
        <f>IF($GQ759&gt;=10,INDEX($DK:$DK,$GP759+10),"")</f>
      </c>
      <c r="DX759">
        <f>IF($GQ759&gt;=11,INDEX($DK:$DK,$GP759+11),"")</f>
      </c>
      <c r="DY759">
        <f>IF($GQ759&gt;=12,INDEX($DK:$DK,$GP759+12),"")</f>
      </c>
      <c r="DZ759">
        <f>IF($GQ759&gt;=13,INDEX($DK:$DK,$GP759+13),"")</f>
      </c>
      <c r="EA759">
        <f>IF($GQ759&gt;=14,INDEX($DK:$DK,$GP759+14),"")</f>
      </c>
      <c r="EB759">
        <f>IF($GQ759&gt;=15,INDEX($DK:$DK,$GP759+15),"")</f>
      </c>
      <c r="EC759">
        <f>IF($GQ759&gt;=16,INDEX($DK:$DK,$GP759+16),"")</f>
      </c>
      <c r="ED759">
        <f>IF($GQ759&gt;=17,INDEX($DK:$DK,$GP759+17),"")</f>
      </c>
      <c r="EE759">
        <f>IF($GQ759&gt;=18,INDEX($DK:$DK,$GP759+18),"")</f>
      </c>
      <c r="EF759">
        <f>IF($GQ759&gt;=19,INDEX($DK:$DK,$GP759+19),"")</f>
      </c>
      <c r="EG759">
        <f>IF($GQ759&gt;=20,INDEX($DK:$DK,$GP759+20),"")</f>
      </c>
      <c r="EH759">
        <f>IF($GQ759&gt;=21,INDEX($DK:$DK,$GP759+21),"")</f>
      </c>
      <c r="EI759">
        <f>IF($GQ759&gt;=22,INDEX($DK:$DK,$GP759+22),"")</f>
      </c>
      <c r="EJ759">
        <f>IF($GQ759&gt;=23,INDEX($DK:$DK,$GP759+23),"")</f>
      </c>
      <c r="EK759">
        <f>IF($GQ759&gt;=24,INDEX($DK:$DK,$GP759+24),"")</f>
      </c>
      <c r="EL759">
        <f>IF($GQ759&gt;=25,INDEX($DK:$DK,$GP759+25),"")</f>
      </c>
      <c r="EM759">
        <f>IF($GQ759&gt;=26,INDEX($DK:$DK,$GP759+26),"")</f>
      </c>
      <c r="EN759">
        <f>IF($GQ759&gt;=27,INDEX($DK:$DK,$GP759+27),"")</f>
      </c>
      <c r="EO759">
        <f>IF($GQ759&gt;=28,INDEX($DK:$DK,$GP759+28),"")</f>
      </c>
      <c r="EP759">
        <f>IF($GQ759&gt;=29,INDEX($DK:$DK,$GP759+29),"")</f>
      </c>
      <c r="EQ759">
        <f>IF($GQ759&gt;=30,INDEX($DK:$DK,$GP759+30),"")</f>
      </c>
      <c r="ER759">
        <f>IF($GQ759&gt;=31,INDEX($DK:$DK,$GP759+31),"")</f>
      </c>
      <c r="ES759">
        <f>IF($GQ759&gt;=32,INDEX($DK:$DK,$GP759+32),"")</f>
      </c>
      <c r="ET759">
        <f>IF($GQ759&gt;=33,INDEX($DK:$DK,$GP759+33),"")</f>
      </c>
      <c r="EU759">
        <f>IF($GQ759&gt;=34,INDEX($DK:$DK,$GP759+34),"")</f>
      </c>
      <c r="EV759">
        <f>IF($GQ759&gt;=35,INDEX($DK:$DK,$GP759+35),"")</f>
      </c>
      <c r="EW759">
        <f>IF($GQ759&gt;=36,INDEX($DK:$DK,$GP759+36),"")</f>
      </c>
      <c r="EX759">
        <f>IF($GQ759&gt;=37,INDEX($DK:$DK,$GP759+37),"")</f>
      </c>
      <c r="EY759">
        <f>IF($GQ759&gt;=38,INDEX($DK:$DK,$GP759+38),"")</f>
      </c>
      <c r="EZ759">
        <f>IF($GQ759&gt;=39,INDEX($DK:$DK,$GP759+39),"")</f>
      </c>
      <c r="FA759">
        <f>IF($GQ759&gt;=40,INDEX($DK:$DK,$GP759+40),"")</f>
      </c>
      <c r="FB759">
        <f>IF($GQ759&gt;=1,INDEX($DL:$DL,$GP759+1),"")</f>
      </c>
      <c r="FC759">
        <f>IF($GQ759&gt;=2,INDEX($DL:$DL,$GP759+2),"")</f>
      </c>
      <c r="FD759">
        <f>IF($GQ759&gt;=3,INDEX($DL:$DL,$GP759+3),"")</f>
      </c>
      <c r="FE759">
        <f>IF($GQ759&gt;=4,INDEX($DL:$DL,$GP759+4),"")</f>
      </c>
      <c r="FF759">
        <f>IF($GQ759&gt;=5,INDEX($DL:$DL,$GP759+5),"")</f>
      </c>
      <c r="FG759">
        <f>IF($GQ759&gt;=6,INDEX($DL:$DL,$GP759+6),"")</f>
      </c>
      <c r="FH759">
        <f>IF($GQ759&gt;=7,INDEX($DL:$DL,$GP759+7),"")</f>
      </c>
      <c r="FI759">
        <f>IF($GQ759&gt;=8,INDEX($DL:$DL,$GP759+8),"")</f>
      </c>
      <c r="FJ759">
        <f>IF($GQ759&gt;=9,INDEX($DL:$DL,$GP759+9),"")</f>
      </c>
      <c r="FK759">
        <f>IF($GQ759&gt;=10,INDEX($DL:$DL,$GP759+10),"")</f>
      </c>
      <c r="FL759">
        <f>IF($GQ759&gt;=11,INDEX($DL:$DL,$GP759+11),"")</f>
      </c>
      <c r="FM759">
        <f>IF($GQ759&gt;=12,INDEX($DL:$DL,$GP759+12),"")</f>
      </c>
      <c r="FN759">
        <f>IF($GQ759&gt;=13,INDEX($DL:$DL,$GP759+13),"")</f>
      </c>
      <c r="FO759">
        <f>IF($GQ759&gt;=14,INDEX($DL:$DL,$GP759+14),"")</f>
      </c>
      <c r="FP759">
        <f>IF($GQ759&gt;=15,INDEX($DL:$DL,$GP759+15),"")</f>
      </c>
      <c r="FQ759">
        <f>IF($GQ759&gt;=16,INDEX($DL:$DL,$GP759+16),"")</f>
      </c>
      <c r="FR759">
        <f>IF($GQ759&gt;=17,INDEX($DL:$DL,$GP759+17),"")</f>
      </c>
      <c r="FS759">
        <f>IF($GQ759&gt;=18,INDEX($DL:$DL,$GP759+18),"")</f>
      </c>
      <c r="FT759">
        <f>IF($GQ759&gt;=19,INDEX($DL:$DL,$GP759+19),"")</f>
      </c>
      <c r="FU759">
        <f>IF($GQ759&gt;=20,INDEX($DL:$DL,$GP759+20),"")</f>
      </c>
      <c r="FV759">
        <f>IF($GQ759&gt;=21,INDEX($DL:$DL,$GP759+21),"")</f>
      </c>
      <c r="FW759">
        <f>IF($GQ759&gt;=22,INDEX($DL:$DL,$GP759+22),"")</f>
      </c>
      <c r="FX759">
        <f>IF($GQ759&gt;=23,INDEX($DL:$DL,$GP759+23),"")</f>
      </c>
      <c r="FY759">
        <f>IF($GQ759&gt;=24,INDEX($DL:$DL,$GP759+24),"")</f>
      </c>
      <c r="FZ759">
        <f>IF($GQ759&gt;=25,INDEX($DL:$DL,$GP759+25),"")</f>
      </c>
      <c r="GA759">
        <f>IF($GQ759&gt;=26,INDEX($DL:$DL,$GP759+26),"")</f>
      </c>
      <c r="GB759">
        <f>IF($GQ759&gt;=27,INDEX($DL:$DL,$GP759+27),"")</f>
      </c>
      <c r="GC759">
        <f>IF($GQ759&gt;=28,INDEX($DL:$DL,$GP759+28),"")</f>
      </c>
      <c r="GD759">
        <f>IF($GQ759&gt;=29,INDEX($DL:$DL,$GP759+29),"")</f>
      </c>
      <c r="GE759">
        <f>IF($GQ759&gt;=30,INDEX($DL:$DL,$GP759+30),"")</f>
      </c>
      <c r="GF759">
        <f>IF($GQ759&gt;=31,INDEX($DL:$DL,$GP759+31),"")</f>
      </c>
      <c r="GG759">
        <f>IF($GQ759&gt;=32,INDEX($DL:$DL,$GP759+32),"")</f>
      </c>
      <c r="GH759">
        <f>IF($GQ759&gt;=33,INDEX($DL:$DL,$GP759+33),"")</f>
      </c>
      <c r="GI759">
        <f>IF($GQ759&gt;=34,INDEX($DL:$DL,$GP759+34),"")</f>
      </c>
      <c r="GJ759">
        <f>IF($GQ759&gt;=35,INDEX($DL:$DL,$GP759+35),"")</f>
      </c>
      <c r="GK759">
        <f>IF($GQ759&gt;=36,INDEX($DL:$DL,$GP759+36),"")</f>
      </c>
      <c r="GL759">
        <f>IF($GQ759&gt;=37,INDEX($DL:$DL,$GP759+37),"")</f>
      </c>
      <c r="GM759">
        <f>IF($GQ759&gt;=38,INDEX($DL:$DL,$GP759+38),"")</f>
      </c>
      <c r="GN759">
        <f>IF($GQ759&gt;=39,INDEX($DL:$DL,$GP759+39),"")</f>
      </c>
      <c r="GO759">
        <f>IF($GQ759&gt;=40,INDEX($DL:$DL,$GP759+40),"")</f>
      </c>
      <c r="GP759">
        <f>IFERROR(MATCH($DJ759,$DK$2:$DK$148,0)+1,0)</f>
      </c>
      <c r="GQ759">
        <f>IFERROR(INDEX($DM$2:$DM$148,MATCH($DJ759,$DK$2:$DK$148,0)),0)</f>
      </c>
      <c r="GR759">
        <f>IFERROR(MATCH($L759,$DN$759:$FA$759,0),0)</f>
      </c>
      <c r="GS759">
        <f>IF($GR759&gt;0,INDEX($FB$759:$GO$759,$GR759),"")</f>
      </c>
      <c r="GV759">
        <f>IF($JE759&gt;=1,INDEX($GT:$GT,$JD759+1),"")</f>
      </c>
      <c r="GW759">
        <f>IF($JE759&gt;=2,INDEX($GT:$GT,$JD759+2),"")</f>
      </c>
      <c r="GX759">
        <f>IF($JE759&gt;=3,INDEX($GT:$GT,$JD759+3),"")</f>
      </c>
      <c r="GY759">
        <f>IF($JE759&gt;=4,INDEX($GT:$GT,$JD759+4),"")</f>
      </c>
      <c r="GZ759">
        <f>IF($JE759&gt;=5,INDEX($GT:$GT,$JD759+5),"")</f>
      </c>
      <c r="HA759">
        <f>IF($JE759&gt;=6,INDEX($GT:$GT,$JD759+6),"")</f>
      </c>
      <c r="HB759">
        <f>IF($JE759&gt;=7,INDEX($GT:$GT,$JD759+7),"")</f>
      </c>
      <c r="HC759">
        <f>IF($JE759&gt;=8,INDEX($GT:$GT,$JD759+8),"")</f>
      </c>
      <c r="HD759">
        <f>IF($JE759&gt;=9,INDEX($GT:$GT,$JD759+9),"")</f>
      </c>
      <c r="HE759">
        <f>IF($JE759&gt;=10,INDEX($GT:$GT,$JD759+10),"")</f>
      </c>
      <c r="HF759">
        <f>IF($JE759&gt;=11,INDEX($GT:$GT,$JD759+11),"")</f>
      </c>
      <c r="HG759">
        <f>IF($JE759&gt;=12,INDEX($GT:$GT,$JD759+12),"")</f>
      </c>
      <c r="HH759">
        <f>IF($JE759&gt;=13,INDEX($GT:$GT,$JD759+13),"")</f>
      </c>
      <c r="HI759">
        <f>IF($JE759&gt;=14,INDEX($GT:$GT,$JD759+14),"")</f>
      </c>
      <c r="HJ759">
        <f>IF($JE759&gt;=15,INDEX($GT:$GT,$JD759+15),"")</f>
      </c>
      <c r="HK759">
        <f>IF($JE759&gt;=16,INDEX($GT:$GT,$JD759+16),"")</f>
      </c>
      <c r="HL759">
        <f>IF($JE759&gt;=17,INDEX($GT:$GT,$JD759+17),"")</f>
      </c>
      <c r="HM759">
        <f>IF($JE759&gt;=18,INDEX($GT:$GT,$JD759+18),"")</f>
      </c>
      <c r="HN759">
        <f>IF($JE759&gt;=19,INDEX($GT:$GT,$JD759+19),"")</f>
      </c>
      <c r="HO759">
        <f>IF($JE759&gt;=20,INDEX($GT:$GT,$JD759+20),"")</f>
      </c>
      <c r="HP759">
        <f>IF($JE759&gt;=21,INDEX($GT:$GT,$JD759+21),"")</f>
      </c>
      <c r="HQ759">
        <f>IF($JE759&gt;=22,INDEX($GT:$GT,$JD759+22),"")</f>
      </c>
      <c r="HR759">
        <f>IF($JE759&gt;=23,INDEX($GT:$GT,$JD759+23),"")</f>
      </c>
      <c r="HS759">
        <f>IF($JE759&gt;=24,INDEX($GT:$GT,$JD759+24),"")</f>
      </c>
      <c r="HT759">
        <f>IF($JE759&gt;=25,INDEX($GT:$GT,$JD759+25),"")</f>
      </c>
      <c r="HU759">
        <f>IF($JE759&gt;=26,INDEX($GT:$GT,$JD759+26),"")</f>
      </c>
      <c r="HV759">
        <f>IF($JE759&gt;=27,INDEX($GT:$GT,$JD759+27),"")</f>
      </c>
      <c r="HW759">
        <f>IF($JE759&gt;=28,INDEX($GT:$GT,$JD759+28),"")</f>
      </c>
      <c r="HX759">
        <f>IF($JE759&gt;=29,INDEX($GT:$GT,$JD759+29),"")</f>
      </c>
      <c r="HY759">
        <f>IF($JE759&gt;=30,INDEX($GT:$GT,$JD759+30),"")</f>
      </c>
      <c r="HZ759">
        <f>IF($JE759&gt;=31,INDEX($GT:$GT,$JD759+31),"")</f>
      </c>
      <c r="IA759">
        <f>IF($JE759&gt;=32,INDEX($GT:$GT,$JD759+32),"")</f>
      </c>
      <c r="IB759">
        <f>IF($JE759&gt;=33,INDEX($GT:$GT,$JD759+33),"")</f>
      </c>
      <c r="IC759">
        <f>IF($JE759&gt;=34,INDEX($GT:$GT,$JD759+34),"")</f>
      </c>
      <c r="ID759">
        <f>IF($JE759&gt;=35,INDEX($GT:$GT,$JD759+35),"")</f>
      </c>
      <c r="IE759">
        <f>IF($JE759&gt;=36,INDEX($GT:$GT,$JD759+36),"")</f>
      </c>
      <c r="IF759">
        <f>IF($JE759&gt;=37,INDEX($GT:$GT,$JD759+37),"")</f>
      </c>
      <c r="IG759">
        <f>IF($JE759&gt;=38,INDEX($GT:$GT,$JD759+38),"")</f>
      </c>
      <c r="IH759">
        <f>IF($JE759&gt;=39,INDEX($GT:$GT,$JD759+39),"")</f>
      </c>
      <c r="II759">
        <f>IF($JE759&gt;=40,INDEX($GT:$GT,$JD759+40),"")</f>
      </c>
      <c r="IJ759">
        <f>IF($JE759&gt;=41,INDEX($GT:$GT,$JD759+41),"")</f>
      </c>
      <c r="IK759">
        <f>IF($JE759&gt;=42,INDEX($GT:$GT,$JD759+42),"")</f>
      </c>
      <c r="IL759">
        <f>IF($JE759&gt;=43,INDEX($GT:$GT,$JD759+43),"")</f>
      </c>
      <c r="IM759">
        <f>IF($JE759&gt;=44,INDEX($GT:$GT,$JD759+44),"")</f>
      </c>
      <c r="IN759">
        <f>IF($JE759&gt;=45,INDEX($GT:$GT,$JD759+45),"")</f>
      </c>
      <c r="IO759">
        <f>IF($JE759&gt;=46,INDEX($GT:$GT,$JD759+46),"")</f>
      </c>
      <c r="IP759">
        <f>IF($JE759&gt;=47,INDEX($GT:$GT,$JD759+47),"")</f>
      </c>
      <c r="IQ759">
        <f>IF($JE759&gt;=48,INDEX($GT:$GT,$JD759+48),"")</f>
      </c>
      <c r="IR759">
        <f>IF($JE759&gt;=49,INDEX($GT:$GT,$JD759+49),"")</f>
      </c>
      <c r="IS759">
        <f>IF($JE759&gt;=50,INDEX($GT:$GT,$JD759+50),"")</f>
      </c>
      <c r="IT759">
        <f>IF($JE759&gt;=51,INDEX($GT:$GT,$JD759+51),"")</f>
      </c>
      <c r="IU759">
        <f>IF($JE759&gt;=52,INDEX($GT:$GT,$JD759+52),"")</f>
      </c>
      <c r="IV759">
        <f>IF($JE759&gt;=53,INDEX($GT:$GT,$JD759+53),"")</f>
      </c>
      <c r="IW759">
        <f>IF($JE759&gt;=54,INDEX($GT:$GT,$JD759+54),"")</f>
      </c>
      <c r="IX759">
        <f>IF($JE759&gt;=55,INDEX($GT:$GT,$JD759+55),"")</f>
      </c>
      <c r="IY759">
        <f>IF($JE759&gt;=56,INDEX($GT:$GT,$JD759+56),"")</f>
      </c>
      <c r="IZ759">
        <f>IF($JE759&gt;=57,INDEX($GT:$GT,$JD759+57),"")</f>
      </c>
      <c r="JA759">
        <f>IF($JE759&gt;=58,INDEX($GT:$GT,$JD759+58),"")</f>
      </c>
      <c r="JB759">
        <f>IF($JE759&gt;=59,INDEX($GT:$GT,$JD759+59),"")</f>
      </c>
      <c r="JC759">
        <f>IF($JE759&gt;=60,INDEX($GT:$GT,$JD759+60),"")</f>
      </c>
      <c r="JD759">
        <f>IFERROR(MATCH($GS759,$GT$2:$GT$322,0)+1,0)</f>
      </c>
      <c r="JE759">
        <f>IFERROR(INDEX($GU$2:$GU$322,MATCH($GS759,$GT$2:$GT$322,0)),0)</f>
      </c>
      <c r="JF759" t="s">
        <v>28</v>
      </c>
      <c r="JG759" t="s">
        <v>28</v>
      </c>
    </row>
    <row r="760" spans="1:267" x14ac:dyDescent="0.25">
      <c r="J760" s="1"/>
      <c r="K760" s="1"/>
      <c r="L760" s="1"/>
      <c r="M760" s="1"/>
      <c r="N760" s="1">
        <f>IFERROR(IF(FIND(" - ",$J760)&gt;0,MID($J760,FIND(" - ",$J760)+3,LEN($J760)),""),"")</f>
      </c>
      <c r="P760" s="1"/>
      <c r="S760" t="s">
        <v>28</v>
      </c>
      <c r="U760">
        <f>IF(OR($S760="",$T760=""),"",IFERROR($S760/$T760,0))</f>
      </c>
      <c r="V760">
        <f>IF($S760="","",
IF($K760="","",
IF(ISNUMBER(SEARCH("exempt",LOWER($K760))),0,
$S760*(VALUE(SUBSTITUTE($K760,"%",""))/100))))</f>
      </c>
      <c r="AB760">
        <f>IF($S760="","",
SUM($S760,$V760,$Z760,$W760,$Y760)-
IF($AA760="",0,VALUE($AA760)))</f>
      </c>
      <c r="AJ760" t="s">
        <v>1535</v>
      </c>
      <c r="AR760">
        <f>IFERROR(LEFT($J760,FIND(" - ",$J760)-1),$J760)</f>
      </c>
      <c r="AU760">
        <f>IF($CJ760&gt;=1,INDEX($AS:$AS,$CI760+1),"")</f>
      </c>
      <c r="AV760">
        <f>IF($CJ760&gt;=2,INDEX($AS:$AS,$CI760+2),"")</f>
      </c>
      <c r="AW760">
        <f>IF($CJ760&gt;=3,INDEX($AS:$AS,$CI760+3),"")</f>
      </c>
      <c r="AX760">
        <f>IF($CJ760&gt;=4,INDEX($AS:$AS,$CI760+4),"")</f>
      </c>
      <c r="AY760">
        <f>IF($CJ760&gt;=5,INDEX($AS:$AS,$CI760+5),"")</f>
      </c>
      <c r="AZ760">
        <f>IF($CJ760&gt;=6,INDEX($AS:$AS,$CI760+6),"")</f>
      </c>
      <c r="BA760">
        <f>IF($CJ760&gt;=7,INDEX($AS:$AS,$CI760+7),"")</f>
      </c>
      <c r="BB760">
        <f>IF($CJ760&gt;=8,INDEX($AS:$AS,$CI760+8),"")</f>
      </c>
      <c r="BC760">
        <f>IF($CJ760&gt;=9,INDEX($AS:$AS,$CI760+9),"")</f>
      </c>
      <c r="BD760">
        <f>IF($CJ760&gt;=10,INDEX($AS:$AS,$CI760+10),"")</f>
      </c>
      <c r="BE760">
        <f>IF($CJ760&gt;=11,INDEX($AS:$AS,$CI760+11),"")</f>
      </c>
      <c r="BF760">
        <f>IF($CJ760&gt;=12,INDEX($AS:$AS,$CI760+12),"")</f>
      </c>
      <c r="BG760">
        <f>IF($CJ760&gt;=13,INDEX($AS:$AS,$CI760+13),"")</f>
      </c>
      <c r="BH760">
        <f>IF($CJ760&gt;=14,INDEX($AS:$AS,$CI760+14),"")</f>
      </c>
      <c r="BI760">
        <f>IF($CJ760&gt;=15,INDEX($AS:$AS,$CI760+15),"")</f>
      </c>
      <c r="BJ760">
        <f>IF($CJ760&gt;=16,INDEX($AS:$AS,$CI760+16),"")</f>
      </c>
      <c r="BK760">
        <f>IF($CJ760&gt;=17,INDEX($AS:$AS,$CI760+17),"")</f>
      </c>
      <c r="BL760">
        <f>IF($CJ760&gt;=18,INDEX($AS:$AS,$CI760+18),"")</f>
      </c>
      <c r="BM760">
        <f>IF($CJ760&gt;=19,INDEX($AS:$AS,$CI760+19),"")</f>
      </c>
      <c r="BN760">
        <f>IF($CJ760&gt;=20,INDEX($AS:$AS,$CI760+20),"")</f>
      </c>
      <c r="BO760">
        <f>IF($CJ760&gt;=21,INDEX($AS:$AS,$CI760+21),"")</f>
      </c>
      <c r="BP760">
        <f>IF($CJ760&gt;=22,INDEX($AS:$AS,$CI760+22),"")</f>
      </c>
      <c r="BQ760">
        <f>IF($CJ760&gt;=23,INDEX($AS:$AS,$CI760+23),"")</f>
      </c>
      <c r="BR760">
        <f>IF($CJ760&gt;=24,INDEX($AS:$AS,$CI760+24),"")</f>
      </c>
      <c r="BS760">
        <f>IF($CJ760&gt;=25,INDEX($AS:$AS,$CI760+25),"")</f>
      </c>
      <c r="BT760">
        <f>IF($CJ760&gt;=26,INDEX($AS:$AS,$CI760+26),"")</f>
      </c>
      <c r="BU760">
        <f>IF($CJ760&gt;=27,INDEX($AS:$AS,$CI760+27),"")</f>
      </c>
      <c r="BV760">
        <f>IF($CJ760&gt;=28,INDEX($AS:$AS,$CI760+28),"")</f>
      </c>
      <c r="BW760">
        <f>IF($CJ760&gt;=29,INDEX($AS:$AS,$CI760+29),"")</f>
      </c>
      <c r="BX760">
        <f>IF($CJ760&gt;=30,INDEX($AS:$AS,$CI760+30),"")</f>
      </c>
      <c r="BY760">
        <f>IF($CJ760&gt;=31,INDEX($AS:$AS,$CI760+31),"")</f>
      </c>
      <c r="BZ760">
        <f>IF($CJ760&gt;=32,INDEX($AS:$AS,$CI760+32),"")</f>
      </c>
      <c r="CA760">
        <f>IF($CJ760&gt;=33,INDEX($AS:$AS,$CI760+33),"")</f>
      </c>
      <c r="CB760">
        <f>IF($CJ760&gt;=34,INDEX($AS:$AS,$CI760+34),"")</f>
      </c>
      <c r="CC760">
        <f>IF($CJ760&gt;=35,INDEX($AS:$AS,$CI760+35),"")</f>
      </c>
      <c r="CD760">
        <f>IF($CJ760&gt;=36,INDEX($AS:$AS,$CI760+36),"")</f>
      </c>
      <c r="CE760">
        <f>IF($CJ760&gt;=37,INDEX($AS:$AS,$CI760+37),"")</f>
      </c>
      <c r="CF760">
        <f>IF($CJ760&gt;=38,INDEX($AS:$AS,$CI760+38),"")</f>
      </c>
      <c r="CG760">
        <f>IF($CJ760&gt;=39,INDEX($AS:$AS,$CI760+39),"")</f>
      </c>
      <c r="CH760">
        <f>IF($CJ760&gt;=40,INDEX($AS:$AS,$CI760+40),"")</f>
      </c>
      <c r="CI760">
        <f>IFERROR(MATCH($AR760,$AS$2:$AS$133,0)+1,0)</f>
      </c>
      <c r="CJ760">
        <f>IFERROR(INDEX($AT$2:$AT$133,MATCH($AR760,$AS$2:$AS$133,0)),0)</f>
      </c>
      <c r="CK760">
        <f>IFERROR(LEFT($O760,FIND(" - ",$O760)-1),$O760)</f>
      </c>
      <c r="CL760" t="s">
        <v>211</v>
      </c>
      <c r="CN760">
        <f>IF($DI760&gt;=1,INDEX($CL:$CL,$DH760+1),"")</f>
      </c>
      <c r="CO760">
        <f>IF($DI760&gt;=2,INDEX($CL:$CL,$DH760+2),"")</f>
      </c>
      <c r="CP760">
        <f>IF($DI760&gt;=3,INDEX($CL:$CL,$DH760+3),"")</f>
      </c>
      <c r="CQ760">
        <f>IF($DI760&gt;=4,INDEX($CL:$CL,$DH760+4),"")</f>
      </c>
      <c r="CR760">
        <f>IF($DI760&gt;=5,INDEX($CL:$CL,$DH760+5),"")</f>
      </c>
      <c r="CS760">
        <f>IF($DI760&gt;=6,INDEX($CL:$CL,$DH760+6),"")</f>
      </c>
      <c r="CT760">
        <f>IF($DI760&gt;=7,INDEX($CL:$CL,$DH760+7),"")</f>
      </c>
      <c r="CU760">
        <f>IF($DI760&gt;=8,INDEX($CL:$CL,$DH760+8),"")</f>
      </c>
      <c r="CV760">
        <f>IF($DI760&gt;=9,INDEX($CL:$CL,$DH760+9),"")</f>
      </c>
      <c r="CW760">
        <f>IF($DI760&gt;=10,INDEX($CL:$CL,$DH760+10),"")</f>
      </c>
      <c r="CX760">
        <f>IF($DI760&gt;=11,INDEX($CL:$CL,$DH760+11),"")</f>
      </c>
      <c r="CY760">
        <f>IF($DI760&gt;=12,INDEX($CL:$CL,$DH760+12),"")</f>
      </c>
      <c r="CZ760">
        <f>IF($DI760&gt;=13,INDEX($CL:$CL,$DH760+13),"")</f>
      </c>
      <c r="DA760">
        <f>IF($DI760&gt;=14,INDEX($CL:$CL,$DH760+14),"")</f>
      </c>
      <c r="DB760">
        <f>IF($DI760&gt;=15,INDEX($CL:$CL,$DH760+15),"")</f>
      </c>
      <c r="DC760">
        <f>IF($DI760&gt;=16,INDEX($CL:$CL,$DH760+16),"")</f>
      </c>
      <c r="DD760">
        <f>IF($DI760&gt;=17,INDEX($CL:$CL,$DH760+17),"")</f>
      </c>
      <c r="DE760">
        <f>IF($DI760&gt;=18,INDEX($CL:$CL,$DH760+18),"")</f>
      </c>
      <c r="DF760">
        <f>IF($DI760&gt;=19,INDEX($CL:$CL,$DH760+19),"")</f>
      </c>
      <c r="DG760">
        <f>IF($DI760&gt;=20,INDEX($CL:$CL,$DH760+20),"")</f>
      </c>
      <c r="DH760">
        <f>IFERROR(MATCH($CK760,$CL$2:$CL$1558,0)+1,0)</f>
      </c>
      <c r="DI760">
        <f>IFERROR(INDEX($CM$2:$CM$1558,MATCH($CK760,$CL$2:$CL$1558,0)),0)</f>
      </c>
      <c r="DJ760">
        <f>IFERROR(INDEX($AQ:$AQ,MATCH($K760,$AP:$AP,0))&amp;"","")</f>
      </c>
      <c r="DN760">
        <f>IF($GQ760&gt;=1,INDEX($DK:$DK,$GP760+1),"")</f>
      </c>
      <c r="DO760">
        <f>IF($GQ760&gt;=2,INDEX($DK:$DK,$GP760+2),"")</f>
      </c>
      <c r="DP760">
        <f>IF($GQ760&gt;=3,INDEX($DK:$DK,$GP760+3),"")</f>
      </c>
      <c r="DQ760">
        <f>IF($GQ760&gt;=4,INDEX($DK:$DK,$GP760+4),"")</f>
      </c>
      <c r="DR760">
        <f>IF($GQ760&gt;=5,INDEX($DK:$DK,$GP760+5),"")</f>
      </c>
      <c r="DS760">
        <f>IF($GQ760&gt;=6,INDEX($DK:$DK,$GP760+6),"")</f>
      </c>
      <c r="DT760">
        <f>IF($GQ760&gt;=7,INDEX($DK:$DK,$GP760+7),"")</f>
      </c>
      <c r="DU760">
        <f>IF($GQ760&gt;=8,INDEX($DK:$DK,$GP760+8),"")</f>
      </c>
      <c r="DV760">
        <f>IF($GQ760&gt;=9,INDEX($DK:$DK,$GP760+9),"")</f>
      </c>
      <c r="DW760">
        <f>IF($GQ760&gt;=10,INDEX($DK:$DK,$GP760+10),"")</f>
      </c>
      <c r="DX760">
        <f>IF($GQ760&gt;=11,INDEX($DK:$DK,$GP760+11),"")</f>
      </c>
      <c r="DY760">
        <f>IF($GQ760&gt;=12,INDEX($DK:$DK,$GP760+12),"")</f>
      </c>
      <c r="DZ760">
        <f>IF($GQ760&gt;=13,INDEX($DK:$DK,$GP760+13),"")</f>
      </c>
      <c r="EA760">
        <f>IF($GQ760&gt;=14,INDEX($DK:$DK,$GP760+14),"")</f>
      </c>
      <c r="EB760">
        <f>IF($GQ760&gt;=15,INDEX($DK:$DK,$GP760+15),"")</f>
      </c>
      <c r="EC760">
        <f>IF($GQ760&gt;=16,INDEX($DK:$DK,$GP760+16),"")</f>
      </c>
      <c r="ED760">
        <f>IF($GQ760&gt;=17,INDEX($DK:$DK,$GP760+17),"")</f>
      </c>
      <c r="EE760">
        <f>IF($GQ760&gt;=18,INDEX($DK:$DK,$GP760+18),"")</f>
      </c>
      <c r="EF760">
        <f>IF($GQ760&gt;=19,INDEX($DK:$DK,$GP760+19),"")</f>
      </c>
      <c r="EG760">
        <f>IF($GQ760&gt;=20,INDEX($DK:$DK,$GP760+20),"")</f>
      </c>
      <c r="EH760">
        <f>IF($GQ760&gt;=21,INDEX($DK:$DK,$GP760+21),"")</f>
      </c>
      <c r="EI760">
        <f>IF($GQ760&gt;=22,INDEX($DK:$DK,$GP760+22),"")</f>
      </c>
      <c r="EJ760">
        <f>IF($GQ760&gt;=23,INDEX($DK:$DK,$GP760+23),"")</f>
      </c>
      <c r="EK760">
        <f>IF($GQ760&gt;=24,INDEX($DK:$DK,$GP760+24),"")</f>
      </c>
      <c r="EL760">
        <f>IF($GQ760&gt;=25,INDEX($DK:$DK,$GP760+25),"")</f>
      </c>
      <c r="EM760">
        <f>IF($GQ760&gt;=26,INDEX($DK:$DK,$GP760+26),"")</f>
      </c>
      <c r="EN760">
        <f>IF($GQ760&gt;=27,INDEX($DK:$DK,$GP760+27),"")</f>
      </c>
      <c r="EO760">
        <f>IF($GQ760&gt;=28,INDEX($DK:$DK,$GP760+28),"")</f>
      </c>
      <c r="EP760">
        <f>IF($GQ760&gt;=29,INDEX($DK:$DK,$GP760+29),"")</f>
      </c>
      <c r="EQ760">
        <f>IF($GQ760&gt;=30,INDEX($DK:$DK,$GP760+30),"")</f>
      </c>
      <c r="ER760">
        <f>IF($GQ760&gt;=31,INDEX($DK:$DK,$GP760+31),"")</f>
      </c>
      <c r="ES760">
        <f>IF($GQ760&gt;=32,INDEX($DK:$DK,$GP760+32),"")</f>
      </c>
      <c r="ET760">
        <f>IF($GQ760&gt;=33,INDEX($DK:$DK,$GP760+33),"")</f>
      </c>
      <c r="EU760">
        <f>IF($GQ760&gt;=34,INDEX($DK:$DK,$GP760+34),"")</f>
      </c>
      <c r="EV760">
        <f>IF($GQ760&gt;=35,INDEX($DK:$DK,$GP760+35),"")</f>
      </c>
      <c r="EW760">
        <f>IF($GQ760&gt;=36,INDEX($DK:$DK,$GP760+36),"")</f>
      </c>
      <c r="EX760">
        <f>IF($GQ760&gt;=37,INDEX($DK:$DK,$GP760+37),"")</f>
      </c>
      <c r="EY760">
        <f>IF($GQ760&gt;=38,INDEX($DK:$DK,$GP760+38),"")</f>
      </c>
      <c r="EZ760">
        <f>IF($GQ760&gt;=39,INDEX($DK:$DK,$GP760+39),"")</f>
      </c>
      <c r="FA760">
        <f>IF($GQ760&gt;=40,INDEX($DK:$DK,$GP760+40),"")</f>
      </c>
      <c r="FB760">
        <f>IF($GQ760&gt;=1,INDEX($DL:$DL,$GP760+1),"")</f>
      </c>
      <c r="FC760">
        <f>IF($GQ760&gt;=2,INDEX($DL:$DL,$GP760+2),"")</f>
      </c>
      <c r="FD760">
        <f>IF($GQ760&gt;=3,INDEX($DL:$DL,$GP760+3),"")</f>
      </c>
      <c r="FE760">
        <f>IF($GQ760&gt;=4,INDEX($DL:$DL,$GP760+4),"")</f>
      </c>
      <c r="FF760">
        <f>IF($GQ760&gt;=5,INDEX($DL:$DL,$GP760+5),"")</f>
      </c>
      <c r="FG760">
        <f>IF($GQ760&gt;=6,INDEX($DL:$DL,$GP760+6),"")</f>
      </c>
      <c r="FH760">
        <f>IF($GQ760&gt;=7,INDEX($DL:$DL,$GP760+7),"")</f>
      </c>
      <c r="FI760">
        <f>IF($GQ760&gt;=8,INDEX($DL:$DL,$GP760+8),"")</f>
      </c>
      <c r="FJ760">
        <f>IF($GQ760&gt;=9,INDEX($DL:$DL,$GP760+9),"")</f>
      </c>
      <c r="FK760">
        <f>IF($GQ760&gt;=10,INDEX($DL:$DL,$GP760+10),"")</f>
      </c>
      <c r="FL760">
        <f>IF($GQ760&gt;=11,INDEX($DL:$DL,$GP760+11),"")</f>
      </c>
      <c r="FM760">
        <f>IF($GQ760&gt;=12,INDEX($DL:$DL,$GP760+12),"")</f>
      </c>
      <c r="FN760">
        <f>IF($GQ760&gt;=13,INDEX($DL:$DL,$GP760+13),"")</f>
      </c>
      <c r="FO760">
        <f>IF($GQ760&gt;=14,INDEX($DL:$DL,$GP760+14),"")</f>
      </c>
      <c r="FP760">
        <f>IF($GQ760&gt;=15,INDEX($DL:$DL,$GP760+15),"")</f>
      </c>
      <c r="FQ760">
        <f>IF($GQ760&gt;=16,INDEX($DL:$DL,$GP760+16),"")</f>
      </c>
      <c r="FR760">
        <f>IF($GQ760&gt;=17,INDEX($DL:$DL,$GP760+17),"")</f>
      </c>
      <c r="FS760">
        <f>IF($GQ760&gt;=18,INDEX($DL:$DL,$GP760+18),"")</f>
      </c>
      <c r="FT760">
        <f>IF($GQ760&gt;=19,INDEX($DL:$DL,$GP760+19),"")</f>
      </c>
      <c r="FU760">
        <f>IF($GQ760&gt;=20,INDEX($DL:$DL,$GP760+20),"")</f>
      </c>
      <c r="FV760">
        <f>IF($GQ760&gt;=21,INDEX($DL:$DL,$GP760+21),"")</f>
      </c>
      <c r="FW760">
        <f>IF($GQ760&gt;=22,INDEX($DL:$DL,$GP760+22),"")</f>
      </c>
      <c r="FX760">
        <f>IF($GQ760&gt;=23,INDEX($DL:$DL,$GP760+23),"")</f>
      </c>
      <c r="FY760">
        <f>IF($GQ760&gt;=24,INDEX($DL:$DL,$GP760+24),"")</f>
      </c>
      <c r="FZ760">
        <f>IF($GQ760&gt;=25,INDEX($DL:$DL,$GP760+25),"")</f>
      </c>
      <c r="GA760">
        <f>IF($GQ760&gt;=26,INDEX($DL:$DL,$GP760+26),"")</f>
      </c>
      <c r="GB760">
        <f>IF($GQ760&gt;=27,INDEX($DL:$DL,$GP760+27),"")</f>
      </c>
      <c r="GC760">
        <f>IF($GQ760&gt;=28,INDEX($DL:$DL,$GP760+28),"")</f>
      </c>
      <c r="GD760">
        <f>IF($GQ760&gt;=29,INDEX($DL:$DL,$GP760+29),"")</f>
      </c>
      <c r="GE760">
        <f>IF($GQ760&gt;=30,INDEX($DL:$DL,$GP760+30),"")</f>
      </c>
      <c r="GF760">
        <f>IF($GQ760&gt;=31,INDEX($DL:$DL,$GP760+31),"")</f>
      </c>
      <c r="GG760">
        <f>IF($GQ760&gt;=32,INDEX($DL:$DL,$GP760+32),"")</f>
      </c>
      <c r="GH760">
        <f>IF($GQ760&gt;=33,INDEX($DL:$DL,$GP760+33),"")</f>
      </c>
      <c r="GI760">
        <f>IF($GQ760&gt;=34,INDEX($DL:$DL,$GP760+34),"")</f>
      </c>
      <c r="GJ760">
        <f>IF($GQ760&gt;=35,INDEX($DL:$DL,$GP760+35),"")</f>
      </c>
      <c r="GK760">
        <f>IF($GQ760&gt;=36,INDEX($DL:$DL,$GP760+36),"")</f>
      </c>
      <c r="GL760">
        <f>IF($GQ760&gt;=37,INDEX($DL:$DL,$GP760+37),"")</f>
      </c>
      <c r="GM760">
        <f>IF($GQ760&gt;=38,INDEX($DL:$DL,$GP760+38),"")</f>
      </c>
      <c r="GN760">
        <f>IF($GQ760&gt;=39,INDEX($DL:$DL,$GP760+39),"")</f>
      </c>
      <c r="GO760">
        <f>IF($GQ760&gt;=40,INDEX($DL:$DL,$GP760+40),"")</f>
      </c>
      <c r="GP760">
        <f>IFERROR(MATCH($DJ760,$DK$2:$DK$148,0)+1,0)</f>
      </c>
      <c r="GQ760">
        <f>IFERROR(INDEX($DM$2:$DM$148,MATCH($DJ760,$DK$2:$DK$148,0)),0)</f>
      </c>
      <c r="GR760">
        <f>IFERROR(MATCH($L760,$DN$760:$FA$760,0),0)</f>
      </c>
      <c r="GS760">
        <f>IF($GR760&gt;0,INDEX($FB$760:$GO$760,$GR760),"")</f>
      </c>
      <c r="GV760">
        <f>IF($JE760&gt;=1,INDEX($GT:$GT,$JD760+1),"")</f>
      </c>
      <c r="GW760">
        <f>IF($JE760&gt;=2,INDEX($GT:$GT,$JD760+2),"")</f>
      </c>
      <c r="GX760">
        <f>IF($JE760&gt;=3,INDEX($GT:$GT,$JD760+3),"")</f>
      </c>
      <c r="GY760">
        <f>IF($JE760&gt;=4,INDEX($GT:$GT,$JD760+4),"")</f>
      </c>
      <c r="GZ760">
        <f>IF($JE760&gt;=5,INDEX($GT:$GT,$JD760+5),"")</f>
      </c>
      <c r="HA760">
        <f>IF($JE760&gt;=6,INDEX($GT:$GT,$JD760+6),"")</f>
      </c>
      <c r="HB760">
        <f>IF($JE760&gt;=7,INDEX($GT:$GT,$JD760+7),"")</f>
      </c>
      <c r="HC760">
        <f>IF($JE760&gt;=8,INDEX($GT:$GT,$JD760+8),"")</f>
      </c>
      <c r="HD760">
        <f>IF($JE760&gt;=9,INDEX($GT:$GT,$JD760+9),"")</f>
      </c>
      <c r="HE760">
        <f>IF($JE760&gt;=10,INDEX($GT:$GT,$JD760+10),"")</f>
      </c>
      <c r="HF760">
        <f>IF($JE760&gt;=11,INDEX($GT:$GT,$JD760+11),"")</f>
      </c>
      <c r="HG760">
        <f>IF($JE760&gt;=12,INDEX($GT:$GT,$JD760+12),"")</f>
      </c>
      <c r="HH760">
        <f>IF($JE760&gt;=13,INDEX($GT:$GT,$JD760+13),"")</f>
      </c>
      <c r="HI760">
        <f>IF($JE760&gt;=14,INDEX($GT:$GT,$JD760+14),"")</f>
      </c>
      <c r="HJ760">
        <f>IF($JE760&gt;=15,INDEX($GT:$GT,$JD760+15),"")</f>
      </c>
      <c r="HK760">
        <f>IF($JE760&gt;=16,INDEX($GT:$GT,$JD760+16),"")</f>
      </c>
      <c r="HL760">
        <f>IF($JE760&gt;=17,INDEX($GT:$GT,$JD760+17),"")</f>
      </c>
      <c r="HM760">
        <f>IF($JE760&gt;=18,INDEX($GT:$GT,$JD760+18),"")</f>
      </c>
      <c r="HN760">
        <f>IF($JE760&gt;=19,INDEX($GT:$GT,$JD760+19),"")</f>
      </c>
      <c r="HO760">
        <f>IF($JE760&gt;=20,INDEX($GT:$GT,$JD760+20),"")</f>
      </c>
      <c r="HP760">
        <f>IF($JE760&gt;=21,INDEX($GT:$GT,$JD760+21),"")</f>
      </c>
      <c r="HQ760">
        <f>IF($JE760&gt;=22,INDEX($GT:$GT,$JD760+22),"")</f>
      </c>
      <c r="HR760">
        <f>IF($JE760&gt;=23,INDEX($GT:$GT,$JD760+23),"")</f>
      </c>
      <c r="HS760">
        <f>IF($JE760&gt;=24,INDEX($GT:$GT,$JD760+24),"")</f>
      </c>
      <c r="HT760">
        <f>IF($JE760&gt;=25,INDEX($GT:$GT,$JD760+25),"")</f>
      </c>
      <c r="HU760">
        <f>IF($JE760&gt;=26,INDEX($GT:$GT,$JD760+26),"")</f>
      </c>
      <c r="HV760">
        <f>IF($JE760&gt;=27,INDEX($GT:$GT,$JD760+27),"")</f>
      </c>
      <c r="HW760">
        <f>IF($JE760&gt;=28,INDEX($GT:$GT,$JD760+28),"")</f>
      </c>
      <c r="HX760">
        <f>IF($JE760&gt;=29,INDEX($GT:$GT,$JD760+29),"")</f>
      </c>
      <c r="HY760">
        <f>IF($JE760&gt;=30,INDEX($GT:$GT,$JD760+30),"")</f>
      </c>
      <c r="HZ760">
        <f>IF($JE760&gt;=31,INDEX($GT:$GT,$JD760+31),"")</f>
      </c>
      <c r="IA760">
        <f>IF($JE760&gt;=32,INDEX($GT:$GT,$JD760+32),"")</f>
      </c>
      <c r="IB760">
        <f>IF($JE760&gt;=33,INDEX($GT:$GT,$JD760+33),"")</f>
      </c>
      <c r="IC760">
        <f>IF($JE760&gt;=34,INDEX($GT:$GT,$JD760+34),"")</f>
      </c>
      <c r="ID760">
        <f>IF($JE760&gt;=35,INDEX($GT:$GT,$JD760+35),"")</f>
      </c>
      <c r="IE760">
        <f>IF($JE760&gt;=36,INDEX($GT:$GT,$JD760+36),"")</f>
      </c>
      <c r="IF760">
        <f>IF($JE760&gt;=37,INDEX($GT:$GT,$JD760+37),"")</f>
      </c>
      <c r="IG760">
        <f>IF($JE760&gt;=38,INDEX($GT:$GT,$JD760+38),"")</f>
      </c>
      <c r="IH760">
        <f>IF($JE760&gt;=39,INDEX($GT:$GT,$JD760+39),"")</f>
      </c>
      <c r="II760">
        <f>IF($JE760&gt;=40,INDEX($GT:$GT,$JD760+40),"")</f>
      </c>
      <c r="IJ760">
        <f>IF($JE760&gt;=41,INDEX($GT:$GT,$JD760+41),"")</f>
      </c>
      <c r="IK760">
        <f>IF($JE760&gt;=42,INDEX($GT:$GT,$JD760+42),"")</f>
      </c>
      <c r="IL760">
        <f>IF($JE760&gt;=43,INDEX($GT:$GT,$JD760+43),"")</f>
      </c>
      <c r="IM760">
        <f>IF($JE760&gt;=44,INDEX($GT:$GT,$JD760+44),"")</f>
      </c>
      <c r="IN760">
        <f>IF($JE760&gt;=45,INDEX($GT:$GT,$JD760+45),"")</f>
      </c>
      <c r="IO760">
        <f>IF($JE760&gt;=46,INDEX($GT:$GT,$JD760+46),"")</f>
      </c>
      <c r="IP760">
        <f>IF($JE760&gt;=47,INDEX($GT:$GT,$JD760+47),"")</f>
      </c>
      <c r="IQ760">
        <f>IF($JE760&gt;=48,INDEX($GT:$GT,$JD760+48),"")</f>
      </c>
      <c r="IR760">
        <f>IF($JE760&gt;=49,INDEX($GT:$GT,$JD760+49),"")</f>
      </c>
      <c r="IS760">
        <f>IF($JE760&gt;=50,INDEX($GT:$GT,$JD760+50),"")</f>
      </c>
      <c r="IT760">
        <f>IF($JE760&gt;=51,INDEX($GT:$GT,$JD760+51),"")</f>
      </c>
      <c r="IU760">
        <f>IF($JE760&gt;=52,INDEX($GT:$GT,$JD760+52),"")</f>
      </c>
      <c r="IV760">
        <f>IF($JE760&gt;=53,INDEX($GT:$GT,$JD760+53),"")</f>
      </c>
      <c r="IW760">
        <f>IF($JE760&gt;=54,INDEX($GT:$GT,$JD760+54),"")</f>
      </c>
      <c r="IX760">
        <f>IF($JE760&gt;=55,INDEX($GT:$GT,$JD760+55),"")</f>
      </c>
      <c r="IY760">
        <f>IF($JE760&gt;=56,INDEX($GT:$GT,$JD760+56),"")</f>
      </c>
      <c r="IZ760">
        <f>IF($JE760&gt;=57,INDEX($GT:$GT,$JD760+57),"")</f>
      </c>
      <c r="JA760">
        <f>IF($JE760&gt;=58,INDEX($GT:$GT,$JD760+58),"")</f>
      </c>
      <c r="JB760">
        <f>IF($JE760&gt;=59,INDEX($GT:$GT,$JD760+59),"")</f>
      </c>
      <c r="JC760">
        <f>IF($JE760&gt;=60,INDEX($GT:$GT,$JD760+60),"")</f>
      </c>
      <c r="JD760">
        <f>IFERROR(MATCH($GS760,$GT$2:$GT$322,0)+1,0)</f>
      </c>
      <c r="JE760">
        <f>IFERROR(INDEX($GU$2:$GU$322,MATCH($GS760,$GT$2:$GT$322,0)),0)</f>
      </c>
      <c r="JF760" t="s">
        <v>28</v>
      </c>
      <c r="JG760" t="s">
        <v>28</v>
      </c>
    </row>
    <row r="761" spans="1:267" x14ac:dyDescent="0.25">
      <c r="J761" s="1"/>
      <c r="K761" s="1"/>
      <c r="L761" s="1"/>
      <c r="M761" s="1"/>
      <c r="N761" s="1">
        <f>IFERROR(IF(FIND(" - ",$J761)&gt;0,MID($J761,FIND(" - ",$J761)+3,LEN($J761)),""),"")</f>
      </c>
      <c r="P761" s="1"/>
      <c r="S761" t="s">
        <v>28</v>
      </c>
      <c r="U761">
        <f>IF(OR($S761="",$T761=""),"",IFERROR($S761/$T761,0))</f>
      </c>
      <c r="V761">
        <f>IF($S761="","",
IF($K761="","",
IF(ISNUMBER(SEARCH("exempt",LOWER($K761))),0,
$S761*(VALUE(SUBSTITUTE($K761,"%",""))/100))))</f>
      </c>
      <c r="AB761">
        <f>IF($S761="","",
SUM($S761,$V761,$Z761,$W761,$Y761)-
IF($AA761="",0,VALUE($AA761)))</f>
      </c>
      <c r="AJ761" t="s">
        <v>1536</v>
      </c>
      <c r="AR761">
        <f>IFERROR(LEFT($J761,FIND(" - ",$J761)-1),$J761)</f>
      </c>
      <c r="AU761">
        <f>IF($CJ761&gt;=1,INDEX($AS:$AS,$CI761+1),"")</f>
      </c>
      <c r="AV761">
        <f>IF($CJ761&gt;=2,INDEX($AS:$AS,$CI761+2),"")</f>
      </c>
      <c r="AW761">
        <f>IF($CJ761&gt;=3,INDEX($AS:$AS,$CI761+3),"")</f>
      </c>
      <c r="AX761">
        <f>IF($CJ761&gt;=4,INDEX($AS:$AS,$CI761+4),"")</f>
      </c>
      <c r="AY761">
        <f>IF($CJ761&gt;=5,INDEX($AS:$AS,$CI761+5),"")</f>
      </c>
      <c r="AZ761">
        <f>IF($CJ761&gt;=6,INDEX($AS:$AS,$CI761+6),"")</f>
      </c>
      <c r="BA761">
        <f>IF($CJ761&gt;=7,INDEX($AS:$AS,$CI761+7),"")</f>
      </c>
      <c r="BB761">
        <f>IF($CJ761&gt;=8,INDEX($AS:$AS,$CI761+8),"")</f>
      </c>
      <c r="BC761">
        <f>IF($CJ761&gt;=9,INDEX($AS:$AS,$CI761+9),"")</f>
      </c>
      <c r="BD761">
        <f>IF($CJ761&gt;=10,INDEX($AS:$AS,$CI761+10),"")</f>
      </c>
      <c r="BE761">
        <f>IF($CJ761&gt;=11,INDEX($AS:$AS,$CI761+11),"")</f>
      </c>
      <c r="BF761">
        <f>IF($CJ761&gt;=12,INDEX($AS:$AS,$CI761+12),"")</f>
      </c>
      <c r="BG761">
        <f>IF($CJ761&gt;=13,INDEX($AS:$AS,$CI761+13),"")</f>
      </c>
      <c r="BH761">
        <f>IF($CJ761&gt;=14,INDEX($AS:$AS,$CI761+14),"")</f>
      </c>
      <c r="BI761">
        <f>IF($CJ761&gt;=15,INDEX($AS:$AS,$CI761+15),"")</f>
      </c>
      <c r="BJ761">
        <f>IF($CJ761&gt;=16,INDEX($AS:$AS,$CI761+16),"")</f>
      </c>
      <c r="BK761">
        <f>IF($CJ761&gt;=17,INDEX($AS:$AS,$CI761+17),"")</f>
      </c>
      <c r="BL761">
        <f>IF($CJ761&gt;=18,INDEX($AS:$AS,$CI761+18),"")</f>
      </c>
      <c r="BM761">
        <f>IF($CJ761&gt;=19,INDEX($AS:$AS,$CI761+19),"")</f>
      </c>
      <c r="BN761">
        <f>IF($CJ761&gt;=20,INDEX($AS:$AS,$CI761+20),"")</f>
      </c>
      <c r="BO761">
        <f>IF($CJ761&gt;=21,INDEX($AS:$AS,$CI761+21),"")</f>
      </c>
      <c r="BP761">
        <f>IF($CJ761&gt;=22,INDEX($AS:$AS,$CI761+22),"")</f>
      </c>
      <c r="BQ761">
        <f>IF($CJ761&gt;=23,INDEX($AS:$AS,$CI761+23),"")</f>
      </c>
      <c r="BR761">
        <f>IF($CJ761&gt;=24,INDEX($AS:$AS,$CI761+24),"")</f>
      </c>
      <c r="BS761">
        <f>IF($CJ761&gt;=25,INDEX($AS:$AS,$CI761+25),"")</f>
      </c>
      <c r="BT761">
        <f>IF($CJ761&gt;=26,INDEX($AS:$AS,$CI761+26),"")</f>
      </c>
      <c r="BU761">
        <f>IF($CJ761&gt;=27,INDEX($AS:$AS,$CI761+27),"")</f>
      </c>
      <c r="BV761">
        <f>IF($CJ761&gt;=28,INDEX($AS:$AS,$CI761+28),"")</f>
      </c>
      <c r="BW761">
        <f>IF($CJ761&gt;=29,INDEX($AS:$AS,$CI761+29),"")</f>
      </c>
      <c r="BX761">
        <f>IF($CJ761&gt;=30,INDEX($AS:$AS,$CI761+30),"")</f>
      </c>
      <c r="BY761">
        <f>IF($CJ761&gt;=31,INDEX($AS:$AS,$CI761+31),"")</f>
      </c>
      <c r="BZ761">
        <f>IF($CJ761&gt;=32,INDEX($AS:$AS,$CI761+32),"")</f>
      </c>
      <c r="CA761">
        <f>IF($CJ761&gt;=33,INDEX($AS:$AS,$CI761+33),"")</f>
      </c>
      <c r="CB761">
        <f>IF($CJ761&gt;=34,INDEX($AS:$AS,$CI761+34),"")</f>
      </c>
      <c r="CC761">
        <f>IF($CJ761&gt;=35,INDEX($AS:$AS,$CI761+35),"")</f>
      </c>
      <c r="CD761">
        <f>IF($CJ761&gt;=36,INDEX($AS:$AS,$CI761+36),"")</f>
      </c>
      <c r="CE761">
        <f>IF($CJ761&gt;=37,INDEX($AS:$AS,$CI761+37),"")</f>
      </c>
      <c r="CF761">
        <f>IF($CJ761&gt;=38,INDEX($AS:$AS,$CI761+38),"")</f>
      </c>
      <c r="CG761">
        <f>IF($CJ761&gt;=39,INDEX($AS:$AS,$CI761+39),"")</f>
      </c>
      <c r="CH761">
        <f>IF($CJ761&gt;=40,INDEX($AS:$AS,$CI761+40),"")</f>
      </c>
      <c r="CI761">
        <f>IFERROR(MATCH($AR761,$AS$2:$AS$133,0)+1,0)</f>
      </c>
      <c r="CJ761">
        <f>IFERROR(INDEX($AT$2:$AT$133,MATCH($AR761,$AS$2:$AS$133,0)),0)</f>
      </c>
      <c r="CK761">
        <f>IFERROR(LEFT($O761,FIND(" - ",$O761)-1),$O761)</f>
      </c>
      <c r="CL761" t="s">
        <v>1537</v>
      </c>
      <c r="CM761">
        <v>1</v>
      </c>
      <c r="CN761">
        <f>IF($DI761&gt;=1,INDEX($CL:$CL,$DH761+1),"")</f>
      </c>
      <c r="CO761">
        <f>IF($DI761&gt;=2,INDEX($CL:$CL,$DH761+2),"")</f>
      </c>
      <c r="CP761">
        <f>IF($DI761&gt;=3,INDEX($CL:$CL,$DH761+3),"")</f>
      </c>
      <c r="CQ761">
        <f>IF($DI761&gt;=4,INDEX($CL:$CL,$DH761+4),"")</f>
      </c>
      <c r="CR761">
        <f>IF($DI761&gt;=5,INDEX($CL:$CL,$DH761+5),"")</f>
      </c>
      <c r="CS761">
        <f>IF($DI761&gt;=6,INDEX($CL:$CL,$DH761+6),"")</f>
      </c>
      <c r="CT761">
        <f>IF($DI761&gt;=7,INDEX($CL:$CL,$DH761+7),"")</f>
      </c>
      <c r="CU761">
        <f>IF($DI761&gt;=8,INDEX($CL:$CL,$DH761+8),"")</f>
      </c>
      <c r="CV761">
        <f>IF($DI761&gt;=9,INDEX($CL:$CL,$DH761+9),"")</f>
      </c>
      <c r="CW761">
        <f>IF($DI761&gt;=10,INDEX($CL:$CL,$DH761+10),"")</f>
      </c>
      <c r="CX761">
        <f>IF($DI761&gt;=11,INDEX($CL:$CL,$DH761+11),"")</f>
      </c>
      <c r="CY761">
        <f>IF($DI761&gt;=12,INDEX($CL:$CL,$DH761+12),"")</f>
      </c>
      <c r="CZ761">
        <f>IF($DI761&gt;=13,INDEX($CL:$CL,$DH761+13),"")</f>
      </c>
      <c r="DA761">
        <f>IF($DI761&gt;=14,INDEX($CL:$CL,$DH761+14),"")</f>
      </c>
      <c r="DB761">
        <f>IF($DI761&gt;=15,INDEX($CL:$CL,$DH761+15),"")</f>
      </c>
      <c r="DC761">
        <f>IF($DI761&gt;=16,INDEX($CL:$CL,$DH761+16),"")</f>
      </c>
      <c r="DD761">
        <f>IF($DI761&gt;=17,INDEX($CL:$CL,$DH761+17),"")</f>
      </c>
      <c r="DE761">
        <f>IF($DI761&gt;=18,INDEX($CL:$CL,$DH761+18),"")</f>
      </c>
      <c r="DF761">
        <f>IF($DI761&gt;=19,INDEX($CL:$CL,$DH761+19),"")</f>
      </c>
      <c r="DG761">
        <f>IF($DI761&gt;=20,INDEX($CL:$CL,$DH761+20),"")</f>
      </c>
      <c r="DH761">
        <f>IFERROR(MATCH($CK761,$CL$2:$CL$1558,0)+1,0)</f>
      </c>
      <c r="DI761">
        <f>IFERROR(INDEX($CM$2:$CM$1558,MATCH($CK761,$CL$2:$CL$1558,0)),0)</f>
      </c>
      <c r="DJ761">
        <f>IFERROR(INDEX($AQ:$AQ,MATCH($K761,$AP:$AP,0))&amp;"","")</f>
      </c>
      <c r="DN761">
        <f>IF($GQ761&gt;=1,INDEX($DK:$DK,$GP761+1),"")</f>
      </c>
      <c r="DO761">
        <f>IF($GQ761&gt;=2,INDEX($DK:$DK,$GP761+2),"")</f>
      </c>
      <c r="DP761">
        <f>IF($GQ761&gt;=3,INDEX($DK:$DK,$GP761+3),"")</f>
      </c>
      <c r="DQ761">
        <f>IF($GQ761&gt;=4,INDEX($DK:$DK,$GP761+4),"")</f>
      </c>
      <c r="DR761">
        <f>IF($GQ761&gt;=5,INDEX($DK:$DK,$GP761+5),"")</f>
      </c>
      <c r="DS761">
        <f>IF($GQ761&gt;=6,INDEX($DK:$DK,$GP761+6),"")</f>
      </c>
      <c r="DT761">
        <f>IF($GQ761&gt;=7,INDEX($DK:$DK,$GP761+7),"")</f>
      </c>
      <c r="DU761">
        <f>IF($GQ761&gt;=8,INDEX($DK:$DK,$GP761+8),"")</f>
      </c>
      <c r="DV761">
        <f>IF($GQ761&gt;=9,INDEX($DK:$DK,$GP761+9),"")</f>
      </c>
      <c r="DW761">
        <f>IF($GQ761&gt;=10,INDEX($DK:$DK,$GP761+10),"")</f>
      </c>
      <c r="DX761">
        <f>IF($GQ761&gt;=11,INDEX($DK:$DK,$GP761+11),"")</f>
      </c>
      <c r="DY761">
        <f>IF($GQ761&gt;=12,INDEX($DK:$DK,$GP761+12),"")</f>
      </c>
      <c r="DZ761">
        <f>IF($GQ761&gt;=13,INDEX($DK:$DK,$GP761+13),"")</f>
      </c>
      <c r="EA761">
        <f>IF($GQ761&gt;=14,INDEX($DK:$DK,$GP761+14),"")</f>
      </c>
      <c r="EB761">
        <f>IF($GQ761&gt;=15,INDEX($DK:$DK,$GP761+15),"")</f>
      </c>
      <c r="EC761">
        <f>IF($GQ761&gt;=16,INDEX($DK:$DK,$GP761+16),"")</f>
      </c>
      <c r="ED761">
        <f>IF($GQ761&gt;=17,INDEX($DK:$DK,$GP761+17),"")</f>
      </c>
      <c r="EE761">
        <f>IF($GQ761&gt;=18,INDEX($DK:$DK,$GP761+18),"")</f>
      </c>
      <c r="EF761">
        <f>IF($GQ761&gt;=19,INDEX($DK:$DK,$GP761+19),"")</f>
      </c>
      <c r="EG761">
        <f>IF($GQ761&gt;=20,INDEX($DK:$DK,$GP761+20),"")</f>
      </c>
      <c r="EH761">
        <f>IF($GQ761&gt;=21,INDEX($DK:$DK,$GP761+21),"")</f>
      </c>
      <c r="EI761">
        <f>IF($GQ761&gt;=22,INDEX($DK:$DK,$GP761+22),"")</f>
      </c>
      <c r="EJ761">
        <f>IF($GQ761&gt;=23,INDEX($DK:$DK,$GP761+23),"")</f>
      </c>
      <c r="EK761">
        <f>IF($GQ761&gt;=24,INDEX($DK:$DK,$GP761+24),"")</f>
      </c>
      <c r="EL761">
        <f>IF($GQ761&gt;=25,INDEX($DK:$DK,$GP761+25),"")</f>
      </c>
      <c r="EM761">
        <f>IF($GQ761&gt;=26,INDEX($DK:$DK,$GP761+26),"")</f>
      </c>
      <c r="EN761">
        <f>IF($GQ761&gt;=27,INDEX($DK:$DK,$GP761+27),"")</f>
      </c>
      <c r="EO761">
        <f>IF($GQ761&gt;=28,INDEX($DK:$DK,$GP761+28),"")</f>
      </c>
      <c r="EP761">
        <f>IF($GQ761&gt;=29,INDEX($DK:$DK,$GP761+29),"")</f>
      </c>
      <c r="EQ761">
        <f>IF($GQ761&gt;=30,INDEX($DK:$DK,$GP761+30),"")</f>
      </c>
      <c r="ER761">
        <f>IF($GQ761&gt;=31,INDEX($DK:$DK,$GP761+31),"")</f>
      </c>
      <c r="ES761">
        <f>IF($GQ761&gt;=32,INDEX($DK:$DK,$GP761+32),"")</f>
      </c>
      <c r="ET761">
        <f>IF($GQ761&gt;=33,INDEX($DK:$DK,$GP761+33),"")</f>
      </c>
      <c r="EU761">
        <f>IF($GQ761&gt;=34,INDEX($DK:$DK,$GP761+34),"")</f>
      </c>
      <c r="EV761">
        <f>IF($GQ761&gt;=35,INDEX($DK:$DK,$GP761+35),"")</f>
      </c>
      <c r="EW761">
        <f>IF($GQ761&gt;=36,INDEX($DK:$DK,$GP761+36),"")</f>
      </c>
      <c r="EX761">
        <f>IF($GQ761&gt;=37,INDEX($DK:$DK,$GP761+37),"")</f>
      </c>
      <c r="EY761">
        <f>IF($GQ761&gt;=38,INDEX($DK:$DK,$GP761+38),"")</f>
      </c>
      <c r="EZ761">
        <f>IF($GQ761&gt;=39,INDEX($DK:$DK,$GP761+39),"")</f>
      </c>
      <c r="FA761">
        <f>IF($GQ761&gt;=40,INDEX($DK:$DK,$GP761+40),"")</f>
      </c>
      <c r="FB761">
        <f>IF($GQ761&gt;=1,INDEX($DL:$DL,$GP761+1),"")</f>
      </c>
      <c r="FC761">
        <f>IF($GQ761&gt;=2,INDEX($DL:$DL,$GP761+2),"")</f>
      </c>
      <c r="FD761">
        <f>IF($GQ761&gt;=3,INDEX($DL:$DL,$GP761+3),"")</f>
      </c>
      <c r="FE761">
        <f>IF($GQ761&gt;=4,INDEX($DL:$DL,$GP761+4),"")</f>
      </c>
      <c r="FF761">
        <f>IF($GQ761&gt;=5,INDEX($DL:$DL,$GP761+5),"")</f>
      </c>
      <c r="FG761">
        <f>IF($GQ761&gt;=6,INDEX($DL:$DL,$GP761+6),"")</f>
      </c>
      <c r="FH761">
        <f>IF($GQ761&gt;=7,INDEX($DL:$DL,$GP761+7),"")</f>
      </c>
      <c r="FI761">
        <f>IF($GQ761&gt;=8,INDEX($DL:$DL,$GP761+8),"")</f>
      </c>
      <c r="FJ761">
        <f>IF($GQ761&gt;=9,INDEX($DL:$DL,$GP761+9),"")</f>
      </c>
      <c r="FK761">
        <f>IF($GQ761&gt;=10,INDEX($DL:$DL,$GP761+10),"")</f>
      </c>
      <c r="FL761">
        <f>IF($GQ761&gt;=11,INDEX($DL:$DL,$GP761+11),"")</f>
      </c>
      <c r="FM761">
        <f>IF($GQ761&gt;=12,INDEX($DL:$DL,$GP761+12),"")</f>
      </c>
      <c r="FN761">
        <f>IF($GQ761&gt;=13,INDEX($DL:$DL,$GP761+13),"")</f>
      </c>
      <c r="FO761">
        <f>IF($GQ761&gt;=14,INDEX($DL:$DL,$GP761+14),"")</f>
      </c>
      <c r="FP761">
        <f>IF($GQ761&gt;=15,INDEX($DL:$DL,$GP761+15),"")</f>
      </c>
      <c r="FQ761">
        <f>IF($GQ761&gt;=16,INDEX($DL:$DL,$GP761+16),"")</f>
      </c>
      <c r="FR761">
        <f>IF($GQ761&gt;=17,INDEX($DL:$DL,$GP761+17),"")</f>
      </c>
      <c r="FS761">
        <f>IF($GQ761&gt;=18,INDEX($DL:$DL,$GP761+18),"")</f>
      </c>
      <c r="FT761">
        <f>IF($GQ761&gt;=19,INDEX($DL:$DL,$GP761+19),"")</f>
      </c>
      <c r="FU761">
        <f>IF($GQ761&gt;=20,INDEX($DL:$DL,$GP761+20),"")</f>
      </c>
      <c r="FV761">
        <f>IF($GQ761&gt;=21,INDEX($DL:$DL,$GP761+21),"")</f>
      </c>
      <c r="FW761">
        <f>IF($GQ761&gt;=22,INDEX($DL:$DL,$GP761+22),"")</f>
      </c>
      <c r="FX761">
        <f>IF($GQ761&gt;=23,INDEX($DL:$DL,$GP761+23),"")</f>
      </c>
      <c r="FY761">
        <f>IF($GQ761&gt;=24,INDEX($DL:$DL,$GP761+24),"")</f>
      </c>
      <c r="FZ761">
        <f>IF($GQ761&gt;=25,INDEX($DL:$DL,$GP761+25),"")</f>
      </c>
      <c r="GA761">
        <f>IF($GQ761&gt;=26,INDEX($DL:$DL,$GP761+26),"")</f>
      </c>
      <c r="GB761">
        <f>IF($GQ761&gt;=27,INDEX($DL:$DL,$GP761+27),"")</f>
      </c>
      <c r="GC761">
        <f>IF($GQ761&gt;=28,INDEX($DL:$DL,$GP761+28),"")</f>
      </c>
      <c r="GD761">
        <f>IF($GQ761&gt;=29,INDEX($DL:$DL,$GP761+29),"")</f>
      </c>
      <c r="GE761">
        <f>IF($GQ761&gt;=30,INDEX($DL:$DL,$GP761+30),"")</f>
      </c>
      <c r="GF761">
        <f>IF($GQ761&gt;=31,INDEX($DL:$DL,$GP761+31),"")</f>
      </c>
      <c r="GG761">
        <f>IF($GQ761&gt;=32,INDEX($DL:$DL,$GP761+32),"")</f>
      </c>
      <c r="GH761">
        <f>IF($GQ761&gt;=33,INDEX($DL:$DL,$GP761+33),"")</f>
      </c>
      <c r="GI761">
        <f>IF($GQ761&gt;=34,INDEX($DL:$DL,$GP761+34),"")</f>
      </c>
      <c r="GJ761">
        <f>IF($GQ761&gt;=35,INDEX($DL:$DL,$GP761+35),"")</f>
      </c>
      <c r="GK761">
        <f>IF($GQ761&gt;=36,INDEX($DL:$DL,$GP761+36),"")</f>
      </c>
      <c r="GL761">
        <f>IF($GQ761&gt;=37,INDEX($DL:$DL,$GP761+37),"")</f>
      </c>
      <c r="GM761">
        <f>IF($GQ761&gt;=38,INDEX($DL:$DL,$GP761+38),"")</f>
      </c>
      <c r="GN761">
        <f>IF($GQ761&gt;=39,INDEX($DL:$DL,$GP761+39),"")</f>
      </c>
      <c r="GO761">
        <f>IF($GQ761&gt;=40,INDEX($DL:$DL,$GP761+40),"")</f>
      </c>
      <c r="GP761">
        <f>IFERROR(MATCH($DJ761,$DK$2:$DK$148,0)+1,0)</f>
      </c>
      <c r="GQ761">
        <f>IFERROR(INDEX($DM$2:$DM$148,MATCH($DJ761,$DK$2:$DK$148,0)),0)</f>
      </c>
      <c r="GR761">
        <f>IFERROR(MATCH($L761,$DN$761:$FA$761,0),0)</f>
      </c>
      <c r="GS761">
        <f>IF($GR761&gt;0,INDEX($FB$761:$GO$761,$GR761),"")</f>
      </c>
      <c r="GV761">
        <f>IF($JE761&gt;=1,INDEX($GT:$GT,$JD761+1),"")</f>
      </c>
      <c r="GW761">
        <f>IF($JE761&gt;=2,INDEX($GT:$GT,$JD761+2),"")</f>
      </c>
      <c r="GX761">
        <f>IF($JE761&gt;=3,INDEX($GT:$GT,$JD761+3),"")</f>
      </c>
      <c r="GY761">
        <f>IF($JE761&gt;=4,INDEX($GT:$GT,$JD761+4),"")</f>
      </c>
      <c r="GZ761">
        <f>IF($JE761&gt;=5,INDEX($GT:$GT,$JD761+5),"")</f>
      </c>
      <c r="HA761">
        <f>IF($JE761&gt;=6,INDEX($GT:$GT,$JD761+6),"")</f>
      </c>
      <c r="HB761">
        <f>IF($JE761&gt;=7,INDEX($GT:$GT,$JD761+7),"")</f>
      </c>
      <c r="HC761">
        <f>IF($JE761&gt;=8,INDEX($GT:$GT,$JD761+8),"")</f>
      </c>
      <c r="HD761">
        <f>IF($JE761&gt;=9,INDEX($GT:$GT,$JD761+9),"")</f>
      </c>
      <c r="HE761">
        <f>IF($JE761&gt;=10,INDEX($GT:$GT,$JD761+10),"")</f>
      </c>
      <c r="HF761">
        <f>IF($JE761&gt;=11,INDEX($GT:$GT,$JD761+11),"")</f>
      </c>
      <c r="HG761">
        <f>IF($JE761&gt;=12,INDEX($GT:$GT,$JD761+12),"")</f>
      </c>
      <c r="HH761">
        <f>IF($JE761&gt;=13,INDEX($GT:$GT,$JD761+13),"")</f>
      </c>
      <c r="HI761">
        <f>IF($JE761&gt;=14,INDEX($GT:$GT,$JD761+14),"")</f>
      </c>
      <c r="HJ761">
        <f>IF($JE761&gt;=15,INDEX($GT:$GT,$JD761+15),"")</f>
      </c>
      <c r="HK761">
        <f>IF($JE761&gt;=16,INDEX($GT:$GT,$JD761+16),"")</f>
      </c>
      <c r="HL761">
        <f>IF($JE761&gt;=17,INDEX($GT:$GT,$JD761+17),"")</f>
      </c>
      <c r="HM761">
        <f>IF($JE761&gt;=18,INDEX($GT:$GT,$JD761+18),"")</f>
      </c>
      <c r="HN761">
        <f>IF($JE761&gt;=19,INDEX($GT:$GT,$JD761+19),"")</f>
      </c>
      <c r="HO761">
        <f>IF($JE761&gt;=20,INDEX($GT:$GT,$JD761+20),"")</f>
      </c>
      <c r="HP761">
        <f>IF($JE761&gt;=21,INDEX($GT:$GT,$JD761+21),"")</f>
      </c>
      <c r="HQ761">
        <f>IF($JE761&gt;=22,INDEX($GT:$GT,$JD761+22),"")</f>
      </c>
      <c r="HR761">
        <f>IF($JE761&gt;=23,INDEX($GT:$GT,$JD761+23),"")</f>
      </c>
      <c r="HS761">
        <f>IF($JE761&gt;=24,INDEX($GT:$GT,$JD761+24),"")</f>
      </c>
      <c r="HT761">
        <f>IF($JE761&gt;=25,INDEX($GT:$GT,$JD761+25),"")</f>
      </c>
      <c r="HU761">
        <f>IF($JE761&gt;=26,INDEX($GT:$GT,$JD761+26),"")</f>
      </c>
      <c r="HV761">
        <f>IF($JE761&gt;=27,INDEX($GT:$GT,$JD761+27),"")</f>
      </c>
      <c r="HW761">
        <f>IF($JE761&gt;=28,INDEX($GT:$GT,$JD761+28),"")</f>
      </c>
      <c r="HX761">
        <f>IF($JE761&gt;=29,INDEX($GT:$GT,$JD761+29),"")</f>
      </c>
      <c r="HY761">
        <f>IF($JE761&gt;=30,INDEX($GT:$GT,$JD761+30),"")</f>
      </c>
      <c r="HZ761">
        <f>IF($JE761&gt;=31,INDEX($GT:$GT,$JD761+31),"")</f>
      </c>
      <c r="IA761">
        <f>IF($JE761&gt;=32,INDEX($GT:$GT,$JD761+32),"")</f>
      </c>
      <c r="IB761">
        <f>IF($JE761&gt;=33,INDEX($GT:$GT,$JD761+33),"")</f>
      </c>
      <c r="IC761">
        <f>IF($JE761&gt;=34,INDEX($GT:$GT,$JD761+34),"")</f>
      </c>
      <c r="ID761">
        <f>IF($JE761&gt;=35,INDEX($GT:$GT,$JD761+35),"")</f>
      </c>
      <c r="IE761">
        <f>IF($JE761&gt;=36,INDEX($GT:$GT,$JD761+36),"")</f>
      </c>
      <c r="IF761">
        <f>IF($JE761&gt;=37,INDEX($GT:$GT,$JD761+37),"")</f>
      </c>
      <c r="IG761">
        <f>IF($JE761&gt;=38,INDEX($GT:$GT,$JD761+38),"")</f>
      </c>
      <c r="IH761">
        <f>IF($JE761&gt;=39,INDEX($GT:$GT,$JD761+39),"")</f>
      </c>
      <c r="II761">
        <f>IF($JE761&gt;=40,INDEX($GT:$GT,$JD761+40),"")</f>
      </c>
      <c r="IJ761">
        <f>IF($JE761&gt;=41,INDEX($GT:$GT,$JD761+41),"")</f>
      </c>
      <c r="IK761">
        <f>IF($JE761&gt;=42,INDEX($GT:$GT,$JD761+42),"")</f>
      </c>
      <c r="IL761">
        <f>IF($JE761&gt;=43,INDEX($GT:$GT,$JD761+43),"")</f>
      </c>
      <c r="IM761">
        <f>IF($JE761&gt;=44,INDEX($GT:$GT,$JD761+44),"")</f>
      </c>
      <c r="IN761">
        <f>IF($JE761&gt;=45,INDEX($GT:$GT,$JD761+45),"")</f>
      </c>
      <c r="IO761">
        <f>IF($JE761&gt;=46,INDEX($GT:$GT,$JD761+46),"")</f>
      </c>
      <c r="IP761">
        <f>IF($JE761&gt;=47,INDEX($GT:$GT,$JD761+47),"")</f>
      </c>
      <c r="IQ761">
        <f>IF($JE761&gt;=48,INDEX($GT:$GT,$JD761+48),"")</f>
      </c>
      <c r="IR761">
        <f>IF($JE761&gt;=49,INDEX($GT:$GT,$JD761+49),"")</f>
      </c>
      <c r="IS761">
        <f>IF($JE761&gt;=50,INDEX($GT:$GT,$JD761+50),"")</f>
      </c>
      <c r="IT761">
        <f>IF($JE761&gt;=51,INDEX($GT:$GT,$JD761+51),"")</f>
      </c>
      <c r="IU761">
        <f>IF($JE761&gt;=52,INDEX($GT:$GT,$JD761+52),"")</f>
      </c>
      <c r="IV761">
        <f>IF($JE761&gt;=53,INDEX($GT:$GT,$JD761+53),"")</f>
      </c>
      <c r="IW761">
        <f>IF($JE761&gt;=54,INDEX($GT:$GT,$JD761+54),"")</f>
      </c>
      <c r="IX761">
        <f>IF($JE761&gt;=55,INDEX($GT:$GT,$JD761+55),"")</f>
      </c>
      <c r="IY761">
        <f>IF($JE761&gt;=56,INDEX($GT:$GT,$JD761+56),"")</f>
      </c>
      <c r="IZ761">
        <f>IF($JE761&gt;=57,INDEX($GT:$GT,$JD761+57),"")</f>
      </c>
      <c r="JA761">
        <f>IF($JE761&gt;=58,INDEX($GT:$GT,$JD761+58),"")</f>
      </c>
      <c r="JB761">
        <f>IF($JE761&gt;=59,INDEX($GT:$GT,$JD761+59),"")</f>
      </c>
      <c r="JC761">
        <f>IF($JE761&gt;=60,INDEX($GT:$GT,$JD761+60),"")</f>
      </c>
      <c r="JD761">
        <f>IFERROR(MATCH($GS761,$GT$2:$GT$322,0)+1,0)</f>
      </c>
      <c r="JE761">
        <f>IFERROR(INDEX($GU$2:$GU$322,MATCH($GS761,$GT$2:$GT$322,0)),0)</f>
      </c>
      <c r="JF761" t="s">
        <v>28</v>
      </c>
      <c r="JG761" t="s">
        <v>28</v>
      </c>
    </row>
    <row r="762" spans="1:267" x14ac:dyDescent="0.25">
      <c r="J762" s="1"/>
      <c r="K762" s="1"/>
      <c r="L762" s="1"/>
      <c r="M762" s="1"/>
      <c r="N762" s="1">
        <f>IFERROR(IF(FIND(" - ",$J762)&gt;0,MID($J762,FIND(" - ",$J762)+3,LEN($J762)),""),"")</f>
      </c>
      <c r="P762" s="1"/>
      <c r="S762" t="s">
        <v>28</v>
      </c>
      <c r="U762">
        <f>IF(OR($S762="",$T762=""),"",IFERROR($S762/$T762,0))</f>
      </c>
      <c r="V762">
        <f>IF($S762="","",
IF($K762="","",
IF(ISNUMBER(SEARCH("exempt",LOWER($K762))),0,
$S762*(VALUE(SUBSTITUTE($K762,"%",""))/100))))</f>
      </c>
      <c r="AB762">
        <f>IF($S762="","",
SUM($S762,$V762,$Z762,$W762,$Y762)-
IF($AA762="",0,VALUE($AA762)))</f>
      </c>
      <c r="AJ762" t="s">
        <v>1538</v>
      </c>
      <c r="AR762">
        <f>IFERROR(LEFT($J762,FIND(" - ",$J762)-1),$J762)</f>
      </c>
      <c r="AU762">
        <f>IF($CJ762&gt;=1,INDEX($AS:$AS,$CI762+1),"")</f>
      </c>
      <c r="AV762">
        <f>IF($CJ762&gt;=2,INDEX($AS:$AS,$CI762+2),"")</f>
      </c>
      <c r="AW762">
        <f>IF($CJ762&gt;=3,INDEX($AS:$AS,$CI762+3),"")</f>
      </c>
      <c r="AX762">
        <f>IF($CJ762&gt;=4,INDEX($AS:$AS,$CI762+4),"")</f>
      </c>
      <c r="AY762">
        <f>IF($CJ762&gt;=5,INDEX($AS:$AS,$CI762+5),"")</f>
      </c>
      <c r="AZ762">
        <f>IF($CJ762&gt;=6,INDEX($AS:$AS,$CI762+6),"")</f>
      </c>
      <c r="BA762">
        <f>IF($CJ762&gt;=7,INDEX($AS:$AS,$CI762+7),"")</f>
      </c>
      <c r="BB762">
        <f>IF($CJ762&gt;=8,INDEX($AS:$AS,$CI762+8),"")</f>
      </c>
      <c r="BC762">
        <f>IF($CJ762&gt;=9,INDEX($AS:$AS,$CI762+9),"")</f>
      </c>
      <c r="BD762">
        <f>IF($CJ762&gt;=10,INDEX($AS:$AS,$CI762+10),"")</f>
      </c>
      <c r="BE762">
        <f>IF($CJ762&gt;=11,INDEX($AS:$AS,$CI762+11),"")</f>
      </c>
      <c r="BF762">
        <f>IF($CJ762&gt;=12,INDEX($AS:$AS,$CI762+12),"")</f>
      </c>
      <c r="BG762">
        <f>IF($CJ762&gt;=13,INDEX($AS:$AS,$CI762+13),"")</f>
      </c>
      <c r="BH762">
        <f>IF($CJ762&gt;=14,INDEX($AS:$AS,$CI762+14),"")</f>
      </c>
      <c r="BI762">
        <f>IF($CJ762&gt;=15,INDEX($AS:$AS,$CI762+15),"")</f>
      </c>
      <c r="BJ762">
        <f>IF($CJ762&gt;=16,INDEX($AS:$AS,$CI762+16),"")</f>
      </c>
      <c r="BK762">
        <f>IF($CJ762&gt;=17,INDEX($AS:$AS,$CI762+17),"")</f>
      </c>
      <c r="BL762">
        <f>IF($CJ762&gt;=18,INDEX($AS:$AS,$CI762+18),"")</f>
      </c>
      <c r="BM762">
        <f>IF($CJ762&gt;=19,INDEX($AS:$AS,$CI762+19),"")</f>
      </c>
      <c r="BN762">
        <f>IF($CJ762&gt;=20,INDEX($AS:$AS,$CI762+20),"")</f>
      </c>
      <c r="BO762">
        <f>IF($CJ762&gt;=21,INDEX($AS:$AS,$CI762+21),"")</f>
      </c>
      <c r="BP762">
        <f>IF($CJ762&gt;=22,INDEX($AS:$AS,$CI762+22),"")</f>
      </c>
      <c r="BQ762">
        <f>IF($CJ762&gt;=23,INDEX($AS:$AS,$CI762+23),"")</f>
      </c>
      <c r="BR762">
        <f>IF($CJ762&gt;=24,INDEX($AS:$AS,$CI762+24),"")</f>
      </c>
      <c r="BS762">
        <f>IF($CJ762&gt;=25,INDEX($AS:$AS,$CI762+25),"")</f>
      </c>
      <c r="BT762">
        <f>IF($CJ762&gt;=26,INDEX($AS:$AS,$CI762+26),"")</f>
      </c>
      <c r="BU762">
        <f>IF($CJ762&gt;=27,INDEX($AS:$AS,$CI762+27),"")</f>
      </c>
      <c r="BV762">
        <f>IF($CJ762&gt;=28,INDEX($AS:$AS,$CI762+28),"")</f>
      </c>
      <c r="BW762">
        <f>IF($CJ762&gt;=29,INDEX($AS:$AS,$CI762+29),"")</f>
      </c>
      <c r="BX762">
        <f>IF($CJ762&gt;=30,INDEX($AS:$AS,$CI762+30),"")</f>
      </c>
      <c r="BY762">
        <f>IF($CJ762&gt;=31,INDEX($AS:$AS,$CI762+31),"")</f>
      </c>
      <c r="BZ762">
        <f>IF($CJ762&gt;=32,INDEX($AS:$AS,$CI762+32),"")</f>
      </c>
      <c r="CA762">
        <f>IF($CJ762&gt;=33,INDEX($AS:$AS,$CI762+33),"")</f>
      </c>
      <c r="CB762">
        <f>IF($CJ762&gt;=34,INDEX($AS:$AS,$CI762+34),"")</f>
      </c>
      <c r="CC762">
        <f>IF($CJ762&gt;=35,INDEX($AS:$AS,$CI762+35),"")</f>
      </c>
      <c r="CD762">
        <f>IF($CJ762&gt;=36,INDEX($AS:$AS,$CI762+36),"")</f>
      </c>
      <c r="CE762">
        <f>IF($CJ762&gt;=37,INDEX($AS:$AS,$CI762+37),"")</f>
      </c>
      <c r="CF762">
        <f>IF($CJ762&gt;=38,INDEX($AS:$AS,$CI762+38),"")</f>
      </c>
      <c r="CG762">
        <f>IF($CJ762&gt;=39,INDEX($AS:$AS,$CI762+39),"")</f>
      </c>
      <c r="CH762">
        <f>IF($CJ762&gt;=40,INDEX($AS:$AS,$CI762+40),"")</f>
      </c>
      <c r="CI762">
        <f>IFERROR(MATCH($AR762,$AS$2:$AS$133,0)+1,0)</f>
      </c>
      <c r="CJ762">
        <f>IFERROR(INDEX($AT$2:$AT$133,MATCH($AR762,$AS$2:$AS$133,0)),0)</f>
      </c>
      <c r="CK762">
        <f>IFERROR(LEFT($O762,FIND(" - ",$O762)-1),$O762)</f>
      </c>
      <c r="CL762" t="s">
        <v>211</v>
      </c>
      <c r="CN762">
        <f>IF($DI762&gt;=1,INDEX($CL:$CL,$DH762+1),"")</f>
      </c>
      <c r="CO762">
        <f>IF($DI762&gt;=2,INDEX($CL:$CL,$DH762+2),"")</f>
      </c>
      <c r="CP762">
        <f>IF($DI762&gt;=3,INDEX($CL:$CL,$DH762+3),"")</f>
      </c>
      <c r="CQ762">
        <f>IF($DI762&gt;=4,INDEX($CL:$CL,$DH762+4),"")</f>
      </c>
      <c r="CR762">
        <f>IF($DI762&gt;=5,INDEX($CL:$CL,$DH762+5),"")</f>
      </c>
      <c r="CS762">
        <f>IF($DI762&gt;=6,INDEX($CL:$CL,$DH762+6),"")</f>
      </c>
      <c r="CT762">
        <f>IF($DI762&gt;=7,INDEX($CL:$CL,$DH762+7),"")</f>
      </c>
      <c r="CU762">
        <f>IF($DI762&gt;=8,INDEX($CL:$CL,$DH762+8),"")</f>
      </c>
      <c r="CV762">
        <f>IF($DI762&gt;=9,INDEX($CL:$CL,$DH762+9),"")</f>
      </c>
      <c r="CW762">
        <f>IF($DI762&gt;=10,INDEX($CL:$CL,$DH762+10),"")</f>
      </c>
      <c r="CX762">
        <f>IF($DI762&gt;=11,INDEX($CL:$CL,$DH762+11),"")</f>
      </c>
      <c r="CY762">
        <f>IF($DI762&gt;=12,INDEX($CL:$CL,$DH762+12),"")</f>
      </c>
      <c r="CZ762">
        <f>IF($DI762&gt;=13,INDEX($CL:$CL,$DH762+13),"")</f>
      </c>
      <c r="DA762">
        <f>IF($DI762&gt;=14,INDEX($CL:$CL,$DH762+14),"")</f>
      </c>
      <c r="DB762">
        <f>IF($DI762&gt;=15,INDEX($CL:$CL,$DH762+15),"")</f>
      </c>
      <c r="DC762">
        <f>IF($DI762&gt;=16,INDEX($CL:$CL,$DH762+16),"")</f>
      </c>
      <c r="DD762">
        <f>IF($DI762&gt;=17,INDEX($CL:$CL,$DH762+17),"")</f>
      </c>
      <c r="DE762">
        <f>IF($DI762&gt;=18,INDEX($CL:$CL,$DH762+18),"")</f>
      </c>
      <c r="DF762">
        <f>IF($DI762&gt;=19,INDEX($CL:$CL,$DH762+19),"")</f>
      </c>
      <c r="DG762">
        <f>IF($DI762&gt;=20,INDEX($CL:$CL,$DH762+20),"")</f>
      </c>
      <c r="DH762">
        <f>IFERROR(MATCH($CK762,$CL$2:$CL$1558,0)+1,0)</f>
      </c>
      <c r="DI762">
        <f>IFERROR(INDEX($CM$2:$CM$1558,MATCH($CK762,$CL$2:$CL$1558,0)),0)</f>
      </c>
      <c r="DJ762">
        <f>IFERROR(INDEX($AQ:$AQ,MATCH($K762,$AP:$AP,0))&amp;"","")</f>
      </c>
      <c r="DN762">
        <f>IF($GQ762&gt;=1,INDEX($DK:$DK,$GP762+1),"")</f>
      </c>
      <c r="DO762">
        <f>IF($GQ762&gt;=2,INDEX($DK:$DK,$GP762+2),"")</f>
      </c>
      <c r="DP762">
        <f>IF($GQ762&gt;=3,INDEX($DK:$DK,$GP762+3),"")</f>
      </c>
      <c r="DQ762">
        <f>IF($GQ762&gt;=4,INDEX($DK:$DK,$GP762+4),"")</f>
      </c>
      <c r="DR762">
        <f>IF($GQ762&gt;=5,INDEX($DK:$DK,$GP762+5),"")</f>
      </c>
      <c r="DS762">
        <f>IF($GQ762&gt;=6,INDEX($DK:$DK,$GP762+6),"")</f>
      </c>
      <c r="DT762">
        <f>IF($GQ762&gt;=7,INDEX($DK:$DK,$GP762+7),"")</f>
      </c>
      <c r="DU762">
        <f>IF($GQ762&gt;=8,INDEX($DK:$DK,$GP762+8),"")</f>
      </c>
      <c r="DV762">
        <f>IF($GQ762&gt;=9,INDEX($DK:$DK,$GP762+9),"")</f>
      </c>
      <c r="DW762">
        <f>IF($GQ762&gt;=10,INDEX($DK:$DK,$GP762+10),"")</f>
      </c>
      <c r="DX762">
        <f>IF($GQ762&gt;=11,INDEX($DK:$DK,$GP762+11),"")</f>
      </c>
      <c r="DY762">
        <f>IF($GQ762&gt;=12,INDEX($DK:$DK,$GP762+12),"")</f>
      </c>
      <c r="DZ762">
        <f>IF($GQ762&gt;=13,INDEX($DK:$DK,$GP762+13),"")</f>
      </c>
      <c r="EA762">
        <f>IF($GQ762&gt;=14,INDEX($DK:$DK,$GP762+14),"")</f>
      </c>
      <c r="EB762">
        <f>IF($GQ762&gt;=15,INDEX($DK:$DK,$GP762+15),"")</f>
      </c>
      <c r="EC762">
        <f>IF($GQ762&gt;=16,INDEX($DK:$DK,$GP762+16),"")</f>
      </c>
      <c r="ED762">
        <f>IF($GQ762&gt;=17,INDEX($DK:$DK,$GP762+17),"")</f>
      </c>
      <c r="EE762">
        <f>IF($GQ762&gt;=18,INDEX($DK:$DK,$GP762+18),"")</f>
      </c>
      <c r="EF762">
        <f>IF($GQ762&gt;=19,INDEX($DK:$DK,$GP762+19),"")</f>
      </c>
      <c r="EG762">
        <f>IF($GQ762&gt;=20,INDEX($DK:$DK,$GP762+20),"")</f>
      </c>
      <c r="EH762">
        <f>IF($GQ762&gt;=21,INDEX($DK:$DK,$GP762+21),"")</f>
      </c>
      <c r="EI762">
        <f>IF($GQ762&gt;=22,INDEX($DK:$DK,$GP762+22),"")</f>
      </c>
      <c r="EJ762">
        <f>IF($GQ762&gt;=23,INDEX($DK:$DK,$GP762+23),"")</f>
      </c>
      <c r="EK762">
        <f>IF($GQ762&gt;=24,INDEX($DK:$DK,$GP762+24),"")</f>
      </c>
      <c r="EL762">
        <f>IF($GQ762&gt;=25,INDEX($DK:$DK,$GP762+25),"")</f>
      </c>
      <c r="EM762">
        <f>IF($GQ762&gt;=26,INDEX($DK:$DK,$GP762+26),"")</f>
      </c>
      <c r="EN762">
        <f>IF($GQ762&gt;=27,INDEX($DK:$DK,$GP762+27),"")</f>
      </c>
      <c r="EO762">
        <f>IF($GQ762&gt;=28,INDEX($DK:$DK,$GP762+28),"")</f>
      </c>
      <c r="EP762">
        <f>IF($GQ762&gt;=29,INDEX($DK:$DK,$GP762+29),"")</f>
      </c>
      <c r="EQ762">
        <f>IF($GQ762&gt;=30,INDEX($DK:$DK,$GP762+30),"")</f>
      </c>
      <c r="ER762">
        <f>IF($GQ762&gt;=31,INDEX($DK:$DK,$GP762+31),"")</f>
      </c>
      <c r="ES762">
        <f>IF($GQ762&gt;=32,INDEX($DK:$DK,$GP762+32),"")</f>
      </c>
      <c r="ET762">
        <f>IF($GQ762&gt;=33,INDEX($DK:$DK,$GP762+33),"")</f>
      </c>
      <c r="EU762">
        <f>IF($GQ762&gt;=34,INDEX($DK:$DK,$GP762+34),"")</f>
      </c>
      <c r="EV762">
        <f>IF($GQ762&gt;=35,INDEX($DK:$DK,$GP762+35),"")</f>
      </c>
      <c r="EW762">
        <f>IF($GQ762&gt;=36,INDEX($DK:$DK,$GP762+36),"")</f>
      </c>
      <c r="EX762">
        <f>IF($GQ762&gt;=37,INDEX($DK:$DK,$GP762+37),"")</f>
      </c>
      <c r="EY762">
        <f>IF($GQ762&gt;=38,INDEX($DK:$DK,$GP762+38),"")</f>
      </c>
      <c r="EZ762">
        <f>IF($GQ762&gt;=39,INDEX($DK:$DK,$GP762+39),"")</f>
      </c>
      <c r="FA762">
        <f>IF($GQ762&gt;=40,INDEX($DK:$DK,$GP762+40),"")</f>
      </c>
      <c r="FB762">
        <f>IF($GQ762&gt;=1,INDEX($DL:$DL,$GP762+1),"")</f>
      </c>
      <c r="FC762">
        <f>IF($GQ762&gt;=2,INDEX($DL:$DL,$GP762+2),"")</f>
      </c>
      <c r="FD762">
        <f>IF($GQ762&gt;=3,INDEX($DL:$DL,$GP762+3),"")</f>
      </c>
      <c r="FE762">
        <f>IF($GQ762&gt;=4,INDEX($DL:$DL,$GP762+4),"")</f>
      </c>
      <c r="FF762">
        <f>IF($GQ762&gt;=5,INDEX($DL:$DL,$GP762+5),"")</f>
      </c>
      <c r="FG762">
        <f>IF($GQ762&gt;=6,INDEX($DL:$DL,$GP762+6),"")</f>
      </c>
      <c r="FH762">
        <f>IF($GQ762&gt;=7,INDEX($DL:$DL,$GP762+7),"")</f>
      </c>
      <c r="FI762">
        <f>IF($GQ762&gt;=8,INDEX($DL:$DL,$GP762+8),"")</f>
      </c>
      <c r="FJ762">
        <f>IF($GQ762&gt;=9,INDEX($DL:$DL,$GP762+9),"")</f>
      </c>
      <c r="FK762">
        <f>IF($GQ762&gt;=10,INDEX($DL:$DL,$GP762+10),"")</f>
      </c>
      <c r="FL762">
        <f>IF($GQ762&gt;=11,INDEX($DL:$DL,$GP762+11),"")</f>
      </c>
      <c r="FM762">
        <f>IF($GQ762&gt;=12,INDEX($DL:$DL,$GP762+12),"")</f>
      </c>
      <c r="FN762">
        <f>IF($GQ762&gt;=13,INDEX($DL:$DL,$GP762+13),"")</f>
      </c>
      <c r="FO762">
        <f>IF($GQ762&gt;=14,INDEX($DL:$DL,$GP762+14),"")</f>
      </c>
      <c r="FP762">
        <f>IF($GQ762&gt;=15,INDEX($DL:$DL,$GP762+15),"")</f>
      </c>
      <c r="FQ762">
        <f>IF($GQ762&gt;=16,INDEX($DL:$DL,$GP762+16),"")</f>
      </c>
      <c r="FR762">
        <f>IF($GQ762&gt;=17,INDEX($DL:$DL,$GP762+17),"")</f>
      </c>
      <c r="FS762">
        <f>IF($GQ762&gt;=18,INDEX($DL:$DL,$GP762+18),"")</f>
      </c>
      <c r="FT762">
        <f>IF($GQ762&gt;=19,INDEX($DL:$DL,$GP762+19),"")</f>
      </c>
      <c r="FU762">
        <f>IF($GQ762&gt;=20,INDEX($DL:$DL,$GP762+20),"")</f>
      </c>
      <c r="FV762">
        <f>IF($GQ762&gt;=21,INDEX($DL:$DL,$GP762+21),"")</f>
      </c>
      <c r="FW762">
        <f>IF($GQ762&gt;=22,INDEX($DL:$DL,$GP762+22),"")</f>
      </c>
      <c r="FX762">
        <f>IF($GQ762&gt;=23,INDEX($DL:$DL,$GP762+23),"")</f>
      </c>
      <c r="FY762">
        <f>IF($GQ762&gt;=24,INDEX($DL:$DL,$GP762+24),"")</f>
      </c>
      <c r="FZ762">
        <f>IF($GQ762&gt;=25,INDEX($DL:$DL,$GP762+25),"")</f>
      </c>
      <c r="GA762">
        <f>IF($GQ762&gt;=26,INDEX($DL:$DL,$GP762+26),"")</f>
      </c>
      <c r="GB762">
        <f>IF($GQ762&gt;=27,INDEX($DL:$DL,$GP762+27),"")</f>
      </c>
      <c r="GC762">
        <f>IF($GQ762&gt;=28,INDEX($DL:$DL,$GP762+28),"")</f>
      </c>
      <c r="GD762">
        <f>IF($GQ762&gt;=29,INDEX($DL:$DL,$GP762+29),"")</f>
      </c>
      <c r="GE762">
        <f>IF($GQ762&gt;=30,INDEX($DL:$DL,$GP762+30),"")</f>
      </c>
      <c r="GF762">
        <f>IF($GQ762&gt;=31,INDEX($DL:$DL,$GP762+31),"")</f>
      </c>
      <c r="GG762">
        <f>IF($GQ762&gt;=32,INDEX($DL:$DL,$GP762+32),"")</f>
      </c>
      <c r="GH762">
        <f>IF($GQ762&gt;=33,INDEX($DL:$DL,$GP762+33),"")</f>
      </c>
      <c r="GI762">
        <f>IF($GQ762&gt;=34,INDEX($DL:$DL,$GP762+34),"")</f>
      </c>
      <c r="GJ762">
        <f>IF($GQ762&gt;=35,INDEX($DL:$DL,$GP762+35),"")</f>
      </c>
      <c r="GK762">
        <f>IF($GQ762&gt;=36,INDEX($DL:$DL,$GP762+36),"")</f>
      </c>
      <c r="GL762">
        <f>IF($GQ762&gt;=37,INDEX($DL:$DL,$GP762+37),"")</f>
      </c>
      <c r="GM762">
        <f>IF($GQ762&gt;=38,INDEX($DL:$DL,$GP762+38),"")</f>
      </c>
      <c r="GN762">
        <f>IF($GQ762&gt;=39,INDEX($DL:$DL,$GP762+39),"")</f>
      </c>
      <c r="GO762">
        <f>IF($GQ762&gt;=40,INDEX($DL:$DL,$GP762+40),"")</f>
      </c>
      <c r="GP762">
        <f>IFERROR(MATCH($DJ762,$DK$2:$DK$148,0)+1,0)</f>
      </c>
      <c r="GQ762">
        <f>IFERROR(INDEX($DM$2:$DM$148,MATCH($DJ762,$DK$2:$DK$148,0)),0)</f>
      </c>
      <c r="GR762">
        <f>IFERROR(MATCH($L762,$DN$762:$FA$762,0),0)</f>
      </c>
      <c r="GS762">
        <f>IF($GR762&gt;0,INDEX($FB$762:$GO$762,$GR762),"")</f>
      </c>
      <c r="GV762">
        <f>IF($JE762&gt;=1,INDEX($GT:$GT,$JD762+1),"")</f>
      </c>
      <c r="GW762">
        <f>IF($JE762&gt;=2,INDEX($GT:$GT,$JD762+2),"")</f>
      </c>
      <c r="GX762">
        <f>IF($JE762&gt;=3,INDEX($GT:$GT,$JD762+3),"")</f>
      </c>
      <c r="GY762">
        <f>IF($JE762&gt;=4,INDEX($GT:$GT,$JD762+4),"")</f>
      </c>
      <c r="GZ762">
        <f>IF($JE762&gt;=5,INDEX($GT:$GT,$JD762+5),"")</f>
      </c>
      <c r="HA762">
        <f>IF($JE762&gt;=6,INDEX($GT:$GT,$JD762+6),"")</f>
      </c>
      <c r="HB762">
        <f>IF($JE762&gt;=7,INDEX($GT:$GT,$JD762+7),"")</f>
      </c>
      <c r="HC762">
        <f>IF($JE762&gt;=8,INDEX($GT:$GT,$JD762+8),"")</f>
      </c>
      <c r="HD762">
        <f>IF($JE762&gt;=9,INDEX($GT:$GT,$JD762+9),"")</f>
      </c>
      <c r="HE762">
        <f>IF($JE762&gt;=10,INDEX($GT:$GT,$JD762+10),"")</f>
      </c>
      <c r="HF762">
        <f>IF($JE762&gt;=11,INDEX($GT:$GT,$JD762+11),"")</f>
      </c>
      <c r="HG762">
        <f>IF($JE762&gt;=12,INDEX($GT:$GT,$JD762+12),"")</f>
      </c>
      <c r="HH762">
        <f>IF($JE762&gt;=13,INDEX($GT:$GT,$JD762+13),"")</f>
      </c>
      <c r="HI762">
        <f>IF($JE762&gt;=14,INDEX($GT:$GT,$JD762+14),"")</f>
      </c>
      <c r="HJ762">
        <f>IF($JE762&gt;=15,INDEX($GT:$GT,$JD762+15),"")</f>
      </c>
      <c r="HK762">
        <f>IF($JE762&gt;=16,INDEX($GT:$GT,$JD762+16),"")</f>
      </c>
      <c r="HL762">
        <f>IF($JE762&gt;=17,INDEX($GT:$GT,$JD762+17),"")</f>
      </c>
      <c r="HM762">
        <f>IF($JE762&gt;=18,INDEX($GT:$GT,$JD762+18),"")</f>
      </c>
      <c r="HN762">
        <f>IF($JE762&gt;=19,INDEX($GT:$GT,$JD762+19),"")</f>
      </c>
      <c r="HO762">
        <f>IF($JE762&gt;=20,INDEX($GT:$GT,$JD762+20),"")</f>
      </c>
      <c r="HP762">
        <f>IF($JE762&gt;=21,INDEX($GT:$GT,$JD762+21),"")</f>
      </c>
      <c r="HQ762">
        <f>IF($JE762&gt;=22,INDEX($GT:$GT,$JD762+22),"")</f>
      </c>
      <c r="HR762">
        <f>IF($JE762&gt;=23,INDEX($GT:$GT,$JD762+23),"")</f>
      </c>
      <c r="HS762">
        <f>IF($JE762&gt;=24,INDEX($GT:$GT,$JD762+24),"")</f>
      </c>
      <c r="HT762">
        <f>IF($JE762&gt;=25,INDEX($GT:$GT,$JD762+25),"")</f>
      </c>
      <c r="HU762">
        <f>IF($JE762&gt;=26,INDEX($GT:$GT,$JD762+26),"")</f>
      </c>
      <c r="HV762">
        <f>IF($JE762&gt;=27,INDEX($GT:$GT,$JD762+27),"")</f>
      </c>
      <c r="HW762">
        <f>IF($JE762&gt;=28,INDEX($GT:$GT,$JD762+28),"")</f>
      </c>
      <c r="HX762">
        <f>IF($JE762&gt;=29,INDEX($GT:$GT,$JD762+29),"")</f>
      </c>
      <c r="HY762">
        <f>IF($JE762&gt;=30,INDEX($GT:$GT,$JD762+30),"")</f>
      </c>
      <c r="HZ762">
        <f>IF($JE762&gt;=31,INDEX($GT:$GT,$JD762+31),"")</f>
      </c>
      <c r="IA762">
        <f>IF($JE762&gt;=32,INDEX($GT:$GT,$JD762+32),"")</f>
      </c>
      <c r="IB762">
        <f>IF($JE762&gt;=33,INDEX($GT:$GT,$JD762+33),"")</f>
      </c>
      <c r="IC762">
        <f>IF($JE762&gt;=34,INDEX($GT:$GT,$JD762+34),"")</f>
      </c>
      <c r="ID762">
        <f>IF($JE762&gt;=35,INDEX($GT:$GT,$JD762+35),"")</f>
      </c>
      <c r="IE762">
        <f>IF($JE762&gt;=36,INDEX($GT:$GT,$JD762+36),"")</f>
      </c>
      <c r="IF762">
        <f>IF($JE762&gt;=37,INDEX($GT:$GT,$JD762+37),"")</f>
      </c>
      <c r="IG762">
        <f>IF($JE762&gt;=38,INDEX($GT:$GT,$JD762+38),"")</f>
      </c>
      <c r="IH762">
        <f>IF($JE762&gt;=39,INDEX($GT:$GT,$JD762+39),"")</f>
      </c>
      <c r="II762">
        <f>IF($JE762&gt;=40,INDEX($GT:$GT,$JD762+40),"")</f>
      </c>
      <c r="IJ762">
        <f>IF($JE762&gt;=41,INDEX($GT:$GT,$JD762+41),"")</f>
      </c>
      <c r="IK762">
        <f>IF($JE762&gt;=42,INDEX($GT:$GT,$JD762+42),"")</f>
      </c>
      <c r="IL762">
        <f>IF($JE762&gt;=43,INDEX($GT:$GT,$JD762+43),"")</f>
      </c>
      <c r="IM762">
        <f>IF($JE762&gt;=44,INDEX($GT:$GT,$JD762+44),"")</f>
      </c>
      <c r="IN762">
        <f>IF($JE762&gt;=45,INDEX($GT:$GT,$JD762+45),"")</f>
      </c>
      <c r="IO762">
        <f>IF($JE762&gt;=46,INDEX($GT:$GT,$JD762+46),"")</f>
      </c>
      <c r="IP762">
        <f>IF($JE762&gt;=47,INDEX($GT:$GT,$JD762+47),"")</f>
      </c>
      <c r="IQ762">
        <f>IF($JE762&gt;=48,INDEX($GT:$GT,$JD762+48),"")</f>
      </c>
      <c r="IR762">
        <f>IF($JE762&gt;=49,INDEX($GT:$GT,$JD762+49),"")</f>
      </c>
      <c r="IS762">
        <f>IF($JE762&gt;=50,INDEX($GT:$GT,$JD762+50),"")</f>
      </c>
      <c r="IT762">
        <f>IF($JE762&gt;=51,INDEX($GT:$GT,$JD762+51),"")</f>
      </c>
      <c r="IU762">
        <f>IF($JE762&gt;=52,INDEX($GT:$GT,$JD762+52),"")</f>
      </c>
      <c r="IV762">
        <f>IF($JE762&gt;=53,INDEX($GT:$GT,$JD762+53),"")</f>
      </c>
      <c r="IW762">
        <f>IF($JE762&gt;=54,INDEX($GT:$GT,$JD762+54),"")</f>
      </c>
      <c r="IX762">
        <f>IF($JE762&gt;=55,INDEX($GT:$GT,$JD762+55),"")</f>
      </c>
      <c r="IY762">
        <f>IF($JE762&gt;=56,INDEX($GT:$GT,$JD762+56),"")</f>
      </c>
      <c r="IZ762">
        <f>IF($JE762&gt;=57,INDEX($GT:$GT,$JD762+57),"")</f>
      </c>
      <c r="JA762">
        <f>IF($JE762&gt;=58,INDEX($GT:$GT,$JD762+58),"")</f>
      </c>
      <c r="JB762">
        <f>IF($JE762&gt;=59,INDEX($GT:$GT,$JD762+59),"")</f>
      </c>
      <c r="JC762">
        <f>IF($JE762&gt;=60,INDEX($GT:$GT,$JD762+60),"")</f>
      </c>
      <c r="JD762">
        <f>IFERROR(MATCH($GS762,$GT$2:$GT$322,0)+1,0)</f>
      </c>
      <c r="JE762">
        <f>IFERROR(INDEX($GU$2:$GU$322,MATCH($GS762,$GT$2:$GT$322,0)),0)</f>
      </c>
      <c r="JF762" t="s">
        <v>28</v>
      </c>
      <c r="JG762" t="s">
        <v>28</v>
      </c>
    </row>
    <row r="763" spans="1:267" x14ac:dyDescent="0.25">
      <c r="J763" s="1"/>
      <c r="K763" s="1"/>
      <c r="L763" s="1"/>
      <c r="M763" s="1"/>
      <c r="N763" s="1">
        <f>IFERROR(IF(FIND(" - ",$J763)&gt;0,MID($J763,FIND(" - ",$J763)+3,LEN($J763)),""),"")</f>
      </c>
      <c r="P763" s="1"/>
      <c r="S763" t="s">
        <v>28</v>
      </c>
      <c r="U763">
        <f>IF(OR($S763="",$T763=""),"",IFERROR($S763/$T763,0))</f>
      </c>
      <c r="V763">
        <f>IF($S763="","",
IF($K763="","",
IF(ISNUMBER(SEARCH("exempt",LOWER($K763))),0,
$S763*(VALUE(SUBSTITUTE($K763,"%",""))/100))))</f>
      </c>
      <c r="AB763">
        <f>IF($S763="","",
SUM($S763,$V763,$Z763,$W763,$Y763)-
IF($AA763="",0,VALUE($AA763)))</f>
      </c>
      <c r="AJ763" t="s">
        <v>1539</v>
      </c>
      <c r="AR763">
        <f>IFERROR(LEFT($J763,FIND(" - ",$J763)-1),$J763)</f>
      </c>
      <c r="AU763">
        <f>IF($CJ763&gt;=1,INDEX($AS:$AS,$CI763+1),"")</f>
      </c>
      <c r="AV763">
        <f>IF($CJ763&gt;=2,INDEX($AS:$AS,$CI763+2),"")</f>
      </c>
      <c r="AW763">
        <f>IF($CJ763&gt;=3,INDEX($AS:$AS,$CI763+3),"")</f>
      </c>
      <c r="AX763">
        <f>IF($CJ763&gt;=4,INDEX($AS:$AS,$CI763+4),"")</f>
      </c>
      <c r="AY763">
        <f>IF($CJ763&gt;=5,INDEX($AS:$AS,$CI763+5),"")</f>
      </c>
      <c r="AZ763">
        <f>IF($CJ763&gt;=6,INDEX($AS:$AS,$CI763+6),"")</f>
      </c>
      <c r="BA763">
        <f>IF($CJ763&gt;=7,INDEX($AS:$AS,$CI763+7),"")</f>
      </c>
      <c r="BB763">
        <f>IF($CJ763&gt;=8,INDEX($AS:$AS,$CI763+8),"")</f>
      </c>
      <c r="BC763">
        <f>IF($CJ763&gt;=9,INDEX($AS:$AS,$CI763+9),"")</f>
      </c>
      <c r="BD763">
        <f>IF($CJ763&gt;=10,INDEX($AS:$AS,$CI763+10),"")</f>
      </c>
      <c r="BE763">
        <f>IF($CJ763&gt;=11,INDEX($AS:$AS,$CI763+11),"")</f>
      </c>
      <c r="BF763">
        <f>IF($CJ763&gt;=12,INDEX($AS:$AS,$CI763+12),"")</f>
      </c>
      <c r="BG763">
        <f>IF($CJ763&gt;=13,INDEX($AS:$AS,$CI763+13),"")</f>
      </c>
      <c r="BH763">
        <f>IF($CJ763&gt;=14,INDEX($AS:$AS,$CI763+14),"")</f>
      </c>
      <c r="BI763">
        <f>IF($CJ763&gt;=15,INDEX($AS:$AS,$CI763+15),"")</f>
      </c>
      <c r="BJ763">
        <f>IF($CJ763&gt;=16,INDEX($AS:$AS,$CI763+16),"")</f>
      </c>
      <c r="BK763">
        <f>IF($CJ763&gt;=17,INDEX($AS:$AS,$CI763+17),"")</f>
      </c>
      <c r="BL763">
        <f>IF($CJ763&gt;=18,INDEX($AS:$AS,$CI763+18),"")</f>
      </c>
      <c r="BM763">
        <f>IF($CJ763&gt;=19,INDEX($AS:$AS,$CI763+19),"")</f>
      </c>
      <c r="BN763">
        <f>IF($CJ763&gt;=20,INDEX($AS:$AS,$CI763+20),"")</f>
      </c>
      <c r="BO763">
        <f>IF($CJ763&gt;=21,INDEX($AS:$AS,$CI763+21),"")</f>
      </c>
      <c r="BP763">
        <f>IF($CJ763&gt;=22,INDEX($AS:$AS,$CI763+22),"")</f>
      </c>
      <c r="BQ763">
        <f>IF($CJ763&gt;=23,INDEX($AS:$AS,$CI763+23),"")</f>
      </c>
      <c r="BR763">
        <f>IF($CJ763&gt;=24,INDEX($AS:$AS,$CI763+24),"")</f>
      </c>
      <c r="BS763">
        <f>IF($CJ763&gt;=25,INDEX($AS:$AS,$CI763+25),"")</f>
      </c>
      <c r="BT763">
        <f>IF($CJ763&gt;=26,INDEX($AS:$AS,$CI763+26),"")</f>
      </c>
      <c r="BU763">
        <f>IF($CJ763&gt;=27,INDEX($AS:$AS,$CI763+27),"")</f>
      </c>
      <c r="BV763">
        <f>IF($CJ763&gt;=28,INDEX($AS:$AS,$CI763+28),"")</f>
      </c>
      <c r="BW763">
        <f>IF($CJ763&gt;=29,INDEX($AS:$AS,$CI763+29),"")</f>
      </c>
      <c r="BX763">
        <f>IF($CJ763&gt;=30,INDEX($AS:$AS,$CI763+30),"")</f>
      </c>
      <c r="BY763">
        <f>IF($CJ763&gt;=31,INDEX($AS:$AS,$CI763+31),"")</f>
      </c>
      <c r="BZ763">
        <f>IF($CJ763&gt;=32,INDEX($AS:$AS,$CI763+32),"")</f>
      </c>
      <c r="CA763">
        <f>IF($CJ763&gt;=33,INDEX($AS:$AS,$CI763+33),"")</f>
      </c>
      <c r="CB763">
        <f>IF($CJ763&gt;=34,INDEX($AS:$AS,$CI763+34),"")</f>
      </c>
      <c r="CC763">
        <f>IF($CJ763&gt;=35,INDEX($AS:$AS,$CI763+35),"")</f>
      </c>
      <c r="CD763">
        <f>IF($CJ763&gt;=36,INDEX($AS:$AS,$CI763+36),"")</f>
      </c>
      <c r="CE763">
        <f>IF($CJ763&gt;=37,INDEX($AS:$AS,$CI763+37),"")</f>
      </c>
      <c r="CF763">
        <f>IF($CJ763&gt;=38,INDEX($AS:$AS,$CI763+38),"")</f>
      </c>
      <c r="CG763">
        <f>IF($CJ763&gt;=39,INDEX($AS:$AS,$CI763+39),"")</f>
      </c>
      <c r="CH763">
        <f>IF($CJ763&gt;=40,INDEX($AS:$AS,$CI763+40),"")</f>
      </c>
      <c r="CI763">
        <f>IFERROR(MATCH($AR763,$AS$2:$AS$133,0)+1,0)</f>
      </c>
      <c r="CJ763">
        <f>IFERROR(INDEX($AT$2:$AT$133,MATCH($AR763,$AS$2:$AS$133,0)),0)</f>
      </c>
      <c r="CK763">
        <f>IFERROR(LEFT($O763,FIND(" - ",$O763)-1),$O763)</f>
      </c>
      <c r="CL763" t="s">
        <v>1540</v>
      </c>
      <c r="CM763">
        <v>2</v>
      </c>
      <c r="CN763">
        <f>IF($DI763&gt;=1,INDEX($CL:$CL,$DH763+1),"")</f>
      </c>
      <c r="CO763">
        <f>IF($DI763&gt;=2,INDEX($CL:$CL,$DH763+2),"")</f>
      </c>
      <c r="CP763">
        <f>IF($DI763&gt;=3,INDEX($CL:$CL,$DH763+3),"")</f>
      </c>
      <c r="CQ763">
        <f>IF($DI763&gt;=4,INDEX($CL:$CL,$DH763+4),"")</f>
      </c>
      <c r="CR763">
        <f>IF($DI763&gt;=5,INDEX($CL:$CL,$DH763+5),"")</f>
      </c>
      <c r="CS763">
        <f>IF($DI763&gt;=6,INDEX($CL:$CL,$DH763+6),"")</f>
      </c>
      <c r="CT763">
        <f>IF($DI763&gt;=7,INDEX($CL:$CL,$DH763+7),"")</f>
      </c>
      <c r="CU763">
        <f>IF($DI763&gt;=8,INDEX($CL:$CL,$DH763+8),"")</f>
      </c>
      <c r="CV763">
        <f>IF($DI763&gt;=9,INDEX($CL:$CL,$DH763+9),"")</f>
      </c>
      <c r="CW763">
        <f>IF($DI763&gt;=10,INDEX($CL:$CL,$DH763+10),"")</f>
      </c>
      <c r="CX763">
        <f>IF($DI763&gt;=11,INDEX($CL:$CL,$DH763+11),"")</f>
      </c>
      <c r="CY763">
        <f>IF($DI763&gt;=12,INDEX($CL:$CL,$DH763+12),"")</f>
      </c>
      <c r="CZ763">
        <f>IF($DI763&gt;=13,INDEX($CL:$CL,$DH763+13),"")</f>
      </c>
      <c r="DA763">
        <f>IF($DI763&gt;=14,INDEX($CL:$CL,$DH763+14),"")</f>
      </c>
      <c r="DB763">
        <f>IF($DI763&gt;=15,INDEX($CL:$CL,$DH763+15),"")</f>
      </c>
      <c r="DC763">
        <f>IF($DI763&gt;=16,INDEX($CL:$CL,$DH763+16),"")</f>
      </c>
      <c r="DD763">
        <f>IF($DI763&gt;=17,INDEX($CL:$CL,$DH763+17),"")</f>
      </c>
      <c r="DE763">
        <f>IF($DI763&gt;=18,INDEX($CL:$CL,$DH763+18),"")</f>
      </c>
      <c r="DF763">
        <f>IF($DI763&gt;=19,INDEX($CL:$CL,$DH763+19),"")</f>
      </c>
      <c r="DG763">
        <f>IF($DI763&gt;=20,INDEX($CL:$CL,$DH763+20),"")</f>
      </c>
      <c r="DH763">
        <f>IFERROR(MATCH($CK763,$CL$2:$CL$1558,0)+1,0)</f>
      </c>
      <c r="DI763">
        <f>IFERROR(INDEX($CM$2:$CM$1558,MATCH($CK763,$CL$2:$CL$1558,0)),0)</f>
      </c>
      <c r="DJ763">
        <f>IFERROR(INDEX($AQ:$AQ,MATCH($K763,$AP:$AP,0))&amp;"","")</f>
      </c>
      <c r="DN763">
        <f>IF($GQ763&gt;=1,INDEX($DK:$DK,$GP763+1),"")</f>
      </c>
      <c r="DO763">
        <f>IF($GQ763&gt;=2,INDEX($DK:$DK,$GP763+2),"")</f>
      </c>
      <c r="DP763">
        <f>IF($GQ763&gt;=3,INDEX($DK:$DK,$GP763+3),"")</f>
      </c>
      <c r="DQ763">
        <f>IF($GQ763&gt;=4,INDEX($DK:$DK,$GP763+4),"")</f>
      </c>
      <c r="DR763">
        <f>IF($GQ763&gt;=5,INDEX($DK:$DK,$GP763+5),"")</f>
      </c>
      <c r="DS763">
        <f>IF($GQ763&gt;=6,INDEX($DK:$DK,$GP763+6),"")</f>
      </c>
      <c r="DT763">
        <f>IF($GQ763&gt;=7,INDEX($DK:$DK,$GP763+7),"")</f>
      </c>
      <c r="DU763">
        <f>IF($GQ763&gt;=8,INDEX($DK:$DK,$GP763+8),"")</f>
      </c>
      <c r="DV763">
        <f>IF($GQ763&gt;=9,INDEX($DK:$DK,$GP763+9),"")</f>
      </c>
      <c r="DW763">
        <f>IF($GQ763&gt;=10,INDEX($DK:$DK,$GP763+10),"")</f>
      </c>
      <c r="DX763">
        <f>IF($GQ763&gt;=11,INDEX($DK:$DK,$GP763+11),"")</f>
      </c>
      <c r="DY763">
        <f>IF($GQ763&gt;=12,INDEX($DK:$DK,$GP763+12),"")</f>
      </c>
      <c r="DZ763">
        <f>IF($GQ763&gt;=13,INDEX($DK:$DK,$GP763+13),"")</f>
      </c>
      <c r="EA763">
        <f>IF($GQ763&gt;=14,INDEX($DK:$DK,$GP763+14),"")</f>
      </c>
      <c r="EB763">
        <f>IF($GQ763&gt;=15,INDEX($DK:$DK,$GP763+15),"")</f>
      </c>
      <c r="EC763">
        <f>IF($GQ763&gt;=16,INDEX($DK:$DK,$GP763+16),"")</f>
      </c>
      <c r="ED763">
        <f>IF($GQ763&gt;=17,INDEX($DK:$DK,$GP763+17),"")</f>
      </c>
      <c r="EE763">
        <f>IF($GQ763&gt;=18,INDEX($DK:$DK,$GP763+18),"")</f>
      </c>
      <c r="EF763">
        <f>IF($GQ763&gt;=19,INDEX($DK:$DK,$GP763+19),"")</f>
      </c>
      <c r="EG763">
        <f>IF($GQ763&gt;=20,INDEX($DK:$DK,$GP763+20),"")</f>
      </c>
      <c r="EH763">
        <f>IF($GQ763&gt;=21,INDEX($DK:$DK,$GP763+21),"")</f>
      </c>
      <c r="EI763">
        <f>IF($GQ763&gt;=22,INDEX($DK:$DK,$GP763+22),"")</f>
      </c>
      <c r="EJ763">
        <f>IF($GQ763&gt;=23,INDEX($DK:$DK,$GP763+23),"")</f>
      </c>
      <c r="EK763">
        <f>IF($GQ763&gt;=24,INDEX($DK:$DK,$GP763+24),"")</f>
      </c>
      <c r="EL763">
        <f>IF($GQ763&gt;=25,INDEX($DK:$DK,$GP763+25),"")</f>
      </c>
      <c r="EM763">
        <f>IF($GQ763&gt;=26,INDEX($DK:$DK,$GP763+26),"")</f>
      </c>
      <c r="EN763">
        <f>IF($GQ763&gt;=27,INDEX($DK:$DK,$GP763+27),"")</f>
      </c>
      <c r="EO763">
        <f>IF($GQ763&gt;=28,INDEX($DK:$DK,$GP763+28),"")</f>
      </c>
      <c r="EP763">
        <f>IF($GQ763&gt;=29,INDEX($DK:$DK,$GP763+29),"")</f>
      </c>
      <c r="EQ763">
        <f>IF($GQ763&gt;=30,INDEX($DK:$DK,$GP763+30),"")</f>
      </c>
      <c r="ER763">
        <f>IF($GQ763&gt;=31,INDEX($DK:$DK,$GP763+31),"")</f>
      </c>
      <c r="ES763">
        <f>IF($GQ763&gt;=32,INDEX($DK:$DK,$GP763+32),"")</f>
      </c>
      <c r="ET763">
        <f>IF($GQ763&gt;=33,INDEX($DK:$DK,$GP763+33),"")</f>
      </c>
      <c r="EU763">
        <f>IF($GQ763&gt;=34,INDEX($DK:$DK,$GP763+34),"")</f>
      </c>
      <c r="EV763">
        <f>IF($GQ763&gt;=35,INDEX($DK:$DK,$GP763+35),"")</f>
      </c>
      <c r="EW763">
        <f>IF($GQ763&gt;=36,INDEX($DK:$DK,$GP763+36),"")</f>
      </c>
      <c r="EX763">
        <f>IF($GQ763&gt;=37,INDEX($DK:$DK,$GP763+37),"")</f>
      </c>
      <c r="EY763">
        <f>IF($GQ763&gt;=38,INDEX($DK:$DK,$GP763+38),"")</f>
      </c>
      <c r="EZ763">
        <f>IF($GQ763&gt;=39,INDEX($DK:$DK,$GP763+39),"")</f>
      </c>
      <c r="FA763">
        <f>IF($GQ763&gt;=40,INDEX($DK:$DK,$GP763+40),"")</f>
      </c>
      <c r="FB763">
        <f>IF($GQ763&gt;=1,INDEX($DL:$DL,$GP763+1),"")</f>
      </c>
      <c r="FC763">
        <f>IF($GQ763&gt;=2,INDEX($DL:$DL,$GP763+2),"")</f>
      </c>
      <c r="FD763">
        <f>IF($GQ763&gt;=3,INDEX($DL:$DL,$GP763+3),"")</f>
      </c>
      <c r="FE763">
        <f>IF($GQ763&gt;=4,INDEX($DL:$DL,$GP763+4),"")</f>
      </c>
      <c r="FF763">
        <f>IF($GQ763&gt;=5,INDEX($DL:$DL,$GP763+5),"")</f>
      </c>
      <c r="FG763">
        <f>IF($GQ763&gt;=6,INDEX($DL:$DL,$GP763+6),"")</f>
      </c>
      <c r="FH763">
        <f>IF($GQ763&gt;=7,INDEX($DL:$DL,$GP763+7),"")</f>
      </c>
      <c r="FI763">
        <f>IF($GQ763&gt;=8,INDEX($DL:$DL,$GP763+8),"")</f>
      </c>
      <c r="FJ763">
        <f>IF($GQ763&gt;=9,INDEX($DL:$DL,$GP763+9),"")</f>
      </c>
      <c r="FK763">
        <f>IF($GQ763&gt;=10,INDEX($DL:$DL,$GP763+10),"")</f>
      </c>
      <c r="FL763">
        <f>IF($GQ763&gt;=11,INDEX($DL:$DL,$GP763+11),"")</f>
      </c>
      <c r="FM763">
        <f>IF($GQ763&gt;=12,INDEX($DL:$DL,$GP763+12),"")</f>
      </c>
      <c r="FN763">
        <f>IF($GQ763&gt;=13,INDEX($DL:$DL,$GP763+13),"")</f>
      </c>
      <c r="FO763">
        <f>IF($GQ763&gt;=14,INDEX($DL:$DL,$GP763+14),"")</f>
      </c>
      <c r="FP763">
        <f>IF($GQ763&gt;=15,INDEX($DL:$DL,$GP763+15),"")</f>
      </c>
      <c r="FQ763">
        <f>IF($GQ763&gt;=16,INDEX($DL:$DL,$GP763+16),"")</f>
      </c>
      <c r="FR763">
        <f>IF($GQ763&gt;=17,INDEX($DL:$DL,$GP763+17),"")</f>
      </c>
      <c r="FS763">
        <f>IF($GQ763&gt;=18,INDEX($DL:$DL,$GP763+18),"")</f>
      </c>
      <c r="FT763">
        <f>IF($GQ763&gt;=19,INDEX($DL:$DL,$GP763+19),"")</f>
      </c>
      <c r="FU763">
        <f>IF($GQ763&gt;=20,INDEX($DL:$DL,$GP763+20),"")</f>
      </c>
      <c r="FV763">
        <f>IF($GQ763&gt;=21,INDEX($DL:$DL,$GP763+21),"")</f>
      </c>
      <c r="FW763">
        <f>IF($GQ763&gt;=22,INDEX($DL:$DL,$GP763+22),"")</f>
      </c>
      <c r="FX763">
        <f>IF($GQ763&gt;=23,INDEX($DL:$DL,$GP763+23),"")</f>
      </c>
      <c r="FY763">
        <f>IF($GQ763&gt;=24,INDEX($DL:$DL,$GP763+24),"")</f>
      </c>
      <c r="FZ763">
        <f>IF($GQ763&gt;=25,INDEX($DL:$DL,$GP763+25),"")</f>
      </c>
      <c r="GA763">
        <f>IF($GQ763&gt;=26,INDEX($DL:$DL,$GP763+26),"")</f>
      </c>
      <c r="GB763">
        <f>IF($GQ763&gt;=27,INDEX($DL:$DL,$GP763+27),"")</f>
      </c>
      <c r="GC763">
        <f>IF($GQ763&gt;=28,INDEX($DL:$DL,$GP763+28),"")</f>
      </c>
      <c r="GD763">
        <f>IF($GQ763&gt;=29,INDEX($DL:$DL,$GP763+29),"")</f>
      </c>
      <c r="GE763">
        <f>IF($GQ763&gt;=30,INDEX($DL:$DL,$GP763+30),"")</f>
      </c>
      <c r="GF763">
        <f>IF($GQ763&gt;=31,INDEX($DL:$DL,$GP763+31),"")</f>
      </c>
      <c r="GG763">
        <f>IF($GQ763&gt;=32,INDEX($DL:$DL,$GP763+32),"")</f>
      </c>
      <c r="GH763">
        <f>IF($GQ763&gt;=33,INDEX($DL:$DL,$GP763+33),"")</f>
      </c>
      <c r="GI763">
        <f>IF($GQ763&gt;=34,INDEX($DL:$DL,$GP763+34),"")</f>
      </c>
      <c r="GJ763">
        <f>IF($GQ763&gt;=35,INDEX($DL:$DL,$GP763+35),"")</f>
      </c>
      <c r="GK763">
        <f>IF($GQ763&gt;=36,INDEX($DL:$DL,$GP763+36),"")</f>
      </c>
      <c r="GL763">
        <f>IF($GQ763&gt;=37,INDEX($DL:$DL,$GP763+37),"")</f>
      </c>
      <c r="GM763">
        <f>IF($GQ763&gt;=38,INDEX($DL:$DL,$GP763+38),"")</f>
      </c>
      <c r="GN763">
        <f>IF($GQ763&gt;=39,INDEX($DL:$DL,$GP763+39),"")</f>
      </c>
      <c r="GO763">
        <f>IF($GQ763&gt;=40,INDEX($DL:$DL,$GP763+40),"")</f>
      </c>
      <c r="GP763">
        <f>IFERROR(MATCH($DJ763,$DK$2:$DK$148,0)+1,0)</f>
      </c>
      <c r="GQ763">
        <f>IFERROR(INDEX($DM$2:$DM$148,MATCH($DJ763,$DK$2:$DK$148,0)),0)</f>
      </c>
      <c r="GR763">
        <f>IFERROR(MATCH($L763,$DN$763:$FA$763,0),0)</f>
      </c>
      <c r="GS763">
        <f>IF($GR763&gt;0,INDEX($FB$763:$GO$763,$GR763),"")</f>
      </c>
      <c r="GV763">
        <f>IF($JE763&gt;=1,INDEX($GT:$GT,$JD763+1),"")</f>
      </c>
      <c r="GW763">
        <f>IF($JE763&gt;=2,INDEX($GT:$GT,$JD763+2),"")</f>
      </c>
      <c r="GX763">
        <f>IF($JE763&gt;=3,INDEX($GT:$GT,$JD763+3),"")</f>
      </c>
      <c r="GY763">
        <f>IF($JE763&gt;=4,INDEX($GT:$GT,$JD763+4),"")</f>
      </c>
      <c r="GZ763">
        <f>IF($JE763&gt;=5,INDEX($GT:$GT,$JD763+5),"")</f>
      </c>
      <c r="HA763">
        <f>IF($JE763&gt;=6,INDEX($GT:$GT,$JD763+6),"")</f>
      </c>
      <c r="HB763">
        <f>IF($JE763&gt;=7,INDEX($GT:$GT,$JD763+7),"")</f>
      </c>
      <c r="HC763">
        <f>IF($JE763&gt;=8,INDEX($GT:$GT,$JD763+8),"")</f>
      </c>
      <c r="HD763">
        <f>IF($JE763&gt;=9,INDEX($GT:$GT,$JD763+9),"")</f>
      </c>
      <c r="HE763">
        <f>IF($JE763&gt;=10,INDEX($GT:$GT,$JD763+10),"")</f>
      </c>
      <c r="HF763">
        <f>IF($JE763&gt;=11,INDEX($GT:$GT,$JD763+11),"")</f>
      </c>
      <c r="HG763">
        <f>IF($JE763&gt;=12,INDEX($GT:$GT,$JD763+12),"")</f>
      </c>
      <c r="HH763">
        <f>IF($JE763&gt;=13,INDEX($GT:$GT,$JD763+13),"")</f>
      </c>
      <c r="HI763">
        <f>IF($JE763&gt;=14,INDEX($GT:$GT,$JD763+14),"")</f>
      </c>
      <c r="HJ763">
        <f>IF($JE763&gt;=15,INDEX($GT:$GT,$JD763+15),"")</f>
      </c>
      <c r="HK763">
        <f>IF($JE763&gt;=16,INDEX($GT:$GT,$JD763+16),"")</f>
      </c>
      <c r="HL763">
        <f>IF($JE763&gt;=17,INDEX($GT:$GT,$JD763+17),"")</f>
      </c>
      <c r="HM763">
        <f>IF($JE763&gt;=18,INDEX($GT:$GT,$JD763+18),"")</f>
      </c>
      <c r="HN763">
        <f>IF($JE763&gt;=19,INDEX($GT:$GT,$JD763+19),"")</f>
      </c>
      <c r="HO763">
        <f>IF($JE763&gt;=20,INDEX($GT:$GT,$JD763+20),"")</f>
      </c>
      <c r="HP763">
        <f>IF($JE763&gt;=21,INDEX($GT:$GT,$JD763+21),"")</f>
      </c>
      <c r="HQ763">
        <f>IF($JE763&gt;=22,INDEX($GT:$GT,$JD763+22),"")</f>
      </c>
      <c r="HR763">
        <f>IF($JE763&gt;=23,INDEX($GT:$GT,$JD763+23),"")</f>
      </c>
      <c r="HS763">
        <f>IF($JE763&gt;=24,INDEX($GT:$GT,$JD763+24),"")</f>
      </c>
      <c r="HT763">
        <f>IF($JE763&gt;=25,INDEX($GT:$GT,$JD763+25),"")</f>
      </c>
      <c r="HU763">
        <f>IF($JE763&gt;=26,INDEX($GT:$GT,$JD763+26),"")</f>
      </c>
      <c r="HV763">
        <f>IF($JE763&gt;=27,INDEX($GT:$GT,$JD763+27),"")</f>
      </c>
      <c r="HW763">
        <f>IF($JE763&gt;=28,INDEX($GT:$GT,$JD763+28),"")</f>
      </c>
      <c r="HX763">
        <f>IF($JE763&gt;=29,INDEX($GT:$GT,$JD763+29),"")</f>
      </c>
      <c r="HY763">
        <f>IF($JE763&gt;=30,INDEX($GT:$GT,$JD763+30),"")</f>
      </c>
      <c r="HZ763">
        <f>IF($JE763&gt;=31,INDEX($GT:$GT,$JD763+31),"")</f>
      </c>
      <c r="IA763">
        <f>IF($JE763&gt;=32,INDEX($GT:$GT,$JD763+32),"")</f>
      </c>
      <c r="IB763">
        <f>IF($JE763&gt;=33,INDEX($GT:$GT,$JD763+33),"")</f>
      </c>
      <c r="IC763">
        <f>IF($JE763&gt;=34,INDEX($GT:$GT,$JD763+34),"")</f>
      </c>
      <c r="ID763">
        <f>IF($JE763&gt;=35,INDEX($GT:$GT,$JD763+35),"")</f>
      </c>
      <c r="IE763">
        <f>IF($JE763&gt;=36,INDEX($GT:$GT,$JD763+36),"")</f>
      </c>
      <c r="IF763">
        <f>IF($JE763&gt;=37,INDEX($GT:$GT,$JD763+37),"")</f>
      </c>
      <c r="IG763">
        <f>IF($JE763&gt;=38,INDEX($GT:$GT,$JD763+38),"")</f>
      </c>
      <c r="IH763">
        <f>IF($JE763&gt;=39,INDEX($GT:$GT,$JD763+39),"")</f>
      </c>
      <c r="II763">
        <f>IF($JE763&gt;=40,INDEX($GT:$GT,$JD763+40),"")</f>
      </c>
      <c r="IJ763">
        <f>IF($JE763&gt;=41,INDEX($GT:$GT,$JD763+41),"")</f>
      </c>
      <c r="IK763">
        <f>IF($JE763&gt;=42,INDEX($GT:$GT,$JD763+42),"")</f>
      </c>
      <c r="IL763">
        <f>IF($JE763&gt;=43,INDEX($GT:$GT,$JD763+43),"")</f>
      </c>
      <c r="IM763">
        <f>IF($JE763&gt;=44,INDEX($GT:$GT,$JD763+44),"")</f>
      </c>
      <c r="IN763">
        <f>IF($JE763&gt;=45,INDEX($GT:$GT,$JD763+45),"")</f>
      </c>
      <c r="IO763">
        <f>IF($JE763&gt;=46,INDEX($GT:$GT,$JD763+46),"")</f>
      </c>
      <c r="IP763">
        <f>IF($JE763&gt;=47,INDEX($GT:$GT,$JD763+47),"")</f>
      </c>
      <c r="IQ763">
        <f>IF($JE763&gt;=48,INDEX($GT:$GT,$JD763+48),"")</f>
      </c>
      <c r="IR763">
        <f>IF($JE763&gt;=49,INDEX($GT:$GT,$JD763+49),"")</f>
      </c>
      <c r="IS763">
        <f>IF($JE763&gt;=50,INDEX($GT:$GT,$JD763+50),"")</f>
      </c>
      <c r="IT763">
        <f>IF($JE763&gt;=51,INDEX($GT:$GT,$JD763+51),"")</f>
      </c>
      <c r="IU763">
        <f>IF($JE763&gt;=52,INDEX($GT:$GT,$JD763+52),"")</f>
      </c>
      <c r="IV763">
        <f>IF($JE763&gt;=53,INDEX($GT:$GT,$JD763+53),"")</f>
      </c>
      <c r="IW763">
        <f>IF($JE763&gt;=54,INDEX($GT:$GT,$JD763+54),"")</f>
      </c>
      <c r="IX763">
        <f>IF($JE763&gt;=55,INDEX($GT:$GT,$JD763+55),"")</f>
      </c>
      <c r="IY763">
        <f>IF($JE763&gt;=56,INDEX($GT:$GT,$JD763+56),"")</f>
      </c>
      <c r="IZ763">
        <f>IF($JE763&gt;=57,INDEX($GT:$GT,$JD763+57),"")</f>
      </c>
      <c r="JA763">
        <f>IF($JE763&gt;=58,INDEX($GT:$GT,$JD763+58),"")</f>
      </c>
      <c r="JB763">
        <f>IF($JE763&gt;=59,INDEX($GT:$GT,$JD763+59),"")</f>
      </c>
      <c r="JC763">
        <f>IF($JE763&gt;=60,INDEX($GT:$GT,$JD763+60),"")</f>
      </c>
      <c r="JD763">
        <f>IFERROR(MATCH($GS763,$GT$2:$GT$322,0)+1,0)</f>
      </c>
      <c r="JE763">
        <f>IFERROR(INDEX($GU$2:$GU$322,MATCH($GS763,$GT$2:$GT$322,0)),0)</f>
      </c>
      <c r="JF763" t="s">
        <v>28</v>
      </c>
      <c r="JG763" t="s">
        <v>28</v>
      </c>
    </row>
    <row r="764" spans="1:267" x14ac:dyDescent="0.25">
      <c r="J764" s="1"/>
      <c r="K764" s="1"/>
      <c r="L764" s="1"/>
      <c r="M764" s="1"/>
      <c r="N764" s="1">
        <f>IFERROR(IF(FIND(" - ",$J764)&gt;0,MID($J764,FIND(" - ",$J764)+3,LEN($J764)),""),"")</f>
      </c>
      <c r="P764" s="1"/>
      <c r="S764" t="s">
        <v>28</v>
      </c>
      <c r="U764">
        <f>IF(OR($S764="",$T764=""),"",IFERROR($S764/$T764,0))</f>
      </c>
      <c r="V764">
        <f>IF($S764="","",
IF($K764="","",
IF(ISNUMBER(SEARCH("exempt",LOWER($K764))),0,
$S764*(VALUE(SUBSTITUTE($K764,"%",""))/100))))</f>
      </c>
      <c r="AB764">
        <f>IF($S764="","",
SUM($S764,$V764,$Z764,$W764,$Y764)-
IF($AA764="",0,VALUE($AA764)))</f>
      </c>
      <c r="AJ764" t="s">
        <v>1541</v>
      </c>
      <c r="AR764">
        <f>IFERROR(LEFT($J764,FIND(" - ",$J764)-1),$J764)</f>
      </c>
      <c r="AU764">
        <f>IF($CJ764&gt;=1,INDEX($AS:$AS,$CI764+1),"")</f>
      </c>
      <c r="AV764">
        <f>IF($CJ764&gt;=2,INDEX($AS:$AS,$CI764+2),"")</f>
      </c>
      <c r="AW764">
        <f>IF($CJ764&gt;=3,INDEX($AS:$AS,$CI764+3),"")</f>
      </c>
      <c r="AX764">
        <f>IF($CJ764&gt;=4,INDEX($AS:$AS,$CI764+4),"")</f>
      </c>
      <c r="AY764">
        <f>IF($CJ764&gt;=5,INDEX($AS:$AS,$CI764+5),"")</f>
      </c>
      <c r="AZ764">
        <f>IF($CJ764&gt;=6,INDEX($AS:$AS,$CI764+6),"")</f>
      </c>
      <c r="BA764">
        <f>IF($CJ764&gt;=7,INDEX($AS:$AS,$CI764+7),"")</f>
      </c>
      <c r="BB764">
        <f>IF($CJ764&gt;=8,INDEX($AS:$AS,$CI764+8),"")</f>
      </c>
      <c r="BC764">
        <f>IF($CJ764&gt;=9,INDEX($AS:$AS,$CI764+9),"")</f>
      </c>
      <c r="BD764">
        <f>IF($CJ764&gt;=10,INDEX($AS:$AS,$CI764+10),"")</f>
      </c>
      <c r="BE764">
        <f>IF($CJ764&gt;=11,INDEX($AS:$AS,$CI764+11),"")</f>
      </c>
      <c r="BF764">
        <f>IF($CJ764&gt;=12,INDEX($AS:$AS,$CI764+12),"")</f>
      </c>
      <c r="BG764">
        <f>IF($CJ764&gt;=13,INDEX($AS:$AS,$CI764+13),"")</f>
      </c>
      <c r="BH764">
        <f>IF($CJ764&gt;=14,INDEX($AS:$AS,$CI764+14),"")</f>
      </c>
      <c r="BI764">
        <f>IF($CJ764&gt;=15,INDEX($AS:$AS,$CI764+15),"")</f>
      </c>
      <c r="BJ764">
        <f>IF($CJ764&gt;=16,INDEX($AS:$AS,$CI764+16),"")</f>
      </c>
      <c r="BK764">
        <f>IF($CJ764&gt;=17,INDEX($AS:$AS,$CI764+17),"")</f>
      </c>
      <c r="BL764">
        <f>IF($CJ764&gt;=18,INDEX($AS:$AS,$CI764+18),"")</f>
      </c>
      <c r="BM764">
        <f>IF($CJ764&gt;=19,INDEX($AS:$AS,$CI764+19),"")</f>
      </c>
      <c r="BN764">
        <f>IF($CJ764&gt;=20,INDEX($AS:$AS,$CI764+20),"")</f>
      </c>
      <c r="BO764">
        <f>IF($CJ764&gt;=21,INDEX($AS:$AS,$CI764+21),"")</f>
      </c>
      <c r="BP764">
        <f>IF($CJ764&gt;=22,INDEX($AS:$AS,$CI764+22),"")</f>
      </c>
      <c r="BQ764">
        <f>IF($CJ764&gt;=23,INDEX($AS:$AS,$CI764+23),"")</f>
      </c>
      <c r="BR764">
        <f>IF($CJ764&gt;=24,INDEX($AS:$AS,$CI764+24),"")</f>
      </c>
      <c r="BS764">
        <f>IF($CJ764&gt;=25,INDEX($AS:$AS,$CI764+25),"")</f>
      </c>
      <c r="BT764">
        <f>IF($CJ764&gt;=26,INDEX($AS:$AS,$CI764+26),"")</f>
      </c>
      <c r="BU764">
        <f>IF($CJ764&gt;=27,INDEX($AS:$AS,$CI764+27),"")</f>
      </c>
      <c r="BV764">
        <f>IF($CJ764&gt;=28,INDEX($AS:$AS,$CI764+28),"")</f>
      </c>
      <c r="BW764">
        <f>IF($CJ764&gt;=29,INDEX($AS:$AS,$CI764+29),"")</f>
      </c>
      <c r="BX764">
        <f>IF($CJ764&gt;=30,INDEX($AS:$AS,$CI764+30),"")</f>
      </c>
      <c r="BY764">
        <f>IF($CJ764&gt;=31,INDEX($AS:$AS,$CI764+31),"")</f>
      </c>
      <c r="BZ764">
        <f>IF($CJ764&gt;=32,INDEX($AS:$AS,$CI764+32),"")</f>
      </c>
      <c r="CA764">
        <f>IF($CJ764&gt;=33,INDEX($AS:$AS,$CI764+33),"")</f>
      </c>
      <c r="CB764">
        <f>IF($CJ764&gt;=34,INDEX($AS:$AS,$CI764+34),"")</f>
      </c>
      <c r="CC764">
        <f>IF($CJ764&gt;=35,INDEX($AS:$AS,$CI764+35),"")</f>
      </c>
      <c r="CD764">
        <f>IF($CJ764&gt;=36,INDEX($AS:$AS,$CI764+36),"")</f>
      </c>
      <c r="CE764">
        <f>IF($CJ764&gt;=37,INDEX($AS:$AS,$CI764+37),"")</f>
      </c>
      <c r="CF764">
        <f>IF($CJ764&gt;=38,INDEX($AS:$AS,$CI764+38),"")</f>
      </c>
      <c r="CG764">
        <f>IF($CJ764&gt;=39,INDEX($AS:$AS,$CI764+39),"")</f>
      </c>
      <c r="CH764">
        <f>IF($CJ764&gt;=40,INDEX($AS:$AS,$CI764+40),"")</f>
      </c>
      <c r="CI764">
        <f>IFERROR(MATCH($AR764,$AS$2:$AS$133,0)+1,0)</f>
      </c>
      <c r="CJ764">
        <f>IFERROR(INDEX($AT$2:$AT$133,MATCH($AR764,$AS$2:$AS$133,0)),0)</f>
      </c>
      <c r="CK764">
        <f>IFERROR(LEFT($O764,FIND(" - ",$O764)-1),$O764)</f>
      </c>
      <c r="CL764" t="s">
        <v>113</v>
      </c>
      <c r="CN764">
        <f>IF($DI764&gt;=1,INDEX($CL:$CL,$DH764+1),"")</f>
      </c>
      <c r="CO764">
        <f>IF($DI764&gt;=2,INDEX($CL:$CL,$DH764+2),"")</f>
      </c>
      <c r="CP764">
        <f>IF($DI764&gt;=3,INDEX($CL:$CL,$DH764+3),"")</f>
      </c>
      <c r="CQ764">
        <f>IF($DI764&gt;=4,INDEX($CL:$CL,$DH764+4),"")</f>
      </c>
      <c r="CR764">
        <f>IF($DI764&gt;=5,INDEX($CL:$CL,$DH764+5),"")</f>
      </c>
      <c r="CS764">
        <f>IF($DI764&gt;=6,INDEX($CL:$CL,$DH764+6),"")</f>
      </c>
      <c r="CT764">
        <f>IF($DI764&gt;=7,INDEX($CL:$CL,$DH764+7),"")</f>
      </c>
      <c r="CU764">
        <f>IF($DI764&gt;=8,INDEX($CL:$CL,$DH764+8),"")</f>
      </c>
      <c r="CV764">
        <f>IF($DI764&gt;=9,INDEX($CL:$CL,$DH764+9),"")</f>
      </c>
      <c r="CW764">
        <f>IF($DI764&gt;=10,INDEX($CL:$CL,$DH764+10),"")</f>
      </c>
      <c r="CX764">
        <f>IF($DI764&gt;=11,INDEX($CL:$CL,$DH764+11),"")</f>
      </c>
      <c r="CY764">
        <f>IF($DI764&gt;=12,INDEX($CL:$CL,$DH764+12),"")</f>
      </c>
      <c r="CZ764">
        <f>IF($DI764&gt;=13,INDEX($CL:$CL,$DH764+13),"")</f>
      </c>
      <c r="DA764">
        <f>IF($DI764&gt;=14,INDEX($CL:$CL,$DH764+14),"")</f>
      </c>
      <c r="DB764">
        <f>IF($DI764&gt;=15,INDEX($CL:$CL,$DH764+15),"")</f>
      </c>
      <c r="DC764">
        <f>IF($DI764&gt;=16,INDEX($CL:$CL,$DH764+16),"")</f>
      </c>
      <c r="DD764">
        <f>IF($DI764&gt;=17,INDEX($CL:$CL,$DH764+17),"")</f>
      </c>
      <c r="DE764">
        <f>IF($DI764&gt;=18,INDEX($CL:$CL,$DH764+18),"")</f>
      </c>
      <c r="DF764">
        <f>IF($DI764&gt;=19,INDEX($CL:$CL,$DH764+19),"")</f>
      </c>
      <c r="DG764">
        <f>IF($DI764&gt;=20,INDEX($CL:$CL,$DH764+20),"")</f>
      </c>
      <c r="DH764">
        <f>IFERROR(MATCH($CK764,$CL$2:$CL$1558,0)+1,0)</f>
      </c>
      <c r="DI764">
        <f>IFERROR(INDEX($CM$2:$CM$1558,MATCH($CK764,$CL$2:$CL$1558,0)),0)</f>
      </c>
      <c r="DJ764">
        <f>IFERROR(INDEX($AQ:$AQ,MATCH($K764,$AP:$AP,0))&amp;"","")</f>
      </c>
      <c r="DN764">
        <f>IF($GQ764&gt;=1,INDEX($DK:$DK,$GP764+1),"")</f>
      </c>
      <c r="DO764">
        <f>IF($GQ764&gt;=2,INDEX($DK:$DK,$GP764+2),"")</f>
      </c>
      <c r="DP764">
        <f>IF($GQ764&gt;=3,INDEX($DK:$DK,$GP764+3),"")</f>
      </c>
      <c r="DQ764">
        <f>IF($GQ764&gt;=4,INDEX($DK:$DK,$GP764+4),"")</f>
      </c>
      <c r="DR764">
        <f>IF($GQ764&gt;=5,INDEX($DK:$DK,$GP764+5),"")</f>
      </c>
      <c r="DS764">
        <f>IF($GQ764&gt;=6,INDEX($DK:$DK,$GP764+6),"")</f>
      </c>
      <c r="DT764">
        <f>IF($GQ764&gt;=7,INDEX($DK:$DK,$GP764+7),"")</f>
      </c>
      <c r="DU764">
        <f>IF($GQ764&gt;=8,INDEX($DK:$DK,$GP764+8),"")</f>
      </c>
      <c r="DV764">
        <f>IF($GQ764&gt;=9,INDEX($DK:$DK,$GP764+9),"")</f>
      </c>
      <c r="DW764">
        <f>IF($GQ764&gt;=10,INDEX($DK:$DK,$GP764+10),"")</f>
      </c>
      <c r="DX764">
        <f>IF($GQ764&gt;=11,INDEX($DK:$DK,$GP764+11),"")</f>
      </c>
      <c r="DY764">
        <f>IF($GQ764&gt;=12,INDEX($DK:$DK,$GP764+12),"")</f>
      </c>
      <c r="DZ764">
        <f>IF($GQ764&gt;=13,INDEX($DK:$DK,$GP764+13),"")</f>
      </c>
      <c r="EA764">
        <f>IF($GQ764&gt;=14,INDEX($DK:$DK,$GP764+14),"")</f>
      </c>
      <c r="EB764">
        <f>IF($GQ764&gt;=15,INDEX($DK:$DK,$GP764+15),"")</f>
      </c>
      <c r="EC764">
        <f>IF($GQ764&gt;=16,INDEX($DK:$DK,$GP764+16),"")</f>
      </c>
      <c r="ED764">
        <f>IF($GQ764&gt;=17,INDEX($DK:$DK,$GP764+17),"")</f>
      </c>
      <c r="EE764">
        <f>IF($GQ764&gt;=18,INDEX($DK:$DK,$GP764+18),"")</f>
      </c>
      <c r="EF764">
        <f>IF($GQ764&gt;=19,INDEX($DK:$DK,$GP764+19),"")</f>
      </c>
      <c r="EG764">
        <f>IF($GQ764&gt;=20,INDEX($DK:$DK,$GP764+20),"")</f>
      </c>
      <c r="EH764">
        <f>IF($GQ764&gt;=21,INDEX($DK:$DK,$GP764+21),"")</f>
      </c>
      <c r="EI764">
        <f>IF($GQ764&gt;=22,INDEX($DK:$DK,$GP764+22),"")</f>
      </c>
      <c r="EJ764">
        <f>IF($GQ764&gt;=23,INDEX($DK:$DK,$GP764+23),"")</f>
      </c>
      <c r="EK764">
        <f>IF($GQ764&gt;=24,INDEX($DK:$DK,$GP764+24),"")</f>
      </c>
      <c r="EL764">
        <f>IF($GQ764&gt;=25,INDEX($DK:$DK,$GP764+25),"")</f>
      </c>
      <c r="EM764">
        <f>IF($GQ764&gt;=26,INDEX($DK:$DK,$GP764+26),"")</f>
      </c>
      <c r="EN764">
        <f>IF($GQ764&gt;=27,INDEX($DK:$DK,$GP764+27),"")</f>
      </c>
      <c r="EO764">
        <f>IF($GQ764&gt;=28,INDEX($DK:$DK,$GP764+28),"")</f>
      </c>
      <c r="EP764">
        <f>IF($GQ764&gt;=29,INDEX($DK:$DK,$GP764+29),"")</f>
      </c>
      <c r="EQ764">
        <f>IF($GQ764&gt;=30,INDEX($DK:$DK,$GP764+30),"")</f>
      </c>
      <c r="ER764">
        <f>IF($GQ764&gt;=31,INDEX($DK:$DK,$GP764+31),"")</f>
      </c>
      <c r="ES764">
        <f>IF($GQ764&gt;=32,INDEX($DK:$DK,$GP764+32),"")</f>
      </c>
      <c r="ET764">
        <f>IF($GQ764&gt;=33,INDEX($DK:$DK,$GP764+33),"")</f>
      </c>
      <c r="EU764">
        <f>IF($GQ764&gt;=34,INDEX($DK:$DK,$GP764+34),"")</f>
      </c>
      <c r="EV764">
        <f>IF($GQ764&gt;=35,INDEX($DK:$DK,$GP764+35),"")</f>
      </c>
      <c r="EW764">
        <f>IF($GQ764&gt;=36,INDEX($DK:$DK,$GP764+36),"")</f>
      </c>
      <c r="EX764">
        <f>IF($GQ764&gt;=37,INDEX($DK:$DK,$GP764+37),"")</f>
      </c>
      <c r="EY764">
        <f>IF($GQ764&gt;=38,INDEX($DK:$DK,$GP764+38),"")</f>
      </c>
      <c r="EZ764">
        <f>IF($GQ764&gt;=39,INDEX($DK:$DK,$GP764+39),"")</f>
      </c>
      <c r="FA764">
        <f>IF($GQ764&gt;=40,INDEX($DK:$DK,$GP764+40),"")</f>
      </c>
      <c r="FB764">
        <f>IF($GQ764&gt;=1,INDEX($DL:$DL,$GP764+1),"")</f>
      </c>
      <c r="FC764">
        <f>IF($GQ764&gt;=2,INDEX($DL:$DL,$GP764+2),"")</f>
      </c>
      <c r="FD764">
        <f>IF($GQ764&gt;=3,INDEX($DL:$DL,$GP764+3),"")</f>
      </c>
      <c r="FE764">
        <f>IF($GQ764&gt;=4,INDEX($DL:$DL,$GP764+4),"")</f>
      </c>
      <c r="FF764">
        <f>IF($GQ764&gt;=5,INDEX($DL:$DL,$GP764+5),"")</f>
      </c>
      <c r="FG764">
        <f>IF($GQ764&gt;=6,INDEX($DL:$DL,$GP764+6),"")</f>
      </c>
      <c r="FH764">
        <f>IF($GQ764&gt;=7,INDEX($DL:$DL,$GP764+7),"")</f>
      </c>
      <c r="FI764">
        <f>IF($GQ764&gt;=8,INDEX($DL:$DL,$GP764+8),"")</f>
      </c>
      <c r="FJ764">
        <f>IF($GQ764&gt;=9,INDEX($DL:$DL,$GP764+9),"")</f>
      </c>
      <c r="FK764">
        <f>IF($GQ764&gt;=10,INDEX($DL:$DL,$GP764+10),"")</f>
      </c>
      <c r="FL764">
        <f>IF($GQ764&gt;=11,INDEX($DL:$DL,$GP764+11),"")</f>
      </c>
      <c r="FM764">
        <f>IF($GQ764&gt;=12,INDEX($DL:$DL,$GP764+12),"")</f>
      </c>
      <c r="FN764">
        <f>IF($GQ764&gt;=13,INDEX($DL:$DL,$GP764+13),"")</f>
      </c>
      <c r="FO764">
        <f>IF($GQ764&gt;=14,INDEX($DL:$DL,$GP764+14),"")</f>
      </c>
      <c r="FP764">
        <f>IF($GQ764&gt;=15,INDEX($DL:$DL,$GP764+15),"")</f>
      </c>
      <c r="FQ764">
        <f>IF($GQ764&gt;=16,INDEX($DL:$DL,$GP764+16),"")</f>
      </c>
      <c r="FR764">
        <f>IF($GQ764&gt;=17,INDEX($DL:$DL,$GP764+17),"")</f>
      </c>
      <c r="FS764">
        <f>IF($GQ764&gt;=18,INDEX($DL:$DL,$GP764+18),"")</f>
      </c>
      <c r="FT764">
        <f>IF($GQ764&gt;=19,INDEX($DL:$DL,$GP764+19),"")</f>
      </c>
      <c r="FU764">
        <f>IF($GQ764&gt;=20,INDEX($DL:$DL,$GP764+20),"")</f>
      </c>
      <c r="FV764">
        <f>IF($GQ764&gt;=21,INDEX($DL:$DL,$GP764+21),"")</f>
      </c>
      <c r="FW764">
        <f>IF($GQ764&gt;=22,INDEX($DL:$DL,$GP764+22),"")</f>
      </c>
      <c r="FX764">
        <f>IF($GQ764&gt;=23,INDEX($DL:$DL,$GP764+23),"")</f>
      </c>
      <c r="FY764">
        <f>IF($GQ764&gt;=24,INDEX($DL:$DL,$GP764+24),"")</f>
      </c>
      <c r="FZ764">
        <f>IF($GQ764&gt;=25,INDEX($DL:$DL,$GP764+25),"")</f>
      </c>
      <c r="GA764">
        <f>IF($GQ764&gt;=26,INDEX($DL:$DL,$GP764+26),"")</f>
      </c>
      <c r="GB764">
        <f>IF($GQ764&gt;=27,INDEX($DL:$DL,$GP764+27),"")</f>
      </c>
      <c r="GC764">
        <f>IF($GQ764&gt;=28,INDEX($DL:$DL,$GP764+28),"")</f>
      </c>
      <c r="GD764">
        <f>IF($GQ764&gt;=29,INDEX($DL:$DL,$GP764+29),"")</f>
      </c>
      <c r="GE764">
        <f>IF($GQ764&gt;=30,INDEX($DL:$DL,$GP764+30),"")</f>
      </c>
      <c r="GF764">
        <f>IF($GQ764&gt;=31,INDEX($DL:$DL,$GP764+31),"")</f>
      </c>
      <c r="GG764">
        <f>IF($GQ764&gt;=32,INDEX($DL:$DL,$GP764+32),"")</f>
      </c>
      <c r="GH764">
        <f>IF($GQ764&gt;=33,INDEX($DL:$DL,$GP764+33),"")</f>
      </c>
      <c r="GI764">
        <f>IF($GQ764&gt;=34,INDEX($DL:$DL,$GP764+34),"")</f>
      </c>
      <c r="GJ764">
        <f>IF($GQ764&gt;=35,INDEX($DL:$DL,$GP764+35),"")</f>
      </c>
      <c r="GK764">
        <f>IF($GQ764&gt;=36,INDEX($DL:$DL,$GP764+36),"")</f>
      </c>
      <c r="GL764">
        <f>IF($GQ764&gt;=37,INDEX($DL:$DL,$GP764+37),"")</f>
      </c>
      <c r="GM764">
        <f>IF($GQ764&gt;=38,INDEX($DL:$DL,$GP764+38),"")</f>
      </c>
      <c r="GN764">
        <f>IF($GQ764&gt;=39,INDEX($DL:$DL,$GP764+39),"")</f>
      </c>
      <c r="GO764">
        <f>IF($GQ764&gt;=40,INDEX($DL:$DL,$GP764+40),"")</f>
      </c>
      <c r="GP764">
        <f>IFERROR(MATCH($DJ764,$DK$2:$DK$148,0)+1,0)</f>
      </c>
      <c r="GQ764">
        <f>IFERROR(INDEX($DM$2:$DM$148,MATCH($DJ764,$DK$2:$DK$148,0)),0)</f>
      </c>
      <c r="GR764">
        <f>IFERROR(MATCH($L764,$DN$764:$FA$764,0),0)</f>
      </c>
      <c r="GS764">
        <f>IF($GR764&gt;0,INDEX($FB$764:$GO$764,$GR764),"")</f>
      </c>
      <c r="GV764">
        <f>IF($JE764&gt;=1,INDEX($GT:$GT,$JD764+1),"")</f>
      </c>
      <c r="GW764">
        <f>IF($JE764&gt;=2,INDEX($GT:$GT,$JD764+2),"")</f>
      </c>
      <c r="GX764">
        <f>IF($JE764&gt;=3,INDEX($GT:$GT,$JD764+3),"")</f>
      </c>
      <c r="GY764">
        <f>IF($JE764&gt;=4,INDEX($GT:$GT,$JD764+4),"")</f>
      </c>
      <c r="GZ764">
        <f>IF($JE764&gt;=5,INDEX($GT:$GT,$JD764+5),"")</f>
      </c>
      <c r="HA764">
        <f>IF($JE764&gt;=6,INDEX($GT:$GT,$JD764+6),"")</f>
      </c>
      <c r="HB764">
        <f>IF($JE764&gt;=7,INDEX($GT:$GT,$JD764+7),"")</f>
      </c>
      <c r="HC764">
        <f>IF($JE764&gt;=8,INDEX($GT:$GT,$JD764+8),"")</f>
      </c>
      <c r="HD764">
        <f>IF($JE764&gt;=9,INDEX($GT:$GT,$JD764+9),"")</f>
      </c>
      <c r="HE764">
        <f>IF($JE764&gt;=10,INDEX($GT:$GT,$JD764+10),"")</f>
      </c>
      <c r="HF764">
        <f>IF($JE764&gt;=11,INDEX($GT:$GT,$JD764+11),"")</f>
      </c>
      <c r="HG764">
        <f>IF($JE764&gt;=12,INDEX($GT:$GT,$JD764+12),"")</f>
      </c>
      <c r="HH764">
        <f>IF($JE764&gt;=13,INDEX($GT:$GT,$JD764+13),"")</f>
      </c>
      <c r="HI764">
        <f>IF($JE764&gt;=14,INDEX($GT:$GT,$JD764+14),"")</f>
      </c>
      <c r="HJ764">
        <f>IF($JE764&gt;=15,INDEX($GT:$GT,$JD764+15),"")</f>
      </c>
      <c r="HK764">
        <f>IF($JE764&gt;=16,INDEX($GT:$GT,$JD764+16),"")</f>
      </c>
      <c r="HL764">
        <f>IF($JE764&gt;=17,INDEX($GT:$GT,$JD764+17),"")</f>
      </c>
      <c r="HM764">
        <f>IF($JE764&gt;=18,INDEX($GT:$GT,$JD764+18),"")</f>
      </c>
      <c r="HN764">
        <f>IF($JE764&gt;=19,INDEX($GT:$GT,$JD764+19),"")</f>
      </c>
      <c r="HO764">
        <f>IF($JE764&gt;=20,INDEX($GT:$GT,$JD764+20),"")</f>
      </c>
      <c r="HP764">
        <f>IF($JE764&gt;=21,INDEX($GT:$GT,$JD764+21),"")</f>
      </c>
      <c r="HQ764">
        <f>IF($JE764&gt;=22,INDEX($GT:$GT,$JD764+22),"")</f>
      </c>
      <c r="HR764">
        <f>IF($JE764&gt;=23,INDEX($GT:$GT,$JD764+23),"")</f>
      </c>
      <c r="HS764">
        <f>IF($JE764&gt;=24,INDEX($GT:$GT,$JD764+24),"")</f>
      </c>
      <c r="HT764">
        <f>IF($JE764&gt;=25,INDEX($GT:$GT,$JD764+25),"")</f>
      </c>
      <c r="HU764">
        <f>IF($JE764&gt;=26,INDEX($GT:$GT,$JD764+26),"")</f>
      </c>
      <c r="HV764">
        <f>IF($JE764&gt;=27,INDEX($GT:$GT,$JD764+27),"")</f>
      </c>
      <c r="HW764">
        <f>IF($JE764&gt;=28,INDEX($GT:$GT,$JD764+28),"")</f>
      </c>
      <c r="HX764">
        <f>IF($JE764&gt;=29,INDEX($GT:$GT,$JD764+29),"")</f>
      </c>
      <c r="HY764">
        <f>IF($JE764&gt;=30,INDEX($GT:$GT,$JD764+30),"")</f>
      </c>
      <c r="HZ764">
        <f>IF($JE764&gt;=31,INDEX($GT:$GT,$JD764+31),"")</f>
      </c>
      <c r="IA764">
        <f>IF($JE764&gt;=32,INDEX($GT:$GT,$JD764+32),"")</f>
      </c>
      <c r="IB764">
        <f>IF($JE764&gt;=33,INDEX($GT:$GT,$JD764+33),"")</f>
      </c>
      <c r="IC764">
        <f>IF($JE764&gt;=34,INDEX($GT:$GT,$JD764+34),"")</f>
      </c>
      <c r="ID764">
        <f>IF($JE764&gt;=35,INDEX($GT:$GT,$JD764+35),"")</f>
      </c>
      <c r="IE764">
        <f>IF($JE764&gt;=36,INDEX($GT:$GT,$JD764+36),"")</f>
      </c>
      <c r="IF764">
        <f>IF($JE764&gt;=37,INDEX($GT:$GT,$JD764+37),"")</f>
      </c>
      <c r="IG764">
        <f>IF($JE764&gt;=38,INDEX($GT:$GT,$JD764+38),"")</f>
      </c>
      <c r="IH764">
        <f>IF($JE764&gt;=39,INDEX($GT:$GT,$JD764+39),"")</f>
      </c>
      <c r="II764">
        <f>IF($JE764&gt;=40,INDEX($GT:$GT,$JD764+40),"")</f>
      </c>
      <c r="IJ764">
        <f>IF($JE764&gt;=41,INDEX($GT:$GT,$JD764+41),"")</f>
      </c>
      <c r="IK764">
        <f>IF($JE764&gt;=42,INDEX($GT:$GT,$JD764+42),"")</f>
      </c>
      <c r="IL764">
        <f>IF($JE764&gt;=43,INDEX($GT:$GT,$JD764+43),"")</f>
      </c>
      <c r="IM764">
        <f>IF($JE764&gt;=44,INDEX($GT:$GT,$JD764+44),"")</f>
      </c>
      <c r="IN764">
        <f>IF($JE764&gt;=45,INDEX($GT:$GT,$JD764+45),"")</f>
      </c>
      <c r="IO764">
        <f>IF($JE764&gt;=46,INDEX($GT:$GT,$JD764+46),"")</f>
      </c>
      <c r="IP764">
        <f>IF($JE764&gt;=47,INDEX($GT:$GT,$JD764+47),"")</f>
      </c>
      <c r="IQ764">
        <f>IF($JE764&gt;=48,INDEX($GT:$GT,$JD764+48),"")</f>
      </c>
      <c r="IR764">
        <f>IF($JE764&gt;=49,INDEX($GT:$GT,$JD764+49),"")</f>
      </c>
      <c r="IS764">
        <f>IF($JE764&gt;=50,INDEX($GT:$GT,$JD764+50),"")</f>
      </c>
      <c r="IT764">
        <f>IF($JE764&gt;=51,INDEX($GT:$GT,$JD764+51),"")</f>
      </c>
      <c r="IU764">
        <f>IF($JE764&gt;=52,INDEX($GT:$GT,$JD764+52),"")</f>
      </c>
      <c r="IV764">
        <f>IF($JE764&gt;=53,INDEX($GT:$GT,$JD764+53),"")</f>
      </c>
      <c r="IW764">
        <f>IF($JE764&gt;=54,INDEX($GT:$GT,$JD764+54),"")</f>
      </c>
      <c r="IX764">
        <f>IF($JE764&gt;=55,INDEX($GT:$GT,$JD764+55),"")</f>
      </c>
      <c r="IY764">
        <f>IF($JE764&gt;=56,INDEX($GT:$GT,$JD764+56),"")</f>
      </c>
      <c r="IZ764">
        <f>IF($JE764&gt;=57,INDEX($GT:$GT,$JD764+57),"")</f>
      </c>
      <c r="JA764">
        <f>IF($JE764&gt;=58,INDEX($GT:$GT,$JD764+58),"")</f>
      </c>
      <c r="JB764">
        <f>IF($JE764&gt;=59,INDEX($GT:$GT,$JD764+59),"")</f>
      </c>
      <c r="JC764">
        <f>IF($JE764&gt;=60,INDEX($GT:$GT,$JD764+60),"")</f>
      </c>
      <c r="JD764">
        <f>IFERROR(MATCH($GS764,$GT$2:$GT$322,0)+1,0)</f>
      </c>
      <c r="JE764">
        <f>IFERROR(INDEX($GU$2:$GU$322,MATCH($GS764,$GT$2:$GT$322,0)),0)</f>
      </c>
      <c r="JF764" t="s">
        <v>28</v>
      </c>
      <c r="JG764" t="s">
        <v>28</v>
      </c>
    </row>
    <row r="765" spans="1:267" x14ac:dyDescent="0.25">
      <c r="J765" s="1"/>
      <c r="K765" s="1"/>
      <c r="L765" s="1"/>
      <c r="M765" s="1"/>
      <c r="N765" s="1">
        <f>IFERROR(IF(FIND(" - ",$J765)&gt;0,MID($J765,FIND(" - ",$J765)+3,LEN($J765)),""),"")</f>
      </c>
      <c r="P765" s="1"/>
      <c r="S765" t="s">
        <v>28</v>
      </c>
      <c r="U765">
        <f>IF(OR($S765="",$T765=""),"",IFERROR($S765/$T765,0))</f>
      </c>
      <c r="V765">
        <f>IF($S765="","",
IF($K765="","",
IF(ISNUMBER(SEARCH("exempt",LOWER($K765))),0,
$S765*(VALUE(SUBSTITUTE($K765,"%",""))/100))))</f>
      </c>
      <c r="AB765">
        <f>IF($S765="","",
SUM($S765,$V765,$Z765,$W765,$Y765)-
IF($AA765="",0,VALUE($AA765)))</f>
      </c>
      <c r="AJ765" t="s">
        <v>1542</v>
      </c>
      <c r="AR765">
        <f>IFERROR(LEFT($J765,FIND(" - ",$J765)-1),$J765)</f>
      </c>
      <c r="AU765">
        <f>IF($CJ765&gt;=1,INDEX($AS:$AS,$CI765+1),"")</f>
      </c>
      <c r="AV765">
        <f>IF($CJ765&gt;=2,INDEX($AS:$AS,$CI765+2),"")</f>
      </c>
      <c r="AW765">
        <f>IF($CJ765&gt;=3,INDEX($AS:$AS,$CI765+3),"")</f>
      </c>
      <c r="AX765">
        <f>IF($CJ765&gt;=4,INDEX($AS:$AS,$CI765+4),"")</f>
      </c>
      <c r="AY765">
        <f>IF($CJ765&gt;=5,INDEX($AS:$AS,$CI765+5),"")</f>
      </c>
      <c r="AZ765">
        <f>IF($CJ765&gt;=6,INDEX($AS:$AS,$CI765+6),"")</f>
      </c>
      <c r="BA765">
        <f>IF($CJ765&gt;=7,INDEX($AS:$AS,$CI765+7),"")</f>
      </c>
      <c r="BB765">
        <f>IF($CJ765&gt;=8,INDEX($AS:$AS,$CI765+8),"")</f>
      </c>
      <c r="BC765">
        <f>IF($CJ765&gt;=9,INDEX($AS:$AS,$CI765+9),"")</f>
      </c>
      <c r="BD765">
        <f>IF($CJ765&gt;=10,INDEX($AS:$AS,$CI765+10),"")</f>
      </c>
      <c r="BE765">
        <f>IF($CJ765&gt;=11,INDEX($AS:$AS,$CI765+11),"")</f>
      </c>
      <c r="BF765">
        <f>IF($CJ765&gt;=12,INDEX($AS:$AS,$CI765+12),"")</f>
      </c>
      <c r="BG765">
        <f>IF($CJ765&gt;=13,INDEX($AS:$AS,$CI765+13),"")</f>
      </c>
      <c r="BH765">
        <f>IF($CJ765&gt;=14,INDEX($AS:$AS,$CI765+14),"")</f>
      </c>
      <c r="BI765">
        <f>IF($CJ765&gt;=15,INDEX($AS:$AS,$CI765+15),"")</f>
      </c>
      <c r="BJ765">
        <f>IF($CJ765&gt;=16,INDEX($AS:$AS,$CI765+16),"")</f>
      </c>
      <c r="BK765">
        <f>IF($CJ765&gt;=17,INDEX($AS:$AS,$CI765+17),"")</f>
      </c>
      <c r="BL765">
        <f>IF($CJ765&gt;=18,INDEX($AS:$AS,$CI765+18),"")</f>
      </c>
      <c r="BM765">
        <f>IF($CJ765&gt;=19,INDEX($AS:$AS,$CI765+19),"")</f>
      </c>
      <c r="BN765">
        <f>IF($CJ765&gt;=20,INDEX($AS:$AS,$CI765+20),"")</f>
      </c>
      <c r="BO765">
        <f>IF($CJ765&gt;=21,INDEX($AS:$AS,$CI765+21),"")</f>
      </c>
      <c r="BP765">
        <f>IF($CJ765&gt;=22,INDEX($AS:$AS,$CI765+22),"")</f>
      </c>
      <c r="BQ765">
        <f>IF($CJ765&gt;=23,INDEX($AS:$AS,$CI765+23),"")</f>
      </c>
      <c r="BR765">
        <f>IF($CJ765&gt;=24,INDEX($AS:$AS,$CI765+24),"")</f>
      </c>
      <c r="BS765">
        <f>IF($CJ765&gt;=25,INDEX($AS:$AS,$CI765+25),"")</f>
      </c>
      <c r="BT765">
        <f>IF($CJ765&gt;=26,INDEX($AS:$AS,$CI765+26),"")</f>
      </c>
      <c r="BU765">
        <f>IF($CJ765&gt;=27,INDEX($AS:$AS,$CI765+27),"")</f>
      </c>
      <c r="BV765">
        <f>IF($CJ765&gt;=28,INDEX($AS:$AS,$CI765+28),"")</f>
      </c>
      <c r="BW765">
        <f>IF($CJ765&gt;=29,INDEX($AS:$AS,$CI765+29),"")</f>
      </c>
      <c r="BX765">
        <f>IF($CJ765&gt;=30,INDEX($AS:$AS,$CI765+30),"")</f>
      </c>
      <c r="BY765">
        <f>IF($CJ765&gt;=31,INDEX($AS:$AS,$CI765+31),"")</f>
      </c>
      <c r="BZ765">
        <f>IF($CJ765&gt;=32,INDEX($AS:$AS,$CI765+32),"")</f>
      </c>
      <c r="CA765">
        <f>IF($CJ765&gt;=33,INDEX($AS:$AS,$CI765+33),"")</f>
      </c>
      <c r="CB765">
        <f>IF($CJ765&gt;=34,INDEX($AS:$AS,$CI765+34),"")</f>
      </c>
      <c r="CC765">
        <f>IF($CJ765&gt;=35,INDEX($AS:$AS,$CI765+35),"")</f>
      </c>
      <c r="CD765">
        <f>IF($CJ765&gt;=36,INDEX($AS:$AS,$CI765+36),"")</f>
      </c>
      <c r="CE765">
        <f>IF($CJ765&gt;=37,INDEX($AS:$AS,$CI765+37),"")</f>
      </c>
      <c r="CF765">
        <f>IF($CJ765&gt;=38,INDEX($AS:$AS,$CI765+38),"")</f>
      </c>
      <c r="CG765">
        <f>IF($CJ765&gt;=39,INDEX($AS:$AS,$CI765+39),"")</f>
      </c>
      <c r="CH765">
        <f>IF($CJ765&gt;=40,INDEX($AS:$AS,$CI765+40),"")</f>
      </c>
      <c r="CI765">
        <f>IFERROR(MATCH($AR765,$AS$2:$AS$133,0)+1,0)</f>
      </c>
      <c r="CJ765">
        <f>IFERROR(INDEX($AT$2:$AT$133,MATCH($AR765,$AS$2:$AS$133,0)),0)</f>
      </c>
      <c r="CK765">
        <f>IFERROR(LEFT($O765,FIND(" - ",$O765)-1),$O765)</f>
      </c>
      <c r="CL765" t="s">
        <v>211</v>
      </c>
      <c r="CN765">
        <f>IF($DI765&gt;=1,INDEX($CL:$CL,$DH765+1),"")</f>
      </c>
      <c r="CO765">
        <f>IF($DI765&gt;=2,INDEX($CL:$CL,$DH765+2),"")</f>
      </c>
      <c r="CP765">
        <f>IF($DI765&gt;=3,INDEX($CL:$CL,$DH765+3),"")</f>
      </c>
      <c r="CQ765">
        <f>IF($DI765&gt;=4,INDEX($CL:$CL,$DH765+4),"")</f>
      </c>
      <c r="CR765">
        <f>IF($DI765&gt;=5,INDEX($CL:$CL,$DH765+5),"")</f>
      </c>
      <c r="CS765">
        <f>IF($DI765&gt;=6,INDEX($CL:$CL,$DH765+6),"")</f>
      </c>
      <c r="CT765">
        <f>IF($DI765&gt;=7,INDEX($CL:$CL,$DH765+7),"")</f>
      </c>
      <c r="CU765">
        <f>IF($DI765&gt;=8,INDEX($CL:$CL,$DH765+8),"")</f>
      </c>
      <c r="CV765">
        <f>IF($DI765&gt;=9,INDEX($CL:$CL,$DH765+9),"")</f>
      </c>
      <c r="CW765">
        <f>IF($DI765&gt;=10,INDEX($CL:$CL,$DH765+10),"")</f>
      </c>
      <c r="CX765">
        <f>IF($DI765&gt;=11,INDEX($CL:$CL,$DH765+11),"")</f>
      </c>
      <c r="CY765">
        <f>IF($DI765&gt;=12,INDEX($CL:$CL,$DH765+12),"")</f>
      </c>
      <c r="CZ765">
        <f>IF($DI765&gt;=13,INDEX($CL:$CL,$DH765+13),"")</f>
      </c>
      <c r="DA765">
        <f>IF($DI765&gt;=14,INDEX($CL:$CL,$DH765+14),"")</f>
      </c>
      <c r="DB765">
        <f>IF($DI765&gt;=15,INDEX($CL:$CL,$DH765+15),"")</f>
      </c>
      <c r="DC765">
        <f>IF($DI765&gt;=16,INDEX($CL:$CL,$DH765+16),"")</f>
      </c>
      <c r="DD765">
        <f>IF($DI765&gt;=17,INDEX($CL:$CL,$DH765+17),"")</f>
      </c>
      <c r="DE765">
        <f>IF($DI765&gt;=18,INDEX($CL:$CL,$DH765+18),"")</f>
      </c>
      <c r="DF765">
        <f>IF($DI765&gt;=19,INDEX($CL:$CL,$DH765+19),"")</f>
      </c>
      <c r="DG765">
        <f>IF($DI765&gt;=20,INDEX($CL:$CL,$DH765+20),"")</f>
      </c>
      <c r="DH765">
        <f>IFERROR(MATCH($CK765,$CL$2:$CL$1558,0)+1,0)</f>
      </c>
      <c r="DI765">
        <f>IFERROR(INDEX($CM$2:$CM$1558,MATCH($CK765,$CL$2:$CL$1558,0)),0)</f>
      </c>
      <c r="DJ765">
        <f>IFERROR(INDEX($AQ:$AQ,MATCH($K765,$AP:$AP,0))&amp;"","")</f>
      </c>
      <c r="DN765">
        <f>IF($GQ765&gt;=1,INDEX($DK:$DK,$GP765+1),"")</f>
      </c>
      <c r="DO765">
        <f>IF($GQ765&gt;=2,INDEX($DK:$DK,$GP765+2),"")</f>
      </c>
      <c r="DP765">
        <f>IF($GQ765&gt;=3,INDEX($DK:$DK,$GP765+3),"")</f>
      </c>
      <c r="DQ765">
        <f>IF($GQ765&gt;=4,INDEX($DK:$DK,$GP765+4),"")</f>
      </c>
      <c r="DR765">
        <f>IF($GQ765&gt;=5,INDEX($DK:$DK,$GP765+5),"")</f>
      </c>
      <c r="DS765">
        <f>IF($GQ765&gt;=6,INDEX($DK:$DK,$GP765+6),"")</f>
      </c>
      <c r="DT765">
        <f>IF($GQ765&gt;=7,INDEX($DK:$DK,$GP765+7),"")</f>
      </c>
      <c r="DU765">
        <f>IF($GQ765&gt;=8,INDEX($DK:$DK,$GP765+8),"")</f>
      </c>
      <c r="DV765">
        <f>IF($GQ765&gt;=9,INDEX($DK:$DK,$GP765+9),"")</f>
      </c>
      <c r="DW765">
        <f>IF($GQ765&gt;=10,INDEX($DK:$DK,$GP765+10),"")</f>
      </c>
      <c r="DX765">
        <f>IF($GQ765&gt;=11,INDEX($DK:$DK,$GP765+11),"")</f>
      </c>
      <c r="DY765">
        <f>IF($GQ765&gt;=12,INDEX($DK:$DK,$GP765+12),"")</f>
      </c>
      <c r="DZ765">
        <f>IF($GQ765&gt;=13,INDEX($DK:$DK,$GP765+13),"")</f>
      </c>
      <c r="EA765">
        <f>IF($GQ765&gt;=14,INDEX($DK:$DK,$GP765+14),"")</f>
      </c>
      <c r="EB765">
        <f>IF($GQ765&gt;=15,INDEX($DK:$DK,$GP765+15),"")</f>
      </c>
      <c r="EC765">
        <f>IF($GQ765&gt;=16,INDEX($DK:$DK,$GP765+16),"")</f>
      </c>
      <c r="ED765">
        <f>IF($GQ765&gt;=17,INDEX($DK:$DK,$GP765+17),"")</f>
      </c>
      <c r="EE765">
        <f>IF($GQ765&gt;=18,INDEX($DK:$DK,$GP765+18),"")</f>
      </c>
      <c r="EF765">
        <f>IF($GQ765&gt;=19,INDEX($DK:$DK,$GP765+19),"")</f>
      </c>
      <c r="EG765">
        <f>IF($GQ765&gt;=20,INDEX($DK:$DK,$GP765+20),"")</f>
      </c>
      <c r="EH765">
        <f>IF($GQ765&gt;=21,INDEX($DK:$DK,$GP765+21),"")</f>
      </c>
      <c r="EI765">
        <f>IF($GQ765&gt;=22,INDEX($DK:$DK,$GP765+22),"")</f>
      </c>
      <c r="EJ765">
        <f>IF($GQ765&gt;=23,INDEX($DK:$DK,$GP765+23),"")</f>
      </c>
      <c r="EK765">
        <f>IF($GQ765&gt;=24,INDEX($DK:$DK,$GP765+24),"")</f>
      </c>
      <c r="EL765">
        <f>IF($GQ765&gt;=25,INDEX($DK:$DK,$GP765+25),"")</f>
      </c>
      <c r="EM765">
        <f>IF($GQ765&gt;=26,INDEX($DK:$DK,$GP765+26),"")</f>
      </c>
      <c r="EN765">
        <f>IF($GQ765&gt;=27,INDEX($DK:$DK,$GP765+27),"")</f>
      </c>
      <c r="EO765">
        <f>IF($GQ765&gt;=28,INDEX($DK:$DK,$GP765+28),"")</f>
      </c>
      <c r="EP765">
        <f>IF($GQ765&gt;=29,INDEX($DK:$DK,$GP765+29),"")</f>
      </c>
      <c r="EQ765">
        <f>IF($GQ765&gt;=30,INDEX($DK:$DK,$GP765+30),"")</f>
      </c>
      <c r="ER765">
        <f>IF($GQ765&gt;=31,INDEX($DK:$DK,$GP765+31),"")</f>
      </c>
      <c r="ES765">
        <f>IF($GQ765&gt;=32,INDEX($DK:$DK,$GP765+32),"")</f>
      </c>
      <c r="ET765">
        <f>IF($GQ765&gt;=33,INDEX($DK:$DK,$GP765+33),"")</f>
      </c>
      <c r="EU765">
        <f>IF($GQ765&gt;=34,INDEX($DK:$DK,$GP765+34),"")</f>
      </c>
      <c r="EV765">
        <f>IF($GQ765&gt;=35,INDEX($DK:$DK,$GP765+35),"")</f>
      </c>
      <c r="EW765">
        <f>IF($GQ765&gt;=36,INDEX($DK:$DK,$GP765+36),"")</f>
      </c>
      <c r="EX765">
        <f>IF($GQ765&gt;=37,INDEX($DK:$DK,$GP765+37),"")</f>
      </c>
      <c r="EY765">
        <f>IF($GQ765&gt;=38,INDEX($DK:$DK,$GP765+38),"")</f>
      </c>
      <c r="EZ765">
        <f>IF($GQ765&gt;=39,INDEX($DK:$DK,$GP765+39),"")</f>
      </c>
      <c r="FA765">
        <f>IF($GQ765&gt;=40,INDEX($DK:$DK,$GP765+40),"")</f>
      </c>
      <c r="FB765">
        <f>IF($GQ765&gt;=1,INDEX($DL:$DL,$GP765+1),"")</f>
      </c>
      <c r="FC765">
        <f>IF($GQ765&gt;=2,INDEX($DL:$DL,$GP765+2),"")</f>
      </c>
      <c r="FD765">
        <f>IF($GQ765&gt;=3,INDEX($DL:$DL,$GP765+3),"")</f>
      </c>
      <c r="FE765">
        <f>IF($GQ765&gt;=4,INDEX($DL:$DL,$GP765+4),"")</f>
      </c>
      <c r="FF765">
        <f>IF($GQ765&gt;=5,INDEX($DL:$DL,$GP765+5),"")</f>
      </c>
      <c r="FG765">
        <f>IF($GQ765&gt;=6,INDEX($DL:$DL,$GP765+6),"")</f>
      </c>
      <c r="FH765">
        <f>IF($GQ765&gt;=7,INDEX($DL:$DL,$GP765+7),"")</f>
      </c>
      <c r="FI765">
        <f>IF($GQ765&gt;=8,INDEX($DL:$DL,$GP765+8),"")</f>
      </c>
      <c r="FJ765">
        <f>IF($GQ765&gt;=9,INDEX($DL:$DL,$GP765+9),"")</f>
      </c>
      <c r="FK765">
        <f>IF($GQ765&gt;=10,INDEX($DL:$DL,$GP765+10),"")</f>
      </c>
      <c r="FL765">
        <f>IF($GQ765&gt;=11,INDEX($DL:$DL,$GP765+11),"")</f>
      </c>
      <c r="FM765">
        <f>IF($GQ765&gt;=12,INDEX($DL:$DL,$GP765+12),"")</f>
      </c>
      <c r="FN765">
        <f>IF($GQ765&gt;=13,INDEX($DL:$DL,$GP765+13),"")</f>
      </c>
      <c r="FO765">
        <f>IF($GQ765&gt;=14,INDEX($DL:$DL,$GP765+14),"")</f>
      </c>
      <c r="FP765">
        <f>IF($GQ765&gt;=15,INDEX($DL:$DL,$GP765+15),"")</f>
      </c>
      <c r="FQ765">
        <f>IF($GQ765&gt;=16,INDEX($DL:$DL,$GP765+16),"")</f>
      </c>
      <c r="FR765">
        <f>IF($GQ765&gt;=17,INDEX($DL:$DL,$GP765+17),"")</f>
      </c>
      <c r="FS765">
        <f>IF($GQ765&gt;=18,INDEX($DL:$DL,$GP765+18),"")</f>
      </c>
      <c r="FT765">
        <f>IF($GQ765&gt;=19,INDEX($DL:$DL,$GP765+19),"")</f>
      </c>
      <c r="FU765">
        <f>IF($GQ765&gt;=20,INDEX($DL:$DL,$GP765+20),"")</f>
      </c>
      <c r="FV765">
        <f>IF($GQ765&gt;=21,INDEX($DL:$DL,$GP765+21),"")</f>
      </c>
      <c r="FW765">
        <f>IF($GQ765&gt;=22,INDEX($DL:$DL,$GP765+22),"")</f>
      </c>
      <c r="FX765">
        <f>IF($GQ765&gt;=23,INDEX($DL:$DL,$GP765+23),"")</f>
      </c>
      <c r="FY765">
        <f>IF($GQ765&gt;=24,INDEX($DL:$DL,$GP765+24),"")</f>
      </c>
      <c r="FZ765">
        <f>IF($GQ765&gt;=25,INDEX($DL:$DL,$GP765+25),"")</f>
      </c>
      <c r="GA765">
        <f>IF($GQ765&gt;=26,INDEX($DL:$DL,$GP765+26),"")</f>
      </c>
      <c r="GB765">
        <f>IF($GQ765&gt;=27,INDEX($DL:$DL,$GP765+27),"")</f>
      </c>
      <c r="GC765">
        <f>IF($GQ765&gt;=28,INDEX($DL:$DL,$GP765+28),"")</f>
      </c>
      <c r="GD765">
        <f>IF($GQ765&gt;=29,INDEX($DL:$DL,$GP765+29),"")</f>
      </c>
      <c r="GE765">
        <f>IF($GQ765&gt;=30,INDEX($DL:$DL,$GP765+30),"")</f>
      </c>
      <c r="GF765">
        <f>IF($GQ765&gt;=31,INDEX($DL:$DL,$GP765+31),"")</f>
      </c>
      <c r="GG765">
        <f>IF($GQ765&gt;=32,INDEX($DL:$DL,$GP765+32),"")</f>
      </c>
      <c r="GH765">
        <f>IF($GQ765&gt;=33,INDEX($DL:$DL,$GP765+33),"")</f>
      </c>
      <c r="GI765">
        <f>IF($GQ765&gt;=34,INDEX($DL:$DL,$GP765+34),"")</f>
      </c>
      <c r="GJ765">
        <f>IF($GQ765&gt;=35,INDEX($DL:$DL,$GP765+35),"")</f>
      </c>
      <c r="GK765">
        <f>IF($GQ765&gt;=36,INDEX($DL:$DL,$GP765+36),"")</f>
      </c>
      <c r="GL765">
        <f>IF($GQ765&gt;=37,INDEX($DL:$DL,$GP765+37),"")</f>
      </c>
      <c r="GM765">
        <f>IF($GQ765&gt;=38,INDEX($DL:$DL,$GP765+38),"")</f>
      </c>
      <c r="GN765">
        <f>IF($GQ765&gt;=39,INDEX($DL:$DL,$GP765+39),"")</f>
      </c>
      <c r="GO765">
        <f>IF($GQ765&gt;=40,INDEX($DL:$DL,$GP765+40),"")</f>
      </c>
      <c r="GP765">
        <f>IFERROR(MATCH($DJ765,$DK$2:$DK$148,0)+1,0)</f>
      </c>
      <c r="GQ765">
        <f>IFERROR(INDEX($DM$2:$DM$148,MATCH($DJ765,$DK$2:$DK$148,0)),0)</f>
      </c>
      <c r="GR765">
        <f>IFERROR(MATCH($L765,$DN$765:$FA$765,0),0)</f>
      </c>
      <c r="GS765">
        <f>IF($GR765&gt;0,INDEX($FB$765:$GO$765,$GR765),"")</f>
      </c>
      <c r="GV765">
        <f>IF($JE765&gt;=1,INDEX($GT:$GT,$JD765+1),"")</f>
      </c>
      <c r="GW765">
        <f>IF($JE765&gt;=2,INDEX($GT:$GT,$JD765+2),"")</f>
      </c>
      <c r="GX765">
        <f>IF($JE765&gt;=3,INDEX($GT:$GT,$JD765+3),"")</f>
      </c>
      <c r="GY765">
        <f>IF($JE765&gt;=4,INDEX($GT:$GT,$JD765+4),"")</f>
      </c>
      <c r="GZ765">
        <f>IF($JE765&gt;=5,INDEX($GT:$GT,$JD765+5),"")</f>
      </c>
      <c r="HA765">
        <f>IF($JE765&gt;=6,INDEX($GT:$GT,$JD765+6),"")</f>
      </c>
      <c r="HB765">
        <f>IF($JE765&gt;=7,INDEX($GT:$GT,$JD765+7),"")</f>
      </c>
      <c r="HC765">
        <f>IF($JE765&gt;=8,INDEX($GT:$GT,$JD765+8),"")</f>
      </c>
      <c r="HD765">
        <f>IF($JE765&gt;=9,INDEX($GT:$GT,$JD765+9),"")</f>
      </c>
      <c r="HE765">
        <f>IF($JE765&gt;=10,INDEX($GT:$GT,$JD765+10),"")</f>
      </c>
      <c r="HF765">
        <f>IF($JE765&gt;=11,INDEX($GT:$GT,$JD765+11),"")</f>
      </c>
      <c r="HG765">
        <f>IF($JE765&gt;=12,INDEX($GT:$GT,$JD765+12),"")</f>
      </c>
      <c r="HH765">
        <f>IF($JE765&gt;=13,INDEX($GT:$GT,$JD765+13),"")</f>
      </c>
      <c r="HI765">
        <f>IF($JE765&gt;=14,INDEX($GT:$GT,$JD765+14),"")</f>
      </c>
      <c r="HJ765">
        <f>IF($JE765&gt;=15,INDEX($GT:$GT,$JD765+15),"")</f>
      </c>
      <c r="HK765">
        <f>IF($JE765&gt;=16,INDEX($GT:$GT,$JD765+16),"")</f>
      </c>
      <c r="HL765">
        <f>IF($JE765&gt;=17,INDEX($GT:$GT,$JD765+17),"")</f>
      </c>
      <c r="HM765">
        <f>IF($JE765&gt;=18,INDEX($GT:$GT,$JD765+18),"")</f>
      </c>
      <c r="HN765">
        <f>IF($JE765&gt;=19,INDEX($GT:$GT,$JD765+19),"")</f>
      </c>
      <c r="HO765">
        <f>IF($JE765&gt;=20,INDEX($GT:$GT,$JD765+20),"")</f>
      </c>
      <c r="HP765">
        <f>IF($JE765&gt;=21,INDEX($GT:$GT,$JD765+21),"")</f>
      </c>
      <c r="HQ765">
        <f>IF($JE765&gt;=22,INDEX($GT:$GT,$JD765+22),"")</f>
      </c>
      <c r="HR765">
        <f>IF($JE765&gt;=23,INDEX($GT:$GT,$JD765+23),"")</f>
      </c>
      <c r="HS765">
        <f>IF($JE765&gt;=24,INDEX($GT:$GT,$JD765+24),"")</f>
      </c>
      <c r="HT765">
        <f>IF($JE765&gt;=25,INDEX($GT:$GT,$JD765+25),"")</f>
      </c>
      <c r="HU765">
        <f>IF($JE765&gt;=26,INDEX($GT:$GT,$JD765+26),"")</f>
      </c>
      <c r="HV765">
        <f>IF($JE765&gt;=27,INDEX($GT:$GT,$JD765+27),"")</f>
      </c>
      <c r="HW765">
        <f>IF($JE765&gt;=28,INDEX($GT:$GT,$JD765+28),"")</f>
      </c>
      <c r="HX765">
        <f>IF($JE765&gt;=29,INDEX($GT:$GT,$JD765+29),"")</f>
      </c>
      <c r="HY765">
        <f>IF($JE765&gt;=30,INDEX($GT:$GT,$JD765+30),"")</f>
      </c>
      <c r="HZ765">
        <f>IF($JE765&gt;=31,INDEX($GT:$GT,$JD765+31),"")</f>
      </c>
      <c r="IA765">
        <f>IF($JE765&gt;=32,INDEX($GT:$GT,$JD765+32),"")</f>
      </c>
      <c r="IB765">
        <f>IF($JE765&gt;=33,INDEX($GT:$GT,$JD765+33),"")</f>
      </c>
      <c r="IC765">
        <f>IF($JE765&gt;=34,INDEX($GT:$GT,$JD765+34),"")</f>
      </c>
      <c r="ID765">
        <f>IF($JE765&gt;=35,INDEX($GT:$GT,$JD765+35),"")</f>
      </c>
      <c r="IE765">
        <f>IF($JE765&gt;=36,INDEX($GT:$GT,$JD765+36),"")</f>
      </c>
      <c r="IF765">
        <f>IF($JE765&gt;=37,INDEX($GT:$GT,$JD765+37),"")</f>
      </c>
      <c r="IG765">
        <f>IF($JE765&gt;=38,INDEX($GT:$GT,$JD765+38),"")</f>
      </c>
      <c r="IH765">
        <f>IF($JE765&gt;=39,INDEX($GT:$GT,$JD765+39),"")</f>
      </c>
      <c r="II765">
        <f>IF($JE765&gt;=40,INDEX($GT:$GT,$JD765+40),"")</f>
      </c>
      <c r="IJ765">
        <f>IF($JE765&gt;=41,INDEX($GT:$GT,$JD765+41),"")</f>
      </c>
      <c r="IK765">
        <f>IF($JE765&gt;=42,INDEX($GT:$GT,$JD765+42),"")</f>
      </c>
      <c r="IL765">
        <f>IF($JE765&gt;=43,INDEX($GT:$GT,$JD765+43),"")</f>
      </c>
      <c r="IM765">
        <f>IF($JE765&gt;=44,INDEX($GT:$GT,$JD765+44),"")</f>
      </c>
      <c r="IN765">
        <f>IF($JE765&gt;=45,INDEX($GT:$GT,$JD765+45),"")</f>
      </c>
      <c r="IO765">
        <f>IF($JE765&gt;=46,INDEX($GT:$GT,$JD765+46),"")</f>
      </c>
      <c r="IP765">
        <f>IF($JE765&gt;=47,INDEX($GT:$GT,$JD765+47),"")</f>
      </c>
      <c r="IQ765">
        <f>IF($JE765&gt;=48,INDEX($GT:$GT,$JD765+48),"")</f>
      </c>
      <c r="IR765">
        <f>IF($JE765&gt;=49,INDEX($GT:$GT,$JD765+49),"")</f>
      </c>
      <c r="IS765">
        <f>IF($JE765&gt;=50,INDEX($GT:$GT,$JD765+50),"")</f>
      </c>
      <c r="IT765">
        <f>IF($JE765&gt;=51,INDEX($GT:$GT,$JD765+51),"")</f>
      </c>
      <c r="IU765">
        <f>IF($JE765&gt;=52,INDEX($GT:$GT,$JD765+52),"")</f>
      </c>
      <c r="IV765">
        <f>IF($JE765&gt;=53,INDEX($GT:$GT,$JD765+53),"")</f>
      </c>
      <c r="IW765">
        <f>IF($JE765&gt;=54,INDEX($GT:$GT,$JD765+54),"")</f>
      </c>
      <c r="IX765">
        <f>IF($JE765&gt;=55,INDEX($GT:$GT,$JD765+55),"")</f>
      </c>
      <c r="IY765">
        <f>IF($JE765&gt;=56,INDEX($GT:$GT,$JD765+56),"")</f>
      </c>
      <c r="IZ765">
        <f>IF($JE765&gt;=57,INDEX($GT:$GT,$JD765+57),"")</f>
      </c>
      <c r="JA765">
        <f>IF($JE765&gt;=58,INDEX($GT:$GT,$JD765+58),"")</f>
      </c>
      <c r="JB765">
        <f>IF($JE765&gt;=59,INDEX($GT:$GT,$JD765+59),"")</f>
      </c>
      <c r="JC765">
        <f>IF($JE765&gt;=60,INDEX($GT:$GT,$JD765+60),"")</f>
      </c>
      <c r="JD765">
        <f>IFERROR(MATCH($GS765,$GT$2:$GT$322,0)+1,0)</f>
      </c>
      <c r="JE765">
        <f>IFERROR(INDEX($GU$2:$GU$322,MATCH($GS765,$GT$2:$GT$322,0)),0)</f>
      </c>
      <c r="JF765" t="s">
        <v>28</v>
      </c>
      <c r="JG765" t="s">
        <v>28</v>
      </c>
    </row>
    <row r="766" spans="1:267" x14ac:dyDescent="0.25">
      <c r="J766" s="1"/>
      <c r="K766" s="1"/>
      <c r="L766" s="1"/>
      <c r="M766" s="1"/>
      <c r="N766" s="1">
        <f>IFERROR(IF(FIND(" - ",$J766)&gt;0,MID($J766,FIND(" - ",$J766)+3,LEN($J766)),""),"")</f>
      </c>
      <c r="P766" s="1"/>
      <c r="S766" t="s">
        <v>28</v>
      </c>
      <c r="U766">
        <f>IF(OR($S766="",$T766=""),"",IFERROR($S766/$T766,0))</f>
      </c>
      <c r="V766">
        <f>IF($S766="","",
IF($K766="","",
IF(ISNUMBER(SEARCH("exempt",LOWER($K766))),0,
$S766*(VALUE(SUBSTITUTE($K766,"%",""))/100))))</f>
      </c>
      <c r="AB766">
        <f>IF($S766="","",
SUM($S766,$V766,$Z766,$W766,$Y766)-
IF($AA766="",0,VALUE($AA766)))</f>
      </c>
      <c r="AJ766" t="s">
        <v>1543</v>
      </c>
      <c r="AR766">
        <f>IFERROR(LEFT($J766,FIND(" - ",$J766)-1),$J766)</f>
      </c>
      <c r="AU766">
        <f>IF($CJ766&gt;=1,INDEX($AS:$AS,$CI766+1),"")</f>
      </c>
      <c r="AV766">
        <f>IF($CJ766&gt;=2,INDEX($AS:$AS,$CI766+2),"")</f>
      </c>
      <c r="AW766">
        <f>IF($CJ766&gt;=3,INDEX($AS:$AS,$CI766+3),"")</f>
      </c>
      <c r="AX766">
        <f>IF($CJ766&gt;=4,INDEX($AS:$AS,$CI766+4),"")</f>
      </c>
      <c r="AY766">
        <f>IF($CJ766&gt;=5,INDEX($AS:$AS,$CI766+5),"")</f>
      </c>
      <c r="AZ766">
        <f>IF($CJ766&gt;=6,INDEX($AS:$AS,$CI766+6),"")</f>
      </c>
      <c r="BA766">
        <f>IF($CJ766&gt;=7,INDEX($AS:$AS,$CI766+7),"")</f>
      </c>
      <c r="BB766">
        <f>IF($CJ766&gt;=8,INDEX($AS:$AS,$CI766+8),"")</f>
      </c>
      <c r="BC766">
        <f>IF($CJ766&gt;=9,INDEX($AS:$AS,$CI766+9),"")</f>
      </c>
      <c r="BD766">
        <f>IF($CJ766&gt;=10,INDEX($AS:$AS,$CI766+10),"")</f>
      </c>
      <c r="BE766">
        <f>IF($CJ766&gt;=11,INDEX($AS:$AS,$CI766+11),"")</f>
      </c>
      <c r="BF766">
        <f>IF($CJ766&gt;=12,INDEX($AS:$AS,$CI766+12),"")</f>
      </c>
      <c r="BG766">
        <f>IF($CJ766&gt;=13,INDEX($AS:$AS,$CI766+13),"")</f>
      </c>
      <c r="BH766">
        <f>IF($CJ766&gt;=14,INDEX($AS:$AS,$CI766+14),"")</f>
      </c>
      <c r="BI766">
        <f>IF($CJ766&gt;=15,INDEX($AS:$AS,$CI766+15),"")</f>
      </c>
      <c r="BJ766">
        <f>IF($CJ766&gt;=16,INDEX($AS:$AS,$CI766+16),"")</f>
      </c>
      <c r="BK766">
        <f>IF($CJ766&gt;=17,INDEX($AS:$AS,$CI766+17),"")</f>
      </c>
      <c r="BL766">
        <f>IF($CJ766&gt;=18,INDEX($AS:$AS,$CI766+18),"")</f>
      </c>
      <c r="BM766">
        <f>IF($CJ766&gt;=19,INDEX($AS:$AS,$CI766+19),"")</f>
      </c>
      <c r="BN766">
        <f>IF($CJ766&gt;=20,INDEX($AS:$AS,$CI766+20),"")</f>
      </c>
      <c r="BO766">
        <f>IF($CJ766&gt;=21,INDEX($AS:$AS,$CI766+21),"")</f>
      </c>
      <c r="BP766">
        <f>IF($CJ766&gt;=22,INDEX($AS:$AS,$CI766+22),"")</f>
      </c>
      <c r="BQ766">
        <f>IF($CJ766&gt;=23,INDEX($AS:$AS,$CI766+23),"")</f>
      </c>
      <c r="BR766">
        <f>IF($CJ766&gt;=24,INDEX($AS:$AS,$CI766+24),"")</f>
      </c>
      <c r="BS766">
        <f>IF($CJ766&gt;=25,INDEX($AS:$AS,$CI766+25),"")</f>
      </c>
      <c r="BT766">
        <f>IF($CJ766&gt;=26,INDEX($AS:$AS,$CI766+26),"")</f>
      </c>
      <c r="BU766">
        <f>IF($CJ766&gt;=27,INDEX($AS:$AS,$CI766+27),"")</f>
      </c>
      <c r="BV766">
        <f>IF($CJ766&gt;=28,INDEX($AS:$AS,$CI766+28),"")</f>
      </c>
      <c r="BW766">
        <f>IF($CJ766&gt;=29,INDEX($AS:$AS,$CI766+29),"")</f>
      </c>
      <c r="BX766">
        <f>IF($CJ766&gt;=30,INDEX($AS:$AS,$CI766+30),"")</f>
      </c>
      <c r="BY766">
        <f>IF($CJ766&gt;=31,INDEX($AS:$AS,$CI766+31),"")</f>
      </c>
      <c r="BZ766">
        <f>IF($CJ766&gt;=32,INDEX($AS:$AS,$CI766+32),"")</f>
      </c>
      <c r="CA766">
        <f>IF($CJ766&gt;=33,INDEX($AS:$AS,$CI766+33),"")</f>
      </c>
      <c r="CB766">
        <f>IF($CJ766&gt;=34,INDEX($AS:$AS,$CI766+34),"")</f>
      </c>
      <c r="CC766">
        <f>IF($CJ766&gt;=35,INDEX($AS:$AS,$CI766+35),"")</f>
      </c>
      <c r="CD766">
        <f>IF($CJ766&gt;=36,INDEX($AS:$AS,$CI766+36),"")</f>
      </c>
      <c r="CE766">
        <f>IF($CJ766&gt;=37,INDEX($AS:$AS,$CI766+37),"")</f>
      </c>
      <c r="CF766">
        <f>IF($CJ766&gt;=38,INDEX($AS:$AS,$CI766+38),"")</f>
      </c>
      <c r="CG766">
        <f>IF($CJ766&gt;=39,INDEX($AS:$AS,$CI766+39),"")</f>
      </c>
      <c r="CH766">
        <f>IF($CJ766&gt;=40,INDEX($AS:$AS,$CI766+40),"")</f>
      </c>
      <c r="CI766">
        <f>IFERROR(MATCH($AR766,$AS$2:$AS$133,0)+1,0)</f>
      </c>
      <c r="CJ766">
        <f>IFERROR(INDEX($AT$2:$AT$133,MATCH($AR766,$AS$2:$AS$133,0)),0)</f>
      </c>
      <c r="CK766">
        <f>IFERROR(LEFT($O766,FIND(" - ",$O766)-1),$O766)</f>
      </c>
      <c r="CL766" t="s">
        <v>1544</v>
      </c>
      <c r="CM766">
        <v>2</v>
      </c>
      <c r="CN766">
        <f>IF($DI766&gt;=1,INDEX($CL:$CL,$DH766+1),"")</f>
      </c>
      <c r="CO766">
        <f>IF($DI766&gt;=2,INDEX($CL:$CL,$DH766+2),"")</f>
      </c>
      <c r="CP766">
        <f>IF($DI766&gt;=3,INDEX($CL:$CL,$DH766+3),"")</f>
      </c>
      <c r="CQ766">
        <f>IF($DI766&gt;=4,INDEX($CL:$CL,$DH766+4),"")</f>
      </c>
      <c r="CR766">
        <f>IF($DI766&gt;=5,INDEX($CL:$CL,$DH766+5),"")</f>
      </c>
      <c r="CS766">
        <f>IF($DI766&gt;=6,INDEX($CL:$CL,$DH766+6),"")</f>
      </c>
      <c r="CT766">
        <f>IF($DI766&gt;=7,INDEX($CL:$CL,$DH766+7),"")</f>
      </c>
      <c r="CU766">
        <f>IF($DI766&gt;=8,INDEX($CL:$CL,$DH766+8),"")</f>
      </c>
      <c r="CV766">
        <f>IF($DI766&gt;=9,INDEX($CL:$CL,$DH766+9),"")</f>
      </c>
      <c r="CW766">
        <f>IF($DI766&gt;=10,INDEX($CL:$CL,$DH766+10),"")</f>
      </c>
      <c r="CX766">
        <f>IF($DI766&gt;=11,INDEX($CL:$CL,$DH766+11),"")</f>
      </c>
      <c r="CY766">
        <f>IF($DI766&gt;=12,INDEX($CL:$CL,$DH766+12),"")</f>
      </c>
      <c r="CZ766">
        <f>IF($DI766&gt;=13,INDEX($CL:$CL,$DH766+13),"")</f>
      </c>
      <c r="DA766">
        <f>IF($DI766&gt;=14,INDEX($CL:$CL,$DH766+14),"")</f>
      </c>
      <c r="DB766">
        <f>IF($DI766&gt;=15,INDEX($CL:$CL,$DH766+15),"")</f>
      </c>
      <c r="DC766">
        <f>IF($DI766&gt;=16,INDEX($CL:$CL,$DH766+16),"")</f>
      </c>
      <c r="DD766">
        <f>IF($DI766&gt;=17,INDEX($CL:$CL,$DH766+17),"")</f>
      </c>
      <c r="DE766">
        <f>IF($DI766&gt;=18,INDEX($CL:$CL,$DH766+18),"")</f>
      </c>
      <c r="DF766">
        <f>IF($DI766&gt;=19,INDEX($CL:$CL,$DH766+19),"")</f>
      </c>
      <c r="DG766">
        <f>IF($DI766&gt;=20,INDEX($CL:$CL,$DH766+20),"")</f>
      </c>
      <c r="DH766">
        <f>IFERROR(MATCH($CK766,$CL$2:$CL$1558,0)+1,0)</f>
      </c>
      <c r="DI766">
        <f>IFERROR(INDEX($CM$2:$CM$1558,MATCH($CK766,$CL$2:$CL$1558,0)),0)</f>
      </c>
      <c r="DJ766">
        <f>IFERROR(INDEX($AQ:$AQ,MATCH($K766,$AP:$AP,0))&amp;"","")</f>
      </c>
      <c r="DN766">
        <f>IF($GQ766&gt;=1,INDEX($DK:$DK,$GP766+1),"")</f>
      </c>
      <c r="DO766">
        <f>IF($GQ766&gt;=2,INDEX($DK:$DK,$GP766+2),"")</f>
      </c>
      <c r="DP766">
        <f>IF($GQ766&gt;=3,INDEX($DK:$DK,$GP766+3),"")</f>
      </c>
      <c r="DQ766">
        <f>IF($GQ766&gt;=4,INDEX($DK:$DK,$GP766+4),"")</f>
      </c>
      <c r="DR766">
        <f>IF($GQ766&gt;=5,INDEX($DK:$DK,$GP766+5),"")</f>
      </c>
      <c r="DS766">
        <f>IF($GQ766&gt;=6,INDEX($DK:$DK,$GP766+6),"")</f>
      </c>
      <c r="DT766">
        <f>IF($GQ766&gt;=7,INDEX($DK:$DK,$GP766+7),"")</f>
      </c>
      <c r="DU766">
        <f>IF($GQ766&gt;=8,INDEX($DK:$DK,$GP766+8),"")</f>
      </c>
      <c r="DV766">
        <f>IF($GQ766&gt;=9,INDEX($DK:$DK,$GP766+9),"")</f>
      </c>
      <c r="DW766">
        <f>IF($GQ766&gt;=10,INDEX($DK:$DK,$GP766+10),"")</f>
      </c>
      <c r="DX766">
        <f>IF($GQ766&gt;=11,INDEX($DK:$DK,$GP766+11),"")</f>
      </c>
      <c r="DY766">
        <f>IF($GQ766&gt;=12,INDEX($DK:$DK,$GP766+12),"")</f>
      </c>
      <c r="DZ766">
        <f>IF($GQ766&gt;=13,INDEX($DK:$DK,$GP766+13),"")</f>
      </c>
      <c r="EA766">
        <f>IF($GQ766&gt;=14,INDEX($DK:$DK,$GP766+14),"")</f>
      </c>
      <c r="EB766">
        <f>IF($GQ766&gt;=15,INDEX($DK:$DK,$GP766+15),"")</f>
      </c>
      <c r="EC766">
        <f>IF($GQ766&gt;=16,INDEX($DK:$DK,$GP766+16),"")</f>
      </c>
      <c r="ED766">
        <f>IF($GQ766&gt;=17,INDEX($DK:$DK,$GP766+17),"")</f>
      </c>
      <c r="EE766">
        <f>IF($GQ766&gt;=18,INDEX($DK:$DK,$GP766+18),"")</f>
      </c>
      <c r="EF766">
        <f>IF($GQ766&gt;=19,INDEX($DK:$DK,$GP766+19),"")</f>
      </c>
      <c r="EG766">
        <f>IF($GQ766&gt;=20,INDEX($DK:$DK,$GP766+20),"")</f>
      </c>
      <c r="EH766">
        <f>IF($GQ766&gt;=21,INDEX($DK:$DK,$GP766+21),"")</f>
      </c>
      <c r="EI766">
        <f>IF($GQ766&gt;=22,INDEX($DK:$DK,$GP766+22),"")</f>
      </c>
      <c r="EJ766">
        <f>IF($GQ766&gt;=23,INDEX($DK:$DK,$GP766+23),"")</f>
      </c>
      <c r="EK766">
        <f>IF($GQ766&gt;=24,INDEX($DK:$DK,$GP766+24),"")</f>
      </c>
      <c r="EL766">
        <f>IF($GQ766&gt;=25,INDEX($DK:$DK,$GP766+25),"")</f>
      </c>
      <c r="EM766">
        <f>IF($GQ766&gt;=26,INDEX($DK:$DK,$GP766+26),"")</f>
      </c>
      <c r="EN766">
        <f>IF($GQ766&gt;=27,INDEX($DK:$DK,$GP766+27),"")</f>
      </c>
      <c r="EO766">
        <f>IF($GQ766&gt;=28,INDEX($DK:$DK,$GP766+28),"")</f>
      </c>
      <c r="EP766">
        <f>IF($GQ766&gt;=29,INDEX($DK:$DK,$GP766+29),"")</f>
      </c>
      <c r="EQ766">
        <f>IF($GQ766&gt;=30,INDEX($DK:$DK,$GP766+30),"")</f>
      </c>
      <c r="ER766">
        <f>IF($GQ766&gt;=31,INDEX($DK:$DK,$GP766+31),"")</f>
      </c>
      <c r="ES766">
        <f>IF($GQ766&gt;=32,INDEX($DK:$DK,$GP766+32),"")</f>
      </c>
      <c r="ET766">
        <f>IF($GQ766&gt;=33,INDEX($DK:$DK,$GP766+33),"")</f>
      </c>
      <c r="EU766">
        <f>IF($GQ766&gt;=34,INDEX($DK:$DK,$GP766+34),"")</f>
      </c>
      <c r="EV766">
        <f>IF($GQ766&gt;=35,INDEX($DK:$DK,$GP766+35),"")</f>
      </c>
      <c r="EW766">
        <f>IF($GQ766&gt;=36,INDEX($DK:$DK,$GP766+36),"")</f>
      </c>
      <c r="EX766">
        <f>IF($GQ766&gt;=37,INDEX($DK:$DK,$GP766+37),"")</f>
      </c>
      <c r="EY766">
        <f>IF($GQ766&gt;=38,INDEX($DK:$DK,$GP766+38),"")</f>
      </c>
      <c r="EZ766">
        <f>IF($GQ766&gt;=39,INDEX($DK:$DK,$GP766+39),"")</f>
      </c>
      <c r="FA766">
        <f>IF($GQ766&gt;=40,INDEX($DK:$DK,$GP766+40),"")</f>
      </c>
      <c r="FB766">
        <f>IF($GQ766&gt;=1,INDEX($DL:$DL,$GP766+1),"")</f>
      </c>
      <c r="FC766">
        <f>IF($GQ766&gt;=2,INDEX($DL:$DL,$GP766+2),"")</f>
      </c>
      <c r="FD766">
        <f>IF($GQ766&gt;=3,INDEX($DL:$DL,$GP766+3),"")</f>
      </c>
      <c r="FE766">
        <f>IF($GQ766&gt;=4,INDEX($DL:$DL,$GP766+4),"")</f>
      </c>
      <c r="FF766">
        <f>IF($GQ766&gt;=5,INDEX($DL:$DL,$GP766+5),"")</f>
      </c>
      <c r="FG766">
        <f>IF($GQ766&gt;=6,INDEX($DL:$DL,$GP766+6),"")</f>
      </c>
      <c r="FH766">
        <f>IF($GQ766&gt;=7,INDEX($DL:$DL,$GP766+7),"")</f>
      </c>
      <c r="FI766">
        <f>IF($GQ766&gt;=8,INDEX($DL:$DL,$GP766+8),"")</f>
      </c>
      <c r="FJ766">
        <f>IF($GQ766&gt;=9,INDEX($DL:$DL,$GP766+9),"")</f>
      </c>
      <c r="FK766">
        <f>IF($GQ766&gt;=10,INDEX($DL:$DL,$GP766+10),"")</f>
      </c>
      <c r="FL766">
        <f>IF($GQ766&gt;=11,INDEX($DL:$DL,$GP766+11),"")</f>
      </c>
      <c r="FM766">
        <f>IF($GQ766&gt;=12,INDEX($DL:$DL,$GP766+12),"")</f>
      </c>
      <c r="FN766">
        <f>IF($GQ766&gt;=13,INDEX($DL:$DL,$GP766+13),"")</f>
      </c>
      <c r="FO766">
        <f>IF($GQ766&gt;=14,INDEX($DL:$DL,$GP766+14),"")</f>
      </c>
      <c r="FP766">
        <f>IF($GQ766&gt;=15,INDEX($DL:$DL,$GP766+15),"")</f>
      </c>
      <c r="FQ766">
        <f>IF($GQ766&gt;=16,INDEX($DL:$DL,$GP766+16),"")</f>
      </c>
      <c r="FR766">
        <f>IF($GQ766&gt;=17,INDEX($DL:$DL,$GP766+17),"")</f>
      </c>
      <c r="FS766">
        <f>IF($GQ766&gt;=18,INDEX($DL:$DL,$GP766+18),"")</f>
      </c>
      <c r="FT766">
        <f>IF($GQ766&gt;=19,INDEX($DL:$DL,$GP766+19),"")</f>
      </c>
      <c r="FU766">
        <f>IF($GQ766&gt;=20,INDEX($DL:$DL,$GP766+20),"")</f>
      </c>
      <c r="FV766">
        <f>IF($GQ766&gt;=21,INDEX($DL:$DL,$GP766+21),"")</f>
      </c>
      <c r="FW766">
        <f>IF($GQ766&gt;=22,INDEX($DL:$DL,$GP766+22),"")</f>
      </c>
      <c r="FX766">
        <f>IF($GQ766&gt;=23,INDEX($DL:$DL,$GP766+23),"")</f>
      </c>
      <c r="FY766">
        <f>IF($GQ766&gt;=24,INDEX($DL:$DL,$GP766+24),"")</f>
      </c>
      <c r="FZ766">
        <f>IF($GQ766&gt;=25,INDEX($DL:$DL,$GP766+25),"")</f>
      </c>
      <c r="GA766">
        <f>IF($GQ766&gt;=26,INDEX($DL:$DL,$GP766+26),"")</f>
      </c>
      <c r="GB766">
        <f>IF($GQ766&gt;=27,INDEX($DL:$DL,$GP766+27),"")</f>
      </c>
      <c r="GC766">
        <f>IF($GQ766&gt;=28,INDEX($DL:$DL,$GP766+28),"")</f>
      </c>
      <c r="GD766">
        <f>IF($GQ766&gt;=29,INDEX($DL:$DL,$GP766+29),"")</f>
      </c>
      <c r="GE766">
        <f>IF($GQ766&gt;=30,INDEX($DL:$DL,$GP766+30),"")</f>
      </c>
      <c r="GF766">
        <f>IF($GQ766&gt;=31,INDEX($DL:$DL,$GP766+31),"")</f>
      </c>
      <c r="GG766">
        <f>IF($GQ766&gt;=32,INDEX($DL:$DL,$GP766+32),"")</f>
      </c>
      <c r="GH766">
        <f>IF($GQ766&gt;=33,INDEX($DL:$DL,$GP766+33),"")</f>
      </c>
      <c r="GI766">
        <f>IF($GQ766&gt;=34,INDEX($DL:$DL,$GP766+34),"")</f>
      </c>
      <c r="GJ766">
        <f>IF($GQ766&gt;=35,INDEX($DL:$DL,$GP766+35),"")</f>
      </c>
      <c r="GK766">
        <f>IF($GQ766&gt;=36,INDEX($DL:$DL,$GP766+36),"")</f>
      </c>
      <c r="GL766">
        <f>IF($GQ766&gt;=37,INDEX($DL:$DL,$GP766+37),"")</f>
      </c>
      <c r="GM766">
        <f>IF($GQ766&gt;=38,INDEX($DL:$DL,$GP766+38),"")</f>
      </c>
      <c r="GN766">
        <f>IF($GQ766&gt;=39,INDEX($DL:$DL,$GP766+39),"")</f>
      </c>
      <c r="GO766">
        <f>IF($GQ766&gt;=40,INDEX($DL:$DL,$GP766+40),"")</f>
      </c>
      <c r="GP766">
        <f>IFERROR(MATCH($DJ766,$DK$2:$DK$148,0)+1,0)</f>
      </c>
      <c r="GQ766">
        <f>IFERROR(INDEX($DM$2:$DM$148,MATCH($DJ766,$DK$2:$DK$148,0)),0)</f>
      </c>
      <c r="GR766">
        <f>IFERROR(MATCH($L766,$DN$766:$FA$766,0),0)</f>
      </c>
      <c r="GS766">
        <f>IF($GR766&gt;0,INDEX($FB$766:$GO$766,$GR766),"")</f>
      </c>
      <c r="GV766">
        <f>IF($JE766&gt;=1,INDEX($GT:$GT,$JD766+1),"")</f>
      </c>
      <c r="GW766">
        <f>IF($JE766&gt;=2,INDEX($GT:$GT,$JD766+2),"")</f>
      </c>
      <c r="GX766">
        <f>IF($JE766&gt;=3,INDEX($GT:$GT,$JD766+3),"")</f>
      </c>
      <c r="GY766">
        <f>IF($JE766&gt;=4,INDEX($GT:$GT,$JD766+4),"")</f>
      </c>
      <c r="GZ766">
        <f>IF($JE766&gt;=5,INDEX($GT:$GT,$JD766+5),"")</f>
      </c>
      <c r="HA766">
        <f>IF($JE766&gt;=6,INDEX($GT:$GT,$JD766+6),"")</f>
      </c>
      <c r="HB766">
        <f>IF($JE766&gt;=7,INDEX($GT:$GT,$JD766+7),"")</f>
      </c>
      <c r="HC766">
        <f>IF($JE766&gt;=8,INDEX($GT:$GT,$JD766+8),"")</f>
      </c>
      <c r="HD766">
        <f>IF($JE766&gt;=9,INDEX($GT:$GT,$JD766+9),"")</f>
      </c>
      <c r="HE766">
        <f>IF($JE766&gt;=10,INDEX($GT:$GT,$JD766+10),"")</f>
      </c>
      <c r="HF766">
        <f>IF($JE766&gt;=11,INDEX($GT:$GT,$JD766+11),"")</f>
      </c>
      <c r="HG766">
        <f>IF($JE766&gt;=12,INDEX($GT:$GT,$JD766+12),"")</f>
      </c>
      <c r="HH766">
        <f>IF($JE766&gt;=13,INDEX($GT:$GT,$JD766+13),"")</f>
      </c>
      <c r="HI766">
        <f>IF($JE766&gt;=14,INDEX($GT:$GT,$JD766+14),"")</f>
      </c>
      <c r="HJ766">
        <f>IF($JE766&gt;=15,INDEX($GT:$GT,$JD766+15),"")</f>
      </c>
      <c r="HK766">
        <f>IF($JE766&gt;=16,INDEX($GT:$GT,$JD766+16),"")</f>
      </c>
      <c r="HL766">
        <f>IF($JE766&gt;=17,INDEX($GT:$GT,$JD766+17),"")</f>
      </c>
      <c r="HM766">
        <f>IF($JE766&gt;=18,INDEX($GT:$GT,$JD766+18),"")</f>
      </c>
      <c r="HN766">
        <f>IF($JE766&gt;=19,INDEX($GT:$GT,$JD766+19),"")</f>
      </c>
      <c r="HO766">
        <f>IF($JE766&gt;=20,INDEX($GT:$GT,$JD766+20),"")</f>
      </c>
      <c r="HP766">
        <f>IF($JE766&gt;=21,INDEX($GT:$GT,$JD766+21),"")</f>
      </c>
      <c r="HQ766">
        <f>IF($JE766&gt;=22,INDEX($GT:$GT,$JD766+22),"")</f>
      </c>
      <c r="HR766">
        <f>IF($JE766&gt;=23,INDEX($GT:$GT,$JD766+23),"")</f>
      </c>
      <c r="HS766">
        <f>IF($JE766&gt;=24,INDEX($GT:$GT,$JD766+24),"")</f>
      </c>
      <c r="HT766">
        <f>IF($JE766&gt;=25,INDEX($GT:$GT,$JD766+25),"")</f>
      </c>
      <c r="HU766">
        <f>IF($JE766&gt;=26,INDEX($GT:$GT,$JD766+26),"")</f>
      </c>
      <c r="HV766">
        <f>IF($JE766&gt;=27,INDEX($GT:$GT,$JD766+27),"")</f>
      </c>
      <c r="HW766">
        <f>IF($JE766&gt;=28,INDEX($GT:$GT,$JD766+28),"")</f>
      </c>
      <c r="HX766">
        <f>IF($JE766&gt;=29,INDEX($GT:$GT,$JD766+29),"")</f>
      </c>
      <c r="HY766">
        <f>IF($JE766&gt;=30,INDEX($GT:$GT,$JD766+30),"")</f>
      </c>
      <c r="HZ766">
        <f>IF($JE766&gt;=31,INDEX($GT:$GT,$JD766+31),"")</f>
      </c>
      <c r="IA766">
        <f>IF($JE766&gt;=32,INDEX($GT:$GT,$JD766+32),"")</f>
      </c>
      <c r="IB766">
        <f>IF($JE766&gt;=33,INDEX($GT:$GT,$JD766+33),"")</f>
      </c>
      <c r="IC766">
        <f>IF($JE766&gt;=34,INDEX($GT:$GT,$JD766+34),"")</f>
      </c>
      <c r="ID766">
        <f>IF($JE766&gt;=35,INDEX($GT:$GT,$JD766+35),"")</f>
      </c>
      <c r="IE766">
        <f>IF($JE766&gt;=36,INDEX($GT:$GT,$JD766+36),"")</f>
      </c>
      <c r="IF766">
        <f>IF($JE766&gt;=37,INDEX($GT:$GT,$JD766+37),"")</f>
      </c>
      <c r="IG766">
        <f>IF($JE766&gt;=38,INDEX($GT:$GT,$JD766+38),"")</f>
      </c>
      <c r="IH766">
        <f>IF($JE766&gt;=39,INDEX($GT:$GT,$JD766+39),"")</f>
      </c>
      <c r="II766">
        <f>IF($JE766&gt;=40,INDEX($GT:$GT,$JD766+40),"")</f>
      </c>
      <c r="IJ766">
        <f>IF($JE766&gt;=41,INDEX($GT:$GT,$JD766+41),"")</f>
      </c>
      <c r="IK766">
        <f>IF($JE766&gt;=42,INDEX($GT:$GT,$JD766+42),"")</f>
      </c>
      <c r="IL766">
        <f>IF($JE766&gt;=43,INDEX($GT:$GT,$JD766+43),"")</f>
      </c>
      <c r="IM766">
        <f>IF($JE766&gt;=44,INDEX($GT:$GT,$JD766+44),"")</f>
      </c>
      <c r="IN766">
        <f>IF($JE766&gt;=45,INDEX($GT:$GT,$JD766+45),"")</f>
      </c>
      <c r="IO766">
        <f>IF($JE766&gt;=46,INDEX($GT:$GT,$JD766+46),"")</f>
      </c>
      <c r="IP766">
        <f>IF($JE766&gt;=47,INDEX($GT:$GT,$JD766+47),"")</f>
      </c>
      <c r="IQ766">
        <f>IF($JE766&gt;=48,INDEX($GT:$GT,$JD766+48),"")</f>
      </c>
      <c r="IR766">
        <f>IF($JE766&gt;=49,INDEX($GT:$GT,$JD766+49),"")</f>
      </c>
      <c r="IS766">
        <f>IF($JE766&gt;=50,INDEX($GT:$GT,$JD766+50),"")</f>
      </c>
      <c r="IT766">
        <f>IF($JE766&gt;=51,INDEX($GT:$GT,$JD766+51),"")</f>
      </c>
      <c r="IU766">
        <f>IF($JE766&gt;=52,INDEX($GT:$GT,$JD766+52),"")</f>
      </c>
      <c r="IV766">
        <f>IF($JE766&gt;=53,INDEX($GT:$GT,$JD766+53),"")</f>
      </c>
      <c r="IW766">
        <f>IF($JE766&gt;=54,INDEX($GT:$GT,$JD766+54),"")</f>
      </c>
      <c r="IX766">
        <f>IF($JE766&gt;=55,INDEX($GT:$GT,$JD766+55),"")</f>
      </c>
      <c r="IY766">
        <f>IF($JE766&gt;=56,INDEX($GT:$GT,$JD766+56),"")</f>
      </c>
      <c r="IZ766">
        <f>IF($JE766&gt;=57,INDEX($GT:$GT,$JD766+57),"")</f>
      </c>
      <c r="JA766">
        <f>IF($JE766&gt;=58,INDEX($GT:$GT,$JD766+58),"")</f>
      </c>
      <c r="JB766">
        <f>IF($JE766&gt;=59,INDEX($GT:$GT,$JD766+59),"")</f>
      </c>
      <c r="JC766">
        <f>IF($JE766&gt;=60,INDEX($GT:$GT,$JD766+60),"")</f>
      </c>
      <c r="JD766">
        <f>IFERROR(MATCH($GS766,$GT$2:$GT$322,0)+1,0)</f>
      </c>
      <c r="JE766">
        <f>IFERROR(INDEX($GU$2:$GU$322,MATCH($GS766,$GT$2:$GT$322,0)),0)</f>
      </c>
      <c r="JF766" t="s">
        <v>28</v>
      </c>
      <c r="JG766" t="s">
        <v>28</v>
      </c>
    </row>
    <row r="767" spans="1:267" x14ac:dyDescent="0.25">
      <c r="J767" s="1"/>
      <c r="K767" s="1"/>
      <c r="L767" s="1"/>
      <c r="M767" s="1"/>
      <c r="N767" s="1">
        <f>IFERROR(IF(FIND(" - ",$J767)&gt;0,MID($J767,FIND(" - ",$J767)+3,LEN($J767)),""),"")</f>
      </c>
      <c r="P767" s="1"/>
      <c r="S767" t="s">
        <v>28</v>
      </c>
      <c r="U767">
        <f>IF(OR($S767="",$T767=""),"",IFERROR($S767/$T767,0))</f>
      </c>
      <c r="V767">
        <f>IF($S767="","",
IF($K767="","",
IF(ISNUMBER(SEARCH("exempt",LOWER($K767))),0,
$S767*(VALUE(SUBSTITUTE($K767,"%",""))/100))))</f>
      </c>
      <c r="AB767">
        <f>IF($S767="","",
SUM($S767,$V767,$Z767,$W767,$Y767)-
IF($AA767="",0,VALUE($AA767)))</f>
      </c>
      <c r="AJ767" t="s">
        <v>1545</v>
      </c>
      <c r="AR767">
        <f>IFERROR(LEFT($J767,FIND(" - ",$J767)-1),$J767)</f>
      </c>
      <c r="AU767">
        <f>IF($CJ767&gt;=1,INDEX($AS:$AS,$CI767+1),"")</f>
      </c>
      <c r="AV767">
        <f>IF($CJ767&gt;=2,INDEX($AS:$AS,$CI767+2),"")</f>
      </c>
      <c r="AW767">
        <f>IF($CJ767&gt;=3,INDEX($AS:$AS,$CI767+3),"")</f>
      </c>
      <c r="AX767">
        <f>IF($CJ767&gt;=4,INDEX($AS:$AS,$CI767+4),"")</f>
      </c>
      <c r="AY767">
        <f>IF($CJ767&gt;=5,INDEX($AS:$AS,$CI767+5),"")</f>
      </c>
      <c r="AZ767">
        <f>IF($CJ767&gt;=6,INDEX($AS:$AS,$CI767+6),"")</f>
      </c>
      <c r="BA767">
        <f>IF($CJ767&gt;=7,INDEX($AS:$AS,$CI767+7),"")</f>
      </c>
      <c r="BB767">
        <f>IF($CJ767&gt;=8,INDEX($AS:$AS,$CI767+8),"")</f>
      </c>
      <c r="BC767">
        <f>IF($CJ767&gt;=9,INDEX($AS:$AS,$CI767+9),"")</f>
      </c>
      <c r="BD767">
        <f>IF($CJ767&gt;=10,INDEX($AS:$AS,$CI767+10),"")</f>
      </c>
      <c r="BE767">
        <f>IF($CJ767&gt;=11,INDEX($AS:$AS,$CI767+11),"")</f>
      </c>
      <c r="BF767">
        <f>IF($CJ767&gt;=12,INDEX($AS:$AS,$CI767+12),"")</f>
      </c>
      <c r="BG767">
        <f>IF($CJ767&gt;=13,INDEX($AS:$AS,$CI767+13),"")</f>
      </c>
      <c r="BH767">
        <f>IF($CJ767&gt;=14,INDEX($AS:$AS,$CI767+14),"")</f>
      </c>
      <c r="BI767">
        <f>IF($CJ767&gt;=15,INDEX($AS:$AS,$CI767+15),"")</f>
      </c>
      <c r="BJ767">
        <f>IF($CJ767&gt;=16,INDEX($AS:$AS,$CI767+16),"")</f>
      </c>
      <c r="BK767">
        <f>IF($CJ767&gt;=17,INDEX($AS:$AS,$CI767+17),"")</f>
      </c>
      <c r="BL767">
        <f>IF($CJ767&gt;=18,INDEX($AS:$AS,$CI767+18),"")</f>
      </c>
      <c r="BM767">
        <f>IF($CJ767&gt;=19,INDEX($AS:$AS,$CI767+19),"")</f>
      </c>
      <c r="BN767">
        <f>IF($CJ767&gt;=20,INDEX($AS:$AS,$CI767+20),"")</f>
      </c>
      <c r="BO767">
        <f>IF($CJ767&gt;=21,INDEX($AS:$AS,$CI767+21),"")</f>
      </c>
      <c r="BP767">
        <f>IF($CJ767&gt;=22,INDEX($AS:$AS,$CI767+22),"")</f>
      </c>
      <c r="BQ767">
        <f>IF($CJ767&gt;=23,INDEX($AS:$AS,$CI767+23),"")</f>
      </c>
      <c r="BR767">
        <f>IF($CJ767&gt;=24,INDEX($AS:$AS,$CI767+24),"")</f>
      </c>
      <c r="BS767">
        <f>IF($CJ767&gt;=25,INDEX($AS:$AS,$CI767+25),"")</f>
      </c>
      <c r="BT767">
        <f>IF($CJ767&gt;=26,INDEX($AS:$AS,$CI767+26),"")</f>
      </c>
      <c r="BU767">
        <f>IF($CJ767&gt;=27,INDEX($AS:$AS,$CI767+27),"")</f>
      </c>
      <c r="BV767">
        <f>IF($CJ767&gt;=28,INDEX($AS:$AS,$CI767+28),"")</f>
      </c>
      <c r="BW767">
        <f>IF($CJ767&gt;=29,INDEX($AS:$AS,$CI767+29),"")</f>
      </c>
      <c r="BX767">
        <f>IF($CJ767&gt;=30,INDEX($AS:$AS,$CI767+30),"")</f>
      </c>
      <c r="BY767">
        <f>IF($CJ767&gt;=31,INDEX($AS:$AS,$CI767+31),"")</f>
      </c>
      <c r="BZ767">
        <f>IF($CJ767&gt;=32,INDEX($AS:$AS,$CI767+32),"")</f>
      </c>
      <c r="CA767">
        <f>IF($CJ767&gt;=33,INDEX($AS:$AS,$CI767+33),"")</f>
      </c>
      <c r="CB767">
        <f>IF($CJ767&gt;=34,INDEX($AS:$AS,$CI767+34),"")</f>
      </c>
      <c r="CC767">
        <f>IF($CJ767&gt;=35,INDEX($AS:$AS,$CI767+35),"")</f>
      </c>
      <c r="CD767">
        <f>IF($CJ767&gt;=36,INDEX($AS:$AS,$CI767+36),"")</f>
      </c>
      <c r="CE767">
        <f>IF($CJ767&gt;=37,INDEX($AS:$AS,$CI767+37),"")</f>
      </c>
      <c r="CF767">
        <f>IF($CJ767&gt;=38,INDEX($AS:$AS,$CI767+38),"")</f>
      </c>
      <c r="CG767">
        <f>IF($CJ767&gt;=39,INDEX($AS:$AS,$CI767+39),"")</f>
      </c>
      <c r="CH767">
        <f>IF($CJ767&gt;=40,INDEX($AS:$AS,$CI767+40),"")</f>
      </c>
      <c r="CI767">
        <f>IFERROR(MATCH($AR767,$AS$2:$AS$133,0)+1,0)</f>
      </c>
      <c r="CJ767">
        <f>IFERROR(INDEX($AT$2:$AT$133,MATCH($AR767,$AS$2:$AS$133,0)),0)</f>
      </c>
      <c r="CK767">
        <f>IFERROR(LEFT($O767,FIND(" - ",$O767)-1),$O767)</f>
      </c>
      <c r="CL767" t="s">
        <v>113</v>
      </c>
      <c r="CN767">
        <f>IF($DI767&gt;=1,INDEX($CL:$CL,$DH767+1),"")</f>
      </c>
      <c r="CO767">
        <f>IF($DI767&gt;=2,INDEX($CL:$CL,$DH767+2),"")</f>
      </c>
      <c r="CP767">
        <f>IF($DI767&gt;=3,INDEX($CL:$CL,$DH767+3),"")</f>
      </c>
      <c r="CQ767">
        <f>IF($DI767&gt;=4,INDEX($CL:$CL,$DH767+4),"")</f>
      </c>
      <c r="CR767">
        <f>IF($DI767&gt;=5,INDEX($CL:$CL,$DH767+5),"")</f>
      </c>
      <c r="CS767">
        <f>IF($DI767&gt;=6,INDEX($CL:$CL,$DH767+6),"")</f>
      </c>
      <c r="CT767">
        <f>IF($DI767&gt;=7,INDEX($CL:$CL,$DH767+7),"")</f>
      </c>
      <c r="CU767">
        <f>IF($DI767&gt;=8,INDEX($CL:$CL,$DH767+8),"")</f>
      </c>
      <c r="CV767">
        <f>IF($DI767&gt;=9,INDEX($CL:$CL,$DH767+9),"")</f>
      </c>
      <c r="CW767">
        <f>IF($DI767&gt;=10,INDEX($CL:$CL,$DH767+10),"")</f>
      </c>
      <c r="CX767">
        <f>IF($DI767&gt;=11,INDEX($CL:$CL,$DH767+11),"")</f>
      </c>
      <c r="CY767">
        <f>IF($DI767&gt;=12,INDEX($CL:$CL,$DH767+12),"")</f>
      </c>
      <c r="CZ767">
        <f>IF($DI767&gt;=13,INDEX($CL:$CL,$DH767+13),"")</f>
      </c>
      <c r="DA767">
        <f>IF($DI767&gt;=14,INDEX($CL:$CL,$DH767+14),"")</f>
      </c>
      <c r="DB767">
        <f>IF($DI767&gt;=15,INDEX($CL:$CL,$DH767+15),"")</f>
      </c>
      <c r="DC767">
        <f>IF($DI767&gt;=16,INDEX($CL:$CL,$DH767+16),"")</f>
      </c>
      <c r="DD767">
        <f>IF($DI767&gt;=17,INDEX($CL:$CL,$DH767+17),"")</f>
      </c>
      <c r="DE767">
        <f>IF($DI767&gt;=18,INDEX($CL:$CL,$DH767+18),"")</f>
      </c>
      <c r="DF767">
        <f>IF($DI767&gt;=19,INDEX($CL:$CL,$DH767+19),"")</f>
      </c>
      <c r="DG767">
        <f>IF($DI767&gt;=20,INDEX($CL:$CL,$DH767+20),"")</f>
      </c>
      <c r="DH767">
        <f>IFERROR(MATCH($CK767,$CL$2:$CL$1558,0)+1,0)</f>
      </c>
      <c r="DI767">
        <f>IFERROR(INDEX($CM$2:$CM$1558,MATCH($CK767,$CL$2:$CL$1558,0)),0)</f>
      </c>
      <c r="DJ767">
        <f>IFERROR(INDEX($AQ:$AQ,MATCH($K767,$AP:$AP,0))&amp;"","")</f>
      </c>
      <c r="DN767">
        <f>IF($GQ767&gt;=1,INDEX($DK:$DK,$GP767+1),"")</f>
      </c>
      <c r="DO767">
        <f>IF($GQ767&gt;=2,INDEX($DK:$DK,$GP767+2),"")</f>
      </c>
      <c r="DP767">
        <f>IF($GQ767&gt;=3,INDEX($DK:$DK,$GP767+3),"")</f>
      </c>
      <c r="DQ767">
        <f>IF($GQ767&gt;=4,INDEX($DK:$DK,$GP767+4),"")</f>
      </c>
      <c r="DR767">
        <f>IF($GQ767&gt;=5,INDEX($DK:$DK,$GP767+5),"")</f>
      </c>
      <c r="DS767">
        <f>IF($GQ767&gt;=6,INDEX($DK:$DK,$GP767+6),"")</f>
      </c>
      <c r="DT767">
        <f>IF($GQ767&gt;=7,INDEX($DK:$DK,$GP767+7),"")</f>
      </c>
      <c r="DU767">
        <f>IF($GQ767&gt;=8,INDEX($DK:$DK,$GP767+8),"")</f>
      </c>
      <c r="DV767">
        <f>IF($GQ767&gt;=9,INDEX($DK:$DK,$GP767+9),"")</f>
      </c>
      <c r="DW767">
        <f>IF($GQ767&gt;=10,INDEX($DK:$DK,$GP767+10),"")</f>
      </c>
      <c r="DX767">
        <f>IF($GQ767&gt;=11,INDEX($DK:$DK,$GP767+11),"")</f>
      </c>
      <c r="DY767">
        <f>IF($GQ767&gt;=12,INDEX($DK:$DK,$GP767+12),"")</f>
      </c>
      <c r="DZ767">
        <f>IF($GQ767&gt;=13,INDEX($DK:$DK,$GP767+13),"")</f>
      </c>
      <c r="EA767">
        <f>IF($GQ767&gt;=14,INDEX($DK:$DK,$GP767+14),"")</f>
      </c>
      <c r="EB767">
        <f>IF($GQ767&gt;=15,INDEX($DK:$DK,$GP767+15),"")</f>
      </c>
      <c r="EC767">
        <f>IF($GQ767&gt;=16,INDEX($DK:$DK,$GP767+16),"")</f>
      </c>
      <c r="ED767">
        <f>IF($GQ767&gt;=17,INDEX($DK:$DK,$GP767+17),"")</f>
      </c>
      <c r="EE767">
        <f>IF($GQ767&gt;=18,INDEX($DK:$DK,$GP767+18),"")</f>
      </c>
      <c r="EF767">
        <f>IF($GQ767&gt;=19,INDEX($DK:$DK,$GP767+19),"")</f>
      </c>
      <c r="EG767">
        <f>IF($GQ767&gt;=20,INDEX($DK:$DK,$GP767+20),"")</f>
      </c>
      <c r="EH767">
        <f>IF($GQ767&gt;=21,INDEX($DK:$DK,$GP767+21),"")</f>
      </c>
      <c r="EI767">
        <f>IF($GQ767&gt;=22,INDEX($DK:$DK,$GP767+22),"")</f>
      </c>
      <c r="EJ767">
        <f>IF($GQ767&gt;=23,INDEX($DK:$DK,$GP767+23),"")</f>
      </c>
      <c r="EK767">
        <f>IF($GQ767&gt;=24,INDEX($DK:$DK,$GP767+24),"")</f>
      </c>
      <c r="EL767">
        <f>IF($GQ767&gt;=25,INDEX($DK:$DK,$GP767+25),"")</f>
      </c>
      <c r="EM767">
        <f>IF($GQ767&gt;=26,INDEX($DK:$DK,$GP767+26),"")</f>
      </c>
      <c r="EN767">
        <f>IF($GQ767&gt;=27,INDEX($DK:$DK,$GP767+27),"")</f>
      </c>
      <c r="EO767">
        <f>IF($GQ767&gt;=28,INDEX($DK:$DK,$GP767+28),"")</f>
      </c>
      <c r="EP767">
        <f>IF($GQ767&gt;=29,INDEX($DK:$DK,$GP767+29),"")</f>
      </c>
      <c r="EQ767">
        <f>IF($GQ767&gt;=30,INDEX($DK:$DK,$GP767+30),"")</f>
      </c>
      <c r="ER767">
        <f>IF($GQ767&gt;=31,INDEX($DK:$DK,$GP767+31),"")</f>
      </c>
      <c r="ES767">
        <f>IF($GQ767&gt;=32,INDEX($DK:$DK,$GP767+32),"")</f>
      </c>
      <c r="ET767">
        <f>IF($GQ767&gt;=33,INDEX($DK:$DK,$GP767+33),"")</f>
      </c>
      <c r="EU767">
        <f>IF($GQ767&gt;=34,INDEX($DK:$DK,$GP767+34),"")</f>
      </c>
      <c r="EV767">
        <f>IF($GQ767&gt;=35,INDEX($DK:$DK,$GP767+35),"")</f>
      </c>
      <c r="EW767">
        <f>IF($GQ767&gt;=36,INDEX($DK:$DK,$GP767+36),"")</f>
      </c>
      <c r="EX767">
        <f>IF($GQ767&gt;=37,INDEX($DK:$DK,$GP767+37),"")</f>
      </c>
      <c r="EY767">
        <f>IF($GQ767&gt;=38,INDEX($DK:$DK,$GP767+38),"")</f>
      </c>
      <c r="EZ767">
        <f>IF($GQ767&gt;=39,INDEX($DK:$DK,$GP767+39),"")</f>
      </c>
      <c r="FA767">
        <f>IF($GQ767&gt;=40,INDEX($DK:$DK,$GP767+40),"")</f>
      </c>
      <c r="FB767">
        <f>IF($GQ767&gt;=1,INDEX($DL:$DL,$GP767+1),"")</f>
      </c>
      <c r="FC767">
        <f>IF($GQ767&gt;=2,INDEX($DL:$DL,$GP767+2),"")</f>
      </c>
      <c r="FD767">
        <f>IF($GQ767&gt;=3,INDEX($DL:$DL,$GP767+3),"")</f>
      </c>
      <c r="FE767">
        <f>IF($GQ767&gt;=4,INDEX($DL:$DL,$GP767+4),"")</f>
      </c>
      <c r="FF767">
        <f>IF($GQ767&gt;=5,INDEX($DL:$DL,$GP767+5),"")</f>
      </c>
      <c r="FG767">
        <f>IF($GQ767&gt;=6,INDEX($DL:$DL,$GP767+6),"")</f>
      </c>
      <c r="FH767">
        <f>IF($GQ767&gt;=7,INDEX($DL:$DL,$GP767+7),"")</f>
      </c>
      <c r="FI767">
        <f>IF($GQ767&gt;=8,INDEX($DL:$DL,$GP767+8),"")</f>
      </c>
      <c r="FJ767">
        <f>IF($GQ767&gt;=9,INDEX($DL:$DL,$GP767+9),"")</f>
      </c>
      <c r="FK767">
        <f>IF($GQ767&gt;=10,INDEX($DL:$DL,$GP767+10),"")</f>
      </c>
      <c r="FL767">
        <f>IF($GQ767&gt;=11,INDEX($DL:$DL,$GP767+11),"")</f>
      </c>
      <c r="FM767">
        <f>IF($GQ767&gt;=12,INDEX($DL:$DL,$GP767+12),"")</f>
      </c>
      <c r="FN767">
        <f>IF($GQ767&gt;=13,INDEX($DL:$DL,$GP767+13),"")</f>
      </c>
      <c r="FO767">
        <f>IF($GQ767&gt;=14,INDEX($DL:$DL,$GP767+14),"")</f>
      </c>
      <c r="FP767">
        <f>IF($GQ767&gt;=15,INDEX($DL:$DL,$GP767+15),"")</f>
      </c>
      <c r="FQ767">
        <f>IF($GQ767&gt;=16,INDEX($DL:$DL,$GP767+16),"")</f>
      </c>
      <c r="FR767">
        <f>IF($GQ767&gt;=17,INDEX($DL:$DL,$GP767+17),"")</f>
      </c>
      <c r="FS767">
        <f>IF($GQ767&gt;=18,INDEX($DL:$DL,$GP767+18),"")</f>
      </c>
      <c r="FT767">
        <f>IF($GQ767&gt;=19,INDEX($DL:$DL,$GP767+19),"")</f>
      </c>
      <c r="FU767">
        <f>IF($GQ767&gt;=20,INDEX($DL:$DL,$GP767+20),"")</f>
      </c>
      <c r="FV767">
        <f>IF($GQ767&gt;=21,INDEX($DL:$DL,$GP767+21),"")</f>
      </c>
      <c r="FW767">
        <f>IF($GQ767&gt;=22,INDEX($DL:$DL,$GP767+22),"")</f>
      </c>
      <c r="FX767">
        <f>IF($GQ767&gt;=23,INDEX($DL:$DL,$GP767+23),"")</f>
      </c>
      <c r="FY767">
        <f>IF($GQ767&gt;=24,INDEX($DL:$DL,$GP767+24),"")</f>
      </c>
      <c r="FZ767">
        <f>IF($GQ767&gt;=25,INDEX($DL:$DL,$GP767+25),"")</f>
      </c>
      <c r="GA767">
        <f>IF($GQ767&gt;=26,INDEX($DL:$DL,$GP767+26),"")</f>
      </c>
      <c r="GB767">
        <f>IF($GQ767&gt;=27,INDEX($DL:$DL,$GP767+27),"")</f>
      </c>
      <c r="GC767">
        <f>IF($GQ767&gt;=28,INDEX($DL:$DL,$GP767+28),"")</f>
      </c>
      <c r="GD767">
        <f>IF($GQ767&gt;=29,INDEX($DL:$DL,$GP767+29),"")</f>
      </c>
      <c r="GE767">
        <f>IF($GQ767&gt;=30,INDEX($DL:$DL,$GP767+30),"")</f>
      </c>
      <c r="GF767">
        <f>IF($GQ767&gt;=31,INDEX($DL:$DL,$GP767+31),"")</f>
      </c>
      <c r="GG767">
        <f>IF($GQ767&gt;=32,INDEX($DL:$DL,$GP767+32),"")</f>
      </c>
      <c r="GH767">
        <f>IF($GQ767&gt;=33,INDEX($DL:$DL,$GP767+33),"")</f>
      </c>
      <c r="GI767">
        <f>IF($GQ767&gt;=34,INDEX($DL:$DL,$GP767+34),"")</f>
      </c>
      <c r="GJ767">
        <f>IF($GQ767&gt;=35,INDEX($DL:$DL,$GP767+35),"")</f>
      </c>
      <c r="GK767">
        <f>IF($GQ767&gt;=36,INDEX($DL:$DL,$GP767+36),"")</f>
      </c>
      <c r="GL767">
        <f>IF($GQ767&gt;=37,INDEX($DL:$DL,$GP767+37),"")</f>
      </c>
      <c r="GM767">
        <f>IF($GQ767&gt;=38,INDEX($DL:$DL,$GP767+38),"")</f>
      </c>
      <c r="GN767">
        <f>IF($GQ767&gt;=39,INDEX($DL:$DL,$GP767+39),"")</f>
      </c>
      <c r="GO767">
        <f>IF($GQ767&gt;=40,INDEX($DL:$DL,$GP767+40),"")</f>
      </c>
      <c r="GP767">
        <f>IFERROR(MATCH($DJ767,$DK$2:$DK$148,0)+1,0)</f>
      </c>
      <c r="GQ767">
        <f>IFERROR(INDEX($DM$2:$DM$148,MATCH($DJ767,$DK$2:$DK$148,0)),0)</f>
      </c>
      <c r="GR767">
        <f>IFERROR(MATCH($L767,$DN$767:$FA$767,0),0)</f>
      </c>
      <c r="GS767">
        <f>IF($GR767&gt;0,INDEX($FB$767:$GO$767,$GR767),"")</f>
      </c>
      <c r="GV767">
        <f>IF($JE767&gt;=1,INDEX($GT:$GT,$JD767+1),"")</f>
      </c>
      <c r="GW767">
        <f>IF($JE767&gt;=2,INDEX($GT:$GT,$JD767+2),"")</f>
      </c>
      <c r="GX767">
        <f>IF($JE767&gt;=3,INDEX($GT:$GT,$JD767+3),"")</f>
      </c>
      <c r="GY767">
        <f>IF($JE767&gt;=4,INDEX($GT:$GT,$JD767+4),"")</f>
      </c>
      <c r="GZ767">
        <f>IF($JE767&gt;=5,INDEX($GT:$GT,$JD767+5),"")</f>
      </c>
      <c r="HA767">
        <f>IF($JE767&gt;=6,INDEX($GT:$GT,$JD767+6),"")</f>
      </c>
      <c r="HB767">
        <f>IF($JE767&gt;=7,INDEX($GT:$GT,$JD767+7),"")</f>
      </c>
      <c r="HC767">
        <f>IF($JE767&gt;=8,INDEX($GT:$GT,$JD767+8),"")</f>
      </c>
      <c r="HD767">
        <f>IF($JE767&gt;=9,INDEX($GT:$GT,$JD767+9),"")</f>
      </c>
      <c r="HE767">
        <f>IF($JE767&gt;=10,INDEX($GT:$GT,$JD767+10),"")</f>
      </c>
      <c r="HF767">
        <f>IF($JE767&gt;=11,INDEX($GT:$GT,$JD767+11),"")</f>
      </c>
      <c r="HG767">
        <f>IF($JE767&gt;=12,INDEX($GT:$GT,$JD767+12),"")</f>
      </c>
      <c r="HH767">
        <f>IF($JE767&gt;=13,INDEX($GT:$GT,$JD767+13),"")</f>
      </c>
      <c r="HI767">
        <f>IF($JE767&gt;=14,INDEX($GT:$GT,$JD767+14),"")</f>
      </c>
      <c r="HJ767">
        <f>IF($JE767&gt;=15,INDEX($GT:$GT,$JD767+15),"")</f>
      </c>
      <c r="HK767">
        <f>IF($JE767&gt;=16,INDEX($GT:$GT,$JD767+16),"")</f>
      </c>
      <c r="HL767">
        <f>IF($JE767&gt;=17,INDEX($GT:$GT,$JD767+17),"")</f>
      </c>
      <c r="HM767">
        <f>IF($JE767&gt;=18,INDEX($GT:$GT,$JD767+18),"")</f>
      </c>
      <c r="HN767">
        <f>IF($JE767&gt;=19,INDEX($GT:$GT,$JD767+19),"")</f>
      </c>
      <c r="HO767">
        <f>IF($JE767&gt;=20,INDEX($GT:$GT,$JD767+20),"")</f>
      </c>
      <c r="HP767">
        <f>IF($JE767&gt;=21,INDEX($GT:$GT,$JD767+21),"")</f>
      </c>
      <c r="HQ767">
        <f>IF($JE767&gt;=22,INDEX($GT:$GT,$JD767+22),"")</f>
      </c>
      <c r="HR767">
        <f>IF($JE767&gt;=23,INDEX($GT:$GT,$JD767+23),"")</f>
      </c>
      <c r="HS767">
        <f>IF($JE767&gt;=24,INDEX($GT:$GT,$JD767+24),"")</f>
      </c>
      <c r="HT767">
        <f>IF($JE767&gt;=25,INDEX($GT:$GT,$JD767+25),"")</f>
      </c>
      <c r="HU767">
        <f>IF($JE767&gt;=26,INDEX($GT:$GT,$JD767+26),"")</f>
      </c>
      <c r="HV767">
        <f>IF($JE767&gt;=27,INDEX($GT:$GT,$JD767+27),"")</f>
      </c>
      <c r="HW767">
        <f>IF($JE767&gt;=28,INDEX($GT:$GT,$JD767+28),"")</f>
      </c>
      <c r="HX767">
        <f>IF($JE767&gt;=29,INDEX($GT:$GT,$JD767+29),"")</f>
      </c>
      <c r="HY767">
        <f>IF($JE767&gt;=30,INDEX($GT:$GT,$JD767+30),"")</f>
      </c>
      <c r="HZ767">
        <f>IF($JE767&gt;=31,INDEX($GT:$GT,$JD767+31),"")</f>
      </c>
      <c r="IA767">
        <f>IF($JE767&gt;=32,INDEX($GT:$GT,$JD767+32),"")</f>
      </c>
      <c r="IB767">
        <f>IF($JE767&gt;=33,INDEX($GT:$GT,$JD767+33),"")</f>
      </c>
      <c r="IC767">
        <f>IF($JE767&gt;=34,INDEX($GT:$GT,$JD767+34),"")</f>
      </c>
      <c r="ID767">
        <f>IF($JE767&gt;=35,INDEX($GT:$GT,$JD767+35),"")</f>
      </c>
      <c r="IE767">
        <f>IF($JE767&gt;=36,INDEX($GT:$GT,$JD767+36),"")</f>
      </c>
      <c r="IF767">
        <f>IF($JE767&gt;=37,INDEX($GT:$GT,$JD767+37),"")</f>
      </c>
      <c r="IG767">
        <f>IF($JE767&gt;=38,INDEX($GT:$GT,$JD767+38),"")</f>
      </c>
      <c r="IH767">
        <f>IF($JE767&gt;=39,INDEX($GT:$GT,$JD767+39),"")</f>
      </c>
      <c r="II767">
        <f>IF($JE767&gt;=40,INDEX($GT:$GT,$JD767+40),"")</f>
      </c>
      <c r="IJ767">
        <f>IF($JE767&gt;=41,INDEX($GT:$GT,$JD767+41),"")</f>
      </c>
      <c r="IK767">
        <f>IF($JE767&gt;=42,INDEX($GT:$GT,$JD767+42),"")</f>
      </c>
      <c r="IL767">
        <f>IF($JE767&gt;=43,INDEX($GT:$GT,$JD767+43),"")</f>
      </c>
      <c r="IM767">
        <f>IF($JE767&gt;=44,INDEX($GT:$GT,$JD767+44),"")</f>
      </c>
      <c r="IN767">
        <f>IF($JE767&gt;=45,INDEX($GT:$GT,$JD767+45),"")</f>
      </c>
      <c r="IO767">
        <f>IF($JE767&gt;=46,INDEX($GT:$GT,$JD767+46),"")</f>
      </c>
      <c r="IP767">
        <f>IF($JE767&gt;=47,INDEX($GT:$GT,$JD767+47),"")</f>
      </c>
      <c r="IQ767">
        <f>IF($JE767&gt;=48,INDEX($GT:$GT,$JD767+48),"")</f>
      </c>
      <c r="IR767">
        <f>IF($JE767&gt;=49,INDEX($GT:$GT,$JD767+49),"")</f>
      </c>
      <c r="IS767">
        <f>IF($JE767&gt;=50,INDEX($GT:$GT,$JD767+50),"")</f>
      </c>
      <c r="IT767">
        <f>IF($JE767&gt;=51,INDEX($GT:$GT,$JD767+51),"")</f>
      </c>
      <c r="IU767">
        <f>IF($JE767&gt;=52,INDEX($GT:$GT,$JD767+52),"")</f>
      </c>
      <c r="IV767">
        <f>IF($JE767&gt;=53,INDEX($GT:$GT,$JD767+53),"")</f>
      </c>
      <c r="IW767">
        <f>IF($JE767&gt;=54,INDEX($GT:$GT,$JD767+54),"")</f>
      </c>
      <c r="IX767">
        <f>IF($JE767&gt;=55,INDEX($GT:$GT,$JD767+55),"")</f>
      </c>
      <c r="IY767">
        <f>IF($JE767&gt;=56,INDEX($GT:$GT,$JD767+56),"")</f>
      </c>
      <c r="IZ767">
        <f>IF($JE767&gt;=57,INDEX($GT:$GT,$JD767+57),"")</f>
      </c>
      <c r="JA767">
        <f>IF($JE767&gt;=58,INDEX($GT:$GT,$JD767+58),"")</f>
      </c>
      <c r="JB767">
        <f>IF($JE767&gt;=59,INDEX($GT:$GT,$JD767+59),"")</f>
      </c>
      <c r="JC767">
        <f>IF($JE767&gt;=60,INDEX($GT:$GT,$JD767+60),"")</f>
      </c>
      <c r="JD767">
        <f>IFERROR(MATCH($GS767,$GT$2:$GT$322,0)+1,0)</f>
      </c>
      <c r="JE767">
        <f>IFERROR(INDEX($GU$2:$GU$322,MATCH($GS767,$GT$2:$GT$322,0)),0)</f>
      </c>
      <c r="JF767" t="s">
        <v>28</v>
      </c>
      <c r="JG767" t="s">
        <v>28</v>
      </c>
    </row>
    <row r="768" spans="1:267" x14ac:dyDescent="0.25">
      <c r="J768" s="1"/>
      <c r="K768" s="1"/>
      <c r="L768" s="1"/>
      <c r="M768" s="1"/>
      <c r="N768" s="1">
        <f>IFERROR(IF(FIND(" - ",$J768)&gt;0,MID($J768,FIND(" - ",$J768)+3,LEN($J768)),""),"")</f>
      </c>
      <c r="P768" s="1"/>
      <c r="S768" t="s">
        <v>28</v>
      </c>
      <c r="U768">
        <f>IF(OR($S768="",$T768=""),"",IFERROR($S768/$T768,0))</f>
      </c>
      <c r="V768">
        <f>IF($S768="","",
IF($K768="","",
IF(ISNUMBER(SEARCH("exempt",LOWER($K768))),0,
$S768*(VALUE(SUBSTITUTE($K768,"%",""))/100))))</f>
      </c>
      <c r="AB768">
        <f>IF($S768="","",
SUM($S768,$V768,$Z768,$W768,$Y768)-
IF($AA768="",0,VALUE($AA768)))</f>
      </c>
      <c r="AJ768" t="s">
        <v>1546</v>
      </c>
      <c r="AR768">
        <f>IFERROR(LEFT($J768,FIND(" - ",$J768)-1),$J768)</f>
      </c>
      <c r="AU768">
        <f>IF($CJ768&gt;=1,INDEX($AS:$AS,$CI768+1),"")</f>
      </c>
      <c r="AV768">
        <f>IF($CJ768&gt;=2,INDEX($AS:$AS,$CI768+2),"")</f>
      </c>
      <c r="AW768">
        <f>IF($CJ768&gt;=3,INDEX($AS:$AS,$CI768+3),"")</f>
      </c>
      <c r="AX768">
        <f>IF($CJ768&gt;=4,INDEX($AS:$AS,$CI768+4),"")</f>
      </c>
      <c r="AY768">
        <f>IF($CJ768&gt;=5,INDEX($AS:$AS,$CI768+5),"")</f>
      </c>
      <c r="AZ768">
        <f>IF($CJ768&gt;=6,INDEX($AS:$AS,$CI768+6),"")</f>
      </c>
      <c r="BA768">
        <f>IF($CJ768&gt;=7,INDEX($AS:$AS,$CI768+7),"")</f>
      </c>
      <c r="BB768">
        <f>IF($CJ768&gt;=8,INDEX($AS:$AS,$CI768+8),"")</f>
      </c>
      <c r="BC768">
        <f>IF($CJ768&gt;=9,INDEX($AS:$AS,$CI768+9),"")</f>
      </c>
      <c r="BD768">
        <f>IF($CJ768&gt;=10,INDEX($AS:$AS,$CI768+10),"")</f>
      </c>
      <c r="BE768">
        <f>IF($CJ768&gt;=11,INDEX($AS:$AS,$CI768+11),"")</f>
      </c>
      <c r="BF768">
        <f>IF($CJ768&gt;=12,INDEX($AS:$AS,$CI768+12),"")</f>
      </c>
      <c r="BG768">
        <f>IF($CJ768&gt;=13,INDEX($AS:$AS,$CI768+13),"")</f>
      </c>
      <c r="BH768">
        <f>IF($CJ768&gt;=14,INDEX($AS:$AS,$CI768+14),"")</f>
      </c>
      <c r="BI768">
        <f>IF($CJ768&gt;=15,INDEX($AS:$AS,$CI768+15),"")</f>
      </c>
      <c r="BJ768">
        <f>IF($CJ768&gt;=16,INDEX($AS:$AS,$CI768+16),"")</f>
      </c>
      <c r="BK768">
        <f>IF($CJ768&gt;=17,INDEX($AS:$AS,$CI768+17),"")</f>
      </c>
      <c r="BL768">
        <f>IF($CJ768&gt;=18,INDEX($AS:$AS,$CI768+18),"")</f>
      </c>
      <c r="BM768">
        <f>IF($CJ768&gt;=19,INDEX($AS:$AS,$CI768+19),"")</f>
      </c>
      <c r="BN768">
        <f>IF($CJ768&gt;=20,INDEX($AS:$AS,$CI768+20),"")</f>
      </c>
      <c r="BO768">
        <f>IF($CJ768&gt;=21,INDEX($AS:$AS,$CI768+21),"")</f>
      </c>
      <c r="BP768">
        <f>IF($CJ768&gt;=22,INDEX($AS:$AS,$CI768+22),"")</f>
      </c>
      <c r="BQ768">
        <f>IF($CJ768&gt;=23,INDEX($AS:$AS,$CI768+23),"")</f>
      </c>
      <c r="BR768">
        <f>IF($CJ768&gt;=24,INDEX($AS:$AS,$CI768+24),"")</f>
      </c>
      <c r="BS768">
        <f>IF($CJ768&gt;=25,INDEX($AS:$AS,$CI768+25),"")</f>
      </c>
      <c r="BT768">
        <f>IF($CJ768&gt;=26,INDEX($AS:$AS,$CI768+26),"")</f>
      </c>
      <c r="BU768">
        <f>IF($CJ768&gt;=27,INDEX($AS:$AS,$CI768+27),"")</f>
      </c>
      <c r="BV768">
        <f>IF($CJ768&gt;=28,INDEX($AS:$AS,$CI768+28),"")</f>
      </c>
      <c r="BW768">
        <f>IF($CJ768&gt;=29,INDEX($AS:$AS,$CI768+29),"")</f>
      </c>
      <c r="BX768">
        <f>IF($CJ768&gt;=30,INDEX($AS:$AS,$CI768+30),"")</f>
      </c>
      <c r="BY768">
        <f>IF($CJ768&gt;=31,INDEX($AS:$AS,$CI768+31),"")</f>
      </c>
      <c r="BZ768">
        <f>IF($CJ768&gt;=32,INDEX($AS:$AS,$CI768+32),"")</f>
      </c>
      <c r="CA768">
        <f>IF($CJ768&gt;=33,INDEX($AS:$AS,$CI768+33),"")</f>
      </c>
      <c r="CB768">
        <f>IF($CJ768&gt;=34,INDEX($AS:$AS,$CI768+34),"")</f>
      </c>
      <c r="CC768">
        <f>IF($CJ768&gt;=35,INDEX($AS:$AS,$CI768+35),"")</f>
      </c>
      <c r="CD768">
        <f>IF($CJ768&gt;=36,INDEX($AS:$AS,$CI768+36),"")</f>
      </c>
      <c r="CE768">
        <f>IF($CJ768&gt;=37,INDEX($AS:$AS,$CI768+37),"")</f>
      </c>
      <c r="CF768">
        <f>IF($CJ768&gt;=38,INDEX($AS:$AS,$CI768+38),"")</f>
      </c>
      <c r="CG768">
        <f>IF($CJ768&gt;=39,INDEX($AS:$AS,$CI768+39),"")</f>
      </c>
      <c r="CH768">
        <f>IF($CJ768&gt;=40,INDEX($AS:$AS,$CI768+40),"")</f>
      </c>
      <c r="CI768">
        <f>IFERROR(MATCH($AR768,$AS$2:$AS$133,0)+1,0)</f>
      </c>
      <c r="CJ768">
        <f>IFERROR(INDEX($AT$2:$AT$133,MATCH($AR768,$AS$2:$AS$133,0)),0)</f>
      </c>
      <c r="CK768">
        <f>IFERROR(LEFT($O768,FIND(" - ",$O768)-1),$O768)</f>
      </c>
      <c r="CL768" t="s">
        <v>220</v>
      </c>
      <c r="CN768">
        <f>IF($DI768&gt;=1,INDEX($CL:$CL,$DH768+1),"")</f>
      </c>
      <c r="CO768">
        <f>IF($DI768&gt;=2,INDEX($CL:$CL,$DH768+2),"")</f>
      </c>
      <c r="CP768">
        <f>IF($DI768&gt;=3,INDEX($CL:$CL,$DH768+3),"")</f>
      </c>
      <c r="CQ768">
        <f>IF($DI768&gt;=4,INDEX($CL:$CL,$DH768+4),"")</f>
      </c>
      <c r="CR768">
        <f>IF($DI768&gt;=5,INDEX($CL:$CL,$DH768+5),"")</f>
      </c>
      <c r="CS768">
        <f>IF($DI768&gt;=6,INDEX($CL:$CL,$DH768+6),"")</f>
      </c>
      <c r="CT768">
        <f>IF($DI768&gt;=7,INDEX($CL:$CL,$DH768+7),"")</f>
      </c>
      <c r="CU768">
        <f>IF($DI768&gt;=8,INDEX($CL:$CL,$DH768+8),"")</f>
      </c>
      <c r="CV768">
        <f>IF($DI768&gt;=9,INDEX($CL:$CL,$DH768+9),"")</f>
      </c>
      <c r="CW768">
        <f>IF($DI768&gt;=10,INDEX($CL:$CL,$DH768+10),"")</f>
      </c>
      <c r="CX768">
        <f>IF($DI768&gt;=11,INDEX($CL:$CL,$DH768+11),"")</f>
      </c>
      <c r="CY768">
        <f>IF($DI768&gt;=12,INDEX($CL:$CL,$DH768+12),"")</f>
      </c>
      <c r="CZ768">
        <f>IF($DI768&gt;=13,INDEX($CL:$CL,$DH768+13),"")</f>
      </c>
      <c r="DA768">
        <f>IF($DI768&gt;=14,INDEX($CL:$CL,$DH768+14),"")</f>
      </c>
      <c r="DB768">
        <f>IF($DI768&gt;=15,INDEX($CL:$CL,$DH768+15),"")</f>
      </c>
      <c r="DC768">
        <f>IF($DI768&gt;=16,INDEX($CL:$CL,$DH768+16),"")</f>
      </c>
      <c r="DD768">
        <f>IF($DI768&gt;=17,INDEX($CL:$CL,$DH768+17),"")</f>
      </c>
      <c r="DE768">
        <f>IF($DI768&gt;=18,INDEX($CL:$CL,$DH768+18),"")</f>
      </c>
      <c r="DF768">
        <f>IF($DI768&gt;=19,INDEX($CL:$CL,$DH768+19),"")</f>
      </c>
      <c r="DG768">
        <f>IF($DI768&gt;=20,INDEX($CL:$CL,$DH768+20),"")</f>
      </c>
      <c r="DH768">
        <f>IFERROR(MATCH($CK768,$CL$2:$CL$1558,0)+1,0)</f>
      </c>
      <c r="DI768">
        <f>IFERROR(INDEX($CM$2:$CM$1558,MATCH($CK768,$CL$2:$CL$1558,0)),0)</f>
      </c>
      <c r="DJ768">
        <f>IFERROR(INDEX($AQ:$AQ,MATCH($K768,$AP:$AP,0))&amp;"","")</f>
      </c>
      <c r="DN768">
        <f>IF($GQ768&gt;=1,INDEX($DK:$DK,$GP768+1),"")</f>
      </c>
      <c r="DO768">
        <f>IF($GQ768&gt;=2,INDEX($DK:$DK,$GP768+2),"")</f>
      </c>
      <c r="DP768">
        <f>IF($GQ768&gt;=3,INDEX($DK:$DK,$GP768+3),"")</f>
      </c>
      <c r="DQ768">
        <f>IF($GQ768&gt;=4,INDEX($DK:$DK,$GP768+4),"")</f>
      </c>
      <c r="DR768">
        <f>IF($GQ768&gt;=5,INDEX($DK:$DK,$GP768+5),"")</f>
      </c>
      <c r="DS768">
        <f>IF($GQ768&gt;=6,INDEX($DK:$DK,$GP768+6),"")</f>
      </c>
      <c r="DT768">
        <f>IF($GQ768&gt;=7,INDEX($DK:$DK,$GP768+7),"")</f>
      </c>
      <c r="DU768">
        <f>IF($GQ768&gt;=8,INDEX($DK:$DK,$GP768+8),"")</f>
      </c>
      <c r="DV768">
        <f>IF($GQ768&gt;=9,INDEX($DK:$DK,$GP768+9),"")</f>
      </c>
      <c r="DW768">
        <f>IF($GQ768&gt;=10,INDEX($DK:$DK,$GP768+10),"")</f>
      </c>
      <c r="DX768">
        <f>IF($GQ768&gt;=11,INDEX($DK:$DK,$GP768+11),"")</f>
      </c>
      <c r="DY768">
        <f>IF($GQ768&gt;=12,INDEX($DK:$DK,$GP768+12),"")</f>
      </c>
      <c r="DZ768">
        <f>IF($GQ768&gt;=13,INDEX($DK:$DK,$GP768+13),"")</f>
      </c>
      <c r="EA768">
        <f>IF($GQ768&gt;=14,INDEX($DK:$DK,$GP768+14),"")</f>
      </c>
      <c r="EB768">
        <f>IF($GQ768&gt;=15,INDEX($DK:$DK,$GP768+15),"")</f>
      </c>
      <c r="EC768">
        <f>IF($GQ768&gt;=16,INDEX($DK:$DK,$GP768+16),"")</f>
      </c>
      <c r="ED768">
        <f>IF($GQ768&gt;=17,INDEX($DK:$DK,$GP768+17),"")</f>
      </c>
      <c r="EE768">
        <f>IF($GQ768&gt;=18,INDEX($DK:$DK,$GP768+18),"")</f>
      </c>
      <c r="EF768">
        <f>IF($GQ768&gt;=19,INDEX($DK:$DK,$GP768+19),"")</f>
      </c>
      <c r="EG768">
        <f>IF($GQ768&gt;=20,INDEX($DK:$DK,$GP768+20),"")</f>
      </c>
      <c r="EH768">
        <f>IF($GQ768&gt;=21,INDEX($DK:$DK,$GP768+21),"")</f>
      </c>
      <c r="EI768">
        <f>IF($GQ768&gt;=22,INDEX($DK:$DK,$GP768+22),"")</f>
      </c>
      <c r="EJ768">
        <f>IF($GQ768&gt;=23,INDEX($DK:$DK,$GP768+23),"")</f>
      </c>
      <c r="EK768">
        <f>IF($GQ768&gt;=24,INDEX($DK:$DK,$GP768+24),"")</f>
      </c>
      <c r="EL768">
        <f>IF($GQ768&gt;=25,INDEX($DK:$DK,$GP768+25),"")</f>
      </c>
      <c r="EM768">
        <f>IF($GQ768&gt;=26,INDEX($DK:$DK,$GP768+26),"")</f>
      </c>
      <c r="EN768">
        <f>IF($GQ768&gt;=27,INDEX($DK:$DK,$GP768+27),"")</f>
      </c>
      <c r="EO768">
        <f>IF($GQ768&gt;=28,INDEX($DK:$DK,$GP768+28),"")</f>
      </c>
      <c r="EP768">
        <f>IF($GQ768&gt;=29,INDEX($DK:$DK,$GP768+29),"")</f>
      </c>
      <c r="EQ768">
        <f>IF($GQ768&gt;=30,INDEX($DK:$DK,$GP768+30),"")</f>
      </c>
      <c r="ER768">
        <f>IF($GQ768&gt;=31,INDEX($DK:$DK,$GP768+31),"")</f>
      </c>
      <c r="ES768">
        <f>IF($GQ768&gt;=32,INDEX($DK:$DK,$GP768+32),"")</f>
      </c>
      <c r="ET768">
        <f>IF($GQ768&gt;=33,INDEX($DK:$DK,$GP768+33),"")</f>
      </c>
      <c r="EU768">
        <f>IF($GQ768&gt;=34,INDEX($DK:$DK,$GP768+34),"")</f>
      </c>
      <c r="EV768">
        <f>IF($GQ768&gt;=35,INDEX($DK:$DK,$GP768+35),"")</f>
      </c>
      <c r="EW768">
        <f>IF($GQ768&gt;=36,INDEX($DK:$DK,$GP768+36),"")</f>
      </c>
      <c r="EX768">
        <f>IF($GQ768&gt;=37,INDEX($DK:$DK,$GP768+37),"")</f>
      </c>
      <c r="EY768">
        <f>IF($GQ768&gt;=38,INDEX($DK:$DK,$GP768+38),"")</f>
      </c>
      <c r="EZ768">
        <f>IF($GQ768&gt;=39,INDEX($DK:$DK,$GP768+39),"")</f>
      </c>
      <c r="FA768">
        <f>IF($GQ768&gt;=40,INDEX($DK:$DK,$GP768+40),"")</f>
      </c>
      <c r="FB768">
        <f>IF($GQ768&gt;=1,INDEX($DL:$DL,$GP768+1),"")</f>
      </c>
      <c r="FC768">
        <f>IF($GQ768&gt;=2,INDEX($DL:$DL,$GP768+2),"")</f>
      </c>
      <c r="FD768">
        <f>IF($GQ768&gt;=3,INDEX($DL:$DL,$GP768+3),"")</f>
      </c>
      <c r="FE768">
        <f>IF($GQ768&gt;=4,INDEX($DL:$DL,$GP768+4),"")</f>
      </c>
      <c r="FF768">
        <f>IF($GQ768&gt;=5,INDEX($DL:$DL,$GP768+5),"")</f>
      </c>
      <c r="FG768">
        <f>IF($GQ768&gt;=6,INDEX($DL:$DL,$GP768+6),"")</f>
      </c>
      <c r="FH768">
        <f>IF($GQ768&gt;=7,INDEX($DL:$DL,$GP768+7),"")</f>
      </c>
      <c r="FI768">
        <f>IF($GQ768&gt;=8,INDEX($DL:$DL,$GP768+8),"")</f>
      </c>
      <c r="FJ768">
        <f>IF($GQ768&gt;=9,INDEX($DL:$DL,$GP768+9),"")</f>
      </c>
      <c r="FK768">
        <f>IF($GQ768&gt;=10,INDEX($DL:$DL,$GP768+10),"")</f>
      </c>
      <c r="FL768">
        <f>IF($GQ768&gt;=11,INDEX($DL:$DL,$GP768+11),"")</f>
      </c>
      <c r="FM768">
        <f>IF($GQ768&gt;=12,INDEX($DL:$DL,$GP768+12),"")</f>
      </c>
      <c r="FN768">
        <f>IF($GQ768&gt;=13,INDEX($DL:$DL,$GP768+13),"")</f>
      </c>
      <c r="FO768">
        <f>IF($GQ768&gt;=14,INDEX($DL:$DL,$GP768+14),"")</f>
      </c>
      <c r="FP768">
        <f>IF($GQ768&gt;=15,INDEX($DL:$DL,$GP768+15),"")</f>
      </c>
      <c r="FQ768">
        <f>IF($GQ768&gt;=16,INDEX($DL:$DL,$GP768+16),"")</f>
      </c>
      <c r="FR768">
        <f>IF($GQ768&gt;=17,INDEX($DL:$DL,$GP768+17),"")</f>
      </c>
      <c r="FS768">
        <f>IF($GQ768&gt;=18,INDEX($DL:$DL,$GP768+18),"")</f>
      </c>
      <c r="FT768">
        <f>IF($GQ768&gt;=19,INDEX($DL:$DL,$GP768+19),"")</f>
      </c>
      <c r="FU768">
        <f>IF($GQ768&gt;=20,INDEX($DL:$DL,$GP768+20),"")</f>
      </c>
      <c r="FV768">
        <f>IF($GQ768&gt;=21,INDEX($DL:$DL,$GP768+21),"")</f>
      </c>
      <c r="FW768">
        <f>IF($GQ768&gt;=22,INDEX($DL:$DL,$GP768+22),"")</f>
      </c>
      <c r="FX768">
        <f>IF($GQ768&gt;=23,INDEX($DL:$DL,$GP768+23),"")</f>
      </c>
      <c r="FY768">
        <f>IF($GQ768&gt;=24,INDEX($DL:$DL,$GP768+24),"")</f>
      </c>
      <c r="FZ768">
        <f>IF($GQ768&gt;=25,INDEX($DL:$DL,$GP768+25),"")</f>
      </c>
      <c r="GA768">
        <f>IF($GQ768&gt;=26,INDEX($DL:$DL,$GP768+26),"")</f>
      </c>
      <c r="GB768">
        <f>IF($GQ768&gt;=27,INDEX($DL:$DL,$GP768+27),"")</f>
      </c>
      <c r="GC768">
        <f>IF($GQ768&gt;=28,INDEX($DL:$DL,$GP768+28),"")</f>
      </c>
      <c r="GD768">
        <f>IF($GQ768&gt;=29,INDEX($DL:$DL,$GP768+29),"")</f>
      </c>
      <c r="GE768">
        <f>IF($GQ768&gt;=30,INDEX($DL:$DL,$GP768+30),"")</f>
      </c>
      <c r="GF768">
        <f>IF($GQ768&gt;=31,INDEX($DL:$DL,$GP768+31),"")</f>
      </c>
      <c r="GG768">
        <f>IF($GQ768&gt;=32,INDEX($DL:$DL,$GP768+32),"")</f>
      </c>
      <c r="GH768">
        <f>IF($GQ768&gt;=33,INDEX($DL:$DL,$GP768+33),"")</f>
      </c>
      <c r="GI768">
        <f>IF($GQ768&gt;=34,INDEX($DL:$DL,$GP768+34),"")</f>
      </c>
      <c r="GJ768">
        <f>IF($GQ768&gt;=35,INDEX($DL:$DL,$GP768+35),"")</f>
      </c>
      <c r="GK768">
        <f>IF($GQ768&gt;=36,INDEX($DL:$DL,$GP768+36),"")</f>
      </c>
      <c r="GL768">
        <f>IF($GQ768&gt;=37,INDEX($DL:$DL,$GP768+37),"")</f>
      </c>
      <c r="GM768">
        <f>IF($GQ768&gt;=38,INDEX($DL:$DL,$GP768+38),"")</f>
      </c>
      <c r="GN768">
        <f>IF($GQ768&gt;=39,INDEX($DL:$DL,$GP768+39),"")</f>
      </c>
      <c r="GO768">
        <f>IF($GQ768&gt;=40,INDEX($DL:$DL,$GP768+40),"")</f>
      </c>
      <c r="GP768">
        <f>IFERROR(MATCH($DJ768,$DK$2:$DK$148,0)+1,0)</f>
      </c>
      <c r="GQ768">
        <f>IFERROR(INDEX($DM$2:$DM$148,MATCH($DJ768,$DK$2:$DK$148,0)),0)</f>
      </c>
      <c r="GR768">
        <f>IFERROR(MATCH($L768,$DN$768:$FA$768,0),0)</f>
      </c>
      <c r="GS768">
        <f>IF($GR768&gt;0,INDEX($FB$768:$GO$768,$GR768),"")</f>
      </c>
      <c r="GV768">
        <f>IF($JE768&gt;=1,INDEX($GT:$GT,$JD768+1),"")</f>
      </c>
      <c r="GW768">
        <f>IF($JE768&gt;=2,INDEX($GT:$GT,$JD768+2),"")</f>
      </c>
      <c r="GX768">
        <f>IF($JE768&gt;=3,INDEX($GT:$GT,$JD768+3),"")</f>
      </c>
      <c r="GY768">
        <f>IF($JE768&gt;=4,INDEX($GT:$GT,$JD768+4),"")</f>
      </c>
      <c r="GZ768">
        <f>IF($JE768&gt;=5,INDEX($GT:$GT,$JD768+5),"")</f>
      </c>
      <c r="HA768">
        <f>IF($JE768&gt;=6,INDEX($GT:$GT,$JD768+6),"")</f>
      </c>
      <c r="HB768">
        <f>IF($JE768&gt;=7,INDEX($GT:$GT,$JD768+7),"")</f>
      </c>
      <c r="HC768">
        <f>IF($JE768&gt;=8,INDEX($GT:$GT,$JD768+8),"")</f>
      </c>
      <c r="HD768">
        <f>IF($JE768&gt;=9,INDEX($GT:$GT,$JD768+9),"")</f>
      </c>
      <c r="HE768">
        <f>IF($JE768&gt;=10,INDEX($GT:$GT,$JD768+10),"")</f>
      </c>
      <c r="HF768">
        <f>IF($JE768&gt;=11,INDEX($GT:$GT,$JD768+11),"")</f>
      </c>
      <c r="HG768">
        <f>IF($JE768&gt;=12,INDEX($GT:$GT,$JD768+12),"")</f>
      </c>
      <c r="HH768">
        <f>IF($JE768&gt;=13,INDEX($GT:$GT,$JD768+13),"")</f>
      </c>
      <c r="HI768">
        <f>IF($JE768&gt;=14,INDEX($GT:$GT,$JD768+14),"")</f>
      </c>
      <c r="HJ768">
        <f>IF($JE768&gt;=15,INDEX($GT:$GT,$JD768+15),"")</f>
      </c>
      <c r="HK768">
        <f>IF($JE768&gt;=16,INDEX($GT:$GT,$JD768+16),"")</f>
      </c>
      <c r="HL768">
        <f>IF($JE768&gt;=17,INDEX($GT:$GT,$JD768+17),"")</f>
      </c>
      <c r="HM768">
        <f>IF($JE768&gt;=18,INDEX($GT:$GT,$JD768+18),"")</f>
      </c>
      <c r="HN768">
        <f>IF($JE768&gt;=19,INDEX($GT:$GT,$JD768+19),"")</f>
      </c>
      <c r="HO768">
        <f>IF($JE768&gt;=20,INDEX($GT:$GT,$JD768+20),"")</f>
      </c>
      <c r="HP768">
        <f>IF($JE768&gt;=21,INDEX($GT:$GT,$JD768+21),"")</f>
      </c>
      <c r="HQ768">
        <f>IF($JE768&gt;=22,INDEX($GT:$GT,$JD768+22),"")</f>
      </c>
      <c r="HR768">
        <f>IF($JE768&gt;=23,INDEX($GT:$GT,$JD768+23),"")</f>
      </c>
      <c r="HS768">
        <f>IF($JE768&gt;=24,INDEX($GT:$GT,$JD768+24),"")</f>
      </c>
      <c r="HT768">
        <f>IF($JE768&gt;=25,INDEX($GT:$GT,$JD768+25),"")</f>
      </c>
      <c r="HU768">
        <f>IF($JE768&gt;=26,INDEX($GT:$GT,$JD768+26),"")</f>
      </c>
      <c r="HV768">
        <f>IF($JE768&gt;=27,INDEX($GT:$GT,$JD768+27),"")</f>
      </c>
      <c r="HW768">
        <f>IF($JE768&gt;=28,INDEX($GT:$GT,$JD768+28),"")</f>
      </c>
      <c r="HX768">
        <f>IF($JE768&gt;=29,INDEX($GT:$GT,$JD768+29),"")</f>
      </c>
      <c r="HY768">
        <f>IF($JE768&gt;=30,INDEX($GT:$GT,$JD768+30),"")</f>
      </c>
      <c r="HZ768">
        <f>IF($JE768&gt;=31,INDEX($GT:$GT,$JD768+31),"")</f>
      </c>
      <c r="IA768">
        <f>IF($JE768&gt;=32,INDEX($GT:$GT,$JD768+32),"")</f>
      </c>
      <c r="IB768">
        <f>IF($JE768&gt;=33,INDEX($GT:$GT,$JD768+33),"")</f>
      </c>
      <c r="IC768">
        <f>IF($JE768&gt;=34,INDEX($GT:$GT,$JD768+34),"")</f>
      </c>
      <c r="ID768">
        <f>IF($JE768&gt;=35,INDEX($GT:$GT,$JD768+35),"")</f>
      </c>
      <c r="IE768">
        <f>IF($JE768&gt;=36,INDEX($GT:$GT,$JD768+36),"")</f>
      </c>
      <c r="IF768">
        <f>IF($JE768&gt;=37,INDEX($GT:$GT,$JD768+37),"")</f>
      </c>
      <c r="IG768">
        <f>IF($JE768&gt;=38,INDEX($GT:$GT,$JD768+38),"")</f>
      </c>
      <c r="IH768">
        <f>IF($JE768&gt;=39,INDEX($GT:$GT,$JD768+39),"")</f>
      </c>
      <c r="II768">
        <f>IF($JE768&gt;=40,INDEX($GT:$GT,$JD768+40),"")</f>
      </c>
      <c r="IJ768">
        <f>IF($JE768&gt;=41,INDEX($GT:$GT,$JD768+41),"")</f>
      </c>
      <c r="IK768">
        <f>IF($JE768&gt;=42,INDEX($GT:$GT,$JD768+42),"")</f>
      </c>
      <c r="IL768">
        <f>IF($JE768&gt;=43,INDEX($GT:$GT,$JD768+43),"")</f>
      </c>
      <c r="IM768">
        <f>IF($JE768&gt;=44,INDEX($GT:$GT,$JD768+44),"")</f>
      </c>
      <c r="IN768">
        <f>IF($JE768&gt;=45,INDEX($GT:$GT,$JD768+45),"")</f>
      </c>
      <c r="IO768">
        <f>IF($JE768&gt;=46,INDEX($GT:$GT,$JD768+46),"")</f>
      </c>
      <c r="IP768">
        <f>IF($JE768&gt;=47,INDEX($GT:$GT,$JD768+47),"")</f>
      </c>
      <c r="IQ768">
        <f>IF($JE768&gt;=48,INDEX($GT:$GT,$JD768+48),"")</f>
      </c>
      <c r="IR768">
        <f>IF($JE768&gt;=49,INDEX($GT:$GT,$JD768+49),"")</f>
      </c>
      <c r="IS768">
        <f>IF($JE768&gt;=50,INDEX($GT:$GT,$JD768+50),"")</f>
      </c>
      <c r="IT768">
        <f>IF($JE768&gt;=51,INDEX($GT:$GT,$JD768+51),"")</f>
      </c>
      <c r="IU768">
        <f>IF($JE768&gt;=52,INDEX($GT:$GT,$JD768+52),"")</f>
      </c>
      <c r="IV768">
        <f>IF($JE768&gt;=53,INDEX($GT:$GT,$JD768+53),"")</f>
      </c>
      <c r="IW768">
        <f>IF($JE768&gt;=54,INDEX($GT:$GT,$JD768+54),"")</f>
      </c>
      <c r="IX768">
        <f>IF($JE768&gt;=55,INDEX($GT:$GT,$JD768+55),"")</f>
      </c>
      <c r="IY768">
        <f>IF($JE768&gt;=56,INDEX($GT:$GT,$JD768+56),"")</f>
      </c>
      <c r="IZ768">
        <f>IF($JE768&gt;=57,INDEX($GT:$GT,$JD768+57),"")</f>
      </c>
      <c r="JA768">
        <f>IF($JE768&gt;=58,INDEX($GT:$GT,$JD768+58),"")</f>
      </c>
      <c r="JB768">
        <f>IF($JE768&gt;=59,INDEX($GT:$GT,$JD768+59),"")</f>
      </c>
      <c r="JC768">
        <f>IF($JE768&gt;=60,INDEX($GT:$GT,$JD768+60),"")</f>
      </c>
      <c r="JD768">
        <f>IFERROR(MATCH($GS768,$GT$2:$GT$322,0)+1,0)</f>
      </c>
      <c r="JE768">
        <f>IFERROR(INDEX($GU$2:$GU$322,MATCH($GS768,$GT$2:$GT$322,0)),0)</f>
      </c>
      <c r="JF768" t="s">
        <v>28</v>
      </c>
      <c r="JG768" t="s">
        <v>28</v>
      </c>
    </row>
    <row r="769" spans="1:267" x14ac:dyDescent="0.25">
      <c r="J769" s="1"/>
      <c r="K769" s="1"/>
      <c r="L769" s="1"/>
      <c r="M769" s="1"/>
      <c r="N769" s="1">
        <f>IFERROR(IF(FIND(" - ",$J769)&gt;0,MID($J769,FIND(" - ",$J769)+3,LEN($J769)),""),"")</f>
      </c>
      <c r="P769" s="1"/>
      <c r="S769" t="s">
        <v>28</v>
      </c>
      <c r="U769">
        <f>IF(OR($S769="",$T769=""),"",IFERROR($S769/$T769,0))</f>
      </c>
      <c r="V769">
        <f>IF($S769="","",
IF($K769="","",
IF(ISNUMBER(SEARCH("exempt",LOWER($K769))),0,
$S769*(VALUE(SUBSTITUTE($K769,"%",""))/100))))</f>
      </c>
      <c r="AB769">
        <f>IF($S769="","",
SUM($S769,$V769,$Z769,$W769,$Y769)-
IF($AA769="",0,VALUE($AA769)))</f>
      </c>
      <c r="AJ769" t="s">
        <v>1547</v>
      </c>
      <c r="AR769">
        <f>IFERROR(LEFT($J769,FIND(" - ",$J769)-1),$J769)</f>
      </c>
      <c r="AU769">
        <f>IF($CJ769&gt;=1,INDEX($AS:$AS,$CI769+1),"")</f>
      </c>
      <c r="AV769">
        <f>IF($CJ769&gt;=2,INDEX($AS:$AS,$CI769+2),"")</f>
      </c>
      <c r="AW769">
        <f>IF($CJ769&gt;=3,INDEX($AS:$AS,$CI769+3),"")</f>
      </c>
      <c r="AX769">
        <f>IF($CJ769&gt;=4,INDEX($AS:$AS,$CI769+4),"")</f>
      </c>
      <c r="AY769">
        <f>IF($CJ769&gt;=5,INDEX($AS:$AS,$CI769+5),"")</f>
      </c>
      <c r="AZ769">
        <f>IF($CJ769&gt;=6,INDEX($AS:$AS,$CI769+6),"")</f>
      </c>
      <c r="BA769">
        <f>IF($CJ769&gt;=7,INDEX($AS:$AS,$CI769+7),"")</f>
      </c>
      <c r="BB769">
        <f>IF($CJ769&gt;=8,INDEX($AS:$AS,$CI769+8),"")</f>
      </c>
      <c r="BC769">
        <f>IF($CJ769&gt;=9,INDEX($AS:$AS,$CI769+9),"")</f>
      </c>
      <c r="BD769">
        <f>IF($CJ769&gt;=10,INDEX($AS:$AS,$CI769+10),"")</f>
      </c>
      <c r="BE769">
        <f>IF($CJ769&gt;=11,INDEX($AS:$AS,$CI769+11),"")</f>
      </c>
      <c r="BF769">
        <f>IF($CJ769&gt;=12,INDEX($AS:$AS,$CI769+12),"")</f>
      </c>
      <c r="BG769">
        <f>IF($CJ769&gt;=13,INDEX($AS:$AS,$CI769+13),"")</f>
      </c>
      <c r="BH769">
        <f>IF($CJ769&gt;=14,INDEX($AS:$AS,$CI769+14),"")</f>
      </c>
      <c r="BI769">
        <f>IF($CJ769&gt;=15,INDEX($AS:$AS,$CI769+15),"")</f>
      </c>
      <c r="BJ769">
        <f>IF($CJ769&gt;=16,INDEX($AS:$AS,$CI769+16),"")</f>
      </c>
      <c r="BK769">
        <f>IF($CJ769&gt;=17,INDEX($AS:$AS,$CI769+17),"")</f>
      </c>
      <c r="BL769">
        <f>IF($CJ769&gt;=18,INDEX($AS:$AS,$CI769+18),"")</f>
      </c>
      <c r="BM769">
        <f>IF($CJ769&gt;=19,INDEX($AS:$AS,$CI769+19),"")</f>
      </c>
      <c r="BN769">
        <f>IF($CJ769&gt;=20,INDEX($AS:$AS,$CI769+20),"")</f>
      </c>
      <c r="BO769">
        <f>IF($CJ769&gt;=21,INDEX($AS:$AS,$CI769+21),"")</f>
      </c>
      <c r="BP769">
        <f>IF($CJ769&gt;=22,INDEX($AS:$AS,$CI769+22),"")</f>
      </c>
      <c r="BQ769">
        <f>IF($CJ769&gt;=23,INDEX($AS:$AS,$CI769+23),"")</f>
      </c>
      <c r="BR769">
        <f>IF($CJ769&gt;=24,INDEX($AS:$AS,$CI769+24),"")</f>
      </c>
      <c r="BS769">
        <f>IF($CJ769&gt;=25,INDEX($AS:$AS,$CI769+25),"")</f>
      </c>
      <c r="BT769">
        <f>IF($CJ769&gt;=26,INDEX($AS:$AS,$CI769+26),"")</f>
      </c>
      <c r="BU769">
        <f>IF($CJ769&gt;=27,INDEX($AS:$AS,$CI769+27),"")</f>
      </c>
      <c r="BV769">
        <f>IF($CJ769&gt;=28,INDEX($AS:$AS,$CI769+28),"")</f>
      </c>
      <c r="BW769">
        <f>IF($CJ769&gt;=29,INDEX($AS:$AS,$CI769+29),"")</f>
      </c>
      <c r="BX769">
        <f>IF($CJ769&gt;=30,INDEX($AS:$AS,$CI769+30),"")</f>
      </c>
      <c r="BY769">
        <f>IF($CJ769&gt;=31,INDEX($AS:$AS,$CI769+31),"")</f>
      </c>
      <c r="BZ769">
        <f>IF($CJ769&gt;=32,INDEX($AS:$AS,$CI769+32),"")</f>
      </c>
      <c r="CA769">
        <f>IF($CJ769&gt;=33,INDEX($AS:$AS,$CI769+33),"")</f>
      </c>
      <c r="CB769">
        <f>IF($CJ769&gt;=34,INDEX($AS:$AS,$CI769+34),"")</f>
      </c>
      <c r="CC769">
        <f>IF($CJ769&gt;=35,INDEX($AS:$AS,$CI769+35),"")</f>
      </c>
      <c r="CD769">
        <f>IF($CJ769&gt;=36,INDEX($AS:$AS,$CI769+36),"")</f>
      </c>
      <c r="CE769">
        <f>IF($CJ769&gt;=37,INDEX($AS:$AS,$CI769+37),"")</f>
      </c>
      <c r="CF769">
        <f>IF($CJ769&gt;=38,INDEX($AS:$AS,$CI769+38),"")</f>
      </c>
      <c r="CG769">
        <f>IF($CJ769&gt;=39,INDEX($AS:$AS,$CI769+39),"")</f>
      </c>
      <c r="CH769">
        <f>IF($CJ769&gt;=40,INDEX($AS:$AS,$CI769+40),"")</f>
      </c>
      <c r="CI769">
        <f>IFERROR(MATCH($AR769,$AS$2:$AS$133,0)+1,0)</f>
      </c>
      <c r="CJ769">
        <f>IFERROR(INDEX($AT$2:$AT$133,MATCH($AR769,$AS$2:$AS$133,0)),0)</f>
      </c>
      <c r="CK769">
        <f>IFERROR(LEFT($O769,FIND(" - ",$O769)-1),$O769)</f>
      </c>
      <c r="CL769" t="s">
        <v>1548</v>
      </c>
      <c r="CM769">
        <v>1</v>
      </c>
      <c r="CN769">
        <f>IF($DI769&gt;=1,INDEX($CL:$CL,$DH769+1),"")</f>
      </c>
      <c r="CO769">
        <f>IF($DI769&gt;=2,INDEX($CL:$CL,$DH769+2),"")</f>
      </c>
      <c r="CP769">
        <f>IF($DI769&gt;=3,INDEX($CL:$CL,$DH769+3),"")</f>
      </c>
      <c r="CQ769">
        <f>IF($DI769&gt;=4,INDEX($CL:$CL,$DH769+4),"")</f>
      </c>
      <c r="CR769">
        <f>IF($DI769&gt;=5,INDEX($CL:$CL,$DH769+5),"")</f>
      </c>
      <c r="CS769">
        <f>IF($DI769&gt;=6,INDEX($CL:$CL,$DH769+6),"")</f>
      </c>
      <c r="CT769">
        <f>IF($DI769&gt;=7,INDEX($CL:$CL,$DH769+7),"")</f>
      </c>
      <c r="CU769">
        <f>IF($DI769&gt;=8,INDEX($CL:$CL,$DH769+8),"")</f>
      </c>
      <c r="CV769">
        <f>IF($DI769&gt;=9,INDEX($CL:$CL,$DH769+9),"")</f>
      </c>
      <c r="CW769">
        <f>IF($DI769&gt;=10,INDEX($CL:$CL,$DH769+10),"")</f>
      </c>
      <c r="CX769">
        <f>IF($DI769&gt;=11,INDEX($CL:$CL,$DH769+11),"")</f>
      </c>
      <c r="CY769">
        <f>IF($DI769&gt;=12,INDEX($CL:$CL,$DH769+12),"")</f>
      </c>
      <c r="CZ769">
        <f>IF($DI769&gt;=13,INDEX($CL:$CL,$DH769+13),"")</f>
      </c>
      <c r="DA769">
        <f>IF($DI769&gt;=14,INDEX($CL:$CL,$DH769+14),"")</f>
      </c>
      <c r="DB769">
        <f>IF($DI769&gt;=15,INDEX($CL:$CL,$DH769+15),"")</f>
      </c>
      <c r="DC769">
        <f>IF($DI769&gt;=16,INDEX($CL:$CL,$DH769+16),"")</f>
      </c>
      <c r="DD769">
        <f>IF($DI769&gt;=17,INDEX($CL:$CL,$DH769+17),"")</f>
      </c>
      <c r="DE769">
        <f>IF($DI769&gt;=18,INDEX($CL:$CL,$DH769+18),"")</f>
      </c>
      <c r="DF769">
        <f>IF($DI769&gt;=19,INDEX($CL:$CL,$DH769+19),"")</f>
      </c>
      <c r="DG769">
        <f>IF($DI769&gt;=20,INDEX($CL:$CL,$DH769+20),"")</f>
      </c>
      <c r="DH769">
        <f>IFERROR(MATCH($CK769,$CL$2:$CL$1558,0)+1,0)</f>
      </c>
      <c r="DI769">
        <f>IFERROR(INDEX($CM$2:$CM$1558,MATCH($CK769,$CL$2:$CL$1558,0)),0)</f>
      </c>
      <c r="DJ769">
        <f>IFERROR(INDEX($AQ:$AQ,MATCH($K769,$AP:$AP,0))&amp;"","")</f>
      </c>
      <c r="DN769">
        <f>IF($GQ769&gt;=1,INDEX($DK:$DK,$GP769+1),"")</f>
      </c>
      <c r="DO769">
        <f>IF($GQ769&gt;=2,INDEX($DK:$DK,$GP769+2),"")</f>
      </c>
      <c r="DP769">
        <f>IF($GQ769&gt;=3,INDEX($DK:$DK,$GP769+3),"")</f>
      </c>
      <c r="DQ769">
        <f>IF($GQ769&gt;=4,INDEX($DK:$DK,$GP769+4),"")</f>
      </c>
      <c r="DR769">
        <f>IF($GQ769&gt;=5,INDEX($DK:$DK,$GP769+5),"")</f>
      </c>
      <c r="DS769">
        <f>IF($GQ769&gt;=6,INDEX($DK:$DK,$GP769+6),"")</f>
      </c>
      <c r="DT769">
        <f>IF($GQ769&gt;=7,INDEX($DK:$DK,$GP769+7),"")</f>
      </c>
      <c r="DU769">
        <f>IF($GQ769&gt;=8,INDEX($DK:$DK,$GP769+8),"")</f>
      </c>
      <c r="DV769">
        <f>IF($GQ769&gt;=9,INDEX($DK:$DK,$GP769+9),"")</f>
      </c>
      <c r="DW769">
        <f>IF($GQ769&gt;=10,INDEX($DK:$DK,$GP769+10),"")</f>
      </c>
      <c r="DX769">
        <f>IF($GQ769&gt;=11,INDEX($DK:$DK,$GP769+11),"")</f>
      </c>
      <c r="DY769">
        <f>IF($GQ769&gt;=12,INDEX($DK:$DK,$GP769+12),"")</f>
      </c>
      <c r="DZ769">
        <f>IF($GQ769&gt;=13,INDEX($DK:$DK,$GP769+13),"")</f>
      </c>
      <c r="EA769">
        <f>IF($GQ769&gt;=14,INDEX($DK:$DK,$GP769+14),"")</f>
      </c>
      <c r="EB769">
        <f>IF($GQ769&gt;=15,INDEX($DK:$DK,$GP769+15),"")</f>
      </c>
      <c r="EC769">
        <f>IF($GQ769&gt;=16,INDEX($DK:$DK,$GP769+16),"")</f>
      </c>
      <c r="ED769">
        <f>IF($GQ769&gt;=17,INDEX($DK:$DK,$GP769+17),"")</f>
      </c>
      <c r="EE769">
        <f>IF($GQ769&gt;=18,INDEX($DK:$DK,$GP769+18),"")</f>
      </c>
      <c r="EF769">
        <f>IF($GQ769&gt;=19,INDEX($DK:$DK,$GP769+19),"")</f>
      </c>
      <c r="EG769">
        <f>IF($GQ769&gt;=20,INDEX($DK:$DK,$GP769+20),"")</f>
      </c>
      <c r="EH769">
        <f>IF($GQ769&gt;=21,INDEX($DK:$DK,$GP769+21),"")</f>
      </c>
      <c r="EI769">
        <f>IF($GQ769&gt;=22,INDEX($DK:$DK,$GP769+22),"")</f>
      </c>
      <c r="EJ769">
        <f>IF($GQ769&gt;=23,INDEX($DK:$DK,$GP769+23),"")</f>
      </c>
      <c r="EK769">
        <f>IF($GQ769&gt;=24,INDEX($DK:$DK,$GP769+24),"")</f>
      </c>
      <c r="EL769">
        <f>IF($GQ769&gt;=25,INDEX($DK:$DK,$GP769+25),"")</f>
      </c>
      <c r="EM769">
        <f>IF($GQ769&gt;=26,INDEX($DK:$DK,$GP769+26),"")</f>
      </c>
      <c r="EN769">
        <f>IF($GQ769&gt;=27,INDEX($DK:$DK,$GP769+27),"")</f>
      </c>
      <c r="EO769">
        <f>IF($GQ769&gt;=28,INDEX($DK:$DK,$GP769+28),"")</f>
      </c>
      <c r="EP769">
        <f>IF($GQ769&gt;=29,INDEX($DK:$DK,$GP769+29),"")</f>
      </c>
      <c r="EQ769">
        <f>IF($GQ769&gt;=30,INDEX($DK:$DK,$GP769+30),"")</f>
      </c>
      <c r="ER769">
        <f>IF($GQ769&gt;=31,INDEX($DK:$DK,$GP769+31),"")</f>
      </c>
      <c r="ES769">
        <f>IF($GQ769&gt;=32,INDEX($DK:$DK,$GP769+32),"")</f>
      </c>
      <c r="ET769">
        <f>IF($GQ769&gt;=33,INDEX($DK:$DK,$GP769+33),"")</f>
      </c>
      <c r="EU769">
        <f>IF($GQ769&gt;=34,INDEX($DK:$DK,$GP769+34),"")</f>
      </c>
      <c r="EV769">
        <f>IF($GQ769&gt;=35,INDEX($DK:$DK,$GP769+35),"")</f>
      </c>
      <c r="EW769">
        <f>IF($GQ769&gt;=36,INDEX($DK:$DK,$GP769+36),"")</f>
      </c>
      <c r="EX769">
        <f>IF($GQ769&gt;=37,INDEX($DK:$DK,$GP769+37),"")</f>
      </c>
      <c r="EY769">
        <f>IF($GQ769&gt;=38,INDEX($DK:$DK,$GP769+38),"")</f>
      </c>
      <c r="EZ769">
        <f>IF($GQ769&gt;=39,INDEX($DK:$DK,$GP769+39),"")</f>
      </c>
      <c r="FA769">
        <f>IF($GQ769&gt;=40,INDEX($DK:$DK,$GP769+40),"")</f>
      </c>
      <c r="FB769">
        <f>IF($GQ769&gt;=1,INDEX($DL:$DL,$GP769+1),"")</f>
      </c>
      <c r="FC769">
        <f>IF($GQ769&gt;=2,INDEX($DL:$DL,$GP769+2),"")</f>
      </c>
      <c r="FD769">
        <f>IF($GQ769&gt;=3,INDEX($DL:$DL,$GP769+3),"")</f>
      </c>
      <c r="FE769">
        <f>IF($GQ769&gt;=4,INDEX($DL:$DL,$GP769+4),"")</f>
      </c>
      <c r="FF769">
        <f>IF($GQ769&gt;=5,INDEX($DL:$DL,$GP769+5),"")</f>
      </c>
      <c r="FG769">
        <f>IF($GQ769&gt;=6,INDEX($DL:$DL,$GP769+6),"")</f>
      </c>
      <c r="FH769">
        <f>IF($GQ769&gt;=7,INDEX($DL:$DL,$GP769+7),"")</f>
      </c>
      <c r="FI769">
        <f>IF($GQ769&gt;=8,INDEX($DL:$DL,$GP769+8),"")</f>
      </c>
      <c r="FJ769">
        <f>IF($GQ769&gt;=9,INDEX($DL:$DL,$GP769+9),"")</f>
      </c>
      <c r="FK769">
        <f>IF($GQ769&gt;=10,INDEX($DL:$DL,$GP769+10),"")</f>
      </c>
      <c r="FL769">
        <f>IF($GQ769&gt;=11,INDEX($DL:$DL,$GP769+11),"")</f>
      </c>
      <c r="FM769">
        <f>IF($GQ769&gt;=12,INDEX($DL:$DL,$GP769+12),"")</f>
      </c>
      <c r="FN769">
        <f>IF($GQ769&gt;=13,INDEX($DL:$DL,$GP769+13),"")</f>
      </c>
      <c r="FO769">
        <f>IF($GQ769&gt;=14,INDEX($DL:$DL,$GP769+14),"")</f>
      </c>
      <c r="FP769">
        <f>IF($GQ769&gt;=15,INDEX($DL:$DL,$GP769+15),"")</f>
      </c>
      <c r="FQ769">
        <f>IF($GQ769&gt;=16,INDEX($DL:$DL,$GP769+16),"")</f>
      </c>
      <c r="FR769">
        <f>IF($GQ769&gt;=17,INDEX($DL:$DL,$GP769+17),"")</f>
      </c>
      <c r="FS769">
        <f>IF($GQ769&gt;=18,INDEX($DL:$DL,$GP769+18),"")</f>
      </c>
      <c r="FT769">
        <f>IF($GQ769&gt;=19,INDEX($DL:$DL,$GP769+19),"")</f>
      </c>
      <c r="FU769">
        <f>IF($GQ769&gt;=20,INDEX($DL:$DL,$GP769+20),"")</f>
      </c>
      <c r="FV769">
        <f>IF($GQ769&gt;=21,INDEX($DL:$DL,$GP769+21),"")</f>
      </c>
      <c r="FW769">
        <f>IF($GQ769&gt;=22,INDEX($DL:$DL,$GP769+22),"")</f>
      </c>
      <c r="FX769">
        <f>IF($GQ769&gt;=23,INDEX($DL:$DL,$GP769+23),"")</f>
      </c>
      <c r="FY769">
        <f>IF($GQ769&gt;=24,INDEX($DL:$DL,$GP769+24),"")</f>
      </c>
      <c r="FZ769">
        <f>IF($GQ769&gt;=25,INDEX($DL:$DL,$GP769+25),"")</f>
      </c>
      <c r="GA769">
        <f>IF($GQ769&gt;=26,INDEX($DL:$DL,$GP769+26),"")</f>
      </c>
      <c r="GB769">
        <f>IF($GQ769&gt;=27,INDEX($DL:$DL,$GP769+27),"")</f>
      </c>
      <c r="GC769">
        <f>IF($GQ769&gt;=28,INDEX($DL:$DL,$GP769+28),"")</f>
      </c>
      <c r="GD769">
        <f>IF($GQ769&gt;=29,INDEX($DL:$DL,$GP769+29),"")</f>
      </c>
      <c r="GE769">
        <f>IF($GQ769&gt;=30,INDEX($DL:$DL,$GP769+30),"")</f>
      </c>
      <c r="GF769">
        <f>IF($GQ769&gt;=31,INDEX($DL:$DL,$GP769+31),"")</f>
      </c>
      <c r="GG769">
        <f>IF($GQ769&gt;=32,INDEX($DL:$DL,$GP769+32),"")</f>
      </c>
      <c r="GH769">
        <f>IF($GQ769&gt;=33,INDEX($DL:$DL,$GP769+33),"")</f>
      </c>
      <c r="GI769">
        <f>IF($GQ769&gt;=34,INDEX($DL:$DL,$GP769+34),"")</f>
      </c>
      <c r="GJ769">
        <f>IF($GQ769&gt;=35,INDEX($DL:$DL,$GP769+35),"")</f>
      </c>
      <c r="GK769">
        <f>IF($GQ769&gt;=36,INDEX($DL:$DL,$GP769+36),"")</f>
      </c>
      <c r="GL769">
        <f>IF($GQ769&gt;=37,INDEX($DL:$DL,$GP769+37),"")</f>
      </c>
      <c r="GM769">
        <f>IF($GQ769&gt;=38,INDEX($DL:$DL,$GP769+38),"")</f>
      </c>
      <c r="GN769">
        <f>IF($GQ769&gt;=39,INDEX($DL:$DL,$GP769+39),"")</f>
      </c>
      <c r="GO769">
        <f>IF($GQ769&gt;=40,INDEX($DL:$DL,$GP769+40),"")</f>
      </c>
      <c r="GP769">
        <f>IFERROR(MATCH($DJ769,$DK$2:$DK$148,0)+1,0)</f>
      </c>
      <c r="GQ769">
        <f>IFERROR(INDEX($DM$2:$DM$148,MATCH($DJ769,$DK$2:$DK$148,0)),0)</f>
      </c>
      <c r="GR769">
        <f>IFERROR(MATCH($L769,$DN$769:$FA$769,0),0)</f>
      </c>
      <c r="GS769">
        <f>IF($GR769&gt;0,INDEX($FB$769:$GO$769,$GR769),"")</f>
      </c>
      <c r="GV769">
        <f>IF($JE769&gt;=1,INDEX($GT:$GT,$JD769+1),"")</f>
      </c>
      <c r="GW769">
        <f>IF($JE769&gt;=2,INDEX($GT:$GT,$JD769+2),"")</f>
      </c>
      <c r="GX769">
        <f>IF($JE769&gt;=3,INDEX($GT:$GT,$JD769+3),"")</f>
      </c>
      <c r="GY769">
        <f>IF($JE769&gt;=4,INDEX($GT:$GT,$JD769+4),"")</f>
      </c>
      <c r="GZ769">
        <f>IF($JE769&gt;=5,INDEX($GT:$GT,$JD769+5),"")</f>
      </c>
      <c r="HA769">
        <f>IF($JE769&gt;=6,INDEX($GT:$GT,$JD769+6),"")</f>
      </c>
      <c r="HB769">
        <f>IF($JE769&gt;=7,INDEX($GT:$GT,$JD769+7),"")</f>
      </c>
      <c r="HC769">
        <f>IF($JE769&gt;=8,INDEX($GT:$GT,$JD769+8),"")</f>
      </c>
      <c r="HD769">
        <f>IF($JE769&gt;=9,INDEX($GT:$GT,$JD769+9),"")</f>
      </c>
      <c r="HE769">
        <f>IF($JE769&gt;=10,INDEX($GT:$GT,$JD769+10),"")</f>
      </c>
      <c r="HF769">
        <f>IF($JE769&gt;=11,INDEX($GT:$GT,$JD769+11),"")</f>
      </c>
      <c r="HG769">
        <f>IF($JE769&gt;=12,INDEX($GT:$GT,$JD769+12),"")</f>
      </c>
      <c r="HH769">
        <f>IF($JE769&gt;=13,INDEX($GT:$GT,$JD769+13),"")</f>
      </c>
      <c r="HI769">
        <f>IF($JE769&gt;=14,INDEX($GT:$GT,$JD769+14),"")</f>
      </c>
      <c r="HJ769">
        <f>IF($JE769&gt;=15,INDEX($GT:$GT,$JD769+15),"")</f>
      </c>
      <c r="HK769">
        <f>IF($JE769&gt;=16,INDEX($GT:$GT,$JD769+16),"")</f>
      </c>
      <c r="HL769">
        <f>IF($JE769&gt;=17,INDEX($GT:$GT,$JD769+17),"")</f>
      </c>
      <c r="HM769">
        <f>IF($JE769&gt;=18,INDEX($GT:$GT,$JD769+18),"")</f>
      </c>
      <c r="HN769">
        <f>IF($JE769&gt;=19,INDEX($GT:$GT,$JD769+19),"")</f>
      </c>
      <c r="HO769">
        <f>IF($JE769&gt;=20,INDEX($GT:$GT,$JD769+20),"")</f>
      </c>
      <c r="HP769">
        <f>IF($JE769&gt;=21,INDEX($GT:$GT,$JD769+21),"")</f>
      </c>
      <c r="HQ769">
        <f>IF($JE769&gt;=22,INDEX($GT:$GT,$JD769+22),"")</f>
      </c>
      <c r="HR769">
        <f>IF($JE769&gt;=23,INDEX($GT:$GT,$JD769+23),"")</f>
      </c>
      <c r="HS769">
        <f>IF($JE769&gt;=24,INDEX($GT:$GT,$JD769+24),"")</f>
      </c>
      <c r="HT769">
        <f>IF($JE769&gt;=25,INDEX($GT:$GT,$JD769+25),"")</f>
      </c>
      <c r="HU769">
        <f>IF($JE769&gt;=26,INDEX($GT:$GT,$JD769+26),"")</f>
      </c>
      <c r="HV769">
        <f>IF($JE769&gt;=27,INDEX($GT:$GT,$JD769+27),"")</f>
      </c>
      <c r="HW769">
        <f>IF($JE769&gt;=28,INDEX($GT:$GT,$JD769+28),"")</f>
      </c>
      <c r="HX769">
        <f>IF($JE769&gt;=29,INDEX($GT:$GT,$JD769+29),"")</f>
      </c>
      <c r="HY769">
        <f>IF($JE769&gt;=30,INDEX($GT:$GT,$JD769+30),"")</f>
      </c>
      <c r="HZ769">
        <f>IF($JE769&gt;=31,INDEX($GT:$GT,$JD769+31),"")</f>
      </c>
      <c r="IA769">
        <f>IF($JE769&gt;=32,INDEX($GT:$GT,$JD769+32),"")</f>
      </c>
      <c r="IB769">
        <f>IF($JE769&gt;=33,INDEX($GT:$GT,$JD769+33),"")</f>
      </c>
      <c r="IC769">
        <f>IF($JE769&gt;=34,INDEX($GT:$GT,$JD769+34),"")</f>
      </c>
      <c r="ID769">
        <f>IF($JE769&gt;=35,INDEX($GT:$GT,$JD769+35),"")</f>
      </c>
      <c r="IE769">
        <f>IF($JE769&gt;=36,INDEX($GT:$GT,$JD769+36),"")</f>
      </c>
      <c r="IF769">
        <f>IF($JE769&gt;=37,INDEX($GT:$GT,$JD769+37),"")</f>
      </c>
      <c r="IG769">
        <f>IF($JE769&gt;=38,INDEX($GT:$GT,$JD769+38),"")</f>
      </c>
      <c r="IH769">
        <f>IF($JE769&gt;=39,INDEX($GT:$GT,$JD769+39),"")</f>
      </c>
      <c r="II769">
        <f>IF($JE769&gt;=40,INDEX($GT:$GT,$JD769+40),"")</f>
      </c>
      <c r="IJ769">
        <f>IF($JE769&gt;=41,INDEX($GT:$GT,$JD769+41),"")</f>
      </c>
      <c r="IK769">
        <f>IF($JE769&gt;=42,INDEX($GT:$GT,$JD769+42),"")</f>
      </c>
      <c r="IL769">
        <f>IF($JE769&gt;=43,INDEX($GT:$GT,$JD769+43),"")</f>
      </c>
      <c r="IM769">
        <f>IF($JE769&gt;=44,INDEX($GT:$GT,$JD769+44),"")</f>
      </c>
      <c r="IN769">
        <f>IF($JE769&gt;=45,INDEX($GT:$GT,$JD769+45),"")</f>
      </c>
      <c r="IO769">
        <f>IF($JE769&gt;=46,INDEX($GT:$GT,$JD769+46),"")</f>
      </c>
      <c r="IP769">
        <f>IF($JE769&gt;=47,INDEX($GT:$GT,$JD769+47),"")</f>
      </c>
      <c r="IQ769">
        <f>IF($JE769&gt;=48,INDEX($GT:$GT,$JD769+48),"")</f>
      </c>
      <c r="IR769">
        <f>IF($JE769&gt;=49,INDEX($GT:$GT,$JD769+49),"")</f>
      </c>
      <c r="IS769">
        <f>IF($JE769&gt;=50,INDEX($GT:$GT,$JD769+50),"")</f>
      </c>
      <c r="IT769">
        <f>IF($JE769&gt;=51,INDEX($GT:$GT,$JD769+51),"")</f>
      </c>
      <c r="IU769">
        <f>IF($JE769&gt;=52,INDEX($GT:$GT,$JD769+52),"")</f>
      </c>
      <c r="IV769">
        <f>IF($JE769&gt;=53,INDEX($GT:$GT,$JD769+53),"")</f>
      </c>
      <c r="IW769">
        <f>IF($JE769&gt;=54,INDEX($GT:$GT,$JD769+54),"")</f>
      </c>
      <c r="IX769">
        <f>IF($JE769&gt;=55,INDEX($GT:$GT,$JD769+55),"")</f>
      </c>
      <c r="IY769">
        <f>IF($JE769&gt;=56,INDEX($GT:$GT,$JD769+56),"")</f>
      </c>
      <c r="IZ769">
        <f>IF($JE769&gt;=57,INDEX($GT:$GT,$JD769+57),"")</f>
      </c>
      <c r="JA769">
        <f>IF($JE769&gt;=58,INDEX($GT:$GT,$JD769+58),"")</f>
      </c>
      <c r="JB769">
        <f>IF($JE769&gt;=59,INDEX($GT:$GT,$JD769+59),"")</f>
      </c>
      <c r="JC769">
        <f>IF($JE769&gt;=60,INDEX($GT:$GT,$JD769+60),"")</f>
      </c>
      <c r="JD769">
        <f>IFERROR(MATCH($GS769,$GT$2:$GT$322,0)+1,0)</f>
      </c>
      <c r="JE769">
        <f>IFERROR(INDEX($GU$2:$GU$322,MATCH($GS769,$GT$2:$GT$322,0)),0)</f>
      </c>
      <c r="JF769" t="s">
        <v>28</v>
      </c>
      <c r="JG769" t="s">
        <v>28</v>
      </c>
    </row>
    <row r="770" spans="1:267" x14ac:dyDescent="0.25">
      <c r="J770" s="1"/>
      <c r="K770" s="1"/>
      <c r="L770" s="1"/>
      <c r="M770" s="1"/>
      <c r="N770" s="1">
        <f>IFERROR(IF(FIND(" - ",$J770)&gt;0,MID($J770,FIND(" - ",$J770)+3,LEN($J770)),""),"")</f>
      </c>
      <c r="P770" s="1"/>
      <c r="S770" t="s">
        <v>28</v>
      </c>
      <c r="U770">
        <f>IF(OR($S770="",$T770=""),"",IFERROR($S770/$T770,0))</f>
      </c>
      <c r="V770">
        <f>IF($S770="","",
IF($K770="","",
IF(ISNUMBER(SEARCH("exempt",LOWER($K770))),0,
$S770*(VALUE(SUBSTITUTE($K770,"%",""))/100))))</f>
      </c>
      <c r="AB770">
        <f>IF($S770="","",
SUM($S770,$V770,$Z770,$W770,$Y770)-
IF($AA770="",0,VALUE($AA770)))</f>
      </c>
      <c r="AJ770" t="s">
        <v>1549</v>
      </c>
      <c r="AR770">
        <f>IFERROR(LEFT($J770,FIND(" - ",$J770)-1),$J770)</f>
      </c>
      <c r="AU770">
        <f>IF($CJ770&gt;=1,INDEX($AS:$AS,$CI770+1),"")</f>
      </c>
      <c r="AV770">
        <f>IF($CJ770&gt;=2,INDEX($AS:$AS,$CI770+2),"")</f>
      </c>
      <c r="AW770">
        <f>IF($CJ770&gt;=3,INDEX($AS:$AS,$CI770+3),"")</f>
      </c>
      <c r="AX770">
        <f>IF($CJ770&gt;=4,INDEX($AS:$AS,$CI770+4),"")</f>
      </c>
      <c r="AY770">
        <f>IF($CJ770&gt;=5,INDEX($AS:$AS,$CI770+5),"")</f>
      </c>
      <c r="AZ770">
        <f>IF($CJ770&gt;=6,INDEX($AS:$AS,$CI770+6),"")</f>
      </c>
      <c r="BA770">
        <f>IF($CJ770&gt;=7,INDEX($AS:$AS,$CI770+7),"")</f>
      </c>
      <c r="BB770">
        <f>IF($CJ770&gt;=8,INDEX($AS:$AS,$CI770+8),"")</f>
      </c>
      <c r="BC770">
        <f>IF($CJ770&gt;=9,INDEX($AS:$AS,$CI770+9),"")</f>
      </c>
      <c r="BD770">
        <f>IF($CJ770&gt;=10,INDEX($AS:$AS,$CI770+10),"")</f>
      </c>
      <c r="BE770">
        <f>IF($CJ770&gt;=11,INDEX($AS:$AS,$CI770+11),"")</f>
      </c>
      <c r="BF770">
        <f>IF($CJ770&gt;=12,INDEX($AS:$AS,$CI770+12),"")</f>
      </c>
      <c r="BG770">
        <f>IF($CJ770&gt;=13,INDEX($AS:$AS,$CI770+13),"")</f>
      </c>
      <c r="BH770">
        <f>IF($CJ770&gt;=14,INDEX($AS:$AS,$CI770+14),"")</f>
      </c>
      <c r="BI770">
        <f>IF($CJ770&gt;=15,INDEX($AS:$AS,$CI770+15),"")</f>
      </c>
      <c r="BJ770">
        <f>IF($CJ770&gt;=16,INDEX($AS:$AS,$CI770+16),"")</f>
      </c>
      <c r="BK770">
        <f>IF($CJ770&gt;=17,INDEX($AS:$AS,$CI770+17),"")</f>
      </c>
      <c r="BL770">
        <f>IF($CJ770&gt;=18,INDEX($AS:$AS,$CI770+18),"")</f>
      </c>
      <c r="BM770">
        <f>IF($CJ770&gt;=19,INDEX($AS:$AS,$CI770+19),"")</f>
      </c>
      <c r="BN770">
        <f>IF($CJ770&gt;=20,INDEX($AS:$AS,$CI770+20),"")</f>
      </c>
      <c r="BO770">
        <f>IF($CJ770&gt;=21,INDEX($AS:$AS,$CI770+21),"")</f>
      </c>
      <c r="BP770">
        <f>IF($CJ770&gt;=22,INDEX($AS:$AS,$CI770+22),"")</f>
      </c>
      <c r="BQ770">
        <f>IF($CJ770&gt;=23,INDEX($AS:$AS,$CI770+23),"")</f>
      </c>
      <c r="BR770">
        <f>IF($CJ770&gt;=24,INDEX($AS:$AS,$CI770+24),"")</f>
      </c>
      <c r="BS770">
        <f>IF($CJ770&gt;=25,INDEX($AS:$AS,$CI770+25),"")</f>
      </c>
      <c r="BT770">
        <f>IF($CJ770&gt;=26,INDEX($AS:$AS,$CI770+26),"")</f>
      </c>
      <c r="BU770">
        <f>IF($CJ770&gt;=27,INDEX($AS:$AS,$CI770+27),"")</f>
      </c>
      <c r="BV770">
        <f>IF($CJ770&gt;=28,INDEX($AS:$AS,$CI770+28),"")</f>
      </c>
      <c r="BW770">
        <f>IF($CJ770&gt;=29,INDEX($AS:$AS,$CI770+29),"")</f>
      </c>
      <c r="BX770">
        <f>IF($CJ770&gt;=30,INDEX($AS:$AS,$CI770+30),"")</f>
      </c>
      <c r="BY770">
        <f>IF($CJ770&gt;=31,INDEX($AS:$AS,$CI770+31),"")</f>
      </c>
      <c r="BZ770">
        <f>IF($CJ770&gt;=32,INDEX($AS:$AS,$CI770+32),"")</f>
      </c>
      <c r="CA770">
        <f>IF($CJ770&gt;=33,INDEX($AS:$AS,$CI770+33),"")</f>
      </c>
      <c r="CB770">
        <f>IF($CJ770&gt;=34,INDEX($AS:$AS,$CI770+34),"")</f>
      </c>
      <c r="CC770">
        <f>IF($CJ770&gt;=35,INDEX($AS:$AS,$CI770+35),"")</f>
      </c>
      <c r="CD770">
        <f>IF($CJ770&gt;=36,INDEX($AS:$AS,$CI770+36),"")</f>
      </c>
      <c r="CE770">
        <f>IF($CJ770&gt;=37,INDEX($AS:$AS,$CI770+37),"")</f>
      </c>
      <c r="CF770">
        <f>IF($CJ770&gt;=38,INDEX($AS:$AS,$CI770+38),"")</f>
      </c>
      <c r="CG770">
        <f>IF($CJ770&gt;=39,INDEX($AS:$AS,$CI770+39),"")</f>
      </c>
      <c r="CH770">
        <f>IF($CJ770&gt;=40,INDEX($AS:$AS,$CI770+40),"")</f>
      </c>
      <c r="CI770">
        <f>IFERROR(MATCH($AR770,$AS$2:$AS$133,0)+1,0)</f>
      </c>
      <c r="CJ770">
        <f>IFERROR(INDEX($AT$2:$AT$133,MATCH($AR770,$AS$2:$AS$133,0)),0)</f>
      </c>
      <c r="CK770">
        <f>IFERROR(LEFT($O770,FIND(" - ",$O770)-1),$O770)</f>
      </c>
      <c r="CL770" t="s">
        <v>113</v>
      </c>
      <c r="CN770">
        <f>IF($DI770&gt;=1,INDEX($CL:$CL,$DH770+1),"")</f>
      </c>
      <c r="CO770">
        <f>IF($DI770&gt;=2,INDEX($CL:$CL,$DH770+2),"")</f>
      </c>
      <c r="CP770">
        <f>IF($DI770&gt;=3,INDEX($CL:$CL,$DH770+3),"")</f>
      </c>
      <c r="CQ770">
        <f>IF($DI770&gt;=4,INDEX($CL:$CL,$DH770+4),"")</f>
      </c>
      <c r="CR770">
        <f>IF($DI770&gt;=5,INDEX($CL:$CL,$DH770+5),"")</f>
      </c>
      <c r="CS770">
        <f>IF($DI770&gt;=6,INDEX($CL:$CL,$DH770+6),"")</f>
      </c>
      <c r="CT770">
        <f>IF($DI770&gt;=7,INDEX($CL:$CL,$DH770+7),"")</f>
      </c>
      <c r="CU770">
        <f>IF($DI770&gt;=8,INDEX($CL:$CL,$DH770+8),"")</f>
      </c>
      <c r="CV770">
        <f>IF($DI770&gt;=9,INDEX($CL:$CL,$DH770+9),"")</f>
      </c>
      <c r="CW770">
        <f>IF($DI770&gt;=10,INDEX($CL:$CL,$DH770+10),"")</f>
      </c>
      <c r="CX770">
        <f>IF($DI770&gt;=11,INDEX($CL:$CL,$DH770+11),"")</f>
      </c>
      <c r="CY770">
        <f>IF($DI770&gt;=12,INDEX($CL:$CL,$DH770+12),"")</f>
      </c>
      <c r="CZ770">
        <f>IF($DI770&gt;=13,INDEX($CL:$CL,$DH770+13),"")</f>
      </c>
      <c r="DA770">
        <f>IF($DI770&gt;=14,INDEX($CL:$CL,$DH770+14),"")</f>
      </c>
      <c r="DB770">
        <f>IF($DI770&gt;=15,INDEX($CL:$CL,$DH770+15),"")</f>
      </c>
      <c r="DC770">
        <f>IF($DI770&gt;=16,INDEX($CL:$CL,$DH770+16),"")</f>
      </c>
      <c r="DD770">
        <f>IF($DI770&gt;=17,INDEX($CL:$CL,$DH770+17),"")</f>
      </c>
      <c r="DE770">
        <f>IF($DI770&gt;=18,INDEX($CL:$CL,$DH770+18),"")</f>
      </c>
      <c r="DF770">
        <f>IF($DI770&gt;=19,INDEX($CL:$CL,$DH770+19),"")</f>
      </c>
      <c r="DG770">
        <f>IF($DI770&gt;=20,INDEX($CL:$CL,$DH770+20),"")</f>
      </c>
      <c r="DH770">
        <f>IFERROR(MATCH($CK770,$CL$2:$CL$1558,0)+1,0)</f>
      </c>
      <c r="DI770">
        <f>IFERROR(INDEX($CM$2:$CM$1558,MATCH($CK770,$CL$2:$CL$1558,0)),0)</f>
      </c>
      <c r="DJ770">
        <f>IFERROR(INDEX($AQ:$AQ,MATCH($K770,$AP:$AP,0))&amp;"","")</f>
      </c>
      <c r="DN770">
        <f>IF($GQ770&gt;=1,INDEX($DK:$DK,$GP770+1),"")</f>
      </c>
      <c r="DO770">
        <f>IF($GQ770&gt;=2,INDEX($DK:$DK,$GP770+2),"")</f>
      </c>
      <c r="DP770">
        <f>IF($GQ770&gt;=3,INDEX($DK:$DK,$GP770+3),"")</f>
      </c>
      <c r="DQ770">
        <f>IF($GQ770&gt;=4,INDEX($DK:$DK,$GP770+4),"")</f>
      </c>
      <c r="DR770">
        <f>IF($GQ770&gt;=5,INDEX($DK:$DK,$GP770+5),"")</f>
      </c>
      <c r="DS770">
        <f>IF($GQ770&gt;=6,INDEX($DK:$DK,$GP770+6),"")</f>
      </c>
      <c r="DT770">
        <f>IF($GQ770&gt;=7,INDEX($DK:$DK,$GP770+7),"")</f>
      </c>
      <c r="DU770">
        <f>IF($GQ770&gt;=8,INDEX($DK:$DK,$GP770+8),"")</f>
      </c>
      <c r="DV770">
        <f>IF($GQ770&gt;=9,INDEX($DK:$DK,$GP770+9),"")</f>
      </c>
      <c r="DW770">
        <f>IF($GQ770&gt;=10,INDEX($DK:$DK,$GP770+10),"")</f>
      </c>
      <c r="DX770">
        <f>IF($GQ770&gt;=11,INDEX($DK:$DK,$GP770+11),"")</f>
      </c>
      <c r="DY770">
        <f>IF($GQ770&gt;=12,INDEX($DK:$DK,$GP770+12),"")</f>
      </c>
      <c r="DZ770">
        <f>IF($GQ770&gt;=13,INDEX($DK:$DK,$GP770+13),"")</f>
      </c>
      <c r="EA770">
        <f>IF($GQ770&gt;=14,INDEX($DK:$DK,$GP770+14),"")</f>
      </c>
      <c r="EB770">
        <f>IF($GQ770&gt;=15,INDEX($DK:$DK,$GP770+15),"")</f>
      </c>
      <c r="EC770">
        <f>IF($GQ770&gt;=16,INDEX($DK:$DK,$GP770+16),"")</f>
      </c>
      <c r="ED770">
        <f>IF($GQ770&gt;=17,INDEX($DK:$DK,$GP770+17),"")</f>
      </c>
      <c r="EE770">
        <f>IF($GQ770&gt;=18,INDEX($DK:$DK,$GP770+18),"")</f>
      </c>
      <c r="EF770">
        <f>IF($GQ770&gt;=19,INDEX($DK:$DK,$GP770+19),"")</f>
      </c>
      <c r="EG770">
        <f>IF($GQ770&gt;=20,INDEX($DK:$DK,$GP770+20),"")</f>
      </c>
      <c r="EH770">
        <f>IF($GQ770&gt;=21,INDEX($DK:$DK,$GP770+21),"")</f>
      </c>
      <c r="EI770">
        <f>IF($GQ770&gt;=22,INDEX($DK:$DK,$GP770+22),"")</f>
      </c>
      <c r="EJ770">
        <f>IF($GQ770&gt;=23,INDEX($DK:$DK,$GP770+23),"")</f>
      </c>
      <c r="EK770">
        <f>IF($GQ770&gt;=24,INDEX($DK:$DK,$GP770+24),"")</f>
      </c>
      <c r="EL770">
        <f>IF($GQ770&gt;=25,INDEX($DK:$DK,$GP770+25),"")</f>
      </c>
      <c r="EM770">
        <f>IF($GQ770&gt;=26,INDEX($DK:$DK,$GP770+26),"")</f>
      </c>
      <c r="EN770">
        <f>IF($GQ770&gt;=27,INDEX($DK:$DK,$GP770+27),"")</f>
      </c>
      <c r="EO770">
        <f>IF($GQ770&gt;=28,INDEX($DK:$DK,$GP770+28),"")</f>
      </c>
      <c r="EP770">
        <f>IF($GQ770&gt;=29,INDEX($DK:$DK,$GP770+29),"")</f>
      </c>
      <c r="EQ770">
        <f>IF($GQ770&gt;=30,INDEX($DK:$DK,$GP770+30),"")</f>
      </c>
      <c r="ER770">
        <f>IF($GQ770&gt;=31,INDEX($DK:$DK,$GP770+31),"")</f>
      </c>
      <c r="ES770">
        <f>IF($GQ770&gt;=32,INDEX($DK:$DK,$GP770+32),"")</f>
      </c>
      <c r="ET770">
        <f>IF($GQ770&gt;=33,INDEX($DK:$DK,$GP770+33),"")</f>
      </c>
      <c r="EU770">
        <f>IF($GQ770&gt;=34,INDEX($DK:$DK,$GP770+34),"")</f>
      </c>
      <c r="EV770">
        <f>IF($GQ770&gt;=35,INDEX($DK:$DK,$GP770+35),"")</f>
      </c>
      <c r="EW770">
        <f>IF($GQ770&gt;=36,INDEX($DK:$DK,$GP770+36),"")</f>
      </c>
      <c r="EX770">
        <f>IF($GQ770&gt;=37,INDEX($DK:$DK,$GP770+37),"")</f>
      </c>
      <c r="EY770">
        <f>IF($GQ770&gt;=38,INDEX($DK:$DK,$GP770+38),"")</f>
      </c>
      <c r="EZ770">
        <f>IF($GQ770&gt;=39,INDEX($DK:$DK,$GP770+39),"")</f>
      </c>
      <c r="FA770">
        <f>IF($GQ770&gt;=40,INDEX($DK:$DK,$GP770+40),"")</f>
      </c>
      <c r="FB770">
        <f>IF($GQ770&gt;=1,INDEX($DL:$DL,$GP770+1),"")</f>
      </c>
      <c r="FC770">
        <f>IF($GQ770&gt;=2,INDEX($DL:$DL,$GP770+2),"")</f>
      </c>
      <c r="FD770">
        <f>IF($GQ770&gt;=3,INDEX($DL:$DL,$GP770+3),"")</f>
      </c>
      <c r="FE770">
        <f>IF($GQ770&gt;=4,INDEX($DL:$DL,$GP770+4),"")</f>
      </c>
      <c r="FF770">
        <f>IF($GQ770&gt;=5,INDEX($DL:$DL,$GP770+5),"")</f>
      </c>
      <c r="FG770">
        <f>IF($GQ770&gt;=6,INDEX($DL:$DL,$GP770+6),"")</f>
      </c>
      <c r="FH770">
        <f>IF($GQ770&gt;=7,INDEX($DL:$DL,$GP770+7),"")</f>
      </c>
      <c r="FI770">
        <f>IF($GQ770&gt;=8,INDEX($DL:$DL,$GP770+8),"")</f>
      </c>
      <c r="FJ770">
        <f>IF($GQ770&gt;=9,INDEX($DL:$DL,$GP770+9),"")</f>
      </c>
      <c r="FK770">
        <f>IF($GQ770&gt;=10,INDEX($DL:$DL,$GP770+10),"")</f>
      </c>
      <c r="FL770">
        <f>IF($GQ770&gt;=11,INDEX($DL:$DL,$GP770+11),"")</f>
      </c>
      <c r="FM770">
        <f>IF($GQ770&gt;=12,INDEX($DL:$DL,$GP770+12),"")</f>
      </c>
      <c r="FN770">
        <f>IF($GQ770&gt;=13,INDEX($DL:$DL,$GP770+13),"")</f>
      </c>
      <c r="FO770">
        <f>IF($GQ770&gt;=14,INDEX($DL:$DL,$GP770+14),"")</f>
      </c>
      <c r="FP770">
        <f>IF($GQ770&gt;=15,INDEX($DL:$DL,$GP770+15),"")</f>
      </c>
      <c r="FQ770">
        <f>IF($GQ770&gt;=16,INDEX($DL:$DL,$GP770+16),"")</f>
      </c>
      <c r="FR770">
        <f>IF($GQ770&gt;=17,INDEX($DL:$DL,$GP770+17),"")</f>
      </c>
      <c r="FS770">
        <f>IF($GQ770&gt;=18,INDEX($DL:$DL,$GP770+18),"")</f>
      </c>
      <c r="FT770">
        <f>IF($GQ770&gt;=19,INDEX($DL:$DL,$GP770+19),"")</f>
      </c>
      <c r="FU770">
        <f>IF($GQ770&gt;=20,INDEX($DL:$DL,$GP770+20),"")</f>
      </c>
      <c r="FV770">
        <f>IF($GQ770&gt;=21,INDEX($DL:$DL,$GP770+21),"")</f>
      </c>
      <c r="FW770">
        <f>IF($GQ770&gt;=22,INDEX($DL:$DL,$GP770+22),"")</f>
      </c>
      <c r="FX770">
        <f>IF($GQ770&gt;=23,INDEX($DL:$DL,$GP770+23),"")</f>
      </c>
      <c r="FY770">
        <f>IF($GQ770&gt;=24,INDEX($DL:$DL,$GP770+24),"")</f>
      </c>
      <c r="FZ770">
        <f>IF($GQ770&gt;=25,INDEX($DL:$DL,$GP770+25),"")</f>
      </c>
      <c r="GA770">
        <f>IF($GQ770&gt;=26,INDEX($DL:$DL,$GP770+26),"")</f>
      </c>
      <c r="GB770">
        <f>IF($GQ770&gt;=27,INDEX($DL:$DL,$GP770+27),"")</f>
      </c>
      <c r="GC770">
        <f>IF($GQ770&gt;=28,INDEX($DL:$DL,$GP770+28),"")</f>
      </c>
      <c r="GD770">
        <f>IF($GQ770&gt;=29,INDEX($DL:$DL,$GP770+29),"")</f>
      </c>
      <c r="GE770">
        <f>IF($GQ770&gt;=30,INDEX($DL:$DL,$GP770+30),"")</f>
      </c>
      <c r="GF770">
        <f>IF($GQ770&gt;=31,INDEX($DL:$DL,$GP770+31),"")</f>
      </c>
      <c r="GG770">
        <f>IF($GQ770&gt;=32,INDEX($DL:$DL,$GP770+32),"")</f>
      </c>
      <c r="GH770">
        <f>IF($GQ770&gt;=33,INDEX($DL:$DL,$GP770+33),"")</f>
      </c>
      <c r="GI770">
        <f>IF($GQ770&gt;=34,INDEX($DL:$DL,$GP770+34),"")</f>
      </c>
      <c r="GJ770">
        <f>IF($GQ770&gt;=35,INDEX($DL:$DL,$GP770+35),"")</f>
      </c>
      <c r="GK770">
        <f>IF($GQ770&gt;=36,INDEX($DL:$DL,$GP770+36),"")</f>
      </c>
      <c r="GL770">
        <f>IF($GQ770&gt;=37,INDEX($DL:$DL,$GP770+37),"")</f>
      </c>
      <c r="GM770">
        <f>IF($GQ770&gt;=38,INDEX($DL:$DL,$GP770+38),"")</f>
      </c>
      <c r="GN770">
        <f>IF($GQ770&gt;=39,INDEX($DL:$DL,$GP770+39),"")</f>
      </c>
      <c r="GO770">
        <f>IF($GQ770&gt;=40,INDEX($DL:$DL,$GP770+40),"")</f>
      </c>
      <c r="GP770">
        <f>IFERROR(MATCH($DJ770,$DK$2:$DK$148,0)+1,0)</f>
      </c>
      <c r="GQ770">
        <f>IFERROR(INDEX($DM$2:$DM$148,MATCH($DJ770,$DK$2:$DK$148,0)),0)</f>
      </c>
      <c r="GR770">
        <f>IFERROR(MATCH($L770,$DN$770:$FA$770,0),0)</f>
      </c>
      <c r="GS770">
        <f>IF($GR770&gt;0,INDEX($FB$770:$GO$770,$GR770),"")</f>
      </c>
      <c r="GV770">
        <f>IF($JE770&gt;=1,INDEX($GT:$GT,$JD770+1),"")</f>
      </c>
      <c r="GW770">
        <f>IF($JE770&gt;=2,INDEX($GT:$GT,$JD770+2),"")</f>
      </c>
      <c r="GX770">
        <f>IF($JE770&gt;=3,INDEX($GT:$GT,$JD770+3),"")</f>
      </c>
      <c r="GY770">
        <f>IF($JE770&gt;=4,INDEX($GT:$GT,$JD770+4),"")</f>
      </c>
      <c r="GZ770">
        <f>IF($JE770&gt;=5,INDEX($GT:$GT,$JD770+5),"")</f>
      </c>
      <c r="HA770">
        <f>IF($JE770&gt;=6,INDEX($GT:$GT,$JD770+6),"")</f>
      </c>
      <c r="HB770">
        <f>IF($JE770&gt;=7,INDEX($GT:$GT,$JD770+7),"")</f>
      </c>
      <c r="HC770">
        <f>IF($JE770&gt;=8,INDEX($GT:$GT,$JD770+8),"")</f>
      </c>
      <c r="HD770">
        <f>IF($JE770&gt;=9,INDEX($GT:$GT,$JD770+9),"")</f>
      </c>
      <c r="HE770">
        <f>IF($JE770&gt;=10,INDEX($GT:$GT,$JD770+10),"")</f>
      </c>
      <c r="HF770">
        <f>IF($JE770&gt;=11,INDEX($GT:$GT,$JD770+11),"")</f>
      </c>
      <c r="HG770">
        <f>IF($JE770&gt;=12,INDEX($GT:$GT,$JD770+12),"")</f>
      </c>
      <c r="HH770">
        <f>IF($JE770&gt;=13,INDEX($GT:$GT,$JD770+13),"")</f>
      </c>
      <c r="HI770">
        <f>IF($JE770&gt;=14,INDEX($GT:$GT,$JD770+14),"")</f>
      </c>
      <c r="HJ770">
        <f>IF($JE770&gt;=15,INDEX($GT:$GT,$JD770+15),"")</f>
      </c>
      <c r="HK770">
        <f>IF($JE770&gt;=16,INDEX($GT:$GT,$JD770+16),"")</f>
      </c>
      <c r="HL770">
        <f>IF($JE770&gt;=17,INDEX($GT:$GT,$JD770+17),"")</f>
      </c>
      <c r="HM770">
        <f>IF($JE770&gt;=18,INDEX($GT:$GT,$JD770+18),"")</f>
      </c>
      <c r="HN770">
        <f>IF($JE770&gt;=19,INDEX($GT:$GT,$JD770+19),"")</f>
      </c>
      <c r="HO770">
        <f>IF($JE770&gt;=20,INDEX($GT:$GT,$JD770+20),"")</f>
      </c>
      <c r="HP770">
        <f>IF($JE770&gt;=21,INDEX($GT:$GT,$JD770+21),"")</f>
      </c>
      <c r="HQ770">
        <f>IF($JE770&gt;=22,INDEX($GT:$GT,$JD770+22),"")</f>
      </c>
      <c r="HR770">
        <f>IF($JE770&gt;=23,INDEX($GT:$GT,$JD770+23),"")</f>
      </c>
      <c r="HS770">
        <f>IF($JE770&gt;=24,INDEX($GT:$GT,$JD770+24),"")</f>
      </c>
      <c r="HT770">
        <f>IF($JE770&gt;=25,INDEX($GT:$GT,$JD770+25),"")</f>
      </c>
      <c r="HU770">
        <f>IF($JE770&gt;=26,INDEX($GT:$GT,$JD770+26),"")</f>
      </c>
      <c r="HV770">
        <f>IF($JE770&gt;=27,INDEX($GT:$GT,$JD770+27),"")</f>
      </c>
      <c r="HW770">
        <f>IF($JE770&gt;=28,INDEX($GT:$GT,$JD770+28),"")</f>
      </c>
      <c r="HX770">
        <f>IF($JE770&gt;=29,INDEX($GT:$GT,$JD770+29),"")</f>
      </c>
      <c r="HY770">
        <f>IF($JE770&gt;=30,INDEX($GT:$GT,$JD770+30),"")</f>
      </c>
      <c r="HZ770">
        <f>IF($JE770&gt;=31,INDEX($GT:$GT,$JD770+31),"")</f>
      </c>
      <c r="IA770">
        <f>IF($JE770&gt;=32,INDEX($GT:$GT,$JD770+32),"")</f>
      </c>
      <c r="IB770">
        <f>IF($JE770&gt;=33,INDEX($GT:$GT,$JD770+33),"")</f>
      </c>
      <c r="IC770">
        <f>IF($JE770&gt;=34,INDEX($GT:$GT,$JD770+34),"")</f>
      </c>
      <c r="ID770">
        <f>IF($JE770&gt;=35,INDEX($GT:$GT,$JD770+35),"")</f>
      </c>
      <c r="IE770">
        <f>IF($JE770&gt;=36,INDEX($GT:$GT,$JD770+36),"")</f>
      </c>
      <c r="IF770">
        <f>IF($JE770&gt;=37,INDEX($GT:$GT,$JD770+37),"")</f>
      </c>
      <c r="IG770">
        <f>IF($JE770&gt;=38,INDEX($GT:$GT,$JD770+38),"")</f>
      </c>
      <c r="IH770">
        <f>IF($JE770&gt;=39,INDEX($GT:$GT,$JD770+39),"")</f>
      </c>
      <c r="II770">
        <f>IF($JE770&gt;=40,INDEX($GT:$GT,$JD770+40),"")</f>
      </c>
      <c r="IJ770">
        <f>IF($JE770&gt;=41,INDEX($GT:$GT,$JD770+41),"")</f>
      </c>
      <c r="IK770">
        <f>IF($JE770&gt;=42,INDEX($GT:$GT,$JD770+42),"")</f>
      </c>
      <c r="IL770">
        <f>IF($JE770&gt;=43,INDEX($GT:$GT,$JD770+43),"")</f>
      </c>
      <c r="IM770">
        <f>IF($JE770&gt;=44,INDEX($GT:$GT,$JD770+44),"")</f>
      </c>
      <c r="IN770">
        <f>IF($JE770&gt;=45,INDEX($GT:$GT,$JD770+45),"")</f>
      </c>
      <c r="IO770">
        <f>IF($JE770&gt;=46,INDEX($GT:$GT,$JD770+46),"")</f>
      </c>
      <c r="IP770">
        <f>IF($JE770&gt;=47,INDEX($GT:$GT,$JD770+47),"")</f>
      </c>
      <c r="IQ770">
        <f>IF($JE770&gt;=48,INDEX($GT:$GT,$JD770+48),"")</f>
      </c>
      <c r="IR770">
        <f>IF($JE770&gt;=49,INDEX($GT:$GT,$JD770+49),"")</f>
      </c>
      <c r="IS770">
        <f>IF($JE770&gt;=50,INDEX($GT:$GT,$JD770+50),"")</f>
      </c>
      <c r="IT770">
        <f>IF($JE770&gt;=51,INDEX($GT:$GT,$JD770+51),"")</f>
      </c>
      <c r="IU770">
        <f>IF($JE770&gt;=52,INDEX($GT:$GT,$JD770+52),"")</f>
      </c>
      <c r="IV770">
        <f>IF($JE770&gt;=53,INDEX($GT:$GT,$JD770+53),"")</f>
      </c>
      <c r="IW770">
        <f>IF($JE770&gt;=54,INDEX($GT:$GT,$JD770+54),"")</f>
      </c>
      <c r="IX770">
        <f>IF($JE770&gt;=55,INDEX($GT:$GT,$JD770+55),"")</f>
      </c>
      <c r="IY770">
        <f>IF($JE770&gt;=56,INDEX($GT:$GT,$JD770+56),"")</f>
      </c>
      <c r="IZ770">
        <f>IF($JE770&gt;=57,INDEX($GT:$GT,$JD770+57),"")</f>
      </c>
      <c r="JA770">
        <f>IF($JE770&gt;=58,INDEX($GT:$GT,$JD770+58),"")</f>
      </c>
      <c r="JB770">
        <f>IF($JE770&gt;=59,INDEX($GT:$GT,$JD770+59),"")</f>
      </c>
      <c r="JC770">
        <f>IF($JE770&gt;=60,INDEX($GT:$GT,$JD770+60),"")</f>
      </c>
      <c r="JD770">
        <f>IFERROR(MATCH($GS770,$GT$2:$GT$322,0)+1,0)</f>
      </c>
      <c r="JE770">
        <f>IFERROR(INDEX($GU$2:$GU$322,MATCH($GS770,$GT$2:$GT$322,0)),0)</f>
      </c>
      <c r="JF770" t="s">
        <v>28</v>
      </c>
      <c r="JG770" t="s">
        <v>28</v>
      </c>
    </row>
    <row r="771" spans="1:267" x14ac:dyDescent="0.25">
      <c r="J771" s="1"/>
      <c r="K771" s="1"/>
      <c r="L771" s="1"/>
      <c r="M771" s="1"/>
      <c r="N771" s="1">
        <f>IFERROR(IF(FIND(" - ",$J771)&gt;0,MID($J771,FIND(" - ",$J771)+3,LEN($J771)),""),"")</f>
      </c>
      <c r="P771" s="1"/>
      <c r="S771" t="s">
        <v>28</v>
      </c>
      <c r="U771">
        <f>IF(OR($S771="",$T771=""),"",IFERROR($S771/$T771,0))</f>
      </c>
      <c r="V771">
        <f>IF($S771="","",
IF($K771="","",
IF(ISNUMBER(SEARCH("exempt",LOWER($K771))),0,
$S771*(VALUE(SUBSTITUTE($K771,"%",""))/100))))</f>
      </c>
      <c r="AB771">
        <f>IF($S771="","",
SUM($S771,$V771,$Z771,$W771,$Y771)-
IF($AA771="",0,VALUE($AA771)))</f>
      </c>
      <c r="AJ771" t="s">
        <v>1550</v>
      </c>
      <c r="AR771">
        <f>IFERROR(LEFT($J771,FIND(" - ",$J771)-1),$J771)</f>
      </c>
      <c r="AU771">
        <f>IF($CJ771&gt;=1,INDEX($AS:$AS,$CI771+1),"")</f>
      </c>
      <c r="AV771">
        <f>IF($CJ771&gt;=2,INDEX($AS:$AS,$CI771+2),"")</f>
      </c>
      <c r="AW771">
        <f>IF($CJ771&gt;=3,INDEX($AS:$AS,$CI771+3),"")</f>
      </c>
      <c r="AX771">
        <f>IF($CJ771&gt;=4,INDEX($AS:$AS,$CI771+4),"")</f>
      </c>
      <c r="AY771">
        <f>IF($CJ771&gt;=5,INDEX($AS:$AS,$CI771+5),"")</f>
      </c>
      <c r="AZ771">
        <f>IF($CJ771&gt;=6,INDEX($AS:$AS,$CI771+6),"")</f>
      </c>
      <c r="BA771">
        <f>IF($CJ771&gt;=7,INDEX($AS:$AS,$CI771+7),"")</f>
      </c>
      <c r="BB771">
        <f>IF($CJ771&gt;=8,INDEX($AS:$AS,$CI771+8),"")</f>
      </c>
      <c r="BC771">
        <f>IF($CJ771&gt;=9,INDEX($AS:$AS,$CI771+9),"")</f>
      </c>
      <c r="BD771">
        <f>IF($CJ771&gt;=10,INDEX($AS:$AS,$CI771+10),"")</f>
      </c>
      <c r="BE771">
        <f>IF($CJ771&gt;=11,INDEX($AS:$AS,$CI771+11),"")</f>
      </c>
      <c r="BF771">
        <f>IF($CJ771&gt;=12,INDEX($AS:$AS,$CI771+12),"")</f>
      </c>
      <c r="BG771">
        <f>IF($CJ771&gt;=13,INDEX($AS:$AS,$CI771+13),"")</f>
      </c>
      <c r="BH771">
        <f>IF($CJ771&gt;=14,INDEX($AS:$AS,$CI771+14),"")</f>
      </c>
      <c r="BI771">
        <f>IF($CJ771&gt;=15,INDEX($AS:$AS,$CI771+15),"")</f>
      </c>
      <c r="BJ771">
        <f>IF($CJ771&gt;=16,INDEX($AS:$AS,$CI771+16),"")</f>
      </c>
      <c r="BK771">
        <f>IF($CJ771&gt;=17,INDEX($AS:$AS,$CI771+17),"")</f>
      </c>
      <c r="BL771">
        <f>IF($CJ771&gt;=18,INDEX($AS:$AS,$CI771+18),"")</f>
      </c>
      <c r="BM771">
        <f>IF($CJ771&gt;=19,INDEX($AS:$AS,$CI771+19),"")</f>
      </c>
      <c r="BN771">
        <f>IF($CJ771&gt;=20,INDEX($AS:$AS,$CI771+20),"")</f>
      </c>
      <c r="BO771">
        <f>IF($CJ771&gt;=21,INDEX($AS:$AS,$CI771+21),"")</f>
      </c>
      <c r="BP771">
        <f>IF($CJ771&gt;=22,INDEX($AS:$AS,$CI771+22),"")</f>
      </c>
      <c r="BQ771">
        <f>IF($CJ771&gt;=23,INDEX($AS:$AS,$CI771+23),"")</f>
      </c>
      <c r="BR771">
        <f>IF($CJ771&gt;=24,INDEX($AS:$AS,$CI771+24),"")</f>
      </c>
      <c r="BS771">
        <f>IF($CJ771&gt;=25,INDEX($AS:$AS,$CI771+25),"")</f>
      </c>
      <c r="BT771">
        <f>IF($CJ771&gt;=26,INDEX($AS:$AS,$CI771+26),"")</f>
      </c>
      <c r="BU771">
        <f>IF($CJ771&gt;=27,INDEX($AS:$AS,$CI771+27),"")</f>
      </c>
      <c r="BV771">
        <f>IF($CJ771&gt;=28,INDEX($AS:$AS,$CI771+28),"")</f>
      </c>
      <c r="BW771">
        <f>IF($CJ771&gt;=29,INDEX($AS:$AS,$CI771+29),"")</f>
      </c>
      <c r="BX771">
        <f>IF($CJ771&gt;=30,INDEX($AS:$AS,$CI771+30),"")</f>
      </c>
      <c r="BY771">
        <f>IF($CJ771&gt;=31,INDEX($AS:$AS,$CI771+31),"")</f>
      </c>
      <c r="BZ771">
        <f>IF($CJ771&gt;=32,INDEX($AS:$AS,$CI771+32),"")</f>
      </c>
      <c r="CA771">
        <f>IF($CJ771&gt;=33,INDEX($AS:$AS,$CI771+33),"")</f>
      </c>
      <c r="CB771">
        <f>IF($CJ771&gt;=34,INDEX($AS:$AS,$CI771+34),"")</f>
      </c>
      <c r="CC771">
        <f>IF($CJ771&gt;=35,INDEX($AS:$AS,$CI771+35),"")</f>
      </c>
      <c r="CD771">
        <f>IF($CJ771&gt;=36,INDEX($AS:$AS,$CI771+36),"")</f>
      </c>
      <c r="CE771">
        <f>IF($CJ771&gt;=37,INDEX($AS:$AS,$CI771+37),"")</f>
      </c>
      <c r="CF771">
        <f>IF($CJ771&gt;=38,INDEX($AS:$AS,$CI771+38),"")</f>
      </c>
      <c r="CG771">
        <f>IF($CJ771&gt;=39,INDEX($AS:$AS,$CI771+39),"")</f>
      </c>
      <c r="CH771">
        <f>IF($CJ771&gt;=40,INDEX($AS:$AS,$CI771+40),"")</f>
      </c>
      <c r="CI771">
        <f>IFERROR(MATCH($AR771,$AS$2:$AS$133,0)+1,0)</f>
      </c>
      <c r="CJ771">
        <f>IFERROR(INDEX($AT$2:$AT$133,MATCH($AR771,$AS$2:$AS$133,0)),0)</f>
      </c>
      <c r="CK771">
        <f>IFERROR(LEFT($O771,FIND(" - ",$O771)-1),$O771)</f>
      </c>
      <c r="CL771" t="s">
        <v>1551</v>
      </c>
      <c r="CM771">
        <v>1</v>
      </c>
      <c r="CN771">
        <f>IF($DI771&gt;=1,INDEX($CL:$CL,$DH771+1),"")</f>
      </c>
      <c r="CO771">
        <f>IF($DI771&gt;=2,INDEX($CL:$CL,$DH771+2),"")</f>
      </c>
      <c r="CP771">
        <f>IF($DI771&gt;=3,INDEX($CL:$CL,$DH771+3),"")</f>
      </c>
      <c r="CQ771">
        <f>IF($DI771&gt;=4,INDEX($CL:$CL,$DH771+4),"")</f>
      </c>
      <c r="CR771">
        <f>IF($DI771&gt;=5,INDEX($CL:$CL,$DH771+5),"")</f>
      </c>
      <c r="CS771">
        <f>IF($DI771&gt;=6,INDEX($CL:$CL,$DH771+6),"")</f>
      </c>
      <c r="CT771">
        <f>IF($DI771&gt;=7,INDEX($CL:$CL,$DH771+7),"")</f>
      </c>
      <c r="CU771">
        <f>IF($DI771&gt;=8,INDEX($CL:$CL,$DH771+8),"")</f>
      </c>
      <c r="CV771">
        <f>IF($DI771&gt;=9,INDEX($CL:$CL,$DH771+9),"")</f>
      </c>
      <c r="CW771">
        <f>IF($DI771&gt;=10,INDEX($CL:$CL,$DH771+10),"")</f>
      </c>
      <c r="CX771">
        <f>IF($DI771&gt;=11,INDEX($CL:$CL,$DH771+11),"")</f>
      </c>
      <c r="CY771">
        <f>IF($DI771&gt;=12,INDEX($CL:$CL,$DH771+12),"")</f>
      </c>
      <c r="CZ771">
        <f>IF($DI771&gt;=13,INDEX($CL:$CL,$DH771+13),"")</f>
      </c>
      <c r="DA771">
        <f>IF($DI771&gt;=14,INDEX($CL:$CL,$DH771+14),"")</f>
      </c>
      <c r="DB771">
        <f>IF($DI771&gt;=15,INDEX($CL:$CL,$DH771+15),"")</f>
      </c>
      <c r="DC771">
        <f>IF($DI771&gt;=16,INDEX($CL:$CL,$DH771+16),"")</f>
      </c>
      <c r="DD771">
        <f>IF($DI771&gt;=17,INDEX($CL:$CL,$DH771+17),"")</f>
      </c>
      <c r="DE771">
        <f>IF($DI771&gt;=18,INDEX($CL:$CL,$DH771+18),"")</f>
      </c>
      <c r="DF771">
        <f>IF($DI771&gt;=19,INDEX($CL:$CL,$DH771+19),"")</f>
      </c>
      <c r="DG771">
        <f>IF($DI771&gt;=20,INDEX($CL:$CL,$DH771+20),"")</f>
      </c>
      <c r="DH771">
        <f>IFERROR(MATCH($CK771,$CL$2:$CL$1558,0)+1,0)</f>
      </c>
      <c r="DI771">
        <f>IFERROR(INDEX($CM$2:$CM$1558,MATCH($CK771,$CL$2:$CL$1558,0)),0)</f>
      </c>
      <c r="DJ771">
        <f>IFERROR(INDEX($AQ:$AQ,MATCH($K771,$AP:$AP,0))&amp;"","")</f>
      </c>
      <c r="DN771">
        <f>IF($GQ771&gt;=1,INDEX($DK:$DK,$GP771+1),"")</f>
      </c>
      <c r="DO771">
        <f>IF($GQ771&gt;=2,INDEX($DK:$DK,$GP771+2),"")</f>
      </c>
      <c r="DP771">
        <f>IF($GQ771&gt;=3,INDEX($DK:$DK,$GP771+3),"")</f>
      </c>
      <c r="DQ771">
        <f>IF($GQ771&gt;=4,INDEX($DK:$DK,$GP771+4),"")</f>
      </c>
      <c r="DR771">
        <f>IF($GQ771&gt;=5,INDEX($DK:$DK,$GP771+5),"")</f>
      </c>
      <c r="DS771">
        <f>IF($GQ771&gt;=6,INDEX($DK:$DK,$GP771+6),"")</f>
      </c>
      <c r="DT771">
        <f>IF($GQ771&gt;=7,INDEX($DK:$DK,$GP771+7),"")</f>
      </c>
      <c r="DU771">
        <f>IF($GQ771&gt;=8,INDEX($DK:$DK,$GP771+8),"")</f>
      </c>
      <c r="DV771">
        <f>IF($GQ771&gt;=9,INDEX($DK:$DK,$GP771+9),"")</f>
      </c>
      <c r="DW771">
        <f>IF($GQ771&gt;=10,INDEX($DK:$DK,$GP771+10),"")</f>
      </c>
      <c r="DX771">
        <f>IF($GQ771&gt;=11,INDEX($DK:$DK,$GP771+11),"")</f>
      </c>
      <c r="DY771">
        <f>IF($GQ771&gt;=12,INDEX($DK:$DK,$GP771+12),"")</f>
      </c>
      <c r="DZ771">
        <f>IF($GQ771&gt;=13,INDEX($DK:$DK,$GP771+13),"")</f>
      </c>
      <c r="EA771">
        <f>IF($GQ771&gt;=14,INDEX($DK:$DK,$GP771+14),"")</f>
      </c>
      <c r="EB771">
        <f>IF($GQ771&gt;=15,INDEX($DK:$DK,$GP771+15),"")</f>
      </c>
      <c r="EC771">
        <f>IF($GQ771&gt;=16,INDEX($DK:$DK,$GP771+16),"")</f>
      </c>
      <c r="ED771">
        <f>IF($GQ771&gt;=17,INDEX($DK:$DK,$GP771+17),"")</f>
      </c>
      <c r="EE771">
        <f>IF($GQ771&gt;=18,INDEX($DK:$DK,$GP771+18),"")</f>
      </c>
      <c r="EF771">
        <f>IF($GQ771&gt;=19,INDEX($DK:$DK,$GP771+19),"")</f>
      </c>
      <c r="EG771">
        <f>IF($GQ771&gt;=20,INDEX($DK:$DK,$GP771+20),"")</f>
      </c>
      <c r="EH771">
        <f>IF($GQ771&gt;=21,INDEX($DK:$DK,$GP771+21),"")</f>
      </c>
      <c r="EI771">
        <f>IF($GQ771&gt;=22,INDEX($DK:$DK,$GP771+22),"")</f>
      </c>
      <c r="EJ771">
        <f>IF($GQ771&gt;=23,INDEX($DK:$DK,$GP771+23),"")</f>
      </c>
      <c r="EK771">
        <f>IF($GQ771&gt;=24,INDEX($DK:$DK,$GP771+24),"")</f>
      </c>
      <c r="EL771">
        <f>IF($GQ771&gt;=25,INDEX($DK:$DK,$GP771+25),"")</f>
      </c>
      <c r="EM771">
        <f>IF($GQ771&gt;=26,INDEX($DK:$DK,$GP771+26),"")</f>
      </c>
      <c r="EN771">
        <f>IF($GQ771&gt;=27,INDEX($DK:$DK,$GP771+27),"")</f>
      </c>
      <c r="EO771">
        <f>IF($GQ771&gt;=28,INDEX($DK:$DK,$GP771+28),"")</f>
      </c>
      <c r="EP771">
        <f>IF($GQ771&gt;=29,INDEX($DK:$DK,$GP771+29),"")</f>
      </c>
      <c r="EQ771">
        <f>IF($GQ771&gt;=30,INDEX($DK:$DK,$GP771+30),"")</f>
      </c>
      <c r="ER771">
        <f>IF($GQ771&gt;=31,INDEX($DK:$DK,$GP771+31),"")</f>
      </c>
      <c r="ES771">
        <f>IF($GQ771&gt;=32,INDEX($DK:$DK,$GP771+32),"")</f>
      </c>
      <c r="ET771">
        <f>IF($GQ771&gt;=33,INDEX($DK:$DK,$GP771+33),"")</f>
      </c>
      <c r="EU771">
        <f>IF($GQ771&gt;=34,INDEX($DK:$DK,$GP771+34),"")</f>
      </c>
      <c r="EV771">
        <f>IF($GQ771&gt;=35,INDEX($DK:$DK,$GP771+35),"")</f>
      </c>
      <c r="EW771">
        <f>IF($GQ771&gt;=36,INDEX($DK:$DK,$GP771+36),"")</f>
      </c>
      <c r="EX771">
        <f>IF($GQ771&gt;=37,INDEX($DK:$DK,$GP771+37),"")</f>
      </c>
      <c r="EY771">
        <f>IF($GQ771&gt;=38,INDEX($DK:$DK,$GP771+38),"")</f>
      </c>
      <c r="EZ771">
        <f>IF($GQ771&gt;=39,INDEX($DK:$DK,$GP771+39),"")</f>
      </c>
      <c r="FA771">
        <f>IF($GQ771&gt;=40,INDEX($DK:$DK,$GP771+40),"")</f>
      </c>
      <c r="FB771">
        <f>IF($GQ771&gt;=1,INDEX($DL:$DL,$GP771+1),"")</f>
      </c>
      <c r="FC771">
        <f>IF($GQ771&gt;=2,INDEX($DL:$DL,$GP771+2),"")</f>
      </c>
      <c r="FD771">
        <f>IF($GQ771&gt;=3,INDEX($DL:$DL,$GP771+3),"")</f>
      </c>
      <c r="FE771">
        <f>IF($GQ771&gt;=4,INDEX($DL:$DL,$GP771+4),"")</f>
      </c>
      <c r="FF771">
        <f>IF($GQ771&gt;=5,INDEX($DL:$DL,$GP771+5),"")</f>
      </c>
      <c r="FG771">
        <f>IF($GQ771&gt;=6,INDEX($DL:$DL,$GP771+6),"")</f>
      </c>
      <c r="FH771">
        <f>IF($GQ771&gt;=7,INDEX($DL:$DL,$GP771+7),"")</f>
      </c>
      <c r="FI771">
        <f>IF($GQ771&gt;=8,INDEX($DL:$DL,$GP771+8),"")</f>
      </c>
      <c r="FJ771">
        <f>IF($GQ771&gt;=9,INDEX($DL:$DL,$GP771+9),"")</f>
      </c>
      <c r="FK771">
        <f>IF($GQ771&gt;=10,INDEX($DL:$DL,$GP771+10),"")</f>
      </c>
      <c r="FL771">
        <f>IF($GQ771&gt;=11,INDEX($DL:$DL,$GP771+11),"")</f>
      </c>
      <c r="FM771">
        <f>IF($GQ771&gt;=12,INDEX($DL:$DL,$GP771+12),"")</f>
      </c>
      <c r="FN771">
        <f>IF($GQ771&gt;=13,INDEX($DL:$DL,$GP771+13),"")</f>
      </c>
      <c r="FO771">
        <f>IF($GQ771&gt;=14,INDEX($DL:$DL,$GP771+14),"")</f>
      </c>
      <c r="FP771">
        <f>IF($GQ771&gt;=15,INDEX($DL:$DL,$GP771+15),"")</f>
      </c>
      <c r="FQ771">
        <f>IF($GQ771&gt;=16,INDEX($DL:$DL,$GP771+16),"")</f>
      </c>
      <c r="FR771">
        <f>IF($GQ771&gt;=17,INDEX($DL:$DL,$GP771+17),"")</f>
      </c>
      <c r="FS771">
        <f>IF($GQ771&gt;=18,INDEX($DL:$DL,$GP771+18),"")</f>
      </c>
      <c r="FT771">
        <f>IF($GQ771&gt;=19,INDEX($DL:$DL,$GP771+19),"")</f>
      </c>
      <c r="FU771">
        <f>IF($GQ771&gt;=20,INDEX($DL:$DL,$GP771+20),"")</f>
      </c>
      <c r="FV771">
        <f>IF($GQ771&gt;=21,INDEX($DL:$DL,$GP771+21),"")</f>
      </c>
      <c r="FW771">
        <f>IF($GQ771&gt;=22,INDEX($DL:$DL,$GP771+22),"")</f>
      </c>
      <c r="FX771">
        <f>IF($GQ771&gt;=23,INDEX($DL:$DL,$GP771+23),"")</f>
      </c>
      <c r="FY771">
        <f>IF($GQ771&gt;=24,INDEX($DL:$DL,$GP771+24),"")</f>
      </c>
      <c r="FZ771">
        <f>IF($GQ771&gt;=25,INDEX($DL:$DL,$GP771+25),"")</f>
      </c>
      <c r="GA771">
        <f>IF($GQ771&gt;=26,INDEX($DL:$DL,$GP771+26),"")</f>
      </c>
      <c r="GB771">
        <f>IF($GQ771&gt;=27,INDEX($DL:$DL,$GP771+27),"")</f>
      </c>
      <c r="GC771">
        <f>IF($GQ771&gt;=28,INDEX($DL:$DL,$GP771+28),"")</f>
      </c>
      <c r="GD771">
        <f>IF($GQ771&gt;=29,INDEX($DL:$DL,$GP771+29),"")</f>
      </c>
      <c r="GE771">
        <f>IF($GQ771&gt;=30,INDEX($DL:$DL,$GP771+30),"")</f>
      </c>
      <c r="GF771">
        <f>IF($GQ771&gt;=31,INDEX($DL:$DL,$GP771+31),"")</f>
      </c>
      <c r="GG771">
        <f>IF($GQ771&gt;=32,INDEX($DL:$DL,$GP771+32),"")</f>
      </c>
      <c r="GH771">
        <f>IF($GQ771&gt;=33,INDEX($DL:$DL,$GP771+33),"")</f>
      </c>
      <c r="GI771">
        <f>IF($GQ771&gt;=34,INDEX($DL:$DL,$GP771+34),"")</f>
      </c>
      <c r="GJ771">
        <f>IF($GQ771&gt;=35,INDEX($DL:$DL,$GP771+35),"")</f>
      </c>
      <c r="GK771">
        <f>IF($GQ771&gt;=36,INDEX($DL:$DL,$GP771+36),"")</f>
      </c>
      <c r="GL771">
        <f>IF($GQ771&gt;=37,INDEX($DL:$DL,$GP771+37),"")</f>
      </c>
      <c r="GM771">
        <f>IF($GQ771&gt;=38,INDEX($DL:$DL,$GP771+38),"")</f>
      </c>
      <c r="GN771">
        <f>IF($GQ771&gt;=39,INDEX($DL:$DL,$GP771+39),"")</f>
      </c>
      <c r="GO771">
        <f>IF($GQ771&gt;=40,INDEX($DL:$DL,$GP771+40),"")</f>
      </c>
      <c r="GP771">
        <f>IFERROR(MATCH($DJ771,$DK$2:$DK$148,0)+1,0)</f>
      </c>
      <c r="GQ771">
        <f>IFERROR(INDEX($DM$2:$DM$148,MATCH($DJ771,$DK$2:$DK$148,0)),0)</f>
      </c>
      <c r="GR771">
        <f>IFERROR(MATCH($L771,$DN$771:$FA$771,0),0)</f>
      </c>
      <c r="GS771">
        <f>IF($GR771&gt;0,INDEX($FB$771:$GO$771,$GR771),"")</f>
      </c>
      <c r="GV771">
        <f>IF($JE771&gt;=1,INDEX($GT:$GT,$JD771+1),"")</f>
      </c>
      <c r="GW771">
        <f>IF($JE771&gt;=2,INDEX($GT:$GT,$JD771+2),"")</f>
      </c>
      <c r="GX771">
        <f>IF($JE771&gt;=3,INDEX($GT:$GT,$JD771+3),"")</f>
      </c>
      <c r="GY771">
        <f>IF($JE771&gt;=4,INDEX($GT:$GT,$JD771+4),"")</f>
      </c>
      <c r="GZ771">
        <f>IF($JE771&gt;=5,INDEX($GT:$GT,$JD771+5),"")</f>
      </c>
      <c r="HA771">
        <f>IF($JE771&gt;=6,INDEX($GT:$GT,$JD771+6),"")</f>
      </c>
      <c r="HB771">
        <f>IF($JE771&gt;=7,INDEX($GT:$GT,$JD771+7),"")</f>
      </c>
      <c r="HC771">
        <f>IF($JE771&gt;=8,INDEX($GT:$GT,$JD771+8),"")</f>
      </c>
      <c r="HD771">
        <f>IF($JE771&gt;=9,INDEX($GT:$GT,$JD771+9),"")</f>
      </c>
      <c r="HE771">
        <f>IF($JE771&gt;=10,INDEX($GT:$GT,$JD771+10),"")</f>
      </c>
      <c r="HF771">
        <f>IF($JE771&gt;=11,INDEX($GT:$GT,$JD771+11),"")</f>
      </c>
      <c r="HG771">
        <f>IF($JE771&gt;=12,INDEX($GT:$GT,$JD771+12),"")</f>
      </c>
      <c r="HH771">
        <f>IF($JE771&gt;=13,INDEX($GT:$GT,$JD771+13),"")</f>
      </c>
      <c r="HI771">
        <f>IF($JE771&gt;=14,INDEX($GT:$GT,$JD771+14),"")</f>
      </c>
      <c r="HJ771">
        <f>IF($JE771&gt;=15,INDEX($GT:$GT,$JD771+15),"")</f>
      </c>
      <c r="HK771">
        <f>IF($JE771&gt;=16,INDEX($GT:$GT,$JD771+16),"")</f>
      </c>
      <c r="HL771">
        <f>IF($JE771&gt;=17,INDEX($GT:$GT,$JD771+17),"")</f>
      </c>
      <c r="HM771">
        <f>IF($JE771&gt;=18,INDEX($GT:$GT,$JD771+18),"")</f>
      </c>
      <c r="HN771">
        <f>IF($JE771&gt;=19,INDEX($GT:$GT,$JD771+19),"")</f>
      </c>
      <c r="HO771">
        <f>IF($JE771&gt;=20,INDEX($GT:$GT,$JD771+20),"")</f>
      </c>
      <c r="HP771">
        <f>IF($JE771&gt;=21,INDEX($GT:$GT,$JD771+21),"")</f>
      </c>
      <c r="HQ771">
        <f>IF($JE771&gt;=22,INDEX($GT:$GT,$JD771+22),"")</f>
      </c>
      <c r="HR771">
        <f>IF($JE771&gt;=23,INDEX($GT:$GT,$JD771+23),"")</f>
      </c>
      <c r="HS771">
        <f>IF($JE771&gt;=24,INDEX($GT:$GT,$JD771+24),"")</f>
      </c>
      <c r="HT771">
        <f>IF($JE771&gt;=25,INDEX($GT:$GT,$JD771+25),"")</f>
      </c>
      <c r="HU771">
        <f>IF($JE771&gt;=26,INDEX($GT:$GT,$JD771+26),"")</f>
      </c>
      <c r="HV771">
        <f>IF($JE771&gt;=27,INDEX($GT:$GT,$JD771+27),"")</f>
      </c>
      <c r="HW771">
        <f>IF($JE771&gt;=28,INDEX($GT:$GT,$JD771+28),"")</f>
      </c>
      <c r="HX771">
        <f>IF($JE771&gt;=29,INDEX($GT:$GT,$JD771+29),"")</f>
      </c>
      <c r="HY771">
        <f>IF($JE771&gt;=30,INDEX($GT:$GT,$JD771+30),"")</f>
      </c>
      <c r="HZ771">
        <f>IF($JE771&gt;=31,INDEX($GT:$GT,$JD771+31),"")</f>
      </c>
      <c r="IA771">
        <f>IF($JE771&gt;=32,INDEX($GT:$GT,$JD771+32),"")</f>
      </c>
      <c r="IB771">
        <f>IF($JE771&gt;=33,INDEX($GT:$GT,$JD771+33),"")</f>
      </c>
      <c r="IC771">
        <f>IF($JE771&gt;=34,INDEX($GT:$GT,$JD771+34),"")</f>
      </c>
      <c r="ID771">
        <f>IF($JE771&gt;=35,INDEX($GT:$GT,$JD771+35),"")</f>
      </c>
      <c r="IE771">
        <f>IF($JE771&gt;=36,INDEX($GT:$GT,$JD771+36),"")</f>
      </c>
      <c r="IF771">
        <f>IF($JE771&gt;=37,INDEX($GT:$GT,$JD771+37),"")</f>
      </c>
      <c r="IG771">
        <f>IF($JE771&gt;=38,INDEX($GT:$GT,$JD771+38),"")</f>
      </c>
      <c r="IH771">
        <f>IF($JE771&gt;=39,INDEX($GT:$GT,$JD771+39),"")</f>
      </c>
      <c r="II771">
        <f>IF($JE771&gt;=40,INDEX($GT:$GT,$JD771+40),"")</f>
      </c>
      <c r="IJ771">
        <f>IF($JE771&gt;=41,INDEX($GT:$GT,$JD771+41),"")</f>
      </c>
      <c r="IK771">
        <f>IF($JE771&gt;=42,INDEX($GT:$GT,$JD771+42),"")</f>
      </c>
      <c r="IL771">
        <f>IF($JE771&gt;=43,INDEX($GT:$GT,$JD771+43),"")</f>
      </c>
      <c r="IM771">
        <f>IF($JE771&gt;=44,INDEX($GT:$GT,$JD771+44),"")</f>
      </c>
      <c r="IN771">
        <f>IF($JE771&gt;=45,INDEX($GT:$GT,$JD771+45),"")</f>
      </c>
      <c r="IO771">
        <f>IF($JE771&gt;=46,INDEX($GT:$GT,$JD771+46),"")</f>
      </c>
      <c r="IP771">
        <f>IF($JE771&gt;=47,INDEX($GT:$GT,$JD771+47),"")</f>
      </c>
      <c r="IQ771">
        <f>IF($JE771&gt;=48,INDEX($GT:$GT,$JD771+48),"")</f>
      </c>
      <c r="IR771">
        <f>IF($JE771&gt;=49,INDEX($GT:$GT,$JD771+49),"")</f>
      </c>
      <c r="IS771">
        <f>IF($JE771&gt;=50,INDEX($GT:$GT,$JD771+50),"")</f>
      </c>
      <c r="IT771">
        <f>IF($JE771&gt;=51,INDEX($GT:$GT,$JD771+51),"")</f>
      </c>
      <c r="IU771">
        <f>IF($JE771&gt;=52,INDEX($GT:$GT,$JD771+52),"")</f>
      </c>
      <c r="IV771">
        <f>IF($JE771&gt;=53,INDEX($GT:$GT,$JD771+53),"")</f>
      </c>
      <c r="IW771">
        <f>IF($JE771&gt;=54,INDEX($GT:$GT,$JD771+54),"")</f>
      </c>
      <c r="IX771">
        <f>IF($JE771&gt;=55,INDEX($GT:$GT,$JD771+55),"")</f>
      </c>
      <c r="IY771">
        <f>IF($JE771&gt;=56,INDEX($GT:$GT,$JD771+56),"")</f>
      </c>
      <c r="IZ771">
        <f>IF($JE771&gt;=57,INDEX($GT:$GT,$JD771+57),"")</f>
      </c>
      <c r="JA771">
        <f>IF($JE771&gt;=58,INDEX($GT:$GT,$JD771+58),"")</f>
      </c>
      <c r="JB771">
        <f>IF($JE771&gt;=59,INDEX($GT:$GT,$JD771+59),"")</f>
      </c>
      <c r="JC771">
        <f>IF($JE771&gt;=60,INDEX($GT:$GT,$JD771+60),"")</f>
      </c>
      <c r="JD771">
        <f>IFERROR(MATCH($GS771,$GT$2:$GT$322,0)+1,0)</f>
      </c>
      <c r="JE771">
        <f>IFERROR(INDEX($GU$2:$GU$322,MATCH($GS771,$GT$2:$GT$322,0)),0)</f>
      </c>
      <c r="JF771" t="s">
        <v>28</v>
      </c>
      <c r="JG771" t="s">
        <v>28</v>
      </c>
    </row>
    <row r="772" spans="1:267" x14ac:dyDescent="0.25">
      <c r="J772" s="1"/>
      <c r="K772" s="1"/>
      <c r="L772" s="1"/>
      <c r="M772" s="1"/>
      <c r="N772" s="1">
        <f>IFERROR(IF(FIND(" - ",$J772)&gt;0,MID($J772,FIND(" - ",$J772)+3,LEN($J772)),""),"")</f>
      </c>
      <c r="P772" s="1"/>
      <c r="S772" t="s">
        <v>28</v>
      </c>
      <c r="U772">
        <f>IF(OR($S772="",$T772=""),"",IFERROR($S772/$T772,0))</f>
      </c>
      <c r="V772">
        <f>IF($S772="","",
IF($K772="","",
IF(ISNUMBER(SEARCH("exempt",LOWER($K772))),0,
$S772*(VALUE(SUBSTITUTE($K772,"%",""))/100))))</f>
      </c>
      <c r="AB772">
        <f>IF($S772="","",
SUM($S772,$V772,$Z772,$W772,$Y772)-
IF($AA772="",0,VALUE($AA772)))</f>
      </c>
      <c r="AJ772" t="s">
        <v>1552</v>
      </c>
      <c r="AR772">
        <f>IFERROR(LEFT($J772,FIND(" - ",$J772)-1),$J772)</f>
      </c>
      <c r="AU772">
        <f>IF($CJ772&gt;=1,INDEX($AS:$AS,$CI772+1),"")</f>
      </c>
      <c r="AV772">
        <f>IF($CJ772&gt;=2,INDEX($AS:$AS,$CI772+2),"")</f>
      </c>
      <c r="AW772">
        <f>IF($CJ772&gt;=3,INDEX($AS:$AS,$CI772+3),"")</f>
      </c>
      <c r="AX772">
        <f>IF($CJ772&gt;=4,INDEX($AS:$AS,$CI772+4),"")</f>
      </c>
      <c r="AY772">
        <f>IF($CJ772&gt;=5,INDEX($AS:$AS,$CI772+5),"")</f>
      </c>
      <c r="AZ772">
        <f>IF($CJ772&gt;=6,INDEX($AS:$AS,$CI772+6),"")</f>
      </c>
      <c r="BA772">
        <f>IF($CJ772&gt;=7,INDEX($AS:$AS,$CI772+7),"")</f>
      </c>
      <c r="BB772">
        <f>IF($CJ772&gt;=8,INDEX($AS:$AS,$CI772+8),"")</f>
      </c>
      <c r="BC772">
        <f>IF($CJ772&gt;=9,INDEX($AS:$AS,$CI772+9),"")</f>
      </c>
      <c r="BD772">
        <f>IF($CJ772&gt;=10,INDEX($AS:$AS,$CI772+10),"")</f>
      </c>
      <c r="BE772">
        <f>IF($CJ772&gt;=11,INDEX($AS:$AS,$CI772+11),"")</f>
      </c>
      <c r="BF772">
        <f>IF($CJ772&gt;=12,INDEX($AS:$AS,$CI772+12),"")</f>
      </c>
      <c r="BG772">
        <f>IF($CJ772&gt;=13,INDEX($AS:$AS,$CI772+13),"")</f>
      </c>
      <c r="BH772">
        <f>IF($CJ772&gt;=14,INDEX($AS:$AS,$CI772+14),"")</f>
      </c>
      <c r="BI772">
        <f>IF($CJ772&gt;=15,INDEX($AS:$AS,$CI772+15),"")</f>
      </c>
      <c r="BJ772">
        <f>IF($CJ772&gt;=16,INDEX($AS:$AS,$CI772+16),"")</f>
      </c>
      <c r="BK772">
        <f>IF($CJ772&gt;=17,INDEX($AS:$AS,$CI772+17),"")</f>
      </c>
      <c r="BL772">
        <f>IF($CJ772&gt;=18,INDEX($AS:$AS,$CI772+18),"")</f>
      </c>
      <c r="BM772">
        <f>IF($CJ772&gt;=19,INDEX($AS:$AS,$CI772+19),"")</f>
      </c>
      <c r="BN772">
        <f>IF($CJ772&gt;=20,INDEX($AS:$AS,$CI772+20),"")</f>
      </c>
      <c r="BO772">
        <f>IF($CJ772&gt;=21,INDEX($AS:$AS,$CI772+21),"")</f>
      </c>
      <c r="BP772">
        <f>IF($CJ772&gt;=22,INDEX($AS:$AS,$CI772+22),"")</f>
      </c>
      <c r="BQ772">
        <f>IF($CJ772&gt;=23,INDEX($AS:$AS,$CI772+23),"")</f>
      </c>
      <c r="BR772">
        <f>IF($CJ772&gt;=24,INDEX($AS:$AS,$CI772+24),"")</f>
      </c>
      <c r="BS772">
        <f>IF($CJ772&gt;=25,INDEX($AS:$AS,$CI772+25),"")</f>
      </c>
      <c r="BT772">
        <f>IF($CJ772&gt;=26,INDEX($AS:$AS,$CI772+26),"")</f>
      </c>
      <c r="BU772">
        <f>IF($CJ772&gt;=27,INDEX($AS:$AS,$CI772+27),"")</f>
      </c>
      <c r="BV772">
        <f>IF($CJ772&gt;=28,INDEX($AS:$AS,$CI772+28),"")</f>
      </c>
      <c r="BW772">
        <f>IF($CJ772&gt;=29,INDEX($AS:$AS,$CI772+29),"")</f>
      </c>
      <c r="BX772">
        <f>IF($CJ772&gt;=30,INDEX($AS:$AS,$CI772+30),"")</f>
      </c>
      <c r="BY772">
        <f>IF($CJ772&gt;=31,INDEX($AS:$AS,$CI772+31),"")</f>
      </c>
      <c r="BZ772">
        <f>IF($CJ772&gt;=32,INDEX($AS:$AS,$CI772+32),"")</f>
      </c>
      <c r="CA772">
        <f>IF($CJ772&gt;=33,INDEX($AS:$AS,$CI772+33),"")</f>
      </c>
      <c r="CB772">
        <f>IF($CJ772&gt;=34,INDEX($AS:$AS,$CI772+34),"")</f>
      </c>
      <c r="CC772">
        <f>IF($CJ772&gt;=35,INDEX($AS:$AS,$CI772+35),"")</f>
      </c>
      <c r="CD772">
        <f>IF($CJ772&gt;=36,INDEX($AS:$AS,$CI772+36),"")</f>
      </c>
      <c r="CE772">
        <f>IF($CJ772&gt;=37,INDEX($AS:$AS,$CI772+37),"")</f>
      </c>
      <c r="CF772">
        <f>IF($CJ772&gt;=38,INDEX($AS:$AS,$CI772+38),"")</f>
      </c>
      <c r="CG772">
        <f>IF($CJ772&gt;=39,INDEX($AS:$AS,$CI772+39),"")</f>
      </c>
      <c r="CH772">
        <f>IF($CJ772&gt;=40,INDEX($AS:$AS,$CI772+40),"")</f>
      </c>
      <c r="CI772">
        <f>IFERROR(MATCH($AR772,$AS$2:$AS$133,0)+1,0)</f>
      </c>
      <c r="CJ772">
        <f>IFERROR(INDEX($AT$2:$AT$133,MATCH($AR772,$AS$2:$AS$133,0)),0)</f>
      </c>
      <c r="CK772">
        <f>IFERROR(LEFT($O772,FIND(" - ",$O772)-1),$O772)</f>
      </c>
      <c r="CL772" t="s">
        <v>211</v>
      </c>
      <c r="CN772">
        <f>IF($DI772&gt;=1,INDEX($CL:$CL,$DH772+1),"")</f>
      </c>
      <c r="CO772">
        <f>IF($DI772&gt;=2,INDEX($CL:$CL,$DH772+2),"")</f>
      </c>
      <c r="CP772">
        <f>IF($DI772&gt;=3,INDEX($CL:$CL,$DH772+3),"")</f>
      </c>
      <c r="CQ772">
        <f>IF($DI772&gt;=4,INDEX($CL:$CL,$DH772+4),"")</f>
      </c>
      <c r="CR772">
        <f>IF($DI772&gt;=5,INDEX($CL:$CL,$DH772+5),"")</f>
      </c>
      <c r="CS772">
        <f>IF($DI772&gt;=6,INDEX($CL:$CL,$DH772+6),"")</f>
      </c>
      <c r="CT772">
        <f>IF($DI772&gt;=7,INDEX($CL:$CL,$DH772+7),"")</f>
      </c>
      <c r="CU772">
        <f>IF($DI772&gt;=8,INDEX($CL:$CL,$DH772+8),"")</f>
      </c>
      <c r="CV772">
        <f>IF($DI772&gt;=9,INDEX($CL:$CL,$DH772+9),"")</f>
      </c>
      <c r="CW772">
        <f>IF($DI772&gt;=10,INDEX($CL:$CL,$DH772+10),"")</f>
      </c>
      <c r="CX772">
        <f>IF($DI772&gt;=11,INDEX($CL:$CL,$DH772+11),"")</f>
      </c>
      <c r="CY772">
        <f>IF($DI772&gt;=12,INDEX($CL:$CL,$DH772+12),"")</f>
      </c>
      <c r="CZ772">
        <f>IF($DI772&gt;=13,INDEX($CL:$CL,$DH772+13),"")</f>
      </c>
      <c r="DA772">
        <f>IF($DI772&gt;=14,INDEX($CL:$CL,$DH772+14),"")</f>
      </c>
      <c r="DB772">
        <f>IF($DI772&gt;=15,INDEX($CL:$CL,$DH772+15),"")</f>
      </c>
      <c r="DC772">
        <f>IF($DI772&gt;=16,INDEX($CL:$CL,$DH772+16),"")</f>
      </c>
      <c r="DD772">
        <f>IF($DI772&gt;=17,INDEX($CL:$CL,$DH772+17),"")</f>
      </c>
      <c r="DE772">
        <f>IF($DI772&gt;=18,INDEX($CL:$CL,$DH772+18),"")</f>
      </c>
      <c r="DF772">
        <f>IF($DI772&gt;=19,INDEX($CL:$CL,$DH772+19),"")</f>
      </c>
      <c r="DG772">
        <f>IF($DI772&gt;=20,INDEX($CL:$CL,$DH772+20),"")</f>
      </c>
      <c r="DH772">
        <f>IFERROR(MATCH($CK772,$CL$2:$CL$1558,0)+1,0)</f>
      </c>
      <c r="DI772">
        <f>IFERROR(INDEX($CM$2:$CM$1558,MATCH($CK772,$CL$2:$CL$1558,0)),0)</f>
      </c>
      <c r="DJ772">
        <f>IFERROR(INDEX($AQ:$AQ,MATCH($K772,$AP:$AP,0))&amp;"","")</f>
      </c>
      <c r="DN772">
        <f>IF($GQ772&gt;=1,INDEX($DK:$DK,$GP772+1),"")</f>
      </c>
      <c r="DO772">
        <f>IF($GQ772&gt;=2,INDEX($DK:$DK,$GP772+2),"")</f>
      </c>
      <c r="DP772">
        <f>IF($GQ772&gt;=3,INDEX($DK:$DK,$GP772+3),"")</f>
      </c>
      <c r="DQ772">
        <f>IF($GQ772&gt;=4,INDEX($DK:$DK,$GP772+4),"")</f>
      </c>
      <c r="DR772">
        <f>IF($GQ772&gt;=5,INDEX($DK:$DK,$GP772+5),"")</f>
      </c>
      <c r="DS772">
        <f>IF($GQ772&gt;=6,INDEX($DK:$DK,$GP772+6),"")</f>
      </c>
      <c r="DT772">
        <f>IF($GQ772&gt;=7,INDEX($DK:$DK,$GP772+7),"")</f>
      </c>
      <c r="DU772">
        <f>IF($GQ772&gt;=8,INDEX($DK:$DK,$GP772+8),"")</f>
      </c>
      <c r="DV772">
        <f>IF($GQ772&gt;=9,INDEX($DK:$DK,$GP772+9),"")</f>
      </c>
      <c r="DW772">
        <f>IF($GQ772&gt;=10,INDEX($DK:$DK,$GP772+10),"")</f>
      </c>
      <c r="DX772">
        <f>IF($GQ772&gt;=11,INDEX($DK:$DK,$GP772+11),"")</f>
      </c>
      <c r="DY772">
        <f>IF($GQ772&gt;=12,INDEX($DK:$DK,$GP772+12),"")</f>
      </c>
      <c r="DZ772">
        <f>IF($GQ772&gt;=13,INDEX($DK:$DK,$GP772+13),"")</f>
      </c>
      <c r="EA772">
        <f>IF($GQ772&gt;=14,INDEX($DK:$DK,$GP772+14),"")</f>
      </c>
      <c r="EB772">
        <f>IF($GQ772&gt;=15,INDEX($DK:$DK,$GP772+15),"")</f>
      </c>
      <c r="EC772">
        <f>IF($GQ772&gt;=16,INDEX($DK:$DK,$GP772+16),"")</f>
      </c>
      <c r="ED772">
        <f>IF($GQ772&gt;=17,INDEX($DK:$DK,$GP772+17),"")</f>
      </c>
      <c r="EE772">
        <f>IF($GQ772&gt;=18,INDEX($DK:$DK,$GP772+18),"")</f>
      </c>
      <c r="EF772">
        <f>IF($GQ772&gt;=19,INDEX($DK:$DK,$GP772+19),"")</f>
      </c>
      <c r="EG772">
        <f>IF($GQ772&gt;=20,INDEX($DK:$DK,$GP772+20),"")</f>
      </c>
      <c r="EH772">
        <f>IF($GQ772&gt;=21,INDEX($DK:$DK,$GP772+21),"")</f>
      </c>
      <c r="EI772">
        <f>IF($GQ772&gt;=22,INDEX($DK:$DK,$GP772+22),"")</f>
      </c>
      <c r="EJ772">
        <f>IF($GQ772&gt;=23,INDEX($DK:$DK,$GP772+23),"")</f>
      </c>
      <c r="EK772">
        <f>IF($GQ772&gt;=24,INDEX($DK:$DK,$GP772+24),"")</f>
      </c>
      <c r="EL772">
        <f>IF($GQ772&gt;=25,INDEX($DK:$DK,$GP772+25),"")</f>
      </c>
      <c r="EM772">
        <f>IF($GQ772&gt;=26,INDEX($DK:$DK,$GP772+26),"")</f>
      </c>
      <c r="EN772">
        <f>IF($GQ772&gt;=27,INDEX($DK:$DK,$GP772+27),"")</f>
      </c>
      <c r="EO772">
        <f>IF($GQ772&gt;=28,INDEX($DK:$DK,$GP772+28),"")</f>
      </c>
      <c r="EP772">
        <f>IF($GQ772&gt;=29,INDEX($DK:$DK,$GP772+29),"")</f>
      </c>
      <c r="EQ772">
        <f>IF($GQ772&gt;=30,INDEX($DK:$DK,$GP772+30),"")</f>
      </c>
      <c r="ER772">
        <f>IF($GQ772&gt;=31,INDEX($DK:$DK,$GP772+31),"")</f>
      </c>
      <c r="ES772">
        <f>IF($GQ772&gt;=32,INDEX($DK:$DK,$GP772+32),"")</f>
      </c>
      <c r="ET772">
        <f>IF($GQ772&gt;=33,INDEX($DK:$DK,$GP772+33),"")</f>
      </c>
      <c r="EU772">
        <f>IF($GQ772&gt;=34,INDEX($DK:$DK,$GP772+34),"")</f>
      </c>
      <c r="EV772">
        <f>IF($GQ772&gt;=35,INDEX($DK:$DK,$GP772+35),"")</f>
      </c>
      <c r="EW772">
        <f>IF($GQ772&gt;=36,INDEX($DK:$DK,$GP772+36),"")</f>
      </c>
      <c r="EX772">
        <f>IF($GQ772&gt;=37,INDEX($DK:$DK,$GP772+37),"")</f>
      </c>
      <c r="EY772">
        <f>IF($GQ772&gt;=38,INDEX($DK:$DK,$GP772+38),"")</f>
      </c>
      <c r="EZ772">
        <f>IF($GQ772&gt;=39,INDEX($DK:$DK,$GP772+39),"")</f>
      </c>
      <c r="FA772">
        <f>IF($GQ772&gt;=40,INDEX($DK:$DK,$GP772+40),"")</f>
      </c>
      <c r="FB772">
        <f>IF($GQ772&gt;=1,INDEX($DL:$DL,$GP772+1),"")</f>
      </c>
      <c r="FC772">
        <f>IF($GQ772&gt;=2,INDEX($DL:$DL,$GP772+2),"")</f>
      </c>
      <c r="FD772">
        <f>IF($GQ772&gt;=3,INDEX($DL:$DL,$GP772+3),"")</f>
      </c>
      <c r="FE772">
        <f>IF($GQ772&gt;=4,INDEX($DL:$DL,$GP772+4),"")</f>
      </c>
      <c r="FF772">
        <f>IF($GQ772&gt;=5,INDEX($DL:$DL,$GP772+5),"")</f>
      </c>
      <c r="FG772">
        <f>IF($GQ772&gt;=6,INDEX($DL:$DL,$GP772+6),"")</f>
      </c>
      <c r="FH772">
        <f>IF($GQ772&gt;=7,INDEX($DL:$DL,$GP772+7),"")</f>
      </c>
      <c r="FI772">
        <f>IF($GQ772&gt;=8,INDEX($DL:$DL,$GP772+8),"")</f>
      </c>
      <c r="FJ772">
        <f>IF($GQ772&gt;=9,INDEX($DL:$DL,$GP772+9),"")</f>
      </c>
      <c r="FK772">
        <f>IF($GQ772&gt;=10,INDEX($DL:$DL,$GP772+10),"")</f>
      </c>
      <c r="FL772">
        <f>IF($GQ772&gt;=11,INDEX($DL:$DL,$GP772+11),"")</f>
      </c>
      <c r="FM772">
        <f>IF($GQ772&gt;=12,INDEX($DL:$DL,$GP772+12),"")</f>
      </c>
      <c r="FN772">
        <f>IF($GQ772&gt;=13,INDEX($DL:$DL,$GP772+13),"")</f>
      </c>
      <c r="FO772">
        <f>IF($GQ772&gt;=14,INDEX($DL:$DL,$GP772+14),"")</f>
      </c>
      <c r="FP772">
        <f>IF($GQ772&gt;=15,INDEX($DL:$DL,$GP772+15),"")</f>
      </c>
      <c r="FQ772">
        <f>IF($GQ772&gt;=16,INDEX($DL:$DL,$GP772+16),"")</f>
      </c>
      <c r="FR772">
        <f>IF($GQ772&gt;=17,INDEX($DL:$DL,$GP772+17),"")</f>
      </c>
      <c r="FS772">
        <f>IF($GQ772&gt;=18,INDEX($DL:$DL,$GP772+18),"")</f>
      </c>
      <c r="FT772">
        <f>IF($GQ772&gt;=19,INDEX($DL:$DL,$GP772+19),"")</f>
      </c>
      <c r="FU772">
        <f>IF($GQ772&gt;=20,INDEX($DL:$DL,$GP772+20),"")</f>
      </c>
      <c r="FV772">
        <f>IF($GQ772&gt;=21,INDEX($DL:$DL,$GP772+21),"")</f>
      </c>
      <c r="FW772">
        <f>IF($GQ772&gt;=22,INDEX($DL:$DL,$GP772+22),"")</f>
      </c>
      <c r="FX772">
        <f>IF($GQ772&gt;=23,INDEX($DL:$DL,$GP772+23),"")</f>
      </c>
      <c r="FY772">
        <f>IF($GQ772&gt;=24,INDEX($DL:$DL,$GP772+24),"")</f>
      </c>
      <c r="FZ772">
        <f>IF($GQ772&gt;=25,INDEX($DL:$DL,$GP772+25),"")</f>
      </c>
      <c r="GA772">
        <f>IF($GQ772&gt;=26,INDEX($DL:$DL,$GP772+26),"")</f>
      </c>
      <c r="GB772">
        <f>IF($GQ772&gt;=27,INDEX($DL:$DL,$GP772+27),"")</f>
      </c>
      <c r="GC772">
        <f>IF($GQ772&gt;=28,INDEX($DL:$DL,$GP772+28),"")</f>
      </c>
      <c r="GD772">
        <f>IF($GQ772&gt;=29,INDEX($DL:$DL,$GP772+29),"")</f>
      </c>
      <c r="GE772">
        <f>IF($GQ772&gt;=30,INDEX($DL:$DL,$GP772+30),"")</f>
      </c>
      <c r="GF772">
        <f>IF($GQ772&gt;=31,INDEX($DL:$DL,$GP772+31),"")</f>
      </c>
      <c r="GG772">
        <f>IF($GQ772&gt;=32,INDEX($DL:$DL,$GP772+32),"")</f>
      </c>
      <c r="GH772">
        <f>IF($GQ772&gt;=33,INDEX($DL:$DL,$GP772+33),"")</f>
      </c>
      <c r="GI772">
        <f>IF($GQ772&gt;=34,INDEX($DL:$DL,$GP772+34),"")</f>
      </c>
      <c r="GJ772">
        <f>IF($GQ772&gt;=35,INDEX($DL:$DL,$GP772+35),"")</f>
      </c>
      <c r="GK772">
        <f>IF($GQ772&gt;=36,INDEX($DL:$DL,$GP772+36),"")</f>
      </c>
      <c r="GL772">
        <f>IF($GQ772&gt;=37,INDEX($DL:$DL,$GP772+37),"")</f>
      </c>
      <c r="GM772">
        <f>IF($GQ772&gt;=38,INDEX($DL:$DL,$GP772+38),"")</f>
      </c>
      <c r="GN772">
        <f>IF($GQ772&gt;=39,INDEX($DL:$DL,$GP772+39),"")</f>
      </c>
      <c r="GO772">
        <f>IF($GQ772&gt;=40,INDEX($DL:$DL,$GP772+40),"")</f>
      </c>
      <c r="GP772">
        <f>IFERROR(MATCH($DJ772,$DK$2:$DK$148,0)+1,0)</f>
      </c>
      <c r="GQ772">
        <f>IFERROR(INDEX($DM$2:$DM$148,MATCH($DJ772,$DK$2:$DK$148,0)),0)</f>
      </c>
      <c r="GR772">
        <f>IFERROR(MATCH($L772,$DN$772:$FA$772,0),0)</f>
      </c>
      <c r="GS772">
        <f>IF($GR772&gt;0,INDEX($FB$772:$GO$772,$GR772),"")</f>
      </c>
      <c r="GV772">
        <f>IF($JE772&gt;=1,INDEX($GT:$GT,$JD772+1),"")</f>
      </c>
      <c r="GW772">
        <f>IF($JE772&gt;=2,INDEX($GT:$GT,$JD772+2),"")</f>
      </c>
      <c r="GX772">
        <f>IF($JE772&gt;=3,INDEX($GT:$GT,$JD772+3),"")</f>
      </c>
      <c r="GY772">
        <f>IF($JE772&gt;=4,INDEX($GT:$GT,$JD772+4),"")</f>
      </c>
      <c r="GZ772">
        <f>IF($JE772&gt;=5,INDEX($GT:$GT,$JD772+5),"")</f>
      </c>
      <c r="HA772">
        <f>IF($JE772&gt;=6,INDEX($GT:$GT,$JD772+6),"")</f>
      </c>
      <c r="HB772">
        <f>IF($JE772&gt;=7,INDEX($GT:$GT,$JD772+7),"")</f>
      </c>
      <c r="HC772">
        <f>IF($JE772&gt;=8,INDEX($GT:$GT,$JD772+8),"")</f>
      </c>
      <c r="HD772">
        <f>IF($JE772&gt;=9,INDEX($GT:$GT,$JD772+9),"")</f>
      </c>
      <c r="HE772">
        <f>IF($JE772&gt;=10,INDEX($GT:$GT,$JD772+10),"")</f>
      </c>
      <c r="HF772">
        <f>IF($JE772&gt;=11,INDEX($GT:$GT,$JD772+11),"")</f>
      </c>
      <c r="HG772">
        <f>IF($JE772&gt;=12,INDEX($GT:$GT,$JD772+12),"")</f>
      </c>
      <c r="HH772">
        <f>IF($JE772&gt;=13,INDEX($GT:$GT,$JD772+13),"")</f>
      </c>
      <c r="HI772">
        <f>IF($JE772&gt;=14,INDEX($GT:$GT,$JD772+14),"")</f>
      </c>
      <c r="HJ772">
        <f>IF($JE772&gt;=15,INDEX($GT:$GT,$JD772+15),"")</f>
      </c>
      <c r="HK772">
        <f>IF($JE772&gt;=16,INDEX($GT:$GT,$JD772+16),"")</f>
      </c>
      <c r="HL772">
        <f>IF($JE772&gt;=17,INDEX($GT:$GT,$JD772+17),"")</f>
      </c>
      <c r="HM772">
        <f>IF($JE772&gt;=18,INDEX($GT:$GT,$JD772+18),"")</f>
      </c>
      <c r="HN772">
        <f>IF($JE772&gt;=19,INDEX($GT:$GT,$JD772+19),"")</f>
      </c>
      <c r="HO772">
        <f>IF($JE772&gt;=20,INDEX($GT:$GT,$JD772+20),"")</f>
      </c>
      <c r="HP772">
        <f>IF($JE772&gt;=21,INDEX($GT:$GT,$JD772+21),"")</f>
      </c>
      <c r="HQ772">
        <f>IF($JE772&gt;=22,INDEX($GT:$GT,$JD772+22),"")</f>
      </c>
      <c r="HR772">
        <f>IF($JE772&gt;=23,INDEX($GT:$GT,$JD772+23),"")</f>
      </c>
      <c r="HS772">
        <f>IF($JE772&gt;=24,INDEX($GT:$GT,$JD772+24),"")</f>
      </c>
      <c r="HT772">
        <f>IF($JE772&gt;=25,INDEX($GT:$GT,$JD772+25),"")</f>
      </c>
      <c r="HU772">
        <f>IF($JE772&gt;=26,INDEX($GT:$GT,$JD772+26),"")</f>
      </c>
      <c r="HV772">
        <f>IF($JE772&gt;=27,INDEX($GT:$GT,$JD772+27),"")</f>
      </c>
      <c r="HW772">
        <f>IF($JE772&gt;=28,INDEX($GT:$GT,$JD772+28),"")</f>
      </c>
      <c r="HX772">
        <f>IF($JE772&gt;=29,INDEX($GT:$GT,$JD772+29),"")</f>
      </c>
      <c r="HY772">
        <f>IF($JE772&gt;=30,INDEX($GT:$GT,$JD772+30),"")</f>
      </c>
      <c r="HZ772">
        <f>IF($JE772&gt;=31,INDEX($GT:$GT,$JD772+31),"")</f>
      </c>
      <c r="IA772">
        <f>IF($JE772&gt;=32,INDEX($GT:$GT,$JD772+32),"")</f>
      </c>
      <c r="IB772">
        <f>IF($JE772&gt;=33,INDEX($GT:$GT,$JD772+33),"")</f>
      </c>
      <c r="IC772">
        <f>IF($JE772&gt;=34,INDEX($GT:$GT,$JD772+34),"")</f>
      </c>
      <c r="ID772">
        <f>IF($JE772&gt;=35,INDEX($GT:$GT,$JD772+35),"")</f>
      </c>
      <c r="IE772">
        <f>IF($JE772&gt;=36,INDEX($GT:$GT,$JD772+36),"")</f>
      </c>
      <c r="IF772">
        <f>IF($JE772&gt;=37,INDEX($GT:$GT,$JD772+37),"")</f>
      </c>
      <c r="IG772">
        <f>IF($JE772&gt;=38,INDEX($GT:$GT,$JD772+38),"")</f>
      </c>
      <c r="IH772">
        <f>IF($JE772&gt;=39,INDEX($GT:$GT,$JD772+39),"")</f>
      </c>
      <c r="II772">
        <f>IF($JE772&gt;=40,INDEX($GT:$GT,$JD772+40),"")</f>
      </c>
      <c r="IJ772">
        <f>IF($JE772&gt;=41,INDEX($GT:$GT,$JD772+41),"")</f>
      </c>
      <c r="IK772">
        <f>IF($JE772&gt;=42,INDEX($GT:$GT,$JD772+42),"")</f>
      </c>
      <c r="IL772">
        <f>IF($JE772&gt;=43,INDEX($GT:$GT,$JD772+43),"")</f>
      </c>
      <c r="IM772">
        <f>IF($JE772&gt;=44,INDEX($GT:$GT,$JD772+44),"")</f>
      </c>
      <c r="IN772">
        <f>IF($JE772&gt;=45,INDEX($GT:$GT,$JD772+45),"")</f>
      </c>
      <c r="IO772">
        <f>IF($JE772&gt;=46,INDEX($GT:$GT,$JD772+46),"")</f>
      </c>
      <c r="IP772">
        <f>IF($JE772&gt;=47,INDEX($GT:$GT,$JD772+47),"")</f>
      </c>
      <c r="IQ772">
        <f>IF($JE772&gt;=48,INDEX($GT:$GT,$JD772+48),"")</f>
      </c>
      <c r="IR772">
        <f>IF($JE772&gt;=49,INDEX($GT:$GT,$JD772+49),"")</f>
      </c>
      <c r="IS772">
        <f>IF($JE772&gt;=50,INDEX($GT:$GT,$JD772+50),"")</f>
      </c>
      <c r="IT772">
        <f>IF($JE772&gt;=51,INDEX($GT:$GT,$JD772+51),"")</f>
      </c>
      <c r="IU772">
        <f>IF($JE772&gt;=52,INDEX($GT:$GT,$JD772+52),"")</f>
      </c>
      <c r="IV772">
        <f>IF($JE772&gt;=53,INDEX($GT:$GT,$JD772+53),"")</f>
      </c>
      <c r="IW772">
        <f>IF($JE772&gt;=54,INDEX($GT:$GT,$JD772+54),"")</f>
      </c>
      <c r="IX772">
        <f>IF($JE772&gt;=55,INDEX($GT:$GT,$JD772+55),"")</f>
      </c>
      <c r="IY772">
        <f>IF($JE772&gt;=56,INDEX($GT:$GT,$JD772+56),"")</f>
      </c>
      <c r="IZ772">
        <f>IF($JE772&gt;=57,INDEX($GT:$GT,$JD772+57),"")</f>
      </c>
      <c r="JA772">
        <f>IF($JE772&gt;=58,INDEX($GT:$GT,$JD772+58),"")</f>
      </c>
      <c r="JB772">
        <f>IF($JE772&gt;=59,INDEX($GT:$GT,$JD772+59),"")</f>
      </c>
      <c r="JC772">
        <f>IF($JE772&gt;=60,INDEX($GT:$GT,$JD772+60),"")</f>
      </c>
      <c r="JD772">
        <f>IFERROR(MATCH($GS772,$GT$2:$GT$322,0)+1,0)</f>
      </c>
      <c r="JE772">
        <f>IFERROR(INDEX($GU$2:$GU$322,MATCH($GS772,$GT$2:$GT$322,0)),0)</f>
      </c>
      <c r="JF772" t="s">
        <v>28</v>
      </c>
      <c r="JG772" t="s">
        <v>28</v>
      </c>
    </row>
    <row r="773" spans="1:267" x14ac:dyDescent="0.25">
      <c r="J773" s="1"/>
      <c r="K773" s="1"/>
      <c r="L773" s="1"/>
      <c r="M773" s="1"/>
      <c r="N773" s="1">
        <f>IFERROR(IF(FIND(" - ",$J773)&gt;0,MID($J773,FIND(" - ",$J773)+3,LEN($J773)),""),"")</f>
      </c>
      <c r="P773" s="1"/>
      <c r="S773" t="s">
        <v>28</v>
      </c>
      <c r="U773">
        <f>IF(OR($S773="",$T773=""),"",IFERROR($S773/$T773,0))</f>
      </c>
      <c r="V773">
        <f>IF($S773="","",
IF($K773="","",
IF(ISNUMBER(SEARCH("exempt",LOWER($K773))),0,
$S773*(VALUE(SUBSTITUTE($K773,"%",""))/100))))</f>
      </c>
      <c r="AB773">
        <f>IF($S773="","",
SUM($S773,$V773,$Z773,$W773,$Y773)-
IF($AA773="",0,VALUE($AA773)))</f>
      </c>
      <c r="AJ773" t="s">
        <v>1553</v>
      </c>
      <c r="AR773">
        <f>IFERROR(LEFT($J773,FIND(" - ",$J773)-1),$J773)</f>
      </c>
      <c r="AU773">
        <f>IF($CJ773&gt;=1,INDEX($AS:$AS,$CI773+1),"")</f>
      </c>
      <c r="AV773">
        <f>IF($CJ773&gt;=2,INDEX($AS:$AS,$CI773+2),"")</f>
      </c>
      <c r="AW773">
        <f>IF($CJ773&gt;=3,INDEX($AS:$AS,$CI773+3),"")</f>
      </c>
      <c r="AX773">
        <f>IF($CJ773&gt;=4,INDEX($AS:$AS,$CI773+4),"")</f>
      </c>
      <c r="AY773">
        <f>IF($CJ773&gt;=5,INDEX($AS:$AS,$CI773+5),"")</f>
      </c>
      <c r="AZ773">
        <f>IF($CJ773&gt;=6,INDEX($AS:$AS,$CI773+6),"")</f>
      </c>
      <c r="BA773">
        <f>IF($CJ773&gt;=7,INDEX($AS:$AS,$CI773+7),"")</f>
      </c>
      <c r="BB773">
        <f>IF($CJ773&gt;=8,INDEX($AS:$AS,$CI773+8),"")</f>
      </c>
      <c r="BC773">
        <f>IF($CJ773&gt;=9,INDEX($AS:$AS,$CI773+9),"")</f>
      </c>
      <c r="BD773">
        <f>IF($CJ773&gt;=10,INDEX($AS:$AS,$CI773+10),"")</f>
      </c>
      <c r="BE773">
        <f>IF($CJ773&gt;=11,INDEX($AS:$AS,$CI773+11),"")</f>
      </c>
      <c r="BF773">
        <f>IF($CJ773&gt;=12,INDEX($AS:$AS,$CI773+12),"")</f>
      </c>
      <c r="BG773">
        <f>IF($CJ773&gt;=13,INDEX($AS:$AS,$CI773+13),"")</f>
      </c>
      <c r="BH773">
        <f>IF($CJ773&gt;=14,INDEX($AS:$AS,$CI773+14),"")</f>
      </c>
      <c r="BI773">
        <f>IF($CJ773&gt;=15,INDEX($AS:$AS,$CI773+15),"")</f>
      </c>
      <c r="BJ773">
        <f>IF($CJ773&gt;=16,INDEX($AS:$AS,$CI773+16),"")</f>
      </c>
      <c r="BK773">
        <f>IF($CJ773&gt;=17,INDEX($AS:$AS,$CI773+17),"")</f>
      </c>
      <c r="BL773">
        <f>IF($CJ773&gt;=18,INDEX($AS:$AS,$CI773+18),"")</f>
      </c>
      <c r="BM773">
        <f>IF($CJ773&gt;=19,INDEX($AS:$AS,$CI773+19),"")</f>
      </c>
      <c r="BN773">
        <f>IF($CJ773&gt;=20,INDEX($AS:$AS,$CI773+20),"")</f>
      </c>
      <c r="BO773">
        <f>IF($CJ773&gt;=21,INDEX($AS:$AS,$CI773+21),"")</f>
      </c>
      <c r="BP773">
        <f>IF($CJ773&gt;=22,INDEX($AS:$AS,$CI773+22),"")</f>
      </c>
      <c r="BQ773">
        <f>IF($CJ773&gt;=23,INDEX($AS:$AS,$CI773+23),"")</f>
      </c>
      <c r="BR773">
        <f>IF($CJ773&gt;=24,INDEX($AS:$AS,$CI773+24),"")</f>
      </c>
      <c r="BS773">
        <f>IF($CJ773&gt;=25,INDEX($AS:$AS,$CI773+25),"")</f>
      </c>
      <c r="BT773">
        <f>IF($CJ773&gt;=26,INDEX($AS:$AS,$CI773+26),"")</f>
      </c>
      <c r="BU773">
        <f>IF($CJ773&gt;=27,INDEX($AS:$AS,$CI773+27),"")</f>
      </c>
      <c r="BV773">
        <f>IF($CJ773&gt;=28,INDEX($AS:$AS,$CI773+28),"")</f>
      </c>
      <c r="BW773">
        <f>IF($CJ773&gt;=29,INDEX($AS:$AS,$CI773+29),"")</f>
      </c>
      <c r="BX773">
        <f>IF($CJ773&gt;=30,INDEX($AS:$AS,$CI773+30),"")</f>
      </c>
      <c r="BY773">
        <f>IF($CJ773&gt;=31,INDEX($AS:$AS,$CI773+31),"")</f>
      </c>
      <c r="BZ773">
        <f>IF($CJ773&gt;=32,INDEX($AS:$AS,$CI773+32),"")</f>
      </c>
      <c r="CA773">
        <f>IF($CJ773&gt;=33,INDEX($AS:$AS,$CI773+33),"")</f>
      </c>
      <c r="CB773">
        <f>IF($CJ773&gt;=34,INDEX($AS:$AS,$CI773+34),"")</f>
      </c>
      <c r="CC773">
        <f>IF($CJ773&gt;=35,INDEX($AS:$AS,$CI773+35),"")</f>
      </c>
      <c r="CD773">
        <f>IF($CJ773&gt;=36,INDEX($AS:$AS,$CI773+36),"")</f>
      </c>
      <c r="CE773">
        <f>IF($CJ773&gt;=37,INDEX($AS:$AS,$CI773+37),"")</f>
      </c>
      <c r="CF773">
        <f>IF($CJ773&gt;=38,INDEX($AS:$AS,$CI773+38),"")</f>
      </c>
      <c r="CG773">
        <f>IF($CJ773&gt;=39,INDEX($AS:$AS,$CI773+39),"")</f>
      </c>
      <c r="CH773">
        <f>IF($CJ773&gt;=40,INDEX($AS:$AS,$CI773+40),"")</f>
      </c>
      <c r="CI773">
        <f>IFERROR(MATCH($AR773,$AS$2:$AS$133,0)+1,0)</f>
      </c>
      <c r="CJ773">
        <f>IFERROR(INDEX($AT$2:$AT$133,MATCH($AR773,$AS$2:$AS$133,0)),0)</f>
      </c>
      <c r="CK773">
        <f>IFERROR(LEFT($O773,FIND(" - ",$O773)-1),$O773)</f>
      </c>
      <c r="CL773" t="s">
        <v>1554</v>
      </c>
      <c r="CM773">
        <v>1</v>
      </c>
      <c r="CN773">
        <f>IF($DI773&gt;=1,INDEX($CL:$CL,$DH773+1),"")</f>
      </c>
      <c r="CO773">
        <f>IF($DI773&gt;=2,INDEX($CL:$CL,$DH773+2),"")</f>
      </c>
      <c r="CP773">
        <f>IF($DI773&gt;=3,INDEX($CL:$CL,$DH773+3),"")</f>
      </c>
      <c r="CQ773">
        <f>IF($DI773&gt;=4,INDEX($CL:$CL,$DH773+4),"")</f>
      </c>
      <c r="CR773">
        <f>IF($DI773&gt;=5,INDEX($CL:$CL,$DH773+5),"")</f>
      </c>
      <c r="CS773">
        <f>IF($DI773&gt;=6,INDEX($CL:$CL,$DH773+6),"")</f>
      </c>
      <c r="CT773">
        <f>IF($DI773&gt;=7,INDEX($CL:$CL,$DH773+7),"")</f>
      </c>
      <c r="CU773">
        <f>IF($DI773&gt;=8,INDEX($CL:$CL,$DH773+8),"")</f>
      </c>
      <c r="CV773">
        <f>IF($DI773&gt;=9,INDEX($CL:$CL,$DH773+9),"")</f>
      </c>
      <c r="CW773">
        <f>IF($DI773&gt;=10,INDEX($CL:$CL,$DH773+10),"")</f>
      </c>
      <c r="CX773">
        <f>IF($DI773&gt;=11,INDEX($CL:$CL,$DH773+11),"")</f>
      </c>
      <c r="CY773">
        <f>IF($DI773&gt;=12,INDEX($CL:$CL,$DH773+12),"")</f>
      </c>
      <c r="CZ773">
        <f>IF($DI773&gt;=13,INDEX($CL:$CL,$DH773+13),"")</f>
      </c>
      <c r="DA773">
        <f>IF($DI773&gt;=14,INDEX($CL:$CL,$DH773+14),"")</f>
      </c>
      <c r="DB773">
        <f>IF($DI773&gt;=15,INDEX($CL:$CL,$DH773+15),"")</f>
      </c>
      <c r="DC773">
        <f>IF($DI773&gt;=16,INDEX($CL:$CL,$DH773+16),"")</f>
      </c>
      <c r="DD773">
        <f>IF($DI773&gt;=17,INDEX($CL:$CL,$DH773+17),"")</f>
      </c>
      <c r="DE773">
        <f>IF($DI773&gt;=18,INDEX($CL:$CL,$DH773+18),"")</f>
      </c>
      <c r="DF773">
        <f>IF($DI773&gt;=19,INDEX($CL:$CL,$DH773+19),"")</f>
      </c>
      <c r="DG773">
        <f>IF($DI773&gt;=20,INDEX($CL:$CL,$DH773+20),"")</f>
      </c>
      <c r="DH773">
        <f>IFERROR(MATCH($CK773,$CL$2:$CL$1558,0)+1,0)</f>
      </c>
      <c r="DI773">
        <f>IFERROR(INDEX($CM$2:$CM$1558,MATCH($CK773,$CL$2:$CL$1558,0)),0)</f>
      </c>
      <c r="DJ773">
        <f>IFERROR(INDEX($AQ:$AQ,MATCH($K773,$AP:$AP,0))&amp;"","")</f>
      </c>
      <c r="DN773">
        <f>IF($GQ773&gt;=1,INDEX($DK:$DK,$GP773+1),"")</f>
      </c>
      <c r="DO773">
        <f>IF($GQ773&gt;=2,INDEX($DK:$DK,$GP773+2),"")</f>
      </c>
      <c r="DP773">
        <f>IF($GQ773&gt;=3,INDEX($DK:$DK,$GP773+3),"")</f>
      </c>
      <c r="DQ773">
        <f>IF($GQ773&gt;=4,INDEX($DK:$DK,$GP773+4),"")</f>
      </c>
      <c r="DR773">
        <f>IF($GQ773&gt;=5,INDEX($DK:$DK,$GP773+5),"")</f>
      </c>
      <c r="DS773">
        <f>IF($GQ773&gt;=6,INDEX($DK:$DK,$GP773+6),"")</f>
      </c>
      <c r="DT773">
        <f>IF($GQ773&gt;=7,INDEX($DK:$DK,$GP773+7),"")</f>
      </c>
      <c r="DU773">
        <f>IF($GQ773&gt;=8,INDEX($DK:$DK,$GP773+8),"")</f>
      </c>
      <c r="DV773">
        <f>IF($GQ773&gt;=9,INDEX($DK:$DK,$GP773+9),"")</f>
      </c>
      <c r="DW773">
        <f>IF($GQ773&gt;=10,INDEX($DK:$DK,$GP773+10),"")</f>
      </c>
      <c r="DX773">
        <f>IF($GQ773&gt;=11,INDEX($DK:$DK,$GP773+11),"")</f>
      </c>
      <c r="DY773">
        <f>IF($GQ773&gt;=12,INDEX($DK:$DK,$GP773+12),"")</f>
      </c>
      <c r="DZ773">
        <f>IF($GQ773&gt;=13,INDEX($DK:$DK,$GP773+13),"")</f>
      </c>
      <c r="EA773">
        <f>IF($GQ773&gt;=14,INDEX($DK:$DK,$GP773+14),"")</f>
      </c>
      <c r="EB773">
        <f>IF($GQ773&gt;=15,INDEX($DK:$DK,$GP773+15),"")</f>
      </c>
      <c r="EC773">
        <f>IF($GQ773&gt;=16,INDEX($DK:$DK,$GP773+16),"")</f>
      </c>
      <c r="ED773">
        <f>IF($GQ773&gt;=17,INDEX($DK:$DK,$GP773+17),"")</f>
      </c>
      <c r="EE773">
        <f>IF($GQ773&gt;=18,INDEX($DK:$DK,$GP773+18),"")</f>
      </c>
      <c r="EF773">
        <f>IF($GQ773&gt;=19,INDEX($DK:$DK,$GP773+19),"")</f>
      </c>
      <c r="EG773">
        <f>IF($GQ773&gt;=20,INDEX($DK:$DK,$GP773+20),"")</f>
      </c>
      <c r="EH773">
        <f>IF($GQ773&gt;=21,INDEX($DK:$DK,$GP773+21),"")</f>
      </c>
      <c r="EI773">
        <f>IF($GQ773&gt;=22,INDEX($DK:$DK,$GP773+22),"")</f>
      </c>
      <c r="EJ773">
        <f>IF($GQ773&gt;=23,INDEX($DK:$DK,$GP773+23),"")</f>
      </c>
      <c r="EK773">
        <f>IF($GQ773&gt;=24,INDEX($DK:$DK,$GP773+24),"")</f>
      </c>
      <c r="EL773">
        <f>IF($GQ773&gt;=25,INDEX($DK:$DK,$GP773+25),"")</f>
      </c>
      <c r="EM773">
        <f>IF($GQ773&gt;=26,INDEX($DK:$DK,$GP773+26),"")</f>
      </c>
      <c r="EN773">
        <f>IF($GQ773&gt;=27,INDEX($DK:$DK,$GP773+27),"")</f>
      </c>
      <c r="EO773">
        <f>IF($GQ773&gt;=28,INDEX($DK:$DK,$GP773+28),"")</f>
      </c>
      <c r="EP773">
        <f>IF($GQ773&gt;=29,INDEX($DK:$DK,$GP773+29),"")</f>
      </c>
      <c r="EQ773">
        <f>IF($GQ773&gt;=30,INDEX($DK:$DK,$GP773+30),"")</f>
      </c>
      <c r="ER773">
        <f>IF($GQ773&gt;=31,INDEX($DK:$DK,$GP773+31),"")</f>
      </c>
      <c r="ES773">
        <f>IF($GQ773&gt;=32,INDEX($DK:$DK,$GP773+32),"")</f>
      </c>
      <c r="ET773">
        <f>IF($GQ773&gt;=33,INDEX($DK:$DK,$GP773+33),"")</f>
      </c>
      <c r="EU773">
        <f>IF($GQ773&gt;=34,INDEX($DK:$DK,$GP773+34),"")</f>
      </c>
      <c r="EV773">
        <f>IF($GQ773&gt;=35,INDEX($DK:$DK,$GP773+35),"")</f>
      </c>
      <c r="EW773">
        <f>IF($GQ773&gt;=36,INDEX($DK:$DK,$GP773+36),"")</f>
      </c>
      <c r="EX773">
        <f>IF($GQ773&gt;=37,INDEX($DK:$DK,$GP773+37),"")</f>
      </c>
      <c r="EY773">
        <f>IF($GQ773&gt;=38,INDEX($DK:$DK,$GP773+38),"")</f>
      </c>
      <c r="EZ773">
        <f>IF($GQ773&gt;=39,INDEX($DK:$DK,$GP773+39),"")</f>
      </c>
      <c r="FA773">
        <f>IF($GQ773&gt;=40,INDEX($DK:$DK,$GP773+40),"")</f>
      </c>
      <c r="FB773">
        <f>IF($GQ773&gt;=1,INDEX($DL:$DL,$GP773+1),"")</f>
      </c>
      <c r="FC773">
        <f>IF($GQ773&gt;=2,INDEX($DL:$DL,$GP773+2),"")</f>
      </c>
      <c r="FD773">
        <f>IF($GQ773&gt;=3,INDEX($DL:$DL,$GP773+3),"")</f>
      </c>
      <c r="FE773">
        <f>IF($GQ773&gt;=4,INDEX($DL:$DL,$GP773+4),"")</f>
      </c>
      <c r="FF773">
        <f>IF($GQ773&gt;=5,INDEX($DL:$DL,$GP773+5),"")</f>
      </c>
      <c r="FG773">
        <f>IF($GQ773&gt;=6,INDEX($DL:$DL,$GP773+6),"")</f>
      </c>
      <c r="FH773">
        <f>IF($GQ773&gt;=7,INDEX($DL:$DL,$GP773+7),"")</f>
      </c>
      <c r="FI773">
        <f>IF($GQ773&gt;=8,INDEX($DL:$DL,$GP773+8),"")</f>
      </c>
      <c r="FJ773">
        <f>IF($GQ773&gt;=9,INDEX($DL:$DL,$GP773+9),"")</f>
      </c>
      <c r="FK773">
        <f>IF($GQ773&gt;=10,INDEX($DL:$DL,$GP773+10),"")</f>
      </c>
      <c r="FL773">
        <f>IF($GQ773&gt;=11,INDEX($DL:$DL,$GP773+11),"")</f>
      </c>
      <c r="FM773">
        <f>IF($GQ773&gt;=12,INDEX($DL:$DL,$GP773+12),"")</f>
      </c>
      <c r="FN773">
        <f>IF($GQ773&gt;=13,INDEX($DL:$DL,$GP773+13),"")</f>
      </c>
      <c r="FO773">
        <f>IF($GQ773&gt;=14,INDEX($DL:$DL,$GP773+14),"")</f>
      </c>
      <c r="FP773">
        <f>IF($GQ773&gt;=15,INDEX($DL:$DL,$GP773+15),"")</f>
      </c>
      <c r="FQ773">
        <f>IF($GQ773&gt;=16,INDEX($DL:$DL,$GP773+16),"")</f>
      </c>
      <c r="FR773">
        <f>IF($GQ773&gt;=17,INDEX($DL:$DL,$GP773+17),"")</f>
      </c>
      <c r="FS773">
        <f>IF($GQ773&gt;=18,INDEX($DL:$DL,$GP773+18),"")</f>
      </c>
      <c r="FT773">
        <f>IF($GQ773&gt;=19,INDEX($DL:$DL,$GP773+19),"")</f>
      </c>
      <c r="FU773">
        <f>IF($GQ773&gt;=20,INDEX($DL:$DL,$GP773+20),"")</f>
      </c>
      <c r="FV773">
        <f>IF($GQ773&gt;=21,INDEX($DL:$DL,$GP773+21),"")</f>
      </c>
      <c r="FW773">
        <f>IF($GQ773&gt;=22,INDEX($DL:$DL,$GP773+22),"")</f>
      </c>
      <c r="FX773">
        <f>IF($GQ773&gt;=23,INDEX($DL:$DL,$GP773+23),"")</f>
      </c>
      <c r="FY773">
        <f>IF($GQ773&gt;=24,INDEX($DL:$DL,$GP773+24),"")</f>
      </c>
      <c r="FZ773">
        <f>IF($GQ773&gt;=25,INDEX($DL:$DL,$GP773+25),"")</f>
      </c>
      <c r="GA773">
        <f>IF($GQ773&gt;=26,INDEX($DL:$DL,$GP773+26),"")</f>
      </c>
      <c r="GB773">
        <f>IF($GQ773&gt;=27,INDEX($DL:$DL,$GP773+27),"")</f>
      </c>
      <c r="GC773">
        <f>IF($GQ773&gt;=28,INDEX($DL:$DL,$GP773+28),"")</f>
      </c>
      <c r="GD773">
        <f>IF($GQ773&gt;=29,INDEX($DL:$DL,$GP773+29),"")</f>
      </c>
      <c r="GE773">
        <f>IF($GQ773&gt;=30,INDEX($DL:$DL,$GP773+30),"")</f>
      </c>
      <c r="GF773">
        <f>IF($GQ773&gt;=31,INDEX($DL:$DL,$GP773+31),"")</f>
      </c>
      <c r="GG773">
        <f>IF($GQ773&gt;=32,INDEX($DL:$DL,$GP773+32),"")</f>
      </c>
      <c r="GH773">
        <f>IF($GQ773&gt;=33,INDEX($DL:$DL,$GP773+33),"")</f>
      </c>
      <c r="GI773">
        <f>IF($GQ773&gt;=34,INDEX($DL:$DL,$GP773+34),"")</f>
      </c>
      <c r="GJ773">
        <f>IF($GQ773&gt;=35,INDEX($DL:$DL,$GP773+35),"")</f>
      </c>
      <c r="GK773">
        <f>IF($GQ773&gt;=36,INDEX($DL:$DL,$GP773+36),"")</f>
      </c>
      <c r="GL773">
        <f>IF($GQ773&gt;=37,INDEX($DL:$DL,$GP773+37),"")</f>
      </c>
      <c r="GM773">
        <f>IF($GQ773&gt;=38,INDEX($DL:$DL,$GP773+38),"")</f>
      </c>
      <c r="GN773">
        <f>IF($GQ773&gt;=39,INDEX($DL:$DL,$GP773+39),"")</f>
      </c>
      <c r="GO773">
        <f>IF($GQ773&gt;=40,INDEX($DL:$DL,$GP773+40),"")</f>
      </c>
      <c r="GP773">
        <f>IFERROR(MATCH($DJ773,$DK$2:$DK$148,0)+1,0)</f>
      </c>
      <c r="GQ773">
        <f>IFERROR(INDEX($DM$2:$DM$148,MATCH($DJ773,$DK$2:$DK$148,0)),0)</f>
      </c>
      <c r="GR773">
        <f>IFERROR(MATCH($L773,$DN$773:$FA$773,0),0)</f>
      </c>
      <c r="GS773">
        <f>IF($GR773&gt;0,INDEX($FB$773:$GO$773,$GR773),"")</f>
      </c>
      <c r="GV773">
        <f>IF($JE773&gt;=1,INDEX($GT:$GT,$JD773+1),"")</f>
      </c>
      <c r="GW773">
        <f>IF($JE773&gt;=2,INDEX($GT:$GT,$JD773+2),"")</f>
      </c>
      <c r="GX773">
        <f>IF($JE773&gt;=3,INDEX($GT:$GT,$JD773+3),"")</f>
      </c>
      <c r="GY773">
        <f>IF($JE773&gt;=4,INDEX($GT:$GT,$JD773+4),"")</f>
      </c>
      <c r="GZ773">
        <f>IF($JE773&gt;=5,INDEX($GT:$GT,$JD773+5),"")</f>
      </c>
      <c r="HA773">
        <f>IF($JE773&gt;=6,INDEX($GT:$GT,$JD773+6),"")</f>
      </c>
      <c r="HB773">
        <f>IF($JE773&gt;=7,INDEX($GT:$GT,$JD773+7),"")</f>
      </c>
      <c r="HC773">
        <f>IF($JE773&gt;=8,INDEX($GT:$GT,$JD773+8),"")</f>
      </c>
      <c r="HD773">
        <f>IF($JE773&gt;=9,INDEX($GT:$GT,$JD773+9),"")</f>
      </c>
      <c r="HE773">
        <f>IF($JE773&gt;=10,INDEX($GT:$GT,$JD773+10),"")</f>
      </c>
      <c r="HF773">
        <f>IF($JE773&gt;=11,INDEX($GT:$GT,$JD773+11),"")</f>
      </c>
      <c r="HG773">
        <f>IF($JE773&gt;=12,INDEX($GT:$GT,$JD773+12),"")</f>
      </c>
      <c r="HH773">
        <f>IF($JE773&gt;=13,INDEX($GT:$GT,$JD773+13),"")</f>
      </c>
      <c r="HI773">
        <f>IF($JE773&gt;=14,INDEX($GT:$GT,$JD773+14),"")</f>
      </c>
      <c r="HJ773">
        <f>IF($JE773&gt;=15,INDEX($GT:$GT,$JD773+15),"")</f>
      </c>
      <c r="HK773">
        <f>IF($JE773&gt;=16,INDEX($GT:$GT,$JD773+16),"")</f>
      </c>
      <c r="HL773">
        <f>IF($JE773&gt;=17,INDEX($GT:$GT,$JD773+17),"")</f>
      </c>
      <c r="HM773">
        <f>IF($JE773&gt;=18,INDEX($GT:$GT,$JD773+18),"")</f>
      </c>
      <c r="HN773">
        <f>IF($JE773&gt;=19,INDEX($GT:$GT,$JD773+19),"")</f>
      </c>
      <c r="HO773">
        <f>IF($JE773&gt;=20,INDEX($GT:$GT,$JD773+20),"")</f>
      </c>
      <c r="HP773">
        <f>IF($JE773&gt;=21,INDEX($GT:$GT,$JD773+21),"")</f>
      </c>
      <c r="HQ773">
        <f>IF($JE773&gt;=22,INDEX($GT:$GT,$JD773+22),"")</f>
      </c>
      <c r="HR773">
        <f>IF($JE773&gt;=23,INDEX($GT:$GT,$JD773+23),"")</f>
      </c>
      <c r="HS773">
        <f>IF($JE773&gt;=24,INDEX($GT:$GT,$JD773+24),"")</f>
      </c>
      <c r="HT773">
        <f>IF($JE773&gt;=25,INDEX($GT:$GT,$JD773+25),"")</f>
      </c>
      <c r="HU773">
        <f>IF($JE773&gt;=26,INDEX($GT:$GT,$JD773+26),"")</f>
      </c>
      <c r="HV773">
        <f>IF($JE773&gt;=27,INDEX($GT:$GT,$JD773+27),"")</f>
      </c>
      <c r="HW773">
        <f>IF($JE773&gt;=28,INDEX($GT:$GT,$JD773+28),"")</f>
      </c>
      <c r="HX773">
        <f>IF($JE773&gt;=29,INDEX($GT:$GT,$JD773+29),"")</f>
      </c>
      <c r="HY773">
        <f>IF($JE773&gt;=30,INDEX($GT:$GT,$JD773+30),"")</f>
      </c>
      <c r="HZ773">
        <f>IF($JE773&gt;=31,INDEX($GT:$GT,$JD773+31),"")</f>
      </c>
      <c r="IA773">
        <f>IF($JE773&gt;=32,INDEX($GT:$GT,$JD773+32),"")</f>
      </c>
      <c r="IB773">
        <f>IF($JE773&gt;=33,INDEX($GT:$GT,$JD773+33),"")</f>
      </c>
      <c r="IC773">
        <f>IF($JE773&gt;=34,INDEX($GT:$GT,$JD773+34),"")</f>
      </c>
      <c r="ID773">
        <f>IF($JE773&gt;=35,INDEX($GT:$GT,$JD773+35),"")</f>
      </c>
      <c r="IE773">
        <f>IF($JE773&gt;=36,INDEX($GT:$GT,$JD773+36),"")</f>
      </c>
      <c r="IF773">
        <f>IF($JE773&gt;=37,INDEX($GT:$GT,$JD773+37),"")</f>
      </c>
      <c r="IG773">
        <f>IF($JE773&gt;=38,INDEX($GT:$GT,$JD773+38),"")</f>
      </c>
      <c r="IH773">
        <f>IF($JE773&gt;=39,INDEX($GT:$GT,$JD773+39),"")</f>
      </c>
      <c r="II773">
        <f>IF($JE773&gt;=40,INDEX($GT:$GT,$JD773+40),"")</f>
      </c>
      <c r="IJ773">
        <f>IF($JE773&gt;=41,INDEX($GT:$GT,$JD773+41),"")</f>
      </c>
      <c r="IK773">
        <f>IF($JE773&gt;=42,INDEX($GT:$GT,$JD773+42),"")</f>
      </c>
      <c r="IL773">
        <f>IF($JE773&gt;=43,INDEX($GT:$GT,$JD773+43),"")</f>
      </c>
      <c r="IM773">
        <f>IF($JE773&gt;=44,INDEX($GT:$GT,$JD773+44),"")</f>
      </c>
      <c r="IN773">
        <f>IF($JE773&gt;=45,INDEX($GT:$GT,$JD773+45),"")</f>
      </c>
      <c r="IO773">
        <f>IF($JE773&gt;=46,INDEX($GT:$GT,$JD773+46),"")</f>
      </c>
      <c r="IP773">
        <f>IF($JE773&gt;=47,INDEX($GT:$GT,$JD773+47),"")</f>
      </c>
      <c r="IQ773">
        <f>IF($JE773&gt;=48,INDEX($GT:$GT,$JD773+48),"")</f>
      </c>
      <c r="IR773">
        <f>IF($JE773&gt;=49,INDEX($GT:$GT,$JD773+49),"")</f>
      </c>
      <c r="IS773">
        <f>IF($JE773&gt;=50,INDEX($GT:$GT,$JD773+50),"")</f>
      </c>
      <c r="IT773">
        <f>IF($JE773&gt;=51,INDEX($GT:$GT,$JD773+51),"")</f>
      </c>
      <c r="IU773">
        <f>IF($JE773&gt;=52,INDEX($GT:$GT,$JD773+52),"")</f>
      </c>
      <c r="IV773">
        <f>IF($JE773&gt;=53,INDEX($GT:$GT,$JD773+53),"")</f>
      </c>
      <c r="IW773">
        <f>IF($JE773&gt;=54,INDEX($GT:$GT,$JD773+54),"")</f>
      </c>
      <c r="IX773">
        <f>IF($JE773&gt;=55,INDEX($GT:$GT,$JD773+55),"")</f>
      </c>
      <c r="IY773">
        <f>IF($JE773&gt;=56,INDEX($GT:$GT,$JD773+56),"")</f>
      </c>
      <c r="IZ773">
        <f>IF($JE773&gt;=57,INDEX($GT:$GT,$JD773+57),"")</f>
      </c>
      <c r="JA773">
        <f>IF($JE773&gt;=58,INDEX($GT:$GT,$JD773+58),"")</f>
      </c>
      <c r="JB773">
        <f>IF($JE773&gt;=59,INDEX($GT:$GT,$JD773+59),"")</f>
      </c>
      <c r="JC773">
        <f>IF($JE773&gt;=60,INDEX($GT:$GT,$JD773+60),"")</f>
      </c>
      <c r="JD773">
        <f>IFERROR(MATCH($GS773,$GT$2:$GT$322,0)+1,0)</f>
      </c>
      <c r="JE773">
        <f>IFERROR(INDEX($GU$2:$GU$322,MATCH($GS773,$GT$2:$GT$322,0)),0)</f>
      </c>
      <c r="JF773" t="s">
        <v>28</v>
      </c>
      <c r="JG773" t="s">
        <v>28</v>
      </c>
    </row>
    <row r="774" spans="1:267" x14ac:dyDescent="0.25">
      <c r="J774" s="1"/>
      <c r="K774" s="1"/>
      <c r="L774" s="1"/>
      <c r="M774" s="1"/>
      <c r="N774" s="1">
        <f>IFERROR(IF(FIND(" - ",$J774)&gt;0,MID($J774,FIND(" - ",$J774)+3,LEN($J774)),""),"")</f>
      </c>
      <c r="P774" s="1"/>
      <c r="S774" t="s">
        <v>28</v>
      </c>
      <c r="U774">
        <f>IF(OR($S774="",$T774=""),"",IFERROR($S774/$T774,0))</f>
      </c>
      <c r="V774">
        <f>IF($S774="","",
IF($K774="","",
IF(ISNUMBER(SEARCH("exempt",LOWER($K774))),0,
$S774*(VALUE(SUBSTITUTE($K774,"%",""))/100))))</f>
      </c>
      <c r="AB774">
        <f>IF($S774="","",
SUM($S774,$V774,$Z774,$W774,$Y774)-
IF($AA774="",0,VALUE($AA774)))</f>
      </c>
      <c r="AJ774" t="s">
        <v>1555</v>
      </c>
      <c r="AR774">
        <f>IFERROR(LEFT($J774,FIND(" - ",$J774)-1),$J774)</f>
      </c>
      <c r="AU774">
        <f>IF($CJ774&gt;=1,INDEX($AS:$AS,$CI774+1),"")</f>
      </c>
      <c r="AV774">
        <f>IF($CJ774&gt;=2,INDEX($AS:$AS,$CI774+2),"")</f>
      </c>
      <c r="AW774">
        <f>IF($CJ774&gt;=3,INDEX($AS:$AS,$CI774+3),"")</f>
      </c>
      <c r="AX774">
        <f>IF($CJ774&gt;=4,INDEX($AS:$AS,$CI774+4),"")</f>
      </c>
      <c r="AY774">
        <f>IF($CJ774&gt;=5,INDEX($AS:$AS,$CI774+5),"")</f>
      </c>
      <c r="AZ774">
        <f>IF($CJ774&gt;=6,INDEX($AS:$AS,$CI774+6),"")</f>
      </c>
      <c r="BA774">
        <f>IF($CJ774&gt;=7,INDEX($AS:$AS,$CI774+7),"")</f>
      </c>
      <c r="BB774">
        <f>IF($CJ774&gt;=8,INDEX($AS:$AS,$CI774+8),"")</f>
      </c>
      <c r="BC774">
        <f>IF($CJ774&gt;=9,INDEX($AS:$AS,$CI774+9),"")</f>
      </c>
      <c r="BD774">
        <f>IF($CJ774&gt;=10,INDEX($AS:$AS,$CI774+10),"")</f>
      </c>
      <c r="BE774">
        <f>IF($CJ774&gt;=11,INDEX($AS:$AS,$CI774+11),"")</f>
      </c>
      <c r="BF774">
        <f>IF($CJ774&gt;=12,INDEX($AS:$AS,$CI774+12),"")</f>
      </c>
      <c r="BG774">
        <f>IF($CJ774&gt;=13,INDEX($AS:$AS,$CI774+13),"")</f>
      </c>
      <c r="BH774">
        <f>IF($CJ774&gt;=14,INDEX($AS:$AS,$CI774+14),"")</f>
      </c>
      <c r="BI774">
        <f>IF($CJ774&gt;=15,INDEX($AS:$AS,$CI774+15),"")</f>
      </c>
      <c r="BJ774">
        <f>IF($CJ774&gt;=16,INDEX($AS:$AS,$CI774+16),"")</f>
      </c>
      <c r="BK774">
        <f>IF($CJ774&gt;=17,INDEX($AS:$AS,$CI774+17),"")</f>
      </c>
      <c r="BL774">
        <f>IF($CJ774&gt;=18,INDEX($AS:$AS,$CI774+18),"")</f>
      </c>
      <c r="BM774">
        <f>IF($CJ774&gt;=19,INDEX($AS:$AS,$CI774+19),"")</f>
      </c>
      <c r="BN774">
        <f>IF($CJ774&gt;=20,INDEX($AS:$AS,$CI774+20),"")</f>
      </c>
      <c r="BO774">
        <f>IF($CJ774&gt;=21,INDEX($AS:$AS,$CI774+21),"")</f>
      </c>
      <c r="BP774">
        <f>IF($CJ774&gt;=22,INDEX($AS:$AS,$CI774+22),"")</f>
      </c>
      <c r="BQ774">
        <f>IF($CJ774&gt;=23,INDEX($AS:$AS,$CI774+23),"")</f>
      </c>
      <c r="BR774">
        <f>IF($CJ774&gt;=24,INDEX($AS:$AS,$CI774+24),"")</f>
      </c>
      <c r="BS774">
        <f>IF($CJ774&gt;=25,INDEX($AS:$AS,$CI774+25),"")</f>
      </c>
      <c r="BT774">
        <f>IF($CJ774&gt;=26,INDEX($AS:$AS,$CI774+26),"")</f>
      </c>
      <c r="BU774">
        <f>IF($CJ774&gt;=27,INDEX($AS:$AS,$CI774+27),"")</f>
      </c>
      <c r="BV774">
        <f>IF($CJ774&gt;=28,INDEX($AS:$AS,$CI774+28),"")</f>
      </c>
      <c r="BW774">
        <f>IF($CJ774&gt;=29,INDEX($AS:$AS,$CI774+29),"")</f>
      </c>
      <c r="BX774">
        <f>IF($CJ774&gt;=30,INDEX($AS:$AS,$CI774+30),"")</f>
      </c>
      <c r="BY774">
        <f>IF($CJ774&gt;=31,INDEX($AS:$AS,$CI774+31),"")</f>
      </c>
      <c r="BZ774">
        <f>IF($CJ774&gt;=32,INDEX($AS:$AS,$CI774+32),"")</f>
      </c>
      <c r="CA774">
        <f>IF($CJ774&gt;=33,INDEX($AS:$AS,$CI774+33),"")</f>
      </c>
      <c r="CB774">
        <f>IF($CJ774&gt;=34,INDEX($AS:$AS,$CI774+34),"")</f>
      </c>
      <c r="CC774">
        <f>IF($CJ774&gt;=35,INDEX($AS:$AS,$CI774+35),"")</f>
      </c>
      <c r="CD774">
        <f>IF($CJ774&gt;=36,INDEX($AS:$AS,$CI774+36),"")</f>
      </c>
      <c r="CE774">
        <f>IF($CJ774&gt;=37,INDEX($AS:$AS,$CI774+37),"")</f>
      </c>
      <c r="CF774">
        <f>IF($CJ774&gt;=38,INDEX($AS:$AS,$CI774+38),"")</f>
      </c>
      <c r="CG774">
        <f>IF($CJ774&gt;=39,INDEX($AS:$AS,$CI774+39),"")</f>
      </c>
      <c r="CH774">
        <f>IF($CJ774&gt;=40,INDEX($AS:$AS,$CI774+40),"")</f>
      </c>
      <c r="CI774">
        <f>IFERROR(MATCH($AR774,$AS$2:$AS$133,0)+1,0)</f>
      </c>
      <c r="CJ774">
        <f>IFERROR(INDEX($AT$2:$AT$133,MATCH($AR774,$AS$2:$AS$133,0)),0)</f>
      </c>
      <c r="CK774">
        <f>IFERROR(LEFT($O774,FIND(" - ",$O774)-1),$O774)</f>
      </c>
      <c r="CL774" t="s">
        <v>211</v>
      </c>
      <c r="CN774">
        <f>IF($DI774&gt;=1,INDEX($CL:$CL,$DH774+1),"")</f>
      </c>
      <c r="CO774">
        <f>IF($DI774&gt;=2,INDEX($CL:$CL,$DH774+2),"")</f>
      </c>
      <c r="CP774">
        <f>IF($DI774&gt;=3,INDEX($CL:$CL,$DH774+3),"")</f>
      </c>
      <c r="CQ774">
        <f>IF($DI774&gt;=4,INDEX($CL:$CL,$DH774+4),"")</f>
      </c>
      <c r="CR774">
        <f>IF($DI774&gt;=5,INDEX($CL:$CL,$DH774+5),"")</f>
      </c>
      <c r="CS774">
        <f>IF($DI774&gt;=6,INDEX($CL:$CL,$DH774+6),"")</f>
      </c>
      <c r="CT774">
        <f>IF($DI774&gt;=7,INDEX($CL:$CL,$DH774+7),"")</f>
      </c>
      <c r="CU774">
        <f>IF($DI774&gt;=8,INDEX($CL:$CL,$DH774+8),"")</f>
      </c>
      <c r="CV774">
        <f>IF($DI774&gt;=9,INDEX($CL:$CL,$DH774+9),"")</f>
      </c>
      <c r="CW774">
        <f>IF($DI774&gt;=10,INDEX($CL:$CL,$DH774+10),"")</f>
      </c>
      <c r="CX774">
        <f>IF($DI774&gt;=11,INDEX($CL:$CL,$DH774+11),"")</f>
      </c>
      <c r="CY774">
        <f>IF($DI774&gt;=12,INDEX($CL:$CL,$DH774+12),"")</f>
      </c>
      <c r="CZ774">
        <f>IF($DI774&gt;=13,INDEX($CL:$CL,$DH774+13),"")</f>
      </c>
      <c r="DA774">
        <f>IF($DI774&gt;=14,INDEX($CL:$CL,$DH774+14),"")</f>
      </c>
      <c r="DB774">
        <f>IF($DI774&gt;=15,INDEX($CL:$CL,$DH774+15),"")</f>
      </c>
      <c r="DC774">
        <f>IF($DI774&gt;=16,INDEX($CL:$CL,$DH774+16),"")</f>
      </c>
      <c r="DD774">
        <f>IF($DI774&gt;=17,INDEX($CL:$CL,$DH774+17),"")</f>
      </c>
      <c r="DE774">
        <f>IF($DI774&gt;=18,INDEX($CL:$CL,$DH774+18),"")</f>
      </c>
      <c r="DF774">
        <f>IF($DI774&gt;=19,INDEX($CL:$CL,$DH774+19),"")</f>
      </c>
      <c r="DG774">
        <f>IF($DI774&gt;=20,INDEX($CL:$CL,$DH774+20),"")</f>
      </c>
      <c r="DH774">
        <f>IFERROR(MATCH($CK774,$CL$2:$CL$1558,0)+1,0)</f>
      </c>
      <c r="DI774">
        <f>IFERROR(INDEX($CM$2:$CM$1558,MATCH($CK774,$CL$2:$CL$1558,0)),0)</f>
      </c>
      <c r="DJ774">
        <f>IFERROR(INDEX($AQ:$AQ,MATCH($K774,$AP:$AP,0))&amp;"","")</f>
      </c>
      <c r="DN774">
        <f>IF($GQ774&gt;=1,INDEX($DK:$DK,$GP774+1),"")</f>
      </c>
      <c r="DO774">
        <f>IF($GQ774&gt;=2,INDEX($DK:$DK,$GP774+2),"")</f>
      </c>
      <c r="DP774">
        <f>IF($GQ774&gt;=3,INDEX($DK:$DK,$GP774+3),"")</f>
      </c>
      <c r="DQ774">
        <f>IF($GQ774&gt;=4,INDEX($DK:$DK,$GP774+4),"")</f>
      </c>
      <c r="DR774">
        <f>IF($GQ774&gt;=5,INDEX($DK:$DK,$GP774+5),"")</f>
      </c>
      <c r="DS774">
        <f>IF($GQ774&gt;=6,INDEX($DK:$DK,$GP774+6),"")</f>
      </c>
      <c r="DT774">
        <f>IF($GQ774&gt;=7,INDEX($DK:$DK,$GP774+7),"")</f>
      </c>
      <c r="DU774">
        <f>IF($GQ774&gt;=8,INDEX($DK:$DK,$GP774+8),"")</f>
      </c>
      <c r="DV774">
        <f>IF($GQ774&gt;=9,INDEX($DK:$DK,$GP774+9),"")</f>
      </c>
      <c r="DW774">
        <f>IF($GQ774&gt;=10,INDEX($DK:$DK,$GP774+10),"")</f>
      </c>
      <c r="DX774">
        <f>IF($GQ774&gt;=11,INDEX($DK:$DK,$GP774+11),"")</f>
      </c>
      <c r="DY774">
        <f>IF($GQ774&gt;=12,INDEX($DK:$DK,$GP774+12),"")</f>
      </c>
      <c r="DZ774">
        <f>IF($GQ774&gt;=13,INDEX($DK:$DK,$GP774+13),"")</f>
      </c>
      <c r="EA774">
        <f>IF($GQ774&gt;=14,INDEX($DK:$DK,$GP774+14),"")</f>
      </c>
      <c r="EB774">
        <f>IF($GQ774&gt;=15,INDEX($DK:$DK,$GP774+15),"")</f>
      </c>
      <c r="EC774">
        <f>IF($GQ774&gt;=16,INDEX($DK:$DK,$GP774+16),"")</f>
      </c>
      <c r="ED774">
        <f>IF($GQ774&gt;=17,INDEX($DK:$DK,$GP774+17),"")</f>
      </c>
      <c r="EE774">
        <f>IF($GQ774&gt;=18,INDEX($DK:$DK,$GP774+18),"")</f>
      </c>
      <c r="EF774">
        <f>IF($GQ774&gt;=19,INDEX($DK:$DK,$GP774+19),"")</f>
      </c>
      <c r="EG774">
        <f>IF($GQ774&gt;=20,INDEX($DK:$DK,$GP774+20),"")</f>
      </c>
      <c r="EH774">
        <f>IF($GQ774&gt;=21,INDEX($DK:$DK,$GP774+21),"")</f>
      </c>
      <c r="EI774">
        <f>IF($GQ774&gt;=22,INDEX($DK:$DK,$GP774+22),"")</f>
      </c>
      <c r="EJ774">
        <f>IF($GQ774&gt;=23,INDEX($DK:$DK,$GP774+23),"")</f>
      </c>
      <c r="EK774">
        <f>IF($GQ774&gt;=24,INDEX($DK:$DK,$GP774+24),"")</f>
      </c>
      <c r="EL774">
        <f>IF($GQ774&gt;=25,INDEX($DK:$DK,$GP774+25),"")</f>
      </c>
      <c r="EM774">
        <f>IF($GQ774&gt;=26,INDEX($DK:$DK,$GP774+26),"")</f>
      </c>
      <c r="EN774">
        <f>IF($GQ774&gt;=27,INDEX($DK:$DK,$GP774+27),"")</f>
      </c>
      <c r="EO774">
        <f>IF($GQ774&gt;=28,INDEX($DK:$DK,$GP774+28),"")</f>
      </c>
      <c r="EP774">
        <f>IF($GQ774&gt;=29,INDEX($DK:$DK,$GP774+29),"")</f>
      </c>
      <c r="EQ774">
        <f>IF($GQ774&gt;=30,INDEX($DK:$DK,$GP774+30),"")</f>
      </c>
      <c r="ER774">
        <f>IF($GQ774&gt;=31,INDEX($DK:$DK,$GP774+31),"")</f>
      </c>
      <c r="ES774">
        <f>IF($GQ774&gt;=32,INDEX($DK:$DK,$GP774+32),"")</f>
      </c>
      <c r="ET774">
        <f>IF($GQ774&gt;=33,INDEX($DK:$DK,$GP774+33),"")</f>
      </c>
      <c r="EU774">
        <f>IF($GQ774&gt;=34,INDEX($DK:$DK,$GP774+34),"")</f>
      </c>
      <c r="EV774">
        <f>IF($GQ774&gt;=35,INDEX($DK:$DK,$GP774+35),"")</f>
      </c>
      <c r="EW774">
        <f>IF($GQ774&gt;=36,INDEX($DK:$DK,$GP774+36),"")</f>
      </c>
      <c r="EX774">
        <f>IF($GQ774&gt;=37,INDEX($DK:$DK,$GP774+37),"")</f>
      </c>
      <c r="EY774">
        <f>IF($GQ774&gt;=38,INDEX($DK:$DK,$GP774+38),"")</f>
      </c>
      <c r="EZ774">
        <f>IF($GQ774&gt;=39,INDEX($DK:$DK,$GP774+39),"")</f>
      </c>
      <c r="FA774">
        <f>IF($GQ774&gt;=40,INDEX($DK:$DK,$GP774+40),"")</f>
      </c>
      <c r="FB774">
        <f>IF($GQ774&gt;=1,INDEX($DL:$DL,$GP774+1),"")</f>
      </c>
      <c r="FC774">
        <f>IF($GQ774&gt;=2,INDEX($DL:$DL,$GP774+2),"")</f>
      </c>
      <c r="FD774">
        <f>IF($GQ774&gt;=3,INDEX($DL:$DL,$GP774+3),"")</f>
      </c>
      <c r="FE774">
        <f>IF($GQ774&gt;=4,INDEX($DL:$DL,$GP774+4),"")</f>
      </c>
      <c r="FF774">
        <f>IF($GQ774&gt;=5,INDEX($DL:$DL,$GP774+5),"")</f>
      </c>
      <c r="FG774">
        <f>IF($GQ774&gt;=6,INDEX($DL:$DL,$GP774+6),"")</f>
      </c>
      <c r="FH774">
        <f>IF($GQ774&gt;=7,INDEX($DL:$DL,$GP774+7),"")</f>
      </c>
      <c r="FI774">
        <f>IF($GQ774&gt;=8,INDEX($DL:$DL,$GP774+8),"")</f>
      </c>
      <c r="FJ774">
        <f>IF($GQ774&gt;=9,INDEX($DL:$DL,$GP774+9),"")</f>
      </c>
      <c r="FK774">
        <f>IF($GQ774&gt;=10,INDEX($DL:$DL,$GP774+10),"")</f>
      </c>
      <c r="FL774">
        <f>IF($GQ774&gt;=11,INDEX($DL:$DL,$GP774+11),"")</f>
      </c>
      <c r="FM774">
        <f>IF($GQ774&gt;=12,INDEX($DL:$DL,$GP774+12),"")</f>
      </c>
      <c r="FN774">
        <f>IF($GQ774&gt;=13,INDEX($DL:$DL,$GP774+13),"")</f>
      </c>
      <c r="FO774">
        <f>IF($GQ774&gt;=14,INDEX($DL:$DL,$GP774+14),"")</f>
      </c>
      <c r="FP774">
        <f>IF($GQ774&gt;=15,INDEX($DL:$DL,$GP774+15),"")</f>
      </c>
      <c r="FQ774">
        <f>IF($GQ774&gt;=16,INDEX($DL:$DL,$GP774+16),"")</f>
      </c>
      <c r="FR774">
        <f>IF($GQ774&gt;=17,INDEX($DL:$DL,$GP774+17),"")</f>
      </c>
      <c r="FS774">
        <f>IF($GQ774&gt;=18,INDEX($DL:$DL,$GP774+18),"")</f>
      </c>
      <c r="FT774">
        <f>IF($GQ774&gt;=19,INDEX($DL:$DL,$GP774+19),"")</f>
      </c>
      <c r="FU774">
        <f>IF($GQ774&gt;=20,INDEX($DL:$DL,$GP774+20),"")</f>
      </c>
      <c r="FV774">
        <f>IF($GQ774&gt;=21,INDEX($DL:$DL,$GP774+21),"")</f>
      </c>
      <c r="FW774">
        <f>IF($GQ774&gt;=22,INDEX($DL:$DL,$GP774+22),"")</f>
      </c>
      <c r="FX774">
        <f>IF($GQ774&gt;=23,INDEX($DL:$DL,$GP774+23),"")</f>
      </c>
      <c r="FY774">
        <f>IF($GQ774&gt;=24,INDEX($DL:$DL,$GP774+24),"")</f>
      </c>
      <c r="FZ774">
        <f>IF($GQ774&gt;=25,INDEX($DL:$DL,$GP774+25),"")</f>
      </c>
      <c r="GA774">
        <f>IF($GQ774&gt;=26,INDEX($DL:$DL,$GP774+26),"")</f>
      </c>
      <c r="GB774">
        <f>IF($GQ774&gt;=27,INDEX($DL:$DL,$GP774+27),"")</f>
      </c>
      <c r="GC774">
        <f>IF($GQ774&gt;=28,INDEX($DL:$DL,$GP774+28),"")</f>
      </c>
      <c r="GD774">
        <f>IF($GQ774&gt;=29,INDEX($DL:$DL,$GP774+29),"")</f>
      </c>
      <c r="GE774">
        <f>IF($GQ774&gt;=30,INDEX($DL:$DL,$GP774+30),"")</f>
      </c>
      <c r="GF774">
        <f>IF($GQ774&gt;=31,INDEX($DL:$DL,$GP774+31),"")</f>
      </c>
      <c r="GG774">
        <f>IF($GQ774&gt;=32,INDEX($DL:$DL,$GP774+32),"")</f>
      </c>
      <c r="GH774">
        <f>IF($GQ774&gt;=33,INDEX($DL:$DL,$GP774+33),"")</f>
      </c>
      <c r="GI774">
        <f>IF($GQ774&gt;=34,INDEX($DL:$DL,$GP774+34),"")</f>
      </c>
      <c r="GJ774">
        <f>IF($GQ774&gt;=35,INDEX($DL:$DL,$GP774+35),"")</f>
      </c>
      <c r="GK774">
        <f>IF($GQ774&gt;=36,INDEX($DL:$DL,$GP774+36),"")</f>
      </c>
      <c r="GL774">
        <f>IF($GQ774&gt;=37,INDEX($DL:$DL,$GP774+37),"")</f>
      </c>
      <c r="GM774">
        <f>IF($GQ774&gt;=38,INDEX($DL:$DL,$GP774+38),"")</f>
      </c>
      <c r="GN774">
        <f>IF($GQ774&gt;=39,INDEX($DL:$DL,$GP774+39),"")</f>
      </c>
      <c r="GO774">
        <f>IF($GQ774&gt;=40,INDEX($DL:$DL,$GP774+40),"")</f>
      </c>
      <c r="GP774">
        <f>IFERROR(MATCH($DJ774,$DK$2:$DK$148,0)+1,0)</f>
      </c>
      <c r="GQ774">
        <f>IFERROR(INDEX($DM$2:$DM$148,MATCH($DJ774,$DK$2:$DK$148,0)),0)</f>
      </c>
      <c r="GR774">
        <f>IFERROR(MATCH($L774,$DN$774:$FA$774,0),0)</f>
      </c>
      <c r="GS774">
        <f>IF($GR774&gt;0,INDEX($FB$774:$GO$774,$GR774),"")</f>
      </c>
      <c r="GV774">
        <f>IF($JE774&gt;=1,INDEX($GT:$GT,$JD774+1),"")</f>
      </c>
      <c r="GW774">
        <f>IF($JE774&gt;=2,INDEX($GT:$GT,$JD774+2),"")</f>
      </c>
      <c r="GX774">
        <f>IF($JE774&gt;=3,INDEX($GT:$GT,$JD774+3),"")</f>
      </c>
      <c r="GY774">
        <f>IF($JE774&gt;=4,INDEX($GT:$GT,$JD774+4),"")</f>
      </c>
      <c r="GZ774">
        <f>IF($JE774&gt;=5,INDEX($GT:$GT,$JD774+5),"")</f>
      </c>
      <c r="HA774">
        <f>IF($JE774&gt;=6,INDEX($GT:$GT,$JD774+6),"")</f>
      </c>
      <c r="HB774">
        <f>IF($JE774&gt;=7,INDEX($GT:$GT,$JD774+7),"")</f>
      </c>
      <c r="HC774">
        <f>IF($JE774&gt;=8,INDEX($GT:$GT,$JD774+8),"")</f>
      </c>
      <c r="HD774">
        <f>IF($JE774&gt;=9,INDEX($GT:$GT,$JD774+9),"")</f>
      </c>
      <c r="HE774">
        <f>IF($JE774&gt;=10,INDEX($GT:$GT,$JD774+10),"")</f>
      </c>
      <c r="HF774">
        <f>IF($JE774&gt;=11,INDEX($GT:$GT,$JD774+11),"")</f>
      </c>
      <c r="HG774">
        <f>IF($JE774&gt;=12,INDEX($GT:$GT,$JD774+12),"")</f>
      </c>
      <c r="HH774">
        <f>IF($JE774&gt;=13,INDEX($GT:$GT,$JD774+13),"")</f>
      </c>
      <c r="HI774">
        <f>IF($JE774&gt;=14,INDEX($GT:$GT,$JD774+14),"")</f>
      </c>
      <c r="HJ774">
        <f>IF($JE774&gt;=15,INDEX($GT:$GT,$JD774+15),"")</f>
      </c>
      <c r="HK774">
        <f>IF($JE774&gt;=16,INDEX($GT:$GT,$JD774+16),"")</f>
      </c>
      <c r="HL774">
        <f>IF($JE774&gt;=17,INDEX($GT:$GT,$JD774+17),"")</f>
      </c>
      <c r="HM774">
        <f>IF($JE774&gt;=18,INDEX($GT:$GT,$JD774+18),"")</f>
      </c>
      <c r="HN774">
        <f>IF($JE774&gt;=19,INDEX($GT:$GT,$JD774+19),"")</f>
      </c>
      <c r="HO774">
        <f>IF($JE774&gt;=20,INDEX($GT:$GT,$JD774+20),"")</f>
      </c>
      <c r="HP774">
        <f>IF($JE774&gt;=21,INDEX($GT:$GT,$JD774+21),"")</f>
      </c>
      <c r="HQ774">
        <f>IF($JE774&gt;=22,INDEX($GT:$GT,$JD774+22),"")</f>
      </c>
      <c r="HR774">
        <f>IF($JE774&gt;=23,INDEX($GT:$GT,$JD774+23),"")</f>
      </c>
      <c r="HS774">
        <f>IF($JE774&gt;=24,INDEX($GT:$GT,$JD774+24),"")</f>
      </c>
      <c r="HT774">
        <f>IF($JE774&gt;=25,INDEX($GT:$GT,$JD774+25),"")</f>
      </c>
      <c r="HU774">
        <f>IF($JE774&gt;=26,INDEX($GT:$GT,$JD774+26),"")</f>
      </c>
      <c r="HV774">
        <f>IF($JE774&gt;=27,INDEX($GT:$GT,$JD774+27),"")</f>
      </c>
      <c r="HW774">
        <f>IF($JE774&gt;=28,INDEX($GT:$GT,$JD774+28),"")</f>
      </c>
      <c r="HX774">
        <f>IF($JE774&gt;=29,INDEX($GT:$GT,$JD774+29),"")</f>
      </c>
      <c r="HY774">
        <f>IF($JE774&gt;=30,INDEX($GT:$GT,$JD774+30),"")</f>
      </c>
      <c r="HZ774">
        <f>IF($JE774&gt;=31,INDEX($GT:$GT,$JD774+31),"")</f>
      </c>
      <c r="IA774">
        <f>IF($JE774&gt;=32,INDEX($GT:$GT,$JD774+32),"")</f>
      </c>
      <c r="IB774">
        <f>IF($JE774&gt;=33,INDEX($GT:$GT,$JD774+33),"")</f>
      </c>
      <c r="IC774">
        <f>IF($JE774&gt;=34,INDEX($GT:$GT,$JD774+34),"")</f>
      </c>
      <c r="ID774">
        <f>IF($JE774&gt;=35,INDEX($GT:$GT,$JD774+35),"")</f>
      </c>
      <c r="IE774">
        <f>IF($JE774&gt;=36,INDEX($GT:$GT,$JD774+36),"")</f>
      </c>
      <c r="IF774">
        <f>IF($JE774&gt;=37,INDEX($GT:$GT,$JD774+37),"")</f>
      </c>
      <c r="IG774">
        <f>IF($JE774&gt;=38,INDEX($GT:$GT,$JD774+38),"")</f>
      </c>
      <c r="IH774">
        <f>IF($JE774&gt;=39,INDEX($GT:$GT,$JD774+39),"")</f>
      </c>
      <c r="II774">
        <f>IF($JE774&gt;=40,INDEX($GT:$GT,$JD774+40),"")</f>
      </c>
      <c r="IJ774">
        <f>IF($JE774&gt;=41,INDEX($GT:$GT,$JD774+41),"")</f>
      </c>
      <c r="IK774">
        <f>IF($JE774&gt;=42,INDEX($GT:$GT,$JD774+42),"")</f>
      </c>
      <c r="IL774">
        <f>IF($JE774&gt;=43,INDEX($GT:$GT,$JD774+43),"")</f>
      </c>
      <c r="IM774">
        <f>IF($JE774&gt;=44,INDEX($GT:$GT,$JD774+44),"")</f>
      </c>
      <c r="IN774">
        <f>IF($JE774&gt;=45,INDEX($GT:$GT,$JD774+45),"")</f>
      </c>
      <c r="IO774">
        <f>IF($JE774&gt;=46,INDEX($GT:$GT,$JD774+46),"")</f>
      </c>
      <c r="IP774">
        <f>IF($JE774&gt;=47,INDEX($GT:$GT,$JD774+47),"")</f>
      </c>
      <c r="IQ774">
        <f>IF($JE774&gt;=48,INDEX($GT:$GT,$JD774+48),"")</f>
      </c>
      <c r="IR774">
        <f>IF($JE774&gt;=49,INDEX($GT:$GT,$JD774+49),"")</f>
      </c>
      <c r="IS774">
        <f>IF($JE774&gt;=50,INDEX($GT:$GT,$JD774+50),"")</f>
      </c>
      <c r="IT774">
        <f>IF($JE774&gt;=51,INDEX($GT:$GT,$JD774+51),"")</f>
      </c>
      <c r="IU774">
        <f>IF($JE774&gt;=52,INDEX($GT:$GT,$JD774+52),"")</f>
      </c>
      <c r="IV774">
        <f>IF($JE774&gt;=53,INDEX($GT:$GT,$JD774+53),"")</f>
      </c>
      <c r="IW774">
        <f>IF($JE774&gt;=54,INDEX($GT:$GT,$JD774+54),"")</f>
      </c>
      <c r="IX774">
        <f>IF($JE774&gt;=55,INDEX($GT:$GT,$JD774+55),"")</f>
      </c>
      <c r="IY774">
        <f>IF($JE774&gt;=56,INDEX($GT:$GT,$JD774+56),"")</f>
      </c>
      <c r="IZ774">
        <f>IF($JE774&gt;=57,INDEX($GT:$GT,$JD774+57),"")</f>
      </c>
      <c r="JA774">
        <f>IF($JE774&gt;=58,INDEX($GT:$GT,$JD774+58),"")</f>
      </c>
      <c r="JB774">
        <f>IF($JE774&gt;=59,INDEX($GT:$GT,$JD774+59),"")</f>
      </c>
      <c r="JC774">
        <f>IF($JE774&gt;=60,INDEX($GT:$GT,$JD774+60),"")</f>
      </c>
      <c r="JD774">
        <f>IFERROR(MATCH($GS774,$GT$2:$GT$322,0)+1,0)</f>
      </c>
      <c r="JE774">
        <f>IFERROR(INDEX($GU$2:$GU$322,MATCH($GS774,$GT$2:$GT$322,0)),0)</f>
      </c>
      <c r="JF774" t="s">
        <v>28</v>
      </c>
      <c r="JG774" t="s">
        <v>28</v>
      </c>
    </row>
    <row r="775" spans="1:267" x14ac:dyDescent="0.25">
      <c r="J775" s="1"/>
      <c r="K775" s="1"/>
      <c r="L775" s="1"/>
      <c r="M775" s="1"/>
      <c r="N775" s="1">
        <f>IFERROR(IF(FIND(" - ",$J775)&gt;0,MID($J775,FIND(" - ",$J775)+3,LEN($J775)),""),"")</f>
      </c>
      <c r="P775" s="1"/>
      <c r="S775" t="s">
        <v>28</v>
      </c>
      <c r="U775">
        <f>IF(OR($S775="",$T775=""),"",IFERROR($S775/$T775,0))</f>
      </c>
      <c r="V775">
        <f>IF($S775="","",
IF($K775="","",
IF(ISNUMBER(SEARCH("exempt",LOWER($K775))),0,
$S775*(VALUE(SUBSTITUTE($K775,"%",""))/100))))</f>
      </c>
      <c r="AB775">
        <f>IF($S775="","",
SUM($S775,$V775,$Z775,$W775,$Y775)-
IF($AA775="",0,VALUE($AA775)))</f>
      </c>
      <c r="AJ775" t="s">
        <v>1556</v>
      </c>
      <c r="AR775">
        <f>IFERROR(LEFT($J775,FIND(" - ",$J775)-1),$J775)</f>
      </c>
      <c r="AU775">
        <f>IF($CJ775&gt;=1,INDEX($AS:$AS,$CI775+1),"")</f>
      </c>
      <c r="AV775">
        <f>IF($CJ775&gt;=2,INDEX($AS:$AS,$CI775+2),"")</f>
      </c>
      <c r="AW775">
        <f>IF($CJ775&gt;=3,INDEX($AS:$AS,$CI775+3),"")</f>
      </c>
      <c r="AX775">
        <f>IF($CJ775&gt;=4,INDEX($AS:$AS,$CI775+4),"")</f>
      </c>
      <c r="AY775">
        <f>IF($CJ775&gt;=5,INDEX($AS:$AS,$CI775+5),"")</f>
      </c>
      <c r="AZ775">
        <f>IF($CJ775&gt;=6,INDEX($AS:$AS,$CI775+6),"")</f>
      </c>
      <c r="BA775">
        <f>IF($CJ775&gt;=7,INDEX($AS:$AS,$CI775+7),"")</f>
      </c>
      <c r="BB775">
        <f>IF($CJ775&gt;=8,INDEX($AS:$AS,$CI775+8),"")</f>
      </c>
      <c r="BC775">
        <f>IF($CJ775&gt;=9,INDEX($AS:$AS,$CI775+9),"")</f>
      </c>
      <c r="BD775">
        <f>IF($CJ775&gt;=10,INDEX($AS:$AS,$CI775+10),"")</f>
      </c>
      <c r="BE775">
        <f>IF($CJ775&gt;=11,INDEX($AS:$AS,$CI775+11),"")</f>
      </c>
      <c r="BF775">
        <f>IF($CJ775&gt;=12,INDEX($AS:$AS,$CI775+12),"")</f>
      </c>
      <c r="BG775">
        <f>IF($CJ775&gt;=13,INDEX($AS:$AS,$CI775+13),"")</f>
      </c>
      <c r="BH775">
        <f>IF($CJ775&gt;=14,INDEX($AS:$AS,$CI775+14),"")</f>
      </c>
      <c r="BI775">
        <f>IF($CJ775&gt;=15,INDEX($AS:$AS,$CI775+15),"")</f>
      </c>
      <c r="BJ775">
        <f>IF($CJ775&gt;=16,INDEX($AS:$AS,$CI775+16),"")</f>
      </c>
      <c r="BK775">
        <f>IF($CJ775&gt;=17,INDEX($AS:$AS,$CI775+17),"")</f>
      </c>
      <c r="BL775">
        <f>IF($CJ775&gt;=18,INDEX($AS:$AS,$CI775+18),"")</f>
      </c>
      <c r="BM775">
        <f>IF($CJ775&gt;=19,INDEX($AS:$AS,$CI775+19),"")</f>
      </c>
      <c r="BN775">
        <f>IF($CJ775&gt;=20,INDEX($AS:$AS,$CI775+20),"")</f>
      </c>
      <c r="BO775">
        <f>IF($CJ775&gt;=21,INDEX($AS:$AS,$CI775+21),"")</f>
      </c>
      <c r="BP775">
        <f>IF($CJ775&gt;=22,INDEX($AS:$AS,$CI775+22),"")</f>
      </c>
      <c r="BQ775">
        <f>IF($CJ775&gt;=23,INDEX($AS:$AS,$CI775+23),"")</f>
      </c>
      <c r="BR775">
        <f>IF($CJ775&gt;=24,INDEX($AS:$AS,$CI775+24),"")</f>
      </c>
      <c r="BS775">
        <f>IF($CJ775&gt;=25,INDEX($AS:$AS,$CI775+25),"")</f>
      </c>
      <c r="BT775">
        <f>IF($CJ775&gt;=26,INDEX($AS:$AS,$CI775+26),"")</f>
      </c>
      <c r="BU775">
        <f>IF($CJ775&gt;=27,INDEX($AS:$AS,$CI775+27),"")</f>
      </c>
      <c r="BV775">
        <f>IF($CJ775&gt;=28,INDEX($AS:$AS,$CI775+28),"")</f>
      </c>
      <c r="BW775">
        <f>IF($CJ775&gt;=29,INDEX($AS:$AS,$CI775+29),"")</f>
      </c>
      <c r="BX775">
        <f>IF($CJ775&gt;=30,INDEX($AS:$AS,$CI775+30),"")</f>
      </c>
      <c r="BY775">
        <f>IF($CJ775&gt;=31,INDEX($AS:$AS,$CI775+31),"")</f>
      </c>
      <c r="BZ775">
        <f>IF($CJ775&gt;=32,INDEX($AS:$AS,$CI775+32),"")</f>
      </c>
      <c r="CA775">
        <f>IF($CJ775&gt;=33,INDEX($AS:$AS,$CI775+33),"")</f>
      </c>
      <c r="CB775">
        <f>IF($CJ775&gt;=34,INDEX($AS:$AS,$CI775+34),"")</f>
      </c>
      <c r="CC775">
        <f>IF($CJ775&gt;=35,INDEX($AS:$AS,$CI775+35),"")</f>
      </c>
      <c r="CD775">
        <f>IF($CJ775&gt;=36,INDEX($AS:$AS,$CI775+36),"")</f>
      </c>
      <c r="CE775">
        <f>IF($CJ775&gt;=37,INDEX($AS:$AS,$CI775+37),"")</f>
      </c>
      <c r="CF775">
        <f>IF($CJ775&gt;=38,INDEX($AS:$AS,$CI775+38),"")</f>
      </c>
      <c r="CG775">
        <f>IF($CJ775&gt;=39,INDEX($AS:$AS,$CI775+39),"")</f>
      </c>
      <c r="CH775">
        <f>IF($CJ775&gt;=40,INDEX($AS:$AS,$CI775+40),"")</f>
      </c>
      <c r="CI775">
        <f>IFERROR(MATCH($AR775,$AS$2:$AS$133,0)+1,0)</f>
      </c>
      <c r="CJ775">
        <f>IFERROR(INDEX($AT$2:$AT$133,MATCH($AR775,$AS$2:$AS$133,0)),0)</f>
      </c>
      <c r="CK775">
        <f>IFERROR(LEFT($O775,FIND(" - ",$O775)-1),$O775)</f>
      </c>
      <c r="CL775" t="s">
        <v>1557</v>
      </c>
      <c r="CM775">
        <v>1</v>
      </c>
      <c r="CN775">
        <f>IF($DI775&gt;=1,INDEX($CL:$CL,$DH775+1),"")</f>
      </c>
      <c r="CO775">
        <f>IF($DI775&gt;=2,INDEX($CL:$CL,$DH775+2),"")</f>
      </c>
      <c r="CP775">
        <f>IF($DI775&gt;=3,INDEX($CL:$CL,$DH775+3),"")</f>
      </c>
      <c r="CQ775">
        <f>IF($DI775&gt;=4,INDEX($CL:$CL,$DH775+4),"")</f>
      </c>
      <c r="CR775">
        <f>IF($DI775&gt;=5,INDEX($CL:$CL,$DH775+5),"")</f>
      </c>
      <c r="CS775">
        <f>IF($DI775&gt;=6,INDEX($CL:$CL,$DH775+6),"")</f>
      </c>
      <c r="CT775">
        <f>IF($DI775&gt;=7,INDEX($CL:$CL,$DH775+7),"")</f>
      </c>
      <c r="CU775">
        <f>IF($DI775&gt;=8,INDEX($CL:$CL,$DH775+8),"")</f>
      </c>
      <c r="CV775">
        <f>IF($DI775&gt;=9,INDEX($CL:$CL,$DH775+9),"")</f>
      </c>
      <c r="CW775">
        <f>IF($DI775&gt;=10,INDEX($CL:$CL,$DH775+10),"")</f>
      </c>
      <c r="CX775">
        <f>IF($DI775&gt;=11,INDEX($CL:$CL,$DH775+11),"")</f>
      </c>
      <c r="CY775">
        <f>IF($DI775&gt;=12,INDEX($CL:$CL,$DH775+12),"")</f>
      </c>
      <c r="CZ775">
        <f>IF($DI775&gt;=13,INDEX($CL:$CL,$DH775+13),"")</f>
      </c>
      <c r="DA775">
        <f>IF($DI775&gt;=14,INDEX($CL:$CL,$DH775+14),"")</f>
      </c>
      <c r="DB775">
        <f>IF($DI775&gt;=15,INDEX($CL:$CL,$DH775+15),"")</f>
      </c>
      <c r="DC775">
        <f>IF($DI775&gt;=16,INDEX($CL:$CL,$DH775+16),"")</f>
      </c>
      <c r="DD775">
        <f>IF($DI775&gt;=17,INDEX($CL:$CL,$DH775+17),"")</f>
      </c>
      <c r="DE775">
        <f>IF($DI775&gt;=18,INDEX($CL:$CL,$DH775+18),"")</f>
      </c>
      <c r="DF775">
        <f>IF($DI775&gt;=19,INDEX($CL:$CL,$DH775+19),"")</f>
      </c>
      <c r="DG775">
        <f>IF($DI775&gt;=20,INDEX($CL:$CL,$DH775+20),"")</f>
      </c>
      <c r="DH775">
        <f>IFERROR(MATCH($CK775,$CL$2:$CL$1558,0)+1,0)</f>
      </c>
      <c r="DI775">
        <f>IFERROR(INDEX($CM$2:$CM$1558,MATCH($CK775,$CL$2:$CL$1558,0)),0)</f>
      </c>
      <c r="DJ775">
        <f>IFERROR(INDEX($AQ:$AQ,MATCH($K775,$AP:$AP,0))&amp;"","")</f>
      </c>
      <c r="DN775">
        <f>IF($GQ775&gt;=1,INDEX($DK:$DK,$GP775+1),"")</f>
      </c>
      <c r="DO775">
        <f>IF($GQ775&gt;=2,INDEX($DK:$DK,$GP775+2),"")</f>
      </c>
      <c r="DP775">
        <f>IF($GQ775&gt;=3,INDEX($DK:$DK,$GP775+3),"")</f>
      </c>
      <c r="DQ775">
        <f>IF($GQ775&gt;=4,INDEX($DK:$DK,$GP775+4),"")</f>
      </c>
      <c r="DR775">
        <f>IF($GQ775&gt;=5,INDEX($DK:$DK,$GP775+5),"")</f>
      </c>
      <c r="DS775">
        <f>IF($GQ775&gt;=6,INDEX($DK:$DK,$GP775+6),"")</f>
      </c>
      <c r="DT775">
        <f>IF($GQ775&gt;=7,INDEX($DK:$DK,$GP775+7),"")</f>
      </c>
      <c r="DU775">
        <f>IF($GQ775&gt;=8,INDEX($DK:$DK,$GP775+8),"")</f>
      </c>
      <c r="DV775">
        <f>IF($GQ775&gt;=9,INDEX($DK:$DK,$GP775+9),"")</f>
      </c>
      <c r="DW775">
        <f>IF($GQ775&gt;=10,INDEX($DK:$DK,$GP775+10),"")</f>
      </c>
      <c r="DX775">
        <f>IF($GQ775&gt;=11,INDEX($DK:$DK,$GP775+11),"")</f>
      </c>
      <c r="DY775">
        <f>IF($GQ775&gt;=12,INDEX($DK:$DK,$GP775+12),"")</f>
      </c>
      <c r="DZ775">
        <f>IF($GQ775&gt;=13,INDEX($DK:$DK,$GP775+13),"")</f>
      </c>
      <c r="EA775">
        <f>IF($GQ775&gt;=14,INDEX($DK:$DK,$GP775+14),"")</f>
      </c>
      <c r="EB775">
        <f>IF($GQ775&gt;=15,INDEX($DK:$DK,$GP775+15),"")</f>
      </c>
      <c r="EC775">
        <f>IF($GQ775&gt;=16,INDEX($DK:$DK,$GP775+16),"")</f>
      </c>
      <c r="ED775">
        <f>IF($GQ775&gt;=17,INDEX($DK:$DK,$GP775+17),"")</f>
      </c>
      <c r="EE775">
        <f>IF($GQ775&gt;=18,INDEX($DK:$DK,$GP775+18),"")</f>
      </c>
      <c r="EF775">
        <f>IF($GQ775&gt;=19,INDEX($DK:$DK,$GP775+19),"")</f>
      </c>
      <c r="EG775">
        <f>IF($GQ775&gt;=20,INDEX($DK:$DK,$GP775+20),"")</f>
      </c>
      <c r="EH775">
        <f>IF($GQ775&gt;=21,INDEX($DK:$DK,$GP775+21),"")</f>
      </c>
      <c r="EI775">
        <f>IF($GQ775&gt;=22,INDEX($DK:$DK,$GP775+22),"")</f>
      </c>
      <c r="EJ775">
        <f>IF($GQ775&gt;=23,INDEX($DK:$DK,$GP775+23),"")</f>
      </c>
      <c r="EK775">
        <f>IF($GQ775&gt;=24,INDEX($DK:$DK,$GP775+24),"")</f>
      </c>
      <c r="EL775">
        <f>IF($GQ775&gt;=25,INDEX($DK:$DK,$GP775+25),"")</f>
      </c>
      <c r="EM775">
        <f>IF($GQ775&gt;=26,INDEX($DK:$DK,$GP775+26),"")</f>
      </c>
      <c r="EN775">
        <f>IF($GQ775&gt;=27,INDEX($DK:$DK,$GP775+27),"")</f>
      </c>
      <c r="EO775">
        <f>IF($GQ775&gt;=28,INDEX($DK:$DK,$GP775+28),"")</f>
      </c>
      <c r="EP775">
        <f>IF($GQ775&gt;=29,INDEX($DK:$DK,$GP775+29),"")</f>
      </c>
      <c r="EQ775">
        <f>IF($GQ775&gt;=30,INDEX($DK:$DK,$GP775+30),"")</f>
      </c>
      <c r="ER775">
        <f>IF($GQ775&gt;=31,INDEX($DK:$DK,$GP775+31),"")</f>
      </c>
      <c r="ES775">
        <f>IF($GQ775&gt;=32,INDEX($DK:$DK,$GP775+32),"")</f>
      </c>
      <c r="ET775">
        <f>IF($GQ775&gt;=33,INDEX($DK:$DK,$GP775+33),"")</f>
      </c>
      <c r="EU775">
        <f>IF($GQ775&gt;=34,INDEX($DK:$DK,$GP775+34),"")</f>
      </c>
      <c r="EV775">
        <f>IF($GQ775&gt;=35,INDEX($DK:$DK,$GP775+35),"")</f>
      </c>
      <c r="EW775">
        <f>IF($GQ775&gt;=36,INDEX($DK:$DK,$GP775+36),"")</f>
      </c>
      <c r="EX775">
        <f>IF($GQ775&gt;=37,INDEX($DK:$DK,$GP775+37),"")</f>
      </c>
      <c r="EY775">
        <f>IF($GQ775&gt;=38,INDEX($DK:$DK,$GP775+38),"")</f>
      </c>
      <c r="EZ775">
        <f>IF($GQ775&gt;=39,INDEX($DK:$DK,$GP775+39),"")</f>
      </c>
      <c r="FA775">
        <f>IF($GQ775&gt;=40,INDEX($DK:$DK,$GP775+40),"")</f>
      </c>
      <c r="FB775">
        <f>IF($GQ775&gt;=1,INDEX($DL:$DL,$GP775+1),"")</f>
      </c>
      <c r="FC775">
        <f>IF($GQ775&gt;=2,INDEX($DL:$DL,$GP775+2),"")</f>
      </c>
      <c r="FD775">
        <f>IF($GQ775&gt;=3,INDEX($DL:$DL,$GP775+3),"")</f>
      </c>
      <c r="FE775">
        <f>IF($GQ775&gt;=4,INDEX($DL:$DL,$GP775+4),"")</f>
      </c>
      <c r="FF775">
        <f>IF($GQ775&gt;=5,INDEX($DL:$DL,$GP775+5),"")</f>
      </c>
      <c r="FG775">
        <f>IF($GQ775&gt;=6,INDEX($DL:$DL,$GP775+6),"")</f>
      </c>
      <c r="FH775">
        <f>IF($GQ775&gt;=7,INDEX($DL:$DL,$GP775+7),"")</f>
      </c>
      <c r="FI775">
        <f>IF($GQ775&gt;=8,INDEX($DL:$DL,$GP775+8),"")</f>
      </c>
      <c r="FJ775">
        <f>IF($GQ775&gt;=9,INDEX($DL:$DL,$GP775+9),"")</f>
      </c>
      <c r="FK775">
        <f>IF($GQ775&gt;=10,INDEX($DL:$DL,$GP775+10),"")</f>
      </c>
      <c r="FL775">
        <f>IF($GQ775&gt;=11,INDEX($DL:$DL,$GP775+11),"")</f>
      </c>
      <c r="FM775">
        <f>IF($GQ775&gt;=12,INDEX($DL:$DL,$GP775+12),"")</f>
      </c>
      <c r="FN775">
        <f>IF($GQ775&gt;=13,INDEX($DL:$DL,$GP775+13),"")</f>
      </c>
      <c r="FO775">
        <f>IF($GQ775&gt;=14,INDEX($DL:$DL,$GP775+14),"")</f>
      </c>
      <c r="FP775">
        <f>IF($GQ775&gt;=15,INDEX($DL:$DL,$GP775+15),"")</f>
      </c>
      <c r="FQ775">
        <f>IF($GQ775&gt;=16,INDEX($DL:$DL,$GP775+16),"")</f>
      </c>
      <c r="FR775">
        <f>IF($GQ775&gt;=17,INDEX($DL:$DL,$GP775+17),"")</f>
      </c>
      <c r="FS775">
        <f>IF($GQ775&gt;=18,INDEX($DL:$DL,$GP775+18),"")</f>
      </c>
      <c r="FT775">
        <f>IF($GQ775&gt;=19,INDEX($DL:$DL,$GP775+19),"")</f>
      </c>
      <c r="FU775">
        <f>IF($GQ775&gt;=20,INDEX($DL:$DL,$GP775+20),"")</f>
      </c>
      <c r="FV775">
        <f>IF($GQ775&gt;=21,INDEX($DL:$DL,$GP775+21),"")</f>
      </c>
      <c r="FW775">
        <f>IF($GQ775&gt;=22,INDEX($DL:$DL,$GP775+22),"")</f>
      </c>
      <c r="FX775">
        <f>IF($GQ775&gt;=23,INDEX($DL:$DL,$GP775+23),"")</f>
      </c>
      <c r="FY775">
        <f>IF($GQ775&gt;=24,INDEX($DL:$DL,$GP775+24),"")</f>
      </c>
      <c r="FZ775">
        <f>IF($GQ775&gt;=25,INDEX($DL:$DL,$GP775+25),"")</f>
      </c>
      <c r="GA775">
        <f>IF($GQ775&gt;=26,INDEX($DL:$DL,$GP775+26),"")</f>
      </c>
      <c r="GB775">
        <f>IF($GQ775&gt;=27,INDEX($DL:$DL,$GP775+27),"")</f>
      </c>
      <c r="GC775">
        <f>IF($GQ775&gt;=28,INDEX($DL:$DL,$GP775+28),"")</f>
      </c>
      <c r="GD775">
        <f>IF($GQ775&gt;=29,INDEX($DL:$DL,$GP775+29),"")</f>
      </c>
      <c r="GE775">
        <f>IF($GQ775&gt;=30,INDEX($DL:$DL,$GP775+30),"")</f>
      </c>
      <c r="GF775">
        <f>IF($GQ775&gt;=31,INDEX($DL:$DL,$GP775+31),"")</f>
      </c>
      <c r="GG775">
        <f>IF($GQ775&gt;=32,INDEX($DL:$DL,$GP775+32),"")</f>
      </c>
      <c r="GH775">
        <f>IF($GQ775&gt;=33,INDEX($DL:$DL,$GP775+33),"")</f>
      </c>
      <c r="GI775">
        <f>IF($GQ775&gt;=34,INDEX($DL:$DL,$GP775+34),"")</f>
      </c>
      <c r="GJ775">
        <f>IF($GQ775&gt;=35,INDEX($DL:$DL,$GP775+35),"")</f>
      </c>
      <c r="GK775">
        <f>IF($GQ775&gt;=36,INDEX($DL:$DL,$GP775+36),"")</f>
      </c>
      <c r="GL775">
        <f>IF($GQ775&gt;=37,INDEX($DL:$DL,$GP775+37),"")</f>
      </c>
      <c r="GM775">
        <f>IF($GQ775&gt;=38,INDEX($DL:$DL,$GP775+38),"")</f>
      </c>
      <c r="GN775">
        <f>IF($GQ775&gt;=39,INDEX($DL:$DL,$GP775+39),"")</f>
      </c>
      <c r="GO775">
        <f>IF($GQ775&gt;=40,INDEX($DL:$DL,$GP775+40),"")</f>
      </c>
      <c r="GP775">
        <f>IFERROR(MATCH($DJ775,$DK$2:$DK$148,0)+1,0)</f>
      </c>
      <c r="GQ775">
        <f>IFERROR(INDEX($DM$2:$DM$148,MATCH($DJ775,$DK$2:$DK$148,0)),0)</f>
      </c>
      <c r="GR775">
        <f>IFERROR(MATCH($L775,$DN$775:$FA$775,0),0)</f>
      </c>
      <c r="GS775">
        <f>IF($GR775&gt;0,INDEX($FB$775:$GO$775,$GR775),"")</f>
      </c>
      <c r="GV775">
        <f>IF($JE775&gt;=1,INDEX($GT:$GT,$JD775+1),"")</f>
      </c>
      <c r="GW775">
        <f>IF($JE775&gt;=2,INDEX($GT:$GT,$JD775+2),"")</f>
      </c>
      <c r="GX775">
        <f>IF($JE775&gt;=3,INDEX($GT:$GT,$JD775+3),"")</f>
      </c>
      <c r="GY775">
        <f>IF($JE775&gt;=4,INDEX($GT:$GT,$JD775+4),"")</f>
      </c>
      <c r="GZ775">
        <f>IF($JE775&gt;=5,INDEX($GT:$GT,$JD775+5),"")</f>
      </c>
      <c r="HA775">
        <f>IF($JE775&gt;=6,INDEX($GT:$GT,$JD775+6),"")</f>
      </c>
      <c r="HB775">
        <f>IF($JE775&gt;=7,INDEX($GT:$GT,$JD775+7),"")</f>
      </c>
      <c r="HC775">
        <f>IF($JE775&gt;=8,INDEX($GT:$GT,$JD775+8),"")</f>
      </c>
      <c r="HD775">
        <f>IF($JE775&gt;=9,INDEX($GT:$GT,$JD775+9),"")</f>
      </c>
      <c r="HE775">
        <f>IF($JE775&gt;=10,INDEX($GT:$GT,$JD775+10),"")</f>
      </c>
      <c r="HF775">
        <f>IF($JE775&gt;=11,INDEX($GT:$GT,$JD775+11),"")</f>
      </c>
      <c r="HG775">
        <f>IF($JE775&gt;=12,INDEX($GT:$GT,$JD775+12),"")</f>
      </c>
      <c r="HH775">
        <f>IF($JE775&gt;=13,INDEX($GT:$GT,$JD775+13),"")</f>
      </c>
      <c r="HI775">
        <f>IF($JE775&gt;=14,INDEX($GT:$GT,$JD775+14),"")</f>
      </c>
      <c r="HJ775">
        <f>IF($JE775&gt;=15,INDEX($GT:$GT,$JD775+15),"")</f>
      </c>
      <c r="HK775">
        <f>IF($JE775&gt;=16,INDEX($GT:$GT,$JD775+16),"")</f>
      </c>
      <c r="HL775">
        <f>IF($JE775&gt;=17,INDEX($GT:$GT,$JD775+17),"")</f>
      </c>
      <c r="HM775">
        <f>IF($JE775&gt;=18,INDEX($GT:$GT,$JD775+18),"")</f>
      </c>
      <c r="HN775">
        <f>IF($JE775&gt;=19,INDEX($GT:$GT,$JD775+19),"")</f>
      </c>
      <c r="HO775">
        <f>IF($JE775&gt;=20,INDEX($GT:$GT,$JD775+20),"")</f>
      </c>
      <c r="HP775">
        <f>IF($JE775&gt;=21,INDEX($GT:$GT,$JD775+21),"")</f>
      </c>
      <c r="HQ775">
        <f>IF($JE775&gt;=22,INDEX($GT:$GT,$JD775+22),"")</f>
      </c>
      <c r="HR775">
        <f>IF($JE775&gt;=23,INDEX($GT:$GT,$JD775+23),"")</f>
      </c>
      <c r="HS775">
        <f>IF($JE775&gt;=24,INDEX($GT:$GT,$JD775+24),"")</f>
      </c>
      <c r="HT775">
        <f>IF($JE775&gt;=25,INDEX($GT:$GT,$JD775+25),"")</f>
      </c>
      <c r="HU775">
        <f>IF($JE775&gt;=26,INDEX($GT:$GT,$JD775+26),"")</f>
      </c>
      <c r="HV775">
        <f>IF($JE775&gt;=27,INDEX($GT:$GT,$JD775+27),"")</f>
      </c>
      <c r="HW775">
        <f>IF($JE775&gt;=28,INDEX($GT:$GT,$JD775+28),"")</f>
      </c>
      <c r="HX775">
        <f>IF($JE775&gt;=29,INDEX($GT:$GT,$JD775+29),"")</f>
      </c>
      <c r="HY775">
        <f>IF($JE775&gt;=30,INDEX($GT:$GT,$JD775+30),"")</f>
      </c>
      <c r="HZ775">
        <f>IF($JE775&gt;=31,INDEX($GT:$GT,$JD775+31),"")</f>
      </c>
      <c r="IA775">
        <f>IF($JE775&gt;=32,INDEX($GT:$GT,$JD775+32),"")</f>
      </c>
      <c r="IB775">
        <f>IF($JE775&gt;=33,INDEX($GT:$GT,$JD775+33),"")</f>
      </c>
      <c r="IC775">
        <f>IF($JE775&gt;=34,INDEX($GT:$GT,$JD775+34),"")</f>
      </c>
      <c r="ID775">
        <f>IF($JE775&gt;=35,INDEX($GT:$GT,$JD775+35),"")</f>
      </c>
      <c r="IE775">
        <f>IF($JE775&gt;=36,INDEX($GT:$GT,$JD775+36),"")</f>
      </c>
      <c r="IF775">
        <f>IF($JE775&gt;=37,INDEX($GT:$GT,$JD775+37),"")</f>
      </c>
      <c r="IG775">
        <f>IF($JE775&gt;=38,INDEX($GT:$GT,$JD775+38),"")</f>
      </c>
      <c r="IH775">
        <f>IF($JE775&gt;=39,INDEX($GT:$GT,$JD775+39),"")</f>
      </c>
      <c r="II775">
        <f>IF($JE775&gt;=40,INDEX($GT:$GT,$JD775+40),"")</f>
      </c>
      <c r="IJ775">
        <f>IF($JE775&gt;=41,INDEX($GT:$GT,$JD775+41),"")</f>
      </c>
      <c r="IK775">
        <f>IF($JE775&gt;=42,INDEX($GT:$GT,$JD775+42),"")</f>
      </c>
      <c r="IL775">
        <f>IF($JE775&gt;=43,INDEX($GT:$GT,$JD775+43),"")</f>
      </c>
      <c r="IM775">
        <f>IF($JE775&gt;=44,INDEX($GT:$GT,$JD775+44),"")</f>
      </c>
      <c r="IN775">
        <f>IF($JE775&gt;=45,INDEX($GT:$GT,$JD775+45),"")</f>
      </c>
      <c r="IO775">
        <f>IF($JE775&gt;=46,INDEX($GT:$GT,$JD775+46),"")</f>
      </c>
      <c r="IP775">
        <f>IF($JE775&gt;=47,INDEX($GT:$GT,$JD775+47),"")</f>
      </c>
      <c r="IQ775">
        <f>IF($JE775&gt;=48,INDEX($GT:$GT,$JD775+48),"")</f>
      </c>
      <c r="IR775">
        <f>IF($JE775&gt;=49,INDEX($GT:$GT,$JD775+49),"")</f>
      </c>
      <c r="IS775">
        <f>IF($JE775&gt;=50,INDEX($GT:$GT,$JD775+50),"")</f>
      </c>
      <c r="IT775">
        <f>IF($JE775&gt;=51,INDEX($GT:$GT,$JD775+51),"")</f>
      </c>
      <c r="IU775">
        <f>IF($JE775&gt;=52,INDEX($GT:$GT,$JD775+52),"")</f>
      </c>
      <c r="IV775">
        <f>IF($JE775&gt;=53,INDEX($GT:$GT,$JD775+53),"")</f>
      </c>
      <c r="IW775">
        <f>IF($JE775&gt;=54,INDEX($GT:$GT,$JD775+54),"")</f>
      </c>
      <c r="IX775">
        <f>IF($JE775&gt;=55,INDEX($GT:$GT,$JD775+55),"")</f>
      </c>
      <c r="IY775">
        <f>IF($JE775&gt;=56,INDEX($GT:$GT,$JD775+56),"")</f>
      </c>
      <c r="IZ775">
        <f>IF($JE775&gt;=57,INDEX($GT:$GT,$JD775+57),"")</f>
      </c>
      <c r="JA775">
        <f>IF($JE775&gt;=58,INDEX($GT:$GT,$JD775+58),"")</f>
      </c>
      <c r="JB775">
        <f>IF($JE775&gt;=59,INDEX($GT:$GT,$JD775+59),"")</f>
      </c>
      <c r="JC775">
        <f>IF($JE775&gt;=60,INDEX($GT:$GT,$JD775+60),"")</f>
      </c>
      <c r="JD775">
        <f>IFERROR(MATCH($GS775,$GT$2:$GT$322,0)+1,0)</f>
      </c>
      <c r="JE775">
        <f>IFERROR(INDEX($GU$2:$GU$322,MATCH($GS775,$GT$2:$GT$322,0)),0)</f>
      </c>
      <c r="JF775" t="s">
        <v>28</v>
      </c>
      <c r="JG775" t="s">
        <v>28</v>
      </c>
    </row>
    <row r="776" spans="1:267" x14ac:dyDescent="0.25">
      <c r="J776" s="1"/>
      <c r="K776" s="1"/>
      <c r="L776" s="1"/>
      <c r="M776" s="1"/>
      <c r="N776" s="1">
        <f>IFERROR(IF(FIND(" - ",$J776)&gt;0,MID($J776,FIND(" - ",$J776)+3,LEN($J776)),""),"")</f>
      </c>
      <c r="P776" s="1"/>
      <c r="S776" t="s">
        <v>28</v>
      </c>
      <c r="U776">
        <f>IF(OR($S776="",$T776=""),"",IFERROR($S776/$T776,0))</f>
      </c>
      <c r="V776">
        <f>IF($S776="","",
IF($K776="","",
IF(ISNUMBER(SEARCH("exempt",LOWER($K776))),0,
$S776*(VALUE(SUBSTITUTE($K776,"%",""))/100))))</f>
      </c>
      <c r="AB776">
        <f>IF($S776="","",
SUM($S776,$V776,$Z776,$W776,$Y776)-
IF($AA776="",0,VALUE($AA776)))</f>
      </c>
      <c r="AJ776" t="s">
        <v>1558</v>
      </c>
      <c r="AR776">
        <f>IFERROR(LEFT($J776,FIND(" - ",$J776)-1),$J776)</f>
      </c>
      <c r="AU776">
        <f>IF($CJ776&gt;=1,INDEX($AS:$AS,$CI776+1),"")</f>
      </c>
      <c r="AV776">
        <f>IF($CJ776&gt;=2,INDEX($AS:$AS,$CI776+2),"")</f>
      </c>
      <c r="AW776">
        <f>IF($CJ776&gt;=3,INDEX($AS:$AS,$CI776+3),"")</f>
      </c>
      <c r="AX776">
        <f>IF($CJ776&gt;=4,INDEX($AS:$AS,$CI776+4),"")</f>
      </c>
      <c r="AY776">
        <f>IF($CJ776&gt;=5,INDEX($AS:$AS,$CI776+5),"")</f>
      </c>
      <c r="AZ776">
        <f>IF($CJ776&gt;=6,INDEX($AS:$AS,$CI776+6),"")</f>
      </c>
      <c r="BA776">
        <f>IF($CJ776&gt;=7,INDEX($AS:$AS,$CI776+7),"")</f>
      </c>
      <c r="BB776">
        <f>IF($CJ776&gt;=8,INDEX($AS:$AS,$CI776+8),"")</f>
      </c>
      <c r="BC776">
        <f>IF($CJ776&gt;=9,INDEX($AS:$AS,$CI776+9),"")</f>
      </c>
      <c r="BD776">
        <f>IF($CJ776&gt;=10,INDEX($AS:$AS,$CI776+10),"")</f>
      </c>
      <c r="BE776">
        <f>IF($CJ776&gt;=11,INDEX($AS:$AS,$CI776+11),"")</f>
      </c>
      <c r="BF776">
        <f>IF($CJ776&gt;=12,INDEX($AS:$AS,$CI776+12),"")</f>
      </c>
      <c r="BG776">
        <f>IF($CJ776&gt;=13,INDEX($AS:$AS,$CI776+13),"")</f>
      </c>
      <c r="BH776">
        <f>IF($CJ776&gt;=14,INDEX($AS:$AS,$CI776+14),"")</f>
      </c>
      <c r="BI776">
        <f>IF($CJ776&gt;=15,INDEX($AS:$AS,$CI776+15),"")</f>
      </c>
      <c r="BJ776">
        <f>IF($CJ776&gt;=16,INDEX($AS:$AS,$CI776+16),"")</f>
      </c>
      <c r="BK776">
        <f>IF($CJ776&gt;=17,INDEX($AS:$AS,$CI776+17),"")</f>
      </c>
      <c r="BL776">
        <f>IF($CJ776&gt;=18,INDEX($AS:$AS,$CI776+18),"")</f>
      </c>
      <c r="BM776">
        <f>IF($CJ776&gt;=19,INDEX($AS:$AS,$CI776+19),"")</f>
      </c>
      <c r="BN776">
        <f>IF($CJ776&gt;=20,INDEX($AS:$AS,$CI776+20),"")</f>
      </c>
      <c r="BO776">
        <f>IF($CJ776&gt;=21,INDEX($AS:$AS,$CI776+21),"")</f>
      </c>
      <c r="BP776">
        <f>IF($CJ776&gt;=22,INDEX($AS:$AS,$CI776+22),"")</f>
      </c>
      <c r="BQ776">
        <f>IF($CJ776&gt;=23,INDEX($AS:$AS,$CI776+23),"")</f>
      </c>
      <c r="BR776">
        <f>IF($CJ776&gt;=24,INDEX($AS:$AS,$CI776+24),"")</f>
      </c>
      <c r="BS776">
        <f>IF($CJ776&gt;=25,INDEX($AS:$AS,$CI776+25),"")</f>
      </c>
      <c r="BT776">
        <f>IF($CJ776&gt;=26,INDEX($AS:$AS,$CI776+26),"")</f>
      </c>
      <c r="BU776">
        <f>IF($CJ776&gt;=27,INDEX($AS:$AS,$CI776+27),"")</f>
      </c>
      <c r="BV776">
        <f>IF($CJ776&gt;=28,INDEX($AS:$AS,$CI776+28),"")</f>
      </c>
      <c r="BW776">
        <f>IF($CJ776&gt;=29,INDEX($AS:$AS,$CI776+29),"")</f>
      </c>
      <c r="BX776">
        <f>IF($CJ776&gt;=30,INDEX($AS:$AS,$CI776+30),"")</f>
      </c>
      <c r="BY776">
        <f>IF($CJ776&gt;=31,INDEX($AS:$AS,$CI776+31),"")</f>
      </c>
      <c r="BZ776">
        <f>IF($CJ776&gt;=32,INDEX($AS:$AS,$CI776+32),"")</f>
      </c>
      <c r="CA776">
        <f>IF($CJ776&gt;=33,INDEX($AS:$AS,$CI776+33),"")</f>
      </c>
      <c r="CB776">
        <f>IF($CJ776&gt;=34,INDEX($AS:$AS,$CI776+34),"")</f>
      </c>
      <c r="CC776">
        <f>IF($CJ776&gt;=35,INDEX($AS:$AS,$CI776+35),"")</f>
      </c>
      <c r="CD776">
        <f>IF($CJ776&gt;=36,INDEX($AS:$AS,$CI776+36),"")</f>
      </c>
      <c r="CE776">
        <f>IF($CJ776&gt;=37,INDEX($AS:$AS,$CI776+37),"")</f>
      </c>
      <c r="CF776">
        <f>IF($CJ776&gt;=38,INDEX($AS:$AS,$CI776+38),"")</f>
      </c>
      <c r="CG776">
        <f>IF($CJ776&gt;=39,INDEX($AS:$AS,$CI776+39),"")</f>
      </c>
      <c r="CH776">
        <f>IF($CJ776&gt;=40,INDEX($AS:$AS,$CI776+40),"")</f>
      </c>
      <c r="CI776">
        <f>IFERROR(MATCH($AR776,$AS$2:$AS$133,0)+1,0)</f>
      </c>
      <c r="CJ776">
        <f>IFERROR(INDEX($AT$2:$AT$133,MATCH($AR776,$AS$2:$AS$133,0)),0)</f>
      </c>
      <c r="CK776">
        <f>IFERROR(LEFT($O776,FIND(" - ",$O776)-1),$O776)</f>
      </c>
      <c r="CL776" t="s">
        <v>246</v>
      </c>
      <c r="CN776">
        <f>IF($DI776&gt;=1,INDEX($CL:$CL,$DH776+1),"")</f>
      </c>
      <c r="CO776">
        <f>IF($DI776&gt;=2,INDEX($CL:$CL,$DH776+2),"")</f>
      </c>
      <c r="CP776">
        <f>IF($DI776&gt;=3,INDEX($CL:$CL,$DH776+3),"")</f>
      </c>
      <c r="CQ776">
        <f>IF($DI776&gt;=4,INDEX($CL:$CL,$DH776+4),"")</f>
      </c>
      <c r="CR776">
        <f>IF($DI776&gt;=5,INDEX($CL:$CL,$DH776+5),"")</f>
      </c>
      <c r="CS776">
        <f>IF($DI776&gt;=6,INDEX($CL:$CL,$DH776+6),"")</f>
      </c>
      <c r="CT776">
        <f>IF($DI776&gt;=7,INDEX($CL:$CL,$DH776+7),"")</f>
      </c>
      <c r="CU776">
        <f>IF($DI776&gt;=8,INDEX($CL:$CL,$DH776+8),"")</f>
      </c>
      <c r="CV776">
        <f>IF($DI776&gt;=9,INDEX($CL:$CL,$DH776+9),"")</f>
      </c>
      <c r="CW776">
        <f>IF($DI776&gt;=10,INDEX($CL:$CL,$DH776+10),"")</f>
      </c>
      <c r="CX776">
        <f>IF($DI776&gt;=11,INDEX($CL:$CL,$DH776+11),"")</f>
      </c>
      <c r="CY776">
        <f>IF($DI776&gt;=12,INDEX($CL:$CL,$DH776+12),"")</f>
      </c>
      <c r="CZ776">
        <f>IF($DI776&gt;=13,INDEX($CL:$CL,$DH776+13),"")</f>
      </c>
      <c r="DA776">
        <f>IF($DI776&gt;=14,INDEX($CL:$CL,$DH776+14),"")</f>
      </c>
      <c r="DB776">
        <f>IF($DI776&gt;=15,INDEX($CL:$CL,$DH776+15),"")</f>
      </c>
      <c r="DC776">
        <f>IF($DI776&gt;=16,INDEX($CL:$CL,$DH776+16),"")</f>
      </c>
      <c r="DD776">
        <f>IF($DI776&gt;=17,INDEX($CL:$CL,$DH776+17),"")</f>
      </c>
      <c r="DE776">
        <f>IF($DI776&gt;=18,INDEX($CL:$CL,$DH776+18),"")</f>
      </c>
      <c r="DF776">
        <f>IF($DI776&gt;=19,INDEX($CL:$CL,$DH776+19),"")</f>
      </c>
      <c r="DG776">
        <f>IF($DI776&gt;=20,INDEX($CL:$CL,$DH776+20),"")</f>
      </c>
      <c r="DH776">
        <f>IFERROR(MATCH($CK776,$CL$2:$CL$1558,0)+1,0)</f>
      </c>
      <c r="DI776">
        <f>IFERROR(INDEX($CM$2:$CM$1558,MATCH($CK776,$CL$2:$CL$1558,0)),0)</f>
      </c>
      <c r="DJ776">
        <f>IFERROR(INDEX($AQ:$AQ,MATCH($K776,$AP:$AP,0))&amp;"","")</f>
      </c>
      <c r="DN776">
        <f>IF($GQ776&gt;=1,INDEX($DK:$DK,$GP776+1),"")</f>
      </c>
      <c r="DO776">
        <f>IF($GQ776&gt;=2,INDEX($DK:$DK,$GP776+2),"")</f>
      </c>
      <c r="DP776">
        <f>IF($GQ776&gt;=3,INDEX($DK:$DK,$GP776+3),"")</f>
      </c>
      <c r="DQ776">
        <f>IF($GQ776&gt;=4,INDEX($DK:$DK,$GP776+4),"")</f>
      </c>
      <c r="DR776">
        <f>IF($GQ776&gt;=5,INDEX($DK:$DK,$GP776+5),"")</f>
      </c>
      <c r="DS776">
        <f>IF($GQ776&gt;=6,INDEX($DK:$DK,$GP776+6),"")</f>
      </c>
      <c r="DT776">
        <f>IF($GQ776&gt;=7,INDEX($DK:$DK,$GP776+7),"")</f>
      </c>
      <c r="DU776">
        <f>IF($GQ776&gt;=8,INDEX($DK:$DK,$GP776+8),"")</f>
      </c>
      <c r="DV776">
        <f>IF($GQ776&gt;=9,INDEX($DK:$DK,$GP776+9),"")</f>
      </c>
      <c r="DW776">
        <f>IF($GQ776&gt;=10,INDEX($DK:$DK,$GP776+10),"")</f>
      </c>
      <c r="DX776">
        <f>IF($GQ776&gt;=11,INDEX($DK:$DK,$GP776+11),"")</f>
      </c>
      <c r="DY776">
        <f>IF($GQ776&gt;=12,INDEX($DK:$DK,$GP776+12),"")</f>
      </c>
      <c r="DZ776">
        <f>IF($GQ776&gt;=13,INDEX($DK:$DK,$GP776+13),"")</f>
      </c>
      <c r="EA776">
        <f>IF($GQ776&gt;=14,INDEX($DK:$DK,$GP776+14),"")</f>
      </c>
      <c r="EB776">
        <f>IF($GQ776&gt;=15,INDEX($DK:$DK,$GP776+15),"")</f>
      </c>
      <c r="EC776">
        <f>IF($GQ776&gt;=16,INDEX($DK:$DK,$GP776+16),"")</f>
      </c>
      <c r="ED776">
        <f>IF($GQ776&gt;=17,INDEX($DK:$DK,$GP776+17),"")</f>
      </c>
      <c r="EE776">
        <f>IF($GQ776&gt;=18,INDEX($DK:$DK,$GP776+18),"")</f>
      </c>
      <c r="EF776">
        <f>IF($GQ776&gt;=19,INDEX($DK:$DK,$GP776+19),"")</f>
      </c>
      <c r="EG776">
        <f>IF($GQ776&gt;=20,INDEX($DK:$DK,$GP776+20),"")</f>
      </c>
      <c r="EH776">
        <f>IF($GQ776&gt;=21,INDEX($DK:$DK,$GP776+21),"")</f>
      </c>
      <c r="EI776">
        <f>IF($GQ776&gt;=22,INDEX($DK:$DK,$GP776+22),"")</f>
      </c>
      <c r="EJ776">
        <f>IF($GQ776&gt;=23,INDEX($DK:$DK,$GP776+23),"")</f>
      </c>
      <c r="EK776">
        <f>IF($GQ776&gt;=24,INDEX($DK:$DK,$GP776+24),"")</f>
      </c>
      <c r="EL776">
        <f>IF($GQ776&gt;=25,INDEX($DK:$DK,$GP776+25),"")</f>
      </c>
      <c r="EM776">
        <f>IF($GQ776&gt;=26,INDEX($DK:$DK,$GP776+26),"")</f>
      </c>
      <c r="EN776">
        <f>IF($GQ776&gt;=27,INDEX($DK:$DK,$GP776+27),"")</f>
      </c>
      <c r="EO776">
        <f>IF($GQ776&gt;=28,INDEX($DK:$DK,$GP776+28),"")</f>
      </c>
      <c r="EP776">
        <f>IF($GQ776&gt;=29,INDEX($DK:$DK,$GP776+29),"")</f>
      </c>
      <c r="EQ776">
        <f>IF($GQ776&gt;=30,INDEX($DK:$DK,$GP776+30),"")</f>
      </c>
      <c r="ER776">
        <f>IF($GQ776&gt;=31,INDEX($DK:$DK,$GP776+31),"")</f>
      </c>
      <c r="ES776">
        <f>IF($GQ776&gt;=32,INDEX($DK:$DK,$GP776+32),"")</f>
      </c>
      <c r="ET776">
        <f>IF($GQ776&gt;=33,INDEX($DK:$DK,$GP776+33),"")</f>
      </c>
      <c r="EU776">
        <f>IF($GQ776&gt;=34,INDEX($DK:$DK,$GP776+34),"")</f>
      </c>
      <c r="EV776">
        <f>IF($GQ776&gt;=35,INDEX($DK:$DK,$GP776+35),"")</f>
      </c>
      <c r="EW776">
        <f>IF($GQ776&gt;=36,INDEX($DK:$DK,$GP776+36),"")</f>
      </c>
      <c r="EX776">
        <f>IF($GQ776&gt;=37,INDEX($DK:$DK,$GP776+37),"")</f>
      </c>
      <c r="EY776">
        <f>IF($GQ776&gt;=38,INDEX($DK:$DK,$GP776+38),"")</f>
      </c>
      <c r="EZ776">
        <f>IF($GQ776&gt;=39,INDEX($DK:$DK,$GP776+39),"")</f>
      </c>
      <c r="FA776">
        <f>IF($GQ776&gt;=40,INDEX($DK:$DK,$GP776+40),"")</f>
      </c>
      <c r="FB776">
        <f>IF($GQ776&gt;=1,INDEX($DL:$DL,$GP776+1),"")</f>
      </c>
      <c r="FC776">
        <f>IF($GQ776&gt;=2,INDEX($DL:$DL,$GP776+2),"")</f>
      </c>
      <c r="FD776">
        <f>IF($GQ776&gt;=3,INDEX($DL:$DL,$GP776+3),"")</f>
      </c>
      <c r="FE776">
        <f>IF($GQ776&gt;=4,INDEX($DL:$DL,$GP776+4),"")</f>
      </c>
      <c r="FF776">
        <f>IF($GQ776&gt;=5,INDEX($DL:$DL,$GP776+5),"")</f>
      </c>
      <c r="FG776">
        <f>IF($GQ776&gt;=6,INDEX($DL:$DL,$GP776+6),"")</f>
      </c>
      <c r="FH776">
        <f>IF($GQ776&gt;=7,INDEX($DL:$DL,$GP776+7),"")</f>
      </c>
      <c r="FI776">
        <f>IF($GQ776&gt;=8,INDEX($DL:$DL,$GP776+8),"")</f>
      </c>
      <c r="FJ776">
        <f>IF($GQ776&gt;=9,INDEX($DL:$DL,$GP776+9),"")</f>
      </c>
      <c r="FK776">
        <f>IF($GQ776&gt;=10,INDEX($DL:$DL,$GP776+10),"")</f>
      </c>
      <c r="FL776">
        <f>IF($GQ776&gt;=11,INDEX($DL:$DL,$GP776+11),"")</f>
      </c>
      <c r="FM776">
        <f>IF($GQ776&gt;=12,INDEX($DL:$DL,$GP776+12),"")</f>
      </c>
      <c r="FN776">
        <f>IF($GQ776&gt;=13,INDEX($DL:$DL,$GP776+13),"")</f>
      </c>
      <c r="FO776">
        <f>IF($GQ776&gt;=14,INDEX($DL:$DL,$GP776+14),"")</f>
      </c>
      <c r="FP776">
        <f>IF($GQ776&gt;=15,INDEX($DL:$DL,$GP776+15),"")</f>
      </c>
      <c r="FQ776">
        <f>IF($GQ776&gt;=16,INDEX($DL:$DL,$GP776+16),"")</f>
      </c>
      <c r="FR776">
        <f>IF($GQ776&gt;=17,INDEX($DL:$DL,$GP776+17),"")</f>
      </c>
      <c r="FS776">
        <f>IF($GQ776&gt;=18,INDEX($DL:$DL,$GP776+18),"")</f>
      </c>
      <c r="FT776">
        <f>IF($GQ776&gt;=19,INDEX($DL:$DL,$GP776+19),"")</f>
      </c>
      <c r="FU776">
        <f>IF($GQ776&gt;=20,INDEX($DL:$DL,$GP776+20),"")</f>
      </c>
      <c r="FV776">
        <f>IF($GQ776&gt;=21,INDEX($DL:$DL,$GP776+21),"")</f>
      </c>
      <c r="FW776">
        <f>IF($GQ776&gt;=22,INDEX($DL:$DL,$GP776+22),"")</f>
      </c>
      <c r="FX776">
        <f>IF($GQ776&gt;=23,INDEX($DL:$DL,$GP776+23),"")</f>
      </c>
      <c r="FY776">
        <f>IF($GQ776&gt;=24,INDEX($DL:$DL,$GP776+24),"")</f>
      </c>
      <c r="FZ776">
        <f>IF($GQ776&gt;=25,INDEX($DL:$DL,$GP776+25),"")</f>
      </c>
      <c r="GA776">
        <f>IF($GQ776&gt;=26,INDEX($DL:$DL,$GP776+26),"")</f>
      </c>
      <c r="GB776">
        <f>IF($GQ776&gt;=27,INDEX($DL:$DL,$GP776+27),"")</f>
      </c>
      <c r="GC776">
        <f>IF($GQ776&gt;=28,INDEX($DL:$DL,$GP776+28),"")</f>
      </c>
      <c r="GD776">
        <f>IF($GQ776&gt;=29,INDEX($DL:$DL,$GP776+29),"")</f>
      </c>
      <c r="GE776">
        <f>IF($GQ776&gt;=30,INDEX($DL:$DL,$GP776+30),"")</f>
      </c>
      <c r="GF776">
        <f>IF($GQ776&gt;=31,INDEX($DL:$DL,$GP776+31),"")</f>
      </c>
      <c r="GG776">
        <f>IF($GQ776&gt;=32,INDEX($DL:$DL,$GP776+32),"")</f>
      </c>
      <c r="GH776">
        <f>IF($GQ776&gt;=33,INDEX($DL:$DL,$GP776+33),"")</f>
      </c>
      <c r="GI776">
        <f>IF($GQ776&gt;=34,INDEX($DL:$DL,$GP776+34),"")</f>
      </c>
      <c r="GJ776">
        <f>IF($GQ776&gt;=35,INDEX($DL:$DL,$GP776+35),"")</f>
      </c>
      <c r="GK776">
        <f>IF($GQ776&gt;=36,INDEX($DL:$DL,$GP776+36),"")</f>
      </c>
      <c r="GL776">
        <f>IF($GQ776&gt;=37,INDEX($DL:$DL,$GP776+37),"")</f>
      </c>
      <c r="GM776">
        <f>IF($GQ776&gt;=38,INDEX($DL:$DL,$GP776+38),"")</f>
      </c>
      <c r="GN776">
        <f>IF($GQ776&gt;=39,INDEX($DL:$DL,$GP776+39),"")</f>
      </c>
      <c r="GO776">
        <f>IF($GQ776&gt;=40,INDEX($DL:$DL,$GP776+40),"")</f>
      </c>
      <c r="GP776">
        <f>IFERROR(MATCH($DJ776,$DK$2:$DK$148,0)+1,0)</f>
      </c>
      <c r="GQ776">
        <f>IFERROR(INDEX($DM$2:$DM$148,MATCH($DJ776,$DK$2:$DK$148,0)),0)</f>
      </c>
      <c r="GR776">
        <f>IFERROR(MATCH($L776,$DN$776:$FA$776,0),0)</f>
      </c>
      <c r="GS776">
        <f>IF($GR776&gt;0,INDEX($FB$776:$GO$776,$GR776),"")</f>
      </c>
      <c r="GV776">
        <f>IF($JE776&gt;=1,INDEX($GT:$GT,$JD776+1),"")</f>
      </c>
      <c r="GW776">
        <f>IF($JE776&gt;=2,INDEX($GT:$GT,$JD776+2),"")</f>
      </c>
      <c r="GX776">
        <f>IF($JE776&gt;=3,INDEX($GT:$GT,$JD776+3),"")</f>
      </c>
      <c r="GY776">
        <f>IF($JE776&gt;=4,INDEX($GT:$GT,$JD776+4),"")</f>
      </c>
      <c r="GZ776">
        <f>IF($JE776&gt;=5,INDEX($GT:$GT,$JD776+5),"")</f>
      </c>
      <c r="HA776">
        <f>IF($JE776&gt;=6,INDEX($GT:$GT,$JD776+6),"")</f>
      </c>
      <c r="HB776">
        <f>IF($JE776&gt;=7,INDEX($GT:$GT,$JD776+7),"")</f>
      </c>
      <c r="HC776">
        <f>IF($JE776&gt;=8,INDEX($GT:$GT,$JD776+8),"")</f>
      </c>
      <c r="HD776">
        <f>IF($JE776&gt;=9,INDEX($GT:$GT,$JD776+9),"")</f>
      </c>
      <c r="HE776">
        <f>IF($JE776&gt;=10,INDEX($GT:$GT,$JD776+10),"")</f>
      </c>
      <c r="HF776">
        <f>IF($JE776&gt;=11,INDEX($GT:$GT,$JD776+11),"")</f>
      </c>
      <c r="HG776">
        <f>IF($JE776&gt;=12,INDEX($GT:$GT,$JD776+12),"")</f>
      </c>
      <c r="HH776">
        <f>IF($JE776&gt;=13,INDEX($GT:$GT,$JD776+13),"")</f>
      </c>
      <c r="HI776">
        <f>IF($JE776&gt;=14,INDEX($GT:$GT,$JD776+14),"")</f>
      </c>
      <c r="HJ776">
        <f>IF($JE776&gt;=15,INDEX($GT:$GT,$JD776+15),"")</f>
      </c>
      <c r="HK776">
        <f>IF($JE776&gt;=16,INDEX($GT:$GT,$JD776+16),"")</f>
      </c>
      <c r="HL776">
        <f>IF($JE776&gt;=17,INDEX($GT:$GT,$JD776+17),"")</f>
      </c>
      <c r="HM776">
        <f>IF($JE776&gt;=18,INDEX($GT:$GT,$JD776+18),"")</f>
      </c>
      <c r="HN776">
        <f>IF($JE776&gt;=19,INDEX($GT:$GT,$JD776+19),"")</f>
      </c>
      <c r="HO776">
        <f>IF($JE776&gt;=20,INDEX($GT:$GT,$JD776+20),"")</f>
      </c>
      <c r="HP776">
        <f>IF($JE776&gt;=21,INDEX($GT:$GT,$JD776+21),"")</f>
      </c>
      <c r="HQ776">
        <f>IF($JE776&gt;=22,INDEX($GT:$GT,$JD776+22),"")</f>
      </c>
      <c r="HR776">
        <f>IF($JE776&gt;=23,INDEX($GT:$GT,$JD776+23),"")</f>
      </c>
      <c r="HS776">
        <f>IF($JE776&gt;=24,INDEX($GT:$GT,$JD776+24),"")</f>
      </c>
      <c r="HT776">
        <f>IF($JE776&gt;=25,INDEX($GT:$GT,$JD776+25),"")</f>
      </c>
      <c r="HU776">
        <f>IF($JE776&gt;=26,INDEX($GT:$GT,$JD776+26),"")</f>
      </c>
      <c r="HV776">
        <f>IF($JE776&gt;=27,INDEX($GT:$GT,$JD776+27),"")</f>
      </c>
      <c r="HW776">
        <f>IF($JE776&gt;=28,INDEX($GT:$GT,$JD776+28),"")</f>
      </c>
      <c r="HX776">
        <f>IF($JE776&gt;=29,INDEX($GT:$GT,$JD776+29),"")</f>
      </c>
      <c r="HY776">
        <f>IF($JE776&gt;=30,INDEX($GT:$GT,$JD776+30),"")</f>
      </c>
      <c r="HZ776">
        <f>IF($JE776&gt;=31,INDEX($GT:$GT,$JD776+31),"")</f>
      </c>
      <c r="IA776">
        <f>IF($JE776&gt;=32,INDEX($GT:$GT,$JD776+32),"")</f>
      </c>
      <c r="IB776">
        <f>IF($JE776&gt;=33,INDEX($GT:$GT,$JD776+33),"")</f>
      </c>
      <c r="IC776">
        <f>IF($JE776&gt;=34,INDEX($GT:$GT,$JD776+34),"")</f>
      </c>
      <c r="ID776">
        <f>IF($JE776&gt;=35,INDEX($GT:$GT,$JD776+35),"")</f>
      </c>
      <c r="IE776">
        <f>IF($JE776&gt;=36,INDEX($GT:$GT,$JD776+36),"")</f>
      </c>
      <c r="IF776">
        <f>IF($JE776&gt;=37,INDEX($GT:$GT,$JD776+37),"")</f>
      </c>
      <c r="IG776">
        <f>IF($JE776&gt;=38,INDEX($GT:$GT,$JD776+38),"")</f>
      </c>
      <c r="IH776">
        <f>IF($JE776&gt;=39,INDEX($GT:$GT,$JD776+39),"")</f>
      </c>
      <c r="II776">
        <f>IF($JE776&gt;=40,INDEX($GT:$GT,$JD776+40),"")</f>
      </c>
      <c r="IJ776">
        <f>IF($JE776&gt;=41,INDEX($GT:$GT,$JD776+41),"")</f>
      </c>
      <c r="IK776">
        <f>IF($JE776&gt;=42,INDEX($GT:$GT,$JD776+42),"")</f>
      </c>
      <c r="IL776">
        <f>IF($JE776&gt;=43,INDEX($GT:$GT,$JD776+43),"")</f>
      </c>
      <c r="IM776">
        <f>IF($JE776&gt;=44,INDEX($GT:$GT,$JD776+44),"")</f>
      </c>
      <c r="IN776">
        <f>IF($JE776&gt;=45,INDEX($GT:$GT,$JD776+45),"")</f>
      </c>
      <c r="IO776">
        <f>IF($JE776&gt;=46,INDEX($GT:$GT,$JD776+46),"")</f>
      </c>
      <c r="IP776">
        <f>IF($JE776&gt;=47,INDEX($GT:$GT,$JD776+47),"")</f>
      </c>
      <c r="IQ776">
        <f>IF($JE776&gt;=48,INDEX($GT:$GT,$JD776+48),"")</f>
      </c>
      <c r="IR776">
        <f>IF($JE776&gt;=49,INDEX($GT:$GT,$JD776+49),"")</f>
      </c>
      <c r="IS776">
        <f>IF($JE776&gt;=50,INDEX($GT:$GT,$JD776+50),"")</f>
      </c>
      <c r="IT776">
        <f>IF($JE776&gt;=51,INDEX($GT:$GT,$JD776+51),"")</f>
      </c>
      <c r="IU776">
        <f>IF($JE776&gt;=52,INDEX($GT:$GT,$JD776+52),"")</f>
      </c>
      <c r="IV776">
        <f>IF($JE776&gt;=53,INDEX($GT:$GT,$JD776+53),"")</f>
      </c>
      <c r="IW776">
        <f>IF($JE776&gt;=54,INDEX($GT:$GT,$JD776+54),"")</f>
      </c>
      <c r="IX776">
        <f>IF($JE776&gt;=55,INDEX($GT:$GT,$JD776+55),"")</f>
      </c>
      <c r="IY776">
        <f>IF($JE776&gt;=56,INDEX($GT:$GT,$JD776+56),"")</f>
      </c>
      <c r="IZ776">
        <f>IF($JE776&gt;=57,INDEX($GT:$GT,$JD776+57),"")</f>
      </c>
      <c r="JA776">
        <f>IF($JE776&gt;=58,INDEX($GT:$GT,$JD776+58),"")</f>
      </c>
      <c r="JB776">
        <f>IF($JE776&gt;=59,INDEX($GT:$GT,$JD776+59),"")</f>
      </c>
      <c r="JC776">
        <f>IF($JE776&gt;=60,INDEX($GT:$GT,$JD776+60),"")</f>
      </c>
      <c r="JD776">
        <f>IFERROR(MATCH($GS776,$GT$2:$GT$322,0)+1,0)</f>
      </c>
      <c r="JE776">
        <f>IFERROR(INDEX($GU$2:$GU$322,MATCH($GS776,$GT$2:$GT$322,0)),0)</f>
      </c>
      <c r="JF776" t="s">
        <v>28</v>
      </c>
      <c r="JG776" t="s">
        <v>28</v>
      </c>
    </row>
    <row r="777" spans="1:267" x14ac:dyDescent="0.25">
      <c r="J777" s="1"/>
      <c r="K777" s="1"/>
      <c r="L777" s="1"/>
      <c r="M777" s="1"/>
      <c r="N777" s="1">
        <f>IFERROR(IF(FIND(" - ",$J777)&gt;0,MID($J777,FIND(" - ",$J777)+3,LEN($J777)),""),"")</f>
      </c>
      <c r="P777" s="1"/>
      <c r="S777" t="s">
        <v>28</v>
      </c>
      <c r="U777">
        <f>IF(OR($S777="",$T777=""),"",IFERROR($S777/$T777,0))</f>
      </c>
      <c r="V777">
        <f>IF($S777="","",
IF($K777="","",
IF(ISNUMBER(SEARCH("exempt",LOWER($K777))),0,
$S777*(VALUE(SUBSTITUTE($K777,"%",""))/100))))</f>
      </c>
      <c r="AB777">
        <f>IF($S777="","",
SUM($S777,$V777,$Z777,$W777,$Y777)-
IF($AA777="",0,VALUE($AA777)))</f>
      </c>
      <c r="AJ777" t="s">
        <v>1559</v>
      </c>
      <c r="AR777">
        <f>IFERROR(LEFT($J777,FIND(" - ",$J777)-1),$J777)</f>
      </c>
      <c r="AU777">
        <f>IF($CJ777&gt;=1,INDEX($AS:$AS,$CI777+1),"")</f>
      </c>
      <c r="AV777">
        <f>IF($CJ777&gt;=2,INDEX($AS:$AS,$CI777+2),"")</f>
      </c>
      <c r="AW777">
        <f>IF($CJ777&gt;=3,INDEX($AS:$AS,$CI777+3),"")</f>
      </c>
      <c r="AX777">
        <f>IF($CJ777&gt;=4,INDEX($AS:$AS,$CI777+4),"")</f>
      </c>
      <c r="AY777">
        <f>IF($CJ777&gt;=5,INDEX($AS:$AS,$CI777+5),"")</f>
      </c>
      <c r="AZ777">
        <f>IF($CJ777&gt;=6,INDEX($AS:$AS,$CI777+6),"")</f>
      </c>
      <c r="BA777">
        <f>IF($CJ777&gt;=7,INDEX($AS:$AS,$CI777+7),"")</f>
      </c>
      <c r="BB777">
        <f>IF($CJ777&gt;=8,INDEX($AS:$AS,$CI777+8),"")</f>
      </c>
      <c r="BC777">
        <f>IF($CJ777&gt;=9,INDEX($AS:$AS,$CI777+9),"")</f>
      </c>
      <c r="BD777">
        <f>IF($CJ777&gt;=10,INDEX($AS:$AS,$CI777+10),"")</f>
      </c>
      <c r="BE777">
        <f>IF($CJ777&gt;=11,INDEX($AS:$AS,$CI777+11),"")</f>
      </c>
      <c r="BF777">
        <f>IF($CJ777&gt;=12,INDEX($AS:$AS,$CI777+12),"")</f>
      </c>
      <c r="BG777">
        <f>IF($CJ777&gt;=13,INDEX($AS:$AS,$CI777+13),"")</f>
      </c>
      <c r="BH777">
        <f>IF($CJ777&gt;=14,INDEX($AS:$AS,$CI777+14),"")</f>
      </c>
      <c r="BI777">
        <f>IF($CJ777&gt;=15,INDEX($AS:$AS,$CI777+15),"")</f>
      </c>
      <c r="BJ777">
        <f>IF($CJ777&gt;=16,INDEX($AS:$AS,$CI777+16),"")</f>
      </c>
      <c r="BK777">
        <f>IF($CJ777&gt;=17,INDEX($AS:$AS,$CI777+17),"")</f>
      </c>
      <c r="BL777">
        <f>IF($CJ777&gt;=18,INDEX($AS:$AS,$CI777+18),"")</f>
      </c>
      <c r="BM777">
        <f>IF($CJ777&gt;=19,INDEX($AS:$AS,$CI777+19),"")</f>
      </c>
      <c r="BN777">
        <f>IF($CJ777&gt;=20,INDEX($AS:$AS,$CI777+20),"")</f>
      </c>
      <c r="BO777">
        <f>IF($CJ777&gt;=21,INDEX($AS:$AS,$CI777+21),"")</f>
      </c>
      <c r="BP777">
        <f>IF($CJ777&gt;=22,INDEX($AS:$AS,$CI777+22),"")</f>
      </c>
      <c r="BQ777">
        <f>IF($CJ777&gt;=23,INDEX($AS:$AS,$CI777+23),"")</f>
      </c>
      <c r="BR777">
        <f>IF($CJ777&gt;=24,INDEX($AS:$AS,$CI777+24),"")</f>
      </c>
      <c r="BS777">
        <f>IF($CJ777&gt;=25,INDEX($AS:$AS,$CI777+25),"")</f>
      </c>
      <c r="BT777">
        <f>IF($CJ777&gt;=26,INDEX($AS:$AS,$CI777+26),"")</f>
      </c>
      <c r="BU777">
        <f>IF($CJ777&gt;=27,INDEX($AS:$AS,$CI777+27),"")</f>
      </c>
      <c r="BV777">
        <f>IF($CJ777&gt;=28,INDEX($AS:$AS,$CI777+28),"")</f>
      </c>
      <c r="BW777">
        <f>IF($CJ777&gt;=29,INDEX($AS:$AS,$CI777+29),"")</f>
      </c>
      <c r="BX777">
        <f>IF($CJ777&gt;=30,INDEX($AS:$AS,$CI777+30),"")</f>
      </c>
      <c r="BY777">
        <f>IF($CJ777&gt;=31,INDEX($AS:$AS,$CI777+31),"")</f>
      </c>
      <c r="BZ777">
        <f>IF($CJ777&gt;=32,INDEX($AS:$AS,$CI777+32),"")</f>
      </c>
      <c r="CA777">
        <f>IF($CJ777&gt;=33,INDEX($AS:$AS,$CI777+33),"")</f>
      </c>
      <c r="CB777">
        <f>IF($CJ777&gt;=34,INDEX($AS:$AS,$CI777+34),"")</f>
      </c>
      <c r="CC777">
        <f>IF($CJ777&gt;=35,INDEX($AS:$AS,$CI777+35),"")</f>
      </c>
      <c r="CD777">
        <f>IF($CJ777&gt;=36,INDEX($AS:$AS,$CI777+36),"")</f>
      </c>
      <c r="CE777">
        <f>IF($CJ777&gt;=37,INDEX($AS:$AS,$CI777+37),"")</f>
      </c>
      <c r="CF777">
        <f>IF($CJ777&gt;=38,INDEX($AS:$AS,$CI777+38),"")</f>
      </c>
      <c r="CG777">
        <f>IF($CJ777&gt;=39,INDEX($AS:$AS,$CI777+39),"")</f>
      </c>
      <c r="CH777">
        <f>IF($CJ777&gt;=40,INDEX($AS:$AS,$CI777+40),"")</f>
      </c>
      <c r="CI777">
        <f>IFERROR(MATCH($AR777,$AS$2:$AS$133,0)+1,0)</f>
      </c>
      <c r="CJ777">
        <f>IFERROR(INDEX($AT$2:$AT$133,MATCH($AR777,$AS$2:$AS$133,0)),0)</f>
      </c>
      <c r="CK777">
        <f>IFERROR(LEFT($O777,FIND(" - ",$O777)-1),$O777)</f>
      </c>
      <c r="CL777" t="s">
        <v>1560</v>
      </c>
      <c r="CM777">
        <v>1</v>
      </c>
      <c r="CN777">
        <f>IF($DI777&gt;=1,INDEX($CL:$CL,$DH777+1),"")</f>
      </c>
      <c r="CO777">
        <f>IF($DI777&gt;=2,INDEX($CL:$CL,$DH777+2),"")</f>
      </c>
      <c r="CP777">
        <f>IF($DI777&gt;=3,INDEX($CL:$CL,$DH777+3),"")</f>
      </c>
      <c r="CQ777">
        <f>IF($DI777&gt;=4,INDEX($CL:$CL,$DH777+4),"")</f>
      </c>
      <c r="CR777">
        <f>IF($DI777&gt;=5,INDEX($CL:$CL,$DH777+5),"")</f>
      </c>
      <c r="CS777">
        <f>IF($DI777&gt;=6,INDEX($CL:$CL,$DH777+6),"")</f>
      </c>
      <c r="CT777">
        <f>IF($DI777&gt;=7,INDEX($CL:$CL,$DH777+7),"")</f>
      </c>
      <c r="CU777">
        <f>IF($DI777&gt;=8,INDEX($CL:$CL,$DH777+8),"")</f>
      </c>
      <c r="CV777">
        <f>IF($DI777&gt;=9,INDEX($CL:$CL,$DH777+9),"")</f>
      </c>
      <c r="CW777">
        <f>IF($DI777&gt;=10,INDEX($CL:$CL,$DH777+10),"")</f>
      </c>
      <c r="CX777">
        <f>IF($DI777&gt;=11,INDEX($CL:$CL,$DH777+11),"")</f>
      </c>
      <c r="CY777">
        <f>IF($DI777&gt;=12,INDEX($CL:$CL,$DH777+12),"")</f>
      </c>
      <c r="CZ777">
        <f>IF($DI777&gt;=13,INDEX($CL:$CL,$DH777+13),"")</f>
      </c>
      <c r="DA777">
        <f>IF($DI777&gt;=14,INDEX($CL:$CL,$DH777+14),"")</f>
      </c>
      <c r="DB777">
        <f>IF($DI777&gt;=15,INDEX($CL:$CL,$DH777+15),"")</f>
      </c>
      <c r="DC777">
        <f>IF($DI777&gt;=16,INDEX($CL:$CL,$DH777+16),"")</f>
      </c>
      <c r="DD777">
        <f>IF($DI777&gt;=17,INDEX($CL:$CL,$DH777+17),"")</f>
      </c>
      <c r="DE777">
        <f>IF($DI777&gt;=18,INDEX($CL:$CL,$DH777+18),"")</f>
      </c>
      <c r="DF777">
        <f>IF($DI777&gt;=19,INDEX($CL:$CL,$DH777+19),"")</f>
      </c>
      <c r="DG777">
        <f>IF($DI777&gt;=20,INDEX($CL:$CL,$DH777+20),"")</f>
      </c>
      <c r="DH777">
        <f>IFERROR(MATCH($CK777,$CL$2:$CL$1558,0)+1,0)</f>
      </c>
      <c r="DI777">
        <f>IFERROR(INDEX($CM$2:$CM$1558,MATCH($CK777,$CL$2:$CL$1558,0)),0)</f>
      </c>
      <c r="DJ777">
        <f>IFERROR(INDEX($AQ:$AQ,MATCH($K777,$AP:$AP,0))&amp;"","")</f>
      </c>
      <c r="DN777">
        <f>IF($GQ777&gt;=1,INDEX($DK:$DK,$GP777+1),"")</f>
      </c>
      <c r="DO777">
        <f>IF($GQ777&gt;=2,INDEX($DK:$DK,$GP777+2),"")</f>
      </c>
      <c r="DP777">
        <f>IF($GQ777&gt;=3,INDEX($DK:$DK,$GP777+3),"")</f>
      </c>
      <c r="DQ777">
        <f>IF($GQ777&gt;=4,INDEX($DK:$DK,$GP777+4),"")</f>
      </c>
      <c r="DR777">
        <f>IF($GQ777&gt;=5,INDEX($DK:$DK,$GP777+5),"")</f>
      </c>
      <c r="DS777">
        <f>IF($GQ777&gt;=6,INDEX($DK:$DK,$GP777+6),"")</f>
      </c>
      <c r="DT777">
        <f>IF($GQ777&gt;=7,INDEX($DK:$DK,$GP777+7),"")</f>
      </c>
      <c r="DU777">
        <f>IF($GQ777&gt;=8,INDEX($DK:$DK,$GP777+8),"")</f>
      </c>
      <c r="DV777">
        <f>IF($GQ777&gt;=9,INDEX($DK:$DK,$GP777+9),"")</f>
      </c>
      <c r="DW777">
        <f>IF($GQ777&gt;=10,INDEX($DK:$DK,$GP777+10),"")</f>
      </c>
      <c r="DX777">
        <f>IF($GQ777&gt;=11,INDEX($DK:$DK,$GP777+11),"")</f>
      </c>
      <c r="DY777">
        <f>IF($GQ777&gt;=12,INDEX($DK:$DK,$GP777+12),"")</f>
      </c>
      <c r="DZ777">
        <f>IF($GQ777&gt;=13,INDEX($DK:$DK,$GP777+13),"")</f>
      </c>
      <c r="EA777">
        <f>IF($GQ777&gt;=14,INDEX($DK:$DK,$GP777+14),"")</f>
      </c>
      <c r="EB777">
        <f>IF($GQ777&gt;=15,INDEX($DK:$DK,$GP777+15),"")</f>
      </c>
      <c r="EC777">
        <f>IF($GQ777&gt;=16,INDEX($DK:$DK,$GP777+16),"")</f>
      </c>
      <c r="ED777">
        <f>IF($GQ777&gt;=17,INDEX($DK:$DK,$GP777+17),"")</f>
      </c>
      <c r="EE777">
        <f>IF($GQ777&gt;=18,INDEX($DK:$DK,$GP777+18),"")</f>
      </c>
      <c r="EF777">
        <f>IF($GQ777&gt;=19,INDEX($DK:$DK,$GP777+19),"")</f>
      </c>
      <c r="EG777">
        <f>IF($GQ777&gt;=20,INDEX($DK:$DK,$GP777+20),"")</f>
      </c>
      <c r="EH777">
        <f>IF($GQ777&gt;=21,INDEX($DK:$DK,$GP777+21),"")</f>
      </c>
      <c r="EI777">
        <f>IF($GQ777&gt;=22,INDEX($DK:$DK,$GP777+22),"")</f>
      </c>
      <c r="EJ777">
        <f>IF($GQ777&gt;=23,INDEX($DK:$DK,$GP777+23),"")</f>
      </c>
      <c r="EK777">
        <f>IF($GQ777&gt;=24,INDEX($DK:$DK,$GP777+24),"")</f>
      </c>
      <c r="EL777">
        <f>IF($GQ777&gt;=25,INDEX($DK:$DK,$GP777+25),"")</f>
      </c>
      <c r="EM777">
        <f>IF($GQ777&gt;=26,INDEX($DK:$DK,$GP777+26),"")</f>
      </c>
      <c r="EN777">
        <f>IF($GQ777&gt;=27,INDEX($DK:$DK,$GP777+27),"")</f>
      </c>
      <c r="EO777">
        <f>IF($GQ777&gt;=28,INDEX($DK:$DK,$GP777+28),"")</f>
      </c>
      <c r="EP777">
        <f>IF($GQ777&gt;=29,INDEX($DK:$DK,$GP777+29),"")</f>
      </c>
      <c r="EQ777">
        <f>IF($GQ777&gt;=30,INDEX($DK:$DK,$GP777+30),"")</f>
      </c>
      <c r="ER777">
        <f>IF($GQ777&gt;=31,INDEX($DK:$DK,$GP777+31),"")</f>
      </c>
      <c r="ES777">
        <f>IF($GQ777&gt;=32,INDEX($DK:$DK,$GP777+32),"")</f>
      </c>
      <c r="ET777">
        <f>IF($GQ777&gt;=33,INDEX($DK:$DK,$GP777+33),"")</f>
      </c>
      <c r="EU777">
        <f>IF($GQ777&gt;=34,INDEX($DK:$DK,$GP777+34),"")</f>
      </c>
      <c r="EV777">
        <f>IF($GQ777&gt;=35,INDEX($DK:$DK,$GP777+35),"")</f>
      </c>
      <c r="EW777">
        <f>IF($GQ777&gt;=36,INDEX($DK:$DK,$GP777+36),"")</f>
      </c>
      <c r="EX777">
        <f>IF($GQ777&gt;=37,INDEX($DK:$DK,$GP777+37),"")</f>
      </c>
      <c r="EY777">
        <f>IF($GQ777&gt;=38,INDEX($DK:$DK,$GP777+38),"")</f>
      </c>
      <c r="EZ777">
        <f>IF($GQ777&gt;=39,INDEX($DK:$DK,$GP777+39),"")</f>
      </c>
      <c r="FA777">
        <f>IF($GQ777&gt;=40,INDEX($DK:$DK,$GP777+40),"")</f>
      </c>
      <c r="FB777">
        <f>IF($GQ777&gt;=1,INDEX($DL:$DL,$GP777+1),"")</f>
      </c>
      <c r="FC777">
        <f>IF($GQ777&gt;=2,INDEX($DL:$DL,$GP777+2),"")</f>
      </c>
      <c r="FD777">
        <f>IF($GQ777&gt;=3,INDEX($DL:$DL,$GP777+3),"")</f>
      </c>
      <c r="FE777">
        <f>IF($GQ777&gt;=4,INDEX($DL:$DL,$GP777+4),"")</f>
      </c>
      <c r="FF777">
        <f>IF($GQ777&gt;=5,INDEX($DL:$DL,$GP777+5),"")</f>
      </c>
      <c r="FG777">
        <f>IF($GQ777&gt;=6,INDEX($DL:$DL,$GP777+6),"")</f>
      </c>
      <c r="FH777">
        <f>IF($GQ777&gt;=7,INDEX($DL:$DL,$GP777+7),"")</f>
      </c>
      <c r="FI777">
        <f>IF($GQ777&gt;=8,INDEX($DL:$DL,$GP777+8),"")</f>
      </c>
      <c r="FJ777">
        <f>IF($GQ777&gt;=9,INDEX($DL:$DL,$GP777+9),"")</f>
      </c>
      <c r="FK777">
        <f>IF($GQ777&gt;=10,INDEX($DL:$DL,$GP777+10),"")</f>
      </c>
      <c r="FL777">
        <f>IF($GQ777&gt;=11,INDEX($DL:$DL,$GP777+11),"")</f>
      </c>
      <c r="FM777">
        <f>IF($GQ777&gt;=12,INDEX($DL:$DL,$GP777+12),"")</f>
      </c>
      <c r="FN777">
        <f>IF($GQ777&gt;=13,INDEX($DL:$DL,$GP777+13),"")</f>
      </c>
      <c r="FO777">
        <f>IF($GQ777&gt;=14,INDEX($DL:$DL,$GP777+14),"")</f>
      </c>
      <c r="FP777">
        <f>IF($GQ777&gt;=15,INDEX($DL:$DL,$GP777+15),"")</f>
      </c>
      <c r="FQ777">
        <f>IF($GQ777&gt;=16,INDEX($DL:$DL,$GP777+16),"")</f>
      </c>
      <c r="FR777">
        <f>IF($GQ777&gt;=17,INDEX($DL:$DL,$GP777+17),"")</f>
      </c>
      <c r="FS777">
        <f>IF($GQ777&gt;=18,INDEX($DL:$DL,$GP777+18),"")</f>
      </c>
      <c r="FT777">
        <f>IF($GQ777&gt;=19,INDEX($DL:$DL,$GP777+19),"")</f>
      </c>
      <c r="FU777">
        <f>IF($GQ777&gt;=20,INDEX($DL:$DL,$GP777+20),"")</f>
      </c>
      <c r="FV777">
        <f>IF($GQ777&gt;=21,INDEX($DL:$DL,$GP777+21),"")</f>
      </c>
      <c r="FW777">
        <f>IF($GQ777&gt;=22,INDEX($DL:$DL,$GP777+22),"")</f>
      </c>
      <c r="FX777">
        <f>IF($GQ777&gt;=23,INDEX($DL:$DL,$GP777+23),"")</f>
      </c>
      <c r="FY777">
        <f>IF($GQ777&gt;=24,INDEX($DL:$DL,$GP777+24),"")</f>
      </c>
      <c r="FZ777">
        <f>IF($GQ777&gt;=25,INDEX($DL:$DL,$GP777+25),"")</f>
      </c>
      <c r="GA777">
        <f>IF($GQ777&gt;=26,INDEX($DL:$DL,$GP777+26),"")</f>
      </c>
      <c r="GB777">
        <f>IF($GQ777&gt;=27,INDEX($DL:$DL,$GP777+27),"")</f>
      </c>
      <c r="GC777">
        <f>IF($GQ777&gt;=28,INDEX($DL:$DL,$GP777+28),"")</f>
      </c>
      <c r="GD777">
        <f>IF($GQ777&gt;=29,INDEX($DL:$DL,$GP777+29),"")</f>
      </c>
      <c r="GE777">
        <f>IF($GQ777&gt;=30,INDEX($DL:$DL,$GP777+30),"")</f>
      </c>
      <c r="GF777">
        <f>IF($GQ777&gt;=31,INDEX($DL:$DL,$GP777+31),"")</f>
      </c>
      <c r="GG777">
        <f>IF($GQ777&gt;=32,INDEX($DL:$DL,$GP777+32),"")</f>
      </c>
      <c r="GH777">
        <f>IF($GQ777&gt;=33,INDEX($DL:$DL,$GP777+33),"")</f>
      </c>
      <c r="GI777">
        <f>IF($GQ777&gt;=34,INDEX($DL:$DL,$GP777+34),"")</f>
      </c>
      <c r="GJ777">
        <f>IF($GQ777&gt;=35,INDEX($DL:$DL,$GP777+35),"")</f>
      </c>
      <c r="GK777">
        <f>IF($GQ777&gt;=36,INDEX($DL:$DL,$GP777+36),"")</f>
      </c>
      <c r="GL777">
        <f>IF($GQ777&gt;=37,INDEX($DL:$DL,$GP777+37),"")</f>
      </c>
      <c r="GM777">
        <f>IF($GQ777&gt;=38,INDEX($DL:$DL,$GP777+38),"")</f>
      </c>
      <c r="GN777">
        <f>IF($GQ777&gt;=39,INDEX($DL:$DL,$GP777+39),"")</f>
      </c>
      <c r="GO777">
        <f>IF($GQ777&gt;=40,INDEX($DL:$DL,$GP777+40),"")</f>
      </c>
      <c r="GP777">
        <f>IFERROR(MATCH($DJ777,$DK$2:$DK$148,0)+1,0)</f>
      </c>
      <c r="GQ777">
        <f>IFERROR(INDEX($DM$2:$DM$148,MATCH($DJ777,$DK$2:$DK$148,0)),0)</f>
      </c>
      <c r="GR777">
        <f>IFERROR(MATCH($L777,$DN$777:$FA$777,0),0)</f>
      </c>
      <c r="GS777">
        <f>IF($GR777&gt;0,INDEX($FB$777:$GO$777,$GR777),"")</f>
      </c>
      <c r="GV777">
        <f>IF($JE777&gt;=1,INDEX($GT:$GT,$JD777+1),"")</f>
      </c>
      <c r="GW777">
        <f>IF($JE777&gt;=2,INDEX($GT:$GT,$JD777+2),"")</f>
      </c>
      <c r="GX777">
        <f>IF($JE777&gt;=3,INDEX($GT:$GT,$JD777+3),"")</f>
      </c>
      <c r="GY777">
        <f>IF($JE777&gt;=4,INDEX($GT:$GT,$JD777+4),"")</f>
      </c>
      <c r="GZ777">
        <f>IF($JE777&gt;=5,INDEX($GT:$GT,$JD777+5),"")</f>
      </c>
      <c r="HA777">
        <f>IF($JE777&gt;=6,INDEX($GT:$GT,$JD777+6),"")</f>
      </c>
      <c r="HB777">
        <f>IF($JE777&gt;=7,INDEX($GT:$GT,$JD777+7),"")</f>
      </c>
      <c r="HC777">
        <f>IF($JE777&gt;=8,INDEX($GT:$GT,$JD777+8),"")</f>
      </c>
      <c r="HD777">
        <f>IF($JE777&gt;=9,INDEX($GT:$GT,$JD777+9),"")</f>
      </c>
      <c r="HE777">
        <f>IF($JE777&gt;=10,INDEX($GT:$GT,$JD777+10),"")</f>
      </c>
      <c r="HF777">
        <f>IF($JE777&gt;=11,INDEX($GT:$GT,$JD777+11),"")</f>
      </c>
      <c r="HG777">
        <f>IF($JE777&gt;=12,INDEX($GT:$GT,$JD777+12),"")</f>
      </c>
      <c r="HH777">
        <f>IF($JE777&gt;=13,INDEX($GT:$GT,$JD777+13),"")</f>
      </c>
      <c r="HI777">
        <f>IF($JE777&gt;=14,INDEX($GT:$GT,$JD777+14),"")</f>
      </c>
      <c r="HJ777">
        <f>IF($JE777&gt;=15,INDEX($GT:$GT,$JD777+15),"")</f>
      </c>
      <c r="HK777">
        <f>IF($JE777&gt;=16,INDEX($GT:$GT,$JD777+16),"")</f>
      </c>
      <c r="HL777">
        <f>IF($JE777&gt;=17,INDEX($GT:$GT,$JD777+17),"")</f>
      </c>
      <c r="HM777">
        <f>IF($JE777&gt;=18,INDEX($GT:$GT,$JD777+18),"")</f>
      </c>
      <c r="HN777">
        <f>IF($JE777&gt;=19,INDEX($GT:$GT,$JD777+19),"")</f>
      </c>
      <c r="HO777">
        <f>IF($JE777&gt;=20,INDEX($GT:$GT,$JD777+20),"")</f>
      </c>
      <c r="HP777">
        <f>IF($JE777&gt;=21,INDEX($GT:$GT,$JD777+21),"")</f>
      </c>
      <c r="HQ777">
        <f>IF($JE777&gt;=22,INDEX($GT:$GT,$JD777+22),"")</f>
      </c>
      <c r="HR777">
        <f>IF($JE777&gt;=23,INDEX($GT:$GT,$JD777+23),"")</f>
      </c>
      <c r="HS777">
        <f>IF($JE777&gt;=24,INDEX($GT:$GT,$JD777+24),"")</f>
      </c>
      <c r="HT777">
        <f>IF($JE777&gt;=25,INDEX($GT:$GT,$JD777+25),"")</f>
      </c>
      <c r="HU777">
        <f>IF($JE777&gt;=26,INDEX($GT:$GT,$JD777+26),"")</f>
      </c>
      <c r="HV777">
        <f>IF($JE777&gt;=27,INDEX($GT:$GT,$JD777+27),"")</f>
      </c>
      <c r="HW777">
        <f>IF($JE777&gt;=28,INDEX($GT:$GT,$JD777+28),"")</f>
      </c>
      <c r="HX777">
        <f>IF($JE777&gt;=29,INDEX($GT:$GT,$JD777+29),"")</f>
      </c>
      <c r="HY777">
        <f>IF($JE777&gt;=30,INDEX($GT:$GT,$JD777+30),"")</f>
      </c>
      <c r="HZ777">
        <f>IF($JE777&gt;=31,INDEX($GT:$GT,$JD777+31),"")</f>
      </c>
      <c r="IA777">
        <f>IF($JE777&gt;=32,INDEX($GT:$GT,$JD777+32),"")</f>
      </c>
      <c r="IB777">
        <f>IF($JE777&gt;=33,INDEX($GT:$GT,$JD777+33),"")</f>
      </c>
      <c r="IC777">
        <f>IF($JE777&gt;=34,INDEX($GT:$GT,$JD777+34),"")</f>
      </c>
      <c r="ID777">
        <f>IF($JE777&gt;=35,INDEX($GT:$GT,$JD777+35),"")</f>
      </c>
      <c r="IE777">
        <f>IF($JE777&gt;=36,INDEX($GT:$GT,$JD777+36),"")</f>
      </c>
      <c r="IF777">
        <f>IF($JE777&gt;=37,INDEX($GT:$GT,$JD777+37),"")</f>
      </c>
      <c r="IG777">
        <f>IF($JE777&gt;=38,INDEX($GT:$GT,$JD777+38),"")</f>
      </c>
      <c r="IH777">
        <f>IF($JE777&gt;=39,INDEX($GT:$GT,$JD777+39),"")</f>
      </c>
      <c r="II777">
        <f>IF($JE777&gt;=40,INDEX($GT:$GT,$JD777+40),"")</f>
      </c>
      <c r="IJ777">
        <f>IF($JE777&gt;=41,INDEX($GT:$GT,$JD777+41),"")</f>
      </c>
      <c r="IK777">
        <f>IF($JE777&gt;=42,INDEX($GT:$GT,$JD777+42),"")</f>
      </c>
      <c r="IL777">
        <f>IF($JE777&gt;=43,INDEX($GT:$GT,$JD777+43),"")</f>
      </c>
      <c r="IM777">
        <f>IF($JE777&gt;=44,INDEX($GT:$GT,$JD777+44),"")</f>
      </c>
      <c r="IN777">
        <f>IF($JE777&gt;=45,INDEX($GT:$GT,$JD777+45),"")</f>
      </c>
      <c r="IO777">
        <f>IF($JE777&gt;=46,INDEX($GT:$GT,$JD777+46),"")</f>
      </c>
      <c r="IP777">
        <f>IF($JE777&gt;=47,INDEX($GT:$GT,$JD777+47),"")</f>
      </c>
      <c r="IQ777">
        <f>IF($JE777&gt;=48,INDEX($GT:$GT,$JD777+48),"")</f>
      </c>
      <c r="IR777">
        <f>IF($JE777&gt;=49,INDEX($GT:$GT,$JD777+49),"")</f>
      </c>
      <c r="IS777">
        <f>IF($JE777&gt;=50,INDEX($GT:$GT,$JD777+50),"")</f>
      </c>
      <c r="IT777">
        <f>IF($JE777&gt;=51,INDEX($GT:$GT,$JD777+51),"")</f>
      </c>
      <c r="IU777">
        <f>IF($JE777&gt;=52,INDEX($GT:$GT,$JD777+52),"")</f>
      </c>
      <c r="IV777">
        <f>IF($JE777&gt;=53,INDEX($GT:$GT,$JD777+53),"")</f>
      </c>
      <c r="IW777">
        <f>IF($JE777&gt;=54,INDEX($GT:$GT,$JD777+54),"")</f>
      </c>
      <c r="IX777">
        <f>IF($JE777&gt;=55,INDEX($GT:$GT,$JD777+55),"")</f>
      </c>
      <c r="IY777">
        <f>IF($JE777&gt;=56,INDEX($GT:$GT,$JD777+56),"")</f>
      </c>
      <c r="IZ777">
        <f>IF($JE777&gt;=57,INDEX($GT:$GT,$JD777+57),"")</f>
      </c>
      <c r="JA777">
        <f>IF($JE777&gt;=58,INDEX($GT:$GT,$JD777+58),"")</f>
      </c>
      <c r="JB777">
        <f>IF($JE777&gt;=59,INDEX($GT:$GT,$JD777+59),"")</f>
      </c>
      <c r="JC777">
        <f>IF($JE777&gt;=60,INDEX($GT:$GT,$JD777+60),"")</f>
      </c>
      <c r="JD777">
        <f>IFERROR(MATCH($GS777,$GT$2:$GT$322,0)+1,0)</f>
      </c>
      <c r="JE777">
        <f>IFERROR(INDEX($GU$2:$GU$322,MATCH($GS777,$GT$2:$GT$322,0)),0)</f>
      </c>
      <c r="JF777" t="s">
        <v>28</v>
      </c>
      <c r="JG777" t="s">
        <v>28</v>
      </c>
    </row>
    <row r="778" spans="1:267" x14ac:dyDescent="0.25">
      <c r="J778" s="1"/>
      <c r="K778" s="1"/>
      <c r="L778" s="1"/>
      <c r="M778" s="1"/>
      <c r="N778" s="1">
        <f>IFERROR(IF(FIND(" - ",$J778)&gt;0,MID($J778,FIND(" - ",$J778)+3,LEN($J778)),""),"")</f>
      </c>
      <c r="P778" s="1"/>
      <c r="S778" t="s">
        <v>28</v>
      </c>
      <c r="U778">
        <f>IF(OR($S778="",$T778=""),"",IFERROR($S778/$T778,0))</f>
      </c>
      <c r="V778">
        <f>IF($S778="","",
IF($K778="","",
IF(ISNUMBER(SEARCH("exempt",LOWER($K778))),0,
$S778*(VALUE(SUBSTITUTE($K778,"%",""))/100))))</f>
      </c>
      <c r="AB778">
        <f>IF($S778="","",
SUM($S778,$V778,$Z778,$W778,$Y778)-
IF($AA778="",0,VALUE($AA778)))</f>
      </c>
      <c r="AJ778" t="s">
        <v>1561</v>
      </c>
      <c r="AR778">
        <f>IFERROR(LEFT($J778,FIND(" - ",$J778)-1),$J778)</f>
      </c>
      <c r="AU778">
        <f>IF($CJ778&gt;=1,INDEX($AS:$AS,$CI778+1),"")</f>
      </c>
      <c r="AV778">
        <f>IF($CJ778&gt;=2,INDEX($AS:$AS,$CI778+2),"")</f>
      </c>
      <c r="AW778">
        <f>IF($CJ778&gt;=3,INDEX($AS:$AS,$CI778+3),"")</f>
      </c>
      <c r="AX778">
        <f>IF($CJ778&gt;=4,INDEX($AS:$AS,$CI778+4),"")</f>
      </c>
      <c r="AY778">
        <f>IF($CJ778&gt;=5,INDEX($AS:$AS,$CI778+5),"")</f>
      </c>
      <c r="AZ778">
        <f>IF($CJ778&gt;=6,INDEX($AS:$AS,$CI778+6),"")</f>
      </c>
      <c r="BA778">
        <f>IF($CJ778&gt;=7,INDEX($AS:$AS,$CI778+7),"")</f>
      </c>
      <c r="BB778">
        <f>IF($CJ778&gt;=8,INDEX($AS:$AS,$CI778+8),"")</f>
      </c>
      <c r="BC778">
        <f>IF($CJ778&gt;=9,INDEX($AS:$AS,$CI778+9),"")</f>
      </c>
      <c r="BD778">
        <f>IF($CJ778&gt;=10,INDEX($AS:$AS,$CI778+10),"")</f>
      </c>
      <c r="BE778">
        <f>IF($CJ778&gt;=11,INDEX($AS:$AS,$CI778+11),"")</f>
      </c>
      <c r="BF778">
        <f>IF($CJ778&gt;=12,INDEX($AS:$AS,$CI778+12),"")</f>
      </c>
      <c r="BG778">
        <f>IF($CJ778&gt;=13,INDEX($AS:$AS,$CI778+13),"")</f>
      </c>
      <c r="BH778">
        <f>IF($CJ778&gt;=14,INDEX($AS:$AS,$CI778+14),"")</f>
      </c>
      <c r="BI778">
        <f>IF($CJ778&gt;=15,INDEX($AS:$AS,$CI778+15),"")</f>
      </c>
      <c r="BJ778">
        <f>IF($CJ778&gt;=16,INDEX($AS:$AS,$CI778+16),"")</f>
      </c>
      <c r="BK778">
        <f>IF($CJ778&gt;=17,INDEX($AS:$AS,$CI778+17),"")</f>
      </c>
      <c r="BL778">
        <f>IF($CJ778&gt;=18,INDEX($AS:$AS,$CI778+18),"")</f>
      </c>
      <c r="BM778">
        <f>IF($CJ778&gt;=19,INDEX($AS:$AS,$CI778+19),"")</f>
      </c>
      <c r="BN778">
        <f>IF($CJ778&gt;=20,INDEX($AS:$AS,$CI778+20),"")</f>
      </c>
      <c r="BO778">
        <f>IF($CJ778&gt;=21,INDEX($AS:$AS,$CI778+21),"")</f>
      </c>
      <c r="BP778">
        <f>IF($CJ778&gt;=22,INDEX($AS:$AS,$CI778+22),"")</f>
      </c>
      <c r="BQ778">
        <f>IF($CJ778&gt;=23,INDEX($AS:$AS,$CI778+23),"")</f>
      </c>
      <c r="BR778">
        <f>IF($CJ778&gt;=24,INDEX($AS:$AS,$CI778+24),"")</f>
      </c>
      <c r="BS778">
        <f>IF($CJ778&gt;=25,INDEX($AS:$AS,$CI778+25),"")</f>
      </c>
      <c r="BT778">
        <f>IF($CJ778&gt;=26,INDEX($AS:$AS,$CI778+26),"")</f>
      </c>
      <c r="BU778">
        <f>IF($CJ778&gt;=27,INDEX($AS:$AS,$CI778+27),"")</f>
      </c>
      <c r="BV778">
        <f>IF($CJ778&gt;=28,INDEX($AS:$AS,$CI778+28),"")</f>
      </c>
      <c r="BW778">
        <f>IF($CJ778&gt;=29,INDEX($AS:$AS,$CI778+29),"")</f>
      </c>
      <c r="BX778">
        <f>IF($CJ778&gt;=30,INDEX($AS:$AS,$CI778+30),"")</f>
      </c>
      <c r="BY778">
        <f>IF($CJ778&gt;=31,INDEX($AS:$AS,$CI778+31),"")</f>
      </c>
      <c r="BZ778">
        <f>IF($CJ778&gt;=32,INDEX($AS:$AS,$CI778+32),"")</f>
      </c>
      <c r="CA778">
        <f>IF($CJ778&gt;=33,INDEX($AS:$AS,$CI778+33),"")</f>
      </c>
      <c r="CB778">
        <f>IF($CJ778&gt;=34,INDEX($AS:$AS,$CI778+34),"")</f>
      </c>
      <c r="CC778">
        <f>IF($CJ778&gt;=35,INDEX($AS:$AS,$CI778+35),"")</f>
      </c>
      <c r="CD778">
        <f>IF($CJ778&gt;=36,INDEX($AS:$AS,$CI778+36),"")</f>
      </c>
      <c r="CE778">
        <f>IF($CJ778&gt;=37,INDEX($AS:$AS,$CI778+37),"")</f>
      </c>
      <c r="CF778">
        <f>IF($CJ778&gt;=38,INDEX($AS:$AS,$CI778+38),"")</f>
      </c>
      <c r="CG778">
        <f>IF($CJ778&gt;=39,INDEX($AS:$AS,$CI778+39),"")</f>
      </c>
      <c r="CH778">
        <f>IF($CJ778&gt;=40,INDEX($AS:$AS,$CI778+40),"")</f>
      </c>
      <c r="CI778">
        <f>IFERROR(MATCH($AR778,$AS$2:$AS$133,0)+1,0)</f>
      </c>
      <c r="CJ778">
        <f>IFERROR(INDEX($AT$2:$AT$133,MATCH($AR778,$AS$2:$AS$133,0)),0)</f>
      </c>
      <c r="CK778">
        <f>IFERROR(LEFT($O778,FIND(" - ",$O778)-1),$O778)</f>
      </c>
      <c r="CL778" t="s">
        <v>113</v>
      </c>
      <c r="CN778">
        <f>IF($DI778&gt;=1,INDEX($CL:$CL,$DH778+1),"")</f>
      </c>
      <c r="CO778">
        <f>IF($DI778&gt;=2,INDEX($CL:$CL,$DH778+2),"")</f>
      </c>
      <c r="CP778">
        <f>IF($DI778&gt;=3,INDEX($CL:$CL,$DH778+3),"")</f>
      </c>
      <c r="CQ778">
        <f>IF($DI778&gt;=4,INDEX($CL:$CL,$DH778+4),"")</f>
      </c>
      <c r="CR778">
        <f>IF($DI778&gt;=5,INDEX($CL:$CL,$DH778+5),"")</f>
      </c>
      <c r="CS778">
        <f>IF($DI778&gt;=6,INDEX($CL:$CL,$DH778+6),"")</f>
      </c>
      <c r="CT778">
        <f>IF($DI778&gt;=7,INDEX($CL:$CL,$DH778+7),"")</f>
      </c>
      <c r="CU778">
        <f>IF($DI778&gt;=8,INDEX($CL:$CL,$DH778+8),"")</f>
      </c>
      <c r="CV778">
        <f>IF($DI778&gt;=9,INDEX($CL:$CL,$DH778+9),"")</f>
      </c>
      <c r="CW778">
        <f>IF($DI778&gt;=10,INDEX($CL:$CL,$DH778+10),"")</f>
      </c>
      <c r="CX778">
        <f>IF($DI778&gt;=11,INDEX($CL:$CL,$DH778+11),"")</f>
      </c>
      <c r="CY778">
        <f>IF($DI778&gt;=12,INDEX($CL:$CL,$DH778+12),"")</f>
      </c>
      <c r="CZ778">
        <f>IF($DI778&gt;=13,INDEX($CL:$CL,$DH778+13),"")</f>
      </c>
      <c r="DA778">
        <f>IF($DI778&gt;=14,INDEX($CL:$CL,$DH778+14),"")</f>
      </c>
      <c r="DB778">
        <f>IF($DI778&gt;=15,INDEX($CL:$CL,$DH778+15),"")</f>
      </c>
      <c r="DC778">
        <f>IF($DI778&gt;=16,INDEX($CL:$CL,$DH778+16),"")</f>
      </c>
      <c r="DD778">
        <f>IF($DI778&gt;=17,INDEX($CL:$CL,$DH778+17),"")</f>
      </c>
      <c r="DE778">
        <f>IF($DI778&gt;=18,INDEX($CL:$CL,$DH778+18),"")</f>
      </c>
      <c r="DF778">
        <f>IF($DI778&gt;=19,INDEX($CL:$CL,$DH778+19),"")</f>
      </c>
      <c r="DG778">
        <f>IF($DI778&gt;=20,INDEX($CL:$CL,$DH778+20),"")</f>
      </c>
      <c r="DH778">
        <f>IFERROR(MATCH($CK778,$CL$2:$CL$1558,0)+1,0)</f>
      </c>
      <c r="DI778">
        <f>IFERROR(INDEX($CM$2:$CM$1558,MATCH($CK778,$CL$2:$CL$1558,0)),0)</f>
      </c>
      <c r="DJ778">
        <f>IFERROR(INDEX($AQ:$AQ,MATCH($K778,$AP:$AP,0))&amp;"","")</f>
      </c>
      <c r="DN778">
        <f>IF($GQ778&gt;=1,INDEX($DK:$DK,$GP778+1),"")</f>
      </c>
      <c r="DO778">
        <f>IF($GQ778&gt;=2,INDEX($DK:$DK,$GP778+2),"")</f>
      </c>
      <c r="DP778">
        <f>IF($GQ778&gt;=3,INDEX($DK:$DK,$GP778+3),"")</f>
      </c>
      <c r="DQ778">
        <f>IF($GQ778&gt;=4,INDEX($DK:$DK,$GP778+4),"")</f>
      </c>
      <c r="DR778">
        <f>IF($GQ778&gt;=5,INDEX($DK:$DK,$GP778+5),"")</f>
      </c>
      <c r="DS778">
        <f>IF($GQ778&gt;=6,INDEX($DK:$DK,$GP778+6),"")</f>
      </c>
      <c r="DT778">
        <f>IF($GQ778&gt;=7,INDEX($DK:$DK,$GP778+7),"")</f>
      </c>
      <c r="DU778">
        <f>IF($GQ778&gt;=8,INDEX($DK:$DK,$GP778+8),"")</f>
      </c>
      <c r="DV778">
        <f>IF($GQ778&gt;=9,INDEX($DK:$DK,$GP778+9),"")</f>
      </c>
      <c r="DW778">
        <f>IF($GQ778&gt;=10,INDEX($DK:$DK,$GP778+10),"")</f>
      </c>
      <c r="DX778">
        <f>IF($GQ778&gt;=11,INDEX($DK:$DK,$GP778+11),"")</f>
      </c>
      <c r="DY778">
        <f>IF($GQ778&gt;=12,INDEX($DK:$DK,$GP778+12),"")</f>
      </c>
      <c r="DZ778">
        <f>IF($GQ778&gt;=13,INDEX($DK:$DK,$GP778+13),"")</f>
      </c>
      <c r="EA778">
        <f>IF($GQ778&gt;=14,INDEX($DK:$DK,$GP778+14),"")</f>
      </c>
      <c r="EB778">
        <f>IF($GQ778&gt;=15,INDEX($DK:$DK,$GP778+15),"")</f>
      </c>
      <c r="EC778">
        <f>IF($GQ778&gt;=16,INDEX($DK:$DK,$GP778+16),"")</f>
      </c>
      <c r="ED778">
        <f>IF($GQ778&gt;=17,INDEX($DK:$DK,$GP778+17),"")</f>
      </c>
      <c r="EE778">
        <f>IF($GQ778&gt;=18,INDEX($DK:$DK,$GP778+18),"")</f>
      </c>
      <c r="EF778">
        <f>IF($GQ778&gt;=19,INDEX($DK:$DK,$GP778+19),"")</f>
      </c>
      <c r="EG778">
        <f>IF($GQ778&gt;=20,INDEX($DK:$DK,$GP778+20),"")</f>
      </c>
      <c r="EH778">
        <f>IF($GQ778&gt;=21,INDEX($DK:$DK,$GP778+21),"")</f>
      </c>
      <c r="EI778">
        <f>IF($GQ778&gt;=22,INDEX($DK:$DK,$GP778+22),"")</f>
      </c>
      <c r="EJ778">
        <f>IF($GQ778&gt;=23,INDEX($DK:$DK,$GP778+23),"")</f>
      </c>
      <c r="EK778">
        <f>IF($GQ778&gt;=24,INDEX($DK:$DK,$GP778+24),"")</f>
      </c>
      <c r="EL778">
        <f>IF($GQ778&gt;=25,INDEX($DK:$DK,$GP778+25),"")</f>
      </c>
      <c r="EM778">
        <f>IF($GQ778&gt;=26,INDEX($DK:$DK,$GP778+26),"")</f>
      </c>
      <c r="EN778">
        <f>IF($GQ778&gt;=27,INDEX($DK:$DK,$GP778+27),"")</f>
      </c>
      <c r="EO778">
        <f>IF($GQ778&gt;=28,INDEX($DK:$DK,$GP778+28),"")</f>
      </c>
      <c r="EP778">
        <f>IF($GQ778&gt;=29,INDEX($DK:$DK,$GP778+29),"")</f>
      </c>
      <c r="EQ778">
        <f>IF($GQ778&gt;=30,INDEX($DK:$DK,$GP778+30),"")</f>
      </c>
      <c r="ER778">
        <f>IF($GQ778&gt;=31,INDEX($DK:$DK,$GP778+31),"")</f>
      </c>
      <c r="ES778">
        <f>IF($GQ778&gt;=32,INDEX($DK:$DK,$GP778+32),"")</f>
      </c>
      <c r="ET778">
        <f>IF($GQ778&gt;=33,INDEX($DK:$DK,$GP778+33),"")</f>
      </c>
      <c r="EU778">
        <f>IF($GQ778&gt;=34,INDEX($DK:$DK,$GP778+34),"")</f>
      </c>
      <c r="EV778">
        <f>IF($GQ778&gt;=35,INDEX($DK:$DK,$GP778+35),"")</f>
      </c>
      <c r="EW778">
        <f>IF($GQ778&gt;=36,INDEX($DK:$DK,$GP778+36),"")</f>
      </c>
      <c r="EX778">
        <f>IF($GQ778&gt;=37,INDEX($DK:$DK,$GP778+37),"")</f>
      </c>
      <c r="EY778">
        <f>IF($GQ778&gt;=38,INDEX($DK:$DK,$GP778+38),"")</f>
      </c>
      <c r="EZ778">
        <f>IF($GQ778&gt;=39,INDEX($DK:$DK,$GP778+39),"")</f>
      </c>
      <c r="FA778">
        <f>IF($GQ778&gt;=40,INDEX($DK:$DK,$GP778+40),"")</f>
      </c>
      <c r="FB778">
        <f>IF($GQ778&gt;=1,INDEX($DL:$DL,$GP778+1),"")</f>
      </c>
      <c r="FC778">
        <f>IF($GQ778&gt;=2,INDEX($DL:$DL,$GP778+2),"")</f>
      </c>
      <c r="FD778">
        <f>IF($GQ778&gt;=3,INDEX($DL:$DL,$GP778+3),"")</f>
      </c>
      <c r="FE778">
        <f>IF($GQ778&gt;=4,INDEX($DL:$DL,$GP778+4),"")</f>
      </c>
      <c r="FF778">
        <f>IF($GQ778&gt;=5,INDEX($DL:$DL,$GP778+5),"")</f>
      </c>
      <c r="FG778">
        <f>IF($GQ778&gt;=6,INDEX($DL:$DL,$GP778+6),"")</f>
      </c>
      <c r="FH778">
        <f>IF($GQ778&gt;=7,INDEX($DL:$DL,$GP778+7),"")</f>
      </c>
      <c r="FI778">
        <f>IF($GQ778&gt;=8,INDEX($DL:$DL,$GP778+8),"")</f>
      </c>
      <c r="FJ778">
        <f>IF($GQ778&gt;=9,INDEX($DL:$DL,$GP778+9),"")</f>
      </c>
      <c r="FK778">
        <f>IF($GQ778&gt;=10,INDEX($DL:$DL,$GP778+10),"")</f>
      </c>
      <c r="FL778">
        <f>IF($GQ778&gt;=11,INDEX($DL:$DL,$GP778+11),"")</f>
      </c>
      <c r="FM778">
        <f>IF($GQ778&gt;=12,INDEX($DL:$DL,$GP778+12),"")</f>
      </c>
      <c r="FN778">
        <f>IF($GQ778&gt;=13,INDEX($DL:$DL,$GP778+13),"")</f>
      </c>
      <c r="FO778">
        <f>IF($GQ778&gt;=14,INDEX($DL:$DL,$GP778+14),"")</f>
      </c>
      <c r="FP778">
        <f>IF($GQ778&gt;=15,INDEX($DL:$DL,$GP778+15),"")</f>
      </c>
      <c r="FQ778">
        <f>IF($GQ778&gt;=16,INDEX($DL:$DL,$GP778+16),"")</f>
      </c>
      <c r="FR778">
        <f>IF($GQ778&gt;=17,INDEX($DL:$DL,$GP778+17),"")</f>
      </c>
      <c r="FS778">
        <f>IF($GQ778&gt;=18,INDEX($DL:$DL,$GP778+18),"")</f>
      </c>
      <c r="FT778">
        <f>IF($GQ778&gt;=19,INDEX($DL:$DL,$GP778+19),"")</f>
      </c>
      <c r="FU778">
        <f>IF($GQ778&gt;=20,INDEX($DL:$DL,$GP778+20),"")</f>
      </c>
      <c r="FV778">
        <f>IF($GQ778&gt;=21,INDEX($DL:$DL,$GP778+21),"")</f>
      </c>
      <c r="FW778">
        <f>IF($GQ778&gt;=22,INDEX($DL:$DL,$GP778+22),"")</f>
      </c>
      <c r="FX778">
        <f>IF($GQ778&gt;=23,INDEX($DL:$DL,$GP778+23),"")</f>
      </c>
      <c r="FY778">
        <f>IF($GQ778&gt;=24,INDEX($DL:$DL,$GP778+24),"")</f>
      </c>
      <c r="FZ778">
        <f>IF($GQ778&gt;=25,INDEX($DL:$DL,$GP778+25),"")</f>
      </c>
      <c r="GA778">
        <f>IF($GQ778&gt;=26,INDEX($DL:$DL,$GP778+26),"")</f>
      </c>
      <c r="GB778">
        <f>IF($GQ778&gt;=27,INDEX($DL:$DL,$GP778+27),"")</f>
      </c>
      <c r="GC778">
        <f>IF($GQ778&gt;=28,INDEX($DL:$DL,$GP778+28),"")</f>
      </c>
      <c r="GD778">
        <f>IF($GQ778&gt;=29,INDEX($DL:$DL,$GP778+29),"")</f>
      </c>
      <c r="GE778">
        <f>IF($GQ778&gt;=30,INDEX($DL:$DL,$GP778+30),"")</f>
      </c>
      <c r="GF778">
        <f>IF($GQ778&gt;=31,INDEX($DL:$DL,$GP778+31),"")</f>
      </c>
      <c r="GG778">
        <f>IF($GQ778&gt;=32,INDEX($DL:$DL,$GP778+32),"")</f>
      </c>
      <c r="GH778">
        <f>IF($GQ778&gt;=33,INDEX($DL:$DL,$GP778+33),"")</f>
      </c>
      <c r="GI778">
        <f>IF($GQ778&gt;=34,INDEX($DL:$DL,$GP778+34),"")</f>
      </c>
      <c r="GJ778">
        <f>IF($GQ778&gt;=35,INDEX($DL:$DL,$GP778+35),"")</f>
      </c>
      <c r="GK778">
        <f>IF($GQ778&gt;=36,INDEX($DL:$DL,$GP778+36),"")</f>
      </c>
      <c r="GL778">
        <f>IF($GQ778&gt;=37,INDEX($DL:$DL,$GP778+37),"")</f>
      </c>
      <c r="GM778">
        <f>IF($GQ778&gt;=38,INDEX($DL:$DL,$GP778+38),"")</f>
      </c>
      <c r="GN778">
        <f>IF($GQ778&gt;=39,INDEX($DL:$DL,$GP778+39),"")</f>
      </c>
      <c r="GO778">
        <f>IF($GQ778&gt;=40,INDEX($DL:$DL,$GP778+40),"")</f>
      </c>
      <c r="GP778">
        <f>IFERROR(MATCH($DJ778,$DK$2:$DK$148,0)+1,0)</f>
      </c>
      <c r="GQ778">
        <f>IFERROR(INDEX($DM$2:$DM$148,MATCH($DJ778,$DK$2:$DK$148,0)),0)</f>
      </c>
      <c r="GR778">
        <f>IFERROR(MATCH($L778,$DN$778:$FA$778,0),0)</f>
      </c>
      <c r="GS778">
        <f>IF($GR778&gt;0,INDEX($FB$778:$GO$778,$GR778),"")</f>
      </c>
      <c r="GV778">
        <f>IF($JE778&gt;=1,INDEX($GT:$GT,$JD778+1),"")</f>
      </c>
      <c r="GW778">
        <f>IF($JE778&gt;=2,INDEX($GT:$GT,$JD778+2),"")</f>
      </c>
      <c r="GX778">
        <f>IF($JE778&gt;=3,INDEX($GT:$GT,$JD778+3),"")</f>
      </c>
      <c r="GY778">
        <f>IF($JE778&gt;=4,INDEX($GT:$GT,$JD778+4),"")</f>
      </c>
      <c r="GZ778">
        <f>IF($JE778&gt;=5,INDEX($GT:$GT,$JD778+5),"")</f>
      </c>
      <c r="HA778">
        <f>IF($JE778&gt;=6,INDEX($GT:$GT,$JD778+6),"")</f>
      </c>
      <c r="HB778">
        <f>IF($JE778&gt;=7,INDEX($GT:$GT,$JD778+7),"")</f>
      </c>
      <c r="HC778">
        <f>IF($JE778&gt;=8,INDEX($GT:$GT,$JD778+8),"")</f>
      </c>
      <c r="HD778">
        <f>IF($JE778&gt;=9,INDEX($GT:$GT,$JD778+9),"")</f>
      </c>
      <c r="HE778">
        <f>IF($JE778&gt;=10,INDEX($GT:$GT,$JD778+10),"")</f>
      </c>
      <c r="HF778">
        <f>IF($JE778&gt;=11,INDEX($GT:$GT,$JD778+11),"")</f>
      </c>
      <c r="HG778">
        <f>IF($JE778&gt;=12,INDEX($GT:$GT,$JD778+12),"")</f>
      </c>
      <c r="HH778">
        <f>IF($JE778&gt;=13,INDEX($GT:$GT,$JD778+13),"")</f>
      </c>
      <c r="HI778">
        <f>IF($JE778&gt;=14,INDEX($GT:$GT,$JD778+14),"")</f>
      </c>
      <c r="HJ778">
        <f>IF($JE778&gt;=15,INDEX($GT:$GT,$JD778+15),"")</f>
      </c>
      <c r="HK778">
        <f>IF($JE778&gt;=16,INDEX($GT:$GT,$JD778+16),"")</f>
      </c>
      <c r="HL778">
        <f>IF($JE778&gt;=17,INDEX($GT:$GT,$JD778+17),"")</f>
      </c>
      <c r="HM778">
        <f>IF($JE778&gt;=18,INDEX($GT:$GT,$JD778+18),"")</f>
      </c>
      <c r="HN778">
        <f>IF($JE778&gt;=19,INDEX($GT:$GT,$JD778+19),"")</f>
      </c>
      <c r="HO778">
        <f>IF($JE778&gt;=20,INDEX($GT:$GT,$JD778+20),"")</f>
      </c>
      <c r="HP778">
        <f>IF($JE778&gt;=21,INDEX($GT:$GT,$JD778+21),"")</f>
      </c>
      <c r="HQ778">
        <f>IF($JE778&gt;=22,INDEX($GT:$GT,$JD778+22),"")</f>
      </c>
      <c r="HR778">
        <f>IF($JE778&gt;=23,INDEX($GT:$GT,$JD778+23),"")</f>
      </c>
      <c r="HS778">
        <f>IF($JE778&gt;=24,INDEX($GT:$GT,$JD778+24),"")</f>
      </c>
      <c r="HT778">
        <f>IF($JE778&gt;=25,INDEX($GT:$GT,$JD778+25),"")</f>
      </c>
      <c r="HU778">
        <f>IF($JE778&gt;=26,INDEX($GT:$GT,$JD778+26),"")</f>
      </c>
      <c r="HV778">
        <f>IF($JE778&gt;=27,INDEX($GT:$GT,$JD778+27),"")</f>
      </c>
      <c r="HW778">
        <f>IF($JE778&gt;=28,INDEX($GT:$GT,$JD778+28),"")</f>
      </c>
      <c r="HX778">
        <f>IF($JE778&gt;=29,INDEX($GT:$GT,$JD778+29),"")</f>
      </c>
      <c r="HY778">
        <f>IF($JE778&gt;=30,INDEX($GT:$GT,$JD778+30),"")</f>
      </c>
      <c r="HZ778">
        <f>IF($JE778&gt;=31,INDEX($GT:$GT,$JD778+31),"")</f>
      </c>
      <c r="IA778">
        <f>IF($JE778&gt;=32,INDEX($GT:$GT,$JD778+32),"")</f>
      </c>
      <c r="IB778">
        <f>IF($JE778&gt;=33,INDEX($GT:$GT,$JD778+33),"")</f>
      </c>
      <c r="IC778">
        <f>IF($JE778&gt;=34,INDEX($GT:$GT,$JD778+34),"")</f>
      </c>
      <c r="ID778">
        <f>IF($JE778&gt;=35,INDEX($GT:$GT,$JD778+35),"")</f>
      </c>
      <c r="IE778">
        <f>IF($JE778&gt;=36,INDEX($GT:$GT,$JD778+36),"")</f>
      </c>
      <c r="IF778">
        <f>IF($JE778&gt;=37,INDEX($GT:$GT,$JD778+37),"")</f>
      </c>
      <c r="IG778">
        <f>IF($JE778&gt;=38,INDEX($GT:$GT,$JD778+38),"")</f>
      </c>
      <c r="IH778">
        <f>IF($JE778&gt;=39,INDEX($GT:$GT,$JD778+39),"")</f>
      </c>
      <c r="II778">
        <f>IF($JE778&gt;=40,INDEX($GT:$GT,$JD778+40),"")</f>
      </c>
      <c r="IJ778">
        <f>IF($JE778&gt;=41,INDEX($GT:$GT,$JD778+41),"")</f>
      </c>
      <c r="IK778">
        <f>IF($JE778&gt;=42,INDEX($GT:$GT,$JD778+42),"")</f>
      </c>
      <c r="IL778">
        <f>IF($JE778&gt;=43,INDEX($GT:$GT,$JD778+43),"")</f>
      </c>
      <c r="IM778">
        <f>IF($JE778&gt;=44,INDEX($GT:$GT,$JD778+44),"")</f>
      </c>
      <c r="IN778">
        <f>IF($JE778&gt;=45,INDEX($GT:$GT,$JD778+45),"")</f>
      </c>
      <c r="IO778">
        <f>IF($JE778&gt;=46,INDEX($GT:$GT,$JD778+46),"")</f>
      </c>
      <c r="IP778">
        <f>IF($JE778&gt;=47,INDEX($GT:$GT,$JD778+47),"")</f>
      </c>
      <c r="IQ778">
        <f>IF($JE778&gt;=48,INDEX($GT:$GT,$JD778+48),"")</f>
      </c>
      <c r="IR778">
        <f>IF($JE778&gt;=49,INDEX($GT:$GT,$JD778+49),"")</f>
      </c>
      <c r="IS778">
        <f>IF($JE778&gt;=50,INDEX($GT:$GT,$JD778+50),"")</f>
      </c>
      <c r="IT778">
        <f>IF($JE778&gt;=51,INDEX($GT:$GT,$JD778+51),"")</f>
      </c>
      <c r="IU778">
        <f>IF($JE778&gt;=52,INDEX($GT:$GT,$JD778+52),"")</f>
      </c>
      <c r="IV778">
        <f>IF($JE778&gt;=53,INDEX($GT:$GT,$JD778+53),"")</f>
      </c>
      <c r="IW778">
        <f>IF($JE778&gt;=54,INDEX($GT:$GT,$JD778+54),"")</f>
      </c>
      <c r="IX778">
        <f>IF($JE778&gt;=55,INDEX($GT:$GT,$JD778+55),"")</f>
      </c>
      <c r="IY778">
        <f>IF($JE778&gt;=56,INDEX($GT:$GT,$JD778+56),"")</f>
      </c>
      <c r="IZ778">
        <f>IF($JE778&gt;=57,INDEX($GT:$GT,$JD778+57),"")</f>
      </c>
      <c r="JA778">
        <f>IF($JE778&gt;=58,INDEX($GT:$GT,$JD778+58),"")</f>
      </c>
      <c r="JB778">
        <f>IF($JE778&gt;=59,INDEX($GT:$GT,$JD778+59),"")</f>
      </c>
      <c r="JC778">
        <f>IF($JE778&gt;=60,INDEX($GT:$GT,$JD778+60),"")</f>
      </c>
      <c r="JD778">
        <f>IFERROR(MATCH($GS778,$GT$2:$GT$322,0)+1,0)</f>
      </c>
      <c r="JE778">
        <f>IFERROR(INDEX($GU$2:$GU$322,MATCH($GS778,$GT$2:$GT$322,0)),0)</f>
      </c>
      <c r="JF778" t="s">
        <v>28</v>
      </c>
      <c r="JG778" t="s">
        <v>28</v>
      </c>
    </row>
    <row r="779" spans="1:267" x14ac:dyDescent="0.25">
      <c r="J779" s="1"/>
      <c r="K779" s="1"/>
      <c r="L779" s="1"/>
      <c r="M779" s="1"/>
      <c r="N779" s="1">
        <f>IFERROR(IF(FIND(" - ",$J779)&gt;0,MID($J779,FIND(" - ",$J779)+3,LEN($J779)),""),"")</f>
      </c>
      <c r="P779" s="1"/>
      <c r="S779" t="s">
        <v>28</v>
      </c>
      <c r="U779">
        <f>IF(OR($S779="",$T779=""),"",IFERROR($S779/$T779,0))</f>
      </c>
      <c r="V779">
        <f>IF($S779="","",
IF($K779="","",
IF(ISNUMBER(SEARCH("exempt",LOWER($K779))),0,
$S779*(VALUE(SUBSTITUTE($K779,"%",""))/100))))</f>
      </c>
      <c r="AB779">
        <f>IF($S779="","",
SUM($S779,$V779,$Z779,$W779,$Y779)-
IF($AA779="",0,VALUE($AA779)))</f>
      </c>
      <c r="AJ779" t="s">
        <v>1562</v>
      </c>
      <c r="AR779">
        <f>IFERROR(LEFT($J779,FIND(" - ",$J779)-1),$J779)</f>
      </c>
      <c r="AU779">
        <f>IF($CJ779&gt;=1,INDEX($AS:$AS,$CI779+1),"")</f>
      </c>
      <c r="AV779">
        <f>IF($CJ779&gt;=2,INDEX($AS:$AS,$CI779+2),"")</f>
      </c>
      <c r="AW779">
        <f>IF($CJ779&gt;=3,INDEX($AS:$AS,$CI779+3),"")</f>
      </c>
      <c r="AX779">
        <f>IF($CJ779&gt;=4,INDEX($AS:$AS,$CI779+4),"")</f>
      </c>
      <c r="AY779">
        <f>IF($CJ779&gt;=5,INDEX($AS:$AS,$CI779+5),"")</f>
      </c>
      <c r="AZ779">
        <f>IF($CJ779&gt;=6,INDEX($AS:$AS,$CI779+6),"")</f>
      </c>
      <c r="BA779">
        <f>IF($CJ779&gt;=7,INDEX($AS:$AS,$CI779+7),"")</f>
      </c>
      <c r="BB779">
        <f>IF($CJ779&gt;=8,INDEX($AS:$AS,$CI779+8),"")</f>
      </c>
      <c r="BC779">
        <f>IF($CJ779&gt;=9,INDEX($AS:$AS,$CI779+9),"")</f>
      </c>
      <c r="BD779">
        <f>IF($CJ779&gt;=10,INDEX($AS:$AS,$CI779+10),"")</f>
      </c>
      <c r="BE779">
        <f>IF($CJ779&gt;=11,INDEX($AS:$AS,$CI779+11),"")</f>
      </c>
      <c r="BF779">
        <f>IF($CJ779&gt;=12,INDEX($AS:$AS,$CI779+12),"")</f>
      </c>
      <c r="BG779">
        <f>IF($CJ779&gt;=13,INDEX($AS:$AS,$CI779+13),"")</f>
      </c>
      <c r="BH779">
        <f>IF($CJ779&gt;=14,INDEX($AS:$AS,$CI779+14),"")</f>
      </c>
      <c r="BI779">
        <f>IF($CJ779&gt;=15,INDEX($AS:$AS,$CI779+15),"")</f>
      </c>
      <c r="BJ779">
        <f>IF($CJ779&gt;=16,INDEX($AS:$AS,$CI779+16),"")</f>
      </c>
      <c r="BK779">
        <f>IF($CJ779&gt;=17,INDEX($AS:$AS,$CI779+17),"")</f>
      </c>
      <c r="BL779">
        <f>IF($CJ779&gt;=18,INDEX($AS:$AS,$CI779+18),"")</f>
      </c>
      <c r="BM779">
        <f>IF($CJ779&gt;=19,INDEX($AS:$AS,$CI779+19),"")</f>
      </c>
      <c r="BN779">
        <f>IF($CJ779&gt;=20,INDEX($AS:$AS,$CI779+20),"")</f>
      </c>
      <c r="BO779">
        <f>IF($CJ779&gt;=21,INDEX($AS:$AS,$CI779+21),"")</f>
      </c>
      <c r="BP779">
        <f>IF($CJ779&gt;=22,INDEX($AS:$AS,$CI779+22),"")</f>
      </c>
      <c r="BQ779">
        <f>IF($CJ779&gt;=23,INDEX($AS:$AS,$CI779+23),"")</f>
      </c>
      <c r="BR779">
        <f>IF($CJ779&gt;=24,INDEX($AS:$AS,$CI779+24),"")</f>
      </c>
      <c r="BS779">
        <f>IF($CJ779&gt;=25,INDEX($AS:$AS,$CI779+25),"")</f>
      </c>
      <c r="BT779">
        <f>IF($CJ779&gt;=26,INDEX($AS:$AS,$CI779+26),"")</f>
      </c>
      <c r="BU779">
        <f>IF($CJ779&gt;=27,INDEX($AS:$AS,$CI779+27),"")</f>
      </c>
      <c r="BV779">
        <f>IF($CJ779&gt;=28,INDEX($AS:$AS,$CI779+28),"")</f>
      </c>
      <c r="BW779">
        <f>IF($CJ779&gt;=29,INDEX($AS:$AS,$CI779+29),"")</f>
      </c>
      <c r="BX779">
        <f>IF($CJ779&gt;=30,INDEX($AS:$AS,$CI779+30),"")</f>
      </c>
      <c r="BY779">
        <f>IF($CJ779&gt;=31,INDEX($AS:$AS,$CI779+31),"")</f>
      </c>
      <c r="BZ779">
        <f>IF($CJ779&gt;=32,INDEX($AS:$AS,$CI779+32),"")</f>
      </c>
      <c r="CA779">
        <f>IF($CJ779&gt;=33,INDEX($AS:$AS,$CI779+33),"")</f>
      </c>
      <c r="CB779">
        <f>IF($CJ779&gt;=34,INDEX($AS:$AS,$CI779+34),"")</f>
      </c>
      <c r="CC779">
        <f>IF($CJ779&gt;=35,INDEX($AS:$AS,$CI779+35),"")</f>
      </c>
      <c r="CD779">
        <f>IF($CJ779&gt;=36,INDEX($AS:$AS,$CI779+36),"")</f>
      </c>
      <c r="CE779">
        <f>IF($CJ779&gt;=37,INDEX($AS:$AS,$CI779+37),"")</f>
      </c>
      <c r="CF779">
        <f>IF($CJ779&gt;=38,INDEX($AS:$AS,$CI779+38),"")</f>
      </c>
      <c r="CG779">
        <f>IF($CJ779&gt;=39,INDEX($AS:$AS,$CI779+39),"")</f>
      </c>
      <c r="CH779">
        <f>IF($CJ779&gt;=40,INDEX($AS:$AS,$CI779+40),"")</f>
      </c>
      <c r="CI779">
        <f>IFERROR(MATCH($AR779,$AS$2:$AS$133,0)+1,0)</f>
      </c>
      <c r="CJ779">
        <f>IFERROR(INDEX($AT$2:$AT$133,MATCH($AR779,$AS$2:$AS$133,0)),0)</f>
      </c>
      <c r="CK779">
        <f>IFERROR(LEFT($O779,FIND(" - ",$O779)-1),$O779)</f>
      </c>
      <c r="CL779" t="s">
        <v>1563</v>
      </c>
      <c r="CM779">
        <v>1</v>
      </c>
      <c r="CN779">
        <f>IF($DI779&gt;=1,INDEX($CL:$CL,$DH779+1),"")</f>
      </c>
      <c r="CO779">
        <f>IF($DI779&gt;=2,INDEX($CL:$CL,$DH779+2),"")</f>
      </c>
      <c r="CP779">
        <f>IF($DI779&gt;=3,INDEX($CL:$CL,$DH779+3),"")</f>
      </c>
      <c r="CQ779">
        <f>IF($DI779&gt;=4,INDEX($CL:$CL,$DH779+4),"")</f>
      </c>
      <c r="CR779">
        <f>IF($DI779&gt;=5,INDEX($CL:$CL,$DH779+5),"")</f>
      </c>
      <c r="CS779">
        <f>IF($DI779&gt;=6,INDEX($CL:$CL,$DH779+6),"")</f>
      </c>
      <c r="CT779">
        <f>IF($DI779&gt;=7,INDEX($CL:$CL,$DH779+7),"")</f>
      </c>
      <c r="CU779">
        <f>IF($DI779&gt;=8,INDEX($CL:$CL,$DH779+8),"")</f>
      </c>
      <c r="CV779">
        <f>IF($DI779&gt;=9,INDEX($CL:$CL,$DH779+9),"")</f>
      </c>
      <c r="CW779">
        <f>IF($DI779&gt;=10,INDEX($CL:$CL,$DH779+10),"")</f>
      </c>
      <c r="CX779">
        <f>IF($DI779&gt;=11,INDEX($CL:$CL,$DH779+11),"")</f>
      </c>
      <c r="CY779">
        <f>IF($DI779&gt;=12,INDEX($CL:$CL,$DH779+12),"")</f>
      </c>
      <c r="CZ779">
        <f>IF($DI779&gt;=13,INDEX($CL:$CL,$DH779+13),"")</f>
      </c>
      <c r="DA779">
        <f>IF($DI779&gt;=14,INDEX($CL:$CL,$DH779+14),"")</f>
      </c>
      <c r="DB779">
        <f>IF($DI779&gt;=15,INDEX($CL:$CL,$DH779+15),"")</f>
      </c>
      <c r="DC779">
        <f>IF($DI779&gt;=16,INDEX($CL:$CL,$DH779+16),"")</f>
      </c>
      <c r="DD779">
        <f>IF($DI779&gt;=17,INDEX($CL:$CL,$DH779+17),"")</f>
      </c>
      <c r="DE779">
        <f>IF($DI779&gt;=18,INDEX($CL:$CL,$DH779+18),"")</f>
      </c>
      <c r="DF779">
        <f>IF($DI779&gt;=19,INDEX($CL:$CL,$DH779+19),"")</f>
      </c>
      <c r="DG779">
        <f>IF($DI779&gt;=20,INDEX($CL:$CL,$DH779+20),"")</f>
      </c>
      <c r="DH779">
        <f>IFERROR(MATCH($CK779,$CL$2:$CL$1558,0)+1,0)</f>
      </c>
      <c r="DI779">
        <f>IFERROR(INDEX($CM$2:$CM$1558,MATCH($CK779,$CL$2:$CL$1558,0)),0)</f>
      </c>
      <c r="DJ779">
        <f>IFERROR(INDEX($AQ:$AQ,MATCH($K779,$AP:$AP,0))&amp;"","")</f>
      </c>
      <c r="DN779">
        <f>IF($GQ779&gt;=1,INDEX($DK:$DK,$GP779+1),"")</f>
      </c>
      <c r="DO779">
        <f>IF($GQ779&gt;=2,INDEX($DK:$DK,$GP779+2),"")</f>
      </c>
      <c r="DP779">
        <f>IF($GQ779&gt;=3,INDEX($DK:$DK,$GP779+3),"")</f>
      </c>
      <c r="DQ779">
        <f>IF($GQ779&gt;=4,INDEX($DK:$DK,$GP779+4),"")</f>
      </c>
      <c r="DR779">
        <f>IF($GQ779&gt;=5,INDEX($DK:$DK,$GP779+5),"")</f>
      </c>
      <c r="DS779">
        <f>IF($GQ779&gt;=6,INDEX($DK:$DK,$GP779+6),"")</f>
      </c>
      <c r="DT779">
        <f>IF($GQ779&gt;=7,INDEX($DK:$DK,$GP779+7),"")</f>
      </c>
      <c r="DU779">
        <f>IF($GQ779&gt;=8,INDEX($DK:$DK,$GP779+8),"")</f>
      </c>
      <c r="DV779">
        <f>IF($GQ779&gt;=9,INDEX($DK:$DK,$GP779+9),"")</f>
      </c>
      <c r="DW779">
        <f>IF($GQ779&gt;=10,INDEX($DK:$DK,$GP779+10),"")</f>
      </c>
      <c r="DX779">
        <f>IF($GQ779&gt;=11,INDEX($DK:$DK,$GP779+11),"")</f>
      </c>
      <c r="DY779">
        <f>IF($GQ779&gt;=12,INDEX($DK:$DK,$GP779+12),"")</f>
      </c>
      <c r="DZ779">
        <f>IF($GQ779&gt;=13,INDEX($DK:$DK,$GP779+13),"")</f>
      </c>
      <c r="EA779">
        <f>IF($GQ779&gt;=14,INDEX($DK:$DK,$GP779+14),"")</f>
      </c>
      <c r="EB779">
        <f>IF($GQ779&gt;=15,INDEX($DK:$DK,$GP779+15),"")</f>
      </c>
      <c r="EC779">
        <f>IF($GQ779&gt;=16,INDEX($DK:$DK,$GP779+16),"")</f>
      </c>
      <c r="ED779">
        <f>IF($GQ779&gt;=17,INDEX($DK:$DK,$GP779+17),"")</f>
      </c>
      <c r="EE779">
        <f>IF($GQ779&gt;=18,INDEX($DK:$DK,$GP779+18),"")</f>
      </c>
      <c r="EF779">
        <f>IF($GQ779&gt;=19,INDEX($DK:$DK,$GP779+19),"")</f>
      </c>
      <c r="EG779">
        <f>IF($GQ779&gt;=20,INDEX($DK:$DK,$GP779+20),"")</f>
      </c>
      <c r="EH779">
        <f>IF($GQ779&gt;=21,INDEX($DK:$DK,$GP779+21),"")</f>
      </c>
      <c r="EI779">
        <f>IF($GQ779&gt;=22,INDEX($DK:$DK,$GP779+22),"")</f>
      </c>
      <c r="EJ779">
        <f>IF($GQ779&gt;=23,INDEX($DK:$DK,$GP779+23),"")</f>
      </c>
      <c r="EK779">
        <f>IF($GQ779&gt;=24,INDEX($DK:$DK,$GP779+24),"")</f>
      </c>
      <c r="EL779">
        <f>IF($GQ779&gt;=25,INDEX($DK:$DK,$GP779+25),"")</f>
      </c>
      <c r="EM779">
        <f>IF($GQ779&gt;=26,INDEX($DK:$DK,$GP779+26),"")</f>
      </c>
      <c r="EN779">
        <f>IF($GQ779&gt;=27,INDEX($DK:$DK,$GP779+27),"")</f>
      </c>
      <c r="EO779">
        <f>IF($GQ779&gt;=28,INDEX($DK:$DK,$GP779+28),"")</f>
      </c>
      <c r="EP779">
        <f>IF($GQ779&gt;=29,INDEX($DK:$DK,$GP779+29),"")</f>
      </c>
      <c r="EQ779">
        <f>IF($GQ779&gt;=30,INDEX($DK:$DK,$GP779+30),"")</f>
      </c>
      <c r="ER779">
        <f>IF($GQ779&gt;=31,INDEX($DK:$DK,$GP779+31),"")</f>
      </c>
      <c r="ES779">
        <f>IF($GQ779&gt;=32,INDEX($DK:$DK,$GP779+32),"")</f>
      </c>
      <c r="ET779">
        <f>IF($GQ779&gt;=33,INDEX($DK:$DK,$GP779+33),"")</f>
      </c>
      <c r="EU779">
        <f>IF($GQ779&gt;=34,INDEX($DK:$DK,$GP779+34),"")</f>
      </c>
      <c r="EV779">
        <f>IF($GQ779&gt;=35,INDEX($DK:$DK,$GP779+35),"")</f>
      </c>
      <c r="EW779">
        <f>IF($GQ779&gt;=36,INDEX($DK:$DK,$GP779+36),"")</f>
      </c>
      <c r="EX779">
        <f>IF($GQ779&gt;=37,INDEX($DK:$DK,$GP779+37),"")</f>
      </c>
      <c r="EY779">
        <f>IF($GQ779&gt;=38,INDEX($DK:$DK,$GP779+38),"")</f>
      </c>
      <c r="EZ779">
        <f>IF($GQ779&gt;=39,INDEX($DK:$DK,$GP779+39),"")</f>
      </c>
      <c r="FA779">
        <f>IF($GQ779&gt;=40,INDEX($DK:$DK,$GP779+40),"")</f>
      </c>
      <c r="FB779">
        <f>IF($GQ779&gt;=1,INDEX($DL:$DL,$GP779+1),"")</f>
      </c>
      <c r="FC779">
        <f>IF($GQ779&gt;=2,INDEX($DL:$DL,$GP779+2),"")</f>
      </c>
      <c r="FD779">
        <f>IF($GQ779&gt;=3,INDEX($DL:$DL,$GP779+3),"")</f>
      </c>
      <c r="FE779">
        <f>IF($GQ779&gt;=4,INDEX($DL:$DL,$GP779+4),"")</f>
      </c>
      <c r="FF779">
        <f>IF($GQ779&gt;=5,INDEX($DL:$DL,$GP779+5),"")</f>
      </c>
      <c r="FG779">
        <f>IF($GQ779&gt;=6,INDEX($DL:$DL,$GP779+6),"")</f>
      </c>
      <c r="FH779">
        <f>IF($GQ779&gt;=7,INDEX($DL:$DL,$GP779+7),"")</f>
      </c>
      <c r="FI779">
        <f>IF($GQ779&gt;=8,INDEX($DL:$DL,$GP779+8),"")</f>
      </c>
      <c r="FJ779">
        <f>IF($GQ779&gt;=9,INDEX($DL:$DL,$GP779+9),"")</f>
      </c>
      <c r="FK779">
        <f>IF($GQ779&gt;=10,INDEX($DL:$DL,$GP779+10),"")</f>
      </c>
      <c r="FL779">
        <f>IF($GQ779&gt;=11,INDEX($DL:$DL,$GP779+11),"")</f>
      </c>
      <c r="FM779">
        <f>IF($GQ779&gt;=12,INDEX($DL:$DL,$GP779+12),"")</f>
      </c>
      <c r="FN779">
        <f>IF($GQ779&gt;=13,INDEX($DL:$DL,$GP779+13),"")</f>
      </c>
      <c r="FO779">
        <f>IF($GQ779&gt;=14,INDEX($DL:$DL,$GP779+14),"")</f>
      </c>
      <c r="FP779">
        <f>IF($GQ779&gt;=15,INDEX($DL:$DL,$GP779+15),"")</f>
      </c>
      <c r="FQ779">
        <f>IF($GQ779&gt;=16,INDEX($DL:$DL,$GP779+16),"")</f>
      </c>
      <c r="FR779">
        <f>IF($GQ779&gt;=17,INDEX($DL:$DL,$GP779+17),"")</f>
      </c>
      <c r="FS779">
        <f>IF($GQ779&gt;=18,INDEX($DL:$DL,$GP779+18),"")</f>
      </c>
      <c r="FT779">
        <f>IF($GQ779&gt;=19,INDEX($DL:$DL,$GP779+19),"")</f>
      </c>
      <c r="FU779">
        <f>IF($GQ779&gt;=20,INDEX($DL:$DL,$GP779+20),"")</f>
      </c>
      <c r="FV779">
        <f>IF($GQ779&gt;=21,INDEX($DL:$DL,$GP779+21),"")</f>
      </c>
      <c r="FW779">
        <f>IF($GQ779&gt;=22,INDEX($DL:$DL,$GP779+22),"")</f>
      </c>
      <c r="FX779">
        <f>IF($GQ779&gt;=23,INDEX($DL:$DL,$GP779+23),"")</f>
      </c>
      <c r="FY779">
        <f>IF($GQ779&gt;=24,INDEX($DL:$DL,$GP779+24),"")</f>
      </c>
      <c r="FZ779">
        <f>IF($GQ779&gt;=25,INDEX($DL:$DL,$GP779+25),"")</f>
      </c>
      <c r="GA779">
        <f>IF($GQ779&gt;=26,INDEX($DL:$DL,$GP779+26),"")</f>
      </c>
      <c r="GB779">
        <f>IF($GQ779&gt;=27,INDEX($DL:$DL,$GP779+27),"")</f>
      </c>
      <c r="GC779">
        <f>IF($GQ779&gt;=28,INDEX($DL:$DL,$GP779+28),"")</f>
      </c>
      <c r="GD779">
        <f>IF($GQ779&gt;=29,INDEX($DL:$DL,$GP779+29),"")</f>
      </c>
      <c r="GE779">
        <f>IF($GQ779&gt;=30,INDEX($DL:$DL,$GP779+30),"")</f>
      </c>
      <c r="GF779">
        <f>IF($GQ779&gt;=31,INDEX($DL:$DL,$GP779+31),"")</f>
      </c>
      <c r="GG779">
        <f>IF($GQ779&gt;=32,INDEX($DL:$DL,$GP779+32),"")</f>
      </c>
      <c r="GH779">
        <f>IF($GQ779&gt;=33,INDEX($DL:$DL,$GP779+33),"")</f>
      </c>
      <c r="GI779">
        <f>IF($GQ779&gt;=34,INDEX($DL:$DL,$GP779+34),"")</f>
      </c>
      <c r="GJ779">
        <f>IF($GQ779&gt;=35,INDEX($DL:$DL,$GP779+35),"")</f>
      </c>
      <c r="GK779">
        <f>IF($GQ779&gt;=36,INDEX($DL:$DL,$GP779+36),"")</f>
      </c>
      <c r="GL779">
        <f>IF($GQ779&gt;=37,INDEX($DL:$DL,$GP779+37),"")</f>
      </c>
      <c r="GM779">
        <f>IF($GQ779&gt;=38,INDEX($DL:$DL,$GP779+38),"")</f>
      </c>
      <c r="GN779">
        <f>IF($GQ779&gt;=39,INDEX($DL:$DL,$GP779+39),"")</f>
      </c>
      <c r="GO779">
        <f>IF($GQ779&gt;=40,INDEX($DL:$DL,$GP779+40),"")</f>
      </c>
      <c r="GP779">
        <f>IFERROR(MATCH($DJ779,$DK$2:$DK$148,0)+1,0)</f>
      </c>
      <c r="GQ779">
        <f>IFERROR(INDEX($DM$2:$DM$148,MATCH($DJ779,$DK$2:$DK$148,0)),0)</f>
      </c>
      <c r="GR779">
        <f>IFERROR(MATCH($L779,$DN$779:$FA$779,0),0)</f>
      </c>
      <c r="GS779">
        <f>IF($GR779&gt;0,INDEX($FB$779:$GO$779,$GR779),"")</f>
      </c>
      <c r="GV779">
        <f>IF($JE779&gt;=1,INDEX($GT:$GT,$JD779+1),"")</f>
      </c>
      <c r="GW779">
        <f>IF($JE779&gt;=2,INDEX($GT:$GT,$JD779+2),"")</f>
      </c>
      <c r="GX779">
        <f>IF($JE779&gt;=3,INDEX($GT:$GT,$JD779+3),"")</f>
      </c>
      <c r="GY779">
        <f>IF($JE779&gt;=4,INDEX($GT:$GT,$JD779+4),"")</f>
      </c>
      <c r="GZ779">
        <f>IF($JE779&gt;=5,INDEX($GT:$GT,$JD779+5),"")</f>
      </c>
      <c r="HA779">
        <f>IF($JE779&gt;=6,INDEX($GT:$GT,$JD779+6),"")</f>
      </c>
      <c r="HB779">
        <f>IF($JE779&gt;=7,INDEX($GT:$GT,$JD779+7),"")</f>
      </c>
      <c r="HC779">
        <f>IF($JE779&gt;=8,INDEX($GT:$GT,$JD779+8),"")</f>
      </c>
      <c r="HD779">
        <f>IF($JE779&gt;=9,INDEX($GT:$GT,$JD779+9),"")</f>
      </c>
      <c r="HE779">
        <f>IF($JE779&gt;=10,INDEX($GT:$GT,$JD779+10),"")</f>
      </c>
      <c r="HF779">
        <f>IF($JE779&gt;=11,INDEX($GT:$GT,$JD779+11),"")</f>
      </c>
      <c r="HG779">
        <f>IF($JE779&gt;=12,INDEX($GT:$GT,$JD779+12),"")</f>
      </c>
      <c r="HH779">
        <f>IF($JE779&gt;=13,INDEX($GT:$GT,$JD779+13),"")</f>
      </c>
      <c r="HI779">
        <f>IF($JE779&gt;=14,INDEX($GT:$GT,$JD779+14),"")</f>
      </c>
      <c r="HJ779">
        <f>IF($JE779&gt;=15,INDEX($GT:$GT,$JD779+15),"")</f>
      </c>
      <c r="HK779">
        <f>IF($JE779&gt;=16,INDEX($GT:$GT,$JD779+16),"")</f>
      </c>
      <c r="HL779">
        <f>IF($JE779&gt;=17,INDEX($GT:$GT,$JD779+17),"")</f>
      </c>
      <c r="HM779">
        <f>IF($JE779&gt;=18,INDEX($GT:$GT,$JD779+18),"")</f>
      </c>
      <c r="HN779">
        <f>IF($JE779&gt;=19,INDEX($GT:$GT,$JD779+19),"")</f>
      </c>
      <c r="HO779">
        <f>IF($JE779&gt;=20,INDEX($GT:$GT,$JD779+20),"")</f>
      </c>
      <c r="HP779">
        <f>IF($JE779&gt;=21,INDEX($GT:$GT,$JD779+21),"")</f>
      </c>
      <c r="HQ779">
        <f>IF($JE779&gt;=22,INDEX($GT:$GT,$JD779+22),"")</f>
      </c>
      <c r="HR779">
        <f>IF($JE779&gt;=23,INDEX($GT:$GT,$JD779+23),"")</f>
      </c>
      <c r="HS779">
        <f>IF($JE779&gt;=24,INDEX($GT:$GT,$JD779+24),"")</f>
      </c>
      <c r="HT779">
        <f>IF($JE779&gt;=25,INDEX($GT:$GT,$JD779+25),"")</f>
      </c>
      <c r="HU779">
        <f>IF($JE779&gt;=26,INDEX($GT:$GT,$JD779+26),"")</f>
      </c>
      <c r="HV779">
        <f>IF($JE779&gt;=27,INDEX($GT:$GT,$JD779+27),"")</f>
      </c>
      <c r="HW779">
        <f>IF($JE779&gt;=28,INDEX($GT:$GT,$JD779+28),"")</f>
      </c>
      <c r="HX779">
        <f>IF($JE779&gt;=29,INDEX($GT:$GT,$JD779+29),"")</f>
      </c>
      <c r="HY779">
        <f>IF($JE779&gt;=30,INDEX($GT:$GT,$JD779+30),"")</f>
      </c>
      <c r="HZ779">
        <f>IF($JE779&gt;=31,INDEX($GT:$GT,$JD779+31),"")</f>
      </c>
      <c r="IA779">
        <f>IF($JE779&gt;=32,INDEX($GT:$GT,$JD779+32),"")</f>
      </c>
      <c r="IB779">
        <f>IF($JE779&gt;=33,INDEX($GT:$GT,$JD779+33),"")</f>
      </c>
      <c r="IC779">
        <f>IF($JE779&gt;=34,INDEX($GT:$GT,$JD779+34),"")</f>
      </c>
      <c r="ID779">
        <f>IF($JE779&gt;=35,INDEX($GT:$GT,$JD779+35),"")</f>
      </c>
      <c r="IE779">
        <f>IF($JE779&gt;=36,INDEX($GT:$GT,$JD779+36),"")</f>
      </c>
      <c r="IF779">
        <f>IF($JE779&gt;=37,INDEX($GT:$GT,$JD779+37),"")</f>
      </c>
      <c r="IG779">
        <f>IF($JE779&gt;=38,INDEX($GT:$GT,$JD779+38),"")</f>
      </c>
      <c r="IH779">
        <f>IF($JE779&gt;=39,INDEX($GT:$GT,$JD779+39),"")</f>
      </c>
      <c r="II779">
        <f>IF($JE779&gt;=40,INDEX($GT:$GT,$JD779+40),"")</f>
      </c>
      <c r="IJ779">
        <f>IF($JE779&gt;=41,INDEX($GT:$GT,$JD779+41),"")</f>
      </c>
      <c r="IK779">
        <f>IF($JE779&gt;=42,INDEX($GT:$GT,$JD779+42),"")</f>
      </c>
      <c r="IL779">
        <f>IF($JE779&gt;=43,INDEX($GT:$GT,$JD779+43),"")</f>
      </c>
      <c r="IM779">
        <f>IF($JE779&gt;=44,INDEX($GT:$GT,$JD779+44),"")</f>
      </c>
      <c r="IN779">
        <f>IF($JE779&gt;=45,INDEX($GT:$GT,$JD779+45),"")</f>
      </c>
      <c r="IO779">
        <f>IF($JE779&gt;=46,INDEX($GT:$GT,$JD779+46),"")</f>
      </c>
      <c r="IP779">
        <f>IF($JE779&gt;=47,INDEX($GT:$GT,$JD779+47),"")</f>
      </c>
      <c r="IQ779">
        <f>IF($JE779&gt;=48,INDEX($GT:$GT,$JD779+48),"")</f>
      </c>
      <c r="IR779">
        <f>IF($JE779&gt;=49,INDEX($GT:$GT,$JD779+49),"")</f>
      </c>
      <c r="IS779">
        <f>IF($JE779&gt;=50,INDEX($GT:$GT,$JD779+50),"")</f>
      </c>
      <c r="IT779">
        <f>IF($JE779&gt;=51,INDEX($GT:$GT,$JD779+51),"")</f>
      </c>
      <c r="IU779">
        <f>IF($JE779&gt;=52,INDEX($GT:$GT,$JD779+52),"")</f>
      </c>
      <c r="IV779">
        <f>IF($JE779&gt;=53,INDEX($GT:$GT,$JD779+53),"")</f>
      </c>
      <c r="IW779">
        <f>IF($JE779&gt;=54,INDEX($GT:$GT,$JD779+54),"")</f>
      </c>
      <c r="IX779">
        <f>IF($JE779&gt;=55,INDEX($GT:$GT,$JD779+55),"")</f>
      </c>
      <c r="IY779">
        <f>IF($JE779&gt;=56,INDEX($GT:$GT,$JD779+56),"")</f>
      </c>
      <c r="IZ779">
        <f>IF($JE779&gt;=57,INDEX($GT:$GT,$JD779+57),"")</f>
      </c>
      <c r="JA779">
        <f>IF($JE779&gt;=58,INDEX($GT:$GT,$JD779+58),"")</f>
      </c>
      <c r="JB779">
        <f>IF($JE779&gt;=59,INDEX($GT:$GT,$JD779+59),"")</f>
      </c>
      <c r="JC779">
        <f>IF($JE779&gt;=60,INDEX($GT:$GT,$JD779+60),"")</f>
      </c>
      <c r="JD779">
        <f>IFERROR(MATCH($GS779,$GT$2:$GT$322,0)+1,0)</f>
      </c>
      <c r="JE779">
        <f>IFERROR(INDEX($GU$2:$GU$322,MATCH($GS779,$GT$2:$GT$322,0)),0)</f>
      </c>
      <c r="JF779" t="s">
        <v>28</v>
      </c>
      <c r="JG779" t="s">
        <v>28</v>
      </c>
    </row>
    <row r="780" spans="1:267" x14ac:dyDescent="0.25">
      <c r="J780" s="1"/>
      <c r="K780" s="1"/>
      <c r="L780" s="1"/>
      <c r="M780" s="1"/>
      <c r="N780" s="1">
        <f>IFERROR(IF(FIND(" - ",$J780)&gt;0,MID($J780,FIND(" - ",$J780)+3,LEN($J780)),""),"")</f>
      </c>
      <c r="P780" s="1"/>
      <c r="S780" t="s">
        <v>28</v>
      </c>
      <c r="U780">
        <f>IF(OR($S780="",$T780=""),"",IFERROR($S780/$T780,0))</f>
      </c>
      <c r="V780">
        <f>IF($S780="","",
IF($K780="","",
IF(ISNUMBER(SEARCH("exempt",LOWER($K780))),0,
$S780*(VALUE(SUBSTITUTE($K780,"%",""))/100))))</f>
      </c>
      <c r="AB780">
        <f>IF($S780="","",
SUM($S780,$V780,$Z780,$W780,$Y780)-
IF($AA780="",0,VALUE($AA780)))</f>
      </c>
      <c r="AJ780" t="s">
        <v>1564</v>
      </c>
      <c r="AR780">
        <f>IFERROR(LEFT($J780,FIND(" - ",$J780)-1),$J780)</f>
      </c>
      <c r="AU780">
        <f>IF($CJ780&gt;=1,INDEX($AS:$AS,$CI780+1),"")</f>
      </c>
      <c r="AV780">
        <f>IF($CJ780&gt;=2,INDEX($AS:$AS,$CI780+2),"")</f>
      </c>
      <c r="AW780">
        <f>IF($CJ780&gt;=3,INDEX($AS:$AS,$CI780+3),"")</f>
      </c>
      <c r="AX780">
        <f>IF($CJ780&gt;=4,INDEX($AS:$AS,$CI780+4),"")</f>
      </c>
      <c r="AY780">
        <f>IF($CJ780&gt;=5,INDEX($AS:$AS,$CI780+5),"")</f>
      </c>
      <c r="AZ780">
        <f>IF($CJ780&gt;=6,INDEX($AS:$AS,$CI780+6),"")</f>
      </c>
      <c r="BA780">
        <f>IF($CJ780&gt;=7,INDEX($AS:$AS,$CI780+7),"")</f>
      </c>
      <c r="BB780">
        <f>IF($CJ780&gt;=8,INDEX($AS:$AS,$CI780+8),"")</f>
      </c>
      <c r="BC780">
        <f>IF($CJ780&gt;=9,INDEX($AS:$AS,$CI780+9),"")</f>
      </c>
      <c r="BD780">
        <f>IF($CJ780&gt;=10,INDEX($AS:$AS,$CI780+10),"")</f>
      </c>
      <c r="BE780">
        <f>IF($CJ780&gt;=11,INDEX($AS:$AS,$CI780+11),"")</f>
      </c>
      <c r="BF780">
        <f>IF($CJ780&gt;=12,INDEX($AS:$AS,$CI780+12),"")</f>
      </c>
      <c r="BG780">
        <f>IF($CJ780&gt;=13,INDEX($AS:$AS,$CI780+13),"")</f>
      </c>
      <c r="BH780">
        <f>IF($CJ780&gt;=14,INDEX($AS:$AS,$CI780+14),"")</f>
      </c>
      <c r="BI780">
        <f>IF($CJ780&gt;=15,INDEX($AS:$AS,$CI780+15),"")</f>
      </c>
      <c r="BJ780">
        <f>IF($CJ780&gt;=16,INDEX($AS:$AS,$CI780+16),"")</f>
      </c>
      <c r="BK780">
        <f>IF($CJ780&gt;=17,INDEX($AS:$AS,$CI780+17),"")</f>
      </c>
      <c r="BL780">
        <f>IF($CJ780&gt;=18,INDEX($AS:$AS,$CI780+18),"")</f>
      </c>
      <c r="BM780">
        <f>IF($CJ780&gt;=19,INDEX($AS:$AS,$CI780+19),"")</f>
      </c>
      <c r="BN780">
        <f>IF($CJ780&gt;=20,INDEX($AS:$AS,$CI780+20),"")</f>
      </c>
      <c r="BO780">
        <f>IF($CJ780&gt;=21,INDEX($AS:$AS,$CI780+21),"")</f>
      </c>
      <c r="BP780">
        <f>IF($CJ780&gt;=22,INDEX($AS:$AS,$CI780+22),"")</f>
      </c>
      <c r="BQ780">
        <f>IF($CJ780&gt;=23,INDEX($AS:$AS,$CI780+23),"")</f>
      </c>
      <c r="BR780">
        <f>IF($CJ780&gt;=24,INDEX($AS:$AS,$CI780+24),"")</f>
      </c>
      <c r="BS780">
        <f>IF($CJ780&gt;=25,INDEX($AS:$AS,$CI780+25),"")</f>
      </c>
      <c r="BT780">
        <f>IF($CJ780&gt;=26,INDEX($AS:$AS,$CI780+26),"")</f>
      </c>
      <c r="BU780">
        <f>IF($CJ780&gt;=27,INDEX($AS:$AS,$CI780+27),"")</f>
      </c>
      <c r="BV780">
        <f>IF($CJ780&gt;=28,INDEX($AS:$AS,$CI780+28),"")</f>
      </c>
      <c r="BW780">
        <f>IF($CJ780&gt;=29,INDEX($AS:$AS,$CI780+29),"")</f>
      </c>
      <c r="BX780">
        <f>IF($CJ780&gt;=30,INDEX($AS:$AS,$CI780+30),"")</f>
      </c>
      <c r="BY780">
        <f>IF($CJ780&gt;=31,INDEX($AS:$AS,$CI780+31),"")</f>
      </c>
      <c r="BZ780">
        <f>IF($CJ780&gt;=32,INDEX($AS:$AS,$CI780+32),"")</f>
      </c>
      <c r="CA780">
        <f>IF($CJ780&gt;=33,INDEX($AS:$AS,$CI780+33),"")</f>
      </c>
      <c r="CB780">
        <f>IF($CJ780&gt;=34,INDEX($AS:$AS,$CI780+34),"")</f>
      </c>
      <c r="CC780">
        <f>IF($CJ780&gt;=35,INDEX($AS:$AS,$CI780+35),"")</f>
      </c>
      <c r="CD780">
        <f>IF($CJ780&gt;=36,INDEX($AS:$AS,$CI780+36),"")</f>
      </c>
      <c r="CE780">
        <f>IF($CJ780&gt;=37,INDEX($AS:$AS,$CI780+37),"")</f>
      </c>
      <c r="CF780">
        <f>IF($CJ780&gt;=38,INDEX($AS:$AS,$CI780+38),"")</f>
      </c>
      <c r="CG780">
        <f>IF($CJ780&gt;=39,INDEX($AS:$AS,$CI780+39),"")</f>
      </c>
      <c r="CH780">
        <f>IF($CJ780&gt;=40,INDEX($AS:$AS,$CI780+40),"")</f>
      </c>
      <c r="CI780">
        <f>IFERROR(MATCH($AR780,$AS$2:$AS$133,0)+1,0)</f>
      </c>
      <c r="CJ780">
        <f>IFERROR(INDEX($AT$2:$AT$133,MATCH($AR780,$AS$2:$AS$133,0)),0)</f>
      </c>
      <c r="CK780">
        <f>IFERROR(LEFT($O780,FIND(" - ",$O780)-1),$O780)</f>
      </c>
      <c r="CL780" t="s">
        <v>113</v>
      </c>
      <c r="CN780">
        <f>IF($DI780&gt;=1,INDEX($CL:$CL,$DH780+1),"")</f>
      </c>
      <c r="CO780">
        <f>IF($DI780&gt;=2,INDEX($CL:$CL,$DH780+2),"")</f>
      </c>
      <c r="CP780">
        <f>IF($DI780&gt;=3,INDEX($CL:$CL,$DH780+3),"")</f>
      </c>
      <c r="CQ780">
        <f>IF($DI780&gt;=4,INDEX($CL:$CL,$DH780+4),"")</f>
      </c>
      <c r="CR780">
        <f>IF($DI780&gt;=5,INDEX($CL:$CL,$DH780+5),"")</f>
      </c>
      <c r="CS780">
        <f>IF($DI780&gt;=6,INDEX($CL:$CL,$DH780+6),"")</f>
      </c>
      <c r="CT780">
        <f>IF($DI780&gt;=7,INDEX($CL:$CL,$DH780+7),"")</f>
      </c>
      <c r="CU780">
        <f>IF($DI780&gt;=8,INDEX($CL:$CL,$DH780+8),"")</f>
      </c>
      <c r="CV780">
        <f>IF($DI780&gt;=9,INDEX($CL:$CL,$DH780+9),"")</f>
      </c>
      <c r="CW780">
        <f>IF($DI780&gt;=10,INDEX($CL:$CL,$DH780+10),"")</f>
      </c>
      <c r="CX780">
        <f>IF($DI780&gt;=11,INDEX($CL:$CL,$DH780+11),"")</f>
      </c>
      <c r="CY780">
        <f>IF($DI780&gt;=12,INDEX($CL:$CL,$DH780+12),"")</f>
      </c>
      <c r="CZ780">
        <f>IF($DI780&gt;=13,INDEX($CL:$CL,$DH780+13),"")</f>
      </c>
      <c r="DA780">
        <f>IF($DI780&gt;=14,INDEX($CL:$CL,$DH780+14),"")</f>
      </c>
      <c r="DB780">
        <f>IF($DI780&gt;=15,INDEX($CL:$CL,$DH780+15),"")</f>
      </c>
      <c r="DC780">
        <f>IF($DI780&gt;=16,INDEX($CL:$CL,$DH780+16),"")</f>
      </c>
      <c r="DD780">
        <f>IF($DI780&gt;=17,INDEX($CL:$CL,$DH780+17),"")</f>
      </c>
      <c r="DE780">
        <f>IF($DI780&gt;=18,INDEX($CL:$CL,$DH780+18),"")</f>
      </c>
      <c r="DF780">
        <f>IF($DI780&gt;=19,INDEX($CL:$CL,$DH780+19),"")</f>
      </c>
      <c r="DG780">
        <f>IF($DI780&gt;=20,INDEX($CL:$CL,$DH780+20),"")</f>
      </c>
      <c r="DH780">
        <f>IFERROR(MATCH($CK780,$CL$2:$CL$1558,0)+1,0)</f>
      </c>
      <c r="DI780">
        <f>IFERROR(INDEX($CM$2:$CM$1558,MATCH($CK780,$CL$2:$CL$1558,0)),0)</f>
      </c>
      <c r="DJ780">
        <f>IFERROR(INDEX($AQ:$AQ,MATCH($K780,$AP:$AP,0))&amp;"","")</f>
      </c>
      <c r="DN780">
        <f>IF($GQ780&gt;=1,INDEX($DK:$DK,$GP780+1),"")</f>
      </c>
      <c r="DO780">
        <f>IF($GQ780&gt;=2,INDEX($DK:$DK,$GP780+2),"")</f>
      </c>
      <c r="DP780">
        <f>IF($GQ780&gt;=3,INDEX($DK:$DK,$GP780+3),"")</f>
      </c>
      <c r="DQ780">
        <f>IF($GQ780&gt;=4,INDEX($DK:$DK,$GP780+4),"")</f>
      </c>
      <c r="DR780">
        <f>IF($GQ780&gt;=5,INDEX($DK:$DK,$GP780+5),"")</f>
      </c>
      <c r="DS780">
        <f>IF($GQ780&gt;=6,INDEX($DK:$DK,$GP780+6),"")</f>
      </c>
      <c r="DT780">
        <f>IF($GQ780&gt;=7,INDEX($DK:$DK,$GP780+7),"")</f>
      </c>
      <c r="DU780">
        <f>IF($GQ780&gt;=8,INDEX($DK:$DK,$GP780+8),"")</f>
      </c>
      <c r="DV780">
        <f>IF($GQ780&gt;=9,INDEX($DK:$DK,$GP780+9),"")</f>
      </c>
      <c r="DW780">
        <f>IF($GQ780&gt;=10,INDEX($DK:$DK,$GP780+10),"")</f>
      </c>
      <c r="DX780">
        <f>IF($GQ780&gt;=11,INDEX($DK:$DK,$GP780+11),"")</f>
      </c>
      <c r="DY780">
        <f>IF($GQ780&gt;=12,INDEX($DK:$DK,$GP780+12),"")</f>
      </c>
      <c r="DZ780">
        <f>IF($GQ780&gt;=13,INDEX($DK:$DK,$GP780+13),"")</f>
      </c>
      <c r="EA780">
        <f>IF($GQ780&gt;=14,INDEX($DK:$DK,$GP780+14),"")</f>
      </c>
      <c r="EB780">
        <f>IF($GQ780&gt;=15,INDEX($DK:$DK,$GP780+15),"")</f>
      </c>
      <c r="EC780">
        <f>IF($GQ780&gt;=16,INDEX($DK:$DK,$GP780+16),"")</f>
      </c>
      <c r="ED780">
        <f>IF($GQ780&gt;=17,INDEX($DK:$DK,$GP780+17),"")</f>
      </c>
      <c r="EE780">
        <f>IF($GQ780&gt;=18,INDEX($DK:$DK,$GP780+18),"")</f>
      </c>
      <c r="EF780">
        <f>IF($GQ780&gt;=19,INDEX($DK:$DK,$GP780+19),"")</f>
      </c>
      <c r="EG780">
        <f>IF($GQ780&gt;=20,INDEX($DK:$DK,$GP780+20),"")</f>
      </c>
      <c r="EH780">
        <f>IF($GQ780&gt;=21,INDEX($DK:$DK,$GP780+21),"")</f>
      </c>
      <c r="EI780">
        <f>IF($GQ780&gt;=22,INDEX($DK:$DK,$GP780+22),"")</f>
      </c>
      <c r="EJ780">
        <f>IF($GQ780&gt;=23,INDEX($DK:$DK,$GP780+23),"")</f>
      </c>
      <c r="EK780">
        <f>IF($GQ780&gt;=24,INDEX($DK:$DK,$GP780+24),"")</f>
      </c>
      <c r="EL780">
        <f>IF($GQ780&gt;=25,INDEX($DK:$DK,$GP780+25),"")</f>
      </c>
      <c r="EM780">
        <f>IF($GQ780&gt;=26,INDEX($DK:$DK,$GP780+26),"")</f>
      </c>
      <c r="EN780">
        <f>IF($GQ780&gt;=27,INDEX($DK:$DK,$GP780+27),"")</f>
      </c>
      <c r="EO780">
        <f>IF($GQ780&gt;=28,INDEX($DK:$DK,$GP780+28),"")</f>
      </c>
      <c r="EP780">
        <f>IF($GQ780&gt;=29,INDEX($DK:$DK,$GP780+29),"")</f>
      </c>
      <c r="EQ780">
        <f>IF($GQ780&gt;=30,INDEX($DK:$DK,$GP780+30),"")</f>
      </c>
      <c r="ER780">
        <f>IF($GQ780&gt;=31,INDEX($DK:$DK,$GP780+31),"")</f>
      </c>
      <c r="ES780">
        <f>IF($GQ780&gt;=32,INDEX($DK:$DK,$GP780+32),"")</f>
      </c>
      <c r="ET780">
        <f>IF($GQ780&gt;=33,INDEX($DK:$DK,$GP780+33),"")</f>
      </c>
      <c r="EU780">
        <f>IF($GQ780&gt;=34,INDEX($DK:$DK,$GP780+34),"")</f>
      </c>
      <c r="EV780">
        <f>IF($GQ780&gt;=35,INDEX($DK:$DK,$GP780+35),"")</f>
      </c>
      <c r="EW780">
        <f>IF($GQ780&gt;=36,INDEX($DK:$DK,$GP780+36),"")</f>
      </c>
      <c r="EX780">
        <f>IF($GQ780&gt;=37,INDEX($DK:$DK,$GP780+37),"")</f>
      </c>
      <c r="EY780">
        <f>IF($GQ780&gt;=38,INDEX($DK:$DK,$GP780+38),"")</f>
      </c>
      <c r="EZ780">
        <f>IF($GQ780&gt;=39,INDEX($DK:$DK,$GP780+39),"")</f>
      </c>
      <c r="FA780">
        <f>IF($GQ780&gt;=40,INDEX($DK:$DK,$GP780+40),"")</f>
      </c>
      <c r="FB780">
        <f>IF($GQ780&gt;=1,INDEX($DL:$DL,$GP780+1),"")</f>
      </c>
      <c r="FC780">
        <f>IF($GQ780&gt;=2,INDEX($DL:$DL,$GP780+2),"")</f>
      </c>
      <c r="FD780">
        <f>IF($GQ780&gt;=3,INDEX($DL:$DL,$GP780+3),"")</f>
      </c>
      <c r="FE780">
        <f>IF($GQ780&gt;=4,INDEX($DL:$DL,$GP780+4),"")</f>
      </c>
      <c r="FF780">
        <f>IF($GQ780&gt;=5,INDEX($DL:$DL,$GP780+5),"")</f>
      </c>
      <c r="FG780">
        <f>IF($GQ780&gt;=6,INDEX($DL:$DL,$GP780+6),"")</f>
      </c>
      <c r="FH780">
        <f>IF($GQ780&gt;=7,INDEX($DL:$DL,$GP780+7),"")</f>
      </c>
      <c r="FI780">
        <f>IF($GQ780&gt;=8,INDEX($DL:$DL,$GP780+8),"")</f>
      </c>
      <c r="FJ780">
        <f>IF($GQ780&gt;=9,INDEX($DL:$DL,$GP780+9),"")</f>
      </c>
      <c r="FK780">
        <f>IF($GQ780&gt;=10,INDEX($DL:$DL,$GP780+10),"")</f>
      </c>
      <c r="FL780">
        <f>IF($GQ780&gt;=11,INDEX($DL:$DL,$GP780+11),"")</f>
      </c>
      <c r="FM780">
        <f>IF($GQ780&gt;=12,INDEX($DL:$DL,$GP780+12),"")</f>
      </c>
      <c r="FN780">
        <f>IF($GQ780&gt;=13,INDEX($DL:$DL,$GP780+13),"")</f>
      </c>
      <c r="FO780">
        <f>IF($GQ780&gt;=14,INDEX($DL:$DL,$GP780+14),"")</f>
      </c>
      <c r="FP780">
        <f>IF($GQ780&gt;=15,INDEX($DL:$DL,$GP780+15),"")</f>
      </c>
      <c r="FQ780">
        <f>IF($GQ780&gt;=16,INDEX($DL:$DL,$GP780+16),"")</f>
      </c>
      <c r="FR780">
        <f>IF($GQ780&gt;=17,INDEX($DL:$DL,$GP780+17),"")</f>
      </c>
      <c r="FS780">
        <f>IF($GQ780&gt;=18,INDEX($DL:$DL,$GP780+18),"")</f>
      </c>
      <c r="FT780">
        <f>IF($GQ780&gt;=19,INDEX($DL:$DL,$GP780+19),"")</f>
      </c>
      <c r="FU780">
        <f>IF($GQ780&gt;=20,INDEX($DL:$DL,$GP780+20),"")</f>
      </c>
      <c r="FV780">
        <f>IF($GQ780&gt;=21,INDEX($DL:$DL,$GP780+21),"")</f>
      </c>
      <c r="FW780">
        <f>IF($GQ780&gt;=22,INDEX($DL:$DL,$GP780+22),"")</f>
      </c>
      <c r="FX780">
        <f>IF($GQ780&gt;=23,INDEX($DL:$DL,$GP780+23),"")</f>
      </c>
      <c r="FY780">
        <f>IF($GQ780&gt;=24,INDEX($DL:$DL,$GP780+24),"")</f>
      </c>
      <c r="FZ780">
        <f>IF($GQ780&gt;=25,INDEX($DL:$DL,$GP780+25),"")</f>
      </c>
      <c r="GA780">
        <f>IF($GQ780&gt;=26,INDEX($DL:$DL,$GP780+26),"")</f>
      </c>
      <c r="GB780">
        <f>IF($GQ780&gt;=27,INDEX($DL:$DL,$GP780+27),"")</f>
      </c>
      <c r="GC780">
        <f>IF($GQ780&gt;=28,INDEX($DL:$DL,$GP780+28),"")</f>
      </c>
      <c r="GD780">
        <f>IF($GQ780&gt;=29,INDEX($DL:$DL,$GP780+29),"")</f>
      </c>
      <c r="GE780">
        <f>IF($GQ780&gt;=30,INDEX($DL:$DL,$GP780+30),"")</f>
      </c>
      <c r="GF780">
        <f>IF($GQ780&gt;=31,INDEX($DL:$DL,$GP780+31),"")</f>
      </c>
      <c r="GG780">
        <f>IF($GQ780&gt;=32,INDEX($DL:$DL,$GP780+32),"")</f>
      </c>
      <c r="GH780">
        <f>IF($GQ780&gt;=33,INDEX($DL:$DL,$GP780+33),"")</f>
      </c>
      <c r="GI780">
        <f>IF($GQ780&gt;=34,INDEX($DL:$DL,$GP780+34),"")</f>
      </c>
      <c r="GJ780">
        <f>IF($GQ780&gt;=35,INDEX($DL:$DL,$GP780+35),"")</f>
      </c>
      <c r="GK780">
        <f>IF($GQ780&gt;=36,INDEX($DL:$DL,$GP780+36),"")</f>
      </c>
      <c r="GL780">
        <f>IF($GQ780&gt;=37,INDEX($DL:$DL,$GP780+37),"")</f>
      </c>
      <c r="GM780">
        <f>IF($GQ780&gt;=38,INDEX($DL:$DL,$GP780+38),"")</f>
      </c>
      <c r="GN780">
        <f>IF($GQ780&gt;=39,INDEX($DL:$DL,$GP780+39),"")</f>
      </c>
      <c r="GO780">
        <f>IF($GQ780&gt;=40,INDEX($DL:$DL,$GP780+40),"")</f>
      </c>
      <c r="GP780">
        <f>IFERROR(MATCH($DJ780,$DK$2:$DK$148,0)+1,0)</f>
      </c>
      <c r="GQ780">
        <f>IFERROR(INDEX($DM$2:$DM$148,MATCH($DJ780,$DK$2:$DK$148,0)),0)</f>
      </c>
      <c r="GR780">
        <f>IFERROR(MATCH($L780,$DN$780:$FA$780,0),0)</f>
      </c>
      <c r="GS780">
        <f>IF($GR780&gt;0,INDEX($FB$780:$GO$780,$GR780),"")</f>
      </c>
      <c r="GV780">
        <f>IF($JE780&gt;=1,INDEX($GT:$GT,$JD780+1),"")</f>
      </c>
      <c r="GW780">
        <f>IF($JE780&gt;=2,INDEX($GT:$GT,$JD780+2),"")</f>
      </c>
      <c r="GX780">
        <f>IF($JE780&gt;=3,INDEX($GT:$GT,$JD780+3),"")</f>
      </c>
      <c r="GY780">
        <f>IF($JE780&gt;=4,INDEX($GT:$GT,$JD780+4),"")</f>
      </c>
      <c r="GZ780">
        <f>IF($JE780&gt;=5,INDEX($GT:$GT,$JD780+5),"")</f>
      </c>
      <c r="HA780">
        <f>IF($JE780&gt;=6,INDEX($GT:$GT,$JD780+6),"")</f>
      </c>
      <c r="HB780">
        <f>IF($JE780&gt;=7,INDEX($GT:$GT,$JD780+7),"")</f>
      </c>
      <c r="HC780">
        <f>IF($JE780&gt;=8,INDEX($GT:$GT,$JD780+8),"")</f>
      </c>
      <c r="HD780">
        <f>IF($JE780&gt;=9,INDEX($GT:$GT,$JD780+9),"")</f>
      </c>
      <c r="HE780">
        <f>IF($JE780&gt;=10,INDEX($GT:$GT,$JD780+10),"")</f>
      </c>
      <c r="HF780">
        <f>IF($JE780&gt;=11,INDEX($GT:$GT,$JD780+11),"")</f>
      </c>
      <c r="HG780">
        <f>IF($JE780&gt;=12,INDEX($GT:$GT,$JD780+12),"")</f>
      </c>
      <c r="HH780">
        <f>IF($JE780&gt;=13,INDEX($GT:$GT,$JD780+13),"")</f>
      </c>
      <c r="HI780">
        <f>IF($JE780&gt;=14,INDEX($GT:$GT,$JD780+14),"")</f>
      </c>
      <c r="HJ780">
        <f>IF($JE780&gt;=15,INDEX($GT:$GT,$JD780+15),"")</f>
      </c>
      <c r="HK780">
        <f>IF($JE780&gt;=16,INDEX($GT:$GT,$JD780+16),"")</f>
      </c>
      <c r="HL780">
        <f>IF($JE780&gt;=17,INDEX($GT:$GT,$JD780+17),"")</f>
      </c>
      <c r="HM780">
        <f>IF($JE780&gt;=18,INDEX($GT:$GT,$JD780+18),"")</f>
      </c>
      <c r="HN780">
        <f>IF($JE780&gt;=19,INDEX($GT:$GT,$JD780+19),"")</f>
      </c>
      <c r="HO780">
        <f>IF($JE780&gt;=20,INDEX($GT:$GT,$JD780+20),"")</f>
      </c>
      <c r="HP780">
        <f>IF($JE780&gt;=21,INDEX($GT:$GT,$JD780+21),"")</f>
      </c>
      <c r="HQ780">
        <f>IF($JE780&gt;=22,INDEX($GT:$GT,$JD780+22),"")</f>
      </c>
      <c r="HR780">
        <f>IF($JE780&gt;=23,INDEX($GT:$GT,$JD780+23),"")</f>
      </c>
      <c r="HS780">
        <f>IF($JE780&gt;=24,INDEX($GT:$GT,$JD780+24),"")</f>
      </c>
      <c r="HT780">
        <f>IF($JE780&gt;=25,INDEX($GT:$GT,$JD780+25),"")</f>
      </c>
      <c r="HU780">
        <f>IF($JE780&gt;=26,INDEX($GT:$GT,$JD780+26),"")</f>
      </c>
      <c r="HV780">
        <f>IF($JE780&gt;=27,INDEX($GT:$GT,$JD780+27),"")</f>
      </c>
      <c r="HW780">
        <f>IF($JE780&gt;=28,INDEX($GT:$GT,$JD780+28),"")</f>
      </c>
      <c r="HX780">
        <f>IF($JE780&gt;=29,INDEX($GT:$GT,$JD780+29),"")</f>
      </c>
      <c r="HY780">
        <f>IF($JE780&gt;=30,INDEX($GT:$GT,$JD780+30),"")</f>
      </c>
      <c r="HZ780">
        <f>IF($JE780&gt;=31,INDEX($GT:$GT,$JD780+31),"")</f>
      </c>
      <c r="IA780">
        <f>IF($JE780&gt;=32,INDEX($GT:$GT,$JD780+32),"")</f>
      </c>
      <c r="IB780">
        <f>IF($JE780&gt;=33,INDEX($GT:$GT,$JD780+33),"")</f>
      </c>
      <c r="IC780">
        <f>IF($JE780&gt;=34,INDEX($GT:$GT,$JD780+34),"")</f>
      </c>
      <c r="ID780">
        <f>IF($JE780&gt;=35,INDEX($GT:$GT,$JD780+35),"")</f>
      </c>
      <c r="IE780">
        <f>IF($JE780&gt;=36,INDEX($GT:$GT,$JD780+36),"")</f>
      </c>
      <c r="IF780">
        <f>IF($JE780&gt;=37,INDEX($GT:$GT,$JD780+37),"")</f>
      </c>
      <c r="IG780">
        <f>IF($JE780&gt;=38,INDEX($GT:$GT,$JD780+38),"")</f>
      </c>
      <c r="IH780">
        <f>IF($JE780&gt;=39,INDEX($GT:$GT,$JD780+39),"")</f>
      </c>
      <c r="II780">
        <f>IF($JE780&gt;=40,INDEX($GT:$GT,$JD780+40),"")</f>
      </c>
      <c r="IJ780">
        <f>IF($JE780&gt;=41,INDEX($GT:$GT,$JD780+41),"")</f>
      </c>
      <c r="IK780">
        <f>IF($JE780&gt;=42,INDEX($GT:$GT,$JD780+42),"")</f>
      </c>
      <c r="IL780">
        <f>IF($JE780&gt;=43,INDEX($GT:$GT,$JD780+43),"")</f>
      </c>
      <c r="IM780">
        <f>IF($JE780&gt;=44,INDEX($GT:$GT,$JD780+44),"")</f>
      </c>
      <c r="IN780">
        <f>IF($JE780&gt;=45,INDEX($GT:$GT,$JD780+45),"")</f>
      </c>
      <c r="IO780">
        <f>IF($JE780&gt;=46,INDEX($GT:$GT,$JD780+46),"")</f>
      </c>
      <c r="IP780">
        <f>IF($JE780&gt;=47,INDEX($GT:$GT,$JD780+47),"")</f>
      </c>
      <c r="IQ780">
        <f>IF($JE780&gt;=48,INDEX($GT:$GT,$JD780+48),"")</f>
      </c>
      <c r="IR780">
        <f>IF($JE780&gt;=49,INDEX($GT:$GT,$JD780+49),"")</f>
      </c>
      <c r="IS780">
        <f>IF($JE780&gt;=50,INDEX($GT:$GT,$JD780+50),"")</f>
      </c>
      <c r="IT780">
        <f>IF($JE780&gt;=51,INDEX($GT:$GT,$JD780+51),"")</f>
      </c>
      <c r="IU780">
        <f>IF($JE780&gt;=52,INDEX($GT:$GT,$JD780+52),"")</f>
      </c>
      <c r="IV780">
        <f>IF($JE780&gt;=53,INDEX($GT:$GT,$JD780+53),"")</f>
      </c>
      <c r="IW780">
        <f>IF($JE780&gt;=54,INDEX($GT:$GT,$JD780+54),"")</f>
      </c>
      <c r="IX780">
        <f>IF($JE780&gt;=55,INDEX($GT:$GT,$JD780+55),"")</f>
      </c>
      <c r="IY780">
        <f>IF($JE780&gt;=56,INDEX($GT:$GT,$JD780+56),"")</f>
      </c>
      <c r="IZ780">
        <f>IF($JE780&gt;=57,INDEX($GT:$GT,$JD780+57),"")</f>
      </c>
      <c r="JA780">
        <f>IF($JE780&gt;=58,INDEX($GT:$GT,$JD780+58),"")</f>
      </c>
      <c r="JB780">
        <f>IF($JE780&gt;=59,INDEX($GT:$GT,$JD780+59),"")</f>
      </c>
      <c r="JC780">
        <f>IF($JE780&gt;=60,INDEX($GT:$GT,$JD780+60),"")</f>
      </c>
      <c r="JD780">
        <f>IFERROR(MATCH($GS780,$GT$2:$GT$322,0)+1,0)</f>
      </c>
      <c r="JE780">
        <f>IFERROR(INDEX($GU$2:$GU$322,MATCH($GS780,$GT$2:$GT$322,0)),0)</f>
      </c>
      <c r="JF780" t="s">
        <v>28</v>
      </c>
      <c r="JG780" t="s">
        <v>28</v>
      </c>
    </row>
    <row r="781" spans="1:267" x14ac:dyDescent="0.25">
      <c r="J781" s="1"/>
      <c r="K781" s="1"/>
      <c r="L781" s="1"/>
      <c r="M781" s="1"/>
      <c r="N781" s="1">
        <f>IFERROR(IF(FIND(" - ",$J781)&gt;0,MID($J781,FIND(" - ",$J781)+3,LEN($J781)),""),"")</f>
      </c>
      <c r="P781" s="1"/>
      <c r="S781" t="s">
        <v>28</v>
      </c>
      <c r="U781">
        <f>IF(OR($S781="",$T781=""),"",IFERROR($S781/$T781,0))</f>
      </c>
      <c r="V781">
        <f>IF($S781="","",
IF($K781="","",
IF(ISNUMBER(SEARCH("exempt",LOWER($K781))),0,
$S781*(VALUE(SUBSTITUTE($K781,"%",""))/100))))</f>
      </c>
      <c r="AB781">
        <f>IF($S781="","",
SUM($S781,$V781,$Z781,$W781,$Y781)-
IF($AA781="",0,VALUE($AA781)))</f>
      </c>
      <c r="AJ781" t="s">
        <v>1565</v>
      </c>
      <c r="AR781">
        <f>IFERROR(LEFT($J781,FIND(" - ",$J781)-1),$J781)</f>
      </c>
      <c r="AU781">
        <f>IF($CJ781&gt;=1,INDEX($AS:$AS,$CI781+1),"")</f>
      </c>
      <c r="AV781">
        <f>IF($CJ781&gt;=2,INDEX($AS:$AS,$CI781+2),"")</f>
      </c>
      <c r="AW781">
        <f>IF($CJ781&gt;=3,INDEX($AS:$AS,$CI781+3),"")</f>
      </c>
      <c r="AX781">
        <f>IF($CJ781&gt;=4,INDEX($AS:$AS,$CI781+4),"")</f>
      </c>
      <c r="AY781">
        <f>IF($CJ781&gt;=5,INDEX($AS:$AS,$CI781+5),"")</f>
      </c>
      <c r="AZ781">
        <f>IF($CJ781&gt;=6,INDEX($AS:$AS,$CI781+6),"")</f>
      </c>
      <c r="BA781">
        <f>IF($CJ781&gt;=7,INDEX($AS:$AS,$CI781+7),"")</f>
      </c>
      <c r="BB781">
        <f>IF($CJ781&gt;=8,INDEX($AS:$AS,$CI781+8),"")</f>
      </c>
      <c r="BC781">
        <f>IF($CJ781&gt;=9,INDEX($AS:$AS,$CI781+9),"")</f>
      </c>
      <c r="BD781">
        <f>IF($CJ781&gt;=10,INDEX($AS:$AS,$CI781+10),"")</f>
      </c>
      <c r="BE781">
        <f>IF($CJ781&gt;=11,INDEX($AS:$AS,$CI781+11),"")</f>
      </c>
      <c r="BF781">
        <f>IF($CJ781&gt;=12,INDEX($AS:$AS,$CI781+12),"")</f>
      </c>
      <c r="BG781">
        <f>IF($CJ781&gt;=13,INDEX($AS:$AS,$CI781+13),"")</f>
      </c>
      <c r="BH781">
        <f>IF($CJ781&gt;=14,INDEX($AS:$AS,$CI781+14),"")</f>
      </c>
      <c r="BI781">
        <f>IF($CJ781&gt;=15,INDEX($AS:$AS,$CI781+15),"")</f>
      </c>
      <c r="BJ781">
        <f>IF($CJ781&gt;=16,INDEX($AS:$AS,$CI781+16),"")</f>
      </c>
      <c r="BK781">
        <f>IF($CJ781&gt;=17,INDEX($AS:$AS,$CI781+17),"")</f>
      </c>
      <c r="BL781">
        <f>IF($CJ781&gt;=18,INDEX($AS:$AS,$CI781+18),"")</f>
      </c>
      <c r="BM781">
        <f>IF($CJ781&gt;=19,INDEX($AS:$AS,$CI781+19),"")</f>
      </c>
      <c r="BN781">
        <f>IF($CJ781&gt;=20,INDEX($AS:$AS,$CI781+20),"")</f>
      </c>
      <c r="BO781">
        <f>IF($CJ781&gt;=21,INDEX($AS:$AS,$CI781+21),"")</f>
      </c>
      <c r="BP781">
        <f>IF($CJ781&gt;=22,INDEX($AS:$AS,$CI781+22),"")</f>
      </c>
      <c r="BQ781">
        <f>IF($CJ781&gt;=23,INDEX($AS:$AS,$CI781+23),"")</f>
      </c>
      <c r="BR781">
        <f>IF($CJ781&gt;=24,INDEX($AS:$AS,$CI781+24),"")</f>
      </c>
      <c r="BS781">
        <f>IF($CJ781&gt;=25,INDEX($AS:$AS,$CI781+25),"")</f>
      </c>
      <c r="BT781">
        <f>IF($CJ781&gt;=26,INDEX($AS:$AS,$CI781+26),"")</f>
      </c>
      <c r="BU781">
        <f>IF($CJ781&gt;=27,INDEX($AS:$AS,$CI781+27),"")</f>
      </c>
      <c r="BV781">
        <f>IF($CJ781&gt;=28,INDEX($AS:$AS,$CI781+28),"")</f>
      </c>
      <c r="BW781">
        <f>IF($CJ781&gt;=29,INDEX($AS:$AS,$CI781+29),"")</f>
      </c>
      <c r="BX781">
        <f>IF($CJ781&gt;=30,INDEX($AS:$AS,$CI781+30),"")</f>
      </c>
      <c r="BY781">
        <f>IF($CJ781&gt;=31,INDEX($AS:$AS,$CI781+31),"")</f>
      </c>
      <c r="BZ781">
        <f>IF($CJ781&gt;=32,INDEX($AS:$AS,$CI781+32),"")</f>
      </c>
      <c r="CA781">
        <f>IF($CJ781&gt;=33,INDEX($AS:$AS,$CI781+33),"")</f>
      </c>
      <c r="CB781">
        <f>IF($CJ781&gt;=34,INDEX($AS:$AS,$CI781+34),"")</f>
      </c>
      <c r="CC781">
        <f>IF($CJ781&gt;=35,INDEX($AS:$AS,$CI781+35),"")</f>
      </c>
      <c r="CD781">
        <f>IF($CJ781&gt;=36,INDEX($AS:$AS,$CI781+36),"")</f>
      </c>
      <c r="CE781">
        <f>IF($CJ781&gt;=37,INDEX($AS:$AS,$CI781+37),"")</f>
      </c>
      <c r="CF781">
        <f>IF($CJ781&gt;=38,INDEX($AS:$AS,$CI781+38),"")</f>
      </c>
      <c r="CG781">
        <f>IF($CJ781&gt;=39,INDEX($AS:$AS,$CI781+39),"")</f>
      </c>
      <c r="CH781">
        <f>IF($CJ781&gt;=40,INDEX($AS:$AS,$CI781+40),"")</f>
      </c>
      <c r="CI781">
        <f>IFERROR(MATCH($AR781,$AS$2:$AS$133,0)+1,0)</f>
      </c>
      <c r="CJ781">
        <f>IFERROR(INDEX($AT$2:$AT$133,MATCH($AR781,$AS$2:$AS$133,0)),0)</f>
      </c>
      <c r="CK781">
        <f>IFERROR(LEFT($O781,FIND(" - ",$O781)-1),$O781)</f>
      </c>
      <c r="CL781" t="s">
        <v>1566</v>
      </c>
      <c r="CM781">
        <v>1</v>
      </c>
      <c r="CN781">
        <f>IF($DI781&gt;=1,INDEX($CL:$CL,$DH781+1),"")</f>
      </c>
      <c r="CO781">
        <f>IF($DI781&gt;=2,INDEX($CL:$CL,$DH781+2),"")</f>
      </c>
      <c r="CP781">
        <f>IF($DI781&gt;=3,INDEX($CL:$CL,$DH781+3),"")</f>
      </c>
      <c r="CQ781">
        <f>IF($DI781&gt;=4,INDEX($CL:$CL,$DH781+4),"")</f>
      </c>
      <c r="CR781">
        <f>IF($DI781&gt;=5,INDEX($CL:$CL,$DH781+5),"")</f>
      </c>
      <c r="CS781">
        <f>IF($DI781&gt;=6,INDEX($CL:$CL,$DH781+6),"")</f>
      </c>
      <c r="CT781">
        <f>IF($DI781&gt;=7,INDEX($CL:$CL,$DH781+7),"")</f>
      </c>
      <c r="CU781">
        <f>IF($DI781&gt;=8,INDEX($CL:$CL,$DH781+8),"")</f>
      </c>
      <c r="CV781">
        <f>IF($DI781&gt;=9,INDEX($CL:$CL,$DH781+9),"")</f>
      </c>
      <c r="CW781">
        <f>IF($DI781&gt;=10,INDEX($CL:$CL,$DH781+10),"")</f>
      </c>
      <c r="CX781">
        <f>IF($DI781&gt;=11,INDEX($CL:$CL,$DH781+11),"")</f>
      </c>
      <c r="CY781">
        <f>IF($DI781&gt;=12,INDEX($CL:$CL,$DH781+12),"")</f>
      </c>
      <c r="CZ781">
        <f>IF($DI781&gt;=13,INDEX($CL:$CL,$DH781+13),"")</f>
      </c>
      <c r="DA781">
        <f>IF($DI781&gt;=14,INDEX($CL:$CL,$DH781+14),"")</f>
      </c>
      <c r="DB781">
        <f>IF($DI781&gt;=15,INDEX($CL:$CL,$DH781+15),"")</f>
      </c>
      <c r="DC781">
        <f>IF($DI781&gt;=16,INDEX($CL:$CL,$DH781+16),"")</f>
      </c>
      <c r="DD781">
        <f>IF($DI781&gt;=17,INDEX($CL:$CL,$DH781+17),"")</f>
      </c>
      <c r="DE781">
        <f>IF($DI781&gt;=18,INDEX($CL:$CL,$DH781+18),"")</f>
      </c>
      <c r="DF781">
        <f>IF($DI781&gt;=19,INDEX($CL:$CL,$DH781+19),"")</f>
      </c>
      <c r="DG781">
        <f>IF($DI781&gt;=20,INDEX($CL:$CL,$DH781+20),"")</f>
      </c>
      <c r="DH781">
        <f>IFERROR(MATCH($CK781,$CL$2:$CL$1558,0)+1,0)</f>
      </c>
      <c r="DI781">
        <f>IFERROR(INDEX($CM$2:$CM$1558,MATCH($CK781,$CL$2:$CL$1558,0)),0)</f>
      </c>
      <c r="DJ781">
        <f>IFERROR(INDEX($AQ:$AQ,MATCH($K781,$AP:$AP,0))&amp;"","")</f>
      </c>
      <c r="DN781">
        <f>IF($GQ781&gt;=1,INDEX($DK:$DK,$GP781+1),"")</f>
      </c>
      <c r="DO781">
        <f>IF($GQ781&gt;=2,INDEX($DK:$DK,$GP781+2),"")</f>
      </c>
      <c r="DP781">
        <f>IF($GQ781&gt;=3,INDEX($DK:$DK,$GP781+3),"")</f>
      </c>
      <c r="DQ781">
        <f>IF($GQ781&gt;=4,INDEX($DK:$DK,$GP781+4),"")</f>
      </c>
      <c r="DR781">
        <f>IF($GQ781&gt;=5,INDEX($DK:$DK,$GP781+5),"")</f>
      </c>
      <c r="DS781">
        <f>IF($GQ781&gt;=6,INDEX($DK:$DK,$GP781+6),"")</f>
      </c>
      <c r="DT781">
        <f>IF($GQ781&gt;=7,INDEX($DK:$DK,$GP781+7),"")</f>
      </c>
      <c r="DU781">
        <f>IF($GQ781&gt;=8,INDEX($DK:$DK,$GP781+8),"")</f>
      </c>
      <c r="DV781">
        <f>IF($GQ781&gt;=9,INDEX($DK:$DK,$GP781+9),"")</f>
      </c>
      <c r="DW781">
        <f>IF($GQ781&gt;=10,INDEX($DK:$DK,$GP781+10),"")</f>
      </c>
      <c r="DX781">
        <f>IF($GQ781&gt;=11,INDEX($DK:$DK,$GP781+11),"")</f>
      </c>
      <c r="DY781">
        <f>IF($GQ781&gt;=12,INDEX($DK:$DK,$GP781+12),"")</f>
      </c>
      <c r="DZ781">
        <f>IF($GQ781&gt;=13,INDEX($DK:$DK,$GP781+13),"")</f>
      </c>
      <c r="EA781">
        <f>IF($GQ781&gt;=14,INDEX($DK:$DK,$GP781+14),"")</f>
      </c>
      <c r="EB781">
        <f>IF($GQ781&gt;=15,INDEX($DK:$DK,$GP781+15),"")</f>
      </c>
      <c r="EC781">
        <f>IF($GQ781&gt;=16,INDEX($DK:$DK,$GP781+16),"")</f>
      </c>
      <c r="ED781">
        <f>IF($GQ781&gt;=17,INDEX($DK:$DK,$GP781+17),"")</f>
      </c>
      <c r="EE781">
        <f>IF($GQ781&gt;=18,INDEX($DK:$DK,$GP781+18),"")</f>
      </c>
      <c r="EF781">
        <f>IF($GQ781&gt;=19,INDEX($DK:$DK,$GP781+19),"")</f>
      </c>
      <c r="EG781">
        <f>IF($GQ781&gt;=20,INDEX($DK:$DK,$GP781+20),"")</f>
      </c>
      <c r="EH781">
        <f>IF($GQ781&gt;=21,INDEX($DK:$DK,$GP781+21),"")</f>
      </c>
      <c r="EI781">
        <f>IF($GQ781&gt;=22,INDEX($DK:$DK,$GP781+22),"")</f>
      </c>
      <c r="EJ781">
        <f>IF($GQ781&gt;=23,INDEX($DK:$DK,$GP781+23),"")</f>
      </c>
      <c r="EK781">
        <f>IF($GQ781&gt;=24,INDEX($DK:$DK,$GP781+24),"")</f>
      </c>
      <c r="EL781">
        <f>IF($GQ781&gt;=25,INDEX($DK:$DK,$GP781+25),"")</f>
      </c>
      <c r="EM781">
        <f>IF($GQ781&gt;=26,INDEX($DK:$DK,$GP781+26),"")</f>
      </c>
      <c r="EN781">
        <f>IF($GQ781&gt;=27,INDEX($DK:$DK,$GP781+27),"")</f>
      </c>
      <c r="EO781">
        <f>IF($GQ781&gt;=28,INDEX($DK:$DK,$GP781+28),"")</f>
      </c>
      <c r="EP781">
        <f>IF($GQ781&gt;=29,INDEX($DK:$DK,$GP781+29),"")</f>
      </c>
      <c r="EQ781">
        <f>IF($GQ781&gt;=30,INDEX($DK:$DK,$GP781+30),"")</f>
      </c>
      <c r="ER781">
        <f>IF($GQ781&gt;=31,INDEX($DK:$DK,$GP781+31),"")</f>
      </c>
      <c r="ES781">
        <f>IF($GQ781&gt;=32,INDEX($DK:$DK,$GP781+32),"")</f>
      </c>
      <c r="ET781">
        <f>IF($GQ781&gt;=33,INDEX($DK:$DK,$GP781+33),"")</f>
      </c>
      <c r="EU781">
        <f>IF($GQ781&gt;=34,INDEX($DK:$DK,$GP781+34),"")</f>
      </c>
      <c r="EV781">
        <f>IF($GQ781&gt;=35,INDEX($DK:$DK,$GP781+35),"")</f>
      </c>
      <c r="EW781">
        <f>IF($GQ781&gt;=36,INDEX($DK:$DK,$GP781+36),"")</f>
      </c>
      <c r="EX781">
        <f>IF($GQ781&gt;=37,INDEX($DK:$DK,$GP781+37),"")</f>
      </c>
      <c r="EY781">
        <f>IF($GQ781&gt;=38,INDEX($DK:$DK,$GP781+38),"")</f>
      </c>
      <c r="EZ781">
        <f>IF($GQ781&gt;=39,INDEX($DK:$DK,$GP781+39),"")</f>
      </c>
      <c r="FA781">
        <f>IF($GQ781&gt;=40,INDEX($DK:$DK,$GP781+40),"")</f>
      </c>
      <c r="FB781">
        <f>IF($GQ781&gt;=1,INDEX($DL:$DL,$GP781+1),"")</f>
      </c>
      <c r="FC781">
        <f>IF($GQ781&gt;=2,INDEX($DL:$DL,$GP781+2),"")</f>
      </c>
      <c r="FD781">
        <f>IF($GQ781&gt;=3,INDEX($DL:$DL,$GP781+3),"")</f>
      </c>
      <c r="FE781">
        <f>IF($GQ781&gt;=4,INDEX($DL:$DL,$GP781+4),"")</f>
      </c>
      <c r="FF781">
        <f>IF($GQ781&gt;=5,INDEX($DL:$DL,$GP781+5),"")</f>
      </c>
      <c r="FG781">
        <f>IF($GQ781&gt;=6,INDEX($DL:$DL,$GP781+6),"")</f>
      </c>
      <c r="FH781">
        <f>IF($GQ781&gt;=7,INDEX($DL:$DL,$GP781+7),"")</f>
      </c>
      <c r="FI781">
        <f>IF($GQ781&gt;=8,INDEX($DL:$DL,$GP781+8),"")</f>
      </c>
      <c r="FJ781">
        <f>IF($GQ781&gt;=9,INDEX($DL:$DL,$GP781+9),"")</f>
      </c>
      <c r="FK781">
        <f>IF($GQ781&gt;=10,INDEX($DL:$DL,$GP781+10),"")</f>
      </c>
      <c r="FL781">
        <f>IF($GQ781&gt;=11,INDEX($DL:$DL,$GP781+11),"")</f>
      </c>
      <c r="FM781">
        <f>IF($GQ781&gt;=12,INDEX($DL:$DL,$GP781+12),"")</f>
      </c>
      <c r="FN781">
        <f>IF($GQ781&gt;=13,INDEX($DL:$DL,$GP781+13),"")</f>
      </c>
      <c r="FO781">
        <f>IF($GQ781&gt;=14,INDEX($DL:$DL,$GP781+14),"")</f>
      </c>
      <c r="FP781">
        <f>IF($GQ781&gt;=15,INDEX($DL:$DL,$GP781+15),"")</f>
      </c>
      <c r="FQ781">
        <f>IF($GQ781&gt;=16,INDEX($DL:$DL,$GP781+16),"")</f>
      </c>
      <c r="FR781">
        <f>IF($GQ781&gt;=17,INDEX($DL:$DL,$GP781+17),"")</f>
      </c>
      <c r="FS781">
        <f>IF($GQ781&gt;=18,INDEX($DL:$DL,$GP781+18),"")</f>
      </c>
      <c r="FT781">
        <f>IF($GQ781&gt;=19,INDEX($DL:$DL,$GP781+19),"")</f>
      </c>
      <c r="FU781">
        <f>IF($GQ781&gt;=20,INDEX($DL:$DL,$GP781+20),"")</f>
      </c>
      <c r="FV781">
        <f>IF($GQ781&gt;=21,INDEX($DL:$DL,$GP781+21),"")</f>
      </c>
      <c r="FW781">
        <f>IF($GQ781&gt;=22,INDEX($DL:$DL,$GP781+22),"")</f>
      </c>
      <c r="FX781">
        <f>IF($GQ781&gt;=23,INDEX($DL:$DL,$GP781+23),"")</f>
      </c>
      <c r="FY781">
        <f>IF($GQ781&gt;=24,INDEX($DL:$DL,$GP781+24),"")</f>
      </c>
      <c r="FZ781">
        <f>IF($GQ781&gt;=25,INDEX($DL:$DL,$GP781+25),"")</f>
      </c>
      <c r="GA781">
        <f>IF($GQ781&gt;=26,INDEX($DL:$DL,$GP781+26),"")</f>
      </c>
      <c r="GB781">
        <f>IF($GQ781&gt;=27,INDEX($DL:$DL,$GP781+27),"")</f>
      </c>
      <c r="GC781">
        <f>IF($GQ781&gt;=28,INDEX($DL:$DL,$GP781+28),"")</f>
      </c>
      <c r="GD781">
        <f>IF($GQ781&gt;=29,INDEX($DL:$DL,$GP781+29),"")</f>
      </c>
      <c r="GE781">
        <f>IF($GQ781&gt;=30,INDEX($DL:$DL,$GP781+30),"")</f>
      </c>
      <c r="GF781">
        <f>IF($GQ781&gt;=31,INDEX($DL:$DL,$GP781+31),"")</f>
      </c>
      <c r="GG781">
        <f>IF($GQ781&gt;=32,INDEX($DL:$DL,$GP781+32),"")</f>
      </c>
      <c r="GH781">
        <f>IF($GQ781&gt;=33,INDEX($DL:$DL,$GP781+33),"")</f>
      </c>
      <c r="GI781">
        <f>IF($GQ781&gt;=34,INDEX($DL:$DL,$GP781+34),"")</f>
      </c>
      <c r="GJ781">
        <f>IF($GQ781&gt;=35,INDEX($DL:$DL,$GP781+35),"")</f>
      </c>
      <c r="GK781">
        <f>IF($GQ781&gt;=36,INDEX($DL:$DL,$GP781+36),"")</f>
      </c>
      <c r="GL781">
        <f>IF($GQ781&gt;=37,INDEX($DL:$DL,$GP781+37),"")</f>
      </c>
      <c r="GM781">
        <f>IF($GQ781&gt;=38,INDEX($DL:$DL,$GP781+38),"")</f>
      </c>
      <c r="GN781">
        <f>IF($GQ781&gt;=39,INDEX($DL:$DL,$GP781+39),"")</f>
      </c>
      <c r="GO781">
        <f>IF($GQ781&gt;=40,INDEX($DL:$DL,$GP781+40),"")</f>
      </c>
      <c r="GP781">
        <f>IFERROR(MATCH($DJ781,$DK$2:$DK$148,0)+1,0)</f>
      </c>
      <c r="GQ781">
        <f>IFERROR(INDEX($DM$2:$DM$148,MATCH($DJ781,$DK$2:$DK$148,0)),0)</f>
      </c>
      <c r="GR781">
        <f>IFERROR(MATCH($L781,$DN$781:$FA$781,0),0)</f>
      </c>
      <c r="GS781">
        <f>IF($GR781&gt;0,INDEX($FB$781:$GO$781,$GR781),"")</f>
      </c>
      <c r="GV781">
        <f>IF($JE781&gt;=1,INDEX($GT:$GT,$JD781+1),"")</f>
      </c>
      <c r="GW781">
        <f>IF($JE781&gt;=2,INDEX($GT:$GT,$JD781+2),"")</f>
      </c>
      <c r="GX781">
        <f>IF($JE781&gt;=3,INDEX($GT:$GT,$JD781+3),"")</f>
      </c>
      <c r="GY781">
        <f>IF($JE781&gt;=4,INDEX($GT:$GT,$JD781+4),"")</f>
      </c>
      <c r="GZ781">
        <f>IF($JE781&gt;=5,INDEX($GT:$GT,$JD781+5),"")</f>
      </c>
      <c r="HA781">
        <f>IF($JE781&gt;=6,INDEX($GT:$GT,$JD781+6),"")</f>
      </c>
      <c r="HB781">
        <f>IF($JE781&gt;=7,INDEX($GT:$GT,$JD781+7),"")</f>
      </c>
      <c r="HC781">
        <f>IF($JE781&gt;=8,INDEX($GT:$GT,$JD781+8),"")</f>
      </c>
      <c r="HD781">
        <f>IF($JE781&gt;=9,INDEX($GT:$GT,$JD781+9),"")</f>
      </c>
      <c r="HE781">
        <f>IF($JE781&gt;=10,INDEX($GT:$GT,$JD781+10),"")</f>
      </c>
      <c r="HF781">
        <f>IF($JE781&gt;=11,INDEX($GT:$GT,$JD781+11),"")</f>
      </c>
      <c r="HG781">
        <f>IF($JE781&gt;=12,INDEX($GT:$GT,$JD781+12),"")</f>
      </c>
      <c r="HH781">
        <f>IF($JE781&gt;=13,INDEX($GT:$GT,$JD781+13),"")</f>
      </c>
      <c r="HI781">
        <f>IF($JE781&gt;=14,INDEX($GT:$GT,$JD781+14),"")</f>
      </c>
      <c r="HJ781">
        <f>IF($JE781&gt;=15,INDEX($GT:$GT,$JD781+15),"")</f>
      </c>
      <c r="HK781">
        <f>IF($JE781&gt;=16,INDEX($GT:$GT,$JD781+16),"")</f>
      </c>
      <c r="HL781">
        <f>IF($JE781&gt;=17,INDEX($GT:$GT,$JD781+17),"")</f>
      </c>
      <c r="HM781">
        <f>IF($JE781&gt;=18,INDEX($GT:$GT,$JD781+18),"")</f>
      </c>
      <c r="HN781">
        <f>IF($JE781&gt;=19,INDEX($GT:$GT,$JD781+19),"")</f>
      </c>
      <c r="HO781">
        <f>IF($JE781&gt;=20,INDEX($GT:$GT,$JD781+20),"")</f>
      </c>
      <c r="HP781">
        <f>IF($JE781&gt;=21,INDEX($GT:$GT,$JD781+21),"")</f>
      </c>
      <c r="HQ781">
        <f>IF($JE781&gt;=22,INDEX($GT:$GT,$JD781+22),"")</f>
      </c>
      <c r="HR781">
        <f>IF($JE781&gt;=23,INDEX($GT:$GT,$JD781+23),"")</f>
      </c>
      <c r="HS781">
        <f>IF($JE781&gt;=24,INDEX($GT:$GT,$JD781+24),"")</f>
      </c>
      <c r="HT781">
        <f>IF($JE781&gt;=25,INDEX($GT:$GT,$JD781+25),"")</f>
      </c>
      <c r="HU781">
        <f>IF($JE781&gt;=26,INDEX($GT:$GT,$JD781+26),"")</f>
      </c>
      <c r="HV781">
        <f>IF($JE781&gt;=27,INDEX($GT:$GT,$JD781+27),"")</f>
      </c>
      <c r="HW781">
        <f>IF($JE781&gt;=28,INDEX($GT:$GT,$JD781+28),"")</f>
      </c>
      <c r="HX781">
        <f>IF($JE781&gt;=29,INDEX($GT:$GT,$JD781+29),"")</f>
      </c>
      <c r="HY781">
        <f>IF($JE781&gt;=30,INDEX($GT:$GT,$JD781+30),"")</f>
      </c>
      <c r="HZ781">
        <f>IF($JE781&gt;=31,INDEX($GT:$GT,$JD781+31),"")</f>
      </c>
      <c r="IA781">
        <f>IF($JE781&gt;=32,INDEX($GT:$GT,$JD781+32),"")</f>
      </c>
      <c r="IB781">
        <f>IF($JE781&gt;=33,INDEX($GT:$GT,$JD781+33),"")</f>
      </c>
      <c r="IC781">
        <f>IF($JE781&gt;=34,INDEX($GT:$GT,$JD781+34),"")</f>
      </c>
      <c r="ID781">
        <f>IF($JE781&gt;=35,INDEX($GT:$GT,$JD781+35),"")</f>
      </c>
      <c r="IE781">
        <f>IF($JE781&gt;=36,INDEX($GT:$GT,$JD781+36),"")</f>
      </c>
      <c r="IF781">
        <f>IF($JE781&gt;=37,INDEX($GT:$GT,$JD781+37),"")</f>
      </c>
      <c r="IG781">
        <f>IF($JE781&gt;=38,INDEX($GT:$GT,$JD781+38),"")</f>
      </c>
      <c r="IH781">
        <f>IF($JE781&gt;=39,INDEX($GT:$GT,$JD781+39),"")</f>
      </c>
      <c r="II781">
        <f>IF($JE781&gt;=40,INDEX($GT:$GT,$JD781+40),"")</f>
      </c>
      <c r="IJ781">
        <f>IF($JE781&gt;=41,INDEX($GT:$GT,$JD781+41),"")</f>
      </c>
      <c r="IK781">
        <f>IF($JE781&gt;=42,INDEX($GT:$GT,$JD781+42),"")</f>
      </c>
      <c r="IL781">
        <f>IF($JE781&gt;=43,INDEX($GT:$GT,$JD781+43),"")</f>
      </c>
      <c r="IM781">
        <f>IF($JE781&gt;=44,INDEX($GT:$GT,$JD781+44),"")</f>
      </c>
      <c r="IN781">
        <f>IF($JE781&gt;=45,INDEX($GT:$GT,$JD781+45),"")</f>
      </c>
      <c r="IO781">
        <f>IF($JE781&gt;=46,INDEX($GT:$GT,$JD781+46),"")</f>
      </c>
      <c r="IP781">
        <f>IF($JE781&gt;=47,INDEX($GT:$GT,$JD781+47),"")</f>
      </c>
      <c r="IQ781">
        <f>IF($JE781&gt;=48,INDEX($GT:$GT,$JD781+48),"")</f>
      </c>
      <c r="IR781">
        <f>IF($JE781&gt;=49,INDEX($GT:$GT,$JD781+49),"")</f>
      </c>
      <c r="IS781">
        <f>IF($JE781&gt;=50,INDEX($GT:$GT,$JD781+50),"")</f>
      </c>
      <c r="IT781">
        <f>IF($JE781&gt;=51,INDEX($GT:$GT,$JD781+51),"")</f>
      </c>
      <c r="IU781">
        <f>IF($JE781&gt;=52,INDEX($GT:$GT,$JD781+52),"")</f>
      </c>
      <c r="IV781">
        <f>IF($JE781&gt;=53,INDEX($GT:$GT,$JD781+53),"")</f>
      </c>
      <c r="IW781">
        <f>IF($JE781&gt;=54,INDEX($GT:$GT,$JD781+54),"")</f>
      </c>
      <c r="IX781">
        <f>IF($JE781&gt;=55,INDEX($GT:$GT,$JD781+55),"")</f>
      </c>
      <c r="IY781">
        <f>IF($JE781&gt;=56,INDEX($GT:$GT,$JD781+56),"")</f>
      </c>
      <c r="IZ781">
        <f>IF($JE781&gt;=57,INDEX($GT:$GT,$JD781+57),"")</f>
      </c>
      <c r="JA781">
        <f>IF($JE781&gt;=58,INDEX($GT:$GT,$JD781+58),"")</f>
      </c>
      <c r="JB781">
        <f>IF($JE781&gt;=59,INDEX($GT:$GT,$JD781+59),"")</f>
      </c>
      <c r="JC781">
        <f>IF($JE781&gt;=60,INDEX($GT:$GT,$JD781+60),"")</f>
      </c>
      <c r="JD781">
        <f>IFERROR(MATCH($GS781,$GT$2:$GT$322,0)+1,0)</f>
      </c>
      <c r="JE781">
        <f>IFERROR(INDEX($GU$2:$GU$322,MATCH($GS781,$GT$2:$GT$322,0)),0)</f>
      </c>
      <c r="JF781" t="s">
        <v>28</v>
      </c>
      <c r="JG781" t="s">
        <v>28</v>
      </c>
    </row>
    <row r="782" spans="1:267" x14ac:dyDescent="0.25">
      <c r="J782" s="1"/>
      <c r="K782" s="1"/>
      <c r="L782" s="1"/>
      <c r="M782" s="1"/>
      <c r="N782" s="1">
        <f>IFERROR(IF(FIND(" - ",$J782)&gt;0,MID($J782,FIND(" - ",$J782)+3,LEN($J782)),""),"")</f>
      </c>
      <c r="P782" s="1"/>
      <c r="S782" t="s">
        <v>28</v>
      </c>
      <c r="U782">
        <f>IF(OR($S782="",$T782=""),"",IFERROR($S782/$T782,0))</f>
      </c>
      <c r="V782">
        <f>IF($S782="","",
IF($K782="","",
IF(ISNUMBER(SEARCH("exempt",LOWER($K782))),0,
$S782*(VALUE(SUBSTITUTE($K782,"%",""))/100))))</f>
      </c>
      <c r="AB782">
        <f>IF($S782="","",
SUM($S782,$V782,$Z782,$W782,$Y782)-
IF($AA782="",0,VALUE($AA782)))</f>
      </c>
      <c r="AJ782" t="s">
        <v>1567</v>
      </c>
      <c r="AR782">
        <f>IFERROR(LEFT($J782,FIND(" - ",$J782)-1),$J782)</f>
      </c>
      <c r="AU782">
        <f>IF($CJ782&gt;=1,INDEX($AS:$AS,$CI782+1),"")</f>
      </c>
      <c r="AV782">
        <f>IF($CJ782&gt;=2,INDEX($AS:$AS,$CI782+2),"")</f>
      </c>
      <c r="AW782">
        <f>IF($CJ782&gt;=3,INDEX($AS:$AS,$CI782+3),"")</f>
      </c>
      <c r="AX782">
        <f>IF($CJ782&gt;=4,INDEX($AS:$AS,$CI782+4),"")</f>
      </c>
      <c r="AY782">
        <f>IF($CJ782&gt;=5,INDEX($AS:$AS,$CI782+5),"")</f>
      </c>
      <c r="AZ782">
        <f>IF($CJ782&gt;=6,INDEX($AS:$AS,$CI782+6),"")</f>
      </c>
      <c r="BA782">
        <f>IF($CJ782&gt;=7,INDEX($AS:$AS,$CI782+7),"")</f>
      </c>
      <c r="BB782">
        <f>IF($CJ782&gt;=8,INDEX($AS:$AS,$CI782+8),"")</f>
      </c>
      <c r="BC782">
        <f>IF($CJ782&gt;=9,INDEX($AS:$AS,$CI782+9),"")</f>
      </c>
      <c r="BD782">
        <f>IF($CJ782&gt;=10,INDEX($AS:$AS,$CI782+10),"")</f>
      </c>
      <c r="BE782">
        <f>IF($CJ782&gt;=11,INDEX($AS:$AS,$CI782+11),"")</f>
      </c>
      <c r="BF782">
        <f>IF($CJ782&gt;=12,INDEX($AS:$AS,$CI782+12),"")</f>
      </c>
      <c r="BG782">
        <f>IF($CJ782&gt;=13,INDEX($AS:$AS,$CI782+13),"")</f>
      </c>
      <c r="BH782">
        <f>IF($CJ782&gt;=14,INDEX($AS:$AS,$CI782+14),"")</f>
      </c>
      <c r="BI782">
        <f>IF($CJ782&gt;=15,INDEX($AS:$AS,$CI782+15),"")</f>
      </c>
      <c r="BJ782">
        <f>IF($CJ782&gt;=16,INDEX($AS:$AS,$CI782+16),"")</f>
      </c>
      <c r="BK782">
        <f>IF($CJ782&gt;=17,INDEX($AS:$AS,$CI782+17),"")</f>
      </c>
      <c r="BL782">
        <f>IF($CJ782&gt;=18,INDEX($AS:$AS,$CI782+18),"")</f>
      </c>
      <c r="BM782">
        <f>IF($CJ782&gt;=19,INDEX($AS:$AS,$CI782+19),"")</f>
      </c>
      <c r="BN782">
        <f>IF($CJ782&gt;=20,INDEX($AS:$AS,$CI782+20),"")</f>
      </c>
      <c r="BO782">
        <f>IF($CJ782&gt;=21,INDEX($AS:$AS,$CI782+21),"")</f>
      </c>
      <c r="BP782">
        <f>IF($CJ782&gt;=22,INDEX($AS:$AS,$CI782+22),"")</f>
      </c>
      <c r="BQ782">
        <f>IF($CJ782&gt;=23,INDEX($AS:$AS,$CI782+23),"")</f>
      </c>
      <c r="BR782">
        <f>IF($CJ782&gt;=24,INDEX($AS:$AS,$CI782+24),"")</f>
      </c>
      <c r="BS782">
        <f>IF($CJ782&gt;=25,INDEX($AS:$AS,$CI782+25),"")</f>
      </c>
      <c r="BT782">
        <f>IF($CJ782&gt;=26,INDEX($AS:$AS,$CI782+26),"")</f>
      </c>
      <c r="BU782">
        <f>IF($CJ782&gt;=27,INDEX($AS:$AS,$CI782+27),"")</f>
      </c>
      <c r="BV782">
        <f>IF($CJ782&gt;=28,INDEX($AS:$AS,$CI782+28),"")</f>
      </c>
      <c r="BW782">
        <f>IF($CJ782&gt;=29,INDEX($AS:$AS,$CI782+29),"")</f>
      </c>
      <c r="BX782">
        <f>IF($CJ782&gt;=30,INDEX($AS:$AS,$CI782+30),"")</f>
      </c>
      <c r="BY782">
        <f>IF($CJ782&gt;=31,INDEX($AS:$AS,$CI782+31),"")</f>
      </c>
      <c r="BZ782">
        <f>IF($CJ782&gt;=32,INDEX($AS:$AS,$CI782+32),"")</f>
      </c>
      <c r="CA782">
        <f>IF($CJ782&gt;=33,INDEX($AS:$AS,$CI782+33),"")</f>
      </c>
      <c r="CB782">
        <f>IF($CJ782&gt;=34,INDEX($AS:$AS,$CI782+34),"")</f>
      </c>
      <c r="CC782">
        <f>IF($CJ782&gt;=35,INDEX($AS:$AS,$CI782+35),"")</f>
      </c>
      <c r="CD782">
        <f>IF($CJ782&gt;=36,INDEX($AS:$AS,$CI782+36),"")</f>
      </c>
      <c r="CE782">
        <f>IF($CJ782&gt;=37,INDEX($AS:$AS,$CI782+37),"")</f>
      </c>
      <c r="CF782">
        <f>IF($CJ782&gt;=38,INDEX($AS:$AS,$CI782+38),"")</f>
      </c>
      <c r="CG782">
        <f>IF($CJ782&gt;=39,INDEX($AS:$AS,$CI782+39),"")</f>
      </c>
      <c r="CH782">
        <f>IF($CJ782&gt;=40,INDEX($AS:$AS,$CI782+40),"")</f>
      </c>
      <c r="CI782">
        <f>IFERROR(MATCH($AR782,$AS$2:$AS$133,0)+1,0)</f>
      </c>
      <c r="CJ782">
        <f>IFERROR(INDEX($AT$2:$AT$133,MATCH($AR782,$AS$2:$AS$133,0)),0)</f>
      </c>
      <c r="CK782">
        <f>IFERROR(LEFT($O782,FIND(" - ",$O782)-1),$O782)</f>
      </c>
      <c r="CL782" t="s">
        <v>113</v>
      </c>
      <c r="CN782">
        <f>IF($DI782&gt;=1,INDEX($CL:$CL,$DH782+1),"")</f>
      </c>
      <c r="CO782">
        <f>IF($DI782&gt;=2,INDEX($CL:$CL,$DH782+2),"")</f>
      </c>
      <c r="CP782">
        <f>IF($DI782&gt;=3,INDEX($CL:$CL,$DH782+3),"")</f>
      </c>
      <c r="CQ782">
        <f>IF($DI782&gt;=4,INDEX($CL:$CL,$DH782+4),"")</f>
      </c>
      <c r="CR782">
        <f>IF($DI782&gt;=5,INDEX($CL:$CL,$DH782+5),"")</f>
      </c>
      <c r="CS782">
        <f>IF($DI782&gt;=6,INDEX($CL:$CL,$DH782+6),"")</f>
      </c>
      <c r="CT782">
        <f>IF($DI782&gt;=7,INDEX($CL:$CL,$DH782+7),"")</f>
      </c>
      <c r="CU782">
        <f>IF($DI782&gt;=8,INDEX($CL:$CL,$DH782+8),"")</f>
      </c>
      <c r="CV782">
        <f>IF($DI782&gt;=9,INDEX($CL:$CL,$DH782+9),"")</f>
      </c>
      <c r="CW782">
        <f>IF($DI782&gt;=10,INDEX($CL:$CL,$DH782+10),"")</f>
      </c>
      <c r="CX782">
        <f>IF($DI782&gt;=11,INDEX($CL:$CL,$DH782+11),"")</f>
      </c>
      <c r="CY782">
        <f>IF($DI782&gt;=12,INDEX($CL:$CL,$DH782+12),"")</f>
      </c>
      <c r="CZ782">
        <f>IF($DI782&gt;=13,INDEX($CL:$CL,$DH782+13),"")</f>
      </c>
      <c r="DA782">
        <f>IF($DI782&gt;=14,INDEX($CL:$CL,$DH782+14),"")</f>
      </c>
      <c r="DB782">
        <f>IF($DI782&gt;=15,INDEX($CL:$CL,$DH782+15),"")</f>
      </c>
      <c r="DC782">
        <f>IF($DI782&gt;=16,INDEX($CL:$CL,$DH782+16),"")</f>
      </c>
      <c r="DD782">
        <f>IF($DI782&gt;=17,INDEX($CL:$CL,$DH782+17),"")</f>
      </c>
      <c r="DE782">
        <f>IF($DI782&gt;=18,INDEX($CL:$CL,$DH782+18),"")</f>
      </c>
      <c r="DF782">
        <f>IF($DI782&gt;=19,INDEX($CL:$CL,$DH782+19),"")</f>
      </c>
      <c r="DG782">
        <f>IF($DI782&gt;=20,INDEX($CL:$CL,$DH782+20),"")</f>
      </c>
      <c r="DH782">
        <f>IFERROR(MATCH($CK782,$CL$2:$CL$1558,0)+1,0)</f>
      </c>
      <c r="DI782">
        <f>IFERROR(INDEX($CM$2:$CM$1558,MATCH($CK782,$CL$2:$CL$1558,0)),0)</f>
      </c>
      <c r="DJ782">
        <f>IFERROR(INDEX($AQ:$AQ,MATCH($K782,$AP:$AP,0))&amp;"","")</f>
      </c>
      <c r="DN782">
        <f>IF($GQ782&gt;=1,INDEX($DK:$DK,$GP782+1),"")</f>
      </c>
      <c r="DO782">
        <f>IF($GQ782&gt;=2,INDEX($DK:$DK,$GP782+2),"")</f>
      </c>
      <c r="DP782">
        <f>IF($GQ782&gt;=3,INDEX($DK:$DK,$GP782+3),"")</f>
      </c>
      <c r="DQ782">
        <f>IF($GQ782&gt;=4,INDEX($DK:$DK,$GP782+4),"")</f>
      </c>
      <c r="DR782">
        <f>IF($GQ782&gt;=5,INDEX($DK:$DK,$GP782+5),"")</f>
      </c>
      <c r="DS782">
        <f>IF($GQ782&gt;=6,INDEX($DK:$DK,$GP782+6),"")</f>
      </c>
      <c r="DT782">
        <f>IF($GQ782&gt;=7,INDEX($DK:$DK,$GP782+7),"")</f>
      </c>
      <c r="DU782">
        <f>IF($GQ782&gt;=8,INDEX($DK:$DK,$GP782+8),"")</f>
      </c>
      <c r="DV782">
        <f>IF($GQ782&gt;=9,INDEX($DK:$DK,$GP782+9),"")</f>
      </c>
      <c r="DW782">
        <f>IF($GQ782&gt;=10,INDEX($DK:$DK,$GP782+10),"")</f>
      </c>
      <c r="DX782">
        <f>IF($GQ782&gt;=11,INDEX($DK:$DK,$GP782+11),"")</f>
      </c>
      <c r="DY782">
        <f>IF($GQ782&gt;=12,INDEX($DK:$DK,$GP782+12),"")</f>
      </c>
      <c r="DZ782">
        <f>IF($GQ782&gt;=13,INDEX($DK:$DK,$GP782+13),"")</f>
      </c>
      <c r="EA782">
        <f>IF($GQ782&gt;=14,INDEX($DK:$DK,$GP782+14),"")</f>
      </c>
      <c r="EB782">
        <f>IF($GQ782&gt;=15,INDEX($DK:$DK,$GP782+15),"")</f>
      </c>
      <c r="EC782">
        <f>IF($GQ782&gt;=16,INDEX($DK:$DK,$GP782+16),"")</f>
      </c>
      <c r="ED782">
        <f>IF($GQ782&gt;=17,INDEX($DK:$DK,$GP782+17),"")</f>
      </c>
      <c r="EE782">
        <f>IF($GQ782&gt;=18,INDEX($DK:$DK,$GP782+18),"")</f>
      </c>
      <c r="EF782">
        <f>IF($GQ782&gt;=19,INDEX($DK:$DK,$GP782+19),"")</f>
      </c>
      <c r="EG782">
        <f>IF($GQ782&gt;=20,INDEX($DK:$DK,$GP782+20),"")</f>
      </c>
      <c r="EH782">
        <f>IF($GQ782&gt;=21,INDEX($DK:$DK,$GP782+21),"")</f>
      </c>
      <c r="EI782">
        <f>IF($GQ782&gt;=22,INDEX($DK:$DK,$GP782+22),"")</f>
      </c>
      <c r="EJ782">
        <f>IF($GQ782&gt;=23,INDEX($DK:$DK,$GP782+23),"")</f>
      </c>
      <c r="EK782">
        <f>IF($GQ782&gt;=24,INDEX($DK:$DK,$GP782+24),"")</f>
      </c>
      <c r="EL782">
        <f>IF($GQ782&gt;=25,INDEX($DK:$DK,$GP782+25),"")</f>
      </c>
      <c r="EM782">
        <f>IF($GQ782&gt;=26,INDEX($DK:$DK,$GP782+26),"")</f>
      </c>
      <c r="EN782">
        <f>IF($GQ782&gt;=27,INDEX($DK:$DK,$GP782+27),"")</f>
      </c>
      <c r="EO782">
        <f>IF($GQ782&gt;=28,INDEX($DK:$DK,$GP782+28),"")</f>
      </c>
      <c r="EP782">
        <f>IF($GQ782&gt;=29,INDEX($DK:$DK,$GP782+29),"")</f>
      </c>
      <c r="EQ782">
        <f>IF($GQ782&gt;=30,INDEX($DK:$DK,$GP782+30),"")</f>
      </c>
      <c r="ER782">
        <f>IF($GQ782&gt;=31,INDEX($DK:$DK,$GP782+31),"")</f>
      </c>
      <c r="ES782">
        <f>IF($GQ782&gt;=32,INDEX($DK:$DK,$GP782+32),"")</f>
      </c>
      <c r="ET782">
        <f>IF($GQ782&gt;=33,INDEX($DK:$DK,$GP782+33),"")</f>
      </c>
      <c r="EU782">
        <f>IF($GQ782&gt;=34,INDEX($DK:$DK,$GP782+34),"")</f>
      </c>
      <c r="EV782">
        <f>IF($GQ782&gt;=35,INDEX($DK:$DK,$GP782+35),"")</f>
      </c>
      <c r="EW782">
        <f>IF($GQ782&gt;=36,INDEX($DK:$DK,$GP782+36),"")</f>
      </c>
      <c r="EX782">
        <f>IF($GQ782&gt;=37,INDEX($DK:$DK,$GP782+37),"")</f>
      </c>
      <c r="EY782">
        <f>IF($GQ782&gt;=38,INDEX($DK:$DK,$GP782+38),"")</f>
      </c>
      <c r="EZ782">
        <f>IF($GQ782&gt;=39,INDEX($DK:$DK,$GP782+39),"")</f>
      </c>
      <c r="FA782">
        <f>IF($GQ782&gt;=40,INDEX($DK:$DK,$GP782+40),"")</f>
      </c>
      <c r="FB782">
        <f>IF($GQ782&gt;=1,INDEX($DL:$DL,$GP782+1),"")</f>
      </c>
      <c r="FC782">
        <f>IF($GQ782&gt;=2,INDEX($DL:$DL,$GP782+2),"")</f>
      </c>
      <c r="FD782">
        <f>IF($GQ782&gt;=3,INDEX($DL:$DL,$GP782+3),"")</f>
      </c>
      <c r="FE782">
        <f>IF($GQ782&gt;=4,INDEX($DL:$DL,$GP782+4),"")</f>
      </c>
      <c r="FF782">
        <f>IF($GQ782&gt;=5,INDEX($DL:$DL,$GP782+5),"")</f>
      </c>
      <c r="FG782">
        <f>IF($GQ782&gt;=6,INDEX($DL:$DL,$GP782+6),"")</f>
      </c>
      <c r="FH782">
        <f>IF($GQ782&gt;=7,INDEX($DL:$DL,$GP782+7),"")</f>
      </c>
      <c r="FI782">
        <f>IF($GQ782&gt;=8,INDEX($DL:$DL,$GP782+8),"")</f>
      </c>
      <c r="FJ782">
        <f>IF($GQ782&gt;=9,INDEX($DL:$DL,$GP782+9),"")</f>
      </c>
      <c r="FK782">
        <f>IF($GQ782&gt;=10,INDEX($DL:$DL,$GP782+10),"")</f>
      </c>
      <c r="FL782">
        <f>IF($GQ782&gt;=11,INDEX($DL:$DL,$GP782+11),"")</f>
      </c>
      <c r="FM782">
        <f>IF($GQ782&gt;=12,INDEX($DL:$DL,$GP782+12),"")</f>
      </c>
      <c r="FN782">
        <f>IF($GQ782&gt;=13,INDEX($DL:$DL,$GP782+13),"")</f>
      </c>
      <c r="FO782">
        <f>IF($GQ782&gt;=14,INDEX($DL:$DL,$GP782+14),"")</f>
      </c>
      <c r="FP782">
        <f>IF($GQ782&gt;=15,INDEX($DL:$DL,$GP782+15),"")</f>
      </c>
      <c r="FQ782">
        <f>IF($GQ782&gt;=16,INDEX($DL:$DL,$GP782+16),"")</f>
      </c>
      <c r="FR782">
        <f>IF($GQ782&gt;=17,INDEX($DL:$DL,$GP782+17),"")</f>
      </c>
      <c r="FS782">
        <f>IF($GQ782&gt;=18,INDEX($DL:$DL,$GP782+18),"")</f>
      </c>
      <c r="FT782">
        <f>IF($GQ782&gt;=19,INDEX($DL:$DL,$GP782+19),"")</f>
      </c>
      <c r="FU782">
        <f>IF($GQ782&gt;=20,INDEX($DL:$DL,$GP782+20),"")</f>
      </c>
      <c r="FV782">
        <f>IF($GQ782&gt;=21,INDEX($DL:$DL,$GP782+21),"")</f>
      </c>
      <c r="FW782">
        <f>IF($GQ782&gt;=22,INDEX($DL:$DL,$GP782+22),"")</f>
      </c>
      <c r="FX782">
        <f>IF($GQ782&gt;=23,INDEX($DL:$DL,$GP782+23),"")</f>
      </c>
      <c r="FY782">
        <f>IF($GQ782&gt;=24,INDEX($DL:$DL,$GP782+24),"")</f>
      </c>
      <c r="FZ782">
        <f>IF($GQ782&gt;=25,INDEX($DL:$DL,$GP782+25),"")</f>
      </c>
      <c r="GA782">
        <f>IF($GQ782&gt;=26,INDEX($DL:$DL,$GP782+26),"")</f>
      </c>
      <c r="GB782">
        <f>IF($GQ782&gt;=27,INDEX($DL:$DL,$GP782+27),"")</f>
      </c>
      <c r="GC782">
        <f>IF($GQ782&gt;=28,INDEX($DL:$DL,$GP782+28),"")</f>
      </c>
      <c r="GD782">
        <f>IF($GQ782&gt;=29,INDEX($DL:$DL,$GP782+29),"")</f>
      </c>
      <c r="GE782">
        <f>IF($GQ782&gt;=30,INDEX($DL:$DL,$GP782+30),"")</f>
      </c>
      <c r="GF782">
        <f>IF($GQ782&gt;=31,INDEX($DL:$DL,$GP782+31),"")</f>
      </c>
      <c r="GG782">
        <f>IF($GQ782&gt;=32,INDEX($DL:$DL,$GP782+32),"")</f>
      </c>
      <c r="GH782">
        <f>IF($GQ782&gt;=33,INDEX($DL:$DL,$GP782+33),"")</f>
      </c>
      <c r="GI782">
        <f>IF($GQ782&gt;=34,INDEX($DL:$DL,$GP782+34),"")</f>
      </c>
      <c r="GJ782">
        <f>IF($GQ782&gt;=35,INDEX($DL:$DL,$GP782+35),"")</f>
      </c>
      <c r="GK782">
        <f>IF($GQ782&gt;=36,INDEX($DL:$DL,$GP782+36),"")</f>
      </c>
      <c r="GL782">
        <f>IF($GQ782&gt;=37,INDEX($DL:$DL,$GP782+37),"")</f>
      </c>
      <c r="GM782">
        <f>IF($GQ782&gt;=38,INDEX($DL:$DL,$GP782+38),"")</f>
      </c>
      <c r="GN782">
        <f>IF($GQ782&gt;=39,INDEX($DL:$DL,$GP782+39),"")</f>
      </c>
      <c r="GO782">
        <f>IF($GQ782&gt;=40,INDEX($DL:$DL,$GP782+40),"")</f>
      </c>
      <c r="GP782">
        <f>IFERROR(MATCH($DJ782,$DK$2:$DK$148,0)+1,0)</f>
      </c>
      <c r="GQ782">
        <f>IFERROR(INDEX($DM$2:$DM$148,MATCH($DJ782,$DK$2:$DK$148,0)),0)</f>
      </c>
      <c r="GR782">
        <f>IFERROR(MATCH($L782,$DN$782:$FA$782,0),0)</f>
      </c>
      <c r="GS782">
        <f>IF($GR782&gt;0,INDEX($FB$782:$GO$782,$GR782),"")</f>
      </c>
      <c r="GV782">
        <f>IF($JE782&gt;=1,INDEX($GT:$GT,$JD782+1),"")</f>
      </c>
      <c r="GW782">
        <f>IF($JE782&gt;=2,INDEX($GT:$GT,$JD782+2),"")</f>
      </c>
      <c r="GX782">
        <f>IF($JE782&gt;=3,INDEX($GT:$GT,$JD782+3),"")</f>
      </c>
      <c r="GY782">
        <f>IF($JE782&gt;=4,INDEX($GT:$GT,$JD782+4),"")</f>
      </c>
      <c r="GZ782">
        <f>IF($JE782&gt;=5,INDEX($GT:$GT,$JD782+5),"")</f>
      </c>
      <c r="HA782">
        <f>IF($JE782&gt;=6,INDEX($GT:$GT,$JD782+6),"")</f>
      </c>
      <c r="HB782">
        <f>IF($JE782&gt;=7,INDEX($GT:$GT,$JD782+7),"")</f>
      </c>
      <c r="HC782">
        <f>IF($JE782&gt;=8,INDEX($GT:$GT,$JD782+8),"")</f>
      </c>
      <c r="HD782">
        <f>IF($JE782&gt;=9,INDEX($GT:$GT,$JD782+9),"")</f>
      </c>
      <c r="HE782">
        <f>IF($JE782&gt;=10,INDEX($GT:$GT,$JD782+10),"")</f>
      </c>
      <c r="HF782">
        <f>IF($JE782&gt;=11,INDEX($GT:$GT,$JD782+11),"")</f>
      </c>
      <c r="HG782">
        <f>IF($JE782&gt;=12,INDEX($GT:$GT,$JD782+12),"")</f>
      </c>
      <c r="HH782">
        <f>IF($JE782&gt;=13,INDEX($GT:$GT,$JD782+13),"")</f>
      </c>
      <c r="HI782">
        <f>IF($JE782&gt;=14,INDEX($GT:$GT,$JD782+14),"")</f>
      </c>
      <c r="HJ782">
        <f>IF($JE782&gt;=15,INDEX($GT:$GT,$JD782+15),"")</f>
      </c>
      <c r="HK782">
        <f>IF($JE782&gt;=16,INDEX($GT:$GT,$JD782+16),"")</f>
      </c>
      <c r="HL782">
        <f>IF($JE782&gt;=17,INDEX($GT:$GT,$JD782+17),"")</f>
      </c>
      <c r="HM782">
        <f>IF($JE782&gt;=18,INDEX($GT:$GT,$JD782+18),"")</f>
      </c>
      <c r="HN782">
        <f>IF($JE782&gt;=19,INDEX($GT:$GT,$JD782+19),"")</f>
      </c>
      <c r="HO782">
        <f>IF($JE782&gt;=20,INDEX($GT:$GT,$JD782+20),"")</f>
      </c>
      <c r="HP782">
        <f>IF($JE782&gt;=21,INDEX($GT:$GT,$JD782+21),"")</f>
      </c>
      <c r="HQ782">
        <f>IF($JE782&gt;=22,INDEX($GT:$GT,$JD782+22),"")</f>
      </c>
      <c r="HR782">
        <f>IF($JE782&gt;=23,INDEX($GT:$GT,$JD782+23),"")</f>
      </c>
      <c r="HS782">
        <f>IF($JE782&gt;=24,INDEX($GT:$GT,$JD782+24),"")</f>
      </c>
      <c r="HT782">
        <f>IF($JE782&gt;=25,INDEX($GT:$GT,$JD782+25),"")</f>
      </c>
      <c r="HU782">
        <f>IF($JE782&gt;=26,INDEX($GT:$GT,$JD782+26),"")</f>
      </c>
      <c r="HV782">
        <f>IF($JE782&gt;=27,INDEX($GT:$GT,$JD782+27),"")</f>
      </c>
      <c r="HW782">
        <f>IF($JE782&gt;=28,INDEX($GT:$GT,$JD782+28),"")</f>
      </c>
      <c r="HX782">
        <f>IF($JE782&gt;=29,INDEX($GT:$GT,$JD782+29),"")</f>
      </c>
      <c r="HY782">
        <f>IF($JE782&gt;=30,INDEX($GT:$GT,$JD782+30),"")</f>
      </c>
      <c r="HZ782">
        <f>IF($JE782&gt;=31,INDEX($GT:$GT,$JD782+31),"")</f>
      </c>
      <c r="IA782">
        <f>IF($JE782&gt;=32,INDEX($GT:$GT,$JD782+32),"")</f>
      </c>
      <c r="IB782">
        <f>IF($JE782&gt;=33,INDEX($GT:$GT,$JD782+33),"")</f>
      </c>
      <c r="IC782">
        <f>IF($JE782&gt;=34,INDEX($GT:$GT,$JD782+34),"")</f>
      </c>
      <c r="ID782">
        <f>IF($JE782&gt;=35,INDEX($GT:$GT,$JD782+35),"")</f>
      </c>
      <c r="IE782">
        <f>IF($JE782&gt;=36,INDEX($GT:$GT,$JD782+36),"")</f>
      </c>
      <c r="IF782">
        <f>IF($JE782&gt;=37,INDEX($GT:$GT,$JD782+37),"")</f>
      </c>
      <c r="IG782">
        <f>IF($JE782&gt;=38,INDEX($GT:$GT,$JD782+38),"")</f>
      </c>
      <c r="IH782">
        <f>IF($JE782&gt;=39,INDEX($GT:$GT,$JD782+39),"")</f>
      </c>
      <c r="II782">
        <f>IF($JE782&gt;=40,INDEX($GT:$GT,$JD782+40),"")</f>
      </c>
      <c r="IJ782">
        <f>IF($JE782&gt;=41,INDEX($GT:$GT,$JD782+41),"")</f>
      </c>
      <c r="IK782">
        <f>IF($JE782&gt;=42,INDEX($GT:$GT,$JD782+42),"")</f>
      </c>
      <c r="IL782">
        <f>IF($JE782&gt;=43,INDEX($GT:$GT,$JD782+43),"")</f>
      </c>
      <c r="IM782">
        <f>IF($JE782&gt;=44,INDEX($GT:$GT,$JD782+44),"")</f>
      </c>
      <c r="IN782">
        <f>IF($JE782&gt;=45,INDEX($GT:$GT,$JD782+45),"")</f>
      </c>
      <c r="IO782">
        <f>IF($JE782&gt;=46,INDEX($GT:$GT,$JD782+46),"")</f>
      </c>
      <c r="IP782">
        <f>IF($JE782&gt;=47,INDEX($GT:$GT,$JD782+47),"")</f>
      </c>
      <c r="IQ782">
        <f>IF($JE782&gt;=48,INDEX($GT:$GT,$JD782+48),"")</f>
      </c>
      <c r="IR782">
        <f>IF($JE782&gt;=49,INDEX($GT:$GT,$JD782+49),"")</f>
      </c>
      <c r="IS782">
        <f>IF($JE782&gt;=50,INDEX($GT:$GT,$JD782+50),"")</f>
      </c>
      <c r="IT782">
        <f>IF($JE782&gt;=51,INDEX($GT:$GT,$JD782+51),"")</f>
      </c>
      <c r="IU782">
        <f>IF($JE782&gt;=52,INDEX($GT:$GT,$JD782+52),"")</f>
      </c>
      <c r="IV782">
        <f>IF($JE782&gt;=53,INDEX($GT:$GT,$JD782+53),"")</f>
      </c>
      <c r="IW782">
        <f>IF($JE782&gt;=54,INDEX($GT:$GT,$JD782+54),"")</f>
      </c>
      <c r="IX782">
        <f>IF($JE782&gt;=55,INDEX($GT:$GT,$JD782+55),"")</f>
      </c>
      <c r="IY782">
        <f>IF($JE782&gt;=56,INDEX($GT:$GT,$JD782+56),"")</f>
      </c>
      <c r="IZ782">
        <f>IF($JE782&gt;=57,INDEX($GT:$GT,$JD782+57),"")</f>
      </c>
      <c r="JA782">
        <f>IF($JE782&gt;=58,INDEX($GT:$GT,$JD782+58),"")</f>
      </c>
      <c r="JB782">
        <f>IF($JE782&gt;=59,INDEX($GT:$GT,$JD782+59),"")</f>
      </c>
      <c r="JC782">
        <f>IF($JE782&gt;=60,INDEX($GT:$GT,$JD782+60),"")</f>
      </c>
      <c r="JD782">
        <f>IFERROR(MATCH($GS782,$GT$2:$GT$322,0)+1,0)</f>
      </c>
      <c r="JE782">
        <f>IFERROR(INDEX($GU$2:$GU$322,MATCH($GS782,$GT$2:$GT$322,0)),0)</f>
      </c>
      <c r="JF782" t="s">
        <v>28</v>
      </c>
      <c r="JG782" t="s">
        <v>28</v>
      </c>
    </row>
    <row r="783" spans="1:267" x14ac:dyDescent="0.25">
      <c r="J783" s="1"/>
      <c r="K783" s="1"/>
      <c r="L783" s="1"/>
      <c r="M783" s="1"/>
      <c r="N783" s="1">
        <f>IFERROR(IF(FIND(" - ",$J783)&gt;0,MID($J783,FIND(" - ",$J783)+3,LEN($J783)),""),"")</f>
      </c>
      <c r="P783" s="1"/>
      <c r="S783" t="s">
        <v>28</v>
      </c>
      <c r="U783">
        <f>IF(OR($S783="",$T783=""),"",IFERROR($S783/$T783,0))</f>
      </c>
      <c r="V783">
        <f>IF($S783="","",
IF($K783="","",
IF(ISNUMBER(SEARCH("exempt",LOWER($K783))),0,
$S783*(VALUE(SUBSTITUTE($K783,"%",""))/100))))</f>
      </c>
      <c r="AB783">
        <f>IF($S783="","",
SUM($S783,$V783,$Z783,$W783,$Y783)-
IF($AA783="",0,VALUE($AA783)))</f>
      </c>
      <c r="AJ783" t="s">
        <v>1568</v>
      </c>
      <c r="AR783">
        <f>IFERROR(LEFT($J783,FIND(" - ",$J783)-1),$J783)</f>
      </c>
      <c r="AU783">
        <f>IF($CJ783&gt;=1,INDEX($AS:$AS,$CI783+1),"")</f>
      </c>
      <c r="AV783">
        <f>IF($CJ783&gt;=2,INDEX($AS:$AS,$CI783+2),"")</f>
      </c>
      <c r="AW783">
        <f>IF($CJ783&gt;=3,INDEX($AS:$AS,$CI783+3),"")</f>
      </c>
      <c r="AX783">
        <f>IF($CJ783&gt;=4,INDEX($AS:$AS,$CI783+4),"")</f>
      </c>
      <c r="AY783">
        <f>IF($CJ783&gt;=5,INDEX($AS:$AS,$CI783+5),"")</f>
      </c>
      <c r="AZ783">
        <f>IF($CJ783&gt;=6,INDEX($AS:$AS,$CI783+6),"")</f>
      </c>
      <c r="BA783">
        <f>IF($CJ783&gt;=7,INDEX($AS:$AS,$CI783+7),"")</f>
      </c>
      <c r="BB783">
        <f>IF($CJ783&gt;=8,INDEX($AS:$AS,$CI783+8),"")</f>
      </c>
      <c r="BC783">
        <f>IF($CJ783&gt;=9,INDEX($AS:$AS,$CI783+9),"")</f>
      </c>
      <c r="BD783">
        <f>IF($CJ783&gt;=10,INDEX($AS:$AS,$CI783+10),"")</f>
      </c>
      <c r="BE783">
        <f>IF($CJ783&gt;=11,INDEX($AS:$AS,$CI783+11),"")</f>
      </c>
      <c r="BF783">
        <f>IF($CJ783&gt;=12,INDEX($AS:$AS,$CI783+12),"")</f>
      </c>
      <c r="BG783">
        <f>IF($CJ783&gt;=13,INDEX($AS:$AS,$CI783+13),"")</f>
      </c>
      <c r="BH783">
        <f>IF($CJ783&gt;=14,INDEX($AS:$AS,$CI783+14),"")</f>
      </c>
      <c r="BI783">
        <f>IF($CJ783&gt;=15,INDEX($AS:$AS,$CI783+15),"")</f>
      </c>
      <c r="BJ783">
        <f>IF($CJ783&gt;=16,INDEX($AS:$AS,$CI783+16),"")</f>
      </c>
      <c r="BK783">
        <f>IF($CJ783&gt;=17,INDEX($AS:$AS,$CI783+17),"")</f>
      </c>
      <c r="BL783">
        <f>IF($CJ783&gt;=18,INDEX($AS:$AS,$CI783+18),"")</f>
      </c>
      <c r="BM783">
        <f>IF($CJ783&gt;=19,INDEX($AS:$AS,$CI783+19),"")</f>
      </c>
      <c r="BN783">
        <f>IF($CJ783&gt;=20,INDEX($AS:$AS,$CI783+20),"")</f>
      </c>
      <c r="BO783">
        <f>IF($CJ783&gt;=21,INDEX($AS:$AS,$CI783+21),"")</f>
      </c>
      <c r="BP783">
        <f>IF($CJ783&gt;=22,INDEX($AS:$AS,$CI783+22),"")</f>
      </c>
      <c r="BQ783">
        <f>IF($CJ783&gt;=23,INDEX($AS:$AS,$CI783+23),"")</f>
      </c>
      <c r="BR783">
        <f>IF($CJ783&gt;=24,INDEX($AS:$AS,$CI783+24),"")</f>
      </c>
      <c r="BS783">
        <f>IF($CJ783&gt;=25,INDEX($AS:$AS,$CI783+25),"")</f>
      </c>
      <c r="BT783">
        <f>IF($CJ783&gt;=26,INDEX($AS:$AS,$CI783+26),"")</f>
      </c>
      <c r="BU783">
        <f>IF($CJ783&gt;=27,INDEX($AS:$AS,$CI783+27),"")</f>
      </c>
      <c r="BV783">
        <f>IF($CJ783&gt;=28,INDEX($AS:$AS,$CI783+28),"")</f>
      </c>
      <c r="BW783">
        <f>IF($CJ783&gt;=29,INDEX($AS:$AS,$CI783+29),"")</f>
      </c>
      <c r="BX783">
        <f>IF($CJ783&gt;=30,INDEX($AS:$AS,$CI783+30),"")</f>
      </c>
      <c r="BY783">
        <f>IF($CJ783&gt;=31,INDEX($AS:$AS,$CI783+31),"")</f>
      </c>
      <c r="BZ783">
        <f>IF($CJ783&gt;=32,INDEX($AS:$AS,$CI783+32),"")</f>
      </c>
      <c r="CA783">
        <f>IF($CJ783&gt;=33,INDEX($AS:$AS,$CI783+33),"")</f>
      </c>
      <c r="CB783">
        <f>IF($CJ783&gt;=34,INDEX($AS:$AS,$CI783+34),"")</f>
      </c>
      <c r="CC783">
        <f>IF($CJ783&gt;=35,INDEX($AS:$AS,$CI783+35),"")</f>
      </c>
      <c r="CD783">
        <f>IF($CJ783&gt;=36,INDEX($AS:$AS,$CI783+36),"")</f>
      </c>
      <c r="CE783">
        <f>IF($CJ783&gt;=37,INDEX($AS:$AS,$CI783+37),"")</f>
      </c>
      <c r="CF783">
        <f>IF($CJ783&gt;=38,INDEX($AS:$AS,$CI783+38),"")</f>
      </c>
      <c r="CG783">
        <f>IF($CJ783&gt;=39,INDEX($AS:$AS,$CI783+39),"")</f>
      </c>
      <c r="CH783">
        <f>IF($CJ783&gt;=40,INDEX($AS:$AS,$CI783+40),"")</f>
      </c>
      <c r="CI783">
        <f>IFERROR(MATCH($AR783,$AS$2:$AS$133,0)+1,0)</f>
      </c>
      <c r="CJ783">
        <f>IFERROR(INDEX($AT$2:$AT$133,MATCH($AR783,$AS$2:$AS$133,0)),0)</f>
      </c>
      <c r="CK783">
        <f>IFERROR(LEFT($O783,FIND(" - ",$O783)-1),$O783)</f>
      </c>
      <c r="CL783" t="s">
        <v>1569</v>
      </c>
      <c r="CM783">
        <v>1</v>
      </c>
      <c r="CN783">
        <f>IF($DI783&gt;=1,INDEX($CL:$CL,$DH783+1),"")</f>
      </c>
      <c r="CO783">
        <f>IF($DI783&gt;=2,INDEX($CL:$CL,$DH783+2),"")</f>
      </c>
      <c r="CP783">
        <f>IF($DI783&gt;=3,INDEX($CL:$CL,$DH783+3),"")</f>
      </c>
      <c r="CQ783">
        <f>IF($DI783&gt;=4,INDEX($CL:$CL,$DH783+4),"")</f>
      </c>
      <c r="CR783">
        <f>IF($DI783&gt;=5,INDEX($CL:$CL,$DH783+5),"")</f>
      </c>
      <c r="CS783">
        <f>IF($DI783&gt;=6,INDEX($CL:$CL,$DH783+6),"")</f>
      </c>
      <c r="CT783">
        <f>IF($DI783&gt;=7,INDEX($CL:$CL,$DH783+7),"")</f>
      </c>
      <c r="CU783">
        <f>IF($DI783&gt;=8,INDEX($CL:$CL,$DH783+8),"")</f>
      </c>
      <c r="CV783">
        <f>IF($DI783&gt;=9,INDEX($CL:$CL,$DH783+9),"")</f>
      </c>
      <c r="CW783">
        <f>IF($DI783&gt;=10,INDEX($CL:$CL,$DH783+10),"")</f>
      </c>
      <c r="CX783">
        <f>IF($DI783&gt;=11,INDEX($CL:$CL,$DH783+11),"")</f>
      </c>
      <c r="CY783">
        <f>IF($DI783&gt;=12,INDEX($CL:$CL,$DH783+12),"")</f>
      </c>
      <c r="CZ783">
        <f>IF($DI783&gt;=13,INDEX($CL:$CL,$DH783+13),"")</f>
      </c>
      <c r="DA783">
        <f>IF($DI783&gt;=14,INDEX($CL:$CL,$DH783+14),"")</f>
      </c>
      <c r="DB783">
        <f>IF($DI783&gt;=15,INDEX($CL:$CL,$DH783+15),"")</f>
      </c>
      <c r="DC783">
        <f>IF($DI783&gt;=16,INDEX($CL:$CL,$DH783+16),"")</f>
      </c>
      <c r="DD783">
        <f>IF($DI783&gt;=17,INDEX($CL:$CL,$DH783+17),"")</f>
      </c>
      <c r="DE783">
        <f>IF($DI783&gt;=18,INDEX($CL:$CL,$DH783+18),"")</f>
      </c>
      <c r="DF783">
        <f>IF($DI783&gt;=19,INDEX($CL:$CL,$DH783+19),"")</f>
      </c>
      <c r="DG783">
        <f>IF($DI783&gt;=20,INDEX($CL:$CL,$DH783+20),"")</f>
      </c>
      <c r="DH783">
        <f>IFERROR(MATCH($CK783,$CL$2:$CL$1558,0)+1,0)</f>
      </c>
      <c r="DI783">
        <f>IFERROR(INDEX($CM$2:$CM$1558,MATCH($CK783,$CL$2:$CL$1558,0)),0)</f>
      </c>
      <c r="DJ783">
        <f>IFERROR(INDEX($AQ:$AQ,MATCH($K783,$AP:$AP,0))&amp;"","")</f>
      </c>
      <c r="DN783">
        <f>IF($GQ783&gt;=1,INDEX($DK:$DK,$GP783+1),"")</f>
      </c>
      <c r="DO783">
        <f>IF($GQ783&gt;=2,INDEX($DK:$DK,$GP783+2),"")</f>
      </c>
      <c r="DP783">
        <f>IF($GQ783&gt;=3,INDEX($DK:$DK,$GP783+3),"")</f>
      </c>
      <c r="DQ783">
        <f>IF($GQ783&gt;=4,INDEX($DK:$DK,$GP783+4),"")</f>
      </c>
      <c r="DR783">
        <f>IF($GQ783&gt;=5,INDEX($DK:$DK,$GP783+5),"")</f>
      </c>
      <c r="DS783">
        <f>IF($GQ783&gt;=6,INDEX($DK:$DK,$GP783+6),"")</f>
      </c>
      <c r="DT783">
        <f>IF($GQ783&gt;=7,INDEX($DK:$DK,$GP783+7),"")</f>
      </c>
      <c r="DU783">
        <f>IF($GQ783&gt;=8,INDEX($DK:$DK,$GP783+8),"")</f>
      </c>
      <c r="DV783">
        <f>IF($GQ783&gt;=9,INDEX($DK:$DK,$GP783+9),"")</f>
      </c>
      <c r="DW783">
        <f>IF($GQ783&gt;=10,INDEX($DK:$DK,$GP783+10),"")</f>
      </c>
      <c r="DX783">
        <f>IF($GQ783&gt;=11,INDEX($DK:$DK,$GP783+11),"")</f>
      </c>
      <c r="DY783">
        <f>IF($GQ783&gt;=12,INDEX($DK:$DK,$GP783+12),"")</f>
      </c>
      <c r="DZ783">
        <f>IF($GQ783&gt;=13,INDEX($DK:$DK,$GP783+13),"")</f>
      </c>
      <c r="EA783">
        <f>IF($GQ783&gt;=14,INDEX($DK:$DK,$GP783+14),"")</f>
      </c>
      <c r="EB783">
        <f>IF($GQ783&gt;=15,INDEX($DK:$DK,$GP783+15),"")</f>
      </c>
      <c r="EC783">
        <f>IF($GQ783&gt;=16,INDEX($DK:$DK,$GP783+16),"")</f>
      </c>
      <c r="ED783">
        <f>IF($GQ783&gt;=17,INDEX($DK:$DK,$GP783+17),"")</f>
      </c>
      <c r="EE783">
        <f>IF($GQ783&gt;=18,INDEX($DK:$DK,$GP783+18),"")</f>
      </c>
      <c r="EF783">
        <f>IF($GQ783&gt;=19,INDEX($DK:$DK,$GP783+19),"")</f>
      </c>
      <c r="EG783">
        <f>IF($GQ783&gt;=20,INDEX($DK:$DK,$GP783+20),"")</f>
      </c>
      <c r="EH783">
        <f>IF($GQ783&gt;=21,INDEX($DK:$DK,$GP783+21),"")</f>
      </c>
      <c r="EI783">
        <f>IF($GQ783&gt;=22,INDEX($DK:$DK,$GP783+22),"")</f>
      </c>
      <c r="EJ783">
        <f>IF($GQ783&gt;=23,INDEX($DK:$DK,$GP783+23),"")</f>
      </c>
      <c r="EK783">
        <f>IF($GQ783&gt;=24,INDEX($DK:$DK,$GP783+24),"")</f>
      </c>
      <c r="EL783">
        <f>IF($GQ783&gt;=25,INDEX($DK:$DK,$GP783+25),"")</f>
      </c>
      <c r="EM783">
        <f>IF($GQ783&gt;=26,INDEX($DK:$DK,$GP783+26),"")</f>
      </c>
      <c r="EN783">
        <f>IF($GQ783&gt;=27,INDEX($DK:$DK,$GP783+27),"")</f>
      </c>
      <c r="EO783">
        <f>IF($GQ783&gt;=28,INDEX($DK:$DK,$GP783+28),"")</f>
      </c>
      <c r="EP783">
        <f>IF($GQ783&gt;=29,INDEX($DK:$DK,$GP783+29),"")</f>
      </c>
      <c r="EQ783">
        <f>IF($GQ783&gt;=30,INDEX($DK:$DK,$GP783+30),"")</f>
      </c>
      <c r="ER783">
        <f>IF($GQ783&gt;=31,INDEX($DK:$DK,$GP783+31),"")</f>
      </c>
      <c r="ES783">
        <f>IF($GQ783&gt;=32,INDEX($DK:$DK,$GP783+32),"")</f>
      </c>
      <c r="ET783">
        <f>IF($GQ783&gt;=33,INDEX($DK:$DK,$GP783+33),"")</f>
      </c>
      <c r="EU783">
        <f>IF($GQ783&gt;=34,INDEX($DK:$DK,$GP783+34),"")</f>
      </c>
      <c r="EV783">
        <f>IF($GQ783&gt;=35,INDEX($DK:$DK,$GP783+35),"")</f>
      </c>
      <c r="EW783">
        <f>IF($GQ783&gt;=36,INDEX($DK:$DK,$GP783+36),"")</f>
      </c>
      <c r="EX783">
        <f>IF($GQ783&gt;=37,INDEX($DK:$DK,$GP783+37),"")</f>
      </c>
      <c r="EY783">
        <f>IF($GQ783&gt;=38,INDEX($DK:$DK,$GP783+38),"")</f>
      </c>
      <c r="EZ783">
        <f>IF($GQ783&gt;=39,INDEX($DK:$DK,$GP783+39),"")</f>
      </c>
      <c r="FA783">
        <f>IF($GQ783&gt;=40,INDEX($DK:$DK,$GP783+40),"")</f>
      </c>
      <c r="FB783">
        <f>IF($GQ783&gt;=1,INDEX($DL:$DL,$GP783+1),"")</f>
      </c>
      <c r="FC783">
        <f>IF($GQ783&gt;=2,INDEX($DL:$DL,$GP783+2),"")</f>
      </c>
      <c r="FD783">
        <f>IF($GQ783&gt;=3,INDEX($DL:$DL,$GP783+3),"")</f>
      </c>
      <c r="FE783">
        <f>IF($GQ783&gt;=4,INDEX($DL:$DL,$GP783+4),"")</f>
      </c>
      <c r="FF783">
        <f>IF($GQ783&gt;=5,INDEX($DL:$DL,$GP783+5),"")</f>
      </c>
      <c r="FG783">
        <f>IF($GQ783&gt;=6,INDEX($DL:$DL,$GP783+6),"")</f>
      </c>
      <c r="FH783">
        <f>IF($GQ783&gt;=7,INDEX($DL:$DL,$GP783+7),"")</f>
      </c>
      <c r="FI783">
        <f>IF($GQ783&gt;=8,INDEX($DL:$DL,$GP783+8),"")</f>
      </c>
      <c r="FJ783">
        <f>IF($GQ783&gt;=9,INDEX($DL:$DL,$GP783+9),"")</f>
      </c>
      <c r="FK783">
        <f>IF($GQ783&gt;=10,INDEX($DL:$DL,$GP783+10),"")</f>
      </c>
      <c r="FL783">
        <f>IF($GQ783&gt;=11,INDEX($DL:$DL,$GP783+11),"")</f>
      </c>
      <c r="FM783">
        <f>IF($GQ783&gt;=12,INDEX($DL:$DL,$GP783+12),"")</f>
      </c>
      <c r="FN783">
        <f>IF($GQ783&gt;=13,INDEX($DL:$DL,$GP783+13),"")</f>
      </c>
      <c r="FO783">
        <f>IF($GQ783&gt;=14,INDEX($DL:$DL,$GP783+14),"")</f>
      </c>
      <c r="FP783">
        <f>IF($GQ783&gt;=15,INDEX($DL:$DL,$GP783+15),"")</f>
      </c>
      <c r="FQ783">
        <f>IF($GQ783&gt;=16,INDEX($DL:$DL,$GP783+16),"")</f>
      </c>
      <c r="FR783">
        <f>IF($GQ783&gt;=17,INDEX($DL:$DL,$GP783+17),"")</f>
      </c>
      <c r="FS783">
        <f>IF($GQ783&gt;=18,INDEX($DL:$DL,$GP783+18),"")</f>
      </c>
      <c r="FT783">
        <f>IF($GQ783&gt;=19,INDEX($DL:$DL,$GP783+19),"")</f>
      </c>
      <c r="FU783">
        <f>IF($GQ783&gt;=20,INDEX($DL:$DL,$GP783+20),"")</f>
      </c>
      <c r="FV783">
        <f>IF($GQ783&gt;=21,INDEX($DL:$DL,$GP783+21),"")</f>
      </c>
      <c r="FW783">
        <f>IF($GQ783&gt;=22,INDEX($DL:$DL,$GP783+22),"")</f>
      </c>
      <c r="FX783">
        <f>IF($GQ783&gt;=23,INDEX($DL:$DL,$GP783+23),"")</f>
      </c>
      <c r="FY783">
        <f>IF($GQ783&gt;=24,INDEX($DL:$DL,$GP783+24),"")</f>
      </c>
      <c r="FZ783">
        <f>IF($GQ783&gt;=25,INDEX($DL:$DL,$GP783+25),"")</f>
      </c>
      <c r="GA783">
        <f>IF($GQ783&gt;=26,INDEX($DL:$DL,$GP783+26),"")</f>
      </c>
      <c r="GB783">
        <f>IF($GQ783&gt;=27,INDEX($DL:$DL,$GP783+27),"")</f>
      </c>
      <c r="GC783">
        <f>IF($GQ783&gt;=28,INDEX($DL:$DL,$GP783+28),"")</f>
      </c>
      <c r="GD783">
        <f>IF($GQ783&gt;=29,INDEX($DL:$DL,$GP783+29),"")</f>
      </c>
      <c r="GE783">
        <f>IF($GQ783&gt;=30,INDEX($DL:$DL,$GP783+30),"")</f>
      </c>
      <c r="GF783">
        <f>IF($GQ783&gt;=31,INDEX($DL:$DL,$GP783+31),"")</f>
      </c>
      <c r="GG783">
        <f>IF($GQ783&gt;=32,INDEX($DL:$DL,$GP783+32),"")</f>
      </c>
      <c r="GH783">
        <f>IF($GQ783&gt;=33,INDEX($DL:$DL,$GP783+33),"")</f>
      </c>
      <c r="GI783">
        <f>IF($GQ783&gt;=34,INDEX($DL:$DL,$GP783+34),"")</f>
      </c>
      <c r="GJ783">
        <f>IF($GQ783&gt;=35,INDEX($DL:$DL,$GP783+35),"")</f>
      </c>
      <c r="GK783">
        <f>IF($GQ783&gt;=36,INDEX($DL:$DL,$GP783+36),"")</f>
      </c>
      <c r="GL783">
        <f>IF($GQ783&gt;=37,INDEX($DL:$DL,$GP783+37),"")</f>
      </c>
      <c r="GM783">
        <f>IF($GQ783&gt;=38,INDEX($DL:$DL,$GP783+38),"")</f>
      </c>
      <c r="GN783">
        <f>IF($GQ783&gt;=39,INDEX($DL:$DL,$GP783+39),"")</f>
      </c>
      <c r="GO783">
        <f>IF($GQ783&gt;=40,INDEX($DL:$DL,$GP783+40),"")</f>
      </c>
      <c r="GP783">
        <f>IFERROR(MATCH($DJ783,$DK$2:$DK$148,0)+1,0)</f>
      </c>
      <c r="GQ783">
        <f>IFERROR(INDEX($DM$2:$DM$148,MATCH($DJ783,$DK$2:$DK$148,0)),0)</f>
      </c>
      <c r="GR783">
        <f>IFERROR(MATCH($L783,$DN$783:$FA$783,0),0)</f>
      </c>
      <c r="GS783">
        <f>IF($GR783&gt;0,INDEX($FB$783:$GO$783,$GR783),"")</f>
      </c>
      <c r="GV783">
        <f>IF($JE783&gt;=1,INDEX($GT:$GT,$JD783+1),"")</f>
      </c>
      <c r="GW783">
        <f>IF($JE783&gt;=2,INDEX($GT:$GT,$JD783+2),"")</f>
      </c>
      <c r="GX783">
        <f>IF($JE783&gt;=3,INDEX($GT:$GT,$JD783+3),"")</f>
      </c>
      <c r="GY783">
        <f>IF($JE783&gt;=4,INDEX($GT:$GT,$JD783+4),"")</f>
      </c>
      <c r="GZ783">
        <f>IF($JE783&gt;=5,INDEX($GT:$GT,$JD783+5),"")</f>
      </c>
      <c r="HA783">
        <f>IF($JE783&gt;=6,INDEX($GT:$GT,$JD783+6),"")</f>
      </c>
      <c r="HB783">
        <f>IF($JE783&gt;=7,INDEX($GT:$GT,$JD783+7),"")</f>
      </c>
      <c r="HC783">
        <f>IF($JE783&gt;=8,INDEX($GT:$GT,$JD783+8),"")</f>
      </c>
      <c r="HD783">
        <f>IF($JE783&gt;=9,INDEX($GT:$GT,$JD783+9),"")</f>
      </c>
      <c r="HE783">
        <f>IF($JE783&gt;=10,INDEX($GT:$GT,$JD783+10),"")</f>
      </c>
      <c r="HF783">
        <f>IF($JE783&gt;=11,INDEX($GT:$GT,$JD783+11),"")</f>
      </c>
      <c r="HG783">
        <f>IF($JE783&gt;=12,INDEX($GT:$GT,$JD783+12),"")</f>
      </c>
      <c r="HH783">
        <f>IF($JE783&gt;=13,INDEX($GT:$GT,$JD783+13),"")</f>
      </c>
      <c r="HI783">
        <f>IF($JE783&gt;=14,INDEX($GT:$GT,$JD783+14),"")</f>
      </c>
      <c r="HJ783">
        <f>IF($JE783&gt;=15,INDEX($GT:$GT,$JD783+15),"")</f>
      </c>
      <c r="HK783">
        <f>IF($JE783&gt;=16,INDEX($GT:$GT,$JD783+16),"")</f>
      </c>
      <c r="HL783">
        <f>IF($JE783&gt;=17,INDEX($GT:$GT,$JD783+17),"")</f>
      </c>
      <c r="HM783">
        <f>IF($JE783&gt;=18,INDEX($GT:$GT,$JD783+18),"")</f>
      </c>
      <c r="HN783">
        <f>IF($JE783&gt;=19,INDEX($GT:$GT,$JD783+19),"")</f>
      </c>
      <c r="HO783">
        <f>IF($JE783&gt;=20,INDEX($GT:$GT,$JD783+20),"")</f>
      </c>
      <c r="HP783">
        <f>IF($JE783&gt;=21,INDEX($GT:$GT,$JD783+21),"")</f>
      </c>
      <c r="HQ783">
        <f>IF($JE783&gt;=22,INDEX($GT:$GT,$JD783+22),"")</f>
      </c>
      <c r="HR783">
        <f>IF($JE783&gt;=23,INDEX($GT:$GT,$JD783+23),"")</f>
      </c>
      <c r="HS783">
        <f>IF($JE783&gt;=24,INDEX($GT:$GT,$JD783+24),"")</f>
      </c>
      <c r="HT783">
        <f>IF($JE783&gt;=25,INDEX($GT:$GT,$JD783+25),"")</f>
      </c>
      <c r="HU783">
        <f>IF($JE783&gt;=26,INDEX($GT:$GT,$JD783+26),"")</f>
      </c>
      <c r="HV783">
        <f>IF($JE783&gt;=27,INDEX($GT:$GT,$JD783+27),"")</f>
      </c>
      <c r="HW783">
        <f>IF($JE783&gt;=28,INDEX($GT:$GT,$JD783+28),"")</f>
      </c>
      <c r="HX783">
        <f>IF($JE783&gt;=29,INDEX($GT:$GT,$JD783+29),"")</f>
      </c>
      <c r="HY783">
        <f>IF($JE783&gt;=30,INDEX($GT:$GT,$JD783+30),"")</f>
      </c>
      <c r="HZ783">
        <f>IF($JE783&gt;=31,INDEX($GT:$GT,$JD783+31),"")</f>
      </c>
      <c r="IA783">
        <f>IF($JE783&gt;=32,INDEX($GT:$GT,$JD783+32),"")</f>
      </c>
      <c r="IB783">
        <f>IF($JE783&gt;=33,INDEX($GT:$GT,$JD783+33),"")</f>
      </c>
      <c r="IC783">
        <f>IF($JE783&gt;=34,INDEX($GT:$GT,$JD783+34),"")</f>
      </c>
      <c r="ID783">
        <f>IF($JE783&gt;=35,INDEX($GT:$GT,$JD783+35),"")</f>
      </c>
      <c r="IE783">
        <f>IF($JE783&gt;=36,INDEX($GT:$GT,$JD783+36),"")</f>
      </c>
      <c r="IF783">
        <f>IF($JE783&gt;=37,INDEX($GT:$GT,$JD783+37),"")</f>
      </c>
      <c r="IG783">
        <f>IF($JE783&gt;=38,INDEX($GT:$GT,$JD783+38),"")</f>
      </c>
      <c r="IH783">
        <f>IF($JE783&gt;=39,INDEX($GT:$GT,$JD783+39),"")</f>
      </c>
      <c r="II783">
        <f>IF($JE783&gt;=40,INDEX($GT:$GT,$JD783+40),"")</f>
      </c>
      <c r="IJ783">
        <f>IF($JE783&gt;=41,INDEX($GT:$GT,$JD783+41),"")</f>
      </c>
      <c r="IK783">
        <f>IF($JE783&gt;=42,INDEX($GT:$GT,$JD783+42),"")</f>
      </c>
      <c r="IL783">
        <f>IF($JE783&gt;=43,INDEX($GT:$GT,$JD783+43),"")</f>
      </c>
      <c r="IM783">
        <f>IF($JE783&gt;=44,INDEX($GT:$GT,$JD783+44),"")</f>
      </c>
      <c r="IN783">
        <f>IF($JE783&gt;=45,INDEX($GT:$GT,$JD783+45),"")</f>
      </c>
      <c r="IO783">
        <f>IF($JE783&gt;=46,INDEX($GT:$GT,$JD783+46),"")</f>
      </c>
      <c r="IP783">
        <f>IF($JE783&gt;=47,INDEX($GT:$GT,$JD783+47),"")</f>
      </c>
      <c r="IQ783">
        <f>IF($JE783&gt;=48,INDEX($GT:$GT,$JD783+48),"")</f>
      </c>
      <c r="IR783">
        <f>IF($JE783&gt;=49,INDEX($GT:$GT,$JD783+49),"")</f>
      </c>
      <c r="IS783">
        <f>IF($JE783&gt;=50,INDEX($GT:$GT,$JD783+50),"")</f>
      </c>
      <c r="IT783">
        <f>IF($JE783&gt;=51,INDEX($GT:$GT,$JD783+51),"")</f>
      </c>
      <c r="IU783">
        <f>IF($JE783&gt;=52,INDEX($GT:$GT,$JD783+52),"")</f>
      </c>
      <c r="IV783">
        <f>IF($JE783&gt;=53,INDEX($GT:$GT,$JD783+53),"")</f>
      </c>
      <c r="IW783">
        <f>IF($JE783&gt;=54,INDEX($GT:$GT,$JD783+54),"")</f>
      </c>
      <c r="IX783">
        <f>IF($JE783&gt;=55,INDEX($GT:$GT,$JD783+55),"")</f>
      </c>
      <c r="IY783">
        <f>IF($JE783&gt;=56,INDEX($GT:$GT,$JD783+56),"")</f>
      </c>
      <c r="IZ783">
        <f>IF($JE783&gt;=57,INDEX($GT:$GT,$JD783+57),"")</f>
      </c>
      <c r="JA783">
        <f>IF($JE783&gt;=58,INDEX($GT:$GT,$JD783+58),"")</f>
      </c>
      <c r="JB783">
        <f>IF($JE783&gt;=59,INDEX($GT:$GT,$JD783+59),"")</f>
      </c>
      <c r="JC783">
        <f>IF($JE783&gt;=60,INDEX($GT:$GT,$JD783+60),"")</f>
      </c>
      <c r="JD783">
        <f>IFERROR(MATCH($GS783,$GT$2:$GT$322,0)+1,0)</f>
      </c>
      <c r="JE783">
        <f>IFERROR(INDEX($GU$2:$GU$322,MATCH($GS783,$GT$2:$GT$322,0)),0)</f>
      </c>
      <c r="JF783" t="s">
        <v>28</v>
      </c>
      <c r="JG783" t="s">
        <v>28</v>
      </c>
    </row>
    <row r="784" spans="1:267" x14ac:dyDescent="0.25">
      <c r="J784" s="1"/>
      <c r="K784" s="1"/>
      <c r="L784" s="1"/>
      <c r="M784" s="1"/>
      <c r="N784" s="1">
        <f>IFERROR(IF(FIND(" - ",$J784)&gt;0,MID($J784,FIND(" - ",$J784)+3,LEN($J784)),""),"")</f>
      </c>
      <c r="P784" s="1"/>
      <c r="S784" t="s">
        <v>28</v>
      </c>
      <c r="U784">
        <f>IF(OR($S784="",$T784=""),"",IFERROR($S784/$T784,0))</f>
      </c>
      <c r="V784">
        <f>IF($S784="","",
IF($K784="","",
IF(ISNUMBER(SEARCH("exempt",LOWER($K784))),0,
$S784*(VALUE(SUBSTITUTE($K784,"%",""))/100))))</f>
      </c>
      <c r="AB784">
        <f>IF($S784="","",
SUM($S784,$V784,$Z784,$W784,$Y784)-
IF($AA784="",0,VALUE($AA784)))</f>
      </c>
      <c r="AJ784" t="s">
        <v>1570</v>
      </c>
      <c r="AR784">
        <f>IFERROR(LEFT($J784,FIND(" - ",$J784)-1),$J784)</f>
      </c>
      <c r="AU784">
        <f>IF($CJ784&gt;=1,INDEX($AS:$AS,$CI784+1),"")</f>
      </c>
      <c r="AV784">
        <f>IF($CJ784&gt;=2,INDEX($AS:$AS,$CI784+2),"")</f>
      </c>
      <c r="AW784">
        <f>IF($CJ784&gt;=3,INDEX($AS:$AS,$CI784+3),"")</f>
      </c>
      <c r="AX784">
        <f>IF($CJ784&gt;=4,INDEX($AS:$AS,$CI784+4),"")</f>
      </c>
      <c r="AY784">
        <f>IF($CJ784&gt;=5,INDEX($AS:$AS,$CI784+5),"")</f>
      </c>
      <c r="AZ784">
        <f>IF($CJ784&gt;=6,INDEX($AS:$AS,$CI784+6),"")</f>
      </c>
      <c r="BA784">
        <f>IF($CJ784&gt;=7,INDEX($AS:$AS,$CI784+7),"")</f>
      </c>
      <c r="BB784">
        <f>IF($CJ784&gt;=8,INDEX($AS:$AS,$CI784+8),"")</f>
      </c>
      <c r="BC784">
        <f>IF($CJ784&gt;=9,INDEX($AS:$AS,$CI784+9),"")</f>
      </c>
      <c r="BD784">
        <f>IF($CJ784&gt;=10,INDEX($AS:$AS,$CI784+10),"")</f>
      </c>
      <c r="BE784">
        <f>IF($CJ784&gt;=11,INDEX($AS:$AS,$CI784+11),"")</f>
      </c>
      <c r="BF784">
        <f>IF($CJ784&gt;=12,INDEX($AS:$AS,$CI784+12),"")</f>
      </c>
      <c r="BG784">
        <f>IF($CJ784&gt;=13,INDEX($AS:$AS,$CI784+13),"")</f>
      </c>
      <c r="BH784">
        <f>IF($CJ784&gt;=14,INDEX($AS:$AS,$CI784+14),"")</f>
      </c>
      <c r="BI784">
        <f>IF($CJ784&gt;=15,INDEX($AS:$AS,$CI784+15),"")</f>
      </c>
      <c r="BJ784">
        <f>IF($CJ784&gt;=16,INDEX($AS:$AS,$CI784+16),"")</f>
      </c>
      <c r="BK784">
        <f>IF($CJ784&gt;=17,INDEX($AS:$AS,$CI784+17),"")</f>
      </c>
      <c r="BL784">
        <f>IF($CJ784&gt;=18,INDEX($AS:$AS,$CI784+18),"")</f>
      </c>
      <c r="BM784">
        <f>IF($CJ784&gt;=19,INDEX($AS:$AS,$CI784+19),"")</f>
      </c>
      <c r="BN784">
        <f>IF($CJ784&gt;=20,INDEX($AS:$AS,$CI784+20),"")</f>
      </c>
      <c r="BO784">
        <f>IF($CJ784&gt;=21,INDEX($AS:$AS,$CI784+21),"")</f>
      </c>
      <c r="BP784">
        <f>IF($CJ784&gt;=22,INDEX($AS:$AS,$CI784+22),"")</f>
      </c>
      <c r="BQ784">
        <f>IF($CJ784&gt;=23,INDEX($AS:$AS,$CI784+23),"")</f>
      </c>
      <c r="BR784">
        <f>IF($CJ784&gt;=24,INDEX($AS:$AS,$CI784+24),"")</f>
      </c>
      <c r="BS784">
        <f>IF($CJ784&gt;=25,INDEX($AS:$AS,$CI784+25),"")</f>
      </c>
      <c r="BT784">
        <f>IF($CJ784&gt;=26,INDEX($AS:$AS,$CI784+26),"")</f>
      </c>
      <c r="BU784">
        <f>IF($CJ784&gt;=27,INDEX($AS:$AS,$CI784+27),"")</f>
      </c>
      <c r="BV784">
        <f>IF($CJ784&gt;=28,INDEX($AS:$AS,$CI784+28),"")</f>
      </c>
      <c r="BW784">
        <f>IF($CJ784&gt;=29,INDEX($AS:$AS,$CI784+29),"")</f>
      </c>
      <c r="BX784">
        <f>IF($CJ784&gt;=30,INDEX($AS:$AS,$CI784+30),"")</f>
      </c>
      <c r="BY784">
        <f>IF($CJ784&gt;=31,INDEX($AS:$AS,$CI784+31),"")</f>
      </c>
      <c r="BZ784">
        <f>IF($CJ784&gt;=32,INDEX($AS:$AS,$CI784+32),"")</f>
      </c>
      <c r="CA784">
        <f>IF($CJ784&gt;=33,INDEX($AS:$AS,$CI784+33),"")</f>
      </c>
      <c r="CB784">
        <f>IF($CJ784&gt;=34,INDEX($AS:$AS,$CI784+34),"")</f>
      </c>
      <c r="CC784">
        <f>IF($CJ784&gt;=35,INDEX($AS:$AS,$CI784+35),"")</f>
      </c>
      <c r="CD784">
        <f>IF($CJ784&gt;=36,INDEX($AS:$AS,$CI784+36),"")</f>
      </c>
      <c r="CE784">
        <f>IF($CJ784&gt;=37,INDEX($AS:$AS,$CI784+37),"")</f>
      </c>
      <c r="CF784">
        <f>IF($CJ784&gt;=38,INDEX($AS:$AS,$CI784+38),"")</f>
      </c>
      <c r="CG784">
        <f>IF($CJ784&gt;=39,INDEX($AS:$AS,$CI784+39),"")</f>
      </c>
      <c r="CH784">
        <f>IF($CJ784&gt;=40,INDEX($AS:$AS,$CI784+40),"")</f>
      </c>
      <c r="CI784">
        <f>IFERROR(MATCH($AR784,$AS$2:$AS$133,0)+1,0)</f>
      </c>
      <c r="CJ784">
        <f>IFERROR(INDEX($AT$2:$AT$133,MATCH($AR784,$AS$2:$AS$133,0)),0)</f>
      </c>
      <c r="CK784">
        <f>IFERROR(LEFT($O784,FIND(" - ",$O784)-1),$O784)</f>
      </c>
      <c r="CL784" t="s">
        <v>113</v>
      </c>
      <c r="CN784">
        <f>IF($DI784&gt;=1,INDEX($CL:$CL,$DH784+1),"")</f>
      </c>
      <c r="CO784">
        <f>IF($DI784&gt;=2,INDEX($CL:$CL,$DH784+2),"")</f>
      </c>
      <c r="CP784">
        <f>IF($DI784&gt;=3,INDEX($CL:$CL,$DH784+3),"")</f>
      </c>
      <c r="CQ784">
        <f>IF($DI784&gt;=4,INDEX($CL:$CL,$DH784+4),"")</f>
      </c>
      <c r="CR784">
        <f>IF($DI784&gt;=5,INDEX($CL:$CL,$DH784+5),"")</f>
      </c>
      <c r="CS784">
        <f>IF($DI784&gt;=6,INDEX($CL:$CL,$DH784+6),"")</f>
      </c>
      <c r="CT784">
        <f>IF($DI784&gt;=7,INDEX($CL:$CL,$DH784+7),"")</f>
      </c>
      <c r="CU784">
        <f>IF($DI784&gt;=8,INDEX($CL:$CL,$DH784+8),"")</f>
      </c>
      <c r="CV784">
        <f>IF($DI784&gt;=9,INDEX($CL:$CL,$DH784+9),"")</f>
      </c>
      <c r="CW784">
        <f>IF($DI784&gt;=10,INDEX($CL:$CL,$DH784+10),"")</f>
      </c>
      <c r="CX784">
        <f>IF($DI784&gt;=11,INDEX($CL:$CL,$DH784+11),"")</f>
      </c>
      <c r="CY784">
        <f>IF($DI784&gt;=12,INDEX($CL:$CL,$DH784+12),"")</f>
      </c>
      <c r="CZ784">
        <f>IF($DI784&gt;=13,INDEX($CL:$CL,$DH784+13),"")</f>
      </c>
      <c r="DA784">
        <f>IF($DI784&gt;=14,INDEX($CL:$CL,$DH784+14),"")</f>
      </c>
      <c r="DB784">
        <f>IF($DI784&gt;=15,INDEX($CL:$CL,$DH784+15),"")</f>
      </c>
      <c r="DC784">
        <f>IF($DI784&gt;=16,INDEX($CL:$CL,$DH784+16),"")</f>
      </c>
      <c r="DD784">
        <f>IF($DI784&gt;=17,INDEX($CL:$CL,$DH784+17),"")</f>
      </c>
      <c r="DE784">
        <f>IF($DI784&gt;=18,INDEX($CL:$CL,$DH784+18),"")</f>
      </c>
      <c r="DF784">
        <f>IF($DI784&gt;=19,INDEX($CL:$CL,$DH784+19),"")</f>
      </c>
      <c r="DG784">
        <f>IF($DI784&gt;=20,INDEX($CL:$CL,$DH784+20),"")</f>
      </c>
      <c r="DH784">
        <f>IFERROR(MATCH($CK784,$CL$2:$CL$1558,0)+1,0)</f>
      </c>
      <c r="DI784">
        <f>IFERROR(INDEX($CM$2:$CM$1558,MATCH($CK784,$CL$2:$CL$1558,0)),0)</f>
      </c>
      <c r="DJ784">
        <f>IFERROR(INDEX($AQ:$AQ,MATCH($K784,$AP:$AP,0))&amp;"","")</f>
      </c>
      <c r="DN784">
        <f>IF($GQ784&gt;=1,INDEX($DK:$DK,$GP784+1),"")</f>
      </c>
      <c r="DO784">
        <f>IF($GQ784&gt;=2,INDEX($DK:$DK,$GP784+2),"")</f>
      </c>
      <c r="DP784">
        <f>IF($GQ784&gt;=3,INDEX($DK:$DK,$GP784+3),"")</f>
      </c>
      <c r="DQ784">
        <f>IF($GQ784&gt;=4,INDEX($DK:$DK,$GP784+4),"")</f>
      </c>
      <c r="DR784">
        <f>IF($GQ784&gt;=5,INDEX($DK:$DK,$GP784+5),"")</f>
      </c>
      <c r="DS784">
        <f>IF($GQ784&gt;=6,INDEX($DK:$DK,$GP784+6),"")</f>
      </c>
      <c r="DT784">
        <f>IF($GQ784&gt;=7,INDEX($DK:$DK,$GP784+7),"")</f>
      </c>
      <c r="DU784">
        <f>IF($GQ784&gt;=8,INDEX($DK:$DK,$GP784+8),"")</f>
      </c>
      <c r="DV784">
        <f>IF($GQ784&gt;=9,INDEX($DK:$DK,$GP784+9),"")</f>
      </c>
      <c r="DW784">
        <f>IF($GQ784&gt;=10,INDEX($DK:$DK,$GP784+10),"")</f>
      </c>
      <c r="DX784">
        <f>IF($GQ784&gt;=11,INDEX($DK:$DK,$GP784+11),"")</f>
      </c>
      <c r="DY784">
        <f>IF($GQ784&gt;=12,INDEX($DK:$DK,$GP784+12),"")</f>
      </c>
      <c r="DZ784">
        <f>IF($GQ784&gt;=13,INDEX($DK:$DK,$GP784+13),"")</f>
      </c>
      <c r="EA784">
        <f>IF($GQ784&gt;=14,INDEX($DK:$DK,$GP784+14),"")</f>
      </c>
      <c r="EB784">
        <f>IF($GQ784&gt;=15,INDEX($DK:$DK,$GP784+15),"")</f>
      </c>
      <c r="EC784">
        <f>IF($GQ784&gt;=16,INDEX($DK:$DK,$GP784+16),"")</f>
      </c>
      <c r="ED784">
        <f>IF($GQ784&gt;=17,INDEX($DK:$DK,$GP784+17),"")</f>
      </c>
      <c r="EE784">
        <f>IF($GQ784&gt;=18,INDEX($DK:$DK,$GP784+18),"")</f>
      </c>
      <c r="EF784">
        <f>IF($GQ784&gt;=19,INDEX($DK:$DK,$GP784+19),"")</f>
      </c>
      <c r="EG784">
        <f>IF($GQ784&gt;=20,INDEX($DK:$DK,$GP784+20),"")</f>
      </c>
      <c r="EH784">
        <f>IF($GQ784&gt;=21,INDEX($DK:$DK,$GP784+21),"")</f>
      </c>
      <c r="EI784">
        <f>IF($GQ784&gt;=22,INDEX($DK:$DK,$GP784+22),"")</f>
      </c>
      <c r="EJ784">
        <f>IF($GQ784&gt;=23,INDEX($DK:$DK,$GP784+23),"")</f>
      </c>
      <c r="EK784">
        <f>IF($GQ784&gt;=24,INDEX($DK:$DK,$GP784+24),"")</f>
      </c>
      <c r="EL784">
        <f>IF($GQ784&gt;=25,INDEX($DK:$DK,$GP784+25),"")</f>
      </c>
      <c r="EM784">
        <f>IF($GQ784&gt;=26,INDEX($DK:$DK,$GP784+26),"")</f>
      </c>
      <c r="EN784">
        <f>IF($GQ784&gt;=27,INDEX($DK:$DK,$GP784+27),"")</f>
      </c>
      <c r="EO784">
        <f>IF($GQ784&gt;=28,INDEX($DK:$DK,$GP784+28),"")</f>
      </c>
      <c r="EP784">
        <f>IF($GQ784&gt;=29,INDEX($DK:$DK,$GP784+29),"")</f>
      </c>
      <c r="EQ784">
        <f>IF($GQ784&gt;=30,INDEX($DK:$DK,$GP784+30),"")</f>
      </c>
      <c r="ER784">
        <f>IF($GQ784&gt;=31,INDEX($DK:$DK,$GP784+31),"")</f>
      </c>
      <c r="ES784">
        <f>IF($GQ784&gt;=32,INDEX($DK:$DK,$GP784+32),"")</f>
      </c>
      <c r="ET784">
        <f>IF($GQ784&gt;=33,INDEX($DK:$DK,$GP784+33),"")</f>
      </c>
      <c r="EU784">
        <f>IF($GQ784&gt;=34,INDEX($DK:$DK,$GP784+34),"")</f>
      </c>
      <c r="EV784">
        <f>IF($GQ784&gt;=35,INDEX($DK:$DK,$GP784+35),"")</f>
      </c>
      <c r="EW784">
        <f>IF($GQ784&gt;=36,INDEX($DK:$DK,$GP784+36),"")</f>
      </c>
      <c r="EX784">
        <f>IF($GQ784&gt;=37,INDEX($DK:$DK,$GP784+37),"")</f>
      </c>
      <c r="EY784">
        <f>IF($GQ784&gt;=38,INDEX($DK:$DK,$GP784+38),"")</f>
      </c>
      <c r="EZ784">
        <f>IF($GQ784&gt;=39,INDEX($DK:$DK,$GP784+39),"")</f>
      </c>
      <c r="FA784">
        <f>IF($GQ784&gt;=40,INDEX($DK:$DK,$GP784+40),"")</f>
      </c>
      <c r="FB784">
        <f>IF($GQ784&gt;=1,INDEX($DL:$DL,$GP784+1),"")</f>
      </c>
      <c r="FC784">
        <f>IF($GQ784&gt;=2,INDEX($DL:$DL,$GP784+2),"")</f>
      </c>
      <c r="FD784">
        <f>IF($GQ784&gt;=3,INDEX($DL:$DL,$GP784+3),"")</f>
      </c>
      <c r="FE784">
        <f>IF($GQ784&gt;=4,INDEX($DL:$DL,$GP784+4),"")</f>
      </c>
      <c r="FF784">
        <f>IF($GQ784&gt;=5,INDEX($DL:$DL,$GP784+5),"")</f>
      </c>
      <c r="FG784">
        <f>IF($GQ784&gt;=6,INDEX($DL:$DL,$GP784+6),"")</f>
      </c>
      <c r="FH784">
        <f>IF($GQ784&gt;=7,INDEX($DL:$DL,$GP784+7),"")</f>
      </c>
      <c r="FI784">
        <f>IF($GQ784&gt;=8,INDEX($DL:$DL,$GP784+8),"")</f>
      </c>
      <c r="FJ784">
        <f>IF($GQ784&gt;=9,INDEX($DL:$DL,$GP784+9),"")</f>
      </c>
      <c r="FK784">
        <f>IF($GQ784&gt;=10,INDEX($DL:$DL,$GP784+10),"")</f>
      </c>
      <c r="FL784">
        <f>IF($GQ784&gt;=11,INDEX($DL:$DL,$GP784+11),"")</f>
      </c>
      <c r="FM784">
        <f>IF($GQ784&gt;=12,INDEX($DL:$DL,$GP784+12),"")</f>
      </c>
      <c r="FN784">
        <f>IF($GQ784&gt;=13,INDEX($DL:$DL,$GP784+13),"")</f>
      </c>
      <c r="FO784">
        <f>IF($GQ784&gt;=14,INDEX($DL:$DL,$GP784+14),"")</f>
      </c>
      <c r="FP784">
        <f>IF($GQ784&gt;=15,INDEX($DL:$DL,$GP784+15),"")</f>
      </c>
      <c r="FQ784">
        <f>IF($GQ784&gt;=16,INDEX($DL:$DL,$GP784+16),"")</f>
      </c>
      <c r="FR784">
        <f>IF($GQ784&gt;=17,INDEX($DL:$DL,$GP784+17),"")</f>
      </c>
      <c r="FS784">
        <f>IF($GQ784&gt;=18,INDEX($DL:$DL,$GP784+18),"")</f>
      </c>
      <c r="FT784">
        <f>IF($GQ784&gt;=19,INDEX($DL:$DL,$GP784+19),"")</f>
      </c>
      <c r="FU784">
        <f>IF($GQ784&gt;=20,INDEX($DL:$DL,$GP784+20),"")</f>
      </c>
      <c r="FV784">
        <f>IF($GQ784&gt;=21,INDEX($DL:$DL,$GP784+21),"")</f>
      </c>
      <c r="FW784">
        <f>IF($GQ784&gt;=22,INDEX($DL:$DL,$GP784+22),"")</f>
      </c>
      <c r="FX784">
        <f>IF($GQ784&gt;=23,INDEX($DL:$DL,$GP784+23),"")</f>
      </c>
      <c r="FY784">
        <f>IF($GQ784&gt;=24,INDEX($DL:$DL,$GP784+24),"")</f>
      </c>
      <c r="FZ784">
        <f>IF($GQ784&gt;=25,INDEX($DL:$DL,$GP784+25),"")</f>
      </c>
      <c r="GA784">
        <f>IF($GQ784&gt;=26,INDEX($DL:$DL,$GP784+26),"")</f>
      </c>
      <c r="GB784">
        <f>IF($GQ784&gt;=27,INDEX($DL:$DL,$GP784+27),"")</f>
      </c>
      <c r="GC784">
        <f>IF($GQ784&gt;=28,INDEX($DL:$DL,$GP784+28),"")</f>
      </c>
      <c r="GD784">
        <f>IF($GQ784&gt;=29,INDEX($DL:$DL,$GP784+29),"")</f>
      </c>
      <c r="GE784">
        <f>IF($GQ784&gt;=30,INDEX($DL:$DL,$GP784+30),"")</f>
      </c>
      <c r="GF784">
        <f>IF($GQ784&gt;=31,INDEX($DL:$DL,$GP784+31),"")</f>
      </c>
      <c r="GG784">
        <f>IF($GQ784&gt;=32,INDEX($DL:$DL,$GP784+32),"")</f>
      </c>
      <c r="GH784">
        <f>IF($GQ784&gt;=33,INDEX($DL:$DL,$GP784+33),"")</f>
      </c>
      <c r="GI784">
        <f>IF($GQ784&gt;=34,INDEX($DL:$DL,$GP784+34),"")</f>
      </c>
      <c r="GJ784">
        <f>IF($GQ784&gt;=35,INDEX($DL:$DL,$GP784+35),"")</f>
      </c>
      <c r="GK784">
        <f>IF($GQ784&gt;=36,INDEX($DL:$DL,$GP784+36),"")</f>
      </c>
      <c r="GL784">
        <f>IF($GQ784&gt;=37,INDEX($DL:$DL,$GP784+37),"")</f>
      </c>
      <c r="GM784">
        <f>IF($GQ784&gt;=38,INDEX($DL:$DL,$GP784+38),"")</f>
      </c>
      <c r="GN784">
        <f>IF($GQ784&gt;=39,INDEX($DL:$DL,$GP784+39),"")</f>
      </c>
      <c r="GO784">
        <f>IF($GQ784&gt;=40,INDEX($DL:$DL,$GP784+40),"")</f>
      </c>
      <c r="GP784">
        <f>IFERROR(MATCH($DJ784,$DK$2:$DK$148,0)+1,0)</f>
      </c>
      <c r="GQ784">
        <f>IFERROR(INDEX($DM$2:$DM$148,MATCH($DJ784,$DK$2:$DK$148,0)),0)</f>
      </c>
      <c r="GR784">
        <f>IFERROR(MATCH($L784,$DN$784:$FA$784,0),0)</f>
      </c>
      <c r="GS784">
        <f>IF($GR784&gt;0,INDEX($FB$784:$GO$784,$GR784),"")</f>
      </c>
      <c r="GV784">
        <f>IF($JE784&gt;=1,INDEX($GT:$GT,$JD784+1),"")</f>
      </c>
      <c r="GW784">
        <f>IF($JE784&gt;=2,INDEX($GT:$GT,$JD784+2),"")</f>
      </c>
      <c r="GX784">
        <f>IF($JE784&gt;=3,INDEX($GT:$GT,$JD784+3),"")</f>
      </c>
      <c r="GY784">
        <f>IF($JE784&gt;=4,INDEX($GT:$GT,$JD784+4),"")</f>
      </c>
      <c r="GZ784">
        <f>IF($JE784&gt;=5,INDEX($GT:$GT,$JD784+5),"")</f>
      </c>
      <c r="HA784">
        <f>IF($JE784&gt;=6,INDEX($GT:$GT,$JD784+6),"")</f>
      </c>
      <c r="HB784">
        <f>IF($JE784&gt;=7,INDEX($GT:$GT,$JD784+7),"")</f>
      </c>
      <c r="HC784">
        <f>IF($JE784&gt;=8,INDEX($GT:$GT,$JD784+8),"")</f>
      </c>
      <c r="HD784">
        <f>IF($JE784&gt;=9,INDEX($GT:$GT,$JD784+9),"")</f>
      </c>
      <c r="HE784">
        <f>IF($JE784&gt;=10,INDEX($GT:$GT,$JD784+10),"")</f>
      </c>
      <c r="HF784">
        <f>IF($JE784&gt;=11,INDEX($GT:$GT,$JD784+11),"")</f>
      </c>
      <c r="HG784">
        <f>IF($JE784&gt;=12,INDEX($GT:$GT,$JD784+12),"")</f>
      </c>
      <c r="HH784">
        <f>IF($JE784&gt;=13,INDEX($GT:$GT,$JD784+13),"")</f>
      </c>
      <c r="HI784">
        <f>IF($JE784&gt;=14,INDEX($GT:$GT,$JD784+14),"")</f>
      </c>
      <c r="HJ784">
        <f>IF($JE784&gt;=15,INDEX($GT:$GT,$JD784+15),"")</f>
      </c>
      <c r="HK784">
        <f>IF($JE784&gt;=16,INDEX($GT:$GT,$JD784+16),"")</f>
      </c>
      <c r="HL784">
        <f>IF($JE784&gt;=17,INDEX($GT:$GT,$JD784+17),"")</f>
      </c>
      <c r="HM784">
        <f>IF($JE784&gt;=18,INDEX($GT:$GT,$JD784+18),"")</f>
      </c>
      <c r="HN784">
        <f>IF($JE784&gt;=19,INDEX($GT:$GT,$JD784+19),"")</f>
      </c>
      <c r="HO784">
        <f>IF($JE784&gt;=20,INDEX($GT:$GT,$JD784+20),"")</f>
      </c>
      <c r="HP784">
        <f>IF($JE784&gt;=21,INDEX($GT:$GT,$JD784+21),"")</f>
      </c>
      <c r="HQ784">
        <f>IF($JE784&gt;=22,INDEX($GT:$GT,$JD784+22),"")</f>
      </c>
      <c r="HR784">
        <f>IF($JE784&gt;=23,INDEX($GT:$GT,$JD784+23),"")</f>
      </c>
      <c r="HS784">
        <f>IF($JE784&gt;=24,INDEX($GT:$GT,$JD784+24),"")</f>
      </c>
      <c r="HT784">
        <f>IF($JE784&gt;=25,INDEX($GT:$GT,$JD784+25),"")</f>
      </c>
      <c r="HU784">
        <f>IF($JE784&gt;=26,INDEX($GT:$GT,$JD784+26),"")</f>
      </c>
      <c r="HV784">
        <f>IF($JE784&gt;=27,INDEX($GT:$GT,$JD784+27),"")</f>
      </c>
      <c r="HW784">
        <f>IF($JE784&gt;=28,INDEX($GT:$GT,$JD784+28),"")</f>
      </c>
      <c r="HX784">
        <f>IF($JE784&gt;=29,INDEX($GT:$GT,$JD784+29),"")</f>
      </c>
      <c r="HY784">
        <f>IF($JE784&gt;=30,INDEX($GT:$GT,$JD784+30),"")</f>
      </c>
      <c r="HZ784">
        <f>IF($JE784&gt;=31,INDEX($GT:$GT,$JD784+31),"")</f>
      </c>
      <c r="IA784">
        <f>IF($JE784&gt;=32,INDEX($GT:$GT,$JD784+32),"")</f>
      </c>
      <c r="IB784">
        <f>IF($JE784&gt;=33,INDEX($GT:$GT,$JD784+33),"")</f>
      </c>
      <c r="IC784">
        <f>IF($JE784&gt;=34,INDEX($GT:$GT,$JD784+34),"")</f>
      </c>
      <c r="ID784">
        <f>IF($JE784&gt;=35,INDEX($GT:$GT,$JD784+35),"")</f>
      </c>
      <c r="IE784">
        <f>IF($JE784&gt;=36,INDEX($GT:$GT,$JD784+36),"")</f>
      </c>
      <c r="IF784">
        <f>IF($JE784&gt;=37,INDEX($GT:$GT,$JD784+37),"")</f>
      </c>
      <c r="IG784">
        <f>IF($JE784&gt;=38,INDEX($GT:$GT,$JD784+38),"")</f>
      </c>
      <c r="IH784">
        <f>IF($JE784&gt;=39,INDEX($GT:$GT,$JD784+39),"")</f>
      </c>
      <c r="II784">
        <f>IF($JE784&gt;=40,INDEX($GT:$GT,$JD784+40),"")</f>
      </c>
      <c r="IJ784">
        <f>IF($JE784&gt;=41,INDEX($GT:$GT,$JD784+41),"")</f>
      </c>
      <c r="IK784">
        <f>IF($JE784&gt;=42,INDEX($GT:$GT,$JD784+42),"")</f>
      </c>
      <c r="IL784">
        <f>IF($JE784&gt;=43,INDEX($GT:$GT,$JD784+43),"")</f>
      </c>
      <c r="IM784">
        <f>IF($JE784&gt;=44,INDEX($GT:$GT,$JD784+44),"")</f>
      </c>
      <c r="IN784">
        <f>IF($JE784&gt;=45,INDEX($GT:$GT,$JD784+45),"")</f>
      </c>
      <c r="IO784">
        <f>IF($JE784&gt;=46,INDEX($GT:$GT,$JD784+46),"")</f>
      </c>
      <c r="IP784">
        <f>IF($JE784&gt;=47,INDEX($GT:$GT,$JD784+47),"")</f>
      </c>
      <c r="IQ784">
        <f>IF($JE784&gt;=48,INDEX($GT:$GT,$JD784+48),"")</f>
      </c>
      <c r="IR784">
        <f>IF($JE784&gt;=49,INDEX($GT:$GT,$JD784+49),"")</f>
      </c>
      <c r="IS784">
        <f>IF($JE784&gt;=50,INDEX($GT:$GT,$JD784+50),"")</f>
      </c>
      <c r="IT784">
        <f>IF($JE784&gt;=51,INDEX($GT:$GT,$JD784+51),"")</f>
      </c>
      <c r="IU784">
        <f>IF($JE784&gt;=52,INDEX($GT:$GT,$JD784+52),"")</f>
      </c>
      <c r="IV784">
        <f>IF($JE784&gt;=53,INDEX($GT:$GT,$JD784+53),"")</f>
      </c>
      <c r="IW784">
        <f>IF($JE784&gt;=54,INDEX($GT:$GT,$JD784+54),"")</f>
      </c>
      <c r="IX784">
        <f>IF($JE784&gt;=55,INDEX($GT:$GT,$JD784+55),"")</f>
      </c>
      <c r="IY784">
        <f>IF($JE784&gt;=56,INDEX($GT:$GT,$JD784+56),"")</f>
      </c>
      <c r="IZ784">
        <f>IF($JE784&gt;=57,INDEX($GT:$GT,$JD784+57),"")</f>
      </c>
      <c r="JA784">
        <f>IF($JE784&gt;=58,INDEX($GT:$GT,$JD784+58),"")</f>
      </c>
      <c r="JB784">
        <f>IF($JE784&gt;=59,INDEX($GT:$GT,$JD784+59),"")</f>
      </c>
      <c r="JC784">
        <f>IF($JE784&gt;=60,INDEX($GT:$GT,$JD784+60),"")</f>
      </c>
      <c r="JD784">
        <f>IFERROR(MATCH($GS784,$GT$2:$GT$322,0)+1,0)</f>
      </c>
      <c r="JE784">
        <f>IFERROR(INDEX($GU$2:$GU$322,MATCH($GS784,$GT$2:$GT$322,0)),0)</f>
      </c>
      <c r="JF784" t="s">
        <v>28</v>
      </c>
      <c r="JG784" t="s">
        <v>28</v>
      </c>
    </row>
    <row r="785" spans="1:267" x14ac:dyDescent="0.25">
      <c r="J785" s="1"/>
      <c r="K785" s="1"/>
      <c r="L785" s="1"/>
      <c r="M785" s="1"/>
      <c r="N785" s="1">
        <f>IFERROR(IF(FIND(" - ",$J785)&gt;0,MID($J785,FIND(" - ",$J785)+3,LEN($J785)),""),"")</f>
      </c>
      <c r="P785" s="1"/>
      <c r="S785" t="s">
        <v>28</v>
      </c>
      <c r="U785">
        <f>IF(OR($S785="",$T785=""),"",IFERROR($S785/$T785,0))</f>
      </c>
      <c r="V785">
        <f>IF($S785="","",
IF($K785="","",
IF(ISNUMBER(SEARCH("exempt",LOWER($K785))),0,
$S785*(VALUE(SUBSTITUTE($K785,"%",""))/100))))</f>
      </c>
      <c r="AB785">
        <f>IF($S785="","",
SUM($S785,$V785,$Z785,$W785,$Y785)-
IF($AA785="",0,VALUE($AA785)))</f>
      </c>
      <c r="AJ785" t="s">
        <v>1571</v>
      </c>
      <c r="AR785">
        <f>IFERROR(LEFT($J785,FIND(" - ",$J785)-1),$J785)</f>
      </c>
      <c r="AU785">
        <f>IF($CJ785&gt;=1,INDEX($AS:$AS,$CI785+1),"")</f>
      </c>
      <c r="AV785">
        <f>IF($CJ785&gt;=2,INDEX($AS:$AS,$CI785+2),"")</f>
      </c>
      <c r="AW785">
        <f>IF($CJ785&gt;=3,INDEX($AS:$AS,$CI785+3),"")</f>
      </c>
      <c r="AX785">
        <f>IF($CJ785&gt;=4,INDEX($AS:$AS,$CI785+4),"")</f>
      </c>
      <c r="AY785">
        <f>IF($CJ785&gt;=5,INDEX($AS:$AS,$CI785+5),"")</f>
      </c>
      <c r="AZ785">
        <f>IF($CJ785&gt;=6,INDEX($AS:$AS,$CI785+6),"")</f>
      </c>
      <c r="BA785">
        <f>IF($CJ785&gt;=7,INDEX($AS:$AS,$CI785+7),"")</f>
      </c>
      <c r="BB785">
        <f>IF($CJ785&gt;=8,INDEX($AS:$AS,$CI785+8),"")</f>
      </c>
      <c r="BC785">
        <f>IF($CJ785&gt;=9,INDEX($AS:$AS,$CI785+9),"")</f>
      </c>
      <c r="BD785">
        <f>IF($CJ785&gt;=10,INDEX($AS:$AS,$CI785+10),"")</f>
      </c>
      <c r="BE785">
        <f>IF($CJ785&gt;=11,INDEX($AS:$AS,$CI785+11),"")</f>
      </c>
      <c r="BF785">
        <f>IF($CJ785&gt;=12,INDEX($AS:$AS,$CI785+12),"")</f>
      </c>
      <c r="BG785">
        <f>IF($CJ785&gt;=13,INDEX($AS:$AS,$CI785+13),"")</f>
      </c>
      <c r="BH785">
        <f>IF($CJ785&gt;=14,INDEX($AS:$AS,$CI785+14),"")</f>
      </c>
      <c r="BI785">
        <f>IF($CJ785&gt;=15,INDEX($AS:$AS,$CI785+15),"")</f>
      </c>
      <c r="BJ785">
        <f>IF($CJ785&gt;=16,INDEX($AS:$AS,$CI785+16),"")</f>
      </c>
      <c r="BK785">
        <f>IF($CJ785&gt;=17,INDEX($AS:$AS,$CI785+17),"")</f>
      </c>
      <c r="BL785">
        <f>IF($CJ785&gt;=18,INDEX($AS:$AS,$CI785+18),"")</f>
      </c>
      <c r="BM785">
        <f>IF($CJ785&gt;=19,INDEX($AS:$AS,$CI785+19),"")</f>
      </c>
      <c r="BN785">
        <f>IF($CJ785&gt;=20,INDEX($AS:$AS,$CI785+20),"")</f>
      </c>
      <c r="BO785">
        <f>IF($CJ785&gt;=21,INDEX($AS:$AS,$CI785+21),"")</f>
      </c>
      <c r="BP785">
        <f>IF($CJ785&gt;=22,INDEX($AS:$AS,$CI785+22),"")</f>
      </c>
      <c r="BQ785">
        <f>IF($CJ785&gt;=23,INDEX($AS:$AS,$CI785+23),"")</f>
      </c>
      <c r="BR785">
        <f>IF($CJ785&gt;=24,INDEX($AS:$AS,$CI785+24),"")</f>
      </c>
      <c r="BS785">
        <f>IF($CJ785&gt;=25,INDEX($AS:$AS,$CI785+25),"")</f>
      </c>
      <c r="BT785">
        <f>IF($CJ785&gt;=26,INDEX($AS:$AS,$CI785+26),"")</f>
      </c>
      <c r="BU785">
        <f>IF($CJ785&gt;=27,INDEX($AS:$AS,$CI785+27),"")</f>
      </c>
      <c r="BV785">
        <f>IF($CJ785&gt;=28,INDEX($AS:$AS,$CI785+28),"")</f>
      </c>
      <c r="BW785">
        <f>IF($CJ785&gt;=29,INDEX($AS:$AS,$CI785+29),"")</f>
      </c>
      <c r="BX785">
        <f>IF($CJ785&gt;=30,INDEX($AS:$AS,$CI785+30),"")</f>
      </c>
      <c r="BY785">
        <f>IF($CJ785&gt;=31,INDEX($AS:$AS,$CI785+31),"")</f>
      </c>
      <c r="BZ785">
        <f>IF($CJ785&gt;=32,INDEX($AS:$AS,$CI785+32),"")</f>
      </c>
      <c r="CA785">
        <f>IF($CJ785&gt;=33,INDEX($AS:$AS,$CI785+33),"")</f>
      </c>
      <c r="CB785">
        <f>IF($CJ785&gt;=34,INDEX($AS:$AS,$CI785+34),"")</f>
      </c>
      <c r="CC785">
        <f>IF($CJ785&gt;=35,INDEX($AS:$AS,$CI785+35),"")</f>
      </c>
      <c r="CD785">
        <f>IF($CJ785&gt;=36,INDEX($AS:$AS,$CI785+36),"")</f>
      </c>
      <c r="CE785">
        <f>IF($CJ785&gt;=37,INDEX($AS:$AS,$CI785+37),"")</f>
      </c>
      <c r="CF785">
        <f>IF($CJ785&gt;=38,INDEX($AS:$AS,$CI785+38),"")</f>
      </c>
      <c r="CG785">
        <f>IF($CJ785&gt;=39,INDEX($AS:$AS,$CI785+39),"")</f>
      </c>
      <c r="CH785">
        <f>IF($CJ785&gt;=40,INDEX($AS:$AS,$CI785+40),"")</f>
      </c>
      <c r="CI785">
        <f>IFERROR(MATCH($AR785,$AS$2:$AS$133,0)+1,0)</f>
      </c>
      <c r="CJ785">
        <f>IFERROR(INDEX($AT$2:$AT$133,MATCH($AR785,$AS$2:$AS$133,0)),0)</f>
      </c>
      <c r="CK785">
        <f>IFERROR(LEFT($O785,FIND(" - ",$O785)-1),$O785)</f>
      </c>
      <c r="CL785" t="s">
        <v>1572</v>
      </c>
      <c r="CM785">
        <v>1</v>
      </c>
      <c r="CN785">
        <f>IF($DI785&gt;=1,INDEX($CL:$CL,$DH785+1),"")</f>
      </c>
      <c r="CO785">
        <f>IF($DI785&gt;=2,INDEX($CL:$CL,$DH785+2),"")</f>
      </c>
      <c r="CP785">
        <f>IF($DI785&gt;=3,INDEX($CL:$CL,$DH785+3),"")</f>
      </c>
      <c r="CQ785">
        <f>IF($DI785&gt;=4,INDEX($CL:$CL,$DH785+4),"")</f>
      </c>
      <c r="CR785">
        <f>IF($DI785&gt;=5,INDEX($CL:$CL,$DH785+5),"")</f>
      </c>
      <c r="CS785">
        <f>IF($DI785&gt;=6,INDEX($CL:$CL,$DH785+6),"")</f>
      </c>
      <c r="CT785">
        <f>IF($DI785&gt;=7,INDEX($CL:$CL,$DH785+7),"")</f>
      </c>
      <c r="CU785">
        <f>IF($DI785&gt;=8,INDEX($CL:$CL,$DH785+8),"")</f>
      </c>
      <c r="CV785">
        <f>IF($DI785&gt;=9,INDEX($CL:$CL,$DH785+9),"")</f>
      </c>
      <c r="CW785">
        <f>IF($DI785&gt;=10,INDEX($CL:$CL,$DH785+10),"")</f>
      </c>
      <c r="CX785">
        <f>IF($DI785&gt;=11,INDEX($CL:$CL,$DH785+11),"")</f>
      </c>
      <c r="CY785">
        <f>IF($DI785&gt;=12,INDEX($CL:$CL,$DH785+12),"")</f>
      </c>
      <c r="CZ785">
        <f>IF($DI785&gt;=13,INDEX($CL:$CL,$DH785+13),"")</f>
      </c>
      <c r="DA785">
        <f>IF($DI785&gt;=14,INDEX($CL:$CL,$DH785+14),"")</f>
      </c>
      <c r="DB785">
        <f>IF($DI785&gt;=15,INDEX($CL:$CL,$DH785+15),"")</f>
      </c>
      <c r="DC785">
        <f>IF($DI785&gt;=16,INDEX($CL:$CL,$DH785+16),"")</f>
      </c>
      <c r="DD785">
        <f>IF($DI785&gt;=17,INDEX($CL:$CL,$DH785+17),"")</f>
      </c>
      <c r="DE785">
        <f>IF($DI785&gt;=18,INDEX($CL:$CL,$DH785+18),"")</f>
      </c>
      <c r="DF785">
        <f>IF($DI785&gt;=19,INDEX($CL:$CL,$DH785+19),"")</f>
      </c>
      <c r="DG785">
        <f>IF($DI785&gt;=20,INDEX($CL:$CL,$DH785+20),"")</f>
      </c>
      <c r="DH785">
        <f>IFERROR(MATCH($CK785,$CL$2:$CL$1558,0)+1,0)</f>
      </c>
      <c r="DI785">
        <f>IFERROR(INDEX($CM$2:$CM$1558,MATCH($CK785,$CL$2:$CL$1558,0)),0)</f>
      </c>
      <c r="DJ785">
        <f>IFERROR(INDEX($AQ:$AQ,MATCH($K785,$AP:$AP,0))&amp;"","")</f>
      </c>
      <c r="DN785">
        <f>IF($GQ785&gt;=1,INDEX($DK:$DK,$GP785+1),"")</f>
      </c>
      <c r="DO785">
        <f>IF($GQ785&gt;=2,INDEX($DK:$DK,$GP785+2),"")</f>
      </c>
      <c r="DP785">
        <f>IF($GQ785&gt;=3,INDEX($DK:$DK,$GP785+3),"")</f>
      </c>
      <c r="DQ785">
        <f>IF($GQ785&gt;=4,INDEX($DK:$DK,$GP785+4),"")</f>
      </c>
      <c r="DR785">
        <f>IF($GQ785&gt;=5,INDEX($DK:$DK,$GP785+5),"")</f>
      </c>
      <c r="DS785">
        <f>IF($GQ785&gt;=6,INDEX($DK:$DK,$GP785+6),"")</f>
      </c>
      <c r="DT785">
        <f>IF($GQ785&gt;=7,INDEX($DK:$DK,$GP785+7),"")</f>
      </c>
      <c r="DU785">
        <f>IF($GQ785&gt;=8,INDEX($DK:$DK,$GP785+8),"")</f>
      </c>
      <c r="DV785">
        <f>IF($GQ785&gt;=9,INDEX($DK:$DK,$GP785+9),"")</f>
      </c>
      <c r="DW785">
        <f>IF($GQ785&gt;=10,INDEX($DK:$DK,$GP785+10),"")</f>
      </c>
      <c r="DX785">
        <f>IF($GQ785&gt;=11,INDEX($DK:$DK,$GP785+11),"")</f>
      </c>
      <c r="DY785">
        <f>IF($GQ785&gt;=12,INDEX($DK:$DK,$GP785+12),"")</f>
      </c>
      <c r="DZ785">
        <f>IF($GQ785&gt;=13,INDEX($DK:$DK,$GP785+13),"")</f>
      </c>
      <c r="EA785">
        <f>IF($GQ785&gt;=14,INDEX($DK:$DK,$GP785+14),"")</f>
      </c>
      <c r="EB785">
        <f>IF($GQ785&gt;=15,INDEX($DK:$DK,$GP785+15),"")</f>
      </c>
      <c r="EC785">
        <f>IF($GQ785&gt;=16,INDEX($DK:$DK,$GP785+16),"")</f>
      </c>
      <c r="ED785">
        <f>IF($GQ785&gt;=17,INDEX($DK:$DK,$GP785+17),"")</f>
      </c>
      <c r="EE785">
        <f>IF($GQ785&gt;=18,INDEX($DK:$DK,$GP785+18),"")</f>
      </c>
      <c r="EF785">
        <f>IF($GQ785&gt;=19,INDEX($DK:$DK,$GP785+19),"")</f>
      </c>
      <c r="EG785">
        <f>IF($GQ785&gt;=20,INDEX($DK:$DK,$GP785+20),"")</f>
      </c>
      <c r="EH785">
        <f>IF($GQ785&gt;=21,INDEX($DK:$DK,$GP785+21),"")</f>
      </c>
      <c r="EI785">
        <f>IF($GQ785&gt;=22,INDEX($DK:$DK,$GP785+22),"")</f>
      </c>
      <c r="EJ785">
        <f>IF($GQ785&gt;=23,INDEX($DK:$DK,$GP785+23),"")</f>
      </c>
      <c r="EK785">
        <f>IF($GQ785&gt;=24,INDEX($DK:$DK,$GP785+24),"")</f>
      </c>
      <c r="EL785">
        <f>IF($GQ785&gt;=25,INDEX($DK:$DK,$GP785+25),"")</f>
      </c>
      <c r="EM785">
        <f>IF($GQ785&gt;=26,INDEX($DK:$DK,$GP785+26),"")</f>
      </c>
      <c r="EN785">
        <f>IF($GQ785&gt;=27,INDEX($DK:$DK,$GP785+27),"")</f>
      </c>
      <c r="EO785">
        <f>IF($GQ785&gt;=28,INDEX($DK:$DK,$GP785+28),"")</f>
      </c>
      <c r="EP785">
        <f>IF($GQ785&gt;=29,INDEX($DK:$DK,$GP785+29),"")</f>
      </c>
      <c r="EQ785">
        <f>IF($GQ785&gt;=30,INDEX($DK:$DK,$GP785+30),"")</f>
      </c>
      <c r="ER785">
        <f>IF($GQ785&gt;=31,INDEX($DK:$DK,$GP785+31),"")</f>
      </c>
      <c r="ES785">
        <f>IF($GQ785&gt;=32,INDEX($DK:$DK,$GP785+32),"")</f>
      </c>
      <c r="ET785">
        <f>IF($GQ785&gt;=33,INDEX($DK:$DK,$GP785+33),"")</f>
      </c>
      <c r="EU785">
        <f>IF($GQ785&gt;=34,INDEX($DK:$DK,$GP785+34),"")</f>
      </c>
      <c r="EV785">
        <f>IF($GQ785&gt;=35,INDEX($DK:$DK,$GP785+35),"")</f>
      </c>
      <c r="EW785">
        <f>IF($GQ785&gt;=36,INDEX($DK:$DK,$GP785+36),"")</f>
      </c>
      <c r="EX785">
        <f>IF($GQ785&gt;=37,INDEX($DK:$DK,$GP785+37),"")</f>
      </c>
      <c r="EY785">
        <f>IF($GQ785&gt;=38,INDEX($DK:$DK,$GP785+38),"")</f>
      </c>
      <c r="EZ785">
        <f>IF($GQ785&gt;=39,INDEX($DK:$DK,$GP785+39),"")</f>
      </c>
      <c r="FA785">
        <f>IF($GQ785&gt;=40,INDEX($DK:$DK,$GP785+40),"")</f>
      </c>
      <c r="FB785">
        <f>IF($GQ785&gt;=1,INDEX($DL:$DL,$GP785+1),"")</f>
      </c>
      <c r="FC785">
        <f>IF($GQ785&gt;=2,INDEX($DL:$DL,$GP785+2),"")</f>
      </c>
      <c r="FD785">
        <f>IF($GQ785&gt;=3,INDEX($DL:$DL,$GP785+3),"")</f>
      </c>
      <c r="FE785">
        <f>IF($GQ785&gt;=4,INDEX($DL:$DL,$GP785+4),"")</f>
      </c>
      <c r="FF785">
        <f>IF($GQ785&gt;=5,INDEX($DL:$DL,$GP785+5),"")</f>
      </c>
      <c r="FG785">
        <f>IF($GQ785&gt;=6,INDEX($DL:$DL,$GP785+6),"")</f>
      </c>
      <c r="FH785">
        <f>IF($GQ785&gt;=7,INDEX($DL:$DL,$GP785+7),"")</f>
      </c>
      <c r="FI785">
        <f>IF($GQ785&gt;=8,INDEX($DL:$DL,$GP785+8),"")</f>
      </c>
      <c r="FJ785">
        <f>IF($GQ785&gt;=9,INDEX($DL:$DL,$GP785+9),"")</f>
      </c>
      <c r="FK785">
        <f>IF($GQ785&gt;=10,INDEX($DL:$DL,$GP785+10),"")</f>
      </c>
      <c r="FL785">
        <f>IF($GQ785&gt;=11,INDEX($DL:$DL,$GP785+11),"")</f>
      </c>
      <c r="FM785">
        <f>IF($GQ785&gt;=12,INDEX($DL:$DL,$GP785+12),"")</f>
      </c>
      <c r="FN785">
        <f>IF($GQ785&gt;=13,INDEX($DL:$DL,$GP785+13),"")</f>
      </c>
      <c r="FO785">
        <f>IF($GQ785&gt;=14,INDEX($DL:$DL,$GP785+14),"")</f>
      </c>
      <c r="FP785">
        <f>IF($GQ785&gt;=15,INDEX($DL:$DL,$GP785+15),"")</f>
      </c>
      <c r="FQ785">
        <f>IF($GQ785&gt;=16,INDEX($DL:$DL,$GP785+16),"")</f>
      </c>
      <c r="FR785">
        <f>IF($GQ785&gt;=17,INDEX($DL:$DL,$GP785+17),"")</f>
      </c>
      <c r="FS785">
        <f>IF($GQ785&gt;=18,INDEX($DL:$DL,$GP785+18),"")</f>
      </c>
      <c r="FT785">
        <f>IF($GQ785&gt;=19,INDEX($DL:$DL,$GP785+19),"")</f>
      </c>
      <c r="FU785">
        <f>IF($GQ785&gt;=20,INDEX($DL:$DL,$GP785+20),"")</f>
      </c>
      <c r="FV785">
        <f>IF($GQ785&gt;=21,INDEX($DL:$DL,$GP785+21),"")</f>
      </c>
      <c r="FW785">
        <f>IF($GQ785&gt;=22,INDEX($DL:$DL,$GP785+22),"")</f>
      </c>
      <c r="FX785">
        <f>IF($GQ785&gt;=23,INDEX($DL:$DL,$GP785+23),"")</f>
      </c>
      <c r="FY785">
        <f>IF($GQ785&gt;=24,INDEX($DL:$DL,$GP785+24),"")</f>
      </c>
      <c r="FZ785">
        <f>IF($GQ785&gt;=25,INDEX($DL:$DL,$GP785+25),"")</f>
      </c>
      <c r="GA785">
        <f>IF($GQ785&gt;=26,INDEX($DL:$DL,$GP785+26),"")</f>
      </c>
      <c r="GB785">
        <f>IF($GQ785&gt;=27,INDEX($DL:$DL,$GP785+27),"")</f>
      </c>
      <c r="GC785">
        <f>IF($GQ785&gt;=28,INDEX($DL:$DL,$GP785+28),"")</f>
      </c>
      <c r="GD785">
        <f>IF($GQ785&gt;=29,INDEX($DL:$DL,$GP785+29),"")</f>
      </c>
      <c r="GE785">
        <f>IF($GQ785&gt;=30,INDEX($DL:$DL,$GP785+30),"")</f>
      </c>
      <c r="GF785">
        <f>IF($GQ785&gt;=31,INDEX($DL:$DL,$GP785+31),"")</f>
      </c>
      <c r="GG785">
        <f>IF($GQ785&gt;=32,INDEX($DL:$DL,$GP785+32),"")</f>
      </c>
      <c r="GH785">
        <f>IF($GQ785&gt;=33,INDEX($DL:$DL,$GP785+33),"")</f>
      </c>
      <c r="GI785">
        <f>IF($GQ785&gt;=34,INDEX($DL:$DL,$GP785+34),"")</f>
      </c>
      <c r="GJ785">
        <f>IF($GQ785&gt;=35,INDEX($DL:$DL,$GP785+35),"")</f>
      </c>
      <c r="GK785">
        <f>IF($GQ785&gt;=36,INDEX($DL:$DL,$GP785+36),"")</f>
      </c>
      <c r="GL785">
        <f>IF($GQ785&gt;=37,INDEX($DL:$DL,$GP785+37),"")</f>
      </c>
      <c r="GM785">
        <f>IF($GQ785&gt;=38,INDEX($DL:$DL,$GP785+38),"")</f>
      </c>
      <c r="GN785">
        <f>IF($GQ785&gt;=39,INDEX($DL:$DL,$GP785+39),"")</f>
      </c>
      <c r="GO785">
        <f>IF($GQ785&gt;=40,INDEX($DL:$DL,$GP785+40),"")</f>
      </c>
      <c r="GP785">
        <f>IFERROR(MATCH($DJ785,$DK$2:$DK$148,0)+1,0)</f>
      </c>
      <c r="GQ785">
        <f>IFERROR(INDEX($DM$2:$DM$148,MATCH($DJ785,$DK$2:$DK$148,0)),0)</f>
      </c>
      <c r="GR785">
        <f>IFERROR(MATCH($L785,$DN$785:$FA$785,0),0)</f>
      </c>
      <c r="GS785">
        <f>IF($GR785&gt;0,INDEX($FB$785:$GO$785,$GR785),"")</f>
      </c>
      <c r="GV785">
        <f>IF($JE785&gt;=1,INDEX($GT:$GT,$JD785+1),"")</f>
      </c>
      <c r="GW785">
        <f>IF($JE785&gt;=2,INDEX($GT:$GT,$JD785+2),"")</f>
      </c>
      <c r="GX785">
        <f>IF($JE785&gt;=3,INDEX($GT:$GT,$JD785+3),"")</f>
      </c>
      <c r="GY785">
        <f>IF($JE785&gt;=4,INDEX($GT:$GT,$JD785+4),"")</f>
      </c>
      <c r="GZ785">
        <f>IF($JE785&gt;=5,INDEX($GT:$GT,$JD785+5),"")</f>
      </c>
      <c r="HA785">
        <f>IF($JE785&gt;=6,INDEX($GT:$GT,$JD785+6),"")</f>
      </c>
      <c r="HB785">
        <f>IF($JE785&gt;=7,INDEX($GT:$GT,$JD785+7),"")</f>
      </c>
      <c r="HC785">
        <f>IF($JE785&gt;=8,INDEX($GT:$GT,$JD785+8),"")</f>
      </c>
      <c r="HD785">
        <f>IF($JE785&gt;=9,INDEX($GT:$GT,$JD785+9),"")</f>
      </c>
      <c r="HE785">
        <f>IF($JE785&gt;=10,INDEX($GT:$GT,$JD785+10),"")</f>
      </c>
      <c r="HF785">
        <f>IF($JE785&gt;=11,INDEX($GT:$GT,$JD785+11),"")</f>
      </c>
      <c r="HG785">
        <f>IF($JE785&gt;=12,INDEX($GT:$GT,$JD785+12),"")</f>
      </c>
      <c r="HH785">
        <f>IF($JE785&gt;=13,INDEX($GT:$GT,$JD785+13),"")</f>
      </c>
      <c r="HI785">
        <f>IF($JE785&gt;=14,INDEX($GT:$GT,$JD785+14),"")</f>
      </c>
      <c r="HJ785">
        <f>IF($JE785&gt;=15,INDEX($GT:$GT,$JD785+15),"")</f>
      </c>
      <c r="HK785">
        <f>IF($JE785&gt;=16,INDEX($GT:$GT,$JD785+16),"")</f>
      </c>
      <c r="HL785">
        <f>IF($JE785&gt;=17,INDEX($GT:$GT,$JD785+17),"")</f>
      </c>
      <c r="HM785">
        <f>IF($JE785&gt;=18,INDEX($GT:$GT,$JD785+18),"")</f>
      </c>
      <c r="HN785">
        <f>IF($JE785&gt;=19,INDEX($GT:$GT,$JD785+19),"")</f>
      </c>
      <c r="HO785">
        <f>IF($JE785&gt;=20,INDEX($GT:$GT,$JD785+20),"")</f>
      </c>
      <c r="HP785">
        <f>IF($JE785&gt;=21,INDEX($GT:$GT,$JD785+21),"")</f>
      </c>
      <c r="HQ785">
        <f>IF($JE785&gt;=22,INDEX($GT:$GT,$JD785+22),"")</f>
      </c>
      <c r="HR785">
        <f>IF($JE785&gt;=23,INDEX($GT:$GT,$JD785+23),"")</f>
      </c>
      <c r="HS785">
        <f>IF($JE785&gt;=24,INDEX($GT:$GT,$JD785+24),"")</f>
      </c>
      <c r="HT785">
        <f>IF($JE785&gt;=25,INDEX($GT:$GT,$JD785+25),"")</f>
      </c>
      <c r="HU785">
        <f>IF($JE785&gt;=26,INDEX($GT:$GT,$JD785+26),"")</f>
      </c>
      <c r="HV785">
        <f>IF($JE785&gt;=27,INDEX($GT:$GT,$JD785+27),"")</f>
      </c>
      <c r="HW785">
        <f>IF($JE785&gt;=28,INDEX($GT:$GT,$JD785+28),"")</f>
      </c>
      <c r="HX785">
        <f>IF($JE785&gt;=29,INDEX($GT:$GT,$JD785+29),"")</f>
      </c>
      <c r="HY785">
        <f>IF($JE785&gt;=30,INDEX($GT:$GT,$JD785+30),"")</f>
      </c>
      <c r="HZ785">
        <f>IF($JE785&gt;=31,INDEX($GT:$GT,$JD785+31),"")</f>
      </c>
      <c r="IA785">
        <f>IF($JE785&gt;=32,INDEX($GT:$GT,$JD785+32),"")</f>
      </c>
      <c r="IB785">
        <f>IF($JE785&gt;=33,INDEX($GT:$GT,$JD785+33),"")</f>
      </c>
      <c r="IC785">
        <f>IF($JE785&gt;=34,INDEX($GT:$GT,$JD785+34),"")</f>
      </c>
      <c r="ID785">
        <f>IF($JE785&gt;=35,INDEX($GT:$GT,$JD785+35),"")</f>
      </c>
      <c r="IE785">
        <f>IF($JE785&gt;=36,INDEX($GT:$GT,$JD785+36),"")</f>
      </c>
      <c r="IF785">
        <f>IF($JE785&gt;=37,INDEX($GT:$GT,$JD785+37),"")</f>
      </c>
      <c r="IG785">
        <f>IF($JE785&gt;=38,INDEX($GT:$GT,$JD785+38),"")</f>
      </c>
      <c r="IH785">
        <f>IF($JE785&gt;=39,INDEX($GT:$GT,$JD785+39),"")</f>
      </c>
      <c r="II785">
        <f>IF($JE785&gt;=40,INDEX($GT:$GT,$JD785+40),"")</f>
      </c>
      <c r="IJ785">
        <f>IF($JE785&gt;=41,INDEX($GT:$GT,$JD785+41),"")</f>
      </c>
      <c r="IK785">
        <f>IF($JE785&gt;=42,INDEX($GT:$GT,$JD785+42),"")</f>
      </c>
      <c r="IL785">
        <f>IF($JE785&gt;=43,INDEX($GT:$GT,$JD785+43),"")</f>
      </c>
      <c r="IM785">
        <f>IF($JE785&gt;=44,INDEX($GT:$GT,$JD785+44),"")</f>
      </c>
      <c r="IN785">
        <f>IF($JE785&gt;=45,INDEX($GT:$GT,$JD785+45),"")</f>
      </c>
      <c r="IO785">
        <f>IF($JE785&gt;=46,INDEX($GT:$GT,$JD785+46),"")</f>
      </c>
      <c r="IP785">
        <f>IF($JE785&gt;=47,INDEX($GT:$GT,$JD785+47),"")</f>
      </c>
      <c r="IQ785">
        <f>IF($JE785&gt;=48,INDEX($GT:$GT,$JD785+48),"")</f>
      </c>
      <c r="IR785">
        <f>IF($JE785&gt;=49,INDEX($GT:$GT,$JD785+49),"")</f>
      </c>
      <c r="IS785">
        <f>IF($JE785&gt;=50,INDEX($GT:$GT,$JD785+50),"")</f>
      </c>
      <c r="IT785">
        <f>IF($JE785&gt;=51,INDEX($GT:$GT,$JD785+51),"")</f>
      </c>
      <c r="IU785">
        <f>IF($JE785&gt;=52,INDEX($GT:$GT,$JD785+52),"")</f>
      </c>
      <c r="IV785">
        <f>IF($JE785&gt;=53,INDEX($GT:$GT,$JD785+53),"")</f>
      </c>
      <c r="IW785">
        <f>IF($JE785&gt;=54,INDEX($GT:$GT,$JD785+54),"")</f>
      </c>
      <c r="IX785">
        <f>IF($JE785&gt;=55,INDEX($GT:$GT,$JD785+55),"")</f>
      </c>
      <c r="IY785">
        <f>IF($JE785&gt;=56,INDEX($GT:$GT,$JD785+56),"")</f>
      </c>
      <c r="IZ785">
        <f>IF($JE785&gt;=57,INDEX($GT:$GT,$JD785+57),"")</f>
      </c>
      <c r="JA785">
        <f>IF($JE785&gt;=58,INDEX($GT:$GT,$JD785+58),"")</f>
      </c>
      <c r="JB785">
        <f>IF($JE785&gt;=59,INDEX($GT:$GT,$JD785+59),"")</f>
      </c>
      <c r="JC785">
        <f>IF($JE785&gt;=60,INDEX($GT:$GT,$JD785+60),"")</f>
      </c>
      <c r="JD785">
        <f>IFERROR(MATCH($GS785,$GT$2:$GT$322,0)+1,0)</f>
      </c>
      <c r="JE785">
        <f>IFERROR(INDEX($GU$2:$GU$322,MATCH($GS785,$GT$2:$GT$322,0)),0)</f>
      </c>
      <c r="JF785" t="s">
        <v>28</v>
      </c>
      <c r="JG785" t="s">
        <v>28</v>
      </c>
    </row>
    <row r="786" spans="1:267" x14ac:dyDescent="0.25">
      <c r="J786" s="1"/>
      <c r="K786" s="1"/>
      <c r="L786" s="1"/>
      <c r="M786" s="1"/>
      <c r="N786" s="1">
        <f>IFERROR(IF(FIND(" - ",$J786)&gt;0,MID($J786,FIND(" - ",$J786)+3,LEN($J786)),""),"")</f>
      </c>
      <c r="P786" s="1"/>
      <c r="S786" t="s">
        <v>28</v>
      </c>
      <c r="U786">
        <f>IF(OR($S786="",$T786=""),"",IFERROR($S786/$T786,0))</f>
      </c>
      <c r="V786">
        <f>IF($S786="","",
IF($K786="","",
IF(ISNUMBER(SEARCH("exempt",LOWER($K786))),0,
$S786*(VALUE(SUBSTITUTE($K786,"%",""))/100))))</f>
      </c>
      <c r="AB786">
        <f>IF($S786="","",
SUM($S786,$V786,$Z786,$W786,$Y786)-
IF($AA786="",0,VALUE($AA786)))</f>
      </c>
      <c r="AJ786" t="s">
        <v>1573</v>
      </c>
      <c r="AR786">
        <f>IFERROR(LEFT($J786,FIND(" - ",$J786)-1),$J786)</f>
      </c>
      <c r="AU786">
        <f>IF($CJ786&gt;=1,INDEX($AS:$AS,$CI786+1),"")</f>
      </c>
      <c r="AV786">
        <f>IF($CJ786&gt;=2,INDEX($AS:$AS,$CI786+2),"")</f>
      </c>
      <c r="AW786">
        <f>IF($CJ786&gt;=3,INDEX($AS:$AS,$CI786+3),"")</f>
      </c>
      <c r="AX786">
        <f>IF($CJ786&gt;=4,INDEX($AS:$AS,$CI786+4),"")</f>
      </c>
      <c r="AY786">
        <f>IF($CJ786&gt;=5,INDEX($AS:$AS,$CI786+5),"")</f>
      </c>
      <c r="AZ786">
        <f>IF($CJ786&gt;=6,INDEX($AS:$AS,$CI786+6),"")</f>
      </c>
      <c r="BA786">
        <f>IF($CJ786&gt;=7,INDEX($AS:$AS,$CI786+7),"")</f>
      </c>
      <c r="BB786">
        <f>IF($CJ786&gt;=8,INDEX($AS:$AS,$CI786+8),"")</f>
      </c>
      <c r="BC786">
        <f>IF($CJ786&gt;=9,INDEX($AS:$AS,$CI786+9),"")</f>
      </c>
      <c r="BD786">
        <f>IF($CJ786&gt;=10,INDEX($AS:$AS,$CI786+10),"")</f>
      </c>
      <c r="BE786">
        <f>IF($CJ786&gt;=11,INDEX($AS:$AS,$CI786+11),"")</f>
      </c>
      <c r="BF786">
        <f>IF($CJ786&gt;=12,INDEX($AS:$AS,$CI786+12),"")</f>
      </c>
      <c r="BG786">
        <f>IF($CJ786&gt;=13,INDEX($AS:$AS,$CI786+13),"")</f>
      </c>
      <c r="BH786">
        <f>IF($CJ786&gt;=14,INDEX($AS:$AS,$CI786+14),"")</f>
      </c>
      <c r="BI786">
        <f>IF($CJ786&gt;=15,INDEX($AS:$AS,$CI786+15),"")</f>
      </c>
      <c r="BJ786">
        <f>IF($CJ786&gt;=16,INDEX($AS:$AS,$CI786+16),"")</f>
      </c>
      <c r="BK786">
        <f>IF($CJ786&gt;=17,INDEX($AS:$AS,$CI786+17),"")</f>
      </c>
      <c r="BL786">
        <f>IF($CJ786&gt;=18,INDEX($AS:$AS,$CI786+18),"")</f>
      </c>
      <c r="BM786">
        <f>IF($CJ786&gt;=19,INDEX($AS:$AS,$CI786+19),"")</f>
      </c>
      <c r="BN786">
        <f>IF($CJ786&gt;=20,INDEX($AS:$AS,$CI786+20),"")</f>
      </c>
      <c r="BO786">
        <f>IF($CJ786&gt;=21,INDEX($AS:$AS,$CI786+21),"")</f>
      </c>
      <c r="BP786">
        <f>IF($CJ786&gt;=22,INDEX($AS:$AS,$CI786+22),"")</f>
      </c>
      <c r="BQ786">
        <f>IF($CJ786&gt;=23,INDEX($AS:$AS,$CI786+23),"")</f>
      </c>
      <c r="BR786">
        <f>IF($CJ786&gt;=24,INDEX($AS:$AS,$CI786+24),"")</f>
      </c>
      <c r="BS786">
        <f>IF($CJ786&gt;=25,INDEX($AS:$AS,$CI786+25),"")</f>
      </c>
      <c r="BT786">
        <f>IF($CJ786&gt;=26,INDEX($AS:$AS,$CI786+26),"")</f>
      </c>
      <c r="BU786">
        <f>IF($CJ786&gt;=27,INDEX($AS:$AS,$CI786+27),"")</f>
      </c>
      <c r="BV786">
        <f>IF($CJ786&gt;=28,INDEX($AS:$AS,$CI786+28),"")</f>
      </c>
      <c r="BW786">
        <f>IF($CJ786&gt;=29,INDEX($AS:$AS,$CI786+29),"")</f>
      </c>
      <c r="BX786">
        <f>IF($CJ786&gt;=30,INDEX($AS:$AS,$CI786+30),"")</f>
      </c>
      <c r="BY786">
        <f>IF($CJ786&gt;=31,INDEX($AS:$AS,$CI786+31),"")</f>
      </c>
      <c r="BZ786">
        <f>IF($CJ786&gt;=32,INDEX($AS:$AS,$CI786+32),"")</f>
      </c>
      <c r="CA786">
        <f>IF($CJ786&gt;=33,INDEX($AS:$AS,$CI786+33),"")</f>
      </c>
      <c r="CB786">
        <f>IF($CJ786&gt;=34,INDEX($AS:$AS,$CI786+34),"")</f>
      </c>
      <c r="CC786">
        <f>IF($CJ786&gt;=35,INDEX($AS:$AS,$CI786+35),"")</f>
      </c>
      <c r="CD786">
        <f>IF($CJ786&gt;=36,INDEX($AS:$AS,$CI786+36),"")</f>
      </c>
      <c r="CE786">
        <f>IF($CJ786&gt;=37,INDEX($AS:$AS,$CI786+37),"")</f>
      </c>
      <c r="CF786">
        <f>IF($CJ786&gt;=38,INDEX($AS:$AS,$CI786+38),"")</f>
      </c>
      <c r="CG786">
        <f>IF($CJ786&gt;=39,INDEX($AS:$AS,$CI786+39),"")</f>
      </c>
      <c r="CH786">
        <f>IF($CJ786&gt;=40,INDEX($AS:$AS,$CI786+40),"")</f>
      </c>
      <c r="CI786">
        <f>IFERROR(MATCH($AR786,$AS$2:$AS$133,0)+1,0)</f>
      </c>
      <c r="CJ786">
        <f>IFERROR(INDEX($AT$2:$AT$133,MATCH($AR786,$AS$2:$AS$133,0)),0)</f>
      </c>
      <c r="CK786">
        <f>IFERROR(LEFT($O786,FIND(" - ",$O786)-1),$O786)</f>
      </c>
      <c r="CL786" t="s">
        <v>211</v>
      </c>
      <c r="CN786">
        <f>IF($DI786&gt;=1,INDEX($CL:$CL,$DH786+1),"")</f>
      </c>
      <c r="CO786">
        <f>IF($DI786&gt;=2,INDEX($CL:$CL,$DH786+2),"")</f>
      </c>
      <c r="CP786">
        <f>IF($DI786&gt;=3,INDEX($CL:$CL,$DH786+3),"")</f>
      </c>
      <c r="CQ786">
        <f>IF($DI786&gt;=4,INDEX($CL:$CL,$DH786+4),"")</f>
      </c>
      <c r="CR786">
        <f>IF($DI786&gt;=5,INDEX($CL:$CL,$DH786+5),"")</f>
      </c>
      <c r="CS786">
        <f>IF($DI786&gt;=6,INDEX($CL:$CL,$DH786+6),"")</f>
      </c>
      <c r="CT786">
        <f>IF($DI786&gt;=7,INDEX($CL:$CL,$DH786+7),"")</f>
      </c>
      <c r="CU786">
        <f>IF($DI786&gt;=8,INDEX($CL:$CL,$DH786+8),"")</f>
      </c>
      <c r="CV786">
        <f>IF($DI786&gt;=9,INDEX($CL:$CL,$DH786+9),"")</f>
      </c>
      <c r="CW786">
        <f>IF($DI786&gt;=10,INDEX($CL:$CL,$DH786+10),"")</f>
      </c>
      <c r="CX786">
        <f>IF($DI786&gt;=11,INDEX($CL:$CL,$DH786+11),"")</f>
      </c>
      <c r="CY786">
        <f>IF($DI786&gt;=12,INDEX($CL:$CL,$DH786+12),"")</f>
      </c>
      <c r="CZ786">
        <f>IF($DI786&gt;=13,INDEX($CL:$CL,$DH786+13),"")</f>
      </c>
      <c r="DA786">
        <f>IF($DI786&gt;=14,INDEX($CL:$CL,$DH786+14),"")</f>
      </c>
      <c r="DB786">
        <f>IF($DI786&gt;=15,INDEX($CL:$CL,$DH786+15),"")</f>
      </c>
      <c r="DC786">
        <f>IF($DI786&gt;=16,INDEX($CL:$CL,$DH786+16),"")</f>
      </c>
      <c r="DD786">
        <f>IF($DI786&gt;=17,INDEX($CL:$CL,$DH786+17),"")</f>
      </c>
      <c r="DE786">
        <f>IF($DI786&gt;=18,INDEX($CL:$CL,$DH786+18),"")</f>
      </c>
      <c r="DF786">
        <f>IF($DI786&gt;=19,INDEX($CL:$CL,$DH786+19),"")</f>
      </c>
      <c r="DG786">
        <f>IF($DI786&gt;=20,INDEX($CL:$CL,$DH786+20),"")</f>
      </c>
      <c r="DH786">
        <f>IFERROR(MATCH($CK786,$CL$2:$CL$1558,0)+1,0)</f>
      </c>
      <c r="DI786">
        <f>IFERROR(INDEX($CM$2:$CM$1558,MATCH($CK786,$CL$2:$CL$1558,0)),0)</f>
      </c>
      <c r="DJ786">
        <f>IFERROR(INDEX($AQ:$AQ,MATCH($K786,$AP:$AP,0))&amp;"","")</f>
      </c>
      <c r="DN786">
        <f>IF($GQ786&gt;=1,INDEX($DK:$DK,$GP786+1),"")</f>
      </c>
      <c r="DO786">
        <f>IF($GQ786&gt;=2,INDEX($DK:$DK,$GP786+2),"")</f>
      </c>
      <c r="DP786">
        <f>IF($GQ786&gt;=3,INDEX($DK:$DK,$GP786+3),"")</f>
      </c>
      <c r="DQ786">
        <f>IF($GQ786&gt;=4,INDEX($DK:$DK,$GP786+4),"")</f>
      </c>
      <c r="DR786">
        <f>IF($GQ786&gt;=5,INDEX($DK:$DK,$GP786+5),"")</f>
      </c>
      <c r="DS786">
        <f>IF($GQ786&gt;=6,INDEX($DK:$DK,$GP786+6),"")</f>
      </c>
      <c r="DT786">
        <f>IF($GQ786&gt;=7,INDEX($DK:$DK,$GP786+7),"")</f>
      </c>
      <c r="DU786">
        <f>IF($GQ786&gt;=8,INDEX($DK:$DK,$GP786+8),"")</f>
      </c>
      <c r="DV786">
        <f>IF($GQ786&gt;=9,INDEX($DK:$DK,$GP786+9),"")</f>
      </c>
      <c r="DW786">
        <f>IF($GQ786&gt;=10,INDEX($DK:$DK,$GP786+10),"")</f>
      </c>
      <c r="DX786">
        <f>IF($GQ786&gt;=11,INDEX($DK:$DK,$GP786+11),"")</f>
      </c>
      <c r="DY786">
        <f>IF($GQ786&gt;=12,INDEX($DK:$DK,$GP786+12),"")</f>
      </c>
      <c r="DZ786">
        <f>IF($GQ786&gt;=13,INDEX($DK:$DK,$GP786+13),"")</f>
      </c>
      <c r="EA786">
        <f>IF($GQ786&gt;=14,INDEX($DK:$DK,$GP786+14),"")</f>
      </c>
      <c r="EB786">
        <f>IF($GQ786&gt;=15,INDEX($DK:$DK,$GP786+15),"")</f>
      </c>
      <c r="EC786">
        <f>IF($GQ786&gt;=16,INDEX($DK:$DK,$GP786+16),"")</f>
      </c>
      <c r="ED786">
        <f>IF($GQ786&gt;=17,INDEX($DK:$DK,$GP786+17),"")</f>
      </c>
      <c r="EE786">
        <f>IF($GQ786&gt;=18,INDEX($DK:$DK,$GP786+18),"")</f>
      </c>
      <c r="EF786">
        <f>IF($GQ786&gt;=19,INDEX($DK:$DK,$GP786+19),"")</f>
      </c>
      <c r="EG786">
        <f>IF($GQ786&gt;=20,INDEX($DK:$DK,$GP786+20),"")</f>
      </c>
      <c r="EH786">
        <f>IF($GQ786&gt;=21,INDEX($DK:$DK,$GP786+21),"")</f>
      </c>
      <c r="EI786">
        <f>IF($GQ786&gt;=22,INDEX($DK:$DK,$GP786+22),"")</f>
      </c>
      <c r="EJ786">
        <f>IF($GQ786&gt;=23,INDEX($DK:$DK,$GP786+23),"")</f>
      </c>
      <c r="EK786">
        <f>IF($GQ786&gt;=24,INDEX($DK:$DK,$GP786+24),"")</f>
      </c>
      <c r="EL786">
        <f>IF($GQ786&gt;=25,INDEX($DK:$DK,$GP786+25),"")</f>
      </c>
      <c r="EM786">
        <f>IF($GQ786&gt;=26,INDEX($DK:$DK,$GP786+26),"")</f>
      </c>
      <c r="EN786">
        <f>IF($GQ786&gt;=27,INDEX($DK:$DK,$GP786+27),"")</f>
      </c>
      <c r="EO786">
        <f>IF($GQ786&gt;=28,INDEX($DK:$DK,$GP786+28),"")</f>
      </c>
      <c r="EP786">
        <f>IF($GQ786&gt;=29,INDEX($DK:$DK,$GP786+29),"")</f>
      </c>
      <c r="EQ786">
        <f>IF($GQ786&gt;=30,INDEX($DK:$DK,$GP786+30),"")</f>
      </c>
      <c r="ER786">
        <f>IF($GQ786&gt;=31,INDEX($DK:$DK,$GP786+31),"")</f>
      </c>
      <c r="ES786">
        <f>IF($GQ786&gt;=32,INDEX($DK:$DK,$GP786+32),"")</f>
      </c>
      <c r="ET786">
        <f>IF($GQ786&gt;=33,INDEX($DK:$DK,$GP786+33),"")</f>
      </c>
      <c r="EU786">
        <f>IF($GQ786&gt;=34,INDEX($DK:$DK,$GP786+34),"")</f>
      </c>
      <c r="EV786">
        <f>IF($GQ786&gt;=35,INDEX($DK:$DK,$GP786+35),"")</f>
      </c>
      <c r="EW786">
        <f>IF($GQ786&gt;=36,INDEX($DK:$DK,$GP786+36),"")</f>
      </c>
      <c r="EX786">
        <f>IF($GQ786&gt;=37,INDEX($DK:$DK,$GP786+37),"")</f>
      </c>
      <c r="EY786">
        <f>IF($GQ786&gt;=38,INDEX($DK:$DK,$GP786+38),"")</f>
      </c>
      <c r="EZ786">
        <f>IF($GQ786&gt;=39,INDEX($DK:$DK,$GP786+39),"")</f>
      </c>
      <c r="FA786">
        <f>IF($GQ786&gt;=40,INDEX($DK:$DK,$GP786+40),"")</f>
      </c>
      <c r="FB786">
        <f>IF($GQ786&gt;=1,INDEX($DL:$DL,$GP786+1),"")</f>
      </c>
      <c r="FC786">
        <f>IF($GQ786&gt;=2,INDEX($DL:$DL,$GP786+2),"")</f>
      </c>
      <c r="FD786">
        <f>IF($GQ786&gt;=3,INDEX($DL:$DL,$GP786+3),"")</f>
      </c>
      <c r="FE786">
        <f>IF($GQ786&gt;=4,INDEX($DL:$DL,$GP786+4),"")</f>
      </c>
      <c r="FF786">
        <f>IF($GQ786&gt;=5,INDEX($DL:$DL,$GP786+5),"")</f>
      </c>
      <c r="FG786">
        <f>IF($GQ786&gt;=6,INDEX($DL:$DL,$GP786+6),"")</f>
      </c>
      <c r="FH786">
        <f>IF($GQ786&gt;=7,INDEX($DL:$DL,$GP786+7),"")</f>
      </c>
      <c r="FI786">
        <f>IF($GQ786&gt;=8,INDEX($DL:$DL,$GP786+8),"")</f>
      </c>
      <c r="FJ786">
        <f>IF($GQ786&gt;=9,INDEX($DL:$DL,$GP786+9),"")</f>
      </c>
      <c r="FK786">
        <f>IF($GQ786&gt;=10,INDEX($DL:$DL,$GP786+10),"")</f>
      </c>
      <c r="FL786">
        <f>IF($GQ786&gt;=11,INDEX($DL:$DL,$GP786+11),"")</f>
      </c>
      <c r="FM786">
        <f>IF($GQ786&gt;=12,INDEX($DL:$DL,$GP786+12),"")</f>
      </c>
      <c r="FN786">
        <f>IF($GQ786&gt;=13,INDEX($DL:$DL,$GP786+13),"")</f>
      </c>
      <c r="FO786">
        <f>IF($GQ786&gt;=14,INDEX($DL:$DL,$GP786+14),"")</f>
      </c>
      <c r="FP786">
        <f>IF($GQ786&gt;=15,INDEX($DL:$DL,$GP786+15),"")</f>
      </c>
      <c r="FQ786">
        <f>IF($GQ786&gt;=16,INDEX($DL:$DL,$GP786+16),"")</f>
      </c>
      <c r="FR786">
        <f>IF($GQ786&gt;=17,INDEX($DL:$DL,$GP786+17),"")</f>
      </c>
      <c r="FS786">
        <f>IF($GQ786&gt;=18,INDEX($DL:$DL,$GP786+18),"")</f>
      </c>
      <c r="FT786">
        <f>IF($GQ786&gt;=19,INDEX($DL:$DL,$GP786+19),"")</f>
      </c>
      <c r="FU786">
        <f>IF($GQ786&gt;=20,INDEX($DL:$DL,$GP786+20),"")</f>
      </c>
      <c r="FV786">
        <f>IF($GQ786&gt;=21,INDEX($DL:$DL,$GP786+21),"")</f>
      </c>
      <c r="FW786">
        <f>IF($GQ786&gt;=22,INDEX($DL:$DL,$GP786+22),"")</f>
      </c>
      <c r="FX786">
        <f>IF($GQ786&gt;=23,INDEX($DL:$DL,$GP786+23),"")</f>
      </c>
      <c r="FY786">
        <f>IF($GQ786&gt;=24,INDEX($DL:$DL,$GP786+24),"")</f>
      </c>
      <c r="FZ786">
        <f>IF($GQ786&gt;=25,INDEX($DL:$DL,$GP786+25),"")</f>
      </c>
      <c r="GA786">
        <f>IF($GQ786&gt;=26,INDEX($DL:$DL,$GP786+26),"")</f>
      </c>
      <c r="GB786">
        <f>IF($GQ786&gt;=27,INDEX($DL:$DL,$GP786+27),"")</f>
      </c>
      <c r="GC786">
        <f>IF($GQ786&gt;=28,INDEX($DL:$DL,$GP786+28),"")</f>
      </c>
      <c r="GD786">
        <f>IF($GQ786&gt;=29,INDEX($DL:$DL,$GP786+29),"")</f>
      </c>
      <c r="GE786">
        <f>IF($GQ786&gt;=30,INDEX($DL:$DL,$GP786+30),"")</f>
      </c>
      <c r="GF786">
        <f>IF($GQ786&gt;=31,INDEX($DL:$DL,$GP786+31),"")</f>
      </c>
      <c r="GG786">
        <f>IF($GQ786&gt;=32,INDEX($DL:$DL,$GP786+32),"")</f>
      </c>
      <c r="GH786">
        <f>IF($GQ786&gt;=33,INDEX($DL:$DL,$GP786+33),"")</f>
      </c>
      <c r="GI786">
        <f>IF($GQ786&gt;=34,INDEX($DL:$DL,$GP786+34),"")</f>
      </c>
      <c r="GJ786">
        <f>IF($GQ786&gt;=35,INDEX($DL:$DL,$GP786+35),"")</f>
      </c>
      <c r="GK786">
        <f>IF($GQ786&gt;=36,INDEX($DL:$DL,$GP786+36),"")</f>
      </c>
      <c r="GL786">
        <f>IF($GQ786&gt;=37,INDEX($DL:$DL,$GP786+37),"")</f>
      </c>
      <c r="GM786">
        <f>IF($GQ786&gt;=38,INDEX($DL:$DL,$GP786+38),"")</f>
      </c>
      <c r="GN786">
        <f>IF($GQ786&gt;=39,INDEX($DL:$DL,$GP786+39),"")</f>
      </c>
      <c r="GO786">
        <f>IF($GQ786&gt;=40,INDEX($DL:$DL,$GP786+40),"")</f>
      </c>
      <c r="GP786">
        <f>IFERROR(MATCH($DJ786,$DK$2:$DK$148,0)+1,0)</f>
      </c>
      <c r="GQ786">
        <f>IFERROR(INDEX($DM$2:$DM$148,MATCH($DJ786,$DK$2:$DK$148,0)),0)</f>
      </c>
      <c r="GR786">
        <f>IFERROR(MATCH($L786,$DN$786:$FA$786,0),0)</f>
      </c>
      <c r="GS786">
        <f>IF($GR786&gt;0,INDEX($FB$786:$GO$786,$GR786),"")</f>
      </c>
      <c r="GV786">
        <f>IF($JE786&gt;=1,INDEX($GT:$GT,$JD786+1),"")</f>
      </c>
      <c r="GW786">
        <f>IF($JE786&gt;=2,INDEX($GT:$GT,$JD786+2),"")</f>
      </c>
      <c r="GX786">
        <f>IF($JE786&gt;=3,INDEX($GT:$GT,$JD786+3),"")</f>
      </c>
      <c r="GY786">
        <f>IF($JE786&gt;=4,INDEX($GT:$GT,$JD786+4),"")</f>
      </c>
      <c r="GZ786">
        <f>IF($JE786&gt;=5,INDEX($GT:$GT,$JD786+5),"")</f>
      </c>
      <c r="HA786">
        <f>IF($JE786&gt;=6,INDEX($GT:$GT,$JD786+6),"")</f>
      </c>
      <c r="HB786">
        <f>IF($JE786&gt;=7,INDEX($GT:$GT,$JD786+7),"")</f>
      </c>
      <c r="HC786">
        <f>IF($JE786&gt;=8,INDEX($GT:$GT,$JD786+8),"")</f>
      </c>
      <c r="HD786">
        <f>IF($JE786&gt;=9,INDEX($GT:$GT,$JD786+9),"")</f>
      </c>
      <c r="HE786">
        <f>IF($JE786&gt;=10,INDEX($GT:$GT,$JD786+10),"")</f>
      </c>
      <c r="HF786">
        <f>IF($JE786&gt;=11,INDEX($GT:$GT,$JD786+11),"")</f>
      </c>
      <c r="HG786">
        <f>IF($JE786&gt;=12,INDEX($GT:$GT,$JD786+12),"")</f>
      </c>
      <c r="HH786">
        <f>IF($JE786&gt;=13,INDEX($GT:$GT,$JD786+13),"")</f>
      </c>
      <c r="HI786">
        <f>IF($JE786&gt;=14,INDEX($GT:$GT,$JD786+14),"")</f>
      </c>
      <c r="HJ786">
        <f>IF($JE786&gt;=15,INDEX($GT:$GT,$JD786+15),"")</f>
      </c>
      <c r="HK786">
        <f>IF($JE786&gt;=16,INDEX($GT:$GT,$JD786+16),"")</f>
      </c>
      <c r="HL786">
        <f>IF($JE786&gt;=17,INDEX($GT:$GT,$JD786+17),"")</f>
      </c>
      <c r="HM786">
        <f>IF($JE786&gt;=18,INDEX($GT:$GT,$JD786+18),"")</f>
      </c>
      <c r="HN786">
        <f>IF($JE786&gt;=19,INDEX($GT:$GT,$JD786+19),"")</f>
      </c>
      <c r="HO786">
        <f>IF($JE786&gt;=20,INDEX($GT:$GT,$JD786+20),"")</f>
      </c>
      <c r="HP786">
        <f>IF($JE786&gt;=21,INDEX($GT:$GT,$JD786+21),"")</f>
      </c>
      <c r="HQ786">
        <f>IF($JE786&gt;=22,INDEX($GT:$GT,$JD786+22),"")</f>
      </c>
      <c r="HR786">
        <f>IF($JE786&gt;=23,INDEX($GT:$GT,$JD786+23),"")</f>
      </c>
      <c r="HS786">
        <f>IF($JE786&gt;=24,INDEX($GT:$GT,$JD786+24),"")</f>
      </c>
      <c r="HT786">
        <f>IF($JE786&gt;=25,INDEX($GT:$GT,$JD786+25),"")</f>
      </c>
      <c r="HU786">
        <f>IF($JE786&gt;=26,INDEX($GT:$GT,$JD786+26),"")</f>
      </c>
      <c r="HV786">
        <f>IF($JE786&gt;=27,INDEX($GT:$GT,$JD786+27),"")</f>
      </c>
      <c r="HW786">
        <f>IF($JE786&gt;=28,INDEX($GT:$GT,$JD786+28),"")</f>
      </c>
      <c r="HX786">
        <f>IF($JE786&gt;=29,INDEX($GT:$GT,$JD786+29),"")</f>
      </c>
      <c r="HY786">
        <f>IF($JE786&gt;=30,INDEX($GT:$GT,$JD786+30),"")</f>
      </c>
      <c r="HZ786">
        <f>IF($JE786&gt;=31,INDEX($GT:$GT,$JD786+31),"")</f>
      </c>
      <c r="IA786">
        <f>IF($JE786&gt;=32,INDEX($GT:$GT,$JD786+32),"")</f>
      </c>
      <c r="IB786">
        <f>IF($JE786&gt;=33,INDEX($GT:$GT,$JD786+33),"")</f>
      </c>
      <c r="IC786">
        <f>IF($JE786&gt;=34,INDEX($GT:$GT,$JD786+34),"")</f>
      </c>
      <c r="ID786">
        <f>IF($JE786&gt;=35,INDEX($GT:$GT,$JD786+35),"")</f>
      </c>
      <c r="IE786">
        <f>IF($JE786&gt;=36,INDEX($GT:$GT,$JD786+36),"")</f>
      </c>
      <c r="IF786">
        <f>IF($JE786&gt;=37,INDEX($GT:$GT,$JD786+37),"")</f>
      </c>
      <c r="IG786">
        <f>IF($JE786&gt;=38,INDEX($GT:$GT,$JD786+38),"")</f>
      </c>
      <c r="IH786">
        <f>IF($JE786&gt;=39,INDEX($GT:$GT,$JD786+39),"")</f>
      </c>
      <c r="II786">
        <f>IF($JE786&gt;=40,INDEX($GT:$GT,$JD786+40),"")</f>
      </c>
      <c r="IJ786">
        <f>IF($JE786&gt;=41,INDEX($GT:$GT,$JD786+41),"")</f>
      </c>
      <c r="IK786">
        <f>IF($JE786&gt;=42,INDEX($GT:$GT,$JD786+42),"")</f>
      </c>
      <c r="IL786">
        <f>IF($JE786&gt;=43,INDEX($GT:$GT,$JD786+43),"")</f>
      </c>
      <c r="IM786">
        <f>IF($JE786&gt;=44,INDEX($GT:$GT,$JD786+44),"")</f>
      </c>
      <c r="IN786">
        <f>IF($JE786&gt;=45,INDEX($GT:$GT,$JD786+45),"")</f>
      </c>
      <c r="IO786">
        <f>IF($JE786&gt;=46,INDEX($GT:$GT,$JD786+46),"")</f>
      </c>
      <c r="IP786">
        <f>IF($JE786&gt;=47,INDEX($GT:$GT,$JD786+47),"")</f>
      </c>
      <c r="IQ786">
        <f>IF($JE786&gt;=48,INDEX($GT:$GT,$JD786+48),"")</f>
      </c>
      <c r="IR786">
        <f>IF($JE786&gt;=49,INDEX($GT:$GT,$JD786+49),"")</f>
      </c>
      <c r="IS786">
        <f>IF($JE786&gt;=50,INDEX($GT:$GT,$JD786+50),"")</f>
      </c>
      <c r="IT786">
        <f>IF($JE786&gt;=51,INDEX($GT:$GT,$JD786+51),"")</f>
      </c>
      <c r="IU786">
        <f>IF($JE786&gt;=52,INDEX($GT:$GT,$JD786+52),"")</f>
      </c>
      <c r="IV786">
        <f>IF($JE786&gt;=53,INDEX($GT:$GT,$JD786+53),"")</f>
      </c>
      <c r="IW786">
        <f>IF($JE786&gt;=54,INDEX($GT:$GT,$JD786+54),"")</f>
      </c>
      <c r="IX786">
        <f>IF($JE786&gt;=55,INDEX($GT:$GT,$JD786+55),"")</f>
      </c>
      <c r="IY786">
        <f>IF($JE786&gt;=56,INDEX($GT:$GT,$JD786+56),"")</f>
      </c>
      <c r="IZ786">
        <f>IF($JE786&gt;=57,INDEX($GT:$GT,$JD786+57),"")</f>
      </c>
      <c r="JA786">
        <f>IF($JE786&gt;=58,INDEX($GT:$GT,$JD786+58),"")</f>
      </c>
      <c r="JB786">
        <f>IF($JE786&gt;=59,INDEX($GT:$GT,$JD786+59),"")</f>
      </c>
      <c r="JC786">
        <f>IF($JE786&gt;=60,INDEX($GT:$GT,$JD786+60),"")</f>
      </c>
      <c r="JD786">
        <f>IFERROR(MATCH($GS786,$GT$2:$GT$322,0)+1,0)</f>
      </c>
      <c r="JE786">
        <f>IFERROR(INDEX($GU$2:$GU$322,MATCH($GS786,$GT$2:$GT$322,0)),0)</f>
      </c>
      <c r="JF786" t="s">
        <v>28</v>
      </c>
      <c r="JG786" t="s">
        <v>28</v>
      </c>
    </row>
    <row r="787" spans="1:267" x14ac:dyDescent="0.25">
      <c r="J787" s="1"/>
      <c r="K787" s="1"/>
      <c r="L787" s="1"/>
      <c r="M787" s="1"/>
      <c r="N787" s="1">
        <f>IFERROR(IF(FIND(" - ",$J787)&gt;0,MID($J787,FIND(" - ",$J787)+3,LEN($J787)),""),"")</f>
      </c>
      <c r="P787" s="1"/>
      <c r="S787" t="s">
        <v>28</v>
      </c>
      <c r="U787">
        <f>IF(OR($S787="",$T787=""),"",IFERROR($S787/$T787,0))</f>
      </c>
      <c r="V787">
        <f>IF($S787="","",
IF($K787="","",
IF(ISNUMBER(SEARCH("exempt",LOWER($K787))),0,
$S787*(VALUE(SUBSTITUTE($K787,"%",""))/100))))</f>
      </c>
      <c r="AB787">
        <f>IF($S787="","",
SUM($S787,$V787,$Z787,$W787,$Y787)-
IF($AA787="",0,VALUE($AA787)))</f>
      </c>
      <c r="AJ787" t="s">
        <v>1574</v>
      </c>
      <c r="AR787">
        <f>IFERROR(LEFT($J787,FIND(" - ",$J787)-1),$J787)</f>
      </c>
      <c r="AU787">
        <f>IF($CJ787&gt;=1,INDEX($AS:$AS,$CI787+1),"")</f>
      </c>
      <c r="AV787">
        <f>IF($CJ787&gt;=2,INDEX($AS:$AS,$CI787+2),"")</f>
      </c>
      <c r="AW787">
        <f>IF($CJ787&gt;=3,INDEX($AS:$AS,$CI787+3),"")</f>
      </c>
      <c r="AX787">
        <f>IF($CJ787&gt;=4,INDEX($AS:$AS,$CI787+4),"")</f>
      </c>
      <c r="AY787">
        <f>IF($CJ787&gt;=5,INDEX($AS:$AS,$CI787+5),"")</f>
      </c>
      <c r="AZ787">
        <f>IF($CJ787&gt;=6,INDEX($AS:$AS,$CI787+6),"")</f>
      </c>
      <c r="BA787">
        <f>IF($CJ787&gt;=7,INDEX($AS:$AS,$CI787+7),"")</f>
      </c>
      <c r="BB787">
        <f>IF($CJ787&gt;=8,INDEX($AS:$AS,$CI787+8),"")</f>
      </c>
      <c r="BC787">
        <f>IF($CJ787&gt;=9,INDEX($AS:$AS,$CI787+9),"")</f>
      </c>
      <c r="BD787">
        <f>IF($CJ787&gt;=10,INDEX($AS:$AS,$CI787+10),"")</f>
      </c>
      <c r="BE787">
        <f>IF($CJ787&gt;=11,INDEX($AS:$AS,$CI787+11),"")</f>
      </c>
      <c r="BF787">
        <f>IF($CJ787&gt;=12,INDEX($AS:$AS,$CI787+12),"")</f>
      </c>
      <c r="BG787">
        <f>IF($CJ787&gt;=13,INDEX($AS:$AS,$CI787+13),"")</f>
      </c>
      <c r="BH787">
        <f>IF($CJ787&gt;=14,INDEX($AS:$AS,$CI787+14),"")</f>
      </c>
      <c r="BI787">
        <f>IF($CJ787&gt;=15,INDEX($AS:$AS,$CI787+15),"")</f>
      </c>
      <c r="BJ787">
        <f>IF($CJ787&gt;=16,INDEX($AS:$AS,$CI787+16),"")</f>
      </c>
      <c r="BK787">
        <f>IF($CJ787&gt;=17,INDEX($AS:$AS,$CI787+17),"")</f>
      </c>
      <c r="BL787">
        <f>IF($CJ787&gt;=18,INDEX($AS:$AS,$CI787+18),"")</f>
      </c>
      <c r="BM787">
        <f>IF($CJ787&gt;=19,INDEX($AS:$AS,$CI787+19),"")</f>
      </c>
      <c r="BN787">
        <f>IF($CJ787&gt;=20,INDEX($AS:$AS,$CI787+20),"")</f>
      </c>
      <c r="BO787">
        <f>IF($CJ787&gt;=21,INDEX($AS:$AS,$CI787+21),"")</f>
      </c>
      <c r="BP787">
        <f>IF($CJ787&gt;=22,INDEX($AS:$AS,$CI787+22),"")</f>
      </c>
      <c r="BQ787">
        <f>IF($CJ787&gt;=23,INDEX($AS:$AS,$CI787+23),"")</f>
      </c>
      <c r="BR787">
        <f>IF($CJ787&gt;=24,INDEX($AS:$AS,$CI787+24),"")</f>
      </c>
      <c r="BS787">
        <f>IF($CJ787&gt;=25,INDEX($AS:$AS,$CI787+25),"")</f>
      </c>
      <c r="BT787">
        <f>IF($CJ787&gt;=26,INDEX($AS:$AS,$CI787+26),"")</f>
      </c>
      <c r="BU787">
        <f>IF($CJ787&gt;=27,INDEX($AS:$AS,$CI787+27),"")</f>
      </c>
      <c r="BV787">
        <f>IF($CJ787&gt;=28,INDEX($AS:$AS,$CI787+28),"")</f>
      </c>
      <c r="BW787">
        <f>IF($CJ787&gt;=29,INDEX($AS:$AS,$CI787+29),"")</f>
      </c>
      <c r="BX787">
        <f>IF($CJ787&gt;=30,INDEX($AS:$AS,$CI787+30),"")</f>
      </c>
      <c r="BY787">
        <f>IF($CJ787&gt;=31,INDEX($AS:$AS,$CI787+31),"")</f>
      </c>
      <c r="BZ787">
        <f>IF($CJ787&gt;=32,INDEX($AS:$AS,$CI787+32),"")</f>
      </c>
      <c r="CA787">
        <f>IF($CJ787&gt;=33,INDEX($AS:$AS,$CI787+33),"")</f>
      </c>
      <c r="CB787">
        <f>IF($CJ787&gt;=34,INDEX($AS:$AS,$CI787+34),"")</f>
      </c>
      <c r="CC787">
        <f>IF($CJ787&gt;=35,INDEX($AS:$AS,$CI787+35),"")</f>
      </c>
      <c r="CD787">
        <f>IF($CJ787&gt;=36,INDEX($AS:$AS,$CI787+36),"")</f>
      </c>
      <c r="CE787">
        <f>IF($CJ787&gt;=37,INDEX($AS:$AS,$CI787+37),"")</f>
      </c>
      <c r="CF787">
        <f>IF($CJ787&gt;=38,INDEX($AS:$AS,$CI787+38),"")</f>
      </c>
      <c r="CG787">
        <f>IF($CJ787&gt;=39,INDEX($AS:$AS,$CI787+39),"")</f>
      </c>
      <c r="CH787">
        <f>IF($CJ787&gt;=40,INDEX($AS:$AS,$CI787+40),"")</f>
      </c>
      <c r="CI787">
        <f>IFERROR(MATCH($AR787,$AS$2:$AS$133,0)+1,0)</f>
      </c>
      <c r="CJ787">
        <f>IFERROR(INDEX($AT$2:$AT$133,MATCH($AR787,$AS$2:$AS$133,0)),0)</f>
      </c>
      <c r="CK787">
        <f>IFERROR(LEFT($O787,FIND(" - ",$O787)-1),$O787)</f>
      </c>
      <c r="CL787" t="s">
        <v>1575</v>
      </c>
      <c r="CM787">
        <v>1</v>
      </c>
      <c r="CN787">
        <f>IF($DI787&gt;=1,INDEX($CL:$CL,$DH787+1),"")</f>
      </c>
      <c r="CO787">
        <f>IF($DI787&gt;=2,INDEX($CL:$CL,$DH787+2),"")</f>
      </c>
      <c r="CP787">
        <f>IF($DI787&gt;=3,INDEX($CL:$CL,$DH787+3),"")</f>
      </c>
      <c r="CQ787">
        <f>IF($DI787&gt;=4,INDEX($CL:$CL,$DH787+4),"")</f>
      </c>
      <c r="CR787">
        <f>IF($DI787&gt;=5,INDEX($CL:$CL,$DH787+5),"")</f>
      </c>
      <c r="CS787">
        <f>IF($DI787&gt;=6,INDEX($CL:$CL,$DH787+6),"")</f>
      </c>
      <c r="CT787">
        <f>IF($DI787&gt;=7,INDEX($CL:$CL,$DH787+7),"")</f>
      </c>
      <c r="CU787">
        <f>IF($DI787&gt;=8,INDEX($CL:$CL,$DH787+8),"")</f>
      </c>
      <c r="CV787">
        <f>IF($DI787&gt;=9,INDEX($CL:$CL,$DH787+9),"")</f>
      </c>
      <c r="CW787">
        <f>IF($DI787&gt;=10,INDEX($CL:$CL,$DH787+10),"")</f>
      </c>
      <c r="CX787">
        <f>IF($DI787&gt;=11,INDEX($CL:$CL,$DH787+11),"")</f>
      </c>
      <c r="CY787">
        <f>IF($DI787&gt;=12,INDEX($CL:$CL,$DH787+12),"")</f>
      </c>
      <c r="CZ787">
        <f>IF($DI787&gt;=13,INDEX($CL:$CL,$DH787+13),"")</f>
      </c>
      <c r="DA787">
        <f>IF($DI787&gt;=14,INDEX($CL:$CL,$DH787+14),"")</f>
      </c>
      <c r="DB787">
        <f>IF($DI787&gt;=15,INDEX($CL:$CL,$DH787+15),"")</f>
      </c>
      <c r="DC787">
        <f>IF($DI787&gt;=16,INDEX($CL:$CL,$DH787+16),"")</f>
      </c>
      <c r="DD787">
        <f>IF($DI787&gt;=17,INDEX($CL:$CL,$DH787+17),"")</f>
      </c>
      <c r="DE787">
        <f>IF($DI787&gt;=18,INDEX($CL:$CL,$DH787+18),"")</f>
      </c>
      <c r="DF787">
        <f>IF($DI787&gt;=19,INDEX($CL:$CL,$DH787+19),"")</f>
      </c>
      <c r="DG787">
        <f>IF($DI787&gt;=20,INDEX($CL:$CL,$DH787+20),"")</f>
      </c>
      <c r="DH787">
        <f>IFERROR(MATCH($CK787,$CL$2:$CL$1558,0)+1,0)</f>
      </c>
      <c r="DI787">
        <f>IFERROR(INDEX($CM$2:$CM$1558,MATCH($CK787,$CL$2:$CL$1558,0)),0)</f>
      </c>
      <c r="DJ787">
        <f>IFERROR(INDEX($AQ:$AQ,MATCH($K787,$AP:$AP,0))&amp;"","")</f>
      </c>
      <c r="DN787">
        <f>IF($GQ787&gt;=1,INDEX($DK:$DK,$GP787+1),"")</f>
      </c>
      <c r="DO787">
        <f>IF($GQ787&gt;=2,INDEX($DK:$DK,$GP787+2),"")</f>
      </c>
      <c r="DP787">
        <f>IF($GQ787&gt;=3,INDEX($DK:$DK,$GP787+3),"")</f>
      </c>
      <c r="DQ787">
        <f>IF($GQ787&gt;=4,INDEX($DK:$DK,$GP787+4),"")</f>
      </c>
      <c r="DR787">
        <f>IF($GQ787&gt;=5,INDEX($DK:$DK,$GP787+5),"")</f>
      </c>
      <c r="DS787">
        <f>IF($GQ787&gt;=6,INDEX($DK:$DK,$GP787+6),"")</f>
      </c>
      <c r="DT787">
        <f>IF($GQ787&gt;=7,INDEX($DK:$DK,$GP787+7),"")</f>
      </c>
      <c r="DU787">
        <f>IF($GQ787&gt;=8,INDEX($DK:$DK,$GP787+8),"")</f>
      </c>
      <c r="DV787">
        <f>IF($GQ787&gt;=9,INDEX($DK:$DK,$GP787+9),"")</f>
      </c>
      <c r="DW787">
        <f>IF($GQ787&gt;=10,INDEX($DK:$DK,$GP787+10),"")</f>
      </c>
      <c r="DX787">
        <f>IF($GQ787&gt;=11,INDEX($DK:$DK,$GP787+11),"")</f>
      </c>
      <c r="DY787">
        <f>IF($GQ787&gt;=12,INDEX($DK:$DK,$GP787+12),"")</f>
      </c>
      <c r="DZ787">
        <f>IF($GQ787&gt;=13,INDEX($DK:$DK,$GP787+13),"")</f>
      </c>
      <c r="EA787">
        <f>IF($GQ787&gt;=14,INDEX($DK:$DK,$GP787+14),"")</f>
      </c>
      <c r="EB787">
        <f>IF($GQ787&gt;=15,INDEX($DK:$DK,$GP787+15),"")</f>
      </c>
      <c r="EC787">
        <f>IF($GQ787&gt;=16,INDEX($DK:$DK,$GP787+16),"")</f>
      </c>
      <c r="ED787">
        <f>IF($GQ787&gt;=17,INDEX($DK:$DK,$GP787+17),"")</f>
      </c>
      <c r="EE787">
        <f>IF($GQ787&gt;=18,INDEX($DK:$DK,$GP787+18),"")</f>
      </c>
      <c r="EF787">
        <f>IF($GQ787&gt;=19,INDEX($DK:$DK,$GP787+19),"")</f>
      </c>
      <c r="EG787">
        <f>IF($GQ787&gt;=20,INDEX($DK:$DK,$GP787+20),"")</f>
      </c>
      <c r="EH787">
        <f>IF($GQ787&gt;=21,INDEX($DK:$DK,$GP787+21),"")</f>
      </c>
      <c r="EI787">
        <f>IF($GQ787&gt;=22,INDEX($DK:$DK,$GP787+22),"")</f>
      </c>
      <c r="EJ787">
        <f>IF($GQ787&gt;=23,INDEX($DK:$DK,$GP787+23),"")</f>
      </c>
      <c r="EK787">
        <f>IF($GQ787&gt;=24,INDEX($DK:$DK,$GP787+24),"")</f>
      </c>
      <c r="EL787">
        <f>IF($GQ787&gt;=25,INDEX($DK:$DK,$GP787+25),"")</f>
      </c>
      <c r="EM787">
        <f>IF($GQ787&gt;=26,INDEX($DK:$DK,$GP787+26),"")</f>
      </c>
      <c r="EN787">
        <f>IF($GQ787&gt;=27,INDEX($DK:$DK,$GP787+27),"")</f>
      </c>
      <c r="EO787">
        <f>IF($GQ787&gt;=28,INDEX($DK:$DK,$GP787+28),"")</f>
      </c>
      <c r="EP787">
        <f>IF($GQ787&gt;=29,INDEX($DK:$DK,$GP787+29),"")</f>
      </c>
      <c r="EQ787">
        <f>IF($GQ787&gt;=30,INDEX($DK:$DK,$GP787+30),"")</f>
      </c>
      <c r="ER787">
        <f>IF($GQ787&gt;=31,INDEX($DK:$DK,$GP787+31),"")</f>
      </c>
      <c r="ES787">
        <f>IF($GQ787&gt;=32,INDEX($DK:$DK,$GP787+32),"")</f>
      </c>
      <c r="ET787">
        <f>IF($GQ787&gt;=33,INDEX($DK:$DK,$GP787+33),"")</f>
      </c>
      <c r="EU787">
        <f>IF($GQ787&gt;=34,INDEX($DK:$DK,$GP787+34),"")</f>
      </c>
      <c r="EV787">
        <f>IF($GQ787&gt;=35,INDEX($DK:$DK,$GP787+35),"")</f>
      </c>
      <c r="EW787">
        <f>IF($GQ787&gt;=36,INDEX($DK:$DK,$GP787+36),"")</f>
      </c>
      <c r="EX787">
        <f>IF($GQ787&gt;=37,INDEX($DK:$DK,$GP787+37),"")</f>
      </c>
      <c r="EY787">
        <f>IF($GQ787&gt;=38,INDEX($DK:$DK,$GP787+38),"")</f>
      </c>
      <c r="EZ787">
        <f>IF($GQ787&gt;=39,INDEX($DK:$DK,$GP787+39),"")</f>
      </c>
      <c r="FA787">
        <f>IF($GQ787&gt;=40,INDEX($DK:$DK,$GP787+40),"")</f>
      </c>
      <c r="FB787">
        <f>IF($GQ787&gt;=1,INDEX($DL:$DL,$GP787+1),"")</f>
      </c>
      <c r="FC787">
        <f>IF($GQ787&gt;=2,INDEX($DL:$DL,$GP787+2),"")</f>
      </c>
      <c r="FD787">
        <f>IF($GQ787&gt;=3,INDEX($DL:$DL,$GP787+3),"")</f>
      </c>
      <c r="FE787">
        <f>IF($GQ787&gt;=4,INDEX($DL:$DL,$GP787+4),"")</f>
      </c>
      <c r="FF787">
        <f>IF($GQ787&gt;=5,INDEX($DL:$DL,$GP787+5),"")</f>
      </c>
      <c r="FG787">
        <f>IF($GQ787&gt;=6,INDEX($DL:$DL,$GP787+6),"")</f>
      </c>
      <c r="FH787">
        <f>IF($GQ787&gt;=7,INDEX($DL:$DL,$GP787+7),"")</f>
      </c>
      <c r="FI787">
        <f>IF($GQ787&gt;=8,INDEX($DL:$DL,$GP787+8),"")</f>
      </c>
      <c r="FJ787">
        <f>IF($GQ787&gt;=9,INDEX($DL:$DL,$GP787+9),"")</f>
      </c>
      <c r="FK787">
        <f>IF($GQ787&gt;=10,INDEX($DL:$DL,$GP787+10),"")</f>
      </c>
      <c r="FL787">
        <f>IF($GQ787&gt;=11,INDEX($DL:$DL,$GP787+11),"")</f>
      </c>
      <c r="FM787">
        <f>IF($GQ787&gt;=12,INDEX($DL:$DL,$GP787+12),"")</f>
      </c>
      <c r="FN787">
        <f>IF($GQ787&gt;=13,INDEX($DL:$DL,$GP787+13),"")</f>
      </c>
      <c r="FO787">
        <f>IF($GQ787&gt;=14,INDEX($DL:$DL,$GP787+14),"")</f>
      </c>
      <c r="FP787">
        <f>IF($GQ787&gt;=15,INDEX($DL:$DL,$GP787+15),"")</f>
      </c>
      <c r="FQ787">
        <f>IF($GQ787&gt;=16,INDEX($DL:$DL,$GP787+16),"")</f>
      </c>
      <c r="FR787">
        <f>IF($GQ787&gt;=17,INDEX($DL:$DL,$GP787+17),"")</f>
      </c>
      <c r="FS787">
        <f>IF($GQ787&gt;=18,INDEX($DL:$DL,$GP787+18),"")</f>
      </c>
      <c r="FT787">
        <f>IF($GQ787&gt;=19,INDEX($DL:$DL,$GP787+19),"")</f>
      </c>
      <c r="FU787">
        <f>IF($GQ787&gt;=20,INDEX($DL:$DL,$GP787+20),"")</f>
      </c>
      <c r="FV787">
        <f>IF($GQ787&gt;=21,INDEX($DL:$DL,$GP787+21),"")</f>
      </c>
      <c r="FW787">
        <f>IF($GQ787&gt;=22,INDEX($DL:$DL,$GP787+22),"")</f>
      </c>
      <c r="FX787">
        <f>IF($GQ787&gt;=23,INDEX($DL:$DL,$GP787+23),"")</f>
      </c>
      <c r="FY787">
        <f>IF($GQ787&gt;=24,INDEX($DL:$DL,$GP787+24),"")</f>
      </c>
      <c r="FZ787">
        <f>IF($GQ787&gt;=25,INDEX($DL:$DL,$GP787+25),"")</f>
      </c>
      <c r="GA787">
        <f>IF($GQ787&gt;=26,INDEX($DL:$DL,$GP787+26),"")</f>
      </c>
      <c r="GB787">
        <f>IF($GQ787&gt;=27,INDEX($DL:$DL,$GP787+27),"")</f>
      </c>
      <c r="GC787">
        <f>IF($GQ787&gt;=28,INDEX($DL:$DL,$GP787+28),"")</f>
      </c>
      <c r="GD787">
        <f>IF($GQ787&gt;=29,INDEX($DL:$DL,$GP787+29),"")</f>
      </c>
      <c r="GE787">
        <f>IF($GQ787&gt;=30,INDEX($DL:$DL,$GP787+30),"")</f>
      </c>
      <c r="GF787">
        <f>IF($GQ787&gt;=31,INDEX($DL:$DL,$GP787+31),"")</f>
      </c>
      <c r="GG787">
        <f>IF($GQ787&gt;=32,INDEX($DL:$DL,$GP787+32),"")</f>
      </c>
      <c r="GH787">
        <f>IF($GQ787&gt;=33,INDEX($DL:$DL,$GP787+33),"")</f>
      </c>
      <c r="GI787">
        <f>IF($GQ787&gt;=34,INDEX($DL:$DL,$GP787+34),"")</f>
      </c>
      <c r="GJ787">
        <f>IF($GQ787&gt;=35,INDEX($DL:$DL,$GP787+35),"")</f>
      </c>
      <c r="GK787">
        <f>IF($GQ787&gt;=36,INDEX($DL:$DL,$GP787+36),"")</f>
      </c>
      <c r="GL787">
        <f>IF($GQ787&gt;=37,INDEX($DL:$DL,$GP787+37),"")</f>
      </c>
      <c r="GM787">
        <f>IF($GQ787&gt;=38,INDEX($DL:$DL,$GP787+38),"")</f>
      </c>
      <c r="GN787">
        <f>IF($GQ787&gt;=39,INDEX($DL:$DL,$GP787+39),"")</f>
      </c>
      <c r="GO787">
        <f>IF($GQ787&gt;=40,INDEX($DL:$DL,$GP787+40),"")</f>
      </c>
      <c r="GP787">
        <f>IFERROR(MATCH($DJ787,$DK$2:$DK$148,0)+1,0)</f>
      </c>
      <c r="GQ787">
        <f>IFERROR(INDEX($DM$2:$DM$148,MATCH($DJ787,$DK$2:$DK$148,0)),0)</f>
      </c>
      <c r="GR787">
        <f>IFERROR(MATCH($L787,$DN$787:$FA$787,0),0)</f>
      </c>
      <c r="GS787">
        <f>IF($GR787&gt;0,INDEX($FB$787:$GO$787,$GR787),"")</f>
      </c>
      <c r="GV787">
        <f>IF($JE787&gt;=1,INDEX($GT:$GT,$JD787+1),"")</f>
      </c>
      <c r="GW787">
        <f>IF($JE787&gt;=2,INDEX($GT:$GT,$JD787+2),"")</f>
      </c>
      <c r="GX787">
        <f>IF($JE787&gt;=3,INDEX($GT:$GT,$JD787+3),"")</f>
      </c>
      <c r="GY787">
        <f>IF($JE787&gt;=4,INDEX($GT:$GT,$JD787+4),"")</f>
      </c>
      <c r="GZ787">
        <f>IF($JE787&gt;=5,INDEX($GT:$GT,$JD787+5),"")</f>
      </c>
      <c r="HA787">
        <f>IF($JE787&gt;=6,INDEX($GT:$GT,$JD787+6),"")</f>
      </c>
      <c r="HB787">
        <f>IF($JE787&gt;=7,INDEX($GT:$GT,$JD787+7),"")</f>
      </c>
      <c r="HC787">
        <f>IF($JE787&gt;=8,INDEX($GT:$GT,$JD787+8),"")</f>
      </c>
      <c r="HD787">
        <f>IF($JE787&gt;=9,INDEX($GT:$GT,$JD787+9),"")</f>
      </c>
      <c r="HE787">
        <f>IF($JE787&gt;=10,INDEX($GT:$GT,$JD787+10),"")</f>
      </c>
      <c r="HF787">
        <f>IF($JE787&gt;=11,INDEX($GT:$GT,$JD787+11),"")</f>
      </c>
      <c r="HG787">
        <f>IF($JE787&gt;=12,INDEX($GT:$GT,$JD787+12),"")</f>
      </c>
      <c r="HH787">
        <f>IF($JE787&gt;=13,INDEX($GT:$GT,$JD787+13),"")</f>
      </c>
      <c r="HI787">
        <f>IF($JE787&gt;=14,INDEX($GT:$GT,$JD787+14),"")</f>
      </c>
      <c r="HJ787">
        <f>IF($JE787&gt;=15,INDEX($GT:$GT,$JD787+15),"")</f>
      </c>
      <c r="HK787">
        <f>IF($JE787&gt;=16,INDEX($GT:$GT,$JD787+16),"")</f>
      </c>
      <c r="HL787">
        <f>IF($JE787&gt;=17,INDEX($GT:$GT,$JD787+17),"")</f>
      </c>
      <c r="HM787">
        <f>IF($JE787&gt;=18,INDEX($GT:$GT,$JD787+18),"")</f>
      </c>
      <c r="HN787">
        <f>IF($JE787&gt;=19,INDEX($GT:$GT,$JD787+19),"")</f>
      </c>
      <c r="HO787">
        <f>IF($JE787&gt;=20,INDEX($GT:$GT,$JD787+20),"")</f>
      </c>
      <c r="HP787">
        <f>IF($JE787&gt;=21,INDEX($GT:$GT,$JD787+21),"")</f>
      </c>
      <c r="HQ787">
        <f>IF($JE787&gt;=22,INDEX($GT:$GT,$JD787+22),"")</f>
      </c>
      <c r="HR787">
        <f>IF($JE787&gt;=23,INDEX($GT:$GT,$JD787+23),"")</f>
      </c>
      <c r="HS787">
        <f>IF($JE787&gt;=24,INDEX($GT:$GT,$JD787+24),"")</f>
      </c>
      <c r="HT787">
        <f>IF($JE787&gt;=25,INDEX($GT:$GT,$JD787+25),"")</f>
      </c>
      <c r="HU787">
        <f>IF($JE787&gt;=26,INDEX($GT:$GT,$JD787+26),"")</f>
      </c>
      <c r="HV787">
        <f>IF($JE787&gt;=27,INDEX($GT:$GT,$JD787+27),"")</f>
      </c>
      <c r="HW787">
        <f>IF($JE787&gt;=28,INDEX($GT:$GT,$JD787+28),"")</f>
      </c>
      <c r="HX787">
        <f>IF($JE787&gt;=29,INDEX($GT:$GT,$JD787+29),"")</f>
      </c>
      <c r="HY787">
        <f>IF($JE787&gt;=30,INDEX($GT:$GT,$JD787+30),"")</f>
      </c>
      <c r="HZ787">
        <f>IF($JE787&gt;=31,INDEX($GT:$GT,$JD787+31),"")</f>
      </c>
      <c r="IA787">
        <f>IF($JE787&gt;=32,INDEX($GT:$GT,$JD787+32),"")</f>
      </c>
      <c r="IB787">
        <f>IF($JE787&gt;=33,INDEX($GT:$GT,$JD787+33),"")</f>
      </c>
      <c r="IC787">
        <f>IF($JE787&gt;=34,INDEX($GT:$GT,$JD787+34),"")</f>
      </c>
      <c r="ID787">
        <f>IF($JE787&gt;=35,INDEX($GT:$GT,$JD787+35),"")</f>
      </c>
      <c r="IE787">
        <f>IF($JE787&gt;=36,INDEX($GT:$GT,$JD787+36),"")</f>
      </c>
      <c r="IF787">
        <f>IF($JE787&gt;=37,INDEX($GT:$GT,$JD787+37),"")</f>
      </c>
      <c r="IG787">
        <f>IF($JE787&gt;=38,INDEX($GT:$GT,$JD787+38),"")</f>
      </c>
      <c r="IH787">
        <f>IF($JE787&gt;=39,INDEX($GT:$GT,$JD787+39),"")</f>
      </c>
      <c r="II787">
        <f>IF($JE787&gt;=40,INDEX($GT:$GT,$JD787+40),"")</f>
      </c>
      <c r="IJ787">
        <f>IF($JE787&gt;=41,INDEX($GT:$GT,$JD787+41),"")</f>
      </c>
      <c r="IK787">
        <f>IF($JE787&gt;=42,INDEX($GT:$GT,$JD787+42),"")</f>
      </c>
      <c r="IL787">
        <f>IF($JE787&gt;=43,INDEX($GT:$GT,$JD787+43),"")</f>
      </c>
      <c r="IM787">
        <f>IF($JE787&gt;=44,INDEX($GT:$GT,$JD787+44),"")</f>
      </c>
      <c r="IN787">
        <f>IF($JE787&gt;=45,INDEX($GT:$GT,$JD787+45),"")</f>
      </c>
      <c r="IO787">
        <f>IF($JE787&gt;=46,INDEX($GT:$GT,$JD787+46),"")</f>
      </c>
      <c r="IP787">
        <f>IF($JE787&gt;=47,INDEX($GT:$GT,$JD787+47),"")</f>
      </c>
      <c r="IQ787">
        <f>IF($JE787&gt;=48,INDEX($GT:$GT,$JD787+48),"")</f>
      </c>
      <c r="IR787">
        <f>IF($JE787&gt;=49,INDEX($GT:$GT,$JD787+49),"")</f>
      </c>
      <c r="IS787">
        <f>IF($JE787&gt;=50,INDEX($GT:$GT,$JD787+50),"")</f>
      </c>
      <c r="IT787">
        <f>IF($JE787&gt;=51,INDEX($GT:$GT,$JD787+51),"")</f>
      </c>
      <c r="IU787">
        <f>IF($JE787&gt;=52,INDEX($GT:$GT,$JD787+52),"")</f>
      </c>
      <c r="IV787">
        <f>IF($JE787&gt;=53,INDEX($GT:$GT,$JD787+53),"")</f>
      </c>
      <c r="IW787">
        <f>IF($JE787&gt;=54,INDEX($GT:$GT,$JD787+54),"")</f>
      </c>
      <c r="IX787">
        <f>IF($JE787&gt;=55,INDEX($GT:$GT,$JD787+55),"")</f>
      </c>
      <c r="IY787">
        <f>IF($JE787&gt;=56,INDEX($GT:$GT,$JD787+56),"")</f>
      </c>
      <c r="IZ787">
        <f>IF($JE787&gt;=57,INDEX($GT:$GT,$JD787+57),"")</f>
      </c>
      <c r="JA787">
        <f>IF($JE787&gt;=58,INDEX($GT:$GT,$JD787+58),"")</f>
      </c>
      <c r="JB787">
        <f>IF($JE787&gt;=59,INDEX($GT:$GT,$JD787+59),"")</f>
      </c>
      <c r="JC787">
        <f>IF($JE787&gt;=60,INDEX($GT:$GT,$JD787+60),"")</f>
      </c>
      <c r="JD787">
        <f>IFERROR(MATCH($GS787,$GT$2:$GT$322,0)+1,0)</f>
      </c>
      <c r="JE787">
        <f>IFERROR(INDEX($GU$2:$GU$322,MATCH($GS787,$GT$2:$GT$322,0)),0)</f>
      </c>
      <c r="JF787" t="s">
        <v>28</v>
      </c>
      <c r="JG787" t="s">
        <v>28</v>
      </c>
    </row>
    <row r="788" spans="1:267" x14ac:dyDescent="0.25">
      <c r="J788" s="1"/>
      <c r="K788" s="1"/>
      <c r="L788" s="1"/>
      <c r="M788" s="1"/>
      <c r="N788" s="1">
        <f>IFERROR(IF(FIND(" - ",$J788)&gt;0,MID($J788,FIND(" - ",$J788)+3,LEN($J788)),""),"")</f>
      </c>
      <c r="P788" s="1"/>
      <c r="S788" t="s">
        <v>28</v>
      </c>
      <c r="U788">
        <f>IF(OR($S788="",$T788=""),"",IFERROR($S788/$T788,0))</f>
      </c>
      <c r="V788">
        <f>IF($S788="","",
IF($K788="","",
IF(ISNUMBER(SEARCH("exempt",LOWER($K788))),0,
$S788*(VALUE(SUBSTITUTE($K788,"%",""))/100))))</f>
      </c>
      <c r="AB788">
        <f>IF($S788="","",
SUM($S788,$V788,$Z788,$W788,$Y788)-
IF($AA788="",0,VALUE($AA788)))</f>
      </c>
      <c r="AJ788" t="s">
        <v>1576</v>
      </c>
      <c r="AR788">
        <f>IFERROR(LEFT($J788,FIND(" - ",$J788)-1),$J788)</f>
      </c>
      <c r="AU788">
        <f>IF($CJ788&gt;=1,INDEX($AS:$AS,$CI788+1),"")</f>
      </c>
      <c r="AV788">
        <f>IF($CJ788&gt;=2,INDEX($AS:$AS,$CI788+2),"")</f>
      </c>
      <c r="AW788">
        <f>IF($CJ788&gt;=3,INDEX($AS:$AS,$CI788+3),"")</f>
      </c>
      <c r="AX788">
        <f>IF($CJ788&gt;=4,INDEX($AS:$AS,$CI788+4),"")</f>
      </c>
      <c r="AY788">
        <f>IF($CJ788&gt;=5,INDEX($AS:$AS,$CI788+5),"")</f>
      </c>
      <c r="AZ788">
        <f>IF($CJ788&gt;=6,INDEX($AS:$AS,$CI788+6),"")</f>
      </c>
      <c r="BA788">
        <f>IF($CJ788&gt;=7,INDEX($AS:$AS,$CI788+7),"")</f>
      </c>
      <c r="BB788">
        <f>IF($CJ788&gt;=8,INDEX($AS:$AS,$CI788+8),"")</f>
      </c>
      <c r="BC788">
        <f>IF($CJ788&gt;=9,INDEX($AS:$AS,$CI788+9),"")</f>
      </c>
      <c r="BD788">
        <f>IF($CJ788&gt;=10,INDEX($AS:$AS,$CI788+10),"")</f>
      </c>
      <c r="BE788">
        <f>IF($CJ788&gt;=11,INDEX($AS:$AS,$CI788+11),"")</f>
      </c>
      <c r="BF788">
        <f>IF($CJ788&gt;=12,INDEX($AS:$AS,$CI788+12),"")</f>
      </c>
      <c r="BG788">
        <f>IF($CJ788&gt;=13,INDEX($AS:$AS,$CI788+13),"")</f>
      </c>
      <c r="BH788">
        <f>IF($CJ788&gt;=14,INDEX($AS:$AS,$CI788+14),"")</f>
      </c>
      <c r="BI788">
        <f>IF($CJ788&gt;=15,INDEX($AS:$AS,$CI788+15),"")</f>
      </c>
      <c r="BJ788">
        <f>IF($CJ788&gt;=16,INDEX($AS:$AS,$CI788+16),"")</f>
      </c>
      <c r="BK788">
        <f>IF($CJ788&gt;=17,INDEX($AS:$AS,$CI788+17),"")</f>
      </c>
      <c r="BL788">
        <f>IF($CJ788&gt;=18,INDEX($AS:$AS,$CI788+18),"")</f>
      </c>
      <c r="BM788">
        <f>IF($CJ788&gt;=19,INDEX($AS:$AS,$CI788+19),"")</f>
      </c>
      <c r="BN788">
        <f>IF($CJ788&gt;=20,INDEX($AS:$AS,$CI788+20),"")</f>
      </c>
      <c r="BO788">
        <f>IF($CJ788&gt;=21,INDEX($AS:$AS,$CI788+21),"")</f>
      </c>
      <c r="BP788">
        <f>IF($CJ788&gt;=22,INDEX($AS:$AS,$CI788+22),"")</f>
      </c>
      <c r="BQ788">
        <f>IF($CJ788&gt;=23,INDEX($AS:$AS,$CI788+23),"")</f>
      </c>
      <c r="BR788">
        <f>IF($CJ788&gt;=24,INDEX($AS:$AS,$CI788+24),"")</f>
      </c>
      <c r="BS788">
        <f>IF($CJ788&gt;=25,INDEX($AS:$AS,$CI788+25),"")</f>
      </c>
      <c r="BT788">
        <f>IF($CJ788&gt;=26,INDEX($AS:$AS,$CI788+26),"")</f>
      </c>
      <c r="BU788">
        <f>IF($CJ788&gt;=27,INDEX($AS:$AS,$CI788+27),"")</f>
      </c>
      <c r="BV788">
        <f>IF($CJ788&gt;=28,INDEX($AS:$AS,$CI788+28),"")</f>
      </c>
      <c r="BW788">
        <f>IF($CJ788&gt;=29,INDEX($AS:$AS,$CI788+29),"")</f>
      </c>
      <c r="BX788">
        <f>IF($CJ788&gt;=30,INDEX($AS:$AS,$CI788+30),"")</f>
      </c>
      <c r="BY788">
        <f>IF($CJ788&gt;=31,INDEX($AS:$AS,$CI788+31),"")</f>
      </c>
      <c r="BZ788">
        <f>IF($CJ788&gt;=32,INDEX($AS:$AS,$CI788+32),"")</f>
      </c>
      <c r="CA788">
        <f>IF($CJ788&gt;=33,INDEX($AS:$AS,$CI788+33),"")</f>
      </c>
      <c r="CB788">
        <f>IF($CJ788&gt;=34,INDEX($AS:$AS,$CI788+34),"")</f>
      </c>
      <c r="CC788">
        <f>IF($CJ788&gt;=35,INDEX($AS:$AS,$CI788+35),"")</f>
      </c>
      <c r="CD788">
        <f>IF($CJ788&gt;=36,INDEX($AS:$AS,$CI788+36),"")</f>
      </c>
      <c r="CE788">
        <f>IF($CJ788&gt;=37,INDEX($AS:$AS,$CI788+37),"")</f>
      </c>
      <c r="CF788">
        <f>IF($CJ788&gt;=38,INDEX($AS:$AS,$CI788+38),"")</f>
      </c>
      <c r="CG788">
        <f>IF($CJ788&gt;=39,INDEX($AS:$AS,$CI788+39),"")</f>
      </c>
      <c r="CH788">
        <f>IF($CJ788&gt;=40,INDEX($AS:$AS,$CI788+40),"")</f>
      </c>
      <c r="CI788">
        <f>IFERROR(MATCH($AR788,$AS$2:$AS$133,0)+1,0)</f>
      </c>
      <c r="CJ788">
        <f>IFERROR(INDEX($AT$2:$AT$133,MATCH($AR788,$AS$2:$AS$133,0)),0)</f>
      </c>
      <c r="CK788">
        <f>IFERROR(LEFT($O788,FIND(" - ",$O788)-1),$O788)</f>
      </c>
      <c r="CL788" t="s">
        <v>211</v>
      </c>
      <c r="CN788">
        <f>IF($DI788&gt;=1,INDEX($CL:$CL,$DH788+1),"")</f>
      </c>
      <c r="CO788">
        <f>IF($DI788&gt;=2,INDEX($CL:$CL,$DH788+2),"")</f>
      </c>
      <c r="CP788">
        <f>IF($DI788&gt;=3,INDEX($CL:$CL,$DH788+3),"")</f>
      </c>
      <c r="CQ788">
        <f>IF($DI788&gt;=4,INDEX($CL:$CL,$DH788+4),"")</f>
      </c>
      <c r="CR788">
        <f>IF($DI788&gt;=5,INDEX($CL:$CL,$DH788+5),"")</f>
      </c>
      <c r="CS788">
        <f>IF($DI788&gt;=6,INDEX($CL:$CL,$DH788+6),"")</f>
      </c>
      <c r="CT788">
        <f>IF($DI788&gt;=7,INDEX($CL:$CL,$DH788+7),"")</f>
      </c>
      <c r="CU788">
        <f>IF($DI788&gt;=8,INDEX($CL:$CL,$DH788+8),"")</f>
      </c>
      <c r="CV788">
        <f>IF($DI788&gt;=9,INDEX($CL:$CL,$DH788+9),"")</f>
      </c>
      <c r="CW788">
        <f>IF($DI788&gt;=10,INDEX($CL:$CL,$DH788+10),"")</f>
      </c>
      <c r="CX788">
        <f>IF($DI788&gt;=11,INDEX($CL:$CL,$DH788+11),"")</f>
      </c>
      <c r="CY788">
        <f>IF($DI788&gt;=12,INDEX($CL:$CL,$DH788+12),"")</f>
      </c>
      <c r="CZ788">
        <f>IF($DI788&gt;=13,INDEX($CL:$CL,$DH788+13),"")</f>
      </c>
      <c r="DA788">
        <f>IF($DI788&gt;=14,INDEX($CL:$CL,$DH788+14),"")</f>
      </c>
      <c r="DB788">
        <f>IF($DI788&gt;=15,INDEX($CL:$CL,$DH788+15),"")</f>
      </c>
      <c r="DC788">
        <f>IF($DI788&gt;=16,INDEX($CL:$CL,$DH788+16),"")</f>
      </c>
      <c r="DD788">
        <f>IF($DI788&gt;=17,INDEX($CL:$CL,$DH788+17),"")</f>
      </c>
      <c r="DE788">
        <f>IF($DI788&gt;=18,INDEX($CL:$CL,$DH788+18),"")</f>
      </c>
      <c r="DF788">
        <f>IF($DI788&gt;=19,INDEX($CL:$CL,$DH788+19),"")</f>
      </c>
      <c r="DG788">
        <f>IF($DI788&gt;=20,INDEX($CL:$CL,$DH788+20),"")</f>
      </c>
      <c r="DH788">
        <f>IFERROR(MATCH($CK788,$CL$2:$CL$1558,0)+1,0)</f>
      </c>
      <c r="DI788">
        <f>IFERROR(INDEX($CM$2:$CM$1558,MATCH($CK788,$CL$2:$CL$1558,0)),0)</f>
      </c>
      <c r="DJ788">
        <f>IFERROR(INDEX($AQ:$AQ,MATCH($K788,$AP:$AP,0))&amp;"","")</f>
      </c>
      <c r="DN788">
        <f>IF($GQ788&gt;=1,INDEX($DK:$DK,$GP788+1),"")</f>
      </c>
      <c r="DO788">
        <f>IF($GQ788&gt;=2,INDEX($DK:$DK,$GP788+2),"")</f>
      </c>
      <c r="DP788">
        <f>IF($GQ788&gt;=3,INDEX($DK:$DK,$GP788+3),"")</f>
      </c>
      <c r="DQ788">
        <f>IF($GQ788&gt;=4,INDEX($DK:$DK,$GP788+4),"")</f>
      </c>
      <c r="DR788">
        <f>IF($GQ788&gt;=5,INDEX($DK:$DK,$GP788+5),"")</f>
      </c>
      <c r="DS788">
        <f>IF($GQ788&gt;=6,INDEX($DK:$DK,$GP788+6),"")</f>
      </c>
      <c r="DT788">
        <f>IF($GQ788&gt;=7,INDEX($DK:$DK,$GP788+7),"")</f>
      </c>
      <c r="DU788">
        <f>IF($GQ788&gt;=8,INDEX($DK:$DK,$GP788+8),"")</f>
      </c>
      <c r="DV788">
        <f>IF($GQ788&gt;=9,INDEX($DK:$DK,$GP788+9),"")</f>
      </c>
      <c r="DW788">
        <f>IF($GQ788&gt;=10,INDEX($DK:$DK,$GP788+10),"")</f>
      </c>
      <c r="DX788">
        <f>IF($GQ788&gt;=11,INDEX($DK:$DK,$GP788+11),"")</f>
      </c>
      <c r="DY788">
        <f>IF($GQ788&gt;=12,INDEX($DK:$DK,$GP788+12),"")</f>
      </c>
      <c r="DZ788">
        <f>IF($GQ788&gt;=13,INDEX($DK:$DK,$GP788+13),"")</f>
      </c>
      <c r="EA788">
        <f>IF($GQ788&gt;=14,INDEX($DK:$DK,$GP788+14),"")</f>
      </c>
      <c r="EB788">
        <f>IF($GQ788&gt;=15,INDEX($DK:$DK,$GP788+15),"")</f>
      </c>
      <c r="EC788">
        <f>IF($GQ788&gt;=16,INDEX($DK:$DK,$GP788+16),"")</f>
      </c>
      <c r="ED788">
        <f>IF($GQ788&gt;=17,INDEX($DK:$DK,$GP788+17),"")</f>
      </c>
      <c r="EE788">
        <f>IF($GQ788&gt;=18,INDEX($DK:$DK,$GP788+18),"")</f>
      </c>
      <c r="EF788">
        <f>IF($GQ788&gt;=19,INDEX($DK:$DK,$GP788+19),"")</f>
      </c>
      <c r="EG788">
        <f>IF($GQ788&gt;=20,INDEX($DK:$DK,$GP788+20),"")</f>
      </c>
      <c r="EH788">
        <f>IF($GQ788&gt;=21,INDEX($DK:$DK,$GP788+21),"")</f>
      </c>
      <c r="EI788">
        <f>IF($GQ788&gt;=22,INDEX($DK:$DK,$GP788+22),"")</f>
      </c>
      <c r="EJ788">
        <f>IF($GQ788&gt;=23,INDEX($DK:$DK,$GP788+23),"")</f>
      </c>
      <c r="EK788">
        <f>IF($GQ788&gt;=24,INDEX($DK:$DK,$GP788+24),"")</f>
      </c>
      <c r="EL788">
        <f>IF($GQ788&gt;=25,INDEX($DK:$DK,$GP788+25),"")</f>
      </c>
      <c r="EM788">
        <f>IF($GQ788&gt;=26,INDEX($DK:$DK,$GP788+26),"")</f>
      </c>
      <c r="EN788">
        <f>IF($GQ788&gt;=27,INDEX($DK:$DK,$GP788+27),"")</f>
      </c>
      <c r="EO788">
        <f>IF($GQ788&gt;=28,INDEX($DK:$DK,$GP788+28),"")</f>
      </c>
      <c r="EP788">
        <f>IF($GQ788&gt;=29,INDEX($DK:$DK,$GP788+29),"")</f>
      </c>
      <c r="EQ788">
        <f>IF($GQ788&gt;=30,INDEX($DK:$DK,$GP788+30),"")</f>
      </c>
      <c r="ER788">
        <f>IF($GQ788&gt;=31,INDEX($DK:$DK,$GP788+31),"")</f>
      </c>
      <c r="ES788">
        <f>IF($GQ788&gt;=32,INDEX($DK:$DK,$GP788+32),"")</f>
      </c>
      <c r="ET788">
        <f>IF($GQ788&gt;=33,INDEX($DK:$DK,$GP788+33),"")</f>
      </c>
      <c r="EU788">
        <f>IF($GQ788&gt;=34,INDEX($DK:$DK,$GP788+34),"")</f>
      </c>
      <c r="EV788">
        <f>IF($GQ788&gt;=35,INDEX($DK:$DK,$GP788+35),"")</f>
      </c>
      <c r="EW788">
        <f>IF($GQ788&gt;=36,INDEX($DK:$DK,$GP788+36),"")</f>
      </c>
      <c r="EX788">
        <f>IF($GQ788&gt;=37,INDEX($DK:$DK,$GP788+37),"")</f>
      </c>
      <c r="EY788">
        <f>IF($GQ788&gt;=38,INDEX($DK:$DK,$GP788+38),"")</f>
      </c>
      <c r="EZ788">
        <f>IF($GQ788&gt;=39,INDEX($DK:$DK,$GP788+39),"")</f>
      </c>
      <c r="FA788">
        <f>IF($GQ788&gt;=40,INDEX($DK:$DK,$GP788+40),"")</f>
      </c>
      <c r="FB788">
        <f>IF($GQ788&gt;=1,INDEX($DL:$DL,$GP788+1),"")</f>
      </c>
      <c r="FC788">
        <f>IF($GQ788&gt;=2,INDEX($DL:$DL,$GP788+2),"")</f>
      </c>
      <c r="FD788">
        <f>IF($GQ788&gt;=3,INDEX($DL:$DL,$GP788+3),"")</f>
      </c>
      <c r="FE788">
        <f>IF($GQ788&gt;=4,INDEX($DL:$DL,$GP788+4),"")</f>
      </c>
      <c r="FF788">
        <f>IF($GQ788&gt;=5,INDEX($DL:$DL,$GP788+5),"")</f>
      </c>
      <c r="FG788">
        <f>IF($GQ788&gt;=6,INDEX($DL:$DL,$GP788+6),"")</f>
      </c>
      <c r="FH788">
        <f>IF($GQ788&gt;=7,INDEX($DL:$DL,$GP788+7),"")</f>
      </c>
      <c r="FI788">
        <f>IF($GQ788&gt;=8,INDEX($DL:$DL,$GP788+8),"")</f>
      </c>
      <c r="FJ788">
        <f>IF($GQ788&gt;=9,INDEX($DL:$DL,$GP788+9),"")</f>
      </c>
      <c r="FK788">
        <f>IF($GQ788&gt;=10,INDEX($DL:$DL,$GP788+10),"")</f>
      </c>
      <c r="FL788">
        <f>IF($GQ788&gt;=11,INDEX($DL:$DL,$GP788+11),"")</f>
      </c>
      <c r="FM788">
        <f>IF($GQ788&gt;=12,INDEX($DL:$DL,$GP788+12),"")</f>
      </c>
      <c r="FN788">
        <f>IF($GQ788&gt;=13,INDEX($DL:$DL,$GP788+13),"")</f>
      </c>
      <c r="FO788">
        <f>IF($GQ788&gt;=14,INDEX($DL:$DL,$GP788+14),"")</f>
      </c>
      <c r="FP788">
        <f>IF($GQ788&gt;=15,INDEX($DL:$DL,$GP788+15),"")</f>
      </c>
      <c r="FQ788">
        <f>IF($GQ788&gt;=16,INDEX($DL:$DL,$GP788+16),"")</f>
      </c>
      <c r="FR788">
        <f>IF($GQ788&gt;=17,INDEX($DL:$DL,$GP788+17),"")</f>
      </c>
      <c r="FS788">
        <f>IF($GQ788&gt;=18,INDEX($DL:$DL,$GP788+18),"")</f>
      </c>
      <c r="FT788">
        <f>IF($GQ788&gt;=19,INDEX($DL:$DL,$GP788+19),"")</f>
      </c>
      <c r="FU788">
        <f>IF($GQ788&gt;=20,INDEX($DL:$DL,$GP788+20),"")</f>
      </c>
      <c r="FV788">
        <f>IF($GQ788&gt;=21,INDEX($DL:$DL,$GP788+21),"")</f>
      </c>
      <c r="FW788">
        <f>IF($GQ788&gt;=22,INDEX($DL:$DL,$GP788+22),"")</f>
      </c>
      <c r="FX788">
        <f>IF($GQ788&gt;=23,INDEX($DL:$DL,$GP788+23),"")</f>
      </c>
      <c r="FY788">
        <f>IF($GQ788&gt;=24,INDEX($DL:$DL,$GP788+24),"")</f>
      </c>
      <c r="FZ788">
        <f>IF($GQ788&gt;=25,INDEX($DL:$DL,$GP788+25),"")</f>
      </c>
      <c r="GA788">
        <f>IF($GQ788&gt;=26,INDEX($DL:$DL,$GP788+26),"")</f>
      </c>
      <c r="GB788">
        <f>IF($GQ788&gt;=27,INDEX($DL:$DL,$GP788+27),"")</f>
      </c>
      <c r="GC788">
        <f>IF($GQ788&gt;=28,INDEX($DL:$DL,$GP788+28),"")</f>
      </c>
      <c r="GD788">
        <f>IF($GQ788&gt;=29,INDEX($DL:$DL,$GP788+29),"")</f>
      </c>
      <c r="GE788">
        <f>IF($GQ788&gt;=30,INDEX($DL:$DL,$GP788+30),"")</f>
      </c>
      <c r="GF788">
        <f>IF($GQ788&gt;=31,INDEX($DL:$DL,$GP788+31),"")</f>
      </c>
      <c r="GG788">
        <f>IF($GQ788&gt;=32,INDEX($DL:$DL,$GP788+32),"")</f>
      </c>
      <c r="GH788">
        <f>IF($GQ788&gt;=33,INDEX($DL:$DL,$GP788+33),"")</f>
      </c>
      <c r="GI788">
        <f>IF($GQ788&gt;=34,INDEX($DL:$DL,$GP788+34),"")</f>
      </c>
      <c r="GJ788">
        <f>IF($GQ788&gt;=35,INDEX($DL:$DL,$GP788+35),"")</f>
      </c>
      <c r="GK788">
        <f>IF($GQ788&gt;=36,INDEX($DL:$DL,$GP788+36),"")</f>
      </c>
      <c r="GL788">
        <f>IF($GQ788&gt;=37,INDEX($DL:$DL,$GP788+37),"")</f>
      </c>
      <c r="GM788">
        <f>IF($GQ788&gt;=38,INDEX($DL:$DL,$GP788+38),"")</f>
      </c>
      <c r="GN788">
        <f>IF($GQ788&gt;=39,INDEX($DL:$DL,$GP788+39),"")</f>
      </c>
      <c r="GO788">
        <f>IF($GQ788&gt;=40,INDEX($DL:$DL,$GP788+40),"")</f>
      </c>
      <c r="GP788">
        <f>IFERROR(MATCH($DJ788,$DK$2:$DK$148,0)+1,0)</f>
      </c>
      <c r="GQ788">
        <f>IFERROR(INDEX($DM$2:$DM$148,MATCH($DJ788,$DK$2:$DK$148,0)),0)</f>
      </c>
      <c r="GR788">
        <f>IFERROR(MATCH($L788,$DN$788:$FA$788,0),0)</f>
      </c>
      <c r="GS788">
        <f>IF($GR788&gt;0,INDEX($FB$788:$GO$788,$GR788),"")</f>
      </c>
      <c r="GV788">
        <f>IF($JE788&gt;=1,INDEX($GT:$GT,$JD788+1),"")</f>
      </c>
      <c r="GW788">
        <f>IF($JE788&gt;=2,INDEX($GT:$GT,$JD788+2),"")</f>
      </c>
      <c r="GX788">
        <f>IF($JE788&gt;=3,INDEX($GT:$GT,$JD788+3),"")</f>
      </c>
      <c r="GY788">
        <f>IF($JE788&gt;=4,INDEX($GT:$GT,$JD788+4),"")</f>
      </c>
      <c r="GZ788">
        <f>IF($JE788&gt;=5,INDEX($GT:$GT,$JD788+5),"")</f>
      </c>
      <c r="HA788">
        <f>IF($JE788&gt;=6,INDEX($GT:$GT,$JD788+6),"")</f>
      </c>
      <c r="HB788">
        <f>IF($JE788&gt;=7,INDEX($GT:$GT,$JD788+7),"")</f>
      </c>
      <c r="HC788">
        <f>IF($JE788&gt;=8,INDEX($GT:$GT,$JD788+8),"")</f>
      </c>
      <c r="HD788">
        <f>IF($JE788&gt;=9,INDEX($GT:$GT,$JD788+9),"")</f>
      </c>
      <c r="HE788">
        <f>IF($JE788&gt;=10,INDEX($GT:$GT,$JD788+10),"")</f>
      </c>
      <c r="HF788">
        <f>IF($JE788&gt;=11,INDEX($GT:$GT,$JD788+11),"")</f>
      </c>
      <c r="HG788">
        <f>IF($JE788&gt;=12,INDEX($GT:$GT,$JD788+12),"")</f>
      </c>
      <c r="HH788">
        <f>IF($JE788&gt;=13,INDEX($GT:$GT,$JD788+13),"")</f>
      </c>
      <c r="HI788">
        <f>IF($JE788&gt;=14,INDEX($GT:$GT,$JD788+14),"")</f>
      </c>
      <c r="HJ788">
        <f>IF($JE788&gt;=15,INDEX($GT:$GT,$JD788+15),"")</f>
      </c>
      <c r="HK788">
        <f>IF($JE788&gt;=16,INDEX($GT:$GT,$JD788+16),"")</f>
      </c>
      <c r="HL788">
        <f>IF($JE788&gt;=17,INDEX($GT:$GT,$JD788+17),"")</f>
      </c>
      <c r="HM788">
        <f>IF($JE788&gt;=18,INDEX($GT:$GT,$JD788+18),"")</f>
      </c>
      <c r="HN788">
        <f>IF($JE788&gt;=19,INDEX($GT:$GT,$JD788+19),"")</f>
      </c>
      <c r="HO788">
        <f>IF($JE788&gt;=20,INDEX($GT:$GT,$JD788+20),"")</f>
      </c>
      <c r="HP788">
        <f>IF($JE788&gt;=21,INDEX($GT:$GT,$JD788+21),"")</f>
      </c>
      <c r="HQ788">
        <f>IF($JE788&gt;=22,INDEX($GT:$GT,$JD788+22),"")</f>
      </c>
      <c r="HR788">
        <f>IF($JE788&gt;=23,INDEX($GT:$GT,$JD788+23),"")</f>
      </c>
      <c r="HS788">
        <f>IF($JE788&gt;=24,INDEX($GT:$GT,$JD788+24),"")</f>
      </c>
      <c r="HT788">
        <f>IF($JE788&gt;=25,INDEX($GT:$GT,$JD788+25),"")</f>
      </c>
      <c r="HU788">
        <f>IF($JE788&gt;=26,INDEX($GT:$GT,$JD788+26),"")</f>
      </c>
      <c r="HV788">
        <f>IF($JE788&gt;=27,INDEX($GT:$GT,$JD788+27),"")</f>
      </c>
      <c r="HW788">
        <f>IF($JE788&gt;=28,INDEX($GT:$GT,$JD788+28),"")</f>
      </c>
      <c r="HX788">
        <f>IF($JE788&gt;=29,INDEX($GT:$GT,$JD788+29),"")</f>
      </c>
      <c r="HY788">
        <f>IF($JE788&gt;=30,INDEX($GT:$GT,$JD788+30),"")</f>
      </c>
      <c r="HZ788">
        <f>IF($JE788&gt;=31,INDEX($GT:$GT,$JD788+31),"")</f>
      </c>
      <c r="IA788">
        <f>IF($JE788&gt;=32,INDEX($GT:$GT,$JD788+32),"")</f>
      </c>
      <c r="IB788">
        <f>IF($JE788&gt;=33,INDEX($GT:$GT,$JD788+33),"")</f>
      </c>
      <c r="IC788">
        <f>IF($JE788&gt;=34,INDEX($GT:$GT,$JD788+34),"")</f>
      </c>
      <c r="ID788">
        <f>IF($JE788&gt;=35,INDEX($GT:$GT,$JD788+35),"")</f>
      </c>
      <c r="IE788">
        <f>IF($JE788&gt;=36,INDEX($GT:$GT,$JD788+36),"")</f>
      </c>
      <c r="IF788">
        <f>IF($JE788&gt;=37,INDEX($GT:$GT,$JD788+37),"")</f>
      </c>
      <c r="IG788">
        <f>IF($JE788&gt;=38,INDEX($GT:$GT,$JD788+38),"")</f>
      </c>
      <c r="IH788">
        <f>IF($JE788&gt;=39,INDEX($GT:$GT,$JD788+39),"")</f>
      </c>
      <c r="II788">
        <f>IF($JE788&gt;=40,INDEX($GT:$GT,$JD788+40),"")</f>
      </c>
      <c r="IJ788">
        <f>IF($JE788&gt;=41,INDEX($GT:$GT,$JD788+41),"")</f>
      </c>
      <c r="IK788">
        <f>IF($JE788&gt;=42,INDEX($GT:$GT,$JD788+42),"")</f>
      </c>
      <c r="IL788">
        <f>IF($JE788&gt;=43,INDEX($GT:$GT,$JD788+43),"")</f>
      </c>
      <c r="IM788">
        <f>IF($JE788&gt;=44,INDEX($GT:$GT,$JD788+44),"")</f>
      </c>
      <c r="IN788">
        <f>IF($JE788&gt;=45,INDEX($GT:$GT,$JD788+45),"")</f>
      </c>
      <c r="IO788">
        <f>IF($JE788&gt;=46,INDEX($GT:$GT,$JD788+46),"")</f>
      </c>
      <c r="IP788">
        <f>IF($JE788&gt;=47,INDEX($GT:$GT,$JD788+47),"")</f>
      </c>
      <c r="IQ788">
        <f>IF($JE788&gt;=48,INDEX($GT:$GT,$JD788+48),"")</f>
      </c>
      <c r="IR788">
        <f>IF($JE788&gt;=49,INDEX($GT:$GT,$JD788+49),"")</f>
      </c>
      <c r="IS788">
        <f>IF($JE788&gt;=50,INDEX($GT:$GT,$JD788+50),"")</f>
      </c>
      <c r="IT788">
        <f>IF($JE788&gt;=51,INDEX($GT:$GT,$JD788+51),"")</f>
      </c>
      <c r="IU788">
        <f>IF($JE788&gt;=52,INDEX($GT:$GT,$JD788+52),"")</f>
      </c>
      <c r="IV788">
        <f>IF($JE788&gt;=53,INDEX($GT:$GT,$JD788+53),"")</f>
      </c>
      <c r="IW788">
        <f>IF($JE788&gt;=54,INDEX($GT:$GT,$JD788+54),"")</f>
      </c>
      <c r="IX788">
        <f>IF($JE788&gt;=55,INDEX($GT:$GT,$JD788+55),"")</f>
      </c>
      <c r="IY788">
        <f>IF($JE788&gt;=56,INDEX($GT:$GT,$JD788+56),"")</f>
      </c>
      <c r="IZ788">
        <f>IF($JE788&gt;=57,INDEX($GT:$GT,$JD788+57),"")</f>
      </c>
      <c r="JA788">
        <f>IF($JE788&gt;=58,INDEX($GT:$GT,$JD788+58),"")</f>
      </c>
      <c r="JB788">
        <f>IF($JE788&gt;=59,INDEX($GT:$GT,$JD788+59),"")</f>
      </c>
      <c r="JC788">
        <f>IF($JE788&gt;=60,INDEX($GT:$GT,$JD788+60),"")</f>
      </c>
      <c r="JD788">
        <f>IFERROR(MATCH($GS788,$GT$2:$GT$322,0)+1,0)</f>
      </c>
      <c r="JE788">
        <f>IFERROR(INDEX($GU$2:$GU$322,MATCH($GS788,$GT$2:$GT$322,0)),0)</f>
      </c>
      <c r="JF788" t="s">
        <v>28</v>
      </c>
      <c r="JG788" t="s">
        <v>28</v>
      </c>
    </row>
    <row r="789" spans="1:267" x14ac:dyDescent="0.25">
      <c r="J789" s="1"/>
      <c r="K789" s="1"/>
      <c r="L789" s="1"/>
      <c r="M789" s="1"/>
      <c r="N789" s="1">
        <f>IFERROR(IF(FIND(" - ",$J789)&gt;0,MID($J789,FIND(" - ",$J789)+3,LEN($J789)),""),"")</f>
      </c>
      <c r="P789" s="1"/>
      <c r="S789" t="s">
        <v>28</v>
      </c>
      <c r="U789">
        <f>IF(OR($S789="",$T789=""),"",IFERROR($S789/$T789,0))</f>
      </c>
      <c r="V789">
        <f>IF($S789="","",
IF($K789="","",
IF(ISNUMBER(SEARCH("exempt",LOWER($K789))),0,
$S789*(VALUE(SUBSTITUTE($K789,"%",""))/100))))</f>
      </c>
      <c r="AB789">
        <f>IF($S789="","",
SUM($S789,$V789,$Z789,$W789,$Y789)-
IF($AA789="",0,VALUE($AA789)))</f>
      </c>
      <c r="AJ789" t="s">
        <v>1577</v>
      </c>
      <c r="AR789">
        <f>IFERROR(LEFT($J789,FIND(" - ",$J789)-1),$J789)</f>
      </c>
      <c r="AU789">
        <f>IF($CJ789&gt;=1,INDEX($AS:$AS,$CI789+1),"")</f>
      </c>
      <c r="AV789">
        <f>IF($CJ789&gt;=2,INDEX($AS:$AS,$CI789+2),"")</f>
      </c>
      <c r="AW789">
        <f>IF($CJ789&gt;=3,INDEX($AS:$AS,$CI789+3),"")</f>
      </c>
      <c r="AX789">
        <f>IF($CJ789&gt;=4,INDEX($AS:$AS,$CI789+4),"")</f>
      </c>
      <c r="AY789">
        <f>IF($CJ789&gt;=5,INDEX($AS:$AS,$CI789+5),"")</f>
      </c>
      <c r="AZ789">
        <f>IF($CJ789&gt;=6,INDEX($AS:$AS,$CI789+6),"")</f>
      </c>
      <c r="BA789">
        <f>IF($CJ789&gt;=7,INDEX($AS:$AS,$CI789+7),"")</f>
      </c>
      <c r="BB789">
        <f>IF($CJ789&gt;=8,INDEX($AS:$AS,$CI789+8),"")</f>
      </c>
      <c r="BC789">
        <f>IF($CJ789&gt;=9,INDEX($AS:$AS,$CI789+9),"")</f>
      </c>
      <c r="BD789">
        <f>IF($CJ789&gt;=10,INDEX($AS:$AS,$CI789+10),"")</f>
      </c>
      <c r="BE789">
        <f>IF($CJ789&gt;=11,INDEX($AS:$AS,$CI789+11),"")</f>
      </c>
      <c r="BF789">
        <f>IF($CJ789&gt;=12,INDEX($AS:$AS,$CI789+12),"")</f>
      </c>
      <c r="BG789">
        <f>IF($CJ789&gt;=13,INDEX($AS:$AS,$CI789+13),"")</f>
      </c>
      <c r="BH789">
        <f>IF($CJ789&gt;=14,INDEX($AS:$AS,$CI789+14),"")</f>
      </c>
      <c r="BI789">
        <f>IF($CJ789&gt;=15,INDEX($AS:$AS,$CI789+15),"")</f>
      </c>
      <c r="BJ789">
        <f>IF($CJ789&gt;=16,INDEX($AS:$AS,$CI789+16),"")</f>
      </c>
      <c r="BK789">
        <f>IF($CJ789&gt;=17,INDEX($AS:$AS,$CI789+17),"")</f>
      </c>
      <c r="BL789">
        <f>IF($CJ789&gt;=18,INDEX($AS:$AS,$CI789+18),"")</f>
      </c>
      <c r="BM789">
        <f>IF($CJ789&gt;=19,INDEX($AS:$AS,$CI789+19),"")</f>
      </c>
      <c r="BN789">
        <f>IF($CJ789&gt;=20,INDEX($AS:$AS,$CI789+20),"")</f>
      </c>
      <c r="BO789">
        <f>IF($CJ789&gt;=21,INDEX($AS:$AS,$CI789+21),"")</f>
      </c>
      <c r="BP789">
        <f>IF($CJ789&gt;=22,INDEX($AS:$AS,$CI789+22),"")</f>
      </c>
      <c r="BQ789">
        <f>IF($CJ789&gt;=23,INDEX($AS:$AS,$CI789+23),"")</f>
      </c>
      <c r="BR789">
        <f>IF($CJ789&gt;=24,INDEX($AS:$AS,$CI789+24),"")</f>
      </c>
      <c r="BS789">
        <f>IF($CJ789&gt;=25,INDEX($AS:$AS,$CI789+25),"")</f>
      </c>
      <c r="BT789">
        <f>IF($CJ789&gt;=26,INDEX($AS:$AS,$CI789+26),"")</f>
      </c>
      <c r="BU789">
        <f>IF($CJ789&gt;=27,INDEX($AS:$AS,$CI789+27),"")</f>
      </c>
      <c r="BV789">
        <f>IF($CJ789&gt;=28,INDEX($AS:$AS,$CI789+28),"")</f>
      </c>
      <c r="BW789">
        <f>IF($CJ789&gt;=29,INDEX($AS:$AS,$CI789+29),"")</f>
      </c>
      <c r="BX789">
        <f>IF($CJ789&gt;=30,INDEX($AS:$AS,$CI789+30),"")</f>
      </c>
      <c r="BY789">
        <f>IF($CJ789&gt;=31,INDEX($AS:$AS,$CI789+31),"")</f>
      </c>
      <c r="BZ789">
        <f>IF($CJ789&gt;=32,INDEX($AS:$AS,$CI789+32),"")</f>
      </c>
      <c r="CA789">
        <f>IF($CJ789&gt;=33,INDEX($AS:$AS,$CI789+33),"")</f>
      </c>
      <c r="CB789">
        <f>IF($CJ789&gt;=34,INDEX($AS:$AS,$CI789+34),"")</f>
      </c>
      <c r="CC789">
        <f>IF($CJ789&gt;=35,INDEX($AS:$AS,$CI789+35),"")</f>
      </c>
      <c r="CD789">
        <f>IF($CJ789&gt;=36,INDEX($AS:$AS,$CI789+36),"")</f>
      </c>
      <c r="CE789">
        <f>IF($CJ789&gt;=37,INDEX($AS:$AS,$CI789+37),"")</f>
      </c>
      <c r="CF789">
        <f>IF($CJ789&gt;=38,INDEX($AS:$AS,$CI789+38),"")</f>
      </c>
      <c r="CG789">
        <f>IF($CJ789&gt;=39,INDEX($AS:$AS,$CI789+39),"")</f>
      </c>
      <c r="CH789">
        <f>IF($CJ789&gt;=40,INDEX($AS:$AS,$CI789+40),"")</f>
      </c>
      <c r="CI789">
        <f>IFERROR(MATCH($AR789,$AS$2:$AS$133,0)+1,0)</f>
      </c>
      <c r="CJ789">
        <f>IFERROR(INDEX($AT$2:$AT$133,MATCH($AR789,$AS$2:$AS$133,0)),0)</f>
      </c>
      <c r="CK789">
        <f>IFERROR(LEFT($O789,FIND(" - ",$O789)-1),$O789)</f>
      </c>
      <c r="CL789" t="s">
        <v>1578</v>
      </c>
      <c r="CM789">
        <v>1</v>
      </c>
      <c r="CN789">
        <f>IF($DI789&gt;=1,INDEX($CL:$CL,$DH789+1),"")</f>
      </c>
      <c r="CO789">
        <f>IF($DI789&gt;=2,INDEX($CL:$CL,$DH789+2),"")</f>
      </c>
      <c r="CP789">
        <f>IF($DI789&gt;=3,INDEX($CL:$CL,$DH789+3),"")</f>
      </c>
      <c r="CQ789">
        <f>IF($DI789&gt;=4,INDEX($CL:$CL,$DH789+4),"")</f>
      </c>
      <c r="CR789">
        <f>IF($DI789&gt;=5,INDEX($CL:$CL,$DH789+5),"")</f>
      </c>
      <c r="CS789">
        <f>IF($DI789&gt;=6,INDEX($CL:$CL,$DH789+6),"")</f>
      </c>
      <c r="CT789">
        <f>IF($DI789&gt;=7,INDEX($CL:$CL,$DH789+7),"")</f>
      </c>
      <c r="CU789">
        <f>IF($DI789&gt;=8,INDEX($CL:$CL,$DH789+8),"")</f>
      </c>
      <c r="CV789">
        <f>IF($DI789&gt;=9,INDEX($CL:$CL,$DH789+9),"")</f>
      </c>
      <c r="CW789">
        <f>IF($DI789&gt;=10,INDEX($CL:$CL,$DH789+10),"")</f>
      </c>
      <c r="CX789">
        <f>IF($DI789&gt;=11,INDEX($CL:$CL,$DH789+11),"")</f>
      </c>
      <c r="CY789">
        <f>IF($DI789&gt;=12,INDEX($CL:$CL,$DH789+12),"")</f>
      </c>
      <c r="CZ789">
        <f>IF($DI789&gt;=13,INDEX($CL:$CL,$DH789+13),"")</f>
      </c>
      <c r="DA789">
        <f>IF($DI789&gt;=14,INDEX($CL:$CL,$DH789+14),"")</f>
      </c>
      <c r="DB789">
        <f>IF($DI789&gt;=15,INDEX($CL:$CL,$DH789+15),"")</f>
      </c>
      <c r="DC789">
        <f>IF($DI789&gt;=16,INDEX($CL:$CL,$DH789+16),"")</f>
      </c>
      <c r="DD789">
        <f>IF($DI789&gt;=17,INDEX($CL:$CL,$DH789+17),"")</f>
      </c>
      <c r="DE789">
        <f>IF($DI789&gt;=18,INDEX($CL:$CL,$DH789+18),"")</f>
      </c>
      <c r="DF789">
        <f>IF($DI789&gt;=19,INDEX($CL:$CL,$DH789+19),"")</f>
      </c>
      <c r="DG789">
        <f>IF($DI789&gt;=20,INDEX($CL:$CL,$DH789+20),"")</f>
      </c>
      <c r="DH789">
        <f>IFERROR(MATCH($CK789,$CL$2:$CL$1558,0)+1,0)</f>
      </c>
      <c r="DI789">
        <f>IFERROR(INDEX($CM$2:$CM$1558,MATCH($CK789,$CL$2:$CL$1558,0)),0)</f>
      </c>
      <c r="DJ789">
        <f>IFERROR(INDEX($AQ:$AQ,MATCH($K789,$AP:$AP,0))&amp;"","")</f>
      </c>
      <c r="DN789">
        <f>IF($GQ789&gt;=1,INDEX($DK:$DK,$GP789+1),"")</f>
      </c>
      <c r="DO789">
        <f>IF($GQ789&gt;=2,INDEX($DK:$DK,$GP789+2),"")</f>
      </c>
      <c r="DP789">
        <f>IF($GQ789&gt;=3,INDEX($DK:$DK,$GP789+3),"")</f>
      </c>
      <c r="DQ789">
        <f>IF($GQ789&gt;=4,INDEX($DK:$DK,$GP789+4),"")</f>
      </c>
      <c r="DR789">
        <f>IF($GQ789&gt;=5,INDEX($DK:$DK,$GP789+5),"")</f>
      </c>
      <c r="DS789">
        <f>IF($GQ789&gt;=6,INDEX($DK:$DK,$GP789+6),"")</f>
      </c>
      <c r="DT789">
        <f>IF($GQ789&gt;=7,INDEX($DK:$DK,$GP789+7),"")</f>
      </c>
      <c r="DU789">
        <f>IF($GQ789&gt;=8,INDEX($DK:$DK,$GP789+8),"")</f>
      </c>
      <c r="DV789">
        <f>IF($GQ789&gt;=9,INDEX($DK:$DK,$GP789+9),"")</f>
      </c>
      <c r="DW789">
        <f>IF($GQ789&gt;=10,INDEX($DK:$DK,$GP789+10),"")</f>
      </c>
      <c r="DX789">
        <f>IF($GQ789&gt;=11,INDEX($DK:$DK,$GP789+11),"")</f>
      </c>
      <c r="DY789">
        <f>IF($GQ789&gt;=12,INDEX($DK:$DK,$GP789+12),"")</f>
      </c>
      <c r="DZ789">
        <f>IF($GQ789&gt;=13,INDEX($DK:$DK,$GP789+13),"")</f>
      </c>
      <c r="EA789">
        <f>IF($GQ789&gt;=14,INDEX($DK:$DK,$GP789+14),"")</f>
      </c>
      <c r="EB789">
        <f>IF($GQ789&gt;=15,INDEX($DK:$DK,$GP789+15),"")</f>
      </c>
      <c r="EC789">
        <f>IF($GQ789&gt;=16,INDEX($DK:$DK,$GP789+16),"")</f>
      </c>
      <c r="ED789">
        <f>IF($GQ789&gt;=17,INDEX($DK:$DK,$GP789+17),"")</f>
      </c>
      <c r="EE789">
        <f>IF($GQ789&gt;=18,INDEX($DK:$DK,$GP789+18),"")</f>
      </c>
      <c r="EF789">
        <f>IF($GQ789&gt;=19,INDEX($DK:$DK,$GP789+19),"")</f>
      </c>
      <c r="EG789">
        <f>IF($GQ789&gt;=20,INDEX($DK:$DK,$GP789+20),"")</f>
      </c>
      <c r="EH789">
        <f>IF($GQ789&gt;=21,INDEX($DK:$DK,$GP789+21),"")</f>
      </c>
      <c r="EI789">
        <f>IF($GQ789&gt;=22,INDEX($DK:$DK,$GP789+22),"")</f>
      </c>
      <c r="EJ789">
        <f>IF($GQ789&gt;=23,INDEX($DK:$DK,$GP789+23),"")</f>
      </c>
      <c r="EK789">
        <f>IF($GQ789&gt;=24,INDEX($DK:$DK,$GP789+24),"")</f>
      </c>
      <c r="EL789">
        <f>IF($GQ789&gt;=25,INDEX($DK:$DK,$GP789+25),"")</f>
      </c>
      <c r="EM789">
        <f>IF($GQ789&gt;=26,INDEX($DK:$DK,$GP789+26),"")</f>
      </c>
      <c r="EN789">
        <f>IF($GQ789&gt;=27,INDEX($DK:$DK,$GP789+27),"")</f>
      </c>
      <c r="EO789">
        <f>IF($GQ789&gt;=28,INDEX($DK:$DK,$GP789+28),"")</f>
      </c>
      <c r="EP789">
        <f>IF($GQ789&gt;=29,INDEX($DK:$DK,$GP789+29),"")</f>
      </c>
      <c r="EQ789">
        <f>IF($GQ789&gt;=30,INDEX($DK:$DK,$GP789+30),"")</f>
      </c>
      <c r="ER789">
        <f>IF($GQ789&gt;=31,INDEX($DK:$DK,$GP789+31),"")</f>
      </c>
      <c r="ES789">
        <f>IF($GQ789&gt;=32,INDEX($DK:$DK,$GP789+32),"")</f>
      </c>
      <c r="ET789">
        <f>IF($GQ789&gt;=33,INDEX($DK:$DK,$GP789+33),"")</f>
      </c>
      <c r="EU789">
        <f>IF($GQ789&gt;=34,INDEX($DK:$DK,$GP789+34),"")</f>
      </c>
      <c r="EV789">
        <f>IF($GQ789&gt;=35,INDEX($DK:$DK,$GP789+35),"")</f>
      </c>
      <c r="EW789">
        <f>IF($GQ789&gt;=36,INDEX($DK:$DK,$GP789+36),"")</f>
      </c>
      <c r="EX789">
        <f>IF($GQ789&gt;=37,INDEX($DK:$DK,$GP789+37),"")</f>
      </c>
      <c r="EY789">
        <f>IF($GQ789&gt;=38,INDEX($DK:$DK,$GP789+38),"")</f>
      </c>
      <c r="EZ789">
        <f>IF($GQ789&gt;=39,INDEX($DK:$DK,$GP789+39),"")</f>
      </c>
      <c r="FA789">
        <f>IF($GQ789&gt;=40,INDEX($DK:$DK,$GP789+40),"")</f>
      </c>
      <c r="FB789">
        <f>IF($GQ789&gt;=1,INDEX($DL:$DL,$GP789+1),"")</f>
      </c>
      <c r="FC789">
        <f>IF($GQ789&gt;=2,INDEX($DL:$DL,$GP789+2),"")</f>
      </c>
      <c r="FD789">
        <f>IF($GQ789&gt;=3,INDEX($DL:$DL,$GP789+3),"")</f>
      </c>
      <c r="FE789">
        <f>IF($GQ789&gt;=4,INDEX($DL:$DL,$GP789+4),"")</f>
      </c>
      <c r="FF789">
        <f>IF($GQ789&gt;=5,INDEX($DL:$DL,$GP789+5),"")</f>
      </c>
      <c r="FG789">
        <f>IF($GQ789&gt;=6,INDEX($DL:$DL,$GP789+6),"")</f>
      </c>
      <c r="FH789">
        <f>IF($GQ789&gt;=7,INDEX($DL:$DL,$GP789+7),"")</f>
      </c>
      <c r="FI789">
        <f>IF($GQ789&gt;=8,INDEX($DL:$DL,$GP789+8),"")</f>
      </c>
      <c r="FJ789">
        <f>IF($GQ789&gt;=9,INDEX($DL:$DL,$GP789+9),"")</f>
      </c>
      <c r="FK789">
        <f>IF($GQ789&gt;=10,INDEX($DL:$DL,$GP789+10),"")</f>
      </c>
      <c r="FL789">
        <f>IF($GQ789&gt;=11,INDEX($DL:$DL,$GP789+11),"")</f>
      </c>
      <c r="FM789">
        <f>IF($GQ789&gt;=12,INDEX($DL:$DL,$GP789+12),"")</f>
      </c>
      <c r="FN789">
        <f>IF($GQ789&gt;=13,INDEX($DL:$DL,$GP789+13),"")</f>
      </c>
      <c r="FO789">
        <f>IF($GQ789&gt;=14,INDEX($DL:$DL,$GP789+14),"")</f>
      </c>
      <c r="FP789">
        <f>IF($GQ789&gt;=15,INDEX($DL:$DL,$GP789+15),"")</f>
      </c>
      <c r="FQ789">
        <f>IF($GQ789&gt;=16,INDEX($DL:$DL,$GP789+16),"")</f>
      </c>
      <c r="FR789">
        <f>IF($GQ789&gt;=17,INDEX($DL:$DL,$GP789+17),"")</f>
      </c>
      <c r="FS789">
        <f>IF($GQ789&gt;=18,INDEX($DL:$DL,$GP789+18),"")</f>
      </c>
      <c r="FT789">
        <f>IF($GQ789&gt;=19,INDEX($DL:$DL,$GP789+19),"")</f>
      </c>
      <c r="FU789">
        <f>IF($GQ789&gt;=20,INDEX($DL:$DL,$GP789+20),"")</f>
      </c>
      <c r="FV789">
        <f>IF($GQ789&gt;=21,INDEX($DL:$DL,$GP789+21),"")</f>
      </c>
      <c r="FW789">
        <f>IF($GQ789&gt;=22,INDEX($DL:$DL,$GP789+22),"")</f>
      </c>
      <c r="FX789">
        <f>IF($GQ789&gt;=23,INDEX($DL:$DL,$GP789+23),"")</f>
      </c>
      <c r="FY789">
        <f>IF($GQ789&gt;=24,INDEX($DL:$DL,$GP789+24),"")</f>
      </c>
      <c r="FZ789">
        <f>IF($GQ789&gt;=25,INDEX($DL:$DL,$GP789+25),"")</f>
      </c>
      <c r="GA789">
        <f>IF($GQ789&gt;=26,INDEX($DL:$DL,$GP789+26),"")</f>
      </c>
      <c r="GB789">
        <f>IF($GQ789&gt;=27,INDEX($DL:$DL,$GP789+27),"")</f>
      </c>
      <c r="GC789">
        <f>IF($GQ789&gt;=28,INDEX($DL:$DL,$GP789+28),"")</f>
      </c>
      <c r="GD789">
        <f>IF($GQ789&gt;=29,INDEX($DL:$DL,$GP789+29),"")</f>
      </c>
      <c r="GE789">
        <f>IF($GQ789&gt;=30,INDEX($DL:$DL,$GP789+30),"")</f>
      </c>
      <c r="GF789">
        <f>IF($GQ789&gt;=31,INDEX($DL:$DL,$GP789+31),"")</f>
      </c>
      <c r="GG789">
        <f>IF($GQ789&gt;=32,INDEX($DL:$DL,$GP789+32),"")</f>
      </c>
      <c r="GH789">
        <f>IF($GQ789&gt;=33,INDEX($DL:$DL,$GP789+33),"")</f>
      </c>
      <c r="GI789">
        <f>IF($GQ789&gt;=34,INDEX($DL:$DL,$GP789+34),"")</f>
      </c>
      <c r="GJ789">
        <f>IF($GQ789&gt;=35,INDEX($DL:$DL,$GP789+35),"")</f>
      </c>
      <c r="GK789">
        <f>IF($GQ789&gt;=36,INDEX($DL:$DL,$GP789+36),"")</f>
      </c>
      <c r="GL789">
        <f>IF($GQ789&gt;=37,INDEX($DL:$DL,$GP789+37),"")</f>
      </c>
      <c r="GM789">
        <f>IF($GQ789&gt;=38,INDEX($DL:$DL,$GP789+38),"")</f>
      </c>
      <c r="GN789">
        <f>IF($GQ789&gt;=39,INDEX($DL:$DL,$GP789+39),"")</f>
      </c>
      <c r="GO789">
        <f>IF($GQ789&gt;=40,INDEX($DL:$DL,$GP789+40),"")</f>
      </c>
      <c r="GP789">
        <f>IFERROR(MATCH($DJ789,$DK$2:$DK$148,0)+1,0)</f>
      </c>
      <c r="GQ789">
        <f>IFERROR(INDEX($DM$2:$DM$148,MATCH($DJ789,$DK$2:$DK$148,0)),0)</f>
      </c>
      <c r="GR789">
        <f>IFERROR(MATCH($L789,$DN$789:$FA$789,0),0)</f>
      </c>
      <c r="GS789">
        <f>IF($GR789&gt;0,INDEX($FB$789:$GO$789,$GR789),"")</f>
      </c>
      <c r="GV789">
        <f>IF($JE789&gt;=1,INDEX($GT:$GT,$JD789+1),"")</f>
      </c>
      <c r="GW789">
        <f>IF($JE789&gt;=2,INDEX($GT:$GT,$JD789+2),"")</f>
      </c>
      <c r="GX789">
        <f>IF($JE789&gt;=3,INDEX($GT:$GT,$JD789+3),"")</f>
      </c>
      <c r="GY789">
        <f>IF($JE789&gt;=4,INDEX($GT:$GT,$JD789+4),"")</f>
      </c>
      <c r="GZ789">
        <f>IF($JE789&gt;=5,INDEX($GT:$GT,$JD789+5),"")</f>
      </c>
      <c r="HA789">
        <f>IF($JE789&gt;=6,INDEX($GT:$GT,$JD789+6),"")</f>
      </c>
      <c r="HB789">
        <f>IF($JE789&gt;=7,INDEX($GT:$GT,$JD789+7),"")</f>
      </c>
      <c r="HC789">
        <f>IF($JE789&gt;=8,INDEX($GT:$GT,$JD789+8),"")</f>
      </c>
      <c r="HD789">
        <f>IF($JE789&gt;=9,INDEX($GT:$GT,$JD789+9),"")</f>
      </c>
      <c r="HE789">
        <f>IF($JE789&gt;=10,INDEX($GT:$GT,$JD789+10),"")</f>
      </c>
      <c r="HF789">
        <f>IF($JE789&gt;=11,INDEX($GT:$GT,$JD789+11),"")</f>
      </c>
      <c r="HG789">
        <f>IF($JE789&gt;=12,INDEX($GT:$GT,$JD789+12),"")</f>
      </c>
      <c r="HH789">
        <f>IF($JE789&gt;=13,INDEX($GT:$GT,$JD789+13),"")</f>
      </c>
      <c r="HI789">
        <f>IF($JE789&gt;=14,INDEX($GT:$GT,$JD789+14),"")</f>
      </c>
      <c r="HJ789">
        <f>IF($JE789&gt;=15,INDEX($GT:$GT,$JD789+15),"")</f>
      </c>
      <c r="HK789">
        <f>IF($JE789&gt;=16,INDEX($GT:$GT,$JD789+16),"")</f>
      </c>
      <c r="HL789">
        <f>IF($JE789&gt;=17,INDEX($GT:$GT,$JD789+17),"")</f>
      </c>
      <c r="HM789">
        <f>IF($JE789&gt;=18,INDEX($GT:$GT,$JD789+18),"")</f>
      </c>
      <c r="HN789">
        <f>IF($JE789&gt;=19,INDEX($GT:$GT,$JD789+19),"")</f>
      </c>
      <c r="HO789">
        <f>IF($JE789&gt;=20,INDEX($GT:$GT,$JD789+20),"")</f>
      </c>
      <c r="HP789">
        <f>IF($JE789&gt;=21,INDEX($GT:$GT,$JD789+21),"")</f>
      </c>
      <c r="HQ789">
        <f>IF($JE789&gt;=22,INDEX($GT:$GT,$JD789+22),"")</f>
      </c>
      <c r="HR789">
        <f>IF($JE789&gt;=23,INDEX($GT:$GT,$JD789+23),"")</f>
      </c>
      <c r="HS789">
        <f>IF($JE789&gt;=24,INDEX($GT:$GT,$JD789+24),"")</f>
      </c>
      <c r="HT789">
        <f>IF($JE789&gt;=25,INDEX($GT:$GT,$JD789+25),"")</f>
      </c>
      <c r="HU789">
        <f>IF($JE789&gt;=26,INDEX($GT:$GT,$JD789+26),"")</f>
      </c>
      <c r="HV789">
        <f>IF($JE789&gt;=27,INDEX($GT:$GT,$JD789+27),"")</f>
      </c>
      <c r="HW789">
        <f>IF($JE789&gt;=28,INDEX($GT:$GT,$JD789+28),"")</f>
      </c>
      <c r="HX789">
        <f>IF($JE789&gt;=29,INDEX($GT:$GT,$JD789+29),"")</f>
      </c>
      <c r="HY789">
        <f>IF($JE789&gt;=30,INDEX($GT:$GT,$JD789+30),"")</f>
      </c>
      <c r="HZ789">
        <f>IF($JE789&gt;=31,INDEX($GT:$GT,$JD789+31),"")</f>
      </c>
      <c r="IA789">
        <f>IF($JE789&gt;=32,INDEX($GT:$GT,$JD789+32),"")</f>
      </c>
      <c r="IB789">
        <f>IF($JE789&gt;=33,INDEX($GT:$GT,$JD789+33),"")</f>
      </c>
      <c r="IC789">
        <f>IF($JE789&gt;=34,INDEX($GT:$GT,$JD789+34),"")</f>
      </c>
      <c r="ID789">
        <f>IF($JE789&gt;=35,INDEX($GT:$GT,$JD789+35),"")</f>
      </c>
      <c r="IE789">
        <f>IF($JE789&gt;=36,INDEX($GT:$GT,$JD789+36),"")</f>
      </c>
      <c r="IF789">
        <f>IF($JE789&gt;=37,INDEX($GT:$GT,$JD789+37),"")</f>
      </c>
      <c r="IG789">
        <f>IF($JE789&gt;=38,INDEX($GT:$GT,$JD789+38),"")</f>
      </c>
      <c r="IH789">
        <f>IF($JE789&gt;=39,INDEX($GT:$GT,$JD789+39),"")</f>
      </c>
      <c r="II789">
        <f>IF($JE789&gt;=40,INDEX($GT:$GT,$JD789+40),"")</f>
      </c>
      <c r="IJ789">
        <f>IF($JE789&gt;=41,INDEX($GT:$GT,$JD789+41),"")</f>
      </c>
      <c r="IK789">
        <f>IF($JE789&gt;=42,INDEX($GT:$GT,$JD789+42),"")</f>
      </c>
      <c r="IL789">
        <f>IF($JE789&gt;=43,INDEX($GT:$GT,$JD789+43),"")</f>
      </c>
      <c r="IM789">
        <f>IF($JE789&gt;=44,INDEX($GT:$GT,$JD789+44),"")</f>
      </c>
      <c r="IN789">
        <f>IF($JE789&gt;=45,INDEX($GT:$GT,$JD789+45),"")</f>
      </c>
      <c r="IO789">
        <f>IF($JE789&gt;=46,INDEX($GT:$GT,$JD789+46),"")</f>
      </c>
      <c r="IP789">
        <f>IF($JE789&gt;=47,INDEX($GT:$GT,$JD789+47),"")</f>
      </c>
      <c r="IQ789">
        <f>IF($JE789&gt;=48,INDEX($GT:$GT,$JD789+48),"")</f>
      </c>
      <c r="IR789">
        <f>IF($JE789&gt;=49,INDEX($GT:$GT,$JD789+49),"")</f>
      </c>
      <c r="IS789">
        <f>IF($JE789&gt;=50,INDEX($GT:$GT,$JD789+50),"")</f>
      </c>
      <c r="IT789">
        <f>IF($JE789&gt;=51,INDEX($GT:$GT,$JD789+51),"")</f>
      </c>
      <c r="IU789">
        <f>IF($JE789&gt;=52,INDEX($GT:$GT,$JD789+52),"")</f>
      </c>
      <c r="IV789">
        <f>IF($JE789&gt;=53,INDEX($GT:$GT,$JD789+53),"")</f>
      </c>
      <c r="IW789">
        <f>IF($JE789&gt;=54,INDEX($GT:$GT,$JD789+54),"")</f>
      </c>
      <c r="IX789">
        <f>IF($JE789&gt;=55,INDEX($GT:$GT,$JD789+55),"")</f>
      </c>
      <c r="IY789">
        <f>IF($JE789&gt;=56,INDEX($GT:$GT,$JD789+56),"")</f>
      </c>
      <c r="IZ789">
        <f>IF($JE789&gt;=57,INDEX($GT:$GT,$JD789+57),"")</f>
      </c>
      <c r="JA789">
        <f>IF($JE789&gt;=58,INDEX($GT:$GT,$JD789+58),"")</f>
      </c>
      <c r="JB789">
        <f>IF($JE789&gt;=59,INDEX($GT:$GT,$JD789+59),"")</f>
      </c>
      <c r="JC789">
        <f>IF($JE789&gt;=60,INDEX($GT:$GT,$JD789+60),"")</f>
      </c>
      <c r="JD789">
        <f>IFERROR(MATCH($GS789,$GT$2:$GT$322,0)+1,0)</f>
      </c>
      <c r="JE789">
        <f>IFERROR(INDEX($GU$2:$GU$322,MATCH($GS789,$GT$2:$GT$322,0)),0)</f>
      </c>
      <c r="JF789" t="s">
        <v>28</v>
      </c>
      <c r="JG789" t="s">
        <v>28</v>
      </c>
    </row>
    <row r="790" spans="1:267" x14ac:dyDescent="0.25">
      <c r="J790" s="1"/>
      <c r="K790" s="1"/>
      <c r="L790" s="1"/>
      <c r="M790" s="1"/>
      <c r="N790" s="1">
        <f>IFERROR(IF(FIND(" - ",$J790)&gt;0,MID($J790,FIND(" - ",$J790)+3,LEN($J790)),""),"")</f>
      </c>
      <c r="P790" s="1"/>
      <c r="S790" t="s">
        <v>28</v>
      </c>
      <c r="U790">
        <f>IF(OR($S790="",$T790=""),"",IFERROR($S790/$T790,0))</f>
      </c>
      <c r="V790">
        <f>IF($S790="","",
IF($K790="","",
IF(ISNUMBER(SEARCH("exempt",LOWER($K790))),0,
$S790*(VALUE(SUBSTITUTE($K790,"%",""))/100))))</f>
      </c>
      <c r="AB790">
        <f>IF($S790="","",
SUM($S790,$V790,$Z790,$W790,$Y790)-
IF($AA790="",0,VALUE($AA790)))</f>
      </c>
      <c r="AJ790" t="s">
        <v>1579</v>
      </c>
      <c r="AR790">
        <f>IFERROR(LEFT($J790,FIND(" - ",$J790)-1),$J790)</f>
      </c>
      <c r="AU790">
        <f>IF($CJ790&gt;=1,INDEX($AS:$AS,$CI790+1),"")</f>
      </c>
      <c r="AV790">
        <f>IF($CJ790&gt;=2,INDEX($AS:$AS,$CI790+2),"")</f>
      </c>
      <c r="AW790">
        <f>IF($CJ790&gt;=3,INDEX($AS:$AS,$CI790+3),"")</f>
      </c>
      <c r="AX790">
        <f>IF($CJ790&gt;=4,INDEX($AS:$AS,$CI790+4),"")</f>
      </c>
      <c r="AY790">
        <f>IF($CJ790&gt;=5,INDEX($AS:$AS,$CI790+5),"")</f>
      </c>
      <c r="AZ790">
        <f>IF($CJ790&gt;=6,INDEX($AS:$AS,$CI790+6),"")</f>
      </c>
      <c r="BA790">
        <f>IF($CJ790&gt;=7,INDEX($AS:$AS,$CI790+7),"")</f>
      </c>
      <c r="BB790">
        <f>IF($CJ790&gt;=8,INDEX($AS:$AS,$CI790+8),"")</f>
      </c>
      <c r="BC790">
        <f>IF($CJ790&gt;=9,INDEX($AS:$AS,$CI790+9),"")</f>
      </c>
      <c r="BD790">
        <f>IF($CJ790&gt;=10,INDEX($AS:$AS,$CI790+10),"")</f>
      </c>
      <c r="BE790">
        <f>IF($CJ790&gt;=11,INDEX($AS:$AS,$CI790+11),"")</f>
      </c>
      <c r="BF790">
        <f>IF($CJ790&gt;=12,INDEX($AS:$AS,$CI790+12),"")</f>
      </c>
      <c r="BG790">
        <f>IF($CJ790&gt;=13,INDEX($AS:$AS,$CI790+13),"")</f>
      </c>
      <c r="BH790">
        <f>IF($CJ790&gt;=14,INDEX($AS:$AS,$CI790+14),"")</f>
      </c>
      <c r="BI790">
        <f>IF($CJ790&gt;=15,INDEX($AS:$AS,$CI790+15),"")</f>
      </c>
      <c r="BJ790">
        <f>IF($CJ790&gt;=16,INDEX($AS:$AS,$CI790+16),"")</f>
      </c>
      <c r="BK790">
        <f>IF($CJ790&gt;=17,INDEX($AS:$AS,$CI790+17),"")</f>
      </c>
      <c r="BL790">
        <f>IF($CJ790&gt;=18,INDEX($AS:$AS,$CI790+18),"")</f>
      </c>
      <c r="BM790">
        <f>IF($CJ790&gt;=19,INDEX($AS:$AS,$CI790+19),"")</f>
      </c>
      <c r="BN790">
        <f>IF($CJ790&gt;=20,INDEX($AS:$AS,$CI790+20),"")</f>
      </c>
      <c r="BO790">
        <f>IF($CJ790&gt;=21,INDEX($AS:$AS,$CI790+21),"")</f>
      </c>
      <c r="BP790">
        <f>IF($CJ790&gt;=22,INDEX($AS:$AS,$CI790+22),"")</f>
      </c>
      <c r="BQ790">
        <f>IF($CJ790&gt;=23,INDEX($AS:$AS,$CI790+23),"")</f>
      </c>
      <c r="BR790">
        <f>IF($CJ790&gt;=24,INDEX($AS:$AS,$CI790+24),"")</f>
      </c>
      <c r="BS790">
        <f>IF($CJ790&gt;=25,INDEX($AS:$AS,$CI790+25),"")</f>
      </c>
      <c r="BT790">
        <f>IF($CJ790&gt;=26,INDEX($AS:$AS,$CI790+26),"")</f>
      </c>
      <c r="BU790">
        <f>IF($CJ790&gt;=27,INDEX($AS:$AS,$CI790+27),"")</f>
      </c>
      <c r="BV790">
        <f>IF($CJ790&gt;=28,INDEX($AS:$AS,$CI790+28),"")</f>
      </c>
      <c r="BW790">
        <f>IF($CJ790&gt;=29,INDEX($AS:$AS,$CI790+29),"")</f>
      </c>
      <c r="BX790">
        <f>IF($CJ790&gt;=30,INDEX($AS:$AS,$CI790+30),"")</f>
      </c>
      <c r="BY790">
        <f>IF($CJ790&gt;=31,INDEX($AS:$AS,$CI790+31),"")</f>
      </c>
      <c r="BZ790">
        <f>IF($CJ790&gt;=32,INDEX($AS:$AS,$CI790+32),"")</f>
      </c>
      <c r="CA790">
        <f>IF($CJ790&gt;=33,INDEX($AS:$AS,$CI790+33),"")</f>
      </c>
      <c r="CB790">
        <f>IF($CJ790&gt;=34,INDEX($AS:$AS,$CI790+34),"")</f>
      </c>
      <c r="CC790">
        <f>IF($CJ790&gt;=35,INDEX($AS:$AS,$CI790+35),"")</f>
      </c>
      <c r="CD790">
        <f>IF($CJ790&gt;=36,INDEX($AS:$AS,$CI790+36),"")</f>
      </c>
      <c r="CE790">
        <f>IF($CJ790&gt;=37,INDEX($AS:$AS,$CI790+37),"")</f>
      </c>
      <c r="CF790">
        <f>IF($CJ790&gt;=38,INDEX($AS:$AS,$CI790+38),"")</f>
      </c>
      <c r="CG790">
        <f>IF($CJ790&gt;=39,INDEX($AS:$AS,$CI790+39),"")</f>
      </c>
      <c r="CH790">
        <f>IF($CJ790&gt;=40,INDEX($AS:$AS,$CI790+40),"")</f>
      </c>
      <c r="CI790">
        <f>IFERROR(MATCH($AR790,$AS$2:$AS$133,0)+1,0)</f>
      </c>
      <c r="CJ790">
        <f>IFERROR(INDEX($AT$2:$AT$133,MATCH($AR790,$AS$2:$AS$133,0)),0)</f>
      </c>
      <c r="CK790">
        <f>IFERROR(LEFT($O790,FIND(" - ",$O790)-1),$O790)</f>
      </c>
      <c r="CL790" t="s">
        <v>211</v>
      </c>
      <c r="CN790">
        <f>IF($DI790&gt;=1,INDEX($CL:$CL,$DH790+1),"")</f>
      </c>
      <c r="CO790">
        <f>IF($DI790&gt;=2,INDEX($CL:$CL,$DH790+2),"")</f>
      </c>
      <c r="CP790">
        <f>IF($DI790&gt;=3,INDEX($CL:$CL,$DH790+3),"")</f>
      </c>
      <c r="CQ790">
        <f>IF($DI790&gt;=4,INDEX($CL:$CL,$DH790+4),"")</f>
      </c>
      <c r="CR790">
        <f>IF($DI790&gt;=5,INDEX($CL:$CL,$DH790+5),"")</f>
      </c>
      <c r="CS790">
        <f>IF($DI790&gt;=6,INDEX($CL:$CL,$DH790+6),"")</f>
      </c>
      <c r="CT790">
        <f>IF($DI790&gt;=7,INDEX($CL:$CL,$DH790+7),"")</f>
      </c>
      <c r="CU790">
        <f>IF($DI790&gt;=8,INDEX($CL:$CL,$DH790+8),"")</f>
      </c>
      <c r="CV790">
        <f>IF($DI790&gt;=9,INDEX($CL:$CL,$DH790+9),"")</f>
      </c>
      <c r="CW790">
        <f>IF($DI790&gt;=10,INDEX($CL:$CL,$DH790+10),"")</f>
      </c>
      <c r="CX790">
        <f>IF($DI790&gt;=11,INDEX($CL:$CL,$DH790+11),"")</f>
      </c>
      <c r="CY790">
        <f>IF($DI790&gt;=12,INDEX($CL:$CL,$DH790+12),"")</f>
      </c>
      <c r="CZ790">
        <f>IF($DI790&gt;=13,INDEX($CL:$CL,$DH790+13),"")</f>
      </c>
      <c r="DA790">
        <f>IF($DI790&gt;=14,INDEX($CL:$CL,$DH790+14),"")</f>
      </c>
      <c r="DB790">
        <f>IF($DI790&gt;=15,INDEX($CL:$CL,$DH790+15),"")</f>
      </c>
      <c r="DC790">
        <f>IF($DI790&gt;=16,INDEX($CL:$CL,$DH790+16),"")</f>
      </c>
      <c r="DD790">
        <f>IF($DI790&gt;=17,INDEX($CL:$CL,$DH790+17),"")</f>
      </c>
      <c r="DE790">
        <f>IF($DI790&gt;=18,INDEX($CL:$CL,$DH790+18),"")</f>
      </c>
      <c r="DF790">
        <f>IF($DI790&gt;=19,INDEX($CL:$CL,$DH790+19),"")</f>
      </c>
      <c r="DG790">
        <f>IF($DI790&gt;=20,INDEX($CL:$CL,$DH790+20),"")</f>
      </c>
      <c r="DH790">
        <f>IFERROR(MATCH($CK790,$CL$2:$CL$1558,0)+1,0)</f>
      </c>
      <c r="DI790">
        <f>IFERROR(INDEX($CM$2:$CM$1558,MATCH($CK790,$CL$2:$CL$1558,0)),0)</f>
      </c>
      <c r="DJ790">
        <f>IFERROR(INDEX($AQ:$AQ,MATCH($K790,$AP:$AP,0))&amp;"","")</f>
      </c>
      <c r="DN790">
        <f>IF($GQ790&gt;=1,INDEX($DK:$DK,$GP790+1),"")</f>
      </c>
      <c r="DO790">
        <f>IF($GQ790&gt;=2,INDEX($DK:$DK,$GP790+2),"")</f>
      </c>
      <c r="DP790">
        <f>IF($GQ790&gt;=3,INDEX($DK:$DK,$GP790+3),"")</f>
      </c>
      <c r="DQ790">
        <f>IF($GQ790&gt;=4,INDEX($DK:$DK,$GP790+4),"")</f>
      </c>
      <c r="DR790">
        <f>IF($GQ790&gt;=5,INDEX($DK:$DK,$GP790+5),"")</f>
      </c>
      <c r="DS790">
        <f>IF($GQ790&gt;=6,INDEX($DK:$DK,$GP790+6),"")</f>
      </c>
      <c r="DT790">
        <f>IF($GQ790&gt;=7,INDEX($DK:$DK,$GP790+7),"")</f>
      </c>
      <c r="DU790">
        <f>IF($GQ790&gt;=8,INDEX($DK:$DK,$GP790+8),"")</f>
      </c>
      <c r="DV790">
        <f>IF($GQ790&gt;=9,INDEX($DK:$DK,$GP790+9),"")</f>
      </c>
      <c r="DW790">
        <f>IF($GQ790&gt;=10,INDEX($DK:$DK,$GP790+10),"")</f>
      </c>
      <c r="DX790">
        <f>IF($GQ790&gt;=11,INDEX($DK:$DK,$GP790+11),"")</f>
      </c>
      <c r="DY790">
        <f>IF($GQ790&gt;=12,INDEX($DK:$DK,$GP790+12),"")</f>
      </c>
      <c r="DZ790">
        <f>IF($GQ790&gt;=13,INDEX($DK:$DK,$GP790+13),"")</f>
      </c>
      <c r="EA790">
        <f>IF($GQ790&gt;=14,INDEX($DK:$DK,$GP790+14),"")</f>
      </c>
      <c r="EB790">
        <f>IF($GQ790&gt;=15,INDEX($DK:$DK,$GP790+15),"")</f>
      </c>
      <c r="EC790">
        <f>IF($GQ790&gt;=16,INDEX($DK:$DK,$GP790+16),"")</f>
      </c>
      <c r="ED790">
        <f>IF($GQ790&gt;=17,INDEX($DK:$DK,$GP790+17),"")</f>
      </c>
      <c r="EE790">
        <f>IF($GQ790&gt;=18,INDEX($DK:$DK,$GP790+18),"")</f>
      </c>
      <c r="EF790">
        <f>IF($GQ790&gt;=19,INDEX($DK:$DK,$GP790+19),"")</f>
      </c>
      <c r="EG790">
        <f>IF($GQ790&gt;=20,INDEX($DK:$DK,$GP790+20),"")</f>
      </c>
      <c r="EH790">
        <f>IF($GQ790&gt;=21,INDEX($DK:$DK,$GP790+21),"")</f>
      </c>
      <c r="EI790">
        <f>IF($GQ790&gt;=22,INDEX($DK:$DK,$GP790+22),"")</f>
      </c>
      <c r="EJ790">
        <f>IF($GQ790&gt;=23,INDEX($DK:$DK,$GP790+23),"")</f>
      </c>
      <c r="EK790">
        <f>IF($GQ790&gt;=24,INDEX($DK:$DK,$GP790+24),"")</f>
      </c>
      <c r="EL790">
        <f>IF($GQ790&gt;=25,INDEX($DK:$DK,$GP790+25),"")</f>
      </c>
      <c r="EM790">
        <f>IF($GQ790&gt;=26,INDEX($DK:$DK,$GP790+26),"")</f>
      </c>
      <c r="EN790">
        <f>IF($GQ790&gt;=27,INDEX($DK:$DK,$GP790+27),"")</f>
      </c>
      <c r="EO790">
        <f>IF($GQ790&gt;=28,INDEX($DK:$DK,$GP790+28),"")</f>
      </c>
      <c r="EP790">
        <f>IF($GQ790&gt;=29,INDEX($DK:$DK,$GP790+29),"")</f>
      </c>
      <c r="EQ790">
        <f>IF($GQ790&gt;=30,INDEX($DK:$DK,$GP790+30),"")</f>
      </c>
      <c r="ER790">
        <f>IF($GQ790&gt;=31,INDEX($DK:$DK,$GP790+31),"")</f>
      </c>
      <c r="ES790">
        <f>IF($GQ790&gt;=32,INDEX($DK:$DK,$GP790+32),"")</f>
      </c>
      <c r="ET790">
        <f>IF($GQ790&gt;=33,INDEX($DK:$DK,$GP790+33),"")</f>
      </c>
      <c r="EU790">
        <f>IF($GQ790&gt;=34,INDEX($DK:$DK,$GP790+34),"")</f>
      </c>
      <c r="EV790">
        <f>IF($GQ790&gt;=35,INDEX($DK:$DK,$GP790+35),"")</f>
      </c>
      <c r="EW790">
        <f>IF($GQ790&gt;=36,INDEX($DK:$DK,$GP790+36),"")</f>
      </c>
      <c r="EX790">
        <f>IF($GQ790&gt;=37,INDEX($DK:$DK,$GP790+37),"")</f>
      </c>
      <c r="EY790">
        <f>IF($GQ790&gt;=38,INDEX($DK:$DK,$GP790+38),"")</f>
      </c>
      <c r="EZ790">
        <f>IF($GQ790&gt;=39,INDEX($DK:$DK,$GP790+39),"")</f>
      </c>
      <c r="FA790">
        <f>IF($GQ790&gt;=40,INDEX($DK:$DK,$GP790+40),"")</f>
      </c>
      <c r="FB790">
        <f>IF($GQ790&gt;=1,INDEX($DL:$DL,$GP790+1),"")</f>
      </c>
      <c r="FC790">
        <f>IF($GQ790&gt;=2,INDEX($DL:$DL,$GP790+2),"")</f>
      </c>
      <c r="FD790">
        <f>IF($GQ790&gt;=3,INDEX($DL:$DL,$GP790+3),"")</f>
      </c>
      <c r="FE790">
        <f>IF($GQ790&gt;=4,INDEX($DL:$DL,$GP790+4),"")</f>
      </c>
      <c r="FF790">
        <f>IF($GQ790&gt;=5,INDEX($DL:$DL,$GP790+5),"")</f>
      </c>
      <c r="FG790">
        <f>IF($GQ790&gt;=6,INDEX($DL:$DL,$GP790+6),"")</f>
      </c>
      <c r="FH790">
        <f>IF($GQ790&gt;=7,INDEX($DL:$DL,$GP790+7),"")</f>
      </c>
      <c r="FI790">
        <f>IF($GQ790&gt;=8,INDEX($DL:$DL,$GP790+8),"")</f>
      </c>
      <c r="FJ790">
        <f>IF($GQ790&gt;=9,INDEX($DL:$DL,$GP790+9),"")</f>
      </c>
      <c r="FK790">
        <f>IF($GQ790&gt;=10,INDEX($DL:$DL,$GP790+10),"")</f>
      </c>
      <c r="FL790">
        <f>IF($GQ790&gt;=11,INDEX($DL:$DL,$GP790+11),"")</f>
      </c>
      <c r="FM790">
        <f>IF($GQ790&gt;=12,INDEX($DL:$DL,$GP790+12),"")</f>
      </c>
      <c r="FN790">
        <f>IF($GQ790&gt;=13,INDEX($DL:$DL,$GP790+13),"")</f>
      </c>
      <c r="FO790">
        <f>IF($GQ790&gt;=14,INDEX($DL:$DL,$GP790+14),"")</f>
      </c>
      <c r="FP790">
        <f>IF($GQ790&gt;=15,INDEX($DL:$DL,$GP790+15),"")</f>
      </c>
      <c r="FQ790">
        <f>IF($GQ790&gt;=16,INDEX($DL:$DL,$GP790+16),"")</f>
      </c>
      <c r="FR790">
        <f>IF($GQ790&gt;=17,INDEX($DL:$DL,$GP790+17),"")</f>
      </c>
      <c r="FS790">
        <f>IF($GQ790&gt;=18,INDEX($DL:$DL,$GP790+18),"")</f>
      </c>
      <c r="FT790">
        <f>IF($GQ790&gt;=19,INDEX($DL:$DL,$GP790+19),"")</f>
      </c>
      <c r="FU790">
        <f>IF($GQ790&gt;=20,INDEX($DL:$DL,$GP790+20),"")</f>
      </c>
      <c r="FV790">
        <f>IF($GQ790&gt;=21,INDEX($DL:$DL,$GP790+21),"")</f>
      </c>
      <c r="FW790">
        <f>IF($GQ790&gt;=22,INDEX($DL:$DL,$GP790+22),"")</f>
      </c>
      <c r="FX790">
        <f>IF($GQ790&gt;=23,INDEX($DL:$DL,$GP790+23),"")</f>
      </c>
      <c r="FY790">
        <f>IF($GQ790&gt;=24,INDEX($DL:$DL,$GP790+24),"")</f>
      </c>
      <c r="FZ790">
        <f>IF($GQ790&gt;=25,INDEX($DL:$DL,$GP790+25),"")</f>
      </c>
      <c r="GA790">
        <f>IF($GQ790&gt;=26,INDEX($DL:$DL,$GP790+26),"")</f>
      </c>
      <c r="GB790">
        <f>IF($GQ790&gt;=27,INDEX($DL:$DL,$GP790+27),"")</f>
      </c>
      <c r="GC790">
        <f>IF($GQ790&gt;=28,INDEX($DL:$DL,$GP790+28),"")</f>
      </c>
      <c r="GD790">
        <f>IF($GQ790&gt;=29,INDEX($DL:$DL,$GP790+29),"")</f>
      </c>
      <c r="GE790">
        <f>IF($GQ790&gt;=30,INDEX($DL:$DL,$GP790+30),"")</f>
      </c>
      <c r="GF790">
        <f>IF($GQ790&gt;=31,INDEX($DL:$DL,$GP790+31),"")</f>
      </c>
      <c r="GG790">
        <f>IF($GQ790&gt;=32,INDEX($DL:$DL,$GP790+32),"")</f>
      </c>
      <c r="GH790">
        <f>IF($GQ790&gt;=33,INDEX($DL:$DL,$GP790+33),"")</f>
      </c>
      <c r="GI790">
        <f>IF($GQ790&gt;=34,INDEX($DL:$DL,$GP790+34),"")</f>
      </c>
      <c r="GJ790">
        <f>IF($GQ790&gt;=35,INDEX($DL:$DL,$GP790+35),"")</f>
      </c>
      <c r="GK790">
        <f>IF($GQ790&gt;=36,INDEX($DL:$DL,$GP790+36),"")</f>
      </c>
      <c r="GL790">
        <f>IF($GQ790&gt;=37,INDEX($DL:$DL,$GP790+37),"")</f>
      </c>
      <c r="GM790">
        <f>IF($GQ790&gt;=38,INDEX($DL:$DL,$GP790+38),"")</f>
      </c>
      <c r="GN790">
        <f>IF($GQ790&gt;=39,INDEX($DL:$DL,$GP790+39),"")</f>
      </c>
      <c r="GO790">
        <f>IF($GQ790&gt;=40,INDEX($DL:$DL,$GP790+40),"")</f>
      </c>
      <c r="GP790">
        <f>IFERROR(MATCH($DJ790,$DK$2:$DK$148,0)+1,0)</f>
      </c>
      <c r="GQ790">
        <f>IFERROR(INDEX($DM$2:$DM$148,MATCH($DJ790,$DK$2:$DK$148,0)),0)</f>
      </c>
      <c r="GR790">
        <f>IFERROR(MATCH($L790,$DN$790:$FA$790,0),0)</f>
      </c>
      <c r="GS790">
        <f>IF($GR790&gt;0,INDEX($FB$790:$GO$790,$GR790),"")</f>
      </c>
      <c r="GV790">
        <f>IF($JE790&gt;=1,INDEX($GT:$GT,$JD790+1),"")</f>
      </c>
      <c r="GW790">
        <f>IF($JE790&gt;=2,INDEX($GT:$GT,$JD790+2),"")</f>
      </c>
      <c r="GX790">
        <f>IF($JE790&gt;=3,INDEX($GT:$GT,$JD790+3),"")</f>
      </c>
      <c r="GY790">
        <f>IF($JE790&gt;=4,INDEX($GT:$GT,$JD790+4),"")</f>
      </c>
      <c r="GZ790">
        <f>IF($JE790&gt;=5,INDEX($GT:$GT,$JD790+5),"")</f>
      </c>
      <c r="HA790">
        <f>IF($JE790&gt;=6,INDEX($GT:$GT,$JD790+6),"")</f>
      </c>
      <c r="HB790">
        <f>IF($JE790&gt;=7,INDEX($GT:$GT,$JD790+7),"")</f>
      </c>
      <c r="HC790">
        <f>IF($JE790&gt;=8,INDEX($GT:$GT,$JD790+8),"")</f>
      </c>
      <c r="HD790">
        <f>IF($JE790&gt;=9,INDEX($GT:$GT,$JD790+9),"")</f>
      </c>
      <c r="HE790">
        <f>IF($JE790&gt;=10,INDEX($GT:$GT,$JD790+10),"")</f>
      </c>
      <c r="HF790">
        <f>IF($JE790&gt;=11,INDEX($GT:$GT,$JD790+11),"")</f>
      </c>
      <c r="HG790">
        <f>IF($JE790&gt;=12,INDEX($GT:$GT,$JD790+12),"")</f>
      </c>
      <c r="HH790">
        <f>IF($JE790&gt;=13,INDEX($GT:$GT,$JD790+13),"")</f>
      </c>
      <c r="HI790">
        <f>IF($JE790&gt;=14,INDEX($GT:$GT,$JD790+14),"")</f>
      </c>
      <c r="HJ790">
        <f>IF($JE790&gt;=15,INDEX($GT:$GT,$JD790+15),"")</f>
      </c>
      <c r="HK790">
        <f>IF($JE790&gt;=16,INDEX($GT:$GT,$JD790+16),"")</f>
      </c>
      <c r="HL790">
        <f>IF($JE790&gt;=17,INDEX($GT:$GT,$JD790+17),"")</f>
      </c>
      <c r="HM790">
        <f>IF($JE790&gt;=18,INDEX($GT:$GT,$JD790+18),"")</f>
      </c>
      <c r="HN790">
        <f>IF($JE790&gt;=19,INDEX($GT:$GT,$JD790+19),"")</f>
      </c>
      <c r="HO790">
        <f>IF($JE790&gt;=20,INDEX($GT:$GT,$JD790+20),"")</f>
      </c>
      <c r="HP790">
        <f>IF($JE790&gt;=21,INDEX($GT:$GT,$JD790+21),"")</f>
      </c>
      <c r="HQ790">
        <f>IF($JE790&gt;=22,INDEX($GT:$GT,$JD790+22),"")</f>
      </c>
      <c r="HR790">
        <f>IF($JE790&gt;=23,INDEX($GT:$GT,$JD790+23),"")</f>
      </c>
      <c r="HS790">
        <f>IF($JE790&gt;=24,INDEX($GT:$GT,$JD790+24),"")</f>
      </c>
      <c r="HT790">
        <f>IF($JE790&gt;=25,INDEX($GT:$GT,$JD790+25),"")</f>
      </c>
      <c r="HU790">
        <f>IF($JE790&gt;=26,INDEX($GT:$GT,$JD790+26),"")</f>
      </c>
      <c r="HV790">
        <f>IF($JE790&gt;=27,INDEX($GT:$GT,$JD790+27),"")</f>
      </c>
      <c r="HW790">
        <f>IF($JE790&gt;=28,INDEX($GT:$GT,$JD790+28),"")</f>
      </c>
      <c r="HX790">
        <f>IF($JE790&gt;=29,INDEX($GT:$GT,$JD790+29),"")</f>
      </c>
      <c r="HY790">
        <f>IF($JE790&gt;=30,INDEX($GT:$GT,$JD790+30),"")</f>
      </c>
      <c r="HZ790">
        <f>IF($JE790&gt;=31,INDEX($GT:$GT,$JD790+31),"")</f>
      </c>
      <c r="IA790">
        <f>IF($JE790&gt;=32,INDEX($GT:$GT,$JD790+32),"")</f>
      </c>
      <c r="IB790">
        <f>IF($JE790&gt;=33,INDEX($GT:$GT,$JD790+33),"")</f>
      </c>
      <c r="IC790">
        <f>IF($JE790&gt;=34,INDEX($GT:$GT,$JD790+34),"")</f>
      </c>
      <c r="ID790">
        <f>IF($JE790&gt;=35,INDEX($GT:$GT,$JD790+35),"")</f>
      </c>
      <c r="IE790">
        <f>IF($JE790&gt;=36,INDEX($GT:$GT,$JD790+36),"")</f>
      </c>
      <c r="IF790">
        <f>IF($JE790&gt;=37,INDEX($GT:$GT,$JD790+37),"")</f>
      </c>
      <c r="IG790">
        <f>IF($JE790&gt;=38,INDEX($GT:$GT,$JD790+38),"")</f>
      </c>
      <c r="IH790">
        <f>IF($JE790&gt;=39,INDEX($GT:$GT,$JD790+39),"")</f>
      </c>
      <c r="II790">
        <f>IF($JE790&gt;=40,INDEX($GT:$GT,$JD790+40),"")</f>
      </c>
      <c r="IJ790">
        <f>IF($JE790&gt;=41,INDEX($GT:$GT,$JD790+41),"")</f>
      </c>
      <c r="IK790">
        <f>IF($JE790&gt;=42,INDEX($GT:$GT,$JD790+42),"")</f>
      </c>
      <c r="IL790">
        <f>IF($JE790&gt;=43,INDEX($GT:$GT,$JD790+43),"")</f>
      </c>
      <c r="IM790">
        <f>IF($JE790&gt;=44,INDEX($GT:$GT,$JD790+44),"")</f>
      </c>
      <c r="IN790">
        <f>IF($JE790&gt;=45,INDEX($GT:$GT,$JD790+45),"")</f>
      </c>
      <c r="IO790">
        <f>IF($JE790&gt;=46,INDEX($GT:$GT,$JD790+46),"")</f>
      </c>
      <c r="IP790">
        <f>IF($JE790&gt;=47,INDEX($GT:$GT,$JD790+47),"")</f>
      </c>
      <c r="IQ790">
        <f>IF($JE790&gt;=48,INDEX($GT:$GT,$JD790+48),"")</f>
      </c>
      <c r="IR790">
        <f>IF($JE790&gt;=49,INDEX($GT:$GT,$JD790+49),"")</f>
      </c>
      <c r="IS790">
        <f>IF($JE790&gt;=50,INDEX($GT:$GT,$JD790+50),"")</f>
      </c>
      <c r="IT790">
        <f>IF($JE790&gt;=51,INDEX($GT:$GT,$JD790+51),"")</f>
      </c>
      <c r="IU790">
        <f>IF($JE790&gt;=52,INDEX($GT:$GT,$JD790+52),"")</f>
      </c>
      <c r="IV790">
        <f>IF($JE790&gt;=53,INDEX($GT:$GT,$JD790+53),"")</f>
      </c>
      <c r="IW790">
        <f>IF($JE790&gt;=54,INDEX($GT:$GT,$JD790+54),"")</f>
      </c>
      <c r="IX790">
        <f>IF($JE790&gt;=55,INDEX($GT:$GT,$JD790+55),"")</f>
      </c>
      <c r="IY790">
        <f>IF($JE790&gt;=56,INDEX($GT:$GT,$JD790+56),"")</f>
      </c>
      <c r="IZ790">
        <f>IF($JE790&gt;=57,INDEX($GT:$GT,$JD790+57),"")</f>
      </c>
      <c r="JA790">
        <f>IF($JE790&gt;=58,INDEX($GT:$GT,$JD790+58),"")</f>
      </c>
      <c r="JB790">
        <f>IF($JE790&gt;=59,INDEX($GT:$GT,$JD790+59),"")</f>
      </c>
      <c r="JC790">
        <f>IF($JE790&gt;=60,INDEX($GT:$GT,$JD790+60),"")</f>
      </c>
      <c r="JD790">
        <f>IFERROR(MATCH($GS790,$GT$2:$GT$322,0)+1,0)</f>
      </c>
      <c r="JE790">
        <f>IFERROR(INDEX($GU$2:$GU$322,MATCH($GS790,$GT$2:$GT$322,0)),0)</f>
      </c>
      <c r="JF790" t="s">
        <v>28</v>
      </c>
      <c r="JG790" t="s">
        <v>28</v>
      </c>
    </row>
    <row r="791" spans="1:267" x14ac:dyDescent="0.25">
      <c r="J791" s="1"/>
      <c r="K791" s="1"/>
      <c r="L791" s="1"/>
      <c r="M791" s="1"/>
      <c r="N791" s="1">
        <f>IFERROR(IF(FIND(" - ",$J791)&gt;0,MID($J791,FIND(" - ",$J791)+3,LEN($J791)),""),"")</f>
      </c>
      <c r="P791" s="1"/>
      <c r="S791" t="s">
        <v>28</v>
      </c>
      <c r="U791">
        <f>IF(OR($S791="",$T791=""),"",IFERROR($S791/$T791,0))</f>
      </c>
      <c r="V791">
        <f>IF($S791="","",
IF($K791="","",
IF(ISNUMBER(SEARCH("exempt",LOWER($K791))),0,
$S791*(VALUE(SUBSTITUTE($K791,"%",""))/100))))</f>
      </c>
      <c r="AB791">
        <f>IF($S791="","",
SUM($S791,$V791,$Z791,$W791,$Y791)-
IF($AA791="",0,VALUE($AA791)))</f>
      </c>
      <c r="AJ791" t="s">
        <v>1580</v>
      </c>
      <c r="AR791">
        <f>IFERROR(LEFT($J791,FIND(" - ",$J791)-1),$J791)</f>
      </c>
      <c r="AU791">
        <f>IF($CJ791&gt;=1,INDEX($AS:$AS,$CI791+1),"")</f>
      </c>
      <c r="AV791">
        <f>IF($CJ791&gt;=2,INDEX($AS:$AS,$CI791+2),"")</f>
      </c>
      <c r="AW791">
        <f>IF($CJ791&gt;=3,INDEX($AS:$AS,$CI791+3),"")</f>
      </c>
      <c r="AX791">
        <f>IF($CJ791&gt;=4,INDEX($AS:$AS,$CI791+4),"")</f>
      </c>
      <c r="AY791">
        <f>IF($CJ791&gt;=5,INDEX($AS:$AS,$CI791+5),"")</f>
      </c>
      <c r="AZ791">
        <f>IF($CJ791&gt;=6,INDEX($AS:$AS,$CI791+6),"")</f>
      </c>
      <c r="BA791">
        <f>IF($CJ791&gt;=7,INDEX($AS:$AS,$CI791+7),"")</f>
      </c>
      <c r="BB791">
        <f>IF($CJ791&gt;=8,INDEX($AS:$AS,$CI791+8),"")</f>
      </c>
      <c r="BC791">
        <f>IF($CJ791&gt;=9,INDEX($AS:$AS,$CI791+9),"")</f>
      </c>
      <c r="BD791">
        <f>IF($CJ791&gt;=10,INDEX($AS:$AS,$CI791+10),"")</f>
      </c>
      <c r="BE791">
        <f>IF($CJ791&gt;=11,INDEX($AS:$AS,$CI791+11),"")</f>
      </c>
      <c r="BF791">
        <f>IF($CJ791&gt;=12,INDEX($AS:$AS,$CI791+12),"")</f>
      </c>
      <c r="BG791">
        <f>IF($CJ791&gt;=13,INDEX($AS:$AS,$CI791+13),"")</f>
      </c>
      <c r="BH791">
        <f>IF($CJ791&gt;=14,INDEX($AS:$AS,$CI791+14),"")</f>
      </c>
      <c r="BI791">
        <f>IF($CJ791&gt;=15,INDEX($AS:$AS,$CI791+15),"")</f>
      </c>
      <c r="BJ791">
        <f>IF($CJ791&gt;=16,INDEX($AS:$AS,$CI791+16),"")</f>
      </c>
      <c r="BK791">
        <f>IF($CJ791&gt;=17,INDEX($AS:$AS,$CI791+17),"")</f>
      </c>
      <c r="BL791">
        <f>IF($CJ791&gt;=18,INDEX($AS:$AS,$CI791+18),"")</f>
      </c>
      <c r="BM791">
        <f>IF($CJ791&gt;=19,INDEX($AS:$AS,$CI791+19),"")</f>
      </c>
      <c r="BN791">
        <f>IF($CJ791&gt;=20,INDEX($AS:$AS,$CI791+20),"")</f>
      </c>
      <c r="BO791">
        <f>IF($CJ791&gt;=21,INDEX($AS:$AS,$CI791+21),"")</f>
      </c>
      <c r="BP791">
        <f>IF($CJ791&gt;=22,INDEX($AS:$AS,$CI791+22),"")</f>
      </c>
      <c r="BQ791">
        <f>IF($CJ791&gt;=23,INDEX($AS:$AS,$CI791+23),"")</f>
      </c>
      <c r="BR791">
        <f>IF($CJ791&gt;=24,INDEX($AS:$AS,$CI791+24),"")</f>
      </c>
      <c r="BS791">
        <f>IF($CJ791&gt;=25,INDEX($AS:$AS,$CI791+25),"")</f>
      </c>
      <c r="BT791">
        <f>IF($CJ791&gt;=26,INDEX($AS:$AS,$CI791+26),"")</f>
      </c>
      <c r="BU791">
        <f>IF($CJ791&gt;=27,INDEX($AS:$AS,$CI791+27),"")</f>
      </c>
      <c r="BV791">
        <f>IF($CJ791&gt;=28,INDEX($AS:$AS,$CI791+28),"")</f>
      </c>
      <c r="BW791">
        <f>IF($CJ791&gt;=29,INDEX($AS:$AS,$CI791+29),"")</f>
      </c>
      <c r="BX791">
        <f>IF($CJ791&gt;=30,INDEX($AS:$AS,$CI791+30),"")</f>
      </c>
      <c r="BY791">
        <f>IF($CJ791&gt;=31,INDEX($AS:$AS,$CI791+31),"")</f>
      </c>
      <c r="BZ791">
        <f>IF($CJ791&gt;=32,INDEX($AS:$AS,$CI791+32),"")</f>
      </c>
      <c r="CA791">
        <f>IF($CJ791&gt;=33,INDEX($AS:$AS,$CI791+33),"")</f>
      </c>
      <c r="CB791">
        <f>IF($CJ791&gt;=34,INDEX($AS:$AS,$CI791+34),"")</f>
      </c>
      <c r="CC791">
        <f>IF($CJ791&gt;=35,INDEX($AS:$AS,$CI791+35),"")</f>
      </c>
      <c r="CD791">
        <f>IF($CJ791&gt;=36,INDEX($AS:$AS,$CI791+36),"")</f>
      </c>
      <c r="CE791">
        <f>IF($CJ791&gt;=37,INDEX($AS:$AS,$CI791+37),"")</f>
      </c>
      <c r="CF791">
        <f>IF($CJ791&gt;=38,INDEX($AS:$AS,$CI791+38),"")</f>
      </c>
      <c r="CG791">
        <f>IF($CJ791&gt;=39,INDEX($AS:$AS,$CI791+39),"")</f>
      </c>
      <c r="CH791">
        <f>IF($CJ791&gt;=40,INDEX($AS:$AS,$CI791+40),"")</f>
      </c>
      <c r="CI791">
        <f>IFERROR(MATCH($AR791,$AS$2:$AS$133,0)+1,0)</f>
      </c>
      <c r="CJ791">
        <f>IFERROR(INDEX($AT$2:$AT$133,MATCH($AR791,$AS$2:$AS$133,0)),0)</f>
      </c>
      <c r="CK791">
        <f>IFERROR(LEFT($O791,FIND(" - ",$O791)-1),$O791)</f>
      </c>
      <c r="CL791" t="s">
        <v>1581</v>
      </c>
      <c r="CM791">
        <v>1</v>
      </c>
      <c r="CN791">
        <f>IF($DI791&gt;=1,INDEX($CL:$CL,$DH791+1),"")</f>
      </c>
      <c r="CO791">
        <f>IF($DI791&gt;=2,INDEX($CL:$CL,$DH791+2),"")</f>
      </c>
      <c r="CP791">
        <f>IF($DI791&gt;=3,INDEX($CL:$CL,$DH791+3),"")</f>
      </c>
      <c r="CQ791">
        <f>IF($DI791&gt;=4,INDEX($CL:$CL,$DH791+4),"")</f>
      </c>
      <c r="CR791">
        <f>IF($DI791&gt;=5,INDEX($CL:$CL,$DH791+5),"")</f>
      </c>
      <c r="CS791">
        <f>IF($DI791&gt;=6,INDEX($CL:$CL,$DH791+6),"")</f>
      </c>
      <c r="CT791">
        <f>IF($DI791&gt;=7,INDEX($CL:$CL,$DH791+7),"")</f>
      </c>
      <c r="CU791">
        <f>IF($DI791&gt;=8,INDEX($CL:$CL,$DH791+8),"")</f>
      </c>
      <c r="CV791">
        <f>IF($DI791&gt;=9,INDEX($CL:$CL,$DH791+9),"")</f>
      </c>
      <c r="CW791">
        <f>IF($DI791&gt;=10,INDEX($CL:$CL,$DH791+10),"")</f>
      </c>
      <c r="CX791">
        <f>IF($DI791&gt;=11,INDEX($CL:$CL,$DH791+11),"")</f>
      </c>
      <c r="CY791">
        <f>IF($DI791&gt;=12,INDEX($CL:$CL,$DH791+12),"")</f>
      </c>
      <c r="CZ791">
        <f>IF($DI791&gt;=13,INDEX($CL:$CL,$DH791+13),"")</f>
      </c>
      <c r="DA791">
        <f>IF($DI791&gt;=14,INDEX($CL:$CL,$DH791+14),"")</f>
      </c>
      <c r="DB791">
        <f>IF($DI791&gt;=15,INDEX($CL:$CL,$DH791+15),"")</f>
      </c>
      <c r="DC791">
        <f>IF($DI791&gt;=16,INDEX($CL:$CL,$DH791+16),"")</f>
      </c>
      <c r="DD791">
        <f>IF($DI791&gt;=17,INDEX($CL:$CL,$DH791+17),"")</f>
      </c>
      <c r="DE791">
        <f>IF($DI791&gt;=18,INDEX($CL:$CL,$DH791+18),"")</f>
      </c>
      <c r="DF791">
        <f>IF($DI791&gt;=19,INDEX($CL:$CL,$DH791+19),"")</f>
      </c>
      <c r="DG791">
        <f>IF($DI791&gt;=20,INDEX($CL:$CL,$DH791+20),"")</f>
      </c>
      <c r="DH791">
        <f>IFERROR(MATCH($CK791,$CL$2:$CL$1558,0)+1,0)</f>
      </c>
      <c r="DI791">
        <f>IFERROR(INDEX($CM$2:$CM$1558,MATCH($CK791,$CL$2:$CL$1558,0)),0)</f>
      </c>
      <c r="DJ791">
        <f>IFERROR(INDEX($AQ:$AQ,MATCH($K791,$AP:$AP,0))&amp;"","")</f>
      </c>
      <c r="DN791">
        <f>IF($GQ791&gt;=1,INDEX($DK:$DK,$GP791+1),"")</f>
      </c>
      <c r="DO791">
        <f>IF($GQ791&gt;=2,INDEX($DK:$DK,$GP791+2),"")</f>
      </c>
      <c r="DP791">
        <f>IF($GQ791&gt;=3,INDEX($DK:$DK,$GP791+3),"")</f>
      </c>
      <c r="DQ791">
        <f>IF($GQ791&gt;=4,INDEX($DK:$DK,$GP791+4),"")</f>
      </c>
      <c r="DR791">
        <f>IF($GQ791&gt;=5,INDEX($DK:$DK,$GP791+5),"")</f>
      </c>
      <c r="DS791">
        <f>IF($GQ791&gt;=6,INDEX($DK:$DK,$GP791+6),"")</f>
      </c>
      <c r="DT791">
        <f>IF($GQ791&gt;=7,INDEX($DK:$DK,$GP791+7),"")</f>
      </c>
      <c r="DU791">
        <f>IF($GQ791&gt;=8,INDEX($DK:$DK,$GP791+8),"")</f>
      </c>
      <c r="DV791">
        <f>IF($GQ791&gt;=9,INDEX($DK:$DK,$GP791+9),"")</f>
      </c>
      <c r="DW791">
        <f>IF($GQ791&gt;=10,INDEX($DK:$DK,$GP791+10),"")</f>
      </c>
      <c r="DX791">
        <f>IF($GQ791&gt;=11,INDEX($DK:$DK,$GP791+11),"")</f>
      </c>
      <c r="DY791">
        <f>IF($GQ791&gt;=12,INDEX($DK:$DK,$GP791+12),"")</f>
      </c>
      <c r="DZ791">
        <f>IF($GQ791&gt;=13,INDEX($DK:$DK,$GP791+13),"")</f>
      </c>
      <c r="EA791">
        <f>IF($GQ791&gt;=14,INDEX($DK:$DK,$GP791+14),"")</f>
      </c>
      <c r="EB791">
        <f>IF($GQ791&gt;=15,INDEX($DK:$DK,$GP791+15),"")</f>
      </c>
      <c r="EC791">
        <f>IF($GQ791&gt;=16,INDEX($DK:$DK,$GP791+16),"")</f>
      </c>
      <c r="ED791">
        <f>IF($GQ791&gt;=17,INDEX($DK:$DK,$GP791+17),"")</f>
      </c>
      <c r="EE791">
        <f>IF($GQ791&gt;=18,INDEX($DK:$DK,$GP791+18),"")</f>
      </c>
      <c r="EF791">
        <f>IF($GQ791&gt;=19,INDEX($DK:$DK,$GP791+19),"")</f>
      </c>
      <c r="EG791">
        <f>IF($GQ791&gt;=20,INDEX($DK:$DK,$GP791+20),"")</f>
      </c>
      <c r="EH791">
        <f>IF($GQ791&gt;=21,INDEX($DK:$DK,$GP791+21),"")</f>
      </c>
      <c r="EI791">
        <f>IF($GQ791&gt;=22,INDEX($DK:$DK,$GP791+22),"")</f>
      </c>
      <c r="EJ791">
        <f>IF($GQ791&gt;=23,INDEX($DK:$DK,$GP791+23),"")</f>
      </c>
      <c r="EK791">
        <f>IF($GQ791&gt;=24,INDEX($DK:$DK,$GP791+24),"")</f>
      </c>
      <c r="EL791">
        <f>IF($GQ791&gt;=25,INDEX($DK:$DK,$GP791+25),"")</f>
      </c>
      <c r="EM791">
        <f>IF($GQ791&gt;=26,INDEX($DK:$DK,$GP791+26),"")</f>
      </c>
      <c r="EN791">
        <f>IF($GQ791&gt;=27,INDEX($DK:$DK,$GP791+27),"")</f>
      </c>
      <c r="EO791">
        <f>IF($GQ791&gt;=28,INDEX($DK:$DK,$GP791+28),"")</f>
      </c>
      <c r="EP791">
        <f>IF($GQ791&gt;=29,INDEX($DK:$DK,$GP791+29),"")</f>
      </c>
      <c r="EQ791">
        <f>IF($GQ791&gt;=30,INDEX($DK:$DK,$GP791+30),"")</f>
      </c>
      <c r="ER791">
        <f>IF($GQ791&gt;=31,INDEX($DK:$DK,$GP791+31),"")</f>
      </c>
      <c r="ES791">
        <f>IF($GQ791&gt;=32,INDEX($DK:$DK,$GP791+32),"")</f>
      </c>
      <c r="ET791">
        <f>IF($GQ791&gt;=33,INDEX($DK:$DK,$GP791+33),"")</f>
      </c>
      <c r="EU791">
        <f>IF($GQ791&gt;=34,INDEX($DK:$DK,$GP791+34),"")</f>
      </c>
      <c r="EV791">
        <f>IF($GQ791&gt;=35,INDEX($DK:$DK,$GP791+35),"")</f>
      </c>
      <c r="EW791">
        <f>IF($GQ791&gt;=36,INDEX($DK:$DK,$GP791+36),"")</f>
      </c>
      <c r="EX791">
        <f>IF($GQ791&gt;=37,INDEX($DK:$DK,$GP791+37),"")</f>
      </c>
      <c r="EY791">
        <f>IF($GQ791&gt;=38,INDEX($DK:$DK,$GP791+38),"")</f>
      </c>
      <c r="EZ791">
        <f>IF($GQ791&gt;=39,INDEX($DK:$DK,$GP791+39),"")</f>
      </c>
      <c r="FA791">
        <f>IF($GQ791&gt;=40,INDEX($DK:$DK,$GP791+40),"")</f>
      </c>
      <c r="FB791">
        <f>IF($GQ791&gt;=1,INDEX($DL:$DL,$GP791+1),"")</f>
      </c>
      <c r="FC791">
        <f>IF($GQ791&gt;=2,INDEX($DL:$DL,$GP791+2),"")</f>
      </c>
      <c r="FD791">
        <f>IF($GQ791&gt;=3,INDEX($DL:$DL,$GP791+3),"")</f>
      </c>
      <c r="FE791">
        <f>IF($GQ791&gt;=4,INDEX($DL:$DL,$GP791+4),"")</f>
      </c>
      <c r="FF791">
        <f>IF($GQ791&gt;=5,INDEX($DL:$DL,$GP791+5),"")</f>
      </c>
      <c r="FG791">
        <f>IF($GQ791&gt;=6,INDEX($DL:$DL,$GP791+6),"")</f>
      </c>
      <c r="FH791">
        <f>IF($GQ791&gt;=7,INDEX($DL:$DL,$GP791+7),"")</f>
      </c>
      <c r="FI791">
        <f>IF($GQ791&gt;=8,INDEX($DL:$DL,$GP791+8),"")</f>
      </c>
      <c r="FJ791">
        <f>IF($GQ791&gt;=9,INDEX($DL:$DL,$GP791+9),"")</f>
      </c>
      <c r="FK791">
        <f>IF($GQ791&gt;=10,INDEX($DL:$DL,$GP791+10),"")</f>
      </c>
      <c r="FL791">
        <f>IF($GQ791&gt;=11,INDEX($DL:$DL,$GP791+11),"")</f>
      </c>
      <c r="FM791">
        <f>IF($GQ791&gt;=12,INDEX($DL:$DL,$GP791+12),"")</f>
      </c>
      <c r="FN791">
        <f>IF($GQ791&gt;=13,INDEX($DL:$DL,$GP791+13),"")</f>
      </c>
      <c r="FO791">
        <f>IF($GQ791&gt;=14,INDEX($DL:$DL,$GP791+14),"")</f>
      </c>
      <c r="FP791">
        <f>IF($GQ791&gt;=15,INDEX($DL:$DL,$GP791+15),"")</f>
      </c>
      <c r="FQ791">
        <f>IF($GQ791&gt;=16,INDEX($DL:$DL,$GP791+16),"")</f>
      </c>
      <c r="FR791">
        <f>IF($GQ791&gt;=17,INDEX($DL:$DL,$GP791+17),"")</f>
      </c>
      <c r="FS791">
        <f>IF($GQ791&gt;=18,INDEX($DL:$DL,$GP791+18),"")</f>
      </c>
      <c r="FT791">
        <f>IF($GQ791&gt;=19,INDEX($DL:$DL,$GP791+19),"")</f>
      </c>
      <c r="FU791">
        <f>IF($GQ791&gt;=20,INDEX($DL:$DL,$GP791+20),"")</f>
      </c>
      <c r="FV791">
        <f>IF($GQ791&gt;=21,INDEX($DL:$DL,$GP791+21),"")</f>
      </c>
      <c r="FW791">
        <f>IF($GQ791&gt;=22,INDEX($DL:$DL,$GP791+22),"")</f>
      </c>
      <c r="FX791">
        <f>IF($GQ791&gt;=23,INDEX($DL:$DL,$GP791+23),"")</f>
      </c>
      <c r="FY791">
        <f>IF($GQ791&gt;=24,INDEX($DL:$DL,$GP791+24),"")</f>
      </c>
      <c r="FZ791">
        <f>IF($GQ791&gt;=25,INDEX($DL:$DL,$GP791+25),"")</f>
      </c>
      <c r="GA791">
        <f>IF($GQ791&gt;=26,INDEX($DL:$DL,$GP791+26),"")</f>
      </c>
      <c r="GB791">
        <f>IF($GQ791&gt;=27,INDEX($DL:$DL,$GP791+27),"")</f>
      </c>
      <c r="GC791">
        <f>IF($GQ791&gt;=28,INDEX($DL:$DL,$GP791+28),"")</f>
      </c>
      <c r="GD791">
        <f>IF($GQ791&gt;=29,INDEX($DL:$DL,$GP791+29),"")</f>
      </c>
      <c r="GE791">
        <f>IF($GQ791&gt;=30,INDEX($DL:$DL,$GP791+30),"")</f>
      </c>
      <c r="GF791">
        <f>IF($GQ791&gt;=31,INDEX($DL:$DL,$GP791+31),"")</f>
      </c>
      <c r="GG791">
        <f>IF($GQ791&gt;=32,INDEX($DL:$DL,$GP791+32),"")</f>
      </c>
      <c r="GH791">
        <f>IF($GQ791&gt;=33,INDEX($DL:$DL,$GP791+33),"")</f>
      </c>
      <c r="GI791">
        <f>IF($GQ791&gt;=34,INDEX($DL:$DL,$GP791+34),"")</f>
      </c>
      <c r="GJ791">
        <f>IF($GQ791&gt;=35,INDEX($DL:$DL,$GP791+35),"")</f>
      </c>
      <c r="GK791">
        <f>IF($GQ791&gt;=36,INDEX($DL:$DL,$GP791+36),"")</f>
      </c>
      <c r="GL791">
        <f>IF($GQ791&gt;=37,INDEX($DL:$DL,$GP791+37),"")</f>
      </c>
      <c r="GM791">
        <f>IF($GQ791&gt;=38,INDEX($DL:$DL,$GP791+38),"")</f>
      </c>
      <c r="GN791">
        <f>IF($GQ791&gt;=39,INDEX($DL:$DL,$GP791+39),"")</f>
      </c>
      <c r="GO791">
        <f>IF($GQ791&gt;=40,INDEX($DL:$DL,$GP791+40),"")</f>
      </c>
      <c r="GP791">
        <f>IFERROR(MATCH($DJ791,$DK$2:$DK$148,0)+1,0)</f>
      </c>
      <c r="GQ791">
        <f>IFERROR(INDEX($DM$2:$DM$148,MATCH($DJ791,$DK$2:$DK$148,0)),0)</f>
      </c>
      <c r="GR791">
        <f>IFERROR(MATCH($L791,$DN$791:$FA$791,0),0)</f>
      </c>
      <c r="GS791">
        <f>IF($GR791&gt;0,INDEX($FB$791:$GO$791,$GR791),"")</f>
      </c>
      <c r="GV791">
        <f>IF($JE791&gt;=1,INDEX($GT:$GT,$JD791+1),"")</f>
      </c>
      <c r="GW791">
        <f>IF($JE791&gt;=2,INDEX($GT:$GT,$JD791+2),"")</f>
      </c>
      <c r="GX791">
        <f>IF($JE791&gt;=3,INDEX($GT:$GT,$JD791+3),"")</f>
      </c>
      <c r="GY791">
        <f>IF($JE791&gt;=4,INDEX($GT:$GT,$JD791+4),"")</f>
      </c>
      <c r="GZ791">
        <f>IF($JE791&gt;=5,INDEX($GT:$GT,$JD791+5),"")</f>
      </c>
      <c r="HA791">
        <f>IF($JE791&gt;=6,INDEX($GT:$GT,$JD791+6),"")</f>
      </c>
      <c r="HB791">
        <f>IF($JE791&gt;=7,INDEX($GT:$GT,$JD791+7),"")</f>
      </c>
      <c r="HC791">
        <f>IF($JE791&gt;=8,INDEX($GT:$GT,$JD791+8),"")</f>
      </c>
      <c r="HD791">
        <f>IF($JE791&gt;=9,INDEX($GT:$GT,$JD791+9),"")</f>
      </c>
      <c r="HE791">
        <f>IF($JE791&gt;=10,INDEX($GT:$GT,$JD791+10),"")</f>
      </c>
      <c r="HF791">
        <f>IF($JE791&gt;=11,INDEX($GT:$GT,$JD791+11),"")</f>
      </c>
      <c r="HG791">
        <f>IF($JE791&gt;=12,INDEX($GT:$GT,$JD791+12),"")</f>
      </c>
      <c r="HH791">
        <f>IF($JE791&gt;=13,INDEX($GT:$GT,$JD791+13),"")</f>
      </c>
      <c r="HI791">
        <f>IF($JE791&gt;=14,INDEX($GT:$GT,$JD791+14),"")</f>
      </c>
      <c r="HJ791">
        <f>IF($JE791&gt;=15,INDEX($GT:$GT,$JD791+15),"")</f>
      </c>
      <c r="HK791">
        <f>IF($JE791&gt;=16,INDEX($GT:$GT,$JD791+16),"")</f>
      </c>
      <c r="HL791">
        <f>IF($JE791&gt;=17,INDEX($GT:$GT,$JD791+17),"")</f>
      </c>
      <c r="HM791">
        <f>IF($JE791&gt;=18,INDEX($GT:$GT,$JD791+18),"")</f>
      </c>
      <c r="HN791">
        <f>IF($JE791&gt;=19,INDEX($GT:$GT,$JD791+19),"")</f>
      </c>
      <c r="HO791">
        <f>IF($JE791&gt;=20,INDEX($GT:$GT,$JD791+20),"")</f>
      </c>
      <c r="HP791">
        <f>IF($JE791&gt;=21,INDEX($GT:$GT,$JD791+21),"")</f>
      </c>
      <c r="HQ791">
        <f>IF($JE791&gt;=22,INDEX($GT:$GT,$JD791+22),"")</f>
      </c>
      <c r="HR791">
        <f>IF($JE791&gt;=23,INDEX($GT:$GT,$JD791+23),"")</f>
      </c>
      <c r="HS791">
        <f>IF($JE791&gt;=24,INDEX($GT:$GT,$JD791+24),"")</f>
      </c>
      <c r="HT791">
        <f>IF($JE791&gt;=25,INDEX($GT:$GT,$JD791+25),"")</f>
      </c>
      <c r="HU791">
        <f>IF($JE791&gt;=26,INDEX($GT:$GT,$JD791+26),"")</f>
      </c>
      <c r="HV791">
        <f>IF($JE791&gt;=27,INDEX($GT:$GT,$JD791+27),"")</f>
      </c>
      <c r="HW791">
        <f>IF($JE791&gt;=28,INDEX($GT:$GT,$JD791+28),"")</f>
      </c>
      <c r="HX791">
        <f>IF($JE791&gt;=29,INDEX($GT:$GT,$JD791+29),"")</f>
      </c>
      <c r="HY791">
        <f>IF($JE791&gt;=30,INDEX($GT:$GT,$JD791+30),"")</f>
      </c>
      <c r="HZ791">
        <f>IF($JE791&gt;=31,INDEX($GT:$GT,$JD791+31),"")</f>
      </c>
      <c r="IA791">
        <f>IF($JE791&gt;=32,INDEX($GT:$GT,$JD791+32),"")</f>
      </c>
      <c r="IB791">
        <f>IF($JE791&gt;=33,INDEX($GT:$GT,$JD791+33),"")</f>
      </c>
      <c r="IC791">
        <f>IF($JE791&gt;=34,INDEX($GT:$GT,$JD791+34),"")</f>
      </c>
      <c r="ID791">
        <f>IF($JE791&gt;=35,INDEX($GT:$GT,$JD791+35),"")</f>
      </c>
      <c r="IE791">
        <f>IF($JE791&gt;=36,INDEX($GT:$GT,$JD791+36),"")</f>
      </c>
      <c r="IF791">
        <f>IF($JE791&gt;=37,INDEX($GT:$GT,$JD791+37),"")</f>
      </c>
      <c r="IG791">
        <f>IF($JE791&gt;=38,INDEX($GT:$GT,$JD791+38),"")</f>
      </c>
      <c r="IH791">
        <f>IF($JE791&gt;=39,INDEX($GT:$GT,$JD791+39),"")</f>
      </c>
      <c r="II791">
        <f>IF($JE791&gt;=40,INDEX($GT:$GT,$JD791+40),"")</f>
      </c>
      <c r="IJ791">
        <f>IF($JE791&gt;=41,INDEX($GT:$GT,$JD791+41),"")</f>
      </c>
      <c r="IK791">
        <f>IF($JE791&gt;=42,INDEX($GT:$GT,$JD791+42),"")</f>
      </c>
      <c r="IL791">
        <f>IF($JE791&gt;=43,INDEX($GT:$GT,$JD791+43),"")</f>
      </c>
      <c r="IM791">
        <f>IF($JE791&gt;=44,INDEX($GT:$GT,$JD791+44),"")</f>
      </c>
      <c r="IN791">
        <f>IF($JE791&gt;=45,INDEX($GT:$GT,$JD791+45),"")</f>
      </c>
      <c r="IO791">
        <f>IF($JE791&gt;=46,INDEX($GT:$GT,$JD791+46),"")</f>
      </c>
      <c r="IP791">
        <f>IF($JE791&gt;=47,INDEX($GT:$GT,$JD791+47),"")</f>
      </c>
      <c r="IQ791">
        <f>IF($JE791&gt;=48,INDEX($GT:$GT,$JD791+48),"")</f>
      </c>
      <c r="IR791">
        <f>IF($JE791&gt;=49,INDEX($GT:$GT,$JD791+49),"")</f>
      </c>
      <c r="IS791">
        <f>IF($JE791&gt;=50,INDEX($GT:$GT,$JD791+50),"")</f>
      </c>
      <c r="IT791">
        <f>IF($JE791&gt;=51,INDEX($GT:$GT,$JD791+51),"")</f>
      </c>
      <c r="IU791">
        <f>IF($JE791&gt;=52,INDEX($GT:$GT,$JD791+52),"")</f>
      </c>
      <c r="IV791">
        <f>IF($JE791&gt;=53,INDEX($GT:$GT,$JD791+53),"")</f>
      </c>
      <c r="IW791">
        <f>IF($JE791&gt;=54,INDEX($GT:$GT,$JD791+54),"")</f>
      </c>
      <c r="IX791">
        <f>IF($JE791&gt;=55,INDEX($GT:$GT,$JD791+55),"")</f>
      </c>
      <c r="IY791">
        <f>IF($JE791&gt;=56,INDEX($GT:$GT,$JD791+56),"")</f>
      </c>
      <c r="IZ791">
        <f>IF($JE791&gt;=57,INDEX($GT:$GT,$JD791+57),"")</f>
      </c>
      <c r="JA791">
        <f>IF($JE791&gt;=58,INDEX($GT:$GT,$JD791+58),"")</f>
      </c>
      <c r="JB791">
        <f>IF($JE791&gt;=59,INDEX($GT:$GT,$JD791+59),"")</f>
      </c>
      <c r="JC791">
        <f>IF($JE791&gt;=60,INDEX($GT:$GT,$JD791+60),"")</f>
      </c>
      <c r="JD791">
        <f>IFERROR(MATCH($GS791,$GT$2:$GT$322,0)+1,0)</f>
      </c>
      <c r="JE791">
        <f>IFERROR(INDEX($GU$2:$GU$322,MATCH($GS791,$GT$2:$GT$322,0)),0)</f>
      </c>
      <c r="JF791" t="s">
        <v>28</v>
      </c>
      <c r="JG791" t="s">
        <v>28</v>
      </c>
    </row>
    <row r="792" spans="1:267" x14ac:dyDescent="0.25">
      <c r="J792" s="1"/>
      <c r="K792" s="1"/>
      <c r="L792" s="1"/>
      <c r="M792" s="1"/>
      <c r="N792" s="1">
        <f>IFERROR(IF(FIND(" - ",$J792)&gt;0,MID($J792,FIND(" - ",$J792)+3,LEN($J792)),""),"")</f>
      </c>
      <c r="P792" s="1"/>
      <c r="S792" t="s">
        <v>28</v>
      </c>
      <c r="U792">
        <f>IF(OR($S792="",$T792=""),"",IFERROR($S792/$T792,0))</f>
      </c>
      <c r="V792">
        <f>IF($S792="","",
IF($K792="","",
IF(ISNUMBER(SEARCH("exempt",LOWER($K792))),0,
$S792*(VALUE(SUBSTITUTE($K792,"%",""))/100))))</f>
      </c>
      <c r="AB792">
        <f>IF($S792="","",
SUM($S792,$V792,$Z792,$W792,$Y792)-
IF($AA792="",0,VALUE($AA792)))</f>
      </c>
      <c r="AJ792" t="s">
        <v>1582</v>
      </c>
      <c r="AR792">
        <f>IFERROR(LEFT($J792,FIND(" - ",$J792)-1),$J792)</f>
      </c>
      <c r="AU792">
        <f>IF($CJ792&gt;=1,INDEX($AS:$AS,$CI792+1),"")</f>
      </c>
      <c r="AV792">
        <f>IF($CJ792&gt;=2,INDEX($AS:$AS,$CI792+2),"")</f>
      </c>
      <c r="AW792">
        <f>IF($CJ792&gt;=3,INDEX($AS:$AS,$CI792+3),"")</f>
      </c>
      <c r="AX792">
        <f>IF($CJ792&gt;=4,INDEX($AS:$AS,$CI792+4),"")</f>
      </c>
      <c r="AY792">
        <f>IF($CJ792&gt;=5,INDEX($AS:$AS,$CI792+5),"")</f>
      </c>
      <c r="AZ792">
        <f>IF($CJ792&gt;=6,INDEX($AS:$AS,$CI792+6),"")</f>
      </c>
      <c r="BA792">
        <f>IF($CJ792&gt;=7,INDEX($AS:$AS,$CI792+7),"")</f>
      </c>
      <c r="BB792">
        <f>IF($CJ792&gt;=8,INDEX($AS:$AS,$CI792+8),"")</f>
      </c>
      <c r="BC792">
        <f>IF($CJ792&gt;=9,INDEX($AS:$AS,$CI792+9),"")</f>
      </c>
      <c r="BD792">
        <f>IF($CJ792&gt;=10,INDEX($AS:$AS,$CI792+10),"")</f>
      </c>
      <c r="BE792">
        <f>IF($CJ792&gt;=11,INDEX($AS:$AS,$CI792+11),"")</f>
      </c>
      <c r="BF792">
        <f>IF($CJ792&gt;=12,INDEX($AS:$AS,$CI792+12),"")</f>
      </c>
      <c r="BG792">
        <f>IF($CJ792&gt;=13,INDEX($AS:$AS,$CI792+13),"")</f>
      </c>
      <c r="BH792">
        <f>IF($CJ792&gt;=14,INDEX($AS:$AS,$CI792+14),"")</f>
      </c>
      <c r="BI792">
        <f>IF($CJ792&gt;=15,INDEX($AS:$AS,$CI792+15),"")</f>
      </c>
      <c r="BJ792">
        <f>IF($CJ792&gt;=16,INDEX($AS:$AS,$CI792+16),"")</f>
      </c>
      <c r="BK792">
        <f>IF($CJ792&gt;=17,INDEX($AS:$AS,$CI792+17),"")</f>
      </c>
      <c r="BL792">
        <f>IF($CJ792&gt;=18,INDEX($AS:$AS,$CI792+18),"")</f>
      </c>
      <c r="BM792">
        <f>IF($CJ792&gt;=19,INDEX($AS:$AS,$CI792+19),"")</f>
      </c>
      <c r="BN792">
        <f>IF($CJ792&gt;=20,INDEX($AS:$AS,$CI792+20),"")</f>
      </c>
      <c r="BO792">
        <f>IF($CJ792&gt;=21,INDEX($AS:$AS,$CI792+21),"")</f>
      </c>
      <c r="BP792">
        <f>IF($CJ792&gt;=22,INDEX($AS:$AS,$CI792+22),"")</f>
      </c>
      <c r="BQ792">
        <f>IF($CJ792&gt;=23,INDEX($AS:$AS,$CI792+23),"")</f>
      </c>
      <c r="BR792">
        <f>IF($CJ792&gt;=24,INDEX($AS:$AS,$CI792+24),"")</f>
      </c>
      <c r="BS792">
        <f>IF($CJ792&gt;=25,INDEX($AS:$AS,$CI792+25),"")</f>
      </c>
      <c r="BT792">
        <f>IF($CJ792&gt;=26,INDEX($AS:$AS,$CI792+26),"")</f>
      </c>
      <c r="BU792">
        <f>IF($CJ792&gt;=27,INDEX($AS:$AS,$CI792+27),"")</f>
      </c>
      <c r="BV792">
        <f>IF($CJ792&gt;=28,INDEX($AS:$AS,$CI792+28),"")</f>
      </c>
      <c r="BW792">
        <f>IF($CJ792&gt;=29,INDEX($AS:$AS,$CI792+29),"")</f>
      </c>
      <c r="BX792">
        <f>IF($CJ792&gt;=30,INDEX($AS:$AS,$CI792+30),"")</f>
      </c>
      <c r="BY792">
        <f>IF($CJ792&gt;=31,INDEX($AS:$AS,$CI792+31),"")</f>
      </c>
      <c r="BZ792">
        <f>IF($CJ792&gt;=32,INDEX($AS:$AS,$CI792+32),"")</f>
      </c>
      <c r="CA792">
        <f>IF($CJ792&gt;=33,INDEX($AS:$AS,$CI792+33),"")</f>
      </c>
      <c r="CB792">
        <f>IF($CJ792&gt;=34,INDEX($AS:$AS,$CI792+34),"")</f>
      </c>
      <c r="CC792">
        <f>IF($CJ792&gt;=35,INDEX($AS:$AS,$CI792+35),"")</f>
      </c>
      <c r="CD792">
        <f>IF($CJ792&gt;=36,INDEX($AS:$AS,$CI792+36),"")</f>
      </c>
      <c r="CE792">
        <f>IF($CJ792&gt;=37,INDEX($AS:$AS,$CI792+37),"")</f>
      </c>
      <c r="CF792">
        <f>IF($CJ792&gt;=38,INDEX($AS:$AS,$CI792+38),"")</f>
      </c>
      <c r="CG792">
        <f>IF($CJ792&gt;=39,INDEX($AS:$AS,$CI792+39),"")</f>
      </c>
      <c r="CH792">
        <f>IF($CJ792&gt;=40,INDEX($AS:$AS,$CI792+40),"")</f>
      </c>
      <c r="CI792">
        <f>IFERROR(MATCH($AR792,$AS$2:$AS$133,0)+1,0)</f>
      </c>
      <c r="CJ792">
        <f>IFERROR(INDEX($AT$2:$AT$133,MATCH($AR792,$AS$2:$AS$133,0)),0)</f>
      </c>
      <c r="CK792">
        <f>IFERROR(LEFT($O792,FIND(" - ",$O792)-1),$O792)</f>
      </c>
      <c r="CL792" t="s">
        <v>211</v>
      </c>
      <c r="CN792">
        <f>IF($DI792&gt;=1,INDEX($CL:$CL,$DH792+1),"")</f>
      </c>
      <c r="CO792">
        <f>IF($DI792&gt;=2,INDEX($CL:$CL,$DH792+2),"")</f>
      </c>
      <c r="CP792">
        <f>IF($DI792&gt;=3,INDEX($CL:$CL,$DH792+3),"")</f>
      </c>
      <c r="CQ792">
        <f>IF($DI792&gt;=4,INDEX($CL:$CL,$DH792+4),"")</f>
      </c>
      <c r="CR792">
        <f>IF($DI792&gt;=5,INDEX($CL:$CL,$DH792+5),"")</f>
      </c>
      <c r="CS792">
        <f>IF($DI792&gt;=6,INDEX($CL:$CL,$DH792+6),"")</f>
      </c>
      <c r="CT792">
        <f>IF($DI792&gt;=7,INDEX($CL:$CL,$DH792+7),"")</f>
      </c>
      <c r="CU792">
        <f>IF($DI792&gt;=8,INDEX($CL:$CL,$DH792+8),"")</f>
      </c>
      <c r="CV792">
        <f>IF($DI792&gt;=9,INDEX($CL:$CL,$DH792+9),"")</f>
      </c>
      <c r="CW792">
        <f>IF($DI792&gt;=10,INDEX($CL:$CL,$DH792+10),"")</f>
      </c>
      <c r="CX792">
        <f>IF($DI792&gt;=11,INDEX($CL:$CL,$DH792+11),"")</f>
      </c>
      <c r="CY792">
        <f>IF($DI792&gt;=12,INDEX($CL:$CL,$DH792+12),"")</f>
      </c>
      <c r="CZ792">
        <f>IF($DI792&gt;=13,INDEX($CL:$CL,$DH792+13),"")</f>
      </c>
      <c r="DA792">
        <f>IF($DI792&gt;=14,INDEX($CL:$CL,$DH792+14),"")</f>
      </c>
      <c r="DB792">
        <f>IF($DI792&gt;=15,INDEX($CL:$CL,$DH792+15),"")</f>
      </c>
      <c r="DC792">
        <f>IF($DI792&gt;=16,INDEX($CL:$CL,$DH792+16),"")</f>
      </c>
      <c r="DD792">
        <f>IF($DI792&gt;=17,INDEX($CL:$CL,$DH792+17),"")</f>
      </c>
      <c r="DE792">
        <f>IF($DI792&gt;=18,INDEX($CL:$CL,$DH792+18),"")</f>
      </c>
      <c r="DF792">
        <f>IF($DI792&gt;=19,INDEX($CL:$CL,$DH792+19),"")</f>
      </c>
      <c r="DG792">
        <f>IF($DI792&gt;=20,INDEX($CL:$CL,$DH792+20),"")</f>
      </c>
      <c r="DH792">
        <f>IFERROR(MATCH($CK792,$CL$2:$CL$1558,0)+1,0)</f>
      </c>
      <c r="DI792">
        <f>IFERROR(INDEX($CM$2:$CM$1558,MATCH($CK792,$CL$2:$CL$1558,0)),0)</f>
      </c>
      <c r="DJ792">
        <f>IFERROR(INDEX($AQ:$AQ,MATCH($K792,$AP:$AP,0))&amp;"","")</f>
      </c>
      <c r="DN792">
        <f>IF($GQ792&gt;=1,INDEX($DK:$DK,$GP792+1),"")</f>
      </c>
      <c r="DO792">
        <f>IF($GQ792&gt;=2,INDEX($DK:$DK,$GP792+2),"")</f>
      </c>
      <c r="DP792">
        <f>IF($GQ792&gt;=3,INDEX($DK:$DK,$GP792+3),"")</f>
      </c>
      <c r="DQ792">
        <f>IF($GQ792&gt;=4,INDEX($DK:$DK,$GP792+4),"")</f>
      </c>
      <c r="DR792">
        <f>IF($GQ792&gt;=5,INDEX($DK:$DK,$GP792+5),"")</f>
      </c>
      <c r="DS792">
        <f>IF($GQ792&gt;=6,INDEX($DK:$DK,$GP792+6),"")</f>
      </c>
      <c r="DT792">
        <f>IF($GQ792&gt;=7,INDEX($DK:$DK,$GP792+7),"")</f>
      </c>
      <c r="DU792">
        <f>IF($GQ792&gt;=8,INDEX($DK:$DK,$GP792+8),"")</f>
      </c>
      <c r="DV792">
        <f>IF($GQ792&gt;=9,INDEX($DK:$DK,$GP792+9),"")</f>
      </c>
      <c r="DW792">
        <f>IF($GQ792&gt;=10,INDEX($DK:$DK,$GP792+10),"")</f>
      </c>
      <c r="DX792">
        <f>IF($GQ792&gt;=11,INDEX($DK:$DK,$GP792+11),"")</f>
      </c>
      <c r="DY792">
        <f>IF($GQ792&gt;=12,INDEX($DK:$DK,$GP792+12),"")</f>
      </c>
      <c r="DZ792">
        <f>IF($GQ792&gt;=13,INDEX($DK:$DK,$GP792+13),"")</f>
      </c>
      <c r="EA792">
        <f>IF($GQ792&gt;=14,INDEX($DK:$DK,$GP792+14),"")</f>
      </c>
      <c r="EB792">
        <f>IF($GQ792&gt;=15,INDEX($DK:$DK,$GP792+15),"")</f>
      </c>
      <c r="EC792">
        <f>IF($GQ792&gt;=16,INDEX($DK:$DK,$GP792+16),"")</f>
      </c>
      <c r="ED792">
        <f>IF($GQ792&gt;=17,INDEX($DK:$DK,$GP792+17),"")</f>
      </c>
      <c r="EE792">
        <f>IF($GQ792&gt;=18,INDEX($DK:$DK,$GP792+18),"")</f>
      </c>
      <c r="EF792">
        <f>IF($GQ792&gt;=19,INDEX($DK:$DK,$GP792+19),"")</f>
      </c>
      <c r="EG792">
        <f>IF($GQ792&gt;=20,INDEX($DK:$DK,$GP792+20),"")</f>
      </c>
      <c r="EH792">
        <f>IF($GQ792&gt;=21,INDEX($DK:$DK,$GP792+21),"")</f>
      </c>
      <c r="EI792">
        <f>IF($GQ792&gt;=22,INDEX($DK:$DK,$GP792+22),"")</f>
      </c>
      <c r="EJ792">
        <f>IF($GQ792&gt;=23,INDEX($DK:$DK,$GP792+23),"")</f>
      </c>
      <c r="EK792">
        <f>IF($GQ792&gt;=24,INDEX($DK:$DK,$GP792+24),"")</f>
      </c>
      <c r="EL792">
        <f>IF($GQ792&gt;=25,INDEX($DK:$DK,$GP792+25),"")</f>
      </c>
      <c r="EM792">
        <f>IF($GQ792&gt;=26,INDEX($DK:$DK,$GP792+26),"")</f>
      </c>
      <c r="EN792">
        <f>IF($GQ792&gt;=27,INDEX($DK:$DK,$GP792+27),"")</f>
      </c>
      <c r="EO792">
        <f>IF($GQ792&gt;=28,INDEX($DK:$DK,$GP792+28),"")</f>
      </c>
      <c r="EP792">
        <f>IF($GQ792&gt;=29,INDEX($DK:$DK,$GP792+29),"")</f>
      </c>
      <c r="EQ792">
        <f>IF($GQ792&gt;=30,INDEX($DK:$DK,$GP792+30),"")</f>
      </c>
      <c r="ER792">
        <f>IF($GQ792&gt;=31,INDEX($DK:$DK,$GP792+31),"")</f>
      </c>
      <c r="ES792">
        <f>IF($GQ792&gt;=32,INDEX($DK:$DK,$GP792+32),"")</f>
      </c>
      <c r="ET792">
        <f>IF($GQ792&gt;=33,INDEX($DK:$DK,$GP792+33),"")</f>
      </c>
      <c r="EU792">
        <f>IF($GQ792&gt;=34,INDEX($DK:$DK,$GP792+34),"")</f>
      </c>
      <c r="EV792">
        <f>IF($GQ792&gt;=35,INDEX($DK:$DK,$GP792+35),"")</f>
      </c>
      <c r="EW792">
        <f>IF($GQ792&gt;=36,INDEX($DK:$DK,$GP792+36),"")</f>
      </c>
      <c r="EX792">
        <f>IF($GQ792&gt;=37,INDEX($DK:$DK,$GP792+37),"")</f>
      </c>
      <c r="EY792">
        <f>IF($GQ792&gt;=38,INDEX($DK:$DK,$GP792+38),"")</f>
      </c>
      <c r="EZ792">
        <f>IF($GQ792&gt;=39,INDEX($DK:$DK,$GP792+39),"")</f>
      </c>
      <c r="FA792">
        <f>IF($GQ792&gt;=40,INDEX($DK:$DK,$GP792+40),"")</f>
      </c>
      <c r="FB792">
        <f>IF($GQ792&gt;=1,INDEX($DL:$DL,$GP792+1),"")</f>
      </c>
      <c r="FC792">
        <f>IF($GQ792&gt;=2,INDEX($DL:$DL,$GP792+2),"")</f>
      </c>
      <c r="FD792">
        <f>IF($GQ792&gt;=3,INDEX($DL:$DL,$GP792+3),"")</f>
      </c>
      <c r="FE792">
        <f>IF($GQ792&gt;=4,INDEX($DL:$DL,$GP792+4),"")</f>
      </c>
      <c r="FF792">
        <f>IF($GQ792&gt;=5,INDEX($DL:$DL,$GP792+5),"")</f>
      </c>
      <c r="FG792">
        <f>IF($GQ792&gt;=6,INDEX($DL:$DL,$GP792+6),"")</f>
      </c>
      <c r="FH792">
        <f>IF($GQ792&gt;=7,INDEX($DL:$DL,$GP792+7),"")</f>
      </c>
      <c r="FI792">
        <f>IF($GQ792&gt;=8,INDEX($DL:$DL,$GP792+8),"")</f>
      </c>
      <c r="FJ792">
        <f>IF($GQ792&gt;=9,INDEX($DL:$DL,$GP792+9),"")</f>
      </c>
      <c r="FK792">
        <f>IF($GQ792&gt;=10,INDEX($DL:$DL,$GP792+10),"")</f>
      </c>
      <c r="FL792">
        <f>IF($GQ792&gt;=11,INDEX($DL:$DL,$GP792+11),"")</f>
      </c>
      <c r="FM792">
        <f>IF($GQ792&gt;=12,INDEX($DL:$DL,$GP792+12),"")</f>
      </c>
      <c r="FN792">
        <f>IF($GQ792&gt;=13,INDEX($DL:$DL,$GP792+13),"")</f>
      </c>
      <c r="FO792">
        <f>IF($GQ792&gt;=14,INDEX($DL:$DL,$GP792+14),"")</f>
      </c>
      <c r="FP792">
        <f>IF($GQ792&gt;=15,INDEX($DL:$DL,$GP792+15),"")</f>
      </c>
      <c r="FQ792">
        <f>IF($GQ792&gt;=16,INDEX($DL:$DL,$GP792+16),"")</f>
      </c>
      <c r="FR792">
        <f>IF($GQ792&gt;=17,INDEX($DL:$DL,$GP792+17),"")</f>
      </c>
      <c r="FS792">
        <f>IF($GQ792&gt;=18,INDEX($DL:$DL,$GP792+18),"")</f>
      </c>
      <c r="FT792">
        <f>IF($GQ792&gt;=19,INDEX($DL:$DL,$GP792+19),"")</f>
      </c>
      <c r="FU792">
        <f>IF($GQ792&gt;=20,INDEX($DL:$DL,$GP792+20),"")</f>
      </c>
      <c r="FV792">
        <f>IF($GQ792&gt;=21,INDEX($DL:$DL,$GP792+21),"")</f>
      </c>
      <c r="FW792">
        <f>IF($GQ792&gt;=22,INDEX($DL:$DL,$GP792+22),"")</f>
      </c>
      <c r="FX792">
        <f>IF($GQ792&gt;=23,INDEX($DL:$DL,$GP792+23),"")</f>
      </c>
      <c r="FY792">
        <f>IF($GQ792&gt;=24,INDEX($DL:$DL,$GP792+24),"")</f>
      </c>
      <c r="FZ792">
        <f>IF($GQ792&gt;=25,INDEX($DL:$DL,$GP792+25),"")</f>
      </c>
      <c r="GA792">
        <f>IF($GQ792&gt;=26,INDEX($DL:$DL,$GP792+26),"")</f>
      </c>
      <c r="GB792">
        <f>IF($GQ792&gt;=27,INDEX($DL:$DL,$GP792+27),"")</f>
      </c>
      <c r="GC792">
        <f>IF($GQ792&gt;=28,INDEX($DL:$DL,$GP792+28),"")</f>
      </c>
      <c r="GD792">
        <f>IF($GQ792&gt;=29,INDEX($DL:$DL,$GP792+29),"")</f>
      </c>
      <c r="GE792">
        <f>IF($GQ792&gt;=30,INDEX($DL:$DL,$GP792+30),"")</f>
      </c>
      <c r="GF792">
        <f>IF($GQ792&gt;=31,INDEX($DL:$DL,$GP792+31),"")</f>
      </c>
      <c r="GG792">
        <f>IF($GQ792&gt;=32,INDEX($DL:$DL,$GP792+32),"")</f>
      </c>
      <c r="GH792">
        <f>IF($GQ792&gt;=33,INDEX($DL:$DL,$GP792+33),"")</f>
      </c>
      <c r="GI792">
        <f>IF($GQ792&gt;=34,INDEX($DL:$DL,$GP792+34),"")</f>
      </c>
      <c r="GJ792">
        <f>IF($GQ792&gt;=35,INDEX($DL:$DL,$GP792+35),"")</f>
      </c>
      <c r="GK792">
        <f>IF($GQ792&gt;=36,INDEX($DL:$DL,$GP792+36),"")</f>
      </c>
      <c r="GL792">
        <f>IF($GQ792&gt;=37,INDEX($DL:$DL,$GP792+37),"")</f>
      </c>
      <c r="GM792">
        <f>IF($GQ792&gt;=38,INDEX($DL:$DL,$GP792+38),"")</f>
      </c>
      <c r="GN792">
        <f>IF($GQ792&gt;=39,INDEX($DL:$DL,$GP792+39),"")</f>
      </c>
      <c r="GO792">
        <f>IF($GQ792&gt;=40,INDEX($DL:$DL,$GP792+40),"")</f>
      </c>
      <c r="GP792">
        <f>IFERROR(MATCH($DJ792,$DK$2:$DK$148,0)+1,0)</f>
      </c>
      <c r="GQ792">
        <f>IFERROR(INDEX($DM$2:$DM$148,MATCH($DJ792,$DK$2:$DK$148,0)),0)</f>
      </c>
      <c r="GR792">
        <f>IFERROR(MATCH($L792,$DN$792:$FA$792,0),0)</f>
      </c>
      <c r="GS792">
        <f>IF($GR792&gt;0,INDEX($FB$792:$GO$792,$GR792),"")</f>
      </c>
      <c r="GV792">
        <f>IF($JE792&gt;=1,INDEX($GT:$GT,$JD792+1),"")</f>
      </c>
      <c r="GW792">
        <f>IF($JE792&gt;=2,INDEX($GT:$GT,$JD792+2),"")</f>
      </c>
      <c r="GX792">
        <f>IF($JE792&gt;=3,INDEX($GT:$GT,$JD792+3),"")</f>
      </c>
      <c r="GY792">
        <f>IF($JE792&gt;=4,INDEX($GT:$GT,$JD792+4),"")</f>
      </c>
      <c r="GZ792">
        <f>IF($JE792&gt;=5,INDEX($GT:$GT,$JD792+5),"")</f>
      </c>
      <c r="HA792">
        <f>IF($JE792&gt;=6,INDEX($GT:$GT,$JD792+6),"")</f>
      </c>
      <c r="HB792">
        <f>IF($JE792&gt;=7,INDEX($GT:$GT,$JD792+7),"")</f>
      </c>
      <c r="HC792">
        <f>IF($JE792&gt;=8,INDEX($GT:$GT,$JD792+8),"")</f>
      </c>
      <c r="HD792">
        <f>IF($JE792&gt;=9,INDEX($GT:$GT,$JD792+9),"")</f>
      </c>
      <c r="HE792">
        <f>IF($JE792&gt;=10,INDEX($GT:$GT,$JD792+10),"")</f>
      </c>
      <c r="HF792">
        <f>IF($JE792&gt;=11,INDEX($GT:$GT,$JD792+11),"")</f>
      </c>
      <c r="HG792">
        <f>IF($JE792&gt;=12,INDEX($GT:$GT,$JD792+12),"")</f>
      </c>
      <c r="HH792">
        <f>IF($JE792&gt;=13,INDEX($GT:$GT,$JD792+13),"")</f>
      </c>
      <c r="HI792">
        <f>IF($JE792&gt;=14,INDEX($GT:$GT,$JD792+14),"")</f>
      </c>
      <c r="HJ792">
        <f>IF($JE792&gt;=15,INDEX($GT:$GT,$JD792+15),"")</f>
      </c>
      <c r="HK792">
        <f>IF($JE792&gt;=16,INDEX($GT:$GT,$JD792+16),"")</f>
      </c>
      <c r="HL792">
        <f>IF($JE792&gt;=17,INDEX($GT:$GT,$JD792+17),"")</f>
      </c>
      <c r="HM792">
        <f>IF($JE792&gt;=18,INDEX($GT:$GT,$JD792+18),"")</f>
      </c>
      <c r="HN792">
        <f>IF($JE792&gt;=19,INDEX($GT:$GT,$JD792+19),"")</f>
      </c>
      <c r="HO792">
        <f>IF($JE792&gt;=20,INDEX($GT:$GT,$JD792+20),"")</f>
      </c>
      <c r="HP792">
        <f>IF($JE792&gt;=21,INDEX($GT:$GT,$JD792+21),"")</f>
      </c>
      <c r="HQ792">
        <f>IF($JE792&gt;=22,INDEX($GT:$GT,$JD792+22),"")</f>
      </c>
      <c r="HR792">
        <f>IF($JE792&gt;=23,INDEX($GT:$GT,$JD792+23),"")</f>
      </c>
      <c r="HS792">
        <f>IF($JE792&gt;=24,INDEX($GT:$GT,$JD792+24),"")</f>
      </c>
      <c r="HT792">
        <f>IF($JE792&gt;=25,INDEX($GT:$GT,$JD792+25),"")</f>
      </c>
      <c r="HU792">
        <f>IF($JE792&gt;=26,INDEX($GT:$GT,$JD792+26),"")</f>
      </c>
      <c r="HV792">
        <f>IF($JE792&gt;=27,INDEX($GT:$GT,$JD792+27),"")</f>
      </c>
      <c r="HW792">
        <f>IF($JE792&gt;=28,INDEX($GT:$GT,$JD792+28),"")</f>
      </c>
      <c r="HX792">
        <f>IF($JE792&gt;=29,INDEX($GT:$GT,$JD792+29),"")</f>
      </c>
      <c r="HY792">
        <f>IF($JE792&gt;=30,INDEX($GT:$GT,$JD792+30),"")</f>
      </c>
      <c r="HZ792">
        <f>IF($JE792&gt;=31,INDEX($GT:$GT,$JD792+31),"")</f>
      </c>
      <c r="IA792">
        <f>IF($JE792&gt;=32,INDEX($GT:$GT,$JD792+32),"")</f>
      </c>
      <c r="IB792">
        <f>IF($JE792&gt;=33,INDEX($GT:$GT,$JD792+33),"")</f>
      </c>
      <c r="IC792">
        <f>IF($JE792&gt;=34,INDEX($GT:$GT,$JD792+34),"")</f>
      </c>
      <c r="ID792">
        <f>IF($JE792&gt;=35,INDEX($GT:$GT,$JD792+35),"")</f>
      </c>
      <c r="IE792">
        <f>IF($JE792&gt;=36,INDEX($GT:$GT,$JD792+36),"")</f>
      </c>
      <c r="IF792">
        <f>IF($JE792&gt;=37,INDEX($GT:$GT,$JD792+37),"")</f>
      </c>
      <c r="IG792">
        <f>IF($JE792&gt;=38,INDEX($GT:$GT,$JD792+38),"")</f>
      </c>
      <c r="IH792">
        <f>IF($JE792&gt;=39,INDEX($GT:$GT,$JD792+39),"")</f>
      </c>
      <c r="II792">
        <f>IF($JE792&gt;=40,INDEX($GT:$GT,$JD792+40),"")</f>
      </c>
      <c r="IJ792">
        <f>IF($JE792&gt;=41,INDEX($GT:$GT,$JD792+41),"")</f>
      </c>
      <c r="IK792">
        <f>IF($JE792&gt;=42,INDEX($GT:$GT,$JD792+42),"")</f>
      </c>
      <c r="IL792">
        <f>IF($JE792&gt;=43,INDEX($GT:$GT,$JD792+43),"")</f>
      </c>
      <c r="IM792">
        <f>IF($JE792&gt;=44,INDEX($GT:$GT,$JD792+44),"")</f>
      </c>
      <c r="IN792">
        <f>IF($JE792&gt;=45,INDEX($GT:$GT,$JD792+45),"")</f>
      </c>
      <c r="IO792">
        <f>IF($JE792&gt;=46,INDEX($GT:$GT,$JD792+46),"")</f>
      </c>
      <c r="IP792">
        <f>IF($JE792&gt;=47,INDEX($GT:$GT,$JD792+47),"")</f>
      </c>
      <c r="IQ792">
        <f>IF($JE792&gt;=48,INDEX($GT:$GT,$JD792+48),"")</f>
      </c>
      <c r="IR792">
        <f>IF($JE792&gt;=49,INDEX($GT:$GT,$JD792+49),"")</f>
      </c>
      <c r="IS792">
        <f>IF($JE792&gt;=50,INDEX($GT:$GT,$JD792+50),"")</f>
      </c>
      <c r="IT792">
        <f>IF($JE792&gt;=51,INDEX($GT:$GT,$JD792+51),"")</f>
      </c>
      <c r="IU792">
        <f>IF($JE792&gt;=52,INDEX($GT:$GT,$JD792+52),"")</f>
      </c>
      <c r="IV792">
        <f>IF($JE792&gt;=53,INDEX($GT:$GT,$JD792+53),"")</f>
      </c>
      <c r="IW792">
        <f>IF($JE792&gt;=54,INDEX($GT:$GT,$JD792+54),"")</f>
      </c>
      <c r="IX792">
        <f>IF($JE792&gt;=55,INDEX($GT:$GT,$JD792+55),"")</f>
      </c>
      <c r="IY792">
        <f>IF($JE792&gt;=56,INDEX($GT:$GT,$JD792+56),"")</f>
      </c>
      <c r="IZ792">
        <f>IF($JE792&gt;=57,INDEX($GT:$GT,$JD792+57),"")</f>
      </c>
      <c r="JA792">
        <f>IF($JE792&gt;=58,INDEX($GT:$GT,$JD792+58),"")</f>
      </c>
      <c r="JB792">
        <f>IF($JE792&gt;=59,INDEX($GT:$GT,$JD792+59),"")</f>
      </c>
      <c r="JC792">
        <f>IF($JE792&gt;=60,INDEX($GT:$GT,$JD792+60),"")</f>
      </c>
      <c r="JD792">
        <f>IFERROR(MATCH($GS792,$GT$2:$GT$322,0)+1,0)</f>
      </c>
      <c r="JE792">
        <f>IFERROR(INDEX($GU$2:$GU$322,MATCH($GS792,$GT$2:$GT$322,0)),0)</f>
      </c>
      <c r="JF792" t="s">
        <v>28</v>
      </c>
      <c r="JG792" t="s">
        <v>28</v>
      </c>
    </row>
    <row r="793" spans="1:267" x14ac:dyDescent="0.25">
      <c r="J793" s="1"/>
      <c r="K793" s="1"/>
      <c r="L793" s="1"/>
      <c r="M793" s="1"/>
      <c r="N793" s="1">
        <f>IFERROR(IF(FIND(" - ",$J793)&gt;0,MID($J793,FIND(" - ",$J793)+3,LEN($J793)),""),"")</f>
      </c>
      <c r="P793" s="1"/>
      <c r="S793" t="s">
        <v>28</v>
      </c>
      <c r="U793">
        <f>IF(OR($S793="",$T793=""),"",IFERROR($S793/$T793,0))</f>
      </c>
      <c r="V793">
        <f>IF($S793="","",
IF($K793="","",
IF(ISNUMBER(SEARCH("exempt",LOWER($K793))),0,
$S793*(VALUE(SUBSTITUTE($K793,"%",""))/100))))</f>
      </c>
      <c r="AB793">
        <f>IF($S793="","",
SUM($S793,$V793,$Z793,$W793,$Y793)-
IF($AA793="",0,VALUE($AA793)))</f>
      </c>
      <c r="AJ793" t="s">
        <v>1583</v>
      </c>
      <c r="AR793">
        <f>IFERROR(LEFT($J793,FIND(" - ",$J793)-1),$J793)</f>
      </c>
      <c r="AU793">
        <f>IF($CJ793&gt;=1,INDEX($AS:$AS,$CI793+1),"")</f>
      </c>
      <c r="AV793">
        <f>IF($CJ793&gt;=2,INDEX($AS:$AS,$CI793+2),"")</f>
      </c>
      <c r="AW793">
        <f>IF($CJ793&gt;=3,INDEX($AS:$AS,$CI793+3),"")</f>
      </c>
      <c r="AX793">
        <f>IF($CJ793&gt;=4,INDEX($AS:$AS,$CI793+4),"")</f>
      </c>
      <c r="AY793">
        <f>IF($CJ793&gt;=5,INDEX($AS:$AS,$CI793+5),"")</f>
      </c>
      <c r="AZ793">
        <f>IF($CJ793&gt;=6,INDEX($AS:$AS,$CI793+6),"")</f>
      </c>
      <c r="BA793">
        <f>IF($CJ793&gt;=7,INDEX($AS:$AS,$CI793+7),"")</f>
      </c>
      <c r="BB793">
        <f>IF($CJ793&gt;=8,INDEX($AS:$AS,$CI793+8),"")</f>
      </c>
      <c r="BC793">
        <f>IF($CJ793&gt;=9,INDEX($AS:$AS,$CI793+9),"")</f>
      </c>
      <c r="BD793">
        <f>IF($CJ793&gt;=10,INDEX($AS:$AS,$CI793+10),"")</f>
      </c>
      <c r="BE793">
        <f>IF($CJ793&gt;=11,INDEX($AS:$AS,$CI793+11),"")</f>
      </c>
      <c r="BF793">
        <f>IF($CJ793&gt;=12,INDEX($AS:$AS,$CI793+12),"")</f>
      </c>
      <c r="BG793">
        <f>IF($CJ793&gt;=13,INDEX($AS:$AS,$CI793+13),"")</f>
      </c>
      <c r="BH793">
        <f>IF($CJ793&gt;=14,INDEX($AS:$AS,$CI793+14),"")</f>
      </c>
      <c r="BI793">
        <f>IF($CJ793&gt;=15,INDEX($AS:$AS,$CI793+15),"")</f>
      </c>
      <c r="BJ793">
        <f>IF($CJ793&gt;=16,INDEX($AS:$AS,$CI793+16),"")</f>
      </c>
      <c r="BK793">
        <f>IF($CJ793&gt;=17,INDEX($AS:$AS,$CI793+17),"")</f>
      </c>
      <c r="BL793">
        <f>IF($CJ793&gt;=18,INDEX($AS:$AS,$CI793+18),"")</f>
      </c>
      <c r="BM793">
        <f>IF($CJ793&gt;=19,INDEX($AS:$AS,$CI793+19),"")</f>
      </c>
      <c r="BN793">
        <f>IF($CJ793&gt;=20,INDEX($AS:$AS,$CI793+20),"")</f>
      </c>
      <c r="BO793">
        <f>IF($CJ793&gt;=21,INDEX($AS:$AS,$CI793+21),"")</f>
      </c>
      <c r="BP793">
        <f>IF($CJ793&gt;=22,INDEX($AS:$AS,$CI793+22),"")</f>
      </c>
      <c r="BQ793">
        <f>IF($CJ793&gt;=23,INDEX($AS:$AS,$CI793+23),"")</f>
      </c>
      <c r="BR793">
        <f>IF($CJ793&gt;=24,INDEX($AS:$AS,$CI793+24),"")</f>
      </c>
      <c r="BS793">
        <f>IF($CJ793&gt;=25,INDEX($AS:$AS,$CI793+25),"")</f>
      </c>
      <c r="BT793">
        <f>IF($CJ793&gt;=26,INDEX($AS:$AS,$CI793+26),"")</f>
      </c>
      <c r="BU793">
        <f>IF($CJ793&gt;=27,INDEX($AS:$AS,$CI793+27),"")</f>
      </c>
      <c r="BV793">
        <f>IF($CJ793&gt;=28,INDEX($AS:$AS,$CI793+28),"")</f>
      </c>
      <c r="BW793">
        <f>IF($CJ793&gt;=29,INDEX($AS:$AS,$CI793+29),"")</f>
      </c>
      <c r="BX793">
        <f>IF($CJ793&gt;=30,INDEX($AS:$AS,$CI793+30),"")</f>
      </c>
      <c r="BY793">
        <f>IF($CJ793&gt;=31,INDEX($AS:$AS,$CI793+31),"")</f>
      </c>
      <c r="BZ793">
        <f>IF($CJ793&gt;=32,INDEX($AS:$AS,$CI793+32),"")</f>
      </c>
      <c r="CA793">
        <f>IF($CJ793&gt;=33,INDEX($AS:$AS,$CI793+33),"")</f>
      </c>
      <c r="CB793">
        <f>IF($CJ793&gt;=34,INDEX($AS:$AS,$CI793+34),"")</f>
      </c>
      <c r="CC793">
        <f>IF($CJ793&gt;=35,INDEX($AS:$AS,$CI793+35),"")</f>
      </c>
      <c r="CD793">
        <f>IF($CJ793&gt;=36,INDEX($AS:$AS,$CI793+36),"")</f>
      </c>
      <c r="CE793">
        <f>IF($CJ793&gt;=37,INDEX($AS:$AS,$CI793+37),"")</f>
      </c>
      <c r="CF793">
        <f>IF($CJ793&gt;=38,INDEX($AS:$AS,$CI793+38),"")</f>
      </c>
      <c r="CG793">
        <f>IF($CJ793&gt;=39,INDEX($AS:$AS,$CI793+39),"")</f>
      </c>
      <c r="CH793">
        <f>IF($CJ793&gt;=40,INDEX($AS:$AS,$CI793+40),"")</f>
      </c>
      <c r="CI793">
        <f>IFERROR(MATCH($AR793,$AS$2:$AS$133,0)+1,0)</f>
      </c>
      <c r="CJ793">
        <f>IFERROR(INDEX($AT$2:$AT$133,MATCH($AR793,$AS$2:$AS$133,0)),0)</f>
      </c>
      <c r="CK793">
        <f>IFERROR(LEFT($O793,FIND(" - ",$O793)-1),$O793)</f>
      </c>
      <c r="CL793" t="s">
        <v>1584</v>
      </c>
      <c r="CM793">
        <v>1</v>
      </c>
      <c r="CN793">
        <f>IF($DI793&gt;=1,INDEX($CL:$CL,$DH793+1),"")</f>
      </c>
      <c r="CO793">
        <f>IF($DI793&gt;=2,INDEX($CL:$CL,$DH793+2),"")</f>
      </c>
      <c r="CP793">
        <f>IF($DI793&gt;=3,INDEX($CL:$CL,$DH793+3),"")</f>
      </c>
      <c r="CQ793">
        <f>IF($DI793&gt;=4,INDEX($CL:$CL,$DH793+4),"")</f>
      </c>
      <c r="CR793">
        <f>IF($DI793&gt;=5,INDEX($CL:$CL,$DH793+5),"")</f>
      </c>
      <c r="CS793">
        <f>IF($DI793&gt;=6,INDEX($CL:$CL,$DH793+6),"")</f>
      </c>
      <c r="CT793">
        <f>IF($DI793&gt;=7,INDEX($CL:$CL,$DH793+7),"")</f>
      </c>
      <c r="CU793">
        <f>IF($DI793&gt;=8,INDEX($CL:$CL,$DH793+8),"")</f>
      </c>
      <c r="CV793">
        <f>IF($DI793&gt;=9,INDEX($CL:$CL,$DH793+9),"")</f>
      </c>
      <c r="CW793">
        <f>IF($DI793&gt;=10,INDEX($CL:$CL,$DH793+10),"")</f>
      </c>
      <c r="CX793">
        <f>IF($DI793&gt;=11,INDEX($CL:$CL,$DH793+11),"")</f>
      </c>
      <c r="CY793">
        <f>IF($DI793&gt;=12,INDEX($CL:$CL,$DH793+12),"")</f>
      </c>
      <c r="CZ793">
        <f>IF($DI793&gt;=13,INDEX($CL:$CL,$DH793+13),"")</f>
      </c>
      <c r="DA793">
        <f>IF($DI793&gt;=14,INDEX($CL:$CL,$DH793+14),"")</f>
      </c>
      <c r="DB793">
        <f>IF($DI793&gt;=15,INDEX($CL:$CL,$DH793+15),"")</f>
      </c>
      <c r="DC793">
        <f>IF($DI793&gt;=16,INDEX($CL:$CL,$DH793+16),"")</f>
      </c>
      <c r="DD793">
        <f>IF($DI793&gt;=17,INDEX($CL:$CL,$DH793+17),"")</f>
      </c>
      <c r="DE793">
        <f>IF($DI793&gt;=18,INDEX($CL:$CL,$DH793+18),"")</f>
      </c>
      <c r="DF793">
        <f>IF($DI793&gt;=19,INDEX($CL:$CL,$DH793+19),"")</f>
      </c>
      <c r="DG793">
        <f>IF($DI793&gt;=20,INDEX($CL:$CL,$DH793+20),"")</f>
      </c>
      <c r="DH793">
        <f>IFERROR(MATCH($CK793,$CL$2:$CL$1558,0)+1,0)</f>
      </c>
      <c r="DI793">
        <f>IFERROR(INDEX($CM$2:$CM$1558,MATCH($CK793,$CL$2:$CL$1558,0)),0)</f>
      </c>
      <c r="DJ793">
        <f>IFERROR(INDEX($AQ:$AQ,MATCH($K793,$AP:$AP,0))&amp;"","")</f>
      </c>
      <c r="DN793">
        <f>IF($GQ793&gt;=1,INDEX($DK:$DK,$GP793+1),"")</f>
      </c>
      <c r="DO793">
        <f>IF($GQ793&gt;=2,INDEX($DK:$DK,$GP793+2),"")</f>
      </c>
      <c r="DP793">
        <f>IF($GQ793&gt;=3,INDEX($DK:$DK,$GP793+3),"")</f>
      </c>
      <c r="DQ793">
        <f>IF($GQ793&gt;=4,INDEX($DK:$DK,$GP793+4),"")</f>
      </c>
      <c r="DR793">
        <f>IF($GQ793&gt;=5,INDEX($DK:$DK,$GP793+5),"")</f>
      </c>
      <c r="DS793">
        <f>IF($GQ793&gt;=6,INDEX($DK:$DK,$GP793+6),"")</f>
      </c>
      <c r="DT793">
        <f>IF($GQ793&gt;=7,INDEX($DK:$DK,$GP793+7),"")</f>
      </c>
      <c r="DU793">
        <f>IF($GQ793&gt;=8,INDEX($DK:$DK,$GP793+8),"")</f>
      </c>
      <c r="DV793">
        <f>IF($GQ793&gt;=9,INDEX($DK:$DK,$GP793+9),"")</f>
      </c>
      <c r="DW793">
        <f>IF($GQ793&gt;=10,INDEX($DK:$DK,$GP793+10),"")</f>
      </c>
      <c r="DX793">
        <f>IF($GQ793&gt;=11,INDEX($DK:$DK,$GP793+11),"")</f>
      </c>
      <c r="DY793">
        <f>IF($GQ793&gt;=12,INDEX($DK:$DK,$GP793+12),"")</f>
      </c>
      <c r="DZ793">
        <f>IF($GQ793&gt;=13,INDEX($DK:$DK,$GP793+13),"")</f>
      </c>
      <c r="EA793">
        <f>IF($GQ793&gt;=14,INDEX($DK:$DK,$GP793+14),"")</f>
      </c>
      <c r="EB793">
        <f>IF($GQ793&gt;=15,INDEX($DK:$DK,$GP793+15),"")</f>
      </c>
      <c r="EC793">
        <f>IF($GQ793&gt;=16,INDEX($DK:$DK,$GP793+16),"")</f>
      </c>
      <c r="ED793">
        <f>IF($GQ793&gt;=17,INDEX($DK:$DK,$GP793+17),"")</f>
      </c>
      <c r="EE793">
        <f>IF($GQ793&gt;=18,INDEX($DK:$DK,$GP793+18),"")</f>
      </c>
      <c r="EF793">
        <f>IF($GQ793&gt;=19,INDEX($DK:$DK,$GP793+19),"")</f>
      </c>
      <c r="EG793">
        <f>IF($GQ793&gt;=20,INDEX($DK:$DK,$GP793+20),"")</f>
      </c>
      <c r="EH793">
        <f>IF($GQ793&gt;=21,INDEX($DK:$DK,$GP793+21),"")</f>
      </c>
      <c r="EI793">
        <f>IF($GQ793&gt;=22,INDEX($DK:$DK,$GP793+22),"")</f>
      </c>
      <c r="EJ793">
        <f>IF($GQ793&gt;=23,INDEX($DK:$DK,$GP793+23),"")</f>
      </c>
      <c r="EK793">
        <f>IF($GQ793&gt;=24,INDEX($DK:$DK,$GP793+24),"")</f>
      </c>
      <c r="EL793">
        <f>IF($GQ793&gt;=25,INDEX($DK:$DK,$GP793+25),"")</f>
      </c>
      <c r="EM793">
        <f>IF($GQ793&gt;=26,INDEX($DK:$DK,$GP793+26),"")</f>
      </c>
      <c r="EN793">
        <f>IF($GQ793&gt;=27,INDEX($DK:$DK,$GP793+27),"")</f>
      </c>
      <c r="EO793">
        <f>IF($GQ793&gt;=28,INDEX($DK:$DK,$GP793+28),"")</f>
      </c>
      <c r="EP793">
        <f>IF($GQ793&gt;=29,INDEX($DK:$DK,$GP793+29),"")</f>
      </c>
      <c r="EQ793">
        <f>IF($GQ793&gt;=30,INDEX($DK:$DK,$GP793+30),"")</f>
      </c>
      <c r="ER793">
        <f>IF($GQ793&gt;=31,INDEX($DK:$DK,$GP793+31),"")</f>
      </c>
      <c r="ES793">
        <f>IF($GQ793&gt;=32,INDEX($DK:$DK,$GP793+32),"")</f>
      </c>
      <c r="ET793">
        <f>IF($GQ793&gt;=33,INDEX($DK:$DK,$GP793+33),"")</f>
      </c>
      <c r="EU793">
        <f>IF($GQ793&gt;=34,INDEX($DK:$DK,$GP793+34),"")</f>
      </c>
      <c r="EV793">
        <f>IF($GQ793&gt;=35,INDEX($DK:$DK,$GP793+35),"")</f>
      </c>
      <c r="EW793">
        <f>IF($GQ793&gt;=36,INDEX($DK:$DK,$GP793+36),"")</f>
      </c>
      <c r="EX793">
        <f>IF($GQ793&gt;=37,INDEX($DK:$DK,$GP793+37),"")</f>
      </c>
      <c r="EY793">
        <f>IF($GQ793&gt;=38,INDEX($DK:$DK,$GP793+38),"")</f>
      </c>
      <c r="EZ793">
        <f>IF($GQ793&gt;=39,INDEX($DK:$DK,$GP793+39),"")</f>
      </c>
      <c r="FA793">
        <f>IF($GQ793&gt;=40,INDEX($DK:$DK,$GP793+40),"")</f>
      </c>
      <c r="FB793">
        <f>IF($GQ793&gt;=1,INDEX($DL:$DL,$GP793+1),"")</f>
      </c>
      <c r="FC793">
        <f>IF($GQ793&gt;=2,INDEX($DL:$DL,$GP793+2),"")</f>
      </c>
      <c r="FD793">
        <f>IF($GQ793&gt;=3,INDEX($DL:$DL,$GP793+3),"")</f>
      </c>
      <c r="FE793">
        <f>IF($GQ793&gt;=4,INDEX($DL:$DL,$GP793+4),"")</f>
      </c>
      <c r="FF793">
        <f>IF($GQ793&gt;=5,INDEX($DL:$DL,$GP793+5),"")</f>
      </c>
      <c r="FG793">
        <f>IF($GQ793&gt;=6,INDEX($DL:$DL,$GP793+6),"")</f>
      </c>
      <c r="FH793">
        <f>IF($GQ793&gt;=7,INDEX($DL:$DL,$GP793+7),"")</f>
      </c>
      <c r="FI793">
        <f>IF($GQ793&gt;=8,INDEX($DL:$DL,$GP793+8),"")</f>
      </c>
      <c r="FJ793">
        <f>IF($GQ793&gt;=9,INDEX($DL:$DL,$GP793+9),"")</f>
      </c>
      <c r="FK793">
        <f>IF($GQ793&gt;=10,INDEX($DL:$DL,$GP793+10),"")</f>
      </c>
      <c r="FL793">
        <f>IF($GQ793&gt;=11,INDEX($DL:$DL,$GP793+11),"")</f>
      </c>
      <c r="FM793">
        <f>IF($GQ793&gt;=12,INDEX($DL:$DL,$GP793+12),"")</f>
      </c>
      <c r="FN793">
        <f>IF($GQ793&gt;=13,INDEX($DL:$DL,$GP793+13),"")</f>
      </c>
      <c r="FO793">
        <f>IF($GQ793&gt;=14,INDEX($DL:$DL,$GP793+14),"")</f>
      </c>
      <c r="FP793">
        <f>IF($GQ793&gt;=15,INDEX($DL:$DL,$GP793+15),"")</f>
      </c>
      <c r="FQ793">
        <f>IF($GQ793&gt;=16,INDEX($DL:$DL,$GP793+16),"")</f>
      </c>
      <c r="FR793">
        <f>IF($GQ793&gt;=17,INDEX($DL:$DL,$GP793+17),"")</f>
      </c>
      <c r="FS793">
        <f>IF($GQ793&gt;=18,INDEX($DL:$DL,$GP793+18),"")</f>
      </c>
      <c r="FT793">
        <f>IF($GQ793&gt;=19,INDEX($DL:$DL,$GP793+19),"")</f>
      </c>
      <c r="FU793">
        <f>IF($GQ793&gt;=20,INDEX($DL:$DL,$GP793+20),"")</f>
      </c>
      <c r="FV793">
        <f>IF($GQ793&gt;=21,INDEX($DL:$DL,$GP793+21),"")</f>
      </c>
      <c r="FW793">
        <f>IF($GQ793&gt;=22,INDEX($DL:$DL,$GP793+22),"")</f>
      </c>
      <c r="FX793">
        <f>IF($GQ793&gt;=23,INDEX($DL:$DL,$GP793+23),"")</f>
      </c>
      <c r="FY793">
        <f>IF($GQ793&gt;=24,INDEX($DL:$DL,$GP793+24),"")</f>
      </c>
      <c r="FZ793">
        <f>IF($GQ793&gt;=25,INDEX($DL:$DL,$GP793+25),"")</f>
      </c>
      <c r="GA793">
        <f>IF($GQ793&gt;=26,INDEX($DL:$DL,$GP793+26),"")</f>
      </c>
      <c r="GB793">
        <f>IF($GQ793&gt;=27,INDEX($DL:$DL,$GP793+27),"")</f>
      </c>
      <c r="GC793">
        <f>IF($GQ793&gt;=28,INDEX($DL:$DL,$GP793+28),"")</f>
      </c>
      <c r="GD793">
        <f>IF($GQ793&gt;=29,INDEX($DL:$DL,$GP793+29),"")</f>
      </c>
      <c r="GE793">
        <f>IF($GQ793&gt;=30,INDEX($DL:$DL,$GP793+30),"")</f>
      </c>
      <c r="GF793">
        <f>IF($GQ793&gt;=31,INDEX($DL:$DL,$GP793+31),"")</f>
      </c>
      <c r="GG793">
        <f>IF($GQ793&gt;=32,INDEX($DL:$DL,$GP793+32),"")</f>
      </c>
      <c r="GH793">
        <f>IF($GQ793&gt;=33,INDEX($DL:$DL,$GP793+33),"")</f>
      </c>
      <c r="GI793">
        <f>IF($GQ793&gt;=34,INDEX($DL:$DL,$GP793+34),"")</f>
      </c>
      <c r="GJ793">
        <f>IF($GQ793&gt;=35,INDEX($DL:$DL,$GP793+35),"")</f>
      </c>
      <c r="GK793">
        <f>IF($GQ793&gt;=36,INDEX($DL:$DL,$GP793+36),"")</f>
      </c>
      <c r="GL793">
        <f>IF($GQ793&gt;=37,INDEX($DL:$DL,$GP793+37),"")</f>
      </c>
      <c r="GM793">
        <f>IF($GQ793&gt;=38,INDEX($DL:$DL,$GP793+38),"")</f>
      </c>
      <c r="GN793">
        <f>IF($GQ793&gt;=39,INDEX($DL:$DL,$GP793+39),"")</f>
      </c>
      <c r="GO793">
        <f>IF($GQ793&gt;=40,INDEX($DL:$DL,$GP793+40),"")</f>
      </c>
      <c r="GP793">
        <f>IFERROR(MATCH($DJ793,$DK$2:$DK$148,0)+1,0)</f>
      </c>
      <c r="GQ793">
        <f>IFERROR(INDEX($DM$2:$DM$148,MATCH($DJ793,$DK$2:$DK$148,0)),0)</f>
      </c>
      <c r="GR793">
        <f>IFERROR(MATCH($L793,$DN$793:$FA$793,0),0)</f>
      </c>
      <c r="GS793">
        <f>IF($GR793&gt;0,INDEX($FB$793:$GO$793,$GR793),"")</f>
      </c>
      <c r="GV793">
        <f>IF($JE793&gt;=1,INDEX($GT:$GT,$JD793+1),"")</f>
      </c>
      <c r="GW793">
        <f>IF($JE793&gt;=2,INDEX($GT:$GT,$JD793+2),"")</f>
      </c>
      <c r="GX793">
        <f>IF($JE793&gt;=3,INDEX($GT:$GT,$JD793+3),"")</f>
      </c>
      <c r="GY793">
        <f>IF($JE793&gt;=4,INDEX($GT:$GT,$JD793+4),"")</f>
      </c>
      <c r="GZ793">
        <f>IF($JE793&gt;=5,INDEX($GT:$GT,$JD793+5),"")</f>
      </c>
      <c r="HA793">
        <f>IF($JE793&gt;=6,INDEX($GT:$GT,$JD793+6),"")</f>
      </c>
      <c r="HB793">
        <f>IF($JE793&gt;=7,INDEX($GT:$GT,$JD793+7),"")</f>
      </c>
      <c r="HC793">
        <f>IF($JE793&gt;=8,INDEX($GT:$GT,$JD793+8),"")</f>
      </c>
      <c r="HD793">
        <f>IF($JE793&gt;=9,INDEX($GT:$GT,$JD793+9),"")</f>
      </c>
      <c r="HE793">
        <f>IF($JE793&gt;=10,INDEX($GT:$GT,$JD793+10),"")</f>
      </c>
      <c r="HF793">
        <f>IF($JE793&gt;=11,INDEX($GT:$GT,$JD793+11),"")</f>
      </c>
      <c r="HG793">
        <f>IF($JE793&gt;=12,INDEX($GT:$GT,$JD793+12),"")</f>
      </c>
      <c r="HH793">
        <f>IF($JE793&gt;=13,INDEX($GT:$GT,$JD793+13),"")</f>
      </c>
      <c r="HI793">
        <f>IF($JE793&gt;=14,INDEX($GT:$GT,$JD793+14),"")</f>
      </c>
      <c r="HJ793">
        <f>IF($JE793&gt;=15,INDEX($GT:$GT,$JD793+15),"")</f>
      </c>
      <c r="HK793">
        <f>IF($JE793&gt;=16,INDEX($GT:$GT,$JD793+16),"")</f>
      </c>
      <c r="HL793">
        <f>IF($JE793&gt;=17,INDEX($GT:$GT,$JD793+17),"")</f>
      </c>
      <c r="HM793">
        <f>IF($JE793&gt;=18,INDEX($GT:$GT,$JD793+18),"")</f>
      </c>
      <c r="HN793">
        <f>IF($JE793&gt;=19,INDEX($GT:$GT,$JD793+19),"")</f>
      </c>
      <c r="HO793">
        <f>IF($JE793&gt;=20,INDEX($GT:$GT,$JD793+20),"")</f>
      </c>
      <c r="HP793">
        <f>IF($JE793&gt;=21,INDEX($GT:$GT,$JD793+21),"")</f>
      </c>
      <c r="HQ793">
        <f>IF($JE793&gt;=22,INDEX($GT:$GT,$JD793+22),"")</f>
      </c>
      <c r="HR793">
        <f>IF($JE793&gt;=23,INDEX($GT:$GT,$JD793+23),"")</f>
      </c>
      <c r="HS793">
        <f>IF($JE793&gt;=24,INDEX($GT:$GT,$JD793+24),"")</f>
      </c>
      <c r="HT793">
        <f>IF($JE793&gt;=25,INDEX($GT:$GT,$JD793+25),"")</f>
      </c>
      <c r="HU793">
        <f>IF($JE793&gt;=26,INDEX($GT:$GT,$JD793+26),"")</f>
      </c>
      <c r="HV793">
        <f>IF($JE793&gt;=27,INDEX($GT:$GT,$JD793+27),"")</f>
      </c>
      <c r="HW793">
        <f>IF($JE793&gt;=28,INDEX($GT:$GT,$JD793+28),"")</f>
      </c>
      <c r="HX793">
        <f>IF($JE793&gt;=29,INDEX($GT:$GT,$JD793+29),"")</f>
      </c>
      <c r="HY793">
        <f>IF($JE793&gt;=30,INDEX($GT:$GT,$JD793+30),"")</f>
      </c>
      <c r="HZ793">
        <f>IF($JE793&gt;=31,INDEX($GT:$GT,$JD793+31),"")</f>
      </c>
      <c r="IA793">
        <f>IF($JE793&gt;=32,INDEX($GT:$GT,$JD793+32),"")</f>
      </c>
      <c r="IB793">
        <f>IF($JE793&gt;=33,INDEX($GT:$GT,$JD793+33),"")</f>
      </c>
      <c r="IC793">
        <f>IF($JE793&gt;=34,INDEX($GT:$GT,$JD793+34),"")</f>
      </c>
      <c r="ID793">
        <f>IF($JE793&gt;=35,INDEX($GT:$GT,$JD793+35),"")</f>
      </c>
      <c r="IE793">
        <f>IF($JE793&gt;=36,INDEX($GT:$GT,$JD793+36),"")</f>
      </c>
      <c r="IF793">
        <f>IF($JE793&gt;=37,INDEX($GT:$GT,$JD793+37),"")</f>
      </c>
      <c r="IG793">
        <f>IF($JE793&gt;=38,INDEX($GT:$GT,$JD793+38),"")</f>
      </c>
      <c r="IH793">
        <f>IF($JE793&gt;=39,INDEX($GT:$GT,$JD793+39),"")</f>
      </c>
      <c r="II793">
        <f>IF($JE793&gt;=40,INDEX($GT:$GT,$JD793+40),"")</f>
      </c>
      <c r="IJ793">
        <f>IF($JE793&gt;=41,INDEX($GT:$GT,$JD793+41),"")</f>
      </c>
      <c r="IK793">
        <f>IF($JE793&gt;=42,INDEX($GT:$GT,$JD793+42),"")</f>
      </c>
      <c r="IL793">
        <f>IF($JE793&gt;=43,INDEX($GT:$GT,$JD793+43),"")</f>
      </c>
      <c r="IM793">
        <f>IF($JE793&gt;=44,INDEX($GT:$GT,$JD793+44),"")</f>
      </c>
      <c r="IN793">
        <f>IF($JE793&gt;=45,INDEX($GT:$GT,$JD793+45),"")</f>
      </c>
      <c r="IO793">
        <f>IF($JE793&gt;=46,INDEX($GT:$GT,$JD793+46),"")</f>
      </c>
      <c r="IP793">
        <f>IF($JE793&gt;=47,INDEX($GT:$GT,$JD793+47),"")</f>
      </c>
      <c r="IQ793">
        <f>IF($JE793&gt;=48,INDEX($GT:$GT,$JD793+48),"")</f>
      </c>
      <c r="IR793">
        <f>IF($JE793&gt;=49,INDEX($GT:$GT,$JD793+49),"")</f>
      </c>
      <c r="IS793">
        <f>IF($JE793&gt;=50,INDEX($GT:$GT,$JD793+50),"")</f>
      </c>
      <c r="IT793">
        <f>IF($JE793&gt;=51,INDEX($GT:$GT,$JD793+51),"")</f>
      </c>
      <c r="IU793">
        <f>IF($JE793&gt;=52,INDEX($GT:$GT,$JD793+52),"")</f>
      </c>
      <c r="IV793">
        <f>IF($JE793&gt;=53,INDEX($GT:$GT,$JD793+53),"")</f>
      </c>
      <c r="IW793">
        <f>IF($JE793&gt;=54,INDEX($GT:$GT,$JD793+54),"")</f>
      </c>
      <c r="IX793">
        <f>IF($JE793&gt;=55,INDEX($GT:$GT,$JD793+55),"")</f>
      </c>
      <c r="IY793">
        <f>IF($JE793&gt;=56,INDEX($GT:$GT,$JD793+56),"")</f>
      </c>
      <c r="IZ793">
        <f>IF($JE793&gt;=57,INDEX($GT:$GT,$JD793+57),"")</f>
      </c>
      <c r="JA793">
        <f>IF($JE793&gt;=58,INDEX($GT:$GT,$JD793+58),"")</f>
      </c>
      <c r="JB793">
        <f>IF($JE793&gt;=59,INDEX($GT:$GT,$JD793+59),"")</f>
      </c>
      <c r="JC793">
        <f>IF($JE793&gt;=60,INDEX($GT:$GT,$JD793+60),"")</f>
      </c>
      <c r="JD793">
        <f>IFERROR(MATCH($GS793,$GT$2:$GT$322,0)+1,0)</f>
      </c>
      <c r="JE793">
        <f>IFERROR(INDEX($GU$2:$GU$322,MATCH($GS793,$GT$2:$GT$322,0)),0)</f>
      </c>
      <c r="JF793" t="s">
        <v>28</v>
      </c>
      <c r="JG793" t="s">
        <v>28</v>
      </c>
    </row>
    <row r="794" spans="1:267" x14ac:dyDescent="0.25">
      <c r="J794" s="1"/>
      <c r="K794" s="1"/>
      <c r="L794" s="1"/>
      <c r="M794" s="1"/>
      <c r="N794" s="1">
        <f>IFERROR(IF(FIND(" - ",$J794)&gt;0,MID($J794,FIND(" - ",$J794)+3,LEN($J794)),""),"")</f>
      </c>
      <c r="P794" s="1"/>
      <c r="S794" t="s">
        <v>28</v>
      </c>
      <c r="U794">
        <f>IF(OR($S794="",$T794=""),"",IFERROR($S794/$T794,0))</f>
      </c>
      <c r="V794">
        <f>IF($S794="","",
IF($K794="","",
IF(ISNUMBER(SEARCH("exempt",LOWER($K794))),0,
$S794*(VALUE(SUBSTITUTE($K794,"%",""))/100))))</f>
      </c>
      <c r="AB794">
        <f>IF($S794="","",
SUM($S794,$V794,$Z794,$W794,$Y794)-
IF($AA794="",0,VALUE($AA794)))</f>
      </c>
      <c r="AJ794" t="s">
        <v>1585</v>
      </c>
      <c r="AR794">
        <f>IFERROR(LEFT($J794,FIND(" - ",$J794)-1),$J794)</f>
      </c>
      <c r="AU794">
        <f>IF($CJ794&gt;=1,INDEX($AS:$AS,$CI794+1),"")</f>
      </c>
      <c r="AV794">
        <f>IF($CJ794&gt;=2,INDEX($AS:$AS,$CI794+2),"")</f>
      </c>
      <c r="AW794">
        <f>IF($CJ794&gt;=3,INDEX($AS:$AS,$CI794+3),"")</f>
      </c>
      <c r="AX794">
        <f>IF($CJ794&gt;=4,INDEX($AS:$AS,$CI794+4),"")</f>
      </c>
      <c r="AY794">
        <f>IF($CJ794&gt;=5,INDEX($AS:$AS,$CI794+5),"")</f>
      </c>
      <c r="AZ794">
        <f>IF($CJ794&gt;=6,INDEX($AS:$AS,$CI794+6),"")</f>
      </c>
      <c r="BA794">
        <f>IF($CJ794&gt;=7,INDEX($AS:$AS,$CI794+7),"")</f>
      </c>
      <c r="BB794">
        <f>IF($CJ794&gt;=8,INDEX($AS:$AS,$CI794+8),"")</f>
      </c>
      <c r="BC794">
        <f>IF($CJ794&gt;=9,INDEX($AS:$AS,$CI794+9),"")</f>
      </c>
      <c r="BD794">
        <f>IF($CJ794&gt;=10,INDEX($AS:$AS,$CI794+10),"")</f>
      </c>
      <c r="BE794">
        <f>IF($CJ794&gt;=11,INDEX($AS:$AS,$CI794+11),"")</f>
      </c>
      <c r="BF794">
        <f>IF($CJ794&gt;=12,INDEX($AS:$AS,$CI794+12),"")</f>
      </c>
      <c r="BG794">
        <f>IF($CJ794&gt;=13,INDEX($AS:$AS,$CI794+13),"")</f>
      </c>
      <c r="BH794">
        <f>IF($CJ794&gt;=14,INDEX($AS:$AS,$CI794+14),"")</f>
      </c>
      <c r="BI794">
        <f>IF($CJ794&gt;=15,INDEX($AS:$AS,$CI794+15),"")</f>
      </c>
      <c r="BJ794">
        <f>IF($CJ794&gt;=16,INDEX($AS:$AS,$CI794+16),"")</f>
      </c>
      <c r="BK794">
        <f>IF($CJ794&gt;=17,INDEX($AS:$AS,$CI794+17),"")</f>
      </c>
      <c r="BL794">
        <f>IF($CJ794&gt;=18,INDEX($AS:$AS,$CI794+18),"")</f>
      </c>
      <c r="BM794">
        <f>IF($CJ794&gt;=19,INDEX($AS:$AS,$CI794+19),"")</f>
      </c>
      <c r="BN794">
        <f>IF($CJ794&gt;=20,INDEX($AS:$AS,$CI794+20),"")</f>
      </c>
      <c r="BO794">
        <f>IF($CJ794&gt;=21,INDEX($AS:$AS,$CI794+21),"")</f>
      </c>
      <c r="BP794">
        <f>IF($CJ794&gt;=22,INDEX($AS:$AS,$CI794+22),"")</f>
      </c>
      <c r="BQ794">
        <f>IF($CJ794&gt;=23,INDEX($AS:$AS,$CI794+23),"")</f>
      </c>
      <c r="BR794">
        <f>IF($CJ794&gt;=24,INDEX($AS:$AS,$CI794+24),"")</f>
      </c>
      <c r="BS794">
        <f>IF($CJ794&gt;=25,INDEX($AS:$AS,$CI794+25),"")</f>
      </c>
      <c r="BT794">
        <f>IF($CJ794&gt;=26,INDEX($AS:$AS,$CI794+26),"")</f>
      </c>
      <c r="BU794">
        <f>IF($CJ794&gt;=27,INDEX($AS:$AS,$CI794+27),"")</f>
      </c>
      <c r="BV794">
        <f>IF($CJ794&gt;=28,INDEX($AS:$AS,$CI794+28),"")</f>
      </c>
      <c r="BW794">
        <f>IF($CJ794&gt;=29,INDEX($AS:$AS,$CI794+29),"")</f>
      </c>
      <c r="BX794">
        <f>IF($CJ794&gt;=30,INDEX($AS:$AS,$CI794+30),"")</f>
      </c>
      <c r="BY794">
        <f>IF($CJ794&gt;=31,INDEX($AS:$AS,$CI794+31),"")</f>
      </c>
      <c r="BZ794">
        <f>IF($CJ794&gt;=32,INDEX($AS:$AS,$CI794+32),"")</f>
      </c>
      <c r="CA794">
        <f>IF($CJ794&gt;=33,INDEX($AS:$AS,$CI794+33),"")</f>
      </c>
      <c r="CB794">
        <f>IF($CJ794&gt;=34,INDEX($AS:$AS,$CI794+34),"")</f>
      </c>
      <c r="CC794">
        <f>IF($CJ794&gt;=35,INDEX($AS:$AS,$CI794+35),"")</f>
      </c>
      <c r="CD794">
        <f>IF($CJ794&gt;=36,INDEX($AS:$AS,$CI794+36),"")</f>
      </c>
      <c r="CE794">
        <f>IF($CJ794&gt;=37,INDEX($AS:$AS,$CI794+37),"")</f>
      </c>
      <c r="CF794">
        <f>IF($CJ794&gt;=38,INDEX($AS:$AS,$CI794+38),"")</f>
      </c>
      <c r="CG794">
        <f>IF($CJ794&gt;=39,INDEX($AS:$AS,$CI794+39),"")</f>
      </c>
      <c r="CH794">
        <f>IF($CJ794&gt;=40,INDEX($AS:$AS,$CI794+40),"")</f>
      </c>
      <c r="CI794">
        <f>IFERROR(MATCH($AR794,$AS$2:$AS$133,0)+1,0)</f>
      </c>
      <c r="CJ794">
        <f>IFERROR(INDEX($AT$2:$AT$133,MATCH($AR794,$AS$2:$AS$133,0)),0)</f>
      </c>
      <c r="CK794">
        <f>IFERROR(LEFT($O794,FIND(" - ",$O794)-1),$O794)</f>
      </c>
      <c r="CL794" t="s">
        <v>113</v>
      </c>
      <c r="CN794">
        <f>IF($DI794&gt;=1,INDEX($CL:$CL,$DH794+1),"")</f>
      </c>
      <c r="CO794">
        <f>IF($DI794&gt;=2,INDEX($CL:$CL,$DH794+2),"")</f>
      </c>
      <c r="CP794">
        <f>IF($DI794&gt;=3,INDEX($CL:$CL,$DH794+3),"")</f>
      </c>
      <c r="CQ794">
        <f>IF($DI794&gt;=4,INDEX($CL:$CL,$DH794+4),"")</f>
      </c>
      <c r="CR794">
        <f>IF($DI794&gt;=5,INDEX($CL:$CL,$DH794+5),"")</f>
      </c>
      <c r="CS794">
        <f>IF($DI794&gt;=6,INDEX($CL:$CL,$DH794+6),"")</f>
      </c>
      <c r="CT794">
        <f>IF($DI794&gt;=7,INDEX($CL:$CL,$DH794+7),"")</f>
      </c>
      <c r="CU794">
        <f>IF($DI794&gt;=8,INDEX($CL:$CL,$DH794+8),"")</f>
      </c>
      <c r="CV794">
        <f>IF($DI794&gt;=9,INDEX($CL:$CL,$DH794+9),"")</f>
      </c>
      <c r="CW794">
        <f>IF($DI794&gt;=10,INDEX($CL:$CL,$DH794+10),"")</f>
      </c>
      <c r="CX794">
        <f>IF($DI794&gt;=11,INDEX($CL:$CL,$DH794+11),"")</f>
      </c>
      <c r="CY794">
        <f>IF($DI794&gt;=12,INDEX($CL:$CL,$DH794+12),"")</f>
      </c>
      <c r="CZ794">
        <f>IF($DI794&gt;=13,INDEX($CL:$CL,$DH794+13),"")</f>
      </c>
      <c r="DA794">
        <f>IF($DI794&gt;=14,INDEX($CL:$CL,$DH794+14),"")</f>
      </c>
      <c r="DB794">
        <f>IF($DI794&gt;=15,INDEX($CL:$CL,$DH794+15),"")</f>
      </c>
      <c r="DC794">
        <f>IF($DI794&gt;=16,INDEX($CL:$CL,$DH794+16),"")</f>
      </c>
      <c r="DD794">
        <f>IF($DI794&gt;=17,INDEX($CL:$CL,$DH794+17),"")</f>
      </c>
      <c r="DE794">
        <f>IF($DI794&gt;=18,INDEX($CL:$CL,$DH794+18),"")</f>
      </c>
      <c r="DF794">
        <f>IF($DI794&gt;=19,INDEX($CL:$CL,$DH794+19),"")</f>
      </c>
      <c r="DG794">
        <f>IF($DI794&gt;=20,INDEX($CL:$CL,$DH794+20),"")</f>
      </c>
      <c r="DH794">
        <f>IFERROR(MATCH($CK794,$CL$2:$CL$1558,0)+1,0)</f>
      </c>
      <c r="DI794">
        <f>IFERROR(INDEX($CM$2:$CM$1558,MATCH($CK794,$CL$2:$CL$1558,0)),0)</f>
      </c>
      <c r="DJ794">
        <f>IFERROR(INDEX($AQ:$AQ,MATCH($K794,$AP:$AP,0))&amp;"","")</f>
      </c>
      <c r="DN794">
        <f>IF($GQ794&gt;=1,INDEX($DK:$DK,$GP794+1),"")</f>
      </c>
      <c r="DO794">
        <f>IF($GQ794&gt;=2,INDEX($DK:$DK,$GP794+2),"")</f>
      </c>
      <c r="DP794">
        <f>IF($GQ794&gt;=3,INDEX($DK:$DK,$GP794+3),"")</f>
      </c>
      <c r="DQ794">
        <f>IF($GQ794&gt;=4,INDEX($DK:$DK,$GP794+4),"")</f>
      </c>
      <c r="DR794">
        <f>IF($GQ794&gt;=5,INDEX($DK:$DK,$GP794+5),"")</f>
      </c>
      <c r="DS794">
        <f>IF($GQ794&gt;=6,INDEX($DK:$DK,$GP794+6),"")</f>
      </c>
      <c r="DT794">
        <f>IF($GQ794&gt;=7,INDEX($DK:$DK,$GP794+7),"")</f>
      </c>
      <c r="DU794">
        <f>IF($GQ794&gt;=8,INDEX($DK:$DK,$GP794+8),"")</f>
      </c>
      <c r="DV794">
        <f>IF($GQ794&gt;=9,INDEX($DK:$DK,$GP794+9),"")</f>
      </c>
      <c r="DW794">
        <f>IF($GQ794&gt;=10,INDEX($DK:$DK,$GP794+10),"")</f>
      </c>
      <c r="DX794">
        <f>IF($GQ794&gt;=11,INDEX($DK:$DK,$GP794+11),"")</f>
      </c>
      <c r="DY794">
        <f>IF($GQ794&gt;=12,INDEX($DK:$DK,$GP794+12),"")</f>
      </c>
      <c r="DZ794">
        <f>IF($GQ794&gt;=13,INDEX($DK:$DK,$GP794+13),"")</f>
      </c>
      <c r="EA794">
        <f>IF($GQ794&gt;=14,INDEX($DK:$DK,$GP794+14),"")</f>
      </c>
      <c r="EB794">
        <f>IF($GQ794&gt;=15,INDEX($DK:$DK,$GP794+15),"")</f>
      </c>
      <c r="EC794">
        <f>IF($GQ794&gt;=16,INDEX($DK:$DK,$GP794+16),"")</f>
      </c>
      <c r="ED794">
        <f>IF($GQ794&gt;=17,INDEX($DK:$DK,$GP794+17),"")</f>
      </c>
      <c r="EE794">
        <f>IF($GQ794&gt;=18,INDEX($DK:$DK,$GP794+18),"")</f>
      </c>
      <c r="EF794">
        <f>IF($GQ794&gt;=19,INDEX($DK:$DK,$GP794+19),"")</f>
      </c>
      <c r="EG794">
        <f>IF($GQ794&gt;=20,INDEX($DK:$DK,$GP794+20),"")</f>
      </c>
      <c r="EH794">
        <f>IF($GQ794&gt;=21,INDEX($DK:$DK,$GP794+21),"")</f>
      </c>
      <c r="EI794">
        <f>IF($GQ794&gt;=22,INDEX($DK:$DK,$GP794+22),"")</f>
      </c>
      <c r="EJ794">
        <f>IF($GQ794&gt;=23,INDEX($DK:$DK,$GP794+23),"")</f>
      </c>
      <c r="EK794">
        <f>IF($GQ794&gt;=24,INDEX($DK:$DK,$GP794+24),"")</f>
      </c>
      <c r="EL794">
        <f>IF($GQ794&gt;=25,INDEX($DK:$DK,$GP794+25),"")</f>
      </c>
      <c r="EM794">
        <f>IF($GQ794&gt;=26,INDEX($DK:$DK,$GP794+26),"")</f>
      </c>
      <c r="EN794">
        <f>IF($GQ794&gt;=27,INDEX($DK:$DK,$GP794+27),"")</f>
      </c>
      <c r="EO794">
        <f>IF($GQ794&gt;=28,INDEX($DK:$DK,$GP794+28),"")</f>
      </c>
      <c r="EP794">
        <f>IF($GQ794&gt;=29,INDEX($DK:$DK,$GP794+29),"")</f>
      </c>
      <c r="EQ794">
        <f>IF($GQ794&gt;=30,INDEX($DK:$DK,$GP794+30),"")</f>
      </c>
      <c r="ER794">
        <f>IF($GQ794&gt;=31,INDEX($DK:$DK,$GP794+31),"")</f>
      </c>
      <c r="ES794">
        <f>IF($GQ794&gt;=32,INDEX($DK:$DK,$GP794+32),"")</f>
      </c>
      <c r="ET794">
        <f>IF($GQ794&gt;=33,INDEX($DK:$DK,$GP794+33),"")</f>
      </c>
      <c r="EU794">
        <f>IF($GQ794&gt;=34,INDEX($DK:$DK,$GP794+34),"")</f>
      </c>
      <c r="EV794">
        <f>IF($GQ794&gt;=35,INDEX($DK:$DK,$GP794+35),"")</f>
      </c>
      <c r="EW794">
        <f>IF($GQ794&gt;=36,INDEX($DK:$DK,$GP794+36),"")</f>
      </c>
      <c r="EX794">
        <f>IF($GQ794&gt;=37,INDEX($DK:$DK,$GP794+37),"")</f>
      </c>
      <c r="EY794">
        <f>IF($GQ794&gt;=38,INDEX($DK:$DK,$GP794+38),"")</f>
      </c>
      <c r="EZ794">
        <f>IF($GQ794&gt;=39,INDEX($DK:$DK,$GP794+39),"")</f>
      </c>
      <c r="FA794">
        <f>IF($GQ794&gt;=40,INDEX($DK:$DK,$GP794+40),"")</f>
      </c>
      <c r="FB794">
        <f>IF($GQ794&gt;=1,INDEX($DL:$DL,$GP794+1),"")</f>
      </c>
      <c r="FC794">
        <f>IF($GQ794&gt;=2,INDEX($DL:$DL,$GP794+2),"")</f>
      </c>
      <c r="FD794">
        <f>IF($GQ794&gt;=3,INDEX($DL:$DL,$GP794+3),"")</f>
      </c>
      <c r="FE794">
        <f>IF($GQ794&gt;=4,INDEX($DL:$DL,$GP794+4),"")</f>
      </c>
      <c r="FF794">
        <f>IF($GQ794&gt;=5,INDEX($DL:$DL,$GP794+5),"")</f>
      </c>
      <c r="FG794">
        <f>IF($GQ794&gt;=6,INDEX($DL:$DL,$GP794+6),"")</f>
      </c>
      <c r="FH794">
        <f>IF($GQ794&gt;=7,INDEX($DL:$DL,$GP794+7),"")</f>
      </c>
      <c r="FI794">
        <f>IF($GQ794&gt;=8,INDEX($DL:$DL,$GP794+8),"")</f>
      </c>
      <c r="FJ794">
        <f>IF($GQ794&gt;=9,INDEX($DL:$DL,$GP794+9),"")</f>
      </c>
      <c r="FK794">
        <f>IF($GQ794&gt;=10,INDEX($DL:$DL,$GP794+10),"")</f>
      </c>
      <c r="FL794">
        <f>IF($GQ794&gt;=11,INDEX($DL:$DL,$GP794+11),"")</f>
      </c>
      <c r="FM794">
        <f>IF($GQ794&gt;=12,INDEX($DL:$DL,$GP794+12),"")</f>
      </c>
      <c r="FN794">
        <f>IF($GQ794&gt;=13,INDEX($DL:$DL,$GP794+13),"")</f>
      </c>
      <c r="FO794">
        <f>IF($GQ794&gt;=14,INDEX($DL:$DL,$GP794+14),"")</f>
      </c>
      <c r="FP794">
        <f>IF($GQ794&gt;=15,INDEX($DL:$DL,$GP794+15),"")</f>
      </c>
      <c r="FQ794">
        <f>IF($GQ794&gt;=16,INDEX($DL:$DL,$GP794+16),"")</f>
      </c>
      <c r="FR794">
        <f>IF($GQ794&gt;=17,INDEX($DL:$DL,$GP794+17),"")</f>
      </c>
      <c r="FS794">
        <f>IF($GQ794&gt;=18,INDEX($DL:$DL,$GP794+18),"")</f>
      </c>
      <c r="FT794">
        <f>IF($GQ794&gt;=19,INDEX($DL:$DL,$GP794+19),"")</f>
      </c>
      <c r="FU794">
        <f>IF($GQ794&gt;=20,INDEX($DL:$DL,$GP794+20),"")</f>
      </c>
      <c r="FV794">
        <f>IF($GQ794&gt;=21,INDEX($DL:$DL,$GP794+21),"")</f>
      </c>
      <c r="FW794">
        <f>IF($GQ794&gt;=22,INDEX($DL:$DL,$GP794+22),"")</f>
      </c>
      <c r="FX794">
        <f>IF($GQ794&gt;=23,INDEX($DL:$DL,$GP794+23),"")</f>
      </c>
      <c r="FY794">
        <f>IF($GQ794&gt;=24,INDEX($DL:$DL,$GP794+24),"")</f>
      </c>
      <c r="FZ794">
        <f>IF($GQ794&gt;=25,INDEX($DL:$DL,$GP794+25),"")</f>
      </c>
      <c r="GA794">
        <f>IF($GQ794&gt;=26,INDEX($DL:$DL,$GP794+26),"")</f>
      </c>
      <c r="GB794">
        <f>IF($GQ794&gt;=27,INDEX($DL:$DL,$GP794+27),"")</f>
      </c>
      <c r="GC794">
        <f>IF($GQ794&gt;=28,INDEX($DL:$DL,$GP794+28),"")</f>
      </c>
      <c r="GD794">
        <f>IF($GQ794&gt;=29,INDEX($DL:$DL,$GP794+29),"")</f>
      </c>
      <c r="GE794">
        <f>IF($GQ794&gt;=30,INDEX($DL:$DL,$GP794+30),"")</f>
      </c>
      <c r="GF794">
        <f>IF($GQ794&gt;=31,INDEX($DL:$DL,$GP794+31),"")</f>
      </c>
      <c r="GG794">
        <f>IF($GQ794&gt;=32,INDEX($DL:$DL,$GP794+32),"")</f>
      </c>
      <c r="GH794">
        <f>IF($GQ794&gt;=33,INDEX($DL:$DL,$GP794+33),"")</f>
      </c>
      <c r="GI794">
        <f>IF($GQ794&gt;=34,INDEX($DL:$DL,$GP794+34),"")</f>
      </c>
      <c r="GJ794">
        <f>IF($GQ794&gt;=35,INDEX($DL:$DL,$GP794+35),"")</f>
      </c>
      <c r="GK794">
        <f>IF($GQ794&gt;=36,INDEX($DL:$DL,$GP794+36),"")</f>
      </c>
      <c r="GL794">
        <f>IF($GQ794&gt;=37,INDEX($DL:$DL,$GP794+37),"")</f>
      </c>
      <c r="GM794">
        <f>IF($GQ794&gt;=38,INDEX($DL:$DL,$GP794+38),"")</f>
      </c>
      <c r="GN794">
        <f>IF($GQ794&gt;=39,INDEX($DL:$DL,$GP794+39),"")</f>
      </c>
      <c r="GO794">
        <f>IF($GQ794&gt;=40,INDEX($DL:$DL,$GP794+40),"")</f>
      </c>
      <c r="GP794">
        <f>IFERROR(MATCH($DJ794,$DK$2:$DK$148,0)+1,0)</f>
      </c>
      <c r="GQ794">
        <f>IFERROR(INDEX($DM$2:$DM$148,MATCH($DJ794,$DK$2:$DK$148,0)),0)</f>
      </c>
      <c r="GR794">
        <f>IFERROR(MATCH($L794,$DN$794:$FA$794,0),0)</f>
      </c>
      <c r="GS794">
        <f>IF($GR794&gt;0,INDEX($FB$794:$GO$794,$GR794),"")</f>
      </c>
      <c r="GV794">
        <f>IF($JE794&gt;=1,INDEX($GT:$GT,$JD794+1),"")</f>
      </c>
      <c r="GW794">
        <f>IF($JE794&gt;=2,INDEX($GT:$GT,$JD794+2),"")</f>
      </c>
      <c r="GX794">
        <f>IF($JE794&gt;=3,INDEX($GT:$GT,$JD794+3),"")</f>
      </c>
      <c r="GY794">
        <f>IF($JE794&gt;=4,INDEX($GT:$GT,$JD794+4),"")</f>
      </c>
      <c r="GZ794">
        <f>IF($JE794&gt;=5,INDEX($GT:$GT,$JD794+5),"")</f>
      </c>
      <c r="HA794">
        <f>IF($JE794&gt;=6,INDEX($GT:$GT,$JD794+6),"")</f>
      </c>
      <c r="HB794">
        <f>IF($JE794&gt;=7,INDEX($GT:$GT,$JD794+7),"")</f>
      </c>
      <c r="HC794">
        <f>IF($JE794&gt;=8,INDEX($GT:$GT,$JD794+8),"")</f>
      </c>
      <c r="HD794">
        <f>IF($JE794&gt;=9,INDEX($GT:$GT,$JD794+9),"")</f>
      </c>
      <c r="HE794">
        <f>IF($JE794&gt;=10,INDEX($GT:$GT,$JD794+10),"")</f>
      </c>
      <c r="HF794">
        <f>IF($JE794&gt;=11,INDEX($GT:$GT,$JD794+11),"")</f>
      </c>
      <c r="HG794">
        <f>IF($JE794&gt;=12,INDEX($GT:$GT,$JD794+12),"")</f>
      </c>
      <c r="HH794">
        <f>IF($JE794&gt;=13,INDEX($GT:$GT,$JD794+13),"")</f>
      </c>
      <c r="HI794">
        <f>IF($JE794&gt;=14,INDEX($GT:$GT,$JD794+14),"")</f>
      </c>
      <c r="HJ794">
        <f>IF($JE794&gt;=15,INDEX($GT:$GT,$JD794+15),"")</f>
      </c>
      <c r="HK794">
        <f>IF($JE794&gt;=16,INDEX($GT:$GT,$JD794+16),"")</f>
      </c>
      <c r="HL794">
        <f>IF($JE794&gt;=17,INDEX($GT:$GT,$JD794+17),"")</f>
      </c>
      <c r="HM794">
        <f>IF($JE794&gt;=18,INDEX($GT:$GT,$JD794+18),"")</f>
      </c>
      <c r="HN794">
        <f>IF($JE794&gt;=19,INDEX($GT:$GT,$JD794+19),"")</f>
      </c>
      <c r="HO794">
        <f>IF($JE794&gt;=20,INDEX($GT:$GT,$JD794+20),"")</f>
      </c>
      <c r="HP794">
        <f>IF($JE794&gt;=21,INDEX($GT:$GT,$JD794+21),"")</f>
      </c>
      <c r="HQ794">
        <f>IF($JE794&gt;=22,INDEX($GT:$GT,$JD794+22),"")</f>
      </c>
      <c r="HR794">
        <f>IF($JE794&gt;=23,INDEX($GT:$GT,$JD794+23),"")</f>
      </c>
      <c r="HS794">
        <f>IF($JE794&gt;=24,INDEX($GT:$GT,$JD794+24),"")</f>
      </c>
      <c r="HT794">
        <f>IF($JE794&gt;=25,INDEX($GT:$GT,$JD794+25),"")</f>
      </c>
      <c r="HU794">
        <f>IF($JE794&gt;=26,INDEX($GT:$GT,$JD794+26),"")</f>
      </c>
      <c r="HV794">
        <f>IF($JE794&gt;=27,INDEX($GT:$GT,$JD794+27),"")</f>
      </c>
      <c r="HW794">
        <f>IF($JE794&gt;=28,INDEX($GT:$GT,$JD794+28),"")</f>
      </c>
      <c r="HX794">
        <f>IF($JE794&gt;=29,INDEX($GT:$GT,$JD794+29),"")</f>
      </c>
      <c r="HY794">
        <f>IF($JE794&gt;=30,INDEX($GT:$GT,$JD794+30),"")</f>
      </c>
      <c r="HZ794">
        <f>IF($JE794&gt;=31,INDEX($GT:$GT,$JD794+31),"")</f>
      </c>
      <c r="IA794">
        <f>IF($JE794&gt;=32,INDEX($GT:$GT,$JD794+32),"")</f>
      </c>
      <c r="IB794">
        <f>IF($JE794&gt;=33,INDEX($GT:$GT,$JD794+33),"")</f>
      </c>
      <c r="IC794">
        <f>IF($JE794&gt;=34,INDEX($GT:$GT,$JD794+34),"")</f>
      </c>
      <c r="ID794">
        <f>IF($JE794&gt;=35,INDEX($GT:$GT,$JD794+35),"")</f>
      </c>
      <c r="IE794">
        <f>IF($JE794&gt;=36,INDEX($GT:$GT,$JD794+36),"")</f>
      </c>
      <c r="IF794">
        <f>IF($JE794&gt;=37,INDEX($GT:$GT,$JD794+37),"")</f>
      </c>
      <c r="IG794">
        <f>IF($JE794&gt;=38,INDEX($GT:$GT,$JD794+38),"")</f>
      </c>
      <c r="IH794">
        <f>IF($JE794&gt;=39,INDEX($GT:$GT,$JD794+39),"")</f>
      </c>
      <c r="II794">
        <f>IF($JE794&gt;=40,INDEX($GT:$GT,$JD794+40),"")</f>
      </c>
      <c r="IJ794">
        <f>IF($JE794&gt;=41,INDEX($GT:$GT,$JD794+41),"")</f>
      </c>
      <c r="IK794">
        <f>IF($JE794&gt;=42,INDEX($GT:$GT,$JD794+42),"")</f>
      </c>
      <c r="IL794">
        <f>IF($JE794&gt;=43,INDEX($GT:$GT,$JD794+43),"")</f>
      </c>
      <c r="IM794">
        <f>IF($JE794&gt;=44,INDEX($GT:$GT,$JD794+44),"")</f>
      </c>
      <c r="IN794">
        <f>IF($JE794&gt;=45,INDEX($GT:$GT,$JD794+45),"")</f>
      </c>
      <c r="IO794">
        <f>IF($JE794&gt;=46,INDEX($GT:$GT,$JD794+46),"")</f>
      </c>
      <c r="IP794">
        <f>IF($JE794&gt;=47,INDEX($GT:$GT,$JD794+47),"")</f>
      </c>
      <c r="IQ794">
        <f>IF($JE794&gt;=48,INDEX($GT:$GT,$JD794+48),"")</f>
      </c>
      <c r="IR794">
        <f>IF($JE794&gt;=49,INDEX($GT:$GT,$JD794+49),"")</f>
      </c>
      <c r="IS794">
        <f>IF($JE794&gt;=50,INDEX($GT:$GT,$JD794+50),"")</f>
      </c>
      <c r="IT794">
        <f>IF($JE794&gt;=51,INDEX($GT:$GT,$JD794+51),"")</f>
      </c>
      <c r="IU794">
        <f>IF($JE794&gt;=52,INDEX($GT:$GT,$JD794+52),"")</f>
      </c>
      <c r="IV794">
        <f>IF($JE794&gt;=53,INDEX($GT:$GT,$JD794+53),"")</f>
      </c>
      <c r="IW794">
        <f>IF($JE794&gt;=54,INDEX($GT:$GT,$JD794+54),"")</f>
      </c>
      <c r="IX794">
        <f>IF($JE794&gt;=55,INDEX($GT:$GT,$JD794+55),"")</f>
      </c>
      <c r="IY794">
        <f>IF($JE794&gt;=56,INDEX($GT:$GT,$JD794+56),"")</f>
      </c>
      <c r="IZ794">
        <f>IF($JE794&gt;=57,INDEX($GT:$GT,$JD794+57),"")</f>
      </c>
      <c r="JA794">
        <f>IF($JE794&gt;=58,INDEX($GT:$GT,$JD794+58),"")</f>
      </c>
      <c r="JB794">
        <f>IF($JE794&gt;=59,INDEX($GT:$GT,$JD794+59),"")</f>
      </c>
      <c r="JC794">
        <f>IF($JE794&gt;=60,INDEX($GT:$GT,$JD794+60),"")</f>
      </c>
      <c r="JD794">
        <f>IFERROR(MATCH($GS794,$GT$2:$GT$322,0)+1,0)</f>
      </c>
      <c r="JE794">
        <f>IFERROR(INDEX($GU$2:$GU$322,MATCH($GS794,$GT$2:$GT$322,0)),0)</f>
      </c>
      <c r="JF794" t="s">
        <v>28</v>
      </c>
      <c r="JG794" t="s">
        <v>28</v>
      </c>
    </row>
    <row r="795" spans="1:267" x14ac:dyDescent="0.25">
      <c r="J795" s="1"/>
      <c r="K795" s="1"/>
      <c r="L795" s="1"/>
      <c r="M795" s="1"/>
      <c r="N795" s="1">
        <f>IFERROR(IF(FIND(" - ",$J795)&gt;0,MID($J795,FIND(" - ",$J795)+3,LEN($J795)),""),"")</f>
      </c>
      <c r="P795" s="1"/>
      <c r="S795" t="s">
        <v>28</v>
      </c>
      <c r="U795">
        <f>IF(OR($S795="",$T795=""),"",IFERROR($S795/$T795,0))</f>
      </c>
      <c r="V795">
        <f>IF($S795="","",
IF($K795="","",
IF(ISNUMBER(SEARCH("exempt",LOWER($K795))),0,
$S795*(VALUE(SUBSTITUTE($K795,"%",""))/100))))</f>
      </c>
      <c r="AB795">
        <f>IF($S795="","",
SUM($S795,$V795,$Z795,$W795,$Y795)-
IF($AA795="",0,VALUE($AA795)))</f>
      </c>
      <c r="AJ795" t="s">
        <v>1586</v>
      </c>
      <c r="AR795">
        <f>IFERROR(LEFT($J795,FIND(" - ",$J795)-1),$J795)</f>
      </c>
      <c r="AU795">
        <f>IF($CJ795&gt;=1,INDEX($AS:$AS,$CI795+1),"")</f>
      </c>
      <c r="AV795">
        <f>IF($CJ795&gt;=2,INDEX($AS:$AS,$CI795+2),"")</f>
      </c>
      <c r="AW795">
        <f>IF($CJ795&gt;=3,INDEX($AS:$AS,$CI795+3),"")</f>
      </c>
      <c r="AX795">
        <f>IF($CJ795&gt;=4,INDEX($AS:$AS,$CI795+4),"")</f>
      </c>
      <c r="AY795">
        <f>IF($CJ795&gt;=5,INDEX($AS:$AS,$CI795+5),"")</f>
      </c>
      <c r="AZ795">
        <f>IF($CJ795&gt;=6,INDEX($AS:$AS,$CI795+6),"")</f>
      </c>
      <c r="BA795">
        <f>IF($CJ795&gt;=7,INDEX($AS:$AS,$CI795+7),"")</f>
      </c>
      <c r="BB795">
        <f>IF($CJ795&gt;=8,INDEX($AS:$AS,$CI795+8),"")</f>
      </c>
      <c r="BC795">
        <f>IF($CJ795&gt;=9,INDEX($AS:$AS,$CI795+9),"")</f>
      </c>
      <c r="BD795">
        <f>IF($CJ795&gt;=10,INDEX($AS:$AS,$CI795+10),"")</f>
      </c>
      <c r="BE795">
        <f>IF($CJ795&gt;=11,INDEX($AS:$AS,$CI795+11),"")</f>
      </c>
      <c r="BF795">
        <f>IF($CJ795&gt;=12,INDEX($AS:$AS,$CI795+12),"")</f>
      </c>
      <c r="BG795">
        <f>IF($CJ795&gt;=13,INDEX($AS:$AS,$CI795+13),"")</f>
      </c>
      <c r="BH795">
        <f>IF($CJ795&gt;=14,INDEX($AS:$AS,$CI795+14),"")</f>
      </c>
      <c r="BI795">
        <f>IF($CJ795&gt;=15,INDEX($AS:$AS,$CI795+15),"")</f>
      </c>
      <c r="BJ795">
        <f>IF($CJ795&gt;=16,INDEX($AS:$AS,$CI795+16),"")</f>
      </c>
      <c r="BK795">
        <f>IF($CJ795&gt;=17,INDEX($AS:$AS,$CI795+17),"")</f>
      </c>
      <c r="BL795">
        <f>IF($CJ795&gt;=18,INDEX($AS:$AS,$CI795+18),"")</f>
      </c>
      <c r="BM795">
        <f>IF($CJ795&gt;=19,INDEX($AS:$AS,$CI795+19),"")</f>
      </c>
      <c r="BN795">
        <f>IF($CJ795&gt;=20,INDEX($AS:$AS,$CI795+20),"")</f>
      </c>
      <c r="BO795">
        <f>IF($CJ795&gt;=21,INDEX($AS:$AS,$CI795+21),"")</f>
      </c>
      <c r="BP795">
        <f>IF($CJ795&gt;=22,INDEX($AS:$AS,$CI795+22),"")</f>
      </c>
      <c r="BQ795">
        <f>IF($CJ795&gt;=23,INDEX($AS:$AS,$CI795+23),"")</f>
      </c>
      <c r="BR795">
        <f>IF($CJ795&gt;=24,INDEX($AS:$AS,$CI795+24),"")</f>
      </c>
      <c r="BS795">
        <f>IF($CJ795&gt;=25,INDEX($AS:$AS,$CI795+25),"")</f>
      </c>
      <c r="BT795">
        <f>IF($CJ795&gt;=26,INDEX($AS:$AS,$CI795+26),"")</f>
      </c>
      <c r="BU795">
        <f>IF($CJ795&gt;=27,INDEX($AS:$AS,$CI795+27),"")</f>
      </c>
      <c r="BV795">
        <f>IF($CJ795&gt;=28,INDEX($AS:$AS,$CI795+28),"")</f>
      </c>
      <c r="BW795">
        <f>IF($CJ795&gt;=29,INDEX($AS:$AS,$CI795+29),"")</f>
      </c>
      <c r="BX795">
        <f>IF($CJ795&gt;=30,INDEX($AS:$AS,$CI795+30),"")</f>
      </c>
      <c r="BY795">
        <f>IF($CJ795&gt;=31,INDEX($AS:$AS,$CI795+31),"")</f>
      </c>
      <c r="BZ795">
        <f>IF($CJ795&gt;=32,INDEX($AS:$AS,$CI795+32),"")</f>
      </c>
      <c r="CA795">
        <f>IF($CJ795&gt;=33,INDEX($AS:$AS,$CI795+33),"")</f>
      </c>
      <c r="CB795">
        <f>IF($CJ795&gt;=34,INDEX($AS:$AS,$CI795+34),"")</f>
      </c>
      <c r="CC795">
        <f>IF($CJ795&gt;=35,INDEX($AS:$AS,$CI795+35),"")</f>
      </c>
      <c r="CD795">
        <f>IF($CJ795&gt;=36,INDEX($AS:$AS,$CI795+36),"")</f>
      </c>
      <c r="CE795">
        <f>IF($CJ795&gt;=37,INDEX($AS:$AS,$CI795+37),"")</f>
      </c>
      <c r="CF795">
        <f>IF($CJ795&gt;=38,INDEX($AS:$AS,$CI795+38),"")</f>
      </c>
      <c r="CG795">
        <f>IF($CJ795&gt;=39,INDEX($AS:$AS,$CI795+39),"")</f>
      </c>
      <c r="CH795">
        <f>IF($CJ795&gt;=40,INDEX($AS:$AS,$CI795+40),"")</f>
      </c>
      <c r="CI795">
        <f>IFERROR(MATCH($AR795,$AS$2:$AS$133,0)+1,0)</f>
      </c>
      <c r="CJ795">
        <f>IFERROR(INDEX($AT$2:$AT$133,MATCH($AR795,$AS$2:$AS$133,0)),0)</f>
      </c>
      <c r="CK795">
        <f>IFERROR(LEFT($O795,FIND(" - ",$O795)-1),$O795)</f>
      </c>
      <c r="CL795" t="s">
        <v>1587</v>
      </c>
      <c r="CM795">
        <v>1</v>
      </c>
      <c r="CN795">
        <f>IF($DI795&gt;=1,INDEX($CL:$CL,$DH795+1),"")</f>
      </c>
      <c r="CO795">
        <f>IF($DI795&gt;=2,INDEX($CL:$CL,$DH795+2),"")</f>
      </c>
      <c r="CP795">
        <f>IF($DI795&gt;=3,INDEX($CL:$CL,$DH795+3),"")</f>
      </c>
      <c r="CQ795">
        <f>IF($DI795&gt;=4,INDEX($CL:$CL,$DH795+4),"")</f>
      </c>
      <c r="CR795">
        <f>IF($DI795&gt;=5,INDEX($CL:$CL,$DH795+5),"")</f>
      </c>
      <c r="CS795">
        <f>IF($DI795&gt;=6,INDEX($CL:$CL,$DH795+6),"")</f>
      </c>
      <c r="CT795">
        <f>IF($DI795&gt;=7,INDEX($CL:$CL,$DH795+7),"")</f>
      </c>
      <c r="CU795">
        <f>IF($DI795&gt;=8,INDEX($CL:$CL,$DH795+8),"")</f>
      </c>
      <c r="CV795">
        <f>IF($DI795&gt;=9,INDEX($CL:$CL,$DH795+9),"")</f>
      </c>
      <c r="CW795">
        <f>IF($DI795&gt;=10,INDEX($CL:$CL,$DH795+10),"")</f>
      </c>
      <c r="CX795">
        <f>IF($DI795&gt;=11,INDEX($CL:$CL,$DH795+11),"")</f>
      </c>
      <c r="CY795">
        <f>IF($DI795&gt;=12,INDEX($CL:$CL,$DH795+12),"")</f>
      </c>
      <c r="CZ795">
        <f>IF($DI795&gt;=13,INDEX($CL:$CL,$DH795+13),"")</f>
      </c>
      <c r="DA795">
        <f>IF($DI795&gt;=14,INDEX($CL:$CL,$DH795+14),"")</f>
      </c>
      <c r="DB795">
        <f>IF($DI795&gt;=15,INDEX($CL:$CL,$DH795+15),"")</f>
      </c>
      <c r="DC795">
        <f>IF($DI795&gt;=16,INDEX($CL:$CL,$DH795+16),"")</f>
      </c>
      <c r="DD795">
        <f>IF($DI795&gt;=17,INDEX($CL:$CL,$DH795+17),"")</f>
      </c>
      <c r="DE795">
        <f>IF($DI795&gt;=18,INDEX($CL:$CL,$DH795+18),"")</f>
      </c>
      <c r="DF795">
        <f>IF($DI795&gt;=19,INDEX($CL:$CL,$DH795+19),"")</f>
      </c>
      <c r="DG795">
        <f>IF($DI795&gt;=20,INDEX($CL:$CL,$DH795+20),"")</f>
      </c>
      <c r="DH795">
        <f>IFERROR(MATCH($CK795,$CL$2:$CL$1558,0)+1,0)</f>
      </c>
      <c r="DI795">
        <f>IFERROR(INDEX($CM$2:$CM$1558,MATCH($CK795,$CL$2:$CL$1558,0)),0)</f>
      </c>
      <c r="DJ795">
        <f>IFERROR(INDEX($AQ:$AQ,MATCH($K795,$AP:$AP,0))&amp;"","")</f>
      </c>
      <c r="DN795">
        <f>IF($GQ795&gt;=1,INDEX($DK:$DK,$GP795+1),"")</f>
      </c>
      <c r="DO795">
        <f>IF($GQ795&gt;=2,INDEX($DK:$DK,$GP795+2),"")</f>
      </c>
      <c r="DP795">
        <f>IF($GQ795&gt;=3,INDEX($DK:$DK,$GP795+3),"")</f>
      </c>
      <c r="DQ795">
        <f>IF($GQ795&gt;=4,INDEX($DK:$DK,$GP795+4),"")</f>
      </c>
      <c r="DR795">
        <f>IF($GQ795&gt;=5,INDEX($DK:$DK,$GP795+5),"")</f>
      </c>
      <c r="DS795">
        <f>IF($GQ795&gt;=6,INDEX($DK:$DK,$GP795+6),"")</f>
      </c>
      <c r="DT795">
        <f>IF($GQ795&gt;=7,INDEX($DK:$DK,$GP795+7),"")</f>
      </c>
      <c r="DU795">
        <f>IF($GQ795&gt;=8,INDEX($DK:$DK,$GP795+8),"")</f>
      </c>
      <c r="DV795">
        <f>IF($GQ795&gt;=9,INDEX($DK:$DK,$GP795+9),"")</f>
      </c>
      <c r="DW795">
        <f>IF($GQ795&gt;=10,INDEX($DK:$DK,$GP795+10),"")</f>
      </c>
      <c r="DX795">
        <f>IF($GQ795&gt;=11,INDEX($DK:$DK,$GP795+11),"")</f>
      </c>
      <c r="DY795">
        <f>IF($GQ795&gt;=12,INDEX($DK:$DK,$GP795+12),"")</f>
      </c>
      <c r="DZ795">
        <f>IF($GQ795&gt;=13,INDEX($DK:$DK,$GP795+13),"")</f>
      </c>
      <c r="EA795">
        <f>IF($GQ795&gt;=14,INDEX($DK:$DK,$GP795+14),"")</f>
      </c>
      <c r="EB795">
        <f>IF($GQ795&gt;=15,INDEX($DK:$DK,$GP795+15),"")</f>
      </c>
      <c r="EC795">
        <f>IF($GQ795&gt;=16,INDEX($DK:$DK,$GP795+16),"")</f>
      </c>
      <c r="ED795">
        <f>IF($GQ795&gt;=17,INDEX($DK:$DK,$GP795+17),"")</f>
      </c>
      <c r="EE795">
        <f>IF($GQ795&gt;=18,INDEX($DK:$DK,$GP795+18),"")</f>
      </c>
      <c r="EF795">
        <f>IF($GQ795&gt;=19,INDEX($DK:$DK,$GP795+19),"")</f>
      </c>
      <c r="EG795">
        <f>IF($GQ795&gt;=20,INDEX($DK:$DK,$GP795+20),"")</f>
      </c>
      <c r="EH795">
        <f>IF($GQ795&gt;=21,INDEX($DK:$DK,$GP795+21),"")</f>
      </c>
      <c r="EI795">
        <f>IF($GQ795&gt;=22,INDEX($DK:$DK,$GP795+22),"")</f>
      </c>
      <c r="EJ795">
        <f>IF($GQ795&gt;=23,INDEX($DK:$DK,$GP795+23),"")</f>
      </c>
      <c r="EK795">
        <f>IF($GQ795&gt;=24,INDEX($DK:$DK,$GP795+24),"")</f>
      </c>
      <c r="EL795">
        <f>IF($GQ795&gt;=25,INDEX($DK:$DK,$GP795+25),"")</f>
      </c>
      <c r="EM795">
        <f>IF($GQ795&gt;=26,INDEX($DK:$DK,$GP795+26),"")</f>
      </c>
      <c r="EN795">
        <f>IF($GQ795&gt;=27,INDEX($DK:$DK,$GP795+27),"")</f>
      </c>
      <c r="EO795">
        <f>IF($GQ795&gt;=28,INDEX($DK:$DK,$GP795+28),"")</f>
      </c>
      <c r="EP795">
        <f>IF($GQ795&gt;=29,INDEX($DK:$DK,$GP795+29),"")</f>
      </c>
      <c r="EQ795">
        <f>IF($GQ795&gt;=30,INDEX($DK:$DK,$GP795+30),"")</f>
      </c>
      <c r="ER795">
        <f>IF($GQ795&gt;=31,INDEX($DK:$DK,$GP795+31),"")</f>
      </c>
      <c r="ES795">
        <f>IF($GQ795&gt;=32,INDEX($DK:$DK,$GP795+32),"")</f>
      </c>
      <c r="ET795">
        <f>IF($GQ795&gt;=33,INDEX($DK:$DK,$GP795+33),"")</f>
      </c>
      <c r="EU795">
        <f>IF($GQ795&gt;=34,INDEX($DK:$DK,$GP795+34),"")</f>
      </c>
      <c r="EV795">
        <f>IF($GQ795&gt;=35,INDEX($DK:$DK,$GP795+35),"")</f>
      </c>
      <c r="EW795">
        <f>IF($GQ795&gt;=36,INDEX($DK:$DK,$GP795+36),"")</f>
      </c>
      <c r="EX795">
        <f>IF($GQ795&gt;=37,INDEX($DK:$DK,$GP795+37),"")</f>
      </c>
      <c r="EY795">
        <f>IF($GQ795&gt;=38,INDEX($DK:$DK,$GP795+38),"")</f>
      </c>
      <c r="EZ795">
        <f>IF($GQ795&gt;=39,INDEX($DK:$DK,$GP795+39),"")</f>
      </c>
      <c r="FA795">
        <f>IF($GQ795&gt;=40,INDEX($DK:$DK,$GP795+40),"")</f>
      </c>
      <c r="FB795">
        <f>IF($GQ795&gt;=1,INDEX($DL:$DL,$GP795+1),"")</f>
      </c>
      <c r="FC795">
        <f>IF($GQ795&gt;=2,INDEX($DL:$DL,$GP795+2),"")</f>
      </c>
      <c r="FD795">
        <f>IF($GQ795&gt;=3,INDEX($DL:$DL,$GP795+3),"")</f>
      </c>
      <c r="FE795">
        <f>IF($GQ795&gt;=4,INDEX($DL:$DL,$GP795+4),"")</f>
      </c>
      <c r="FF795">
        <f>IF($GQ795&gt;=5,INDEX($DL:$DL,$GP795+5),"")</f>
      </c>
      <c r="FG795">
        <f>IF($GQ795&gt;=6,INDEX($DL:$DL,$GP795+6),"")</f>
      </c>
      <c r="FH795">
        <f>IF($GQ795&gt;=7,INDEX($DL:$DL,$GP795+7),"")</f>
      </c>
      <c r="FI795">
        <f>IF($GQ795&gt;=8,INDEX($DL:$DL,$GP795+8),"")</f>
      </c>
      <c r="FJ795">
        <f>IF($GQ795&gt;=9,INDEX($DL:$DL,$GP795+9),"")</f>
      </c>
      <c r="FK795">
        <f>IF($GQ795&gt;=10,INDEX($DL:$DL,$GP795+10),"")</f>
      </c>
      <c r="FL795">
        <f>IF($GQ795&gt;=11,INDEX($DL:$DL,$GP795+11),"")</f>
      </c>
      <c r="FM795">
        <f>IF($GQ795&gt;=12,INDEX($DL:$DL,$GP795+12),"")</f>
      </c>
      <c r="FN795">
        <f>IF($GQ795&gt;=13,INDEX($DL:$DL,$GP795+13),"")</f>
      </c>
      <c r="FO795">
        <f>IF($GQ795&gt;=14,INDEX($DL:$DL,$GP795+14),"")</f>
      </c>
      <c r="FP795">
        <f>IF($GQ795&gt;=15,INDEX($DL:$DL,$GP795+15),"")</f>
      </c>
      <c r="FQ795">
        <f>IF($GQ795&gt;=16,INDEX($DL:$DL,$GP795+16),"")</f>
      </c>
      <c r="FR795">
        <f>IF($GQ795&gt;=17,INDEX($DL:$DL,$GP795+17),"")</f>
      </c>
      <c r="FS795">
        <f>IF($GQ795&gt;=18,INDEX($DL:$DL,$GP795+18),"")</f>
      </c>
      <c r="FT795">
        <f>IF($GQ795&gt;=19,INDEX($DL:$DL,$GP795+19),"")</f>
      </c>
      <c r="FU795">
        <f>IF($GQ795&gt;=20,INDEX($DL:$DL,$GP795+20),"")</f>
      </c>
      <c r="FV795">
        <f>IF($GQ795&gt;=21,INDEX($DL:$DL,$GP795+21),"")</f>
      </c>
      <c r="FW795">
        <f>IF($GQ795&gt;=22,INDEX($DL:$DL,$GP795+22),"")</f>
      </c>
      <c r="FX795">
        <f>IF($GQ795&gt;=23,INDEX($DL:$DL,$GP795+23),"")</f>
      </c>
      <c r="FY795">
        <f>IF($GQ795&gt;=24,INDEX($DL:$DL,$GP795+24),"")</f>
      </c>
      <c r="FZ795">
        <f>IF($GQ795&gt;=25,INDEX($DL:$DL,$GP795+25),"")</f>
      </c>
      <c r="GA795">
        <f>IF($GQ795&gt;=26,INDEX($DL:$DL,$GP795+26),"")</f>
      </c>
      <c r="GB795">
        <f>IF($GQ795&gt;=27,INDEX($DL:$DL,$GP795+27),"")</f>
      </c>
      <c r="GC795">
        <f>IF($GQ795&gt;=28,INDEX($DL:$DL,$GP795+28),"")</f>
      </c>
      <c r="GD795">
        <f>IF($GQ795&gt;=29,INDEX($DL:$DL,$GP795+29),"")</f>
      </c>
      <c r="GE795">
        <f>IF($GQ795&gt;=30,INDEX($DL:$DL,$GP795+30),"")</f>
      </c>
      <c r="GF795">
        <f>IF($GQ795&gt;=31,INDEX($DL:$DL,$GP795+31),"")</f>
      </c>
      <c r="GG795">
        <f>IF($GQ795&gt;=32,INDEX($DL:$DL,$GP795+32),"")</f>
      </c>
      <c r="GH795">
        <f>IF($GQ795&gt;=33,INDEX($DL:$DL,$GP795+33),"")</f>
      </c>
      <c r="GI795">
        <f>IF($GQ795&gt;=34,INDEX($DL:$DL,$GP795+34),"")</f>
      </c>
      <c r="GJ795">
        <f>IF($GQ795&gt;=35,INDEX($DL:$DL,$GP795+35),"")</f>
      </c>
      <c r="GK795">
        <f>IF($GQ795&gt;=36,INDEX($DL:$DL,$GP795+36),"")</f>
      </c>
      <c r="GL795">
        <f>IF($GQ795&gt;=37,INDEX($DL:$DL,$GP795+37),"")</f>
      </c>
      <c r="GM795">
        <f>IF($GQ795&gt;=38,INDEX($DL:$DL,$GP795+38),"")</f>
      </c>
      <c r="GN795">
        <f>IF($GQ795&gt;=39,INDEX($DL:$DL,$GP795+39),"")</f>
      </c>
      <c r="GO795">
        <f>IF($GQ795&gt;=40,INDEX($DL:$DL,$GP795+40),"")</f>
      </c>
      <c r="GP795">
        <f>IFERROR(MATCH($DJ795,$DK$2:$DK$148,0)+1,0)</f>
      </c>
      <c r="GQ795">
        <f>IFERROR(INDEX($DM$2:$DM$148,MATCH($DJ795,$DK$2:$DK$148,0)),0)</f>
      </c>
      <c r="GR795">
        <f>IFERROR(MATCH($L795,$DN$795:$FA$795,0),0)</f>
      </c>
      <c r="GS795">
        <f>IF($GR795&gt;0,INDEX($FB$795:$GO$795,$GR795),"")</f>
      </c>
      <c r="GV795">
        <f>IF($JE795&gt;=1,INDEX($GT:$GT,$JD795+1),"")</f>
      </c>
      <c r="GW795">
        <f>IF($JE795&gt;=2,INDEX($GT:$GT,$JD795+2),"")</f>
      </c>
      <c r="GX795">
        <f>IF($JE795&gt;=3,INDEX($GT:$GT,$JD795+3),"")</f>
      </c>
      <c r="GY795">
        <f>IF($JE795&gt;=4,INDEX($GT:$GT,$JD795+4),"")</f>
      </c>
      <c r="GZ795">
        <f>IF($JE795&gt;=5,INDEX($GT:$GT,$JD795+5),"")</f>
      </c>
      <c r="HA795">
        <f>IF($JE795&gt;=6,INDEX($GT:$GT,$JD795+6),"")</f>
      </c>
      <c r="HB795">
        <f>IF($JE795&gt;=7,INDEX($GT:$GT,$JD795+7),"")</f>
      </c>
      <c r="HC795">
        <f>IF($JE795&gt;=8,INDEX($GT:$GT,$JD795+8),"")</f>
      </c>
      <c r="HD795">
        <f>IF($JE795&gt;=9,INDEX($GT:$GT,$JD795+9),"")</f>
      </c>
      <c r="HE795">
        <f>IF($JE795&gt;=10,INDEX($GT:$GT,$JD795+10),"")</f>
      </c>
      <c r="HF795">
        <f>IF($JE795&gt;=11,INDEX($GT:$GT,$JD795+11),"")</f>
      </c>
      <c r="HG795">
        <f>IF($JE795&gt;=12,INDEX($GT:$GT,$JD795+12),"")</f>
      </c>
      <c r="HH795">
        <f>IF($JE795&gt;=13,INDEX($GT:$GT,$JD795+13),"")</f>
      </c>
      <c r="HI795">
        <f>IF($JE795&gt;=14,INDEX($GT:$GT,$JD795+14),"")</f>
      </c>
      <c r="HJ795">
        <f>IF($JE795&gt;=15,INDEX($GT:$GT,$JD795+15),"")</f>
      </c>
      <c r="HK795">
        <f>IF($JE795&gt;=16,INDEX($GT:$GT,$JD795+16),"")</f>
      </c>
      <c r="HL795">
        <f>IF($JE795&gt;=17,INDEX($GT:$GT,$JD795+17),"")</f>
      </c>
      <c r="HM795">
        <f>IF($JE795&gt;=18,INDEX($GT:$GT,$JD795+18),"")</f>
      </c>
      <c r="HN795">
        <f>IF($JE795&gt;=19,INDEX($GT:$GT,$JD795+19),"")</f>
      </c>
      <c r="HO795">
        <f>IF($JE795&gt;=20,INDEX($GT:$GT,$JD795+20),"")</f>
      </c>
      <c r="HP795">
        <f>IF($JE795&gt;=21,INDEX($GT:$GT,$JD795+21),"")</f>
      </c>
      <c r="HQ795">
        <f>IF($JE795&gt;=22,INDEX($GT:$GT,$JD795+22),"")</f>
      </c>
      <c r="HR795">
        <f>IF($JE795&gt;=23,INDEX($GT:$GT,$JD795+23),"")</f>
      </c>
      <c r="HS795">
        <f>IF($JE795&gt;=24,INDEX($GT:$GT,$JD795+24),"")</f>
      </c>
      <c r="HT795">
        <f>IF($JE795&gt;=25,INDEX($GT:$GT,$JD795+25),"")</f>
      </c>
      <c r="HU795">
        <f>IF($JE795&gt;=26,INDEX($GT:$GT,$JD795+26),"")</f>
      </c>
      <c r="HV795">
        <f>IF($JE795&gt;=27,INDEX($GT:$GT,$JD795+27),"")</f>
      </c>
      <c r="HW795">
        <f>IF($JE795&gt;=28,INDEX($GT:$GT,$JD795+28),"")</f>
      </c>
      <c r="HX795">
        <f>IF($JE795&gt;=29,INDEX($GT:$GT,$JD795+29),"")</f>
      </c>
      <c r="HY795">
        <f>IF($JE795&gt;=30,INDEX($GT:$GT,$JD795+30),"")</f>
      </c>
      <c r="HZ795">
        <f>IF($JE795&gt;=31,INDEX($GT:$GT,$JD795+31),"")</f>
      </c>
      <c r="IA795">
        <f>IF($JE795&gt;=32,INDEX($GT:$GT,$JD795+32),"")</f>
      </c>
      <c r="IB795">
        <f>IF($JE795&gt;=33,INDEX($GT:$GT,$JD795+33),"")</f>
      </c>
      <c r="IC795">
        <f>IF($JE795&gt;=34,INDEX($GT:$GT,$JD795+34),"")</f>
      </c>
      <c r="ID795">
        <f>IF($JE795&gt;=35,INDEX($GT:$GT,$JD795+35),"")</f>
      </c>
      <c r="IE795">
        <f>IF($JE795&gt;=36,INDEX($GT:$GT,$JD795+36),"")</f>
      </c>
      <c r="IF795">
        <f>IF($JE795&gt;=37,INDEX($GT:$GT,$JD795+37),"")</f>
      </c>
      <c r="IG795">
        <f>IF($JE795&gt;=38,INDEX($GT:$GT,$JD795+38),"")</f>
      </c>
      <c r="IH795">
        <f>IF($JE795&gt;=39,INDEX($GT:$GT,$JD795+39),"")</f>
      </c>
      <c r="II795">
        <f>IF($JE795&gt;=40,INDEX($GT:$GT,$JD795+40),"")</f>
      </c>
      <c r="IJ795">
        <f>IF($JE795&gt;=41,INDEX($GT:$GT,$JD795+41),"")</f>
      </c>
      <c r="IK795">
        <f>IF($JE795&gt;=42,INDEX($GT:$GT,$JD795+42),"")</f>
      </c>
      <c r="IL795">
        <f>IF($JE795&gt;=43,INDEX($GT:$GT,$JD795+43),"")</f>
      </c>
      <c r="IM795">
        <f>IF($JE795&gt;=44,INDEX($GT:$GT,$JD795+44),"")</f>
      </c>
      <c r="IN795">
        <f>IF($JE795&gt;=45,INDEX($GT:$GT,$JD795+45),"")</f>
      </c>
      <c r="IO795">
        <f>IF($JE795&gt;=46,INDEX($GT:$GT,$JD795+46),"")</f>
      </c>
      <c r="IP795">
        <f>IF($JE795&gt;=47,INDEX($GT:$GT,$JD795+47),"")</f>
      </c>
      <c r="IQ795">
        <f>IF($JE795&gt;=48,INDEX($GT:$GT,$JD795+48),"")</f>
      </c>
      <c r="IR795">
        <f>IF($JE795&gt;=49,INDEX($GT:$GT,$JD795+49),"")</f>
      </c>
      <c r="IS795">
        <f>IF($JE795&gt;=50,INDEX($GT:$GT,$JD795+50),"")</f>
      </c>
      <c r="IT795">
        <f>IF($JE795&gt;=51,INDEX($GT:$GT,$JD795+51),"")</f>
      </c>
      <c r="IU795">
        <f>IF($JE795&gt;=52,INDEX($GT:$GT,$JD795+52),"")</f>
      </c>
      <c r="IV795">
        <f>IF($JE795&gt;=53,INDEX($GT:$GT,$JD795+53),"")</f>
      </c>
      <c r="IW795">
        <f>IF($JE795&gt;=54,INDEX($GT:$GT,$JD795+54),"")</f>
      </c>
      <c r="IX795">
        <f>IF($JE795&gt;=55,INDEX($GT:$GT,$JD795+55),"")</f>
      </c>
      <c r="IY795">
        <f>IF($JE795&gt;=56,INDEX($GT:$GT,$JD795+56),"")</f>
      </c>
      <c r="IZ795">
        <f>IF($JE795&gt;=57,INDEX($GT:$GT,$JD795+57),"")</f>
      </c>
      <c r="JA795">
        <f>IF($JE795&gt;=58,INDEX($GT:$GT,$JD795+58),"")</f>
      </c>
      <c r="JB795">
        <f>IF($JE795&gt;=59,INDEX($GT:$GT,$JD795+59),"")</f>
      </c>
      <c r="JC795">
        <f>IF($JE795&gt;=60,INDEX($GT:$GT,$JD795+60),"")</f>
      </c>
      <c r="JD795">
        <f>IFERROR(MATCH($GS795,$GT$2:$GT$322,0)+1,0)</f>
      </c>
      <c r="JE795">
        <f>IFERROR(INDEX($GU$2:$GU$322,MATCH($GS795,$GT$2:$GT$322,0)),0)</f>
      </c>
      <c r="JF795" t="s">
        <v>28</v>
      </c>
      <c r="JG795" t="s">
        <v>28</v>
      </c>
    </row>
    <row r="796" spans="1:267" x14ac:dyDescent="0.25">
      <c r="J796" s="1"/>
      <c r="K796" s="1"/>
      <c r="L796" s="1"/>
      <c r="M796" s="1"/>
      <c r="N796" s="1">
        <f>IFERROR(IF(FIND(" - ",$J796)&gt;0,MID($J796,FIND(" - ",$J796)+3,LEN($J796)),""),"")</f>
      </c>
      <c r="P796" s="1"/>
      <c r="S796" t="s">
        <v>28</v>
      </c>
      <c r="U796">
        <f>IF(OR($S796="",$T796=""),"",IFERROR($S796/$T796,0))</f>
      </c>
      <c r="V796">
        <f>IF($S796="","",
IF($K796="","",
IF(ISNUMBER(SEARCH("exempt",LOWER($K796))),0,
$S796*(VALUE(SUBSTITUTE($K796,"%",""))/100))))</f>
      </c>
      <c r="AB796">
        <f>IF($S796="","",
SUM($S796,$V796,$Z796,$W796,$Y796)-
IF($AA796="",0,VALUE($AA796)))</f>
      </c>
      <c r="AJ796" t="s">
        <v>1588</v>
      </c>
      <c r="AR796">
        <f>IFERROR(LEFT($J796,FIND(" - ",$J796)-1),$J796)</f>
      </c>
      <c r="AU796">
        <f>IF($CJ796&gt;=1,INDEX($AS:$AS,$CI796+1),"")</f>
      </c>
      <c r="AV796">
        <f>IF($CJ796&gt;=2,INDEX($AS:$AS,$CI796+2),"")</f>
      </c>
      <c r="AW796">
        <f>IF($CJ796&gt;=3,INDEX($AS:$AS,$CI796+3),"")</f>
      </c>
      <c r="AX796">
        <f>IF($CJ796&gt;=4,INDEX($AS:$AS,$CI796+4),"")</f>
      </c>
      <c r="AY796">
        <f>IF($CJ796&gt;=5,INDEX($AS:$AS,$CI796+5),"")</f>
      </c>
      <c r="AZ796">
        <f>IF($CJ796&gt;=6,INDEX($AS:$AS,$CI796+6),"")</f>
      </c>
      <c r="BA796">
        <f>IF($CJ796&gt;=7,INDEX($AS:$AS,$CI796+7),"")</f>
      </c>
      <c r="BB796">
        <f>IF($CJ796&gt;=8,INDEX($AS:$AS,$CI796+8),"")</f>
      </c>
      <c r="BC796">
        <f>IF($CJ796&gt;=9,INDEX($AS:$AS,$CI796+9),"")</f>
      </c>
      <c r="BD796">
        <f>IF($CJ796&gt;=10,INDEX($AS:$AS,$CI796+10),"")</f>
      </c>
      <c r="BE796">
        <f>IF($CJ796&gt;=11,INDEX($AS:$AS,$CI796+11),"")</f>
      </c>
      <c r="BF796">
        <f>IF($CJ796&gt;=12,INDEX($AS:$AS,$CI796+12),"")</f>
      </c>
      <c r="BG796">
        <f>IF($CJ796&gt;=13,INDEX($AS:$AS,$CI796+13),"")</f>
      </c>
      <c r="BH796">
        <f>IF($CJ796&gt;=14,INDEX($AS:$AS,$CI796+14),"")</f>
      </c>
      <c r="BI796">
        <f>IF($CJ796&gt;=15,INDEX($AS:$AS,$CI796+15),"")</f>
      </c>
      <c r="BJ796">
        <f>IF($CJ796&gt;=16,INDEX($AS:$AS,$CI796+16),"")</f>
      </c>
      <c r="BK796">
        <f>IF($CJ796&gt;=17,INDEX($AS:$AS,$CI796+17),"")</f>
      </c>
      <c r="BL796">
        <f>IF($CJ796&gt;=18,INDEX($AS:$AS,$CI796+18),"")</f>
      </c>
      <c r="BM796">
        <f>IF($CJ796&gt;=19,INDEX($AS:$AS,$CI796+19),"")</f>
      </c>
      <c r="BN796">
        <f>IF($CJ796&gt;=20,INDEX($AS:$AS,$CI796+20),"")</f>
      </c>
      <c r="BO796">
        <f>IF($CJ796&gt;=21,INDEX($AS:$AS,$CI796+21),"")</f>
      </c>
      <c r="BP796">
        <f>IF($CJ796&gt;=22,INDEX($AS:$AS,$CI796+22),"")</f>
      </c>
      <c r="BQ796">
        <f>IF($CJ796&gt;=23,INDEX($AS:$AS,$CI796+23),"")</f>
      </c>
      <c r="BR796">
        <f>IF($CJ796&gt;=24,INDEX($AS:$AS,$CI796+24),"")</f>
      </c>
      <c r="BS796">
        <f>IF($CJ796&gt;=25,INDEX($AS:$AS,$CI796+25),"")</f>
      </c>
      <c r="BT796">
        <f>IF($CJ796&gt;=26,INDEX($AS:$AS,$CI796+26),"")</f>
      </c>
      <c r="BU796">
        <f>IF($CJ796&gt;=27,INDEX($AS:$AS,$CI796+27),"")</f>
      </c>
      <c r="BV796">
        <f>IF($CJ796&gt;=28,INDEX($AS:$AS,$CI796+28),"")</f>
      </c>
      <c r="BW796">
        <f>IF($CJ796&gt;=29,INDEX($AS:$AS,$CI796+29),"")</f>
      </c>
      <c r="BX796">
        <f>IF($CJ796&gt;=30,INDEX($AS:$AS,$CI796+30),"")</f>
      </c>
      <c r="BY796">
        <f>IF($CJ796&gt;=31,INDEX($AS:$AS,$CI796+31),"")</f>
      </c>
      <c r="BZ796">
        <f>IF($CJ796&gt;=32,INDEX($AS:$AS,$CI796+32),"")</f>
      </c>
      <c r="CA796">
        <f>IF($CJ796&gt;=33,INDEX($AS:$AS,$CI796+33),"")</f>
      </c>
      <c r="CB796">
        <f>IF($CJ796&gt;=34,INDEX($AS:$AS,$CI796+34),"")</f>
      </c>
      <c r="CC796">
        <f>IF($CJ796&gt;=35,INDEX($AS:$AS,$CI796+35),"")</f>
      </c>
      <c r="CD796">
        <f>IF($CJ796&gt;=36,INDEX($AS:$AS,$CI796+36),"")</f>
      </c>
      <c r="CE796">
        <f>IF($CJ796&gt;=37,INDEX($AS:$AS,$CI796+37),"")</f>
      </c>
      <c r="CF796">
        <f>IF($CJ796&gt;=38,INDEX($AS:$AS,$CI796+38),"")</f>
      </c>
      <c r="CG796">
        <f>IF($CJ796&gt;=39,INDEX($AS:$AS,$CI796+39),"")</f>
      </c>
      <c r="CH796">
        <f>IF($CJ796&gt;=40,INDEX($AS:$AS,$CI796+40),"")</f>
      </c>
      <c r="CI796">
        <f>IFERROR(MATCH($AR796,$AS$2:$AS$133,0)+1,0)</f>
      </c>
      <c r="CJ796">
        <f>IFERROR(INDEX($AT$2:$AT$133,MATCH($AR796,$AS$2:$AS$133,0)),0)</f>
      </c>
      <c r="CK796">
        <f>IFERROR(LEFT($O796,FIND(" - ",$O796)-1),$O796)</f>
      </c>
      <c r="CL796" t="s">
        <v>113</v>
      </c>
      <c r="CN796">
        <f>IF($DI796&gt;=1,INDEX($CL:$CL,$DH796+1),"")</f>
      </c>
      <c r="CO796">
        <f>IF($DI796&gt;=2,INDEX($CL:$CL,$DH796+2),"")</f>
      </c>
      <c r="CP796">
        <f>IF($DI796&gt;=3,INDEX($CL:$CL,$DH796+3),"")</f>
      </c>
      <c r="CQ796">
        <f>IF($DI796&gt;=4,INDEX($CL:$CL,$DH796+4),"")</f>
      </c>
      <c r="CR796">
        <f>IF($DI796&gt;=5,INDEX($CL:$CL,$DH796+5),"")</f>
      </c>
      <c r="CS796">
        <f>IF($DI796&gt;=6,INDEX($CL:$CL,$DH796+6),"")</f>
      </c>
      <c r="CT796">
        <f>IF($DI796&gt;=7,INDEX($CL:$CL,$DH796+7),"")</f>
      </c>
      <c r="CU796">
        <f>IF($DI796&gt;=8,INDEX($CL:$CL,$DH796+8),"")</f>
      </c>
      <c r="CV796">
        <f>IF($DI796&gt;=9,INDEX($CL:$CL,$DH796+9),"")</f>
      </c>
      <c r="CW796">
        <f>IF($DI796&gt;=10,INDEX($CL:$CL,$DH796+10),"")</f>
      </c>
      <c r="CX796">
        <f>IF($DI796&gt;=11,INDEX($CL:$CL,$DH796+11),"")</f>
      </c>
      <c r="CY796">
        <f>IF($DI796&gt;=12,INDEX($CL:$CL,$DH796+12),"")</f>
      </c>
      <c r="CZ796">
        <f>IF($DI796&gt;=13,INDEX($CL:$CL,$DH796+13),"")</f>
      </c>
      <c r="DA796">
        <f>IF($DI796&gt;=14,INDEX($CL:$CL,$DH796+14),"")</f>
      </c>
      <c r="DB796">
        <f>IF($DI796&gt;=15,INDEX($CL:$CL,$DH796+15),"")</f>
      </c>
      <c r="DC796">
        <f>IF($DI796&gt;=16,INDEX($CL:$CL,$DH796+16),"")</f>
      </c>
      <c r="DD796">
        <f>IF($DI796&gt;=17,INDEX($CL:$CL,$DH796+17),"")</f>
      </c>
      <c r="DE796">
        <f>IF($DI796&gt;=18,INDEX($CL:$CL,$DH796+18),"")</f>
      </c>
      <c r="DF796">
        <f>IF($DI796&gt;=19,INDEX($CL:$CL,$DH796+19),"")</f>
      </c>
      <c r="DG796">
        <f>IF($DI796&gt;=20,INDEX($CL:$CL,$DH796+20),"")</f>
      </c>
      <c r="DH796">
        <f>IFERROR(MATCH($CK796,$CL$2:$CL$1558,0)+1,0)</f>
      </c>
      <c r="DI796">
        <f>IFERROR(INDEX($CM$2:$CM$1558,MATCH($CK796,$CL$2:$CL$1558,0)),0)</f>
      </c>
      <c r="DJ796">
        <f>IFERROR(INDEX($AQ:$AQ,MATCH($K796,$AP:$AP,0))&amp;"","")</f>
      </c>
      <c r="DN796">
        <f>IF($GQ796&gt;=1,INDEX($DK:$DK,$GP796+1),"")</f>
      </c>
      <c r="DO796">
        <f>IF($GQ796&gt;=2,INDEX($DK:$DK,$GP796+2),"")</f>
      </c>
      <c r="DP796">
        <f>IF($GQ796&gt;=3,INDEX($DK:$DK,$GP796+3),"")</f>
      </c>
      <c r="DQ796">
        <f>IF($GQ796&gt;=4,INDEX($DK:$DK,$GP796+4),"")</f>
      </c>
      <c r="DR796">
        <f>IF($GQ796&gt;=5,INDEX($DK:$DK,$GP796+5),"")</f>
      </c>
      <c r="DS796">
        <f>IF($GQ796&gt;=6,INDEX($DK:$DK,$GP796+6),"")</f>
      </c>
      <c r="DT796">
        <f>IF($GQ796&gt;=7,INDEX($DK:$DK,$GP796+7),"")</f>
      </c>
      <c r="DU796">
        <f>IF($GQ796&gt;=8,INDEX($DK:$DK,$GP796+8),"")</f>
      </c>
      <c r="DV796">
        <f>IF($GQ796&gt;=9,INDEX($DK:$DK,$GP796+9),"")</f>
      </c>
      <c r="DW796">
        <f>IF($GQ796&gt;=10,INDEX($DK:$DK,$GP796+10),"")</f>
      </c>
      <c r="DX796">
        <f>IF($GQ796&gt;=11,INDEX($DK:$DK,$GP796+11),"")</f>
      </c>
      <c r="DY796">
        <f>IF($GQ796&gt;=12,INDEX($DK:$DK,$GP796+12),"")</f>
      </c>
      <c r="DZ796">
        <f>IF($GQ796&gt;=13,INDEX($DK:$DK,$GP796+13),"")</f>
      </c>
      <c r="EA796">
        <f>IF($GQ796&gt;=14,INDEX($DK:$DK,$GP796+14),"")</f>
      </c>
      <c r="EB796">
        <f>IF($GQ796&gt;=15,INDEX($DK:$DK,$GP796+15),"")</f>
      </c>
      <c r="EC796">
        <f>IF($GQ796&gt;=16,INDEX($DK:$DK,$GP796+16),"")</f>
      </c>
      <c r="ED796">
        <f>IF($GQ796&gt;=17,INDEX($DK:$DK,$GP796+17),"")</f>
      </c>
      <c r="EE796">
        <f>IF($GQ796&gt;=18,INDEX($DK:$DK,$GP796+18),"")</f>
      </c>
      <c r="EF796">
        <f>IF($GQ796&gt;=19,INDEX($DK:$DK,$GP796+19),"")</f>
      </c>
      <c r="EG796">
        <f>IF($GQ796&gt;=20,INDEX($DK:$DK,$GP796+20),"")</f>
      </c>
      <c r="EH796">
        <f>IF($GQ796&gt;=21,INDEX($DK:$DK,$GP796+21),"")</f>
      </c>
      <c r="EI796">
        <f>IF($GQ796&gt;=22,INDEX($DK:$DK,$GP796+22),"")</f>
      </c>
      <c r="EJ796">
        <f>IF($GQ796&gt;=23,INDEX($DK:$DK,$GP796+23),"")</f>
      </c>
      <c r="EK796">
        <f>IF($GQ796&gt;=24,INDEX($DK:$DK,$GP796+24),"")</f>
      </c>
      <c r="EL796">
        <f>IF($GQ796&gt;=25,INDEX($DK:$DK,$GP796+25),"")</f>
      </c>
      <c r="EM796">
        <f>IF($GQ796&gt;=26,INDEX($DK:$DK,$GP796+26),"")</f>
      </c>
      <c r="EN796">
        <f>IF($GQ796&gt;=27,INDEX($DK:$DK,$GP796+27),"")</f>
      </c>
      <c r="EO796">
        <f>IF($GQ796&gt;=28,INDEX($DK:$DK,$GP796+28),"")</f>
      </c>
      <c r="EP796">
        <f>IF($GQ796&gt;=29,INDEX($DK:$DK,$GP796+29),"")</f>
      </c>
      <c r="EQ796">
        <f>IF($GQ796&gt;=30,INDEX($DK:$DK,$GP796+30),"")</f>
      </c>
      <c r="ER796">
        <f>IF($GQ796&gt;=31,INDEX($DK:$DK,$GP796+31),"")</f>
      </c>
      <c r="ES796">
        <f>IF($GQ796&gt;=32,INDEX($DK:$DK,$GP796+32),"")</f>
      </c>
      <c r="ET796">
        <f>IF($GQ796&gt;=33,INDEX($DK:$DK,$GP796+33),"")</f>
      </c>
      <c r="EU796">
        <f>IF($GQ796&gt;=34,INDEX($DK:$DK,$GP796+34),"")</f>
      </c>
      <c r="EV796">
        <f>IF($GQ796&gt;=35,INDEX($DK:$DK,$GP796+35),"")</f>
      </c>
      <c r="EW796">
        <f>IF($GQ796&gt;=36,INDEX($DK:$DK,$GP796+36),"")</f>
      </c>
      <c r="EX796">
        <f>IF($GQ796&gt;=37,INDEX($DK:$DK,$GP796+37),"")</f>
      </c>
      <c r="EY796">
        <f>IF($GQ796&gt;=38,INDEX($DK:$DK,$GP796+38),"")</f>
      </c>
      <c r="EZ796">
        <f>IF($GQ796&gt;=39,INDEX($DK:$DK,$GP796+39),"")</f>
      </c>
      <c r="FA796">
        <f>IF($GQ796&gt;=40,INDEX($DK:$DK,$GP796+40),"")</f>
      </c>
      <c r="FB796">
        <f>IF($GQ796&gt;=1,INDEX($DL:$DL,$GP796+1),"")</f>
      </c>
      <c r="FC796">
        <f>IF($GQ796&gt;=2,INDEX($DL:$DL,$GP796+2),"")</f>
      </c>
      <c r="FD796">
        <f>IF($GQ796&gt;=3,INDEX($DL:$DL,$GP796+3),"")</f>
      </c>
      <c r="FE796">
        <f>IF($GQ796&gt;=4,INDEX($DL:$DL,$GP796+4),"")</f>
      </c>
      <c r="FF796">
        <f>IF($GQ796&gt;=5,INDEX($DL:$DL,$GP796+5),"")</f>
      </c>
      <c r="FG796">
        <f>IF($GQ796&gt;=6,INDEX($DL:$DL,$GP796+6),"")</f>
      </c>
      <c r="FH796">
        <f>IF($GQ796&gt;=7,INDEX($DL:$DL,$GP796+7),"")</f>
      </c>
      <c r="FI796">
        <f>IF($GQ796&gt;=8,INDEX($DL:$DL,$GP796+8),"")</f>
      </c>
      <c r="FJ796">
        <f>IF($GQ796&gt;=9,INDEX($DL:$DL,$GP796+9),"")</f>
      </c>
      <c r="FK796">
        <f>IF($GQ796&gt;=10,INDEX($DL:$DL,$GP796+10),"")</f>
      </c>
      <c r="FL796">
        <f>IF($GQ796&gt;=11,INDEX($DL:$DL,$GP796+11),"")</f>
      </c>
      <c r="FM796">
        <f>IF($GQ796&gt;=12,INDEX($DL:$DL,$GP796+12),"")</f>
      </c>
      <c r="FN796">
        <f>IF($GQ796&gt;=13,INDEX($DL:$DL,$GP796+13),"")</f>
      </c>
      <c r="FO796">
        <f>IF($GQ796&gt;=14,INDEX($DL:$DL,$GP796+14),"")</f>
      </c>
      <c r="FP796">
        <f>IF($GQ796&gt;=15,INDEX($DL:$DL,$GP796+15),"")</f>
      </c>
      <c r="FQ796">
        <f>IF($GQ796&gt;=16,INDEX($DL:$DL,$GP796+16),"")</f>
      </c>
      <c r="FR796">
        <f>IF($GQ796&gt;=17,INDEX($DL:$DL,$GP796+17),"")</f>
      </c>
      <c r="FS796">
        <f>IF($GQ796&gt;=18,INDEX($DL:$DL,$GP796+18),"")</f>
      </c>
      <c r="FT796">
        <f>IF($GQ796&gt;=19,INDEX($DL:$DL,$GP796+19),"")</f>
      </c>
      <c r="FU796">
        <f>IF($GQ796&gt;=20,INDEX($DL:$DL,$GP796+20),"")</f>
      </c>
      <c r="FV796">
        <f>IF($GQ796&gt;=21,INDEX($DL:$DL,$GP796+21),"")</f>
      </c>
      <c r="FW796">
        <f>IF($GQ796&gt;=22,INDEX($DL:$DL,$GP796+22),"")</f>
      </c>
      <c r="FX796">
        <f>IF($GQ796&gt;=23,INDEX($DL:$DL,$GP796+23),"")</f>
      </c>
      <c r="FY796">
        <f>IF($GQ796&gt;=24,INDEX($DL:$DL,$GP796+24),"")</f>
      </c>
      <c r="FZ796">
        <f>IF($GQ796&gt;=25,INDEX($DL:$DL,$GP796+25),"")</f>
      </c>
      <c r="GA796">
        <f>IF($GQ796&gt;=26,INDEX($DL:$DL,$GP796+26),"")</f>
      </c>
      <c r="GB796">
        <f>IF($GQ796&gt;=27,INDEX($DL:$DL,$GP796+27),"")</f>
      </c>
      <c r="GC796">
        <f>IF($GQ796&gt;=28,INDEX($DL:$DL,$GP796+28),"")</f>
      </c>
      <c r="GD796">
        <f>IF($GQ796&gt;=29,INDEX($DL:$DL,$GP796+29),"")</f>
      </c>
      <c r="GE796">
        <f>IF($GQ796&gt;=30,INDEX($DL:$DL,$GP796+30),"")</f>
      </c>
      <c r="GF796">
        <f>IF($GQ796&gt;=31,INDEX($DL:$DL,$GP796+31),"")</f>
      </c>
      <c r="GG796">
        <f>IF($GQ796&gt;=32,INDEX($DL:$DL,$GP796+32),"")</f>
      </c>
      <c r="GH796">
        <f>IF($GQ796&gt;=33,INDEX($DL:$DL,$GP796+33),"")</f>
      </c>
      <c r="GI796">
        <f>IF($GQ796&gt;=34,INDEX($DL:$DL,$GP796+34),"")</f>
      </c>
      <c r="GJ796">
        <f>IF($GQ796&gt;=35,INDEX($DL:$DL,$GP796+35),"")</f>
      </c>
      <c r="GK796">
        <f>IF($GQ796&gt;=36,INDEX($DL:$DL,$GP796+36),"")</f>
      </c>
      <c r="GL796">
        <f>IF($GQ796&gt;=37,INDEX($DL:$DL,$GP796+37),"")</f>
      </c>
      <c r="GM796">
        <f>IF($GQ796&gt;=38,INDEX($DL:$DL,$GP796+38),"")</f>
      </c>
      <c r="GN796">
        <f>IF($GQ796&gt;=39,INDEX($DL:$DL,$GP796+39),"")</f>
      </c>
      <c r="GO796">
        <f>IF($GQ796&gt;=40,INDEX($DL:$DL,$GP796+40),"")</f>
      </c>
      <c r="GP796">
        <f>IFERROR(MATCH($DJ796,$DK$2:$DK$148,0)+1,0)</f>
      </c>
      <c r="GQ796">
        <f>IFERROR(INDEX($DM$2:$DM$148,MATCH($DJ796,$DK$2:$DK$148,0)),0)</f>
      </c>
      <c r="GR796">
        <f>IFERROR(MATCH($L796,$DN$796:$FA$796,0),0)</f>
      </c>
      <c r="GS796">
        <f>IF($GR796&gt;0,INDEX($FB$796:$GO$796,$GR796),"")</f>
      </c>
      <c r="GV796">
        <f>IF($JE796&gt;=1,INDEX($GT:$GT,$JD796+1),"")</f>
      </c>
      <c r="GW796">
        <f>IF($JE796&gt;=2,INDEX($GT:$GT,$JD796+2),"")</f>
      </c>
      <c r="GX796">
        <f>IF($JE796&gt;=3,INDEX($GT:$GT,$JD796+3),"")</f>
      </c>
      <c r="GY796">
        <f>IF($JE796&gt;=4,INDEX($GT:$GT,$JD796+4),"")</f>
      </c>
      <c r="GZ796">
        <f>IF($JE796&gt;=5,INDEX($GT:$GT,$JD796+5),"")</f>
      </c>
      <c r="HA796">
        <f>IF($JE796&gt;=6,INDEX($GT:$GT,$JD796+6),"")</f>
      </c>
      <c r="HB796">
        <f>IF($JE796&gt;=7,INDEX($GT:$GT,$JD796+7),"")</f>
      </c>
      <c r="HC796">
        <f>IF($JE796&gt;=8,INDEX($GT:$GT,$JD796+8),"")</f>
      </c>
      <c r="HD796">
        <f>IF($JE796&gt;=9,INDEX($GT:$GT,$JD796+9),"")</f>
      </c>
      <c r="HE796">
        <f>IF($JE796&gt;=10,INDEX($GT:$GT,$JD796+10),"")</f>
      </c>
      <c r="HF796">
        <f>IF($JE796&gt;=11,INDEX($GT:$GT,$JD796+11),"")</f>
      </c>
      <c r="HG796">
        <f>IF($JE796&gt;=12,INDEX($GT:$GT,$JD796+12),"")</f>
      </c>
      <c r="HH796">
        <f>IF($JE796&gt;=13,INDEX($GT:$GT,$JD796+13),"")</f>
      </c>
      <c r="HI796">
        <f>IF($JE796&gt;=14,INDEX($GT:$GT,$JD796+14),"")</f>
      </c>
      <c r="HJ796">
        <f>IF($JE796&gt;=15,INDEX($GT:$GT,$JD796+15),"")</f>
      </c>
      <c r="HK796">
        <f>IF($JE796&gt;=16,INDEX($GT:$GT,$JD796+16),"")</f>
      </c>
      <c r="HL796">
        <f>IF($JE796&gt;=17,INDEX($GT:$GT,$JD796+17),"")</f>
      </c>
      <c r="HM796">
        <f>IF($JE796&gt;=18,INDEX($GT:$GT,$JD796+18),"")</f>
      </c>
      <c r="HN796">
        <f>IF($JE796&gt;=19,INDEX($GT:$GT,$JD796+19),"")</f>
      </c>
      <c r="HO796">
        <f>IF($JE796&gt;=20,INDEX($GT:$GT,$JD796+20),"")</f>
      </c>
      <c r="HP796">
        <f>IF($JE796&gt;=21,INDEX($GT:$GT,$JD796+21),"")</f>
      </c>
      <c r="HQ796">
        <f>IF($JE796&gt;=22,INDEX($GT:$GT,$JD796+22),"")</f>
      </c>
      <c r="HR796">
        <f>IF($JE796&gt;=23,INDEX($GT:$GT,$JD796+23),"")</f>
      </c>
      <c r="HS796">
        <f>IF($JE796&gt;=24,INDEX($GT:$GT,$JD796+24),"")</f>
      </c>
      <c r="HT796">
        <f>IF($JE796&gt;=25,INDEX($GT:$GT,$JD796+25),"")</f>
      </c>
      <c r="HU796">
        <f>IF($JE796&gt;=26,INDEX($GT:$GT,$JD796+26),"")</f>
      </c>
      <c r="HV796">
        <f>IF($JE796&gt;=27,INDEX($GT:$GT,$JD796+27),"")</f>
      </c>
      <c r="HW796">
        <f>IF($JE796&gt;=28,INDEX($GT:$GT,$JD796+28),"")</f>
      </c>
      <c r="HX796">
        <f>IF($JE796&gt;=29,INDEX($GT:$GT,$JD796+29),"")</f>
      </c>
      <c r="HY796">
        <f>IF($JE796&gt;=30,INDEX($GT:$GT,$JD796+30),"")</f>
      </c>
      <c r="HZ796">
        <f>IF($JE796&gt;=31,INDEX($GT:$GT,$JD796+31),"")</f>
      </c>
      <c r="IA796">
        <f>IF($JE796&gt;=32,INDEX($GT:$GT,$JD796+32),"")</f>
      </c>
      <c r="IB796">
        <f>IF($JE796&gt;=33,INDEX($GT:$GT,$JD796+33),"")</f>
      </c>
      <c r="IC796">
        <f>IF($JE796&gt;=34,INDEX($GT:$GT,$JD796+34),"")</f>
      </c>
      <c r="ID796">
        <f>IF($JE796&gt;=35,INDEX($GT:$GT,$JD796+35),"")</f>
      </c>
      <c r="IE796">
        <f>IF($JE796&gt;=36,INDEX($GT:$GT,$JD796+36),"")</f>
      </c>
      <c r="IF796">
        <f>IF($JE796&gt;=37,INDEX($GT:$GT,$JD796+37),"")</f>
      </c>
      <c r="IG796">
        <f>IF($JE796&gt;=38,INDEX($GT:$GT,$JD796+38),"")</f>
      </c>
      <c r="IH796">
        <f>IF($JE796&gt;=39,INDEX($GT:$GT,$JD796+39),"")</f>
      </c>
      <c r="II796">
        <f>IF($JE796&gt;=40,INDEX($GT:$GT,$JD796+40),"")</f>
      </c>
      <c r="IJ796">
        <f>IF($JE796&gt;=41,INDEX($GT:$GT,$JD796+41),"")</f>
      </c>
      <c r="IK796">
        <f>IF($JE796&gt;=42,INDEX($GT:$GT,$JD796+42),"")</f>
      </c>
      <c r="IL796">
        <f>IF($JE796&gt;=43,INDEX($GT:$GT,$JD796+43),"")</f>
      </c>
      <c r="IM796">
        <f>IF($JE796&gt;=44,INDEX($GT:$GT,$JD796+44),"")</f>
      </c>
      <c r="IN796">
        <f>IF($JE796&gt;=45,INDEX($GT:$GT,$JD796+45),"")</f>
      </c>
      <c r="IO796">
        <f>IF($JE796&gt;=46,INDEX($GT:$GT,$JD796+46),"")</f>
      </c>
      <c r="IP796">
        <f>IF($JE796&gt;=47,INDEX($GT:$GT,$JD796+47),"")</f>
      </c>
      <c r="IQ796">
        <f>IF($JE796&gt;=48,INDEX($GT:$GT,$JD796+48),"")</f>
      </c>
      <c r="IR796">
        <f>IF($JE796&gt;=49,INDEX($GT:$GT,$JD796+49),"")</f>
      </c>
      <c r="IS796">
        <f>IF($JE796&gt;=50,INDEX($GT:$GT,$JD796+50),"")</f>
      </c>
      <c r="IT796">
        <f>IF($JE796&gt;=51,INDEX($GT:$GT,$JD796+51),"")</f>
      </c>
      <c r="IU796">
        <f>IF($JE796&gt;=52,INDEX($GT:$GT,$JD796+52),"")</f>
      </c>
      <c r="IV796">
        <f>IF($JE796&gt;=53,INDEX($GT:$GT,$JD796+53),"")</f>
      </c>
      <c r="IW796">
        <f>IF($JE796&gt;=54,INDEX($GT:$GT,$JD796+54),"")</f>
      </c>
      <c r="IX796">
        <f>IF($JE796&gt;=55,INDEX($GT:$GT,$JD796+55),"")</f>
      </c>
      <c r="IY796">
        <f>IF($JE796&gt;=56,INDEX($GT:$GT,$JD796+56),"")</f>
      </c>
      <c r="IZ796">
        <f>IF($JE796&gt;=57,INDEX($GT:$GT,$JD796+57),"")</f>
      </c>
      <c r="JA796">
        <f>IF($JE796&gt;=58,INDEX($GT:$GT,$JD796+58),"")</f>
      </c>
      <c r="JB796">
        <f>IF($JE796&gt;=59,INDEX($GT:$GT,$JD796+59),"")</f>
      </c>
      <c r="JC796">
        <f>IF($JE796&gt;=60,INDEX($GT:$GT,$JD796+60),"")</f>
      </c>
      <c r="JD796">
        <f>IFERROR(MATCH($GS796,$GT$2:$GT$322,0)+1,0)</f>
      </c>
      <c r="JE796">
        <f>IFERROR(INDEX($GU$2:$GU$322,MATCH($GS796,$GT$2:$GT$322,0)),0)</f>
      </c>
      <c r="JF796" t="s">
        <v>28</v>
      </c>
      <c r="JG796" t="s">
        <v>28</v>
      </c>
    </row>
    <row r="797" spans="1:267" x14ac:dyDescent="0.25">
      <c r="J797" s="1"/>
      <c r="K797" s="1"/>
      <c r="L797" s="1"/>
      <c r="M797" s="1"/>
      <c r="N797" s="1">
        <f>IFERROR(IF(FIND(" - ",$J797)&gt;0,MID($J797,FIND(" - ",$J797)+3,LEN($J797)),""),"")</f>
      </c>
      <c r="P797" s="1"/>
      <c r="S797" t="s">
        <v>28</v>
      </c>
      <c r="U797">
        <f>IF(OR($S797="",$T797=""),"",IFERROR($S797/$T797,0))</f>
      </c>
      <c r="V797">
        <f>IF($S797="","",
IF($K797="","",
IF(ISNUMBER(SEARCH("exempt",LOWER($K797))),0,
$S797*(VALUE(SUBSTITUTE($K797,"%",""))/100))))</f>
      </c>
      <c r="AB797">
        <f>IF($S797="","",
SUM($S797,$V797,$Z797,$W797,$Y797)-
IF($AA797="",0,VALUE($AA797)))</f>
      </c>
      <c r="AJ797" t="s">
        <v>1589</v>
      </c>
      <c r="AR797">
        <f>IFERROR(LEFT($J797,FIND(" - ",$J797)-1),$J797)</f>
      </c>
      <c r="AU797">
        <f>IF($CJ797&gt;=1,INDEX($AS:$AS,$CI797+1),"")</f>
      </c>
      <c r="AV797">
        <f>IF($CJ797&gt;=2,INDEX($AS:$AS,$CI797+2),"")</f>
      </c>
      <c r="AW797">
        <f>IF($CJ797&gt;=3,INDEX($AS:$AS,$CI797+3),"")</f>
      </c>
      <c r="AX797">
        <f>IF($CJ797&gt;=4,INDEX($AS:$AS,$CI797+4),"")</f>
      </c>
      <c r="AY797">
        <f>IF($CJ797&gt;=5,INDEX($AS:$AS,$CI797+5),"")</f>
      </c>
      <c r="AZ797">
        <f>IF($CJ797&gt;=6,INDEX($AS:$AS,$CI797+6),"")</f>
      </c>
      <c r="BA797">
        <f>IF($CJ797&gt;=7,INDEX($AS:$AS,$CI797+7),"")</f>
      </c>
      <c r="BB797">
        <f>IF($CJ797&gt;=8,INDEX($AS:$AS,$CI797+8),"")</f>
      </c>
      <c r="BC797">
        <f>IF($CJ797&gt;=9,INDEX($AS:$AS,$CI797+9),"")</f>
      </c>
      <c r="BD797">
        <f>IF($CJ797&gt;=10,INDEX($AS:$AS,$CI797+10),"")</f>
      </c>
      <c r="BE797">
        <f>IF($CJ797&gt;=11,INDEX($AS:$AS,$CI797+11),"")</f>
      </c>
      <c r="BF797">
        <f>IF($CJ797&gt;=12,INDEX($AS:$AS,$CI797+12),"")</f>
      </c>
      <c r="BG797">
        <f>IF($CJ797&gt;=13,INDEX($AS:$AS,$CI797+13),"")</f>
      </c>
      <c r="BH797">
        <f>IF($CJ797&gt;=14,INDEX($AS:$AS,$CI797+14),"")</f>
      </c>
      <c r="BI797">
        <f>IF($CJ797&gt;=15,INDEX($AS:$AS,$CI797+15),"")</f>
      </c>
      <c r="BJ797">
        <f>IF($CJ797&gt;=16,INDEX($AS:$AS,$CI797+16),"")</f>
      </c>
      <c r="BK797">
        <f>IF($CJ797&gt;=17,INDEX($AS:$AS,$CI797+17),"")</f>
      </c>
      <c r="BL797">
        <f>IF($CJ797&gt;=18,INDEX($AS:$AS,$CI797+18),"")</f>
      </c>
      <c r="BM797">
        <f>IF($CJ797&gt;=19,INDEX($AS:$AS,$CI797+19),"")</f>
      </c>
      <c r="BN797">
        <f>IF($CJ797&gt;=20,INDEX($AS:$AS,$CI797+20),"")</f>
      </c>
      <c r="BO797">
        <f>IF($CJ797&gt;=21,INDEX($AS:$AS,$CI797+21),"")</f>
      </c>
      <c r="BP797">
        <f>IF($CJ797&gt;=22,INDEX($AS:$AS,$CI797+22),"")</f>
      </c>
      <c r="BQ797">
        <f>IF($CJ797&gt;=23,INDEX($AS:$AS,$CI797+23),"")</f>
      </c>
      <c r="BR797">
        <f>IF($CJ797&gt;=24,INDEX($AS:$AS,$CI797+24),"")</f>
      </c>
      <c r="BS797">
        <f>IF($CJ797&gt;=25,INDEX($AS:$AS,$CI797+25),"")</f>
      </c>
      <c r="BT797">
        <f>IF($CJ797&gt;=26,INDEX($AS:$AS,$CI797+26),"")</f>
      </c>
      <c r="BU797">
        <f>IF($CJ797&gt;=27,INDEX($AS:$AS,$CI797+27),"")</f>
      </c>
      <c r="BV797">
        <f>IF($CJ797&gt;=28,INDEX($AS:$AS,$CI797+28),"")</f>
      </c>
      <c r="BW797">
        <f>IF($CJ797&gt;=29,INDEX($AS:$AS,$CI797+29),"")</f>
      </c>
      <c r="BX797">
        <f>IF($CJ797&gt;=30,INDEX($AS:$AS,$CI797+30),"")</f>
      </c>
      <c r="BY797">
        <f>IF($CJ797&gt;=31,INDEX($AS:$AS,$CI797+31),"")</f>
      </c>
      <c r="BZ797">
        <f>IF($CJ797&gt;=32,INDEX($AS:$AS,$CI797+32),"")</f>
      </c>
      <c r="CA797">
        <f>IF($CJ797&gt;=33,INDEX($AS:$AS,$CI797+33),"")</f>
      </c>
      <c r="CB797">
        <f>IF($CJ797&gt;=34,INDEX($AS:$AS,$CI797+34),"")</f>
      </c>
      <c r="CC797">
        <f>IF($CJ797&gt;=35,INDEX($AS:$AS,$CI797+35),"")</f>
      </c>
      <c r="CD797">
        <f>IF($CJ797&gt;=36,INDEX($AS:$AS,$CI797+36),"")</f>
      </c>
      <c r="CE797">
        <f>IF($CJ797&gt;=37,INDEX($AS:$AS,$CI797+37),"")</f>
      </c>
      <c r="CF797">
        <f>IF($CJ797&gt;=38,INDEX($AS:$AS,$CI797+38),"")</f>
      </c>
      <c r="CG797">
        <f>IF($CJ797&gt;=39,INDEX($AS:$AS,$CI797+39),"")</f>
      </c>
      <c r="CH797">
        <f>IF($CJ797&gt;=40,INDEX($AS:$AS,$CI797+40),"")</f>
      </c>
      <c r="CI797">
        <f>IFERROR(MATCH($AR797,$AS$2:$AS$133,0)+1,0)</f>
      </c>
      <c r="CJ797">
        <f>IFERROR(INDEX($AT$2:$AT$133,MATCH($AR797,$AS$2:$AS$133,0)),0)</f>
      </c>
      <c r="CK797">
        <f>IFERROR(LEFT($O797,FIND(" - ",$O797)-1),$O797)</f>
      </c>
      <c r="CL797" t="s">
        <v>1590</v>
      </c>
      <c r="CM797">
        <v>1</v>
      </c>
      <c r="CN797">
        <f>IF($DI797&gt;=1,INDEX($CL:$CL,$DH797+1),"")</f>
      </c>
      <c r="CO797">
        <f>IF($DI797&gt;=2,INDEX($CL:$CL,$DH797+2),"")</f>
      </c>
      <c r="CP797">
        <f>IF($DI797&gt;=3,INDEX($CL:$CL,$DH797+3),"")</f>
      </c>
      <c r="CQ797">
        <f>IF($DI797&gt;=4,INDEX($CL:$CL,$DH797+4),"")</f>
      </c>
      <c r="CR797">
        <f>IF($DI797&gt;=5,INDEX($CL:$CL,$DH797+5),"")</f>
      </c>
      <c r="CS797">
        <f>IF($DI797&gt;=6,INDEX($CL:$CL,$DH797+6),"")</f>
      </c>
      <c r="CT797">
        <f>IF($DI797&gt;=7,INDEX($CL:$CL,$DH797+7),"")</f>
      </c>
      <c r="CU797">
        <f>IF($DI797&gt;=8,INDEX($CL:$CL,$DH797+8),"")</f>
      </c>
      <c r="CV797">
        <f>IF($DI797&gt;=9,INDEX($CL:$CL,$DH797+9),"")</f>
      </c>
      <c r="CW797">
        <f>IF($DI797&gt;=10,INDEX($CL:$CL,$DH797+10),"")</f>
      </c>
      <c r="CX797">
        <f>IF($DI797&gt;=11,INDEX($CL:$CL,$DH797+11),"")</f>
      </c>
      <c r="CY797">
        <f>IF($DI797&gt;=12,INDEX($CL:$CL,$DH797+12),"")</f>
      </c>
      <c r="CZ797">
        <f>IF($DI797&gt;=13,INDEX($CL:$CL,$DH797+13),"")</f>
      </c>
      <c r="DA797">
        <f>IF($DI797&gt;=14,INDEX($CL:$CL,$DH797+14),"")</f>
      </c>
      <c r="DB797">
        <f>IF($DI797&gt;=15,INDEX($CL:$CL,$DH797+15),"")</f>
      </c>
      <c r="DC797">
        <f>IF($DI797&gt;=16,INDEX($CL:$CL,$DH797+16),"")</f>
      </c>
      <c r="DD797">
        <f>IF($DI797&gt;=17,INDEX($CL:$CL,$DH797+17),"")</f>
      </c>
      <c r="DE797">
        <f>IF($DI797&gt;=18,INDEX($CL:$CL,$DH797+18),"")</f>
      </c>
      <c r="DF797">
        <f>IF($DI797&gt;=19,INDEX($CL:$CL,$DH797+19),"")</f>
      </c>
      <c r="DG797">
        <f>IF($DI797&gt;=20,INDEX($CL:$CL,$DH797+20),"")</f>
      </c>
      <c r="DH797">
        <f>IFERROR(MATCH($CK797,$CL$2:$CL$1558,0)+1,0)</f>
      </c>
      <c r="DI797">
        <f>IFERROR(INDEX($CM$2:$CM$1558,MATCH($CK797,$CL$2:$CL$1558,0)),0)</f>
      </c>
      <c r="DJ797">
        <f>IFERROR(INDEX($AQ:$AQ,MATCH($K797,$AP:$AP,0))&amp;"","")</f>
      </c>
      <c r="DN797">
        <f>IF($GQ797&gt;=1,INDEX($DK:$DK,$GP797+1),"")</f>
      </c>
      <c r="DO797">
        <f>IF($GQ797&gt;=2,INDEX($DK:$DK,$GP797+2),"")</f>
      </c>
      <c r="DP797">
        <f>IF($GQ797&gt;=3,INDEX($DK:$DK,$GP797+3),"")</f>
      </c>
      <c r="DQ797">
        <f>IF($GQ797&gt;=4,INDEX($DK:$DK,$GP797+4),"")</f>
      </c>
      <c r="DR797">
        <f>IF($GQ797&gt;=5,INDEX($DK:$DK,$GP797+5),"")</f>
      </c>
      <c r="DS797">
        <f>IF($GQ797&gt;=6,INDEX($DK:$DK,$GP797+6),"")</f>
      </c>
      <c r="DT797">
        <f>IF($GQ797&gt;=7,INDEX($DK:$DK,$GP797+7),"")</f>
      </c>
      <c r="DU797">
        <f>IF($GQ797&gt;=8,INDEX($DK:$DK,$GP797+8),"")</f>
      </c>
      <c r="DV797">
        <f>IF($GQ797&gt;=9,INDEX($DK:$DK,$GP797+9),"")</f>
      </c>
      <c r="DW797">
        <f>IF($GQ797&gt;=10,INDEX($DK:$DK,$GP797+10),"")</f>
      </c>
      <c r="DX797">
        <f>IF($GQ797&gt;=11,INDEX($DK:$DK,$GP797+11),"")</f>
      </c>
      <c r="DY797">
        <f>IF($GQ797&gt;=12,INDEX($DK:$DK,$GP797+12),"")</f>
      </c>
      <c r="DZ797">
        <f>IF($GQ797&gt;=13,INDEX($DK:$DK,$GP797+13),"")</f>
      </c>
      <c r="EA797">
        <f>IF($GQ797&gt;=14,INDEX($DK:$DK,$GP797+14),"")</f>
      </c>
      <c r="EB797">
        <f>IF($GQ797&gt;=15,INDEX($DK:$DK,$GP797+15),"")</f>
      </c>
      <c r="EC797">
        <f>IF($GQ797&gt;=16,INDEX($DK:$DK,$GP797+16),"")</f>
      </c>
      <c r="ED797">
        <f>IF($GQ797&gt;=17,INDEX($DK:$DK,$GP797+17),"")</f>
      </c>
      <c r="EE797">
        <f>IF($GQ797&gt;=18,INDEX($DK:$DK,$GP797+18),"")</f>
      </c>
      <c r="EF797">
        <f>IF($GQ797&gt;=19,INDEX($DK:$DK,$GP797+19),"")</f>
      </c>
      <c r="EG797">
        <f>IF($GQ797&gt;=20,INDEX($DK:$DK,$GP797+20),"")</f>
      </c>
      <c r="EH797">
        <f>IF($GQ797&gt;=21,INDEX($DK:$DK,$GP797+21),"")</f>
      </c>
      <c r="EI797">
        <f>IF($GQ797&gt;=22,INDEX($DK:$DK,$GP797+22),"")</f>
      </c>
      <c r="EJ797">
        <f>IF($GQ797&gt;=23,INDEX($DK:$DK,$GP797+23),"")</f>
      </c>
      <c r="EK797">
        <f>IF($GQ797&gt;=24,INDEX($DK:$DK,$GP797+24),"")</f>
      </c>
      <c r="EL797">
        <f>IF($GQ797&gt;=25,INDEX($DK:$DK,$GP797+25),"")</f>
      </c>
      <c r="EM797">
        <f>IF($GQ797&gt;=26,INDEX($DK:$DK,$GP797+26),"")</f>
      </c>
      <c r="EN797">
        <f>IF($GQ797&gt;=27,INDEX($DK:$DK,$GP797+27),"")</f>
      </c>
      <c r="EO797">
        <f>IF($GQ797&gt;=28,INDEX($DK:$DK,$GP797+28),"")</f>
      </c>
      <c r="EP797">
        <f>IF($GQ797&gt;=29,INDEX($DK:$DK,$GP797+29),"")</f>
      </c>
      <c r="EQ797">
        <f>IF($GQ797&gt;=30,INDEX($DK:$DK,$GP797+30),"")</f>
      </c>
      <c r="ER797">
        <f>IF($GQ797&gt;=31,INDEX($DK:$DK,$GP797+31),"")</f>
      </c>
      <c r="ES797">
        <f>IF($GQ797&gt;=32,INDEX($DK:$DK,$GP797+32),"")</f>
      </c>
      <c r="ET797">
        <f>IF($GQ797&gt;=33,INDEX($DK:$DK,$GP797+33),"")</f>
      </c>
      <c r="EU797">
        <f>IF($GQ797&gt;=34,INDEX($DK:$DK,$GP797+34),"")</f>
      </c>
      <c r="EV797">
        <f>IF($GQ797&gt;=35,INDEX($DK:$DK,$GP797+35),"")</f>
      </c>
      <c r="EW797">
        <f>IF($GQ797&gt;=36,INDEX($DK:$DK,$GP797+36),"")</f>
      </c>
      <c r="EX797">
        <f>IF($GQ797&gt;=37,INDEX($DK:$DK,$GP797+37),"")</f>
      </c>
      <c r="EY797">
        <f>IF($GQ797&gt;=38,INDEX($DK:$DK,$GP797+38),"")</f>
      </c>
      <c r="EZ797">
        <f>IF($GQ797&gt;=39,INDEX($DK:$DK,$GP797+39),"")</f>
      </c>
      <c r="FA797">
        <f>IF($GQ797&gt;=40,INDEX($DK:$DK,$GP797+40),"")</f>
      </c>
      <c r="FB797">
        <f>IF($GQ797&gt;=1,INDEX($DL:$DL,$GP797+1),"")</f>
      </c>
      <c r="FC797">
        <f>IF($GQ797&gt;=2,INDEX($DL:$DL,$GP797+2),"")</f>
      </c>
      <c r="FD797">
        <f>IF($GQ797&gt;=3,INDEX($DL:$DL,$GP797+3),"")</f>
      </c>
      <c r="FE797">
        <f>IF($GQ797&gt;=4,INDEX($DL:$DL,$GP797+4),"")</f>
      </c>
      <c r="FF797">
        <f>IF($GQ797&gt;=5,INDEX($DL:$DL,$GP797+5),"")</f>
      </c>
      <c r="FG797">
        <f>IF($GQ797&gt;=6,INDEX($DL:$DL,$GP797+6),"")</f>
      </c>
      <c r="FH797">
        <f>IF($GQ797&gt;=7,INDEX($DL:$DL,$GP797+7),"")</f>
      </c>
      <c r="FI797">
        <f>IF($GQ797&gt;=8,INDEX($DL:$DL,$GP797+8),"")</f>
      </c>
      <c r="FJ797">
        <f>IF($GQ797&gt;=9,INDEX($DL:$DL,$GP797+9),"")</f>
      </c>
      <c r="FK797">
        <f>IF($GQ797&gt;=10,INDEX($DL:$DL,$GP797+10),"")</f>
      </c>
      <c r="FL797">
        <f>IF($GQ797&gt;=11,INDEX($DL:$DL,$GP797+11),"")</f>
      </c>
      <c r="FM797">
        <f>IF($GQ797&gt;=12,INDEX($DL:$DL,$GP797+12),"")</f>
      </c>
      <c r="FN797">
        <f>IF($GQ797&gt;=13,INDEX($DL:$DL,$GP797+13),"")</f>
      </c>
      <c r="FO797">
        <f>IF($GQ797&gt;=14,INDEX($DL:$DL,$GP797+14),"")</f>
      </c>
      <c r="FP797">
        <f>IF($GQ797&gt;=15,INDEX($DL:$DL,$GP797+15),"")</f>
      </c>
      <c r="FQ797">
        <f>IF($GQ797&gt;=16,INDEX($DL:$DL,$GP797+16),"")</f>
      </c>
      <c r="FR797">
        <f>IF($GQ797&gt;=17,INDEX($DL:$DL,$GP797+17),"")</f>
      </c>
      <c r="FS797">
        <f>IF($GQ797&gt;=18,INDEX($DL:$DL,$GP797+18),"")</f>
      </c>
      <c r="FT797">
        <f>IF($GQ797&gt;=19,INDEX($DL:$DL,$GP797+19),"")</f>
      </c>
      <c r="FU797">
        <f>IF($GQ797&gt;=20,INDEX($DL:$DL,$GP797+20),"")</f>
      </c>
      <c r="FV797">
        <f>IF($GQ797&gt;=21,INDEX($DL:$DL,$GP797+21),"")</f>
      </c>
      <c r="FW797">
        <f>IF($GQ797&gt;=22,INDEX($DL:$DL,$GP797+22),"")</f>
      </c>
      <c r="FX797">
        <f>IF($GQ797&gt;=23,INDEX($DL:$DL,$GP797+23),"")</f>
      </c>
      <c r="FY797">
        <f>IF($GQ797&gt;=24,INDEX($DL:$DL,$GP797+24),"")</f>
      </c>
      <c r="FZ797">
        <f>IF($GQ797&gt;=25,INDEX($DL:$DL,$GP797+25),"")</f>
      </c>
      <c r="GA797">
        <f>IF($GQ797&gt;=26,INDEX($DL:$DL,$GP797+26),"")</f>
      </c>
      <c r="GB797">
        <f>IF($GQ797&gt;=27,INDEX($DL:$DL,$GP797+27),"")</f>
      </c>
      <c r="GC797">
        <f>IF($GQ797&gt;=28,INDEX($DL:$DL,$GP797+28),"")</f>
      </c>
      <c r="GD797">
        <f>IF($GQ797&gt;=29,INDEX($DL:$DL,$GP797+29),"")</f>
      </c>
      <c r="GE797">
        <f>IF($GQ797&gt;=30,INDEX($DL:$DL,$GP797+30),"")</f>
      </c>
      <c r="GF797">
        <f>IF($GQ797&gt;=31,INDEX($DL:$DL,$GP797+31),"")</f>
      </c>
      <c r="GG797">
        <f>IF($GQ797&gt;=32,INDEX($DL:$DL,$GP797+32),"")</f>
      </c>
      <c r="GH797">
        <f>IF($GQ797&gt;=33,INDEX($DL:$DL,$GP797+33),"")</f>
      </c>
      <c r="GI797">
        <f>IF($GQ797&gt;=34,INDEX($DL:$DL,$GP797+34),"")</f>
      </c>
      <c r="GJ797">
        <f>IF($GQ797&gt;=35,INDEX($DL:$DL,$GP797+35),"")</f>
      </c>
      <c r="GK797">
        <f>IF($GQ797&gt;=36,INDEX($DL:$DL,$GP797+36),"")</f>
      </c>
      <c r="GL797">
        <f>IF($GQ797&gt;=37,INDEX($DL:$DL,$GP797+37),"")</f>
      </c>
      <c r="GM797">
        <f>IF($GQ797&gt;=38,INDEX($DL:$DL,$GP797+38),"")</f>
      </c>
      <c r="GN797">
        <f>IF($GQ797&gt;=39,INDEX($DL:$DL,$GP797+39),"")</f>
      </c>
      <c r="GO797">
        <f>IF($GQ797&gt;=40,INDEX($DL:$DL,$GP797+40),"")</f>
      </c>
      <c r="GP797">
        <f>IFERROR(MATCH($DJ797,$DK$2:$DK$148,0)+1,0)</f>
      </c>
      <c r="GQ797">
        <f>IFERROR(INDEX($DM$2:$DM$148,MATCH($DJ797,$DK$2:$DK$148,0)),0)</f>
      </c>
      <c r="GR797">
        <f>IFERROR(MATCH($L797,$DN$797:$FA$797,0),0)</f>
      </c>
      <c r="GS797">
        <f>IF($GR797&gt;0,INDEX($FB$797:$GO$797,$GR797),"")</f>
      </c>
      <c r="GV797">
        <f>IF($JE797&gt;=1,INDEX($GT:$GT,$JD797+1),"")</f>
      </c>
      <c r="GW797">
        <f>IF($JE797&gt;=2,INDEX($GT:$GT,$JD797+2),"")</f>
      </c>
      <c r="GX797">
        <f>IF($JE797&gt;=3,INDEX($GT:$GT,$JD797+3),"")</f>
      </c>
      <c r="GY797">
        <f>IF($JE797&gt;=4,INDEX($GT:$GT,$JD797+4),"")</f>
      </c>
      <c r="GZ797">
        <f>IF($JE797&gt;=5,INDEX($GT:$GT,$JD797+5),"")</f>
      </c>
      <c r="HA797">
        <f>IF($JE797&gt;=6,INDEX($GT:$GT,$JD797+6),"")</f>
      </c>
      <c r="HB797">
        <f>IF($JE797&gt;=7,INDEX($GT:$GT,$JD797+7),"")</f>
      </c>
      <c r="HC797">
        <f>IF($JE797&gt;=8,INDEX($GT:$GT,$JD797+8),"")</f>
      </c>
      <c r="HD797">
        <f>IF($JE797&gt;=9,INDEX($GT:$GT,$JD797+9),"")</f>
      </c>
      <c r="HE797">
        <f>IF($JE797&gt;=10,INDEX($GT:$GT,$JD797+10),"")</f>
      </c>
      <c r="HF797">
        <f>IF($JE797&gt;=11,INDEX($GT:$GT,$JD797+11),"")</f>
      </c>
      <c r="HG797">
        <f>IF($JE797&gt;=12,INDEX($GT:$GT,$JD797+12),"")</f>
      </c>
      <c r="HH797">
        <f>IF($JE797&gt;=13,INDEX($GT:$GT,$JD797+13),"")</f>
      </c>
      <c r="HI797">
        <f>IF($JE797&gt;=14,INDEX($GT:$GT,$JD797+14),"")</f>
      </c>
      <c r="HJ797">
        <f>IF($JE797&gt;=15,INDEX($GT:$GT,$JD797+15),"")</f>
      </c>
      <c r="HK797">
        <f>IF($JE797&gt;=16,INDEX($GT:$GT,$JD797+16),"")</f>
      </c>
      <c r="HL797">
        <f>IF($JE797&gt;=17,INDEX($GT:$GT,$JD797+17),"")</f>
      </c>
      <c r="HM797">
        <f>IF($JE797&gt;=18,INDEX($GT:$GT,$JD797+18),"")</f>
      </c>
      <c r="HN797">
        <f>IF($JE797&gt;=19,INDEX($GT:$GT,$JD797+19),"")</f>
      </c>
      <c r="HO797">
        <f>IF($JE797&gt;=20,INDEX($GT:$GT,$JD797+20),"")</f>
      </c>
      <c r="HP797">
        <f>IF($JE797&gt;=21,INDEX($GT:$GT,$JD797+21),"")</f>
      </c>
      <c r="HQ797">
        <f>IF($JE797&gt;=22,INDEX($GT:$GT,$JD797+22),"")</f>
      </c>
      <c r="HR797">
        <f>IF($JE797&gt;=23,INDEX($GT:$GT,$JD797+23),"")</f>
      </c>
      <c r="HS797">
        <f>IF($JE797&gt;=24,INDEX($GT:$GT,$JD797+24),"")</f>
      </c>
      <c r="HT797">
        <f>IF($JE797&gt;=25,INDEX($GT:$GT,$JD797+25),"")</f>
      </c>
      <c r="HU797">
        <f>IF($JE797&gt;=26,INDEX($GT:$GT,$JD797+26),"")</f>
      </c>
      <c r="HV797">
        <f>IF($JE797&gt;=27,INDEX($GT:$GT,$JD797+27),"")</f>
      </c>
      <c r="HW797">
        <f>IF($JE797&gt;=28,INDEX($GT:$GT,$JD797+28),"")</f>
      </c>
      <c r="HX797">
        <f>IF($JE797&gt;=29,INDEX($GT:$GT,$JD797+29),"")</f>
      </c>
      <c r="HY797">
        <f>IF($JE797&gt;=30,INDEX($GT:$GT,$JD797+30),"")</f>
      </c>
      <c r="HZ797">
        <f>IF($JE797&gt;=31,INDEX($GT:$GT,$JD797+31),"")</f>
      </c>
      <c r="IA797">
        <f>IF($JE797&gt;=32,INDEX($GT:$GT,$JD797+32),"")</f>
      </c>
      <c r="IB797">
        <f>IF($JE797&gt;=33,INDEX($GT:$GT,$JD797+33),"")</f>
      </c>
      <c r="IC797">
        <f>IF($JE797&gt;=34,INDEX($GT:$GT,$JD797+34),"")</f>
      </c>
      <c r="ID797">
        <f>IF($JE797&gt;=35,INDEX($GT:$GT,$JD797+35),"")</f>
      </c>
      <c r="IE797">
        <f>IF($JE797&gt;=36,INDEX($GT:$GT,$JD797+36),"")</f>
      </c>
      <c r="IF797">
        <f>IF($JE797&gt;=37,INDEX($GT:$GT,$JD797+37),"")</f>
      </c>
      <c r="IG797">
        <f>IF($JE797&gt;=38,INDEX($GT:$GT,$JD797+38),"")</f>
      </c>
      <c r="IH797">
        <f>IF($JE797&gt;=39,INDEX($GT:$GT,$JD797+39),"")</f>
      </c>
      <c r="II797">
        <f>IF($JE797&gt;=40,INDEX($GT:$GT,$JD797+40),"")</f>
      </c>
      <c r="IJ797">
        <f>IF($JE797&gt;=41,INDEX($GT:$GT,$JD797+41),"")</f>
      </c>
      <c r="IK797">
        <f>IF($JE797&gt;=42,INDEX($GT:$GT,$JD797+42),"")</f>
      </c>
      <c r="IL797">
        <f>IF($JE797&gt;=43,INDEX($GT:$GT,$JD797+43),"")</f>
      </c>
      <c r="IM797">
        <f>IF($JE797&gt;=44,INDEX($GT:$GT,$JD797+44),"")</f>
      </c>
      <c r="IN797">
        <f>IF($JE797&gt;=45,INDEX($GT:$GT,$JD797+45),"")</f>
      </c>
      <c r="IO797">
        <f>IF($JE797&gt;=46,INDEX($GT:$GT,$JD797+46),"")</f>
      </c>
      <c r="IP797">
        <f>IF($JE797&gt;=47,INDEX($GT:$GT,$JD797+47),"")</f>
      </c>
      <c r="IQ797">
        <f>IF($JE797&gt;=48,INDEX($GT:$GT,$JD797+48),"")</f>
      </c>
      <c r="IR797">
        <f>IF($JE797&gt;=49,INDEX($GT:$GT,$JD797+49),"")</f>
      </c>
      <c r="IS797">
        <f>IF($JE797&gt;=50,INDEX($GT:$GT,$JD797+50),"")</f>
      </c>
      <c r="IT797">
        <f>IF($JE797&gt;=51,INDEX($GT:$GT,$JD797+51),"")</f>
      </c>
      <c r="IU797">
        <f>IF($JE797&gt;=52,INDEX($GT:$GT,$JD797+52),"")</f>
      </c>
      <c r="IV797">
        <f>IF($JE797&gt;=53,INDEX($GT:$GT,$JD797+53),"")</f>
      </c>
      <c r="IW797">
        <f>IF($JE797&gt;=54,INDEX($GT:$GT,$JD797+54),"")</f>
      </c>
      <c r="IX797">
        <f>IF($JE797&gt;=55,INDEX($GT:$GT,$JD797+55),"")</f>
      </c>
      <c r="IY797">
        <f>IF($JE797&gt;=56,INDEX($GT:$GT,$JD797+56),"")</f>
      </c>
      <c r="IZ797">
        <f>IF($JE797&gt;=57,INDEX($GT:$GT,$JD797+57),"")</f>
      </c>
      <c r="JA797">
        <f>IF($JE797&gt;=58,INDEX($GT:$GT,$JD797+58),"")</f>
      </c>
      <c r="JB797">
        <f>IF($JE797&gt;=59,INDEX($GT:$GT,$JD797+59),"")</f>
      </c>
      <c r="JC797">
        <f>IF($JE797&gt;=60,INDEX($GT:$GT,$JD797+60),"")</f>
      </c>
      <c r="JD797">
        <f>IFERROR(MATCH($GS797,$GT$2:$GT$322,0)+1,0)</f>
      </c>
      <c r="JE797">
        <f>IFERROR(INDEX($GU$2:$GU$322,MATCH($GS797,$GT$2:$GT$322,0)),0)</f>
      </c>
      <c r="JF797" t="s">
        <v>28</v>
      </c>
      <c r="JG797" t="s">
        <v>28</v>
      </c>
    </row>
    <row r="798" spans="1:267" x14ac:dyDescent="0.25">
      <c r="J798" s="1"/>
      <c r="K798" s="1"/>
      <c r="L798" s="1"/>
      <c r="M798" s="1"/>
      <c r="N798" s="1">
        <f>IFERROR(IF(FIND(" - ",$J798)&gt;0,MID($J798,FIND(" - ",$J798)+3,LEN($J798)),""),"")</f>
      </c>
      <c r="P798" s="1"/>
      <c r="S798" t="s">
        <v>28</v>
      </c>
      <c r="U798">
        <f>IF(OR($S798="",$T798=""),"",IFERROR($S798/$T798,0))</f>
      </c>
      <c r="V798">
        <f>IF($S798="","",
IF($K798="","",
IF(ISNUMBER(SEARCH("exempt",LOWER($K798))),0,
$S798*(VALUE(SUBSTITUTE($K798,"%",""))/100))))</f>
      </c>
      <c r="AB798">
        <f>IF($S798="","",
SUM($S798,$V798,$Z798,$W798,$Y798)-
IF($AA798="",0,VALUE($AA798)))</f>
      </c>
      <c r="AJ798" t="s">
        <v>1591</v>
      </c>
      <c r="AR798">
        <f>IFERROR(LEFT($J798,FIND(" - ",$J798)-1),$J798)</f>
      </c>
      <c r="AU798">
        <f>IF($CJ798&gt;=1,INDEX($AS:$AS,$CI798+1),"")</f>
      </c>
      <c r="AV798">
        <f>IF($CJ798&gt;=2,INDEX($AS:$AS,$CI798+2),"")</f>
      </c>
      <c r="AW798">
        <f>IF($CJ798&gt;=3,INDEX($AS:$AS,$CI798+3),"")</f>
      </c>
      <c r="AX798">
        <f>IF($CJ798&gt;=4,INDEX($AS:$AS,$CI798+4),"")</f>
      </c>
      <c r="AY798">
        <f>IF($CJ798&gt;=5,INDEX($AS:$AS,$CI798+5),"")</f>
      </c>
      <c r="AZ798">
        <f>IF($CJ798&gt;=6,INDEX($AS:$AS,$CI798+6),"")</f>
      </c>
      <c r="BA798">
        <f>IF($CJ798&gt;=7,INDEX($AS:$AS,$CI798+7),"")</f>
      </c>
      <c r="BB798">
        <f>IF($CJ798&gt;=8,INDEX($AS:$AS,$CI798+8),"")</f>
      </c>
      <c r="BC798">
        <f>IF($CJ798&gt;=9,INDEX($AS:$AS,$CI798+9),"")</f>
      </c>
      <c r="BD798">
        <f>IF($CJ798&gt;=10,INDEX($AS:$AS,$CI798+10),"")</f>
      </c>
      <c r="BE798">
        <f>IF($CJ798&gt;=11,INDEX($AS:$AS,$CI798+11),"")</f>
      </c>
      <c r="BF798">
        <f>IF($CJ798&gt;=12,INDEX($AS:$AS,$CI798+12),"")</f>
      </c>
      <c r="BG798">
        <f>IF($CJ798&gt;=13,INDEX($AS:$AS,$CI798+13),"")</f>
      </c>
      <c r="BH798">
        <f>IF($CJ798&gt;=14,INDEX($AS:$AS,$CI798+14),"")</f>
      </c>
      <c r="BI798">
        <f>IF($CJ798&gt;=15,INDEX($AS:$AS,$CI798+15),"")</f>
      </c>
      <c r="BJ798">
        <f>IF($CJ798&gt;=16,INDEX($AS:$AS,$CI798+16),"")</f>
      </c>
      <c r="BK798">
        <f>IF($CJ798&gt;=17,INDEX($AS:$AS,$CI798+17),"")</f>
      </c>
      <c r="BL798">
        <f>IF($CJ798&gt;=18,INDEX($AS:$AS,$CI798+18),"")</f>
      </c>
      <c r="BM798">
        <f>IF($CJ798&gt;=19,INDEX($AS:$AS,$CI798+19),"")</f>
      </c>
      <c r="BN798">
        <f>IF($CJ798&gt;=20,INDEX($AS:$AS,$CI798+20),"")</f>
      </c>
      <c r="BO798">
        <f>IF($CJ798&gt;=21,INDEX($AS:$AS,$CI798+21),"")</f>
      </c>
      <c r="BP798">
        <f>IF($CJ798&gt;=22,INDEX($AS:$AS,$CI798+22),"")</f>
      </c>
      <c r="BQ798">
        <f>IF($CJ798&gt;=23,INDEX($AS:$AS,$CI798+23),"")</f>
      </c>
      <c r="BR798">
        <f>IF($CJ798&gt;=24,INDEX($AS:$AS,$CI798+24),"")</f>
      </c>
      <c r="BS798">
        <f>IF($CJ798&gt;=25,INDEX($AS:$AS,$CI798+25),"")</f>
      </c>
      <c r="BT798">
        <f>IF($CJ798&gt;=26,INDEX($AS:$AS,$CI798+26),"")</f>
      </c>
      <c r="BU798">
        <f>IF($CJ798&gt;=27,INDEX($AS:$AS,$CI798+27),"")</f>
      </c>
      <c r="BV798">
        <f>IF($CJ798&gt;=28,INDEX($AS:$AS,$CI798+28),"")</f>
      </c>
      <c r="BW798">
        <f>IF($CJ798&gt;=29,INDEX($AS:$AS,$CI798+29),"")</f>
      </c>
      <c r="BX798">
        <f>IF($CJ798&gt;=30,INDEX($AS:$AS,$CI798+30),"")</f>
      </c>
      <c r="BY798">
        <f>IF($CJ798&gt;=31,INDEX($AS:$AS,$CI798+31),"")</f>
      </c>
      <c r="BZ798">
        <f>IF($CJ798&gt;=32,INDEX($AS:$AS,$CI798+32),"")</f>
      </c>
      <c r="CA798">
        <f>IF($CJ798&gt;=33,INDEX($AS:$AS,$CI798+33),"")</f>
      </c>
      <c r="CB798">
        <f>IF($CJ798&gt;=34,INDEX($AS:$AS,$CI798+34),"")</f>
      </c>
      <c r="CC798">
        <f>IF($CJ798&gt;=35,INDEX($AS:$AS,$CI798+35),"")</f>
      </c>
      <c r="CD798">
        <f>IF($CJ798&gt;=36,INDEX($AS:$AS,$CI798+36),"")</f>
      </c>
      <c r="CE798">
        <f>IF($CJ798&gt;=37,INDEX($AS:$AS,$CI798+37),"")</f>
      </c>
      <c r="CF798">
        <f>IF($CJ798&gt;=38,INDEX($AS:$AS,$CI798+38),"")</f>
      </c>
      <c r="CG798">
        <f>IF($CJ798&gt;=39,INDEX($AS:$AS,$CI798+39),"")</f>
      </c>
      <c r="CH798">
        <f>IF($CJ798&gt;=40,INDEX($AS:$AS,$CI798+40),"")</f>
      </c>
      <c r="CI798">
        <f>IFERROR(MATCH($AR798,$AS$2:$AS$133,0)+1,0)</f>
      </c>
      <c r="CJ798">
        <f>IFERROR(INDEX($AT$2:$AT$133,MATCH($AR798,$AS$2:$AS$133,0)),0)</f>
      </c>
      <c r="CK798">
        <f>IFERROR(LEFT($O798,FIND(" - ",$O798)-1),$O798)</f>
      </c>
      <c r="CL798" t="s">
        <v>113</v>
      </c>
      <c r="CN798">
        <f>IF($DI798&gt;=1,INDEX($CL:$CL,$DH798+1),"")</f>
      </c>
      <c r="CO798">
        <f>IF($DI798&gt;=2,INDEX($CL:$CL,$DH798+2),"")</f>
      </c>
      <c r="CP798">
        <f>IF($DI798&gt;=3,INDEX($CL:$CL,$DH798+3),"")</f>
      </c>
      <c r="CQ798">
        <f>IF($DI798&gt;=4,INDEX($CL:$CL,$DH798+4),"")</f>
      </c>
      <c r="CR798">
        <f>IF($DI798&gt;=5,INDEX($CL:$CL,$DH798+5),"")</f>
      </c>
      <c r="CS798">
        <f>IF($DI798&gt;=6,INDEX($CL:$CL,$DH798+6),"")</f>
      </c>
      <c r="CT798">
        <f>IF($DI798&gt;=7,INDEX($CL:$CL,$DH798+7),"")</f>
      </c>
      <c r="CU798">
        <f>IF($DI798&gt;=8,INDEX($CL:$CL,$DH798+8),"")</f>
      </c>
      <c r="CV798">
        <f>IF($DI798&gt;=9,INDEX($CL:$CL,$DH798+9),"")</f>
      </c>
      <c r="CW798">
        <f>IF($DI798&gt;=10,INDEX($CL:$CL,$DH798+10),"")</f>
      </c>
      <c r="CX798">
        <f>IF($DI798&gt;=11,INDEX($CL:$CL,$DH798+11),"")</f>
      </c>
      <c r="CY798">
        <f>IF($DI798&gt;=12,INDEX($CL:$CL,$DH798+12),"")</f>
      </c>
      <c r="CZ798">
        <f>IF($DI798&gt;=13,INDEX($CL:$CL,$DH798+13),"")</f>
      </c>
      <c r="DA798">
        <f>IF($DI798&gt;=14,INDEX($CL:$CL,$DH798+14),"")</f>
      </c>
      <c r="DB798">
        <f>IF($DI798&gt;=15,INDEX($CL:$CL,$DH798+15),"")</f>
      </c>
      <c r="DC798">
        <f>IF($DI798&gt;=16,INDEX($CL:$CL,$DH798+16),"")</f>
      </c>
      <c r="DD798">
        <f>IF($DI798&gt;=17,INDEX($CL:$CL,$DH798+17),"")</f>
      </c>
      <c r="DE798">
        <f>IF($DI798&gt;=18,INDEX($CL:$CL,$DH798+18),"")</f>
      </c>
      <c r="DF798">
        <f>IF($DI798&gt;=19,INDEX($CL:$CL,$DH798+19),"")</f>
      </c>
      <c r="DG798">
        <f>IF($DI798&gt;=20,INDEX($CL:$CL,$DH798+20),"")</f>
      </c>
      <c r="DH798">
        <f>IFERROR(MATCH($CK798,$CL$2:$CL$1558,0)+1,0)</f>
      </c>
      <c r="DI798">
        <f>IFERROR(INDEX($CM$2:$CM$1558,MATCH($CK798,$CL$2:$CL$1558,0)),0)</f>
      </c>
      <c r="DJ798">
        <f>IFERROR(INDEX($AQ:$AQ,MATCH($K798,$AP:$AP,0))&amp;"","")</f>
      </c>
      <c r="DN798">
        <f>IF($GQ798&gt;=1,INDEX($DK:$DK,$GP798+1),"")</f>
      </c>
      <c r="DO798">
        <f>IF($GQ798&gt;=2,INDEX($DK:$DK,$GP798+2),"")</f>
      </c>
      <c r="DP798">
        <f>IF($GQ798&gt;=3,INDEX($DK:$DK,$GP798+3),"")</f>
      </c>
      <c r="DQ798">
        <f>IF($GQ798&gt;=4,INDEX($DK:$DK,$GP798+4),"")</f>
      </c>
      <c r="DR798">
        <f>IF($GQ798&gt;=5,INDEX($DK:$DK,$GP798+5),"")</f>
      </c>
      <c r="DS798">
        <f>IF($GQ798&gt;=6,INDEX($DK:$DK,$GP798+6),"")</f>
      </c>
      <c r="DT798">
        <f>IF($GQ798&gt;=7,INDEX($DK:$DK,$GP798+7),"")</f>
      </c>
      <c r="DU798">
        <f>IF($GQ798&gt;=8,INDEX($DK:$DK,$GP798+8),"")</f>
      </c>
      <c r="DV798">
        <f>IF($GQ798&gt;=9,INDEX($DK:$DK,$GP798+9),"")</f>
      </c>
      <c r="DW798">
        <f>IF($GQ798&gt;=10,INDEX($DK:$DK,$GP798+10),"")</f>
      </c>
      <c r="DX798">
        <f>IF($GQ798&gt;=11,INDEX($DK:$DK,$GP798+11),"")</f>
      </c>
      <c r="DY798">
        <f>IF($GQ798&gt;=12,INDEX($DK:$DK,$GP798+12),"")</f>
      </c>
      <c r="DZ798">
        <f>IF($GQ798&gt;=13,INDEX($DK:$DK,$GP798+13),"")</f>
      </c>
      <c r="EA798">
        <f>IF($GQ798&gt;=14,INDEX($DK:$DK,$GP798+14),"")</f>
      </c>
      <c r="EB798">
        <f>IF($GQ798&gt;=15,INDEX($DK:$DK,$GP798+15),"")</f>
      </c>
      <c r="EC798">
        <f>IF($GQ798&gt;=16,INDEX($DK:$DK,$GP798+16),"")</f>
      </c>
      <c r="ED798">
        <f>IF($GQ798&gt;=17,INDEX($DK:$DK,$GP798+17),"")</f>
      </c>
      <c r="EE798">
        <f>IF($GQ798&gt;=18,INDEX($DK:$DK,$GP798+18),"")</f>
      </c>
      <c r="EF798">
        <f>IF($GQ798&gt;=19,INDEX($DK:$DK,$GP798+19),"")</f>
      </c>
      <c r="EG798">
        <f>IF($GQ798&gt;=20,INDEX($DK:$DK,$GP798+20),"")</f>
      </c>
      <c r="EH798">
        <f>IF($GQ798&gt;=21,INDEX($DK:$DK,$GP798+21),"")</f>
      </c>
      <c r="EI798">
        <f>IF($GQ798&gt;=22,INDEX($DK:$DK,$GP798+22),"")</f>
      </c>
      <c r="EJ798">
        <f>IF($GQ798&gt;=23,INDEX($DK:$DK,$GP798+23),"")</f>
      </c>
      <c r="EK798">
        <f>IF($GQ798&gt;=24,INDEX($DK:$DK,$GP798+24),"")</f>
      </c>
      <c r="EL798">
        <f>IF($GQ798&gt;=25,INDEX($DK:$DK,$GP798+25),"")</f>
      </c>
      <c r="EM798">
        <f>IF($GQ798&gt;=26,INDEX($DK:$DK,$GP798+26),"")</f>
      </c>
      <c r="EN798">
        <f>IF($GQ798&gt;=27,INDEX($DK:$DK,$GP798+27),"")</f>
      </c>
      <c r="EO798">
        <f>IF($GQ798&gt;=28,INDEX($DK:$DK,$GP798+28),"")</f>
      </c>
      <c r="EP798">
        <f>IF($GQ798&gt;=29,INDEX($DK:$DK,$GP798+29),"")</f>
      </c>
      <c r="EQ798">
        <f>IF($GQ798&gt;=30,INDEX($DK:$DK,$GP798+30),"")</f>
      </c>
      <c r="ER798">
        <f>IF($GQ798&gt;=31,INDEX($DK:$DK,$GP798+31),"")</f>
      </c>
      <c r="ES798">
        <f>IF($GQ798&gt;=32,INDEX($DK:$DK,$GP798+32),"")</f>
      </c>
      <c r="ET798">
        <f>IF($GQ798&gt;=33,INDEX($DK:$DK,$GP798+33),"")</f>
      </c>
      <c r="EU798">
        <f>IF($GQ798&gt;=34,INDEX($DK:$DK,$GP798+34),"")</f>
      </c>
      <c r="EV798">
        <f>IF($GQ798&gt;=35,INDEX($DK:$DK,$GP798+35),"")</f>
      </c>
      <c r="EW798">
        <f>IF($GQ798&gt;=36,INDEX($DK:$DK,$GP798+36),"")</f>
      </c>
      <c r="EX798">
        <f>IF($GQ798&gt;=37,INDEX($DK:$DK,$GP798+37),"")</f>
      </c>
      <c r="EY798">
        <f>IF($GQ798&gt;=38,INDEX($DK:$DK,$GP798+38),"")</f>
      </c>
      <c r="EZ798">
        <f>IF($GQ798&gt;=39,INDEX($DK:$DK,$GP798+39),"")</f>
      </c>
      <c r="FA798">
        <f>IF($GQ798&gt;=40,INDEX($DK:$DK,$GP798+40),"")</f>
      </c>
      <c r="FB798">
        <f>IF($GQ798&gt;=1,INDEX($DL:$DL,$GP798+1),"")</f>
      </c>
      <c r="FC798">
        <f>IF($GQ798&gt;=2,INDEX($DL:$DL,$GP798+2),"")</f>
      </c>
      <c r="FD798">
        <f>IF($GQ798&gt;=3,INDEX($DL:$DL,$GP798+3),"")</f>
      </c>
      <c r="FE798">
        <f>IF($GQ798&gt;=4,INDEX($DL:$DL,$GP798+4),"")</f>
      </c>
      <c r="FF798">
        <f>IF($GQ798&gt;=5,INDEX($DL:$DL,$GP798+5),"")</f>
      </c>
      <c r="FG798">
        <f>IF($GQ798&gt;=6,INDEX($DL:$DL,$GP798+6),"")</f>
      </c>
      <c r="FH798">
        <f>IF($GQ798&gt;=7,INDEX($DL:$DL,$GP798+7),"")</f>
      </c>
      <c r="FI798">
        <f>IF($GQ798&gt;=8,INDEX($DL:$DL,$GP798+8),"")</f>
      </c>
      <c r="FJ798">
        <f>IF($GQ798&gt;=9,INDEX($DL:$DL,$GP798+9),"")</f>
      </c>
      <c r="FK798">
        <f>IF($GQ798&gt;=10,INDEX($DL:$DL,$GP798+10),"")</f>
      </c>
      <c r="FL798">
        <f>IF($GQ798&gt;=11,INDEX($DL:$DL,$GP798+11),"")</f>
      </c>
      <c r="FM798">
        <f>IF($GQ798&gt;=12,INDEX($DL:$DL,$GP798+12),"")</f>
      </c>
      <c r="FN798">
        <f>IF($GQ798&gt;=13,INDEX($DL:$DL,$GP798+13),"")</f>
      </c>
      <c r="FO798">
        <f>IF($GQ798&gt;=14,INDEX($DL:$DL,$GP798+14),"")</f>
      </c>
      <c r="FP798">
        <f>IF($GQ798&gt;=15,INDEX($DL:$DL,$GP798+15),"")</f>
      </c>
      <c r="FQ798">
        <f>IF($GQ798&gt;=16,INDEX($DL:$DL,$GP798+16),"")</f>
      </c>
      <c r="FR798">
        <f>IF($GQ798&gt;=17,INDEX($DL:$DL,$GP798+17),"")</f>
      </c>
      <c r="FS798">
        <f>IF($GQ798&gt;=18,INDEX($DL:$DL,$GP798+18),"")</f>
      </c>
      <c r="FT798">
        <f>IF($GQ798&gt;=19,INDEX($DL:$DL,$GP798+19),"")</f>
      </c>
      <c r="FU798">
        <f>IF($GQ798&gt;=20,INDEX($DL:$DL,$GP798+20),"")</f>
      </c>
      <c r="FV798">
        <f>IF($GQ798&gt;=21,INDEX($DL:$DL,$GP798+21),"")</f>
      </c>
      <c r="FW798">
        <f>IF($GQ798&gt;=22,INDEX($DL:$DL,$GP798+22),"")</f>
      </c>
      <c r="FX798">
        <f>IF($GQ798&gt;=23,INDEX($DL:$DL,$GP798+23),"")</f>
      </c>
      <c r="FY798">
        <f>IF($GQ798&gt;=24,INDEX($DL:$DL,$GP798+24),"")</f>
      </c>
      <c r="FZ798">
        <f>IF($GQ798&gt;=25,INDEX($DL:$DL,$GP798+25),"")</f>
      </c>
      <c r="GA798">
        <f>IF($GQ798&gt;=26,INDEX($DL:$DL,$GP798+26),"")</f>
      </c>
      <c r="GB798">
        <f>IF($GQ798&gt;=27,INDEX($DL:$DL,$GP798+27),"")</f>
      </c>
      <c r="GC798">
        <f>IF($GQ798&gt;=28,INDEX($DL:$DL,$GP798+28),"")</f>
      </c>
      <c r="GD798">
        <f>IF($GQ798&gt;=29,INDEX($DL:$DL,$GP798+29),"")</f>
      </c>
      <c r="GE798">
        <f>IF($GQ798&gt;=30,INDEX($DL:$DL,$GP798+30),"")</f>
      </c>
      <c r="GF798">
        <f>IF($GQ798&gt;=31,INDEX($DL:$DL,$GP798+31),"")</f>
      </c>
      <c r="GG798">
        <f>IF($GQ798&gt;=32,INDEX($DL:$DL,$GP798+32),"")</f>
      </c>
      <c r="GH798">
        <f>IF($GQ798&gt;=33,INDEX($DL:$DL,$GP798+33),"")</f>
      </c>
      <c r="GI798">
        <f>IF($GQ798&gt;=34,INDEX($DL:$DL,$GP798+34),"")</f>
      </c>
      <c r="GJ798">
        <f>IF($GQ798&gt;=35,INDEX($DL:$DL,$GP798+35),"")</f>
      </c>
      <c r="GK798">
        <f>IF($GQ798&gt;=36,INDEX($DL:$DL,$GP798+36),"")</f>
      </c>
      <c r="GL798">
        <f>IF($GQ798&gt;=37,INDEX($DL:$DL,$GP798+37),"")</f>
      </c>
      <c r="GM798">
        <f>IF($GQ798&gt;=38,INDEX($DL:$DL,$GP798+38),"")</f>
      </c>
      <c r="GN798">
        <f>IF($GQ798&gt;=39,INDEX($DL:$DL,$GP798+39),"")</f>
      </c>
      <c r="GO798">
        <f>IF($GQ798&gt;=40,INDEX($DL:$DL,$GP798+40),"")</f>
      </c>
      <c r="GP798">
        <f>IFERROR(MATCH($DJ798,$DK$2:$DK$148,0)+1,0)</f>
      </c>
      <c r="GQ798">
        <f>IFERROR(INDEX($DM$2:$DM$148,MATCH($DJ798,$DK$2:$DK$148,0)),0)</f>
      </c>
      <c r="GR798">
        <f>IFERROR(MATCH($L798,$DN$798:$FA$798,0),0)</f>
      </c>
      <c r="GS798">
        <f>IF($GR798&gt;0,INDEX($FB$798:$GO$798,$GR798),"")</f>
      </c>
      <c r="GV798">
        <f>IF($JE798&gt;=1,INDEX($GT:$GT,$JD798+1),"")</f>
      </c>
      <c r="GW798">
        <f>IF($JE798&gt;=2,INDEX($GT:$GT,$JD798+2),"")</f>
      </c>
      <c r="GX798">
        <f>IF($JE798&gt;=3,INDEX($GT:$GT,$JD798+3),"")</f>
      </c>
      <c r="GY798">
        <f>IF($JE798&gt;=4,INDEX($GT:$GT,$JD798+4),"")</f>
      </c>
      <c r="GZ798">
        <f>IF($JE798&gt;=5,INDEX($GT:$GT,$JD798+5),"")</f>
      </c>
      <c r="HA798">
        <f>IF($JE798&gt;=6,INDEX($GT:$GT,$JD798+6),"")</f>
      </c>
      <c r="HB798">
        <f>IF($JE798&gt;=7,INDEX($GT:$GT,$JD798+7),"")</f>
      </c>
      <c r="HC798">
        <f>IF($JE798&gt;=8,INDEX($GT:$GT,$JD798+8),"")</f>
      </c>
      <c r="HD798">
        <f>IF($JE798&gt;=9,INDEX($GT:$GT,$JD798+9),"")</f>
      </c>
      <c r="HE798">
        <f>IF($JE798&gt;=10,INDEX($GT:$GT,$JD798+10),"")</f>
      </c>
      <c r="HF798">
        <f>IF($JE798&gt;=11,INDEX($GT:$GT,$JD798+11),"")</f>
      </c>
      <c r="HG798">
        <f>IF($JE798&gt;=12,INDEX($GT:$GT,$JD798+12),"")</f>
      </c>
      <c r="HH798">
        <f>IF($JE798&gt;=13,INDEX($GT:$GT,$JD798+13),"")</f>
      </c>
      <c r="HI798">
        <f>IF($JE798&gt;=14,INDEX($GT:$GT,$JD798+14),"")</f>
      </c>
      <c r="HJ798">
        <f>IF($JE798&gt;=15,INDEX($GT:$GT,$JD798+15),"")</f>
      </c>
      <c r="HK798">
        <f>IF($JE798&gt;=16,INDEX($GT:$GT,$JD798+16),"")</f>
      </c>
      <c r="HL798">
        <f>IF($JE798&gt;=17,INDEX($GT:$GT,$JD798+17),"")</f>
      </c>
      <c r="HM798">
        <f>IF($JE798&gt;=18,INDEX($GT:$GT,$JD798+18),"")</f>
      </c>
      <c r="HN798">
        <f>IF($JE798&gt;=19,INDEX($GT:$GT,$JD798+19),"")</f>
      </c>
      <c r="HO798">
        <f>IF($JE798&gt;=20,INDEX($GT:$GT,$JD798+20),"")</f>
      </c>
      <c r="HP798">
        <f>IF($JE798&gt;=21,INDEX($GT:$GT,$JD798+21),"")</f>
      </c>
      <c r="HQ798">
        <f>IF($JE798&gt;=22,INDEX($GT:$GT,$JD798+22),"")</f>
      </c>
      <c r="HR798">
        <f>IF($JE798&gt;=23,INDEX($GT:$GT,$JD798+23),"")</f>
      </c>
      <c r="HS798">
        <f>IF($JE798&gt;=24,INDEX($GT:$GT,$JD798+24),"")</f>
      </c>
      <c r="HT798">
        <f>IF($JE798&gt;=25,INDEX($GT:$GT,$JD798+25),"")</f>
      </c>
      <c r="HU798">
        <f>IF($JE798&gt;=26,INDEX($GT:$GT,$JD798+26),"")</f>
      </c>
      <c r="HV798">
        <f>IF($JE798&gt;=27,INDEX($GT:$GT,$JD798+27),"")</f>
      </c>
      <c r="HW798">
        <f>IF($JE798&gt;=28,INDEX($GT:$GT,$JD798+28),"")</f>
      </c>
      <c r="HX798">
        <f>IF($JE798&gt;=29,INDEX($GT:$GT,$JD798+29),"")</f>
      </c>
      <c r="HY798">
        <f>IF($JE798&gt;=30,INDEX($GT:$GT,$JD798+30),"")</f>
      </c>
      <c r="HZ798">
        <f>IF($JE798&gt;=31,INDEX($GT:$GT,$JD798+31),"")</f>
      </c>
      <c r="IA798">
        <f>IF($JE798&gt;=32,INDEX($GT:$GT,$JD798+32),"")</f>
      </c>
      <c r="IB798">
        <f>IF($JE798&gt;=33,INDEX($GT:$GT,$JD798+33),"")</f>
      </c>
      <c r="IC798">
        <f>IF($JE798&gt;=34,INDEX($GT:$GT,$JD798+34),"")</f>
      </c>
      <c r="ID798">
        <f>IF($JE798&gt;=35,INDEX($GT:$GT,$JD798+35),"")</f>
      </c>
      <c r="IE798">
        <f>IF($JE798&gt;=36,INDEX($GT:$GT,$JD798+36),"")</f>
      </c>
      <c r="IF798">
        <f>IF($JE798&gt;=37,INDEX($GT:$GT,$JD798+37),"")</f>
      </c>
      <c r="IG798">
        <f>IF($JE798&gt;=38,INDEX($GT:$GT,$JD798+38),"")</f>
      </c>
      <c r="IH798">
        <f>IF($JE798&gt;=39,INDEX($GT:$GT,$JD798+39),"")</f>
      </c>
      <c r="II798">
        <f>IF($JE798&gt;=40,INDEX($GT:$GT,$JD798+40),"")</f>
      </c>
      <c r="IJ798">
        <f>IF($JE798&gt;=41,INDEX($GT:$GT,$JD798+41),"")</f>
      </c>
      <c r="IK798">
        <f>IF($JE798&gt;=42,INDEX($GT:$GT,$JD798+42),"")</f>
      </c>
      <c r="IL798">
        <f>IF($JE798&gt;=43,INDEX($GT:$GT,$JD798+43),"")</f>
      </c>
      <c r="IM798">
        <f>IF($JE798&gt;=44,INDEX($GT:$GT,$JD798+44),"")</f>
      </c>
      <c r="IN798">
        <f>IF($JE798&gt;=45,INDEX($GT:$GT,$JD798+45),"")</f>
      </c>
      <c r="IO798">
        <f>IF($JE798&gt;=46,INDEX($GT:$GT,$JD798+46),"")</f>
      </c>
      <c r="IP798">
        <f>IF($JE798&gt;=47,INDEX($GT:$GT,$JD798+47),"")</f>
      </c>
      <c r="IQ798">
        <f>IF($JE798&gt;=48,INDEX($GT:$GT,$JD798+48),"")</f>
      </c>
      <c r="IR798">
        <f>IF($JE798&gt;=49,INDEX($GT:$GT,$JD798+49),"")</f>
      </c>
      <c r="IS798">
        <f>IF($JE798&gt;=50,INDEX($GT:$GT,$JD798+50),"")</f>
      </c>
      <c r="IT798">
        <f>IF($JE798&gt;=51,INDEX($GT:$GT,$JD798+51),"")</f>
      </c>
      <c r="IU798">
        <f>IF($JE798&gt;=52,INDEX($GT:$GT,$JD798+52),"")</f>
      </c>
      <c r="IV798">
        <f>IF($JE798&gt;=53,INDEX($GT:$GT,$JD798+53),"")</f>
      </c>
      <c r="IW798">
        <f>IF($JE798&gt;=54,INDEX($GT:$GT,$JD798+54),"")</f>
      </c>
      <c r="IX798">
        <f>IF($JE798&gt;=55,INDEX($GT:$GT,$JD798+55),"")</f>
      </c>
      <c r="IY798">
        <f>IF($JE798&gt;=56,INDEX($GT:$GT,$JD798+56),"")</f>
      </c>
      <c r="IZ798">
        <f>IF($JE798&gt;=57,INDEX($GT:$GT,$JD798+57),"")</f>
      </c>
      <c r="JA798">
        <f>IF($JE798&gt;=58,INDEX($GT:$GT,$JD798+58),"")</f>
      </c>
      <c r="JB798">
        <f>IF($JE798&gt;=59,INDEX($GT:$GT,$JD798+59),"")</f>
      </c>
      <c r="JC798">
        <f>IF($JE798&gt;=60,INDEX($GT:$GT,$JD798+60),"")</f>
      </c>
      <c r="JD798">
        <f>IFERROR(MATCH($GS798,$GT$2:$GT$322,0)+1,0)</f>
      </c>
      <c r="JE798">
        <f>IFERROR(INDEX($GU$2:$GU$322,MATCH($GS798,$GT$2:$GT$322,0)),0)</f>
      </c>
      <c r="JF798" t="s">
        <v>28</v>
      </c>
      <c r="JG798" t="s">
        <v>28</v>
      </c>
    </row>
    <row r="799" spans="1:267" x14ac:dyDescent="0.25">
      <c r="J799" s="1"/>
      <c r="K799" s="1"/>
      <c r="L799" s="1"/>
      <c r="M799" s="1"/>
      <c r="N799" s="1">
        <f>IFERROR(IF(FIND(" - ",$J799)&gt;0,MID($J799,FIND(" - ",$J799)+3,LEN($J799)),""),"")</f>
      </c>
      <c r="P799" s="1"/>
      <c r="S799" t="s">
        <v>28</v>
      </c>
      <c r="U799">
        <f>IF(OR($S799="",$T799=""),"",IFERROR($S799/$T799,0))</f>
      </c>
      <c r="V799">
        <f>IF($S799="","",
IF($K799="","",
IF(ISNUMBER(SEARCH("exempt",LOWER($K799))),0,
$S799*(VALUE(SUBSTITUTE($K799,"%",""))/100))))</f>
      </c>
      <c r="AB799">
        <f>IF($S799="","",
SUM($S799,$V799,$Z799,$W799,$Y799)-
IF($AA799="",0,VALUE($AA799)))</f>
      </c>
      <c r="AJ799" t="s">
        <v>1592</v>
      </c>
      <c r="AR799">
        <f>IFERROR(LEFT($J799,FIND(" - ",$J799)-1),$J799)</f>
      </c>
      <c r="AU799">
        <f>IF($CJ799&gt;=1,INDEX($AS:$AS,$CI799+1),"")</f>
      </c>
      <c r="AV799">
        <f>IF($CJ799&gt;=2,INDEX($AS:$AS,$CI799+2),"")</f>
      </c>
      <c r="AW799">
        <f>IF($CJ799&gt;=3,INDEX($AS:$AS,$CI799+3),"")</f>
      </c>
      <c r="AX799">
        <f>IF($CJ799&gt;=4,INDEX($AS:$AS,$CI799+4),"")</f>
      </c>
      <c r="AY799">
        <f>IF($CJ799&gt;=5,INDEX($AS:$AS,$CI799+5),"")</f>
      </c>
      <c r="AZ799">
        <f>IF($CJ799&gt;=6,INDEX($AS:$AS,$CI799+6),"")</f>
      </c>
      <c r="BA799">
        <f>IF($CJ799&gt;=7,INDEX($AS:$AS,$CI799+7),"")</f>
      </c>
      <c r="BB799">
        <f>IF($CJ799&gt;=8,INDEX($AS:$AS,$CI799+8),"")</f>
      </c>
      <c r="BC799">
        <f>IF($CJ799&gt;=9,INDEX($AS:$AS,$CI799+9),"")</f>
      </c>
      <c r="BD799">
        <f>IF($CJ799&gt;=10,INDEX($AS:$AS,$CI799+10),"")</f>
      </c>
      <c r="BE799">
        <f>IF($CJ799&gt;=11,INDEX($AS:$AS,$CI799+11),"")</f>
      </c>
      <c r="BF799">
        <f>IF($CJ799&gt;=12,INDEX($AS:$AS,$CI799+12),"")</f>
      </c>
      <c r="BG799">
        <f>IF($CJ799&gt;=13,INDEX($AS:$AS,$CI799+13),"")</f>
      </c>
      <c r="BH799">
        <f>IF($CJ799&gt;=14,INDEX($AS:$AS,$CI799+14),"")</f>
      </c>
      <c r="BI799">
        <f>IF($CJ799&gt;=15,INDEX($AS:$AS,$CI799+15),"")</f>
      </c>
      <c r="BJ799">
        <f>IF($CJ799&gt;=16,INDEX($AS:$AS,$CI799+16),"")</f>
      </c>
      <c r="BK799">
        <f>IF($CJ799&gt;=17,INDEX($AS:$AS,$CI799+17),"")</f>
      </c>
      <c r="BL799">
        <f>IF($CJ799&gt;=18,INDEX($AS:$AS,$CI799+18),"")</f>
      </c>
      <c r="BM799">
        <f>IF($CJ799&gt;=19,INDEX($AS:$AS,$CI799+19),"")</f>
      </c>
      <c r="BN799">
        <f>IF($CJ799&gt;=20,INDEX($AS:$AS,$CI799+20),"")</f>
      </c>
      <c r="BO799">
        <f>IF($CJ799&gt;=21,INDEX($AS:$AS,$CI799+21),"")</f>
      </c>
      <c r="BP799">
        <f>IF($CJ799&gt;=22,INDEX($AS:$AS,$CI799+22),"")</f>
      </c>
      <c r="BQ799">
        <f>IF($CJ799&gt;=23,INDEX($AS:$AS,$CI799+23),"")</f>
      </c>
      <c r="BR799">
        <f>IF($CJ799&gt;=24,INDEX($AS:$AS,$CI799+24),"")</f>
      </c>
      <c r="BS799">
        <f>IF($CJ799&gt;=25,INDEX($AS:$AS,$CI799+25),"")</f>
      </c>
      <c r="BT799">
        <f>IF($CJ799&gt;=26,INDEX($AS:$AS,$CI799+26),"")</f>
      </c>
      <c r="BU799">
        <f>IF($CJ799&gt;=27,INDEX($AS:$AS,$CI799+27),"")</f>
      </c>
      <c r="BV799">
        <f>IF($CJ799&gt;=28,INDEX($AS:$AS,$CI799+28),"")</f>
      </c>
      <c r="BW799">
        <f>IF($CJ799&gt;=29,INDEX($AS:$AS,$CI799+29),"")</f>
      </c>
      <c r="BX799">
        <f>IF($CJ799&gt;=30,INDEX($AS:$AS,$CI799+30),"")</f>
      </c>
      <c r="BY799">
        <f>IF($CJ799&gt;=31,INDEX($AS:$AS,$CI799+31),"")</f>
      </c>
      <c r="BZ799">
        <f>IF($CJ799&gt;=32,INDEX($AS:$AS,$CI799+32),"")</f>
      </c>
      <c r="CA799">
        <f>IF($CJ799&gt;=33,INDEX($AS:$AS,$CI799+33),"")</f>
      </c>
      <c r="CB799">
        <f>IF($CJ799&gt;=34,INDEX($AS:$AS,$CI799+34),"")</f>
      </c>
      <c r="CC799">
        <f>IF($CJ799&gt;=35,INDEX($AS:$AS,$CI799+35),"")</f>
      </c>
      <c r="CD799">
        <f>IF($CJ799&gt;=36,INDEX($AS:$AS,$CI799+36),"")</f>
      </c>
      <c r="CE799">
        <f>IF($CJ799&gt;=37,INDEX($AS:$AS,$CI799+37),"")</f>
      </c>
      <c r="CF799">
        <f>IF($CJ799&gt;=38,INDEX($AS:$AS,$CI799+38),"")</f>
      </c>
      <c r="CG799">
        <f>IF($CJ799&gt;=39,INDEX($AS:$AS,$CI799+39),"")</f>
      </c>
      <c r="CH799">
        <f>IF($CJ799&gt;=40,INDEX($AS:$AS,$CI799+40),"")</f>
      </c>
      <c r="CI799">
        <f>IFERROR(MATCH($AR799,$AS$2:$AS$133,0)+1,0)</f>
      </c>
      <c r="CJ799">
        <f>IFERROR(INDEX($AT$2:$AT$133,MATCH($AR799,$AS$2:$AS$133,0)),0)</f>
      </c>
      <c r="CK799">
        <f>IFERROR(LEFT($O799,FIND(" - ",$O799)-1),$O799)</f>
      </c>
      <c r="CL799" t="s">
        <v>1593</v>
      </c>
      <c r="CM799">
        <v>2</v>
      </c>
      <c r="CN799">
        <f>IF($DI799&gt;=1,INDEX($CL:$CL,$DH799+1),"")</f>
      </c>
      <c r="CO799">
        <f>IF($DI799&gt;=2,INDEX($CL:$CL,$DH799+2),"")</f>
      </c>
      <c r="CP799">
        <f>IF($DI799&gt;=3,INDEX($CL:$CL,$DH799+3),"")</f>
      </c>
      <c r="CQ799">
        <f>IF($DI799&gt;=4,INDEX($CL:$CL,$DH799+4),"")</f>
      </c>
      <c r="CR799">
        <f>IF($DI799&gt;=5,INDEX($CL:$CL,$DH799+5),"")</f>
      </c>
      <c r="CS799">
        <f>IF($DI799&gt;=6,INDEX($CL:$CL,$DH799+6),"")</f>
      </c>
      <c r="CT799">
        <f>IF($DI799&gt;=7,INDEX($CL:$CL,$DH799+7),"")</f>
      </c>
      <c r="CU799">
        <f>IF($DI799&gt;=8,INDEX($CL:$CL,$DH799+8),"")</f>
      </c>
      <c r="CV799">
        <f>IF($DI799&gt;=9,INDEX($CL:$CL,$DH799+9),"")</f>
      </c>
      <c r="CW799">
        <f>IF($DI799&gt;=10,INDEX($CL:$CL,$DH799+10),"")</f>
      </c>
      <c r="CX799">
        <f>IF($DI799&gt;=11,INDEX($CL:$CL,$DH799+11),"")</f>
      </c>
      <c r="CY799">
        <f>IF($DI799&gt;=12,INDEX($CL:$CL,$DH799+12),"")</f>
      </c>
      <c r="CZ799">
        <f>IF($DI799&gt;=13,INDEX($CL:$CL,$DH799+13),"")</f>
      </c>
      <c r="DA799">
        <f>IF($DI799&gt;=14,INDEX($CL:$CL,$DH799+14),"")</f>
      </c>
      <c r="DB799">
        <f>IF($DI799&gt;=15,INDEX($CL:$CL,$DH799+15),"")</f>
      </c>
      <c r="DC799">
        <f>IF($DI799&gt;=16,INDEX($CL:$CL,$DH799+16),"")</f>
      </c>
      <c r="DD799">
        <f>IF($DI799&gt;=17,INDEX($CL:$CL,$DH799+17),"")</f>
      </c>
      <c r="DE799">
        <f>IF($DI799&gt;=18,INDEX($CL:$CL,$DH799+18),"")</f>
      </c>
      <c r="DF799">
        <f>IF($DI799&gt;=19,INDEX($CL:$CL,$DH799+19),"")</f>
      </c>
      <c r="DG799">
        <f>IF($DI799&gt;=20,INDEX($CL:$CL,$DH799+20),"")</f>
      </c>
      <c r="DH799">
        <f>IFERROR(MATCH($CK799,$CL$2:$CL$1558,0)+1,0)</f>
      </c>
      <c r="DI799">
        <f>IFERROR(INDEX($CM$2:$CM$1558,MATCH($CK799,$CL$2:$CL$1558,0)),0)</f>
      </c>
      <c r="DJ799">
        <f>IFERROR(INDEX($AQ:$AQ,MATCH($K799,$AP:$AP,0))&amp;"","")</f>
      </c>
      <c r="DN799">
        <f>IF($GQ799&gt;=1,INDEX($DK:$DK,$GP799+1),"")</f>
      </c>
      <c r="DO799">
        <f>IF($GQ799&gt;=2,INDEX($DK:$DK,$GP799+2),"")</f>
      </c>
      <c r="DP799">
        <f>IF($GQ799&gt;=3,INDEX($DK:$DK,$GP799+3),"")</f>
      </c>
      <c r="DQ799">
        <f>IF($GQ799&gt;=4,INDEX($DK:$DK,$GP799+4),"")</f>
      </c>
      <c r="DR799">
        <f>IF($GQ799&gt;=5,INDEX($DK:$DK,$GP799+5),"")</f>
      </c>
      <c r="DS799">
        <f>IF($GQ799&gt;=6,INDEX($DK:$DK,$GP799+6),"")</f>
      </c>
      <c r="DT799">
        <f>IF($GQ799&gt;=7,INDEX($DK:$DK,$GP799+7),"")</f>
      </c>
      <c r="DU799">
        <f>IF($GQ799&gt;=8,INDEX($DK:$DK,$GP799+8),"")</f>
      </c>
      <c r="DV799">
        <f>IF($GQ799&gt;=9,INDEX($DK:$DK,$GP799+9),"")</f>
      </c>
      <c r="DW799">
        <f>IF($GQ799&gt;=10,INDEX($DK:$DK,$GP799+10),"")</f>
      </c>
      <c r="DX799">
        <f>IF($GQ799&gt;=11,INDEX($DK:$DK,$GP799+11),"")</f>
      </c>
      <c r="DY799">
        <f>IF($GQ799&gt;=12,INDEX($DK:$DK,$GP799+12),"")</f>
      </c>
      <c r="DZ799">
        <f>IF($GQ799&gt;=13,INDEX($DK:$DK,$GP799+13),"")</f>
      </c>
      <c r="EA799">
        <f>IF($GQ799&gt;=14,INDEX($DK:$DK,$GP799+14),"")</f>
      </c>
      <c r="EB799">
        <f>IF($GQ799&gt;=15,INDEX($DK:$DK,$GP799+15),"")</f>
      </c>
      <c r="EC799">
        <f>IF($GQ799&gt;=16,INDEX($DK:$DK,$GP799+16),"")</f>
      </c>
      <c r="ED799">
        <f>IF($GQ799&gt;=17,INDEX($DK:$DK,$GP799+17),"")</f>
      </c>
      <c r="EE799">
        <f>IF($GQ799&gt;=18,INDEX($DK:$DK,$GP799+18),"")</f>
      </c>
      <c r="EF799">
        <f>IF($GQ799&gt;=19,INDEX($DK:$DK,$GP799+19),"")</f>
      </c>
      <c r="EG799">
        <f>IF($GQ799&gt;=20,INDEX($DK:$DK,$GP799+20),"")</f>
      </c>
      <c r="EH799">
        <f>IF($GQ799&gt;=21,INDEX($DK:$DK,$GP799+21),"")</f>
      </c>
      <c r="EI799">
        <f>IF($GQ799&gt;=22,INDEX($DK:$DK,$GP799+22),"")</f>
      </c>
      <c r="EJ799">
        <f>IF($GQ799&gt;=23,INDEX($DK:$DK,$GP799+23),"")</f>
      </c>
      <c r="EK799">
        <f>IF($GQ799&gt;=24,INDEX($DK:$DK,$GP799+24),"")</f>
      </c>
      <c r="EL799">
        <f>IF($GQ799&gt;=25,INDEX($DK:$DK,$GP799+25),"")</f>
      </c>
      <c r="EM799">
        <f>IF($GQ799&gt;=26,INDEX($DK:$DK,$GP799+26),"")</f>
      </c>
      <c r="EN799">
        <f>IF($GQ799&gt;=27,INDEX($DK:$DK,$GP799+27),"")</f>
      </c>
      <c r="EO799">
        <f>IF($GQ799&gt;=28,INDEX($DK:$DK,$GP799+28),"")</f>
      </c>
      <c r="EP799">
        <f>IF($GQ799&gt;=29,INDEX($DK:$DK,$GP799+29),"")</f>
      </c>
      <c r="EQ799">
        <f>IF($GQ799&gt;=30,INDEX($DK:$DK,$GP799+30),"")</f>
      </c>
      <c r="ER799">
        <f>IF($GQ799&gt;=31,INDEX($DK:$DK,$GP799+31),"")</f>
      </c>
      <c r="ES799">
        <f>IF($GQ799&gt;=32,INDEX($DK:$DK,$GP799+32),"")</f>
      </c>
      <c r="ET799">
        <f>IF($GQ799&gt;=33,INDEX($DK:$DK,$GP799+33),"")</f>
      </c>
      <c r="EU799">
        <f>IF($GQ799&gt;=34,INDEX($DK:$DK,$GP799+34),"")</f>
      </c>
      <c r="EV799">
        <f>IF($GQ799&gt;=35,INDEX($DK:$DK,$GP799+35),"")</f>
      </c>
      <c r="EW799">
        <f>IF($GQ799&gt;=36,INDEX($DK:$DK,$GP799+36),"")</f>
      </c>
      <c r="EX799">
        <f>IF($GQ799&gt;=37,INDEX($DK:$DK,$GP799+37),"")</f>
      </c>
      <c r="EY799">
        <f>IF($GQ799&gt;=38,INDEX($DK:$DK,$GP799+38),"")</f>
      </c>
      <c r="EZ799">
        <f>IF($GQ799&gt;=39,INDEX($DK:$DK,$GP799+39),"")</f>
      </c>
      <c r="FA799">
        <f>IF($GQ799&gt;=40,INDEX($DK:$DK,$GP799+40),"")</f>
      </c>
      <c r="FB799">
        <f>IF($GQ799&gt;=1,INDEX($DL:$DL,$GP799+1),"")</f>
      </c>
      <c r="FC799">
        <f>IF($GQ799&gt;=2,INDEX($DL:$DL,$GP799+2),"")</f>
      </c>
      <c r="FD799">
        <f>IF($GQ799&gt;=3,INDEX($DL:$DL,$GP799+3),"")</f>
      </c>
      <c r="FE799">
        <f>IF($GQ799&gt;=4,INDEX($DL:$DL,$GP799+4),"")</f>
      </c>
      <c r="FF799">
        <f>IF($GQ799&gt;=5,INDEX($DL:$DL,$GP799+5),"")</f>
      </c>
      <c r="FG799">
        <f>IF($GQ799&gt;=6,INDEX($DL:$DL,$GP799+6),"")</f>
      </c>
      <c r="FH799">
        <f>IF($GQ799&gt;=7,INDEX($DL:$DL,$GP799+7),"")</f>
      </c>
      <c r="FI799">
        <f>IF($GQ799&gt;=8,INDEX($DL:$DL,$GP799+8),"")</f>
      </c>
      <c r="FJ799">
        <f>IF($GQ799&gt;=9,INDEX($DL:$DL,$GP799+9),"")</f>
      </c>
      <c r="FK799">
        <f>IF($GQ799&gt;=10,INDEX($DL:$DL,$GP799+10),"")</f>
      </c>
      <c r="FL799">
        <f>IF($GQ799&gt;=11,INDEX($DL:$DL,$GP799+11),"")</f>
      </c>
      <c r="FM799">
        <f>IF($GQ799&gt;=12,INDEX($DL:$DL,$GP799+12),"")</f>
      </c>
      <c r="FN799">
        <f>IF($GQ799&gt;=13,INDEX($DL:$DL,$GP799+13),"")</f>
      </c>
      <c r="FO799">
        <f>IF($GQ799&gt;=14,INDEX($DL:$DL,$GP799+14),"")</f>
      </c>
      <c r="FP799">
        <f>IF($GQ799&gt;=15,INDEX($DL:$DL,$GP799+15),"")</f>
      </c>
      <c r="FQ799">
        <f>IF($GQ799&gt;=16,INDEX($DL:$DL,$GP799+16),"")</f>
      </c>
      <c r="FR799">
        <f>IF($GQ799&gt;=17,INDEX($DL:$DL,$GP799+17),"")</f>
      </c>
      <c r="FS799">
        <f>IF($GQ799&gt;=18,INDEX($DL:$DL,$GP799+18),"")</f>
      </c>
      <c r="FT799">
        <f>IF($GQ799&gt;=19,INDEX($DL:$DL,$GP799+19),"")</f>
      </c>
      <c r="FU799">
        <f>IF($GQ799&gt;=20,INDEX($DL:$DL,$GP799+20),"")</f>
      </c>
      <c r="FV799">
        <f>IF($GQ799&gt;=21,INDEX($DL:$DL,$GP799+21),"")</f>
      </c>
      <c r="FW799">
        <f>IF($GQ799&gt;=22,INDEX($DL:$DL,$GP799+22),"")</f>
      </c>
      <c r="FX799">
        <f>IF($GQ799&gt;=23,INDEX($DL:$DL,$GP799+23),"")</f>
      </c>
      <c r="FY799">
        <f>IF($GQ799&gt;=24,INDEX($DL:$DL,$GP799+24),"")</f>
      </c>
      <c r="FZ799">
        <f>IF($GQ799&gt;=25,INDEX($DL:$DL,$GP799+25),"")</f>
      </c>
      <c r="GA799">
        <f>IF($GQ799&gt;=26,INDEX($DL:$DL,$GP799+26),"")</f>
      </c>
      <c r="GB799">
        <f>IF($GQ799&gt;=27,INDEX($DL:$DL,$GP799+27),"")</f>
      </c>
      <c r="GC799">
        <f>IF($GQ799&gt;=28,INDEX($DL:$DL,$GP799+28),"")</f>
      </c>
      <c r="GD799">
        <f>IF($GQ799&gt;=29,INDEX($DL:$DL,$GP799+29),"")</f>
      </c>
      <c r="GE799">
        <f>IF($GQ799&gt;=30,INDEX($DL:$DL,$GP799+30),"")</f>
      </c>
      <c r="GF799">
        <f>IF($GQ799&gt;=31,INDEX($DL:$DL,$GP799+31),"")</f>
      </c>
      <c r="GG799">
        <f>IF($GQ799&gt;=32,INDEX($DL:$DL,$GP799+32),"")</f>
      </c>
      <c r="GH799">
        <f>IF($GQ799&gt;=33,INDEX($DL:$DL,$GP799+33),"")</f>
      </c>
      <c r="GI799">
        <f>IF($GQ799&gt;=34,INDEX($DL:$DL,$GP799+34),"")</f>
      </c>
      <c r="GJ799">
        <f>IF($GQ799&gt;=35,INDEX($DL:$DL,$GP799+35),"")</f>
      </c>
      <c r="GK799">
        <f>IF($GQ799&gt;=36,INDEX($DL:$DL,$GP799+36),"")</f>
      </c>
      <c r="GL799">
        <f>IF($GQ799&gt;=37,INDEX($DL:$DL,$GP799+37),"")</f>
      </c>
      <c r="GM799">
        <f>IF($GQ799&gt;=38,INDEX($DL:$DL,$GP799+38),"")</f>
      </c>
      <c r="GN799">
        <f>IF($GQ799&gt;=39,INDEX($DL:$DL,$GP799+39),"")</f>
      </c>
      <c r="GO799">
        <f>IF($GQ799&gt;=40,INDEX($DL:$DL,$GP799+40),"")</f>
      </c>
      <c r="GP799">
        <f>IFERROR(MATCH($DJ799,$DK$2:$DK$148,0)+1,0)</f>
      </c>
      <c r="GQ799">
        <f>IFERROR(INDEX($DM$2:$DM$148,MATCH($DJ799,$DK$2:$DK$148,0)),0)</f>
      </c>
      <c r="GR799">
        <f>IFERROR(MATCH($L799,$DN$799:$FA$799,0),0)</f>
      </c>
      <c r="GS799">
        <f>IF($GR799&gt;0,INDEX($FB$799:$GO$799,$GR799),"")</f>
      </c>
      <c r="GV799">
        <f>IF($JE799&gt;=1,INDEX($GT:$GT,$JD799+1),"")</f>
      </c>
      <c r="GW799">
        <f>IF($JE799&gt;=2,INDEX($GT:$GT,$JD799+2),"")</f>
      </c>
      <c r="GX799">
        <f>IF($JE799&gt;=3,INDEX($GT:$GT,$JD799+3),"")</f>
      </c>
      <c r="GY799">
        <f>IF($JE799&gt;=4,INDEX($GT:$GT,$JD799+4),"")</f>
      </c>
      <c r="GZ799">
        <f>IF($JE799&gt;=5,INDEX($GT:$GT,$JD799+5),"")</f>
      </c>
      <c r="HA799">
        <f>IF($JE799&gt;=6,INDEX($GT:$GT,$JD799+6),"")</f>
      </c>
      <c r="HB799">
        <f>IF($JE799&gt;=7,INDEX($GT:$GT,$JD799+7),"")</f>
      </c>
      <c r="HC799">
        <f>IF($JE799&gt;=8,INDEX($GT:$GT,$JD799+8),"")</f>
      </c>
      <c r="HD799">
        <f>IF($JE799&gt;=9,INDEX($GT:$GT,$JD799+9),"")</f>
      </c>
      <c r="HE799">
        <f>IF($JE799&gt;=10,INDEX($GT:$GT,$JD799+10),"")</f>
      </c>
      <c r="HF799">
        <f>IF($JE799&gt;=11,INDEX($GT:$GT,$JD799+11),"")</f>
      </c>
      <c r="HG799">
        <f>IF($JE799&gt;=12,INDEX($GT:$GT,$JD799+12),"")</f>
      </c>
      <c r="HH799">
        <f>IF($JE799&gt;=13,INDEX($GT:$GT,$JD799+13),"")</f>
      </c>
      <c r="HI799">
        <f>IF($JE799&gt;=14,INDEX($GT:$GT,$JD799+14),"")</f>
      </c>
      <c r="HJ799">
        <f>IF($JE799&gt;=15,INDEX($GT:$GT,$JD799+15),"")</f>
      </c>
      <c r="HK799">
        <f>IF($JE799&gt;=16,INDEX($GT:$GT,$JD799+16),"")</f>
      </c>
      <c r="HL799">
        <f>IF($JE799&gt;=17,INDEX($GT:$GT,$JD799+17),"")</f>
      </c>
      <c r="HM799">
        <f>IF($JE799&gt;=18,INDEX($GT:$GT,$JD799+18),"")</f>
      </c>
      <c r="HN799">
        <f>IF($JE799&gt;=19,INDEX($GT:$GT,$JD799+19),"")</f>
      </c>
      <c r="HO799">
        <f>IF($JE799&gt;=20,INDEX($GT:$GT,$JD799+20),"")</f>
      </c>
      <c r="HP799">
        <f>IF($JE799&gt;=21,INDEX($GT:$GT,$JD799+21),"")</f>
      </c>
      <c r="HQ799">
        <f>IF($JE799&gt;=22,INDEX($GT:$GT,$JD799+22),"")</f>
      </c>
      <c r="HR799">
        <f>IF($JE799&gt;=23,INDEX($GT:$GT,$JD799+23),"")</f>
      </c>
      <c r="HS799">
        <f>IF($JE799&gt;=24,INDEX($GT:$GT,$JD799+24),"")</f>
      </c>
      <c r="HT799">
        <f>IF($JE799&gt;=25,INDEX($GT:$GT,$JD799+25),"")</f>
      </c>
      <c r="HU799">
        <f>IF($JE799&gt;=26,INDEX($GT:$GT,$JD799+26),"")</f>
      </c>
      <c r="HV799">
        <f>IF($JE799&gt;=27,INDEX($GT:$GT,$JD799+27),"")</f>
      </c>
      <c r="HW799">
        <f>IF($JE799&gt;=28,INDEX($GT:$GT,$JD799+28),"")</f>
      </c>
      <c r="HX799">
        <f>IF($JE799&gt;=29,INDEX($GT:$GT,$JD799+29),"")</f>
      </c>
      <c r="HY799">
        <f>IF($JE799&gt;=30,INDEX($GT:$GT,$JD799+30),"")</f>
      </c>
      <c r="HZ799">
        <f>IF($JE799&gt;=31,INDEX($GT:$GT,$JD799+31),"")</f>
      </c>
      <c r="IA799">
        <f>IF($JE799&gt;=32,INDEX($GT:$GT,$JD799+32),"")</f>
      </c>
      <c r="IB799">
        <f>IF($JE799&gt;=33,INDEX($GT:$GT,$JD799+33),"")</f>
      </c>
      <c r="IC799">
        <f>IF($JE799&gt;=34,INDEX($GT:$GT,$JD799+34),"")</f>
      </c>
      <c r="ID799">
        <f>IF($JE799&gt;=35,INDEX($GT:$GT,$JD799+35),"")</f>
      </c>
      <c r="IE799">
        <f>IF($JE799&gt;=36,INDEX($GT:$GT,$JD799+36),"")</f>
      </c>
      <c r="IF799">
        <f>IF($JE799&gt;=37,INDEX($GT:$GT,$JD799+37),"")</f>
      </c>
      <c r="IG799">
        <f>IF($JE799&gt;=38,INDEX($GT:$GT,$JD799+38),"")</f>
      </c>
      <c r="IH799">
        <f>IF($JE799&gt;=39,INDEX($GT:$GT,$JD799+39),"")</f>
      </c>
      <c r="II799">
        <f>IF($JE799&gt;=40,INDEX($GT:$GT,$JD799+40),"")</f>
      </c>
      <c r="IJ799">
        <f>IF($JE799&gt;=41,INDEX($GT:$GT,$JD799+41),"")</f>
      </c>
      <c r="IK799">
        <f>IF($JE799&gt;=42,INDEX($GT:$GT,$JD799+42),"")</f>
      </c>
      <c r="IL799">
        <f>IF($JE799&gt;=43,INDEX($GT:$GT,$JD799+43),"")</f>
      </c>
      <c r="IM799">
        <f>IF($JE799&gt;=44,INDEX($GT:$GT,$JD799+44),"")</f>
      </c>
      <c r="IN799">
        <f>IF($JE799&gt;=45,INDEX($GT:$GT,$JD799+45),"")</f>
      </c>
      <c r="IO799">
        <f>IF($JE799&gt;=46,INDEX($GT:$GT,$JD799+46),"")</f>
      </c>
      <c r="IP799">
        <f>IF($JE799&gt;=47,INDEX($GT:$GT,$JD799+47),"")</f>
      </c>
      <c r="IQ799">
        <f>IF($JE799&gt;=48,INDEX($GT:$GT,$JD799+48),"")</f>
      </c>
      <c r="IR799">
        <f>IF($JE799&gt;=49,INDEX($GT:$GT,$JD799+49),"")</f>
      </c>
      <c r="IS799">
        <f>IF($JE799&gt;=50,INDEX($GT:$GT,$JD799+50),"")</f>
      </c>
      <c r="IT799">
        <f>IF($JE799&gt;=51,INDEX($GT:$GT,$JD799+51),"")</f>
      </c>
      <c r="IU799">
        <f>IF($JE799&gt;=52,INDEX($GT:$GT,$JD799+52),"")</f>
      </c>
      <c r="IV799">
        <f>IF($JE799&gt;=53,INDEX($GT:$GT,$JD799+53),"")</f>
      </c>
      <c r="IW799">
        <f>IF($JE799&gt;=54,INDEX($GT:$GT,$JD799+54),"")</f>
      </c>
      <c r="IX799">
        <f>IF($JE799&gt;=55,INDEX($GT:$GT,$JD799+55),"")</f>
      </c>
      <c r="IY799">
        <f>IF($JE799&gt;=56,INDEX($GT:$GT,$JD799+56),"")</f>
      </c>
      <c r="IZ799">
        <f>IF($JE799&gt;=57,INDEX($GT:$GT,$JD799+57),"")</f>
      </c>
      <c r="JA799">
        <f>IF($JE799&gt;=58,INDEX($GT:$GT,$JD799+58),"")</f>
      </c>
      <c r="JB799">
        <f>IF($JE799&gt;=59,INDEX($GT:$GT,$JD799+59),"")</f>
      </c>
      <c r="JC799">
        <f>IF($JE799&gt;=60,INDEX($GT:$GT,$JD799+60),"")</f>
      </c>
      <c r="JD799">
        <f>IFERROR(MATCH($GS799,$GT$2:$GT$322,0)+1,0)</f>
      </c>
      <c r="JE799">
        <f>IFERROR(INDEX($GU$2:$GU$322,MATCH($GS799,$GT$2:$GT$322,0)),0)</f>
      </c>
      <c r="JF799" t="s">
        <v>28</v>
      </c>
      <c r="JG799" t="s">
        <v>28</v>
      </c>
    </row>
    <row r="800" spans="1:267" x14ac:dyDescent="0.25">
      <c r="J800" s="1"/>
      <c r="K800" s="1"/>
      <c r="L800" s="1"/>
      <c r="M800" s="1"/>
      <c r="N800" s="1">
        <f>IFERROR(IF(FIND(" - ",$J800)&gt;0,MID($J800,FIND(" - ",$J800)+3,LEN($J800)),""),"")</f>
      </c>
      <c r="P800" s="1"/>
      <c r="S800" t="s">
        <v>28</v>
      </c>
      <c r="U800">
        <f>IF(OR($S800="",$T800=""),"",IFERROR($S800/$T800,0))</f>
      </c>
      <c r="V800">
        <f>IF($S800="","",
IF($K800="","",
IF(ISNUMBER(SEARCH("exempt",LOWER($K800))),0,
$S800*(VALUE(SUBSTITUTE($K800,"%",""))/100))))</f>
      </c>
      <c r="AB800">
        <f>IF($S800="","",
SUM($S800,$V800,$Z800,$W800,$Y800)-
IF($AA800="",0,VALUE($AA800)))</f>
      </c>
      <c r="AJ800" t="s">
        <v>1594</v>
      </c>
      <c r="AR800">
        <f>IFERROR(LEFT($J800,FIND(" - ",$J800)-1),$J800)</f>
      </c>
      <c r="AU800">
        <f>IF($CJ800&gt;=1,INDEX($AS:$AS,$CI800+1),"")</f>
      </c>
      <c r="AV800">
        <f>IF($CJ800&gt;=2,INDEX($AS:$AS,$CI800+2),"")</f>
      </c>
      <c r="AW800">
        <f>IF($CJ800&gt;=3,INDEX($AS:$AS,$CI800+3),"")</f>
      </c>
      <c r="AX800">
        <f>IF($CJ800&gt;=4,INDEX($AS:$AS,$CI800+4),"")</f>
      </c>
      <c r="AY800">
        <f>IF($CJ800&gt;=5,INDEX($AS:$AS,$CI800+5),"")</f>
      </c>
      <c r="AZ800">
        <f>IF($CJ800&gt;=6,INDEX($AS:$AS,$CI800+6),"")</f>
      </c>
      <c r="BA800">
        <f>IF($CJ800&gt;=7,INDEX($AS:$AS,$CI800+7),"")</f>
      </c>
      <c r="BB800">
        <f>IF($CJ800&gt;=8,INDEX($AS:$AS,$CI800+8),"")</f>
      </c>
      <c r="BC800">
        <f>IF($CJ800&gt;=9,INDEX($AS:$AS,$CI800+9),"")</f>
      </c>
      <c r="BD800">
        <f>IF($CJ800&gt;=10,INDEX($AS:$AS,$CI800+10),"")</f>
      </c>
      <c r="BE800">
        <f>IF($CJ800&gt;=11,INDEX($AS:$AS,$CI800+11),"")</f>
      </c>
      <c r="BF800">
        <f>IF($CJ800&gt;=12,INDEX($AS:$AS,$CI800+12),"")</f>
      </c>
      <c r="BG800">
        <f>IF($CJ800&gt;=13,INDEX($AS:$AS,$CI800+13),"")</f>
      </c>
      <c r="BH800">
        <f>IF($CJ800&gt;=14,INDEX($AS:$AS,$CI800+14),"")</f>
      </c>
      <c r="BI800">
        <f>IF($CJ800&gt;=15,INDEX($AS:$AS,$CI800+15),"")</f>
      </c>
      <c r="BJ800">
        <f>IF($CJ800&gt;=16,INDEX($AS:$AS,$CI800+16),"")</f>
      </c>
      <c r="BK800">
        <f>IF($CJ800&gt;=17,INDEX($AS:$AS,$CI800+17),"")</f>
      </c>
      <c r="BL800">
        <f>IF($CJ800&gt;=18,INDEX($AS:$AS,$CI800+18),"")</f>
      </c>
      <c r="BM800">
        <f>IF($CJ800&gt;=19,INDEX($AS:$AS,$CI800+19),"")</f>
      </c>
      <c r="BN800">
        <f>IF($CJ800&gt;=20,INDEX($AS:$AS,$CI800+20),"")</f>
      </c>
      <c r="BO800">
        <f>IF($CJ800&gt;=21,INDEX($AS:$AS,$CI800+21),"")</f>
      </c>
      <c r="BP800">
        <f>IF($CJ800&gt;=22,INDEX($AS:$AS,$CI800+22),"")</f>
      </c>
      <c r="BQ800">
        <f>IF($CJ800&gt;=23,INDEX($AS:$AS,$CI800+23),"")</f>
      </c>
      <c r="BR800">
        <f>IF($CJ800&gt;=24,INDEX($AS:$AS,$CI800+24),"")</f>
      </c>
      <c r="BS800">
        <f>IF($CJ800&gt;=25,INDEX($AS:$AS,$CI800+25),"")</f>
      </c>
      <c r="BT800">
        <f>IF($CJ800&gt;=26,INDEX($AS:$AS,$CI800+26),"")</f>
      </c>
      <c r="BU800">
        <f>IF($CJ800&gt;=27,INDEX($AS:$AS,$CI800+27),"")</f>
      </c>
      <c r="BV800">
        <f>IF($CJ800&gt;=28,INDEX($AS:$AS,$CI800+28),"")</f>
      </c>
      <c r="BW800">
        <f>IF($CJ800&gt;=29,INDEX($AS:$AS,$CI800+29),"")</f>
      </c>
      <c r="BX800">
        <f>IF($CJ800&gt;=30,INDEX($AS:$AS,$CI800+30),"")</f>
      </c>
      <c r="BY800">
        <f>IF($CJ800&gt;=31,INDEX($AS:$AS,$CI800+31),"")</f>
      </c>
      <c r="BZ800">
        <f>IF($CJ800&gt;=32,INDEX($AS:$AS,$CI800+32),"")</f>
      </c>
      <c r="CA800">
        <f>IF($CJ800&gt;=33,INDEX($AS:$AS,$CI800+33),"")</f>
      </c>
      <c r="CB800">
        <f>IF($CJ800&gt;=34,INDEX($AS:$AS,$CI800+34),"")</f>
      </c>
      <c r="CC800">
        <f>IF($CJ800&gt;=35,INDEX($AS:$AS,$CI800+35),"")</f>
      </c>
      <c r="CD800">
        <f>IF($CJ800&gt;=36,INDEX($AS:$AS,$CI800+36),"")</f>
      </c>
      <c r="CE800">
        <f>IF($CJ800&gt;=37,INDEX($AS:$AS,$CI800+37),"")</f>
      </c>
      <c r="CF800">
        <f>IF($CJ800&gt;=38,INDEX($AS:$AS,$CI800+38),"")</f>
      </c>
      <c r="CG800">
        <f>IF($CJ800&gt;=39,INDEX($AS:$AS,$CI800+39),"")</f>
      </c>
      <c r="CH800">
        <f>IF($CJ800&gt;=40,INDEX($AS:$AS,$CI800+40),"")</f>
      </c>
      <c r="CI800">
        <f>IFERROR(MATCH($AR800,$AS$2:$AS$133,0)+1,0)</f>
      </c>
      <c r="CJ800">
        <f>IFERROR(INDEX($AT$2:$AT$133,MATCH($AR800,$AS$2:$AS$133,0)),0)</f>
      </c>
      <c r="CK800">
        <f>IFERROR(LEFT($O800,FIND(" - ",$O800)-1),$O800)</f>
      </c>
      <c r="CL800" t="s">
        <v>113</v>
      </c>
      <c r="CN800">
        <f>IF($DI800&gt;=1,INDEX($CL:$CL,$DH800+1),"")</f>
      </c>
      <c r="CO800">
        <f>IF($DI800&gt;=2,INDEX($CL:$CL,$DH800+2),"")</f>
      </c>
      <c r="CP800">
        <f>IF($DI800&gt;=3,INDEX($CL:$CL,$DH800+3),"")</f>
      </c>
      <c r="CQ800">
        <f>IF($DI800&gt;=4,INDEX($CL:$CL,$DH800+4),"")</f>
      </c>
      <c r="CR800">
        <f>IF($DI800&gt;=5,INDEX($CL:$CL,$DH800+5),"")</f>
      </c>
      <c r="CS800">
        <f>IF($DI800&gt;=6,INDEX($CL:$CL,$DH800+6),"")</f>
      </c>
      <c r="CT800">
        <f>IF($DI800&gt;=7,INDEX($CL:$CL,$DH800+7),"")</f>
      </c>
      <c r="CU800">
        <f>IF($DI800&gt;=8,INDEX($CL:$CL,$DH800+8),"")</f>
      </c>
      <c r="CV800">
        <f>IF($DI800&gt;=9,INDEX($CL:$CL,$DH800+9),"")</f>
      </c>
      <c r="CW800">
        <f>IF($DI800&gt;=10,INDEX($CL:$CL,$DH800+10),"")</f>
      </c>
      <c r="CX800">
        <f>IF($DI800&gt;=11,INDEX($CL:$CL,$DH800+11),"")</f>
      </c>
      <c r="CY800">
        <f>IF($DI800&gt;=12,INDEX($CL:$CL,$DH800+12),"")</f>
      </c>
      <c r="CZ800">
        <f>IF($DI800&gt;=13,INDEX($CL:$CL,$DH800+13),"")</f>
      </c>
      <c r="DA800">
        <f>IF($DI800&gt;=14,INDEX($CL:$CL,$DH800+14),"")</f>
      </c>
      <c r="DB800">
        <f>IF($DI800&gt;=15,INDEX($CL:$CL,$DH800+15),"")</f>
      </c>
      <c r="DC800">
        <f>IF($DI800&gt;=16,INDEX($CL:$CL,$DH800+16),"")</f>
      </c>
      <c r="DD800">
        <f>IF($DI800&gt;=17,INDEX($CL:$CL,$DH800+17),"")</f>
      </c>
      <c r="DE800">
        <f>IF($DI800&gt;=18,INDEX($CL:$CL,$DH800+18),"")</f>
      </c>
      <c r="DF800">
        <f>IF($DI800&gt;=19,INDEX($CL:$CL,$DH800+19),"")</f>
      </c>
      <c r="DG800">
        <f>IF($DI800&gt;=20,INDEX($CL:$CL,$DH800+20),"")</f>
      </c>
      <c r="DH800">
        <f>IFERROR(MATCH($CK800,$CL$2:$CL$1558,0)+1,0)</f>
      </c>
      <c r="DI800">
        <f>IFERROR(INDEX($CM$2:$CM$1558,MATCH($CK800,$CL$2:$CL$1558,0)),0)</f>
      </c>
      <c r="DJ800">
        <f>IFERROR(INDEX($AQ:$AQ,MATCH($K800,$AP:$AP,0))&amp;"","")</f>
      </c>
      <c r="DN800">
        <f>IF($GQ800&gt;=1,INDEX($DK:$DK,$GP800+1),"")</f>
      </c>
      <c r="DO800">
        <f>IF($GQ800&gt;=2,INDEX($DK:$DK,$GP800+2),"")</f>
      </c>
      <c r="DP800">
        <f>IF($GQ800&gt;=3,INDEX($DK:$DK,$GP800+3),"")</f>
      </c>
      <c r="DQ800">
        <f>IF($GQ800&gt;=4,INDEX($DK:$DK,$GP800+4),"")</f>
      </c>
      <c r="DR800">
        <f>IF($GQ800&gt;=5,INDEX($DK:$DK,$GP800+5),"")</f>
      </c>
      <c r="DS800">
        <f>IF($GQ800&gt;=6,INDEX($DK:$DK,$GP800+6),"")</f>
      </c>
      <c r="DT800">
        <f>IF($GQ800&gt;=7,INDEX($DK:$DK,$GP800+7),"")</f>
      </c>
      <c r="DU800">
        <f>IF($GQ800&gt;=8,INDEX($DK:$DK,$GP800+8),"")</f>
      </c>
      <c r="DV800">
        <f>IF($GQ800&gt;=9,INDEX($DK:$DK,$GP800+9),"")</f>
      </c>
      <c r="DW800">
        <f>IF($GQ800&gt;=10,INDEX($DK:$DK,$GP800+10),"")</f>
      </c>
      <c r="DX800">
        <f>IF($GQ800&gt;=11,INDEX($DK:$DK,$GP800+11),"")</f>
      </c>
      <c r="DY800">
        <f>IF($GQ800&gt;=12,INDEX($DK:$DK,$GP800+12),"")</f>
      </c>
      <c r="DZ800">
        <f>IF($GQ800&gt;=13,INDEX($DK:$DK,$GP800+13),"")</f>
      </c>
      <c r="EA800">
        <f>IF($GQ800&gt;=14,INDEX($DK:$DK,$GP800+14),"")</f>
      </c>
      <c r="EB800">
        <f>IF($GQ800&gt;=15,INDEX($DK:$DK,$GP800+15),"")</f>
      </c>
      <c r="EC800">
        <f>IF($GQ800&gt;=16,INDEX($DK:$DK,$GP800+16),"")</f>
      </c>
      <c r="ED800">
        <f>IF($GQ800&gt;=17,INDEX($DK:$DK,$GP800+17),"")</f>
      </c>
      <c r="EE800">
        <f>IF($GQ800&gt;=18,INDEX($DK:$DK,$GP800+18),"")</f>
      </c>
      <c r="EF800">
        <f>IF($GQ800&gt;=19,INDEX($DK:$DK,$GP800+19),"")</f>
      </c>
      <c r="EG800">
        <f>IF($GQ800&gt;=20,INDEX($DK:$DK,$GP800+20),"")</f>
      </c>
      <c r="EH800">
        <f>IF($GQ800&gt;=21,INDEX($DK:$DK,$GP800+21),"")</f>
      </c>
      <c r="EI800">
        <f>IF($GQ800&gt;=22,INDEX($DK:$DK,$GP800+22),"")</f>
      </c>
      <c r="EJ800">
        <f>IF($GQ800&gt;=23,INDEX($DK:$DK,$GP800+23),"")</f>
      </c>
      <c r="EK800">
        <f>IF($GQ800&gt;=24,INDEX($DK:$DK,$GP800+24),"")</f>
      </c>
      <c r="EL800">
        <f>IF($GQ800&gt;=25,INDEX($DK:$DK,$GP800+25),"")</f>
      </c>
      <c r="EM800">
        <f>IF($GQ800&gt;=26,INDEX($DK:$DK,$GP800+26),"")</f>
      </c>
      <c r="EN800">
        <f>IF($GQ800&gt;=27,INDEX($DK:$DK,$GP800+27),"")</f>
      </c>
      <c r="EO800">
        <f>IF($GQ800&gt;=28,INDEX($DK:$DK,$GP800+28),"")</f>
      </c>
      <c r="EP800">
        <f>IF($GQ800&gt;=29,INDEX($DK:$DK,$GP800+29),"")</f>
      </c>
      <c r="EQ800">
        <f>IF($GQ800&gt;=30,INDEX($DK:$DK,$GP800+30),"")</f>
      </c>
      <c r="ER800">
        <f>IF($GQ800&gt;=31,INDEX($DK:$DK,$GP800+31),"")</f>
      </c>
      <c r="ES800">
        <f>IF($GQ800&gt;=32,INDEX($DK:$DK,$GP800+32),"")</f>
      </c>
      <c r="ET800">
        <f>IF($GQ800&gt;=33,INDEX($DK:$DK,$GP800+33),"")</f>
      </c>
      <c r="EU800">
        <f>IF($GQ800&gt;=34,INDEX($DK:$DK,$GP800+34),"")</f>
      </c>
      <c r="EV800">
        <f>IF($GQ800&gt;=35,INDEX($DK:$DK,$GP800+35),"")</f>
      </c>
      <c r="EW800">
        <f>IF($GQ800&gt;=36,INDEX($DK:$DK,$GP800+36),"")</f>
      </c>
      <c r="EX800">
        <f>IF($GQ800&gt;=37,INDEX($DK:$DK,$GP800+37),"")</f>
      </c>
      <c r="EY800">
        <f>IF($GQ800&gt;=38,INDEX($DK:$DK,$GP800+38),"")</f>
      </c>
      <c r="EZ800">
        <f>IF($GQ800&gt;=39,INDEX($DK:$DK,$GP800+39),"")</f>
      </c>
      <c r="FA800">
        <f>IF($GQ800&gt;=40,INDEX($DK:$DK,$GP800+40),"")</f>
      </c>
      <c r="FB800">
        <f>IF($GQ800&gt;=1,INDEX($DL:$DL,$GP800+1),"")</f>
      </c>
      <c r="FC800">
        <f>IF($GQ800&gt;=2,INDEX($DL:$DL,$GP800+2),"")</f>
      </c>
      <c r="FD800">
        <f>IF($GQ800&gt;=3,INDEX($DL:$DL,$GP800+3),"")</f>
      </c>
      <c r="FE800">
        <f>IF($GQ800&gt;=4,INDEX($DL:$DL,$GP800+4),"")</f>
      </c>
      <c r="FF800">
        <f>IF($GQ800&gt;=5,INDEX($DL:$DL,$GP800+5),"")</f>
      </c>
      <c r="FG800">
        <f>IF($GQ800&gt;=6,INDEX($DL:$DL,$GP800+6),"")</f>
      </c>
      <c r="FH800">
        <f>IF($GQ800&gt;=7,INDEX($DL:$DL,$GP800+7),"")</f>
      </c>
      <c r="FI800">
        <f>IF($GQ800&gt;=8,INDEX($DL:$DL,$GP800+8),"")</f>
      </c>
      <c r="FJ800">
        <f>IF($GQ800&gt;=9,INDEX($DL:$DL,$GP800+9),"")</f>
      </c>
      <c r="FK800">
        <f>IF($GQ800&gt;=10,INDEX($DL:$DL,$GP800+10),"")</f>
      </c>
      <c r="FL800">
        <f>IF($GQ800&gt;=11,INDEX($DL:$DL,$GP800+11),"")</f>
      </c>
      <c r="FM800">
        <f>IF($GQ800&gt;=12,INDEX($DL:$DL,$GP800+12),"")</f>
      </c>
      <c r="FN800">
        <f>IF($GQ800&gt;=13,INDEX($DL:$DL,$GP800+13),"")</f>
      </c>
      <c r="FO800">
        <f>IF($GQ800&gt;=14,INDEX($DL:$DL,$GP800+14),"")</f>
      </c>
      <c r="FP800">
        <f>IF($GQ800&gt;=15,INDEX($DL:$DL,$GP800+15),"")</f>
      </c>
      <c r="FQ800">
        <f>IF($GQ800&gt;=16,INDEX($DL:$DL,$GP800+16),"")</f>
      </c>
      <c r="FR800">
        <f>IF($GQ800&gt;=17,INDEX($DL:$DL,$GP800+17),"")</f>
      </c>
      <c r="FS800">
        <f>IF($GQ800&gt;=18,INDEX($DL:$DL,$GP800+18),"")</f>
      </c>
      <c r="FT800">
        <f>IF($GQ800&gt;=19,INDEX($DL:$DL,$GP800+19),"")</f>
      </c>
      <c r="FU800">
        <f>IF($GQ800&gt;=20,INDEX($DL:$DL,$GP800+20),"")</f>
      </c>
      <c r="FV800">
        <f>IF($GQ800&gt;=21,INDEX($DL:$DL,$GP800+21),"")</f>
      </c>
      <c r="FW800">
        <f>IF($GQ800&gt;=22,INDEX($DL:$DL,$GP800+22),"")</f>
      </c>
      <c r="FX800">
        <f>IF($GQ800&gt;=23,INDEX($DL:$DL,$GP800+23),"")</f>
      </c>
      <c r="FY800">
        <f>IF($GQ800&gt;=24,INDEX($DL:$DL,$GP800+24),"")</f>
      </c>
      <c r="FZ800">
        <f>IF($GQ800&gt;=25,INDEX($DL:$DL,$GP800+25),"")</f>
      </c>
      <c r="GA800">
        <f>IF($GQ800&gt;=26,INDEX($DL:$DL,$GP800+26),"")</f>
      </c>
      <c r="GB800">
        <f>IF($GQ800&gt;=27,INDEX($DL:$DL,$GP800+27),"")</f>
      </c>
      <c r="GC800">
        <f>IF($GQ800&gt;=28,INDEX($DL:$DL,$GP800+28),"")</f>
      </c>
      <c r="GD800">
        <f>IF($GQ800&gt;=29,INDEX($DL:$DL,$GP800+29),"")</f>
      </c>
      <c r="GE800">
        <f>IF($GQ800&gt;=30,INDEX($DL:$DL,$GP800+30),"")</f>
      </c>
      <c r="GF800">
        <f>IF($GQ800&gt;=31,INDEX($DL:$DL,$GP800+31),"")</f>
      </c>
      <c r="GG800">
        <f>IF($GQ800&gt;=32,INDEX($DL:$DL,$GP800+32),"")</f>
      </c>
      <c r="GH800">
        <f>IF($GQ800&gt;=33,INDEX($DL:$DL,$GP800+33),"")</f>
      </c>
      <c r="GI800">
        <f>IF($GQ800&gt;=34,INDEX($DL:$DL,$GP800+34),"")</f>
      </c>
      <c r="GJ800">
        <f>IF($GQ800&gt;=35,INDEX($DL:$DL,$GP800+35),"")</f>
      </c>
      <c r="GK800">
        <f>IF($GQ800&gt;=36,INDEX($DL:$DL,$GP800+36),"")</f>
      </c>
      <c r="GL800">
        <f>IF($GQ800&gt;=37,INDEX($DL:$DL,$GP800+37),"")</f>
      </c>
      <c r="GM800">
        <f>IF($GQ800&gt;=38,INDEX($DL:$DL,$GP800+38),"")</f>
      </c>
      <c r="GN800">
        <f>IF($GQ800&gt;=39,INDEX($DL:$DL,$GP800+39),"")</f>
      </c>
      <c r="GO800">
        <f>IF($GQ800&gt;=40,INDEX($DL:$DL,$GP800+40),"")</f>
      </c>
      <c r="GP800">
        <f>IFERROR(MATCH($DJ800,$DK$2:$DK$148,0)+1,0)</f>
      </c>
      <c r="GQ800">
        <f>IFERROR(INDEX($DM$2:$DM$148,MATCH($DJ800,$DK$2:$DK$148,0)),0)</f>
      </c>
      <c r="GR800">
        <f>IFERROR(MATCH($L800,$DN$800:$FA$800,0),0)</f>
      </c>
      <c r="GS800">
        <f>IF($GR800&gt;0,INDEX($FB$800:$GO$800,$GR800),"")</f>
      </c>
      <c r="GV800">
        <f>IF($JE800&gt;=1,INDEX($GT:$GT,$JD800+1),"")</f>
      </c>
      <c r="GW800">
        <f>IF($JE800&gt;=2,INDEX($GT:$GT,$JD800+2),"")</f>
      </c>
      <c r="GX800">
        <f>IF($JE800&gt;=3,INDEX($GT:$GT,$JD800+3),"")</f>
      </c>
      <c r="GY800">
        <f>IF($JE800&gt;=4,INDEX($GT:$GT,$JD800+4),"")</f>
      </c>
      <c r="GZ800">
        <f>IF($JE800&gt;=5,INDEX($GT:$GT,$JD800+5),"")</f>
      </c>
      <c r="HA800">
        <f>IF($JE800&gt;=6,INDEX($GT:$GT,$JD800+6),"")</f>
      </c>
      <c r="HB800">
        <f>IF($JE800&gt;=7,INDEX($GT:$GT,$JD800+7),"")</f>
      </c>
      <c r="HC800">
        <f>IF($JE800&gt;=8,INDEX($GT:$GT,$JD800+8),"")</f>
      </c>
      <c r="HD800">
        <f>IF($JE800&gt;=9,INDEX($GT:$GT,$JD800+9),"")</f>
      </c>
      <c r="HE800">
        <f>IF($JE800&gt;=10,INDEX($GT:$GT,$JD800+10),"")</f>
      </c>
      <c r="HF800">
        <f>IF($JE800&gt;=11,INDEX($GT:$GT,$JD800+11),"")</f>
      </c>
      <c r="HG800">
        <f>IF($JE800&gt;=12,INDEX($GT:$GT,$JD800+12),"")</f>
      </c>
      <c r="HH800">
        <f>IF($JE800&gt;=13,INDEX($GT:$GT,$JD800+13),"")</f>
      </c>
      <c r="HI800">
        <f>IF($JE800&gt;=14,INDEX($GT:$GT,$JD800+14),"")</f>
      </c>
      <c r="HJ800">
        <f>IF($JE800&gt;=15,INDEX($GT:$GT,$JD800+15),"")</f>
      </c>
      <c r="HK800">
        <f>IF($JE800&gt;=16,INDEX($GT:$GT,$JD800+16),"")</f>
      </c>
      <c r="HL800">
        <f>IF($JE800&gt;=17,INDEX($GT:$GT,$JD800+17),"")</f>
      </c>
      <c r="HM800">
        <f>IF($JE800&gt;=18,INDEX($GT:$GT,$JD800+18),"")</f>
      </c>
      <c r="HN800">
        <f>IF($JE800&gt;=19,INDEX($GT:$GT,$JD800+19),"")</f>
      </c>
      <c r="HO800">
        <f>IF($JE800&gt;=20,INDEX($GT:$GT,$JD800+20),"")</f>
      </c>
      <c r="HP800">
        <f>IF($JE800&gt;=21,INDEX($GT:$GT,$JD800+21),"")</f>
      </c>
      <c r="HQ800">
        <f>IF($JE800&gt;=22,INDEX($GT:$GT,$JD800+22),"")</f>
      </c>
      <c r="HR800">
        <f>IF($JE800&gt;=23,INDEX($GT:$GT,$JD800+23),"")</f>
      </c>
      <c r="HS800">
        <f>IF($JE800&gt;=24,INDEX($GT:$GT,$JD800+24),"")</f>
      </c>
      <c r="HT800">
        <f>IF($JE800&gt;=25,INDEX($GT:$GT,$JD800+25),"")</f>
      </c>
      <c r="HU800">
        <f>IF($JE800&gt;=26,INDEX($GT:$GT,$JD800+26),"")</f>
      </c>
      <c r="HV800">
        <f>IF($JE800&gt;=27,INDEX($GT:$GT,$JD800+27),"")</f>
      </c>
      <c r="HW800">
        <f>IF($JE800&gt;=28,INDEX($GT:$GT,$JD800+28),"")</f>
      </c>
      <c r="HX800">
        <f>IF($JE800&gt;=29,INDEX($GT:$GT,$JD800+29),"")</f>
      </c>
      <c r="HY800">
        <f>IF($JE800&gt;=30,INDEX($GT:$GT,$JD800+30),"")</f>
      </c>
      <c r="HZ800">
        <f>IF($JE800&gt;=31,INDEX($GT:$GT,$JD800+31),"")</f>
      </c>
      <c r="IA800">
        <f>IF($JE800&gt;=32,INDEX($GT:$GT,$JD800+32),"")</f>
      </c>
      <c r="IB800">
        <f>IF($JE800&gt;=33,INDEX($GT:$GT,$JD800+33),"")</f>
      </c>
      <c r="IC800">
        <f>IF($JE800&gt;=34,INDEX($GT:$GT,$JD800+34),"")</f>
      </c>
      <c r="ID800">
        <f>IF($JE800&gt;=35,INDEX($GT:$GT,$JD800+35),"")</f>
      </c>
      <c r="IE800">
        <f>IF($JE800&gt;=36,INDEX($GT:$GT,$JD800+36),"")</f>
      </c>
      <c r="IF800">
        <f>IF($JE800&gt;=37,INDEX($GT:$GT,$JD800+37),"")</f>
      </c>
      <c r="IG800">
        <f>IF($JE800&gt;=38,INDEX($GT:$GT,$JD800+38),"")</f>
      </c>
      <c r="IH800">
        <f>IF($JE800&gt;=39,INDEX($GT:$GT,$JD800+39),"")</f>
      </c>
      <c r="II800">
        <f>IF($JE800&gt;=40,INDEX($GT:$GT,$JD800+40),"")</f>
      </c>
      <c r="IJ800">
        <f>IF($JE800&gt;=41,INDEX($GT:$GT,$JD800+41),"")</f>
      </c>
      <c r="IK800">
        <f>IF($JE800&gt;=42,INDEX($GT:$GT,$JD800+42),"")</f>
      </c>
      <c r="IL800">
        <f>IF($JE800&gt;=43,INDEX($GT:$GT,$JD800+43),"")</f>
      </c>
      <c r="IM800">
        <f>IF($JE800&gt;=44,INDEX($GT:$GT,$JD800+44),"")</f>
      </c>
      <c r="IN800">
        <f>IF($JE800&gt;=45,INDEX($GT:$GT,$JD800+45),"")</f>
      </c>
      <c r="IO800">
        <f>IF($JE800&gt;=46,INDEX($GT:$GT,$JD800+46),"")</f>
      </c>
      <c r="IP800">
        <f>IF($JE800&gt;=47,INDEX($GT:$GT,$JD800+47),"")</f>
      </c>
      <c r="IQ800">
        <f>IF($JE800&gt;=48,INDEX($GT:$GT,$JD800+48),"")</f>
      </c>
      <c r="IR800">
        <f>IF($JE800&gt;=49,INDEX($GT:$GT,$JD800+49),"")</f>
      </c>
      <c r="IS800">
        <f>IF($JE800&gt;=50,INDEX($GT:$GT,$JD800+50),"")</f>
      </c>
      <c r="IT800">
        <f>IF($JE800&gt;=51,INDEX($GT:$GT,$JD800+51),"")</f>
      </c>
      <c r="IU800">
        <f>IF($JE800&gt;=52,INDEX($GT:$GT,$JD800+52),"")</f>
      </c>
      <c r="IV800">
        <f>IF($JE800&gt;=53,INDEX($GT:$GT,$JD800+53),"")</f>
      </c>
      <c r="IW800">
        <f>IF($JE800&gt;=54,INDEX($GT:$GT,$JD800+54),"")</f>
      </c>
      <c r="IX800">
        <f>IF($JE800&gt;=55,INDEX($GT:$GT,$JD800+55),"")</f>
      </c>
      <c r="IY800">
        <f>IF($JE800&gt;=56,INDEX($GT:$GT,$JD800+56),"")</f>
      </c>
      <c r="IZ800">
        <f>IF($JE800&gt;=57,INDEX($GT:$GT,$JD800+57),"")</f>
      </c>
      <c r="JA800">
        <f>IF($JE800&gt;=58,INDEX($GT:$GT,$JD800+58),"")</f>
      </c>
      <c r="JB800">
        <f>IF($JE800&gt;=59,INDEX($GT:$GT,$JD800+59),"")</f>
      </c>
      <c r="JC800">
        <f>IF($JE800&gt;=60,INDEX($GT:$GT,$JD800+60),"")</f>
      </c>
      <c r="JD800">
        <f>IFERROR(MATCH($GS800,$GT$2:$GT$322,0)+1,0)</f>
      </c>
      <c r="JE800">
        <f>IFERROR(INDEX($GU$2:$GU$322,MATCH($GS800,$GT$2:$GT$322,0)),0)</f>
      </c>
      <c r="JF800" t="s">
        <v>28</v>
      </c>
      <c r="JG800" t="s">
        <v>28</v>
      </c>
    </row>
    <row r="801" spans="1:267" x14ac:dyDescent="0.25">
      <c r="J801" s="1"/>
      <c r="K801" s="1"/>
      <c r="L801" s="1"/>
      <c r="M801" s="1"/>
      <c r="N801" s="1">
        <f>IFERROR(IF(FIND(" - ",$J801)&gt;0,MID($J801,FIND(" - ",$J801)+3,LEN($J801)),""),"")</f>
      </c>
      <c r="P801" s="1"/>
      <c r="S801" t="s">
        <v>28</v>
      </c>
      <c r="U801">
        <f>IF(OR($S801="",$T801=""),"",IFERROR($S801/$T801,0))</f>
      </c>
      <c r="V801">
        <f>IF($S801="","",
IF($K801="","",
IF(ISNUMBER(SEARCH("exempt",LOWER($K801))),0,
$S801*(VALUE(SUBSTITUTE($K801,"%",""))/100))))</f>
      </c>
      <c r="AB801">
        <f>IF($S801="","",
SUM($S801,$V801,$Z801,$W801,$Y801)-
IF($AA801="",0,VALUE($AA801)))</f>
      </c>
      <c r="AJ801" t="s">
        <v>1595</v>
      </c>
      <c r="AR801">
        <f>IFERROR(LEFT($J801,FIND(" - ",$J801)-1),$J801)</f>
      </c>
      <c r="AU801">
        <f>IF($CJ801&gt;=1,INDEX($AS:$AS,$CI801+1),"")</f>
      </c>
      <c r="AV801">
        <f>IF($CJ801&gt;=2,INDEX($AS:$AS,$CI801+2),"")</f>
      </c>
      <c r="AW801">
        <f>IF($CJ801&gt;=3,INDEX($AS:$AS,$CI801+3),"")</f>
      </c>
      <c r="AX801">
        <f>IF($CJ801&gt;=4,INDEX($AS:$AS,$CI801+4),"")</f>
      </c>
      <c r="AY801">
        <f>IF($CJ801&gt;=5,INDEX($AS:$AS,$CI801+5),"")</f>
      </c>
      <c r="AZ801">
        <f>IF($CJ801&gt;=6,INDEX($AS:$AS,$CI801+6),"")</f>
      </c>
      <c r="BA801">
        <f>IF($CJ801&gt;=7,INDEX($AS:$AS,$CI801+7),"")</f>
      </c>
      <c r="BB801">
        <f>IF($CJ801&gt;=8,INDEX($AS:$AS,$CI801+8),"")</f>
      </c>
      <c r="BC801">
        <f>IF($CJ801&gt;=9,INDEX($AS:$AS,$CI801+9),"")</f>
      </c>
      <c r="BD801">
        <f>IF($CJ801&gt;=10,INDEX($AS:$AS,$CI801+10),"")</f>
      </c>
      <c r="BE801">
        <f>IF($CJ801&gt;=11,INDEX($AS:$AS,$CI801+11),"")</f>
      </c>
      <c r="BF801">
        <f>IF($CJ801&gt;=12,INDEX($AS:$AS,$CI801+12),"")</f>
      </c>
      <c r="BG801">
        <f>IF($CJ801&gt;=13,INDEX($AS:$AS,$CI801+13),"")</f>
      </c>
      <c r="BH801">
        <f>IF($CJ801&gt;=14,INDEX($AS:$AS,$CI801+14),"")</f>
      </c>
      <c r="BI801">
        <f>IF($CJ801&gt;=15,INDEX($AS:$AS,$CI801+15),"")</f>
      </c>
      <c r="BJ801">
        <f>IF($CJ801&gt;=16,INDEX($AS:$AS,$CI801+16),"")</f>
      </c>
      <c r="BK801">
        <f>IF($CJ801&gt;=17,INDEX($AS:$AS,$CI801+17),"")</f>
      </c>
      <c r="BL801">
        <f>IF($CJ801&gt;=18,INDEX($AS:$AS,$CI801+18),"")</f>
      </c>
      <c r="BM801">
        <f>IF($CJ801&gt;=19,INDEX($AS:$AS,$CI801+19),"")</f>
      </c>
      <c r="BN801">
        <f>IF($CJ801&gt;=20,INDEX($AS:$AS,$CI801+20),"")</f>
      </c>
      <c r="BO801">
        <f>IF($CJ801&gt;=21,INDEX($AS:$AS,$CI801+21),"")</f>
      </c>
      <c r="BP801">
        <f>IF($CJ801&gt;=22,INDEX($AS:$AS,$CI801+22),"")</f>
      </c>
      <c r="BQ801">
        <f>IF($CJ801&gt;=23,INDEX($AS:$AS,$CI801+23),"")</f>
      </c>
      <c r="BR801">
        <f>IF($CJ801&gt;=24,INDEX($AS:$AS,$CI801+24),"")</f>
      </c>
      <c r="BS801">
        <f>IF($CJ801&gt;=25,INDEX($AS:$AS,$CI801+25),"")</f>
      </c>
      <c r="BT801">
        <f>IF($CJ801&gt;=26,INDEX($AS:$AS,$CI801+26),"")</f>
      </c>
      <c r="BU801">
        <f>IF($CJ801&gt;=27,INDEX($AS:$AS,$CI801+27),"")</f>
      </c>
      <c r="BV801">
        <f>IF($CJ801&gt;=28,INDEX($AS:$AS,$CI801+28),"")</f>
      </c>
      <c r="BW801">
        <f>IF($CJ801&gt;=29,INDEX($AS:$AS,$CI801+29),"")</f>
      </c>
      <c r="BX801">
        <f>IF($CJ801&gt;=30,INDEX($AS:$AS,$CI801+30),"")</f>
      </c>
      <c r="BY801">
        <f>IF($CJ801&gt;=31,INDEX($AS:$AS,$CI801+31),"")</f>
      </c>
      <c r="BZ801">
        <f>IF($CJ801&gt;=32,INDEX($AS:$AS,$CI801+32),"")</f>
      </c>
      <c r="CA801">
        <f>IF($CJ801&gt;=33,INDEX($AS:$AS,$CI801+33),"")</f>
      </c>
      <c r="CB801">
        <f>IF($CJ801&gt;=34,INDEX($AS:$AS,$CI801+34),"")</f>
      </c>
      <c r="CC801">
        <f>IF($CJ801&gt;=35,INDEX($AS:$AS,$CI801+35),"")</f>
      </c>
      <c r="CD801">
        <f>IF($CJ801&gt;=36,INDEX($AS:$AS,$CI801+36),"")</f>
      </c>
      <c r="CE801">
        <f>IF($CJ801&gt;=37,INDEX($AS:$AS,$CI801+37),"")</f>
      </c>
      <c r="CF801">
        <f>IF($CJ801&gt;=38,INDEX($AS:$AS,$CI801+38),"")</f>
      </c>
      <c r="CG801">
        <f>IF($CJ801&gt;=39,INDEX($AS:$AS,$CI801+39),"")</f>
      </c>
      <c r="CH801">
        <f>IF($CJ801&gt;=40,INDEX($AS:$AS,$CI801+40),"")</f>
      </c>
      <c r="CI801">
        <f>IFERROR(MATCH($AR801,$AS$2:$AS$133,0)+1,0)</f>
      </c>
      <c r="CJ801">
        <f>IFERROR(INDEX($AT$2:$AT$133,MATCH($AR801,$AS$2:$AS$133,0)),0)</f>
      </c>
      <c r="CK801">
        <f>IFERROR(LEFT($O801,FIND(" - ",$O801)-1),$O801)</f>
      </c>
      <c r="CL801" t="s">
        <v>132</v>
      </c>
      <c r="CN801">
        <f>IF($DI801&gt;=1,INDEX($CL:$CL,$DH801+1),"")</f>
      </c>
      <c r="CO801">
        <f>IF($DI801&gt;=2,INDEX($CL:$CL,$DH801+2),"")</f>
      </c>
      <c r="CP801">
        <f>IF($DI801&gt;=3,INDEX($CL:$CL,$DH801+3),"")</f>
      </c>
      <c r="CQ801">
        <f>IF($DI801&gt;=4,INDEX($CL:$CL,$DH801+4),"")</f>
      </c>
      <c r="CR801">
        <f>IF($DI801&gt;=5,INDEX($CL:$CL,$DH801+5),"")</f>
      </c>
      <c r="CS801">
        <f>IF($DI801&gt;=6,INDEX($CL:$CL,$DH801+6),"")</f>
      </c>
      <c r="CT801">
        <f>IF($DI801&gt;=7,INDEX($CL:$CL,$DH801+7),"")</f>
      </c>
      <c r="CU801">
        <f>IF($DI801&gt;=8,INDEX($CL:$CL,$DH801+8),"")</f>
      </c>
      <c r="CV801">
        <f>IF($DI801&gt;=9,INDEX($CL:$CL,$DH801+9),"")</f>
      </c>
      <c r="CW801">
        <f>IF($DI801&gt;=10,INDEX($CL:$CL,$DH801+10),"")</f>
      </c>
      <c r="CX801">
        <f>IF($DI801&gt;=11,INDEX($CL:$CL,$DH801+11),"")</f>
      </c>
      <c r="CY801">
        <f>IF($DI801&gt;=12,INDEX($CL:$CL,$DH801+12),"")</f>
      </c>
      <c r="CZ801">
        <f>IF($DI801&gt;=13,INDEX($CL:$CL,$DH801+13),"")</f>
      </c>
      <c r="DA801">
        <f>IF($DI801&gt;=14,INDEX($CL:$CL,$DH801+14),"")</f>
      </c>
      <c r="DB801">
        <f>IF($DI801&gt;=15,INDEX($CL:$CL,$DH801+15),"")</f>
      </c>
      <c r="DC801">
        <f>IF($DI801&gt;=16,INDEX($CL:$CL,$DH801+16),"")</f>
      </c>
      <c r="DD801">
        <f>IF($DI801&gt;=17,INDEX($CL:$CL,$DH801+17),"")</f>
      </c>
      <c r="DE801">
        <f>IF($DI801&gt;=18,INDEX($CL:$CL,$DH801+18),"")</f>
      </c>
      <c r="DF801">
        <f>IF($DI801&gt;=19,INDEX($CL:$CL,$DH801+19),"")</f>
      </c>
      <c r="DG801">
        <f>IF($DI801&gt;=20,INDEX($CL:$CL,$DH801+20),"")</f>
      </c>
      <c r="DH801">
        <f>IFERROR(MATCH($CK801,$CL$2:$CL$1558,0)+1,0)</f>
      </c>
      <c r="DI801">
        <f>IFERROR(INDEX($CM$2:$CM$1558,MATCH($CK801,$CL$2:$CL$1558,0)),0)</f>
      </c>
      <c r="DJ801">
        <f>IFERROR(INDEX($AQ:$AQ,MATCH($K801,$AP:$AP,0))&amp;"","")</f>
      </c>
      <c r="DN801">
        <f>IF($GQ801&gt;=1,INDEX($DK:$DK,$GP801+1),"")</f>
      </c>
      <c r="DO801">
        <f>IF($GQ801&gt;=2,INDEX($DK:$DK,$GP801+2),"")</f>
      </c>
      <c r="DP801">
        <f>IF($GQ801&gt;=3,INDEX($DK:$DK,$GP801+3),"")</f>
      </c>
      <c r="DQ801">
        <f>IF($GQ801&gt;=4,INDEX($DK:$DK,$GP801+4),"")</f>
      </c>
      <c r="DR801">
        <f>IF($GQ801&gt;=5,INDEX($DK:$DK,$GP801+5),"")</f>
      </c>
      <c r="DS801">
        <f>IF($GQ801&gt;=6,INDEX($DK:$DK,$GP801+6),"")</f>
      </c>
      <c r="DT801">
        <f>IF($GQ801&gt;=7,INDEX($DK:$DK,$GP801+7),"")</f>
      </c>
      <c r="DU801">
        <f>IF($GQ801&gt;=8,INDEX($DK:$DK,$GP801+8),"")</f>
      </c>
      <c r="DV801">
        <f>IF($GQ801&gt;=9,INDEX($DK:$DK,$GP801+9),"")</f>
      </c>
      <c r="DW801">
        <f>IF($GQ801&gt;=10,INDEX($DK:$DK,$GP801+10),"")</f>
      </c>
      <c r="DX801">
        <f>IF($GQ801&gt;=11,INDEX($DK:$DK,$GP801+11),"")</f>
      </c>
      <c r="DY801">
        <f>IF($GQ801&gt;=12,INDEX($DK:$DK,$GP801+12),"")</f>
      </c>
      <c r="DZ801">
        <f>IF($GQ801&gt;=13,INDEX($DK:$DK,$GP801+13),"")</f>
      </c>
      <c r="EA801">
        <f>IF($GQ801&gt;=14,INDEX($DK:$DK,$GP801+14),"")</f>
      </c>
      <c r="EB801">
        <f>IF($GQ801&gt;=15,INDEX($DK:$DK,$GP801+15),"")</f>
      </c>
      <c r="EC801">
        <f>IF($GQ801&gt;=16,INDEX($DK:$DK,$GP801+16),"")</f>
      </c>
      <c r="ED801">
        <f>IF($GQ801&gt;=17,INDEX($DK:$DK,$GP801+17),"")</f>
      </c>
      <c r="EE801">
        <f>IF($GQ801&gt;=18,INDEX($DK:$DK,$GP801+18),"")</f>
      </c>
      <c r="EF801">
        <f>IF($GQ801&gt;=19,INDEX($DK:$DK,$GP801+19),"")</f>
      </c>
      <c r="EG801">
        <f>IF($GQ801&gt;=20,INDEX($DK:$DK,$GP801+20),"")</f>
      </c>
      <c r="EH801">
        <f>IF($GQ801&gt;=21,INDEX($DK:$DK,$GP801+21),"")</f>
      </c>
      <c r="EI801">
        <f>IF($GQ801&gt;=22,INDEX($DK:$DK,$GP801+22),"")</f>
      </c>
      <c r="EJ801">
        <f>IF($GQ801&gt;=23,INDEX($DK:$DK,$GP801+23),"")</f>
      </c>
      <c r="EK801">
        <f>IF($GQ801&gt;=24,INDEX($DK:$DK,$GP801+24),"")</f>
      </c>
      <c r="EL801">
        <f>IF($GQ801&gt;=25,INDEX($DK:$DK,$GP801+25),"")</f>
      </c>
      <c r="EM801">
        <f>IF($GQ801&gt;=26,INDEX($DK:$DK,$GP801+26),"")</f>
      </c>
      <c r="EN801">
        <f>IF($GQ801&gt;=27,INDEX($DK:$DK,$GP801+27),"")</f>
      </c>
      <c r="EO801">
        <f>IF($GQ801&gt;=28,INDEX($DK:$DK,$GP801+28),"")</f>
      </c>
      <c r="EP801">
        <f>IF($GQ801&gt;=29,INDEX($DK:$DK,$GP801+29),"")</f>
      </c>
      <c r="EQ801">
        <f>IF($GQ801&gt;=30,INDEX($DK:$DK,$GP801+30),"")</f>
      </c>
      <c r="ER801">
        <f>IF($GQ801&gt;=31,INDEX($DK:$DK,$GP801+31),"")</f>
      </c>
      <c r="ES801">
        <f>IF($GQ801&gt;=32,INDEX($DK:$DK,$GP801+32),"")</f>
      </c>
      <c r="ET801">
        <f>IF($GQ801&gt;=33,INDEX($DK:$DK,$GP801+33),"")</f>
      </c>
      <c r="EU801">
        <f>IF($GQ801&gt;=34,INDEX($DK:$DK,$GP801+34),"")</f>
      </c>
      <c r="EV801">
        <f>IF($GQ801&gt;=35,INDEX($DK:$DK,$GP801+35),"")</f>
      </c>
      <c r="EW801">
        <f>IF($GQ801&gt;=36,INDEX($DK:$DK,$GP801+36),"")</f>
      </c>
      <c r="EX801">
        <f>IF($GQ801&gt;=37,INDEX($DK:$DK,$GP801+37),"")</f>
      </c>
      <c r="EY801">
        <f>IF($GQ801&gt;=38,INDEX($DK:$DK,$GP801+38),"")</f>
      </c>
      <c r="EZ801">
        <f>IF($GQ801&gt;=39,INDEX($DK:$DK,$GP801+39),"")</f>
      </c>
      <c r="FA801">
        <f>IF($GQ801&gt;=40,INDEX($DK:$DK,$GP801+40),"")</f>
      </c>
      <c r="FB801">
        <f>IF($GQ801&gt;=1,INDEX($DL:$DL,$GP801+1),"")</f>
      </c>
      <c r="FC801">
        <f>IF($GQ801&gt;=2,INDEX($DL:$DL,$GP801+2),"")</f>
      </c>
      <c r="FD801">
        <f>IF($GQ801&gt;=3,INDEX($DL:$DL,$GP801+3),"")</f>
      </c>
      <c r="FE801">
        <f>IF($GQ801&gt;=4,INDEX($DL:$DL,$GP801+4),"")</f>
      </c>
      <c r="FF801">
        <f>IF($GQ801&gt;=5,INDEX($DL:$DL,$GP801+5),"")</f>
      </c>
      <c r="FG801">
        <f>IF($GQ801&gt;=6,INDEX($DL:$DL,$GP801+6),"")</f>
      </c>
      <c r="FH801">
        <f>IF($GQ801&gt;=7,INDEX($DL:$DL,$GP801+7),"")</f>
      </c>
      <c r="FI801">
        <f>IF($GQ801&gt;=8,INDEX($DL:$DL,$GP801+8),"")</f>
      </c>
      <c r="FJ801">
        <f>IF($GQ801&gt;=9,INDEX($DL:$DL,$GP801+9),"")</f>
      </c>
      <c r="FK801">
        <f>IF($GQ801&gt;=10,INDEX($DL:$DL,$GP801+10),"")</f>
      </c>
      <c r="FL801">
        <f>IF($GQ801&gt;=11,INDEX($DL:$DL,$GP801+11),"")</f>
      </c>
      <c r="FM801">
        <f>IF($GQ801&gt;=12,INDEX($DL:$DL,$GP801+12),"")</f>
      </c>
      <c r="FN801">
        <f>IF($GQ801&gt;=13,INDEX($DL:$DL,$GP801+13),"")</f>
      </c>
      <c r="FO801">
        <f>IF($GQ801&gt;=14,INDEX($DL:$DL,$GP801+14),"")</f>
      </c>
      <c r="FP801">
        <f>IF($GQ801&gt;=15,INDEX($DL:$DL,$GP801+15),"")</f>
      </c>
      <c r="FQ801">
        <f>IF($GQ801&gt;=16,INDEX($DL:$DL,$GP801+16),"")</f>
      </c>
      <c r="FR801">
        <f>IF($GQ801&gt;=17,INDEX($DL:$DL,$GP801+17),"")</f>
      </c>
      <c r="FS801">
        <f>IF($GQ801&gt;=18,INDEX($DL:$DL,$GP801+18),"")</f>
      </c>
      <c r="FT801">
        <f>IF($GQ801&gt;=19,INDEX($DL:$DL,$GP801+19),"")</f>
      </c>
      <c r="FU801">
        <f>IF($GQ801&gt;=20,INDEX($DL:$DL,$GP801+20),"")</f>
      </c>
      <c r="FV801">
        <f>IF($GQ801&gt;=21,INDEX($DL:$DL,$GP801+21),"")</f>
      </c>
      <c r="FW801">
        <f>IF($GQ801&gt;=22,INDEX($DL:$DL,$GP801+22),"")</f>
      </c>
      <c r="FX801">
        <f>IF($GQ801&gt;=23,INDEX($DL:$DL,$GP801+23),"")</f>
      </c>
      <c r="FY801">
        <f>IF($GQ801&gt;=24,INDEX($DL:$DL,$GP801+24),"")</f>
      </c>
      <c r="FZ801">
        <f>IF($GQ801&gt;=25,INDEX($DL:$DL,$GP801+25),"")</f>
      </c>
      <c r="GA801">
        <f>IF($GQ801&gt;=26,INDEX($DL:$DL,$GP801+26),"")</f>
      </c>
      <c r="GB801">
        <f>IF($GQ801&gt;=27,INDEX($DL:$DL,$GP801+27),"")</f>
      </c>
      <c r="GC801">
        <f>IF($GQ801&gt;=28,INDEX($DL:$DL,$GP801+28),"")</f>
      </c>
      <c r="GD801">
        <f>IF($GQ801&gt;=29,INDEX($DL:$DL,$GP801+29),"")</f>
      </c>
      <c r="GE801">
        <f>IF($GQ801&gt;=30,INDEX($DL:$DL,$GP801+30),"")</f>
      </c>
      <c r="GF801">
        <f>IF($GQ801&gt;=31,INDEX($DL:$DL,$GP801+31),"")</f>
      </c>
      <c r="GG801">
        <f>IF($GQ801&gt;=32,INDEX($DL:$DL,$GP801+32),"")</f>
      </c>
      <c r="GH801">
        <f>IF($GQ801&gt;=33,INDEX($DL:$DL,$GP801+33),"")</f>
      </c>
      <c r="GI801">
        <f>IF($GQ801&gt;=34,INDEX($DL:$DL,$GP801+34),"")</f>
      </c>
      <c r="GJ801">
        <f>IF($GQ801&gt;=35,INDEX($DL:$DL,$GP801+35),"")</f>
      </c>
      <c r="GK801">
        <f>IF($GQ801&gt;=36,INDEX($DL:$DL,$GP801+36),"")</f>
      </c>
      <c r="GL801">
        <f>IF($GQ801&gt;=37,INDEX($DL:$DL,$GP801+37),"")</f>
      </c>
      <c r="GM801">
        <f>IF($GQ801&gt;=38,INDEX($DL:$DL,$GP801+38),"")</f>
      </c>
      <c r="GN801">
        <f>IF($GQ801&gt;=39,INDEX($DL:$DL,$GP801+39),"")</f>
      </c>
      <c r="GO801">
        <f>IF($GQ801&gt;=40,INDEX($DL:$DL,$GP801+40),"")</f>
      </c>
      <c r="GP801">
        <f>IFERROR(MATCH($DJ801,$DK$2:$DK$148,0)+1,0)</f>
      </c>
      <c r="GQ801">
        <f>IFERROR(INDEX($DM$2:$DM$148,MATCH($DJ801,$DK$2:$DK$148,0)),0)</f>
      </c>
      <c r="GR801">
        <f>IFERROR(MATCH($L801,$DN$801:$FA$801,0),0)</f>
      </c>
      <c r="GS801">
        <f>IF($GR801&gt;0,INDEX($FB$801:$GO$801,$GR801),"")</f>
      </c>
      <c r="GV801">
        <f>IF($JE801&gt;=1,INDEX($GT:$GT,$JD801+1),"")</f>
      </c>
      <c r="GW801">
        <f>IF($JE801&gt;=2,INDEX($GT:$GT,$JD801+2),"")</f>
      </c>
      <c r="GX801">
        <f>IF($JE801&gt;=3,INDEX($GT:$GT,$JD801+3),"")</f>
      </c>
      <c r="GY801">
        <f>IF($JE801&gt;=4,INDEX($GT:$GT,$JD801+4),"")</f>
      </c>
      <c r="GZ801">
        <f>IF($JE801&gt;=5,INDEX($GT:$GT,$JD801+5),"")</f>
      </c>
      <c r="HA801">
        <f>IF($JE801&gt;=6,INDEX($GT:$GT,$JD801+6),"")</f>
      </c>
      <c r="HB801">
        <f>IF($JE801&gt;=7,INDEX($GT:$GT,$JD801+7),"")</f>
      </c>
      <c r="HC801">
        <f>IF($JE801&gt;=8,INDEX($GT:$GT,$JD801+8),"")</f>
      </c>
      <c r="HD801">
        <f>IF($JE801&gt;=9,INDEX($GT:$GT,$JD801+9),"")</f>
      </c>
      <c r="HE801">
        <f>IF($JE801&gt;=10,INDEX($GT:$GT,$JD801+10),"")</f>
      </c>
      <c r="HF801">
        <f>IF($JE801&gt;=11,INDEX($GT:$GT,$JD801+11),"")</f>
      </c>
      <c r="HG801">
        <f>IF($JE801&gt;=12,INDEX($GT:$GT,$JD801+12),"")</f>
      </c>
      <c r="HH801">
        <f>IF($JE801&gt;=13,INDEX($GT:$GT,$JD801+13),"")</f>
      </c>
      <c r="HI801">
        <f>IF($JE801&gt;=14,INDEX($GT:$GT,$JD801+14),"")</f>
      </c>
      <c r="HJ801">
        <f>IF($JE801&gt;=15,INDEX($GT:$GT,$JD801+15),"")</f>
      </c>
      <c r="HK801">
        <f>IF($JE801&gt;=16,INDEX($GT:$GT,$JD801+16),"")</f>
      </c>
      <c r="HL801">
        <f>IF($JE801&gt;=17,INDEX($GT:$GT,$JD801+17),"")</f>
      </c>
      <c r="HM801">
        <f>IF($JE801&gt;=18,INDEX($GT:$GT,$JD801+18),"")</f>
      </c>
      <c r="HN801">
        <f>IF($JE801&gt;=19,INDEX($GT:$GT,$JD801+19),"")</f>
      </c>
      <c r="HO801">
        <f>IF($JE801&gt;=20,INDEX($GT:$GT,$JD801+20),"")</f>
      </c>
      <c r="HP801">
        <f>IF($JE801&gt;=21,INDEX($GT:$GT,$JD801+21),"")</f>
      </c>
      <c r="HQ801">
        <f>IF($JE801&gt;=22,INDEX($GT:$GT,$JD801+22),"")</f>
      </c>
      <c r="HR801">
        <f>IF($JE801&gt;=23,INDEX($GT:$GT,$JD801+23),"")</f>
      </c>
      <c r="HS801">
        <f>IF($JE801&gt;=24,INDEX($GT:$GT,$JD801+24),"")</f>
      </c>
      <c r="HT801">
        <f>IF($JE801&gt;=25,INDEX($GT:$GT,$JD801+25),"")</f>
      </c>
      <c r="HU801">
        <f>IF($JE801&gt;=26,INDEX($GT:$GT,$JD801+26),"")</f>
      </c>
      <c r="HV801">
        <f>IF($JE801&gt;=27,INDEX($GT:$GT,$JD801+27),"")</f>
      </c>
      <c r="HW801">
        <f>IF($JE801&gt;=28,INDEX($GT:$GT,$JD801+28),"")</f>
      </c>
      <c r="HX801">
        <f>IF($JE801&gt;=29,INDEX($GT:$GT,$JD801+29),"")</f>
      </c>
      <c r="HY801">
        <f>IF($JE801&gt;=30,INDEX($GT:$GT,$JD801+30),"")</f>
      </c>
      <c r="HZ801">
        <f>IF($JE801&gt;=31,INDEX($GT:$GT,$JD801+31),"")</f>
      </c>
      <c r="IA801">
        <f>IF($JE801&gt;=32,INDEX($GT:$GT,$JD801+32),"")</f>
      </c>
      <c r="IB801">
        <f>IF($JE801&gt;=33,INDEX($GT:$GT,$JD801+33),"")</f>
      </c>
      <c r="IC801">
        <f>IF($JE801&gt;=34,INDEX($GT:$GT,$JD801+34),"")</f>
      </c>
      <c r="ID801">
        <f>IF($JE801&gt;=35,INDEX($GT:$GT,$JD801+35),"")</f>
      </c>
      <c r="IE801">
        <f>IF($JE801&gt;=36,INDEX($GT:$GT,$JD801+36),"")</f>
      </c>
      <c r="IF801">
        <f>IF($JE801&gt;=37,INDEX($GT:$GT,$JD801+37),"")</f>
      </c>
      <c r="IG801">
        <f>IF($JE801&gt;=38,INDEX($GT:$GT,$JD801+38),"")</f>
      </c>
      <c r="IH801">
        <f>IF($JE801&gt;=39,INDEX($GT:$GT,$JD801+39),"")</f>
      </c>
      <c r="II801">
        <f>IF($JE801&gt;=40,INDEX($GT:$GT,$JD801+40),"")</f>
      </c>
      <c r="IJ801">
        <f>IF($JE801&gt;=41,INDEX($GT:$GT,$JD801+41),"")</f>
      </c>
      <c r="IK801">
        <f>IF($JE801&gt;=42,INDEX($GT:$GT,$JD801+42),"")</f>
      </c>
      <c r="IL801">
        <f>IF($JE801&gt;=43,INDEX($GT:$GT,$JD801+43),"")</f>
      </c>
      <c r="IM801">
        <f>IF($JE801&gt;=44,INDEX($GT:$GT,$JD801+44),"")</f>
      </c>
      <c r="IN801">
        <f>IF($JE801&gt;=45,INDEX($GT:$GT,$JD801+45),"")</f>
      </c>
      <c r="IO801">
        <f>IF($JE801&gt;=46,INDEX($GT:$GT,$JD801+46),"")</f>
      </c>
      <c r="IP801">
        <f>IF($JE801&gt;=47,INDEX($GT:$GT,$JD801+47),"")</f>
      </c>
      <c r="IQ801">
        <f>IF($JE801&gt;=48,INDEX($GT:$GT,$JD801+48),"")</f>
      </c>
      <c r="IR801">
        <f>IF($JE801&gt;=49,INDEX($GT:$GT,$JD801+49),"")</f>
      </c>
      <c r="IS801">
        <f>IF($JE801&gt;=50,INDEX($GT:$GT,$JD801+50),"")</f>
      </c>
      <c r="IT801">
        <f>IF($JE801&gt;=51,INDEX($GT:$GT,$JD801+51),"")</f>
      </c>
      <c r="IU801">
        <f>IF($JE801&gt;=52,INDEX($GT:$GT,$JD801+52),"")</f>
      </c>
      <c r="IV801">
        <f>IF($JE801&gt;=53,INDEX($GT:$GT,$JD801+53),"")</f>
      </c>
      <c r="IW801">
        <f>IF($JE801&gt;=54,INDEX($GT:$GT,$JD801+54),"")</f>
      </c>
      <c r="IX801">
        <f>IF($JE801&gt;=55,INDEX($GT:$GT,$JD801+55),"")</f>
      </c>
      <c r="IY801">
        <f>IF($JE801&gt;=56,INDEX($GT:$GT,$JD801+56),"")</f>
      </c>
      <c r="IZ801">
        <f>IF($JE801&gt;=57,INDEX($GT:$GT,$JD801+57),"")</f>
      </c>
      <c r="JA801">
        <f>IF($JE801&gt;=58,INDEX($GT:$GT,$JD801+58),"")</f>
      </c>
      <c r="JB801">
        <f>IF($JE801&gt;=59,INDEX($GT:$GT,$JD801+59),"")</f>
      </c>
      <c r="JC801">
        <f>IF($JE801&gt;=60,INDEX($GT:$GT,$JD801+60),"")</f>
      </c>
      <c r="JD801">
        <f>IFERROR(MATCH($GS801,$GT$2:$GT$322,0)+1,0)</f>
      </c>
      <c r="JE801">
        <f>IFERROR(INDEX($GU$2:$GU$322,MATCH($GS801,$GT$2:$GT$322,0)),0)</f>
      </c>
      <c r="JF801" t="s">
        <v>28</v>
      </c>
      <c r="JG801" t="s">
        <v>28</v>
      </c>
    </row>
    <row r="802" spans="1:267" x14ac:dyDescent="0.25">
      <c r="J802" s="1"/>
      <c r="K802" s="1"/>
      <c r="L802" s="1"/>
      <c r="M802" s="1"/>
      <c r="N802" s="1">
        <f>IFERROR(IF(FIND(" - ",$J802)&gt;0,MID($J802,FIND(" - ",$J802)+3,LEN($J802)),""),"")</f>
      </c>
      <c r="P802" s="1"/>
      <c r="S802" t="s">
        <v>28</v>
      </c>
      <c r="U802">
        <f>IF(OR($S802="",$T802=""),"",IFERROR($S802/$T802,0))</f>
      </c>
      <c r="V802">
        <f>IF($S802="","",
IF($K802="","",
IF(ISNUMBER(SEARCH("exempt",LOWER($K802))),0,
$S802*(VALUE(SUBSTITUTE($K802,"%",""))/100))))</f>
      </c>
      <c r="AB802">
        <f>IF($S802="","",
SUM($S802,$V802,$Z802,$W802,$Y802)-
IF($AA802="",0,VALUE($AA802)))</f>
      </c>
      <c r="AJ802" t="s">
        <v>1596</v>
      </c>
      <c r="AR802">
        <f>IFERROR(LEFT($J802,FIND(" - ",$J802)-1),$J802)</f>
      </c>
      <c r="AU802">
        <f>IF($CJ802&gt;=1,INDEX($AS:$AS,$CI802+1),"")</f>
      </c>
      <c r="AV802">
        <f>IF($CJ802&gt;=2,INDEX($AS:$AS,$CI802+2),"")</f>
      </c>
      <c r="AW802">
        <f>IF($CJ802&gt;=3,INDEX($AS:$AS,$CI802+3),"")</f>
      </c>
      <c r="AX802">
        <f>IF($CJ802&gt;=4,INDEX($AS:$AS,$CI802+4),"")</f>
      </c>
      <c r="AY802">
        <f>IF($CJ802&gt;=5,INDEX($AS:$AS,$CI802+5),"")</f>
      </c>
      <c r="AZ802">
        <f>IF($CJ802&gt;=6,INDEX($AS:$AS,$CI802+6),"")</f>
      </c>
      <c r="BA802">
        <f>IF($CJ802&gt;=7,INDEX($AS:$AS,$CI802+7),"")</f>
      </c>
      <c r="BB802">
        <f>IF($CJ802&gt;=8,INDEX($AS:$AS,$CI802+8),"")</f>
      </c>
      <c r="BC802">
        <f>IF($CJ802&gt;=9,INDEX($AS:$AS,$CI802+9),"")</f>
      </c>
      <c r="BD802">
        <f>IF($CJ802&gt;=10,INDEX($AS:$AS,$CI802+10),"")</f>
      </c>
      <c r="BE802">
        <f>IF($CJ802&gt;=11,INDEX($AS:$AS,$CI802+11),"")</f>
      </c>
      <c r="BF802">
        <f>IF($CJ802&gt;=12,INDEX($AS:$AS,$CI802+12),"")</f>
      </c>
      <c r="BG802">
        <f>IF($CJ802&gt;=13,INDEX($AS:$AS,$CI802+13),"")</f>
      </c>
      <c r="BH802">
        <f>IF($CJ802&gt;=14,INDEX($AS:$AS,$CI802+14),"")</f>
      </c>
      <c r="BI802">
        <f>IF($CJ802&gt;=15,INDEX($AS:$AS,$CI802+15),"")</f>
      </c>
      <c r="BJ802">
        <f>IF($CJ802&gt;=16,INDEX($AS:$AS,$CI802+16),"")</f>
      </c>
      <c r="BK802">
        <f>IF($CJ802&gt;=17,INDEX($AS:$AS,$CI802+17),"")</f>
      </c>
      <c r="BL802">
        <f>IF($CJ802&gt;=18,INDEX($AS:$AS,$CI802+18),"")</f>
      </c>
      <c r="BM802">
        <f>IF($CJ802&gt;=19,INDEX($AS:$AS,$CI802+19),"")</f>
      </c>
      <c r="BN802">
        <f>IF($CJ802&gt;=20,INDEX($AS:$AS,$CI802+20),"")</f>
      </c>
      <c r="BO802">
        <f>IF($CJ802&gt;=21,INDEX($AS:$AS,$CI802+21),"")</f>
      </c>
      <c r="BP802">
        <f>IF($CJ802&gt;=22,INDEX($AS:$AS,$CI802+22),"")</f>
      </c>
      <c r="BQ802">
        <f>IF($CJ802&gt;=23,INDEX($AS:$AS,$CI802+23),"")</f>
      </c>
      <c r="BR802">
        <f>IF($CJ802&gt;=24,INDEX($AS:$AS,$CI802+24),"")</f>
      </c>
      <c r="BS802">
        <f>IF($CJ802&gt;=25,INDEX($AS:$AS,$CI802+25),"")</f>
      </c>
      <c r="BT802">
        <f>IF($CJ802&gt;=26,INDEX($AS:$AS,$CI802+26),"")</f>
      </c>
      <c r="BU802">
        <f>IF($CJ802&gt;=27,INDEX($AS:$AS,$CI802+27),"")</f>
      </c>
      <c r="BV802">
        <f>IF($CJ802&gt;=28,INDEX($AS:$AS,$CI802+28),"")</f>
      </c>
      <c r="BW802">
        <f>IF($CJ802&gt;=29,INDEX($AS:$AS,$CI802+29),"")</f>
      </c>
      <c r="BX802">
        <f>IF($CJ802&gt;=30,INDEX($AS:$AS,$CI802+30),"")</f>
      </c>
      <c r="BY802">
        <f>IF($CJ802&gt;=31,INDEX($AS:$AS,$CI802+31),"")</f>
      </c>
      <c r="BZ802">
        <f>IF($CJ802&gt;=32,INDEX($AS:$AS,$CI802+32),"")</f>
      </c>
      <c r="CA802">
        <f>IF($CJ802&gt;=33,INDEX($AS:$AS,$CI802+33),"")</f>
      </c>
      <c r="CB802">
        <f>IF($CJ802&gt;=34,INDEX($AS:$AS,$CI802+34),"")</f>
      </c>
      <c r="CC802">
        <f>IF($CJ802&gt;=35,INDEX($AS:$AS,$CI802+35),"")</f>
      </c>
      <c r="CD802">
        <f>IF($CJ802&gt;=36,INDEX($AS:$AS,$CI802+36),"")</f>
      </c>
      <c r="CE802">
        <f>IF($CJ802&gt;=37,INDEX($AS:$AS,$CI802+37),"")</f>
      </c>
      <c r="CF802">
        <f>IF($CJ802&gt;=38,INDEX($AS:$AS,$CI802+38),"")</f>
      </c>
      <c r="CG802">
        <f>IF($CJ802&gt;=39,INDEX($AS:$AS,$CI802+39),"")</f>
      </c>
      <c r="CH802">
        <f>IF($CJ802&gt;=40,INDEX($AS:$AS,$CI802+40),"")</f>
      </c>
      <c r="CI802">
        <f>IFERROR(MATCH($AR802,$AS$2:$AS$133,0)+1,0)</f>
      </c>
      <c r="CJ802">
        <f>IFERROR(INDEX($AT$2:$AT$133,MATCH($AR802,$AS$2:$AS$133,0)),0)</f>
      </c>
      <c r="CK802">
        <f>IFERROR(LEFT($O802,FIND(" - ",$O802)-1),$O802)</f>
      </c>
      <c r="CL802" t="s">
        <v>1597</v>
      </c>
      <c r="CM802">
        <v>1</v>
      </c>
      <c r="CN802">
        <f>IF($DI802&gt;=1,INDEX($CL:$CL,$DH802+1),"")</f>
      </c>
      <c r="CO802">
        <f>IF($DI802&gt;=2,INDEX($CL:$CL,$DH802+2),"")</f>
      </c>
      <c r="CP802">
        <f>IF($DI802&gt;=3,INDEX($CL:$CL,$DH802+3),"")</f>
      </c>
      <c r="CQ802">
        <f>IF($DI802&gt;=4,INDEX($CL:$CL,$DH802+4),"")</f>
      </c>
      <c r="CR802">
        <f>IF($DI802&gt;=5,INDEX($CL:$CL,$DH802+5),"")</f>
      </c>
      <c r="CS802">
        <f>IF($DI802&gt;=6,INDEX($CL:$CL,$DH802+6),"")</f>
      </c>
      <c r="CT802">
        <f>IF($DI802&gt;=7,INDEX($CL:$CL,$DH802+7),"")</f>
      </c>
      <c r="CU802">
        <f>IF($DI802&gt;=8,INDEX($CL:$CL,$DH802+8),"")</f>
      </c>
      <c r="CV802">
        <f>IF($DI802&gt;=9,INDEX($CL:$CL,$DH802+9),"")</f>
      </c>
      <c r="CW802">
        <f>IF($DI802&gt;=10,INDEX($CL:$CL,$DH802+10),"")</f>
      </c>
      <c r="CX802">
        <f>IF($DI802&gt;=11,INDEX($CL:$CL,$DH802+11),"")</f>
      </c>
      <c r="CY802">
        <f>IF($DI802&gt;=12,INDEX($CL:$CL,$DH802+12),"")</f>
      </c>
      <c r="CZ802">
        <f>IF($DI802&gt;=13,INDEX($CL:$CL,$DH802+13),"")</f>
      </c>
      <c r="DA802">
        <f>IF($DI802&gt;=14,INDEX($CL:$CL,$DH802+14),"")</f>
      </c>
      <c r="DB802">
        <f>IF($DI802&gt;=15,INDEX($CL:$CL,$DH802+15),"")</f>
      </c>
      <c r="DC802">
        <f>IF($DI802&gt;=16,INDEX($CL:$CL,$DH802+16),"")</f>
      </c>
      <c r="DD802">
        <f>IF($DI802&gt;=17,INDEX($CL:$CL,$DH802+17),"")</f>
      </c>
      <c r="DE802">
        <f>IF($DI802&gt;=18,INDEX($CL:$CL,$DH802+18),"")</f>
      </c>
      <c r="DF802">
        <f>IF($DI802&gt;=19,INDEX($CL:$CL,$DH802+19),"")</f>
      </c>
      <c r="DG802">
        <f>IF($DI802&gt;=20,INDEX($CL:$CL,$DH802+20),"")</f>
      </c>
      <c r="DH802">
        <f>IFERROR(MATCH($CK802,$CL$2:$CL$1558,0)+1,0)</f>
      </c>
      <c r="DI802">
        <f>IFERROR(INDEX($CM$2:$CM$1558,MATCH($CK802,$CL$2:$CL$1558,0)),0)</f>
      </c>
      <c r="DJ802">
        <f>IFERROR(INDEX($AQ:$AQ,MATCH($K802,$AP:$AP,0))&amp;"","")</f>
      </c>
      <c r="DN802">
        <f>IF($GQ802&gt;=1,INDEX($DK:$DK,$GP802+1),"")</f>
      </c>
      <c r="DO802">
        <f>IF($GQ802&gt;=2,INDEX($DK:$DK,$GP802+2),"")</f>
      </c>
      <c r="DP802">
        <f>IF($GQ802&gt;=3,INDEX($DK:$DK,$GP802+3),"")</f>
      </c>
      <c r="DQ802">
        <f>IF($GQ802&gt;=4,INDEX($DK:$DK,$GP802+4),"")</f>
      </c>
      <c r="DR802">
        <f>IF($GQ802&gt;=5,INDEX($DK:$DK,$GP802+5),"")</f>
      </c>
      <c r="DS802">
        <f>IF($GQ802&gt;=6,INDEX($DK:$DK,$GP802+6),"")</f>
      </c>
      <c r="DT802">
        <f>IF($GQ802&gt;=7,INDEX($DK:$DK,$GP802+7),"")</f>
      </c>
      <c r="DU802">
        <f>IF($GQ802&gt;=8,INDEX($DK:$DK,$GP802+8),"")</f>
      </c>
      <c r="DV802">
        <f>IF($GQ802&gt;=9,INDEX($DK:$DK,$GP802+9),"")</f>
      </c>
      <c r="DW802">
        <f>IF($GQ802&gt;=10,INDEX($DK:$DK,$GP802+10),"")</f>
      </c>
      <c r="DX802">
        <f>IF($GQ802&gt;=11,INDEX($DK:$DK,$GP802+11),"")</f>
      </c>
      <c r="DY802">
        <f>IF($GQ802&gt;=12,INDEX($DK:$DK,$GP802+12),"")</f>
      </c>
      <c r="DZ802">
        <f>IF($GQ802&gt;=13,INDEX($DK:$DK,$GP802+13),"")</f>
      </c>
      <c r="EA802">
        <f>IF($GQ802&gt;=14,INDEX($DK:$DK,$GP802+14),"")</f>
      </c>
      <c r="EB802">
        <f>IF($GQ802&gt;=15,INDEX($DK:$DK,$GP802+15),"")</f>
      </c>
      <c r="EC802">
        <f>IF($GQ802&gt;=16,INDEX($DK:$DK,$GP802+16),"")</f>
      </c>
      <c r="ED802">
        <f>IF($GQ802&gt;=17,INDEX($DK:$DK,$GP802+17),"")</f>
      </c>
      <c r="EE802">
        <f>IF($GQ802&gt;=18,INDEX($DK:$DK,$GP802+18),"")</f>
      </c>
      <c r="EF802">
        <f>IF($GQ802&gt;=19,INDEX($DK:$DK,$GP802+19),"")</f>
      </c>
      <c r="EG802">
        <f>IF($GQ802&gt;=20,INDEX($DK:$DK,$GP802+20),"")</f>
      </c>
      <c r="EH802">
        <f>IF($GQ802&gt;=21,INDEX($DK:$DK,$GP802+21),"")</f>
      </c>
      <c r="EI802">
        <f>IF($GQ802&gt;=22,INDEX($DK:$DK,$GP802+22),"")</f>
      </c>
      <c r="EJ802">
        <f>IF($GQ802&gt;=23,INDEX($DK:$DK,$GP802+23),"")</f>
      </c>
      <c r="EK802">
        <f>IF($GQ802&gt;=24,INDEX($DK:$DK,$GP802+24),"")</f>
      </c>
      <c r="EL802">
        <f>IF($GQ802&gt;=25,INDEX($DK:$DK,$GP802+25),"")</f>
      </c>
      <c r="EM802">
        <f>IF($GQ802&gt;=26,INDEX($DK:$DK,$GP802+26),"")</f>
      </c>
      <c r="EN802">
        <f>IF($GQ802&gt;=27,INDEX($DK:$DK,$GP802+27),"")</f>
      </c>
      <c r="EO802">
        <f>IF($GQ802&gt;=28,INDEX($DK:$DK,$GP802+28),"")</f>
      </c>
      <c r="EP802">
        <f>IF($GQ802&gt;=29,INDEX($DK:$DK,$GP802+29),"")</f>
      </c>
      <c r="EQ802">
        <f>IF($GQ802&gt;=30,INDEX($DK:$DK,$GP802+30),"")</f>
      </c>
      <c r="ER802">
        <f>IF($GQ802&gt;=31,INDEX($DK:$DK,$GP802+31),"")</f>
      </c>
      <c r="ES802">
        <f>IF($GQ802&gt;=32,INDEX($DK:$DK,$GP802+32),"")</f>
      </c>
      <c r="ET802">
        <f>IF($GQ802&gt;=33,INDEX($DK:$DK,$GP802+33),"")</f>
      </c>
      <c r="EU802">
        <f>IF($GQ802&gt;=34,INDEX($DK:$DK,$GP802+34),"")</f>
      </c>
      <c r="EV802">
        <f>IF($GQ802&gt;=35,INDEX($DK:$DK,$GP802+35),"")</f>
      </c>
      <c r="EW802">
        <f>IF($GQ802&gt;=36,INDEX($DK:$DK,$GP802+36),"")</f>
      </c>
      <c r="EX802">
        <f>IF($GQ802&gt;=37,INDEX($DK:$DK,$GP802+37),"")</f>
      </c>
      <c r="EY802">
        <f>IF($GQ802&gt;=38,INDEX($DK:$DK,$GP802+38),"")</f>
      </c>
      <c r="EZ802">
        <f>IF($GQ802&gt;=39,INDEX($DK:$DK,$GP802+39),"")</f>
      </c>
      <c r="FA802">
        <f>IF($GQ802&gt;=40,INDEX($DK:$DK,$GP802+40),"")</f>
      </c>
      <c r="FB802">
        <f>IF($GQ802&gt;=1,INDEX($DL:$DL,$GP802+1),"")</f>
      </c>
      <c r="FC802">
        <f>IF($GQ802&gt;=2,INDEX($DL:$DL,$GP802+2),"")</f>
      </c>
      <c r="FD802">
        <f>IF($GQ802&gt;=3,INDEX($DL:$DL,$GP802+3),"")</f>
      </c>
      <c r="FE802">
        <f>IF($GQ802&gt;=4,INDEX($DL:$DL,$GP802+4),"")</f>
      </c>
      <c r="FF802">
        <f>IF($GQ802&gt;=5,INDEX($DL:$DL,$GP802+5),"")</f>
      </c>
      <c r="FG802">
        <f>IF($GQ802&gt;=6,INDEX($DL:$DL,$GP802+6),"")</f>
      </c>
      <c r="FH802">
        <f>IF($GQ802&gt;=7,INDEX($DL:$DL,$GP802+7),"")</f>
      </c>
      <c r="FI802">
        <f>IF($GQ802&gt;=8,INDEX($DL:$DL,$GP802+8),"")</f>
      </c>
      <c r="FJ802">
        <f>IF($GQ802&gt;=9,INDEX($DL:$DL,$GP802+9),"")</f>
      </c>
      <c r="FK802">
        <f>IF($GQ802&gt;=10,INDEX($DL:$DL,$GP802+10),"")</f>
      </c>
      <c r="FL802">
        <f>IF($GQ802&gt;=11,INDEX($DL:$DL,$GP802+11),"")</f>
      </c>
      <c r="FM802">
        <f>IF($GQ802&gt;=12,INDEX($DL:$DL,$GP802+12),"")</f>
      </c>
      <c r="FN802">
        <f>IF($GQ802&gt;=13,INDEX($DL:$DL,$GP802+13),"")</f>
      </c>
      <c r="FO802">
        <f>IF($GQ802&gt;=14,INDEX($DL:$DL,$GP802+14),"")</f>
      </c>
      <c r="FP802">
        <f>IF($GQ802&gt;=15,INDEX($DL:$DL,$GP802+15),"")</f>
      </c>
      <c r="FQ802">
        <f>IF($GQ802&gt;=16,INDEX($DL:$DL,$GP802+16),"")</f>
      </c>
      <c r="FR802">
        <f>IF($GQ802&gt;=17,INDEX($DL:$DL,$GP802+17),"")</f>
      </c>
      <c r="FS802">
        <f>IF($GQ802&gt;=18,INDEX($DL:$DL,$GP802+18),"")</f>
      </c>
      <c r="FT802">
        <f>IF($GQ802&gt;=19,INDEX($DL:$DL,$GP802+19),"")</f>
      </c>
      <c r="FU802">
        <f>IF($GQ802&gt;=20,INDEX($DL:$DL,$GP802+20),"")</f>
      </c>
      <c r="FV802">
        <f>IF($GQ802&gt;=21,INDEX($DL:$DL,$GP802+21),"")</f>
      </c>
      <c r="FW802">
        <f>IF($GQ802&gt;=22,INDEX($DL:$DL,$GP802+22),"")</f>
      </c>
      <c r="FX802">
        <f>IF($GQ802&gt;=23,INDEX($DL:$DL,$GP802+23),"")</f>
      </c>
      <c r="FY802">
        <f>IF($GQ802&gt;=24,INDEX($DL:$DL,$GP802+24),"")</f>
      </c>
      <c r="FZ802">
        <f>IF($GQ802&gt;=25,INDEX($DL:$DL,$GP802+25),"")</f>
      </c>
      <c r="GA802">
        <f>IF($GQ802&gt;=26,INDEX($DL:$DL,$GP802+26),"")</f>
      </c>
      <c r="GB802">
        <f>IF($GQ802&gt;=27,INDEX($DL:$DL,$GP802+27),"")</f>
      </c>
      <c r="GC802">
        <f>IF($GQ802&gt;=28,INDEX($DL:$DL,$GP802+28),"")</f>
      </c>
      <c r="GD802">
        <f>IF($GQ802&gt;=29,INDEX($DL:$DL,$GP802+29),"")</f>
      </c>
      <c r="GE802">
        <f>IF($GQ802&gt;=30,INDEX($DL:$DL,$GP802+30),"")</f>
      </c>
      <c r="GF802">
        <f>IF($GQ802&gt;=31,INDEX($DL:$DL,$GP802+31),"")</f>
      </c>
      <c r="GG802">
        <f>IF($GQ802&gt;=32,INDEX($DL:$DL,$GP802+32),"")</f>
      </c>
      <c r="GH802">
        <f>IF($GQ802&gt;=33,INDEX($DL:$DL,$GP802+33),"")</f>
      </c>
      <c r="GI802">
        <f>IF($GQ802&gt;=34,INDEX($DL:$DL,$GP802+34),"")</f>
      </c>
      <c r="GJ802">
        <f>IF($GQ802&gt;=35,INDEX($DL:$DL,$GP802+35),"")</f>
      </c>
      <c r="GK802">
        <f>IF($GQ802&gt;=36,INDEX($DL:$DL,$GP802+36),"")</f>
      </c>
      <c r="GL802">
        <f>IF($GQ802&gt;=37,INDEX($DL:$DL,$GP802+37),"")</f>
      </c>
      <c r="GM802">
        <f>IF($GQ802&gt;=38,INDEX($DL:$DL,$GP802+38),"")</f>
      </c>
      <c r="GN802">
        <f>IF($GQ802&gt;=39,INDEX($DL:$DL,$GP802+39),"")</f>
      </c>
      <c r="GO802">
        <f>IF($GQ802&gt;=40,INDEX($DL:$DL,$GP802+40),"")</f>
      </c>
      <c r="GP802">
        <f>IFERROR(MATCH($DJ802,$DK$2:$DK$148,0)+1,0)</f>
      </c>
      <c r="GQ802">
        <f>IFERROR(INDEX($DM$2:$DM$148,MATCH($DJ802,$DK$2:$DK$148,0)),0)</f>
      </c>
      <c r="GR802">
        <f>IFERROR(MATCH($L802,$DN$802:$FA$802,0),0)</f>
      </c>
      <c r="GS802">
        <f>IF($GR802&gt;0,INDEX($FB$802:$GO$802,$GR802),"")</f>
      </c>
      <c r="GV802">
        <f>IF($JE802&gt;=1,INDEX($GT:$GT,$JD802+1),"")</f>
      </c>
      <c r="GW802">
        <f>IF($JE802&gt;=2,INDEX($GT:$GT,$JD802+2),"")</f>
      </c>
      <c r="GX802">
        <f>IF($JE802&gt;=3,INDEX($GT:$GT,$JD802+3),"")</f>
      </c>
      <c r="GY802">
        <f>IF($JE802&gt;=4,INDEX($GT:$GT,$JD802+4),"")</f>
      </c>
      <c r="GZ802">
        <f>IF($JE802&gt;=5,INDEX($GT:$GT,$JD802+5),"")</f>
      </c>
      <c r="HA802">
        <f>IF($JE802&gt;=6,INDEX($GT:$GT,$JD802+6),"")</f>
      </c>
      <c r="HB802">
        <f>IF($JE802&gt;=7,INDEX($GT:$GT,$JD802+7),"")</f>
      </c>
      <c r="HC802">
        <f>IF($JE802&gt;=8,INDEX($GT:$GT,$JD802+8),"")</f>
      </c>
      <c r="HD802">
        <f>IF($JE802&gt;=9,INDEX($GT:$GT,$JD802+9),"")</f>
      </c>
      <c r="HE802">
        <f>IF($JE802&gt;=10,INDEX($GT:$GT,$JD802+10),"")</f>
      </c>
      <c r="HF802">
        <f>IF($JE802&gt;=11,INDEX($GT:$GT,$JD802+11),"")</f>
      </c>
      <c r="HG802">
        <f>IF($JE802&gt;=12,INDEX($GT:$GT,$JD802+12),"")</f>
      </c>
      <c r="HH802">
        <f>IF($JE802&gt;=13,INDEX($GT:$GT,$JD802+13),"")</f>
      </c>
      <c r="HI802">
        <f>IF($JE802&gt;=14,INDEX($GT:$GT,$JD802+14),"")</f>
      </c>
      <c r="HJ802">
        <f>IF($JE802&gt;=15,INDEX($GT:$GT,$JD802+15),"")</f>
      </c>
      <c r="HK802">
        <f>IF($JE802&gt;=16,INDEX($GT:$GT,$JD802+16),"")</f>
      </c>
      <c r="HL802">
        <f>IF($JE802&gt;=17,INDEX($GT:$GT,$JD802+17),"")</f>
      </c>
      <c r="HM802">
        <f>IF($JE802&gt;=18,INDEX($GT:$GT,$JD802+18),"")</f>
      </c>
      <c r="HN802">
        <f>IF($JE802&gt;=19,INDEX($GT:$GT,$JD802+19),"")</f>
      </c>
      <c r="HO802">
        <f>IF($JE802&gt;=20,INDEX($GT:$GT,$JD802+20),"")</f>
      </c>
      <c r="HP802">
        <f>IF($JE802&gt;=21,INDEX($GT:$GT,$JD802+21),"")</f>
      </c>
      <c r="HQ802">
        <f>IF($JE802&gt;=22,INDEX($GT:$GT,$JD802+22),"")</f>
      </c>
      <c r="HR802">
        <f>IF($JE802&gt;=23,INDEX($GT:$GT,$JD802+23),"")</f>
      </c>
      <c r="HS802">
        <f>IF($JE802&gt;=24,INDEX($GT:$GT,$JD802+24),"")</f>
      </c>
      <c r="HT802">
        <f>IF($JE802&gt;=25,INDEX($GT:$GT,$JD802+25),"")</f>
      </c>
      <c r="HU802">
        <f>IF($JE802&gt;=26,INDEX($GT:$GT,$JD802+26),"")</f>
      </c>
      <c r="HV802">
        <f>IF($JE802&gt;=27,INDEX($GT:$GT,$JD802+27),"")</f>
      </c>
      <c r="HW802">
        <f>IF($JE802&gt;=28,INDEX($GT:$GT,$JD802+28),"")</f>
      </c>
      <c r="HX802">
        <f>IF($JE802&gt;=29,INDEX($GT:$GT,$JD802+29),"")</f>
      </c>
      <c r="HY802">
        <f>IF($JE802&gt;=30,INDEX($GT:$GT,$JD802+30),"")</f>
      </c>
      <c r="HZ802">
        <f>IF($JE802&gt;=31,INDEX($GT:$GT,$JD802+31),"")</f>
      </c>
      <c r="IA802">
        <f>IF($JE802&gt;=32,INDEX($GT:$GT,$JD802+32),"")</f>
      </c>
      <c r="IB802">
        <f>IF($JE802&gt;=33,INDEX($GT:$GT,$JD802+33),"")</f>
      </c>
      <c r="IC802">
        <f>IF($JE802&gt;=34,INDEX($GT:$GT,$JD802+34),"")</f>
      </c>
      <c r="ID802">
        <f>IF($JE802&gt;=35,INDEX($GT:$GT,$JD802+35),"")</f>
      </c>
      <c r="IE802">
        <f>IF($JE802&gt;=36,INDEX($GT:$GT,$JD802+36),"")</f>
      </c>
      <c r="IF802">
        <f>IF($JE802&gt;=37,INDEX($GT:$GT,$JD802+37),"")</f>
      </c>
      <c r="IG802">
        <f>IF($JE802&gt;=38,INDEX($GT:$GT,$JD802+38),"")</f>
      </c>
      <c r="IH802">
        <f>IF($JE802&gt;=39,INDEX($GT:$GT,$JD802+39),"")</f>
      </c>
      <c r="II802">
        <f>IF($JE802&gt;=40,INDEX($GT:$GT,$JD802+40),"")</f>
      </c>
      <c r="IJ802">
        <f>IF($JE802&gt;=41,INDEX($GT:$GT,$JD802+41),"")</f>
      </c>
      <c r="IK802">
        <f>IF($JE802&gt;=42,INDEX($GT:$GT,$JD802+42),"")</f>
      </c>
      <c r="IL802">
        <f>IF($JE802&gt;=43,INDEX($GT:$GT,$JD802+43),"")</f>
      </c>
      <c r="IM802">
        <f>IF($JE802&gt;=44,INDEX($GT:$GT,$JD802+44),"")</f>
      </c>
      <c r="IN802">
        <f>IF($JE802&gt;=45,INDEX($GT:$GT,$JD802+45),"")</f>
      </c>
      <c r="IO802">
        <f>IF($JE802&gt;=46,INDEX($GT:$GT,$JD802+46),"")</f>
      </c>
      <c r="IP802">
        <f>IF($JE802&gt;=47,INDEX($GT:$GT,$JD802+47),"")</f>
      </c>
      <c r="IQ802">
        <f>IF($JE802&gt;=48,INDEX($GT:$GT,$JD802+48),"")</f>
      </c>
      <c r="IR802">
        <f>IF($JE802&gt;=49,INDEX($GT:$GT,$JD802+49),"")</f>
      </c>
      <c r="IS802">
        <f>IF($JE802&gt;=50,INDEX($GT:$GT,$JD802+50),"")</f>
      </c>
      <c r="IT802">
        <f>IF($JE802&gt;=51,INDEX($GT:$GT,$JD802+51),"")</f>
      </c>
      <c r="IU802">
        <f>IF($JE802&gt;=52,INDEX($GT:$GT,$JD802+52),"")</f>
      </c>
      <c r="IV802">
        <f>IF($JE802&gt;=53,INDEX($GT:$GT,$JD802+53),"")</f>
      </c>
      <c r="IW802">
        <f>IF($JE802&gt;=54,INDEX($GT:$GT,$JD802+54),"")</f>
      </c>
      <c r="IX802">
        <f>IF($JE802&gt;=55,INDEX($GT:$GT,$JD802+55),"")</f>
      </c>
      <c r="IY802">
        <f>IF($JE802&gt;=56,INDEX($GT:$GT,$JD802+56),"")</f>
      </c>
      <c r="IZ802">
        <f>IF($JE802&gt;=57,INDEX($GT:$GT,$JD802+57),"")</f>
      </c>
      <c r="JA802">
        <f>IF($JE802&gt;=58,INDEX($GT:$GT,$JD802+58),"")</f>
      </c>
      <c r="JB802">
        <f>IF($JE802&gt;=59,INDEX($GT:$GT,$JD802+59),"")</f>
      </c>
      <c r="JC802">
        <f>IF($JE802&gt;=60,INDEX($GT:$GT,$JD802+60),"")</f>
      </c>
      <c r="JD802">
        <f>IFERROR(MATCH($GS802,$GT$2:$GT$322,0)+1,0)</f>
      </c>
      <c r="JE802">
        <f>IFERROR(INDEX($GU$2:$GU$322,MATCH($GS802,$GT$2:$GT$322,0)),0)</f>
      </c>
      <c r="JF802" t="s">
        <v>28</v>
      </c>
      <c r="JG802" t="s">
        <v>28</v>
      </c>
    </row>
    <row r="803" spans="1:267" x14ac:dyDescent="0.25">
      <c r="J803" s="1"/>
      <c r="K803" s="1"/>
      <c r="L803" s="1"/>
      <c r="M803" s="1"/>
      <c r="N803" s="1">
        <f>IFERROR(IF(FIND(" - ",$J803)&gt;0,MID($J803,FIND(" - ",$J803)+3,LEN($J803)),""),"")</f>
      </c>
      <c r="P803" s="1"/>
      <c r="S803" t="s">
        <v>28</v>
      </c>
      <c r="U803">
        <f>IF(OR($S803="",$T803=""),"",IFERROR($S803/$T803,0))</f>
      </c>
      <c r="V803">
        <f>IF($S803="","",
IF($K803="","",
IF(ISNUMBER(SEARCH("exempt",LOWER($K803))),0,
$S803*(VALUE(SUBSTITUTE($K803,"%",""))/100))))</f>
      </c>
      <c r="AB803">
        <f>IF($S803="","",
SUM($S803,$V803,$Z803,$W803,$Y803)-
IF($AA803="",0,VALUE($AA803)))</f>
      </c>
      <c r="AJ803" t="s">
        <v>1598</v>
      </c>
      <c r="AR803">
        <f>IFERROR(LEFT($J803,FIND(" - ",$J803)-1),$J803)</f>
      </c>
      <c r="AU803">
        <f>IF($CJ803&gt;=1,INDEX($AS:$AS,$CI803+1),"")</f>
      </c>
      <c r="AV803">
        <f>IF($CJ803&gt;=2,INDEX($AS:$AS,$CI803+2),"")</f>
      </c>
      <c r="AW803">
        <f>IF($CJ803&gt;=3,INDEX($AS:$AS,$CI803+3),"")</f>
      </c>
      <c r="AX803">
        <f>IF($CJ803&gt;=4,INDEX($AS:$AS,$CI803+4),"")</f>
      </c>
      <c r="AY803">
        <f>IF($CJ803&gt;=5,INDEX($AS:$AS,$CI803+5),"")</f>
      </c>
      <c r="AZ803">
        <f>IF($CJ803&gt;=6,INDEX($AS:$AS,$CI803+6),"")</f>
      </c>
      <c r="BA803">
        <f>IF($CJ803&gt;=7,INDEX($AS:$AS,$CI803+7),"")</f>
      </c>
      <c r="BB803">
        <f>IF($CJ803&gt;=8,INDEX($AS:$AS,$CI803+8),"")</f>
      </c>
      <c r="BC803">
        <f>IF($CJ803&gt;=9,INDEX($AS:$AS,$CI803+9),"")</f>
      </c>
      <c r="BD803">
        <f>IF($CJ803&gt;=10,INDEX($AS:$AS,$CI803+10),"")</f>
      </c>
      <c r="BE803">
        <f>IF($CJ803&gt;=11,INDEX($AS:$AS,$CI803+11),"")</f>
      </c>
      <c r="BF803">
        <f>IF($CJ803&gt;=12,INDEX($AS:$AS,$CI803+12),"")</f>
      </c>
      <c r="BG803">
        <f>IF($CJ803&gt;=13,INDEX($AS:$AS,$CI803+13),"")</f>
      </c>
      <c r="BH803">
        <f>IF($CJ803&gt;=14,INDEX($AS:$AS,$CI803+14),"")</f>
      </c>
      <c r="BI803">
        <f>IF($CJ803&gt;=15,INDEX($AS:$AS,$CI803+15),"")</f>
      </c>
      <c r="BJ803">
        <f>IF($CJ803&gt;=16,INDEX($AS:$AS,$CI803+16),"")</f>
      </c>
      <c r="BK803">
        <f>IF($CJ803&gt;=17,INDEX($AS:$AS,$CI803+17),"")</f>
      </c>
      <c r="BL803">
        <f>IF($CJ803&gt;=18,INDEX($AS:$AS,$CI803+18),"")</f>
      </c>
      <c r="BM803">
        <f>IF($CJ803&gt;=19,INDEX($AS:$AS,$CI803+19),"")</f>
      </c>
      <c r="BN803">
        <f>IF($CJ803&gt;=20,INDEX($AS:$AS,$CI803+20),"")</f>
      </c>
      <c r="BO803">
        <f>IF($CJ803&gt;=21,INDEX($AS:$AS,$CI803+21),"")</f>
      </c>
      <c r="BP803">
        <f>IF($CJ803&gt;=22,INDEX($AS:$AS,$CI803+22),"")</f>
      </c>
      <c r="BQ803">
        <f>IF($CJ803&gt;=23,INDEX($AS:$AS,$CI803+23),"")</f>
      </c>
      <c r="BR803">
        <f>IF($CJ803&gt;=24,INDEX($AS:$AS,$CI803+24),"")</f>
      </c>
      <c r="BS803">
        <f>IF($CJ803&gt;=25,INDEX($AS:$AS,$CI803+25),"")</f>
      </c>
      <c r="BT803">
        <f>IF($CJ803&gt;=26,INDEX($AS:$AS,$CI803+26),"")</f>
      </c>
      <c r="BU803">
        <f>IF($CJ803&gt;=27,INDEX($AS:$AS,$CI803+27),"")</f>
      </c>
      <c r="BV803">
        <f>IF($CJ803&gt;=28,INDEX($AS:$AS,$CI803+28),"")</f>
      </c>
      <c r="BW803">
        <f>IF($CJ803&gt;=29,INDEX($AS:$AS,$CI803+29),"")</f>
      </c>
      <c r="BX803">
        <f>IF($CJ803&gt;=30,INDEX($AS:$AS,$CI803+30),"")</f>
      </c>
      <c r="BY803">
        <f>IF($CJ803&gt;=31,INDEX($AS:$AS,$CI803+31),"")</f>
      </c>
      <c r="BZ803">
        <f>IF($CJ803&gt;=32,INDEX($AS:$AS,$CI803+32),"")</f>
      </c>
      <c r="CA803">
        <f>IF($CJ803&gt;=33,INDEX($AS:$AS,$CI803+33),"")</f>
      </c>
      <c r="CB803">
        <f>IF($CJ803&gt;=34,INDEX($AS:$AS,$CI803+34),"")</f>
      </c>
      <c r="CC803">
        <f>IF($CJ803&gt;=35,INDEX($AS:$AS,$CI803+35),"")</f>
      </c>
      <c r="CD803">
        <f>IF($CJ803&gt;=36,INDEX($AS:$AS,$CI803+36),"")</f>
      </c>
      <c r="CE803">
        <f>IF($CJ803&gt;=37,INDEX($AS:$AS,$CI803+37),"")</f>
      </c>
      <c r="CF803">
        <f>IF($CJ803&gt;=38,INDEX($AS:$AS,$CI803+38),"")</f>
      </c>
      <c r="CG803">
        <f>IF($CJ803&gt;=39,INDEX($AS:$AS,$CI803+39),"")</f>
      </c>
      <c r="CH803">
        <f>IF($CJ803&gt;=40,INDEX($AS:$AS,$CI803+40),"")</f>
      </c>
      <c r="CI803">
        <f>IFERROR(MATCH($AR803,$AS$2:$AS$133,0)+1,0)</f>
      </c>
      <c r="CJ803">
        <f>IFERROR(INDEX($AT$2:$AT$133,MATCH($AR803,$AS$2:$AS$133,0)),0)</f>
      </c>
      <c r="CK803">
        <f>IFERROR(LEFT($O803,FIND(" - ",$O803)-1),$O803)</f>
      </c>
      <c r="CL803" t="s">
        <v>113</v>
      </c>
      <c r="CN803">
        <f>IF($DI803&gt;=1,INDEX($CL:$CL,$DH803+1),"")</f>
      </c>
      <c r="CO803">
        <f>IF($DI803&gt;=2,INDEX($CL:$CL,$DH803+2),"")</f>
      </c>
      <c r="CP803">
        <f>IF($DI803&gt;=3,INDEX($CL:$CL,$DH803+3),"")</f>
      </c>
      <c r="CQ803">
        <f>IF($DI803&gt;=4,INDEX($CL:$CL,$DH803+4),"")</f>
      </c>
      <c r="CR803">
        <f>IF($DI803&gt;=5,INDEX($CL:$CL,$DH803+5),"")</f>
      </c>
      <c r="CS803">
        <f>IF($DI803&gt;=6,INDEX($CL:$CL,$DH803+6),"")</f>
      </c>
      <c r="CT803">
        <f>IF($DI803&gt;=7,INDEX($CL:$CL,$DH803+7),"")</f>
      </c>
      <c r="CU803">
        <f>IF($DI803&gt;=8,INDEX($CL:$CL,$DH803+8),"")</f>
      </c>
      <c r="CV803">
        <f>IF($DI803&gt;=9,INDEX($CL:$CL,$DH803+9),"")</f>
      </c>
      <c r="CW803">
        <f>IF($DI803&gt;=10,INDEX($CL:$CL,$DH803+10),"")</f>
      </c>
      <c r="CX803">
        <f>IF($DI803&gt;=11,INDEX($CL:$CL,$DH803+11),"")</f>
      </c>
      <c r="CY803">
        <f>IF($DI803&gt;=12,INDEX($CL:$CL,$DH803+12),"")</f>
      </c>
      <c r="CZ803">
        <f>IF($DI803&gt;=13,INDEX($CL:$CL,$DH803+13),"")</f>
      </c>
      <c r="DA803">
        <f>IF($DI803&gt;=14,INDEX($CL:$CL,$DH803+14),"")</f>
      </c>
      <c r="DB803">
        <f>IF($DI803&gt;=15,INDEX($CL:$CL,$DH803+15),"")</f>
      </c>
      <c r="DC803">
        <f>IF($DI803&gt;=16,INDEX($CL:$CL,$DH803+16),"")</f>
      </c>
      <c r="DD803">
        <f>IF($DI803&gt;=17,INDEX($CL:$CL,$DH803+17),"")</f>
      </c>
      <c r="DE803">
        <f>IF($DI803&gt;=18,INDEX($CL:$CL,$DH803+18),"")</f>
      </c>
      <c r="DF803">
        <f>IF($DI803&gt;=19,INDEX($CL:$CL,$DH803+19),"")</f>
      </c>
      <c r="DG803">
        <f>IF($DI803&gt;=20,INDEX($CL:$CL,$DH803+20),"")</f>
      </c>
      <c r="DH803">
        <f>IFERROR(MATCH($CK803,$CL$2:$CL$1558,0)+1,0)</f>
      </c>
      <c r="DI803">
        <f>IFERROR(INDEX($CM$2:$CM$1558,MATCH($CK803,$CL$2:$CL$1558,0)),0)</f>
      </c>
      <c r="DJ803">
        <f>IFERROR(INDEX($AQ:$AQ,MATCH($K803,$AP:$AP,0))&amp;"","")</f>
      </c>
      <c r="DN803">
        <f>IF($GQ803&gt;=1,INDEX($DK:$DK,$GP803+1),"")</f>
      </c>
      <c r="DO803">
        <f>IF($GQ803&gt;=2,INDEX($DK:$DK,$GP803+2),"")</f>
      </c>
      <c r="DP803">
        <f>IF($GQ803&gt;=3,INDEX($DK:$DK,$GP803+3),"")</f>
      </c>
      <c r="DQ803">
        <f>IF($GQ803&gt;=4,INDEX($DK:$DK,$GP803+4),"")</f>
      </c>
      <c r="DR803">
        <f>IF($GQ803&gt;=5,INDEX($DK:$DK,$GP803+5),"")</f>
      </c>
      <c r="DS803">
        <f>IF($GQ803&gt;=6,INDEX($DK:$DK,$GP803+6),"")</f>
      </c>
      <c r="DT803">
        <f>IF($GQ803&gt;=7,INDEX($DK:$DK,$GP803+7),"")</f>
      </c>
      <c r="DU803">
        <f>IF($GQ803&gt;=8,INDEX($DK:$DK,$GP803+8),"")</f>
      </c>
      <c r="DV803">
        <f>IF($GQ803&gt;=9,INDEX($DK:$DK,$GP803+9),"")</f>
      </c>
      <c r="DW803">
        <f>IF($GQ803&gt;=10,INDEX($DK:$DK,$GP803+10),"")</f>
      </c>
      <c r="DX803">
        <f>IF($GQ803&gt;=11,INDEX($DK:$DK,$GP803+11),"")</f>
      </c>
      <c r="DY803">
        <f>IF($GQ803&gt;=12,INDEX($DK:$DK,$GP803+12),"")</f>
      </c>
      <c r="DZ803">
        <f>IF($GQ803&gt;=13,INDEX($DK:$DK,$GP803+13),"")</f>
      </c>
      <c r="EA803">
        <f>IF($GQ803&gt;=14,INDEX($DK:$DK,$GP803+14),"")</f>
      </c>
      <c r="EB803">
        <f>IF($GQ803&gt;=15,INDEX($DK:$DK,$GP803+15),"")</f>
      </c>
      <c r="EC803">
        <f>IF($GQ803&gt;=16,INDEX($DK:$DK,$GP803+16),"")</f>
      </c>
      <c r="ED803">
        <f>IF($GQ803&gt;=17,INDEX($DK:$DK,$GP803+17),"")</f>
      </c>
      <c r="EE803">
        <f>IF($GQ803&gt;=18,INDEX($DK:$DK,$GP803+18),"")</f>
      </c>
      <c r="EF803">
        <f>IF($GQ803&gt;=19,INDEX($DK:$DK,$GP803+19),"")</f>
      </c>
      <c r="EG803">
        <f>IF($GQ803&gt;=20,INDEX($DK:$DK,$GP803+20),"")</f>
      </c>
      <c r="EH803">
        <f>IF($GQ803&gt;=21,INDEX($DK:$DK,$GP803+21),"")</f>
      </c>
      <c r="EI803">
        <f>IF($GQ803&gt;=22,INDEX($DK:$DK,$GP803+22),"")</f>
      </c>
      <c r="EJ803">
        <f>IF($GQ803&gt;=23,INDEX($DK:$DK,$GP803+23),"")</f>
      </c>
      <c r="EK803">
        <f>IF($GQ803&gt;=24,INDEX($DK:$DK,$GP803+24),"")</f>
      </c>
      <c r="EL803">
        <f>IF($GQ803&gt;=25,INDEX($DK:$DK,$GP803+25),"")</f>
      </c>
      <c r="EM803">
        <f>IF($GQ803&gt;=26,INDEX($DK:$DK,$GP803+26),"")</f>
      </c>
      <c r="EN803">
        <f>IF($GQ803&gt;=27,INDEX($DK:$DK,$GP803+27),"")</f>
      </c>
      <c r="EO803">
        <f>IF($GQ803&gt;=28,INDEX($DK:$DK,$GP803+28),"")</f>
      </c>
      <c r="EP803">
        <f>IF($GQ803&gt;=29,INDEX($DK:$DK,$GP803+29),"")</f>
      </c>
      <c r="EQ803">
        <f>IF($GQ803&gt;=30,INDEX($DK:$DK,$GP803+30),"")</f>
      </c>
      <c r="ER803">
        <f>IF($GQ803&gt;=31,INDEX($DK:$DK,$GP803+31),"")</f>
      </c>
      <c r="ES803">
        <f>IF($GQ803&gt;=32,INDEX($DK:$DK,$GP803+32),"")</f>
      </c>
      <c r="ET803">
        <f>IF($GQ803&gt;=33,INDEX($DK:$DK,$GP803+33),"")</f>
      </c>
      <c r="EU803">
        <f>IF($GQ803&gt;=34,INDEX($DK:$DK,$GP803+34),"")</f>
      </c>
      <c r="EV803">
        <f>IF($GQ803&gt;=35,INDEX($DK:$DK,$GP803+35),"")</f>
      </c>
      <c r="EW803">
        <f>IF($GQ803&gt;=36,INDEX($DK:$DK,$GP803+36),"")</f>
      </c>
      <c r="EX803">
        <f>IF($GQ803&gt;=37,INDEX($DK:$DK,$GP803+37),"")</f>
      </c>
      <c r="EY803">
        <f>IF($GQ803&gt;=38,INDEX($DK:$DK,$GP803+38),"")</f>
      </c>
      <c r="EZ803">
        <f>IF($GQ803&gt;=39,INDEX($DK:$DK,$GP803+39),"")</f>
      </c>
      <c r="FA803">
        <f>IF($GQ803&gt;=40,INDEX($DK:$DK,$GP803+40),"")</f>
      </c>
      <c r="FB803">
        <f>IF($GQ803&gt;=1,INDEX($DL:$DL,$GP803+1),"")</f>
      </c>
      <c r="FC803">
        <f>IF($GQ803&gt;=2,INDEX($DL:$DL,$GP803+2),"")</f>
      </c>
      <c r="FD803">
        <f>IF($GQ803&gt;=3,INDEX($DL:$DL,$GP803+3),"")</f>
      </c>
      <c r="FE803">
        <f>IF($GQ803&gt;=4,INDEX($DL:$DL,$GP803+4),"")</f>
      </c>
      <c r="FF803">
        <f>IF($GQ803&gt;=5,INDEX($DL:$DL,$GP803+5),"")</f>
      </c>
      <c r="FG803">
        <f>IF($GQ803&gt;=6,INDEX($DL:$DL,$GP803+6),"")</f>
      </c>
      <c r="FH803">
        <f>IF($GQ803&gt;=7,INDEX($DL:$DL,$GP803+7),"")</f>
      </c>
      <c r="FI803">
        <f>IF($GQ803&gt;=8,INDEX($DL:$DL,$GP803+8),"")</f>
      </c>
      <c r="FJ803">
        <f>IF($GQ803&gt;=9,INDEX($DL:$DL,$GP803+9),"")</f>
      </c>
      <c r="FK803">
        <f>IF($GQ803&gt;=10,INDEX($DL:$DL,$GP803+10),"")</f>
      </c>
      <c r="FL803">
        <f>IF($GQ803&gt;=11,INDEX($DL:$DL,$GP803+11),"")</f>
      </c>
      <c r="FM803">
        <f>IF($GQ803&gt;=12,INDEX($DL:$DL,$GP803+12),"")</f>
      </c>
      <c r="FN803">
        <f>IF($GQ803&gt;=13,INDEX($DL:$DL,$GP803+13),"")</f>
      </c>
      <c r="FO803">
        <f>IF($GQ803&gt;=14,INDEX($DL:$DL,$GP803+14),"")</f>
      </c>
      <c r="FP803">
        <f>IF($GQ803&gt;=15,INDEX($DL:$DL,$GP803+15),"")</f>
      </c>
      <c r="FQ803">
        <f>IF($GQ803&gt;=16,INDEX($DL:$DL,$GP803+16),"")</f>
      </c>
      <c r="FR803">
        <f>IF($GQ803&gt;=17,INDEX($DL:$DL,$GP803+17),"")</f>
      </c>
      <c r="FS803">
        <f>IF($GQ803&gt;=18,INDEX($DL:$DL,$GP803+18),"")</f>
      </c>
      <c r="FT803">
        <f>IF($GQ803&gt;=19,INDEX($DL:$DL,$GP803+19),"")</f>
      </c>
      <c r="FU803">
        <f>IF($GQ803&gt;=20,INDEX($DL:$DL,$GP803+20),"")</f>
      </c>
      <c r="FV803">
        <f>IF($GQ803&gt;=21,INDEX($DL:$DL,$GP803+21),"")</f>
      </c>
      <c r="FW803">
        <f>IF($GQ803&gt;=22,INDEX($DL:$DL,$GP803+22),"")</f>
      </c>
      <c r="FX803">
        <f>IF($GQ803&gt;=23,INDEX($DL:$DL,$GP803+23),"")</f>
      </c>
      <c r="FY803">
        <f>IF($GQ803&gt;=24,INDEX($DL:$DL,$GP803+24),"")</f>
      </c>
      <c r="FZ803">
        <f>IF($GQ803&gt;=25,INDEX($DL:$DL,$GP803+25),"")</f>
      </c>
      <c r="GA803">
        <f>IF($GQ803&gt;=26,INDEX($DL:$DL,$GP803+26),"")</f>
      </c>
      <c r="GB803">
        <f>IF($GQ803&gt;=27,INDEX($DL:$DL,$GP803+27),"")</f>
      </c>
      <c r="GC803">
        <f>IF($GQ803&gt;=28,INDEX($DL:$DL,$GP803+28),"")</f>
      </c>
      <c r="GD803">
        <f>IF($GQ803&gt;=29,INDEX($DL:$DL,$GP803+29),"")</f>
      </c>
      <c r="GE803">
        <f>IF($GQ803&gt;=30,INDEX($DL:$DL,$GP803+30),"")</f>
      </c>
      <c r="GF803">
        <f>IF($GQ803&gt;=31,INDEX($DL:$DL,$GP803+31),"")</f>
      </c>
      <c r="GG803">
        <f>IF($GQ803&gt;=32,INDEX($DL:$DL,$GP803+32),"")</f>
      </c>
      <c r="GH803">
        <f>IF($GQ803&gt;=33,INDEX($DL:$DL,$GP803+33),"")</f>
      </c>
      <c r="GI803">
        <f>IF($GQ803&gt;=34,INDEX($DL:$DL,$GP803+34),"")</f>
      </c>
      <c r="GJ803">
        <f>IF($GQ803&gt;=35,INDEX($DL:$DL,$GP803+35),"")</f>
      </c>
      <c r="GK803">
        <f>IF($GQ803&gt;=36,INDEX($DL:$DL,$GP803+36),"")</f>
      </c>
      <c r="GL803">
        <f>IF($GQ803&gt;=37,INDEX($DL:$DL,$GP803+37),"")</f>
      </c>
      <c r="GM803">
        <f>IF($GQ803&gt;=38,INDEX($DL:$DL,$GP803+38),"")</f>
      </c>
      <c r="GN803">
        <f>IF($GQ803&gt;=39,INDEX($DL:$DL,$GP803+39),"")</f>
      </c>
      <c r="GO803">
        <f>IF($GQ803&gt;=40,INDEX($DL:$DL,$GP803+40),"")</f>
      </c>
      <c r="GP803">
        <f>IFERROR(MATCH($DJ803,$DK$2:$DK$148,0)+1,0)</f>
      </c>
      <c r="GQ803">
        <f>IFERROR(INDEX($DM$2:$DM$148,MATCH($DJ803,$DK$2:$DK$148,0)),0)</f>
      </c>
      <c r="GR803">
        <f>IFERROR(MATCH($L803,$DN$803:$FA$803,0),0)</f>
      </c>
      <c r="GS803">
        <f>IF($GR803&gt;0,INDEX($FB$803:$GO$803,$GR803),"")</f>
      </c>
      <c r="GV803">
        <f>IF($JE803&gt;=1,INDEX($GT:$GT,$JD803+1),"")</f>
      </c>
      <c r="GW803">
        <f>IF($JE803&gt;=2,INDEX($GT:$GT,$JD803+2),"")</f>
      </c>
      <c r="GX803">
        <f>IF($JE803&gt;=3,INDEX($GT:$GT,$JD803+3),"")</f>
      </c>
      <c r="GY803">
        <f>IF($JE803&gt;=4,INDEX($GT:$GT,$JD803+4),"")</f>
      </c>
      <c r="GZ803">
        <f>IF($JE803&gt;=5,INDEX($GT:$GT,$JD803+5),"")</f>
      </c>
      <c r="HA803">
        <f>IF($JE803&gt;=6,INDEX($GT:$GT,$JD803+6),"")</f>
      </c>
      <c r="HB803">
        <f>IF($JE803&gt;=7,INDEX($GT:$GT,$JD803+7),"")</f>
      </c>
      <c r="HC803">
        <f>IF($JE803&gt;=8,INDEX($GT:$GT,$JD803+8),"")</f>
      </c>
      <c r="HD803">
        <f>IF($JE803&gt;=9,INDEX($GT:$GT,$JD803+9),"")</f>
      </c>
      <c r="HE803">
        <f>IF($JE803&gt;=10,INDEX($GT:$GT,$JD803+10),"")</f>
      </c>
      <c r="HF803">
        <f>IF($JE803&gt;=11,INDEX($GT:$GT,$JD803+11),"")</f>
      </c>
      <c r="HG803">
        <f>IF($JE803&gt;=12,INDEX($GT:$GT,$JD803+12),"")</f>
      </c>
      <c r="HH803">
        <f>IF($JE803&gt;=13,INDEX($GT:$GT,$JD803+13),"")</f>
      </c>
      <c r="HI803">
        <f>IF($JE803&gt;=14,INDEX($GT:$GT,$JD803+14),"")</f>
      </c>
      <c r="HJ803">
        <f>IF($JE803&gt;=15,INDEX($GT:$GT,$JD803+15),"")</f>
      </c>
      <c r="HK803">
        <f>IF($JE803&gt;=16,INDEX($GT:$GT,$JD803+16),"")</f>
      </c>
      <c r="HL803">
        <f>IF($JE803&gt;=17,INDEX($GT:$GT,$JD803+17),"")</f>
      </c>
      <c r="HM803">
        <f>IF($JE803&gt;=18,INDEX($GT:$GT,$JD803+18),"")</f>
      </c>
      <c r="HN803">
        <f>IF($JE803&gt;=19,INDEX($GT:$GT,$JD803+19),"")</f>
      </c>
      <c r="HO803">
        <f>IF($JE803&gt;=20,INDEX($GT:$GT,$JD803+20),"")</f>
      </c>
      <c r="HP803">
        <f>IF($JE803&gt;=21,INDEX($GT:$GT,$JD803+21),"")</f>
      </c>
      <c r="HQ803">
        <f>IF($JE803&gt;=22,INDEX($GT:$GT,$JD803+22),"")</f>
      </c>
      <c r="HR803">
        <f>IF($JE803&gt;=23,INDEX($GT:$GT,$JD803+23),"")</f>
      </c>
      <c r="HS803">
        <f>IF($JE803&gt;=24,INDEX($GT:$GT,$JD803+24),"")</f>
      </c>
      <c r="HT803">
        <f>IF($JE803&gt;=25,INDEX($GT:$GT,$JD803+25),"")</f>
      </c>
      <c r="HU803">
        <f>IF($JE803&gt;=26,INDEX($GT:$GT,$JD803+26),"")</f>
      </c>
      <c r="HV803">
        <f>IF($JE803&gt;=27,INDEX($GT:$GT,$JD803+27),"")</f>
      </c>
      <c r="HW803">
        <f>IF($JE803&gt;=28,INDEX($GT:$GT,$JD803+28),"")</f>
      </c>
      <c r="HX803">
        <f>IF($JE803&gt;=29,INDEX($GT:$GT,$JD803+29),"")</f>
      </c>
      <c r="HY803">
        <f>IF($JE803&gt;=30,INDEX($GT:$GT,$JD803+30),"")</f>
      </c>
      <c r="HZ803">
        <f>IF($JE803&gt;=31,INDEX($GT:$GT,$JD803+31),"")</f>
      </c>
      <c r="IA803">
        <f>IF($JE803&gt;=32,INDEX($GT:$GT,$JD803+32),"")</f>
      </c>
      <c r="IB803">
        <f>IF($JE803&gt;=33,INDEX($GT:$GT,$JD803+33),"")</f>
      </c>
      <c r="IC803">
        <f>IF($JE803&gt;=34,INDEX($GT:$GT,$JD803+34),"")</f>
      </c>
      <c r="ID803">
        <f>IF($JE803&gt;=35,INDEX($GT:$GT,$JD803+35),"")</f>
      </c>
      <c r="IE803">
        <f>IF($JE803&gt;=36,INDEX($GT:$GT,$JD803+36),"")</f>
      </c>
      <c r="IF803">
        <f>IF($JE803&gt;=37,INDEX($GT:$GT,$JD803+37),"")</f>
      </c>
      <c r="IG803">
        <f>IF($JE803&gt;=38,INDEX($GT:$GT,$JD803+38),"")</f>
      </c>
      <c r="IH803">
        <f>IF($JE803&gt;=39,INDEX($GT:$GT,$JD803+39),"")</f>
      </c>
      <c r="II803">
        <f>IF($JE803&gt;=40,INDEX($GT:$GT,$JD803+40),"")</f>
      </c>
      <c r="IJ803">
        <f>IF($JE803&gt;=41,INDEX($GT:$GT,$JD803+41),"")</f>
      </c>
      <c r="IK803">
        <f>IF($JE803&gt;=42,INDEX($GT:$GT,$JD803+42),"")</f>
      </c>
      <c r="IL803">
        <f>IF($JE803&gt;=43,INDEX($GT:$GT,$JD803+43),"")</f>
      </c>
      <c r="IM803">
        <f>IF($JE803&gt;=44,INDEX($GT:$GT,$JD803+44),"")</f>
      </c>
      <c r="IN803">
        <f>IF($JE803&gt;=45,INDEX($GT:$GT,$JD803+45),"")</f>
      </c>
      <c r="IO803">
        <f>IF($JE803&gt;=46,INDEX($GT:$GT,$JD803+46),"")</f>
      </c>
      <c r="IP803">
        <f>IF($JE803&gt;=47,INDEX($GT:$GT,$JD803+47),"")</f>
      </c>
      <c r="IQ803">
        <f>IF($JE803&gt;=48,INDEX($GT:$GT,$JD803+48),"")</f>
      </c>
      <c r="IR803">
        <f>IF($JE803&gt;=49,INDEX($GT:$GT,$JD803+49),"")</f>
      </c>
      <c r="IS803">
        <f>IF($JE803&gt;=50,INDEX($GT:$GT,$JD803+50),"")</f>
      </c>
      <c r="IT803">
        <f>IF($JE803&gt;=51,INDEX($GT:$GT,$JD803+51),"")</f>
      </c>
      <c r="IU803">
        <f>IF($JE803&gt;=52,INDEX($GT:$GT,$JD803+52),"")</f>
      </c>
      <c r="IV803">
        <f>IF($JE803&gt;=53,INDEX($GT:$GT,$JD803+53),"")</f>
      </c>
      <c r="IW803">
        <f>IF($JE803&gt;=54,INDEX($GT:$GT,$JD803+54),"")</f>
      </c>
      <c r="IX803">
        <f>IF($JE803&gt;=55,INDEX($GT:$GT,$JD803+55),"")</f>
      </c>
      <c r="IY803">
        <f>IF($JE803&gt;=56,INDEX($GT:$GT,$JD803+56),"")</f>
      </c>
      <c r="IZ803">
        <f>IF($JE803&gt;=57,INDEX($GT:$GT,$JD803+57),"")</f>
      </c>
      <c r="JA803">
        <f>IF($JE803&gt;=58,INDEX($GT:$GT,$JD803+58),"")</f>
      </c>
      <c r="JB803">
        <f>IF($JE803&gt;=59,INDEX($GT:$GT,$JD803+59),"")</f>
      </c>
      <c r="JC803">
        <f>IF($JE803&gt;=60,INDEX($GT:$GT,$JD803+60),"")</f>
      </c>
      <c r="JD803">
        <f>IFERROR(MATCH($GS803,$GT$2:$GT$322,0)+1,0)</f>
      </c>
      <c r="JE803">
        <f>IFERROR(INDEX($GU$2:$GU$322,MATCH($GS803,$GT$2:$GT$322,0)),0)</f>
      </c>
      <c r="JF803" t="s">
        <v>28</v>
      </c>
      <c r="JG803" t="s">
        <v>28</v>
      </c>
    </row>
    <row r="804" spans="1:267" x14ac:dyDescent="0.25">
      <c r="J804" s="1"/>
      <c r="K804" s="1"/>
      <c r="L804" s="1"/>
      <c r="M804" s="1"/>
      <c r="N804" s="1">
        <f>IFERROR(IF(FIND(" - ",$J804)&gt;0,MID($J804,FIND(" - ",$J804)+3,LEN($J804)),""),"")</f>
      </c>
      <c r="P804" s="1"/>
      <c r="S804" t="s">
        <v>28</v>
      </c>
      <c r="U804">
        <f>IF(OR($S804="",$T804=""),"",IFERROR($S804/$T804,0))</f>
      </c>
      <c r="V804">
        <f>IF($S804="","",
IF($K804="","",
IF(ISNUMBER(SEARCH("exempt",LOWER($K804))),0,
$S804*(VALUE(SUBSTITUTE($K804,"%",""))/100))))</f>
      </c>
      <c r="AB804">
        <f>IF($S804="","",
SUM($S804,$V804,$Z804,$W804,$Y804)-
IF($AA804="",0,VALUE($AA804)))</f>
      </c>
      <c r="AJ804" t="s">
        <v>1599</v>
      </c>
      <c r="AR804">
        <f>IFERROR(LEFT($J804,FIND(" - ",$J804)-1),$J804)</f>
      </c>
      <c r="AU804">
        <f>IF($CJ804&gt;=1,INDEX($AS:$AS,$CI804+1),"")</f>
      </c>
      <c r="AV804">
        <f>IF($CJ804&gt;=2,INDEX($AS:$AS,$CI804+2),"")</f>
      </c>
      <c r="AW804">
        <f>IF($CJ804&gt;=3,INDEX($AS:$AS,$CI804+3),"")</f>
      </c>
      <c r="AX804">
        <f>IF($CJ804&gt;=4,INDEX($AS:$AS,$CI804+4),"")</f>
      </c>
      <c r="AY804">
        <f>IF($CJ804&gt;=5,INDEX($AS:$AS,$CI804+5),"")</f>
      </c>
      <c r="AZ804">
        <f>IF($CJ804&gt;=6,INDEX($AS:$AS,$CI804+6),"")</f>
      </c>
      <c r="BA804">
        <f>IF($CJ804&gt;=7,INDEX($AS:$AS,$CI804+7),"")</f>
      </c>
      <c r="BB804">
        <f>IF($CJ804&gt;=8,INDEX($AS:$AS,$CI804+8),"")</f>
      </c>
      <c r="BC804">
        <f>IF($CJ804&gt;=9,INDEX($AS:$AS,$CI804+9),"")</f>
      </c>
      <c r="BD804">
        <f>IF($CJ804&gt;=10,INDEX($AS:$AS,$CI804+10),"")</f>
      </c>
      <c r="BE804">
        <f>IF($CJ804&gt;=11,INDEX($AS:$AS,$CI804+11),"")</f>
      </c>
      <c r="BF804">
        <f>IF($CJ804&gt;=12,INDEX($AS:$AS,$CI804+12),"")</f>
      </c>
      <c r="BG804">
        <f>IF($CJ804&gt;=13,INDEX($AS:$AS,$CI804+13),"")</f>
      </c>
      <c r="BH804">
        <f>IF($CJ804&gt;=14,INDEX($AS:$AS,$CI804+14),"")</f>
      </c>
      <c r="BI804">
        <f>IF($CJ804&gt;=15,INDEX($AS:$AS,$CI804+15),"")</f>
      </c>
      <c r="BJ804">
        <f>IF($CJ804&gt;=16,INDEX($AS:$AS,$CI804+16),"")</f>
      </c>
      <c r="BK804">
        <f>IF($CJ804&gt;=17,INDEX($AS:$AS,$CI804+17),"")</f>
      </c>
      <c r="BL804">
        <f>IF($CJ804&gt;=18,INDEX($AS:$AS,$CI804+18),"")</f>
      </c>
      <c r="BM804">
        <f>IF($CJ804&gt;=19,INDEX($AS:$AS,$CI804+19),"")</f>
      </c>
      <c r="BN804">
        <f>IF($CJ804&gt;=20,INDEX($AS:$AS,$CI804+20),"")</f>
      </c>
      <c r="BO804">
        <f>IF($CJ804&gt;=21,INDEX($AS:$AS,$CI804+21),"")</f>
      </c>
      <c r="BP804">
        <f>IF($CJ804&gt;=22,INDEX($AS:$AS,$CI804+22),"")</f>
      </c>
      <c r="BQ804">
        <f>IF($CJ804&gt;=23,INDEX($AS:$AS,$CI804+23),"")</f>
      </c>
      <c r="BR804">
        <f>IF($CJ804&gt;=24,INDEX($AS:$AS,$CI804+24),"")</f>
      </c>
      <c r="BS804">
        <f>IF($CJ804&gt;=25,INDEX($AS:$AS,$CI804+25),"")</f>
      </c>
      <c r="BT804">
        <f>IF($CJ804&gt;=26,INDEX($AS:$AS,$CI804+26),"")</f>
      </c>
      <c r="BU804">
        <f>IF($CJ804&gt;=27,INDEX($AS:$AS,$CI804+27),"")</f>
      </c>
      <c r="BV804">
        <f>IF($CJ804&gt;=28,INDEX($AS:$AS,$CI804+28),"")</f>
      </c>
      <c r="BW804">
        <f>IF($CJ804&gt;=29,INDEX($AS:$AS,$CI804+29),"")</f>
      </c>
      <c r="BX804">
        <f>IF($CJ804&gt;=30,INDEX($AS:$AS,$CI804+30),"")</f>
      </c>
      <c r="BY804">
        <f>IF($CJ804&gt;=31,INDEX($AS:$AS,$CI804+31),"")</f>
      </c>
      <c r="BZ804">
        <f>IF($CJ804&gt;=32,INDEX($AS:$AS,$CI804+32),"")</f>
      </c>
      <c r="CA804">
        <f>IF($CJ804&gt;=33,INDEX($AS:$AS,$CI804+33),"")</f>
      </c>
      <c r="CB804">
        <f>IF($CJ804&gt;=34,INDEX($AS:$AS,$CI804+34),"")</f>
      </c>
      <c r="CC804">
        <f>IF($CJ804&gt;=35,INDEX($AS:$AS,$CI804+35),"")</f>
      </c>
      <c r="CD804">
        <f>IF($CJ804&gt;=36,INDEX($AS:$AS,$CI804+36),"")</f>
      </c>
      <c r="CE804">
        <f>IF($CJ804&gt;=37,INDEX($AS:$AS,$CI804+37),"")</f>
      </c>
      <c r="CF804">
        <f>IF($CJ804&gt;=38,INDEX($AS:$AS,$CI804+38),"")</f>
      </c>
      <c r="CG804">
        <f>IF($CJ804&gt;=39,INDEX($AS:$AS,$CI804+39),"")</f>
      </c>
      <c r="CH804">
        <f>IF($CJ804&gt;=40,INDEX($AS:$AS,$CI804+40),"")</f>
      </c>
      <c r="CI804">
        <f>IFERROR(MATCH($AR804,$AS$2:$AS$133,0)+1,0)</f>
      </c>
      <c r="CJ804">
        <f>IFERROR(INDEX($AT$2:$AT$133,MATCH($AR804,$AS$2:$AS$133,0)),0)</f>
      </c>
      <c r="CK804">
        <f>IFERROR(LEFT($O804,FIND(" - ",$O804)-1),$O804)</f>
      </c>
      <c r="CL804" t="s">
        <v>1600</v>
      </c>
      <c r="CM804">
        <v>1</v>
      </c>
      <c r="CN804">
        <f>IF($DI804&gt;=1,INDEX($CL:$CL,$DH804+1),"")</f>
      </c>
      <c r="CO804">
        <f>IF($DI804&gt;=2,INDEX($CL:$CL,$DH804+2),"")</f>
      </c>
      <c r="CP804">
        <f>IF($DI804&gt;=3,INDEX($CL:$CL,$DH804+3),"")</f>
      </c>
      <c r="CQ804">
        <f>IF($DI804&gt;=4,INDEX($CL:$CL,$DH804+4),"")</f>
      </c>
      <c r="CR804">
        <f>IF($DI804&gt;=5,INDEX($CL:$CL,$DH804+5),"")</f>
      </c>
      <c r="CS804">
        <f>IF($DI804&gt;=6,INDEX($CL:$CL,$DH804+6),"")</f>
      </c>
      <c r="CT804">
        <f>IF($DI804&gt;=7,INDEX($CL:$CL,$DH804+7),"")</f>
      </c>
      <c r="CU804">
        <f>IF($DI804&gt;=8,INDEX($CL:$CL,$DH804+8),"")</f>
      </c>
      <c r="CV804">
        <f>IF($DI804&gt;=9,INDEX($CL:$CL,$DH804+9),"")</f>
      </c>
      <c r="CW804">
        <f>IF($DI804&gt;=10,INDEX($CL:$CL,$DH804+10),"")</f>
      </c>
      <c r="CX804">
        <f>IF($DI804&gt;=11,INDEX($CL:$CL,$DH804+11),"")</f>
      </c>
      <c r="CY804">
        <f>IF($DI804&gt;=12,INDEX($CL:$CL,$DH804+12),"")</f>
      </c>
      <c r="CZ804">
        <f>IF($DI804&gt;=13,INDEX($CL:$CL,$DH804+13),"")</f>
      </c>
      <c r="DA804">
        <f>IF($DI804&gt;=14,INDEX($CL:$CL,$DH804+14),"")</f>
      </c>
      <c r="DB804">
        <f>IF($DI804&gt;=15,INDEX($CL:$CL,$DH804+15),"")</f>
      </c>
      <c r="DC804">
        <f>IF($DI804&gt;=16,INDEX($CL:$CL,$DH804+16),"")</f>
      </c>
      <c r="DD804">
        <f>IF($DI804&gt;=17,INDEX($CL:$CL,$DH804+17),"")</f>
      </c>
      <c r="DE804">
        <f>IF($DI804&gt;=18,INDEX($CL:$CL,$DH804+18),"")</f>
      </c>
      <c r="DF804">
        <f>IF($DI804&gt;=19,INDEX($CL:$CL,$DH804+19),"")</f>
      </c>
      <c r="DG804">
        <f>IF($DI804&gt;=20,INDEX($CL:$CL,$DH804+20),"")</f>
      </c>
      <c r="DH804">
        <f>IFERROR(MATCH($CK804,$CL$2:$CL$1558,0)+1,0)</f>
      </c>
      <c r="DI804">
        <f>IFERROR(INDEX($CM$2:$CM$1558,MATCH($CK804,$CL$2:$CL$1558,0)),0)</f>
      </c>
      <c r="DJ804">
        <f>IFERROR(INDEX($AQ:$AQ,MATCH($K804,$AP:$AP,0))&amp;"","")</f>
      </c>
      <c r="DN804">
        <f>IF($GQ804&gt;=1,INDEX($DK:$DK,$GP804+1),"")</f>
      </c>
      <c r="DO804">
        <f>IF($GQ804&gt;=2,INDEX($DK:$DK,$GP804+2),"")</f>
      </c>
      <c r="DP804">
        <f>IF($GQ804&gt;=3,INDEX($DK:$DK,$GP804+3),"")</f>
      </c>
      <c r="DQ804">
        <f>IF($GQ804&gt;=4,INDEX($DK:$DK,$GP804+4),"")</f>
      </c>
      <c r="DR804">
        <f>IF($GQ804&gt;=5,INDEX($DK:$DK,$GP804+5),"")</f>
      </c>
      <c r="DS804">
        <f>IF($GQ804&gt;=6,INDEX($DK:$DK,$GP804+6),"")</f>
      </c>
      <c r="DT804">
        <f>IF($GQ804&gt;=7,INDEX($DK:$DK,$GP804+7),"")</f>
      </c>
      <c r="DU804">
        <f>IF($GQ804&gt;=8,INDEX($DK:$DK,$GP804+8),"")</f>
      </c>
      <c r="DV804">
        <f>IF($GQ804&gt;=9,INDEX($DK:$DK,$GP804+9),"")</f>
      </c>
      <c r="DW804">
        <f>IF($GQ804&gt;=10,INDEX($DK:$DK,$GP804+10),"")</f>
      </c>
      <c r="DX804">
        <f>IF($GQ804&gt;=11,INDEX($DK:$DK,$GP804+11),"")</f>
      </c>
      <c r="DY804">
        <f>IF($GQ804&gt;=12,INDEX($DK:$DK,$GP804+12),"")</f>
      </c>
      <c r="DZ804">
        <f>IF($GQ804&gt;=13,INDEX($DK:$DK,$GP804+13),"")</f>
      </c>
      <c r="EA804">
        <f>IF($GQ804&gt;=14,INDEX($DK:$DK,$GP804+14),"")</f>
      </c>
      <c r="EB804">
        <f>IF($GQ804&gt;=15,INDEX($DK:$DK,$GP804+15),"")</f>
      </c>
      <c r="EC804">
        <f>IF($GQ804&gt;=16,INDEX($DK:$DK,$GP804+16),"")</f>
      </c>
      <c r="ED804">
        <f>IF($GQ804&gt;=17,INDEX($DK:$DK,$GP804+17),"")</f>
      </c>
      <c r="EE804">
        <f>IF($GQ804&gt;=18,INDEX($DK:$DK,$GP804+18),"")</f>
      </c>
      <c r="EF804">
        <f>IF($GQ804&gt;=19,INDEX($DK:$DK,$GP804+19),"")</f>
      </c>
      <c r="EG804">
        <f>IF($GQ804&gt;=20,INDEX($DK:$DK,$GP804+20),"")</f>
      </c>
      <c r="EH804">
        <f>IF($GQ804&gt;=21,INDEX($DK:$DK,$GP804+21),"")</f>
      </c>
      <c r="EI804">
        <f>IF($GQ804&gt;=22,INDEX($DK:$DK,$GP804+22),"")</f>
      </c>
      <c r="EJ804">
        <f>IF($GQ804&gt;=23,INDEX($DK:$DK,$GP804+23),"")</f>
      </c>
      <c r="EK804">
        <f>IF($GQ804&gt;=24,INDEX($DK:$DK,$GP804+24),"")</f>
      </c>
      <c r="EL804">
        <f>IF($GQ804&gt;=25,INDEX($DK:$DK,$GP804+25),"")</f>
      </c>
      <c r="EM804">
        <f>IF($GQ804&gt;=26,INDEX($DK:$DK,$GP804+26),"")</f>
      </c>
      <c r="EN804">
        <f>IF($GQ804&gt;=27,INDEX($DK:$DK,$GP804+27),"")</f>
      </c>
      <c r="EO804">
        <f>IF($GQ804&gt;=28,INDEX($DK:$DK,$GP804+28),"")</f>
      </c>
      <c r="EP804">
        <f>IF($GQ804&gt;=29,INDEX($DK:$DK,$GP804+29),"")</f>
      </c>
      <c r="EQ804">
        <f>IF($GQ804&gt;=30,INDEX($DK:$DK,$GP804+30),"")</f>
      </c>
      <c r="ER804">
        <f>IF($GQ804&gt;=31,INDEX($DK:$DK,$GP804+31),"")</f>
      </c>
      <c r="ES804">
        <f>IF($GQ804&gt;=32,INDEX($DK:$DK,$GP804+32),"")</f>
      </c>
      <c r="ET804">
        <f>IF($GQ804&gt;=33,INDEX($DK:$DK,$GP804+33),"")</f>
      </c>
      <c r="EU804">
        <f>IF($GQ804&gt;=34,INDEX($DK:$DK,$GP804+34),"")</f>
      </c>
      <c r="EV804">
        <f>IF($GQ804&gt;=35,INDEX($DK:$DK,$GP804+35),"")</f>
      </c>
      <c r="EW804">
        <f>IF($GQ804&gt;=36,INDEX($DK:$DK,$GP804+36),"")</f>
      </c>
      <c r="EX804">
        <f>IF($GQ804&gt;=37,INDEX($DK:$DK,$GP804+37),"")</f>
      </c>
      <c r="EY804">
        <f>IF($GQ804&gt;=38,INDEX($DK:$DK,$GP804+38),"")</f>
      </c>
      <c r="EZ804">
        <f>IF($GQ804&gt;=39,INDEX($DK:$DK,$GP804+39),"")</f>
      </c>
      <c r="FA804">
        <f>IF($GQ804&gt;=40,INDEX($DK:$DK,$GP804+40),"")</f>
      </c>
      <c r="FB804">
        <f>IF($GQ804&gt;=1,INDEX($DL:$DL,$GP804+1),"")</f>
      </c>
      <c r="FC804">
        <f>IF($GQ804&gt;=2,INDEX($DL:$DL,$GP804+2),"")</f>
      </c>
      <c r="FD804">
        <f>IF($GQ804&gt;=3,INDEX($DL:$DL,$GP804+3),"")</f>
      </c>
      <c r="FE804">
        <f>IF($GQ804&gt;=4,INDEX($DL:$DL,$GP804+4),"")</f>
      </c>
      <c r="FF804">
        <f>IF($GQ804&gt;=5,INDEX($DL:$DL,$GP804+5),"")</f>
      </c>
      <c r="FG804">
        <f>IF($GQ804&gt;=6,INDEX($DL:$DL,$GP804+6),"")</f>
      </c>
      <c r="FH804">
        <f>IF($GQ804&gt;=7,INDEX($DL:$DL,$GP804+7),"")</f>
      </c>
      <c r="FI804">
        <f>IF($GQ804&gt;=8,INDEX($DL:$DL,$GP804+8),"")</f>
      </c>
      <c r="FJ804">
        <f>IF($GQ804&gt;=9,INDEX($DL:$DL,$GP804+9),"")</f>
      </c>
      <c r="FK804">
        <f>IF($GQ804&gt;=10,INDEX($DL:$DL,$GP804+10),"")</f>
      </c>
      <c r="FL804">
        <f>IF($GQ804&gt;=11,INDEX($DL:$DL,$GP804+11),"")</f>
      </c>
      <c r="FM804">
        <f>IF($GQ804&gt;=12,INDEX($DL:$DL,$GP804+12),"")</f>
      </c>
      <c r="FN804">
        <f>IF($GQ804&gt;=13,INDEX($DL:$DL,$GP804+13),"")</f>
      </c>
      <c r="FO804">
        <f>IF($GQ804&gt;=14,INDEX($DL:$DL,$GP804+14),"")</f>
      </c>
      <c r="FP804">
        <f>IF($GQ804&gt;=15,INDEX($DL:$DL,$GP804+15),"")</f>
      </c>
      <c r="FQ804">
        <f>IF($GQ804&gt;=16,INDEX($DL:$DL,$GP804+16),"")</f>
      </c>
      <c r="FR804">
        <f>IF($GQ804&gt;=17,INDEX($DL:$DL,$GP804+17),"")</f>
      </c>
      <c r="FS804">
        <f>IF($GQ804&gt;=18,INDEX($DL:$DL,$GP804+18),"")</f>
      </c>
      <c r="FT804">
        <f>IF($GQ804&gt;=19,INDEX($DL:$DL,$GP804+19),"")</f>
      </c>
      <c r="FU804">
        <f>IF($GQ804&gt;=20,INDEX($DL:$DL,$GP804+20),"")</f>
      </c>
      <c r="FV804">
        <f>IF($GQ804&gt;=21,INDEX($DL:$DL,$GP804+21),"")</f>
      </c>
      <c r="FW804">
        <f>IF($GQ804&gt;=22,INDEX($DL:$DL,$GP804+22),"")</f>
      </c>
      <c r="FX804">
        <f>IF($GQ804&gt;=23,INDEX($DL:$DL,$GP804+23),"")</f>
      </c>
      <c r="FY804">
        <f>IF($GQ804&gt;=24,INDEX($DL:$DL,$GP804+24),"")</f>
      </c>
      <c r="FZ804">
        <f>IF($GQ804&gt;=25,INDEX($DL:$DL,$GP804+25),"")</f>
      </c>
      <c r="GA804">
        <f>IF($GQ804&gt;=26,INDEX($DL:$DL,$GP804+26),"")</f>
      </c>
      <c r="GB804">
        <f>IF($GQ804&gt;=27,INDEX($DL:$DL,$GP804+27),"")</f>
      </c>
      <c r="GC804">
        <f>IF($GQ804&gt;=28,INDEX($DL:$DL,$GP804+28),"")</f>
      </c>
      <c r="GD804">
        <f>IF($GQ804&gt;=29,INDEX($DL:$DL,$GP804+29),"")</f>
      </c>
      <c r="GE804">
        <f>IF($GQ804&gt;=30,INDEX($DL:$DL,$GP804+30),"")</f>
      </c>
      <c r="GF804">
        <f>IF($GQ804&gt;=31,INDEX($DL:$DL,$GP804+31),"")</f>
      </c>
      <c r="GG804">
        <f>IF($GQ804&gt;=32,INDEX($DL:$DL,$GP804+32),"")</f>
      </c>
      <c r="GH804">
        <f>IF($GQ804&gt;=33,INDEX($DL:$DL,$GP804+33),"")</f>
      </c>
      <c r="GI804">
        <f>IF($GQ804&gt;=34,INDEX($DL:$DL,$GP804+34),"")</f>
      </c>
      <c r="GJ804">
        <f>IF($GQ804&gt;=35,INDEX($DL:$DL,$GP804+35),"")</f>
      </c>
      <c r="GK804">
        <f>IF($GQ804&gt;=36,INDEX($DL:$DL,$GP804+36),"")</f>
      </c>
      <c r="GL804">
        <f>IF($GQ804&gt;=37,INDEX($DL:$DL,$GP804+37),"")</f>
      </c>
      <c r="GM804">
        <f>IF($GQ804&gt;=38,INDEX($DL:$DL,$GP804+38),"")</f>
      </c>
      <c r="GN804">
        <f>IF($GQ804&gt;=39,INDEX($DL:$DL,$GP804+39),"")</f>
      </c>
      <c r="GO804">
        <f>IF($GQ804&gt;=40,INDEX($DL:$DL,$GP804+40),"")</f>
      </c>
      <c r="GP804">
        <f>IFERROR(MATCH($DJ804,$DK$2:$DK$148,0)+1,0)</f>
      </c>
      <c r="GQ804">
        <f>IFERROR(INDEX($DM$2:$DM$148,MATCH($DJ804,$DK$2:$DK$148,0)),0)</f>
      </c>
      <c r="GR804">
        <f>IFERROR(MATCH($L804,$DN$804:$FA$804,0),0)</f>
      </c>
      <c r="GS804">
        <f>IF($GR804&gt;0,INDEX($FB$804:$GO$804,$GR804),"")</f>
      </c>
      <c r="GV804">
        <f>IF($JE804&gt;=1,INDEX($GT:$GT,$JD804+1),"")</f>
      </c>
      <c r="GW804">
        <f>IF($JE804&gt;=2,INDEX($GT:$GT,$JD804+2),"")</f>
      </c>
      <c r="GX804">
        <f>IF($JE804&gt;=3,INDEX($GT:$GT,$JD804+3),"")</f>
      </c>
      <c r="GY804">
        <f>IF($JE804&gt;=4,INDEX($GT:$GT,$JD804+4),"")</f>
      </c>
      <c r="GZ804">
        <f>IF($JE804&gt;=5,INDEX($GT:$GT,$JD804+5),"")</f>
      </c>
      <c r="HA804">
        <f>IF($JE804&gt;=6,INDEX($GT:$GT,$JD804+6),"")</f>
      </c>
      <c r="HB804">
        <f>IF($JE804&gt;=7,INDEX($GT:$GT,$JD804+7),"")</f>
      </c>
      <c r="HC804">
        <f>IF($JE804&gt;=8,INDEX($GT:$GT,$JD804+8),"")</f>
      </c>
      <c r="HD804">
        <f>IF($JE804&gt;=9,INDEX($GT:$GT,$JD804+9),"")</f>
      </c>
      <c r="HE804">
        <f>IF($JE804&gt;=10,INDEX($GT:$GT,$JD804+10),"")</f>
      </c>
      <c r="HF804">
        <f>IF($JE804&gt;=11,INDEX($GT:$GT,$JD804+11),"")</f>
      </c>
      <c r="HG804">
        <f>IF($JE804&gt;=12,INDEX($GT:$GT,$JD804+12),"")</f>
      </c>
      <c r="HH804">
        <f>IF($JE804&gt;=13,INDEX($GT:$GT,$JD804+13),"")</f>
      </c>
      <c r="HI804">
        <f>IF($JE804&gt;=14,INDEX($GT:$GT,$JD804+14),"")</f>
      </c>
      <c r="HJ804">
        <f>IF($JE804&gt;=15,INDEX($GT:$GT,$JD804+15),"")</f>
      </c>
      <c r="HK804">
        <f>IF($JE804&gt;=16,INDEX($GT:$GT,$JD804+16),"")</f>
      </c>
      <c r="HL804">
        <f>IF($JE804&gt;=17,INDEX($GT:$GT,$JD804+17),"")</f>
      </c>
      <c r="HM804">
        <f>IF($JE804&gt;=18,INDEX($GT:$GT,$JD804+18),"")</f>
      </c>
      <c r="HN804">
        <f>IF($JE804&gt;=19,INDEX($GT:$GT,$JD804+19),"")</f>
      </c>
      <c r="HO804">
        <f>IF($JE804&gt;=20,INDEX($GT:$GT,$JD804+20),"")</f>
      </c>
      <c r="HP804">
        <f>IF($JE804&gt;=21,INDEX($GT:$GT,$JD804+21),"")</f>
      </c>
      <c r="HQ804">
        <f>IF($JE804&gt;=22,INDEX($GT:$GT,$JD804+22),"")</f>
      </c>
      <c r="HR804">
        <f>IF($JE804&gt;=23,INDEX($GT:$GT,$JD804+23),"")</f>
      </c>
      <c r="HS804">
        <f>IF($JE804&gt;=24,INDEX($GT:$GT,$JD804+24),"")</f>
      </c>
      <c r="HT804">
        <f>IF($JE804&gt;=25,INDEX($GT:$GT,$JD804+25),"")</f>
      </c>
      <c r="HU804">
        <f>IF($JE804&gt;=26,INDEX($GT:$GT,$JD804+26),"")</f>
      </c>
      <c r="HV804">
        <f>IF($JE804&gt;=27,INDEX($GT:$GT,$JD804+27),"")</f>
      </c>
      <c r="HW804">
        <f>IF($JE804&gt;=28,INDEX($GT:$GT,$JD804+28),"")</f>
      </c>
      <c r="HX804">
        <f>IF($JE804&gt;=29,INDEX($GT:$GT,$JD804+29),"")</f>
      </c>
      <c r="HY804">
        <f>IF($JE804&gt;=30,INDEX($GT:$GT,$JD804+30),"")</f>
      </c>
      <c r="HZ804">
        <f>IF($JE804&gt;=31,INDEX($GT:$GT,$JD804+31),"")</f>
      </c>
      <c r="IA804">
        <f>IF($JE804&gt;=32,INDEX($GT:$GT,$JD804+32),"")</f>
      </c>
      <c r="IB804">
        <f>IF($JE804&gt;=33,INDEX($GT:$GT,$JD804+33),"")</f>
      </c>
      <c r="IC804">
        <f>IF($JE804&gt;=34,INDEX($GT:$GT,$JD804+34),"")</f>
      </c>
      <c r="ID804">
        <f>IF($JE804&gt;=35,INDEX($GT:$GT,$JD804+35),"")</f>
      </c>
      <c r="IE804">
        <f>IF($JE804&gt;=36,INDEX($GT:$GT,$JD804+36),"")</f>
      </c>
      <c r="IF804">
        <f>IF($JE804&gt;=37,INDEX($GT:$GT,$JD804+37),"")</f>
      </c>
      <c r="IG804">
        <f>IF($JE804&gt;=38,INDEX($GT:$GT,$JD804+38),"")</f>
      </c>
      <c r="IH804">
        <f>IF($JE804&gt;=39,INDEX($GT:$GT,$JD804+39),"")</f>
      </c>
      <c r="II804">
        <f>IF($JE804&gt;=40,INDEX($GT:$GT,$JD804+40),"")</f>
      </c>
      <c r="IJ804">
        <f>IF($JE804&gt;=41,INDEX($GT:$GT,$JD804+41),"")</f>
      </c>
      <c r="IK804">
        <f>IF($JE804&gt;=42,INDEX($GT:$GT,$JD804+42),"")</f>
      </c>
      <c r="IL804">
        <f>IF($JE804&gt;=43,INDEX($GT:$GT,$JD804+43),"")</f>
      </c>
      <c r="IM804">
        <f>IF($JE804&gt;=44,INDEX($GT:$GT,$JD804+44),"")</f>
      </c>
      <c r="IN804">
        <f>IF($JE804&gt;=45,INDEX($GT:$GT,$JD804+45),"")</f>
      </c>
      <c r="IO804">
        <f>IF($JE804&gt;=46,INDEX($GT:$GT,$JD804+46),"")</f>
      </c>
      <c r="IP804">
        <f>IF($JE804&gt;=47,INDEX($GT:$GT,$JD804+47),"")</f>
      </c>
      <c r="IQ804">
        <f>IF($JE804&gt;=48,INDEX($GT:$GT,$JD804+48),"")</f>
      </c>
      <c r="IR804">
        <f>IF($JE804&gt;=49,INDEX($GT:$GT,$JD804+49),"")</f>
      </c>
      <c r="IS804">
        <f>IF($JE804&gt;=50,INDEX($GT:$GT,$JD804+50),"")</f>
      </c>
      <c r="IT804">
        <f>IF($JE804&gt;=51,INDEX($GT:$GT,$JD804+51),"")</f>
      </c>
      <c r="IU804">
        <f>IF($JE804&gt;=52,INDEX($GT:$GT,$JD804+52),"")</f>
      </c>
      <c r="IV804">
        <f>IF($JE804&gt;=53,INDEX($GT:$GT,$JD804+53),"")</f>
      </c>
      <c r="IW804">
        <f>IF($JE804&gt;=54,INDEX($GT:$GT,$JD804+54),"")</f>
      </c>
      <c r="IX804">
        <f>IF($JE804&gt;=55,INDEX($GT:$GT,$JD804+55),"")</f>
      </c>
      <c r="IY804">
        <f>IF($JE804&gt;=56,INDEX($GT:$GT,$JD804+56),"")</f>
      </c>
      <c r="IZ804">
        <f>IF($JE804&gt;=57,INDEX($GT:$GT,$JD804+57),"")</f>
      </c>
      <c r="JA804">
        <f>IF($JE804&gt;=58,INDEX($GT:$GT,$JD804+58),"")</f>
      </c>
      <c r="JB804">
        <f>IF($JE804&gt;=59,INDEX($GT:$GT,$JD804+59),"")</f>
      </c>
      <c r="JC804">
        <f>IF($JE804&gt;=60,INDEX($GT:$GT,$JD804+60),"")</f>
      </c>
      <c r="JD804">
        <f>IFERROR(MATCH($GS804,$GT$2:$GT$322,0)+1,0)</f>
      </c>
      <c r="JE804">
        <f>IFERROR(INDEX($GU$2:$GU$322,MATCH($GS804,$GT$2:$GT$322,0)),0)</f>
      </c>
      <c r="JF804" t="s">
        <v>28</v>
      </c>
      <c r="JG804" t="s">
        <v>28</v>
      </c>
    </row>
    <row r="805" spans="1:267" x14ac:dyDescent="0.25">
      <c r="J805" s="1"/>
      <c r="K805" s="1"/>
      <c r="L805" s="1"/>
      <c r="M805" s="1"/>
      <c r="N805" s="1">
        <f>IFERROR(IF(FIND(" - ",$J805)&gt;0,MID($J805,FIND(" - ",$J805)+3,LEN($J805)),""),"")</f>
      </c>
      <c r="P805" s="1"/>
      <c r="S805" t="s">
        <v>28</v>
      </c>
      <c r="U805">
        <f>IF(OR($S805="",$T805=""),"",IFERROR($S805/$T805,0))</f>
      </c>
      <c r="V805">
        <f>IF($S805="","",
IF($K805="","",
IF(ISNUMBER(SEARCH("exempt",LOWER($K805))),0,
$S805*(VALUE(SUBSTITUTE($K805,"%",""))/100))))</f>
      </c>
      <c r="AB805">
        <f>IF($S805="","",
SUM($S805,$V805,$Z805,$W805,$Y805)-
IF($AA805="",0,VALUE($AA805)))</f>
      </c>
      <c r="AJ805" t="s">
        <v>1601</v>
      </c>
      <c r="AR805">
        <f>IFERROR(LEFT($J805,FIND(" - ",$J805)-1),$J805)</f>
      </c>
      <c r="AU805">
        <f>IF($CJ805&gt;=1,INDEX($AS:$AS,$CI805+1),"")</f>
      </c>
      <c r="AV805">
        <f>IF($CJ805&gt;=2,INDEX($AS:$AS,$CI805+2),"")</f>
      </c>
      <c r="AW805">
        <f>IF($CJ805&gt;=3,INDEX($AS:$AS,$CI805+3),"")</f>
      </c>
      <c r="AX805">
        <f>IF($CJ805&gt;=4,INDEX($AS:$AS,$CI805+4),"")</f>
      </c>
      <c r="AY805">
        <f>IF($CJ805&gt;=5,INDEX($AS:$AS,$CI805+5),"")</f>
      </c>
      <c r="AZ805">
        <f>IF($CJ805&gt;=6,INDEX($AS:$AS,$CI805+6),"")</f>
      </c>
      <c r="BA805">
        <f>IF($CJ805&gt;=7,INDEX($AS:$AS,$CI805+7),"")</f>
      </c>
      <c r="BB805">
        <f>IF($CJ805&gt;=8,INDEX($AS:$AS,$CI805+8),"")</f>
      </c>
      <c r="BC805">
        <f>IF($CJ805&gt;=9,INDEX($AS:$AS,$CI805+9),"")</f>
      </c>
      <c r="BD805">
        <f>IF($CJ805&gt;=10,INDEX($AS:$AS,$CI805+10),"")</f>
      </c>
      <c r="BE805">
        <f>IF($CJ805&gt;=11,INDEX($AS:$AS,$CI805+11),"")</f>
      </c>
      <c r="BF805">
        <f>IF($CJ805&gt;=12,INDEX($AS:$AS,$CI805+12),"")</f>
      </c>
      <c r="BG805">
        <f>IF($CJ805&gt;=13,INDEX($AS:$AS,$CI805+13),"")</f>
      </c>
      <c r="BH805">
        <f>IF($CJ805&gt;=14,INDEX($AS:$AS,$CI805+14),"")</f>
      </c>
      <c r="BI805">
        <f>IF($CJ805&gt;=15,INDEX($AS:$AS,$CI805+15),"")</f>
      </c>
      <c r="BJ805">
        <f>IF($CJ805&gt;=16,INDEX($AS:$AS,$CI805+16),"")</f>
      </c>
      <c r="BK805">
        <f>IF($CJ805&gt;=17,INDEX($AS:$AS,$CI805+17),"")</f>
      </c>
      <c r="BL805">
        <f>IF($CJ805&gt;=18,INDEX($AS:$AS,$CI805+18),"")</f>
      </c>
      <c r="BM805">
        <f>IF($CJ805&gt;=19,INDEX($AS:$AS,$CI805+19),"")</f>
      </c>
      <c r="BN805">
        <f>IF($CJ805&gt;=20,INDEX($AS:$AS,$CI805+20),"")</f>
      </c>
      <c r="BO805">
        <f>IF($CJ805&gt;=21,INDEX($AS:$AS,$CI805+21),"")</f>
      </c>
      <c r="BP805">
        <f>IF($CJ805&gt;=22,INDEX($AS:$AS,$CI805+22),"")</f>
      </c>
      <c r="BQ805">
        <f>IF($CJ805&gt;=23,INDEX($AS:$AS,$CI805+23),"")</f>
      </c>
      <c r="BR805">
        <f>IF($CJ805&gt;=24,INDEX($AS:$AS,$CI805+24),"")</f>
      </c>
      <c r="BS805">
        <f>IF($CJ805&gt;=25,INDEX($AS:$AS,$CI805+25),"")</f>
      </c>
      <c r="BT805">
        <f>IF($CJ805&gt;=26,INDEX($AS:$AS,$CI805+26),"")</f>
      </c>
      <c r="BU805">
        <f>IF($CJ805&gt;=27,INDEX($AS:$AS,$CI805+27),"")</f>
      </c>
      <c r="BV805">
        <f>IF($CJ805&gt;=28,INDEX($AS:$AS,$CI805+28),"")</f>
      </c>
      <c r="BW805">
        <f>IF($CJ805&gt;=29,INDEX($AS:$AS,$CI805+29),"")</f>
      </c>
      <c r="BX805">
        <f>IF($CJ805&gt;=30,INDEX($AS:$AS,$CI805+30),"")</f>
      </c>
      <c r="BY805">
        <f>IF($CJ805&gt;=31,INDEX($AS:$AS,$CI805+31),"")</f>
      </c>
      <c r="BZ805">
        <f>IF($CJ805&gt;=32,INDEX($AS:$AS,$CI805+32),"")</f>
      </c>
      <c r="CA805">
        <f>IF($CJ805&gt;=33,INDEX($AS:$AS,$CI805+33),"")</f>
      </c>
      <c r="CB805">
        <f>IF($CJ805&gt;=34,INDEX($AS:$AS,$CI805+34),"")</f>
      </c>
      <c r="CC805">
        <f>IF($CJ805&gt;=35,INDEX($AS:$AS,$CI805+35),"")</f>
      </c>
      <c r="CD805">
        <f>IF($CJ805&gt;=36,INDEX($AS:$AS,$CI805+36),"")</f>
      </c>
      <c r="CE805">
        <f>IF($CJ805&gt;=37,INDEX($AS:$AS,$CI805+37),"")</f>
      </c>
      <c r="CF805">
        <f>IF($CJ805&gt;=38,INDEX($AS:$AS,$CI805+38),"")</f>
      </c>
      <c r="CG805">
        <f>IF($CJ805&gt;=39,INDEX($AS:$AS,$CI805+39),"")</f>
      </c>
      <c r="CH805">
        <f>IF($CJ805&gt;=40,INDEX($AS:$AS,$CI805+40),"")</f>
      </c>
      <c r="CI805">
        <f>IFERROR(MATCH($AR805,$AS$2:$AS$133,0)+1,0)</f>
      </c>
      <c r="CJ805">
        <f>IFERROR(INDEX($AT$2:$AT$133,MATCH($AR805,$AS$2:$AS$133,0)),0)</f>
      </c>
      <c r="CK805">
        <f>IFERROR(LEFT($O805,FIND(" - ",$O805)-1),$O805)</f>
      </c>
      <c r="CL805" t="s">
        <v>113</v>
      </c>
      <c r="CN805">
        <f>IF($DI805&gt;=1,INDEX($CL:$CL,$DH805+1),"")</f>
      </c>
      <c r="CO805">
        <f>IF($DI805&gt;=2,INDEX($CL:$CL,$DH805+2),"")</f>
      </c>
      <c r="CP805">
        <f>IF($DI805&gt;=3,INDEX($CL:$CL,$DH805+3),"")</f>
      </c>
      <c r="CQ805">
        <f>IF($DI805&gt;=4,INDEX($CL:$CL,$DH805+4),"")</f>
      </c>
      <c r="CR805">
        <f>IF($DI805&gt;=5,INDEX($CL:$CL,$DH805+5),"")</f>
      </c>
      <c r="CS805">
        <f>IF($DI805&gt;=6,INDEX($CL:$CL,$DH805+6),"")</f>
      </c>
      <c r="CT805">
        <f>IF($DI805&gt;=7,INDEX($CL:$CL,$DH805+7),"")</f>
      </c>
      <c r="CU805">
        <f>IF($DI805&gt;=8,INDEX($CL:$CL,$DH805+8),"")</f>
      </c>
      <c r="CV805">
        <f>IF($DI805&gt;=9,INDEX($CL:$CL,$DH805+9),"")</f>
      </c>
      <c r="CW805">
        <f>IF($DI805&gt;=10,INDEX($CL:$CL,$DH805+10),"")</f>
      </c>
      <c r="CX805">
        <f>IF($DI805&gt;=11,INDEX($CL:$CL,$DH805+11),"")</f>
      </c>
      <c r="CY805">
        <f>IF($DI805&gt;=12,INDEX($CL:$CL,$DH805+12),"")</f>
      </c>
      <c r="CZ805">
        <f>IF($DI805&gt;=13,INDEX($CL:$CL,$DH805+13),"")</f>
      </c>
      <c r="DA805">
        <f>IF($DI805&gt;=14,INDEX($CL:$CL,$DH805+14),"")</f>
      </c>
      <c r="DB805">
        <f>IF($DI805&gt;=15,INDEX($CL:$CL,$DH805+15),"")</f>
      </c>
      <c r="DC805">
        <f>IF($DI805&gt;=16,INDEX($CL:$CL,$DH805+16),"")</f>
      </c>
      <c r="DD805">
        <f>IF($DI805&gt;=17,INDEX($CL:$CL,$DH805+17),"")</f>
      </c>
      <c r="DE805">
        <f>IF($DI805&gt;=18,INDEX($CL:$CL,$DH805+18),"")</f>
      </c>
      <c r="DF805">
        <f>IF($DI805&gt;=19,INDEX($CL:$CL,$DH805+19),"")</f>
      </c>
      <c r="DG805">
        <f>IF($DI805&gt;=20,INDEX($CL:$CL,$DH805+20),"")</f>
      </c>
      <c r="DH805">
        <f>IFERROR(MATCH($CK805,$CL$2:$CL$1558,0)+1,0)</f>
      </c>
      <c r="DI805">
        <f>IFERROR(INDEX($CM$2:$CM$1558,MATCH($CK805,$CL$2:$CL$1558,0)),0)</f>
      </c>
      <c r="DJ805">
        <f>IFERROR(INDEX($AQ:$AQ,MATCH($K805,$AP:$AP,0))&amp;"","")</f>
      </c>
      <c r="DN805">
        <f>IF($GQ805&gt;=1,INDEX($DK:$DK,$GP805+1),"")</f>
      </c>
      <c r="DO805">
        <f>IF($GQ805&gt;=2,INDEX($DK:$DK,$GP805+2),"")</f>
      </c>
      <c r="DP805">
        <f>IF($GQ805&gt;=3,INDEX($DK:$DK,$GP805+3),"")</f>
      </c>
      <c r="DQ805">
        <f>IF($GQ805&gt;=4,INDEX($DK:$DK,$GP805+4),"")</f>
      </c>
      <c r="DR805">
        <f>IF($GQ805&gt;=5,INDEX($DK:$DK,$GP805+5),"")</f>
      </c>
      <c r="DS805">
        <f>IF($GQ805&gt;=6,INDEX($DK:$DK,$GP805+6),"")</f>
      </c>
      <c r="DT805">
        <f>IF($GQ805&gt;=7,INDEX($DK:$DK,$GP805+7),"")</f>
      </c>
      <c r="DU805">
        <f>IF($GQ805&gt;=8,INDEX($DK:$DK,$GP805+8),"")</f>
      </c>
      <c r="DV805">
        <f>IF($GQ805&gt;=9,INDEX($DK:$DK,$GP805+9),"")</f>
      </c>
      <c r="DW805">
        <f>IF($GQ805&gt;=10,INDEX($DK:$DK,$GP805+10),"")</f>
      </c>
      <c r="DX805">
        <f>IF($GQ805&gt;=11,INDEX($DK:$DK,$GP805+11),"")</f>
      </c>
      <c r="DY805">
        <f>IF($GQ805&gt;=12,INDEX($DK:$DK,$GP805+12),"")</f>
      </c>
      <c r="DZ805">
        <f>IF($GQ805&gt;=13,INDEX($DK:$DK,$GP805+13),"")</f>
      </c>
      <c r="EA805">
        <f>IF($GQ805&gt;=14,INDEX($DK:$DK,$GP805+14),"")</f>
      </c>
      <c r="EB805">
        <f>IF($GQ805&gt;=15,INDEX($DK:$DK,$GP805+15),"")</f>
      </c>
      <c r="EC805">
        <f>IF($GQ805&gt;=16,INDEX($DK:$DK,$GP805+16),"")</f>
      </c>
      <c r="ED805">
        <f>IF($GQ805&gt;=17,INDEX($DK:$DK,$GP805+17),"")</f>
      </c>
      <c r="EE805">
        <f>IF($GQ805&gt;=18,INDEX($DK:$DK,$GP805+18),"")</f>
      </c>
      <c r="EF805">
        <f>IF($GQ805&gt;=19,INDEX($DK:$DK,$GP805+19),"")</f>
      </c>
      <c r="EG805">
        <f>IF($GQ805&gt;=20,INDEX($DK:$DK,$GP805+20),"")</f>
      </c>
      <c r="EH805">
        <f>IF($GQ805&gt;=21,INDEX($DK:$DK,$GP805+21),"")</f>
      </c>
      <c r="EI805">
        <f>IF($GQ805&gt;=22,INDEX($DK:$DK,$GP805+22),"")</f>
      </c>
      <c r="EJ805">
        <f>IF($GQ805&gt;=23,INDEX($DK:$DK,$GP805+23),"")</f>
      </c>
      <c r="EK805">
        <f>IF($GQ805&gt;=24,INDEX($DK:$DK,$GP805+24),"")</f>
      </c>
      <c r="EL805">
        <f>IF($GQ805&gt;=25,INDEX($DK:$DK,$GP805+25),"")</f>
      </c>
      <c r="EM805">
        <f>IF($GQ805&gt;=26,INDEX($DK:$DK,$GP805+26),"")</f>
      </c>
      <c r="EN805">
        <f>IF($GQ805&gt;=27,INDEX($DK:$DK,$GP805+27),"")</f>
      </c>
      <c r="EO805">
        <f>IF($GQ805&gt;=28,INDEX($DK:$DK,$GP805+28),"")</f>
      </c>
      <c r="EP805">
        <f>IF($GQ805&gt;=29,INDEX($DK:$DK,$GP805+29),"")</f>
      </c>
      <c r="EQ805">
        <f>IF($GQ805&gt;=30,INDEX($DK:$DK,$GP805+30),"")</f>
      </c>
      <c r="ER805">
        <f>IF($GQ805&gt;=31,INDEX($DK:$DK,$GP805+31),"")</f>
      </c>
      <c r="ES805">
        <f>IF($GQ805&gt;=32,INDEX($DK:$DK,$GP805+32),"")</f>
      </c>
      <c r="ET805">
        <f>IF($GQ805&gt;=33,INDEX($DK:$DK,$GP805+33),"")</f>
      </c>
      <c r="EU805">
        <f>IF($GQ805&gt;=34,INDEX($DK:$DK,$GP805+34),"")</f>
      </c>
      <c r="EV805">
        <f>IF($GQ805&gt;=35,INDEX($DK:$DK,$GP805+35),"")</f>
      </c>
      <c r="EW805">
        <f>IF($GQ805&gt;=36,INDEX($DK:$DK,$GP805+36),"")</f>
      </c>
      <c r="EX805">
        <f>IF($GQ805&gt;=37,INDEX($DK:$DK,$GP805+37),"")</f>
      </c>
      <c r="EY805">
        <f>IF($GQ805&gt;=38,INDEX($DK:$DK,$GP805+38),"")</f>
      </c>
      <c r="EZ805">
        <f>IF($GQ805&gt;=39,INDEX($DK:$DK,$GP805+39),"")</f>
      </c>
      <c r="FA805">
        <f>IF($GQ805&gt;=40,INDEX($DK:$DK,$GP805+40),"")</f>
      </c>
      <c r="FB805">
        <f>IF($GQ805&gt;=1,INDEX($DL:$DL,$GP805+1),"")</f>
      </c>
      <c r="FC805">
        <f>IF($GQ805&gt;=2,INDEX($DL:$DL,$GP805+2),"")</f>
      </c>
      <c r="FD805">
        <f>IF($GQ805&gt;=3,INDEX($DL:$DL,$GP805+3),"")</f>
      </c>
      <c r="FE805">
        <f>IF($GQ805&gt;=4,INDEX($DL:$DL,$GP805+4),"")</f>
      </c>
      <c r="FF805">
        <f>IF($GQ805&gt;=5,INDEX($DL:$DL,$GP805+5),"")</f>
      </c>
      <c r="FG805">
        <f>IF($GQ805&gt;=6,INDEX($DL:$DL,$GP805+6),"")</f>
      </c>
      <c r="FH805">
        <f>IF($GQ805&gt;=7,INDEX($DL:$DL,$GP805+7),"")</f>
      </c>
      <c r="FI805">
        <f>IF($GQ805&gt;=8,INDEX($DL:$DL,$GP805+8),"")</f>
      </c>
      <c r="FJ805">
        <f>IF($GQ805&gt;=9,INDEX($DL:$DL,$GP805+9),"")</f>
      </c>
      <c r="FK805">
        <f>IF($GQ805&gt;=10,INDEX($DL:$DL,$GP805+10),"")</f>
      </c>
      <c r="FL805">
        <f>IF($GQ805&gt;=11,INDEX($DL:$DL,$GP805+11),"")</f>
      </c>
      <c r="FM805">
        <f>IF($GQ805&gt;=12,INDEX($DL:$DL,$GP805+12),"")</f>
      </c>
      <c r="FN805">
        <f>IF($GQ805&gt;=13,INDEX($DL:$DL,$GP805+13),"")</f>
      </c>
      <c r="FO805">
        <f>IF($GQ805&gt;=14,INDEX($DL:$DL,$GP805+14),"")</f>
      </c>
      <c r="FP805">
        <f>IF($GQ805&gt;=15,INDEX($DL:$DL,$GP805+15),"")</f>
      </c>
      <c r="FQ805">
        <f>IF($GQ805&gt;=16,INDEX($DL:$DL,$GP805+16),"")</f>
      </c>
      <c r="FR805">
        <f>IF($GQ805&gt;=17,INDEX($DL:$DL,$GP805+17),"")</f>
      </c>
      <c r="FS805">
        <f>IF($GQ805&gt;=18,INDEX($DL:$DL,$GP805+18),"")</f>
      </c>
      <c r="FT805">
        <f>IF($GQ805&gt;=19,INDEX($DL:$DL,$GP805+19),"")</f>
      </c>
      <c r="FU805">
        <f>IF($GQ805&gt;=20,INDEX($DL:$DL,$GP805+20),"")</f>
      </c>
      <c r="FV805">
        <f>IF($GQ805&gt;=21,INDEX($DL:$DL,$GP805+21),"")</f>
      </c>
      <c r="FW805">
        <f>IF($GQ805&gt;=22,INDEX($DL:$DL,$GP805+22),"")</f>
      </c>
      <c r="FX805">
        <f>IF($GQ805&gt;=23,INDEX($DL:$DL,$GP805+23),"")</f>
      </c>
      <c r="FY805">
        <f>IF($GQ805&gt;=24,INDEX($DL:$DL,$GP805+24),"")</f>
      </c>
      <c r="FZ805">
        <f>IF($GQ805&gt;=25,INDEX($DL:$DL,$GP805+25),"")</f>
      </c>
      <c r="GA805">
        <f>IF($GQ805&gt;=26,INDEX($DL:$DL,$GP805+26),"")</f>
      </c>
      <c r="GB805">
        <f>IF($GQ805&gt;=27,INDEX($DL:$DL,$GP805+27),"")</f>
      </c>
      <c r="GC805">
        <f>IF($GQ805&gt;=28,INDEX($DL:$DL,$GP805+28),"")</f>
      </c>
      <c r="GD805">
        <f>IF($GQ805&gt;=29,INDEX($DL:$DL,$GP805+29),"")</f>
      </c>
      <c r="GE805">
        <f>IF($GQ805&gt;=30,INDEX($DL:$DL,$GP805+30),"")</f>
      </c>
      <c r="GF805">
        <f>IF($GQ805&gt;=31,INDEX($DL:$DL,$GP805+31),"")</f>
      </c>
      <c r="GG805">
        <f>IF($GQ805&gt;=32,INDEX($DL:$DL,$GP805+32),"")</f>
      </c>
      <c r="GH805">
        <f>IF($GQ805&gt;=33,INDEX($DL:$DL,$GP805+33),"")</f>
      </c>
      <c r="GI805">
        <f>IF($GQ805&gt;=34,INDEX($DL:$DL,$GP805+34),"")</f>
      </c>
      <c r="GJ805">
        <f>IF($GQ805&gt;=35,INDEX($DL:$DL,$GP805+35),"")</f>
      </c>
      <c r="GK805">
        <f>IF($GQ805&gt;=36,INDEX($DL:$DL,$GP805+36),"")</f>
      </c>
      <c r="GL805">
        <f>IF($GQ805&gt;=37,INDEX($DL:$DL,$GP805+37),"")</f>
      </c>
      <c r="GM805">
        <f>IF($GQ805&gt;=38,INDEX($DL:$DL,$GP805+38),"")</f>
      </c>
      <c r="GN805">
        <f>IF($GQ805&gt;=39,INDEX($DL:$DL,$GP805+39),"")</f>
      </c>
      <c r="GO805">
        <f>IF($GQ805&gt;=40,INDEX($DL:$DL,$GP805+40),"")</f>
      </c>
      <c r="GP805">
        <f>IFERROR(MATCH($DJ805,$DK$2:$DK$148,0)+1,0)</f>
      </c>
      <c r="GQ805">
        <f>IFERROR(INDEX($DM$2:$DM$148,MATCH($DJ805,$DK$2:$DK$148,0)),0)</f>
      </c>
      <c r="GR805">
        <f>IFERROR(MATCH($L805,$DN$805:$FA$805,0),0)</f>
      </c>
      <c r="GS805">
        <f>IF($GR805&gt;0,INDEX($FB$805:$GO$805,$GR805),"")</f>
      </c>
      <c r="GV805">
        <f>IF($JE805&gt;=1,INDEX($GT:$GT,$JD805+1),"")</f>
      </c>
      <c r="GW805">
        <f>IF($JE805&gt;=2,INDEX($GT:$GT,$JD805+2),"")</f>
      </c>
      <c r="GX805">
        <f>IF($JE805&gt;=3,INDEX($GT:$GT,$JD805+3),"")</f>
      </c>
      <c r="GY805">
        <f>IF($JE805&gt;=4,INDEX($GT:$GT,$JD805+4),"")</f>
      </c>
      <c r="GZ805">
        <f>IF($JE805&gt;=5,INDEX($GT:$GT,$JD805+5),"")</f>
      </c>
      <c r="HA805">
        <f>IF($JE805&gt;=6,INDEX($GT:$GT,$JD805+6),"")</f>
      </c>
      <c r="HB805">
        <f>IF($JE805&gt;=7,INDEX($GT:$GT,$JD805+7),"")</f>
      </c>
      <c r="HC805">
        <f>IF($JE805&gt;=8,INDEX($GT:$GT,$JD805+8),"")</f>
      </c>
      <c r="HD805">
        <f>IF($JE805&gt;=9,INDEX($GT:$GT,$JD805+9),"")</f>
      </c>
      <c r="HE805">
        <f>IF($JE805&gt;=10,INDEX($GT:$GT,$JD805+10),"")</f>
      </c>
      <c r="HF805">
        <f>IF($JE805&gt;=11,INDEX($GT:$GT,$JD805+11),"")</f>
      </c>
      <c r="HG805">
        <f>IF($JE805&gt;=12,INDEX($GT:$GT,$JD805+12),"")</f>
      </c>
      <c r="HH805">
        <f>IF($JE805&gt;=13,INDEX($GT:$GT,$JD805+13),"")</f>
      </c>
      <c r="HI805">
        <f>IF($JE805&gt;=14,INDEX($GT:$GT,$JD805+14),"")</f>
      </c>
      <c r="HJ805">
        <f>IF($JE805&gt;=15,INDEX($GT:$GT,$JD805+15),"")</f>
      </c>
      <c r="HK805">
        <f>IF($JE805&gt;=16,INDEX($GT:$GT,$JD805+16),"")</f>
      </c>
      <c r="HL805">
        <f>IF($JE805&gt;=17,INDEX($GT:$GT,$JD805+17),"")</f>
      </c>
      <c r="HM805">
        <f>IF($JE805&gt;=18,INDEX($GT:$GT,$JD805+18),"")</f>
      </c>
      <c r="HN805">
        <f>IF($JE805&gt;=19,INDEX($GT:$GT,$JD805+19),"")</f>
      </c>
      <c r="HO805">
        <f>IF($JE805&gt;=20,INDEX($GT:$GT,$JD805+20),"")</f>
      </c>
      <c r="HP805">
        <f>IF($JE805&gt;=21,INDEX($GT:$GT,$JD805+21),"")</f>
      </c>
      <c r="HQ805">
        <f>IF($JE805&gt;=22,INDEX($GT:$GT,$JD805+22),"")</f>
      </c>
      <c r="HR805">
        <f>IF($JE805&gt;=23,INDEX($GT:$GT,$JD805+23),"")</f>
      </c>
      <c r="HS805">
        <f>IF($JE805&gt;=24,INDEX($GT:$GT,$JD805+24),"")</f>
      </c>
      <c r="HT805">
        <f>IF($JE805&gt;=25,INDEX($GT:$GT,$JD805+25),"")</f>
      </c>
      <c r="HU805">
        <f>IF($JE805&gt;=26,INDEX($GT:$GT,$JD805+26),"")</f>
      </c>
      <c r="HV805">
        <f>IF($JE805&gt;=27,INDEX($GT:$GT,$JD805+27),"")</f>
      </c>
      <c r="HW805">
        <f>IF($JE805&gt;=28,INDEX($GT:$GT,$JD805+28),"")</f>
      </c>
      <c r="HX805">
        <f>IF($JE805&gt;=29,INDEX($GT:$GT,$JD805+29),"")</f>
      </c>
      <c r="HY805">
        <f>IF($JE805&gt;=30,INDEX($GT:$GT,$JD805+30),"")</f>
      </c>
      <c r="HZ805">
        <f>IF($JE805&gt;=31,INDEX($GT:$GT,$JD805+31),"")</f>
      </c>
      <c r="IA805">
        <f>IF($JE805&gt;=32,INDEX($GT:$GT,$JD805+32),"")</f>
      </c>
      <c r="IB805">
        <f>IF($JE805&gt;=33,INDEX($GT:$GT,$JD805+33),"")</f>
      </c>
      <c r="IC805">
        <f>IF($JE805&gt;=34,INDEX($GT:$GT,$JD805+34),"")</f>
      </c>
      <c r="ID805">
        <f>IF($JE805&gt;=35,INDEX($GT:$GT,$JD805+35),"")</f>
      </c>
      <c r="IE805">
        <f>IF($JE805&gt;=36,INDEX($GT:$GT,$JD805+36),"")</f>
      </c>
      <c r="IF805">
        <f>IF($JE805&gt;=37,INDEX($GT:$GT,$JD805+37),"")</f>
      </c>
      <c r="IG805">
        <f>IF($JE805&gt;=38,INDEX($GT:$GT,$JD805+38),"")</f>
      </c>
      <c r="IH805">
        <f>IF($JE805&gt;=39,INDEX($GT:$GT,$JD805+39),"")</f>
      </c>
      <c r="II805">
        <f>IF($JE805&gt;=40,INDEX($GT:$GT,$JD805+40),"")</f>
      </c>
      <c r="IJ805">
        <f>IF($JE805&gt;=41,INDEX($GT:$GT,$JD805+41),"")</f>
      </c>
      <c r="IK805">
        <f>IF($JE805&gt;=42,INDEX($GT:$GT,$JD805+42),"")</f>
      </c>
      <c r="IL805">
        <f>IF($JE805&gt;=43,INDEX($GT:$GT,$JD805+43),"")</f>
      </c>
      <c r="IM805">
        <f>IF($JE805&gt;=44,INDEX($GT:$GT,$JD805+44),"")</f>
      </c>
      <c r="IN805">
        <f>IF($JE805&gt;=45,INDEX($GT:$GT,$JD805+45),"")</f>
      </c>
      <c r="IO805">
        <f>IF($JE805&gt;=46,INDEX($GT:$GT,$JD805+46),"")</f>
      </c>
      <c r="IP805">
        <f>IF($JE805&gt;=47,INDEX($GT:$GT,$JD805+47),"")</f>
      </c>
      <c r="IQ805">
        <f>IF($JE805&gt;=48,INDEX($GT:$GT,$JD805+48),"")</f>
      </c>
      <c r="IR805">
        <f>IF($JE805&gt;=49,INDEX($GT:$GT,$JD805+49),"")</f>
      </c>
      <c r="IS805">
        <f>IF($JE805&gt;=50,INDEX($GT:$GT,$JD805+50),"")</f>
      </c>
      <c r="IT805">
        <f>IF($JE805&gt;=51,INDEX($GT:$GT,$JD805+51),"")</f>
      </c>
      <c r="IU805">
        <f>IF($JE805&gt;=52,INDEX($GT:$GT,$JD805+52),"")</f>
      </c>
      <c r="IV805">
        <f>IF($JE805&gt;=53,INDEX($GT:$GT,$JD805+53),"")</f>
      </c>
      <c r="IW805">
        <f>IF($JE805&gt;=54,INDEX($GT:$GT,$JD805+54),"")</f>
      </c>
      <c r="IX805">
        <f>IF($JE805&gt;=55,INDEX($GT:$GT,$JD805+55),"")</f>
      </c>
      <c r="IY805">
        <f>IF($JE805&gt;=56,INDEX($GT:$GT,$JD805+56),"")</f>
      </c>
      <c r="IZ805">
        <f>IF($JE805&gt;=57,INDEX($GT:$GT,$JD805+57),"")</f>
      </c>
      <c r="JA805">
        <f>IF($JE805&gt;=58,INDEX($GT:$GT,$JD805+58),"")</f>
      </c>
      <c r="JB805">
        <f>IF($JE805&gt;=59,INDEX($GT:$GT,$JD805+59),"")</f>
      </c>
      <c r="JC805">
        <f>IF($JE805&gt;=60,INDEX($GT:$GT,$JD805+60),"")</f>
      </c>
      <c r="JD805">
        <f>IFERROR(MATCH($GS805,$GT$2:$GT$322,0)+1,0)</f>
      </c>
      <c r="JE805">
        <f>IFERROR(INDEX($GU$2:$GU$322,MATCH($GS805,$GT$2:$GT$322,0)),0)</f>
      </c>
      <c r="JF805" t="s">
        <v>28</v>
      </c>
      <c r="JG805" t="s">
        <v>28</v>
      </c>
    </row>
    <row r="806" spans="1:267" x14ac:dyDescent="0.25">
      <c r="J806" s="1"/>
      <c r="K806" s="1"/>
      <c r="L806" s="1"/>
      <c r="M806" s="1"/>
      <c r="N806" s="1">
        <f>IFERROR(IF(FIND(" - ",$J806)&gt;0,MID($J806,FIND(" - ",$J806)+3,LEN($J806)),""),"")</f>
      </c>
      <c r="P806" s="1"/>
      <c r="S806" t="s">
        <v>28</v>
      </c>
      <c r="U806">
        <f>IF(OR($S806="",$T806=""),"",IFERROR($S806/$T806,0))</f>
      </c>
      <c r="V806">
        <f>IF($S806="","",
IF($K806="","",
IF(ISNUMBER(SEARCH("exempt",LOWER($K806))),0,
$S806*(VALUE(SUBSTITUTE($K806,"%",""))/100))))</f>
      </c>
      <c r="AB806">
        <f>IF($S806="","",
SUM($S806,$V806,$Z806,$W806,$Y806)-
IF($AA806="",0,VALUE($AA806)))</f>
      </c>
      <c r="AJ806" t="s">
        <v>1602</v>
      </c>
      <c r="AR806">
        <f>IFERROR(LEFT($J806,FIND(" - ",$J806)-1),$J806)</f>
      </c>
      <c r="AU806">
        <f>IF($CJ806&gt;=1,INDEX($AS:$AS,$CI806+1),"")</f>
      </c>
      <c r="AV806">
        <f>IF($CJ806&gt;=2,INDEX($AS:$AS,$CI806+2),"")</f>
      </c>
      <c r="AW806">
        <f>IF($CJ806&gt;=3,INDEX($AS:$AS,$CI806+3),"")</f>
      </c>
      <c r="AX806">
        <f>IF($CJ806&gt;=4,INDEX($AS:$AS,$CI806+4),"")</f>
      </c>
      <c r="AY806">
        <f>IF($CJ806&gt;=5,INDEX($AS:$AS,$CI806+5),"")</f>
      </c>
      <c r="AZ806">
        <f>IF($CJ806&gt;=6,INDEX($AS:$AS,$CI806+6),"")</f>
      </c>
      <c r="BA806">
        <f>IF($CJ806&gt;=7,INDEX($AS:$AS,$CI806+7),"")</f>
      </c>
      <c r="BB806">
        <f>IF($CJ806&gt;=8,INDEX($AS:$AS,$CI806+8),"")</f>
      </c>
      <c r="BC806">
        <f>IF($CJ806&gt;=9,INDEX($AS:$AS,$CI806+9),"")</f>
      </c>
      <c r="BD806">
        <f>IF($CJ806&gt;=10,INDEX($AS:$AS,$CI806+10),"")</f>
      </c>
      <c r="BE806">
        <f>IF($CJ806&gt;=11,INDEX($AS:$AS,$CI806+11),"")</f>
      </c>
      <c r="BF806">
        <f>IF($CJ806&gt;=12,INDEX($AS:$AS,$CI806+12),"")</f>
      </c>
      <c r="BG806">
        <f>IF($CJ806&gt;=13,INDEX($AS:$AS,$CI806+13),"")</f>
      </c>
      <c r="BH806">
        <f>IF($CJ806&gt;=14,INDEX($AS:$AS,$CI806+14),"")</f>
      </c>
      <c r="BI806">
        <f>IF($CJ806&gt;=15,INDEX($AS:$AS,$CI806+15),"")</f>
      </c>
      <c r="BJ806">
        <f>IF($CJ806&gt;=16,INDEX($AS:$AS,$CI806+16),"")</f>
      </c>
      <c r="BK806">
        <f>IF($CJ806&gt;=17,INDEX($AS:$AS,$CI806+17),"")</f>
      </c>
      <c r="BL806">
        <f>IF($CJ806&gt;=18,INDEX($AS:$AS,$CI806+18),"")</f>
      </c>
      <c r="BM806">
        <f>IF($CJ806&gt;=19,INDEX($AS:$AS,$CI806+19),"")</f>
      </c>
      <c r="BN806">
        <f>IF($CJ806&gt;=20,INDEX($AS:$AS,$CI806+20),"")</f>
      </c>
      <c r="BO806">
        <f>IF($CJ806&gt;=21,INDEX($AS:$AS,$CI806+21),"")</f>
      </c>
      <c r="BP806">
        <f>IF($CJ806&gt;=22,INDEX($AS:$AS,$CI806+22),"")</f>
      </c>
      <c r="BQ806">
        <f>IF($CJ806&gt;=23,INDEX($AS:$AS,$CI806+23),"")</f>
      </c>
      <c r="BR806">
        <f>IF($CJ806&gt;=24,INDEX($AS:$AS,$CI806+24),"")</f>
      </c>
      <c r="BS806">
        <f>IF($CJ806&gt;=25,INDEX($AS:$AS,$CI806+25),"")</f>
      </c>
      <c r="BT806">
        <f>IF($CJ806&gt;=26,INDEX($AS:$AS,$CI806+26),"")</f>
      </c>
      <c r="BU806">
        <f>IF($CJ806&gt;=27,INDEX($AS:$AS,$CI806+27),"")</f>
      </c>
      <c r="BV806">
        <f>IF($CJ806&gt;=28,INDEX($AS:$AS,$CI806+28),"")</f>
      </c>
      <c r="BW806">
        <f>IF($CJ806&gt;=29,INDEX($AS:$AS,$CI806+29),"")</f>
      </c>
      <c r="BX806">
        <f>IF($CJ806&gt;=30,INDEX($AS:$AS,$CI806+30),"")</f>
      </c>
      <c r="BY806">
        <f>IF($CJ806&gt;=31,INDEX($AS:$AS,$CI806+31),"")</f>
      </c>
      <c r="BZ806">
        <f>IF($CJ806&gt;=32,INDEX($AS:$AS,$CI806+32),"")</f>
      </c>
      <c r="CA806">
        <f>IF($CJ806&gt;=33,INDEX($AS:$AS,$CI806+33),"")</f>
      </c>
      <c r="CB806">
        <f>IF($CJ806&gt;=34,INDEX($AS:$AS,$CI806+34),"")</f>
      </c>
      <c r="CC806">
        <f>IF($CJ806&gt;=35,INDEX($AS:$AS,$CI806+35),"")</f>
      </c>
      <c r="CD806">
        <f>IF($CJ806&gt;=36,INDEX($AS:$AS,$CI806+36),"")</f>
      </c>
      <c r="CE806">
        <f>IF($CJ806&gt;=37,INDEX($AS:$AS,$CI806+37),"")</f>
      </c>
      <c r="CF806">
        <f>IF($CJ806&gt;=38,INDEX($AS:$AS,$CI806+38),"")</f>
      </c>
      <c r="CG806">
        <f>IF($CJ806&gt;=39,INDEX($AS:$AS,$CI806+39),"")</f>
      </c>
      <c r="CH806">
        <f>IF($CJ806&gt;=40,INDEX($AS:$AS,$CI806+40),"")</f>
      </c>
      <c r="CI806">
        <f>IFERROR(MATCH($AR806,$AS$2:$AS$133,0)+1,0)</f>
      </c>
      <c r="CJ806">
        <f>IFERROR(INDEX($AT$2:$AT$133,MATCH($AR806,$AS$2:$AS$133,0)),0)</f>
      </c>
      <c r="CK806">
        <f>IFERROR(LEFT($O806,FIND(" - ",$O806)-1),$O806)</f>
      </c>
      <c r="CL806" t="s">
        <v>1603</v>
      </c>
      <c r="CM806">
        <v>1</v>
      </c>
      <c r="CN806">
        <f>IF($DI806&gt;=1,INDEX($CL:$CL,$DH806+1),"")</f>
      </c>
      <c r="CO806">
        <f>IF($DI806&gt;=2,INDEX($CL:$CL,$DH806+2),"")</f>
      </c>
      <c r="CP806">
        <f>IF($DI806&gt;=3,INDEX($CL:$CL,$DH806+3),"")</f>
      </c>
      <c r="CQ806">
        <f>IF($DI806&gt;=4,INDEX($CL:$CL,$DH806+4),"")</f>
      </c>
      <c r="CR806">
        <f>IF($DI806&gt;=5,INDEX($CL:$CL,$DH806+5),"")</f>
      </c>
      <c r="CS806">
        <f>IF($DI806&gt;=6,INDEX($CL:$CL,$DH806+6),"")</f>
      </c>
      <c r="CT806">
        <f>IF($DI806&gt;=7,INDEX($CL:$CL,$DH806+7),"")</f>
      </c>
      <c r="CU806">
        <f>IF($DI806&gt;=8,INDEX($CL:$CL,$DH806+8),"")</f>
      </c>
      <c r="CV806">
        <f>IF($DI806&gt;=9,INDEX($CL:$CL,$DH806+9),"")</f>
      </c>
      <c r="CW806">
        <f>IF($DI806&gt;=10,INDEX($CL:$CL,$DH806+10),"")</f>
      </c>
      <c r="CX806">
        <f>IF($DI806&gt;=11,INDEX($CL:$CL,$DH806+11),"")</f>
      </c>
      <c r="CY806">
        <f>IF($DI806&gt;=12,INDEX($CL:$CL,$DH806+12),"")</f>
      </c>
      <c r="CZ806">
        <f>IF($DI806&gt;=13,INDEX($CL:$CL,$DH806+13),"")</f>
      </c>
      <c r="DA806">
        <f>IF($DI806&gt;=14,INDEX($CL:$CL,$DH806+14),"")</f>
      </c>
      <c r="DB806">
        <f>IF($DI806&gt;=15,INDEX($CL:$CL,$DH806+15),"")</f>
      </c>
      <c r="DC806">
        <f>IF($DI806&gt;=16,INDEX($CL:$CL,$DH806+16),"")</f>
      </c>
      <c r="DD806">
        <f>IF($DI806&gt;=17,INDEX($CL:$CL,$DH806+17),"")</f>
      </c>
      <c r="DE806">
        <f>IF($DI806&gt;=18,INDEX($CL:$CL,$DH806+18),"")</f>
      </c>
      <c r="DF806">
        <f>IF($DI806&gt;=19,INDEX($CL:$CL,$DH806+19),"")</f>
      </c>
      <c r="DG806">
        <f>IF($DI806&gt;=20,INDEX($CL:$CL,$DH806+20),"")</f>
      </c>
      <c r="DH806">
        <f>IFERROR(MATCH($CK806,$CL$2:$CL$1558,0)+1,0)</f>
      </c>
      <c r="DI806">
        <f>IFERROR(INDEX($CM$2:$CM$1558,MATCH($CK806,$CL$2:$CL$1558,0)),0)</f>
      </c>
      <c r="DJ806">
        <f>IFERROR(INDEX($AQ:$AQ,MATCH($K806,$AP:$AP,0))&amp;"","")</f>
      </c>
      <c r="DN806">
        <f>IF($GQ806&gt;=1,INDEX($DK:$DK,$GP806+1),"")</f>
      </c>
      <c r="DO806">
        <f>IF($GQ806&gt;=2,INDEX($DK:$DK,$GP806+2),"")</f>
      </c>
      <c r="DP806">
        <f>IF($GQ806&gt;=3,INDEX($DK:$DK,$GP806+3),"")</f>
      </c>
      <c r="DQ806">
        <f>IF($GQ806&gt;=4,INDEX($DK:$DK,$GP806+4),"")</f>
      </c>
      <c r="DR806">
        <f>IF($GQ806&gt;=5,INDEX($DK:$DK,$GP806+5),"")</f>
      </c>
      <c r="DS806">
        <f>IF($GQ806&gt;=6,INDEX($DK:$DK,$GP806+6),"")</f>
      </c>
      <c r="DT806">
        <f>IF($GQ806&gt;=7,INDEX($DK:$DK,$GP806+7),"")</f>
      </c>
      <c r="DU806">
        <f>IF($GQ806&gt;=8,INDEX($DK:$DK,$GP806+8),"")</f>
      </c>
      <c r="DV806">
        <f>IF($GQ806&gt;=9,INDEX($DK:$DK,$GP806+9),"")</f>
      </c>
      <c r="DW806">
        <f>IF($GQ806&gt;=10,INDEX($DK:$DK,$GP806+10),"")</f>
      </c>
      <c r="DX806">
        <f>IF($GQ806&gt;=11,INDEX($DK:$DK,$GP806+11),"")</f>
      </c>
      <c r="DY806">
        <f>IF($GQ806&gt;=12,INDEX($DK:$DK,$GP806+12),"")</f>
      </c>
      <c r="DZ806">
        <f>IF($GQ806&gt;=13,INDEX($DK:$DK,$GP806+13),"")</f>
      </c>
      <c r="EA806">
        <f>IF($GQ806&gt;=14,INDEX($DK:$DK,$GP806+14),"")</f>
      </c>
      <c r="EB806">
        <f>IF($GQ806&gt;=15,INDEX($DK:$DK,$GP806+15),"")</f>
      </c>
      <c r="EC806">
        <f>IF($GQ806&gt;=16,INDEX($DK:$DK,$GP806+16),"")</f>
      </c>
      <c r="ED806">
        <f>IF($GQ806&gt;=17,INDEX($DK:$DK,$GP806+17),"")</f>
      </c>
      <c r="EE806">
        <f>IF($GQ806&gt;=18,INDEX($DK:$DK,$GP806+18),"")</f>
      </c>
      <c r="EF806">
        <f>IF($GQ806&gt;=19,INDEX($DK:$DK,$GP806+19),"")</f>
      </c>
      <c r="EG806">
        <f>IF($GQ806&gt;=20,INDEX($DK:$DK,$GP806+20),"")</f>
      </c>
      <c r="EH806">
        <f>IF($GQ806&gt;=21,INDEX($DK:$DK,$GP806+21),"")</f>
      </c>
      <c r="EI806">
        <f>IF($GQ806&gt;=22,INDEX($DK:$DK,$GP806+22),"")</f>
      </c>
      <c r="EJ806">
        <f>IF($GQ806&gt;=23,INDEX($DK:$DK,$GP806+23),"")</f>
      </c>
      <c r="EK806">
        <f>IF($GQ806&gt;=24,INDEX($DK:$DK,$GP806+24),"")</f>
      </c>
      <c r="EL806">
        <f>IF($GQ806&gt;=25,INDEX($DK:$DK,$GP806+25),"")</f>
      </c>
      <c r="EM806">
        <f>IF($GQ806&gt;=26,INDEX($DK:$DK,$GP806+26),"")</f>
      </c>
      <c r="EN806">
        <f>IF($GQ806&gt;=27,INDEX($DK:$DK,$GP806+27),"")</f>
      </c>
      <c r="EO806">
        <f>IF($GQ806&gt;=28,INDEX($DK:$DK,$GP806+28),"")</f>
      </c>
      <c r="EP806">
        <f>IF($GQ806&gt;=29,INDEX($DK:$DK,$GP806+29),"")</f>
      </c>
      <c r="EQ806">
        <f>IF($GQ806&gt;=30,INDEX($DK:$DK,$GP806+30),"")</f>
      </c>
      <c r="ER806">
        <f>IF($GQ806&gt;=31,INDEX($DK:$DK,$GP806+31),"")</f>
      </c>
      <c r="ES806">
        <f>IF($GQ806&gt;=32,INDEX($DK:$DK,$GP806+32),"")</f>
      </c>
      <c r="ET806">
        <f>IF($GQ806&gt;=33,INDEX($DK:$DK,$GP806+33),"")</f>
      </c>
      <c r="EU806">
        <f>IF($GQ806&gt;=34,INDEX($DK:$DK,$GP806+34),"")</f>
      </c>
      <c r="EV806">
        <f>IF($GQ806&gt;=35,INDEX($DK:$DK,$GP806+35),"")</f>
      </c>
      <c r="EW806">
        <f>IF($GQ806&gt;=36,INDEX($DK:$DK,$GP806+36),"")</f>
      </c>
      <c r="EX806">
        <f>IF($GQ806&gt;=37,INDEX($DK:$DK,$GP806+37),"")</f>
      </c>
      <c r="EY806">
        <f>IF($GQ806&gt;=38,INDEX($DK:$DK,$GP806+38),"")</f>
      </c>
      <c r="EZ806">
        <f>IF($GQ806&gt;=39,INDEX($DK:$DK,$GP806+39),"")</f>
      </c>
      <c r="FA806">
        <f>IF($GQ806&gt;=40,INDEX($DK:$DK,$GP806+40),"")</f>
      </c>
      <c r="FB806">
        <f>IF($GQ806&gt;=1,INDEX($DL:$DL,$GP806+1),"")</f>
      </c>
      <c r="FC806">
        <f>IF($GQ806&gt;=2,INDEX($DL:$DL,$GP806+2),"")</f>
      </c>
      <c r="FD806">
        <f>IF($GQ806&gt;=3,INDEX($DL:$DL,$GP806+3),"")</f>
      </c>
      <c r="FE806">
        <f>IF($GQ806&gt;=4,INDEX($DL:$DL,$GP806+4),"")</f>
      </c>
      <c r="FF806">
        <f>IF($GQ806&gt;=5,INDEX($DL:$DL,$GP806+5),"")</f>
      </c>
      <c r="FG806">
        <f>IF($GQ806&gt;=6,INDEX($DL:$DL,$GP806+6),"")</f>
      </c>
      <c r="FH806">
        <f>IF($GQ806&gt;=7,INDEX($DL:$DL,$GP806+7),"")</f>
      </c>
      <c r="FI806">
        <f>IF($GQ806&gt;=8,INDEX($DL:$DL,$GP806+8),"")</f>
      </c>
      <c r="FJ806">
        <f>IF($GQ806&gt;=9,INDEX($DL:$DL,$GP806+9),"")</f>
      </c>
      <c r="FK806">
        <f>IF($GQ806&gt;=10,INDEX($DL:$DL,$GP806+10),"")</f>
      </c>
      <c r="FL806">
        <f>IF($GQ806&gt;=11,INDEX($DL:$DL,$GP806+11),"")</f>
      </c>
      <c r="FM806">
        <f>IF($GQ806&gt;=12,INDEX($DL:$DL,$GP806+12),"")</f>
      </c>
      <c r="FN806">
        <f>IF($GQ806&gt;=13,INDEX($DL:$DL,$GP806+13),"")</f>
      </c>
      <c r="FO806">
        <f>IF($GQ806&gt;=14,INDEX($DL:$DL,$GP806+14),"")</f>
      </c>
      <c r="FP806">
        <f>IF($GQ806&gt;=15,INDEX($DL:$DL,$GP806+15),"")</f>
      </c>
      <c r="FQ806">
        <f>IF($GQ806&gt;=16,INDEX($DL:$DL,$GP806+16),"")</f>
      </c>
      <c r="FR806">
        <f>IF($GQ806&gt;=17,INDEX($DL:$DL,$GP806+17),"")</f>
      </c>
      <c r="FS806">
        <f>IF($GQ806&gt;=18,INDEX($DL:$DL,$GP806+18),"")</f>
      </c>
      <c r="FT806">
        <f>IF($GQ806&gt;=19,INDEX($DL:$DL,$GP806+19),"")</f>
      </c>
      <c r="FU806">
        <f>IF($GQ806&gt;=20,INDEX($DL:$DL,$GP806+20),"")</f>
      </c>
      <c r="FV806">
        <f>IF($GQ806&gt;=21,INDEX($DL:$DL,$GP806+21),"")</f>
      </c>
      <c r="FW806">
        <f>IF($GQ806&gt;=22,INDEX($DL:$DL,$GP806+22),"")</f>
      </c>
      <c r="FX806">
        <f>IF($GQ806&gt;=23,INDEX($DL:$DL,$GP806+23),"")</f>
      </c>
      <c r="FY806">
        <f>IF($GQ806&gt;=24,INDEX($DL:$DL,$GP806+24),"")</f>
      </c>
      <c r="FZ806">
        <f>IF($GQ806&gt;=25,INDEX($DL:$DL,$GP806+25),"")</f>
      </c>
      <c r="GA806">
        <f>IF($GQ806&gt;=26,INDEX($DL:$DL,$GP806+26),"")</f>
      </c>
      <c r="GB806">
        <f>IF($GQ806&gt;=27,INDEX($DL:$DL,$GP806+27),"")</f>
      </c>
      <c r="GC806">
        <f>IF($GQ806&gt;=28,INDEX($DL:$DL,$GP806+28),"")</f>
      </c>
      <c r="GD806">
        <f>IF($GQ806&gt;=29,INDEX($DL:$DL,$GP806+29),"")</f>
      </c>
      <c r="GE806">
        <f>IF($GQ806&gt;=30,INDEX($DL:$DL,$GP806+30),"")</f>
      </c>
      <c r="GF806">
        <f>IF($GQ806&gt;=31,INDEX($DL:$DL,$GP806+31),"")</f>
      </c>
      <c r="GG806">
        <f>IF($GQ806&gt;=32,INDEX($DL:$DL,$GP806+32),"")</f>
      </c>
      <c r="GH806">
        <f>IF($GQ806&gt;=33,INDEX($DL:$DL,$GP806+33),"")</f>
      </c>
      <c r="GI806">
        <f>IF($GQ806&gt;=34,INDEX($DL:$DL,$GP806+34),"")</f>
      </c>
      <c r="GJ806">
        <f>IF($GQ806&gt;=35,INDEX($DL:$DL,$GP806+35),"")</f>
      </c>
      <c r="GK806">
        <f>IF($GQ806&gt;=36,INDEX($DL:$DL,$GP806+36),"")</f>
      </c>
      <c r="GL806">
        <f>IF($GQ806&gt;=37,INDEX($DL:$DL,$GP806+37),"")</f>
      </c>
      <c r="GM806">
        <f>IF($GQ806&gt;=38,INDEX($DL:$DL,$GP806+38),"")</f>
      </c>
      <c r="GN806">
        <f>IF($GQ806&gt;=39,INDEX($DL:$DL,$GP806+39),"")</f>
      </c>
      <c r="GO806">
        <f>IF($GQ806&gt;=40,INDEX($DL:$DL,$GP806+40),"")</f>
      </c>
      <c r="GP806">
        <f>IFERROR(MATCH($DJ806,$DK$2:$DK$148,0)+1,0)</f>
      </c>
      <c r="GQ806">
        <f>IFERROR(INDEX($DM$2:$DM$148,MATCH($DJ806,$DK$2:$DK$148,0)),0)</f>
      </c>
      <c r="GR806">
        <f>IFERROR(MATCH($L806,$DN$806:$FA$806,0),0)</f>
      </c>
      <c r="GS806">
        <f>IF($GR806&gt;0,INDEX($FB$806:$GO$806,$GR806),"")</f>
      </c>
      <c r="GV806">
        <f>IF($JE806&gt;=1,INDEX($GT:$GT,$JD806+1),"")</f>
      </c>
      <c r="GW806">
        <f>IF($JE806&gt;=2,INDEX($GT:$GT,$JD806+2),"")</f>
      </c>
      <c r="GX806">
        <f>IF($JE806&gt;=3,INDEX($GT:$GT,$JD806+3),"")</f>
      </c>
      <c r="GY806">
        <f>IF($JE806&gt;=4,INDEX($GT:$GT,$JD806+4),"")</f>
      </c>
      <c r="GZ806">
        <f>IF($JE806&gt;=5,INDEX($GT:$GT,$JD806+5),"")</f>
      </c>
      <c r="HA806">
        <f>IF($JE806&gt;=6,INDEX($GT:$GT,$JD806+6),"")</f>
      </c>
      <c r="HB806">
        <f>IF($JE806&gt;=7,INDEX($GT:$GT,$JD806+7),"")</f>
      </c>
      <c r="HC806">
        <f>IF($JE806&gt;=8,INDEX($GT:$GT,$JD806+8),"")</f>
      </c>
      <c r="HD806">
        <f>IF($JE806&gt;=9,INDEX($GT:$GT,$JD806+9),"")</f>
      </c>
      <c r="HE806">
        <f>IF($JE806&gt;=10,INDEX($GT:$GT,$JD806+10),"")</f>
      </c>
      <c r="HF806">
        <f>IF($JE806&gt;=11,INDEX($GT:$GT,$JD806+11),"")</f>
      </c>
      <c r="HG806">
        <f>IF($JE806&gt;=12,INDEX($GT:$GT,$JD806+12),"")</f>
      </c>
      <c r="HH806">
        <f>IF($JE806&gt;=13,INDEX($GT:$GT,$JD806+13),"")</f>
      </c>
      <c r="HI806">
        <f>IF($JE806&gt;=14,INDEX($GT:$GT,$JD806+14),"")</f>
      </c>
      <c r="HJ806">
        <f>IF($JE806&gt;=15,INDEX($GT:$GT,$JD806+15),"")</f>
      </c>
      <c r="HK806">
        <f>IF($JE806&gt;=16,INDEX($GT:$GT,$JD806+16),"")</f>
      </c>
      <c r="HL806">
        <f>IF($JE806&gt;=17,INDEX($GT:$GT,$JD806+17),"")</f>
      </c>
      <c r="HM806">
        <f>IF($JE806&gt;=18,INDEX($GT:$GT,$JD806+18),"")</f>
      </c>
      <c r="HN806">
        <f>IF($JE806&gt;=19,INDEX($GT:$GT,$JD806+19),"")</f>
      </c>
      <c r="HO806">
        <f>IF($JE806&gt;=20,INDEX($GT:$GT,$JD806+20),"")</f>
      </c>
      <c r="HP806">
        <f>IF($JE806&gt;=21,INDEX($GT:$GT,$JD806+21),"")</f>
      </c>
      <c r="HQ806">
        <f>IF($JE806&gt;=22,INDEX($GT:$GT,$JD806+22),"")</f>
      </c>
      <c r="HR806">
        <f>IF($JE806&gt;=23,INDEX($GT:$GT,$JD806+23),"")</f>
      </c>
      <c r="HS806">
        <f>IF($JE806&gt;=24,INDEX($GT:$GT,$JD806+24),"")</f>
      </c>
      <c r="HT806">
        <f>IF($JE806&gt;=25,INDEX($GT:$GT,$JD806+25),"")</f>
      </c>
      <c r="HU806">
        <f>IF($JE806&gt;=26,INDEX($GT:$GT,$JD806+26),"")</f>
      </c>
      <c r="HV806">
        <f>IF($JE806&gt;=27,INDEX($GT:$GT,$JD806+27),"")</f>
      </c>
      <c r="HW806">
        <f>IF($JE806&gt;=28,INDEX($GT:$GT,$JD806+28),"")</f>
      </c>
      <c r="HX806">
        <f>IF($JE806&gt;=29,INDEX($GT:$GT,$JD806+29),"")</f>
      </c>
      <c r="HY806">
        <f>IF($JE806&gt;=30,INDEX($GT:$GT,$JD806+30),"")</f>
      </c>
      <c r="HZ806">
        <f>IF($JE806&gt;=31,INDEX($GT:$GT,$JD806+31),"")</f>
      </c>
      <c r="IA806">
        <f>IF($JE806&gt;=32,INDEX($GT:$GT,$JD806+32),"")</f>
      </c>
      <c r="IB806">
        <f>IF($JE806&gt;=33,INDEX($GT:$GT,$JD806+33),"")</f>
      </c>
      <c r="IC806">
        <f>IF($JE806&gt;=34,INDEX($GT:$GT,$JD806+34),"")</f>
      </c>
      <c r="ID806">
        <f>IF($JE806&gt;=35,INDEX($GT:$GT,$JD806+35),"")</f>
      </c>
      <c r="IE806">
        <f>IF($JE806&gt;=36,INDEX($GT:$GT,$JD806+36),"")</f>
      </c>
      <c r="IF806">
        <f>IF($JE806&gt;=37,INDEX($GT:$GT,$JD806+37),"")</f>
      </c>
      <c r="IG806">
        <f>IF($JE806&gt;=38,INDEX($GT:$GT,$JD806+38),"")</f>
      </c>
      <c r="IH806">
        <f>IF($JE806&gt;=39,INDEX($GT:$GT,$JD806+39),"")</f>
      </c>
      <c r="II806">
        <f>IF($JE806&gt;=40,INDEX($GT:$GT,$JD806+40),"")</f>
      </c>
      <c r="IJ806">
        <f>IF($JE806&gt;=41,INDEX($GT:$GT,$JD806+41),"")</f>
      </c>
      <c r="IK806">
        <f>IF($JE806&gt;=42,INDEX($GT:$GT,$JD806+42),"")</f>
      </c>
      <c r="IL806">
        <f>IF($JE806&gt;=43,INDEX($GT:$GT,$JD806+43),"")</f>
      </c>
      <c r="IM806">
        <f>IF($JE806&gt;=44,INDEX($GT:$GT,$JD806+44),"")</f>
      </c>
      <c r="IN806">
        <f>IF($JE806&gt;=45,INDEX($GT:$GT,$JD806+45),"")</f>
      </c>
      <c r="IO806">
        <f>IF($JE806&gt;=46,INDEX($GT:$GT,$JD806+46),"")</f>
      </c>
      <c r="IP806">
        <f>IF($JE806&gt;=47,INDEX($GT:$GT,$JD806+47),"")</f>
      </c>
      <c r="IQ806">
        <f>IF($JE806&gt;=48,INDEX($GT:$GT,$JD806+48),"")</f>
      </c>
      <c r="IR806">
        <f>IF($JE806&gt;=49,INDEX($GT:$GT,$JD806+49),"")</f>
      </c>
      <c r="IS806">
        <f>IF($JE806&gt;=50,INDEX($GT:$GT,$JD806+50),"")</f>
      </c>
      <c r="IT806">
        <f>IF($JE806&gt;=51,INDEX($GT:$GT,$JD806+51),"")</f>
      </c>
      <c r="IU806">
        <f>IF($JE806&gt;=52,INDEX($GT:$GT,$JD806+52),"")</f>
      </c>
      <c r="IV806">
        <f>IF($JE806&gt;=53,INDEX($GT:$GT,$JD806+53),"")</f>
      </c>
      <c r="IW806">
        <f>IF($JE806&gt;=54,INDEX($GT:$GT,$JD806+54),"")</f>
      </c>
      <c r="IX806">
        <f>IF($JE806&gt;=55,INDEX($GT:$GT,$JD806+55),"")</f>
      </c>
      <c r="IY806">
        <f>IF($JE806&gt;=56,INDEX($GT:$GT,$JD806+56),"")</f>
      </c>
      <c r="IZ806">
        <f>IF($JE806&gt;=57,INDEX($GT:$GT,$JD806+57),"")</f>
      </c>
      <c r="JA806">
        <f>IF($JE806&gt;=58,INDEX($GT:$GT,$JD806+58),"")</f>
      </c>
      <c r="JB806">
        <f>IF($JE806&gt;=59,INDEX($GT:$GT,$JD806+59),"")</f>
      </c>
      <c r="JC806">
        <f>IF($JE806&gt;=60,INDEX($GT:$GT,$JD806+60),"")</f>
      </c>
      <c r="JD806">
        <f>IFERROR(MATCH($GS806,$GT$2:$GT$322,0)+1,0)</f>
      </c>
      <c r="JE806">
        <f>IFERROR(INDEX($GU$2:$GU$322,MATCH($GS806,$GT$2:$GT$322,0)),0)</f>
      </c>
      <c r="JF806" t="s">
        <v>28</v>
      </c>
      <c r="JG806" t="s">
        <v>28</v>
      </c>
    </row>
    <row r="807" spans="1:267" x14ac:dyDescent="0.25">
      <c r="J807" s="1"/>
      <c r="K807" s="1"/>
      <c r="L807" s="1"/>
      <c r="M807" s="1"/>
      <c r="N807" s="1">
        <f>IFERROR(IF(FIND(" - ",$J807)&gt;0,MID($J807,FIND(" - ",$J807)+3,LEN($J807)),""),"")</f>
      </c>
      <c r="P807" s="1"/>
      <c r="S807" t="s">
        <v>28</v>
      </c>
      <c r="U807">
        <f>IF(OR($S807="",$T807=""),"",IFERROR($S807/$T807,0))</f>
      </c>
      <c r="V807">
        <f>IF($S807="","",
IF($K807="","",
IF(ISNUMBER(SEARCH("exempt",LOWER($K807))),0,
$S807*(VALUE(SUBSTITUTE($K807,"%",""))/100))))</f>
      </c>
      <c r="AB807">
        <f>IF($S807="","",
SUM($S807,$V807,$Z807,$W807,$Y807)-
IF($AA807="",0,VALUE($AA807)))</f>
      </c>
      <c r="AJ807" t="s">
        <v>1604</v>
      </c>
      <c r="AR807">
        <f>IFERROR(LEFT($J807,FIND(" - ",$J807)-1),$J807)</f>
      </c>
      <c r="AU807">
        <f>IF($CJ807&gt;=1,INDEX($AS:$AS,$CI807+1),"")</f>
      </c>
      <c r="AV807">
        <f>IF($CJ807&gt;=2,INDEX($AS:$AS,$CI807+2),"")</f>
      </c>
      <c r="AW807">
        <f>IF($CJ807&gt;=3,INDEX($AS:$AS,$CI807+3),"")</f>
      </c>
      <c r="AX807">
        <f>IF($CJ807&gt;=4,INDEX($AS:$AS,$CI807+4),"")</f>
      </c>
      <c r="AY807">
        <f>IF($CJ807&gt;=5,INDEX($AS:$AS,$CI807+5),"")</f>
      </c>
      <c r="AZ807">
        <f>IF($CJ807&gt;=6,INDEX($AS:$AS,$CI807+6),"")</f>
      </c>
      <c r="BA807">
        <f>IF($CJ807&gt;=7,INDEX($AS:$AS,$CI807+7),"")</f>
      </c>
      <c r="BB807">
        <f>IF($CJ807&gt;=8,INDEX($AS:$AS,$CI807+8),"")</f>
      </c>
      <c r="BC807">
        <f>IF($CJ807&gt;=9,INDEX($AS:$AS,$CI807+9),"")</f>
      </c>
      <c r="BD807">
        <f>IF($CJ807&gt;=10,INDEX($AS:$AS,$CI807+10),"")</f>
      </c>
      <c r="BE807">
        <f>IF($CJ807&gt;=11,INDEX($AS:$AS,$CI807+11),"")</f>
      </c>
      <c r="BF807">
        <f>IF($CJ807&gt;=12,INDEX($AS:$AS,$CI807+12),"")</f>
      </c>
      <c r="BG807">
        <f>IF($CJ807&gt;=13,INDEX($AS:$AS,$CI807+13),"")</f>
      </c>
      <c r="BH807">
        <f>IF($CJ807&gt;=14,INDEX($AS:$AS,$CI807+14),"")</f>
      </c>
      <c r="BI807">
        <f>IF($CJ807&gt;=15,INDEX($AS:$AS,$CI807+15),"")</f>
      </c>
      <c r="BJ807">
        <f>IF($CJ807&gt;=16,INDEX($AS:$AS,$CI807+16),"")</f>
      </c>
      <c r="BK807">
        <f>IF($CJ807&gt;=17,INDEX($AS:$AS,$CI807+17),"")</f>
      </c>
      <c r="BL807">
        <f>IF($CJ807&gt;=18,INDEX($AS:$AS,$CI807+18),"")</f>
      </c>
      <c r="BM807">
        <f>IF($CJ807&gt;=19,INDEX($AS:$AS,$CI807+19),"")</f>
      </c>
      <c r="BN807">
        <f>IF($CJ807&gt;=20,INDEX($AS:$AS,$CI807+20),"")</f>
      </c>
      <c r="BO807">
        <f>IF($CJ807&gt;=21,INDEX($AS:$AS,$CI807+21),"")</f>
      </c>
      <c r="BP807">
        <f>IF($CJ807&gt;=22,INDEX($AS:$AS,$CI807+22),"")</f>
      </c>
      <c r="BQ807">
        <f>IF($CJ807&gt;=23,INDEX($AS:$AS,$CI807+23),"")</f>
      </c>
      <c r="BR807">
        <f>IF($CJ807&gt;=24,INDEX($AS:$AS,$CI807+24),"")</f>
      </c>
      <c r="BS807">
        <f>IF($CJ807&gt;=25,INDEX($AS:$AS,$CI807+25),"")</f>
      </c>
      <c r="BT807">
        <f>IF($CJ807&gt;=26,INDEX($AS:$AS,$CI807+26),"")</f>
      </c>
      <c r="BU807">
        <f>IF($CJ807&gt;=27,INDEX($AS:$AS,$CI807+27),"")</f>
      </c>
      <c r="BV807">
        <f>IF($CJ807&gt;=28,INDEX($AS:$AS,$CI807+28),"")</f>
      </c>
      <c r="BW807">
        <f>IF($CJ807&gt;=29,INDEX($AS:$AS,$CI807+29),"")</f>
      </c>
      <c r="BX807">
        <f>IF($CJ807&gt;=30,INDEX($AS:$AS,$CI807+30),"")</f>
      </c>
      <c r="BY807">
        <f>IF($CJ807&gt;=31,INDEX($AS:$AS,$CI807+31),"")</f>
      </c>
      <c r="BZ807">
        <f>IF($CJ807&gt;=32,INDEX($AS:$AS,$CI807+32),"")</f>
      </c>
      <c r="CA807">
        <f>IF($CJ807&gt;=33,INDEX($AS:$AS,$CI807+33),"")</f>
      </c>
      <c r="CB807">
        <f>IF($CJ807&gt;=34,INDEX($AS:$AS,$CI807+34),"")</f>
      </c>
      <c r="CC807">
        <f>IF($CJ807&gt;=35,INDEX($AS:$AS,$CI807+35),"")</f>
      </c>
      <c r="CD807">
        <f>IF($CJ807&gt;=36,INDEX($AS:$AS,$CI807+36),"")</f>
      </c>
      <c r="CE807">
        <f>IF($CJ807&gt;=37,INDEX($AS:$AS,$CI807+37),"")</f>
      </c>
      <c r="CF807">
        <f>IF($CJ807&gt;=38,INDEX($AS:$AS,$CI807+38),"")</f>
      </c>
      <c r="CG807">
        <f>IF($CJ807&gt;=39,INDEX($AS:$AS,$CI807+39),"")</f>
      </c>
      <c r="CH807">
        <f>IF($CJ807&gt;=40,INDEX($AS:$AS,$CI807+40),"")</f>
      </c>
      <c r="CI807">
        <f>IFERROR(MATCH($AR807,$AS$2:$AS$133,0)+1,0)</f>
      </c>
      <c r="CJ807">
        <f>IFERROR(INDEX($AT$2:$AT$133,MATCH($AR807,$AS$2:$AS$133,0)),0)</f>
      </c>
      <c r="CK807">
        <f>IFERROR(LEFT($O807,FIND(" - ",$O807)-1),$O807)</f>
      </c>
      <c r="CL807" t="s">
        <v>211</v>
      </c>
      <c r="CN807">
        <f>IF($DI807&gt;=1,INDEX($CL:$CL,$DH807+1),"")</f>
      </c>
      <c r="CO807">
        <f>IF($DI807&gt;=2,INDEX($CL:$CL,$DH807+2),"")</f>
      </c>
      <c r="CP807">
        <f>IF($DI807&gt;=3,INDEX($CL:$CL,$DH807+3),"")</f>
      </c>
      <c r="CQ807">
        <f>IF($DI807&gt;=4,INDEX($CL:$CL,$DH807+4),"")</f>
      </c>
      <c r="CR807">
        <f>IF($DI807&gt;=5,INDEX($CL:$CL,$DH807+5),"")</f>
      </c>
      <c r="CS807">
        <f>IF($DI807&gt;=6,INDEX($CL:$CL,$DH807+6),"")</f>
      </c>
      <c r="CT807">
        <f>IF($DI807&gt;=7,INDEX($CL:$CL,$DH807+7),"")</f>
      </c>
      <c r="CU807">
        <f>IF($DI807&gt;=8,INDEX($CL:$CL,$DH807+8),"")</f>
      </c>
      <c r="CV807">
        <f>IF($DI807&gt;=9,INDEX($CL:$CL,$DH807+9),"")</f>
      </c>
      <c r="CW807">
        <f>IF($DI807&gt;=10,INDEX($CL:$CL,$DH807+10),"")</f>
      </c>
      <c r="CX807">
        <f>IF($DI807&gt;=11,INDEX($CL:$CL,$DH807+11),"")</f>
      </c>
      <c r="CY807">
        <f>IF($DI807&gt;=12,INDEX($CL:$CL,$DH807+12),"")</f>
      </c>
      <c r="CZ807">
        <f>IF($DI807&gt;=13,INDEX($CL:$CL,$DH807+13),"")</f>
      </c>
      <c r="DA807">
        <f>IF($DI807&gt;=14,INDEX($CL:$CL,$DH807+14),"")</f>
      </c>
      <c r="DB807">
        <f>IF($DI807&gt;=15,INDEX($CL:$CL,$DH807+15),"")</f>
      </c>
      <c r="DC807">
        <f>IF($DI807&gt;=16,INDEX($CL:$CL,$DH807+16),"")</f>
      </c>
      <c r="DD807">
        <f>IF($DI807&gt;=17,INDEX($CL:$CL,$DH807+17),"")</f>
      </c>
      <c r="DE807">
        <f>IF($DI807&gt;=18,INDEX($CL:$CL,$DH807+18),"")</f>
      </c>
      <c r="DF807">
        <f>IF($DI807&gt;=19,INDEX($CL:$CL,$DH807+19),"")</f>
      </c>
      <c r="DG807">
        <f>IF($DI807&gt;=20,INDEX($CL:$CL,$DH807+20),"")</f>
      </c>
      <c r="DH807">
        <f>IFERROR(MATCH($CK807,$CL$2:$CL$1558,0)+1,0)</f>
      </c>
      <c r="DI807">
        <f>IFERROR(INDEX($CM$2:$CM$1558,MATCH($CK807,$CL$2:$CL$1558,0)),0)</f>
      </c>
      <c r="DJ807">
        <f>IFERROR(INDEX($AQ:$AQ,MATCH($K807,$AP:$AP,0))&amp;"","")</f>
      </c>
      <c r="DN807">
        <f>IF($GQ807&gt;=1,INDEX($DK:$DK,$GP807+1),"")</f>
      </c>
      <c r="DO807">
        <f>IF($GQ807&gt;=2,INDEX($DK:$DK,$GP807+2),"")</f>
      </c>
      <c r="DP807">
        <f>IF($GQ807&gt;=3,INDEX($DK:$DK,$GP807+3),"")</f>
      </c>
      <c r="DQ807">
        <f>IF($GQ807&gt;=4,INDEX($DK:$DK,$GP807+4),"")</f>
      </c>
      <c r="DR807">
        <f>IF($GQ807&gt;=5,INDEX($DK:$DK,$GP807+5),"")</f>
      </c>
      <c r="DS807">
        <f>IF($GQ807&gt;=6,INDEX($DK:$DK,$GP807+6),"")</f>
      </c>
      <c r="DT807">
        <f>IF($GQ807&gt;=7,INDEX($DK:$DK,$GP807+7),"")</f>
      </c>
      <c r="DU807">
        <f>IF($GQ807&gt;=8,INDEX($DK:$DK,$GP807+8),"")</f>
      </c>
      <c r="DV807">
        <f>IF($GQ807&gt;=9,INDEX($DK:$DK,$GP807+9),"")</f>
      </c>
      <c r="DW807">
        <f>IF($GQ807&gt;=10,INDEX($DK:$DK,$GP807+10),"")</f>
      </c>
      <c r="DX807">
        <f>IF($GQ807&gt;=11,INDEX($DK:$DK,$GP807+11),"")</f>
      </c>
      <c r="DY807">
        <f>IF($GQ807&gt;=12,INDEX($DK:$DK,$GP807+12),"")</f>
      </c>
      <c r="DZ807">
        <f>IF($GQ807&gt;=13,INDEX($DK:$DK,$GP807+13),"")</f>
      </c>
      <c r="EA807">
        <f>IF($GQ807&gt;=14,INDEX($DK:$DK,$GP807+14),"")</f>
      </c>
      <c r="EB807">
        <f>IF($GQ807&gt;=15,INDEX($DK:$DK,$GP807+15),"")</f>
      </c>
      <c r="EC807">
        <f>IF($GQ807&gt;=16,INDEX($DK:$DK,$GP807+16),"")</f>
      </c>
      <c r="ED807">
        <f>IF($GQ807&gt;=17,INDEX($DK:$DK,$GP807+17),"")</f>
      </c>
      <c r="EE807">
        <f>IF($GQ807&gt;=18,INDEX($DK:$DK,$GP807+18),"")</f>
      </c>
      <c r="EF807">
        <f>IF($GQ807&gt;=19,INDEX($DK:$DK,$GP807+19),"")</f>
      </c>
      <c r="EG807">
        <f>IF($GQ807&gt;=20,INDEX($DK:$DK,$GP807+20),"")</f>
      </c>
      <c r="EH807">
        <f>IF($GQ807&gt;=21,INDEX($DK:$DK,$GP807+21),"")</f>
      </c>
      <c r="EI807">
        <f>IF($GQ807&gt;=22,INDEX($DK:$DK,$GP807+22),"")</f>
      </c>
      <c r="EJ807">
        <f>IF($GQ807&gt;=23,INDEX($DK:$DK,$GP807+23),"")</f>
      </c>
      <c r="EK807">
        <f>IF($GQ807&gt;=24,INDEX($DK:$DK,$GP807+24),"")</f>
      </c>
      <c r="EL807">
        <f>IF($GQ807&gt;=25,INDEX($DK:$DK,$GP807+25),"")</f>
      </c>
      <c r="EM807">
        <f>IF($GQ807&gt;=26,INDEX($DK:$DK,$GP807+26),"")</f>
      </c>
      <c r="EN807">
        <f>IF($GQ807&gt;=27,INDEX($DK:$DK,$GP807+27),"")</f>
      </c>
      <c r="EO807">
        <f>IF($GQ807&gt;=28,INDEX($DK:$DK,$GP807+28),"")</f>
      </c>
      <c r="EP807">
        <f>IF($GQ807&gt;=29,INDEX($DK:$DK,$GP807+29),"")</f>
      </c>
      <c r="EQ807">
        <f>IF($GQ807&gt;=30,INDEX($DK:$DK,$GP807+30),"")</f>
      </c>
      <c r="ER807">
        <f>IF($GQ807&gt;=31,INDEX($DK:$DK,$GP807+31),"")</f>
      </c>
      <c r="ES807">
        <f>IF($GQ807&gt;=32,INDEX($DK:$DK,$GP807+32),"")</f>
      </c>
      <c r="ET807">
        <f>IF($GQ807&gt;=33,INDEX($DK:$DK,$GP807+33),"")</f>
      </c>
      <c r="EU807">
        <f>IF($GQ807&gt;=34,INDEX($DK:$DK,$GP807+34),"")</f>
      </c>
      <c r="EV807">
        <f>IF($GQ807&gt;=35,INDEX($DK:$DK,$GP807+35),"")</f>
      </c>
      <c r="EW807">
        <f>IF($GQ807&gt;=36,INDEX($DK:$DK,$GP807+36),"")</f>
      </c>
      <c r="EX807">
        <f>IF($GQ807&gt;=37,INDEX($DK:$DK,$GP807+37),"")</f>
      </c>
      <c r="EY807">
        <f>IF($GQ807&gt;=38,INDEX($DK:$DK,$GP807+38),"")</f>
      </c>
      <c r="EZ807">
        <f>IF($GQ807&gt;=39,INDEX($DK:$DK,$GP807+39),"")</f>
      </c>
      <c r="FA807">
        <f>IF($GQ807&gt;=40,INDEX($DK:$DK,$GP807+40),"")</f>
      </c>
      <c r="FB807">
        <f>IF($GQ807&gt;=1,INDEX($DL:$DL,$GP807+1),"")</f>
      </c>
      <c r="FC807">
        <f>IF($GQ807&gt;=2,INDEX($DL:$DL,$GP807+2),"")</f>
      </c>
      <c r="FD807">
        <f>IF($GQ807&gt;=3,INDEX($DL:$DL,$GP807+3),"")</f>
      </c>
      <c r="FE807">
        <f>IF($GQ807&gt;=4,INDEX($DL:$DL,$GP807+4),"")</f>
      </c>
      <c r="FF807">
        <f>IF($GQ807&gt;=5,INDEX($DL:$DL,$GP807+5),"")</f>
      </c>
      <c r="FG807">
        <f>IF($GQ807&gt;=6,INDEX($DL:$DL,$GP807+6),"")</f>
      </c>
      <c r="FH807">
        <f>IF($GQ807&gt;=7,INDEX($DL:$DL,$GP807+7),"")</f>
      </c>
      <c r="FI807">
        <f>IF($GQ807&gt;=8,INDEX($DL:$DL,$GP807+8),"")</f>
      </c>
      <c r="FJ807">
        <f>IF($GQ807&gt;=9,INDEX($DL:$DL,$GP807+9),"")</f>
      </c>
      <c r="FK807">
        <f>IF($GQ807&gt;=10,INDEX($DL:$DL,$GP807+10),"")</f>
      </c>
      <c r="FL807">
        <f>IF($GQ807&gt;=11,INDEX($DL:$DL,$GP807+11),"")</f>
      </c>
      <c r="FM807">
        <f>IF($GQ807&gt;=12,INDEX($DL:$DL,$GP807+12),"")</f>
      </c>
      <c r="FN807">
        <f>IF($GQ807&gt;=13,INDEX($DL:$DL,$GP807+13),"")</f>
      </c>
      <c r="FO807">
        <f>IF($GQ807&gt;=14,INDEX($DL:$DL,$GP807+14),"")</f>
      </c>
      <c r="FP807">
        <f>IF($GQ807&gt;=15,INDEX($DL:$DL,$GP807+15),"")</f>
      </c>
      <c r="FQ807">
        <f>IF($GQ807&gt;=16,INDEX($DL:$DL,$GP807+16),"")</f>
      </c>
      <c r="FR807">
        <f>IF($GQ807&gt;=17,INDEX($DL:$DL,$GP807+17),"")</f>
      </c>
      <c r="FS807">
        <f>IF($GQ807&gt;=18,INDEX($DL:$DL,$GP807+18),"")</f>
      </c>
      <c r="FT807">
        <f>IF($GQ807&gt;=19,INDEX($DL:$DL,$GP807+19),"")</f>
      </c>
      <c r="FU807">
        <f>IF($GQ807&gt;=20,INDEX($DL:$DL,$GP807+20),"")</f>
      </c>
      <c r="FV807">
        <f>IF($GQ807&gt;=21,INDEX($DL:$DL,$GP807+21),"")</f>
      </c>
      <c r="FW807">
        <f>IF($GQ807&gt;=22,INDEX($DL:$DL,$GP807+22),"")</f>
      </c>
      <c r="FX807">
        <f>IF($GQ807&gt;=23,INDEX($DL:$DL,$GP807+23),"")</f>
      </c>
      <c r="FY807">
        <f>IF($GQ807&gt;=24,INDEX($DL:$DL,$GP807+24),"")</f>
      </c>
      <c r="FZ807">
        <f>IF($GQ807&gt;=25,INDEX($DL:$DL,$GP807+25),"")</f>
      </c>
      <c r="GA807">
        <f>IF($GQ807&gt;=26,INDEX($DL:$DL,$GP807+26),"")</f>
      </c>
      <c r="GB807">
        <f>IF($GQ807&gt;=27,INDEX($DL:$DL,$GP807+27),"")</f>
      </c>
      <c r="GC807">
        <f>IF($GQ807&gt;=28,INDEX($DL:$DL,$GP807+28),"")</f>
      </c>
      <c r="GD807">
        <f>IF($GQ807&gt;=29,INDEX($DL:$DL,$GP807+29),"")</f>
      </c>
      <c r="GE807">
        <f>IF($GQ807&gt;=30,INDEX($DL:$DL,$GP807+30),"")</f>
      </c>
      <c r="GF807">
        <f>IF($GQ807&gt;=31,INDEX($DL:$DL,$GP807+31),"")</f>
      </c>
      <c r="GG807">
        <f>IF($GQ807&gt;=32,INDEX($DL:$DL,$GP807+32),"")</f>
      </c>
      <c r="GH807">
        <f>IF($GQ807&gt;=33,INDEX($DL:$DL,$GP807+33),"")</f>
      </c>
      <c r="GI807">
        <f>IF($GQ807&gt;=34,INDEX($DL:$DL,$GP807+34),"")</f>
      </c>
      <c r="GJ807">
        <f>IF($GQ807&gt;=35,INDEX($DL:$DL,$GP807+35),"")</f>
      </c>
      <c r="GK807">
        <f>IF($GQ807&gt;=36,INDEX($DL:$DL,$GP807+36),"")</f>
      </c>
      <c r="GL807">
        <f>IF($GQ807&gt;=37,INDEX($DL:$DL,$GP807+37),"")</f>
      </c>
      <c r="GM807">
        <f>IF($GQ807&gt;=38,INDEX($DL:$DL,$GP807+38),"")</f>
      </c>
      <c r="GN807">
        <f>IF($GQ807&gt;=39,INDEX($DL:$DL,$GP807+39),"")</f>
      </c>
      <c r="GO807">
        <f>IF($GQ807&gt;=40,INDEX($DL:$DL,$GP807+40),"")</f>
      </c>
      <c r="GP807">
        <f>IFERROR(MATCH($DJ807,$DK$2:$DK$148,0)+1,0)</f>
      </c>
      <c r="GQ807">
        <f>IFERROR(INDEX($DM$2:$DM$148,MATCH($DJ807,$DK$2:$DK$148,0)),0)</f>
      </c>
      <c r="GR807">
        <f>IFERROR(MATCH($L807,$DN$807:$FA$807,0),0)</f>
      </c>
      <c r="GS807">
        <f>IF($GR807&gt;0,INDEX($FB$807:$GO$807,$GR807),"")</f>
      </c>
      <c r="GV807">
        <f>IF($JE807&gt;=1,INDEX($GT:$GT,$JD807+1),"")</f>
      </c>
      <c r="GW807">
        <f>IF($JE807&gt;=2,INDEX($GT:$GT,$JD807+2),"")</f>
      </c>
      <c r="GX807">
        <f>IF($JE807&gt;=3,INDEX($GT:$GT,$JD807+3),"")</f>
      </c>
      <c r="GY807">
        <f>IF($JE807&gt;=4,INDEX($GT:$GT,$JD807+4),"")</f>
      </c>
      <c r="GZ807">
        <f>IF($JE807&gt;=5,INDEX($GT:$GT,$JD807+5),"")</f>
      </c>
      <c r="HA807">
        <f>IF($JE807&gt;=6,INDEX($GT:$GT,$JD807+6),"")</f>
      </c>
      <c r="HB807">
        <f>IF($JE807&gt;=7,INDEX($GT:$GT,$JD807+7),"")</f>
      </c>
      <c r="HC807">
        <f>IF($JE807&gt;=8,INDEX($GT:$GT,$JD807+8),"")</f>
      </c>
      <c r="HD807">
        <f>IF($JE807&gt;=9,INDEX($GT:$GT,$JD807+9),"")</f>
      </c>
      <c r="HE807">
        <f>IF($JE807&gt;=10,INDEX($GT:$GT,$JD807+10),"")</f>
      </c>
      <c r="HF807">
        <f>IF($JE807&gt;=11,INDEX($GT:$GT,$JD807+11),"")</f>
      </c>
      <c r="HG807">
        <f>IF($JE807&gt;=12,INDEX($GT:$GT,$JD807+12),"")</f>
      </c>
      <c r="HH807">
        <f>IF($JE807&gt;=13,INDEX($GT:$GT,$JD807+13),"")</f>
      </c>
      <c r="HI807">
        <f>IF($JE807&gt;=14,INDEX($GT:$GT,$JD807+14),"")</f>
      </c>
      <c r="HJ807">
        <f>IF($JE807&gt;=15,INDEX($GT:$GT,$JD807+15),"")</f>
      </c>
      <c r="HK807">
        <f>IF($JE807&gt;=16,INDEX($GT:$GT,$JD807+16),"")</f>
      </c>
      <c r="HL807">
        <f>IF($JE807&gt;=17,INDEX($GT:$GT,$JD807+17),"")</f>
      </c>
      <c r="HM807">
        <f>IF($JE807&gt;=18,INDEX($GT:$GT,$JD807+18),"")</f>
      </c>
      <c r="HN807">
        <f>IF($JE807&gt;=19,INDEX($GT:$GT,$JD807+19),"")</f>
      </c>
      <c r="HO807">
        <f>IF($JE807&gt;=20,INDEX($GT:$GT,$JD807+20),"")</f>
      </c>
      <c r="HP807">
        <f>IF($JE807&gt;=21,INDEX($GT:$GT,$JD807+21),"")</f>
      </c>
      <c r="HQ807">
        <f>IF($JE807&gt;=22,INDEX($GT:$GT,$JD807+22),"")</f>
      </c>
      <c r="HR807">
        <f>IF($JE807&gt;=23,INDEX($GT:$GT,$JD807+23),"")</f>
      </c>
      <c r="HS807">
        <f>IF($JE807&gt;=24,INDEX($GT:$GT,$JD807+24),"")</f>
      </c>
      <c r="HT807">
        <f>IF($JE807&gt;=25,INDEX($GT:$GT,$JD807+25),"")</f>
      </c>
      <c r="HU807">
        <f>IF($JE807&gt;=26,INDEX($GT:$GT,$JD807+26),"")</f>
      </c>
      <c r="HV807">
        <f>IF($JE807&gt;=27,INDEX($GT:$GT,$JD807+27),"")</f>
      </c>
      <c r="HW807">
        <f>IF($JE807&gt;=28,INDEX($GT:$GT,$JD807+28),"")</f>
      </c>
      <c r="HX807">
        <f>IF($JE807&gt;=29,INDEX($GT:$GT,$JD807+29),"")</f>
      </c>
      <c r="HY807">
        <f>IF($JE807&gt;=30,INDEX($GT:$GT,$JD807+30),"")</f>
      </c>
      <c r="HZ807">
        <f>IF($JE807&gt;=31,INDEX($GT:$GT,$JD807+31),"")</f>
      </c>
      <c r="IA807">
        <f>IF($JE807&gt;=32,INDEX($GT:$GT,$JD807+32),"")</f>
      </c>
      <c r="IB807">
        <f>IF($JE807&gt;=33,INDEX($GT:$GT,$JD807+33),"")</f>
      </c>
      <c r="IC807">
        <f>IF($JE807&gt;=34,INDEX($GT:$GT,$JD807+34),"")</f>
      </c>
      <c r="ID807">
        <f>IF($JE807&gt;=35,INDEX($GT:$GT,$JD807+35),"")</f>
      </c>
      <c r="IE807">
        <f>IF($JE807&gt;=36,INDEX($GT:$GT,$JD807+36),"")</f>
      </c>
      <c r="IF807">
        <f>IF($JE807&gt;=37,INDEX($GT:$GT,$JD807+37),"")</f>
      </c>
      <c r="IG807">
        <f>IF($JE807&gt;=38,INDEX($GT:$GT,$JD807+38),"")</f>
      </c>
      <c r="IH807">
        <f>IF($JE807&gt;=39,INDEX($GT:$GT,$JD807+39),"")</f>
      </c>
      <c r="II807">
        <f>IF($JE807&gt;=40,INDEX($GT:$GT,$JD807+40),"")</f>
      </c>
      <c r="IJ807">
        <f>IF($JE807&gt;=41,INDEX($GT:$GT,$JD807+41),"")</f>
      </c>
      <c r="IK807">
        <f>IF($JE807&gt;=42,INDEX($GT:$GT,$JD807+42),"")</f>
      </c>
      <c r="IL807">
        <f>IF($JE807&gt;=43,INDEX($GT:$GT,$JD807+43),"")</f>
      </c>
      <c r="IM807">
        <f>IF($JE807&gt;=44,INDEX($GT:$GT,$JD807+44),"")</f>
      </c>
      <c r="IN807">
        <f>IF($JE807&gt;=45,INDEX($GT:$GT,$JD807+45),"")</f>
      </c>
      <c r="IO807">
        <f>IF($JE807&gt;=46,INDEX($GT:$GT,$JD807+46),"")</f>
      </c>
      <c r="IP807">
        <f>IF($JE807&gt;=47,INDEX($GT:$GT,$JD807+47),"")</f>
      </c>
      <c r="IQ807">
        <f>IF($JE807&gt;=48,INDEX($GT:$GT,$JD807+48),"")</f>
      </c>
      <c r="IR807">
        <f>IF($JE807&gt;=49,INDEX($GT:$GT,$JD807+49),"")</f>
      </c>
      <c r="IS807">
        <f>IF($JE807&gt;=50,INDEX($GT:$GT,$JD807+50),"")</f>
      </c>
      <c r="IT807">
        <f>IF($JE807&gt;=51,INDEX($GT:$GT,$JD807+51),"")</f>
      </c>
      <c r="IU807">
        <f>IF($JE807&gt;=52,INDEX($GT:$GT,$JD807+52),"")</f>
      </c>
      <c r="IV807">
        <f>IF($JE807&gt;=53,INDEX($GT:$GT,$JD807+53),"")</f>
      </c>
      <c r="IW807">
        <f>IF($JE807&gt;=54,INDEX($GT:$GT,$JD807+54),"")</f>
      </c>
      <c r="IX807">
        <f>IF($JE807&gt;=55,INDEX($GT:$GT,$JD807+55),"")</f>
      </c>
      <c r="IY807">
        <f>IF($JE807&gt;=56,INDEX($GT:$GT,$JD807+56),"")</f>
      </c>
      <c r="IZ807">
        <f>IF($JE807&gt;=57,INDEX($GT:$GT,$JD807+57),"")</f>
      </c>
      <c r="JA807">
        <f>IF($JE807&gt;=58,INDEX($GT:$GT,$JD807+58),"")</f>
      </c>
      <c r="JB807">
        <f>IF($JE807&gt;=59,INDEX($GT:$GT,$JD807+59),"")</f>
      </c>
      <c r="JC807">
        <f>IF($JE807&gt;=60,INDEX($GT:$GT,$JD807+60),"")</f>
      </c>
      <c r="JD807">
        <f>IFERROR(MATCH($GS807,$GT$2:$GT$322,0)+1,0)</f>
      </c>
      <c r="JE807">
        <f>IFERROR(INDEX($GU$2:$GU$322,MATCH($GS807,$GT$2:$GT$322,0)),0)</f>
      </c>
      <c r="JF807" t="s">
        <v>28</v>
      </c>
      <c r="JG807" t="s">
        <v>28</v>
      </c>
    </row>
    <row r="808" spans="1:267" x14ac:dyDescent="0.25">
      <c r="J808" s="1"/>
      <c r="K808" s="1"/>
      <c r="L808" s="1"/>
      <c r="M808" s="1"/>
      <c r="N808" s="1">
        <f>IFERROR(IF(FIND(" - ",$J808)&gt;0,MID($J808,FIND(" - ",$J808)+3,LEN($J808)),""),"")</f>
      </c>
      <c r="P808" s="1"/>
      <c r="S808" t="s">
        <v>28</v>
      </c>
      <c r="U808">
        <f>IF(OR($S808="",$T808=""),"",IFERROR($S808/$T808,0))</f>
      </c>
      <c r="V808">
        <f>IF($S808="","",
IF($K808="","",
IF(ISNUMBER(SEARCH("exempt",LOWER($K808))),0,
$S808*(VALUE(SUBSTITUTE($K808,"%",""))/100))))</f>
      </c>
      <c r="AB808">
        <f>IF($S808="","",
SUM($S808,$V808,$Z808,$W808,$Y808)-
IF($AA808="",0,VALUE($AA808)))</f>
      </c>
      <c r="AJ808" t="s">
        <v>1605</v>
      </c>
      <c r="AR808">
        <f>IFERROR(LEFT($J808,FIND(" - ",$J808)-1),$J808)</f>
      </c>
      <c r="AU808">
        <f>IF($CJ808&gt;=1,INDEX($AS:$AS,$CI808+1),"")</f>
      </c>
      <c r="AV808">
        <f>IF($CJ808&gt;=2,INDEX($AS:$AS,$CI808+2),"")</f>
      </c>
      <c r="AW808">
        <f>IF($CJ808&gt;=3,INDEX($AS:$AS,$CI808+3),"")</f>
      </c>
      <c r="AX808">
        <f>IF($CJ808&gt;=4,INDEX($AS:$AS,$CI808+4),"")</f>
      </c>
      <c r="AY808">
        <f>IF($CJ808&gt;=5,INDEX($AS:$AS,$CI808+5),"")</f>
      </c>
      <c r="AZ808">
        <f>IF($CJ808&gt;=6,INDEX($AS:$AS,$CI808+6),"")</f>
      </c>
      <c r="BA808">
        <f>IF($CJ808&gt;=7,INDEX($AS:$AS,$CI808+7),"")</f>
      </c>
      <c r="BB808">
        <f>IF($CJ808&gt;=8,INDEX($AS:$AS,$CI808+8),"")</f>
      </c>
      <c r="BC808">
        <f>IF($CJ808&gt;=9,INDEX($AS:$AS,$CI808+9),"")</f>
      </c>
      <c r="BD808">
        <f>IF($CJ808&gt;=10,INDEX($AS:$AS,$CI808+10),"")</f>
      </c>
      <c r="BE808">
        <f>IF($CJ808&gt;=11,INDEX($AS:$AS,$CI808+11),"")</f>
      </c>
      <c r="BF808">
        <f>IF($CJ808&gt;=12,INDEX($AS:$AS,$CI808+12),"")</f>
      </c>
      <c r="BG808">
        <f>IF($CJ808&gt;=13,INDEX($AS:$AS,$CI808+13),"")</f>
      </c>
      <c r="BH808">
        <f>IF($CJ808&gt;=14,INDEX($AS:$AS,$CI808+14),"")</f>
      </c>
      <c r="BI808">
        <f>IF($CJ808&gt;=15,INDEX($AS:$AS,$CI808+15),"")</f>
      </c>
      <c r="BJ808">
        <f>IF($CJ808&gt;=16,INDEX($AS:$AS,$CI808+16),"")</f>
      </c>
      <c r="BK808">
        <f>IF($CJ808&gt;=17,INDEX($AS:$AS,$CI808+17),"")</f>
      </c>
      <c r="BL808">
        <f>IF($CJ808&gt;=18,INDEX($AS:$AS,$CI808+18),"")</f>
      </c>
      <c r="BM808">
        <f>IF($CJ808&gt;=19,INDEX($AS:$AS,$CI808+19),"")</f>
      </c>
      <c r="BN808">
        <f>IF($CJ808&gt;=20,INDEX($AS:$AS,$CI808+20),"")</f>
      </c>
      <c r="BO808">
        <f>IF($CJ808&gt;=21,INDEX($AS:$AS,$CI808+21),"")</f>
      </c>
      <c r="BP808">
        <f>IF($CJ808&gt;=22,INDEX($AS:$AS,$CI808+22),"")</f>
      </c>
      <c r="BQ808">
        <f>IF($CJ808&gt;=23,INDEX($AS:$AS,$CI808+23),"")</f>
      </c>
      <c r="BR808">
        <f>IF($CJ808&gt;=24,INDEX($AS:$AS,$CI808+24),"")</f>
      </c>
      <c r="BS808">
        <f>IF($CJ808&gt;=25,INDEX($AS:$AS,$CI808+25),"")</f>
      </c>
      <c r="BT808">
        <f>IF($CJ808&gt;=26,INDEX($AS:$AS,$CI808+26),"")</f>
      </c>
      <c r="BU808">
        <f>IF($CJ808&gt;=27,INDEX($AS:$AS,$CI808+27),"")</f>
      </c>
      <c r="BV808">
        <f>IF($CJ808&gt;=28,INDEX($AS:$AS,$CI808+28),"")</f>
      </c>
      <c r="BW808">
        <f>IF($CJ808&gt;=29,INDEX($AS:$AS,$CI808+29),"")</f>
      </c>
      <c r="BX808">
        <f>IF($CJ808&gt;=30,INDEX($AS:$AS,$CI808+30),"")</f>
      </c>
      <c r="BY808">
        <f>IF($CJ808&gt;=31,INDEX($AS:$AS,$CI808+31),"")</f>
      </c>
      <c r="BZ808">
        <f>IF($CJ808&gt;=32,INDEX($AS:$AS,$CI808+32),"")</f>
      </c>
      <c r="CA808">
        <f>IF($CJ808&gt;=33,INDEX($AS:$AS,$CI808+33),"")</f>
      </c>
      <c r="CB808">
        <f>IF($CJ808&gt;=34,INDEX($AS:$AS,$CI808+34),"")</f>
      </c>
      <c r="CC808">
        <f>IF($CJ808&gt;=35,INDEX($AS:$AS,$CI808+35),"")</f>
      </c>
      <c r="CD808">
        <f>IF($CJ808&gt;=36,INDEX($AS:$AS,$CI808+36),"")</f>
      </c>
      <c r="CE808">
        <f>IF($CJ808&gt;=37,INDEX($AS:$AS,$CI808+37),"")</f>
      </c>
      <c r="CF808">
        <f>IF($CJ808&gt;=38,INDEX($AS:$AS,$CI808+38),"")</f>
      </c>
      <c r="CG808">
        <f>IF($CJ808&gt;=39,INDEX($AS:$AS,$CI808+39),"")</f>
      </c>
      <c r="CH808">
        <f>IF($CJ808&gt;=40,INDEX($AS:$AS,$CI808+40),"")</f>
      </c>
      <c r="CI808">
        <f>IFERROR(MATCH($AR808,$AS$2:$AS$133,0)+1,0)</f>
      </c>
      <c r="CJ808">
        <f>IFERROR(INDEX($AT$2:$AT$133,MATCH($AR808,$AS$2:$AS$133,0)),0)</f>
      </c>
      <c r="CK808">
        <f>IFERROR(LEFT($O808,FIND(" - ",$O808)-1),$O808)</f>
      </c>
      <c r="CL808" t="s">
        <v>1606</v>
      </c>
      <c r="CM808">
        <v>1</v>
      </c>
      <c r="CN808">
        <f>IF($DI808&gt;=1,INDEX($CL:$CL,$DH808+1),"")</f>
      </c>
      <c r="CO808">
        <f>IF($DI808&gt;=2,INDEX($CL:$CL,$DH808+2),"")</f>
      </c>
      <c r="CP808">
        <f>IF($DI808&gt;=3,INDEX($CL:$CL,$DH808+3),"")</f>
      </c>
      <c r="CQ808">
        <f>IF($DI808&gt;=4,INDEX($CL:$CL,$DH808+4),"")</f>
      </c>
      <c r="CR808">
        <f>IF($DI808&gt;=5,INDEX($CL:$CL,$DH808+5),"")</f>
      </c>
      <c r="CS808">
        <f>IF($DI808&gt;=6,INDEX($CL:$CL,$DH808+6),"")</f>
      </c>
      <c r="CT808">
        <f>IF($DI808&gt;=7,INDEX($CL:$CL,$DH808+7),"")</f>
      </c>
      <c r="CU808">
        <f>IF($DI808&gt;=8,INDEX($CL:$CL,$DH808+8),"")</f>
      </c>
      <c r="CV808">
        <f>IF($DI808&gt;=9,INDEX($CL:$CL,$DH808+9),"")</f>
      </c>
      <c r="CW808">
        <f>IF($DI808&gt;=10,INDEX($CL:$CL,$DH808+10),"")</f>
      </c>
      <c r="CX808">
        <f>IF($DI808&gt;=11,INDEX($CL:$CL,$DH808+11),"")</f>
      </c>
      <c r="CY808">
        <f>IF($DI808&gt;=12,INDEX($CL:$CL,$DH808+12),"")</f>
      </c>
      <c r="CZ808">
        <f>IF($DI808&gt;=13,INDEX($CL:$CL,$DH808+13),"")</f>
      </c>
      <c r="DA808">
        <f>IF($DI808&gt;=14,INDEX($CL:$CL,$DH808+14),"")</f>
      </c>
      <c r="DB808">
        <f>IF($DI808&gt;=15,INDEX($CL:$CL,$DH808+15),"")</f>
      </c>
      <c r="DC808">
        <f>IF($DI808&gt;=16,INDEX($CL:$CL,$DH808+16),"")</f>
      </c>
      <c r="DD808">
        <f>IF($DI808&gt;=17,INDEX($CL:$CL,$DH808+17),"")</f>
      </c>
      <c r="DE808">
        <f>IF($DI808&gt;=18,INDEX($CL:$CL,$DH808+18),"")</f>
      </c>
      <c r="DF808">
        <f>IF($DI808&gt;=19,INDEX($CL:$CL,$DH808+19),"")</f>
      </c>
      <c r="DG808">
        <f>IF($DI808&gt;=20,INDEX($CL:$CL,$DH808+20),"")</f>
      </c>
      <c r="DH808">
        <f>IFERROR(MATCH($CK808,$CL$2:$CL$1558,0)+1,0)</f>
      </c>
      <c r="DI808">
        <f>IFERROR(INDEX($CM$2:$CM$1558,MATCH($CK808,$CL$2:$CL$1558,0)),0)</f>
      </c>
      <c r="DJ808">
        <f>IFERROR(INDEX($AQ:$AQ,MATCH($K808,$AP:$AP,0))&amp;"","")</f>
      </c>
      <c r="DN808">
        <f>IF($GQ808&gt;=1,INDEX($DK:$DK,$GP808+1),"")</f>
      </c>
      <c r="DO808">
        <f>IF($GQ808&gt;=2,INDEX($DK:$DK,$GP808+2),"")</f>
      </c>
      <c r="DP808">
        <f>IF($GQ808&gt;=3,INDEX($DK:$DK,$GP808+3),"")</f>
      </c>
      <c r="DQ808">
        <f>IF($GQ808&gt;=4,INDEX($DK:$DK,$GP808+4),"")</f>
      </c>
      <c r="DR808">
        <f>IF($GQ808&gt;=5,INDEX($DK:$DK,$GP808+5),"")</f>
      </c>
      <c r="DS808">
        <f>IF($GQ808&gt;=6,INDEX($DK:$DK,$GP808+6),"")</f>
      </c>
      <c r="DT808">
        <f>IF($GQ808&gt;=7,INDEX($DK:$DK,$GP808+7),"")</f>
      </c>
      <c r="DU808">
        <f>IF($GQ808&gt;=8,INDEX($DK:$DK,$GP808+8),"")</f>
      </c>
      <c r="DV808">
        <f>IF($GQ808&gt;=9,INDEX($DK:$DK,$GP808+9),"")</f>
      </c>
      <c r="DW808">
        <f>IF($GQ808&gt;=10,INDEX($DK:$DK,$GP808+10),"")</f>
      </c>
      <c r="DX808">
        <f>IF($GQ808&gt;=11,INDEX($DK:$DK,$GP808+11),"")</f>
      </c>
      <c r="DY808">
        <f>IF($GQ808&gt;=12,INDEX($DK:$DK,$GP808+12),"")</f>
      </c>
      <c r="DZ808">
        <f>IF($GQ808&gt;=13,INDEX($DK:$DK,$GP808+13),"")</f>
      </c>
      <c r="EA808">
        <f>IF($GQ808&gt;=14,INDEX($DK:$DK,$GP808+14),"")</f>
      </c>
      <c r="EB808">
        <f>IF($GQ808&gt;=15,INDEX($DK:$DK,$GP808+15),"")</f>
      </c>
      <c r="EC808">
        <f>IF($GQ808&gt;=16,INDEX($DK:$DK,$GP808+16),"")</f>
      </c>
      <c r="ED808">
        <f>IF($GQ808&gt;=17,INDEX($DK:$DK,$GP808+17),"")</f>
      </c>
      <c r="EE808">
        <f>IF($GQ808&gt;=18,INDEX($DK:$DK,$GP808+18),"")</f>
      </c>
      <c r="EF808">
        <f>IF($GQ808&gt;=19,INDEX($DK:$DK,$GP808+19),"")</f>
      </c>
      <c r="EG808">
        <f>IF($GQ808&gt;=20,INDEX($DK:$DK,$GP808+20),"")</f>
      </c>
      <c r="EH808">
        <f>IF($GQ808&gt;=21,INDEX($DK:$DK,$GP808+21),"")</f>
      </c>
      <c r="EI808">
        <f>IF($GQ808&gt;=22,INDEX($DK:$DK,$GP808+22),"")</f>
      </c>
      <c r="EJ808">
        <f>IF($GQ808&gt;=23,INDEX($DK:$DK,$GP808+23),"")</f>
      </c>
      <c r="EK808">
        <f>IF($GQ808&gt;=24,INDEX($DK:$DK,$GP808+24),"")</f>
      </c>
      <c r="EL808">
        <f>IF($GQ808&gt;=25,INDEX($DK:$DK,$GP808+25),"")</f>
      </c>
      <c r="EM808">
        <f>IF($GQ808&gt;=26,INDEX($DK:$DK,$GP808+26),"")</f>
      </c>
      <c r="EN808">
        <f>IF($GQ808&gt;=27,INDEX($DK:$DK,$GP808+27),"")</f>
      </c>
      <c r="EO808">
        <f>IF($GQ808&gt;=28,INDEX($DK:$DK,$GP808+28),"")</f>
      </c>
      <c r="EP808">
        <f>IF($GQ808&gt;=29,INDEX($DK:$DK,$GP808+29),"")</f>
      </c>
      <c r="EQ808">
        <f>IF($GQ808&gt;=30,INDEX($DK:$DK,$GP808+30),"")</f>
      </c>
      <c r="ER808">
        <f>IF($GQ808&gt;=31,INDEX($DK:$DK,$GP808+31),"")</f>
      </c>
      <c r="ES808">
        <f>IF($GQ808&gt;=32,INDEX($DK:$DK,$GP808+32),"")</f>
      </c>
      <c r="ET808">
        <f>IF($GQ808&gt;=33,INDEX($DK:$DK,$GP808+33),"")</f>
      </c>
      <c r="EU808">
        <f>IF($GQ808&gt;=34,INDEX($DK:$DK,$GP808+34),"")</f>
      </c>
      <c r="EV808">
        <f>IF($GQ808&gt;=35,INDEX($DK:$DK,$GP808+35),"")</f>
      </c>
      <c r="EW808">
        <f>IF($GQ808&gt;=36,INDEX($DK:$DK,$GP808+36),"")</f>
      </c>
      <c r="EX808">
        <f>IF($GQ808&gt;=37,INDEX($DK:$DK,$GP808+37),"")</f>
      </c>
      <c r="EY808">
        <f>IF($GQ808&gt;=38,INDEX($DK:$DK,$GP808+38),"")</f>
      </c>
      <c r="EZ808">
        <f>IF($GQ808&gt;=39,INDEX($DK:$DK,$GP808+39),"")</f>
      </c>
      <c r="FA808">
        <f>IF($GQ808&gt;=40,INDEX($DK:$DK,$GP808+40),"")</f>
      </c>
      <c r="FB808">
        <f>IF($GQ808&gt;=1,INDEX($DL:$DL,$GP808+1),"")</f>
      </c>
      <c r="FC808">
        <f>IF($GQ808&gt;=2,INDEX($DL:$DL,$GP808+2),"")</f>
      </c>
      <c r="FD808">
        <f>IF($GQ808&gt;=3,INDEX($DL:$DL,$GP808+3),"")</f>
      </c>
      <c r="FE808">
        <f>IF($GQ808&gt;=4,INDEX($DL:$DL,$GP808+4),"")</f>
      </c>
      <c r="FF808">
        <f>IF($GQ808&gt;=5,INDEX($DL:$DL,$GP808+5),"")</f>
      </c>
      <c r="FG808">
        <f>IF($GQ808&gt;=6,INDEX($DL:$DL,$GP808+6),"")</f>
      </c>
      <c r="FH808">
        <f>IF($GQ808&gt;=7,INDEX($DL:$DL,$GP808+7),"")</f>
      </c>
      <c r="FI808">
        <f>IF($GQ808&gt;=8,INDEX($DL:$DL,$GP808+8),"")</f>
      </c>
      <c r="FJ808">
        <f>IF($GQ808&gt;=9,INDEX($DL:$DL,$GP808+9),"")</f>
      </c>
      <c r="FK808">
        <f>IF($GQ808&gt;=10,INDEX($DL:$DL,$GP808+10),"")</f>
      </c>
      <c r="FL808">
        <f>IF($GQ808&gt;=11,INDEX($DL:$DL,$GP808+11),"")</f>
      </c>
      <c r="FM808">
        <f>IF($GQ808&gt;=12,INDEX($DL:$DL,$GP808+12),"")</f>
      </c>
      <c r="FN808">
        <f>IF($GQ808&gt;=13,INDEX($DL:$DL,$GP808+13),"")</f>
      </c>
      <c r="FO808">
        <f>IF($GQ808&gt;=14,INDEX($DL:$DL,$GP808+14),"")</f>
      </c>
      <c r="FP808">
        <f>IF($GQ808&gt;=15,INDEX($DL:$DL,$GP808+15),"")</f>
      </c>
      <c r="FQ808">
        <f>IF($GQ808&gt;=16,INDEX($DL:$DL,$GP808+16),"")</f>
      </c>
      <c r="FR808">
        <f>IF($GQ808&gt;=17,INDEX($DL:$DL,$GP808+17),"")</f>
      </c>
      <c r="FS808">
        <f>IF($GQ808&gt;=18,INDEX($DL:$DL,$GP808+18),"")</f>
      </c>
      <c r="FT808">
        <f>IF($GQ808&gt;=19,INDEX($DL:$DL,$GP808+19),"")</f>
      </c>
      <c r="FU808">
        <f>IF($GQ808&gt;=20,INDEX($DL:$DL,$GP808+20),"")</f>
      </c>
      <c r="FV808">
        <f>IF($GQ808&gt;=21,INDEX($DL:$DL,$GP808+21),"")</f>
      </c>
      <c r="FW808">
        <f>IF($GQ808&gt;=22,INDEX($DL:$DL,$GP808+22),"")</f>
      </c>
      <c r="FX808">
        <f>IF($GQ808&gt;=23,INDEX($DL:$DL,$GP808+23),"")</f>
      </c>
      <c r="FY808">
        <f>IF($GQ808&gt;=24,INDEX($DL:$DL,$GP808+24),"")</f>
      </c>
      <c r="FZ808">
        <f>IF($GQ808&gt;=25,INDEX($DL:$DL,$GP808+25),"")</f>
      </c>
      <c r="GA808">
        <f>IF($GQ808&gt;=26,INDEX($DL:$DL,$GP808+26),"")</f>
      </c>
      <c r="GB808">
        <f>IF($GQ808&gt;=27,INDEX($DL:$DL,$GP808+27),"")</f>
      </c>
      <c r="GC808">
        <f>IF($GQ808&gt;=28,INDEX($DL:$DL,$GP808+28),"")</f>
      </c>
      <c r="GD808">
        <f>IF($GQ808&gt;=29,INDEX($DL:$DL,$GP808+29),"")</f>
      </c>
      <c r="GE808">
        <f>IF($GQ808&gt;=30,INDEX($DL:$DL,$GP808+30),"")</f>
      </c>
      <c r="GF808">
        <f>IF($GQ808&gt;=31,INDEX($DL:$DL,$GP808+31),"")</f>
      </c>
      <c r="GG808">
        <f>IF($GQ808&gt;=32,INDEX($DL:$DL,$GP808+32),"")</f>
      </c>
      <c r="GH808">
        <f>IF($GQ808&gt;=33,INDEX($DL:$DL,$GP808+33),"")</f>
      </c>
      <c r="GI808">
        <f>IF($GQ808&gt;=34,INDEX($DL:$DL,$GP808+34),"")</f>
      </c>
      <c r="GJ808">
        <f>IF($GQ808&gt;=35,INDEX($DL:$DL,$GP808+35),"")</f>
      </c>
      <c r="GK808">
        <f>IF($GQ808&gt;=36,INDEX($DL:$DL,$GP808+36),"")</f>
      </c>
      <c r="GL808">
        <f>IF($GQ808&gt;=37,INDEX($DL:$DL,$GP808+37),"")</f>
      </c>
      <c r="GM808">
        <f>IF($GQ808&gt;=38,INDEX($DL:$DL,$GP808+38),"")</f>
      </c>
      <c r="GN808">
        <f>IF($GQ808&gt;=39,INDEX($DL:$DL,$GP808+39),"")</f>
      </c>
      <c r="GO808">
        <f>IF($GQ808&gt;=40,INDEX($DL:$DL,$GP808+40),"")</f>
      </c>
      <c r="GP808">
        <f>IFERROR(MATCH($DJ808,$DK$2:$DK$148,0)+1,0)</f>
      </c>
      <c r="GQ808">
        <f>IFERROR(INDEX($DM$2:$DM$148,MATCH($DJ808,$DK$2:$DK$148,0)),0)</f>
      </c>
      <c r="GR808">
        <f>IFERROR(MATCH($L808,$DN$808:$FA$808,0),0)</f>
      </c>
      <c r="GS808">
        <f>IF($GR808&gt;0,INDEX($FB$808:$GO$808,$GR808),"")</f>
      </c>
      <c r="GV808">
        <f>IF($JE808&gt;=1,INDEX($GT:$GT,$JD808+1),"")</f>
      </c>
      <c r="GW808">
        <f>IF($JE808&gt;=2,INDEX($GT:$GT,$JD808+2),"")</f>
      </c>
      <c r="GX808">
        <f>IF($JE808&gt;=3,INDEX($GT:$GT,$JD808+3),"")</f>
      </c>
      <c r="GY808">
        <f>IF($JE808&gt;=4,INDEX($GT:$GT,$JD808+4),"")</f>
      </c>
      <c r="GZ808">
        <f>IF($JE808&gt;=5,INDEX($GT:$GT,$JD808+5),"")</f>
      </c>
      <c r="HA808">
        <f>IF($JE808&gt;=6,INDEX($GT:$GT,$JD808+6),"")</f>
      </c>
      <c r="HB808">
        <f>IF($JE808&gt;=7,INDEX($GT:$GT,$JD808+7),"")</f>
      </c>
      <c r="HC808">
        <f>IF($JE808&gt;=8,INDEX($GT:$GT,$JD808+8),"")</f>
      </c>
      <c r="HD808">
        <f>IF($JE808&gt;=9,INDEX($GT:$GT,$JD808+9),"")</f>
      </c>
      <c r="HE808">
        <f>IF($JE808&gt;=10,INDEX($GT:$GT,$JD808+10),"")</f>
      </c>
      <c r="HF808">
        <f>IF($JE808&gt;=11,INDEX($GT:$GT,$JD808+11),"")</f>
      </c>
      <c r="HG808">
        <f>IF($JE808&gt;=12,INDEX($GT:$GT,$JD808+12),"")</f>
      </c>
      <c r="HH808">
        <f>IF($JE808&gt;=13,INDEX($GT:$GT,$JD808+13),"")</f>
      </c>
      <c r="HI808">
        <f>IF($JE808&gt;=14,INDEX($GT:$GT,$JD808+14),"")</f>
      </c>
      <c r="HJ808">
        <f>IF($JE808&gt;=15,INDEX($GT:$GT,$JD808+15),"")</f>
      </c>
      <c r="HK808">
        <f>IF($JE808&gt;=16,INDEX($GT:$GT,$JD808+16),"")</f>
      </c>
      <c r="HL808">
        <f>IF($JE808&gt;=17,INDEX($GT:$GT,$JD808+17),"")</f>
      </c>
      <c r="HM808">
        <f>IF($JE808&gt;=18,INDEX($GT:$GT,$JD808+18),"")</f>
      </c>
      <c r="HN808">
        <f>IF($JE808&gt;=19,INDEX($GT:$GT,$JD808+19),"")</f>
      </c>
      <c r="HO808">
        <f>IF($JE808&gt;=20,INDEX($GT:$GT,$JD808+20),"")</f>
      </c>
      <c r="HP808">
        <f>IF($JE808&gt;=21,INDEX($GT:$GT,$JD808+21),"")</f>
      </c>
      <c r="HQ808">
        <f>IF($JE808&gt;=22,INDEX($GT:$GT,$JD808+22),"")</f>
      </c>
      <c r="HR808">
        <f>IF($JE808&gt;=23,INDEX($GT:$GT,$JD808+23),"")</f>
      </c>
      <c r="HS808">
        <f>IF($JE808&gt;=24,INDEX($GT:$GT,$JD808+24),"")</f>
      </c>
      <c r="HT808">
        <f>IF($JE808&gt;=25,INDEX($GT:$GT,$JD808+25),"")</f>
      </c>
      <c r="HU808">
        <f>IF($JE808&gt;=26,INDEX($GT:$GT,$JD808+26),"")</f>
      </c>
      <c r="HV808">
        <f>IF($JE808&gt;=27,INDEX($GT:$GT,$JD808+27),"")</f>
      </c>
      <c r="HW808">
        <f>IF($JE808&gt;=28,INDEX($GT:$GT,$JD808+28),"")</f>
      </c>
      <c r="HX808">
        <f>IF($JE808&gt;=29,INDEX($GT:$GT,$JD808+29),"")</f>
      </c>
      <c r="HY808">
        <f>IF($JE808&gt;=30,INDEX($GT:$GT,$JD808+30),"")</f>
      </c>
      <c r="HZ808">
        <f>IF($JE808&gt;=31,INDEX($GT:$GT,$JD808+31),"")</f>
      </c>
      <c r="IA808">
        <f>IF($JE808&gt;=32,INDEX($GT:$GT,$JD808+32),"")</f>
      </c>
      <c r="IB808">
        <f>IF($JE808&gt;=33,INDEX($GT:$GT,$JD808+33),"")</f>
      </c>
      <c r="IC808">
        <f>IF($JE808&gt;=34,INDEX($GT:$GT,$JD808+34),"")</f>
      </c>
      <c r="ID808">
        <f>IF($JE808&gt;=35,INDEX($GT:$GT,$JD808+35),"")</f>
      </c>
      <c r="IE808">
        <f>IF($JE808&gt;=36,INDEX($GT:$GT,$JD808+36),"")</f>
      </c>
      <c r="IF808">
        <f>IF($JE808&gt;=37,INDEX($GT:$GT,$JD808+37),"")</f>
      </c>
      <c r="IG808">
        <f>IF($JE808&gt;=38,INDEX($GT:$GT,$JD808+38),"")</f>
      </c>
      <c r="IH808">
        <f>IF($JE808&gt;=39,INDEX($GT:$GT,$JD808+39),"")</f>
      </c>
      <c r="II808">
        <f>IF($JE808&gt;=40,INDEX($GT:$GT,$JD808+40),"")</f>
      </c>
      <c r="IJ808">
        <f>IF($JE808&gt;=41,INDEX($GT:$GT,$JD808+41),"")</f>
      </c>
      <c r="IK808">
        <f>IF($JE808&gt;=42,INDEX($GT:$GT,$JD808+42),"")</f>
      </c>
      <c r="IL808">
        <f>IF($JE808&gt;=43,INDEX($GT:$GT,$JD808+43),"")</f>
      </c>
      <c r="IM808">
        <f>IF($JE808&gt;=44,INDEX($GT:$GT,$JD808+44),"")</f>
      </c>
      <c r="IN808">
        <f>IF($JE808&gt;=45,INDEX($GT:$GT,$JD808+45),"")</f>
      </c>
      <c r="IO808">
        <f>IF($JE808&gt;=46,INDEX($GT:$GT,$JD808+46),"")</f>
      </c>
      <c r="IP808">
        <f>IF($JE808&gt;=47,INDEX($GT:$GT,$JD808+47),"")</f>
      </c>
      <c r="IQ808">
        <f>IF($JE808&gt;=48,INDEX($GT:$GT,$JD808+48),"")</f>
      </c>
      <c r="IR808">
        <f>IF($JE808&gt;=49,INDEX($GT:$GT,$JD808+49),"")</f>
      </c>
      <c r="IS808">
        <f>IF($JE808&gt;=50,INDEX($GT:$GT,$JD808+50),"")</f>
      </c>
      <c r="IT808">
        <f>IF($JE808&gt;=51,INDEX($GT:$GT,$JD808+51),"")</f>
      </c>
      <c r="IU808">
        <f>IF($JE808&gt;=52,INDEX($GT:$GT,$JD808+52),"")</f>
      </c>
      <c r="IV808">
        <f>IF($JE808&gt;=53,INDEX($GT:$GT,$JD808+53),"")</f>
      </c>
      <c r="IW808">
        <f>IF($JE808&gt;=54,INDEX($GT:$GT,$JD808+54),"")</f>
      </c>
      <c r="IX808">
        <f>IF($JE808&gt;=55,INDEX($GT:$GT,$JD808+55),"")</f>
      </c>
      <c r="IY808">
        <f>IF($JE808&gt;=56,INDEX($GT:$GT,$JD808+56),"")</f>
      </c>
      <c r="IZ808">
        <f>IF($JE808&gt;=57,INDEX($GT:$GT,$JD808+57),"")</f>
      </c>
      <c r="JA808">
        <f>IF($JE808&gt;=58,INDEX($GT:$GT,$JD808+58),"")</f>
      </c>
      <c r="JB808">
        <f>IF($JE808&gt;=59,INDEX($GT:$GT,$JD808+59),"")</f>
      </c>
      <c r="JC808">
        <f>IF($JE808&gt;=60,INDEX($GT:$GT,$JD808+60),"")</f>
      </c>
      <c r="JD808">
        <f>IFERROR(MATCH($GS808,$GT$2:$GT$322,0)+1,0)</f>
      </c>
      <c r="JE808">
        <f>IFERROR(INDEX($GU$2:$GU$322,MATCH($GS808,$GT$2:$GT$322,0)),0)</f>
      </c>
      <c r="JF808" t="s">
        <v>28</v>
      </c>
      <c r="JG808" t="s">
        <v>28</v>
      </c>
    </row>
    <row r="809" spans="1:267" x14ac:dyDescent="0.25">
      <c r="J809" s="1"/>
      <c r="K809" s="1"/>
      <c r="L809" s="1"/>
      <c r="M809" s="1"/>
      <c r="N809" s="1">
        <f>IFERROR(IF(FIND(" - ",$J809)&gt;0,MID($J809,FIND(" - ",$J809)+3,LEN($J809)),""),"")</f>
      </c>
      <c r="P809" s="1"/>
      <c r="S809" t="s">
        <v>28</v>
      </c>
      <c r="U809">
        <f>IF(OR($S809="",$T809=""),"",IFERROR($S809/$T809,0))</f>
      </c>
      <c r="V809">
        <f>IF($S809="","",
IF($K809="","",
IF(ISNUMBER(SEARCH("exempt",LOWER($K809))),0,
$S809*(VALUE(SUBSTITUTE($K809,"%",""))/100))))</f>
      </c>
      <c r="AB809">
        <f>IF($S809="","",
SUM($S809,$V809,$Z809,$W809,$Y809)-
IF($AA809="",0,VALUE($AA809)))</f>
      </c>
      <c r="AJ809" t="s">
        <v>1607</v>
      </c>
      <c r="AR809">
        <f>IFERROR(LEFT($J809,FIND(" - ",$J809)-1),$J809)</f>
      </c>
      <c r="AU809">
        <f>IF($CJ809&gt;=1,INDEX($AS:$AS,$CI809+1),"")</f>
      </c>
      <c r="AV809">
        <f>IF($CJ809&gt;=2,INDEX($AS:$AS,$CI809+2),"")</f>
      </c>
      <c r="AW809">
        <f>IF($CJ809&gt;=3,INDEX($AS:$AS,$CI809+3),"")</f>
      </c>
      <c r="AX809">
        <f>IF($CJ809&gt;=4,INDEX($AS:$AS,$CI809+4),"")</f>
      </c>
      <c r="AY809">
        <f>IF($CJ809&gt;=5,INDEX($AS:$AS,$CI809+5),"")</f>
      </c>
      <c r="AZ809">
        <f>IF($CJ809&gt;=6,INDEX($AS:$AS,$CI809+6),"")</f>
      </c>
      <c r="BA809">
        <f>IF($CJ809&gt;=7,INDEX($AS:$AS,$CI809+7),"")</f>
      </c>
      <c r="BB809">
        <f>IF($CJ809&gt;=8,INDEX($AS:$AS,$CI809+8),"")</f>
      </c>
      <c r="BC809">
        <f>IF($CJ809&gt;=9,INDEX($AS:$AS,$CI809+9),"")</f>
      </c>
      <c r="BD809">
        <f>IF($CJ809&gt;=10,INDEX($AS:$AS,$CI809+10),"")</f>
      </c>
      <c r="BE809">
        <f>IF($CJ809&gt;=11,INDEX($AS:$AS,$CI809+11),"")</f>
      </c>
      <c r="BF809">
        <f>IF($CJ809&gt;=12,INDEX($AS:$AS,$CI809+12),"")</f>
      </c>
      <c r="BG809">
        <f>IF($CJ809&gt;=13,INDEX($AS:$AS,$CI809+13),"")</f>
      </c>
      <c r="BH809">
        <f>IF($CJ809&gt;=14,INDEX($AS:$AS,$CI809+14),"")</f>
      </c>
      <c r="BI809">
        <f>IF($CJ809&gt;=15,INDEX($AS:$AS,$CI809+15),"")</f>
      </c>
      <c r="BJ809">
        <f>IF($CJ809&gt;=16,INDEX($AS:$AS,$CI809+16),"")</f>
      </c>
      <c r="BK809">
        <f>IF($CJ809&gt;=17,INDEX($AS:$AS,$CI809+17),"")</f>
      </c>
      <c r="BL809">
        <f>IF($CJ809&gt;=18,INDEX($AS:$AS,$CI809+18),"")</f>
      </c>
      <c r="BM809">
        <f>IF($CJ809&gt;=19,INDEX($AS:$AS,$CI809+19),"")</f>
      </c>
      <c r="BN809">
        <f>IF($CJ809&gt;=20,INDEX($AS:$AS,$CI809+20),"")</f>
      </c>
      <c r="BO809">
        <f>IF($CJ809&gt;=21,INDEX($AS:$AS,$CI809+21),"")</f>
      </c>
      <c r="BP809">
        <f>IF($CJ809&gt;=22,INDEX($AS:$AS,$CI809+22),"")</f>
      </c>
      <c r="BQ809">
        <f>IF($CJ809&gt;=23,INDEX($AS:$AS,$CI809+23),"")</f>
      </c>
      <c r="BR809">
        <f>IF($CJ809&gt;=24,INDEX($AS:$AS,$CI809+24),"")</f>
      </c>
      <c r="BS809">
        <f>IF($CJ809&gt;=25,INDEX($AS:$AS,$CI809+25),"")</f>
      </c>
      <c r="BT809">
        <f>IF($CJ809&gt;=26,INDEX($AS:$AS,$CI809+26),"")</f>
      </c>
      <c r="BU809">
        <f>IF($CJ809&gt;=27,INDEX($AS:$AS,$CI809+27),"")</f>
      </c>
      <c r="BV809">
        <f>IF($CJ809&gt;=28,INDEX($AS:$AS,$CI809+28),"")</f>
      </c>
      <c r="BW809">
        <f>IF($CJ809&gt;=29,INDEX($AS:$AS,$CI809+29),"")</f>
      </c>
      <c r="BX809">
        <f>IF($CJ809&gt;=30,INDEX($AS:$AS,$CI809+30),"")</f>
      </c>
      <c r="BY809">
        <f>IF($CJ809&gt;=31,INDEX($AS:$AS,$CI809+31),"")</f>
      </c>
      <c r="BZ809">
        <f>IF($CJ809&gt;=32,INDEX($AS:$AS,$CI809+32),"")</f>
      </c>
      <c r="CA809">
        <f>IF($CJ809&gt;=33,INDEX($AS:$AS,$CI809+33),"")</f>
      </c>
      <c r="CB809">
        <f>IF($CJ809&gt;=34,INDEX($AS:$AS,$CI809+34),"")</f>
      </c>
      <c r="CC809">
        <f>IF($CJ809&gt;=35,INDEX($AS:$AS,$CI809+35),"")</f>
      </c>
      <c r="CD809">
        <f>IF($CJ809&gt;=36,INDEX($AS:$AS,$CI809+36),"")</f>
      </c>
      <c r="CE809">
        <f>IF($CJ809&gt;=37,INDEX($AS:$AS,$CI809+37),"")</f>
      </c>
      <c r="CF809">
        <f>IF($CJ809&gt;=38,INDEX($AS:$AS,$CI809+38),"")</f>
      </c>
      <c r="CG809">
        <f>IF($CJ809&gt;=39,INDEX($AS:$AS,$CI809+39),"")</f>
      </c>
      <c r="CH809">
        <f>IF($CJ809&gt;=40,INDEX($AS:$AS,$CI809+40),"")</f>
      </c>
      <c r="CI809">
        <f>IFERROR(MATCH($AR809,$AS$2:$AS$133,0)+1,0)</f>
      </c>
      <c r="CJ809">
        <f>IFERROR(INDEX($AT$2:$AT$133,MATCH($AR809,$AS$2:$AS$133,0)),0)</f>
      </c>
      <c r="CK809">
        <f>IFERROR(LEFT($O809,FIND(" - ",$O809)-1),$O809)</f>
      </c>
      <c r="CL809" t="s">
        <v>113</v>
      </c>
      <c r="CN809">
        <f>IF($DI809&gt;=1,INDEX($CL:$CL,$DH809+1),"")</f>
      </c>
      <c r="CO809">
        <f>IF($DI809&gt;=2,INDEX($CL:$CL,$DH809+2),"")</f>
      </c>
      <c r="CP809">
        <f>IF($DI809&gt;=3,INDEX($CL:$CL,$DH809+3),"")</f>
      </c>
      <c r="CQ809">
        <f>IF($DI809&gt;=4,INDEX($CL:$CL,$DH809+4),"")</f>
      </c>
      <c r="CR809">
        <f>IF($DI809&gt;=5,INDEX($CL:$CL,$DH809+5),"")</f>
      </c>
      <c r="CS809">
        <f>IF($DI809&gt;=6,INDEX($CL:$CL,$DH809+6),"")</f>
      </c>
      <c r="CT809">
        <f>IF($DI809&gt;=7,INDEX($CL:$CL,$DH809+7),"")</f>
      </c>
      <c r="CU809">
        <f>IF($DI809&gt;=8,INDEX($CL:$CL,$DH809+8),"")</f>
      </c>
      <c r="CV809">
        <f>IF($DI809&gt;=9,INDEX($CL:$CL,$DH809+9),"")</f>
      </c>
      <c r="CW809">
        <f>IF($DI809&gt;=10,INDEX($CL:$CL,$DH809+10),"")</f>
      </c>
      <c r="CX809">
        <f>IF($DI809&gt;=11,INDEX($CL:$CL,$DH809+11),"")</f>
      </c>
      <c r="CY809">
        <f>IF($DI809&gt;=12,INDEX($CL:$CL,$DH809+12),"")</f>
      </c>
      <c r="CZ809">
        <f>IF($DI809&gt;=13,INDEX($CL:$CL,$DH809+13),"")</f>
      </c>
      <c r="DA809">
        <f>IF($DI809&gt;=14,INDEX($CL:$CL,$DH809+14),"")</f>
      </c>
      <c r="DB809">
        <f>IF($DI809&gt;=15,INDEX($CL:$CL,$DH809+15),"")</f>
      </c>
      <c r="DC809">
        <f>IF($DI809&gt;=16,INDEX($CL:$CL,$DH809+16),"")</f>
      </c>
      <c r="DD809">
        <f>IF($DI809&gt;=17,INDEX($CL:$CL,$DH809+17),"")</f>
      </c>
      <c r="DE809">
        <f>IF($DI809&gt;=18,INDEX($CL:$CL,$DH809+18),"")</f>
      </c>
      <c r="DF809">
        <f>IF($DI809&gt;=19,INDEX($CL:$CL,$DH809+19),"")</f>
      </c>
      <c r="DG809">
        <f>IF($DI809&gt;=20,INDEX($CL:$CL,$DH809+20),"")</f>
      </c>
      <c r="DH809">
        <f>IFERROR(MATCH($CK809,$CL$2:$CL$1558,0)+1,0)</f>
      </c>
      <c r="DI809">
        <f>IFERROR(INDEX($CM$2:$CM$1558,MATCH($CK809,$CL$2:$CL$1558,0)),0)</f>
      </c>
      <c r="DJ809">
        <f>IFERROR(INDEX($AQ:$AQ,MATCH($K809,$AP:$AP,0))&amp;"","")</f>
      </c>
      <c r="DN809">
        <f>IF($GQ809&gt;=1,INDEX($DK:$DK,$GP809+1),"")</f>
      </c>
      <c r="DO809">
        <f>IF($GQ809&gt;=2,INDEX($DK:$DK,$GP809+2),"")</f>
      </c>
      <c r="DP809">
        <f>IF($GQ809&gt;=3,INDEX($DK:$DK,$GP809+3),"")</f>
      </c>
      <c r="DQ809">
        <f>IF($GQ809&gt;=4,INDEX($DK:$DK,$GP809+4),"")</f>
      </c>
      <c r="DR809">
        <f>IF($GQ809&gt;=5,INDEX($DK:$DK,$GP809+5),"")</f>
      </c>
      <c r="DS809">
        <f>IF($GQ809&gt;=6,INDEX($DK:$DK,$GP809+6),"")</f>
      </c>
      <c r="DT809">
        <f>IF($GQ809&gt;=7,INDEX($DK:$DK,$GP809+7),"")</f>
      </c>
      <c r="DU809">
        <f>IF($GQ809&gt;=8,INDEX($DK:$DK,$GP809+8),"")</f>
      </c>
      <c r="DV809">
        <f>IF($GQ809&gt;=9,INDEX($DK:$DK,$GP809+9),"")</f>
      </c>
      <c r="DW809">
        <f>IF($GQ809&gt;=10,INDEX($DK:$DK,$GP809+10),"")</f>
      </c>
      <c r="DX809">
        <f>IF($GQ809&gt;=11,INDEX($DK:$DK,$GP809+11),"")</f>
      </c>
      <c r="DY809">
        <f>IF($GQ809&gt;=12,INDEX($DK:$DK,$GP809+12),"")</f>
      </c>
      <c r="DZ809">
        <f>IF($GQ809&gt;=13,INDEX($DK:$DK,$GP809+13),"")</f>
      </c>
      <c r="EA809">
        <f>IF($GQ809&gt;=14,INDEX($DK:$DK,$GP809+14),"")</f>
      </c>
      <c r="EB809">
        <f>IF($GQ809&gt;=15,INDEX($DK:$DK,$GP809+15),"")</f>
      </c>
      <c r="EC809">
        <f>IF($GQ809&gt;=16,INDEX($DK:$DK,$GP809+16),"")</f>
      </c>
      <c r="ED809">
        <f>IF($GQ809&gt;=17,INDEX($DK:$DK,$GP809+17),"")</f>
      </c>
      <c r="EE809">
        <f>IF($GQ809&gt;=18,INDEX($DK:$DK,$GP809+18),"")</f>
      </c>
      <c r="EF809">
        <f>IF($GQ809&gt;=19,INDEX($DK:$DK,$GP809+19),"")</f>
      </c>
      <c r="EG809">
        <f>IF($GQ809&gt;=20,INDEX($DK:$DK,$GP809+20),"")</f>
      </c>
      <c r="EH809">
        <f>IF($GQ809&gt;=21,INDEX($DK:$DK,$GP809+21),"")</f>
      </c>
      <c r="EI809">
        <f>IF($GQ809&gt;=22,INDEX($DK:$DK,$GP809+22),"")</f>
      </c>
      <c r="EJ809">
        <f>IF($GQ809&gt;=23,INDEX($DK:$DK,$GP809+23),"")</f>
      </c>
      <c r="EK809">
        <f>IF($GQ809&gt;=24,INDEX($DK:$DK,$GP809+24),"")</f>
      </c>
      <c r="EL809">
        <f>IF($GQ809&gt;=25,INDEX($DK:$DK,$GP809+25),"")</f>
      </c>
      <c r="EM809">
        <f>IF($GQ809&gt;=26,INDEX($DK:$DK,$GP809+26),"")</f>
      </c>
      <c r="EN809">
        <f>IF($GQ809&gt;=27,INDEX($DK:$DK,$GP809+27),"")</f>
      </c>
      <c r="EO809">
        <f>IF($GQ809&gt;=28,INDEX($DK:$DK,$GP809+28),"")</f>
      </c>
      <c r="EP809">
        <f>IF($GQ809&gt;=29,INDEX($DK:$DK,$GP809+29),"")</f>
      </c>
      <c r="EQ809">
        <f>IF($GQ809&gt;=30,INDEX($DK:$DK,$GP809+30),"")</f>
      </c>
      <c r="ER809">
        <f>IF($GQ809&gt;=31,INDEX($DK:$DK,$GP809+31),"")</f>
      </c>
      <c r="ES809">
        <f>IF($GQ809&gt;=32,INDEX($DK:$DK,$GP809+32),"")</f>
      </c>
      <c r="ET809">
        <f>IF($GQ809&gt;=33,INDEX($DK:$DK,$GP809+33),"")</f>
      </c>
      <c r="EU809">
        <f>IF($GQ809&gt;=34,INDEX($DK:$DK,$GP809+34),"")</f>
      </c>
      <c r="EV809">
        <f>IF($GQ809&gt;=35,INDEX($DK:$DK,$GP809+35),"")</f>
      </c>
      <c r="EW809">
        <f>IF($GQ809&gt;=36,INDEX($DK:$DK,$GP809+36),"")</f>
      </c>
      <c r="EX809">
        <f>IF($GQ809&gt;=37,INDEX($DK:$DK,$GP809+37),"")</f>
      </c>
      <c r="EY809">
        <f>IF($GQ809&gt;=38,INDEX($DK:$DK,$GP809+38),"")</f>
      </c>
      <c r="EZ809">
        <f>IF($GQ809&gt;=39,INDEX($DK:$DK,$GP809+39),"")</f>
      </c>
      <c r="FA809">
        <f>IF($GQ809&gt;=40,INDEX($DK:$DK,$GP809+40),"")</f>
      </c>
      <c r="FB809">
        <f>IF($GQ809&gt;=1,INDEX($DL:$DL,$GP809+1),"")</f>
      </c>
      <c r="FC809">
        <f>IF($GQ809&gt;=2,INDEX($DL:$DL,$GP809+2),"")</f>
      </c>
      <c r="FD809">
        <f>IF($GQ809&gt;=3,INDEX($DL:$DL,$GP809+3),"")</f>
      </c>
      <c r="FE809">
        <f>IF($GQ809&gt;=4,INDEX($DL:$DL,$GP809+4),"")</f>
      </c>
      <c r="FF809">
        <f>IF($GQ809&gt;=5,INDEX($DL:$DL,$GP809+5),"")</f>
      </c>
      <c r="FG809">
        <f>IF($GQ809&gt;=6,INDEX($DL:$DL,$GP809+6),"")</f>
      </c>
      <c r="FH809">
        <f>IF($GQ809&gt;=7,INDEX($DL:$DL,$GP809+7),"")</f>
      </c>
      <c r="FI809">
        <f>IF($GQ809&gt;=8,INDEX($DL:$DL,$GP809+8),"")</f>
      </c>
      <c r="FJ809">
        <f>IF($GQ809&gt;=9,INDEX($DL:$DL,$GP809+9),"")</f>
      </c>
      <c r="FK809">
        <f>IF($GQ809&gt;=10,INDEX($DL:$DL,$GP809+10),"")</f>
      </c>
      <c r="FL809">
        <f>IF($GQ809&gt;=11,INDEX($DL:$DL,$GP809+11),"")</f>
      </c>
      <c r="FM809">
        <f>IF($GQ809&gt;=12,INDEX($DL:$DL,$GP809+12),"")</f>
      </c>
      <c r="FN809">
        <f>IF($GQ809&gt;=13,INDEX($DL:$DL,$GP809+13),"")</f>
      </c>
      <c r="FO809">
        <f>IF($GQ809&gt;=14,INDEX($DL:$DL,$GP809+14),"")</f>
      </c>
      <c r="FP809">
        <f>IF($GQ809&gt;=15,INDEX($DL:$DL,$GP809+15),"")</f>
      </c>
      <c r="FQ809">
        <f>IF($GQ809&gt;=16,INDEX($DL:$DL,$GP809+16),"")</f>
      </c>
      <c r="FR809">
        <f>IF($GQ809&gt;=17,INDEX($DL:$DL,$GP809+17),"")</f>
      </c>
      <c r="FS809">
        <f>IF($GQ809&gt;=18,INDEX($DL:$DL,$GP809+18),"")</f>
      </c>
      <c r="FT809">
        <f>IF($GQ809&gt;=19,INDEX($DL:$DL,$GP809+19),"")</f>
      </c>
      <c r="FU809">
        <f>IF($GQ809&gt;=20,INDEX($DL:$DL,$GP809+20),"")</f>
      </c>
      <c r="FV809">
        <f>IF($GQ809&gt;=21,INDEX($DL:$DL,$GP809+21),"")</f>
      </c>
      <c r="FW809">
        <f>IF($GQ809&gt;=22,INDEX($DL:$DL,$GP809+22),"")</f>
      </c>
      <c r="FX809">
        <f>IF($GQ809&gt;=23,INDEX($DL:$DL,$GP809+23),"")</f>
      </c>
      <c r="FY809">
        <f>IF($GQ809&gt;=24,INDEX($DL:$DL,$GP809+24),"")</f>
      </c>
      <c r="FZ809">
        <f>IF($GQ809&gt;=25,INDEX($DL:$DL,$GP809+25),"")</f>
      </c>
      <c r="GA809">
        <f>IF($GQ809&gt;=26,INDEX($DL:$DL,$GP809+26),"")</f>
      </c>
      <c r="GB809">
        <f>IF($GQ809&gt;=27,INDEX($DL:$DL,$GP809+27),"")</f>
      </c>
      <c r="GC809">
        <f>IF($GQ809&gt;=28,INDEX($DL:$DL,$GP809+28),"")</f>
      </c>
      <c r="GD809">
        <f>IF($GQ809&gt;=29,INDEX($DL:$DL,$GP809+29),"")</f>
      </c>
      <c r="GE809">
        <f>IF($GQ809&gt;=30,INDEX($DL:$DL,$GP809+30),"")</f>
      </c>
      <c r="GF809">
        <f>IF($GQ809&gt;=31,INDEX($DL:$DL,$GP809+31),"")</f>
      </c>
      <c r="GG809">
        <f>IF($GQ809&gt;=32,INDEX($DL:$DL,$GP809+32),"")</f>
      </c>
      <c r="GH809">
        <f>IF($GQ809&gt;=33,INDEX($DL:$DL,$GP809+33),"")</f>
      </c>
      <c r="GI809">
        <f>IF($GQ809&gt;=34,INDEX($DL:$DL,$GP809+34),"")</f>
      </c>
      <c r="GJ809">
        <f>IF($GQ809&gt;=35,INDEX($DL:$DL,$GP809+35),"")</f>
      </c>
      <c r="GK809">
        <f>IF($GQ809&gt;=36,INDEX($DL:$DL,$GP809+36),"")</f>
      </c>
      <c r="GL809">
        <f>IF($GQ809&gt;=37,INDEX($DL:$DL,$GP809+37),"")</f>
      </c>
      <c r="GM809">
        <f>IF($GQ809&gt;=38,INDEX($DL:$DL,$GP809+38),"")</f>
      </c>
      <c r="GN809">
        <f>IF($GQ809&gt;=39,INDEX($DL:$DL,$GP809+39),"")</f>
      </c>
      <c r="GO809">
        <f>IF($GQ809&gt;=40,INDEX($DL:$DL,$GP809+40),"")</f>
      </c>
      <c r="GP809">
        <f>IFERROR(MATCH($DJ809,$DK$2:$DK$148,0)+1,0)</f>
      </c>
      <c r="GQ809">
        <f>IFERROR(INDEX($DM$2:$DM$148,MATCH($DJ809,$DK$2:$DK$148,0)),0)</f>
      </c>
      <c r="GR809">
        <f>IFERROR(MATCH($L809,$DN$809:$FA$809,0),0)</f>
      </c>
      <c r="GS809">
        <f>IF($GR809&gt;0,INDEX($FB$809:$GO$809,$GR809),"")</f>
      </c>
      <c r="GV809">
        <f>IF($JE809&gt;=1,INDEX($GT:$GT,$JD809+1),"")</f>
      </c>
      <c r="GW809">
        <f>IF($JE809&gt;=2,INDEX($GT:$GT,$JD809+2),"")</f>
      </c>
      <c r="GX809">
        <f>IF($JE809&gt;=3,INDEX($GT:$GT,$JD809+3),"")</f>
      </c>
      <c r="GY809">
        <f>IF($JE809&gt;=4,INDEX($GT:$GT,$JD809+4),"")</f>
      </c>
      <c r="GZ809">
        <f>IF($JE809&gt;=5,INDEX($GT:$GT,$JD809+5),"")</f>
      </c>
      <c r="HA809">
        <f>IF($JE809&gt;=6,INDEX($GT:$GT,$JD809+6),"")</f>
      </c>
      <c r="HB809">
        <f>IF($JE809&gt;=7,INDEX($GT:$GT,$JD809+7),"")</f>
      </c>
      <c r="HC809">
        <f>IF($JE809&gt;=8,INDEX($GT:$GT,$JD809+8),"")</f>
      </c>
      <c r="HD809">
        <f>IF($JE809&gt;=9,INDEX($GT:$GT,$JD809+9),"")</f>
      </c>
      <c r="HE809">
        <f>IF($JE809&gt;=10,INDEX($GT:$GT,$JD809+10),"")</f>
      </c>
      <c r="HF809">
        <f>IF($JE809&gt;=11,INDEX($GT:$GT,$JD809+11),"")</f>
      </c>
      <c r="HG809">
        <f>IF($JE809&gt;=12,INDEX($GT:$GT,$JD809+12),"")</f>
      </c>
      <c r="HH809">
        <f>IF($JE809&gt;=13,INDEX($GT:$GT,$JD809+13),"")</f>
      </c>
      <c r="HI809">
        <f>IF($JE809&gt;=14,INDEX($GT:$GT,$JD809+14),"")</f>
      </c>
      <c r="HJ809">
        <f>IF($JE809&gt;=15,INDEX($GT:$GT,$JD809+15),"")</f>
      </c>
      <c r="HK809">
        <f>IF($JE809&gt;=16,INDEX($GT:$GT,$JD809+16),"")</f>
      </c>
      <c r="HL809">
        <f>IF($JE809&gt;=17,INDEX($GT:$GT,$JD809+17),"")</f>
      </c>
      <c r="HM809">
        <f>IF($JE809&gt;=18,INDEX($GT:$GT,$JD809+18),"")</f>
      </c>
      <c r="HN809">
        <f>IF($JE809&gt;=19,INDEX($GT:$GT,$JD809+19),"")</f>
      </c>
      <c r="HO809">
        <f>IF($JE809&gt;=20,INDEX($GT:$GT,$JD809+20),"")</f>
      </c>
      <c r="HP809">
        <f>IF($JE809&gt;=21,INDEX($GT:$GT,$JD809+21),"")</f>
      </c>
      <c r="HQ809">
        <f>IF($JE809&gt;=22,INDEX($GT:$GT,$JD809+22),"")</f>
      </c>
      <c r="HR809">
        <f>IF($JE809&gt;=23,INDEX($GT:$GT,$JD809+23),"")</f>
      </c>
      <c r="HS809">
        <f>IF($JE809&gt;=24,INDEX($GT:$GT,$JD809+24),"")</f>
      </c>
      <c r="HT809">
        <f>IF($JE809&gt;=25,INDEX($GT:$GT,$JD809+25),"")</f>
      </c>
      <c r="HU809">
        <f>IF($JE809&gt;=26,INDEX($GT:$GT,$JD809+26),"")</f>
      </c>
      <c r="HV809">
        <f>IF($JE809&gt;=27,INDEX($GT:$GT,$JD809+27),"")</f>
      </c>
      <c r="HW809">
        <f>IF($JE809&gt;=28,INDEX($GT:$GT,$JD809+28),"")</f>
      </c>
      <c r="HX809">
        <f>IF($JE809&gt;=29,INDEX($GT:$GT,$JD809+29),"")</f>
      </c>
      <c r="HY809">
        <f>IF($JE809&gt;=30,INDEX($GT:$GT,$JD809+30),"")</f>
      </c>
      <c r="HZ809">
        <f>IF($JE809&gt;=31,INDEX($GT:$GT,$JD809+31),"")</f>
      </c>
      <c r="IA809">
        <f>IF($JE809&gt;=32,INDEX($GT:$GT,$JD809+32),"")</f>
      </c>
      <c r="IB809">
        <f>IF($JE809&gt;=33,INDEX($GT:$GT,$JD809+33),"")</f>
      </c>
      <c r="IC809">
        <f>IF($JE809&gt;=34,INDEX($GT:$GT,$JD809+34),"")</f>
      </c>
      <c r="ID809">
        <f>IF($JE809&gt;=35,INDEX($GT:$GT,$JD809+35),"")</f>
      </c>
      <c r="IE809">
        <f>IF($JE809&gt;=36,INDEX($GT:$GT,$JD809+36),"")</f>
      </c>
      <c r="IF809">
        <f>IF($JE809&gt;=37,INDEX($GT:$GT,$JD809+37),"")</f>
      </c>
      <c r="IG809">
        <f>IF($JE809&gt;=38,INDEX($GT:$GT,$JD809+38),"")</f>
      </c>
      <c r="IH809">
        <f>IF($JE809&gt;=39,INDEX($GT:$GT,$JD809+39),"")</f>
      </c>
      <c r="II809">
        <f>IF($JE809&gt;=40,INDEX($GT:$GT,$JD809+40),"")</f>
      </c>
      <c r="IJ809">
        <f>IF($JE809&gt;=41,INDEX($GT:$GT,$JD809+41),"")</f>
      </c>
      <c r="IK809">
        <f>IF($JE809&gt;=42,INDEX($GT:$GT,$JD809+42),"")</f>
      </c>
      <c r="IL809">
        <f>IF($JE809&gt;=43,INDEX($GT:$GT,$JD809+43),"")</f>
      </c>
      <c r="IM809">
        <f>IF($JE809&gt;=44,INDEX($GT:$GT,$JD809+44),"")</f>
      </c>
      <c r="IN809">
        <f>IF($JE809&gt;=45,INDEX($GT:$GT,$JD809+45),"")</f>
      </c>
      <c r="IO809">
        <f>IF($JE809&gt;=46,INDEX($GT:$GT,$JD809+46),"")</f>
      </c>
      <c r="IP809">
        <f>IF($JE809&gt;=47,INDEX($GT:$GT,$JD809+47),"")</f>
      </c>
      <c r="IQ809">
        <f>IF($JE809&gt;=48,INDEX($GT:$GT,$JD809+48),"")</f>
      </c>
      <c r="IR809">
        <f>IF($JE809&gt;=49,INDEX($GT:$GT,$JD809+49),"")</f>
      </c>
      <c r="IS809">
        <f>IF($JE809&gt;=50,INDEX($GT:$GT,$JD809+50),"")</f>
      </c>
      <c r="IT809">
        <f>IF($JE809&gt;=51,INDEX($GT:$GT,$JD809+51),"")</f>
      </c>
      <c r="IU809">
        <f>IF($JE809&gt;=52,INDEX($GT:$GT,$JD809+52),"")</f>
      </c>
      <c r="IV809">
        <f>IF($JE809&gt;=53,INDEX($GT:$GT,$JD809+53),"")</f>
      </c>
      <c r="IW809">
        <f>IF($JE809&gt;=54,INDEX($GT:$GT,$JD809+54),"")</f>
      </c>
      <c r="IX809">
        <f>IF($JE809&gt;=55,INDEX($GT:$GT,$JD809+55),"")</f>
      </c>
      <c r="IY809">
        <f>IF($JE809&gt;=56,INDEX($GT:$GT,$JD809+56),"")</f>
      </c>
      <c r="IZ809">
        <f>IF($JE809&gt;=57,INDEX($GT:$GT,$JD809+57),"")</f>
      </c>
      <c r="JA809">
        <f>IF($JE809&gt;=58,INDEX($GT:$GT,$JD809+58),"")</f>
      </c>
      <c r="JB809">
        <f>IF($JE809&gt;=59,INDEX($GT:$GT,$JD809+59),"")</f>
      </c>
      <c r="JC809">
        <f>IF($JE809&gt;=60,INDEX($GT:$GT,$JD809+60),"")</f>
      </c>
      <c r="JD809">
        <f>IFERROR(MATCH($GS809,$GT$2:$GT$322,0)+1,0)</f>
      </c>
      <c r="JE809">
        <f>IFERROR(INDEX($GU$2:$GU$322,MATCH($GS809,$GT$2:$GT$322,0)),0)</f>
      </c>
      <c r="JF809" t="s">
        <v>28</v>
      </c>
      <c r="JG809" t="s">
        <v>28</v>
      </c>
    </row>
    <row r="810" spans="1:267" x14ac:dyDescent="0.25">
      <c r="J810" s="1"/>
      <c r="K810" s="1"/>
      <c r="L810" s="1"/>
      <c r="M810" s="1"/>
      <c r="N810" s="1">
        <f>IFERROR(IF(FIND(" - ",$J810)&gt;0,MID($J810,FIND(" - ",$J810)+3,LEN($J810)),""),"")</f>
      </c>
      <c r="P810" s="1"/>
      <c r="S810" t="s">
        <v>28</v>
      </c>
      <c r="U810">
        <f>IF(OR($S810="",$T810=""),"",IFERROR($S810/$T810,0))</f>
      </c>
      <c r="V810">
        <f>IF($S810="","",
IF($K810="","",
IF(ISNUMBER(SEARCH("exempt",LOWER($K810))),0,
$S810*(VALUE(SUBSTITUTE($K810,"%",""))/100))))</f>
      </c>
      <c r="AB810">
        <f>IF($S810="","",
SUM($S810,$V810,$Z810,$W810,$Y810)-
IF($AA810="",0,VALUE($AA810)))</f>
      </c>
      <c r="AJ810" t="s">
        <v>1608</v>
      </c>
      <c r="AR810">
        <f>IFERROR(LEFT($J810,FIND(" - ",$J810)-1),$J810)</f>
      </c>
      <c r="AU810">
        <f>IF($CJ810&gt;=1,INDEX($AS:$AS,$CI810+1),"")</f>
      </c>
      <c r="AV810">
        <f>IF($CJ810&gt;=2,INDEX($AS:$AS,$CI810+2),"")</f>
      </c>
      <c r="AW810">
        <f>IF($CJ810&gt;=3,INDEX($AS:$AS,$CI810+3),"")</f>
      </c>
      <c r="AX810">
        <f>IF($CJ810&gt;=4,INDEX($AS:$AS,$CI810+4),"")</f>
      </c>
      <c r="AY810">
        <f>IF($CJ810&gt;=5,INDEX($AS:$AS,$CI810+5),"")</f>
      </c>
      <c r="AZ810">
        <f>IF($CJ810&gt;=6,INDEX($AS:$AS,$CI810+6),"")</f>
      </c>
      <c r="BA810">
        <f>IF($CJ810&gt;=7,INDEX($AS:$AS,$CI810+7),"")</f>
      </c>
      <c r="BB810">
        <f>IF($CJ810&gt;=8,INDEX($AS:$AS,$CI810+8),"")</f>
      </c>
      <c r="BC810">
        <f>IF($CJ810&gt;=9,INDEX($AS:$AS,$CI810+9),"")</f>
      </c>
      <c r="BD810">
        <f>IF($CJ810&gt;=10,INDEX($AS:$AS,$CI810+10),"")</f>
      </c>
      <c r="BE810">
        <f>IF($CJ810&gt;=11,INDEX($AS:$AS,$CI810+11),"")</f>
      </c>
      <c r="BF810">
        <f>IF($CJ810&gt;=12,INDEX($AS:$AS,$CI810+12),"")</f>
      </c>
      <c r="BG810">
        <f>IF($CJ810&gt;=13,INDEX($AS:$AS,$CI810+13),"")</f>
      </c>
      <c r="BH810">
        <f>IF($CJ810&gt;=14,INDEX($AS:$AS,$CI810+14),"")</f>
      </c>
      <c r="BI810">
        <f>IF($CJ810&gt;=15,INDEX($AS:$AS,$CI810+15),"")</f>
      </c>
      <c r="BJ810">
        <f>IF($CJ810&gt;=16,INDEX($AS:$AS,$CI810+16),"")</f>
      </c>
      <c r="BK810">
        <f>IF($CJ810&gt;=17,INDEX($AS:$AS,$CI810+17),"")</f>
      </c>
      <c r="BL810">
        <f>IF($CJ810&gt;=18,INDEX($AS:$AS,$CI810+18),"")</f>
      </c>
      <c r="BM810">
        <f>IF($CJ810&gt;=19,INDEX($AS:$AS,$CI810+19),"")</f>
      </c>
      <c r="BN810">
        <f>IF($CJ810&gt;=20,INDEX($AS:$AS,$CI810+20),"")</f>
      </c>
      <c r="BO810">
        <f>IF($CJ810&gt;=21,INDEX($AS:$AS,$CI810+21),"")</f>
      </c>
      <c r="BP810">
        <f>IF($CJ810&gt;=22,INDEX($AS:$AS,$CI810+22),"")</f>
      </c>
      <c r="BQ810">
        <f>IF($CJ810&gt;=23,INDEX($AS:$AS,$CI810+23),"")</f>
      </c>
      <c r="BR810">
        <f>IF($CJ810&gt;=24,INDEX($AS:$AS,$CI810+24),"")</f>
      </c>
      <c r="BS810">
        <f>IF($CJ810&gt;=25,INDEX($AS:$AS,$CI810+25),"")</f>
      </c>
      <c r="BT810">
        <f>IF($CJ810&gt;=26,INDEX($AS:$AS,$CI810+26),"")</f>
      </c>
      <c r="BU810">
        <f>IF($CJ810&gt;=27,INDEX($AS:$AS,$CI810+27),"")</f>
      </c>
      <c r="BV810">
        <f>IF($CJ810&gt;=28,INDEX($AS:$AS,$CI810+28),"")</f>
      </c>
      <c r="BW810">
        <f>IF($CJ810&gt;=29,INDEX($AS:$AS,$CI810+29),"")</f>
      </c>
      <c r="BX810">
        <f>IF($CJ810&gt;=30,INDEX($AS:$AS,$CI810+30),"")</f>
      </c>
      <c r="BY810">
        <f>IF($CJ810&gt;=31,INDEX($AS:$AS,$CI810+31),"")</f>
      </c>
      <c r="BZ810">
        <f>IF($CJ810&gt;=32,INDEX($AS:$AS,$CI810+32),"")</f>
      </c>
      <c r="CA810">
        <f>IF($CJ810&gt;=33,INDEX($AS:$AS,$CI810+33),"")</f>
      </c>
      <c r="CB810">
        <f>IF($CJ810&gt;=34,INDEX($AS:$AS,$CI810+34),"")</f>
      </c>
      <c r="CC810">
        <f>IF($CJ810&gt;=35,INDEX($AS:$AS,$CI810+35),"")</f>
      </c>
      <c r="CD810">
        <f>IF($CJ810&gt;=36,INDEX($AS:$AS,$CI810+36),"")</f>
      </c>
      <c r="CE810">
        <f>IF($CJ810&gt;=37,INDEX($AS:$AS,$CI810+37),"")</f>
      </c>
      <c r="CF810">
        <f>IF($CJ810&gt;=38,INDEX($AS:$AS,$CI810+38),"")</f>
      </c>
      <c r="CG810">
        <f>IF($CJ810&gt;=39,INDEX($AS:$AS,$CI810+39),"")</f>
      </c>
      <c r="CH810">
        <f>IF($CJ810&gt;=40,INDEX($AS:$AS,$CI810+40),"")</f>
      </c>
      <c r="CI810">
        <f>IFERROR(MATCH($AR810,$AS$2:$AS$133,0)+1,0)</f>
      </c>
      <c r="CJ810">
        <f>IFERROR(INDEX($AT$2:$AT$133,MATCH($AR810,$AS$2:$AS$133,0)),0)</f>
      </c>
      <c r="CK810">
        <f>IFERROR(LEFT($O810,FIND(" - ",$O810)-1),$O810)</f>
      </c>
      <c r="CL810" t="s">
        <v>1609</v>
      </c>
      <c r="CM810">
        <v>1</v>
      </c>
      <c r="CN810">
        <f>IF($DI810&gt;=1,INDEX($CL:$CL,$DH810+1),"")</f>
      </c>
      <c r="CO810">
        <f>IF($DI810&gt;=2,INDEX($CL:$CL,$DH810+2),"")</f>
      </c>
      <c r="CP810">
        <f>IF($DI810&gt;=3,INDEX($CL:$CL,$DH810+3),"")</f>
      </c>
      <c r="CQ810">
        <f>IF($DI810&gt;=4,INDEX($CL:$CL,$DH810+4),"")</f>
      </c>
      <c r="CR810">
        <f>IF($DI810&gt;=5,INDEX($CL:$CL,$DH810+5),"")</f>
      </c>
      <c r="CS810">
        <f>IF($DI810&gt;=6,INDEX($CL:$CL,$DH810+6),"")</f>
      </c>
      <c r="CT810">
        <f>IF($DI810&gt;=7,INDEX($CL:$CL,$DH810+7),"")</f>
      </c>
      <c r="CU810">
        <f>IF($DI810&gt;=8,INDEX($CL:$CL,$DH810+8),"")</f>
      </c>
      <c r="CV810">
        <f>IF($DI810&gt;=9,INDEX($CL:$CL,$DH810+9),"")</f>
      </c>
      <c r="CW810">
        <f>IF($DI810&gt;=10,INDEX($CL:$CL,$DH810+10),"")</f>
      </c>
      <c r="CX810">
        <f>IF($DI810&gt;=11,INDEX($CL:$CL,$DH810+11),"")</f>
      </c>
      <c r="CY810">
        <f>IF($DI810&gt;=12,INDEX($CL:$CL,$DH810+12),"")</f>
      </c>
      <c r="CZ810">
        <f>IF($DI810&gt;=13,INDEX($CL:$CL,$DH810+13),"")</f>
      </c>
      <c r="DA810">
        <f>IF($DI810&gt;=14,INDEX($CL:$CL,$DH810+14),"")</f>
      </c>
      <c r="DB810">
        <f>IF($DI810&gt;=15,INDEX($CL:$CL,$DH810+15),"")</f>
      </c>
      <c r="DC810">
        <f>IF($DI810&gt;=16,INDEX($CL:$CL,$DH810+16),"")</f>
      </c>
      <c r="DD810">
        <f>IF($DI810&gt;=17,INDEX($CL:$CL,$DH810+17),"")</f>
      </c>
      <c r="DE810">
        <f>IF($DI810&gt;=18,INDEX($CL:$CL,$DH810+18),"")</f>
      </c>
      <c r="DF810">
        <f>IF($DI810&gt;=19,INDEX($CL:$CL,$DH810+19),"")</f>
      </c>
      <c r="DG810">
        <f>IF($DI810&gt;=20,INDEX($CL:$CL,$DH810+20),"")</f>
      </c>
      <c r="DH810">
        <f>IFERROR(MATCH($CK810,$CL$2:$CL$1558,0)+1,0)</f>
      </c>
      <c r="DI810">
        <f>IFERROR(INDEX($CM$2:$CM$1558,MATCH($CK810,$CL$2:$CL$1558,0)),0)</f>
      </c>
      <c r="DJ810">
        <f>IFERROR(INDEX($AQ:$AQ,MATCH($K810,$AP:$AP,0))&amp;"","")</f>
      </c>
      <c r="DN810">
        <f>IF($GQ810&gt;=1,INDEX($DK:$DK,$GP810+1),"")</f>
      </c>
      <c r="DO810">
        <f>IF($GQ810&gt;=2,INDEX($DK:$DK,$GP810+2),"")</f>
      </c>
      <c r="DP810">
        <f>IF($GQ810&gt;=3,INDEX($DK:$DK,$GP810+3),"")</f>
      </c>
      <c r="DQ810">
        <f>IF($GQ810&gt;=4,INDEX($DK:$DK,$GP810+4),"")</f>
      </c>
      <c r="DR810">
        <f>IF($GQ810&gt;=5,INDEX($DK:$DK,$GP810+5),"")</f>
      </c>
      <c r="DS810">
        <f>IF($GQ810&gt;=6,INDEX($DK:$DK,$GP810+6),"")</f>
      </c>
      <c r="DT810">
        <f>IF($GQ810&gt;=7,INDEX($DK:$DK,$GP810+7),"")</f>
      </c>
      <c r="DU810">
        <f>IF($GQ810&gt;=8,INDEX($DK:$DK,$GP810+8),"")</f>
      </c>
      <c r="DV810">
        <f>IF($GQ810&gt;=9,INDEX($DK:$DK,$GP810+9),"")</f>
      </c>
      <c r="DW810">
        <f>IF($GQ810&gt;=10,INDEX($DK:$DK,$GP810+10),"")</f>
      </c>
      <c r="DX810">
        <f>IF($GQ810&gt;=11,INDEX($DK:$DK,$GP810+11),"")</f>
      </c>
      <c r="DY810">
        <f>IF($GQ810&gt;=12,INDEX($DK:$DK,$GP810+12),"")</f>
      </c>
      <c r="DZ810">
        <f>IF($GQ810&gt;=13,INDEX($DK:$DK,$GP810+13),"")</f>
      </c>
      <c r="EA810">
        <f>IF($GQ810&gt;=14,INDEX($DK:$DK,$GP810+14),"")</f>
      </c>
      <c r="EB810">
        <f>IF($GQ810&gt;=15,INDEX($DK:$DK,$GP810+15),"")</f>
      </c>
      <c r="EC810">
        <f>IF($GQ810&gt;=16,INDEX($DK:$DK,$GP810+16),"")</f>
      </c>
      <c r="ED810">
        <f>IF($GQ810&gt;=17,INDEX($DK:$DK,$GP810+17),"")</f>
      </c>
      <c r="EE810">
        <f>IF($GQ810&gt;=18,INDEX($DK:$DK,$GP810+18),"")</f>
      </c>
      <c r="EF810">
        <f>IF($GQ810&gt;=19,INDEX($DK:$DK,$GP810+19),"")</f>
      </c>
      <c r="EG810">
        <f>IF($GQ810&gt;=20,INDEX($DK:$DK,$GP810+20),"")</f>
      </c>
      <c r="EH810">
        <f>IF($GQ810&gt;=21,INDEX($DK:$DK,$GP810+21),"")</f>
      </c>
      <c r="EI810">
        <f>IF($GQ810&gt;=22,INDEX($DK:$DK,$GP810+22),"")</f>
      </c>
      <c r="EJ810">
        <f>IF($GQ810&gt;=23,INDEX($DK:$DK,$GP810+23),"")</f>
      </c>
      <c r="EK810">
        <f>IF($GQ810&gt;=24,INDEX($DK:$DK,$GP810+24),"")</f>
      </c>
      <c r="EL810">
        <f>IF($GQ810&gt;=25,INDEX($DK:$DK,$GP810+25),"")</f>
      </c>
      <c r="EM810">
        <f>IF($GQ810&gt;=26,INDEX($DK:$DK,$GP810+26),"")</f>
      </c>
      <c r="EN810">
        <f>IF($GQ810&gt;=27,INDEX($DK:$DK,$GP810+27),"")</f>
      </c>
      <c r="EO810">
        <f>IF($GQ810&gt;=28,INDEX($DK:$DK,$GP810+28),"")</f>
      </c>
      <c r="EP810">
        <f>IF($GQ810&gt;=29,INDEX($DK:$DK,$GP810+29),"")</f>
      </c>
      <c r="EQ810">
        <f>IF($GQ810&gt;=30,INDEX($DK:$DK,$GP810+30),"")</f>
      </c>
      <c r="ER810">
        <f>IF($GQ810&gt;=31,INDEX($DK:$DK,$GP810+31),"")</f>
      </c>
      <c r="ES810">
        <f>IF($GQ810&gt;=32,INDEX($DK:$DK,$GP810+32),"")</f>
      </c>
      <c r="ET810">
        <f>IF($GQ810&gt;=33,INDEX($DK:$DK,$GP810+33),"")</f>
      </c>
      <c r="EU810">
        <f>IF($GQ810&gt;=34,INDEX($DK:$DK,$GP810+34),"")</f>
      </c>
      <c r="EV810">
        <f>IF($GQ810&gt;=35,INDEX($DK:$DK,$GP810+35),"")</f>
      </c>
      <c r="EW810">
        <f>IF($GQ810&gt;=36,INDEX($DK:$DK,$GP810+36),"")</f>
      </c>
      <c r="EX810">
        <f>IF($GQ810&gt;=37,INDEX($DK:$DK,$GP810+37),"")</f>
      </c>
      <c r="EY810">
        <f>IF($GQ810&gt;=38,INDEX($DK:$DK,$GP810+38),"")</f>
      </c>
      <c r="EZ810">
        <f>IF($GQ810&gt;=39,INDEX($DK:$DK,$GP810+39),"")</f>
      </c>
      <c r="FA810">
        <f>IF($GQ810&gt;=40,INDEX($DK:$DK,$GP810+40),"")</f>
      </c>
      <c r="FB810">
        <f>IF($GQ810&gt;=1,INDEX($DL:$DL,$GP810+1),"")</f>
      </c>
      <c r="FC810">
        <f>IF($GQ810&gt;=2,INDEX($DL:$DL,$GP810+2),"")</f>
      </c>
      <c r="FD810">
        <f>IF($GQ810&gt;=3,INDEX($DL:$DL,$GP810+3),"")</f>
      </c>
      <c r="FE810">
        <f>IF($GQ810&gt;=4,INDEX($DL:$DL,$GP810+4),"")</f>
      </c>
      <c r="FF810">
        <f>IF($GQ810&gt;=5,INDEX($DL:$DL,$GP810+5),"")</f>
      </c>
      <c r="FG810">
        <f>IF($GQ810&gt;=6,INDEX($DL:$DL,$GP810+6),"")</f>
      </c>
      <c r="FH810">
        <f>IF($GQ810&gt;=7,INDEX($DL:$DL,$GP810+7),"")</f>
      </c>
      <c r="FI810">
        <f>IF($GQ810&gt;=8,INDEX($DL:$DL,$GP810+8),"")</f>
      </c>
      <c r="FJ810">
        <f>IF($GQ810&gt;=9,INDEX($DL:$DL,$GP810+9),"")</f>
      </c>
      <c r="FK810">
        <f>IF($GQ810&gt;=10,INDEX($DL:$DL,$GP810+10),"")</f>
      </c>
      <c r="FL810">
        <f>IF($GQ810&gt;=11,INDEX($DL:$DL,$GP810+11),"")</f>
      </c>
      <c r="FM810">
        <f>IF($GQ810&gt;=12,INDEX($DL:$DL,$GP810+12),"")</f>
      </c>
      <c r="FN810">
        <f>IF($GQ810&gt;=13,INDEX($DL:$DL,$GP810+13),"")</f>
      </c>
      <c r="FO810">
        <f>IF($GQ810&gt;=14,INDEX($DL:$DL,$GP810+14),"")</f>
      </c>
      <c r="FP810">
        <f>IF($GQ810&gt;=15,INDEX($DL:$DL,$GP810+15),"")</f>
      </c>
      <c r="FQ810">
        <f>IF($GQ810&gt;=16,INDEX($DL:$DL,$GP810+16),"")</f>
      </c>
      <c r="FR810">
        <f>IF($GQ810&gt;=17,INDEX($DL:$DL,$GP810+17),"")</f>
      </c>
      <c r="FS810">
        <f>IF($GQ810&gt;=18,INDEX($DL:$DL,$GP810+18),"")</f>
      </c>
      <c r="FT810">
        <f>IF($GQ810&gt;=19,INDEX($DL:$DL,$GP810+19),"")</f>
      </c>
      <c r="FU810">
        <f>IF($GQ810&gt;=20,INDEX($DL:$DL,$GP810+20),"")</f>
      </c>
      <c r="FV810">
        <f>IF($GQ810&gt;=21,INDEX($DL:$DL,$GP810+21),"")</f>
      </c>
      <c r="FW810">
        <f>IF($GQ810&gt;=22,INDEX($DL:$DL,$GP810+22),"")</f>
      </c>
      <c r="FX810">
        <f>IF($GQ810&gt;=23,INDEX($DL:$DL,$GP810+23),"")</f>
      </c>
      <c r="FY810">
        <f>IF($GQ810&gt;=24,INDEX($DL:$DL,$GP810+24),"")</f>
      </c>
      <c r="FZ810">
        <f>IF($GQ810&gt;=25,INDEX($DL:$DL,$GP810+25),"")</f>
      </c>
      <c r="GA810">
        <f>IF($GQ810&gt;=26,INDEX($DL:$DL,$GP810+26),"")</f>
      </c>
      <c r="GB810">
        <f>IF($GQ810&gt;=27,INDEX($DL:$DL,$GP810+27),"")</f>
      </c>
      <c r="GC810">
        <f>IF($GQ810&gt;=28,INDEX($DL:$DL,$GP810+28),"")</f>
      </c>
      <c r="GD810">
        <f>IF($GQ810&gt;=29,INDEX($DL:$DL,$GP810+29),"")</f>
      </c>
      <c r="GE810">
        <f>IF($GQ810&gt;=30,INDEX($DL:$DL,$GP810+30),"")</f>
      </c>
      <c r="GF810">
        <f>IF($GQ810&gt;=31,INDEX($DL:$DL,$GP810+31),"")</f>
      </c>
      <c r="GG810">
        <f>IF($GQ810&gt;=32,INDEX($DL:$DL,$GP810+32),"")</f>
      </c>
      <c r="GH810">
        <f>IF($GQ810&gt;=33,INDEX($DL:$DL,$GP810+33),"")</f>
      </c>
      <c r="GI810">
        <f>IF($GQ810&gt;=34,INDEX($DL:$DL,$GP810+34),"")</f>
      </c>
      <c r="GJ810">
        <f>IF($GQ810&gt;=35,INDEX($DL:$DL,$GP810+35),"")</f>
      </c>
      <c r="GK810">
        <f>IF($GQ810&gt;=36,INDEX($DL:$DL,$GP810+36),"")</f>
      </c>
      <c r="GL810">
        <f>IF($GQ810&gt;=37,INDEX($DL:$DL,$GP810+37),"")</f>
      </c>
      <c r="GM810">
        <f>IF($GQ810&gt;=38,INDEX($DL:$DL,$GP810+38),"")</f>
      </c>
      <c r="GN810">
        <f>IF($GQ810&gt;=39,INDEX($DL:$DL,$GP810+39),"")</f>
      </c>
      <c r="GO810">
        <f>IF($GQ810&gt;=40,INDEX($DL:$DL,$GP810+40),"")</f>
      </c>
      <c r="GP810">
        <f>IFERROR(MATCH($DJ810,$DK$2:$DK$148,0)+1,0)</f>
      </c>
      <c r="GQ810">
        <f>IFERROR(INDEX($DM$2:$DM$148,MATCH($DJ810,$DK$2:$DK$148,0)),0)</f>
      </c>
      <c r="GR810">
        <f>IFERROR(MATCH($L810,$DN$810:$FA$810,0),0)</f>
      </c>
      <c r="GS810">
        <f>IF($GR810&gt;0,INDEX($FB$810:$GO$810,$GR810),"")</f>
      </c>
      <c r="GV810">
        <f>IF($JE810&gt;=1,INDEX($GT:$GT,$JD810+1),"")</f>
      </c>
      <c r="GW810">
        <f>IF($JE810&gt;=2,INDEX($GT:$GT,$JD810+2),"")</f>
      </c>
      <c r="GX810">
        <f>IF($JE810&gt;=3,INDEX($GT:$GT,$JD810+3),"")</f>
      </c>
      <c r="GY810">
        <f>IF($JE810&gt;=4,INDEX($GT:$GT,$JD810+4),"")</f>
      </c>
      <c r="GZ810">
        <f>IF($JE810&gt;=5,INDEX($GT:$GT,$JD810+5),"")</f>
      </c>
      <c r="HA810">
        <f>IF($JE810&gt;=6,INDEX($GT:$GT,$JD810+6),"")</f>
      </c>
      <c r="HB810">
        <f>IF($JE810&gt;=7,INDEX($GT:$GT,$JD810+7),"")</f>
      </c>
      <c r="HC810">
        <f>IF($JE810&gt;=8,INDEX($GT:$GT,$JD810+8),"")</f>
      </c>
      <c r="HD810">
        <f>IF($JE810&gt;=9,INDEX($GT:$GT,$JD810+9),"")</f>
      </c>
      <c r="HE810">
        <f>IF($JE810&gt;=10,INDEX($GT:$GT,$JD810+10),"")</f>
      </c>
      <c r="HF810">
        <f>IF($JE810&gt;=11,INDEX($GT:$GT,$JD810+11),"")</f>
      </c>
      <c r="HG810">
        <f>IF($JE810&gt;=12,INDEX($GT:$GT,$JD810+12),"")</f>
      </c>
      <c r="HH810">
        <f>IF($JE810&gt;=13,INDEX($GT:$GT,$JD810+13),"")</f>
      </c>
      <c r="HI810">
        <f>IF($JE810&gt;=14,INDEX($GT:$GT,$JD810+14),"")</f>
      </c>
      <c r="HJ810">
        <f>IF($JE810&gt;=15,INDEX($GT:$GT,$JD810+15),"")</f>
      </c>
      <c r="HK810">
        <f>IF($JE810&gt;=16,INDEX($GT:$GT,$JD810+16),"")</f>
      </c>
      <c r="HL810">
        <f>IF($JE810&gt;=17,INDEX($GT:$GT,$JD810+17),"")</f>
      </c>
      <c r="HM810">
        <f>IF($JE810&gt;=18,INDEX($GT:$GT,$JD810+18),"")</f>
      </c>
      <c r="HN810">
        <f>IF($JE810&gt;=19,INDEX($GT:$GT,$JD810+19),"")</f>
      </c>
      <c r="HO810">
        <f>IF($JE810&gt;=20,INDEX($GT:$GT,$JD810+20),"")</f>
      </c>
      <c r="HP810">
        <f>IF($JE810&gt;=21,INDEX($GT:$GT,$JD810+21),"")</f>
      </c>
      <c r="HQ810">
        <f>IF($JE810&gt;=22,INDEX($GT:$GT,$JD810+22),"")</f>
      </c>
      <c r="HR810">
        <f>IF($JE810&gt;=23,INDEX($GT:$GT,$JD810+23),"")</f>
      </c>
      <c r="HS810">
        <f>IF($JE810&gt;=24,INDEX($GT:$GT,$JD810+24),"")</f>
      </c>
      <c r="HT810">
        <f>IF($JE810&gt;=25,INDEX($GT:$GT,$JD810+25),"")</f>
      </c>
      <c r="HU810">
        <f>IF($JE810&gt;=26,INDEX($GT:$GT,$JD810+26),"")</f>
      </c>
      <c r="HV810">
        <f>IF($JE810&gt;=27,INDEX($GT:$GT,$JD810+27),"")</f>
      </c>
      <c r="HW810">
        <f>IF($JE810&gt;=28,INDEX($GT:$GT,$JD810+28),"")</f>
      </c>
      <c r="HX810">
        <f>IF($JE810&gt;=29,INDEX($GT:$GT,$JD810+29),"")</f>
      </c>
      <c r="HY810">
        <f>IF($JE810&gt;=30,INDEX($GT:$GT,$JD810+30),"")</f>
      </c>
      <c r="HZ810">
        <f>IF($JE810&gt;=31,INDEX($GT:$GT,$JD810+31),"")</f>
      </c>
      <c r="IA810">
        <f>IF($JE810&gt;=32,INDEX($GT:$GT,$JD810+32),"")</f>
      </c>
      <c r="IB810">
        <f>IF($JE810&gt;=33,INDEX($GT:$GT,$JD810+33),"")</f>
      </c>
      <c r="IC810">
        <f>IF($JE810&gt;=34,INDEX($GT:$GT,$JD810+34),"")</f>
      </c>
      <c r="ID810">
        <f>IF($JE810&gt;=35,INDEX($GT:$GT,$JD810+35),"")</f>
      </c>
      <c r="IE810">
        <f>IF($JE810&gt;=36,INDEX($GT:$GT,$JD810+36),"")</f>
      </c>
      <c r="IF810">
        <f>IF($JE810&gt;=37,INDEX($GT:$GT,$JD810+37),"")</f>
      </c>
      <c r="IG810">
        <f>IF($JE810&gt;=38,INDEX($GT:$GT,$JD810+38),"")</f>
      </c>
      <c r="IH810">
        <f>IF($JE810&gt;=39,INDEX($GT:$GT,$JD810+39),"")</f>
      </c>
      <c r="II810">
        <f>IF($JE810&gt;=40,INDEX($GT:$GT,$JD810+40),"")</f>
      </c>
      <c r="IJ810">
        <f>IF($JE810&gt;=41,INDEX($GT:$GT,$JD810+41),"")</f>
      </c>
      <c r="IK810">
        <f>IF($JE810&gt;=42,INDEX($GT:$GT,$JD810+42),"")</f>
      </c>
      <c r="IL810">
        <f>IF($JE810&gt;=43,INDEX($GT:$GT,$JD810+43),"")</f>
      </c>
      <c r="IM810">
        <f>IF($JE810&gt;=44,INDEX($GT:$GT,$JD810+44),"")</f>
      </c>
      <c r="IN810">
        <f>IF($JE810&gt;=45,INDEX($GT:$GT,$JD810+45),"")</f>
      </c>
      <c r="IO810">
        <f>IF($JE810&gt;=46,INDEX($GT:$GT,$JD810+46),"")</f>
      </c>
      <c r="IP810">
        <f>IF($JE810&gt;=47,INDEX($GT:$GT,$JD810+47),"")</f>
      </c>
      <c r="IQ810">
        <f>IF($JE810&gt;=48,INDEX($GT:$GT,$JD810+48),"")</f>
      </c>
      <c r="IR810">
        <f>IF($JE810&gt;=49,INDEX($GT:$GT,$JD810+49),"")</f>
      </c>
      <c r="IS810">
        <f>IF($JE810&gt;=50,INDEX($GT:$GT,$JD810+50),"")</f>
      </c>
      <c r="IT810">
        <f>IF($JE810&gt;=51,INDEX($GT:$GT,$JD810+51),"")</f>
      </c>
      <c r="IU810">
        <f>IF($JE810&gt;=52,INDEX($GT:$GT,$JD810+52),"")</f>
      </c>
      <c r="IV810">
        <f>IF($JE810&gt;=53,INDEX($GT:$GT,$JD810+53),"")</f>
      </c>
      <c r="IW810">
        <f>IF($JE810&gt;=54,INDEX($GT:$GT,$JD810+54),"")</f>
      </c>
      <c r="IX810">
        <f>IF($JE810&gt;=55,INDEX($GT:$GT,$JD810+55),"")</f>
      </c>
      <c r="IY810">
        <f>IF($JE810&gt;=56,INDEX($GT:$GT,$JD810+56),"")</f>
      </c>
      <c r="IZ810">
        <f>IF($JE810&gt;=57,INDEX($GT:$GT,$JD810+57),"")</f>
      </c>
      <c r="JA810">
        <f>IF($JE810&gt;=58,INDEX($GT:$GT,$JD810+58),"")</f>
      </c>
      <c r="JB810">
        <f>IF($JE810&gt;=59,INDEX($GT:$GT,$JD810+59),"")</f>
      </c>
      <c r="JC810">
        <f>IF($JE810&gt;=60,INDEX($GT:$GT,$JD810+60),"")</f>
      </c>
      <c r="JD810">
        <f>IFERROR(MATCH($GS810,$GT$2:$GT$322,0)+1,0)</f>
      </c>
      <c r="JE810">
        <f>IFERROR(INDEX($GU$2:$GU$322,MATCH($GS810,$GT$2:$GT$322,0)),0)</f>
      </c>
      <c r="JF810" t="s">
        <v>28</v>
      </c>
      <c r="JG810" t="s">
        <v>28</v>
      </c>
    </row>
    <row r="811" spans="1:267" x14ac:dyDescent="0.25">
      <c r="J811" s="1"/>
      <c r="K811" s="1"/>
      <c r="L811" s="1"/>
      <c r="M811" s="1"/>
      <c r="N811" s="1">
        <f>IFERROR(IF(FIND(" - ",$J811)&gt;0,MID($J811,FIND(" - ",$J811)+3,LEN($J811)),""),"")</f>
      </c>
      <c r="P811" s="1"/>
      <c r="S811" t="s">
        <v>28</v>
      </c>
      <c r="U811">
        <f>IF(OR($S811="",$T811=""),"",IFERROR($S811/$T811,0))</f>
      </c>
      <c r="V811">
        <f>IF($S811="","",
IF($K811="","",
IF(ISNUMBER(SEARCH("exempt",LOWER($K811))),0,
$S811*(VALUE(SUBSTITUTE($K811,"%",""))/100))))</f>
      </c>
      <c r="AB811">
        <f>IF($S811="","",
SUM($S811,$V811,$Z811,$W811,$Y811)-
IF($AA811="",0,VALUE($AA811)))</f>
      </c>
      <c r="AJ811" t="s">
        <v>1610</v>
      </c>
      <c r="AR811">
        <f>IFERROR(LEFT($J811,FIND(" - ",$J811)-1),$J811)</f>
      </c>
      <c r="AU811">
        <f>IF($CJ811&gt;=1,INDEX($AS:$AS,$CI811+1),"")</f>
      </c>
      <c r="AV811">
        <f>IF($CJ811&gt;=2,INDEX($AS:$AS,$CI811+2),"")</f>
      </c>
      <c r="AW811">
        <f>IF($CJ811&gt;=3,INDEX($AS:$AS,$CI811+3),"")</f>
      </c>
      <c r="AX811">
        <f>IF($CJ811&gt;=4,INDEX($AS:$AS,$CI811+4),"")</f>
      </c>
      <c r="AY811">
        <f>IF($CJ811&gt;=5,INDEX($AS:$AS,$CI811+5),"")</f>
      </c>
      <c r="AZ811">
        <f>IF($CJ811&gt;=6,INDEX($AS:$AS,$CI811+6),"")</f>
      </c>
      <c r="BA811">
        <f>IF($CJ811&gt;=7,INDEX($AS:$AS,$CI811+7),"")</f>
      </c>
      <c r="BB811">
        <f>IF($CJ811&gt;=8,INDEX($AS:$AS,$CI811+8),"")</f>
      </c>
      <c r="BC811">
        <f>IF($CJ811&gt;=9,INDEX($AS:$AS,$CI811+9),"")</f>
      </c>
      <c r="BD811">
        <f>IF($CJ811&gt;=10,INDEX($AS:$AS,$CI811+10),"")</f>
      </c>
      <c r="BE811">
        <f>IF($CJ811&gt;=11,INDEX($AS:$AS,$CI811+11),"")</f>
      </c>
      <c r="BF811">
        <f>IF($CJ811&gt;=12,INDEX($AS:$AS,$CI811+12),"")</f>
      </c>
      <c r="BG811">
        <f>IF($CJ811&gt;=13,INDEX($AS:$AS,$CI811+13),"")</f>
      </c>
      <c r="BH811">
        <f>IF($CJ811&gt;=14,INDEX($AS:$AS,$CI811+14),"")</f>
      </c>
      <c r="BI811">
        <f>IF($CJ811&gt;=15,INDEX($AS:$AS,$CI811+15),"")</f>
      </c>
      <c r="BJ811">
        <f>IF($CJ811&gt;=16,INDEX($AS:$AS,$CI811+16),"")</f>
      </c>
      <c r="BK811">
        <f>IF($CJ811&gt;=17,INDEX($AS:$AS,$CI811+17),"")</f>
      </c>
      <c r="BL811">
        <f>IF($CJ811&gt;=18,INDEX($AS:$AS,$CI811+18),"")</f>
      </c>
      <c r="BM811">
        <f>IF($CJ811&gt;=19,INDEX($AS:$AS,$CI811+19),"")</f>
      </c>
      <c r="BN811">
        <f>IF($CJ811&gt;=20,INDEX($AS:$AS,$CI811+20),"")</f>
      </c>
      <c r="BO811">
        <f>IF($CJ811&gt;=21,INDEX($AS:$AS,$CI811+21),"")</f>
      </c>
      <c r="BP811">
        <f>IF($CJ811&gt;=22,INDEX($AS:$AS,$CI811+22),"")</f>
      </c>
      <c r="BQ811">
        <f>IF($CJ811&gt;=23,INDEX($AS:$AS,$CI811+23),"")</f>
      </c>
      <c r="BR811">
        <f>IF($CJ811&gt;=24,INDEX($AS:$AS,$CI811+24),"")</f>
      </c>
      <c r="BS811">
        <f>IF($CJ811&gt;=25,INDEX($AS:$AS,$CI811+25),"")</f>
      </c>
      <c r="BT811">
        <f>IF($CJ811&gt;=26,INDEX($AS:$AS,$CI811+26),"")</f>
      </c>
      <c r="BU811">
        <f>IF($CJ811&gt;=27,INDEX($AS:$AS,$CI811+27),"")</f>
      </c>
      <c r="BV811">
        <f>IF($CJ811&gt;=28,INDEX($AS:$AS,$CI811+28),"")</f>
      </c>
      <c r="BW811">
        <f>IF($CJ811&gt;=29,INDEX($AS:$AS,$CI811+29),"")</f>
      </c>
      <c r="BX811">
        <f>IF($CJ811&gt;=30,INDEX($AS:$AS,$CI811+30),"")</f>
      </c>
      <c r="BY811">
        <f>IF($CJ811&gt;=31,INDEX($AS:$AS,$CI811+31),"")</f>
      </c>
      <c r="BZ811">
        <f>IF($CJ811&gt;=32,INDEX($AS:$AS,$CI811+32),"")</f>
      </c>
      <c r="CA811">
        <f>IF($CJ811&gt;=33,INDEX($AS:$AS,$CI811+33),"")</f>
      </c>
      <c r="CB811">
        <f>IF($CJ811&gt;=34,INDEX($AS:$AS,$CI811+34),"")</f>
      </c>
      <c r="CC811">
        <f>IF($CJ811&gt;=35,INDEX($AS:$AS,$CI811+35),"")</f>
      </c>
      <c r="CD811">
        <f>IF($CJ811&gt;=36,INDEX($AS:$AS,$CI811+36),"")</f>
      </c>
      <c r="CE811">
        <f>IF($CJ811&gt;=37,INDEX($AS:$AS,$CI811+37),"")</f>
      </c>
      <c r="CF811">
        <f>IF($CJ811&gt;=38,INDEX($AS:$AS,$CI811+38),"")</f>
      </c>
      <c r="CG811">
        <f>IF($CJ811&gt;=39,INDEX($AS:$AS,$CI811+39),"")</f>
      </c>
      <c r="CH811">
        <f>IF($CJ811&gt;=40,INDEX($AS:$AS,$CI811+40),"")</f>
      </c>
      <c r="CI811">
        <f>IFERROR(MATCH($AR811,$AS$2:$AS$133,0)+1,0)</f>
      </c>
      <c r="CJ811">
        <f>IFERROR(INDEX($AT$2:$AT$133,MATCH($AR811,$AS$2:$AS$133,0)),0)</f>
      </c>
      <c r="CK811">
        <f>IFERROR(LEFT($O811,FIND(" - ",$O811)-1),$O811)</f>
      </c>
      <c r="CL811" t="s">
        <v>113</v>
      </c>
      <c r="CN811">
        <f>IF($DI811&gt;=1,INDEX($CL:$CL,$DH811+1),"")</f>
      </c>
      <c r="CO811">
        <f>IF($DI811&gt;=2,INDEX($CL:$CL,$DH811+2),"")</f>
      </c>
      <c r="CP811">
        <f>IF($DI811&gt;=3,INDEX($CL:$CL,$DH811+3),"")</f>
      </c>
      <c r="CQ811">
        <f>IF($DI811&gt;=4,INDEX($CL:$CL,$DH811+4),"")</f>
      </c>
      <c r="CR811">
        <f>IF($DI811&gt;=5,INDEX($CL:$CL,$DH811+5),"")</f>
      </c>
      <c r="CS811">
        <f>IF($DI811&gt;=6,INDEX($CL:$CL,$DH811+6),"")</f>
      </c>
      <c r="CT811">
        <f>IF($DI811&gt;=7,INDEX($CL:$CL,$DH811+7),"")</f>
      </c>
      <c r="CU811">
        <f>IF($DI811&gt;=8,INDEX($CL:$CL,$DH811+8),"")</f>
      </c>
      <c r="CV811">
        <f>IF($DI811&gt;=9,INDEX($CL:$CL,$DH811+9),"")</f>
      </c>
      <c r="CW811">
        <f>IF($DI811&gt;=10,INDEX($CL:$CL,$DH811+10),"")</f>
      </c>
      <c r="CX811">
        <f>IF($DI811&gt;=11,INDEX($CL:$CL,$DH811+11),"")</f>
      </c>
      <c r="CY811">
        <f>IF($DI811&gt;=12,INDEX($CL:$CL,$DH811+12),"")</f>
      </c>
      <c r="CZ811">
        <f>IF($DI811&gt;=13,INDEX($CL:$CL,$DH811+13),"")</f>
      </c>
      <c r="DA811">
        <f>IF($DI811&gt;=14,INDEX($CL:$CL,$DH811+14),"")</f>
      </c>
      <c r="DB811">
        <f>IF($DI811&gt;=15,INDEX($CL:$CL,$DH811+15),"")</f>
      </c>
      <c r="DC811">
        <f>IF($DI811&gt;=16,INDEX($CL:$CL,$DH811+16),"")</f>
      </c>
      <c r="DD811">
        <f>IF($DI811&gt;=17,INDEX($CL:$CL,$DH811+17),"")</f>
      </c>
      <c r="DE811">
        <f>IF($DI811&gt;=18,INDEX($CL:$CL,$DH811+18),"")</f>
      </c>
      <c r="DF811">
        <f>IF($DI811&gt;=19,INDEX($CL:$CL,$DH811+19),"")</f>
      </c>
      <c r="DG811">
        <f>IF($DI811&gt;=20,INDEX($CL:$CL,$DH811+20),"")</f>
      </c>
      <c r="DH811">
        <f>IFERROR(MATCH($CK811,$CL$2:$CL$1558,0)+1,0)</f>
      </c>
      <c r="DI811">
        <f>IFERROR(INDEX($CM$2:$CM$1558,MATCH($CK811,$CL$2:$CL$1558,0)),0)</f>
      </c>
      <c r="DJ811">
        <f>IFERROR(INDEX($AQ:$AQ,MATCH($K811,$AP:$AP,0))&amp;"","")</f>
      </c>
      <c r="DN811">
        <f>IF($GQ811&gt;=1,INDEX($DK:$DK,$GP811+1),"")</f>
      </c>
      <c r="DO811">
        <f>IF($GQ811&gt;=2,INDEX($DK:$DK,$GP811+2),"")</f>
      </c>
      <c r="DP811">
        <f>IF($GQ811&gt;=3,INDEX($DK:$DK,$GP811+3),"")</f>
      </c>
      <c r="DQ811">
        <f>IF($GQ811&gt;=4,INDEX($DK:$DK,$GP811+4),"")</f>
      </c>
      <c r="DR811">
        <f>IF($GQ811&gt;=5,INDEX($DK:$DK,$GP811+5),"")</f>
      </c>
      <c r="DS811">
        <f>IF($GQ811&gt;=6,INDEX($DK:$DK,$GP811+6),"")</f>
      </c>
      <c r="DT811">
        <f>IF($GQ811&gt;=7,INDEX($DK:$DK,$GP811+7),"")</f>
      </c>
      <c r="DU811">
        <f>IF($GQ811&gt;=8,INDEX($DK:$DK,$GP811+8),"")</f>
      </c>
      <c r="DV811">
        <f>IF($GQ811&gt;=9,INDEX($DK:$DK,$GP811+9),"")</f>
      </c>
      <c r="DW811">
        <f>IF($GQ811&gt;=10,INDEX($DK:$DK,$GP811+10),"")</f>
      </c>
      <c r="DX811">
        <f>IF($GQ811&gt;=11,INDEX($DK:$DK,$GP811+11),"")</f>
      </c>
      <c r="DY811">
        <f>IF($GQ811&gt;=12,INDEX($DK:$DK,$GP811+12),"")</f>
      </c>
      <c r="DZ811">
        <f>IF($GQ811&gt;=13,INDEX($DK:$DK,$GP811+13),"")</f>
      </c>
      <c r="EA811">
        <f>IF($GQ811&gt;=14,INDEX($DK:$DK,$GP811+14),"")</f>
      </c>
      <c r="EB811">
        <f>IF($GQ811&gt;=15,INDEX($DK:$DK,$GP811+15),"")</f>
      </c>
      <c r="EC811">
        <f>IF($GQ811&gt;=16,INDEX($DK:$DK,$GP811+16),"")</f>
      </c>
      <c r="ED811">
        <f>IF($GQ811&gt;=17,INDEX($DK:$DK,$GP811+17),"")</f>
      </c>
      <c r="EE811">
        <f>IF($GQ811&gt;=18,INDEX($DK:$DK,$GP811+18),"")</f>
      </c>
      <c r="EF811">
        <f>IF($GQ811&gt;=19,INDEX($DK:$DK,$GP811+19),"")</f>
      </c>
      <c r="EG811">
        <f>IF($GQ811&gt;=20,INDEX($DK:$DK,$GP811+20),"")</f>
      </c>
      <c r="EH811">
        <f>IF($GQ811&gt;=21,INDEX($DK:$DK,$GP811+21),"")</f>
      </c>
      <c r="EI811">
        <f>IF($GQ811&gt;=22,INDEX($DK:$DK,$GP811+22),"")</f>
      </c>
      <c r="EJ811">
        <f>IF($GQ811&gt;=23,INDEX($DK:$DK,$GP811+23),"")</f>
      </c>
      <c r="EK811">
        <f>IF($GQ811&gt;=24,INDEX($DK:$DK,$GP811+24),"")</f>
      </c>
      <c r="EL811">
        <f>IF($GQ811&gt;=25,INDEX($DK:$DK,$GP811+25),"")</f>
      </c>
      <c r="EM811">
        <f>IF($GQ811&gt;=26,INDEX($DK:$DK,$GP811+26),"")</f>
      </c>
      <c r="EN811">
        <f>IF($GQ811&gt;=27,INDEX($DK:$DK,$GP811+27),"")</f>
      </c>
      <c r="EO811">
        <f>IF($GQ811&gt;=28,INDEX($DK:$DK,$GP811+28),"")</f>
      </c>
      <c r="EP811">
        <f>IF($GQ811&gt;=29,INDEX($DK:$DK,$GP811+29),"")</f>
      </c>
      <c r="EQ811">
        <f>IF($GQ811&gt;=30,INDEX($DK:$DK,$GP811+30),"")</f>
      </c>
      <c r="ER811">
        <f>IF($GQ811&gt;=31,INDEX($DK:$DK,$GP811+31),"")</f>
      </c>
      <c r="ES811">
        <f>IF($GQ811&gt;=32,INDEX($DK:$DK,$GP811+32),"")</f>
      </c>
      <c r="ET811">
        <f>IF($GQ811&gt;=33,INDEX($DK:$DK,$GP811+33),"")</f>
      </c>
      <c r="EU811">
        <f>IF($GQ811&gt;=34,INDEX($DK:$DK,$GP811+34),"")</f>
      </c>
      <c r="EV811">
        <f>IF($GQ811&gt;=35,INDEX($DK:$DK,$GP811+35),"")</f>
      </c>
      <c r="EW811">
        <f>IF($GQ811&gt;=36,INDEX($DK:$DK,$GP811+36),"")</f>
      </c>
      <c r="EX811">
        <f>IF($GQ811&gt;=37,INDEX($DK:$DK,$GP811+37),"")</f>
      </c>
      <c r="EY811">
        <f>IF($GQ811&gt;=38,INDEX($DK:$DK,$GP811+38),"")</f>
      </c>
      <c r="EZ811">
        <f>IF($GQ811&gt;=39,INDEX($DK:$DK,$GP811+39),"")</f>
      </c>
      <c r="FA811">
        <f>IF($GQ811&gt;=40,INDEX($DK:$DK,$GP811+40),"")</f>
      </c>
      <c r="FB811">
        <f>IF($GQ811&gt;=1,INDEX($DL:$DL,$GP811+1),"")</f>
      </c>
      <c r="FC811">
        <f>IF($GQ811&gt;=2,INDEX($DL:$DL,$GP811+2),"")</f>
      </c>
      <c r="FD811">
        <f>IF($GQ811&gt;=3,INDEX($DL:$DL,$GP811+3),"")</f>
      </c>
      <c r="FE811">
        <f>IF($GQ811&gt;=4,INDEX($DL:$DL,$GP811+4),"")</f>
      </c>
      <c r="FF811">
        <f>IF($GQ811&gt;=5,INDEX($DL:$DL,$GP811+5),"")</f>
      </c>
      <c r="FG811">
        <f>IF($GQ811&gt;=6,INDEX($DL:$DL,$GP811+6),"")</f>
      </c>
      <c r="FH811">
        <f>IF($GQ811&gt;=7,INDEX($DL:$DL,$GP811+7),"")</f>
      </c>
      <c r="FI811">
        <f>IF($GQ811&gt;=8,INDEX($DL:$DL,$GP811+8),"")</f>
      </c>
      <c r="FJ811">
        <f>IF($GQ811&gt;=9,INDEX($DL:$DL,$GP811+9),"")</f>
      </c>
      <c r="FK811">
        <f>IF($GQ811&gt;=10,INDEX($DL:$DL,$GP811+10),"")</f>
      </c>
      <c r="FL811">
        <f>IF($GQ811&gt;=11,INDEX($DL:$DL,$GP811+11),"")</f>
      </c>
      <c r="FM811">
        <f>IF($GQ811&gt;=12,INDEX($DL:$DL,$GP811+12),"")</f>
      </c>
      <c r="FN811">
        <f>IF($GQ811&gt;=13,INDEX($DL:$DL,$GP811+13),"")</f>
      </c>
      <c r="FO811">
        <f>IF($GQ811&gt;=14,INDEX($DL:$DL,$GP811+14),"")</f>
      </c>
      <c r="FP811">
        <f>IF($GQ811&gt;=15,INDEX($DL:$DL,$GP811+15),"")</f>
      </c>
      <c r="FQ811">
        <f>IF($GQ811&gt;=16,INDEX($DL:$DL,$GP811+16),"")</f>
      </c>
      <c r="FR811">
        <f>IF($GQ811&gt;=17,INDEX($DL:$DL,$GP811+17),"")</f>
      </c>
      <c r="FS811">
        <f>IF($GQ811&gt;=18,INDEX($DL:$DL,$GP811+18),"")</f>
      </c>
      <c r="FT811">
        <f>IF($GQ811&gt;=19,INDEX($DL:$DL,$GP811+19),"")</f>
      </c>
      <c r="FU811">
        <f>IF($GQ811&gt;=20,INDEX($DL:$DL,$GP811+20),"")</f>
      </c>
      <c r="FV811">
        <f>IF($GQ811&gt;=21,INDEX($DL:$DL,$GP811+21),"")</f>
      </c>
      <c r="FW811">
        <f>IF($GQ811&gt;=22,INDEX($DL:$DL,$GP811+22),"")</f>
      </c>
      <c r="FX811">
        <f>IF($GQ811&gt;=23,INDEX($DL:$DL,$GP811+23),"")</f>
      </c>
      <c r="FY811">
        <f>IF($GQ811&gt;=24,INDEX($DL:$DL,$GP811+24),"")</f>
      </c>
      <c r="FZ811">
        <f>IF($GQ811&gt;=25,INDEX($DL:$DL,$GP811+25),"")</f>
      </c>
      <c r="GA811">
        <f>IF($GQ811&gt;=26,INDEX($DL:$DL,$GP811+26),"")</f>
      </c>
      <c r="GB811">
        <f>IF($GQ811&gt;=27,INDEX($DL:$DL,$GP811+27),"")</f>
      </c>
      <c r="GC811">
        <f>IF($GQ811&gt;=28,INDEX($DL:$DL,$GP811+28),"")</f>
      </c>
      <c r="GD811">
        <f>IF($GQ811&gt;=29,INDEX($DL:$DL,$GP811+29),"")</f>
      </c>
      <c r="GE811">
        <f>IF($GQ811&gt;=30,INDEX($DL:$DL,$GP811+30),"")</f>
      </c>
      <c r="GF811">
        <f>IF($GQ811&gt;=31,INDEX($DL:$DL,$GP811+31),"")</f>
      </c>
      <c r="GG811">
        <f>IF($GQ811&gt;=32,INDEX($DL:$DL,$GP811+32),"")</f>
      </c>
      <c r="GH811">
        <f>IF($GQ811&gt;=33,INDEX($DL:$DL,$GP811+33),"")</f>
      </c>
      <c r="GI811">
        <f>IF($GQ811&gt;=34,INDEX($DL:$DL,$GP811+34),"")</f>
      </c>
      <c r="GJ811">
        <f>IF($GQ811&gt;=35,INDEX($DL:$DL,$GP811+35),"")</f>
      </c>
      <c r="GK811">
        <f>IF($GQ811&gt;=36,INDEX($DL:$DL,$GP811+36),"")</f>
      </c>
      <c r="GL811">
        <f>IF($GQ811&gt;=37,INDEX($DL:$DL,$GP811+37),"")</f>
      </c>
      <c r="GM811">
        <f>IF($GQ811&gt;=38,INDEX($DL:$DL,$GP811+38),"")</f>
      </c>
      <c r="GN811">
        <f>IF($GQ811&gt;=39,INDEX($DL:$DL,$GP811+39),"")</f>
      </c>
      <c r="GO811">
        <f>IF($GQ811&gt;=40,INDEX($DL:$DL,$GP811+40),"")</f>
      </c>
      <c r="GP811">
        <f>IFERROR(MATCH($DJ811,$DK$2:$DK$148,0)+1,0)</f>
      </c>
      <c r="GQ811">
        <f>IFERROR(INDEX($DM$2:$DM$148,MATCH($DJ811,$DK$2:$DK$148,0)),0)</f>
      </c>
      <c r="GR811">
        <f>IFERROR(MATCH($L811,$DN$811:$FA$811,0),0)</f>
      </c>
      <c r="GS811">
        <f>IF($GR811&gt;0,INDEX($FB$811:$GO$811,$GR811),"")</f>
      </c>
      <c r="GV811">
        <f>IF($JE811&gt;=1,INDEX($GT:$GT,$JD811+1),"")</f>
      </c>
      <c r="GW811">
        <f>IF($JE811&gt;=2,INDEX($GT:$GT,$JD811+2),"")</f>
      </c>
      <c r="GX811">
        <f>IF($JE811&gt;=3,INDEX($GT:$GT,$JD811+3),"")</f>
      </c>
      <c r="GY811">
        <f>IF($JE811&gt;=4,INDEX($GT:$GT,$JD811+4),"")</f>
      </c>
      <c r="GZ811">
        <f>IF($JE811&gt;=5,INDEX($GT:$GT,$JD811+5),"")</f>
      </c>
      <c r="HA811">
        <f>IF($JE811&gt;=6,INDEX($GT:$GT,$JD811+6),"")</f>
      </c>
      <c r="HB811">
        <f>IF($JE811&gt;=7,INDEX($GT:$GT,$JD811+7),"")</f>
      </c>
      <c r="HC811">
        <f>IF($JE811&gt;=8,INDEX($GT:$GT,$JD811+8),"")</f>
      </c>
      <c r="HD811">
        <f>IF($JE811&gt;=9,INDEX($GT:$GT,$JD811+9),"")</f>
      </c>
      <c r="HE811">
        <f>IF($JE811&gt;=10,INDEX($GT:$GT,$JD811+10),"")</f>
      </c>
      <c r="HF811">
        <f>IF($JE811&gt;=11,INDEX($GT:$GT,$JD811+11),"")</f>
      </c>
      <c r="HG811">
        <f>IF($JE811&gt;=12,INDEX($GT:$GT,$JD811+12),"")</f>
      </c>
      <c r="HH811">
        <f>IF($JE811&gt;=13,INDEX($GT:$GT,$JD811+13),"")</f>
      </c>
      <c r="HI811">
        <f>IF($JE811&gt;=14,INDEX($GT:$GT,$JD811+14),"")</f>
      </c>
      <c r="HJ811">
        <f>IF($JE811&gt;=15,INDEX($GT:$GT,$JD811+15),"")</f>
      </c>
      <c r="HK811">
        <f>IF($JE811&gt;=16,INDEX($GT:$GT,$JD811+16),"")</f>
      </c>
      <c r="HL811">
        <f>IF($JE811&gt;=17,INDEX($GT:$GT,$JD811+17),"")</f>
      </c>
      <c r="HM811">
        <f>IF($JE811&gt;=18,INDEX($GT:$GT,$JD811+18),"")</f>
      </c>
      <c r="HN811">
        <f>IF($JE811&gt;=19,INDEX($GT:$GT,$JD811+19),"")</f>
      </c>
      <c r="HO811">
        <f>IF($JE811&gt;=20,INDEX($GT:$GT,$JD811+20),"")</f>
      </c>
      <c r="HP811">
        <f>IF($JE811&gt;=21,INDEX($GT:$GT,$JD811+21),"")</f>
      </c>
      <c r="HQ811">
        <f>IF($JE811&gt;=22,INDEX($GT:$GT,$JD811+22),"")</f>
      </c>
      <c r="HR811">
        <f>IF($JE811&gt;=23,INDEX($GT:$GT,$JD811+23),"")</f>
      </c>
      <c r="HS811">
        <f>IF($JE811&gt;=24,INDEX($GT:$GT,$JD811+24),"")</f>
      </c>
      <c r="HT811">
        <f>IF($JE811&gt;=25,INDEX($GT:$GT,$JD811+25),"")</f>
      </c>
      <c r="HU811">
        <f>IF($JE811&gt;=26,INDEX($GT:$GT,$JD811+26),"")</f>
      </c>
      <c r="HV811">
        <f>IF($JE811&gt;=27,INDEX($GT:$GT,$JD811+27),"")</f>
      </c>
      <c r="HW811">
        <f>IF($JE811&gt;=28,INDEX($GT:$GT,$JD811+28),"")</f>
      </c>
      <c r="HX811">
        <f>IF($JE811&gt;=29,INDEX($GT:$GT,$JD811+29),"")</f>
      </c>
      <c r="HY811">
        <f>IF($JE811&gt;=30,INDEX($GT:$GT,$JD811+30),"")</f>
      </c>
      <c r="HZ811">
        <f>IF($JE811&gt;=31,INDEX($GT:$GT,$JD811+31),"")</f>
      </c>
      <c r="IA811">
        <f>IF($JE811&gt;=32,INDEX($GT:$GT,$JD811+32),"")</f>
      </c>
      <c r="IB811">
        <f>IF($JE811&gt;=33,INDEX($GT:$GT,$JD811+33),"")</f>
      </c>
      <c r="IC811">
        <f>IF($JE811&gt;=34,INDEX($GT:$GT,$JD811+34),"")</f>
      </c>
      <c r="ID811">
        <f>IF($JE811&gt;=35,INDEX($GT:$GT,$JD811+35),"")</f>
      </c>
      <c r="IE811">
        <f>IF($JE811&gt;=36,INDEX($GT:$GT,$JD811+36),"")</f>
      </c>
      <c r="IF811">
        <f>IF($JE811&gt;=37,INDEX($GT:$GT,$JD811+37),"")</f>
      </c>
      <c r="IG811">
        <f>IF($JE811&gt;=38,INDEX($GT:$GT,$JD811+38),"")</f>
      </c>
      <c r="IH811">
        <f>IF($JE811&gt;=39,INDEX($GT:$GT,$JD811+39),"")</f>
      </c>
      <c r="II811">
        <f>IF($JE811&gt;=40,INDEX($GT:$GT,$JD811+40),"")</f>
      </c>
      <c r="IJ811">
        <f>IF($JE811&gt;=41,INDEX($GT:$GT,$JD811+41),"")</f>
      </c>
      <c r="IK811">
        <f>IF($JE811&gt;=42,INDEX($GT:$GT,$JD811+42),"")</f>
      </c>
      <c r="IL811">
        <f>IF($JE811&gt;=43,INDEX($GT:$GT,$JD811+43),"")</f>
      </c>
      <c r="IM811">
        <f>IF($JE811&gt;=44,INDEX($GT:$GT,$JD811+44),"")</f>
      </c>
      <c r="IN811">
        <f>IF($JE811&gt;=45,INDEX($GT:$GT,$JD811+45),"")</f>
      </c>
      <c r="IO811">
        <f>IF($JE811&gt;=46,INDEX($GT:$GT,$JD811+46),"")</f>
      </c>
      <c r="IP811">
        <f>IF($JE811&gt;=47,INDEX($GT:$GT,$JD811+47),"")</f>
      </c>
      <c r="IQ811">
        <f>IF($JE811&gt;=48,INDEX($GT:$GT,$JD811+48),"")</f>
      </c>
      <c r="IR811">
        <f>IF($JE811&gt;=49,INDEX($GT:$GT,$JD811+49),"")</f>
      </c>
      <c r="IS811">
        <f>IF($JE811&gt;=50,INDEX($GT:$GT,$JD811+50),"")</f>
      </c>
      <c r="IT811">
        <f>IF($JE811&gt;=51,INDEX($GT:$GT,$JD811+51),"")</f>
      </c>
      <c r="IU811">
        <f>IF($JE811&gt;=52,INDEX($GT:$GT,$JD811+52),"")</f>
      </c>
      <c r="IV811">
        <f>IF($JE811&gt;=53,INDEX($GT:$GT,$JD811+53),"")</f>
      </c>
      <c r="IW811">
        <f>IF($JE811&gt;=54,INDEX($GT:$GT,$JD811+54),"")</f>
      </c>
      <c r="IX811">
        <f>IF($JE811&gt;=55,INDEX($GT:$GT,$JD811+55),"")</f>
      </c>
      <c r="IY811">
        <f>IF($JE811&gt;=56,INDEX($GT:$GT,$JD811+56),"")</f>
      </c>
      <c r="IZ811">
        <f>IF($JE811&gt;=57,INDEX($GT:$GT,$JD811+57),"")</f>
      </c>
      <c r="JA811">
        <f>IF($JE811&gt;=58,INDEX($GT:$GT,$JD811+58),"")</f>
      </c>
      <c r="JB811">
        <f>IF($JE811&gt;=59,INDEX($GT:$GT,$JD811+59),"")</f>
      </c>
      <c r="JC811">
        <f>IF($JE811&gt;=60,INDEX($GT:$GT,$JD811+60),"")</f>
      </c>
      <c r="JD811">
        <f>IFERROR(MATCH($GS811,$GT$2:$GT$322,0)+1,0)</f>
      </c>
      <c r="JE811">
        <f>IFERROR(INDEX($GU$2:$GU$322,MATCH($GS811,$GT$2:$GT$322,0)),0)</f>
      </c>
      <c r="JF811" t="s">
        <v>28</v>
      </c>
      <c r="JG811" t="s">
        <v>28</v>
      </c>
    </row>
    <row r="812" spans="1:267" x14ac:dyDescent="0.25">
      <c r="J812" s="1"/>
      <c r="K812" s="1"/>
      <c r="L812" s="1"/>
      <c r="M812" s="1"/>
      <c r="N812" s="1">
        <f>IFERROR(IF(FIND(" - ",$J812)&gt;0,MID($J812,FIND(" - ",$J812)+3,LEN($J812)),""),"")</f>
      </c>
      <c r="P812" s="1"/>
      <c r="S812" t="s">
        <v>28</v>
      </c>
      <c r="U812">
        <f>IF(OR($S812="",$T812=""),"",IFERROR($S812/$T812,0))</f>
      </c>
      <c r="V812">
        <f>IF($S812="","",
IF($K812="","",
IF(ISNUMBER(SEARCH("exempt",LOWER($K812))),0,
$S812*(VALUE(SUBSTITUTE($K812,"%",""))/100))))</f>
      </c>
      <c r="AB812">
        <f>IF($S812="","",
SUM($S812,$V812,$Z812,$W812,$Y812)-
IF($AA812="",0,VALUE($AA812)))</f>
      </c>
      <c r="AJ812" t="s">
        <v>1611</v>
      </c>
      <c r="AR812">
        <f>IFERROR(LEFT($J812,FIND(" - ",$J812)-1),$J812)</f>
      </c>
      <c r="AU812">
        <f>IF($CJ812&gt;=1,INDEX($AS:$AS,$CI812+1),"")</f>
      </c>
      <c r="AV812">
        <f>IF($CJ812&gt;=2,INDEX($AS:$AS,$CI812+2),"")</f>
      </c>
      <c r="AW812">
        <f>IF($CJ812&gt;=3,INDEX($AS:$AS,$CI812+3),"")</f>
      </c>
      <c r="AX812">
        <f>IF($CJ812&gt;=4,INDEX($AS:$AS,$CI812+4),"")</f>
      </c>
      <c r="AY812">
        <f>IF($CJ812&gt;=5,INDEX($AS:$AS,$CI812+5),"")</f>
      </c>
      <c r="AZ812">
        <f>IF($CJ812&gt;=6,INDEX($AS:$AS,$CI812+6),"")</f>
      </c>
      <c r="BA812">
        <f>IF($CJ812&gt;=7,INDEX($AS:$AS,$CI812+7),"")</f>
      </c>
      <c r="BB812">
        <f>IF($CJ812&gt;=8,INDEX($AS:$AS,$CI812+8),"")</f>
      </c>
      <c r="BC812">
        <f>IF($CJ812&gt;=9,INDEX($AS:$AS,$CI812+9),"")</f>
      </c>
      <c r="BD812">
        <f>IF($CJ812&gt;=10,INDEX($AS:$AS,$CI812+10),"")</f>
      </c>
      <c r="BE812">
        <f>IF($CJ812&gt;=11,INDEX($AS:$AS,$CI812+11),"")</f>
      </c>
      <c r="BF812">
        <f>IF($CJ812&gt;=12,INDEX($AS:$AS,$CI812+12),"")</f>
      </c>
      <c r="BG812">
        <f>IF($CJ812&gt;=13,INDEX($AS:$AS,$CI812+13),"")</f>
      </c>
      <c r="BH812">
        <f>IF($CJ812&gt;=14,INDEX($AS:$AS,$CI812+14),"")</f>
      </c>
      <c r="BI812">
        <f>IF($CJ812&gt;=15,INDEX($AS:$AS,$CI812+15),"")</f>
      </c>
      <c r="BJ812">
        <f>IF($CJ812&gt;=16,INDEX($AS:$AS,$CI812+16),"")</f>
      </c>
      <c r="BK812">
        <f>IF($CJ812&gt;=17,INDEX($AS:$AS,$CI812+17),"")</f>
      </c>
      <c r="BL812">
        <f>IF($CJ812&gt;=18,INDEX($AS:$AS,$CI812+18),"")</f>
      </c>
      <c r="BM812">
        <f>IF($CJ812&gt;=19,INDEX($AS:$AS,$CI812+19),"")</f>
      </c>
      <c r="BN812">
        <f>IF($CJ812&gt;=20,INDEX($AS:$AS,$CI812+20),"")</f>
      </c>
      <c r="BO812">
        <f>IF($CJ812&gt;=21,INDEX($AS:$AS,$CI812+21),"")</f>
      </c>
      <c r="BP812">
        <f>IF($CJ812&gt;=22,INDEX($AS:$AS,$CI812+22),"")</f>
      </c>
      <c r="BQ812">
        <f>IF($CJ812&gt;=23,INDEX($AS:$AS,$CI812+23),"")</f>
      </c>
      <c r="BR812">
        <f>IF($CJ812&gt;=24,INDEX($AS:$AS,$CI812+24),"")</f>
      </c>
      <c r="BS812">
        <f>IF($CJ812&gt;=25,INDEX($AS:$AS,$CI812+25),"")</f>
      </c>
      <c r="BT812">
        <f>IF($CJ812&gt;=26,INDEX($AS:$AS,$CI812+26),"")</f>
      </c>
      <c r="BU812">
        <f>IF($CJ812&gt;=27,INDEX($AS:$AS,$CI812+27),"")</f>
      </c>
      <c r="BV812">
        <f>IF($CJ812&gt;=28,INDEX($AS:$AS,$CI812+28),"")</f>
      </c>
      <c r="BW812">
        <f>IF($CJ812&gt;=29,INDEX($AS:$AS,$CI812+29),"")</f>
      </c>
      <c r="BX812">
        <f>IF($CJ812&gt;=30,INDEX($AS:$AS,$CI812+30),"")</f>
      </c>
      <c r="BY812">
        <f>IF($CJ812&gt;=31,INDEX($AS:$AS,$CI812+31),"")</f>
      </c>
      <c r="BZ812">
        <f>IF($CJ812&gt;=32,INDEX($AS:$AS,$CI812+32),"")</f>
      </c>
      <c r="CA812">
        <f>IF($CJ812&gt;=33,INDEX($AS:$AS,$CI812+33),"")</f>
      </c>
      <c r="CB812">
        <f>IF($CJ812&gt;=34,INDEX($AS:$AS,$CI812+34),"")</f>
      </c>
      <c r="CC812">
        <f>IF($CJ812&gt;=35,INDEX($AS:$AS,$CI812+35),"")</f>
      </c>
      <c r="CD812">
        <f>IF($CJ812&gt;=36,INDEX($AS:$AS,$CI812+36),"")</f>
      </c>
      <c r="CE812">
        <f>IF($CJ812&gt;=37,INDEX($AS:$AS,$CI812+37),"")</f>
      </c>
      <c r="CF812">
        <f>IF($CJ812&gt;=38,INDEX($AS:$AS,$CI812+38),"")</f>
      </c>
      <c r="CG812">
        <f>IF($CJ812&gt;=39,INDEX($AS:$AS,$CI812+39),"")</f>
      </c>
      <c r="CH812">
        <f>IF($CJ812&gt;=40,INDEX($AS:$AS,$CI812+40),"")</f>
      </c>
      <c r="CI812">
        <f>IFERROR(MATCH($AR812,$AS$2:$AS$133,0)+1,0)</f>
      </c>
      <c r="CJ812">
        <f>IFERROR(INDEX($AT$2:$AT$133,MATCH($AR812,$AS$2:$AS$133,0)),0)</f>
      </c>
      <c r="CK812">
        <f>IFERROR(LEFT($O812,FIND(" - ",$O812)-1),$O812)</f>
      </c>
      <c r="CL812" t="s">
        <v>1612</v>
      </c>
      <c r="CM812">
        <v>1</v>
      </c>
      <c r="CN812">
        <f>IF($DI812&gt;=1,INDEX($CL:$CL,$DH812+1),"")</f>
      </c>
      <c r="CO812">
        <f>IF($DI812&gt;=2,INDEX($CL:$CL,$DH812+2),"")</f>
      </c>
      <c r="CP812">
        <f>IF($DI812&gt;=3,INDEX($CL:$CL,$DH812+3),"")</f>
      </c>
      <c r="CQ812">
        <f>IF($DI812&gt;=4,INDEX($CL:$CL,$DH812+4),"")</f>
      </c>
      <c r="CR812">
        <f>IF($DI812&gt;=5,INDEX($CL:$CL,$DH812+5),"")</f>
      </c>
      <c r="CS812">
        <f>IF($DI812&gt;=6,INDEX($CL:$CL,$DH812+6),"")</f>
      </c>
      <c r="CT812">
        <f>IF($DI812&gt;=7,INDEX($CL:$CL,$DH812+7),"")</f>
      </c>
      <c r="CU812">
        <f>IF($DI812&gt;=8,INDEX($CL:$CL,$DH812+8),"")</f>
      </c>
      <c r="CV812">
        <f>IF($DI812&gt;=9,INDEX($CL:$CL,$DH812+9),"")</f>
      </c>
      <c r="CW812">
        <f>IF($DI812&gt;=10,INDEX($CL:$CL,$DH812+10),"")</f>
      </c>
      <c r="CX812">
        <f>IF($DI812&gt;=11,INDEX($CL:$CL,$DH812+11),"")</f>
      </c>
      <c r="CY812">
        <f>IF($DI812&gt;=12,INDEX($CL:$CL,$DH812+12),"")</f>
      </c>
      <c r="CZ812">
        <f>IF($DI812&gt;=13,INDEX($CL:$CL,$DH812+13),"")</f>
      </c>
      <c r="DA812">
        <f>IF($DI812&gt;=14,INDEX($CL:$CL,$DH812+14),"")</f>
      </c>
      <c r="DB812">
        <f>IF($DI812&gt;=15,INDEX($CL:$CL,$DH812+15),"")</f>
      </c>
      <c r="DC812">
        <f>IF($DI812&gt;=16,INDEX($CL:$CL,$DH812+16),"")</f>
      </c>
      <c r="DD812">
        <f>IF($DI812&gt;=17,INDEX($CL:$CL,$DH812+17),"")</f>
      </c>
      <c r="DE812">
        <f>IF($DI812&gt;=18,INDEX($CL:$CL,$DH812+18),"")</f>
      </c>
      <c r="DF812">
        <f>IF($DI812&gt;=19,INDEX($CL:$CL,$DH812+19),"")</f>
      </c>
      <c r="DG812">
        <f>IF($DI812&gt;=20,INDEX($CL:$CL,$DH812+20),"")</f>
      </c>
      <c r="DH812">
        <f>IFERROR(MATCH($CK812,$CL$2:$CL$1558,0)+1,0)</f>
      </c>
      <c r="DI812">
        <f>IFERROR(INDEX($CM$2:$CM$1558,MATCH($CK812,$CL$2:$CL$1558,0)),0)</f>
      </c>
      <c r="DJ812">
        <f>IFERROR(INDEX($AQ:$AQ,MATCH($K812,$AP:$AP,0))&amp;"","")</f>
      </c>
      <c r="DN812">
        <f>IF($GQ812&gt;=1,INDEX($DK:$DK,$GP812+1),"")</f>
      </c>
      <c r="DO812">
        <f>IF($GQ812&gt;=2,INDEX($DK:$DK,$GP812+2),"")</f>
      </c>
      <c r="DP812">
        <f>IF($GQ812&gt;=3,INDEX($DK:$DK,$GP812+3),"")</f>
      </c>
      <c r="DQ812">
        <f>IF($GQ812&gt;=4,INDEX($DK:$DK,$GP812+4),"")</f>
      </c>
      <c r="DR812">
        <f>IF($GQ812&gt;=5,INDEX($DK:$DK,$GP812+5),"")</f>
      </c>
      <c r="DS812">
        <f>IF($GQ812&gt;=6,INDEX($DK:$DK,$GP812+6),"")</f>
      </c>
      <c r="DT812">
        <f>IF($GQ812&gt;=7,INDEX($DK:$DK,$GP812+7),"")</f>
      </c>
      <c r="DU812">
        <f>IF($GQ812&gt;=8,INDEX($DK:$DK,$GP812+8),"")</f>
      </c>
      <c r="DV812">
        <f>IF($GQ812&gt;=9,INDEX($DK:$DK,$GP812+9),"")</f>
      </c>
      <c r="DW812">
        <f>IF($GQ812&gt;=10,INDEX($DK:$DK,$GP812+10),"")</f>
      </c>
      <c r="DX812">
        <f>IF($GQ812&gt;=11,INDEX($DK:$DK,$GP812+11),"")</f>
      </c>
      <c r="DY812">
        <f>IF($GQ812&gt;=12,INDEX($DK:$DK,$GP812+12),"")</f>
      </c>
      <c r="DZ812">
        <f>IF($GQ812&gt;=13,INDEX($DK:$DK,$GP812+13),"")</f>
      </c>
      <c r="EA812">
        <f>IF($GQ812&gt;=14,INDEX($DK:$DK,$GP812+14),"")</f>
      </c>
      <c r="EB812">
        <f>IF($GQ812&gt;=15,INDEX($DK:$DK,$GP812+15),"")</f>
      </c>
      <c r="EC812">
        <f>IF($GQ812&gt;=16,INDEX($DK:$DK,$GP812+16),"")</f>
      </c>
      <c r="ED812">
        <f>IF($GQ812&gt;=17,INDEX($DK:$DK,$GP812+17),"")</f>
      </c>
      <c r="EE812">
        <f>IF($GQ812&gt;=18,INDEX($DK:$DK,$GP812+18),"")</f>
      </c>
      <c r="EF812">
        <f>IF($GQ812&gt;=19,INDEX($DK:$DK,$GP812+19),"")</f>
      </c>
      <c r="EG812">
        <f>IF($GQ812&gt;=20,INDEX($DK:$DK,$GP812+20),"")</f>
      </c>
      <c r="EH812">
        <f>IF($GQ812&gt;=21,INDEX($DK:$DK,$GP812+21),"")</f>
      </c>
      <c r="EI812">
        <f>IF($GQ812&gt;=22,INDEX($DK:$DK,$GP812+22),"")</f>
      </c>
      <c r="EJ812">
        <f>IF($GQ812&gt;=23,INDEX($DK:$DK,$GP812+23),"")</f>
      </c>
      <c r="EK812">
        <f>IF($GQ812&gt;=24,INDEX($DK:$DK,$GP812+24),"")</f>
      </c>
      <c r="EL812">
        <f>IF($GQ812&gt;=25,INDEX($DK:$DK,$GP812+25),"")</f>
      </c>
      <c r="EM812">
        <f>IF($GQ812&gt;=26,INDEX($DK:$DK,$GP812+26),"")</f>
      </c>
      <c r="EN812">
        <f>IF($GQ812&gt;=27,INDEX($DK:$DK,$GP812+27),"")</f>
      </c>
      <c r="EO812">
        <f>IF($GQ812&gt;=28,INDEX($DK:$DK,$GP812+28),"")</f>
      </c>
      <c r="EP812">
        <f>IF($GQ812&gt;=29,INDEX($DK:$DK,$GP812+29),"")</f>
      </c>
      <c r="EQ812">
        <f>IF($GQ812&gt;=30,INDEX($DK:$DK,$GP812+30),"")</f>
      </c>
      <c r="ER812">
        <f>IF($GQ812&gt;=31,INDEX($DK:$DK,$GP812+31),"")</f>
      </c>
      <c r="ES812">
        <f>IF($GQ812&gt;=32,INDEX($DK:$DK,$GP812+32),"")</f>
      </c>
      <c r="ET812">
        <f>IF($GQ812&gt;=33,INDEX($DK:$DK,$GP812+33),"")</f>
      </c>
      <c r="EU812">
        <f>IF($GQ812&gt;=34,INDEX($DK:$DK,$GP812+34),"")</f>
      </c>
      <c r="EV812">
        <f>IF($GQ812&gt;=35,INDEX($DK:$DK,$GP812+35),"")</f>
      </c>
      <c r="EW812">
        <f>IF($GQ812&gt;=36,INDEX($DK:$DK,$GP812+36),"")</f>
      </c>
      <c r="EX812">
        <f>IF($GQ812&gt;=37,INDEX($DK:$DK,$GP812+37),"")</f>
      </c>
      <c r="EY812">
        <f>IF($GQ812&gt;=38,INDEX($DK:$DK,$GP812+38),"")</f>
      </c>
      <c r="EZ812">
        <f>IF($GQ812&gt;=39,INDEX($DK:$DK,$GP812+39),"")</f>
      </c>
      <c r="FA812">
        <f>IF($GQ812&gt;=40,INDEX($DK:$DK,$GP812+40),"")</f>
      </c>
      <c r="FB812">
        <f>IF($GQ812&gt;=1,INDEX($DL:$DL,$GP812+1),"")</f>
      </c>
      <c r="FC812">
        <f>IF($GQ812&gt;=2,INDEX($DL:$DL,$GP812+2),"")</f>
      </c>
      <c r="FD812">
        <f>IF($GQ812&gt;=3,INDEX($DL:$DL,$GP812+3),"")</f>
      </c>
      <c r="FE812">
        <f>IF($GQ812&gt;=4,INDEX($DL:$DL,$GP812+4),"")</f>
      </c>
      <c r="FF812">
        <f>IF($GQ812&gt;=5,INDEX($DL:$DL,$GP812+5),"")</f>
      </c>
      <c r="FG812">
        <f>IF($GQ812&gt;=6,INDEX($DL:$DL,$GP812+6),"")</f>
      </c>
      <c r="FH812">
        <f>IF($GQ812&gt;=7,INDEX($DL:$DL,$GP812+7),"")</f>
      </c>
      <c r="FI812">
        <f>IF($GQ812&gt;=8,INDEX($DL:$DL,$GP812+8),"")</f>
      </c>
      <c r="FJ812">
        <f>IF($GQ812&gt;=9,INDEX($DL:$DL,$GP812+9),"")</f>
      </c>
      <c r="FK812">
        <f>IF($GQ812&gt;=10,INDEX($DL:$DL,$GP812+10),"")</f>
      </c>
      <c r="FL812">
        <f>IF($GQ812&gt;=11,INDEX($DL:$DL,$GP812+11),"")</f>
      </c>
      <c r="FM812">
        <f>IF($GQ812&gt;=12,INDEX($DL:$DL,$GP812+12),"")</f>
      </c>
      <c r="FN812">
        <f>IF($GQ812&gt;=13,INDEX($DL:$DL,$GP812+13),"")</f>
      </c>
      <c r="FO812">
        <f>IF($GQ812&gt;=14,INDEX($DL:$DL,$GP812+14),"")</f>
      </c>
      <c r="FP812">
        <f>IF($GQ812&gt;=15,INDEX($DL:$DL,$GP812+15),"")</f>
      </c>
      <c r="FQ812">
        <f>IF($GQ812&gt;=16,INDEX($DL:$DL,$GP812+16),"")</f>
      </c>
      <c r="FR812">
        <f>IF($GQ812&gt;=17,INDEX($DL:$DL,$GP812+17),"")</f>
      </c>
      <c r="FS812">
        <f>IF($GQ812&gt;=18,INDEX($DL:$DL,$GP812+18),"")</f>
      </c>
      <c r="FT812">
        <f>IF($GQ812&gt;=19,INDEX($DL:$DL,$GP812+19),"")</f>
      </c>
      <c r="FU812">
        <f>IF($GQ812&gt;=20,INDEX($DL:$DL,$GP812+20),"")</f>
      </c>
      <c r="FV812">
        <f>IF($GQ812&gt;=21,INDEX($DL:$DL,$GP812+21),"")</f>
      </c>
      <c r="FW812">
        <f>IF($GQ812&gt;=22,INDEX($DL:$DL,$GP812+22),"")</f>
      </c>
      <c r="FX812">
        <f>IF($GQ812&gt;=23,INDEX($DL:$DL,$GP812+23),"")</f>
      </c>
      <c r="FY812">
        <f>IF($GQ812&gt;=24,INDEX($DL:$DL,$GP812+24),"")</f>
      </c>
      <c r="FZ812">
        <f>IF($GQ812&gt;=25,INDEX($DL:$DL,$GP812+25),"")</f>
      </c>
      <c r="GA812">
        <f>IF($GQ812&gt;=26,INDEX($DL:$DL,$GP812+26),"")</f>
      </c>
      <c r="GB812">
        <f>IF($GQ812&gt;=27,INDEX($DL:$DL,$GP812+27),"")</f>
      </c>
      <c r="GC812">
        <f>IF($GQ812&gt;=28,INDEX($DL:$DL,$GP812+28),"")</f>
      </c>
      <c r="GD812">
        <f>IF($GQ812&gt;=29,INDEX($DL:$DL,$GP812+29),"")</f>
      </c>
      <c r="GE812">
        <f>IF($GQ812&gt;=30,INDEX($DL:$DL,$GP812+30),"")</f>
      </c>
      <c r="GF812">
        <f>IF($GQ812&gt;=31,INDEX($DL:$DL,$GP812+31),"")</f>
      </c>
      <c r="GG812">
        <f>IF($GQ812&gt;=32,INDEX($DL:$DL,$GP812+32),"")</f>
      </c>
      <c r="GH812">
        <f>IF($GQ812&gt;=33,INDEX($DL:$DL,$GP812+33),"")</f>
      </c>
      <c r="GI812">
        <f>IF($GQ812&gt;=34,INDEX($DL:$DL,$GP812+34),"")</f>
      </c>
      <c r="GJ812">
        <f>IF($GQ812&gt;=35,INDEX($DL:$DL,$GP812+35),"")</f>
      </c>
      <c r="GK812">
        <f>IF($GQ812&gt;=36,INDEX($DL:$DL,$GP812+36),"")</f>
      </c>
      <c r="GL812">
        <f>IF($GQ812&gt;=37,INDEX($DL:$DL,$GP812+37),"")</f>
      </c>
      <c r="GM812">
        <f>IF($GQ812&gt;=38,INDEX($DL:$DL,$GP812+38),"")</f>
      </c>
      <c r="GN812">
        <f>IF($GQ812&gt;=39,INDEX($DL:$DL,$GP812+39),"")</f>
      </c>
      <c r="GO812">
        <f>IF($GQ812&gt;=40,INDEX($DL:$DL,$GP812+40),"")</f>
      </c>
      <c r="GP812">
        <f>IFERROR(MATCH($DJ812,$DK$2:$DK$148,0)+1,0)</f>
      </c>
      <c r="GQ812">
        <f>IFERROR(INDEX($DM$2:$DM$148,MATCH($DJ812,$DK$2:$DK$148,0)),0)</f>
      </c>
      <c r="GR812">
        <f>IFERROR(MATCH($L812,$DN$812:$FA$812,0),0)</f>
      </c>
      <c r="GS812">
        <f>IF($GR812&gt;0,INDEX($FB$812:$GO$812,$GR812),"")</f>
      </c>
      <c r="GV812">
        <f>IF($JE812&gt;=1,INDEX($GT:$GT,$JD812+1),"")</f>
      </c>
      <c r="GW812">
        <f>IF($JE812&gt;=2,INDEX($GT:$GT,$JD812+2),"")</f>
      </c>
      <c r="GX812">
        <f>IF($JE812&gt;=3,INDEX($GT:$GT,$JD812+3),"")</f>
      </c>
      <c r="GY812">
        <f>IF($JE812&gt;=4,INDEX($GT:$GT,$JD812+4),"")</f>
      </c>
      <c r="GZ812">
        <f>IF($JE812&gt;=5,INDEX($GT:$GT,$JD812+5),"")</f>
      </c>
      <c r="HA812">
        <f>IF($JE812&gt;=6,INDEX($GT:$GT,$JD812+6),"")</f>
      </c>
      <c r="HB812">
        <f>IF($JE812&gt;=7,INDEX($GT:$GT,$JD812+7),"")</f>
      </c>
      <c r="HC812">
        <f>IF($JE812&gt;=8,INDEX($GT:$GT,$JD812+8),"")</f>
      </c>
      <c r="HD812">
        <f>IF($JE812&gt;=9,INDEX($GT:$GT,$JD812+9),"")</f>
      </c>
      <c r="HE812">
        <f>IF($JE812&gt;=10,INDEX($GT:$GT,$JD812+10),"")</f>
      </c>
      <c r="HF812">
        <f>IF($JE812&gt;=11,INDEX($GT:$GT,$JD812+11),"")</f>
      </c>
      <c r="HG812">
        <f>IF($JE812&gt;=12,INDEX($GT:$GT,$JD812+12),"")</f>
      </c>
      <c r="HH812">
        <f>IF($JE812&gt;=13,INDEX($GT:$GT,$JD812+13),"")</f>
      </c>
      <c r="HI812">
        <f>IF($JE812&gt;=14,INDEX($GT:$GT,$JD812+14),"")</f>
      </c>
      <c r="HJ812">
        <f>IF($JE812&gt;=15,INDEX($GT:$GT,$JD812+15),"")</f>
      </c>
      <c r="HK812">
        <f>IF($JE812&gt;=16,INDEX($GT:$GT,$JD812+16),"")</f>
      </c>
      <c r="HL812">
        <f>IF($JE812&gt;=17,INDEX($GT:$GT,$JD812+17),"")</f>
      </c>
      <c r="HM812">
        <f>IF($JE812&gt;=18,INDEX($GT:$GT,$JD812+18),"")</f>
      </c>
      <c r="HN812">
        <f>IF($JE812&gt;=19,INDEX($GT:$GT,$JD812+19),"")</f>
      </c>
      <c r="HO812">
        <f>IF($JE812&gt;=20,INDEX($GT:$GT,$JD812+20),"")</f>
      </c>
      <c r="HP812">
        <f>IF($JE812&gt;=21,INDEX($GT:$GT,$JD812+21),"")</f>
      </c>
      <c r="HQ812">
        <f>IF($JE812&gt;=22,INDEX($GT:$GT,$JD812+22),"")</f>
      </c>
      <c r="HR812">
        <f>IF($JE812&gt;=23,INDEX($GT:$GT,$JD812+23),"")</f>
      </c>
      <c r="HS812">
        <f>IF($JE812&gt;=24,INDEX($GT:$GT,$JD812+24),"")</f>
      </c>
      <c r="HT812">
        <f>IF($JE812&gt;=25,INDEX($GT:$GT,$JD812+25),"")</f>
      </c>
      <c r="HU812">
        <f>IF($JE812&gt;=26,INDEX($GT:$GT,$JD812+26),"")</f>
      </c>
      <c r="HV812">
        <f>IF($JE812&gt;=27,INDEX($GT:$GT,$JD812+27),"")</f>
      </c>
      <c r="HW812">
        <f>IF($JE812&gt;=28,INDEX($GT:$GT,$JD812+28),"")</f>
      </c>
      <c r="HX812">
        <f>IF($JE812&gt;=29,INDEX($GT:$GT,$JD812+29),"")</f>
      </c>
      <c r="HY812">
        <f>IF($JE812&gt;=30,INDEX($GT:$GT,$JD812+30),"")</f>
      </c>
      <c r="HZ812">
        <f>IF($JE812&gt;=31,INDEX($GT:$GT,$JD812+31),"")</f>
      </c>
      <c r="IA812">
        <f>IF($JE812&gt;=32,INDEX($GT:$GT,$JD812+32),"")</f>
      </c>
      <c r="IB812">
        <f>IF($JE812&gt;=33,INDEX($GT:$GT,$JD812+33),"")</f>
      </c>
      <c r="IC812">
        <f>IF($JE812&gt;=34,INDEX($GT:$GT,$JD812+34),"")</f>
      </c>
      <c r="ID812">
        <f>IF($JE812&gt;=35,INDEX($GT:$GT,$JD812+35),"")</f>
      </c>
      <c r="IE812">
        <f>IF($JE812&gt;=36,INDEX($GT:$GT,$JD812+36),"")</f>
      </c>
      <c r="IF812">
        <f>IF($JE812&gt;=37,INDEX($GT:$GT,$JD812+37),"")</f>
      </c>
      <c r="IG812">
        <f>IF($JE812&gt;=38,INDEX($GT:$GT,$JD812+38),"")</f>
      </c>
      <c r="IH812">
        <f>IF($JE812&gt;=39,INDEX($GT:$GT,$JD812+39),"")</f>
      </c>
      <c r="II812">
        <f>IF($JE812&gt;=40,INDEX($GT:$GT,$JD812+40),"")</f>
      </c>
      <c r="IJ812">
        <f>IF($JE812&gt;=41,INDEX($GT:$GT,$JD812+41),"")</f>
      </c>
      <c r="IK812">
        <f>IF($JE812&gt;=42,INDEX($GT:$GT,$JD812+42),"")</f>
      </c>
      <c r="IL812">
        <f>IF($JE812&gt;=43,INDEX($GT:$GT,$JD812+43),"")</f>
      </c>
      <c r="IM812">
        <f>IF($JE812&gt;=44,INDEX($GT:$GT,$JD812+44),"")</f>
      </c>
      <c r="IN812">
        <f>IF($JE812&gt;=45,INDEX($GT:$GT,$JD812+45),"")</f>
      </c>
      <c r="IO812">
        <f>IF($JE812&gt;=46,INDEX($GT:$GT,$JD812+46),"")</f>
      </c>
      <c r="IP812">
        <f>IF($JE812&gt;=47,INDEX($GT:$GT,$JD812+47),"")</f>
      </c>
      <c r="IQ812">
        <f>IF($JE812&gt;=48,INDEX($GT:$GT,$JD812+48),"")</f>
      </c>
      <c r="IR812">
        <f>IF($JE812&gt;=49,INDEX($GT:$GT,$JD812+49),"")</f>
      </c>
      <c r="IS812">
        <f>IF($JE812&gt;=50,INDEX($GT:$GT,$JD812+50),"")</f>
      </c>
      <c r="IT812">
        <f>IF($JE812&gt;=51,INDEX($GT:$GT,$JD812+51),"")</f>
      </c>
      <c r="IU812">
        <f>IF($JE812&gt;=52,INDEX($GT:$GT,$JD812+52),"")</f>
      </c>
      <c r="IV812">
        <f>IF($JE812&gt;=53,INDEX($GT:$GT,$JD812+53),"")</f>
      </c>
      <c r="IW812">
        <f>IF($JE812&gt;=54,INDEX($GT:$GT,$JD812+54),"")</f>
      </c>
      <c r="IX812">
        <f>IF($JE812&gt;=55,INDEX($GT:$GT,$JD812+55),"")</f>
      </c>
      <c r="IY812">
        <f>IF($JE812&gt;=56,INDEX($GT:$GT,$JD812+56),"")</f>
      </c>
      <c r="IZ812">
        <f>IF($JE812&gt;=57,INDEX($GT:$GT,$JD812+57),"")</f>
      </c>
      <c r="JA812">
        <f>IF($JE812&gt;=58,INDEX($GT:$GT,$JD812+58),"")</f>
      </c>
      <c r="JB812">
        <f>IF($JE812&gt;=59,INDEX($GT:$GT,$JD812+59),"")</f>
      </c>
      <c r="JC812">
        <f>IF($JE812&gt;=60,INDEX($GT:$GT,$JD812+60),"")</f>
      </c>
      <c r="JD812">
        <f>IFERROR(MATCH($GS812,$GT$2:$GT$322,0)+1,0)</f>
      </c>
      <c r="JE812">
        <f>IFERROR(INDEX($GU$2:$GU$322,MATCH($GS812,$GT$2:$GT$322,0)),0)</f>
      </c>
      <c r="JF812" t="s">
        <v>28</v>
      </c>
      <c r="JG812" t="s">
        <v>28</v>
      </c>
    </row>
    <row r="813" spans="1:267" x14ac:dyDescent="0.25">
      <c r="J813" s="1"/>
      <c r="K813" s="1"/>
      <c r="L813" s="1"/>
      <c r="M813" s="1"/>
      <c r="N813" s="1">
        <f>IFERROR(IF(FIND(" - ",$J813)&gt;0,MID($J813,FIND(" - ",$J813)+3,LEN($J813)),""),"")</f>
      </c>
      <c r="P813" s="1"/>
      <c r="S813" t="s">
        <v>28</v>
      </c>
      <c r="U813">
        <f>IF(OR($S813="",$T813=""),"",IFERROR($S813/$T813,0))</f>
      </c>
      <c r="V813">
        <f>IF($S813="","",
IF($K813="","",
IF(ISNUMBER(SEARCH("exempt",LOWER($K813))),0,
$S813*(VALUE(SUBSTITUTE($K813,"%",""))/100))))</f>
      </c>
      <c r="AB813">
        <f>IF($S813="","",
SUM($S813,$V813,$Z813,$W813,$Y813)-
IF($AA813="",0,VALUE($AA813)))</f>
      </c>
      <c r="AJ813" t="s">
        <v>1613</v>
      </c>
      <c r="AR813">
        <f>IFERROR(LEFT($J813,FIND(" - ",$J813)-1),$J813)</f>
      </c>
      <c r="AU813">
        <f>IF($CJ813&gt;=1,INDEX($AS:$AS,$CI813+1),"")</f>
      </c>
      <c r="AV813">
        <f>IF($CJ813&gt;=2,INDEX($AS:$AS,$CI813+2),"")</f>
      </c>
      <c r="AW813">
        <f>IF($CJ813&gt;=3,INDEX($AS:$AS,$CI813+3),"")</f>
      </c>
      <c r="AX813">
        <f>IF($CJ813&gt;=4,INDEX($AS:$AS,$CI813+4),"")</f>
      </c>
      <c r="AY813">
        <f>IF($CJ813&gt;=5,INDEX($AS:$AS,$CI813+5),"")</f>
      </c>
      <c r="AZ813">
        <f>IF($CJ813&gt;=6,INDEX($AS:$AS,$CI813+6),"")</f>
      </c>
      <c r="BA813">
        <f>IF($CJ813&gt;=7,INDEX($AS:$AS,$CI813+7),"")</f>
      </c>
      <c r="BB813">
        <f>IF($CJ813&gt;=8,INDEX($AS:$AS,$CI813+8),"")</f>
      </c>
      <c r="BC813">
        <f>IF($CJ813&gt;=9,INDEX($AS:$AS,$CI813+9),"")</f>
      </c>
      <c r="BD813">
        <f>IF($CJ813&gt;=10,INDEX($AS:$AS,$CI813+10),"")</f>
      </c>
      <c r="BE813">
        <f>IF($CJ813&gt;=11,INDEX($AS:$AS,$CI813+11),"")</f>
      </c>
      <c r="BF813">
        <f>IF($CJ813&gt;=12,INDEX($AS:$AS,$CI813+12),"")</f>
      </c>
      <c r="BG813">
        <f>IF($CJ813&gt;=13,INDEX($AS:$AS,$CI813+13),"")</f>
      </c>
      <c r="BH813">
        <f>IF($CJ813&gt;=14,INDEX($AS:$AS,$CI813+14),"")</f>
      </c>
      <c r="BI813">
        <f>IF($CJ813&gt;=15,INDEX($AS:$AS,$CI813+15),"")</f>
      </c>
      <c r="BJ813">
        <f>IF($CJ813&gt;=16,INDEX($AS:$AS,$CI813+16),"")</f>
      </c>
      <c r="BK813">
        <f>IF($CJ813&gt;=17,INDEX($AS:$AS,$CI813+17),"")</f>
      </c>
      <c r="BL813">
        <f>IF($CJ813&gt;=18,INDEX($AS:$AS,$CI813+18),"")</f>
      </c>
      <c r="BM813">
        <f>IF($CJ813&gt;=19,INDEX($AS:$AS,$CI813+19),"")</f>
      </c>
      <c r="BN813">
        <f>IF($CJ813&gt;=20,INDEX($AS:$AS,$CI813+20),"")</f>
      </c>
      <c r="BO813">
        <f>IF($CJ813&gt;=21,INDEX($AS:$AS,$CI813+21),"")</f>
      </c>
      <c r="BP813">
        <f>IF($CJ813&gt;=22,INDEX($AS:$AS,$CI813+22),"")</f>
      </c>
      <c r="BQ813">
        <f>IF($CJ813&gt;=23,INDEX($AS:$AS,$CI813+23),"")</f>
      </c>
      <c r="BR813">
        <f>IF($CJ813&gt;=24,INDEX($AS:$AS,$CI813+24),"")</f>
      </c>
      <c r="BS813">
        <f>IF($CJ813&gt;=25,INDEX($AS:$AS,$CI813+25),"")</f>
      </c>
      <c r="BT813">
        <f>IF($CJ813&gt;=26,INDEX($AS:$AS,$CI813+26),"")</f>
      </c>
      <c r="BU813">
        <f>IF($CJ813&gt;=27,INDEX($AS:$AS,$CI813+27),"")</f>
      </c>
      <c r="BV813">
        <f>IF($CJ813&gt;=28,INDEX($AS:$AS,$CI813+28),"")</f>
      </c>
      <c r="BW813">
        <f>IF($CJ813&gt;=29,INDEX($AS:$AS,$CI813+29),"")</f>
      </c>
      <c r="BX813">
        <f>IF($CJ813&gt;=30,INDEX($AS:$AS,$CI813+30),"")</f>
      </c>
      <c r="BY813">
        <f>IF($CJ813&gt;=31,INDEX($AS:$AS,$CI813+31),"")</f>
      </c>
      <c r="BZ813">
        <f>IF($CJ813&gt;=32,INDEX($AS:$AS,$CI813+32),"")</f>
      </c>
      <c r="CA813">
        <f>IF($CJ813&gt;=33,INDEX($AS:$AS,$CI813+33),"")</f>
      </c>
      <c r="CB813">
        <f>IF($CJ813&gt;=34,INDEX($AS:$AS,$CI813+34),"")</f>
      </c>
      <c r="CC813">
        <f>IF($CJ813&gt;=35,INDEX($AS:$AS,$CI813+35),"")</f>
      </c>
      <c r="CD813">
        <f>IF($CJ813&gt;=36,INDEX($AS:$AS,$CI813+36),"")</f>
      </c>
      <c r="CE813">
        <f>IF($CJ813&gt;=37,INDEX($AS:$AS,$CI813+37),"")</f>
      </c>
      <c r="CF813">
        <f>IF($CJ813&gt;=38,INDEX($AS:$AS,$CI813+38),"")</f>
      </c>
      <c r="CG813">
        <f>IF($CJ813&gt;=39,INDEX($AS:$AS,$CI813+39),"")</f>
      </c>
      <c r="CH813">
        <f>IF($CJ813&gt;=40,INDEX($AS:$AS,$CI813+40),"")</f>
      </c>
      <c r="CI813">
        <f>IFERROR(MATCH($AR813,$AS$2:$AS$133,0)+1,0)</f>
      </c>
      <c r="CJ813">
        <f>IFERROR(INDEX($AT$2:$AT$133,MATCH($AR813,$AS$2:$AS$133,0)),0)</f>
      </c>
      <c r="CK813">
        <f>IFERROR(LEFT($O813,FIND(" - ",$O813)-1),$O813)</f>
      </c>
      <c r="CL813" t="s">
        <v>113</v>
      </c>
      <c r="CN813">
        <f>IF($DI813&gt;=1,INDEX($CL:$CL,$DH813+1),"")</f>
      </c>
      <c r="CO813">
        <f>IF($DI813&gt;=2,INDEX($CL:$CL,$DH813+2),"")</f>
      </c>
      <c r="CP813">
        <f>IF($DI813&gt;=3,INDEX($CL:$CL,$DH813+3),"")</f>
      </c>
      <c r="CQ813">
        <f>IF($DI813&gt;=4,INDEX($CL:$CL,$DH813+4),"")</f>
      </c>
      <c r="CR813">
        <f>IF($DI813&gt;=5,INDEX($CL:$CL,$DH813+5),"")</f>
      </c>
      <c r="CS813">
        <f>IF($DI813&gt;=6,INDEX($CL:$CL,$DH813+6),"")</f>
      </c>
      <c r="CT813">
        <f>IF($DI813&gt;=7,INDEX($CL:$CL,$DH813+7),"")</f>
      </c>
      <c r="CU813">
        <f>IF($DI813&gt;=8,INDEX($CL:$CL,$DH813+8),"")</f>
      </c>
      <c r="CV813">
        <f>IF($DI813&gt;=9,INDEX($CL:$CL,$DH813+9),"")</f>
      </c>
      <c r="CW813">
        <f>IF($DI813&gt;=10,INDEX($CL:$CL,$DH813+10),"")</f>
      </c>
      <c r="CX813">
        <f>IF($DI813&gt;=11,INDEX($CL:$CL,$DH813+11),"")</f>
      </c>
      <c r="CY813">
        <f>IF($DI813&gt;=12,INDEX($CL:$CL,$DH813+12),"")</f>
      </c>
      <c r="CZ813">
        <f>IF($DI813&gt;=13,INDEX($CL:$CL,$DH813+13),"")</f>
      </c>
      <c r="DA813">
        <f>IF($DI813&gt;=14,INDEX($CL:$CL,$DH813+14),"")</f>
      </c>
      <c r="DB813">
        <f>IF($DI813&gt;=15,INDEX($CL:$CL,$DH813+15),"")</f>
      </c>
      <c r="DC813">
        <f>IF($DI813&gt;=16,INDEX($CL:$CL,$DH813+16),"")</f>
      </c>
      <c r="DD813">
        <f>IF($DI813&gt;=17,INDEX($CL:$CL,$DH813+17),"")</f>
      </c>
      <c r="DE813">
        <f>IF($DI813&gt;=18,INDEX($CL:$CL,$DH813+18),"")</f>
      </c>
      <c r="DF813">
        <f>IF($DI813&gt;=19,INDEX($CL:$CL,$DH813+19),"")</f>
      </c>
      <c r="DG813">
        <f>IF($DI813&gt;=20,INDEX($CL:$CL,$DH813+20),"")</f>
      </c>
      <c r="DH813">
        <f>IFERROR(MATCH($CK813,$CL$2:$CL$1558,0)+1,0)</f>
      </c>
      <c r="DI813">
        <f>IFERROR(INDEX($CM$2:$CM$1558,MATCH($CK813,$CL$2:$CL$1558,0)),0)</f>
      </c>
      <c r="DJ813">
        <f>IFERROR(INDEX($AQ:$AQ,MATCH($K813,$AP:$AP,0))&amp;"","")</f>
      </c>
      <c r="DN813">
        <f>IF($GQ813&gt;=1,INDEX($DK:$DK,$GP813+1),"")</f>
      </c>
      <c r="DO813">
        <f>IF($GQ813&gt;=2,INDEX($DK:$DK,$GP813+2),"")</f>
      </c>
      <c r="DP813">
        <f>IF($GQ813&gt;=3,INDEX($DK:$DK,$GP813+3),"")</f>
      </c>
      <c r="DQ813">
        <f>IF($GQ813&gt;=4,INDEX($DK:$DK,$GP813+4),"")</f>
      </c>
      <c r="DR813">
        <f>IF($GQ813&gt;=5,INDEX($DK:$DK,$GP813+5),"")</f>
      </c>
      <c r="DS813">
        <f>IF($GQ813&gt;=6,INDEX($DK:$DK,$GP813+6),"")</f>
      </c>
      <c r="DT813">
        <f>IF($GQ813&gt;=7,INDEX($DK:$DK,$GP813+7),"")</f>
      </c>
      <c r="DU813">
        <f>IF($GQ813&gt;=8,INDEX($DK:$DK,$GP813+8),"")</f>
      </c>
      <c r="DV813">
        <f>IF($GQ813&gt;=9,INDEX($DK:$DK,$GP813+9),"")</f>
      </c>
      <c r="DW813">
        <f>IF($GQ813&gt;=10,INDEX($DK:$DK,$GP813+10),"")</f>
      </c>
      <c r="DX813">
        <f>IF($GQ813&gt;=11,INDEX($DK:$DK,$GP813+11),"")</f>
      </c>
      <c r="DY813">
        <f>IF($GQ813&gt;=12,INDEX($DK:$DK,$GP813+12),"")</f>
      </c>
      <c r="DZ813">
        <f>IF($GQ813&gt;=13,INDEX($DK:$DK,$GP813+13),"")</f>
      </c>
      <c r="EA813">
        <f>IF($GQ813&gt;=14,INDEX($DK:$DK,$GP813+14),"")</f>
      </c>
      <c r="EB813">
        <f>IF($GQ813&gt;=15,INDEX($DK:$DK,$GP813+15),"")</f>
      </c>
      <c r="EC813">
        <f>IF($GQ813&gt;=16,INDEX($DK:$DK,$GP813+16),"")</f>
      </c>
      <c r="ED813">
        <f>IF($GQ813&gt;=17,INDEX($DK:$DK,$GP813+17),"")</f>
      </c>
      <c r="EE813">
        <f>IF($GQ813&gt;=18,INDEX($DK:$DK,$GP813+18),"")</f>
      </c>
      <c r="EF813">
        <f>IF($GQ813&gt;=19,INDEX($DK:$DK,$GP813+19),"")</f>
      </c>
      <c r="EG813">
        <f>IF($GQ813&gt;=20,INDEX($DK:$DK,$GP813+20),"")</f>
      </c>
      <c r="EH813">
        <f>IF($GQ813&gt;=21,INDEX($DK:$DK,$GP813+21),"")</f>
      </c>
      <c r="EI813">
        <f>IF($GQ813&gt;=22,INDEX($DK:$DK,$GP813+22),"")</f>
      </c>
      <c r="EJ813">
        <f>IF($GQ813&gt;=23,INDEX($DK:$DK,$GP813+23),"")</f>
      </c>
      <c r="EK813">
        <f>IF($GQ813&gt;=24,INDEX($DK:$DK,$GP813+24),"")</f>
      </c>
      <c r="EL813">
        <f>IF($GQ813&gt;=25,INDEX($DK:$DK,$GP813+25),"")</f>
      </c>
      <c r="EM813">
        <f>IF($GQ813&gt;=26,INDEX($DK:$DK,$GP813+26),"")</f>
      </c>
      <c r="EN813">
        <f>IF($GQ813&gt;=27,INDEX($DK:$DK,$GP813+27),"")</f>
      </c>
      <c r="EO813">
        <f>IF($GQ813&gt;=28,INDEX($DK:$DK,$GP813+28),"")</f>
      </c>
      <c r="EP813">
        <f>IF($GQ813&gt;=29,INDEX($DK:$DK,$GP813+29),"")</f>
      </c>
      <c r="EQ813">
        <f>IF($GQ813&gt;=30,INDEX($DK:$DK,$GP813+30),"")</f>
      </c>
      <c r="ER813">
        <f>IF($GQ813&gt;=31,INDEX($DK:$DK,$GP813+31),"")</f>
      </c>
      <c r="ES813">
        <f>IF($GQ813&gt;=32,INDEX($DK:$DK,$GP813+32),"")</f>
      </c>
      <c r="ET813">
        <f>IF($GQ813&gt;=33,INDEX($DK:$DK,$GP813+33),"")</f>
      </c>
      <c r="EU813">
        <f>IF($GQ813&gt;=34,INDEX($DK:$DK,$GP813+34),"")</f>
      </c>
      <c r="EV813">
        <f>IF($GQ813&gt;=35,INDEX($DK:$DK,$GP813+35),"")</f>
      </c>
      <c r="EW813">
        <f>IF($GQ813&gt;=36,INDEX($DK:$DK,$GP813+36),"")</f>
      </c>
      <c r="EX813">
        <f>IF($GQ813&gt;=37,INDEX($DK:$DK,$GP813+37),"")</f>
      </c>
      <c r="EY813">
        <f>IF($GQ813&gt;=38,INDEX($DK:$DK,$GP813+38),"")</f>
      </c>
      <c r="EZ813">
        <f>IF($GQ813&gt;=39,INDEX($DK:$DK,$GP813+39),"")</f>
      </c>
      <c r="FA813">
        <f>IF($GQ813&gt;=40,INDEX($DK:$DK,$GP813+40),"")</f>
      </c>
      <c r="FB813">
        <f>IF($GQ813&gt;=1,INDEX($DL:$DL,$GP813+1),"")</f>
      </c>
      <c r="FC813">
        <f>IF($GQ813&gt;=2,INDEX($DL:$DL,$GP813+2),"")</f>
      </c>
      <c r="FD813">
        <f>IF($GQ813&gt;=3,INDEX($DL:$DL,$GP813+3),"")</f>
      </c>
      <c r="FE813">
        <f>IF($GQ813&gt;=4,INDEX($DL:$DL,$GP813+4),"")</f>
      </c>
      <c r="FF813">
        <f>IF($GQ813&gt;=5,INDEX($DL:$DL,$GP813+5),"")</f>
      </c>
      <c r="FG813">
        <f>IF($GQ813&gt;=6,INDEX($DL:$DL,$GP813+6),"")</f>
      </c>
      <c r="FH813">
        <f>IF($GQ813&gt;=7,INDEX($DL:$DL,$GP813+7),"")</f>
      </c>
      <c r="FI813">
        <f>IF($GQ813&gt;=8,INDEX($DL:$DL,$GP813+8),"")</f>
      </c>
      <c r="FJ813">
        <f>IF($GQ813&gt;=9,INDEX($DL:$DL,$GP813+9),"")</f>
      </c>
      <c r="FK813">
        <f>IF($GQ813&gt;=10,INDEX($DL:$DL,$GP813+10),"")</f>
      </c>
      <c r="FL813">
        <f>IF($GQ813&gt;=11,INDEX($DL:$DL,$GP813+11),"")</f>
      </c>
      <c r="FM813">
        <f>IF($GQ813&gt;=12,INDEX($DL:$DL,$GP813+12),"")</f>
      </c>
      <c r="FN813">
        <f>IF($GQ813&gt;=13,INDEX($DL:$DL,$GP813+13),"")</f>
      </c>
      <c r="FO813">
        <f>IF($GQ813&gt;=14,INDEX($DL:$DL,$GP813+14),"")</f>
      </c>
      <c r="FP813">
        <f>IF($GQ813&gt;=15,INDEX($DL:$DL,$GP813+15),"")</f>
      </c>
      <c r="FQ813">
        <f>IF($GQ813&gt;=16,INDEX($DL:$DL,$GP813+16),"")</f>
      </c>
      <c r="FR813">
        <f>IF($GQ813&gt;=17,INDEX($DL:$DL,$GP813+17),"")</f>
      </c>
      <c r="FS813">
        <f>IF($GQ813&gt;=18,INDEX($DL:$DL,$GP813+18),"")</f>
      </c>
      <c r="FT813">
        <f>IF($GQ813&gt;=19,INDEX($DL:$DL,$GP813+19),"")</f>
      </c>
      <c r="FU813">
        <f>IF($GQ813&gt;=20,INDEX($DL:$DL,$GP813+20),"")</f>
      </c>
      <c r="FV813">
        <f>IF($GQ813&gt;=21,INDEX($DL:$DL,$GP813+21),"")</f>
      </c>
      <c r="FW813">
        <f>IF($GQ813&gt;=22,INDEX($DL:$DL,$GP813+22),"")</f>
      </c>
      <c r="FX813">
        <f>IF($GQ813&gt;=23,INDEX($DL:$DL,$GP813+23),"")</f>
      </c>
      <c r="FY813">
        <f>IF($GQ813&gt;=24,INDEX($DL:$DL,$GP813+24),"")</f>
      </c>
      <c r="FZ813">
        <f>IF($GQ813&gt;=25,INDEX($DL:$DL,$GP813+25),"")</f>
      </c>
      <c r="GA813">
        <f>IF($GQ813&gt;=26,INDEX($DL:$DL,$GP813+26),"")</f>
      </c>
      <c r="GB813">
        <f>IF($GQ813&gt;=27,INDEX($DL:$DL,$GP813+27),"")</f>
      </c>
      <c r="GC813">
        <f>IF($GQ813&gt;=28,INDEX($DL:$DL,$GP813+28),"")</f>
      </c>
      <c r="GD813">
        <f>IF($GQ813&gt;=29,INDEX($DL:$DL,$GP813+29),"")</f>
      </c>
      <c r="GE813">
        <f>IF($GQ813&gt;=30,INDEX($DL:$DL,$GP813+30),"")</f>
      </c>
      <c r="GF813">
        <f>IF($GQ813&gt;=31,INDEX($DL:$DL,$GP813+31),"")</f>
      </c>
      <c r="GG813">
        <f>IF($GQ813&gt;=32,INDEX($DL:$DL,$GP813+32),"")</f>
      </c>
      <c r="GH813">
        <f>IF($GQ813&gt;=33,INDEX($DL:$DL,$GP813+33),"")</f>
      </c>
      <c r="GI813">
        <f>IF($GQ813&gt;=34,INDEX($DL:$DL,$GP813+34),"")</f>
      </c>
      <c r="GJ813">
        <f>IF($GQ813&gt;=35,INDEX($DL:$DL,$GP813+35),"")</f>
      </c>
      <c r="GK813">
        <f>IF($GQ813&gt;=36,INDEX($DL:$DL,$GP813+36),"")</f>
      </c>
      <c r="GL813">
        <f>IF($GQ813&gt;=37,INDEX($DL:$DL,$GP813+37),"")</f>
      </c>
      <c r="GM813">
        <f>IF($GQ813&gt;=38,INDEX($DL:$DL,$GP813+38),"")</f>
      </c>
      <c r="GN813">
        <f>IF($GQ813&gt;=39,INDEX($DL:$DL,$GP813+39),"")</f>
      </c>
      <c r="GO813">
        <f>IF($GQ813&gt;=40,INDEX($DL:$DL,$GP813+40),"")</f>
      </c>
      <c r="GP813">
        <f>IFERROR(MATCH($DJ813,$DK$2:$DK$148,0)+1,0)</f>
      </c>
      <c r="GQ813">
        <f>IFERROR(INDEX($DM$2:$DM$148,MATCH($DJ813,$DK$2:$DK$148,0)),0)</f>
      </c>
      <c r="GR813">
        <f>IFERROR(MATCH($L813,$DN$813:$FA$813,0),0)</f>
      </c>
      <c r="GS813">
        <f>IF($GR813&gt;0,INDEX($FB$813:$GO$813,$GR813),"")</f>
      </c>
      <c r="GV813">
        <f>IF($JE813&gt;=1,INDEX($GT:$GT,$JD813+1),"")</f>
      </c>
      <c r="GW813">
        <f>IF($JE813&gt;=2,INDEX($GT:$GT,$JD813+2),"")</f>
      </c>
      <c r="GX813">
        <f>IF($JE813&gt;=3,INDEX($GT:$GT,$JD813+3),"")</f>
      </c>
      <c r="GY813">
        <f>IF($JE813&gt;=4,INDEX($GT:$GT,$JD813+4),"")</f>
      </c>
      <c r="GZ813">
        <f>IF($JE813&gt;=5,INDEX($GT:$GT,$JD813+5),"")</f>
      </c>
      <c r="HA813">
        <f>IF($JE813&gt;=6,INDEX($GT:$GT,$JD813+6),"")</f>
      </c>
      <c r="HB813">
        <f>IF($JE813&gt;=7,INDEX($GT:$GT,$JD813+7),"")</f>
      </c>
      <c r="HC813">
        <f>IF($JE813&gt;=8,INDEX($GT:$GT,$JD813+8),"")</f>
      </c>
      <c r="HD813">
        <f>IF($JE813&gt;=9,INDEX($GT:$GT,$JD813+9),"")</f>
      </c>
      <c r="HE813">
        <f>IF($JE813&gt;=10,INDEX($GT:$GT,$JD813+10),"")</f>
      </c>
      <c r="HF813">
        <f>IF($JE813&gt;=11,INDEX($GT:$GT,$JD813+11),"")</f>
      </c>
      <c r="HG813">
        <f>IF($JE813&gt;=12,INDEX($GT:$GT,$JD813+12),"")</f>
      </c>
      <c r="HH813">
        <f>IF($JE813&gt;=13,INDEX($GT:$GT,$JD813+13),"")</f>
      </c>
      <c r="HI813">
        <f>IF($JE813&gt;=14,INDEX($GT:$GT,$JD813+14),"")</f>
      </c>
      <c r="HJ813">
        <f>IF($JE813&gt;=15,INDEX($GT:$GT,$JD813+15),"")</f>
      </c>
      <c r="HK813">
        <f>IF($JE813&gt;=16,INDEX($GT:$GT,$JD813+16),"")</f>
      </c>
      <c r="HL813">
        <f>IF($JE813&gt;=17,INDEX($GT:$GT,$JD813+17),"")</f>
      </c>
      <c r="HM813">
        <f>IF($JE813&gt;=18,INDEX($GT:$GT,$JD813+18),"")</f>
      </c>
      <c r="HN813">
        <f>IF($JE813&gt;=19,INDEX($GT:$GT,$JD813+19),"")</f>
      </c>
      <c r="HO813">
        <f>IF($JE813&gt;=20,INDEX($GT:$GT,$JD813+20),"")</f>
      </c>
      <c r="HP813">
        <f>IF($JE813&gt;=21,INDEX($GT:$GT,$JD813+21),"")</f>
      </c>
      <c r="HQ813">
        <f>IF($JE813&gt;=22,INDEX($GT:$GT,$JD813+22),"")</f>
      </c>
      <c r="HR813">
        <f>IF($JE813&gt;=23,INDEX($GT:$GT,$JD813+23),"")</f>
      </c>
      <c r="HS813">
        <f>IF($JE813&gt;=24,INDEX($GT:$GT,$JD813+24),"")</f>
      </c>
      <c r="HT813">
        <f>IF($JE813&gt;=25,INDEX($GT:$GT,$JD813+25),"")</f>
      </c>
      <c r="HU813">
        <f>IF($JE813&gt;=26,INDEX($GT:$GT,$JD813+26),"")</f>
      </c>
      <c r="HV813">
        <f>IF($JE813&gt;=27,INDEX($GT:$GT,$JD813+27),"")</f>
      </c>
      <c r="HW813">
        <f>IF($JE813&gt;=28,INDEX($GT:$GT,$JD813+28),"")</f>
      </c>
      <c r="HX813">
        <f>IF($JE813&gt;=29,INDEX($GT:$GT,$JD813+29),"")</f>
      </c>
      <c r="HY813">
        <f>IF($JE813&gt;=30,INDEX($GT:$GT,$JD813+30),"")</f>
      </c>
      <c r="HZ813">
        <f>IF($JE813&gt;=31,INDEX($GT:$GT,$JD813+31),"")</f>
      </c>
      <c r="IA813">
        <f>IF($JE813&gt;=32,INDEX($GT:$GT,$JD813+32),"")</f>
      </c>
      <c r="IB813">
        <f>IF($JE813&gt;=33,INDEX($GT:$GT,$JD813+33),"")</f>
      </c>
      <c r="IC813">
        <f>IF($JE813&gt;=34,INDEX($GT:$GT,$JD813+34),"")</f>
      </c>
      <c r="ID813">
        <f>IF($JE813&gt;=35,INDEX($GT:$GT,$JD813+35),"")</f>
      </c>
      <c r="IE813">
        <f>IF($JE813&gt;=36,INDEX($GT:$GT,$JD813+36),"")</f>
      </c>
      <c r="IF813">
        <f>IF($JE813&gt;=37,INDEX($GT:$GT,$JD813+37),"")</f>
      </c>
      <c r="IG813">
        <f>IF($JE813&gt;=38,INDEX($GT:$GT,$JD813+38),"")</f>
      </c>
      <c r="IH813">
        <f>IF($JE813&gt;=39,INDEX($GT:$GT,$JD813+39),"")</f>
      </c>
      <c r="II813">
        <f>IF($JE813&gt;=40,INDEX($GT:$GT,$JD813+40),"")</f>
      </c>
      <c r="IJ813">
        <f>IF($JE813&gt;=41,INDEX($GT:$GT,$JD813+41),"")</f>
      </c>
      <c r="IK813">
        <f>IF($JE813&gt;=42,INDEX($GT:$GT,$JD813+42),"")</f>
      </c>
      <c r="IL813">
        <f>IF($JE813&gt;=43,INDEX($GT:$GT,$JD813+43),"")</f>
      </c>
      <c r="IM813">
        <f>IF($JE813&gt;=44,INDEX($GT:$GT,$JD813+44),"")</f>
      </c>
      <c r="IN813">
        <f>IF($JE813&gt;=45,INDEX($GT:$GT,$JD813+45),"")</f>
      </c>
      <c r="IO813">
        <f>IF($JE813&gt;=46,INDEX($GT:$GT,$JD813+46),"")</f>
      </c>
      <c r="IP813">
        <f>IF($JE813&gt;=47,INDEX($GT:$GT,$JD813+47),"")</f>
      </c>
      <c r="IQ813">
        <f>IF($JE813&gt;=48,INDEX($GT:$GT,$JD813+48),"")</f>
      </c>
      <c r="IR813">
        <f>IF($JE813&gt;=49,INDEX($GT:$GT,$JD813+49),"")</f>
      </c>
      <c r="IS813">
        <f>IF($JE813&gt;=50,INDEX($GT:$GT,$JD813+50),"")</f>
      </c>
      <c r="IT813">
        <f>IF($JE813&gt;=51,INDEX($GT:$GT,$JD813+51),"")</f>
      </c>
      <c r="IU813">
        <f>IF($JE813&gt;=52,INDEX($GT:$GT,$JD813+52),"")</f>
      </c>
      <c r="IV813">
        <f>IF($JE813&gt;=53,INDEX($GT:$GT,$JD813+53),"")</f>
      </c>
      <c r="IW813">
        <f>IF($JE813&gt;=54,INDEX($GT:$GT,$JD813+54),"")</f>
      </c>
      <c r="IX813">
        <f>IF($JE813&gt;=55,INDEX($GT:$GT,$JD813+55),"")</f>
      </c>
      <c r="IY813">
        <f>IF($JE813&gt;=56,INDEX($GT:$GT,$JD813+56),"")</f>
      </c>
      <c r="IZ813">
        <f>IF($JE813&gt;=57,INDEX($GT:$GT,$JD813+57),"")</f>
      </c>
      <c r="JA813">
        <f>IF($JE813&gt;=58,INDEX($GT:$GT,$JD813+58),"")</f>
      </c>
      <c r="JB813">
        <f>IF($JE813&gt;=59,INDEX($GT:$GT,$JD813+59),"")</f>
      </c>
      <c r="JC813">
        <f>IF($JE813&gt;=60,INDEX($GT:$GT,$JD813+60),"")</f>
      </c>
      <c r="JD813">
        <f>IFERROR(MATCH($GS813,$GT$2:$GT$322,0)+1,0)</f>
      </c>
      <c r="JE813">
        <f>IFERROR(INDEX($GU$2:$GU$322,MATCH($GS813,$GT$2:$GT$322,0)),0)</f>
      </c>
      <c r="JF813" t="s">
        <v>28</v>
      </c>
      <c r="JG813" t="s">
        <v>28</v>
      </c>
    </row>
    <row r="814" spans="1:267" x14ac:dyDescent="0.25">
      <c r="J814" s="1"/>
      <c r="K814" s="1"/>
      <c r="L814" s="1"/>
      <c r="M814" s="1"/>
      <c r="N814" s="1">
        <f>IFERROR(IF(FIND(" - ",$J814)&gt;0,MID($J814,FIND(" - ",$J814)+3,LEN($J814)),""),"")</f>
      </c>
      <c r="P814" s="1"/>
      <c r="S814" t="s">
        <v>28</v>
      </c>
      <c r="U814">
        <f>IF(OR($S814="",$T814=""),"",IFERROR($S814/$T814,0))</f>
      </c>
      <c r="V814">
        <f>IF($S814="","",
IF($K814="","",
IF(ISNUMBER(SEARCH("exempt",LOWER($K814))),0,
$S814*(VALUE(SUBSTITUTE($K814,"%",""))/100))))</f>
      </c>
      <c r="AB814">
        <f>IF($S814="","",
SUM($S814,$V814,$Z814,$W814,$Y814)-
IF($AA814="",0,VALUE($AA814)))</f>
      </c>
      <c r="AJ814" t="s">
        <v>1614</v>
      </c>
      <c r="AR814">
        <f>IFERROR(LEFT($J814,FIND(" - ",$J814)-1),$J814)</f>
      </c>
      <c r="AU814">
        <f>IF($CJ814&gt;=1,INDEX($AS:$AS,$CI814+1),"")</f>
      </c>
      <c r="AV814">
        <f>IF($CJ814&gt;=2,INDEX($AS:$AS,$CI814+2),"")</f>
      </c>
      <c r="AW814">
        <f>IF($CJ814&gt;=3,INDEX($AS:$AS,$CI814+3),"")</f>
      </c>
      <c r="AX814">
        <f>IF($CJ814&gt;=4,INDEX($AS:$AS,$CI814+4),"")</f>
      </c>
      <c r="AY814">
        <f>IF($CJ814&gt;=5,INDEX($AS:$AS,$CI814+5),"")</f>
      </c>
      <c r="AZ814">
        <f>IF($CJ814&gt;=6,INDEX($AS:$AS,$CI814+6),"")</f>
      </c>
      <c r="BA814">
        <f>IF($CJ814&gt;=7,INDEX($AS:$AS,$CI814+7),"")</f>
      </c>
      <c r="BB814">
        <f>IF($CJ814&gt;=8,INDEX($AS:$AS,$CI814+8),"")</f>
      </c>
      <c r="BC814">
        <f>IF($CJ814&gt;=9,INDEX($AS:$AS,$CI814+9),"")</f>
      </c>
      <c r="BD814">
        <f>IF($CJ814&gt;=10,INDEX($AS:$AS,$CI814+10),"")</f>
      </c>
      <c r="BE814">
        <f>IF($CJ814&gt;=11,INDEX($AS:$AS,$CI814+11),"")</f>
      </c>
      <c r="BF814">
        <f>IF($CJ814&gt;=12,INDEX($AS:$AS,$CI814+12),"")</f>
      </c>
      <c r="BG814">
        <f>IF($CJ814&gt;=13,INDEX($AS:$AS,$CI814+13),"")</f>
      </c>
      <c r="BH814">
        <f>IF($CJ814&gt;=14,INDEX($AS:$AS,$CI814+14),"")</f>
      </c>
      <c r="BI814">
        <f>IF($CJ814&gt;=15,INDEX($AS:$AS,$CI814+15),"")</f>
      </c>
      <c r="BJ814">
        <f>IF($CJ814&gt;=16,INDEX($AS:$AS,$CI814+16),"")</f>
      </c>
      <c r="BK814">
        <f>IF($CJ814&gt;=17,INDEX($AS:$AS,$CI814+17),"")</f>
      </c>
      <c r="BL814">
        <f>IF($CJ814&gt;=18,INDEX($AS:$AS,$CI814+18),"")</f>
      </c>
      <c r="BM814">
        <f>IF($CJ814&gt;=19,INDEX($AS:$AS,$CI814+19),"")</f>
      </c>
      <c r="BN814">
        <f>IF($CJ814&gt;=20,INDEX($AS:$AS,$CI814+20),"")</f>
      </c>
      <c r="BO814">
        <f>IF($CJ814&gt;=21,INDEX($AS:$AS,$CI814+21),"")</f>
      </c>
      <c r="BP814">
        <f>IF($CJ814&gt;=22,INDEX($AS:$AS,$CI814+22),"")</f>
      </c>
      <c r="BQ814">
        <f>IF($CJ814&gt;=23,INDEX($AS:$AS,$CI814+23),"")</f>
      </c>
      <c r="BR814">
        <f>IF($CJ814&gt;=24,INDEX($AS:$AS,$CI814+24),"")</f>
      </c>
      <c r="BS814">
        <f>IF($CJ814&gt;=25,INDEX($AS:$AS,$CI814+25),"")</f>
      </c>
      <c r="BT814">
        <f>IF($CJ814&gt;=26,INDEX($AS:$AS,$CI814+26),"")</f>
      </c>
      <c r="BU814">
        <f>IF($CJ814&gt;=27,INDEX($AS:$AS,$CI814+27),"")</f>
      </c>
      <c r="BV814">
        <f>IF($CJ814&gt;=28,INDEX($AS:$AS,$CI814+28),"")</f>
      </c>
      <c r="BW814">
        <f>IF($CJ814&gt;=29,INDEX($AS:$AS,$CI814+29),"")</f>
      </c>
      <c r="BX814">
        <f>IF($CJ814&gt;=30,INDEX($AS:$AS,$CI814+30),"")</f>
      </c>
      <c r="BY814">
        <f>IF($CJ814&gt;=31,INDEX($AS:$AS,$CI814+31),"")</f>
      </c>
      <c r="BZ814">
        <f>IF($CJ814&gt;=32,INDEX($AS:$AS,$CI814+32),"")</f>
      </c>
      <c r="CA814">
        <f>IF($CJ814&gt;=33,INDEX($AS:$AS,$CI814+33),"")</f>
      </c>
      <c r="CB814">
        <f>IF($CJ814&gt;=34,INDEX($AS:$AS,$CI814+34),"")</f>
      </c>
      <c r="CC814">
        <f>IF($CJ814&gt;=35,INDEX($AS:$AS,$CI814+35),"")</f>
      </c>
      <c r="CD814">
        <f>IF($CJ814&gt;=36,INDEX($AS:$AS,$CI814+36),"")</f>
      </c>
      <c r="CE814">
        <f>IF($CJ814&gt;=37,INDEX($AS:$AS,$CI814+37),"")</f>
      </c>
      <c r="CF814">
        <f>IF($CJ814&gt;=38,INDEX($AS:$AS,$CI814+38),"")</f>
      </c>
      <c r="CG814">
        <f>IF($CJ814&gt;=39,INDEX($AS:$AS,$CI814+39),"")</f>
      </c>
      <c r="CH814">
        <f>IF($CJ814&gt;=40,INDEX($AS:$AS,$CI814+40),"")</f>
      </c>
      <c r="CI814">
        <f>IFERROR(MATCH($AR814,$AS$2:$AS$133,0)+1,0)</f>
      </c>
      <c r="CJ814">
        <f>IFERROR(INDEX($AT$2:$AT$133,MATCH($AR814,$AS$2:$AS$133,0)),0)</f>
      </c>
      <c r="CK814">
        <f>IFERROR(LEFT($O814,FIND(" - ",$O814)-1),$O814)</f>
      </c>
      <c r="CL814" t="s">
        <v>1615</v>
      </c>
      <c r="CM814">
        <v>1</v>
      </c>
      <c r="CN814">
        <f>IF($DI814&gt;=1,INDEX($CL:$CL,$DH814+1),"")</f>
      </c>
      <c r="CO814">
        <f>IF($DI814&gt;=2,INDEX($CL:$CL,$DH814+2),"")</f>
      </c>
      <c r="CP814">
        <f>IF($DI814&gt;=3,INDEX($CL:$CL,$DH814+3),"")</f>
      </c>
      <c r="CQ814">
        <f>IF($DI814&gt;=4,INDEX($CL:$CL,$DH814+4),"")</f>
      </c>
      <c r="CR814">
        <f>IF($DI814&gt;=5,INDEX($CL:$CL,$DH814+5),"")</f>
      </c>
      <c r="CS814">
        <f>IF($DI814&gt;=6,INDEX($CL:$CL,$DH814+6),"")</f>
      </c>
      <c r="CT814">
        <f>IF($DI814&gt;=7,INDEX($CL:$CL,$DH814+7),"")</f>
      </c>
      <c r="CU814">
        <f>IF($DI814&gt;=8,INDEX($CL:$CL,$DH814+8),"")</f>
      </c>
      <c r="CV814">
        <f>IF($DI814&gt;=9,INDEX($CL:$CL,$DH814+9),"")</f>
      </c>
      <c r="CW814">
        <f>IF($DI814&gt;=10,INDEX($CL:$CL,$DH814+10),"")</f>
      </c>
      <c r="CX814">
        <f>IF($DI814&gt;=11,INDEX($CL:$CL,$DH814+11),"")</f>
      </c>
      <c r="CY814">
        <f>IF($DI814&gt;=12,INDEX($CL:$CL,$DH814+12),"")</f>
      </c>
      <c r="CZ814">
        <f>IF($DI814&gt;=13,INDEX($CL:$CL,$DH814+13),"")</f>
      </c>
      <c r="DA814">
        <f>IF($DI814&gt;=14,INDEX($CL:$CL,$DH814+14),"")</f>
      </c>
      <c r="DB814">
        <f>IF($DI814&gt;=15,INDEX($CL:$CL,$DH814+15),"")</f>
      </c>
      <c r="DC814">
        <f>IF($DI814&gt;=16,INDEX($CL:$CL,$DH814+16),"")</f>
      </c>
      <c r="DD814">
        <f>IF($DI814&gt;=17,INDEX($CL:$CL,$DH814+17),"")</f>
      </c>
      <c r="DE814">
        <f>IF($DI814&gt;=18,INDEX($CL:$CL,$DH814+18),"")</f>
      </c>
      <c r="DF814">
        <f>IF($DI814&gt;=19,INDEX($CL:$CL,$DH814+19),"")</f>
      </c>
      <c r="DG814">
        <f>IF($DI814&gt;=20,INDEX($CL:$CL,$DH814+20),"")</f>
      </c>
      <c r="DH814">
        <f>IFERROR(MATCH($CK814,$CL$2:$CL$1558,0)+1,0)</f>
      </c>
      <c r="DI814">
        <f>IFERROR(INDEX($CM$2:$CM$1558,MATCH($CK814,$CL$2:$CL$1558,0)),0)</f>
      </c>
      <c r="DJ814">
        <f>IFERROR(INDEX($AQ:$AQ,MATCH($K814,$AP:$AP,0))&amp;"","")</f>
      </c>
      <c r="DN814">
        <f>IF($GQ814&gt;=1,INDEX($DK:$DK,$GP814+1),"")</f>
      </c>
      <c r="DO814">
        <f>IF($GQ814&gt;=2,INDEX($DK:$DK,$GP814+2),"")</f>
      </c>
      <c r="DP814">
        <f>IF($GQ814&gt;=3,INDEX($DK:$DK,$GP814+3),"")</f>
      </c>
      <c r="DQ814">
        <f>IF($GQ814&gt;=4,INDEX($DK:$DK,$GP814+4),"")</f>
      </c>
      <c r="DR814">
        <f>IF($GQ814&gt;=5,INDEX($DK:$DK,$GP814+5),"")</f>
      </c>
      <c r="DS814">
        <f>IF($GQ814&gt;=6,INDEX($DK:$DK,$GP814+6),"")</f>
      </c>
      <c r="DT814">
        <f>IF($GQ814&gt;=7,INDEX($DK:$DK,$GP814+7),"")</f>
      </c>
      <c r="DU814">
        <f>IF($GQ814&gt;=8,INDEX($DK:$DK,$GP814+8),"")</f>
      </c>
      <c r="DV814">
        <f>IF($GQ814&gt;=9,INDEX($DK:$DK,$GP814+9),"")</f>
      </c>
      <c r="DW814">
        <f>IF($GQ814&gt;=10,INDEX($DK:$DK,$GP814+10),"")</f>
      </c>
      <c r="DX814">
        <f>IF($GQ814&gt;=11,INDEX($DK:$DK,$GP814+11),"")</f>
      </c>
      <c r="DY814">
        <f>IF($GQ814&gt;=12,INDEX($DK:$DK,$GP814+12),"")</f>
      </c>
      <c r="DZ814">
        <f>IF($GQ814&gt;=13,INDEX($DK:$DK,$GP814+13),"")</f>
      </c>
      <c r="EA814">
        <f>IF($GQ814&gt;=14,INDEX($DK:$DK,$GP814+14),"")</f>
      </c>
      <c r="EB814">
        <f>IF($GQ814&gt;=15,INDEX($DK:$DK,$GP814+15),"")</f>
      </c>
      <c r="EC814">
        <f>IF($GQ814&gt;=16,INDEX($DK:$DK,$GP814+16),"")</f>
      </c>
      <c r="ED814">
        <f>IF($GQ814&gt;=17,INDEX($DK:$DK,$GP814+17),"")</f>
      </c>
      <c r="EE814">
        <f>IF($GQ814&gt;=18,INDEX($DK:$DK,$GP814+18),"")</f>
      </c>
      <c r="EF814">
        <f>IF($GQ814&gt;=19,INDEX($DK:$DK,$GP814+19),"")</f>
      </c>
      <c r="EG814">
        <f>IF($GQ814&gt;=20,INDEX($DK:$DK,$GP814+20),"")</f>
      </c>
      <c r="EH814">
        <f>IF($GQ814&gt;=21,INDEX($DK:$DK,$GP814+21),"")</f>
      </c>
      <c r="EI814">
        <f>IF($GQ814&gt;=22,INDEX($DK:$DK,$GP814+22),"")</f>
      </c>
      <c r="EJ814">
        <f>IF($GQ814&gt;=23,INDEX($DK:$DK,$GP814+23),"")</f>
      </c>
      <c r="EK814">
        <f>IF($GQ814&gt;=24,INDEX($DK:$DK,$GP814+24),"")</f>
      </c>
      <c r="EL814">
        <f>IF($GQ814&gt;=25,INDEX($DK:$DK,$GP814+25),"")</f>
      </c>
      <c r="EM814">
        <f>IF($GQ814&gt;=26,INDEX($DK:$DK,$GP814+26),"")</f>
      </c>
      <c r="EN814">
        <f>IF($GQ814&gt;=27,INDEX($DK:$DK,$GP814+27),"")</f>
      </c>
      <c r="EO814">
        <f>IF($GQ814&gt;=28,INDEX($DK:$DK,$GP814+28),"")</f>
      </c>
      <c r="EP814">
        <f>IF($GQ814&gt;=29,INDEX($DK:$DK,$GP814+29),"")</f>
      </c>
      <c r="EQ814">
        <f>IF($GQ814&gt;=30,INDEX($DK:$DK,$GP814+30),"")</f>
      </c>
      <c r="ER814">
        <f>IF($GQ814&gt;=31,INDEX($DK:$DK,$GP814+31),"")</f>
      </c>
      <c r="ES814">
        <f>IF($GQ814&gt;=32,INDEX($DK:$DK,$GP814+32),"")</f>
      </c>
      <c r="ET814">
        <f>IF($GQ814&gt;=33,INDEX($DK:$DK,$GP814+33),"")</f>
      </c>
      <c r="EU814">
        <f>IF($GQ814&gt;=34,INDEX($DK:$DK,$GP814+34),"")</f>
      </c>
      <c r="EV814">
        <f>IF($GQ814&gt;=35,INDEX($DK:$DK,$GP814+35),"")</f>
      </c>
      <c r="EW814">
        <f>IF($GQ814&gt;=36,INDEX($DK:$DK,$GP814+36),"")</f>
      </c>
      <c r="EX814">
        <f>IF($GQ814&gt;=37,INDEX($DK:$DK,$GP814+37),"")</f>
      </c>
      <c r="EY814">
        <f>IF($GQ814&gt;=38,INDEX($DK:$DK,$GP814+38),"")</f>
      </c>
      <c r="EZ814">
        <f>IF($GQ814&gt;=39,INDEX($DK:$DK,$GP814+39),"")</f>
      </c>
      <c r="FA814">
        <f>IF($GQ814&gt;=40,INDEX($DK:$DK,$GP814+40),"")</f>
      </c>
      <c r="FB814">
        <f>IF($GQ814&gt;=1,INDEX($DL:$DL,$GP814+1),"")</f>
      </c>
      <c r="FC814">
        <f>IF($GQ814&gt;=2,INDEX($DL:$DL,$GP814+2),"")</f>
      </c>
      <c r="FD814">
        <f>IF($GQ814&gt;=3,INDEX($DL:$DL,$GP814+3),"")</f>
      </c>
      <c r="FE814">
        <f>IF($GQ814&gt;=4,INDEX($DL:$DL,$GP814+4),"")</f>
      </c>
      <c r="FF814">
        <f>IF($GQ814&gt;=5,INDEX($DL:$DL,$GP814+5),"")</f>
      </c>
      <c r="FG814">
        <f>IF($GQ814&gt;=6,INDEX($DL:$DL,$GP814+6),"")</f>
      </c>
      <c r="FH814">
        <f>IF($GQ814&gt;=7,INDEX($DL:$DL,$GP814+7),"")</f>
      </c>
      <c r="FI814">
        <f>IF($GQ814&gt;=8,INDEX($DL:$DL,$GP814+8),"")</f>
      </c>
      <c r="FJ814">
        <f>IF($GQ814&gt;=9,INDEX($DL:$DL,$GP814+9),"")</f>
      </c>
      <c r="FK814">
        <f>IF($GQ814&gt;=10,INDEX($DL:$DL,$GP814+10),"")</f>
      </c>
      <c r="FL814">
        <f>IF($GQ814&gt;=11,INDEX($DL:$DL,$GP814+11),"")</f>
      </c>
      <c r="FM814">
        <f>IF($GQ814&gt;=12,INDEX($DL:$DL,$GP814+12),"")</f>
      </c>
      <c r="FN814">
        <f>IF($GQ814&gt;=13,INDEX($DL:$DL,$GP814+13),"")</f>
      </c>
      <c r="FO814">
        <f>IF($GQ814&gt;=14,INDEX($DL:$DL,$GP814+14),"")</f>
      </c>
      <c r="FP814">
        <f>IF($GQ814&gt;=15,INDEX($DL:$DL,$GP814+15),"")</f>
      </c>
      <c r="FQ814">
        <f>IF($GQ814&gt;=16,INDEX($DL:$DL,$GP814+16),"")</f>
      </c>
      <c r="FR814">
        <f>IF($GQ814&gt;=17,INDEX($DL:$DL,$GP814+17),"")</f>
      </c>
      <c r="FS814">
        <f>IF($GQ814&gt;=18,INDEX($DL:$DL,$GP814+18),"")</f>
      </c>
      <c r="FT814">
        <f>IF($GQ814&gt;=19,INDEX($DL:$DL,$GP814+19),"")</f>
      </c>
      <c r="FU814">
        <f>IF($GQ814&gt;=20,INDEX($DL:$DL,$GP814+20),"")</f>
      </c>
      <c r="FV814">
        <f>IF($GQ814&gt;=21,INDEX($DL:$DL,$GP814+21),"")</f>
      </c>
      <c r="FW814">
        <f>IF($GQ814&gt;=22,INDEX($DL:$DL,$GP814+22),"")</f>
      </c>
      <c r="FX814">
        <f>IF($GQ814&gt;=23,INDEX($DL:$DL,$GP814+23),"")</f>
      </c>
      <c r="FY814">
        <f>IF($GQ814&gt;=24,INDEX($DL:$DL,$GP814+24),"")</f>
      </c>
      <c r="FZ814">
        <f>IF($GQ814&gt;=25,INDEX($DL:$DL,$GP814+25),"")</f>
      </c>
      <c r="GA814">
        <f>IF($GQ814&gt;=26,INDEX($DL:$DL,$GP814+26),"")</f>
      </c>
      <c r="GB814">
        <f>IF($GQ814&gt;=27,INDEX($DL:$DL,$GP814+27),"")</f>
      </c>
      <c r="GC814">
        <f>IF($GQ814&gt;=28,INDEX($DL:$DL,$GP814+28),"")</f>
      </c>
      <c r="GD814">
        <f>IF($GQ814&gt;=29,INDEX($DL:$DL,$GP814+29),"")</f>
      </c>
      <c r="GE814">
        <f>IF($GQ814&gt;=30,INDEX($DL:$DL,$GP814+30),"")</f>
      </c>
      <c r="GF814">
        <f>IF($GQ814&gt;=31,INDEX($DL:$DL,$GP814+31),"")</f>
      </c>
      <c r="GG814">
        <f>IF($GQ814&gt;=32,INDEX($DL:$DL,$GP814+32),"")</f>
      </c>
      <c r="GH814">
        <f>IF($GQ814&gt;=33,INDEX($DL:$DL,$GP814+33),"")</f>
      </c>
      <c r="GI814">
        <f>IF($GQ814&gt;=34,INDEX($DL:$DL,$GP814+34),"")</f>
      </c>
      <c r="GJ814">
        <f>IF($GQ814&gt;=35,INDEX($DL:$DL,$GP814+35),"")</f>
      </c>
      <c r="GK814">
        <f>IF($GQ814&gt;=36,INDEX($DL:$DL,$GP814+36),"")</f>
      </c>
      <c r="GL814">
        <f>IF($GQ814&gt;=37,INDEX($DL:$DL,$GP814+37),"")</f>
      </c>
      <c r="GM814">
        <f>IF($GQ814&gt;=38,INDEX($DL:$DL,$GP814+38),"")</f>
      </c>
      <c r="GN814">
        <f>IF($GQ814&gt;=39,INDEX($DL:$DL,$GP814+39),"")</f>
      </c>
      <c r="GO814">
        <f>IF($GQ814&gt;=40,INDEX($DL:$DL,$GP814+40),"")</f>
      </c>
      <c r="GP814">
        <f>IFERROR(MATCH($DJ814,$DK$2:$DK$148,0)+1,0)</f>
      </c>
      <c r="GQ814">
        <f>IFERROR(INDEX($DM$2:$DM$148,MATCH($DJ814,$DK$2:$DK$148,0)),0)</f>
      </c>
      <c r="GR814">
        <f>IFERROR(MATCH($L814,$DN$814:$FA$814,0),0)</f>
      </c>
      <c r="GS814">
        <f>IF($GR814&gt;0,INDEX($FB$814:$GO$814,$GR814),"")</f>
      </c>
      <c r="GV814">
        <f>IF($JE814&gt;=1,INDEX($GT:$GT,$JD814+1),"")</f>
      </c>
      <c r="GW814">
        <f>IF($JE814&gt;=2,INDEX($GT:$GT,$JD814+2),"")</f>
      </c>
      <c r="GX814">
        <f>IF($JE814&gt;=3,INDEX($GT:$GT,$JD814+3),"")</f>
      </c>
      <c r="GY814">
        <f>IF($JE814&gt;=4,INDEX($GT:$GT,$JD814+4),"")</f>
      </c>
      <c r="GZ814">
        <f>IF($JE814&gt;=5,INDEX($GT:$GT,$JD814+5),"")</f>
      </c>
      <c r="HA814">
        <f>IF($JE814&gt;=6,INDEX($GT:$GT,$JD814+6),"")</f>
      </c>
      <c r="HB814">
        <f>IF($JE814&gt;=7,INDEX($GT:$GT,$JD814+7),"")</f>
      </c>
      <c r="HC814">
        <f>IF($JE814&gt;=8,INDEX($GT:$GT,$JD814+8),"")</f>
      </c>
      <c r="HD814">
        <f>IF($JE814&gt;=9,INDEX($GT:$GT,$JD814+9),"")</f>
      </c>
      <c r="HE814">
        <f>IF($JE814&gt;=10,INDEX($GT:$GT,$JD814+10),"")</f>
      </c>
      <c r="HF814">
        <f>IF($JE814&gt;=11,INDEX($GT:$GT,$JD814+11),"")</f>
      </c>
      <c r="HG814">
        <f>IF($JE814&gt;=12,INDEX($GT:$GT,$JD814+12),"")</f>
      </c>
      <c r="HH814">
        <f>IF($JE814&gt;=13,INDEX($GT:$GT,$JD814+13),"")</f>
      </c>
      <c r="HI814">
        <f>IF($JE814&gt;=14,INDEX($GT:$GT,$JD814+14),"")</f>
      </c>
      <c r="HJ814">
        <f>IF($JE814&gt;=15,INDEX($GT:$GT,$JD814+15),"")</f>
      </c>
      <c r="HK814">
        <f>IF($JE814&gt;=16,INDEX($GT:$GT,$JD814+16),"")</f>
      </c>
      <c r="HL814">
        <f>IF($JE814&gt;=17,INDEX($GT:$GT,$JD814+17),"")</f>
      </c>
      <c r="HM814">
        <f>IF($JE814&gt;=18,INDEX($GT:$GT,$JD814+18),"")</f>
      </c>
      <c r="HN814">
        <f>IF($JE814&gt;=19,INDEX($GT:$GT,$JD814+19),"")</f>
      </c>
      <c r="HO814">
        <f>IF($JE814&gt;=20,INDEX($GT:$GT,$JD814+20),"")</f>
      </c>
      <c r="HP814">
        <f>IF($JE814&gt;=21,INDEX($GT:$GT,$JD814+21),"")</f>
      </c>
      <c r="HQ814">
        <f>IF($JE814&gt;=22,INDEX($GT:$GT,$JD814+22),"")</f>
      </c>
      <c r="HR814">
        <f>IF($JE814&gt;=23,INDEX($GT:$GT,$JD814+23),"")</f>
      </c>
      <c r="HS814">
        <f>IF($JE814&gt;=24,INDEX($GT:$GT,$JD814+24),"")</f>
      </c>
      <c r="HT814">
        <f>IF($JE814&gt;=25,INDEX($GT:$GT,$JD814+25),"")</f>
      </c>
      <c r="HU814">
        <f>IF($JE814&gt;=26,INDEX($GT:$GT,$JD814+26),"")</f>
      </c>
      <c r="HV814">
        <f>IF($JE814&gt;=27,INDEX($GT:$GT,$JD814+27),"")</f>
      </c>
      <c r="HW814">
        <f>IF($JE814&gt;=28,INDEX($GT:$GT,$JD814+28),"")</f>
      </c>
      <c r="HX814">
        <f>IF($JE814&gt;=29,INDEX($GT:$GT,$JD814+29),"")</f>
      </c>
      <c r="HY814">
        <f>IF($JE814&gt;=30,INDEX($GT:$GT,$JD814+30),"")</f>
      </c>
      <c r="HZ814">
        <f>IF($JE814&gt;=31,INDEX($GT:$GT,$JD814+31),"")</f>
      </c>
      <c r="IA814">
        <f>IF($JE814&gt;=32,INDEX($GT:$GT,$JD814+32),"")</f>
      </c>
      <c r="IB814">
        <f>IF($JE814&gt;=33,INDEX($GT:$GT,$JD814+33),"")</f>
      </c>
      <c r="IC814">
        <f>IF($JE814&gt;=34,INDEX($GT:$GT,$JD814+34),"")</f>
      </c>
      <c r="ID814">
        <f>IF($JE814&gt;=35,INDEX($GT:$GT,$JD814+35),"")</f>
      </c>
      <c r="IE814">
        <f>IF($JE814&gt;=36,INDEX($GT:$GT,$JD814+36),"")</f>
      </c>
      <c r="IF814">
        <f>IF($JE814&gt;=37,INDEX($GT:$GT,$JD814+37),"")</f>
      </c>
      <c r="IG814">
        <f>IF($JE814&gt;=38,INDEX($GT:$GT,$JD814+38),"")</f>
      </c>
      <c r="IH814">
        <f>IF($JE814&gt;=39,INDEX($GT:$GT,$JD814+39),"")</f>
      </c>
      <c r="II814">
        <f>IF($JE814&gt;=40,INDEX($GT:$GT,$JD814+40),"")</f>
      </c>
      <c r="IJ814">
        <f>IF($JE814&gt;=41,INDEX($GT:$GT,$JD814+41),"")</f>
      </c>
      <c r="IK814">
        <f>IF($JE814&gt;=42,INDEX($GT:$GT,$JD814+42),"")</f>
      </c>
      <c r="IL814">
        <f>IF($JE814&gt;=43,INDEX($GT:$GT,$JD814+43),"")</f>
      </c>
      <c r="IM814">
        <f>IF($JE814&gt;=44,INDEX($GT:$GT,$JD814+44),"")</f>
      </c>
      <c r="IN814">
        <f>IF($JE814&gt;=45,INDEX($GT:$GT,$JD814+45),"")</f>
      </c>
      <c r="IO814">
        <f>IF($JE814&gt;=46,INDEX($GT:$GT,$JD814+46),"")</f>
      </c>
      <c r="IP814">
        <f>IF($JE814&gt;=47,INDEX($GT:$GT,$JD814+47),"")</f>
      </c>
      <c r="IQ814">
        <f>IF($JE814&gt;=48,INDEX($GT:$GT,$JD814+48),"")</f>
      </c>
      <c r="IR814">
        <f>IF($JE814&gt;=49,INDEX($GT:$GT,$JD814+49),"")</f>
      </c>
      <c r="IS814">
        <f>IF($JE814&gt;=50,INDEX($GT:$GT,$JD814+50),"")</f>
      </c>
      <c r="IT814">
        <f>IF($JE814&gt;=51,INDEX($GT:$GT,$JD814+51),"")</f>
      </c>
      <c r="IU814">
        <f>IF($JE814&gt;=52,INDEX($GT:$GT,$JD814+52),"")</f>
      </c>
      <c r="IV814">
        <f>IF($JE814&gt;=53,INDEX($GT:$GT,$JD814+53),"")</f>
      </c>
      <c r="IW814">
        <f>IF($JE814&gt;=54,INDEX($GT:$GT,$JD814+54),"")</f>
      </c>
      <c r="IX814">
        <f>IF($JE814&gt;=55,INDEX($GT:$GT,$JD814+55),"")</f>
      </c>
      <c r="IY814">
        <f>IF($JE814&gt;=56,INDEX($GT:$GT,$JD814+56),"")</f>
      </c>
      <c r="IZ814">
        <f>IF($JE814&gt;=57,INDEX($GT:$GT,$JD814+57),"")</f>
      </c>
      <c r="JA814">
        <f>IF($JE814&gt;=58,INDEX($GT:$GT,$JD814+58),"")</f>
      </c>
      <c r="JB814">
        <f>IF($JE814&gt;=59,INDEX($GT:$GT,$JD814+59),"")</f>
      </c>
      <c r="JC814">
        <f>IF($JE814&gt;=60,INDEX($GT:$GT,$JD814+60),"")</f>
      </c>
      <c r="JD814">
        <f>IFERROR(MATCH($GS814,$GT$2:$GT$322,0)+1,0)</f>
      </c>
      <c r="JE814">
        <f>IFERROR(INDEX($GU$2:$GU$322,MATCH($GS814,$GT$2:$GT$322,0)),0)</f>
      </c>
      <c r="JF814" t="s">
        <v>28</v>
      </c>
      <c r="JG814" t="s">
        <v>28</v>
      </c>
    </row>
    <row r="815" spans="1:267" x14ac:dyDescent="0.25">
      <c r="J815" s="1"/>
      <c r="K815" s="1"/>
      <c r="L815" s="1"/>
      <c r="M815" s="1"/>
      <c r="N815" s="1">
        <f>IFERROR(IF(FIND(" - ",$J815)&gt;0,MID($J815,FIND(" - ",$J815)+3,LEN($J815)),""),"")</f>
      </c>
      <c r="P815" s="1"/>
      <c r="S815" t="s">
        <v>28</v>
      </c>
      <c r="U815">
        <f>IF(OR($S815="",$T815=""),"",IFERROR($S815/$T815,0))</f>
      </c>
      <c r="V815">
        <f>IF($S815="","",
IF($K815="","",
IF(ISNUMBER(SEARCH("exempt",LOWER($K815))),0,
$S815*(VALUE(SUBSTITUTE($K815,"%",""))/100))))</f>
      </c>
      <c r="AB815">
        <f>IF($S815="","",
SUM($S815,$V815,$Z815,$W815,$Y815)-
IF($AA815="",0,VALUE($AA815)))</f>
      </c>
      <c r="AJ815" t="s">
        <v>1616</v>
      </c>
      <c r="AR815">
        <f>IFERROR(LEFT($J815,FIND(" - ",$J815)-1),$J815)</f>
      </c>
      <c r="AU815">
        <f>IF($CJ815&gt;=1,INDEX($AS:$AS,$CI815+1),"")</f>
      </c>
      <c r="AV815">
        <f>IF($CJ815&gt;=2,INDEX($AS:$AS,$CI815+2),"")</f>
      </c>
      <c r="AW815">
        <f>IF($CJ815&gt;=3,INDEX($AS:$AS,$CI815+3),"")</f>
      </c>
      <c r="AX815">
        <f>IF($CJ815&gt;=4,INDEX($AS:$AS,$CI815+4),"")</f>
      </c>
      <c r="AY815">
        <f>IF($CJ815&gt;=5,INDEX($AS:$AS,$CI815+5),"")</f>
      </c>
      <c r="AZ815">
        <f>IF($CJ815&gt;=6,INDEX($AS:$AS,$CI815+6),"")</f>
      </c>
      <c r="BA815">
        <f>IF($CJ815&gt;=7,INDEX($AS:$AS,$CI815+7),"")</f>
      </c>
      <c r="BB815">
        <f>IF($CJ815&gt;=8,INDEX($AS:$AS,$CI815+8),"")</f>
      </c>
      <c r="BC815">
        <f>IF($CJ815&gt;=9,INDEX($AS:$AS,$CI815+9),"")</f>
      </c>
      <c r="BD815">
        <f>IF($CJ815&gt;=10,INDEX($AS:$AS,$CI815+10),"")</f>
      </c>
      <c r="BE815">
        <f>IF($CJ815&gt;=11,INDEX($AS:$AS,$CI815+11),"")</f>
      </c>
      <c r="BF815">
        <f>IF($CJ815&gt;=12,INDEX($AS:$AS,$CI815+12),"")</f>
      </c>
      <c r="BG815">
        <f>IF($CJ815&gt;=13,INDEX($AS:$AS,$CI815+13),"")</f>
      </c>
      <c r="BH815">
        <f>IF($CJ815&gt;=14,INDEX($AS:$AS,$CI815+14),"")</f>
      </c>
      <c r="BI815">
        <f>IF($CJ815&gt;=15,INDEX($AS:$AS,$CI815+15),"")</f>
      </c>
      <c r="BJ815">
        <f>IF($CJ815&gt;=16,INDEX($AS:$AS,$CI815+16),"")</f>
      </c>
      <c r="BK815">
        <f>IF($CJ815&gt;=17,INDEX($AS:$AS,$CI815+17),"")</f>
      </c>
      <c r="BL815">
        <f>IF($CJ815&gt;=18,INDEX($AS:$AS,$CI815+18),"")</f>
      </c>
      <c r="BM815">
        <f>IF($CJ815&gt;=19,INDEX($AS:$AS,$CI815+19),"")</f>
      </c>
      <c r="BN815">
        <f>IF($CJ815&gt;=20,INDEX($AS:$AS,$CI815+20),"")</f>
      </c>
      <c r="BO815">
        <f>IF($CJ815&gt;=21,INDEX($AS:$AS,$CI815+21),"")</f>
      </c>
      <c r="BP815">
        <f>IF($CJ815&gt;=22,INDEX($AS:$AS,$CI815+22),"")</f>
      </c>
      <c r="BQ815">
        <f>IF($CJ815&gt;=23,INDEX($AS:$AS,$CI815+23),"")</f>
      </c>
      <c r="BR815">
        <f>IF($CJ815&gt;=24,INDEX($AS:$AS,$CI815+24),"")</f>
      </c>
      <c r="BS815">
        <f>IF($CJ815&gt;=25,INDEX($AS:$AS,$CI815+25),"")</f>
      </c>
      <c r="BT815">
        <f>IF($CJ815&gt;=26,INDEX($AS:$AS,$CI815+26),"")</f>
      </c>
      <c r="BU815">
        <f>IF($CJ815&gt;=27,INDEX($AS:$AS,$CI815+27),"")</f>
      </c>
      <c r="BV815">
        <f>IF($CJ815&gt;=28,INDEX($AS:$AS,$CI815+28),"")</f>
      </c>
      <c r="BW815">
        <f>IF($CJ815&gt;=29,INDEX($AS:$AS,$CI815+29),"")</f>
      </c>
      <c r="BX815">
        <f>IF($CJ815&gt;=30,INDEX($AS:$AS,$CI815+30),"")</f>
      </c>
      <c r="BY815">
        <f>IF($CJ815&gt;=31,INDEX($AS:$AS,$CI815+31),"")</f>
      </c>
      <c r="BZ815">
        <f>IF($CJ815&gt;=32,INDEX($AS:$AS,$CI815+32),"")</f>
      </c>
      <c r="CA815">
        <f>IF($CJ815&gt;=33,INDEX($AS:$AS,$CI815+33),"")</f>
      </c>
      <c r="CB815">
        <f>IF($CJ815&gt;=34,INDEX($AS:$AS,$CI815+34),"")</f>
      </c>
      <c r="CC815">
        <f>IF($CJ815&gt;=35,INDEX($AS:$AS,$CI815+35),"")</f>
      </c>
      <c r="CD815">
        <f>IF($CJ815&gt;=36,INDEX($AS:$AS,$CI815+36),"")</f>
      </c>
      <c r="CE815">
        <f>IF($CJ815&gt;=37,INDEX($AS:$AS,$CI815+37),"")</f>
      </c>
      <c r="CF815">
        <f>IF($CJ815&gt;=38,INDEX($AS:$AS,$CI815+38),"")</f>
      </c>
      <c r="CG815">
        <f>IF($CJ815&gt;=39,INDEX($AS:$AS,$CI815+39),"")</f>
      </c>
      <c r="CH815">
        <f>IF($CJ815&gt;=40,INDEX($AS:$AS,$CI815+40),"")</f>
      </c>
      <c r="CI815">
        <f>IFERROR(MATCH($AR815,$AS$2:$AS$133,0)+1,0)</f>
      </c>
      <c r="CJ815">
        <f>IFERROR(INDEX($AT$2:$AT$133,MATCH($AR815,$AS$2:$AS$133,0)),0)</f>
      </c>
      <c r="CK815">
        <f>IFERROR(LEFT($O815,FIND(" - ",$O815)-1),$O815)</f>
      </c>
      <c r="CL815" t="s">
        <v>113</v>
      </c>
      <c r="CN815">
        <f>IF($DI815&gt;=1,INDEX($CL:$CL,$DH815+1),"")</f>
      </c>
      <c r="CO815">
        <f>IF($DI815&gt;=2,INDEX($CL:$CL,$DH815+2),"")</f>
      </c>
      <c r="CP815">
        <f>IF($DI815&gt;=3,INDEX($CL:$CL,$DH815+3),"")</f>
      </c>
      <c r="CQ815">
        <f>IF($DI815&gt;=4,INDEX($CL:$CL,$DH815+4),"")</f>
      </c>
      <c r="CR815">
        <f>IF($DI815&gt;=5,INDEX($CL:$CL,$DH815+5),"")</f>
      </c>
      <c r="CS815">
        <f>IF($DI815&gt;=6,INDEX($CL:$CL,$DH815+6),"")</f>
      </c>
      <c r="CT815">
        <f>IF($DI815&gt;=7,INDEX($CL:$CL,$DH815+7),"")</f>
      </c>
      <c r="CU815">
        <f>IF($DI815&gt;=8,INDEX($CL:$CL,$DH815+8),"")</f>
      </c>
      <c r="CV815">
        <f>IF($DI815&gt;=9,INDEX($CL:$CL,$DH815+9),"")</f>
      </c>
      <c r="CW815">
        <f>IF($DI815&gt;=10,INDEX($CL:$CL,$DH815+10),"")</f>
      </c>
      <c r="CX815">
        <f>IF($DI815&gt;=11,INDEX($CL:$CL,$DH815+11),"")</f>
      </c>
      <c r="CY815">
        <f>IF($DI815&gt;=12,INDEX($CL:$CL,$DH815+12),"")</f>
      </c>
      <c r="CZ815">
        <f>IF($DI815&gt;=13,INDEX($CL:$CL,$DH815+13),"")</f>
      </c>
      <c r="DA815">
        <f>IF($DI815&gt;=14,INDEX($CL:$CL,$DH815+14),"")</f>
      </c>
      <c r="DB815">
        <f>IF($DI815&gt;=15,INDEX($CL:$CL,$DH815+15),"")</f>
      </c>
      <c r="DC815">
        <f>IF($DI815&gt;=16,INDEX($CL:$CL,$DH815+16),"")</f>
      </c>
      <c r="DD815">
        <f>IF($DI815&gt;=17,INDEX($CL:$CL,$DH815+17),"")</f>
      </c>
      <c r="DE815">
        <f>IF($DI815&gt;=18,INDEX($CL:$CL,$DH815+18),"")</f>
      </c>
      <c r="DF815">
        <f>IF($DI815&gt;=19,INDEX($CL:$CL,$DH815+19),"")</f>
      </c>
      <c r="DG815">
        <f>IF($DI815&gt;=20,INDEX($CL:$CL,$DH815+20),"")</f>
      </c>
      <c r="DH815">
        <f>IFERROR(MATCH($CK815,$CL$2:$CL$1558,0)+1,0)</f>
      </c>
      <c r="DI815">
        <f>IFERROR(INDEX($CM$2:$CM$1558,MATCH($CK815,$CL$2:$CL$1558,0)),0)</f>
      </c>
      <c r="DJ815">
        <f>IFERROR(INDEX($AQ:$AQ,MATCH($K815,$AP:$AP,0))&amp;"","")</f>
      </c>
      <c r="DN815">
        <f>IF($GQ815&gt;=1,INDEX($DK:$DK,$GP815+1),"")</f>
      </c>
      <c r="DO815">
        <f>IF($GQ815&gt;=2,INDEX($DK:$DK,$GP815+2),"")</f>
      </c>
      <c r="DP815">
        <f>IF($GQ815&gt;=3,INDEX($DK:$DK,$GP815+3),"")</f>
      </c>
      <c r="DQ815">
        <f>IF($GQ815&gt;=4,INDEX($DK:$DK,$GP815+4),"")</f>
      </c>
      <c r="DR815">
        <f>IF($GQ815&gt;=5,INDEX($DK:$DK,$GP815+5),"")</f>
      </c>
      <c r="DS815">
        <f>IF($GQ815&gt;=6,INDEX($DK:$DK,$GP815+6),"")</f>
      </c>
      <c r="DT815">
        <f>IF($GQ815&gt;=7,INDEX($DK:$DK,$GP815+7),"")</f>
      </c>
      <c r="DU815">
        <f>IF($GQ815&gt;=8,INDEX($DK:$DK,$GP815+8),"")</f>
      </c>
      <c r="DV815">
        <f>IF($GQ815&gt;=9,INDEX($DK:$DK,$GP815+9),"")</f>
      </c>
      <c r="DW815">
        <f>IF($GQ815&gt;=10,INDEX($DK:$DK,$GP815+10),"")</f>
      </c>
      <c r="DX815">
        <f>IF($GQ815&gt;=11,INDEX($DK:$DK,$GP815+11),"")</f>
      </c>
      <c r="DY815">
        <f>IF($GQ815&gt;=12,INDEX($DK:$DK,$GP815+12),"")</f>
      </c>
      <c r="DZ815">
        <f>IF($GQ815&gt;=13,INDEX($DK:$DK,$GP815+13),"")</f>
      </c>
      <c r="EA815">
        <f>IF($GQ815&gt;=14,INDEX($DK:$DK,$GP815+14),"")</f>
      </c>
      <c r="EB815">
        <f>IF($GQ815&gt;=15,INDEX($DK:$DK,$GP815+15),"")</f>
      </c>
      <c r="EC815">
        <f>IF($GQ815&gt;=16,INDEX($DK:$DK,$GP815+16),"")</f>
      </c>
      <c r="ED815">
        <f>IF($GQ815&gt;=17,INDEX($DK:$DK,$GP815+17),"")</f>
      </c>
      <c r="EE815">
        <f>IF($GQ815&gt;=18,INDEX($DK:$DK,$GP815+18),"")</f>
      </c>
      <c r="EF815">
        <f>IF($GQ815&gt;=19,INDEX($DK:$DK,$GP815+19),"")</f>
      </c>
      <c r="EG815">
        <f>IF($GQ815&gt;=20,INDEX($DK:$DK,$GP815+20),"")</f>
      </c>
      <c r="EH815">
        <f>IF($GQ815&gt;=21,INDEX($DK:$DK,$GP815+21),"")</f>
      </c>
      <c r="EI815">
        <f>IF($GQ815&gt;=22,INDEX($DK:$DK,$GP815+22),"")</f>
      </c>
      <c r="EJ815">
        <f>IF($GQ815&gt;=23,INDEX($DK:$DK,$GP815+23),"")</f>
      </c>
      <c r="EK815">
        <f>IF($GQ815&gt;=24,INDEX($DK:$DK,$GP815+24),"")</f>
      </c>
      <c r="EL815">
        <f>IF($GQ815&gt;=25,INDEX($DK:$DK,$GP815+25),"")</f>
      </c>
      <c r="EM815">
        <f>IF($GQ815&gt;=26,INDEX($DK:$DK,$GP815+26),"")</f>
      </c>
      <c r="EN815">
        <f>IF($GQ815&gt;=27,INDEX($DK:$DK,$GP815+27),"")</f>
      </c>
      <c r="EO815">
        <f>IF($GQ815&gt;=28,INDEX($DK:$DK,$GP815+28),"")</f>
      </c>
      <c r="EP815">
        <f>IF($GQ815&gt;=29,INDEX($DK:$DK,$GP815+29),"")</f>
      </c>
      <c r="EQ815">
        <f>IF($GQ815&gt;=30,INDEX($DK:$DK,$GP815+30),"")</f>
      </c>
      <c r="ER815">
        <f>IF($GQ815&gt;=31,INDEX($DK:$DK,$GP815+31),"")</f>
      </c>
      <c r="ES815">
        <f>IF($GQ815&gt;=32,INDEX($DK:$DK,$GP815+32),"")</f>
      </c>
      <c r="ET815">
        <f>IF($GQ815&gt;=33,INDEX($DK:$DK,$GP815+33),"")</f>
      </c>
      <c r="EU815">
        <f>IF($GQ815&gt;=34,INDEX($DK:$DK,$GP815+34),"")</f>
      </c>
      <c r="EV815">
        <f>IF($GQ815&gt;=35,INDEX($DK:$DK,$GP815+35),"")</f>
      </c>
      <c r="EW815">
        <f>IF($GQ815&gt;=36,INDEX($DK:$DK,$GP815+36),"")</f>
      </c>
      <c r="EX815">
        <f>IF($GQ815&gt;=37,INDEX($DK:$DK,$GP815+37),"")</f>
      </c>
      <c r="EY815">
        <f>IF($GQ815&gt;=38,INDEX($DK:$DK,$GP815+38),"")</f>
      </c>
      <c r="EZ815">
        <f>IF($GQ815&gt;=39,INDEX($DK:$DK,$GP815+39),"")</f>
      </c>
      <c r="FA815">
        <f>IF($GQ815&gt;=40,INDEX($DK:$DK,$GP815+40),"")</f>
      </c>
      <c r="FB815">
        <f>IF($GQ815&gt;=1,INDEX($DL:$DL,$GP815+1),"")</f>
      </c>
      <c r="FC815">
        <f>IF($GQ815&gt;=2,INDEX($DL:$DL,$GP815+2),"")</f>
      </c>
      <c r="FD815">
        <f>IF($GQ815&gt;=3,INDEX($DL:$DL,$GP815+3),"")</f>
      </c>
      <c r="FE815">
        <f>IF($GQ815&gt;=4,INDEX($DL:$DL,$GP815+4),"")</f>
      </c>
      <c r="FF815">
        <f>IF($GQ815&gt;=5,INDEX($DL:$DL,$GP815+5),"")</f>
      </c>
      <c r="FG815">
        <f>IF($GQ815&gt;=6,INDEX($DL:$DL,$GP815+6),"")</f>
      </c>
      <c r="FH815">
        <f>IF($GQ815&gt;=7,INDEX($DL:$DL,$GP815+7),"")</f>
      </c>
      <c r="FI815">
        <f>IF($GQ815&gt;=8,INDEX($DL:$DL,$GP815+8),"")</f>
      </c>
      <c r="FJ815">
        <f>IF($GQ815&gt;=9,INDEX($DL:$DL,$GP815+9),"")</f>
      </c>
      <c r="FK815">
        <f>IF($GQ815&gt;=10,INDEX($DL:$DL,$GP815+10),"")</f>
      </c>
      <c r="FL815">
        <f>IF($GQ815&gt;=11,INDEX($DL:$DL,$GP815+11),"")</f>
      </c>
      <c r="FM815">
        <f>IF($GQ815&gt;=12,INDEX($DL:$DL,$GP815+12),"")</f>
      </c>
      <c r="FN815">
        <f>IF($GQ815&gt;=13,INDEX($DL:$DL,$GP815+13),"")</f>
      </c>
      <c r="FO815">
        <f>IF($GQ815&gt;=14,INDEX($DL:$DL,$GP815+14),"")</f>
      </c>
      <c r="FP815">
        <f>IF($GQ815&gt;=15,INDEX($DL:$DL,$GP815+15),"")</f>
      </c>
      <c r="FQ815">
        <f>IF($GQ815&gt;=16,INDEX($DL:$DL,$GP815+16),"")</f>
      </c>
      <c r="FR815">
        <f>IF($GQ815&gt;=17,INDEX($DL:$DL,$GP815+17),"")</f>
      </c>
      <c r="FS815">
        <f>IF($GQ815&gt;=18,INDEX($DL:$DL,$GP815+18),"")</f>
      </c>
      <c r="FT815">
        <f>IF($GQ815&gt;=19,INDEX($DL:$DL,$GP815+19),"")</f>
      </c>
      <c r="FU815">
        <f>IF($GQ815&gt;=20,INDEX($DL:$DL,$GP815+20),"")</f>
      </c>
      <c r="FV815">
        <f>IF($GQ815&gt;=21,INDEX($DL:$DL,$GP815+21),"")</f>
      </c>
      <c r="FW815">
        <f>IF($GQ815&gt;=22,INDEX($DL:$DL,$GP815+22),"")</f>
      </c>
      <c r="FX815">
        <f>IF($GQ815&gt;=23,INDEX($DL:$DL,$GP815+23),"")</f>
      </c>
      <c r="FY815">
        <f>IF($GQ815&gt;=24,INDEX($DL:$DL,$GP815+24),"")</f>
      </c>
      <c r="FZ815">
        <f>IF($GQ815&gt;=25,INDEX($DL:$DL,$GP815+25),"")</f>
      </c>
      <c r="GA815">
        <f>IF($GQ815&gt;=26,INDEX($DL:$DL,$GP815+26),"")</f>
      </c>
      <c r="GB815">
        <f>IF($GQ815&gt;=27,INDEX($DL:$DL,$GP815+27),"")</f>
      </c>
      <c r="GC815">
        <f>IF($GQ815&gt;=28,INDEX($DL:$DL,$GP815+28),"")</f>
      </c>
      <c r="GD815">
        <f>IF($GQ815&gt;=29,INDEX($DL:$DL,$GP815+29),"")</f>
      </c>
      <c r="GE815">
        <f>IF($GQ815&gt;=30,INDEX($DL:$DL,$GP815+30),"")</f>
      </c>
      <c r="GF815">
        <f>IF($GQ815&gt;=31,INDEX($DL:$DL,$GP815+31),"")</f>
      </c>
      <c r="GG815">
        <f>IF($GQ815&gt;=32,INDEX($DL:$DL,$GP815+32),"")</f>
      </c>
      <c r="GH815">
        <f>IF($GQ815&gt;=33,INDEX($DL:$DL,$GP815+33),"")</f>
      </c>
      <c r="GI815">
        <f>IF($GQ815&gt;=34,INDEX($DL:$DL,$GP815+34),"")</f>
      </c>
      <c r="GJ815">
        <f>IF($GQ815&gt;=35,INDEX($DL:$DL,$GP815+35),"")</f>
      </c>
      <c r="GK815">
        <f>IF($GQ815&gt;=36,INDEX($DL:$DL,$GP815+36),"")</f>
      </c>
      <c r="GL815">
        <f>IF($GQ815&gt;=37,INDEX($DL:$DL,$GP815+37),"")</f>
      </c>
      <c r="GM815">
        <f>IF($GQ815&gt;=38,INDEX($DL:$DL,$GP815+38),"")</f>
      </c>
      <c r="GN815">
        <f>IF($GQ815&gt;=39,INDEX($DL:$DL,$GP815+39),"")</f>
      </c>
      <c r="GO815">
        <f>IF($GQ815&gt;=40,INDEX($DL:$DL,$GP815+40),"")</f>
      </c>
      <c r="GP815">
        <f>IFERROR(MATCH($DJ815,$DK$2:$DK$148,0)+1,0)</f>
      </c>
      <c r="GQ815">
        <f>IFERROR(INDEX($DM$2:$DM$148,MATCH($DJ815,$DK$2:$DK$148,0)),0)</f>
      </c>
      <c r="GR815">
        <f>IFERROR(MATCH($L815,$DN$815:$FA$815,0),0)</f>
      </c>
      <c r="GS815">
        <f>IF($GR815&gt;0,INDEX($FB$815:$GO$815,$GR815),"")</f>
      </c>
      <c r="GV815">
        <f>IF($JE815&gt;=1,INDEX($GT:$GT,$JD815+1),"")</f>
      </c>
      <c r="GW815">
        <f>IF($JE815&gt;=2,INDEX($GT:$GT,$JD815+2),"")</f>
      </c>
      <c r="GX815">
        <f>IF($JE815&gt;=3,INDEX($GT:$GT,$JD815+3),"")</f>
      </c>
      <c r="GY815">
        <f>IF($JE815&gt;=4,INDEX($GT:$GT,$JD815+4),"")</f>
      </c>
      <c r="GZ815">
        <f>IF($JE815&gt;=5,INDEX($GT:$GT,$JD815+5),"")</f>
      </c>
      <c r="HA815">
        <f>IF($JE815&gt;=6,INDEX($GT:$GT,$JD815+6),"")</f>
      </c>
      <c r="HB815">
        <f>IF($JE815&gt;=7,INDEX($GT:$GT,$JD815+7),"")</f>
      </c>
      <c r="HC815">
        <f>IF($JE815&gt;=8,INDEX($GT:$GT,$JD815+8),"")</f>
      </c>
      <c r="HD815">
        <f>IF($JE815&gt;=9,INDEX($GT:$GT,$JD815+9),"")</f>
      </c>
      <c r="HE815">
        <f>IF($JE815&gt;=10,INDEX($GT:$GT,$JD815+10),"")</f>
      </c>
      <c r="HF815">
        <f>IF($JE815&gt;=11,INDEX($GT:$GT,$JD815+11),"")</f>
      </c>
      <c r="HG815">
        <f>IF($JE815&gt;=12,INDEX($GT:$GT,$JD815+12),"")</f>
      </c>
      <c r="HH815">
        <f>IF($JE815&gt;=13,INDEX($GT:$GT,$JD815+13),"")</f>
      </c>
      <c r="HI815">
        <f>IF($JE815&gt;=14,INDEX($GT:$GT,$JD815+14),"")</f>
      </c>
      <c r="HJ815">
        <f>IF($JE815&gt;=15,INDEX($GT:$GT,$JD815+15),"")</f>
      </c>
      <c r="HK815">
        <f>IF($JE815&gt;=16,INDEX($GT:$GT,$JD815+16),"")</f>
      </c>
      <c r="HL815">
        <f>IF($JE815&gt;=17,INDEX($GT:$GT,$JD815+17),"")</f>
      </c>
      <c r="HM815">
        <f>IF($JE815&gt;=18,INDEX($GT:$GT,$JD815+18),"")</f>
      </c>
      <c r="HN815">
        <f>IF($JE815&gt;=19,INDEX($GT:$GT,$JD815+19),"")</f>
      </c>
      <c r="HO815">
        <f>IF($JE815&gt;=20,INDEX($GT:$GT,$JD815+20),"")</f>
      </c>
      <c r="HP815">
        <f>IF($JE815&gt;=21,INDEX($GT:$GT,$JD815+21),"")</f>
      </c>
      <c r="HQ815">
        <f>IF($JE815&gt;=22,INDEX($GT:$GT,$JD815+22),"")</f>
      </c>
      <c r="HR815">
        <f>IF($JE815&gt;=23,INDEX($GT:$GT,$JD815+23),"")</f>
      </c>
      <c r="HS815">
        <f>IF($JE815&gt;=24,INDEX($GT:$GT,$JD815+24),"")</f>
      </c>
      <c r="HT815">
        <f>IF($JE815&gt;=25,INDEX($GT:$GT,$JD815+25),"")</f>
      </c>
      <c r="HU815">
        <f>IF($JE815&gt;=26,INDEX($GT:$GT,$JD815+26),"")</f>
      </c>
      <c r="HV815">
        <f>IF($JE815&gt;=27,INDEX($GT:$GT,$JD815+27),"")</f>
      </c>
      <c r="HW815">
        <f>IF($JE815&gt;=28,INDEX($GT:$GT,$JD815+28),"")</f>
      </c>
      <c r="HX815">
        <f>IF($JE815&gt;=29,INDEX($GT:$GT,$JD815+29),"")</f>
      </c>
      <c r="HY815">
        <f>IF($JE815&gt;=30,INDEX($GT:$GT,$JD815+30),"")</f>
      </c>
      <c r="HZ815">
        <f>IF($JE815&gt;=31,INDEX($GT:$GT,$JD815+31),"")</f>
      </c>
      <c r="IA815">
        <f>IF($JE815&gt;=32,INDEX($GT:$GT,$JD815+32),"")</f>
      </c>
      <c r="IB815">
        <f>IF($JE815&gt;=33,INDEX($GT:$GT,$JD815+33),"")</f>
      </c>
      <c r="IC815">
        <f>IF($JE815&gt;=34,INDEX($GT:$GT,$JD815+34),"")</f>
      </c>
      <c r="ID815">
        <f>IF($JE815&gt;=35,INDEX($GT:$GT,$JD815+35),"")</f>
      </c>
      <c r="IE815">
        <f>IF($JE815&gt;=36,INDEX($GT:$GT,$JD815+36),"")</f>
      </c>
      <c r="IF815">
        <f>IF($JE815&gt;=37,INDEX($GT:$GT,$JD815+37),"")</f>
      </c>
      <c r="IG815">
        <f>IF($JE815&gt;=38,INDEX($GT:$GT,$JD815+38),"")</f>
      </c>
      <c r="IH815">
        <f>IF($JE815&gt;=39,INDEX($GT:$GT,$JD815+39),"")</f>
      </c>
      <c r="II815">
        <f>IF($JE815&gt;=40,INDEX($GT:$GT,$JD815+40),"")</f>
      </c>
      <c r="IJ815">
        <f>IF($JE815&gt;=41,INDEX($GT:$GT,$JD815+41),"")</f>
      </c>
      <c r="IK815">
        <f>IF($JE815&gt;=42,INDEX($GT:$GT,$JD815+42),"")</f>
      </c>
      <c r="IL815">
        <f>IF($JE815&gt;=43,INDEX($GT:$GT,$JD815+43),"")</f>
      </c>
      <c r="IM815">
        <f>IF($JE815&gt;=44,INDEX($GT:$GT,$JD815+44),"")</f>
      </c>
      <c r="IN815">
        <f>IF($JE815&gt;=45,INDEX($GT:$GT,$JD815+45),"")</f>
      </c>
      <c r="IO815">
        <f>IF($JE815&gt;=46,INDEX($GT:$GT,$JD815+46),"")</f>
      </c>
      <c r="IP815">
        <f>IF($JE815&gt;=47,INDEX($GT:$GT,$JD815+47),"")</f>
      </c>
      <c r="IQ815">
        <f>IF($JE815&gt;=48,INDEX($GT:$GT,$JD815+48),"")</f>
      </c>
      <c r="IR815">
        <f>IF($JE815&gt;=49,INDEX($GT:$GT,$JD815+49),"")</f>
      </c>
      <c r="IS815">
        <f>IF($JE815&gt;=50,INDEX($GT:$GT,$JD815+50),"")</f>
      </c>
      <c r="IT815">
        <f>IF($JE815&gt;=51,INDEX($GT:$GT,$JD815+51),"")</f>
      </c>
      <c r="IU815">
        <f>IF($JE815&gt;=52,INDEX($GT:$GT,$JD815+52),"")</f>
      </c>
      <c r="IV815">
        <f>IF($JE815&gt;=53,INDEX($GT:$GT,$JD815+53),"")</f>
      </c>
      <c r="IW815">
        <f>IF($JE815&gt;=54,INDEX($GT:$GT,$JD815+54),"")</f>
      </c>
      <c r="IX815">
        <f>IF($JE815&gt;=55,INDEX($GT:$GT,$JD815+55),"")</f>
      </c>
      <c r="IY815">
        <f>IF($JE815&gt;=56,INDEX($GT:$GT,$JD815+56),"")</f>
      </c>
      <c r="IZ815">
        <f>IF($JE815&gt;=57,INDEX($GT:$GT,$JD815+57),"")</f>
      </c>
      <c r="JA815">
        <f>IF($JE815&gt;=58,INDEX($GT:$GT,$JD815+58),"")</f>
      </c>
      <c r="JB815">
        <f>IF($JE815&gt;=59,INDEX($GT:$GT,$JD815+59),"")</f>
      </c>
      <c r="JC815">
        <f>IF($JE815&gt;=60,INDEX($GT:$GT,$JD815+60),"")</f>
      </c>
      <c r="JD815">
        <f>IFERROR(MATCH($GS815,$GT$2:$GT$322,0)+1,0)</f>
      </c>
      <c r="JE815">
        <f>IFERROR(INDEX($GU$2:$GU$322,MATCH($GS815,$GT$2:$GT$322,0)),0)</f>
      </c>
      <c r="JF815" t="s">
        <v>28</v>
      </c>
      <c r="JG815" t="s">
        <v>28</v>
      </c>
    </row>
    <row r="816" spans="1:267" x14ac:dyDescent="0.25">
      <c r="J816" s="1"/>
      <c r="K816" s="1"/>
      <c r="L816" s="1"/>
      <c r="M816" s="1"/>
      <c r="N816" s="1">
        <f>IFERROR(IF(FIND(" - ",$J816)&gt;0,MID($J816,FIND(" - ",$J816)+3,LEN($J816)),""),"")</f>
      </c>
      <c r="P816" s="1"/>
      <c r="S816" t="s">
        <v>28</v>
      </c>
      <c r="U816">
        <f>IF(OR($S816="",$T816=""),"",IFERROR($S816/$T816,0))</f>
      </c>
      <c r="V816">
        <f>IF($S816="","",
IF($K816="","",
IF(ISNUMBER(SEARCH("exempt",LOWER($K816))),0,
$S816*(VALUE(SUBSTITUTE($K816,"%",""))/100))))</f>
      </c>
      <c r="AB816">
        <f>IF($S816="","",
SUM($S816,$V816,$Z816,$W816,$Y816)-
IF($AA816="",0,VALUE($AA816)))</f>
      </c>
      <c r="AJ816" t="s">
        <v>1617</v>
      </c>
      <c r="AR816">
        <f>IFERROR(LEFT($J816,FIND(" - ",$J816)-1),$J816)</f>
      </c>
      <c r="AU816">
        <f>IF($CJ816&gt;=1,INDEX($AS:$AS,$CI816+1),"")</f>
      </c>
      <c r="AV816">
        <f>IF($CJ816&gt;=2,INDEX($AS:$AS,$CI816+2),"")</f>
      </c>
      <c r="AW816">
        <f>IF($CJ816&gt;=3,INDEX($AS:$AS,$CI816+3),"")</f>
      </c>
      <c r="AX816">
        <f>IF($CJ816&gt;=4,INDEX($AS:$AS,$CI816+4),"")</f>
      </c>
      <c r="AY816">
        <f>IF($CJ816&gt;=5,INDEX($AS:$AS,$CI816+5),"")</f>
      </c>
      <c r="AZ816">
        <f>IF($CJ816&gt;=6,INDEX($AS:$AS,$CI816+6),"")</f>
      </c>
      <c r="BA816">
        <f>IF($CJ816&gt;=7,INDEX($AS:$AS,$CI816+7),"")</f>
      </c>
      <c r="BB816">
        <f>IF($CJ816&gt;=8,INDEX($AS:$AS,$CI816+8),"")</f>
      </c>
      <c r="BC816">
        <f>IF($CJ816&gt;=9,INDEX($AS:$AS,$CI816+9),"")</f>
      </c>
      <c r="BD816">
        <f>IF($CJ816&gt;=10,INDEX($AS:$AS,$CI816+10),"")</f>
      </c>
      <c r="BE816">
        <f>IF($CJ816&gt;=11,INDEX($AS:$AS,$CI816+11),"")</f>
      </c>
      <c r="BF816">
        <f>IF($CJ816&gt;=12,INDEX($AS:$AS,$CI816+12),"")</f>
      </c>
      <c r="BG816">
        <f>IF($CJ816&gt;=13,INDEX($AS:$AS,$CI816+13),"")</f>
      </c>
      <c r="BH816">
        <f>IF($CJ816&gt;=14,INDEX($AS:$AS,$CI816+14),"")</f>
      </c>
      <c r="BI816">
        <f>IF($CJ816&gt;=15,INDEX($AS:$AS,$CI816+15),"")</f>
      </c>
      <c r="BJ816">
        <f>IF($CJ816&gt;=16,INDEX($AS:$AS,$CI816+16),"")</f>
      </c>
      <c r="BK816">
        <f>IF($CJ816&gt;=17,INDEX($AS:$AS,$CI816+17),"")</f>
      </c>
      <c r="BL816">
        <f>IF($CJ816&gt;=18,INDEX($AS:$AS,$CI816+18),"")</f>
      </c>
      <c r="BM816">
        <f>IF($CJ816&gt;=19,INDEX($AS:$AS,$CI816+19),"")</f>
      </c>
      <c r="BN816">
        <f>IF($CJ816&gt;=20,INDEX($AS:$AS,$CI816+20),"")</f>
      </c>
      <c r="BO816">
        <f>IF($CJ816&gt;=21,INDEX($AS:$AS,$CI816+21),"")</f>
      </c>
      <c r="BP816">
        <f>IF($CJ816&gt;=22,INDEX($AS:$AS,$CI816+22),"")</f>
      </c>
      <c r="BQ816">
        <f>IF($CJ816&gt;=23,INDEX($AS:$AS,$CI816+23),"")</f>
      </c>
      <c r="BR816">
        <f>IF($CJ816&gt;=24,INDEX($AS:$AS,$CI816+24),"")</f>
      </c>
      <c r="BS816">
        <f>IF($CJ816&gt;=25,INDEX($AS:$AS,$CI816+25),"")</f>
      </c>
      <c r="BT816">
        <f>IF($CJ816&gt;=26,INDEX($AS:$AS,$CI816+26),"")</f>
      </c>
      <c r="BU816">
        <f>IF($CJ816&gt;=27,INDEX($AS:$AS,$CI816+27),"")</f>
      </c>
      <c r="BV816">
        <f>IF($CJ816&gt;=28,INDEX($AS:$AS,$CI816+28),"")</f>
      </c>
      <c r="BW816">
        <f>IF($CJ816&gt;=29,INDEX($AS:$AS,$CI816+29),"")</f>
      </c>
      <c r="BX816">
        <f>IF($CJ816&gt;=30,INDEX($AS:$AS,$CI816+30),"")</f>
      </c>
      <c r="BY816">
        <f>IF($CJ816&gt;=31,INDEX($AS:$AS,$CI816+31),"")</f>
      </c>
      <c r="BZ816">
        <f>IF($CJ816&gt;=32,INDEX($AS:$AS,$CI816+32),"")</f>
      </c>
      <c r="CA816">
        <f>IF($CJ816&gt;=33,INDEX($AS:$AS,$CI816+33),"")</f>
      </c>
      <c r="CB816">
        <f>IF($CJ816&gt;=34,INDEX($AS:$AS,$CI816+34),"")</f>
      </c>
      <c r="CC816">
        <f>IF($CJ816&gt;=35,INDEX($AS:$AS,$CI816+35),"")</f>
      </c>
      <c r="CD816">
        <f>IF($CJ816&gt;=36,INDEX($AS:$AS,$CI816+36),"")</f>
      </c>
      <c r="CE816">
        <f>IF($CJ816&gt;=37,INDEX($AS:$AS,$CI816+37),"")</f>
      </c>
      <c r="CF816">
        <f>IF($CJ816&gt;=38,INDEX($AS:$AS,$CI816+38),"")</f>
      </c>
      <c r="CG816">
        <f>IF($CJ816&gt;=39,INDEX($AS:$AS,$CI816+39),"")</f>
      </c>
      <c r="CH816">
        <f>IF($CJ816&gt;=40,INDEX($AS:$AS,$CI816+40),"")</f>
      </c>
      <c r="CI816">
        <f>IFERROR(MATCH($AR816,$AS$2:$AS$133,0)+1,0)</f>
      </c>
      <c r="CJ816">
        <f>IFERROR(INDEX($AT$2:$AT$133,MATCH($AR816,$AS$2:$AS$133,0)),0)</f>
      </c>
      <c r="CK816">
        <f>IFERROR(LEFT($O816,FIND(" - ",$O816)-1),$O816)</f>
      </c>
      <c r="CL816" t="s">
        <v>1618</v>
      </c>
      <c r="CM816">
        <v>1</v>
      </c>
      <c r="CN816">
        <f>IF($DI816&gt;=1,INDEX($CL:$CL,$DH816+1),"")</f>
      </c>
      <c r="CO816">
        <f>IF($DI816&gt;=2,INDEX($CL:$CL,$DH816+2),"")</f>
      </c>
      <c r="CP816">
        <f>IF($DI816&gt;=3,INDEX($CL:$CL,$DH816+3),"")</f>
      </c>
      <c r="CQ816">
        <f>IF($DI816&gt;=4,INDEX($CL:$CL,$DH816+4),"")</f>
      </c>
      <c r="CR816">
        <f>IF($DI816&gt;=5,INDEX($CL:$CL,$DH816+5),"")</f>
      </c>
      <c r="CS816">
        <f>IF($DI816&gt;=6,INDEX($CL:$CL,$DH816+6),"")</f>
      </c>
      <c r="CT816">
        <f>IF($DI816&gt;=7,INDEX($CL:$CL,$DH816+7),"")</f>
      </c>
      <c r="CU816">
        <f>IF($DI816&gt;=8,INDEX($CL:$CL,$DH816+8),"")</f>
      </c>
      <c r="CV816">
        <f>IF($DI816&gt;=9,INDEX($CL:$CL,$DH816+9),"")</f>
      </c>
      <c r="CW816">
        <f>IF($DI816&gt;=10,INDEX($CL:$CL,$DH816+10),"")</f>
      </c>
      <c r="CX816">
        <f>IF($DI816&gt;=11,INDEX($CL:$CL,$DH816+11),"")</f>
      </c>
      <c r="CY816">
        <f>IF($DI816&gt;=12,INDEX($CL:$CL,$DH816+12),"")</f>
      </c>
      <c r="CZ816">
        <f>IF($DI816&gt;=13,INDEX($CL:$CL,$DH816+13),"")</f>
      </c>
      <c r="DA816">
        <f>IF($DI816&gt;=14,INDEX($CL:$CL,$DH816+14),"")</f>
      </c>
      <c r="DB816">
        <f>IF($DI816&gt;=15,INDEX($CL:$CL,$DH816+15),"")</f>
      </c>
      <c r="DC816">
        <f>IF($DI816&gt;=16,INDEX($CL:$CL,$DH816+16),"")</f>
      </c>
      <c r="DD816">
        <f>IF($DI816&gt;=17,INDEX($CL:$CL,$DH816+17),"")</f>
      </c>
      <c r="DE816">
        <f>IF($DI816&gt;=18,INDEX($CL:$CL,$DH816+18),"")</f>
      </c>
      <c r="DF816">
        <f>IF($DI816&gt;=19,INDEX($CL:$CL,$DH816+19),"")</f>
      </c>
      <c r="DG816">
        <f>IF($DI816&gt;=20,INDEX($CL:$CL,$DH816+20),"")</f>
      </c>
      <c r="DH816">
        <f>IFERROR(MATCH($CK816,$CL$2:$CL$1558,0)+1,0)</f>
      </c>
      <c r="DI816">
        <f>IFERROR(INDEX($CM$2:$CM$1558,MATCH($CK816,$CL$2:$CL$1558,0)),0)</f>
      </c>
      <c r="DJ816">
        <f>IFERROR(INDEX($AQ:$AQ,MATCH($K816,$AP:$AP,0))&amp;"","")</f>
      </c>
      <c r="DN816">
        <f>IF($GQ816&gt;=1,INDEX($DK:$DK,$GP816+1),"")</f>
      </c>
      <c r="DO816">
        <f>IF($GQ816&gt;=2,INDEX($DK:$DK,$GP816+2),"")</f>
      </c>
      <c r="DP816">
        <f>IF($GQ816&gt;=3,INDEX($DK:$DK,$GP816+3),"")</f>
      </c>
      <c r="DQ816">
        <f>IF($GQ816&gt;=4,INDEX($DK:$DK,$GP816+4),"")</f>
      </c>
      <c r="DR816">
        <f>IF($GQ816&gt;=5,INDEX($DK:$DK,$GP816+5),"")</f>
      </c>
      <c r="DS816">
        <f>IF($GQ816&gt;=6,INDEX($DK:$DK,$GP816+6),"")</f>
      </c>
      <c r="DT816">
        <f>IF($GQ816&gt;=7,INDEX($DK:$DK,$GP816+7),"")</f>
      </c>
      <c r="DU816">
        <f>IF($GQ816&gt;=8,INDEX($DK:$DK,$GP816+8),"")</f>
      </c>
      <c r="DV816">
        <f>IF($GQ816&gt;=9,INDEX($DK:$DK,$GP816+9),"")</f>
      </c>
      <c r="DW816">
        <f>IF($GQ816&gt;=10,INDEX($DK:$DK,$GP816+10),"")</f>
      </c>
      <c r="DX816">
        <f>IF($GQ816&gt;=11,INDEX($DK:$DK,$GP816+11),"")</f>
      </c>
      <c r="DY816">
        <f>IF($GQ816&gt;=12,INDEX($DK:$DK,$GP816+12),"")</f>
      </c>
      <c r="DZ816">
        <f>IF($GQ816&gt;=13,INDEX($DK:$DK,$GP816+13),"")</f>
      </c>
      <c r="EA816">
        <f>IF($GQ816&gt;=14,INDEX($DK:$DK,$GP816+14),"")</f>
      </c>
      <c r="EB816">
        <f>IF($GQ816&gt;=15,INDEX($DK:$DK,$GP816+15),"")</f>
      </c>
      <c r="EC816">
        <f>IF($GQ816&gt;=16,INDEX($DK:$DK,$GP816+16),"")</f>
      </c>
      <c r="ED816">
        <f>IF($GQ816&gt;=17,INDEX($DK:$DK,$GP816+17),"")</f>
      </c>
      <c r="EE816">
        <f>IF($GQ816&gt;=18,INDEX($DK:$DK,$GP816+18),"")</f>
      </c>
      <c r="EF816">
        <f>IF($GQ816&gt;=19,INDEX($DK:$DK,$GP816+19),"")</f>
      </c>
      <c r="EG816">
        <f>IF($GQ816&gt;=20,INDEX($DK:$DK,$GP816+20),"")</f>
      </c>
      <c r="EH816">
        <f>IF($GQ816&gt;=21,INDEX($DK:$DK,$GP816+21),"")</f>
      </c>
      <c r="EI816">
        <f>IF($GQ816&gt;=22,INDEX($DK:$DK,$GP816+22),"")</f>
      </c>
      <c r="EJ816">
        <f>IF($GQ816&gt;=23,INDEX($DK:$DK,$GP816+23),"")</f>
      </c>
      <c r="EK816">
        <f>IF($GQ816&gt;=24,INDEX($DK:$DK,$GP816+24),"")</f>
      </c>
      <c r="EL816">
        <f>IF($GQ816&gt;=25,INDEX($DK:$DK,$GP816+25),"")</f>
      </c>
      <c r="EM816">
        <f>IF($GQ816&gt;=26,INDEX($DK:$DK,$GP816+26),"")</f>
      </c>
      <c r="EN816">
        <f>IF($GQ816&gt;=27,INDEX($DK:$DK,$GP816+27),"")</f>
      </c>
      <c r="EO816">
        <f>IF($GQ816&gt;=28,INDEX($DK:$DK,$GP816+28),"")</f>
      </c>
      <c r="EP816">
        <f>IF($GQ816&gt;=29,INDEX($DK:$DK,$GP816+29),"")</f>
      </c>
      <c r="EQ816">
        <f>IF($GQ816&gt;=30,INDEX($DK:$DK,$GP816+30),"")</f>
      </c>
      <c r="ER816">
        <f>IF($GQ816&gt;=31,INDEX($DK:$DK,$GP816+31),"")</f>
      </c>
      <c r="ES816">
        <f>IF($GQ816&gt;=32,INDEX($DK:$DK,$GP816+32),"")</f>
      </c>
      <c r="ET816">
        <f>IF($GQ816&gt;=33,INDEX($DK:$DK,$GP816+33),"")</f>
      </c>
      <c r="EU816">
        <f>IF($GQ816&gt;=34,INDEX($DK:$DK,$GP816+34),"")</f>
      </c>
      <c r="EV816">
        <f>IF($GQ816&gt;=35,INDEX($DK:$DK,$GP816+35),"")</f>
      </c>
      <c r="EW816">
        <f>IF($GQ816&gt;=36,INDEX($DK:$DK,$GP816+36),"")</f>
      </c>
      <c r="EX816">
        <f>IF($GQ816&gt;=37,INDEX($DK:$DK,$GP816+37),"")</f>
      </c>
      <c r="EY816">
        <f>IF($GQ816&gt;=38,INDEX($DK:$DK,$GP816+38),"")</f>
      </c>
      <c r="EZ816">
        <f>IF($GQ816&gt;=39,INDEX($DK:$DK,$GP816+39),"")</f>
      </c>
      <c r="FA816">
        <f>IF($GQ816&gt;=40,INDEX($DK:$DK,$GP816+40),"")</f>
      </c>
      <c r="FB816">
        <f>IF($GQ816&gt;=1,INDEX($DL:$DL,$GP816+1),"")</f>
      </c>
      <c r="FC816">
        <f>IF($GQ816&gt;=2,INDEX($DL:$DL,$GP816+2),"")</f>
      </c>
      <c r="FD816">
        <f>IF($GQ816&gt;=3,INDEX($DL:$DL,$GP816+3),"")</f>
      </c>
      <c r="FE816">
        <f>IF($GQ816&gt;=4,INDEX($DL:$DL,$GP816+4),"")</f>
      </c>
      <c r="FF816">
        <f>IF($GQ816&gt;=5,INDEX($DL:$DL,$GP816+5),"")</f>
      </c>
      <c r="FG816">
        <f>IF($GQ816&gt;=6,INDEX($DL:$DL,$GP816+6),"")</f>
      </c>
      <c r="FH816">
        <f>IF($GQ816&gt;=7,INDEX($DL:$DL,$GP816+7),"")</f>
      </c>
      <c r="FI816">
        <f>IF($GQ816&gt;=8,INDEX($DL:$DL,$GP816+8),"")</f>
      </c>
      <c r="FJ816">
        <f>IF($GQ816&gt;=9,INDEX($DL:$DL,$GP816+9),"")</f>
      </c>
      <c r="FK816">
        <f>IF($GQ816&gt;=10,INDEX($DL:$DL,$GP816+10),"")</f>
      </c>
      <c r="FL816">
        <f>IF($GQ816&gt;=11,INDEX($DL:$DL,$GP816+11),"")</f>
      </c>
      <c r="FM816">
        <f>IF($GQ816&gt;=12,INDEX($DL:$DL,$GP816+12),"")</f>
      </c>
      <c r="FN816">
        <f>IF($GQ816&gt;=13,INDEX($DL:$DL,$GP816+13),"")</f>
      </c>
      <c r="FO816">
        <f>IF($GQ816&gt;=14,INDEX($DL:$DL,$GP816+14),"")</f>
      </c>
      <c r="FP816">
        <f>IF($GQ816&gt;=15,INDEX($DL:$DL,$GP816+15),"")</f>
      </c>
      <c r="FQ816">
        <f>IF($GQ816&gt;=16,INDEX($DL:$DL,$GP816+16),"")</f>
      </c>
      <c r="FR816">
        <f>IF($GQ816&gt;=17,INDEX($DL:$DL,$GP816+17),"")</f>
      </c>
      <c r="FS816">
        <f>IF($GQ816&gt;=18,INDEX($DL:$DL,$GP816+18),"")</f>
      </c>
      <c r="FT816">
        <f>IF($GQ816&gt;=19,INDEX($DL:$DL,$GP816+19),"")</f>
      </c>
      <c r="FU816">
        <f>IF($GQ816&gt;=20,INDEX($DL:$DL,$GP816+20),"")</f>
      </c>
      <c r="FV816">
        <f>IF($GQ816&gt;=21,INDEX($DL:$DL,$GP816+21),"")</f>
      </c>
      <c r="FW816">
        <f>IF($GQ816&gt;=22,INDEX($DL:$DL,$GP816+22),"")</f>
      </c>
      <c r="FX816">
        <f>IF($GQ816&gt;=23,INDEX($DL:$DL,$GP816+23),"")</f>
      </c>
      <c r="FY816">
        <f>IF($GQ816&gt;=24,INDEX($DL:$DL,$GP816+24),"")</f>
      </c>
      <c r="FZ816">
        <f>IF($GQ816&gt;=25,INDEX($DL:$DL,$GP816+25),"")</f>
      </c>
      <c r="GA816">
        <f>IF($GQ816&gt;=26,INDEX($DL:$DL,$GP816+26),"")</f>
      </c>
      <c r="GB816">
        <f>IF($GQ816&gt;=27,INDEX($DL:$DL,$GP816+27),"")</f>
      </c>
      <c r="GC816">
        <f>IF($GQ816&gt;=28,INDEX($DL:$DL,$GP816+28),"")</f>
      </c>
      <c r="GD816">
        <f>IF($GQ816&gt;=29,INDEX($DL:$DL,$GP816+29),"")</f>
      </c>
      <c r="GE816">
        <f>IF($GQ816&gt;=30,INDEX($DL:$DL,$GP816+30),"")</f>
      </c>
      <c r="GF816">
        <f>IF($GQ816&gt;=31,INDEX($DL:$DL,$GP816+31),"")</f>
      </c>
      <c r="GG816">
        <f>IF($GQ816&gt;=32,INDEX($DL:$DL,$GP816+32),"")</f>
      </c>
      <c r="GH816">
        <f>IF($GQ816&gt;=33,INDEX($DL:$DL,$GP816+33),"")</f>
      </c>
      <c r="GI816">
        <f>IF($GQ816&gt;=34,INDEX($DL:$DL,$GP816+34),"")</f>
      </c>
      <c r="GJ816">
        <f>IF($GQ816&gt;=35,INDEX($DL:$DL,$GP816+35),"")</f>
      </c>
      <c r="GK816">
        <f>IF($GQ816&gt;=36,INDEX($DL:$DL,$GP816+36),"")</f>
      </c>
      <c r="GL816">
        <f>IF($GQ816&gt;=37,INDEX($DL:$DL,$GP816+37),"")</f>
      </c>
      <c r="GM816">
        <f>IF($GQ816&gt;=38,INDEX($DL:$DL,$GP816+38),"")</f>
      </c>
      <c r="GN816">
        <f>IF($GQ816&gt;=39,INDEX($DL:$DL,$GP816+39),"")</f>
      </c>
      <c r="GO816">
        <f>IF($GQ816&gt;=40,INDEX($DL:$DL,$GP816+40),"")</f>
      </c>
      <c r="GP816">
        <f>IFERROR(MATCH($DJ816,$DK$2:$DK$148,0)+1,0)</f>
      </c>
      <c r="GQ816">
        <f>IFERROR(INDEX($DM$2:$DM$148,MATCH($DJ816,$DK$2:$DK$148,0)),0)</f>
      </c>
      <c r="GR816">
        <f>IFERROR(MATCH($L816,$DN$816:$FA$816,0),0)</f>
      </c>
      <c r="GS816">
        <f>IF($GR816&gt;0,INDEX($FB$816:$GO$816,$GR816),"")</f>
      </c>
      <c r="GV816">
        <f>IF($JE816&gt;=1,INDEX($GT:$GT,$JD816+1),"")</f>
      </c>
      <c r="GW816">
        <f>IF($JE816&gt;=2,INDEX($GT:$GT,$JD816+2),"")</f>
      </c>
      <c r="GX816">
        <f>IF($JE816&gt;=3,INDEX($GT:$GT,$JD816+3),"")</f>
      </c>
      <c r="GY816">
        <f>IF($JE816&gt;=4,INDEX($GT:$GT,$JD816+4),"")</f>
      </c>
      <c r="GZ816">
        <f>IF($JE816&gt;=5,INDEX($GT:$GT,$JD816+5),"")</f>
      </c>
      <c r="HA816">
        <f>IF($JE816&gt;=6,INDEX($GT:$GT,$JD816+6),"")</f>
      </c>
      <c r="HB816">
        <f>IF($JE816&gt;=7,INDEX($GT:$GT,$JD816+7),"")</f>
      </c>
      <c r="HC816">
        <f>IF($JE816&gt;=8,INDEX($GT:$GT,$JD816+8),"")</f>
      </c>
      <c r="HD816">
        <f>IF($JE816&gt;=9,INDEX($GT:$GT,$JD816+9),"")</f>
      </c>
      <c r="HE816">
        <f>IF($JE816&gt;=10,INDEX($GT:$GT,$JD816+10),"")</f>
      </c>
      <c r="HF816">
        <f>IF($JE816&gt;=11,INDEX($GT:$GT,$JD816+11),"")</f>
      </c>
      <c r="HG816">
        <f>IF($JE816&gt;=12,INDEX($GT:$GT,$JD816+12),"")</f>
      </c>
      <c r="HH816">
        <f>IF($JE816&gt;=13,INDEX($GT:$GT,$JD816+13),"")</f>
      </c>
      <c r="HI816">
        <f>IF($JE816&gt;=14,INDEX($GT:$GT,$JD816+14),"")</f>
      </c>
      <c r="HJ816">
        <f>IF($JE816&gt;=15,INDEX($GT:$GT,$JD816+15),"")</f>
      </c>
      <c r="HK816">
        <f>IF($JE816&gt;=16,INDEX($GT:$GT,$JD816+16),"")</f>
      </c>
      <c r="HL816">
        <f>IF($JE816&gt;=17,INDEX($GT:$GT,$JD816+17),"")</f>
      </c>
      <c r="HM816">
        <f>IF($JE816&gt;=18,INDEX($GT:$GT,$JD816+18),"")</f>
      </c>
      <c r="HN816">
        <f>IF($JE816&gt;=19,INDEX($GT:$GT,$JD816+19),"")</f>
      </c>
      <c r="HO816">
        <f>IF($JE816&gt;=20,INDEX($GT:$GT,$JD816+20),"")</f>
      </c>
      <c r="HP816">
        <f>IF($JE816&gt;=21,INDEX($GT:$GT,$JD816+21),"")</f>
      </c>
      <c r="HQ816">
        <f>IF($JE816&gt;=22,INDEX($GT:$GT,$JD816+22),"")</f>
      </c>
      <c r="HR816">
        <f>IF($JE816&gt;=23,INDEX($GT:$GT,$JD816+23),"")</f>
      </c>
      <c r="HS816">
        <f>IF($JE816&gt;=24,INDEX($GT:$GT,$JD816+24),"")</f>
      </c>
      <c r="HT816">
        <f>IF($JE816&gt;=25,INDEX($GT:$GT,$JD816+25),"")</f>
      </c>
      <c r="HU816">
        <f>IF($JE816&gt;=26,INDEX($GT:$GT,$JD816+26),"")</f>
      </c>
      <c r="HV816">
        <f>IF($JE816&gt;=27,INDEX($GT:$GT,$JD816+27),"")</f>
      </c>
      <c r="HW816">
        <f>IF($JE816&gt;=28,INDEX($GT:$GT,$JD816+28),"")</f>
      </c>
      <c r="HX816">
        <f>IF($JE816&gt;=29,INDEX($GT:$GT,$JD816+29),"")</f>
      </c>
      <c r="HY816">
        <f>IF($JE816&gt;=30,INDEX($GT:$GT,$JD816+30),"")</f>
      </c>
      <c r="HZ816">
        <f>IF($JE816&gt;=31,INDEX($GT:$GT,$JD816+31),"")</f>
      </c>
      <c r="IA816">
        <f>IF($JE816&gt;=32,INDEX($GT:$GT,$JD816+32),"")</f>
      </c>
      <c r="IB816">
        <f>IF($JE816&gt;=33,INDEX($GT:$GT,$JD816+33),"")</f>
      </c>
      <c r="IC816">
        <f>IF($JE816&gt;=34,INDEX($GT:$GT,$JD816+34),"")</f>
      </c>
      <c r="ID816">
        <f>IF($JE816&gt;=35,INDEX($GT:$GT,$JD816+35),"")</f>
      </c>
      <c r="IE816">
        <f>IF($JE816&gt;=36,INDEX($GT:$GT,$JD816+36),"")</f>
      </c>
      <c r="IF816">
        <f>IF($JE816&gt;=37,INDEX($GT:$GT,$JD816+37),"")</f>
      </c>
      <c r="IG816">
        <f>IF($JE816&gt;=38,INDEX($GT:$GT,$JD816+38),"")</f>
      </c>
      <c r="IH816">
        <f>IF($JE816&gt;=39,INDEX($GT:$GT,$JD816+39),"")</f>
      </c>
      <c r="II816">
        <f>IF($JE816&gt;=40,INDEX($GT:$GT,$JD816+40),"")</f>
      </c>
      <c r="IJ816">
        <f>IF($JE816&gt;=41,INDEX($GT:$GT,$JD816+41),"")</f>
      </c>
      <c r="IK816">
        <f>IF($JE816&gt;=42,INDEX($GT:$GT,$JD816+42),"")</f>
      </c>
      <c r="IL816">
        <f>IF($JE816&gt;=43,INDEX($GT:$GT,$JD816+43),"")</f>
      </c>
      <c r="IM816">
        <f>IF($JE816&gt;=44,INDEX($GT:$GT,$JD816+44),"")</f>
      </c>
      <c r="IN816">
        <f>IF($JE816&gt;=45,INDEX($GT:$GT,$JD816+45),"")</f>
      </c>
      <c r="IO816">
        <f>IF($JE816&gt;=46,INDEX($GT:$GT,$JD816+46),"")</f>
      </c>
      <c r="IP816">
        <f>IF($JE816&gt;=47,INDEX($GT:$GT,$JD816+47),"")</f>
      </c>
      <c r="IQ816">
        <f>IF($JE816&gt;=48,INDEX($GT:$GT,$JD816+48),"")</f>
      </c>
      <c r="IR816">
        <f>IF($JE816&gt;=49,INDEX($GT:$GT,$JD816+49),"")</f>
      </c>
      <c r="IS816">
        <f>IF($JE816&gt;=50,INDEX($GT:$GT,$JD816+50),"")</f>
      </c>
      <c r="IT816">
        <f>IF($JE816&gt;=51,INDEX($GT:$GT,$JD816+51),"")</f>
      </c>
      <c r="IU816">
        <f>IF($JE816&gt;=52,INDEX($GT:$GT,$JD816+52),"")</f>
      </c>
      <c r="IV816">
        <f>IF($JE816&gt;=53,INDEX($GT:$GT,$JD816+53),"")</f>
      </c>
      <c r="IW816">
        <f>IF($JE816&gt;=54,INDEX($GT:$GT,$JD816+54),"")</f>
      </c>
      <c r="IX816">
        <f>IF($JE816&gt;=55,INDEX($GT:$GT,$JD816+55),"")</f>
      </c>
      <c r="IY816">
        <f>IF($JE816&gt;=56,INDEX($GT:$GT,$JD816+56),"")</f>
      </c>
      <c r="IZ816">
        <f>IF($JE816&gt;=57,INDEX($GT:$GT,$JD816+57),"")</f>
      </c>
      <c r="JA816">
        <f>IF($JE816&gt;=58,INDEX($GT:$GT,$JD816+58),"")</f>
      </c>
      <c r="JB816">
        <f>IF($JE816&gt;=59,INDEX($GT:$GT,$JD816+59),"")</f>
      </c>
      <c r="JC816">
        <f>IF($JE816&gt;=60,INDEX($GT:$GT,$JD816+60),"")</f>
      </c>
      <c r="JD816">
        <f>IFERROR(MATCH($GS816,$GT$2:$GT$322,0)+1,0)</f>
      </c>
      <c r="JE816">
        <f>IFERROR(INDEX($GU$2:$GU$322,MATCH($GS816,$GT$2:$GT$322,0)),0)</f>
      </c>
      <c r="JF816" t="s">
        <v>28</v>
      </c>
      <c r="JG816" t="s">
        <v>28</v>
      </c>
    </row>
    <row r="817" spans="1:267" x14ac:dyDescent="0.25">
      <c r="J817" s="1"/>
      <c r="K817" s="1"/>
      <c r="L817" s="1"/>
      <c r="M817" s="1"/>
      <c r="N817" s="1">
        <f>IFERROR(IF(FIND(" - ",$J817)&gt;0,MID($J817,FIND(" - ",$J817)+3,LEN($J817)),""),"")</f>
      </c>
      <c r="P817" s="1"/>
      <c r="S817" t="s">
        <v>28</v>
      </c>
      <c r="U817">
        <f>IF(OR($S817="",$T817=""),"",IFERROR($S817/$T817,0))</f>
      </c>
      <c r="V817">
        <f>IF($S817="","",
IF($K817="","",
IF(ISNUMBER(SEARCH("exempt",LOWER($K817))),0,
$S817*(VALUE(SUBSTITUTE($K817,"%",""))/100))))</f>
      </c>
      <c r="AB817">
        <f>IF($S817="","",
SUM($S817,$V817,$Z817,$W817,$Y817)-
IF($AA817="",0,VALUE($AA817)))</f>
      </c>
      <c r="AJ817" t="s">
        <v>1619</v>
      </c>
      <c r="AR817">
        <f>IFERROR(LEFT($J817,FIND(" - ",$J817)-1),$J817)</f>
      </c>
      <c r="AU817">
        <f>IF($CJ817&gt;=1,INDEX($AS:$AS,$CI817+1),"")</f>
      </c>
      <c r="AV817">
        <f>IF($CJ817&gt;=2,INDEX($AS:$AS,$CI817+2),"")</f>
      </c>
      <c r="AW817">
        <f>IF($CJ817&gt;=3,INDEX($AS:$AS,$CI817+3),"")</f>
      </c>
      <c r="AX817">
        <f>IF($CJ817&gt;=4,INDEX($AS:$AS,$CI817+4),"")</f>
      </c>
      <c r="AY817">
        <f>IF($CJ817&gt;=5,INDEX($AS:$AS,$CI817+5),"")</f>
      </c>
      <c r="AZ817">
        <f>IF($CJ817&gt;=6,INDEX($AS:$AS,$CI817+6),"")</f>
      </c>
      <c r="BA817">
        <f>IF($CJ817&gt;=7,INDEX($AS:$AS,$CI817+7),"")</f>
      </c>
      <c r="BB817">
        <f>IF($CJ817&gt;=8,INDEX($AS:$AS,$CI817+8),"")</f>
      </c>
      <c r="BC817">
        <f>IF($CJ817&gt;=9,INDEX($AS:$AS,$CI817+9),"")</f>
      </c>
      <c r="BD817">
        <f>IF($CJ817&gt;=10,INDEX($AS:$AS,$CI817+10),"")</f>
      </c>
      <c r="BE817">
        <f>IF($CJ817&gt;=11,INDEX($AS:$AS,$CI817+11),"")</f>
      </c>
      <c r="BF817">
        <f>IF($CJ817&gt;=12,INDEX($AS:$AS,$CI817+12),"")</f>
      </c>
      <c r="BG817">
        <f>IF($CJ817&gt;=13,INDEX($AS:$AS,$CI817+13),"")</f>
      </c>
      <c r="BH817">
        <f>IF($CJ817&gt;=14,INDEX($AS:$AS,$CI817+14),"")</f>
      </c>
      <c r="BI817">
        <f>IF($CJ817&gt;=15,INDEX($AS:$AS,$CI817+15),"")</f>
      </c>
      <c r="BJ817">
        <f>IF($CJ817&gt;=16,INDEX($AS:$AS,$CI817+16),"")</f>
      </c>
      <c r="BK817">
        <f>IF($CJ817&gt;=17,INDEX($AS:$AS,$CI817+17),"")</f>
      </c>
      <c r="BL817">
        <f>IF($CJ817&gt;=18,INDEX($AS:$AS,$CI817+18),"")</f>
      </c>
      <c r="BM817">
        <f>IF($CJ817&gt;=19,INDEX($AS:$AS,$CI817+19),"")</f>
      </c>
      <c r="BN817">
        <f>IF($CJ817&gt;=20,INDEX($AS:$AS,$CI817+20),"")</f>
      </c>
      <c r="BO817">
        <f>IF($CJ817&gt;=21,INDEX($AS:$AS,$CI817+21),"")</f>
      </c>
      <c r="BP817">
        <f>IF($CJ817&gt;=22,INDEX($AS:$AS,$CI817+22),"")</f>
      </c>
      <c r="BQ817">
        <f>IF($CJ817&gt;=23,INDEX($AS:$AS,$CI817+23),"")</f>
      </c>
      <c r="BR817">
        <f>IF($CJ817&gt;=24,INDEX($AS:$AS,$CI817+24),"")</f>
      </c>
      <c r="BS817">
        <f>IF($CJ817&gt;=25,INDEX($AS:$AS,$CI817+25),"")</f>
      </c>
      <c r="BT817">
        <f>IF($CJ817&gt;=26,INDEX($AS:$AS,$CI817+26),"")</f>
      </c>
      <c r="BU817">
        <f>IF($CJ817&gt;=27,INDEX($AS:$AS,$CI817+27),"")</f>
      </c>
      <c r="BV817">
        <f>IF($CJ817&gt;=28,INDEX($AS:$AS,$CI817+28),"")</f>
      </c>
      <c r="BW817">
        <f>IF($CJ817&gt;=29,INDEX($AS:$AS,$CI817+29),"")</f>
      </c>
      <c r="BX817">
        <f>IF($CJ817&gt;=30,INDEX($AS:$AS,$CI817+30),"")</f>
      </c>
      <c r="BY817">
        <f>IF($CJ817&gt;=31,INDEX($AS:$AS,$CI817+31),"")</f>
      </c>
      <c r="BZ817">
        <f>IF($CJ817&gt;=32,INDEX($AS:$AS,$CI817+32),"")</f>
      </c>
      <c r="CA817">
        <f>IF($CJ817&gt;=33,INDEX($AS:$AS,$CI817+33),"")</f>
      </c>
      <c r="CB817">
        <f>IF($CJ817&gt;=34,INDEX($AS:$AS,$CI817+34),"")</f>
      </c>
      <c r="CC817">
        <f>IF($CJ817&gt;=35,INDEX($AS:$AS,$CI817+35),"")</f>
      </c>
      <c r="CD817">
        <f>IF($CJ817&gt;=36,INDEX($AS:$AS,$CI817+36),"")</f>
      </c>
      <c r="CE817">
        <f>IF($CJ817&gt;=37,INDEX($AS:$AS,$CI817+37),"")</f>
      </c>
      <c r="CF817">
        <f>IF($CJ817&gt;=38,INDEX($AS:$AS,$CI817+38),"")</f>
      </c>
      <c r="CG817">
        <f>IF($CJ817&gt;=39,INDEX($AS:$AS,$CI817+39),"")</f>
      </c>
      <c r="CH817">
        <f>IF($CJ817&gt;=40,INDEX($AS:$AS,$CI817+40),"")</f>
      </c>
      <c r="CI817">
        <f>IFERROR(MATCH($AR817,$AS$2:$AS$133,0)+1,0)</f>
      </c>
      <c r="CJ817">
        <f>IFERROR(INDEX($AT$2:$AT$133,MATCH($AR817,$AS$2:$AS$133,0)),0)</f>
      </c>
      <c r="CK817">
        <f>IFERROR(LEFT($O817,FIND(" - ",$O817)-1),$O817)</f>
      </c>
      <c r="CL817" t="s">
        <v>211</v>
      </c>
      <c r="CN817">
        <f>IF($DI817&gt;=1,INDEX($CL:$CL,$DH817+1),"")</f>
      </c>
      <c r="CO817">
        <f>IF($DI817&gt;=2,INDEX($CL:$CL,$DH817+2),"")</f>
      </c>
      <c r="CP817">
        <f>IF($DI817&gt;=3,INDEX($CL:$CL,$DH817+3),"")</f>
      </c>
      <c r="CQ817">
        <f>IF($DI817&gt;=4,INDEX($CL:$CL,$DH817+4),"")</f>
      </c>
      <c r="CR817">
        <f>IF($DI817&gt;=5,INDEX($CL:$CL,$DH817+5),"")</f>
      </c>
      <c r="CS817">
        <f>IF($DI817&gt;=6,INDEX($CL:$CL,$DH817+6),"")</f>
      </c>
      <c r="CT817">
        <f>IF($DI817&gt;=7,INDEX($CL:$CL,$DH817+7),"")</f>
      </c>
      <c r="CU817">
        <f>IF($DI817&gt;=8,INDEX($CL:$CL,$DH817+8),"")</f>
      </c>
      <c r="CV817">
        <f>IF($DI817&gt;=9,INDEX($CL:$CL,$DH817+9),"")</f>
      </c>
      <c r="CW817">
        <f>IF($DI817&gt;=10,INDEX($CL:$CL,$DH817+10),"")</f>
      </c>
      <c r="CX817">
        <f>IF($DI817&gt;=11,INDEX($CL:$CL,$DH817+11),"")</f>
      </c>
      <c r="CY817">
        <f>IF($DI817&gt;=12,INDEX($CL:$CL,$DH817+12),"")</f>
      </c>
      <c r="CZ817">
        <f>IF($DI817&gt;=13,INDEX($CL:$CL,$DH817+13),"")</f>
      </c>
      <c r="DA817">
        <f>IF($DI817&gt;=14,INDEX($CL:$CL,$DH817+14),"")</f>
      </c>
      <c r="DB817">
        <f>IF($DI817&gt;=15,INDEX($CL:$CL,$DH817+15),"")</f>
      </c>
      <c r="DC817">
        <f>IF($DI817&gt;=16,INDEX($CL:$CL,$DH817+16),"")</f>
      </c>
      <c r="DD817">
        <f>IF($DI817&gt;=17,INDEX($CL:$CL,$DH817+17),"")</f>
      </c>
      <c r="DE817">
        <f>IF($DI817&gt;=18,INDEX($CL:$CL,$DH817+18),"")</f>
      </c>
      <c r="DF817">
        <f>IF($DI817&gt;=19,INDEX($CL:$CL,$DH817+19),"")</f>
      </c>
      <c r="DG817">
        <f>IF($DI817&gt;=20,INDEX($CL:$CL,$DH817+20),"")</f>
      </c>
      <c r="DH817">
        <f>IFERROR(MATCH($CK817,$CL$2:$CL$1558,0)+1,0)</f>
      </c>
      <c r="DI817">
        <f>IFERROR(INDEX($CM$2:$CM$1558,MATCH($CK817,$CL$2:$CL$1558,0)),0)</f>
      </c>
      <c r="DJ817">
        <f>IFERROR(INDEX($AQ:$AQ,MATCH($K817,$AP:$AP,0))&amp;"","")</f>
      </c>
      <c r="DN817">
        <f>IF($GQ817&gt;=1,INDEX($DK:$DK,$GP817+1),"")</f>
      </c>
      <c r="DO817">
        <f>IF($GQ817&gt;=2,INDEX($DK:$DK,$GP817+2),"")</f>
      </c>
      <c r="DP817">
        <f>IF($GQ817&gt;=3,INDEX($DK:$DK,$GP817+3),"")</f>
      </c>
      <c r="DQ817">
        <f>IF($GQ817&gt;=4,INDEX($DK:$DK,$GP817+4),"")</f>
      </c>
      <c r="DR817">
        <f>IF($GQ817&gt;=5,INDEX($DK:$DK,$GP817+5),"")</f>
      </c>
      <c r="DS817">
        <f>IF($GQ817&gt;=6,INDEX($DK:$DK,$GP817+6),"")</f>
      </c>
      <c r="DT817">
        <f>IF($GQ817&gt;=7,INDEX($DK:$DK,$GP817+7),"")</f>
      </c>
      <c r="DU817">
        <f>IF($GQ817&gt;=8,INDEX($DK:$DK,$GP817+8),"")</f>
      </c>
      <c r="DV817">
        <f>IF($GQ817&gt;=9,INDEX($DK:$DK,$GP817+9),"")</f>
      </c>
      <c r="DW817">
        <f>IF($GQ817&gt;=10,INDEX($DK:$DK,$GP817+10),"")</f>
      </c>
      <c r="DX817">
        <f>IF($GQ817&gt;=11,INDEX($DK:$DK,$GP817+11),"")</f>
      </c>
      <c r="DY817">
        <f>IF($GQ817&gt;=12,INDEX($DK:$DK,$GP817+12),"")</f>
      </c>
      <c r="DZ817">
        <f>IF($GQ817&gt;=13,INDEX($DK:$DK,$GP817+13),"")</f>
      </c>
      <c r="EA817">
        <f>IF($GQ817&gt;=14,INDEX($DK:$DK,$GP817+14),"")</f>
      </c>
      <c r="EB817">
        <f>IF($GQ817&gt;=15,INDEX($DK:$DK,$GP817+15),"")</f>
      </c>
      <c r="EC817">
        <f>IF($GQ817&gt;=16,INDEX($DK:$DK,$GP817+16),"")</f>
      </c>
      <c r="ED817">
        <f>IF($GQ817&gt;=17,INDEX($DK:$DK,$GP817+17),"")</f>
      </c>
      <c r="EE817">
        <f>IF($GQ817&gt;=18,INDEX($DK:$DK,$GP817+18),"")</f>
      </c>
      <c r="EF817">
        <f>IF($GQ817&gt;=19,INDEX($DK:$DK,$GP817+19),"")</f>
      </c>
      <c r="EG817">
        <f>IF($GQ817&gt;=20,INDEX($DK:$DK,$GP817+20),"")</f>
      </c>
      <c r="EH817">
        <f>IF($GQ817&gt;=21,INDEX($DK:$DK,$GP817+21),"")</f>
      </c>
      <c r="EI817">
        <f>IF($GQ817&gt;=22,INDEX($DK:$DK,$GP817+22),"")</f>
      </c>
      <c r="EJ817">
        <f>IF($GQ817&gt;=23,INDEX($DK:$DK,$GP817+23),"")</f>
      </c>
      <c r="EK817">
        <f>IF($GQ817&gt;=24,INDEX($DK:$DK,$GP817+24),"")</f>
      </c>
      <c r="EL817">
        <f>IF($GQ817&gt;=25,INDEX($DK:$DK,$GP817+25),"")</f>
      </c>
      <c r="EM817">
        <f>IF($GQ817&gt;=26,INDEX($DK:$DK,$GP817+26),"")</f>
      </c>
      <c r="EN817">
        <f>IF($GQ817&gt;=27,INDEX($DK:$DK,$GP817+27),"")</f>
      </c>
      <c r="EO817">
        <f>IF($GQ817&gt;=28,INDEX($DK:$DK,$GP817+28),"")</f>
      </c>
      <c r="EP817">
        <f>IF($GQ817&gt;=29,INDEX($DK:$DK,$GP817+29),"")</f>
      </c>
      <c r="EQ817">
        <f>IF($GQ817&gt;=30,INDEX($DK:$DK,$GP817+30),"")</f>
      </c>
      <c r="ER817">
        <f>IF($GQ817&gt;=31,INDEX($DK:$DK,$GP817+31),"")</f>
      </c>
      <c r="ES817">
        <f>IF($GQ817&gt;=32,INDEX($DK:$DK,$GP817+32),"")</f>
      </c>
      <c r="ET817">
        <f>IF($GQ817&gt;=33,INDEX($DK:$DK,$GP817+33),"")</f>
      </c>
      <c r="EU817">
        <f>IF($GQ817&gt;=34,INDEX($DK:$DK,$GP817+34),"")</f>
      </c>
      <c r="EV817">
        <f>IF($GQ817&gt;=35,INDEX($DK:$DK,$GP817+35),"")</f>
      </c>
      <c r="EW817">
        <f>IF($GQ817&gt;=36,INDEX($DK:$DK,$GP817+36),"")</f>
      </c>
      <c r="EX817">
        <f>IF($GQ817&gt;=37,INDEX($DK:$DK,$GP817+37),"")</f>
      </c>
      <c r="EY817">
        <f>IF($GQ817&gt;=38,INDEX($DK:$DK,$GP817+38),"")</f>
      </c>
      <c r="EZ817">
        <f>IF($GQ817&gt;=39,INDEX($DK:$DK,$GP817+39),"")</f>
      </c>
      <c r="FA817">
        <f>IF($GQ817&gt;=40,INDEX($DK:$DK,$GP817+40),"")</f>
      </c>
      <c r="FB817">
        <f>IF($GQ817&gt;=1,INDEX($DL:$DL,$GP817+1),"")</f>
      </c>
      <c r="FC817">
        <f>IF($GQ817&gt;=2,INDEX($DL:$DL,$GP817+2),"")</f>
      </c>
      <c r="FD817">
        <f>IF($GQ817&gt;=3,INDEX($DL:$DL,$GP817+3),"")</f>
      </c>
      <c r="FE817">
        <f>IF($GQ817&gt;=4,INDEX($DL:$DL,$GP817+4),"")</f>
      </c>
      <c r="FF817">
        <f>IF($GQ817&gt;=5,INDEX($DL:$DL,$GP817+5),"")</f>
      </c>
      <c r="FG817">
        <f>IF($GQ817&gt;=6,INDEX($DL:$DL,$GP817+6),"")</f>
      </c>
      <c r="FH817">
        <f>IF($GQ817&gt;=7,INDEX($DL:$DL,$GP817+7),"")</f>
      </c>
      <c r="FI817">
        <f>IF($GQ817&gt;=8,INDEX($DL:$DL,$GP817+8),"")</f>
      </c>
      <c r="FJ817">
        <f>IF($GQ817&gt;=9,INDEX($DL:$DL,$GP817+9),"")</f>
      </c>
      <c r="FK817">
        <f>IF($GQ817&gt;=10,INDEX($DL:$DL,$GP817+10),"")</f>
      </c>
      <c r="FL817">
        <f>IF($GQ817&gt;=11,INDEX($DL:$DL,$GP817+11),"")</f>
      </c>
      <c r="FM817">
        <f>IF($GQ817&gt;=12,INDEX($DL:$DL,$GP817+12),"")</f>
      </c>
      <c r="FN817">
        <f>IF($GQ817&gt;=13,INDEX($DL:$DL,$GP817+13),"")</f>
      </c>
      <c r="FO817">
        <f>IF($GQ817&gt;=14,INDEX($DL:$DL,$GP817+14),"")</f>
      </c>
      <c r="FP817">
        <f>IF($GQ817&gt;=15,INDEX($DL:$DL,$GP817+15),"")</f>
      </c>
      <c r="FQ817">
        <f>IF($GQ817&gt;=16,INDEX($DL:$DL,$GP817+16),"")</f>
      </c>
      <c r="FR817">
        <f>IF($GQ817&gt;=17,INDEX($DL:$DL,$GP817+17),"")</f>
      </c>
      <c r="FS817">
        <f>IF($GQ817&gt;=18,INDEX($DL:$DL,$GP817+18),"")</f>
      </c>
      <c r="FT817">
        <f>IF($GQ817&gt;=19,INDEX($DL:$DL,$GP817+19),"")</f>
      </c>
      <c r="FU817">
        <f>IF($GQ817&gt;=20,INDEX($DL:$DL,$GP817+20),"")</f>
      </c>
      <c r="FV817">
        <f>IF($GQ817&gt;=21,INDEX($DL:$DL,$GP817+21),"")</f>
      </c>
      <c r="FW817">
        <f>IF($GQ817&gt;=22,INDEX($DL:$DL,$GP817+22),"")</f>
      </c>
      <c r="FX817">
        <f>IF($GQ817&gt;=23,INDEX($DL:$DL,$GP817+23),"")</f>
      </c>
      <c r="FY817">
        <f>IF($GQ817&gt;=24,INDEX($DL:$DL,$GP817+24),"")</f>
      </c>
      <c r="FZ817">
        <f>IF($GQ817&gt;=25,INDEX($DL:$DL,$GP817+25),"")</f>
      </c>
      <c r="GA817">
        <f>IF($GQ817&gt;=26,INDEX($DL:$DL,$GP817+26),"")</f>
      </c>
      <c r="GB817">
        <f>IF($GQ817&gt;=27,INDEX($DL:$DL,$GP817+27),"")</f>
      </c>
      <c r="GC817">
        <f>IF($GQ817&gt;=28,INDEX($DL:$DL,$GP817+28),"")</f>
      </c>
      <c r="GD817">
        <f>IF($GQ817&gt;=29,INDEX($DL:$DL,$GP817+29),"")</f>
      </c>
      <c r="GE817">
        <f>IF($GQ817&gt;=30,INDEX($DL:$DL,$GP817+30),"")</f>
      </c>
      <c r="GF817">
        <f>IF($GQ817&gt;=31,INDEX($DL:$DL,$GP817+31),"")</f>
      </c>
      <c r="GG817">
        <f>IF($GQ817&gt;=32,INDEX($DL:$DL,$GP817+32),"")</f>
      </c>
      <c r="GH817">
        <f>IF($GQ817&gt;=33,INDEX($DL:$DL,$GP817+33),"")</f>
      </c>
      <c r="GI817">
        <f>IF($GQ817&gt;=34,INDEX($DL:$DL,$GP817+34),"")</f>
      </c>
      <c r="GJ817">
        <f>IF($GQ817&gt;=35,INDEX($DL:$DL,$GP817+35),"")</f>
      </c>
      <c r="GK817">
        <f>IF($GQ817&gt;=36,INDEX($DL:$DL,$GP817+36),"")</f>
      </c>
      <c r="GL817">
        <f>IF($GQ817&gt;=37,INDEX($DL:$DL,$GP817+37),"")</f>
      </c>
      <c r="GM817">
        <f>IF($GQ817&gt;=38,INDEX($DL:$DL,$GP817+38),"")</f>
      </c>
      <c r="GN817">
        <f>IF($GQ817&gt;=39,INDEX($DL:$DL,$GP817+39),"")</f>
      </c>
      <c r="GO817">
        <f>IF($GQ817&gt;=40,INDEX($DL:$DL,$GP817+40),"")</f>
      </c>
      <c r="GP817">
        <f>IFERROR(MATCH($DJ817,$DK$2:$DK$148,0)+1,0)</f>
      </c>
      <c r="GQ817">
        <f>IFERROR(INDEX($DM$2:$DM$148,MATCH($DJ817,$DK$2:$DK$148,0)),0)</f>
      </c>
      <c r="GR817">
        <f>IFERROR(MATCH($L817,$DN$817:$FA$817,0),0)</f>
      </c>
      <c r="GS817">
        <f>IF($GR817&gt;0,INDEX($FB$817:$GO$817,$GR817),"")</f>
      </c>
      <c r="GV817">
        <f>IF($JE817&gt;=1,INDEX($GT:$GT,$JD817+1),"")</f>
      </c>
      <c r="GW817">
        <f>IF($JE817&gt;=2,INDEX($GT:$GT,$JD817+2),"")</f>
      </c>
      <c r="GX817">
        <f>IF($JE817&gt;=3,INDEX($GT:$GT,$JD817+3),"")</f>
      </c>
      <c r="GY817">
        <f>IF($JE817&gt;=4,INDEX($GT:$GT,$JD817+4),"")</f>
      </c>
      <c r="GZ817">
        <f>IF($JE817&gt;=5,INDEX($GT:$GT,$JD817+5),"")</f>
      </c>
      <c r="HA817">
        <f>IF($JE817&gt;=6,INDEX($GT:$GT,$JD817+6),"")</f>
      </c>
      <c r="HB817">
        <f>IF($JE817&gt;=7,INDEX($GT:$GT,$JD817+7),"")</f>
      </c>
      <c r="HC817">
        <f>IF($JE817&gt;=8,INDEX($GT:$GT,$JD817+8),"")</f>
      </c>
      <c r="HD817">
        <f>IF($JE817&gt;=9,INDEX($GT:$GT,$JD817+9),"")</f>
      </c>
      <c r="HE817">
        <f>IF($JE817&gt;=10,INDEX($GT:$GT,$JD817+10),"")</f>
      </c>
      <c r="HF817">
        <f>IF($JE817&gt;=11,INDEX($GT:$GT,$JD817+11),"")</f>
      </c>
      <c r="HG817">
        <f>IF($JE817&gt;=12,INDEX($GT:$GT,$JD817+12),"")</f>
      </c>
      <c r="HH817">
        <f>IF($JE817&gt;=13,INDEX($GT:$GT,$JD817+13),"")</f>
      </c>
      <c r="HI817">
        <f>IF($JE817&gt;=14,INDEX($GT:$GT,$JD817+14),"")</f>
      </c>
      <c r="HJ817">
        <f>IF($JE817&gt;=15,INDEX($GT:$GT,$JD817+15),"")</f>
      </c>
      <c r="HK817">
        <f>IF($JE817&gt;=16,INDEX($GT:$GT,$JD817+16),"")</f>
      </c>
      <c r="HL817">
        <f>IF($JE817&gt;=17,INDEX($GT:$GT,$JD817+17),"")</f>
      </c>
      <c r="HM817">
        <f>IF($JE817&gt;=18,INDEX($GT:$GT,$JD817+18),"")</f>
      </c>
      <c r="HN817">
        <f>IF($JE817&gt;=19,INDEX($GT:$GT,$JD817+19),"")</f>
      </c>
      <c r="HO817">
        <f>IF($JE817&gt;=20,INDEX($GT:$GT,$JD817+20),"")</f>
      </c>
      <c r="HP817">
        <f>IF($JE817&gt;=21,INDEX($GT:$GT,$JD817+21),"")</f>
      </c>
      <c r="HQ817">
        <f>IF($JE817&gt;=22,INDEX($GT:$GT,$JD817+22),"")</f>
      </c>
      <c r="HR817">
        <f>IF($JE817&gt;=23,INDEX($GT:$GT,$JD817+23),"")</f>
      </c>
      <c r="HS817">
        <f>IF($JE817&gt;=24,INDEX($GT:$GT,$JD817+24),"")</f>
      </c>
      <c r="HT817">
        <f>IF($JE817&gt;=25,INDEX($GT:$GT,$JD817+25),"")</f>
      </c>
      <c r="HU817">
        <f>IF($JE817&gt;=26,INDEX($GT:$GT,$JD817+26),"")</f>
      </c>
      <c r="HV817">
        <f>IF($JE817&gt;=27,INDEX($GT:$GT,$JD817+27),"")</f>
      </c>
      <c r="HW817">
        <f>IF($JE817&gt;=28,INDEX($GT:$GT,$JD817+28),"")</f>
      </c>
      <c r="HX817">
        <f>IF($JE817&gt;=29,INDEX($GT:$GT,$JD817+29),"")</f>
      </c>
      <c r="HY817">
        <f>IF($JE817&gt;=30,INDEX($GT:$GT,$JD817+30),"")</f>
      </c>
      <c r="HZ817">
        <f>IF($JE817&gt;=31,INDEX($GT:$GT,$JD817+31),"")</f>
      </c>
      <c r="IA817">
        <f>IF($JE817&gt;=32,INDEX($GT:$GT,$JD817+32),"")</f>
      </c>
      <c r="IB817">
        <f>IF($JE817&gt;=33,INDEX($GT:$GT,$JD817+33),"")</f>
      </c>
      <c r="IC817">
        <f>IF($JE817&gt;=34,INDEX($GT:$GT,$JD817+34),"")</f>
      </c>
      <c r="ID817">
        <f>IF($JE817&gt;=35,INDEX($GT:$GT,$JD817+35),"")</f>
      </c>
      <c r="IE817">
        <f>IF($JE817&gt;=36,INDEX($GT:$GT,$JD817+36),"")</f>
      </c>
      <c r="IF817">
        <f>IF($JE817&gt;=37,INDEX($GT:$GT,$JD817+37),"")</f>
      </c>
      <c r="IG817">
        <f>IF($JE817&gt;=38,INDEX($GT:$GT,$JD817+38),"")</f>
      </c>
      <c r="IH817">
        <f>IF($JE817&gt;=39,INDEX($GT:$GT,$JD817+39),"")</f>
      </c>
      <c r="II817">
        <f>IF($JE817&gt;=40,INDEX($GT:$GT,$JD817+40),"")</f>
      </c>
      <c r="IJ817">
        <f>IF($JE817&gt;=41,INDEX($GT:$GT,$JD817+41),"")</f>
      </c>
      <c r="IK817">
        <f>IF($JE817&gt;=42,INDEX($GT:$GT,$JD817+42),"")</f>
      </c>
      <c r="IL817">
        <f>IF($JE817&gt;=43,INDEX($GT:$GT,$JD817+43),"")</f>
      </c>
      <c r="IM817">
        <f>IF($JE817&gt;=44,INDEX($GT:$GT,$JD817+44),"")</f>
      </c>
      <c r="IN817">
        <f>IF($JE817&gt;=45,INDEX($GT:$GT,$JD817+45),"")</f>
      </c>
      <c r="IO817">
        <f>IF($JE817&gt;=46,INDEX($GT:$GT,$JD817+46),"")</f>
      </c>
      <c r="IP817">
        <f>IF($JE817&gt;=47,INDEX($GT:$GT,$JD817+47),"")</f>
      </c>
      <c r="IQ817">
        <f>IF($JE817&gt;=48,INDEX($GT:$GT,$JD817+48),"")</f>
      </c>
      <c r="IR817">
        <f>IF($JE817&gt;=49,INDEX($GT:$GT,$JD817+49),"")</f>
      </c>
      <c r="IS817">
        <f>IF($JE817&gt;=50,INDEX($GT:$GT,$JD817+50),"")</f>
      </c>
      <c r="IT817">
        <f>IF($JE817&gt;=51,INDEX($GT:$GT,$JD817+51),"")</f>
      </c>
      <c r="IU817">
        <f>IF($JE817&gt;=52,INDEX($GT:$GT,$JD817+52),"")</f>
      </c>
      <c r="IV817">
        <f>IF($JE817&gt;=53,INDEX($GT:$GT,$JD817+53),"")</f>
      </c>
      <c r="IW817">
        <f>IF($JE817&gt;=54,INDEX($GT:$GT,$JD817+54),"")</f>
      </c>
      <c r="IX817">
        <f>IF($JE817&gt;=55,INDEX($GT:$GT,$JD817+55),"")</f>
      </c>
      <c r="IY817">
        <f>IF($JE817&gt;=56,INDEX($GT:$GT,$JD817+56),"")</f>
      </c>
      <c r="IZ817">
        <f>IF($JE817&gt;=57,INDEX($GT:$GT,$JD817+57),"")</f>
      </c>
      <c r="JA817">
        <f>IF($JE817&gt;=58,INDEX($GT:$GT,$JD817+58),"")</f>
      </c>
      <c r="JB817">
        <f>IF($JE817&gt;=59,INDEX($GT:$GT,$JD817+59),"")</f>
      </c>
      <c r="JC817">
        <f>IF($JE817&gt;=60,INDEX($GT:$GT,$JD817+60),"")</f>
      </c>
      <c r="JD817">
        <f>IFERROR(MATCH($GS817,$GT$2:$GT$322,0)+1,0)</f>
      </c>
      <c r="JE817">
        <f>IFERROR(INDEX($GU$2:$GU$322,MATCH($GS817,$GT$2:$GT$322,0)),0)</f>
      </c>
      <c r="JF817" t="s">
        <v>28</v>
      </c>
      <c r="JG817" t="s">
        <v>28</v>
      </c>
    </row>
    <row r="818" spans="1:267" x14ac:dyDescent="0.25">
      <c r="J818" s="1"/>
      <c r="K818" s="1"/>
      <c r="L818" s="1"/>
      <c r="M818" s="1"/>
      <c r="N818" s="1">
        <f>IFERROR(IF(FIND(" - ",$J818)&gt;0,MID($J818,FIND(" - ",$J818)+3,LEN($J818)),""),"")</f>
      </c>
      <c r="P818" s="1"/>
      <c r="S818" t="s">
        <v>28</v>
      </c>
      <c r="U818">
        <f>IF(OR($S818="",$T818=""),"",IFERROR($S818/$T818,0))</f>
      </c>
      <c r="V818">
        <f>IF($S818="","",
IF($K818="","",
IF(ISNUMBER(SEARCH("exempt",LOWER($K818))),0,
$S818*(VALUE(SUBSTITUTE($K818,"%",""))/100))))</f>
      </c>
      <c r="AB818">
        <f>IF($S818="","",
SUM($S818,$V818,$Z818,$W818,$Y818)-
IF($AA818="",0,VALUE($AA818)))</f>
      </c>
      <c r="AJ818" t="s">
        <v>1620</v>
      </c>
      <c r="AR818">
        <f>IFERROR(LEFT($J818,FIND(" - ",$J818)-1),$J818)</f>
      </c>
      <c r="AU818">
        <f>IF($CJ818&gt;=1,INDEX($AS:$AS,$CI818+1),"")</f>
      </c>
      <c r="AV818">
        <f>IF($CJ818&gt;=2,INDEX($AS:$AS,$CI818+2),"")</f>
      </c>
      <c r="AW818">
        <f>IF($CJ818&gt;=3,INDEX($AS:$AS,$CI818+3),"")</f>
      </c>
      <c r="AX818">
        <f>IF($CJ818&gt;=4,INDEX($AS:$AS,$CI818+4),"")</f>
      </c>
      <c r="AY818">
        <f>IF($CJ818&gt;=5,INDEX($AS:$AS,$CI818+5),"")</f>
      </c>
      <c r="AZ818">
        <f>IF($CJ818&gt;=6,INDEX($AS:$AS,$CI818+6),"")</f>
      </c>
      <c r="BA818">
        <f>IF($CJ818&gt;=7,INDEX($AS:$AS,$CI818+7),"")</f>
      </c>
      <c r="BB818">
        <f>IF($CJ818&gt;=8,INDEX($AS:$AS,$CI818+8),"")</f>
      </c>
      <c r="BC818">
        <f>IF($CJ818&gt;=9,INDEX($AS:$AS,$CI818+9),"")</f>
      </c>
      <c r="BD818">
        <f>IF($CJ818&gt;=10,INDEX($AS:$AS,$CI818+10),"")</f>
      </c>
      <c r="BE818">
        <f>IF($CJ818&gt;=11,INDEX($AS:$AS,$CI818+11),"")</f>
      </c>
      <c r="BF818">
        <f>IF($CJ818&gt;=12,INDEX($AS:$AS,$CI818+12),"")</f>
      </c>
      <c r="BG818">
        <f>IF($CJ818&gt;=13,INDEX($AS:$AS,$CI818+13),"")</f>
      </c>
      <c r="BH818">
        <f>IF($CJ818&gt;=14,INDEX($AS:$AS,$CI818+14),"")</f>
      </c>
      <c r="BI818">
        <f>IF($CJ818&gt;=15,INDEX($AS:$AS,$CI818+15),"")</f>
      </c>
      <c r="BJ818">
        <f>IF($CJ818&gt;=16,INDEX($AS:$AS,$CI818+16),"")</f>
      </c>
      <c r="BK818">
        <f>IF($CJ818&gt;=17,INDEX($AS:$AS,$CI818+17),"")</f>
      </c>
      <c r="BL818">
        <f>IF($CJ818&gt;=18,INDEX($AS:$AS,$CI818+18),"")</f>
      </c>
      <c r="BM818">
        <f>IF($CJ818&gt;=19,INDEX($AS:$AS,$CI818+19),"")</f>
      </c>
      <c r="BN818">
        <f>IF($CJ818&gt;=20,INDEX($AS:$AS,$CI818+20),"")</f>
      </c>
      <c r="BO818">
        <f>IF($CJ818&gt;=21,INDEX($AS:$AS,$CI818+21),"")</f>
      </c>
      <c r="BP818">
        <f>IF($CJ818&gt;=22,INDEX($AS:$AS,$CI818+22),"")</f>
      </c>
      <c r="BQ818">
        <f>IF($CJ818&gt;=23,INDEX($AS:$AS,$CI818+23),"")</f>
      </c>
      <c r="BR818">
        <f>IF($CJ818&gt;=24,INDEX($AS:$AS,$CI818+24),"")</f>
      </c>
      <c r="BS818">
        <f>IF($CJ818&gt;=25,INDEX($AS:$AS,$CI818+25),"")</f>
      </c>
      <c r="BT818">
        <f>IF($CJ818&gt;=26,INDEX($AS:$AS,$CI818+26),"")</f>
      </c>
      <c r="BU818">
        <f>IF($CJ818&gt;=27,INDEX($AS:$AS,$CI818+27),"")</f>
      </c>
      <c r="BV818">
        <f>IF($CJ818&gt;=28,INDEX($AS:$AS,$CI818+28),"")</f>
      </c>
      <c r="BW818">
        <f>IF($CJ818&gt;=29,INDEX($AS:$AS,$CI818+29),"")</f>
      </c>
      <c r="BX818">
        <f>IF($CJ818&gt;=30,INDEX($AS:$AS,$CI818+30),"")</f>
      </c>
      <c r="BY818">
        <f>IF($CJ818&gt;=31,INDEX($AS:$AS,$CI818+31),"")</f>
      </c>
      <c r="BZ818">
        <f>IF($CJ818&gt;=32,INDEX($AS:$AS,$CI818+32),"")</f>
      </c>
      <c r="CA818">
        <f>IF($CJ818&gt;=33,INDEX($AS:$AS,$CI818+33),"")</f>
      </c>
      <c r="CB818">
        <f>IF($CJ818&gt;=34,INDEX($AS:$AS,$CI818+34),"")</f>
      </c>
      <c r="CC818">
        <f>IF($CJ818&gt;=35,INDEX($AS:$AS,$CI818+35),"")</f>
      </c>
      <c r="CD818">
        <f>IF($CJ818&gt;=36,INDEX($AS:$AS,$CI818+36),"")</f>
      </c>
      <c r="CE818">
        <f>IF($CJ818&gt;=37,INDEX($AS:$AS,$CI818+37),"")</f>
      </c>
      <c r="CF818">
        <f>IF($CJ818&gt;=38,INDEX($AS:$AS,$CI818+38),"")</f>
      </c>
      <c r="CG818">
        <f>IF($CJ818&gt;=39,INDEX($AS:$AS,$CI818+39),"")</f>
      </c>
      <c r="CH818">
        <f>IF($CJ818&gt;=40,INDEX($AS:$AS,$CI818+40),"")</f>
      </c>
      <c r="CI818">
        <f>IFERROR(MATCH($AR818,$AS$2:$AS$133,0)+1,0)</f>
      </c>
      <c r="CJ818">
        <f>IFERROR(INDEX($AT$2:$AT$133,MATCH($AR818,$AS$2:$AS$133,0)),0)</f>
      </c>
      <c r="CK818">
        <f>IFERROR(LEFT($O818,FIND(" - ",$O818)-1),$O818)</f>
      </c>
      <c r="CL818" t="s">
        <v>1621</v>
      </c>
      <c r="CM818">
        <v>1</v>
      </c>
      <c r="CN818">
        <f>IF($DI818&gt;=1,INDEX($CL:$CL,$DH818+1),"")</f>
      </c>
      <c r="CO818">
        <f>IF($DI818&gt;=2,INDEX($CL:$CL,$DH818+2),"")</f>
      </c>
      <c r="CP818">
        <f>IF($DI818&gt;=3,INDEX($CL:$CL,$DH818+3),"")</f>
      </c>
      <c r="CQ818">
        <f>IF($DI818&gt;=4,INDEX($CL:$CL,$DH818+4),"")</f>
      </c>
      <c r="CR818">
        <f>IF($DI818&gt;=5,INDEX($CL:$CL,$DH818+5),"")</f>
      </c>
      <c r="CS818">
        <f>IF($DI818&gt;=6,INDEX($CL:$CL,$DH818+6),"")</f>
      </c>
      <c r="CT818">
        <f>IF($DI818&gt;=7,INDEX($CL:$CL,$DH818+7),"")</f>
      </c>
      <c r="CU818">
        <f>IF($DI818&gt;=8,INDEX($CL:$CL,$DH818+8),"")</f>
      </c>
      <c r="CV818">
        <f>IF($DI818&gt;=9,INDEX($CL:$CL,$DH818+9),"")</f>
      </c>
      <c r="CW818">
        <f>IF($DI818&gt;=10,INDEX($CL:$CL,$DH818+10),"")</f>
      </c>
      <c r="CX818">
        <f>IF($DI818&gt;=11,INDEX($CL:$CL,$DH818+11),"")</f>
      </c>
      <c r="CY818">
        <f>IF($DI818&gt;=12,INDEX($CL:$CL,$DH818+12),"")</f>
      </c>
      <c r="CZ818">
        <f>IF($DI818&gt;=13,INDEX($CL:$CL,$DH818+13),"")</f>
      </c>
      <c r="DA818">
        <f>IF($DI818&gt;=14,INDEX($CL:$CL,$DH818+14),"")</f>
      </c>
      <c r="DB818">
        <f>IF($DI818&gt;=15,INDEX($CL:$CL,$DH818+15),"")</f>
      </c>
      <c r="DC818">
        <f>IF($DI818&gt;=16,INDEX($CL:$CL,$DH818+16),"")</f>
      </c>
      <c r="DD818">
        <f>IF($DI818&gt;=17,INDEX($CL:$CL,$DH818+17),"")</f>
      </c>
      <c r="DE818">
        <f>IF($DI818&gt;=18,INDEX($CL:$CL,$DH818+18),"")</f>
      </c>
      <c r="DF818">
        <f>IF($DI818&gt;=19,INDEX($CL:$CL,$DH818+19),"")</f>
      </c>
      <c r="DG818">
        <f>IF($DI818&gt;=20,INDEX($CL:$CL,$DH818+20),"")</f>
      </c>
      <c r="DH818">
        <f>IFERROR(MATCH($CK818,$CL$2:$CL$1558,0)+1,0)</f>
      </c>
      <c r="DI818">
        <f>IFERROR(INDEX($CM$2:$CM$1558,MATCH($CK818,$CL$2:$CL$1558,0)),0)</f>
      </c>
      <c r="DJ818">
        <f>IFERROR(INDEX($AQ:$AQ,MATCH($K818,$AP:$AP,0))&amp;"","")</f>
      </c>
      <c r="DN818">
        <f>IF($GQ818&gt;=1,INDEX($DK:$DK,$GP818+1),"")</f>
      </c>
      <c r="DO818">
        <f>IF($GQ818&gt;=2,INDEX($DK:$DK,$GP818+2),"")</f>
      </c>
      <c r="DP818">
        <f>IF($GQ818&gt;=3,INDEX($DK:$DK,$GP818+3),"")</f>
      </c>
      <c r="DQ818">
        <f>IF($GQ818&gt;=4,INDEX($DK:$DK,$GP818+4),"")</f>
      </c>
      <c r="DR818">
        <f>IF($GQ818&gt;=5,INDEX($DK:$DK,$GP818+5),"")</f>
      </c>
      <c r="DS818">
        <f>IF($GQ818&gt;=6,INDEX($DK:$DK,$GP818+6),"")</f>
      </c>
      <c r="DT818">
        <f>IF($GQ818&gt;=7,INDEX($DK:$DK,$GP818+7),"")</f>
      </c>
      <c r="DU818">
        <f>IF($GQ818&gt;=8,INDEX($DK:$DK,$GP818+8),"")</f>
      </c>
      <c r="DV818">
        <f>IF($GQ818&gt;=9,INDEX($DK:$DK,$GP818+9),"")</f>
      </c>
      <c r="DW818">
        <f>IF($GQ818&gt;=10,INDEX($DK:$DK,$GP818+10),"")</f>
      </c>
      <c r="DX818">
        <f>IF($GQ818&gt;=11,INDEX($DK:$DK,$GP818+11),"")</f>
      </c>
      <c r="DY818">
        <f>IF($GQ818&gt;=12,INDEX($DK:$DK,$GP818+12),"")</f>
      </c>
      <c r="DZ818">
        <f>IF($GQ818&gt;=13,INDEX($DK:$DK,$GP818+13),"")</f>
      </c>
      <c r="EA818">
        <f>IF($GQ818&gt;=14,INDEX($DK:$DK,$GP818+14),"")</f>
      </c>
      <c r="EB818">
        <f>IF($GQ818&gt;=15,INDEX($DK:$DK,$GP818+15),"")</f>
      </c>
      <c r="EC818">
        <f>IF($GQ818&gt;=16,INDEX($DK:$DK,$GP818+16),"")</f>
      </c>
      <c r="ED818">
        <f>IF($GQ818&gt;=17,INDEX($DK:$DK,$GP818+17),"")</f>
      </c>
      <c r="EE818">
        <f>IF($GQ818&gt;=18,INDEX($DK:$DK,$GP818+18),"")</f>
      </c>
      <c r="EF818">
        <f>IF($GQ818&gt;=19,INDEX($DK:$DK,$GP818+19),"")</f>
      </c>
      <c r="EG818">
        <f>IF($GQ818&gt;=20,INDEX($DK:$DK,$GP818+20),"")</f>
      </c>
      <c r="EH818">
        <f>IF($GQ818&gt;=21,INDEX($DK:$DK,$GP818+21),"")</f>
      </c>
      <c r="EI818">
        <f>IF($GQ818&gt;=22,INDEX($DK:$DK,$GP818+22),"")</f>
      </c>
      <c r="EJ818">
        <f>IF($GQ818&gt;=23,INDEX($DK:$DK,$GP818+23),"")</f>
      </c>
      <c r="EK818">
        <f>IF($GQ818&gt;=24,INDEX($DK:$DK,$GP818+24),"")</f>
      </c>
      <c r="EL818">
        <f>IF($GQ818&gt;=25,INDEX($DK:$DK,$GP818+25),"")</f>
      </c>
      <c r="EM818">
        <f>IF($GQ818&gt;=26,INDEX($DK:$DK,$GP818+26),"")</f>
      </c>
      <c r="EN818">
        <f>IF($GQ818&gt;=27,INDEX($DK:$DK,$GP818+27),"")</f>
      </c>
      <c r="EO818">
        <f>IF($GQ818&gt;=28,INDEX($DK:$DK,$GP818+28),"")</f>
      </c>
      <c r="EP818">
        <f>IF($GQ818&gt;=29,INDEX($DK:$DK,$GP818+29),"")</f>
      </c>
      <c r="EQ818">
        <f>IF($GQ818&gt;=30,INDEX($DK:$DK,$GP818+30),"")</f>
      </c>
      <c r="ER818">
        <f>IF($GQ818&gt;=31,INDEX($DK:$DK,$GP818+31),"")</f>
      </c>
      <c r="ES818">
        <f>IF($GQ818&gt;=32,INDEX($DK:$DK,$GP818+32),"")</f>
      </c>
      <c r="ET818">
        <f>IF($GQ818&gt;=33,INDEX($DK:$DK,$GP818+33),"")</f>
      </c>
      <c r="EU818">
        <f>IF($GQ818&gt;=34,INDEX($DK:$DK,$GP818+34),"")</f>
      </c>
      <c r="EV818">
        <f>IF($GQ818&gt;=35,INDEX($DK:$DK,$GP818+35),"")</f>
      </c>
      <c r="EW818">
        <f>IF($GQ818&gt;=36,INDEX($DK:$DK,$GP818+36),"")</f>
      </c>
      <c r="EX818">
        <f>IF($GQ818&gt;=37,INDEX($DK:$DK,$GP818+37),"")</f>
      </c>
      <c r="EY818">
        <f>IF($GQ818&gt;=38,INDEX($DK:$DK,$GP818+38),"")</f>
      </c>
      <c r="EZ818">
        <f>IF($GQ818&gt;=39,INDEX($DK:$DK,$GP818+39),"")</f>
      </c>
      <c r="FA818">
        <f>IF($GQ818&gt;=40,INDEX($DK:$DK,$GP818+40),"")</f>
      </c>
      <c r="FB818">
        <f>IF($GQ818&gt;=1,INDEX($DL:$DL,$GP818+1),"")</f>
      </c>
      <c r="FC818">
        <f>IF($GQ818&gt;=2,INDEX($DL:$DL,$GP818+2),"")</f>
      </c>
      <c r="FD818">
        <f>IF($GQ818&gt;=3,INDEX($DL:$DL,$GP818+3),"")</f>
      </c>
      <c r="FE818">
        <f>IF($GQ818&gt;=4,INDEX($DL:$DL,$GP818+4),"")</f>
      </c>
      <c r="FF818">
        <f>IF($GQ818&gt;=5,INDEX($DL:$DL,$GP818+5),"")</f>
      </c>
      <c r="FG818">
        <f>IF($GQ818&gt;=6,INDEX($DL:$DL,$GP818+6),"")</f>
      </c>
      <c r="FH818">
        <f>IF($GQ818&gt;=7,INDEX($DL:$DL,$GP818+7),"")</f>
      </c>
      <c r="FI818">
        <f>IF($GQ818&gt;=8,INDEX($DL:$DL,$GP818+8),"")</f>
      </c>
      <c r="FJ818">
        <f>IF($GQ818&gt;=9,INDEX($DL:$DL,$GP818+9),"")</f>
      </c>
      <c r="FK818">
        <f>IF($GQ818&gt;=10,INDEX($DL:$DL,$GP818+10),"")</f>
      </c>
      <c r="FL818">
        <f>IF($GQ818&gt;=11,INDEX($DL:$DL,$GP818+11),"")</f>
      </c>
      <c r="FM818">
        <f>IF($GQ818&gt;=12,INDEX($DL:$DL,$GP818+12),"")</f>
      </c>
      <c r="FN818">
        <f>IF($GQ818&gt;=13,INDEX($DL:$DL,$GP818+13),"")</f>
      </c>
      <c r="FO818">
        <f>IF($GQ818&gt;=14,INDEX($DL:$DL,$GP818+14),"")</f>
      </c>
      <c r="FP818">
        <f>IF($GQ818&gt;=15,INDEX($DL:$DL,$GP818+15),"")</f>
      </c>
      <c r="FQ818">
        <f>IF($GQ818&gt;=16,INDEX($DL:$DL,$GP818+16),"")</f>
      </c>
      <c r="FR818">
        <f>IF($GQ818&gt;=17,INDEX($DL:$DL,$GP818+17),"")</f>
      </c>
      <c r="FS818">
        <f>IF($GQ818&gt;=18,INDEX($DL:$DL,$GP818+18),"")</f>
      </c>
      <c r="FT818">
        <f>IF($GQ818&gt;=19,INDEX($DL:$DL,$GP818+19),"")</f>
      </c>
      <c r="FU818">
        <f>IF($GQ818&gt;=20,INDEX($DL:$DL,$GP818+20),"")</f>
      </c>
      <c r="FV818">
        <f>IF($GQ818&gt;=21,INDEX($DL:$DL,$GP818+21),"")</f>
      </c>
      <c r="FW818">
        <f>IF($GQ818&gt;=22,INDEX($DL:$DL,$GP818+22),"")</f>
      </c>
      <c r="FX818">
        <f>IF($GQ818&gt;=23,INDEX($DL:$DL,$GP818+23),"")</f>
      </c>
      <c r="FY818">
        <f>IF($GQ818&gt;=24,INDEX($DL:$DL,$GP818+24),"")</f>
      </c>
      <c r="FZ818">
        <f>IF($GQ818&gt;=25,INDEX($DL:$DL,$GP818+25),"")</f>
      </c>
      <c r="GA818">
        <f>IF($GQ818&gt;=26,INDEX($DL:$DL,$GP818+26),"")</f>
      </c>
      <c r="GB818">
        <f>IF($GQ818&gt;=27,INDEX($DL:$DL,$GP818+27),"")</f>
      </c>
      <c r="GC818">
        <f>IF($GQ818&gt;=28,INDEX($DL:$DL,$GP818+28),"")</f>
      </c>
      <c r="GD818">
        <f>IF($GQ818&gt;=29,INDEX($DL:$DL,$GP818+29),"")</f>
      </c>
      <c r="GE818">
        <f>IF($GQ818&gt;=30,INDEX($DL:$DL,$GP818+30),"")</f>
      </c>
      <c r="GF818">
        <f>IF($GQ818&gt;=31,INDEX($DL:$DL,$GP818+31),"")</f>
      </c>
      <c r="GG818">
        <f>IF($GQ818&gt;=32,INDEX($DL:$DL,$GP818+32),"")</f>
      </c>
      <c r="GH818">
        <f>IF($GQ818&gt;=33,INDEX($DL:$DL,$GP818+33),"")</f>
      </c>
      <c r="GI818">
        <f>IF($GQ818&gt;=34,INDEX($DL:$DL,$GP818+34),"")</f>
      </c>
      <c r="GJ818">
        <f>IF($GQ818&gt;=35,INDEX($DL:$DL,$GP818+35),"")</f>
      </c>
      <c r="GK818">
        <f>IF($GQ818&gt;=36,INDEX($DL:$DL,$GP818+36),"")</f>
      </c>
      <c r="GL818">
        <f>IF($GQ818&gt;=37,INDEX($DL:$DL,$GP818+37),"")</f>
      </c>
      <c r="GM818">
        <f>IF($GQ818&gt;=38,INDEX($DL:$DL,$GP818+38),"")</f>
      </c>
      <c r="GN818">
        <f>IF($GQ818&gt;=39,INDEX($DL:$DL,$GP818+39),"")</f>
      </c>
      <c r="GO818">
        <f>IF($GQ818&gt;=40,INDEX($DL:$DL,$GP818+40),"")</f>
      </c>
      <c r="GP818">
        <f>IFERROR(MATCH($DJ818,$DK$2:$DK$148,0)+1,0)</f>
      </c>
      <c r="GQ818">
        <f>IFERROR(INDEX($DM$2:$DM$148,MATCH($DJ818,$DK$2:$DK$148,0)),0)</f>
      </c>
      <c r="GR818">
        <f>IFERROR(MATCH($L818,$DN$818:$FA$818,0),0)</f>
      </c>
      <c r="GS818">
        <f>IF($GR818&gt;0,INDEX($FB$818:$GO$818,$GR818),"")</f>
      </c>
      <c r="GV818">
        <f>IF($JE818&gt;=1,INDEX($GT:$GT,$JD818+1),"")</f>
      </c>
      <c r="GW818">
        <f>IF($JE818&gt;=2,INDEX($GT:$GT,$JD818+2),"")</f>
      </c>
      <c r="GX818">
        <f>IF($JE818&gt;=3,INDEX($GT:$GT,$JD818+3),"")</f>
      </c>
      <c r="GY818">
        <f>IF($JE818&gt;=4,INDEX($GT:$GT,$JD818+4),"")</f>
      </c>
      <c r="GZ818">
        <f>IF($JE818&gt;=5,INDEX($GT:$GT,$JD818+5),"")</f>
      </c>
      <c r="HA818">
        <f>IF($JE818&gt;=6,INDEX($GT:$GT,$JD818+6),"")</f>
      </c>
      <c r="HB818">
        <f>IF($JE818&gt;=7,INDEX($GT:$GT,$JD818+7),"")</f>
      </c>
      <c r="HC818">
        <f>IF($JE818&gt;=8,INDEX($GT:$GT,$JD818+8),"")</f>
      </c>
      <c r="HD818">
        <f>IF($JE818&gt;=9,INDEX($GT:$GT,$JD818+9),"")</f>
      </c>
      <c r="HE818">
        <f>IF($JE818&gt;=10,INDEX($GT:$GT,$JD818+10),"")</f>
      </c>
      <c r="HF818">
        <f>IF($JE818&gt;=11,INDEX($GT:$GT,$JD818+11),"")</f>
      </c>
      <c r="HG818">
        <f>IF($JE818&gt;=12,INDEX($GT:$GT,$JD818+12),"")</f>
      </c>
      <c r="HH818">
        <f>IF($JE818&gt;=13,INDEX($GT:$GT,$JD818+13),"")</f>
      </c>
      <c r="HI818">
        <f>IF($JE818&gt;=14,INDEX($GT:$GT,$JD818+14),"")</f>
      </c>
      <c r="HJ818">
        <f>IF($JE818&gt;=15,INDEX($GT:$GT,$JD818+15),"")</f>
      </c>
      <c r="HK818">
        <f>IF($JE818&gt;=16,INDEX($GT:$GT,$JD818+16),"")</f>
      </c>
      <c r="HL818">
        <f>IF($JE818&gt;=17,INDEX($GT:$GT,$JD818+17),"")</f>
      </c>
      <c r="HM818">
        <f>IF($JE818&gt;=18,INDEX($GT:$GT,$JD818+18),"")</f>
      </c>
      <c r="HN818">
        <f>IF($JE818&gt;=19,INDEX($GT:$GT,$JD818+19),"")</f>
      </c>
      <c r="HO818">
        <f>IF($JE818&gt;=20,INDEX($GT:$GT,$JD818+20),"")</f>
      </c>
      <c r="HP818">
        <f>IF($JE818&gt;=21,INDEX($GT:$GT,$JD818+21),"")</f>
      </c>
      <c r="HQ818">
        <f>IF($JE818&gt;=22,INDEX($GT:$GT,$JD818+22),"")</f>
      </c>
      <c r="HR818">
        <f>IF($JE818&gt;=23,INDEX($GT:$GT,$JD818+23),"")</f>
      </c>
      <c r="HS818">
        <f>IF($JE818&gt;=24,INDEX($GT:$GT,$JD818+24),"")</f>
      </c>
      <c r="HT818">
        <f>IF($JE818&gt;=25,INDEX($GT:$GT,$JD818+25),"")</f>
      </c>
      <c r="HU818">
        <f>IF($JE818&gt;=26,INDEX($GT:$GT,$JD818+26),"")</f>
      </c>
      <c r="HV818">
        <f>IF($JE818&gt;=27,INDEX($GT:$GT,$JD818+27),"")</f>
      </c>
      <c r="HW818">
        <f>IF($JE818&gt;=28,INDEX($GT:$GT,$JD818+28),"")</f>
      </c>
      <c r="HX818">
        <f>IF($JE818&gt;=29,INDEX($GT:$GT,$JD818+29),"")</f>
      </c>
      <c r="HY818">
        <f>IF($JE818&gt;=30,INDEX($GT:$GT,$JD818+30),"")</f>
      </c>
      <c r="HZ818">
        <f>IF($JE818&gt;=31,INDEX($GT:$GT,$JD818+31),"")</f>
      </c>
      <c r="IA818">
        <f>IF($JE818&gt;=32,INDEX($GT:$GT,$JD818+32),"")</f>
      </c>
      <c r="IB818">
        <f>IF($JE818&gt;=33,INDEX($GT:$GT,$JD818+33),"")</f>
      </c>
      <c r="IC818">
        <f>IF($JE818&gt;=34,INDEX($GT:$GT,$JD818+34),"")</f>
      </c>
      <c r="ID818">
        <f>IF($JE818&gt;=35,INDEX($GT:$GT,$JD818+35),"")</f>
      </c>
      <c r="IE818">
        <f>IF($JE818&gt;=36,INDEX($GT:$GT,$JD818+36),"")</f>
      </c>
      <c r="IF818">
        <f>IF($JE818&gt;=37,INDEX($GT:$GT,$JD818+37),"")</f>
      </c>
      <c r="IG818">
        <f>IF($JE818&gt;=38,INDEX($GT:$GT,$JD818+38),"")</f>
      </c>
      <c r="IH818">
        <f>IF($JE818&gt;=39,INDEX($GT:$GT,$JD818+39),"")</f>
      </c>
      <c r="II818">
        <f>IF($JE818&gt;=40,INDEX($GT:$GT,$JD818+40),"")</f>
      </c>
      <c r="IJ818">
        <f>IF($JE818&gt;=41,INDEX($GT:$GT,$JD818+41),"")</f>
      </c>
      <c r="IK818">
        <f>IF($JE818&gt;=42,INDEX($GT:$GT,$JD818+42),"")</f>
      </c>
      <c r="IL818">
        <f>IF($JE818&gt;=43,INDEX($GT:$GT,$JD818+43),"")</f>
      </c>
      <c r="IM818">
        <f>IF($JE818&gt;=44,INDEX($GT:$GT,$JD818+44),"")</f>
      </c>
      <c r="IN818">
        <f>IF($JE818&gt;=45,INDEX($GT:$GT,$JD818+45),"")</f>
      </c>
      <c r="IO818">
        <f>IF($JE818&gt;=46,INDEX($GT:$GT,$JD818+46),"")</f>
      </c>
      <c r="IP818">
        <f>IF($JE818&gt;=47,INDEX($GT:$GT,$JD818+47),"")</f>
      </c>
      <c r="IQ818">
        <f>IF($JE818&gt;=48,INDEX($GT:$GT,$JD818+48),"")</f>
      </c>
      <c r="IR818">
        <f>IF($JE818&gt;=49,INDEX($GT:$GT,$JD818+49),"")</f>
      </c>
      <c r="IS818">
        <f>IF($JE818&gt;=50,INDEX($GT:$GT,$JD818+50),"")</f>
      </c>
      <c r="IT818">
        <f>IF($JE818&gt;=51,INDEX($GT:$GT,$JD818+51),"")</f>
      </c>
      <c r="IU818">
        <f>IF($JE818&gt;=52,INDEX($GT:$GT,$JD818+52),"")</f>
      </c>
      <c r="IV818">
        <f>IF($JE818&gt;=53,INDEX($GT:$GT,$JD818+53),"")</f>
      </c>
      <c r="IW818">
        <f>IF($JE818&gt;=54,INDEX($GT:$GT,$JD818+54),"")</f>
      </c>
      <c r="IX818">
        <f>IF($JE818&gt;=55,INDEX($GT:$GT,$JD818+55),"")</f>
      </c>
      <c r="IY818">
        <f>IF($JE818&gt;=56,INDEX($GT:$GT,$JD818+56),"")</f>
      </c>
      <c r="IZ818">
        <f>IF($JE818&gt;=57,INDEX($GT:$GT,$JD818+57),"")</f>
      </c>
      <c r="JA818">
        <f>IF($JE818&gt;=58,INDEX($GT:$GT,$JD818+58),"")</f>
      </c>
      <c r="JB818">
        <f>IF($JE818&gt;=59,INDEX($GT:$GT,$JD818+59),"")</f>
      </c>
      <c r="JC818">
        <f>IF($JE818&gt;=60,INDEX($GT:$GT,$JD818+60),"")</f>
      </c>
      <c r="JD818">
        <f>IFERROR(MATCH($GS818,$GT$2:$GT$322,0)+1,0)</f>
      </c>
      <c r="JE818">
        <f>IFERROR(INDEX($GU$2:$GU$322,MATCH($GS818,$GT$2:$GT$322,0)),0)</f>
      </c>
      <c r="JF818" t="s">
        <v>28</v>
      </c>
      <c r="JG818" t="s">
        <v>28</v>
      </c>
    </row>
    <row r="819" spans="1:267" x14ac:dyDescent="0.25">
      <c r="J819" s="1"/>
      <c r="K819" s="1"/>
      <c r="L819" s="1"/>
      <c r="M819" s="1"/>
      <c r="N819" s="1">
        <f>IFERROR(IF(FIND(" - ",$J819)&gt;0,MID($J819,FIND(" - ",$J819)+3,LEN($J819)),""),"")</f>
      </c>
      <c r="P819" s="1"/>
      <c r="S819" t="s">
        <v>28</v>
      </c>
      <c r="U819">
        <f>IF(OR($S819="",$T819=""),"",IFERROR($S819/$T819,0))</f>
      </c>
      <c r="V819">
        <f>IF($S819="","",
IF($K819="","",
IF(ISNUMBER(SEARCH("exempt",LOWER($K819))),0,
$S819*(VALUE(SUBSTITUTE($K819,"%",""))/100))))</f>
      </c>
      <c r="AB819">
        <f>IF($S819="","",
SUM($S819,$V819,$Z819,$W819,$Y819)-
IF($AA819="",0,VALUE($AA819)))</f>
      </c>
      <c r="AJ819" t="s">
        <v>1622</v>
      </c>
      <c r="AR819">
        <f>IFERROR(LEFT($J819,FIND(" - ",$J819)-1),$J819)</f>
      </c>
      <c r="AU819">
        <f>IF($CJ819&gt;=1,INDEX($AS:$AS,$CI819+1),"")</f>
      </c>
      <c r="AV819">
        <f>IF($CJ819&gt;=2,INDEX($AS:$AS,$CI819+2),"")</f>
      </c>
      <c r="AW819">
        <f>IF($CJ819&gt;=3,INDEX($AS:$AS,$CI819+3),"")</f>
      </c>
      <c r="AX819">
        <f>IF($CJ819&gt;=4,INDEX($AS:$AS,$CI819+4),"")</f>
      </c>
      <c r="AY819">
        <f>IF($CJ819&gt;=5,INDEX($AS:$AS,$CI819+5),"")</f>
      </c>
      <c r="AZ819">
        <f>IF($CJ819&gt;=6,INDEX($AS:$AS,$CI819+6),"")</f>
      </c>
      <c r="BA819">
        <f>IF($CJ819&gt;=7,INDEX($AS:$AS,$CI819+7),"")</f>
      </c>
      <c r="BB819">
        <f>IF($CJ819&gt;=8,INDEX($AS:$AS,$CI819+8),"")</f>
      </c>
      <c r="BC819">
        <f>IF($CJ819&gt;=9,INDEX($AS:$AS,$CI819+9),"")</f>
      </c>
      <c r="BD819">
        <f>IF($CJ819&gt;=10,INDEX($AS:$AS,$CI819+10),"")</f>
      </c>
      <c r="BE819">
        <f>IF($CJ819&gt;=11,INDEX($AS:$AS,$CI819+11),"")</f>
      </c>
      <c r="BF819">
        <f>IF($CJ819&gt;=12,INDEX($AS:$AS,$CI819+12),"")</f>
      </c>
      <c r="BG819">
        <f>IF($CJ819&gt;=13,INDEX($AS:$AS,$CI819+13),"")</f>
      </c>
      <c r="BH819">
        <f>IF($CJ819&gt;=14,INDEX($AS:$AS,$CI819+14),"")</f>
      </c>
      <c r="BI819">
        <f>IF($CJ819&gt;=15,INDEX($AS:$AS,$CI819+15),"")</f>
      </c>
      <c r="BJ819">
        <f>IF($CJ819&gt;=16,INDEX($AS:$AS,$CI819+16),"")</f>
      </c>
      <c r="BK819">
        <f>IF($CJ819&gt;=17,INDEX($AS:$AS,$CI819+17),"")</f>
      </c>
      <c r="BL819">
        <f>IF($CJ819&gt;=18,INDEX($AS:$AS,$CI819+18),"")</f>
      </c>
      <c r="BM819">
        <f>IF($CJ819&gt;=19,INDEX($AS:$AS,$CI819+19),"")</f>
      </c>
      <c r="BN819">
        <f>IF($CJ819&gt;=20,INDEX($AS:$AS,$CI819+20),"")</f>
      </c>
      <c r="BO819">
        <f>IF($CJ819&gt;=21,INDEX($AS:$AS,$CI819+21),"")</f>
      </c>
      <c r="BP819">
        <f>IF($CJ819&gt;=22,INDEX($AS:$AS,$CI819+22),"")</f>
      </c>
      <c r="BQ819">
        <f>IF($CJ819&gt;=23,INDEX($AS:$AS,$CI819+23),"")</f>
      </c>
      <c r="BR819">
        <f>IF($CJ819&gt;=24,INDEX($AS:$AS,$CI819+24),"")</f>
      </c>
      <c r="BS819">
        <f>IF($CJ819&gt;=25,INDEX($AS:$AS,$CI819+25),"")</f>
      </c>
      <c r="BT819">
        <f>IF($CJ819&gt;=26,INDEX($AS:$AS,$CI819+26),"")</f>
      </c>
      <c r="BU819">
        <f>IF($CJ819&gt;=27,INDEX($AS:$AS,$CI819+27),"")</f>
      </c>
      <c r="BV819">
        <f>IF($CJ819&gt;=28,INDEX($AS:$AS,$CI819+28),"")</f>
      </c>
      <c r="BW819">
        <f>IF($CJ819&gt;=29,INDEX($AS:$AS,$CI819+29),"")</f>
      </c>
      <c r="BX819">
        <f>IF($CJ819&gt;=30,INDEX($AS:$AS,$CI819+30),"")</f>
      </c>
      <c r="BY819">
        <f>IF($CJ819&gt;=31,INDEX($AS:$AS,$CI819+31),"")</f>
      </c>
      <c r="BZ819">
        <f>IF($CJ819&gt;=32,INDEX($AS:$AS,$CI819+32),"")</f>
      </c>
      <c r="CA819">
        <f>IF($CJ819&gt;=33,INDEX($AS:$AS,$CI819+33),"")</f>
      </c>
      <c r="CB819">
        <f>IF($CJ819&gt;=34,INDEX($AS:$AS,$CI819+34),"")</f>
      </c>
      <c r="CC819">
        <f>IF($CJ819&gt;=35,INDEX($AS:$AS,$CI819+35),"")</f>
      </c>
      <c r="CD819">
        <f>IF($CJ819&gt;=36,INDEX($AS:$AS,$CI819+36),"")</f>
      </c>
      <c r="CE819">
        <f>IF($CJ819&gt;=37,INDEX($AS:$AS,$CI819+37),"")</f>
      </c>
      <c r="CF819">
        <f>IF($CJ819&gt;=38,INDEX($AS:$AS,$CI819+38),"")</f>
      </c>
      <c r="CG819">
        <f>IF($CJ819&gt;=39,INDEX($AS:$AS,$CI819+39),"")</f>
      </c>
      <c r="CH819">
        <f>IF($CJ819&gt;=40,INDEX($AS:$AS,$CI819+40),"")</f>
      </c>
      <c r="CI819">
        <f>IFERROR(MATCH($AR819,$AS$2:$AS$133,0)+1,0)</f>
      </c>
      <c r="CJ819">
        <f>IFERROR(INDEX($AT$2:$AT$133,MATCH($AR819,$AS$2:$AS$133,0)),0)</f>
      </c>
      <c r="CK819">
        <f>IFERROR(LEFT($O819,FIND(" - ",$O819)-1),$O819)</f>
      </c>
      <c r="CL819" t="s">
        <v>211</v>
      </c>
      <c r="CN819">
        <f>IF($DI819&gt;=1,INDEX($CL:$CL,$DH819+1),"")</f>
      </c>
      <c r="CO819">
        <f>IF($DI819&gt;=2,INDEX($CL:$CL,$DH819+2),"")</f>
      </c>
      <c r="CP819">
        <f>IF($DI819&gt;=3,INDEX($CL:$CL,$DH819+3),"")</f>
      </c>
      <c r="CQ819">
        <f>IF($DI819&gt;=4,INDEX($CL:$CL,$DH819+4),"")</f>
      </c>
      <c r="CR819">
        <f>IF($DI819&gt;=5,INDEX($CL:$CL,$DH819+5),"")</f>
      </c>
      <c r="CS819">
        <f>IF($DI819&gt;=6,INDEX($CL:$CL,$DH819+6),"")</f>
      </c>
      <c r="CT819">
        <f>IF($DI819&gt;=7,INDEX($CL:$CL,$DH819+7),"")</f>
      </c>
      <c r="CU819">
        <f>IF($DI819&gt;=8,INDEX($CL:$CL,$DH819+8),"")</f>
      </c>
      <c r="CV819">
        <f>IF($DI819&gt;=9,INDEX($CL:$CL,$DH819+9),"")</f>
      </c>
      <c r="CW819">
        <f>IF($DI819&gt;=10,INDEX($CL:$CL,$DH819+10),"")</f>
      </c>
      <c r="CX819">
        <f>IF($DI819&gt;=11,INDEX($CL:$CL,$DH819+11),"")</f>
      </c>
      <c r="CY819">
        <f>IF($DI819&gt;=12,INDEX($CL:$CL,$DH819+12),"")</f>
      </c>
      <c r="CZ819">
        <f>IF($DI819&gt;=13,INDEX($CL:$CL,$DH819+13),"")</f>
      </c>
      <c r="DA819">
        <f>IF($DI819&gt;=14,INDEX($CL:$CL,$DH819+14),"")</f>
      </c>
      <c r="DB819">
        <f>IF($DI819&gt;=15,INDEX($CL:$CL,$DH819+15),"")</f>
      </c>
      <c r="DC819">
        <f>IF($DI819&gt;=16,INDEX($CL:$CL,$DH819+16),"")</f>
      </c>
      <c r="DD819">
        <f>IF($DI819&gt;=17,INDEX($CL:$CL,$DH819+17),"")</f>
      </c>
      <c r="DE819">
        <f>IF($DI819&gt;=18,INDEX($CL:$CL,$DH819+18),"")</f>
      </c>
      <c r="DF819">
        <f>IF($DI819&gt;=19,INDEX($CL:$CL,$DH819+19),"")</f>
      </c>
      <c r="DG819">
        <f>IF($DI819&gt;=20,INDEX($CL:$CL,$DH819+20),"")</f>
      </c>
      <c r="DH819">
        <f>IFERROR(MATCH($CK819,$CL$2:$CL$1558,0)+1,0)</f>
      </c>
      <c r="DI819">
        <f>IFERROR(INDEX($CM$2:$CM$1558,MATCH($CK819,$CL$2:$CL$1558,0)),0)</f>
      </c>
      <c r="DJ819">
        <f>IFERROR(INDEX($AQ:$AQ,MATCH($K819,$AP:$AP,0))&amp;"","")</f>
      </c>
      <c r="DN819">
        <f>IF($GQ819&gt;=1,INDEX($DK:$DK,$GP819+1),"")</f>
      </c>
      <c r="DO819">
        <f>IF($GQ819&gt;=2,INDEX($DK:$DK,$GP819+2),"")</f>
      </c>
      <c r="DP819">
        <f>IF($GQ819&gt;=3,INDEX($DK:$DK,$GP819+3),"")</f>
      </c>
      <c r="DQ819">
        <f>IF($GQ819&gt;=4,INDEX($DK:$DK,$GP819+4),"")</f>
      </c>
      <c r="DR819">
        <f>IF($GQ819&gt;=5,INDEX($DK:$DK,$GP819+5),"")</f>
      </c>
      <c r="DS819">
        <f>IF($GQ819&gt;=6,INDEX($DK:$DK,$GP819+6),"")</f>
      </c>
      <c r="DT819">
        <f>IF($GQ819&gt;=7,INDEX($DK:$DK,$GP819+7),"")</f>
      </c>
      <c r="DU819">
        <f>IF($GQ819&gt;=8,INDEX($DK:$DK,$GP819+8),"")</f>
      </c>
      <c r="DV819">
        <f>IF($GQ819&gt;=9,INDEX($DK:$DK,$GP819+9),"")</f>
      </c>
      <c r="DW819">
        <f>IF($GQ819&gt;=10,INDEX($DK:$DK,$GP819+10),"")</f>
      </c>
      <c r="DX819">
        <f>IF($GQ819&gt;=11,INDEX($DK:$DK,$GP819+11),"")</f>
      </c>
      <c r="DY819">
        <f>IF($GQ819&gt;=12,INDEX($DK:$DK,$GP819+12),"")</f>
      </c>
      <c r="DZ819">
        <f>IF($GQ819&gt;=13,INDEX($DK:$DK,$GP819+13),"")</f>
      </c>
      <c r="EA819">
        <f>IF($GQ819&gt;=14,INDEX($DK:$DK,$GP819+14),"")</f>
      </c>
      <c r="EB819">
        <f>IF($GQ819&gt;=15,INDEX($DK:$DK,$GP819+15),"")</f>
      </c>
      <c r="EC819">
        <f>IF($GQ819&gt;=16,INDEX($DK:$DK,$GP819+16),"")</f>
      </c>
      <c r="ED819">
        <f>IF($GQ819&gt;=17,INDEX($DK:$DK,$GP819+17),"")</f>
      </c>
      <c r="EE819">
        <f>IF($GQ819&gt;=18,INDEX($DK:$DK,$GP819+18),"")</f>
      </c>
      <c r="EF819">
        <f>IF($GQ819&gt;=19,INDEX($DK:$DK,$GP819+19),"")</f>
      </c>
      <c r="EG819">
        <f>IF($GQ819&gt;=20,INDEX($DK:$DK,$GP819+20),"")</f>
      </c>
      <c r="EH819">
        <f>IF($GQ819&gt;=21,INDEX($DK:$DK,$GP819+21),"")</f>
      </c>
      <c r="EI819">
        <f>IF($GQ819&gt;=22,INDEX($DK:$DK,$GP819+22),"")</f>
      </c>
      <c r="EJ819">
        <f>IF($GQ819&gt;=23,INDEX($DK:$DK,$GP819+23),"")</f>
      </c>
      <c r="EK819">
        <f>IF($GQ819&gt;=24,INDEX($DK:$DK,$GP819+24),"")</f>
      </c>
      <c r="EL819">
        <f>IF($GQ819&gt;=25,INDEX($DK:$DK,$GP819+25),"")</f>
      </c>
      <c r="EM819">
        <f>IF($GQ819&gt;=26,INDEX($DK:$DK,$GP819+26),"")</f>
      </c>
      <c r="EN819">
        <f>IF($GQ819&gt;=27,INDEX($DK:$DK,$GP819+27),"")</f>
      </c>
      <c r="EO819">
        <f>IF($GQ819&gt;=28,INDEX($DK:$DK,$GP819+28),"")</f>
      </c>
      <c r="EP819">
        <f>IF($GQ819&gt;=29,INDEX($DK:$DK,$GP819+29),"")</f>
      </c>
      <c r="EQ819">
        <f>IF($GQ819&gt;=30,INDEX($DK:$DK,$GP819+30),"")</f>
      </c>
      <c r="ER819">
        <f>IF($GQ819&gt;=31,INDEX($DK:$DK,$GP819+31),"")</f>
      </c>
      <c r="ES819">
        <f>IF($GQ819&gt;=32,INDEX($DK:$DK,$GP819+32),"")</f>
      </c>
      <c r="ET819">
        <f>IF($GQ819&gt;=33,INDEX($DK:$DK,$GP819+33),"")</f>
      </c>
      <c r="EU819">
        <f>IF($GQ819&gt;=34,INDEX($DK:$DK,$GP819+34),"")</f>
      </c>
      <c r="EV819">
        <f>IF($GQ819&gt;=35,INDEX($DK:$DK,$GP819+35),"")</f>
      </c>
      <c r="EW819">
        <f>IF($GQ819&gt;=36,INDEX($DK:$DK,$GP819+36),"")</f>
      </c>
      <c r="EX819">
        <f>IF($GQ819&gt;=37,INDEX($DK:$DK,$GP819+37),"")</f>
      </c>
      <c r="EY819">
        <f>IF($GQ819&gt;=38,INDEX($DK:$DK,$GP819+38),"")</f>
      </c>
      <c r="EZ819">
        <f>IF($GQ819&gt;=39,INDEX($DK:$DK,$GP819+39),"")</f>
      </c>
      <c r="FA819">
        <f>IF($GQ819&gt;=40,INDEX($DK:$DK,$GP819+40),"")</f>
      </c>
      <c r="FB819">
        <f>IF($GQ819&gt;=1,INDEX($DL:$DL,$GP819+1),"")</f>
      </c>
      <c r="FC819">
        <f>IF($GQ819&gt;=2,INDEX($DL:$DL,$GP819+2),"")</f>
      </c>
      <c r="FD819">
        <f>IF($GQ819&gt;=3,INDEX($DL:$DL,$GP819+3),"")</f>
      </c>
      <c r="FE819">
        <f>IF($GQ819&gt;=4,INDEX($DL:$DL,$GP819+4),"")</f>
      </c>
      <c r="FF819">
        <f>IF($GQ819&gt;=5,INDEX($DL:$DL,$GP819+5),"")</f>
      </c>
      <c r="FG819">
        <f>IF($GQ819&gt;=6,INDEX($DL:$DL,$GP819+6),"")</f>
      </c>
      <c r="FH819">
        <f>IF($GQ819&gt;=7,INDEX($DL:$DL,$GP819+7),"")</f>
      </c>
      <c r="FI819">
        <f>IF($GQ819&gt;=8,INDEX($DL:$DL,$GP819+8),"")</f>
      </c>
      <c r="FJ819">
        <f>IF($GQ819&gt;=9,INDEX($DL:$DL,$GP819+9),"")</f>
      </c>
      <c r="FK819">
        <f>IF($GQ819&gt;=10,INDEX($DL:$DL,$GP819+10),"")</f>
      </c>
      <c r="FL819">
        <f>IF($GQ819&gt;=11,INDEX($DL:$DL,$GP819+11),"")</f>
      </c>
      <c r="FM819">
        <f>IF($GQ819&gt;=12,INDEX($DL:$DL,$GP819+12),"")</f>
      </c>
      <c r="FN819">
        <f>IF($GQ819&gt;=13,INDEX($DL:$DL,$GP819+13),"")</f>
      </c>
      <c r="FO819">
        <f>IF($GQ819&gt;=14,INDEX($DL:$DL,$GP819+14),"")</f>
      </c>
      <c r="FP819">
        <f>IF($GQ819&gt;=15,INDEX($DL:$DL,$GP819+15),"")</f>
      </c>
      <c r="FQ819">
        <f>IF($GQ819&gt;=16,INDEX($DL:$DL,$GP819+16),"")</f>
      </c>
      <c r="FR819">
        <f>IF($GQ819&gt;=17,INDEX($DL:$DL,$GP819+17),"")</f>
      </c>
      <c r="FS819">
        <f>IF($GQ819&gt;=18,INDEX($DL:$DL,$GP819+18),"")</f>
      </c>
      <c r="FT819">
        <f>IF($GQ819&gt;=19,INDEX($DL:$DL,$GP819+19),"")</f>
      </c>
      <c r="FU819">
        <f>IF($GQ819&gt;=20,INDEX($DL:$DL,$GP819+20),"")</f>
      </c>
      <c r="FV819">
        <f>IF($GQ819&gt;=21,INDEX($DL:$DL,$GP819+21),"")</f>
      </c>
      <c r="FW819">
        <f>IF($GQ819&gt;=22,INDEX($DL:$DL,$GP819+22),"")</f>
      </c>
      <c r="FX819">
        <f>IF($GQ819&gt;=23,INDEX($DL:$DL,$GP819+23),"")</f>
      </c>
      <c r="FY819">
        <f>IF($GQ819&gt;=24,INDEX($DL:$DL,$GP819+24),"")</f>
      </c>
      <c r="FZ819">
        <f>IF($GQ819&gt;=25,INDEX($DL:$DL,$GP819+25),"")</f>
      </c>
      <c r="GA819">
        <f>IF($GQ819&gt;=26,INDEX($DL:$DL,$GP819+26),"")</f>
      </c>
      <c r="GB819">
        <f>IF($GQ819&gt;=27,INDEX($DL:$DL,$GP819+27),"")</f>
      </c>
      <c r="GC819">
        <f>IF($GQ819&gt;=28,INDEX($DL:$DL,$GP819+28),"")</f>
      </c>
      <c r="GD819">
        <f>IF($GQ819&gt;=29,INDEX($DL:$DL,$GP819+29),"")</f>
      </c>
      <c r="GE819">
        <f>IF($GQ819&gt;=30,INDEX($DL:$DL,$GP819+30),"")</f>
      </c>
      <c r="GF819">
        <f>IF($GQ819&gt;=31,INDEX($DL:$DL,$GP819+31),"")</f>
      </c>
      <c r="GG819">
        <f>IF($GQ819&gt;=32,INDEX($DL:$DL,$GP819+32),"")</f>
      </c>
      <c r="GH819">
        <f>IF($GQ819&gt;=33,INDEX($DL:$DL,$GP819+33),"")</f>
      </c>
      <c r="GI819">
        <f>IF($GQ819&gt;=34,INDEX($DL:$DL,$GP819+34),"")</f>
      </c>
      <c r="GJ819">
        <f>IF($GQ819&gt;=35,INDEX($DL:$DL,$GP819+35),"")</f>
      </c>
      <c r="GK819">
        <f>IF($GQ819&gt;=36,INDEX($DL:$DL,$GP819+36),"")</f>
      </c>
      <c r="GL819">
        <f>IF($GQ819&gt;=37,INDEX($DL:$DL,$GP819+37),"")</f>
      </c>
      <c r="GM819">
        <f>IF($GQ819&gt;=38,INDEX($DL:$DL,$GP819+38),"")</f>
      </c>
      <c r="GN819">
        <f>IF($GQ819&gt;=39,INDEX($DL:$DL,$GP819+39),"")</f>
      </c>
      <c r="GO819">
        <f>IF($GQ819&gt;=40,INDEX($DL:$DL,$GP819+40),"")</f>
      </c>
      <c r="GP819">
        <f>IFERROR(MATCH($DJ819,$DK$2:$DK$148,0)+1,0)</f>
      </c>
      <c r="GQ819">
        <f>IFERROR(INDEX($DM$2:$DM$148,MATCH($DJ819,$DK$2:$DK$148,0)),0)</f>
      </c>
      <c r="GR819">
        <f>IFERROR(MATCH($L819,$DN$819:$FA$819,0),0)</f>
      </c>
      <c r="GS819">
        <f>IF($GR819&gt;0,INDEX($FB$819:$GO$819,$GR819),"")</f>
      </c>
      <c r="GV819">
        <f>IF($JE819&gt;=1,INDEX($GT:$GT,$JD819+1),"")</f>
      </c>
      <c r="GW819">
        <f>IF($JE819&gt;=2,INDEX($GT:$GT,$JD819+2),"")</f>
      </c>
      <c r="GX819">
        <f>IF($JE819&gt;=3,INDEX($GT:$GT,$JD819+3),"")</f>
      </c>
      <c r="GY819">
        <f>IF($JE819&gt;=4,INDEX($GT:$GT,$JD819+4),"")</f>
      </c>
      <c r="GZ819">
        <f>IF($JE819&gt;=5,INDEX($GT:$GT,$JD819+5),"")</f>
      </c>
      <c r="HA819">
        <f>IF($JE819&gt;=6,INDEX($GT:$GT,$JD819+6),"")</f>
      </c>
      <c r="HB819">
        <f>IF($JE819&gt;=7,INDEX($GT:$GT,$JD819+7),"")</f>
      </c>
      <c r="HC819">
        <f>IF($JE819&gt;=8,INDEX($GT:$GT,$JD819+8),"")</f>
      </c>
      <c r="HD819">
        <f>IF($JE819&gt;=9,INDEX($GT:$GT,$JD819+9),"")</f>
      </c>
      <c r="HE819">
        <f>IF($JE819&gt;=10,INDEX($GT:$GT,$JD819+10),"")</f>
      </c>
      <c r="HF819">
        <f>IF($JE819&gt;=11,INDEX($GT:$GT,$JD819+11),"")</f>
      </c>
      <c r="HG819">
        <f>IF($JE819&gt;=12,INDEX($GT:$GT,$JD819+12),"")</f>
      </c>
      <c r="HH819">
        <f>IF($JE819&gt;=13,INDEX($GT:$GT,$JD819+13),"")</f>
      </c>
      <c r="HI819">
        <f>IF($JE819&gt;=14,INDEX($GT:$GT,$JD819+14),"")</f>
      </c>
      <c r="HJ819">
        <f>IF($JE819&gt;=15,INDEX($GT:$GT,$JD819+15),"")</f>
      </c>
      <c r="HK819">
        <f>IF($JE819&gt;=16,INDEX($GT:$GT,$JD819+16),"")</f>
      </c>
      <c r="HL819">
        <f>IF($JE819&gt;=17,INDEX($GT:$GT,$JD819+17),"")</f>
      </c>
      <c r="HM819">
        <f>IF($JE819&gt;=18,INDEX($GT:$GT,$JD819+18),"")</f>
      </c>
      <c r="HN819">
        <f>IF($JE819&gt;=19,INDEX($GT:$GT,$JD819+19),"")</f>
      </c>
      <c r="HO819">
        <f>IF($JE819&gt;=20,INDEX($GT:$GT,$JD819+20),"")</f>
      </c>
      <c r="HP819">
        <f>IF($JE819&gt;=21,INDEX($GT:$GT,$JD819+21),"")</f>
      </c>
      <c r="HQ819">
        <f>IF($JE819&gt;=22,INDEX($GT:$GT,$JD819+22),"")</f>
      </c>
      <c r="HR819">
        <f>IF($JE819&gt;=23,INDEX($GT:$GT,$JD819+23),"")</f>
      </c>
      <c r="HS819">
        <f>IF($JE819&gt;=24,INDEX($GT:$GT,$JD819+24),"")</f>
      </c>
      <c r="HT819">
        <f>IF($JE819&gt;=25,INDEX($GT:$GT,$JD819+25),"")</f>
      </c>
      <c r="HU819">
        <f>IF($JE819&gt;=26,INDEX($GT:$GT,$JD819+26),"")</f>
      </c>
      <c r="HV819">
        <f>IF($JE819&gt;=27,INDEX($GT:$GT,$JD819+27),"")</f>
      </c>
      <c r="HW819">
        <f>IF($JE819&gt;=28,INDEX($GT:$GT,$JD819+28),"")</f>
      </c>
      <c r="HX819">
        <f>IF($JE819&gt;=29,INDEX($GT:$GT,$JD819+29),"")</f>
      </c>
      <c r="HY819">
        <f>IF($JE819&gt;=30,INDEX($GT:$GT,$JD819+30),"")</f>
      </c>
      <c r="HZ819">
        <f>IF($JE819&gt;=31,INDEX($GT:$GT,$JD819+31),"")</f>
      </c>
      <c r="IA819">
        <f>IF($JE819&gt;=32,INDEX($GT:$GT,$JD819+32),"")</f>
      </c>
      <c r="IB819">
        <f>IF($JE819&gt;=33,INDEX($GT:$GT,$JD819+33),"")</f>
      </c>
      <c r="IC819">
        <f>IF($JE819&gt;=34,INDEX($GT:$GT,$JD819+34),"")</f>
      </c>
      <c r="ID819">
        <f>IF($JE819&gt;=35,INDEX($GT:$GT,$JD819+35),"")</f>
      </c>
      <c r="IE819">
        <f>IF($JE819&gt;=36,INDEX($GT:$GT,$JD819+36),"")</f>
      </c>
      <c r="IF819">
        <f>IF($JE819&gt;=37,INDEX($GT:$GT,$JD819+37),"")</f>
      </c>
      <c r="IG819">
        <f>IF($JE819&gt;=38,INDEX($GT:$GT,$JD819+38),"")</f>
      </c>
      <c r="IH819">
        <f>IF($JE819&gt;=39,INDEX($GT:$GT,$JD819+39),"")</f>
      </c>
      <c r="II819">
        <f>IF($JE819&gt;=40,INDEX($GT:$GT,$JD819+40),"")</f>
      </c>
      <c r="IJ819">
        <f>IF($JE819&gt;=41,INDEX($GT:$GT,$JD819+41),"")</f>
      </c>
      <c r="IK819">
        <f>IF($JE819&gt;=42,INDEX($GT:$GT,$JD819+42),"")</f>
      </c>
      <c r="IL819">
        <f>IF($JE819&gt;=43,INDEX($GT:$GT,$JD819+43),"")</f>
      </c>
      <c r="IM819">
        <f>IF($JE819&gt;=44,INDEX($GT:$GT,$JD819+44),"")</f>
      </c>
      <c r="IN819">
        <f>IF($JE819&gt;=45,INDEX($GT:$GT,$JD819+45),"")</f>
      </c>
      <c r="IO819">
        <f>IF($JE819&gt;=46,INDEX($GT:$GT,$JD819+46),"")</f>
      </c>
      <c r="IP819">
        <f>IF($JE819&gt;=47,INDEX($GT:$GT,$JD819+47),"")</f>
      </c>
      <c r="IQ819">
        <f>IF($JE819&gt;=48,INDEX($GT:$GT,$JD819+48),"")</f>
      </c>
      <c r="IR819">
        <f>IF($JE819&gt;=49,INDEX($GT:$GT,$JD819+49),"")</f>
      </c>
      <c r="IS819">
        <f>IF($JE819&gt;=50,INDEX($GT:$GT,$JD819+50),"")</f>
      </c>
      <c r="IT819">
        <f>IF($JE819&gt;=51,INDEX($GT:$GT,$JD819+51),"")</f>
      </c>
      <c r="IU819">
        <f>IF($JE819&gt;=52,INDEX($GT:$GT,$JD819+52),"")</f>
      </c>
      <c r="IV819">
        <f>IF($JE819&gt;=53,INDEX($GT:$GT,$JD819+53),"")</f>
      </c>
      <c r="IW819">
        <f>IF($JE819&gt;=54,INDEX($GT:$GT,$JD819+54),"")</f>
      </c>
      <c r="IX819">
        <f>IF($JE819&gt;=55,INDEX($GT:$GT,$JD819+55),"")</f>
      </c>
      <c r="IY819">
        <f>IF($JE819&gt;=56,INDEX($GT:$GT,$JD819+56),"")</f>
      </c>
      <c r="IZ819">
        <f>IF($JE819&gt;=57,INDEX($GT:$GT,$JD819+57),"")</f>
      </c>
      <c r="JA819">
        <f>IF($JE819&gt;=58,INDEX($GT:$GT,$JD819+58),"")</f>
      </c>
      <c r="JB819">
        <f>IF($JE819&gt;=59,INDEX($GT:$GT,$JD819+59),"")</f>
      </c>
      <c r="JC819">
        <f>IF($JE819&gt;=60,INDEX($GT:$GT,$JD819+60),"")</f>
      </c>
      <c r="JD819">
        <f>IFERROR(MATCH($GS819,$GT$2:$GT$322,0)+1,0)</f>
      </c>
      <c r="JE819">
        <f>IFERROR(INDEX($GU$2:$GU$322,MATCH($GS819,$GT$2:$GT$322,0)),0)</f>
      </c>
      <c r="JF819" t="s">
        <v>28</v>
      </c>
      <c r="JG819" t="s">
        <v>28</v>
      </c>
    </row>
    <row r="820" spans="1:267" x14ac:dyDescent="0.25">
      <c r="J820" s="1"/>
      <c r="K820" s="1"/>
      <c r="L820" s="1"/>
      <c r="M820" s="1"/>
      <c r="N820" s="1">
        <f>IFERROR(IF(FIND(" - ",$J820)&gt;0,MID($J820,FIND(" - ",$J820)+3,LEN($J820)),""),"")</f>
      </c>
      <c r="P820" s="1"/>
      <c r="S820" t="s">
        <v>28</v>
      </c>
      <c r="U820">
        <f>IF(OR($S820="",$T820=""),"",IFERROR($S820/$T820,0))</f>
      </c>
      <c r="V820">
        <f>IF($S820="","",
IF($K820="","",
IF(ISNUMBER(SEARCH("exempt",LOWER($K820))),0,
$S820*(VALUE(SUBSTITUTE($K820,"%",""))/100))))</f>
      </c>
      <c r="AB820">
        <f>IF($S820="","",
SUM($S820,$V820,$Z820,$W820,$Y820)-
IF($AA820="",0,VALUE($AA820)))</f>
      </c>
      <c r="AJ820" t="s">
        <v>1623</v>
      </c>
      <c r="AR820">
        <f>IFERROR(LEFT($J820,FIND(" - ",$J820)-1),$J820)</f>
      </c>
      <c r="AU820">
        <f>IF($CJ820&gt;=1,INDEX($AS:$AS,$CI820+1),"")</f>
      </c>
      <c r="AV820">
        <f>IF($CJ820&gt;=2,INDEX($AS:$AS,$CI820+2),"")</f>
      </c>
      <c r="AW820">
        <f>IF($CJ820&gt;=3,INDEX($AS:$AS,$CI820+3),"")</f>
      </c>
      <c r="AX820">
        <f>IF($CJ820&gt;=4,INDEX($AS:$AS,$CI820+4),"")</f>
      </c>
      <c r="AY820">
        <f>IF($CJ820&gt;=5,INDEX($AS:$AS,$CI820+5),"")</f>
      </c>
      <c r="AZ820">
        <f>IF($CJ820&gt;=6,INDEX($AS:$AS,$CI820+6),"")</f>
      </c>
      <c r="BA820">
        <f>IF($CJ820&gt;=7,INDEX($AS:$AS,$CI820+7),"")</f>
      </c>
      <c r="BB820">
        <f>IF($CJ820&gt;=8,INDEX($AS:$AS,$CI820+8),"")</f>
      </c>
      <c r="BC820">
        <f>IF($CJ820&gt;=9,INDEX($AS:$AS,$CI820+9),"")</f>
      </c>
      <c r="BD820">
        <f>IF($CJ820&gt;=10,INDEX($AS:$AS,$CI820+10),"")</f>
      </c>
      <c r="BE820">
        <f>IF($CJ820&gt;=11,INDEX($AS:$AS,$CI820+11),"")</f>
      </c>
      <c r="BF820">
        <f>IF($CJ820&gt;=12,INDEX($AS:$AS,$CI820+12),"")</f>
      </c>
      <c r="BG820">
        <f>IF($CJ820&gt;=13,INDEX($AS:$AS,$CI820+13),"")</f>
      </c>
      <c r="BH820">
        <f>IF($CJ820&gt;=14,INDEX($AS:$AS,$CI820+14),"")</f>
      </c>
      <c r="BI820">
        <f>IF($CJ820&gt;=15,INDEX($AS:$AS,$CI820+15),"")</f>
      </c>
      <c r="BJ820">
        <f>IF($CJ820&gt;=16,INDEX($AS:$AS,$CI820+16),"")</f>
      </c>
      <c r="BK820">
        <f>IF($CJ820&gt;=17,INDEX($AS:$AS,$CI820+17),"")</f>
      </c>
      <c r="BL820">
        <f>IF($CJ820&gt;=18,INDEX($AS:$AS,$CI820+18),"")</f>
      </c>
      <c r="BM820">
        <f>IF($CJ820&gt;=19,INDEX($AS:$AS,$CI820+19),"")</f>
      </c>
      <c r="BN820">
        <f>IF($CJ820&gt;=20,INDEX($AS:$AS,$CI820+20),"")</f>
      </c>
      <c r="BO820">
        <f>IF($CJ820&gt;=21,INDEX($AS:$AS,$CI820+21),"")</f>
      </c>
      <c r="BP820">
        <f>IF($CJ820&gt;=22,INDEX($AS:$AS,$CI820+22),"")</f>
      </c>
      <c r="BQ820">
        <f>IF($CJ820&gt;=23,INDEX($AS:$AS,$CI820+23),"")</f>
      </c>
      <c r="BR820">
        <f>IF($CJ820&gt;=24,INDEX($AS:$AS,$CI820+24),"")</f>
      </c>
      <c r="BS820">
        <f>IF($CJ820&gt;=25,INDEX($AS:$AS,$CI820+25),"")</f>
      </c>
      <c r="BT820">
        <f>IF($CJ820&gt;=26,INDEX($AS:$AS,$CI820+26),"")</f>
      </c>
      <c r="BU820">
        <f>IF($CJ820&gt;=27,INDEX($AS:$AS,$CI820+27),"")</f>
      </c>
      <c r="BV820">
        <f>IF($CJ820&gt;=28,INDEX($AS:$AS,$CI820+28),"")</f>
      </c>
      <c r="BW820">
        <f>IF($CJ820&gt;=29,INDEX($AS:$AS,$CI820+29),"")</f>
      </c>
      <c r="BX820">
        <f>IF($CJ820&gt;=30,INDEX($AS:$AS,$CI820+30),"")</f>
      </c>
      <c r="BY820">
        <f>IF($CJ820&gt;=31,INDEX($AS:$AS,$CI820+31),"")</f>
      </c>
      <c r="BZ820">
        <f>IF($CJ820&gt;=32,INDEX($AS:$AS,$CI820+32),"")</f>
      </c>
      <c r="CA820">
        <f>IF($CJ820&gt;=33,INDEX($AS:$AS,$CI820+33),"")</f>
      </c>
      <c r="CB820">
        <f>IF($CJ820&gt;=34,INDEX($AS:$AS,$CI820+34),"")</f>
      </c>
      <c r="CC820">
        <f>IF($CJ820&gt;=35,INDEX($AS:$AS,$CI820+35),"")</f>
      </c>
      <c r="CD820">
        <f>IF($CJ820&gt;=36,INDEX($AS:$AS,$CI820+36),"")</f>
      </c>
      <c r="CE820">
        <f>IF($CJ820&gt;=37,INDEX($AS:$AS,$CI820+37),"")</f>
      </c>
      <c r="CF820">
        <f>IF($CJ820&gt;=38,INDEX($AS:$AS,$CI820+38),"")</f>
      </c>
      <c r="CG820">
        <f>IF($CJ820&gt;=39,INDEX($AS:$AS,$CI820+39),"")</f>
      </c>
      <c r="CH820">
        <f>IF($CJ820&gt;=40,INDEX($AS:$AS,$CI820+40),"")</f>
      </c>
      <c r="CI820">
        <f>IFERROR(MATCH($AR820,$AS$2:$AS$133,0)+1,0)</f>
      </c>
      <c r="CJ820">
        <f>IFERROR(INDEX($AT$2:$AT$133,MATCH($AR820,$AS$2:$AS$133,0)),0)</f>
      </c>
      <c r="CK820">
        <f>IFERROR(LEFT($O820,FIND(" - ",$O820)-1),$O820)</f>
      </c>
      <c r="CL820" t="s">
        <v>1624</v>
      </c>
      <c r="CM820">
        <v>1</v>
      </c>
      <c r="CN820">
        <f>IF($DI820&gt;=1,INDEX($CL:$CL,$DH820+1),"")</f>
      </c>
      <c r="CO820">
        <f>IF($DI820&gt;=2,INDEX($CL:$CL,$DH820+2),"")</f>
      </c>
      <c r="CP820">
        <f>IF($DI820&gt;=3,INDEX($CL:$CL,$DH820+3),"")</f>
      </c>
      <c r="CQ820">
        <f>IF($DI820&gt;=4,INDEX($CL:$CL,$DH820+4),"")</f>
      </c>
      <c r="CR820">
        <f>IF($DI820&gt;=5,INDEX($CL:$CL,$DH820+5),"")</f>
      </c>
      <c r="CS820">
        <f>IF($DI820&gt;=6,INDEX($CL:$CL,$DH820+6),"")</f>
      </c>
      <c r="CT820">
        <f>IF($DI820&gt;=7,INDEX($CL:$CL,$DH820+7),"")</f>
      </c>
      <c r="CU820">
        <f>IF($DI820&gt;=8,INDEX($CL:$CL,$DH820+8),"")</f>
      </c>
      <c r="CV820">
        <f>IF($DI820&gt;=9,INDEX($CL:$CL,$DH820+9),"")</f>
      </c>
      <c r="CW820">
        <f>IF($DI820&gt;=10,INDEX($CL:$CL,$DH820+10),"")</f>
      </c>
      <c r="CX820">
        <f>IF($DI820&gt;=11,INDEX($CL:$CL,$DH820+11),"")</f>
      </c>
      <c r="CY820">
        <f>IF($DI820&gt;=12,INDEX($CL:$CL,$DH820+12),"")</f>
      </c>
      <c r="CZ820">
        <f>IF($DI820&gt;=13,INDEX($CL:$CL,$DH820+13),"")</f>
      </c>
      <c r="DA820">
        <f>IF($DI820&gt;=14,INDEX($CL:$CL,$DH820+14),"")</f>
      </c>
      <c r="DB820">
        <f>IF($DI820&gt;=15,INDEX($CL:$CL,$DH820+15),"")</f>
      </c>
      <c r="DC820">
        <f>IF($DI820&gt;=16,INDEX($CL:$CL,$DH820+16),"")</f>
      </c>
      <c r="DD820">
        <f>IF($DI820&gt;=17,INDEX($CL:$CL,$DH820+17),"")</f>
      </c>
      <c r="DE820">
        <f>IF($DI820&gt;=18,INDEX($CL:$CL,$DH820+18),"")</f>
      </c>
      <c r="DF820">
        <f>IF($DI820&gt;=19,INDEX($CL:$CL,$DH820+19),"")</f>
      </c>
      <c r="DG820">
        <f>IF($DI820&gt;=20,INDEX($CL:$CL,$DH820+20),"")</f>
      </c>
      <c r="DH820">
        <f>IFERROR(MATCH($CK820,$CL$2:$CL$1558,0)+1,0)</f>
      </c>
      <c r="DI820">
        <f>IFERROR(INDEX($CM$2:$CM$1558,MATCH($CK820,$CL$2:$CL$1558,0)),0)</f>
      </c>
      <c r="DJ820">
        <f>IFERROR(INDEX($AQ:$AQ,MATCH($K820,$AP:$AP,0))&amp;"","")</f>
      </c>
      <c r="DN820">
        <f>IF($GQ820&gt;=1,INDEX($DK:$DK,$GP820+1),"")</f>
      </c>
      <c r="DO820">
        <f>IF($GQ820&gt;=2,INDEX($DK:$DK,$GP820+2),"")</f>
      </c>
      <c r="DP820">
        <f>IF($GQ820&gt;=3,INDEX($DK:$DK,$GP820+3),"")</f>
      </c>
      <c r="DQ820">
        <f>IF($GQ820&gt;=4,INDEX($DK:$DK,$GP820+4),"")</f>
      </c>
      <c r="DR820">
        <f>IF($GQ820&gt;=5,INDEX($DK:$DK,$GP820+5),"")</f>
      </c>
      <c r="DS820">
        <f>IF($GQ820&gt;=6,INDEX($DK:$DK,$GP820+6),"")</f>
      </c>
      <c r="DT820">
        <f>IF($GQ820&gt;=7,INDEX($DK:$DK,$GP820+7),"")</f>
      </c>
      <c r="DU820">
        <f>IF($GQ820&gt;=8,INDEX($DK:$DK,$GP820+8),"")</f>
      </c>
      <c r="DV820">
        <f>IF($GQ820&gt;=9,INDEX($DK:$DK,$GP820+9),"")</f>
      </c>
      <c r="DW820">
        <f>IF($GQ820&gt;=10,INDEX($DK:$DK,$GP820+10),"")</f>
      </c>
      <c r="DX820">
        <f>IF($GQ820&gt;=11,INDEX($DK:$DK,$GP820+11),"")</f>
      </c>
      <c r="DY820">
        <f>IF($GQ820&gt;=12,INDEX($DK:$DK,$GP820+12),"")</f>
      </c>
      <c r="DZ820">
        <f>IF($GQ820&gt;=13,INDEX($DK:$DK,$GP820+13),"")</f>
      </c>
      <c r="EA820">
        <f>IF($GQ820&gt;=14,INDEX($DK:$DK,$GP820+14),"")</f>
      </c>
      <c r="EB820">
        <f>IF($GQ820&gt;=15,INDEX($DK:$DK,$GP820+15),"")</f>
      </c>
      <c r="EC820">
        <f>IF($GQ820&gt;=16,INDEX($DK:$DK,$GP820+16),"")</f>
      </c>
      <c r="ED820">
        <f>IF($GQ820&gt;=17,INDEX($DK:$DK,$GP820+17),"")</f>
      </c>
      <c r="EE820">
        <f>IF($GQ820&gt;=18,INDEX($DK:$DK,$GP820+18),"")</f>
      </c>
      <c r="EF820">
        <f>IF($GQ820&gt;=19,INDEX($DK:$DK,$GP820+19),"")</f>
      </c>
      <c r="EG820">
        <f>IF($GQ820&gt;=20,INDEX($DK:$DK,$GP820+20),"")</f>
      </c>
      <c r="EH820">
        <f>IF($GQ820&gt;=21,INDEX($DK:$DK,$GP820+21),"")</f>
      </c>
      <c r="EI820">
        <f>IF($GQ820&gt;=22,INDEX($DK:$DK,$GP820+22),"")</f>
      </c>
      <c r="EJ820">
        <f>IF($GQ820&gt;=23,INDEX($DK:$DK,$GP820+23),"")</f>
      </c>
      <c r="EK820">
        <f>IF($GQ820&gt;=24,INDEX($DK:$DK,$GP820+24),"")</f>
      </c>
      <c r="EL820">
        <f>IF($GQ820&gt;=25,INDEX($DK:$DK,$GP820+25),"")</f>
      </c>
      <c r="EM820">
        <f>IF($GQ820&gt;=26,INDEX($DK:$DK,$GP820+26),"")</f>
      </c>
      <c r="EN820">
        <f>IF($GQ820&gt;=27,INDEX($DK:$DK,$GP820+27),"")</f>
      </c>
      <c r="EO820">
        <f>IF($GQ820&gt;=28,INDEX($DK:$DK,$GP820+28),"")</f>
      </c>
      <c r="EP820">
        <f>IF($GQ820&gt;=29,INDEX($DK:$DK,$GP820+29),"")</f>
      </c>
      <c r="EQ820">
        <f>IF($GQ820&gt;=30,INDEX($DK:$DK,$GP820+30),"")</f>
      </c>
      <c r="ER820">
        <f>IF($GQ820&gt;=31,INDEX($DK:$DK,$GP820+31),"")</f>
      </c>
      <c r="ES820">
        <f>IF($GQ820&gt;=32,INDEX($DK:$DK,$GP820+32),"")</f>
      </c>
      <c r="ET820">
        <f>IF($GQ820&gt;=33,INDEX($DK:$DK,$GP820+33),"")</f>
      </c>
      <c r="EU820">
        <f>IF($GQ820&gt;=34,INDEX($DK:$DK,$GP820+34),"")</f>
      </c>
      <c r="EV820">
        <f>IF($GQ820&gt;=35,INDEX($DK:$DK,$GP820+35),"")</f>
      </c>
      <c r="EW820">
        <f>IF($GQ820&gt;=36,INDEX($DK:$DK,$GP820+36),"")</f>
      </c>
      <c r="EX820">
        <f>IF($GQ820&gt;=37,INDEX($DK:$DK,$GP820+37),"")</f>
      </c>
      <c r="EY820">
        <f>IF($GQ820&gt;=38,INDEX($DK:$DK,$GP820+38),"")</f>
      </c>
      <c r="EZ820">
        <f>IF($GQ820&gt;=39,INDEX($DK:$DK,$GP820+39),"")</f>
      </c>
      <c r="FA820">
        <f>IF($GQ820&gt;=40,INDEX($DK:$DK,$GP820+40),"")</f>
      </c>
      <c r="FB820">
        <f>IF($GQ820&gt;=1,INDEX($DL:$DL,$GP820+1),"")</f>
      </c>
      <c r="FC820">
        <f>IF($GQ820&gt;=2,INDEX($DL:$DL,$GP820+2),"")</f>
      </c>
      <c r="FD820">
        <f>IF($GQ820&gt;=3,INDEX($DL:$DL,$GP820+3),"")</f>
      </c>
      <c r="FE820">
        <f>IF($GQ820&gt;=4,INDEX($DL:$DL,$GP820+4),"")</f>
      </c>
      <c r="FF820">
        <f>IF($GQ820&gt;=5,INDEX($DL:$DL,$GP820+5),"")</f>
      </c>
      <c r="FG820">
        <f>IF($GQ820&gt;=6,INDEX($DL:$DL,$GP820+6),"")</f>
      </c>
      <c r="FH820">
        <f>IF($GQ820&gt;=7,INDEX($DL:$DL,$GP820+7),"")</f>
      </c>
      <c r="FI820">
        <f>IF($GQ820&gt;=8,INDEX($DL:$DL,$GP820+8),"")</f>
      </c>
      <c r="FJ820">
        <f>IF($GQ820&gt;=9,INDEX($DL:$DL,$GP820+9),"")</f>
      </c>
      <c r="FK820">
        <f>IF($GQ820&gt;=10,INDEX($DL:$DL,$GP820+10),"")</f>
      </c>
      <c r="FL820">
        <f>IF($GQ820&gt;=11,INDEX($DL:$DL,$GP820+11),"")</f>
      </c>
      <c r="FM820">
        <f>IF($GQ820&gt;=12,INDEX($DL:$DL,$GP820+12),"")</f>
      </c>
      <c r="FN820">
        <f>IF($GQ820&gt;=13,INDEX($DL:$DL,$GP820+13),"")</f>
      </c>
      <c r="FO820">
        <f>IF($GQ820&gt;=14,INDEX($DL:$DL,$GP820+14),"")</f>
      </c>
      <c r="FP820">
        <f>IF($GQ820&gt;=15,INDEX($DL:$DL,$GP820+15),"")</f>
      </c>
      <c r="FQ820">
        <f>IF($GQ820&gt;=16,INDEX($DL:$DL,$GP820+16),"")</f>
      </c>
      <c r="FR820">
        <f>IF($GQ820&gt;=17,INDEX($DL:$DL,$GP820+17),"")</f>
      </c>
      <c r="FS820">
        <f>IF($GQ820&gt;=18,INDEX($DL:$DL,$GP820+18),"")</f>
      </c>
      <c r="FT820">
        <f>IF($GQ820&gt;=19,INDEX($DL:$DL,$GP820+19),"")</f>
      </c>
      <c r="FU820">
        <f>IF($GQ820&gt;=20,INDEX($DL:$DL,$GP820+20),"")</f>
      </c>
      <c r="FV820">
        <f>IF($GQ820&gt;=21,INDEX($DL:$DL,$GP820+21),"")</f>
      </c>
      <c r="FW820">
        <f>IF($GQ820&gt;=22,INDEX($DL:$DL,$GP820+22),"")</f>
      </c>
      <c r="FX820">
        <f>IF($GQ820&gt;=23,INDEX($DL:$DL,$GP820+23),"")</f>
      </c>
      <c r="FY820">
        <f>IF($GQ820&gt;=24,INDEX($DL:$DL,$GP820+24),"")</f>
      </c>
      <c r="FZ820">
        <f>IF($GQ820&gt;=25,INDEX($DL:$DL,$GP820+25),"")</f>
      </c>
      <c r="GA820">
        <f>IF($GQ820&gt;=26,INDEX($DL:$DL,$GP820+26),"")</f>
      </c>
      <c r="GB820">
        <f>IF($GQ820&gt;=27,INDEX($DL:$DL,$GP820+27),"")</f>
      </c>
      <c r="GC820">
        <f>IF($GQ820&gt;=28,INDEX($DL:$DL,$GP820+28),"")</f>
      </c>
      <c r="GD820">
        <f>IF($GQ820&gt;=29,INDEX($DL:$DL,$GP820+29),"")</f>
      </c>
      <c r="GE820">
        <f>IF($GQ820&gt;=30,INDEX($DL:$DL,$GP820+30),"")</f>
      </c>
      <c r="GF820">
        <f>IF($GQ820&gt;=31,INDEX($DL:$DL,$GP820+31),"")</f>
      </c>
      <c r="GG820">
        <f>IF($GQ820&gt;=32,INDEX($DL:$DL,$GP820+32),"")</f>
      </c>
      <c r="GH820">
        <f>IF($GQ820&gt;=33,INDEX($DL:$DL,$GP820+33),"")</f>
      </c>
      <c r="GI820">
        <f>IF($GQ820&gt;=34,INDEX($DL:$DL,$GP820+34),"")</f>
      </c>
      <c r="GJ820">
        <f>IF($GQ820&gt;=35,INDEX($DL:$DL,$GP820+35),"")</f>
      </c>
      <c r="GK820">
        <f>IF($GQ820&gt;=36,INDEX($DL:$DL,$GP820+36),"")</f>
      </c>
      <c r="GL820">
        <f>IF($GQ820&gt;=37,INDEX($DL:$DL,$GP820+37),"")</f>
      </c>
      <c r="GM820">
        <f>IF($GQ820&gt;=38,INDEX($DL:$DL,$GP820+38),"")</f>
      </c>
      <c r="GN820">
        <f>IF($GQ820&gt;=39,INDEX($DL:$DL,$GP820+39),"")</f>
      </c>
      <c r="GO820">
        <f>IF($GQ820&gt;=40,INDEX($DL:$DL,$GP820+40),"")</f>
      </c>
      <c r="GP820">
        <f>IFERROR(MATCH($DJ820,$DK$2:$DK$148,0)+1,0)</f>
      </c>
      <c r="GQ820">
        <f>IFERROR(INDEX($DM$2:$DM$148,MATCH($DJ820,$DK$2:$DK$148,0)),0)</f>
      </c>
      <c r="GR820">
        <f>IFERROR(MATCH($L820,$DN$820:$FA$820,0),0)</f>
      </c>
      <c r="GS820">
        <f>IF($GR820&gt;0,INDEX($FB$820:$GO$820,$GR820),"")</f>
      </c>
      <c r="GV820">
        <f>IF($JE820&gt;=1,INDEX($GT:$GT,$JD820+1),"")</f>
      </c>
      <c r="GW820">
        <f>IF($JE820&gt;=2,INDEX($GT:$GT,$JD820+2),"")</f>
      </c>
      <c r="GX820">
        <f>IF($JE820&gt;=3,INDEX($GT:$GT,$JD820+3),"")</f>
      </c>
      <c r="GY820">
        <f>IF($JE820&gt;=4,INDEX($GT:$GT,$JD820+4),"")</f>
      </c>
      <c r="GZ820">
        <f>IF($JE820&gt;=5,INDEX($GT:$GT,$JD820+5),"")</f>
      </c>
      <c r="HA820">
        <f>IF($JE820&gt;=6,INDEX($GT:$GT,$JD820+6),"")</f>
      </c>
      <c r="HB820">
        <f>IF($JE820&gt;=7,INDEX($GT:$GT,$JD820+7),"")</f>
      </c>
      <c r="HC820">
        <f>IF($JE820&gt;=8,INDEX($GT:$GT,$JD820+8),"")</f>
      </c>
      <c r="HD820">
        <f>IF($JE820&gt;=9,INDEX($GT:$GT,$JD820+9),"")</f>
      </c>
      <c r="HE820">
        <f>IF($JE820&gt;=10,INDEX($GT:$GT,$JD820+10),"")</f>
      </c>
      <c r="HF820">
        <f>IF($JE820&gt;=11,INDEX($GT:$GT,$JD820+11),"")</f>
      </c>
      <c r="HG820">
        <f>IF($JE820&gt;=12,INDEX($GT:$GT,$JD820+12),"")</f>
      </c>
      <c r="HH820">
        <f>IF($JE820&gt;=13,INDEX($GT:$GT,$JD820+13),"")</f>
      </c>
      <c r="HI820">
        <f>IF($JE820&gt;=14,INDEX($GT:$GT,$JD820+14),"")</f>
      </c>
      <c r="HJ820">
        <f>IF($JE820&gt;=15,INDEX($GT:$GT,$JD820+15),"")</f>
      </c>
      <c r="HK820">
        <f>IF($JE820&gt;=16,INDEX($GT:$GT,$JD820+16),"")</f>
      </c>
      <c r="HL820">
        <f>IF($JE820&gt;=17,INDEX($GT:$GT,$JD820+17),"")</f>
      </c>
      <c r="HM820">
        <f>IF($JE820&gt;=18,INDEX($GT:$GT,$JD820+18),"")</f>
      </c>
      <c r="HN820">
        <f>IF($JE820&gt;=19,INDEX($GT:$GT,$JD820+19),"")</f>
      </c>
      <c r="HO820">
        <f>IF($JE820&gt;=20,INDEX($GT:$GT,$JD820+20),"")</f>
      </c>
      <c r="HP820">
        <f>IF($JE820&gt;=21,INDEX($GT:$GT,$JD820+21),"")</f>
      </c>
      <c r="HQ820">
        <f>IF($JE820&gt;=22,INDEX($GT:$GT,$JD820+22),"")</f>
      </c>
      <c r="HR820">
        <f>IF($JE820&gt;=23,INDEX($GT:$GT,$JD820+23),"")</f>
      </c>
      <c r="HS820">
        <f>IF($JE820&gt;=24,INDEX($GT:$GT,$JD820+24),"")</f>
      </c>
      <c r="HT820">
        <f>IF($JE820&gt;=25,INDEX($GT:$GT,$JD820+25),"")</f>
      </c>
      <c r="HU820">
        <f>IF($JE820&gt;=26,INDEX($GT:$GT,$JD820+26),"")</f>
      </c>
      <c r="HV820">
        <f>IF($JE820&gt;=27,INDEX($GT:$GT,$JD820+27),"")</f>
      </c>
      <c r="HW820">
        <f>IF($JE820&gt;=28,INDEX($GT:$GT,$JD820+28),"")</f>
      </c>
      <c r="HX820">
        <f>IF($JE820&gt;=29,INDEX($GT:$GT,$JD820+29),"")</f>
      </c>
      <c r="HY820">
        <f>IF($JE820&gt;=30,INDEX($GT:$GT,$JD820+30),"")</f>
      </c>
      <c r="HZ820">
        <f>IF($JE820&gt;=31,INDEX($GT:$GT,$JD820+31),"")</f>
      </c>
      <c r="IA820">
        <f>IF($JE820&gt;=32,INDEX($GT:$GT,$JD820+32),"")</f>
      </c>
      <c r="IB820">
        <f>IF($JE820&gt;=33,INDEX($GT:$GT,$JD820+33),"")</f>
      </c>
      <c r="IC820">
        <f>IF($JE820&gt;=34,INDEX($GT:$GT,$JD820+34),"")</f>
      </c>
      <c r="ID820">
        <f>IF($JE820&gt;=35,INDEX($GT:$GT,$JD820+35),"")</f>
      </c>
      <c r="IE820">
        <f>IF($JE820&gt;=36,INDEX($GT:$GT,$JD820+36),"")</f>
      </c>
      <c r="IF820">
        <f>IF($JE820&gt;=37,INDEX($GT:$GT,$JD820+37),"")</f>
      </c>
      <c r="IG820">
        <f>IF($JE820&gt;=38,INDEX($GT:$GT,$JD820+38),"")</f>
      </c>
      <c r="IH820">
        <f>IF($JE820&gt;=39,INDEX($GT:$GT,$JD820+39),"")</f>
      </c>
      <c r="II820">
        <f>IF($JE820&gt;=40,INDEX($GT:$GT,$JD820+40),"")</f>
      </c>
      <c r="IJ820">
        <f>IF($JE820&gt;=41,INDEX($GT:$GT,$JD820+41),"")</f>
      </c>
      <c r="IK820">
        <f>IF($JE820&gt;=42,INDEX($GT:$GT,$JD820+42),"")</f>
      </c>
      <c r="IL820">
        <f>IF($JE820&gt;=43,INDEX($GT:$GT,$JD820+43),"")</f>
      </c>
      <c r="IM820">
        <f>IF($JE820&gt;=44,INDEX($GT:$GT,$JD820+44),"")</f>
      </c>
      <c r="IN820">
        <f>IF($JE820&gt;=45,INDEX($GT:$GT,$JD820+45),"")</f>
      </c>
      <c r="IO820">
        <f>IF($JE820&gt;=46,INDEX($GT:$GT,$JD820+46),"")</f>
      </c>
      <c r="IP820">
        <f>IF($JE820&gt;=47,INDEX($GT:$GT,$JD820+47),"")</f>
      </c>
      <c r="IQ820">
        <f>IF($JE820&gt;=48,INDEX($GT:$GT,$JD820+48),"")</f>
      </c>
      <c r="IR820">
        <f>IF($JE820&gt;=49,INDEX($GT:$GT,$JD820+49),"")</f>
      </c>
      <c r="IS820">
        <f>IF($JE820&gt;=50,INDEX($GT:$GT,$JD820+50),"")</f>
      </c>
      <c r="IT820">
        <f>IF($JE820&gt;=51,INDEX($GT:$GT,$JD820+51),"")</f>
      </c>
      <c r="IU820">
        <f>IF($JE820&gt;=52,INDEX($GT:$GT,$JD820+52),"")</f>
      </c>
      <c r="IV820">
        <f>IF($JE820&gt;=53,INDEX($GT:$GT,$JD820+53),"")</f>
      </c>
      <c r="IW820">
        <f>IF($JE820&gt;=54,INDEX($GT:$GT,$JD820+54),"")</f>
      </c>
      <c r="IX820">
        <f>IF($JE820&gt;=55,INDEX($GT:$GT,$JD820+55),"")</f>
      </c>
      <c r="IY820">
        <f>IF($JE820&gt;=56,INDEX($GT:$GT,$JD820+56),"")</f>
      </c>
      <c r="IZ820">
        <f>IF($JE820&gt;=57,INDEX($GT:$GT,$JD820+57),"")</f>
      </c>
      <c r="JA820">
        <f>IF($JE820&gt;=58,INDEX($GT:$GT,$JD820+58),"")</f>
      </c>
      <c r="JB820">
        <f>IF($JE820&gt;=59,INDEX($GT:$GT,$JD820+59),"")</f>
      </c>
      <c r="JC820">
        <f>IF($JE820&gt;=60,INDEX($GT:$GT,$JD820+60),"")</f>
      </c>
      <c r="JD820">
        <f>IFERROR(MATCH($GS820,$GT$2:$GT$322,0)+1,0)</f>
      </c>
      <c r="JE820">
        <f>IFERROR(INDEX($GU$2:$GU$322,MATCH($GS820,$GT$2:$GT$322,0)),0)</f>
      </c>
      <c r="JF820" t="s">
        <v>28</v>
      </c>
      <c r="JG820" t="s">
        <v>28</v>
      </c>
    </row>
    <row r="821" spans="1:267" x14ac:dyDescent="0.25">
      <c r="J821" s="1"/>
      <c r="K821" s="1"/>
      <c r="L821" s="1"/>
      <c r="M821" s="1"/>
      <c r="N821" s="1">
        <f>IFERROR(IF(FIND(" - ",$J821)&gt;0,MID($J821,FIND(" - ",$J821)+3,LEN($J821)),""),"")</f>
      </c>
      <c r="P821" s="1"/>
      <c r="S821" t="s">
        <v>28</v>
      </c>
      <c r="U821">
        <f>IF(OR($S821="",$T821=""),"",IFERROR($S821/$T821,0))</f>
      </c>
      <c r="V821">
        <f>IF($S821="","",
IF($K821="","",
IF(ISNUMBER(SEARCH("exempt",LOWER($K821))),0,
$S821*(VALUE(SUBSTITUTE($K821,"%",""))/100))))</f>
      </c>
      <c r="AB821">
        <f>IF($S821="","",
SUM($S821,$V821,$Z821,$W821,$Y821)-
IF($AA821="",0,VALUE($AA821)))</f>
      </c>
      <c r="AJ821" t="s">
        <v>1625</v>
      </c>
      <c r="AR821">
        <f>IFERROR(LEFT($J821,FIND(" - ",$J821)-1),$J821)</f>
      </c>
      <c r="AU821">
        <f>IF($CJ821&gt;=1,INDEX($AS:$AS,$CI821+1),"")</f>
      </c>
      <c r="AV821">
        <f>IF($CJ821&gt;=2,INDEX($AS:$AS,$CI821+2),"")</f>
      </c>
      <c r="AW821">
        <f>IF($CJ821&gt;=3,INDEX($AS:$AS,$CI821+3),"")</f>
      </c>
      <c r="AX821">
        <f>IF($CJ821&gt;=4,INDEX($AS:$AS,$CI821+4),"")</f>
      </c>
      <c r="AY821">
        <f>IF($CJ821&gt;=5,INDEX($AS:$AS,$CI821+5),"")</f>
      </c>
      <c r="AZ821">
        <f>IF($CJ821&gt;=6,INDEX($AS:$AS,$CI821+6),"")</f>
      </c>
      <c r="BA821">
        <f>IF($CJ821&gt;=7,INDEX($AS:$AS,$CI821+7),"")</f>
      </c>
      <c r="BB821">
        <f>IF($CJ821&gt;=8,INDEX($AS:$AS,$CI821+8),"")</f>
      </c>
      <c r="BC821">
        <f>IF($CJ821&gt;=9,INDEX($AS:$AS,$CI821+9),"")</f>
      </c>
      <c r="BD821">
        <f>IF($CJ821&gt;=10,INDEX($AS:$AS,$CI821+10),"")</f>
      </c>
      <c r="BE821">
        <f>IF($CJ821&gt;=11,INDEX($AS:$AS,$CI821+11),"")</f>
      </c>
      <c r="BF821">
        <f>IF($CJ821&gt;=12,INDEX($AS:$AS,$CI821+12),"")</f>
      </c>
      <c r="BG821">
        <f>IF($CJ821&gt;=13,INDEX($AS:$AS,$CI821+13),"")</f>
      </c>
      <c r="BH821">
        <f>IF($CJ821&gt;=14,INDEX($AS:$AS,$CI821+14),"")</f>
      </c>
      <c r="BI821">
        <f>IF($CJ821&gt;=15,INDEX($AS:$AS,$CI821+15),"")</f>
      </c>
      <c r="BJ821">
        <f>IF($CJ821&gt;=16,INDEX($AS:$AS,$CI821+16),"")</f>
      </c>
      <c r="BK821">
        <f>IF($CJ821&gt;=17,INDEX($AS:$AS,$CI821+17),"")</f>
      </c>
      <c r="BL821">
        <f>IF($CJ821&gt;=18,INDEX($AS:$AS,$CI821+18),"")</f>
      </c>
      <c r="BM821">
        <f>IF($CJ821&gt;=19,INDEX($AS:$AS,$CI821+19),"")</f>
      </c>
      <c r="BN821">
        <f>IF($CJ821&gt;=20,INDEX($AS:$AS,$CI821+20),"")</f>
      </c>
      <c r="BO821">
        <f>IF($CJ821&gt;=21,INDEX($AS:$AS,$CI821+21),"")</f>
      </c>
      <c r="BP821">
        <f>IF($CJ821&gt;=22,INDEX($AS:$AS,$CI821+22),"")</f>
      </c>
      <c r="BQ821">
        <f>IF($CJ821&gt;=23,INDEX($AS:$AS,$CI821+23),"")</f>
      </c>
      <c r="BR821">
        <f>IF($CJ821&gt;=24,INDEX($AS:$AS,$CI821+24),"")</f>
      </c>
      <c r="BS821">
        <f>IF($CJ821&gt;=25,INDEX($AS:$AS,$CI821+25),"")</f>
      </c>
      <c r="BT821">
        <f>IF($CJ821&gt;=26,INDEX($AS:$AS,$CI821+26),"")</f>
      </c>
      <c r="BU821">
        <f>IF($CJ821&gt;=27,INDEX($AS:$AS,$CI821+27),"")</f>
      </c>
      <c r="BV821">
        <f>IF($CJ821&gt;=28,INDEX($AS:$AS,$CI821+28),"")</f>
      </c>
      <c r="BW821">
        <f>IF($CJ821&gt;=29,INDEX($AS:$AS,$CI821+29),"")</f>
      </c>
      <c r="BX821">
        <f>IF($CJ821&gt;=30,INDEX($AS:$AS,$CI821+30),"")</f>
      </c>
      <c r="BY821">
        <f>IF($CJ821&gt;=31,INDEX($AS:$AS,$CI821+31),"")</f>
      </c>
      <c r="BZ821">
        <f>IF($CJ821&gt;=32,INDEX($AS:$AS,$CI821+32),"")</f>
      </c>
      <c r="CA821">
        <f>IF($CJ821&gt;=33,INDEX($AS:$AS,$CI821+33),"")</f>
      </c>
      <c r="CB821">
        <f>IF($CJ821&gt;=34,INDEX($AS:$AS,$CI821+34),"")</f>
      </c>
      <c r="CC821">
        <f>IF($CJ821&gt;=35,INDEX($AS:$AS,$CI821+35),"")</f>
      </c>
      <c r="CD821">
        <f>IF($CJ821&gt;=36,INDEX($AS:$AS,$CI821+36),"")</f>
      </c>
      <c r="CE821">
        <f>IF($CJ821&gt;=37,INDEX($AS:$AS,$CI821+37),"")</f>
      </c>
      <c r="CF821">
        <f>IF($CJ821&gt;=38,INDEX($AS:$AS,$CI821+38),"")</f>
      </c>
      <c r="CG821">
        <f>IF($CJ821&gt;=39,INDEX($AS:$AS,$CI821+39),"")</f>
      </c>
      <c r="CH821">
        <f>IF($CJ821&gt;=40,INDEX($AS:$AS,$CI821+40),"")</f>
      </c>
      <c r="CI821">
        <f>IFERROR(MATCH($AR821,$AS$2:$AS$133,0)+1,0)</f>
      </c>
      <c r="CJ821">
        <f>IFERROR(INDEX($AT$2:$AT$133,MATCH($AR821,$AS$2:$AS$133,0)),0)</f>
      </c>
      <c r="CK821">
        <f>IFERROR(LEFT($O821,FIND(" - ",$O821)-1),$O821)</f>
      </c>
      <c r="CL821" t="s">
        <v>113</v>
      </c>
      <c r="CN821">
        <f>IF($DI821&gt;=1,INDEX($CL:$CL,$DH821+1),"")</f>
      </c>
      <c r="CO821">
        <f>IF($DI821&gt;=2,INDEX($CL:$CL,$DH821+2),"")</f>
      </c>
      <c r="CP821">
        <f>IF($DI821&gt;=3,INDEX($CL:$CL,$DH821+3),"")</f>
      </c>
      <c r="CQ821">
        <f>IF($DI821&gt;=4,INDEX($CL:$CL,$DH821+4),"")</f>
      </c>
      <c r="CR821">
        <f>IF($DI821&gt;=5,INDEX($CL:$CL,$DH821+5),"")</f>
      </c>
      <c r="CS821">
        <f>IF($DI821&gt;=6,INDEX($CL:$CL,$DH821+6),"")</f>
      </c>
      <c r="CT821">
        <f>IF($DI821&gt;=7,INDEX($CL:$CL,$DH821+7),"")</f>
      </c>
      <c r="CU821">
        <f>IF($DI821&gt;=8,INDEX($CL:$CL,$DH821+8),"")</f>
      </c>
      <c r="CV821">
        <f>IF($DI821&gt;=9,INDEX($CL:$CL,$DH821+9),"")</f>
      </c>
      <c r="CW821">
        <f>IF($DI821&gt;=10,INDEX($CL:$CL,$DH821+10),"")</f>
      </c>
      <c r="CX821">
        <f>IF($DI821&gt;=11,INDEX($CL:$CL,$DH821+11),"")</f>
      </c>
      <c r="CY821">
        <f>IF($DI821&gt;=12,INDEX($CL:$CL,$DH821+12),"")</f>
      </c>
      <c r="CZ821">
        <f>IF($DI821&gt;=13,INDEX($CL:$CL,$DH821+13),"")</f>
      </c>
      <c r="DA821">
        <f>IF($DI821&gt;=14,INDEX($CL:$CL,$DH821+14),"")</f>
      </c>
      <c r="DB821">
        <f>IF($DI821&gt;=15,INDEX($CL:$CL,$DH821+15),"")</f>
      </c>
      <c r="DC821">
        <f>IF($DI821&gt;=16,INDEX($CL:$CL,$DH821+16),"")</f>
      </c>
      <c r="DD821">
        <f>IF($DI821&gt;=17,INDEX($CL:$CL,$DH821+17),"")</f>
      </c>
      <c r="DE821">
        <f>IF($DI821&gt;=18,INDEX($CL:$CL,$DH821+18),"")</f>
      </c>
      <c r="DF821">
        <f>IF($DI821&gt;=19,INDEX($CL:$CL,$DH821+19),"")</f>
      </c>
      <c r="DG821">
        <f>IF($DI821&gt;=20,INDEX($CL:$CL,$DH821+20),"")</f>
      </c>
      <c r="DH821">
        <f>IFERROR(MATCH($CK821,$CL$2:$CL$1558,0)+1,0)</f>
      </c>
      <c r="DI821">
        <f>IFERROR(INDEX($CM$2:$CM$1558,MATCH($CK821,$CL$2:$CL$1558,0)),0)</f>
      </c>
      <c r="DJ821">
        <f>IFERROR(INDEX($AQ:$AQ,MATCH($K821,$AP:$AP,0))&amp;"","")</f>
      </c>
      <c r="DN821">
        <f>IF($GQ821&gt;=1,INDEX($DK:$DK,$GP821+1),"")</f>
      </c>
      <c r="DO821">
        <f>IF($GQ821&gt;=2,INDEX($DK:$DK,$GP821+2),"")</f>
      </c>
      <c r="DP821">
        <f>IF($GQ821&gt;=3,INDEX($DK:$DK,$GP821+3),"")</f>
      </c>
      <c r="DQ821">
        <f>IF($GQ821&gt;=4,INDEX($DK:$DK,$GP821+4),"")</f>
      </c>
      <c r="DR821">
        <f>IF($GQ821&gt;=5,INDEX($DK:$DK,$GP821+5),"")</f>
      </c>
      <c r="DS821">
        <f>IF($GQ821&gt;=6,INDEX($DK:$DK,$GP821+6),"")</f>
      </c>
      <c r="DT821">
        <f>IF($GQ821&gt;=7,INDEX($DK:$DK,$GP821+7),"")</f>
      </c>
      <c r="DU821">
        <f>IF($GQ821&gt;=8,INDEX($DK:$DK,$GP821+8),"")</f>
      </c>
      <c r="DV821">
        <f>IF($GQ821&gt;=9,INDEX($DK:$DK,$GP821+9),"")</f>
      </c>
      <c r="DW821">
        <f>IF($GQ821&gt;=10,INDEX($DK:$DK,$GP821+10),"")</f>
      </c>
      <c r="DX821">
        <f>IF($GQ821&gt;=11,INDEX($DK:$DK,$GP821+11),"")</f>
      </c>
      <c r="DY821">
        <f>IF($GQ821&gt;=12,INDEX($DK:$DK,$GP821+12),"")</f>
      </c>
      <c r="DZ821">
        <f>IF($GQ821&gt;=13,INDEX($DK:$DK,$GP821+13),"")</f>
      </c>
      <c r="EA821">
        <f>IF($GQ821&gt;=14,INDEX($DK:$DK,$GP821+14),"")</f>
      </c>
      <c r="EB821">
        <f>IF($GQ821&gt;=15,INDEX($DK:$DK,$GP821+15),"")</f>
      </c>
      <c r="EC821">
        <f>IF($GQ821&gt;=16,INDEX($DK:$DK,$GP821+16),"")</f>
      </c>
      <c r="ED821">
        <f>IF($GQ821&gt;=17,INDEX($DK:$DK,$GP821+17),"")</f>
      </c>
      <c r="EE821">
        <f>IF($GQ821&gt;=18,INDEX($DK:$DK,$GP821+18),"")</f>
      </c>
      <c r="EF821">
        <f>IF($GQ821&gt;=19,INDEX($DK:$DK,$GP821+19),"")</f>
      </c>
      <c r="EG821">
        <f>IF($GQ821&gt;=20,INDEX($DK:$DK,$GP821+20),"")</f>
      </c>
      <c r="EH821">
        <f>IF($GQ821&gt;=21,INDEX($DK:$DK,$GP821+21),"")</f>
      </c>
      <c r="EI821">
        <f>IF($GQ821&gt;=22,INDEX($DK:$DK,$GP821+22),"")</f>
      </c>
      <c r="EJ821">
        <f>IF($GQ821&gt;=23,INDEX($DK:$DK,$GP821+23),"")</f>
      </c>
      <c r="EK821">
        <f>IF($GQ821&gt;=24,INDEX($DK:$DK,$GP821+24),"")</f>
      </c>
      <c r="EL821">
        <f>IF($GQ821&gt;=25,INDEX($DK:$DK,$GP821+25),"")</f>
      </c>
      <c r="EM821">
        <f>IF($GQ821&gt;=26,INDEX($DK:$DK,$GP821+26),"")</f>
      </c>
      <c r="EN821">
        <f>IF($GQ821&gt;=27,INDEX($DK:$DK,$GP821+27),"")</f>
      </c>
      <c r="EO821">
        <f>IF($GQ821&gt;=28,INDEX($DK:$DK,$GP821+28),"")</f>
      </c>
      <c r="EP821">
        <f>IF($GQ821&gt;=29,INDEX($DK:$DK,$GP821+29),"")</f>
      </c>
      <c r="EQ821">
        <f>IF($GQ821&gt;=30,INDEX($DK:$DK,$GP821+30),"")</f>
      </c>
      <c r="ER821">
        <f>IF($GQ821&gt;=31,INDEX($DK:$DK,$GP821+31),"")</f>
      </c>
      <c r="ES821">
        <f>IF($GQ821&gt;=32,INDEX($DK:$DK,$GP821+32),"")</f>
      </c>
      <c r="ET821">
        <f>IF($GQ821&gt;=33,INDEX($DK:$DK,$GP821+33),"")</f>
      </c>
      <c r="EU821">
        <f>IF($GQ821&gt;=34,INDEX($DK:$DK,$GP821+34),"")</f>
      </c>
      <c r="EV821">
        <f>IF($GQ821&gt;=35,INDEX($DK:$DK,$GP821+35),"")</f>
      </c>
      <c r="EW821">
        <f>IF($GQ821&gt;=36,INDEX($DK:$DK,$GP821+36),"")</f>
      </c>
      <c r="EX821">
        <f>IF($GQ821&gt;=37,INDEX($DK:$DK,$GP821+37),"")</f>
      </c>
      <c r="EY821">
        <f>IF($GQ821&gt;=38,INDEX($DK:$DK,$GP821+38),"")</f>
      </c>
      <c r="EZ821">
        <f>IF($GQ821&gt;=39,INDEX($DK:$DK,$GP821+39),"")</f>
      </c>
      <c r="FA821">
        <f>IF($GQ821&gt;=40,INDEX($DK:$DK,$GP821+40),"")</f>
      </c>
      <c r="FB821">
        <f>IF($GQ821&gt;=1,INDEX($DL:$DL,$GP821+1),"")</f>
      </c>
      <c r="FC821">
        <f>IF($GQ821&gt;=2,INDEX($DL:$DL,$GP821+2),"")</f>
      </c>
      <c r="FD821">
        <f>IF($GQ821&gt;=3,INDEX($DL:$DL,$GP821+3),"")</f>
      </c>
      <c r="FE821">
        <f>IF($GQ821&gt;=4,INDEX($DL:$DL,$GP821+4),"")</f>
      </c>
      <c r="FF821">
        <f>IF($GQ821&gt;=5,INDEX($DL:$DL,$GP821+5),"")</f>
      </c>
      <c r="FG821">
        <f>IF($GQ821&gt;=6,INDEX($DL:$DL,$GP821+6),"")</f>
      </c>
      <c r="FH821">
        <f>IF($GQ821&gt;=7,INDEX($DL:$DL,$GP821+7),"")</f>
      </c>
      <c r="FI821">
        <f>IF($GQ821&gt;=8,INDEX($DL:$DL,$GP821+8),"")</f>
      </c>
      <c r="FJ821">
        <f>IF($GQ821&gt;=9,INDEX($DL:$DL,$GP821+9),"")</f>
      </c>
      <c r="FK821">
        <f>IF($GQ821&gt;=10,INDEX($DL:$DL,$GP821+10),"")</f>
      </c>
      <c r="FL821">
        <f>IF($GQ821&gt;=11,INDEX($DL:$DL,$GP821+11),"")</f>
      </c>
      <c r="FM821">
        <f>IF($GQ821&gt;=12,INDEX($DL:$DL,$GP821+12),"")</f>
      </c>
      <c r="FN821">
        <f>IF($GQ821&gt;=13,INDEX($DL:$DL,$GP821+13),"")</f>
      </c>
      <c r="FO821">
        <f>IF($GQ821&gt;=14,INDEX($DL:$DL,$GP821+14),"")</f>
      </c>
      <c r="FP821">
        <f>IF($GQ821&gt;=15,INDEX($DL:$DL,$GP821+15),"")</f>
      </c>
      <c r="FQ821">
        <f>IF($GQ821&gt;=16,INDEX($DL:$DL,$GP821+16),"")</f>
      </c>
      <c r="FR821">
        <f>IF($GQ821&gt;=17,INDEX($DL:$DL,$GP821+17),"")</f>
      </c>
      <c r="FS821">
        <f>IF($GQ821&gt;=18,INDEX($DL:$DL,$GP821+18),"")</f>
      </c>
      <c r="FT821">
        <f>IF($GQ821&gt;=19,INDEX($DL:$DL,$GP821+19),"")</f>
      </c>
      <c r="FU821">
        <f>IF($GQ821&gt;=20,INDEX($DL:$DL,$GP821+20),"")</f>
      </c>
      <c r="FV821">
        <f>IF($GQ821&gt;=21,INDEX($DL:$DL,$GP821+21),"")</f>
      </c>
      <c r="FW821">
        <f>IF($GQ821&gt;=22,INDEX($DL:$DL,$GP821+22),"")</f>
      </c>
      <c r="FX821">
        <f>IF($GQ821&gt;=23,INDEX($DL:$DL,$GP821+23),"")</f>
      </c>
      <c r="FY821">
        <f>IF($GQ821&gt;=24,INDEX($DL:$DL,$GP821+24),"")</f>
      </c>
      <c r="FZ821">
        <f>IF($GQ821&gt;=25,INDEX($DL:$DL,$GP821+25),"")</f>
      </c>
      <c r="GA821">
        <f>IF($GQ821&gt;=26,INDEX($DL:$DL,$GP821+26),"")</f>
      </c>
      <c r="GB821">
        <f>IF($GQ821&gt;=27,INDEX($DL:$DL,$GP821+27),"")</f>
      </c>
      <c r="GC821">
        <f>IF($GQ821&gt;=28,INDEX($DL:$DL,$GP821+28),"")</f>
      </c>
      <c r="GD821">
        <f>IF($GQ821&gt;=29,INDEX($DL:$DL,$GP821+29),"")</f>
      </c>
      <c r="GE821">
        <f>IF($GQ821&gt;=30,INDEX($DL:$DL,$GP821+30),"")</f>
      </c>
      <c r="GF821">
        <f>IF($GQ821&gt;=31,INDEX($DL:$DL,$GP821+31),"")</f>
      </c>
      <c r="GG821">
        <f>IF($GQ821&gt;=32,INDEX($DL:$DL,$GP821+32),"")</f>
      </c>
      <c r="GH821">
        <f>IF($GQ821&gt;=33,INDEX($DL:$DL,$GP821+33),"")</f>
      </c>
      <c r="GI821">
        <f>IF($GQ821&gt;=34,INDEX($DL:$DL,$GP821+34),"")</f>
      </c>
      <c r="GJ821">
        <f>IF($GQ821&gt;=35,INDEX($DL:$DL,$GP821+35),"")</f>
      </c>
      <c r="GK821">
        <f>IF($GQ821&gt;=36,INDEX($DL:$DL,$GP821+36),"")</f>
      </c>
      <c r="GL821">
        <f>IF($GQ821&gt;=37,INDEX($DL:$DL,$GP821+37),"")</f>
      </c>
      <c r="GM821">
        <f>IF($GQ821&gt;=38,INDEX($DL:$DL,$GP821+38),"")</f>
      </c>
      <c r="GN821">
        <f>IF($GQ821&gt;=39,INDEX($DL:$DL,$GP821+39),"")</f>
      </c>
      <c r="GO821">
        <f>IF($GQ821&gt;=40,INDEX($DL:$DL,$GP821+40),"")</f>
      </c>
      <c r="GP821">
        <f>IFERROR(MATCH($DJ821,$DK$2:$DK$148,0)+1,0)</f>
      </c>
      <c r="GQ821">
        <f>IFERROR(INDEX($DM$2:$DM$148,MATCH($DJ821,$DK$2:$DK$148,0)),0)</f>
      </c>
      <c r="GR821">
        <f>IFERROR(MATCH($L821,$DN$821:$FA$821,0),0)</f>
      </c>
      <c r="GS821">
        <f>IF($GR821&gt;0,INDEX($FB$821:$GO$821,$GR821),"")</f>
      </c>
      <c r="GV821">
        <f>IF($JE821&gt;=1,INDEX($GT:$GT,$JD821+1),"")</f>
      </c>
      <c r="GW821">
        <f>IF($JE821&gt;=2,INDEX($GT:$GT,$JD821+2),"")</f>
      </c>
      <c r="GX821">
        <f>IF($JE821&gt;=3,INDEX($GT:$GT,$JD821+3),"")</f>
      </c>
      <c r="GY821">
        <f>IF($JE821&gt;=4,INDEX($GT:$GT,$JD821+4),"")</f>
      </c>
      <c r="GZ821">
        <f>IF($JE821&gt;=5,INDEX($GT:$GT,$JD821+5),"")</f>
      </c>
      <c r="HA821">
        <f>IF($JE821&gt;=6,INDEX($GT:$GT,$JD821+6),"")</f>
      </c>
      <c r="HB821">
        <f>IF($JE821&gt;=7,INDEX($GT:$GT,$JD821+7),"")</f>
      </c>
      <c r="HC821">
        <f>IF($JE821&gt;=8,INDEX($GT:$GT,$JD821+8),"")</f>
      </c>
      <c r="HD821">
        <f>IF($JE821&gt;=9,INDEX($GT:$GT,$JD821+9),"")</f>
      </c>
      <c r="HE821">
        <f>IF($JE821&gt;=10,INDEX($GT:$GT,$JD821+10),"")</f>
      </c>
      <c r="HF821">
        <f>IF($JE821&gt;=11,INDEX($GT:$GT,$JD821+11),"")</f>
      </c>
      <c r="HG821">
        <f>IF($JE821&gt;=12,INDEX($GT:$GT,$JD821+12),"")</f>
      </c>
      <c r="HH821">
        <f>IF($JE821&gt;=13,INDEX($GT:$GT,$JD821+13),"")</f>
      </c>
      <c r="HI821">
        <f>IF($JE821&gt;=14,INDEX($GT:$GT,$JD821+14),"")</f>
      </c>
      <c r="HJ821">
        <f>IF($JE821&gt;=15,INDEX($GT:$GT,$JD821+15),"")</f>
      </c>
      <c r="HK821">
        <f>IF($JE821&gt;=16,INDEX($GT:$GT,$JD821+16),"")</f>
      </c>
      <c r="HL821">
        <f>IF($JE821&gt;=17,INDEX($GT:$GT,$JD821+17),"")</f>
      </c>
      <c r="HM821">
        <f>IF($JE821&gt;=18,INDEX($GT:$GT,$JD821+18),"")</f>
      </c>
      <c r="HN821">
        <f>IF($JE821&gt;=19,INDEX($GT:$GT,$JD821+19),"")</f>
      </c>
      <c r="HO821">
        <f>IF($JE821&gt;=20,INDEX($GT:$GT,$JD821+20),"")</f>
      </c>
      <c r="HP821">
        <f>IF($JE821&gt;=21,INDEX($GT:$GT,$JD821+21),"")</f>
      </c>
      <c r="HQ821">
        <f>IF($JE821&gt;=22,INDEX($GT:$GT,$JD821+22),"")</f>
      </c>
      <c r="HR821">
        <f>IF($JE821&gt;=23,INDEX($GT:$GT,$JD821+23),"")</f>
      </c>
      <c r="HS821">
        <f>IF($JE821&gt;=24,INDEX($GT:$GT,$JD821+24),"")</f>
      </c>
      <c r="HT821">
        <f>IF($JE821&gt;=25,INDEX($GT:$GT,$JD821+25),"")</f>
      </c>
      <c r="HU821">
        <f>IF($JE821&gt;=26,INDEX($GT:$GT,$JD821+26),"")</f>
      </c>
      <c r="HV821">
        <f>IF($JE821&gt;=27,INDEX($GT:$GT,$JD821+27),"")</f>
      </c>
      <c r="HW821">
        <f>IF($JE821&gt;=28,INDEX($GT:$GT,$JD821+28),"")</f>
      </c>
      <c r="HX821">
        <f>IF($JE821&gt;=29,INDEX($GT:$GT,$JD821+29),"")</f>
      </c>
      <c r="HY821">
        <f>IF($JE821&gt;=30,INDEX($GT:$GT,$JD821+30),"")</f>
      </c>
      <c r="HZ821">
        <f>IF($JE821&gt;=31,INDEX($GT:$GT,$JD821+31),"")</f>
      </c>
      <c r="IA821">
        <f>IF($JE821&gt;=32,INDEX($GT:$GT,$JD821+32),"")</f>
      </c>
      <c r="IB821">
        <f>IF($JE821&gt;=33,INDEX($GT:$GT,$JD821+33),"")</f>
      </c>
      <c r="IC821">
        <f>IF($JE821&gt;=34,INDEX($GT:$GT,$JD821+34),"")</f>
      </c>
      <c r="ID821">
        <f>IF($JE821&gt;=35,INDEX($GT:$GT,$JD821+35),"")</f>
      </c>
      <c r="IE821">
        <f>IF($JE821&gt;=36,INDEX($GT:$GT,$JD821+36),"")</f>
      </c>
      <c r="IF821">
        <f>IF($JE821&gt;=37,INDEX($GT:$GT,$JD821+37),"")</f>
      </c>
      <c r="IG821">
        <f>IF($JE821&gt;=38,INDEX($GT:$GT,$JD821+38),"")</f>
      </c>
      <c r="IH821">
        <f>IF($JE821&gt;=39,INDEX($GT:$GT,$JD821+39),"")</f>
      </c>
      <c r="II821">
        <f>IF($JE821&gt;=40,INDEX($GT:$GT,$JD821+40),"")</f>
      </c>
      <c r="IJ821">
        <f>IF($JE821&gt;=41,INDEX($GT:$GT,$JD821+41),"")</f>
      </c>
      <c r="IK821">
        <f>IF($JE821&gt;=42,INDEX($GT:$GT,$JD821+42),"")</f>
      </c>
      <c r="IL821">
        <f>IF($JE821&gt;=43,INDEX($GT:$GT,$JD821+43),"")</f>
      </c>
      <c r="IM821">
        <f>IF($JE821&gt;=44,INDEX($GT:$GT,$JD821+44),"")</f>
      </c>
      <c r="IN821">
        <f>IF($JE821&gt;=45,INDEX($GT:$GT,$JD821+45),"")</f>
      </c>
      <c r="IO821">
        <f>IF($JE821&gt;=46,INDEX($GT:$GT,$JD821+46),"")</f>
      </c>
      <c r="IP821">
        <f>IF($JE821&gt;=47,INDEX($GT:$GT,$JD821+47),"")</f>
      </c>
      <c r="IQ821">
        <f>IF($JE821&gt;=48,INDEX($GT:$GT,$JD821+48),"")</f>
      </c>
      <c r="IR821">
        <f>IF($JE821&gt;=49,INDEX($GT:$GT,$JD821+49),"")</f>
      </c>
      <c r="IS821">
        <f>IF($JE821&gt;=50,INDEX($GT:$GT,$JD821+50),"")</f>
      </c>
      <c r="IT821">
        <f>IF($JE821&gt;=51,INDEX($GT:$GT,$JD821+51),"")</f>
      </c>
      <c r="IU821">
        <f>IF($JE821&gt;=52,INDEX($GT:$GT,$JD821+52),"")</f>
      </c>
      <c r="IV821">
        <f>IF($JE821&gt;=53,INDEX($GT:$GT,$JD821+53),"")</f>
      </c>
      <c r="IW821">
        <f>IF($JE821&gt;=54,INDEX($GT:$GT,$JD821+54),"")</f>
      </c>
      <c r="IX821">
        <f>IF($JE821&gt;=55,INDEX($GT:$GT,$JD821+55),"")</f>
      </c>
      <c r="IY821">
        <f>IF($JE821&gt;=56,INDEX($GT:$GT,$JD821+56),"")</f>
      </c>
      <c r="IZ821">
        <f>IF($JE821&gt;=57,INDEX($GT:$GT,$JD821+57),"")</f>
      </c>
      <c r="JA821">
        <f>IF($JE821&gt;=58,INDEX($GT:$GT,$JD821+58),"")</f>
      </c>
      <c r="JB821">
        <f>IF($JE821&gt;=59,INDEX($GT:$GT,$JD821+59),"")</f>
      </c>
      <c r="JC821">
        <f>IF($JE821&gt;=60,INDEX($GT:$GT,$JD821+60),"")</f>
      </c>
      <c r="JD821">
        <f>IFERROR(MATCH($GS821,$GT$2:$GT$322,0)+1,0)</f>
      </c>
      <c r="JE821">
        <f>IFERROR(INDEX($GU$2:$GU$322,MATCH($GS821,$GT$2:$GT$322,0)),0)</f>
      </c>
      <c r="JF821" t="s">
        <v>28</v>
      </c>
      <c r="JG821" t="s">
        <v>28</v>
      </c>
    </row>
    <row r="822" spans="1:267" x14ac:dyDescent="0.25">
      <c r="J822" s="1"/>
      <c r="K822" s="1"/>
      <c r="L822" s="1"/>
      <c r="M822" s="1"/>
      <c r="N822" s="1">
        <f>IFERROR(IF(FIND(" - ",$J822)&gt;0,MID($J822,FIND(" - ",$J822)+3,LEN($J822)),""),"")</f>
      </c>
      <c r="P822" s="1"/>
      <c r="S822" t="s">
        <v>28</v>
      </c>
      <c r="U822">
        <f>IF(OR($S822="",$T822=""),"",IFERROR($S822/$T822,0))</f>
      </c>
      <c r="V822">
        <f>IF($S822="","",
IF($K822="","",
IF(ISNUMBER(SEARCH("exempt",LOWER($K822))),0,
$S822*(VALUE(SUBSTITUTE($K822,"%",""))/100))))</f>
      </c>
      <c r="AB822">
        <f>IF($S822="","",
SUM($S822,$V822,$Z822,$W822,$Y822)-
IF($AA822="",0,VALUE($AA822)))</f>
      </c>
      <c r="AJ822" t="s">
        <v>1626</v>
      </c>
      <c r="AR822">
        <f>IFERROR(LEFT($J822,FIND(" - ",$J822)-1),$J822)</f>
      </c>
      <c r="AU822">
        <f>IF($CJ822&gt;=1,INDEX($AS:$AS,$CI822+1),"")</f>
      </c>
      <c r="AV822">
        <f>IF($CJ822&gt;=2,INDEX($AS:$AS,$CI822+2),"")</f>
      </c>
      <c r="AW822">
        <f>IF($CJ822&gt;=3,INDEX($AS:$AS,$CI822+3),"")</f>
      </c>
      <c r="AX822">
        <f>IF($CJ822&gt;=4,INDEX($AS:$AS,$CI822+4),"")</f>
      </c>
      <c r="AY822">
        <f>IF($CJ822&gt;=5,INDEX($AS:$AS,$CI822+5),"")</f>
      </c>
      <c r="AZ822">
        <f>IF($CJ822&gt;=6,INDEX($AS:$AS,$CI822+6),"")</f>
      </c>
      <c r="BA822">
        <f>IF($CJ822&gt;=7,INDEX($AS:$AS,$CI822+7),"")</f>
      </c>
      <c r="BB822">
        <f>IF($CJ822&gt;=8,INDEX($AS:$AS,$CI822+8),"")</f>
      </c>
      <c r="BC822">
        <f>IF($CJ822&gt;=9,INDEX($AS:$AS,$CI822+9),"")</f>
      </c>
      <c r="BD822">
        <f>IF($CJ822&gt;=10,INDEX($AS:$AS,$CI822+10),"")</f>
      </c>
      <c r="BE822">
        <f>IF($CJ822&gt;=11,INDEX($AS:$AS,$CI822+11),"")</f>
      </c>
      <c r="BF822">
        <f>IF($CJ822&gt;=12,INDEX($AS:$AS,$CI822+12),"")</f>
      </c>
      <c r="BG822">
        <f>IF($CJ822&gt;=13,INDEX($AS:$AS,$CI822+13),"")</f>
      </c>
      <c r="BH822">
        <f>IF($CJ822&gt;=14,INDEX($AS:$AS,$CI822+14),"")</f>
      </c>
      <c r="BI822">
        <f>IF($CJ822&gt;=15,INDEX($AS:$AS,$CI822+15),"")</f>
      </c>
      <c r="BJ822">
        <f>IF($CJ822&gt;=16,INDEX($AS:$AS,$CI822+16),"")</f>
      </c>
      <c r="BK822">
        <f>IF($CJ822&gt;=17,INDEX($AS:$AS,$CI822+17),"")</f>
      </c>
      <c r="BL822">
        <f>IF($CJ822&gt;=18,INDEX($AS:$AS,$CI822+18),"")</f>
      </c>
      <c r="BM822">
        <f>IF($CJ822&gt;=19,INDEX($AS:$AS,$CI822+19),"")</f>
      </c>
      <c r="BN822">
        <f>IF($CJ822&gt;=20,INDEX($AS:$AS,$CI822+20),"")</f>
      </c>
      <c r="BO822">
        <f>IF($CJ822&gt;=21,INDEX($AS:$AS,$CI822+21),"")</f>
      </c>
      <c r="BP822">
        <f>IF($CJ822&gt;=22,INDEX($AS:$AS,$CI822+22),"")</f>
      </c>
      <c r="BQ822">
        <f>IF($CJ822&gt;=23,INDEX($AS:$AS,$CI822+23),"")</f>
      </c>
      <c r="BR822">
        <f>IF($CJ822&gt;=24,INDEX($AS:$AS,$CI822+24),"")</f>
      </c>
      <c r="BS822">
        <f>IF($CJ822&gt;=25,INDEX($AS:$AS,$CI822+25),"")</f>
      </c>
      <c r="BT822">
        <f>IF($CJ822&gt;=26,INDEX($AS:$AS,$CI822+26),"")</f>
      </c>
      <c r="BU822">
        <f>IF($CJ822&gt;=27,INDEX($AS:$AS,$CI822+27),"")</f>
      </c>
      <c r="BV822">
        <f>IF($CJ822&gt;=28,INDEX($AS:$AS,$CI822+28),"")</f>
      </c>
      <c r="BW822">
        <f>IF($CJ822&gt;=29,INDEX($AS:$AS,$CI822+29),"")</f>
      </c>
      <c r="BX822">
        <f>IF($CJ822&gt;=30,INDEX($AS:$AS,$CI822+30),"")</f>
      </c>
      <c r="BY822">
        <f>IF($CJ822&gt;=31,INDEX($AS:$AS,$CI822+31),"")</f>
      </c>
      <c r="BZ822">
        <f>IF($CJ822&gt;=32,INDEX($AS:$AS,$CI822+32),"")</f>
      </c>
      <c r="CA822">
        <f>IF($CJ822&gt;=33,INDEX($AS:$AS,$CI822+33),"")</f>
      </c>
      <c r="CB822">
        <f>IF($CJ822&gt;=34,INDEX($AS:$AS,$CI822+34),"")</f>
      </c>
      <c r="CC822">
        <f>IF($CJ822&gt;=35,INDEX($AS:$AS,$CI822+35),"")</f>
      </c>
      <c r="CD822">
        <f>IF($CJ822&gt;=36,INDEX($AS:$AS,$CI822+36),"")</f>
      </c>
      <c r="CE822">
        <f>IF($CJ822&gt;=37,INDEX($AS:$AS,$CI822+37),"")</f>
      </c>
      <c r="CF822">
        <f>IF($CJ822&gt;=38,INDEX($AS:$AS,$CI822+38),"")</f>
      </c>
      <c r="CG822">
        <f>IF($CJ822&gt;=39,INDEX($AS:$AS,$CI822+39),"")</f>
      </c>
      <c r="CH822">
        <f>IF($CJ822&gt;=40,INDEX($AS:$AS,$CI822+40),"")</f>
      </c>
      <c r="CI822">
        <f>IFERROR(MATCH($AR822,$AS$2:$AS$133,0)+1,0)</f>
      </c>
      <c r="CJ822">
        <f>IFERROR(INDEX($AT$2:$AT$133,MATCH($AR822,$AS$2:$AS$133,0)),0)</f>
      </c>
      <c r="CK822">
        <f>IFERROR(LEFT($O822,FIND(" - ",$O822)-1),$O822)</f>
      </c>
      <c r="CL822" t="s">
        <v>1627</v>
      </c>
      <c r="CM822">
        <v>2</v>
      </c>
      <c r="CN822">
        <f>IF($DI822&gt;=1,INDEX($CL:$CL,$DH822+1),"")</f>
      </c>
      <c r="CO822">
        <f>IF($DI822&gt;=2,INDEX($CL:$CL,$DH822+2),"")</f>
      </c>
      <c r="CP822">
        <f>IF($DI822&gt;=3,INDEX($CL:$CL,$DH822+3),"")</f>
      </c>
      <c r="CQ822">
        <f>IF($DI822&gt;=4,INDEX($CL:$CL,$DH822+4),"")</f>
      </c>
      <c r="CR822">
        <f>IF($DI822&gt;=5,INDEX($CL:$CL,$DH822+5),"")</f>
      </c>
      <c r="CS822">
        <f>IF($DI822&gt;=6,INDEX($CL:$CL,$DH822+6),"")</f>
      </c>
      <c r="CT822">
        <f>IF($DI822&gt;=7,INDEX($CL:$CL,$DH822+7),"")</f>
      </c>
      <c r="CU822">
        <f>IF($DI822&gt;=8,INDEX($CL:$CL,$DH822+8),"")</f>
      </c>
      <c r="CV822">
        <f>IF($DI822&gt;=9,INDEX($CL:$CL,$DH822+9),"")</f>
      </c>
      <c r="CW822">
        <f>IF($DI822&gt;=10,INDEX($CL:$CL,$DH822+10),"")</f>
      </c>
      <c r="CX822">
        <f>IF($DI822&gt;=11,INDEX($CL:$CL,$DH822+11),"")</f>
      </c>
      <c r="CY822">
        <f>IF($DI822&gt;=12,INDEX($CL:$CL,$DH822+12),"")</f>
      </c>
      <c r="CZ822">
        <f>IF($DI822&gt;=13,INDEX($CL:$CL,$DH822+13),"")</f>
      </c>
      <c r="DA822">
        <f>IF($DI822&gt;=14,INDEX($CL:$CL,$DH822+14),"")</f>
      </c>
      <c r="DB822">
        <f>IF($DI822&gt;=15,INDEX($CL:$CL,$DH822+15),"")</f>
      </c>
      <c r="DC822">
        <f>IF($DI822&gt;=16,INDEX($CL:$CL,$DH822+16),"")</f>
      </c>
      <c r="DD822">
        <f>IF($DI822&gt;=17,INDEX($CL:$CL,$DH822+17),"")</f>
      </c>
      <c r="DE822">
        <f>IF($DI822&gt;=18,INDEX($CL:$CL,$DH822+18),"")</f>
      </c>
      <c r="DF822">
        <f>IF($DI822&gt;=19,INDEX($CL:$CL,$DH822+19),"")</f>
      </c>
      <c r="DG822">
        <f>IF($DI822&gt;=20,INDEX($CL:$CL,$DH822+20),"")</f>
      </c>
      <c r="DH822">
        <f>IFERROR(MATCH($CK822,$CL$2:$CL$1558,0)+1,0)</f>
      </c>
      <c r="DI822">
        <f>IFERROR(INDEX($CM$2:$CM$1558,MATCH($CK822,$CL$2:$CL$1558,0)),0)</f>
      </c>
      <c r="DJ822">
        <f>IFERROR(INDEX($AQ:$AQ,MATCH($K822,$AP:$AP,0))&amp;"","")</f>
      </c>
      <c r="DN822">
        <f>IF($GQ822&gt;=1,INDEX($DK:$DK,$GP822+1),"")</f>
      </c>
      <c r="DO822">
        <f>IF($GQ822&gt;=2,INDEX($DK:$DK,$GP822+2),"")</f>
      </c>
      <c r="DP822">
        <f>IF($GQ822&gt;=3,INDEX($DK:$DK,$GP822+3),"")</f>
      </c>
      <c r="DQ822">
        <f>IF($GQ822&gt;=4,INDEX($DK:$DK,$GP822+4),"")</f>
      </c>
      <c r="DR822">
        <f>IF($GQ822&gt;=5,INDEX($DK:$DK,$GP822+5),"")</f>
      </c>
      <c r="DS822">
        <f>IF($GQ822&gt;=6,INDEX($DK:$DK,$GP822+6),"")</f>
      </c>
      <c r="DT822">
        <f>IF($GQ822&gt;=7,INDEX($DK:$DK,$GP822+7),"")</f>
      </c>
      <c r="DU822">
        <f>IF($GQ822&gt;=8,INDEX($DK:$DK,$GP822+8),"")</f>
      </c>
      <c r="DV822">
        <f>IF($GQ822&gt;=9,INDEX($DK:$DK,$GP822+9),"")</f>
      </c>
      <c r="DW822">
        <f>IF($GQ822&gt;=10,INDEX($DK:$DK,$GP822+10),"")</f>
      </c>
      <c r="DX822">
        <f>IF($GQ822&gt;=11,INDEX($DK:$DK,$GP822+11),"")</f>
      </c>
      <c r="DY822">
        <f>IF($GQ822&gt;=12,INDEX($DK:$DK,$GP822+12),"")</f>
      </c>
      <c r="DZ822">
        <f>IF($GQ822&gt;=13,INDEX($DK:$DK,$GP822+13),"")</f>
      </c>
      <c r="EA822">
        <f>IF($GQ822&gt;=14,INDEX($DK:$DK,$GP822+14),"")</f>
      </c>
      <c r="EB822">
        <f>IF($GQ822&gt;=15,INDEX($DK:$DK,$GP822+15),"")</f>
      </c>
      <c r="EC822">
        <f>IF($GQ822&gt;=16,INDEX($DK:$DK,$GP822+16),"")</f>
      </c>
      <c r="ED822">
        <f>IF($GQ822&gt;=17,INDEX($DK:$DK,$GP822+17),"")</f>
      </c>
      <c r="EE822">
        <f>IF($GQ822&gt;=18,INDEX($DK:$DK,$GP822+18),"")</f>
      </c>
      <c r="EF822">
        <f>IF($GQ822&gt;=19,INDEX($DK:$DK,$GP822+19),"")</f>
      </c>
      <c r="EG822">
        <f>IF($GQ822&gt;=20,INDEX($DK:$DK,$GP822+20),"")</f>
      </c>
      <c r="EH822">
        <f>IF($GQ822&gt;=21,INDEX($DK:$DK,$GP822+21),"")</f>
      </c>
      <c r="EI822">
        <f>IF($GQ822&gt;=22,INDEX($DK:$DK,$GP822+22),"")</f>
      </c>
      <c r="EJ822">
        <f>IF($GQ822&gt;=23,INDEX($DK:$DK,$GP822+23),"")</f>
      </c>
      <c r="EK822">
        <f>IF($GQ822&gt;=24,INDEX($DK:$DK,$GP822+24),"")</f>
      </c>
      <c r="EL822">
        <f>IF($GQ822&gt;=25,INDEX($DK:$DK,$GP822+25),"")</f>
      </c>
      <c r="EM822">
        <f>IF($GQ822&gt;=26,INDEX($DK:$DK,$GP822+26),"")</f>
      </c>
      <c r="EN822">
        <f>IF($GQ822&gt;=27,INDEX($DK:$DK,$GP822+27),"")</f>
      </c>
      <c r="EO822">
        <f>IF($GQ822&gt;=28,INDEX($DK:$DK,$GP822+28),"")</f>
      </c>
      <c r="EP822">
        <f>IF($GQ822&gt;=29,INDEX($DK:$DK,$GP822+29),"")</f>
      </c>
      <c r="EQ822">
        <f>IF($GQ822&gt;=30,INDEX($DK:$DK,$GP822+30),"")</f>
      </c>
      <c r="ER822">
        <f>IF($GQ822&gt;=31,INDEX($DK:$DK,$GP822+31),"")</f>
      </c>
      <c r="ES822">
        <f>IF($GQ822&gt;=32,INDEX($DK:$DK,$GP822+32),"")</f>
      </c>
      <c r="ET822">
        <f>IF($GQ822&gt;=33,INDEX($DK:$DK,$GP822+33),"")</f>
      </c>
      <c r="EU822">
        <f>IF($GQ822&gt;=34,INDEX($DK:$DK,$GP822+34),"")</f>
      </c>
      <c r="EV822">
        <f>IF($GQ822&gt;=35,INDEX($DK:$DK,$GP822+35),"")</f>
      </c>
      <c r="EW822">
        <f>IF($GQ822&gt;=36,INDEX($DK:$DK,$GP822+36),"")</f>
      </c>
      <c r="EX822">
        <f>IF($GQ822&gt;=37,INDEX($DK:$DK,$GP822+37),"")</f>
      </c>
      <c r="EY822">
        <f>IF($GQ822&gt;=38,INDEX($DK:$DK,$GP822+38),"")</f>
      </c>
      <c r="EZ822">
        <f>IF($GQ822&gt;=39,INDEX($DK:$DK,$GP822+39),"")</f>
      </c>
      <c r="FA822">
        <f>IF($GQ822&gt;=40,INDEX($DK:$DK,$GP822+40),"")</f>
      </c>
      <c r="FB822">
        <f>IF($GQ822&gt;=1,INDEX($DL:$DL,$GP822+1),"")</f>
      </c>
      <c r="FC822">
        <f>IF($GQ822&gt;=2,INDEX($DL:$DL,$GP822+2),"")</f>
      </c>
      <c r="FD822">
        <f>IF($GQ822&gt;=3,INDEX($DL:$DL,$GP822+3),"")</f>
      </c>
      <c r="FE822">
        <f>IF($GQ822&gt;=4,INDEX($DL:$DL,$GP822+4),"")</f>
      </c>
      <c r="FF822">
        <f>IF($GQ822&gt;=5,INDEX($DL:$DL,$GP822+5),"")</f>
      </c>
      <c r="FG822">
        <f>IF($GQ822&gt;=6,INDEX($DL:$DL,$GP822+6),"")</f>
      </c>
      <c r="FH822">
        <f>IF($GQ822&gt;=7,INDEX($DL:$DL,$GP822+7),"")</f>
      </c>
      <c r="FI822">
        <f>IF($GQ822&gt;=8,INDEX($DL:$DL,$GP822+8),"")</f>
      </c>
      <c r="FJ822">
        <f>IF($GQ822&gt;=9,INDEX($DL:$DL,$GP822+9),"")</f>
      </c>
      <c r="FK822">
        <f>IF($GQ822&gt;=10,INDEX($DL:$DL,$GP822+10),"")</f>
      </c>
      <c r="FL822">
        <f>IF($GQ822&gt;=11,INDEX($DL:$DL,$GP822+11),"")</f>
      </c>
      <c r="FM822">
        <f>IF($GQ822&gt;=12,INDEX($DL:$DL,$GP822+12),"")</f>
      </c>
      <c r="FN822">
        <f>IF($GQ822&gt;=13,INDEX($DL:$DL,$GP822+13),"")</f>
      </c>
      <c r="FO822">
        <f>IF($GQ822&gt;=14,INDEX($DL:$DL,$GP822+14),"")</f>
      </c>
      <c r="FP822">
        <f>IF($GQ822&gt;=15,INDEX($DL:$DL,$GP822+15),"")</f>
      </c>
      <c r="FQ822">
        <f>IF($GQ822&gt;=16,INDEX($DL:$DL,$GP822+16),"")</f>
      </c>
      <c r="FR822">
        <f>IF($GQ822&gt;=17,INDEX($DL:$DL,$GP822+17),"")</f>
      </c>
      <c r="FS822">
        <f>IF($GQ822&gt;=18,INDEX($DL:$DL,$GP822+18),"")</f>
      </c>
      <c r="FT822">
        <f>IF($GQ822&gt;=19,INDEX($DL:$DL,$GP822+19),"")</f>
      </c>
      <c r="FU822">
        <f>IF($GQ822&gt;=20,INDEX($DL:$DL,$GP822+20),"")</f>
      </c>
      <c r="FV822">
        <f>IF($GQ822&gt;=21,INDEX($DL:$DL,$GP822+21),"")</f>
      </c>
      <c r="FW822">
        <f>IF($GQ822&gt;=22,INDEX($DL:$DL,$GP822+22),"")</f>
      </c>
      <c r="FX822">
        <f>IF($GQ822&gt;=23,INDEX($DL:$DL,$GP822+23),"")</f>
      </c>
      <c r="FY822">
        <f>IF($GQ822&gt;=24,INDEX($DL:$DL,$GP822+24),"")</f>
      </c>
      <c r="FZ822">
        <f>IF($GQ822&gt;=25,INDEX($DL:$DL,$GP822+25),"")</f>
      </c>
      <c r="GA822">
        <f>IF($GQ822&gt;=26,INDEX($DL:$DL,$GP822+26),"")</f>
      </c>
      <c r="GB822">
        <f>IF($GQ822&gt;=27,INDEX($DL:$DL,$GP822+27),"")</f>
      </c>
      <c r="GC822">
        <f>IF($GQ822&gt;=28,INDEX($DL:$DL,$GP822+28),"")</f>
      </c>
      <c r="GD822">
        <f>IF($GQ822&gt;=29,INDEX($DL:$DL,$GP822+29),"")</f>
      </c>
      <c r="GE822">
        <f>IF($GQ822&gt;=30,INDEX($DL:$DL,$GP822+30),"")</f>
      </c>
      <c r="GF822">
        <f>IF($GQ822&gt;=31,INDEX($DL:$DL,$GP822+31),"")</f>
      </c>
      <c r="GG822">
        <f>IF($GQ822&gt;=32,INDEX($DL:$DL,$GP822+32),"")</f>
      </c>
      <c r="GH822">
        <f>IF($GQ822&gt;=33,INDEX($DL:$DL,$GP822+33),"")</f>
      </c>
      <c r="GI822">
        <f>IF($GQ822&gt;=34,INDEX($DL:$DL,$GP822+34),"")</f>
      </c>
      <c r="GJ822">
        <f>IF($GQ822&gt;=35,INDEX($DL:$DL,$GP822+35),"")</f>
      </c>
      <c r="GK822">
        <f>IF($GQ822&gt;=36,INDEX($DL:$DL,$GP822+36),"")</f>
      </c>
      <c r="GL822">
        <f>IF($GQ822&gt;=37,INDEX($DL:$DL,$GP822+37),"")</f>
      </c>
      <c r="GM822">
        <f>IF($GQ822&gt;=38,INDEX($DL:$DL,$GP822+38),"")</f>
      </c>
      <c r="GN822">
        <f>IF($GQ822&gt;=39,INDEX($DL:$DL,$GP822+39),"")</f>
      </c>
      <c r="GO822">
        <f>IF($GQ822&gt;=40,INDEX($DL:$DL,$GP822+40),"")</f>
      </c>
      <c r="GP822">
        <f>IFERROR(MATCH($DJ822,$DK$2:$DK$148,0)+1,0)</f>
      </c>
      <c r="GQ822">
        <f>IFERROR(INDEX($DM$2:$DM$148,MATCH($DJ822,$DK$2:$DK$148,0)),0)</f>
      </c>
      <c r="GR822">
        <f>IFERROR(MATCH($L822,$DN$822:$FA$822,0),0)</f>
      </c>
      <c r="GS822">
        <f>IF($GR822&gt;0,INDEX($FB$822:$GO$822,$GR822),"")</f>
      </c>
      <c r="GV822">
        <f>IF($JE822&gt;=1,INDEX($GT:$GT,$JD822+1),"")</f>
      </c>
      <c r="GW822">
        <f>IF($JE822&gt;=2,INDEX($GT:$GT,$JD822+2),"")</f>
      </c>
      <c r="GX822">
        <f>IF($JE822&gt;=3,INDEX($GT:$GT,$JD822+3),"")</f>
      </c>
      <c r="GY822">
        <f>IF($JE822&gt;=4,INDEX($GT:$GT,$JD822+4),"")</f>
      </c>
      <c r="GZ822">
        <f>IF($JE822&gt;=5,INDEX($GT:$GT,$JD822+5),"")</f>
      </c>
      <c r="HA822">
        <f>IF($JE822&gt;=6,INDEX($GT:$GT,$JD822+6),"")</f>
      </c>
      <c r="HB822">
        <f>IF($JE822&gt;=7,INDEX($GT:$GT,$JD822+7),"")</f>
      </c>
      <c r="HC822">
        <f>IF($JE822&gt;=8,INDEX($GT:$GT,$JD822+8),"")</f>
      </c>
      <c r="HD822">
        <f>IF($JE822&gt;=9,INDEX($GT:$GT,$JD822+9),"")</f>
      </c>
      <c r="HE822">
        <f>IF($JE822&gt;=10,INDEX($GT:$GT,$JD822+10),"")</f>
      </c>
      <c r="HF822">
        <f>IF($JE822&gt;=11,INDEX($GT:$GT,$JD822+11),"")</f>
      </c>
      <c r="HG822">
        <f>IF($JE822&gt;=12,INDEX($GT:$GT,$JD822+12),"")</f>
      </c>
      <c r="HH822">
        <f>IF($JE822&gt;=13,INDEX($GT:$GT,$JD822+13),"")</f>
      </c>
      <c r="HI822">
        <f>IF($JE822&gt;=14,INDEX($GT:$GT,$JD822+14),"")</f>
      </c>
      <c r="HJ822">
        <f>IF($JE822&gt;=15,INDEX($GT:$GT,$JD822+15),"")</f>
      </c>
      <c r="HK822">
        <f>IF($JE822&gt;=16,INDEX($GT:$GT,$JD822+16),"")</f>
      </c>
      <c r="HL822">
        <f>IF($JE822&gt;=17,INDEX($GT:$GT,$JD822+17),"")</f>
      </c>
      <c r="HM822">
        <f>IF($JE822&gt;=18,INDEX($GT:$GT,$JD822+18),"")</f>
      </c>
      <c r="HN822">
        <f>IF($JE822&gt;=19,INDEX($GT:$GT,$JD822+19),"")</f>
      </c>
      <c r="HO822">
        <f>IF($JE822&gt;=20,INDEX($GT:$GT,$JD822+20),"")</f>
      </c>
      <c r="HP822">
        <f>IF($JE822&gt;=21,INDEX($GT:$GT,$JD822+21),"")</f>
      </c>
      <c r="HQ822">
        <f>IF($JE822&gt;=22,INDEX($GT:$GT,$JD822+22),"")</f>
      </c>
      <c r="HR822">
        <f>IF($JE822&gt;=23,INDEX($GT:$GT,$JD822+23),"")</f>
      </c>
      <c r="HS822">
        <f>IF($JE822&gt;=24,INDEX($GT:$GT,$JD822+24),"")</f>
      </c>
      <c r="HT822">
        <f>IF($JE822&gt;=25,INDEX($GT:$GT,$JD822+25),"")</f>
      </c>
      <c r="HU822">
        <f>IF($JE822&gt;=26,INDEX($GT:$GT,$JD822+26),"")</f>
      </c>
      <c r="HV822">
        <f>IF($JE822&gt;=27,INDEX($GT:$GT,$JD822+27),"")</f>
      </c>
      <c r="HW822">
        <f>IF($JE822&gt;=28,INDEX($GT:$GT,$JD822+28),"")</f>
      </c>
      <c r="HX822">
        <f>IF($JE822&gt;=29,INDEX($GT:$GT,$JD822+29),"")</f>
      </c>
      <c r="HY822">
        <f>IF($JE822&gt;=30,INDEX($GT:$GT,$JD822+30),"")</f>
      </c>
      <c r="HZ822">
        <f>IF($JE822&gt;=31,INDEX($GT:$GT,$JD822+31),"")</f>
      </c>
      <c r="IA822">
        <f>IF($JE822&gt;=32,INDEX($GT:$GT,$JD822+32),"")</f>
      </c>
      <c r="IB822">
        <f>IF($JE822&gt;=33,INDEX($GT:$GT,$JD822+33),"")</f>
      </c>
      <c r="IC822">
        <f>IF($JE822&gt;=34,INDEX($GT:$GT,$JD822+34),"")</f>
      </c>
      <c r="ID822">
        <f>IF($JE822&gt;=35,INDEX($GT:$GT,$JD822+35),"")</f>
      </c>
      <c r="IE822">
        <f>IF($JE822&gt;=36,INDEX($GT:$GT,$JD822+36),"")</f>
      </c>
      <c r="IF822">
        <f>IF($JE822&gt;=37,INDEX($GT:$GT,$JD822+37),"")</f>
      </c>
      <c r="IG822">
        <f>IF($JE822&gt;=38,INDEX($GT:$GT,$JD822+38),"")</f>
      </c>
      <c r="IH822">
        <f>IF($JE822&gt;=39,INDEX($GT:$GT,$JD822+39),"")</f>
      </c>
      <c r="II822">
        <f>IF($JE822&gt;=40,INDEX($GT:$GT,$JD822+40),"")</f>
      </c>
      <c r="IJ822">
        <f>IF($JE822&gt;=41,INDEX($GT:$GT,$JD822+41),"")</f>
      </c>
      <c r="IK822">
        <f>IF($JE822&gt;=42,INDEX($GT:$GT,$JD822+42),"")</f>
      </c>
      <c r="IL822">
        <f>IF($JE822&gt;=43,INDEX($GT:$GT,$JD822+43),"")</f>
      </c>
      <c r="IM822">
        <f>IF($JE822&gt;=44,INDEX($GT:$GT,$JD822+44),"")</f>
      </c>
      <c r="IN822">
        <f>IF($JE822&gt;=45,INDEX($GT:$GT,$JD822+45),"")</f>
      </c>
      <c r="IO822">
        <f>IF($JE822&gt;=46,INDEX($GT:$GT,$JD822+46),"")</f>
      </c>
      <c r="IP822">
        <f>IF($JE822&gt;=47,INDEX($GT:$GT,$JD822+47),"")</f>
      </c>
      <c r="IQ822">
        <f>IF($JE822&gt;=48,INDEX($GT:$GT,$JD822+48),"")</f>
      </c>
      <c r="IR822">
        <f>IF($JE822&gt;=49,INDEX($GT:$GT,$JD822+49),"")</f>
      </c>
      <c r="IS822">
        <f>IF($JE822&gt;=50,INDEX($GT:$GT,$JD822+50),"")</f>
      </c>
      <c r="IT822">
        <f>IF($JE822&gt;=51,INDEX($GT:$GT,$JD822+51),"")</f>
      </c>
      <c r="IU822">
        <f>IF($JE822&gt;=52,INDEX($GT:$GT,$JD822+52),"")</f>
      </c>
      <c r="IV822">
        <f>IF($JE822&gt;=53,INDEX($GT:$GT,$JD822+53),"")</f>
      </c>
      <c r="IW822">
        <f>IF($JE822&gt;=54,INDEX($GT:$GT,$JD822+54),"")</f>
      </c>
      <c r="IX822">
        <f>IF($JE822&gt;=55,INDEX($GT:$GT,$JD822+55),"")</f>
      </c>
      <c r="IY822">
        <f>IF($JE822&gt;=56,INDEX($GT:$GT,$JD822+56),"")</f>
      </c>
      <c r="IZ822">
        <f>IF($JE822&gt;=57,INDEX($GT:$GT,$JD822+57),"")</f>
      </c>
      <c r="JA822">
        <f>IF($JE822&gt;=58,INDEX($GT:$GT,$JD822+58),"")</f>
      </c>
      <c r="JB822">
        <f>IF($JE822&gt;=59,INDEX($GT:$GT,$JD822+59),"")</f>
      </c>
      <c r="JC822">
        <f>IF($JE822&gt;=60,INDEX($GT:$GT,$JD822+60),"")</f>
      </c>
      <c r="JD822">
        <f>IFERROR(MATCH($GS822,$GT$2:$GT$322,0)+1,0)</f>
      </c>
      <c r="JE822">
        <f>IFERROR(INDEX($GU$2:$GU$322,MATCH($GS822,$GT$2:$GT$322,0)),0)</f>
      </c>
      <c r="JF822" t="s">
        <v>28</v>
      </c>
      <c r="JG822" t="s">
        <v>28</v>
      </c>
    </row>
    <row r="823" spans="1:267" x14ac:dyDescent="0.25">
      <c r="J823" s="1"/>
      <c r="K823" s="1"/>
      <c r="L823" s="1"/>
      <c r="M823" s="1"/>
      <c r="N823" s="1">
        <f>IFERROR(IF(FIND(" - ",$J823)&gt;0,MID($J823,FIND(" - ",$J823)+3,LEN($J823)),""),"")</f>
      </c>
      <c r="P823" s="1"/>
      <c r="S823" t="s">
        <v>28</v>
      </c>
      <c r="U823">
        <f>IF(OR($S823="",$T823=""),"",IFERROR($S823/$T823,0))</f>
      </c>
      <c r="V823">
        <f>IF($S823="","",
IF($K823="","",
IF(ISNUMBER(SEARCH("exempt",LOWER($K823))),0,
$S823*(VALUE(SUBSTITUTE($K823,"%",""))/100))))</f>
      </c>
      <c r="AB823">
        <f>IF($S823="","",
SUM($S823,$V823,$Z823,$W823,$Y823)-
IF($AA823="",0,VALUE($AA823)))</f>
      </c>
      <c r="AJ823" t="s">
        <v>1628</v>
      </c>
      <c r="AR823">
        <f>IFERROR(LEFT($J823,FIND(" - ",$J823)-1),$J823)</f>
      </c>
      <c r="AU823">
        <f>IF($CJ823&gt;=1,INDEX($AS:$AS,$CI823+1),"")</f>
      </c>
      <c r="AV823">
        <f>IF($CJ823&gt;=2,INDEX($AS:$AS,$CI823+2),"")</f>
      </c>
      <c r="AW823">
        <f>IF($CJ823&gt;=3,INDEX($AS:$AS,$CI823+3),"")</f>
      </c>
      <c r="AX823">
        <f>IF($CJ823&gt;=4,INDEX($AS:$AS,$CI823+4),"")</f>
      </c>
      <c r="AY823">
        <f>IF($CJ823&gt;=5,INDEX($AS:$AS,$CI823+5),"")</f>
      </c>
      <c r="AZ823">
        <f>IF($CJ823&gt;=6,INDEX($AS:$AS,$CI823+6),"")</f>
      </c>
      <c r="BA823">
        <f>IF($CJ823&gt;=7,INDEX($AS:$AS,$CI823+7),"")</f>
      </c>
      <c r="BB823">
        <f>IF($CJ823&gt;=8,INDEX($AS:$AS,$CI823+8),"")</f>
      </c>
      <c r="BC823">
        <f>IF($CJ823&gt;=9,INDEX($AS:$AS,$CI823+9),"")</f>
      </c>
      <c r="BD823">
        <f>IF($CJ823&gt;=10,INDEX($AS:$AS,$CI823+10),"")</f>
      </c>
      <c r="BE823">
        <f>IF($CJ823&gt;=11,INDEX($AS:$AS,$CI823+11),"")</f>
      </c>
      <c r="BF823">
        <f>IF($CJ823&gt;=12,INDEX($AS:$AS,$CI823+12),"")</f>
      </c>
      <c r="BG823">
        <f>IF($CJ823&gt;=13,INDEX($AS:$AS,$CI823+13),"")</f>
      </c>
      <c r="BH823">
        <f>IF($CJ823&gt;=14,INDEX($AS:$AS,$CI823+14),"")</f>
      </c>
      <c r="BI823">
        <f>IF($CJ823&gt;=15,INDEX($AS:$AS,$CI823+15),"")</f>
      </c>
      <c r="BJ823">
        <f>IF($CJ823&gt;=16,INDEX($AS:$AS,$CI823+16),"")</f>
      </c>
      <c r="BK823">
        <f>IF($CJ823&gt;=17,INDEX($AS:$AS,$CI823+17),"")</f>
      </c>
      <c r="BL823">
        <f>IF($CJ823&gt;=18,INDEX($AS:$AS,$CI823+18),"")</f>
      </c>
      <c r="BM823">
        <f>IF($CJ823&gt;=19,INDEX($AS:$AS,$CI823+19),"")</f>
      </c>
      <c r="BN823">
        <f>IF($CJ823&gt;=20,INDEX($AS:$AS,$CI823+20),"")</f>
      </c>
      <c r="BO823">
        <f>IF($CJ823&gt;=21,INDEX($AS:$AS,$CI823+21),"")</f>
      </c>
      <c r="BP823">
        <f>IF($CJ823&gt;=22,INDEX($AS:$AS,$CI823+22),"")</f>
      </c>
      <c r="BQ823">
        <f>IF($CJ823&gt;=23,INDEX($AS:$AS,$CI823+23),"")</f>
      </c>
      <c r="BR823">
        <f>IF($CJ823&gt;=24,INDEX($AS:$AS,$CI823+24),"")</f>
      </c>
      <c r="BS823">
        <f>IF($CJ823&gt;=25,INDEX($AS:$AS,$CI823+25),"")</f>
      </c>
      <c r="BT823">
        <f>IF($CJ823&gt;=26,INDEX($AS:$AS,$CI823+26),"")</f>
      </c>
      <c r="BU823">
        <f>IF($CJ823&gt;=27,INDEX($AS:$AS,$CI823+27),"")</f>
      </c>
      <c r="BV823">
        <f>IF($CJ823&gt;=28,INDEX($AS:$AS,$CI823+28),"")</f>
      </c>
      <c r="BW823">
        <f>IF($CJ823&gt;=29,INDEX($AS:$AS,$CI823+29),"")</f>
      </c>
      <c r="BX823">
        <f>IF($CJ823&gt;=30,INDEX($AS:$AS,$CI823+30),"")</f>
      </c>
      <c r="BY823">
        <f>IF($CJ823&gt;=31,INDEX($AS:$AS,$CI823+31),"")</f>
      </c>
      <c r="BZ823">
        <f>IF($CJ823&gt;=32,INDEX($AS:$AS,$CI823+32),"")</f>
      </c>
      <c r="CA823">
        <f>IF($CJ823&gt;=33,INDEX($AS:$AS,$CI823+33),"")</f>
      </c>
      <c r="CB823">
        <f>IF($CJ823&gt;=34,INDEX($AS:$AS,$CI823+34),"")</f>
      </c>
      <c r="CC823">
        <f>IF($CJ823&gt;=35,INDEX($AS:$AS,$CI823+35),"")</f>
      </c>
      <c r="CD823">
        <f>IF($CJ823&gt;=36,INDEX($AS:$AS,$CI823+36),"")</f>
      </c>
      <c r="CE823">
        <f>IF($CJ823&gt;=37,INDEX($AS:$AS,$CI823+37),"")</f>
      </c>
      <c r="CF823">
        <f>IF($CJ823&gt;=38,INDEX($AS:$AS,$CI823+38),"")</f>
      </c>
      <c r="CG823">
        <f>IF($CJ823&gt;=39,INDEX($AS:$AS,$CI823+39),"")</f>
      </c>
      <c r="CH823">
        <f>IF($CJ823&gt;=40,INDEX($AS:$AS,$CI823+40),"")</f>
      </c>
      <c r="CI823">
        <f>IFERROR(MATCH($AR823,$AS$2:$AS$133,0)+1,0)</f>
      </c>
      <c r="CJ823">
        <f>IFERROR(INDEX($AT$2:$AT$133,MATCH($AR823,$AS$2:$AS$133,0)),0)</f>
      </c>
      <c r="CK823">
        <f>IFERROR(LEFT($O823,FIND(" - ",$O823)-1),$O823)</f>
      </c>
      <c r="CL823" t="s">
        <v>113</v>
      </c>
      <c r="CN823">
        <f>IF($DI823&gt;=1,INDEX($CL:$CL,$DH823+1),"")</f>
      </c>
      <c r="CO823">
        <f>IF($DI823&gt;=2,INDEX($CL:$CL,$DH823+2),"")</f>
      </c>
      <c r="CP823">
        <f>IF($DI823&gt;=3,INDEX($CL:$CL,$DH823+3),"")</f>
      </c>
      <c r="CQ823">
        <f>IF($DI823&gt;=4,INDEX($CL:$CL,$DH823+4),"")</f>
      </c>
      <c r="CR823">
        <f>IF($DI823&gt;=5,INDEX($CL:$CL,$DH823+5),"")</f>
      </c>
      <c r="CS823">
        <f>IF($DI823&gt;=6,INDEX($CL:$CL,$DH823+6),"")</f>
      </c>
      <c r="CT823">
        <f>IF($DI823&gt;=7,INDEX($CL:$CL,$DH823+7),"")</f>
      </c>
      <c r="CU823">
        <f>IF($DI823&gt;=8,INDEX($CL:$CL,$DH823+8),"")</f>
      </c>
      <c r="CV823">
        <f>IF($DI823&gt;=9,INDEX($CL:$CL,$DH823+9),"")</f>
      </c>
      <c r="CW823">
        <f>IF($DI823&gt;=10,INDEX($CL:$CL,$DH823+10),"")</f>
      </c>
      <c r="CX823">
        <f>IF($DI823&gt;=11,INDEX($CL:$CL,$DH823+11),"")</f>
      </c>
      <c r="CY823">
        <f>IF($DI823&gt;=12,INDEX($CL:$CL,$DH823+12),"")</f>
      </c>
      <c r="CZ823">
        <f>IF($DI823&gt;=13,INDEX($CL:$CL,$DH823+13),"")</f>
      </c>
      <c r="DA823">
        <f>IF($DI823&gt;=14,INDEX($CL:$CL,$DH823+14),"")</f>
      </c>
      <c r="DB823">
        <f>IF($DI823&gt;=15,INDEX($CL:$CL,$DH823+15),"")</f>
      </c>
      <c r="DC823">
        <f>IF($DI823&gt;=16,INDEX($CL:$CL,$DH823+16),"")</f>
      </c>
      <c r="DD823">
        <f>IF($DI823&gt;=17,INDEX($CL:$CL,$DH823+17),"")</f>
      </c>
      <c r="DE823">
        <f>IF($DI823&gt;=18,INDEX($CL:$CL,$DH823+18),"")</f>
      </c>
      <c r="DF823">
        <f>IF($DI823&gt;=19,INDEX($CL:$CL,$DH823+19),"")</f>
      </c>
      <c r="DG823">
        <f>IF($DI823&gt;=20,INDEX($CL:$CL,$DH823+20),"")</f>
      </c>
      <c r="DH823">
        <f>IFERROR(MATCH($CK823,$CL$2:$CL$1558,0)+1,0)</f>
      </c>
      <c r="DI823">
        <f>IFERROR(INDEX($CM$2:$CM$1558,MATCH($CK823,$CL$2:$CL$1558,0)),0)</f>
      </c>
      <c r="DJ823">
        <f>IFERROR(INDEX($AQ:$AQ,MATCH($K823,$AP:$AP,0))&amp;"","")</f>
      </c>
      <c r="DN823">
        <f>IF($GQ823&gt;=1,INDEX($DK:$DK,$GP823+1),"")</f>
      </c>
      <c r="DO823">
        <f>IF($GQ823&gt;=2,INDEX($DK:$DK,$GP823+2),"")</f>
      </c>
      <c r="DP823">
        <f>IF($GQ823&gt;=3,INDEX($DK:$DK,$GP823+3),"")</f>
      </c>
      <c r="DQ823">
        <f>IF($GQ823&gt;=4,INDEX($DK:$DK,$GP823+4),"")</f>
      </c>
      <c r="DR823">
        <f>IF($GQ823&gt;=5,INDEX($DK:$DK,$GP823+5),"")</f>
      </c>
      <c r="DS823">
        <f>IF($GQ823&gt;=6,INDEX($DK:$DK,$GP823+6),"")</f>
      </c>
      <c r="DT823">
        <f>IF($GQ823&gt;=7,INDEX($DK:$DK,$GP823+7),"")</f>
      </c>
      <c r="DU823">
        <f>IF($GQ823&gt;=8,INDEX($DK:$DK,$GP823+8),"")</f>
      </c>
      <c r="DV823">
        <f>IF($GQ823&gt;=9,INDEX($DK:$DK,$GP823+9),"")</f>
      </c>
      <c r="DW823">
        <f>IF($GQ823&gt;=10,INDEX($DK:$DK,$GP823+10),"")</f>
      </c>
      <c r="DX823">
        <f>IF($GQ823&gt;=11,INDEX($DK:$DK,$GP823+11),"")</f>
      </c>
      <c r="DY823">
        <f>IF($GQ823&gt;=12,INDEX($DK:$DK,$GP823+12),"")</f>
      </c>
      <c r="DZ823">
        <f>IF($GQ823&gt;=13,INDEX($DK:$DK,$GP823+13),"")</f>
      </c>
      <c r="EA823">
        <f>IF($GQ823&gt;=14,INDEX($DK:$DK,$GP823+14),"")</f>
      </c>
      <c r="EB823">
        <f>IF($GQ823&gt;=15,INDEX($DK:$DK,$GP823+15),"")</f>
      </c>
      <c r="EC823">
        <f>IF($GQ823&gt;=16,INDEX($DK:$DK,$GP823+16),"")</f>
      </c>
      <c r="ED823">
        <f>IF($GQ823&gt;=17,INDEX($DK:$DK,$GP823+17),"")</f>
      </c>
      <c r="EE823">
        <f>IF($GQ823&gt;=18,INDEX($DK:$DK,$GP823+18),"")</f>
      </c>
      <c r="EF823">
        <f>IF($GQ823&gt;=19,INDEX($DK:$DK,$GP823+19),"")</f>
      </c>
      <c r="EG823">
        <f>IF($GQ823&gt;=20,INDEX($DK:$DK,$GP823+20),"")</f>
      </c>
      <c r="EH823">
        <f>IF($GQ823&gt;=21,INDEX($DK:$DK,$GP823+21),"")</f>
      </c>
      <c r="EI823">
        <f>IF($GQ823&gt;=22,INDEX($DK:$DK,$GP823+22),"")</f>
      </c>
      <c r="EJ823">
        <f>IF($GQ823&gt;=23,INDEX($DK:$DK,$GP823+23),"")</f>
      </c>
      <c r="EK823">
        <f>IF($GQ823&gt;=24,INDEX($DK:$DK,$GP823+24),"")</f>
      </c>
      <c r="EL823">
        <f>IF($GQ823&gt;=25,INDEX($DK:$DK,$GP823+25),"")</f>
      </c>
      <c r="EM823">
        <f>IF($GQ823&gt;=26,INDEX($DK:$DK,$GP823+26),"")</f>
      </c>
      <c r="EN823">
        <f>IF($GQ823&gt;=27,INDEX($DK:$DK,$GP823+27),"")</f>
      </c>
      <c r="EO823">
        <f>IF($GQ823&gt;=28,INDEX($DK:$DK,$GP823+28),"")</f>
      </c>
      <c r="EP823">
        <f>IF($GQ823&gt;=29,INDEX($DK:$DK,$GP823+29),"")</f>
      </c>
      <c r="EQ823">
        <f>IF($GQ823&gt;=30,INDEX($DK:$DK,$GP823+30),"")</f>
      </c>
      <c r="ER823">
        <f>IF($GQ823&gt;=31,INDEX($DK:$DK,$GP823+31),"")</f>
      </c>
      <c r="ES823">
        <f>IF($GQ823&gt;=32,INDEX($DK:$DK,$GP823+32),"")</f>
      </c>
      <c r="ET823">
        <f>IF($GQ823&gt;=33,INDEX($DK:$DK,$GP823+33),"")</f>
      </c>
      <c r="EU823">
        <f>IF($GQ823&gt;=34,INDEX($DK:$DK,$GP823+34),"")</f>
      </c>
      <c r="EV823">
        <f>IF($GQ823&gt;=35,INDEX($DK:$DK,$GP823+35),"")</f>
      </c>
      <c r="EW823">
        <f>IF($GQ823&gt;=36,INDEX($DK:$DK,$GP823+36),"")</f>
      </c>
      <c r="EX823">
        <f>IF($GQ823&gt;=37,INDEX($DK:$DK,$GP823+37),"")</f>
      </c>
      <c r="EY823">
        <f>IF($GQ823&gt;=38,INDEX($DK:$DK,$GP823+38),"")</f>
      </c>
      <c r="EZ823">
        <f>IF($GQ823&gt;=39,INDEX($DK:$DK,$GP823+39),"")</f>
      </c>
      <c r="FA823">
        <f>IF($GQ823&gt;=40,INDEX($DK:$DK,$GP823+40),"")</f>
      </c>
      <c r="FB823">
        <f>IF($GQ823&gt;=1,INDEX($DL:$DL,$GP823+1),"")</f>
      </c>
      <c r="FC823">
        <f>IF($GQ823&gt;=2,INDEX($DL:$DL,$GP823+2),"")</f>
      </c>
      <c r="FD823">
        <f>IF($GQ823&gt;=3,INDEX($DL:$DL,$GP823+3),"")</f>
      </c>
      <c r="FE823">
        <f>IF($GQ823&gt;=4,INDEX($DL:$DL,$GP823+4),"")</f>
      </c>
      <c r="FF823">
        <f>IF($GQ823&gt;=5,INDEX($DL:$DL,$GP823+5),"")</f>
      </c>
      <c r="FG823">
        <f>IF($GQ823&gt;=6,INDEX($DL:$DL,$GP823+6),"")</f>
      </c>
      <c r="FH823">
        <f>IF($GQ823&gt;=7,INDEX($DL:$DL,$GP823+7),"")</f>
      </c>
      <c r="FI823">
        <f>IF($GQ823&gt;=8,INDEX($DL:$DL,$GP823+8),"")</f>
      </c>
      <c r="FJ823">
        <f>IF($GQ823&gt;=9,INDEX($DL:$DL,$GP823+9),"")</f>
      </c>
      <c r="FK823">
        <f>IF($GQ823&gt;=10,INDEX($DL:$DL,$GP823+10),"")</f>
      </c>
      <c r="FL823">
        <f>IF($GQ823&gt;=11,INDEX($DL:$DL,$GP823+11),"")</f>
      </c>
      <c r="FM823">
        <f>IF($GQ823&gt;=12,INDEX($DL:$DL,$GP823+12),"")</f>
      </c>
      <c r="FN823">
        <f>IF($GQ823&gt;=13,INDEX($DL:$DL,$GP823+13),"")</f>
      </c>
      <c r="FO823">
        <f>IF($GQ823&gt;=14,INDEX($DL:$DL,$GP823+14),"")</f>
      </c>
      <c r="FP823">
        <f>IF($GQ823&gt;=15,INDEX($DL:$DL,$GP823+15),"")</f>
      </c>
      <c r="FQ823">
        <f>IF($GQ823&gt;=16,INDEX($DL:$DL,$GP823+16),"")</f>
      </c>
      <c r="FR823">
        <f>IF($GQ823&gt;=17,INDEX($DL:$DL,$GP823+17),"")</f>
      </c>
      <c r="FS823">
        <f>IF($GQ823&gt;=18,INDEX($DL:$DL,$GP823+18),"")</f>
      </c>
      <c r="FT823">
        <f>IF($GQ823&gt;=19,INDEX($DL:$DL,$GP823+19),"")</f>
      </c>
      <c r="FU823">
        <f>IF($GQ823&gt;=20,INDEX($DL:$DL,$GP823+20),"")</f>
      </c>
      <c r="FV823">
        <f>IF($GQ823&gt;=21,INDEX($DL:$DL,$GP823+21),"")</f>
      </c>
      <c r="FW823">
        <f>IF($GQ823&gt;=22,INDEX($DL:$DL,$GP823+22),"")</f>
      </c>
      <c r="FX823">
        <f>IF($GQ823&gt;=23,INDEX($DL:$DL,$GP823+23),"")</f>
      </c>
      <c r="FY823">
        <f>IF($GQ823&gt;=24,INDEX($DL:$DL,$GP823+24),"")</f>
      </c>
      <c r="FZ823">
        <f>IF($GQ823&gt;=25,INDEX($DL:$DL,$GP823+25),"")</f>
      </c>
      <c r="GA823">
        <f>IF($GQ823&gt;=26,INDEX($DL:$DL,$GP823+26),"")</f>
      </c>
      <c r="GB823">
        <f>IF($GQ823&gt;=27,INDEX($DL:$DL,$GP823+27),"")</f>
      </c>
      <c r="GC823">
        <f>IF($GQ823&gt;=28,INDEX($DL:$DL,$GP823+28),"")</f>
      </c>
      <c r="GD823">
        <f>IF($GQ823&gt;=29,INDEX($DL:$DL,$GP823+29),"")</f>
      </c>
      <c r="GE823">
        <f>IF($GQ823&gt;=30,INDEX($DL:$DL,$GP823+30),"")</f>
      </c>
      <c r="GF823">
        <f>IF($GQ823&gt;=31,INDEX($DL:$DL,$GP823+31),"")</f>
      </c>
      <c r="GG823">
        <f>IF($GQ823&gt;=32,INDEX($DL:$DL,$GP823+32),"")</f>
      </c>
      <c r="GH823">
        <f>IF($GQ823&gt;=33,INDEX($DL:$DL,$GP823+33),"")</f>
      </c>
      <c r="GI823">
        <f>IF($GQ823&gt;=34,INDEX($DL:$DL,$GP823+34),"")</f>
      </c>
      <c r="GJ823">
        <f>IF($GQ823&gt;=35,INDEX($DL:$DL,$GP823+35),"")</f>
      </c>
      <c r="GK823">
        <f>IF($GQ823&gt;=36,INDEX($DL:$DL,$GP823+36),"")</f>
      </c>
      <c r="GL823">
        <f>IF($GQ823&gt;=37,INDEX($DL:$DL,$GP823+37),"")</f>
      </c>
      <c r="GM823">
        <f>IF($GQ823&gt;=38,INDEX($DL:$DL,$GP823+38),"")</f>
      </c>
      <c r="GN823">
        <f>IF($GQ823&gt;=39,INDEX($DL:$DL,$GP823+39),"")</f>
      </c>
      <c r="GO823">
        <f>IF($GQ823&gt;=40,INDEX($DL:$DL,$GP823+40),"")</f>
      </c>
      <c r="GP823">
        <f>IFERROR(MATCH($DJ823,$DK$2:$DK$148,0)+1,0)</f>
      </c>
      <c r="GQ823">
        <f>IFERROR(INDEX($DM$2:$DM$148,MATCH($DJ823,$DK$2:$DK$148,0)),0)</f>
      </c>
      <c r="GR823">
        <f>IFERROR(MATCH($L823,$DN$823:$FA$823,0),0)</f>
      </c>
      <c r="GS823">
        <f>IF($GR823&gt;0,INDEX($FB$823:$GO$823,$GR823),"")</f>
      </c>
      <c r="GV823">
        <f>IF($JE823&gt;=1,INDEX($GT:$GT,$JD823+1),"")</f>
      </c>
      <c r="GW823">
        <f>IF($JE823&gt;=2,INDEX($GT:$GT,$JD823+2),"")</f>
      </c>
      <c r="GX823">
        <f>IF($JE823&gt;=3,INDEX($GT:$GT,$JD823+3),"")</f>
      </c>
      <c r="GY823">
        <f>IF($JE823&gt;=4,INDEX($GT:$GT,$JD823+4),"")</f>
      </c>
      <c r="GZ823">
        <f>IF($JE823&gt;=5,INDEX($GT:$GT,$JD823+5),"")</f>
      </c>
      <c r="HA823">
        <f>IF($JE823&gt;=6,INDEX($GT:$GT,$JD823+6),"")</f>
      </c>
      <c r="HB823">
        <f>IF($JE823&gt;=7,INDEX($GT:$GT,$JD823+7),"")</f>
      </c>
      <c r="HC823">
        <f>IF($JE823&gt;=8,INDEX($GT:$GT,$JD823+8),"")</f>
      </c>
      <c r="HD823">
        <f>IF($JE823&gt;=9,INDEX($GT:$GT,$JD823+9),"")</f>
      </c>
      <c r="HE823">
        <f>IF($JE823&gt;=10,INDEX($GT:$GT,$JD823+10),"")</f>
      </c>
      <c r="HF823">
        <f>IF($JE823&gt;=11,INDEX($GT:$GT,$JD823+11),"")</f>
      </c>
      <c r="HG823">
        <f>IF($JE823&gt;=12,INDEX($GT:$GT,$JD823+12),"")</f>
      </c>
      <c r="HH823">
        <f>IF($JE823&gt;=13,INDEX($GT:$GT,$JD823+13),"")</f>
      </c>
      <c r="HI823">
        <f>IF($JE823&gt;=14,INDEX($GT:$GT,$JD823+14),"")</f>
      </c>
      <c r="HJ823">
        <f>IF($JE823&gt;=15,INDEX($GT:$GT,$JD823+15),"")</f>
      </c>
      <c r="HK823">
        <f>IF($JE823&gt;=16,INDEX($GT:$GT,$JD823+16),"")</f>
      </c>
      <c r="HL823">
        <f>IF($JE823&gt;=17,INDEX($GT:$GT,$JD823+17),"")</f>
      </c>
      <c r="HM823">
        <f>IF($JE823&gt;=18,INDEX($GT:$GT,$JD823+18),"")</f>
      </c>
      <c r="HN823">
        <f>IF($JE823&gt;=19,INDEX($GT:$GT,$JD823+19),"")</f>
      </c>
      <c r="HO823">
        <f>IF($JE823&gt;=20,INDEX($GT:$GT,$JD823+20),"")</f>
      </c>
      <c r="HP823">
        <f>IF($JE823&gt;=21,INDEX($GT:$GT,$JD823+21),"")</f>
      </c>
      <c r="HQ823">
        <f>IF($JE823&gt;=22,INDEX($GT:$GT,$JD823+22),"")</f>
      </c>
      <c r="HR823">
        <f>IF($JE823&gt;=23,INDEX($GT:$GT,$JD823+23),"")</f>
      </c>
      <c r="HS823">
        <f>IF($JE823&gt;=24,INDEX($GT:$GT,$JD823+24),"")</f>
      </c>
      <c r="HT823">
        <f>IF($JE823&gt;=25,INDEX($GT:$GT,$JD823+25),"")</f>
      </c>
      <c r="HU823">
        <f>IF($JE823&gt;=26,INDEX($GT:$GT,$JD823+26),"")</f>
      </c>
      <c r="HV823">
        <f>IF($JE823&gt;=27,INDEX($GT:$GT,$JD823+27),"")</f>
      </c>
      <c r="HW823">
        <f>IF($JE823&gt;=28,INDEX($GT:$GT,$JD823+28),"")</f>
      </c>
      <c r="HX823">
        <f>IF($JE823&gt;=29,INDEX($GT:$GT,$JD823+29),"")</f>
      </c>
      <c r="HY823">
        <f>IF($JE823&gt;=30,INDEX($GT:$GT,$JD823+30),"")</f>
      </c>
      <c r="HZ823">
        <f>IF($JE823&gt;=31,INDEX($GT:$GT,$JD823+31),"")</f>
      </c>
      <c r="IA823">
        <f>IF($JE823&gt;=32,INDEX($GT:$GT,$JD823+32),"")</f>
      </c>
      <c r="IB823">
        <f>IF($JE823&gt;=33,INDEX($GT:$GT,$JD823+33),"")</f>
      </c>
      <c r="IC823">
        <f>IF($JE823&gt;=34,INDEX($GT:$GT,$JD823+34),"")</f>
      </c>
      <c r="ID823">
        <f>IF($JE823&gt;=35,INDEX($GT:$GT,$JD823+35),"")</f>
      </c>
      <c r="IE823">
        <f>IF($JE823&gt;=36,INDEX($GT:$GT,$JD823+36),"")</f>
      </c>
      <c r="IF823">
        <f>IF($JE823&gt;=37,INDEX($GT:$GT,$JD823+37),"")</f>
      </c>
      <c r="IG823">
        <f>IF($JE823&gt;=38,INDEX($GT:$GT,$JD823+38),"")</f>
      </c>
      <c r="IH823">
        <f>IF($JE823&gt;=39,INDEX($GT:$GT,$JD823+39),"")</f>
      </c>
      <c r="II823">
        <f>IF($JE823&gt;=40,INDEX($GT:$GT,$JD823+40),"")</f>
      </c>
      <c r="IJ823">
        <f>IF($JE823&gt;=41,INDEX($GT:$GT,$JD823+41),"")</f>
      </c>
      <c r="IK823">
        <f>IF($JE823&gt;=42,INDEX($GT:$GT,$JD823+42),"")</f>
      </c>
      <c r="IL823">
        <f>IF($JE823&gt;=43,INDEX($GT:$GT,$JD823+43),"")</f>
      </c>
      <c r="IM823">
        <f>IF($JE823&gt;=44,INDEX($GT:$GT,$JD823+44),"")</f>
      </c>
      <c r="IN823">
        <f>IF($JE823&gt;=45,INDEX($GT:$GT,$JD823+45),"")</f>
      </c>
      <c r="IO823">
        <f>IF($JE823&gt;=46,INDEX($GT:$GT,$JD823+46),"")</f>
      </c>
      <c r="IP823">
        <f>IF($JE823&gt;=47,INDEX($GT:$GT,$JD823+47),"")</f>
      </c>
      <c r="IQ823">
        <f>IF($JE823&gt;=48,INDEX($GT:$GT,$JD823+48),"")</f>
      </c>
      <c r="IR823">
        <f>IF($JE823&gt;=49,INDEX($GT:$GT,$JD823+49),"")</f>
      </c>
      <c r="IS823">
        <f>IF($JE823&gt;=50,INDEX($GT:$GT,$JD823+50),"")</f>
      </c>
      <c r="IT823">
        <f>IF($JE823&gt;=51,INDEX($GT:$GT,$JD823+51),"")</f>
      </c>
      <c r="IU823">
        <f>IF($JE823&gt;=52,INDEX($GT:$GT,$JD823+52),"")</f>
      </c>
      <c r="IV823">
        <f>IF($JE823&gt;=53,INDEX($GT:$GT,$JD823+53),"")</f>
      </c>
      <c r="IW823">
        <f>IF($JE823&gt;=54,INDEX($GT:$GT,$JD823+54),"")</f>
      </c>
      <c r="IX823">
        <f>IF($JE823&gt;=55,INDEX($GT:$GT,$JD823+55),"")</f>
      </c>
      <c r="IY823">
        <f>IF($JE823&gt;=56,INDEX($GT:$GT,$JD823+56),"")</f>
      </c>
      <c r="IZ823">
        <f>IF($JE823&gt;=57,INDEX($GT:$GT,$JD823+57),"")</f>
      </c>
      <c r="JA823">
        <f>IF($JE823&gt;=58,INDEX($GT:$GT,$JD823+58),"")</f>
      </c>
      <c r="JB823">
        <f>IF($JE823&gt;=59,INDEX($GT:$GT,$JD823+59),"")</f>
      </c>
      <c r="JC823">
        <f>IF($JE823&gt;=60,INDEX($GT:$GT,$JD823+60),"")</f>
      </c>
      <c r="JD823">
        <f>IFERROR(MATCH($GS823,$GT$2:$GT$322,0)+1,0)</f>
      </c>
      <c r="JE823">
        <f>IFERROR(INDEX($GU$2:$GU$322,MATCH($GS823,$GT$2:$GT$322,0)),0)</f>
      </c>
      <c r="JF823" t="s">
        <v>28</v>
      </c>
      <c r="JG823" t="s">
        <v>28</v>
      </c>
    </row>
    <row r="824" spans="1:267" x14ac:dyDescent="0.25">
      <c r="J824" s="1"/>
      <c r="K824" s="1"/>
      <c r="L824" s="1"/>
      <c r="M824" s="1"/>
      <c r="N824" s="1">
        <f>IFERROR(IF(FIND(" - ",$J824)&gt;0,MID($J824,FIND(" - ",$J824)+3,LEN($J824)),""),"")</f>
      </c>
      <c r="P824" s="1"/>
      <c r="S824" t="s">
        <v>28</v>
      </c>
      <c r="U824">
        <f>IF(OR($S824="",$T824=""),"",IFERROR($S824/$T824,0))</f>
      </c>
      <c r="V824">
        <f>IF($S824="","",
IF($K824="","",
IF(ISNUMBER(SEARCH("exempt",LOWER($K824))),0,
$S824*(VALUE(SUBSTITUTE($K824,"%",""))/100))))</f>
      </c>
      <c r="AB824">
        <f>IF($S824="","",
SUM($S824,$V824,$Z824,$W824,$Y824)-
IF($AA824="",0,VALUE($AA824)))</f>
      </c>
      <c r="AJ824" t="s">
        <v>1629</v>
      </c>
      <c r="AR824">
        <f>IFERROR(LEFT($J824,FIND(" - ",$J824)-1),$J824)</f>
      </c>
      <c r="AU824">
        <f>IF($CJ824&gt;=1,INDEX($AS:$AS,$CI824+1),"")</f>
      </c>
      <c r="AV824">
        <f>IF($CJ824&gt;=2,INDEX($AS:$AS,$CI824+2),"")</f>
      </c>
      <c r="AW824">
        <f>IF($CJ824&gt;=3,INDEX($AS:$AS,$CI824+3),"")</f>
      </c>
      <c r="AX824">
        <f>IF($CJ824&gt;=4,INDEX($AS:$AS,$CI824+4),"")</f>
      </c>
      <c r="AY824">
        <f>IF($CJ824&gt;=5,INDEX($AS:$AS,$CI824+5),"")</f>
      </c>
      <c r="AZ824">
        <f>IF($CJ824&gt;=6,INDEX($AS:$AS,$CI824+6),"")</f>
      </c>
      <c r="BA824">
        <f>IF($CJ824&gt;=7,INDEX($AS:$AS,$CI824+7),"")</f>
      </c>
      <c r="BB824">
        <f>IF($CJ824&gt;=8,INDEX($AS:$AS,$CI824+8),"")</f>
      </c>
      <c r="BC824">
        <f>IF($CJ824&gt;=9,INDEX($AS:$AS,$CI824+9),"")</f>
      </c>
      <c r="BD824">
        <f>IF($CJ824&gt;=10,INDEX($AS:$AS,$CI824+10),"")</f>
      </c>
      <c r="BE824">
        <f>IF($CJ824&gt;=11,INDEX($AS:$AS,$CI824+11),"")</f>
      </c>
      <c r="BF824">
        <f>IF($CJ824&gt;=12,INDEX($AS:$AS,$CI824+12),"")</f>
      </c>
      <c r="BG824">
        <f>IF($CJ824&gt;=13,INDEX($AS:$AS,$CI824+13),"")</f>
      </c>
      <c r="BH824">
        <f>IF($CJ824&gt;=14,INDEX($AS:$AS,$CI824+14),"")</f>
      </c>
      <c r="BI824">
        <f>IF($CJ824&gt;=15,INDEX($AS:$AS,$CI824+15),"")</f>
      </c>
      <c r="BJ824">
        <f>IF($CJ824&gt;=16,INDEX($AS:$AS,$CI824+16),"")</f>
      </c>
      <c r="BK824">
        <f>IF($CJ824&gt;=17,INDEX($AS:$AS,$CI824+17),"")</f>
      </c>
      <c r="BL824">
        <f>IF($CJ824&gt;=18,INDEX($AS:$AS,$CI824+18),"")</f>
      </c>
      <c r="BM824">
        <f>IF($CJ824&gt;=19,INDEX($AS:$AS,$CI824+19),"")</f>
      </c>
      <c r="BN824">
        <f>IF($CJ824&gt;=20,INDEX($AS:$AS,$CI824+20),"")</f>
      </c>
      <c r="BO824">
        <f>IF($CJ824&gt;=21,INDEX($AS:$AS,$CI824+21),"")</f>
      </c>
      <c r="BP824">
        <f>IF($CJ824&gt;=22,INDEX($AS:$AS,$CI824+22),"")</f>
      </c>
      <c r="BQ824">
        <f>IF($CJ824&gt;=23,INDEX($AS:$AS,$CI824+23),"")</f>
      </c>
      <c r="BR824">
        <f>IF($CJ824&gt;=24,INDEX($AS:$AS,$CI824+24),"")</f>
      </c>
      <c r="BS824">
        <f>IF($CJ824&gt;=25,INDEX($AS:$AS,$CI824+25),"")</f>
      </c>
      <c r="BT824">
        <f>IF($CJ824&gt;=26,INDEX($AS:$AS,$CI824+26),"")</f>
      </c>
      <c r="BU824">
        <f>IF($CJ824&gt;=27,INDEX($AS:$AS,$CI824+27),"")</f>
      </c>
      <c r="BV824">
        <f>IF($CJ824&gt;=28,INDEX($AS:$AS,$CI824+28),"")</f>
      </c>
      <c r="BW824">
        <f>IF($CJ824&gt;=29,INDEX($AS:$AS,$CI824+29),"")</f>
      </c>
      <c r="BX824">
        <f>IF($CJ824&gt;=30,INDEX($AS:$AS,$CI824+30),"")</f>
      </c>
      <c r="BY824">
        <f>IF($CJ824&gt;=31,INDEX($AS:$AS,$CI824+31),"")</f>
      </c>
      <c r="BZ824">
        <f>IF($CJ824&gt;=32,INDEX($AS:$AS,$CI824+32),"")</f>
      </c>
      <c r="CA824">
        <f>IF($CJ824&gt;=33,INDEX($AS:$AS,$CI824+33),"")</f>
      </c>
      <c r="CB824">
        <f>IF($CJ824&gt;=34,INDEX($AS:$AS,$CI824+34),"")</f>
      </c>
      <c r="CC824">
        <f>IF($CJ824&gt;=35,INDEX($AS:$AS,$CI824+35),"")</f>
      </c>
      <c r="CD824">
        <f>IF($CJ824&gt;=36,INDEX($AS:$AS,$CI824+36),"")</f>
      </c>
      <c r="CE824">
        <f>IF($CJ824&gt;=37,INDEX($AS:$AS,$CI824+37),"")</f>
      </c>
      <c r="CF824">
        <f>IF($CJ824&gt;=38,INDEX($AS:$AS,$CI824+38),"")</f>
      </c>
      <c r="CG824">
        <f>IF($CJ824&gt;=39,INDEX($AS:$AS,$CI824+39),"")</f>
      </c>
      <c r="CH824">
        <f>IF($CJ824&gt;=40,INDEX($AS:$AS,$CI824+40),"")</f>
      </c>
      <c r="CI824">
        <f>IFERROR(MATCH($AR824,$AS$2:$AS$133,0)+1,0)</f>
      </c>
      <c r="CJ824">
        <f>IFERROR(INDEX($AT$2:$AT$133,MATCH($AR824,$AS$2:$AS$133,0)),0)</f>
      </c>
      <c r="CK824">
        <f>IFERROR(LEFT($O824,FIND(" - ",$O824)-1),$O824)</f>
      </c>
      <c r="CL824" t="s">
        <v>220</v>
      </c>
      <c r="CN824">
        <f>IF($DI824&gt;=1,INDEX($CL:$CL,$DH824+1),"")</f>
      </c>
      <c r="CO824">
        <f>IF($DI824&gt;=2,INDEX($CL:$CL,$DH824+2),"")</f>
      </c>
      <c r="CP824">
        <f>IF($DI824&gt;=3,INDEX($CL:$CL,$DH824+3),"")</f>
      </c>
      <c r="CQ824">
        <f>IF($DI824&gt;=4,INDEX($CL:$CL,$DH824+4),"")</f>
      </c>
      <c r="CR824">
        <f>IF($DI824&gt;=5,INDEX($CL:$CL,$DH824+5),"")</f>
      </c>
      <c r="CS824">
        <f>IF($DI824&gt;=6,INDEX($CL:$CL,$DH824+6),"")</f>
      </c>
      <c r="CT824">
        <f>IF($DI824&gt;=7,INDEX($CL:$CL,$DH824+7),"")</f>
      </c>
      <c r="CU824">
        <f>IF($DI824&gt;=8,INDEX($CL:$CL,$DH824+8),"")</f>
      </c>
      <c r="CV824">
        <f>IF($DI824&gt;=9,INDEX($CL:$CL,$DH824+9),"")</f>
      </c>
      <c r="CW824">
        <f>IF($DI824&gt;=10,INDEX($CL:$CL,$DH824+10),"")</f>
      </c>
      <c r="CX824">
        <f>IF($DI824&gt;=11,INDEX($CL:$CL,$DH824+11),"")</f>
      </c>
      <c r="CY824">
        <f>IF($DI824&gt;=12,INDEX($CL:$CL,$DH824+12),"")</f>
      </c>
      <c r="CZ824">
        <f>IF($DI824&gt;=13,INDEX($CL:$CL,$DH824+13),"")</f>
      </c>
      <c r="DA824">
        <f>IF($DI824&gt;=14,INDEX($CL:$CL,$DH824+14),"")</f>
      </c>
      <c r="DB824">
        <f>IF($DI824&gt;=15,INDEX($CL:$CL,$DH824+15),"")</f>
      </c>
      <c r="DC824">
        <f>IF($DI824&gt;=16,INDEX($CL:$CL,$DH824+16),"")</f>
      </c>
      <c r="DD824">
        <f>IF($DI824&gt;=17,INDEX($CL:$CL,$DH824+17),"")</f>
      </c>
      <c r="DE824">
        <f>IF($DI824&gt;=18,INDEX($CL:$CL,$DH824+18),"")</f>
      </c>
      <c r="DF824">
        <f>IF($DI824&gt;=19,INDEX($CL:$CL,$DH824+19),"")</f>
      </c>
      <c r="DG824">
        <f>IF($DI824&gt;=20,INDEX($CL:$CL,$DH824+20),"")</f>
      </c>
      <c r="DH824">
        <f>IFERROR(MATCH($CK824,$CL$2:$CL$1558,0)+1,0)</f>
      </c>
      <c r="DI824">
        <f>IFERROR(INDEX($CM$2:$CM$1558,MATCH($CK824,$CL$2:$CL$1558,0)),0)</f>
      </c>
      <c r="DJ824">
        <f>IFERROR(INDEX($AQ:$AQ,MATCH($K824,$AP:$AP,0))&amp;"","")</f>
      </c>
      <c r="DN824">
        <f>IF($GQ824&gt;=1,INDEX($DK:$DK,$GP824+1),"")</f>
      </c>
      <c r="DO824">
        <f>IF($GQ824&gt;=2,INDEX($DK:$DK,$GP824+2),"")</f>
      </c>
      <c r="DP824">
        <f>IF($GQ824&gt;=3,INDEX($DK:$DK,$GP824+3),"")</f>
      </c>
      <c r="DQ824">
        <f>IF($GQ824&gt;=4,INDEX($DK:$DK,$GP824+4),"")</f>
      </c>
      <c r="DR824">
        <f>IF($GQ824&gt;=5,INDEX($DK:$DK,$GP824+5),"")</f>
      </c>
      <c r="DS824">
        <f>IF($GQ824&gt;=6,INDEX($DK:$DK,$GP824+6),"")</f>
      </c>
      <c r="DT824">
        <f>IF($GQ824&gt;=7,INDEX($DK:$DK,$GP824+7),"")</f>
      </c>
      <c r="DU824">
        <f>IF($GQ824&gt;=8,INDEX($DK:$DK,$GP824+8),"")</f>
      </c>
      <c r="DV824">
        <f>IF($GQ824&gt;=9,INDEX($DK:$DK,$GP824+9),"")</f>
      </c>
      <c r="DW824">
        <f>IF($GQ824&gt;=10,INDEX($DK:$DK,$GP824+10),"")</f>
      </c>
      <c r="DX824">
        <f>IF($GQ824&gt;=11,INDEX($DK:$DK,$GP824+11),"")</f>
      </c>
      <c r="DY824">
        <f>IF($GQ824&gt;=12,INDEX($DK:$DK,$GP824+12),"")</f>
      </c>
      <c r="DZ824">
        <f>IF($GQ824&gt;=13,INDEX($DK:$DK,$GP824+13),"")</f>
      </c>
      <c r="EA824">
        <f>IF($GQ824&gt;=14,INDEX($DK:$DK,$GP824+14),"")</f>
      </c>
      <c r="EB824">
        <f>IF($GQ824&gt;=15,INDEX($DK:$DK,$GP824+15),"")</f>
      </c>
      <c r="EC824">
        <f>IF($GQ824&gt;=16,INDEX($DK:$DK,$GP824+16),"")</f>
      </c>
      <c r="ED824">
        <f>IF($GQ824&gt;=17,INDEX($DK:$DK,$GP824+17),"")</f>
      </c>
      <c r="EE824">
        <f>IF($GQ824&gt;=18,INDEX($DK:$DK,$GP824+18),"")</f>
      </c>
      <c r="EF824">
        <f>IF($GQ824&gt;=19,INDEX($DK:$DK,$GP824+19),"")</f>
      </c>
      <c r="EG824">
        <f>IF($GQ824&gt;=20,INDEX($DK:$DK,$GP824+20),"")</f>
      </c>
      <c r="EH824">
        <f>IF($GQ824&gt;=21,INDEX($DK:$DK,$GP824+21),"")</f>
      </c>
      <c r="EI824">
        <f>IF($GQ824&gt;=22,INDEX($DK:$DK,$GP824+22),"")</f>
      </c>
      <c r="EJ824">
        <f>IF($GQ824&gt;=23,INDEX($DK:$DK,$GP824+23),"")</f>
      </c>
      <c r="EK824">
        <f>IF($GQ824&gt;=24,INDEX($DK:$DK,$GP824+24),"")</f>
      </c>
      <c r="EL824">
        <f>IF($GQ824&gt;=25,INDEX($DK:$DK,$GP824+25),"")</f>
      </c>
      <c r="EM824">
        <f>IF($GQ824&gt;=26,INDEX($DK:$DK,$GP824+26),"")</f>
      </c>
      <c r="EN824">
        <f>IF($GQ824&gt;=27,INDEX($DK:$DK,$GP824+27),"")</f>
      </c>
      <c r="EO824">
        <f>IF($GQ824&gt;=28,INDEX($DK:$DK,$GP824+28),"")</f>
      </c>
      <c r="EP824">
        <f>IF($GQ824&gt;=29,INDEX($DK:$DK,$GP824+29),"")</f>
      </c>
      <c r="EQ824">
        <f>IF($GQ824&gt;=30,INDEX($DK:$DK,$GP824+30),"")</f>
      </c>
      <c r="ER824">
        <f>IF($GQ824&gt;=31,INDEX($DK:$DK,$GP824+31),"")</f>
      </c>
      <c r="ES824">
        <f>IF($GQ824&gt;=32,INDEX($DK:$DK,$GP824+32),"")</f>
      </c>
      <c r="ET824">
        <f>IF($GQ824&gt;=33,INDEX($DK:$DK,$GP824+33),"")</f>
      </c>
      <c r="EU824">
        <f>IF($GQ824&gt;=34,INDEX($DK:$DK,$GP824+34),"")</f>
      </c>
      <c r="EV824">
        <f>IF($GQ824&gt;=35,INDEX($DK:$DK,$GP824+35),"")</f>
      </c>
      <c r="EW824">
        <f>IF($GQ824&gt;=36,INDEX($DK:$DK,$GP824+36),"")</f>
      </c>
      <c r="EX824">
        <f>IF($GQ824&gt;=37,INDEX($DK:$DK,$GP824+37),"")</f>
      </c>
      <c r="EY824">
        <f>IF($GQ824&gt;=38,INDEX($DK:$DK,$GP824+38),"")</f>
      </c>
      <c r="EZ824">
        <f>IF($GQ824&gt;=39,INDEX($DK:$DK,$GP824+39),"")</f>
      </c>
      <c r="FA824">
        <f>IF($GQ824&gt;=40,INDEX($DK:$DK,$GP824+40),"")</f>
      </c>
      <c r="FB824">
        <f>IF($GQ824&gt;=1,INDEX($DL:$DL,$GP824+1),"")</f>
      </c>
      <c r="FC824">
        <f>IF($GQ824&gt;=2,INDEX($DL:$DL,$GP824+2),"")</f>
      </c>
      <c r="FD824">
        <f>IF($GQ824&gt;=3,INDEX($DL:$DL,$GP824+3),"")</f>
      </c>
      <c r="FE824">
        <f>IF($GQ824&gt;=4,INDEX($DL:$DL,$GP824+4),"")</f>
      </c>
      <c r="FF824">
        <f>IF($GQ824&gt;=5,INDEX($DL:$DL,$GP824+5),"")</f>
      </c>
      <c r="FG824">
        <f>IF($GQ824&gt;=6,INDEX($DL:$DL,$GP824+6),"")</f>
      </c>
      <c r="FH824">
        <f>IF($GQ824&gt;=7,INDEX($DL:$DL,$GP824+7),"")</f>
      </c>
      <c r="FI824">
        <f>IF($GQ824&gt;=8,INDEX($DL:$DL,$GP824+8),"")</f>
      </c>
      <c r="FJ824">
        <f>IF($GQ824&gt;=9,INDEX($DL:$DL,$GP824+9),"")</f>
      </c>
      <c r="FK824">
        <f>IF($GQ824&gt;=10,INDEX($DL:$DL,$GP824+10),"")</f>
      </c>
      <c r="FL824">
        <f>IF($GQ824&gt;=11,INDEX($DL:$DL,$GP824+11),"")</f>
      </c>
      <c r="FM824">
        <f>IF($GQ824&gt;=12,INDEX($DL:$DL,$GP824+12),"")</f>
      </c>
      <c r="FN824">
        <f>IF($GQ824&gt;=13,INDEX($DL:$DL,$GP824+13),"")</f>
      </c>
      <c r="FO824">
        <f>IF($GQ824&gt;=14,INDEX($DL:$DL,$GP824+14),"")</f>
      </c>
      <c r="FP824">
        <f>IF($GQ824&gt;=15,INDEX($DL:$DL,$GP824+15),"")</f>
      </c>
      <c r="FQ824">
        <f>IF($GQ824&gt;=16,INDEX($DL:$DL,$GP824+16),"")</f>
      </c>
      <c r="FR824">
        <f>IF($GQ824&gt;=17,INDEX($DL:$DL,$GP824+17),"")</f>
      </c>
      <c r="FS824">
        <f>IF($GQ824&gt;=18,INDEX($DL:$DL,$GP824+18),"")</f>
      </c>
      <c r="FT824">
        <f>IF($GQ824&gt;=19,INDEX($DL:$DL,$GP824+19),"")</f>
      </c>
      <c r="FU824">
        <f>IF($GQ824&gt;=20,INDEX($DL:$DL,$GP824+20),"")</f>
      </c>
      <c r="FV824">
        <f>IF($GQ824&gt;=21,INDEX($DL:$DL,$GP824+21),"")</f>
      </c>
      <c r="FW824">
        <f>IF($GQ824&gt;=22,INDEX($DL:$DL,$GP824+22),"")</f>
      </c>
      <c r="FX824">
        <f>IF($GQ824&gt;=23,INDEX($DL:$DL,$GP824+23),"")</f>
      </c>
      <c r="FY824">
        <f>IF($GQ824&gt;=24,INDEX($DL:$DL,$GP824+24),"")</f>
      </c>
      <c r="FZ824">
        <f>IF($GQ824&gt;=25,INDEX($DL:$DL,$GP824+25),"")</f>
      </c>
      <c r="GA824">
        <f>IF($GQ824&gt;=26,INDEX($DL:$DL,$GP824+26),"")</f>
      </c>
      <c r="GB824">
        <f>IF($GQ824&gt;=27,INDEX($DL:$DL,$GP824+27),"")</f>
      </c>
      <c r="GC824">
        <f>IF($GQ824&gt;=28,INDEX($DL:$DL,$GP824+28),"")</f>
      </c>
      <c r="GD824">
        <f>IF($GQ824&gt;=29,INDEX($DL:$DL,$GP824+29),"")</f>
      </c>
      <c r="GE824">
        <f>IF($GQ824&gt;=30,INDEX($DL:$DL,$GP824+30),"")</f>
      </c>
      <c r="GF824">
        <f>IF($GQ824&gt;=31,INDEX($DL:$DL,$GP824+31),"")</f>
      </c>
      <c r="GG824">
        <f>IF($GQ824&gt;=32,INDEX($DL:$DL,$GP824+32),"")</f>
      </c>
      <c r="GH824">
        <f>IF($GQ824&gt;=33,INDEX($DL:$DL,$GP824+33),"")</f>
      </c>
      <c r="GI824">
        <f>IF($GQ824&gt;=34,INDEX($DL:$DL,$GP824+34),"")</f>
      </c>
      <c r="GJ824">
        <f>IF($GQ824&gt;=35,INDEX($DL:$DL,$GP824+35),"")</f>
      </c>
      <c r="GK824">
        <f>IF($GQ824&gt;=36,INDEX($DL:$DL,$GP824+36),"")</f>
      </c>
      <c r="GL824">
        <f>IF($GQ824&gt;=37,INDEX($DL:$DL,$GP824+37),"")</f>
      </c>
      <c r="GM824">
        <f>IF($GQ824&gt;=38,INDEX($DL:$DL,$GP824+38),"")</f>
      </c>
      <c r="GN824">
        <f>IF($GQ824&gt;=39,INDEX($DL:$DL,$GP824+39),"")</f>
      </c>
      <c r="GO824">
        <f>IF($GQ824&gt;=40,INDEX($DL:$DL,$GP824+40),"")</f>
      </c>
      <c r="GP824">
        <f>IFERROR(MATCH($DJ824,$DK$2:$DK$148,0)+1,0)</f>
      </c>
      <c r="GQ824">
        <f>IFERROR(INDEX($DM$2:$DM$148,MATCH($DJ824,$DK$2:$DK$148,0)),0)</f>
      </c>
      <c r="GR824">
        <f>IFERROR(MATCH($L824,$DN$824:$FA$824,0),0)</f>
      </c>
      <c r="GS824">
        <f>IF($GR824&gt;0,INDEX($FB$824:$GO$824,$GR824),"")</f>
      </c>
      <c r="GV824">
        <f>IF($JE824&gt;=1,INDEX($GT:$GT,$JD824+1),"")</f>
      </c>
      <c r="GW824">
        <f>IF($JE824&gt;=2,INDEX($GT:$GT,$JD824+2),"")</f>
      </c>
      <c r="GX824">
        <f>IF($JE824&gt;=3,INDEX($GT:$GT,$JD824+3),"")</f>
      </c>
      <c r="GY824">
        <f>IF($JE824&gt;=4,INDEX($GT:$GT,$JD824+4),"")</f>
      </c>
      <c r="GZ824">
        <f>IF($JE824&gt;=5,INDEX($GT:$GT,$JD824+5),"")</f>
      </c>
      <c r="HA824">
        <f>IF($JE824&gt;=6,INDEX($GT:$GT,$JD824+6),"")</f>
      </c>
      <c r="HB824">
        <f>IF($JE824&gt;=7,INDEX($GT:$GT,$JD824+7),"")</f>
      </c>
      <c r="HC824">
        <f>IF($JE824&gt;=8,INDEX($GT:$GT,$JD824+8),"")</f>
      </c>
      <c r="HD824">
        <f>IF($JE824&gt;=9,INDEX($GT:$GT,$JD824+9),"")</f>
      </c>
      <c r="HE824">
        <f>IF($JE824&gt;=10,INDEX($GT:$GT,$JD824+10),"")</f>
      </c>
      <c r="HF824">
        <f>IF($JE824&gt;=11,INDEX($GT:$GT,$JD824+11),"")</f>
      </c>
      <c r="HG824">
        <f>IF($JE824&gt;=12,INDEX($GT:$GT,$JD824+12),"")</f>
      </c>
      <c r="HH824">
        <f>IF($JE824&gt;=13,INDEX($GT:$GT,$JD824+13),"")</f>
      </c>
      <c r="HI824">
        <f>IF($JE824&gt;=14,INDEX($GT:$GT,$JD824+14),"")</f>
      </c>
      <c r="HJ824">
        <f>IF($JE824&gt;=15,INDEX($GT:$GT,$JD824+15),"")</f>
      </c>
      <c r="HK824">
        <f>IF($JE824&gt;=16,INDEX($GT:$GT,$JD824+16),"")</f>
      </c>
      <c r="HL824">
        <f>IF($JE824&gt;=17,INDEX($GT:$GT,$JD824+17),"")</f>
      </c>
      <c r="HM824">
        <f>IF($JE824&gt;=18,INDEX($GT:$GT,$JD824+18),"")</f>
      </c>
      <c r="HN824">
        <f>IF($JE824&gt;=19,INDEX($GT:$GT,$JD824+19),"")</f>
      </c>
      <c r="HO824">
        <f>IF($JE824&gt;=20,INDEX($GT:$GT,$JD824+20),"")</f>
      </c>
      <c r="HP824">
        <f>IF($JE824&gt;=21,INDEX($GT:$GT,$JD824+21),"")</f>
      </c>
      <c r="HQ824">
        <f>IF($JE824&gt;=22,INDEX($GT:$GT,$JD824+22),"")</f>
      </c>
      <c r="HR824">
        <f>IF($JE824&gt;=23,INDEX($GT:$GT,$JD824+23),"")</f>
      </c>
      <c r="HS824">
        <f>IF($JE824&gt;=24,INDEX($GT:$GT,$JD824+24),"")</f>
      </c>
      <c r="HT824">
        <f>IF($JE824&gt;=25,INDEX($GT:$GT,$JD824+25),"")</f>
      </c>
      <c r="HU824">
        <f>IF($JE824&gt;=26,INDEX($GT:$GT,$JD824+26),"")</f>
      </c>
      <c r="HV824">
        <f>IF($JE824&gt;=27,INDEX($GT:$GT,$JD824+27),"")</f>
      </c>
      <c r="HW824">
        <f>IF($JE824&gt;=28,INDEX($GT:$GT,$JD824+28),"")</f>
      </c>
      <c r="HX824">
        <f>IF($JE824&gt;=29,INDEX($GT:$GT,$JD824+29),"")</f>
      </c>
      <c r="HY824">
        <f>IF($JE824&gt;=30,INDEX($GT:$GT,$JD824+30),"")</f>
      </c>
      <c r="HZ824">
        <f>IF($JE824&gt;=31,INDEX($GT:$GT,$JD824+31),"")</f>
      </c>
      <c r="IA824">
        <f>IF($JE824&gt;=32,INDEX($GT:$GT,$JD824+32),"")</f>
      </c>
      <c r="IB824">
        <f>IF($JE824&gt;=33,INDEX($GT:$GT,$JD824+33),"")</f>
      </c>
      <c r="IC824">
        <f>IF($JE824&gt;=34,INDEX($GT:$GT,$JD824+34),"")</f>
      </c>
      <c r="ID824">
        <f>IF($JE824&gt;=35,INDEX($GT:$GT,$JD824+35),"")</f>
      </c>
      <c r="IE824">
        <f>IF($JE824&gt;=36,INDEX($GT:$GT,$JD824+36),"")</f>
      </c>
      <c r="IF824">
        <f>IF($JE824&gt;=37,INDEX($GT:$GT,$JD824+37),"")</f>
      </c>
      <c r="IG824">
        <f>IF($JE824&gt;=38,INDEX($GT:$GT,$JD824+38),"")</f>
      </c>
      <c r="IH824">
        <f>IF($JE824&gt;=39,INDEX($GT:$GT,$JD824+39),"")</f>
      </c>
      <c r="II824">
        <f>IF($JE824&gt;=40,INDEX($GT:$GT,$JD824+40),"")</f>
      </c>
      <c r="IJ824">
        <f>IF($JE824&gt;=41,INDEX($GT:$GT,$JD824+41),"")</f>
      </c>
      <c r="IK824">
        <f>IF($JE824&gt;=42,INDEX($GT:$GT,$JD824+42),"")</f>
      </c>
      <c r="IL824">
        <f>IF($JE824&gt;=43,INDEX($GT:$GT,$JD824+43),"")</f>
      </c>
      <c r="IM824">
        <f>IF($JE824&gt;=44,INDEX($GT:$GT,$JD824+44),"")</f>
      </c>
      <c r="IN824">
        <f>IF($JE824&gt;=45,INDEX($GT:$GT,$JD824+45),"")</f>
      </c>
      <c r="IO824">
        <f>IF($JE824&gt;=46,INDEX($GT:$GT,$JD824+46),"")</f>
      </c>
      <c r="IP824">
        <f>IF($JE824&gt;=47,INDEX($GT:$GT,$JD824+47),"")</f>
      </c>
      <c r="IQ824">
        <f>IF($JE824&gt;=48,INDEX($GT:$GT,$JD824+48),"")</f>
      </c>
      <c r="IR824">
        <f>IF($JE824&gt;=49,INDEX($GT:$GT,$JD824+49),"")</f>
      </c>
      <c r="IS824">
        <f>IF($JE824&gt;=50,INDEX($GT:$GT,$JD824+50),"")</f>
      </c>
      <c r="IT824">
        <f>IF($JE824&gt;=51,INDEX($GT:$GT,$JD824+51),"")</f>
      </c>
      <c r="IU824">
        <f>IF($JE824&gt;=52,INDEX($GT:$GT,$JD824+52),"")</f>
      </c>
      <c r="IV824">
        <f>IF($JE824&gt;=53,INDEX($GT:$GT,$JD824+53),"")</f>
      </c>
      <c r="IW824">
        <f>IF($JE824&gt;=54,INDEX($GT:$GT,$JD824+54),"")</f>
      </c>
      <c r="IX824">
        <f>IF($JE824&gt;=55,INDEX($GT:$GT,$JD824+55),"")</f>
      </c>
      <c r="IY824">
        <f>IF($JE824&gt;=56,INDEX($GT:$GT,$JD824+56),"")</f>
      </c>
      <c r="IZ824">
        <f>IF($JE824&gt;=57,INDEX($GT:$GT,$JD824+57),"")</f>
      </c>
      <c r="JA824">
        <f>IF($JE824&gt;=58,INDEX($GT:$GT,$JD824+58),"")</f>
      </c>
      <c r="JB824">
        <f>IF($JE824&gt;=59,INDEX($GT:$GT,$JD824+59),"")</f>
      </c>
      <c r="JC824">
        <f>IF($JE824&gt;=60,INDEX($GT:$GT,$JD824+60),"")</f>
      </c>
      <c r="JD824">
        <f>IFERROR(MATCH($GS824,$GT$2:$GT$322,0)+1,0)</f>
      </c>
      <c r="JE824">
        <f>IFERROR(INDEX($GU$2:$GU$322,MATCH($GS824,$GT$2:$GT$322,0)),0)</f>
      </c>
      <c r="JF824" t="s">
        <v>28</v>
      </c>
      <c r="JG824" t="s">
        <v>28</v>
      </c>
    </row>
    <row r="825" spans="1:267" x14ac:dyDescent="0.25">
      <c r="J825" s="1"/>
      <c r="K825" s="1"/>
      <c r="L825" s="1"/>
      <c r="M825" s="1"/>
      <c r="N825" s="1">
        <f>IFERROR(IF(FIND(" - ",$J825)&gt;0,MID($J825,FIND(" - ",$J825)+3,LEN($J825)),""),"")</f>
      </c>
      <c r="P825" s="1"/>
      <c r="S825" t="s">
        <v>28</v>
      </c>
      <c r="U825">
        <f>IF(OR($S825="",$T825=""),"",IFERROR($S825/$T825,0))</f>
      </c>
      <c r="V825">
        <f>IF($S825="","",
IF($K825="","",
IF(ISNUMBER(SEARCH("exempt",LOWER($K825))),0,
$S825*(VALUE(SUBSTITUTE($K825,"%",""))/100))))</f>
      </c>
      <c r="AB825">
        <f>IF($S825="","",
SUM($S825,$V825,$Z825,$W825,$Y825)-
IF($AA825="",0,VALUE($AA825)))</f>
      </c>
      <c r="AJ825" t="s">
        <v>1630</v>
      </c>
      <c r="AR825">
        <f>IFERROR(LEFT($J825,FIND(" - ",$J825)-1),$J825)</f>
      </c>
      <c r="AU825">
        <f>IF($CJ825&gt;=1,INDEX($AS:$AS,$CI825+1),"")</f>
      </c>
      <c r="AV825">
        <f>IF($CJ825&gt;=2,INDEX($AS:$AS,$CI825+2),"")</f>
      </c>
      <c r="AW825">
        <f>IF($CJ825&gt;=3,INDEX($AS:$AS,$CI825+3),"")</f>
      </c>
      <c r="AX825">
        <f>IF($CJ825&gt;=4,INDEX($AS:$AS,$CI825+4),"")</f>
      </c>
      <c r="AY825">
        <f>IF($CJ825&gt;=5,INDEX($AS:$AS,$CI825+5),"")</f>
      </c>
      <c r="AZ825">
        <f>IF($CJ825&gt;=6,INDEX($AS:$AS,$CI825+6),"")</f>
      </c>
      <c r="BA825">
        <f>IF($CJ825&gt;=7,INDEX($AS:$AS,$CI825+7),"")</f>
      </c>
      <c r="BB825">
        <f>IF($CJ825&gt;=8,INDEX($AS:$AS,$CI825+8),"")</f>
      </c>
      <c r="BC825">
        <f>IF($CJ825&gt;=9,INDEX($AS:$AS,$CI825+9),"")</f>
      </c>
      <c r="BD825">
        <f>IF($CJ825&gt;=10,INDEX($AS:$AS,$CI825+10),"")</f>
      </c>
      <c r="BE825">
        <f>IF($CJ825&gt;=11,INDEX($AS:$AS,$CI825+11),"")</f>
      </c>
      <c r="BF825">
        <f>IF($CJ825&gt;=12,INDEX($AS:$AS,$CI825+12),"")</f>
      </c>
      <c r="BG825">
        <f>IF($CJ825&gt;=13,INDEX($AS:$AS,$CI825+13),"")</f>
      </c>
      <c r="BH825">
        <f>IF($CJ825&gt;=14,INDEX($AS:$AS,$CI825+14),"")</f>
      </c>
      <c r="BI825">
        <f>IF($CJ825&gt;=15,INDEX($AS:$AS,$CI825+15),"")</f>
      </c>
      <c r="BJ825">
        <f>IF($CJ825&gt;=16,INDEX($AS:$AS,$CI825+16),"")</f>
      </c>
      <c r="BK825">
        <f>IF($CJ825&gt;=17,INDEX($AS:$AS,$CI825+17),"")</f>
      </c>
      <c r="BL825">
        <f>IF($CJ825&gt;=18,INDEX($AS:$AS,$CI825+18),"")</f>
      </c>
      <c r="BM825">
        <f>IF($CJ825&gt;=19,INDEX($AS:$AS,$CI825+19),"")</f>
      </c>
      <c r="BN825">
        <f>IF($CJ825&gt;=20,INDEX($AS:$AS,$CI825+20),"")</f>
      </c>
      <c r="BO825">
        <f>IF($CJ825&gt;=21,INDEX($AS:$AS,$CI825+21),"")</f>
      </c>
      <c r="BP825">
        <f>IF($CJ825&gt;=22,INDEX($AS:$AS,$CI825+22),"")</f>
      </c>
      <c r="BQ825">
        <f>IF($CJ825&gt;=23,INDEX($AS:$AS,$CI825+23),"")</f>
      </c>
      <c r="BR825">
        <f>IF($CJ825&gt;=24,INDEX($AS:$AS,$CI825+24),"")</f>
      </c>
      <c r="BS825">
        <f>IF($CJ825&gt;=25,INDEX($AS:$AS,$CI825+25),"")</f>
      </c>
      <c r="BT825">
        <f>IF($CJ825&gt;=26,INDEX($AS:$AS,$CI825+26),"")</f>
      </c>
      <c r="BU825">
        <f>IF($CJ825&gt;=27,INDEX($AS:$AS,$CI825+27),"")</f>
      </c>
      <c r="BV825">
        <f>IF($CJ825&gt;=28,INDEX($AS:$AS,$CI825+28),"")</f>
      </c>
      <c r="BW825">
        <f>IF($CJ825&gt;=29,INDEX($AS:$AS,$CI825+29),"")</f>
      </c>
      <c r="BX825">
        <f>IF($CJ825&gt;=30,INDEX($AS:$AS,$CI825+30),"")</f>
      </c>
      <c r="BY825">
        <f>IF($CJ825&gt;=31,INDEX($AS:$AS,$CI825+31),"")</f>
      </c>
      <c r="BZ825">
        <f>IF($CJ825&gt;=32,INDEX($AS:$AS,$CI825+32),"")</f>
      </c>
      <c r="CA825">
        <f>IF($CJ825&gt;=33,INDEX($AS:$AS,$CI825+33),"")</f>
      </c>
      <c r="CB825">
        <f>IF($CJ825&gt;=34,INDEX($AS:$AS,$CI825+34),"")</f>
      </c>
      <c r="CC825">
        <f>IF($CJ825&gt;=35,INDEX($AS:$AS,$CI825+35),"")</f>
      </c>
      <c r="CD825">
        <f>IF($CJ825&gt;=36,INDEX($AS:$AS,$CI825+36),"")</f>
      </c>
      <c r="CE825">
        <f>IF($CJ825&gt;=37,INDEX($AS:$AS,$CI825+37),"")</f>
      </c>
      <c r="CF825">
        <f>IF($CJ825&gt;=38,INDEX($AS:$AS,$CI825+38),"")</f>
      </c>
      <c r="CG825">
        <f>IF($CJ825&gt;=39,INDEX($AS:$AS,$CI825+39),"")</f>
      </c>
      <c r="CH825">
        <f>IF($CJ825&gt;=40,INDEX($AS:$AS,$CI825+40),"")</f>
      </c>
      <c r="CI825">
        <f>IFERROR(MATCH($AR825,$AS$2:$AS$133,0)+1,0)</f>
      </c>
      <c r="CJ825">
        <f>IFERROR(INDEX($AT$2:$AT$133,MATCH($AR825,$AS$2:$AS$133,0)),0)</f>
      </c>
      <c r="CK825">
        <f>IFERROR(LEFT($O825,FIND(" - ",$O825)-1),$O825)</f>
      </c>
      <c r="CL825" t="s">
        <v>1631</v>
      </c>
      <c r="CM825">
        <v>1</v>
      </c>
      <c r="CN825">
        <f>IF($DI825&gt;=1,INDEX($CL:$CL,$DH825+1),"")</f>
      </c>
      <c r="CO825">
        <f>IF($DI825&gt;=2,INDEX($CL:$CL,$DH825+2),"")</f>
      </c>
      <c r="CP825">
        <f>IF($DI825&gt;=3,INDEX($CL:$CL,$DH825+3),"")</f>
      </c>
      <c r="CQ825">
        <f>IF($DI825&gt;=4,INDEX($CL:$CL,$DH825+4),"")</f>
      </c>
      <c r="CR825">
        <f>IF($DI825&gt;=5,INDEX($CL:$CL,$DH825+5),"")</f>
      </c>
      <c r="CS825">
        <f>IF($DI825&gt;=6,INDEX($CL:$CL,$DH825+6),"")</f>
      </c>
      <c r="CT825">
        <f>IF($DI825&gt;=7,INDEX($CL:$CL,$DH825+7),"")</f>
      </c>
      <c r="CU825">
        <f>IF($DI825&gt;=8,INDEX($CL:$CL,$DH825+8),"")</f>
      </c>
      <c r="CV825">
        <f>IF($DI825&gt;=9,INDEX($CL:$CL,$DH825+9),"")</f>
      </c>
      <c r="CW825">
        <f>IF($DI825&gt;=10,INDEX($CL:$CL,$DH825+10),"")</f>
      </c>
      <c r="CX825">
        <f>IF($DI825&gt;=11,INDEX($CL:$CL,$DH825+11),"")</f>
      </c>
      <c r="CY825">
        <f>IF($DI825&gt;=12,INDEX($CL:$CL,$DH825+12),"")</f>
      </c>
      <c r="CZ825">
        <f>IF($DI825&gt;=13,INDEX($CL:$CL,$DH825+13),"")</f>
      </c>
      <c r="DA825">
        <f>IF($DI825&gt;=14,INDEX($CL:$CL,$DH825+14),"")</f>
      </c>
      <c r="DB825">
        <f>IF($DI825&gt;=15,INDEX($CL:$CL,$DH825+15),"")</f>
      </c>
      <c r="DC825">
        <f>IF($DI825&gt;=16,INDEX($CL:$CL,$DH825+16),"")</f>
      </c>
      <c r="DD825">
        <f>IF($DI825&gt;=17,INDEX($CL:$CL,$DH825+17),"")</f>
      </c>
      <c r="DE825">
        <f>IF($DI825&gt;=18,INDEX($CL:$CL,$DH825+18),"")</f>
      </c>
      <c r="DF825">
        <f>IF($DI825&gt;=19,INDEX($CL:$CL,$DH825+19),"")</f>
      </c>
      <c r="DG825">
        <f>IF($DI825&gt;=20,INDEX($CL:$CL,$DH825+20),"")</f>
      </c>
      <c r="DH825">
        <f>IFERROR(MATCH($CK825,$CL$2:$CL$1558,0)+1,0)</f>
      </c>
      <c r="DI825">
        <f>IFERROR(INDEX($CM$2:$CM$1558,MATCH($CK825,$CL$2:$CL$1558,0)),0)</f>
      </c>
      <c r="DJ825">
        <f>IFERROR(INDEX($AQ:$AQ,MATCH($K825,$AP:$AP,0))&amp;"","")</f>
      </c>
      <c r="DN825">
        <f>IF($GQ825&gt;=1,INDEX($DK:$DK,$GP825+1),"")</f>
      </c>
      <c r="DO825">
        <f>IF($GQ825&gt;=2,INDEX($DK:$DK,$GP825+2),"")</f>
      </c>
      <c r="DP825">
        <f>IF($GQ825&gt;=3,INDEX($DK:$DK,$GP825+3),"")</f>
      </c>
      <c r="DQ825">
        <f>IF($GQ825&gt;=4,INDEX($DK:$DK,$GP825+4),"")</f>
      </c>
      <c r="DR825">
        <f>IF($GQ825&gt;=5,INDEX($DK:$DK,$GP825+5),"")</f>
      </c>
      <c r="DS825">
        <f>IF($GQ825&gt;=6,INDEX($DK:$DK,$GP825+6),"")</f>
      </c>
      <c r="DT825">
        <f>IF($GQ825&gt;=7,INDEX($DK:$DK,$GP825+7),"")</f>
      </c>
      <c r="DU825">
        <f>IF($GQ825&gt;=8,INDEX($DK:$DK,$GP825+8),"")</f>
      </c>
      <c r="DV825">
        <f>IF($GQ825&gt;=9,INDEX($DK:$DK,$GP825+9),"")</f>
      </c>
      <c r="DW825">
        <f>IF($GQ825&gt;=10,INDEX($DK:$DK,$GP825+10),"")</f>
      </c>
      <c r="DX825">
        <f>IF($GQ825&gt;=11,INDEX($DK:$DK,$GP825+11),"")</f>
      </c>
      <c r="DY825">
        <f>IF($GQ825&gt;=12,INDEX($DK:$DK,$GP825+12),"")</f>
      </c>
      <c r="DZ825">
        <f>IF($GQ825&gt;=13,INDEX($DK:$DK,$GP825+13),"")</f>
      </c>
      <c r="EA825">
        <f>IF($GQ825&gt;=14,INDEX($DK:$DK,$GP825+14),"")</f>
      </c>
      <c r="EB825">
        <f>IF($GQ825&gt;=15,INDEX($DK:$DK,$GP825+15),"")</f>
      </c>
      <c r="EC825">
        <f>IF($GQ825&gt;=16,INDEX($DK:$DK,$GP825+16),"")</f>
      </c>
      <c r="ED825">
        <f>IF($GQ825&gt;=17,INDEX($DK:$DK,$GP825+17),"")</f>
      </c>
      <c r="EE825">
        <f>IF($GQ825&gt;=18,INDEX($DK:$DK,$GP825+18),"")</f>
      </c>
      <c r="EF825">
        <f>IF($GQ825&gt;=19,INDEX($DK:$DK,$GP825+19),"")</f>
      </c>
      <c r="EG825">
        <f>IF($GQ825&gt;=20,INDEX($DK:$DK,$GP825+20),"")</f>
      </c>
      <c r="EH825">
        <f>IF($GQ825&gt;=21,INDEX($DK:$DK,$GP825+21),"")</f>
      </c>
      <c r="EI825">
        <f>IF($GQ825&gt;=22,INDEX($DK:$DK,$GP825+22),"")</f>
      </c>
      <c r="EJ825">
        <f>IF($GQ825&gt;=23,INDEX($DK:$DK,$GP825+23),"")</f>
      </c>
      <c r="EK825">
        <f>IF($GQ825&gt;=24,INDEX($DK:$DK,$GP825+24),"")</f>
      </c>
      <c r="EL825">
        <f>IF($GQ825&gt;=25,INDEX($DK:$DK,$GP825+25),"")</f>
      </c>
      <c r="EM825">
        <f>IF($GQ825&gt;=26,INDEX($DK:$DK,$GP825+26),"")</f>
      </c>
      <c r="EN825">
        <f>IF($GQ825&gt;=27,INDEX($DK:$DK,$GP825+27),"")</f>
      </c>
      <c r="EO825">
        <f>IF($GQ825&gt;=28,INDEX($DK:$DK,$GP825+28),"")</f>
      </c>
      <c r="EP825">
        <f>IF($GQ825&gt;=29,INDEX($DK:$DK,$GP825+29),"")</f>
      </c>
      <c r="EQ825">
        <f>IF($GQ825&gt;=30,INDEX($DK:$DK,$GP825+30),"")</f>
      </c>
      <c r="ER825">
        <f>IF($GQ825&gt;=31,INDEX($DK:$DK,$GP825+31),"")</f>
      </c>
      <c r="ES825">
        <f>IF($GQ825&gt;=32,INDEX($DK:$DK,$GP825+32),"")</f>
      </c>
      <c r="ET825">
        <f>IF($GQ825&gt;=33,INDEX($DK:$DK,$GP825+33),"")</f>
      </c>
      <c r="EU825">
        <f>IF($GQ825&gt;=34,INDEX($DK:$DK,$GP825+34),"")</f>
      </c>
      <c r="EV825">
        <f>IF($GQ825&gt;=35,INDEX($DK:$DK,$GP825+35),"")</f>
      </c>
      <c r="EW825">
        <f>IF($GQ825&gt;=36,INDEX($DK:$DK,$GP825+36),"")</f>
      </c>
      <c r="EX825">
        <f>IF($GQ825&gt;=37,INDEX($DK:$DK,$GP825+37),"")</f>
      </c>
      <c r="EY825">
        <f>IF($GQ825&gt;=38,INDEX($DK:$DK,$GP825+38),"")</f>
      </c>
      <c r="EZ825">
        <f>IF($GQ825&gt;=39,INDEX($DK:$DK,$GP825+39),"")</f>
      </c>
      <c r="FA825">
        <f>IF($GQ825&gt;=40,INDEX($DK:$DK,$GP825+40),"")</f>
      </c>
      <c r="FB825">
        <f>IF($GQ825&gt;=1,INDEX($DL:$DL,$GP825+1),"")</f>
      </c>
      <c r="FC825">
        <f>IF($GQ825&gt;=2,INDEX($DL:$DL,$GP825+2),"")</f>
      </c>
      <c r="FD825">
        <f>IF($GQ825&gt;=3,INDEX($DL:$DL,$GP825+3),"")</f>
      </c>
      <c r="FE825">
        <f>IF($GQ825&gt;=4,INDEX($DL:$DL,$GP825+4),"")</f>
      </c>
      <c r="FF825">
        <f>IF($GQ825&gt;=5,INDEX($DL:$DL,$GP825+5),"")</f>
      </c>
      <c r="FG825">
        <f>IF($GQ825&gt;=6,INDEX($DL:$DL,$GP825+6),"")</f>
      </c>
      <c r="FH825">
        <f>IF($GQ825&gt;=7,INDEX($DL:$DL,$GP825+7),"")</f>
      </c>
      <c r="FI825">
        <f>IF($GQ825&gt;=8,INDEX($DL:$DL,$GP825+8),"")</f>
      </c>
      <c r="FJ825">
        <f>IF($GQ825&gt;=9,INDEX($DL:$DL,$GP825+9),"")</f>
      </c>
      <c r="FK825">
        <f>IF($GQ825&gt;=10,INDEX($DL:$DL,$GP825+10),"")</f>
      </c>
      <c r="FL825">
        <f>IF($GQ825&gt;=11,INDEX($DL:$DL,$GP825+11),"")</f>
      </c>
      <c r="FM825">
        <f>IF($GQ825&gt;=12,INDEX($DL:$DL,$GP825+12),"")</f>
      </c>
      <c r="FN825">
        <f>IF($GQ825&gt;=13,INDEX($DL:$DL,$GP825+13),"")</f>
      </c>
      <c r="FO825">
        <f>IF($GQ825&gt;=14,INDEX($DL:$DL,$GP825+14),"")</f>
      </c>
      <c r="FP825">
        <f>IF($GQ825&gt;=15,INDEX($DL:$DL,$GP825+15),"")</f>
      </c>
      <c r="FQ825">
        <f>IF($GQ825&gt;=16,INDEX($DL:$DL,$GP825+16),"")</f>
      </c>
      <c r="FR825">
        <f>IF($GQ825&gt;=17,INDEX($DL:$DL,$GP825+17),"")</f>
      </c>
      <c r="FS825">
        <f>IF($GQ825&gt;=18,INDEX($DL:$DL,$GP825+18),"")</f>
      </c>
      <c r="FT825">
        <f>IF($GQ825&gt;=19,INDEX($DL:$DL,$GP825+19),"")</f>
      </c>
      <c r="FU825">
        <f>IF($GQ825&gt;=20,INDEX($DL:$DL,$GP825+20),"")</f>
      </c>
      <c r="FV825">
        <f>IF($GQ825&gt;=21,INDEX($DL:$DL,$GP825+21),"")</f>
      </c>
      <c r="FW825">
        <f>IF($GQ825&gt;=22,INDEX($DL:$DL,$GP825+22),"")</f>
      </c>
      <c r="FX825">
        <f>IF($GQ825&gt;=23,INDEX($DL:$DL,$GP825+23),"")</f>
      </c>
      <c r="FY825">
        <f>IF($GQ825&gt;=24,INDEX($DL:$DL,$GP825+24),"")</f>
      </c>
      <c r="FZ825">
        <f>IF($GQ825&gt;=25,INDEX($DL:$DL,$GP825+25),"")</f>
      </c>
      <c r="GA825">
        <f>IF($GQ825&gt;=26,INDEX($DL:$DL,$GP825+26),"")</f>
      </c>
      <c r="GB825">
        <f>IF($GQ825&gt;=27,INDEX($DL:$DL,$GP825+27),"")</f>
      </c>
      <c r="GC825">
        <f>IF($GQ825&gt;=28,INDEX($DL:$DL,$GP825+28),"")</f>
      </c>
      <c r="GD825">
        <f>IF($GQ825&gt;=29,INDEX($DL:$DL,$GP825+29),"")</f>
      </c>
      <c r="GE825">
        <f>IF($GQ825&gt;=30,INDEX($DL:$DL,$GP825+30),"")</f>
      </c>
      <c r="GF825">
        <f>IF($GQ825&gt;=31,INDEX($DL:$DL,$GP825+31),"")</f>
      </c>
      <c r="GG825">
        <f>IF($GQ825&gt;=32,INDEX($DL:$DL,$GP825+32),"")</f>
      </c>
      <c r="GH825">
        <f>IF($GQ825&gt;=33,INDEX($DL:$DL,$GP825+33),"")</f>
      </c>
      <c r="GI825">
        <f>IF($GQ825&gt;=34,INDEX($DL:$DL,$GP825+34),"")</f>
      </c>
      <c r="GJ825">
        <f>IF($GQ825&gt;=35,INDEX($DL:$DL,$GP825+35),"")</f>
      </c>
      <c r="GK825">
        <f>IF($GQ825&gt;=36,INDEX($DL:$DL,$GP825+36),"")</f>
      </c>
      <c r="GL825">
        <f>IF($GQ825&gt;=37,INDEX($DL:$DL,$GP825+37),"")</f>
      </c>
      <c r="GM825">
        <f>IF($GQ825&gt;=38,INDEX($DL:$DL,$GP825+38),"")</f>
      </c>
      <c r="GN825">
        <f>IF($GQ825&gt;=39,INDEX($DL:$DL,$GP825+39),"")</f>
      </c>
      <c r="GO825">
        <f>IF($GQ825&gt;=40,INDEX($DL:$DL,$GP825+40),"")</f>
      </c>
      <c r="GP825">
        <f>IFERROR(MATCH($DJ825,$DK$2:$DK$148,0)+1,0)</f>
      </c>
      <c r="GQ825">
        <f>IFERROR(INDEX($DM$2:$DM$148,MATCH($DJ825,$DK$2:$DK$148,0)),0)</f>
      </c>
      <c r="GR825">
        <f>IFERROR(MATCH($L825,$DN$825:$FA$825,0),0)</f>
      </c>
      <c r="GS825">
        <f>IF($GR825&gt;0,INDEX($FB$825:$GO$825,$GR825),"")</f>
      </c>
      <c r="GV825">
        <f>IF($JE825&gt;=1,INDEX($GT:$GT,$JD825+1),"")</f>
      </c>
      <c r="GW825">
        <f>IF($JE825&gt;=2,INDEX($GT:$GT,$JD825+2),"")</f>
      </c>
      <c r="GX825">
        <f>IF($JE825&gt;=3,INDEX($GT:$GT,$JD825+3),"")</f>
      </c>
      <c r="GY825">
        <f>IF($JE825&gt;=4,INDEX($GT:$GT,$JD825+4),"")</f>
      </c>
      <c r="GZ825">
        <f>IF($JE825&gt;=5,INDEX($GT:$GT,$JD825+5),"")</f>
      </c>
      <c r="HA825">
        <f>IF($JE825&gt;=6,INDEX($GT:$GT,$JD825+6),"")</f>
      </c>
      <c r="HB825">
        <f>IF($JE825&gt;=7,INDEX($GT:$GT,$JD825+7),"")</f>
      </c>
      <c r="HC825">
        <f>IF($JE825&gt;=8,INDEX($GT:$GT,$JD825+8),"")</f>
      </c>
      <c r="HD825">
        <f>IF($JE825&gt;=9,INDEX($GT:$GT,$JD825+9),"")</f>
      </c>
      <c r="HE825">
        <f>IF($JE825&gt;=10,INDEX($GT:$GT,$JD825+10),"")</f>
      </c>
      <c r="HF825">
        <f>IF($JE825&gt;=11,INDEX($GT:$GT,$JD825+11),"")</f>
      </c>
      <c r="HG825">
        <f>IF($JE825&gt;=12,INDEX($GT:$GT,$JD825+12),"")</f>
      </c>
      <c r="HH825">
        <f>IF($JE825&gt;=13,INDEX($GT:$GT,$JD825+13),"")</f>
      </c>
      <c r="HI825">
        <f>IF($JE825&gt;=14,INDEX($GT:$GT,$JD825+14),"")</f>
      </c>
      <c r="HJ825">
        <f>IF($JE825&gt;=15,INDEX($GT:$GT,$JD825+15),"")</f>
      </c>
      <c r="HK825">
        <f>IF($JE825&gt;=16,INDEX($GT:$GT,$JD825+16),"")</f>
      </c>
      <c r="HL825">
        <f>IF($JE825&gt;=17,INDEX($GT:$GT,$JD825+17),"")</f>
      </c>
      <c r="HM825">
        <f>IF($JE825&gt;=18,INDEX($GT:$GT,$JD825+18),"")</f>
      </c>
      <c r="HN825">
        <f>IF($JE825&gt;=19,INDEX($GT:$GT,$JD825+19),"")</f>
      </c>
      <c r="HO825">
        <f>IF($JE825&gt;=20,INDEX($GT:$GT,$JD825+20),"")</f>
      </c>
      <c r="HP825">
        <f>IF($JE825&gt;=21,INDEX($GT:$GT,$JD825+21),"")</f>
      </c>
      <c r="HQ825">
        <f>IF($JE825&gt;=22,INDEX($GT:$GT,$JD825+22),"")</f>
      </c>
      <c r="HR825">
        <f>IF($JE825&gt;=23,INDEX($GT:$GT,$JD825+23),"")</f>
      </c>
      <c r="HS825">
        <f>IF($JE825&gt;=24,INDEX($GT:$GT,$JD825+24),"")</f>
      </c>
      <c r="HT825">
        <f>IF($JE825&gt;=25,INDEX($GT:$GT,$JD825+25),"")</f>
      </c>
      <c r="HU825">
        <f>IF($JE825&gt;=26,INDEX($GT:$GT,$JD825+26),"")</f>
      </c>
      <c r="HV825">
        <f>IF($JE825&gt;=27,INDEX($GT:$GT,$JD825+27),"")</f>
      </c>
      <c r="HW825">
        <f>IF($JE825&gt;=28,INDEX($GT:$GT,$JD825+28),"")</f>
      </c>
      <c r="HX825">
        <f>IF($JE825&gt;=29,INDEX($GT:$GT,$JD825+29),"")</f>
      </c>
      <c r="HY825">
        <f>IF($JE825&gt;=30,INDEX($GT:$GT,$JD825+30),"")</f>
      </c>
      <c r="HZ825">
        <f>IF($JE825&gt;=31,INDEX($GT:$GT,$JD825+31),"")</f>
      </c>
      <c r="IA825">
        <f>IF($JE825&gt;=32,INDEX($GT:$GT,$JD825+32),"")</f>
      </c>
      <c r="IB825">
        <f>IF($JE825&gt;=33,INDEX($GT:$GT,$JD825+33),"")</f>
      </c>
      <c r="IC825">
        <f>IF($JE825&gt;=34,INDEX($GT:$GT,$JD825+34),"")</f>
      </c>
      <c r="ID825">
        <f>IF($JE825&gt;=35,INDEX($GT:$GT,$JD825+35),"")</f>
      </c>
      <c r="IE825">
        <f>IF($JE825&gt;=36,INDEX($GT:$GT,$JD825+36),"")</f>
      </c>
      <c r="IF825">
        <f>IF($JE825&gt;=37,INDEX($GT:$GT,$JD825+37),"")</f>
      </c>
      <c r="IG825">
        <f>IF($JE825&gt;=38,INDEX($GT:$GT,$JD825+38),"")</f>
      </c>
      <c r="IH825">
        <f>IF($JE825&gt;=39,INDEX($GT:$GT,$JD825+39),"")</f>
      </c>
      <c r="II825">
        <f>IF($JE825&gt;=40,INDEX($GT:$GT,$JD825+40),"")</f>
      </c>
      <c r="IJ825">
        <f>IF($JE825&gt;=41,INDEX($GT:$GT,$JD825+41),"")</f>
      </c>
      <c r="IK825">
        <f>IF($JE825&gt;=42,INDEX($GT:$GT,$JD825+42),"")</f>
      </c>
      <c r="IL825">
        <f>IF($JE825&gt;=43,INDEX($GT:$GT,$JD825+43),"")</f>
      </c>
      <c r="IM825">
        <f>IF($JE825&gt;=44,INDEX($GT:$GT,$JD825+44),"")</f>
      </c>
      <c r="IN825">
        <f>IF($JE825&gt;=45,INDEX($GT:$GT,$JD825+45),"")</f>
      </c>
      <c r="IO825">
        <f>IF($JE825&gt;=46,INDEX($GT:$GT,$JD825+46),"")</f>
      </c>
      <c r="IP825">
        <f>IF($JE825&gt;=47,INDEX($GT:$GT,$JD825+47),"")</f>
      </c>
      <c r="IQ825">
        <f>IF($JE825&gt;=48,INDEX($GT:$GT,$JD825+48),"")</f>
      </c>
      <c r="IR825">
        <f>IF($JE825&gt;=49,INDEX($GT:$GT,$JD825+49),"")</f>
      </c>
      <c r="IS825">
        <f>IF($JE825&gt;=50,INDEX($GT:$GT,$JD825+50),"")</f>
      </c>
      <c r="IT825">
        <f>IF($JE825&gt;=51,INDEX($GT:$GT,$JD825+51),"")</f>
      </c>
      <c r="IU825">
        <f>IF($JE825&gt;=52,INDEX($GT:$GT,$JD825+52),"")</f>
      </c>
      <c r="IV825">
        <f>IF($JE825&gt;=53,INDEX($GT:$GT,$JD825+53),"")</f>
      </c>
      <c r="IW825">
        <f>IF($JE825&gt;=54,INDEX($GT:$GT,$JD825+54),"")</f>
      </c>
      <c r="IX825">
        <f>IF($JE825&gt;=55,INDEX($GT:$GT,$JD825+55),"")</f>
      </c>
      <c r="IY825">
        <f>IF($JE825&gt;=56,INDEX($GT:$GT,$JD825+56),"")</f>
      </c>
      <c r="IZ825">
        <f>IF($JE825&gt;=57,INDEX($GT:$GT,$JD825+57),"")</f>
      </c>
      <c r="JA825">
        <f>IF($JE825&gt;=58,INDEX($GT:$GT,$JD825+58),"")</f>
      </c>
      <c r="JB825">
        <f>IF($JE825&gt;=59,INDEX($GT:$GT,$JD825+59),"")</f>
      </c>
      <c r="JC825">
        <f>IF($JE825&gt;=60,INDEX($GT:$GT,$JD825+60),"")</f>
      </c>
      <c r="JD825">
        <f>IFERROR(MATCH($GS825,$GT$2:$GT$322,0)+1,0)</f>
      </c>
      <c r="JE825">
        <f>IFERROR(INDEX($GU$2:$GU$322,MATCH($GS825,$GT$2:$GT$322,0)),0)</f>
      </c>
      <c r="JF825" t="s">
        <v>28</v>
      </c>
      <c r="JG825" t="s">
        <v>28</v>
      </c>
    </row>
    <row r="826" spans="1:267" x14ac:dyDescent="0.25">
      <c r="J826" s="1"/>
      <c r="K826" s="1"/>
      <c r="L826" s="1"/>
      <c r="M826" s="1"/>
      <c r="N826" s="1">
        <f>IFERROR(IF(FIND(" - ",$J826)&gt;0,MID($J826,FIND(" - ",$J826)+3,LEN($J826)),""),"")</f>
      </c>
      <c r="P826" s="1"/>
      <c r="S826" t="s">
        <v>28</v>
      </c>
      <c r="U826">
        <f>IF(OR($S826="",$T826=""),"",IFERROR($S826/$T826,0))</f>
      </c>
      <c r="V826">
        <f>IF($S826="","",
IF($K826="","",
IF(ISNUMBER(SEARCH("exempt",LOWER($K826))),0,
$S826*(VALUE(SUBSTITUTE($K826,"%",""))/100))))</f>
      </c>
      <c r="AB826">
        <f>IF($S826="","",
SUM($S826,$V826,$Z826,$W826,$Y826)-
IF($AA826="",0,VALUE($AA826)))</f>
      </c>
      <c r="AJ826" t="s">
        <v>1632</v>
      </c>
      <c r="AR826">
        <f>IFERROR(LEFT($J826,FIND(" - ",$J826)-1),$J826)</f>
      </c>
      <c r="AU826">
        <f>IF($CJ826&gt;=1,INDEX($AS:$AS,$CI826+1),"")</f>
      </c>
      <c r="AV826">
        <f>IF($CJ826&gt;=2,INDEX($AS:$AS,$CI826+2),"")</f>
      </c>
      <c r="AW826">
        <f>IF($CJ826&gt;=3,INDEX($AS:$AS,$CI826+3),"")</f>
      </c>
      <c r="AX826">
        <f>IF($CJ826&gt;=4,INDEX($AS:$AS,$CI826+4),"")</f>
      </c>
      <c r="AY826">
        <f>IF($CJ826&gt;=5,INDEX($AS:$AS,$CI826+5),"")</f>
      </c>
      <c r="AZ826">
        <f>IF($CJ826&gt;=6,INDEX($AS:$AS,$CI826+6),"")</f>
      </c>
      <c r="BA826">
        <f>IF($CJ826&gt;=7,INDEX($AS:$AS,$CI826+7),"")</f>
      </c>
      <c r="BB826">
        <f>IF($CJ826&gt;=8,INDEX($AS:$AS,$CI826+8),"")</f>
      </c>
      <c r="BC826">
        <f>IF($CJ826&gt;=9,INDEX($AS:$AS,$CI826+9),"")</f>
      </c>
      <c r="BD826">
        <f>IF($CJ826&gt;=10,INDEX($AS:$AS,$CI826+10),"")</f>
      </c>
      <c r="BE826">
        <f>IF($CJ826&gt;=11,INDEX($AS:$AS,$CI826+11),"")</f>
      </c>
      <c r="BF826">
        <f>IF($CJ826&gt;=12,INDEX($AS:$AS,$CI826+12),"")</f>
      </c>
      <c r="BG826">
        <f>IF($CJ826&gt;=13,INDEX($AS:$AS,$CI826+13),"")</f>
      </c>
      <c r="BH826">
        <f>IF($CJ826&gt;=14,INDEX($AS:$AS,$CI826+14),"")</f>
      </c>
      <c r="BI826">
        <f>IF($CJ826&gt;=15,INDEX($AS:$AS,$CI826+15),"")</f>
      </c>
      <c r="BJ826">
        <f>IF($CJ826&gt;=16,INDEX($AS:$AS,$CI826+16),"")</f>
      </c>
      <c r="BK826">
        <f>IF($CJ826&gt;=17,INDEX($AS:$AS,$CI826+17),"")</f>
      </c>
      <c r="BL826">
        <f>IF($CJ826&gt;=18,INDEX($AS:$AS,$CI826+18),"")</f>
      </c>
      <c r="BM826">
        <f>IF($CJ826&gt;=19,INDEX($AS:$AS,$CI826+19),"")</f>
      </c>
      <c r="BN826">
        <f>IF($CJ826&gt;=20,INDEX($AS:$AS,$CI826+20),"")</f>
      </c>
      <c r="BO826">
        <f>IF($CJ826&gt;=21,INDEX($AS:$AS,$CI826+21),"")</f>
      </c>
      <c r="BP826">
        <f>IF($CJ826&gt;=22,INDEX($AS:$AS,$CI826+22),"")</f>
      </c>
      <c r="BQ826">
        <f>IF($CJ826&gt;=23,INDEX($AS:$AS,$CI826+23),"")</f>
      </c>
      <c r="BR826">
        <f>IF($CJ826&gt;=24,INDEX($AS:$AS,$CI826+24),"")</f>
      </c>
      <c r="BS826">
        <f>IF($CJ826&gt;=25,INDEX($AS:$AS,$CI826+25),"")</f>
      </c>
      <c r="BT826">
        <f>IF($CJ826&gt;=26,INDEX($AS:$AS,$CI826+26),"")</f>
      </c>
      <c r="BU826">
        <f>IF($CJ826&gt;=27,INDEX($AS:$AS,$CI826+27),"")</f>
      </c>
      <c r="BV826">
        <f>IF($CJ826&gt;=28,INDEX($AS:$AS,$CI826+28),"")</f>
      </c>
      <c r="BW826">
        <f>IF($CJ826&gt;=29,INDEX($AS:$AS,$CI826+29),"")</f>
      </c>
      <c r="BX826">
        <f>IF($CJ826&gt;=30,INDEX($AS:$AS,$CI826+30),"")</f>
      </c>
      <c r="BY826">
        <f>IF($CJ826&gt;=31,INDEX($AS:$AS,$CI826+31),"")</f>
      </c>
      <c r="BZ826">
        <f>IF($CJ826&gt;=32,INDEX($AS:$AS,$CI826+32),"")</f>
      </c>
      <c r="CA826">
        <f>IF($CJ826&gt;=33,INDEX($AS:$AS,$CI826+33),"")</f>
      </c>
      <c r="CB826">
        <f>IF($CJ826&gt;=34,INDEX($AS:$AS,$CI826+34),"")</f>
      </c>
      <c r="CC826">
        <f>IF($CJ826&gt;=35,INDEX($AS:$AS,$CI826+35),"")</f>
      </c>
      <c r="CD826">
        <f>IF($CJ826&gt;=36,INDEX($AS:$AS,$CI826+36),"")</f>
      </c>
      <c r="CE826">
        <f>IF($CJ826&gt;=37,INDEX($AS:$AS,$CI826+37),"")</f>
      </c>
      <c r="CF826">
        <f>IF($CJ826&gt;=38,INDEX($AS:$AS,$CI826+38),"")</f>
      </c>
      <c r="CG826">
        <f>IF($CJ826&gt;=39,INDEX($AS:$AS,$CI826+39),"")</f>
      </c>
      <c r="CH826">
        <f>IF($CJ826&gt;=40,INDEX($AS:$AS,$CI826+40),"")</f>
      </c>
      <c r="CI826">
        <f>IFERROR(MATCH($AR826,$AS$2:$AS$133,0)+1,0)</f>
      </c>
      <c r="CJ826">
        <f>IFERROR(INDEX($AT$2:$AT$133,MATCH($AR826,$AS$2:$AS$133,0)),0)</f>
      </c>
      <c r="CK826">
        <f>IFERROR(LEFT($O826,FIND(" - ",$O826)-1),$O826)</f>
      </c>
      <c r="CL826" t="s">
        <v>113</v>
      </c>
      <c r="CN826">
        <f>IF($DI826&gt;=1,INDEX($CL:$CL,$DH826+1),"")</f>
      </c>
      <c r="CO826">
        <f>IF($DI826&gt;=2,INDEX($CL:$CL,$DH826+2),"")</f>
      </c>
      <c r="CP826">
        <f>IF($DI826&gt;=3,INDEX($CL:$CL,$DH826+3),"")</f>
      </c>
      <c r="CQ826">
        <f>IF($DI826&gt;=4,INDEX($CL:$CL,$DH826+4),"")</f>
      </c>
      <c r="CR826">
        <f>IF($DI826&gt;=5,INDEX($CL:$CL,$DH826+5),"")</f>
      </c>
      <c r="CS826">
        <f>IF($DI826&gt;=6,INDEX($CL:$CL,$DH826+6),"")</f>
      </c>
      <c r="CT826">
        <f>IF($DI826&gt;=7,INDEX($CL:$CL,$DH826+7),"")</f>
      </c>
      <c r="CU826">
        <f>IF($DI826&gt;=8,INDEX($CL:$CL,$DH826+8),"")</f>
      </c>
      <c r="CV826">
        <f>IF($DI826&gt;=9,INDEX($CL:$CL,$DH826+9),"")</f>
      </c>
      <c r="CW826">
        <f>IF($DI826&gt;=10,INDEX($CL:$CL,$DH826+10),"")</f>
      </c>
      <c r="CX826">
        <f>IF($DI826&gt;=11,INDEX($CL:$CL,$DH826+11),"")</f>
      </c>
      <c r="CY826">
        <f>IF($DI826&gt;=12,INDEX($CL:$CL,$DH826+12),"")</f>
      </c>
      <c r="CZ826">
        <f>IF($DI826&gt;=13,INDEX($CL:$CL,$DH826+13),"")</f>
      </c>
      <c r="DA826">
        <f>IF($DI826&gt;=14,INDEX($CL:$CL,$DH826+14),"")</f>
      </c>
      <c r="DB826">
        <f>IF($DI826&gt;=15,INDEX($CL:$CL,$DH826+15),"")</f>
      </c>
      <c r="DC826">
        <f>IF($DI826&gt;=16,INDEX($CL:$CL,$DH826+16),"")</f>
      </c>
      <c r="DD826">
        <f>IF($DI826&gt;=17,INDEX($CL:$CL,$DH826+17),"")</f>
      </c>
      <c r="DE826">
        <f>IF($DI826&gt;=18,INDEX($CL:$CL,$DH826+18),"")</f>
      </c>
      <c r="DF826">
        <f>IF($DI826&gt;=19,INDEX($CL:$CL,$DH826+19),"")</f>
      </c>
      <c r="DG826">
        <f>IF($DI826&gt;=20,INDEX($CL:$CL,$DH826+20),"")</f>
      </c>
      <c r="DH826">
        <f>IFERROR(MATCH($CK826,$CL$2:$CL$1558,0)+1,0)</f>
      </c>
      <c r="DI826">
        <f>IFERROR(INDEX($CM$2:$CM$1558,MATCH($CK826,$CL$2:$CL$1558,0)),0)</f>
      </c>
      <c r="DJ826">
        <f>IFERROR(INDEX($AQ:$AQ,MATCH($K826,$AP:$AP,0))&amp;"","")</f>
      </c>
      <c r="DN826">
        <f>IF($GQ826&gt;=1,INDEX($DK:$DK,$GP826+1),"")</f>
      </c>
      <c r="DO826">
        <f>IF($GQ826&gt;=2,INDEX($DK:$DK,$GP826+2),"")</f>
      </c>
      <c r="DP826">
        <f>IF($GQ826&gt;=3,INDEX($DK:$DK,$GP826+3),"")</f>
      </c>
      <c r="DQ826">
        <f>IF($GQ826&gt;=4,INDEX($DK:$DK,$GP826+4),"")</f>
      </c>
      <c r="DR826">
        <f>IF($GQ826&gt;=5,INDEX($DK:$DK,$GP826+5),"")</f>
      </c>
      <c r="DS826">
        <f>IF($GQ826&gt;=6,INDEX($DK:$DK,$GP826+6),"")</f>
      </c>
      <c r="DT826">
        <f>IF($GQ826&gt;=7,INDEX($DK:$DK,$GP826+7),"")</f>
      </c>
      <c r="DU826">
        <f>IF($GQ826&gt;=8,INDEX($DK:$DK,$GP826+8),"")</f>
      </c>
      <c r="DV826">
        <f>IF($GQ826&gt;=9,INDEX($DK:$DK,$GP826+9),"")</f>
      </c>
      <c r="DW826">
        <f>IF($GQ826&gt;=10,INDEX($DK:$DK,$GP826+10),"")</f>
      </c>
      <c r="DX826">
        <f>IF($GQ826&gt;=11,INDEX($DK:$DK,$GP826+11),"")</f>
      </c>
      <c r="DY826">
        <f>IF($GQ826&gt;=12,INDEX($DK:$DK,$GP826+12),"")</f>
      </c>
      <c r="DZ826">
        <f>IF($GQ826&gt;=13,INDEX($DK:$DK,$GP826+13),"")</f>
      </c>
      <c r="EA826">
        <f>IF($GQ826&gt;=14,INDEX($DK:$DK,$GP826+14),"")</f>
      </c>
      <c r="EB826">
        <f>IF($GQ826&gt;=15,INDEX($DK:$DK,$GP826+15),"")</f>
      </c>
      <c r="EC826">
        <f>IF($GQ826&gt;=16,INDEX($DK:$DK,$GP826+16),"")</f>
      </c>
      <c r="ED826">
        <f>IF($GQ826&gt;=17,INDEX($DK:$DK,$GP826+17),"")</f>
      </c>
      <c r="EE826">
        <f>IF($GQ826&gt;=18,INDEX($DK:$DK,$GP826+18),"")</f>
      </c>
      <c r="EF826">
        <f>IF($GQ826&gt;=19,INDEX($DK:$DK,$GP826+19),"")</f>
      </c>
      <c r="EG826">
        <f>IF($GQ826&gt;=20,INDEX($DK:$DK,$GP826+20),"")</f>
      </c>
      <c r="EH826">
        <f>IF($GQ826&gt;=21,INDEX($DK:$DK,$GP826+21),"")</f>
      </c>
      <c r="EI826">
        <f>IF($GQ826&gt;=22,INDEX($DK:$DK,$GP826+22),"")</f>
      </c>
      <c r="EJ826">
        <f>IF($GQ826&gt;=23,INDEX($DK:$DK,$GP826+23),"")</f>
      </c>
      <c r="EK826">
        <f>IF($GQ826&gt;=24,INDEX($DK:$DK,$GP826+24),"")</f>
      </c>
      <c r="EL826">
        <f>IF($GQ826&gt;=25,INDEX($DK:$DK,$GP826+25),"")</f>
      </c>
      <c r="EM826">
        <f>IF($GQ826&gt;=26,INDEX($DK:$DK,$GP826+26),"")</f>
      </c>
      <c r="EN826">
        <f>IF($GQ826&gt;=27,INDEX($DK:$DK,$GP826+27),"")</f>
      </c>
      <c r="EO826">
        <f>IF($GQ826&gt;=28,INDEX($DK:$DK,$GP826+28),"")</f>
      </c>
      <c r="EP826">
        <f>IF($GQ826&gt;=29,INDEX($DK:$DK,$GP826+29),"")</f>
      </c>
      <c r="EQ826">
        <f>IF($GQ826&gt;=30,INDEX($DK:$DK,$GP826+30),"")</f>
      </c>
      <c r="ER826">
        <f>IF($GQ826&gt;=31,INDEX($DK:$DK,$GP826+31),"")</f>
      </c>
      <c r="ES826">
        <f>IF($GQ826&gt;=32,INDEX($DK:$DK,$GP826+32),"")</f>
      </c>
      <c r="ET826">
        <f>IF($GQ826&gt;=33,INDEX($DK:$DK,$GP826+33),"")</f>
      </c>
      <c r="EU826">
        <f>IF($GQ826&gt;=34,INDEX($DK:$DK,$GP826+34),"")</f>
      </c>
      <c r="EV826">
        <f>IF($GQ826&gt;=35,INDEX($DK:$DK,$GP826+35),"")</f>
      </c>
      <c r="EW826">
        <f>IF($GQ826&gt;=36,INDEX($DK:$DK,$GP826+36),"")</f>
      </c>
      <c r="EX826">
        <f>IF($GQ826&gt;=37,INDEX($DK:$DK,$GP826+37),"")</f>
      </c>
      <c r="EY826">
        <f>IF($GQ826&gt;=38,INDEX($DK:$DK,$GP826+38),"")</f>
      </c>
      <c r="EZ826">
        <f>IF($GQ826&gt;=39,INDEX($DK:$DK,$GP826+39),"")</f>
      </c>
      <c r="FA826">
        <f>IF($GQ826&gt;=40,INDEX($DK:$DK,$GP826+40),"")</f>
      </c>
      <c r="FB826">
        <f>IF($GQ826&gt;=1,INDEX($DL:$DL,$GP826+1),"")</f>
      </c>
      <c r="FC826">
        <f>IF($GQ826&gt;=2,INDEX($DL:$DL,$GP826+2),"")</f>
      </c>
      <c r="FD826">
        <f>IF($GQ826&gt;=3,INDEX($DL:$DL,$GP826+3),"")</f>
      </c>
      <c r="FE826">
        <f>IF($GQ826&gt;=4,INDEX($DL:$DL,$GP826+4),"")</f>
      </c>
      <c r="FF826">
        <f>IF($GQ826&gt;=5,INDEX($DL:$DL,$GP826+5),"")</f>
      </c>
      <c r="FG826">
        <f>IF($GQ826&gt;=6,INDEX($DL:$DL,$GP826+6),"")</f>
      </c>
      <c r="FH826">
        <f>IF($GQ826&gt;=7,INDEX($DL:$DL,$GP826+7),"")</f>
      </c>
      <c r="FI826">
        <f>IF($GQ826&gt;=8,INDEX($DL:$DL,$GP826+8),"")</f>
      </c>
      <c r="FJ826">
        <f>IF($GQ826&gt;=9,INDEX($DL:$DL,$GP826+9),"")</f>
      </c>
      <c r="FK826">
        <f>IF($GQ826&gt;=10,INDEX($DL:$DL,$GP826+10),"")</f>
      </c>
      <c r="FL826">
        <f>IF($GQ826&gt;=11,INDEX($DL:$DL,$GP826+11),"")</f>
      </c>
      <c r="FM826">
        <f>IF($GQ826&gt;=12,INDEX($DL:$DL,$GP826+12),"")</f>
      </c>
      <c r="FN826">
        <f>IF($GQ826&gt;=13,INDEX($DL:$DL,$GP826+13),"")</f>
      </c>
      <c r="FO826">
        <f>IF($GQ826&gt;=14,INDEX($DL:$DL,$GP826+14),"")</f>
      </c>
      <c r="FP826">
        <f>IF($GQ826&gt;=15,INDEX($DL:$DL,$GP826+15),"")</f>
      </c>
      <c r="FQ826">
        <f>IF($GQ826&gt;=16,INDEX($DL:$DL,$GP826+16),"")</f>
      </c>
      <c r="FR826">
        <f>IF($GQ826&gt;=17,INDEX($DL:$DL,$GP826+17),"")</f>
      </c>
      <c r="FS826">
        <f>IF($GQ826&gt;=18,INDEX($DL:$DL,$GP826+18),"")</f>
      </c>
      <c r="FT826">
        <f>IF($GQ826&gt;=19,INDEX($DL:$DL,$GP826+19),"")</f>
      </c>
      <c r="FU826">
        <f>IF($GQ826&gt;=20,INDEX($DL:$DL,$GP826+20),"")</f>
      </c>
      <c r="FV826">
        <f>IF($GQ826&gt;=21,INDEX($DL:$DL,$GP826+21),"")</f>
      </c>
      <c r="FW826">
        <f>IF($GQ826&gt;=22,INDEX($DL:$DL,$GP826+22),"")</f>
      </c>
      <c r="FX826">
        <f>IF($GQ826&gt;=23,INDEX($DL:$DL,$GP826+23),"")</f>
      </c>
      <c r="FY826">
        <f>IF($GQ826&gt;=24,INDEX($DL:$DL,$GP826+24),"")</f>
      </c>
      <c r="FZ826">
        <f>IF($GQ826&gt;=25,INDEX($DL:$DL,$GP826+25),"")</f>
      </c>
      <c r="GA826">
        <f>IF($GQ826&gt;=26,INDEX($DL:$DL,$GP826+26),"")</f>
      </c>
      <c r="GB826">
        <f>IF($GQ826&gt;=27,INDEX($DL:$DL,$GP826+27),"")</f>
      </c>
      <c r="GC826">
        <f>IF($GQ826&gt;=28,INDEX($DL:$DL,$GP826+28),"")</f>
      </c>
      <c r="GD826">
        <f>IF($GQ826&gt;=29,INDEX($DL:$DL,$GP826+29),"")</f>
      </c>
      <c r="GE826">
        <f>IF($GQ826&gt;=30,INDEX($DL:$DL,$GP826+30),"")</f>
      </c>
      <c r="GF826">
        <f>IF($GQ826&gt;=31,INDEX($DL:$DL,$GP826+31),"")</f>
      </c>
      <c r="GG826">
        <f>IF($GQ826&gt;=32,INDEX($DL:$DL,$GP826+32),"")</f>
      </c>
      <c r="GH826">
        <f>IF($GQ826&gt;=33,INDEX($DL:$DL,$GP826+33),"")</f>
      </c>
      <c r="GI826">
        <f>IF($GQ826&gt;=34,INDEX($DL:$DL,$GP826+34),"")</f>
      </c>
      <c r="GJ826">
        <f>IF($GQ826&gt;=35,INDEX($DL:$DL,$GP826+35),"")</f>
      </c>
      <c r="GK826">
        <f>IF($GQ826&gt;=36,INDEX($DL:$DL,$GP826+36),"")</f>
      </c>
      <c r="GL826">
        <f>IF($GQ826&gt;=37,INDEX($DL:$DL,$GP826+37),"")</f>
      </c>
      <c r="GM826">
        <f>IF($GQ826&gt;=38,INDEX($DL:$DL,$GP826+38),"")</f>
      </c>
      <c r="GN826">
        <f>IF($GQ826&gt;=39,INDEX($DL:$DL,$GP826+39),"")</f>
      </c>
      <c r="GO826">
        <f>IF($GQ826&gt;=40,INDEX($DL:$DL,$GP826+40),"")</f>
      </c>
      <c r="GP826">
        <f>IFERROR(MATCH($DJ826,$DK$2:$DK$148,0)+1,0)</f>
      </c>
      <c r="GQ826">
        <f>IFERROR(INDEX($DM$2:$DM$148,MATCH($DJ826,$DK$2:$DK$148,0)),0)</f>
      </c>
      <c r="GR826">
        <f>IFERROR(MATCH($L826,$DN$826:$FA$826,0),0)</f>
      </c>
      <c r="GS826">
        <f>IF($GR826&gt;0,INDEX($FB$826:$GO$826,$GR826),"")</f>
      </c>
      <c r="GV826">
        <f>IF($JE826&gt;=1,INDEX($GT:$GT,$JD826+1),"")</f>
      </c>
      <c r="GW826">
        <f>IF($JE826&gt;=2,INDEX($GT:$GT,$JD826+2),"")</f>
      </c>
      <c r="GX826">
        <f>IF($JE826&gt;=3,INDEX($GT:$GT,$JD826+3),"")</f>
      </c>
      <c r="GY826">
        <f>IF($JE826&gt;=4,INDEX($GT:$GT,$JD826+4),"")</f>
      </c>
      <c r="GZ826">
        <f>IF($JE826&gt;=5,INDEX($GT:$GT,$JD826+5),"")</f>
      </c>
      <c r="HA826">
        <f>IF($JE826&gt;=6,INDEX($GT:$GT,$JD826+6),"")</f>
      </c>
      <c r="HB826">
        <f>IF($JE826&gt;=7,INDEX($GT:$GT,$JD826+7),"")</f>
      </c>
      <c r="HC826">
        <f>IF($JE826&gt;=8,INDEX($GT:$GT,$JD826+8),"")</f>
      </c>
      <c r="HD826">
        <f>IF($JE826&gt;=9,INDEX($GT:$GT,$JD826+9),"")</f>
      </c>
      <c r="HE826">
        <f>IF($JE826&gt;=10,INDEX($GT:$GT,$JD826+10),"")</f>
      </c>
      <c r="HF826">
        <f>IF($JE826&gt;=11,INDEX($GT:$GT,$JD826+11),"")</f>
      </c>
      <c r="HG826">
        <f>IF($JE826&gt;=12,INDEX($GT:$GT,$JD826+12),"")</f>
      </c>
      <c r="HH826">
        <f>IF($JE826&gt;=13,INDEX($GT:$GT,$JD826+13),"")</f>
      </c>
      <c r="HI826">
        <f>IF($JE826&gt;=14,INDEX($GT:$GT,$JD826+14),"")</f>
      </c>
      <c r="HJ826">
        <f>IF($JE826&gt;=15,INDEX($GT:$GT,$JD826+15),"")</f>
      </c>
      <c r="HK826">
        <f>IF($JE826&gt;=16,INDEX($GT:$GT,$JD826+16),"")</f>
      </c>
      <c r="HL826">
        <f>IF($JE826&gt;=17,INDEX($GT:$GT,$JD826+17),"")</f>
      </c>
      <c r="HM826">
        <f>IF($JE826&gt;=18,INDEX($GT:$GT,$JD826+18),"")</f>
      </c>
      <c r="HN826">
        <f>IF($JE826&gt;=19,INDEX($GT:$GT,$JD826+19),"")</f>
      </c>
      <c r="HO826">
        <f>IF($JE826&gt;=20,INDEX($GT:$GT,$JD826+20),"")</f>
      </c>
      <c r="HP826">
        <f>IF($JE826&gt;=21,INDEX($GT:$GT,$JD826+21),"")</f>
      </c>
      <c r="HQ826">
        <f>IF($JE826&gt;=22,INDEX($GT:$GT,$JD826+22),"")</f>
      </c>
      <c r="HR826">
        <f>IF($JE826&gt;=23,INDEX($GT:$GT,$JD826+23),"")</f>
      </c>
      <c r="HS826">
        <f>IF($JE826&gt;=24,INDEX($GT:$GT,$JD826+24),"")</f>
      </c>
      <c r="HT826">
        <f>IF($JE826&gt;=25,INDEX($GT:$GT,$JD826+25),"")</f>
      </c>
      <c r="HU826">
        <f>IF($JE826&gt;=26,INDEX($GT:$GT,$JD826+26),"")</f>
      </c>
      <c r="HV826">
        <f>IF($JE826&gt;=27,INDEX($GT:$GT,$JD826+27),"")</f>
      </c>
      <c r="HW826">
        <f>IF($JE826&gt;=28,INDEX($GT:$GT,$JD826+28),"")</f>
      </c>
      <c r="HX826">
        <f>IF($JE826&gt;=29,INDEX($GT:$GT,$JD826+29),"")</f>
      </c>
      <c r="HY826">
        <f>IF($JE826&gt;=30,INDEX($GT:$GT,$JD826+30),"")</f>
      </c>
      <c r="HZ826">
        <f>IF($JE826&gt;=31,INDEX($GT:$GT,$JD826+31),"")</f>
      </c>
      <c r="IA826">
        <f>IF($JE826&gt;=32,INDEX($GT:$GT,$JD826+32),"")</f>
      </c>
      <c r="IB826">
        <f>IF($JE826&gt;=33,INDEX($GT:$GT,$JD826+33),"")</f>
      </c>
      <c r="IC826">
        <f>IF($JE826&gt;=34,INDEX($GT:$GT,$JD826+34),"")</f>
      </c>
      <c r="ID826">
        <f>IF($JE826&gt;=35,INDEX($GT:$GT,$JD826+35),"")</f>
      </c>
      <c r="IE826">
        <f>IF($JE826&gt;=36,INDEX($GT:$GT,$JD826+36),"")</f>
      </c>
      <c r="IF826">
        <f>IF($JE826&gt;=37,INDEX($GT:$GT,$JD826+37),"")</f>
      </c>
      <c r="IG826">
        <f>IF($JE826&gt;=38,INDEX($GT:$GT,$JD826+38),"")</f>
      </c>
      <c r="IH826">
        <f>IF($JE826&gt;=39,INDEX($GT:$GT,$JD826+39),"")</f>
      </c>
      <c r="II826">
        <f>IF($JE826&gt;=40,INDEX($GT:$GT,$JD826+40),"")</f>
      </c>
      <c r="IJ826">
        <f>IF($JE826&gt;=41,INDEX($GT:$GT,$JD826+41),"")</f>
      </c>
      <c r="IK826">
        <f>IF($JE826&gt;=42,INDEX($GT:$GT,$JD826+42),"")</f>
      </c>
      <c r="IL826">
        <f>IF($JE826&gt;=43,INDEX($GT:$GT,$JD826+43),"")</f>
      </c>
      <c r="IM826">
        <f>IF($JE826&gt;=44,INDEX($GT:$GT,$JD826+44),"")</f>
      </c>
      <c r="IN826">
        <f>IF($JE826&gt;=45,INDEX($GT:$GT,$JD826+45),"")</f>
      </c>
      <c r="IO826">
        <f>IF($JE826&gt;=46,INDEX($GT:$GT,$JD826+46),"")</f>
      </c>
      <c r="IP826">
        <f>IF($JE826&gt;=47,INDEX($GT:$GT,$JD826+47),"")</f>
      </c>
      <c r="IQ826">
        <f>IF($JE826&gt;=48,INDEX($GT:$GT,$JD826+48),"")</f>
      </c>
      <c r="IR826">
        <f>IF($JE826&gt;=49,INDEX($GT:$GT,$JD826+49),"")</f>
      </c>
      <c r="IS826">
        <f>IF($JE826&gt;=50,INDEX($GT:$GT,$JD826+50),"")</f>
      </c>
      <c r="IT826">
        <f>IF($JE826&gt;=51,INDEX($GT:$GT,$JD826+51),"")</f>
      </c>
      <c r="IU826">
        <f>IF($JE826&gt;=52,INDEX($GT:$GT,$JD826+52),"")</f>
      </c>
      <c r="IV826">
        <f>IF($JE826&gt;=53,INDEX($GT:$GT,$JD826+53),"")</f>
      </c>
      <c r="IW826">
        <f>IF($JE826&gt;=54,INDEX($GT:$GT,$JD826+54),"")</f>
      </c>
      <c r="IX826">
        <f>IF($JE826&gt;=55,INDEX($GT:$GT,$JD826+55),"")</f>
      </c>
      <c r="IY826">
        <f>IF($JE826&gt;=56,INDEX($GT:$GT,$JD826+56),"")</f>
      </c>
      <c r="IZ826">
        <f>IF($JE826&gt;=57,INDEX($GT:$GT,$JD826+57),"")</f>
      </c>
      <c r="JA826">
        <f>IF($JE826&gt;=58,INDEX($GT:$GT,$JD826+58),"")</f>
      </c>
      <c r="JB826">
        <f>IF($JE826&gt;=59,INDEX($GT:$GT,$JD826+59),"")</f>
      </c>
      <c r="JC826">
        <f>IF($JE826&gt;=60,INDEX($GT:$GT,$JD826+60),"")</f>
      </c>
      <c r="JD826">
        <f>IFERROR(MATCH($GS826,$GT$2:$GT$322,0)+1,0)</f>
      </c>
      <c r="JE826">
        <f>IFERROR(INDEX($GU$2:$GU$322,MATCH($GS826,$GT$2:$GT$322,0)),0)</f>
      </c>
      <c r="JF826" t="s">
        <v>28</v>
      </c>
      <c r="JG826" t="s">
        <v>28</v>
      </c>
    </row>
    <row r="827" spans="1:267" x14ac:dyDescent="0.25">
      <c r="J827" s="1"/>
      <c r="K827" s="1"/>
      <c r="L827" s="1"/>
      <c r="M827" s="1"/>
      <c r="N827" s="1">
        <f>IFERROR(IF(FIND(" - ",$J827)&gt;0,MID($J827,FIND(" - ",$J827)+3,LEN($J827)),""),"")</f>
      </c>
      <c r="P827" s="1"/>
      <c r="S827" t="s">
        <v>28</v>
      </c>
      <c r="U827">
        <f>IF(OR($S827="",$T827=""),"",IFERROR($S827/$T827,0))</f>
      </c>
      <c r="V827">
        <f>IF($S827="","",
IF($K827="","",
IF(ISNUMBER(SEARCH("exempt",LOWER($K827))),0,
$S827*(VALUE(SUBSTITUTE($K827,"%",""))/100))))</f>
      </c>
      <c r="AB827">
        <f>IF($S827="","",
SUM($S827,$V827,$Z827,$W827,$Y827)-
IF($AA827="",0,VALUE($AA827)))</f>
      </c>
      <c r="AJ827" t="s">
        <v>1633</v>
      </c>
      <c r="AR827">
        <f>IFERROR(LEFT($J827,FIND(" - ",$J827)-1),$J827)</f>
      </c>
      <c r="AU827">
        <f>IF($CJ827&gt;=1,INDEX($AS:$AS,$CI827+1),"")</f>
      </c>
      <c r="AV827">
        <f>IF($CJ827&gt;=2,INDEX($AS:$AS,$CI827+2),"")</f>
      </c>
      <c r="AW827">
        <f>IF($CJ827&gt;=3,INDEX($AS:$AS,$CI827+3),"")</f>
      </c>
      <c r="AX827">
        <f>IF($CJ827&gt;=4,INDEX($AS:$AS,$CI827+4),"")</f>
      </c>
      <c r="AY827">
        <f>IF($CJ827&gt;=5,INDEX($AS:$AS,$CI827+5),"")</f>
      </c>
      <c r="AZ827">
        <f>IF($CJ827&gt;=6,INDEX($AS:$AS,$CI827+6),"")</f>
      </c>
      <c r="BA827">
        <f>IF($CJ827&gt;=7,INDEX($AS:$AS,$CI827+7),"")</f>
      </c>
      <c r="BB827">
        <f>IF($CJ827&gt;=8,INDEX($AS:$AS,$CI827+8),"")</f>
      </c>
      <c r="BC827">
        <f>IF($CJ827&gt;=9,INDEX($AS:$AS,$CI827+9),"")</f>
      </c>
      <c r="BD827">
        <f>IF($CJ827&gt;=10,INDEX($AS:$AS,$CI827+10),"")</f>
      </c>
      <c r="BE827">
        <f>IF($CJ827&gt;=11,INDEX($AS:$AS,$CI827+11),"")</f>
      </c>
      <c r="BF827">
        <f>IF($CJ827&gt;=12,INDEX($AS:$AS,$CI827+12),"")</f>
      </c>
      <c r="BG827">
        <f>IF($CJ827&gt;=13,INDEX($AS:$AS,$CI827+13),"")</f>
      </c>
      <c r="BH827">
        <f>IF($CJ827&gt;=14,INDEX($AS:$AS,$CI827+14),"")</f>
      </c>
      <c r="BI827">
        <f>IF($CJ827&gt;=15,INDEX($AS:$AS,$CI827+15),"")</f>
      </c>
      <c r="BJ827">
        <f>IF($CJ827&gt;=16,INDEX($AS:$AS,$CI827+16),"")</f>
      </c>
      <c r="BK827">
        <f>IF($CJ827&gt;=17,INDEX($AS:$AS,$CI827+17),"")</f>
      </c>
      <c r="BL827">
        <f>IF($CJ827&gt;=18,INDEX($AS:$AS,$CI827+18),"")</f>
      </c>
      <c r="BM827">
        <f>IF($CJ827&gt;=19,INDEX($AS:$AS,$CI827+19),"")</f>
      </c>
      <c r="BN827">
        <f>IF($CJ827&gt;=20,INDEX($AS:$AS,$CI827+20),"")</f>
      </c>
      <c r="BO827">
        <f>IF($CJ827&gt;=21,INDEX($AS:$AS,$CI827+21),"")</f>
      </c>
      <c r="BP827">
        <f>IF($CJ827&gt;=22,INDEX($AS:$AS,$CI827+22),"")</f>
      </c>
      <c r="BQ827">
        <f>IF($CJ827&gt;=23,INDEX($AS:$AS,$CI827+23),"")</f>
      </c>
      <c r="BR827">
        <f>IF($CJ827&gt;=24,INDEX($AS:$AS,$CI827+24),"")</f>
      </c>
      <c r="BS827">
        <f>IF($CJ827&gt;=25,INDEX($AS:$AS,$CI827+25),"")</f>
      </c>
      <c r="BT827">
        <f>IF($CJ827&gt;=26,INDEX($AS:$AS,$CI827+26),"")</f>
      </c>
      <c r="BU827">
        <f>IF($CJ827&gt;=27,INDEX($AS:$AS,$CI827+27),"")</f>
      </c>
      <c r="BV827">
        <f>IF($CJ827&gt;=28,INDEX($AS:$AS,$CI827+28),"")</f>
      </c>
      <c r="BW827">
        <f>IF($CJ827&gt;=29,INDEX($AS:$AS,$CI827+29),"")</f>
      </c>
      <c r="BX827">
        <f>IF($CJ827&gt;=30,INDEX($AS:$AS,$CI827+30),"")</f>
      </c>
      <c r="BY827">
        <f>IF($CJ827&gt;=31,INDEX($AS:$AS,$CI827+31),"")</f>
      </c>
      <c r="BZ827">
        <f>IF($CJ827&gt;=32,INDEX($AS:$AS,$CI827+32),"")</f>
      </c>
      <c r="CA827">
        <f>IF($CJ827&gt;=33,INDEX($AS:$AS,$CI827+33),"")</f>
      </c>
      <c r="CB827">
        <f>IF($CJ827&gt;=34,INDEX($AS:$AS,$CI827+34),"")</f>
      </c>
      <c r="CC827">
        <f>IF($CJ827&gt;=35,INDEX($AS:$AS,$CI827+35),"")</f>
      </c>
      <c r="CD827">
        <f>IF($CJ827&gt;=36,INDEX($AS:$AS,$CI827+36),"")</f>
      </c>
      <c r="CE827">
        <f>IF($CJ827&gt;=37,INDEX($AS:$AS,$CI827+37),"")</f>
      </c>
      <c r="CF827">
        <f>IF($CJ827&gt;=38,INDEX($AS:$AS,$CI827+38),"")</f>
      </c>
      <c r="CG827">
        <f>IF($CJ827&gt;=39,INDEX($AS:$AS,$CI827+39),"")</f>
      </c>
      <c r="CH827">
        <f>IF($CJ827&gt;=40,INDEX($AS:$AS,$CI827+40),"")</f>
      </c>
      <c r="CI827">
        <f>IFERROR(MATCH($AR827,$AS$2:$AS$133,0)+1,0)</f>
      </c>
      <c r="CJ827">
        <f>IFERROR(INDEX($AT$2:$AT$133,MATCH($AR827,$AS$2:$AS$133,0)),0)</f>
      </c>
      <c r="CK827">
        <f>IFERROR(LEFT($O827,FIND(" - ",$O827)-1),$O827)</f>
      </c>
      <c r="CL827" t="s">
        <v>1634</v>
      </c>
      <c r="CM827">
        <v>1</v>
      </c>
      <c r="CN827">
        <f>IF($DI827&gt;=1,INDEX($CL:$CL,$DH827+1),"")</f>
      </c>
      <c r="CO827">
        <f>IF($DI827&gt;=2,INDEX($CL:$CL,$DH827+2),"")</f>
      </c>
      <c r="CP827">
        <f>IF($DI827&gt;=3,INDEX($CL:$CL,$DH827+3),"")</f>
      </c>
      <c r="CQ827">
        <f>IF($DI827&gt;=4,INDEX($CL:$CL,$DH827+4),"")</f>
      </c>
      <c r="CR827">
        <f>IF($DI827&gt;=5,INDEX($CL:$CL,$DH827+5),"")</f>
      </c>
      <c r="CS827">
        <f>IF($DI827&gt;=6,INDEX($CL:$CL,$DH827+6),"")</f>
      </c>
      <c r="CT827">
        <f>IF($DI827&gt;=7,INDEX($CL:$CL,$DH827+7),"")</f>
      </c>
      <c r="CU827">
        <f>IF($DI827&gt;=8,INDEX($CL:$CL,$DH827+8),"")</f>
      </c>
      <c r="CV827">
        <f>IF($DI827&gt;=9,INDEX($CL:$CL,$DH827+9),"")</f>
      </c>
      <c r="CW827">
        <f>IF($DI827&gt;=10,INDEX($CL:$CL,$DH827+10),"")</f>
      </c>
      <c r="CX827">
        <f>IF($DI827&gt;=11,INDEX($CL:$CL,$DH827+11),"")</f>
      </c>
      <c r="CY827">
        <f>IF($DI827&gt;=12,INDEX($CL:$CL,$DH827+12),"")</f>
      </c>
      <c r="CZ827">
        <f>IF($DI827&gt;=13,INDEX($CL:$CL,$DH827+13),"")</f>
      </c>
      <c r="DA827">
        <f>IF($DI827&gt;=14,INDEX($CL:$CL,$DH827+14),"")</f>
      </c>
      <c r="DB827">
        <f>IF($DI827&gt;=15,INDEX($CL:$CL,$DH827+15),"")</f>
      </c>
      <c r="DC827">
        <f>IF($DI827&gt;=16,INDEX($CL:$CL,$DH827+16),"")</f>
      </c>
      <c r="DD827">
        <f>IF($DI827&gt;=17,INDEX($CL:$CL,$DH827+17),"")</f>
      </c>
      <c r="DE827">
        <f>IF($DI827&gt;=18,INDEX($CL:$CL,$DH827+18),"")</f>
      </c>
      <c r="DF827">
        <f>IF($DI827&gt;=19,INDEX($CL:$CL,$DH827+19),"")</f>
      </c>
      <c r="DG827">
        <f>IF($DI827&gt;=20,INDEX($CL:$CL,$DH827+20),"")</f>
      </c>
      <c r="DH827">
        <f>IFERROR(MATCH($CK827,$CL$2:$CL$1558,0)+1,0)</f>
      </c>
      <c r="DI827">
        <f>IFERROR(INDEX($CM$2:$CM$1558,MATCH($CK827,$CL$2:$CL$1558,0)),0)</f>
      </c>
      <c r="DJ827">
        <f>IFERROR(INDEX($AQ:$AQ,MATCH($K827,$AP:$AP,0))&amp;"","")</f>
      </c>
      <c r="DN827">
        <f>IF($GQ827&gt;=1,INDEX($DK:$DK,$GP827+1),"")</f>
      </c>
      <c r="DO827">
        <f>IF($GQ827&gt;=2,INDEX($DK:$DK,$GP827+2),"")</f>
      </c>
      <c r="DP827">
        <f>IF($GQ827&gt;=3,INDEX($DK:$DK,$GP827+3),"")</f>
      </c>
      <c r="DQ827">
        <f>IF($GQ827&gt;=4,INDEX($DK:$DK,$GP827+4),"")</f>
      </c>
      <c r="DR827">
        <f>IF($GQ827&gt;=5,INDEX($DK:$DK,$GP827+5),"")</f>
      </c>
      <c r="DS827">
        <f>IF($GQ827&gt;=6,INDEX($DK:$DK,$GP827+6),"")</f>
      </c>
      <c r="DT827">
        <f>IF($GQ827&gt;=7,INDEX($DK:$DK,$GP827+7),"")</f>
      </c>
      <c r="DU827">
        <f>IF($GQ827&gt;=8,INDEX($DK:$DK,$GP827+8),"")</f>
      </c>
      <c r="DV827">
        <f>IF($GQ827&gt;=9,INDEX($DK:$DK,$GP827+9),"")</f>
      </c>
      <c r="DW827">
        <f>IF($GQ827&gt;=10,INDEX($DK:$DK,$GP827+10),"")</f>
      </c>
      <c r="DX827">
        <f>IF($GQ827&gt;=11,INDEX($DK:$DK,$GP827+11),"")</f>
      </c>
      <c r="DY827">
        <f>IF($GQ827&gt;=12,INDEX($DK:$DK,$GP827+12),"")</f>
      </c>
      <c r="DZ827">
        <f>IF($GQ827&gt;=13,INDEX($DK:$DK,$GP827+13),"")</f>
      </c>
      <c r="EA827">
        <f>IF($GQ827&gt;=14,INDEX($DK:$DK,$GP827+14),"")</f>
      </c>
      <c r="EB827">
        <f>IF($GQ827&gt;=15,INDEX($DK:$DK,$GP827+15),"")</f>
      </c>
      <c r="EC827">
        <f>IF($GQ827&gt;=16,INDEX($DK:$DK,$GP827+16),"")</f>
      </c>
      <c r="ED827">
        <f>IF($GQ827&gt;=17,INDEX($DK:$DK,$GP827+17),"")</f>
      </c>
      <c r="EE827">
        <f>IF($GQ827&gt;=18,INDEX($DK:$DK,$GP827+18),"")</f>
      </c>
      <c r="EF827">
        <f>IF($GQ827&gt;=19,INDEX($DK:$DK,$GP827+19),"")</f>
      </c>
      <c r="EG827">
        <f>IF($GQ827&gt;=20,INDEX($DK:$DK,$GP827+20),"")</f>
      </c>
      <c r="EH827">
        <f>IF($GQ827&gt;=21,INDEX($DK:$DK,$GP827+21),"")</f>
      </c>
      <c r="EI827">
        <f>IF($GQ827&gt;=22,INDEX($DK:$DK,$GP827+22),"")</f>
      </c>
      <c r="EJ827">
        <f>IF($GQ827&gt;=23,INDEX($DK:$DK,$GP827+23),"")</f>
      </c>
      <c r="EK827">
        <f>IF($GQ827&gt;=24,INDEX($DK:$DK,$GP827+24),"")</f>
      </c>
      <c r="EL827">
        <f>IF($GQ827&gt;=25,INDEX($DK:$DK,$GP827+25),"")</f>
      </c>
      <c r="EM827">
        <f>IF($GQ827&gt;=26,INDEX($DK:$DK,$GP827+26),"")</f>
      </c>
      <c r="EN827">
        <f>IF($GQ827&gt;=27,INDEX($DK:$DK,$GP827+27),"")</f>
      </c>
      <c r="EO827">
        <f>IF($GQ827&gt;=28,INDEX($DK:$DK,$GP827+28),"")</f>
      </c>
      <c r="EP827">
        <f>IF($GQ827&gt;=29,INDEX($DK:$DK,$GP827+29),"")</f>
      </c>
      <c r="EQ827">
        <f>IF($GQ827&gt;=30,INDEX($DK:$DK,$GP827+30),"")</f>
      </c>
      <c r="ER827">
        <f>IF($GQ827&gt;=31,INDEX($DK:$DK,$GP827+31),"")</f>
      </c>
      <c r="ES827">
        <f>IF($GQ827&gt;=32,INDEX($DK:$DK,$GP827+32),"")</f>
      </c>
      <c r="ET827">
        <f>IF($GQ827&gt;=33,INDEX($DK:$DK,$GP827+33),"")</f>
      </c>
      <c r="EU827">
        <f>IF($GQ827&gt;=34,INDEX($DK:$DK,$GP827+34),"")</f>
      </c>
      <c r="EV827">
        <f>IF($GQ827&gt;=35,INDEX($DK:$DK,$GP827+35),"")</f>
      </c>
      <c r="EW827">
        <f>IF($GQ827&gt;=36,INDEX($DK:$DK,$GP827+36),"")</f>
      </c>
      <c r="EX827">
        <f>IF($GQ827&gt;=37,INDEX($DK:$DK,$GP827+37),"")</f>
      </c>
      <c r="EY827">
        <f>IF($GQ827&gt;=38,INDEX($DK:$DK,$GP827+38),"")</f>
      </c>
      <c r="EZ827">
        <f>IF($GQ827&gt;=39,INDEX($DK:$DK,$GP827+39),"")</f>
      </c>
      <c r="FA827">
        <f>IF($GQ827&gt;=40,INDEX($DK:$DK,$GP827+40),"")</f>
      </c>
      <c r="FB827">
        <f>IF($GQ827&gt;=1,INDEX($DL:$DL,$GP827+1),"")</f>
      </c>
      <c r="FC827">
        <f>IF($GQ827&gt;=2,INDEX($DL:$DL,$GP827+2),"")</f>
      </c>
      <c r="FD827">
        <f>IF($GQ827&gt;=3,INDEX($DL:$DL,$GP827+3),"")</f>
      </c>
      <c r="FE827">
        <f>IF($GQ827&gt;=4,INDEX($DL:$DL,$GP827+4),"")</f>
      </c>
      <c r="FF827">
        <f>IF($GQ827&gt;=5,INDEX($DL:$DL,$GP827+5),"")</f>
      </c>
      <c r="FG827">
        <f>IF($GQ827&gt;=6,INDEX($DL:$DL,$GP827+6),"")</f>
      </c>
      <c r="FH827">
        <f>IF($GQ827&gt;=7,INDEX($DL:$DL,$GP827+7),"")</f>
      </c>
      <c r="FI827">
        <f>IF($GQ827&gt;=8,INDEX($DL:$DL,$GP827+8),"")</f>
      </c>
      <c r="FJ827">
        <f>IF($GQ827&gt;=9,INDEX($DL:$DL,$GP827+9),"")</f>
      </c>
      <c r="FK827">
        <f>IF($GQ827&gt;=10,INDEX($DL:$DL,$GP827+10),"")</f>
      </c>
      <c r="FL827">
        <f>IF($GQ827&gt;=11,INDEX($DL:$DL,$GP827+11),"")</f>
      </c>
      <c r="FM827">
        <f>IF($GQ827&gt;=12,INDEX($DL:$DL,$GP827+12),"")</f>
      </c>
      <c r="FN827">
        <f>IF($GQ827&gt;=13,INDEX($DL:$DL,$GP827+13),"")</f>
      </c>
      <c r="FO827">
        <f>IF($GQ827&gt;=14,INDEX($DL:$DL,$GP827+14),"")</f>
      </c>
      <c r="FP827">
        <f>IF($GQ827&gt;=15,INDEX($DL:$DL,$GP827+15),"")</f>
      </c>
      <c r="FQ827">
        <f>IF($GQ827&gt;=16,INDEX($DL:$DL,$GP827+16),"")</f>
      </c>
      <c r="FR827">
        <f>IF($GQ827&gt;=17,INDEX($DL:$DL,$GP827+17),"")</f>
      </c>
      <c r="FS827">
        <f>IF($GQ827&gt;=18,INDEX($DL:$DL,$GP827+18),"")</f>
      </c>
      <c r="FT827">
        <f>IF($GQ827&gt;=19,INDEX($DL:$DL,$GP827+19),"")</f>
      </c>
      <c r="FU827">
        <f>IF($GQ827&gt;=20,INDEX($DL:$DL,$GP827+20),"")</f>
      </c>
      <c r="FV827">
        <f>IF($GQ827&gt;=21,INDEX($DL:$DL,$GP827+21),"")</f>
      </c>
      <c r="FW827">
        <f>IF($GQ827&gt;=22,INDEX($DL:$DL,$GP827+22),"")</f>
      </c>
      <c r="FX827">
        <f>IF($GQ827&gt;=23,INDEX($DL:$DL,$GP827+23),"")</f>
      </c>
      <c r="FY827">
        <f>IF($GQ827&gt;=24,INDEX($DL:$DL,$GP827+24),"")</f>
      </c>
      <c r="FZ827">
        <f>IF($GQ827&gt;=25,INDEX($DL:$DL,$GP827+25),"")</f>
      </c>
      <c r="GA827">
        <f>IF($GQ827&gt;=26,INDEX($DL:$DL,$GP827+26),"")</f>
      </c>
      <c r="GB827">
        <f>IF($GQ827&gt;=27,INDEX($DL:$DL,$GP827+27),"")</f>
      </c>
      <c r="GC827">
        <f>IF($GQ827&gt;=28,INDEX($DL:$DL,$GP827+28),"")</f>
      </c>
      <c r="GD827">
        <f>IF($GQ827&gt;=29,INDEX($DL:$DL,$GP827+29),"")</f>
      </c>
      <c r="GE827">
        <f>IF($GQ827&gt;=30,INDEX($DL:$DL,$GP827+30),"")</f>
      </c>
      <c r="GF827">
        <f>IF($GQ827&gt;=31,INDEX($DL:$DL,$GP827+31),"")</f>
      </c>
      <c r="GG827">
        <f>IF($GQ827&gt;=32,INDEX($DL:$DL,$GP827+32),"")</f>
      </c>
      <c r="GH827">
        <f>IF($GQ827&gt;=33,INDEX($DL:$DL,$GP827+33),"")</f>
      </c>
      <c r="GI827">
        <f>IF($GQ827&gt;=34,INDEX($DL:$DL,$GP827+34),"")</f>
      </c>
      <c r="GJ827">
        <f>IF($GQ827&gt;=35,INDEX($DL:$DL,$GP827+35),"")</f>
      </c>
      <c r="GK827">
        <f>IF($GQ827&gt;=36,INDEX($DL:$DL,$GP827+36),"")</f>
      </c>
      <c r="GL827">
        <f>IF($GQ827&gt;=37,INDEX($DL:$DL,$GP827+37),"")</f>
      </c>
      <c r="GM827">
        <f>IF($GQ827&gt;=38,INDEX($DL:$DL,$GP827+38),"")</f>
      </c>
      <c r="GN827">
        <f>IF($GQ827&gt;=39,INDEX($DL:$DL,$GP827+39),"")</f>
      </c>
      <c r="GO827">
        <f>IF($GQ827&gt;=40,INDEX($DL:$DL,$GP827+40),"")</f>
      </c>
      <c r="GP827">
        <f>IFERROR(MATCH($DJ827,$DK$2:$DK$148,0)+1,0)</f>
      </c>
      <c r="GQ827">
        <f>IFERROR(INDEX($DM$2:$DM$148,MATCH($DJ827,$DK$2:$DK$148,0)),0)</f>
      </c>
      <c r="GR827">
        <f>IFERROR(MATCH($L827,$DN$827:$FA$827,0),0)</f>
      </c>
      <c r="GS827">
        <f>IF($GR827&gt;0,INDEX($FB$827:$GO$827,$GR827),"")</f>
      </c>
      <c r="GV827">
        <f>IF($JE827&gt;=1,INDEX($GT:$GT,$JD827+1),"")</f>
      </c>
      <c r="GW827">
        <f>IF($JE827&gt;=2,INDEX($GT:$GT,$JD827+2),"")</f>
      </c>
      <c r="GX827">
        <f>IF($JE827&gt;=3,INDEX($GT:$GT,$JD827+3),"")</f>
      </c>
      <c r="GY827">
        <f>IF($JE827&gt;=4,INDEX($GT:$GT,$JD827+4),"")</f>
      </c>
      <c r="GZ827">
        <f>IF($JE827&gt;=5,INDEX($GT:$GT,$JD827+5),"")</f>
      </c>
      <c r="HA827">
        <f>IF($JE827&gt;=6,INDEX($GT:$GT,$JD827+6),"")</f>
      </c>
      <c r="HB827">
        <f>IF($JE827&gt;=7,INDEX($GT:$GT,$JD827+7),"")</f>
      </c>
      <c r="HC827">
        <f>IF($JE827&gt;=8,INDEX($GT:$GT,$JD827+8),"")</f>
      </c>
      <c r="HD827">
        <f>IF($JE827&gt;=9,INDEX($GT:$GT,$JD827+9),"")</f>
      </c>
      <c r="HE827">
        <f>IF($JE827&gt;=10,INDEX($GT:$GT,$JD827+10),"")</f>
      </c>
      <c r="HF827">
        <f>IF($JE827&gt;=11,INDEX($GT:$GT,$JD827+11),"")</f>
      </c>
      <c r="HG827">
        <f>IF($JE827&gt;=12,INDEX($GT:$GT,$JD827+12),"")</f>
      </c>
      <c r="HH827">
        <f>IF($JE827&gt;=13,INDEX($GT:$GT,$JD827+13),"")</f>
      </c>
      <c r="HI827">
        <f>IF($JE827&gt;=14,INDEX($GT:$GT,$JD827+14),"")</f>
      </c>
      <c r="HJ827">
        <f>IF($JE827&gt;=15,INDEX($GT:$GT,$JD827+15),"")</f>
      </c>
      <c r="HK827">
        <f>IF($JE827&gt;=16,INDEX($GT:$GT,$JD827+16),"")</f>
      </c>
      <c r="HL827">
        <f>IF($JE827&gt;=17,INDEX($GT:$GT,$JD827+17),"")</f>
      </c>
      <c r="HM827">
        <f>IF($JE827&gt;=18,INDEX($GT:$GT,$JD827+18),"")</f>
      </c>
      <c r="HN827">
        <f>IF($JE827&gt;=19,INDEX($GT:$GT,$JD827+19),"")</f>
      </c>
      <c r="HO827">
        <f>IF($JE827&gt;=20,INDEX($GT:$GT,$JD827+20),"")</f>
      </c>
      <c r="HP827">
        <f>IF($JE827&gt;=21,INDEX($GT:$GT,$JD827+21),"")</f>
      </c>
      <c r="HQ827">
        <f>IF($JE827&gt;=22,INDEX($GT:$GT,$JD827+22),"")</f>
      </c>
      <c r="HR827">
        <f>IF($JE827&gt;=23,INDEX($GT:$GT,$JD827+23),"")</f>
      </c>
      <c r="HS827">
        <f>IF($JE827&gt;=24,INDEX($GT:$GT,$JD827+24),"")</f>
      </c>
      <c r="HT827">
        <f>IF($JE827&gt;=25,INDEX($GT:$GT,$JD827+25),"")</f>
      </c>
      <c r="HU827">
        <f>IF($JE827&gt;=26,INDEX($GT:$GT,$JD827+26),"")</f>
      </c>
      <c r="HV827">
        <f>IF($JE827&gt;=27,INDEX($GT:$GT,$JD827+27),"")</f>
      </c>
      <c r="HW827">
        <f>IF($JE827&gt;=28,INDEX($GT:$GT,$JD827+28),"")</f>
      </c>
      <c r="HX827">
        <f>IF($JE827&gt;=29,INDEX($GT:$GT,$JD827+29),"")</f>
      </c>
      <c r="HY827">
        <f>IF($JE827&gt;=30,INDEX($GT:$GT,$JD827+30),"")</f>
      </c>
      <c r="HZ827">
        <f>IF($JE827&gt;=31,INDEX($GT:$GT,$JD827+31),"")</f>
      </c>
      <c r="IA827">
        <f>IF($JE827&gt;=32,INDEX($GT:$GT,$JD827+32),"")</f>
      </c>
      <c r="IB827">
        <f>IF($JE827&gt;=33,INDEX($GT:$GT,$JD827+33),"")</f>
      </c>
      <c r="IC827">
        <f>IF($JE827&gt;=34,INDEX($GT:$GT,$JD827+34),"")</f>
      </c>
      <c r="ID827">
        <f>IF($JE827&gt;=35,INDEX($GT:$GT,$JD827+35),"")</f>
      </c>
      <c r="IE827">
        <f>IF($JE827&gt;=36,INDEX($GT:$GT,$JD827+36),"")</f>
      </c>
      <c r="IF827">
        <f>IF($JE827&gt;=37,INDEX($GT:$GT,$JD827+37),"")</f>
      </c>
      <c r="IG827">
        <f>IF($JE827&gt;=38,INDEX($GT:$GT,$JD827+38),"")</f>
      </c>
      <c r="IH827">
        <f>IF($JE827&gt;=39,INDEX($GT:$GT,$JD827+39),"")</f>
      </c>
      <c r="II827">
        <f>IF($JE827&gt;=40,INDEX($GT:$GT,$JD827+40),"")</f>
      </c>
      <c r="IJ827">
        <f>IF($JE827&gt;=41,INDEX($GT:$GT,$JD827+41),"")</f>
      </c>
      <c r="IK827">
        <f>IF($JE827&gt;=42,INDEX($GT:$GT,$JD827+42),"")</f>
      </c>
      <c r="IL827">
        <f>IF($JE827&gt;=43,INDEX($GT:$GT,$JD827+43),"")</f>
      </c>
      <c r="IM827">
        <f>IF($JE827&gt;=44,INDEX($GT:$GT,$JD827+44),"")</f>
      </c>
      <c r="IN827">
        <f>IF($JE827&gt;=45,INDEX($GT:$GT,$JD827+45),"")</f>
      </c>
      <c r="IO827">
        <f>IF($JE827&gt;=46,INDEX($GT:$GT,$JD827+46),"")</f>
      </c>
      <c r="IP827">
        <f>IF($JE827&gt;=47,INDEX($GT:$GT,$JD827+47),"")</f>
      </c>
      <c r="IQ827">
        <f>IF($JE827&gt;=48,INDEX($GT:$GT,$JD827+48),"")</f>
      </c>
      <c r="IR827">
        <f>IF($JE827&gt;=49,INDEX($GT:$GT,$JD827+49),"")</f>
      </c>
      <c r="IS827">
        <f>IF($JE827&gt;=50,INDEX($GT:$GT,$JD827+50),"")</f>
      </c>
      <c r="IT827">
        <f>IF($JE827&gt;=51,INDEX($GT:$GT,$JD827+51),"")</f>
      </c>
      <c r="IU827">
        <f>IF($JE827&gt;=52,INDEX($GT:$GT,$JD827+52),"")</f>
      </c>
      <c r="IV827">
        <f>IF($JE827&gt;=53,INDEX($GT:$GT,$JD827+53),"")</f>
      </c>
      <c r="IW827">
        <f>IF($JE827&gt;=54,INDEX($GT:$GT,$JD827+54),"")</f>
      </c>
      <c r="IX827">
        <f>IF($JE827&gt;=55,INDEX($GT:$GT,$JD827+55),"")</f>
      </c>
      <c r="IY827">
        <f>IF($JE827&gt;=56,INDEX($GT:$GT,$JD827+56),"")</f>
      </c>
      <c r="IZ827">
        <f>IF($JE827&gt;=57,INDEX($GT:$GT,$JD827+57),"")</f>
      </c>
      <c r="JA827">
        <f>IF($JE827&gt;=58,INDEX($GT:$GT,$JD827+58),"")</f>
      </c>
      <c r="JB827">
        <f>IF($JE827&gt;=59,INDEX($GT:$GT,$JD827+59),"")</f>
      </c>
      <c r="JC827">
        <f>IF($JE827&gt;=60,INDEX($GT:$GT,$JD827+60),"")</f>
      </c>
      <c r="JD827">
        <f>IFERROR(MATCH($GS827,$GT$2:$GT$322,0)+1,0)</f>
      </c>
      <c r="JE827">
        <f>IFERROR(INDEX($GU$2:$GU$322,MATCH($GS827,$GT$2:$GT$322,0)),0)</f>
      </c>
      <c r="JF827" t="s">
        <v>28</v>
      </c>
      <c r="JG827" t="s">
        <v>28</v>
      </c>
    </row>
    <row r="828" spans="1:267" x14ac:dyDescent="0.25">
      <c r="J828" s="1"/>
      <c r="K828" s="1"/>
      <c r="L828" s="1"/>
      <c r="M828" s="1"/>
      <c r="N828" s="1">
        <f>IFERROR(IF(FIND(" - ",$J828)&gt;0,MID($J828,FIND(" - ",$J828)+3,LEN($J828)),""),"")</f>
      </c>
      <c r="P828" s="1"/>
      <c r="S828" t="s">
        <v>28</v>
      </c>
      <c r="U828">
        <f>IF(OR($S828="",$T828=""),"",IFERROR($S828/$T828,0))</f>
      </c>
      <c r="V828">
        <f>IF($S828="","",
IF($K828="","",
IF(ISNUMBER(SEARCH("exempt",LOWER($K828))),0,
$S828*(VALUE(SUBSTITUTE($K828,"%",""))/100))))</f>
      </c>
      <c r="AB828">
        <f>IF($S828="","",
SUM($S828,$V828,$Z828,$W828,$Y828)-
IF($AA828="",0,VALUE($AA828)))</f>
      </c>
      <c r="AJ828" t="s">
        <v>1635</v>
      </c>
      <c r="AR828">
        <f>IFERROR(LEFT($J828,FIND(" - ",$J828)-1),$J828)</f>
      </c>
      <c r="AU828">
        <f>IF($CJ828&gt;=1,INDEX($AS:$AS,$CI828+1),"")</f>
      </c>
      <c r="AV828">
        <f>IF($CJ828&gt;=2,INDEX($AS:$AS,$CI828+2),"")</f>
      </c>
      <c r="AW828">
        <f>IF($CJ828&gt;=3,INDEX($AS:$AS,$CI828+3),"")</f>
      </c>
      <c r="AX828">
        <f>IF($CJ828&gt;=4,INDEX($AS:$AS,$CI828+4),"")</f>
      </c>
      <c r="AY828">
        <f>IF($CJ828&gt;=5,INDEX($AS:$AS,$CI828+5),"")</f>
      </c>
      <c r="AZ828">
        <f>IF($CJ828&gt;=6,INDEX($AS:$AS,$CI828+6),"")</f>
      </c>
      <c r="BA828">
        <f>IF($CJ828&gt;=7,INDEX($AS:$AS,$CI828+7),"")</f>
      </c>
      <c r="BB828">
        <f>IF($CJ828&gt;=8,INDEX($AS:$AS,$CI828+8),"")</f>
      </c>
      <c r="BC828">
        <f>IF($CJ828&gt;=9,INDEX($AS:$AS,$CI828+9),"")</f>
      </c>
      <c r="BD828">
        <f>IF($CJ828&gt;=10,INDEX($AS:$AS,$CI828+10),"")</f>
      </c>
      <c r="BE828">
        <f>IF($CJ828&gt;=11,INDEX($AS:$AS,$CI828+11),"")</f>
      </c>
      <c r="BF828">
        <f>IF($CJ828&gt;=12,INDEX($AS:$AS,$CI828+12),"")</f>
      </c>
      <c r="BG828">
        <f>IF($CJ828&gt;=13,INDEX($AS:$AS,$CI828+13),"")</f>
      </c>
      <c r="BH828">
        <f>IF($CJ828&gt;=14,INDEX($AS:$AS,$CI828+14),"")</f>
      </c>
      <c r="BI828">
        <f>IF($CJ828&gt;=15,INDEX($AS:$AS,$CI828+15),"")</f>
      </c>
      <c r="BJ828">
        <f>IF($CJ828&gt;=16,INDEX($AS:$AS,$CI828+16),"")</f>
      </c>
      <c r="BK828">
        <f>IF($CJ828&gt;=17,INDEX($AS:$AS,$CI828+17),"")</f>
      </c>
      <c r="BL828">
        <f>IF($CJ828&gt;=18,INDEX($AS:$AS,$CI828+18),"")</f>
      </c>
      <c r="BM828">
        <f>IF($CJ828&gt;=19,INDEX($AS:$AS,$CI828+19),"")</f>
      </c>
      <c r="BN828">
        <f>IF($CJ828&gt;=20,INDEX($AS:$AS,$CI828+20),"")</f>
      </c>
      <c r="BO828">
        <f>IF($CJ828&gt;=21,INDEX($AS:$AS,$CI828+21),"")</f>
      </c>
      <c r="BP828">
        <f>IF($CJ828&gt;=22,INDEX($AS:$AS,$CI828+22),"")</f>
      </c>
      <c r="BQ828">
        <f>IF($CJ828&gt;=23,INDEX($AS:$AS,$CI828+23),"")</f>
      </c>
      <c r="BR828">
        <f>IF($CJ828&gt;=24,INDEX($AS:$AS,$CI828+24),"")</f>
      </c>
      <c r="BS828">
        <f>IF($CJ828&gt;=25,INDEX($AS:$AS,$CI828+25),"")</f>
      </c>
      <c r="BT828">
        <f>IF($CJ828&gt;=26,INDEX($AS:$AS,$CI828+26),"")</f>
      </c>
      <c r="BU828">
        <f>IF($CJ828&gt;=27,INDEX($AS:$AS,$CI828+27),"")</f>
      </c>
      <c r="BV828">
        <f>IF($CJ828&gt;=28,INDEX($AS:$AS,$CI828+28),"")</f>
      </c>
      <c r="BW828">
        <f>IF($CJ828&gt;=29,INDEX($AS:$AS,$CI828+29),"")</f>
      </c>
      <c r="BX828">
        <f>IF($CJ828&gt;=30,INDEX($AS:$AS,$CI828+30),"")</f>
      </c>
      <c r="BY828">
        <f>IF($CJ828&gt;=31,INDEX($AS:$AS,$CI828+31),"")</f>
      </c>
      <c r="BZ828">
        <f>IF($CJ828&gt;=32,INDEX($AS:$AS,$CI828+32),"")</f>
      </c>
      <c r="CA828">
        <f>IF($CJ828&gt;=33,INDEX($AS:$AS,$CI828+33),"")</f>
      </c>
      <c r="CB828">
        <f>IF($CJ828&gt;=34,INDEX($AS:$AS,$CI828+34),"")</f>
      </c>
      <c r="CC828">
        <f>IF($CJ828&gt;=35,INDEX($AS:$AS,$CI828+35),"")</f>
      </c>
      <c r="CD828">
        <f>IF($CJ828&gt;=36,INDEX($AS:$AS,$CI828+36),"")</f>
      </c>
      <c r="CE828">
        <f>IF($CJ828&gt;=37,INDEX($AS:$AS,$CI828+37),"")</f>
      </c>
      <c r="CF828">
        <f>IF($CJ828&gt;=38,INDEX($AS:$AS,$CI828+38),"")</f>
      </c>
      <c r="CG828">
        <f>IF($CJ828&gt;=39,INDEX($AS:$AS,$CI828+39),"")</f>
      </c>
      <c r="CH828">
        <f>IF($CJ828&gt;=40,INDEX($AS:$AS,$CI828+40),"")</f>
      </c>
      <c r="CI828">
        <f>IFERROR(MATCH($AR828,$AS$2:$AS$133,0)+1,0)</f>
      </c>
      <c r="CJ828">
        <f>IFERROR(INDEX($AT$2:$AT$133,MATCH($AR828,$AS$2:$AS$133,0)),0)</f>
      </c>
      <c r="CK828">
        <f>IFERROR(LEFT($O828,FIND(" - ",$O828)-1),$O828)</f>
      </c>
      <c r="CL828" t="s">
        <v>113</v>
      </c>
      <c r="CN828">
        <f>IF($DI828&gt;=1,INDEX($CL:$CL,$DH828+1),"")</f>
      </c>
      <c r="CO828">
        <f>IF($DI828&gt;=2,INDEX($CL:$CL,$DH828+2),"")</f>
      </c>
      <c r="CP828">
        <f>IF($DI828&gt;=3,INDEX($CL:$CL,$DH828+3),"")</f>
      </c>
      <c r="CQ828">
        <f>IF($DI828&gt;=4,INDEX($CL:$CL,$DH828+4),"")</f>
      </c>
      <c r="CR828">
        <f>IF($DI828&gt;=5,INDEX($CL:$CL,$DH828+5),"")</f>
      </c>
      <c r="CS828">
        <f>IF($DI828&gt;=6,INDEX($CL:$CL,$DH828+6),"")</f>
      </c>
      <c r="CT828">
        <f>IF($DI828&gt;=7,INDEX($CL:$CL,$DH828+7),"")</f>
      </c>
      <c r="CU828">
        <f>IF($DI828&gt;=8,INDEX($CL:$CL,$DH828+8),"")</f>
      </c>
      <c r="CV828">
        <f>IF($DI828&gt;=9,INDEX($CL:$CL,$DH828+9),"")</f>
      </c>
      <c r="CW828">
        <f>IF($DI828&gt;=10,INDEX($CL:$CL,$DH828+10),"")</f>
      </c>
      <c r="CX828">
        <f>IF($DI828&gt;=11,INDEX($CL:$CL,$DH828+11),"")</f>
      </c>
      <c r="CY828">
        <f>IF($DI828&gt;=12,INDEX($CL:$CL,$DH828+12),"")</f>
      </c>
      <c r="CZ828">
        <f>IF($DI828&gt;=13,INDEX($CL:$CL,$DH828+13),"")</f>
      </c>
      <c r="DA828">
        <f>IF($DI828&gt;=14,INDEX($CL:$CL,$DH828+14),"")</f>
      </c>
      <c r="DB828">
        <f>IF($DI828&gt;=15,INDEX($CL:$CL,$DH828+15),"")</f>
      </c>
      <c r="DC828">
        <f>IF($DI828&gt;=16,INDEX($CL:$CL,$DH828+16),"")</f>
      </c>
      <c r="DD828">
        <f>IF($DI828&gt;=17,INDEX($CL:$CL,$DH828+17),"")</f>
      </c>
      <c r="DE828">
        <f>IF($DI828&gt;=18,INDEX($CL:$CL,$DH828+18),"")</f>
      </c>
      <c r="DF828">
        <f>IF($DI828&gt;=19,INDEX($CL:$CL,$DH828+19),"")</f>
      </c>
      <c r="DG828">
        <f>IF($DI828&gt;=20,INDEX($CL:$CL,$DH828+20),"")</f>
      </c>
      <c r="DH828">
        <f>IFERROR(MATCH($CK828,$CL$2:$CL$1558,0)+1,0)</f>
      </c>
      <c r="DI828">
        <f>IFERROR(INDEX($CM$2:$CM$1558,MATCH($CK828,$CL$2:$CL$1558,0)),0)</f>
      </c>
      <c r="DJ828">
        <f>IFERROR(INDEX($AQ:$AQ,MATCH($K828,$AP:$AP,0))&amp;"","")</f>
      </c>
      <c r="DN828">
        <f>IF($GQ828&gt;=1,INDEX($DK:$DK,$GP828+1),"")</f>
      </c>
      <c r="DO828">
        <f>IF($GQ828&gt;=2,INDEX($DK:$DK,$GP828+2),"")</f>
      </c>
      <c r="DP828">
        <f>IF($GQ828&gt;=3,INDEX($DK:$DK,$GP828+3),"")</f>
      </c>
      <c r="DQ828">
        <f>IF($GQ828&gt;=4,INDEX($DK:$DK,$GP828+4),"")</f>
      </c>
      <c r="DR828">
        <f>IF($GQ828&gt;=5,INDEX($DK:$DK,$GP828+5),"")</f>
      </c>
      <c r="DS828">
        <f>IF($GQ828&gt;=6,INDEX($DK:$DK,$GP828+6),"")</f>
      </c>
      <c r="DT828">
        <f>IF($GQ828&gt;=7,INDEX($DK:$DK,$GP828+7),"")</f>
      </c>
      <c r="DU828">
        <f>IF($GQ828&gt;=8,INDEX($DK:$DK,$GP828+8),"")</f>
      </c>
      <c r="DV828">
        <f>IF($GQ828&gt;=9,INDEX($DK:$DK,$GP828+9),"")</f>
      </c>
      <c r="DW828">
        <f>IF($GQ828&gt;=10,INDEX($DK:$DK,$GP828+10),"")</f>
      </c>
      <c r="DX828">
        <f>IF($GQ828&gt;=11,INDEX($DK:$DK,$GP828+11),"")</f>
      </c>
      <c r="DY828">
        <f>IF($GQ828&gt;=12,INDEX($DK:$DK,$GP828+12),"")</f>
      </c>
      <c r="DZ828">
        <f>IF($GQ828&gt;=13,INDEX($DK:$DK,$GP828+13),"")</f>
      </c>
      <c r="EA828">
        <f>IF($GQ828&gt;=14,INDEX($DK:$DK,$GP828+14),"")</f>
      </c>
      <c r="EB828">
        <f>IF($GQ828&gt;=15,INDEX($DK:$DK,$GP828+15),"")</f>
      </c>
      <c r="EC828">
        <f>IF($GQ828&gt;=16,INDEX($DK:$DK,$GP828+16),"")</f>
      </c>
      <c r="ED828">
        <f>IF($GQ828&gt;=17,INDEX($DK:$DK,$GP828+17),"")</f>
      </c>
      <c r="EE828">
        <f>IF($GQ828&gt;=18,INDEX($DK:$DK,$GP828+18),"")</f>
      </c>
      <c r="EF828">
        <f>IF($GQ828&gt;=19,INDEX($DK:$DK,$GP828+19),"")</f>
      </c>
      <c r="EG828">
        <f>IF($GQ828&gt;=20,INDEX($DK:$DK,$GP828+20),"")</f>
      </c>
      <c r="EH828">
        <f>IF($GQ828&gt;=21,INDEX($DK:$DK,$GP828+21),"")</f>
      </c>
      <c r="EI828">
        <f>IF($GQ828&gt;=22,INDEX($DK:$DK,$GP828+22),"")</f>
      </c>
      <c r="EJ828">
        <f>IF($GQ828&gt;=23,INDEX($DK:$DK,$GP828+23),"")</f>
      </c>
      <c r="EK828">
        <f>IF($GQ828&gt;=24,INDEX($DK:$DK,$GP828+24),"")</f>
      </c>
      <c r="EL828">
        <f>IF($GQ828&gt;=25,INDEX($DK:$DK,$GP828+25),"")</f>
      </c>
      <c r="EM828">
        <f>IF($GQ828&gt;=26,INDEX($DK:$DK,$GP828+26),"")</f>
      </c>
      <c r="EN828">
        <f>IF($GQ828&gt;=27,INDEX($DK:$DK,$GP828+27),"")</f>
      </c>
      <c r="EO828">
        <f>IF($GQ828&gt;=28,INDEX($DK:$DK,$GP828+28),"")</f>
      </c>
      <c r="EP828">
        <f>IF($GQ828&gt;=29,INDEX($DK:$DK,$GP828+29),"")</f>
      </c>
      <c r="EQ828">
        <f>IF($GQ828&gt;=30,INDEX($DK:$DK,$GP828+30),"")</f>
      </c>
      <c r="ER828">
        <f>IF($GQ828&gt;=31,INDEX($DK:$DK,$GP828+31),"")</f>
      </c>
      <c r="ES828">
        <f>IF($GQ828&gt;=32,INDEX($DK:$DK,$GP828+32),"")</f>
      </c>
      <c r="ET828">
        <f>IF($GQ828&gt;=33,INDEX($DK:$DK,$GP828+33),"")</f>
      </c>
      <c r="EU828">
        <f>IF($GQ828&gt;=34,INDEX($DK:$DK,$GP828+34),"")</f>
      </c>
      <c r="EV828">
        <f>IF($GQ828&gt;=35,INDEX($DK:$DK,$GP828+35),"")</f>
      </c>
      <c r="EW828">
        <f>IF($GQ828&gt;=36,INDEX($DK:$DK,$GP828+36),"")</f>
      </c>
      <c r="EX828">
        <f>IF($GQ828&gt;=37,INDEX($DK:$DK,$GP828+37),"")</f>
      </c>
      <c r="EY828">
        <f>IF($GQ828&gt;=38,INDEX($DK:$DK,$GP828+38),"")</f>
      </c>
      <c r="EZ828">
        <f>IF($GQ828&gt;=39,INDEX($DK:$DK,$GP828+39),"")</f>
      </c>
      <c r="FA828">
        <f>IF($GQ828&gt;=40,INDEX($DK:$DK,$GP828+40),"")</f>
      </c>
      <c r="FB828">
        <f>IF($GQ828&gt;=1,INDEX($DL:$DL,$GP828+1),"")</f>
      </c>
      <c r="FC828">
        <f>IF($GQ828&gt;=2,INDEX($DL:$DL,$GP828+2),"")</f>
      </c>
      <c r="FD828">
        <f>IF($GQ828&gt;=3,INDEX($DL:$DL,$GP828+3),"")</f>
      </c>
      <c r="FE828">
        <f>IF($GQ828&gt;=4,INDEX($DL:$DL,$GP828+4),"")</f>
      </c>
      <c r="FF828">
        <f>IF($GQ828&gt;=5,INDEX($DL:$DL,$GP828+5),"")</f>
      </c>
      <c r="FG828">
        <f>IF($GQ828&gt;=6,INDEX($DL:$DL,$GP828+6),"")</f>
      </c>
      <c r="FH828">
        <f>IF($GQ828&gt;=7,INDEX($DL:$DL,$GP828+7),"")</f>
      </c>
      <c r="FI828">
        <f>IF($GQ828&gt;=8,INDEX($DL:$DL,$GP828+8),"")</f>
      </c>
      <c r="FJ828">
        <f>IF($GQ828&gt;=9,INDEX($DL:$DL,$GP828+9),"")</f>
      </c>
      <c r="FK828">
        <f>IF($GQ828&gt;=10,INDEX($DL:$DL,$GP828+10),"")</f>
      </c>
      <c r="FL828">
        <f>IF($GQ828&gt;=11,INDEX($DL:$DL,$GP828+11),"")</f>
      </c>
      <c r="FM828">
        <f>IF($GQ828&gt;=12,INDEX($DL:$DL,$GP828+12),"")</f>
      </c>
      <c r="FN828">
        <f>IF($GQ828&gt;=13,INDEX($DL:$DL,$GP828+13),"")</f>
      </c>
      <c r="FO828">
        <f>IF($GQ828&gt;=14,INDEX($DL:$DL,$GP828+14),"")</f>
      </c>
      <c r="FP828">
        <f>IF($GQ828&gt;=15,INDEX($DL:$DL,$GP828+15),"")</f>
      </c>
      <c r="FQ828">
        <f>IF($GQ828&gt;=16,INDEX($DL:$DL,$GP828+16),"")</f>
      </c>
      <c r="FR828">
        <f>IF($GQ828&gt;=17,INDEX($DL:$DL,$GP828+17),"")</f>
      </c>
      <c r="FS828">
        <f>IF($GQ828&gt;=18,INDEX($DL:$DL,$GP828+18),"")</f>
      </c>
      <c r="FT828">
        <f>IF($GQ828&gt;=19,INDEX($DL:$DL,$GP828+19),"")</f>
      </c>
      <c r="FU828">
        <f>IF($GQ828&gt;=20,INDEX($DL:$DL,$GP828+20),"")</f>
      </c>
      <c r="FV828">
        <f>IF($GQ828&gt;=21,INDEX($DL:$DL,$GP828+21),"")</f>
      </c>
      <c r="FW828">
        <f>IF($GQ828&gt;=22,INDEX($DL:$DL,$GP828+22),"")</f>
      </c>
      <c r="FX828">
        <f>IF($GQ828&gt;=23,INDEX($DL:$DL,$GP828+23),"")</f>
      </c>
      <c r="FY828">
        <f>IF($GQ828&gt;=24,INDEX($DL:$DL,$GP828+24),"")</f>
      </c>
      <c r="FZ828">
        <f>IF($GQ828&gt;=25,INDEX($DL:$DL,$GP828+25),"")</f>
      </c>
      <c r="GA828">
        <f>IF($GQ828&gt;=26,INDEX($DL:$DL,$GP828+26),"")</f>
      </c>
      <c r="GB828">
        <f>IF($GQ828&gt;=27,INDEX($DL:$DL,$GP828+27),"")</f>
      </c>
      <c r="GC828">
        <f>IF($GQ828&gt;=28,INDEX($DL:$DL,$GP828+28),"")</f>
      </c>
      <c r="GD828">
        <f>IF($GQ828&gt;=29,INDEX($DL:$DL,$GP828+29),"")</f>
      </c>
      <c r="GE828">
        <f>IF($GQ828&gt;=30,INDEX($DL:$DL,$GP828+30),"")</f>
      </c>
      <c r="GF828">
        <f>IF($GQ828&gt;=31,INDEX($DL:$DL,$GP828+31),"")</f>
      </c>
      <c r="GG828">
        <f>IF($GQ828&gt;=32,INDEX($DL:$DL,$GP828+32),"")</f>
      </c>
      <c r="GH828">
        <f>IF($GQ828&gt;=33,INDEX($DL:$DL,$GP828+33),"")</f>
      </c>
      <c r="GI828">
        <f>IF($GQ828&gt;=34,INDEX($DL:$DL,$GP828+34),"")</f>
      </c>
      <c r="GJ828">
        <f>IF($GQ828&gt;=35,INDEX($DL:$DL,$GP828+35),"")</f>
      </c>
      <c r="GK828">
        <f>IF($GQ828&gt;=36,INDEX($DL:$DL,$GP828+36),"")</f>
      </c>
      <c r="GL828">
        <f>IF($GQ828&gt;=37,INDEX($DL:$DL,$GP828+37),"")</f>
      </c>
      <c r="GM828">
        <f>IF($GQ828&gt;=38,INDEX($DL:$DL,$GP828+38),"")</f>
      </c>
      <c r="GN828">
        <f>IF($GQ828&gt;=39,INDEX($DL:$DL,$GP828+39),"")</f>
      </c>
      <c r="GO828">
        <f>IF($GQ828&gt;=40,INDEX($DL:$DL,$GP828+40),"")</f>
      </c>
      <c r="GP828">
        <f>IFERROR(MATCH($DJ828,$DK$2:$DK$148,0)+1,0)</f>
      </c>
      <c r="GQ828">
        <f>IFERROR(INDEX($DM$2:$DM$148,MATCH($DJ828,$DK$2:$DK$148,0)),0)</f>
      </c>
      <c r="GR828">
        <f>IFERROR(MATCH($L828,$DN$828:$FA$828,0),0)</f>
      </c>
      <c r="GS828">
        <f>IF($GR828&gt;0,INDEX($FB$828:$GO$828,$GR828),"")</f>
      </c>
      <c r="GV828">
        <f>IF($JE828&gt;=1,INDEX($GT:$GT,$JD828+1),"")</f>
      </c>
      <c r="GW828">
        <f>IF($JE828&gt;=2,INDEX($GT:$GT,$JD828+2),"")</f>
      </c>
      <c r="GX828">
        <f>IF($JE828&gt;=3,INDEX($GT:$GT,$JD828+3),"")</f>
      </c>
      <c r="GY828">
        <f>IF($JE828&gt;=4,INDEX($GT:$GT,$JD828+4),"")</f>
      </c>
      <c r="GZ828">
        <f>IF($JE828&gt;=5,INDEX($GT:$GT,$JD828+5),"")</f>
      </c>
      <c r="HA828">
        <f>IF($JE828&gt;=6,INDEX($GT:$GT,$JD828+6),"")</f>
      </c>
      <c r="HB828">
        <f>IF($JE828&gt;=7,INDEX($GT:$GT,$JD828+7),"")</f>
      </c>
      <c r="HC828">
        <f>IF($JE828&gt;=8,INDEX($GT:$GT,$JD828+8),"")</f>
      </c>
      <c r="HD828">
        <f>IF($JE828&gt;=9,INDEX($GT:$GT,$JD828+9),"")</f>
      </c>
      <c r="HE828">
        <f>IF($JE828&gt;=10,INDEX($GT:$GT,$JD828+10),"")</f>
      </c>
      <c r="HF828">
        <f>IF($JE828&gt;=11,INDEX($GT:$GT,$JD828+11),"")</f>
      </c>
      <c r="HG828">
        <f>IF($JE828&gt;=12,INDEX($GT:$GT,$JD828+12),"")</f>
      </c>
      <c r="HH828">
        <f>IF($JE828&gt;=13,INDEX($GT:$GT,$JD828+13),"")</f>
      </c>
      <c r="HI828">
        <f>IF($JE828&gt;=14,INDEX($GT:$GT,$JD828+14),"")</f>
      </c>
      <c r="HJ828">
        <f>IF($JE828&gt;=15,INDEX($GT:$GT,$JD828+15),"")</f>
      </c>
      <c r="HK828">
        <f>IF($JE828&gt;=16,INDEX($GT:$GT,$JD828+16),"")</f>
      </c>
      <c r="HL828">
        <f>IF($JE828&gt;=17,INDEX($GT:$GT,$JD828+17),"")</f>
      </c>
      <c r="HM828">
        <f>IF($JE828&gt;=18,INDEX($GT:$GT,$JD828+18),"")</f>
      </c>
      <c r="HN828">
        <f>IF($JE828&gt;=19,INDEX($GT:$GT,$JD828+19),"")</f>
      </c>
      <c r="HO828">
        <f>IF($JE828&gt;=20,INDEX($GT:$GT,$JD828+20),"")</f>
      </c>
      <c r="HP828">
        <f>IF($JE828&gt;=21,INDEX($GT:$GT,$JD828+21),"")</f>
      </c>
      <c r="HQ828">
        <f>IF($JE828&gt;=22,INDEX($GT:$GT,$JD828+22),"")</f>
      </c>
      <c r="HR828">
        <f>IF($JE828&gt;=23,INDEX($GT:$GT,$JD828+23),"")</f>
      </c>
      <c r="HS828">
        <f>IF($JE828&gt;=24,INDEX($GT:$GT,$JD828+24),"")</f>
      </c>
      <c r="HT828">
        <f>IF($JE828&gt;=25,INDEX($GT:$GT,$JD828+25),"")</f>
      </c>
      <c r="HU828">
        <f>IF($JE828&gt;=26,INDEX($GT:$GT,$JD828+26),"")</f>
      </c>
      <c r="HV828">
        <f>IF($JE828&gt;=27,INDEX($GT:$GT,$JD828+27),"")</f>
      </c>
      <c r="HW828">
        <f>IF($JE828&gt;=28,INDEX($GT:$GT,$JD828+28),"")</f>
      </c>
      <c r="HX828">
        <f>IF($JE828&gt;=29,INDEX($GT:$GT,$JD828+29),"")</f>
      </c>
      <c r="HY828">
        <f>IF($JE828&gt;=30,INDEX($GT:$GT,$JD828+30),"")</f>
      </c>
      <c r="HZ828">
        <f>IF($JE828&gt;=31,INDEX($GT:$GT,$JD828+31),"")</f>
      </c>
      <c r="IA828">
        <f>IF($JE828&gt;=32,INDEX($GT:$GT,$JD828+32),"")</f>
      </c>
      <c r="IB828">
        <f>IF($JE828&gt;=33,INDEX($GT:$GT,$JD828+33),"")</f>
      </c>
      <c r="IC828">
        <f>IF($JE828&gt;=34,INDEX($GT:$GT,$JD828+34),"")</f>
      </c>
      <c r="ID828">
        <f>IF($JE828&gt;=35,INDEX($GT:$GT,$JD828+35),"")</f>
      </c>
      <c r="IE828">
        <f>IF($JE828&gt;=36,INDEX($GT:$GT,$JD828+36),"")</f>
      </c>
      <c r="IF828">
        <f>IF($JE828&gt;=37,INDEX($GT:$GT,$JD828+37),"")</f>
      </c>
      <c r="IG828">
        <f>IF($JE828&gt;=38,INDEX($GT:$GT,$JD828+38),"")</f>
      </c>
      <c r="IH828">
        <f>IF($JE828&gt;=39,INDEX($GT:$GT,$JD828+39),"")</f>
      </c>
      <c r="II828">
        <f>IF($JE828&gt;=40,INDEX($GT:$GT,$JD828+40),"")</f>
      </c>
      <c r="IJ828">
        <f>IF($JE828&gt;=41,INDEX($GT:$GT,$JD828+41),"")</f>
      </c>
      <c r="IK828">
        <f>IF($JE828&gt;=42,INDEX($GT:$GT,$JD828+42),"")</f>
      </c>
      <c r="IL828">
        <f>IF($JE828&gt;=43,INDEX($GT:$GT,$JD828+43),"")</f>
      </c>
      <c r="IM828">
        <f>IF($JE828&gt;=44,INDEX($GT:$GT,$JD828+44),"")</f>
      </c>
      <c r="IN828">
        <f>IF($JE828&gt;=45,INDEX($GT:$GT,$JD828+45),"")</f>
      </c>
      <c r="IO828">
        <f>IF($JE828&gt;=46,INDEX($GT:$GT,$JD828+46),"")</f>
      </c>
      <c r="IP828">
        <f>IF($JE828&gt;=47,INDEX($GT:$GT,$JD828+47),"")</f>
      </c>
      <c r="IQ828">
        <f>IF($JE828&gt;=48,INDEX($GT:$GT,$JD828+48),"")</f>
      </c>
      <c r="IR828">
        <f>IF($JE828&gt;=49,INDEX($GT:$GT,$JD828+49),"")</f>
      </c>
      <c r="IS828">
        <f>IF($JE828&gt;=50,INDEX($GT:$GT,$JD828+50),"")</f>
      </c>
      <c r="IT828">
        <f>IF($JE828&gt;=51,INDEX($GT:$GT,$JD828+51),"")</f>
      </c>
      <c r="IU828">
        <f>IF($JE828&gt;=52,INDEX($GT:$GT,$JD828+52),"")</f>
      </c>
      <c r="IV828">
        <f>IF($JE828&gt;=53,INDEX($GT:$GT,$JD828+53),"")</f>
      </c>
      <c r="IW828">
        <f>IF($JE828&gt;=54,INDEX($GT:$GT,$JD828+54),"")</f>
      </c>
      <c r="IX828">
        <f>IF($JE828&gt;=55,INDEX($GT:$GT,$JD828+55),"")</f>
      </c>
      <c r="IY828">
        <f>IF($JE828&gt;=56,INDEX($GT:$GT,$JD828+56),"")</f>
      </c>
      <c r="IZ828">
        <f>IF($JE828&gt;=57,INDEX($GT:$GT,$JD828+57),"")</f>
      </c>
      <c r="JA828">
        <f>IF($JE828&gt;=58,INDEX($GT:$GT,$JD828+58),"")</f>
      </c>
      <c r="JB828">
        <f>IF($JE828&gt;=59,INDEX($GT:$GT,$JD828+59),"")</f>
      </c>
      <c r="JC828">
        <f>IF($JE828&gt;=60,INDEX($GT:$GT,$JD828+60),"")</f>
      </c>
      <c r="JD828">
        <f>IFERROR(MATCH($GS828,$GT$2:$GT$322,0)+1,0)</f>
      </c>
      <c r="JE828">
        <f>IFERROR(INDEX($GU$2:$GU$322,MATCH($GS828,$GT$2:$GT$322,0)),0)</f>
      </c>
      <c r="JF828" t="s">
        <v>28</v>
      </c>
      <c r="JG828" t="s">
        <v>28</v>
      </c>
    </row>
    <row r="829" spans="1:267" x14ac:dyDescent="0.25">
      <c r="J829" s="1"/>
      <c r="K829" s="1"/>
      <c r="L829" s="1"/>
      <c r="M829" s="1"/>
      <c r="N829" s="1">
        <f>IFERROR(IF(FIND(" - ",$J829)&gt;0,MID($J829,FIND(" - ",$J829)+3,LEN($J829)),""),"")</f>
      </c>
      <c r="P829" s="1"/>
      <c r="S829" t="s">
        <v>28</v>
      </c>
      <c r="U829">
        <f>IF(OR($S829="",$T829=""),"",IFERROR($S829/$T829,0))</f>
      </c>
      <c r="V829">
        <f>IF($S829="","",
IF($K829="","",
IF(ISNUMBER(SEARCH("exempt",LOWER($K829))),0,
$S829*(VALUE(SUBSTITUTE($K829,"%",""))/100))))</f>
      </c>
      <c r="AB829">
        <f>IF($S829="","",
SUM($S829,$V829,$Z829,$W829,$Y829)-
IF($AA829="",0,VALUE($AA829)))</f>
      </c>
      <c r="AJ829" t="s">
        <v>1636</v>
      </c>
      <c r="AR829">
        <f>IFERROR(LEFT($J829,FIND(" - ",$J829)-1),$J829)</f>
      </c>
      <c r="AU829">
        <f>IF($CJ829&gt;=1,INDEX($AS:$AS,$CI829+1),"")</f>
      </c>
      <c r="AV829">
        <f>IF($CJ829&gt;=2,INDEX($AS:$AS,$CI829+2),"")</f>
      </c>
      <c r="AW829">
        <f>IF($CJ829&gt;=3,INDEX($AS:$AS,$CI829+3),"")</f>
      </c>
      <c r="AX829">
        <f>IF($CJ829&gt;=4,INDEX($AS:$AS,$CI829+4),"")</f>
      </c>
      <c r="AY829">
        <f>IF($CJ829&gt;=5,INDEX($AS:$AS,$CI829+5),"")</f>
      </c>
      <c r="AZ829">
        <f>IF($CJ829&gt;=6,INDEX($AS:$AS,$CI829+6),"")</f>
      </c>
      <c r="BA829">
        <f>IF($CJ829&gt;=7,INDEX($AS:$AS,$CI829+7),"")</f>
      </c>
      <c r="BB829">
        <f>IF($CJ829&gt;=8,INDEX($AS:$AS,$CI829+8),"")</f>
      </c>
      <c r="BC829">
        <f>IF($CJ829&gt;=9,INDEX($AS:$AS,$CI829+9),"")</f>
      </c>
      <c r="BD829">
        <f>IF($CJ829&gt;=10,INDEX($AS:$AS,$CI829+10),"")</f>
      </c>
      <c r="BE829">
        <f>IF($CJ829&gt;=11,INDEX($AS:$AS,$CI829+11),"")</f>
      </c>
      <c r="BF829">
        <f>IF($CJ829&gt;=12,INDEX($AS:$AS,$CI829+12),"")</f>
      </c>
      <c r="BG829">
        <f>IF($CJ829&gt;=13,INDEX($AS:$AS,$CI829+13),"")</f>
      </c>
      <c r="BH829">
        <f>IF($CJ829&gt;=14,INDEX($AS:$AS,$CI829+14),"")</f>
      </c>
      <c r="BI829">
        <f>IF($CJ829&gt;=15,INDEX($AS:$AS,$CI829+15),"")</f>
      </c>
      <c r="BJ829">
        <f>IF($CJ829&gt;=16,INDEX($AS:$AS,$CI829+16),"")</f>
      </c>
      <c r="BK829">
        <f>IF($CJ829&gt;=17,INDEX($AS:$AS,$CI829+17),"")</f>
      </c>
      <c r="BL829">
        <f>IF($CJ829&gt;=18,INDEX($AS:$AS,$CI829+18),"")</f>
      </c>
      <c r="BM829">
        <f>IF($CJ829&gt;=19,INDEX($AS:$AS,$CI829+19),"")</f>
      </c>
      <c r="BN829">
        <f>IF($CJ829&gt;=20,INDEX($AS:$AS,$CI829+20),"")</f>
      </c>
      <c r="BO829">
        <f>IF($CJ829&gt;=21,INDEX($AS:$AS,$CI829+21),"")</f>
      </c>
      <c r="BP829">
        <f>IF($CJ829&gt;=22,INDEX($AS:$AS,$CI829+22),"")</f>
      </c>
      <c r="BQ829">
        <f>IF($CJ829&gt;=23,INDEX($AS:$AS,$CI829+23),"")</f>
      </c>
      <c r="BR829">
        <f>IF($CJ829&gt;=24,INDEX($AS:$AS,$CI829+24),"")</f>
      </c>
      <c r="BS829">
        <f>IF($CJ829&gt;=25,INDEX($AS:$AS,$CI829+25),"")</f>
      </c>
      <c r="BT829">
        <f>IF($CJ829&gt;=26,INDEX($AS:$AS,$CI829+26),"")</f>
      </c>
      <c r="BU829">
        <f>IF($CJ829&gt;=27,INDEX($AS:$AS,$CI829+27),"")</f>
      </c>
      <c r="BV829">
        <f>IF($CJ829&gt;=28,INDEX($AS:$AS,$CI829+28),"")</f>
      </c>
      <c r="BW829">
        <f>IF($CJ829&gt;=29,INDEX($AS:$AS,$CI829+29),"")</f>
      </c>
      <c r="BX829">
        <f>IF($CJ829&gt;=30,INDEX($AS:$AS,$CI829+30),"")</f>
      </c>
      <c r="BY829">
        <f>IF($CJ829&gt;=31,INDEX($AS:$AS,$CI829+31),"")</f>
      </c>
      <c r="BZ829">
        <f>IF($CJ829&gt;=32,INDEX($AS:$AS,$CI829+32),"")</f>
      </c>
      <c r="CA829">
        <f>IF($CJ829&gt;=33,INDEX($AS:$AS,$CI829+33),"")</f>
      </c>
      <c r="CB829">
        <f>IF($CJ829&gt;=34,INDEX($AS:$AS,$CI829+34),"")</f>
      </c>
      <c r="CC829">
        <f>IF($CJ829&gt;=35,INDEX($AS:$AS,$CI829+35),"")</f>
      </c>
      <c r="CD829">
        <f>IF($CJ829&gt;=36,INDEX($AS:$AS,$CI829+36),"")</f>
      </c>
      <c r="CE829">
        <f>IF($CJ829&gt;=37,INDEX($AS:$AS,$CI829+37),"")</f>
      </c>
      <c r="CF829">
        <f>IF($CJ829&gt;=38,INDEX($AS:$AS,$CI829+38),"")</f>
      </c>
      <c r="CG829">
        <f>IF($CJ829&gt;=39,INDEX($AS:$AS,$CI829+39),"")</f>
      </c>
      <c r="CH829">
        <f>IF($CJ829&gt;=40,INDEX($AS:$AS,$CI829+40),"")</f>
      </c>
      <c r="CI829">
        <f>IFERROR(MATCH($AR829,$AS$2:$AS$133,0)+1,0)</f>
      </c>
      <c r="CJ829">
        <f>IFERROR(INDEX($AT$2:$AT$133,MATCH($AR829,$AS$2:$AS$133,0)),0)</f>
      </c>
      <c r="CK829">
        <f>IFERROR(LEFT($O829,FIND(" - ",$O829)-1),$O829)</f>
      </c>
      <c r="CL829" t="s">
        <v>1637</v>
      </c>
      <c r="CM829">
        <v>1</v>
      </c>
      <c r="CN829">
        <f>IF($DI829&gt;=1,INDEX($CL:$CL,$DH829+1),"")</f>
      </c>
      <c r="CO829">
        <f>IF($DI829&gt;=2,INDEX($CL:$CL,$DH829+2),"")</f>
      </c>
      <c r="CP829">
        <f>IF($DI829&gt;=3,INDEX($CL:$CL,$DH829+3),"")</f>
      </c>
      <c r="CQ829">
        <f>IF($DI829&gt;=4,INDEX($CL:$CL,$DH829+4),"")</f>
      </c>
      <c r="CR829">
        <f>IF($DI829&gt;=5,INDEX($CL:$CL,$DH829+5),"")</f>
      </c>
      <c r="CS829">
        <f>IF($DI829&gt;=6,INDEX($CL:$CL,$DH829+6),"")</f>
      </c>
      <c r="CT829">
        <f>IF($DI829&gt;=7,INDEX($CL:$CL,$DH829+7),"")</f>
      </c>
      <c r="CU829">
        <f>IF($DI829&gt;=8,INDEX($CL:$CL,$DH829+8),"")</f>
      </c>
      <c r="CV829">
        <f>IF($DI829&gt;=9,INDEX($CL:$CL,$DH829+9),"")</f>
      </c>
      <c r="CW829">
        <f>IF($DI829&gt;=10,INDEX($CL:$CL,$DH829+10),"")</f>
      </c>
      <c r="CX829">
        <f>IF($DI829&gt;=11,INDEX($CL:$CL,$DH829+11),"")</f>
      </c>
      <c r="CY829">
        <f>IF($DI829&gt;=12,INDEX($CL:$CL,$DH829+12),"")</f>
      </c>
      <c r="CZ829">
        <f>IF($DI829&gt;=13,INDEX($CL:$CL,$DH829+13),"")</f>
      </c>
      <c r="DA829">
        <f>IF($DI829&gt;=14,INDEX($CL:$CL,$DH829+14),"")</f>
      </c>
      <c r="DB829">
        <f>IF($DI829&gt;=15,INDEX($CL:$CL,$DH829+15),"")</f>
      </c>
      <c r="DC829">
        <f>IF($DI829&gt;=16,INDEX($CL:$CL,$DH829+16),"")</f>
      </c>
      <c r="DD829">
        <f>IF($DI829&gt;=17,INDEX($CL:$CL,$DH829+17),"")</f>
      </c>
      <c r="DE829">
        <f>IF($DI829&gt;=18,INDEX($CL:$CL,$DH829+18),"")</f>
      </c>
      <c r="DF829">
        <f>IF($DI829&gt;=19,INDEX($CL:$CL,$DH829+19),"")</f>
      </c>
      <c r="DG829">
        <f>IF($DI829&gt;=20,INDEX($CL:$CL,$DH829+20),"")</f>
      </c>
      <c r="DH829">
        <f>IFERROR(MATCH($CK829,$CL$2:$CL$1558,0)+1,0)</f>
      </c>
      <c r="DI829">
        <f>IFERROR(INDEX($CM$2:$CM$1558,MATCH($CK829,$CL$2:$CL$1558,0)),0)</f>
      </c>
      <c r="DJ829">
        <f>IFERROR(INDEX($AQ:$AQ,MATCH($K829,$AP:$AP,0))&amp;"","")</f>
      </c>
      <c r="DN829">
        <f>IF($GQ829&gt;=1,INDEX($DK:$DK,$GP829+1),"")</f>
      </c>
      <c r="DO829">
        <f>IF($GQ829&gt;=2,INDEX($DK:$DK,$GP829+2),"")</f>
      </c>
      <c r="DP829">
        <f>IF($GQ829&gt;=3,INDEX($DK:$DK,$GP829+3),"")</f>
      </c>
      <c r="DQ829">
        <f>IF($GQ829&gt;=4,INDEX($DK:$DK,$GP829+4),"")</f>
      </c>
      <c r="DR829">
        <f>IF($GQ829&gt;=5,INDEX($DK:$DK,$GP829+5),"")</f>
      </c>
      <c r="DS829">
        <f>IF($GQ829&gt;=6,INDEX($DK:$DK,$GP829+6),"")</f>
      </c>
      <c r="DT829">
        <f>IF($GQ829&gt;=7,INDEX($DK:$DK,$GP829+7),"")</f>
      </c>
      <c r="DU829">
        <f>IF($GQ829&gt;=8,INDEX($DK:$DK,$GP829+8),"")</f>
      </c>
      <c r="DV829">
        <f>IF($GQ829&gt;=9,INDEX($DK:$DK,$GP829+9),"")</f>
      </c>
      <c r="DW829">
        <f>IF($GQ829&gt;=10,INDEX($DK:$DK,$GP829+10),"")</f>
      </c>
      <c r="DX829">
        <f>IF($GQ829&gt;=11,INDEX($DK:$DK,$GP829+11),"")</f>
      </c>
      <c r="DY829">
        <f>IF($GQ829&gt;=12,INDEX($DK:$DK,$GP829+12),"")</f>
      </c>
      <c r="DZ829">
        <f>IF($GQ829&gt;=13,INDEX($DK:$DK,$GP829+13),"")</f>
      </c>
      <c r="EA829">
        <f>IF($GQ829&gt;=14,INDEX($DK:$DK,$GP829+14),"")</f>
      </c>
      <c r="EB829">
        <f>IF($GQ829&gt;=15,INDEX($DK:$DK,$GP829+15),"")</f>
      </c>
      <c r="EC829">
        <f>IF($GQ829&gt;=16,INDEX($DK:$DK,$GP829+16),"")</f>
      </c>
      <c r="ED829">
        <f>IF($GQ829&gt;=17,INDEX($DK:$DK,$GP829+17),"")</f>
      </c>
      <c r="EE829">
        <f>IF($GQ829&gt;=18,INDEX($DK:$DK,$GP829+18),"")</f>
      </c>
      <c r="EF829">
        <f>IF($GQ829&gt;=19,INDEX($DK:$DK,$GP829+19),"")</f>
      </c>
      <c r="EG829">
        <f>IF($GQ829&gt;=20,INDEX($DK:$DK,$GP829+20),"")</f>
      </c>
      <c r="EH829">
        <f>IF($GQ829&gt;=21,INDEX($DK:$DK,$GP829+21),"")</f>
      </c>
      <c r="EI829">
        <f>IF($GQ829&gt;=22,INDEX($DK:$DK,$GP829+22),"")</f>
      </c>
      <c r="EJ829">
        <f>IF($GQ829&gt;=23,INDEX($DK:$DK,$GP829+23),"")</f>
      </c>
      <c r="EK829">
        <f>IF($GQ829&gt;=24,INDEX($DK:$DK,$GP829+24),"")</f>
      </c>
      <c r="EL829">
        <f>IF($GQ829&gt;=25,INDEX($DK:$DK,$GP829+25),"")</f>
      </c>
      <c r="EM829">
        <f>IF($GQ829&gt;=26,INDEX($DK:$DK,$GP829+26),"")</f>
      </c>
      <c r="EN829">
        <f>IF($GQ829&gt;=27,INDEX($DK:$DK,$GP829+27),"")</f>
      </c>
      <c r="EO829">
        <f>IF($GQ829&gt;=28,INDEX($DK:$DK,$GP829+28),"")</f>
      </c>
      <c r="EP829">
        <f>IF($GQ829&gt;=29,INDEX($DK:$DK,$GP829+29),"")</f>
      </c>
      <c r="EQ829">
        <f>IF($GQ829&gt;=30,INDEX($DK:$DK,$GP829+30),"")</f>
      </c>
      <c r="ER829">
        <f>IF($GQ829&gt;=31,INDEX($DK:$DK,$GP829+31),"")</f>
      </c>
      <c r="ES829">
        <f>IF($GQ829&gt;=32,INDEX($DK:$DK,$GP829+32),"")</f>
      </c>
      <c r="ET829">
        <f>IF($GQ829&gt;=33,INDEX($DK:$DK,$GP829+33),"")</f>
      </c>
      <c r="EU829">
        <f>IF($GQ829&gt;=34,INDEX($DK:$DK,$GP829+34),"")</f>
      </c>
      <c r="EV829">
        <f>IF($GQ829&gt;=35,INDEX($DK:$DK,$GP829+35),"")</f>
      </c>
      <c r="EW829">
        <f>IF($GQ829&gt;=36,INDEX($DK:$DK,$GP829+36),"")</f>
      </c>
      <c r="EX829">
        <f>IF($GQ829&gt;=37,INDEX($DK:$DK,$GP829+37),"")</f>
      </c>
      <c r="EY829">
        <f>IF($GQ829&gt;=38,INDEX($DK:$DK,$GP829+38),"")</f>
      </c>
      <c r="EZ829">
        <f>IF($GQ829&gt;=39,INDEX($DK:$DK,$GP829+39),"")</f>
      </c>
      <c r="FA829">
        <f>IF($GQ829&gt;=40,INDEX($DK:$DK,$GP829+40),"")</f>
      </c>
      <c r="FB829">
        <f>IF($GQ829&gt;=1,INDEX($DL:$DL,$GP829+1),"")</f>
      </c>
      <c r="FC829">
        <f>IF($GQ829&gt;=2,INDEX($DL:$DL,$GP829+2),"")</f>
      </c>
      <c r="FD829">
        <f>IF($GQ829&gt;=3,INDEX($DL:$DL,$GP829+3),"")</f>
      </c>
      <c r="FE829">
        <f>IF($GQ829&gt;=4,INDEX($DL:$DL,$GP829+4),"")</f>
      </c>
      <c r="FF829">
        <f>IF($GQ829&gt;=5,INDEX($DL:$DL,$GP829+5),"")</f>
      </c>
      <c r="FG829">
        <f>IF($GQ829&gt;=6,INDEX($DL:$DL,$GP829+6),"")</f>
      </c>
      <c r="FH829">
        <f>IF($GQ829&gt;=7,INDEX($DL:$DL,$GP829+7),"")</f>
      </c>
      <c r="FI829">
        <f>IF($GQ829&gt;=8,INDEX($DL:$DL,$GP829+8),"")</f>
      </c>
      <c r="FJ829">
        <f>IF($GQ829&gt;=9,INDEX($DL:$DL,$GP829+9),"")</f>
      </c>
      <c r="FK829">
        <f>IF($GQ829&gt;=10,INDEX($DL:$DL,$GP829+10),"")</f>
      </c>
      <c r="FL829">
        <f>IF($GQ829&gt;=11,INDEX($DL:$DL,$GP829+11),"")</f>
      </c>
      <c r="FM829">
        <f>IF($GQ829&gt;=12,INDEX($DL:$DL,$GP829+12),"")</f>
      </c>
      <c r="FN829">
        <f>IF($GQ829&gt;=13,INDEX($DL:$DL,$GP829+13),"")</f>
      </c>
      <c r="FO829">
        <f>IF($GQ829&gt;=14,INDEX($DL:$DL,$GP829+14),"")</f>
      </c>
      <c r="FP829">
        <f>IF($GQ829&gt;=15,INDEX($DL:$DL,$GP829+15),"")</f>
      </c>
      <c r="FQ829">
        <f>IF($GQ829&gt;=16,INDEX($DL:$DL,$GP829+16),"")</f>
      </c>
      <c r="FR829">
        <f>IF($GQ829&gt;=17,INDEX($DL:$DL,$GP829+17),"")</f>
      </c>
      <c r="FS829">
        <f>IF($GQ829&gt;=18,INDEX($DL:$DL,$GP829+18),"")</f>
      </c>
      <c r="FT829">
        <f>IF($GQ829&gt;=19,INDEX($DL:$DL,$GP829+19),"")</f>
      </c>
      <c r="FU829">
        <f>IF($GQ829&gt;=20,INDEX($DL:$DL,$GP829+20),"")</f>
      </c>
      <c r="FV829">
        <f>IF($GQ829&gt;=21,INDEX($DL:$DL,$GP829+21),"")</f>
      </c>
      <c r="FW829">
        <f>IF($GQ829&gt;=22,INDEX($DL:$DL,$GP829+22),"")</f>
      </c>
      <c r="FX829">
        <f>IF($GQ829&gt;=23,INDEX($DL:$DL,$GP829+23),"")</f>
      </c>
      <c r="FY829">
        <f>IF($GQ829&gt;=24,INDEX($DL:$DL,$GP829+24),"")</f>
      </c>
      <c r="FZ829">
        <f>IF($GQ829&gt;=25,INDEX($DL:$DL,$GP829+25),"")</f>
      </c>
      <c r="GA829">
        <f>IF($GQ829&gt;=26,INDEX($DL:$DL,$GP829+26),"")</f>
      </c>
      <c r="GB829">
        <f>IF($GQ829&gt;=27,INDEX($DL:$DL,$GP829+27),"")</f>
      </c>
      <c r="GC829">
        <f>IF($GQ829&gt;=28,INDEX($DL:$DL,$GP829+28),"")</f>
      </c>
      <c r="GD829">
        <f>IF($GQ829&gt;=29,INDEX($DL:$DL,$GP829+29),"")</f>
      </c>
      <c r="GE829">
        <f>IF($GQ829&gt;=30,INDEX($DL:$DL,$GP829+30),"")</f>
      </c>
      <c r="GF829">
        <f>IF($GQ829&gt;=31,INDEX($DL:$DL,$GP829+31),"")</f>
      </c>
      <c r="GG829">
        <f>IF($GQ829&gt;=32,INDEX($DL:$DL,$GP829+32),"")</f>
      </c>
      <c r="GH829">
        <f>IF($GQ829&gt;=33,INDEX($DL:$DL,$GP829+33),"")</f>
      </c>
      <c r="GI829">
        <f>IF($GQ829&gt;=34,INDEX($DL:$DL,$GP829+34),"")</f>
      </c>
      <c r="GJ829">
        <f>IF($GQ829&gt;=35,INDEX($DL:$DL,$GP829+35),"")</f>
      </c>
      <c r="GK829">
        <f>IF($GQ829&gt;=36,INDEX($DL:$DL,$GP829+36),"")</f>
      </c>
      <c r="GL829">
        <f>IF($GQ829&gt;=37,INDEX($DL:$DL,$GP829+37),"")</f>
      </c>
      <c r="GM829">
        <f>IF($GQ829&gt;=38,INDEX($DL:$DL,$GP829+38),"")</f>
      </c>
      <c r="GN829">
        <f>IF($GQ829&gt;=39,INDEX($DL:$DL,$GP829+39),"")</f>
      </c>
      <c r="GO829">
        <f>IF($GQ829&gt;=40,INDEX($DL:$DL,$GP829+40),"")</f>
      </c>
      <c r="GP829">
        <f>IFERROR(MATCH($DJ829,$DK$2:$DK$148,0)+1,0)</f>
      </c>
      <c r="GQ829">
        <f>IFERROR(INDEX($DM$2:$DM$148,MATCH($DJ829,$DK$2:$DK$148,0)),0)</f>
      </c>
      <c r="GR829">
        <f>IFERROR(MATCH($L829,$DN$829:$FA$829,0),0)</f>
      </c>
      <c r="GS829">
        <f>IF($GR829&gt;0,INDEX($FB$829:$GO$829,$GR829),"")</f>
      </c>
      <c r="GV829">
        <f>IF($JE829&gt;=1,INDEX($GT:$GT,$JD829+1),"")</f>
      </c>
      <c r="GW829">
        <f>IF($JE829&gt;=2,INDEX($GT:$GT,$JD829+2),"")</f>
      </c>
      <c r="GX829">
        <f>IF($JE829&gt;=3,INDEX($GT:$GT,$JD829+3),"")</f>
      </c>
      <c r="GY829">
        <f>IF($JE829&gt;=4,INDEX($GT:$GT,$JD829+4),"")</f>
      </c>
      <c r="GZ829">
        <f>IF($JE829&gt;=5,INDEX($GT:$GT,$JD829+5),"")</f>
      </c>
      <c r="HA829">
        <f>IF($JE829&gt;=6,INDEX($GT:$GT,$JD829+6),"")</f>
      </c>
      <c r="HB829">
        <f>IF($JE829&gt;=7,INDEX($GT:$GT,$JD829+7),"")</f>
      </c>
      <c r="HC829">
        <f>IF($JE829&gt;=8,INDEX($GT:$GT,$JD829+8),"")</f>
      </c>
      <c r="HD829">
        <f>IF($JE829&gt;=9,INDEX($GT:$GT,$JD829+9),"")</f>
      </c>
      <c r="HE829">
        <f>IF($JE829&gt;=10,INDEX($GT:$GT,$JD829+10),"")</f>
      </c>
      <c r="HF829">
        <f>IF($JE829&gt;=11,INDEX($GT:$GT,$JD829+11),"")</f>
      </c>
      <c r="HG829">
        <f>IF($JE829&gt;=12,INDEX($GT:$GT,$JD829+12),"")</f>
      </c>
      <c r="HH829">
        <f>IF($JE829&gt;=13,INDEX($GT:$GT,$JD829+13),"")</f>
      </c>
      <c r="HI829">
        <f>IF($JE829&gt;=14,INDEX($GT:$GT,$JD829+14),"")</f>
      </c>
      <c r="HJ829">
        <f>IF($JE829&gt;=15,INDEX($GT:$GT,$JD829+15),"")</f>
      </c>
      <c r="HK829">
        <f>IF($JE829&gt;=16,INDEX($GT:$GT,$JD829+16),"")</f>
      </c>
      <c r="HL829">
        <f>IF($JE829&gt;=17,INDEX($GT:$GT,$JD829+17),"")</f>
      </c>
      <c r="HM829">
        <f>IF($JE829&gt;=18,INDEX($GT:$GT,$JD829+18),"")</f>
      </c>
      <c r="HN829">
        <f>IF($JE829&gt;=19,INDEX($GT:$GT,$JD829+19),"")</f>
      </c>
      <c r="HO829">
        <f>IF($JE829&gt;=20,INDEX($GT:$GT,$JD829+20),"")</f>
      </c>
      <c r="HP829">
        <f>IF($JE829&gt;=21,INDEX($GT:$GT,$JD829+21),"")</f>
      </c>
      <c r="HQ829">
        <f>IF($JE829&gt;=22,INDEX($GT:$GT,$JD829+22),"")</f>
      </c>
      <c r="HR829">
        <f>IF($JE829&gt;=23,INDEX($GT:$GT,$JD829+23),"")</f>
      </c>
      <c r="HS829">
        <f>IF($JE829&gt;=24,INDEX($GT:$GT,$JD829+24),"")</f>
      </c>
      <c r="HT829">
        <f>IF($JE829&gt;=25,INDEX($GT:$GT,$JD829+25),"")</f>
      </c>
      <c r="HU829">
        <f>IF($JE829&gt;=26,INDEX($GT:$GT,$JD829+26),"")</f>
      </c>
      <c r="HV829">
        <f>IF($JE829&gt;=27,INDEX($GT:$GT,$JD829+27),"")</f>
      </c>
      <c r="HW829">
        <f>IF($JE829&gt;=28,INDEX($GT:$GT,$JD829+28),"")</f>
      </c>
      <c r="HX829">
        <f>IF($JE829&gt;=29,INDEX($GT:$GT,$JD829+29),"")</f>
      </c>
      <c r="HY829">
        <f>IF($JE829&gt;=30,INDEX($GT:$GT,$JD829+30),"")</f>
      </c>
      <c r="HZ829">
        <f>IF($JE829&gt;=31,INDEX($GT:$GT,$JD829+31),"")</f>
      </c>
      <c r="IA829">
        <f>IF($JE829&gt;=32,INDEX($GT:$GT,$JD829+32),"")</f>
      </c>
      <c r="IB829">
        <f>IF($JE829&gt;=33,INDEX($GT:$GT,$JD829+33),"")</f>
      </c>
      <c r="IC829">
        <f>IF($JE829&gt;=34,INDEX($GT:$GT,$JD829+34),"")</f>
      </c>
      <c r="ID829">
        <f>IF($JE829&gt;=35,INDEX($GT:$GT,$JD829+35),"")</f>
      </c>
      <c r="IE829">
        <f>IF($JE829&gt;=36,INDEX($GT:$GT,$JD829+36),"")</f>
      </c>
      <c r="IF829">
        <f>IF($JE829&gt;=37,INDEX($GT:$GT,$JD829+37),"")</f>
      </c>
      <c r="IG829">
        <f>IF($JE829&gt;=38,INDEX($GT:$GT,$JD829+38),"")</f>
      </c>
      <c r="IH829">
        <f>IF($JE829&gt;=39,INDEX($GT:$GT,$JD829+39),"")</f>
      </c>
      <c r="II829">
        <f>IF($JE829&gt;=40,INDEX($GT:$GT,$JD829+40),"")</f>
      </c>
      <c r="IJ829">
        <f>IF($JE829&gt;=41,INDEX($GT:$GT,$JD829+41),"")</f>
      </c>
      <c r="IK829">
        <f>IF($JE829&gt;=42,INDEX($GT:$GT,$JD829+42),"")</f>
      </c>
      <c r="IL829">
        <f>IF($JE829&gt;=43,INDEX($GT:$GT,$JD829+43),"")</f>
      </c>
      <c r="IM829">
        <f>IF($JE829&gt;=44,INDEX($GT:$GT,$JD829+44),"")</f>
      </c>
      <c r="IN829">
        <f>IF($JE829&gt;=45,INDEX($GT:$GT,$JD829+45),"")</f>
      </c>
      <c r="IO829">
        <f>IF($JE829&gt;=46,INDEX($GT:$GT,$JD829+46),"")</f>
      </c>
      <c r="IP829">
        <f>IF($JE829&gt;=47,INDEX($GT:$GT,$JD829+47),"")</f>
      </c>
      <c r="IQ829">
        <f>IF($JE829&gt;=48,INDEX($GT:$GT,$JD829+48),"")</f>
      </c>
      <c r="IR829">
        <f>IF($JE829&gt;=49,INDEX($GT:$GT,$JD829+49),"")</f>
      </c>
      <c r="IS829">
        <f>IF($JE829&gt;=50,INDEX($GT:$GT,$JD829+50),"")</f>
      </c>
      <c r="IT829">
        <f>IF($JE829&gt;=51,INDEX($GT:$GT,$JD829+51),"")</f>
      </c>
      <c r="IU829">
        <f>IF($JE829&gt;=52,INDEX($GT:$GT,$JD829+52),"")</f>
      </c>
      <c r="IV829">
        <f>IF($JE829&gt;=53,INDEX($GT:$GT,$JD829+53),"")</f>
      </c>
      <c r="IW829">
        <f>IF($JE829&gt;=54,INDEX($GT:$GT,$JD829+54),"")</f>
      </c>
      <c r="IX829">
        <f>IF($JE829&gt;=55,INDEX($GT:$GT,$JD829+55),"")</f>
      </c>
      <c r="IY829">
        <f>IF($JE829&gt;=56,INDEX($GT:$GT,$JD829+56),"")</f>
      </c>
      <c r="IZ829">
        <f>IF($JE829&gt;=57,INDEX($GT:$GT,$JD829+57),"")</f>
      </c>
      <c r="JA829">
        <f>IF($JE829&gt;=58,INDEX($GT:$GT,$JD829+58),"")</f>
      </c>
      <c r="JB829">
        <f>IF($JE829&gt;=59,INDEX($GT:$GT,$JD829+59),"")</f>
      </c>
      <c r="JC829">
        <f>IF($JE829&gt;=60,INDEX($GT:$GT,$JD829+60),"")</f>
      </c>
      <c r="JD829">
        <f>IFERROR(MATCH($GS829,$GT$2:$GT$322,0)+1,0)</f>
      </c>
      <c r="JE829">
        <f>IFERROR(INDEX($GU$2:$GU$322,MATCH($GS829,$GT$2:$GT$322,0)),0)</f>
      </c>
      <c r="JF829" t="s">
        <v>28</v>
      </c>
      <c r="JG829" t="s">
        <v>28</v>
      </c>
    </row>
    <row r="830" spans="1:267" x14ac:dyDescent="0.25">
      <c r="J830" s="1"/>
      <c r="K830" s="1"/>
      <c r="L830" s="1"/>
      <c r="M830" s="1"/>
      <c r="N830" s="1">
        <f>IFERROR(IF(FIND(" - ",$J830)&gt;0,MID($J830,FIND(" - ",$J830)+3,LEN($J830)),""),"")</f>
      </c>
      <c r="P830" s="1"/>
      <c r="S830" t="s">
        <v>28</v>
      </c>
      <c r="U830">
        <f>IF(OR($S830="",$T830=""),"",IFERROR($S830/$T830,0))</f>
      </c>
      <c r="V830">
        <f>IF($S830="","",
IF($K830="","",
IF(ISNUMBER(SEARCH("exempt",LOWER($K830))),0,
$S830*(VALUE(SUBSTITUTE($K830,"%",""))/100))))</f>
      </c>
      <c r="AB830">
        <f>IF($S830="","",
SUM($S830,$V830,$Z830,$W830,$Y830)-
IF($AA830="",0,VALUE($AA830)))</f>
      </c>
      <c r="AJ830" t="s">
        <v>1638</v>
      </c>
      <c r="AR830">
        <f>IFERROR(LEFT($J830,FIND(" - ",$J830)-1),$J830)</f>
      </c>
      <c r="AU830">
        <f>IF($CJ830&gt;=1,INDEX($AS:$AS,$CI830+1),"")</f>
      </c>
      <c r="AV830">
        <f>IF($CJ830&gt;=2,INDEX($AS:$AS,$CI830+2),"")</f>
      </c>
      <c r="AW830">
        <f>IF($CJ830&gt;=3,INDEX($AS:$AS,$CI830+3),"")</f>
      </c>
      <c r="AX830">
        <f>IF($CJ830&gt;=4,INDEX($AS:$AS,$CI830+4),"")</f>
      </c>
      <c r="AY830">
        <f>IF($CJ830&gt;=5,INDEX($AS:$AS,$CI830+5),"")</f>
      </c>
      <c r="AZ830">
        <f>IF($CJ830&gt;=6,INDEX($AS:$AS,$CI830+6),"")</f>
      </c>
      <c r="BA830">
        <f>IF($CJ830&gt;=7,INDEX($AS:$AS,$CI830+7),"")</f>
      </c>
      <c r="BB830">
        <f>IF($CJ830&gt;=8,INDEX($AS:$AS,$CI830+8),"")</f>
      </c>
      <c r="BC830">
        <f>IF($CJ830&gt;=9,INDEX($AS:$AS,$CI830+9),"")</f>
      </c>
      <c r="BD830">
        <f>IF($CJ830&gt;=10,INDEX($AS:$AS,$CI830+10),"")</f>
      </c>
      <c r="BE830">
        <f>IF($CJ830&gt;=11,INDEX($AS:$AS,$CI830+11),"")</f>
      </c>
      <c r="BF830">
        <f>IF($CJ830&gt;=12,INDEX($AS:$AS,$CI830+12),"")</f>
      </c>
      <c r="BG830">
        <f>IF($CJ830&gt;=13,INDEX($AS:$AS,$CI830+13),"")</f>
      </c>
      <c r="BH830">
        <f>IF($CJ830&gt;=14,INDEX($AS:$AS,$CI830+14),"")</f>
      </c>
      <c r="BI830">
        <f>IF($CJ830&gt;=15,INDEX($AS:$AS,$CI830+15),"")</f>
      </c>
      <c r="BJ830">
        <f>IF($CJ830&gt;=16,INDEX($AS:$AS,$CI830+16),"")</f>
      </c>
      <c r="BK830">
        <f>IF($CJ830&gt;=17,INDEX($AS:$AS,$CI830+17),"")</f>
      </c>
      <c r="BL830">
        <f>IF($CJ830&gt;=18,INDEX($AS:$AS,$CI830+18),"")</f>
      </c>
      <c r="BM830">
        <f>IF($CJ830&gt;=19,INDEX($AS:$AS,$CI830+19),"")</f>
      </c>
      <c r="BN830">
        <f>IF($CJ830&gt;=20,INDEX($AS:$AS,$CI830+20),"")</f>
      </c>
      <c r="BO830">
        <f>IF($CJ830&gt;=21,INDEX($AS:$AS,$CI830+21),"")</f>
      </c>
      <c r="BP830">
        <f>IF($CJ830&gt;=22,INDEX($AS:$AS,$CI830+22),"")</f>
      </c>
      <c r="BQ830">
        <f>IF($CJ830&gt;=23,INDEX($AS:$AS,$CI830+23),"")</f>
      </c>
      <c r="BR830">
        <f>IF($CJ830&gt;=24,INDEX($AS:$AS,$CI830+24),"")</f>
      </c>
      <c r="BS830">
        <f>IF($CJ830&gt;=25,INDEX($AS:$AS,$CI830+25),"")</f>
      </c>
      <c r="BT830">
        <f>IF($CJ830&gt;=26,INDEX($AS:$AS,$CI830+26),"")</f>
      </c>
      <c r="BU830">
        <f>IF($CJ830&gt;=27,INDEX($AS:$AS,$CI830+27),"")</f>
      </c>
      <c r="BV830">
        <f>IF($CJ830&gt;=28,INDEX($AS:$AS,$CI830+28),"")</f>
      </c>
      <c r="BW830">
        <f>IF($CJ830&gt;=29,INDEX($AS:$AS,$CI830+29),"")</f>
      </c>
      <c r="BX830">
        <f>IF($CJ830&gt;=30,INDEX($AS:$AS,$CI830+30),"")</f>
      </c>
      <c r="BY830">
        <f>IF($CJ830&gt;=31,INDEX($AS:$AS,$CI830+31),"")</f>
      </c>
      <c r="BZ830">
        <f>IF($CJ830&gt;=32,INDEX($AS:$AS,$CI830+32),"")</f>
      </c>
      <c r="CA830">
        <f>IF($CJ830&gt;=33,INDEX($AS:$AS,$CI830+33),"")</f>
      </c>
      <c r="CB830">
        <f>IF($CJ830&gt;=34,INDEX($AS:$AS,$CI830+34),"")</f>
      </c>
      <c r="CC830">
        <f>IF($CJ830&gt;=35,INDEX($AS:$AS,$CI830+35),"")</f>
      </c>
      <c r="CD830">
        <f>IF($CJ830&gt;=36,INDEX($AS:$AS,$CI830+36),"")</f>
      </c>
      <c r="CE830">
        <f>IF($CJ830&gt;=37,INDEX($AS:$AS,$CI830+37),"")</f>
      </c>
      <c r="CF830">
        <f>IF($CJ830&gt;=38,INDEX($AS:$AS,$CI830+38),"")</f>
      </c>
      <c r="CG830">
        <f>IF($CJ830&gt;=39,INDEX($AS:$AS,$CI830+39),"")</f>
      </c>
      <c r="CH830">
        <f>IF($CJ830&gt;=40,INDEX($AS:$AS,$CI830+40),"")</f>
      </c>
      <c r="CI830">
        <f>IFERROR(MATCH($AR830,$AS$2:$AS$133,0)+1,0)</f>
      </c>
      <c r="CJ830">
        <f>IFERROR(INDEX($AT$2:$AT$133,MATCH($AR830,$AS$2:$AS$133,0)),0)</f>
      </c>
      <c r="CK830">
        <f>IFERROR(LEFT($O830,FIND(" - ",$O830)-1),$O830)</f>
      </c>
      <c r="CL830" t="s">
        <v>211</v>
      </c>
      <c r="CN830">
        <f>IF($DI830&gt;=1,INDEX($CL:$CL,$DH830+1),"")</f>
      </c>
      <c r="CO830">
        <f>IF($DI830&gt;=2,INDEX($CL:$CL,$DH830+2),"")</f>
      </c>
      <c r="CP830">
        <f>IF($DI830&gt;=3,INDEX($CL:$CL,$DH830+3),"")</f>
      </c>
      <c r="CQ830">
        <f>IF($DI830&gt;=4,INDEX($CL:$CL,$DH830+4),"")</f>
      </c>
      <c r="CR830">
        <f>IF($DI830&gt;=5,INDEX($CL:$CL,$DH830+5),"")</f>
      </c>
      <c r="CS830">
        <f>IF($DI830&gt;=6,INDEX($CL:$CL,$DH830+6),"")</f>
      </c>
      <c r="CT830">
        <f>IF($DI830&gt;=7,INDEX($CL:$CL,$DH830+7),"")</f>
      </c>
      <c r="CU830">
        <f>IF($DI830&gt;=8,INDEX($CL:$CL,$DH830+8),"")</f>
      </c>
      <c r="CV830">
        <f>IF($DI830&gt;=9,INDEX($CL:$CL,$DH830+9),"")</f>
      </c>
      <c r="CW830">
        <f>IF($DI830&gt;=10,INDEX($CL:$CL,$DH830+10),"")</f>
      </c>
      <c r="CX830">
        <f>IF($DI830&gt;=11,INDEX($CL:$CL,$DH830+11),"")</f>
      </c>
      <c r="CY830">
        <f>IF($DI830&gt;=12,INDEX($CL:$CL,$DH830+12),"")</f>
      </c>
      <c r="CZ830">
        <f>IF($DI830&gt;=13,INDEX($CL:$CL,$DH830+13),"")</f>
      </c>
      <c r="DA830">
        <f>IF($DI830&gt;=14,INDEX($CL:$CL,$DH830+14),"")</f>
      </c>
      <c r="DB830">
        <f>IF($DI830&gt;=15,INDEX($CL:$CL,$DH830+15),"")</f>
      </c>
      <c r="DC830">
        <f>IF($DI830&gt;=16,INDEX($CL:$CL,$DH830+16),"")</f>
      </c>
      <c r="DD830">
        <f>IF($DI830&gt;=17,INDEX($CL:$CL,$DH830+17),"")</f>
      </c>
      <c r="DE830">
        <f>IF($DI830&gt;=18,INDEX($CL:$CL,$DH830+18),"")</f>
      </c>
      <c r="DF830">
        <f>IF($DI830&gt;=19,INDEX($CL:$CL,$DH830+19),"")</f>
      </c>
      <c r="DG830">
        <f>IF($DI830&gt;=20,INDEX($CL:$CL,$DH830+20),"")</f>
      </c>
      <c r="DH830">
        <f>IFERROR(MATCH($CK830,$CL$2:$CL$1558,0)+1,0)</f>
      </c>
      <c r="DI830">
        <f>IFERROR(INDEX($CM$2:$CM$1558,MATCH($CK830,$CL$2:$CL$1558,0)),0)</f>
      </c>
      <c r="DJ830">
        <f>IFERROR(INDEX($AQ:$AQ,MATCH($K830,$AP:$AP,0))&amp;"","")</f>
      </c>
      <c r="DN830">
        <f>IF($GQ830&gt;=1,INDEX($DK:$DK,$GP830+1),"")</f>
      </c>
      <c r="DO830">
        <f>IF($GQ830&gt;=2,INDEX($DK:$DK,$GP830+2),"")</f>
      </c>
      <c r="DP830">
        <f>IF($GQ830&gt;=3,INDEX($DK:$DK,$GP830+3),"")</f>
      </c>
      <c r="DQ830">
        <f>IF($GQ830&gt;=4,INDEX($DK:$DK,$GP830+4),"")</f>
      </c>
      <c r="DR830">
        <f>IF($GQ830&gt;=5,INDEX($DK:$DK,$GP830+5),"")</f>
      </c>
      <c r="DS830">
        <f>IF($GQ830&gt;=6,INDEX($DK:$DK,$GP830+6),"")</f>
      </c>
      <c r="DT830">
        <f>IF($GQ830&gt;=7,INDEX($DK:$DK,$GP830+7),"")</f>
      </c>
      <c r="DU830">
        <f>IF($GQ830&gt;=8,INDEX($DK:$DK,$GP830+8),"")</f>
      </c>
      <c r="DV830">
        <f>IF($GQ830&gt;=9,INDEX($DK:$DK,$GP830+9),"")</f>
      </c>
      <c r="DW830">
        <f>IF($GQ830&gt;=10,INDEX($DK:$DK,$GP830+10),"")</f>
      </c>
      <c r="DX830">
        <f>IF($GQ830&gt;=11,INDEX($DK:$DK,$GP830+11),"")</f>
      </c>
      <c r="DY830">
        <f>IF($GQ830&gt;=12,INDEX($DK:$DK,$GP830+12),"")</f>
      </c>
      <c r="DZ830">
        <f>IF($GQ830&gt;=13,INDEX($DK:$DK,$GP830+13),"")</f>
      </c>
      <c r="EA830">
        <f>IF($GQ830&gt;=14,INDEX($DK:$DK,$GP830+14),"")</f>
      </c>
      <c r="EB830">
        <f>IF($GQ830&gt;=15,INDEX($DK:$DK,$GP830+15),"")</f>
      </c>
      <c r="EC830">
        <f>IF($GQ830&gt;=16,INDEX($DK:$DK,$GP830+16),"")</f>
      </c>
      <c r="ED830">
        <f>IF($GQ830&gt;=17,INDEX($DK:$DK,$GP830+17),"")</f>
      </c>
      <c r="EE830">
        <f>IF($GQ830&gt;=18,INDEX($DK:$DK,$GP830+18),"")</f>
      </c>
      <c r="EF830">
        <f>IF($GQ830&gt;=19,INDEX($DK:$DK,$GP830+19),"")</f>
      </c>
      <c r="EG830">
        <f>IF($GQ830&gt;=20,INDEX($DK:$DK,$GP830+20),"")</f>
      </c>
      <c r="EH830">
        <f>IF($GQ830&gt;=21,INDEX($DK:$DK,$GP830+21),"")</f>
      </c>
      <c r="EI830">
        <f>IF($GQ830&gt;=22,INDEX($DK:$DK,$GP830+22),"")</f>
      </c>
      <c r="EJ830">
        <f>IF($GQ830&gt;=23,INDEX($DK:$DK,$GP830+23),"")</f>
      </c>
      <c r="EK830">
        <f>IF($GQ830&gt;=24,INDEX($DK:$DK,$GP830+24),"")</f>
      </c>
      <c r="EL830">
        <f>IF($GQ830&gt;=25,INDEX($DK:$DK,$GP830+25),"")</f>
      </c>
      <c r="EM830">
        <f>IF($GQ830&gt;=26,INDEX($DK:$DK,$GP830+26),"")</f>
      </c>
      <c r="EN830">
        <f>IF($GQ830&gt;=27,INDEX($DK:$DK,$GP830+27),"")</f>
      </c>
      <c r="EO830">
        <f>IF($GQ830&gt;=28,INDEX($DK:$DK,$GP830+28),"")</f>
      </c>
      <c r="EP830">
        <f>IF($GQ830&gt;=29,INDEX($DK:$DK,$GP830+29),"")</f>
      </c>
      <c r="EQ830">
        <f>IF($GQ830&gt;=30,INDEX($DK:$DK,$GP830+30),"")</f>
      </c>
      <c r="ER830">
        <f>IF($GQ830&gt;=31,INDEX($DK:$DK,$GP830+31),"")</f>
      </c>
      <c r="ES830">
        <f>IF($GQ830&gt;=32,INDEX($DK:$DK,$GP830+32),"")</f>
      </c>
      <c r="ET830">
        <f>IF($GQ830&gt;=33,INDEX($DK:$DK,$GP830+33),"")</f>
      </c>
      <c r="EU830">
        <f>IF($GQ830&gt;=34,INDEX($DK:$DK,$GP830+34),"")</f>
      </c>
      <c r="EV830">
        <f>IF($GQ830&gt;=35,INDEX($DK:$DK,$GP830+35),"")</f>
      </c>
      <c r="EW830">
        <f>IF($GQ830&gt;=36,INDEX($DK:$DK,$GP830+36),"")</f>
      </c>
      <c r="EX830">
        <f>IF($GQ830&gt;=37,INDEX($DK:$DK,$GP830+37),"")</f>
      </c>
      <c r="EY830">
        <f>IF($GQ830&gt;=38,INDEX($DK:$DK,$GP830+38),"")</f>
      </c>
      <c r="EZ830">
        <f>IF($GQ830&gt;=39,INDEX($DK:$DK,$GP830+39),"")</f>
      </c>
      <c r="FA830">
        <f>IF($GQ830&gt;=40,INDEX($DK:$DK,$GP830+40),"")</f>
      </c>
      <c r="FB830">
        <f>IF($GQ830&gt;=1,INDEX($DL:$DL,$GP830+1),"")</f>
      </c>
      <c r="FC830">
        <f>IF($GQ830&gt;=2,INDEX($DL:$DL,$GP830+2),"")</f>
      </c>
      <c r="FD830">
        <f>IF($GQ830&gt;=3,INDEX($DL:$DL,$GP830+3),"")</f>
      </c>
      <c r="FE830">
        <f>IF($GQ830&gt;=4,INDEX($DL:$DL,$GP830+4),"")</f>
      </c>
      <c r="FF830">
        <f>IF($GQ830&gt;=5,INDEX($DL:$DL,$GP830+5),"")</f>
      </c>
      <c r="FG830">
        <f>IF($GQ830&gt;=6,INDEX($DL:$DL,$GP830+6),"")</f>
      </c>
      <c r="FH830">
        <f>IF($GQ830&gt;=7,INDEX($DL:$DL,$GP830+7),"")</f>
      </c>
      <c r="FI830">
        <f>IF($GQ830&gt;=8,INDEX($DL:$DL,$GP830+8),"")</f>
      </c>
      <c r="FJ830">
        <f>IF($GQ830&gt;=9,INDEX($DL:$DL,$GP830+9),"")</f>
      </c>
      <c r="FK830">
        <f>IF($GQ830&gt;=10,INDEX($DL:$DL,$GP830+10),"")</f>
      </c>
      <c r="FL830">
        <f>IF($GQ830&gt;=11,INDEX($DL:$DL,$GP830+11),"")</f>
      </c>
      <c r="FM830">
        <f>IF($GQ830&gt;=12,INDEX($DL:$DL,$GP830+12),"")</f>
      </c>
      <c r="FN830">
        <f>IF($GQ830&gt;=13,INDEX($DL:$DL,$GP830+13),"")</f>
      </c>
      <c r="FO830">
        <f>IF($GQ830&gt;=14,INDEX($DL:$DL,$GP830+14),"")</f>
      </c>
      <c r="FP830">
        <f>IF($GQ830&gt;=15,INDEX($DL:$DL,$GP830+15),"")</f>
      </c>
      <c r="FQ830">
        <f>IF($GQ830&gt;=16,INDEX($DL:$DL,$GP830+16),"")</f>
      </c>
      <c r="FR830">
        <f>IF($GQ830&gt;=17,INDEX($DL:$DL,$GP830+17),"")</f>
      </c>
      <c r="FS830">
        <f>IF($GQ830&gt;=18,INDEX($DL:$DL,$GP830+18),"")</f>
      </c>
      <c r="FT830">
        <f>IF($GQ830&gt;=19,INDEX($DL:$DL,$GP830+19),"")</f>
      </c>
      <c r="FU830">
        <f>IF($GQ830&gt;=20,INDEX($DL:$DL,$GP830+20),"")</f>
      </c>
      <c r="FV830">
        <f>IF($GQ830&gt;=21,INDEX($DL:$DL,$GP830+21),"")</f>
      </c>
      <c r="FW830">
        <f>IF($GQ830&gt;=22,INDEX($DL:$DL,$GP830+22),"")</f>
      </c>
      <c r="FX830">
        <f>IF($GQ830&gt;=23,INDEX($DL:$DL,$GP830+23),"")</f>
      </c>
      <c r="FY830">
        <f>IF($GQ830&gt;=24,INDEX($DL:$DL,$GP830+24),"")</f>
      </c>
      <c r="FZ830">
        <f>IF($GQ830&gt;=25,INDEX($DL:$DL,$GP830+25),"")</f>
      </c>
      <c r="GA830">
        <f>IF($GQ830&gt;=26,INDEX($DL:$DL,$GP830+26),"")</f>
      </c>
      <c r="GB830">
        <f>IF($GQ830&gt;=27,INDEX($DL:$DL,$GP830+27),"")</f>
      </c>
      <c r="GC830">
        <f>IF($GQ830&gt;=28,INDEX($DL:$DL,$GP830+28),"")</f>
      </c>
      <c r="GD830">
        <f>IF($GQ830&gt;=29,INDEX($DL:$DL,$GP830+29),"")</f>
      </c>
      <c r="GE830">
        <f>IF($GQ830&gt;=30,INDEX($DL:$DL,$GP830+30),"")</f>
      </c>
      <c r="GF830">
        <f>IF($GQ830&gt;=31,INDEX($DL:$DL,$GP830+31),"")</f>
      </c>
      <c r="GG830">
        <f>IF($GQ830&gt;=32,INDEX($DL:$DL,$GP830+32),"")</f>
      </c>
      <c r="GH830">
        <f>IF($GQ830&gt;=33,INDEX($DL:$DL,$GP830+33),"")</f>
      </c>
      <c r="GI830">
        <f>IF($GQ830&gt;=34,INDEX($DL:$DL,$GP830+34),"")</f>
      </c>
      <c r="GJ830">
        <f>IF($GQ830&gt;=35,INDEX($DL:$DL,$GP830+35),"")</f>
      </c>
      <c r="GK830">
        <f>IF($GQ830&gt;=36,INDEX($DL:$DL,$GP830+36),"")</f>
      </c>
      <c r="GL830">
        <f>IF($GQ830&gt;=37,INDEX($DL:$DL,$GP830+37),"")</f>
      </c>
      <c r="GM830">
        <f>IF($GQ830&gt;=38,INDEX($DL:$DL,$GP830+38),"")</f>
      </c>
      <c r="GN830">
        <f>IF($GQ830&gt;=39,INDEX($DL:$DL,$GP830+39),"")</f>
      </c>
      <c r="GO830">
        <f>IF($GQ830&gt;=40,INDEX($DL:$DL,$GP830+40),"")</f>
      </c>
      <c r="GP830">
        <f>IFERROR(MATCH($DJ830,$DK$2:$DK$148,0)+1,0)</f>
      </c>
      <c r="GQ830">
        <f>IFERROR(INDEX($DM$2:$DM$148,MATCH($DJ830,$DK$2:$DK$148,0)),0)</f>
      </c>
      <c r="GR830">
        <f>IFERROR(MATCH($L830,$DN$830:$FA$830,0),0)</f>
      </c>
      <c r="GS830">
        <f>IF($GR830&gt;0,INDEX($FB$830:$GO$830,$GR830),"")</f>
      </c>
      <c r="GV830">
        <f>IF($JE830&gt;=1,INDEX($GT:$GT,$JD830+1),"")</f>
      </c>
      <c r="GW830">
        <f>IF($JE830&gt;=2,INDEX($GT:$GT,$JD830+2),"")</f>
      </c>
      <c r="GX830">
        <f>IF($JE830&gt;=3,INDEX($GT:$GT,$JD830+3),"")</f>
      </c>
      <c r="GY830">
        <f>IF($JE830&gt;=4,INDEX($GT:$GT,$JD830+4),"")</f>
      </c>
      <c r="GZ830">
        <f>IF($JE830&gt;=5,INDEX($GT:$GT,$JD830+5),"")</f>
      </c>
      <c r="HA830">
        <f>IF($JE830&gt;=6,INDEX($GT:$GT,$JD830+6),"")</f>
      </c>
      <c r="HB830">
        <f>IF($JE830&gt;=7,INDEX($GT:$GT,$JD830+7),"")</f>
      </c>
      <c r="HC830">
        <f>IF($JE830&gt;=8,INDEX($GT:$GT,$JD830+8),"")</f>
      </c>
      <c r="HD830">
        <f>IF($JE830&gt;=9,INDEX($GT:$GT,$JD830+9),"")</f>
      </c>
      <c r="HE830">
        <f>IF($JE830&gt;=10,INDEX($GT:$GT,$JD830+10),"")</f>
      </c>
      <c r="HF830">
        <f>IF($JE830&gt;=11,INDEX($GT:$GT,$JD830+11),"")</f>
      </c>
      <c r="HG830">
        <f>IF($JE830&gt;=12,INDEX($GT:$GT,$JD830+12),"")</f>
      </c>
      <c r="HH830">
        <f>IF($JE830&gt;=13,INDEX($GT:$GT,$JD830+13),"")</f>
      </c>
      <c r="HI830">
        <f>IF($JE830&gt;=14,INDEX($GT:$GT,$JD830+14),"")</f>
      </c>
      <c r="HJ830">
        <f>IF($JE830&gt;=15,INDEX($GT:$GT,$JD830+15),"")</f>
      </c>
      <c r="HK830">
        <f>IF($JE830&gt;=16,INDEX($GT:$GT,$JD830+16),"")</f>
      </c>
      <c r="HL830">
        <f>IF($JE830&gt;=17,INDEX($GT:$GT,$JD830+17),"")</f>
      </c>
      <c r="HM830">
        <f>IF($JE830&gt;=18,INDEX($GT:$GT,$JD830+18),"")</f>
      </c>
      <c r="HN830">
        <f>IF($JE830&gt;=19,INDEX($GT:$GT,$JD830+19),"")</f>
      </c>
      <c r="HO830">
        <f>IF($JE830&gt;=20,INDEX($GT:$GT,$JD830+20),"")</f>
      </c>
      <c r="HP830">
        <f>IF($JE830&gt;=21,INDEX($GT:$GT,$JD830+21),"")</f>
      </c>
      <c r="HQ830">
        <f>IF($JE830&gt;=22,INDEX($GT:$GT,$JD830+22),"")</f>
      </c>
      <c r="HR830">
        <f>IF($JE830&gt;=23,INDEX($GT:$GT,$JD830+23),"")</f>
      </c>
      <c r="HS830">
        <f>IF($JE830&gt;=24,INDEX($GT:$GT,$JD830+24),"")</f>
      </c>
      <c r="HT830">
        <f>IF($JE830&gt;=25,INDEX($GT:$GT,$JD830+25),"")</f>
      </c>
      <c r="HU830">
        <f>IF($JE830&gt;=26,INDEX($GT:$GT,$JD830+26),"")</f>
      </c>
      <c r="HV830">
        <f>IF($JE830&gt;=27,INDEX($GT:$GT,$JD830+27),"")</f>
      </c>
      <c r="HW830">
        <f>IF($JE830&gt;=28,INDEX($GT:$GT,$JD830+28),"")</f>
      </c>
      <c r="HX830">
        <f>IF($JE830&gt;=29,INDEX($GT:$GT,$JD830+29),"")</f>
      </c>
      <c r="HY830">
        <f>IF($JE830&gt;=30,INDEX($GT:$GT,$JD830+30),"")</f>
      </c>
      <c r="HZ830">
        <f>IF($JE830&gt;=31,INDEX($GT:$GT,$JD830+31),"")</f>
      </c>
      <c r="IA830">
        <f>IF($JE830&gt;=32,INDEX($GT:$GT,$JD830+32),"")</f>
      </c>
      <c r="IB830">
        <f>IF($JE830&gt;=33,INDEX($GT:$GT,$JD830+33),"")</f>
      </c>
      <c r="IC830">
        <f>IF($JE830&gt;=34,INDEX($GT:$GT,$JD830+34),"")</f>
      </c>
      <c r="ID830">
        <f>IF($JE830&gt;=35,INDEX($GT:$GT,$JD830+35),"")</f>
      </c>
      <c r="IE830">
        <f>IF($JE830&gt;=36,INDEX($GT:$GT,$JD830+36),"")</f>
      </c>
      <c r="IF830">
        <f>IF($JE830&gt;=37,INDEX($GT:$GT,$JD830+37),"")</f>
      </c>
      <c r="IG830">
        <f>IF($JE830&gt;=38,INDEX($GT:$GT,$JD830+38),"")</f>
      </c>
      <c r="IH830">
        <f>IF($JE830&gt;=39,INDEX($GT:$GT,$JD830+39),"")</f>
      </c>
      <c r="II830">
        <f>IF($JE830&gt;=40,INDEX($GT:$GT,$JD830+40),"")</f>
      </c>
      <c r="IJ830">
        <f>IF($JE830&gt;=41,INDEX($GT:$GT,$JD830+41),"")</f>
      </c>
      <c r="IK830">
        <f>IF($JE830&gt;=42,INDEX($GT:$GT,$JD830+42),"")</f>
      </c>
      <c r="IL830">
        <f>IF($JE830&gt;=43,INDEX($GT:$GT,$JD830+43),"")</f>
      </c>
      <c r="IM830">
        <f>IF($JE830&gt;=44,INDEX($GT:$GT,$JD830+44),"")</f>
      </c>
      <c r="IN830">
        <f>IF($JE830&gt;=45,INDEX($GT:$GT,$JD830+45),"")</f>
      </c>
      <c r="IO830">
        <f>IF($JE830&gt;=46,INDEX($GT:$GT,$JD830+46),"")</f>
      </c>
      <c r="IP830">
        <f>IF($JE830&gt;=47,INDEX($GT:$GT,$JD830+47),"")</f>
      </c>
      <c r="IQ830">
        <f>IF($JE830&gt;=48,INDEX($GT:$GT,$JD830+48),"")</f>
      </c>
      <c r="IR830">
        <f>IF($JE830&gt;=49,INDEX($GT:$GT,$JD830+49),"")</f>
      </c>
      <c r="IS830">
        <f>IF($JE830&gt;=50,INDEX($GT:$GT,$JD830+50),"")</f>
      </c>
      <c r="IT830">
        <f>IF($JE830&gt;=51,INDEX($GT:$GT,$JD830+51),"")</f>
      </c>
      <c r="IU830">
        <f>IF($JE830&gt;=52,INDEX($GT:$GT,$JD830+52),"")</f>
      </c>
      <c r="IV830">
        <f>IF($JE830&gt;=53,INDEX($GT:$GT,$JD830+53),"")</f>
      </c>
      <c r="IW830">
        <f>IF($JE830&gt;=54,INDEX($GT:$GT,$JD830+54),"")</f>
      </c>
      <c r="IX830">
        <f>IF($JE830&gt;=55,INDEX($GT:$GT,$JD830+55),"")</f>
      </c>
      <c r="IY830">
        <f>IF($JE830&gt;=56,INDEX($GT:$GT,$JD830+56),"")</f>
      </c>
      <c r="IZ830">
        <f>IF($JE830&gt;=57,INDEX($GT:$GT,$JD830+57),"")</f>
      </c>
      <c r="JA830">
        <f>IF($JE830&gt;=58,INDEX($GT:$GT,$JD830+58),"")</f>
      </c>
      <c r="JB830">
        <f>IF($JE830&gt;=59,INDEX($GT:$GT,$JD830+59),"")</f>
      </c>
      <c r="JC830">
        <f>IF($JE830&gt;=60,INDEX($GT:$GT,$JD830+60),"")</f>
      </c>
      <c r="JD830">
        <f>IFERROR(MATCH($GS830,$GT$2:$GT$322,0)+1,0)</f>
      </c>
      <c r="JE830">
        <f>IFERROR(INDEX($GU$2:$GU$322,MATCH($GS830,$GT$2:$GT$322,0)),0)</f>
      </c>
      <c r="JF830" t="s">
        <v>28</v>
      </c>
      <c r="JG830" t="s">
        <v>28</v>
      </c>
    </row>
    <row r="831" spans="1:267" x14ac:dyDescent="0.25">
      <c r="J831" s="1"/>
      <c r="K831" s="1"/>
      <c r="L831" s="1"/>
      <c r="M831" s="1"/>
      <c r="N831" s="1">
        <f>IFERROR(IF(FIND(" - ",$J831)&gt;0,MID($J831,FIND(" - ",$J831)+3,LEN($J831)),""),"")</f>
      </c>
      <c r="P831" s="1"/>
      <c r="S831" t="s">
        <v>28</v>
      </c>
      <c r="U831">
        <f>IF(OR($S831="",$T831=""),"",IFERROR($S831/$T831,0))</f>
      </c>
      <c r="V831">
        <f>IF($S831="","",
IF($K831="","",
IF(ISNUMBER(SEARCH("exempt",LOWER($K831))),0,
$S831*(VALUE(SUBSTITUTE($K831,"%",""))/100))))</f>
      </c>
      <c r="AB831">
        <f>IF($S831="","",
SUM($S831,$V831,$Z831,$W831,$Y831)-
IF($AA831="",0,VALUE($AA831)))</f>
      </c>
      <c r="AJ831" t="s">
        <v>1639</v>
      </c>
      <c r="AR831">
        <f>IFERROR(LEFT($J831,FIND(" - ",$J831)-1),$J831)</f>
      </c>
      <c r="AU831">
        <f>IF($CJ831&gt;=1,INDEX($AS:$AS,$CI831+1),"")</f>
      </c>
      <c r="AV831">
        <f>IF($CJ831&gt;=2,INDEX($AS:$AS,$CI831+2),"")</f>
      </c>
      <c r="AW831">
        <f>IF($CJ831&gt;=3,INDEX($AS:$AS,$CI831+3),"")</f>
      </c>
      <c r="AX831">
        <f>IF($CJ831&gt;=4,INDEX($AS:$AS,$CI831+4),"")</f>
      </c>
      <c r="AY831">
        <f>IF($CJ831&gt;=5,INDEX($AS:$AS,$CI831+5),"")</f>
      </c>
      <c r="AZ831">
        <f>IF($CJ831&gt;=6,INDEX($AS:$AS,$CI831+6),"")</f>
      </c>
      <c r="BA831">
        <f>IF($CJ831&gt;=7,INDEX($AS:$AS,$CI831+7),"")</f>
      </c>
      <c r="BB831">
        <f>IF($CJ831&gt;=8,INDEX($AS:$AS,$CI831+8),"")</f>
      </c>
      <c r="BC831">
        <f>IF($CJ831&gt;=9,INDEX($AS:$AS,$CI831+9),"")</f>
      </c>
      <c r="BD831">
        <f>IF($CJ831&gt;=10,INDEX($AS:$AS,$CI831+10),"")</f>
      </c>
      <c r="BE831">
        <f>IF($CJ831&gt;=11,INDEX($AS:$AS,$CI831+11),"")</f>
      </c>
      <c r="BF831">
        <f>IF($CJ831&gt;=12,INDEX($AS:$AS,$CI831+12),"")</f>
      </c>
      <c r="BG831">
        <f>IF($CJ831&gt;=13,INDEX($AS:$AS,$CI831+13),"")</f>
      </c>
      <c r="BH831">
        <f>IF($CJ831&gt;=14,INDEX($AS:$AS,$CI831+14),"")</f>
      </c>
      <c r="BI831">
        <f>IF($CJ831&gt;=15,INDEX($AS:$AS,$CI831+15),"")</f>
      </c>
      <c r="BJ831">
        <f>IF($CJ831&gt;=16,INDEX($AS:$AS,$CI831+16),"")</f>
      </c>
      <c r="BK831">
        <f>IF($CJ831&gt;=17,INDEX($AS:$AS,$CI831+17),"")</f>
      </c>
      <c r="BL831">
        <f>IF($CJ831&gt;=18,INDEX($AS:$AS,$CI831+18),"")</f>
      </c>
      <c r="BM831">
        <f>IF($CJ831&gt;=19,INDEX($AS:$AS,$CI831+19),"")</f>
      </c>
      <c r="BN831">
        <f>IF($CJ831&gt;=20,INDEX($AS:$AS,$CI831+20),"")</f>
      </c>
      <c r="BO831">
        <f>IF($CJ831&gt;=21,INDEX($AS:$AS,$CI831+21),"")</f>
      </c>
      <c r="BP831">
        <f>IF($CJ831&gt;=22,INDEX($AS:$AS,$CI831+22),"")</f>
      </c>
      <c r="BQ831">
        <f>IF($CJ831&gt;=23,INDEX($AS:$AS,$CI831+23),"")</f>
      </c>
      <c r="BR831">
        <f>IF($CJ831&gt;=24,INDEX($AS:$AS,$CI831+24),"")</f>
      </c>
      <c r="BS831">
        <f>IF($CJ831&gt;=25,INDEX($AS:$AS,$CI831+25),"")</f>
      </c>
      <c r="BT831">
        <f>IF($CJ831&gt;=26,INDEX($AS:$AS,$CI831+26),"")</f>
      </c>
      <c r="BU831">
        <f>IF($CJ831&gt;=27,INDEX($AS:$AS,$CI831+27),"")</f>
      </c>
      <c r="BV831">
        <f>IF($CJ831&gt;=28,INDEX($AS:$AS,$CI831+28),"")</f>
      </c>
      <c r="BW831">
        <f>IF($CJ831&gt;=29,INDEX($AS:$AS,$CI831+29),"")</f>
      </c>
      <c r="BX831">
        <f>IF($CJ831&gt;=30,INDEX($AS:$AS,$CI831+30),"")</f>
      </c>
      <c r="BY831">
        <f>IF($CJ831&gt;=31,INDEX($AS:$AS,$CI831+31),"")</f>
      </c>
      <c r="BZ831">
        <f>IF($CJ831&gt;=32,INDEX($AS:$AS,$CI831+32),"")</f>
      </c>
      <c r="CA831">
        <f>IF($CJ831&gt;=33,INDEX($AS:$AS,$CI831+33),"")</f>
      </c>
      <c r="CB831">
        <f>IF($CJ831&gt;=34,INDEX($AS:$AS,$CI831+34),"")</f>
      </c>
      <c r="CC831">
        <f>IF($CJ831&gt;=35,INDEX($AS:$AS,$CI831+35),"")</f>
      </c>
      <c r="CD831">
        <f>IF($CJ831&gt;=36,INDEX($AS:$AS,$CI831+36),"")</f>
      </c>
      <c r="CE831">
        <f>IF($CJ831&gt;=37,INDEX($AS:$AS,$CI831+37),"")</f>
      </c>
      <c r="CF831">
        <f>IF($CJ831&gt;=38,INDEX($AS:$AS,$CI831+38),"")</f>
      </c>
      <c r="CG831">
        <f>IF($CJ831&gt;=39,INDEX($AS:$AS,$CI831+39),"")</f>
      </c>
      <c r="CH831">
        <f>IF($CJ831&gt;=40,INDEX($AS:$AS,$CI831+40),"")</f>
      </c>
      <c r="CI831">
        <f>IFERROR(MATCH($AR831,$AS$2:$AS$133,0)+1,0)</f>
      </c>
      <c r="CJ831">
        <f>IFERROR(INDEX($AT$2:$AT$133,MATCH($AR831,$AS$2:$AS$133,0)),0)</f>
      </c>
      <c r="CK831">
        <f>IFERROR(LEFT($O831,FIND(" - ",$O831)-1),$O831)</f>
      </c>
      <c r="CL831" t="s">
        <v>1640</v>
      </c>
      <c r="CM831">
        <v>1</v>
      </c>
      <c r="CN831">
        <f>IF($DI831&gt;=1,INDEX($CL:$CL,$DH831+1),"")</f>
      </c>
      <c r="CO831">
        <f>IF($DI831&gt;=2,INDEX($CL:$CL,$DH831+2),"")</f>
      </c>
      <c r="CP831">
        <f>IF($DI831&gt;=3,INDEX($CL:$CL,$DH831+3),"")</f>
      </c>
      <c r="CQ831">
        <f>IF($DI831&gt;=4,INDEX($CL:$CL,$DH831+4),"")</f>
      </c>
      <c r="CR831">
        <f>IF($DI831&gt;=5,INDEX($CL:$CL,$DH831+5),"")</f>
      </c>
      <c r="CS831">
        <f>IF($DI831&gt;=6,INDEX($CL:$CL,$DH831+6),"")</f>
      </c>
      <c r="CT831">
        <f>IF($DI831&gt;=7,INDEX($CL:$CL,$DH831+7),"")</f>
      </c>
      <c r="CU831">
        <f>IF($DI831&gt;=8,INDEX($CL:$CL,$DH831+8),"")</f>
      </c>
      <c r="CV831">
        <f>IF($DI831&gt;=9,INDEX($CL:$CL,$DH831+9),"")</f>
      </c>
      <c r="CW831">
        <f>IF($DI831&gt;=10,INDEX($CL:$CL,$DH831+10),"")</f>
      </c>
      <c r="CX831">
        <f>IF($DI831&gt;=11,INDEX($CL:$CL,$DH831+11),"")</f>
      </c>
      <c r="CY831">
        <f>IF($DI831&gt;=12,INDEX($CL:$CL,$DH831+12),"")</f>
      </c>
      <c r="CZ831">
        <f>IF($DI831&gt;=13,INDEX($CL:$CL,$DH831+13),"")</f>
      </c>
      <c r="DA831">
        <f>IF($DI831&gt;=14,INDEX($CL:$CL,$DH831+14),"")</f>
      </c>
      <c r="DB831">
        <f>IF($DI831&gt;=15,INDEX($CL:$CL,$DH831+15),"")</f>
      </c>
      <c r="DC831">
        <f>IF($DI831&gt;=16,INDEX($CL:$CL,$DH831+16),"")</f>
      </c>
      <c r="DD831">
        <f>IF($DI831&gt;=17,INDEX($CL:$CL,$DH831+17),"")</f>
      </c>
      <c r="DE831">
        <f>IF($DI831&gt;=18,INDEX($CL:$CL,$DH831+18),"")</f>
      </c>
      <c r="DF831">
        <f>IF($DI831&gt;=19,INDEX($CL:$CL,$DH831+19),"")</f>
      </c>
      <c r="DG831">
        <f>IF($DI831&gt;=20,INDEX($CL:$CL,$DH831+20),"")</f>
      </c>
      <c r="DH831">
        <f>IFERROR(MATCH($CK831,$CL$2:$CL$1558,0)+1,0)</f>
      </c>
      <c r="DI831">
        <f>IFERROR(INDEX($CM$2:$CM$1558,MATCH($CK831,$CL$2:$CL$1558,0)),0)</f>
      </c>
      <c r="DJ831">
        <f>IFERROR(INDEX($AQ:$AQ,MATCH($K831,$AP:$AP,0))&amp;"","")</f>
      </c>
      <c r="DN831">
        <f>IF($GQ831&gt;=1,INDEX($DK:$DK,$GP831+1),"")</f>
      </c>
      <c r="DO831">
        <f>IF($GQ831&gt;=2,INDEX($DK:$DK,$GP831+2),"")</f>
      </c>
      <c r="DP831">
        <f>IF($GQ831&gt;=3,INDEX($DK:$DK,$GP831+3),"")</f>
      </c>
      <c r="DQ831">
        <f>IF($GQ831&gt;=4,INDEX($DK:$DK,$GP831+4),"")</f>
      </c>
      <c r="DR831">
        <f>IF($GQ831&gt;=5,INDEX($DK:$DK,$GP831+5),"")</f>
      </c>
      <c r="DS831">
        <f>IF($GQ831&gt;=6,INDEX($DK:$DK,$GP831+6),"")</f>
      </c>
      <c r="DT831">
        <f>IF($GQ831&gt;=7,INDEX($DK:$DK,$GP831+7),"")</f>
      </c>
      <c r="DU831">
        <f>IF($GQ831&gt;=8,INDEX($DK:$DK,$GP831+8),"")</f>
      </c>
      <c r="DV831">
        <f>IF($GQ831&gt;=9,INDEX($DK:$DK,$GP831+9),"")</f>
      </c>
      <c r="DW831">
        <f>IF($GQ831&gt;=10,INDEX($DK:$DK,$GP831+10),"")</f>
      </c>
      <c r="DX831">
        <f>IF($GQ831&gt;=11,INDEX($DK:$DK,$GP831+11),"")</f>
      </c>
      <c r="DY831">
        <f>IF($GQ831&gt;=12,INDEX($DK:$DK,$GP831+12),"")</f>
      </c>
      <c r="DZ831">
        <f>IF($GQ831&gt;=13,INDEX($DK:$DK,$GP831+13),"")</f>
      </c>
      <c r="EA831">
        <f>IF($GQ831&gt;=14,INDEX($DK:$DK,$GP831+14),"")</f>
      </c>
      <c r="EB831">
        <f>IF($GQ831&gt;=15,INDEX($DK:$DK,$GP831+15),"")</f>
      </c>
      <c r="EC831">
        <f>IF($GQ831&gt;=16,INDEX($DK:$DK,$GP831+16),"")</f>
      </c>
      <c r="ED831">
        <f>IF($GQ831&gt;=17,INDEX($DK:$DK,$GP831+17),"")</f>
      </c>
      <c r="EE831">
        <f>IF($GQ831&gt;=18,INDEX($DK:$DK,$GP831+18),"")</f>
      </c>
      <c r="EF831">
        <f>IF($GQ831&gt;=19,INDEX($DK:$DK,$GP831+19),"")</f>
      </c>
      <c r="EG831">
        <f>IF($GQ831&gt;=20,INDEX($DK:$DK,$GP831+20),"")</f>
      </c>
      <c r="EH831">
        <f>IF($GQ831&gt;=21,INDEX($DK:$DK,$GP831+21),"")</f>
      </c>
      <c r="EI831">
        <f>IF($GQ831&gt;=22,INDEX($DK:$DK,$GP831+22),"")</f>
      </c>
      <c r="EJ831">
        <f>IF($GQ831&gt;=23,INDEX($DK:$DK,$GP831+23),"")</f>
      </c>
      <c r="EK831">
        <f>IF($GQ831&gt;=24,INDEX($DK:$DK,$GP831+24),"")</f>
      </c>
      <c r="EL831">
        <f>IF($GQ831&gt;=25,INDEX($DK:$DK,$GP831+25),"")</f>
      </c>
      <c r="EM831">
        <f>IF($GQ831&gt;=26,INDEX($DK:$DK,$GP831+26),"")</f>
      </c>
      <c r="EN831">
        <f>IF($GQ831&gt;=27,INDEX($DK:$DK,$GP831+27),"")</f>
      </c>
      <c r="EO831">
        <f>IF($GQ831&gt;=28,INDEX($DK:$DK,$GP831+28),"")</f>
      </c>
      <c r="EP831">
        <f>IF($GQ831&gt;=29,INDEX($DK:$DK,$GP831+29),"")</f>
      </c>
      <c r="EQ831">
        <f>IF($GQ831&gt;=30,INDEX($DK:$DK,$GP831+30),"")</f>
      </c>
      <c r="ER831">
        <f>IF($GQ831&gt;=31,INDEX($DK:$DK,$GP831+31),"")</f>
      </c>
      <c r="ES831">
        <f>IF($GQ831&gt;=32,INDEX($DK:$DK,$GP831+32),"")</f>
      </c>
      <c r="ET831">
        <f>IF($GQ831&gt;=33,INDEX($DK:$DK,$GP831+33),"")</f>
      </c>
      <c r="EU831">
        <f>IF($GQ831&gt;=34,INDEX($DK:$DK,$GP831+34),"")</f>
      </c>
      <c r="EV831">
        <f>IF($GQ831&gt;=35,INDEX($DK:$DK,$GP831+35),"")</f>
      </c>
      <c r="EW831">
        <f>IF($GQ831&gt;=36,INDEX($DK:$DK,$GP831+36),"")</f>
      </c>
      <c r="EX831">
        <f>IF($GQ831&gt;=37,INDEX($DK:$DK,$GP831+37),"")</f>
      </c>
      <c r="EY831">
        <f>IF($GQ831&gt;=38,INDEX($DK:$DK,$GP831+38),"")</f>
      </c>
      <c r="EZ831">
        <f>IF($GQ831&gt;=39,INDEX($DK:$DK,$GP831+39),"")</f>
      </c>
      <c r="FA831">
        <f>IF($GQ831&gt;=40,INDEX($DK:$DK,$GP831+40),"")</f>
      </c>
      <c r="FB831">
        <f>IF($GQ831&gt;=1,INDEX($DL:$DL,$GP831+1),"")</f>
      </c>
      <c r="FC831">
        <f>IF($GQ831&gt;=2,INDEX($DL:$DL,$GP831+2),"")</f>
      </c>
      <c r="FD831">
        <f>IF($GQ831&gt;=3,INDEX($DL:$DL,$GP831+3),"")</f>
      </c>
      <c r="FE831">
        <f>IF($GQ831&gt;=4,INDEX($DL:$DL,$GP831+4),"")</f>
      </c>
      <c r="FF831">
        <f>IF($GQ831&gt;=5,INDEX($DL:$DL,$GP831+5),"")</f>
      </c>
      <c r="FG831">
        <f>IF($GQ831&gt;=6,INDEX($DL:$DL,$GP831+6),"")</f>
      </c>
      <c r="FH831">
        <f>IF($GQ831&gt;=7,INDEX($DL:$DL,$GP831+7),"")</f>
      </c>
      <c r="FI831">
        <f>IF($GQ831&gt;=8,INDEX($DL:$DL,$GP831+8),"")</f>
      </c>
      <c r="FJ831">
        <f>IF($GQ831&gt;=9,INDEX($DL:$DL,$GP831+9),"")</f>
      </c>
      <c r="FK831">
        <f>IF($GQ831&gt;=10,INDEX($DL:$DL,$GP831+10),"")</f>
      </c>
      <c r="FL831">
        <f>IF($GQ831&gt;=11,INDEX($DL:$DL,$GP831+11),"")</f>
      </c>
      <c r="FM831">
        <f>IF($GQ831&gt;=12,INDEX($DL:$DL,$GP831+12),"")</f>
      </c>
      <c r="FN831">
        <f>IF($GQ831&gt;=13,INDEX($DL:$DL,$GP831+13),"")</f>
      </c>
      <c r="FO831">
        <f>IF($GQ831&gt;=14,INDEX($DL:$DL,$GP831+14),"")</f>
      </c>
      <c r="FP831">
        <f>IF($GQ831&gt;=15,INDEX($DL:$DL,$GP831+15),"")</f>
      </c>
      <c r="FQ831">
        <f>IF($GQ831&gt;=16,INDEX($DL:$DL,$GP831+16),"")</f>
      </c>
      <c r="FR831">
        <f>IF($GQ831&gt;=17,INDEX($DL:$DL,$GP831+17),"")</f>
      </c>
      <c r="FS831">
        <f>IF($GQ831&gt;=18,INDEX($DL:$DL,$GP831+18),"")</f>
      </c>
      <c r="FT831">
        <f>IF($GQ831&gt;=19,INDEX($DL:$DL,$GP831+19),"")</f>
      </c>
      <c r="FU831">
        <f>IF($GQ831&gt;=20,INDEX($DL:$DL,$GP831+20),"")</f>
      </c>
      <c r="FV831">
        <f>IF($GQ831&gt;=21,INDEX($DL:$DL,$GP831+21),"")</f>
      </c>
      <c r="FW831">
        <f>IF($GQ831&gt;=22,INDEX($DL:$DL,$GP831+22),"")</f>
      </c>
      <c r="FX831">
        <f>IF($GQ831&gt;=23,INDEX($DL:$DL,$GP831+23),"")</f>
      </c>
      <c r="FY831">
        <f>IF($GQ831&gt;=24,INDEX($DL:$DL,$GP831+24),"")</f>
      </c>
      <c r="FZ831">
        <f>IF($GQ831&gt;=25,INDEX($DL:$DL,$GP831+25),"")</f>
      </c>
      <c r="GA831">
        <f>IF($GQ831&gt;=26,INDEX($DL:$DL,$GP831+26),"")</f>
      </c>
      <c r="GB831">
        <f>IF($GQ831&gt;=27,INDEX($DL:$DL,$GP831+27),"")</f>
      </c>
      <c r="GC831">
        <f>IF($GQ831&gt;=28,INDEX($DL:$DL,$GP831+28),"")</f>
      </c>
      <c r="GD831">
        <f>IF($GQ831&gt;=29,INDEX($DL:$DL,$GP831+29),"")</f>
      </c>
      <c r="GE831">
        <f>IF($GQ831&gt;=30,INDEX($DL:$DL,$GP831+30),"")</f>
      </c>
      <c r="GF831">
        <f>IF($GQ831&gt;=31,INDEX($DL:$DL,$GP831+31),"")</f>
      </c>
      <c r="GG831">
        <f>IF($GQ831&gt;=32,INDEX($DL:$DL,$GP831+32),"")</f>
      </c>
      <c r="GH831">
        <f>IF($GQ831&gt;=33,INDEX($DL:$DL,$GP831+33),"")</f>
      </c>
      <c r="GI831">
        <f>IF($GQ831&gt;=34,INDEX($DL:$DL,$GP831+34),"")</f>
      </c>
      <c r="GJ831">
        <f>IF($GQ831&gt;=35,INDEX($DL:$DL,$GP831+35),"")</f>
      </c>
      <c r="GK831">
        <f>IF($GQ831&gt;=36,INDEX($DL:$DL,$GP831+36),"")</f>
      </c>
      <c r="GL831">
        <f>IF($GQ831&gt;=37,INDEX($DL:$DL,$GP831+37),"")</f>
      </c>
      <c r="GM831">
        <f>IF($GQ831&gt;=38,INDEX($DL:$DL,$GP831+38),"")</f>
      </c>
      <c r="GN831">
        <f>IF($GQ831&gt;=39,INDEX($DL:$DL,$GP831+39),"")</f>
      </c>
      <c r="GO831">
        <f>IF($GQ831&gt;=40,INDEX($DL:$DL,$GP831+40),"")</f>
      </c>
      <c r="GP831">
        <f>IFERROR(MATCH($DJ831,$DK$2:$DK$148,0)+1,0)</f>
      </c>
      <c r="GQ831">
        <f>IFERROR(INDEX($DM$2:$DM$148,MATCH($DJ831,$DK$2:$DK$148,0)),0)</f>
      </c>
      <c r="GR831">
        <f>IFERROR(MATCH($L831,$DN$831:$FA$831,0),0)</f>
      </c>
      <c r="GS831">
        <f>IF($GR831&gt;0,INDEX($FB$831:$GO$831,$GR831),"")</f>
      </c>
      <c r="GV831">
        <f>IF($JE831&gt;=1,INDEX($GT:$GT,$JD831+1),"")</f>
      </c>
      <c r="GW831">
        <f>IF($JE831&gt;=2,INDEX($GT:$GT,$JD831+2),"")</f>
      </c>
      <c r="GX831">
        <f>IF($JE831&gt;=3,INDEX($GT:$GT,$JD831+3),"")</f>
      </c>
      <c r="GY831">
        <f>IF($JE831&gt;=4,INDEX($GT:$GT,$JD831+4),"")</f>
      </c>
      <c r="GZ831">
        <f>IF($JE831&gt;=5,INDEX($GT:$GT,$JD831+5),"")</f>
      </c>
      <c r="HA831">
        <f>IF($JE831&gt;=6,INDEX($GT:$GT,$JD831+6),"")</f>
      </c>
      <c r="HB831">
        <f>IF($JE831&gt;=7,INDEX($GT:$GT,$JD831+7),"")</f>
      </c>
      <c r="HC831">
        <f>IF($JE831&gt;=8,INDEX($GT:$GT,$JD831+8),"")</f>
      </c>
      <c r="HD831">
        <f>IF($JE831&gt;=9,INDEX($GT:$GT,$JD831+9),"")</f>
      </c>
      <c r="HE831">
        <f>IF($JE831&gt;=10,INDEX($GT:$GT,$JD831+10),"")</f>
      </c>
      <c r="HF831">
        <f>IF($JE831&gt;=11,INDEX($GT:$GT,$JD831+11),"")</f>
      </c>
      <c r="HG831">
        <f>IF($JE831&gt;=12,INDEX($GT:$GT,$JD831+12),"")</f>
      </c>
      <c r="HH831">
        <f>IF($JE831&gt;=13,INDEX($GT:$GT,$JD831+13),"")</f>
      </c>
      <c r="HI831">
        <f>IF($JE831&gt;=14,INDEX($GT:$GT,$JD831+14),"")</f>
      </c>
      <c r="HJ831">
        <f>IF($JE831&gt;=15,INDEX($GT:$GT,$JD831+15),"")</f>
      </c>
      <c r="HK831">
        <f>IF($JE831&gt;=16,INDEX($GT:$GT,$JD831+16),"")</f>
      </c>
      <c r="HL831">
        <f>IF($JE831&gt;=17,INDEX($GT:$GT,$JD831+17),"")</f>
      </c>
      <c r="HM831">
        <f>IF($JE831&gt;=18,INDEX($GT:$GT,$JD831+18),"")</f>
      </c>
      <c r="HN831">
        <f>IF($JE831&gt;=19,INDEX($GT:$GT,$JD831+19),"")</f>
      </c>
      <c r="HO831">
        <f>IF($JE831&gt;=20,INDEX($GT:$GT,$JD831+20),"")</f>
      </c>
      <c r="HP831">
        <f>IF($JE831&gt;=21,INDEX($GT:$GT,$JD831+21),"")</f>
      </c>
      <c r="HQ831">
        <f>IF($JE831&gt;=22,INDEX($GT:$GT,$JD831+22),"")</f>
      </c>
      <c r="HR831">
        <f>IF($JE831&gt;=23,INDEX($GT:$GT,$JD831+23),"")</f>
      </c>
      <c r="HS831">
        <f>IF($JE831&gt;=24,INDEX($GT:$GT,$JD831+24),"")</f>
      </c>
      <c r="HT831">
        <f>IF($JE831&gt;=25,INDEX($GT:$GT,$JD831+25),"")</f>
      </c>
      <c r="HU831">
        <f>IF($JE831&gt;=26,INDEX($GT:$GT,$JD831+26),"")</f>
      </c>
      <c r="HV831">
        <f>IF($JE831&gt;=27,INDEX($GT:$GT,$JD831+27),"")</f>
      </c>
      <c r="HW831">
        <f>IF($JE831&gt;=28,INDEX($GT:$GT,$JD831+28),"")</f>
      </c>
      <c r="HX831">
        <f>IF($JE831&gt;=29,INDEX($GT:$GT,$JD831+29),"")</f>
      </c>
      <c r="HY831">
        <f>IF($JE831&gt;=30,INDEX($GT:$GT,$JD831+30),"")</f>
      </c>
      <c r="HZ831">
        <f>IF($JE831&gt;=31,INDEX($GT:$GT,$JD831+31),"")</f>
      </c>
      <c r="IA831">
        <f>IF($JE831&gt;=32,INDEX($GT:$GT,$JD831+32),"")</f>
      </c>
      <c r="IB831">
        <f>IF($JE831&gt;=33,INDEX($GT:$GT,$JD831+33),"")</f>
      </c>
      <c r="IC831">
        <f>IF($JE831&gt;=34,INDEX($GT:$GT,$JD831+34),"")</f>
      </c>
      <c r="ID831">
        <f>IF($JE831&gt;=35,INDEX($GT:$GT,$JD831+35),"")</f>
      </c>
      <c r="IE831">
        <f>IF($JE831&gt;=36,INDEX($GT:$GT,$JD831+36),"")</f>
      </c>
      <c r="IF831">
        <f>IF($JE831&gt;=37,INDEX($GT:$GT,$JD831+37),"")</f>
      </c>
      <c r="IG831">
        <f>IF($JE831&gt;=38,INDEX($GT:$GT,$JD831+38),"")</f>
      </c>
      <c r="IH831">
        <f>IF($JE831&gt;=39,INDEX($GT:$GT,$JD831+39),"")</f>
      </c>
      <c r="II831">
        <f>IF($JE831&gt;=40,INDEX($GT:$GT,$JD831+40),"")</f>
      </c>
      <c r="IJ831">
        <f>IF($JE831&gt;=41,INDEX($GT:$GT,$JD831+41),"")</f>
      </c>
      <c r="IK831">
        <f>IF($JE831&gt;=42,INDEX($GT:$GT,$JD831+42),"")</f>
      </c>
      <c r="IL831">
        <f>IF($JE831&gt;=43,INDEX($GT:$GT,$JD831+43),"")</f>
      </c>
      <c r="IM831">
        <f>IF($JE831&gt;=44,INDEX($GT:$GT,$JD831+44),"")</f>
      </c>
      <c r="IN831">
        <f>IF($JE831&gt;=45,INDEX($GT:$GT,$JD831+45),"")</f>
      </c>
      <c r="IO831">
        <f>IF($JE831&gt;=46,INDEX($GT:$GT,$JD831+46),"")</f>
      </c>
      <c r="IP831">
        <f>IF($JE831&gt;=47,INDEX($GT:$GT,$JD831+47),"")</f>
      </c>
      <c r="IQ831">
        <f>IF($JE831&gt;=48,INDEX($GT:$GT,$JD831+48),"")</f>
      </c>
      <c r="IR831">
        <f>IF($JE831&gt;=49,INDEX($GT:$GT,$JD831+49),"")</f>
      </c>
      <c r="IS831">
        <f>IF($JE831&gt;=50,INDEX($GT:$GT,$JD831+50),"")</f>
      </c>
      <c r="IT831">
        <f>IF($JE831&gt;=51,INDEX($GT:$GT,$JD831+51),"")</f>
      </c>
      <c r="IU831">
        <f>IF($JE831&gt;=52,INDEX($GT:$GT,$JD831+52),"")</f>
      </c>
      <c r="IV831">
        <f>IF($JE831&gt;=53,INDEX($GT:$GT,$JD831+53),"")</f>
      </c>
      <c r="IW831">
        <f>IF($JE831&gt;=54,INDEX($GT:$GT,$JD831+54),"")</f>
      </c>
      <c r="IX831">
        <f>IF($JE831&gt;=55,INDEX($GT:$GT,$JD831+55),"")</f>
      </c>
      <c r="IY831">
        <f>IF($JE831&gt;=56,INDEX($GT:$GT,$JD831+56),"")</f>
      </c>
      <c r="IZ831">
        <f>IF($JE831&gt;=57,INDEX($GT:$GT,$JD831+57),"")</f>
      </c>
      <c r="JA831">
        <f>IF($JE831&gt;=58,INDEX($GT:$GT,$JD831+58),"")</f>
      </c>
      <c r="JB831">
        <f>IF($JE831&gt;=59,INDEX($GT:$GT,$JD831+59),"")</f>
      </c>
      <c r="JC831">
        <f>IF($JE831&gt;=60,INDEX($GT:$GT,$JD831+60),"")</f>
      </c>
      <c r="JD831">
        <f>IFERROR(MATCH($GS831,$GT$2:$GT$322,0)+1,0)</f>
      </c>
      <c r="JE831">
        <f>IFERROR(INDEX($GU$2:$GU$322,MATCH($GS831,$GT$2:$GT$322,0)),0)</f>
      </c>
      <c r="JF831" t="s">
        <v>28</v>
      </c>
      <c r="JG831" t="s">
        <v>28</v>
      </c>
    </row>
    <row r="832" spans="1:267" x14ac:dyDescent="0.25">
      <c r="J832" s="1"/>
      <c r="K832" s="1"/>
      <c r="L832" s="1"/>
      <c r="M832" s="1"/>
      <c r="N832" s="1">
        <f>IFERROR(IF(FIND(" - ",$J832)&gt;0,MID($J832,FIND(" - ",$J832)+3,LEN($J832)),""),"")</f>
      </c>
      <c r="P832" s="1"/>
      <c r="S832" t="s">
        <v>28</v>
      </c>
      <c r="U832">
        <f>IF(OR($S832="",$T832=""),"",IFERROR($S832/$T832,0))</f>
      </c>
      <c r="V832">
        <f>IF($S832="","",
IF($K832="","",
IF(ISNUMBER(SEARCH("exempt",LOWER($K832))),0,
$S832*(VALUE(SUBSTITUTE($K832,"%",""))/100))))</f>
      </c>
      <c r="AB832">
        <f>IF($S832="","",
SUM($S832,$V832,$Z832,$W832,$Y832)-
IF($AA832="",0,VALUE($AA832)))</f>
      </c>
      <c r="AJ832" t="s">
        <v>1641</v>
      </c>
      <c r="AR832">
        <f>IFERROR(LEFT($J832,FIND(" - ",$J832)-1),$J832)</f>
      </c>
      <c r="AU832">
        <f>IF($CJ832&gt;=1,INDEX($AS:$AS,$CI832+1),"")</f>
      </c>
      <c r="AV832">
        <f>IF($CJ832&gt;=2,INDEX($AS:$AS,$CI832+2),"")</f>
      </c>
      <c r="AW832">
        <f>IF($CJ832&gt;=3,INDEX($AS:$AS,$CI832+3),"")</f>
      </c>
      <c r="AX832">
        <f>IF($CJ832&gt;=4,INDEX($AS:$AS,$CI832+4),"")</f>
      </c>
      <c r="AY832">
        <f>IF($CJ832&gt;=5,INDEX($AS:$AS,$CI832+5),"")</f>
      </c>
      <c r="AZ832">
        <f>IF($CJ832&gt;=6,INDEX($AS:$AS,$CI832+6),"")</f>
      </c>
      <c r="BA832">
        <f>IF($CJ832&gt;=7,INDEX($AS:$AS,$CI832+7),"")</f>
      </c>
      <c r="BB832">
        <f>IF($CJ832&gt;=8,INDEX($AS:$AS,$CI832+8),"")</f>
      </c>
      <c r="BC832">
        <f>IF($CJ832&gt;=9,INDEX($AS:$AS,$CI832+9),"")</f>
      </c>
      <c r="BD832">
        <f>IF($CJ832&gt;=10,INDEX($AS:$AS,$CI832+10),"")</f>
      </c>
      <c r="BE832">
        <f>IF($CJ832&gt;=11,INDEX($AS:$AS,$CI832+11),"")</f>
      </c>
      <c r="BF832">
        <f>IF($CJ832&gt;=12,INDEX($AS:$AS,$CI832+12),"")</f>
      </c>
      <c r="BG832">
        <f>IF($CJ832&gt;=13,INDEX($AS:$AS,$CI832+13),"")</f>
      </c>
      <c r="BH832">
        <f>IF($CJ832&gt;=14,INDEX($AS:$AS,$CI832+14),"")</f>
      </c>
      <c r="BI832">
        <f>IF($CJ832&gt;=15,INDEX($AS:$AS,$CI832+15),"")</f>
      </c>
      <c r="BJ832">
        <f>IF($CJ832&gt;=16,INDEX($AS:$AS,$CI832+16),"")</f>
      </c>
      <c r="BK832">
        <f>IF($CJ832&gt;=17,INDEX($AS:$AS,$CI832+17),"")</f>
      </c>
      <c r="BL832">
        <f>IF($CJ832&gt;=18,INDEX($AS:$AS,$CI832+18),"")</f>
      </c>
      <c r="BM832">
        <f>IF($CJ832&gt;=19,INDEX($AS:$AS,$CI832+19),"")</f>
      </c>
      <c r="BN832">
        <f>IF($CJ832&gt;=20,INDEX($AS:$AS,$CI832+20),"")</f>
      </c>
      <c r="BO832">
        <f>IF($CJ832&gt;=21,INDEX($AS:$AS,$CI832+21),"")</f>
      </c>
      <c r="BP832">
        <f>IF($CJ832&gt;=22,INDEX($AS:$AS,$CI832+22),"")</f>
      </c>
      <c r="BQ832">
        <f>IF($CJ832&gt;=23,INDEX($AS:$AS,$CI832+23),"")</f>
      </c>
      <c r="BR832">
        <f>IF($CJ832&gt;=24,INDEX($AS:$AS,$CI832+24),"")</f>
      </c>
      <c r="BS832">
        <f>IF($CJ832&gt;=25,INDEX($AS:$AS,$CI832+25),"")</f>
      </c>
      <c r="BT832">
        <f>IF($CJ832&gt;=26,INDEX($AS:$AS,$CI832+26),"")</f>
      </c>
      <c r="BU832">
        <f>IF($CJ832&gt;=27,INDEX($AS:$AS,$CI832+27),"")</f>
      </c>
      <c r="BV832">
        <f>IF($CJ832&gt;=28,INDEX($AS:$AS,$CI832+28),"")</f>
      </c>
      <c r="BW832">
        <f>IF($CJ832&gt;=29,INDEX($AS:$AS,$CI832+29),"")</f>
      </c>
      <c r="BX832">
        <f>IF($CJ832&gt;=30,INDEX($AS:$AS,$CI832+30),"")</f>
      </c>
      <c r="BY832">
        <f>IF($CJ832&gt;=31,INDEX($AS:$AS,$CI832+31),"")</f>
      </c>
      <c r="BZ832">
        <f>IF($CJ832&gt;=32,INDEX($AS:$AS,$CI832+32),"")</f>
      </c>
      <c r="CA832">
        <f>IF($CJ832&gt;=33,INDEX($AS:$AS,$CI832+33),"")</f>
      </c>
      <c r="CB832">
        <f>IF($CJ832&gt;=34,INDEX($AS:$AS,$CI832+34),"")</f>
      </c>
      <c r="CC832">
        <f>IF($CJ832&gt;=35,INDEX($AS:$AS,$CI832+35),"")</f>
      </c>
      <c r="CD832">
        <f>IF($CJ832&gt;=36,INDEX($AS:$AS,$CI832+36),"")</f>
      </c>
      <c r="CE832">
        <f>IF($CJ832&gt;=37,INDEX($AS:$AS,$CI832+37),"")</f>
      </c>
      <c r="CF832">
        <f>IF($CJ832&gt;=38,INDEX($AS:$AS,$CI832+38),"")</f>
      </c>
      <c r="CG832">
        <f>IF($CJ832&gt;=39,INDEX($AS:$AS,$CI832+39),"")</f>
      </c>
      <c r="CH832">
        <f>IF($CJ832&gt;=40,INDEX($AS:$AS,$CI832+40),"")</f>
      </c>
      <c r="CI832">
        <f>IFERROR(MATCH($AR832,$AS$2:$AS$133,0)+1,0)</f>
      </c>
      <c r="CJ832">
        <f>IFERROR(INDEX($AT$2:$AT$133,MATCH($AR832,$AS$2:$AS$133,0)),0)</f>
      </c>
      <c r="CK832">
        <f>IFERROR(LEFT($O832,FIND(" - ",$O832)-1),$O832)</f>
      </c>
      <c r="CL832" t="s">
        <v>113</v>
      </c>
      <c r="CN832">
        <f>IF($DI832&gt;=1,INDEX($CL:$CL,$DH832+1),"")</f>
      </c>
      <c r="CO832">
        <f>IF($DI832&gt;=2,INDEX($CL:$CL,$DH832+2),"")</f>
      </c>
      <c r="CP832">
        <f>IF($DI832&gt;=3,INDEX($CL:$CL,$DH832+3),"")</f>
      </c>
      <c r="CQ832">
        <f>IF($DI832&gt;=4,INDEX($CL:$CL,$DH832+4),"")</f>
      </c>
      <c r="CR832">
        <f>IF($DI832&gt;=5,INDEX($CL:$CL,$DH832+5),"")</f>
      </c>
      <c r="CS832">
        <f>IF($DI832&gt;=6,INDEX($CL:$CL,$DH832+6),"")</f>
      </c>
      <c r="CT832">
        <f>IF($DI832&gt;=7,INDEX($CL:$CL,$DH832+7),"")</f>
      </c>
      <c r="CU832">
        <f>IF($DI832&gt;=8,INDEX($CL:$CL,$DH832+8),"")</f>
      </c>
      <c r="CV832">
        <f>IF($DI832&gt;=9,INDEX($CL:$CL,$DH832+9),"")</f>
      </c>
      <c r="CW832">
        <f>IF($DI832&gt;=10,INDEX($CL:$CL,$DH832+10),"")</f>
      </c>
      <c r="CX832">
        <f>IF($DI832&gt;=11,INDEX($CL:$CL,$DH832+11),"")</f>
      </c>
      <c r="CY832">
        <f>IF($DI832&gt;=12,INDEX($CL:$CL,$DH832+12),"")</f>
      </c>
      <c r="CZ832">
        <f>IF($DI832&gt;=13,INDEX($CL:$CL,$DH832+13),"")</f>
      </c>
      <c r="DA832">
        <f>IF($DI832&gt;=14,INDEX($CL:$CL,$DH832+14),"")</f>
      </c>
      <c r="DB832">
        <f>IF($DI832&gt;=15,INDEX($CL:$CL,$DH832+15),"")</f>
      </c>
      <c r="DC832">
        <f>IF($DI832&gt;=16,INDEX($CL:$CL,$DH832+16),"")</f>
      </c>
      <c r="DD832">
        <f>IF($DI832&gt;=17,INDEX($CL:$CL,$DH832+17),"")</f>
      </c>
      <c r="DE832">
        <f>IF($DI832&gt;=18,INDEX($CL:$CL,$DH832+18),"")</f>
      </c>
      <c r="DF832">
        <f>IF($DI832&gt;=19,INDEX($CL:$CL,$DH832+19),"")</f>
      </c>
      <c r="DG832">
        <f>IF($DI832&gt;=20,INDEX($CL:$CL,$DH832+20),"")</f>
      </c>
      <c r="DH832">
        <f>IFERROR(MATCH($CK832,$CL$2:$CL$1558,0)+1,0)</f>
      </c>
      <c r="DI832">
        <f>IFERROR(INDEX($CM$2:$CM$1558,MATCH($CK832,$CL$2:$CL$1558,0)),0)</f>
      </c>
      <c r="DJ832">
        <f>IFERROR(INDEX($AQ:$AQ,MATCH($K832,$AP:$AP,0))&amp;"","")</f>
      </c>
      <c r="DN832">
        <f>IF($GQ832&gt;=1,INDEX($DK:$DK,$GP832+1),"")</f>
      </c>
      <c r="DO832">
        <f>IF($GQ832&gt;=2,INDEX($DK:$DK,$GP832+2),"")</f>
      </c>
      <c r="DP832">
        <f>IF($GQ832&gt;=3,INDEX($DK:$DK,$GP832+3),"")</f>
      </c>
      <c r="DQ832">
        <f>IF($GQ832&gt;=4,INDEX($DK:$DK,$GP832+4),"")</f>
      </c>
      <c r="DR832">
        <f>IF($GQ832&gt;=5,INDEX($DK:$DK,$GP832+5),"")</f>
      </c>
      <c r="DS832">
        <f>IF($GQ832&gt;=6,INDEX($DK:$DK,$GP832+6),"")</f>
      </c>
      <c r="DT832">
        <f>IF($GQ832&gt;=7,INDEX($DK:$DK,$GP832+7),"")</f>
      </c>
      <c r="DU832">
        <f>IF($GQ832&gt;=8,INDEX($DK:$DK,$GP832+8),"")</f>
      </c>
      <c r="DV832">
        <f>IF($GQ832&gt;=9,INDEX($DK:$DK,$GP832+9),"")</f>
      </c>
      <c r="DW832">
        <f>IF($GQ832&gt;=10,INDEX($DK:$DK,$GP832+10),"")</f>
      </c>
      <c r="DX832">
        <f>IF($GQ832&gt;=11,INDEX($DK:$DK,$GP832+11),"")</f>
      </c>
      <c r="DY832">
        <f>IF($GQ832&gt;=12,INDEX($DK:$DK,$GP832+12),"")</f>
      </c>
      <c r="DZ832">
        <f>IF($GQ832&gt;=13,INDEX($DK:$DK,$GP832+13),"")</f>
      </c>
      <c r="EA832">
        <f>IF($GQ832&gt;=14,INDEX($DK:$DK,$GP832+14),"")</f>
      </c>
      <c r="EB832">
        <f>IF($GQ832&gt;=15,INDEX($DK:$DK,$GP832+15),"")</f>
      </c>
      <c r="EC832">
        <f>IF($GQ832&gt;=16,INDEX($DK:$DK,$GP832+16),"")</f>
      </c>
      <c r="ED832">
        <f>IF($GQ832&gt;=17,INDEX($DK:$DK,$GP832+17),"")</f>
      </c>
      <c r="EE832">
        <f>IF($GQ832&gt;=18,INDEX($DK:$DK,$GP832+18),"")</f>
      </c>
      <c r="EF832">
        <f>IF($GQ832&gt;=19,INDEX($DK:$DK,$GP832+19),"")</f>
      </c>
      <c r="EG832">
        <f>IF($GQ832&gt;=20,INDEX($DK:$DK,$GP832+20),"")</f>
      </c>
      <c r="EH832">
        <f>IF($GQ832&gt;=21,INDEX($DK:$DK,$GP832+21),"")</f>
      </c>
      <c r="EI832">
        <f>IF($GQ832&gt;=22,INDEX($DK:$DK,$GP832+22),"")</f>
      </c>
      <c r="EJ832">
        <f>IF($GQ832&gt;=23,INDEX($DK:$DK,$GP832+23),"")</f>
      </c>
      <c r="EK832">
        <f>IF($GQ832&gt;=24,INDEX($DK:$DK,$GP832+24),"")</f>
      </c>
      <c r="EL832">
        <f>IF($GQ832&gt;=25,INDEX($DK:$DK,$GP832+25),"")</f>
      </c>
      <c r="EM832">
        <f>IF($GQ832&gt;=26,INDEX($DK:$DK,$GP832+26),"")</f>
      </c>
      <c r="EN832">
        <f>IF($GQ832&gt;=27,INDEX($DK:$DK,$GP832+27),"")</f>
      </c>
      <c r="EO832">
        <f>IF($GQ832&gt;=28,INDEX($DK:$DK,$GP832+28),"")</f>
      </c>
      <c r="EP832">
        <f>IF($GQ832&gt;=29,INDEX($DK:$DK,$GP832+29),"")</f>
      </c>
      <c r="EQ832">
        <f>IF($GQ832&gt;=30,INDEX($DK:$DK,$GP832+30),"")</f>
      </c>
      <c r="ER832">
        <f>IF($GQ832&gt;=31,INDEX($DK:$DK,$GP832+31),"")</f>
      </c>
      <c r="ES832">
        <f>IF($GQ832&gt;=32,INDEX($DK:$DK,$GP832+32),"")</f>
      </c>
      <c r="ET832">
        <f>IF($GQ832&gt;=33,INDEX($DK:$DK,$GP832+33),"")</f>
      </c>
      <c r="EU832">
        <f>IF($GQ832&gt;=34,INDEX($DK:$DK,$GP832+34),"")</f>
      </c>
      <c r="EV832">
        <f>IF($GQ832&gt;=35,INDEX($DK:$DK,$GP832+35),"")</f>
      </c>
      <c r="EW832">
        <f>IF($GQ832&gt;=36,INDEX($DK:$DK,$GP832+36),"")</f>
      </c>
      <c r="EX832">
        <f>IF($GQ832&gt;=37,INDEX($DK:$DK,$GP832+37),"")</f>
      </c>
      <c r="EY832">
        <f>IF($GQ832&gt;=38,INDEX($DK:$DK,$GP832+38),"")</f>
      </c>
      <c r="EZ832">
        <f>IF($GQ832&gt;=39,INDEX($DK:$DK,$GP832+39),"")</f>
      </c>
      <c r="FA832">
        <f>IF($GQ832&gt;=40,INDEX($DK:$DK,$GP832+40),"")</f>
      </c>
      <c r="FB832">
        <f>IF($GQ832&gt;=1,INDEX($DL:$DL,$GP832+1),"")</f>
      </c>
      <c r="FC832">
        <f>IF($GQ832&gt;=2,INDEX($DL:$DL,$GP832+2),"")</f>
      </c>
      <c r="FD832">
        <f>IF($GQ832&gt;=3,INDEX($DL:$DL,$GP832+3),"")</f>
      </c>
      <c r="FE832">
        <f>IF($GQ832&gt;=4,INDEX($DL:$DL,$GP832+4),"")</f>
      </c>
      <c r="FF832">
        <f>IF($GQ832&gt;=5,INDEX($DL:$DL,$GP832+5),"")</f>
      </c>
      <c r="FG832">
        <f>IF($GQ832&gt;=6,INDEX($DL:$DL,$GP832+6),"")</f>
      </c>
      <c r="FH832">
        <f>IF($GQ832&gt;=7,INDEX($DL:$DL,$GP832+7),"")</f>
      </c>
      <c r="FI832">
        <f>IF($GQ832&gt;=8,INDEX($DL:$DL,$GP832+8),"")</f>
      </c>
      <c r="FJ832">
        <f>IF($GQ832&gt;=9,INDEX($DL:$DL,$GP832+9),"")</f>
      </c>
      <c r="FK832">
        <f>IF($GQ832&gt;=10,INDEX($DL:$DL,$GP832+10),"")</f>
      </c>
      <c r="FL832">
        <f>IF($GQ832&gt;=11,INDEX($DL:$DL,$GP832+11),"")</f>
      </c>
      <c r="FM832">
        <f>IF($GQ832&gt;=12,INDEX($DL:$DL,$GP832+12),"")</f>
      </c>
      <c r="FN832">
        <f>IF($GQ832&gt;=13,INDEX($DL:$DL,$GP832+13),"")</f>
      </c>
      <c r="FO832">
        <f>IF($GQ832&gt;=14,INDEX($DL:$DL,$GP832+14),"")</f>
      </c>
      <c r="FP832">
        <f>IF($GQ832&gt;=15,INDEX($DL:$DL,$GP832+15),"")</f>
      </c>
      <c r="FQ832">
        <f>IF($GQ832&gt;=16,INDEX($DL:$DL,$GP832+16),"")</f>
      </c>
      <c r="FR832">
        <f>IF($GQ832&gt;=17,INDEX($DL:$DL,$GP832+17),"")</f>
      </c>
      <c r="FS832">
        <f>IF($GQ832&gt;=18,INDEX($DL:$DL,$GP832+18),"")</f>
      </c>
      <c r="FT832">
        <f>IF($GQ832&gt;=19,INDEX($DL:$DL,$GP832+19),"")</f>
      </c>
      <c r="FU832">
        <f>IF($GQ832&gt;=20,INDEX($DL:$DL,$GP832+20),"")</f>
      </c>
      <c r="FV832">
        <f>IF($GQ832&gt;=21,INDEX($DL:$DL,$GP832+21),"")</f>
      </c>
      <c r="FW832">
        <f>IF($GQ832&gt;=22,INDEX($DL:$DL,$GP832+22),"")</f>
      </c>
      <c r="FX832">
        <f>IF($GQ832&gt;=23,INDEX($DL:$DL,$GP832+23),"")</f>
      </c>
      <c r="FY832">
        <f>IF($GQ832&gt;=24,INDEX($DL:$DL,$GP832+24),"")</f>
      </c>
      <c r="FZ832">
        <f>IF($GQ832&gt;=25,INDEX($DL:$DL,$GP832+25),"")</f>
      </c>
      <c r="GA832">
        <f>IF($GQ832&gt;=26,INDEX($DL:$DL,$GP832+26),"")</f>
      </c>
      <c r="GB832">
        <f>IF($GQ832&gt;=27,INDEX($DL:$DL,$GP832+27),"")</f>
      </c>
      <c r="GC832">
        <f>IF($GQ832&gt;=28,INDEX($DL:$DL,$GP832+28),"")</f>
      </c>
      <c r="GD832">
        <f>IF($GQ832&gt;=29,INDEX($DL:$DL,$GP832+29),"")</f>
      </c>
      <c r="GE832">
        <f>IF($GQ832&gt;=30,INDEX($DL:$DL,$GP832+30),"")</f>
      </c>
      <c r="GF832">
        <f>IF($GQ832&gt;=31,INDEX($DL:$DL,$GP832+31),"")</f>
      </c>
      <c r="GG832">
        <f>IF($GQ832&gt;=32,INDEX($DL:$DL,$GP832+32),"")</f>
      </c>
      <c r="GH832">
        <f>IF($GQ832&gt;=33,INDEX($DL:$DL,$GP832+33),"")</f>
      </c>
      <c r="GI832">
        <f>IF($GQ832&gt;=34,INDEX($DL:$DL,$GP832+34),"")</f>
      </c>
      <c r="GJ832">
        <f>IF($GQ832&gt;=35,INDEX($DL:$DL,$GP832+35),"")</f>
      </c>
      <c r="GK832">
        <f>IF($GQ832&gt;=36,INDEX($DL:$DL,$GP832+36),"")</f>
      </c>
      <c r="GL832">
        <f>IF($GQ832&gt;=37,INDEX($DL:$DL,$GP832+37),"")</f>
      </c>
      <c r="GM832">
        <f>IF($GQ832&gt;=38,INDEX($DL:$DL,$GP832+38),"")</f>
      </c>
      <c r="GN832">
        <f>IF($GQ832&gt;=39,INDEX($DL:$DL,$GP832+39),"")</f>
      </c>
      <c r="GO832">
        <f>IF($GQ832&gt;=40,INDEX($DL:$DL,$GP832+40),"")</f>
      </c>
      <c r="GP832">
        <f>IFERROR(MATCH($DJ832,$DK$2:$DK$148,0)+1,0)</f>
      </c>
      <c r="GQ832">
        <f>IFERROR(INDEX($DM$2:$DM$148,MATCH($DJ832,$DK$2:$DK$148,0)),0)</f>
      </c>
      <c r="GR832">
        <f>IFERROR(MATCH($L832,$DN$832:$FA$832,0),0)</f>
      </c>
      <c r="GS832">
        <f>IF($GR832&gt;0,INDEX($FB$832:$GO$832,$GR832),"")</f>
      </c>
      <c r="GV832">
        <f>IF($JE832&gt;=1,INDEX($GT:$GT,$JD832+1),"")</f>
      </c>
      <c r="GW832">
        <f>IF($JE832&gt;=2,INDEX($GT:$GT,$JD832+2),"")</f>
      </c>
      <c r="GX832">
        <f>IF($JE832&gt;=3,INDEX($GT:$GT,$JD832+3),"")</f>
      </c>
      <c r="GY832">
        <f>IF($JE832&gt;=4,INDEX($GT:$GT,$JD832+4),"")</f>
      </c>
      <c r="GZ832">
        <f>IF($JE832&gt;=5,INDEX($GT:$GT,$JD832+5),"")</f>
      </c>
      <c r="HA832">
        <f>IF($JE832&gt;=6,INDEX($GT:$GT,$JD832+6),"")</f>
      </c>
      <c r="HB832">
        <f>IF($JE832&gt;=7,INDEX($GT:$GT,$JD832+7),"")</f>
      </c>
      <c r="HC832">
        <f>IF($JE832&gt;=8,INDEX($GT:$GT,$JD832+8),"")</f>
      </c>
      <c r="HD832">
        <f>IF($JE832&gt;=9,INDEX($GT:$GT,$JD832+9),"")</f>
      </c>
      <c r="HE832">
        <f>IF($JE832&gt;=10,INDEX($GT:$GT,$JD832+10),"")</f>
      </c>
      <c r="HF832">
        <f>IF($JE832&gt;=11,INDEX($GT:$GT,$JD832+11),"")</f>
      </c>
      <c r="HG832">
        <f>IF($JE832&gt;=12,INDEX($GT:$GT,$JD832+12),"")</f>
      </c>
      <c r="HH832">
        <f>IF($JE832&gt;=13,INDEX($GT:$GT,$JD832+13),"")</f>
      </c>
      <c r="HI832">
        <f>IF($JE832&gt;=14,INDEX($GT:$GT,$JD832+14),"")</f>
      </c>
      <c r="HJ832">
        <f>IF($JE832&gt;=15,INDEX($GT:$GT,$JD832+15),"")</f>
      </c>
      <c r="HK832">
        <f>IF($JE832&gt;=16,INDEX($GT:$GT,$JD832+16),"")</f>
      </c>
      <c r="HL832">
        <f>IF($JE832&gt;=17,INDEX($GT:$GT,$JD832+17),"")</f>
      </c>
      <c r="HM832">
        <f>IF($JE832&gt;=18,INDEX($GT:$GT,$JD832+18),"")</f>
      </c>
      <c r="HN832">
        <f>IF($JE832&gt;=19,INDEX($GT:$GT,$JD832+19),"")</f>
      </c>
      <c r="HO832">
        <f>IF($JE832&gt;=20,INDEX($GT:$GT,$JD832+20),"")</f>
      </c>
      <c r="HP832">
        <f>IF($JE832&gt;=21,INDEX($GT:$GT,$JD832+21),"")</f>
      </c>
      <c r="HQ832">
        <f>IF($JE832&gt;=22,INDEX($GT:$GT,$JD832+22),"")</f>
      </c>
      <c r="HR832">
        <f>IF($JE832&gt;=23,INDEX($GT:$GT,$JD832+23),"")</f>
      </c>
      <c r="HS832">
        <f>IF($JE832&gt;=24,INDEX($GT:$GT,$JD832+24),"")</f>
      </c>
      <c r="HT832">
        <f>IF($JE832&gt;=25,INDEX($GT:$GT,$JD832+25),"")</f>
      </c>
      <c r="HU832">
        <f>IF($JE832&gt;=26,INDEX($GT:$GT,$JD832+26),"")</f>
      </c>
      <c r="HV832">
        <f>IF($JE832&gt;=27,INDEX($GT:$GT,$JD832+27),"")</f>
      </c>
      <c r="HW832">
        <f>IF($JE832&gt;=28,INDEX($GT:$GT,$JD832+28),"")</f>
      </c>
      <c r="HX832">
        <f>IF($JE832&gt;=29,INDEX($GT:$GT,$JD832+29),"")</f>
      </c>
      <c r="HY832">
        <f>IF($JE832&gt;=30,INDEX($GT:$GT,$JD832+30),"")</f>
      </c>
      <c r="HZ832">
        <f>IF($JE832&gt;=31,INDEX($GT:$GT,$JD832+31),"")</f>
      </c>
      <c r="IA832">
        <f>IF($JE832&gt;=32,INDEX($GT:$GT,$JD832+32),"")</f>
      </c>
      <c r="IB832">
        <f>IF($JE832&gt;=33,INDEX($GT:$GT,$JD832+33),"")</f>
      </c>
      <c r="IC832">
        <f>IF($JE832&gt;=34,INDEX($GT:$GT,$JD832+34),"")</f>
      </c>
      <c r="ID832">
        <f>IF($JE832&gt;=35,INDEX($GT:$GT,$JD832+35),"")</f>
      </c>
      <c r="IE832">
        <f>IF($JE832&gt;=36,INDEX($GT:$GT,$JD832+36),"")</f>
      </c>
      <c r="IF832">
        <f>IF($JE832&gt;=37,INDEX($GT:$GT,$JD832+37),"")</f>
      </c>
      <c r="IG832">
        <f>IF($JE832&gt;=38,INDEX($GT:$GT,$JD832+38),"")</f>
      </c>
      <c r="IH832">
        <f>IF($JE832&gt;=39,INDEX($GT:$GT,$JD832+39),"")</f>
      </c>
      <c r="II832">
        <f>IF($JE832&gt;=40,INDEX($GT:$GT,$JD832+40),"")</f>
      </c>
      <c r="IJ832">
        <f>IF($JE832&gt;=41,INDEX($GT:$GT,$JD832+41),"")</f>
      </c>
      <c r="IK832">
        <f>IF($JE832&gt;=42,INDEX($GT:$GT,$JD832+42),"")</f>
      </c>
      <c r="IL832">
        <f>IF($JE832&gt;=43,INDEX($GT:$GT,$JD832+43),"")</f>
      </c>
      <c r="IM832">
        <f>IF($JE832&gt;=44,INDEX($GT:$GT,$JD832+44),"")</f>
      </c>
      <c r="IN832">
        <f>IF($JE832&gt;=45,INDEX($GT:$GT,$JD832+45),"")</f>
      </c>
      <c r="IO832">
        <f>IF($JE832&gt;=46,INDEX($GT:$GT,$JD832+46),"")</f>
      </c>
      <c r="IP832">
        <f>IF($JE832&gt;=47,INDEX($GT:$GT,$JD832+47),"")</f>
      </c>
      <c r="IQ832">
        <f>IF($JE832&gt;=48,INDEX($GT:$GT,$JD832+48),"")</f>
      </c>
      <c r="IR832">
        <f>IF($JE832&gt;=49,INDEX($GT:$GT,$JD832+49),"")</f>
      </c>
      <c r="IS832">
        <f>IF($JE832&gt;=50,INDEX($GT:$GT,$JD832+50),"")</f>
      </c>
      <c r="IT832">
        <f>IF($JE832&gt;=51,INDEX($GT:$GT,$JD832+51),"")</f>
      </c>
      <c r="IU832">
        <f>IF($JE832&gt;=52,INDEX($GT:$GT,$JD832+52),"")</f>
      </c>
      <c r="IV832">
        <f>IF($JE832&gt;=53,INDEX($GT:$GT,$JD832+53),"")</f>
      </c>
      <c r="IW832">
        <f>IF($JE832&gt;=54,INDEX($GT:$GT,$JD832+54),"")</f>
      </c>
      <c r="IX832">
        <f>IF($JE832&gt;=55,INDEX($GT:$GT,$JD832+55),"")</f>
      </c>
      <c r="IY832">
        <f>IF($JE832&gt;=56,INDEX($GT:$GT,$JD832+56),"")</f>
      </c>
      <c r="IZ832">
        <f>IF($JE832&gt;=57,INDEX($GT:$GT,$JD832+57),"")</f>
      </c>
      <c r="JA832">
        <f>IF($JE832&gt;=58,INDEX($GT:$GT,$JD832+58),"")</f>
      </c>
      <c r="JB832">
        <f>IF($JE832&gt;=59,INDEX($GT:$GT,$JD832+59),"")</f>
      </c>
      <c r="JC832">
        <f>IF($JE832&gt;=60,INDEX($GT:$GT,$JD832+60),"")</f>
      </c>
      <c r="JD832">
        <f>IFERROR(MATCH($GS832,$GT$2:$GT$322,0)+1,0)</f>
      </c>
      <c r="JE832">
        <f>IFERROR(INDEX($GU$2:$GU$322,MATCH($GS832,$GT$2:$GT$322,0)),0)</f>
      </c>
      <c r="JF832" t="s">
        <v>28</v>
      </c>
      <c r="JG832" t="s">
        <v>28</v>
      </c>
    </row>
    <row r="833" spans="1:267" x14ac:dyDescent="0.25">
      <c r="J833" s="1"/>
      <c r="K833" s="1"/>
      <c r="L833" s="1"/>
      <c r="M833" s="1"/>
      <c r="N833" s="1">
        <f>IFERROR(IF(FIND(" - ",$J833)&gt;0,MID($J833,FIND(" - ",$J833)+3,LEN($J833)),""),"")</f>
      </c>
      <c r="P833" s="1"/>
      <c r="S833" t="s">
        <v>28</v>
      </c>
      <c r="U833">
        <f>IF(OR($S833="",$T833=""),"",IFERROR($S833/$T833,0))</f>
      </c>
      <c r="V833">
        <f>IF($S833="","",
IF($K833="","",
IF(ISNUMBER(SEARCH("exempt",LOWER($K833))),0,
$S833*(VALUE(SUBSTITUTE($K833,"%",""))/100))))</f>
      </c>
      <c r="AB833">
        <f>IF($S833="","",
SUM($S833,$V833,$Z833,$W833,$Y833)-
IF($AA833="",0,VALUE($AA833)))</f>
      </c>
      <c r="AJ833" t="s">
        <v>1642</v>
      </c>
      <c r="AR833">
        <f>IFERROR(LEFT($J833,FIND(" - ",$J833)-1),$J833)</f>
      </c>
      <c r="AU833">
        <f>IF($CJ833&gt;=1,INDEX($AS:$AS,$CI833+1),"")</f>
      </c>
      <c r="AV833">
        <f>IF($CJ833&gt;=2,INDEX($AS:$AS,$CI833+2),"")</f>
      </c>
      <c r="AW833">
        <f>IF($CJ833&gt;=3,INDEX($AS:$AS,$CI833+3),"")</f>
      </c>
      <c r="AX833">
        <f>IF($CJ833&gt;=4,INDEX($AS:$AS,$CI833+4),"")</f>
      </c>
      <c r="AY833">
        <f>IF($CJ833&gt;=5,INDEX($AS:$AS,$CI833+5),"")</f>
      </c>
      <c r="AZ833">
        <f>IF($CJ833&gt;=6,INDEX($AS:$AS,$CI833+6),"")</f>
      </c>
      <c r="BA833">
        <f>IF($CJ833&gt;=7,INDEX($AS:$AS,$CI833+7),"")</f>
      </c>
      <c r="BB833">
        <f>IF($CJ833&gt;=8,INDEX($AS:$AS,$CI833+8),"")</f>
      </c>
      <c r="BC833">
        <f>IF($CJ833&gt;=9,INDEX($AS:$AS,$CI833+9),"")</f>
      </c>
      <c r="BD833">
        <f>IF($CJ833&gt;=10,INDEX($AS:$AS,$CI833+10),"")</f>
      </c>
      <c r="BE833">
        <f>IF($CJ833&gt;=11,INDEX($AS:$AS,$CI833+11),"")</f>
      </c>
      <c r="BF833">
        <f>IF($CJ833&gt;=12,INDEX($AS:$AS,$CI833+12),"")</f>
      </c>
      <c r="BG833">
        <f>IF($CJ833&gt;=13,INDEX($AS:$AS,$CI833+13),"")</f>
      </c>
      <c r="BH833">
        <f>IF($CJ833&gt;=14,INDEX($AS:$AS,$CI833+14),"")</f>
      </c>
      <c r="BI833">
        <f>IF($CJ833&gt;=15,INDEX($AS:$AS,$CI833+15),"")</f>
      </c>
      <c r="BJ833">
        <f>IF($CJ833&gt;=16,INDEX($AS:$AS,$CI833+16),"")</f>
      </c>
      <c r="BK833">
        <f>IF($CJ833&gt;=17,INDEX($AS:$AS,$CI833+17),"")</f>
      </c>
      <c r="BL833">
        <f>IF($CJ833&gt;=18,INDEX($AS:$AS,$CI833+18),"")</f>
      </c>
      <c r="BM833">
        <f>IF($CJ833&gt;=19,INDEX($AS:$AS,$CI833+19),"")</f>
      </c>
      <c r="BN833">
        <f>IF($CJ833&gt;=20,INDEX($AS:$AS,$CI833+20),"")</f>
      </c>
      <c r="BO833">
        <f>IF($CJ833&gt;=21,INDEX($AS:$AS,$CI833+21),"")</f>
      </c>
      <c r="BP833">
        <f>IF($CJ833&gt;=22,INDEX($AS:$AS,$CI833+22),"")</f>
      </c>
      <c r="BQ833">
        <f>IF($CJ833&gt;=23,INDEX($AS:$AS,$CI833+23),"")</f>
      </c>
      <c r="BR833">
        <f>IF($CJ833&gt;=24,INDEX($AS:$AS,$CI833+24),"")</f>
      </c>
      <c r="BS833">
        <f>IF($CJ833&gt;=25,INDEX($AS:$AS,$CI833+25),"")</f>
      </c>
      <c r="BT833">
        <f>IF($CJ833&gt;=26,INDEX($AS:$AS,$CI833+26),"")</f>
      </c>
      <c r="BU833">
        <f>IF($CJ833&gt;=27,INDEX($AS:$AS,$CI833+27),"")</f>
      </c>
      <c r="BV833">
        <f>IF($CJ833&gt;=28,INDEX($AS:$AS,$CI833+28),"")</f>
      </c>
      <c r="BW833">
        <f>IF($CJ833&gt;=29,INDEX($AS:$AS,$CI833+29),"")</f>
      </c>
      <c r="BX833">
        <f>IF($CJ833&gt;=30,INDEX($AS:$AS,$CI833+30),"")</f>
      </c>
      <c r="BY833">
        <f>IF($CJ833&gt;=31,INDEX($AS:$AS,$CI833+31),"")</f>
      </c>
      <c r="BZ833">
        <f>IF($CJ833&gt;=32,INDEX($AS:$AS,$CI833+32),"")</f>
      </c>
      <c r="CA833">
        <f>IF($CJ833&gt;=33,INDEX($AS:$AS,$CI833+33),"")</f>
      </c>
      <c r="CB833">
        <f>IF($CJ833&gt;=34,INDEX($AS:$AS,$CI833+34),"")</f>
      </c>
      <c r="CC833">
        <f>IF($CJ833&gt;=35,INDEX($AS:$AS,$CI833+35),"")</f>
      </c>
      <c r="CD833">
        <f>IF($CJ833&gt;=36,INDEX($AS:$AS,$CI833+36),"")</f>
      </c>
      <c r="CE833">
        <f>IF($CJ833&gt;=37,INDEX($AS:$AS,$CI833+37),"")</f>
      </c>
      <c r="CF833">
        <f>IF($CJ833&gt;=38,INDEX($AS:$AS,$CI833+38),"")</f>
      </c>
      <c r="CG833">
        <f>IF($CJ833&gt;=39,INDEX($AS:$AS,$CI833+39),"")</f>
      </c>
      <c r="CH833">
        <f>IF($CJ833&gt;=40,INDEX($AS:$AS,$CI833+40),"")</f>
      </c>
      <c r="CI833">
        <f>IFERROR(MATCH($AR833,$AS$2:$AS$133,0)+1,0)</f>
      </c>
      <c r="CJ833">
        <f>IFERROR(INDEX($AT$2:$AT$133,MATCH($AR833,$AS$2:$AS$133,0)),0)</f>
      </c>
      <c r="CK833">
        <f>IFERROR(LEFT($O833,FIND(" - ",$O833)-1),$O833)</f>
      </c>
      <c r="CL833" t="s">
        <v>1643</v>
      </c>
      <c r="CM833">
        <v>1</v>
      </c>
      <c r="CN833">
        <f>IF($DI833&gt;=1,INDEX($CL:$CL,$DH833+1),"")</f>
      </c>
      <c r="CO833">
        <f>IF($DI833&gt;=2,INDEX($CL:$CL,$DH833+2),"")</f>
      </c>
      <c r="CP833">
        <f>IF($DI833&gt;=3,INDEX($CL:$CL,$DH833+3),"")</f>
      </c>
      <c r="CQ833">
        <f>IF($DI833&gt;=4,INDEX($CL:$CL,$DH833+4),"")</f>
      </c>
      <c r="CR833">
        <f>IF($DI833&gt;=5,INDEX($CL:$CL,$DH833+5),"")</f>
      </c>
      <c r="CS833">
        <f>IF($DI833&gt;=6,INDEX($CL:$CL,$DH833+6),"")</f>
      </c>
      <c r="CT833">
        <f>IF($DI833&gt;=7,INDEX($CL:$CL,$DH833+7),"")</f>
      </c>
      <c r="CU833">
        <f>IF($DI833&gt;=8,INDEX($CL:$CL,$DH833+8),"")</f>
      </c>
      <c r="CV833">
        <f>IF($DI833&gt;=9,INDEX($CL:$CL,$DH833+9),"")</f>
      </c>
      <c r="CW833">
        <f>IF($DI833&gt;=10,INDEX($CL:$CL,$DH833+10),"")</f>
      </c>
      <c r="CX833">
        <f>IF($DI833&gt;=11,INDEX($CL:$CL,$DH833+11),"")</f>
      </c>
      <c r="CY833">
        <f>IF($DI833&gt;=12,INDEX($CL:$CL,$DH833+12),"")</f>
      </c>
      <c r="CZ833">
        <f>IF($DI833&gt;=13,INDEX($CL:$CL,$DH833+13),"")</f>
      </c>
      <c r="DA833">
        <f>IF($DI833&gt;=14,INDEX($CL:$CL,$DH833+14),"")</f>
      </c>
      <c r="DB833">
        <f>IF($DI833&gt;=15,INDEX($CL:$CL,$DH833+15),"")</f>
      </c>
      <c r="DC833">
        <f>IF($DI833&gt;=16,INDEX($CL:$CL,$DH833+16),"")</f>
      </c>
      <c r="DD833">
        <f>IF($DI833&gt;=17,INDEX($CL:$CL,$DH833+17),"")</f>
      </c>
      <c r="DE833">
        <f>IF($DI833&gt;=18,INDEX($CL:$CL,$DH833+18),"")</f>
      </c>
      <c r="DF833">
        <f>IF($DI833&gt;=19,INDEX($CL:$CL,$DH833+19),"")</f>
      </c>
      <c r="DG833">
        <f>IF($DI833&gt;=20,INDEX($CL:$CL,$DH833+20),"")</f>
      </c>
      <c r="DH833">
        <f>IFERROR(MATCH($CK833,$CL$2:$CL$1558,0)+1,0)</f>
      </c>
      <c r="DI833">
        <f>IFERROR(INDEX($CM$2:$CM$1558,MATCH($CK833,$CL$2:$CL$1558,0)),0)</f>
      </c>
      <c r="DJ833">
        <f>IFERROR(INDEX($AQ:$AQ,MATCH($K833,$AP:$AP,0))&amp;"","")</f>
      </c>
      <c r="DN833">
        <f>IF($GQ833&gt;=1,INDEX($DK:$DK,$GP833+1),"")</f>
      </c>
      <c r="DO833">
        <f>IF($GQ833&gt;=2,INDEX($DK:$DK,$GP833+2),"")</f>
      </c>
      <c r="DP833">
        <f>IF($GQ833&gt;=3,INDEX($DK:$DK,$GP833+3),"")</f>
      </c>
      <c r="DQ833">
        <f>IF($GQ833&gt;=4,INDEX($DK:$DK,$GP833+4),"")</f>
      </c>
      <c r="DR833">
        <f>IF($GQ833&gt;=5,INDEX($DK:$DK,$GP833+5),"")</f>
      </c>
      <c r="DS833">
        <f>IF($GQ833&gt;=6,INDEX($DK:$DK,$GP833+6),"")</f>
      </c>
      <c r="DT833">
        <f>IF($GQ833&gt;=7,INDEX($DK:$DK,$GP833+7),"")</f>
      </c>
      <c r="DU833">
        <f>IF($GQ833&gt;=8,INDEX($DK:$DK,$GP833+8),"")</f>
      </c>
      <c r="DV833">
        <f>IF($GQ833&gt;=9,INDEX($DK:$DK,$GP833+9),"")</f>
      </c>
      <c r="DW833">
        <f>IF($GQ833&gt;=10,INDEX($DK:$DK,$GP833+10),"")</f>
      </c>
      <c r="DX833">
        <f>IF($GQ833&gt;=11,INDEX($DK:$DK,$GP833+11),"")</f>
      </c>
      <c r="DY833">
        <f>IF($GQ833&gt;=12,INDEX($DK:$DK,$GP833+12),"")</f>
      </c>
      <c r="DZ833">
        <f>IF($GQ833&gt;=13,INDEX($DK:$DK,$GP833+13),"")</f>
      </c>
      <c r="EA833">
        <f>IF($GQ833&gt;=14,INDEX($DK:$DK,$GP833+14),"")</f>
      </c>
      <c r="EB833">
        <f>IF($GQ833&gt;=15,INDEX($DK:$DK,$GP833+15),"")</f>
      </c>
      <c r="EC833">
        <f>IF($GQ833&gt;=16,INDEX($DK:$DK,$GP833+16),"")</f>
      </c>
      <c r="ED833">
        <f>IF($GQ833&gt;=17,INDEX($DK:$DK,$GP833+17),"")</f>
      </c>
      <c r="EE833">
        <f>IF($GQ833&gt;=18,INDEX($DK:$DK,$GP833+18),"")</f>
      </c>
      <c r="EF833">
        <f>IF($GQ833&gt;=19,INDEX($DK:$DK,$GP833+19),"")</f>
      </c>
      <c r="EG833">
        <f>IF($GQ833&gt;=20,INDEX($DK:$DK,$GP833+20),"")</f>
      </c>
      <c r="EH833">
        <f>IF($GQ833&gt;=21,INDEX($DK:$DK,$GP833+21),"")</f>
      </c>
      <c r="EI833">
        <f>IF($GQ833&gt;=22,INDEX($DK:$DK,$GP833+22),"")</f>
      </c>
      <c r="EJ833">
        <f>IF($GQ833&gt;=23,INDEX($DK:$DK,$GP833+23),"")</f>
      </c>
      <c r="EK833">
        <f>IF($GQ833&gt;=24,INDEX($DK:$DK,$GP833+24),"")</f>
      </c>
      <c r="EL833">
        <f>IF($GQ833&gt;=25,INDEX($DK:$DK,$GP833+25),"")</f>
      </c>
      <c r="EM833">
        <f>IF($GQ833&gt;=26,INDEX($DK:$DK,$GP833+26),"")</f>
      </c>
      <c r="EN833">
        <f>IF($GQ833&gt;=27,INDEX($DK:$DK,$GP833+27),"")</f>
      </c>
      <c r="EO833">
        <f>IF($GQ833&gt;=28,INDEX($DK:$DK,$GP833+28),"")</f>
      </c>
      <c r="EP833">
        <f>IF($GQ833&gt;=29,INDEX($DK:$DK,$GP833+29),"")</f>
      </c>
      <c r="EQ833">
        <f>IF($GQ833&gt;=30,INDEX($DK:$DK,$GP833+30),"")</f>
      </c>
      <c r="ER833">
        <f>IF($GQ833&gt;=31,INDEX($DK:$DK,$GP833+31),"")</f>
      </c>
      <c r="ES833">
        <f>IF($GQ833&gt;=32,INDEX($DK:$DK,$GP833+32),"")</f>
      </c>
      <c r="ET833">
        <f>IF($GQ833&gt;=33,INDEX($DK:$DK,$GP833+33),"")</f>
      </c>
      <c r="EU833">
        <f>IF($GQ833&gt;=34,INDEX($DK:$DK,$GP833+34),"")</f>
      </c>
      <c r="EV833">
        <f>IF($GQ833&gt;=35,INDEX($DK:$DK,$GP833+35),"")</f>
      </c>
      <c r="EW833">
        <f>IF($GQ833&gt;=36,INDEX($DK:$DK,$GP833+36),"")</f>
      </c>
      <c r="EX833">
        <f>IF($GQ833&gt;=37,INDEX($DK:$DK,$GP833+37),"")</f>
      </c>
      <c r="EY833">
        <f>IF($GQ833&gt;=38,INDEX($DK:$DK,$GP833+38),"")</f>
      </c>
      <c r="EZ833">
        <f>IF($GQ833&gt;=39,INDEX($DK:$DK,$GP833+39),"")</f>
      </c>
      <c r="FA833">
        <f>IF($GQ833&gt;=40,INDEX($DK:$DK,$GP833+40),"")</f>
      </c>
      <c r="FB833">
        <f>IF($GQ833&gt;=1,INDEX($DL:$DL,$GP833+1),"")</f>
      </c>
      <c r="FC833">
        <f>IF($GQ833&gt;=2,INDEX($DL:$DL,$GP833+2),"")</f>
      </c>
      <c r="FD833">
        <f>IF($GQ833&gt;=3,INDEX($DL:$DL,$GP833+3),"")</f>
      </c>
      <c r="FE833">
        <f>IF($GQ833&gt;=4,INDEX($DL:$DL,$GP833+4),"")</f>
      </c>
      <c r="FF833">
        <f>IF($GQ833&gt;=5,INDEX($DL:$DL,$GP833+5),"")</f>
      </c>
      <c r="FG833">
        <f>IF($GQ833&gt;=6,INDEX($DL:$DL,$GP833+6),"")</f>
      </c>
      <c r="FH833">
        <f>IF($GQ833&gt;=7,INDEX($DL:$DL,$GP833+7),"")</f>
      </c>
      <c r="FI833">
        <f>IF($GQ833&gt;=8,INDEX($DL:$DL,$GP833+8),"")</f>
      </c>
      <c r="FJ833">
        <f>IF($GQ833&gt;=9,INDEX($DL:$DL,$GP833+9),"")</f>
      </c>
      <c r="FK833">
        <f>IF($GQ833&gt;=10,INDEX($DL:$DL,$GP833+10),"")</f>
      </c>
      <c r="FL833">
        <f>IF($GQ833&gt;=11,INDEX($DL:$DL,$GP833+11),"")</f>
      </c>
      <c r="FM833">
        <f>IF($GQ833&gt;=12,INDEX($DL:$DL,$GP833+12),"")</f>
      </c>
      <c r="FN833">
        <f>IF($GQ833&gt;=13,INDEX($DL:$DL,$GP833+13),"")</f>
      </c>
      <c r="FO833">
        <f>IF($GQ833&gt;=14,INDEX($DL:$DL,$GP833+14),"")</f>
      </c>
      <c r="FP833">
        <f>IF($GQ833&gt;=15,INDEX($DL:$DL,$GP833+15),"")</f>
      </c>
      <c r="FQ833">
        <f>IF($GQ833&gt;=16,INDEX($DL:$DL,$GP833+16),"")</f>
      </c>
      <c r="FR833">
        <f>IF($GQ833&gt;=17,INDEX($DL:$DL,$GP833+17),"")</f>
      </c>
      <c r="FS833">
        <f>IF($GQ833&gt;=18,INDEX($DL:$DL,$GP833+18),"")</f>
      </c>
      <c r="FT833">
        <f>IF($GQ833&gt;=19,INDEX($DL:$DL,$GP833+19),"")</f>
      </c>
      <c r="FU833">
        <f>IF($GQ833&gt;=20,INDEX($DL:$DL,$GP833+20),"")</f>
      </c>
      <c r="FV833">
        <f>IF($GQ833&gt;=21,INDEX($DL:$DL,$GP833+21),"")</f>
      </c>
      <c r="FW833">
        <f>IF($GQ833&gt;=22,INDEX($DL:$DL,$GP833+22),"")</f>
      </c>
      <c r="FX833">
        <f>IF($GQ833&gt;=23,INDEX($DL:$DL,$GP833+23),"")</f>
      </c>
      <c r="FY833">
        <f>IF($GQ833&gt;=24,INDEX($DL:$DL,$GP833+24),"")</f>
      </c>
      <c r="FZ833">
        <f>IF($GQ833&gt;=25,INDEX($DL:$DL,$GP833+25),"")</f>
      </c>
      <c r="GA833">
        <f>IF($GQ833&gt;=26,INDEX($DL:$DL,$GP833+26),"")</f>
      </c>
      <c r="GB833">
        <f>IF($GQ833&gt;=27,INDEX($DL:$DL,$GP833+27),"")</f>
      </c>
      <c r="GC833">
        <f>IF($GQ833&gt;=28,INDEX($DL:$DL,$GP833+28),"")</f>
      </c>
      <c r="GD833">
        <f>IF($GQ833&gt;=29,INDEX($DL:$DL,$GP833+29),"")</f>
      </c>
      <c r="GE833">
        <f>IF($GQ833&gt;=30,INDEX($DL:$DL,$GP833+30),"")</f>
      </c>
      <c r="GF833">
        <f>IF($GQ833&gt;=31,INDEX($DL:$DL,$GP833+31),"")</f>
      </c>
      <c r="GG833">
        <f>IF($GQ833&gt;=32,INDEX($DL:$DL,$GP833+32),"")</f>
      </c>
      <c r="GH833">
        <f>IF($GQ833&gt;=33,INDEX($DL:$DL,$GP833+33),"")</f>
      </c>
      <c r="GI833">
        <f>IF($GQ833&gt;=34,INDEX($DL:$DL,$GP833+34),"")</f>
      </c>
      <c r="GJ833">
        <f>IF($GQ833&gt;=35,INDEX($DL:$DL,$GP833+35),"")</f>
      </c>
      <c r="GK833">
        <f>IF($GQ833&gt;=36,INDEX($DL:$DL,$GP833+36),"")</f>
      </c>
      <c r="GL833">
        <f>IF($GQ833&gt;=37,INDEX($DL:$DL,$GP833+37),"")</f>
      </c>
      <c r="GM833">
        <f>IF($GQ833&gt;=38,INDEX($DL:$DL,$GP833+38),"")</f>
      </c>
      <c r="GN833">
        <f>IF($GQ833&gt;=39,INDEX($DL:$DL,$GP833+39),"")</f>
      </c>
      <c r="GO833">
        <f>IF($GQ833&gt;=40,INDEX($DL:$DL,$GP833+40),"")</f>
      </c>
      <c r="GP833">
        <f>IFERROR(MATCH($DJ833,$DK$2:$DK$148,0)+1,0)</f>
      </c>
      <c r="GQ833">
        <f>IFERROR(INDEX($DM$2:$DM$148,MATCH($DJ833,$DK$2:$DK$148,0)),0)</f>
      </c>
      <c r="GR833">
        <f>IFERROR(MATCH($L833,$DN$833:$FA$833,0),0)</f>
      </c>
      <c r="GS833">
        <f>IF($GR833&gt;0,INDEX($FB$833:$GO$833,$GR833),"")</f>
      </c>
      <c r="GV833">
        <f>IF($JE833&gt;=1,INDEX($GT:$GT,$JD833+1),"")</f>
      </c>
      <c r="GW833">
        <f>IF($JE833&gt;=2,INDEX($GT:$GT,$JD833+2),"")</f>
      </c>
      <c r="GX833">
        <f>IF($JE833&gt;=3,INDEX($GT:$GT,$JD833+3),"")</f>
      </c>
      <c r="GY833">
        <f>IF($JE833&gt;=4,INDEX($GT:$GT,$JD833+4),"")</f>
      </c>
      <c r="GZ833">
        <f>IF($JE833&gt;=5,INDEX($GT:$GT,$JD833+5),"")</f>
      </c>
      <c r="HA833">
        <f>IF($JE833&gt;=6,INDEX($GT:$GT,$JD833+6),"")</f>
      </c>
      <c r="HB833">
        <f>IF($JE833&gt;=7,INDEX($GT:$GT,$JD833+7),"")</f>
      </c>
      <c r="HC833">
        <f>IF($JE833&gt;=8,INDEX($GT:$GT,$JD833+8),"")</f>
      </c>
      <c r="HD833">
        <f>IF($JE833&gt;=9,INDEX($GT:$GT,$JD833+9),"")</f>
      </c>
      <c r="HE833">
        <f>IF($JE833&gt;=10,INDEX($GT:$GT,$JD833+10),"")</f>
      </c>
      <c r="HF833">
        <f>IF($JE833&gt;=11,INDEX($GT:$GT,$JD833+11),"")</f>
      </c>
      <c r="HG833">
        <f>IF($JE833&gt;=12,INDEX($GT:$GT,$JD833+12),"")</f>
      </c>
      <c r="HH833">
        <f>IF($JE833&gt;=13,INDEX($GT:$GT,$JD833+13),"")</f>
      </c>
      <c r="HI833">
        <f>IF($JE833&gt;=14,INDEX($GT:$GT,$JD833+14),"")</f>
      </c>
      <c r="HJ833">
        <f>IF($JE833&gt;=15,INDEX($GT:$GT,$JD833+15),"")</f>
      </c>
      <c r="HK833">
        <f>IF($JE833&gt;=16,INDEX($GT:$GT,$JD833+16),"")</f>
      </c>
      <c r="HL833">
        <f>IF($JE833&gt;=17,INDEX($GT:$GT,$JD833+17),"")</f>
      </c>
      <c r="HM833">
        <f>IF($JE833&gt;=18,INDEX($GT:$GT,$JD833+18),"")</f>
      </c>
      <c r="HN833">
        <f>IF($JE833&gt;=19,INDEX($GT:$GT,$JD833+19),"")</f>
      </c>
      <c r="HO833">
        <f>IF($JE833&gt;=20,INDEX($GT:$GT,$JD833+20),"")</f>
      </c>
      <c r="HP833">
        <f>IF($JE833&gt;=21,INDEX($GT:$GT,$JD833+21),"")</f>
      </c>
      <c r="HQ833">
        <f>IF($JE833&gt;=22,INDEX($GT:$GT,$JD833+22),"")</f>
      </c>
      <c r="HR833">
        <f>IF($JE833&gt;=23,INDEX($GT:$GT,$JD833+23),"")</f>
      </c>
      <c r="HS833">
        <f>IF($JE833&gt;=24,INDEX($GT:$GT,$JD833+24),"")</f>
      </c>
      <c r="HT833">
        <f>IF($JE833&gt;=25,INDEX($GT:$GT,$JD833+25),"")</f>
      </c>
      <c r="HU833">
        <f>IF($JE833&gt;=26,INDEX($GT:$GT,$JD833+26),"")</f>
      </c>
      <c r="HV833">
        <f>IF($JE833&gt;=27,INDEX($GT:$GT,$JD833+27),"")</f>
      </c>
      <c r="HW833">
        <f>IF($JE833&gt;=28,INDEX($GT:$GT,$JD833+28),"")</f>
      </c>
      <c r="HX833">
        <f>IF($JE833&gt;=29,INDEX($GT:$GT,$JD833+29),"")</f>
      </c>
      <c r="HY833">
        <f>IF($JE833&gt;=30,INDEX($GT:$GT,$JD833+30),"")</f>
      </c>
      <c r="HZ833">
        <f>IF($JE833&gt;=31,INDEX($GT:$GT,$JD833+31),"")</f>
      </c>
      <c r="IA833">
        <f>IF($JE833&gt;=32,INDEX($GT:$GT,$JD833+32),"")</f>
      </c>
      <c r="IB833">
        <f>IF($JE833&gt;=33,INDEX($GT:$GT,$JD833+33),"")</f>
      </c>
      <c r="IC833">
        <f>IF($JE833&gt;=34,INDEX($GT:$GT,$JD833+34),"")</f>
      </c>
      <c r="ID833">
        <f>IF($JE833&gt;=35,INDEX($GT:$GT,$JD833+35),"")</f>
      </c>
      <c r="IE833">
        <f>IF($JE833&gt;=36,INDEX($GT:$GT,$JD833+36),"")</f>
      </c>
      <c r="IF833">
        <f>IF($JE833&gt;=37,INDEX($GT:$GT,$JD833+37),"")</f>
      </c>
      <c r="IG833">
        <f>IF($JE833&gt;=38,INDEX($GT:$GT,$JD833+38),"")</f>
      </c>
      <c r="IH833">
        <f>IF($JE833&gt;=39,INDEX($GT:$GT,$JD833+39),"")</f>
      </c>
      <c r="II833">
        <f>IF($JE833&gt;=40,INDEX($GT:$GT,$JD833+40),"")</f>
      </c>
      <c r="IJ833">
        <f>IF($JE833&gt;=41,INDEX($GT:$GT,$JD833+41),"")</f>
      </c>
      <c r="IK833">
        <f>IF($JE833&gt;=42,INDEX($GT:$GT,$JD833+42),"")</f>
      </c>
      <c r="IL833">
        <f>IF($JE833&gt;=43,INDEX($GT:$GT,$JD833+43),"")</f>
      </c>
      <c r="IM833">
        <f>IF($JE833&gt;=44,INDEX($GT:$GT,$JD833+44),"")</f>
      </c>
      <c r="IN833">
        <f>IF($JE833&gt;=45,INDEX($GT:$GT,$JD833+45),"")</f>
      </c>
      <c r="IO833">
        <f>IF($JE833&gt;=46,INDEX($GT:$GT,$JD833+46),"")</f>
      </c>
      <c r="IP833">
        <f>IF($JE833&gt;=47,INDEX($GT:$GT,$JD833+47),"")</f>
      </c>
      <c r="IQ833">
        <f>IF($JE833&gt;=48,INDEX($GT:$GT,$JD833+48),"")</f>
      </c>
      <c r="IR833">
        <f>IF($JE833&gt;=49,INDEX($GT:$GT,$JD833+49),"")</f>
      </c>
      <c r="IS833">
        <f>IF($JE833&gt;=50,INDEX($GT:$GT,$JD833+50),"")</f>
      </c>
      <c r="IT833">
        <f>IF($JE833&gt;=51,INDEX($GT:$GT,$JD833+51),"")</f>
      </c>
      <c r="IU833">
        <f>IF($JE833&gt;=52,INDEX($GT:$GT,$JD833+52),"")</f>
      </c>
      <c r="IV833">
        <f>IF($JE833&gt;=53,INDEX($GT:$GT,$JD833+53),"")</f>
      </c>
      <c r="IW833">
        <f>IF($JE833&gt;=54,INDEX($GT:$GT,$JD833+54),"")</f>
      </c>
      <c r="IX833">
        <f>IF($JE833&gt;=55,INDEX($GT:$GT,$JD833+55),"")</f>
      </c>
      <c r="IY833">
        <f>IF($JE833&gt;=56,INDEX($GT:$GT,$JD833+56),"")</f>
      </c>
      <c r="IZ833">
        <f>IF($JE833&gt;=57,INDEX($GT:$GT,$JD833+57),"")</f>
      </c>
      <c r="JA833">
        <f>IF($JE833&gt;=58,INDEX($GT:$GT,$JD833+58),"")</f>
      </c>
      <c r="JB833">
        <f>IF($JE833&gt;=59,INDEX($GT:$GT,$JD833+59),"")</f>
      </c>
      <c r="JC833">
        <f>IF($JE833&gt;=60,INDEX($GT:$GT,$JD833+60),"")</f>
      </c>
      <c r="JD833">
        <f>IFERROR(MATCH($GS833,$GT$2:$GT$322,0)+1,0)</f>
      </c>
      <c r="JE833">
        <f>IFERROR(INDEX($GU$2:$GU$322,MATCH($GS833,$GT$2:$GT$322,0)),0)</f>
      </c>
      <c r="JF833" t="s">
        <v>28</v>
      </c>
      <c r="JG833" t="s">
        <v>28</v>
      </c>
    </row>
    <row r="834" spans="1:267" x14ac:dyDescent="0.25">
      <c r="J834" s="1"/>
      <c r="K834" s="1"/>
      <c r="L834" s="1"/>
      <c r="M834" s="1"/>
      <c r="N834" s="1">
        <f>IFERROR(IF(FIND(" - ",$J834)&gt;0,MID($J834,FIND(" - ",$J834)+3,LEN($J834)),""),"")</f>
      </c>
      <c r="P834" s="1"/>
      <c r="S834" t="s">
        <v>28</v>
      </c>
      <c r="U834">
        <f>IF(OR($S834="",$T834=""),"",IFERROR($S834/$T834,0))</f>
      </c>
      <c r="V834">
        <f>IF($S834="","",
IF($K834="","",
IF(ISNUMBER(SEARCH("exempt",LOWER($K834))),0,
$S834*(VALUE(SUBSTITUTE($K834,"%",""))/100))))</f>
      </c>
      <c r="AB834">
        <f>IF($S834="","",
SUM($S834,$V834,$Z834,$W834,$Y834)-
IF($AA834="",0,VALUE($AA834)))</f>
      </c>
      <c r="AJ834" t="s">
        <v>1644</v>
      </c>
      <c r="AR834">
        <f>IFERROR(LEFT($J834,FIND(" - ",$J834)-1),$J834)</f>
      </c>
      <c r="AU834">
        <f>IF($CJ834&gt;=1,INDEX($AS:$AS,$CI834+1),"")</f>
      </c>
      <c r="AV834">
        <f>IF($CJ834&gt;=2,INDEX($AS:$AS,$CI834+2),"")</f>
      </c>
      <c r="AW834">
        <f>IF($CJ834&gt;=3,INDEX($AS:$AS,$CI834+3),"")</f>
      </c>
      <c r="AX834">
        <f>IF($CJ834&gt;=4,INDEX($AS:$AS,$CI834+4),"")</f>
      </c>
      <c r="AY834">
        <f>IF($CJ834&gt;=5,INDEX($AS:$AS,$CI834+5),"")</f>
      </c>
      <c r="AZ834">
        <f>IF($CJ834&gt;=6,INDEX($AS:$AS,$CI834+6),"")</f>
      </c>
      <c r="BA834">
        <f>IF($CJ834&gt;=7,INDEX($AS:$AS,$CI834+7),"")</f>
      </c>
      <c r="BB834">
        <f>IF($CJ834&gt;=8,INDEX($AS:$AS,$CI834+8),"")</f>
      </c>
      <c r="BC834">
        <f>IF($CJ834&gt;=9,INDEX($AS:$AS,$CI834+9),"")</f>
      </c>
      <c r="BD834">
        <f>IF($CJ834&gt;=10,INDEX($AS:$AS,$CI834+10),"")</f>
      </c>
      <c r="BE834">
        <f>IF($CJ834&gt;=11,INDEX($AS:$AS,$CI834+11),"")</f>
      </c>
      <c r="BF834">
        <f>IF($CJ834&gt;=12,INDEX($AS:$AS,$CI834+12),"")</f>
      </c>
      <c r="BG834">
        <f>IF($CJ834&gt;=13,INDEX($AS:$AS,$CI834+13),"")</f>
      </c>
      <c r="BH834">
        <f>IF($CJ834&gt;=14,INDEX($AS:$AS,$CI834+14),"")</f>
      </c>
      <c r="BI834">
        <f>IF($CJ834&gt;=15,INDEX($AS:$AS,$CI834+15),"")</f>
      </c>
      <c r="BJ834">
        <f>IF($CJ834&gt;=16,INDEX($AS:$AS,$CI834+16),"")</f>
      </c>
      <c r="BK834">
        <f>IF($CJ834&gt;=17,INDEX($AS:$AS,$CI834+17),"")</f>
      </c>
      <c r="BL834">
        <f>IF($CJ834&gt;=18,INDEX($AS:$AS,$CI834+18),"")</f>
      </c>
      <c r="BM834">
        <f>IF($CJ834&gt;=19,INDEX($AS:$AS,$CI834+19),"")</f>
      </c>
      <c r="BN834">
        <f>IF($CJ834&gt;=20,INDEX($AS:$AS,$CI834+20),"")</f>
      </c>
      <c r="BO834">
        <f>IF($CJ834&gt;=21,INDEX($AS:$AS,$CI834+21),"")</f>
      </c>
      <c r="BP834">
        <f>IF($CJ834&gt;=22,INDEX($AS:$AS,$CI834+22),"")</f>
      </c>
      <c r="BQ834">
        <f>IF($CJ834&gt;=23,INDEX($AS:$AS,$CI834+23),"")</f>
      </c>
      <c r="BR834">
        <f>IF($CJ834&gt;=24,INDEX($AS:$AS,$CI834+24),"")</f>
      </c>
      <c r="BS834">
        <f>IF($CJ834&gt;=25,INDEX($AS:$AS,$CI834+25),"")</f>
      </c>
      <c r="BT834">
        <f>IF($CJ834&gt;=26,INDEX($AS:$AS,$CI834+26),"")</f>
      </c>
      <c r="BU834">
        <f>IF($CJ834&gt;=27,INDEX($AS:$AS,$CI834+27),"")</f>
      </c>
      <c r="BV834">
        <f>IF($CJ834&gt;=28,INDEX($AS:$AS,$CI834+28),"")</f>
      </c>
      <c r="BW834">
        <f>IF($CJ834&gt;=29,INDEX($AS:$AS,$CI834+29),"")</f>
      </c>
      <c r="BX834">
        <f>IF($CJ834&gt;=30,INDEX($AS:$AS,$CI834+30),"")</f>
      </c>
      <c r="BY834">
        <f>IF($CJ834&gt;=31,INDEX($AS:$AS,$CI834+31),"")</f>
      </c>
      <c r="BZ834">
        <f>IF($CJ834&gt;=32,INDEX($AS:$AS,$CI834+32),"")</f>
      </c>
      <c r="CA834">
        <f>IF($CJ834&gt;=33,INDEX($AS:$AS,$CI834+33),"")</f>
      </c>
      <c r="CB834">
        <f>IF($CJ834&gt;=34,INDEX($AS:$AS,$CI834+34),"")</f>
      </c>
      <c r="CC834">
        <f>IF($CJ834&gt;=35,INDEX($AS:$AS,$CI834+35),"")</f>
      </c>
      <c r="CD834">
        <f>IF($CJ834&gt;=36,INDEX($AS:$AS,$CI834+36),"")</f>
      </c>
      <c r="CE834">
        <f>IF($CJ834&gt;=37,INDEX($AS:$AS,$CI834+37),"")</f>
      </c>
      <c r="CF834">
        <f>IF($CJ834&gt;=38,INDEX($AS:$AS,$CI834+38),"")</f>
      </c>
      <c r="CG834">
        <f>IF($CJ834&gt;=39,INDEX($AS:$AS,$CI834+39),"")</f>
      </c>
      <c r="CH834">
        <f>IF($CJ834&gt;=40,INDEX($AS:$AS,$CI834+40),"")</f>
      </c>
      <c r="CI834">
        <f>IFERROR(MATCH($AR834,$AS$2:$AS$133,0)+1,0)</f>
      </c>
      <c r="CJ834">
        <f>IFERROR(INDEX($AT$2:$AT$133,MATCH($AR834,$AS$2:$AS$133,0)),0)</f>
      </c>
      <c r="CK834">
        <f>IFERROR(LEFT($O834,FIND(" - ",$O834)-1),$O834)</f>
      </c>
      <c r="CL834" t="s">
        <v>113</v>
      </c>
      <c r="CN834">
        <f>IF($DI834&gt;=1,INDEX($CL:$CL,$DH834+1),"")</f>
      </c>
      <c r="CO834">
        <f>IF($DI834&gt;=2,INDEX($CL:$CL,$DH834+2),"")</f>
      </c>
      <c r="CP834">
        <f>IF($DI834&gt;=3,INDEX($CL:$CL,$DH834+3),"")</f>
      </c>
      <c r="CQ834">
        <f>IF($DI834&gt;=4,INDEX($CL:$CL,$DH834+4),"")</f>
      </c>
      <c r="CR834">
        <f>IF($DI834&gt;=5,INDEX($CL:$CL,$DH834+5),"")</f>
      </c>
      <c r="CS834">
        <f>IF($DI834&gt;=6,INDEX($CL:$CL,$DH834+6),"")</f>
      </c>
      <c r="CT834">
        <f>IF($DI834&gt;=7,INDEX($CL:$CL,$DH834+7),"")</f>
      </c>
      <c r="CU834">
        <f>IF($DI834&gt;=8,INDEX($CL:$CL,$DH834+8),"")</f>
      </c>
      <c r="CV834">
        <f>IF($DI834&gt;=9,INDEX($CL:$CL,$DH834+9),"")</f>
      </c>
      <c r="CW834">
        <f>IF($DI834&gt;=10,INDEX($CL:$CL,$DH834+10),"")</f>
      </c>
      <c r="CX834">
        <f>IF($DI834&gt;=11,INDEX($CL:$CL,$DH834+11),"")</f>
      </c>
      <c r="CY834">
        <f>IF($DI834&gt;=12,INDEX($CL:$CL,$DH834+12),"")</f>
      </c>
      <c r="CZ834">
        <f>IF($DI834&gt;=13,INDEX($CL:$CL,$DH834+13),"")</f>
      </c>
      <c r="DA834">
        <f>IF($DI834&gt;=14,INDEX($CL:$CL,$DH834+14),"")</f>
      </c>
      <c r="DB834">
        <f>IF($DI834&gt;=15,INDEX($CL:$CL,$DH834+15),"")</f>
      </c>
      <c r="DC834">
        <f>IF($DI834&gt;=16,INDEX($CL:$CL,$DH834+16),"")</f>
      </c>
      <c r="DD834">
        <f>IF($DI834&gt;=17,INDEX($CL:$CL,$DH834+17),"")</f>
      </c>
      <c r="DE834">
        <f>IF($DI834&gt;=18,INDEX($CL:$CL,$DH834+18),"")</f>
      </c>
      <c r="DF834">
        <f>IF($DI834&gt;=19,INDEX($CL:$CL,$DH834+19),"")</f>
      </c>
      <c r="DG834">
        <f>IF($DI834&gt;=20,INDEX($CL:$CL,$DH834+20),"")</f>
      </c>
      <c r="DH834">
        <f>IFERROR(MATCH($CK834,$CL$2:$CL$1558,0)+1,0)</f>
      </c>
      <c r="DI834">
        <f>IFERROR(INDEX($CM$2:$CM$1558,MATCH($CK834,$CL$2:$CL$1558,0)),0)</f>
      </c>
      <c r="DJ834">
        <f>IFERROR(INDEX($AQ:$AQ,MATCH($K834,$AP:$AP,0))&amp;"","")</f>
      </c>
      <c r="DN834">
        <f>IF($GQ834&gt;=1,INDEX($DK:$DK,$GP834+1),"")</f>
      </c>
      <c r="DO834">
        <f>IF($GQ834&gt;=2,INDEX($DK:$DK,$GP834+2),"")</f>
      </c>
      <c r="DP834">
        <f>IF($GQ834&gt;=3,INDEX($DK:$DK,$GP834+3),"")</f>
      </c>
      <c r="DQ834">
        <f>IF($GQ834&gt;=4,INDEX($DK:$DK,$GP834+4),"")</f>
      </c>
      <c r="DR834">
        <f>IF($GQ834&gt;=5,INDEX($DK:$DK,$GP834+5),"")</f>
      </c>
      <c r="DS834">
        <f>IF($GQ834&gt;=6,INDEX($DK:$DK,$GP834+6),"")</f>
      </c>
      <c r="DT834">
        <f>IF($GQ834&gt;=7,INDEX($DK:$DK,$GP834+7),"")</f>
      </c>
      <c r="DU834">
        <f>IF($GQ834&gt;=8,INDEX($DK:$DK,$GP834+8),"")</f>
      </c>
      <c r="DV834">
        <f>IF($GQ834&gt;=9,INDEX($DK:$DK,$GP834+9),"")</f>
      </c>
      <c r="DW834">
        <f>IF($GQ834&gt;=10,INDEX($DK:$DK,$GP834+10),"")</f>
      </c>
      <c r="DX834">
        <f>IF($GQ834&gt;=11,INDEX($DK:$DK,$GP834+11),"")</f>
      </c>
      <c r="DY834">
        <f>IF($GQ834&gt;=12,INDEX($DK:$DK,$GP834+12),"")</f>
      </c>
      <c r="DZ834">
        <f>IF($GQ834&gt;=13,INDEX($DK:$DK,$GP834+13),"")</f>
      </c>
      <c r="EA834">
        <f>IF($GQ834&gt;=14,INDEX($DK:$DK,$GP834+14),"")</f>
      </c>
      <c r="EB834">
        <f>IF($GQ834&gt;=15,INDEX($DK:$DK,$GP834+15),"")</f>
      </c>
      <c r="EC834">
        <f>IF($GQ834&gt;=16,INDEX($DK:$DK,$GP834+16),"")</f>
      </c>
      <c r="ED834">
        <f>IF($GQ834&gt;=17,INDEX($DK:$DK,$GP834+17),"")</f>
      </c>
      <c r="EE834">
        <f>IF($GQ834&gt;=18,INDEX($DK:$DK,$GP834+18),"")</f>
      </c>
      <c r="EF834">
        <f>IF($GQ834&gt;=19,INDEX($DK:$DK,$GP834+19),"")</f>
      </c>
      <c r="EG834">
        <f>IF($GQ834&gt;=20,INDEX($DK:$DK,$GP834+20),"")</f>
      </c>
      <c r="EH834">
        <f>IF($GQ834&gt;=21,INDEX($DK:$DK,$GP834+21),"")</f>
      </c>
      <c r="EI834">
        <f>IF($GQ834&gt;=22,INDEX($DK:$DK,$GP834+22),"")</f>
      </c>
      <c r="EJ834">
        <f>IF($GQ834&gt;=23,INDEX($DK:$DK,$GP834+23),"")</f>
      </c>
      <c r="EK834">
        <f>IF($GQ834&gt;=24,INDEX($DK:$DK,$GP834+24),"")</f>
      </c>
      <c r="EL834">
        <f>IF($GQ834&gt;=25,INDEX($DK:$DK,$GP834+25),"")</f>
      </c>
      <c r="EM834">
        <f>IF($GQ834&gt;=26,INDEX($DK:$DK,$GP834+26),"")</f>
      </c>
      <c r="EN834">
        <f>IF($GQ834&gt;=27,INDEX($DK:$DK,$GP834+27),"")</f>
      </c>
      <c r="EO834">
        <f>IF($GQ834&gt;=28,INDEX($DK:$DK,$GP834+28),"")</f>
      </c>
      <c r="EP834">
        <f>IF($GQ834&gt;=29,INDEX($DK:$DK,$GP834+29),"")</f>
      </c>
      <c r="EQ834">
        <f>IF($GQ834&gt;=30,INDEX($DK:$DK,$GP834+30),"")</f>
      </c>
      <c r="ER834">
        <f>IF($GQ834&gt;=31,INDEX($DK:$DK,$GP834+31),"")</f>
      </c>
      <c r="ES834">
        <f>IF($GQ834&gt;=32,INDEX($DK:$DK,$GP834+32),"")</f>
      </c>
      <c r="ET834">
        <f>IF($GQ834&gt;=33,INDEX($DK:$DK,$GP834+33),"")</f>
      </c>
      <c r="EU834">
        <f>IF($GQ834&gt;=34,INDEX($DK:$DK,$GP834+34),"")</f>
      </c>
      <c r="EV834">
        <f>IF($GQ834&gt;=35,INDEX($DK:$DK,$GP834+35),"")</f>
      </c>
      <c r="EW834">
        <f>IF($GQ834&gt;=36,INDEX($DK:$DK,$GP834+36),"")</f>
      </c>
      <c r="EX834">
        <f>IF($GQ834&gt;=37,INDEX($DK:$DK,$GP834+37),"")</f>
      </c>
      <c r="EY834">
        <f>IF($GQ834&gt;=38,INDEX($DK:$DK,$GP834+38),"")</f>
      </c>
      <c r="EZ834">
        <f>IF($GQ834&gt;=39,INDEX($DK:$DK,$GP834+39),"")</f>
      </c>
      <c r="FA834">
        <f>IF($GQ834&gt;=40,INDEX($DK:$DK,$GP834+40),"")</f>
      </c>
      <c r="FB834">
        <f>IF($GQ834&gt;=1,INDEX($DL:$DL,$GP834+1),"")</f>
      </c>
      <c r="FC834">
        <f>IF($GQ834&gt;=2,INDEX($DL:$DL,$GP834+2),"")</f>
      </c>
      <c r="FD834">
        <f>IF($GQ834&gt;=3,INDEX($DL:$DL,$GP834+3),"")</f>
      </c>
      <c r="FE834">
        <f>IF($GQ834&gt;=4,INDEX($DL:$DL,$GP834+4),"")</f>
      </c>
      <c r="FF834">
        <f>IF($GQ834&gt;=5,INDEX($DL:$DL,$GP834+5),"")</f>
      </c>
      <c r="FG834">
        <f>IF($GQ834&gt;=6,INDEX($DL:$DL,$GP834+6),"")</f>
      </c>
      <c r="FH834">
        <f>IF($GQ834&gt;=7,INDEX($DL:$DL,$GP834+7),"")</f>
      </c>
      <c r="FI834">
        <f>IF($GQ834&gt;=8,INDEX($DL:$DL,$GP834+8),"")</f>
      </c>
      <c r="FJ834">
        <f>IF($GQ834&gt;=9,INDEX($DL:$DL,$GP834+9),"")</f>
      </c>
      <c r="FK834">
        <f>IF($GQ834&gt;=10,INDEX($DL:$DL,$GP834+10),"")</f>
      </c>
      <c r="FL834">
        <f>IF($GQ834&gt;=11,INDEX($DL:$DL,$GP834+11),"")</f>
      </c>
      <c r="FM834">
        <f>IF($GQ834&gt;=12,INDEX($DL:$DL,$GP834+12),"")</f>
      </c>
      <c r="FN834">
        <f>IF($GQ834&gt;=13,INDEX($DL:$DL,$GP834+13),"")</f>
      </c>
      <c r="FO834">
        <f>IF($GQ834&gt;=14,INDEX($DL:$DL,$GP834+14),"")</f>
      </c>
      <c r="FP834">
        <f>IF($GQ834&gt;=15,INDEX($DL:$DL,$GP834+15),"")</f>
      </c>
      <c r="FQ834">
        <f>IF($GQ834&gt;=16,INDEX($DL:$DL,$GP834+16),"")</f>
      </c>
      <c r="FR834">
        <f>IF($GQ834&gt;=17,INDEX($DL:$DL,$GP834+17),"")</f>
      </c>
      <c r="FS834">
        <f>IF($GQ834&gt;=18,INDEX($DL:$DL,$GP834+18),"")</f>
      </c>
      <c r="FT834">
        <f>IF($GQ834&gt;=19,INDEX($DL:$DL,$GP834+19),"")</f>
      </c>
      <c r="FU834">
        <f>IF($GQ834&gt;=20,INDEX($DL:$DL,$GP834+20),"")</f>
      </c>
      <c r="FV834">
        <f>IF($GQ834&gt;=21,INDEX($DL:$DL,$GP834+21),"")</f>
      </c>
      <c r="FW834">
        <f>IF($GQ834&gt;=22,INDEX($DL:$DL,$GP834+22),"")</f>
      </c>
      <c r="FX834">
        <f>IF($GQ834&gt;=23,INDEX($DL:$DL,$GP834+23),"")</f>
      </c>
      <c r="FY834">
        <f>IF($GQ834&gt;=24,INDEX($DL:$DL,$GP834+24),"")</f>
      </c>
      <c r="FZ834">
        <f>IF($GQ834&gt;=25,INDEX($DL:$DL,$GP834+25),"")</f>
      </c>
      <c r="GA834">
        <f>IF($GQ834&gt;=26,INDEX($DL:$DL,$GP834+26),"")</f>
      </c>
      <c r="GB834">
        <f>IF($GQ834&gt;=27,INDEX($DL:$DL,$GP834+27),"")</f>
      </c>
      <c r="GC834">
        <f>IF($GQ834&gt;=28,INDEX($DL:$DL,$GP834+28),"")</f>
      </c>
      <c r="GD834">
        <f>IF($GQ834&gt;=29,INDEX($DL:$DL,$GP834+29),"")</f>
      </c>
      <c r="GE834">
        <f>IF($GQ834&gt;=30,INDEX($DL:$DL,$GP834+30),"")</f>
      </c>
      <c r="GF834">
        <f>IF($GQ834&gt;=31,INDEX($DL:$DL,$GP834+31),"")</f>
      </c>
      <c r="GG834">
        <f>IF($GQ834&gt;=32,INDEX($DL:$DL,$GP834+32),"")</f>
      </c>
      <c r="GH834">
        <f>IF($GQ834&gt;=33,INDEX($DL:$DL,$GP834+33),"")</f>
      </c>
      <c r="GI834">
        <f>IF($GQ834&gt;=34,INDEX($DL:$DL,$GP834+34),"")</f>
      </c>
      <c r="GJ834">
        <f>IF($GQ834&gt;=35,INDEX($DL:$DL,$GP834+35),"")</f>
      </c>
      <c r="GK834">
        <f>IF($GQ834&gt;=36,INDEX($DL:$DL,$GP834+36),"")</f>
      </c>
      <c r="GL834">
        <f>IF($GQ834&gt;=37,INDEX($DL:$DL,$GP834+37),"")</f>
      </c>
      <c r="GM834">
        <f>IF($GQ834&gt;=38,INDEX($DL:$DL,$GP834+38),"")</f>
      </c>
      <c r="GN834">
        <f>IF($GQ834&gt;=39,INDEX($DL:$DL,$GP834+39),"")</f>
      </c>
      <c r="GO834">
        <f>IF($GQ834&gt;=40,INDEX($DL:$DL,$GP834+40),"")</f>
      </c>
      <c r="GP834">
        <f>IFERROR(MATCH($DJ834,$DK$2:$DK$148,0)+1,0)</f>
      </c>
      <c r="GQ834">
        <f>IFERROR(INDEX($DM$2:$DM$148,MATCH($DJ834,$DK$2:$DK$148,0)),0)</f>
      </c>
      <c r="GR834">
        <f>IFERROR(MATCH($L834,$DN$834:$FA$834,0),0)</f>
      </c>
      <c r="GS834">
        <f>IF($GR834&gt;0,INDEX($FB$834:$GO$834,$GR834),"")</f>
      </c>
      <c r="GV834">
        <f>IF($JE834&gt;=1,INDEX($GT:$GT,$JD834+1),"")</f>
      </c>
      <c r="GW834">
        <f>IF($JE834&gt;=2,INDEX($GT:$GT,$JD834+2),"")</f>
      </c>
      <c r="GX834">
        <f>IF($JE834&gt;=3,INDEX($GT:$GT,$JD834+3),"")</f>
      </c>
      <c r="GY834">
        <f>IF($JE834&gt;=4,INDEX($GT:$GT,$JD834+4),"")</f>
      </c>
      <c r="GZ834">
        <f>IF($JE834&gt;=5,INDEX($GT:$GT,$JD834+5),"")</f>
      </c>
      <c r="HA834">
        <f>IF($JE834&gt;=6,INDEX($GT:$GT,$JD834+6),"")</f>
      </c>
      <c r="HB834">
        <f>IF($JE834&gt;=7,INDEX($GT:$GT,$JD834+7),"")</f>
      </c>
      <c r="HC834">
        <f>IF($JE834&gt;=8,INDEX($GT:$GT,$JD834+8),"")</f>
      </c>
      <c r="HD834">
        <f>IF($JE834&gt;=9,INDEX($GT:$GT,$JD834+9),"")</f>
      </c>
      <c r="HE834">
        <f>IF($JE834&gt;=10,INDEX($GT:$GT,$JD834+10),"")</f>
      </c>
      <c r="HF834">
        <f>IF($JE834&gt;=11,INDEX($GT:$GT,$JD834+11),"")</f>
      </c>
      <c r="HG834">
        <f>IF($JE834&gt;=12,INDEX($GT:$GT,$JD834+12),"")</f>
      </c>
      <c r="HH834">
        <f>IF($JE834&gt;=13,INDEX($GT:$GT,$JD834+13),"")</f>
      </c>
      <c r="HI834">
        <f>IF($JE834&gt;=14,INDEX($GT:$GT,$JD834+14),"")</f>
      </c>
      <c r="HJ834">
        <f>IF($JE834&gt;=15,INDEX($GT:$GT,$JD834+15),"")</f>
      </c>
      <c r="HK834">
        <f>IF($JE834&gt;=16,INDEX($GT:$GT,$JD834+16),"")</f>
      </c>
      <c r="HL834">
        <f>IF($JE834&gt;=17,INDEX($GT:$GT,$JD834+17),"")</f>
      </c>
      <c r="HM834">
        <f>IF($JE834&gt;=18,INDEX($GT:$GT,$JD834+18),"")</f>
      </c>
      <c r="HN834">
        <f>IF($JE834&gt;=19,INDEX($GT:$GT,$JD834+19),"")</f>
      </c>
      <c r="HO834">
        <f>IF($JE834&gt;=20,INDEX($GT:$GT,$JD834+20),"")</f>
      </c>
      <c r="HP834">
        <f>IF($JE834&gt;=21,INDEX($GT:$GT,$JD834+21),"")</f>
      </c>
      <c r="HQ834">
        <f>IF($JE834&gt;=22,INDEX($GT:$GT,$JD834+22),"")</f>
      </c>
      <c r="HR834">
        <f>IF($JE834&gt;=23,INDEX($GT:$GT,$JD834+23),"")</f>
      </c>
      <c r="HS834">
        <f>IF($JE834&gt;=24,INDEX($GT:$GT,$JD834+24),"")</f>
      </c>
      <c r="HT834">
        <f>IF($JE834&gt;=25,INDEX($GT:$GT,$JD834+25),"")</f>
      </c>
      <c r="HU834">
        <f>IF($JE834&gt;=26,INDEX($GT:$GT,$JD834+26),"")</f>
      </c>
      <c r="HV834">
        <f>IF($JE834&gt;=27,INDEX($GT:$GT,$JD834+27),"")</f>
      </c>
      <c r="HW834">
        <f>IF($JE834&gt;=28,INDEX($GT:$GT,$JD834+28),"")</f>
      </c>
      <c r="HX834">
        <f>IF($JE834&gt;=29,INDEX($GT:$GT,$JD834+29),"")</f>
      </c>
      <c r="HY834">
        <f>IF($JE834&gt;=30,INDEX($GT:$GT,$JD834+30),"")</f>
      </c>
      <c r="HZ834">
        <f>IF($JE834&gt;=31,INDEX($GT:$GT,$JD834+31),"")</f>
      </c>
      <c r="IA834">
        <f>IF($JE834&gt;=32,INDEX($GT:$GT,$JD834+32),"")</f>
      </c>
      <c r="IB834">
        <f>IF($JE834&gt;=33,INDEX($GT:$GT,$JD834+33),"")</f>
      </c>
      <c r="IC834">
        <f>IF($JE834&gt;=34,INDEX($GT:$GT,$JD834+34),"")</f>
      </c>
      <c r="ID834">
        <f>IF($JE834&gt;=35,INDEX($GT:$GT,$JD834+35),"")</f>
      </c>
      <c r="IE834">
        <f>IF($JE834&gt;=36,INDEX($GT:$GT,$JD834+36),"")</f>
      </c>
      <c r="IF834">
        <f>IF($JE834&gt;=37,INDEX($GT:$GT,$JD834+37),"")</f>
      </c>
      <c r="IG834">
        <f>IF($JE834&gt;=38,INDEX($GT:$GT,$JD834+38),"")</f>
      </c>
      <c r="IH834">
        <f>IF($JE834&gt;=39,INDEX($GT:$GT,$JD834+39),"")</f>
      </c>
      <c r="II834">
        <f>IF($JE834&gt;=40,INDEX($GT:$GT,$JD834+40),"")</f>
      </c>
      <c r="IJ834">
        <f>IF($JE834&gt;=41,INDEX($GT:$GT,$JD834+41),"")</f>
      </c>
      <c r="IK834">
        <f>IF($JE834&gt;=42,INDEX($GT:$GT,$JD834+42),"")</f>
      </c>
      <c r="IL834">
        <f>IF($JE834&gt;=43,INDEX($GT:$GT,$JD834+43),"")</f>
      </c>
      <c r="IM834">
        <f>IF($JE834&gt;=44,INDEX($GT:$GT,$JD834+44),"")</f>
      </c>
      <c r="IN834">
        <f>IF($JE834&gt;=45,INDEX($GT:$GT,$JD834+45),"")</f>
      </c>
      <c r="IO834">
        <f>IF($JE834&gt;=46,INDEX($GT:$GT,$JD834+46),"")</f>
      </c>
      <c r="IP834">
        <f>IF($JE834&gt;=47,INDEX($GT:$GT,$JD834+47),"")</f>
      </c>
      <c r="IQ834">
        <f>IF($JE834&gt;=48,INDEX($GT:$GT,$JD834+48),"")</f>
      </c>
      <c r="IR834">
        <f>IF($JE834&gt;=49,INDEX($GT:$GT,$JD834+49),"")</f>
      </c>
      <c r="IS834">
        <f>IF($JE834&gt;=50,INDEX($GT:$GT,$JD834+50),"")</f>
      </c>
      <c r="IT834">
        <f>IF($JE834&gt;=51,INDEX($GT:$GT,$JD834+51),"")</f>
      </c>
      <c r="IU834">
        <f>IF($JE834&gt;=52,INDEX($GT:$GT,$JD834+52),"")</f>
      </c>
      <c r="IV834">
        <f>IF($JE834&gt;=53,INDEX($GT:$GT,$JD834+53),"")</f>
      </c>
      <c r="IW834">
        <f>IF($JE834&gt;=54,INDEX($GT:$GT,$JD834+54),"")</f>
      </c>
      <c r="IX834">
        <f>IF($JE834&gt;=55,INDEX($GT:$GT,$JD834+55),"")</f>
      </c>
      <c r="IY834">
        <f>IF($JE834&gt;=56,INDEX($GT:$GT,$JD834+56),"")</f>
      </c>
      <c r="IZ834">
        <f>IF($JE834&gt;=57,INDEX($GT:$GT,$JD834+57),"")</f>
      </c>
      <c r="JA834">
        <f>IF($JE834&gt;=58,INDEX($GT:$GT,$JD834+58),"")</f>
      </c>
      <c r="JB834">
        <f>IF($JE834&gt;=59,INDEX($GT:$GT,$JD834+59),"")</f>
      </c>
      <c r="JC834">
        <f>IF($JE834&gt;=60,INDEX($GT:$GT,$JD834+60),"")</f>
      </c>
      <c r="JD834">
        <f>IFERROR(MATCH($GS834,$GT$2:$GT$322,0)+1,0)</f>
      </c>
      <c r="JE834">
        <f>IFERROR(INDEX($GU$2:$GU$322,MATCH($GS834,$GT$2:$GT$322,0)),0)</f>
      </c>
      <c r="JF834" t="s">
        <v>28</v>
      </c>
      <c r="JG834" t="s">
        <v>28</v>
      </c>
    </row>
    <row r="835" spans="1:267" x14ac:dyDescent="0.25">
      <c r="J835" s="1"/>
      <c r="K835" s="1"/>
      <c r="L835" s="1"/>
      <c r="M835" s="1"/>
      <c r="N835" s="1">
        <f>IFERROR(IF(FIND(" - ",$J835)&gt;0,MID($J835,FIND(" - ",$J835)+3,LEN($J835)),""),"")</f>
      </c>
      <c r="P835" s="1"/>
      <c r="S835" t="s">
        <v>28</v>
      </c>
      <c r="U835">
        <f>IF(OR($S835="",$T835=""),"",IFERROR($S835/$T835,0))</f>
      </c>
      <c r="V835">
        <f>IF($S835="","",
IF($K835="","",
IF(ISNUMBER(SEARCH("exempt",LOWER($K835))),0,
$S835*(VALUE(SUBSTITUTE($K835,"%",""))/100))))</f>
      </c>
      <c r="AB835">
        <f>IF($S835="","",
SUM($S835,$V835,$Z835,$W835,$Y835)-
IF($AA835="",0,VALUE($AA835)))</f>
      </c>
      <c r="AJ835" t="s">
        <v>1645</v>
      </c>
      <c r="AR835">
        <f>IFERROR(LEFT($J835,FIND(" - ",$J835)-1),$J835)</f>
      </c>
      <c r="AU835">
        <f>IF($CJ835&gt;=1,INDEX($AS:$AS,$CI835+1),"")</f>
      </c>
      <c r="AV835">
        <f>IF($CJ835&gt;=2,INDEX($AS:$AS,$CI835+2),"")</f>
      </c>
      <c r="AW835">
        <f>IF($CJ835&gt;=3,INDEX($AS:$AS,$CI835+3),"")</f>
      </c>
      <c r="AX835">
        <f>IF($CJ835&gt;=4,INDEX($AS:$AS,$CI835+4),"")</f>
      </c>
      <c r="AY835">
        <f>IF($CJ835&gt;=5,INDEX($AS:$AS,$CI835+5),"")</f>
      </c>
      <c r="AZ835">
        <f>IF($CJ835&gt;=6,INDEX($AS:$AS,$CI835+6),"")</f>
      </c>
      <c r="BA835">
        <f>IF($CJ835&gt;=7,INDEX($AS:$AS,$CI835+7),"")</f>
      </c>
      <c r="BB835">
        <f>IF($CJ835&gt;=8,INDEX($AS:$AS,$CI835+8),"")</f>
      </c>
      <c r="BC835">
        <f>IF($CJ835&gt;=9,INDEX($AS:$AS,$CI835+9),"")</f>
      </c>
      <c r="BD835">
        <f>IF($CJ835&gt;=10,INDEX($AS:$AS,$CI835+10),"")</f>
      </c>
      <c r="BE835">
        <f>IF($CJ835&gt;=11,INDEX($AS:$AS,$CI835+11),"")</f>
      </c>
      <c r="BF835">
        <f>IF($CJ835&gt;=12,INDEX($AS:$AS,$CI835+12),"")</f>
      </c>
      <c r="BG835">
        <f>IF($CJ835&gt;=13,INDEX($AS:$AS,$CI835+13),"")</f>
      </c>
      <c r="BH835">
        <f>IF($CJ835&gt;=14,INDEX($AS:$AS,$CI835+14),"")</f>
      </c>
      <c r="BI835">
        <f>IF($CJ835&gt;=15,INDEX($AS:$AS,$CI835+15),"")</f>
      </c>
      <c r="BJ835">
        <f>IF($CJ835&gt;=16,INDEX($AS:$AS,$CI835+16),"")</f>
      </c>
      <c r="BK835">
        <f>IF($CJ835&gt;=17,INDEX($AS:$AS,$CI835+17),"")</f>
      </c>
      <c r="BL835">
        <f>IF($CJ835&gt;=18,INDEX($AS:$AS,$CI835+18),"")</f>
      </c>
      <c r="BM835">
        <f>IF($CJ835&gt;=19,INDEX($AS:$AS,$CI835+19),"")</f>
      </c>
      <c r="BN835">
        <f>IF($CJ835&gt;=20,INDEX($AS:$AS,$CI835+20),"")</f>
      </c>
      <c r="BO835">
        <f>IF($CJ835&gt;=21,INDEX($AS:$AS,$CI835+21),"")</f>
      </c>
      <c r="BP835">
        <f>IF($CJ835&gt;=22,INDEX($AS:$AS,$CI835+22),"")</f>
      </c>
      <c r="BQ835">
        <f>IF($CJ835&gt;=23,INDEX($AS:$AS,$CI835+23),"")</f>
      </c>
      <c r="BR835">
        <f>IF($CJ835&gt;=24,INDEX($AS:$AS,$CI835+24),"")</f>
      </c>
      <c r="BS835">
        <f>IF($CJ835&gt;=25,INDEX($AS:$AS,$CI835+25),"")</f>
      </c>
      <c r="BT835">
        <f>IF($CJ835&gt;=26,INDEX($AS:$AS,$CI835+26),"")</f>
      </c>
      <c r="BU835">
        <f>IF($CJ835&gt;=27,INDEX($AS:$AS,$CI835+27),"")</f>
      </c>
      <c r="BV835">
        <f>IF($CJ835&gt;=28,INDEX($AS:$AS,$CI835+28),"")</f>
      </c>
      <c r="BW835">
        <f>IF($CJ835&gt;=29,INDEX($AS:$AS,$CI835+29),"")</f>
      </c>
      <c r="BX835">
        <f>IF($CJ835&gt;=30,INDEX($AS:$AS,$CI835+30),"")</f>
      </c>
      <c r="BY835">
        <f>IF($CJ835&gt;=31,INDEX($AS:$AS,$CI835+31),"")</f>
      </c>
      <c r="BZ835">
        <f>IF($CJ835&gt;=32,INDEX($AS:$AS,$CI835+32),"")</f>
      </c>
      <c r="CA835">
        <f>IF($CJ835&gt;=33,INDEX($AS:$AS,$CI835+33),"")</f>
      </c>
      <c r="CB835">
        <f>IF($CJ835&gt;=34,INDEX($AS:$AS,$CI835+34),"")</f>
      </c>
      <c r="CC835">
        <f>IF($CJ835&gt;=35,INDEX($AS:$AS,$CI835+35),"")</f>
      </c>
      <c r="CD835">
        <f>IF($CJ835&gt;=36,INDEX($AS:$AS,$CI835+36),"")</f>
      </c>
      <c r="CE835">
        <f>IF($CJ835&gt;=37,INDEX($AS:$AS,$CI835+37),"")</f>
      </c>
      <c r="CF835">
        <f>IF($CJ835&gt;=38,INDEX($AS:$AS,$CI835+38),"")</f>
      </c>
      <c r="CG835">
        <f>IF($CJ835&gt;=39,INDEX($AS:$AS,$CI835+39),"")</f>
      </c>
      <c r="CH835">
        <f>IF($CJ835&gt;=40,INDEX($AS:$AS,$CI835+40),"")</f>
      </c>
      <c r="CI835">
        <f>IFERROR(MATCH($AR835,$AS$2:$AS$133,0)+1,0)</f>
      </c>
      <c r="CJ835">
        <f>IFERROR(INDEX($AT$2:$AT$133,MATCH($AR835,$AS$2:$AS$133,0)),0)</f>
      </c>
      <c r="CK835">
        <f>IFERROR(LEFT($O835,FIND(" - ",$O835)-1),$O835)</f>
      </c>
      <c r="CL835" t="s">
        <v>1646</v>
      </c>
      <c r="CM835">
        <v>1</v>
      </c>
      <c r="CN835">
        <f>IF($DI835&gt;=1,INDEX($CL:$CL,$DH835+1),"")</f>
      </c>
      <c r="CO835">
        <f>IF($DI835&gt;=2,INDEX($CL:$CL,$DH835+2),"")</f>
      </c>
      <c r="CP835">
        <f>IF($DI835&gt;=3,INDEX($CL:$CL,$DH835+3),"")</f>
      </c>
      <c r="CQ835">
        <f>IF($DI835&gt;=4,INDEX($CL:$CL,$DH835+4),"")</f>
      </c>
      <c r="CR835">
        <f>IF($DI835&gt;=5,INDEX($CL:$CL,$DH835+5),"")</f>
      </c>
      <c r="CS835">
        <f>IF($DI835&gt;=6,INDEX($CL:$CL,$DH835+6),"")</f>
      </c>
      <c r="CT835">
        <f>IF($DI835&gt;=7,INDEX($CL:$CL,$DH835+7),"")</f>
      </c>
      <c r="CU835">
        <f>IF($DI835&gt;=8,INDEX($CL:$CL,$DH835+8),"")</f>
      </c>
      <c r="CV835">
        <f>IF($DI835&gt;=9,INDEX($CL:$CL,$DH835+9),"")</f>
      </c>
      <c r="CW835">
        <f>IF($DI835&gt;=10,INDEX($CL:$CL,$DH835+10),"")</f>
      </c>
      <c r="CX835">
        <f>IF($DI835&gt;=11,INDEX($CL:$CL,$DH835+11),"")</f>
      </c>
      <c r="CY835">
        <f>IF($DI835&gt;=12,INDEX($CL:$CL,$DH835+12),"")</f>
      </c>
      <c r="CZ835">
        <f>IF($DI835&gt;=13,INDEX($CL:$CL,$DH835+13),"")</f>
      </c>
      <c r="DA835">
        <f>IF($DI835&gt;=14,INDEX($CL:$CL,$DH835+14),"")</f>
      </c>
      <c r="DB835">
        <f>IF($DI835&gt;=15,INDEX($CL:$CL,$DH835+15),"")</f>
      </c>
      <c r="DC835">
        <f>IF($DI835&gt;=16,INDEX($CL:$CL,$DH835+16),"")</f>
      </c>
      <c r="DD835">
        <f>IF($DI835&gt;=17,INDEX($CL:$CL,$DH835+17),"")</f>
      </c>
      <c r="DE835">
        <f>IF($DI835&gt;=18,INDEX($CL:$CL,$DH835+18),"")</f>
      </c>
      <c r="DF835">
        <f>IF($DI835&gt;=19,INDEX($CL:$CL,$DH835+19),"")</f>
      </c>
      <c r="DG835">
        <f>IF($DI835&gt;=20,INDEX($CL:$CL,$DH835+20),"")</f>
      </c>
      <c r="DH835">
        <f>IFERROR(MATCH($CK835,$CL$2:$CL$1558,0)+1,0)</f>
      </c>
      <c r="DI835">
        <f>IFERROR(INDEX($CM$2:$CM$1558,MATCH($CK835,$CL$2:$CL$1558,0)),0)</f>
      </c>
      <c r="DJ835">
        <f>IFERROR(INDEX($AQ:$AQ,MATCH($K835,$AP:$AP,0))&amp;"","")</f>
      </c>
      <c r="DN835">
        <f>IF($GQ835&gt;=1,INDEX($DK:$DK,$GP835+1),"")</f>
      </c>
      <c r="DO835">
        <f>IF($GQ835&gt;=2,INDEX($DK:$DK,$GP835+2),"")</f>
      </c>
      <c r="DP835">
        <f>IF($GQ835&gt;=3,INDEX($DK:$DK,$GP835+3),"")</f>
      </c>
      <c r="DQ835">
        <f>IF($GQ835&gt;=4,INDEX($DK:$DK,$GP835+4),"")</f>
      </c>
      <c r="DR835">
        <f>IF($GQ835&gt;=5,INDEX($DK:$DK,$GP835+5),"")</f>
      </c>
      <c r="DS835">
        <f>IF($GQ835&gt;=6,INDEX($DK:$DK,$GP835+6),"")</f>
      </c>
      <c r="DT835">
        <f>IF($GQ835&gt;=7,INDEX($DK:$DK,$GP835+7),"")</f>
      </c>
      <c r="DU835">
        <f>IF($GQ835&gt;=8,INDEX($DK:$DK,$GP835+8),"")</f>
      </c>
      <c r="DV835">
        <f>IF($GQ835&gt;=9,INDEX($DK:$DK,$GP835+9),"")</f>
      </c>
      <c r="DW835">
        <f>IF($GQ835&gt;=10,INDEX($DK:$DK,$GP835+10),"")</f>
      </c>
      <c r="DX835">
        <f>IF($GQ835&gt;=11,INDEX($DK:$DK,$GP835+11),"")</f>
      </c>
      <c r="DY835">
        <f>IF($GQ835&gt;=12,INDEX($DK:$DK,$GP835+12),"")</f>
      </c>
      <c r="DZ835">
        <f>IF($GQ835&gt;=13,INDEX($DK:$DK,$GP835+13),"")</f>
      </c>
      <c r="EA835">
        <f>IF($GQ835&gt;=14,INDEX($DK:$DK,$GP835+14),"")</f>
      </c>
      <c r="EB835">
        <f>IF($GQ835&gt;=15,INDEX($DK:$DK,$GP835+15),"")</f>
      </c>
      <c r="EC835">
        <f>IF($GQ835&gt;=16,INDEX($DK:$DK,$GP835+16),"")</f>
      </c>
      <c r="ED835">
        <f>IF($GQ835&gt;=17,INDEX($DK:$DK,$GP835+17),"")</f>
      </c>
      <c r="EE835">
        <f>IF($GQ835&gt;=18,INDEX($DK:$DK,$GP835+18),"")</f>
      </c>
      <c r="EF835">
        <f>IF($GQ835&gt;=19,INDEX($DK:$DK,$GP835+19),"")</f>
      </c>
      <c r="EG835">
        <f>IF($GQ835&gt;=20,INDEX($DK:$DK,$GP835+20),"")</f>
      </c>
      <c r="EH835">
        <f>IF($GQ835&gt;=21,INDEX($DK:$DK,$GP835+21),"")</f>
      </c>
      <c r="EI835">
        <f>IF($GQ835&gt;=22,INDEX($DK:$DK,$GP835+22),"")</f>
      </c>
      <c r="EJ835">
        <f>IF($GQ835&gt;=23,INDEX($DK:$DK,$GP835+23),"")</f>
      </c>
      <c r="EK835">
        <f>IF($GQ835&gt;=24,INDEX($DK:$DK,$GP835+24),"")</f>
      </c>
      <c r="EL835">
        <f>IF($GQ835&gt;=25,INDEX($DK:$DK,$GP835+25),"")</f>
      </c>
      <c r="EM835">
        <f>IF($GQ835&gt;=26,INDEX($DK:$DK,$GP835+26),"")</f>
      </c>
      <c r="EN835">
        <f>IF($GQ835&gt;=27,INDEX($DK:$DK,$GP835+27),"")</f>
      </c>
      <c r="EO835">
        <f>IF($GQ835&gt;=28,INDEX($DK:$DK,$GP835+28),"")</f>
      </c>
      <c r="EP835">
        <f>IF($GQ835&gt;=29,INDEX($DK:$DK,$GP835+29),"")</f>
      </c>
      <c r="EQ835">
        <f>IF($GQ835&gt;=30,INDEX($DK:$DK,$GP835+30),"")</f>
      </c>
      <c r="ER835">
        <f>IF($GQ835&gt;=31,INDEX($DK:$DK,$GP835+31),"")</f>
      </c>
      <c r="ES835">
        <f>IF($GQ835&gt;=32,INDEX($DK:$DK,$GP835+32),"")</f>
      </c>
      <c r="ET835">
        <f>IF($GQ835&gt;=33,INDEX($DK:$DK,$GP835+33),"")</f>
      </c>
      <c r="EU835">
        <f>IF($GQ835&gt;=34,INDEX($DK:$DK,$GP835+34),"")</f>
      </c>
      <c r="EV835">
        <f>IF($GQ835&gt;=35,INDEX($DK:$DK,$GP835+35),"")</f>
      </c>
      <c r="EW835">
        <f>IF($GQ835&gt;=36,INDEX($DK:$DK,$GP835+36),"")</f>
      </c>
      <c r="EX835">
        <f>IF($GQ835&gt;=37,INDEX($DK:$DK,$GP835+37),"")</f>
      </c>
      <c r="EY835">
        <f>IF($GQ835&gt;=38,INDEX($DK:$DK,$GP835+38),"")</f>
      </c>
      <c r="EZ835">
        <f>IF($GQ835&gt;=39,INDEX($DK:$DK,$GP835+39),"")</f>
      </c>
      <c r="FA835">
        <f>IF($GQ835&gt;=40,INDEX($DK:$DK,$GP835+40),"")</f>
      </c>
      <c r="FB835">
        <f>IF($GQ835&gt;=1,INDEX($DL:$DL,$GP835+1),"")</f>
      </c>
      <c r="FC835">
        <f>IF($GQ835&gt;=2,INDEX($DL:$DL,$GP835+2),"")</f>
      </c>
      <c r="FD835">
        <f>IF($GQ835&gt;=3,INDEX($DL:$DL,$GP835+3),"")</f>
      </c>
      <c r="FE835">
        <f>IF($GQ835&gt;=4,INDEX($DL:$DL,$GP835+4),"")</f>
      </c>
      <c r="FF835">
        <f>IF($GQ835&gt;=5,INDEX($DL:$DL,$GP835+5),"")</f>
      </c>
      <c r="FG835">
        <f>IF($GQ835&gt;=6,INDEX($DL:$DL,$GP835+6),"")</f>
      </c>
      <c r="FH835">
        <f>IF($GQ835&gt;=7,INDEX($DL:$DL,$GP835+7),"")</f>
      </c>
      <c r="FI835">
        <f>IF($GQ835&gt;=8,INDEX($DL:$DL,$GP835+8),"")</f>
      </c>
      <c r="FJ835">
        <f>IF($GQ835&gt;=9,INDEX($DL:$DL,$GP835+9),"")</f>
      </c>
      <c r="FK835">
        <f>IF($GQ835&gt;=10,INDEX($DL:$DL,$GP835+10),"")</f>
      </c>
      <c r="FL835">
        <f>IF($GQ835&gt;=11,INDEX($DL:$DL,$GP835+11),"")</f>
      </c>
      <c r="FM835">
        <f>IF($GQ835&gt;=12,INDEX($DL:$DL,$GP835+12),"")</f>
      </c>
      <c r="FN835">
        <f>IF($GQ835&gt;=13,INDEX($DL:$DL,$GP835+13),"")</f>
      </c>
      <c r="FO835">
        <f>IF($GQ835&gt;=14,INDEX($DL:$DL,$GP835+14),"")</f>
      </c>
      <c r="FP835">
        <f>IF($GQ835&gt;=15,INDEX($DL:$DL,$GP835+15),"")</f>
      </c>
      <c r="FQ835">
        <f>IF($GQ835&gt;=16,INDEX($DL:$DL,$GP835+16),"")</f>
      </c>
      <c r="FR835">
        <f>IF($GQ835&gt;=17,INDEX($DL:$DL,$GP835+17),"")</f>
      </c>
      <c r="FS835">
        <f>IF($GQ835&gt;=18,INDEX($DL:$DL,$GP835+18),"")</f>
      </c>
      <c r="FT835">
        <f>IF($GQ835&gt;=19,INDEX($DL:$DL,$GP835+19),"")</f>
      </c>
      <c r="FU835">
        <f>IF($GQ835&gt;=20,INDEX($DL:$DL,$GP835+20),"")</f>
      </c>
      <c r="FV835">
        <f>IF($GQ835&gt;=21,INDEX($DL:$DL,$GP835+21),"")</f>
      </c>
      <c r="FW835">
        <f>IF($GQ835&gt;=22,INDEX($DL:$DL,$GP835+22),"")</f>
      </c>
      <c r="FX835">
        <f>IF($GQ835&gt;=23,INDEX($DL:$DL,$GP835+23),"")</f>
      </c>
      <c r="FY835">
        <f>IF($GQ835&gt;=24,INDEX($DL:$DL,$GP835+24),"")</f>
      </c>
      <c r="FZ835">
        <f>IF($GQ835&gt;=25,INDEX($DL:$DL,$GP835+25),"")</f>
      </c>
      <c r="GA835">
        <f>IF($GQ835&gt;=26,INDEX($DL:$DL,$GP835+26),"")</f>
      </c>
      <c r="GB835">
        <f>IF($GQ835&gt;=27,INDEX($DL:$DL,$GP835+27),"")</f>
      </c>
      <c r="GC835">
        <f>IF($GQ835&gt;=28,INDEX($DL:$DL,$GP835+28),"")</f>
      </c>
      <c r="GD835">
        <f>IF($GQ835&gt;=29,INDEX($DL:$DL,$GP835+29),"")</f>
      </c>
      <c r="GE835">
        <f>IF($GQ835&gt;=30,INDEX($DL:$DL,$GP835+30),"")</f>
      </c>
      <c r="GF835">
        <f>IF($GQ835&gt;=31,INDEX($DL:$DL,$GP835+31),"")</f>
      </c>
      <c r="GG835">
        <f>IF($GQ835&gt;=32,INDEX($DL:$DL,$GP835+32),"")</f>
      </c>
      <c r="GH835">
        <f>IF($GQ835&gt;=33,INDEX($DL:$DL,$GP835+33),"")</f>
      </c>
      <c r="GI835">
        <f>IF($GQ835&gt;=34,INDEX($DL:$DL,$GP835+34),"")</f>
      </c>
      <c r="GJ835">
        <f>IF($GQ835&gt;=35,INDEX($DL:$DL,$GP835+35),"")</f>
      </c>
      <c r="GK835">
        <f>IF($GQ835&gt;=36,INDEX($DL:$DL,$GP835+36),"")</f>
      </c>
      <c r="GL835">
        <f>IF($GQ835&gt;=37,INDEX($DL:$DL,$GP835+37),"")</f>
      </c>
      <c r="GM835">
        <f>IF($GQ835&gt;=38,INDEX($DL:$DL,$GP835+38),"")</f>
      </c>
      <c r="GN835">
        <f>IF($GQ835&gt;=39,INDEX($DL:$DL,$GP835+39),"")</f>
      </c>
      <c r="GO835">
        <f>IF($GQ835&gt;=40,INDEX($DL:$DL,$GP835+40),"")</f>
      </c>
      <c r="GP835">
        <f>IFERROR(MATCH($DJ835,$DK$2:$DK$148,0)+1,0)</f>
      </c>
      <c r="GQ835">
        <f>IFERROR(INDEX($DM$2:$DM$148,MATCH($DJ835,$DK$2:$DK$148,0)),0)</f>
      </c>
      <c r="GR835">
        <f>IFERROR(MATCH($L835,$DN$835:$FA$835,0),0)</f>
      </c>
      <c r="GS835">
        <f>IF($GR835&gt;0,INDEX($FB$835:$GO$835,$GR835),"")</f>
      </c>
      <c r="GV835">
        <f>IF($JE835&gt;=1,INDEX($GT:$GT,$JD835+1),"")</f>
      </c>
      <c r="GW835">
        <f>IF($JE835&gt;=2,INDEX($GT:$GT,$JD835+2),"")</f>
      </c>
      <c r="GX835">
        <f>IF($JE835&gt;=3,INDEX($GT:$GT,$JD835+3),"")</f>
      </c>
      <c r="GY835">
        <f>IF($JE835&gt;=4,INDEX($GT:$GT,$JD835+4),"")</f>
      </c>
      <c r="GZ835">
        <f>IF($JE835&gt;=5,INDEX($GT:$GT,$JD835+5),"")</f>
      </c>
      <c r="HA835">
        <f>IF($JE835&gt;=6,INDEX($GT:$GT,$JD835+6),"")</f>
      </c>
      <c r="HB835">
        <f>IF($JE835&gt;=7,INDEX($GT:$GT,$JD835+7),"")</f>
      </c>
      <c r="HC835">
        <f>IF($JE835&gt;=8,INDEX($GT:$GT,$JD835+8),"")</f>
      </c>
      <c r="HD835">
        <f>IF($JE835&gt;=9,INDEX($GT:$GT,$JD835+9),"")</f>
      </c>
      <c r="HE835">
        <f>IF($JE835&gt;=10,INDEX($GT:$GT,$JD835+10),"")</f>
      </c>
      <c r="HF835">
        <f>IF($JE835&gt;=11,INDEX($GT:$GT,$JD835+11),"")</f>
      </c>
      <c r="HG835">
        <f>IF($JE835&gt;=12,INDEX($GT:$GT,$JD835+12),"")</f>
      </c>
      <c r="HH835">
        <f>IF($JE835&gt;=13,INDEX($GT:$GT,$JD835+13),"")</f>
      </c>
      <c r="HI835">
        <f>IF($JE835&gt;=14,INDEX($GT:$GT,$JD835+14),"")</f>
      </c>
      <c r="HJ835">
        <f>IF($JE835&gt;=15,INDEX($GT:$GT,$JD835+15),"")</f>
      </c>
      <c r="HK835">
        <f>IF($JE835&gt;=16,INDEX($GT:$GT,$JD835+16),"")</f>
      </c>
      <c r="HL835">
        <f>IF($JE835&gt;=17,INDEX($GT:$GT,$JD835+17),"")</f>
      </c>
      <c r="HM835">
        <f>IF($JE835&gt;=18,INDEX($GT:$GT,$JD835+18),"")</f>
      </c>
      <c r="HN835">
        <f>IF($JE835&gt;=19,INDEX($GT:$GT,$JD835+19),"")</f>
      </c>
      <c r="HO835">
        <f>IF($JE835&gt;=20,INDEX($GT:$GT,$JD835+20),"")</f>
      </c>
      <c r="HP835">
        <f>IF($JE835&gt;=21,INDEX($GT:$GT,$JD835+21),"")</f>
      </c>
      <c r="HQ835">
        <f>IF($JE835&gt;=22,INDEX($GT:$GT,$JD835+22),"")</f>
      </c>
      <c r="HR835">
        <f>IF($JE835&gt;=23,INDEX($GT:$GT,$JD835+23),"")</f>
      </c>
      <c r="HS835">
        <f>IF($JE835&gt;=24,INDEX($GT:$GT,$JD835+24),"")</f>
      </c>
      <c r="HT835">
        <f>IF($JE835&gt;=25,INDEX($GT:$GT,$JD835+25),"")</f>
      </c>
      <c r="HU835">
        <f>IF($JE835&gt;=26,INDEX($GT:$GT,$JD835+26),"")</f>
      </c>
      <c r="HV835">
        <f>IF($JE835&gt;=27,INDEX($GT:$GT,$JD835+27),"")</f>
      </c>
      <c r="HW835">
        <f>IF($JE835&gt;=28,INDEX($GT:$GT,$JD835+28),"")</f>
      </c>
      <c r="HX835">
        <f>IF($JE835&gt;=29,INDEX($GT:$GT,$JD835+29),"")</f>
      </c>
      <c r="HY835">
        <f>IF($JE835&gt;=30,INDEX($GT:$GT,$JD835+30),"")</f>
      </c>
      <c r="HZ835">
        <f>IF($JE835&gt;=31,INDEX($GT:$GT,$JD835+31),"")</f>
      </c>
      <c r="IA835">
        <f>IF($JE835&gt;=32,INDEX($GT:$GT,$JD835+32),"")</f>
      </c>
      <c r="IB835">
        <f>IF($JE835&gt;=33,INDEX($GT:$GT,$JD835+33),"")</f>
      </c>
      <c r="IC835">
        <f>IF($JE835&gt;=34,INDEX($GT:$GT,$JD835+34),"")</f>
      </c>
      <c r="ID835">
        <f>IF($JE835&gt;=35,INDEX($GT:$GT,$JD835+35),"")</f>
      </c>
      <c r="IE835">
        <f>IF($JE835&gt;=36,INDEX($GT:$GT,$JD835+36),"")</f>
      </c>
      <c r="IF835">
        <f>IF($JE835&gt;=37,INDEX($GT:$GT,$JD835+37),"")</f>
      </c>
      <c r="IG835">
        <f>IF($JE835&gt;=38,INDEX($GT:$GT,$JD835+38),"")</f>
      </c>
      <c r="IH835">
        <f>IF($JE835&gt;=39,INDEX($GT:$GT,$JD835+39),"")</f>
      </c>
      <c r="II835">
        <f>IF($JE835&gt;=40,INDEX($GT:$GT,$JD835+40),"")</f>
      </c>
      <c r="IJ835">
        <f>IF($JE835&gt;=41,INDEX($GT:$GT,$JD835+41),"")</f>
      </c>
      <c r="IK835">
        <f>IF($JE835&gt;=42,INDEX($GT:$GT,$JD835+42),"")</f>
      </c>
      <c r="IL835">
        <f>IF($JE835&gt;=43,INDEX($GT:$GT,$JD835+43),"")</f>
      </c>
      <c r="IM835">
        <f>IF($JE835&gt;=44,INDEX($GT:$GT,$JD835+44),"")</f>
      </c>
      <c r="IN835">
        <f>IF($JE835&gt;=45,INDEX($GT:$GT,$JD835+45),"")</f>
      </c>
      <c r="IO835">
        <f>IF($JE835&gt;=46,INDEX($GT:$GT,$JD835+46),"")</f>
      </c>
      <c r="IP835">
        <f>IF($JE835&gt;=47,INDEX($GT:$GT,$JD835+47),"")</f>
      </c>
      <c r="IQ835">
        <f>IF($JE835&gt;=48,INDEX($GT:$GT,$JD835+48),"")</f>
      </c>
      <c r="IR835">
        <f>IF($JE835&gt;=49,INDEX($GT:$GT,$JD835+49),"")</f>
      </c>
      <c r="IS835">
        <f>IF($JE835&gt;=50,INDEX($GT:$GT,$JD835+50),"")</f>
      </c>
      <c r="IT835">
        <f>IF($JE835&gt;=51,INDEX($GT:$GT,$JD835+51),"")</f>
      </c>
      <c r="IU835">
        <f>IF($JE835&gt;=52,INDEX($GT:$GT,$JD835+52),"")</f>
      </c>
      <c r="IV835">
        <f>IF($JE835&gt;=53,INDEX($GT:$GT,$JD835+53),"")</f>
      </c>
      <c r="IW835">
        <f>IF($JE835&gt;=54,INDEX($GT:$GT,$JD835+54),"")</f>
      </c>
      <c r="IX835">
        <f>IF($JE835&gt;=55,INDEX($GT:$GT,$JD835+55),"")</f>
      </c>
      <c r="IY835">
        <f>IF($JE835&gt;=56,INDEX($GT:$GT,$JD835+56),"")</f>
      </c>
      <c r="IZ835">
        <f>IF($JE835&gt;=57,INDEX($GT:$GT,$JD835+57),"")</f>
      </c>
      <c r="JA835">
        <f>IF($JE835&gt;=58,INDEX($GT:$GT,$JD835+58),"")</f>
      </c>
      <c r="JB835">
        <f>IF($JE835&gt;=59,INDEX($GT:$GT,$JD835+59),"")</f>
      </c>
      <c r="JC835">
        <f>IF($JE835&gt;=60,INDEX($GT:$GT,$JD835+60),"")</f>
      </c>
      <c r="JD835">
        <f>IFERROR(MATCH($GS835,$GT$2:$GT$322,0)+1,0)</f>
      </c>
      <c r="JE835">
        <f>IFERROR(INDEX($GU$2:$GU$322,MATCH($GS835,$GT$2:$GT$322,0)),0)</f>
      </c>
      <c r="JF835" t="s">
        <v>28</v>
      </c>
      <c r="JG835" t="s">
        <v>28</v>
      </c>
    </row>
    <row r="836" spans="1:267" x14ac:dyDescent="0.25">
      <c r="J836" s="1"/>
      <c r="K836" s="1"/>
      <c r="L836" s="1"/>
      <c r="M836" s="1"/>
      <c r="N836" s="1">
        <f>IFERROR(IF(FIND(" - ",$J836)&gt;0,MID($J836,FIND(" - ",$J836)+3,LEN($J836)),""),"")</f>
      </c>
      <c r="P836" s="1"/>
      <c r="S836" t="s">
        <v>28</v>
      </c>
      <c r="U836">
        <f>IF(OR($S836="",$T836=""),"",IFERROR($S836/$T836,0))</f>
      </c>
      <c r="V836">
        <f>IF($S836="","",
IF($K836="","",
IF(ISNUMBER(SEARCH("exempt",LOWER($K836))),0,
$S836*(VALUE(SUBSTITUTE($K836,"%",""))/100))))</f>
      </c>
      <c r="AB836">
        <f>IF($S836="","",
SUM($S836,$V836,$Z836,$W836,$Y836)-
IF($AA836="",0,VALUE($AA836)))</f>
      </c>
      <c r="AJ836" t="s">
        <v>1647</v>
      </c>
      <c r="AR836">
        <f>IFERROR(LEFT($J836,FIND(" - ",$J836)-1),$J836)</f>
      </c>
      <c r="AU836">
        <f>IF($CJ836&gt;=1,INDEX($AS:$AS,$CI836+1),"")</f>
      </c>
      <c r="AV836">
        <f>IF($CJ836&gt;=2,INDEX($AS:$AS,$CI836+2),"")</f>
      </c>
      <c r="AW836">
        <f>IF($CJ836&gt;=3,INDEX($AS:$AS,$CI836+3),"")</f>
      </c>
      <c r="AX836">
        <f>IF($CJ836&gt;=4,INDEX($AS:$AS,$CI836+4),"")</f>
      </c>
      <c r="AY836">
        <f>IF($CJ836&gt;=5,INDEX($AS:$AS,$CI836+5),"")</f>
      </c>
      <c r="AZ836">
        <f>IF($CJ836&gt;=6,INDEX($AS:$AS,$CI836+6),"")</f>
      </c>
      <c r="BA836">
        <f>IF($CJ836&gt;=7,INDEX($AS:$AS,$CI836+7),"")</f>
      </c>
      <c r="BB836">
        <f>IF($CJ836&gt;=8,INDEX($AS:$AS,$CI836+8),"")</f>
      </c>
      <c r="BC836">
        <f>IF($CJ836&gt;=9,INDEX($AS:$AS,$CI836+9),"")</f>
      </c>
      <c r="BD836">
        <f>IF($CJ836&gt;=10,INDEX($AS:$AS,$CI836+10),"")</f>
      </c>
      <c r="BE836">
        <f>IF($CJ836&gt;=11,INDEX($AS:$AS,$CI836+11),"")</f>
      </c>
      <c r="BF836">
        <f>IF($CJ836&gt;=12,INDEX($AS:$AS,$CI836+12),"")</f>
      </c>
      <c r="BG836">
        <f>IF($CJ836&gt;=13,INDEX($AS:$AS,$CI836+13),"")</f>
      </c>
      <c r="BH836">
        <f>IF($CJ836&gt;=14,INDEX($AS:$AS,$CI836+14),"")</f>
      </c>
      <c r="BI836">
        <f>IF($CJ836&gt;=15,INDEX($AS:$AS,$CI836+15),"")</f>
      </c>
      <c r="BJ836">
        <f>IF($CJ836&gt;=16,INDEX($AS:$AS,$CI836+16),"")</f>
      </c>
      <c r="BK836">
        <f>IF($CJ836&gt;=17,INDEX($AS:$AS,$CI836+17),"")</f>
      </c>
      <c r="BL836">
        <f>IF($CJ836&gt;=18,INDEX($AS:$AS,$CI836+18),"")</f>
      </c>
      <c r="BM836">
        <f>IF($CJ836&gt;=19,INDEX($AS:$AS,$CI836+19),"")</f>
      </c>
      <c r="BN836">
        <f>IF($CJ836&gt;=20,INDEX($AS:$AS,$CI836+20),"")</f>
      </c>
      <c r="BO836">
        <f>IF($CJ836&gt;=21,INDEX($AS:$AS,$CI836+21),"")</f>
      </c>
      <c r="BP836">
        <f>IF($CJ836&gt;=22,INDEX($AS:$AS,$CI836+22),"")</f>
      </c>
      <c r="BQ836">
        <f>IF($CJ836&gt;=23,INDEX($AS:$AS,$CI836+23),"")</f>
      </c>
      <c r="BR836">
        <f>IF($CJ836&gt;=24,INDEX($AS:$AS,$CI836+24),"")</f>
      </c>
      <c r="BS836">
        <f>IF($CJ836&gt;=25,INDEX($AS:$AS,$CI836+25),"")</f>
      </c>
      <c r="BT836">
        <f>IF($CJ836&gt;=26,INDEX($AS:$AS,$CI836+26),"")</f>
      </c>
      <c r="BU836">
        <f>IF($CJ836&gt;=27,INDEX($AS:$AS,$CI836+27),"")</f>
      </c>
      <c r="BV836">
        <f>IF($CJ836&gt;=28,INDEX($AS:$AS,$CI836+28),"")</f>
      </c>
      <c r="BW836">
        <f>IF($CJ836&gt;=29,INDEX($AS:$AS,$CI836+29),"")</f>
      </c>
      <c r="BX836">
        <f>IF($CJ836&gt;=30,INDEX($AS:$AS,$CI836+30),"")</f>
      </c>
      <c r="BY836">
        <f>IF($CJ836&gt;=31,INDEX($AS:$AS,$CI836+31),"")</f>
      </c>
      <c r="BZ836">
        <f>IF($CJ836&gt;=32,INDEX($AS:$AS,$CI836+32),"")</f>
      </c>
      <c r="CA836">
        <f>IF($CJ836&gt;=33,INDEX($AS:$AS,$CI836+33),"")</f>
      </c>
      <c r="CB836">
        <f>IF($CJ836&gt;=34,INDEX($AS:$AS,$CI836+34),"")</f>
      </c>
      <c r="CC836">
        <f>IF($CJ836&gt;=35,INDEX($AS:$AS,$CI836+35),"")</f>
      </c>
      <c r="CD836">
        <f>IF($CJ836&gt;=36,INDEX($AS:$AS,$CI836+36),"")</f>
      </c>
      <c r="CE836">
        <f>IF($CJ836&gt;=37,INDEX($AS:$AS,$CI836+37),"")</f>
      </c>
      <c r="CF836">
        <f>IF($CJ836&gt;=38,INDEX($AS:$AS,$CI836+38),"")</f>
      </c>
      <c r="CG836">
        <f>IF($CJ836&gt;=39,INDEX($AS:$AS,$CI836+39),"")</f>
      </c>
      <c r="CH836">
        <f>IF($CJ836&gt;=40,INDEX($AS:$AS,$CI836+40),"")</f>
      </c>
      <c r="CI836">
        <f>IFERROR(MATCH($AR836,$AS$2:$AS$133,0)+1,0)</f>
      </c>
      <c r="CJ836">
        <f>IFERROR(INDEX($AT$2:$AT$133,MATCH($AR836,$AS$2:$AS$133,0)),0)</f>
      </c>
      <c r="CK836">
        <f>IFERROR(LEFT($O836,FIND(" - ",$O836)-1),$O836)</f>
      </c>
      <c r="CL836" t="s">
        <v>113</v>
      </c>
      <c r="CN836">
        <f>IF($DI836&gt;=1,INDEX($CL:$CL,$DH836+1),"")</f>
      </c>
      <c r="CO836">
        <f>IF($DI836&gt;=2,INDEX($CL:$CL,$DH836+2),"")</f>
      </c>
      <c r="CP836">
        <f>IF($DI836&gt;=3,INDEX($CL:$CL,$DH836+3),"")</f>
      </c>
      <c r="CQ836">
        <f>IF($DI836&gt;=4,INDEX($CL:$CL,$DH836+4),"")</f>
      </c>
      <c r="CR836">
        <f>IF($DI836&gt;=5,INDEX($CL:$CL,$DH836+5),"")</f>
      </c>
      <c r="CS836">
        <f>IF($DI836&gt;=6,INDEX($CL:$CL,$DH836+6),"")</f>
      </c>
      <c r="CT836">
        <f>IF($DI836&gt;=7,INDEX($CL:$CL,$DH836+7),"")</f>
      </c>
      <c r="CU836">
        <f>IF($DI836&gt;=8,INDEX($CL:$CL,$DH836+8),"")</f>
      </c>
      <c r="CV836">
        <f>IF($DI836&gt;=9,INDEX($CL:$CL,$DH836+9),"")</f>
      </c>
      <c r="CW836">
        <f>IF($DI836&gt;=10,INDEX($CL:$CL,$DH836+10),"")</f>
      </c>
      <c r="CX836">
        <f>IF($DI836&gt;=11,INDEX($CL:$CL,$DH836+11),"")</f>
      </c>
      <c r="CY836">
        <f>IF($DI836&gt;=12,INDEX($CL:$CL,$DH836+12),"")</f>
      </c>
      <c r="CZ836">
        <f>IF($DI836&gt;=13,INDEX($CL:$CL,$DH836+13),"")</f>
      </c>
      <c r="DA836">
        <f>IF($DI836&gt;=14,INDEX($CL:$CL,$DH836+14),"")</f>
      </c>
      <c r="DB836">
        <f>IF($DI836&gt;=15,INDEX($CL:$CL,$DH836+15),"")</f>
      </c>
      <c r="DC836">
        <f>IF($DI836&gt;=16,INDEX($CL:$CL,$DH836+16),"")</f>
      </c>
      <c r="DD836">
        <f>IF($DI836&gt;=17,INDEX($CL:$CL,$DH836+17),"")</f>
      </c>
      <c r="DE836">
        <f>IF($DI836&gt;=18,INDEX($CL:$CL,$DH836+18),"")</f>
      </c>
      <c r="DF836">
        <f>IF($DI836&gt;=19,INDEX($CL:$CL,$DH836+19),"")</f>
      </c>
      <c r="DG836">
        <f>IF($DI836&gt;=20,INDEX($CL:$CL,$DH836+20),"")</f>
      </c>
      <c r="DH836">
        <f>IFERROR(MATCH($CK836,$CL$2:$CL$1558,0)+1,0)</f>
      </c>
      <c r="DI836">
        <f>IFERROR(INDEX($CM$2:$CM$1558,MATCH($CK836,$CL$2:$CL$1558,0)),0)</f>
      </c>
      <c r="DJ836">
        <f>IFERROR(INDEX($AQ:$AQ,MATCH($K836,$AP:$AP,0))&amp;"","")</f>
      </c>
      <c r="DN836">
        <f>IF($GQ836&gt;=1,INDEX($DK:$DK,$GP836+1),"")</f>
      </c>
      <c r="DO836">
        <f>IF($GQ836&gt;=2,INDEX($DK:$DK,$GP836+2),"")</f>
      </c>
      <c r="DP836">
        <f>IF($GQ836&gt;=3,INDEX($DK:$DK,$GP836+3),"")</f>
      </c>
      <c r="DQ836">
        <f>IF($GQ836&gt;=4,INDEX($DK:$DK,$GP836+4),"")</f>
      </c>
      <c r="DR836">
        <f>IF($GQ836&gt;=5,INDEX($DK:$DK,$GP836+5),"")</f>
      </c>
      <c r="DS836">
        <f>IF($GQ836&gt;=6,INDEX($DK:$DK,$GP836+6),"")</f>
      </c>
      <c r="DT836">
        <f>IF($GQ836&gt;=7,INDEX($DK:$DK,$GP836+7),"")</f>
      </c>
      <c r="DU836">
        <f>IF($GQ836&gt;=8,INDEX($DK:$DK,$GP836+8),"")</f>
      </c>
      <c r="DV836">
        <f>IF($GQ836&gt;=9,INDEX($DK:$DK,$GP836+9),"")</f>
      </c>
      <c r="DW836">
        <f>IF($GQ836&gt;=10,INDEX($DK:$DK,$GP836+10),"")</f>
      </c>
      <c r="DX836">
        <f>IF($GQ836&gt;=11,INDEX($DK:$DK,$GP836+11),"")</f>
      </c>
      <c r="DY836">
        <f>IF($GQ836&gt;=12,INDEX($DK:$DK,$GP836+12),"")</f>
      </c>
      <c r="DZ836">
        <f>IF($GQ836&gt;=13,INDEX($DK:$DK,$GP836+13),"")</f>
      </c>
      <c r="EA836">
        <f>IF($GQ836&gt;=14,INDEX($DK:$DK,$GP836+14),"")</f>
      </c>
      <c r="EB836">
        <f>IF($GQ836&gt;=15,INDEX($DK:$DK,$GP836+15),"")</f>
      </c>
      <c r="EC836">
        <f>IF($GQ836&gt;=16,INDEX($DK:$DK,$GP836+16),"")</f>
      </c>
      <c r="ED836">
        <f>IF($GQ836&gt;=17,INDEX($DK:$DK,$GP836+17),"")</f>
      </c>
      <c r="EE836">
        <f>IF($GQ836&gt;=18,INDEX($DK:$DK,$GP836+18),"")</f>
      </c>
      <c r="EF836">
        <f>IF($GQ836&gt;=19,INDEX($DK:$DK,$GP836+19),"")</f>
      </c>
      <c r="EG836">
        <f>IF($GQ836&gt;=20,INDEX($DK:$DK,$GP836+20),"")</f>
      </c>
      <c r="EH836">
        <f>IF($GQ836&gt;=21,INDEX($DK:$DK,$GP836+21),"")</f>
      </c>
      <c r="EI836">
        <f>IF($GQ836&gt;=22,INDEX($DK:$DK,$GP836+22),"")</f>
      </c>
      <c r="EJ836">
        <f>IF($GQ836&gt;=23,INDEX($DK:$DK,$GP836+23),"")</f>
      </c>
      <c r="EK836">
        <f>IF($GQ836&gt;=24,INDEX($DK:$DK,$GP836+24),"")</f>
      </c>
      <c r="EL836">
        <f>IF($GQ836&gt;=25,INDEX($DK:$DK,$GP836+25),"")</f>
      </c>
      <c r="EM836">
        <f>IF($GQ836&gt;=26,INDEX($DK:$DK,$GP836+26),"")</f>
      </c>
      <c r="EN836">
        <f>IF($GQ836&gt;=27,INDEX($DK:$DK,$GP836+27),"")</f>
      </c>
      <c r="EO836">
        <f>IF($GQ836&gt;=28,INDEX($DK:$DK,$GP836+28),"")</f>
      </c>
      <c r="EP836">
        <f>IF($GQ836&gt;=29,INDEX($DK:$DK,$GP836+29),"")</f>
      </c>
      <c r="EQ836">
        <f>IF($GQ836&gt;=30,INDEX($DK:$DK,$GP836+30),"")</f>
      </c>
      <c r="ER836">
        <f>IF($GQ836&gt;=31,INDEX($DK:$DK,$GP836+31),"")</f>
      </c>
      <c r="ES836">
        <f>IF($GQ836&gt;=32,INDEX($DK:$DK,$GP836+32),"")</f>
      </c>
      <c r="ET836">
        <f>IF($GQ836&gt;=33,INDEX($DK:$DK,$GP836+33),"")</f>
      </c>
      <c r="EU836">
        <f>IF($GQ836&gt;=34,INDEX($DK:$DK,$GP836+34),"")</f>
      </c>
      <c r="EV836">
        <f>IF($GQ836&gt;=35,INDEX($DK:$DK,$GP836+35),"")</f>
      </c>
      <c r="EW836">
        <f>IF($GQ836&gt;=36,INDEX($DK:$DK,$GP836+36),"")</f>
      </c>
      <c r="EX836">
        <f>IF($GQ836&gt;=37,INDEX($DK:$DK,$GP836+37),"")</f>
      </c>
      <c r="EY836">
        <f>IF($GQ836&gt;=38,INDEX($DK:$DK,$GP836+38),"")</f>
      </c>
      <c r="EZ836">
        <f>IF($GQ836&gt;=39,INDEX($DK:$DK,$GP836+39),"")</f>
      </c>
      <c r="FA836">
        <f>IF($GQ836&gt;=40,INDEX($DK:$DK,$GP836+40),"")</f>
      </c>
      <c r="FB836">
        <f>IF($GQ836&gt;=1,INDEX($DL:$DL,$GP836+1),"")</f>
      </c>
      <c r="FC836">
        <f>IF($GQ836&gt;=2,INDEX($DL:$DL,$GP836+2),"")</f>
      </c>
      <c r="FD836">
        <f>IF($GQ836&gt;=3,INDEX($DL:$DL,$GP836+3),"")</f>
      </c>
      <c r="FE836">
        <f>IF($GQ836&gt;=4,INDEX($DL:$DL,$GP836+4),"")</f>
      </c>
      <c r="FF836">
        <f>IF($GQ836&gt;=5,INDEX($DL:$DL,$GP836+5),"")</f>
      </c>
      <c r="FG836">
        <f>IF($GQ836&gt;=6,INDEX($DL:$DL,$GP836+6),"")</f>
      </c>
      <c r="FH836">
        <f>IF($GQ836&gt;=7,INDEX($DL:$DL,$GP836+7),"")</f>
      </c>
      <c r="FI836">
        <f>IF($GQ836&gt;=8,INDEX($DL:$DL,$GP836+8),"")</f>
      </c>
      <c r="FJ836">
        <f>IF($GQ836&gt;=9,INDEX($DL:$DL,$GP836+9),"")</f>
      </c>
      <c r="FK836">
        <f>IF($GQ836&gt;=10,INDEX($DL:$DL,$GP836+10),"")</f>
      </c>
      <c r="FL836">
        <f>IF($GQ836&gt;=11,INDEX($DL:$DL,$GP836+11),"")</f>
      </c>
      <c r="FM836">
        <f>IF($GQ836&gt;=12,INDEX($DL:$DL,$GP836+12),"")</f>
      </c>
      <c r="FN836">
        <f>IF($GQ836&gt;=13,INDEX($DL:$DL,$GP836+13),"")</f>
      </c>
      <c r="FO836">
        <f>IF($GQ836&gt;=14,INDEX($DL:$DL,$GP836+14),"")</f>
      </c>
      <c r="FP836">
        <f>IF($GQ836&gt;=15,INDEX($DL:$DL,$GP836+15),"")</f>
      </c>
      <c r="FQ836">
        <f>IF($GQ836&gt;=16,INDEX($DL:$DL,$GP836+16),"")</f>
      </c>
      <c r="FR836">
        <f>IF($GQ836&gt;=17,INDEX($DL:$DL,$GP836+17),"")</f>
      </c>
      <c r="FS836">
        <f>IF($GQ836&gt;=18,INDEX($DL:$DL,$GP836+18),"")</f>
      </c>
      <c r="FT836">
        <f>IF($GQ836&gt;=19,INDEX($DL:$DL,$GP836+19),"")</f>
      </c>
      <c r="FU836">
        <f>IF($GQ836&gt;=20,INDEX($DL:$DL,$GP836+20),"")</f>
      </c>
      <c r="FV836">
        <f>IF($GQ836&gt;=21,INDEX($DL:$DL,$GP836+21),"")</f>
      </c>
      <c r="FW836">
        <f>IF($GQ836&gt;=22,INDEX($DL:$DL,$GP836+22),"")</f>
      </c>
      <c r="FX836">
        <f>IF($GQ836&gt;=23,INDEX($DL:$DL,$GP836+23),"")</f>
      </c>
      <c r="FY836">
        <f>IF($GQ836&gt;=24,INDEX($DL:$DL,$GP836+24),"")</f>
      </c>
      <c r="FZ836">
        <f>IF($GQ836&gt;=25,INDEX($DL:$DL,$GP836+25),"")</f>
      </c>
      <c r="GA836">
        <f>IF($GQ836&gt;=26,INDEX($DL:$DL,$GP836+26),"")</f>
      </c>
      <c r="GB836">
        <f>IF($GQ836&gt;=27,INDEX($DL:$DL,$GP836+27),"")</f>
      </c>
      <c r="GC836">
        <f>IF($GQ836&gt;=28,INDEX($DL:$DL,$GP836+28),"")</f>
      </c>
      <c r="GD836">
        <f>IF($GQ836&gt;=29,INDEX($DL:$DL,$GP836+29),"")</f>
      </c>
      <c r="GE836">
        <f>IF($GQ836&gt;=30,INDEX($DL:$DL,$GP836+30),"")</f>
      </c>
      <c r="GF836">
        <f>IF($GQ836&gt;=31,INDEX($DL:$DL,$GP836+31),"")</f>
      </c>
      <c r="GG836">
        <f>IF($GQ836&gt;=32,INDEX($DL:$DL,$GP836+32),"")</f>
      </c>
      <c r="GH836">
        <f>IF($GQ836&gt;=33,INDEX($DL:$DL,$GP836+33),"")</f>
      </c>
      <c r="GI836">
        <f>IF($GQ836&gt;=34,INDEX($DL:$DL,$GP836+34),"")</f>
      </c>
      <c r="GJ836">
        <f>IF($GQ836&gt;=35,INDEX($DL:$DL,$GP836+35),"")</f>
      </c>
      <c r="GK836">
        <f>IF($GQ836&gt;=36,INDEX($DL:$DL,$GP836+36),"")</f>
      </c>
      <c r="GL836">
        <f>IF($GQ836&gt;=37,INDEX($DL:$DL,$GP836+37),"")</f>
      </c>
      <c r="GM836">
        <f>IF($GQ836&gt;=38,INDEX($DL:$DL,$GP836+38),"")</f>
      </c>
      <c r="GN836">
        <f>IF($GQ836&gt;=39,INDEX($DL:$DL,$GP836+39),"")</f>
      </c>
      <c r="GO836">
        <f>IF($GQ836&gt;=40,INDEX($DL:$DL,$GP836+40),"")</f>
      </c>
      <c r="GP836">
        <f>IFERROR(MATCH($DJ836,$DK$2:$DK$148,0)+1,0)</f>
      </c>
      <c r="GQ836">
        <f>IFERROR(INDEX($DM$2:$DM$148,MATCH($DJ836,$DK$2:$DK$148,0)),0)</f>
      </c>
      <c r="GR836">
        <f>IFERROR(MATCH($L836,$DN$836:$FA$836,0),0)</f>
      </c>
      <c r="GS836">
        <f>IF($GR836&gt;0,INDEX($FB$836:$GO$836,$GR836),"")</f>
      </c>
      <c r="GV836">
        <f>IF($JE836&gt;=1,INDEX($GT:$GT,$JD836+1),"")</f>
      </c>
      <c r="GW836">
        <f>IF($JE836&gt;=2,INDEX($GT:$GT,$JD836+2),"")</f>
      </c>
      <c r="GX836">
        <f>IF($JE836&gt;=3,INDEX($GT:$GT,$JD836+3),"")</f>
      </c>
      <c r="GY836">
        <f>IF($JE836&gt;=4,INDEX($GT:$GT,$JD836+4),"")</f>
      </c>
      <c r="GZ836">
        <f>IF($JE836&gt;=5,INDEX($GT:$GT,$JD836+5),"")</f>
      </c>
      <c r="HA836">
        <f>IF($JE836&gt;=6,INDEX($GT:$GT,$JD836+6),"")</f>
      </c>
      <c r="HB836">
        <f>IF($JE836&gt;=7,INDEX($GT:$GT,$JD836+7),"")</f>
      </c>
      <c r="HC836">
        <f>IF($JE836&gt;=8,INDEX($GT:$GT,$JD836+8),"")</f>
      </c>
      <c r="HD836">
        <f>IF($JE836&gt;=9,INDEX($GT:$GT,$JD836+9),"")</f>
      </c>
      <c r="HE836">
        <f>IF($JE836&gt;=10,INDEX($GT:$GT,$JD836+10),"")</f>
      </c>
      <c r="HF836">
        <f>IF($JE836&gt;=11,INDEX($GT:$GT,$JD836+11),"")</f>
      </c>
      <c r="HG836">
        <f>IF($JE836&gt;=12,INDEX($GT:$GT,$JD836+12),"")</f>
      </c>
      <c r="HH836">
        <f>IF($JE836&gt;=13,INDEX($GT:$GT,$JD836+13),"")</f>
      </c>
      <c r="HI836">
        <f>IF($JE836&gt;=14,INDEX($GT:$GT,$JD836+14),"")</f>
      </c>
      <c r="HJ836">
        <f>IF($JE836&gt;=15,INDEX($GT:$GT,$JD836+15),"")</f>
      </c>
      <c r="HK836">
        <f>IF($JE836&gt;=16,INDEX($GT:$GT,$JD836+16),"")</f>
      </c>
      <c r="HL836">
        <f>IF($JE836&gt;=17,INDEX($GT:$GT,$JD836+17),"")</f>
      </c>
      <c r="HM836">
        <f>IF($JE836&gt;=18,INDEX($GT:$GT,$JD836+18),"")</f>
      </c>
      <c r="HN836">
        <f>IF($JE836&gt;=19,INDEX($GT:$GT,$JD836+19),"")</f>
      </c>
      <c r="HO836">
        <f>IF($JE836&gt;=20,INDEX($GT:$GT,$JD836+20),"")</f>
      </c>
      <c r="HP836">
        <f>IF($JE836&gt;=21,INDEX($GT:$GT,$JD836+21),"")</f>
      </c>
      <c r="HQ836">
        <f>IF($JE836&gt;=22,INDEX($GT:$GT,$JD836+22),"")</f>
      </c>
      <c r="HR836">
        <f>IF($JE836&gt;=23,INDEX($GT:$GT,$JD836+23),"")</f>
      </c>
      <c r="HS836">
        <f>IF($JE836&gt;=24,INDEX($GT:$GT,$JD836+24),"")</f>
      </c>
      <c r="HT836">
        <f>IF($JE836&gt;=25,INDEX($GT:$GT,$JD836+25),"")</f>
      </c>
      <c r="HU836">
        <f>IF($JE836&gt;=26,INDEX($GT:$GT,$JD836+26),"")</f>
      </c>
      <c r="HV836">
        <f>IF($JE836&gt;=27,INDEX($GT:$GT,$JD836+27),"")</f>
      </c>
      <c r="HW836">
        <f>IF($JE836&gt;=28,INDEX($GT:$GT,$JD836+28),"")</f>
      </c>
      <c r="HX836">
        <f>IF($JE836&gt;=29,INDEX($GT:$GT,$JD836+29),"")</f>
      </c>
      <c r="HY836">
        <f>IF($JE836&gt;=30,INDEX($GT:$GT,$JD836+30),"")</f>
      </c>
      <c r="HZ836">
        <f>IF($JE836&gt;=31,INDEX($GT:$GT,$JD836+31),"")</f>
      </c>
      <c r="IA836">
        <f>IF($JE836&gt;=32,INDEX($GT:$GT,$JD836+32),"")</f>
      </c>
      <c r="IB836">
        <f>IF($JE836&gt;=33,INDEX($GT:$GT,$JD836+33),"")</f>
      </c>
      <c r="IC836">
        <f>IF($JE836&gt;=34,INDEX($GT:$GT,$JD836+34),"")</f>
      </c>
      <c r="ID836">
        <f>IF($JE836&gt;=35,INDEX($GT:$GT,$JD836+35),"")</f>
      </c>
      <c r="IE836">
        <f>IF($JE836&gt;=36,INDEX($GT:$GT,$JD836+36),"")</f>
      </c>
      <c r="IF836">
        <f>IF($JE836&gt;=37,INDEX($GT:$GT,$JD836+37),"")</f>
      </c>
      <c r="IG836">
        <f>IF($JE836&gt;=38,INDEX($GT:$GT,$JD836+38),"")</f>
      </c>
      <c r="IH836">
        <f>IF($JE836&gt;=39,INDEX($GT:$GT,$JD836+39),"")</f>
      </c>
      <c r="II836">
        <f>IF($JE836&gt;=40,INDEX($GT:$GT,$JD836+40),"")</f>
      </c>
      <c r="IJ836">
        <f>IF($JE836&gt;=41,INDEX($GT:$GT,$JD836+41),"")</f>
      </c>
      <c r="IK836">
        <f>IF($JE836&gt;=42,INDEX($GT:$GT,$JD836+42),"")</f>
      </c>
      <c r="IL836">
        <f>IF($JE836&gt;=43,INDEX($GT:$GT,$JD836+43),"")</f>
      </c>
      <c r="IM836">
        <f>IF($JE836&gt;=44,INDEX($GT:$GT,$JD836+44),"")</f>
      </c>
      <c r="IN836">
        <f>IF($JE836&gt;=45,INDEX($GT:$GT,$JD836+45),"")</f>
      </c>
      <c r="IO836">
        <f>IF($JE836&gt;=46,INDEX($GT:$GT,$JD836+46),"")</f>
      </c>
      <c r="IP836">
        <f>IF($JE836&gt;=47,INDEX($GT:$GT,$JD836+47),"")</f>
      </c>
      <c r="IQ836">
        <f>IF($JE836&gt;=48,INDEX($GT:$GT,$JD836+48),"")</f>
      </c>
      <c r="IR836">
        <f>IF($JE836&gt;=49,INDEX($GT:$GT,$JD836+49),"")</f>
      </c>
      <c r="IS836">
        <f>IF($JE836&gt;=50,INDEX($GT:$GT,$JD836+50),"")</f>
      </c>
      <c r="IT836">
        <f>IF($JE836&gt;=51,INDEX($GT:$GT,$JD836+51),"")</f>
      </c>
      <c r="IU836">
        <f>IF($JE836&gt;=52,INDEX($GT:$GT,$JD836+52),"")</f>
      </c>
      <c r="IV836">
        <f>IF($JE836&gt;=53,INDEX($GT:$GT,$JD836+53),"")</f>
      </c>
      <c r="IW836">
        <f>IF($JE836&gt;=54,INDEX($GT:$GT,$JD836+54),"")</f>
      </c>
      <c r="IX836">
        <f>IF($JE836&gt;=55,INDEX($GT:$GT,$JD836+55),"")</f>
      </c>
      <c r="IY836">
        <f>IF($JE836&gt;=56,INDEX($GT:$GT,$JD836+56),"")</f>
      </c>
      <c r="IZ836">
        <f>IF($JE836&gt;=57,INDEX($GT:$GT,$JD836+57),"")</f>
      </c>
      <c r="JA836">
        <f>IF($JE836&gt;=58,INDEX($GT:$GT,$JD836+58),"")</f>
      </c>
      <c r="JB836">
        <f>IF($JE836&gt;=59,INDEX($GT:$GT,$JD836+59),"")</f>
      </c>
      <c r="JC836">
        <f>IF($JE836&gt;=60,INDEX($GT:$GT,$JD836+60),"")</f>
      </c>
      <c r="JD836">
        <f>IFERROR(MATCH($GS836,$GT$2:$GT$322,0)+1,0)</f>
      </c>
      <c r="JE836">
        <f>IFERROR(INDEX($GU$2:$GU$322,MATCH($GS836,$GT$2:$GT$322,0)),0)</f>
      </c>
      <c r="JF836" t="s">
        <v>28</v>
      </c>
      <c r="JG836" t="s">
        <v>28</v>
      </c>
    </row>
    <row r="837" spans="1:267" x14ac:dyDescent="0.25">
      <c r="J837" s="1"/>
      <c r="K837" s="1"/>
      <c r="L837" s="1"/>
      <c r="M837" s="1"/>
      <c r="N837" s="1">
        <f>IFERROR(IF(FIND(" - ",$J837)&gt;0,MID($J837,FIND(" - ",$J837)+3,LEN($J837)),""),"")</f>
      </c>
      <c r="P837" s="1"/>
      <c r="S837" t="s">
        <v>28</v>
      </c>
      <c r="U837">
        <f>IF(OR($S837="",$T837=""),"",IFERROR($S837/$T837,0))</f>
      </c>
      <c r="V837">
        <f>IF($S837="","",
IF($K837="","",
IF(ISNUMBER(SEARCH("exempt",LOWER($K837))),0,
$S837*(VALUE(SUBSTITUTE($K837,"%",""))/100))))</f>
      </c>
      <c r="AB837">
        <f>IF($S837="","",
SUM($S837,$V837,$Z837,$W837,$Y837)-
IF($AA837="",0,VALUE($AA837)))</f>
      </c>
      <c r="AJ837" t="s">
        <v>1648</v>
      </c>
      <c r="AR837">
        <f>IFERROR(LEFT($J837,FIND(" - ",$J837)-1),$J837)</f>
      </c>
      <c r="AU837">
        <f>IF($CJ837&gt;=1,INDEX($AS:$AS,$CI837+1),"")</f>
      </c>
      <c r="AV837">
        <f>IF($CJ837&gt;=2,INDEX($AS:$AS,$CI837+2),"")</f>
      </c>
      <c r="AW837">
        <f>IF($CJ837&gt;=3,INDEX($AS:$AS,$CI837+3),"")</f>
      </c>
      <c r="AX837">
        <f>IF($CJ837&gt;=4,INDEX($AS:$AS,$CI837+4),"")</f>
      </c>
      <c r="AY837">
        <f>IF($CJ837&gt;=5,INDEX($AS:$AS,$CI837+5),"")</f>
      </c>
      <c r="AZ837">
        <f>IF($CJ837&gt;=6,INDEX($AS:$AS,$CI837+6),"")</f>
      </c>
      <c r="BA837">
        <f>IF($CJ837&gt;=7,INDEX($AS:$AS,$CI837+7),"")</f>
      </c>
      <c r="BB837">
        <f>IF($CJ837&gt;=8,INDEX($AS:$AS,$CI837+8),"")</f>
      </c>
      <c r="BC837">
        <f>IF($CJ837&gt;=9,INDEX($AS:$AS,$CI837+9),"")</f>
      </c>
      <c r="BD837">
        <f>IF($CJ837&gt;=10,INDEX($AS:$AS,$CI837+10),"")</f>
      </c>
      <c r="BE837">
        <f>IF($CJ837&gt;=11,INDEX($AS:$AS,$CI837+11),"")</f>
      </c>
      <c r="BF837">
        <f>IF($CJ837&gt;=12,INDEX($AS:$AS,$CI837+12),"")</f>
      </c>
      <c r="BG837">
        <f>IF($CJ837&gt;=13,INDEX($AS:$AS,$CI837+13),"")</f>
      </c>
      <c r="BH837">
        <f>IF($CJ837&gt;=14,INDEX($AS:$AS,$CI837+14),"")</f>
      </c>
      <c r="BI837">
        <f>IF($CJ837&gt;=15,INDEX($AS:$AS,$CI837+15),"")</f>
      </c>
      <c r="BJ837">
        <f>IF($CJ837&gt;=16,INDEX($AS:$AS,$CI837+16),"")</f>
      </c>
      <c r="BK837">
        <f>IF($CJ837&gt;=17,INDEX($AS:$AS,$CI837+17),"")</f>
      </c>
      <c r="BL837">
        <f>IF($CJ837&gt;=18,INDEX($AS:$AS,$CI837+18),"")</f>
      </c>
      <c r="BM837">
        <f>IF($CJ837&gt;=19,INDEX($AS:$AS,$CI837+19),"")</f>
      </c>
      <c r="BN837">
        <f>IF($CJ837&gt;=20,INDEX($AS:$AS,$CI837+20),"")</f>
      </c>
      <c r="BO837">
        <f>IF($CJ837&gt;=21,INDEX($AS:$AS,$CI837+21),"")</f>
      </c>
      <c r="BP837">
        <f>IF($CJ837&gt;=22,INDEX($AS:$AS,$CI837+22),"")</f>
      </c>
      <c r="BQ837">
        <f>IF($CJ837&gt;=23,INDEX($AS:$AS,$CI837+23),"")</f>
      </c>
      <c r="BR837">
        <f>IF($CJ837&gt;=24,INDEX($AS:$AS,$CI837+24),"")</f>
      </c>
      <c r="BS837">
        <f>IF($CJ837&gt;=25,INDEX($AS:$AS,$CI837+25),"")</f>
      </c>
      <c r="BT837">
        <f>IF($CJ837&gt;=26,INDEX($AS:$AS,$CI837+26),"")</f>
      </c>
      <c r="BU837">
        <f>IF($CJ837&gt;=27,INDEX($AS:$AS,$CI837+27),"")</f>
      </c>
      <c r="BV837">
        <f>IF($CJ837&gt;=28,INDEX($AS:$AS,$CI837+28),"")</f>
      </c>
      <c r="BW837">
        <f>IF($CJ837&gt;=29,INDEX($AS:$AS,$CI837+29),"")</f>
      </c>
      <c r="BX837">
        <f>IF($CJ837&gt;=30,INDEX($AS:$AS,$CI837+30),"")</f>
      </c>
      <c r="BY837">
        <f>IF($CJ837&gt;=31,INDEX($AS:$AS,$CI837+31),"")</f>
      </c>
      <c r="BZ837">
        <f>IF($CJ837&gt;=32,INDEX($AS:$AS,$CI837+32),"")</f>
      </c>
      <c r="CA837">
        <f>IF($CJ837&gt;=33,INDEX($AS:$AS,$CI837+33),"")</f>
      </c>
      <c r="CB837">
        <f>IF($CJ837&gt;=34,INDEX($AS:$AS,$CI837+34),"")</f>
      </c>
      <c r="CC837">
        <f>IF($CJ837&gt;=35,INDEX($AS:$AS,$CI837+35),"")</f>
      </c>
      <c r="CD837">
        <f>IF($CJ837&gt;=36,INDEX($AS:$AS,$CI837+36),"")</f>
      </c>
      <c r="CE837">
        <f>IF($CJ837&gt;=37,INDEX($AS:$AS,$CI837+37),"")</f>
      </c>
      <c r="CF837">
        <f>IF($CJ837&gt;=38,INDEX($AS:$AS,$CI837+38),"")</f>
      </c>
      <c r="CG837">
        <f>IF($CJ837&gt;=39,INDEX($AS:$AS,$CI837+39),"")</f>
      </c>
      <c r="CH837">
        <f>IF($CJ837&gt;=40,INDEX($AS:$AS,$CI837+40),"")</f>
      </c>
      <c r="CI837">
        <f>IFERROR(MATCH($AR837,$AS$2:$AS$133,0)+1,0)</f>
      </c>
      <c r="CJ837">
        <f>IFERROR(INDEX($AT$2:$AT$133,MATCH($AR837,$AS$2:$AS$133,0)),0)</f>
      </c>
      <c r="CK837">
        <f>IFERROR(LEFT($O837,FIND(" - ",$O837)-1),$O837)</f>
      </c>
      <c r="CL837" t="s">
        <v>1649</v>
      </c>
      <c r="CM837">
        <v>1</v>
      </c>
      <c r="CN837">
        <f>IF($DI837&gt;=1,INDEX($CL:$CL,$DH837+1),"")</f>
      </c>
      <c r="CO837">
        <f>IF($DI837&gt;=2,INDEX($CL:$CL,$DH837+2),"")</f>
      </c>
      <c r="CP837">
        <f>IF($DI837&gt;=3,INDEX($CL:$CL,$DH837+3),"")</f>
      </c>
      <c r="CQ837">
        <f>IF($DI837&gt;=4,INDEX($CL:$CL,$DH837+4),"")</f>
      </c>
      <c r="CR837">
        <f>IF($DI837&gt;=5,INDEX($CL:$CL,$DH837+5),"")</f>
      </c>
      <c r="CS837">
        <f>IF($DI837&gt;=6,INDEX($CL:$CL,$DH837+6),"")</f>
      </c>
      <c r="CT837">
        <f>IF($DI837&gt;=7,INDEX($CL:$CL,$DH837+7),"")</f>
      </c>
      <c r="CU837">
        <f>IF($DI837&gt;=8,INDEX($CL:$CL,$DH837+8),"")</f>
      </c>
      <c r="CV837">
        <f>IF($DI837&gt;=9,INDEX($CL:$CL,$DH837+9),"")</f>
      </c>
      <c r="CW837">
        <f>IF($DI837&gt;=10,INDEX($CL:$CL,$DH837+10),"")</f>
      </c>
      <c r="CX837">
        <f>IF($DI837&gt;=11,INDEX($CL:$CL,$DH837+11),"")</f>
      </c>
      <c r="CY837">
        <f>IF($DI837&gt;=12,INDEX($CL:$CL,$DH837+12),"")</f>
      </c>
      <c r="CZ837">
        <f>IF($DI837&gt;=13,INDEX($CL:$CL,$DH837+13),"")</f>
      </c>
      <c r="DA837">
        <f>IF($DI837&gt;=14,INDEX($CL:$CL,$DH837+14),"")</f>
      </c>
      <c r="DB837">
        <f>IF($DI837&gt;=15,INDEX($CL:$CL,$DH837+15),"")</f>
      </c>
      <c r="DC837">
        <f>IF($DI837&gt;=16,INDEX($CL:$CL,$DH837+16),"")</f>
      </c>
      <c r="DD837">
        <f>IF($DI837&gt;=17,INDEX($CL:$CL,$DH837+17),"")</f>
      </c>
      <c r="DE837">
        <f>IF($DI837&gt;=18,INDEX($CL:$CL,$DH837+18),"")</f>
      </c>
      <c r="DF837">
        <f>IF($DI837&gt;=19,INDEX($CL:$CL,$DH837+19),"")</f>
      </c>
      <c r="DG837">
        <f>IF($DI837&gt;=20,INDEX($CL:$CL,$DH837+20),"")</f>
      </c>
      <c r="DH837">
        <f>IFERROR(MATCH($CK837,$CL$2:$CL$1558,0)+1,0)</f>
      </c>
      <c r="DI837">
        <f>IFERROR(INDEX($CM$2:$CM$1558,MATCH($CK837,$CL$2:$CL$1558,0)),0)</f>
      </c>
      <c r="DJ837">
        <f>IFERROR(INDEX($AQ:$AQ,MATCH($K837,$AP:$AP,0))&amp;"","")</f>
      </c>
      <c r="DN837">
        <f>IF($GQ837&gt;=1,INDEX($DK:$DK,$GP837+1),"")</f>
      </c>
      <c r="DO837">
        <f>IF($GQ837&gt;=2,INDEX($DK:$DK,$GP837+2),"")</f>
      </c>
      <c r="DP837">
        <f>IF($GQ837&gt;=3,INDEX($DK:$DK,$GP837+3),"")</f>
      </c>
      <c r="DQ837">
        <f>IF($GQ837&gt;=4,INDEX($DK:$DK,$GP837+4),"")</f>
      </c>
      <c r="DR837">
        <f>IF($GQ837&gt;=5,INDEX($DK:$DK,$GP837+5),"")</f>
      </c>
      <c r="DS837">
        <f>IF($GQ837&gt;=6,INDEX($DK:$DK,$GP837+6),"")</f>
      </c>
      <c r="DT837">
        <f>IF($GQ837&gt;=7,INDEX($DK:$DK,$GP837+7),"")</f>
      </c>
      <c r="DU837">
        <f>IF($GQ837&gt;=8,INDEX($DK:$DK,$GP837+8),"")</f>
      </c>
      <c r="DV837">
        <f>IF($GQ837&gt;=9,INDEX($DK:$DK,$GP837+9),"")</f>
      </c>
      <c r="DW837">
        <f>IF($GQ837&gt;=10,INDEX($DK:$DK,$GP837+10),"")</f>
      </c>
      <c r="DX837">
        <f>IF($GQ837&gt;=11,INDEX($DK:$DK,$GP837+11),"")</f>
      </c>
      <c r="DY837">
        <f>IF($GQ837&gt;=12,INDEX($DK:$DK,$GP837+12),"")</f>
      </c>
      <c r="DZ837">
        <f>IF($GQ837&gt;=13,INDEX($DK:$DK,$GP837+13),"")</f>
      </c>
      <c r="EA837">
        <f>IF($GQ837&gt;=14,INDEX($DK:$DK,$GP837+14),"")</f>
      </c>
      <c r="EB837">
        <f>IF($GQ837&gt;=15,INDEX($DK:$DK,$GP837+15),"")</f>
      </c>
      <c r="EC837">
        <f>IF($GQ837&gt;=16,INDEX($DK:$DK,$GP837+16),"")</f>
      </c>
      <c r="ED837">
        <f>IF($GQ837&gt;=17,INDEX($DK:$DK,$GP837+17),"")</f>
      </c>
      <c r="EE837">
        <f>IF($GQ837&gt;=18,INDEX($DK:$DK,$GP837+18),"")</f>
      </c>
      <c r="EF837">
        <f>IF($GQ837&gt;=19,INDEX($DK:$DK,$GP837+19),"")</f>
      </c>
      <c r="EG837">
        <f>IF($GQ837&gt;=20,INDEX($DK:$DK,$GP837+20),"")</f>
      </c>
      <c r="EH837">
        <f>IF($GQ837&gt;=21,INDEX($DK:$DK,$GP837+21),"")</f>
      </c>
      <c r="EI837">
        <f>IF($GQ837&gt;=22,INDEX($DK:$DK,$GP837+22),"")</f>
      </c>
      <c r="EJ837">
        <f>IF($GQ837&gt;=23,INDEX($DK:$DK,$GP837+23),"")</f>
      </c>
      <c r="EK837">
        <f>IF($GQ837&gt;=24,INDEX($DK:$DK,$GP837+24),"")</f>
      </c>
      <c r="EL837">
        <f>IF($GQ837&gt;=25,INDEX($DK:$DK,$GP837+25),"")</f>
      </c>
      <c r="EM837">
        <f>IF($GQ837&gt;=26,INDEX($DK:$DK,$GP837+26),"")</f>
      </c>
      <c r="EN837">
        <f>IF($GQ837&gt;=27,INDEX($DK:$DK,$GP837+27),"")</f>
      </c>
      <c r="EO837">
        <f>IF($GQ837&gt;=28,INDEX($DK:$DK,$GP837+28),"")</f>
      </c>
      <c r="EP837">
        <f>IF($GQ837&gt;=29,INDEX($DK:$DK,$GP837+29),"")</f>
      </c>
      <c r="EQ837">
        <f>IF($GQ837&gt;=30,INDEX($DK:$DK,$GP837+30),"")</f>
      </c>
      <c r="ER837">
        <f>IF($GQ837&gt;=31,INDEX($DK:$DK,$GP837+31),"")</f>
      </c>
      <c r="ES837">
        <f>IF($GQ837&gt;=32,INDEX($DK:$DK,$GP837+32),"")</f>
      </c>
      <c r="ET837">
        <f>IF($GQ837&gt;=33,INDEX($DK:$DK,$GP837+33),"")</f>
      </c>
      <c r="EU837">
        <f>IF($GQ837&gt;=34,INDEX($DK:$DK,$GP837+34),"")</f>
      </c>
      <c r="EV837">
        <f>IF($GQ837&gt;=35,INDEX($DK:$DK,$GP837+35),"")</f>
      </c>
      <c r="EW837">
        <f>IF($GQ837&gt;=36,INDEX($DK:$DK,$GP837+36),"")</f>
      </c>
      <c r="EX837">
        <f>IF($GQ837&gt;=37,INDEX($DK:$DK,$GP837+37),"")</f>
      </c>
      <c r="EY837">
        <f>IF($GQ837&gt;=38,INDEX($DK:$DK,$GP837+38),"")</f>
      </c>
      <c r="EZ837">
        <f>IF($GQ837&gt;=39,INDEX($DK:$DK,$GP837+39),"")</f>
      </c>
      <c r="FA837">
        <f>IF($GQ837&gt;=40,INDEX($DK:$DK,$GP837+40),"")</f>
      </c>
      <c r="FB837">
        <f>IF($GQ837&gt;=1,INDEX($DL:$DL,$GP837+1),"")</f>
      </c>
      <c r="FC837">
        <f>IF($GQ837&gt;=2,INDEX($DL:$DL,$GP837+2),"")</f>
      </c>
      <c r="FD837">
        <f>IF($GQ837&gt;=3,INDEX($DL:$DL,$GP837+3),"")</f>
      </c>
      <c r="FE837">
        <f>IF($GQ837&gt;=4,INDEX($DL:$DL,$GP837+4),"")</f>
      </c>
      <c r="FF837">
        <f>IF($GQ837&gt;=5,INDEX($DL:$DL,$GP837+5),"")</f>
      </c>
      <c r="FG837">
        <f>IF($GQ837&gt;=6,INDEX($DL:$DL,$GP837+6),"")</f>
      </c>
      <c r="FH837">
        <f>IF($GQ837&gt;=7,INDEX($DL:$DL,$GP837+7),"")</f>
      </c>
      <c r="FI837">
        <f>IF($GQ837&gt;=8,INDEX($DL:$DL,$GP837+8),"")</f>
      </c>
      <c r="FJ837">
        <f>IF($GQ837&gt;=9,INDEX($DL:$DL,$GP837+9),"")</f>
      </c>
      <c r="FK837">
        <f>IF($GQ837&gt;=10,INDEX($DL:$DL,$GP837+10),"")</f>
      </c>
      <c r="FL837">
        <f>IF($GQ837&gt;=11,INDEX($DL:$DL,$GP837+11),"")</f>
      </c>
      <c r="FM837">
        <f>IF($GQ837&gt;=12,INDEX($DL:$DL,$GP837+12),"")</f>
      </c>
      <c r="FN837">
        <f>IF($GQ837&gt;=13,INDEX($DL:$DL,$GP837+13),"")</f>
      </c>
      <c r="FO837">
        <f>IF($GQ837&gt;=14,INDEX($DL:$DL,$GP837+14),"")</f>
      </c>
      <c r="FP837">
        <f>IF($GQ837&gt;=15,INDEX($DL:$DL,$GP837+15),"")</f>
      </c>
      <c r="FQ837">
        <f>IF($GQ837&gt;=16,INDEX($DL:$DL,$GP837+16),"")</f>
      </c>
      <c r="FR837">
        <f>IF($GQ837&gt;=17,INDEX($DL:$DL,$GP837+17),"")</f>
      </c>
      <c r="FS837">
        <f>IF($GQ837&gt;=18,INDEX($DL:$DL,$GP837+18),"")</f>
      </c>
      <c r="FT837">
        <f>IF($GQ837&gt;=19,INDEX($DL:$DL,$GP837+19),"")</f>
      </c>
      <c r="FU837">
        <f>IF($GQ837&gt;=20,INDEX($DL:$DL,$GP837+20),"")</f>
      </c>
      <c r="FV837">
        <f>IF($GQ837&gt;=21,INDEX($DL:$DL,$GP837+21),"")</f>
      </c>
      <c r="FW837">
        <f>IF($GQ837&gt;=22,INDEX($DL:$DL,$GP837+22),"")</f>
      </c>
      <c r="FX837">
        <f>IF($GQ837&gt;=23,INDEX($DL:$DL,$GP837+23),"")</f>
      </c>
      <c r="FY837">
        <f>IF($GQ837&gt;=24,INDEX($DL:$DL,$GP837+24),"")</f>
      </c>
      <c r="FZ837">
        <f>IF($GQ837&gt;=25,INDEX($DL:$DL,$GP837+25),"")</f>
      </c>
      <c r="GA837">
        <f>IF($GQ837&gt;=26,INDEX($DL:$DL,$GP837+26),"")</f>
      </c>
      <c r="GB837">
        <f>IF($GQ837&gt;=27,INDEX($DL:$DL,$GP837+27),"")</f>
      </c>
      <c r="GC837">
        <f>IF($GQ837&gt;=28,INDEX($DL:$DL,$GP837+28),"")</f>
      </c>
      <c r="GD837">
        <f>IF($GQ837&gt;=29,INDEX($DL:$DL,$GP837+29),"")</f>
      </c>
      <c r="GE837">
        <f>IF($GQ837&gt;=30,INDEX($DL:$DL,$GP837+30),"")</f>
      </c>
      <c r="GF837">
        <f>IF($GQ837&gt;=31,INDEX($DL:$DL,$GP837+31),"")</f>
      </c>
      <c r="GG837">
        <f>IF($GQ837&gt;=32,INDEX($DL:$DL,$GP837+32),"")</f>
      </c>
      <c r="GH837">
        <f>IF($GQ837&gt;=33,INDEX($DL:$DL,$GP837+33),"")</f>
      </c>
      <c r="GI837">
        <f>IF($GQ837&gt;=34,INDEX($DL:$DL,$GP837+34),"")</f>
      </c>
      <c r="GJ837">
        <f>IF($GQ837&gt;=35,INDEX($DL:$DL,$GP837+35),"")</f>
      </c>
      <c r="GK837">
        <f>IF($GQ837&gt;=36,INDEX($DL:$DL,$GP837+36),"")</f>
      </c>
      <c r="GL837">
        <f>IF($GQ837&gt;=37,INDEX($DL:$DL,$GP837+37),"")</f>
      </c>
      <c r="GM837">
        <f>IF($GQ837&gt;=38,INDEX($DL:$DL,$GP837+38),"")</f>
      </c>
      <c r="GN837">
        <f>IF($GQ837&gt;=39,INDEX($DL:$DL,$GP837+39),"")</f>
      </c>
      <c r="GO837">
        <f>IF($GQ837&gt;=40,INDEX($DL:$DL,$GP837+40),"")</f>
      </c>
      <c r="GP837">
        <f>IFERROR(MATCH($DJ837,$DK$2:$DK$148,0)+1,0)</f>
      </c>
      <c r="GQ837">
        <f>IFERROR(INDEX($DM$2:$DM$148,MATCH($DJ837,$DK$2:$DK$148,0)),0)</f>
      </c>
      <c r="GR837">
        <f>IFERROR(MATCH($L837,$DN$837:$FA$837,0),0)</f>
      </c>
      <c r="GS837">
        <f>IF($GR837&gt;0,INDEX($FB$837:$GO$837,$GR837),"")</f>
      </c>
      <c r="GV837">
        <f>IF($JE837&gt;=1,INDEX($GT:$GT,$JD837+1),"")</f>
      </c>
      <c r="GW837">
        <f>IF($JE837&gt;=2,INDEX($GT:$GT,$JD837+2),"")</f>
      </c>
      <c r="GX837">
        <f>IF($JE837&gt;=3,INDEX($GT:$GT,$JD837+3),"")</f>
      </c>
      <c r="GY837">
        <f>IF($JE837&gt;=4,INDEX($GT:$GT,$JD837+4),"")</f>
      </c>
      <c r="GZ837">
        <f>IF($JE837&gt;=5,INDEX($GT:$GT,$JD837+5),"")</f>
      </c>
      <c r="HA837">
        <f>IF($JE837&gt;=6,INDEX($GT:$GT,$JD837+6),"")</f>
      </c>
      <c r="HB837">
        <f>IF($JE837&gt;=7,INDEX($GT:$GT,$JD837+7),"")</f>
      </c>
      <c r="HC837">
        <f>IF($JE837&gt;=8,INDEX($GT:$GT,$JD837+8),"")</f>
      </c>
      <c r="HD837">
        <f>IF($JE837&gt;=9,INDEX($GT:$GT,$JD837+9),"")</f>
      </c>
      <c r="HE837">
        <f>IF($JE837&gt;=10,INDEX($GT:$GT,$JD837+10),"")</f>
      </c>
      <c r="HF837">
        <f>IF($JE837&gt;=11,INDEX($GT:$GT,$JD837+11),"")</f>
      </c>
      <c r="HG837">
        <f>IF($JE837&gt;=12,INDEX($GT:$GT,$JD837+12),"")</f>
      </c>
      <c r="HH837">
        <f>IF($JE837&gt;=13,INDEX($GT:$GT,$JD837+13),"")</f>
      </c>
      <c r="HI837">
        <f>IF($JE837&gt;=14,INDEX($GT:$GT,$JD837+14),"")</f>
      </c>
      <c r="HJ837">
        <f>IF($JE837&gt;=15,INDEX($GT:$GT,$JD837+15),"")</f>
      </c>
      <c r="HK837">
        <f>IF($JE837&gt;=16,INDEX($GT:$GT,$JD837+16),"")</f>
      </c>
      <c r="HL837">
        <f>IF($JE837&gt;=17,INDEX($GT:$GT,$JD837+17),"")</f>
      </c>
      <c r="HM837">
        <f>IF($JE837&gt;=18,INDEX($GT:$GT,$JD837+18),"")</f>
      </c>
      <c r="HN837">
        <f>IF($JE837&gt;=19,INDEX($GT:$GT,$JD837+19),"")</f>
      </c>
      <c r="HO837">
        <f>IF($JE837&gt;=20,INDEX($GT:$GT,$JD837+20),"")</f>
      </c>
      <c r="HP837">
        <f>IF($JE837&gt;=21,INDEX($GT:$GT,$JD837+21),"")</f>
      </c>
      <c r="HQ837">
        <f>IF($JE837&gt;=22,INDEX($GT:$GT,$JD837+22),"")</f>
      </c>
      <c r="HR837">
        <f>IF($JE837&gt;=23,INDEX($GT:$GT,$JD837+23),"")</f>
      </c>
      <c r="HS837">
        <f>IF($JE837&gt;=24,INDEX($GT:$GT,$JD837+24),"")</f>
      </c>
      <c r="HT837">
        <f>IF($JE837&gt;=25,INDEX($GT:$GT,$JD837+25),"")</f>
      </c>
      <c r="HU837">
        <f>IF($JE837&gt;=26,INDEX($GT:$GT,$JD837+26),"")</f>
      </c>
      <c r="HV837">
        <f>IF($JE837&gt;=27,INDEX($GT:$GT,$JD837+27),"")</f>
      </c>
      <c r="HW837">
        <f>IF($JE837&gt;=28,INDEX($GT:$GT,$JD837+28),"")</f>
      </c>
      <c r="HX837">
        <f>IF($JE837&gt;=29,INDEX($GT:$GT,$JD837+29),"")</f>
      </c>
      <c r="HY837">
        <f>IF($JE837&gt;=30,INDEX($GT:$GT,$JD837+30),"")</f>
      </c>
      <c r="HZ837">
        <f>IF($JE837&gt;=31,INDEX($GT:$GT,$JD837+31),"")</f>
      </c>
      <c r="IA837">
        <f>IF($JE837&gt;=32,INDEX($GT:$GT,$JD837+32),"")</f>
      </c>
      <c r="IB837">
        <f>IF($JE837&gt;=33,INDEX($GT:$GT,$JD837+33),"")</f>
      </c>
      <c r="IC837">
        <f>IF($JE837&gt;=34,INDEX($GT:$GT,$JD837+34),"")</f>
      </c>
      <c r="ID837">
        <f>IF($JE837&gt;=35,INDEX($GT:$GT,$JD837+35),"")</f>
      </c>
      <c r="IE837">
        <f>IF($JE837&gt;=36,INDEX($GT:$GT,$JD837+36),"")</f>
      </c>
      <c r="IF837">
        <f>IF($JE837&gt;=37,INDEX($GT:$GT,$JD837+37),"")</f>
      </c>
      <c r="IG837">
        <f>IF($JE837&gt;=38,INDEX($GT:$GT,$JD837+38),"")</f>
      </c>
      <c r="IH837">
        <f>IF($JE837&gt;=39,INDEX($GT:$GT,$JD837+39),"")</f>
      </c>
      <c r="II837">
        <f>IF($JE837&gt;=40,INDEX($GT:$GT,$JD837+40),"")</f>
      </c>
      <c r="IJ837">
        <f>IF($JE837&gt;=41,INDEX($GT:$GT,$JD837+41),"")</f>
      </c>
      <c r="IK837">
        <f>IF($JE837&gt;=42,INDEX($GT:$GT,$JD837+42),"")</f>
      </c>
      <c r="IL837">
        <f>IF($JE837&gt;=43,INDEX($GT:$GT,$JD837+43),"")</f>
      </c>
      <c r="IM837">
        <f>IF($JE837&gt;=44,INDEX($GT:$GT,$JD837+44),"")</f>
      </c>
      <c r="IN837">
        <f>IF($JE837&gt;=45,INDEX($GT:$GT,$JD837+45),"")</f>
      </c>
      <c r="IO837">
        <f>IF($JE837&gt;=46,INDEX($GT:$GT,$JD837+46),"")</f>
      </c>
      <c r="IP837">
        <f>IF($JE837&gt;=47,INDEX($GT:$GT,$JD837+47),"")</f>
      </c>
      <c r="IQ837">
        <f>IF($JE837&gt;=48,INDEX($GT:$GT,$JD837+48),"")</f>
      </c>
      <c r="IR837">
        <f>IF($JE837&gt;=49,INDEX($GT:$GT,$JD837+49),"")</f>
      </c>
      <c r="IS837">
        <f>IF($JE837&gt;=50,INDEX($GT:$GT,$JD837+50),"")</f>
      </c>
      <c r="IT837">
        <f>IF($JE837&gt;=51,INDEX($GT:$GT,$JD837+51),"")</f>
      </c>
      <c r="IU837">
        <f>IF($JE837&gt;=52,INDEX($GT:$GT,$JD837+52),"")</f>
      </c>
      <c r="IV837">
        <f>IF($JE837&gt;=53,INDEX($GT:$GT,$JD837+53),"")</f>
      </c>
      <c r="IW837">
        <f>IF($JE837&gt;=54,INDEX($GT:$GT,$JD837+54),"")</f>
      </c>
      <c r="IX837">
        <f>IF($JE837&gt;=55,INDEX($GT:$GT,$JD837+55),"")</f>
      </c>
      <c r="IY837">
        <f>IF($JE837&gt;=56,INDEX($GT:$GT,$JD837+56),"")</f>
      </c>
      <c r="IZ837">
        <f>IF($JE837&gt;=57,INDEX($GT:$GT,$JD837+57),"")</f>
      </c>
      <c r="JA837">
        <f>IF($JE837&gt;=58,INDEX($GT:$GT,$JD837+58),"")</f>
      </c>
      <c r="JB837">
        <f>IF($JE837&gt;=59,INDEX($GT:$GT,$JD837+59),"")</f>
      </c>
      <c r="JC837">
        <f>IF($JE837&gt;=60,INDEX($GT:$GT,$JD837+60),"")</f>
      </c>
      <c r="JD837">
        <f>IFERROR(MATCH($GS837,$GT$2:$GT$322,0)+1,0)</f>
      </c>
      <c r="JE837">
        <f>IFERROR(INDEX($GU$2:$GU$322,MATCH($GS837,$GT$2:$GT$322,0)),0)</f>
      </c>
      <c r="JF837" t="s">
        <v>28</v>
      </c>
      <c r="JG837" t="s">
        <v>28</v>
      </c>
    </row>
    <row r="838" spans="1:267" x14ac:dyDescent="0.25">
      <c r="J838" s="1"/>
      <c r="K838" s="1"/>
      <c r="L838" s="1"/>
      <c r="M838" s="1"/>
      <c r="N838" s="1">
        <f>IFERROR(IF(FIND(" - ",$J838)&gt;0,MID($J838,FIND(" - ",$J838)+3,LEN($J838)),""),"")</f>
      </c>
      <c r="P838" s="1"/>
      <c r="S838" t="s">
        <v>28</v>
      </c>
      <c r="U838">
        <f>IF(OR($S838="",$T838=""),"",IFERROR($S838/$T838,0))</f>
      </c>
      <c r="V838">
        <f>IF($S838="","",
IF($K838="","",
IF(ISNUMBER(SEARCH("exempt",LOWER($K838))),0,
$S838*(VALUE(SUBSTITUTE($K838,"%",""))/100))))</f>
      </c>
      <c r="AB838">
        <f>IF($S838="","",
SUM($S838,$V838,$Z838,$W838,$Y838)-
IF($AA838="",0,VALUE($AA838)))</f>
      </c>
      <c r="AJ838" t="s">
        <v>1650</v>
      </c>
      <c r="AR838">
        <f>IFERROR(LEFT($J838,FIND(" - ",$J838)-1),$J838)</f>
      </c>
      <c r="AU838">
        <f>IF($CJ838&gt;=1,INDEX($AS:$AS,$CI838+1),"")</f>
      </c>
      <c r="AV838">
        <f>IF($CJ838&gt;=2,INDEX($AS:$AS,$CI838+2),"")</f>
      </c>
      <c r="AW838">
        <f>IF($CJ838&gt;=3,INDEX($AS:$AS,$CI838+3),"")</f>
      </c>
      <c r="AX838">
        <f>IF($CJ838&gt;=4,INDEX($AS:$AS,$CI838+4),"")</f>
      </c>
      <c r="AY838">
        <f>IF($CJ838&gt;=5,INDEX($AS:$AS,$CI838+5),"")</f>
      </c>
      <c r="AZ838">
        <f>IF($CJ838&gt;=6,INDEX($AS:$AS,$CI838+6),"")</f>
      </c>
      <c r="BA838">
        <f>IF($CJ838&gt;=7,INDEX($AS:$AS,$CI838+7),"")</f>
      </c>
      <c r="BB838">
        <f>IF($CJ838&gt;=8,INDEX($AS:$AS,$CI838+8),"")</f>
      </c>
      <c r="BC838">
        <f>IF($CJ838&gt;=9,INDEX($AS:$AS,$CI838+9),"")</f>
      </c>
      <c r="BD838">
        <f>IF($CJ838&gt;=10,INDEX($AS:$AS,$CI838+10),"")</f>
      </c>
      <c r="BE838">
        <f>IF($CJ838&gt;=11,INDEX($AS:$AS,$CI838+11),"")</f>
      </c>
      <c r="BF838">
        <f>IF($CJ838&gt;=12,INDEX($AS:$AS,$CI838+12),"")</f>
      </c>
      <c r="BG838">
        <f>IF($CJ838&gt;=13,INDEX($AS:$AS,$CI838+13),"")</f>
      </c>
      <c r="BH838">
        <f>IF($CJ838&gt;=14,INDEX($AS:$AS,$CI838+14),"")</f>
      </c>
      <c r="BI838">
        <f>IF($CJ838&gt;=15,INDEX($AS:$AS,$CI838+15),"")</f>
      </c>
      <c r="BJ838">
        <f>IF($CJ838&gt;=16,INDEX($AS:$AS,$CI838+16),"")</f>
      </c>
      <c r="BK838">
        <f>IF($CJ838&gt;=17,INDEX($AS:$AS,$CI838+17),"")</f>
      </c>
      <c r="BL838">
        <f>IF($CJ838&gt;=18,INDEX($AS:$AS,$CI838+18),"")</f>
      </c>
      <c r="BM838">
        <f>IF($CJ838&gt;=19,INDEX($AS:$AS,$CI838+19),"")</f>
      </c>
      <c r="BN838">
        <f>IF($CJ838&gt;=20,INDEX($AS:$AS,$CI838+20),"")</f>
      </c>
      <c r="BO838">
        <f>IF($CJ838&gt;=21,INDEX($AS:$AS,$CI838+21),"")</f>
      </c>
      <c r="BP838">
        <f>IF($CJ838&gt;=22,INDEX($AS:$AS,$CI838+22),"")</f>
      </c>
      <c r="BQ838">
        <f>IF($CJ838&gt;=23,INDEX($AS:$AS,$CI838+23),"")</f>
      </c>
      <c r="BR838">
        <f>IF($CJ838&gt;=24,INDEX($AS:$AS,$CI838+24),"")</f>
      </c>
      <c r="BS838">
        <f>IF($CJ838&gt;=25,INDEX($AS:$AS,$CI838+25),"")</f>
      </c>
      <c r="BT838">
        <f>IF($CJ838&gt;=26,INDEX($AS:$AS,$CI838+26),"")</f>
      </c>
      <c r="BU838">
        <f>IF($CJ838&gt;=27,INDEX($AS:$AS,$CI838+27),"")</f>
      </c>
      <c r="BV838">
        <f>IF($CJ838&gt;=28,INDEX($AS:$AS,$CI838+28),"")</f>
      </c>
      <c r="BW838">
        <f>IF($CJ838&gt;=29,INDEX($AS:$AS,$CI838+29),"")</f>
      </c>
      <c r="BX838">
        <f>IF($CJ838&gt;=30,INDEX($AS:$AS,$CI838+30),"")</f>
      </c>
      <c r="BY838">
        <f>IF($CJ838&gt;=31,INDEX($AS:$AS,$CI838+31),"")</f>
      </c>
      <c r="BZ838">
        <f>IF($CJ838&gt;=32,INDEX($AS:$AS,$CI838+32),"")</f>
      </c>
      <c r="CA838">
        <f>IF($CJ838&gt;=33,INDEX($AS:$AS,$CI838+33),"")</f>
      </c>
      <c r="CB838">
        <f>IF($CJ838&gt;=34,INDEX($AS:$AS,$CI838+34),"")</f>
      </c>
      <c r="CC838">
        <f>IF($CJ838&gt;=35,INDEX($AS:$AS,$CI838+35),"")</f>
      </c>
      <c r="CD838">
        <f>IF($CJ838&gt;=36,INDEX($AS:$AS,$CI838+36),"")</f>
      </c>
      <c r="CE838">
        <f>IF($CJ838&gt;=37,INDEX($AS:$AS,$CI838+37),"")</f>
      </c>
      <c r="CF838">
        <f>IF($CJ838&gt;=38,INDEX($AS:$AS,$CI838+38),"")</f>
      </c>
      <c r="CG838">
        <f>IF($CJ838&gt;=39,INDEX($AS:$AS,$CI838+39),"")</f>
      </c>
      <c r="CH838">
        <f>IF($CJ838&gt;=40,INDEX($AS:$AS,$CI838+40),"")</f>
      </c>
      <c r="CI838">
        <f>IFERROR(MATCH($AR838,$AS$2:$AS$133,0)+1,0)</f>
      </c>
      <c r="CJ838">
        <f>IFERROR(INDEX($AT$2:$AT$133,MATCH($AR838,$AS$2:$AS$133,0)),0)</f>
      </c>
      <c r="CK838">
        <f>IFERROR(LEFT($O838,FIND(" - ",$O838)-1),$O838)</f>
      </c>
      <c r="CL838" t="s">
        <v>113</v>
      </c>
      <c r="CN838">
        <f>IF($DI838&gt;=1,INDEX($CL:$CL,$DH838+1),"")</f>
      </c>
      <c r="CO838">
        <f>IF($DI838&gt;=2,INDEX($CL:$CL,$DH838+2),"")</f>
      </c>
      <c r="CP838">
        <f>IF($DI838&gt;=3,INDEX($CL:$CL,$DH838+3),"")</f>
      </c>
      <c r="CQ838">
        <f>IF($DI838&gt;=4,INDEX($CL:$CL,$DH838+4),"")</f>
      </c>
      <c r="CR838">
        <f>IF($DI838&gt;=5,INDEX($CL:$CL,$DH838+5),"")</f>
      </c>
      <c r="CS838">
        <f>IF($DI838&gt;=6,INDEX($CL:$CL,$DH838+6),"")</f>
      </c>
      <c r="CT838">
        <f>IF($DI838&gt;=7,INDEX($CL:$CL,$DH838+7),"")</f>
      </c>
      <c r="CU838">
        <f>IF($DI838&gt;=8,INDEX($CL:$CL,$DH838+8),"")</f>
      </c>
      <c r="CV838">
        <f>IF($DI838&gt;=9,INDEX($CL:$CL,$DH838+9),"")</f>
      </c>
      <c r="CW838">
        <f>IF($DI838&gt;=10,INDEX($CL:$CL,$DH838+10),"")</f>
      </c>
      <c r="CX838">
        <f>IF($DI838&gt;=11,INDEX($CL:$CL,$DH838+11),"")</f>
      </c>
      <c r="CY838">
        <f>IF($DI838&gt;=12,INDEX($CL:$CL,$DH838+12),"")</f>
      </c>
      <c r="CZ838">
        <f>IF($DI838&gt;=13,INDEX($CL:$CL,$DH838+13),"")</f>
      </c>
      <c r="DA838">
        <f>IF($DI838&gt;=14,INDEX($CL:$CL,$DH838+14),"")</f>
      </c>
      <c r="DB838">
        <f>IF($DI838&gt;=15,INDEX($CL:$CL,$DH838+15),"")</f>
      </c>
      <c r="DC838">
        <f>IF($DI838&gt;=16,INDEX($CL:$CL,$DH838+16),"")</f>
      </c>
      <c r="DD838">
        <f>IF($DI838&gt;=17,INDEX($CL:$CL,$DH838+17),"")</f>
      </c>
      <c r="DE838">
        <f>IF($DI838&gt;=18,INDEX($CL:$CL,$DH838+18),"")</f>
      </c>
      <c r="DF838">
        <f>IF($DI838&gt;=19,INDEX($CL:$CL,$DH838+19),"")</f>
      </c>
      <c r="DG838">
        <f>IF($DI838&gt;=20,INDEX($CL:$CL,$DH838+20),"")</f>
      </c>
      <c r="DH838">
        <f>IFERROR(MATCH($CK838,$CL$2:$CL$1558,0)+1,0)</f>
      </c>
      <c r="DI838">
        <f>IFERROR(INDEX($CM$2:$CM$1558,MATCH($CK838,$CL$2:$CL$1558,0)),0)</f>
      </c>
      <c r="DJ838">
        <f>IFERROR(INDEX($AQ:$AQ,MATCH($K838,$AP:$AP,0))&amp;"","")</f>
      </c>
      <c r="DN838">
        <f>IF($GQ838&gt;=1,INDEX($DK:$DK,$GP838+1),"")</f>
      </c>
      <c r="DO838">
        <f>IF($GQ838&gt;=2,INDEX($DK:$DK,$GP838+2),"")</f>
      </c>
      <c r="DP838">
        <f>IF($GQ838&gt;=3,INDEX($DK:$DK,$GP838+3),"")</f>
      </c>
      <c r="DQ838">
        <f>IF($GQ838&gt;=4,INDEX($DK:$DK,$GP838+4),"")</f>
      </c>
      <c r="DR838">
        <f>IF($GQ838&gt;=5,INDEX($DK:$DK,$GP838+5),"")</f>
      </c>
      <c r="DS838">
        <f>IF($GQ838&gt;=6,INDEX($DK:$DK,$GP838+6),"")</f>
      </c>
      <c r="DT838">
        <f>IF($GQ838&gt;=7,INDEX($DK:$DK,$GP838+7),"")</f>
      </c>
      <c r="DU838">
        <f>IF($GQ838&gt;=8,INDEX($DK:$DK,$GP838+8),"")</f>
      </c>
      <c r="DV838">
        <f>IF($GQ838&gt;=9,INDEX($DK:$DK,$GP838+9),"")</f>
      </c>
      <c r="DW838">
        <f>IF($GQ838&gt;=10,INDEX($DK:$DK,$GP838+10),"")</f>
      </c>
      <c r="DX838">
        <f>IF($GQ838&gt;=11,INDEX($DK:$DK,$GP838+11),"")</f>
      </c>
      <c r="DY838">
        <f>IF($GQ838&gt;=12,INDEX($DK:$DK,$GP838+12),"")</f>
      </c>
      <c r="DZ838">
        <f>IF($GQ838&gt;=13,INDEX($DK:$DK,$GP838+13),"")</f>
      </c>
      <c r="EA838">
        <f>IF($GQ838&gt;=14,INDEX($DK:$DK,$GP838+14),"")</f>
      </c>
      <c r="EB838">
        <f>IF($GQ838&gt;=15,INDEX($DK:$DK,$GP838+15),"")</f>
      </c>
      <c r="EC838">
        <f>IF($GQ838&gt;=16,INDEX($DK:$DK,$GP838+16),"")</f>
      </c>
      <c r="ED838">
        <f>IF($GQ838&gt;=17,INDEX($DK:$DK,$GP838+17),"")</f>
      </c>
      <c r="EE838">
        <f>IF($GQ838&gt;=18,INDEX($DK:$DK,$GP838+18),"")</f>
      </c>
      <c r="EF838">
        <f>IF($GQ838&gt;=19,INDEX($DK:$DK,$GP838+19),"")</f>
      </c>
      <c r="EG838">
        <f>IF($GQ838&gt;=20,INDEX($DK:$DK,$GP838+20),"")</f>
      </c>
      <c r="EH838">
        <f>IF($GQ838&gt;=21,INDEX($DK:$DK,$GP838+21),"")</f>
      </c>
      <c r="EI838">
        <f>IF($GQ838&gt;=22,INDEX($DK:$DK,$GP838+22),"")</f>
      </c>
      <c r="EJ838">
        <f>IF($GQ838&gt;=23,INDEX($DK:$DK,$GP838+23),"")</f>
      </c>
      <c r="EK838">
        <f>IF($GQ838&gt;=24,INDEX($DK:$DK,$GP838+24),"")</f>
      </c>
      <c r="EL838">
        <f>IF($GQ838&gt;=25,INDEX($DK:$DK,$GP838+25),"")</f>
      </c>
      <c r="EM838">
        <f>IF($GQ838&gt;=26,INDEX($DK:$DK,$GP838+26),"")</f>
      </c>
      <c r="EN838">
        <f>IF($GQ838&gt;=27,INDEX($DK:$DK,$GP838+27),"")</f>
      </c>
      <c r="EO838">
        <f>IF($GQ838&gt;=28,INDEX($DK:$DK,$GP838+28),"")</f>
      </c>
      <c r="EP838">
        <f>IF($GQ838&gt;=29,INDEX($DK:$DK,$GP838+29),"")</f>
      </c>
      <c r="EQ838">
        <f>IF($GQ838&gt;=30,INDEX($DK:$DK,$GP838+30),"")</f>
      </c>
      <c r="ER838">
        <f>IF($GQ838&gt;=31,INDEX($DK:$DK,$GP838+31),"")</f>
      </c>
      <c r="ES838">
        <f>IF($GQ838&gt;=32,INDEX($DK:$DK,$GP838+32),"")</f>
      </c>
      <c r="ET838">
        <f>IF($GQ838&gt;=33,INDEX($DK:$DK,$GP838+33),"")</f>
      </c>
      <c r="EU838">
        <f>IF($GQ838&gt;=34,INDEX($DK:$DK,$GP838+34),"")</f>
      </c>
      <c r="EV838">
        <f>IF($GQ838&gt;=35,INDEX($DK:$DK,$GP838+35),"")</f>
      </c>
      <c r="EW838">
        <f>IF($GQ838&gt;=36,INDEX($DK:$DK,$GP838+36),"")</f>
      </c>
      <c r="EX838">
        <f>IF($GQ838&gt;=37,INDEX($DK:$DK,$GP838+37),"")</f>
      </c>
      <c r="EY838">
        <f>IF($GQ838&gt;=38,INDEX($DK:$DK,$GP838+38),"")</f>
      </c>
      <c r="EZ838">
        <f>IF($GQ838&gt;=39,INDEX($DK:$DK,$GP838+39),"")</f>
      </c>
      <c r="FA838">
        <f>IF($GQ838&gt;=40,INDEX($DK:$DK,$GP838+40),"")</f>
      </c>
      <c r="FB838">
        <f>IF($GQ838&gt;=1,INDEX($DL:$DL,$GP838+1),"")</f>
      </c>
      <c r="FC838">
        <f>IF($GQ838&gt;=2,INDEX($DL:$DL,$GP838+2),"")</f>
      </c>
      <c r="FD838">
        <f>IF($GQ838&gt;=3,INDEX($DL:$DL,$GP838+3),"")</f>
      </c>
      <c r="FE838">
        <f>IF($GQ838&gt;=4,INDEX($DL:$DL,$GP838+4),"")</f>
      </c>
      <c r="FF838">
        <f>IF($GQ838&gt;=5,INDEX($DL:$DL,$GP838+5),"")</f>
      </c>
      <c r="FG838">
        <f>IF($GQ838&gt;=6,INDEX($DL:$DL,$GP838+6),"")</f>
      </c>
      <c r="FH838">
        <f>IF($GQ838&gt;=7,INDEX($DL:$DL,$GP838+7),"")</f>
      </c>
      <c r="FI838">
        <f>IF($GQ838&gt;=8,INDEX($DL:$DL,$GP838+8),"")</f>
      </c>
      <c r="FJ838">
        <f>IF($GQ838&gt;=9,INDEX($DL:$DL,$GP838+9),"")</f>
      </c>
      <c r="FK838">
        <f>IF($GQ838&gt;=10,INDEX($DL:$DL,$GP838+10),"")</f>
      </c>
      <c r="FL838">
        <f>IF($GQ838&gt;=11,INDEX($DL:$DL,$GP838+11),"")</f>
      </c>
      <c r="FM838">
        <f>IF($GQ838&gt;=12,INDEX($DL:$DL,$GP838+12),"")</f>
      </c>
      <c r="FN838">
        <f>IF($GQ838&gt;=13,INDEX($DL:$DL,$GP838+13),"")</f>
      </c>
      <c r="FO838">
        <f>IF($GQ838&gt;=14,INDEX($DL:$DL,$GP838+14),"")</f>
      </c>
      <c r="FP838">
        <f>IF($GQ838&gt;=15,INDEX($DL:$DL,$GP838+15),"")</f>
      </c>
      <c r="FQ838">
        <f>IF($GQ838&gt;=16,INDEX($DL:$DL,$GP838+16),"")</f>
      </c>
      <c r="FR838">
        <f>IF($GQ838&gt;=17,INDEX($DL:$DL,$GP838+17),"")</f>
      </c>
      <c r="FS838">
        <f>IF($GQ838&gt;=18,INDEX($DL:$DL,$GP838+18),"")</f>
      </c>
      <c r="FT838">
        <f>IF($GQ838&gt;=19,INDEX($DL:$DL,$GP838+19),"")</f>
      </c>
      <c r="FU838">
        <f>IF($GQ838&gt;=20,INDEX($DL:$DL,$GP838+20),"")</f>
      </c>
      <c r="FV838">
        <f>IF($GQ838&gt;=21,INDEX($DL:$DL,$GP838+21),"")</f>
      </c>
      <c r="FW838">
        <f>IF($GQ838&gt;=22,INDEX($DL:$DL,$GP838+22),"")</f>
      </c>
      <c r="FX838">
        <f>IF($GQ838&gt;=23,INDEX($DL:$DL,$GP838+23),"")</f>
      </c>
      <c r="FY838">
        <f>IF($GQ838&gt;=24,INDEX($DL:$DL,$GP838+24),"")</f>
      </c>
      <c r="FZ838">
        <f>IF($GQ838&gt;=25,INDEX($DL:$DL,$GP838+25),"")</f>
      </c>
      <c r="GA838">
        <f>IF($GQ838&gt;=26,INDEX($DL:$DL,$GP838+26),"")</f>
      </c>
      <c r="GB838">
        <f>IF($GQ838&gt;=27,INDEX($DL:$DL,$GP838+27),"")</f>
      </c>
      <c r="GC838">
        <f>IF($GQ838&gt;=28,INDEX($DL:$DL,$GP838+28),"")</f>
      </c>
      <c r="GD838">
        <f>IF($GQ838&gt;=29,INDEX($DL:$DL,$GP838+29),"")</f>
      </c>
      <c r="GE838">
        <f>IF($GQ838&gt;=30,INDEX($DL:$DL,$GP838+30),"")</f>
      </c>
      <c r="GF838">
        <f>IF($GQ838&gt;=31,INDEX($DL:$DL,$GP838+31),"")</f>
      </c>
      <c r="GG838">
        <f>IF($GQ838&gt;=32,INDEX($DL:$DL,$GP838+32),"")</f>
      </c>
      <c r="GH838">
        <f>IF($GQ838&gt;=33,INDEX($DL:$DL,$GP838+33),"")</f>
      </c>
      <c r="GI838">
        <f>IF($GQ838&gt;=34,INDEX($DL:$DL,$GP838+34),"")</f>
      </c>
      <c r="GJ838">
        <f>IF($GQ838&gt;=35,INDEX($DL:$DL,$GP838+35),"")</f>
      </c>
      <c r="GK838">
        <f>IF($GQ838&gt;=36,INDEX($DL:$DL,$GP838+36),"")</f>
      </c>
      <c r="GL838">
        <f>IF($GQ838&gt;=37,INDEX($DL:$DL,$GP838+37),"")</f>
      </c>
      <c r="GM838">
        <f>IF($GQ838&gt;=38,INDEX($DL:$DL,$GP838+38),"")</f>
      </c>
      <c r="GN838">
        <f>IF($GQ838&gt;=39,INDEX($DL:$DL,$GP838+39),"")</f>
      </c>
      <c r="GO838">
        <f>IF($GQ838&gt;=40,INDEX($DL:$DL,$GP838+40),"")</f>
      </c>
      <c r="GP838">
        <f>IFERROR(MATCH($DJ838,$DK$2:$DK$148,0)+1,0)</f>
      </c>
      <c r="GQ838">
        <f>IFERROR(INDEX($DM$2:$DM$148,MATCH($DJ838,$DK$2:$DK$148,0)),0)</f>
      </c>
      <c r="GR838">
        <f>IFERROR(MATCH($L838,$DN$838:$FA$838,0),0)</f>
      </c>
      <c r="GS838">
        <f>IF($GR838&gt;0,INDEX($FB$838:$GO$838,$GR838),"")</f>
      </c>
      <c r="GV838">
        <f>IF($JE838&gt;=1,INDEX($GT:$GT,$JD838+1),"")</f>
      </c>
      <c r="GW838">
        <f>IF($JE838&gt;=2,INDEX($GT:$GT,$JD838+2),"")</f>
      </c>
      <c r="GX838">
        <f>IF($JE838&gt;=3,INDEX($GT:$GT,$JD838+3),"")</f>
      </c>
      <c r="GY838">
        <f>IF($JE838&gt;=4,INDEX($GT:$GT,$JD838+4),"")</f>
      </c>
      <c r="GZ838">
        <f>IF($JE838&gt;=5,INDEX($GT:$GT,$JD838+5),"")</f>
      </c>
      <c r="HA838">
        <f>IF($JE838&gt;=6,INDEX($GT:$GT,$JD838+6),"")</f>
      </c>
      <c r="HB838">
        <f>IF($JE838&gt;=7,INDEX($GT:$GT,$JD838+7),"")</f>
      </c>
      <c r="HC838">
        <f>IF($JE838&gt;=8,INDEX($GT:$GT,$JD838+8),"")</f>
      </c>
      <c r="HD838">
        <f>IF($JE838&gt;=9,INDEX($GT:$GT,$JD838+9),"")</f>
      </c>
      <c r="HE838">
        <f>IF($JE838&gt;=10,INDEX($GT:$GT,$JD838+10),"")</f>
      </c>
      <c r="HF838">
        <f>IF($JE838&gt;=11,INDEX($GT:$GT,$JD838+11),"")</f>
      </c>
      <c r="HG838">
        <f>IF($JE838&gt;=12,INDEX($GT:$GT,$JD838+12),"")</f>
      </c>
      <c r="HH838">
        <f>IF($JE838&gt;=13,INDEX($GT:$GT,$JD838+13),"")</f>
      </c>
      <c r="HI838">
        <f>IF($JE838&gt;=14,INDEX($GT:$GT,$JD838+14),"")</f>
      </c>
      <c r="HJ838">
        <f>IF($JE838&gt;=15,INDEX($GT:$GT,$JD838+15),"")</f>
      </c>
      <c r="HK838">
        <f>IF($JE838&gt;=16,INDEX($GT:$GT,$JD838+16),"")</f>
      </c>
      <c r="HL838">
        <f>IF($JE838&gt;=17,INDEX($GT:$GT,$JD838+17),"")</f>
      </c>
      <c r="HM838">
        <f>IF($JE838&gt;=18,INDEX($GT:$GT,$JD838+18),"")</f>
      </c>
      <c r="HN838">
        <f>IF($JE838&gt;=19,INDEX($GT:$GT,$JD838+19),"")</f>
      </c>
      <c r="HO838">
        <f>IF($JE838&gt;=20,INDEX($GT:$GT,$JD838+20),"")</f>
      </c>
      <c r="HP838">
        <f>IF($JE838&gt;=21,INDEX($GT:$GT,$JD838+21),"")</f>
      </c>
      <c r="HQ838">
        <f>IF($JE838&gt;=22,INDEX($GT:$GT,$JD838+22),"")</f>
      </c>
      <c r="HR838">
        <f>IF($JE838&gt;=23,INDEX($GT:$GT,$JD838+23),"")</f>
      </c>
      <c r="HS838">
        <f>IF($JE838&gt;=24,INDEX($GT:$GT,$JD838+24),"")</f>
      </c>
      <c r="HT838">
        <f>IF($JE838&gt;=25,INDEX($GT:$GT,$JD838+25),"")</f>
      </c>
      <c r="HU838">
        <f>IF($JE838&gt;=26,INDEX($GT:$GT,$JD838+26),"")</f>
      </c>
      <c r="HV838">
        <f>IF($JE838&gt;=27,INDEX($GT:$GT,$JD838+27),"")</f>
      </c>
      <c r="HW838">
        <f>IF($JE838&gt;=28,INDEX($GT:$GT,$JD838+28),"")</f>
      </c>
      <c r="HX838">
        <f>IF($JE838&gt;=29,INDEX($GT:$GT,$JD838+29),"")</f>
      </c>
      <c r="HY838">
        <f>IF($JE838&gt;=30,INDEX($GT:$GT,$JD838+30),"")</f>
      </c>
      <c r="HZ838">
        <f>IF($JE838&gt;=31,INDEX($GT:$GT,$JD838+31),"")</f>
      </c>
      <c r="IA838">
        <f>IF($JE838&gt;=32,INDEX($GT:$GT,$JD838+32),"")</f>
      </c>
      <c r="IB838">
        <f>IF($JE838&gt;=33,INDEX($GT:$GT,$JD838+33),"")</f>
      </c>
      <c r="IC838">
        <f>IF($JE838&gt;=34,INDEX($GT:$GT,$JD838+34),"")</f>
      </c>
      <c r="ID838">
        <f>IF($JE838&gt;=35,INDEX($GT:$GT,$JD838+35),"")</f>
      </c>
      <c r="IE838">
        <f>IF($JE838&gt;=36,INDEX($GT:$GT,$JD838+36),"")</f>
      </c>
      <c r="IF838">
        <f>IF($JE838&gt;=37,INDEX($GT:$GT,$JD838+37),"")</f>
      </c>
      <c r="IG838">
        <f>IF($JE838&gt;=38,INDEX($GT:$GT,$JD838+38),"")</f>
      </c>
      <c r="IH838">
        <f>IF($JE838&gt;=39,INDEX($GT:$GT,$JD838+39),"")</f>
      </c>
      <c r="II838">
        <f>IF($JE838&gt;=40,INDEX($GT:$GT,$JD838+40),"")</f>
      </c>
      <c r="IJ838">
        <f>IF($JE838&gt;=41,INDEX($GT:$GT,$JD838+41),"")</f>
      </c>
      <c r="IK838">
        <f>IF($JE838&gt;=42,INDEX($GT:$GT,$JD838+42),"")</f>
      </c>
      <c r="IL838">
        <f>IF($JE838&gt;=43,INDEX($GT:$GT,$JD838+43),"")</f>
      </c>
      <c r="IM838">
        <f>IF($JE838&gt;=44,INDEX($GT:$GT,$JD838+44),"")</f>
      </c>
      <c r="IN838">
        <f>IF($JE838&gt;=45,INDEX($GT:$GT,$JD838+45),"")</f>
      </c>
      <c r="IO838">
        <f>IF($JE838&gt;=46,INDEX($GT:$GT,$JD838+46),"")</f>
      </c>
      <c r="IP838">
        <f>IF($JE838&gt;=47,INDEX($GT:$GT,$JD838+47),"")</f>
      </c>
      <c r="IQ838">
        <f>IF($JE838&gt;=48,INDEX($GT:$GT,$JD838+48),"")</f>
      </c>
      <c r="IR838">
        <f>IF($JE838&gt;=49,INDEX($GT:$GT,$JD838+49),"")</f>
      </c>
      <c r="IS838">
        <f>IF($JE838&gt;=50,INDEX($GT:$GT,$JD838+50),"")</f>
      </c>
      <c r="IT838">
        <f>IF($JE838&gt;=51,INDEX($GT:$GT,$JD838+51),"")</f>
      </c>
      <c r="IU838">
        <f>IF($JE838&gt;=52,INDEX($GT:$GT,$JD838+52),"")</f>
      </c>
      <c r="IV838">
        <f>IF($JE838&gt;=53,INDEX($GT:$GT,$JD838+53),"")</f>
      </c>
      <c r="IW838">
        <f>IF($JE838&gt;=54,INDEX($GT:$GT,$JD838+54),"")</f>
      </c>
      <c r="IX838">
        <f>IF($JE838&gt;=55,INDEX($GT:$GT,$JD838+55),"")</f>
      </c>
      <c r="IY838">
        <f>IF($JE838&gt;=56,INDEX($GT:$GT,$JD838+56),"")</f>
      </c>
      <c r="IZ838">
        <f>IF($JE838&gt;=57,INDEX($GT:$GT,$JD838+57),"")</f>
      </c>
      <c r="JA838">
        <f>IF($JE838&gt;=58,INDEX($GT:$GT,$JD838+58),"")</f>
      </c>
      <c r="JB838">
        <f>IF($JE838&gt;=59,INDEX($GT:$GT,$JD838+59),"")</f>
      </c>
      <c r="JC838">
        <f>IF($JE838&gt;=60,INDEX($GT:$GT,$JD838+60),"")</f>
      </c>
      <c r="JD838">
        <f>IFERROR(MATCH($GS838,$GT$2:$GT$322,0)+1,0)</f>
      </c>
      <c r="JE838">
        <f>IFERROR(INDEX($GU$2:$GU$322,MATCH($GS838,$GT$2:$GT$322,0)),0)</f>
      </c>
      <c r="JF838" t="s">
        <v>28</v>
      </c>
      <c r="JG838" t="s">
        <v>28</v>
      </c>
    </row>
    <row r="839" spans="1:267" x14ac:dyDescent="0.25">
      <c r="J839" s="1"/>
      <c r="K839" s="1"/>
      <c r="L839" s="1"/>
      <c r="M839" s="1"/>
      <c r="N839" s="1">
        <f>IFERROR(IF(FIND(" - ",$J839)&gt;0,MID($J839,FIND(" - ",$J839)+3,LEN($J839)),""),"")</f>
      </c>
      <c r="P839" s="1"/>
      <c r="S839" t="s">
        <v>28</v>
      </c>
      <c r="U839">
        <f>IF(OR($S839="",$T839=""),"",IFERROR($S839/$T839,0))</f>
      </c>
      <c r="V839">
        <f>IF($S839="","",
IF($K839="","",
IF(ISNUMBER(SEARCH("exempt",LOWER($K839))),0,
$S839*(VALUE(SUBSTITUTE($K839,"%",""))/100))))</f>
      </c>
      <c r="AB839">
        <f>IF($S839="","",
SUM($S839,$V839,$Z839,$W839,$Y839)-
IF($AA839="",0,VALUE($AA839)))</f>
      </c>
      <c r="AJ839" t="s">
        <v>1651</v>
      </c>
      <c r="AR839">
        <f>IFERROR(LEFT($J839,FIND(" - ",$J839)-1),$J839)</f>
      </c>
      <c r="AU839">
        <f>IF($CJ839&gt;=1,INDEX($AS:$AS,$CI839+1),"")</f>
      </c>
      <c r="AV839">
        <f>IF($CJ839&gt;=2,INDEX($AS:$AS,$CI839+2),"")</f>
      </c>
      <c r="AW839">
        <f>IF($CJ839&gt;=3,INDEX($AS:$AS,$CI839+3),"")</f>
      </c>
      <c r="AX839">
        <f>IF($CJ839&gt;=4,INDEX($AS:$AS,$CI839+4),"")</f>
      </c>
      <c r="AY839">
        <f>IF($CJ839&gt;=5,INDEX($AS:$AS,$CI839+5),"")</f>
      </c>
      <c r="AZ839">
        <f>IF($CJ839&gt;=6,INDEX($AS:$AS,$CI839+6),"")</f>
      </c>
      <c r="BA839">
        <f>IF($CJ839&gt;=7,INDEX($AS:$AS,$CI839+7),"")</f>
      </c>
      <c r="BB839">
        <f>IF($CJ839&gt;=8,INDEX($AS:$AS,$CI839+8),"")</f>
      </c>
      <c r="BC839">
        <f>IF($CJ839&gt;=9,INDEX($AS:$AS,$CI839+9),"")</f>
      </c>
      <c r="BD839">
        <f>IF($CJ839&gt;=10,INDEX($AS:$AS,$CI839+10),"")</f>
      </c>
      <c r="BE839">
        <f>IF($CJ839&gt;=11,INDEX($AS:$AS,$CI839+11),"")</f>
      </c>
      <c r="BF839">
        <f>IF($CJ839&gt;=12,INDEX($AS:$AS,$CI839+12),"")</f>
      </c>
      <c r="BG839">
        <f>IF($CJ839&gt;=13,INDEX($AS:$AS,$CI839+13),"")</f>
      </c>
      <c r="BH839">
        <f>IF($CJ839&gt;=14,INDEX($AS:$AS,$CI839+14),"")</f>
      </c>
      <c r="BI839">
        <f>IF($CJ839&gt;=15,INDEX($AS:$AS,$CI839+15),"")</f>
      </c>
      <c r="BJ839">
        <f>IF($CJ839&gt;=16,INDEX($AS:$AS,$CI839+16),"")</f>
      </c>
      <c r="BK839">
        <f>IF($CJ839&gt;=17,INDEX($AS:$AS,$CI839+17),"")</f>
      </c>
      <c r="BL839">
        <f>IF($CJ839&gt;=18,INDEX($AS:$AS,$CI839+18),"")</f>
      </c>
      <c r="BM839">
        <f>IF($CJ839&gt;=19,INDEX($AS:$AS,$CI839+19),"")</f>
      </c>
      <c r="BN839">
        <f>IF($CJ839&gt;=20,INDEX($AS:$AS,$CI839+20),"")</f>
      </c>
      <c r="BO839">
        <f>IF($CJ839&gt;=21,INDEX($AS:$AS,$CI839+21),"")</f>
      </c>
      <c r="BP839">
        <f>IF($CJ839&gt;=22,INDEX($AS:$AS,$CI839+22),"")</f>
      </c>
      <c r="BQ839">
        <f>IF($CJ839&gt;=23,INDEX($AS:$AS,$CI839+23),"")</f>
      </c>
      <c r="BR839">
        <f>IF($CJ839&gt;=24,INDEX($AS:$AS,$CI839+24),"")</f>
      </c>
      <c r="BS839">
        <f>IF($CJ839&gt;=25,INDEX($AS:$AS,$CI839+25),"")</f>
      </c>
      <c r="BT839">
        <f>IF($CJ839&gt;=26,INDEX($AS:$AS,$CI839+26),"")</f>
      </c>
      <c r="BU839">
        <f>IF($CJ839&gt;=27,INDEX($AS:$AS,$CI839+27),"")</f>
      </c>
      <c r="BV839">
        <f>IF($CJ839&gt;=28,INDEX($AS:$AS,$CI839+28),"")</f>
      </c>
      <c r="BW839">
        <f>IF($CJ839&gt;=29,INDEX($AS:$AS,$CI839+29),"")</f>
      </c>
      <c r="BX839">
        <f>IF($CJ839&gt;=30,INDEX($AS:$AS,$CI839+30),"")</f>
      </c>
      <c r="BY839">
        <f>IF($CJ839&gt;=31,INDEX($AS:$AS,$CI839+31),"")</f>
      </c>
      <c r="BZ839">
        <f>IF($CJ839&gt;=32,INDEX($AS:$AS,$CI839+32),"")</f>
      </c>
      <c r="CA839">
        <f>IF($CJ839&gt;=33,INDEX($AS:$AS,$CI839+33),"")</f>
      </c>
      <c r="CB839">
        <f>IF($CJ839&gt;=34,INDEX($AS:$AS,$CI839+34),"")</f>
      </c>
      <c r="CC839">
        <f>IF($CJ839&gt;=35,INDEX($AS:$AS,$CI839+35),"")</f>
      </c>
      <c r="CD839">
        <f>IF($CJ839&gt;=36,INDEX($AS:$AS,$CI839+36),"")</f>
      </c>
      <c r="CE839">
        <f>IF($CJ839&gt;=37,INDEX($AS:$AS,$CI839+37),"")</f>
      </c>
      <c r="CF839">
        <f>IF($CJ839&gt;=38,INDEX($AS:$AS,$CI839+38),"")</f>
      </c>
      <c r="CG839">
        <f>IF($CJ839&gt;=39,INDEX($AS:$AS,$CI839+39),"")</f>
      </c>
      <c r="CH839">
        <f>IF($CJ839&gt;=40,INDEX($AS:$AS,$CI839+40),"")</f>
      </c>
      <c r="CI839">
        <f>IFERROR(MATCH($AR839,$AS$2:$AS$133,0)+1,0)</f>
      </c>
      <c r="CJ839">
        <f>IFERROR(INDEX($AT$2:$AT$133,MATCH($AR839,$AS$2:$AS$133,0)),0)</f>
      </c>
      <c r="CK839">
        <f>IFERROR(LEFT($O839,FIND(" - ",$O839)-1),$O839)</f>
      </c>
      <c r="CL839" t="s">
        <v>1652</v>
      </c>
      <c r="CM839">
        <v>1</v>
      </c>
      <c r="CN839">
        <f>IF($DI839&gt;=1,INDEX($CL:$CL,$DH839+1),"")</f>
      </c>
      <c r="CO839">
        <f>IF($DI839&gt;=2,INDEX($CL:$CL,$DH839+2),"")</f>
      </c>
      <c r="CP839">
        <f>IF($DI839&gt;=3,INDEX($CL:$CL,$DH839+3),"")</f>
      </c>
      <c r="CQ839">
        <f>IF($DI839&gt;=4,INDEX($CL:$CL,$DH839+4),"")</f>
      </c>
      <c r="CR839">
        <f>IF($DI839&gt;=5,INDEX($CL:$CL,$DH839+5),"")</f>
      </c>
      <c r="CS839">
        <f>IF($DI839&gt;=6,INDEX($CL:$CL,$DH839+6),"")</f>
      </c>
      <c r="CT839">
        <f>IF($DI839&gt;=7,INDEX($CL:$CL,$DH839+7),"")</f>
      </c>
      <c r="CU839">
        <f>IF($DI839&gt;=8,INDEX($CL:$CL,$DH839+8),"")</f>
      </c>
      <c r="CV839">
        <f>IF($DI839&gt;=9,INDEX($CL:$CL,$DH839+9),"")</f>
      </c>
      <c r="CW839">
        <f>IF($DI839&gt;=10,INDEX($CL:$CL,$DH839+10),"")</f>
      </c>
      <c r="CX839">
        <f>IF($DI839&gt;=11,INDEX($CL:$CL,$DH839+11),"")</f>
      </c>
      <c r="CY839">
        <f>IF($DI839&gt;=12,INDEX($CL:$CL,$DH839+12),"")</f>
      </c>
      <c r="CZ839">
        <f>IF($DI839&gt;=13,INDEX($CL:$CL,$DH839+13),"")</f>
      </c>
      <c r="DA839">
        <f>IF($DI839&gt;=14,INDEX($CL:$CL,$DH839+14),"")</f>
      </c>
      <c r="DB839">
        <f>IF($DI839&gt;=15,INDEX($CL:$CL,$DH839+15),"")</f>
      </c>
      <c r="DC839">
        <f>IF($DI839&gt;=16,INDEX($CL:$CL,$DH839+16),"")</f>
      </c>
      <c r="DD839">
        <f>IF($DI839&gt;=17,INDEX($CL:$CL,$DH839+17),"")</f>
      </c>
      <c r="DE839">
        <f>IF($DI839&gt;=18,INDEX($CL:$CL,$DH839+18),"")</f>
      </c>
      <c r="DF839">
        <f>IF($DI839&gt;=19,INDEX($CL:$CL,$DH839+19),"")</f>
      </c>
      <c r="DG839">
        <f>IF($DI839&gt;=20,INDEX($CL:$CL,$DH839+20),"")</f>
      </c>
      <c r="DH839">
        <f>IFERROR(MATCH($CK839,$CL$2:$CL$1558,0)+1,0)</f>
      </c>
      <c r="DI839">
        <f>IFERROR(INDEX($CM$2:$CM$1558,MATCH($CK839,$CL$2:$CL$1558,0)),0)</f>
      </c>
      <c r="DJ839">
        <f>IFERROR(INDEX($AQ:$AQ,MATCH($K839,$AP:$AP,0))&amp;"","")</f>
      </c>
      <c r="DN839">
        <f>IF($GQ839&gt;=1,INDEX($DK:$DK,$GP839+1),"")</f>
      </c>
      <c r="DO839">
        <f>IF($GQ839&gt;=2,INDEX($DK:$DK,$GP839+2),"")</f>
      </c>
      <c r="DP839">
        <f>IF($GQ839&gt;=3,INDEX($DK:$DK,$GP839+3),"")</f>
      </c>
      <c r="DQ839">
        <f>IF($GQ839&gt;=4,INDEX($DK:$DK,$GP839+4),"")</f>
      </c>
      <c r="DR839">
        <f>IF($GQ839&gt;=5,INDEX($DK:$DK,$GP839+5),"")</f>
      </c>
      <c r="DS839">
        <f>IF($GQ839&gt;=6,INDEX($DK:$DK,$GP839+6),"")</f>
      </c>
      <c r="DT839">
        <f>IF($GQ839&gt;=7,INDEX($DK:$DK,$GP839+7),"")</f>
      </c>
      <c r="DU839">
        <f>IF($GQ839&gt;=8,INDEX($DK:$DK,$GP839+8),"")</f>
      </c>
      <c r="DV839">
        <f>IF($GQ839&gt;=9,INDEX($DK:$DK,$GP839+9),"")</f>
      </c>
      <c r="DW839">
        <f>IF($GQ839&gt;=10,INDEX($DK:$DK,$GP839+10),"")</f>
      </c>
      <c r="DX839">
        <f>IF($GQ839&gt;=11,INDEX($DK:$DK,$GP839+11),"")</f>
      </c>
      <c r="DY839">
        <f>IF($GQ839&gt;=12,INDEX($DK:$DK,$GP839+12),"")</f>
      </c>
      <c r="DZ839">
        <f>IF($GQ839&gt;=13,INDEX($DK:$DK,$GP839+13),"")</f>
      </c>
      <c r="EA839">
        <f>IF($GQ839&gt;=14,INDEX($DK:$DK,$GP839+14),"")</f>
      </c>
      <c r="EB839">
        <f>IF($GQ839&gt;=15,INDEX($DK:$DK,$GP839+15),"")</f>
      </c>
      <c r="EC839">
        <f>IF($GQ839&gt;=16,INDEX($DK:$DK,$GP839+16),"")</f>
      </c>
      <c r="ED839">
        <f>IF($GQ839&gt;=17,INDEX($DK:$DK,$GP839+17),"")</f>
      </c>
      <c r="EE839">
        <f>IF($GQ839&gt;=18,INDEX($DK:$DK,$GP839+18),"")</f>
      </c>
      <c r="EF839">
        <f>IF($GQ839&gt;=19,INDEX($DK:$DK,$GP839+19),"")</f>
      </c>
      <c r="EG839">
        <f>IF($GQ839&gt;=20,INDEX($DK:$DK,$GP839+20),"")</f>
      </c>
      <c r="EH839">
        <f>IF($GQ839&gt;=21,INDEX($DK:$DK,$GP839+21),"")</f>
      </c>
      <c r="EI839">
        <f>IF($GQ839&gt;=22,INDEX($DK:$DK,$GP839+22),"")</f>
      </c>
      <c r="EJ839">
        <f>IF($GQ839&gt;=23,INDEX($DK:$DK,$GP839+23),"")</f>
      </c>
      <c r="EK839">
        <f>IF($GQ839&gt;=24,INDEX($DK:$DK,$GP839+24),"")</f>
      </c>
      <c r="EL839">
        <f>IF($GQ839&gt;=25,INDEX($DK:$DK,$GP839+25),"")</f>
      </c>
      <c r="EM839">
        <f>IF($GQ839&gt;=26,INDEX($DK:$DK,$GP839+26),"")</f>
      </c>
      <c r="EN839">
        <f>IF($GQ839&gt;=27,INDEX($DK:$DK,$GP839+27),"")</f>
      </c>
      <c r="EO839">
        <f>IF($GQ839&gt;=28,INDEX($DK:$DK,$GP839+28),"")</f>
      </c>
      <c r="EP839">
        <f>IF($GQ839&gt;=29,INDEX($DK:$DK,$GP839+29),"")</f>
      </c>
      <c r="EQ839">
        <f>IF($GQ839&gt;=30,INDEX($DK:$DK,$GP839+30),"")</f>
      </c>
      <c r="ER839">
        <f>IF($GQ839&gt;=31,INDEX($DK:$DK,$GP839+31),"")</f>
      </c>
      <c r="ES839">
        <f>IF($GQ839&gt;=32,INDEX($DK:$DK,$GP839+32),"")</f>
      </c>
      <c r="ET839">
        <f>IF($GQ839&gt;=33,INDEX($DK:$DK,$GP839+33),"")</f>
      </c>
      <c r="EU839">
        <f>IF($GQ839&gt;=34,INDEX($DK:$DK,$GP839+34),"")</f>
      </c>
      <c r="EV839">
        <f>IF($GQ839&gt;=35,INDEX($DK:$DK,$GP839+35),"")</f>
      </c>
      <c r="EW839">
        <f>IF($GQ839&gt;=36,INDEX($DK:$DK,$GP839+36),"")</f>
      </c>
      <c r="EX839">
        <f>IF($GQ839&gt;=37,INDEX($DK:$DK,$GP839+37),"")</f>
      </c>
      <c r="EY839">
        <f>IF($GQ839&gt;=38,INDEX($DK:$DK,$GP839+38),"")</f>
      </c>
      <c r="EZ839">
        <f>IF($GQ839&gt;=39,INDEX($DK:$DK,$GP839+39),"")</f>
      </c>
      <c r="FA839">
        <f>IF($GQ839&gt;=40,INDEX($DK:$DK,$GP839+40),"")</f>
      </c>
      <c r="FB839">
        <f>IF($GQ839&gt;=1,INDEX($DL:$DL,$GP839+1),"")</f>
      </c>
      <c r="FC839">
        <f>IF($GQ839&gt;=2,INDEX($DL:$DL,$GP839+2),"")</f>
      </c>
      <c r="FD839">
        <f>IF($GQ839&gt;=3,INDEX($DL:$DL,$GP839+3),"")</f>
      </c>
      <c r="FE839">
        <f>IF($GQ839&gt;=4,INDEX($DL:$DL,$GP839+4),"")</f>
      </c>
      <c r="FF839">
        <f>IF($GQ839&gt;=5,INDEX($DL:$DL,$GP839+5),"")</f>
      </c>
      <c r="FG839">
        <f>IF($GQ839&gt;=6,INDEX($DL:$DL,$GP839+6),"")</f>
      </c>
      <c r="FH839">
        <f>IF($GQ839&gt;=7,INDEX($DL:$DL,$GP839+7),"")</f>
      </c>
      <c r="FI839">
        <f>IF($GQ839&gt;=8,INDEX($DL:$DL,$GP839+8),"")</f>
      </c>
      <c r="FJ839">
        <f>IF($GQ839&gt;=9,INDEX($DL:$DL,$GP839+9),"")</f>
      </c>
      <c r="FK839">
        <f>IF($GQ839&gt;=10,INDEX($DL:$DL,$GP839+10),"")</f>
      </c>
      <c r="FL839">
        <f>IF($GQ839&gt;=11,INDEX($DL:$DL,$GP839+11),"")</f>
      </c>
      <c r="FM839">
        <f>IF($GQ839&gt;=12,INDEX($DL:$DL,$GP839+12),"")</f>
      </c>
      <c r="FN839">
        <f>IF($GQ839&gt;=13,INDEX($DL:$DL,$GP839+13),"")</f>
      </c>
      <c r="FO839">
        <f>IF($GQ839&gt;=14,INDEX($DL:$DL,$GP839+14),"")</f>
      </c>
      <c r="FP839">
        <f>IF($GQ839&gt;=15,INDEX($DL:$DL,$GP839+15),"")</f>
      </c>
      <c r="FQ839">
        <f>IF($GQ839&gt;=16,INDEX($DL:$DL,$GP839+16),"")</f>
      </c>
      <c r="FR839">
        <f>IF($GQ839&gt;=17,INDEX($DL:$DL,$GP839+17),"")</f>
      </c>
      <c r="FS839">
        <f>IF($GQ839&gt;=18,INDEX($DL:$DL,$GP839+18),"")</f>
      </c>
      <c r="FT839">
        <f>IF($GQ839&gt;=19,INDEX($DL:$DL,$GP839+19),"")</f>
      </c>
      <c r="FU839">
        <f>IF($GQ839&gt;=20,INDEX($DL:$DL,$GP839+20),"")</f>
      </c>
      <c r="FV839">
        <f>IF($GQ839&gt;=21,INDEX($DL:$DL,$GP839+21),"")</f>
      </c>
      <c r="FW839">
        <f>IF($GQ839&gt;=22,INDEX($DL:$DL,$GP839+22),"")</f>
      </c>
      <c r="FX839">
        <f>IF($GQ839&gt;=23,INDEX($DL:$DL,$GP839+23),"")</f>
      </c>
      <c r="FY839">
        <f>IF($GQ839&gt;=24,INDEX($DL:$DL,$GP839+24),"")</f>
      </c>
      <c r="FZ839">
        <f>IF($GQ839&gt;=25,INDEX($DL:$DL,$GP839+25),"")</f>
      </c>
      <c r="GA839">
        <f>IF($GQ839&gt;=26,INDEX($DL:$DL,$GP839+26),"")</f>
      </c>
      <c r="GB839">
        <f>IF($GQ839&gt;=27,INDEX($DL:$DL,$GP839+27),"")</f>
      </c>
      <c r="GC839">
        <f>IF($GQ839&gt;=28,INDEX($DL:$DL,$GP839+28),"")</f>
      </c>
      <c r="GD839">
        <f>IF($GQ839&gt;=29,INDEX($DL:$DL,$GP839+29),"")</f>
      </c>
      <c r="GE839">
        <f>IF($GQ839&gt;=30,INDEX($DL:$DL,$GP839+30),"")</f>
      </c>
      <c r="GF839">
        <f>IF($GQ839&gt;=31,INDEX($DL:$DL,$GP839+31),"")</f>
      </c>
      <c r="GG839">
        <f>IF($GQ839&gt;=32,INDEX($DL:$DL,$GP839+32),"")</f>
      </c>
      <c r="GH839">
        <f>IF($GQ839&gt;=33,INDEX($DL:$DL,$GP839+33),"")</f>
      </c>
      <c r="GI839">
        <f>IF($GQ839&gt;=34,INDEX($DL:$DL,$GP839+34),"")</f>
      </c>
      <c r="GJ839">
        <f>IF($GQ839&gt;=35,INDEX($DL:$DL,$GP839+35),"")</f>
      </c>
      <c r="GK839">
        <f>IF($GQ839&gt;=36,INDEX($DL:$DL,$GP839+36),"")</f>
      </c>
      <c r="GL839">
        <f>IF($GQ839&gt;=37,INDEX($DL:$DL,$GP839+37),"")</f>
      </c>
      <c r="GM839">
        <f>IF($GQ839&gt;=38,INDEX($DL:$DL,$GP839+38),"")</f>
      </c>
      <c r="GN839">
        <f>IF($GQ839&gt;=39,INDEX($DL:$DL,$GP839+39),"")</f>
      </c>
      <c r="GO839">
        <f>IF($GQ839&gt;=40,INDEX($DL:$DL,$GP839+40),"")</f>
      </c>
      <c r="GP839">
        <f>IFERROR(MATCH($DJ839,$DK$2:$DK$148,0)+1,0)</f>
      </c>
      <c r="GQ839">
        <f>IFERROR(INDEX($DM$2:$DM$148,MATCH($DJ839,$DK$2:$DK$148,0)),0)</f>
      </c>
      <c r="GR839">
        <f>IFERROR(MATCH($L839,$DN$839:$FA$839,0),0)</f>
      </c>
      <c r="GS839">
        <f>IF($GR839&gt;0,INDEX($FB$839:$GO$839,$GR839),"")</f>
      </c>
      <c r="GV839">
        <f>IF($JE839&gt;=1,INDEX($GT:$GT,$JD839+1),"")</f>
      </c>
      <c r="GW839">
        <f>IF($JE839&gt;=2,INDEX($GT:$GT,$JD839+2),"")</f>
      </c>
      <c r="GX839">
        <f>IF($JE839&gt;=3,INDEX($GT:$GT,$JD839+3),"")</f>
      </c>
      <c r="GY839">
        <f>IF($JE839&gt;=4,INDEX($GT:$GT,$JD839+4),"")</f>
      </c>
      <c r="GZ839">
        <f>IF($JE839&gt;=5,INDEX($GT:$GT,$JD839+5),"")</f>
      </c>
      <c r="HA839">
        <f>IF($JE839&gt;=6,INDEX($GT:$GT,$JD839+6),"")</f>
      </c>
      <c r="HB839">
        <f>IF($JE839&gt;=7,INDEX($GT:$GT,$JD839+7),"")</f>
      </c>
      <c r="HC839">
        <f>IF($JE839&gt;=8,INDEX($GT:$GT,$JD839+8),"")</f>
      </c>
      <c r="HD839">
        <f>IF($JE839&gt;=9,INDEX($GT:$GT,$JD839+9),"")</f>
      </c>
      <c r="HE839">
        <f>IF($JE839&gt;=10,INDEX($GT:$GT,$JD839+10),"")</f>
      </c>
      <c r="HF839">
        <f>IF($JE839&gt;=11,INDEX($GT:$GT,$JD839+11),"")</f>
      </c>
      <c r="HG839">
        <f>IF($JE839&gt;=12,INDEX($GT:$GT,$JD839+12),"")</f>
      </c>
      <c r="HH839">
        <f>IF($JE839&gt;=13,INDEX($GT:$GT,$JD839+13),"")</f>
      </c>
      <c r="HI839">
        <f>IF($JE839&gt;=14,INDEX($GT:$GT,$JD839+14),"")</f>
      </c>
      <c r="HJ839">
        <f>IF($JE839&gt;=15,INDEX($GT:$GT,$JD839+15),"")</f>
      </c>
      <c r="HK839">
        <f>IF($JE839&gt;=16,INDEX($GT:$GT,$JD839+16),"")</f>
      </c>
      <c r="HL839">
        <f>IF($JE839&gt;=17,INDEX($GT:$GT,$JD839+17),"")</f>
      </c>
      <c r="HM839">
        <f>IF($JE839&gt;=18,INDEX($GT:$GT,$JD839+18),"")</f>
      </c>
      <c r="HN839">
        <f>IF($JE839&gt;=19,INDEX($GT:$GT,$JD839+19),"")</f>
      </c>
      <c r="HO839">
        <f>IF($JE839&gt;=20,INDEX($GT:$GT,$JD839+20),"")</f>
      </c>
      <c r="HP839">
        <f>IF($JE839&gt;=21,INDEX($GT:$GT,$JD839+21),"")</f>
      </c>
      <c r="HQ839">
        <f>IF($JE839&gt;=22,INDEX($GT:$GT,$JD839+22),"")</f>
      </c>
      <c r="HR839">
        <f>IF($JE839&gt;=23,INDEX($GT:$GT,$JD839+23),"")</f>
      </c>
      <c r="HS839">
        <f>IF($JE839&gt;=24,INDEX($GT:$GT,$JD839+24),"")</f>
      </c>
      <c r="HT839">
        <f>IF($JE839&gt;=25,INDEX($GT:$GT,$JD839+25),"")</f>
      </c>
      <c r="HU839">
        <f>IF($JE839&gt;=26,INDEX($GT:$GT,$JD839+26),"")</f>
      </c>
      <c r="HV839">
        <f>IF($JE839&gt;=27,INDEX($GT:$GT,$JD839+27),"")</f>
      </c>
      <c r="HW839">
        <f>IF($JE839&gt;=28,INDEX($GT:$GT,$JD839+28),"")</f>
      </c>
      <c r="HX839">
        <f>IF($JE839&gt;=29,INDEX($GT:$GT,$JD839+29),"")</f>
      </c>
      <c r="HY839">
        <f>IF($JE839&gt;=30,INDEX($GT:$GT,$JD839+30),"")</f>
      </c>
      <c r="HZ839">
        <f>IF($JE839&gt;=31,INDEX($GT:$GT,$JD839+31),"")</f>
      </c>
      <c r="IA839">
        <f>IF($JE839&gt;=32,INDEX($GT:$GT,$JD839+32),"")</f>
      </c>
      <c r="IB839">
        <f>IF($JE839&gt;=33,INDEX($GT:$GT,$JD839+33),"")</f>
      </c>
      <c r="IC839">
        <f>IF($JE839&gt;=34,INDEX($GT:$GT,$JD839+34),"")</f>
      </c>
      <c r="ID839">
        <f>IF($JE839&gt;=35,INDEX($GT:$GT,$JD839+35),"")</f>
      </c>
      <c r="IE839">
        <f>IF($JE839&gt;=36,INDEX($GT:$GT,$JD839+36),"")</f>
      </c>
      <c r="IF839">
        <f>IF($JE839&gt;=37,INDEX($GT:$GT,$JD839+37),"")</f>
      </c>
      <c r="IG839">
        <f>IF($JE839&gt;=38,INDEX($GT:$GT,$JD839+38),"")</f>
      </c>
      <c r="IH839">
        <f>IF($JE839&gt;=39,INDEX($GT:$GT,$JD839+39),"")</f>
      </c>
      <c r="II839">
        <f>IF($JE839&gt;=40,INDEX($GT:$GT,$JD839+40),"")</f>
      </c>
      <c r="IJ839">
        <f>IF($JE839&gt;=41,INDEX($GT:$GT,$JD839+41),"")</f>
      </c>
      <c r="IK839">
        <f>IF($JE839&gt;=42,INDEX($GT:$GT,$JD839+42),"")</f>
      </c>
      <c r="IL839">
        <f>IF($JE839&gt;=43,INDEX($GT:$GT,$JD839+43),"")</f>
      </c>
      <c r="IM839">
        <f>IF($JE839&gt;=44,INDEX($GT:$GT,$JD839+44),"")</f>
      </c>
      <c r="IN839">
        <f>IF($JE839&gt;=45,INDEX($GT:$GT,$JD839+45),"")</f>
      </c>
      <c r="IO839">
        <f>IF($JE839&gt;=46,INDEX($GT:$GT,$JD839+46),"")</f>
      </c>
      <c r="IP839">
        <f>IF($JE839&gt;=47,INDEX($GT:$GT,$JD839+47),"")</f>
      </c>
      <c r="IQ839">
        <f>IF($JE839&gt;=48,INDEX($GT:$GT,$JD839+48),"")</f>
      </c>
      <c r="IR839">
        <f>IF($JE839&gt;=49,INDEX($GT:$GT,$JD839+49),"")</f>
      </c>
      <c r="IS839">
        <f>IF($JE839&gt;=50,INDEX($GT:$GT,$JD839+50),"")</f>
      </c>
      <c r="IT839">
        <f>IF($JE839&gt;=51,INDEX($GT:$GT,$JD839+51),"")</f>
      </c>
      <c r="IU839">
        <f>IF($JE839&gt;=52,INDEX($GT:$GT,$JD839+52),"")</f>
      </c>
      <c r="IV839">
        <f>IF($JE839&gt;=53,INDEX($GT:$GT,$JD839+53),"")</f>
      </c>
      <c r="IW839">
        <f>IF($JE839&gt;=54,INDEX($GT:$GT,$JD839+54),"")</f>
      </c>
      <c r="IX839">
        <f>IF($JE839&gt;=55,INDEX($GT:$GT,$JD839+55),"")</f>
      </c>
      <c r="IY839">
        <f>IF($JE839&gt;=56,INDEX($GT:$GT,$JD839+56),"")</f>
      </c>
      <c r="IZ839">
        <f>IF($JE839&gt;=57,INDEX($GT:$GT,$JD839+57),"")</f>
      </c>
      <c r="JA839">
        <f>IF($JE839&gt;=58,INDEX($GT:$GT,$JD839+58),"")</f>
      </c>
      <c r="JB839">
        <f>IF($JE839&gt;=59,INDEX($GT:$GT,$JD839+59),"")</f>
      </c>
      <c r="JC839">
        <f>IF($JE839&gt;=60,INDEX($GT:$GT,$JD839+60),"")</f>
      </c>
      <c r="JD839">
        <f>IFERROR(MATCH($GS839,$GT$2:$GT$322,0)+1,0)</f>
      </c>
      <c r="JE839">
        <f>IFERROR(INDEX($GU$2:$GU$322,MATCH($GS839,$GT$2:$GT$322,0)),0)</f>
      </c>
      <c r="JF839" t="s">
        <v>28</v>
      </c>
      <c r="JG839" t="s">
        <v>28</v>
      </c>
    </row>
    <row r="840" spans="1:267" x14ac:dyDescent="0.25">
      <c r="J840" s="1"/>
      <c r="K840" s="1"/>
      <c r="L840" s="1"/>
      <c r="M840" s="1"/>
      <c r="N840" s="1">
        <f>IFERROR(IF(FIND(" - ",$J840)&gt;0,MID($J840,FIND(" - ",$J840)+3,LEN($J840)),""),"")</f>
      </c>
      <c r="P840" s="1"/>
      <c r="S840" t="s">
        <v>28</v>
      </c>
      <c r="U840">
        <f>IF(OR($S840="",$T840=""),"",IFERROR($S840/$T840,0))</f>
      </c>
      <c r="V840">
        <f>IF($S840="","",
IF($K840="","",
IF(ISNUMBER(SEARCH("exempt",LOWER($K840))),0,
$S840*(VALUE(SUBSTITUTE($K840,"%",""))/100))))</f>
      </c>
      <c r="AB840">
        <f>IF($S840="","",
SUM($S840,$V840,$Z840,$W840,$Y840)-
IF($AA840="",0,VALUE($AA840)))</f>
      </c>
      <c r="AJ840" t="s">
        <v>1653</v>
      </c>
      <c r="AR840">
        <f>IFERROR(LEFT($J840,FIND(" - ",$J840)-1),$J840)</f>
      </c>
      <c r="AU840">
        <f>IF($CJ840&gt;=1,INDEX($AS:$AS,$CI840+1),"")</f>
      </c>
      <c r="AV840">
        <f>IF($CJ840&gt;=2,INDEX($AS:$AS,$CI840+2),"")</f>
      </c>
      <c r="AW840">
        <f>IF($CJ840&gt;=3,INDEX($AS:$AS,$CI840+3),"")</f>
      </c>
      <c r="AX840">
        <f>IF($CJ840&gt;=4,INDEX($AS:$AS,$CI840+4),"")</f>
      </c>
      <c r="AY840">
        <f>IF($CJ840&gt;=5,INDEX($AS:$AS,$CI840+5),"")</f>
      </c>
      <c r="AZ840">
        <f>IF($CJ840&gt;=6,INDEX($AS:$AS,$CI840+6),"")</f>
      </c>
      <c r="BA840">
        <f>IF($CJ840&gt;=7,INDEX($AS:$AS,$CI840+7),"")</f>
      </c>
      <c r="BB840">
        <f>IF($CJ840&gt;=8,INDEX($AS:$AS,$CI840+8),"")</f>
      </c>
      <c r="BC840">
        <f>IF($CJ840&gt;=9,INDEX($AS:$AS,$CI840+9),"")</f>
      </c>
      <c r="BD840">
        <f>IF($CJ840&gt;=10,INDEX($AS:$AS,$CI840+10),"")</f>
      </c>
      <c r="BE840">
        <f>IF($CJ840&gt;=11,INDEX($AS:$AS,$CI840+11),"")</f>
      </c>
      <c r="BF840">
        <f>IF($CJ840&gt;=12,INDEX($AS:$AS,$CI840+12),"")</f>
      </c>
      <c r="BG840">
        <f>IF($CJ840&gt;=13,INDEX($AS:$AS,$CI840+13),"")</f>
      </c>
      <c r="BH840">
        <f>IF($CJ840&gt;=14,INDEX($AS:$AS,$CI840+14),"")</f>
      </c>
      <c r="BI840">
        <f>IF($CJ840&gt;=15,INDEX($AS:$AS,$CI840+15),"")</f>
      </c>
      <c r="BJ840">
        <f>IF($CJ840&gt;=16,INDEX($AS:$AS,$CI840+16),"")</f>
      </c>
      <c r="BK840">
        <f>IF($CJ840&gt;=17,INDEX($AS:$AS,$CI840+17),"")</f>
      </c>
      <c r="BL840">
        <f>IF($CJ840&gt;=18,INDEX($AS:$AS,$CI840+18),"")</f>
      </c>
      <c r="BM840">
        <f>IF($CJ840&gt;=19,INDEX($AS:$AS,$CI840+19),"")</f>
      </c>
      <c r="BN840">
        <f>IF($CJ840&gt;=20,INDEX($AS:$AS,$CI840+20),"")</f>
      </c>
      <c r="BO840">
        <f>IF($CJ840&gt;=21,INDEX($AS:$AS,$CI840+21),"")</f>
      </c>
      <c r="BP840">
        <f>IF($CJ840&gt;=22,INDEX($AS:$AS,$CI840+22),"")</f>
      </c>
      <c r="BQ840">
        <f>IF($CJ840&gt;=23,INDEX($AS:$AS,$CI840+23),"")</f>
      </c>
      <c r="BR840">
        <f>IF($CJ840&gt;=24,INDEX($AS:$AS,$CI840+24),"")</f>
      </c>
      <c r="BS840">
        <f>IF($CJ840&gt;=25,INDEX($AS:$AS,$CI840+25),"")</f>
      </c>
      <c r="BT840">
        <f>IF($CJ840&gt;=26,INDEX($AS:$AS,$CI840+26),"")</f>
      </c>
      <c r="BU840">
        <f>IF($CJ840&gt;=27,INDEX($AS:$AS,$CI840+27),"")</f>
      </c>
      <c r="BV840">
        <f>IF($CJ840&gt;=28,INDEX($AS:$AS,$CI840+28),"")</f>
      </c>
      <c r="BW840">
        <f>IF($CJ840&gt;=29,INDEX($AS:$AS,$CI840+29),"")</f>
      </c>
      <c r="BX840">
        <f>IF($CJ840&gt;=30,INDEX($AS:$AS,$CI840+30),"")</f>
      </c>
      <c r="BY840">
        <f>IF($CJ840&gt;=31,INDEX($AS:$AS,$CI840+31),"")</f>
      </c>
      <c r="BZ840">
        <f>IF($CJ840&gt;=32,INDEX($AS:$AS,$CI840+32),"")</f>
      </c>
      <c r="CA840">
        <f>IF($CJ840&gt;=33,INDEX($AS:$AS,$CI840+33),"")</f>
      </c>
      <c r="CB840">
        <f>IF($CJ840&gt;=34,INDEX($AS:$AS,$CI840+34),"")</f>
      </c>
      <c r="CC840">
        <f>IF($CJ840&gt;=35,INDEX($AS:$AS,$CI840+35),"")</f>
      </c>
      <c r="CD840">
        <f>IF($CJ840&gt;=36,INDEX($AS:$AS,$CI840+36),"")</f>
      </c>
      <c r="CE840">
        <f>IF($CJ840&gt;=37,INDEX($AS:$AS,$CI840+37),"")</f>
      </c>
      <c r="CF840">
        <f>IF($CJ840&gt;=38,INDEX($AS:$AS,$CI840+38),"")</f>
      </c>
      <c r="CG840">
        <f>IF($CJ840&gt;=39,INDEX($AS:$AS,$CI840+39),"")</f>
      </c>
      <c r="CH840">
        <f>IF($CJ840&gt;=40,INDEX($AS:$AS,$CI840+40),"")</f>
      </c>
      <c r="CI840">
        <f>IFERROR(MATCH($AR840,$AS$2:$AS$133,0)+1,0)</f>
      </c>
      <c r="CJ840">
        <f>IFERROR(INDEX($AT$2:$AT$133,MATCH($AR840,$AS$2:$AS$133,0)),0)</f>
      </c>
      <c r="CK840">
        <f>IFERROR(LEFT($O840,FIND(" - ",$O840)-1),$O840)</f>
      </c>
      <c r="CL840" t="s">
        <v>113</v>
      </c>
      <c r="CN840">
        <f>IF($DI840&gt;=1,INDEX($CL:$CL,$DH840+1),"")</f>
      </c>
      <c r="CO840">
        <f>IF($DI840&gt;=2,INDEX($CL:$CL,$DH840+2),"")</f>
      </c>
      <c r="CP840">
        <f>IF($DI840&gt;=3,INDEX($CL:$CL,$DH840+3),"")</f>
      </c>
      <c r="CQ840">
        <f>IF($DI840&gt;=4,INDEX($CL:$CL,$DH840+4),"")</f>
      </c>
      <c r="CR840">
        <f>IF($DI840&gt;=5,INDEX($CL:$CL,$DH840+5),"")</f>
      </c>
      <c r="CS840">
        <f>IF($DI840&gt;=6,INDEX($CL:$CL,$DH840+6),"")</f>
      </c>
      <c r="CT840">
        <f>IF($DI840&gt;=7,INDEX($CL:$CL,$DH840+7),"")</f>
      </c>
      <c r="CU840">
        <f>IF($DI840&gt;=8,INDEX($CL:$CL,$DH840+8),"")</f>
      </c>
      <c r="CV840">
        <f>IF($DI840&gt;=9,INDEX($CL:$CL,$DH840+9),"")</f>
      </c>
      <c r="CW840">
        <f>IF($DI840&gt;=10,INDEX($CL:$CL,$DH840+10),"")</f>
      </c>
      <c r="CX840">
        <f>IF($DI840&gt;=11,INDEX($CL:$CL,$DH840+11),"")</f>
      </c>
      <c r="CY840">
        <f>IF($DI840&gt;=12,INDEX($CL:$CL,$DH840+12),"")</f>
      </c>
      <c r="CZ840">
        <f>IF($DI840&gt;=13,INDEX($CL:$CL,$DH840+13),"")</f>
      </c>
      <c r="DA840">
        <f>IF($DI840&gt;=14,INDEX($CL:$CL,$DH840+14),"")</f>
      </c>
      <c r="DB840">
        <f>IF($DI840&gt;=15,INDEX($CL:$CL,$DH840+15),"")</f>
      </c>
      <c r="DC840">
        <f>IF($DI840&gt;=16,INDEX($CL:$CL,$DH840+16),"")</f>
      </c>
      <c r="DD840">
        <f>IF($DI840&gt;=17,INDEX($CL:$CL,$DH840+17),"")</f>
      </c>
      <c r="DE840">
        <f>IF($DI840&gt;=18,INDEX($CL:$CL,$DH840+18),"")</f>
      </c>
      <c r="DF840">
        <f>IF($DI840&gt;=19,INDEX($CL:$CL,$DH840+19),"")</f>
      </c>
      <c r="DG840">
        <f>IF($DI840&gt;=20,INDEX($CL:$CL,$DH840+20),"")</f>
      </c>
      <c r="DH840">
        <f>IFERROR(MATCH($CK840,$CL$2:$CL$1558,0)+1,0)</f>
      </c>
      <c r="DI840">
        <f>IFERROR(INDEX($CM$2:$CM$1558,MATCH($CK840,$CL$2:$CL$1558,0)),0)</f>
      </c>
      <c r="DJ840">
        <f>IFERROR(INDEX($AQ:$AQ,MATCH($K840,$AP:$AP,0))&amp;"","")</f>
      </c>
      <c r="DN840">
        <f>IF($GQ840&gt;=1,INDEX($DK:$DK,$GP840+1),"")</f>
      </c>
      <c r="DO840">
        <f>IF($GQ840&gt;=2,INDEX($DK:$DK,$GP840+2),"")</f>
      </c>
      <c r="DP840">
        <f>IF($GQ840&gt;=3,INDEX($DK:$DK,$GP840+3),"")</f>
      </c>
      <c r="DQ840">
        <f>IF($GQ840&gt;=4,INDEX($DK:$DK,$GP840+4),"")</f>
      </c>
      <c r="DR840">
        <f>IF($GQ840&gt;=5,INDEX($DK:$DK,$GP840+5),"")</f>
      </c>
      <c r="DS840">
        <f>IF($GQ840&gt;=6,INDEX($DK:$DK,$GP840+6),"")</f>
      </c>
      <c r="DT840">
        <f>IF($GQ840&gt;=7,INDEX($DK:$DK,$GP840+7),"")</f>
      </c>
      <c r="DU840">
        <f>IF($GQ840&gt;=8,INDEX($DK:$DK,$GP840+8),"")</f>
      </c>
      <c r="DV840">
        <f>IF($GQ840&gt;=9,INDEX($DK:$DK,$GP840+9),"")</f>
      </c>
      <c r="DW840">
        <f>IF($GQ840&gt;=10,INDEX($DK:$DK,$GP840+10),"")</f>
      </c>
      <c r="DX840">
        <f>IF($GQ840&gt;=11,INDEX($DK:$DK,$GP840+11),"")</f>
      </c>
      <c r="DY840">
        <f>IF($GQ840&gt;=12,INDEX($DK:$DK,$GP840+12),"")</f>
      </c>
      <c r="DZ840">
        <f>IF($GQ840&gt;=13,INDEX($DK:$DK,$GP840+13),"")</f>
      </c>
      <c r="EA840">
        <f>IF($GQ840&gt;=14,INDEX($DK:$DK,$GP840+14),"")</f>
      </c>
      <c r="EB840">
        <f>IF($GQ840&gt;=15,INDEX($DK:$DK,$GP840+15),"")</f>
      </c>
      <c r="EC840">
        <f>IF($GQ840&gt;=16,INDEX($DK:$DK,$GP840+16),"")</f>
      </c>
      <c r="ED840">
        <f>IF($GQ840&gt;=17,INDEX($DK:$DK,$GP840+17),"")</f>
      </c>
      <c r="EE840">
        <f>IF($GQ840&gt;=18,INDEX($DK:$DK,$GP840+18),"")</f>
      </c>
      <c r="EF840">
        <f>IF($GQ840&gt;=19,INDEX($DK:$DK,$GP840+19),"")</f>
      </c>
      <c r="EG840">
        <f>IF($GQ840&gt;=20,INDEX($DK:$DK,$GP840+20),"")</f>
      </c>
      <c r="EH840">
        <f>IF($GQ840&gt;=21,INDEX($DK:$DK,$GP840+21),"")</f>
      </c>
      <c r="EI840">
        <f>IF($GQ840&gt;=22,INDEX($DK:$DK,$GP840+22),"")</f>
      </c>
      <c r="EJ840">
        <f>IF($GQ840&gt;=23,INDEX($DK:$DK,$GP840+23),"")</f>
      </c>
      <c r="EK840">
        <f>IF($GQ840&gt;=24,INDEX($DK:$DK,$GP840+24),"")</f>
      </c>
      <c r="EL840">
        <f>IF($GQ840&gt;=25,INDEX($DK:$DK,$GP840+25),"")</f>
      </c>
      <c r="EM840">
        <f>IF($GQ840&gt;=26,INDEX($DK:$DK,$GP840+26),"")</f>
      </c>
      <c r="EN840">
        <f>IF($GQ840&gt;=27,INDEX($DK:$DK,$GP840+27),"")</f>
      </c>
      <c r="EO840">
        <f>IF($GQ840&gt;=28,INDEX($DK:$DK,$GP840+28),"")</f>
      </c>
      <c r="EP840">
        <f>IF($GQ840&gt;=29,INDEX($DK:$DK,$GP840+29),"")</f>
      </c>
      <c r="EQ840">
        <f>IF($GQ840&gt;=30,INDEX($DK:$DK,$GP840+30),"")</f>
      </c>
      <c r="ER840">
        <f>IF($GQ840&gt;=31,INDEX($DK:$DK,$GP840+31),"")</f>
      </c>
      <c r="ES840">
        <f>IF($GQ840&gt;=32,INDEX($DK:$DK,$GP840+32),"")</f>
      </c>
      <c r="ET840">
        <f>IF($GQ840&gt;=33,INDEX($DK:$DK,$GP840+33),"")</f>
      </c>
      <c r="EU840">
        <f>IF($GQ840&gt;=34,INDEX($DK:$DK,$GP840+34),"")</f>
      </c>
      <c r="EV840">
        <f>IF($GQ840&gt;=35,INDEX($DK:$DK,$GP840+35),"")</f>
      </c>
      <c r="EW840">
        <f>IF($GQ840&gt;=36,INDEX($DK:$DK,$GP840+36),"")</f>
      </c>
      <c r="EX840">
        <f>IF($GQ840&gt;=37,INDEX($DK:$DK,$GP840+37),"")</f>
      </c>
      <c r="EY840">
        <f>IF($GQ840&gt;=38,INDEX($DK:$DK,$GP840+38),"")</f>
      </c>
      <c r="EZ840">
        <f>IF($GQ840&gt;=39,INDEX($DK:$DK,$GP840+39),"")</f>
      </c>
      <c r="FA840">
        <f>IF($GQ840&gt;=40,INDEX($DK:$DK,$GP840+40),"")</f>
      </c>
      <c r="FB840">
        <f>IF($GQ840&gt;=1,INDEX($DL:$DL,$GP840+1),"")</f>
      </c>
      <c r="FC840">
        <f>IF($GQ840&gt;=2,INDEX($DL:$DL,$GP840+2),"")</f>
      </c>
      <c r="FD840">
        <f>IF($GQ840&gt;=3,INDEX($DL:$DL,$GP840+3),"")</f>
      </c>
      <c r="FE840">
        <f>IF($GQ840&gt;=4,INDEX($DL:$DL,$GP840+4),"")</f>
      </c>
      <c r="FF840">
        <f>IF($GQ840&gt;=5,INDEX($DL:$DL,$GP840+5),"")</f>
      </c>
      <c r="FG840">
        <f>IF($GQ840&gt;=6,INDEX($DL:$DL,$GP840+6),"")</f>
      </c>
      <c r="FH840">
        <f>IF($GQ840&gt;=7,INDEX($DL:$DL,$GP840+7),"")</f>
      </c>
      <c r="FI840">
        <f>IF($GQ840&gt;=8,INDEX($DL:$DL,$GP840+8),"")</f>
      </c>
      <c r="FJ840">
        <f>IF($GQ840&gt;=9,INDEX($DL:$DL,$GP840+9),"")</f>
      </c>
      <c r="FK840">
        <f>IF($GQ840&gt;=10,INDEX($DL:$DL,$GP840+10),"")</f>
      </c>
      <c r="FL840">
        <f>IF($GQ840&gt;=11,INDEX($DL:$DL,$GP840+11),"")</f>
      </c>
      <c r="FM840">
        <f>IF($GQ840&gt;=12,INDEX($DL:$DL,$GP840+12),"")</f>
      </c>
      <c r="FN840">
        <f>IF($GQ840&gt;=13,INDEX($DL:$DL,$GP840+13),"")</f>
      </c>
      <c r="FO840">
        <f>IF($GQ840&gt;=14,INDEX($DL:$DL,$GP840+14),"")</f>
      </c>
      <c r="FP840">
        <f>IF($GQ840&gt;=15,INDEX($DL:$DL,$GP840+15),"")</f>
      </c>
      <c r="FQ840">
        <f>IF($GQ840&gt;=16,INDEX($DL:$DL,$GP840+16),"")</f>
      </c>
      <c r="FR840">
        <f>IF($GQ840&gt;=17,INDEX($DL:$DL,$GP840+17),"")</f>
      </c>
      <c r="FS840">
        <f>IF($GQ840&gt;=18,INDEX($DL:$DL,$GP840+18),"")</f>
      </c>
      <c r="FT840">
        <f>IF($GQ840&gt;=19,INDEX($DL:$DL,$GP840+19),"")</f>
      </c>
      <c r="FU840">
        <f>IF($GQ840&gt;=20,INDEX($DL:$DL,$GP840+20),"")</f>
      </c>
      <c r="FV840">
        <f>IF($GQ840&gt;=21,INDEX($DL:$DL,$GP840+21),"")</f>
      </c>
      <c r="FW840">
        <f>IF($GQ840&gt;=22,INDEX($DL:$DL,$GP840+22),"")</f>
      </c>
      <c r="FX840">
        <f>IF($GQ840&gt;=23,INDEX($DL:$DL,$GP840+23),"")</f>
      </c>
      <c r="FY840">
        <f>IF($GQ840&gt;=24,INDEX($DL:$DL,$GP840+24),"")</f>
      </c>
      <c r="FZ840">
        <f>IF($GQ840&gt;=25,INDEX($DL:$DL,$GP840+25),"")</f>
      </c>
      <c r="GA840">
        <f>IF($GQ840&gt;=26,INDEX($DL:$DL,$GP840+26),"")</f>
      </c>
      <c r="GB840">
        <f>IF($GQ840&gt;=27,INDEX($DL:$DL,$GP840+27),"")</f>
      </c>
      <c r="GC840">
        <f>IF($GQ840&gt;=28,INDEX($DL:$DL,$GP840+28),"")</f>
      </c>
      <c r="GD840">
        <f>IF($GQ840&gt;=29,INDEX($DL:$DL,$GP840+29),"")</f>
      </c>
      <c r="GE840">
        <f>IF($GQ840&gt;=30,INDEX($DL:$DL,$GP840+30),"")</f>
      </c>
      <c r="GF840">
        <f>IF($GQ840&gt;=31,INDEX($DL:$DL,$GP840+31),"")</f>
      </c>
      <c r="GG840">
        <f>IF($GQ840&gt;=32,INDEX($DL:$DL,$GP840+32),"")</f>
      </c>
      <c r="GH840">
        <f>IF($GQ840&gt;=33,INDEX($DL:$DL,$GP840+33),"")</f>
      </c>
      <c r="GI840">
        <f>IF($GQ840&gt;=34,INDEX($DL:$DL,$GP840+34),"")</f>
      </c>
      <c r="GJ840">
        <f>IF($GQ840&gt;=35,INDEX($DL:$DL,$GP840+35),"")</f>
      </c>
      <c r="GK840">
        <f>IF($GQ840&gt;=36,INDEX($DL:$DL,$GP840+36),"")</f>
      </c>
      <c r="GL840">
        <f>IF($GQ840&gt;=37,INDEX($DL:$DL,$GP840+37),"")</f>
      </c>
      <c r="GM840">
        <f>IF($GQ840&gt;=38,INDEX($DL:$DL,$GP840+38),"")</f>
      </c>
      <c r="GN840">
        <f>IF($GQ840&gt;=39,INDEX($DL:$DL,$GP840+39),"")</f>
      </c>
      <c r="GO840">
        <f>IF($GQ840&gt;=40,INDEX($DL:$DL,$GP840+40),"")</f>
      </c>
      <c r="GP840">
        <f>IFERROR(MATCH($DJ840,$DK$2:$DK$148,0)+1,0)</f>
      </c>
      <c r="GQ840">
        <f>IFERROR(INDEX($DM$2:$DM$148,MATCH($DJ840,$DK$2:$DK$148,0)),0)</f>
      </c>
      <c r="GR840">
        <f>IFERROR(MATCH($L840,$DN$840:$FA$840,0),0)</f>
      </c>
      <c r="GS840">
        <f>IF($GR840&gt;0,INDEX($FB$840:$GO$840,$GR840),"")</f>
      </c>
      <c r="GV840">
        <f>IF($JE840&gt;=1,INDEX($GT:$GT,$JD840+1),"")</f>
      </c>
      <c r="GW840">
        <f>IF($JE840&gt;=2,INDEX($GT:$GT,$JD840+2),"")</f>
      </c>
      <c r="GX840">
        <f>IF($JE840&gt;=3,INDEX($GT:$GT,$JD840+3),"")</f>
      </c>
      <c r="GY840">
        <f>IF($JE840&gt;=4,INDEX($GT:$GT,$JD840+4),"")</f>
      </c>
      <c r="GZ840">
        <f>IF($JE840&gt;=5,INDEX($GT:$GT,$JD840+5),"")</f>
      </c>
      <c r="HA840">
        <f>IF($JE840&gt;=6,INDEX($GT:$GT,$JD840+6),"")</f>
      </c>
      <c r="HB840">
        <f>IF($JE840&gt;=7,INDEX($GT:$GT,$JD840+7),"")</f>
      </c>
      <c r="HC840">
        <f>IF($JE840&gt;=8,INDEX($GT:$GT,$JD840+8),"")</f>
      </c>
      <c r="HD840">
        <f>IF($JE840&gt;=9,INDEX($GT:$GT,$JD840+9),"")</f>
      </c>
      <c r="HE840">
        <f>IF($JE840&gt;=10,INDEX($GT:$GT,$JD840+10),"")</f>
      </c>
      <c r="HF840">
        <f>IF($JE840&gt;=11,INDEX($GT:$GT,$JD840+11),"")</f>
      </c>
      <c r="HG840">
        <f>IF($JE840&gt;=12,INDEX($GT:$GT,$JD840+12),"")</f>
      </c>
      <c r="HH840">
        <f>IF($JE840&gt;=13,INDEX($GT:$GT,$JD840+13),"")</f>
      </c>
      <c r="HI840">
        <f>IF($JE840&gt;=14,INDEX($GT:$GT,$JD840+14),"")</f>
      </c>
      <c r="HJ840">
        <f>IF($JE840&gt;=15,INDEX($GT:$GT,$JD840+15),"")</f>
      </c>
      <c r="HK840">
        <f>IF($JE840&gt;=16,INDEX($GT:$GT,$JD840+16),"")</f>
      </c>
      <c r="HL840">
        <f>IF($JE840&gt;=17,INDEX($GT:$GT,$JD840+17),"")</f>
      </c>
      <c r="HM840">
        <f>IF($JE840&gt;=18,INDEX($GT:$GT,$JD840+18),"")</f>
      </c>
      <c r="HN840">
        <f>IF($JE840&gt;=19,INDEX($GT:$GT,$JD840+19),"")</f>
      </c>
      <c r="HO840">
        <f>IF($JE840&gt;=20,INDEX($GT:$GT,$JD840+20),"")</f>
      </c>
      <c r="HP840">
        <f>IF($JE840&gt;=21,INDEX($GT:$GT,$JD840+21),"")</f>
      </c>
      <c r="HQ840">
        <f>IF($JE840&gt;=22,INDEX($GT:$GT,$JD840+22),"")</f>
      </c>
      <c r="HR840">
        <f>IF($JE840&gt;=23,INDEX($GT:$GT,$JD840+23),"")</f>
      </c>
      <c r="HS840">
        <f>IF($JE840&gt;=24,INDEX($GT:$GT,$JD840+24),"")</f>
      </c>
      <c r="HT840">
        <f>IF($JE840&gt;=25,INDEX($GT:$GT,$JD840+25),"")</f>
      </c>
      <c r="HU840">
        <f>IF($JE840&gt;=26,INDEX($GT:$GT,$JD840+26),"")</f>
      </c>
      <c r="HV840">
        <f>IF($JE840&gt;=27,INDEX($GT:$GT,$JD840+27),"")</f>
      </c>
      <c r="HW840">
        <f>IF($JE840&gt;=28,INDEX($GT:$GT,$JD840+28),"")</f>
      </c>
      <c r="HX840">
        <f>IF($JE840&gt;=29,INDEX($GT:$GT,$JD840+29),"")</f>
      </c>
      <c r="HY840">
        <f>IF($JE840&gt;=30,INDEX($GT:$GT,$JD840+30),"")</f>
      </c>
      <c r="HZ840">
        <f>IF($JE840&gt;=31,INDEX($GT:$GT,$JD840+31),"")</f>
      </c>
      <c r="IA840">
        <f>IF($JE840&gt;=32,INDEX($GT:$GT,$JD840+32),"")</f>
      </c>
      <c r="IB840">
        <f>IF($JE840&gt;=33,INDEX($GT:$GT,$JD840+33),"")</f>
      </c>
      <c r="IC840">
        <f>IF($JE840&gt;=34,INDEX($GT:$GT,$JD840+34),"")</f>
      </c>
      <c r="ID840">
        <f>IF($JE840&gt;=35,INDEX($GT:$GT,$JD840+35),"")</f>
      </c>
      <c r="IE840">
        <f>IF($JE840&gt;=36,INDEX($GT:$GT,$JD840+36),"")</f>
      </c>
      <c r="IF840">
        <f>IF($JE840&gt;=37,INDEX($GT:$GT,$JD840+37),"")</f>
      </c>
      <c r="IG840">
        <f>IF($JE840&gt;=38,INDEX($GT:$GT,$JD840+38),"")</f>
      </c>
      <c r="IH840">
        <f>IF($JE840&gt;=39,INDEX($GT:$GT,$JD840+39),"")</f>
      </c>
      <c r="II840">
        <f>IF($JE840&gt;=40,INDEX($GT:$GT,$JD840+40),"")</f>
      </c>
      <c r="IJ840">
        <f>IF($JE840&gt;=41,INDEX($GT:$GT,$JD840+41),"")</f>
      </c>
      <c r="IK840">
        <f>IF($JE840&gt;=42,INDEX($GT:$GT,$JD840+42),"")</f>
      </c>
      <c r="IL840">
        <f>IF($JE840&gt;=43,INDEX($GT:$GT,$JD840+43),"")</f>
      </c>
      <c r="IM840">
        <f>IF($JE840&gt;=44,INDEX($GT:$GT,$JD840+44),"")</f>
      </c>
      <c r="IN840">
        <f>IF($JE840&gt;=45,INDEX($GT:$GT,$JD840+45),"")</f>
      </c>
      <c r="IO840">
        <f>IF($JE840&gt;=46,INDEX($GT:$GT,$JD840+46),"")</f>
      </c>
      <c r="IP840">
        <f>IF($JE840&gt;=47,INDEX($GT:$GT,$JD840+47),"")</f>
      </c>
      <c r="IQ840">
        <f>IF($JE840&gt;=48,INDEX($GT:$GT,$JD840+48),"")</f>
      </c>
      <c r="IR840">
        <f>IF($JE840&gt;=49,INDEX($GT:$GT,$JD840+49),"")</f>
      </c>
      <c r="IS840">
        <f>IF($JE840&gt;=50,INDEX($GT:$GT,$JD840+50),"")</f>
      </c>
      <c r="IT840">
        <f>IF($JE840&gt;=51,INDEX($GT:$GT,$JD840+51),"")</f>
      </c>
      <c r="IU840">
        <f>IF($JE840&gt;=52,INDEX($GT:$GT,$JD840+52),"")</f>
      </c>
      <c r="IV840">
        <f>IF($JE840&gt;=53,INDEX($GT:$GT,$JD840+53),"")</f>
      </c>
      <c r="IW840">
        <f>IF($JE840&gt;=54,INDEX($GT:$GT,$JD840+54),"")</f>
      </c>
      <c r="IX840">
        <f>IF($JE840&gt;=55,INDEX($GT:$GT,$JD840+55),"")</f>
      </c>
      <c r="IY840">
        <f>IF($JE840&gt;=56,INDEX($GT:$GT,$JD840+56),"")</f>
      </c>
      <c r="IZ840">
        <f>IF($JE840&gt;=57,INDEX($GT:$GT,$JD840+57),"")</f>
      </c>
      <c r="JA840">
        <f>IF($JE840&gt;=58,INDEX($GT:$GT,$JD840+58),"")</f>
      </c>
      <c r="JB840">
        <f>IF($JE840&gt;=59,INDEX($GT:$GT,$JD840+59),"")</f>
      </c>
      <c r="JC840">
        <f>IF($JE840&gt;=60,INDEX($GT:$GT,$JD840+60),"")</f>
      </c>
      <c r="JD840">
        <f>IFERROR(MATCH($GS840,$GT$2:$GT$322,0)+1,0)</f>
      </c>
      <c r="JE840">
        <f>IFERROR(INDEX($GU$2:$GU$322,MATCH($GS840,$GT$2:$GT$322,0)),0)</f>
      </c>
      <c r="JF840" t="s">
        <v>28</v>
      </c>
      <c r="JG840" t="s">
        <v>28</v>
      </c>
    </row>
    <row r="841" spans="1:267" x14ac:dyDescent="0.25">
      <c r="J841" s="1"/>
      <c r="K841" s="1"/>
      <c r="L841" s="1"/>
      <c r="M841" s="1"/>
      <c r="N841" s="1">
        <f>IFERROR(IF(FIND(" - ",$J841)&gt;0,MID($J841,FIND(" - ",$J841)+3,LEN($J841)),""),"")</f>
      </c>
      <c r="P841" s="1"/>
      <c r="S841" t="s">
        <v>28</v>
      </c>
      <c r="U841">
        <f>IF(OR($S841="",$T841=""),"",IFERROR($S841/$T841,0))</f>
      </c>
      <c r="V841">
        <f>IF($S841="","",
IF($K841="","",
IF(ISNUMBER(SEARCH("exempt",LOWER($K841))),0,
$S841*(VALUE(SUBSTITUTE($K841,"%",""))/100))))</f>
      </c>
      <c r="AB841">
        <f>IF($S841="","",
SUM($S841,$V841,$Z841,$W841,$Y841)-
IF($AA841="",0,VALUE($AA841)))</f>
      </c>
      <c r="AJ841" t="s">
        <v>1654</v>
      </c>
      <c r="AR841">
        <f>IFERROR(LEFT($J841,FIND(" - ",$J841)-1),$J841)</f>
      </c>
      <c r="AU841">
        <f>IF($CJ841&gt;=1,INDEX($AS:$AS,$CI841+1),"")</f>
      </c>
      <c r="AV841">
        <f>IF($CJ841&gt;=2,INDEX($AS:$AS,$CI841+2),"")</f>
      </c>
      <c r="AW841">
        <f>IF($CJ841&gt;=3,INDEX($AS:$AS,$CI841+3),"")</f>
      </c>
      <c r="AX841">
        <f>IF($CJ841&gt;=4,INDEX($AS:$AS,$CI841+4),"")</f>
      </c>
      <c r="AY841">
        <f>IF($CJ841&gt;=5,INDEX($AS:$AS,$CI841+5),"")</f>
      </c>
      <c r="AZ841">
        <f>IF($CJ841&gt;=6,INDEX($AS:$AS,$CI841+6),"")</f>
      </c>
      <c r="BA841">
        <f>IF($CJ841&gt;=7,INDEX($AS:$AS,$CI841+7),"")</f>
      </c>
      <c r="BB841">
        <f>IF($CJ841&gt;=8,INDEX($AS:$AS,$CI841+8),"")</f>
      </c>
      <c r="BC841">
        <f>IF($CJ841&gt;=9,INDEX($AS:$AS,$CI841+9),"")</f>
      </c>
      <c r="BD841">
        <f>IF($CJ841&gt;=10,INDEX($AS:$AS,$CI841+10),"")</f>
      </c>
      <c r="BE841">
        <f>IF($CJ841&gt;=11,INDEX($AS:$AS,$CI841+11),"")</f>
      </c>
      <c r="BF841">
        <f>IF($CJ841&gt;=12,INDEX($AS:$AS,$CI841+12),"")</f>
      </c>
      <c r="BG841">
        <f>IF($CJ841&gt;=13,INDEX($AS:$AS,$CI841+13),"")</f>
      </c>
      <c r="BH841">
        <f>IF($CJ841&gt;=14,INDEX($AS:$AS,$CI841+14),"")</f>
      </c>
      <c r="BI841">
        <f>IF($CJ841&gt;=15,INDEX($AS:$AS,$CI841+15),"")</f>
      </c>
      <c r="BJ841">
        <f>IF($CJ841&gt;=16,INDEX($AS:$AS,$CI841+16),"")</f>
      </c>
      <c r="BK841">
        <f>IF($CJ841&gt;=17,INDEX($AS:$AS,$CI841+17),"")</f>
      </c>
      <c r="BL841">
        <f>IF($CJ841&gt;=18,INDEX($AS:$AS,$CI841+18),"")</f>
      </c>
      <c r="BM841">
        <f>IF($CJ841&gt;=19,INDEX($AS:$AS,$CI841+19),"")</f>
      </c>
      <c r="BN841">
        <f>IF($CJ841&gt;=20,INDEX($AS:$AS,$CI841+20),"")</f>
      </c>
      <c r="BO841">
        <f>IF($CJ841&gt;=21,INDEX($AS:$AS,$CI841+21),"")</f>
      </c>
      <c r="BP841">
        <f>IF($CJ841&gt;=22,INDEX($AS:$AS,$CI841+22),"")</f>
      </c>
      <c r="BQ841">
        <f>IF($CJ841&gt;=23,INDEX($AS:$AS,$CI841+23),"")</f>
      </c>
      <c r="BR841">
        <f>IF($CJ841&gt;=24,INDEX($AS:$AS,$CI841+24),"")</f>
      </c>
      <c r="BS841">
        <f>IF($CJ841&gt;=25,INDEX($AS:$AS,$CI841+25),"")</f>
      </c>
      <c r="BT841">
        <f>IF($CJ841&gt;=26,INDEX($AS:$AS,$CI841+26),"")</f>
      </c>
      <c r="BU841">
        <f>IF($CJ841&gt;=27,INDEX($AS:$AS,$CI841+27),"")</f>
      </c>
      <c r="BV841">
        <f>IF($CJ841&gt;=28,INDEX($AS:$AS,$CI841+28),"")</f>
      </c>
      <c r="BW841">
        <f>IF($CJ841&gt;=29,INDEX($AS:$AS,$CI841+29),"")</f>
      </c>
      <c r="BX841">
        <f>IF($CJ841&gt;=30,INDEX($AS:$AS,$CI841+30),"")</f>
      </c>
      <c r="BY841">
        <f>IF($CJ841&gt;=31,INDEX($AS:$AS,$CI841+31),"")</f>
      </c>
      <c r="BZ841">
        <f>IF($CJ841&gt;=32,INDEX($AS:$AS,$CI841+32),"")</f>
      </c>
      <c r="CA841">
        <f>IF($CJ841&gt;=33,INDEX($AS:$AS,$CI841+33),"")</f>
      </c>
      <c r="CB841">
        <f>IF($CJ841&gt;=34,INDEX($AS:$AS,$CI841+34),"")</f>
      </c>
      <c r="CC841">
        <f>IF($CJ841&gt;=35,INDEX($AS:$AS,$CI841+35),"")</f>
      </c>
      <c r="CD841">
        <f>IF($CJ841&gt;=36,INDEX($AS:$AS,$CI841+36),"")</f>
      </c>
      <c r="CE841">
        <f>IF($CJ841&gt;=37,INDEX($AS:$AS,$CI841+37),"")</f>
      </c>
      <c r="CF841">
        <f>IF($CJ841&gt;=38,INDEX($AS:$AS,$CI841+38),"")</f>
      </c>
      <c r="CG841">
        <f>IF($CJ841&gt;=39,INDEX($AS:$AS,$CI841+39),"")</f>
      </c>
      <c r="CH841">
        <f>IF($CJ841&gt;=40,INDEX($AS:$AS,$CI841+40),"")</f>
      </c>
      <c r="CI841">
        <f>IFERROR(MATCH($AR841,$AS$2:$AS$133,0)+1,0)</f>
      </c>
      <c r="CJ841">
        <f>IFERROR(INDEX($AT$2:$AT$133,MATCH($AR841,$AS$2:$AS$133,0)),0)</f>
      </c>
      <c r="CK841">
        <f>IFERROR(LEFT($O841,FIND(" - ",$O841)-1),$O841)</f>
      </c>
      <c r="CL841" t="s">
        <v>1655</v>
      </c>
      <c r="CM841">
        <v>1</v>
      </c>
      <c r="CN841">
        <f>IF($DI841&gt;=1,INDEX($CL:$CL,$DH841+1),"")</f>
      </c>
      <c r="CO841">
        <f>IF($DI841&gt;=2,INDEX($CL:$CL,$DH841+2),"")</f>
      </c>
      <c r="CP841">
        <f>IF($DI841&gt;=3,INDEX($CL:$CL,$DH841+3),"")</f>
      </c>
      <c r="CQ841">
        <f>IF($DI841&gt;=4,INDEX($CL:$CL,$DH841+4),"")</f>
      </c>
      <c r="CR841">
        <f>IF($DI841&gt;=5,INDEX($CL:$CL,$DH841+5),"")</f>
      </c>
      <c r="CS841">
        <f>IF($DI841&gt;=6,INDEX($CL:$CL,$DH841+6),"")</f>
      </c>
      <c r="CT841">
        <f>IF($DI841&gt;=7,INDEX($CL:$CL,$DH841+7),"")</f>
      </c>
      <c r="CU841">
        <f>IF($DI841&gt;=8,INDEX($CL:$CL,$DH841+8),"")</f>
      </c>
      <c r="CV841">
        <f>IF($DI841&gt;=9,INDEX($CL:$CL,$DH841+9),"")</f>
      </c>
      <c r="CW841">
        <f>IF($DI841&gt;=10,INDEX($CL:$CL,$DH841+10),"")</f>
      </c>
      <c r="CX841">
        <f>IF($DI841&gt;=11,INDEX($CL:$CL,$DH841+11),"")</f>
      </c>
      <c r="CY841">
        <f>IF($DI841&gt;=12,INDEX($CL:$CL,$DH841+12),"")</f>
      </c>
      <c r="CZ841">
        <f>IF($DI841&gt;=13,INDEX($CL:$CL,$DH841+13),"")</f>
      </c>
      <c r="DA841">
        <f>IF($DI841&gt;=14,INDEX($CL:$CL,$DH841+14),"")</f>
      </c>
      <c r="DB841">
        <f>IF($DI841&gt;=15,INDEX($CL:$CL,$DH841+15),"")</f>
      </c>
      <c r="DC841">
        <f>IF($DI841&gt;=16,INDEX($CL:$CL,$DH841+16),"")</f>
      </c>
      <c r="DD841">
        <f>IF($DI841&gt;=17,INDEX($CL:$CL,$DH841+17),"")</f>
      </c>
      <c r="DE841">
        <f>IF($DI841&gt;=18,INDEX($CL:$CL,$DH841+18),"")</f>
      </c>
      <c r="DF841">
        <f>IF($DI841&gt;=19,INDEX($CL:$CL,$DH841+19),"")</f>
      </c>
      <c r="DG841">
        <f>IF($DI841&gt;=20,INDEX($CL:$CL,$DH841+20),"")</f>
      </c>
      <c r="DH841">
        <f>IFERROR(MATCH($CK841,$CL$2:$CL$1558,0)+1,0)</f>
      </c>
      <c r="DI841">
        <f>IFERROR(INDEX($CM$2:$CM$1558,MATCH($CK841,$CL$2:$CL$1558,0)),0)</f>
      </c>
      <c r="DJ841">
        <f>IFERROR(INDEX($AQ:$AQ,MATCH($K841,$AP:$AP,0))&amp;"","")</f>
      </c>
      <c r="DN841">
        <f>IF($GQ841&gt;=1,INDEX($DK:$DK,$GP841+1),"")</f>
      </c>
      <c r="DO841">
        <f>IF($GQ841&gt;=2,INDEX($DK:$DK,$GP841+2),"")</f>
      </c>
      <c r="DP841">
        <f>IF($GQ841&gt;=3,INDEX($DK:$DK,$GP841+3),"")</f>
      </c>
      <c r="DQ841">
        <f>IF($GQ841&gt;=4,INDEX($DK:$DK,$GP841+4),"")</f>
      </c>
      <c r="DR841">
        <f>IF($GQ841&gt;=5,INDEX($DK:$DK,$GP841+5),"")</f>
      </c>
      <c r="DS841">
        <f>IF($GQ841&gt;=6,INDEX($DK:$DK,$GP841+6),"")</f>
      </c>
      <c r="DT841">
        <f>IF($GQ841&gt;=7,INDEX($DK:$DK,$GP841+7),"")</f>
      </c>
      <c r="DU841">
        <f>IF($GQ841&gt;=8,INDEX($DK:$DK,$GP841+8),"")</f>
      </c>
      <c r="DV841">
        <f>IF($GQ841&gt;=9,INDEX($DK:$DK,$GP841+9),"")</f>
      </c>
      <c r="DW841">
        <f>IF($GQ841&gt;=10,INDEX($DK:$DK,$GP841+10),"")</f>
      </c>
      <c r="DX841">
        <f>IF($GQ841&gt;=11,INDEX($DK:$DK,$GP841+11),"")</f>
      </c>
      <c r="DY841">
        <f>IF($GQ841&gt;=12,INDEX($DK:$DK,$GP841+12),"")</f>
      </c>
      <c r="DZ841">
        <f>IF($GQ841&gt;=13,INDEX($DK:$DK,$GP841+13),"")</f>
      </c>
      <c r="EA841">
        <f>IF($GQ841&gt;=14,INDEX($DK:$DK,$GP841+14),"")</f>
      </c>
      <c r="EB841">
        <f>IF($GQ841&gt;=15,INDEX($DK:$DK,$GP841+15),"")</f>
      </c>
      <c r="EC841">
        <f>IF($GQ841&gt;=16,INDEX($DK:$DK,$GP841+16),"")</f>
      </c>
      <c r="ED841">
        <f>IF($GQ841&gt;=17,INDEX($DK:$DK,$GP841+17),"")</f>
      </c>
      <c r="EE841">
        <f>IF($GQ841&gt;=18,INDEX($DK:$DK,$GP841+18),"")</f>
      </c>
      <c r="EF841">
        <f>IF($GQ841&gt;=19,INDEX($DK:$DK,$GP841+19),"")</f>
      </c>
      <c r="EG841">
        <f>IF($GQ841&gt;=20,INDEX($DK:$DK,$GP841+20),"")</f>
      </c>
      <c r="EH841">
        <f>IF($GQ841&gt;=21,INDEX($DK:$DK,$GP841+21),"")</f>
      </c>
      <c r="EI841">
        <f>IF($GQ841&gt;=22,INDEX($DK:$DK,$GP841+22),"")</f>
      </c>
      <c r="EJ841">
        <f>IF($GQ841&gt;=23,INDEX($DK:$DK,$GP841+23),"")</f>
      </c>
      <c r="EK841">
        <f>IF($GQ841&gt;=24,INDEX($DK:$DK,$GP841+24),"")</f>
      </c>
      <c r="EL841">
        <f>IF($GQ841&gt;=25,INDEX($DK:$DK,$GP841+25),"")</f>
      </c>
      <c r="EM841">
        <f>IF($GQ841&gt;=26,INDEX($DK:$DK,$GP841+26),"")</f>
      </c>
      <c r="EN841">
        <f>IF($GQ841&gt;=27,INDEX($DK:$DK,$GP841+27),"")</f>
      </c>
      <c r="EO841">
        <f>IF($GQ841&gt;=28,INDEX($DK:$DK,$GP841+28),"")</f>
      </c>
      <c r="EP841">
        <f>IF($GQ841&gt;=29,INDEX($DK:$DK,$GP841+29),"")</f>
      </c>
      <c r="EQ841">
        <f>IF($GQ841&gt;=30,INDEX($DK:$DK,$GP841+30),"")</f>
      </c>
      <c r="ER841">
        <f>IF($GQ841&gt;=31,INDEX($DK:$DK,$GP841+31),"")</f>
      </c>
      <c r="ES841">
        <f>IF($GQ841&gt;=32,INDEX($DK:$DK,$GP841+32),"")</f>
      </c>
      <c r="ET841">
        <f>IF($GQ841&gt;=33,INDEX($DK:$DK,$GP841+33),"")</f>
      </c>
      <c r="EU841">
        <f>IF($GQ841&gt;=34,INDEX($DK:$DK,$GP841+34),"")</f>
      </c>
      <c r="EV841">
        <f>IF($GQ841&gt;=35,INDEX($DK:$DK,$GP841+35),"")</f>
      </c>
      <c r="EW841">
        <f>IF($GQ841&gt;=36,INDEX($DK:$DK,$GP841+36),"")</f>
      </c>
      <c r="EX841">
        <f>IF($GQ841&gt;=37,INDEX($DK:$DK,$GP841+37),"")</f>
      </c>
      <c r="EY841">
        <f>IF($GQ841&gt;=38,INDEX($DK:$DK,$GP841+38),"")</f>
      </c>
      <c r="EZ841">
        <f>IF($GQ841&gt;=39,INDEX($DK:$DK,$GP841+39),"")</f>
      </c>
      <c r="FA841">
        <f>IF($GQ841&gt;=40,INDEX($DK:$DK,$GP841+40),"")</f>
      </c>
      <c r="FB841">
        <f>IF($GQ841&gt;=1,INDEX($DL:$DL,$GP841+1),"")</f>
      </c>
      <c r="FC841">
        <f>IF($GQ841&gt;=2,INDEX($DL:$DL,$GP841+2),"")</f>
      </c>
      <c r="FD841">
        <f>IF($GQ841&gt;=3,INDEX($DL:$DL,$GP841+3),"")</f>
      </c>
      <c r="FE841">
        <f>IF($GQ841&gt;=4,INDEX($DL:$DL,$GP841+4),"")</f>
      </c>
      <c r="FF841">
        <f>IF($GQ841&gt;=5,INDEX($DL:$DL,$GP841+5),"")</f>
      </c>
      <c r="FG841">
        <f>IF($GQ841&gt;=6,INDEX($DL:$DL,$GP841+6),"")</f>
      </c>
      <c r="FH841">
        <f>IF($GQ841&gt;=7,INDEX($DL:$DL,$GP841+7),"")</f>
      </c>
      <c r="FI841">
        <f>IF($GQ841&gt;=8,INDEX($DL:$DL,$GP841+8),"")</f>
      </c>
      <c r="FJ841">
        <f>IF($GQ841&gt;=9,INDEX($DL:$DL,$GP841+9),"")</f>
      </c>
      <c r="FK841">
        <f>IF($GQ841&gt;=10,INDEX($DL:$DL,$GP841+10),"")</f>
      </c>
      <c r="FL841">
        <f>IF($GQ841&gt;=11,INDEX($DL:$DL,$GP841+11),"")</f>
      </c>
      <c r="FM841">
        <f>IF($GQ841&gt;=12,INDEX($DL:$DL,$GP841+12),"")</f>
      </c>
      <c r="FN841">
        <f>IF($GQ841&gt;=13,INDEX($DL:$DL,$GP841+13),"")</f>
      </c>
      <c r="FO841">
        <f>IF($GQ841&gt;=14,INDEX($DL:$DL,$GP841+14),"")</f>
      </c>
      <c r="FP841">
        <f>IF($GQ841&gt;=15,INDEX($DL:$DL,$GP841+15),"")</f>
      </c>
      <c r="FQ841">
        <f>IF($GQ841&gt;=16,INDEX($DL:$DL,$GP841+16),"")</f>
      </c>
      <c r="FR841">
        <f>IF($GQ841&gt;=17,INDEX($DL:$DL,$GP841+17),"")</f>
      </c>
      <c r="FS841">
        <f>IF($GQ841&gt;=18,INDEX($DL:$DL,$GP841+18),"")</f>
      </c>
      <c r="FT841">
        <f>IF($GQ841&gt;=19,INDEX($DL:$DL,$GP841+19),"")</f>
      </c>
      <c r="FU841">
        <f>IF($GQ841&gt;=20,INDEX($DL:$DL,$GP841+20),"")</f>
      </c>
      <c r="FV841">
        <f>IF($GQ841&gt;=21,INDEX($DL:$DL,$GP841+21),"")</f>
      </c>
      <c r="FW841">
        <f>IF($GQ841&gt;=22,INDEX($DL:$DL,$GP841+22),"")</f>
      </c>
      <c r="FX841">
        <f>IF($GQ841&gt;=23,INDEX($DL:$DL,$GP841+23),"")</f>
      </c>
      <c r="FY841">
        <f>IF($GQ841&gt;=24,INDEX($DL:$DL,$GP841+24),"")</f>
      </c>
      <c r="FZ841">
        <f>IF($GQ841&gt;=25,INDEX($DL:$DL,$GP841+25),"")</f>
      </c>
      <c r="GA841">
        <f>IF($GQ841&gt;=26,INDEX($DL:$DL,$GP841+26),"")</f>
      </c>
      <c r="GB841">
        <f>IF($GQ841&gt;=27,INDEX($DL:$DL,$GP841+27),"")</f>
      </c>
      <c r="GC841">
        <f>IF($GQ841&gt;=28,INDEX($DL:$DL,$GP841+28),"")</f>
      </c>
      <c r="GD841">
        <f>IF($GQ841&gt;=29,INDEX($DL:$DL,$GP841+29),"")</f>
      </c>
      <c r="GE841">
        <f>IF($GQ841&gt;=30,INDEX($DL:$DL,$GP841+30),"")</f>
      </c>
      <c r="GF841">
        <f>IF($GQ841&gt;=31,INDEX($DL:$DL,$GP841+31),"")</f>
      </c>
      <c r="GG841">
        <f>IF($GQ841&gt;=32,INDEX($DL:$DL,$GP841+32),"")</f>
      </c>
      <c r="GH841">
        <f>IF($GQ841&gt;=33,INDEX($DL:$DL,$GP841+33),"")</f>
      </c>
      <c r="GI841">
        <f>IF($GQ841&gt;=34,INDEX($DL:$DL,$GP841+34),"")</f>
      </c>
      <c r="GJ841">
        <f>IF($GQ841&gt;=35,INDEX($DL:$DL,$GP841+35),"")</f>
      </c>
      <c r="GK841">
        <f>IF($GQ841&gt;=36,INDEX($DL:$DL,$GP841+36),"")</f>
      </c>
      <c r="GL841">
        <f>IF($GQ841&gt;=37,INDEX($DL:$DL,$GP841+37),"")</f>
      </c>
      <c r="GM841">
        <f>IF($GQ841&gt;=38,INDEX($DL:$DL,$GP841+38),"")</f>
      </c>
      <c r="GN841">
        <f>IF($GQ841&gt;=39,INDEX($DL:$DL,$GP841+39),"")</f>
      </c>
      <c r="GO841">
        <f>IF($GQ841&gt;=40,INDEX($DL:$DL,$GP841+40),"")</f>
      </c>
      <c r="GP841">
        <f>IFERROR(MATCH($DJ841,$DK$2:$DK$148,0)+1,0)</f>
      </c>
      <c r="GQ841">
        <f>IFERROR(INDEX($DM$2:$DM$148,MATCH($DJ841,$DK$2:$DK$148,0)),0)</f>
      </c>
      <c r="GR841">
        <f>IFERROR(MATCH($L841,$DN$841:$FA$841,0),0)</f>
      </c>
      <c r="GS841">
        <f>IF($GR841&gt;0,INDEX($FB$841:$GO$841,$GR841),"")</f>
      </c>
      <c r="GV841">
        <f>IF($JE841&gt;=1,INDEX($GT:$GT,$JD841+1),"")</f>
      </c>
      <c r="GW841">
        <f>IF($JE841&gt;=2,INDEX($GT:$GT,$JD841+2),"")</f>
      </c>
      <c r="GX841">
        <f>IF($JE841&gt;=3,INDEX($GT:$GT,$JD841+3),"")</f>
      </c>
      <c r="GY841">
        <f>IF($JE841&gt;=4,INDEX($GT:$GT,$JD841+4),"")</f>
      </c>
      <c r="GZ841">
        <f>IF($JE841&gt;=5,INDEX($GT:$GT,$JD841+5),"")</f>
      </c>
      <c r="HA841">
        <f>IF($JE841&gt;=6,INDEX($GT:$GT,$JD841+6),"")</f>
      </c>
      <c r="HB841">
        <f>IF($JE841&gt;=7,INDEX($GT:$GT,$JD841+7),"")</f>
      </c>
      <c r="HC841">
        <f>IF($JE841&gt;=8,INDEX($GT:$GT,$JD841+8),"")</f>
      </c>
      <c r="HD841">
        <f>IF($JE841&gt;=9,INDEX($GT:$GT,$JD841+9),"")</f>
      </c>
      <c r="HE841">
        <f>IF($JE841&gt;=10,INDEX($GT:$GT,$JD841+10),"")</f>
      </c>
      <c r="HF841">
        <f>IF($JE841&gt;=11,INDEX($GT:$GT,$JD841+11),"")</f>
      </c>
      <c r="HG841">
        <f>IF($JE841&gt;=12,INDEX($GT:$GT,$JD841+12),"")</f>
      </c>
      <c r="HH841">
        <f>IF($JE841&gt;=13,INDEX($GT:$GT,$JD841+13),"")</f>
      </c>
      <c r="HI841">
        <f>IF($JE841&gt;=14,INDEX($GT:$GT,$JD841+14),"")</f>
      </c>
      <c r="HJ841">
        <f>IF($JE841&gt;=15,INDEX($GT:$GT,$JD841+15),"")</f>
      </c>
      <c r="HK841">
        <f>IF($JE841&gt;=16,INDEX($GT:$GT,$JD841+16),"")</f>
      </c>
      <c r="HL841">
        <f>IF($JE841&gt;=17,INDEX($GT:$GT,$JD841+17),"")</f>
      </c>
      <c r="HM841">
        <f>IF($JE841&gt;=18,INDEX($GT:$GT,$JD841+18),"")</f>
      </c>
      <c r="HN841">
        <f>IF($JE841&gt;=19,INDEX($GT:$GT,$JD841+19),"")</f>
      </c>
      <c r="HO841">
        <f>IF($JE841&gt;=20,INDEX($GT:$GT,$JD841+20),"")</f>
      </c>
      <c r="HP841">
        <f>IF($JE841&gt;=21,INDEX($GT:$GT,$JD841+21),"")</f>
      </c>
      <c r="HQ841">
        <f>IF($JE841&gt;=22,INDEX($GT:$GT,$JD841+22),"")</f>
      </c>
      <c r="HR841">
        <f>IF($JE841&gt;=23,INDEX($GT:$GT,$JD841+23),"")</f>
      </c>
      <c r="HS841">
        <f>IF($JE841&gt;=24,INDEX($GT:$GT,$JD841+24),"")</f>
      </c>
      <c r="HT841">
        <f>IF($JE841&gt;=25,INDEX($GT:$GT,$JD841+25),"")</f>
      </c>
      <c r="HU841">
        <f>IF($JE841&gt;=26,INDEX($GT:$GT,$JD841+26),"")</f>
      </c>
      <c r="HV841">
        <f>IF($JE841&gt;=27,INDEX($GT:$GT,$JD841+27),"")</f>
      </c>
      <c r="HW841">
        <f>IF($JE841&gt;=28,INDEX($GT:$GT,$JD841+28),"")</f>
      </c>
      <c r="HX841">
        <f>IF($JE841&gt;=29,INDEX($GT:$GT,$JD841+29),"")</f>
      </c>
      <c r="HY841">
        <f>IF($JE841&gt;=30,INDEX($GT:$GT,$JD841+30),"")</f>
      </c>
      <c r="HZ841">
        <f>IF($JE841&gt;=31,INDEX($GT:$GT,$JD841+31),"")</f>
      </c>
      <c r="IA841">
        <f>IF($JE841&gt;=32,INDEX($GT:$GT,$JD841+32),"")</f>
      </c>
      <c r="IB841">
        <f>IF($JE841&gt;=33,INDEX($GT:$GT,$JD841+33),"")</f>
      </c>
      <c r="IC841">
        <f>IF($JE841&gt;=34,INDEX($GT:$GT,$JD841+34),"")</f>
      </c>
      <c r="ID841">
        <f>IF($JE841&gt;=35,INDEX($GT:$GT,$JD841+35),"")</f>
      </c>
      <c r="IE841">
        <f>IF($JE841&gt;=36,INDEX($GT:$GT,$JD841+36),"")</f>
      </c>
      <c r="IF841">
        <f>IF($JE841&gt;=37,INDEX($GT:$GT,$JD841+37),"")</f>
      </c>
      <c r="IG841">
        <f>IF($JE841&gt;=38,INDEX($GT:$GT,$JD841+38),"")</f>
      </c>
      <c r="IH841">
        <f>IF($JE841&gt;=39,INDEX($GT:$GT,$JD841+39),"")</f>
      </c>
      <c r="II841">
        <f>IF($JE841&gt;=40,INDEX($GT:$GT,$JD841+40),"")</f>
      </c>
      <c r="IJ841">
        <f>IF($JE841&gt;=41,INDEX($GT:$GT,$JD841+41),"")</f>
      </c>
      <c r="IK841">
        <f>IF($JE841&gt;=42,INDEX($GT:$GT,$JD841+42),"")</f>
      </c>
      <c r="IL841">
        <f>IF($JE841&gt;=43,INDEX($GT:$GT,$JD841+43),"")</f>
      </c>
      <c r="IM841">
        <f>IF($JE841&gt;=44,INDEX($GT:$GT,$JD841+44),"")</f>
      </c>
      <c r="IN841">
        <f>IF($JE841&gt;=45,INDEX($GT:$GT,$JD841+45),"")</f>
      </c>
      <c r="IO841">
        <f>IF($JE841&gt;=46,INDEX($GT:$GT,$JD841+46),"")</f>
      </c>
      <c r="IP841">
        <f>IF($JE841&gt;=47,INDEX($GT:$GT,$JD841+47),"")</f>
      </c>
      <c r="IQ841">
        <f>IF($JE841&gt;=48,INDEX($GT:$GT,$JD841+48),"")</f>
      </c>
      <c r="IR841">
        <f>IF($JE841&gt;=49,INDEX($GT:$GT,$JD841+49),"")</f>
      </c>
      <c r="IS841">
        <f>IF($JE841&gt;=50,INDEX($GT:$GT,$JD841+50),"")</f>
      </c>
      <c r="IT841">
        <f>IF($JE841&gt;=51,INDEX($GT:$GT,$JD841+51),"")</f>
      </c>
      <c r="IU841">
        <f>IF($JE841&gt;=52,INDEX($GT:$GT,$JD841+52),"")</f>
      </c>
      <c r="IV841">
        <f>IF($JE841&gt;=53,INDEX($GT:$GT,$JD841+53),"")</f>
      </c>
      <c r="IW841">
        <f>IF($JE841&gt;=54,INDEX($GT:$GT,$JD841+54),"")</f>
      </c>
      <c r="IX841">
        <f>IF($JE841&gt;=55,INDEX($GT:$GT,$JD841+55),"")</f>
      </c>
      <c r="IY841">
        <f>IF($JE841&gt;=56,INDEX($GT:$GT,$JD841+56),"")</f>
      </c>
      <c r="IZ841">
        <f>IF($JE841&gt;=57,INDEX($GT:$GT,$JD841+57),"")</f>
      </c>
      <c r="JA841">
        <f>IF($JE841&gt;=58,INDEX($GT:$GT,$JD841+58),"")</f>
      </c>
      <c r="JB841">
        <f>IF($JE841&gt;=59,INDEX($GT:$GT,$JD841+59),"")</f>
      </c>
      <c r="JC841">
        <f>IF($JE841&gt;=60,INDEX($GT:$GT,$JD841+60),"")</f>
      </c>
      <c r="JD841">
        <f>IFERROR(MATCH($GS841,$GT$2:$GT$322,0)+1,0)</f>
      </c>
      <c r="JE841">
        <f>IFERROR(INDEX($GU$2:$GU$322,MATCH($GS841,$GT$2:$GT$322,0)),0)</f>
      </c>
      <c r="JF841" t="s">
        <v>28</v>
      </c>
      <c r="JG841" t="s">
        <v>28</v>
      </c>
    </row>
    <row r="842" spans="1:267" x14ac:dyDescent="0.25">
      <c r="J842" s="1"/>
      <c r="K842" s="1"/>
      <c r="L842" s="1"/>
      <c r="M842" s="1"/>
      <c r="N842" s="1">
        <f>IFERROR(IF(FIND(" - ",$J842)&gt;0,MID($J842,FIND(" - ",$J842)+3,LEN($J842)),""),"")</f>
      </c>
      <c r="P842" s="1"/>
      <c r="S842" t="s">
        <v>28</v>
      </c>
      <c r="U842">
        <f>IF(OR($S842="",$T842=""),"",IFERROR($S842/$T842,0))</f>
      </c>
      <c r="V842">
        <f>IF($S842="","",
IF($K842="","",
IF(ISNUMBER(SEARCH("exempt",LOWER($K842))),0,
$S842*(VALUE(SUBSTITUTE($K842,"%",""))/100))))</f>
      </c>
      <c r="AB842">
        <f>IF($S842="","",
SUM($S842,$V842,$Z842,$W842,$Y842)-
IF($AA842="",0,VALUE($AA842)))</f>
      </c>
      <c r="AJ842" t="s">
        <v>1656</v>
      </c>
      <c r="AR842">
        <f>IFERROR(LEFT($J842,FIND(" - ",$J842)-1),$J842)</f>
      </c>
      <c r="AU842">
        <f>IF($CJ842&gt;=1,INDEX($AS:$AS,$CI842+1),"")</f>
      </c>
      <c r="AV842">
        <f>IF($CJ842&gt;=2,INDEX($AS:$AS,$CI842+2),"")</f>
      </c>
      <c r="AW842">
        <f>IF($CJ842&gt;=3,INDEX($AS:$AS,$CI842+3),"")</f>
      </c>
      <c r="AX842">
        <f>IF($CJ842&gt;=4,INDEX($AS:$AS,$CI842+4),"")</f>
      </c>
      <c r="AY842">
        <f>IF($CJ842&gt;=5,INDEX($AS:$AS,$CI842+5),"")</f>
      </c>
      <c r="AZ842">
        <f>IF($CJ842&gt;=6,INDEX($AS:$AS,$CI842+6),"")</f>
      </c>
      <c r="BA842">
        <f>IF($CJ842&gt;=7,INDEX($AS:$AS,$CI842+7),"")</f>
      </c>
      <c r="BB842">
        <f>IF($CJ842&gt;=8,INDEX($AS:$AS,$CI842+8),"")</f>
      </c>
      <c r="BC842">
        <f>IF($CJ842&gt;=9,INDEX($AS:$AS,$CI842+9),"")</f>
      </c>
      <c r="BD842">
        <f>IF($CJ842&gt;=10,INDEX($AS:$AS,$CI842+10),"")</f>
      </c>
      <c r="BE842">
        <f>IF($CJ842&gt;=11,INDEX($AS:$AS,$CI842+11),"")</f>
      </c>
      <c r="BF842">
        <f>IF($CJ842&gt;=12,INDEX($AS:$AS,$CI842+12),"")</f>
      </c>
      <c r="BG842">
        <f>IF($CJ842&gt;=13,INDEX($AS:$AS,$CI842+13),"")</f>
      </c>
      <c r="BH842">
        <f>IF($CJ842&gt;=14,INDEX($AS:$AS,$CI842+14),"")</f>
      </c>
      <c r="BI842">
        <f>IF($CJ842&gt;=15,INDEX($AS:$AS,$CI842+15),"")</f>
      </c>
      <c r="BJ842">
        <f>IF($CJ842&gt;=16,INDEX($AS:$AS,$CI842+16),"")</f>
      </c>
      <c r="BK842">
        <f>IF($CJ842&gt;=17,INDEX($AS:$AS,$CI842+17),"")</f>
      </c>
      <c r="BL842">
        <f>IF($CJ842&gt;=18,INDEX($AS:$AS,$CI842+18),"")</f>
      </c>
      <c r="BM842">
        <f>IF($CJ842&gt;=19,INDEX($AS:$AS,$CI842+19),"")</f>
      </c>
      <c r="BN842">
        <f>IF($CJ842&gt;=20,INDEX($AS:$AS,$CI842+20),"")</f>
      </c>
      <c r="BO842">
        <f>IF($CJ842&gt;=21,INDEX($AS:$AS,$CI842+21),"")</f>
      </c>
      <c r="BP842">
        <f>IF($CJ842&gt;=22,INDEX($AS:$AS,$CI842+22),"")</f>
      </c>
      <c r="BQ842">
        <f>IF($CJ842&gt;=23,INDEX($AS:$AS,$CI842+23),"")</f>
      </c>
      <c r="BR842">
        <f>IF($CJ842&gt;=24,INDEX($AS:$AS,$CI842+24),"")</f>
      </c>
      <c r="BS842">
        <f>IF($CJ842&gt;=25,INDEX($AS:$AS,$CI842+25),"")</f>
      </c>
      <c r="BT842">
        <f>IF($CJ842&gt;=26,INDEX($AS:$AS,$CI842+26),"")</f>
      </c>
      <c r="BU842">
        <f>IF($CJ842&gt;=27,INDEX($AS:$AS,$CI842+27),"")</f>
      </c>
      <c r="BV842">
        <f>IF($CJ842&gt;=28,INDEX($AS:$AS,$CI842+28),"")</f>
      </c>
      <c r="BW842">
        <f>IF($CJ842&gt;=29,INDEX($AS:$AS,$CI842+29),"")</f>
      </c>
      <c r="BX842">
        <f>IF($CJ842&gt;=30,INDEX($AS:$AS,$CI842+30),"")</f>
      </c>
      <c r="BY842">
        <f>IF($CJ842&gt;=31,INDEX($AS:$AS,$CI842+31),"")</f>
      </c>
      <c r="BZ842">
        <f>IF($CJ842&gt;=32,INDEX($AS:$AS,$CI842+32),"")</f>
      </c>
      <c r="CA842">
        <f>IF($CJ842&gt;=33,INDEX($AS:$AS,$CI842+33),"")</f>
      </c>
      <c r="CB842">
        <f>IF($CJ842&gt;=34,INDEX($AS:$AS,$CI842+34),"")</f>
      </c>
      <c r="CC842">
        <f>IF($CJ842&gt;=35,INDEX($AS:$AS,$CI842+35),"")</f>
      </c>
      <c r="CD842">
        <f>IF($CJ842&gt;=36,INDEX($AS:$AS,$CI842+36),"")</f>
      </c>
      <c r="CE842">
        <f>IF($CJ842&gt;=37,INDEX($AS:$AS,$CI842+37),"")</f>
      </c>
      <c r="CF842">
        <f>IF($CJ842&gt;=38,INDEX($AS:$AS,$CI842+38),"")</f>
      </c>
      <c r="CG842">
        <f>IF($CJ842&gt;=39,INDEX($AS:$AS,$CI842+39),"")</f>
      </c>
      <c r="CH842">
        <f>IF($CJ842&gt;=40,INDEX($AS:$AS,$CI842+40),"")</f>
      </c>
      <c r="CI842">
        <f>IFERROR(MATCH($AR842,$AS$2:$AS$133,0)+1,0)</f>
      </c>
      <c r="CJ842">
        <f>IFERROR(INDEX($AT$2:$AT$133,MATCH($AR842,$AS$2:$AS$133,0)),0)</f>
      </c>
      <c r="CK842">
        <f>IFERROR(LEFT($O842,FIND(" - ",$O842)-1),$O842)</f>
      </c>
      <c r="CL842" t="s">
        <v>113</v>
      </c>
      <c r="CN842">
        <f>IF($DI842&gt;=1,INDEX($CL:$CL,$DH842+1),"")</f>
      </c>
      <c r="CO842">
        <f>IF($DI842&gt;=2,INDEX($CL:$CL,$DH842+2),"")</f>
      </c>
      <c r="CP842">
        <f>IF($DI842&gt;=3,INDEX($CL:$CL,$DH842+3),"")</f>
      </c>
      <c r="CQ842">
        <f>IF($DI842&gt;=4,INDEX($CL:$CL,$DH842+4),"")</f>
      </c>
      <c r="CR842">
        <f>IF($DI842&gt;=5,INDEX($CL:$CL,$DH842+5),"")</f>
      </c>
      <c r="CS842">
        <f>IF($DI842&gt;=6,INDEX($CL:$CL,$DH842+6),"")</f>
      </c>
      <c r="CT842">
        <f>IF($DI842&gt;=7,INDEX($CL:$CL,$DH842+7),"")</f>
      </c>
      <c r="CU842">
        <f>IF($DI842&gt;=8,INDEX($CL:$CL,$DH842+8),"")</f>
      </c>
      <c r="CV842">
        <f>IF($DI842&gt;=9,INDEX($CL:$CL,$DH842+9),"")</f>
      </c>
      <c r="CW842">
        <f>IF($DI842&gt;=10,INDEX($CL:$CL,$DH842+10),"")</f>
      </c>
      <c r="CX842">
        <f>IF($DI842&gt;=11,INDEX($CL:$CL,$DH842+11),"")</f>
      </c>
      <c r="CY842">
        <f>IF($DI842&gt;=12,INDEX($CL:$CL,$DH842+12),"")</f>
      </c>
      <c r="CZ842">
        <f>IF($DI842&gt;=13,INDEX($CL:$CL,$DH842+13),"")</f>
      </c>
      <c r="DA842">
        <f>IF($DI842&gt;=14,INDEX($CL:$CL,$DH842+14),"")</f>
      </c>
      <c r="DB842">
        <f>IF($DI842&gt;=15,INDEX($CL:$CL,$DH842+15),"")</f>
      </c>
      <c r="DC842">
        <f>IF($DI842&gt;=16,INDEX($CL:$CL,$DH842+16),"")</f>
      </c>
      <c r="DD842">
        <f>IF($DI842&gt;=17,INDEX($CL:$CL,$DH842+17),"")</f>
      </c>
      <c r="DE842">
        <f>IF($DI842&gt;=18,INDEX($CL:$CL,$DH842+18),"")</f>
      </c>
      <c r="DF842">
        <f>IF($DI842&gt;=19,INDEX($CL:$CL,$DH842+19),"")</f>
      </c>
      <c r="DG842">
        <f>IF($DI842&gt;=20,INDEX($CL:$CL,$DH842+20),"")</f>
      </c>
      <c r="DH842">
        <f>IFERROR(MATCH($CK842,$CL$2:$CL$1558,0)+1,0)</f>
      </c>
      <c r="DI842">
        <f>IFERROR(INDEX($CM$2:$CM$1558,MATCH($CK842,$CL$2:$CL$1558,0)),0)</f>
      </c>
      <c r="DJ842">
        <f>IFERROR(INDEX($AQ:$AQ,MATCH($K842,$AP:$AP,0))&amp;"","")</f>
      </c>
      <c r="DN842">
        <f>IF($GQ842&gt;=1,INDEX($DK:$DK,$GP842+1),"")</f>
      </c>
      <c r="DO842">
        <f>IF($GQ842&gt;=2,INDEX($DK:$DK,$GP842+2),"")</f>
      </c>
      <c r="DP842">
        <f>IF($GQ842&gt;=3,INDEX($DK:$DK,$GP842+3),"")</f>
      </c>
      <c r="DQ842">
        <f>IF($GQ842&gt;=4,INDEX($DK:$DK,$GP842+4),"")</f>
      </c>
      <c r="DR842">
        <f>IF($GQ842&gt;=5,INDEX($DK:$DK,$GP842+5),"")</f>
      </c>
      <c r="DS842">
        <f>IF($GQ842&gt;=6,INDEX($DK:$DK,$GP842+6),"")</f>
      </c>
      <c r="DT842">
        <f>IF($GQ842&gt;=7,INDEX($DK:$DK,$GP842+7),"")</f>
      </c>
      <c r="DU842">
        <f>IF($GQ842&gt;=8,INDEX($DK:$DK,$GP842+8),"")</f>
      </c>
      <c r="DV842">
        <f>IF($GQ842&gt;=9,INDEX($DK:$DK,$GP842+9),"")</f>
      </c>
      <c r="DW842">
        <f>IF($GQ842&gt;=10,INDEX($DK:$DK,$GP842+10),"")</f>
      </c>
      <c r="DX842">
        <f>IF($GQ842&gt;=11,INDEX($DK:$DK,$GP842+11),"")</f>
      </c>
      <c r="DY842">
        <f>IF($GQ842&gt;=12,INDEX($DK:$DK,$GP842+12),"")</f>
      </c>
      <c r="DZ842">
        <f>IF($GQ842&gt;=13,INDEX($DK:$DK,$GP842+13),"")</f>
      </c>
      <c r="EA842">
        <f>IF($GQ842&gt;=14,INDEX($DK:$DK,$GP842+14),"")</f>
      </c>
      <c r="EB842">
        <f>IF($GQ842&gt;=15,INDEX($DK:$DK,$GP842+15),"")</f>
      </c>
      <c r="EC842">
        <f>IF($GQ842&gt;=16,INDEX($DK:$DK,$GP842+16),"")</f>
      </c>
      <c r="ED842">
        <f>IF($GQ842&gt;=17,INDEX($DK:$DK,$GP842+17),"")</f>
      </c>
      <c r="EE842">
        <f>IF($GQ842&gt;=18,INDEX($DK:$DK,$GP842+18),"")</f>
      </c>
      <c r="EF842">
        <f>IF($GQ842&gt;=19,INDEX($DK:$DK,$GP842+19),"")</f>
      </c>
      <c r="EG842">
        <f>IF($GQ842&gt;=20,INDEX($DK:$DK,$GP842+20),"")</f>
      </c>
      <c r="EH842">
        <f>IF($GQ842&gt;=21,INDEX($DK:$DK,$GP842+21),"")</f>
      </c>
      <c r="EI842">
        <f>IF($GQ842&gt;=22,INDEX($DK:$DK,$GP842+22),"")</f>
      </c>
      <c r="EJ842">
        <f>IF($GQ842&gt;=23,INDEX($DK:$DK,$GP842+23),"")</f>
      </c>
      <c r="EK842">
        <f>IF($GQ842&gt;=24,INDEX($DK:$DK,$GP842+24),"")</f>
      </c>
      <c r="EL842">
        <f>IF($GQ842&gt;=25,INDEX($DK:$DK,$GP842+25),"")</f>
      </c>
      <c r="EM842">
        <f>IF($GQ842&gt;=26,INDEX($DK:$DK,$GP842+26),"")</f>
      </c>
      <c r="EN842">
        <f>IF($GQ842&gt;=27,INDEX($DK:$DK,$GP842+27),"")</f>
      </c>
      <c r="EO842">
        <f>IF($GQ842&gt;=28,INDEX($DK:$DK,$GP842+28),"")</f>
      </c>
      <c r="EP842">
        <f>IF($GQ842&gt;=29,INDEX($DK:$DK,$GP842+29),"")</f>
      </c>
      <c r="EQ842">
        <f>IF($GQ842&gt;=30,INDEX($DK:$DK,$GP842+30),"")</f>
      </c>
      <c r="ER842">
        <f>IF($GQ842&gt;=31,INDEX($DK:$DK,$GP842+31),"")</f>
      </c>
      <c r="ES842">
        <f>IF($GQ842&gt;=32,INDEX($DK:$DK,$GP842+32),"")</f>
      </c>
      <c r="ET842">
        <f>IF($GQ842&gt;=33,INDEX($DK:$DK,$GP842+33),"")</f>
      </c>
      <c r="EU842">
        <f>IF($GQ842&gt;=34,INDEX($DK:$DK,$GP842+34),"")</f>
      </c>
      <c r="EV842">
        <f>IF($GQ842&gt;=35,INDEX($DK:$DK,$GP842+35),"")</f>
      </c>
      <c r="EW842">
        <f>IF($GQ842&gt;=36,INDEX($DK:$DK,$GP842+36),"")</f>
      </c>
      <c r="EX842">
        <f>IF($GQ842&gt;=37,INDEX($DK:$DK,$GP842+37),"")</f>
      </c>
      <c r="EY842">
        <f>IF($GQ842&gt;=38,INDEX($DK:$DK,$GP842+38),"")</f>
      </c>
      <c r="EZ842">
        <f>IF($GQ842&gt;=39,INDEX($DK:$DK,$GP842+39),"")</f>
      </c>
      <c r="FA842">
        <f>IF($GQ842&gt;=40,INDEX($DK:$DK,$GP842+40),"")</f>
      </c>
      <c r="FB842">
        <f>IF($GQ842&gt;=1,INDEX($DL:$DL,$GP842+1),"")</f>
      </c>
      <c r="FC842">
        <f>IF($GQ842&gt;=2,INDEX($DL:$DL,$GP842+2),"")</f>
      </c>
      <c r="FD842">
        <f>IF($GQ842&gt;=3,INDEX($DL:$DL,$GP842+3),"")</f>
      </c>
      <c r="FE842">
        <f>IF($GQ842&gt;=4,INDEX($DL:$DL,$GP842+4),"")</f>
      </c>
      <c r="FF842">
        <f>IF($GQ842&gt;=5,INDEX($DL:$DL,$GP842+5),"")</f>
      </c>
      <c r="FG842">
        <f>IF($GQ842&gt;=6,INDEX($DL:$DL,$GP842+6),"")</f>
      </c>
      <c r="FH842">
        <f>IF($GQ842&gt;=7,INDEX($DL:$DL,$GP842+7),"")</f>
      </c>
      <c r="FI842">
        <f>IF($GQ842&gt;=8,INDEX($DL:$DL,$GP842+8),"")</f>
      </c>
      <c r="FJ842">
        <f>IF($GQ842&gt;=9,INDEX($DL:$DL,$GP842+9),"")</f>
      </c>
      <c r="FK842">
        <f>IF($GQ842&gt;=10,INDEX($DL:$DL,$GP842+10),"")</f>
      </c>
      <c r="FL842">
        <f>IF($GQ842&gt;=11,INDEX($DL:$DL,$GP842+11),"")</f>
      </c>
      <c r="FM842">
        <f>IF($GQ842&gt;=12,INDEX($DL:$DL,$GP842+12),"")</f>
      </c>
      <c r="FN842">
        <f>IF($GQ842&gt;=13,INDEX($DL:$DL,$GP842+13),"")</f>
      </c>
      <c r="FO842">
        <f>IF($GQ842&gt;=14,INDEX($DL:$DL,$GP842+14),"")</f>
      </c>
      <c r="FP842">
        <f>IF($GQ842&gt;=15,INDEX($DL:$DL,$GP842+15),"")</f>
      </c>
      <c r="FQ842">
        <f>IF($GQ842&gt;=16,INDEX($DL:$DL,$GP842+16),"")</f>
      </c>
      <c r="FR842">
        <f>IF($GQ842&gt;=17,INDEX($DL:$DL,$GP842+17),"")</f>
      </c>
      <c r="FS842">
        <f>IF($GQ842&gt;=18,INDEX($DL:$DL,$GP842+18),"")</f>
      </c>
      <c r="FT842">
        <f>IF($GQ842&gt;=19,INDEX($DL:$DL,$GP842+19),"")</f>
      </c>
      <c r="FU842">
        <f>IF($GQ842&gt;=20,INDEX($DL:$DL,$GP842+20),"")</f>
      </c>
      <c r="FV842">
        <f>IF($GQ842&gt;=21,INDEX($DL:$DL,$GP842+21),"")</f>
      </c>
      <c r="FW842">
        <f>IF($GQ842&gt;=22,INDEX($DL:$DL,$GP842+22),"")</f>
      </c>
      <c r="FX842">
        <f>IF($GQ842&gt;=23,INDEX($DL:$DL,$GP842+23),"")</f>
      </c>
      <c r="FY842">
        <f>IF($GQ842&gt;=24,INDEX($DL:$DL,$GP842+24),"")</f>
      </c>
      <c r="FZ842">
        <f>IF($GQ842&gt;=25,INDEX($DL:$DL,$GP842+25),"")</f>
      </c>
      <c r="GA842">
        <f>IF($GQ842&gt;=26,INDEX($DL:$DL,$GP842+26),"")</f>
      </c>
      <c r="GB842">
        <f>IF($GQ842&gt;=27,INDEX($DL:$DL,$GP842+27),"")</f>
      </c>
      <c r="GC842">
        <f>IF($GQ842&gt;=28,INDEX($DL:$DL,$GP842+28),"")</f>
      </c>
      <c r="GD842">
        <f>IF($GQ842&gt;=29,INDEX($DL:$DL,$GP842+29),"")</f>
      </c>
      <c r="GE842">
        <f>IF($GQ842&gt;=30,INDEX($DL:$DL,$GP842+30),"")</f>
      </c>
      <c r="GF842">
        <f>IF($GQ842&gt;=31,INDEX($DL:$DL,$GP842+31),"")</f>
      </c>
      <c r="GG842">
        <f>IF($GQ842&gt;=32,INDEX($DL:$DL,$GP842+32),"")</f>
      </c>
      <c r="GH842">
        <f>IF($GQ842&gt;=33,INDEX($DL:$DL,$GP842+33),"")</f>
      </c>
      <c r="GI842">
        <f>IF($GQ842&gt;=34,INDEX($DL:$DL,$GP842+34),"")</f>
      </c>
      <c r="GJ842">
        <f>IF($GQ842&gt;=35,INDEX($DL:$DL,$GP842+35),"")</f>
      </c>
      <c r="GK842">
        <f>IF($GQ842&gt;=36,INDEX($DL:$DL,$GP842+36),"")</f>
      </c>
      <c r="GL842">
        <f>IF($GQ842&gt;=37,INDEX($DL:$DL,$GP842+37),"")</f>
      </c>
      <c r="GM842">
        <f>IF($GQ842&gt;=38,INDEX($DL:$DL,$GP842+38),"")</f>
      </c>
      <c r="GN842">
        <f>IF($GQ842&gt;=39,INDEX($DL:$DL,$GP842+39),"")</f>
      </c>
      <c r="GO842">
        <f>IF($GQ842&gt;=40,INDEX($DL:$DL,$GP842+40),"")</f>
      </c>
      <c r="GP842">
        <f>IFERROR(MATCH($DJ842,$DK$2:$DK$148,0)+1,0)</f>
      </c>
      <c r="GQ842">
        <f>IFERROR(INDEX($DM$2:$DM$148,MATCH($DJ842,$DK$2:$DK$148,0)),0)</f>
      </c>
      <c r="GR842">
        <f>IFERROR(MATCH($L842,$DN$842:$FA$842,0),0)</f>
      </c>
      <c r="GS842">
        <f>IF($GR842&gt;0,INDEX($FB$842:$GO$842,$GR842),"")</f>
      </c>
      <c r="GV842">
        <f>IF($JE842&gt;=1,INDEX($GT:$GT,$JD842+1),"")</f>
      </c>
      <c r="GW842">
        <f>IF($JE842&gt;=2,INDEX($GT:$GT,$JD842+2),"")</f>
      </c>
      <c r="GX842">
        <f>IF($JE842&gt;=3,INDEX($GT:$GT,$JD842+3),"")</f>
      </c>
      <c r="GY842">
        <f>IF($JE842&gt;=4,INDEX($GT:$GT,$JD842+4),"")</f>
      </c>
      <c r="GZ842">
        <f>IF($JE842&gt;=5,INDEX($GT:$GT,$JD842+5),"")</f>
      </c>
      <c r="HA842">
        <f>IF($JE842&gt;=6,INDEX($GT:$GT,$JD842+6),"")</f>
      </c>
      <c r="HB842">
        <f>IF($JE842&gt;=7,INDEX($GT:$GT,$JD842+7),"")</f>
      </c>
      <c r="HC842">
        <f>IF($JE842&gt;=8,INDEX($GT:$GT,$JD842+8),"")</f>
      </c>
      <c r="HD842">
        <f>IF($JE842&gt;=9,INDEX($GT:$GT,$JD842+9),"")</f>
      </c>
      <c r="HE842">
        <f>IF($JE842&gt;=10,INDEX($GT:$GT,$JD842+10),"")</f>
      </c>
      <c r="HF842">
        <f>IF($JE842&gt;=11,INDEX($GT:$GT,$JD842+11),"")</f>
      </c>
      <c r="HG842">
        <f>IF($JE842&gt;=12,INDEX($GT:$GT,$JD842+12),"")</f>
      </c>
      <c r="HH842">
        <f>IF($JE842&gt;=13,INDEX($GT:$GT,$JD842+13),"")</f>
      </c>
      <c r="HI842">
        <f>IF($JE842&gt;=14,INDEX($GT:$GT,$JD842+14),"")</f>
      </c>
      <c r="HJ842">
        <f>IF($JE842&gt;=15,INDEX($GT:$GT,$JD842+15),"")</f>
      </c>
      <c r="HK842">
        <f>IF($JE842&gt;=16,INDEX($GT:$GT,$JD842+16),"")</f>
      </c>
      <c r="HL842">
        <f>IF($JE842&gt;=17,INDEX($GT:$GT,$JD842+17),"")</f>
      </c>
      <c r="HM842">
        <f>IF($JE842&gt;=18,INDEX($GT:$GT,$JD842+18),"")</f>
      </c>
      <c r="HN842">
        <f>IF($JE842&gt;=19,INDEX($GT:$GT,$JD842+19),"")</f>
      </c>
      <c r="HO842">
        <f>IF($JE842&gt;=20,INDEX($GT:$GT,$JD842+20),"")</f>
      </c>
      <c r="HP842">
        <f>IF($JE842&gt;=21,INDEX($GT:$GT,$JD842+21),"")</f>
      </c>
      <c r="HQ842">
        <f>IF($JE842&gt;=22,INDEX($GT:$GT,$JD842+22),"")</f>
      </c>
      <c r="HR842">
        <f>IF($JE842&gt;=23,INDEX($GT:$GT,$JD842+23),"")</f>
      </c>
      <c r="HS842">
        <f>IF($JE842&gt;=24,INDEX($GT:$GT,$JD842+24),"")</f>
      </c>
      <c r="HT842">
        <f>IF($JE842&gt;=25,INDEX($GT:$GT,$JD842+25),"")</f>
      </c>
      <c r="HU842">
        <f>IF($JE842&gt;=26,INDEX($GT:$GT,$JD842+26),"")</f>
      </c>
      <c r="HV842">
        <f>IF($JE842&gt;=27,INDEX($GT:$GT,$JD842+27),"")</f>
      </c>
      <c r="HW842">
        <f>IF($JE842&gt;=28,INDEX($GT:$GT,$JD842+28),"")</f>
      </c>
      <c r="HX842">
        <f>IF($JE842&gt;=29,INDEX($GT:$GT,$JD842+29),"")</f>
      </c>
      <c r="HY842">
        <f>IF($JE842&gt;=30,INDEX($GT:$GT,$JD842+30),"")</f>
      </c>
      <c r="HZ842">
        <f>IF($JE842&gt;=31,INDEX($GT:$GT,$JD842+31),"")</f>
      </c>
      <c r="IA842">
        <f>IF($JE842&gt;=32,INDEX($GT:$GT,$JD842+32),"")</f>
      </c>
      <c r="IB842">
        <f>IF($JE842&gt;=33,INDEX($GT:$GT,$JD842+33),"")</f>
      </c>
      <c r="IC842">
        <f>IF($JE842&gt;=34,INDEX($GT:$GT,$JD842+34),"")</f>
      </c>
      <c r="ID842">
        <f>IF($JE842&gt;=35,INDEX($GT:$GT,$JD842+35),"")</f>
      </c>
      <c r="IE842">
        <f>IF($JE842&gt;=36,INDEX($GT:$GT,$JD842+36),"")</f>
      </c>
      <c r="IF842">
        <f>IF($JE842&gt;=37,INDEX($GT:$GT,$JD842+37),"")</f>
      </c>
      <c r="IG842">
        <f>IF($JE842&gt;=38,INDEX($GT:$GT,$JD842+38),"")</f>
      </c>
      <c r="IH842">
        <f>IF($JE842&gt;=39,INDEX($GT:$GT,$JD842+39),"")</f>
      </c>
      <c r="II842">
        <f>IF($JE842&gt;=40,INDEX($GT:$GT,$JD842+40),"")</f>
      </c>
      <c r="IJ842">
        <f>IF($JE842&gt;=41,INDEX($GT:$GT,$JD842+41),"")</f>
      </c>
      <c r="IK842">
        <f>IF($JE842&gt;=42,INDEX($GT:$GT,$JD842+42),"")</f>
      </c>
      <c r="IL842">
        <f>IF($JE842&gt;=43,INDEX($GT:$GT,$JD842+43),"")</f>
      </c>
      <c r="IM842">
        <f>IF($JE842&gt;=44,INDEX($GT:$GT,$JD842+44),"")</f>
      </c>
      <c r="IN842">
        <f>IF($JE842&gt;=45,INDEX($GT:$GT,$JD842+45),"")</f>
      </c>
      <c r="IO842">
        <f>IF($JE842&gt;=46,INDEX($GT:$GT,$JD842+46),"")</f>
      </c>
      <c r="IP842">
        <f>IF($JE842&gt;=47,INDEX($GT:$GT,$JD842+47),"")</f>
      </c>
      <c r="IQ842">
        <f>IF($JE842&gt;=48,INDEX($GT:$GT,$JD842+48),"")</f>
      </c>
      <c r="IR842">
        <f>IF($JE842&gt;=49,INDEX($GT:$GT,$JD842+49),"")</f>
      </c>
      <c r="IS842">
        <f>IF($JE842&gt;=50,INDEX($GT:$GT,$JD842+50),"")</f>
      </c>
      <c r="IT842">
        <f>IF($JE842&gt;=51,INDEX($GT:$GT,$JD842+51),"")</f>
      </c>
      <c r="IU842">
        <f>IF($JE842&gt;=52,INDEX($GT:$GT,$JD842+52),"")</f>
      </c>
      <c r="IV842">
        <f>IF($JE842&gt;=53,INDEX($GT:$GT,$JD842+53),"")</f>
      </c>
      <c r="IW842">
        <f>IF($JE842&gt;=54,INDEX($GT:$GT,$JD842+54),"")</f>
      </c>
      <c r="IX842">
        <f>IF($JE842&gt;=55,INDEX($GT:$GT,$JD842+55),"")</f>
      </c>
      <c r="IY842">
        <f>IF($JE842&gt;=56,INDEX($GT:$GT,$JD842+56),"")</f>
      </c>
      <c r="IZ842">
        <f>IF($JE842&gt;=57,INDEX($GT:$GT,$JD842+57),"")</f>
      </c>
      <c r="JA842">
        <f>IF($JE842&gt;=58,INDEX($GT:$GT,$JD842+58),"")</f>
      </c>
      <c r="JB842">
        <f>IF($JE842&gt;=59,INDEX($GT:$GT,$JD842+59),"")</f>
      </c>
      <c r="JC842">
        <f>IF($JE842&gt;=60,INDEX($GT:$GT,$JD842+60),"")</f>
      </c>
      <c r="JD842">
        <f>IFERROR(MATCH($GS842,$GT$2:$GT$322,0)+1,0)</f>
      </c>
      <c r="JE842">
        <f>IFERROR(INDEX($GU$2:$GU$322,MATCH($GS842,$GT$2:$GT$322,0)),0)</f>
      </c>
      <c r="JF842" t="s">
        <v>28</v>
      </c>
      <c r="JG842" t="s">
        <v>28</v>
      </c>
    </row>
    <row r="843" spans="1:267" x14ac:dyDescent="0.25">
      <c r="J843" s="1"/>
      <c r="K843" s="1"/>
      <c r="L843" s="1"/>
      <c r="M843" s="1"/>
      <c r="N843" s="1">
        <f>IFERROR(IF(FIND(" - ",$J843)&gt;0,MID($J843,FIND(" - ",$J843)+3,LEN($J843)),""),"")</f>
      </c>
      <c r="P843" s="1"/>
      <c r="S843" t="s">
        <v>28</v>
      </c>
      <c r="U843">
        <f>IF(OR($S843="",$T843=""),"",IFERROR($S843/$T843,0))</f>
      </c>
      <c r="V843">
        <f>IF($S843="","",
IF($K843="","",
IF(ISNUMBER(SEARCH("exempt",LOWER($K843))),0,
$S843*(VALUE(SUBSTITUTE($K843,"%",""))/100))))</f>
      </c>
      <c r="AB843">
        <f>IF($S843="","",
SUM($S843,$V843,$Z843,$W843,$Y843)-
IF($AA843="",0,VALUE($AA843)))</f>
      </c>
      <c r="AJ843" t="s">
        <v>1657</v>
      </c>
      <c r="AR843">
        <f>IFERROR(LEFT($J843,FIND(" - ",$J843)-1),$J843)</f>
      </c>
      <c r="AU843">
        <f>IF($CJ843&gt;=1,INDEX($AS:$AS,$CI843+1),"")</f>
      </c>
      <c r="AV843">
        <f>IF($CJ843&gt;=2,INDEX($AS:$AS,$CI843+2),"")</f>
      </c>
      <c r="AW843">
        <f>IF($CJ843&gt;=3,INDEX($AS:$AS,$CI843+3),"")</f>
      </c>
      <c r="AX843">
        <f>IF($CJ843&gt;=4,INDEX($AS:$AS,$CI843+4),"")</f>
      </c>
      <c r="AY843">
        <f>IF($CJ843&gt;=5,INDEX($AS:$AS,$CI843+5),"")</f>
      </c>
      <c r="AZ843">
        <f>IF($CJ843&gt;=6,INDEX($AS:$AS,$CI843+6),"")</f>
      </c>
      <c r="BA843">
        <f>IF($CJ843&gt;=7,INDEX($AS:$AS,$CI843+7),"")</f>
      </c>
      <c r="BB843">
        <f>IF($CJ843&gt;=8,INDEX($AS:$AS,$CI843+8),"")</f>
      </c>
      <c r="BC843">
        <f>IF($CJ843&gt;=9,INDEX($AS:$AS,$CI843+9),"")</f>
      </c>
      <c r="BD843">
        <f>IF($CJ843&gt;=10,INDEX($AS:$AS,$CI843+10),"")</f>
      </c>
      <c r="BE843">
        <f>IF($CJ843&gt;=11,INDEX($AS:$AS,$CI843+11),"")</f>
      </c>
      <c r="BF843">
        <f>IF($CJ843&gt;=12,INDEX($AS:$AS,$CI843+12),"")</f>
      </c>
      <c r="BG843">
        <f>IF($CJ843&gt;=13,INDEX($AS:$AS,$CI843+13),"")</f>
      </c>
      <c r="BH843">
        <f>IF($CJ843&gt;=14,INDEX($AS:$AS,$CI843+14),"")</f>
      </c>
      <c r="BI843">
        <f>IF($CJ843&gt;=15,INDEX($AS:$AS,$CI843+15),"")</f>
      </c>
      <c r="BJ843">
        <f>IF($CJ843&gt;=16,INDEX($AS:$AS,$CI843+16),"")</f>
      </c>
      <c r="BK843">
        <f>IF($CJ843&gt;=17,INDEX($AS:$AS,$CI843+17),"")</f>
      </c>
      <c r="BL843">
        <f>IF($CJ843&gt;=18,INDEX($AS:$AS,$CI843+18),"")</f>
      </c>
      <c r="BM843">
        <f>IF($CJ843&gt;=19,INDEX($AS:$AS,$CI843+19),"")</f>
      </c>
      <c r="BN843">
        <f>IF($CJ843&gt;=20,INDEX($AS:$AS,$CI843+20),"")</f>
      </c>
      <c r="BO843">
        <f>IF($CJ843&gt;=21,INDEX($AS:$AS,$CI843+21),"")</f>
      </c>
      <c r="BP843">
        <f>IF($CJ843&gt;=22,INDEX($AS:$AS,$CI843+22),"")</f>
      </c>
      <c r="BQ843">
        <f>IF($CJ843&gt;=23,INDEX($AS:$AS,$CI843+23),"")</f>
      </c>
      <c r="BR843">
        <f>IF($CJ843&gt;=24,INDEX($AS:$AS,$CI843+24),"")</f>
      </c>
      <c r="BS843">
        <f>IF($CJ843&gt;=25,INDEX($AS:$AS,$CI843+25),"")</f>
      </c>
      <c r="BT843">
        <f>IF($CJ843&gt;=26,INDEX($AS:$AS,$CI843+26),"")</f>
      </c>
      <c r="BU843">
        <f>IF($CJ843&gt;=27,INDEX($AS:$AS,$CI843+27),"")</f>
      </c>
      <c r="BV843">
        <f>IF($CJ843&gt;=28,INDEX($AS:$AS,$CI843+28),"")</f>
      </c>
      <c r="BW843">
        <f>IF($CJ843&gt;=29,INDEX($AS:$AS,$CI843+29),"")</f>
      </c>
      <c r="BX843">
        <f>IF($CJ843&gt;=30,INDEX($AS:$AS,$CI843+30),"")</f>
      </c>
      <c r="BY843">
        <f>IF($CJ843&gt;=31,INDEX($AS:$AS,$CI843+31),"")</f>
      </c>
      <c r="BZ843">
        <f>IF($CJ843&gt;=32,INDEX($AS:$AS,$CI843+32),"")</f>
      </c>
      <c r="CA843">
        <f>IF($CJ843&gt;=33,INDEX($AS:$AS,$CI843+33),"")</f>
      </c>
      <c r="CB843">
        <f>IF($CJ843&gt;=34,INDEX($AS:$AS,$CI843+34),"")</f>
      </c>
      <c r="CC843">
        <f>IF($CJ843&gt;=35,INDEX($AS:$AS,$CI843+35),"")</f>
      </c>
      <c r="CD843">
        <f>IF($CJ843&gt;=36,INDEX($AS:$AS,$CI843+36),"")</f>
      </c>
      <c r="CE843">
        <f>IF($CJ843&gt;=37,INDEX($AS:$AS,$CI843+37),"")</f>
      </c>
      <c r="CF843">
        <f>IF($CJ843&gt;=38,INDEX($AS:$AS,$CI843+38),"")</f>
      </c>
      <c r="CG843">
        <f>IF($CJ843&gt;=39,INDEX($AS:$AS,$CI843+39),"")</f>
      </c>
      <c r="CH843">
        <f>IF($CJ843&gt;=40,INDEX($AS:$AS,$CI843+40),"")</f>
      </c>
      <c r="CI843">
        <f>IFERROR(MATCH($AR843,$AS$2:$AS$133,0)+1,0)</f>
      </c>
      <c r="CJ843">
        <f>IFERROR(INDEX($AT$2:$AT$133,MATCH($AR843,$AS$2:$AS$133,0)),0)</f>
      </c>
      <c r="CK843">
        <f>IFERROR(LEFT($O843,FIND(" - ",$O843)-1),$O843)</f>
      </c>
      <c r="CL843" t="s">
        <v>1658</v>
      </c>
      <c r="CM843">
        <v>1</v>
      </c>
      <c r="CN843">
        <f>IF($DI843&gt;=1,INDEX($CL:$CL,$DH843+1),"")</f>
      </c>
      <c r="CO843">
        <f>IF($DI843&gt;=2,INDEX($CL:$CL,$DH843+2),"")</f>
      </c>
      <c r="CP843">
        <f>IF($DI843&gt;=3,INDEX($CL:$CL,$DH843+3),"")</f>
      </c>
      <c r="CQ843">
        <f>IF($DI843&gt;=4,INDEX($CL:$CL,$DH843+4),"")</f>
      </c>
      <c r="CR843">
        <f>IF($DI843&gt;=5,INDEX($CL:$CL,$DH843+5),"")</f>
      </c>
      <c r="CS843">
        <f>IF($DI843&gt;=6,INDEX($CL:$CL,$DH843+6),"")</f>
      </c>
      <c r="CT843">
        <f>IF($DI843&gt;=7,INDEX($CL:$CL,$DH843+7),"")</f>
      </c>
      <c r="CU843">
        <f>IF($DI843&gt;=8,INDEX($CL:$CL,$DH843+8),"")</f>
      </c>
      <c r="CV843">
        <f>IF($DI843&gt;=9,INDEX($CL:$CL,$DH843+9),"")</f>
      </c>
      <c r="CW843">
        <f>IF($DI843&gt;=10,INDEX($CL:$CL,$DH843+10),"")</f>
      </c>
      <c r="CX843">
        <f>IF($DI843&gt;=11,INDEX($CL:$CL,$DH843+11),"")</f>
      </c>
      <c r="CY843">
        <f>IF($DI843&gt;=12,INDEX($CL:$CL,$DH843+12),"")</f>
      </c>
      <c r="CZ843">
        <f>IF($DI843&gt;=13,INDEX($CL:$CL,$DH843+13),"")</f>
      </c>
      <c r="DA843">
        <f>IF($DI843&gt;=14,INDEX($CL:$CL,$DH843+14),"")</f>
      </c>
      <c r="DB843">
        <f>IF($DI843&gt;=15,INDEX($CL:$CL,$DH843+15),"")</f>
      </c>
      <c r="DC843">
        <f>IF($DI843&gt;=16,INDEX($CL:$CL,$DH843+16),"")</f>
      </c>
      <c r="DD843">
        <f>IF($DI843&gt;=17,INDEX($CL:$CL,$DH843+17),"")</f>
      </c>
      <c r="DE843">
        <f>IF($DI843&gt;=18,INDEX($CL:$CL,$DH843+18),"")</f>
      </c>
      <c r="DF843">
        <f>IF($DI843&gt;=19,INDEX($CL:$CL,$DH843+19),"")</f>
      </c>
      <c r="DG843">
        <f>IF($DI843&gt;=20,INDEX($CL:$CL,$DH843+20),"")</f>
      </c>
      <c r="DH843">
        <f>IFERROR(MATCH($CK843,$CL$2:$CL$1558,0)+1,0)</f>
      </c>
      <c r="DI843">
        <f>IFERROR(INDEX($CM$2:$CM$1558,MATCH($CK843,$CL$2:$CL$1558,0)),0)</f>
      </c>
      <c r="DJ843">
        <f>IFERROR(INDEX($AQ:$AQ,MATCH($K843,$AP:$AP,0))&amp;"","")</f>
      </c>
      <c r="DN843">
        <f>IF($GQ843&gt;=1,INDEX($DK:$DK,$GP843+1),"")</f>
      </c>
      <c r="DO843">
        <f>IF($GQ843&gt;=2,INDEX($DK:$DK,$GP843+2),"")</f>
      </c>
      <c r="DP843">
        <f>IF($GQ843&gt;=3,INDEX($DK:$DK,$GP843+3),"")</f>
      </c>
      <c r="DQ843">
        <f>IF($GQ843&gt;=4,INDEX($DK:$DK,$GP843+4),"")</f>
      </c>
      <c r="DR843">
        <f>IF($GQ843&gt;=5,INDEX($DK:$DK,$GP843+5),"")</f>
      </c>
      <c r="DS843">
        <f>IF($GQ843&gt;=6,INDEX($DK:$DK,$GP843+6),"")</f>
      </c>
      <c r="DT843">
        <f>IF($GQ843&gt;=7,INDEX($DK:$DK,$GP843+7),"")</f>
      </c>
      <c r="DU843">
        <f>IF($GQ843&gt;=8,INDEX($DK:$DK,$GP843+8),"")</f>
      </c>
      <c r="DV843">
        <f>IF($GQ843&gt;=9,INDEX($DK:$DK,$GP843+9),"")</f>
      </c>
      <c r="DW843">
        <f>IF($GQ843&gt;=10,INDEX($DK:$DK,$GP843+10),"")</f>
      </c>
      <c r="DX843">
        <f>IF($GQ843&gt;=11,INDEX($DK:$DK,$GP843+11),"")</f>
      </c>
      <c r="DY843">
        <f>IF($GQ843&gt;=12,INDEX($DK:$DK,$GP843+12),"")</f>
      </c>
      <c r="DZ843">
        <f>IF($GQ843&gt;=13,INDEX($DK:$DK,$GP843+13),"")</f>
      </c>
      <c r="EA843">
        <f>IF($GQ843&gt;=14,INDEX($DK:$DK,$GP843+14),"")</f>
      </c>
      <c r="EB843">
        <f>IF($GQ843&gt;=15,INDEX($DK:$DK,$GP843+15),"")</f>
      </c>
      <c r="EC843">
        <f>IF($GQ843&gt;=16,INDEX($DK:$DK,$GP843+16),"")</f>
      </c>
      <c r="ED843">
        <f>IF($GQ843&gt;=17,INDEX($DK:$DK,$GP843+17),"")</f>
      </c>
      <c r="EE843">
        <f>IF($GQ843&gt;=18,INDEX($DK:$DK,$GP843+18),"")</f>
      </c>
      <c r="EF843">
        <f>IF($GQ843&gt;=19,INDEX($DK:$DK,$GP843+19),"")</f>
      </c>
      <c r="EG843">
        <f>IF($GQ843&gt;=20,INDEX($DK:$DK,$GP843+20),"")</f>
      </c>
      <c r="EH843">
        <f>IF($GQ843&gt;=21,INDEX($DK:$DK,$GP843+21),"")</f>
      </c>
      <c r="EI843">
        <f>IF($GQ843&gt;=22,INDEX($DK:$DK,$GP843+22),"")</f>
      </c>
      <c r="EJ843">
        <f>IF($GQ843&gt;=23,INDEX($DK:$DK,$GP843+23),"")</f>
      </c>
      <c r="EK843">
        <f>IF($GQ843&gt;=24,INDEX($DK:$DK,$GP843+24),"")</f>
      </c>
      <c r="EL843">
        <f>IF($GQ843&gt;=25,INDEX($DK:$DK,$GP843+25),"")</f>
      </c>
      <c r="EM843">
        <f>IF($GQ843&gt;=26,INDEX($DK:$DK,$GP843+26),"")</f>
      </c>
      <c r="EN843">
        <f>IF($GQ843&gt;=27,INDEX($DK:$DK,$GP843+27),"")</f>
      </c>
      <c r="EO843">
        <f>IF($GQ843&gt;=28,INDEX($DK:$DK,$GP843+28),"")</f>
      </c>
      <c r="EP843">
        <f>IF($GQ843&gt;=29,INDEX($DK:$DK,$GP843+29),"")</f>
      </c>
      <c r="EQ843">
        <f>IF($GQ843&gt;=30,INDEX($DK:$DK,$GP843+30),"")</f>
      </c>
      <c r="ER843">
        <f>IF($GQ843&gt;=31,INDEX($DK:$DK,$GP843+31),"")</f>
      </c>
      <c r="ES843">
        <f>IF($GQ843&gt;=32,INDEX($DK:$DK,$GP843+32),"")</f>
      </c>
      <c r="ET843">
        <f>IF($GQ843&gt;=33,INDEX($DK:$DK,$GP843+33),"")</f>
      </c>
      <c r="EU843">
        <f>IF($GQ843&gt;=34,INDEX($DK:$DK,$GP843+34),"")</f>
      </c>
      <c r="EV843">
        <f>IF($GQ843&gt;=35,INDEX($DK:$DK,$GP843+35),"")</f>
      </c>
      <c r="EW843">
        <f>IF($GQ843&gt;=36,INDEX($DK:$DK,$GP843+36),"")</f>
      </c>
      <c r="EX843">
        <f>IF($GQ843&gt;=37,INDEX($DK:$DK,$GP843+37),"")</f>
      </c>
      <c r="EY843">
        <f>IF($GQ843&gt;=38,INDEX($DK:$DK,$GP843+38),"")</f>
      </c>
      <c r="EZ843">
        <f>IF($GQ843&gt;=39,INDEX($DK:$DK,$GP843+39),"")</f>
      </c>
      <c r="FA843">
        <f>IF($GQ843&gt;=40,INDEX($DK:$DK,$GP843+40),"")</f>
      </c>
      <c r="FB843">
        <f>IF($GQ843&gt;=1,INDEX($DL:$DL,$GP843+1),"")</f>
      </c>
      <c r="FC843">
        <f>IF($GQ843&gt;=2,INDEX($DL:$DL,$GP843+2),"")</f>
      </c>
      <c r="FD843">
        <f>IF($GQ843&gt;=3,INDEX($DL:$DL,$GP843+3),"")</f>
      </c>
      <c r="FE843">
        <f>IF($GQ843&gt;=4,INDEX($DL:$DL,$GP843+4),"")</f>
      </c>
      <c r="FF843">
        <f>IF($GQ843&gt;=5,INDEX($DL:$DL,$GP843+5),"")</f>
      </c>
      <c r="FG843">
        <f>IF($GQ843&gt;=6,INDEX($DL:$DL,$GP843+6),"")</f>
      </c>
      <c r="FH843">
        <f>IF($GQ843&gt;=7,INDEX($DL:$DL,$GP843+7),"")</f>
      </c>
      <c r="FI843">
        <f>IF($GQ843&gt;=8,INDEX($DL:$DL,$GP843+8),"")</f>
      </c>
      <c r="FJ843">
        <f>IF($GQ843&gt;=9,INDEX($DL:$DL,$GP843+9),"")</f>
      </c>
      <c r="FK843">
        <f>IF($GQ843&gt;=10,INDEX($DL:$DL,$GP843+10),"")</f>
      </c>
      <c r="FL843">
        <f>IF($GQ843&gt;=11,INDEX($DL:$DL,$GP843+11),"")</f>
      </c>
      <c r="FM843">
        <f>IF($GQ843&gt;=12,INDEX($DL:$DL,$GP843+12),"")</f>
      </c>
      <c r="FN843">
        <f>IF($GQ843&gt;=13,INDEX($DL:$DL,$GP843+13),"")</f>
      </c>
      <c r="FO843">
        <f>IF($GQ843&gt;=14,INDEX($DL:$DL,$GP843+14),"")</f>
      </c>
      <c r="FP843">
        <f>IF($GQ843&gt;=15,INDEX($DL:$DL,$GP843+15),"")</f>
      </c>
      <c r="FQ843">
        <f>IF($GQ843&gt;=16,INDEX($DL:$DL,$GP843+16),"")</f>
      </c>
      <c r="FR843">
        <f>IF($GQ843&gt;=17,INDEX($DL:$DL,$GP843+17),"")</f>
      </c>
      <c r="FS843">
        <f>IF($GQ843&gt;=18,INDEX($DL:$DL,$GP843+18),"")</f>
      </c>
      <c r="FT843">
        <f>IF($GQ843&gt;=19,INDEX($DL:$DL,$GP843+19),"")</f>
      </c>
      <c r="FU843">
        <f>IF($GQ843&gt;=20,INDEX($DL:$DL,$GP843+20),"")</f>
      </c>
      <c r="FV843">
        <f>IF($GQ843&gt;=21,INDEX($DL:$DL,$GP843+21),"")</f>
      </c>
      <c r="FW843">
        <f>IF($GQ843&gt;=22,INDEX($DL:$DL,$GP843+22),"")</f>
      </c>
      <c r="FX843">
        <f>IF($GQ843&gt;=23,INDEX($DL:$DL,$GP843+23),"")</f>
      </c>
      <c r="FY843">
        <f>IF($GQ843&gt;=24,INDEX($DL:$DL,$GP843+24),"")</f>
      </c>
      <c r="FZ843">
        <f>IF($GQ843&gt;=25,INDEX($DL:$DL,$GP843+25),"")</f>
      </c>
      <c r="GA843">
        <f>IF($GQ843&gt;=26,INDEX($DL:$DL,$GP843+26),"")</f>
      </c>
      <c r="GB843">
        <f>IF($GQ843&gt;=27,INDEX($DL:$DL,$GP843+27),"")</f>
      </c>
      <c r="GC843">
        <f>IF($GQ843&gt;=28,INDEX($DL:$DL,$GP843+28),"")</f>
      </c>
      <c r="GD843">
        <f>IF($GQ843&gt;=29,INDEX($DL:$DL,$GP843+29),"")</f>
      </c>
      <c r="GE843">
        <f>IF($GQ843&gt;=30,INDEX($DL:$DL,$GP843+30),"")</f>
      </c>
      <c r="GF843">
        <f>IF($GQ843&gt;=31,INDEX($DL:$DL,$GP843+31),"")</f>
      </c>
      <c r="GG843">
        <f>IF($GQ843&gt;=32,INDEX($DL:$DL,$GP843+32),"")</f>
      </c>
      <c r="GH843">
        <f>IF($GQ843&gt;=33,INDEX($DL:$DL,$GP843+33),"")</f>
      </c>
      <c r="GI843">
        <f>IF($GQ843&gt;=34,INDEX($DL:$DL,$GP843+34),"")</f>
      </c>
      <c r="GJ843">
        <f>IF($GQ843&gt;=35,INDEX($DL:$DL,$GP843+35),"")</f>
      </c>
      <c r="GK843">
        <f>IF($GQ843&gt;=36,INDEX($DL:$DL,$GP843+36),"")</f>
      </c>
      <c r="GL843">
        <f>IF($GQ843&gt;=37,INDEX($DL:$DL,$GP843+37),"")</f>
      </c>
      <c r="GM843">
        <f>IF($GQ843&gt;=38,INDEX($DL:$DL,$GP843+38),"")</f>
      </c>
      <c r="GN843">
        <f>IF($GQ843&gt;=39,INDEX($DL:$DL,$GP843+39),"")</f>
      </c>
      <c r="GO843">
        <f>IF($GQ843&gt;=40,INDEX($DL:$DL,$GP843+40),"")</f>
      </c>
      <c r="GP843">
        <f>IFERROR(MATCH($DJ843,$DK$2:$DK$148,0)+1,0)</f>
      </c>
      <c r="GQ843">
        <f>IFERROR(INDEX($DM$2:$DM$148,MATCH($DJ843,$DK$2:$DK$148,0)),0)</f>
      </c>
      <c r="GR843">
        <f>IFERROR(MATCH($L843,$DN$843:$FA$843,0),0)</f>
      </c>
      <c r="GS843">
        <f>IF($GR843&gt;0,INDEX($FB$843:$GO$843,$GR843),"")</f>
      </c>
      <c r="GV843">
        <f>IF($JE843&gt;=1,INDEX($GT:$GT,$JD843+1),"")</f>
      </c>
      <c r="GW843">
        <f>IF($JE843&gt;=2,INDEX($GT:$GT,$JD843+2),"")</f>
      </c>
      <c r="GX843">
        <f>IF($JE843&gt;=3,INDEX($GT:$GT,$JD843+3),"")</f>
      </c>
      <c r="GY843">
        <f>IF($JE843&gt;=4,INDEX($GT:$GT,$JD843+4),"")</f>
      </c>
      <c r="GZ843">
        <f>IF($JE843&gt;=5,INDEX($GT:$GT,$JD843+5),"")</f>
      </c>
      <c r="HA843">
        <f>IF($JE843&gt;=6,INDEX($GT:$GT,$JD843+6),"")</f>
      </c>
      <c r="HB843">
        <f>IF($JE843&gt;=7,INDEX($GT:$GT,$JD843+7),"")</f>
      </c>
      <c r="HC843">
        <f>IF($JE843&gt;=8,INDEX($GT:$GT,$JD843+8),"")</f>
      </c>
      <c r="HD843">
        <f>IF($JE843&gt;=9,INDEX($GT:$GT,$JD843+9),"")</f>
      </c>
      <c r="HE843">
        <f>IF($JE843&gt;=10,INDEX($GT:$GT,$JD843+10),"")</f>
      </c>
      <c r="HF843">
        <f>IF($JE843&gt;=11,INDEX($GT:$GT,$JD843+11),"")</f>
      </c>
      <c r="HG843">
        <f>IF($JE843&gt;=12,INDEX($GT:$GT,$JD843+12),"")</f>
      </c>
      <c r="HH843">
        <f>IF($JE843&gt;=13,INDEX($GT:$GT,$JD843+13),"")</f>
      </c>
      <c r="HI843">
        <f>IF($JE843&gt;=14,INDEX($GT:$GT,$JD843+14),"")</f>
      </c>
      <c r="HJ843">
        <f>IF($JE843&gt;=15,INDEX($GT:$GT,$JD843+15),"")</f>
      </c>
      <c r="HK843">
        <f>IF($JE843&gt;=16,INDEX($GT:$GT,$JD843+16),"")</f>
      </c>
      <c r="HL843">
        <f>IF($JE843&gt;=17,INDEX($GT:$GT,$JD843+17),"")</f>
      </c>
      <c r="HM843">
        <f>IF($JE843&gt;=18,INDEX($GT:$GT,$JD843+18),"")</f>
      </c>
      <c r="HN843">
        <f>IF($JE843&gt;=19,INDEX($GT:$GT,$JD843+19),"")</f>
      </c>
      <c r="HO843">
        <f>IF($JE843&gt;=20,INDEX($GT:$GT,$JD843+20),"")</f>
      </c>
      <c r="HP843">
        <f>IF($JE843&gt;=21,INDEX($GT:$GT,$JD843+21),"")</f>
      </c>
      <c r="HQ843">
        <f>IF($JE843&gt;=22,INDEX($GT:$GT,$JD843+22),"")</f>
      </c>
      <c r="HR843">
        <f>IF($JE843&gt;=23,INDEX($GT:$GT,$JD843+23),"")</f>
      </c>
      <c r="HS843">
        <f>IF($JE843&gt;=24,INDEX($GT:$GT,$JD843+24),"")</f>
      </c>
      <c r="HT843">
        <f>IF($JE843&gt;=25,INDEX($GT:$GT,$JD843+25),"")</f>
      </c>
      <c r="HU843">
        <f>IF($JE843&gt;=26,INDEX($GT:$GT,$JD843+26),"")</f>
      </c>
      <c r="HV843">
        <f>IF($JE843&gt;=27,INDEX($GT:$GT,$JD843+27),"")</f>
      </c>
      <c r="HW843">
        <f>IF($JE843&gt;=28,INDEX($GT:$GT,$JD843+28),"")</f>
      </c>
      <c r="HX843">
        <f>IF($JE843&gt;=29,INDEX($GT:$GT,$JD843+29),"")</f>
      </c>
      <c r="HY843">
        <f>IF($JE843&gt;=30,INDEX($GT:$GT,$JD843+30),"")</f>
      </c>
      <c r="HZ843">
        <f>IF($JE843&gt;=31,INDEX($GT:$GT,$JD843+31),"")</f>
      </c>
      <c r="IA843">
        <f>IF($JE843&gt;=32,INDEX($GT:$GT,$JD843+32),"")</f>
      </c>
      <c r="IB843">
        <f>IF($JE843&gt;=33,INDEX($GT:$GT,$JD843+33),"")</f>
      </c>
      <c r="IC843">
        <f>IF($JE843&gt;=34,INDEX($GT:$GT,$JD843+34),"")</f>
      </c>
      <c r="ID843">
        <f>IF($JE843&gt;=35,INDEX($GT:$GT,$JD843+35),"")</f>
      </c>
      <c r="IE843">
        <f>IF($JE843&gt;=36,INDEX($GT:$GT,$JD843+36),"")</f>
      </c>
      <c r="IF843">
        <f>IF($JE843&gt;=37,INDEX($GT:$GT,$JD843+37),"")</f>
      </c>
      <c r="IG843">
        <f>IF($JE843&gt;=38,INDEX($GT:$GT,$JD843+38),"")</f>
      </c>
      <c r="IH843">
        <f>IF($JE843&gt;=39,INDEX($GT:$GT,$JD843+39),"")</f>
      </c>
      <c r="II843">
        <f>IF($JE843&gt;=40,INDEX($GT:$GT,$JD843+40),"")</f>
      </c>
      <c r="IJ843">
        <f>IF($JE843&gt;=41,INDEX($GT:$GT,$JD843+41),"")</f>
      </c>
      <c r="IK843">
        <f>IF($JE843&gt;=42,INDEX($GT:$GT,$JD843+42),"")</f>
      </c>
      <c r="IL843">
        <f>IF($JE843&gt;=43,INDEX($GT:$GT,$JD843+43),"")</f>
      </c>
      <c r="IM843">
        <f>IF($JE843&gt;=44,INDEX($GT:$GT,$JD843+44),"")</f>
      </c>
      <c r="IN843">
        <f>IF($JE843&gt;=45,INDEX($GT:$GT,$JD843+45),"")</f>
      </c>
      <c r="IO843">
        <f>IF($JE843&gt;=46,INDEX($GT:$GT,$JD843+46),"")</f>
      </c>
      <c r="IP843">
        <f>IF($JE843&gt;=47,INDEX($GT:$GT,$JD843+47),"")</f>
      </c>
      <c r="IQ843">
        <f>IF($JE843&gt;=48,INDEX($GT:$GT,$JD843+48),"")</f>
      </c>
      <c r="IR843">
        <f>IF($JE843&gt;=49,INDEX($GT:$GT,$JD843+49),"")</f>
      </c>
      <c r="IS843">
        <f>IF($JE843&gt;=50,INDEX($GT:$GT,$JD843+50),"")</f>
      </c>
      <c r="IT843">
        <f>IF($JE843&gt;=51,INDEX($GT:$GT,$JD843+51),"")</f>
      </c>
      <c r="IU843">
        <f>IF($JE843&gt;=52,INDEX($GT:$GT,$JD843+52),"")</f>
      </c>
      <c r="IV843">
        <f>IF($JE843&gt;=53,INDEX($GT:$GT,$JD843+53),"")</f>
      </c>
      <c r="IW843">
        <f>IF($JE843&gt;=54,INDEX($GT:$GT,$JD843+54),"")</f>
      </c>
      <c r="IX843">
        <f>IF($JE843&gt;=55,INDEX($GT:$GT,$JD843+55),"")</f>
      </c>
      <c r="IY843">
        <f>IF($JE843&gt;=56,INDEX($GT:$GT,$JD843+56),"")</f>
      </c>
      <c r="IZ843">
        <f>IF($JE843&gt;=57,INDEX($GT:$GT,$JD843+57),"")</f>
      </c>
      <c r="JA843">
        <f>IF($JE843&gt;=58,INDEX($GT:$GT,$JD843+58),"")</f>
      </c>
      <c r="JB843">
        <f>IF($JE843&gt;=59,INDEX($GT:$GT,$JD843+59),"")</f>
      </c>
      <c r="JC843">
        <f>IF($JE843&gt;=60,INDEX($GT:$GT,$JD843+60),"")</f>
      </c>
      <c r="JD843">
        <f>IFERROR(MATCH($GS843,$GT$2:$GT$322,0)+1,0)</f>
      </c>
      <c r="JE843">
        <f>IFERROR(INDEX($GU$2:$GU$322,MATCH($GS843,$GT$2:$GT$322,0)),0)</f>
      </c>
      <c r="JF843" t="s">
        <v>28</v>
      </c>
      <c r="JG843" t="s">
        <v>28</v>
      </c>
    </row>
    <row r="844" spans="1:267" x14ac:dyDescent="0.25">
      <c r="J844" s="1"/>
      <c r="K844" s="1"/>
      <c r="L844" s="1"/>
      <c r="M844" s="1"/>
      <c r="N844" s="1">
        <f>IFERROR(IF(FIND(" - ",$J844)&gt;0,MID($J844,FIND(" - ",$J844)+3,LEN($J844)),""),"")</f>
      </c>
      <c r="P844" s="1"/>
      <c r="S844" t="s">
        <v>28</v>
      </c>
      <c r="U844">
        <f>IF(OR($S844="",$T844=""),"",IFERROR($S844/$T844,0))</f>
      </c>
      <c r="V844">
        <f>IF($S844="","",
IF($K844="","",
IF(ISNUMBER(SEARCH("exempt",LOWER($K844))),0,
$S844*(VALUE(SUBSTITUTE($K844,"%",""))/100))))</f>
      </c>
      <c r="AB844">
        <f>IF($S844="","",
SUM($S844,$V844,$Z844,$W844,$Y844)-
IF($AA844="",0,VALUE($AA844)))</f>
      </c>
      <c r="AJ844" t="s">
        <v>1659</v>
      </c>
      <c r="AR844">
        <f>IFERROR(LEFT($J844,FIND(" - ",$J844)-1),$J844)</f>
      </c>
      <c r="AU844">
        <f>IF($CJ844&gt;=1,INDEX($AS:$AS,$CI844+1),"")</f>
      </c>
      <c r="AV844">
        <f>IF($CJ844&gt;=2,INDEX($AS:$AS,$CI844+2),"")</f>
      </c>
      <c r="AW844">
        <f>IF($CJ844&gt;=3,INDEX($AS:$AS,$CI844+3),"")</f>
      </c>
      <c r="AX844">
        <f>IF($CJ844&gt;=4,INDEX($AS:$AS,$CI844+4),"")</f>
      </c>
      <c r="AY844">
        <f>IF($CJ844&gt;=5,INDEX($AS:$AS,$CI844+5),"")</f>
      </c>
      <c r="AZ844">
        <f>IF($CJ844&gt;=6,INDEX($AS:$AS,$CI844+6),"")</f>
      </c>
      <c r="BA844">
        <f>IF($CJ844&gt;=7,INDEX($AS:$AS,$CI844+7),"")</f>
      </c>
      <c r="BB844">
        <f>IF($CJ844&gt;=8,INDEX($AS:$AS,$CI844+8),"")</f>
      </c>
      <c r="BC844">
        <f>IF($CJ844&gt;=9,INDEX($AS:$AS,$CI844+9),"")</f>
      </c>
      <c r="BD844">
        <f>IF($CJ844&gt;=10,INDEX($AS:$AS,$CI844+10),"")</f>
      </c>
      <c r="BE844">
        <f>IF($CJ844&gt;=11,INDEX($AS:$AS,$CI844+11),"")</f>
      </c>
      <c r="BF844">
        <f>IF($CJ844&gt;=12,INDEX($AS:$AS,$CI844+12),"")</f>
      </c>
      <c r="BG844">
        <f>IF($CJ844&gt;=13,INDEX($AS:$AS,$CI844+13),"")</f>
      </c>
      <c r="BH844">
        <f>IF($CJ844&gt;=14,INDEX($AS:$AS,$CI844+14),"")</f>
      </c>
      <c r="BI844">
        <f>IF($CJ844&gt;=15,INDEX($AS:$AS,$CI844+15),"")</f>
      </c>
      <c r="BJ844">
        <f>IF($CJ844&gt;=16,INDEX($AS:$AS,$CI844+16),"")</f>
      </c>
      <c r="BK844">
        <f>IF($CJ844&gt;=17,INDEX($AS:$AS,$CI844+17),"")</f>
      </c>
      <c r="BL844">
        <f>IF($CJ844&gt;=18,INDEX($AS:$AS,$CI844+18),"")</f>
      </c>
      <c r="BM844">
        <f>IF($CJ844&gt;=19,INDEX($AS:$AS,$CI844+19),"")</f>
      </c>
      <c r="BN844">
        <f>IF($CJ844&gt;=20,INDEX($AS:$AS,$CI844+20),"")</f>
      </c>
      <c r="BO844">
        <f>IF($CJ844&gt;=21,INDEX($AS:$AS,$CI844+21),"")</f>
      </c>
      <c r="BP844">
        <f>IF($CJ844&gt;=22,INDEX($AS:$AS,$CI844+22),"")</f>
      </c>
      <c r="BQ844">
        <f>IF($CJ844&gt;=23,INDEX($AS:$AS,$CI844+23),"")</f>
      </c>
      <c r="BR844">
        <f>IF($CJ844&gt;=24,INDEX($AS:$AS,$CI844+24),"")</f>
      </c>
      <c r="BS844">
        <f>IF($CJ844&gt;=25,INDEX($AS:$AS,$CI844+25),"")</f>
      </c>
      <c r="BT844">
        <f>IF($CJ844&gt;=26,INDEX($AS:$AS,$CI844+26),"")</f>
      </c>
      <c r="BU844">
        <f>IF($CJ844&gt;=27,INDEX($AS:$AS,$CI844+27),"")</f>
      </c>
      <c r="BV844">
        <f>IF($CJ844&gt;=28,INDEX($AS:$AS,$CI844+28),"")</f>
      </c>
      <c r="BW844">
        <f>IF($CJ844&gt;=29,INDEX($AS:$AS,$CI844+29),"")</f>
      </c>
      <c r="BX844">
        <f>IF($CJ844&gt;=30,INDEX($AS:$AS,$CI844+30),"")</f>
      </c>
      <c r="BY844">
        <f>IF($CJ844&gt;=31,INDEX($AS:$AS,$CI844+31),"")</f>
      </c>
      <c r="BZ844">
        <f>IF($CJ844&gt;=32,INDEX($AS:$AS,$CI844+32),"")</f>
      </c>
      <c r="CA844">
        <f>IF($CJ844&gt;=33,INDEX($AS:$AS,$CI844+33),"")</f>
      </c>
      <c r="CB844">
        <f>IF($CJ844&gt;=34,INDEX($AS:$AS,$CI844+34),"")</f>
      </c>
      <c r="CC844">
        <f>IF($CJ844&gt;=35,INDEX($AS:$AS,$CI844+35),"")</f>
      </c>
      <c r="CD844">
        <f>IF($CJ844&gt;=36,INDEX($AS:$AS,$CI844+36),"")</f>
      </c>
      <c r="CE844">
        <f>IF($CJ844&gt;=37,INDEX($AS:$AS,$CI844+37),"")</f>
      </c>
      <c r="CF844">
        <f>IF($CJ844&gt;=38,INDEX($AS:$AS,$CI844+38),"")</f>
      </c>
      <c r="CG844">
        <f>IF($CJ844&gt;=39,INDEX($AS:$AS,$CI844+39),"")</f>
      </c>
      <c r="CH844">
        <f>IF($CJ844&gt;=40,INDEX($AS:$AS,$CI844+40),"")</f>
      </c>
      <c r="CI844">
        <f>IFERROR(MATCH($AR844,$AS$2:$AS$133,0)+1,0)</f>
      </c>
      <c r="CJ844">
        <f>IFERROR(INDEX($AT$2:$AT$133,MATCH($AR844,$AS$2:$AS$133,0)),0)</f>
      </c>
      <c r="CK844">
        <f>IFERROR(LEFT($O844,FIND(" - ",$O844)-1),$O844)</f>
      </c>
      <c r="CL844" t="s">
        <v>113</v>
      </c>
      <c r="CN844">
        <f>IF($DI844&gt;=1,INDEX($CL:$CL,$DH844+1),"")</f>
      </c>
      <c r="CO844">
        <f>IF($DI844&gt;=2,INDEX($CL:$CL,$DH844+2),"")</f>
      </c>
      <c r="CP844">
        <f>IF($DI844&gt;=3,INDEX($CL:$CL,$DH844+3),"")</f>
      </c>
      <c r="CQ844">
        <f>IF($DI844&gt;=4,INDEX($CL:$CL,$DH844+4),"")</f>
      </c>
      <c r="CR844">
        <f>IF($DI844&gt;=5,INDEX($CL:$CL,$DH844+5),"")</f>
      </c>
      <c r="CS844">
        <f>IF($DI844&gt;=6,INDEX($CL:$CL,$DH844+6),"")</f>
      </c>
      <c r="CT844">
        <f>IF($DI844&gt;=7,INDEX($CL:$CL,$DH844+7),"")</f>
      </c>
      <c r="CU844">
        <f>IF($DI844&gt;=8,INDEX($CL:$CL,$DH844+8),"")</f>
      </c>
      <c r="CV844">
        <f>IF($DI844&gt;=9,INDEX($CL:$CL,$DH844+9),"")</f>
      </c>
      <c r="CW844">
        <f>IF($DI844&gt;=10,INDEX($CL:$CL,$DH844+10),"")</f>
      </c>
      <c r="CX844">
        <f>IF($DI844&gt;=11,INDEX($CL:$CL,$DH844+11),"")</f>
      </c>
      <c r="CY844">
        <f>IF($DI844&gt;=12,INDEX($CL:$CL,$DH844+12),"")</f>
      </c>
      <c r="CZ844">
        <f>IF($DI844&gt;=13,INDEX($CL:$CL,$DH844+13),"")</f>
      </c>
      <c r="DA844">
        <f>IF($DI844&gt;=14,INDEX($CL:$CL,$DH844+14),"")</f>
      </c>
      <c r="DB844">
        <f>IF($DI844&gt;=15,INDEX($CL:$CL,$DH844+15),"")</f>
      </c>
      <c r="DC844">
        <f>IF($DI844&gt;=16,INDEX($CL:$CL,$DH844+16),"")</f>
      </c>
      <c r="DD844">
        <f>IF($DI844&gt;=17,INDEX($CL:$CL,$DH844+17),"")</f>
      </c>
      <c r="DE844">
        <f>IF($DI844&gt;=18,INDEX($CL:$CL,$DH844+18),"")</f>
      </c>
      <c r="DF844">
        <f>IF($DI844&gt;=19,INDEX($CL:$CL,$DH844+19),"")</f>
      </c>
      <c r="DG844">
        <f>IF($DI844&gt;=20,INDEX($CL:$CL,$DH844+20),"")</f>
      </c>
      <c r="DH844">
        <f>IFERROR(MATCH($CK844,$CL$2:$CL$1558,0)+1,0)</f>
      </c>
      <c r="DI844">
        <f>IFERROR(INDEX($CM$2:$CM$1558,MATCH($CK844,$CL$2:$CL$1558,0)),0)</f>
      </c>
      <c r="DJ844">
        <f>IFERROR(INDEX($AQ:$AQ,MATCH($K844,$AP:$AP,0))&amp;"","")</f>
      </c>
      <c r="DN844">
        <f>IF($GQ844&gt;=1,INDEX($DK:$DK,$GP844+1),"")</f>
      </c>
      <c r="DO844">
        <f>IF($GQ844&gt;=2,INDEX($DK:$DK,$GP844+2),"")</f>
      </c>
      <c r="DP844">
        <f>IF($GQ844&gt;=3,INDEX($DK:$DK,$GP844+3),"")</f>
      </c>
      <c r="DQ844">
        <f>IF($GQ844&gt;=4,INDEX($DK:$DK,$GP844+4),"")</f>
      </c>
      <c r="DR844">
        <f>IF($GQ844&gt;=5,INDEX($DK:$DK,$GP844+5),"")</f>
      </c>
      <c r="DS844">
        <f>IF($GQ844&gt;=6,INDEX($DK:$DK,$GP844+6),"")</f>
      </c>
      <c r="DT844">
        <f>IF($GQ844&gt;=7,INDEX($DK:$DK,$GP844+7),"")</f>
      </c>
      <c r="DU844">
        <f>IF($GQ844&gt;=8,INDEX($DK:$DK,$GP844+8),"")</f>
      </c>
      <c r="DV844">
        <f>IF($GQ844&gt;=9,INDEX($DK:$DK,$GP844+9),"")</f>
      </c>
      <c r="DW844">
        <f>IF($GQ844&gt;=10,INDEX($DK:$DK,$GP844+10),"")</f>
      </c>
      <c r="DX844">
        <f>IF($GQ844&gt;=11,INDEX($DK:$DK,$GP844+11),"")</f>
      </c>
      <c r="DY844">
        <f>IF($GQ844&gt;=12,INDEX($DK:$DK,$GP844+12),"")</f>
      </c>
      <c r="DZ844">
        <f>IF($GQ844&gt;=13,INDEX($DK:$DK,$GP844+13),"")</f>
      </c>
      <c r="EA844">
        <f>IF($GQ844&gt;=14,INDEX($DK:$DK,$GP844+14),"")</f>
      </c>
      <c r="EB844">
        <f>IF($GQ844&gt;=15,INDEX($DK:$DK,$GP844+15),"")</f>
      </c>
      <c r="EC844">
        <f>IF($GQ844&gt;=16,INDEX($DK:$DK,$GP844+16),"")</f>
      </c>
      <c r="ED844">
        <f>IF($GQ844&gt;=17,INDEX($DK:$DK,$GP844+17),"")</f>
      </c>
      <c r="EE844">
        <f>IF($GQ844&gt;=18,INDEX($DK:$DK,$GP844+18),"")</f>
      </c>
      <c r="EF844">
        <f>IF($GQ844&gt;=19,INDEX($DK:$DK,$GP844+19),"")</f>
      </c>
      <c r="EG844">
        <f>IF($GQ844&gt;=20,INDEX($DK:$DK,$GP844+20),"")</f>
      </c>
      <c r="EH844">
        <f>IF($GQ844&gt;=21,INDEX($DK:$DK,$GP844+21),"")</f>
      </c>
      <c r="EI844">
        <f>IF($GQ844&gt;=22,INDEX($DK:$DK,$GP844+22),"")</f>
      </c>
      <c r="EJ844">
        <f>IF($GQ844&gt;=23,INDEX($DK:$DK,$GP844+23),"")</f>
      </c>
      <c r="EK844">
        <f>IF($GQ844&gt;=24,INDEX($DK:$DK,$GP844+24),"")</f>
      </c>
      <c r="EL844">
        <f>IF($GQ844&gt;=25,INDEX($DK:$DK,$GP844+25),"")</f>
      </c>
      <c r="EM844">
        <f>IF($GQ844&gt;=26,INDEX($DK:$DK,$GP844+26),"")</f>
      </c>
      <c r="EN844">
        <f>IF($GQ844&gt;=27,INDEX($DK:$DK,$GP844+27),"")</f>
      </c>
      <c r="EO844">
        <f>IF($GQ844&gt;=28,INDEX($DK:$DK,$GP844+28),"")</f>
      </c>
      <c r="EP844">
        <f>IF($GQ844&gt;=29,INDEX($DK:$DK,$GP844+29),"")</f>
      </c>
      <c r="EQ844">
        <f>IF($GQ844&gt;=30,INDEX($DK:$DK,$GP844+30),"")</f>
      </c>
      <c r="ER844">
        <f>IF($GQ844&gt;=31,INDEX($DK:$DK,$GP844+31),"")</f>
      </c>
      <c r="ES844">
        <f>IF($GQ844&gt;=32,INDEX($DK:$DK,$GP844+32),"")</f>
      </c>
      <c r="ET844">
        <f>IF($GQ844&gt;=33,INDEX($DK:$DK,$GP844+33),"")</f>
      </c>
      <c r="EU844">
        <f>IF($GQ844&gt;=34,INDEX($DK:$DK,$GP844+34),"")</f>
      </c>
      <c r="EV844">
        <f>IF($GQ844&gt;=35,INDEX($DK:$DK,$GP844+35),"")</f>
      </c>
      <c r="EW844">
        <f>IF($GQ844&gt;=36,INDEX($DK:$DK,$GP844+36),"")</f>
      </c>
      <c r="EX844">
        <f>IF($GQ844&gt;=37,INDEX($DK:$DK,$GP844+37),"")</f>
      </c>
      <c r="EY844">
        <f>IF($GQ844&gt;=38,INDEX($DK:$DK,$GP844+38),"")</f>
      </c>
      <c r="EZ844">
        <f>IF($GQ844&gt;=39,INDEX($DK:$DK,$GP844+39),"")</f>
      </c>
      <c r="FA844">
        <f>IF($GQ844&gt;=40,INDEX($DK:$DK,$GP844+40),"")</f>
      </c>
      <c r="FB844">
        <f>IF($GQ844&gt;=1,INDEX($DL:$DL,$GP844+1),"")</f>
      </c>
      <c r="FC844">
        <f>IF($GQ844&gt;=2,INDEX($DL:$DL,$GP844+2),"")</f>
      </c>
      <c r="FD844">
        <f>IF($GQ844&gt;=3,INDEX($DL:$DL,$GP844+3),"")</f>
      </c>
      <c r="FE844">
        <f>IF($GQ844&gt;=4,INDEX($DL:$DL,$GP844+4),"")</f>
      </c>
      <c r="FF844">
        <f>IF($GQ844&gt;=5,INDEX($DL:$DL,$GP844+5),"")</f>
      </c>
      <c r="FG844">
        <f>IF($GQ844&gt;=6,INDEX($DL:$DL,$GP844+6),"")</f>
      </c>
      <c r="FH844">
        <f>IF($GQ844&gt;=7,INDEX($DL:$DL,$GP844+7),"")</f>
      </c>
      <c r="FI844">
        <f>IF($GQ844&gt;=8,INDEX($DL:$DL,$GP844+8),"")</f>
      </c>
      <c r="FJ844">
        <f>IF($GQ844&gt;=9,INDEX($DL:$DL,$GP844+9),"")</f>
      </c>
      <c r="FK844">
        <f>IF($GQ844&gt;=10,INDEX($DL:$DL,$GP844+10),"")</f>
      </c>
      <c r="FL844">
        <f>IF($GQ844&gt;=11,INDEX($DL:$DL,$GP844+11),"")</f>
      </c>
      <c r="FM844">
        <f>IF($GQ844&gt;=12,INDEX($DL:$DL,$GP844+12),"")</f>
      </c>
      <c r="FN844">
        <f>IF($GQ844&gt;=13,INDEX($DL:$DL,$GP844+13),"")</f>
      </c>
      <c r="FO844">
        <f>IF($GQ844&gt;=14,INDEX($DL:$DL,$GP844+14),"")</f>
      </c>
      <c r="FP844">
        <f>IF($GQ844&gt;=15,INDEX($DL:$DL,$GP844+15),"")</f>
      </c>
      <c r="FQ844">
        <f>IF($GQ844&gt;=16,INDEX($DL:$DL,$GP844+16),"")</f>
      </c>
      <c r="FR844">
        <f>IF($GQ844&gt;=17,INDEX($DL:$DL,$GP844+17),"")</f>
      </c>
      <c r="FS844">
        <f>IF($GQ844&gt;=18,INDEX($DL:$DL,$GP844+18),"")</f>
      </c>
      <c r="FT844">
        <f>IF($GQ844&gt;=19,INDEX($DL:$DL,$GP844+19),"")</f>
      </c>
      <c r="FU844">
        <f>IF($GQ844&gt;=20,INDEX($DL:$DL,$GP844+20),"")</f>
      </c>
      <c r="FV844">
        <f>IF($GQ844&gt;=21,INDEX($DL:$DL,$GP844+21),"")</f>
      </c>
      <c r="FW844">
        <f>IF($GQ844&gt;=22,INDEX($DL:$DL,$GP844+22),"")</f>
      </c>
      <c r="FX844">
        <f>IF($GQ844&gt;=23,INDEX($DL:$DL,$GP844+23),"")</f>
      </c>
      <c r="FY844">
        <f>IF($GQ844&gt;=24,INDEX($DL:$DL,$GP844+24),"")</f>
      </c>
      <c r="FZ844">
        <f>IF($GQ844&gt;=25,INDEX($DL:$DL,$GP844+25),"")</f>
      </c>
      <c r="GA844">
        <f>IF($GQ844&gt;=26,INDEX($DL:$DL,$GP844+26),"")</f>
      </c>
      <c r="GB844">
        <f>IF($GQ844&gt;=27,INDEX($DL:$DL,$GP844+27),"")</f>
      </c>
      <c r="GC844">
        <f>IF($GQ844&gt;=28,INDEX($DL:$DL,$GP844+28),"")</f>
      </c>
      <c r="GD844">
        <f>IF($GQ844&gt;=29,INDEX($DL:$DL,$GP844+29),"")</f>
      </c>
      <c r="GE844">
        <f>IF($GQ844&gt;=30,INDEX($DL:$DL,$GP844+30),"")</f>
      </c>
      <c r="GF844">
        <f>IF($GQ844&gt;=31,INDEX($DL:$DL,$GP844+31),"")</f>
      </c>
      <c r="GG844">
        <f>IF($GQ844&gt;=32,INDEX($DL:$DL,$GP844+32),"")</f>
      </c>
      <c r="GH844">
        <f>IF($GQ844&gt;=33,INDEX($DL:$DL,$GP844+33),"")</f>
      </c>
      <c r="GI844">
        <f>IF($GQ844&gt;=34,INDEX($DL:$DL,$GP844+34),"")</f>
      </c>
      <c r="GJ844">
        <f>IF($GQ844&gt;=35,INDEX($DL:$DL,$GP844+35),"")</f>
      </c>
      <c r="GK844">
        <f>IF($GQ844&gt;=36,INDEX($DL:$DL,$GP844+36),"")</f>
      </c>
      <c r="GL844">
        <f>IF($GQ844&gt;=37,INDEX($DL:$DL,$GP844+37),"")</f>
      </c>
      <c r="GM844">
        <f>IF($GQ844&gt;=38,INDEX($DL:$DL,$GP844+38),"")</f>
      </c>
      <c r="GN844">
        <f>IF($GQ844&gt;=39,INDEX($DL:$DL,$GP844+39),"")</f>
      </c>
      <c r="GO844">
        <f>IF($GQ844&gt;=40,INDEX($DL:$DL,$GP844+40),"")</f>
      </c>
      <c r="GP844">
        <f>IFERROR(MATCH($DJ844,$DK$2:$DK$148,0)+1,0)</f>
      </c>
      <c r="GQ844">
        <f>IFERROR(INDEX($DM$2:$DM$148,MATCH($DJ844,$DK$2:$DK$148,0)),0)</f>
      </c>
      <c r="GR844">
        <f>IFERROR(MATCH($L844,$DN$844:$FA$844,0),0)</f>
      </c>
      <c r="GS844">
        <f>IF($GR844&gt;0,INDEX($FB$844:$GO$844,$GR844),"")</f>
      </c>
      <c r="GV844">
        <f>IF($JE844&gt;=1,INDEX($GT:$GT,$JD844+1),"")</f>
      </c>
      <c r="GW844">
        <f>IF($JE844&gt;=2,INDEX($GT:$GT,$JD844+2),"")</f>
      </c>
      <c r="GX844">
        <f>IF($JE844&gt;=3,INDEX($GT:$GT,$JD844+3),"")</f>
      </c>
      <c r="GY844">
        <f>IF($JE844&gt;=4,INDEX($GT:$GT,$JD844+4),"")</f>
      </c>
      <c r="GZ844">
        <f>IF($JE844&gt;=5,INDEX($GT:$GT,$JD844+5),"")</f>
      </c>
      <c r="HA844">
        <f>IF($JE844&gt;=6,INDEX($GT:$GT,$JD844+6),"")</f>
      </c>
      <c r="HB844">
        <f>IF($JE844&gt;=7,INDEX($GT:$GT,$JD844+7),"")</f>
      </c>
      <c r="HC844">
        <f>IF($JE844&gt;=8,INDEX($GT:$GT,$JD844+8),"")</f>
      </c>
      <c r="HD844">
        <f>IF($JE844&gt;=9,INDEX($GT:$GT,$JD844+9),"")</f>
      </c>
      <c r="HE844">
        <f>IF($JE844&gt;=10,INDEX($GT:$GT,$JD844+10),"")</f>
      </c>
      <c r="HF844">
        <f>IF($JE844&gt;=11,INDEX($GT:$GT,$JD844+11),"")</f>
      </c>
      <c r="HG844">
        <f>IF($JE844&gt;=12,INDEX($GT:$GT,$JD844+12),"")</f>
      </c>
      <c r="HH844">
        <f>IF($JE844&gt;=13,INDEX($GT:$GT,$JD844+13),"")</f>
      </c>
      <c r="HI844">
        <f>IF($JE844&gt;=14,INDEX($GT:$GT,$JD844+14),"")</f>
      </c>
      <c r="HJ844">
        <f>IF($JE844&gt;=15,INDEX($GT:$GT,$JD844+15),"")</f>
      </c>
      <c r="HK844">
        <f>IF($JE844&gt;=16,INDEX($GT:$GT,$JD844+16),"")</f>
      </c>
      <c r="HL844">
        <f>IF($JE844&gt;=17,INDEX($GT:$GT,$JD844+17),"")</f>
      </c>
      <c r="HM844">
        <f>IF($JE844&gt;=18,INDEX($GT:$GT,$JD844+18),"")</f>
      </c>
      <c r="HN844">
        <f>IF($JE844&gt;=19,INDEX($GT:$GT,$JD844+19),"")</f>
      </c>
      <c r="HO844">
        <f>IF($JE844&gt;=20,INDEX($GT:$GT,$JD844+20),"")</f>
      </c>
      <c r="HP844">
        <f>IF($JE844&gt;=21,INDEX($GT:$GT,$JD844+21),"")</f>
      </c>
      <c r="HQ844">
        <f>IF($JE844&gt;=22,INDEX($GT:$GT,$JD844+22),"")</f>
      </c>
      <c r="HR844">
        <f>IF($JE844&gt;=23,INDEX($GT:$GT,$JD844+23),"")</f>
      </c>
      <c r="HS844">
        <f>IF($JE844&gt;=24,INDEX($GT:$GT,$JD844+24),"")</f>
      </c>
      <c r="HT844">
        <f>IF($JE844&gt;=25,INDEX($GT:$GT,$JD844+25),"")</f>
      </c>
      <c r="HU844">
        <f>IF($JE844&gt;=26,INDEX($GT:$GT,$JD844+26),"")</f>
      </c>
      <c r="HV844">
        <f>IF($JE844&gt;=27,INDEX($GT:$GT,$JD844+27),"")</f>
      </c>
      <c r="HW844">
        <f>IF($JE844&gt;=28,INDEX($GT:$GT,$JD844+28),"")</f>
      </c>
      <c r="HX844">
        <f>IF($JE844&gt;=29,INDEX($GT:$GT,$JD844+29),"")</f>
      </c>
      <c r="HY844">
        <f>IF($JE844&gt;=30,INDEX($GT:$GT,$JD844+30),"")</f>
      </c>
      <c r="HZ844">
        <f>IF($JE844&gt;=31,INDEX($GT:$GT,$JD844+31),"")</f>
      </c>
      <c r="IA844">
        <f>IF($JE844&gt;=32,INDEX($GT:$GT,$JD844+32),"")</f>
      </c>
      <c r="IB844">
        <f>IF($JE844&gt;=33,INDEX($GT:$GT,$JD844+33),"")</f>
      </c>
      <c r="IC844">
        <f>IF($JE844&gt;=34,INDEX($GT:$GT,$JD844+34),"")</f>
      </c>
      <c r="ID844">
        <f>IF($JE844&gt;=35,INDEX($GT:$GT,$JD844+35),"")</f>
      </c>
      <c r="IE844">
        <f>IF($JE844&gt;=36,INDEX($GT:$GT,$JD844+36),"")</f>
      </c>
      <c r="IF844">
        <f>IF($JE844&gt;=37,INDEX($GT:$GT,$JD844+37),"")</f>
      </c>
      <c r="IG844">
        <f>IF($JE844&gt;=38,INDEX($GT:$GT,$JD844+38),"")</f>
      </c>
      <c r="IH844">
        <f>IF($JE844&gt;=39,INDEX($GT:$GT,$JD844+39),"")</f>
      </c>
      <c r="II844">
        <f>IF($JE844&gt;=40,INDEX($GT:$GT,$JD844+40),"")</f>
      </c>
      <c r="IJ844">
        <f>IF($JE844&gt;=41,INDEX($GT:$GT,$JD844+41),"")</f>
      </c>
      <c r="IK844">
        <f>IF($JE844&gt;=42,INDEX($GT:$GT,$JD844+42),"")</f>
      </c>
      <c r="IL844">
        <f>IF($JE844&gt;=43,INDEX($GT:$GT,$JD844+43),"")</f>
      </c>
      <c r="IM844">
        <f>IF($JE844&gt;=44,INDEX($GT:$GT,$JD844+44),"")</f>
      </c>
      <c r="IN844">
        <f>IF($JE844&gt;=45,INDEX($GT:$GT,$JD844+45),"")</f>
      </c>
      <c r="IO844">
        <f>IF($JE844&gt;=46,INDEX($GT:$GT,$JD844+46),"")</f>
      </c>
      <c r="IP844">
        <f>IF($JE844&gt;=47,INDEX($GT:$GT,$JD844+47),"")</f>
      </c>
      <c r="IQ844">
        <f>IF($JE844&gt;=48,INDEX($GT:$GT,$JD844+48),"")</f>
      </c>
      <c r="IR844">
        <f>IF($JE844&gt;=49,INDEX($GT:$GT,$JD844+49),"")</f>
      </c>
      <c r="IS844">
        <f>IF($JE844&gt;=50,INDEX($GT:$GT,$JD844+50),"")</f>
      </c>
      <c r="IT844">
        <f>IF($JE844&gt;=51,INDEX($GT:$GT,$JD844+51),"")</f>
      </c>
      <c r="IU844">
        <f>IF($JE844&gt;=52,INDEX($GT:$GT,$JD844+52),"")</f>
      </c>
      <c r="IV844">
        <f>IF($JE844&gt;=53,INDEX($GT:$GT,$JD844+53),"")</f>
      </c>
      <c r="IW844">
        <f>IF($JE844&gt;=54,INDEX($GT:$GT,$JD844+54),"")</f>
      </c>
      <c r="IX844">
        <f>IF($JE844&gt;=55,INDEX($GT:$GT,$JD844+55),"")</f>
      </c>
      <c r="IY844">
        <f>IF($JE844&gt;=56,INDEX($GT:$GT,$JD844+56),"")</f>
      </c>
      <c r="IZ844">
        <f>IF($JE844&gt;=57,INDEX($GT:$GT,$JD844+57),"")</f>
      </c>
      <c r="JA844">
        <f>IF($JE844&gt;=58,INDEX($GT:$GT,$JD844+58),"")</f>
      </c>
      <c r="JB844">
        <f>IF($JE844&gt;=59,INDEX($GT:$GT,$JD844+59),"")</f>
      </c>
      <c r="JC844">
        <f>IF($JE844&gt;=60,INDEX($GT:$GT,$JD844+60),"")</f>
      </c>
      <c r="JD844">
        <f>IFERROR(MATCH($GS844,$GT$2:$GT$322,0)+1,0)</f>
      </c>
      <c r="JE844">
        <f>IFERROR(INDEX($GU$2:$GU$322,MATCH($GS844,$GT$2:$GT$322,0)),0)</f>
      </c>
      <c r="JF844" t="s">
        <v>28</v>
      </c>
      <c r="JG844" t="s">
        <v>28</v>
      </c>
    </row>
    <row r="845" spans="1:267" x14ac:dyDescent="0.25">
      <c r="J845" s="1"/>
      <c r="K845" s="1"/>
      <c r="L845" s="1"/>
      <c r="M845" s="1"/>
      <c r="N845" s="1">
        <f>IFERROR(IF(FIND(" - ",$J845)&gt;0,MID($J845,FIND(" - ",$J845)+3,LEN($J845)),""),"")</f>
      </c>
      <c r="P845" s="1"/>
      <c r="S845" t="s">
        <v>28</v>
      </c>
      <c r="U845">
        <f>IF(OR($S845="",$T845=""),"",IFERROR($S845/$T845,0))</f>
      </c>
      <c r="V845">
        <f>IF($S845="","",
IF($K845="","",
IF(ISNUMBER(SEARCH("exempt",LOWER($K845))),0,
$S845*(VALUE(SUBSTITUTE($K845,"%",""))/100))))</f>
      </c>
      <c r="AB845">
        <f>IF($S845="","",
SUM($S845,$V845,$Z845,$W845,$Y845)-
IF($AA845="",0,VALUE($AA845)))</f>
      </c>
      <c r="AJ845" t="s">
        <v>1660</v>
      </c>
      <c r="AR845">
        <f>IFERROR(LEFT($J845,FIND(" - ",$J845)-1),$J845)</f>
      </c>
      <c r="AU845">
        <f>IF($CJ845&gt;=1,INDEX($AS:$AS,$CI845+1),"")</f>
      </c>
      <c r="AV845">
        <f>IF($CJ845&gt;=2,INDEX($AS:$AS,$CI845+2),"")</f>
      </c>
      <c r="AW845">
        <f>IF($CJ845&gt;=3,INDEX($AS:$AS,$CI845+3),"")</f>
      </c>
      <c r="AX845">
        <f>IF($CJ845&gt;=4,INDEX($AS:$AS,$CI845+4),"")</f>
      </c>
      <c r="AY845">
        <f>IF($CJ845&gt;=5,INDEX($AS:$AS,$CI845+5),"")</f>
      </c>
      <c r="AZ845">
        <f>IF($CJ845&gt;=6,INDEX($AS:$AS,$CI845+6),"")</f>
      </c>
      <c r="BA845">
        <f>IF($CJ845&gt;=7,INDEX($AS:$AS,$CI845+7),"")</f>
      </c>
      <c r="BB845">
        <f>IF($CJ845&gt;=8,INDEX($AS:$AS,$CI845+8),"")</f>
      </c>
      <c r="BC845">
        <f>IF($CJ845&gt;=9,INDEX($AS:$AS,$CI845+9),"")</f>
      </c>
      <c r="BD845">
        <f>IF($CJ845&gt;=10,INDEX($AS:$AS,$CI845+10),"")</f>
      </c>
      <c r="BE845">
        <f>IF($CJ845&gt;=11,INDEX($AS:$AS,$CI845+11),"")</f>
      </c>
      <c r="BF845">
        <f>IF($CJ845&gt;=12,INDEX($AS:$AS,$CI845+12),"")</f>
      </c>
      <c r="BG845">
        <f>IF($CJ845&gt;=13,INDEX($AS:$AS,$CI845+13),"")</f>
      </c>
      <c r="BH845">
        <f>IF($CJ845&gt;=14,INDEX($AS:$AS,$CI845+14),"")</f>
      </c>
      <c r="BI845">
        <f>IF($CJ845&gt;=15,INDEX($AS:$AS,$CI845+15),"")</f>
      </c>
      <c r="BJ845">
        <f>IF($CJ845&gt;=16,INDEX($AS:$AS,$CI845+16),"")</f>
      </c>
      <c r="BK845">
        <f>IF($CJ845&gt;=17,INDEX($AS:$AS,$CI845+17),"")</f>
      </c>
      <c r="BL845">
        <f>IF($CJ845&gt;=18,INDEX($AS:$AS,$CI845+18),"")</f>
      </c>
      <c r="BM845">
        <f>IF($CJ845&gt;=19,INDEX($AS:$AS,$CI845+19),"")</f>
      </c>
      <c r="BN845">
        <f>IF($CJ845&gt;=20,INDEX($AS:$AS,$CI845+20),"")</f>
      </c>
      <c r="BO845">
        <f>IF($CJ845&gt;=21,INDEX($AS:$AS,$CI845+21),"")</f>
      </c>
      <c r="BP845">
        <f>IF($CJ845&gt;=22,INDEX($AS:$AS,$CI845+22),"")</f>
      </c>
      <c r="BQ845">
        <f>IF($CJ845&gt;=23,INDEX($AS:$AS,$CI845+23),"")</f>
      </c>
      <c r="BR845">
        <f>IF($CJ845&gt;=24,INDEX($AS:$AS,$CI845+24),"")</f>
      </c>
      <c r="BS845">
        <f>IF($CJ845&gt;=25,INDEX($AS:$AS,$CI845+25),"")</f>
      </c>
      <c r="BT845">
        <f>IF($CJ845&gt;=26,INDEX($AS:$AS,$CI845+26),"")</f>
      </c>
      <c r="BU845">
        <f>IF($CJ845&gt;=27,INDEX($AS:$AS,$CI845+27),"")</f>
      </c>
      <c r="BV845">
        <f>IF($CJ845&gt;=28,INDEX($AS:$AS,$CI845+28),"")</f>
      </c>
      <c r="BW845">
        <f>IF($CJ845&gt;=29,INDEX($AS:$AS,$CI845+29),"")</f>
      </c>
      <c r="BX845">
        <f>IF($CJ845&gt;=30,INDEX($AS:$AS,$CI845+30),"")</f>
      </c>
      <c r="BY845">
        <f>IF($CJ845&gt;=31,INDEX($AS:$AS,$CI845+31),"")</f>
      </c>
      <c r="BZ845">
        <f>IF($CJ845&gt;=32,INDEX($AS:$AS,$CI845+32),"")</f>
      </c>
      <c r="CA845">
        <f>IF($CJ845&gt;=33,INDEX($AS:$AS,$CI845+33),"")</f>
      </c>
      <c r="CB845">
        <f>IF($CJ845&gt;=34,INDEX($AS:$AS,$CI845+34),"")</f>
      </c>
      <c r="CC845">
        <f>IF($CJ845&gt;=35,INDEX($AS:$AS,$CI845+35),"")</f>
      </c>
      <c r="CD845">
        <f>IF($CJ845&gt;=36,INDEX($AS:$AS,$CI845+36),"")</f>
      </c>
      <c r="CE845">
        <f>IF($CJ845&gt;=37,INDEX($AS:$AS,$CI845+37),"")</f>
      </c>
      <c r="CF845">
        <f>IF($CJ845&gt;=38,INDEX($AS:$AS,$CI845+38),"")</f>
      </c>
      <c r="CG845">
        <f>IF($CJ845&gt;=39,INDEX($AS:$AS,$CI845+39),"")</f>
      </c>
      <c r="CH845">
        <f>IF($CJ845&gt;=40,INDEX($AS:$AS,$CI845+40),"")</f>
      </c>
      <c r="CI845">
        <f>IFERROR(MATCH($AR845,$AS$2:$AS$133,0)+1,0)</f>
      </c>
      <c r="CJ845">
        <f>IFERROR(INDEX($AT$2:$AT$133,MATCH($AR845,$AS$2:$AS$133,0)),0)</f>
      </c>
      <c r="CK845">
        <f>IFERROR(LEFT($O845,FIND(" - ",$O845)-1),$O845)</f>
      </c>
      <c r="CL845" t="s">
        <v>1661</v>
      </c>
      <c r="CM845">
        <v>1</v>
      </c>
      <c r="CN845">
        <f>IF($DI845&gt;=1,INDEX($CL:$CL,$DH845+1),"")</f>
      </c>
      <c r="CO845">
        <f>IF($DI845&gt;=2,INDEX($CL:$CL,$DH845+2),"")</f>
      </c>
      <c r="CP845">
        <f>IF($DI845&gt;=3,INDEX($CL:$CL,$DH845+3),"")</f>
      </c>
      <c r="CQ845">
        <f>IF($DI845&gt;=4,INDEX($CL:$CL,$DH845+4),"")</f>
      </c>
      <c r="CR845">
        <f>IF($DI845&gt;=5,INDEX($CL:$CL,$DH845+5),"")</f>
      </c>
      <c r="CS845">
        <f>IF($DI845&gt;=6,INDEX($CL:$CL,$DH845+6),"")</f>
      </c>
      <c r="CT845">
        <f>IF($DI845&gt;=7,INDEX($CL:$CL,$DH845+7),"")</f>
      </c>
      <c r="CU845">
        <f>IF($DI845&gt;=8,INDEX($CL:$CL,$DH845+8),"")</f>
      </c>
      <c r="CV845">
        <f>IF($DI845&gt;=9,INDEX($CL:$CL,$DH845+9),"")</f>
      </c>
      <c r="CW845">
        <f>IF($DI845&gt;=10,INDEX($CL:$CL,$DH845+10),"")</f>
      </c>
      <c r="CX845">
        <f>IF($DI845&gt;=11,INDEX($CL:$CL,$DH845+11),"")</f>
      </c>
      <c r="CY845">
        <f>IF($DI845&gt;=12,INDEX($CL:$CL,$DH845+12),"")</f>
      </c>
      <c r="CZ845">
        <f>IF($DI845&gt;=13,INDEX($CL:$CL,$DH845+13),"")</f>
      </c>
      <c r="DA845">
        <f>IF($DI845&gt;=14,INDEX($CL:$CL,$DH845+14),"")</f>
      </c>
      <c r="DB845">
        <f>IF($DI845&gt;=15,INDEX($CL:$CL,$DH845+15),"")</f>
      </c>
      <c r="DC845">
        <f>IF($DI845&gt;=16,INDEX($CL:$CL,$DH845+16),"")</f>
      </c>
      <c r="DD845">
        <f>IF($DI845&gt;=17,INDEX($CL:$CL,$DH845+17),"")</f>
      </c>
      <c r="DE845">
        <f>IF($DI845&gt;=18,INDEX($CL:$CL,$DH845+18),"")</f>
      </c>
      <c r="DF845">
        <f>IF($DI845&gt;=19,INDEX($CL:$CL,$DH845+19),"")</f>
      </c>
      <c r="DG845">
        <f>IF($DI845&gt;=20,INDEX($CL:$CL,$DH845+20),"")</f>
      </c>
      <c r="DH845">
        <f>IFERROR(MATCH($CK845,$CL$2:$CL$1558,0)+1,0)</f>
      </c>
      <c r="DI845">
        <f>IFERROR(INDEX($CM$2:$CM$1558,MATCH($CK845,$CL$2:$CL$1558,0)),0)</f>
      </c>
      <c r="DJ845">
        <f>IFERROR(INDEX($AQ:$AQ,MATCH($K845,$AP:$AP,0))&amp;"","")</f>
      </c>
      <c r="DN845">
        <f>IF($GQ845&gt;=1,INDEX($DK:$DK,$GP845+1),"")</f>
      </c>
      <c r="DO845">
        <f>IF($GQ845&gt;=2,INDEX($DK:$DK,$GP845+2),"")</f>
      </c>
      <c r="DP845">
        <f>IF($GQ845&gt;=3,INDEX($DK:$DK,$GP845+3),"")</f>
      </c>
      <c r="DQ845">
        <f>IF($GQ845&gt;=4,INDEX($DK:$DK,$GP845+4),"")</f>
      </c>
      <c r="DR845">
        <f>IF($GQ845&gt;=5,INDEX($DK:$DK,$GP845+5),"")</f>
      </c>
      <c r="DS845">
        <f>IF($GQ845&gt;=6,INDEX($DK:$DK,$GP845+6),"")</f>
      </c>
      <c r="DT845">
        <f>IF($GQ845&gt;=7,INDEX($DK:$DK,$GP845+7),"")</f>
      </c>
      <c r="DU845">
        <f>IF($GQ845&gt;=8,INDEX($DK:$DK,$GP845+8),"")</f>
      </c>
      <c r="DV845">
        <f>IF($GQ845&gt;=9,INDEX($DK:$DK,$GP845+9),"")</f>
      </c>
      <c r="DW845">
        <f>IF($GQ845&gt;=10,INDEX($DK:$DK,$GP845+10),"")</f>
      </c>
      <c r="DX845">
        <f>IF($GQ845&gt;=11,INDEX($DK:$DK,$GP845+11),"")</f>
      </c>
      <c r="DY845">
        <f>IF($GQ845&gt;=12,INDEX($DK:$DK,$GP845+12),"")</f>
      </c>
      <c r="DZ845">
        <f>IF($GQ845&gt;=13,INDEX($DK:$DK,$GP845+13),"")</f>
      </c>
      <c r="EA845">
        <f>IF($GQ845&gt;=14,INDEX($DK:$DK,$GP845+14),"")</f>
      </c>
      <c r="EB845">
        <f>IF($GQ845&gt;=15,INDEX($DK:$DK,$GP845+15),"")</f>
      </c>
      <c r="EC845">
        <f>IF($GQ845&gt;=16,INDEX($DK:$DK,$GP845+16),"")</f>
      </c>
      <c r="ED845">
        <f>IF($GQ845&gt;=17,INDEX($DK:$DK,$GP845+17),"")</f>
      </c>
      <c r="EE845">
        <f>IF($GQ845&gt;=18,INDEX($DK:$DK,$GP845+18),"")</f>
      </c>
      <c r="EF845">
        <f>IF($GQ845&gt;=19,INDEX($DK:$DK,$GP845+19),"")</f>
      </c>
      <c r="EG845">
        <f>IF($GQ845&gt;=20,INDEX($DK:$DK,$GP845+20),"")</f>
      </c>
      <c r="EH845">
        <f>IF($GQ845&gt;=21,INDEX($DK:$DK,$GP845+21),"")</f>
      </c>
      <c r="EI845">
        <f>IF($GQ845&gt;=22,INDEX($DK:$DK,$GP845+22),"")</f>
      </c>
      <c r="EJ845">
        <f>IF($GQ845&gt;=23,INDEX($DK:$DK,$GP845+23),"")</f>
      </c>
      <c r="EK845">
        <f>IF($GQ845&gt;=24,INDEX($DK:$DK,$GP845+24),"")</f>
      </c>
      <c r="EL845">
        <f>IF($GQ845&gt;=25,INDEX($DK:$DK,$GP845+25),"")</f>
      </c>
      <c r="EM845">
        <f>IF($GQ845&gt;=26,INDEX($DK:$DK,$GP845+26),"")</f>
      </c>
      <c r="EN845">
        <f>IF($GQ845&gt;=27,INDEX($DK:$DK,$GP845+27),"")</f>
      </c>
      <c r="EO845">
        <f>IF($GQ845&gt;=28,INDEX($DK:$DK,$GP845+28),"")</f>
      </c>
      <c r="EP845">
        <f>IF($GQ845&gt;=29,INDEX($DK:$DK,$GP845+29),"")</f>
      </c>
      <c r="EQ845">
        <f>IF($GQ845&gt;=30,INDEX($DK:$DK,$GP845+30),"")</f>
      </c>
      <c r="ER845">
        <f>IF($GQ845&gt;=31,INDEX($DK:$DK,$GP845+31),"")</f>
      </c>
      <c r="ES845">
        <f>IF($GQ845&gt;=32,INDEX($DK:$DK,$GP845+32),"")</f>
      </c>
      <c r="ET845">
        <f>IF($GQ845&gt;=33,INDEX($DK:$DK,$GP845+33),"")</f>
      </c>
      <c r="EU845">
        <f>IF($GQ845&gt;=34,INDEX($DK:$DK,$GP845+34),"")</f>
      </c>
      <c r="EV845">
        <f>IF($GQ845&gt;=35,INDEX($DK:$DK,$GP845+35),"")</f>
      </c>
      <c r="EW845">
        <f>IF($GQ845&gt;=36,INDEX($DK:$DK,$GP845+36),"")</f>
      </c>
      <c r="EX845">
        <f>IF($GQ845&gt;=37,INDEX($DK:$DK,$GP845+37),"")</f>
      </c>
      <c r="EY845">
        <f>IF($GQ845&gt;=38,INDEX($DK:$DK,$GP845+38),"")</f>
      </c>
      <c r="EZ845">
        <f>IF($GQ845&gt;=39,INDEX($DK:$DK,$GP845+39),"")</f>
      </c>
      <c r="FA845">
        <f>IF($GQ845&gt;=40,INDEX($DK:$DK,$GP845+40),"")</f>
      </c>
      <c r="FB845">
        <f>IF($GQ845&gt;=1,INDEX($DL:$DL,$GP845+1),"")</f>
      </c>
      <c r="FC845">
        <f>IF($GQ845&gt;=2,INDEX($DL:$DL,$GP845+2),"")</f>
      </c>
      <c r="FD845">
        <f>IF($GQ845&gt;=3,INDEX($DL:$DL,$GP845+3),"")</f>
      </c>
      <c r="FE845">
        <f>IF($GQ845&gt;=4,INDEX($DL:$DL,$GP845+4),"")</f>
      </c>
      <c r="FF845">
        <f>IF($GQ845&gt;=5,INDEX($DL:$DL,$GP845+5),"")</f>
      </c>
      <c r="FG845">
        <f>IF($GQ845&gt;=6,INDEX($DL:$DL,$GP845+6),"")</f>
      </c>
      <c r="FH845">
        <f>IF($GQ845&gt;=7,INDEX($DL:$DL,$GP845+7),"")</f>
      </c>
      <c r="FI845">
        <f>IF($GQ845&gt;=8,INDEX($DL:$DL,$GP845+8),"")</f>
      </c>
      <c r="FJ845">
        <f>IF($GQ845&gt;=9,INDEX($DL:$DL,$GP845+9),"")</f>
      </c>
      <c r="FK845">
        <f>IF($GQ845&gt;=10,INDEX($DL:$DL,$GP845+10),"")</f>
      </c>
      <c r="FL845">
        <f>IF($GQ845&gt;=11,INDEX($DL:$DL,$GP845+11),"")</f>
      </c>
      <c r="FM845">
        <f>IF($GQ845&gt;=12,INDEX($DL:$DL,$GP845+12),"")</f>
      </c>
      <c r="FN845">
        <f>IF($GQ845&gt;=13,INDEX($DL:$DL,$GP845+13),"")</f>
      </c>
      <c r="FO845">
        <f>IF($GQ845&gt;=14,INDEX($DL:$DL,$GP845+14),"")</f>
      </c>
      <c r="FP845">
        <f>IF($GQ845&gt;=15,INDEX($DL:$DL,$GP845+15),"")</f>
      </c>
      <c r="FQ845">
        <f>IF($GQ845&gt;=16,INDEX($DL:$DL,$GP845+16),"")</f>
      </c>
      <c r="FR845">
        <f>IF($GQ845&gt;=17,INDEX($DL:$DL,$GP845+17),"")</f>
      </c>
      <c r="FS845">
        <f>IF($GQ845&gt;=18,INDEX($DL:$DL,$GP845+18),"")</f>
      </c>
      <c r="FT845">
        <f>IF($GQ845&gt;=19,INDEX($DL:$DL,$GP845+19),"")</f>
      </c>
      <c r="FU845">
        <f>IF($GQ845&gt;=20,INDEX($DL:$DL,$GP845+20),"")</f>
      </c>
      <c r="FV845">
        <f>IF($GQ845&gt;=21,INDEX($DL:$DL,$GP845+21),"")</f>
      </c>
      <c r="FW845">
        <f>IF($GQ845&gt;=22,INDEX($DL:$DL,$GP845+22),"")</f>
      </c>
      <c r="FX845">
        <f>IF($GQ845&gt;=23,INDEX($DL:$DL,$GP845+23),"")</f>
      </c>
      <c r="FY845">
        <f>IF($GQ845&gt;=24,INDEX($DL:$DL,$GP845+24),"")</f>
      </c>
      <c r="FZ845">
        <f>IF($GQ845&gt;=25,INDEX($DL:$DL,$GP845+25),"")</f>
      </c>
      <c r="GA845">
        <f>IF($GQ845&gt;=26,INDEX($DL:$DL,$GP845+26),"")</f>
      </c>
      <c r="GB845">
        <f>IF($GQ845&gt;=27,INDEX($DL:$DL,$GP845+27),"")</f>
      </c>
      <c r="GC845">
        <f>IF($GQ845&gt;=28,INDEX($DL:$DL,$GP845+28),"")</f>
      </c>
      <c r="GD845">
        <f>IF($GQ845&gt;=29,INDEX($DL:$DL,$GP845+29),"")</f>
      </c>
      <c r="GE845">
        <f>IF($GQ845&gt;=30,INDEX($DL:$DL,$GP845+30),"")</f>
      </c>
      <c r="GF845">
        <f>IF($GQ845&gt;=31,INDEX($DL:$DL,$GP845+31),"")</f>
      </c>
      <c r="GG845">
        <f>IF($GQ845&gt;=32,INDEX($DL:$DL,$GP845+32),"")</f>
      </c>
      <c r="GH845">
        <f>IF($GQ845&gt;=33,INDEX($DL:$DL,$GP845+33),"")</f>
      </c>
      <c r="GI845">
        <f>IF($GQ845&gt;=34,INDEX($DL:$DL,$GP845+34),"")</f>
      </c>
      <c r="GJ845">
        <f>IF($GQ845&gt;=35,INDEX($DL:$DL,$GP845+35),"")</f>
      </c>
      <c r="GK845">
        <f>IF($GQ845&gt;=36,INDEX($DL:$DL,$GP845+36),"")</f>
      </c>
      <c r="GL845">
        <f>IF($GQ845&gt;=37,INDEX($DL:$DL,$GP845+37),"")</f>
      </c>
      <c r="GM845">
        <f>IF($GQ845&gt;=38,INDEX($DL:$DL,$GP845+38),"")</f>
      </c>
      <c r="GN845">
        <f>IF($GQ845&gt;=39,INDEX($DL:$DL,$GP845+39),"")</f>
      </c>
      <c r="GO845">
        <f>IF($GQ845&gt;=40,INDEX($DL:$DL,$GP845+40),"")</f>
      </c>
      <c r="GP845">
        <f>IFERROR(MATCH($DJ845,$DK$2:$DK$148,0)+1,0)</f>
      </c>
      <c r="GQ845">
        <f>IFERROR(INDEX($DM$2:$DM$148,MATCH($DJ845,$DK$2:$DK$148,0)),0)</f>
      </c>
      <c r="GR845">
        <f>IFERROR(MATCH($L845,$DN$845:$FA$845,0),0)</f>
      </c>
      <c r="GS845">
        <f>IF($GR845&gt;0,INDEX($FB$845:$GO$845,$GR845),"")</f>
      </c>
      <c r="GV845">
        <f>IF($JE845&gt;=1,INDEX($GT:$GT,$JD845+1),"")</f>
      </c>
      <c r="GW845">
        <f>IF($JE845&gt;=2,INDEX($GT:$GT,$JD845+2),"")</f>
      </c>
      <c r="GX845">
        <f>IF($JE845&gt;=3,INDEX($GT:$GT,$JD845+3),"")</f>
      </c>
      <c r="GY845">
        <f>IF($JE845&gt;=4,INDEX($GT:$GT,$JD845+4),"")</f>
      </c>
      <c r="GZ845">
        <f>IF($JE845&gt;=5,INDEX($GT:$GT,$JD845+5),"")</f>
      </c>
      <c r="HA845">
        <f>IF($JE845&gt;=6,INDEX($GT:$GT,$JD845+6),"")</f>
      </c>
      <c r="HB845">
        <f>IF($JE845&gt;=7,INDEX($GT:$GT,$JD845+7),"")</f>
      </c>
      <c r="HC845">
        <f>IF($JE845&gt;=8,INDEX($GT:$GT,$JD845+8),"")</f>
      </c>
      <c r="HD845">
        <f>IF($JE845&gt;=9,INDEX($GT:$GT,$JD845+9),"")</f>
      </c>
      <c r="HE845">
        <f>IF($JE845&gt;=10,INDEX($GT:$GT,$JD845+10),"")</f>
      </c>
      <c r="HF845">
        <f>IF($JE845&gt;=11,INDEX($GT:$GT,$JD845+11),"")</f>
      </c>
      <c r="HG845">
        <f>IF($JE845&gt;=12,INDEX($GT:$GT,$JD845+12),"")</f>
      </c>
      <c r="HH845">
        <f>IF($JE845&gt;=13,INDEX($GT:$GT,$JD845+13),"")</f>
      </c>
      <c r="HI845">
        <f>IF($JE845&gt;=14,INDEX($GT:$GT,$JD845+14),"")</f>
      </c>
      <c r="HJ845">
        <f>IF($JE845&gt;=15,INDEX($GT:$GT,$JD845+15),"")</f>
      </c>
      <c r="HK845">
        <f>IF($JE845&gt;=16,INDEX($GT:$GT,$JD845+16),"")</f>
      </c>
      <c r="HL845">
        <f>IF($JE845&gt;=17,INDEX($GT:$GT,$JD845+17),"")</f>
      </c>
      <c r="HM845">
        <f>IF($JE845&gt;=18,INDEX($GT:$GT,$JD845+18),"")</f>
      </c>
      <c r="HN845">
        <f>IF($JE845&gt;=19,INDEX($GT:$GT,$JD845+19),"")</f>
      </c>
      <c r="HO845">
        <f>IF($JE845&gt;=20,INDEX($GT:$GT,$JD845+20),"")</f>
      </c>
      <c r="HP845">
        <f>IF($JE845&gt;=21,INDEX($GT:$GT,$JD845+21),"")</f>
      </c>
      <c r="HQ845">
        <f>IF($JE845&gt;=22,INDEX($GT:$GT,$JD845+22),"")</f>
      </c>
      <c r="HR845">
        <f>IF($JE845&gt;=23,INDEX($GT:$GT,$JD845+23),"")</f>
      </c>
      <c r="HS845">
        <f>IF($JE845&gt;=24,INDEX($GT:$GT,$JD845+24),"")</f>
      </c>
      <c r="HT845">
        <f>IF($JE845&gt;=25,INDEX($GT:$GT,$JD845+25),"")</f>
      </c>
      <c r="HU845">
        <f>IF($JE845&gt;=26,INDEX($GT:$GT,$JD845+26),"")</f>
      </c>
      <c r="HV845">
        <f>IF($JE845&gt;=27,INDEX($GT:$GT,$JD845+27),"")</f>
      </c>
      <c r="HW845">
        <f>IF($JE845&gt;=28,INDEX($GT:$GT,$JD845+28),"")</f>
      </c>
      <c r="HX845">
        <f>IF($JE845&gt;=29,INDEX($GT:$GT,$JD845+29),"")</f>
      </c>
      <c r="HY845">
        <f>IF($JE845&gt;=30,INDEX($GT:$GT,$JD845+30),"")</f>
      </c>
      <c r="HZ845">
        <f>IF($JE845&gt;=31,INDEX($GT:$GT,$JD845+31),"")</f>
      </c>
      <c r="IA845">
        <f>IF($JE845&gt;=32,INDEX($GT:$GT,$JD845+32),"")</f>
      </c>
      <c r="IB845">
        <f>IF($JE845&gt;=33,INDEX($GT:$GT,$JD845+33),"")</f>
      </c>
      <c r="IC845">
        <f>IF($JE845&gt;=34,INDEX($GT:$GT,$JD845+34),"")</f>
      </c>
      <c r="ID845">
        <f>IF($JE845&gt;=35,INDEX($GT:$GT,$JD845+35),"")</f>
      </c>
      <c r="IE845">
        <f>IF($JE845&gt;=36,INDEX($GT:$GT,$JD845+36),"")</f>
      </c>
      <c r="IF845">
        <f>IF($JE845&gt;=37,INDEX($GT:$GT,$JD845+37),"")</f>
      </c>
      <c r="IG845">
        <f>IF($JE845&gt;=38,INDEX($GT:$GT,$JD845+38),"")</f>
      </c>
      <c r="IH845">
        <f>IF($JE845&gt;=39,INDEX($GT:$GT,$JD845+39),"")</f>
      </c>
      <c r="II845">
        <f>IF($JE845&gt;=40,INDEX($GT:$GT,$JD845+40),"")</f>
      </c>
      <c r="IJ845">
        <f>IF($JE845&gt;=41,INDEX($GT:$GT,$JD845+41),"")</f>
      </c>
      <c r="IK845">
        <f>IF($JE845&gt;=42,INDEX($GT:$GT,$JD845+42),"")</f>
      </c>
      <c r="IL845">
        <f>IF($JE845&gt;=43,INDEX($GT:$GT,$JD845+43),"")</f>
      </c>
      <c r="IM845">
        <f>IF($JE845&gt;=44,INDEX($GT:$GT,$JD845+44),"")</f>
      </c>
      <c r="IN845">
        <f>IF($JE845&gt;=45,INDEX($GT:$GT,$JD845+45),"")</f>
      </c>
      <c r="IO845">
        <f>IF($JE845&gt;=46,INDEX($GT:$GT,$JD845+46),"")</f>
      </c>
      <c r="IP845">
        <f>IF($JE845&gt;=47,INDEX($GT:$GT,$JD845+47),"")</f>
      </c>
      <c r="IQ845">
        <f>IF($JE845&gt;=48,INDEX($GT:$GT,$JD845+48),"")</f>
      </c>
      <c r="IR845">
        <f>IF($JE845&gt;=49,INDEX($GT:$GT,$JD845+49),"")</f>
      </c>
      <c r="IS845">
        <f>IF($JE845&gt;=50,INDEX($GT:$GT,$JD845+50),"")</f>
      </c>
      <c r="IT845">
        <f>IF($JE845&gt;=51,INDEX($GT:$GT,$JD845+51),"")</f>
      </c>
      <c r="IU845">
        <f>IF($JE845&gt;=52,INDEX($GT:$GT,$JD845+52),"")</f>
      </c>
      <c r="IV845">
        <f>IF($JE845&gt;=53,INDEX($GT:$GT,$JD845+53),"")</f>
      </c>
      <c r="IW845">
        <f>IF($JE845&gt;=54,INDEX($GT:$GT,$JD845+54),"")</f>
      </c>
      <c r="IX845">
        <f>IF($JE845&gt;=55,INDEX($GT:$GT,$JD845+55),"")</f>
      </c>
      <c r="IY845">
        <f>IF($JE845&gt;=56,INDEX($GT:$GT,$JD845+56),"")</f>
      </c>
      <c r="IZ845">
        <f>IF($JE845&gt;=57,INDEX($GT:$GT,$JD845+57),"")</f>
      </c>
      <c r="JA845">
        <f>IF($JE845&gt;=58,INDEX($GT:$GT,$JD845+58),"")</f>
      </c>
      <c r="JB845">
        <f>IF($JE845&gt;=59,INDEX($GT:$GT,$JD845+59),"")</f>
      </c>
      <c r="JC845">
        <f>IF($JE845&gt;=60,INDEX($GT:$GT,$JD845+60),"")</f>
      </c>
      <c r="JD845">
        <f>IFERROR(MATCH($GS845,$GT$2:$GT$322,0)+1,0)</f>
      </c>
      <c r="JE845">
        <f>IFERROR(INDEX($GU$2:$GU$322,MATCH($GS845,$GT$2:$GT$322,0)),0)</f>
      </c>
      <c r="JF845" t="s">
        <v>28</v>
      </c>
      <c r="JG845" t="s">
        <v>28</v>
      </c>
    </row>
    <row r="846" spans="1:267" x14ac:dyDescent="0.25">
      <c r="J846" s="1"/>
      <c r="K846" s="1"/>
      <c r="L846" s="1"/>
      <c r="M846" s="1"/>
      <c r="N846" s="1">
        <f>IFERROR(IF(FIND(" - ",$J846)&gt;0,MID($J846,FIND(" - ",$J846)+3,LEN($J846)),""),"")</f>
      </c>
      <c r="P846" s="1"/>
      <c r="S846" t="s">
        <v>28</v>
      </c>
      <c r="U846">
        <f>IF(OR($S846="",$T846=""),"",IFERROR($S846/$T846,0))</f>
      </c>
      <c r="V846">
        <f>IF($S846="","",
IF($K846="","",
IF(ISNUMBER(SEARCH("exempt",LOWER($K846))),0,
$S846*(VALUE(SUBSTITUTE($K846,"%",""))/100))))</f>
      </c>
      <c r="AB846">
        <f>IF($S846="","",
SUM($S846,$V846,$Z846,$W846,$Y846)-
IF($AA846="",0,VALUE($AA846)))</f>
      </c>
      <c r="AJ846" t="s">
        <v>1662</v>
      </c>
      <c r="AR846">
        <f>IFERROR(LEFT($J846,FIND(" - ",$J846)-1),$J846)</f>
      </c>
      <c r="AU846">
        <f>IF($CJ846&gt;=1,INDEX($AS:$AS,$CI846+1),"")</f>
      </c>
      <c r="AV846">
        <f>IF($CJ846&gt;=2,INDEX($AS:$AS,$CI846+2),"")</f>
      </c>
      <c r="AW846">
        <f>IF($CJ846&gt;=3,INDEX($AS:$AS,$CI846+3),"")</f>
      </c>
      <c r="AX846">
        <f>IF($CJ846&gt;=4,INDEX($AS:$AS,$CI846+4),"")</f>
      </c>
      <c r="AY846">
        <f>IF($CJ846&gt;=5,INDEX($AS:$AS,$CI846+5),"")</f>
      </c>
      <c r="AZ846">
        <f>IF($CJ846&gt;=6,INDEX($AS:$AS,$CI846+6),"")</f>
      </c>
      <c r="BA846">
        <f>IF($CJ846&gt;=7,INDEX($AS:$AS,$CI846+7),"")</f>
      </c>
      <c r="BB846">
        <f>IF($CJ846&gt;=8,INDEX($AS:$AS,$CI846+8),"")</f>
      </c>
      <c r="BC846">
        <f>IF($CJ846&gt;=9,INDEX($AS:$AS,$CI846+9),"")</f>
      </c>
      <c r="BD846">
        <f>IF($CJ846&gt;=10,INDEX($AS:$AS,$CI846+10),"")</f>
      </c>
      <c r="BE846">
        <f>IF($CJ846&gt;=11,INDEX($AS:$AS,$CI846+11),"")</f>
      </c>
      <c r="BF846">
        <f>IF($CJ846&gt;=12,INDEX($AS:$AS,$CI846+12),"")</f>
      </c>
      <c r="BG846">
        <f>IF($CJ846&gt;=13,INDEX($AS:$AS,$CI846+13),"")</f>
      </c>
      <c r="BH846">
        <f>IF($CJ846&gt;=14,INDEX($AS:$AS,$CI846+14),"")</f>
      </c>
      <c r="BI846">
        <f>IF($CJ846&gt;=15,INDEX($AS:$AS,$CI846+15),"")</f>
      </c>
      <c r="BJ846">
        <f>IF($CJ846&gt;=16,INDEX($AS:$AS,$CI846+16),"")</f>
      </c>
      <c r="BK846">
        <f>IF($CJ846&gt;=17,INDEX($AS:$AS,$CI846+17),"")</f>
      </c>
      <c r="BL846">
        <f>IF($CJ846&gt;=18,INDEX($AS:$AS,$CI846+18),"")</f>
      </c>
      <c r="BM846">
        <f>IF($CJ846&gt;=19,INDEX($AS:$AS,$CI846+19),"")</f>
      </c>
      <c r="BN846">
        <f>IF($CJ846&gt;=20,INDEX($AS:$AS,$CI846+20),"")</f>
      </c>
      <c r="BO846">
        <f>IF($CJ846&gt;=21,INDEX($AS:$AS,$CI846+21),"")</f>
      </c>
      <c r="BP846">
        <f>IF($CJ846&gt;=22,INDEX($AS:$AS,$CI846+22),"")</f>
      </c>
      <c r="BQ846">
        <f>IF($CJ846&gt;=23,INDEX($AS:$AS,$CI846+23),"")</f>
      </c>
      <c r="BR846">
        <f>IF($CJ846&gt;=24,INDEX($AS:$AS,$CI846+24),"")</f>
      </c>
      <c r="BS846">
        <f>IF($CJ846&gt;=25,INDEX($AS:$AS,$CI846+25),"")</f>
      </c>
      <c r="BT846">
        <f>IF($CJ846&gt;=26,INDEX($AS:$AS,$CI846+26),"")</f>
      </c>
      <c r="BU846">
        <f>IF($CJ846&gt;=27,INDEX($AS:$AS,$CI846+27),"")</f>
      </c>
      <c r="BV846">
        <f>IF($CJ846&gt;=28,INDEX($AS:$AS,$CI846+28),"")</f>
      </c>
      <c r="BW846">
        <f>IF($CJ846&gt;=29,INDEX($AS:$AS,$CI846+29),"")</f>
      </c>
      <c r="BX846">
        <f>IF($CJ846&gt;=30,INDEX($AS:$AS,$CI846+30),"")</f>
      </c>
      <c r="BY846">
        <f>IF($CJ846&gt;=31,INDEX($AS:$AS,$CI846+31),"")</f>
      </c>
      <c r="BZ846">
        <f>IF($CJ846&gt;=32,INDEX($AS:$AS,$CI846+32),"")</f>
      </c>
      <c r="CA846">
        <f>IF($CJ846&gt;=33,INDEX($AS:$AS,$CI846+33),"")</f>
      </c>
      <c r="CB846">
        <f>IF($CJ846&gt;=34,INDEX($AS:$AS,$CI846+34),"")</f>
      </c>
      <c r="CC846">
        <f>IF($CJ846&gt;=35,INDEX($AS:$AS,$CI846+35),"")</f>
      </c>
      <c r="CD846">
        <f>IF($CJ846&gt;=36,INDEX($AS:$AS,$CI846+36),"")</f>
      </c>
      <c r="CE846">
        <f>IF($CJ846&gt;=37,INDEX($AS:$AS,$CI846+37),"")</f>
      </c>
      <c r="CF846">
        <f>IF($CJ846&gt;=38,INDEX($AS:$AS,$CI846+38),"")</f>
      </c>
      <c r="CG846">
        <f>IF($CJ846&gt;=39,INDEX($AS:$AS,$CI846+39),"")</f>
      </c>
      <c r="CH846">
        <f>IF($CJ846&gt;=40,INDEX($AS:$AS,$CI846+40),"")</f>
      </c>
      <c r="CI846">
        <f>IFERROR(MATCH($AR846,$AS$2:$AS$133,0)+1,0)</f>
      </c>
      <c r="CJ846">
        <f>IFERROR(INDEX($AT$2:$AT$133,MATCH($AR846,$AS$2:$AS$133,0)),0)</f>
      </c>
      <c r="CK846">
        <f>IFERROR(LEFT($O846,FIND(" - ",$O846)-1),$O846)</f>
      </c>
      <c r="CL846" t="s">
        <v>113</v>
      </c>
      <c r="CN846">
        <f>IF($DI846&gt;=1,INDEX($CL:$CL,$DH846+1),"")</f>
      </c>
      <c r="CO846">
        <f>IF($DI846&gt;=2,INDEX($CL:$CL,$DH846+2),"")</f>
      </c>
      <c r="CP846">
        <f>IF($DI846&gt;=3,INDEX($CL:$CL,$DH846+3),"")</f>
      </c>
      <c r="CQ846">
        <f>IF($DI846&gt;=4,INDEX($CL:$CL,$DH846+4),"")</f>
      </c>
      <c r="CR846">
        <f>IF($DI846&gt;=5,INDEX($CL:$CL,$DH846+5),"")</f>
      </c>
      <c r="CS846">
        <f>IF($DI846&gt;=6,INDEX($CL:$CL,$DH846+6),"")</f>
      </c>
      <c r="CT846">
        <f>IF($DI846&gt;=7,INDEX($CL:$CL,$DH846+7),"")</f>
      </c>
      <c r="CU846">
        <f>IF($DI846&gt;=8,INDEX($CL:$CL,$DH846+8),"")</f>
      </c>
      <c r="CV846">
        <f>IF($DI846&gt;=9,INDEX($CL:$CL,$DH846+9),"")</f>
      </c>
      <c r="CW846">
        <f>IF($DI846&gt;=10,INDEX($CL:$CL,$DH846+10),"")</f>
      </c>
      <c r="CX846">
        <f>IF($DI846&gt;=11,INDEX($CL:$CL,$DH846+11),"")</f>
      </c>
      <c r="CY846">
        <f>IF($DI846&gt;=12,INDEX($CL:$CL,$DH846+12),"")</f>
      </c>
      <c r="CZ846">
        <f>IF($DI846&gt;=13,INDEX($CL:$CL,$DH846+13),"")</f>
      </c>
      <c r="DA846">
        <f>IF($DI846&gt;=14,INDEX($CL:$CL,$DH846+14),"")</f>
      </c>
      <c r="DB846">
        <f>IF($DI846&gt;=15,INDEX($CL:$CL,$DH846+15),"")</f>
      </c>
      <c r="DC846">
        <f>IF($DI846&gt;=16,INDEX($CL:$CL,$DH846+16),"")</f>
      </c>
      <c r="DD846">
        <f>IF($DI846&gt;=17,INDEX($CL:$CL,$DH846+17),"")</f>
      </c>
      <c r="DE846">
        <f>IF($DI846&gt;=18,INDEX($CL:$CL,$DH846+18),"")</f>
      </c>
      <c r="DF846">
        <f>IF($DI846&gt;=19,INDEX($CL:$CL,$DH846+19),"")</f>
      </c>
      <c r="DG846">
        <f>IF($DI846&gt;=20,INDEX($CL:$CL,$DH846+20),"")</f>
      </c>
      <c r="DH846">
        <f>IFERROR(MATCH($CK846,$CL$2:$CL$1558,0)+1,0)</f>
      </c>
      <c r="DI846">
        <f>IFERROR(INDEX($CM$2:$CM$1558,MATCH($CK846,$CL$2:$CL$1558,0)),0)</f>
      </c>
      <c r="DJ846">
        <f>IFERROR(INDEX($AQ:$AQ,MATCH($K846,$AP:$AP,0))&amp;"","")</f>
      </c>
      <c r="DN846">
        <f>IF($GQ846&gt;=1,INDEX($DK:$DK,$GP846+1),"")</f>
      </c>
      <c r="DO846">
        <f>IF($GQ846&gt;=2,INDEX($DK:$DK,$GP846+2),"")</f>
      </c>
      <c r="DP846">
        <f>IF($GQ846&gt;=3,INDEX($DK:$DK,$GP846+3),"")</f>
      </c>
      <c r="DQ846">
        <f>IF($GQ846&gt;=4,INDEX($DK:$DK,$GP846+4),"")</f>
      </c>
      <c r="DR846">
        <f>IF($GQ846&gt;=5,INDEX($DK:$DK,$GP846+5),"")</f>
      </c>
      <c r="DS846">
        <f>IF($GQ846&gt;=6,INDEX($DK:$DK,$GP846+6),"")</f>
      </c>
      <c r="DT846">
        <f>IF($GQ846&gt;=7,INDEX($DK:$DK,$GP846+7),"")</f>
      </c>
      <c r="DU846">
        <f>IF($GQ846&gt;=8,INDEX($DK:$DK,$GP846+8),"")</f>
      </c>
      <c r="DV846">
        <f>IF($GQ846&gt;=9,INDEX($DK:$DK,$GP846+9),"")</f>
      </c>
      <c r="DW846">
        <f>IF($GQ846&gt;=10,INDEX($DK:$DK,$GP846+10),"")</f>
      </c>
      <c r="DX846">
        <f>IF($GQ846&gt;=11,INDEX($DK:$DK,$GP846+11),"")</f>
      </c>
      <c r="DY846">
        <f>IF($GQ846&gt;=12,INDEX($DK:$DK,$GP846+12),"")</f>
      </c>
      <c r="DZ846">
        <f>IF($GQ846&gt;=13,INDEX($DK:$DK,$GP846+13),"")</f>
      </c>
      <c r="EA846">
        <f>IF($GQ846&gt;=14,INDEX($DK:$DK,$GP846+14),"")</f>
      </c>
      <c r="EB846">
        <f>IF($GQ846&gt;=15,INDEX($DK:$DK,$GP846+15),"")</f>
      </c>
      <c r="EC846">
        <f>IF($GQ846&gt;=16,INDEX($DK:$DK,$GP846+16),"")</f>
      </c>
      <c r="ED846">
        <f>IF($GQ846&gt;=17,INDEX($DK:$DK,$GP846+17),"")</f>
      </c>
      <c r="EE846">
        <f>IF($GQ846&gt;=18,INDEX($DK:$DK,$GP846+18),"")</f>
      </c>
      <c r="EF846">
        <f>IF($GQ846&gt;=19,INDEX($DK:$DK,$GP846+19),"")</f>
      </c>
      <c r="EG846">
        <f>IF($GQ846&gt;=20,INDEX($DK:$DK,$GP846+20),"")</f>
      </c>
      <c r="EH846">
        <f>IF($GQ846&gt;=21,INDEX($DK:$DK,$GP846+21),"")</f>
      </c>
      <c r="EI846">
        <f>IF($GQ846&gt;=22,INDEX($DK:$DK,$GP846+22),"")</f>
      </c>
      <c r="EJ846">
        <f>IF($GQ846&gt;=23,INDEX($DK:$DK,$GP846+23),"")</f>
      </c>
      <c r="EK846">
        <f>IF($GQ846&gt;=24,INDEX($DK:$DK,$GP846+24),"")</f>
      </c>
      <c r="EL846">
        <f>IF($GQ846&gt;=25,INDEX($DK:$DK,$GP846+25),"")</f>
      </c>
      <c r="EM846">
        <f>IF($GQ846&gt;=26,INDEX($DK:$DK,$GP846+26),"")</f>
      </c>
      <c r="EN846">
        <f>IF($GQ846&gt;=27,INDEX($DK:$DK,$GP846+27),"")</f>
      </c>
      <c r="EO846">
        <f>IF($GQ846&gt;=28,INDEX($DK:$DK,$GP846+28),"")</f>
      </c>
      <c r="EP846">
        <f>IF($GQ846&gt;=29,INDEX($DK:$DK,$GP846+29),"")</f>
      </c>
      <c r="EQ846">
        <f>IF($GQ846&gt;=30,INDEX($DK:$DK,$GP846+30),"")</f>
      </c>
      <c r="ER846">
        <f>IF($GQ846&gt;=31,INDEX($DK:$DK,$GP846+31),"")</f>
      </c>
      <c r="ES846">
        <f>IF($GQ846&gt;=32,INDEX($DK:$DK,$GP846+32),"")</f>
      </c>
      <c r="ET846">
        <f>IF($GQ846&gt;=33,INDEX($DK:$DK,$GP846+33),"")</f>
      </c>
      <c r="EU846">
        <f>IF($GQ846&gt;=34,INDEX($DK:$DK,$GP846+34),"")</f>
      </c>
      <c r="EV846">
        <f>IF($GQ846&gt;=35,INDEX($DK:$DK,$GP846+35),"")</f>
      </c>
      <c r="EW846">
        <f>IF($GQ846&gt;=36,INDEX($DK:$DK,$GP846+36),"")</f>
      </c>
      <c r="EX846">
        <f>IF($GQ846&gt;=37,INDEX($DK:$DK,$GP846+37),"")</f>
      </c>
      <c r="EY846">
        <f>IF($GQ846&gt;=38,INDEX($DK:$DK,$GP846+38),"")</f>
      </c>
      <c r="EZ846">
        <f>IF($GQ846&gt;=39,INDEX($DK:$DK,$GP846+39),"")</f>
      </c>
      <c r="FA846">
        <f>IF($GQ846&gt;=40,INDEX($DK:$DK,$GP846+40),"")</f>
      </c>
      <c r="FB846">
        <f>IF($GQ846&gt;=1,INDEX($DL:$DL,$GP846+1),"")</f>
      </c>
      <c r="FC846">
        <f>IF($GQ846&gt;=2,INDEX($DL:$DL,$GP846+2),"")</f>
      </c>
      <c r="FD846">
        <f>IF($GQ846&gt;=3,INDEX($DL:$DL,$GP846+3),"")</f>
      </c>
      <c r="FE846">
        <f>IF($GQ846&gt;=4,INDEX($DL:$DL,$GP846+4),"")</f>
      </c>
      <c r="FF846">
        <f>IF($GQ846&gt;=5,INDEX($DL:$DL,$GP846+5),"")</f>
      </c>
      <c r="FG846">
        <f>IF($GQ846&gt;=6,INDEX($DL:$DL,$GP846+6),"")</f>
      </c>
      <c r="FH846">
        <f>IF($GQ846&gt;=7,INDEX($DL:$DL,$GP846+7),"")</f>
      </c>
      <c r="FI846">
        <f>IF($GQ846&gt;=8,INDEX($DL:$DL,$GP846+8),"")</f>
      </c>
      <c r="FJ846">
        <f>IF($GQ846&gt;=9,INDEX($DL:$DL,$GP846+9),"")</f>
      </c>
      <c r="FK846">
        <f>IF($GQ846&gt;=10,INDEX($DL:$DL,$GP846+10),"")</f>
      </c>
      <c r="FL846">
        <f>IF($GQ846&gt;=11,INDEX($DL:$DL,$GP846+11),"")</f>
      </c>
      <c r="FM846">
        <f>IF($GQ846&gt;=12,INDEX($DL:$DL,$GP846+12),"")</f>
      </c>
      <c r="FN846">
        <f>IF($GQ846&gt;=13,INDEX($DL:$DL,$GP846+13),"")</f>
      </c>
      <c r="FO846">
        <f>IF($GQ846&gt;=14,INDEX($DL:$DL,$GP846+14),"")</f>
      </c>
      <c r="FP846">
        <f>IF($GQ846&gt;=15,INDEX($DL:$DL,$GP846+15),"")</f>
      </c>
      <c r="FQ846">
        <f>IF($GQ846&gt;=16,INDEX($DL:$DL,$GP846+16),"")</f>
      </c>
      <c r="FR846">
        <f>IF($GQ846&gt;=17,INDEX($DL:$DL,$GP846+17),"")</f>
      </c>
      <c r="FS846">
        <f>IF($GQ846&gt;=18,INDEX($DL:$DL,$GP846+18),"")</f>
      </c>
      <c r="FT846">
        <f>IF($GQ846&gt;=19,INDEX($DL:$DL,$GP846+19),"")</f>
      </c>
      <c r="FU846">
        <f>IF($GQ846&gt;=20,INDEX($DL:$DL,$GP846+20),"")</f>
      </c>
      <c r="FV846">
        <f>IF($GQ846&gt;=21,INDEX($DL:$DL,$GP846+21),"")</f>
      </c>
      <c r="FW846">
        <f>IF($GQ846&gt;=22,INDEX($DL:$DL,$GP846+22),"")</f>
      </c>
      <c r="FX846">
        <f>IF($GQ846&gt;=23,INDEX($DL:$DL,$GP846+23),"")</f>
      </c>
      <c r="FY846">
        <f>IF($GQ846&gt;=24,INDEX($DL:$DL,$GP846+24),"")</f>
      </c>
      <c r="FZ846">
        <f>IF($GQ846&gt;=25,INDEX($DL:$DL,$GP846+25),"")</f>
      </c>
      <c r="GA846">
        <f>IF($GQ846&gt;=26,INDEX($DL:$DL,$GP846+26),"")</f>
      </c>
      <c r="GB846">
        <f>IF($GQ846&gt;=27,INDEX($DL:$DL,$GP846+27),"")</f>
      </c>
      <c r="GC846">
        <f>IF($GQ846&gt;=28,INDEX($DL:$DL,$GP846+28),"")</f>
      </c>
      <c r="GD846">
        <f>IF($GQ846&gt;=29,INDEX($DL:$DL,$GP846+29),"")</f>
      </c>
      <c r="GE846">
        <f>IF($GQ846&gt;=30,INDEX($DL:$DL,$GP846+30),"")</f>
      </c>
      <c r="GF846">
        <f>IF($GQ846&gt;=31,INDEX($DL:$DL,$GP846+31),"")</f>
      </c>
      <c r="GG846">
        <f>IF($GQ846&gt;=32,INDEX($DL:$DL,$GP846+32),"")</f>
      </c>
      <c r="GH846">
        <f>IF($GQ846&gt;=33,INDEX($DL:$DL,$GP846+33),"")</f>
      </c>
      <c r="GI846">
        <f>IF($GQ846&gt;=34,INDEX($DL:$DL,$GP846+34),"")</f>
      </c>
      <c r="GJ846">
        <f>IF($GQ846&gt;=35,INDEX($DL:$DL,$GP846+35),"")</f>
      </c>
      <c r="GK846">
        <f>IF($GQ846&gt;=36,INDEX($DL:$DL,$GP846+36),"")</f>
      </c>
      <c r="GL846">
        <f>IF($GQ846&gt;=37,INDEX($DL:$DL,$GP846+37),"")</f>
      </c>
      <c r="GM846">
        <f>IF($GQ846&gt;=38,INDEX($DL:$DL,$GP846+38),"")</f>
      </c>
      <c r="GN846">
        <f>IF($GQ846&gt;=39,INDEX($DL:$DL,$GP846+39),"")</f>
      </c>
      <c r="GO846">
        <f>IF($GQ846&gt;=40,INDEX($DL:$DL,$GP846+40),"")</f>
      </c>
      <c r="GP846">
        <f>IFERROR(MATCH($DJ846,$DK$2:$DK$148,0)+1,0)</f>
      </c>
      <c r="GQ846">
        <f>IFERROR(INDEX($DM$2:$DM$148,MATCH($DJ846,$DK$2:$DK$148,0)),0)</f>
      </c>
      <c r="GR846">
        <f>IFERROR(MATCH($L846,$DN$846:$FA$846,0),0)</f>
      </c>
      <c r="GS846">
        <f>IF($GR846&gt;0,INDEX($FB$846:$GO$846,$GR846),"")</f>
      </c>
      <c r="GV846">
        <f>IF($JE846&gt;=1,INDEX($GT:$GT,$JD846+1),"")</f>
      </c>
      <c r="GW846">
        <f>IF($JE846&gt;=2,INDEX($GT:$GT,$JD846+2),"")</f>
      </c>
      <c r="GX846">
        <f>IF($JE846&gt;=3,INDEX($GT:$GT,$JD846+3),"")</f>
      </c>
      <c r="GY846">
        <f>IF($JE846&gt;=4,INDEX($GT:$GT,$JD846+4),"")</f>
      </c>
      <c r="GZ846">
        <f>IF($JE846&gt;=5,INDEX($GT:$GT,$JD846+5),"")</f>
      </c>
      <c r="HA846">
        <f>IF($JE846&gt;=6,INDEX($GT:$GT,$JD846+6),"")</f>
      </c>
      <c r="HB846">
        <f>IF($JE846&gt;=7,INDEX($GT:$GT,$JD846+7),"")</f>
      </c>
      <c r="HC846">
        <f>IF($JE846&gt;=8,INDEX($GT:$GT,$JD846+8),"")</f>
      </c>
      <c r="HD846">
        <f>IF($JE846&gt;=9,INDEX($GT:$GT,$JD846+9),"")</f>
      </c>
      <c r="HE846">
        <f>IF($JE846&gt;=10,INDEX($GT:$GT,$JD846+10),"")</f>
      </c>
      <c r="HF846">
        <f>IF($JE846&gt;=11,INDEX($GT:$GT,$JD846+11),"")</f>
      </c>
      <c r="HG846">
        <f>IF($JE846&gt;=12,INDEX($GT:$GT,$JD846+12),"")</f>
      </c>
      <c r="HH846">
        <f>IF($JE846&gt;=13,INDEX($GT:$GT,$JD846+13),"")</f>
      </c>
      <c r="HI846">
        <f>IF($JE846&gt;=14,INDEX($GT:$GT,$JD846+14),"")</f>
      </c>
      <c r="HJ846">
        <f>IF($JE846&gt;=15,INDEX($GT:$GT,$JD846+15),"")</f>
      </c>
      <c r="HK846">
        <f>IF($JE846&gt;=16,INDEX($GT:$GT,$JD846+16),"")</f>
      </c>
      <c r="HL846">
        <f>IF($JE846&gt;=17,INDEX($GT:$GT,$JD846+17),"")</f>
      </c>
      <c r="HM846">
        <f>IF($JE846&gt;=18,INDEX($GT:$GT,$JD846+18),"")</f>
      </c>
      <c r="HN846">
        <f>IF($JE846&gt;=19,INDEX($GT:$GT,$JD846+19),"")</f>
      </c>
      <c r="HO846">
        <f>IF($JE846&gt;=20,INDEX($GT:$GT,$JD846+20),"")</f>
      </c>
      <c r="HP846">
        <f>IF($JE846&gt;=21,INDEX($GT:$GT,$JD846+21),"")</f>
      </c>
      <c r="HQ846">
        <f>IF($JE846&gt;=22,INDEX($GT:$GT,$JD846+22),"")</f>
      </c>
      <c r="HR846">
        <f>IF($JE846&gt;=23,INDEX($GT:$GT,$JD846+23),"")</f>
      </c>
      <c r="HS846">
        <f>IF($JE846&gt;=24,INDEX($GT:$GT,$JD846+24),"")</f>
      </c>
      <c r="HT846">
        <f>IF($JE846&gt;=25,INDEX($GT:$GT,$JD846+25),"")</f>
      </c>
      <c r="HU846">
        <f>IF($JE846&gt;=26,INDEX($GT:$GT,$JD846+26),"")</f>
      </c>
      <c r="HV846">
        <f>IF($JE846&gt;=27,INDEX($GT:$GT,$JD846+27),"")</f>
      </c>
      <c r="HW846">
        <f>IF($JE846&gt;=28,INDEX($GT:$GT,$JD846+28),"")</f>
      </c>
      <c r="HX846">
        <f>IF($JE846&gt;=29,INDEX($GT:$GT,$JD846+29),"")</f>
      </c>
      <c r="HY846">
        <f>IF($JE846&gt;=30,INDEX($GT:$GT,$JD846+30),"")</f>
      </c>
      <c r="HZ846">
        <f>IF($JE846&gt;=31,INDEX($GT:$GT,$JD846+31),"")</f>
      </c>
      <c r="IA846">
        <f>IF($JE846&gt;=32,INDEX($GT:$GT,$JD846+32),"")</f>
      </c>
      <c r="IB846">
        <f>IF($JE846&gt;=33,INDEX($GT:$GT,$JD846+33),"")</f>
      </c>
      <c r="IC846">
        <f>IF($JE846&gt;=34,INDEX($GT:$GT,$JD846+34),"")</f>
      </c>
      <c r="ID846">
        <f>IF($JE846&gt;=35,INDEX($GT:$GT,$JD846+35),"")</f>
      </c>
      <c r="IE846">
        <f>IF($JE846&gt;=36,INDEX($GT:$GT,$JD846+36),"")</f>
      </c>
      <c r="IF846">
        <f>IF($JE846&gt;=37,INDEX($GT:$GT,$JD846+37),"")</f>
      </c>
      <c r="IG846">
        <f>IF($JE846&gt;=38,INDEX($GT:$GT,$JD846+38),"")</f>
      </c>
      <c r="IH846">
        <f>IF($JE846&gt;=39,INDEX($GT:$GT,$JD846+39),"")</f>
      </c>
      <c r="II846">
        <f>IF($JE846&gt;=40,INDEX($GT:$GT,$JD846+40),"")</f>
      </c>
      <c r="IJ846">
        <f>IF($JE846&gt;=41,INDEX($GT:$GT,$JD846+41),"")</f>
      </c>
      <c r="IK846">
        <f>IF($JE846&gt;=42,INDEX($GT:$GT,$JD846+42),"")</f>
      </c>
      <c r="IL846">
        <f>IF($JE846&gt;=43,INDEX($GT:$GT,$JD846+43),"")</f>
      </c>
      <c r="IM846">
        <f>IF($JE846&gt;=44,INDEX($GT:$GT,$JD846+44),"")</f>
      </c>
      <c r="IN846">
        <f>IF($JE846&gt;=45,INDEX($GT:$GT,$JD846+45),"")</f>
      </c>
      <c r="IO846">
        <f>IF($JE846&gt;=46,INDEX($GT:$GT,$JD846+46),"")</f>
      </c>
      <c r="IP846">
        <f>IF($JE846&gt;=47,INDEX($GT:$GT,$JD846+47),"")</f>
      </c>
      <c r="IQ846">
        <f>IF($JE846&gt;=48,INDEX($GT:$GT,$JD846+48),"")</f>
      </c>
      <c r="IR846">
        <f>IF($JE846&gt;=49,INDEX($GT:$GT,$JD846+49),"")</f>
      </c>
      <c r="IS846">
        <f>IF($JE846&gt;=50,INDEX($GT:$GT,$JD846+50),"")</f>
      </c>
      <c r="IT846">
        <f>IF($JE846&gt;=51,INDEX($GT:$GT,$JD846+51),"")</f>
      </c>
      <c r="IU846">
        <f>IF($JE846&gt;=52,INDEX($GT:$GT,$JD846+52),"")</f>
      </c>
      <c r="IV846">
        <f>IF($JE846&gt;=53,INDEX($GT:$GT,$JD846+53),"")</f>
      </c>
      <c r="IW846">
        <f>IF($JE846&gt;=54,INDEX($GT:$GT,$JD846+54),"")</f>
      </c>
      <c r="IX846">
        <f>IF($JE846&gt;=55,INDEX($GT:$GT,$JD846+55),"")</f>
      </c>
      <c r="IY846">
        <f>IF($JE846&gt;=56,INDEX($GT:$GT,$JD846+56),"")</f>
      </c>
      <c r="IZ846">
        <f>IF($JE846&gt;=57,INDEX($GT:$GT,$JD846+57),"")</f>
      </c>
      <c r="JA846">
        <f>IF($JE846&gt;=58,INDEX($GT:$GT,$JD846+58),"")</f>
      </c>
      <c r="JB846">
        <f>IF($JE846&gt;=59,INDEX($GT:$GT,$JD846+59),"")</f>
      </c>
      <c r="JC846">
        <f>IF($JE846&gt;=60,INDEX($GT:$GT,$JD846+60),"")</f>
      </c>
      <c r="JD846">
        <f>IFERROR(MATCH($GS846,$GT$2:$GT$322,0)+1,0)</f>
      </c>
      <c r="JE846">
        <f>IFERROR(INDEX($GU$2:$GU$322,MATCH($GS846,$GT$2:$GT$322,0)),0)</f>
      </c>
      <c r="JF846" t="s">
        <v>28</v>
      </c>
      <c r="JG846" t="s">
        <v>28</v>
      </c>
    </row>
    <row r="847" spans="1:267" x14ac:dyDescent="0.25">
      <c r="J847" s="1"/>
      <c r="K847" s="1"/>
      <c r="L847" s="1"/>
      <c r="M847" s="1"/>
      <c r="N847" s="1">
        <f>IFERROR(IF(FIND(" - ",$J847)&gt;0,MID($J847,FIND(" - ",$J847)+3,LEN($J847)),""),"")</f>
      </c>
      <c r="P847" s="1"/>
      <c r="S847" t="s">
        <v>28</v>
      </c>
      <c r="U847">
        <f>IF(OR($S847="",$T847=""),"",IFERROR($S847/$T847,0))</f>
      </c>
      <c r="V847">
        <f>IF($S847="","",
IF($K847="","",
IF(ISNUMBER(SEARCH("exempt",LOWER($K847))),0,
$S847*(VALUE(SUBSTITUTE($K847,"%",""))/100))))</f>
      </c>
      <c r="AB847">
        <f>IF($S847="","",
SUM($S847,$V847,$Z847,$W847,$Y847)-
IF($AA847="",0,VALUE($AA847)))</f>
      </c>
      <c r="AJ847" t="s">
        <v>1663</v>
      </c>
      <c r="AR847">
        <f>IFERROR(LEFT($J847,FIND(" - ",$J847)-1),$J847)</f>
      </c>
      <c r="AU847">
        <f>IF($CJ847&gt;=1,INDEX($AS:$AS,$CI847+1),"")</f>
      </c>
      <c r="AV847">
        <f>IF($CJ847&gt;=2,INDEX($AS:$AS,$CI847+2),"")</f>
      </c>
      <c r="AW847">
        <f>IF($CJ847&gt;=3,INDEX($AS:$AS,$CI847+3),"")</f>
      </c>
      <c r="AX847">
        <f>IF($CJ847&gt;=4,INDEX($AS:$AS,$CI847+4),"")</f>
      </c>
      <c r="AY847">
        <f>IF($CJ847&gt;=5,INDEX($AS:$AS,$CI847+5),"")</f>
      </c>
      <c r="AZ847">
        <f>IF($CJ847&gt;=6,INDEX($AS:$AS,$CI847+6),"")</f>
      </c>
      <c r="BA847">
        <f>IF($CJ847&gt;=7,INDEX($AS:$AS,$CI847+7),"")</f>
      </c>
      <c r="BB847">
        <f>IF($CJ847&gt;=8,INDEX($AS:$AS,$CI847+8),"")</f>
      </c>
      <c r="BC847">
        <f>IF($CJ847&gt;=9,INDEX($AS:$AS,$CI847+9),"")</f>
      </c>
      <c r="BD847">
        <f>IF($CJ847&gt;=10,INDEX($AS:$AS,$CI847+10),"")</f>
      </c>
      <c r="BE847">
        <f>IF($CJ847&gt;=11,INDEX($AS:$AS,$CI847+11),"")</f>
      </c>
      <c r="BF847">
        <f>IF($CJ847&gt;=12,INDEX($AS:$AS,$CI847+12),"")</f>
      </c>
      <c r="BG847">
        <f>IF($CJ847&gt;=13,INDEX($AS:$AS,$CI847+13),"")</f>
      </c>
      <c r="BH847">
        <f>IF($CJ847&gt;=14,INDEX($AS:$AS,$CI847+14),"")</f>
      </c>
      <c r="BI847">
        <f>IF($CJ847&gt;=15,INDEX($AS:$AS,$CI847+15),"")</f>
      </c>
      <c r="BJ847">
        <f>IF($CJ847&gt;=16,INDEX($AS:$AS,$CI847+16),"")</f>
      </c>
      <c r="BK847">
        <f>IF($CJ847&gt;=17,INDEX($AS:$AS,$CI847+17),"")</f>
      </c>
      <c r="BL847">
        <f>IF($CJ847&gt;=18,INDEX($AS:$AS,$CI847+18),"")</f>
      </c>
      <c r="BM847">
        <f>IF($CJ847&gt;=19,INDEX($AS:$AS,$CI847+19),"")</f>
      </c>
      <c r="BN847">
        <f>IF($CJ847&gt;=20,INDEX($AS:$AS,$CI847+20),"")</f>
      </c>
      <c r="BO847">
        <f>IF($CJ847&gt;=21,INDEX($AS:$AS,$CI847+21),"")</f>
      </c>
      <c r="BP847">
        <f>IF($CJ847&gt;=22,INDEX($AS:$AS,$CI847+22),"")</f>
      </c>
      <c r="BQ847">
        <f>IF($CJ847&gt;=23,INDEX($AS:$AS,$CI847+23),"")</f>
      </c>
      <c r="BR847">
        <f>IF($CJ847&gt;=24,INDEX($AS:$AS,$CI847+24),"")</f>
      </c>
      <c r="BS847">
        <f>IF($CJ847&gt;=25,INDEX($AS:$AS,$CI847+25),"")</f>
      </c>
      <c r="BT847">
        <f>IF($CJ847&gt;=26,INDEX($AS:$AS,$CI847+26),"")</f>
      </c>
      <c r="BU847">
        <f>IF($CJ847&gt;=27,INDEX($AS:$AS,$CI847+27),"")</f>
      </c>
      <c r="BV847">
        <f>IF($CJ847&gt;=28,INDEX($AS:$AS,$CI847+28),"")</f>
      </c>
      <c r="BW847">
        <f>IF($CJ847&gt;=29,INDEX($AS:$AS,$CI847+29),"")</f>
      </c>
      <c r="BX847">
        <f>IF($CJ847&gt;=30,INDEX($AS:$AS,$CI847+30),"")</f>
      </c>
      <c r="BY847">
        <f>IF($CJ847&gt;=31,INDEX($AS:$AS,$CI847+31),"")</f>
      </c>
      <c r="BZ847">
        <f>IF($CJ847&gt;=32,INDEX($AS:$AS,$CI847+32),"")</f>
      </c>
      <c r="CA847">
        <f>IF($CJ847&gt;=33,INDEX($AS:$AS,$CI847+33),"")</f>
      </c>
      <c r="CB847">
        <f>IF($CJ847&gt;=34,INDEX($AS:$AS,$CI847+34),"")</f>
      </c>
      <c r="CC847">
        <f>IF($CJ847&gt;=35,INDEX($AS:$AS,$CI847+35),"")</f>
      </c>
      <c r="CD847">
        <f>IF($CJ847&gt;=36,INDEX($AS:$AS,$CI847+36),"")</f>
      </c>
      <c r="CE847">
        <f>IF($CJ847&gt;=37,INDEX($AS:$AS,$CI847+37),"")</f>
      </c>
      <c r="CF847">
        <f>IF($CJ847&gt;=38,INDEX($AS:$AS,$CI847+38),"")</f>
      </c>
      <c r="CG847">
        <f>IF($CJ847&gt;=39,INDEX($AS:$AS,$CI847+39),"")</f>
      </c>
      <c r="CH847">
        <f>IF($CJ847&gt;=40,INDEX($AS:$AS,$CI847+40),"")</f>
      </c>
      <c r="CI847">
        <f>IFERROR(MATCH($AR847,$AS$2:$AS$133,0)+1,0)</f>
      </c>
      <c r="CJ847">
        <f>IFERROR(INDEX($AT$2:$AT$133,MATCH($AR847,$AS$2:$AS$133,0)),0)</f>
      </c>
      <c r="CK847">
        <f>IFERROR(LEFT($O847,FIND(" - ",$O847)-1),$O847)</f>
      </c>
      <c r="CL847" t="s">
        <v>1664</v>
      </c>
      <c r="CM847">
        <v>1</v>
      </c>
      <c r="CN847">
        <f>IF($DI847&gt;=1,INDEX($CL:$CL,$DH847+1),"")</f>
      </c>
      <c r="CO847">
        <f>IF($DI847&gt;=2,INDEX($CL:$CL,$DH847+2),"")</f>
      </c>
      <c r="CP847">
        <f>IF($DI847&gt;=3,INDEX($CL:$CL,$DH847+3),"")</f>
      </c>
      <c r="CQ847">
        <f>IF($DI847&gt;=4,INDEX($CL:$CL,$DH847+4),"")</f>
      </c>
      <c r="CR847">
        <f>IF($DI847&gt;=5,INDEX($CL:$CL,$DH847+5),"")</f>
      </c>
      <c r="CS847">
        <f>IF($DI847&gt;=6,INDEX($CL:$CL,$DH847+6),"")</f>
      </c>
      <c r="CT847">
        <f>IF($DI847&gt;=7,INDEX($CL:$CL,$DH847+7),"")</f>
      </c>
      <c r="CU847">
        <f>IF($DI847&gt;=8,INDEX($CL:$CL,$DH847+8),"")</f>
      </c>
      <c r="CV847">
        <f>IF($DI847&gt;=9,INDEX($CL:$CL,$DH847+9),"")</f>
      </c>
      <c r="CW847">
        <f>IF($DI847&gt;=10,INDEX($CL:$CL,$DH847+10),"")</f>
      </c>
      <c r="CX847">
        <f>IF($DI847&gt;=11,INDEX($CL:$CL,$DH847+11),"")</f>
      </c>
      <c r="CY847">
        <f>IF($DI847&gt;=12,INDEX($CL:$CL,$DH847+12),"")</f>
      </c>
      <c r="CZ847">
        <f>IF($DI847&gt;=13,INDEX($CL:$CL,$DH847+13),"")</f>
      </c>
      <c r="DA847">
        <f>IF($DI847&gt;=14,INDEX($CL:$CL,$DH847+14),"")</f>
      </c>
      <c r="DB847">
        <f>IF($DI847&gt;=15,INDEX($CL:$CL,$DH847+15),"")</f>
      </c>
      <c r="DC847">
        <f>IF($DI847&gt;=16,INDEX($CL:$CL,$DH847+16),"")</f>
      </c>
      <c r="DD847">
        <f>IF($DI847&gt;=17,INDEX($CL:$CL,$DH847+17),"")</f>
      </c>
      <c r="DE847">
        <f>IF($DI847&gt;=18,INDEX($CL:$CL,$DH847+18),"")</f>
      </c>
      <c r="DF847">
        <f>IF($DI847&gt;=19,INDEX($CL:$CL,$DH847+19),"")</f>
      </c>
      <c r="DG847">
        <f>IF($DI847&gt;=20,INDEX($CL:$CL,$DH847+20),"")</f>
      </c>
      <c r="DH847">
        <f>IFERROR(MATCH($CK847,$CL$2:$CL$1558,0)+1,0)</f>
      </c>
      <c r="DI847">
        <f>IFERROR(INDEX($CM$2:$CM$1558,MATCH($CK847,$CL$2:$CL$1558,0)),0)</f>
      </c>
      <c r="DJ847">
        <f>IFERROR(INDEX($AQ:$AQ,MATCH($K847,$AP:$AP,0))&amp;"","")</f>
      </c>
      <c r="DN847">
        <f>IF($GQ847&gt;=1,INDEX($DK:$DK,$GP847+1),"")</f>
      </c>
      <c r="DO847">
        <f>IF($GQ847&gt;=2,INDEX($DK:$DK,$GP847+2),"")</f>
      </c>
      <c r="DP847">
        <f>IF($GQ847&gt;=3,INDEX($DK:$DK,$GP847+3),"")</f>
      </c>
      <c r="DQ847">
        <f>IF($GQ847&gt;=4,INDEX($DK:$DK,$GP847+4),"")</f>
      </c>
      <c r="DR847">
        <f>IF($GQ847&gt;=5,INDEX($DK:$DK,$GP847+5),"")</f>
      </c>
      <c r="DS847">
        <f>IF($GQ847&gt;=6,INDEX($DK:$DK,$GP847+6),"")</f>
      </c>
      <c r="DT847">
        <f>IF($GQ847&gt;=7,INDEX($DK:$DK,$GP847+7),"")</f>
      </c>
      <c r="DU847">
        <f>IF($GQ847&gt;=8,INDEX($DK:$DK,$GP847+8),"")</f>
      </c>
      <c r="DV847">
        <f>IF($GQ847&gt;=9,INDEX($DK:$DK,$GP847+9),"")</f>
      </c>
      <c r="DW847">
        <f>IF($GQ847&gt;=10,INDEX($DK:$DK,$GP847+10),"")</f>
      </c>
      <c r="DX847">
        <f>IF($GQ847&gt;=11,INDEX($DK:$DK,$GP847+11),"")</f>
      </c>
      <c r="DY847">
        <f>IF($GQ847&gt;=12,INDEX($DK:$DK,$GP847+12),"")</f>
      </c>
      <c r="DZ847">
        <f>IF($GQ847&gt;=13,INDEX($DK:$DK,$GP847+13),"")</f>
      </c>
      <c r="EA847">
        <f>IF($GQ847&gt;=14,INDEX($DK:$DK,$GP847+14),"")</f>
      </c>
      <c r="EB847">
        <f>IF($GQ847&gt;=15,INDEX($DK:$DK,$GP847+15),"")</f>
      </c>
      <c r="EC847">
        <f>IF($GQ847&gt;=16,INDEX($DK:$DK,$GP847+16),"")</f>
      </c>
      <c r="ED847">
        <f>IF($GQ847&gt;=17,INDEX($DK:$DK,$GP847+17),"")</f>
      </c>
      <c r="EE847">
        <f>IF($GQ847&gt;=18,INDEX($DK:$DK,$GP847+18),"")</f>
      </c>
      <c r="EF847">
        <f>IF($GQ847&gt;=19,INDEX($DK:$DK,$GP847+19),"")</f>
      </c>
      <c r="EG847">
        <f>IF($GQ847&gt;=20,INDEX($DK:$DK,$GP847+20),"")</f>
      </c>
      <c r="EH847">
        <f>IF($GQ847&gt;=21,INDEX($DK:$DK,$GP847+21),"")</f>
      </c>
      <c r="EI847">
        <f>IF($GQ847&gt;=22,INDEX($DK:$DK,$GP847+22),"")</f>
      </c>
      <c r="EJ847">
        <f>IF($GQ847&gt;=23,INDEX($DK:$DK,$GP847+23),"")</f>
      </c>
      <c r="EK847">
        <f>IF($GQ847&gt;=24,INDEX($DK:$DK,$GP847+24),"")</f>
      </c>
      <c r="EL847">
        <f>IF($GQ847&gt;=25,INDEX($DK:$DK,$GP847+25),"")</f>
      </c>
      <c r="EM847">
        <f>IF($GQ847&gt;=26,INDEX($DK:$DK,$GP847+26),"")</f>
      </c>
      <c r="EN847">
        <f>IF($GQ847&gt;=27,INDEX($DK:$DK,$GP847+27),"")</f>
      </c>
      <c r="EO847">
        <f>IF($GQ847&gt;=28,INDEX($DK:$DK,$GP847+28),"")</f>
      </c>
      <c r="EP847">
        <f>IF($GQ847&gt;=29,INDEX($DK:$DK,$GP847+29),"")</f>
      </c>
      <c r="EQ847">
        <f>IF($GQ847&gt;=30,INDEX($DK:$DK,$GP847+30),"")</f>
      </c>
      <c r="ER847">
        <f>IF($GQ847&gt;=31,INDEX($DK:$DK,$GP847+31),"")</f>
      </c>
      <c r="ES847">
        <f>IF($GQ847&gt;=32,INDEX($DK:$DK,$GP847+32),"")</f>
      </c>
      <c r="ET847">
        <f>IF($GQ847&gt;=33,INDEX($DK:$DK,$GP847+33),"")</f>
      </c>
      <c r="EU847">
        <f>IF($GQ847&gt;=34,INDEX($DK:$DK,$GP847+34),"")</f>
      </c>
      <c r="EV847">
        <f>IF($GQ847&gt;=35,INDEX($DK:$DK,$GP847+35),"")</f>
      </c>
      <c r="EW847">
        <f>IF($GQ847&gt;=36,INDEX($DK:$DK,$GP847+36),"")</f>
      </c>
      <c r="EX847">
        <f>IF($GQ847&gt;=37,INDEX($DK:$DK,$GP847+37),"")</f>
      </c>
      <c r="EY847">
        <f>IF($GQ847&gt;=38,INDEX($DK:$DK,$GP847+38),"")</f>
      </c>
      <c r="EZ847">
        <f>IF($GQ847&gt;=39,INDEX($DK:$DK,$GP847+39),"")</f>
      </c>
      <c r="FA847">
        <f>IF($GQ847&gt;=40,INDEX($DK:$DK,$GP847+40),"")</f>
      </c>
      <c r="FB847">
        <f>IF($GQ847&gt;=1,INDEX($DL:$DL,$GP847+1),"")</f>
      </c>
      <c r="FC847">
        <f>IF($GQ847&gt;=2,INDEX($DL:$DL,$GP847+2),"")</f>
      </c>
      <c r="FD847">
        <f>IF($GQ847&gt;=3,INDEX($DL:$DL,$GP847+3),"")</f>
      </c>
      <c r="FE847">
        <f>IF($GQ847&gt;=4,INDEX($DL:$DL,$GP847+4),"")</f>
      </c>
      <c r="FF847">
        <f>IF($GQ847&gt;=5,INDEX($DL:$DL,$GP847+5),"")</f>
      </c>
      <c r="FG847">
        <f>IF($GQ847&gt;=6,INDEX($DL:$DL,$GP847+6),"")</f>
      </c>
      <c r="FH847">
        <f>IF($GQ847&gt;=7,INDEX($DL:$DL,$GP847+7),"")</f>
      </c>
      <c r="FI847">
        <f>IF($GQ847&gt;=8,INDEX($DL:$DL,$GP847+8),"")</f>
      </c>
      <c r="FJ847">
        <f>IF($GQ847&gt;=9,INDEX($DL:$DL,$GP847+9),"")</f>
      </c>
      <c r="FK847">
        <f>IF($GQ847&gt;=10,INDEX($DL:$DL,$GP847+10),"")</f>
      </c>
      <c r="FL847">
        <f>IF($GQ847&gt;=11,INDEX($DL:$DL,$GP847+11),"")</f>
      </c>
      <c r="FM847">
        <f>IF($GQ847&gt;=12,INDEX($DL:$DL,$GP847+12),"")</f>
      </c>
      <c r="FN847">
        <f>IF($GQ847&gt;=13,INDEX($DL:$DL,$GP847+13),"")</f>
      </c>
      <c r="FO847">
        <f>IF($GQ847&gt;=14,INDEX($DL:$DL,$GP847+14),"")</f>
      </c>
      <c r="FP847">
        <f>IF($GQ847&gt;=15,INDEX($DL:$DL,$GP847+15),"")</f>
      </c>
      <c r="FQ847">
        <f>IF($GQ847&gt;=16,INDEX($DL:$DL,$GP847+16),"")</f>
      </c>
      <c r="FR847">
        <f>IF($GQ847&gt;=17,INDEX($DL:$DL,$GP847+17),"")</f>
      </c>
      <c r="FS847">
        <f>IF($GQ847&gt;=18,INDEX($DL:$DL,$GP847+18),"")</f>
      </c>
      <c r="FT847">
        <f>IF($GQ847&gt;=19,INDEX($DL:$DL,$GP847+19),"")</f>
      </c>
      <c r="FU847">
        <f>IF($GQ847&gt;=20,INDEX($DL:$DL,$GP847+20),"")</f>
      </c>
      <c r="FV847">
        <f>IF($GQ847&gt;=21,INDEX($DL:$DL,$GP847+21),"")</f>
      </c>
      <c r="FW847">
        <f>IF($GQ847&gt;=22,INDEX($DL:$DL,$GP847+22),"")</f>
      </c>
      <c r="FX847">
        <f>IF($GQ847&gt;=23,INDEX($DL:$DL,$GP847+23),"")</f>
      </c>
      <c r="FY847">
        <f>IF($GQ847&gt;=24,INDEX($DL:$DL,$GP847+24),"")</f>
      </c>
      <c r="FZ847">
        <f>IF($GQ847&gt;=25,INDEX($DL:$DL,$GP847+25),"")</f>
      </c>
      <c r="GA847">
        <f>IF($GQ847&gt;=26,INDEX($DL:$DL,$GP847+26),"")</f>
      </c>
      <c r="GB847">
        <f>IF($GQ847&gt;=27,INDEX($DL:$DL,$GP847+27),"")</f>
      </c>
      <c r="GC847">
        <f>IF($GQ847&gt;=28,INDEX($DL:$DL,$GP847+28),"")</f>
      </c>
      <c r="GD847">
        <f>IF($GQ847&gt;=29,INDEX($DL:$DL,$GP847+29),"")</f>
      </c>
      <c r="GE847">
        <f>IF($GQ847&gt;=30,INDEX($DL:$DL,$GP847+30),"")</f>
      </c>
      <c r="GF847">
        <f>IF($GQ847&gt;=31,INDEX($DL:$DL,$GP847+31),"")</f>
      </c>
      <c r="GG847">
        <f>IF($GQ847&gt;=32,INDEX($DL:$DL,$GP847+32),"")</f>
      </c>
      <c r="GH847">
        <f>IF($GQ847&gt;=33,INDEX($DL:$DL,$GP847+33),"")</f>
      </c>
      <c r="GI847">
        <f>IF($GQ847&gt;=34,INDEX($DL:$DL,$GP847+34),"")</f>
      </c>
      <c r="GJ847">
        <f>IF($GQ847&gt;=35,INDEX($DL:$DL,$GP847+35),"")</f>
      </c>
      <c r="GK847">
        <f>IF($GQ847&gt;=36,INDEX($DL:$DL,$GP847+36),"")</f>
      </c>
      <c r="GL847">
        <f>IF($GQ847&gt;=37,INDEX($DL:$DL,$GP847+37),"")</f>
      </c>
      <c r="GM847">
        <f>IF($GQ847&gt;=38,INDEX($DL:$DL,$GP847+38),"")</f>
      </c>
      <c r="GN847">
        <f>IF($GQ847&gt;=39,INDEX($DL:$DL,$GP847+39),"")</f>
      </c>
      <c r="GO847">
        <f>IF($GQ847&gt;=40,INDEX($DL:$DL,$GP847+40),"")</f>
      </c>
      <c r="GP847">
        <f>IFERROR(MATCH($DJ847,$DK$2:$DK$148,0)+1,0)</f>
      </c>
      <c r="GQ847">
        <f>IFERROR(INDEX($DM$2:$DM$148,MATCH($DJ847,$DK$2:$DK$148,0)),0)</f>
      </c>
      <c r="GR847">
        <f>IFERROR(MATCH($L847,$DN$847:$FA$847,0),0)</f>
      </c>
      <c r="GS847">
        <f>IF($GR847&gt;0,INDEX($FB$847:$GO$847,$GR847),"")</f>
      </c>
      <c r="GV847">
        <f>IF($JE847&gt;=1,INDEX($GT:$GT,$JD847+1),"")</f>
      </c>
      <c r="GW847">
        <f>IF($JE847&gt;=2,INDEX($GT:$GT,$JD847+2),"")</f>
      </c>
      <c r="GX847">
        <f>IF($JE847&gt;=3,INDEX($GT:$GT,$JD847+3),"")</f>
      </c>
      <c r="GY847">
        <f>IF($JE847&gt;=4,INDEX($GT:$GT,$JD847+4),"")</f>
      </c>
      <c r="GZ847">
        <f>IF($JE847&gt;=5,INDEX($GT:$GT,$JD847+5),"")</f>
      </c>
      <c r="HA847">
        <f>IF($JE847&gt;=6,INDEX($GT:$GT,$JD847+6),"")</f>
      </c>
      <c r="HB847">
        <f>IF($JE847&gt;=7,INDEX($GT:$GT,$JD847+7),"")</f>
      </c>
      <c r="HC847">
        <f>IF($JE847&gt;=8,INDEX($GT:$GT,$JD847+8),"")</f>
      </c>
      <c r="HD847">
        <f>IF($JE847&gt;=9,INDEX($GT:$GT,$JD847+9),"")</f>
      </c>
      <c r="HE847">
        <f>IF($JE847&gt;=10,INDEX($GT:$GT,$JD847+10),"")</f>
      </c>
      <c r="HF847">
        <f>IF($JE847&gt;=11,INDEX($GT:$GT,$JD847+11),"")</f>
      </c>
      <c r="HG847">
        <f>IF($JE847&gt;=12,INDEX($GT:$GT,$JD847+12),"")</f>
      </c>
      <c r="HH847">
        <f>IF($JE847&gt;=13,INDEX($GT:$GT,$JD847+13),"")</f>
      </c>
      <c r="HI847">
        <f>IF($JE847&gt;=14,INDEX($GT:$GT,$JD847+14),"")</f>
      </c>
      <c r="HJ847">
        <f>IF($JE847&gt;=15,INDEX($GT:$GT,$JD847+15),"")</f>
      </c>
      <c r="HK847">
        <f>IF($JE847&gt;=16,INDEX($GT:$GT,$JD847+16),"")</f>
      </c>
      <c r="HL847">
        <f>IF($JE847&gt;=17,INDEX($GT:$GT,$JD847+17),"")</f>
      </c>
      <c r="HM847">
        <f>IF($JE847&gt;=18,INDEX($GT:$GT,$JD847+18),"")</f>
      </c>
      <c r="HN847">
        <f>IF($JE847&gt;=19,INDEX($GT:$GT,$JD847+19),"")</f>
      </c>
      <c r="HO847">
        <f>IF($JE847&gt;=20,INDEX($GT:$GT,$JD847+20),"")</f>
      </c>
      <c r="HP847">
        <f>IF($JE847&gt;=21,INDEX($GT:$GT,$JD847+21),"")</f>
      </c>
      <c r="HQ847">
        <f>IF($JE847&gt;=22,INDEX($GT:$GT,$JD847+22),"")</f>
      </c>
      <c r="HR847">
        <f>IF($JE847&gt;=23,INDEX($GT:$GT,$JD847+23),"")</f>
      </c>
      <c r="HS847">
        <f>IF($JE847&gt;=24,INDEX($GT:$GT,$JD847+24),"")</f>
      </c>
      <c r="HT847">
        <f>IF($JE847&gt;=25,INDEX($GT:$GT,$JD847+25),"")</f>
      </c>
      <c r="HU847">
        <f>IF($JE847&gt;=26,INDEX($GT:$GT,$JD847+26),"")</f>
      </c>
      <c r="HV847">
        <f>IF($JE847&gt;=27,INDEX($GT:$GT,$JD847+27),"")</f>
      </c>
      <c r="HW847">
        <f>IF($JE847&gt;=28,INDEX($GT:$GT,$JD847+28),"")</f>
      </c>
      <c r="HX847">
        <f>IF($JE847&gt;=29,INDEX($GT:$GT,$JD847+29),"")</f>
      </c>
      <c r="HY847">
        <f>IF($JE847&gt;=30,INDEX($GT:$GT,$JD847+30),"")</f>
      </c>
      <c r="HZ847">
        <f>IF($JE847&gt;=31,INDEX($GT:$GT,$JD847+31),"")</f>
      </c>
      <c r="IA847">
        <f>IF($JE847&gt;=32,INDEX($GT:$GT,$JD847+32),"")</f>
      </c>
      <c r="IB847">
        <f>IF($JE847&gt;=33,INDEX($GT:$GT,$JD847+33),"")</f>
      </c>
      <c r="IC847">
        <f>IF($JE847&gt;=34,INDEX($GT:$GT,$JD847+34),"")</f>
      </c>
      <c r="ID847">
        <f>IF($JE847&gt;=35,INDEX($GT:$GT,$JD847+35),"")</f>
      </c>
      <c r="IE847">
        <f>IF($JE847&gt;=36,INDEX($GT:$GT,$JD847+36),"")</f>
      </c>
      <c r="IF847">
        <f>IF($JE847&gt;=37,INDEX($GT:$GT,$JD847+37),"")</f>
      </c>
      <c r="IG847">
        <f>IF($JE847&gt;=38,INDEX($GT:$GT,$JD847+38),"")</f>
      </c>
      <c r="IH847">
        <f>IF($JE847&gt;=39,INDEX($GT:$GT,$JD847+39),"")</f>
      </c>
      <c r="II847">
        <f>IF($JE847&gt;=40,INDEX($GT:$GT,$JD847+40),"")</f>
      </c>
      <c r="IJ847">
        <f>IF($JE847&gt;=41,INDEX($GT:$GT,$JD847+41),"")</f>
      </c>
      <c r="IK847">
        <f>IF($JE847&gt;=42,INDEX($GT:$GT,$JD847+42),"")</f>
      </c>
      <c r="IL847">
        <f>IF($JE847&gt;=43,INDEX($GT:$GT,$JD847+43),"")</f>
      </c>
      <c r="IM847">
        <f>IF($JE847&gt;=44,INDEX($GT:$GT,$JD847+44),"")</f>
      </c>
      <c r="IN847">
        <f>IF($JE847&gt;=45,INDEX($GT:$GT,$JD847+45),"")</f>
      </c>
      <c r="IO847">
        <f>IF($JE847&gt;=46,INDEX($GT:$GT,$JD847+46),"")</f>
      </c>
      <c r="IP847">
        <f>IF($JE847&gt;=47,INDEX($GT:$GT,$JD847+47),"")</f>
      </c>
      <c r="IQ847">
        <f>IF($JE847&gt;=48,INDEX($GT:$GT,$JD847+48),"")</f>
      </c>
      <c r="IR847">
        <f>IF($JE847&gt;=49,INDEX($GT:$GT,$JD847+49),"")</f>
      </c>
      <c r="IS847">
        <f>IF($JE847&gt;=50,INDEX($GT:$GT,$JD847+50),"")</f>
      </c>
      <c r="IT847">
        <f>IF($JE847&gt;=51,INDEX($GT:$GT,$JD847+51),"")</f>
      </c>
      <c r="IU847">
        <f>IF($JE847&gt;=52,INDEX($GT:$GT,$JD847+52),"")</f>
      </c>
      <c r="IV847">
        <f>IF($JE847&gt;=53,INDEX($GT:$GT,$JD847+53),"")</f>
      </c>
      <c r="IW847">
        <f>IF($JE847&gt;=54,INDEX($GT:$GT,$JD847+54),"")</f>
      </c>
      <c r="IX847">
        <f>IF($JE847&gt;=55,INDEX($GT:$GT,$JD847+55),"")</f>
      </c>
      <c r="IY847">
        <f>IF($JE847&gt;=56,INDEX($GT:$GT,$JD847+56),"")</f>
      </c>
      <c r="IZ847">
        <f>IF($JE847&gt;=57,INDEX($GT:$GT,$JD847+57),"")</f>
      </c>
      <c r="JA847">
        <f>IF($JE847&gt;=58,INDEX($GT:$GT,$JD847+58),"")</f>
      </c>
      <c r="JB847">
        <f>IF($JE847&gt;=59,INDEX($GT:$GT,$JD847+59),"")</f>
      </c>
      <c r="JC847">
        <f>IF($JE847&gt;=60,INDEX($GT:$GT,$JD847+60),"")</f>
      </c>
      <c r="JD847">
        <f>IFERROR(MATCH($GS847,$GT$2:$GT$322,0)+1,0)</f>
      </c>
      <c r="JE847">
        <f>IFERROR(INDEX($GU$2:$GU$322,MATCH($GS847,$GT$2:$GT$322,0)),0)</f>
      </c>
      <c r="JF847" t="s">
        <v>28</v>
      </c>
      <c r="JG847" t="s">
        <v>28</v>
      </c>
    </row>
    <row r="848" spans="1:267" x14ac:dyDescent="0.25">
      <c r="J848" s="1"/>
      <c r="K848" s="1"/>
      <c r="L848" s="1"/>
      <c r="M848" s="1"/>
      <c r="N848" s="1">
        <f>IFERROR(IF(FIND(" - ",$J848)&gt;0,MID($J848,FIND(" - ",$J848)+3,LEN($J848)),""),"")</f>
      </c>
      <c r="P848" s="1"/>
      <c r="S848" t="s">
        <v>28</v>
      </c>
      <c r="U848">
        <f>IF(OR($S848="",$T848=""),"",IFERROR($S848/$T848,0))</f>
      </c>
      <c r="V848">
        <f>IF($S848="","",
IF($K848="","",
IF(ISNUMBER(SEARCH("exempt",LOWER($K848))),0,
$S848*(VALUE(SUBSTITUTE($K848,"%",""))/100))))</f>
      </c>
      <c r="AB848">
        <f>IF($S848="","",
SUM($S848,$V848,$Z848,$W848,$Y848)-
IF($AA848="",0,VALUE($AA848)))</f>
      </c>
      <c r="AJ848" t="s">
        <v>1665</v>
      </c>
      <c r="AR848">
        <f>IFERROR(LEFT($J848,FIND(" - ",$J848)-1),$J848)</f>
      </c>
      <c r="AU848">
        <f>IF($CJ848&gt;=1,INDEX($AS:$AS,$CI848+1),"")</f>
      </c>
      <c r="AV848">
        <f>IF($CJ848&gt;=2,INDEX($AS:$AS,$CI848+2),"")</f>
      </c>
      <c r="AW848">
        <f>IF($CJ848&gt;=3,INDEX($AS:$AS,$CI848+3),"")</f>
      </c>
      <c r="AX848">
        <f>IF($CJ848&gt;=4,INDEX($AS:$AS,$CI848+4),"")</f>
      </c>
      <c r="AY848">
        <f>IF($CJ848&gt;=5,INDEX($AS:$AS,$CI848+5),"")</f>
      </c>
      <c r="AZ848">
        <f>IF($CJ848&gt;=6,INDEX($AS:$AS,$CI848+6),"")</f>
      </c>
      <c r="BA848">
        <f>IF($CJ848&gt;=7,INDEX($AS:$AS,$CI848+7),"")</f>
      </c>
      <c r="BB848">
        <f>IF($CJ848&gt;=8,INDEX($AS:$AS,$CI848+8),"")</f>
      </c>
      <c r="BC848">
        <f>IF($CJ848&gt;=9,INDEX($AS:$AS,$CI848+9),"")</f>
      </c>
      <c r="BD848">
        <f>IF($CJ848&gt;=10,INDEX($AS:$AS,$CI848+10),"")</f>
      </c>
      <c r="BE848">
        <f>IF($CJ848&gt;=11,INDEX($AS:$AS,$CI848+11),"")</f>
      </c>
      <c r="BF848">
        <f>IF($CJ848&gt;=12,INDEX($AS:$AS,$CI848+12),"")</f>
      </c>
      <c r="BG848">
        <f>IF($CJ848&gt;=13,INDEX($AS:$AS,$CI848+13),"")</f>
      </c>
      <c r="BH848">
        <f>IF($CJ848&gt;=14,INDEX($AS:$AS,$CI848+14),"")</f>
      </c>
      <c r="BI848">
        <f>IF($CJ848&gt;=15,INDEX($AS:$AS,$CI848+15),"")</f>
      </c>
      <c r="BJ848">
        <f>IF($CJ848&gt;=16,INDEX($AS:$AS,$CI848+16),"")</f>
      </c>
      <c r="BK848">
        <f>IF($CJ848&gt;=17,INDEX($AS:$AS,$CI848+17),"")</f>
      </c>
      <c r="BL848">
        <f>IF($CJ848&gt;=18,INDEX($AS:$AS,$CI848+18),"")</f>
      </c>
      <c r="BM848">
        <f>IF($CJ848&gt;=19,INDEX($AS:$AS,$CI848+19),"")</f>
      </c>
      <c r="BN848">
        <f>IF($CJ848&gt;=20,INDEX($AS:$AS,$CI848+20),"")</f>
      </c>
      <c r="BO848">
        <f>IF($CJ848&gt;=21,INDEX($AS:$AS,$CI848+21),"")</f>
      </c>
      <c r="BP848">
        <f>IF($CJ848&gt;=22,INDEX($AS:$AS,$CI848+22),"")</f>
      </c>
      <c r="BQ848">
        <f>IF($CJ848&gt;=23,INDEX($AS:$AS,$CI848+23),"")</f>
      </c>
      <c r="BR848">
        <f>IF($CJ848&gt;=24,INDEX($AS:$AS,$CI848+24),"")</f>
      </c>
      <c r="BS848">
        <f>IF($CJ848&gt;=25,INDEX($AS:$AS,$CI848+25),"")</f>
      </c>
      <c r="BT848">
        <f>IF($CJ848&gt;=26,INDEX($AS:$AS,$CI848+26),"")</f>
      </c>
      <c r="BU848">
        <f>IF($CJ848&gt;=27,INDEX($AS:$AS,$CI848+27),"")</f>
      </c>
      <c r="BV848">
        <f>IF($CJ848&gt;=28,INDEX($AS:$AS,$CI848+28),"")</f>
      </c>
      <c r="BW848">
        <f>IF($CJ848&gt;=29,INDEX($AS:$AS,$CI848+29),"")</f>
      </c>
      <c r="BX848">
        <f>IF($CJ848&gt;=30,INDEX($AS:$AS,$CI848+30),"")</f>
      </c>
      <c r="BY848">
        <f>IF($CJ848&gt;=31,INDEX($AS:$AS,$CI848+31),"")</f>
      </c>
      <c r="BZ848">
        <f>IF($CJ848&gt;=32,INDEX($AS:$AS,$CI848+32),"")</f>
      </c>
      <c r="CA848">
        <f>IF($CJ848&gt;=33,INDEX($AS:$AS,$CI848+33),"")</f>
      </c>
      <c r="CB848">
        <f>IF($CJ848&gt;=34,INDEX($AS:$AS,$CI848+34),"")</f>
      </c>
      <c r="CC848">
        <f>IF($CJ848&gt;=35,INDEX($AS:$AS,$CI848+35),"")</f>
      </c>
      <c r="CD848">
        <f>IF($CJ848&gt;=36,INDEX($AS:$AS,$CI848+36),"")</f>
      </c>
      <c r="CE848">
        <f>IF($CJ848&gt;=37,INDEX($AS:$AS,$CI848+37),"")</f>
      </c>
      <c r="CF848">
        <f>IF($CJ848&gt;=38,INDEX($AS:$AS,$CI848+38),"")</f>
      </c>
      <c r="CG848">
        <f>IF($CJ848&gt;=39,INDEX($AS:$AS,$CI848+39),"")</f>
      </c>
      <c r="CH848">
        <f>IF($CJ848&gt;=40,INDEX($AS:$AS,$CI848+40),"")</f>
      </c>
      <c r="CI848">
        <f>IFERROR(MATCH($AR848,$AS$2:$AS$133,0)+1,0)</f>
      </c>
      <c r="CJ848">
        <f>IFERROR(INDEX($AT$2:$AT$133,MATCH($AR848,$AS$2:$AS$133,0)),0)</f>
      </c>
      <c r="CK848">
        <f>IFERROR(LEFT($O848,FIND(" - ",$O848)-1),$O848)</f>
      </c>
      <c r="CL848" t="s">
        <v>113</v>
      </c>
      <c r="CN848">
        <f>IF($DI848&gt;=1,INDEX($CL:$CL,$DH848+1),"")</f>
      </c>
      <c r="CO848">
        <f>IF($DI848&gt;=2,INDEX($CL:$CL,$DH848+2),"")</f>
      </c>
      <c r="CP848">
        <f>IF($DI848&gt;=3,INDEX($CL:$CL,$DH848+3),"")</f>
      </c>
      <c r="CQ848">
        <f>IF($DI848&gt;=4,INDEX($CL:$CL,$DH848+4),"")</f>
      </c>
      <c r="CR848">
        <f>IF($DI848&gt;=5,INDEX($CL:$CL,$DH848+5),"")</f>
      </c>
      <c r="CS848">
        <f>IF($DI848&gt;=6,INDEX($CL:$CL,$DH848+6),"")</f>
      </c>
      <c r="CT848">
        <f>IF($DI848&gt;=7,INDEX($CL:$CL,$DH848+7),"")</f>
      </c>
      <c r="CU848">
        <f>IF($DI848&gt;=8,INDEX($CL:$CL,$DH848+8),"")</f>
      </c>
      <c r="CV848">
        <f>IF($DI848&gt;=9,INDEX($CL:$CL,$DH848+9),"")</f>
      </c>
      <c r="CW848">
        <f>IF($DI848&gt;=10,INDEX($CL:$CL,$DH848+10),"")</f>
      </c>
      <c r="CX848">
        <f>IF($DI848&gt;=11,INDEX($CL:$CL,$DH848+11),"")</f>
      </c>
      <c r="CY848">
        <f>IF($DI848&gt;=12,INDEX($CL:$CL,$DH848+12),"")</f>
      </c>
      <c r="CZ848">
        <f>IF($DI848&gt;=13,INDEX($CL:$CL,$DH848+13),"")</f>
      </c>
      <c r="DA848">
        <f>IF($DI848&gt;=14,INDEX($CL:$CL,$DH848+14),"")</f>
      </c>
      <c r="DB848">
        <f>IF($DI848&gt;=15,INDEX($CL:$CL,$DH848+15),"")</f>
      </c>
      <c r="DC848">
        <f>IF($DI848&gt;=16,INDEX($CL:$CL,$DH848+16),"")</f>
      </c>
      <c r="DD848">
        <f>IF($DI848&gt;=17,INDEX($CL:$CL,$DH848+17),"")</f>
      </c>
      <c r="DE848">
        <f>IF($DI848&gt;=18,INDEX($CL:$CL,$DH848+18),"")</f>
      </c>
      <c r="DF848">
        <f>IF($DI848&gt;=19,INDEX($CL:$CL,$DH848+19),"")</f>
      </c>
      <c r="DG848">
        <f>IF($DI848&gt;=20,INDEX($CL:$CL,$DH848+20),"")</f>
      </c>
      <c r="DH848">
        <f>IFERROR(MATCH($CK848,$CL$2:$CL$1558,0)+1,0)</f>
      </c>
      <c r="DI848">
        <f>IFERROR(INDEX($CM$2:$CM$1558,MATCH($CK848,$CL$2:$CL$1558,0)),0)</f>
      </c>
      <c r="DJ848">
        <f>IFERROR(INDEX($AQ:$AQ,MATCH($K848,$AP:$AP,0))&amp;"","")</f>
      </c>
      <c r="DN848">
        <f>IF($GQ848&gt;=1,INDEX($DK:$DK,$GP848+1),"")</f>
      </c>
      <c r="DO848">
        <f>IF($GQ848&gt;=2,INDEX($DK:$DK,$GP848+2),"")</f>
      </c>
      <c r="DP848">
        <f>IF($GQ848&gt;=3,INDEX($DK:$DK,$GP848+3),"")</f>
      </c>
      <c r="DQ848">
        <f>IF($GQ848&gt;=4,INDEX($DK:$DK,$GP848+4),"")</f>
      </c>
      <c r="DR848">
        <f>IF($GQ848&gt;=5,INDEX($DK:$DK,$GP848+5),"")</f>
      </c>
      <c r="DS848">
        <f>IF($GQ848&gt;=6,INDEX($DK:$DK,$GP848+6),"")</f>
      </c>
      <c r="DT848">
        <f>IF($GQ848&gt;=7,INDEX($DK:$DK,$GP848+7),"")</f>
      </c>
      <c r="DU848">
        <f>IF($GQ848&gt;=8,INDEX($DK:$DK,$GP848+8),"")</f>
      </c>
      <c r="DV848">
        <f>IF($GQ848&gt;=9,INDEX($DK:$DK,$GP848+9),"")</f>
      </c>
      <c r="DW848">
        <f>IF($GQ848&gt;=10,INDEX($DK:$DK,$GP848+10),"")</f>
      </c>
      <c r="DX848">
        <f>IF($GQ848&gt;=11,INDEX($DK:$DK,$GP848+11),"")</f>
      </c>
      <c r="DY848">
        <f>IF($GQ848&gt;=12,INDEX($DK:$DK,$GP848+12),"")</f>
      </c>
      <c r="DZ848">
        <f>IF($GQ848&gt;=13,INDEX($DK:$DK,$GP848+13),"")</f>
      </c>
      <c r="EA848">
        <f>IF($GQ848&gt;=14,INDEX($DK:$DK,$GP848+14),"")</f>
      </c>
      <c r="EB848">
        <f>IF($GQ848&gt;=15,INDEX($DK:$DK,$GP848+15),"")</f>
      </c>
      <c r="EC848">
        <f>IF($GQ848&gt;=16,INDEX($DK:$DK,$GP848+16),"")</f>
      </c>
      <c r="ED848">
        <f>IF($GQ848&gt;=17,INDEX($DK:$DK,$GP848+17),"")</f>
      </c>
      <c r="EE848">
        <f>IF($GQ848&gt;=18,INDEX($DK:$DK,$GP848+18),"")</f>
      </c>
      <c r="EF848">
        <f>IF($GQ848&gt;=19,INDEX($DK:$DK,$GP848+19),"")</f>
      </c>
      <c r="EG848">
        <f>IF($GQ848&gt;=20,INDEX($DK:$DK,$GP848+20),"")</f>
      </c>
      <c r="EH848">
        <f>IF($GQ848&gt;=21,INDEX($DK:$DK,$GP848+21),"")</f>
      </c>
      <c r="EI848">
        <f>IF($GQ848&gt;=22,INDEX($DK:$DK,$GP848+22),"")</f>
      </c>
      <c r="EJ848">
        <f>IF($GQ848&gt;=23,INDEX($DK:$DK,$GP848+23),"")</f>
      </c>
      <c r="EK848">
        <f>IF($GQ848&gt;=24,INDEX($DK:$DK,$GP848+24),"")</f>
      </c>
      <c r="EL848">
        <f>IF($GQ848&gt;=25,INDEX($DK:$DK,$GP848+25),"")</f>
      </c>
      <c r="EM848">
        <f>IF($GQ848&gt;=26,INDEX($DK:$DK,$GP848+26),"")</f>
      </c>
      <c r="EN848">
        <f>IF($GQ848&gt;=27,INDEX($DK:$DK,$GP848+27),"")</f>
      </c>
      <c r="EO848">
        <f>IF($GQ848&gt;=28,INDEX($DK:$DK,$GP848+28),"")</f>
      </c>
      <c r="EP848">
        <f>IF($GQ848&gt;=29,INDEX($DK:$DK,$GP848+29),"")</f>
      </c>
      <c r="EQ848">
        <f>IF($GQ848&gt;=30,INDEX($DK:$DK,$GP848+30),"")</f>
      </c>
      <c r="ER848">
        <f>IF($GQ848&gt;=31,INDEX($DK:$DK,$GP848+31),"")</f>
      </c>
      <c r="ES848">
        <f>IF($GQ848&gt;=32,INDEX($DK:$DK,$GP848+32),"")</f>
      </c>
      <c r="ET848">
        <f>IF($GQ848&gt;=33,INDEX($DK:$DK,$GP848+33),"")</f>
      </c>
      <c r="EU848">
        <f>IF($GQ848&gt;=34,INDEX($DK:$DK,$GP848+34),"")</f>
      </c>
      <c r="EV848">
        <f>IF($GQ848&gt;=35,INDEX($DK:$DK,$GP848+35),"")</f>
      </c>
      <c r="EW848">
        <f>IF($GQ848&gt;=36,INDEX($DK:$DK,$GP848+36),"")</f>
      </c>
      <c r="EX848">
        <f>IF($GQ848&gt;=37,INDEX($DK:$DK,$GP848+37),"")</f>
      </c>
      <c r="EY848">
        <f>IF($GQ848&gt;=38,INDEX($DK:$DK,$GP848+38),"")</f>
      </c>
      <c r="EZ848">
        <f>IF($GQ848&gt;=39,INDEX($DK:$DK,$GP848+39),"")</f>
      </c>
      <c r="FA848">
        <f>IF($GQ848&gt;=40,INDEX($DK:$DK,$GP848+40),"")</f>
      </c>
      <c r="FB848">
        <f>IF($GQ848&gt;=1,INDEX($DL:$DL,$GP848+1),"")</f>
      </c>
      <c r="FC848">
        <f>IF($GQ848&gt;=2,INDEX($DL:$DL,$GP848+2),"")</f>
      </c>
      <c r="FD848">
        <f>IF($GQ848&gt;=3,INDEX($DL:$DL,$GP848+3),"")</f>
      </c>
      <c r="FE848">
        <f>IF($GQ848&gt;=4,INDEX($DL:$DL,$GP848+4),"")</f>
      </c>
      <c r="FF848">
        <f>IF($GQ848&gt;=5,INDEX($DL:$DL,$GP848+5),"")</f>
      </c>
      <c r="FG848">
        <f>IF($GQ848&gt;=6,INDEX($DL:$DL,$GP848+6),"")</f>
      </c>
      <c r="FH848">
        <f>IF($GQ848&gt;=7,INDEX($DL:$DL,$GP848+7),"")</f>
      </c>
      <c r="FI848">
        <f>IF($GQ848&gt;=8,INDEX($DL:$DL,$GP848+8),"")</f>
      </c>
      <c r="FJ848">
        <f>IF($GQ848&gt;=9,INDEX($DL:$DL,$GP848+9),"")</f>
      </c>
      <c r="FK848">
        <f>IF($GQ848&gt;=10,INDEX($DL:$DL,$GP848+10),"")</f>
      </c>
      <c r="FL848">
        <f>IF($GQ848&gt;=11,INDEX($DL:$DL,$GP848+11),"")</f>
      </c>
      <c r="FM848">
        <f>IF($GQ848&gt;=12,INDEX($DL:$DL,$GP848+12),"")</f>
      </c>
      <c r="FN848">
        <f>IF($GQ848&gt;=13,INDEX($DL:$DL,$GP848+13),"")</f>
      </c>
      <c r="FO848">
        <f>IF($GQ848&gt;=14,INDEX($DL:$DL,$GP848+14),"")</f>
      </c>
      <c r="FP848">
        <f>IF($GQ848&gt;=15,INDEX($DL:$DL,$GP848+15),"")</f>
      </c>
      <c r="FQ848">
        <f>IF($GQ848&gt;=16,INDEX($DL:$DL,$GP848+16),"")</f>
      </c>
      <c r="FR848">
        <f>IF($GQ848&gt;=17,INDEX($DL:$DL,$GP848+17),"")</f>
      </c>
      <c r="FS848">
        <f>IF($GQ848&gt;=18,INDEX($DL:$DL,$GP848+18),"")</f>
      </c>
      <c r="FT848">
        <f>IF($GQ848&gt;=19,INDEX($DL:$DL,$GP848+19),"")</f>
      </c>
      <c r="FU848">
        <f>IF($GQ848&gt;=20,INDEX($DL:$DL,$GP848+20),"")</f>
      </c>
      <c r="FV848">
        <f>IF($GQ848&gt;=21,INDEX($DL:$DL,$GP848+21),"")</f>
      </c>
      <c r="FW848">
        <f>IF($GQ848&gt;=22,INDEX($DL:$DL,$GP848+22),"")</f>
      </c>
      <c r="FX848">
        <f>IF($GQ848&gt;=23,INDEX($DL:$DL,$GP848+23),"")</f>
      </c>
      <c r="FY848">
        <f>IF($GQ848&gt;=24,INDEX($DL:$DL,$GP848+24),"")</f>
      </c>
      <c r="FZ848">
        <f>IF($GQ848&gt;=25,INDEX($DL:$DL,$GP848+25),"")</f>
      </c>
      <c r="GA848">
        <f>IF($GQ848&gt;=26,INDEX($DL:$DL,$GP848+26),"")</f>
      </c>
      <c r="GB848">
        <f>IF($GQ848&gt;=27,INDEX($DL:$DL,$GP848+27),"")</f>
      </c>
      <c r="GC848">
        <f>IF($GQ848&gt;=28,INDEX($DL:$DL,$GP848+28),"")</f>
      </c>
      <c r="GD848">
        <f>IF($GQ848&gt;=29,INDEX($DL:$DL,$GP848+29),"")</f>
      </c>
      <c r="GE848">
        <f>IF($GQ848&gt;=30,INDEX($DL:$DL,$GP848+30),"")</f>
      </c>
      <c r="GF848">
        <f>IF($GQ848&gt;=31,INDEX($DL:$DL,$GP848+31),"")</f>
      </c>
      <c r="GG848">
        <f>IF($GQ848&gt;=32,INDEX($DL:$DL,$GP848+32),"")</f>
      </c>
      <c r="GH848">
        <f>IF($GQ848&gt;=33,INDEX($DL:$DL,$GP848+33),"")</f>
      </c>
      <c r="GI848">
        <f>IF($GQ848&gt;=34,INDEX($DL:$DL,$GP848+34),"")</f>
      </c>
      <c r="GJ848">
        <f>IF($GQ848&gt;=35,INDEX($DL:$DL,$GP848+35),"")</f>
      </c>
      <c r="GK848">
        <f>IF($GQ848&gt;=36,INDEX($DL:$DL,$GP848+36),"")</f>
      </c>
      <c r="GL848">
        <f>IF($GQ848&gt;=37,INDEX($DL:$DL,$GP848+37),"")</f>
      </c>
      <c r="GM848">
        <f>IF($GQ848&gt;=38,INDEX($DL:$DL,$GP848+38),"")</f>
      </c>
      <c r="GN848">
        <f>IF($GQ848&gt;=39,INDEX($DL:$DL,$GP848+39),"")</f>
      </c>
      <c r="GO848">
        <f>IF($GQ848&gt;=40,INDEX($DL:$DL,$GP848+40),"")</f>
      </c>
      <c r="GP848">
        <f>IFERROR(MATCH($DJ848,$DK$2:$DK$148,0)+1,0)</f>
      </c>
      <c r="GQ848">
        <f>IFERROR(INDEX($DM$2:$DM$148,MATCH($DJ848,$DK$2:$DK$148,0)),0)</f>
      </c>
      <c r="GR848">
        <f>IFERROR(MATCH($L848,$DN$848:$FA$848,0),0)</f>
      </c>
      <c r="GS848">
        <f>IF($GR848&gt;0,INDEX($FB$848:$GO$848,$GR848),"")</f>
      </c>
      <c r="GV848">
        <f>IF($JE848&gt;=1,INDEX($GT:$GT,$JD848+1),"")</f>
      </c>
      <c r="GW848">
        <f>IF($JE848&gt;=2,INDEX($GT:$GT,$JD848+2),"")</f>
      </c>
      <c r="GX848">
        <f>IF($JE848&gt;=3,INDEX($GT:$GT,$JD848+3),"")</f>
      </c>
      <c r="GY848">
        <f>IF($JE848&gt;=4,INDEX($GT:$GT,$JD848+4),"")</f>
      </c>
      <c r="GZ848">
        <f>IF($JE848&gt;=5,INDEX($GT:$GT,$JD848+5),"")</f>
      </c>
      <c r="HA848">
        <f>IF($JE848&gt;=6,INDEX($GT:$GT,$JD848+6),"")</f>
      </c>
      <c r="HB848">
        <f>IF($JE848&gt;=7,INDEX($GT:$GT,$JD848+7),"")</f>
      </c>
      <c r="HC848">
        <f>IF($JE848&gt;=8,INDEX($GT:$GT,$JD848+8),"")</f>
      </c>
      <c r="HD848">
        <f>IF($JE848&gt;=9,INDEX($GT:$GT,$JD848+9),"")</f>
      </c>
      <c r="HE848">
        <f>IF($JE848&gt;=10,INDEX($GT:$GT,$JD848+10),"")</f>
      </c>
      <c r="HF848">
        <f>IF($JE848&gt;=11,INDEX($GT:$GT,$JD848+11),"")</f>
      </c>
      <c r="HG848">
        <f>IF($JE848&gt;=12,INDEX($GT:$GT,$JD848+12),"")</f>
      </c>
      <c r="HH848">
        <f>IF($JE848&gt;=13,INDEX($GT:$GT,$JD848+13),"")</f>
      </c>
      <c r="HI848">
        <f>IF($JE848&gt;=14,INDEX($GT:$GT,$JD848+14),"")</f>
      </c>
      <c r="HJ848">
        <f>IF($JE848&gt;=15,INDEX($GT:$GT,$JD848+15),"")</f>
      </c>
      <c r="HK848">
        <f>IF($JE848&gt;=16,INDEX($GT:$GT,$JD848+16),"")</f>
      </c>
      <c r="HL848">
        <f>IF($JE848&gt;=17,INDEX($GT:$GT,$JD848+17),"")</f>
      </c>
      <c r="HM848">
        <f>IF($JE848&gt;=18,INDEX($GT:$GT,$JD848+18),"")</f>
      </c>
      <c r="HN848">
        <f>IF($JE848&gt;=19,INDEX($GT:$GT,$JD848+19),"")</f>
      </c>
      <c r="HO848">
        <f>IF($JE848&gt;=20,INDEX($GT:$GT,$JD848+20),"")</f>
      </c>
      <c r="HP848">
        <f>IF($JE848&gt;=21,INDEX($GT:$GT,$JD848+21),"")</f>
      </c>
      <c r="HQ848">
        <f>IF($JE848&gt;=22,INDEX($GT:$GT,$JD848+22),"")</f>
      </c>
      <c r="HR848">
        <f>IF($JE848&gt;=23,INDEX($GT:$GT,$JD848+23),"")</f>
      </c>
      <c r="HS848">
        <f>IF($JE848&gt;=24,INDEX($GT:$GT,$JD848+24),"")</f>
      </c>
      <c r="HT848">
        <f>IF($JE848&gt;=25,INDEX($GT:$GT,$JD848+25),"")</f>
      </c>
      <c r="HU848">
        <f>IF($JE848&gt;=26,INDEX($GT:$GT,$JD848+26),"")</f>
      </c>
      <c r="HV848">
        <f>IF($JE848&gt;=27,INDEX($GT:$GT,$JD848+27),"")</f>
      </c>
      <c r="HW848">
        <f>IF($JE848&gt;=28,INDEX($GT:$GT,$JD848+28),"")</f>
      </c>
      <c r="HX848">
        <f>IF($JE848&gt;=29,INDEX($GT:$GT,$JD848+29),"")</f>
      </c>
      <c r="HY848">
        <f>IF($JE848&gt;=30,INDEX($GT:$GT,$JD848+30),"")</f>
      </c>
      <c r="HZ848">
        <f>IF($JE848&gt;=31,INDEX($GT:$GT,$JD848+31),"")</f>
      </c>
      <c r="IA848">
        <f>IF($JE848&gt;=32,INDEX($GT:$GT,$JD848+32),"")</f>
      </c>
      <c r="IB848">
        <f>IF($JE848&gt;=33,INDEX($GT:$GT,$JD848+33),"")</f>
      </c>
      <c r="IC848">
        <f>IF($JE848&gt;=34,INDEX($GT:$GT,$JD848+34),"")</f>
      </c>
      <c r="ID848">
        <f>IF($JE848&gt;=35,INDEX($GT:$GT,$JD848+35),"")</f>
      </c>
      <c r="IE848">
        <f>IF($JE848&gt;=36,INDEX($GT:$GT,$JD848+36),"")</f>
      </c>
      <c r="IF848">
        <f>IF($JE848&gt;=37,INDEX($GT:$GT,$JD848+37),"")</f>
      </c>
      <c r="IG848">
        <f>IF($JE848&gt;=38,INDEX($GT:$GT,$JD848+38),"")</f>
      </c>
      <c r="IH848">
        <f>IF($JE848&gt;=39,INDEX($GT:$GT,$JD848+39),"")</f>
      </c>
      <c r="II848">
        <f>IF($JE848&gt;=40,INDEX($GT:$GT,$JD848+40),"")</f>
      </c>
      <c r="IJ848">
        <f>IF($JE848&gt;=41,INDEX($GT:$GT,$JD848+41),"")</f>
      </c>
      <c r="IK848">
        <f>IF($JE848&gt;=42,INDEX($GT:$GT,$JD848+42),"")</f>
      </c>
      <c r="IL848">
        <f>IF($JE848&gt;=43,INDEX($GT:$GT,$JD848+43),"")</f>
      </c>
      <c r="IM848">
        <f>IF($JE848&gt;=44,INDEX($GT:$GT,$JD848+44),"")</f>
      </c>
      <c r="IN848">
        <f>IF($JE848&gt;=45,INDEX($GT:$GT,$JD848+45),"")</f>
      </c>
      <c r="IO848">
        <f>IF($JE848&gt;=46,INDEX($GT:$GT,$JD848+46),"")</f>
      </c>
      <c r="IP848">
        <f>IF($JE848&gt;=47,INDEX($GT:$GT,$JD848+47),"")</f>
      </c>
      <c r="IQ848">
        <f>IF($JE848&gt;=48,INDEX($GT:$GT,$JD848+48),"")</f>
      </c>
      <c r="IR848">
        <f>IF($JE848&gt;=49,INDEX($GT:$GT,$JD848+49),"")</f>
      </c>
      <c r="IS848">
        <f>IF($JE848&gt;=50,INDEX($GT:$GT,$JD848+50),"")</f>
      </c>
      <c r="IT848">
        <f>IF($JE848&gt;=51,INDEX($GT:$GT,$JD848+51),"")</f>
      </c>
      <c r="IU848">
        <f>IF($JE848&gt;=52,INDEX($GT:$GT,$JD848+52),"")</f>
      </c>
      <c r="IV848">
        <f>IF($JE848&gt;=53,INDEX($GT:$GT,$JD848+53),"")</f>
      </c>
      <c r="IW848">
        <f>IF($JE848&gt;=54,INDEX($GT:$GT,$JD848+54),"")</f>
      </c>
      <c r="IX848">
        <f>IF($JE848&gt;=55,INDEX($GT:$GT,$JD848+55),"")</f>
      </c>
      <c r="IY848">
        <f>IF($JE848&gt;=56,INDEX($GT:$GT,$JD848+56),"")</f>
      </c>
      <c r="IZ848">
        <f>IF($JE848&gt;=57,INDEX($GT:$GT,$JD848+57),"")</f>
      </c>
      <c r="JA848">
        <f>IF($JE848&gt;=58,INDEX($GT:$GT,$JD848+58),"")</f>
      </c>
      <c r="JB848">
        <f>IF($JE848&gt;=59,INDEX($GT:$GT,$JD848+59),"")</f>
      </c>
      <c r="JC848">
        <f>IF($JE848&gt;=60,INDEX($GT:$GT,$JD848+60),"")</f>
      </c>
      <c r="JD848">
        <f>IFERROR(MATCH($GS848,$GT$2:$GT$322,0)+1,0)</f>
      </c>
      <c r="JE848">
        <f>IFERROR(INDEX($GU$2:$GU$322,MATCH($GS848,$GT$2:$GT$322,0)),0)</f>
      </c>
      <c r="JF848" t="s">
        <v>28</v>
      </c>
      <c r="JG848" t="s">
        <v>28</v>
      </c>
    </row>
    <row r="849" spans="1:267" x14ac:dyDescent="0.25">
      <c r="J849" s="1"/>
      <c r="K849" s="1"/>
      <c r="L849" s="1"/>
      <c r="M849" s="1"/>
      <c r="N849" s="1">
        <f>IFERROR(IF(FIND(" - ",$J849)&gt;0,MID($J849,FIND(" - ",$J849)+3,LEN($J849)),""),"")</f>
      </c>
      <c r="P849" s="1"/>
      <c r="S849" t="s">
        <v>28</v>
      </c>
      <c r="U849">
        <f>IF(OR($S849="",$T849=""),"",IFERROR($S849/$T849,0))</f>
      </c>
      <c r="V849">
        <f>IF($S849="","",
IF($K849="","",
IF(ISNUMBER(SEARCH("exempt",LOWER($K849))),0,
$S849*(VALUE(SUBSTITUTE($K849,"%",""))/100))))</f>
      </c>
      <c r="AB849">
        <f>IF($S849="","",
SUM($S849,$V849,$Z849,$W849,$Y849)-
IF($AA849="",0,VALUE($AA849)))</f>
      </c>
      <c r="AJ849" t="s">
        <v>1666</v>
      </c>
      <c r="AR849">
        <f>IFERROR(LEFT($J849,FIND(" - ",$J849)-1),$J849)</f>
      </c>
      <c r="AU849">
        <f>IF($CJ849&gt;=1,INDEX($AS:$AS,$CI849+1),"")</f>
      </c>
      <c r="AV849">
        <f>IF($CJ849&gt;=2,INDEX($AS:$AS,$CI849+2),"")</f>
      </c>
      <c r="AW849">
        <f>IF($CJ849&gt;=3,INDEX($AS:$AS,$CI849+3),"")</f>
      </c>
      <c r="AX849">
        <f>IF($CJ849&gt;=4,INDEX($AS:$AS,$CI849+4),"")</f>
      </c>
      <c r="AY849">
        <f>IF($CJ849&gt;=5,INDEX($AS:$AS,$CI849+5),"")</f>
      </c>
      <c r="AZ849">
        <f>IF($CJ849&gt;=6,INDEX($AS:$AS,$CI849+6),"")</f>
      </c>
      <c r="BA849">
        <f>IF($CJ849&gt;=7,INDEX($AS:$AS,$CI849+7),"")</f>
      </c>
      <c r="BB849">
        <f>IF($CJ849&gt;=8,INDEX($AS:$AS,$CI849+8),"")</f>
      </c>
      <c r="BC849">
        <f>IF($CJ849&gt;=9,INDEX($AS:$AS,$CI849+9),"")</f>
      </c>
      <c r="BD849">
        <f>IF($CJ849&gt;=10,INDEX($AS:$AS,$CI849+10),"")</f>
      </c>
      <c r="BE849">
        <f>IF($CJ849&gt;=11,INDEX($AS:$AS,$CI849+11),"")</f>
      </c>
      <c r="BF849">
        <f>IF($CJ849&gt;=12,INDEX($AS:$AS,$CI849+12),"")</f>
      </c>
      <c r="BG849">
        <f>IF($CJ849&gt;=13,INDEX($AS:$AS,$CI849+13),"")</f>
      </c>
      <c r="BH849">
        <f>IF($CJ849&gt;=14,INDEX($AS:$AS,$CI849+14),"")</f>
      </c>
      <c r="BI849">
        <f>IF($CJ849&gt;=15,INDEX($AS:$AS,$CI849+15),"")</f>
      </c>
      <c r="BJ849">
        <f>IF($CJ849&gt;=16,INDEX($AS:$AS,$CI849+16),"")</f>
      </c>
      <c r="BK849">
        <f>IF($CJ849&gt;=17,INDEX($AS:$AS,$CI849+17),"")</f>
      </c>
      <c r="BL849">
        <f>IF($CJ849&gt;=18,INDEX($AS:$AS,$CI849+18),"")</f>
      </c>
      <c r="BM849">
        <f>IF($CJ849&gt;=19,INDEX($AS:$AS,$CI849+19),"")</f>
      </c>
      <c r="BN849">
        <f>IF($CJ849&gt;=20,INDEX($AS:$AS,$CI849+20),"")</f>
      </c>
      <c r="BO849">
        <f>IF($CJ849&gt;=21,INDEX($AS:$AS,$CI849+21),"")</f>
      </c>
      <c r="BP849">
        <f>IF($CJ849&gt;=22,INDEX($AS:$AS,$CI849+22),"")</f>
      </c>
      <c r="BQ849">
        <f>IF($CJ849&gt;=23,INDEX($AS:$AS,$CI849+23),"")</f>
      </c>
      <c r="BR849">
        <f>IF($CJ849&gt;=24,INDEX($AS:$AS,$CI849+24),"")</f>
      </c>
      <c r="BS849">
        <f>IF($CJ849&gt;=25,INDEX($AS:$AS,$CI849+25),"")</f>
      </c>
      <c r="BT849">
        <f>IF($CJ849&gt;=26,INDEX($AS:$AS,$CI849+26),"")</f>
      </c>
      <c r="BU849">
        <f>IF($CJ849&gt;=27,INDEX($AS:$AS,$CI849+27),"")</f>
      </c>
      <c r="BV849">
        <f>IF($CJ849&gt;=28,INDEX($AS:$AS,$CI849+28),"")</f>
      </c>
      <c r="BW849">
        <f>IF($CJ849&gt;=29,INDEX($AS:$AS,$CI849+29),"")</f>
      </c>
      <c r="BX849">
        <f>IF($CJ849&gt;=30,INDEX($AS:$AS,$CI849+30),"")</f>
      </c>
      <c r="BY849">
        <f>IF($CJ849&gt;=31,INDEX($AS:$AS,$CI849+31),"")</f>
      </c>
      <c r="BZ849">
        <f>IF($CJ849&gt;=32,INDEX($AS:$AS,$CI849+32),"")</f>
      </c>
      <c r="CA849">
        <f>IF($CJ849&gt;=33,INDEX($AS:$AS,$CI849+33),"")</f>
      </c>
      <c r="CB849">
        <f>IF($CJ849&gt;=34,INDEX($AS:$AS,$CI849+34),"")</f>
      </c>
      <c r="CC849">
        <f>IF($CJ849&gt;=35,INDEX($AS:$AS,$CI849+35),"")</f>
      </c>
      <c r="CD849">
        <f>IF($CJ849&gt;=36,INDEX($AS:$AS,$CI849+36),"")</f>
      </c>
      <c r="CE849">
        <f>IF($CJ849&gt;=37,INDEX($AS:$AS,$CI849+37),"")</f>
      </c>
      <c r="CF849">
        <f>IF($CJ849&gt;=38,INDEX($AS:$AS,$CI849+38),"")</f>
      </c>
      <c r="CG849">
        <f>IF($CJ849&gt;=39,INDEX($AS:$AS,$CI849+39),"")</f>
      </c>
      <c r="CH849">
        <f>IF($CJ849&gt;=40,INDEX($AS:$AS,$CI849+40),"")</f>
      </c>
      <c r="CI849">
        <f>IFERROR(MATCH($AR849,$AS$2:$AS$133,0)+1,0)</f>
      </c>
      <c r="CJ849">
        <f>IFERROR(INDEX($AT$2:$AT$133,MATCH($AR849,$AS$2:$AS$133,0)),0)</f>
      </c>
      <c r="CK849">
        <f>IFERROR(LEFT($O849,FIND(" - ",$O849)-1),$O849)</f>
      </c>
      <c r="CL849" t="s">
        <v>1667</v>
      </c>
      <c r="CM849">
        <v>2</v>
      </c>
      <c r="CN849">
        <f>IF($DI849&gt;=1,INDEX($CL:$CL,$DH849+1),"")</f>
      </c>
      <c r="CO849">
        <f>IF($DI849&gt;=2,INDEX($CL:$CL,$DH849+2),"")</f>
      </c>
      <c r="CP849">
        <f>IF($DI849&gt;=3,INDEX($CL:$CL,$DH849+3),"")</f>
      </c>
      <c r="CQ849">
        <f>IF($DI849&gt;=4,INDEX($CL:$CL,$DH849+4),"")</f>
      </c>
      <c r="CR849">
        <f>IF($DI849&gt;=5,INDEX($CL:$CL,$DH849+5),"")</f>
      </c>
      <c r="CS849">
        <f>IF($DI849&gt;=6,INDEX($CL:$CL,$DH849+6),"")</f>
      </c>
      <c r="CT849">
        <f>IF($DI849&gt;=7,INDEX($CL:$CL,$DH849+7),"")</f>
      </c>
      <c r="CU849">
        <f>IF($DI849&gt;=8,INDEX($CL:$CL,$DH849+8),"")</f>
      </c>
      <c r="CV849">
        <f>IF($DI849&gt;=9,INDEX($CL:$CL,$DH849+9),"")</f>
      </c>
      <c r="CW849">
        <f>IF($DI849&gt;=10,INDEX($CL:$CL,$DH849+10),"")</f>
      </c>
      <c r="CX849">
        <f>IF($DI849&gt;=11,INDEX($CL:$CL,$DH849+11),"")</f>
      </c>
      <c r="CY849">
        <f>IF($DI849&gt;=12,INDEX($CL:$CL,$DH849+12),"")</f>
      </c>
      <c r="CZ849">
        <f>IF($DI849&gt;=13,INDEX($CL:$CL,$DH849+13),"")</f>
      </c>
      <c r="DA849">
        <f>IF($DI849&gt;=14,INDEX($CL:$CL,$DH849+14),"")</f>
      </c>
      <c r="DB849">
        <f>IF($DI849&gt;=15,INDEX($CL:$CL,$DH849+15),"")</f>
      </c>
      <c r="DC849">
        <f>IF($DI849&gt;=16,INDEX($CL:$CL,$DH849+16),"")</f>
      </c>
      <c r="DD849">
        <f>IF($DI849&gt;=17,INDEX($CL:$CL,$DH849+17),"")</f>
      </c>
      <c r="DE849">
        <f>IF($DI849&gt;=18,INDEX($CL:$CL,$DH849+18),"")</f>
      </c>
      <c r="DF849">
        <f>IF($DI849&gt;=19,INDEX($CL:$CL,$DH849+19),"")</f>
      </c>
      <c r="DG849">
        <f>IF($DI849&gt;=20,INDEX($CL:$CL,$DH849+20),"")</f>
      </c>
      <c r="DH849">
        <f>IFERROR(MATCH($CK849,$CL$2:$CL$1558,0)+1,0)</f>
      </c>
      <c r="DI849">
        <f>IFERROR(INDEX($CM$2:$CM$1558,MATCH($CK849,$CL$2:$CL$1558,0)),0)</f>
      </c>
      <c r="DJ849">
        <f>IFERROR(INDEX($AQ:$AQ,MATCH($K849,$AP:$AP,0))&amp;"","")</f>
      </c>
      <c r="DN849">
        <f>IF($GQ849&gt;=1,INDEX($DK:$DK,$GP849+1),"")</f>
      </c>
      <c r="DO849">
        <f>IF($GQ849&gt;=2,INDEX($DK:$DK,$GP849+2),"")</f>
      </c>
      <c r="DP849">
        <f>IF($GQ849&gt;=3,INDEX($DK:$DK,$GP849+3),"")</f>
      </c>
      <c r="DQ849">
        <f>IF($GQ849&gt;=4,INDEX($DK:$DK,$GP849+4),"")</f>
      </c>
      <c r="DR849">
        <f>IF($GQ849&gt;=5,INDEX($DK:$DK,$GP849+5),"")</f>
      </c>
      <c r="DS849">
        <f>IF($GQ849&gt;=6,INDEX($DK:$DK,$GP849+6),"")</f>
      </c>
      <c r="DT849">
        <f>IF($GQ849&gt;=7,INDEX($DK:$DK,$GP849+7),"")</f>
      </c>
      <c r="DU849">
        <f>IF($GQ849&gt;=8,INDEX($DK:$DK,$GP849+8),"")</f>
      </c>
      <c r="DV849">
        <f>IF($GQ849&gt;=9,INDEX($DK:$DK,$GP849+9),"")</f>
      </c>
      <c r="DW849">
        <f>IF($GQ849&gt;=10,INDEX($DK:$DK,$GP849+10),"")</f>
      </c>
      <c r="DX849">
        <f>IF($GQ849&gt;=11,INDEX($DK:$DK,$GP849+11),"")</f>
      </c>
      <c r="DY849">
        <f>IF($GQ849&gt;=12,INDEX($DK:$DK,$GP849+12),"")</f>
      </c>
      <c r="DZ849">
        <f>IF($GQ849&gt;=13,INDEX($DK:$DK,$GP849+13),"")</f>
      </c>
      <c r="EA849">
        <f>IF($GQ849&gt;=14,INDEX($DK:$DK,$GP849+14),"")</f>
      </c>
      <c r="EB849">
        <f>IF($GQ849&gt;=15,INDEX($DK:$DK,$GP849+15),"")</f>
      </c>
      <c r="EC849">
        <f>IF($GQ849&gt;=16,INDEX($DK:$DK,$GP849+16),"")</f>
      </c>
      <c r="ED849">
        <f>IF($GQ849&gt;=17,INDEX($DK:$DK,$GP849+17),"")</f>
      </c>
      <c r="EE849">
        <f>IF($GQ849&gt;=18,INDEX($DK:$DK,$GP849+18),"")</f>
      </c>
      <c r="EF849">
        <f>IF($GQ849&gt;=19,INDEX($DK:$DK,$GP849+19),"")</f>
      </c>
      <c r="EG849">
        <f>IF($GQ849&gt;=20,INDEX($DK:$DK,$GP849+20),"")</f>
      </c>
      <c r="EH849">
        <f>IF($GQ849&gt;=21,INDEX($DK:$DK,$GP849+21),"")</f>
      </c>
      <c r="EI849">
        <f>IF($GQ849&gt;=22,INDEX($DK:$DK,$GP849+22),"")</f>
      </c>
      <c r="EJ849">
        <f>IF($GQ849&gt;=23,INDEX($DK:$DK,$GP849+23),"")</f>
      </c>
      <c r="EK849">
        <f>IF($GQ849&gt;=24,INDEX($DK:$DK,$GP849+24),"")</f>
      </c>
      <c r="EL849">
        <f>IF($GQ849&gt;=25,INDEX($DK:$DK,$GP849+25),"")</f>
      </c>
      <c r="EM849">
        <f>IF($GQ849&gt;=26,INDEX($DK:$DK,$GP849+26),"")</f>
      </c>
      <c r="EN849">
        <f>IF($GQ849&gt;=27,INDEX($DK:$DK,$GP849+27),"")</f>
      </c>
      <c r="EO849">
        <f>IF($GQ849&gt;=28,INDEX($DK:$DK,$GP849+28),"")</f>
      </c>
      <c r="EP849">
        <f>IF($GQ849&gt;=29,INDEX($DK:$DK,$GP849+29),"")</f>
      </c>
      <c r="EQ849">
        <f>IF($GQ849&gt;=30,INDEX($DK:$DK,$GP849+30),"")</f>
      </c>
      <c r="ER849">
        <f>IF($GQ849&gt;=31,INDEX($DK:$DK,$GP849+31),"")</f>
      </c>
      <c r="ES849">
        <f>IF($GQ849&gt;=32,INDEX($DK:$DK,$GP849+32),"")</f>
      </c>
      <c r="ET849">
        <f>IF($GQ849&gt;=33,INDEX($DK:$DK,$GP849+33),"")</f>
      </c>
      <c r="EU849">
        <f>IF($GQ849&gt;=34,INDEX($DK:$DK,$GP849+34),"")</f>
      </c>
      <c r="EV849">
        <f>IF($GQ849&gt;=35,INDEX($DK:$DK,$GP849+35),"")</f>
      </c>
      <c r="EW849">
        <f>IF($GQ849&gt;=36,INDEX($DK:$DK,$GP849+36),"")</f>
      </c>
      <c r="EX849">
        <f>IF($GQ849&gt;=37,INDEX($DK:$DK,$GP849+37),"")</f>
      </c>
      <c r="EY849">
        <f>IF($GQ849&gt;=38,INDEX($DK:$DK,$GP849+38),"")</f>
      </c>
      <c r="EZ849">
        <f>IF($GQ849&gt;=39,INDEX($DK:$DK,$GP849+39),"")</f>
      </c>
      <c r="FA849">
        <f>IF($GQ849&gt;=40,INDEX($DK:$DK,$GP849+40),"")</f>
      </c>
      <c r="FB849">
        <f>IF($GQ849&gt;=1,INDEX($DL:$DL,$GP849+1),"")</f>
      </c>
      <c r="FC849">
        <f>IF($GQ849&gt;=2,INDEX($DL:$DL,$GP849+2),"")</f>
      </c>
      <c r="FD849">
        <f>IF($GQ849&gt;=3,INDEX($DL:$DL,$GP849+3),"")</f>
      </c>
      <c r="FE849">
        <f>IF($GQ849&gt;=4,INDEX($DL:$DL,$GP849+4),"")</f>
      </c>
      <c r="FF849">
        <f>IF($GQ849&gt;=5,INDEX($DL:$DL,$GP849+5),"")</f>
      </c>
      <c r="FG849">
        <f>IF($GQ849&gt;=6,INDEX($DL:$DL,$GP849+6),"")</f>
      </c>
      <c r="FH849">
        <f>IF($GQ849&gt;=7,INDEX($DL:$DL,$GP849+7),"")</f>
      </c>
      <c r="FI849">
        <f>IF($GQ849&gt;=8,INDEX($DL:$DL,$GP849+8),"")</f>
      </c>
      <c r="FJ849">
        <f>IF($GQ849&gt;=9,INDEX($DL:$DL,$GP849+9),"")</f>
      </c>
      <c r="FK849">
        <f>IF($GQ849&gt;=10,INDEX($DL:$DL,$GP849+10),"")</f>
      </c>
      <c r="FL849">
        <f>IF($GQ849&gt;=11,INDEX($DL:$DL,$GP849+11),"")</f>
      </c>
      <c r="FM849">
        <f>IF($GQ849&gt;=12,INDEX($DL:$DL,$GP849+12),"")</f>
      </c>
      <c r="FN849">
        <f>IF($GQ849&gt;=13,INDEX($DL:$DL,$GP849+13),"")</f>
      </c>
      <c r="FO849">
        <f>IF($GQ849&gt;=14,INDEX($DL:$DL,$GP849+14),"")</f>
      </c>
      <c r="FP849">
        <f>IF($GQ849&gt;=15,INDEX($DL:$DL,$GP849+15),"")</f>
      </c>
      <c r="FQ849">
        <f>IF($GQ849&gt;=16,INDEX($DL:$DL,$GP849+16),"")</f>
      </c>
      <c r="FR849">
        <f>IF($GQ849&gt;=17,INDEX($DL:$DL,$GP849+17),"")</f>
      </c>
      <c r="FS849">
        <f>IF($GQ849&gt;=18,INDEX($DL:$DL,$GP849+18),"")</f>
      </c>
      <c r="FT849">
        <f>IF($GQ849&gt;=19,INDEX($DL:$DL,$GP849+19),"")</f>
      </c>
      <c r="FU849">
        <f>IF($GQ849&gt;=20,INDEX($DL:$DL,$GP849+20),"")</f>
      </c>
      <c r="FV849">
        <f>IF($GQ849&gt;=21,INDEX($DL:$DL,$GP849+21),"")</f>
      </c>
      <c r="FW849">
        <f>IF($GQ849&gt;=22,INDEX($DL:$DL,$GP849+22),"")</f>
      </c>
      <c r="FX849">
        <f>IF($GQ849&gt;=23,INDEX($DL:$DL,$GP849+23),"")</f>
      </c>
      <c r="FY849">
        <f>IF($GQ849&gt;=24,INDEX($DL:$DL,$GP849+24),"")</f>
      </c>
      <c r="FZ849">
        <f>IF($GQ849&gt;=25,INDEX($DL:$DL,$GP849+25),"")</f>
      </c>
      <c r="GA849">
        <f>IF($GQ849&gt;=26,INDEX($DL:$DL,$GP849+26),"")</f>
      </c>
      <c r="GB849">
        <f>IF($GQ849&gt;=27,INDEX($DL:$DL,$GP849+27),"")</f>
      </c>
      <c r="GC849">
        <f>IF($GQ849&gt;=28,INDEX($DL:$DL,$GP849+28),"")</f>
      </c>
      <c r="GD849">
        <f>IF($GQ849&gt;=29,INDEX($DL:$DL,$GP849+29),"")</f>
      </c>
      <c r="GE849">
        <f>IF($GQ849&gt;=30,INDEX($DL:$DL,$GP849+30),"")</f>
      </c>
      <c r="GF849">
        <f>IF($GQ849&gt;=31,INDEX($DL:$DL,$GP849+31),"")</f>
      </c>
      <c r="GG849">
        <f>IF($GQ849&gt;=32,INDEX($DL:$DL,$GP849+32),"")</f>
      </c>
      <c r="GH849">
        <f>IF($GQ849&gt;=33,INDEX($DL:$DL,$GP849+33),"")</f>
      </c>
      <c r="GI849">
        <f>IF($GQ849&gt;=34,INDEX($DL:$DL,$GP849+34),"")</f>
      </c>
      <c r="GJ849">
        <f>IF($GQ849&gt;=35,INDEX($DL:$DL,$GP849+35),"")</f>
      </c>
      <c r="GK849">
        <f>IF($GQ849&gt;=36,INDEX($DL:$DL,$GP849+36),"")</f>
      </c>
      <c r="GL849">
        <f>IF($GQ849&gt;=37,INDEX($DL:$DL,$GP849+37),"")</f>
      </c>
      <c r="GM849">
        <f>IF($GQ849&gt;=38,INDEX($DL:$DL,$GP849+38),"")</f>
      </c>
      <c r="GN849">
        <f>IF($GQ849&gt;=39,INDEX($DL:$DL,$GP849+39),"")</f>
      </c>
      <c r="GO849">
        <f>IF($GQ849&gt;=40,INDEX($DL:$DL,$GP849+40),"")</f>
      </c>
      <c r="GP849">
        <f>IFERROR(MATCH($DJ849,$DK$2:$DK$148,0)+1,0)</f>
      </c>
      <c r="GQ849">
        <f>IFERROR(INDEX($DM$2:$DM$148,MATCH($DJ849,$DK$2:$DK$148,0)),0)</f>
      </c>
      <c r="GR849">
        <f>IFERROR(MATCH($L849,$DN$849:$FA$849,0),0)</f>
      </c>
      <c r="GS849">
        <f>IF($GR849&gt;0,INDEX($FB$849:$GO$849,$GR849),"")</f>
      </c>
      <c r="GV849">
        <f>IF($JE849&gt;=1,INDEX($GT:$GT,$JD849+1),"")</f>
      </c>
      <c r="GW849">
        <f>IF($JE849&gt;=2,INDEX($GT:$GT,$JD849+2),"")</f>
      </c>
      <c r="GX849">
        <f>IF($JE849&gt;=3,INDEX($GT:$GT,$JD849+3),"")</f>
      </c>
      <c r="GY849">
        <f>IF($JE849&gt;=4,INDEX($GT:$GT,$JD849+4),"")</f>
      </c>
      <c r="GZ849">
        <f>IF($JE849&gt;=5,INDEX($GT:$GT,$JD849+5),"")</f>
      </c>
      <c r="HA849">
        <f>IF($JE849&gt;=6,INDEX($GT:$GT,$JD849+6),"")</f>
      </c>
      <c r="HB849">
        <f>IF($JE849&gt;=7,INDEX($GT:$GT,$JD849+7),"")</f>
      </c>
      <c r="HC849">
        <f>IF($JE849&gt;=8,INDEX($GT:$GT,$JD849+8),"")</f>
      </c>
      <c r="HD849">
        <f>IF($JE849&gt;=9,INDEX($GT:$GT,$JD849+9),"")</f>
      </c>
      <c r="HE849">
        <f>IF($JE849&gt;=10,INDEX($GT:$GT,$JD849+10),"")</f>
      </c>
      <c r="HF849">
        <f>IF($JE849&gt;=11,INDEX($GT:$GT,$JD849+11),"")</f>
      </c>
      <c r="HG849">
        <f>IF($JE849&gt;=12,INDEX($GT:$GT,$JD849+12),"")</f>
      </c>
      <c r="HH849">
        <f>IF($JE849&gt;=13,INDEX($GT:$GT,$JD849+13),"")</f>
      </c>
      <c r="HI849">
        <f>IF($JE849&gt;=14,INDEX($GT:$GT,$JD849+14),"")</f>
      </c>
      <c r="HJ849">
        <f>IF($JE849&gt;=15,INDEX($GT:$GT,$JD849+15),"")</f>
      </c>
      <c r="HK849">
        <f>IF($JE849&gt;=16,INDEX($GT:$GT,$JD849+16),"")</f>
      </c>
      <c r="HL849">
        <f>IF($JE849&gt;=17,INDEX($GT:$GT,$JD849+17),"")</f>
      </c>
      <c r="HM849">
        <f>IF($JE849&gt;=18,INDEX($GT:$GT,$JD849+18),"")</f>
      </c>
      <c r="HN849">
        <f>IF($JE849&gt;=19,INDEX($GT:$GT,$JD849+19),"")</f>
      </c>
      <c r="HO849">
        <f>IF($JE849&gt;=20,INDEX($GT:$GT,$JD849+20),"")</f>
      </c>
      <c r="HP849">
        <f>IF($JE849&gt;=21,INDEX($GT:$GT,$JD849+21),"")</f>
      </c>
      <c r="HQ849">
        <f>IF($JE849&gt;=22,INDEX($GT:$GT,$JD849+22),"")</f>
      </c>
      <c r="HR849">
        <f>IF($JE849&gt;=23,INDEX($GT:$GT,$JD849+23),"")</f>
      </c>
      <c r="HS849">
        <f>IF($JE849&gt;=24,INDEX($GT:$GT,$JD849+24),"")</f>
      </c>
      <c r="HT849">
        <f>IF($JE849&gt;=25,INDEX($GT:$GT,$JD849+25),"")</f>
      </c>
      <c r="HU849">
        <f>IF($JE849&gt;=26,INDEX($GT:$GT,$JD849+26),"")</f>
      </c>
      <c r="HV849">
        <f>IF($JE849&gt;=27,INDEX($GT:$GT,$JD849+27),"")</f>
      </c>
      <c r="HW849">
        <f>IF($JE849&gt;=28,INDEX($GT:$GT,$JD849+28),"")</f>
      </c>
      <c r="HX849">
        <f>IF($JE849&gt;=29,INDEX($GT:$GT,$JD849+29),"")</f>
      </c>
      <c r="HY849">
        <f>IF($JE849&gt;=30,INDEX($GT:$GT,$JD849+30),"")</f>
      </c>
      <c r="HZ849">
        <f>IF($JE849&gt;=31,INDEX($GT:$GT,$JD849+31),"")</f>
      </c>
      <c r="IA849">
        <f>IF($JE849&gt;=32,INDEX($GT:$GT,$JD849+32),"")</f>
      </c>
      <c r="IB849">
        <f>IF($JE849&gt;=33,INDEX($GT:$GT,$JD849+33),"")</f>
      </c>
      <c r="IC849">
        <f>IF($JE849&gt;=34,INDEX($GT:$GT,$JD849+34),"")</f>
      </c>
      <c r="ID849">
        <f>IF($JE849&gt;=35,INDEX($GT:$GT,$JD849+35),"")</f>
      </c>
      <c r="IE849">
        <f>IF($JE849&gt;=36,INDEX($GT:$GT,$JD849+36),"")</f>
      </c>
      <c r="IF849">
        <f>IF($JE849&gt;=37,INDEX($GT:$GT,$JD849+37),"")</f>
      </c>
      <c r="IG849">
        <f>IF($JE849&gt;=38,INDEX($GT:$GT,$JD849+38),"")</f>
      </c>
      <c r="IH849">
        <f>IF($JE849&gt;=39,INDEX($GT:$GT,$JD849+39),"")</f>
      </c>
      <c r="II849">
        <f>IF($JE849&gt;=40,INDEX($GT:$GT,$JD849+40),"")</f>
      </c>
      <c r="IJ849">
        <f>IF($JE849&gt;=41,INDEX($GT:$GT,$JD849+41),"")</f>
      </c>
      <c r="IK849">
        <f>IF($JE849&gt;=42,INDEX($GT:$GT,$JD849+42),"")</f>
      </c>
      <c r="IL849">
        <f>IF($JE849&gt;=43,INDEX($GT:$GT,$JD849+43),"")</f>
      </c>
      <c r="IM849">
        <f>IF($JE849&gt;=44,INDEX($GT:$GT,$JD849+44),"")</f>
      </c>
      <c r="IN849">
        <f>IF($JE849&gt;=45,INDEX($GT:$GT,$JD849+45),"")</f>
      </c>
      <c r="IO849">
        <f>IF($JE849&gt;=46,INDEX($GT:$GT,$JD849+46),"")</f>
      </c>
      <c r="IP849">
        <f>IF($JE849&gt;=47,INDEX($GT:$GT,$JD849+47),"")</f>
      </c>
      <c r="IQ849">
        <f>IF($JE849&gt;=48,INDEX($GT:$GT,$JD849+48),"")</f>
      </c>
      <c r="IR849">
        <f>IF($JE849&gt;=49,INDEX($GT:$GT,$JD849+49),"")</f>
      </c>
      <c r="IS849">
        <f>IF($JE849&gt;=50,INDEX($GT:$GT,$JD849+50),"")</f>
      </c>
      <c r="IT849">
        <f>IF($JE849&gt;=51,INDEX($GT:$GT,$JD849+51),"")</f>
      </c>
      <c r="IU849">
        <f>IF($JE849&gt;=52,INDEX($GT:$GT,$JD849+52),"")</f>
      </c>
      <c r="IV849">
        <f>IF($JE849&gt;=53,INDEX($GT:$GT,$JD849+53),"")</f>
      </c>
      <c r="IW849">
        <f>IF($JE849&gt;=54,INDEX($GT:$GT,$JD849+54),"")</f>
      </c>
      <c r="IX849">
        <f>IF($JE849&gt;=55,INDEX($GT:$GT,$JD849+55),"")</f>
      </c>
      <c r="IY849">
        <f>IF($JE849&gt;=56,INDEX($GT:$GT,$JD849+56),"")</f>
      </c>
      <c r="IZ849">
        <f>IF($JE849&gt;=57,INDEX($GT:$GT,$JD849+57),"")</f>
      </c>
      <c r="JA849">
        <f>IF($JE849&gt;=58,INDEX($GT:$GT,$JD849+58),"")</f>
      </c>
      <c r="JB849">
        <f>IF($JE849&gt;=59,INDEX($GT:$GT,$JD849+59),"")</f>
      </c>
      <c r="JC849">
        <f>IF($JE849&gt;=60,INDEX($GT:$GT,$JD849+60),"")</f>
      </c>
      <c r="JD849">
        <f>IFERROR(MATCH($GS849,$GT$2:$GT$322,0)+1,0)</f>
      </c>
      <c r="JE849">
        <f>IFERROR(INDEX($GU$2:$GU$322,MATCH($GS849,$GT$2:$GT$322,0)),0)</f>
      </c>
      <c r="JF849" t="s">
        <v>28</v>
      </c>
      <c r="JG849" t="s">
        <v>28</v>
      </c>
    </row>
    <row r="850" spans="1:267" x14ac:dyDescent="0.25">
      <c r="J850" s="1"/>
      <c r="K850" s="1"/>
      <c r="L850" s="1"/>
      <c r="M850" s="1"/>
      <c r="N850" s="1">
        <f>IFERROR(IF(FIND(" - ",$J850)&gt;0,MID($J850,FIND(" - ",$J850)+3,LEN($J850)),""),"")</f>
      </c>
      <c r="P850" s="1"/>
      <c r="S850" t="s">
        <v>28</v>
      </c>
      <c r="U850">
        <f>IF(OR($S850="",$T850=""),"",IFERROR($S850/$T850,0))</f>
      </c>
      <c r="V850">
        <f>IF($S850="","",
IF($K850="","",
IF(ISNUMBER(SEARCH("exempt",LOWER($K850))),0,
$S850*(VALUE(SUBSTITUTE($K850,"%",""))/100))))</f>
      </c>
      <c r="AB850">
        <f>IF($S850="","",
SUM($S850,$V850,$Z850,$W850,$Y850)-
IF($AA850="",0,VALUE($AA850)))</f>
      </c>
      <c r="AJ850" t="s">
        <v>1668</v>
      </c>
      <c r="AR850">
        <f>IFERROR(LEFT($J850,FIND(" - ",$J850)-1),$J850)</f>
      </c>
      <c r="AU850">
        <f>IF($CJ850&gt;=1,INDEX($AS:$AS,$CI850+1),"")</f>
      </c>
      <c r="AV850">
        <f>IF($CJ850&gt;=2,INDEX($AS:$AS,$CI850+2),"")</f>
      </c>
      <c r="AW850">
        <f>IF($CJ850&gt;=3,INDEX($AS:$AS,$CI850+3),"")</f>
      </c>
      <c r="AX850">
        <f>IF($CJ850&gt;=4,INDEX($AS:$AS,$CI850+4),"")</f>
      </c>
      <c r="AY850">
        <f>IF($CJ850&gt;=5,INDEX($AS:$AS,$CI850+5),"")</f>
      </c>
      <c r="AZ850">
        <f>IF($CJ850&gt;=6,INDEX($AS:$AS,$CI850+6),"")</f>
      </c>
      <c r="BA850">
        <f>IF($CJ850&gt;=7,INDEX($AS:$AS,$CI850+7),"")</f>
      </c>
      <c r="BB850">
        <f>IF($CJ850&gt;=8,INDEX($AS:$AS,$CI850+8),"")</f>
      </c>
      <c r="BC850">
        <f>IF($CJ850&gt;=9,INDEX($AS:$AS,$CI850+9),"")</f>
      </c>
      <c r="BD850">
        <f>IF($CJ850&gt;=10,INDEX($AS:$AS,$CI850+10),"")</f>
      </c>
      <c r="BE850">
        <f>IF($CJ850&gt;=11,INDEX($AS:$AS,$CI850+11),"")</f>
      </c>
      <c r="BF850">
        <f>IF($CJ850&gt;=12,INDEX($AS:$AS,$CI850+12),"")</f>
      </c>
      <c r="BG850">
        <f>IF($CJ850&gt;=13,INDEX($AS:$AS,$CI850+13),"")</f>
      </c>
      <c r="BH850">
        <f>IF($CJ850&gt;=14,INDEX($AS:$AS,$CI850+14),"")</f>
      </c>
      <c r="BI850">
        <f>IF($CJ850&gt;=15,INDEX($AS:$AS,$CI850+15),"")</f>
      </c>
      <c r="BJ850">
        <f>IF($CJ850&gt;=16,INDEX($AS:$AS,$CI850+16),"")</f>
      </c>
      <c r="BK850">
        <f>IF($CJ850&gt;=17,INDEX($AS:$AS,$CI850+17),"")</f>
      </c>
      <c r="BL850">
        <f>IF($CJ850&gt;=18,INDEX($AS:$AS,$CI850+18),"")</f>
      </c>
      <c r="BM850">
        <f>IF($CJ850&gt;=19,INDEX($AS:$AS,$CI850+19),"")</f>
      </c>
      <c r="BN850">
        <f>IF($CJ850&gt;=20,INDEX($AS:$AS,$CI850+20),"")</f>
      </c>
      <c r="BO850">
        <f>IF($CJ850&gt;=21,INDEX($AS:$AS,$CI850+21),"")</f>
      </c>
      <c r="BP850">
        <f>IF($CJ850&gt;=22,INDEX($AS:$AS,$CI850+22),"")</f>
      </c>
      <c r="BQ850">
        <f>IF($CJ850&gt;=23,INDEX($AS:$AS,$CI850+23),"")</f>
      </c>
      <c r="BR850">
        <f>IF($CJ850&gt;=24,INDEX($AS:$AS,$CI850+24),"")</f>
      </c>
      <c r="BS850">
        <f>IF($CJ850&gt;=25,INDEX($AS:$AS,$CI850+25),"")</f>
      </c>
      <c r="BT850">
        <f>IF($CJ850&gt;=26,INDEX($AS:$AS,$CI850+26),"")</f>
      </c>
      <c r="BU850">
        <f>IF($CJ850&gt;=27,INDEX($AS:$AS,$CI850+27),"")</f>
      </c>
      <c r="BV850">
        <f>IF($CJ850&gt;=28,INDEX($AS:$AS,$CI850+28),"")</f>
      </c>
      <c r="BW850">
        <f>IF($CJ850&gt;=29,INDEX($AS:$AS,$CI850+29),"")</f>
      </c>
      <c r="BX850">
        <f>IF($CJ850&gt;=30,INDEX($AS:$AS,$CI850+30),"")</f>
      </c>
      <c r="BY850">
        <f>IF($CJ850&gt;=31,INDEX($AS:$AS,$CI850+31),"")</f>
      </c>
      <c r="BZ850">
        <f>IF($CJ850&gt;=32,INDEX($AS:$AS,$CI850+32),"")</f>
      </c>
      <c r="CA850">
        <f>IF($CJ850&gt;=33,INDEX($AS:$AS,$CI850+33),"")</f>
      </c>
      <c r="CB850">
        <f>IF($CJ850&gt;=34,INDEX($AS:$AS,$CI850+34),"")</f>
      </c>
      <c r="CC850">
        <f>IF($CJ850&gt;=35,INDEX($AS:$AS,$CI850+35),"")</f>
      </c>
      <c r="CD850">
        <f>IF($CJ850&gt;=36,INDEX($AS:$AS,$CI850+36),"")</f>
      </c>
      <c r="CE850">
        <f>IF($CJ850&gt;=37,INDEX($AS:$AS,$CI850+37),"")</f>
      </c>
      <c r="CF850">
        <f>IF($CJ850&gt;=38,INDEX($AS:$AS,$CI850+38),"")</f>
      </c>
      <c r="CG850">
        <f>IF($CJ850&gt;=39,INDEX($AS:$AS,$CI850+39),"")</f>
      </c>
      <c r="CH850">
        <f>IF($CJ850&gt;=40,INDEX($AS:$AS,$CI850+40),"")</f>
      </c>
      <c r="CI850">
        <f>IFERROR(MATCH($AR850,$AS$2:$AS$133,0)+1,0)</f>
      </c>
      <c r="CJ850">
        <f>IFERROR(INDEX($AT$2:$AT$133,MATCH($AR850,$AS$2:$AS$133,0)),0)</f>
      </c>
      <c r="CK850">
        <f>IFERROR(LEFT($O850,FIND(" - ",$O850)-1),$O850)</f>
      </c>
      <c r="CL850" t="s">
        <v>113</v>
      </c>
      <c r="CN850">
        <f>IF($DI850&gt;=1,INDEX($CL:$CL,$DH850+1),"")</f>
      </c>
      <c r="CO850">
        <f>IF($DI850&gt;=2,INDEX($CL:$CL,$DH850+2),"")</f>
      </c>
      <c r="CP850">
        <f>IF($DI850&gt;=3,INDEX($CL:$CL,$DH850+3),"")</f>
      </c>
      <c r="CQ850">
        <f>IF($DI850&gt;=4,INDEX($CL:$CL,$DH850+4),"")</f>
      </c>
      <c r="CR850">
        <f>IF($DI850&gt;=5,INDEX($CL:$CL,$DH850+5),"")</f>
      </c>
      <c r="CS850">
        <f>IF($DI850&gt;=6,INDEX($CL:$CL,$DH850+6),"")</f>
      </c>
      <c r="CT850">
        <f>IF($DI850&gt;=7,INDEX($CL:$CL,$DH850+7),"")</f>
      </c>
      <c r="CU850">
        <f>IF($DI850&gt;=8,INDEX($CL:$CL,$DH850+8),"")</f>
      </c>
      <c r="CV850">
        <f>IF($DI850&gt;=9,INDEX($CL:$CL,$DH850+9),"")</f>
      </c>
      <c r="CW850">
        <f>IF($DI850&gt;=10,INDEX($CL:$CL,$DH850+10),"")</f>
      </c>
      <c r="CX850">
        <f>IF($DI850&gt;=11,INDEX($CL:$CL,$DH850+11),"")</f>
      </c>
      <c r="CY850">
        <f>IF($DI850&gt;=12,INDEX($CL:$CL,$DH850+12),"")</f>
      </c>
      <c r="CZ850">
        <f>IF($DI850&gt;=13,INDEX($CL:$CL,$DH850+13),"")</f>
      </c>
      <c r="DA850">
        <f>IF($DI850&gt;=14,INDEX($CL:$CL,$DH850+14),"")</f>
      </c>
      <c r="DB850">
        <f>IF($DI850&gt;=15,INDEX($CL:$CL,$DH850+15),"")</f>
      </c>
      <c r="DC850">
        <f>IF($DI850&gt;=16,INDEX($CL:$CL,$DH850+16),"")</f>
      </c>
      <c r="DD850">
        <f>IF($DI850&gt;=17,INDEX($CL:$CL,$DH850+17),"")</f>
      </c>
      <c r="DE850">
        <f>IF($DI850&gt;=18,INDEX($CL:$CL,$DH850+18),"")</f>
      </c>
      <c r="DF850">
        <f>IF($DI850&gt;=19,INDEX($CL:$CL,$DH850+19),"")</f>
      </c>
      <c r="DG850">
        <f>IF($DI850&gt;=20,INDEX($CL:$CL,$DH850+20),"")</f>
      </c>
      <c r="DH850">
        <f>IFERROR(MATCH($CK850,$CL$2:$CL$1558,0)+1,0)</f>
      </c>
      <c r="DI850">
        <f>IFERROR(INDEX($CM$2:$CM$1558,MATCH($CK850,$CL$2:$CL$1558,0)),0)</f>
      </c>
      <c r="DJ850">
        <f>IFERROR(INDEX($AQ:$AQ,MATCH($K850,$AP:$AP,0))&amp;"","")</f>
      </c>
      <c r="DN850">
        <f>IF($GQ850&gt;=1,INDEX($DK:$DK,$GP850+1),"")</f>
      </c>
      <c r="DO850">
        <f>IF($GQ850&gt;=2,INDEX($DK:$DK,$GP850+2),"")</f>
      </c>
      <c r="DP850">
        <f>IF($GQ850&gt;=3,INDEX($DK:$DK,$GP850+3),"")</f>
      </c>
      <c r="DQ850">
        <f>IF($GQ850&gt;=4,INDEX($DK:$DK,$GP850+4),"")</f>
      </c>
      <c r="DR850">
        <f>IF($GQ850&gt;=5,INDEX($DK:$DK,$GP850+5),"")</f>
      </c>
      <c r="DS850">
        <f>IF($GQ850&gt;=6,INDEX($DK:$DK,$GP850+6),"")</f>
      </c>
      <c r="DT850">
        <f>IF($GQ850&gt;=7,INDEX($DK:$DK,$GP850+7),"")</f>
      </c>
      <c r="DU850">
        <f>IF($GQ850&gt;=8,INDEX($DK:$DK,$GP850+8),"")</f>
      </c>
      <c r="DV850">
        <f>IF($GQ850&gt;=9,INDEX($DK:$DK,$GP850+9),"")</f>
      </c>
      <c r="DW850">
        <f>IF($GQ850&gt;=10,INDEX($DK:$DK,$GP850+10),"")</f>
      </c>
      <c r="DX850">
        <f>IF($GQ850&gt;=11,INDEX($DK:$DK,$GP850+11),"")</f>
      </c>
      <c r="DY850">
        <f>IF($GQ850&gt;=12,INDEX($DK:$DK,$GP850+12),"")</f>
      </c>
      <c r="DZ850">
        <f>IF($GQ850&gt;=13,INDEX($DK:$DK,$GP850+13),"")</f>
      </c>
      <c r="EA850">
        <f>IF($GQ850&gt;=14,INDEX($DK:$DK,$GP850+14),"")</f>
      </c>
      <c r="EB850">
        <f>IF($GQ850&gt;=15,INDEX($DK:$DK,$GP850+15),"")</f>
      </c>
      <c r="EC850">
        <f>IF($GQ850&gt;=16,INDEX($DK:$DK,$GP850+16),"")</f>
      </c>
      <c r="ED850">
        <f>IF($GQ850&gt;=17,INDEX($DK:$DK,$GP850+17),"")</f>
      </c>
      <c r="EE850">
        <f>IF($GQ850&gt;=18,INDEX($DK:$DK,$GP850+18),"")</f>
      </c>
      <c r="EF850">
        <f>IF($GQ850&gt;=19,INDEX($DK:$DK,$GP850+19),"")</f>
      </c>
      <c r="EG850">
        <f>IF($GQ850&gt;=20,INDEX($DK:$DK,$GP850+20),"")</f>
      </c>
      <c r="EH850">
        <f>IF($GQ850&gt;=21,INDEX($DK:$DK,$GP850+21),"")</f>
      </c>
      <c r="EI850">
        <f>IF($GQ850&gt;=22,INDEX($DK:$DK,$GP850+22),"")</f>
      </c>
      <c r="EJ850">
        <f>IF($GQ850&gt;=23,INDEX($DK:$DK,$GP850+23),"")</f>
      </c>
      <c r="EK850">
        <f>IF($GQ850&gt;=24,INDEX($DK:$DK,$GP850+24),"")</f>
      </c>
      <c r="EL850">
        <f>IF($GQ850&gt;=25,INDEX($DK:$DK,$GP850+25),"")</f>
      </c>
      <c r="EM850">
        <f>IF($GQ850&gt;=26,INDEX($DK:$DK,$GP850+26),"")</f>
      </c>
      <c r="EN850">
        <f>IF($GQ850&gt;=27,INDEX($DK:$DK,$GP850+27),"")</f>
      </c>
      <c r="EO850">
        <f>IF($GQ850&gt;=28,INDEX($DK:$DK,$GP850+28),"")</f>
      </c>
      <c r="EP850">
        <f>IF($GQ850&gt;=29,INDEX($DK:$DK,$GP850+29),"")</f>
      </c>
      <c r="EQ850">
        <f>IF($GQ850&gt;=30,INDEX($DK:$DK,$GP850+30),"")</f>
      </c>
      <c r="ER850">
        <f>IF($GQ850&gt;=31,INDEX($DK:$DK,$GP850+31),"")</f>
      </c>
      <c r="ES850">
        <f>IF($GQ850&gt;=32,INDEX($DK:$DK,$GP850+32),"")</f>
      </c>
      <c r="ET850">
        <f>IF($GQ850&gt;=33,INDEX($DK:$DK,$GP850+33),"")</f>
      </c>
      <c r="EU850">
        <f>IF($GQ850&gt;=34,INDEX($DK:$DK,$GP850+34),"")</f>
      </c>
      <c r="EV850">
        <f>IF($GQ850&gt;=35,INDEX($DK:$DK,$GP850+35),"")</f>
      </c>
      <c r="EW850">
        <f>IF($GQ850&gt;=36,INDEX($DK:$DK,$GP850+36),"")</f>
      </c>
      <c r="EX850">
        <f>IF($GQ850&gt;=37,INDEX($DK:$DK,$GP850+37),"")</f>
      </c>
      <c r="EY850">
        <f>IF($GQ850&gt;=38,INDEX($DK:$DK,$GP850+38),"")</f>
      </c>
      <c r="EZ850">
        <f>IF($GQ850&gt;=39,INDEX($DK:$DK,$GP850+39),"")</f>
      </c>
      <c r="FA850">
        <f>IF($GQ850&gt;=40,INDEX($DK:$DK,$GP850+40),"")</f>
      </c>
      <c r="FB850">
        <f>IF($GQ850&gt;=1,INDEX($DL:$DL,$GP850+1),"")</f>
      </c>
      <c r="FC850">
        <f>IF($GQ850&gt;=2,INDEX($DL:$DL,$GP850+2),"")</f>
      </c>
      <c r="FD850">
        <f>IF($GQ850&gt;=3,INDEX($DL:$DL,$GP850+3),"")</f>
      </c>
      <c r="FE850">
        <f>IF($GQ850&gt;=4,INDEX($DL:$DL,$GP850+4),"")</f>
      </c>
      <c r="FF850">
        <f>IF($GQ850&gt;=5,INDEX($DL:$DL,$GP850+5),"")</f>
      </c>
      <c r="FG850">
        <f>IF($GQ850&gt;=6,INDEX($DL:$DL,$GP850+6),"")</f>
      </c>
      <c r="FH850">
        <f>IF($GQ850&gt;=7,INDEX($DL:$DL,$GP850+7),"")</f>
      </c>
      <c r="FI850">
        <f>IF($GQ850&gt;=8,INDEX($DL:$DL,$GP850+8),"")</f>
      </c>
      <c r="FJ850">
        <f>IF($GQ850&gt;=9,INDEX($DL:$DL,$GP850+9),"")</f>
      </c>
      <c r="FK850">
        <f>IF($GQ850&gt;=10,INDEX($DL:$DL,$GP850+10),"")</f>
      </c>
      <c r="FL850">
        <f>IF($GQ850&gt;=11,INDEX($DL:$DL,$GP850+11),"")</f>
      </c>
      <c r="FM850">
        <f>IF($GQ850&gt;=12,INDEX($DL:$DL,$GP850+12),"")</f>
      </c>
      <c r="FN850">
        <f>IF($GQ850&gt;=13,INDEX($DL:$DL,$GP850+13),"")</f>
      </c>
      <c r="FO850">
        <f>IF($GQ850&gt;=14,INDEX($DL:$DL,$GP850+14),"")</f>
      </c>
      <c r="FP850">
        <f>IF($GQ850&gt;=15,INDEX($DL:$DL,$GP850+15),"")</f>
      </c>
      <c r="FQ850">
        <f>IF($GQ850&gt;=16,INDEX($DL:$DL,$GP850+16),"")</f>
      </c>
      <c r="FR850">
        <f>IF($GQ850&gt;=17,INDEX($DL:$DL,$GP850+17),"")</f>
      </c>
      <c r="FS850">
        <f>IF($GQ850&gt;=18,INDEX($DL:$DL,$GP850+18),"")</f>
      </c>
      <c r="FT850">
        <f>IF($GQ850&gt;=19,INDEX($DL:$DL,$GP850+19),"")</f>
      </c>
      <c r="FU850">
        <f>IF($GQ850&gt;=20,INDEX($DL:$DL,$GP850+20),"")</f>
      </c>
      <c r="FV850">
        <f>IF($GQ850&gt;=21,INDEX($DL:$DL,$GP850+21),"")</f>
      </c>
      <c r="FW850">
        <f>IF($GQ850&gt;=22,INDEX($DL:$DL,$GP850+22),"")</f>
      </c>
      <c r="FX850">
        <f>IF($GQ850&gt;=23,INDEX($DL:$DL,$GP850+23),"")</f>
      </c>
      <c r="FY850">
        <f>IF($GQ850&gt;=24,INDEX($DL:$DL,$GP850+24),"")</f>
      </c>
      <c r="FZ850">
        <f>IF($GQ850&gt;=25,INDEX($DL:$DL,$GP850+25),"")</f>
      </c>
      <c r="GA850">
        <f>IF($GQ850&gt;=26,INDEX($DL:$DL,$GP850+26),"")</f>
      </c>
      <c r="GB850">
        <f>IF($GQ850&gt;=27,INDEX($DL:$DL,$GP850+27),"")</f>
      </c>
      <c r="GC850">
        <f>IF($GQ850&gt;=28,INDEX($DL:$DL,$GP850+28),"")</f>
      </c>
      <c r="GD850">
        <f>IF($GQ850&gt;=29,INDEX($DL:$DL,$GP850+29),"")</f>
      </c>
      <c r="GE850">
        <f>IF($GQ850&gt;=30,INDEX($DL:$DL,$GP850+30),"")</f>
      </c>
      <c r="GF850">
        <f>IF($GQ850&gt;=31,INDEX($DL:$DL,$GP850+31),"")</f>
      </c>
      <c r="GG850">
        <f>IF($GQ850&gt;=32,INDEX($DL:$DL,$GP850+32),"")</f>
      </c>
      <c r="GH850">
        <f>IF($GQ850&gt;=33,INDEX($DL:$DL,$GP850+33),"")</f>
      </c>
      <c r="GI850">
        <f>IF($GQ850&gt;=34,INDEX($DL:$DL,$GP850+34),"")</f>
      </c>
      <c r="GJ850">
        <f>IF($GQ850&gt;=35,INDEX($DL:$DL,$GP850+35),"")</f>
      </c>
      <c r="GK850">
        <f>IF($GQ850&gt;=36,INDEX($DL:$DL,$GP850+36),"")</f>
      </c>
      <c r="GL850">
        <f>IF($GQ850&gt;=37,INDEX($DL:$DL,$GP850+37),"")</f>
      </c>
      <c r="GM850">
        <f>IF($GQ850&gt;=38,INDEX($DL:$DL,$GP850+38),"")</f>
      </c>
      <c r="GN850">
        <f>IF($GQ850&gt;=39,INDEX($DL:$DL,$GP850+39),"")</f>
      </c>
      <c r="GO850">
        <f>IF($GQ850&gt;=40,INDEX($DL:$DL,$GP850+40),"")</f>
      </c>
      <c r="GP850">
        <f>IFERROR(MATCH($DJ850,$DK$2:$DK$148,0)+1,0)</f>
      </c>
      <c r="GQ850">
        <f>IFERROR(INDEX($DM$2:$DM$148,MATCH($DJ850,$DK$2:$DK$148,0)),0)</f>
      </c>
      <c r="GR850">
        <f>IFERROR(MATCH($L850,$DN$850:$FA$850,0),0)</f>
      </c>
      <c r="GS850">
        <f>IF($GR850&gt;0,INDEX($FB$850:$GO$850,$GR850),"")</f>
      </c>
      <c r="GV850">
        <f>IF($JE850&gt;=1,INDEX($GT:$GT,$JD850+1),"")</f>
      </c>
      <c r="GW850">
        <f>IF($JE850&gt;=2,INDEX($GT:$GT,$JD850+2),"")</f>
      </c>
      <c r="GX850">
        <f>IF($JE850&gt;=3,INDEX($GT:$GT,$JD850+3),"")</f>
      </c>
      <c r="GY850">
        <f>IF($JE850&gt;=4,INDEX($GT:$GT,$JD850+4),"")</f>
      </c>
      <c r="GZ850">
        <f>IF($JE850&gt;=5,INDEX($GT:$GT,$JD850+5),"")</f>
      </c>
      <c r="HA850">
        <f>IF($JE850&gt;=6,INDEX($GT:$GT,$JD850+6),"")</f>
      </c>
      <c r="HB850">
        <f>IF($JE850&gt;=7,INDEX($GT:$GT,$JD850+7),"")</f>
      </c>
      <c r="HC850">
        <f>IF($JE850&gt;=8,INDEX($GT:$GT,$JD850+8),"")</f>
      </c>
      <c r="HD850">
        <f>IF($JE850&gt;=9,INDEX($GT:$GT,$JD850+9),"")</f>
      </c>
      <c r="HE850">
        <f>IF($JE850&gt;=10,INDEX($GT:$GT,$JD850+10),"")</f>
      </c>
      <c r="HF850">
        <f>IF($JE850&gt;=11,INDEX($GT:$GT,$JD850+11),"")</f>
      </c>
      <c r="HG850">
        <f>IF($JE850&gt;=12,INDEX($GT:$GT,$JD850+12),"")</f>
      </c>
      <c r="HH850">
        <f>IF($JE850&gt;=13,INDEX($GT:$GT,$JD850+13),"")</f>
      </c>
      <c r="HI850">
        <f>IF($JE850&gt;=14,INDEX($GT:$GT,$JD850+14),"")</f>
      </c>
      <c r="HJ850">
        <f>IF($JE850&gt;=15,INDEX($GT:$GT,$JD850+15),"")</f>
      </c>
      <c r="HK850">
        <f>IF($JE850&gt;=16,INDEX($GT:$GT,$JD850+16),"")</f>
      </c>
      <c r="HL850">
        <f>IF($JE850&gt;=17,INDEX($GT:$GT,$JD850+17),"")</f>
      </c>
      <c r="HM850">
        <f>IF($JE850&gt;=18,INDEX($GT:$GT,$JD850+18),"")</f>
      </c>
      <c r="HN850">
        <f>IF($JE850&gt;=19,INDEX($GT:$GT,$JD850+19),"")</f>
      </c>
      <c r="HO850">
        <f>IF($JE850&gt;=20,INDEX($GT:$GT,$JD850+20),"")</f>
      </c>
      <c r="HP850">
        <f>IF($JE850&gt;=21,INDEX($GT:$GT,$JD850+21),"")</f>
      </c>
      <c r="HQ850">
        <f>IF($JE850&gt;=22,INDEX($GT:$GT,$JD850+22),"")</f>
      </c>
      <c r="HR850">
        <f>IF($JE850&gt;=23,INDEX($GT:$GT,$JD850+23),"")</f>
      </c>
      <c r="HS850">
        <f>IF($JE850&gt;=24,INDEX($GT:$GT,$JD850+24),"")</f>
      </c>
      <c r="HT850">
        <f>IF($JE850&gt;=25,INDEX($GT:$GT,$JD850+25),"")</f>
      </c>
      <c r="HU850">
        <f>IF($JE850&gt;=26,INDEX($GT:$GT,$JD850+26),"")</f>
      </c>
      <c r="HV850">
        <f>IF($JE850&gt;=27,INDEX($GT:$GT,$JD850+27),"")</f>
      </c>
      <c r="HW850">
        <f>IF($JE850&gt;=28,INDEX($GT:$GT,$JD850+28),"")</f>
      </c>
      <c r="HX850">
        <f>IF($JE850&gt;=29,INDEX($GT:$GT,$JD850+29),"")</f>
      </c>
      <c r="HY850">
        <f>IF($JE850&gt;=30,INDEX($GT:$GT,$JD850+30),"")</f>
      </c>
      <c r="HZ850">
        <f>IF($JE850&gt;=31,INDEX($GT:$GT,$JD850+31),"")</f>
      </c>
      <c r="IA850">
        <f>IF($JE850&gt;=32,INDEX($GT:$GT,$JD850+32),"")</f>
      </c>
      <c r="IB850">
        <f>IF($JE850&gt;=33,INDEX($GT:$GT,$JD850+33),"")</f>
      </c>
      <c r="IC850">
        <f>IF($JE850&gt;=34,INDEX($GT:$GT,$JD850+34),"")</f>
      </c>
      <c r="ID850">
        <f>IF($JE850&gt;=35,INDEX($GT:$GT,$JD850+35),"")</f>
      </c>
      <c r="IE850">
        <f>IF($JE850&gt;=36,INDEX($GT:$GT,$JD850+36),"")</f>
      </c>
      <c r="IF850">
        <f>IF($JE850&gt;=37,INDEX($GT:$GT,$JD850+37),"")</f>
      </c>
      <c r="IG850">
        <f>IF($JE850&gt;=38,INDEX($GT:$GT,$JD850+38),"")</f>
      </c>
      <c r="IH850">
        <f>IF($JE850&gt;=39,INDEX($GT:$GT,$JD850+39),"")</f>
      </c>
      <c r="II850">
        <f>IF($JE850&gt;=40,INDEX($GT:$GT,$JD850+40),"")</f>
      </c>
      <c r="IJ850">
        <f>IF($JE850&gt;=41,INDEX($GT:$GT,$JD850+41),"")</f>
      </c>
      <c r="IK850">
        <f>IF($JE850&gt;=42,INDEX($GT:$GT,$JD850+42),"")</f>
      </c>
      <c r="IL850">
        <f>IF($JE850&gt;=43,INDEX($GT:$GT,$JD850+43),"")</f>
      </c>
      <c r="IM850">
        <f>IF($JE850&gt;=44,INDEX($GT:$GT,$JD850+44),"")</f>
      </c>
      <c r="IN850">
        <f>IF($JE850&gt;=45,INDEX($GT:$GT,$JD850+45),"")</f>
      </c>
      <c r="IO850">
        <f>IF($JE850&gt;=46,INDEX($GT:$GT,$JD850+46),"")</f>
      </c>
      <c r="IP850">
        <f>IF($JE850&gt;=47,INDEX($GT:$GT,$JD850+47),"")</f>
      </c>
      <c r="IQ850">
        <f>IF($JE850&gt;=48,INDEX($GT:$GT,$JD850+48),"")</f>
      </c>
      <c r="IR850">
        <f>IF($JE850&gt;=49,INDEX($GT:$GT,$JD850+49),"")</f>
      </c>
      <c r="IS850">
        <f>IF($JE850&gt;=50,INDEX($GT:$GT,$JD850+50),"")</f>
      </c>
      <c r="IT850">
        <f>IF($JE850&gt;=51,INDEX($GT:$GT,$JD850+51),"")</f>
      </c>
      <c r="IU850">
        <f>IF($JE850&gt;=52,INDEX($GT:$GT,$JD850+52),"")</f>
      </c>
      <c r="IV850">
        <f>IF($JE850&gt;=53,INDEX($GT:$GT,$JD850+53),"")</f>
      </c>
      <c r="IW850">
        <f>IF($JE850&gt;=54,INDEX($GT:$GT,$JD850+54),"")</f>
      </c>
      <c r="IX850">
        <f>IF($JE850&gt;=55,INDEX($GT:$GT,$JD850+55),"")</f>
      </c>
      <c r="IY850">
        <f>IF($JE850&gt;=56,INDEX($GT:$GT,$JD850+56),"")</f>
      </c>
      <c r="IZ850">
        <f>IF($JE850&gt;=57,INDEX($GT:$GT,$JD850+57),"")</f>
      </c>
      <c r="JA850">
        <f>IF($JE850&gt;=58,INDEX($GT:$GT,$JD850+58),"")</f>
      </c>
      <c r="JB850">
        <f>IF($JE850&gt;=59,INDEX($GT:$GT,$JD850+59),"")</f>
      </c>
      <c r="JC850">
        <f>IF($JE850&gt;=60,INDEX($GT:$GT,$JD850+60),"")</f>
      </c>
      <c r="JD850">
        <f>IFERROR(MATCH($GS850,$GT$2:$GT$322,0)+1,0)</f>
      </c>
      <c r="JE850">
        <f>IFERROR(INDEX($GU$2:$GU$322,MATCH($GS850,$GT$2:$GT$322,0)),0)</f>
      </c>
      <c r="JF850" t="s">
        <v>28</v>
      </c>
      <c r="JG850" t="s">
        <v>28</v>
      </c>
    </row>
    <row r="851" spans="1:267" x14ac:dyDescent="0.25">
      <c r="J851" s="1"/>
      <c r="K851" s="1"/>
      <c r="L851" s="1"/>
      <c r="M851" s="1"/>
      <c r="N851" s="1">
        <f>IFERROR(IF(FIND(" - ",$J851)&gt;0,MID($J851,FIND(" - ",$J851)+3,LEN($J851)),""),"")</f>
      </c>
      <c r="P851" s="1"/>
      <c r="S851" t="s">
        <v>28</v>
      </c>
      <c r="U851">
        <f>IF(OR($S851="",$T851=""),"",IFERROR($S851/$T851,0))</f>
      </c>
      <c r="V851">
        <f>IF($S851="","",
IF($K851="","",
IF(ISNUMBER(SEARCH("exempt",LOWER($K851))),0,
$S851*(VALUE(SUBSTITUTE($K851,"%",""))/100))))</f>
      </c>
      <c r="AB851">
        <f>IF($S851="","",
SUM($S851,$V851,$Z851,$W851,$Y851)-
IF($AA851="",0,VALUE($AA851)))</f>
      </c>
      <c r="AJ851" t="s">
        <v>1669</v>
      </c>
      <c r="AR851">
        <f>IFERROR(LEFT($J851,FIND(" - ",$J851)-1),$J851)</f>
      </c>
      <c r="AU851">
        <f>IF($CJ851&gt;=1,INDEX($AS:$AS,$CI851+1),"")</f>
      </c>
      <c r="AV851">
        <f>IF($CJ851&gt;=2,INDEX($AS:$AS,$CI851+2),"")</f>
      </c>
      <c r="AW851">
        <f>IF($CJ851&gt;=3,INDEX($AS:$AS,$CI851+3),"")</f>
      </c>
      <c r="AX851">
        <f>IF($CJ851&gt;=4,INDEX($AS:$AS,$CI851+4),"")</f>
      </c>
      <c r="AY851">
        <f>IF($CJ851&gt;=5,INDEX($AS:$AS,$CI851+5),"")</f>
      </c>
      <c r="AZ851">
        <f>IF($CJ851&gt;=6,INDEX($AS:$AS,$CI851+6),"")</f>
      </c>
      <c r="BA851">
        <f>IF($CJ851&gt;=7,INDEX($AS:$AS,$CI851+7),"")</f>
      </c>
      <c r="BB851">
        <f>IF($CJ851&gt;=8,INDEX($AS:$AS,$CI851+8),"")</f>
      </c>
      <c r="BC851">
        <f>IF($CJ851&gt;=9,INDEX($AS:$AS,$CI851+9),"")</f>
      </c>
      <c r="BD851">
        <f>IF($CJ851&gt;=10,INDEX($AS:$AS,$CI851+10),"")</f>
      </c>
      <c r="BE851">
        <f>IF($CJ851&gt;=11,INDEX($AS:$AS,$CI851+11),"")</f>
      </c>
      <c r="BF851">
        <f>IF($CJ851&gt;=12,INDEX($AS:$AS,$CI851+12),"")</f>
      </c>
      <c r="BG851">
        <f>IF($CJ851&gt;=13,INDEX($AS:$AS,$CI851+13),"")</f>
      </c>
      <c r="BH851">
        <f>IF($CJ851&gt;=14,INDEX($AS:$AS,$CI851+14),"")</f>
      </c>
      <c r="BI851">
        <f>IF($CJ851&gt;=15,INDEX($AS:$AS,$CI851+15),"")</f>
      </c>
      <c r="BJ851">
        <f>IF($CJ851&gt;=16,INDEX($AS:$AS,$CI851+16),"")</f>
      </c>
      <c r="BK851">
        <f>IF($CJ851&gt;=17,INDEX($AS:$AS,$CI851+17),"")</f>
      </c>
      <c r="BL851">
        <f>IF($CJ851&gt;=18,INDEX($AS:$AS,$CI851+18),"")</f>
      </c>
      <c r="BM851">
        <f>IF($CJ851&gt;=19,INDEX($AS:$AS,$CI851+19),"")</f>
      </c>
      <c r="BN851">
        <f>IF($CJ851&gt;=20,INDEX($AS:$AS,$CI851+20),"")</f>
      </c>
      <c r="BO851">
        <f>IF($CJ851&gt;=21,INDEX($AS:$AS,$CI851+21),"")</f>
      </c>
      <c r="BP851">
        <f>IF($CJ851&gt;=22,INDEX($AS:$AS,$CI851+22),"")</f>
      </c>
      <c r="BQ851">
        <f>IF($CJ851&gt;=23,INDEX($AS:$AS,$CI851+23),"")</f>
      </c>
      <c r="BR851">
        <f>IF($CJ851&gt;=24,INDEX($AS:$AS,$CI851+24),"")</f>
      </c>
      <c r="BS851">
        <f>IF($CJ851&gt;=25,INDEX($AS:$AS,$CI851+25),"")</f>
      </c>
      <c r="BT851">
        <f>IF($CJ851&gt;=26,INDEX($AS:$AS,$CI851+26),"")</f>
      </c>
      <c r="BU851">
        <f>IF($CJ851&gt;=27,INDEX($AS:$AS,$CI851+27),"")</f>
      </c>
      <c r="BV851">
        <f>IF($CJ851&gt;=28,INDEX($AS:$AS,$CI851+28),"")</f>
      </c>
      <c r="BW851">
        <f>IF($CJ851&gt;=29,INDEX($AS:$AS,$CI851+29),"")</f>
      </c>
      <c r="BX851">
        <f>IF($CJ851&gt;=30,INDEX($AS:$AS,$CI851+30),"")</f>
      </c>
      <c r="BY851">
        <f>IF($CJ851&gt;=31,INDEX($AS:$AS,$CI851+31),"")</f>
      </c>
      <c r="BZ851">
        <f>IF($CJ851&gt;=32,INDEX($AS:$AS,$CI851+32),"")</f>
      </c>
      <c r="CA851">
        <f>IF($CJ851&gt;=33,INDEX($AS:$AS,$CI851+33),"")</f>
      </c>
      <c r="CB851">
        <f>IF($CJ851&gt;=34,INDEX($AS:$AS,$CI851+34),"")</f>
      </c>
      <c r="CC851">
        <f>IF($CJ851&gt;=35,INDEX($AS:$AS,$CI851+35),"")</f>
      </c>
      <c r="CD851">
        <f>IF($CJ851&gt;=36,INDEX($AS:$AS,$CI851+36),"")</f>
      </c>
      <c r="CE851">
        <f>IF($CJ851&gt;=37,INDEX($AS:$AS,$CI851+37),"")</f>
      </c>
      <c r="CF851">
        <f>IF($CJ851&gt;=38,INDEX($AS:$AS,$CI851+38),"")</f>
      </c>
      <c r="CG851">
        <f>IF($CJ851&gt;=39,INDEX($AS:$AS,$CI851+39),"")</f>
      </c>
      <c r="CH851">
        <f>IF($CJ851&gt;=40,INDEX($AS:$AS,$CI851+40),"")</f>
      </c>
      <c r="CI851">
        <f>IFERROR(MATCH($AR851,$AS$2:$AS$133,0)+1,0)</f>
      </c>
      <c r="CJ851">
        <f>IFERROR(INDEX($AT$2:$AT$133,MATCH($AR851,$AS$2:$AS$133,0)),0)</f>
      </c>
      <c r="CK851">
        <f>IFERROR(LEFT($O851,FIND(" - ",$O851)-1),$O851)</f>
      </c>
      <c r="CL851" t="s">
        <v>132</v>
      </c>
      <c r="CN851">
        <f>IF($DI851&gt;=1,INDEX($CL:$CL,$DH851+1),"")</f>
      </c>
      <c r="CO851">
        <f>IF($DI851&gt;=2,INDEX($CL:$CL,$DH851+2),"")</f>
      </c>
      <c r="CP851">
        <f>IF($DI851&gt;=3,INDEX($CL:$CL,$DH851+3),"")</f>
      </c>
      <c r="CQ851">
        <f>IF($DI851&gt;=4,INDEX($CL:$CL,$DH851+4),"")</f>
      </c>
      <c r="CR851">
        <f>IF($DI851&gt;=5,INDEX($CL:$CL,$DH851+5),"")</f>
      </c>
      <c r="CS851">
        <f>IF($DI851&gt;=6,INDEX($CL:$CL,$DH851+6),"")</f>
      </c>
      <c r="CT851">
        <f>IF($DI851&gt;=7,INDEX($CL:$CL,$DH851+7),"")</f>
      </c>
      <c r="CU851">
        <f>IF($DI851&gt;=8,INDEX($CL:$CL,$DH851+8),"")</f>
      </c>
      <c r="CV851">
        <f>IF($DI851&gt;=9,INDEX($CL:$CL,$DH851+9),"")</f>
      </c>
      <c r="CW851">
        <f>IF($DI851&gt;=10,INDEX($CL:$CL,$DH851+10),"")</f>
      </c>
      <c r="CX851">
        <f>IF($DI851&gt;=11,INDEX($CL:$CL,$DH851+11),"")</f>
      </c>
      <c r="CY851">
        <f>IF($DI851&gt;=12,INDEX($CL:$CL,$DH851+12),"")</f>
      </c>
      <c r="CZ851">
        <f>IF($DI851&gt;=13,INDEX($CL:$CL,$DH851+13),"")</f>
      </c>
      <c r="DA851">
        <f>IF($DI851&gt;=14,INDEX($CL:$CL,$DH851+14),"")</f>
      </c>
      <c r="DB851">
        <f>IF($DI851&gt;=15,INDEX($CL:$CL,$DH851+15),"")</f>
      </c>
      <c r="DC851">
        <f>IF($DI851&gt;=16,INDEX($CL:$CL,$DH851+16),"")</f>
      </c>
      <c r="DD851">
        <f>IF($DI851&gt;=17,INDEX($CL:$CL,$DH851+17),"")</f>
      </c>
      <c r="DE851">
        <f>IF($DI851&gt;=18,INDEX($CL:$CL,$DH851+18),"")</f>
      </c>
      <c r="DF851">
        <f>IF($DI851&gt;=19,INDEX($CL:$CL,$DH851+19),"")</f>
      </c>
      <c r="DG851">
        <f>IF($DI851&gt;=20,INDEX($CL:$CL,$DH851+20),"")</f>
      </c>
      <c r="DH851">
        <f>IFERROR(MATCH($CK851,$CL$2:$CL$1558,0)+1,0)</f>
      </c>
      <c r="DI851">
        <f>IFERROR(INDEX($CM$2:$CM$1558,MATCH($CK851,$CL$2:$CL$1558,0)),0)</f>
      </c>
      <c r="DJ851">
        <f>IFERROR(INDEX($AQ:$AQ,MATCH($K851,$AP:$AP,0))&amp;"","")</f>
      </c>
      <c r="DN851">
        <f>IF($GQ851&gt;=1,INDEX($DK:$DK,$GP851+1),"")</f>
      </c>
      <c r="DO851">
        <f>IF($GQ851&gt;=2,INDEX($DK:$DK,$GP851+2),"")</f>
      </c>
      <c r="DP851">
        <f>IF($GQ851&gt;=3,INDEX($DK:$DK,$GP851+3),"")</f>
      </c>
      <c r="DQ851">
        <f>IF($GQ851&gt;=4,INDEX($DK:$DK,$GP851+4),"")</f>
      </c>
      <c r="DR851">
        <f>IF($GQ851&gt;=5,INDEX($DK:$DK,$GP851+5),"")</f>
      </c>
      <c r="DS851">
        <f>IF($GQ851&gt;=6,INDEX($DK:$DK,$GP851+6),"")</f>
      </c>
      <c r="DT851">
        <f>IF($GQ851&gt;=7,INDEX($DK:$DK,$GP851+7),"")</f>
      </c>
      <c r="DU851">
        <f>IF($GQ851&gt;=8,INDEX($DK:$DK,$GP851+8),"")</f>
      </c>
      <c r="DV851">
        <f>IF($GQ851&gt;=9,INDEX($DK:$DK,$GP851+9),"")</f>
      </c>
      <c r="DW851">
        <f>IF($GQ851&gt;=10,INDEX($DK:$DK,$GP851+10),"")</f>
      </c>
      <c r="DX851">
        <f>IF($GQ851&gt;=11,INDEX($DK:$DK,$GP851+11),"")</f>
      </c>
      <c r="DY851">
        <f>IF($GQ851&gt;=12,INDEX($DK:$DK,$GP851+12),"")</f>
      </c>
      <c r="DZ851">
        <f>IF($GQ851&gt;=13,INDEX($DK:$DK,$GP851+13),"")</f>
      </c>
      <c r="EA851">
        <f>IF($GQ851&gt;=14,INDEX($DK:$DK,$GP851+14),"")</f>
      </c>
      <c r="EB851">
        <f>IF($GQ851&gt;=15,INDEX($DK:$DK,$GP851+15),"")</f>
      </c>
      <c r="EC851">
        <f>IF($GQ851&gt;=16,INDEX($DK:$DK,$GP851+16),"")</f>
      </c>
      <c r="ED851">
        <f>IF($GQ851&gt;=17,INDEX($DK:$DK,$GP851+17),"")</f>
      </c>
      <c r="EE851">
        <f>IF($GQ851&gt;=18,INDEX($DK:$DK,$GP851+18),"")</f>
      </c>
      <c r="EF851">
        <f>IF($GQ851&gt;=19,INDEX($DK:$DK,$GP851+19),"")</f>
      </c>
      <c r="EG851">
        <f>IF($GQ851&gt;=20,INDEX($DK:$DK,$GP851+20),"")</f>
      </c>
      <c r="EH851">
        <f>IF($GQ851&gt;=21,INDEX($DK:$DK,$GP851+21),"")</f>
      </c>
      <c r="EI851">
        <f>IF($GQ851&gt;=22,INDEX($DK:$DK,$GP851+22),"")</f>
      </c>
      <c r="EJ851">
        <f>IF($GQ851&gt;=23,INDEX($DK:$DK,$GP851+23),"")</f>
      </c>
      <c r="EK851">
        <f>IF($GQ851&gt;=24,INDEX($DK:$DK,$GP851+24),"")</f>
      </c>
      <c r="EL851">
        <f>IF($GQ851&gt;=25,INDEX($DK:$DK,$GP851+25),"")</f>
      </c>
      <c r="EM851">
        <f>IF($GQ851&gt;=26,INDEX($DK:$DK,$GP851+26),"")</f>
      </c>
      <c r="EN851">
        <f>IF($GQ851&gt;=27,INDEX($DK:$DK,$GP851+27),"")</f>
      </c>
      <c r="EO851">
        <f>IF($GQ851&gt;=28,INDEX($DK:$DK,$GP851+28),"")</f>
      </c>
      <c r="EP851">
        <f>IF($GQ851&gt;=29,INDEX($DK:$DK,$GP851+29),"")</f>
      </c>
      <c r="EQ851">
        <f>IF($GQ851&gt;=30,INDEX($DK:$DK,$GP851+30),"")</f>
      </c>
      <c r="ER851">
        <f>IF($GQ851&gt;=31,INDEX($DK:$DK,$GP851+31),"")</f>
      </c>
      <c r="ES851">
        <f>IF($GQ851&gt;=32,INDEX($DK:$DK,$GP851+32),"")</f>
      </c>
      <c r="ET851">
        <f>IF($GQ851&gt;=33,INDEX($DK:$DK,$GP851+33),"")</f>
      </c>
      <c r="EU851">
        <f>IF($GQ851&gt;=34,INDEX($DK:$DK,$GP851+34),"")</f>
      </c>
      <c r="EV851">
        <f>IF($GQ851&gt;=35,INDEX($DK:$DK,$GP851+35),"")</f>
      </c>
      <c r="EW851">
        <f>IF($GQ851&gt;=36,INDEX($DK:$DK,$GP851+36),"")</f>
      </c>
      <c r="EX851">
        <f>IF($GQ851&gt;=37,INDEX($DK:$DK,$GP851+37),"")</f>
      </c>
      <c r="EY851">
        <f>IF($GQ851&gt;=38,INDEX($DK:$DK,$GP851+38),"")</f>
      </c>
      <c r="EZ851">
        <f>IF($GQ851&gt;=39,INDEX($DK:$DK,$GP851+39),"")</f>
      </c>
      <c r="FA851">
        <f>IF($GQ851&gt;=40,INDEX($DK:$DK,$GP851+40),"")</f>
      </c>
      <c r="FB851">
        <f>IF($GQ851&gt;=1,INDEX($DL:$DL,$GP851+1),"")</f>
      </c>
      <c r="FC851">
        <f>IF($GQ851&gt;=2,INDEX($DL:$DL,$GP851+2),"")</f>
      </c>
      <c r="FD851">
        <f>IF($GQ851&gt;=3,INDEX($DL:$DL,$GP851+3),"")</f>
      </c>
      <c r="FE851">
        <f>IF($GQ851&gt;=4,INDEX($DL:$DL,$GP851+4),"")</f>
      </c>
      <c r="FF851">
        <f>IF($GQ851&gt;=5,INDEX($DL:$DL,$GP851+5),"")</f>
      </c>
      <c r="FG851">
        <f>IF($GQ851&gt;=6,INDEX($DL:$DL,$GP851+6),"")</f>
      </c>
      <c r="FH851">
        <f>IF($GQ851&gt;=7,INDEX($DL:$DL,$GP851+7),"")</f>
      </c>
      <c r="FI851">
        <f>IF($GQ851&gt;=8,INDEX($DL:$DL,$GP851+8),"")</f>
      </c>
      <c r="FJ851">
        <f>IF($GQ851&gt;=9,INDEX($DL:$DL,$GP851+9),"")</f>
      </c>
      <c r="FK851">
        <f>IF($GQ851&gt;=10,INDEX($DL:$DL,$GP851+10),"")</f>
      </c>
      <c r="FL851">
        <f>IF($GQ851&gt;=11,INDEX($DL:$DL,$GP851+11),"")</f>
      </c>
      <c r="FM851">
        <f>IF($GQ851&gt;=12,INDEX($DL:$DL,$GP851+12),"")</f>
      </c>
      <c r="FN851">
        <f>IF($GQ851&gt;=13,INDEX($DL:$DL,$GP851+13),"")</f>
      </c>
      <c r="FO851">
        <f>IF($GQ851&gt;=14,INDEX($DL:$DL,$GP851+14),"")</f>
      </c>
      <c r="FP851">
        <f>IF($GQ851&gt;=15,INDEX($DL:$DL,$GP851+15),"")</f>
      </c>
      <c r="FQ851">
        <f>IF($GQ851&gt;=16,INDEX($DL:$DL,$GP851+16),"")</f>
      </c>
      <c r="FR851">
        <f>IF($GQ851&gt;=17,INDEX($DL:$DL,$GP851+17),"")</f>
      </c>
      <c r="FS851">
        <f>IF($GQ851&gt;=18,INDEX($DL:$DL,$GP851+18),"")</f>
      </c>
      <c r="FT851">
        <f>IF($GQ851&gt;=19,INDEX($DL:$DL,$GP851+19),"")</f>
      </c>
      <c r="FU851">
        <f>IF($GQ851&gt;=20,INDEX($DL:$DL,$GP851+20),"")</f>
      </c>
      <c r="FV851">
        <f>IF($GQ851&gt;=21,INDEX($DL:$DL,$GP851+21),"")</f>
      </c>
      <c r="FW851">
        <f>IF($GQ851&gt;=22,INDEX($DL:$DL,$GP851+22),"")</f>
      </c>
      <c r="FX851">
        <f>IF($GQ851&gt;=23,INDEX($DL:$DL,$GP851+23),"")</f>
      </c>
      <c r="FY851">
        <f>IF($GQ851&gt;=24,INDEX($DL:$DL,$GP851+24),"")</f>
      </c>
      <c r="FZ851">
        <f>IF($GQ851&gt;=25,INDEX($DL:$DL,$GP851+25),"")</f>
      </c>
      <c r="GA851">
        <f>IF($GQ851&gt;=26,INDEX($DL:$DL,$GP851+26),"")</f>
      </c>
      <c r="GB851">
        <f>IF($GQ851&gt;=27,INDEX($DL:$DL,$GP851+27),"")</f>
      </c>
      <c r="GC851">
        <f>IF($GQ851&gt;=28,INDEX($DL:$DL,$GP851+28),"")</f>
      </c>
      <c r="GD851">
        <f>IF($GQ851&gt;=29,INDEX($DL:$DL,$GP851+29),"")</f>
      </c>
      <c r="GE851">
        <f>IF($GQ851&gt;=30,INDEX($DL:$DL,$GP851+30),"")</f>
      </c>
      <c r="GF851">
        <f>IF($GQ851&gt;=31,INDEX($DL:$DL,$GP851+31),"")</f>
      </c>
      <c r="GG851">
        <f>IF($GQ851&gt;=32,INDEX($DL:$DL,$GP851+32),"")</f>
      </c>
      <c r="GH851">
        <f>IF($GQ851&gt;=33,INDEX($DL:$DL,$GP851+33),"")</f>
      </c>
      <c r="GI851">
        <f>IF($GQ851&gt;=34,INDEX($DL:$DL,$GP851+34),"")</f>
      </c>
      <c r="GJ851">
        <f>IF($GQ851&gt;=35,INDEX($DL:$DL,$GP851+35),"")</f>
      </c>
      <c r="GK851">
        <f>IF($GQ851&gt;=36,INDEX($DL:$DL,$GP851+36),"")</f>
      </c>
      <c r="GL851">
        <f>IF($GQ851&gt;=37,INDEX($DL:$DL,$GP851+37),"")</f>
      </c>
      <c r="GM851">
        <f>IF($GQ851&gt;=38,INDEX($DL:$DL,$GP851+38),"")</f>
      </c>
      <c r="GN851">
        <f>IF($GQ851&gt;=39,INDEX($DL:$DL,$GP851+39),"")</f>
      </c>
      <c r="GO851">
        <f>IF($GQ851&gt;=40,INDEX($DL:$DL,$GP851+40),"")</f>
      </c>
      <c r="GP851">
        <f>IFERROR(MATCH($DJ851,$DK$2:$DK$148,0)+1,0)</f>
      </c>
      <c r="GQ851">
        <f>IFERROR(INDEX($DM$2:$DM$148,MATCH($DJ851,$DK$2:$DK$148,0)),0)</f>
      </c>
      <c r="GR851">
        <f>IFERROR(MATCH($L851,$DN$851:$FA$851,0),0)</f>
      </c>
      <c r="GS851">
        <f>IF($GR851&gt;0,INDEX($FB$851:$GO$851,$GR851),"")</f>
      </c>
      <c r="GV851">
        <f>IF($JE851&gt;=1,INDEX($GT:$GT,$JD851+1),"")</f>
      </c>
      <c r="GW851">
        <f>IF($JE851&gt;=2,INDEX($GT:$GT,$JD851+2),"")</f>
      </c>
      <c r="GX851">
        <f>IF($JE851&gt;=3,INDEX($GT:$GT,$JD851+3),"")</f>
      </c>
      <c r="GY851">
        <f>IF($JE851&gt;=4,INDEX($GT:$GT,$JD851+4),"")</f>
      </c>
      <c r="GZ851">
        <f>IF($JE851&gt;=5,INDEX($GT:$GT,$JD851+5),"")</f>
      </c>
      <c r="HA851">
        <f>IF($JE851&gt;=6,INDEX($GT:$GT,$JD851+6),"")</f>
      </c>
      <c r="HB851">
        <f>IF($JE851&gt;=7,INDEX($GT:$GT,$JD851+7),"")</f>
      </c>
      <c r="HC851">
        <f>IF($JE851&gt;=8,INDEX($GT:$GT,$JD851+8),"")</f>
      </c>
      <c r="HD851">
        <f>IF($JE851&gt;=9,INDEX($GT:$GT,$JD851+9),"")</f>
      </c>
      <c r="HE851">
        <f>IF($JE851&gt;=10,INDEX($GT:$GT,$JD851+10),"")</f>
      </c>
      <c r="HF851">
        <f>IF($JE851&gt;=11,INDEX($GT:$GT,$JD851+11),"")</f>
      </c>
      <c r="HG851">
        <f>IF($JE851&gt;=12,INDEX($GT:$GT,$JD851+12),"")</f>
      </c>
      <c r="HH851">
        <f>IF($JE851&gt;=13,INDEX($GT:$GT,$JD851+13),"")</f>
      </c>
      <c r="HI851">
        <f>IF($JE851&gt;=14,INDEX($GT:$GT,$JD851+14),"")</f>
      </c>
      <c r="HJ851">
        <f>IF($JE851&gt;=15,INDEX($GT:$GT,$JD851+15),"")</f>
      </c>
      <c r="HK851">
        <f>IF($JE851&gt;=16,INDEX($GT:$GT,$JD851+16),"")</f>
      </c>
      <c r="HL851">
        <f>IF($JE851&gt;=17,INDEX($GT:$GT,$JD851+17),"")</f>
      </c>
      <c r="HM851">
        <f>IF($JE851&gt;=18,INDEX($GT:$GT,$JD851+18),"")</f>
      </c>
      <c r="HN851">
        <f>IF($JE851&gt;=19,INDEX($GT:$GT,$JD851+19),"")</f>
      </c>
      <c r="HO851">
        <f>IF($JE851&gt;=20,INDEX($GT:$GT,$JD851+20),"")</f>
      </c>
      <c r="HP851">
        <f>IF($JE851&gt;=21,INDEX($GT:$GT,$JD851+21),"")</f>
      </c>
      <c r="HQ851">
        <f>IF($JE851&gt;=22,INDEX($GT:$GT,$JD851+22),"")</f>
      </c>
      <c r="HR851">
        <f>IF($JE851&gt;=23,INDEX($GT:$GT,$JD851+23),"")</f>
      </c>
      <c r="HS851">
        <f>IF($JE851&gt;=24,INDEX($GT:$GT,$JD851+24),"")</f>
      </c>
      <c r="HT851">
        <f>IF($JE851&gt;=25,INDEX($GT:$GT,$JD851+25),"")</f>
      </c>
      <c r="HU851">
        <f>IF($JE851&gt;=26,INDEX($GT:$GT,$JD851+26),"")</f>
      </c>
      <c r="HV851">
        <f>IF($JE851&gt;=27,INDEX($GT:$GT,$JD851+27),"")</f>
      </c>
      <c r="HW851">
        <f>IF($JE851&gt;=28,INDEX($GT:$GT,$JD851+28),"")</f>
      </c>
      <c r="HX851">
        <f>IF($JE851&gt;=29,INDEX($GT:$GT,$JD851+29),"")</f>
      </c>
      <c r="HY851">
        <f>IF($JE851&gt;=30,INDEX($GT:$GT,$JD851+30),"")</f>
      </c>
      <c r="HZ851">
        <f>IF($JE851&gt;=31,INDEX($GT:$GT,$JD851+31),"")</f>
      </c>
      <c r="IA851">
        <f>IF($JE851&gt;=32,INDEX($GT:$GT,$JD851+32),"")</f>
      </c>
      <c r="IB851">
        <f>IF($JE851&gt;=33,INDEX($GT:$GT,$JD851+33),"")</f>
      </c>
      <c r="IC851">
        <f>IF($JE851&gt;=34,INDEX($GT:$GT,$JD851+34),"")</f>
      </c>
      <c r="ID851">
        <f>IF($JE851&gt;=35,INDEX($GT:$GT,$JD851+35),"")</f>
      </c>
      <c r="IE851">
        <f>IF($JE851&gt;=36,INDEX($GT:$GT,$JD851+36),"")</f>
      </c>
      <c r="IF851">
        <f>IF($JE851&gt;=37,INDEX($GT:$GT,$JD851+37),"")</f>
      </c>
      <c r="IG851">
        <f>IF($JE851&gt;=38,INDEX($GT:$GT,$JD851+38),"")</f>
      </c>
      <c r="IH851">
        <f>IF($JE851&gt;=39,INDEX($GT:$GT,$JD851+39),"")</f>
      </c>
      <c r="II851">
        <f>IF($JE851&gt;=40,INDEX($GT:$GT,$JD851+40),"")</f>
      </c>
      <c r="IJ851">
        <f>IF($JE851&gt;=41,INDEX($GT:$GT,$JD851+41),"")</f>
      </c>
      <c r="IK851">
        <f>IF($JE851&gt;=42,INDEX($GT:$GT,$JD851+42),"")</f>
      </c>
      <c r="IL851">
        <f>IF($JE851&gt;=43,INDEX($GT:$GT,$JD851+43),"")</f>
      </c>
      <c r="IM851">
        <f>IF($JE851&gt;=44,INDEX($GT:$GT,$JD851+44),"")</f>
      </c>
      <c r="IN851">
        <f>IF($JE851&gt;=45,INDEX($GT:$GT,$JD851+45),"")</f>
      </c>
      <c r="IO851">
        <f>IF($JE851&gt;=46,INDEX($GT:$GT,$JD851+46),"")</f>
      </c>
      <c r="IP851">
        <f>IF($JE851&gt;=47,INDEX($GT:$GT,$JD851+47),"")</f>
      </c>
      <c r="IQ851">
        <f>IF($JE851&gt;=48,INDEX($GT:$GT,$JD851+48),"")</f>
      </c>
      <c r="IR851">
        <f>IF($JE851&gt;=49,INDEX($GT:$GT,$JD851+49),"")</f>
      </c>
      <c r="IS851">
        <f>IF($JE851&gt;=50,INDEX($GT:$GT,$JD851+50),"")</f>
      </c>
      <c r="IT851">
        <f>IF($JE851&gt;=51,INDEX($GT:$GT,$JD851+51),"")</f>
      </c>
      <c r="IU851">
        <f>IF($JE851&gt;=52,INDEX($GT:$GT,$JD851+52),"")</f>
      </c>
      <c r="IV851">
        <f>IF($JE851&gt;=53,INDEX($GT:$GT,$JD851+53),"")</f>
      </c>
      <c r="IW851">
        <f>IF($JE851&gt;=54,INDEX($GT:$GT,$JD851+54),"")</f>
      </c>
      <c r="IX851">
        <f>IF($JE851&gt;=55,INDEX($GT:$GT,$JD851+55),"")</f>
      </c>
      <c r="IY851">
        <f>IF($JE851&gt;=56,INDEX($GT:$GT,$JD851+56),"")</f>
      </c>
      <c r="IZ851">
        <f>IF($JE851&gt;=57,INDEX($GT:$GT,$JD851+57),"")</f>
      </c>
      <c r="JA851">
        <f>IF($JE851&gt;=58,INDEX($GT:$GT,$JD851+58),"")</f>
      </c>
      <c r="JB851">
        <f>IF($JE851&gt;=59,INDEX($GT:$GT,$JD851+59),"")</f>
      </c>
      <c r="JC851">
        <f>IF($JE851&gt;=60,INDEX($GT:$GT,$JD851+60),"")</f>
      </c>
      <c r="JD851">
        <f>IFERROR(MATCH($GS851,$GT$2:$GT$322,0)+1,0)</f>
      </c>
      <c r="JE851">
        <f>IFERROR(INDEX($GU$2:$GU$322,MATCH($GS851,$GT$2:$GT$322,0)),0)</f>
      </c>
      <c r="JF851" t="s">
        <v>28</v>
      </c>
      <c r="JG851" t="s">
        <v>28</v>
      </c>
    </row>
    <row r="852" spans="1:267" x14ac:dyDescent="0.25">
      <c r="J852" s="1"/>
      <c r="K852" s="1"/>
      <c r="L852" s="1"/>
      <c r="M852" s="1"/>
      <c r="N852" s="1">
        <f>IFERROR(IF(FIND(" - ",$J852)&gt;0,MID($J852,FIND(" - ",$J852)+3,LEN($J852)),""),"")</f>
      </c>
      <c r="P852" s="1"/>
      <c r="S852" t="s">
        <v>28</v>
      </c>
      <c r="U852">
        <f>IF(OR($S852="",$T852=""),"",IFERROR($S852/$T852,0))</f>
      </c>
      <c r="V852">
        <f>IF($S852="","",
IF($K852="","",
IF(ISNUMBER(SEARCH("exempt",LOWER($K852))),0,
$S852*(VALUE(SUBSTITUTE($K852,"%",""))/100))))</f>
      </c>
      <c r="AB852">
        <f>IF($S852="","",
SUM($S852,$V852,$Z852,$W852,$Y852)-
IF($AA852="",0,VALUE($AA852)))</f>
      </c>
      <c r="AJ852" t="s">
        <v>1670</v>
      </c>
      <c r="AR852">
        <f>IFERROR(LEFT($J852,FIND(" - ",$J852)-1),$J852)</f>
      </c>
      <c r="AU852">
        <f>IF($CJ852&gt;=1,INDEX($AS:$AS,$CI852+1),"")</f>
      </c>
      <c r="AV852">
        <f>IF($CJ852&gt;=2,INDEX($AS:$AS,$CI852+2),"")</f>
      </c>
      <c r="AW852">
        <f>IF($CJ852&gt;=3,INDEX($AS:$AS,$CI852+3),"")</f>
      </c>
      <c r="AX852">
        <f>IF($CJ852&gt;=4,INDEX($AS:$AS,$CI852+4),"")</f>
      </c>
      <c r="AY852">
        <f>IF($CJ852&gt;=5,INDEX($AS:$AS,$CI852+5),"")</f>
      </c>
      <c r="AZ852">
        <f>IF($CJ852&gt;=6,INDEX($AS:$AS,$CI852+6),"")</f>
      </c>
      <c r="BA852">
        <f>IF($CJ852&gt;=7,INDEX($AS:$AS,$CI852+7),"")</f>
      </c>
      <c r="BB852">
        <f>IF($CJ852&gt;=8,INDEX($AS:$AS,$CI852+8),"")</f>
      </c>
      <c r="BC852">
        <f>IF($CJ852&gt;=9,INDEX($AS:$AS,$CI852+9),"")</f>
      </c>
      <c r="BD852">
        <f>IF($CJ852&gt;=10,INDEX($AS:$AS,$CI852+10),"")</f>
      </c>
      <c r="BE852">
        <f>IF($CJ852&gt;=11,INDEX($AS:$AS,$CI852+11),"")</f>
      </c>
      <c r="BF852">
        <f>IF($CJ852&gt;=12,INDEX($AS:$AS,$CI852+12),"")</f>
      </c>
      <c r="BG852">
        <f>IF($CJ852&gt;=13,INDEX($AS:$AS,$CI852+13),"")</f>
      </c>
      <c r="BH852">
        <f>IF($CJ852&gt;=14,INDEX($AS:$AS,$CI852+14),"")</f>
      </c>
      <c r="BI852">
        <f>IF($CJ852&gt;=15,INDEX($AS:$AS,$CI852+15),"")</f>
      </c>
      <c r="BJ852">
        <f>IF($CJ852&gt;=16,INDEX($AS:$AS,$CI852+16),"")</f>
      </c>
      <c r="BK852">
        <f>IF($CJ852&gt;=17,INDEX($AS:$AS,$CI852+17),"")</f>
      </c>
      <c r="BL852">
        <f>IF($CJ852&gt;=18,INDEX($AS:$AS,$CI852+18),"")</f>
      </c>
      <c r="BM852">
        <f>IF($CJ852&gt;=19,INDEX($AS:$AS,$CI852+19),"")</f>
      </c>
      <c r="BN852">
        <f>IF($CJ852&gt;=20,INDEX($AS:$AS,$CI852+20),"")</f>
      </c>
      <c r="BO852">
        <f>IF($CJ852&gt;=21,INDEX($AS:$AS,$CI852+21),"")</f>
      </c>
      <c r="BP852">
        <f>IF($CJ852&gt;=22,INDEX($AS:$AS,$CI852+22),"")</f>
      </c>
      <c r="BQ852">
        <f>IF($CJ852&gt;=23,INDEX($AS:$AS,$CI852+23),"")</f>
      </c>
      <c r="BR852">
        <f>IF($CJ852&gt;=24,INDEX($AS:$AS,$CI852+24),"")</f>
      </c>
      <c r="BS852">
        <f>IF($CJ852&gt;=25,INDEX($AS:$AS,$CI852+25),"")</f>
      </c>
      <c r="BT852">
        <f>IF($CJ852&gt;=26,INDEX($AS:$AS,$CI852+26),"")</f>
      </c>
      <c r="BU852">
        <f>IF($CJ852&gt;=27,INDEX($AS:$AS,$CI852+27),"")</f>
      </c>
      <c r="BV852">
        <f>IF($CJ852&gt;=28,INDEX($AS:$AS,$CI852+28),"")</f>
      </c>
      <c r="BW852">
        <f>IF($CJ852&gt;=29,INDEX($AS:$AS,$CI852+29),"")</f>
      </c>
      <c r="BX852">
        <f>IF($CJ852&gt;=30,INDEX($AS:$AS,$CI852+30),"")</f>
      </c>
      <c r="BY852">
        <f>IF($CJ852&gt;=31,INDEX($AS:$AS,$CI852+31),"")</f>
      </c>
      <c r="BZ852">
        <f>IF($CJ852&gt;=32,INDEX($AS:$AS,$CI852+32),"")</f>
      </c>
      <c r="CA852">
        <f>IF($CJ852&gt;=33,INDEX($AS:$AS,$CI852+33),"")</f>
      </c>
      <c r="CB852">
        <f>IF($CJ852&gt;=34,INDEX($AS:$AS,$CI852+34),"")</f>
      </c>
      <c r="CC852">
        <f>IF($CJ852&gt;=35,INDEX($AS:$AS,$CI852+35),"")</f>
      </c>
      <c r="CD852">
        <f>IF($CJ852&gt;=36,INDEX($AS:$AS,$CI852+36),"")</f>
      </c>
      <c r="CE852">
        <f>IF($CJ852&gt;=37,INDEX($AS:$AS,$CI852+37),"")</f>
      </c>
      <c r="CF852">
        <f>IF($CJ852&gt;=38,INDEX($AS:$AS,$CI852+38),"")</f>
      </c>
      <c r="CG852">
        <f>IF($CJ852&gt;=39,INDEX($AS:$AS,$CI852+39),"")</f>
      </c>
      <c r="CH852">
        <f>IF($CJ852&gt;=40,INDEX($AS:$AS,$CI852+40),"")</f>
      </c>
      <c r="CI852">
        <f>IFERROR(MATCH($AR852,$AS$2:$AS$133,0)+1,0)</f>
      </c>
      <c r="CJ852">
        <f>IFERROR(INDEX($AT$2:$AT$133,MATCH($AR852,$AS$2:$AS$133,0)),0)</f>
      </c>
      <c r="CK852">
        <f>IFERROR(LEFT($O852,FIND(" - ",$O852)-1),$O852)</f>
      </c>
      <c r="CL852" t="s">
        <v>1671</v>
      </c>
      <c r="CM852">
        <v>1</v>
      </c>
      <c r="CN852">
        <f>IF($DI852&gt;=1,INDEX($CL:$CL,$DH852+1),"")</f>
      </c>
      <c r="CO852">
        <f>IF($DI852&gt;=2,INDEX($CL:$CL,$DH852+2),"")</f>
      </c>
      <c r="CP852">
        <f>IF($DI852&gt;=3,INDEX($CL:$CL,$DH852+3),"")</f>
      </c>
      <c r="CQ852">
        <f>IF($DI852&gt;=4,INDEX($CL:$CL,$DH852+4),"")</f>
      </c>
      <c r="CR852">
        <f>IF($DI852&gt;=5,INDEX($CL:$CL,$DH852+5),"")</f>
      </c>
      <c r="CS852">
        <f>IF($DI852&gt;=6,INDEX($CL:$CL,$DH852+6),"")</f>
      </c>
      <c r="CT852">
        <f>IF($DI852&gt;=7,INDEX($CL:$CL,$DH852+7),"")</f>
      </c>
      <c r="CU852">
        <f>IF($DI852&gt;=8,INDEX($CL:$CL,$DH852+8),"")</f>
      </c>
      <c r="CV852">
        <f>IF($DI852&gt;=9,INDEX($CL:$CL,$DH852+9),"")</f>
      </c>
      <c r="CW852">
        <f>IF($DI852&gt;=10,INDEX($CL:$CL,$DH852+10),"")</f>
      </c>
      <c r="CX852">
        <f>IF($DI852&gt;=11,INDEX($CL:$CL,$DH852+11),"")</f>
      </c>
      <c r="CY852">
        <f>IF($DI852&gt;=12,INDEX($CL:$CL,$DH852+12),"")</f>
      </c>
      <c r="CZ852">
        <f>IF($DI852&gt;=13,INDEX($CL:$CL,$DH852+13),"")</f>
      </c>
      <c r="DA852">
        <f>IF($DI852&gt;=14,INDEX($CL:$CL,$DH852+14),"")</f>
      </c>
      <c r="DB852">
        <f>IF($DI852&gt;=15,INDEX($CL:$CL,$DH852+15),"")</f>
      </c>
      <c r="DC852">
        <f>IF($DI852&gt;=16,INDEX($CL:$CL,$DH852+16),"")</f>
      </c>
      <c r="DD852">
        <f>IF($DI852&gt;=17,INDEX($CL:$CL,$DH852+17),"")</f>
      </c>
      <c r="DE852">
        <f>IF($DI852&gt;=18,INDEX($CL:$CL,$DH852+18),"")</f>
      </c>
      <c r="DF852">
        <f>IF($DI852&gt;=19,INDEX($CL:$CL,$DH852+19),"")</f>
      </c>
      <c r="DG852">
        <f>IF($DI852&gt;=20,INDEX($CL:$CL,$DH852+20),"")</f>
      </c>
      <c r="DH852">
        <f>IFERROR(MATCH($CK852,$CL$2:$CL$1558,0)+1,0)</f>
      </c>
      <c r="DI852">
        <f>IFERROR(INDEX($CM$2:$CM$1558,MATCH($CK852,$CL$2:$CL$1558,0)),0)</f>
      </c>
      <c r="DJ852">
        <f>IFERROR(INDEX($AQ:$AQ,MATCH($K852,$AP:$AP,0))&amp;"","")</f>
      </c>
      <c r="DN852">
        <f>IF($GQ852&gt;=1,INDEX($DK:$DK,$GP852+1),"")</f>
      </c>
      <c r="DO852">
        <f>IF($GQ852&gt;=2,INDEX($DK:$DK,$GP852+2),"")</f>
      </c>
      <c r="DP852">
        <f>IF($GQ852&gt;=3,INDEX($DK:$DK,$GP852+3),"")</f>
      </c>
      <c r="DQ852">
        <f>IF($GQ852&gt;=4,INDEX($DK:$DK,$GP852+4),"")</f>
      </c>
      <c r="DR852">
        <f>IF($GQ852&gt;=5,INDEX($DK:$DK,$GP852+5),"")</f>
      </c>
      <c r="DS852">
        <f>IF($GQ852&gt;=6,INDEX($DK:$DK,$GP852+6),"")</f>
      </c>
      <c r="DT852">
        <f>IF($GQ852&gt;=7,INDEX($DK:$DK,$GP852+7),"")</f>
      </c>
      <c r="DU852">
        <f>IF($GQ852&gt;=8,INDEX($DK:$DK,$GP852+8),"")</f>
      </c>
      <c r="DV852">
        <f>IF($GQ852&gt;=9,INDEX($DK:$DK,$GP852+9),"")</f>
      </c>
      <c r="DW852">
        <f>IF($GQ852&gt;=10,INDEX($DK:$DK,$GP852+10),"")</f>
      </c>
      <c r="DX852">
        <f>IF($GQ852&gt;=11,INDEX($DK:$DK,$GP852+11),"")</f>
      </c>
      <c r="DY852">
        <f>IF($GQ852&gt;=12,INDEX($DK:$DK,$GP852+12),"")</f>
      </c>
      <c r="DZ852">
        <f>IF($GQ852&gt;=13,INDEX($DK:$DK,$GP852+13),"")</f>
      </c>
      <c r="EA852">
        <f>IF($GQ852&gt;=14,INDEX($DK:$DK,$GP852+14),"")</f>
      </c>
      <c r="EB852">
        <f>IF($GQ852&gt;=15,INDEX($DK:$DK,$GP852+15),"")</f>
      </c>
      <c r="EC852">
        <f>IF($GQ852&gt;=16,INDEX($DK:$DK,$GP852+16),"")</f>
      </c>
      <c r="ED852">
        <f>IF($GQ852&gt;=17,INDEX($DK:$DK,$GP852+17),"")</f>
      </c>
      <c r="EE852">
        <f>IF($GQ852&gt;=18,INDEX($DK:$DK,$GP852+18),"")</f>
      </c>
      <c r="EF852">
        <f>IF($GQ852&gt;=19,INDEX($DK:$DK,$GP852+19),"")</f>
      </c>
      <c r="EG852">
        <f>IF($GQ852&gt;=20,INDEX($DK:$DK,$GP852+20),"")</f>
      </c>
      <c r="EH852">
        <f>IF($GQ852&gt;=21,INDEX($DK:$DK,$GP852+21),"")</f>
      </c>
      <c r="EI852">
        <f>IF($GQ852&gt;=22,INDEX($DK:$DK,$GP852+22),"")</f>
      </c>
      <c r="EJ852">
        <f>IF($GQ852&gt;=23,INDEX($DK:$DK,$GP852+23),"")</f>
      </c>
      <c r="EK852">
        <f>IF($GQ852&gt;=24,INDEX($DK:$DK,$GP852+24),"")</f>
      </c>
      <c r="EL852">
        <f>IF($GQ852&gt;=25,INDEX($DK:$DK,$GP852+25),"")</f>
      </c>
      <c r="EM852">
        <f>IF($GQ852&gt;=26,INDEX($DK:$DK,$GP852+26),"")</f>
      </c>
      <c r="EN852">
        <f>IF($GQ852&gt;=27,INDEX($DK:$DK,$GP852+27),"")</f>
      </c>
      <c r="EO852">
        <f>IF($GQ852&gt;=28,INDEX($DK:$DK,$GP852+28),"")</f>
      </c>
      <c r="EP852">
        <f>IF($GQ852&gt;=29,INDEX($DK:$DK,$GP852+29),"")</f>
      </c>
      <c r="EQ852">
        <f>IF($GQ852&gt;=30,INDEX($DK:$DK,$GP852+30),"")</f>
      </c>
      <c r="ER852">
        <f>IF($GQ852&gt;=31,INDEX($DK:$DK,$GP852+31),"")</f>
      </c>
      <c r="ES852">
        <f>IF($GQ852&gt;=32,INDEX($DK:$DK,$GP852+32),"")</f>
      </c>
      <c r="ET852">
        <f>IF($GQ852&gt;=33,INDEX($DK:$DK,$GP852+33),"")</f>
      </c>
      <c r="EU852">
        <f>IF($GQ852&gt;=34,INDEX($DK:$DK,$GP852+34),"")</f>
      </c>
      <c r="EV852">
        <f>IF($GQ852&gt;=35,INDEX($DK:$DK,$GP852+35),"")</f>
      </c>
      <c r="EW852">
        <f>IF($GQ852&gt;=36,INDEX($DK:$DK,$GP852+36),"")</f>
      </c>
      <c r="EX852">
        <f>IF($GQ852&gt;=37,INDEX($DK:$DK,$GP852+37),"")</f>
      </c>
      <c r="EY852">
        <f>IF($GQ852&gt;=38,INDEX($DK:$DK,$GP852+38),"")</f>
      </c>
      <c r="EZ852">
        <f>IF($GQ852&gt;=39,INDEX($DK:$DK,$GP852+39),"")</f>
      </c>
      <c r="FA852">
        <f>IF($GQ852&gt;=40,INDEX($DK:$DK,$GP852+40),"")</f>
      </c>
      <c r="FB852">
        <f>IF($GQ852&gt;=1,INDEX($DL:$DL,$GP852+1),"")</f>
      </c>
      <c r="FC852">
        <f>IF($GQ852&gt;=2,INDEX($DL:$DL,$GP852+2),"")</f>
      </c>
      <c r="FD852">
        <f>IF($GQ852&gt;=3,INDEX($DL:$DL,$GP852+3),"")</f>
      </c>
      <c r="FE852">
        <f>IF($GQ852&gt;=4,INDEX($DL:$DL,$GP852+4),"")</f>
      </c>
      <c r="FF852">
        <f>IF($GQ852&gt;=5,INDEX($DL:$DL,$GP852+5),"")</f>
      </c>
      <c r="FG852">
        <f>IF($GQ852&gt;=6,INDEX($DL:$DL,$GP852+6),"")</f>
      </c>
      <c r="FH852">
        <f>IF($GQ852&gt;=7,INDEX($DL:$DL,$GP852+7),"")</f>
      </c>
      <c r="FI852">
        <f>IF($GQ852&gt;=8,INDEX($DL:$DL,$GP852+8),"")</f>
      </c>
      <c r="FJ852">
        <f>IF($GQ852&gt;=9,INDEX($DL:$DL,$GP852+9),"")</f>
      </c>
      <c r="FK852">
        <f>IF($GQ852&gt;=10,INDEX($DL:$DL,$GP852+10),"")</f>
      </c>
      <c r="FL852">
        <f>IF($GQ852&gt;=11,INDEX($DL:$DL,$GP852+11),"")</f>
      </c>
      <c r="FM852">
        <f>IF($GQ852&gt;=12,INDEX($DL:$DL,$GP852+12),"")</f>
      </c>
      <c r="FN852">
        <f>IF($GQ852&gt;=13,INDEX($DL:$DL,$GP852+13),"")</f>
      </c>
      <c r="FO852">
        <f>IF($GQ852&gt;=14,INDEX($DL:$DL,$GP852+14),"")</f>
      </c>
      <c r="FP852">
        <f>IF($GQ852&gt;=15,INDEX($DL:$DL,$GP852+15),"")</f>
      </c>
      <c r="FQ852">
        <f>IF($GQ852&gt;=16,INDEX($DL:$DL,$GP852+16),"")</f>
      </c>
      <c r="FR852">
        <f>IF($GQ852&gt;=17,INDEX($DL:$DL,$GP852+17),"")</f>
      </c>
      <c r="FS852">
        <f>IF($GQ852&gt;=18,INDEX($DL:$DL,$GP852+18),"")</f>
      </c>
      <c r="FT852">
        <f>IF($GQ852&gt;=19,INDEX($DL:$DL,$GP852+19),"")</f>
      </c>
      <c r="FU852">
        <f>IF($GQ852&gt;=20,INDEX($DL:$DL,$GP852+20),"")</f>
      </c>
      <c r="FV852">
        <f>IF($GQ852&gt;=21,INDEX($DL:$DL,$GP852+21),"")</f>
      </c>
      <c r="FW852">
        <f>IF($GQ852&gt;=22,INDEX($DL:$DL,$GP852+22),"")</f>
      </c>
      <c r="FX852">
        <f>IF($GQ852&gt;=23,INDEX($DL:$DL,$GP852+23),"")</f>
      </c>
      <c r="FY852">
        <f>IF($GQ852&gt;=24,INDEX($DL:$DL,$GP852+24),"")</f>
      </c>
      <c r="FZ852">
        <f>IF($GQ852&gt;=25,INDEX($DL:$DL,$GP852+25),"")</f>
      </c>
      <c r="GA852">
        <f>IF($GQ852&gt;=26,INDEX($DL:$DL,$GP852+26),"")</f>
      </c>
      <c r="GB852">
        <f>IF($GQ852&gt;=27,INDEX($DL:$DL,$GP852+27),"")</f>
      </c>
      <c r="GC852">
        <f>IF($GQ852&gt;=28,INDEX($DL:$DL,$GP852+28),"")</f>
      </c>
      <c r="GD852">
        <f>IF($GQ852&gt;=29,INDEX($DL:$DL,$GP852+29),"")</f>
      </c>
      <c r="GE852">
        <f>IF($GQ852&gt;=30,INDEX($DL:$DL,$GP852+30),"")</f>
      </c>
      <c r="GF852">
        <f>IF($GQ852&gt;=31,INDEX($DL:$DL,$GP852+31),"")</f>
      </c>
      <c r="GG852">
        <f>IF($GQ852&gt;=32,INDEX($DL:$DL,$GP852+32),"")</f>
      </c>
      <c r="GH852">
        <f>IF($GQ852&gt;=33,INDEX($DL:$DL,$GP852+33),"")</f>
      </c>
      <c r="GI852">
        <f>IF($GQ852&gt;=34,INDEX($DL:$DL,$GP852+34),"")</f>
      </c>
      <c r="GJ852">
        <f>IF($GQ852&gt;=35,INDEX($DL:$DL,$GP852+35),"")</f>
      </c>
      <c r="GK852">
        <f>IF($GQ852&gt;=36,INDEX($DL:$DL,$GP852+36),"")</f>
      </c>
      <c r="GL852">
        <f>IF($GQ852&gt;=37,INDEX($DL:$DL,$GP852+37),"")</f>
      </c>
      <c r="GM852">
        <f>IF($GQ852&gt;=38,INDEX($DL:$DL,$GP852+38),"")</f>
      </c>
      <c r="GN852">
        <f>IF($GQ852&gt;=39,INDEX($DL:$DL,$GP852+39),"")</f>
      </c>
      <c r="GO852">
        <f>IF($GQ852&gt;=40,INDEX($DL:$DL,$GP852+40),"")</f>
      </c>
      <c r="GP852">
        <f>IFERROR(MATCH($DJ852,$DK$2:$DK$148,0)+1,0)</f>
      </c>
      <c r="GQ852">
        <f>IFERROR(INDEX($DM$2:$DM$148,MATCH($DJ852,$DK$2:$DK$148,0)),0)</f>
      </c>
      <c r="GR852">
        <f>IFERROR(MATCH($L852,$DN$852:$FA$852,0),0)</f>
      </c>
      <c r="GS852">
        <f>IF($GR852&gt;0,INDEX($FB$852:$GO$852,$GR852),"")</f>
      </c>
      <c r="GV852">
        <f>IF($JE852&gt;=1,INDEX($GT:$GT,$JD852+1),"")</f>
      </c>
      <c r="GW852">
        <f>IF($JE852&gt;=2,INDEX($GT:$GT,$JD852+2),"")</f>
      </c>
      <c r="GX852">
        <f>IF($JE852&gt;=3,INDEX($GT:$GT,$JD852+3),"")</f>
      </c>
      <c r="GY852">
        <f>IF($JE852&gt;=4,INDEX($GT:$GT,$JD852+4),"")</f>
      </c>
      <c r="GZ852">
        <f>IF($JE852&gt;=5,INDEX($GT:$GT,$JD852+5),"")</f>
      </c>
      <c r="HA852">
        <f>IF($JE852&gt;=6,INDEX($GT:$GT,$JD852+6),"")</f>
      </c>
      <c r="HB852">
        <f>IF($JE852&gt;=7,INDEX($GT:$GT,$JD852+7),"")</f>
      </c>
      <c r="HC852">
        <f>IF($JE852&gt;=8,INDEX($GT:$GT,$JD852+8),"")</f>
      </c>
      <c r="HD852">
        <f>IF($JE852&gt;=9,INDEX($GT:$GT,$JD852+9),"")</f>
      </c>
      <c r="HE852">
        <f>IF($JE852&gt;=10,INDEX($GT:$GT,$JD852+10),"")</f>
      </c>
      <c r="HF852">
        <f>IF($JE852&gt;=11,INDEX($GT:$GT,$JD852+11),"")</f>
      </c>
      <c r="HG852">
        <f>IF($JE852&gt;=12,INDEX($GT:$GT,$JD852+12),"")</f>
      </c>
      <c r="HH852">
        <f>IF($JE852&gt;=13,INDEX($GT:$GT,$JD852+13),"")</f>
      </c>
      <c r="HI852">
        <f>IF($JE852&gt;=14,INDEX($GT:$GT,$JD852+14),"")</f>
      </c>
      <c r="HJ852">
        <f>IF($JE852&gt;=15,INDEX($GT:$GT,$JD852+15),"")</f>
      </c>
      <c r="HK852">
        <f>IF($JE852&gt;=16,INDEX($GT:$GT,$JD852+16),"")</f>
      </c>
      <c r="HL852">
        <f>IF($JE852&gt;=17,INDEX($GT:$GT,$JD852+17),"")</f>
      </c>
      <c r="HM852">
        <f>IF($JE852&gt;=18,INDEX($GT:$GT,$JD852+18),"")</f>
      </c>
      <c r="HN852">
        <f>IF($JE852&gt;=19,INDEX($GT:$GT,$JD852+19),"")</f>
      </c>
      <c r="HO852">
        <f>IF($JE852&gt;=20,INDEX($GT:$GT,$JD852+20),"")</f>
      </c>
      <c r="HP852">
        <f>IF($JE852&gt;=21,INDEX($GT:$GT,$JD852+21),"")</f>
      </c>
      <c r="HQ852">
        <f>IF($JE852&gt;=22,INDEX($GT:$GT,$JD852+22),"")</f>
      </c>
      <c r="HR852">
        <f>IF($JE852&gt;=23,INDEX($GT:$GT,$JD852+23),"")</f>
      </c>
      <c r="HS852">
        <f>IF($JE852&gt;=24,INDEX($GT:$GT,$JD852+24),"")</f>
      </c>
      <c r="HT852">
        <f>IF($JE852&gt;=25,INDEX($GT:$GT,$JD852+25),"")</f>
      </c>
      <c r="HU852">
        <f>IF($JE852&gt;=26,INDEX($GT:$GT,$JD852+26),"")</f>
      </c>
      <c r="HV852">
        <f>IF($JE852&gt;=27,INDEX($GT:$GT,$JD852+27),"")</f>
      </c>
      <c r="HW852">
        <f>IF($JE852&gt;=28,INDEX($GT:$GT,$JD852+28),"")</f>
      </c>
      <c r="HX852">
        <f>IF($JE852&gt;=29,INDEX($GT:$GT,$JD852+29),"")</f>
      </c>
      <c r="HY852">
        <f>IF($JE852&gt;=30,INDEX($GT:$GT,$JD852+30),"")</f>
      </c>
      <c r="HZ852">
        <f>IF($JE852&gt;=31,INDEX($GT:$GT,$JD852+31),"")</f>
      </c>
      <c r="IA852">
        <f>IF($JE852&gt;=32,INDEX($GT:$GT,$JD852+32),"")</f>
      </c>
      <c r="IB852">
        <f>IF($JE852&gt;=33,INDEX($GT:$GT,$JD852+33),"")</f>
      </c>
      <c r="IC852">
        <f>IF($JE852&gt;=34,INDEX($GT:$GT,$JD852+34),"")</f>
      </c>
      <c r="ID852">
        <f>IF($JE852&gt;=35,INDEX($GT:$GT,$JD852+35),"")</f>
      </c>
      <c r="IE852">
        <f>IF($JE852&gt;=36,INDEX($GT:$GT,$JD852+36),"")</f>
      </c>
      <c r="IF852">
        <f>IF($JE852&gt;=37,INDEX($GT:$GT,$JD852+37),"")</f>
      </c>
      <c r="IG852">
        <f>IF($JE852&gt;=38,INDEX($GT:$GT,$JD852+38),"")</f>
      </c>
      <c r="IH852">
        <f>IF($JE852&gt;=39,INDEX($GT:$GT,$JD852+39),"")</f>
      </c>
      <c r="II852">
        <f>IF($JE852&gt;=40,INDEX($GT:$GT,$JD852+40),"")</f>
      </c>
      <c r="IJ852">
        <f>IF($JE852&gt;=41,INDEX($GT:$GT,$JD852+41),"")</f>
      </c>
      <c r="IK852">
        <f>IF($JE852&gt;=42,INDEX($GT:$GT,$JD852+42),"")</f>
      </c>
      <c r="IL852">
        <f>IF($JE852&gt;=43,INDEX($GT:$GT,$JD852+43),"")</f>
      </c>
      <c r="IM852">
        <f>IF($JE852&gt;=44,INDEX($GT:$GT,$JD852+44),"")</f>
      </c>
      <c r="IN852">
        <f>IF($JE852&gt;=45,INDEX($GT:$GT,$JD852+45),"")</f>
      </c>
      <c r="IO852">
        <f>IF($JE852&gt;=46,INDEX($GT:$GT,$JD852+46),"")</f>
      </c>
      <c r="IP852">
        <f>IF($JE852&gt;=47,INDEX($GT:$GT,$JD852+47),"")</f>
      </c>
      <c r="IQ852">
        <f>IF($JE852&gt;=48,INDEX($GT:$GT,$JD852+48),"")</f>
      </c>
      <c r="IR852">
        <f>IF($JE852&gt;=49,INDEX($GT:$GT,$JD852+49),"")</f>
      </c>
      <c r="IS852">
        <f>IF($JE852&gt;=50,INDEX($GT:$GT,$JD852+50),"")</f>
      </c>
      <c r="IT852">
        <f>IF($JE852&gt;=51,INDEX($GT:$GT,$JD852+51),"")</f>
      </c>
      <c r="IU852">
        <f>IF($JE852&gt;=52,INDEX($GT:$GT,$JD852+52),"")</f>
      </c>
      <c r="IV852">
        <f>IF($JE852&gt;=53,INDEX($GT:$GT,$JD852+53),"")</f>
      </c>
      <c r="IW852">
        <f>IF($JE852&gt;=54,INDEX($GT:$GT,$JD852+54),"")</f>
      </c>
      <c r="IX852">
        <f>IF($JE852&gt;=55,INDEX($GT:$GT,$JD852+55),"")</f>
      </c>
      <c r="IY852">
        <f>IF($JE852&gt;=56,INDEX($GT:$GT,$JD852+56),"")</f>
      </c>
      <c r="IZ852">
        <f>IF($JE852&gt;=57,INDEX($GT:$GT,$JD852+57),"")</f>
      </c>
      <c r="JA852">
        <f>IF($JE852&gt;=58,INDEX($GT:$GT,$JD852+58),"")</f>
      </c>
      <c r="JB852">
        <f>IF($JE852&gt;=59,INDEX($GT:$GT,$JD852+59),"")</f>
      </c>
      <c r="JC852">
        <f>IF($JE852&gt;=60,INDEX($GT:$GT,$JD852+60),"")</f>
      </c>
      <c r="JD852">
        <f>IFERROR(MATCH($GS852,$GT$2:$GT$322,0)+1,0)</f>
      </c>
      <c r="JE852">
        <f>IFERROR(INDEX($GU$2:$GU$322,MATCH($GS852,$GT$2:$GT$322,0)),0)</f>
      </c>
      <c r="JF852" t="s">
        <v>28</v>
      </c>
      <c r="JG852" t="s">
        <v>28</v>
      </c>
    </row>
    <row r="853" spans="1:267" x14ac:dyDescent="0.25">
      <c r="J853" s="1"/>
      <c r="K853" s="1"/>
      <c r="L853" s="1"/>
      <c r="M853" s="1"/>
      <c r="N853" s="1">
        <f>IFERROR(IF(FIND(" - ",$J853)&gt;0,MID($J853,FIND(" - ",$J853)+3,LEN($J853)),""),"")</f>
      </c>
      <c r="P853" s="1"/>
      <c r="S853" t="s">
        <v>28</v>
      </c>
      <c r="U853">
        <f>IF(OR($S853="",$T853=""),"",IFERROR($S853/$T853,0))</f>
      </c>
      <c r="V853">
        <f>IF($S853="","",
IF($K853="","",
IF(ISNUMBER(SEARCH("exempt",LOWER($K853))),0,
$S853*(VALUE(SUBSTITUTE($K853,"%",""))/100))))</f>
      </c>
      <c r="AB853">
        <f>IF($S853="","",
SUM($S853,$V853,$Z853,$W853,$Y853)-
IF($AA853="",0,VALUE($AA853)))</f>
      </c>
      <c r="AJ853" t="s">
        <v>1672</v>
      </c>
      <c r="AR853">
        <f>IFERROR(LEFT($J853,FIND(" - ",$J853)-1),$J853)</f>
      </c>
      <c r="AU853">
        <f>IF($CJ853&gt;=1,INDEX($AS:$AS,$CI853+1),"")</f>
      </c>
      <c r="AV853">
        <f>IF($CJ853&gt;=2,INDEX($AS:$AS,$CI853+2),"")</f>
      </c>
      <c r="AW853">
        <f>IF($CJ853&gt;=3,INDEX($AS:$AS,$CI853+3),"")</f>
      </c>
      <c r="AX853">
        <f>IF($CJ853&gt;=4,INDEX($AS:$AS,$CI853+4),"")</f>
      </c>
      <c r="AY853">
        <f>IF($CJ853&gt;=5,INDEX($AS:$AS,$CI853+5),"")</f>
      </c>
      <c r="AZ853">
        <f>IF($CJ853&gt;=6,INDEX($AS:$AS,$CI853+6),"")</f>
      </c>
      <c r="BA853">
        <f>IF($CJ853&gt;=7,INDEX($AS:$AS,$CI853+7),"")</f>
      </c>
      <c r="BB853">
        <f>IF($CJ853&gt;=8,INDEX($AS:$AS,$CI853+8),"")</f>
      </c>
      <c r="BC853">
        <f>IF($CJ853&gt;=9,INDEX($AS:$AS,$CI853+9),"")</f>
      </c>
      <c r="BD853">
        <f>IF($CJ853&gt;=10,INDEX($AS:$AS,$CI853+10),"")</f>
      </c>
      <c r="BE853">
        <f>IF($CJ853&gt;=11,INDEX($AS:$AS,$CI853+11),"")</f>
      </c>
      <c r="BF853">
        <f>IF($CJ853&gt;=12,INDEX($AS:$AS,$CI853+12),"")</f>
      </c>
      <c r="BG853">
        <f>IF($CJ853&gt;=13,INDEX($AS:$AS,$CI853+13),"")</f>
      </c>
      <c r="BH853">
        <f>IF($CJ853&gt;=14,INDEX($AS:$AS,$CI853+14),"")</f>
      </c>
      <c r="BI853">
        <f>IF($CJ853&gt;=15,INDEX($AS:$AS,$CI853+15),"")</f>
      </c>
      <c r="BJ853">
        <f>IF($CJ853&gt;=16,INDEX($AS:$AS,$CI853+16),"")</f>
      </c>
      <c r="BK853">
        <f>IF($CJ853&gt;=17,INDEX($AS:$AS,$CI853+17),"")</f>
      </c>
      <c r="BL853">
        <f>IF($CJ853&gt;=18,INDEX($AS:$AS,$CI853+18),"")</f>
      </c>
      <c r="BM853">
        <f>IF($CJ853&gt;=19,INDEX($AS:$AS,$CI853+19),"")</f>
      </c>
      <c r="BN853">
        <f>IF($CJ853&gt;=20,INDEX($AS:$AS,$CI853+20),"")</f>
      </c>
      <c r="BO853">
        <f>IF($CJ853&gt;=21,INDEX($AS:$AS,$CI853+21),"")</f>
      </c>
      <c r="BP853">
        <f>IF($CJ853&gt;=22,INDEX($AS:$AS,$CI853+22),"")</f>
      </c>
      <c r="BQ853">
        <f>IF($CJ853&gt;=23,INDEX($AS:$AS,$CI853+23),"")</f>
      </c>
      <c r="BR853">
        <f>IF($CJ853&gt;=24,INDEX($AS:$AS,$CI853+24),"")</f>
      </c>
      <c r="BS853">
        <f>IF($CJ853&gt;=25,INDEX($AS:$AS,$CI853+25),"")</f>
      </c>
      <c r="BT853">
        <f>IF($CJ853&gt;=26,INDEX($AS:$AS,$CI853+26),"")</f>
      </c>
      <c r="BU853">
        <f>IF($CJ853&gt;=27,INDEX($AS:$AS,$CI853+27),"")</f>
      </c>
      <c r="BV853">
        <f>IF($CJ853&gt;=28,INDEX($AS:$AS,$CI853+28),"")</f>
      </c>
      <c r="BW853">
        <f>IF($CJ853&gt;=29,INDEX($AS:$AS,$CI853+29),"")</f>
      </c>
      <c r="BX853">
        <f>IF($CJ853&gt;=30,INDEX($AS:$AS,$CI853+30),"")</f>
      </c>
      <c r="BY853">
        <f>IF($CJ853&gt;=31,INDEX($AS:$AS,$CI853+31),"")</f>
      </c>
      <c r="BZ853">
        <f>IF($CJ853&gt;=32,INDEX($AS:$AS,$CI853+32),"")</f>
      </c>
      <c r="CA853">
        <f>IF($CJ853&gt;=33,INDEX($AS:$AS,$CI853+33),"")</f>
      </c>
      <c r="CB853">
        <f>IF($CJ853&gt;=34,INDEX($AS:$AS,$CI853+34),"")</f>
      </c>
      <c r="CC853">
        <f>IF($CJ853&gt;=35,INDEX($AS:$AS,$CI853+35),"")</f>
      </c>
      <c r="CD853">
        <f>IF($CJ853&gt;=36,INDEX($AS:$AS,$CI853+36),"")</f>
      </c>
      <c r="CE853">
        <f>IF($CJ853&gt;=37,INDEX($AS:$AS,$CI853+37),"")</f>
      </c>
      <c r="CF853">
        <f>IF($CJ853&gt;=38,INDEX($AS:$AS,$CI853+38),"")</f>
      </c>
      <c r="CG853">
        <f>IF($CJ853&gt;=39,INDEX($AS:$AS,$CI853+39),"")</f>
      </c>
      <c r="CH853">
        <f>IF($CJ853&gt;=40,INDEX($AS:$AS,$CI853+40),"")</f>
      </c>
      <c r="CI853">
        <f>IFERROR(MATCH($AR853,$AS$2:$AS$133,0)+1,0)</f>
      </c>
      <c r="CJ853">
        <f>IFERROR(INDEX($AT$2:$AT$133,MATCH($AR853,$AS$2:$AS$133,0)),0)</f>
      </c>
      <c r="CK853">
        <f>IFERROR(LEFT($O853,FIND(" - ",$O853)-1),$O853)</f>
      </c>
      <c r="CL853" t="s">
        <v>211</v>
      </c>
      <c r="CN853">
        <f>IF($DI853&gt;=1,INDEX($CL:$CL,$DH853+1),"")</f>
      </c>
      <c r="CO853">
        <f>IF($DI853&gt;=2,INDEX($CL:$CL,$DH853+2),"")</f>
      </c>
      <c r="CP853">
        <f>IF($DI853&gt;=3,INDEX($CL:$CL,$DH853+3),"")</f>
      </c>
      <c r="CQ853">
        <f>IF($DI853&gt;=4,INDEX($CL:$CL,$DH853+4),"")</f>
      </c>
      <c r="CR853">
        <f>IF($DI853&gt;=5,INDEX($CL:$CL,$DH853+5),"")</f>
      </c>
      <c r="CS853">
        <f>IF($DI853&gt;=6,INDEX($CL:$CL,$DH853+6),"")</f>
      </c>
      <c r="CT853">
        <f>IF($DI853&gt;=7,INDEX($CL:$CL,$DH853+7),"")</f>
      </c>
      <c r="CU853">
        <f>IF($DI853&gt;=8,INDEX($CL:$CL,$DH853+8),"")</f>
      </c>
      <c r="CV853">
        <f>IF($DI853&gt;=9,INDEX($CL:$CL,$DH853+9),"")</f>
      </c>
      <c r="CW853">
        <f>IF($DI853&gt;=10,INDEX($CL:$CL,$DH853+10),"")</f>
      </c>
      <c r="CX853">
        <f>IF($DI853&gt;=11,INDEX($CL:$CL,$DH853+11),"")</f>
      </c>
      <c r="CY853">
        <f>IF($DI853&gt;=12,INDEX($CL:$CL,$DH853+12),"")</f>
      </c>
      <c r="CZ853">
        <f>IF($DI853&gt;=13,INDEX($CL:$CL,$DH853+13),"")</f>
      </c>
      <c r="DA853">
        <f>IF($DI853&gt;=14,INDEX($CL:$CL,$DH853+14),"")</f>
      </c>
      <c r="DB853">
        <f>IF($DI853&gt;=15,INDEX($CL:$CL,$DH853+15),"")</f>
      </c>
      <c r="DC853">
        <f>IF($DI853&gt;=16,INDEX($CL:$CL,$DH853+16),"")</f>
      </c>
      <c r="DD853">
        <f>IF($DI853&gt;=17,INDEX($CL:$CL,$DH853+17),"")</f>
      </c>
      <c r="DE853">
        <f>IF($DI853&gt;=18,INDEX($CL:$CL,$DH853+18),"")</f>
      </c>
      <c r="DF853">
        <f>IF($DI853&gt;=19,INDEX($CL:$CL,$DH853+19),"")</f>
      </c>
      <c r="DG853">
        <f>IF($DI853&gt;=20,INDEX($CL:$CL,$DH853+20),"")</f>
      </c>
      <c r="DH853">
        <f>IFERROR(MATCH($CK853,$CL$2:$CL$1558,0)+1,0)</f>
      </c>
      <c r="DI853">
        <f>IFERROR(INDEX($CM$2:$CM$1558,MATCH($CK853,$CL$2:$CL$1558,0)),0)</f>
      </c>
      <c r="DJ853">
        <f>IFERROR(INDEX($AQ:$AQ,MATCH($K853,$AP:$AP,0))&amp;"","")</f>
      </c>
      <c r="DN853">
        <f>IF($GQ853&gt;=1,INDEX($DK:$DK,$GP853+1),"")</f>
      </c>
      <c r="DO853">
        <f>IF($GQ853&gt;=2,INDEX($DK:$DK,$GP853+2),"")</f>
      </c>
      <c r="DP853">
        <f>IF($GQ853&gt;=3,INDEX($DK:$DK,$GP853+3),"")</f>
      </c>
      <c r="DQ853">
        <f>IF($GQ853&gt;=4,INDEX($DK:$DK,$GP853+4),"")</f>
      </c>
      <c r="DR853">
        <f>IF($GQ853&gt;=5,INDEX($DK:$DK,$GP853+5),"")</f>
      </c>
      <c r="DS853">
        <f>IF($GQ853&gt;=6,INDEX($DK:$DK,$GP853+6),"")</f>
      </c>
      <c r="DT853">
        <f>IF($GQ853&gt;=7,INDEX($DK:$DK,$GP853+7),"")</f>
      </c>
      <c r="DU853">
        <f>IF($GQ853&gt;=8,INDEX($DK:$DK,$GP853+8),"")</f>
      </c>
      <c r="DV853">
        <f>IF($GQ853&gt;=9,INDEX($DK:$DK,$GP853+9),"")</f>
      </c>
      <c r="DW853">
        <f>IF($GQ853&gt;=10,INDEX($DK:$DK,$GP853+10),"")</f>
      </c>
      <c r="DX853">
        <f>IF($GQ853&gt;=11,INDEX($DK:$DK,$GP853+11),"")</f>
      </c>
      <c r="DY853">
        <f>IF($GQ853&gt;=12,INDEX($DK:$DK,$GP853+12),"")</f>
      </c>
      <c r="DZ853">
        <f>IF($GQ853&gt;=13,INDEX($DK:$DK,$GP853+13),"")</f>
      </c>
      <c r="EA853">
        <f>IF($GQ853&gt;=14,INDEX($DK:$DK,$GP853+14),"")</f>
      </c>
      <c r="EB853">
        <f>IF($GQ853&gt;=15,INDEX($DK:$DK,$GP853+15),"")</f>
      </c>
      <c r="EC853">
        <f>IF($GQ853&gt;=16,INDEX($DK:$DK,$GP853+16),"")</f>
      </c>
      <c r="ED853">
        <f>IF($GQ853&gt;=17,INDEX($DK:$DK,$GP853+17),"")</f>
      </c>
      <c r="EE853">
        <f>IF($GQ853&gt;=18,INDEX($DK:$DK,$GP853+18),"")</f>
      </c>
      <c r="EF853">
        <f>IF($GQ853&gt;=19,INDEX($DK:$DK,$GP853+19),"")</f>
      </c>
      <c r="EG853">
        <f>IF($GQ853&gt;=20,INDEX($DK:$DK,$GP853+20),"")</f>
      </c>
      <c r="EH853">
        <f>IF($GQ853&gt;=21,INDEX($DK:$DK,$GP853+21),"")</f>
      </c>
      <c r="EI853">
        <f>IF($GQ853&gt;=22,INDEX($DK:$DK,$GP853+22),"")</f>
      </c>
      <c r="EJ853">
        <f>IF($GQ853&gt;=23,INDEX($DK:$DK,$GP853+23),"")</f>
      </c>
      <c r="EK853">
        <f>IF($GQ853&gt;=24,INDEX($DK:$DK,$GP853+24),"")</f>
      </c>
      <c r="EL853">
        <f>IF($GQ853&gt;=25,INDEX($DK:$DK,$GP853+25),"")</f>
      </c>
      <c r="EM853">
        <f>IF($GQ853&gt;=26,INDEX($DK:$DK,$GP853+26),"")</f>
      </c>
      <c r="EN853">
        <f>IF($GQ853&gt;=27,INDEX($DK:$DK,$GP853+27),"")</f>
      </c>
      <c r="EO853">
        <f>IF($GQ853&gt;=28,INDEX($DK:$DK,$GP853+28),"")</f>
      </c>
      <c r="EP853">
        <f>IF($GQ853&gt;=29,INDEX($DK:$DK,$GP853+29),"")</f>
      </c>
      <c r="EQ853">
        <f>IF($GQ853&gt;=30,INDEX($DK:$DK,$GP853+30),"")</f>
      </c>
      <c r="ER853">
        <f>IF($GQ853&gt;=31,INDEX($DK:$DK,$GP853+31),"")</f>
      </c>
      <c r="ES853">
        <f>IF($GQ853&gt;=32,INDEX($DK:$DK,$GP853+32),"")</f>
      </c>
      <c r="ET853">
        <f>IF($GQ853&gt;=33,INDEX($DK:$DK,$GP853+33),"")</f>
      </c>
      <c r="EU853">
        <f>IF($GQ853&gt;=34,INDEX($DK:$DK,$GP853+34),"")</f>
      </c>
      <c r="EV853">
        <f>IF($GQ853&gt;=35,INDEX($DK:$DK,$GP853+35),"")</f>
      </c>
      <c r="EW853">
        <f>IF($GQ853&gt;=36,INDEX($DK:$DK,$GP853+36),"")</f>
      </c>
      <c r="EX853">
        <f>IF($GQ853&gt;=37,INDEX($DK:$DK,$GP853+37),"")</f>
      </c>
      <c r="EY853">
        <f>IF($GQ853&gt;=38,INDEX($DK:$DK,$GP853+38),"")</f>
      </c>
      <c r="EZ853">
        <f>IF($GQ853&gt;=39,INDEX($DK:$DK,$GP853+39),"")</f>
      </c>
      <c r="FA853">
        <f>IF($GQ853&gt;=40,INDEX($DK:$DK,$GP853+40),"")</f>
      </c>
      <c r="FB853">
        <f>IF($GQ853&gt;=1,INDEX($DL:$DL,$GP853+1),"")</f>
      </c>
      <c r="FC853">
        <f>IF($GQ853&gt;=2,INDEX($DL:$DL,$GP853+2),"")</f>
      </c>
      <c r="FD853">
        <f>IF($GQ853&gt;=3,INDEX($DL:$DL,$GP853+3),"")</f>
      </c>
      <c r="FE853">
        <f>IF($GQ853&gt;=4,INDEX($DL:$DL,$GP853+4),"")</f>
      </c>
      <c r="FF853">
        <f>IF($GQ853&gt;=5,INDEX($DL:$DL,$GP853+5),"")</f>
      </c>
      <c r="FG853">
        <f>IF($GQ853&gt;=6,INDEX($DL:$DL,$GP853+6),"")</f>
      </c>
      <c r="FH853">
        <f>IF($GQ853&gt;=7,INDEX($DL:$DL,$GP853+7),"")</f>
      </c>
      <c r="FI853">
        <f>IF($GQ853&gt;=8,INDEX($DL:$DL,$GP853+8),"")</f>
      </c>
      <c r="FJ853">
        <f>IF($GQ853&gt;=9,INDEX($DL:$DL,$GP853+9),"")</f>
      </c>
      <c r="FK853">
        <f>IF($GQ853&gt;=10,INDEX($DL:$DL,$GP853+10),"")</f>
      </c>
      <c r="FL853">
        <f>IF($GQ853&gt;=11,INDEX($DL:$DL,$GP853+11),"")</f>
      </c>
      <c r="FM853">
        <f>IF($GQ853&gt;=12,INDEX($DL:$DL,$GP853+12),"")</f>
      </c>
      <c r="FN853">
        <f>IF($GQ853&gt;=13,INDEX($DL:$DL,$GP853+13),"")</f>
      </c>
      <c r="FO853">
        <f>IF($GQ853&gt;=14,INDEX($DL:$DL,$GP853+14),"")</f>
      </c>
      <c r="FP853">
        <f>IF($GQ853&gt;=15,INDEX($DL:$DL,$GP853+15),"")</f>
      </c>
      <c r="FQ853">
        <f>IF($GQ853&gt;=16,INDEX($DL:$DL,$GP853+16),"")</f>
      </c>
      <c r="FR853">
        <f>IF($GQ853&gt;=17,INDEX($DL:$DL,$GP853+17),"")</f>
      </c>
      <c r="FS853">
        <f>IF($GQ853&gt;=18,INDEX($DL:$DL,$GP853+18),"")</f>
      </c>
      <c r="FT853">
        <f>IF($GQ853&gt;=19,INDEX($DL:$DL,$GP853+19),"")</f>
      </c>
      <c r="FU853">
        <f>IF($GQ853&gt;=20,INDEX($DL:$DL,$GP853+20),"")</f>
      </c>
      <c r="FV853">
        <f>IF($GQ853&gt;=21,INDEX($DL:$DL,$GP853+21),"")</f>
      </c>
      <c r="FW853">
        <f>IF($GQ853&gt;=22,INDEX($DL:$DL,$GP853+22),"")</f>
      </c>
      <c r="FX853">
        <f>IF($GQ853&gt;=23,INDEX($DL:$DL,$GP853+23),"")</f>
      </c>
      <c r="FY853">
        <f>IF($GQ853&gt;=24,INDEX($DL:$DL,$GP853+24),"")</f>
      </c>
      <c r="FZ853">
        <f>IF($GQ853&gt;=25,INDEX($DL:$DL,$GP853+25),"")</f>
      </c>
      <c r="GA853">
        <f>IF($GQ853&gt;=26,INDEX($DL:$DL,$GP853+26),"")</f>
      </c>
      <c r="GB853">
        <f>IF($GQ853&gt;=27,INDEX($DL:$DL,$GP853+27),"")</f>
      </c>
      <c r="GC853">
        <f>IF($GQ853&gt;=28,INDEX($DL:$DL,$GP853+28),"")</f>
      </c>
      <c r="GD853">
        <f>IF($GQ853&gt;=29,INDEX($DL:$DL,$GP853+29),"")</f>
      </c>
      <c r="GE853">
        <f>IF($GQ853&gt;=30,INDEX($DL:$DL,$GP853+30),"")</f>
      </c>
      <c r="GF853">
        <f>IF($GQ853&gt;=31,INDEX($DL:$DL,$GP853+31),"")</f>
      </c>
      <c r="GG853">
        <f>IF($GQ853&gt;=32,INDEX($DL:$DL,$GP853+32),"")</f>
      </c>
      <c r="GH853">
        <f>IF($GQ853&gt;=33,INDEX($DL:$DL,$GP853+33),"")</f>
      </c>
      <c r="GI853">
        <f>IF($GQ853&gt;=34,INDEX($DL:$DL,$GP853+34),"")</f>
      </c>
      <c r="GJ853">
        <f>IF($GQ853&gt;=35,INDEX($DL:$DL,$GP853+35),"")</f>
      </c>
      <c r="GK853">
        <f>IF($GQ853&gt;=36,INDEX($DL:$DL,$GP853+36),"")</f>
      </c>
      <c r="GL853">
        <f>IF($GQ853&gt;=37,INDEX($DL:$DL,$GP853+37),"")</f>
      </c>
      <c r="GM853">
        <f>IF($GQ853&gt;=38,INDEX($DL:$DL,$GP853+38),"")</f>
      </c>
      <c r="GN853">
        <f>IF($GQ853&gt;=39,INDEX($DL:$DL,$GP853+39),"")</f>
      </c>
      <c r="GO853">
        <f>IF($GQ853&gt;=40,INDEX($DL:$DL,$GP853+40),"")</f>
      </c>
      <c r="GP853">
        <f>IFERROR(MATCH($DJ853,$DK$2:$DK$148,0)+1,0)</f>
      </c>
      <c r="GQ853">
        <f>IFERROR(INDEX($DM$2:$DM$148,MATCH($DJ853,$DK$2:$DK$148,0)),0)</f>
      </c>
      <c r="GR853">
        <f>IFERROR(MATCH($L853,$DN$853:$FA$853,0),0)</f>
      </c>
      <c r="GS853">
        <f>IF($GR853&gt;0,INDEX($FB$853:$GO$853,$GR853),"")</f>
      </c>
      <c r="GV853">
        <f>IF($JE853&gt;=1,INDEX($GT:$GT,$JD853+1),"")</f>
      </c>
      <c r="GW853">
        <f>IF($JE853&gt;=2,INDEX($GT:$GT,$JD853+2),"")</f>
      </c>
      <c r="GX853">
        <f>IF($JE853&gt;=3,INDEX($GT:$GT,$JD853+3),"")</f>
      </c>
      <c r="GY853">
        <f>IF($JE853&gt;=4,INDEX($GT:$GT,$JD853+4),"")</f>
      </c>
      <c r="GZ853">
        <f>IF($JE853&gt;=5,INDEX($GT:$GT,$JD853+5),"")</f>
      </c>
      <c r="HA853">
        <f>IF($JE853&gt;=6,INDEX($GT:$GT,$JD853+6),"")</f>
      </c>
      <c r="HB853">
        <f>IF($JE853&gt;=7,INDEX($GT:$GT,$JD853+7),"")</f>
      </c>
      <c r="HC853">
        <f>IF($JE853&gt;=8,INDEX($GT:$GT,$JD853+8),"")</f>
      </c>
      <c r="HD853">
        <f>IF($JE853&gt;=9,INDEX($GT:$GT,$JD853+9),"")</f>
      </c>
      <c r="HE853">
        <f>IF($JE853&gt;=10,INDEX($GT:$GT,$JD853+10),"")</f>
      </c>
      <c r="HF853">
        <f>IF($JE853&gt;=11,INDEX($GT:$GT,$JD853+11),"")</f>
      </c>
      <c r="HG853">
        <f>IF($JE853&gt;=12,INDEX($GT:$GT,$JD853+12),"")</f>
      </c>
      <c r="HH853">
        <f>IF($JE853&gt;=13,INDEX($GT:$GT,$JD853+13),"")</f>
      </c>
      <c r="HI853">
        <f>IF($JE853&gt;=14,INDEX($GT:$GT,$JD853+14),"")</f>
      </c>
      <c r="HJ853">
        <f>IF($JE853&gt;=15,INDEX($GT:$GT,$JD853+15),"")</f>
      </c>
      <c r="HK853">
        <f>IF($JE853&gt;=16,INDEX($GT:$GT,$JD853+16),"")</f>
      </c>
      <c r="HL853">
        <f>IF($JE853&gt;=17,INDEX($GT:$GT,$JD853+17),"")</f>
      </c>
      <c r="HM853">
        <f>IF($JE853&gt;=18,INDEX($GT:$GT,$JD853+18),"")</f>
      </c>
      <c r="HN853">
        <f>IF($JE853&gt;=19,INDEX($GT:$GT,$JD853+19),"")</f>
      </c>
      <c r="HO853">
        <f>IF($JE853&gt;=20,INDEX($GT:$GT,$JD853+20),"")</f>
      </c>
      <c r="HP853">
        <f>IF($JE853&gt;=21,INDEX($GT:$GT,$JD853+21),"")</f>
      </c>
      <c r="HQ853">
        <f>IF($JE853&gt;=22,INDEX($GT:$GT,$JD853+22),"")</f>
      </c>
      <c r="HR853">
        <f>IF($JE853&gt;=23,INDEX($GT:$GT,$JD853+23),"")</f>
      </c>
      <c r="HS853">
        <f>IF($JE853&gt;=24,INDEX($GT:$GT,$JD853+24),"")</f>
      </c>
      <c r="HT853">
        <f>IF($JE853&gt;=25,INDEX($GT:$GT,$JD853+25),"")</f>
      </c>
      <c r="HU853">
        <f>IF($JE853&gt;=26,INDEX($GT:$GT,$JD853+26),"")</f>
      </c>
      <c r="HV853">
        <f>IF($JE853&gt;=27,INDEX($GT:$GT,$JD853+27),"")</f>
      </c>
      <c r="HW853">
        <f>IF($JE853&gt;=28,INDEX($GT:$GT,$JD853+28),"")</f>
      </c>
      <c r="HX853">
        <f>IF($JE853&gt;=29,INDEX($GT:$GT,$JD853+29),"")</f>
      </c>
      <c r="HY853">
        <f>IF($JE853&gt;=30,INDEX($GT:$GT,$JD853+30),"")</f>
      </c>
      <c r="HZ853">
        <f>IF($JE853&gt;=31,INDEX($GT:$GT,$JD853+31),"")</f>
      </c>
      <c r="IA853">
        <f>IF($JE853&gt;=32,INDEX($GT:$GT,$JD853+32),"")</f>
      </c>
      <c r="IB853">
        <f>IF($JE853&gt;=33,INDEX($GT:$GT,$JD853+33),"")</f>
      </c>
      <c r="IC853">
        <f>IF($JE853&gt;=34,INDEX($GT:$GT,$JD853+34),"")</f>
      </c>
      <c r="ID853">
        <f>IF($JE853&gt;=35,INDEX($GT:$GT,$JD853+35),"")</f>
      </c>
      <c r="IE853">
        <f>IF($JE853&gt;=36,INDEX($GT:$GT,$JD853+36),"")</f>
      </c>
      <c r="IF853">
        <f>IF($JE853&gt;=37,INDEX($GT:$GT,$JD853+37),"")</f>
      </c>
      <c r="IG853">
        <f>IF($JE853&gt;=38,INDEX($GT:$GT,$JD853+38),"")</f>
      </c>
      <c r="IH853">
        <f>IF($JE853&gt;=39,INDEX($GT:$GT,$JD853+39),"")</f>
      </c>
      <c r="II853">
        <f>IF($JE853&gt;=40,INDEX($GT:$GT,$JD853+40),"")</f>
      </c>
      <c r="IJ853">
        <f>IF($JE853&gt;=41,INDEX($GT:$GT,$JD853+41),"")</f>
      </c>
      <c r="IK853">
        <f>IF($JE853&gt;=42,INDEX($GT:$GT,$JD853+42),"")</f>
      </c>
      <c r="IL853">
        <f>IF($JE853&gt;=43,INDEX($GT:$GT,$JD853+43),"")</f>
      </c>
      <c r="IM853">
        <f>IF($JE853&gt;=44,INDEX($GT:$GT,$JD853+44),"")</f>
      </c>
      <c r="IN853">
        <f>IF($JE853&gt;=45,INDEX($GT:$GT,$JD853+45),"")</f>
      </c>
      <c r="IO853">
        <f>IF($JE853&gt;=46,INDEX($GT:$GT,$JD853+46),"")</f>
      </c>
      <c r="IP853">
        <f>IF($JE853&gt;=47,INDEX($GT:$GT,$JD853+47),"")</f>
      </c>
      <c r="IQ853">
        <f>IF($JE853&gt;=48,INDEX($GT:$GT,$JD853+48),"")</f>
      </c>
      <c r="IR853">
        <f>IF($JE853&gt;=49,INDEX($GT:$GT,$JD853+49),"")</f>
      </c>
      <c r="IS853">
        <f>IF($JE853&gt;=50,INDEX($GT:$GT,$JD853+50),"")</f>
      </c>
      <c r="IT853">
        <f>IF($JE853&gt;=51,INDEX($GT:$GT,$JD853+51),"")</f>
      </c>
      <c r="IU853">
        <f>IF($JE853&gt;=52,INDEX($GT:$GT,$JD853+52),"")</f>
      </c>
      <c r="IV853">
        <f>IF($JE853&gt;=53,INDEX($GT:$GT,$JD853+53),"")</f>
      </c>
      <c r="IW853">
        <f>IF($JE853&gt;=54,INDEX($GT:$GT,$JD853+54),"")</f>
      </c>
      <c r="IX853">
        <f>IF($JE853&gt;=55,INDEX($GT:$GT,$JD853+55),"")</f>
      </c>
      <c r="IY853">
        <f>IF($JE853&gt;=56,INDEX($GT:$GT,$JD853+56),"")</f>
      </c>
      <c r="IZ853">
        <f>IF($JE853&gt;=57,INDEX($GT:$GT,$JD853+57),"")</f>
      </c>
      <c r="JA853">
        <f>IF($JE853&gt;=58,INDEX($GT:$GT,$JD853+58),"")</f>
      </c>
      <c r="JB853">
        <f>IF($JE853&gt;=59,INDEX($GT:$GT,$JD853+59),"")</f>
      </c>
      <c r="JC853">
        <f>IF($JE853&gt;=60,INDEX($GT:$GT,$JD853+60),"")</f>
      </c>
      <c r="JD853">
        <f>IFERROR(MATCH($GS853,$GT$2:$GT$322,0)+1,0)</f>
      </c>
      <c r="JE853">
        <f>IFERROR(INDEX($GU$2:$GU$322,MATCH($GS853,$GT$2:$GT$322,0)),0)</f>
      </c>
      <c r="JF853" t="s">
        <v>28</v>
      </c>
      <c r="JG853" t="s">
        <v>28</v>
      </c>
    </row>
    <row r="854" spans="1:267" x14ac:dyDescent="0.25">
      <c r="J854" s="1"/>
      <c r="K854" s="1"/>
      <c r="L854" s="1"/>
      <c r="M854" s="1"/>
      <c r="N854" s="1">
        <f>IFERROR(IF(FIND(" - ",$J854)&gt;0,MID($J854,FIND(" - ",$J854)+3,LEN($J854)),""),"")</f>
      </c>
      <c r="P854" s="1"/>
      <c r="S854" t="s">
        <v>28</v>
      </c>
      <c r="U854">
        <f>IF(OR($S854="",$T854=""),"",IFERROR($S854/$T854,0))</f>
      </c>
      <c r="V854">
        <f>IF($S854="","",
IF($K854="","",
IF(ISNUMBER(SEARCH("exempt",LOWER($K854))),0,
$S854*(VALUE(SUBSTITUTE($K854,"%",""))/100))))</f>
      </c>
      <c r="AB854">
        <f>IF($S854="","",
SUM($S854,$V854,$Z854,$W854,$Y854)-
IF($AA854="",0,VALUE($AA854)))</f>
      </c>
      <c r="AJ854" t="s">
        <v>1673</v>
      </c>
      <c r="AR854">
        <f>IFERROR(LEFT($J854,FIND(" - ",$J854)-1),$J854)</f>
      </c>
      <c r="AU854">
        <f>IF($CJ854&gt;=1,INDEX($AS:$AS,$CI854+1),"")</f>
      </c>
      <c r="AV854">
        <f>IF($CJ854&gt;=2,INDEX($AS:$AS,$CI854+2),"")</f>
      </c>
      <c r="AW854">
        <f>IF($CJ854&gt;=3,INDEX($AS:$AS,$CI854+3),"")</f>
      </c>
      <c r="AX854">
        <f>IF($CJ854&gt;=4,INDEX($AS:$AS,$CI854+4),"")</f>
      </c>
      <c r="AY854">
        <f>IF($CJ854&gt;=5,INDEX($AS:$AS,$CI854+5),"")</f>
      </c>
      <c r="AZ854">
        <f>IF($CJ854&gt;=6,INDEX($AS:$AS,$CI854+6),"")</f>
      </c>
      <c r="BA854">
        <f>IF($CJ854&gt;=7,INDEX($AS:$AS,$CI854+7),"")</f>
      </c>
      <c r="BB854">
        <f>IF($CJ854&gt;=8,INDEX($AS:$AS,$CI854+8),"")</f>
      </c>
      <c r="BC854">
        <f>IF($CJ854&gt;=9,INDEX($AS:$AS,$CI854+9),"")</f>
      </c>
      <c r="BD854">
        <f>IF($CJ854&gt;=10,INDEX($AS:$AS,$CI854+10),"")</f>
      </c>
      <c r="BE854">
        <f>IF($CJ854&gt;=11,INDEX($AS:$AS,$CI854+11),"")</f>
      </c>
      <c r="BF854">
        <f>IF($CJ854&gt;=12,INDEX($AS:$AS,$CI854+12),"")</f>
      </c>
      <c r="BG854">
        <f>IF($CJ854&gt;=13,INDEX($AS:$AS,$CI854+13),"")</f>
      </c>
      <c r="BH854">
        <f>IF($CJ854&gt;=14,INDEX($AS:$AS,$CI854+14),"")</f>
      </c>
      <c r="BI854">
        <f>IF($CJ854&gt;=15,INDEX($AS:$AS,$CI854+15),"")</f>
      </c>
      <c r="BJ854">
        <f>IF($CJ854&gt;=16,INDEX($AS:$AS,$CI854+16),"")</f>
      </c>
      <c r="BK854">
        <f>IF($CJ854&gt;=17,INDEX($AS:$AS,$CI854+17),"")</f>
      </c>
      <c r="BL854">
        <f>IF($CJ854&gt;=18,INDEX($AS:$AS,$CI854+18),"")</f>
      </c>
      <c r="BM854">
        <f>IF($CJ854&gt;=19,INDEX($AS:$AS,$CI854+19),"")</f>
      </c>
      <c r="BN854">
        <f>IF($CJ854&gt;=20,INDEX($AS:$AS,$CI854+20),"")</f>
      </c>
      <c r="BO854">
        <f>IF($CJ854&gt;=21,INDEX($AS:$AS,$CI854+21),"")</f>
      </c>
      <c r="BP854">
        <f>IF($CJ854&gt;=22,INDEX($AS:$AS,$CI854+22),"")</f>
      </c>
      <c r="BQ854">
        <f>IF($CJ854&gt;=23,INDEX($AS:$AS,$CI854+23),"")</f>
      </c>
      <c r="BR854">
        <f>IF($CJ854&gt;=24,INDEX($AS:$AS,$CI854+24),"")</f>
      </c>
      <c r="BS854">
        <f>IF($CJ854&gt;=25,INDEX($AS:$AS,$CI854+25),"")</f>
      </c>
      <c r="BT854">
        <f>IF($CJ854&gt;=26,INDEX($AS:$AS,$CI854+26),"")</f>
      </c>
      <c r="BU854">
        <f>IF($CJ854&gt;=27,INDEX($AS:$AS,$CI854+27),"")</f>
      </c>
      <c r="BV854">
        <f>IF($CJ854&gt;=28,INDEX($AS:$AS,$CI854+28),"")</f>
      </c>
      <c r="BW854">
        <f>IF($CJ854&gt;=29,INDEX($AS:$AS,$CI854+29),"")</f>
      </c>
      <c r="BX854">
        <f>IF($CJ854&gt;=30,INDEX($AS:$AS,$CI854+30),"")</f>
      </c>
      <c r="BY854">
        <f>IF($CJ854&gt;=31,INDEX($AS:$AS,$CI854+31),"")</f>
      </c>
      <c r="BZ854">
        <f>IF($CJ854&gt;=32,INDEX($AS:$AS,$CI854+32),"")</f>
      </c>
      <c r="CA854">
        <f>IF($CJ854&gt;=33,INDEX($AS:$AS,$CI854+33),"")</f>
      </c>
      <c r="CB854">
        <f>IF($CJ854&gt;=34,INDEX($AS:$AS,$CI854+34),"")</f>
      </c>
      <c r="CC854">
        <f>IF($CJ854&gt;=35,INDEX($AS:$AS,$CI854+35),"")</f>
      </c>
      <c r="CD854">
        <f>IF($CJ854&gt;=36,INDEX($AS:$AS,$CI854+36),"")</f>
      </c>
      <c r="CE854">
        <f>IF($CJ854&gt;=37,INDEX($AS:$AS,$CI854+37),"")</f>
      </c>
      <c r="CF854">
        <f>IF($CJ854&gt;=38,INDEX($AS:$AS,$CI854+38),"")</f>
      </c>
      <c r="CG854">
        <f>IF($CJ854&gt;=39,INDEX($AS:$AS,$CI854+39),"")</f>
      </c>
      <c r="CH854">
        <f>IF($CJ854&gt;=40,INDEX($AS:$AS,$CI854+40),"")</f>
      </c>
      <c r="CI854">
        <f>IFERROR(MATCH($AR854,$AS$2:$AS$133,0)+1,0)</f>
      </c>
      <c r="CJ854">
        <f>IFERROR(INDEX($AT$2:$AT$133,MATCH($AR854,$AS$2:$AS$133,0)),0)</f>
      </c>
      <c r="CK854">
        <f>IFERROR(LEFT($O854,FIND(" - ",$O854)-1),$O854)</f>
      </c>
      <c r="CL854" t="s">
        <v>1674</v>
      </c>
      <c r="CM854">
        <v>1</v>
      </c>
      <c r="CN854">
        <f>IF($DI854&gt;=1,INDEX($CL:$CL,$DH854+1),"")</f>
      </c>
      <c r="CO854">
        <f>IF($DI854&gt;=2,INDEX($CL:$CL,$DH854+2),"")</f>
      </c>
      <c r="CP854">
        <f>IF($DI854&gt;=3,INDEX($CL:$CL,$DH854+3),"")</f>
      </c>
      <c r="CQ854">
        <f>IF($DI854&gt;=4,INDEX($CL:$CL,$DH854+4),"")</f>
      </c>
      <c r="CR854">
        <f>IF($DI854&gt;=5,INDEX($CL:$CL,$DH854+5),"")</f>
      </c>
      <c r="CS854">
        <f>IF($DI854&gt;=6,INDEX($CL:$CL,$DH854+6),"")</f>
      </c>
      <c r="CT854">
        <f>IF($DI854&gt;=7,INDEX($CL:$CL,$DH854+7),"")</f>
      </c>
      <c r="CU854">
        <f>IF($DI854&gt;=8,INDEX($CL:$CL,$DH854+8),"")</f>
      </c>
      <c r="CV854">
        <f>IF($DI854&gt;=9,INDEX($CL:$CL,$DH854+9),"")</f>
      </c>
      <c r="CW854">
        <f>IF($DI854&gt;=10,INDEX($CL:$CL,$DH854+10),"")</f>
      </c>
      <c r="CX854">
        <f>IF($DI854&gt;=11,INDEX($CL:$CL,$DH854+11),"")</f>
      </c>
      <c r="CY854">
        <f>IF($DI854&gt;=12,INDEX($CL:$CL,$DH854+12),"")</f>
      </c>
      <c r="CZ854">
        <f>IF($DI854&gt;=13,INDEX($CL:$CL,$DH854+13),"")</f>
      </c>
      <c r="DA854">
        <f>IF($DI854&gt;=14,INDEX($CL:$CL,$DH854+14),"")</f>
      </c>
      <c r="DB854">
        <f>IF($DI854&gt;=15,INDEX($CL:$CL,$DH854+15),"")</f>
      </c>
      <c r="DC854">
        <f>IF($DI854&gt;=16,INDEX($CL:$CL,$DH854+16),"")</f>
      </c>
      <c r="DD854">
        <f>IF($DI854&gt;=17,INDEX($CL:$CL,$DH854+17),"")</f>
      </c>
      <c r="DE854">
        <f>IF($DI854&gt;=18,INDEX($CL:$CL,$DH854+18),"")</f>
      </c>
      <c r="DF854">
        <f>IF($DI854&gt;=19,INDEX($CL:$CL,$DH854+19),"")</f>
      </c>
      <c r="DG854">
        <f>IF($DI854&gt;=20,INDEX($CL:$CL,$DH854+20),"")</f>
      </c>
      <c r="DH854">
        <f>IFERROR(MATCH($CK854,$CL$2:$CL$1558,0)+1,0)</f>
      </c>
      <c r="DI854">
        <f>IFERROR(INDEX($CM$2:$CM$1558,MATCH($CK854,$CL$2:$CL$1558,0)),0)</f>
      </c>
      <c r="DJ854">
        <f>IFERROR(INDEX($AQ:$AQ,MATCH($K854,$AP:$AP,0))&amp;"","")</f>
      </c>
      <c r="DN854">
        <f>IF($GQ854&gt;=1,INDEX($DK:$DK,$GP854+1),"")</f>
      </c>
      <c r="DO854">
        <f>IF($GQ854&gt;=2,INDEX($DK:$DK,$GP854+2),"")</f>
      </c>
      <c r="DP854">
        <f>IF($GQ854&gt;=3,INDEX($DK:$DK,$GP854+3),"")</f>
      </c>
      <c r="DQ854">
        <f>IF($GQ854&gt;=4,INDEX($DK:$DK,$GP854+4),"")</f>
      </c>
      <c r="DR854">
        <f>IF($GQ854&gt;=5,INDEX($DK:$DK,$GP854+5),"")</f>
      </c>
      <c r="DS854">
        <f>IF($GQ854&gt;=6,INDEX($DK:$DK,$GP854+6),"")</f>
      </c>
      <c r="DT854">
        <f>IF($GQ854&gt;=7,INDEX($DK:$DK,$GP854+7),"")</f>
      </c>
      <c r="DU854">
        <f>IF($GQ854&gt;=8,INDEX($DK:$DK,$GP854+8),"")</f>
      </c>
      <c r="DV854">
        <f>IF($GQ854&gt;=9,INDEX($DK:$DK,$GP854+9),"")</f>
      </c>
      <c r="DW854">
        <f>IF($GQ854&gt;=10,INDEX($DK:$DK,$GP854+10),"")</f>
      </c>
      <c r="DX854">
        <f>IF($GQ854&gt;=11,INDEX($DK:$DK,$GP854+11),"")</f>
      </c>
      <c r="DY854">
        <f>IF($GQ854&gt;=12,INDEX($DK:$DK,$GP854+12),"")</f>
      </c>
      <c r="DZ854">
        <f>IF($GQ854&gt;=13,INDEX($DK:$DK,$GP854+13),"")</f>
      </c>
      <c r="EA854">
        <f>IF($GQ854&gt;=14,INDEX($DK:$DK,$GP854+14),"")</f>
      </c>
      <c r="EB854">
        <f>IF($GQ854&gt;=15,INDEX($DK:$DK,$GP854+15),"")</f>
      </c>
      <c r="EC854">
        <f>IF($GQ854&gt;=16,INDEX($DK:$DK,$GP854+16),"")</f>
      </c>
      <c r="ED854">
        <f>IF($GQ854&gt;=17,INDEX($DK:$DK,$GP854+17),"")</f>
      </c>
      <c r="EE854">
        <f>IF($GQ854&gt;=18,INDEX($DK:$DK,$GP854+18),"")</f>
      </c>
      <c r="EF854">
        <f>IF($GQ854&gt;=19,INDEX($DK:$DK,$GP854+19),"")</f>
      </c>
      <c r="EG854">
        <f>IF($GQ854&gt;=20,INDEX($DK:$DK,$GP854+20),"")</f>
      </c>
      <c r="EH854">
        <f>IF($GQ854&gt;=21,INDEX($DK:$DK,$GP854+21),"")</f>
      </c>
      <c r="EI854">
        <f>IF($GQ854&gt;=22,INDEX($DK:$DK,$GP854+22),"")</f>
      </c>
      <c r="EJ854">
        <f>IF($GQ854&gt;=23,INDEX($DK:$DK,$GP854+23),"")</f>
      </c>
      <c r="EK854">
        <f>IF($GQ854&gt;=24,INDEX($DK:$DK,$GP854+24),"")</f>
      </c>
      <c r="EL854">
        <f>IF($GQ854&gt;=25,INDEX($DK:$DK,$GP854+25),"")</f>
      </c>
      <c r="EM854">
        <f>IF($GQ854&gt;=26,INDEX($DK:$DK,$GP854+26),"")</f>
      </c>
      <c r="EN854">
        <f>IF($GQ854&gt;=27,INDEX($DK:$DK,$GP854+27),"")</f>
      </c>
      <c r="EO854">
        <f>IF($GQ854&gt;=28,INDEX($DK:$DK,$GP854+28),"")</f>
      </c>
      <c r="EP854">
        <f>IF($GQ854&gt;=29,INDEX($DK:$DK,$GP854+29),"")</f>
      </c>
      <c r="EQ854">
        <f>IF($GQ854&gt;=30,INDEX($DK:$DK,$GP854+30),"")</f>
      </c>
      <c r="ER854">
        <f>IF($GQ854&gt;=31,INDEX($DK:$DK,$GP854+31),"")</f>
      </c>
      <c r="ES854">
        <f>IF($GQ854&gt;=32,INDEX($DK:$DK,$GP854+32),"")</f>
      </c>
      <c r="ET854">
        <f>IF($GQ854&gt;=33,INDEX($DK:$DK,$GP854+33),"")</f>
      </c>
      <c r="EU854">
        <f>IF($GQ854&gt;=34,INDEX($DK:$DK,$GP854+34),"")</f>
      </c>
      <c r="EV854">
        <f>IF($GQ854&gt;=35,INDEX($DK:$DK,$GP854+35),"")</f>
      </c>
      <c r="EW854">
        <f>IF($GQ854&gt;=36,INDEX($DK:$DK,$GP854+36),"")</f>
      </c>
      <c r="EX854">
        <f>IF($GQ854&gt;=37,INDEX($DK:$DK,$GP854+37),"")</f>
      </c>
      <c r="EY854">
        <f>IF($GQ854&gt;=38,INDEX($DK:$DK,$GP854+38),"")</f>
      </c>
      <c r="EZ854">
        <f>IF($GQ854&gt;=39,INDEX($DK:$DK,$GP854+39),"")</f>
      </c>
      <c r="FA854">
        <f>IF($GQ854&gt;=40,INDEX($DK:$DK,$GP854+40),"")</f>
      </c>
      <c r="FB854">
        <f>IF($GQ854&gt;=1,INDEX($DL:$DL,$GP854+1),"")</f>
      </c>
      <c r="FC854">
        <f>IF($GQ854&gt;=2,INDEX($DL:$DL,$GP854+2),"")</f>
      </c>
      <c r="FD854">
        <f>IF($GQ854&gt;=3,INDEX($DL:$DL,$GP854+3),"")</f>
      </c>
      <c r="FE854">
        <f>IF($GQ854&gt;=4,INDEX($DL:$DL,$GP854+4),"")</f>
      </c>
      <c r="FF854">
        <f>IF($GQ854&gt;=5,INDEX($DL:$DL,$GP854+5),"")</f>
      </c>
      <c r="FG854">
        <f>IF($GQ854&gt;=6,INDEX($DL:$DL,$GP854+6),"")</f>
      </c>
      <c r="FH854">
        <f>IF($GQ854&gt;=7,INDEX($DL:$DL,$GP854+7),"")</f>
      </c>
      <c r="FI854">
        <f>IF($GQ854&gt;=8,INDEX($DL:$DL,$GP854+8),"")</f>
      </c>
      <c r="FJ854">
        <f>IF($GQ854&gt;=9,INDEX($DL:$DL,$GP854+9),"")</f>
      </c>
      <c r="FK854">
        <f>IF($GQ854&gt;=10,INDEX($DL:$DL,$GP854+10),"")</f>
      </c>
      <c r="FL854">
        <f>IF($GQ854&gt;=11,INDEX($DL:$DL,$GP854+11),"")</f>
      </c>
      <c r="FM854">
        <f>IF($GQ854&gt;=12,INDEX($DL:$DL,$GP854+12),"")</f>
      </c>
      <c r="FN854">
        <f>IF($GQ854&gt;=13,INDEX($DL:$DL,$GP854+13),"")</f>
      </c>
      <c r="FO854">
        <f>IF($GQ854&gt;=14,INDEX($DL:$DL,$GP854+14),"")</f>
      </c>
      <c r="FP854">
        <f>IF($GQ854&gt;=15,INDEX($DL:$DL,$GP854+15),"")</f>
      </c>
      <c r="FQ854">
        <f>IF($GQ854&gt;=16,INDEX($DL:$DL,$GP854+16),"")</f>
      </c>
      <c r="FR854">
        <f>IF($GQ854&gt;=17,INDEX($DL:$DL,$GP854+17),"")</f>
      </c>
      <c r="FS854">
        <f>IF($GQ854&gt;=18,INDEX($DL:$DL,$GP854+18),"")</f>
      </c>
      <c r="FT854">
        <f>IF($GQ854&gt;=19,INDEX($DL:$DL,$GP854+19),"")</f>
      </c>
      <c r="FU854">
        <f>IF($GQ854&gt;=20,INDEX($DL:$DL,$GP854+20),"")</f>
      </c>
      <c r="FV854">
        <f>IF($GQ854&gt;=21,INDEX($DL:$DL,$GP854+21),"")</f>
      </c>
      <c r="FW854">
        <f>IF($GQ854&gt;=22,INDEX($DL:$DL,$GP854+22),"")</f>
      </c>
      <c r="FX854">
        <f>IF($GQ854&gt;=23,INDEX($DL:$DL,$GP854+23),"")</f>
      </c>
      <c r="FY854">
        <f>IF($GQ854&gt;=24,INDEX($DL:$DL,$GP854+24),"")</f>
      </c>
      <c r="FZ854">
        <f>IF($GQ854&gt;=25,INDEX($DL:$DL,$GP854+25),"")</f>
      </c>
      <c r="GA854">
        <f>IF($GQ854&gt;=26,INDEX($DL:$DL,$GP854+26),"")</f>
      </c>
      <c r="GB854">
        <f>IF($GQ854&gt;=27,INDEX($DL:$DL,$GP854+27),"")</f>
      </c>
      <c r="GC854">
        <f>IF($GQ854&gt;=28,INDEX($DL:$DL,$GP854+28),"")</f>
      </c>
      <c r="GD854">
        <f>IF($GQ854&gt;=29,INDEX($DL:$DL,$GP854+29),"")</f>
      </c>
      <c r="GE854">
        <f>IF($GQ854&gt;=30,INDEX($DL:$DL,$GP854+30),"")</f>
      </c>
      <c r="GF854">
        <f>IF($GQ854&gt;=31,INDEX($DL:$DL,$GP854+31),"")</f>
      </c>
      <c r="GG854">
        <f>IF($GQ854&gt;=32,INDEX($DL:$DL,$GP854+32),"")</f>
      </c>
      <c r="GH854">
        <f>IF($GQ854&gt;=33,INDEX($DL:$DL,$GP854+33),"")</f>
      </c>
      <c r="GI854">
        <f>IF($GQ854&gt;=34,INDEX($DL:$DL,$GP854+34),"")</f>
      </c>
      <c r="GJ854">
        <f>IF($GQ854&gt;=35,INDEX($DL:$DL,$GP854+35),"")</f>
      </c>
      <c r="GK854">
        <f>IF($GQ854&gt;=36,INDEX($DL:$DL,$GP854+36),"")</f>
      </c>
      <c r="GL854">
        <f>IF($GQ854&gt;=37,INDEX($DL:$DL,$GP854+37),"")</f>
      </c>
      <c r="GM854">
        <f>IF($GQ854&gt;=38,INDEX($DL:$DL,$GP854+38),"")</f>
      </c>
      <c r="GN854">
        <f>IF($GQ854&gt;=39,INDEX($DL:$DL,$GP854+39),"")</f>
      </c>
      <c r="GO854">
        <f>IF($GQ854&gt;=40,INDEX($DL:$DL,$GP854+40),"")</f>
      </c>
      <c r="GP854">
        <f>IFERROR(MATCH($DJ854,$DK$2:$DK$148,0)+1,0)</f>
      </c>
      <c r="GQ854">
        <f>IFERROR(INDEX($DM$2:$DM$148,MATCH($DJ854,$DK$2:$DK$148,0)),0)</f>
      </c>
      <c r="GR854">
        <f>IFERROR(MATCH($L854,$DN$854:$FA$854,0),0)</f>
      </c>
      <c r="GS854">
        <f>IF($GR854&gt;0,INDEX($FB$854:$GO$854,$GR854),"")</f>
      </c>
      <c r="GV854">
        <f>IF($JE854&gt;=1,INDEX($GT:$GT,$JD854+1),"")</f>
      </c>
      <c r="GW854">
        <f>IF($JE854&gt;=2,INDEX($GT:$GT,$JD854+2),"")</f>
      </c>
      <c r="GX854">
        <f>IF($JE854&gt;=3,INDEX($GT:$GT,$JD854+3),"")</f>
      </c>
      <c r="GY854">
        <f>IF($JE854&gt;=4,INDEX($GT:$GT,$JD854+4),"")</f>
      </c>
      <c r="GZ854">
        <f>IF($JE854&gt;=5,INDEX($GT:$GT,$JD854+5),"")</f>
      </c>
      <c r="HA854">
        <f>IF($JE854&gt;=6,INDEX($GT:$GT,$JD854+6),"")</f>
      </c>
      <c r="HB854">
        <f>IF($JE854&gt;=7,INDEX($GT:$GT,$JD854+7),"")</f>
      </c>
      <c r="HC854">
        <f>IF($JE854&gt;=8,INDEX($GT:$GT,$JD854+8),"")</f>
      </c>
      <c r="HD854">
        <f>IF($JE854&gt;=9,INDEX($GT:$GT,$JD854+9),"")</f>
      </c>
      <c r="HE854">
        <f>IF($JE854&gt;=10,INDEX($GT:$GT,$JD854+10),"")</f>
      </c>
      <c r="HF854">
        <f>IF($JE854&gt;=11,INDEX($GT:$GT,$JD854+11),"")</f>
      </c>
      <c r="HG854">
        <f>IF($JE854&gt;=12,INDEX($GT:$GT,$JD854+12),"")</f>
      </c>
      <c r="HH854">
        <f>IF($JE854&gt;=13,INDEX($GT:$GT,$JD854+13),"")</f>
      </c>
      <c r="HI854">
        <f>IF($JE854&gt;=14,INDEX($GT:$GT,$JD854+14),"")</f>
      </c>
      <c r="HJ854">
        <f>IF($JE854&gt;=15,INDEX($GT:$GT,$JD854+15),"")</f>
      </c>
      <c r="HK854">
        <f>IF($JE854&gt;=16,INDEX($GT:$GT,$JD854+16),"")</f>
      </c>
      <c r="HL854">
        <f>IF($JE854&gt;=17,INDEX($GT:$GT,$JD854+17),"")</f>
      </c>
      <c r="HM854">
        <f>IF($JE854&gt;=18,INDEX($GT:$GT,$JD854+18),"")</f>
      </c>
      <c r="HN854">
        <f>IF($JE854&gt;=19,INDEX($GT:$GT,$JD854+19),"")</f>
      </c>
      <c r="HO854">
        <f>IF($JE854&gt;=20,INDEX($GT:$GT,$JD854+20),"")</f>
      </c>
      <c r="HP854">
        <f>IF($JE854&gt;=21,INDEX($GT:$GT,$JD854+21),"")</f>
      </c>
      <c r="HQ854">
        <f>IF($JE854&gt;=22,INDEX($GT:$GT,$JD854+22),"")</f>
      </c>
      <c r="HR854">
        <f>IF($JE854&gt;=23,INDEX($GT:$GT,$JD854+23),"")</f>
      </c>
      <c r="HS854">
        <f>IF($JE854&gt;=24,INDEX($GT:$GT,$JD854+24),"")</f>
      </c>
      <c r="HT854">
        <f>IF($JE854&gt;=25,INDEX($GT:$GT,$JD854+25),"")</f>
      </c>
      <c r="HU854">
        <f>IF($JE854&gt;=26,INDEX($GT:$GT,$JD854+26),"")</f>
      </c>
      <c r="HV854">
        <f>IF($JE854&gt;=27,INDEX($GT:$GT,$JD854+27),"")</f>
      </c>
      <c r="HW854">
        <f>IF($JE854&gt;=28,INDEX($GT:$GT,$JD854+28),"")</f>
      </c>
      <c r="HX854">
        <f>IF($JE854&gt;=29,INDEX($GT:$GT,$JD854+29),"")</f>
      </c>
      <c r="HY854">
        <f>IF($JE854&gt;=30,INDEX($GT:$GT,$JD854+30),"")</f>
      </c>
      <c r="HZ854">
        <f>IF($JE854&gt;=31,INDEX($GT:$GT,$JD854+31),"")</f>
      </c>
      <c r="IA854">
        <f>IF($JE854&gt;=32,INDEX($GT:$GT,$JD854+32),"")</f>
      </c>
      <c r="IB854">
        <f>IF($JE854&gt;=33,INDEX($GT:$GT,$JD854+33),"")</f>
      </c>
      <c r="IC854">
        <f>IF($JE854&gt;=34,INDEX($GT:$GT,$JD854+34),"")</f>
      </c>
      <c r="ID854">
        <f>IF($JE854&gt;=35,INDEX($GT:$GT,$JD854+35),"")</f>
      </c>
      <c r="IE854">
        <f>IF($JE854&gt;=36,INDEX($GT:$GT,$JD854+36),"")</f>
      </c>
      <c r="IF854">
        <f>IF($JE854&gt;=37,INDEX($GT:$GT,$JD854+37),"")</f>
      </c>
      <c r="IG854">
        <f>IF($JE854&gt;=38,INDEX($GT:$GT,$JD854+38),"")</f>
      </c>
      <c r="IH854">
        <f>IF($JE854&gt;=39,INDEX($GT:$GT,$JD854+39),"")</f>
      </c>
      <c r="II854">
        <f>IF($JE854&gt;=40,INDEX($GT:$GT,$JD854+40),"")</f>
      </c>
      <c r="IJ854">
        <f>IF($JE854&gt;=41,INDEX($GT:$GT,$JD854+41),"")</f>
      </c>
      <c r="IK854">
        <f>IF($JE854&gt;=42,INDEX($GT:$GT,$JD854+42),"")</f>
      </c>
      <c r="IL854">
        <f>IF($JE854&gt;=43,INDEX($GT:$GT,$JD854+43),"")</f>
      </c>
      <c r="IM854">
        <f>IF($JE854&gt;=44,INDEX($GT:$GT,$JD854+44),"")</f>
      </c>
      <c r="IN854">
        <f>IF($JE854&gt;=45,INDEX($GT:$GT,$JD854+45),"")</f>
      </c>
      <c r="IO854">
        <f>IF($JE854&gt;=46,INDEX($GT:$GT,$JD854+46),"")</f>
      </c>
      <c r="IP854">
        <f>IF($JE854&gt;=47,INDEX($GT:$GT,$JD854+47),"")</f>
      </c>
      <c r="IQ854">
        <f>IF($JE854&gt;=48,INDEX($GT:$GT,$JD854+48),"")</f>
      </c>
      <c r="IR854">
        <f>IF($JE854&gt;=49,INDEX($GT:$GT,$JD854+49),"")</f>
      </c>
      <c r="IS854">
        <f>IF($JE854&gt;=50,INDEX($GT:$GT,$JD854+50),"")</f>
      </c>
      <c r="IT854">
        <f>IF($JE854&gt;=51,INDEX($GT:$GT,$JD854+51),"")</f>
      </c>
      <c r="IU854">
        <f>IF($JE854&gt;=52,INDEX($GT:$GT,$JD854+52),"")</f>
      </c>
      <c r="IV854">
        <f>IF($JE854&gt;=53,INDEX($GT:$GT,$JD854+53),"")</f>
      </c>
      <c r="IW854">
        <f>IF($JE854&gt;=54,INDEX($GT:$GT,$JD854+54),"")</f>
      </c>
      <c r="IX854">
        <f>IF($JE854&gt;=55,INDEX($GT:$GT,$JD854+55),"")</f>
      </c>
      <c r="IY854">
        <f>IF($JE854&gt;=56,INDEX($GT:$GT,$JD854+56),"")</f>
      </c>
      <c r="IZ854">
        <f>IF($JE854&gt;=57,INDEX($GT:$GT,$JD854+57),"")</f>
      </c>
      <c r="JA854">
        <f>IF($JE854&gt;=58,INDEX($GT:$GT,$JD854+58),"")</f>
      </c>
      <c r="JB854">
        <f>IF($JE854&gt;=59,INDEX($GT:$GT,$JD854+59),"")</f>
      </c>
      <c r="JC854">
        <f>IF($JE854&gt;=60,INDEX($GT:$GT,$JD854+60),"")</f>
      </c>
      <c r="JD854">
        <f>IFERROR(MATCH($GS854,$GT$2:$GT$322,0)+1,0)</f>
      </c>
      <c r="JE854">
        <f>IFERROR(INDEX($GU$2:$GU$322,MATCH($GS854,$GT$2:$GT$322,0)),0)</f>
      </c>
      <c r="JF854" t="s">
        <v>28</v>
      </c>
      <c r="JG854" t="s">
        <v>28</v>
      </c>
    </row>
    <row r="855" spans="1:267" x14ac:dyDescent="0.25">
      <c r="J855" s="1"/>
      <c r="K855" s="1"/>
      <c r="L855" s="1"/>
      <c r="M855" s="1"/>
      <c r="N855" s="1">
        <f>IFERROR(IF(FIND(" - ",$J855)&gt;0,MID($J855,FIND(" - ",$J855)+3,LEN($J855)),""),"")</f>
      </c>
      <c r="P855" s="1"/>
      <c r="S855" t="s">
        <v>28</v>
      </c>
      <c r="U855">
        <f>IF(OR($S855="",$T855=""),"",IFERROR($S855/$T855,0))</f>
      </c>
      <c r="V855">
        <f>IF($S855="","",
IF($K855="","",
IF(ISNUMBER(SEARCH("exempt",LOWER($K855))),0,
$S855*(VALUE(SUBSTITUTE($K855,"%",""))/100))))</f>
      </c>
      <c r="AB855">
        <f>IF($S855="","",
SUM($S855,$V855,$Z855,$W855,$Y855)-
IF($AA855="",0,VALUE($AA855)))</f>
      </c>
      <c r="AJ855" t="s">
        <v>1675</v>
      </c>
      <c r="AR855">
        <f>IFERROR(LEFT($J855,FIND(" - ",$J855)-1),$J855)</f>
      </c>
      <c r="AU855">
        <f>IF($CJ855&gt;=1,INDEX($AS:$AS,$CI855+1),"")</f>
      </c>
      <c r="AV855">
        <f>IF($CJ855&gt;=2,INDEX($AS:$AS,$CI855+2),"")</f>
      </c>
      <c r="AW855">
        <f>IF($CJ855&gt;=3,INDEX($AS:$AS,$CI855+3),"")</f>
      </c>
      <c r="AX855">
        <f>IF($CJ855&gt;=4,INDEX($AS:$AS,$CI855+4),"")</f>
      </c>
      <c r="AY855">
        <f>IF($CJ855&gt;=5,INDEX($AS:$AS,$CI855+5),"")</f>
      </c>
      <c r="AZ855">
        <f>IF($CJ855&gt;=6,INDEX($AS:$AS,$CI855+6),"")</f>
      </c>
      <c r="BA855">
        <f>IF($CJ855&gt;=7,INDEX($AS:$AS,$CI855+7),"")</f>
      </c>
      <c r="BB855">
        <f>IF($CJ855&gt;=8,INDEX($AS:$AS,$CI855+8),"")</f>
      </c>
      <c r="BC855">
        <f>IF($CJ855&gt;=9,INDEX($AS:$AS,$CI855+9),"")</f>
      </c>
      <c r="BD855">
        <f>IF($CJ855&gt;=10,INDEX($AS:$AS,$CI855+10),"")</f>
      </c>
      <c r="BE855">
        <f>IF($CJ855&gt;=11,INDEX($AS:$AS,$CI855+11),"")</f>
      </c>
      <c r="BF855">
        <f>IF($CJ855&gt;=12,INDEX($AS:$AS,$CI855+12),"")</f>
      </c>
      <c r="BG855">
        <f>IF($CJ855&gt;=13,INDEX($AS:$AS,$CI855+13),"")</f>
      </c>
      <c r="BH855">
        <f>IF($CJ855&gt;=14,INDEX($AS:$AS,$CI855+14),"")</f>
      </c>
      <c r="BI855">
        <f>IF($CJ855&gt;=15,INDEX($AS:$AS,$CI855+15),"")</f>
      </c>
      <c r="BJ855">
        <f>IF($CJ855&gt;=16,INDEX($AS:$AS,$CI855+16),"")</f>
      </c>
      <c r="BK855">
        <f>IF($CJ855&gt;=17,INDEX($AS:$AS,$CI855+17),"")</f>
      </c>
      <c r="BL855">
        <f>IF($CJ855&gt;=18,INDEX($AS:$AS,$CI855+18),"")</f>
      </c>
      <c r="BM855">
        <f>IF($CJ855&gt;=19,INDEX($AS:$AS,$CI855+19),"")</f>
      </c>
      <c r="BN855">
        <f>IF($CJ855&gt;=20,INDEX($AS:$AS,$CI855+20),"")</f>
      </c>
      <c r="BO855">
        <f>IF($CJ855&gt;=21,INDEX($AS:$AS,$CI855+21),"")</f>
      </c>
      <c r="BP855">
        <f>IF($CJ855&gt;=22,INDEX($AS:$AS,$CI855+22),"")</f>
      </c>
      <c r="BQ855">
        <f>IF($CJ855&gt;=23,INDEX($AS:$AS,$CI855+23),"")</f>
      </c>
      <c r="BR855">
        <f>IF($CJ855&gt;=24,INDEX($AS:$AS,$CI855+24),"")</f>
      </c>
      <c r="BS855">
        <f>IF($CJ855&gt;=25,INDEX($AS:$AS,$CI855+25),"")</f>
      </c>
      <c r="BT855">
        <f>IF($CJ855&gt;=26,INDEX($AS:$AS,$CI855+26),"")</f>
      </c>
      <c r="BU855">
        <f>IF($CJ855&gt;=27,INDEX($AS:$AS,$CI855+27),"")</f>
      </c>
      <c r="BV855">
        <f>IF($CJ855&gt;=28,INDEX($AS:$AS,$CI855+28),"")</f>
      </c>
      <c r="BW855">
        <f>IF($CJ855&gt;=29,INDEX($AS:$AS,$CI855+29),"")</f>
      </c>
      <c r="BX855">
        <f>IF($CJ855&gt;=30,INDEX($AS:$AS,$CI855+30),"")</f>
      </c>
      <c r="BY855">
        <f>IF($CJ855&gt;=31,INDEX($AS:$AS,$CI855+31),"")</f>
      </c>
      <c r="BZ855">
        <f>IF($CJ855&gt;=32,INDEX($AS:$AS,$CI855+32),"")</f>
      </c>
      <c r="CA855">
        <f>IF($CJ855&gt;=33,INDEX($AS:$AS,$CI855+33),"")</f>
      </c>
      <c r="CB855">
        <f>IF($CJ855&gt;=34,INDEX($AS:$AS,$CI855+34),"")</f>
      </c>
      <c r="CC855">
        <f>IF($CJ855&gt;=35,INDEX($AS:$AS,$CI855+35),"")</f>
      </c>
      <c r="CD855">
        <f>IF($CJ855&gt;=36,INDEX($AS:$AS,$CI855+36),"")</f>
      </c>
      <c r="CE855">
        <f>IF($CJ855&gt;=37,INDEX($AS:$AS,$CI855+37),"")</f>
      </c>
      <c r="CF855">
        <f>IF($CJ855&gt;=38,INDEX($AS:$AS,$CI855+38),"")</f>
      </c>
      <c r="CG855">
        <f>IF($CJ855&gt;=39,INDEX($AS:$AS,$CI855+39),"")</f>
      </c>
      <c r="CH855">
        <f>IF($CJ855&gt;=40,INDEX($AS:$AS,$CI855+40),"")</f>
      </c>
      <c r="CI855">
        <f>IFERROR(MATCH($AR855,$AS$2:$AS$133,0)+1,0)</f>
      </c>
      <c r="CJ855">
        <f>IFERROR(INDEX($AT$2:$AT$133,MATCH($AR855,$AS$2:$AS$133,0)),0)</f>
      </c>
      <c r="CK855">
        <f>IFERROR(LEFT($O855,FIND(" - ",$O855)-1),$O855)</f>
      </c>
      <c r="CL855" t="s">
        <v>211</v>
      </c>
      <c r="CN855">
        <f>IF($DI855&gt;=1,INDEX($CL:$CL,$DH855+1),"")</f>
      </c>
      <c r="CO855">
        <f>IF($DI855&gt;=2,INDEX($CL:$CL,$DH855+2),"")</f>
      </c>
      <c r="CP855">
        <f>IF($DI855&gt;=3,INDEX($CL:$CL,$DH855+3),"")</f>
      </c>
      <c r="CQ855">
        <f>IF($DI855&gt;=4,INDEX($CL:$CL,$DH855+4),"")</f>
      </c>
      <c r="CR855">
        <f>IF($DI855&gt;=5,INDEX($CL:$CL,$DH855+5),"")</f>
      </c>
      <c r="CS855">
        <f>IF($DI855&gt;=6,INDEX($CL:$CL,$DH855+6),"")</f>
      </c>
      <c r="CT855">
        <f>IF($DI855&gt;=7,INDEX($CL:$CL,$DH855+7),"")</f>
      </c>
      <c r="CU855">
        <f>IF($DI855&gt;=8,INDEX($CL:$CL,$DH855+8),"")</f>
      </c>
      <c r="CV855">
        <f>IF($DI855&gt;=9,INDEX($CL:$CL,$DH855+9),"")</f>
      </c>
      <c r="CW855">
        <f>IF($DI855&gt;=10,INDEX($CL:$CL,$DH855+10),"")</f>
      </c>
      <c r="CX855">
        <f>IF($DI855&gt;=11,INDEX($CL:$CL,$DH855+11),"")</f>
      </c>
      <c r="CY855">
        <f>IF($DI855&gt;=12,INDEX($CL:$CL,$DH855+12),"")</f>
      </c>
      <c r="CZ855">
        <f>IF($DI855&gt;=13,INDEX($CL:$CL,$DH855+13),"")</f>
      </c>
      <c r="DA855">
        <f>IF($DI855&gt;=14,INDEX($CL:$CL,$DH855+14),"")</f>
      </c>
      <c r="DB855">
        <f>IF($DI855&gt;=15,INDEX($CL:$CL,$DH855+15),"")</f>
      </c>
      <c r="DC855">
        <f>IF($DI855&gt;=16,INDEX($CL:$CL,$DH855+16),"")</f>
      </c>
      <c r="DD855">
        <f>IF($DI855&gt;=17,INDEX($CL:$CL,$DH855+17),"")</f>
      </c>
      <c r="DE855">
        <f>IF($DI855&gt;=18,INDEX($CL:$CL,$DH855+18),"")</f>
      </c>
      <c r="DF855">
        <f>IF($DI855&gt;=19,INDEX($CL:$CL,$DH855+19),"")</f>
      </c>
      <c r="DG855">
        <f>IF($DI855&gt;=20,INDEX($CL:$CL,$DH855+20),"")</f>
      </c>
      <c r="DH855">
        <f>IFERROR(MATCH($CK855,$CL$2:$CL$1558,0)+1,0)</f>
      </c>
      <c r="DI855">
        <f>IFERROR(INDEX($CM$2:$CM$1558,MATCH($CK855,$CL$2:$CL$1558,0)),0)</f>
      </c>
      <c r="DJ855">
        <f>IFERROR(INDEX($AQ:$AQ,MATCH($K855,$AP:$AP,0))&amp;"","")</f>
      </c>
      <c r="DN855">
        <f>IF($GQ855&gt;=1,INDEX($DK:$DK,$GP855+1),"")</f>
      </c>
      <c r="DO855">
        <f>IF($GQ855&gt;=2,INDEX($DK:$DK,$GP855+2),"")</f>
      </c>
      <c r="DP855">
        <f>IF($GQ855&gt;=3,INDEX($DK:$DK,$GP855+3),"")</f>
      </c>
      <c r="DQ855">
        <f>IF($GQ855&gt;=4,INDEX($DK:$DK,$GP855+4),"")</f>
      </c>
      <c r="DR855">
        <f>IF($GQ855&gt;=5,INDEX($DK:$DK,$GP855+5),"")</f>
      </c>
      <c r="DS855">
        <f>IF($GQ855&gt;=6,INDEX($DK:$DK,$GP855+6),"")</f>
      </c>
      <c r="DT855">
        <f>IF($GQ855&gt;=7,INDEX($DK:$DK,$GP855+7),"")</f>
      </c>
      <c r="DU855">
        <f>IF($GQ855&gt;=8,INDEX($DK:$DK,$GP855+8),"")</f>
      </c>
      <c r="DV855">
        <f>IF($GQ855&gt;=9,INDEX($DK:$DK,$GP855+9),"")</f>
      </c>
      <c r="DW855">
        <f>IF($GQ855&gt;=10,INDEX($DK:$DK,$GP855+10),"")</f>
      </c>
      <c r="DX855">
        <f>IF($GQ855&gt;=11,INDEX($DK:$DK,$GP855+11),"")</f>
      </c>
      <c r="DY855">
        <f>IF($GQ855&gt;=12,INDEX($DK:$DK,$GP855+12),"")</f>
      </c>
      <c r="DZ855">
        <f>IF($GQ855&gt;=13,INDEX($DK:$DK,$GP855+13),"")</f>
      </c>
      <c r="EA855">
        <f>IF($GQ855&gt;=14,INDEX($DK:$DK,$GP855+14),"")</f>
      </c>
      <c r="EB855">
        <f>IF($GQ855&gt;=15,INDEX($DK:$DK,$GP855+15),"")</f>
      </c>
      <c r="EC855">
        <f>IF($GQ855&gt;=16,INDEX($DK:$DK,$GP855+16),"")</f>
      </c>
      <c r="ED855">
        <f>IF($GQ855&gt;=17,INDEX($DK:$DK,$GP855+17),"")</f>
      </c>
      <c r="EE855">
        <f>IF($GQ855&gt;=18,INDEX($DK:$DK,$GP855+18),"")</f>
      </c>
      <c r="EF855">
        <f>IF($GQ855&gt;=19,INDEX($DK:$DK,$GP855+19),"")</f>
      </c>
      <c r="EG855">
        <f>IF($GQ855&gt;=20,INDEX($DK:$DK,$GP855+20),"")</f>
      </c>
      <c r="EH855">
        <f>IF($GQ855&gt;=21,INDEX($DK:$DK,$GP855+21),"")</f>
      </c>
      <c r="EI855">
        <f>IF($GQ855&gt;=22,INDEX($DK:$DK,$GP855+22),"")</f>
      </c>
      <c r="EJ855">
        <f>IF($GQ855&gt;=23,INDEX($DK:$DK,$GP855+23),"")</f>
      </c>
      <c r="EK855">
        <f>IF($GQ855&gt;=24,INDEX($DK:$DK,$GP855+24),"")</f>
      </c>
      <c r="EL855">
        <f>IF($GQ855&gt;=25,INDEX($DK:$DK,$GP855+25),"")</f>
      </c>
      <c r="EM855">
        <f>IF($GQ855&gt;=26,INDEX($DK:$DK,$GP855+26),"")</f>
      </c>
      <c r="EN855">
        <f>IF($GQ855&gt;=27,INDEX($DK:$DK,$GP855+27),"")</f>
      </c>
      <c r="EO855">
        <f>IF($GQ855&gt;=28,INDEX($DK:$DK,$GP855+28),"")</f>
      </c>
      <c r="EP855">
        <f>IF($GQ855&gt;=29,INDEX($DK:$DK,$GP855+29),"")</f>
      </c>
      <c r="EQ855">
        <f>IF($GQ855&gt;=30,INDEX($DK:$DK,$GP855+30),"")</f>
      </c>
      <c r="ER855">
        <f>IF($GQ855&gt;=31,INDEX($DK:$DK,$GP855+31),"")</f>
      </c>
      <c r="ES855">
        <f>IF($GQ855&gt;=32,INDEX($DK:$DK,$GP855+32),"")</f>
      </c>
      <c r="ET855">
        <f>IF($GQ855&gt;=33,INDEX($DK:$DK,$GP855+33),"")</f>
      </c>
      <c r="EU855">
        <f>IF($GQ855&gt;=34,INDEX($DK:$DK,$GP855+34),"")</f>
      </c>
      <c r="EV855">
        <f>IF($GQ855&gt;=35,INDEX($DK:$DK,$GP855+35),"")</f>
      </c>
      <c r="EW855">
        <f>IF($GQ855&gt;=36,INDEX($DK:$DK,$GP855+36),"")</f>
      </c>
      <c r="EX855">
        <f>IF($GQ855&gt;=37,INDEX($DK:$DK,$GP855+37),"")</f>
      </c>
      <c r="EY855">
        <f>IF($GQ855&gt;=38,INDEX($DK:$DK,$GP855+38),"")</f>
      </c>
      <c r="EZ855">
        <f>IF($GQ855&gt;=39,INDEX($DK:$DK,$GP855+39),"")</f>
      </c>
      <c r="FA855">
        <f>IF($GQ855&gt;=40,INDEX($DK:$DK,$GP855+40),"")</f>
      </c>
      <c r="FB855">
        <f>IF($GQ855&gt;=1,INDEX($DL:$DL,$GP855+1),"")</f>
      </c>
      <c r="FC855">
        <f>IF($GQ855&gt;=2,INDEX($DL:$DL,$GP855+2),"")</f>
      </c>
      <c r="FD855">
        <f>IF($GQ855&gt;=3,INDEX($DL:$DL,$GP855+3),"")</f>
      </c>
      <c r="FE855">
        <f>IF($GQ855&gt;=4,INDEX($DL:$DL,$GP855+4),"")</f>
      </c>
      <c r="FF855">
        <f>IF($GQ855&gt;=5,INDEX($DL:$DL,$GP855+5),"")</f>
      </c>
      <c r="FG855">
        <f>IF($GQ855&gt;=6,INDEX($DL:$DL,$GP855+6),"")</f>
      </c>
      <c r="FH855">
        <f>IF($GQ855&gt;=7,INDEX($DL:$DL,$GP855+7),"")</f>
      </c>
      <c r="FI855">
        <f>IF($GQ855&gt;=8,INDEX($DL:$DL,$GP855+8),"")</f>
      </c>
      <c r="FJ855">
        <f>IF($GQ855&gt;=9,INDEX($DL:$DL,$GP855+9),"")</f>
      </c>
      <c r="FK855">
        <f>IF($GQ855&gt;=10,INDEX($DL:$DL,$GP855+10),"")</f>
      </c>
      <c r="FL855">
        <f>IF($GQ855&gt;=11,INDEX($DL:$DL,$GP855+11),"")</f>
      </c>
      <c r="FM855">
        <f>IF($GQ855&gt;=12,INDEX($DL:$DL,$GP855+12),"")</f>
      </c>
      <c r="FN855">
        <f>IF($GQ855&gt;=13,INDEX($DL:$DL,$GP855+13),"")</f>
      </c>
      <c r="FO855">
        <f>IF($GQ855&gt;=14,INDEX($DL:$DL,$GP855+14),"")</f>
      </c>
      <c r="FP855">
        <f>IF($GQ855&gt;=15,INDEX($DL:$DL,$GP855+15),"")</f>
      </c>
      <c r="FQ855">
        <f>IF($GQ855&gt;=16,INDEX($DL:$DL,$GP855+16),"")</f>
      </c>
      <c r="FR855">
        <f>IF($GQ855&gt;=17,INDEX($DL:$DL,$GP855+17),"")</f>
      </c>
      <c r="FS855">
        <f>IF($GQ855&gt;=18,INDEX($DL:$DL,$GP855+18),"")</f>
      </c>
      <c r="FT855">
        <f>IF($GQ855&gt;=19,INDEX($DL:$DL,$GP855+19),"")</f>
      </c>
      <c r="FU855">
        <f>IF($GQ855&gt;=20,INDEX($DL:$DL,$GP855+20),"")</f>
      </c>
      <c r="FV855">
        <f>IF($GQ855&gt;=21,INDEX($DL:$DL,$GP855+21),"")</f>
      </c>
      <c r="FW855">
        <f>IF($GQ855&gt;=22,INDEX($DL:$DL,$GP855+22),"")</f>
      </c>
      <c r="FX855">
        <f>IF($GQ855&gt;=23,INDEX($DL:$DL,$GP855+23),"")</f>
      </c>
      <c r="FY855">
        <f>IF($GQ855&gt;=24,INDEX($DL:$DL,$GP855+24),"")</f>
      </c>
      <c r="FZ855">
        <f>IF($GQ855&gt;=25,INDEX($DL:$DL,$GP855+25),"")</f>
      </c>
      <c r="GA855">
        <f>IF($GQ855&gt;=26,INDEX($DL:$DL,$GP855+26),"")</f>
      </c>
      <c r="GB855">
        <f>IF($GQ855&gt;=27,INDEX($DL:$DL,$GP855+27),"")</f>
      </c>
      <c r="GC855">
        <f>IF($GQ855&gt;=28,INDEX($DL:$DL,$GP855+28),"")</f>
      </c>
      <c r="GD855">
        <f>IF($GQ855&gt;=29,INDEX($DL:$DL,$GP855+29),"")</f>
      </c>
      <c r="GE855">
        <f>IF($GQ855&gt;=30,INDEX($DL:$DL,$GP855+30),"")</f>
      </c>
      <c r="GF855">
        <f>IF($GQ855&gt;=31,INDEX($DL:$DL,$GP855+31),"")</f>
      </c>
      <c r="GG855">
        <f>IF($GQ855&gt;=32,INDEX($DL:$DL,$GP855+32),"")</f>
      </c>
      <c r="GH855">
        <f>IF($GQ855&gt;=33,INDEX($DL:$DL,$GP855+33),"")</f>
      </c>
      <c r="GI855">
        <f>IF($GQ855&gt;=34,INDEX($DL:$DL,$GP855+34),"")</f>
      </c>
      <c r="GJ855">
        <f>IF($GQ855&gt;=35,INDEX($DL:$DL,$GP855+35),"")</f>
      </c>
      <c r="GK855">
        <f>IF($GQ855&gt;=36,INDEX($DL:$DL,$GP855+36),"")</f>
      </c>
      <c r="GL855">
        <f>IF($GQ855&gt;=37,INDEX($DL:$DL,$GP855+37),"")</f>
      </c>
      <c r="GM855">
        <f>IF($GQ855&gt;=38,INDEX($DL:$DL,$GP855+38),"")</f>
      </c>
      <c r="GN855">
        <f>IF($GQ855&gt;=39,INDEX($DL:$DL,$GP855+39),"")</f>
      </c>
      <c r="GO855">
        <f>IF($GQ855&gt;=40,INDEX($DL:$DL,$GP855+40),"")</f>
      </c>
      <c r="GP855">
        <f>IFERROR(MATCH($DJ855,$DK$2:$DK$148,0)+1,0)</f>
      </c>
      <c r="GQ855">
        <f>IFERROR(INDEX($DM$2:$DM$148,MATCH($DJ855,$DK$2:$DK$148,0)),0)</f>
      </c>
      <c r="GR855">
        <f>IFERROR(MATCH($L855,$DN$855:$FA$855,0),0)</f>
      </c>
      <c r="GS855">
        <f>IF($GR855&gt;0,INDEX($FB$855:$GO$855,$GR855),"")</f>
      </c>
      <c r="GV855">
        <f>IF($JE855&gt;=1,INDEX($GT:$GT,$JD855+1),"")</f>
      </c>
      <c r="GW855">
        <f>IF($JE855&gt;=2,INDEX($GT:$GT,$JD855+2),"")</f>
      </c>
      <c r="GX855">
        <f>IF($JE855&gt;=3,INDEX($GT:$GT,$JD855+3),"")</f>
      </c>
      <c r="GY855">
        <f>IF($JE855&gt;=4,INDEX($GT:$GT,$JD855+4),"")</f>
      </c>
      <c r="GZ855">
        <f>IF($JE855&gt;=5,INDEX($GT:$GT,$JD855+5),"")</f>
      </c>
      <c r="HA855">
        <f>IF($JE855&gt;=6,INDEX($GT:$GT,$JD855+6),"")</f>
      </c>
      <c r="HB855">
        <f>IF($JE855&gt;=7,INDEX($GT:$GT,$JD855+7),"")</f>
      </c>
      <c r="HC855">
        <f>IF($JE855&gt;=8,INDEX($GT:$GT,$JD855+8),"")</f>
      </c>
      <c r="HD855">
        <f>IF($JE855&gt;=9,INDEX($GT:$GT,$JD855+9),"")</f>
      </c>
      <c r="HE855">
        <f>IF($JE855&gt;=10,INDEX($GT:$GT,$JD855+10),"")</f>
      </c>
      <c r="HF855">
        <f>IF($JE855&gt;=11,INDEX($GT:$GT,$JD855+11),"")</f>
      </c>
      <c r="HG855">
        <f>IF($JE855&gt;=12,INDEX($GT:$GT,$JD855+12),"")</f>
      </c>
      <c r="HH855">
        <f>IF($JE855&gt;=13,INDEX($GT:$GT,$JD855+13),"")</f>
      </c>
      <c r="HI855">
        <f>IF($JE855&gt;=14,INDEX($GT:$GT,$JD855+14),"")</f>
      </c>
      <c r="HJ855">
        <f>IF($JE855&gt;=15,INDEX($GT:$GT,$JD855+15),"")</f>
      </c>
      <c r="HK855">
        <f>IF($JE855&gt;=16,INDEX($GT:$GT,$JD855+16),"")</f>
      </c>
      <c r="HL855">
        <f>IF($JE855&gt;=17,INDEX($GT:$GT,$JD855+17),"")</f>
      </c>
      <c r="HM855">
        <f>IF($JE855&gt;=18,INDEX($GT:$GT,$JD855+18),"")</f>
      </c>
      <c r="HN855">
        <f>IF($JE855&gt;=19,INDEX($GT:$GT,$JD855+19),"")</f>
      </c>
      <c r="HO855">
        <f>IF($JE855&gt;=20,INDEX($GT:$GT,$JD855+20),"")</f>
      </c>
      <c r="HP855">
        <f>IF($JE855&gt;=21,INDEX($GT:$GT,$JD855+21),"")</f>
      </c>
      <c r="HQ855">
        <f>IF($JE855&gt;=22,INDEX($GT:$GT,$JD855+22),"")</f>
      </c>
      <c r="HR855">
        <f>IF($JE855&gt;=23,INDEX($GT:$GT,$JD855+23),"")</f>
      </c>
      <c r="HS855">
        <f>IF($JE855&gt;=24,INDEX($GT:$GT,$JD855+24),"")</f>
      </c>
      <c r="HT855">
        <f>IF($JE855&gt;=25,INDEX($GT:$GT,$JD855+25),"")</f>
      </c>
      <c r="HU855">
        <f>IF($JE855&gt;=26,INDEX($GT:$GT,$JD855+26),"")</f>
      </c>
      <c r="HV855">
        <f>IF($JE855&gt;=27,INDEX($GT:$GT,$JD855+27),"")</f>
      </c>
      <c r="HW855">
        <f>IF($JE855&gt;=28,INDEX($GT:$GT,$JD855+28),"")</f>
      </c>
      <c r="HX855">
        <f>IF($JE855&gt;=29,INDEX($GT:$GT,$JD855+29),"")</f>
      </c>
      <c r="HY855">
        <f>IF($JE855&gt;=30,INDEX($GT:$GT,$JD855+30),"")</f>
      </c>
      <c r="HZ855">
        <f>IF($JE855&gt;=31,INDEX($GT:$GT,$JD855+31),"")</f>
      </c>
      <c r="IA855">
        <f>IF($JE855&gt;=32,INDEX($GT:$GT,$JD855+32),"")</f>
      </c>
      <c r="IB855">
        <f>IF($JE855&gt;=33,INDEX($GT:$GT,$JD855+33),"")</f>
      </c>
      <c r="IC855">
        <f>IF($JE855&gt;=34,INDEX($GT:$GT,$JD855+34),"")</f>
      </c>
      <c r="ID855">
        <f>IF($JE855&gt;=35,INDEX($GT:$GT,$JD855+35),"")</f>
      </c>
      <c r="IE855">
        <f>IF($JE855&gt;=36,INDEX($GT:$GT,$JD855+36),"")</f>
      </c>
      <c r="IF855">
        <f>IF($JE855&gt;=37,INDEX($GT:$GT,$JD855+37),"")</f>
      </c>
      <c r="IG855">
        <f>IF($JE855&gt;=38,INDEX($GT:$GT,$JD855+38),"")</f>
      </c>
      <c r="IH855">
        <f>IF($JE855&gt;=39,INDEX($GT:$GT,$JD855+39),"")</f>
      </c>
      <c r="II855">
        <f>IF($JE855&gt;=40,INDEX($GT:$GT,$JD855+40),"")</f>
      </c>
      <c r="IJ855">
        <f>IF($JE855&gt;=41,INDEX($GT:$GT,$JD855+41),"")</f>
      </c>
      <c r="IK855">
        <f>IF($JE855&gt;=42,INDEX($GT:$GT,$JD855+42),"")</f>
      </c>
      <c r="IL855">
        <f>IF($JE855&gt;=43,INDEX($GT:$GT,$JD855+43),"")</f>
      </c>
      <c r="IM855">
        <f>IF($JE855&gt;=44,INDEX($GT:$GT,$JD855+44),"")</f>
      </c>
      <c r="IN855">
        <f>IF($JE855&gt;=45,INDEX($GT:$GT,$JD855+45),"")</f>
      </c>
      <c r="IO855">
        <f>IF($JE855&gt;=46,INDEX($GT:$GT,$JD855+46),"")</f>
      </c>
      <c r="IP855">
        <f>IF($JE855&gt;=47,INDEX($GT:$GT,$JD855+47),"")</f>
      </c>
      <c r="IQ855">
        <f>IF($JE855&gt;=48,INDEX($GT:$GT,$JD855+48),"")</f>
      </c>
      <c r="IR855">
        <f>IF($JE855&gt;=49,INDEX($GT:$GT,$JD855+49),"")</f>
      </c>
      <c r="IS855">
        <f>IF($JE855&gt;=50,INDEX($GT:$GT,$JD855+50),"")</f>
      </c>
      <c r="IT855">
        <f>IF($JE855&gt;=51,INDEX($GT:$GT,$JD855+51),"")</f>
      </c>
      <c r="IU855">
        <f>IF($JE855&gt;=52,INDEX($GT:$GT,$JD855+52),"")</f>
      </c>
      <c r="IV855">
        <f>IF($JE855&gt;=53,INDEX($GT:$GT,$JD855+53),"")</f>
      </c>
      <c r="IW855">
        <f>IF($JE855&gt;=54,INDEX($GT:$GT,$JD855+54),"")</f>
      </c>
      <c r="IX855">
        <f>IF($JE855&gt;=55,INDEX($GT:$GT,$JD855+55),"")</f>
      </c>
      <c r="IY855">
        <f>IF($JE855&gt;=56,INDEX($GT:$GT,$JD855+56),"")</f>
      </c>
      <c r="IZ855">
        <f>IF($JE855&gt;=57,INDEX($GT:$GT,$JD855+57),"")</f>
      </c>
      <c r="JA855">
        <f>IF($JE855&gt;=58,INDEX($GT:$GT,$JD855+58),"")</f>
      </c>
      <c r="JB855">
        <f>IF($JE855&gt;=59,INDEX($GT:$GT,$JD855+59),"")</f>
      </c>
      <c r="JC855">
        <f>IF($JE855&gt;=60,INDEX($GT:$GT,$JD855+60),"")</f>
      </c>
      <c r="JD855">
        <f>IFERROR(MATCH($GS855,$GT$2:$GT$322,0)+1,0)</f>
      </c>
      <c r="JE855">
        <f>IFERROR(INDEX($GU$2:$GU$322,MATCH($GS855,$GT$2:$GT$322,0)),0)</f>
      </c>
      <c r="JF855" t="s">
        <v>28</v>
      </c>
      <c r="JG855" t="s">
        <v>28</v>
      </c>
    </row>
    <row r="856" spans="1:267" x14ac:dyDescent="0.25">
      <c r="J856" s="1"/>
      <c r="K856" s="1"/>
      <c r="L856" s="1"/>
      <c r="M856" s="1"/>
      <c r="N856" s="1">
        <f>IFERROR(IF(FIND(" - ",$J856)&gt;0,MID($J856,FIND(" - ",$J856)+3,LEN($J856)),""),"")</f>
      </c>
      <c r="P856" s="1"/>
      <c r="S856" t="s">
        <v>28</v>
      </c>
      <c r="U856">
        <f>IF(OR($S856="",$T856=""),"",IFERROR($S856/$T856,0))</f>
      </c>
      <c r="V856">
        <f>IF($S856="","",
IF($K856="","",
IF(ISNUMBER(SEARCH("exempt",LOWER($K856))),0,
$S856*(VALUE(SUBSTITUTE($K856,"%",""))/100))))</f>
      </c>
      <c r="AB856">
        <f>IF($S856="","",
SUM($S856,$V856,$Z856,$W856,$Y856)-
IF($AA856="",0,VALUE($AA856)))</f>
      </c>
      <c r="AJ856" t="s">
        <v>1676</v>
      </c>
      <c r="AR856">
        <f>IFERROR(LEFT($J856,FIND(" - ",$J856)-1),$J856)</f>
      </c>
      <c r="AU856">
        <f>IF($CJ856&gt;=1,INDEX($AS:$AS,$CI856+1),"")</f>
      </c>
      <c r="AV856">
        <f>IF($CJ856&gt;=2,INDEX($AS:$AS,$CI856+2),"")</f>
      </c>
      <c r="AW856">
        <f>IF($CJ856&gt;=3,INDEX($AS:$AS,$CI856+3),"")</f>
      </c>
      <c r="AX856">
        <f>IF($CJ856&gt;=4,INDEX($AS:$AS,$CI856+4),"")</f>
      </c>
      <c r="AY856">
        <f>IF($CJ856&gt;=5,INDEX($AS:$AS,$CI856+5),"")</f>
      </c>
      <c r="AZ856">
        <f>IF($CJ856&gt;=6,INDEX($AS:$AS,$CI856+6),"")</f>
      </c>
      <c r="BA856">
        <f>IF($CJ856&gt;=7,INDEX($AS:$AS,$CI856+7),"")</f>
      </c>
      <c r="BB856">
        <f>IF($CJ856&gt;=8,INDEX($AS:$AS,$CI856+8),"")</f>
      </c>
      <c r="BC856">
        <f>IF($CJ856&gt;=9,INDEX($AS:$AS,$CI856+9),"")</f>
      </c>
      <c r="BD856">
        <f>IF($CJ856&gt;=10,INDEX($AS:$AS,$CI856+10),"")</f>
      </c>
      <c r="BE856">
        <f>IF($CJ856&gt;=11,INDEX($AS:$AS,$CI856+11),"")</f>
      </c>
      <c r="BF856">
        <f>IF($CJ856&gt;=12,INDEX($AS:$AS,$CI856+12),"")</f>
      </c>
      <c r="BG856">
        <f>IF($CJ856&gt;=13,INDEX($AS:$AS,$CI856+13),"")</f>
      </c>
      <c r="BH856">
        <f>IF($CJ856&gt;=14,INDEX($AS:$AS,$CI856+14),"")</f>
      </c>
      <c r="BI856">
        <f>IF($CJ856&gt;=15,INDEX($AS:$AS,$CI856+15),"")</f>
      </c>
      <c r="BJ856">
        <f>IF($CJ856&gt;=16,INDEX($AS:$AS,$CI856+16),"")</f>
      </c>
      <c r="BK856">
        <f>IF($CJ856&gt;=17,INDEX($AS:$AS,$CI856+17),"")</f>
      </c>
      <c r="BL856">
        <f>IF($CJ856&gt;=18,INDEX($AS:$AS,$CI856+18),"")</f>
      </c>
      <c r="BM856">
        <f>IF($CJ856&gt;=19,INDEX($AS:$AS,$CI856+19),"")</f>
      </c>
      <c r="BN856">
        <f>IF($CJ856&gt;=20,INDEX($AS:$AS,$CI856+20),"")</f>
      </c>
      <c r="BO856">
        <f>IF($CJ856&gt;=21,INDEX($AS:$AS,$CI856+21),"")</f>
      </c>
      <c r="BP856">
        <f>IF($CJ856&gt;=22,INDEX($AS:$AS,$CI856+22),"")</f>
      </c>
      <c r="BQ856">
        <f>IF($CJ856&gt;=23,INDEX($AS:$AS,$CI856+23),"")</f>
      </c>
      <c r="BR856">
        <f>IF($CJ856&gt;=24,INDEX($AS:$AS,$CI856+24),"")</f>
      </c>
      <c r="BS856">
        <f>IF($CJ856&gt;=25,INDEX($AS:$AS,$CI856+25),"")</f>
      </c>
      <c r="BT856">
        <f>IF($CJ856&gt;=26,INDEX($AS:$AS,$CI856+26),"")</f>
      </c>
      <c r="BU856">
        <f>IF($CJ856&gt;=27,INDEX($AS:$AS,$CI856+27),"")</f>
      </c>
      <c r="BV856">
        <f>IF($CJ856&gt;=28,INDEX($AS:$AS,$CI856+28),"")</f>
      </c>
      <c r="BW856">
        <f>IF($CJ856&gt;=29,INDEX($AS:$AS,$CI856+29),"")</f>
      </c>
      <c r="BX856">
        <f>IF($CJ856&gt;=30,INDEX($AS:$AS,$CI856+30),"")</f>
      </c>
      <c r="BY856">
        <f>IF($CJ856&gt;=31,INDEX($AS:$AS,$CI856+31),"")</f>
      </c>
      <c r="BZ856">
        <f>IF($CJ856&gt;=32,INDEX($AS:$AS,$CI856+32),"")</f>
      </c>
      <c r="CA856">
        <f>IF($CJ856&gt;=33,INDEX($AS:$AS,$CI856+33),"")</f>
      </c>
      <c r="CB856">
        <f>IF($CJ856&gt;=34,INDEX($AS:$AS,$CI856+34),"")</f>
      </c>
      <c r="CC856">
        <f>IF($CJ856&gt;=35,INDEX($AS:$AS,$CI856+35),"")</f>
      </c>
      <c r="CD856">
        <f>IF($CJ856&gt;=36,INDEX($AS:$AS,$CI856+36),"")</f>
      </c>
      <c r="CE856">
        <f>IF($CJ856&gt;=37,INDEX($AS:$AS,$CI856+37),"")</f>
      </c>
      <c r="CF856">
        <f>IF($CJ856&gt;=38,INDEX($AS:$AS,$CI856+38),"")</f>
      </c>
      <c r="CG856">
        <f>IF($CJ856&gt;=39,INDEX($AS:$AS,$CI856+39),"")</f>
      </c>
      <c r="CH856">
        <f>IF($CJ856&gt;=40,INDEX($AS:$AS,$CI856+40),"")</f>
      </c>
      <c r="CI856">
        <f>IFERROR(MATCH($AR856,$AS$2:$AS$133,0)+1,0)</f>
      </c>
      <c r="CJ856">
        <f>IFERROR(INDEX($AT$2:$AT$133,MATCH($AR856,$AS$2:$AS$133,0)),0)</f>
      </c>
      <c r="CK856">
        <f>IFERROR(LEFT($O856,FIND(" - ",$O856)-1),$O856)</f>
      </c>
      <c r="CL856" t="s">
        <v>1677</v>
      </c>
      <c r="CM856">
        <v>1</v>
      </c>
      <c r="CN856">
        <f>IF($DI856&gt;=1,INDEX($CL:$CL,$DH856+1),"")</f>
      </c>
      <c r="CO856">
        <f>IF($DI856&gt;=2,INDEX($CL:$CL,$DH856+2),"")</f>
      </c>
      <c r="CP856">
        <f>IF($DI856&gt;=3,INDEX($CL:$CL,$DH856+3),"")</f>
      </c>
      <c r="CQ856">
        <f>IF($DI856&gt;=4,INDEX($CL:$CL,$DH856+4),"")</f>
      </c>
      <c r="CR856">
        <f>IF($DI856&gt;=5,INDEX($CL:$CL,$DH856+5),"")</f>
      </c>
      <c r="CS856">
        <f>IF($DI856&gt;=6,INDEX($CL:$CL,$DH856+6),"")</f>
      </c>
      <c r="CT856">
        <f>IF($DI856&gt;=7,INDEX($CL:$CL,$DH856+7),"")</f>
      </c>
      <c r="CU856">
        <f>IF($DI856&gt;=8,INDEX($CL:$CL,$DH856+8),"")</f>
      </c>
      <c r="CV856">
        <f>IF($DI856&gt;=9,INDEX($CL:$CL,$DH856+9),"")</f>
      </c>
      <c r="CW856">
        <f>IF($DI856&gt;=10,INDEX($CL:$CL,$DH856+10),"")</f>
      </c>
      <c r="CX856">
        <f>IF($DI856&gt;=11,INDEX($CL:$CL,$DH856+11),"")</f>
      </c>
      <c r="CY856">
        <f>IF($DI856&gt;=12,INDEX($CL:$CL,$DH856+12),"")</f>
      </c>
      <c r="CZ856">
        <f>IF($DI856&gt;=13,INDEX($CL:$CL,$DH856+13),"")</f>
      </c>
      <c r="DA856">
        <f>IF($DI856&gt;=14,INDEX($CL:$CL,$DH856+14),"")</f>
      </c>
      <c r="DB856">
        <f>IF($DI856&gt;=15,INDEX($CL:$CL,$DH856+15),"")</f>
      </c>
      <c r="DC856">
        <f>IF($DI856&gt;=16,INDEX($CL:$CL,$DH856+16),"")</f>
      </c>
      <c r="DD856">
        <f>IF($DI856&gt;=17,INDEX($CL:$CL,$DH856+17),"")</f>
      </c>
      <c r="DE856">
        <f>IF($DI856&gt;=18,INDEX($CL:$CL,$DH856+18),"")</f>
      </c>
      <c r="DF856">
        <f>IF($DI856&gt;=19,INDEX($CL:$CL,$DH856+19),"")</f>
      </c>
      <c r="DG856">
        <f>IF($DI856&gt;=20,INDEX($CL:$CL,$DH856+20),"")</f>
      </c>
      <c r="DH856">
        <f>IFERROR(MATCH($CK856,$CL$2:$CL$1558,0)+1,0)</f>
      </c>
      <c r="DI856">
        <f>IFERROR(INDEX($CM$2:$CM$1558,MATCH($CK856,$CL$2:$CL$1558,0)),0)</f>
      </c>
      <c r="DJ856">
        <f>IFERROR(INDEX($AQ:$AQ,MATCH($K856,$AP:$AP,0))&amp;"","")</f>
      </c>
      <c r="DN856">
        <f>IF($GQ856&gt;=1,INDEX($DK:$DK,$GP856+1),"")</f>
      </c>
      <c r="DO856">
        <f>IF($GQ856&gt;=2,INDEX($DK:$DK,$GP856+2),"")</f>
      </c>
      <c r="DP856">
        <f>IF($GQ856&gt;=3,INDEX($DK:$DK,$GP856+3),"")</f>
      </c>
      <c r="DQ856">
        <f>IF($GQ856&gt;=4,INDEX($DK:$DK,$GP856+4),"")</f>
      </c>
      <c r="DR856">
        <f>IF($GQ856&gt;=5,INDEX($DK:$DK,$GP856+5),"")</f>
      </c>
      <c r="DS856">
        <f>IF($GQ856&gt;=6,INDEX($DK:$DK,$GP856+6),"")</f>
      </c>
      <c r="DT856">
        <f>IF($GQ856&gt;=7,INDEX($DK:$DK,$GP856+7),"")</f>
      </c>
      <c r="DU856">
        <f>IF($GQ856&gt;=8,INDEX($DK:$DK,$GP856+8),"")</f>
      </c>
      <c r="DV856">
        <f>IF($GQ856&gt;=9,INDEX($DK:$DK,$GP856+9),"")</f>
      </c>
      <c r="DW856">
        <f>IF($GQ856&gt;=10,INDEX($DK:$DK,$GP856+10),"")</f>
      </c>
      <c r="DX856">
        <f>IF($GQ856&gt;=11,INDEX($DK:$DK,$GP856+11),"")</f>
      </c>
      <c r="DY856">
        <f>IF($GQ856&gt;=12,INDEX($DK:$DK,$GP856+12),"")</f>
      </c>
      <c r="DZ856">
        <f>IF($GQ856&gt;=13,INDEX($DK:$DK,$GP856+13),"")</f>
      </c>
      <c r="EA856">
        <f>IF($GQ856&gt;=14,INDEX($DK:$DK,$GP856+14),"")</f>
      </c>
      <c r="EB856">
        <f>IF($GQ856&gt;=15,INDEX($DK:$DK,$GP856+15),"")</f>
      </c>
      <c r="EC856">
        <f>IF($GQ856&gt;=16,INDEX($DK:$DK,$GP856+16),"")</f>
      </c>
      <c r="ED856">
        <f>IF($GQ856&gt;=17,INDEX($DK:$DK,$GP856+17),"")</f>
      </c>
      <c r="EE856">
        <f>IF($GQ856&gt;=18,INDEX($DK:$DK,$GP856+18),"")</f>
      </c>
      <c r="EF856">
        <f>IF($GQ856&gt;=19,INDEX($DK:$DK,$GP856+19),"")</f>
      </c>
      <c r="EG856">
        <f>IF($GQ856&gt;=20,INDEX($DK:$DK,$GP856+20),"")</f>
      </c>
      <c r="EH856">
        <f>IF($GQ856&gt;=21,INDEX($DK:$DK,$GP856+21),"")</f>
      </c>
      <c r="EI856">
        <f>IF($GQ856&gt;=22,INDEX($DK:$DK,$GP856+22),"")</f>
      </c>
      <c r="EJ856">
        <f>IF($GQ856&gt;=23,INDEX($DK:$DK,$GP856+23),"")</f>
      </c>
      <c r="EK856">
        <f>IF($GQ856&gt;=24,INDEX($DK:$DK,$GP856+24),"")</f>
      </c>
      <c r="EL856">
        <f>IF($GQ856&gt;=25,INDEX($DK:$DK,$GP856+25),"")</f>
      </c>
      <c r="EM856">
        <f>IF($GQ856&gt;=26,INDEX($DK:$DK,$GP856+26),"")</f>
      </c>
      <c r="EN856">
        <f>IF($GQ856&gt;=27,INDEX($DK:$DK,$GP856+27),"")</f>
      </c>
      <c r="EO856">
        <f>IF($GQ856&gt;=28,INDEX($DK:$DK,$GP856+28),"")</f>
      </c>
      <c r="EP856">
        <f>IF($GQ856&gt;=29,INDEX($DK:$DK,$GP856+29),"")</f>
      </c>
      <c r="EQ856">
        <f>IF($GQ856&gt;=30,INDEX($DK:$DK,$GP856+30),"")</f>
      </c>
      <c r="ER856">
        <f>IF($GQ856&gt;=31,INDEX($DK:$DK,$GP856+31),"")</f>
      </c>
      <c r="ES856">
        <f>IF($GQ856&gt;=32,INDEX($DK:$DK,$GP856+32),"")</f>
      </c>
      <c r="ET856">
        <f>IF($GQ856&gt;=33,INDEX($DK:$DK,$GP856+33),"")</f>
      </c>
      <c r="EU856">
        <f>IF($GQ856&gt;=34,INDEX($DK:$DK,$GP856+34),"")</f>
      </c>
      <c r="EV856">
        <f>IF($GQ856&gt;=35,INDEX($DK:$DK,$GP856+35),"")</f>
      </c>
      <c r="EW856">
        <f>IF($GQ856&gt;=36,INDEX($DK:$DK,$GP856+36),"")</f>
      </c>
      <c r="EX856">
        <f>IF($GQ856&gt;=37,INDEX($DK:$DK,$GP856+37),"")</f>
      </c>
      <c r="EY856">
        <f>IF($GQ856&gt;=38,INDEX($DK:$DK,$GP856+38),"")</f>
      </c>
      <c r="EZ856">
        <f>IF($GQ856&gt;=39,INDEX($DK:$DK,$GP856+39),"")</f>
      </c>
      <c r="FA856">
        <f>IF($GQ856&gt;=40,INDEX($DK:$DK,$GP856+40),"")</f>
      </c>
      <c r="FB856">
        <f>IF($GQ856&gt;=1,INDEX($DL:$DL,$GP856+1),"")</f>
      </c>
      <c r="FC856">
        <f>IF($GQ856&gt;=2,INDEX($DL:$DL,$GP856+2),"")</f>
      </c>
      <c r="FD856">
        <f>IF($GQ856&gt;=3,INDEX($DL:$DL,$GP856+3),"")</f>
      </c>
      <c r="FE856">
        <f>IF($GQ856&gt;=4,INDEX($DL:$DL,$GP856+4),"")</f>
      </c>
      <c r="FF856">
        <f>IF($GQ856&gt;=5,INDEX($DL:$DL,$GP856+5),"")</f>
      </c>
      <c r="FG856">
        <f>IF($GQ856&gt;=6,INDEX($DL:$DL,$GP856+6),"")</f>
      </c>
      <c r="FH856">
        <f>IF($GQ856&gt;=7,INDEX($DL:$DL,$GP856+7),"")</f>
      </c>
      <c r="FI856">
        <f>IF($GQ856&gt;=8,INDEX($DL:$DL,$GP856+8),"")</f>
      </c>
      <c r="FJ856">
        <f>IF($GQ856&gt;=9,INDEX($DL:$DL,$GP856+9),"")</f>
      </c>
      <c r="FK856">
        <f>IF($GQ856&gt;=10,INDEX($DL:$DL,$GP856+10),"")</f>
      </c>
      <c r="FL856">
        <f>IF($GQ856&gt;=11,INDEX($DL:$DL,$GP856+11),"")</f>
      </c>
      <c r="FM856">
        <f>IF($GQ856&gt;=12,INDEX($DL:$DL,$GP856+12),"")</f>
      </c>
      <c r="FN856">
        <f>IF($GQ856&gt;=13,INDEX($DL:$DL,$GP856+13),"")</f>
      </c>
      <c r="FO856">
        <f>IF($GQ856&gt;=14,INDEX($DL:$DL,$GP856+14),"")</f>
      </c>
      <c r="FP856">
        <f>IF($GQ856&gt;=15,INDEX($DL:$DL,$GP856+15),"")</f>
      </c>
      <c r="FQ856">
        <f>IF($GQ856&gt;=16,INDEX($DL:$DL,$GP856+16),"")</f>
      </c>
      <c r="FR856">
        <f>IF($GQ856&gt;=17,INDEX($DL:$DL,$GP856+17),"")</f>
      </c>
      <c r="FS856">
        <f>IF($GQ856&gt;=18,INDEX($DL:$DL,$GP856+18),"")</f>
      </c>
      <c r="FT856">
        <f>IF($GQ856&gt;=19,INDEX($DL:$DL,$GP856+19),"")</f>
      </c>
      <c r="FU856">
        <f>IF($GQ856&gt;=20,INDEX($DL:$DL,$GP856+20),"")</f>
      </c>
      <c r="FV856">
        <f>IF($GQ856&gt;=21,INDEX($DL:$DL,$GP856+21),"")</f>
      </c>
      <c r="FW856">
        <f>IF($GQ856&gt;=22,INDEX($DL:$DL,$GP856+22),"")</f>
      </c>
      <c r="FX856">
        <f>IF($GQ856&gt;=23,INDEX($DL:$DL,$GP856+23),"")</f>
      </c>
      <c r="FY856">
        <f>IF($GQ856&gt;=24,INDEX($DL:$DL,$GP856+24),"")</f>
      </c>
      <c r="FZ856">
        <f>IF($GQ856&gt;=25,INDEX($DL:$DL,$GP856+25),"")</f>
      </c>
      <c r="GA856">
        <f>IF($GQ856&gt;=26,INDEX($DL:$DL,$GP856+26),"")</f>
      </c>
      <c r="GB856">
        <f>IF($GQ856&gt;=27,INDEX($DL:$DL,$GP856+27),"")</f>
      </c>
      <c r="GC856">
        <f>IF($GQ856&gt;=28,INDEX($DL:$DL,$GP856+28),"")</f>
      </c>
      <c r="GD856">
        <f>IF($GQ856&gt;=29,INDEX($DL:$DL,$GP856+29),"")</f>
      </c>
      <c r="GE856">
        <f>IF($GQ856&gt;=30,INDEX($DL:$DL,$GP856+30),"")</f>
      </c>
      <c r="GF856">
        <f>IF($GQ856&gt;=31,INDEX($DL:$DL,$GP856+31),"")</f>
      </c>
      <c r="GG856">
        <f>IF($GQ856&gt;=32,INDEX($DL:$DL,$GP856+32),"")</f>
      </c>
      <c r="GH856">
        <f>IF($GQ856&gt;=33,INDEX($DL:$DL,$GP856+33),"")</f>
      </c>
      <c r="GI856">
        <f>IF($GQ856&gt;=34,INDEX($DL:$DL,$GP856+34),"")</f>
      </c>
      <c r="GJ856">
        <f>IF($GQ856&gt;=35,INDEX($DL:$DL,$GP856+35),"")</f>
      </c>
      <c r="GK856">
        <f>IF($GQ856&gt;=36,INDEX($DL:$DL,$GP856+36),"")</f>
      </c>
      <c r="GL856">
        <f>IF($GQ856&gt;=37,INDEX($DL:$DL,$GP856+37),"")</f>
      </c>
      <c r="GM856">
        <f>IF($GQ856&gt;=38,INDEX($DL:$DL,$GP856+38),"")</f>
      </c>
      <c r="GN856">
        <f>IF($GQ856&gt;=39,INDEX($DL:$DL,$GP856+39),"")</f>
      </c>
      <c r="GO856">
        <f>IF($GQ856&gt;=40,INDEX($DL:$DL,$GP856+40),"")</f>
      </c>
      <c r="GP856">
        <f>IFERROR(MATCH($DJ856,$DK$2:$DK$148,0)+1,0)</f>
      </c>
      <c r="GQ856">
        <f>IFERROR(INDEX($DM$2:$DM$148,MATCH($DJ856,$DK$2:$DK$148,0)),0)</f>
      </c>
      <c r="GR856">
        <f>IFERROR(MATCH($L856,$DN$856:$FA$856,0),0)</f>
      </c>
      <c r="GS856">
        <f>IF($GR856&gt;0,INDEX($FB$856:$GO$856,$GR856),"")</f>
      </c>
      <c r="GV856">
        <f>IF($JE856&gt;=1,INDEX($GT:$GT,$JD856+1),"")</f>
      </c>
      <c r="GW856">
        <f>IF($JE856&gt;=2,INDEX($GT:$GT,$JD856+2),"")</f>
      </c>
      <c r="GX856">
        <f>IF($JE856&gt;=3,INDEX($GT:$GT,$JD856+3),"")</f>
      </c>
      <c r="GY856">
        <f>IF($JE856&gt;=4,INDEX($GT:$GT,$JD856+4),"")</f>
      </c>
      <c r="GZ856">
        <f>IF($JE856&gt;=5,INDEX($GT:$GT,$JD856+5),"")</f>
      </c>
      <c r="HA856">
        <f>IF($JE856&gt;=6,INDEX($GT:$GT,$JD856+6),"")</f>
      </c>
      <c r="HB856">
        <f>IF($JE856&gt;=7,INDEX($GT:$GT,$JD856+7),"")</f>
      </c>
      <c r="HC856">
        <f>IF($JE856&gt;=8,INDEX($GT:$GT,$JD856+8),"")</f>
      </c>
      <c r="HD856">
        <f>IF($JE856&gt;=9,INDEX($GT:$GT,$JD856+9),"")</f>
      </c>
      <c r="HE856">
        <f>IF($JE856&gt;=10,INDEX($GT:$GT,$JD856+10),"")</f>
      </c>
      <c r="HF856">
        <f>IF($JE856&gt;=11,INDEX($GT:$GT,$JD856+11),"")</f>
      </c>
      <c r="HG856">
        <f>IF($JE856&gt;=12,INDEX($GT:$GT,$JD856+12),"")</f>
      </c>
      <c r="HH856">
        <f>IF($JE856&gt;=13,INDEX($GT:$GT,$JD856+13),"")</f>
      </c>
      <c r="HI856">
        <f>IF($JE856&gt;=14,INDEX($GT:$GT,$JD856+14),"")</f>
      </c>
      <c r="HJ856">
        <f>IF($JE856&gt;=15,INDEX($GT:$GT,$JD856+15),"")</f>
      </c>
      <c r="HK856">
        <f>IF($JE856&gt;=16,INDEX($GT:$GT,$JD856+16),"")</f>
      </c>
      <c r="HL856">
        <f>IF($JE856&gt;=17,INDEX($GT:$GT,$JD856+17),"")</f>
      </c>
      <c r="HM856">
        <f>IF($JE856&gt;=18,INDEX($GT:$GT,$JD856+18),"")</f>
      </c>
      <c r="HN856">
        <f>IF($JE856&gt;=19,INDEX($GT:$GT,$JD856+19),"")</f>
      </c>
      <c r="HO856">
        <f>IF($JE856&gt;=20,INDEX($GT:$GT,$JD856+20),"")</f>
      </c>
      <c r="HP856">
        <f>IF($JE856&gt;=21,INDEX($GT:$GT,$JD856+21),"")</f>
      </c>
      <c r="HQ856">
        <f>IF($JE856&gt;=22,INDEX($GT:$GT,$JD856+22),"")</f>
      </c>
      <c r="HR856">
        <f>IF($JE856&gt;=23,INDEX($GT:$GT,$JD856+23),"")</f>
      </c>
      <c r="HS856">
        <f>IF($JE856&gt;=24,INDEX($GT:$GT,$JD856+24),"")</f>
      </c>
      <c r="HT856">
        <f>IF($JE856&gt;=25,INDEX($GT:$GT,$JD856+25),"")</f>
      </c>
      <c r="HU856">
        <f>IF($JE856&gt;=26,INDEX($GT:$GT,$JD856+26),"")</f>
      </c>
      <c r="HV856">
        <f>IF($JE856&gt;=27,INDEX($GT:$GT,$JD856+27),"")</f>
      </c>
      <c r="HW856">
        <f>IF($JE856&gt;=28,INDEX($GT:$GT,$JD856+28),"")</f>
      </c>
      <c r="HX856">
        <f>IF($JE856&gt;=29,INDEX($GT:$GT,$JD856+29),"")</f>
      </c>
      <c r="HY856">
        <f>IF($JE856&gt;=30,INDEX($GT:$GT,$JD856+30),"")</f>
      </c>
      <c r="HZ856">
        <f>IF($JE856&gt;=31,INDEX($GT:$GT,$JD856+31),"")</f>
      </c>
      <c r="IA856">
        <f>IF($JE856&gt;=32,INDEX($GT:$GT,$JD856+32),"")</f>
      </c>
      <c r="IB856">
        <f>IF($JE856&gt;=33,INDEX($GT:$GT,$JD856+33),"")</f>
      </c>
      <c r="IC856">
        <f>IF($JE856&gt;=34,INDEX($GT:$GT,$JD856+34),"")</f>
      </c>
      <c r="ID856">
        <f>IF($JE856&gt;=35,INDEX($GT:$GT,$JD856+35),"")</f>
      </c>
      <c r="IE856">
        <f>IF($JE856&gt;=36,INDEX($GT:$GT,$JD856+36),"")</f>
      </c>
      <c r="IF856">
        <f>IF($JE856&gt;=37,INDEX($GT:$GT,$JD856+37),"")</f>
      </c>
      <c r="IG856">
        <f>IF($JE856&gt;=38,INDEX($GT:$GT,$JD856+38),"")</f>
      </c>
      <c r="IH856">
        <f>IF($JE856&gt;=39,INDEX($GT:$GT,$JD856+39),"")</f>
      </c>
      <c r="II856">
        <f>IF($JE856&gt;=40,INDEX($GT:$GT,$JD856+40),"")</f>
      </c>
      <c r="IJ856">
        <f>IF($JE856&gt;=41,INDEX($GT:$GT,$JD856+41),"")</f>
      </c>
      <c r="IK856">
        <f>IF($JE856&gt;=42,INDEX($GT:$GT,$JD856+42),"")</f>
      </c>
      <c r="IL856">
        <f>IF($JE856&gt;=43,INDEX($GT:$GT,$JD856+43),"")</f>
      </c>
      <c r="IM856">
        <f>IF($JE856&gt;=44,INDEX($GT:$GT,$JD856+44),"")</f>
      </c>
      <c r="IN856">
        <f>IF($JE856&gt;=45,INDEX($GT:$GT,$JD856+45),"")</f>
      </c>
      <c r="IO856">
        <f>IF($JE856&gt;=46,INDEX($GT:$GT,$JD856+46),"")</f>
      </c>
      <c r="IP856">
        <f>IF($JE856&gt;=47,INDEX($GT:$GT,$JD856+47),"")</f>
      </c>
      <c r="IQ856">
        <f>IF($JE856&gt;=48,INDEX($GT:$GT,$JD856+48),"")</f>
      </c>
      <c r="IR856">
        <f>IF($JE856&gt;=49,INDEX($GT:$GT,$JD856+49),"")</f>
      </c>
      <c r="IS856">
        <f>IF($JE856&gt;=50,INDEX($GT:$GT,$JD856+50),"")</f>
      </c>
      <c r="IT856">
        <f>IF($JE856&gt;=51,INDEX($GT:$GT,$JD856+51),"")</f>
      </c>
      <c r="IU856">
        <f>IF($JE856&gt;=52,INDEX($GT:$GT,$JD856+52),"")</f>
      </c>
      <c r="IV856">
        <f>IF($JE856&gt;=53,INDEX($GT:$GT,$JD856+53),"")</f>
      </c>
      <c r="IW856">
        <f>IF($JE856&gt;=54,INDEX($GT:$GT,$JD856+54),"")</f>
      </c>
      <c r="IX856">
        <f>IF($JE856&gt;=55,INDEX($GT:$GT,$JD856+55),"")</f>
      </c>
      <c r="IY856">
        <f>IF($JE856&gt;=56,INDEX($GT:$GT,$JD856+56),"")</f>
      </c>
      <c r="IZ856">
        <f>IF($JE856&gt;=57,INDEX($GT:$GT,$JD856+57),"")</f>
      </c>
      <c r="JA856">
        <f>IF($JE856&gt;=58,INDEX($GT:$GT,$JD856+58),"")</f>
      </c>
      <c r="JB856">
        <f>IF($JE856&gt;=59,INDEX($GT:$GT,$JD856+59),"")</f>
      </c>
      <c r="JC856">
        <f>IF($JE856&gt;=60,INDEX($GT:$GT,$JD856+60),"")</f>
      </c>
      <c r="JD856">
        <f>IFERROR(MATCH($GS856,$GT$2:$GT$322,0)+1,0)</f>
      </c>
      <c r="JE856">
        <f>IFERROR(INDEX($GU$2:$GU$322,MATCH($GS856,$GT$2:$GT$322,0)),0)</f>
      </c>
      <c r="JF856" t="s">
        <v>28</v>
      </c>
      <c r="JG856" t="s">
        <v>28</v>
      </c>
    </row>
    <row r="857" spans="1:267" x14ac:dyDescent="0.25">
      <c r="J857" s="1"/>
      <c r="K857" s="1"/>
      <c r="L857" s="1"/>
      <c r="M857" s="1"/>
      <c r="N857" s="1">
        <f>IFERROR(IF(FIND(" - ",$J857)&gt;0,MID($J857,FIND(" - ",$J857)+3,LEN($J857)),""),"")</f>
      </c>
      <c r="P857" s="1"/>
      <c r="S857" t="s">
        <v>28</v>
      </c>
      <c r="U857">
        <f>IF(OR($S857="",$T857=""),"",IFERROR($S857/$T857,0))</f>
      </c>
      <c r="V857">
        <f>IF($S857="","",
IF($K857="","",
IF(ISNUMBER(SEARCH("exempt",LOWER($K857))),0,
$S857*(VALUE(SUBSTITUTE($K857,"%",""))/100))))</f>
      </c>
      <c r="AB857">
        <f>IF($S857="","",
SUM($S857,$V857,$Z857,$W857,$Y857)-
IF($AA857="",0,VALUE($AA857)))</f>
      </c>
      <c r="AJ857" t="s">
        <v>1678</v>
      </c>
      <c r="AR857">
        <f>IFERROR(LEFT($J857,FIND(" - ",$J857)-1),$J857)</f>
      </c>
      <c r="AU857">
        <f>IF($CJ857&gt;=1,INDEX($AS:$AS,$CI857+1),"")</f>
      </c>
      <c r="AV857">
        <f>IF($CJ857&gt;=2,INDEX($AS:$AS,$CI857+2),"")</f>
      </c>
      <c r="AW857">
        <f>IF($CJ857&gt;=3,INDEX($AS:$AS,$CI857+3),"")</f>
      </c>
      <c r="AX857">
        <f>IF($CJ857&gt;=4,INDEX($AS:$AS,$CI857+4),"")</f>
      </c>
      <c r="AY857">
        <f>IF($CJ857&gt;=5,INDEX($AS:$AS,$CI857+5),"")</f>
      </c>
      <c r="AZ857">
        <f>IF($CJ857&gt;=6,INDEX($AS:$AS,$CI857+6),"")</f>
      </c>
      <c r="BA857">
        <f>IF($CJ857&gt;=7,INDEX($AS:$AS,$CI857+7),"")</f>
      </c>
      <c r="BB857">
        <f>IF($CJ857&gt;=8,INDEX($AS:$AS,$CI857+8),"")</f>
      </c>
      <c r="BC857">
        <f>IF($CJ857&gt;=9,INDEX($AS:$AS,$CI857+9),"")</f>
      </c>
      <c r="BD857">
        <f>IF($CJ857&gt;=10,INDEX($AS:$AS,$CI857+10),"")</f>
      </c>
      <c r="BE857">
        <f>IF($CJ857&gt;=11,INDEX($AS:$AS,$CI857+11),"")</f>
      </c>
      <c r="BF857">
        <f>IF($CJ857&gt;=12,INDEX($AS:$AS,$CI857+12),"")</f>
      </c>
      <c r="BG857">
        <f>IF($CJ857&gt;=13,INDEX($AS:$AS,$CI857+13),"")</f>
      </c>
      <c r="BH857">
        <f>IF($CJ857&gt;=14,INDEX($AS:$AS,$CI857+14),"")</f>
      </c>
      <c r="BI857">
        <f>IF($CJ857&gt;=15,INDEX($AS:$AS,$CI857+15),"")</f>
      </c>
      <c r="BJ857">
        <f>IF($CJ857&gt;=16,INDEX($AS:$AS,$CI857+16),"")</f>
      </c>
      <c r="BK857">
        <f>IF($CJ857&gt;=17,INDEX($AS:$AS,$CI857+17),"")</f>
      </c>
      <c r="BL857">
        <f>IF($CJ857&gt;=18,INDEX($AS:$AS,$CI857+18),"")</f>
      </c>
      <c r="BM857">
        <f>IF($CJ857&gt;=19,INDEX($AS:$AS,$CI857+19),"")</f>
      </c>
      <c r="BN857">
        <f>IF($CJ857&gt;=20,INDEX($AS:$AS,$CI857+20),"")</f>
      </c>
      <c r="BO857">
        <f>IF($CJ857&gt;=21,INDEX($AS:$AS,$CI857+21),"")</f>
      </c>
      <c r="BP857">
        <f>IF($CJ857&gt;=22,INDEX($AS:$AS,$CI857+22),"")</f>
      </c>
      <c r="BQ857">
        <f>IF($CJ857&gt;=23,INDEX($AS:$AS,$CI857+23),"")</f>
      </c>
      <c r="BR857">
        <f>IF($CJ857&gt;=24,INDEX($AS:$AS,$CI857+24),"")</f>
      </c>
      <c r="BS857">
        <f>IF($CJ857&gt;=25,INDEX($AS:$AS,$CI857+25),"")</f>
      </c>
      <c r="BT857">
        <f>IF($CJ857&gt;=26,INDEX($AS:$AS,$CI857+26),"")</f>
      </c>
      <c r="BU857">
        <f>IF($CJ857&gt;=27,INDEX($AS:$AS,$CI857+27),"")</f>
      </c>
      <c r="BV857">
        <f>IF($CJ857&gt;=28,INDEX($AS:$AS,$CI857+28),"")</f>
      </c>
      <c r="BW857">
        <f>IF($CJ857&gt;=29,INDEX($AS:$AS,$CI857+29),"")</f>
      </c>
      <c r="BX857">
        <f>IF($CJ857&gt;=30,INDEX($AS:$AS,$CI857+30),"")</f>
      </c>
      <c r="BY857">
        <f>IF($CJ857&gt;=31,INDEX($AS:$AS,$CI857+31),"")</f>
      </c>
      <c r="BZ857">
        <f>IF($CJ857&gt;=32,INDEX($AS:$AS,$CI857+32),"")</f>
      </c>
      <c r="CA857">
        <f>IF($CJ857&gt;=33,INDEX($AS:$AS,$CI857+33),"")</f>
      </c>
      <c r="CB857">
        <f>IF($CJ857&gt;=34,INDEX($AS:$AS,$CI857+34),"")</f>
      </c>
      <c r="CC857">
        <f>IF($CJ857&gt;=35,INDEX($AS:$AS,$CI857+35),"")</f>
      </c>
      <c r="CD857">
        <f>IF($CJ857&gt;=36,INDEX($AS:$AS,$CI857+36),"")</f>
      </c>
      <c r="CE857">
        <f>IF($CJ857&gt;=37,INDEX($AS:$AS,$CI857+37),"")</f>
      </c>
      <c r="CF857">
        <f>IF($CJ857&gt;=38,INDEX($AS:$AS,$CI857+38),"")</f>
      </c>
      <c r="CG857">
        <f>IF($CJ857&gt;=39,INDEX($AS:$AS,$CI857+39),"")</f>
      </c>
      <c r="CH857">
        <f>IF($CJ857&gt;=40,INDEX($AS:$AS,$CI857+40),"")</f>
      </c>
      <c r="CI857">
        <f>IFERROR(MATCH($AR857,$AS$2:$AS$133,0)+1,0)</f>
      </c>
      <c r="CJ857">
        <f>IFERROR(INDEX($AT$2:$AT$133,MATCH($AR857,$AS$2:$AS$133,0)),0)</f>
      </c>
      <c r="CK857">
        <f>IFERROR(LEFT($O857,FIND(" - ",$O857)-1),$O857)</f>
      </c>
      <c r="CL857" t="s">
        <v>211</v>
      </c>
      <c r="CN857">
        <f>IF($DI857&gt;=1,INDEX($CL:$CL,$DH857+1),"")</f>
      </c>
      <c r="CO857">
        <f>IF($DI857&gt;=2,INDEX($CL:$CL,$DH857+2),"")</f>
      </c>
      <c r="CP857">
        <f>IF($DI857&gt;=3,INDEX($CL:$CL,$DH857+3),"")</f>
      </c>
      <c r="CQ857">
        <f>IF($DI857&gt;=4,INDEX($CL:$CL,$DH857+4),"")</f>
      </c>
      <c r="CR857">
        <f>IF($DI857&gt;=5,INDEX($CL:$CL,$DH857+5),"")</f>
      </c>
      <c r="CS857">
        <f>IF($DI857&gt;=6,INDEX($CL:$CL,$DH857+6),"")</f>
      </c>
      <c r="CT857">
        <f>IF($DI857&gt;=7,INDEX($CL:$CL,$DH857+7),"")</f>
      </c>
      <c r="CU857">
        <f>IF($DI857&gt;=8,INDEX($CL:$CL,$DH857+8),"")</f>
      </c>
      <c r="CV857">
        <f>IF($DI857&gt;=9,INDEX($CL:$CL,$DH857+9),"")</f>
      </c>
      <c r="CW857">
        <f>IF($DI857&gt;=10,INDEX($CL:$CL,$DH857+10),"")</f>
      </c>
      <c r="CX857">
        <f>IF($DI857&gt;=11,INDEX($CL:$CL,$DH857+11),"")</f>
      </c>
      <c r="CY857">
        <f>IF($DI857&gt;=12,INDEX($CL:$CL,$DH857+12),"")</f>
      </c>
      <c r="CZ857">
        <f>IF($DI857&gt;=13,INDEX($CL:$CL,$DH857+13),"")</f>
      </c>
      <c r="DA857">
        <f>IF($DI857&gt;=14,INDEX($CL:$CL,$DH857+14),"")</f>
      </c>
      <c r="DB857">
        <f>IF($DI857&gt;=15,INDEX($CL:$CL,$DH857+15),"")</f>
      </c>
      <c r="DC857">
        <f>IF($DI857&gt;=16,INDEX($CL:$CL,$DH857+16),"")</f>
      </c>
      <c r="DD857">
        <f>IF($DI857&gt;=17,INDEX($CL:$CL,$DH857+17),"")</f>
      </c>
      <c r="DE857">
        <f>IF($DI857&gt;=18,INDEX($CL:$CL,$DH857+18),"")</f>
      </c>
      <c r="DF857">
        <f>IF($DI857&gt;=19,INDEX($CL:$CL,$DH857+19),"")</f>
      </c>
      <c r="DG857">
        <f>IF($DI857&gt;=20,INDEX($CL:$CL,$DH857+20),"")</f>
      </c>
      <c r="DH857">
        <f>IFERROR(MATCH($CK857,$CL$2:$CL$1558,0)+1,0)</f>
      </c>
      <c r="DI857">
        <f>IFERROR(INDEX($CM$2:$CM$1558,MATCH($CK857,$CL$2:$CL$1558,0)),0)</f>
      </c>
      <c r="DJ857">
        <f>IFERROR(INDEX($AQ:$AQ,MATCH($K857,$AP:$AP,0))&amp;"","")</f>
      </c>
      <c r="DN857">
        <f>IF($GQ857&gt;=1,INDEX($DK:$DK,$GP857+1),"")</f>
      </c>
      <c r="DO857">
        <f>IF($GQ857&gt;=2,INDEX($DK:$DK,$GP857+2),"")</f>
      </c>
      <c r="DP857">
        <f>IF($GQ857&gt;=3,INDEX($DK:$DK,$GP857+3),"")</f>
      </c>
      <c r="DQ857">
        <f>IF($GQ857&gt;=4,INDEX($DK:$DK,$GP857+4),"")</f>
      </c>
      <c r="DR857">
        <f>IF($GQ857&gt;=5,INDEX($DK:$DK,$GP857+5),"")</f>
      </c>
      <c r="DS857">
        <f>IF($GQ857&gt;=6,INDEX($DK:$DK,$GP857+6),"")</f>
      </c>
      <c r="DT857">
        <f>IF($GQ857&gt;=7,INDEX($DK:$DK,$GP857+7),"")</f>
      </c>
      <c r="DU857">
        <f>IF($GQ857&gt;=8,INDEX($DK:$DK,$GP857+8),"")</f>
      </c>
      <c r="DV857">
        <f>IF($GQ857&gt;=9,INDEX($DK:$DK,$GP857+9),"")</f>
      </c>
      <c r="DW857">
        <f>IF($GQ857&gt;=10,INDEX($DK:$DK,$GP857+10),"")</f>
      </c>
      <c r="DX857">
        <f>IF($GQ857&gt;=11,INDEX($DK:$DK,$GP857+11),"")</f>
      </c>
      <c r="DY857">
        <f>IF($GQ857&gt;=12,INDEX($DK:$DK,$GP857+12),"")</f>
      </c>
      <c r="DZ857">
        <f>IF($GQ857&gt;=13,INDEX($DK:$DK,$GP857+13),"")</f>
      </c>
      <c r="EA857">
        <f>IF($GQ857&gt;=14,INDEX($DK:$DK,$GP857+14),"")</f>
      </c>
      <c r="EB857">
        <f>IF($GQ857&gt;=15,INDEX($DK:$DK,$GP857+15),"")</f>
      </c>
      <c r="EC857">
        <f>IF($GQ857&gt;=16,INDEX($DK:$DK,$GP857+16),"")</f>
      </c>
      <c r="ED857">
        <f>IF($GQ857&gt;=17,INDEX($DK:$DK,$GP857+17),"")</f>
      </c>
      <c r="EE857">
        <f>IF($GQ857&gt;=18,INDEX($DK:$DK,$GP857+18),"")</f>
      </c>
      <c r="EF857">
        <f>IF($GQ857&gt;=19,INDEX($DK:$DK,$GP857+19),"")</f>
      </c>
      <c r="EG857">
        <f>IF($GQ857&gt;=20,INDEX($DK:$DK,$GP857+20),"")</f>
      </c>
      <c r="EH857">
        <f>IF($GQ857&gt;=21,INDEX($DK:$DK,$GP857+21),"")</f>
      </c>
      <c r="EI857">
        <f>IF($GQ857&gt;=22,INDEX($DK:$DK,$GP857+22),"")</f>
      </c>
      <c r="EJ857">
        <f>IF($GQ857&gt;=23,INDEX($DK:$DK,$GP857+23),"")</f>
      </c>
      <c r="EK857">
        <f>IF($GQ857&gt;=24,INDEX($DK:$DK,$GP857+24),"")</f>
      </c>
      <c r="EL857">
        <f>IF($GQ857&gt;=25,INDEX($DK:$DK,$GP857+25),"")</f>
      </c>
      <c r="EM857">
        <f>IF($GQ857&gt;=26,INDEX($DK:$DK,$GP857+26),"")</f>
      </c>
      <c r="EN857">
        <f>IF($GQ857&gt;=27,INDEX($DK:$DK,$GP857+27),"")</f>
      </c>
      <c r="EO857">
        <f>IF($GQ857&gt;=28,INDEX($DK:$DK,$GP857+28),"")</f>
      </c>
      <c r="EP857">
        <f>IF($GQ857&gt;=29,INDEX($DK:$DK,$GP857+29),"")</f>
      </c>
      <c r="EQ857">
        <f>IF($GQ857&gt;=30,INDEX($DK:$DK,$GP857+30),"")</f>
      </c>
      <c r="ER857">
        <f>IF($GQ857&gt;=31,INDEX($DK:$DK,$GP857+31),"")</f>
      </c>
      <c r="ES857">
        <f>IF($GQ857&gt;=32,INDEX($DK:$DK,$GP857+32),"")</f>
      </c>
      <c r="ET857">
        <f>IF($GQ857&gt;=33,INDEX($DK:$DK,$GP857+33),"")</f>
      </c>
      <c r="EU857">
        <f>IF($GQ857&gt;=34,INDEX($DK:$DK,$GP857+34),"")</f>
      </c>
      <c r="EV857">
        <f>IF($GQ857&gt;=35,INDEX($DK:$DK,$GP857+35),"")</f>
      </c>
      <c r="EW857">
        <f>IF($GQ857&gt;=36,INDEX($DK:$DK,$GP857+36),"")</f>
      </c>
      <c r="EX857">
        <f>IF($GQ857&gt;=37,INDEX($DK:$DK,$GP857+37),"")</f>
      </c>
      <c r="EY857">
        <f>IF($GQ857&gt;=38,INDEX($DK:$DK,$GP857+38),"")</f>
      </c>
      <c r="EZ857">
        <f>IF($GQ857&gt;=39,INDEX($DK:$DK,$GP857+39),"")</f>
      </c>
      <c r="FA857">
        <f>IF($GQ857&gt;=40,INDEX($DK:$DK,$GP857+40),"")</f>
      </c>
      <c r="FB857">
        <f>IF($GQ857&gt;=1,INDEX($DL:$DL,$GP857+1),"")</f>
      </c>
      <c r="FC857">
        <f>IF($GQ857&gt;=2,INDEX($DL:$DL,$GP857+2),"")</f>
      </c>
      <c r="FD857">
        <f>IF($GQ857&gt;=3,INDEX($DL:$DL,$GP857+3),"")</f>
      </c>
      <c r="FE857">
        <f>IF($GQ857&gt;=4,INDEX($DL:$DL,$GP857+4),"")</f>
      </c>
      <c r="FF857">
        <f>IF($GQ857&gt;=5,INDEX($DL:$DL,$GP857+5),"")</f>
      </c>
      <c r="FG857">
        <f>IF($GQ857&gt;=6,INDEX($DL:$DL,$GP857+6),"")</f>
      </c>
      <c r="FH857">
        <f>IF($GQ857&gt;=7,INDEX($DL:$DL,$GP857+7),"")</f>
      </c>
      <c r="FI857">
        <f>IF($GQ857&gt;=8,INDEX($DL:$DL,$GP857+8),"")</f>
      </c>
      <c r="FJ857">
        <f>IF($GQ857&gt;=9,INDEX($DL:$DL,$GP857+9),"")</f>
      </c>
      <c r="FK857">
        <f>IF($GQ857&gt;=10,INDEX($DL:$DL,$GP857+10),"")</f>
      </c>
      <c r="FL857">
        <f>IF($GQ857&gt;=11,INDEX($DL:$DL,$GP857+11),"")</f>
      </c>
      <c r="FM857">
        <f>IF($GQ857&gt;=12,INDEX($DL:$DL,$GP857+12),"")</f>
      </c>
      <c r="FN857">
        <f>IF($GQ857&gt;=13,INDEX($DL:$DL,$GP857+13),"")</f>
      </c>
      <c r="FO857">
        <f>IF($GQ857&gt;=14,INDEX($DL:$DL,$GP857+14),"")</f>
      </c>
      <c r="FP857">
        <f>IF($GQ857&gt;=15,INDEX($DL:$DL,$GP857+15),"")</f>
      </c>
      <c r="FQ857">
        <f>IF($GQ857&gt;=16,INDEX($DL:$DL,$GP857+16),"")</f>
      </c>
      <c r="FR857">
        <f>IF($GQ857&gt;=17,INDEX($DL:$DL,$GP857+17),"")</f>
      </c>
      <c r="FS857">
        <f>IF($GQ857&gt;=18,INDEX($DL:$DL,$GP857+18),"")</f>
      </c>
      <c r="FT857">
        <f>IF($GQ857&gt;=19,INDEX($DL:$DL,$GP857+19),"")</f>
      </c>
      <c r="FU857">
        <f>IF($GQ857&gt;=20,INDEX($DL:$DL,$GP857+20),"")</f>
      </c>
      <c r="FV857">
        <f>IF($GQ857&gt;=21,INDEX($DL:$DL,$GP857+21),"")</f>
      </c>
      <c r="FW857">
        <f>IF($GQ857&gt;=22,INDEX($DL:$DL,$GP857+22),"")</f>
      </c>
      <c r="FX857">
        <f>IF($GQ857&gt;=23,INDEX($DL:$DL,$GP857+23),"")</f>
      </c>
      <c r="FY857">
        <f>IF($GQ857&gt;=24,INDEX($DL:$DL,$GP857+24),"")</f>
      </c>
      <c r="FZ857">
        <f>IF($GQ857&gt;=25,INDEX($DL:$DL,$GP857+25),"")</f>
      </c>
      <c r="GA857">
        <f>IF($GQ857&gt;=26,INDEX($DL:$DL,$GP857+26),"")</f>
      </c>
      <c r="GB857">
        <f>IF($GQ857&gt;=27,INDEX($DL:$DL,$GP857+27),"")</f>
      </c>
      <c r="GC857">
        <f>IF($GQ857&gt;=28,INDEX($DL:$DL,$GP857+28),"")</f>
      </c>
      <c r="GD857">
        <f>IF($GQ857&gt;=29,INDEX($DL:$DL,$GP857+29),"")</f>
      </c>
      <c r="GE857">
        <f>IF($GQ857&gt;=30,INDEX($DL:$DL,$GP857+30),"")</f>
      </c>
      <c r="GF857">
        <f>IF($GQ857&gt;=31,INDEX($DL:$DL,$GP857+31),"")</f>
      </c>
      <c r="GG857">
        <f>IF($GQ857&gt;=32,INDEX($DL:$DL,$GP857+32),"")</f>
      </c>
      <c r="GH857">
        <f>IF($GQ857&gt;=33,INDEX($DL:$DL,$GP857+33),"")</f>
      </c>
      <c r="GI857">
        <f>IF($GQ857&gt;=34,INDEX($DL:$DL,$GP857+34),"")</f>
      </c>
      <c r="GJ857">
        <f>IF($GQ857&gt;=35,INDEX($DL:$DL,$GP857+35),"")</f>
      </c>
      <c r="GK857">
        <f>IF($GQ857&gt;=36,INDEX($DL:$DL,$GP857+36),"")</f>
      </c>
      <c r="GL857">
        <f>IF($GQ857&gt;=37,INDEX($DL:$DL,$GP857+37),"")</f>
      </c>
      <c r="GM857">
        <f>IF($GQ857&gt;=38,INDEX($DL:$DL,$GP857+38),"")</f>
      </c>
      <c r="GN857">
        <f>IF($GQ857&gt;=39,INDEX($DL:$DL,$GP857+39),"")</f>
      </c>
      <c r="GO857">
        <f>IF($GQ857&gt;=40,INDEX($DL:$DL,$GP857+40),"")</f>
      </c>
      <c r="GP857">
        <f>IFERROR(MATCH($DJ857,$DK$2:$DK$148,0)+1,0)</f>
      </c>
      <c r="GQ857">
        <f>IFERROR(INDEX($DM$2:$DM$148,MATCH($DJ857,$DK$2:$DK$148,0)),0)</f>
      </c>
      <c r="GR857">
        <f>IFERROR(MATCH($L857,$DN$857:$FA$857,0),0)</f>
      </c>
      <c r="GS857">
        <f>IF($GR857&gt;0,INDEX($FB$857:$GO$857,$GR857),"")</f>
      </c>
      <c r="GV857">
        <f>IF($JE857&gt;=1,INDEX($GT:$GT,$JD857+1),"")</f>
      </c>
      <c r="GW857">
        <f>IF($JE857&gt;=2,INDEX($GT:$GT,$JD857+2),"")</f>
      </c>
      <c r="GX857">
        <f>IF($JE857&gt;=3,INDEX($GT:$GT,$JD857+3),"")</f>
      </c>
      <c r="GY857">
        <f>IF($JE857&gt;=4,INDEX($GT:$GT,$JD857+4),"")</f>
      </c>
      <c r="GZ857">
        <f>IF($JE857&gt;=5,INDEX($GT:$GT,$JD857+5),"")</f>
      </c>
      <c r="HA857">
        <f>IF($JE857&gt;=6,INDEX($GT:$GT,$JD857+6),"")</f>
      </c>
      <c r="HB857">
        <f>IF($JE857&gt;=7,INDEX($GT:$GT,$JD857+7),"")</f>
      </c>
      <c r="HC857">
        <f>IF($JE857&gt;=8,INDEX($GT:$GT,$JD857+8),"")</f>
      </c>
      <c r="HD857">
        <f>IF($JE857&gt;=9,INDEX($GT:$GT,$JD857+9),"")</f>
      </c>
      <c r="HE857">
        <f>IF($JE857&gt;=10,INDEX($GT:$GT,$JD857+10),"")</f>
      </c>
      <c r="HF857">
        <f>IF($JE857&gt;=11,INDEX($GT:$GT,$JD857+11),"")</f>
      </c>
      <c r="HG857">
        <f>IF($JE857&gt;=12,INDEX($GT:$GT,$JD857+12),"")</f>
      </c>
      <c r="HH857">
        <f>IF($JE857&gt;=13,INDEX($GT:$GT,$JD857+13),"")</f>
      </c>
      <c r="HI857">
        <f>IF($JE857&gt;=14,INDEX($GT:$GT,$JD857+14),"")</f>
      </c>
      <c r="HJ857">
        <f>IF($JE857&gt;=15,INDEX($GT:$GT,$JD857+15),"")</f>
      </c>
      <c r="HK857">
        <f>IF($JE857&gt;=16,INDEX($GT:$GT,$JD857+16),"")</f>
      </c>
      <c r="HL857">
        <f>IF($JE857&gt;=17,INDEX($GT:$GT,$JD857+17),"")</f>
      </c>
      <c r="HM857">
        <f>IF($JE857&gt;=18,INDEX($GT:$GT,$JD857+18),"")</f>
      </c>
      <c r="HN857">
        <f>IF($JE857&gt;=19,INDEX($GT:$GT,$JD857+19),"")</f>
      </c>
      <c r="HO857">
        <f>IF($JE857&gt;=20,INDEX($GT:$GT,$JD857+20),"")</f>
      </c>
      <c r="HP857">
        <f>IF($JE857&gt;=21,INDEX($GT:$GT,$JD857+21),"")</f>
      </c>
      <c r="HQ857">
        <f>IF($JE857&gt;=22,INDEX($GT:$GT,$JD857+22),"")</f>
      </c>
      <c r="HR857">
        <f>IF($JE857&gt;=23,INDEX($GT:$GT,$JD857+23),"")</f>
      </c>
      <c r="HS857">
        <f>IF($JE857&gt;=24,INDEX($GT:$GT,$JD857+24),"")</f>
      </c>
      <c r="HT857">
        <f>IF($JE857&gt;=25,INDEX($GT:$GT,$JD857+25),"")</f>
      </c>
      <c r="HU857">
        <f>IF($JE857&gt;=26,INDEX($GT:$GT,$JD857+26),"")</f>
      </c>
      <c r="HV857">
        <f>IF($JE857&gt;=27,INDEX($GT:$GT,$JD857+27),"")</f>
      </c>
      <c r="HW857">
        <f>IF($JE857&gt;=28,INDEX($GT:$GT,$JD857+28),"")</f>
      </c>
      <c r="HX857">
        <f>IF($JE857&gt;=29,INDEX($GT:$GT,$JD857+29),"")</f>
      </c>
      <c r="HY857">
        <f>IF($JE857&gt;=30,INDEX($GT:$GT,$JD857+30),"")</f>
      </c>
      <c r="HZ857">
        <f>IF($JE857&gt;=31,INDEX($GT:$GT,$JD857+31),"")</f>
      </c>
      <c r="IA857">
        <f>IF($JE857&gt;=32,INDEX($GT:$GT,$JD857+32),"")</f>
      </c>
      <c r="IB857">
        <f>IF($JE857&gt;=33,INDEX($GT:$GT,$JD857+33),"")</f>
      </c>
      <c r="IC857">
        <f>IF($JE857&gt;=34,INDEX($GT:$GT,$JD857+34),"")</f>
      </c>
      <c r="ID857">
        <f>IF($JE857&gt;=35,INDEX($GT:$GT,$JD857+35),"")</f>
      </c>
      <c r="IE857">
        <f>IF($JE857&gt;=36,INDEX($GT:$GT,$JD857+36),"")</f>
      </c>
      <c r="IF857">
        <f>IF($JE857&gt;=37,INDEX($GT:$GT,$JD857+37),"")</f>
      </c>
      <c r="IG857">
        <f>IF($JE857&gt;=38,INDEX($GT:$GT,$JD857+38),"")</f>
      </c>
      <c r="IH857">
        <f>IF($JE857&gt;=39,INDEX($GT:$GT,$JD857+39),"")</f>
      </c>
      <c r="II857">
        <f>IF($JE857&gt;=40,INDEX($GT:$GT,$JD857+40),"")</f>
      </c>
      <c r="IJ857">
        <f>IF($JE857&gt;=41,INDEX($GT:$GT,$JD857+41),"")</f>
      </c>
      <c r="IK857">
        <f>IF($JE857&gt;=42,INDEX($GT:$GT,$JD857+42),"")</f>
      </c>
      <c r="IL857">
        <f>IF($JE857&gt;=43,INDEX($GT:$GT,$JD857+43),"")</f>
      </c>
      <c r="IM857">
        <f>IF($JE857&gt;=44,INDEX($GT:$GT,$JD857+44),"")</f>
      </c>
      <c r="IN857">
        <f>IF($JE857&gt;=45,INDEX($GT:$GT,$JD857+45),"")</f>
      </c>
      <c r="IO857">
        <f>IF($JE857&gt;=46,INDEX($GT:$GT,$JD857+46),"")</f>
      </c>
      <c r="IP857">
        <f>IF($JE857&gt;=47,INDEX($GT:$GT,$JD857+47),"")</f>
      </c>
      <c r="IQ857">
        <f>IF($JE857&gt;=48,INDEX($GT:$GT,$JD857+48),"")</f>
      </c>
      <c r="IR857">
        <f>IF($JE857&gt;=49,INDEX($GT:$GT,$JD857+49),"")</f>
      </c>
      <c r="IS857">
        <f>IF($JE857&gt;=50,INDEX($GT:$GT,$JD857+50),"")</f>
      </c>
      <c r="IT857">
        <f>IF($JE857&gt;=51,INDEX($GT:$GT,$JD857+51),"")</f>
      </c>
      <c r="IU857">
        <f>IF($JE857&gt;=52,INDEX($GT:$GT,$JD857+52),"")</f>
      </c>
      <c r="IV857">
        <f>IF($JE857&gt;=53,INDEX($GT:$GT,$JD857+53),"")</f>
      </c>
      <c r="IW857">
        <f>IF($JE857&gt;=54,INDEX($GT:$GT,$JD857+54),"")</f>
      </c>
      <c r="IX857">
        <f>IF($JE857&gt;=55,INDEX($GT:$GT,$JD857+55),"")</f>
      </c>
      <c r="IY857">
        <f>IF($JE857&gt;=56,INDEX($GT:$GT,$JD857+56),"")</f>
      </c>
      <c r="IZ857">
        <f>IF($JE857&gt;=57,INDEX($GT:$GT,$JD857+57),"")</f>
      </c>
      <c r="JA857">
        <f>IF($JE857&gt;=58,INDEX($GT:$GT,$JD857+58),"")</f>
      </c>
      <c r="JB857">
        <f>IF($JE857&gt;=59,INDEX($GT:$GT,$JD857+59),"")</f>
      </c>
      <c r="JC857">
        <f>IF($JE857&gt;=60,INDEX($GT:$GT,$JD857+60),"")</f>
      </c>
      <c r="JD857">
        <f>IFERROR(MATCH($GS857,$GT$2:$GT$322,0)+1,0)</f>
      </c>
      <c r="JE857">
        <f>IFERROR(INDEX($GU$2:$GU$322,MATCH($GS857,$GT$2:$GT$322,0)),0)</f>
      </c>
      <c r="JF857" t="s">
        <v>28</v>
      </c>
      <c r="JG857" t="s">
        <v>28</v>
      </c>
    </row>
    <row r="858" spans="1:267" x14ac:dyDescent="0.25">
      <c r="J858" s="1"/>
      <c r="K858" s="1"/>
      <c r="L858" s="1"/>
      <c r="M858" s="1"/>
      <c r="N858" s="1">
        <f>IFERROR(IF(FIND(" - ",$J858)&gt;0,MID($J858,FIND(" - ",$J858)+3,LEN($J858)),""),"")</f>
      </c>
      <c r="P858" s="1"/>
      <c r="S858" t="s">
        <v>28</v>
      </c>
      <c r="U858">
        <f>IF(OR($S858="",$T858=""),"",IFERROR($S858/$T858,0))</f>
      </c>
      <c r="V858">
        <f>IF($S858="","",
IF($K858="","",
IF(ISNUMBER(SEARCH("exempt",LOWER($K858))),0,
$S858*(VALUE(SUBSTITUTE($K858,"%",""))/100))))</f>
      </c>
      <c r="AB858">
        <f>IF($S858="","",
SUM($S858,$V858,$Z858,$W858,$Y858)-
IF($AA858="",0,VALUE($AA858)))</f>
      </c>
      <c r="AJ858" t="s">
        <v>1679</v>
      </c>
      <c r="AR858">
        <f>IFERROR(LEFT($J858,FIND(" - ",$J858)-1),$J858)</f>
      </c>
      <c r="AU858">
        <f>IF($CJ858&gt;=1,INDEX($AS:$AS,$CI858+1),"")</f>
      </c>
      <c r="AV858">
        <f>IF($CJ858&gt;=2,INDEX($AS:$AS,$CI858+2),"")</f>
      </c>
      <c r="AW858">
        <f>IF($CJ858&gt;=3,INDEX($AS:$AS,$CI858+3),"")</f>
      </c>
      <c r="AX858">
        <f>IF($CJ858&gt;=4,INDEX($AS:$AS,$CI858+4),"")</f>
      </c>
      <c r="AY858">
        <f>IF($CJ858&gt;=5,INDEX($AS:$AS,$CI858+5),"")</f>
      </c>
      <c r="AZ858">
        <f>IF($CJ858&gt;=6,INDEX($AS:$AS,$CI858+6),"")</f>
      </c>
      <c r="BA858">
        <f>IF($CJ858&gt;=7,INDEX($AS:$AS,$CI858+7),"")</f>
      </c>
      <c r="BB858">
        <f>IF($CJ858&gt;=8,INDEX($AS:$AS,$CI858+8),"")</f>
      </c>
      <c r="BC858">
        <f>IF($CJ858&gt;=9,INDEX($AS:$AS,$CI858+9),"")</f>
      </c>
      <c r="BD858">
        <f>IF($CJ858&gt;=10,INDEX($AS:$AS,$CI858+10),"")</f>
      </c>
      <c r="BE858">
        <f>IF($CJ858&gt;=11,INDEX($AS:$AS,$CI858+11),"")</f>
      </c>
      <c r="BF858">
        <f>IF($CJ858&gt;=12,INDEX($AS:$AS,$CI858+12),"")</f>
      </c>
      <c r="BG858">
        <f>IF($CJ858&gt;=13,INDEX($AS:$AS,$CI858+13),"")</f>
      </c>
      <c r="BH858">
        <f>IF($CJ858&gt;=14,INDEX($AS:$AS,$CI858+14),"")</f>
      </c>
      <c r="BI858">
        <f>IF($CJ858&gt;=15,INDEX($AS:$AS,$CI858+15),"")</f>
      </c>
      <c r="BJ858">
        <f>IF($CJ858&gt;=16,INDEX($AS:$AS,$CI858+16),"")</f>
      </c>
      <c r="BK858">
        <f>IF($CJ858&gt;=17,INDEX($AS:$AS,$CI858+17),"")</f>
      </c>
      <c r="BL858">
        <f>IF($CJ858&gt;=18,INDEX($AS:$AS,$CI858+18),"")</f>
      </c>
      <c r="BM858">
        <f>IF($CJ858&gt;=19,INDEX($AS:$AS,$CI858+19),"")</f>
      </c>
      <c r="BN858">
        <f>IF($CJ858&gt;=20,INDEX($AS:$AS,$CI858+20),"")</f>
      </c>
      <c r="BO858">
        <f>IF($CJ858&gt;=21,INDEX($AS:$AS,$CI858+21),"")</f>
      </c>
      <c r="BP858">
        <f>IF($CJ858&gt;=22,INDEX($AS:$AS,$CI858+22),"")</f>
      </c>
      <c r="BQ858">
        <f>IF($CJ858&gt;=23,INDEX($AS:$AS,$CI858+23),"")</f>
      </c>
      <c r="BR858">
        <f>IF($CJ858&gt;=24,INDEX($AS:$AS,$CI858+24),"")</f>
      </c>
      <c r="BS858">
        <f>IF($CJ858&gt;=25,INDEX($AS:$AS,$CI858+25),"")</f>
      </c>
      <c r="BT858">
        <f>IF($CJ858&gt;=26,INDEX($AS:$AS,$CI858+26),"")</f>
      </c>
      <c r="BU858">
        <f>IF($CJ858&gt;=27,INDEX($AS:$AS,$CI858+27),"")</f>
      </c>
      <c r="BV858">
        <f>IF($CJ858&gt;=28,INDEX($AS:$AS,$CI858+28),"")</f>
      </c>
      <c r="BW858">
        <f>IF($CJ858&gt;=29,INDEX($AS:$AS,$CI858+29),"")</f>
      </c>
      <c r="BX858">
        <f>IF($CJ858&gt;=30,INDEX($AS:$AS,$CI858+30),"")</f>
      </c>
      <c r="BY858">
        <f>IF($CJ858&gt;=31,INDEX($AS:$AS,$CI858+31),"")</f>
      </c>
      <c r="BZ858">
        <f>IF($CJ858&gt;=32,INDEX($AS:$AS,$CI858+32),"")</f>
      </c>
      <c r="CA858">
        <f>IF($CJ858&gt;=33,INDEX($AS:$AS,$CI858+33),"")</f>
      </c>
      <c r="CB858">
        <f>IF($CJ858&gt;=34,INDEX($AS:$AS,$CI858+34),"")</f>
      </c>
      <c r="CC858">
        <f>IF($CJ858&gt;=35,INDEX($AS:$AS,$CI858+35),"")</f>
      </c>
      <c r="CD858">
        <f>IF($CJ858&gt;=36,INDEX($AS:$AS,$CI858+36),"")</f>
      </c>
      <c r="CE858">
        <f>IF($CJ858&gt;=37,INDEX($AS:$AS,$CI858+37),"")</f>
      </c>
      <c r="CF858">
        <f>IF($CJ858&gt;=38,INDEX($AS:$AS,$CI858+38),"")</f>
      </c>
      <c r="CG858">
        <f>IF($CJ858&gt;=39,INDEX($AS:$AS,$CI858+39),"")</f>
      </c>
      <c r="CH858">
        <f>IF($CJ858&gt;=40,INDEX($AS:$AS,$CI858+40),"")</f>
      </c>
      <c r="CI858">
        <f>IFERROR(MATCH($AR858,$AS$2:$AS$133,0)+1,0)</f>
      </c>
      <c r="CJ858">
        <f>IFERROR(INDEX($AT$2:$AT$133,MATCH($AR858,$AS$2:$AS$133,0)),0)</f>
      </c>
      <c r="CK858">
        <f>IFERROR(LEFT($O858,FIND(" - ",$O858)-1),$O858)</f>
      </c>
      <c r="CL858" t="s">
        <v>1680</v>
      </c>
      <c r="CM858">
        <v>1</v>
      </c>
      <c r="CN858">
        <f>IF($DI858&gt;=1,INDEX($CL:$CL,$DH858+1),"")</f>
      </c>
      <c r="CO858">
        <f>IF($DI858&gt;=2,INDEX($CL:$CL,$DH858+2),"")</f>
      </c>
      <c r="CP858">
        <f>IF($DI858&gt;=3,INDEX($CL:$CL,$DH858+3),"")</f>
      </c>
      <c r="CQ858">
        <f>IF($DI858&gt;=4,INDEX($CL:$CL,$DH858+4),"")</f>
      </c>
      <c r="CR858">
        <f>IF($DI858&gt;=5,INDEX($CL:$CL,$DH858+5),"")</f>
      </c>
      <c r="CS858">
        <f>IF($DI858&gt;=6,INDEX($CL:$CL,$DH858+6),"")</f>
      </c>
      <c r="CT858">
        <f>IF($DI858&gt;=7,INDEX($CL:$CL,$DH858+7),"")</f>
      </c>
      <c r="CU858">
        <f>IF($DI858&gt;=8,INDEX($CL:$CL,$DH858+8),"")</f>
      </c>
      <c r="CV858">
        <f>IF($DI858&gt;=9,INDEX($CL:$CL,$DH858+9),"")</f>
      </c>
      <c r="CW858">
        <f>IF($DI858&gt;=10,INDEX($CL:$CL,$DH858+10),"")</f>
      </c>
      <c r="CX858">
        <f>IF($DI858&gt;=11,INDEX($CL:$CL,$DH858+11),"")</f>
      </c>
      <c r="CY858">
        <f>IF($DI858&gt;=12,INDEX($CL:$CL,$DH858+12),"")</f>
      </c>
      <c r="CZ858">
        <f>IF($DI858&gt;=13,INDEX($CL:$CL,$DH858+13),"")</f>
      </c>
      <c r="DA858">
        <f>IF($DI858&gt;=14,INDEX($CL:$CL,$DH858+14),"")</f>
      </c>
      <c r="DB858">
        <f>IF($DI858&gt;=15,INDEX($CL:$CL,$DH858+15),"")</f>
      </c>
      <c r="DC858">
        <f>IF($DI858&gt;=16,INDEX($CL:$CL,$DH858+16),"")</f>
      </c>
      <c r="DD858">
        <f>IF($DI858&gt;=17,INDEX($CL:$CL,$DH858+17),"")</f>
      </c>
      <c r="DE858">
        <f>IF($DI858&gt;=18,INDEX($CL:$CL,$DH858+18),"")</f>
      </c>
      <c r="DF858">
        <f>IF($DI858&gt;=19,INDEX($CL:$CL,$DH858+19),"")</f>
      </c>
      <c r="DG858">
        <f>IF($DI858&gt;=20,INDEX($CL:$CL,$DH858+20),"")</f>
      </c>
      <c r="DH858">
        <f>IFERROR(MATCH($CK858,$CL$2:$CL$1558,0)+1,0)</f>
      </c>
      <c r="DI858">
        <f>IFERROR(INDEX($CM$2:$CM$1558,MATCH($CK858,$CL$2:$CL$1558,0)),0)</f>
      </c>
      <c r="DJ858">
        <f>IFERROR(INDEX($AQ:$AQ,MATCH($K858,$AP:$AP,0))&amp;"","")</f>
      </c>
      <c r="DN858">
        <f>IF($GQ858&gt;=1,INDEX($DK:$DK,$GP858+1),"")</f>
      </c>
      <c r="DO858">
        <f>IF($GQ858&gt;=2,INDEX($DK:$DK,$GP858+2),"")</f>
      </c>
      <c r="DP858">
        <f>IF($GQ858&gt;=3,INDEX($DK:$DK,$GP858+3),"")</f>
      </c>
      <c r="DQ858">
        <f>IF($GQ858&gt;=4,INDEX($DK:$DK,$GP858+4),"")</f>
      </c>
      <c r="DR858">
        <f>IF($GQ858&gt;=5,INDEX($DK:$DK,$GP858+5),"")</f>
      </c>
      <c r="DS858">
        <f>IF($GQ858&gt;=6,INDEX($DK:$DK,$GP858+6),"")</f>
      </c>
      <c r="DT858">
        <f>IF($GQ858&gt;=7,INDEX($DK:$DK,$GP858+7),"")</f>
      </c>
      <c r="DU858">
        <f>IF($GQ858&gt;=8,INDEX($DK:$DK,$GP858+8),"")</f>
      </c>
      <c r="DV858">
        <f>IF($GQ858&gt;=9,INDEX($DK:$DK,$GP858+9),"")</f>
      </c>
      <c r="DW858">
        <f>IF($GQ858&gt;=10,INDEX($DK:$DK,$GP858+10),"")</f>
      </c>
      <c r="DX858">
        <f>IF($GQ858&gt;=11,INDEX($DK:$DK,$GP858+11),"")</f>
      </c>
      <c r="DY858">
        <f>IF($GQ858&gt;=12,INDEX($DK:$DK,$GP858+12),"")</f>
      </c>
      <c r="DZ858">
        <f>IF($GQ858&gt;=13,INDEX($DK:$DK,$GP858+13),"")</f>
      </c>
      <c r="EA858">
        <f>IF($GQ858&gt;=14,INDEX($DK:$DK,$GP858+14),"")</f>
      </c>
      <c r="EB858">
        <f>IF($GQ858&gt;=15,INDEX($DK:$DK,$GP858+15),"")</f>
      </c>
      <c r="EC858">
        <f>IF($GQ858&gt;=16,INDEX($DK:$DK,$GP858+16),"")</f>
      </c>
      <c r="ED858">
        <f>IF($GQ858&gt;=17,INDEX($DK:$DK,$GP858+17),"")</f>
      </c>
      <c r="EE858">
        <f>IF($GQ858&gt;=18,INDEX($DK:$DK,$GP858+18),"")</f>
      </c>
      <c r="EF858">
        <f>IF($GQ858&gt;=19,INDEX($DK:$DK,$GP858+19),"")</f>
      </c>
      <c r="EG858">
        <f>IF($GQ858&gt;=20,INDEX($DK:$DK,$GP858+20),"")</f>
      </c>
      <c r="EH858">
        <f>IF($GQ858&gt;=21,INDEX($DK:$DK,$GP858+21),"")</f>
      </c>
      <c r="EI858">
        <f>IF($GQ858&gt;=22,INDEX($DK:$DK,$GP858+22),"")</f>
      </c>
      <c r="EJ858">
        <f>IF($GQ858&gt;=23,INDEX($DK:$DK,$GP858+23),"")</f>
      </c>
      <c r="EK858">
        <f>IF($GQ858&gt;=24,INDEX($DK:$DK,$GP858+24),"")</f>
      </c>
      <c r="EL858">
        <f>IF($GQ858&gt;=25,INDEX($DK:$DK,$GP858+25),"")</f>
      </c>
      <c r="EM858">
        <f>IF($GQ858&gt;=26,INDEX($DK:$DK,$GP858+26),"")</f>
      </c>
      <c r="EN858">
        <f>IF($GQ858&gt;=27,INDEX($DK:$DK,$GP858+27),"")</f>
      </c>
      <c r="EO858">
        <f>IF($GQ858&gt;=28,INDEX($DK:$DK,$GP858+28),"")</f>
      </c>
      <c r="EP858">
        <f>IF($GQ858&gt;=29,INDEX($DK:$DK,$GP858+29),"")</f>
      </c>
      <c r="EQ858">
        <f>IF($GQ858&gt;=30,INDEX($DK:$DK,$GP858+30),"")</f>
      </c>
      <c r="ER858">
        <f>IF($GQ858&gt;=31,INDEX($DK:$DK,$GP858+31),"")</f>
      </c>
      <c r="ES858">
        <f>IF($GQ858&gt;=32,INDEX($DK:$DK,$GP858+32),"")</f>
      </c>
      <c r="ET858">
        <f>IF($GQ858&gt;=33,INDEX($DK:$DK,$GP858+33),"")</f>
      </c>
      <c r="EU858">
        <f>IF($GQ858&gt;=34,INDEX($DK:$DK,$GP858+34),"")</f>
      </c>
      <c r="EV858">
        <f>IF($GQ858&gt;=35,INDEX($DK:$DK,$GP858+35),"")</f>
      </c>
      <c r="EW858">
        <f>IF($GQ858&gt;=36,INDEX($DK:$DK,$GP858+36),"")</f>
      </c>
      <c r="EX858">
        <f>IF($GQ858&gt;=37,INDEX($DK:$DK,$GP858+37),"")</f>
      </c>
      <c r="EY858">
        <f>IF($GQ858&gt;=38,INDEX($DK:$DK,$GP858+38),"")</f>
      </c>
      <c r="EZ858">
        <f>IF($GQ858&gt;=39,INDEX($DK:$DK,$GP858+39),"")</f>
      </c>
      <c r="FA858">
        <f>IF($GQ858&gt;=40,INDEX($DK:$DK,$GP858+40),"")</f>
      </c>
      <c r="FB858">
        <f>IF($GQ858&gt;=1,INDEX($DL:$DL,$GP858+1),"")</f>
      </c>
      <c r="FC858">
        <f>IF($GQ858&gt;=2,INDEX($DL:$DL,$GP858+2),"")</f>
      </c>
      <c r="FD858">
        <f>IF($GQ858&gt;=3,INDEX($DL:$DL,$GP858+3),"")</f>
      </c>
      <c r="FE858">
        <f>IF($GQ858&gt;=4,INDEX($DL:$DL,$GP858+4),"")</f>
      </c>
      <c r="FF858">
        <f>IF($GQ858&gt;=5,INDEX($DL:$DL,$GP858+5),"")</f>
      </c>
      <c r="FG858">
        <f>IF($GQ858&gt;=6,INDEX($DL:$DL,$GP858+6),"")</f>
      </c>
      <c r="FH858">
        <f>IF($GQ858&gt;=7,INDEX($DL:$DL,$GP858+7),"")</f>
      </c>
      <c r="FI858">
        <f>IF($GQ858&gt;=8,INDEX($DL:$DL,$GP858+8),"")</f>
      </c>
      <c r="FJ858">
        <f>IF($GQ858&gt;=9,INDEX($DL:$DL,$GP858+9),"")</f>
      </c>
      <c r="FK858">
        <f>IF($GQ858&gt;=10,INDEX($DL:$DL,$GP858+10),"")</f>
      </c>
      <c r="FL858">
        <f>IF($GQ858&gt;=11,INDEX($DL:$DL,$GP858+11),"")</f>
      </c>
      <c r="FM858">
        <f>IF($GQ858&gt;=12,INDEX($DL:$DL,$GP858+12),"")</f>
      </c>
      <c r="FN858">
        <f>IF($GQ858&gt;=13,INDEX($DL:$DL,$GP858+13),"")</f>
      </c>
      <c r="FO858">
        <f>IF($GQ858&gt;=14,INDEX($DL:$DL,$GP858+14),"")</f>
      </c>
      <c r="FP858">
        <f>IF($GQ858&gt;=15,INDEX($DL:$DL,$GP858+15),"")</f>
      </c>
      <c r="FQ858">
        <f>IF($GQ858&gt;=16,INDEX($DL:$DL,$GP858+16),"")</f>
      </c>
      <c r="FR858">
        <f>IF($GQ858&gt;=17,INDEX($DL:$DL,$GP858+17),"")</f>
      </c>
      <c r="FS858">
        <f>IF($GQ858&gt;=18,INDEX($DL:$DL,$GP858+18),"")</f>
      </c>
      <c r="FT858">
        <f>IF($GQ858&gt;=19,INDEX($DL:$DL,$GP858+19),"")</f>
      </c>
      <c r="FU858">
        <f>IF($GQ858&gt;=20,INDEX($DL:$DL,$GP858+20),"")</f>
      </c>
      <c r="FV858">
        <f>IF($GQ858&gt;=21,INDEX($DL:$DL,$GP858+21),"")</f>
      </c>
      <c r="FW858">
        <f>IF($GQ858&gt;=22,INDEX($DL:$DL,$GP858+22),"")</f>
      </c>
      <c r="FX858">
        <f>IF($GQ858&gt;=23,INDEX($DL:$DL,$GP858+23),"")</f>
      </c>
      <c r="FY858">
        <f>IF($GQ858&gt;=24,INDEX($DL:$DL,$GP858+24),"")</f>
      </c>
      <c r="FZ858">
        <f>IF($GQ858&gt;=25,INDEX($DL:$DL,$GP858+25),"")</f>
      </c>
      <c r="GA858">
        <f>IF($GQ858&gt;=26,INDEX($DL:$DL,$GP858+26),"")</f>
      </c>
      <c r="GB858">
        <f>IF($GQ858&gt;=27,INDEX($DL:$DL,$GP858+27),"")</f>
      </c>
      <c r="GC858">
        <f>IF($GQ858&gt;=28,INDEX($DL:$DL,$GP858+28),"")</f>
      </c>
      <c r="GD858">
        <f>IF($GQ858&gt;=29,INDEX($DL:$DL,$GP858+29),"")</f>
      </c>
      <c r="GE858">
        <f>IF($GQ858&gt;=30,INDEX($DL:$DL,$GP858+30),"")</f>
      </c>
      <c r="GF858">
        <f>IF($GQ858&gt;=31,INDEX($DL:$DL,$GP858+31),"")</f>
      </c>
      <c r="GG858">
        <f>IF($GQ858&gt;=32,INDEX($DL:$DL,$GP858+32),"")</f>
      </c>
      <c r="GH858">
        <f>IF($GQ858&gt;=33,INDEX($DL:$DL,$GP858+33),"")</f>
      </c>
      <c r="GI858">
        <f>IF($GQ858&gt;=34,INDEX($DL:$DL,$GP858+34),"")</f>
      </c>
      <c r="GJ858">
        <f>IF($GQ858&gt;=35,INDEX($DL:$DL,$GP858+35),"")</f>
      </c>
      <c r="GK858">
        <f>IF($GQ858&gt;=36,INDEX($DL:$DL,$GP858+36),"")</f>
      </c>
      <c r="GL858">
        <f>IF($GQ858&gt;=37,INDEX($DL:$DL,$GP858+37),"")</f>
      </c>
      <c r="GM858">
        <f>IF($GQ858&gt;=38,INDEX($DL:$DL,$GP858+38),"")</f>
      </c>
      <c r="GN858">
        <f>IF($GQ858&gt;=39,INDEX($DL:$DL,$GP858+39),"")</f>
      </c>
      <c r="GO858">
        <f>IF($GQ858&gt;=40,INDEX($DL:$DL,$GP858+40),"")</f>
      </c>
      <c r="GP858">
        <f>IFERROR(MATCH($DJ858,$DK$2:$DK$148,0)+1,0)</f>
      </c>
      <c r="GQ858">
        <f>IFERROR(INDEX($DM$2:$DM$148,MATCH($DJ858,$DK$2:$DK$148,0)),0)</f>
      </c>
      <c r="GR858">
        <f>IFERROR(MATCH($L858,$DN$858:$FA$858,0),0)</f>
      </c>
      <c r="GS858">
        <f>IF($GR858&gt;0,INDEX($FB$858:$GO$858,$GR858),"")</f>
      </c>
      <c r="GV858">
        <f>IF($JE858&gt;=1,INDEX($GT:$GT,$JD858+1),"")</f>
      </c>
      <c r="GW858">
        <f>IF($JE858&gt;=2,INDEX($GT:$GT,$JD858+2),"")</f>
      </c>
      <c r="GX858">
        <f>IF($JE858&gt;=3,INDEX($GT:$GT,$JD858+3),"")</f>
      </c>
      <c r="GY858">
        <f>IF($JE858&gt;=4,INDEX($GT:$GT,$JD858+4),"")</f>
      </c>
      <c r="GZ858">
        <f>IF($JE858&gt;=5,INDEX($GT:$GT,$JD858+5),"")</f>
      </c>
      <c r="HA858">
        <f>IF($JE858&gt;=6,INDEX($GT:$GT,$JD858+6),"")</f>
      </c>
      <c r="HB858">
        <f>IF($JE858&gt;=7,INDEX($GT:$GT,$JD858+7),"")</f>
      </c>
      <c r="HC858">
        <f>IF($JE858&gt;=8,INDEX($GT:$GT,$JD858+8),"")</f>
      </c>
      <c r="HD858">
        <f>IF($JE858&gt;=9,INDEX($GT:$GT,$JD858+9),"")</f>
      </c>
      <c r="HE858">
        <f>IF($JE858&gt;=10,INDEX($GT:$GT,$JD858+10),"")</f>
      </c>
      <c r="HF858">
        <f>IF($JE858&gt;=11,INDEX($GT:$GT,$JD858+11),"")</f>
      </c>
      <c r="HG858">
        <f>IF($JE858&gt;=12,INDEX($GT:$GT,$JD858+12),"")</f>
      </c>
      <c r="HH858">
        <f>IF($JE858&gt;=13,INDEX($GT:$GT,$JD858+13),"")</f>
      </c>
      <c r="HI858">
        <f>IF($JE858&gt;=14,INDEX($GT:$GT,$JD858+14),"")</f>
      </c>
      <c r="HJ858">
        <f>IF($JE858&gt;=15,INDEX($GT:$GT,$JD858+15),"")</f>
      </c>
      <c r="HK858">
        <f>IF($JE858&gt;=16,INDEX($GT:$GT,$JD858+16),"")</f>
      </c>
      <c r="HL858">
        <f>IF($JE858&gt;=17,INDEX($GT:$GT,$JD858+17),"")</f>
      </c>
      <c r="HM858">
        <f>IF($JE858&gt;=18,INDEX($GT:$GT,$JD858+18),"")</f>
      </c>
      <c r="HN858">
        <f>IF($JE858&gt;=19,INDEX($GT:$GT,$JD858+19),"")</f>
      </c>
      <c r="HO858">
        <f>IF($JE858&gt;=20,INDEX($GT:$GT,$JD858+20),"")</f>
      </c>
      <c r="HP858">
        <f>IF($JE858&gt;=21,INDEX($GT:$GT,$JD858+21),"")</f>
      </c>
      <c r="HQ858">
        <f>IF($JE858&gt;=22,INDEX($GT:$GT,$JD858+22),"")</f>
      </c>
      <c r="HR858">
        <f>IF($JE858&gt;=23,INDEX($GT:$GT,$JD858+23),"")</f>
      </c>
      <c r="HS858">
        <f>IF($JE858&gt;=24,INDEX($GT:$GT,$JD858+24),"")</f>
      </c>
      <c r="HT858">
        <f>IF($JE858&gt;=25,INDEX($GT:$GT,$JD858+25),"")</f>
      </c>
      <c r="HU858">
        <f>IF($JE858&gt;=26,INDEX($GT:$GT,$JD858+26),"")</f>
      </c>
      <c r="HV858">
        <f>IF($JE858&gt;=27,INDEX($GT:$GT,$JD858+27),"")</f>
      </c>
      <c r="HW858">
        <f>IF($JE858&gt;=28,INDEX($GT:$GT,$JD858+28),"")</f>
      </c>
      <c r="HX858">
        <f>IF($JE858&gt;=29,INDEX($GT:$GT,$JD858+29),"")</f>
      </c>
      <c r="HY858">
        <f>IF($JE858&gt;=30,INDEX($GT:$GT,$JD858+30),"")</f>
      </c>
      <c r="HZ858">
        <f>IF($JE858&gt;=31,INDEX($GT:$GT,$JD858+31),"")</f>
      </c>
      <c r="IA858">
        <f>IF($JE858&gt;=32,INDEX($GT:$GT,$JD858+32),"")</f>
      </c>
      <c r="IB858">
        <f>IF($JE858&gt;=33,INDEX($GT:$GT,$JD858+33),"")</f>
      </c>
      <c r="IC858">
        <f>IF($JE858&gt;=34,INDEX($GT:$GT,$JD858+34),"")</f>
      </c>
      <c r="ID858">
        <f>IF($JE858&gt;=35,INDEX($GT:$GT,$JD858+35),"")</f>
      </c>
      <c r="IE858">
        <f>IF($JE858&gt;=36,INDEX($GT:$GT,$JD858+36),"")</f>
      </c>
      <c r="IF858">
        <f>IF($JE858&gt;=37,INDEX($GT:$GT,$JD858+37),"")</f>
      </c>
      <c r="IG858">
        <f>IF($JE858&gt;=38,INDEX($GT:$GT,$JD858+38),"")</f>
      </c>
      <c r="IH858">
        <f>IF($JE858&gt;=39,INDEX($GT:$GT,$JD858+39),"")</f>
      </c>
      <c r="II858">
        <f>IF($JE858&gt;=40,INDEX($GT:$GT,$JD858+40),"")</f>
      </c>
      <c r="IJ858">
        <f>IF($JE858&gt;=41,INDEX($GT:$GT,$JD858+41),"")</f>
      </c>
      <c r="IK858">
        <f>IF($JE858&gt;=42,INDEX($GT:$GT,$JD858+42),"")</f>
      </c>
      <c r="IL858">
        <f>IF($JE858&gt;=43,INDEX($GT:$GT,$JD858+43),"")</f>
      </c>
      <c r="IM858">
        <f>IF($JE858&gt;=44,INDEX($GT:$GT,$JD858+44),"")</f>
      </c>
      <c r="IN858">
        <f>IF($JE858&gt;=45,INDEX($GT:$GT,$JD858+45),"")</f>
      </c>
      <c r="IO858">
        <f>IF($JE858&gt;=46,INDEX($GT:$GT,$JD858+46),"")</f>
      </c>
      <c r="IP858">
        <f>IF($JE858&gt;=47,INDEX($GT:$GT,$JD858+47),"")</f>
      </c>
      <c r="IQ858">
        <f>IF($JE858&gt;=48,INDEX($GT:$GT,$JD858+48),"")</f>
      </c>
      <c r="IR858">
        <f>IF($JE858&gt;=49,INDEX($GT:$GT,$JD858+49),"")</f>
      </c>
      <c r="IS858">
        <f>IF($JE858&gt;=50,INDEX($GT:$GT,$JD858+50),"")</f>
      </c>
      <c r="IT858">
        <f>IF($JE858&gt;=51,INDEX($GT:$GT,$JD858+51),"")</f>
      </c>
      <c r="IU858">
        <f>IF($JE858&gt;=52,INDEX($GT:$GT,$JD858+52),"")</f>
      </c>
      <c r="IV858">
        <f>IF($JE858&gt;=53,INDEX($GT:$GT,$JD858+53),"")</f>
      </c>
      <c r="IW858">
        <f>IF($JE858&gt;=54,INDEX($GT:$GT,$JD858+54),"")</f>
      </c>
      <c r="IX858">
        <f>IF($JE858&gt;=55,INDEX($GT:$GT,$JD858+55),"")</f>
      </c>
      <c r="IY858">
        <f>IF($JE858&gt;=56,INDEX($GT:$GT,$JD858+56),"")</f>
      </c>
      <c r="IZ858">
        <f>IF($JE858&gt;=57,INDEX($GT:$GT,$JD858+57),"")</f>
      </c>
      <c r="JA858">
        <f>IF($JE858&gt;=58,INDEX($GT:$GT,$JD858+58),"")</f>
      </c>
      <c r="JB858">
        <f>IF($JE858&gt;=59,INDEX($GT:$GT,$JD858+59),"")</f>
      </c>
      <c r="JC858">
        <f>IF($JE858&gt;=60,INDEX($GT:$GT,$JD858+60),"")</f>
      </c>
      <c r="JD858">
        <f>IFERROR(MATCH($GS858,$GT$2:$GT$322,0)+1,0)</f>
      </c>
      <c r="JE858">
        <f>IFERROR(INDEX($GU$2:$GU$322,MATCH($GS858,$GT$2:$GT$322,0)),0)</f>
      </c>
      <c r="JF858" t="s">
        <v>28</v>
      </c>
      <c r="JG858" t="s">
        <v>28</v>
      </c>
    </row>
    <row r="859" spans="1:267" x14ac:dyDescent="0.25">
      <c r="J859" s="1"/>
      <c r="K859" s="1"/>
      <c r="L859" s="1"/>
      <c r="M859" s="1"/>
      <c r="N859" s="1">
        <f>IFERROR(IF(FIND(" - ",$J859)&gt;0,MID($J859,FIND(" - ",$J859)+3,LEN($J859)),""),"")</f>
      </c>
      <c r="P859" s="1"/>
      <c r="S859" t="s">
        <v>28</v>
      </c>
      <c r="U859">
        <f>IF(OR($S859="",$T859=""),"",IFERROR($S859/$T859,0))</f>
      </c>
      <c r="V859">
        <f>IF($S859="","",
IF($K859="","",
IF(ISNUMBER(SEARCH("exempt",LOWER($K859))),0,
$S859*(VALUE(SUBSTITUTE($K859,"%",""))/100))))</f>
      </c>
      <c r="AB859">
        <f>IF($S859="","",
SUM($S859,$V859,$Z859,$W859,$Y859)-
IF($AA859="",0,VALUE($AA859)))</f>
      </c>
      <c r="AJ859" t="s">
        <v>1681</v>
      </c>
      <c r="AR859">
        <f>IFERROR(LEFT($J859,FIND(" - ",$J859)-1),$J859)</f>
      </c>
      <c r="AU859">
        <f>IF($CJ859&gt;=1,INDEX($AS:$AS,$CI859+1),"")</f>
      </c>
      <c r="AV859">
        <f>IF($CJ859&gt;=2,INDEX($AS:$AS,$CI859+2),"")</f>
      </c>
      <c r="AW859">
        <f>IF($CJ859&gt;=3,INDEX($AS:$AS,$CI859+3),"")</f>
      </c>
      <c r="AX859">
        <f>IF($CJ859&gt;=4,INDEX($AS:$AS,$CI859+4),"")</f>
      </c>
      <c r="AY859">
        <f>IF($CJ859&gt;=5,INDEX($AS:$AS,$CI859+5),"")</f>
      </c>
      <c r="AZ859">
        <f>IF($CJ859&gt;=6,INDEX($AS:$AS,$CI859+6),"")</f>
      </c>
      <c r="BA859">
        <f>IF($CJ859&gt;=7,INDEX($AS:$AS,$CI859+7),"")</f>
      </c>
      <c r="BB859">
        <f>IF($CJ859&gt;=8,INDEX($AS:$AS,$CI859+8),"")</f>
      </c>
      <c r="BC859">
        <f>IF($CJ859&gt;=9,INDEX($AS:$AS,$CI859+9),"")</f>
      </c>
      <c r="BD859">
        <f>IF($CJ859&gt;=10,INDEX($AS:$AS,$CI859+10),"")</f>
      </c>
      <c r="BE859">
        <f>IF($CJ859&gt;=11,INDEX($AS:$AS,$CI859+11),"")</f>
      </c>
      <c r="BF859">
        <f>IF($CJ859&gt;=12,INDEX($AS:$AS,$CI859+12),"")</f>
      </c>
      <c r="BG859">
        <f>IF($CJ859&gt;=13,INDEX($AS:$AS,$CI859+13),"")</f>
      </c>
      <c r="BH859">
        <f>IF($CJ859&gt;=14,INDEX($AS:$AS,$CI859+14),"")</f>
      </c>
      <c r="BI859">
        <f>IF($CJ859&gt;=15,INDEX($AS:$AS,$CI859+15),"")</f>
      </c>
      <c r="BJ859">
        <f>IF($CJ859&gt;=16,INDEX($AS:$AS,$CI859+16),"")</f>
      </c>
      <c r="BK859">
        <f>IF($CJ859&gt;=17,INDEX($AS:$AS,$CI859+17),"")</f>
      </c>
      <c r="BL859">
        <f>IF($CJ859&gt;=18,INDEX($AS:$AS,$CI859+18),"")</f>
      </c>
      <c r="BM859">
        <f>IF($CJ859&gt;=19,INDEX($AS:$AS,$CI859+19),"")</f>
      </c>
      <c r="BN859">
        <f>IF($CJ859&gt;=20,INDEX($AS:$AS,$CI859+20),"")</f>
      </c>
      <c r="BO859">
        <f>IF($CJ859&gt;=21,INDEX($AS:$AS,$CI859+21),"")</f>
      </c>
      <c r="BP859">
        <f>IF($CJ859&gt;=22,INDEX($AS:$AS,$CI859+22),"")</f>
      </c>
      <c r="BQ859">
        <f>IF($CJ859&gt;=23,INDEX($AS:$AS,$CI859+23),"")</f>
      </c>
      <c r="BR859">
        <f>IF($CJ859&gt;=24,INDEX($AS:$AS,$CI859+24),"")</f>
      </c>
      <c r="BS859">
        <f>IF($CJ859&gt;=25,INDEX($AS:$AS,$CI859+25),"")</f>
      </c>
      <c r="BT859">
        <f>IF($CJ859&gt;=26,INDEX($AS:$AS,$CI859+26),"")</f>
      </c>
      <c r="BU859">
        <f>IF($CJ859&gt;=27,INDEX($AS:$AS,$CI859+27),"")</f>
      </c>
      <c r="BV859">
        <f>IF($CJ859&gt;=28,INDEX($AS:$AS,$CI859+28),"")</f>
      </c>
      <c r="BW859">
        <f>IF($CJ859&gt;=29,INDEX($AS:$AS,$CI859+29),"")</f>
      </c>
      <c r="BX859">
        <f>IF($CJ859&gt;=30,INDEX($AS:$AS,$CI859+30),"")</f>
      </c>
      <c r="BY859">
        <f>IF($CJ859&gt;=31,INDEX($AS:$AS,$CI859+31),"")</f>
      </c>
      <c r="BZ859">
        <f>IF($CJ859&gt;=32,INDEX($AS:$AS,$CI859+32),"")</f>
      </c>
      <c r="CA859">
        <f>IF($CJ859&gt;=33,INDEX($AS:$AS,$CI859+33),"")</f>
      </c>
      <c r="CB859">
        <f>IF($CJ859&gt;=34,INDEX($AS:$AS,$CI859+34),"")</f>
      </c>
      <c r="CC859">
        <f>IF($CJ859&gt;=35,INDEX($AS:$AS,$CI859+35),"")</f>
      </c>
      <c r="CD859">
        <f>IF($CJ859&gt;=36,INDEX($AS:$AS,$CI859+36),"")</f>
      </c>
      <c r="CE859">
        <f>IF($CJ859&gt;=37,INDEX($AS:$AS,$CI859+37),"")</f>
      </c>
      <c r="CF859">
        <f>IF($CJ859&gt;=38,INDEX($AS:$AS,$CI859+38),"")</f>
      </c>
      <c r="CG859">
        <f>IF($CJ859&gt;=39,INDEX($AS:$AS,$CI859+39),"")</f>
      </c>
      <c r="CH859">
        <f>IF($CJ859&gt;=40,INDEX($AS:$AS,$CI859+40),"")</f>
      </c>
      <c r="CI859">
        <f>IFERROR(MATCH($AR859,$AS$2:$AS$133,0)+1,0)</f>
      </c>
      <c r="CJ859">
        <f>IFERROR(INDEX($AT$2:$AT$133,MATCH($AR859,$AS$2:$AS$133,0)),0)</f>
      </c>
      <c r="CK859">
        <f>IFERROR(LEFT($O859,FIND(" - ",$O859)-1),$O859)</f>
      </c>
      <c r="CL859" t="s">
        <v>211</v>
      </c>
      <c r="CN859">
        <f>IF($DI859&gt;=1,INDEX($CL:$CL,$DH859+1),"")</f>
      </c>
      <c r="CO859">
        <f>IF($DI859&gt;=2,INDEX($CL:$CL,$DH859+2),"")</f>
      </c>
      <c r="CP859">
        <f>IF($DI859&gt;=3,INDEX($CL:$CL,$DH859+3),"")</f>
      </c>
      <c r="CQ859">
        <f>IF($DI859&gt;=4,INDEX($CL:$CL,$DH859+4),"")</f>
      </c>
      <c r="CR859">
        <f>IF($DI859&gt;=5,INDEX($CL:$CL,$DH859+5),"")</f>
      </c>
      <c r="CS859">
        <f>IF($DI859&gt;=6,INDEX($CL:$CL,$DH859+6),"")</f>
      </c>
      <c r="CT859">
        <f>IF($DI859&gt;=7,INDEX($CL:$CL,$DH859+7),"")</f>
      </c>
      <c r="CU859">
        <f>IF($DI859&gt;=8,INDEX($CL:$CL,$DH859+8),"")</f>
      </c>
      <c r="CV859">
        <f>IF($DI859&gt;=9,INDEX($CL:$CL,$DH859+9),"")</f>
      </c>
      <c r="CW859">
        <f>IF($DI859&gt;=10,INDEX($CL:$CL,$DH859+10),"")</f>
      </c>
      <c r="CX859">
        <f>IF($DI859&gt;=11,INDEX($CL:$CL,$DH859+11),"")</f>
      </c>
      <c r="CY859">
        <f>IF($DI859&gt;=12,INDEX($CL:$CL,$DH859+12),"")</f>
      </c>
      <c r="CZ859">
        <f>IF($DI859&gt;=13,INDEX($CL:$CL,$DH859+13),"")</f>
      </c>
      <c r="DA859">
        <f>IF($DI859&gt;=14,INDEX($CL:$CL,$DH859+14),"")</f>
      </c>
      <c r="DB859">
        <f>IF($DI859&gt;=15,INDEX($CL:$CL,$DH859+15),"")</f>
      </c>
      <c r="DC859">
        <f>IF($DI859&gt;=16,INDEX($CL:$CL,$DH859+16),"")</f>
      </c>
      <c r="DD859">
        <f>IF($DI859&gt;=17,INDEX($CL:$CL,$DH859+17),"")</f>
      </c>
      <c r="DE859">
        <f>IF($DI859&gt;=18,INDEX($CL:$CL,$DH859+18),"")</f>
      </c>
      <c r="DF859">
        <f>IF($DI859&gt;=19,INDEX($CL:$CL,$DH859+19),"")</f>
      </c>
      <c r="DG859">
        <f>IF($DI859&gt;=20,INDEX($CL:$CL,$DH859+20),"")</f>
      </c>
      <c r="DH859">
        <f>IFERROR(MATCH($CK859,$CL$2:$CL$1558,0)+1,0)</f>
      </c>
      <c r="DI859">
        <f>IFERROR(INDEX($CM$2:$CM$1558,MATCH($CK859,$CL$2:$CL$1558,0)),0)</f>
      </c>
      <c r="DJ859">
        <f>IFERROR(INDEX($AQ:$AQ,MATCH($K859,$AP:$AP,0))&amp;"","")</f>
      </c>
      <c r="DN859">
        <f>IF($GQ859&gt;=1,INDEX($DK:$DK,$GP859+1),"")</f>
      </c>
      <c r="DO859">
        <f>IF($GQ859&gt;=2,INDEX($DK:$DK,$GP859+2),"")</f>
      </c>
      <c r="DP859">
        <f>IF($GQ859&gt;=3,INDEX($DK:$DK,$GP859+3),"")</f>
      </c>
      <c r="DQ859">
        <f>IF($GQ859&gt;=4,INDEX($DK:$DK,$GP859+4),"")</f>
      </c>
      <c r="DR859">
        <f>IF($GQ859&gt;=5,INDEX($DK:$DK,$GP859+5),"")</f>
      </c>
      <c r="DS859">
        <f>IF($GQ859&gt;=6,INDEX($DK:$DK,$GP859+6),"")</f>
      </c>
      <c r="DT859">
        <f>IF($GQ859&gt;=7,INDEX($DK:$DK,$GP859+7),"")</f>
      </c>
      <c r="DU859">
        <f>IF($GQ859&gt;=8,INDEX($DK:$DK,$GP859+8),"")</f>
      </c>
      <c r="DV859">
        <f>IF($GQ859&gt;=9,INDEX($DK:$DK,$GP859+9),"")</f>
      </c>
      <c r="DW859">
        <f>IF($GQ859&gt;=10,INDEX($DK:$DK,$GP859+10),"")</f>
      </c>
      <c r="DX859">
        <f>IF($GQ859&gt;=11,INDEX($DK:$DK,$GP859+11),"")</f>
      </c>
      <c r="DY859">
        <f>IF($GQ859&gt;=12,INDEX($DK:$DK,$GP859+12),"")</f>
      </c>
      <c r="DZ859">
        <f>IF($GQ859&gt;=13,INDEX($DK:$DK,$GP859+13),"")</f>
      </c>
      <c r="EA859">
        <f>IF($GQ859&gt;=14,INDEX($DK:$DK,$GP859+14),"")</f>
      </c>
      <c r="EB859">
        <f>IF($GQ859&gt;=15,INDEX($DK:$DK,$GP859+15),"")</f>
      </c>
      <c r="EC859">
        <f>IF($GQ859&gt;=16,INDEX($DK:$DK,$GP859+16),"")</f>
      </c>
      <c r="ED859">
        <f>IF($GQ859&gt;=17,INDEX($DK:$DK,$GP859+17),"")</f>
      </c>
      <c r="EE859">
        <f>IF($GQ859&gt;=18,INDEX($DK:$DK,$GP859+18),"")</f>
      </c>
      <c r="EF859">
        <f>IF($GQ859&gt;=19,INDEX($DK:$DK,$GP859+19),"")</f>
      </c>
      <c r="EG859">
        <f>IF($GQ859&gt;=20,INDEX($DK:$DK,$GP859+20),"")</f>
      </c>
      <c r="EH859">
        <f>IF($GQ859&gt;=21,INDEX($DK:$DK,$GP859+21),"")</f>
      </c>
      <c r="EI859">
        <f>IF($GQ859&gt;=22,INDEX($DK:$DK,$GP859+22),"")</f>
      </c>
      <c r="EJ859">
        <f>IF($GQ859&gt;=23,INDEX($DK:$DK,$GP859+23),"")</f>
      </c>
      <c r="EK859">
        <f>IF($GQ859&gt;=24,INDEX($DK:$DK,$GP859+24),"")</f>
      </c>
      <c r="EL859">
        <f>IF($GQ859&gt;=25,INDEX($DK:$DK,$GP859+25),"")</f>
      </c>
      <c r="EM859">
        <f>IF($GQ859&gt;=26,INDEX($DK:$DK,$GP859+26),"")</f>
      </c>
      <c r="EN859">
        <f>IF($GQ859&gt;=27,INDEX($DK:$DK,$GP859+27),"")</f>
      </c>
      <c r="EO859">
        <f>IF($GQ859&gt;=28,INDEX($DK:$DK,$GP859+28),"")</f>
      </c>
      <c r="EP859">
        <f>IF($GQ859&gt;=29,INDEX($DK:$DK,$GP859+29),"")</f>
      </c>
      <c r="EQ859">
        <f>IF($GQ859&gt;=30,INDEX($DK:$DK,$GP859+30),"")</f>
      </c>
      <c r="ER859">
        <f>IF($GQ859&gt;=31,INDEX($DK:$DK,$GP859+31),"")</f>
      </c>
      <c r="ES859">
        <f>IF($GQ859&gt;=32,INDEX($DK:$DK,$GP859+32),"")</f>
      </c>
      <c r="ET859">
        <f>IF($GQ859&gt;=33,INDEX($DK:$DK,$GP859+33),"")</f>
      </c>
      <c r="EU859">
        <f>IF($GQ859&gt;=34,INDEX($DK:$DK,$GP859+34),"")</f>
      </c>
      <c r="EV859">
        <f>IF($GQ859&gt;=35,INDEX($DK:$DK,$GP859+35),"")</f>
      </c>
      <c r="EW859">
        <f>IF($GQ859&gt;=36,INDEX($DK:$DK,$GP859+36),"")</f>
      </c>
      <c r="EX859">
        <f>IF($GQ859&gt;=37,INDEX($DK:$DK,$GP859+37),"")</f>
      </c>
      <c r="EY859">
        <f>IF($GQ859&gt;=38,INDEX($DK:$DK,$GP859+38),"")</f>
      </c>
      <c r="EZ859">
        <f>IF($GQ859&gt;=39,INDEX($DK:$DK,$GP859+39),"")</f>
      </c>
      <c r="FA859">
        <f>IF($GQ859&gt;=40,INDEX($DK:$DK,$GP859+40),"")</f>
      </c>
      <c r="FB859">
        <f>IF($GQ859&gt;=1,INDEX($DL:$DL,$GP859+1),"")</f>
      </c>
      <c r="FC859">
        <f>IF($GQ859&gt;=2,INDEX($DL:$DL,$GP859+2),"")</f>
      </c>
      <c r="FD859">
        <f>IF($GQ859&gt;=3,INDEX($DL:$DL,$GP859+3),"")</f>
      </c>
      <c r="FE859">
        <f>IF($GQ859&gt;=4,INDEX($DL:$DL,$GP859+4),"")</f>
      </c>
      <c r="FF859">
        <f>IF($GQ859&gt;=5,INDEX($DL:$DL,$GP859+5),"")</f>
      </c>
      <c r="FG859">
        <f>IF($GQ859&gt;=6,INDEX($DL:$DL,$GP859+6),"")</f>
      </c>
      <c r="FH859">
        <f>IF($GQ859&gt;=7,INDEX($DL:$DL,$GP859+7),"")</f>
      </c>
      <c r="FI859">
        <f>IF($GQ859&gt;=8,INDEX($DL:$DL,$GP859+8),"")</f>
      </c>
      <c r="FJ859">
        <f>IF($GQ859&gt;=9,INDEX($DL:$DL,$GP859+9),"")</f>
      </c>
      <c r="FK859">
        <f>IF($GQ859&gt;=10,INDEX($DL:$DL,$GP859+10),"")</f>
      </c>
      <c r="FL859">
        <f>IF($GQ859&gt;=11,INDEX($DL:$DL,$GP859+11),"")</f>
      </c>
      <c r="FM859">
        <f>IF($GQ859&gt;=12,INDEX($DL:$DL,$GP859+12),"")</f>
      </c>
      <c r="FN859">
        <f>IF($GQ859&gt;=13,INDEX($DL:$DL,$GP859+13),"")</f>
      </c>
      <c r="FO859">
        <f>IF($GQ859&gt;=14,INDEX($DL:$DL,$GP859+14),"")</f>
      </c>
      <c r="FP859">
        <f>IF($GQ859&gt;=15,INDEX($DL:$DL,$GP859+15),"")</f>
      </c>
      <c r="FQ859">
        <f>IF($GQ859&gt;=16,INDEX($DL:$DL,$GP859+16),"")</f>
      </c>
      <c r="FR859">
        <f>IF($GQ859&gt;=17,INDEX($DL:$DL,$GP859+17),"")</f>
      </c>
      <c r="FS859">
        <f>IF($GQ859&gt;=18,INDEX($DL:$DL,$GP859+18),"")</f>
      </c>
      <c r="FT859">
        <f>IF($GQ859&gt;=19,INDEX($DL:$DL,$GP859+19),"")</f>
      </c>
      <c r="FU859">
        <f>IF($GQ859&gt;=20,INDEX($DL:$DL,$GP859+20),"")</f>
      </c>
      <c r="FV859">
        <f>IF($GQ859&gt;=21,INDEX($DL:$DL,$GP859+21),"")</f>
      </c>
      <c r="FW859">
        <f>IF($GQ859&gt;=22,INDEX($DL:$DL,$GP859+22),"")</f>
      </c>
      <c r="FX859">
        <f>IF($GQ859&gt;=23,INDEX($DL:$DL,$GP859+23),"")</f>
      </c>
      <c r="FY859">
        <f>IF($GQ859&gt;=24,INDEX($DL:$DL,$GP859+24),"")</f>
      </c>
      <c r="FZ859">
        <f>IF($GQ859&gt;=25,INDEX($DL:$DL,$GP859+25),"")</f>
      </c>
      <c r="GA859">
        <f>IF($GQ859&gt;=26,INDEX($DL:$DL,$GP859+26),"")</f>
      </c>
      <c r="GB859">
        <f>IF($GQ859&gt;=27,INDEX($DL:$DL,$GP859+27),"")</f>
      </c>
      <c r="GC859">
        <f>IF($GQ859&gt;=28,INDEX($DL:$DL,$GP859+28),"")</f>
      </c>
      <c r="GD859">
        <f>IF($GQ859&gt;=29,INDEX($DL:$DL,$GP859+29),"")</f>
      </c>
      <c r="GE859">
        <f>IF($GQ859&gt;=30,INDEX($DL:$DL,$GP859+30),"")</f>
      </c>
      <c r="GF859">
        <f>IF($GQ859&gt;=31,INDEX($DL:$DL,$GP859+31),"")</f>
      </c>
      <c r="GG859">
        <f>IF($GQ859&gt;=32,INDEX($DL:$DL,$GP859+32),"")</f>
      </c>
      <c r="GH859">
        <f>IF($GQ859&gt;=33,INDEX($DL:$DL,$GP859+33),"")</f>
      </c>
      <c r="GI859">
        <f>IF($GQ859&gt;=34,INDEX($DL:$DL,$GP859+34),"")</f>
      </c>
      <c r="GJ859">
        <f>IF($GQ859&gt;=35,INDEX($DL:$DL,$GP859+35),"")</f>
      </c>
      <c r="GK859">
        <f>IF($GQ859&gt;=36,INDEX($DL:$DL,$GP859+36),"")</f>
      </c>
      <c r="GL859">
        <f>IF($GQ859&gt;=37,INDEX($DL:$DL,$GP859+37),"")</f>
      </c>
      <c r="GM859">
        <f>IF($GQ859&gt;=38,INDEX($DL:$DL,$GP859+38),"")</f>
      </c>
      <c r="GN859">
        <f>IF($GQ859&gt;=39,INDEX($DL:$DL,$GP859+39),"")</f>
      </c>
      <c r="GO859">
        <f>IF($GQ859&gt;=40,INDEX($DL:$DL,$GP859+40),"")</f>
      </c>
      <c r="GP859">
        <f>IFERROR(MATCH($DJ859,$DK$2:$DK$148,0)+1,0)</f>
      </c>
      <c r="GQ859">
        <f>IFERROR(INDEX($DM$2:$DM$148,MATCH($DJ859,$DK$2:$DK$148,0)),0)</f>
      </c>
      <c r="GR859">
        <f>IFERROR(MATCH($L859,$DN$859:$FA$859,0),0)</f>
      </c>
      <c r="GS859">
        <f>IF($GR859&gt;0,INDEX($FB$859:$GO$859,$GR859),"")</f>
      </c>
      <c r="GV859">
        <f>IF($JE859&gt;=1,INDEX($GT:$GT,$JD859+1),"")</f>
      </c>
      <c r="GW859">
        <f>IF($JE859&gt;=2,INDEX($GT:$GT,$JD859+2),"")</f>
      </c>
      <c r="GX859">
        <f>IF($JE859&gt;=3,INDEX($GT:$GT,$JD859+3),"")</f>
      </c>
      <c r="GY859">
        <f>IF($JE859&gt;=4,INDEX($GT:$GT,$JD859+4),"")</f>
      </c>
      <c r="GZ859">
        <f>IF($JE859&gt;=5,INDEX($GT:$GT,$JD859+5),"")</f>
      </c>
      <c r="HA859">
        <f>IF($JE859&gt;=6,INDEX($GT:$GT,$JD859+6),"")</f>
      </c>
      <c r="HB859">
        <f>IF($JE859&gt;=7,INDEX($GT:$GT,$JD859+7),"")</f>
      </c>
      <c r="HC859">
        <f>IF($JE859&gt;=8,INDEX($GT:$GT,$JD859+8),"")</f>
      </c>
      <c r="HD859">
        <f>IF($JE859&gt;=9,INDEX($GT:$GT,$JD859+9),"")</f>
      </c>
      <c r="HE859">
        <f>IF($JE859&gt;=10,INDEX($GT:$GT,$JD859+10),"")</f>
      </c>
      <c r="HF859">
        <f>IF($JE859&gt;=11,INDEX($GT:$GT,$JD859+11),"")</f>
      </c>
      <c r="HG859">
        <f>IF($JE859&gt;=12,INDEX($GT:$GT,$JD859+12),"")</f>
      </c>
      <c r="HH859">
        <f>IF($JE859&gt;=13,INDEX($GT:$GT,$JD859+13),"")</f>
      </c>
      <c r="HI859">
        <f>IF($JE859&gt;=14,INDEX($GT:$GT,$JD859+14),"")</f>
      </c>
      <c r="HJ859">
        <f>IF($JE859&gt;=15,INDEX($GT:$GT,$JD859+15),"")</f>
      </c>
      <c r="HK859">
        <f>IF($JE859&gt;=16,INDEX($GT:$GT,$JD859+16),"")</f>
      </c>
      <c r="HL859">
        <f>IF($JE859&gt;=17,INDEX($GT:$GT,$JD859+17),"")</f>
      </c>
      <c r="HM859">
        <f>IF($JE859&gt;=18,INDEX($GT:$GT,$JD859+18),"")</f>
      </c>
      <c r="HN859">
        <f>IF($JE859&gt;=19,INDEX($GT:$GT,$JD859+19),"")</f>
      </c>
      <c r="HO859">
        <f>IF($JE859&gt;=20,INDEX($GT:$GT,$JD859+20),"")</f>
      </c>
      <c r="HP859">
        <f>IF($JE859&gt;=21,INDEX($GT:$GT,$JD859+21),"")</f>
      </c>
      <c r="HQ859">
        <f>IF($JE859&gt;=22,INDEX($GT:$GT,$JD859+22),"")</f>
      </c>
      <c r="HR859">
        <f>IF($JE859&gt;=23,INDEX($GT:$GT,$JD859+23),"")</f>
      </c>
      <c r="HS859">
        <f>IF($JE859&gt;=24,INDEX($GT:$GT,$JD859+24),"")</f>
      </c>
      <c r="HT859">
        <f>IF($JE859&gt;=25,INDEX($GT:$GT,$JD859+25),"")</f>
      </c>
      <c r="HU859">
        <f>IF($JE859&gt;=26,INDEX($GT:$GT,$JD859+26),"")</f>
      </c>
      <c r="HV859">
        <f>IF($JE859&gt;=27,INDEX($GT:$GT,$JD859+27),"")</f>
      </c>
      <c r="HW859">
        <f>IF($JE859&gt;=28,INDEX($GT:$GT,$JD859+28),"")</f>
      </c>
      <c r="HX859">
        <f>IF($JE859&gt;=29,INDEX($GT:$GT,$JD859+29),"")</f>
      </c>
      <c r="HY859">
        <f>IF($JE859&gt;=30,INDEX($GT:$GT,$JD859+30),"")</f>
      </c>
      <c r="HZ859">
        <f>IF($JE859&gt;=31,INDEX($GT:$GT,$JD859+31),"")</f>
      </c>
      <c r="IA859">
        <f>IF($JE859&gt;=32,INDEX($GT:$GT,$JD859+32),"")</f>
      </c>
      <c r="IB859">
        <f>IF($JE859&gt;=33,INDEX($GT:$GT,$JD859+33),"")</f>
      </c>
      <c r="IC859">
        <f>IF($JE859&gt;=34,INDEX($GT:$GT,$JD859+34),"")</f>
      </c>
      <c r="ID859">
        <f>IF($JE859&gt;=35,INDEX($GT:$GT,$JD859+35),"")</f>
      </c>
      <c r="IE859">
        <f>IF($JE859&gt;=36,INDEX($GT:$GT,$JD859+36),"")</f>
      </c>
      <c r="IF859">
        <f>IF($JE859&gt;=37,INDEX($GT:$GT,$JD859+37),"")</f>
      </c>
      <c r="IG859">
        <f>IF($JE859&gt;=38,INDEX($GT:$GT,$JD859+38),"")</f>
      </c>
      <c r="IH859">
        <f>IF($JE859&gt;=39,INDEX($GT:$GT,$JD859+39),"")</f>
      </c>
      <c r="II859">
        <f>IF($JE859&gt;=40,INDEX($GT:$GT,$JD859+40),"")</f>
      </c>
      <c r="IJ859">
        <f>IF($JE859&gt;=41,INDEX($GT:$GT,$JD859+41),"")</f>
      </c>
      <c r="IK859">
        <f>IF($JE859&gt;=42,INDEX($GT:$GT,$JD859+42),"")</f>
      </c>
      <c r="IL859">
        <f>IF($JE859&gt;=43,INDEX($GT:$GT,$JD859+43),"")</f>
      </c>
      <c r="IM859">
        <f>IF($JE859&gt;=44,INDEX($GT:$GT,$JD859+44),"")</f>
      </c>
      <c r="IN859">
        <f>IF($JE859&gt;=45,INDEX($GT:$GT,$JD859+45),"")</f>
      </c>
      <c r="IO859">
        <f>IF($JE859&gt;=46,INDEX($GT:$GT,$JD859+46),"")</f>
      </c>
      <c r="IP859">
        <f>IF($JE859&gt;=47,INDEX($GT:$GT,$JD859+47),"")</f>
      </c>
      <c r="IQ859">
        <f>IF($JE859&gt;=48,INDEX($GT:$GT,$JD859+48),"")</f>
      </c>
      <c r="IR859">
        <f>IF($JE859&gt;=49,INDEX($GT:$GT,$JD859+49),"")</f>
      </c>
      <c r="IS859">
        <f>IF($JE859&gt;=50,INDEX($GT:$GT,$JD859+50),"")</f>
      </c>
      <c r="IT859">
        <f>IF($JE859&gt;=51,INDEX($GT:$GT,$JD859+51),"")</f>
      </c>
      <c r="IU859">
        <f>IF($JE859&gt;=52,INDEX($GT:$GT,$JD859+52),"")</f>
      </c>
      <c r="IV859">
        <f>IF($JE859&gt;=53,INDEX($GT:$GT,$JD859+53),"")</f>
      </c>
      <c r="IW859">
        <f>IF($JE859&gt;=54,INDEX($GT:$GT,$JD859+54),"")</f>
      </c>
      <c r="IX859">
        <f>IF($JE859&gt;=55,INDEX($GT:$GT,$JD859+55),"")</f>
      </c>
      <c r="IY859">
        <f>IF($JE859&gt;=56,INDEX($GT:$GT,$JD859+56),"")</f>
      </c>
      <c r="IZ859">
        <f>IF($JE859&gt;=57,INDEX($GT:$GT,$JD859+57),"")</f>
      </c>
      <c r="JA859">
        <f>IF($JE859&gt;=58,INDEX($GT:$GT,$JD859+58),"")</f>
      </c>
      <c r="JB859">
        <f>IF($JE859&gt;=59,INDEX($GT:$GT,$JD859+59),"")</f>
      </c>
      <c r="JC859">
        <f>IF($JE859&gt;=60,INDEX($GT:$GT,$JD859+60),"")</f>
      </c>
      <c r="JD859">
        <f>IFERROR(MATCH($GS859,$GT$2:$GT$322,0)+1,0)</f>
      </c>
      <c r="JE859">
        <f>IFERROR(INDEX($GU$2:$GU$322,MATCH($GS859,$GT$2:$GT$322,0)),0)</f>
      </c>
      <c r="JF859" t="s">
        <v>28</v>
      </c>
      <c r="JG859" t="s">
        <v>28</v>
      </c>
    </row>
    <row r="860" spans="1:267" x14ac:dyDescent="0.25">
      <c r="J860" s="1"/>
      <c r="K860" s="1"/>
      <c r="L860" s="1"/>
      <c r="M860" s="1"/>
      <c r="N860" s="1">
        <f>IFERROR(IF(FIND(" - ",$J860)&gt;0,MID($J860,FIND(" - ",$J860)+3,LEN($J860)),""),"")</f>
      </c>
      <c r="P860" s="1"/>
      <c r="S860" t="s">
        <v>28</v>
      </c>
      <c r="U860">
        <f>IF(OR($S860="",$T860=""),"",IFERROR($S860/$T860,0))</f>
      </c>
      <c r="V860">
        <f>IF($S860="","",
IF($K860="","",
IF(ISNUMBER(SEARCH("exempt",LOWER($K860))),0,
$S860*(VALUE(SUBSTITUTE($K860,"%",""))/100))))</f>
      </c>
      <c r="AB860">
        <f>IF($S860="","",
SUM($S860,$V860,$Z860,$W860,$Y860)-
IF($AA860="",0,VALUE($AA860)))</f>
      </c>
      <c r="AJ860" t="s">
        <v>1682</v>
      </c>
      <c r="AR860">
        <f>IFERROR(LEFT($J860,FIND(" - ",$J860)-1),$J860)</f>
      </c>
      <c r="AU860">
        <f>IF($CJ860&gt;=1,INDEX($AS:$AS,$CI860+1),"")</f>
      </c>
      <c r="AV860">
        <f>IF($CJ860&gt;=2,INDEX($AS:$AS,$CI860+2),"")</f>
      </c>
      <c r="AW860">
        <f>IF($CJ860&gt;=3,INDEX($AS:$AS,$CI860+3),"")</f>
      </c>
      <c r="AX860">
        <f>IF($CJ860&gt;=4,INDEX($AS:$AS,$CI860+4),"")</f>
      </c>
      <c r="AY860">
        <f>IF($CJ860&gt;=5,INDEX($AS:$AS,$CI860+5),"")</f>
      </c>
      <c r="AZ860">
        <f>IF($CJ860&gt;=6,INDEX($AS:$AS,$CI860+6),"")</f>
      </c>
      <c r="BA860">
        <f>IF($CJ860&gt;=7,INDEX($AS:$AS,$CI860+7),"")</f>
      </c>
      <c r="BB860">
        <f>IF($CJ860&gt;=8,INDEX($AS:$AS,$CI860+8),"")</f>
      </c>
      <c r="BC860">
        <f>IF($CJ860&gt;=9,INDEX($AS:$AS,$CI860+9),"")</f>
      </c>
      <c r="BD860">
        <f>IF($CJ860&gt;=10,INDEX($AS:$AS,$CI860+10),"")</f>
      </c>
      <c r="BE860">
        <f>IF($CJ860&gt;=11,INDEX($AS:$AS,$CI860+11),"")</f>
      </c>
      <c r="BF860">
        <f>IF($CJ860&gt;=12,INDEX($AS:$AS,$CI860+12),"")</f>
      </c>
      <c r="BG860">
        <f>IF($CJ860&gt;=13,INDEX($AS:$AS,$CI860+13),"")</f>
      </c>
      <c r="BH860">
        <f>IF($CJ860&gt;=14,INDEX($AS:$AS,$CI860+14),"")</f>
      </c>
      <c r="BI860">
        <f>IF($CJ860&gt;=15,INDEX($AS:$AS,$CI860+15),"")</f>
      </c>
      <c r="BJ860">
        <f>IF($CJ860&gt;=16,INDEX($AS:$AS,$CI860+16),"")</f>
      </c>
      <c r="BK860">
        <f>IF($CJ860&gt;=17,INDEX($AS:$AS,$CI860+17),"")</f>
      </c>
      <c r="BL860">
        <f>IF($CJ860&gt;=18,INDEX($AS:$AS,$CI860+18),"")</f>
      </c>
      <c r="BM860">
        <f>IF($CJ860&gt;=19,INDEX($AS:$AS,$CI860+19),"")</f>
      </c>
      <c r="BN860">
        <f>IF($CJ860&gt;=20,INDEX($AS:$AS,$CI860+20),"")</f>
      </c>
      <c r="BO860">
        <f>IF($CJ860&gt;=21,INDEX($AS:$AS,$CI860+21),"")</f>
      </c>
      <c r="BP860">
        <f>IF($CJ860&gt;=22,INDEX($AS:$AS,$CI860+22),"")</f>
      </c>
      <c r="BQ860">
        <f>IF($CJ860&gt;=23,INDEX($AS:$AS,$CI860+23),"")</f>
      </c>
      <c r="BR860">
        <f>IF($CJ860&gt;=24,INDEX($AS:$AS,$CI860+24),"")</f>
      </c>
      <c r="BS860">
        <f>IF($CJ860&gt;=25,INDEX($AS:$AS,$CI860+25),"")</f>
      </c>
      <c r="BT860">
        <f>IF($CJ860&gt;=26,INDEX($AS:$AS,$CI860+26),"")</f>
      </c>
      <c r="BU860">
        <f>IF($CJ860&gt;=27,INDEX($AS:$AS,$CI860+27),"")</f>
      </c>
      <c r="BV860">
        <f>IF($CJ860&gt;=28,INDEX($AS:$AS,$CI860+28),"")</f>
      </c>
      <c r="BW860">
        <f>IF($CJ860&gt;=29,INDEX($AS:$AS,$CI860+29),"")</f>
      </c>
      <c r="BX860">
        <f>IF($CJ860&gt;=30,INDEX($AS:$AS,$CI860+30),"")</f>
      </c>
      <c r="BY860">
        <f>IF($CJ860&gt;=31,INDEX($AS:$AS,$CI860+31),"")</f>
      </c>
      <c r="BZ860">
        <f>IF($CJ860&gt;=32,INDEX($AS:$AS,$CI860+32),"")</f>
      </c>
      <c r="CA860">
        <f>IF($CJ860&gt;=33,INDEX($AS:$AS,$CI860+33),"")</f>
      </c>
      <c r="CB860">
        <f>IF($CJ860&gt;=34,INDEX($AS:$AS,$CI860+34),"")</f>
      </c>
      <c r="CC860">
        <f>IF($CJ860&gt;=35,INDEX($AS:$AS,$CI860+35),"")</f>
      </c>
      <c r="CD860">
        <f>IF($CJ860&gt;=36,INDEX($AS:$AS,$CI860+36),"")</f>
      </c>
      <c r="CE860">
        <f>IF($CJ860&gt;=37,INDEX($AS:$AS,$CI860+37),"")</f>
      </c>
      <c r="CF860">
        <f>IF($CJ860&gt;=38,INDEX($AS:$AS,$CI860+38),"")</f>
      </c>
      <c r="CG860">
        <f>IF($CJ860&gt;=39,INDEX($AS:$AS,$CI860+39),"")</f>
      </c>
      <c r="CH860">
        <f>IF($CJ860&gt;=40,INDEX($AS:$AS,$CI860+40),"")</f>
      </c>
      <c r="CI860">
        <f>IFERROR(MATCH($AR860,$AS$2:$AS$133,0)+1,0)</f>
      </c>
      <c r="CJ860">
        <f>IFERROR(INDEX($AT$2:$AT$133,MATCH($AR860,$AS$2:$AS$133,0)),0)</f>
      </c>
      <c r="CK860">
        <f>IFERROR(LEFT($O860,FIND(" - ",$O860)-1),$O860)</f>
      </c>
      <c r="CL860" t="s">
        <v>1683</v>
      </c>
      <c r="CM860">
        <v>1</v>
      </c>
      <c r="CN860">
        <f>IF($DI860&gt;=1,INDEX($CL:$CL,$DH860+1),"")</f>
      </c>
      <c r="CO860">
        <f>IF($DI860&gt;=2,INDEX($CL:$CL,$DH860+2),"")</f>
      </c>
      <c r="CP860">
        <f>IF($DI860&gt;=3,INDEX($CL:$CL,$DH860+3),"")</f>
      </c>
      <c r="CQ860">
        <f>IF($DI860&gt;=4,INDEX($CL:$CL,$DH860+4),"")</f>
      </c>
      <c r="CR860">
        <f>IF($DI860&gt;=5,INDEX($CL:$CL,$DH860+5),"")</f>
      </c>
      <c r="CS860">
        <f>IF($DI860&gt;=6,INDEX($CL:$CL,$DH860+6),"")</f>
      </c>
      <c r="CT860">
        <f>IF($DI860&gt;=7,INDEX($CL:$CL,$DH860+7),"")</f>
      </c>
      <c r="CU860">
        <f>IF($DI860&gt;=8,INDEX($CL:$CL,$DH860+8),"")</f>
      </c>
      <c r="CV860">
        <f>IF($DI860&gt;=9,INDEX($CL:$CL,$DH860+9),"")</f>
      </c>
      <c r="CW860">
        <f>IF($DI860&gt;=10,INDEX($CL:$CL,$DH860+10),"")</f>
      </c>
      <c r="CX860">
        <f>IF($DI860&gt;=11,INDEX($CL:$CL,$DH860+11),"")</f>
      </c>
      <c r="CY860">
        <f>IF($DI860&gt;=12,INDEX($CL:$CL,$DH860+12),"")</f>
      </c>
      <c r="CZ860">
        <f>IF($DI860&gt;=13,INDEX($CL:$CL,$DH860+13),"")</f>
      </c>
      <c r="DA860">
        <f>IF($DI860&gt;=14,INDEX($CL:$CL,$DH860+14),"")</f>
      </c>
      <c r="DB860">
        <f>IF($DI860&gt;=15,INDEX($CL:$CL,$DH860+15),"")</f>
      </c>
      <c r="DC860">
        <f>IF($DI860&gt;=16,INDEX($CL:$CL,$DH860+16),"")</f>
      </c>
      <c r="DD860">
        <f>IF($DI860&gt;=17,INDEX($CL:$CL,$DH860+17),"")</f>
      </c>
      <c r="DE860">
        <f>IF($DI860&gt;=18,INDEX($CL:$CL,$DH860+18),"")</f>
      </c>
      <c r="DF860">
        <f>IF($DI860&gt;=19,INDEX($CL:$CL,$DH860+19),"")</f>
      </c>
      <c r="DG860">
        <f>IF($DI860&gt;=20,INDEX($CL:$CL,$DH860+20),"")</f>
      </c>
      <c r="DH860">
        <f>IFERROR(MATCH($CK860,$CL$2:$CL$1558,0)+1,0)</f>
      </c>
      <c r="DI860">
        <f>IFERROR(INDEX($CM$2:$CM$1558,MATCH($CK860,$CL$2:$CL$1558,0)),0)</f>
      </c>
      <c r="DJ860">
        <f>IFERROR(INDEX($AQ:$AQ,MATCH($K860,$AP:$AP,0))&amp;"","")</f>
      </c>
      <c r="DN860">
        <f>IF($GQ860&gt;=1,INDEX($DK:$DK,$GP860+1),"")</f>
      </c>
      <c r="DO860">
        <f>IF($GQ860&gt;=2,INDEX($DK:$DK,$GP860+2),"")</f>
      </c>
      <c r="DP860">
        <f>IF($GQ860&gt;=3,INDEX($DK:$DK,$GP860+3),"")</f>
      </c>
      <c r="DQ860">
        <f>IF($GQ860&gt;=4,INDEX($DK:$DK,$GP860+4),"")</f>
      </c>
      <c r="DR860">
        <f>IF($GQ860&gt;=5,INDEX($DK:$DK,$GP860+5),"")</f>
      </c>
      <c r="DS860">
        <f>IF($GQ860&gt;=6,INDEX($DK:$DK,$GP860+6),"")</f>
      </c>
      <c r="DT860">
        <f>IF($GQ860&gt;=7,INDEX($DK:$DK,$GP860+7),"")</f>
      </c>
      <c r="DU860">
        <f>IF($GQ860&gt;=8,INDEX($DK:$DK,$GP860+8),"")</f>
      </c>
      <c r="DV860">
        <f>IF($GQ860&gt;=9,INDEX($DK:$DK,$GP860+9),"")</f>
      </c>
      <c r="DW860">
        <f>IF($GQ860&gt;=10,INDEX($DK:$DK,$GP860+10),"")</f>
      </c>
      <c r="DX860">
        <f>IF($GQ860&gt;=11,INDEX($DK:$DK,$GP860+11),"")</f>
      </c>
      <c r="DY860">
        <f>IF($GQ860&gt;=12,INDEX($DK:$DK,$GP860+12),"")</f>
      </c>
      <c r="DZ860">
        <f>IF($GQ860&gt;=13,INDEX($DK:$DK,$GP860+13),"")</f>
      </c>
      <c r="EA860">
        <f>IF($GQ860&gt;=14,INDEX($DK:$DK,$GP860+14),"")</f>
      </c>
      <c r="EB860">
        <f>IF($GQ860&gt;=15,INDEX($DK:$DK,$GP860+15),"")</f>
      </c>
      <c r="EC860">
        <f>IF($GQ860&gt;=16,INDEX($DK:$DK,$GP860+16),"")</f>
      </c>
      <c r="ED860">
        <f>IF($GQ860&gt;=17,INDEX($DK:$DK,$GP860+17),"")</f>
      </c>
      <c r="EE860">
        <f>IF($GQ860&gt;=18,INDEX($DK:$DK,$GP860+18),"")</f>
      </c>
      <c r="EF860">
        <f>IF($GQ860&gt;=19,INDEX($DK:$DK,$GP860+19),"")</f>
      </c>
      <c r="EG860">
        <f>IF($GQ860&gt;=20,INDEX($DK:$DK,$GP860+20),"")</f>
      </c>
      <c r="EH860">
        <f>IF($GQ860&gt;=21,INDEX($DK:$DK,$GP860+21),"")</f>
      </c>
      <c r="EI860">
        <f>IF($GQ860&gt;=22,INDEX($DK:$DK,$GP860+22),"")</f>
      </c>
      <c r="EJ860">
        <f>IF($GQ860&gt;=23,INDEX($DK:$DK,$GP860+23),"")</f>
      </c>
      <c r="EK860">
        <f>IF($GQ860&gt;=24,INDEX($DK:$DK,$GP860+24),"")</f>
      </c>
      <c r="EL860">
        <f>IF($GQ860&gt;=25,INDEX($DK:$DK,$GP860+25),"")</f>
      </c>
      <c r="EM860">
        <f>IF($GQ860&gt;=26,INDEX($DK:$DK,$GP860+26),"")</f>
      </c>
      <c r="EN860">
        <f>IF($GQ860&gt;=27,INDEX($DK:$DK,$GP860+27),"")</f>
      </c>
      <c r="EO860">
        <f>IF($GQ860&gt;=28,INDEX($DK:$DK,$GP860+28),"")</f>
      </c>
      <c r="EP860">
        <f>IF($GQ860&gt;=29,INDEX($DK:$DK,$GP860+29),"")</f>
      </c>
      <c r="EQ860">
        <f>IF($GQ860&gt;=30,INDEX($DK:$DK,$GP860+30),"")</f>
      </c>
      <c r="ER860">
        <f>IF($GQ860&gt;=31,INDEX($DK:$DK,$GP860+31),"")</f>
      </c>
      <c r="ES860">
        <f>IF($GQ860&gt;=32,INDEX($DK:$DK,$GP860+32),"")</f>
      </c>
      <c r="ET860">
        <f>IF($GQ860&gt;=33,INDEX($DK:$DK,$GP860+33),"")</f>
      </c>
      <c r="EU860">
        <f>IF($GQ860&gt;=34,INDEX($DK:$DK,$GP860+34),"")</f>
      </c>
      <c r="EV860">
        <f>IF($GQ860&gt;=35,INDEX($DK:$DK,$GP860+35),"")</f>
      </c>
      <c r="EW860">
        <f>IF($GQ860&gt;=36,INDEX($DK:$DK,$GP860+36),"")</f>
      </c>
      <c r="EX860">
        <f>IF($GQ860&gt;=37,INDEX($DK:$DK,$GP860+37),"")</f>
      </c>
      <c r="EY860">
        <f>IF($GQ860&gt;=38,INDEX($DK:$DK,$GP860+38),"")</f>
      </c>
      <c r="EZ860">
        <f>IF($GQ860&gt;=39,INDEX($DK:$DK,$GP860+39),"")</f>
      </c>
      <c r="FA860">
        <f>IF($GQ860&gt;=40,INDEX($DK:$DK,$GP860+40),"")</f>
      </c>
      <c r="FB860">
        <f>IF($GQ860&gt;=1,INDEX($DL:$DL,$GP860+1),"")</f>
      </c>
      <c r="FC860">
        <f>IF($GQ860&gt;=2,INDEX($DL:$DL,$GP860+2),"")</f>
      </c>
      <c r="FD860">
        <f>IF($GQ860&gt;=3,INDEX($DL:$DL,$GP860+3),"")</f>
      </c>
      <c r="FE860">
        <f>IF($GQ860&gt;=4,INDEX($DL:$DL,$GP860+4),"")</f>
      </c>
      <c r="FF860">
        <f>IF($GQ860&gt;=5,INDEX($DL:$DL,$GP860+5),"")</f>
      </c>
      <c r="FG860">
        <f>IF($GQ860&gt;=6,INDEX($DL:$DL,$GP860+6),"")</f>
      </c>
      <c r="FH860">
        <f>IF($GQ860&gt;=7,INDEX($DL:$DL,$GP860+7),"")</f>
      </c>
      <c r="FI860">
        <f>IF($GQ860&gt;=8,INDEX($DL:$DL,$GP860+8),"")</f>
      </c>
      <c r="FJ860">
        <f>IF($GQ860&gt;=9,INDEX($DL:$DL,$GP860+9),"")</f>
      </c>
      <c r="FK860">
        <f>IF($GQ860&gt;=10,INDEX($DL:$DL,$GP860+10),"")</f>
      </c>
      <c r="FL860">
        <f>IF($GQ860&gt;=11,INDEX($DL:$DL,$GP860+11),"")</f>
      </c>
      <c r="FM860">
        <f>IF($GQ860&gt;=12,INDEX($DL:$DL,$GP860+12),"")</f>
      </c>
      <c r="FN860">
        <f>IF($GQ860&gt;=13,INDEX($DL:$DL,$GP860+13),"")</f>
      </c>
      <c r="FO860">
        <f>IF($GQ860&gt;=14,INDEX($DL:$DL,$GP860+14),"")</f>
      </c>
      <c r="FP860">
        <f>IF($GQ860&gt;=15,INDEX($DL:$DL,$GP860+15),"")</f>
      </c>
      <c r="FQ860">
        <f>IF($GQ860&gt;=16,INDEX($DL:$DL,$GP860+16),"")</f>
      </c>
      <c r="FR860">
        <f>IF($GQ860&gt;=17,INDEX($DL:$DL,$GP860+17),"")</f>
      </c>
      <c r="FS860">
        <f>IF($GQ860&gt;=18,INDEX($DL:$DL,$GP860+18),"")</f>
      </c>
      <c r="FT860">
        <f>IF($GQ860&gt;=19,INDEX($DL:$DL,$GP860+19),"")</f>
      </c>
      <c r="FU860">
        <f>IF($GQ860&gt;=20,INDEX($DL:$DL,$GP860+20),"")</f>
      </c>
      <c r="FV860">
        <f>IF($GQ860&gt;=21,INDEX($DL:$DL,$GP860+21),"")</f>
      </c>
      <c r="FW860">
        <f>IF($GQ860&gt;=22,INDEX($DL:$DL,$GP860+22),"")</f>
      </c>
      <c r="FX860">
        <f>IF($GQ860&gt;=23,INDEX($DL:$DL,$GP860+23),"")</f>
      </c>
      <c r="FY860">
        <f>IF($GQ860&gt;=24,INDEX($DL:$DL,$GP860+24),"")</f>
      </c>
      <c r="FZ860">
        <f>IF($GQ860&gt;=25,INDEX($DL:$DL,$GP860+25),"")</f>
      </c>
      <c r="GA860">
        <f>IF($GQ860&gt;=26,INDEX($DL:$DL,$GP860+26),"")</f>
      </c>
      <c r="GB860">
        <f>IF($GQ860&gt;=27,INDEX($DL:$DL,$GP860+27),"")</f>
      </c>
      <c r="GC860">
        <f>IF($GQ860&gt;=28,INDEX($DL:$DL,$GP860+28),"")</f>
      </c>
      <c r="GD860">
        <f>IF($GQ860&gt;=29,INDEX($DL:$DL,$GP860+29),"")</f>
      </c>
      <c r="GE860">
        <f>IF($GQ860&gt;=30,INDEX($DL:$DL,$GP860+30),"")</f>
      </c>
      <c r="GF860">
        <f>IF($GQ860&gt;=31,INDEX($DL:$DL,$GP860+31),"")</f>
      </c>
      <c r="GG860">
        <f>IF($GQ860&gt;=32,INDEX($DL:$DL,$GP860+32),"")</f>
      </c>
      <c r="GH860">
        <f>IF($GQ860&gt;=33,INDEX($DL:$DL,$GP860+33),"")</f>
      </c>
      <c r="GI860">
        <f>IF($GQ860&gt;=34,INDEX($DL:$DL,$GP860+34),"")</f>
      </c>
      <c r="GJ860">
        <f>IF($GQ860&gt;=35,INDEX($DL:$DL,$GP860+35),"")</f>
      </c>
      <c r="GK860">
        <f>IF($GQ860&gt;=36,INDEX($DL:$DL,$GP860+36),"")</f>
      </c>
      <c r="GL860">
        <f>IF($GQ860&gt;=37,INDEX($DL:$DL,$GP860+37),"")</f>
      </c>
      <c r="GM860">
        <f>IF($GQ860&gt;=38,INDEX($DL:$DL,$GP860+38),"")</f>
      </c>
      <c r="GN860">
        <f>IF($GQ860&gt;=39,INDEX($DL:$DL,$GP860+39),"")</f>
      </c>
      <c r="GO860">
        <f>IF($GQ860&gt;=40,INDEX($DL:$DL,$GP860+40),"")</f>
      </c>
      <c r="GP860">
        <f>IFERROR(MATCH($DJ860,$DK$2:$DK$148,0)+1,0)</f>
      </c>
      <c r="GQ860">
        <f>IFERROR(INDEX($DM$2:$DM$148,MATCH($DJ860,$DK$2:$DK$148,0)),0)</f>
      </c>
      <c r="GR860">
        <f>IFERROR(MATCH($L860,$DN$860:$FA$860,0),0)</f>
      </c>
      <c r="GS860">
        <f>IF($GR860&gt;0,INDEX($FB$860:$GO$860,$GR860),"")</f>
      </c>
      <c r="GV860">
        <f>IF($JE860&gt;=1,INDEX($GT:$GT,$JD860+1),"")</f>
      </c>
      <c r="GW860">
        <f>IF($JE860&gt;=2,INDEX($GT:$GT,$JD860+2),"")</f>
      </c>
      <c r="GX860">
        <f>IF($JE860&gt;=3,INDEX($GT:$GT,$JD860+3),"")</f>
      </c>
      <c r="GY860">
        <f>IF($JE860&gt;=4,INDEX($GT:$GT,$JD860+4),"")</f>
      </c>
      <c r="GZ860">
        <f>IF($JE860&gt;=5,INDEX($GT:$GT,$JD860+5),"")</f>
      </c>
      <c r="HA860">
        <f>IF($JE860&gt;=6,INDEX($GT:$GT,$JD860+6),"")</f>
      </c>
      <c r="HB860">
        <f>IF($JE860&gt;=7,INDEX($GT:$GT,$JD860+7),"")</f>
      </c>
      <c r="HC860">
        <f>IF($JE860&gt;=8,INDEX($GT:$GT,$JD860+8),"")</f>
      </c>
      <c r="HD860">
        <f>IF($JE860&gt;=9,INDEX($GT:$GT,$JD860+9),"")</f>
      </c>
      <c r="HE860">
        <f>IF($JE860&gt;=10,INDEX($GT:$GT,$JD860+10),"")</f>
      </c>
      <c r="HF860">
        <f>IF($JE860&gt;=11,INDEX($GT:$GT,$JD860+11),"")</f>
      </c>
      <c r="HG860">
        <f>IF($JE860&gt;=12,INDEX($GT:$GT,$JD860+12),"")</f>
      </c>
      <c r="HH860">
        <f>IF($JE860&gt;=13,INDEX($GT:$GT,$JD860+13),"")</f>
      </c>
      <c r="HI860">
        <f>IF($JE860&gt;=14,INDEX($GT:$GT,$JD860+14),"")</f>
      </c>
      <c r="HJ860">
        <f>IF($JE860&gt;=15,INDEX($GT:$GT,$JD860+15),"")</f>
      </c>
      <c r="HK860">
        <f>IF($JE860&gt;=16,INDEX($GT:$GT,$JD860+16),"")</f>
      </c>
      <c r="HL860">
        <f>IF($JE860&gt;=17,INDEX($GT:$GT,$JD860+17),"")</f>
      </c>
      <c r="HM860">
        <f>IF($JE860&gt;=18,INDEX($GT:$GT,$JD860+18),"")</f>
      </c>
      <c r="HN860">
        <f>IF($JE860&gt;=19,INDEX($GT:$GT,$JD860+19),"")</f>
      </c>
      <c r="HO860">
        <f>IF($JE860&gt;=20,INDEX($GT:$GT,$JD860+20),"")</f>
      </c>
      <c r="HP860">
        <f>IF($JE860&gt;=21,INDEX($GT:$GT,$JD860+21),"")</f>
      </c>
      <c r="HQ860">
        <f>IF($JE860&gt;=22,INDEX($GT:$GT,$JD860+22),"")</f>
      </c>
      <c r="HR860">
        <f>IF($JE860&gt;=23,INDEX($GT:$GT,$JD860+23),"")</f>
      </c>
      <c r="HS860">
        <f>IF($JE860&gt;=24,INDEX($GT:$GT,$JD860+24),"")</f>
      </c>
      <c r="HT860">
        <f>IF($JE860&gt;=25,INDEX($GT:$GT,$JD860+25),"")</f>
      </c>
      <c r="HU860">
        <f>IF($JE860&gt;=26,INDEX($GT:$GT,$JD860+26),"")</f>
      </c>
      <c r="HV860">
        <f>IF($JE860&gt;=27,INDEX($GT:$GT,$JD860+27),"")</f>
      </c>
      <c r="HW860">
        <f>IF($JE860&gt;=28,INDEX($GT:$GT,$JD860+28),"")</f>
      </c>
      <c r="HX860">
        <f>IF($JE860&gt;=29,INDEX($GT:$GT,$JD860+29),"")</f>
      </c>
      <c r="HY860">
        <f>IF($JE860&gt;=30,INDEX($GT:$GT,$JD860+30),"")</f>
      </c>
      <c r="HZ860">
        <f>IF($JE860&gt;=31,INDEX($GT:$GT,$JD860+31),"")</f>
      </c>
      <c r="IA860">
        <f>IF($JE860&gt;=32,INDEX($GT:$GT,$JD860+32),"")</f>
      </c>
      <c r="IB860">
        <f>IF($JE860&gt;=33,INDEX($GT:$GT,$JD860+33),"")</f>
      </c>
      <c r="IC860">
        <f>IF($JE860&gt;=34,INDEX($GT:$GT,$JD860+34),"")</f>
      </c>
      <c r="ID860">
        <f>IF($JE860&gt;=35,INDEX($GT:$GT,$JD860+35),"")</f>
      </c>
      <c r="IE860">
        <f>IF($JE860&gt;=36,INDEX($GT:$GT,$JD860+36),"")</f>
      </c>
      <c r="IF860">
        <f>IF($JE860&gt;=37,INDEX($GT:$GT,$JD860+37),"")</f>
      </c>
      <c r="IG860">
        <f>IF($JE860&gt;=38,INDEX($GT:$GT,$JD860+38),"")</f>
      </c>
      <c r="IH860">
        <f>IF($JE860&gt;=39,INDEX($GT:$GT,$JD860+39),"")</f>
      </c>
      <c r="II860">
        <f>IF($JE860&gt;=40,INDEX($GT:$GT,$JD860+40),"")</f>
      </c>
      <c r="IJ860">
        <f>IF($JE860&gt;=41,INDEX($GT:$GT,$JD860+41),"")</f>
      </c>
      <c r="IK860">
        <f>IF($JE860&gt;=42,INDEX($GT:$GT,$JD860+42),"")</f>
      </c>
      <c r="IL860">
        <f>IF($JE860&gt;=43,INDEX($GT:$GT,$JD860+43),"")</f>
      </c>
      <c r="IM860">
        <f>IF($JE860&gt;=44,INDEX($GT:$GT,$JD860+44),"")</f>
      </c>
      <c r="IN860">
        <f>IF($JE860&gt;=45,INDEX($GT:$GT,$JD860+45),"")</f>
      </c>
      <c r="IO860">
        <f>IF($JE860&gt;=46,INDEX($GT:$GT,$JD860+46),"")</f>
      </c>
      <c r="IP860">
        <f>IF($JE860&gt;=47,INDEX($GT:$GT,$JD860+47),"")</f>
      </c>
      <c r="IQ860">
        <f>IF($JE860&gt;=48,INDEX($GT:$GT,$JD860+48),"")</f>
      </c>
      <c r="IR860">
        <f>IF($JE860&gt;=49,INDEX($GT:$GT,$JD860+49),"")</f>
      </c>
      <c r="IS860">
        <f>IF($JE860&gt;=50,INDEX($GT:$GT,$JD860+50),"")</f>
      </c>
      <c r="IT860">
        <f>IF($JE860&gt;=51,INDEX($GT:$GT,$JD860+51),"")</f>
      </c>
      <c r="IU860">
        <f>IF($JE860&gt;=52,INDEX($GT:$GT,$JD860+52),"")</f>
      </c>
      <c r="IV860">
        <f>IF($JE860&gt;=53,INDEX($GT:$GT,$JD860+53),"")</f>
      </c>
      <c r="IW860">
        <f>IF($JE860&gt;=54,INDEX($GT:$GT,$JD860+54),"")</f>
      </c>
      <c r="IX860">
        <f>IF($JE860&gt;=55,INDEX($GT:$GT,$JD860+55),"")</f>
      </c>
      <c r="IY860">
        <f>IF($JE860&gt;=56,INDEX($GT:$GT,$JD860+56),"")</f>
      </c>
      <c r="IZ860">
        <f>IF($JE860&gt;=57,INDEX($GT:$GT,$JD860+57),"")</f>
      </c>
      <c r="JA860">
        <f>IF($JE860&gt;=58,INDEX($GT:$GT,$JD860+58),"")</f>
      </c>
      <c r="JB860">
        <f>IF($JE860&gt;=59,INDEX($GT:$GT,$JD860+59),"")</f>
      </c>
      <c r="JC860">
        <f>IF($JE860&gt;=60,INDEX($GT:$GT,$JD860+60),"")</f>
      </c>
      <c r="JD860">
        <f>IFERROR(MATCH($GS860,$GT$2:$GT$322,0)+1,0)</f>
      </c>
      <c r="JE860">
        <f>IFERROR(INDEX($GU$2:$GU$322,MATCH($GS860,$GT$2:$GT$322,0)),0)</f>
      </c>
      <c r="JF860" t="s">
        <v>28</v>
      </c>
      <c r="JG860" t="s">
        <v>28</v>
      </c>
    </row>
    <row r="861" spans="1:267" x14ac:dyDescent="0.25">
      <c r="J861" s="1"/>
      <c r="K861" s="1"/>
      <c r="L861" s="1"/>
      <c r="M861" s="1"/>
      <c r="N861" s="1">
        <f>IFERROR(IF(FIND(" - ",$J861)&gt;0,MID($J861,FIND(" - ",$J861)+3,LEN($J861)),""),"")</f>
      </c>
      <c r="P861" s="1"/>
      <c r="S861" t="s">
        <v>28</v>
      </c>
      <c r="U861">
        <f>IF(OR($S861="",$T861=""),"",IFERROR($S861/$T861,0))</f>
      </c>
      <c r="V861">
        <f>IF($S861="","",
IF($K861="","",
IF(ISNUMBER(SEARCH("exempt",LOWER($K861))),0,
$S861*(VALUE(SUBSTITUTE($K861,"%",""))/100))))</f>
      </c>
      <c r="AB861">
        <f>IF($S861="","",
SUM($S861,$V861,$Z861,$W861,$Y861)-
IF($AA861="",0,VALUE($AA861)))</f>
      </c>
      <c r="AJ861" t="s">
        <v>1684</v>
      </c>
      <c r="AR861">
        <f>IFERROR(LEFT($J861,FIND(" - ",$J861)-1),$J861)</f>
      </c>
      <c r="AU861">
        <f>IF($CJ861&gt;=1,INDEX($AS:$AS,$CI861+1),"")</f>
      </c>
      <c r="AV861">
        <f>IF($CJ861&gt;=2,INDEX($AS:$AS,$CI861+2),"")</f>
      </c>
      <c r="AW861">
        <f>IF($CJ861&gt;=3,INDEX($AS:$AS,$CI861+3),"")</f>
      </c>
      <c r="AX861">
        <f>IF($CJ861&gt;=4,INDEX($AS:$AS,$CI861+4),"")</f>
      </c>
      <c r="AY861">
        <f>IF($CJ861&gt;=5,INDEX($AS:$AS,$CI861+5),"")</f>
      </c>
      <c r="AZ861">
        <f>IF($CJ861&gt;=6,INDEX($AS:$AS,$CI861+6),"")</f>
      </c>
      <c r="BA861">
        <f>IF($CJ861&gt;=7,INDEX($AS:$AS,$CI861+7),"")</f>
      </c>
      <c r="BB861">
        <f>IF($CJ861&gt;=8,INDEX($AS:$AS,$CI861+8),"")</f>
      </c>
      <c r="BC861">
        <f>IF($CJ861&gt;=9,INDEX($AS:$AS,$CI861+9),"")</f>
      </c>
      <c r="BD861">
        <f>IF($CJ861&gt;=10,INDEX($AS:$AS,$CI861+10),"")</f>
      </c>
      <c r="BE861">
        <f>IF($CJ861&gt;=11,INDEX($AS:$AS,$CI861+11),"")</f>
      </c>
      <c r="BF861">
        <f>IF($CJ861&gt;=12,INDEX($AS:$AS,$CI861+12),"")</f>
      </c>
      <c r="BG861">
        <f>IF($CJ861&gt;=13,INDEX($AS:$AS,$CI861+13),"")</f>
      </c>
      <c r="BH861">
        <f>IF($CJ861&gt;=14,INDEX($AS:$AS,$CI861+14),"")</f>
      </c>
      <c r="BI861">
        <f>IF($CJ861&gt;=15,INDEX($AS:$AS,$CI861+15),"")</f>
      </c>
      <c r="BJ861">
        <f>IF($CJ861&gt;=16,INDEX($AS:$AS,$CI861+16),"")</f>
      </c>
      <c r="BK861">
        <f>IF($CJ861&gt;=17,INDEX($AS:$AS,$CI861+17),"")</f>
      </c>
      <c r="BL861">
        <f>IF($CJ861&gt;=18,INDEX($AS:$AS,$CI861+18),"")</f>
      </c>
      <c r="BM861">
        <f>IF($CJ861&gt;=19,INDEX($AS:$AS,$CI861+19),"")</f>
      </c>
      <c r="BN861">
        <f>IF($CJ861&gt;=20,INDEX($AS:$AS,$CI861+20),"")</f>
      </c>
      <c r="BO861">
        <f>IF($CJ861&gt;=21,INDEX($AS:$AS,$CI861+21),"")</f>
      </c>
      <c r="BP861">
        <f>IF($CJ861&gt;=22,INDEX($AS:$AS,$CI861+22),"")</f>
      </c>
      <c r="BQ861">
        <f>IF($CJ861&gt;=23,INDEX($AS:$AS,$CI861+23),"")</f>
      </c>
      <c r="BR861">
        <f>IF($CJ861&gt;=24,INDEX($AS:$AS,$CI861+24),"")</f>
      </c>
      <c r="BS861">
        <f>IF($CJ861&gt;=25,INDEX($AS:$AS,$CI861+25),"")</f>
      </c>
      <c r="BT861">
        <f>IF($CJ861&gt;=26,INDEX($AS:$AS,$CI861+26),"")</f>
      </c>
      <c r="BU861">
        <f>IF($CJ861&gt;=27,INDEX($AS:$AS,$CI861+27),"")</f>
      </c>
      <c r="BV861">
        <f>IF($CJ861&gt;=28,INDEX($AS:$AS,$CI861+28),"")</f>
      </c>
      <c r="BW861">
        <f>IF($CJ861&gt;=29,INDEX($AS:$AS,$CI861+29),"")</f>
      </c>
      <c r="BX861">
        <f>IF($CJ861&gt;=30,INDEX($AS:$AS,$CI861+30),"")</f>
      </c>
      <c r="BY861">
        <f>IF($CJ861&gt;=31,INDEX($AS:$AS,$CI861+31),"")</f>
      </c>
      <c r="BZ861">
        <f>IF($CJ861&gt;=32,INDEX($AS:$AS,$CI861+32),"")</f>
      </c>
      <c r="CA861">
        <f>IF($CJ861&gt;=33,INDEX($AS:$AS,$CI861+33),"")</f>
      </c>
      <c r="CB861">
        <f>IF($CJ861&gt;=34,INDEX($AS:$AS,$CI861+34),"")</f>
      </c>
      <c r="CC861">
        <f>IF($CJ861&gt;=35,INDEX($AS:$AS,$CI861+35),"")</f>
      </c>
      <c r="CD861">
        <f>IF($CJ861&gt;=36,INDEX($AS:$AS,$CI861+36),"")</f>
      </c>
      <c r="CE861">
        <f>IF($CJ861&gt;=37,INDEX($AS:$AS,$CI861+37),"")</f>
      </c>
      <c r="CF861">
        <f>IF($CJ861&gt;=38,INDEX($AS:$AS,$CI861+38),"")</f>
      </c>
      <c r="CG861">
        <f>IF($CJ861&gt;=39,INDEX($AS:$AS,$CI861+39),"")</f>
      </c>
      <c r="CH861">
        <f>IF($CJ861&gt;=40,INDEX($AS:$AS,$CI861+40),"")</f>
      </c>
      <c r="CI861">
        <f>IFERROR(MATCH($AR861,$AS$2:$AS$133,0)+1,0)</f>
      </c>
      <c r="CJ861">
        <f>IFERROR(INDEX($AT$2:$AT$133,MATCH($AR861,$AS$2:$AS$133,0)),0)</f>
      </c>
      <c r="CK861">
        <f>IFERROR(LEFT($O861,FIND(" - ",$O861)-1),$O861)</f>
      </c>
      <c r="CL861" t="s">
        <v>211</v>
      </c>
      <c r="CN861">
        <f>IF($DI861&gt;=1,INDEX($CL:$CL,$DH861+1),"")</f>
      </c>
      <c r="CO861">
        <f>IF($DI861&gt;=2,INDEX($CL:$CL,$DH861+2),"")</f>
      </c>
      <c r="CP861">
        <f>IF($DI861&gt;=3,INDEX($CL:$CL,$DH861+3),"")</f>
      </c>
      <c r="CQ861">
        <f>IF($DI861&gt;=4,INDEX($CL:$CL,$DH861+4),"")</f>
      </c>
      <c r="CR861">
        <f>IF($DI861&gt;=5,INDEX($CL:$CL,$DH861+5),"")</f>
      </c>
      <c r="CS861">
        <f>IF($DI861&gt;=6,INDEX($CL:$CL,$DH861+6),"")</f>
      </c>
      <c r="CT861">
        <f>IF($DI861&gt;=7,INDEX($CL:$CL,$DH861+7),"")</f>
      </c>
      <c r="CU861">
        <f>IF($DI861&gt;=8,INDEX($CL:$CL,$DH861+8),"")</f>
      </c>
      <c r="CV861">
        <f>IF($DI861&gt;=9,INDEX($CL:$CL,$DH861+9),"")</f>
      </c>
      <c r="CW861">
        <f>IF($DI861&gt;=10,INDEX($CL:$CL,$DH861+10),"")</f>
      </c>
      <c r="CX861">
        <f>IF($DI861&gt;=11,INDEX($CL:$CL,$DH861+11),"")</f>
      </c>
      <c r="CY861">
        <f>IF($DI861&gt;=12,INDEX($CL:$CL,$DH861+12),"")</f>
      </c>
      <c r="CZ861">
        <f>IF($DI861&gt;=13,INDEX($CL:$CL,$DH861+13),"")</f>
      </c>
      <c r="DA861">
        <f>IF($DI861&gt;=14,INDEX($CL:$CL,$DH861+14),"")</f>
      </c>
      <c r="DB861">
        <f>IF($DI861&gt;=15,INDEX($CL:$CL,$DH861+15),"")</f>
      </c>
      <c r="DC861">
        <f>IF($DI861&gt;=16,INDEX($CL:$CL,$DH861+16),"")</f>
      </c>
      <c r="DD861">
        <f>IF($DI861&gt;=17,INDEX($CL:$CL,$DH861+17),"")</f>
      </c>
      <c r="DE861">
        <f>IF($DI861&gt;=18,INDEX($CL:$CL,$DH861+18),"")</f>
      </c>
      <c r="DF861">
        <f>IF($DI861&gt;=19,INDEX($CL:$CL,$DH861+19),"")</f>
      </c>
      <c r="DG861">
        <f>IF($DI861&gt;=20,INDEX($CL:$CL,$DH861+20),"")</f>
      </c>
      <c r="DH861">
        <f>IFERROR(MATCH($CK861,$CL$2:$CL$1558,0)+1,0)</f>
      </c>
      <c r="DI861">
        <f>IFERROR(INDEX($CM$2:$CM$1558,MATCH($CK861,$CL$2:$CL$1558,0)),0)</f>
      </c>
      <c r="DJ861">
        <f>IFERROR(INDEX($AQ:$AQ,MATCH($K861,$AP:$AP,0))&amp;"","")</f>
      </c>
      <c r="DN861">
        <f>IF($GQ861&gt;=1,INDEX($DK:$DK,$GP861+1),"")</f>
      </c>
      <c r="DO861">
        <f>IF($GQ861&gt;=2,INDEX($DK:$DK,$GP861+2),"")</f>
      </c>
      <c r="DP861">
        <f>IF($GQ861&gt;=3,INDEX($DK:$DK,$GP861+3),"")</f>
      </c>
      <c r="DQ861">
        <f>IF($GQ861&gt;=4,INDEX($DK:$DK,$GP861+4),"")</f>
      </c>
      <c r="DR861">
        <f>IF($GQ861&gt;=5,INDEX($DK:$DK,$GP861+5),"")</f>
      </c>
      <c r="DS861">
        <f>IF($GQ861&gt;=6,INDEX($DK:$DK,$GP861+6),"")</f>
      </c>
      <c r="DT861">
        <f>IF($GQ861&gt;=7,INDEX($DK:$DK,$GP861+7),"")</f>
      </c>
      <c r="DU861">
        <f>IF($GQ861&gt;=8,INDEX($DK:$DK,$GP861+8),"")</f>
      </c>
      <c r="DV861">
        <f>IF($GQ861&gt;=9,INDEX($DK:$DK,$GP861+9),"")</f>
      </c>
      <c r="DW861">
        <f>IF($GQ861&gt;=10,INDEX($DK:$DK,$GP861+10),"")</f>
      </c>
      <c r="DX861">
        <f>IF($GQ861&gt;=11,INDEX($DK:$DK,$GP861+11),"")</f>
      </c>
      <c r="DY861">
        <f>IF($GQ861&gt;=12,INDEX($DK:$DK,$GP861+12),"")</f>
      </c>
      <c r="DZ861">
        <f>IF($GQ861&gt;=13,INDEX($DK:$DK,$GP861+13),"")</f>
      </c>
      <c r="EA861">
        <f>IF($GQ861&gt;=14,INDEX($DK:$DK,$GP861+14),"")</f>
      </c>
      <c r="EB861">
        <f>IF($GQ861&gt;=15,INDEX($DK:$DK,$GP861+15),"")</f>
      </c>
      <c r="EC861">
        <f>IF($GQ861&gt;=16,INDEX($DK:$DK,$GP861+16),"")</f>
      </c>
      <c r="ED861">
        <f>IF($GQ861&gt;=17,INDEX($DK:$DK,$GP861+17),"")</f>
      </c>
      <c r="EE861">
        <f>IF($GQ861&gt;=18,INDEX($DK:$DK,$GP861+18),"")</f>
      </c>
      <c r="EF861">
        <f>IF($GQ861&gt;=19,INDEX($DK:$DK,$GP861+19),"")</f>
      </c>
      <c r="EG861">
        <f>IF($GQ861&gt;=20,INDEX($DK:$DK,$GP861+20),"")</f>
      </c>
      <c r="EH861">
        <f>IF($GQ861&gt;=21,INDEX($DK:$DK,$GP861+21),"")</f>
      </c>
      <c r="EI861">
        <f>IF($GQ861&gt;=22,INDEX($DK:$DK,$GP861+22),"")</f>
      </c>
      <c r="EJ861">
        <f>IF($GQ861&gt;=23,INDEX($DK:$DK,$GP861+23),"")</f>
      </c>
      <c r="EK861">
        <f>IF($GQ861&gt;=24,INDEX($DK:$DK,$GP861+24),"")</f>
      </c>
      <c r="EL861">
        <f>IF($GQ861&gt;=25,INDEX($DK:$DK,$GP861+25),"")</f>
      </c>
      <c r="EM861">
        <f>IF($GQ861&gt;=26,INDEX($DK:$DK,$GP861+26),"")</f>
      </c>
      <c r="EN861">
        <f>IF($GQ861&gt;=27,INDEX($DK:$DK,$GP861+27),"")</f>
      </c>
      <c r="EO861">
        <f>IF($GQ861&gt;=28,INDEX($DK:$DK,$GP861+28),"")</f>
      </c>
      <c r="EP861">
        <f>IF($GQ861&gt;=29,INDEX($DK:$DK,$GP861+29),"")</f>
      </c>
      <c r="EQ861">
        <f>IF($GQ861&gt;=30,INDEX($DK:$DK,$GP861+30),"")</f>
      </c>
      <c r="ER861">
        <f>IF($GQ861&gt;=31,INDEX($DK:$DK,$GP861+31),"")</f>
      </c>
      <c r="ES861">
        <f>IF($GQ861&gt;=32,INDEX($DK:$DK,$GP861+32),"")</f>
      </c>
      <c r="ET861">
        <f>IF($GQ861&gt;=33,INDEX($DK:$DK,$GP861+33),"")</f>
      </c>
      <c r="EU861">
        <f>IF($GQ861&gt;=34,INDEX($DK:$DK,$GP861+34),"")</f>
      </c>
      <c r="EV861">
        <f>IF($GQ861&gt;=35,INDEX($DK:$DK,$GP861+35),"")</f>
      </c>
      <c r="EW861">
        <f>IF($GQ861&gt;=36,INDEX($DK:$DK,$GP861+36),"")</f>
      </c>
      <c r="EX861">
        <f>IF($GQ861&gt;=37,INDEX($DK:$DK,$GP861+37),"")</f>
      </c>
      <c r="EY861">
        <f>IF($GQ861&gt;=38,INDEX($DK:$DK,$GP861+38),"")</f>
      </c>
      <c r="EZ861">
        <f>IF($GQ861&gt;=39,INDEX($DK:$DK,$GP861+39),"")</f>
      </c>
      <c r="FA861">
        <f>IF($GQ861&gt;=40,INDEX($DK:$DK,$GP861+40),"")</f>
      </c>
      <c r="FB861">
        <f>IF($GQ861&gt;=1,INDEX($DL:$DL,$GP861+1),"")</f>
      </c>
      <c r="FC861">
        <f>IF($GQ861&gt;=2,INDEX($DL:$DL,$GP861+2),"")</f>
      </c>
      <c r="FD861">
        <f>IF($GQ861&gt;=3,INDEX($DL:$DL,$GP861+3),"")</f>
      </c>
      <c r="FE861">
        <f>IF($GQ861&gt;=4,INDEX($DL:$DL,$GP861+4),"")</f>
      </c>
      <c r="FF861">
        <f>IF($GQ861&gt;=5,INDEX($DL:$DL,$GP861+5),"")</f>
      </c>
      <c r="FG861">
        <f>IF($GQ861&gt;=6,INDEX($DL:$DL,$GP861+6),"")</f>
      </c>
      <c r="FH861">
        <f>IF($GQ861&gt;=7,INDEX($DL:$DL,$GP861+7),"")</f>
      </c>
      <c r="FI861">
        <f>IF($GQ861&gt;=8,INDEX($DL:$DL,$GP861+8),"")</f>
      </c>
      <c r="FJ861">
        <f>IF($GQ861&gt;=9,INDEX($DL:$DL,$GP861+9),"")</f>
      </c>
      <c r="FK861">
        <f>IF($GQ861&gt;=10,INDEX($DL:$DL,$GP861+10),"")</f>
      </c>
      <c r="FL861">
        <f>IF($GQ861&gt;=11,INDEX($DL:$DL,$GP861+11),"")</f>
      </c>
      <c r="FM861">
        <f>IF($GQ861&gt;=12,INDEX($DL:$DL,$GP861+12),"")</f>
      </c>
      <c r="FN861">
        <f>IF($GQ861&gt;=13,INDEX($DL:$DL,$GP861+13),"")</f>
      </c>
      <c r="FO861">
        <f>IF($GQ861&gt;=14,INDEX($DL:$DL,$GP861+14),"")</f>
      </c>
      <c r="FP861">
        <f>IF($GQ861&gt;=15,INDEX($DL:$DL,$GP861+15),"")</f>
      </c>
      <c r="FQ861">
        <f>IF($GQ861&gt;=16,INDEX($DL:$DL,$GP861+16),"")</f>
      </c>
      <c r="FR861">
        <f>IF($GQ861&gt;=17,INDEX($DL:$DL,$GP861+17),"")</f>
      </c>
      <c r="FS861">
        <f>IF($GQ861&gt;=18,INDEX($DL:$DL,$GP861+18),"")</f>
      </c>
      <c r="FT861">
        <f>IF($GQ861&gt;=19,INDEX($DL:$DL,$GP861+19),"")</f>
      </c>
      <c r="FU861">
        <f>IF($GQ861&gt;=20,INDEX($DL:$DL,$GP861+20),"")</f>
      </c>
      <c r="FV861">
        <f>IF($GQ861&gt;=21,INDEX($DL:$DL,$GP861+21),"")</f>
      </c>
      <c r="FW861">
        <f>IF($GQ861&gt;=22,INDEX($DL:$DL,$GP861+22),"")</f>
      </c>
      <c r="FX861">
        <f>IF($GQ861&gt;=23,INDEX($DL:$DL,$GP861+23),"")</f>
      </c>
      <c r="FY861">
        <f>IF($GQ861&gt;=24,INDEX($DL:$DL,$GP861+24),"")</f>
      </c>
      <c r="FZ861">
        <f>IF($GQ861&gt;=25,INDEX($DL:$DL,$GP861+25),"")</f>
      </c>
      <c r="GA861">
        <f>IF($GQ861&gt;=26,INDEX($DL:$DL,$GP861+26),"")</f>
      </c>
      <c r="GB861">
        <f>IF($GQ861&gt;=27,INDEX($DL:$DL,$GP861+27),"")</f>
      </c>
      <c r="GC861">
        <f>IF($GQ861&gt;=28,INDEX($DL:$DL,$GP861+28),"")</f>
      </c>
      <c r="GD861">
        <f>IF($GQ861&gt;=29,INDEX($DL:$DL,$GP861+29),"")</f>
      </c>
      <c r="GE861">
        <f>IF($GQ861&gt;=30,INDEX($DL:$DL,$GP861+30),"")</f>
      </c>
      <c r="GF861">
        <f>IF($GQ861&gt;=31,INDEX($DL:$DL,$GP861+31),"")</f>
      </c>
      <c r="GG861">
        <f>IF($GQ861&gt;=32,INDEX($DL:$DL,$GP861+32),"")</f>
      </c>
      <c r="GH861">
        <f>IF($GQ861&gt;=33,INDEX($DL:$DL,$GP861+33),"")</f>
      </c>
      <c r="GI861">
        <f>IF($GQ861&gt;=34,INDEX($DL:$DL,$GP861+34),"")</f>
      </c>
      <c r="GJ861">
        <f>IF($GQ861&gt;=35,INDEX($DL:$DL,$GP861+35),"")</f>
      </c>
      <c r="GK861">
        <f>IF($GQ861&gt;=36,INDEX($DL:$DL,$GP861+36),"")</f>
      </c>
      <c r="GL861">
        <f>IF($GQ861&gt;=37,INDEX($DL:$DL,$GP861+37),"")</f>
      </c>
      <c r="GM861">
        <f>IF($GQ861&gt;=38,INDEX($DL:$DL,$GP861+38),"")</f>
      </c>
      <c r="GN861">
        <f>IF($GQ861&gt;=39,INDEX($DL:$DL,$GP861+39),"")</f>
      </c>
      <c r="GO861">
        <f>IF($GQ861&gt;=40,INDEX($DL:$DL,$GP861+40),"")</f>
      </c>
      <c r="GP861">
        <f>IFERROR(MATCH($DJ861,$DK$2:$DK$148,0)+1,0)</f>
      </c>
      <c r="GQ861">
        <f>IFERROR(INDEX($DM$2:$DM$148,MATCH($DJ861,$DK$2:$DK$148,0)),0)</f>
      </c>
      <c r="GR861">
        <f>IFERROR(MATCH($L861,$DN$861:$FA$861,0),0)</f>
      </c>
      <c r="GS861">
        <f>IF($GR861&gt;0,INDEX($FB$861:$GO$861,$GR861),"")</f>
      </c>
      <c r="GV861">
        <f>IF($JE861&gt;=1,INDEX($GT:$GT,$JD861+1),"")</f>
      </c>
      <c r="GW861">
        <f>IF($JE861&gt;=2,INDEX($GT:$GT,$JD861+2),"")</f>
      </c>
      <c r="GX861">
        <f>IF($JE861&gt;=3,INDEX($GT:$GT,$JD861+3),"")</f>
      </c>
      <c r="GY861">
        <f>IF($JE861&gt;=4,INDEX($GT:$GT,$JD861+4),"")</f>
      </c>
      <c r="GZ861">
        <f>IF($JE861&gt;=5,INDEX($GT:$GT,$JD861+5),"")</f>
      </c>
      <c r="HA861">
        <f>IF($JE861&gt;=6,INDEX($GT:$GT,$JD861+6),"")</f>
      </c>
      <c r="HB861">
        <f>IF($JE861&gt;=7,INDEX($GT:$GT,$JD861+7),"")</f>
      </c>
      <c r="HC861">
        <f>IF($JE861&gt;=8,INDEX($GT:$GT,$JD861+8),"")</f>
      </c>
      <c r="HD861">
        <f>IF($JE861&gt;=9,INDEX($GT:$GT,$JD861+9),"")</f>
      </c>
      <c r="HE861">
        <f>IF($JE861&gt;=10,INDEX($GT:$GT,$JD861+10),"")</f>
      </c>
      <c r="HF861">
        <f>IF($JE861&gt;=11,INDEX($GT:$GT,$JD861+11),"")</f>
      </c>
      <c r="HG861">
        <f>IF($JE861&gt;=12,INDEX($GT:$GT,$JD861+12),"")</f>
      </c>
      <c r="HH861">
        <f>IF($JE861&gt;=13,INDEX($GT:$GT,$JD861+13),"")</f>
      </c>
      <c r="HI861">
        <f>IF($JE861&gt;=14,INDEX($GT:$GT,$JD861+14),"")</f>
      </c>
      <c r="HJ861">
        <f>IF($JE861&gt;=15,INDEX($GT:$GT,$JD861+15),"")</f>
      </c>
      <c r="HK861">
        <f>IF($JE861&gt;=16,INDEX($GT:$GT,$JD861+16),"")</f>
      </c>
      <c r="HL861">
        <f>IF($JE861&gt;=17,INDEX($GT:$GT,$JD861+17),"")</f>
      </c>
      <c r="HM861">
        <f>IF($JE861&gt;=18,INDEX($GT:$GT,$JD861+18),"")</f>
      </c>
      <c r="HN861">
        <f>IF($JE861&gt;=19,INDEX($GT:$GT,$JD861+19),"")</f>
      </c>
      <c r="HO861">
        <f>IF($JE861&gt;=20,INDEX($GT:$GT,$JD861+20),"")</f>
      </c>
      <c r="HP861">
        <f>IF($JE861&gt;=21,INDEX($GT:$GT,$JD861+21),"")</f>
      </c>
      <c r="HQ861">
        <f>IF($JE861&gt;=22,INDEX($GT:$GT,$JD861+22),"")</f>
      </c>
      <c r="HR861">
        <f>IF($JE861&gt;=23,INDEX($GT:$GT,$JD861+23),"")</f>
      </c>
      <c r="HS861">
        <f>IF($JE861&gt;=24,INDEX($GT:$GT,$JD861+24),"")</f>
      </c>
      <c r="HT861">
        <f>IF($JE861&gt;=25,INDEX($GT:$GT,$JD861+25),"")</f>
      </c>
      <c r="HU861">
        <f>IF($JE861&gt;=26,INDEX($GT:$GT,$JD861+26),"")</f>
      </c>
      <c r="HV861">
        <f>IF($JE861&gt;=27,INDEX($GT:$GT,$JD861+27),"")</f>
      </c>
      <c r="HW861">
        <f>IF($JE861&gt;=28,INDEX($GT:$GT,$JD861+28),"")</f>
      </c>
      <c r="HX861">
        <f>IF($JE861&gt;=29,INDEX($GT:$GT,$JD861+29),"")</f>
      </c>
      <c r="HY861">
        <f>IF($JE861&gt;=30,INDEX($GT:$GT,$JD861+30),"")</f>
      </c>
      <c r="HZ861">
        <f>IF($JE861&gt;=31,INDEX($GT:$GT,$JD861+31),"")</f>
      </c>
      <c r="IA861">
        <f>IF($JE861&gt;=32,INDEX($GT:$GT,$JD861+32),"")</f>
      </c>
      <c r="IB861">
        <f>IF($JE861&gt;=33,INDEX($GT:$GT,$JD861+33),"")</f>
      </c>
      <c r="IC861">
        <f>IF($JE861&gt;=34,INDEX($GT:$GT,$JD861+34),"")</f>
      </c>
      <c r="ID861">
        <f>IF($JE861&gt;=35,INDEX($GT:$GT,$JD861+35),"")</f>
      </c>
      <c r="IE861">
        <f>IF($JE861&gt;=36,INDEX($GT:$GT,$JD861+36),"")</f>
      </c>
      <c r="IF861">
        <f>IF($JE861&gt;=37,INDEX($GT:$GT,$JD861+37),"")</f>
      </c>
      <c r="IG861">
        <f>IF($JE861&gt;=38,INDEX($GT:$GT,$JD861+38),"")</f>
      </c>
      <c r="IH861">
        <f>IF($JE861&gt;=39,INDEX($GT:$GT,$JD861+39),"")</f>
      </c>
      <c r="II861">
        <f>IF($JE861&gt;=40,INDEX($GT:$GT,$JD861+40),"")</f>
      </c>
      <c r="IJ861">
        <f>IF($JE861&gt;=41,INDEX($GT:$GT,$JD861+41),"")</f>
      </c>
      <c r="IK861">
        <f>IF($JE861&gt;=42,INDEX($GT:$GT,$JD861+42),"")</f>
      </c>
      <c r="IL861">
        <f>IF($JE861&gt;=43,INDEX($GT:$GT,$JD861+43),"")</f>
      </c>
      <c r="IM861">
        <f>IF($JE861&gt;=44,INDEX($GT:$GT,$JD861+44),"")</f>
      </c>
      <c r="IN861">
        <f>IF($JE861&gt;=45,INDEX($GT:$GT,$JD861+45),"")</f>
      </c>
      <c r="IO861">
        <f>IF($JE861&gt;=46,INDEX($GT:$GT,$JD861+46),"")</f>
      </c>
      <c r="IP861">
        <f>IF($JE861&gt;=47,INDEX($GT:$GT,$JD861+47),"")</f>
      </c>
      <c r="IQ861">
        <f>IF($JE861&gt;=48,INDEX($GT:$GT,$JD861+48),"")</f>
      </c>
      <c r="IR861">
        <f>IF($JE861&gt;=49,INDEX($GT:$GT,$JD861+49),"")</f>
      </c>
      <c r="IS861">
        <f>IF($JE861&gt;=50,INDEX($GT:$GT,$JD861+50),"")</f>
      </c>
      <c r="IT861">
        <f>IF($JE861&gt;=51,INDEX($GT:$GT,$JD861+51),"")</f>
      </c>
      <c r="IU861">
        <f>IF($JE861&gt;=52,INDEX($GT:$GT,$JD861+52),"")</f>
      </c>
      <c r="IV861">
        <f>IF($JE861&gt;=53,INDEX($GT:$GT,$JD861+53),"")</f>
      </c>
      <c r="IW861">
        <f>IF($JE861&gt;=54,INDEX($GT:$GT,$JD861+54),"")</f>
      </c>
      <c r="IX861">
        <f>IF($JE861&gt;=55,INDEX($GT:$GT,$JD861+55),"")</f>
      </c>
      <c r="IY861">
        <f>IF($JE861&gt;=56,INDEX($GT:$GT,$JD861+56),"")</f>
      </c>
      <c r="IZ861">
        <f>IF($JE861&gt;=57,INDEX($GT:$GT,$JD861+57),"")</f>
      </c>
      <c r="JA861">
        <f>IF($JE861&gt;=58,INDEX($GT:$GT,$JD861+58),"")</f>
      </c>
      <c r="JB861">
        <f>IF($JE861&gt;=59,INDEX($GT:$GT,$JD861+59),"")</f>
      </c>
      <c r="JC861">
        <f>IF($JE861&gt;=60,INDEX($GT:$GT,$JD861+60),"")</f>
      </c>
      <c r="JD861">
        <f>IFERROR(MATCH($GS861,$GT$2:$GT$322,0)+1,0)</f>
      </c>
      <c r="JE861">
        <f>IFERROR(INDEX($GU$2:$GU$322,MATCH($GS861,$GT$2:$GT$322,0)),0)</f>
      </c>
      <c r="JF861" t="s">
        <v>28</v>
      </c>
      <c r="JG861" t="s">
        <v>28</v>
      </c>
    </row>
    <row r="862" spans="1:267" x14ac:dyDescent="0.25">
      <c r="J862" s="1"/>
      <c r="K862" s="1"/>
      <c r="L862" s="1"/>
      <c r="M862" s="1"/>
      <c r="N862" s="1">
        <f>IFERROR(IF(FIND(" - ",$J862)&gt;0,MID($J862,FIND(" - ",$J862)+3,LEN($J862)),""),"")</f>
      </c>
      <c r="P862" s="1"/>
      <c r="S862" t="s">
        <v>28</v>
      </c>
      <c r="U862">
        <f>IF(OR($S862="",$T862=""),"",IFERROR($S862/$T862,0))</f>
      </c>
      <c r="V862">
        <f>IF($S862="","",
IF($K862="","",
IF(ISNUMBER(SEARCH("exempt",LOWER($K862))),0,
$S862*(VALUE(SUBSTITUTE($K862,"%",""))/100))))</f>
      </c>
      <c r="AB862">
        <f>IF($S862="","",
SUM($S862,$V862,$Z862,$W862,$Y862)-
IF($AA862="",0,VALUE($AA862)))</f>
      </c>
      <c r="AJ862" t="s">
        <v>1685</v>
      </c>
      <c r="AR862">
        <f>IFERROR(LEFT($J862,FIND(" - ",$J862)-1),$J862)</f>
      </c>
      <c r="AU862">
        <f>IF($CJ862&gt;=1,INDEX($AS:$AS,$CI862+1),"")</f>
      </c>
      <c r="AV862">
        <f>IF($CJ862&gt;=2,INDEX($AS:$AS,$CI862+2),"")</f>
      </c>
      <c r="AW862">
        <f>IF($CJ862&gt;=3,INDEX($AS:$AS,$CI862+3),"")</f>
      </c>
      <c r="AX862">
        <f>IF($CJ862&gt;=4,INDEX($AS:$AS,$CI862+4),"")</f>
      </c>
      <c r="AY862">
        <f>IF($CJ862&gt;=5,INDEX($AS:$AS,$CI862+5),"")</f>
      </c>
      <c r="AZ862">
        <f>IF($CJ862&gt;=6,INDEX($AS:$AS,$CI862+6),"")</f>
      </c>
      <c r="BA862">
        <f>IF($CJ862&gt;=7,INDEX($AS:$AS,$CI862+7),"")</f>
      </c>
      <c r="BB862">
        <f>IF($CJ862&gt;=8,INDEX($AS:$AS,$CI862+8),"")</f>
      </c>
      <c r="BC862">
        <f>IF($CJ862&gt;=9,INDEX($AS:$AS,$CI862+9),"")</f>
      </c>
      <c r="BD862">
        <f>IF($CJ862&gt;=10,INDEX($AS:$AS,$CI862+10),"")</f>
      </c>
      <c r="BE862">
        <f>IF($CJ862&gt;=11,INDEX($AS:$AS,$CI862+11),"")</f>
      </c>
      <c r="BF862">
        <f>IF($CJ862&gt;=12,INDEX($AS:$AS,$CI862+12),"")</f>
      </c>
      <c r="BG862">
        <f>IF($CJ862&gt;=13,INDEX($AS:$AS,$CI862+13),"")</f>
      </c>
      <c r="BH862">
        <f>IF($CJ862&gt;=14,INDEX($AS:$AS,$CI862+14),"")</f>
      </c>
      <c r="BI862">
        <f>IF($CJ862&gt;=15,INDEX($AS:$AS,$CI862+15),"")</f>
      </c>
      <c r="BJ862">
        <f>IF($CJ862&gt;=16,INDEX($AS:$AS,$CI862+16),"")</f>
      </c>
      <c r="BK862">
        <f>IF($CJ862&gt;=17,INDEX($AS:$AS,$CI862+17),"")</f>
      </c>
      <c r="BL862">
        <f>IF($CJ862&gt;=18,INDEX($AS:$AS,$CI862+18),"")</f>
      </c>
      <c r="BM862">
        <f>IF($CJ862&gt;=19,INDEX($AS:$AS,$CI862+19),"")</f>
      </c>
      <c r="BN862">
        <f>IF($CJ862&gt;=20,INDEX($AS:$AS,$CI862+20),"")</f>
      </c>
      <c r="BO862">
        <f>IF($CJ862&gt;=21,INDEX($AS:$AS,$CI862+21),"")</f>
      </c>
      <c r="BP862">
        <f>IF($CJ862&gt;=22,INDEX($AS:$AS,$CI862+22),"")</f>
      </c>
      <c r="BQ862">
        <f>IF($CJ862&gt;=23,INDEX($AS:$AS,$CI862+23),"")</f>
      </c>
      <c r="BR862">
        <f>IF($CJ862&gt;=24,INDEX($AS:$AS,$CI862+24),"")</f>
      </c>
      <c r="BS862">
        <f>IF($CJ862&gt;=25,INDEX($AS:$AS,$CI862+25),"")</f>
      </c>
      <c r="BT862">
        <f>IF($CJ862&gt;=26,INDEX($AS:$AS,$CI862+26),"")</f>
      </c>
      <c r="BU862">
        <f>IF($CJ862&gt;=27,INDEX($AS:$AS,$CI862+27),"")</f>
      </c>
      <c r="BV862">
        <f>IF($CJ862&gt;=28,INDEX($AS:$AS,$CI862+28),"")</f>
      </c>
      <c r="BW862">
        <f>IF($CJ862&gt;=29,INDEX($AS:$AS,$CI862+29),"")</f>
      </c>
      <c r="BX862">
        <f>IF($CJ862&gt;=30,INDEX($AS:$AS,$CI862+30),"")</f>
      </c>
      <c r="BY862">
        <f>IF($CJ862&gt;=31,INDEX($AS:$AS,$CI862+31),"")</f>
      </c>
      <c r="BZ862">
        <f>IF($CJ862&gt;=32,INDEX($AS:$AS,$CI862+32),"")</f>
      </c>
      <c r="CA862">
        <f>IF($CJ862&gt;=33,INDEX($AS:$AS,$CI862+33),"")</f>
      </c>
      <c r="CB862">
        <f>IF($CJ862&gt;=34,INDEX($AS:$AS,$CI862+34),"")</f>
      </c>
      <c r="CC862">
        <f>IF($CJ862&gt;=35,INDEX($AS:$AS,$CI862+35),"")</f>
      </c>
      <c r="CD862">
        <f>IF($CJ862&gt;=36,INDEX($AS:$AS,$CI862+36),"")</f>
      </c>
      <c r="CE862">
        <f>IF($CJ862&gt;=37,INDEX($AS:$AS,$CI862+37),"")</f>
      </c>
      <c r="CF862">
        <f>IF($CJ862&gt;=38,INDEX($AS:$AS,$CI862+38),"")</f>
      </c>
      <c r="CG862">
        <f>IF($CJ862&gt;=39,INDEX($AS:$AS,$CI862+39),"")</f>
      </c>
      <c r="CH862">
        <f>IF($CJ862&gt;=40,INDEX($AS:$AS,$CI862+40),"")</f>
      </c>
      <c r="CI862">
        <f>IFERROR(MATCH($AR862,$AS$2:$AS$133,0)+1,0)</f>
      </c>
      <c r="CJ862">
        <f>IFERROR(INDEX($AT$2:$AT$133,MATCH($AR862,$AS$2:$AS$133,0)),0)</f>
      </c>
      <c r="CK862">
        <f>IFERROR(LEFT($O862,FIND(" - ",$O862)-1),$O862)</f>
      </c>
      <c r="CL862" t="s">
        <v>1686</v>
      </c>
      <c r="CM862">
        <v>1</v>
      </c>
      <c r="CN862">
        <f>IF($DI862&gt;=1,INDEX($CL:$CL,$DH862+1),"")</f>
      </c>
      <c r="CO862">
        <f>IF($DI862&gt;=2,INDEX($CL:$CL,$DH862+2),"")</f>
      </c>
      <c r="CP862">
        <f>IF($DI862&gt;=3,INDEX($CL:$CL,$DH862+3),"")</f>
      </c>
      <c r="CQ862">
        <f>IF($DI862&gt;=4,INDEX($CL:$CL,$DH862+4),"")</f>
      </c>
      <c r="CR862">
        <f>IF($DI862&gt;=5,INDEX($CL:$CL,$DH862+5),"")</f>
      </c>
      <c r="CS862">
        <f>IF($DI862&gt;=6,INDEX($CL:$CL,$DH862+6),"")</f>
      </c>
      <c r="CT862">
        <f>IF($DI862&gt;=7,INDEX($CL:$CL,$DH862+7),"")</f>
      </c>
      <c r="CU862">
        <f>IF($DI862&gt;=8,INDEX($CL:$CL,$DH862+8),"")</f>
      </c>
      <c r="CV862">
        <f>IF($DI862&gt;=9,INDEX($CL:$CL,$DH862+9),"")</f>
      </c>
      <c r="CW862">
        <f>IF($DI862&gt;=10,INDEX($CL:$CL,$DH862+10),"")</f>
      </c>
      <c r="CX862">
        <f>IF($DI862&gt;=11,INDEX($CL:$CL,$DH862+11),"")</f>
      </c>
      <c r="CY862">
        <f>IF($DI862&gt;=12,INDEX($CL:$CL,$DH862+12),"")</f>
      </c>
      <c r="CZ862">
        <f>IF($DI862&gt;=13,INDEX($CL:$CL,$DH862+13),"")</f>
      </c>
      <c r="DA862">
        <f>IF($DI862&gt;=14,INDEX($CL:$CL,$DH862+14),"")</f>
      </c>
      <c r="DB862">
        <f>IF($DI862&gt;=15,INDEX($CL:$CL,$DH862+15),"")</f>
      </c>
      <c r="DC862">
        <f>IF($DI862&gt;=16,INDEX($CL:$CL,$DH862+16),"")</f>
      </c>
      <c r="DD862">
        <f>IF($DI862&gt;=17,INDEX($CL:$CL,$DH862+17),"")</f>
      </c>
      <c r="DE862">
        <f>IF($DI862&gt;=18,INDEX($CL:$CL,$DH862+18),"")</f>
      </c>
      <c r="DF862">
        <f>IF($DI862&gt;=19,INDEX($CL:$CL,$DH862+19),"")</f>
      </c>
      <c r="DG862">
        <f>IF($DI862&gt;=20,INDEX($CL:$CL,$DH862+20),"")</f>
      </c>
      <c r="DH862">
        <f>IFERROR(MATCH($CK862,$CL$2:$CL$1558,0)+1,0)</f>
      </c>
      <c r="DI862">
        <f>IFERROR(INDEX($CM$2:$CM$1558,MATCH($CK862,$CL$2:$CL$1558,0)),0)</f>
      </c>
      <c r="DJ862">
        <f>IFERROR(INDEX($AQ:$AQ,MATCH($K862,$AP:$AP,0))&amp;"","")</f>
      </c>
      <c r="DN862">
        <f>IF($GQ862&gt;=1,INDEX($DK:$DK,$GP862+1),"")</f>
      </c>
      <c r="DO862">
        <f>IF($GQ862&gt;=2,INDEX($DK:$DK,$GP862+2),"")</f>
      </c>
      <c r="DP862">
        <f>IF($GQ862&gt;=3,INDEX($DK:$DK,$GP862+3),"")</f>
      </c>
      <c r="DQ862">
        <f>IF($GQ862&gt;=4,INDEX($DK:$DK,$GP862+4),"")</f>
      </c>
      <c r="DR862">
        <f>IF($GQ862&gt;=5,INDEX($DK:$DK,$GP862+5),"")</f>
      </c>
      <c r="DS862">
        <f>IF($GQ862&gt;=6,INDEX($DK:$DK,$GP862+6),"")</f>
      </c>
      <c r="DT862">
        <f>IF($GQ862&gt;=7,INDEX($DK:$DK,$GP862+7),"")</f>
      </c>
      <c r="DU862">
        <f>IF($GQ862&gt;=8,INDEX($DK:$DK,$GP862+8),"")</f>
      </c>
      <c r="DV862">
        <f>IF($GQ862&gt;=9,INDEX($DK:$DK,$GP862+9),"")</f>
      </c>
      <c r="DW862">
        <f>IF($GQ862&gt;=10,INDEX($DK:$DK,$GP862+10),"")</f>
      </c>
      <c r="DX862">
        <f>IF($GQ862&gt;=11,INDEX($DK:$DK,$GP862+11),"")</f>
      </c>
      <c r="DY862">
        <f>IF($GQ862&gt;=12,INDEX($DK:$DK,$GP862+12),"")</f>
      </c>
      <c r="DZ862">
        <f>IF($GQ862&gt;=13,INDEX($DK:$DK,$GP862+13),"")</f>
      </c>
      <c r="EA862">
        <f>IF($GQ862&gt;=14,INDEX($DK:$DK,$GP862+14),"")</f>
      </c>
      <c r="EB862">
        <f>IF($GQ862&gt;=15,INDEX($DK:$DK,$GP862+15),"")</f>
      </c>
      <c r="EC862">
        <f>IF($GQ862&gt;=16,INDEX($DK:$DK,$GP862+16),"")</f>
      </c>
      <c r="ED862">
        <f>IF($GQ862&gt;=17,INDEX($DK:$DK,$GP862+17),"")</f>
      </c>
      <c r="EE862">
        <f>IF($GQ862&gt;=18,INDEX($DK:$DK,$GP862+18),"")</f>
      </c>
      <c r="EF862">
        <f>IF($GQ862&gt;=19,INDEX($DK:$DK,$GP862+19),"")</f>
      </c>
      <c r="EG862">
        <f>IF($GQ862&gt;=20,INDEX($DK:$DK,$GP862+20),"")</f>
      </c>
      <c r="EH862">
        <f>IF($GQ862&gt;=21,INDEX($DK:$DK,$GP862+21),"")</f>
      </c>
      <c r="EI862">
        <f>IF($GQ862&gt;=22,INDEX($DK:$DK,$GP862+22),"")</f>
      </c>
      <c r="EJ862">
        <f>IF($GQ862&gt;=23,INDEX($DK:$DK,$GP862+23),"")</f>
      </c>
      <c r="EK862">
        <f>IF($GQ862&gt;=24,INDEX($DK:$DK,$GP862+24),"")</f>
      </c>
      <c r="EL862">
        <f>IF($GQ862&gt;=25,INDEX($DK:$DK,$GP862+25),"")</f>
      </c>
      <c r="EM862">
        <f>IF($GQ862&gt;=26,INDEX($DK:$DK,$GP862+26),"")</f>
      </c>
      <c r="EN862">
        <f>IF($GQ862&gt;=27,INDEX($DK:$DK,$GP862+27),"")</f>
      </c>
      <c r="EO862">
        <f>IF($GQ862&gt;=28,INDEX($DK:$DK,$GP862+28),"")</f>
      </c>
      <c r="EP862">
        <f>IF($GQ862&gt;=29,INDEX($DK:$DK,$GP862+29),"")</f>
      </c>
      <c r="EQ862">
        <f>IF($GQ862&gt;=30,INDEX($DK:$DK,$GP862+30),"")</f>
      </c>
      <c r="ER862">
        <f>IF($GQ862&gt;=31,INDEX($DK:$DK,$GP862+31),"")</f>
      </c>
      <c r="ES862">
        <f>IF($GQ862&gt;=32,INDEX($DK:$DK,$GP862+32),"")</f>
      </c>
      <c r="ET862">
        <f>IF($GQ862&gt;=33,INDEX($DK:$DK,$GP862+33),"")</f>
      </c>
      <c r="EU862">
        <f>IF($GQ862&gt;=34,INDEX($DK:$DK,$GP862+34),"")</f>
      </c>
      <c r="EV862">
        <f>IF($GQ862&gt;=35,INDEX($DK:$DK,$GP862+35),"")</f>
      </c>
      <c r="EW862">
        <f>IF($GQ862&gt;=36,INDEX($DK:$DK,$GP862+36),"")</f>
      </c>
      <c r="EX862">
        <f>IF($GQ862&gt;=37,INDEX($DK:$DK,$GP862+37),"")</f>
      </c>
      <c r="EY862">
        <f>IF($GQ862&gt;=38,INDEX($DK:$DK,$GP862+38),"")</f>
      </c>
      <c r="EZ862">
        <f>IF($GQ862&gt;=39,INDEX($DK:$DK,$GP862+39),"")</f>
      </c>
      <c r="FA862">
        <f>IF($GQ862&gt;=40,INDEX($DK:$DK,$GP862+40),"")</f>
      </c>
      <c r="FB862">
        <f>IF($GQ862&gt;=1,INDEX($DL:$DL,$GP862+1),"")</f>
      </c>
      <c r="FC862">
        <f>IF($GQ862&gt;=2,INDEX($DL:$DL,$GP862+2),"")</f>
      </c>
      <c r="FD862">
        <f>IF($GQ862&gt;=3,INDEX($DL:$DL,$GP862+3),"")</f>
      </c>
      <c r="FE862">
        <f>IF($GQ862&gt;=4,INDEX($DL:$DL,$GP862+4),"")</f>
      </c>
      <c r="FF862">
        <f>IF($GQ862&gt;=5,INDEX($DL:$DL,$GP862+5),"")</f>
      </c>
      <c r="FG862">
        <f>IF($GQ862&gt;=6,INDEX($DL:$DL,$GP862+6),"")</f>
      </c>
      <c r="FH862">
        <f>IF($GQ862&gt;=7,INDEX($DL:$DL,$GP862+7),"")</f>
      </c>
      <c r="FI862">
        <f>IF($GQ862&gt;=8,INDEX($DL:$DL,$GP862+8),"")</f>
      </c>
      <c r="FJ862">
        <f>IF($GQ862&gt;=9,INDEX($DL:$DL,$GP862+9),"")</f>
      </c>
      <c r="FK862">
        <f>IF($GQ862&gt;=10,INDEX($DL:$DL,$GP862+10),"")</f>
      </c>
      <c r="FL862">
        <f>IF($GQ862&gt;=11,INDEX($DL:$DL,$GP862+11),"")</f>
      </c>
      <c r="FM862">
        <f>IF($GQ862&gt;=12,INDEX($DL:$DL,$GP862+12),"")</f>
      </c>
      <c r="FN862">
        <f>IF($GQ862&gt;=13,INDEX($DL:$DL,$GP862+13),"")</f>
      </c>
      <c r="FO862">
        <f>IF($GQ862&gt;=14,INDEX($DL:$DL,$GP862+14),"")</f>
      </c>
      <c r="FP862">
        <f>IF($GQ862&gt;=15,INDEX($DL:$DL,$GP862+15),"")</f>
      </c>
      <c r="FQ862">
        <f>IF($GQ862&gt;=16,INDEX($DL:$DL,$GP862+16),"")</f>
      </c>
      <c r="FR862">
        <f>IF($GQ862&gt;=17,INDEX($DL:$DL,$GP862+17),"")</f>
      </c>
      <c r="FS862">
        <f>IF($GQ862&gt;=18,INDEX($DL:$DL,$GP862+18),"")</f>
      </c>
      <c r="FT862">
        <f>IF($GQ862&gt;=19,INDEX($DL:$DL,$GP862+19),"")</f>
      </c>
      <c r="FU862">
        <f>IF($GQ862&gt;=20,INDEX($DL:$DL,$GP862+20),"")</f>
      </c>
      <c r="FV862">
        <f>IF($GQ862&gt;=21,INDEX($DL:$DL,$GP862+21),"")</f>
      </c>
      <c r="FW862">
        <f>IF($GQ862&gt;=22,INDEX($DL:$DL,$GP862+22),"")</f>
      </c>
      <c r="FX862">
        <f>IF($GQ862&gt;=23,INDEX($DL:$DL,$GP862+23),"")</f>
      </c>
      <c r="FY862">
        <f>IF($GQ862&gt;=24,INDEX($DL:$DL,$GP862+24),"")</f>
      </c>
      <c r="FZ862">
        <f>IF($GQ862&gt;=25,INDEX($DL:$DL,$GP862+25),"")</f>
      </c>
      <c r="GA862">
        <f>IF($GQ862&gt;=26,INDEX($DL:$DL,$GP862+26),"")</f>
      </c>
      <c r="GB862">
        <f>IF($GQ862&gt;=27,INDEX($DL:$DL,$GP862+27),"")</f>
      </c>
      <c r="GC862">
        <f>IF($GQ862&gt;=28,INDEX($DL:$DL,$GP862+28),"")</f>
      </c>
      <c r="GD862">
        <f>IF($GQ862&gt;=29,INDEX($DL:$DL,$GP862+29),"")</f>
      </c>
      <c r="GE862">
        <f>IF($GQ862&gt;=30,INDEX($DL:$DL,$GP862+30),"")</f>
      </c>
      <c r="GF862">
        <f>IF($GQ862&gt;=31,INDEX($DL:$DL,$GP862+31),"")</f>
      </c>
      <c r="GG862">
        <f>IF($GQ862&gt;=32,INDEX($DL:$DL,$GP862+32),"")</f>
      </c>
      <c r="GH862">
        <f>IF($GQ862&gt;=33,INDEX($DL:$DL,$GP862+33),"")</f>
      </c>
      <c r="GI862">
        <f>IF($GQ862&gt;=34,INDEX($DL:$DL,$GP862+34),"")</f>
      </c>
      <c r="GJ862">
        <f>IF($GQ862&gt;=35,INDEX($DL:$DL,$GP862+35),"")</f>
      </c>
      <c r="GK862">
        <f>IF($GQ862&gt;=36,INDEX($DL:$DL,$GP862+36),"")</f>
      </c>
      <c r="GL862">
        <f>IF($GQ862&gt;=37,INDEX($DL:$DL,$GP862+37),"")</f>
      </c>
      <c r="GM862">
        <f>IF($GQ862&gt;=38,INDEX($DL:$DL,$GP862+38),"")</f>
      </c>
      <c r="GN862">
        <f>IF($GQ862&gt;=39,INDEX($DL:$DL,$GP862+39),"")</f>
      </c>
      <c r="GO862">
        <f>IF($GQ862&gt;=40,INDEX($DL:$DL,$GP862+40),"")</f>
      </c>
      <c r="GP862">
        <f>IFERROR(MATCH($DJ862,$DK$2:$DK$148,0)+1,0)</f>
      </c>
      <c r="GQ862">
        <f>IFERROR(INDEX($DM$2:$DM$148,MATCH($DJ862,$DK$2:$DK$148,0)),0)</f>
      </c>
      <c r="GR862">
        <f>IFERROR(MATCH($L862,$DN$862:$FA$862,0),0)</f>
      </c>
      <c r="GS862">
        <f>IF($GR862&gt;0,INDEX($FB$862:$GO$862,$GR862),"")</f>
      </c>
      <c r="GV862">
        <f>IF($JE862&gt;=1,INDEX($GT:$GT,$JD862+1),"")</f>
      </c>
      <c r="GW862">
        <f>IF($JE862&gt;=2,INDEX($GT:$GT,$JD862+2),"")</f>
      </c>
      <c r="GX862">
        <f>IF($JE862&gt;=3,INDEX($GT:$GT,$JD862+3),"")</f>
      </c>
      <c r="GY862">
        <f>IF($JE862&gt;=4,INDEX($GT:$GT,$JD862+4),"")</f>
      </c>
      <c r="GZ862">
        <f>IF($JE862&gt;=5,INDEX($GT:$GT,$JD862+5),"")</f>
      </c>
      <c r="HA862">
        <f>IF($JE862&gt;=6,INDEX($GT:$GT,$JD862+6),"")</f>
      </c>
      <c r="HB862">
        <f>IF($JE862&gt;=7,INDEX($GT:$GT,$JD862+7),"")</f>
      </c>
      <c r="HC862">
        <f>IF($JE862&gt;=8,INDEX($GT:$GT,$JD862+8),"")</f>
      </c>
      <c r="HD862">
        <f>IF($JE862&gt;=9,INDEX($GT:$GT,$JD862+9),"")</f>
      </c>
      <c r="HE862">
        <f>IF($JE862&gt;=10,INDEX($GT:$GT,$JD862+10),"")</f>
      </c>
      <c r="HF862">
        <f>IF($JE862&gt;=11,INDEX($GT:$GT,$JD862+11),"")</f>
      </c>
      <c r="HG862">
        <f>IF($JE862&gt;=12,INDEX($GT:$GT,$JD862+12),"")</f>
      </c>
      <c r="HH862">
        <f>IF($JE862&gt;=13,INDEX($GT:$GT,$JD862+13),"")</f>
      </c>
      <c r="HI862">
        <f>IF($JE862&gt;=14,INDEX($GT:$GT,$JD862+14),"")</f>
      </c>
      <c r="HJ862">
        <f>IF($JE862&gt;=15,INDEX($GT:$GT,$JD862+15),"")</f>
      </c>
      <c r="HK862">
        <f>IF($JE862&gt;=16,INDEX($GT:$GT,$JD862+16),"")</f>
      </c>
      <c r="HL862">
        <f>IF($JE862&gt;=17,INDEX($GT:$GT,$JD862+17),"")</f>
      </c>
      <c r="HM862">
        <f>IF($JE862&gt;=18,INDEX($GT:$GT,$JD862+18),"")</f>
      </c>
      <c r="HN862">
        <f>IF($JE862&gt;=19,INDEX($GT:$GT,$JD862+19),"")</f>
      </c>
      <c r="HO862">
        <f>IF($JE862&gt;=20,INDEX($GT:$GT,$JD862+20),"")</f>
      </c>
      <c r="HP862">
        <f>IF($JE862&gt;=21,INDEX($GT:$GT,$JD862+21),"")</f>
      </c>
      <c r="HQ862">
        <f>IF($JE862&gt;=22,INDEX($GT:$GT,$JD862+22),"")</f>
      </c>
      <c r="HR862">
        <f>IF($JE862&gt;=23,INDEX($GT:$GT,$JD862+23),"")</f>
      </c>
      <c r="HS862">
        <f>IF($JE862&gt;=24,INDEX($GT:$GT,$JD862+24),"")</f>
      </c>
      <c r="HT862">
        <f>IF($JE862&gt;=25,INDEX($GT:$GT,$JD862+25),"")</f>
      </c>
      <c r="HU862">
        <f>IF($JE862&gt;=26,INDEX($GT:$GT,$JD862+26),"")</f>
      </c>
      <c r="HV862">
        <f>IF($JE862&gt;=27,INDEX($GT:$GT,$JD862+27),"")</f>
      </c>
      <c r="HW862">
        <f>IF($JE862&gt;=28,INDEX($GT:$GT,$JD862+28),"")</f>
      </c>
      <c r="HX862">
        <f>IF($JE862&gt;=29,INDEX($GT:$GT,$JD862+29),"")</f>
      </c>
      <c r="HY862">
        <f>IF($JE862&gt;=30,INDEX($GT:$GT,$JD862+30),"")</f>
      </c>
      <c r="HZ862">
        <f>IF($JE862&gt;=31,INDEX($GT:$GT,$JD862+31),"")</f>
      </c>
      <c r="IA862">
        <f>IF($JE862&gt;=32,INDEX($GT:$GT,$JD862+32),"")</f>
      </c>
      <c r="IB862">
        <f>IF($JE862&gt;=33,INDEX($GT:$GT,$JD862+33),"")</f>
      </c>
      <c r="IC862">
        <f>IF($JE862&gt;=34,INDEX($GT:$GT,$JD862+34),"")</f>
      </c>
      <c r="ID862">
        <f>IF($JE862&gt;=35,INDEX($GT:$GT,$JD862+35),"")</f>
      </c>
      <c r="IE862">
        <f>IF($JE862&gt;=36,INDEX($GT:$GT,$JD862+36),"")</f>
      </c>
      <c r="IF862">
        <f>IF($JE862&gt;=37,INDEX($GT:$GT,$JD862+37),"")</f>
      </c>
      <c r="IG862">
        <f>IF($JE862&gt;=38,INDEX($GT:$GT,$JD862+38),"")</f>
      </c>
      <c r="IH862">
        <f>IF($JE862&gt;=39,INDEX($GT:$GT,$JD862+39),"")</f>
      </c>
      <c r="II862">
        <f>IF($JE862&gt;=40,INDEX($GT:$GT,$JD862+40),"")</f>
      </c>
      <c r="IJ862">
        <f>IF($JE862&gt;=41,INDEX($GT:$GT,$JD862+41),"")</f>
      </c>
      <c r="IK862">
        <f>IF($JE862&gt;=42,INDEX($GT:$GT,$JD862+42),"")</f>
      </c>
      <c r="IL862">
        <f>IF($JE862&gt;=43,INDEX($GT:$GT,$JD862+43),"")</f>
      </c>
      <c r="IM862">
        <f>IF($JE862&gt;=44,INDEX($GT:$GT,$JD862+44),"")</f>
      </c>
      <c r="IN862">
        <f>IF($JE862&gt;=45,INDEX($GT:$GT,$JD862+45),"")</f>
      </c>
      <c r="IO862">
        <f>IF($JE862&gt;=46,INDEX($GT:$GT,$JD862+46),"")</f>
      </c>
      <c r="IP862">
        <f>IF($JE862&gt;=47,INDEX($GT:$GT,$JD862+47),"")</f>
      </c>
      <c r="IQ862">
        <f>IF($JE862&gt;=48,INDEX($GT:$GT,$JD862+48),"")</f>
      </c>
      <c r="IR862">
        <f>IF($JE862&gt;=49,INDEX($GT:$GT,$JD862+49),"")</f>
      </c>
      <c r="IS862">
        <f>IF($JE862&gt;=50,INDEX($GT:$GT,$JD862+50),"")</f>
      </c>
      <c r="IT862">
        <f>IF($JE862&gt;=51,INDEX($GT:$GT,$JD862+51),"")</f>
      </c>
      <c r="IU862">
        <f>IF($JE862&gt;=52,INDEX($GT:$GT,$JD862+52),"")</f>
      </c>
      <c r="IV862">
        <f>IF($JE862&gt;=53,INDEX($GT:$GT,$JD862+53),"")</f>
      </c>
      <c r="IW862">
        <f>IF($JE862&gt;=54,INDEX($GT:$GT,$JD862+54),"")</f>
      </c>
      <c r="IX862">
        <f>IF($JE862&gt;=55,INDEX($GT:$GT,$JD862+55),"")</f>
      </c>
      <c r="IY862">
        <f>IF($JE862&gt;=56,INDEX($GT:$GT,$JD862+56),"")</f>
      </c>
      <c r="IZ862">
        <f>IF($JE862&gt;=57,INDEX($GT:$GT,$JD862+57),"")</f>
      </c>
      <c r="JA862">
        <f>IF($JE862&gt;=58,INDEX($GT:$GT,$JD862+58),"")</f>
      </c>
      <c r="JB862">
        <f>IF($JE862&gt;=59,INDEX($GT:$GT,$JD862+59),"")</f>
      </c>
      <c r="JC862">
        <f>IF($JE862&gt;=60,INDEX($GT:$GT,$JD862+60),"")</f>
      </c>
      <c r="JD862">
        <f>IFERROR(MATCH($GS862,$GT$2:$GT$322,0)+1,0)</f>
      </c>
      <c r="JE862">
        <f>IFERROR(INDEX($GU$2:$GU$322,MATCH($GS862,$GT$2:$GT$322,0)),0)</f>
      </c>
      <c r="JF862" t="s">
        <v>28</v>
      </c>
      <c r="JG862" t="s">
        <v>28</v>
      </c>
    </row>
    <row r="863" spans="1:267" x14ac:dyDescent="0.25">
      <c r="J863" s="1"/>
      <c r="K863" s="1"/>
      <c r="L863" s="1"/>
      <c r="M863" s="1"/>
      <c r="N863" s="1">
        <f>IFERROR(IF(FIND(" - ",$J863)&gt;0,MID($J863,FIND(" - ",$J863)+3,LEN($J863)),""),"")</f>
      </c>
      <c r="P863" s="1"/>
      <c r="S863" t="s">
        <v>28</v>
      </c>
      <c r="U863">
        <f>IF(OR($S863="",$T863=""),"",IFERROR($S863/$T863,0))</f>
      </c>
      <c r="V863">
        <f>IF($S863="","",
IF($K863="","",
IF(ISNUMBER(SEARCH("exempt",LOWER($K863))),0,
$S863*(VALUE(SUBSTITUTE($K863,"%",""))/100))))</f>
      </c>
      <c r="AB863">
        <f>IF($S863="","",
SUM($S863,$V863,$Z863,$W863,$Y863)-
IF($AA863="",0,VALUE($AA863)))</f>
      </c>
      <c r="AJ863" t="s">
        <v>1687</v>
      </c>
      <c r="AR863">
        <f>IFERROR(LEFT($J863,FIND(" - ",$J863)-1),$J863)</f>
      </c>
      <c r="AU863">
        <f>IF($CJ863&gt;=1,INDEX($AS:$AS,$CI863+1),"")</f>
      </c>
      <c r="AV863">
        <f>IF($CJ863&gt;=2,INDEX($AS:$AS,$CI863+2),"")</f>
      </c>
      <c r="AW863">
        <f>IF($CJ863&gt;=3,INDEX($AS:$AS,$CI863+3),"")</f>
      </c>
      <c r="AX863">
        <f>IF($CJ863&gt;=4,INDEX($AS:$AS,$CI863+4),"")</f>
      </c>
      <c r="AY863">
        <f>IF($CJ863&gt;=5,INDEX($AS:$AS,$CI863+5),"")</f>
      </c>
      <c r="AZ863">
        <f>IF($CJ863&gt;=6,INDEX($AS:$AS,$CI863+6),"")</f>
      </c>
      <c r="BA863">
        <f>IF($CJ863&gt;=7,INDEX($AS:$AS,$CI863+7),"")</f>
      </c>
      <c r="BB863">
        <f>IF($CJ863&gt;=8,INDEX($AS:$AS,$CI863+8),"")</f>
      </c>
      <c r="BC863">
        <f>IF($CJ863&gt;=9,INDEX($AS:$AS,$CI863+9),"")</f>
      </c>
      <c r="BD863">
        <f>IF($CJ863&gt;=10,INDEX($AS:$AS,$CI863+10),"")</f>
      </c>
      <c r="BE863">
        <f>IF($CJ863&gt;=11,INDEX($AS:$AS,$CI863+11),"")</f>
      </c>
      <c r="BF863">
        <f>IF($CJ863&gt;=12,INDEX($AS:$AS,$CI863+12),"")</f>
      </c>
      <c r="BG863">
        <f>IF($CJ863&gt;=13,INDEX($AS:$AS,$CI863+13),"")</f>
      </c>
      <c r="BH863">
        <f>IF($CJ863&gt;=14,INDEX($AS:$AS,$CI863+14),"")</f>
      </c>
      <c r="BI863">
        <f>IF($CJ863&gt;=15,INDEX($AS:$AS,$CI863+15),"")</f>
      </c>
      <c r="BJ863">
        <f>IF($CJ863&gt;=16,INDEX($AS:$AS,$CI863+16),"")</f>
      </c>
      <c r="BK863">
        <f>IF($CJ863&gt;=17,INDEX($AS:$AS,$CI863+17),"")</f>
      </c>
      <c r="BL863">
        <f>IF($CJ863&gt;=18,INDEX($AS:$AS,$CI863+18),"")</f>
      </c>
      <c r="BM863">
        <f>IF($CJ863&gt;=19,INDEX($AS:$AS,$CI863+19),"")</f>
      </c>
      <c r="BN863">
        <f>IF($CJ863&gt;=20,INDEX($AS:$AS,$CI863+20),"")</f>
      </c>
      <c r="BO863">
        <f>IF($CJ863&gt;=21,INDEX($AS:$AS,$CI863+21),"")</f>
      </c>
      <c r="BP863">
        <f>IF($CJ863&gt;=22,INDEX($AS:$AS,$CI863+22),"")</f>
      </c>
      <c r="BQ863">
        <f>IF($CJ863&gt;=23,INDEX($AS:$AS,$CI863+23),"")</f>
      </c>
      <c r="BR863">
        <f>IF($CJ863&gt;=24,INDEX($AS:$AS,$CI863+24),"")</f>
      </c>
      <c r="BS863">
        <f>IF($CJ863&gt;=25,INDEX($AS:$AS,$CI863+25),"")</f>
      </c>
      <c r="BT863">
        <f>IF($CJ863&gt;=26,INDEX($AS:$AS,$CI863+26),"")</f>
      </c>
      <c r="BU863">
        <f>IF($CJ863&gt;=27,INDEX($AS:$AS,$CI863+27),"")</f>
      </c>
      <c r="BV863">
        <f>IF($CJ863&gt;=28,INDEX($AS:$AS,$CI863+28),"")</f>
      </c>
      <c r="BW863">
        <f>IF($CJ863&gt;=29,INDEX($AS:$AS,$CI863+29),"")</f>
      </c>
      <c r="BX863">
        <f>IF($CJ863&gt;=30,INDEX($AS:$AS,$CI863+30),"")</f>
      </c>
      <c r="BY863">
        <f>IF($CJ863&gt;=31,INDEX($AS:$AS,$CI863+31),"")</f>
      </c>
      <c r="BZ863">
        <f>IF($CJ863&gt;=32,INDEX($AS:$AS,$CI863+32),"")</f>
      </c>
      <c r="CA863">
        <f>IF($CJ863&gt;=33,INDEX($AS:$AS,$CI863+33),"")</f>
      </c>
      <c r="CB863">
        <f>IF($CJ863&gt;=34,INDEX($AS:$AS,$CI863+34),"")</f>
      </c>
      <c r="CC863">
        <f>IF($CJ863&gt;=35,INDEX($AS:$AS,$CI863+35),"")</f>
      </c>
      <c r="CD863">
        <f>IF($CJ863&gt;=36,INDEX($AS:$AS,$CI863+36),"")</f>
      </c>
      <c r="CE863">
        <f>IF($CJ863&gt;=37,INDEX($AS:$AS,$CI863+37),"")</f>
      </c>
      <c r="CF863">
        <f>IF($CJ863&gt;=38,INDEX($AS:$AS,$CI863+38),"")</f>
      </c>
      <c r="CG863">
        <f>IF($CJ863&gt;=39,INDEX($AS:$AS,$CI863+39),"")</f>
      </c>
      <c r="CH863">
        <f>IF($CJ863&gt;=40,INDEX($AS:$AS,$CI863+40),"")</f>
      </c>
      <c r="CI863">
        <f>IFERROR(MATCH($AR863,$AS$2:$AS$133,0)+1,0)</f>
      </c>
      <c r="CJ863">
        <f>IFERROR(INDEX($AT$2:$AT$133,MATCH($AR863,$AS$2:$AS$133,0)),0)</f>
      </c>
      <c r="CK863">
        <f>IFERROR(LEFT($O863,FIND(" - ",$O863)-1),$O863)</f>
      </c>
      <c r="CL863" t="s">
        <v>113</v>
      </c>
      <c r="CN863">
        <f>IF($DI863&gt;=1,INDEX($CL:$CL,$DH863+1),"")</f>
      </c>
      <c r="CO863">
        <f>IF($DI863&gt;=2,INDEX($CL:$CL,$DH863+2),"")</f>
      </c>
      <c r="CP863">
        <f>IF($DI863&gt;=3,INDEX($CL:$CL,$DH863+3),"")</f>
      </c>
      <c r="CQ863">
        <f>IF($DI863&gt;=4,INDEX($CL:$CL,$DH863+4),"")</f>
      </c>
      <c r="CR863">
        <f>IF($DI863&gt;=5,INDEX($CL:$CL,$DH863+5),"")</f>
      </c>
      <c r="CS863">
        <f>IF($DI863&gt;=6,INDEX($CL:$CL,$DH863+6),"")</f>
      </c>
      <c r="CT863">
        <f>IF($DI863&gt;=7,INDEX($CL:$CL,$DH863+7),"")</f>
      </c>
      <c r="CU863">
        <f>IF($DI863&gt;=8,INDEX($CL:$CL,$DH863+8),"")</f>
      </c>
      <c r="CV863">
        <f>IF($DI863&gt;=9,INDEX($CL:$CL,$DH863+9),"")</f>
      </c>
      <c r="CW863">
        <f>IF($DI863&gt;=10,INDEX($CL:$CL,$DH863+10),"")</f>
      </c>
      <c r="CX863">
        <f>IF($DI863&gt;=11,INDEX($CL:$CL,$DH863+11),"")</f>
      </c>
      <c r="CY863">
        <f>IF($DI863&gt;=12,INDEX($CL:$CL,$DH863+12),"")</f>
      </c>
      <c r="CZ863">
        <f>IF($DI863&gt;=13,INDEX($CL:$CL,$DH863+13),"")</f>
      </c>
      <c r="DA863">
        <f>IF($DI863&gt;=14,INDEX($CL:$CL,$DH863+14),"")</f>
      </c>
      <c r="DB863">
        <f>IF($DI863&gt;=15,INDEX($CL:$CL,$DH863+15),"")</f>
      </c>
      <c r="DC863">
        <f>IF($DI863&gt;=16,INDEX($CL:$CL,$DH863+16),"")</f>
      </c>
      <c r="DD863">
        <f>IF($DI863&gt;=17,INDEX($CL:$CL,$DH863+17),"")</f>
      </c>
      <c r="DE863">
        <f>IF($DI863&gt;=18,INDEX($CL:$CL,$DH863+18),"")</f>
      </c>
      <c r="DF863">
        <f>IF($DI863&gt;=19,INDEX($CL:$CL,$DH863+19),"")</f>
      </c>
      <c r="DG863">
        <f>IF($DI863&gt;=20,INDEX($CL:$CL,$DH863+20),"")</f>
      </c>
      <c r="DH863">
        <f>IFERROR(MATCH($CK863,$CL$2:$CL$1558,0)+1,0)</f>
      </c>
      <c r="DI863">
        <f>IFERROR(INDEX($CM$2:$CM$1558,MATCH($CK863,$CL$2:$CL$1558,0)),0)</f>
      </c>
      <c r="DJ863">
        <f>IFERROR(INDEX($AQ:$AQ,MATCH($K863,$AP:$AP,0))&amp;"","")</f>
      </c>
      <c r="DN863">
        <f>IF($GQ863&gt;=1,INDEX($DK:$DK,$GP863+1),"")</f>
      </c>
      <c r="DO863">
        <f>IF($GQ863&gt;=2,INDEX($DK:$DK,$GP863+2),"")</f>
      </c>
      <c r="DP863">
        <f>IF($GQ863&gt;=3,INDEX($DK:$DK,$GP863+3),"")</f>
      </c>
      <c r="DQ863">
        <f>IF($GQ863&gt;=4,INDEX($DK:$DK,$GP863+4),"")</f>
      </c>
      <c r="DR863">
        <f>IF($GQ863&gt;=5,INDEX($DK:$DK,$GP863+5),"")</f>
      </c>
      <c r="DS863">
        <f>IF($GQ863&gt;=6,INDEX($DK:$DK,$GP863+6),"")</f>
      </c>
      <c r="DT863">
        <f>IF($GQ863&gt;=7,INDEX($DK:$DK,$GP863+7),"")</f>
      </c>
      <c r="DU863">
        <f>IF($GQ863&gt;=8,INDEX($DK:$DK,$GP863+8),"")</f>
      </c>
      <c r="DV863">
        <f>IF($GQ863&gt;=9,INDEX($DK:$DK,$GP863+9),"")</f>
      </c>
      <c r="DW863">
        <f>IF($GQ863&gt;=10,INDEX($DK:$DK,$GP863+10),"")</f>
      </c>
      <c r="DX863">
        <f>IF($GQ863&gt;=11,INDEX($DK:$DK,$GP863+11),"")</f>
      </c>
      <c r="DY863">
        <f>IF($GQ863&gt;=12,INDEX($DK:$DK,$GP863+12),"")</f>
      </c>
      <c r="DZ863">
        <f>IF($GQ863&gt;=13,INDEX($DK:$DK,$GP863+13),"")</f>
      </c>
      <c r="EA863">
        <f>IF($GQ863&gt;=14,INDEX($DK:$DK,$GP863+14),"")</f>
      </c>
      <c r="EB863">
        <f>IF($GQ863&gt;=15,INDEX($DK:$DK,$GP863+15),"")</f>
      </c>
      <c r="EC863">
        <f>IF($GQ863&gt;=16,INDEX($DK:$DK,$GP863+16),"")</f>
      </c>
      <c r="ED863">
        <f>IF($GQ863&gt;=17,INDEX($DK:$DK,$GP863+17),"")</f>
      </c>
      <c r="EE863">
        <f>IF($GQ863&gt;=18,INDEX($DK:$DK,$GP863+18),"")</f>
      </c>
      <c r="EF863">
        <f>IF($GQ863&gt;=19,INDEX($DK:$DK,$GP863+19),"")</f>
      </c>
      <c r="EG863">
        <f>IF($GQ863&gt;=20,INDEX($DK:$DK,$GP863+20),"")</f>
      </c>
      <c r="EH863">
        <f>IF($GQ863&gt;=21,INDEX($DK:$DK,$GP863+21),"")</f>
      </c>
      <c r="EI863">
        <f>IF($GQ863&gt;=22,INDEX($DK:$DK,$GP863+22),"")</f>
      </c>
      <c r="EJ863">
        <f>IF($GQ863&gt;=23,INDEX($DK:$DK,$GP863+23),"")</f>
      </c>
      <c r="EK863">
        <f>IF($GQ863&gt;=24,INDEX($DK:$DK,$GP863+24),"")</f>
      </c>
      <c r="EL863">
        <f>IF($GQ863&gt;=25,INDEX($DK:$DK,$GP863+25),"")</f>
      </c>
      <c r="EM863">
        <f>IF($GQ863&gt;=26,INDEX($DK:$DK,$GP863+26),"")</f>
      </c>
      <c r="EN863">
        <f>IF($GQ863&gt;=27,INDEX($DK:$DK,$GP863+27),"")</f>
      </c>
      <c r="EO863">
        <f>IF($GQ863&gt;=28,INDEX($DK:$DK,$GP863+28),"")</f>
      </c>
      <c r="EP863">
        <f>IF($GQ863&gt;=29,INDEX($DK:$DK,$GP863+29),"")</f>
      </c>
      <c r="EQ863">
        <f>IF($GQ863&gt;=30,INDEX($DK:$DK,$GP863+30),"")</f>
      </c>
      <c r="ER863">
        <f>IF($GQ863&gt;=31,INDEX($DK:$DK,$GP863+31),"")</f>
      </c>
      <c r="ES863">
        <f>IF($GQ863&gt;=32,INDEX($DK:$DK,$GP863+32),"")</f>
      </c>
      <c r="ET863">
        <f>IF($GQ863&gt;=33,INDEX($DK:$DK,$GP863+33),"")</f>
      </c>
      <c r="EU863">
        <f>IF($GQ863&gt;=34,INDEX($DK:$DK,$GP863+34),"")</f>
      </c>
      <c r="EV863">
        <f>IF($GQ863&gt;=35,INDEX($DK:$DK,$GP863+35),"")</f>
      </c>
      <c r="EW863">
        <f>IF($GQ863&gt;=36,INDEX($DK:$DK,$GP863+36),"")</f>
      </c>
      <c r="EX863">
        <f>IF($GQ863&gt;=37,INDEX($DK:$DK,$GP863+37),"")</f>
      </c>
      <c r="EY863">
        <f>IF($GQ863&gt;=38,INDEX($DK:$DK,$GP863+38),"")</f>
      </c>
      <c r="EZ863">
        <f>IF($GQ863&gt;=39,INDEX($DK:$DK,$GP863+39),"")</f>
      </c>
      <c r="FA863">
        <f>IF($GQ863&gt;=40,INDEX($DK:$DK,$GP863+40),"")</f>
      </c>
      <c r="FB863">
        <f>IF($GQ863&gt;=1,INDEX($DL:$DL,$GP863+1),"")</f>
      </c>
      <c r="FC863">
        <f>IF($GQ863&gt;=2,INDEX($DL:$DL,$GP863+2),"")</f>
      </c>
      <c r="FD863">
        <f>IF($GQ863&gt;=3,INDEX($DL:$DL,$GP863+3),"")</f>
      </c>
      <c r="FE863">
        <f>IF($GQ863&gt;=4,INDEX($DL:$DL,$GP863+4),"")</f>
      </c>
      <c r="FF863">
        <f>IF($GQ863&gt;=5,INDEX($DL:$DL,$GP863+5),"")</f>
      </c>
      <c r="FG863">
        <f>IF($GQ863&gt;=6,INDEX($DL:$DL,$GP863+6),"")</f>
      </c>
      <c r="FH863">
        <f>IF($GQ863&gt;=7,INDEX($DL:$DL,$GP863+7),"")</f>
      </c>
      <c r="FI863">
        <f>IF($GQ863&gt;=8,INDEX($DL:$DL,$GP863+8),"")</f>
      </c>
      <c r="FJ863">
        <f>IF($GQ863&gt;=9,INDEX($DL:$DL,$GP863+9),"")</f>
      </c>
      <c r="FK863">
        <f>IF($GQ863&gt;=10,INDEX($DL:$DL,$GP863+10),"")</f>
      </c>
      <c r="FL863">
        <f>IF($GQ863&gt;=11,INDEX($DL:$DL,$GP863+11),"")</f>
      </c>
      <c r="FM863">
        <f>IF($GQ863&gt;=12,INDEX($DL:$DL,$GP863+12),"")</f>
      </c>
      <c r="FN863">
        <f>IF($GQ863&gt;=13,INDEX($DL:$DL,$GP863+13),"")</f>
      </c>
      <c r="FO863">
        <f>IF($GQ863&gt;=14,INDEX($DL:$DL,$GP863+14),"")</f>
      </c>
      <c r="FP863">
        <f>IF($GQ863&gt;=15,INDEX($DL:$DL,$GP863+15),"")</f>
      </c>
      <c r="FQ863">
        <f>IF($GQ863&gt;=16,INDEX($DL:$DL,$GP863+16),"")</f>
      </c>
      <c r="FR863">
        <f>IF($GQ863&gt;=17,INDEX($DL:$DL,$GP863+17),"")</f>
      </c>
      <c r="FS863">
        <f>IF($GQ863&gt;=18,INDEX($DL:$DL,$GP863+18),"")</f>
      </c>
      <c r="FT863">
        <f>IF($GQ863&gt;=19,INDEX($DL:$DL,$GP863+19),"")</f>
      </c>
      <c r="FU863">
        <f>IF($GQ863&gt;=20,INDEX($DL:$DL,$GP863+20),"")</f>
      </c>
      <c r="FV863">
        <f>IF($GQ863&gt;=21,INDEX($DL:$DL,$GP863+21),"")</f>
      </c>
      <c r="FW863">
        <f>IF($GQ863&gt;=22,INDEX($DL:$DL,$GP863+22),"")</f>
      </c>
      <c r="FX863">
        <f>IF($GQ863&gt;=23,INDEX($DL:$DL,$GP863+23),"")</f>
      </c>
      <c r="FY863">
        <f>IF($GQ863&gt;=24,INDEX($DL:$DL,$GP863+24),"")</f>
      </c>
      <c r="FZ863">
        <f>IF($GQ863&gt;=25,INDEX($DL:$DL,$GP863+25),"")</f>
      </c>
      <c r="GA863">
        <f>IF($GQ863&gt;=26,INDEX($DL:$DL,$GP863+26),"")</f>
      </c>
      <c r="GB863">
        <f>IF($GQ863&gt;=27,INDEX($DL:$DL,$GP863+27),"")</f>
      </c>
      <c r="GC863">
        <f>IF($GQ863&gt;=28,INDEX($DL:$DL,$GP863+28),"")</f>
      </c>
      <c r="GD863">
        <f>IF($GQ863&gt;=29,INDEX($DL:$DL,$GP863+29),"")</f>
      </c>
      <c r="GE863">
        <f>IF($GQ863&gt;=30,INDEX($DL:$DL,$GP863+30),"")</f>
      </c>
      <c r="GF863">
        <f>IF($GQ863&gt;=31,INDEX($DL:$DL,$GP863+31),"")</f>
      </c>
      <c r="GG863">
        <f>IF($GQ863&gt;=32,INDEX($DL:$DL,$GP863+32),"")</f>
      </c>
      <c r="GH863">
        <f>IF($GQ863&gt;=33,INDEX($DL:$DL,$GP863+33),"")</f>
      </c>
      <c r="GI863">
        <f>IF($GQ863&gt;=34,INDEX($DL:$DL,$GP863+34),"")</f>
      </c>
      <c r="GJ863">
        <f>IF($GQ863&gt;=35,INDEX($DL:$DL,$GP863+35),"")</f>
      </c>
      <c r="GK863">
        <f>IF($GQ863&gt;=36,INDEX($DL:$DL,$GP863+36),"")</f>
      </c>
      <c r="GL863">
        <f>IF($GQ863&gt;=37,INDEX($DL:$DL,$GP863+37),"")</f>
      </c>
      <c r="GM863">
        <f>IF($GQ863&gt;=38,INDEX($DL:$DL,$GP863+38),"")</f>
      </c>
      <c r="GN863">
        <f>IF($GQ863&gt;=39,INDEX($DL:$DL,$GP863+39),"")</f>
      </c>
      <c r="GO863">
        <f>IF($GQ863&gt;=40,INDEX($DL:$DL,$GP863+40),"")</f>
      </c>
      <c r="GP863">
        <f>IFERROR(MATCH($DJ863,$DK$2:$DK$148,0)+1,0)</f>
      </c>
      <c r="GQ863">
        <f>IFERROR(INDEX($DM$2:$DM$148,MATCH($DJ863,$DK$2:$DK$148,0)),0)</f>
      </c>
      <c r="GR863">
        <f>IFERROR(MATCH($L863,$DN$863:$FA$863,0),0)</f>
      </c>
      <c r="GS863">
        <f>IF($GR863&gt;0,INDEX($FB$863:$GO$863,$GR863),"")</f>
      </c>
      <c r="GV863">
        <f>IF($JE863&gt;=1,INDEX($GT:$GT,$JD863+1),"")</f>
      </c>
      <c r="GW863">
        <f>IF($JE863&gt;=2,INDEX($GT:$GT,$JD863+2),"")</f>
      </c>
      <c r="GX863">
        <f>IF($JE863&gt;=3,INDEX($GT:$GT,$JD863+3),"")</f>
      </c>
      <c r="GY863">
        <f>IF($JE863&gt;=4,INDEX($GT:$GT,$JD863+4),"")</f>
      </c>
      <c r="GZ863">
        <f>IF($JE863&gt;=5,INDEX($GT:$GT,$JD863+5),"")</f>
      </c>
      <c r="HA863">
        <f>IF($JE863&gt;=6,INDEX($GT:$GT,$JD863+6),"")</f>
      </c>
      <c r="HB863">
        <f>IF($JE863&gt;=7,INDEX($GT:$GT,$JD863+7),"")</f>
      </c>
      <c r="HC863">
        <f>IF($JE863&gt;=8,INDEX($GT:$GT,$JD863+8),"")</f>
      </c>
      <c r="HD863">
        <f>IF($JE863&gt;=9,INDEX($GT:$GT,$JD863+9),"")</f>
      </c>
      <c r="HE863">
        <f>IF($JE863&gt;=10,INDEX($GT:$GT,$JD863+10),"")</f>
      </c>
      <c r="HF863">
        <f>IF($JE863&gt;=11,INDEX($GT:$GT,$JD863+11),"")</f>
      </c>
      <c r="HG863">
        <f>IF($JE863&gt;=12,INDEX($GT:$GT,$JD863+12),"")</f>
      </c>
      <c r="HH863">
        <f>IF($JE863&gt;=13,INDEX($GT:$GT,$JD863+13),"")</f>
      </c>
      <c r="HI863">
        <f>IF($JE863&gt;=14,INDEX($GT:$GT,$JD863+14),"")</f>
      </c>
      <c r="HJ863">
        <f>IF($JE863&gt;=15,INDEX($GT:$GT,$JD863+15),"")</f>
      </c>
      <c r="HK863">
        <f>IF($JE863&gt;=16,INDEX($GT:$GT,$JD863+16),"")</f>
      </c>
      <c r="HL863">
        <f>IF($JE863&gt;=17,INDEX($GT:$GT,$JD863+17),"")</f>
      </c>
      <c r="HM863">
        <f>IF($JE863&gt;=18,INDEX($GT:$GT,$JD863+18),"")</f>
      </c>
      <c r="HN863">
        <f>IF($JE863&gt;=19,INDEX($GT:$GT,$JD863+19),"")</f>
      </c>
      <c r="HO863">
        <f>IF($JE863&gt;=20,INDEX($GT:$GT,$JD863+20),"")</f>
      </c>
      <c r="HP863">
        <f>IF($JE863&gt;=21,INDEX($GT:$GT,$JD863+21),"")</f>
      </c>
      <c r="HQ863">
        <f>IF($JE863&gt;=22,INDEX($GT:$GT,$JD863+22),"")</f>
      </c>
      <c r="HR863">
        <f>IF($JE863&gt;=23,INDEX($GT:$GT,$JD863+23),"")</f>
      </c>
      <c r="HS863">
        <f>IF($JE863&gt;=24,INDEX($GT:$GT,$JD863+24),"")</f>
      </c>
      <c r="HT863">
        <f>IF($JE863&gt;=25,INDEX($GT:$GT,$JD863+25),"")</f>
      </c>
      <c r="HU863">
        <f>IF($JE863&gt;=26,INDEX($GT:$GT,$JD863+26),"")</f>
      </c>
      <c r="HV863">
        <f>IF($JE863&gt;=27,INDEX($GT:$GT,$JD863+27),"")</f>
      </c>
      <c r="HW863">
        <f>IF($JE863&gt;=28,INDEX($GT:$GT,$JD863+28),"")</f>
      </c>
      <c r="HX863">
        <f>IF($JE863&gt;=29,INDEX($GT:$GT,$JD863+29),"")</f>
      </c>
      <c r="HY863">
        <f>IF($JE863&gt;=30,INDEX($GT:$GT,$JD863+30),"")</f>
      </c>
      <c r="HZ863">
        <f>IF($JE863&gt;=31,INDEX($GT:$GT,$JD863+31),"")</f>
      </c>
      <c r="IA863">
        <f>IF($JE863&gt;=32,INDEX($GT:$GT,$JD863+32),"")</f>
      </c>
      <c r="IB863">
        <f>IF($JE863&gt;=33,INDEX($GT:$GT,$JD863+33),"")</f>
      </c>
      <c r="IC863">
        <f>IF($JE863&gt;=34,INDEX($GT:$GT,$JD863+34),"")</f>
      </c>
      <c r="ID863">
        <f>IF($JE863&gt;=35,INDEX($GT:$GT,$JD863+35),"")</f>
      </c>
      <c r="IE863">
        <f>IF($JE863&gt;=36,INDEX($GT:$GT,$JD863+36),"")</f>
      </c>
      <c r="IF863">
        <f>IF($JE863&gt;=37,INDEX($GT:$GT,$JD863+37),"")</f>
      </c>
      <c r="IG863">
        <f>IF($JE863&gt;=38,INDEX($GT:$GT,$JD863+38),"")</f>
      </c>
      <c r="IH863">
        <f>IF($JE863&gt;=39,INDEX($GT:$GT,$JD863+39),"")</f>
      </c>
      <c r="II863">
        <f>IF($JE863&gt;=40,INDEX($GT:$GT,$JD863+40),"")</f>
      </c>
      <c r="IJ863">
        <f>IF($JE863&gt;=41,INDEX($GT:$GT,$JD863+41),"")</f>
      </c>
      <c r="IK863">
        <f>IF($JE863&gt;=42,INDEX($GT:$GT,$JD863+42),"")</f>
      </c>
      <c r="IL863">
        <f>IF($JE863&gt;=43,INDEX($GT:$GT,$JD863+43),"")</f>
      </c>
      <c r="IM863">
        <f>IF($JE863&gt;=44,INDEX($GT:$GT,$JD863+44),"")</f>
      </c>
      <c r="IN863">
        <f>IF($JE863&gt;=45,INDEX($GT:$GT,$JD863+45),"")</f>
      </c>
      <c r="IO863">
        <f>IF($JE863&gt;=46,INDEX($GT:$GT,$JD863+46),"")</f>
      </c>
      <c r="IP863">
        <f>IF($JE863&gt;=47,INDEX($GT:$GT,$JD863+47),"")</f>
      </c>
      <c r="IQ863">
        <f>IF($JE863&gt;=48,INDEX($GT:$GT,$JD863+48),"")</f>
      </c>
      <c r="IR863">
        <f>IF($JE863&gt;=49,INDEX($GT:$GT,$JD863+49),"")</f>
      </c>
      <c r="IS863">
        <f>IF($JE863&gt;=50,INDEX($GT:$GT,$JD863+50),"")</f>
      </c>
      <c r="IT863">
        <f>IF($JE863&gt;=51,INDEX($GT:$GT,$JD863+51),"")</f>
      </c>
      <c r="IU863">
        <f>IF($JE863&gt;=52,INDEX($GT:$GT,$JD863+52),"")</f>
      </c>
      <c r="IV863">
        <f>IF($JE863&gt;=53,INDEX($GT:$GT,$JD863+53),"")</f>
      </c>
      <c r="IW863">
        <f>IF($JE863&gt;=54,INDEX($GT:$GT,$JD863+54),"")</f>
      </c>
      <c r="IX863">
        <f>IF($JE863&gt;=55,INDEX($GT:$GT,$JD863+55),"")</f>
      </c>
      <c r="IY863">
        <f>IF($JE863&gt;=56,INDEX($GT:$GT,$JD863+56),"")</f>
      </c>
      <c r="IZ863">
        <f>IF($JE863&gt;=57,INDEX($GT:$GT,$JD863+57),"")</f>
      </c>
      <c r="JA863">
        <f>IF($JE863&gt;=58,INDEX($GT:$GT,$JD863+58),"")</f>
      </c>
      <c r="JB863">
        <f>IF($JE863&gt;=59,INDEX($GT:$GT,$JD863+59),"")</f>
      </c>
      <c r="JC863">
        <f>IF($JE863&gt;=60,INDEX($GT:$GT,$JD863+60),"")</f>
      </c>
      <c r="JD863">
        <f>IFERROR(MATCH($GS863,$GT$2:$GT$322,0)+1,0)</f>
      </c>
      <c r="JE863">
        <f>IFERROR(INDEX($GU$2:$GU$322,MATCH($GS863,$GT$2:$GT$322,0)),0)</f>
      </c>
      <c r="JF863" t="s">
        <v>28</v>
      </c>
      <c r="JG863" t="s">
        <v>28</v>
      </c>
    </row>
    <row r="864" spans="1:267" x14ac:dyDescent="0.25">
      <c r="J864" s="1"/>
      <c r="K864" s="1"/>
      <c r="L864" s="1"/>
      <c r="M864" s="1"/>
      <c r="N864" s="1">
        <f>IFERROR(IF(FIND(" - ",$J864)&gt;0,MID($J864,FIND(" - ",$J864)+3,LEN($J864)),""),"")</f>
      </c>
      <c r="P864" s="1"/>
      <c r="S864" t="s">
        <v>28</v>
      </c>
      <c r="U864">
        <f>IF(OR($S864="",$T864=""),"",IFERROR($S864/$T864,0))</f>
      </c>
      <c r="V864">
        <f>IF($S864="","",
IF($K864="","",
IF(ISNUMBER(SEARCH("exempt",LOWER($K864))),0,
$S864*(VALUE(SUBSTITUTE($K864,"%",""))/100))))</f>
      </c>
      <c r="AB864">
        <f>IF($S864="","",
SUM($S864,$V864,$Z864,$W864,$Y864)-
IF($AA864="",0,VALUE($AA864)))</f>
      </c>
      <c r="AJ864" t="s">
        <v>1688</v>
      </c>
      <c r="AR864">
        <f>IFERROR(LEFT($J864,FIND(" - ",$J864)-1),$J864)</f>
      </c>
      <c r="AU864">
        <f>IF($CJ864&gt;=1,INDEX($AS:$AS,$CI864+1),"")</f>
      </c>
      <c r="AV864">
        <f>IF($CJ864&gt;=2,INDEX($AS:$AS,$CI864+2),"")</f>
      </c>
      <c r="AW864">
        <f>IF($CJ864&gt;=3,INDEX($AS:$AS,$CI864+3),"")</f>
      </c>
      <c r="AX864">
        <f>IF($CJ864&gt;=4,INDEX($AS:$AS,$CI864+4),"")</f>
      </c>
      <c r="AY864">
        <f>IF($CJ864&gt;=5,INDEX($AS:$AS,$CI864+5),"")</f>
      </c>
      <c r="AZ864">
        <f>IF($CJ864&gt;=6,INDEX($AS:$AS,$CI864+6),"")</f>
      </c>
      <c r="BA864">
        <f>IF($CJ864&gt;=7,INDEX($AS:$AS,$CI864+7),"")</f>
      </c>
      <c r="BB864">
        <f>IF($CJ864&gt;=8,INDEX($AS:$AS,$CI864+8),"")</f>
      </c>
      <c r="BC864">
        <f>IF($CJ864&gt;=9,INDEX($AS:$AS,$CI864+9),"")</f>
      </c>
      <c r="BD864">
        <f>IF($CJ864&gt;=10,INDEX($AS:$AS,$CI864+10),"")</f>
      </c>
      <c r="BE864">
        <f>IF($CJ864&gt;=11,INDEX($AS:$AS,$CI864+11),"")</f>
      </c>
      <c r="BF864">
        <f>IF($CJ864&gt;=12,INDEX($AS:$AS,$CI864+12),"")</f>
      </c>
      <c r="BG864">
        <f>IF($CJ864&gt;=13,INDEX($AS:$AS,$CI864+13),"")</f>
      </c>
      <c r="BH864">
        <f>IF($CJ864&gt;=14,INDEX($AS:$AS,$CI864+14),"")</f>
      </c>
      <c r="BI864">
        <f>IF($CJ864&gt;=15,INDEX($AS:$AS,$CI864+15),"")</f>
      </c>
      <c r="BJ864">
        <f>IF($CJ864&gt;=16,INDEX($AS:$AS,$CI864+16),"")</f>
      </c>
      <c r="BK864">
        <f>IF($CJ864&gt;=17,INDEX($AS:$AS,$CI864+17),"")</f>
      </c>
      <c r="BL864">
        <f>IF($CJ864&gt;=18,INDEX($AS:$AS,$CI864+18),"")</f>
      </c>
      <c r="BM864">
        <f>IF($CJ864&gt;=19,INDEX($AS:$AS,$CI864+19),"")</f>
      </c>
      <c r="BN864">
        <f>IF($CJ864&gt;=20,INDEX($AS:$AS,$CI864+20),"")</f>
      </c>
      <c r="BO864">
        <f>IF($CJ864&gt;=21,INDEX($AS:$AS,$CI864+21),"")</f>
      </c>
      <c r="BP864">
        <f>IF($CJ864&gt;=22,INDEX($AS:$AS,$CI864+22),"")</f>
      </c>
      <c r="BQ864">
        <f>IF($CJ864&gt;=23,INDEX($AS:$AS,$CI864+23),"")</f>
      </c>
      <c r="BR864">
        <f>IF($CJ864&gt;=24,INDEX($AS:$AS,$CI864+24),"")</f>
      </c>
      <c r="BS864">
        <f>IF($CJ864&gt;=25,INDEX($AS:$AS,$CI864+25),"")</f>
      </c>
      <c r="BT864">
        <f>IF($CJ864&gt;=26,INDEX($AS:$AS,$CI864+26),"")</f>
      </c>
      <c r="BU864">
        <f>IF($CJ864&gt;=27,INDEX($AS:$AS,$CI864+27),"")</f>
      </c>
      <c r="BV864">
        <f>IF($CJ864&gt;=28,INDEX($AS:$AS,$CI864+28),"")</f>
      </c>
      <c r="BW864">
        <f>IF($CJ864&gt;=29,INDEX($AS:$AS,$CI864+29),"")</f>
      </c>
      <c r="BX864">
        <f>IF($CJ864&gt;=30,INDEX($AS:$AS,$CI864+30),"")</f>
      </c>
      <c r="BY864">
        <f>IF($CJ864&gt;=31,INDEX($AS:$AS,$CI864+31),"")</f>
      </c>
      <c r="BZ864">
        <f>IF($CJ864&gt;=32,INDEX($AS:$AS,$CI864+32),"")</f>
      </c>
      <c r="CA864">
        <f>IF($CJ864&gt;=33,INDEX($AS:$AS,$CI864+33),"")</f>
      </c>
      <c r="CB864">
        <f>IF($CJ864&gt;=34,INDEX($AS:$AS,$CI864+34),"")</f>
      </c>
      <c r="CC864">
        <f>IF($CJ864&gt;=35,INDEX($AS:$AS,$CI864+35),"")</f>
      </c>
      <c r="CD864">
        <f>IF($CJ864&gt;=36,INDEX($AS:$AS,$CI864+36),"")</f>
      </c>
      <c r="CE864">
        <f>IF($CJ864&gt;=37,INDEX($AS:$AS,$CI864+37),"")</f>
      </c>
      <c r="CF864">
        <f>IF($CJ864&gt;=38,INDEX($AS:$AS,$CI864+38),"")</f>
      </c>
      <c r="CG864">
        <f>IF($CJ864&gt;=39,INDEX($AS:$AS,$CI864+39),"")</f>
      </c>
      <c r="CH864">
        <f>IF($CJ864&gt;=40,INDEX($AS:$AS,$CI864+40),"")</f>
      </c>
      <c r="CI864">
        <f>IFERROR(MATCH($AR864,$AS$2:$AS$133,0)+1,0)</f>
      </c>
      <c r="CJ864">
        <f>IFERROR(INDEX($AT$2:$AT$133,MATCH($AR864,$AS$2:$AS$133,0)),0)</f>
      </c>
      <c r="CK864">
        <f>IFERROR(LEFT($O864,FIND(" - ",$O864)-1),$O864)</f>
      </c>
      <c r="CL864" t="s">
        <v>1689</v>
      </c>
      <c r="CM864">
        <v>1</v>
      </c>
      <c r="CN864">
        <f>IF($DI864&gt;=1,INDEX($CL:$CL,$DH864+1),"")</f>
      </c>
      <c r="CO864">
        <f>IF($DI864&gt;=2,INDEX($CL:$CL,$DH864+2),"")</f>
      </c>
      <c r="CP864">
        <f>IF($DI864&gt;=3,INDEX($CL:$CL,$DH864+3),"")</f>
      </c>
      <c r="CQ864">
        <f>IF($DI864&gt;=4,INDEX($CL:$CL,$DH864+4),"")</f>
      </c>
      <c r="CR864">
        <f>IF($DI864&gt;=5,INDEX($CL:$CL,$DH864+5),"")</f>
      </c>
      <c r="CS864">
        <f>IF($DI864&gt;=6,INDEX($CL:$CL,$DH864+6),"")</f>
      </c>
      <c r="CT864">
        <f>IF($DI864&gt;=7,INDEX($CL:$CL,$DH864+7),"")</f>
      </c>
      <c r="CU864">
        <f>IF($DI864&gt;=8,INDEX($CL:$CL,$DH864+8),"")</f>
      </c>
      <c r="CV864">
        <f>IF($DI864&gt;=9,INDEX($CL:$CL,$DH864+9),"")</f>
      </c>
      <c r="CW864">
        <f>IF($DI864&gt;=10,INDEX($CL:$CL,$DH864+10),"")</f>
      </c>
      <c r="CX864">
        <f>IF($DI864&gt;=11,INDEX($CL:$CL,$DH864+11),"")</f>
      </c>
      <c r="CY864">
        <f>IF($DI864&gt;=12,INDEX($CL:$CL,$DH864+12),"")</f>
      </c>
      <c r="CZ864">
        <f>IF($DI864&gt;=13,INDEX($CL:$CL,$DH864+13),"")</f>
      </c>
      <c r="DA864">
        <f>IF($DI864&gt;=14,INDEX($CL:$CL,$DH864+14),"")</f>
      </c>
      <c r="DB864">
        <f>IF($DI864&gt;=15,INDEX($CL:$CL,$DH864+15),"")</f>
      </c>
      <c r="DC864">
        <f>IF($DI864&gt;=16,INDEX($CL:$CL,$DH864+16),"")</f>
      </c>
      <c r="DD864">
        <f>IF($DI864&gt;=17,INDEX($CL:$CL,$DH864+17),"")</f>
      </c>
      <c r="DE864">
        <f>IF($DI864&gt;=18,INDEX($CL:$CL,$DH864+18),"")</f>
      </c>
      <c r="DF864">
        <f>IF($DI864&gt;=19,INDEX($CL:$CL,$DH864+19),"")</f>
      </c>
      <c r="DG864">
        <f>IF($DI864&gt;=20,INDEX($CL:$CL,$DH864+20),"")</f>
      </c>
      <c r="DH864">
        <f>IFERROR(MATCH($CK864,$CL$2:$CL$1558,0)+1,0)</f>
      </c>
      <c r="DI864">
        <f>IFERROR(INDEX($CM$2:$CM$1558,MATCH($CK864,$CL$2:$CL$1558,0)),0)</f>
      </c>
      <c r="DJ864">
        <f>IFERROR(INDEX($AQ:$AQ,MATCH($K864,$AP:$AP,0))&amp;"","")</f>
      </c>
      <c r="DN864">
        <f>IF($GQ864&gt;=1,INDEX($DK:$DK,$GP864+1),"")</f>
      </c>
      <c r="DO864">
        <f>IF($GQ864&gt;=2,INDEX($DK:$DK,$GP864+2),"")</f>
      </c>
      <c r="DP864">
        <f>IF($GQ864&gt;=3,INDEX($DK:$DK,$GP864+3),"")</f>
      </c>
      <c r="DQ864">
        <f>IF($GQ864&gt;=4,INDEX($DK:$DK,$GP864+4),"")</f>
      </c>
      <c r="DR864">
        <f>IF($GQ864&gt;=5,INDEX($DK:$DK,$GP864+5),"")</f>
      </c>
      <c r="DS864">
        <f>IF($GQ864&gt;=6,INDEX($DK:$DK,$GP864+6),"")</f>
      </c>
      <c r="DT864">
        <f>IF($GQ864&gt;=7,INDEX($DK:$DK,$GP864+7),"")</f>
      </c>
      <c r="DU864">
        <f>IF($GQ864&gt;=8,INDEX($DK:$DK,$GP864+8),"")</f>
      </c>
      <c r="DV864">
        <f>IF($GQ864&gt;=9,INDEX($DK:$DK,$GP864+9),"")</f>
      </c>
      <c r="DW864">
        <f>IF($GQ864&gt;=10,INDEX($DK:$DK,$GP864+10),"")</f>
      </c>
      <c r="DX864">
        <f>IF($GQ864&gt;=11,INDEX($DK:$DK,$GP864+11),"")</f>
      </c>
      <c r="DY864">
        <f>IF($GQ864&gt;=12,INDEX($DK:$DK,$GP864+12),"")</f>
      </c>
      <c r="DZ864">
        <f>IF($GQ864&gt;=13,INDEX($DK:$DK,$GP864+13),"")</f>
      </c>
      <c r="EA864">
        <f>IF($GQ864&gt;=14,INDEX($DK:$DK,$GP864+14),"")</f>
      </c>
      <c r="EB864">
        <f>IF($GQ864&gt;=15,INDEX($DK:$DK,$GP864+15),"")</f>
      </c>
      <c r="EC864">
        <f>IF($GQ864&gt;=16,INDEX($DK:$DK,$GP864+16),"")</f>
      </c>
      <c r="ED864">
        <f>IF($GQ864&gt;=17,INDEX($DK:$DK,$GP864+17),"")</f>
      </c>
      <c r="EE864">
        <f>IF($GQ864&gt;=18,INDEX($DK:$DK,$GP864+18),"")</f>
      </c>
      <c r="EF864">
        <f>IF($GQ864&gt;=19,INDEX($DK:$DK,$GP864+19),"")</f>
      </c>
      <c r="EG864">
        <f>IF($GQ864&gt;=20,INDEX($DK:$DK,$GP864+20),"")</f>
      </c>
      <c r="EH864">
        <f>IF($GQ864&gt;=21,INDEX($DK:$DK,$GP864+21),"")</f>
      </c>
      <c r="EI864">
        <f>IF($GQ864&gt;=22,INDEX($DK:$DK,$GP864+22),"")</f>
      </c>
      <c r="EJ864">
        <f>IF($GQ864&gt;=23,INDEX($DK:$DK,$GP864+23),"")</f>
      </c>
      <c r="EK864">
        <f>IF($GQ864&gt;=24,INDEX($DK:$DK,$GP864+24),"")</f>
      </c>
      <c r="EL864">
        <f>IF($GQ864&gt;=25,INDEX($DK:$DK,$GP864+25),"")</f>
      </c>
      <c r="EM864">
        <f>IF($GQ864&gt;=26,INDEX($DK:$DK,$GP864+26),"")</f>
      </c>
      <c r="EN864">
        <f>IF($GQ864&gt;=27,INDEX($DK:$DK,$GP864+27),"")</f>
      </c>
      <c r="EO864">
        <f>IF($GQ864&gt;=28,INDEX($DK:$DK,$GP864+28),"")</f>
      </c>
      <c r="EP864">
        <f>IF($GQ864&gt;=29,INDEX($DK:$DK,$GP864+29),"")</f>
      </c>
      <c r="EQ864">
        <f>IF($GQ864&gt;=30,INDEX($DK:$DK,$GP864+30),"")</f>
      </c>
      <c r="ER864">
        <f>IF($GQ864&gt;=31,INDEX($DK:$DK,$GP864+31),"")</f>
      </c>
      <c r="ES864">
        <f>IF($GQ864&gt;=32,INDEX($DK:$DK,$GP864+32),"")</f>
      </c>
      <c r="ET864">
        <f>IF($GQ864&gt;=33,INDEX($DK:$DK,$GP864+33),"")</f>
      </c>
      <c r="EU864">
        <f>IF($GQ864&gt;=34,INDEX($DK:$DK,$GP864+34),"")</f>
      </c>
      <c r="EV864">
        <f>IF($GQ864&gt;=35,INDEX($DK:$DK,$GP864+35),"")</f>
      </c>
      <c r="EW864">
        <f>IF($GQ864&gt;=36,INDEX($DK:$DK,$GP864+36),"")</f>
      </c>
      <c r="EX864">
        <f>IF($GQ864&gt;=37,INDEX($DK:$DK,$GP864+37),"")</f>
      </c>
      <c r="EY864">
        <f>IF($GQ864&gt;=38,INDEX($DK:$DK,$GP864+38),"")</f>
      </c>
      <c r="EZ864">
        <f>IF($GQ864&gt;=39,INDEX($DK:$DK,$GP864+39),"")</f>
      </c>
      <c r="FA864">
        <f>IF($GQ864&gt;=40,INDEX($DK:$DK,$GP864+40),"")</f>
      </c>
      <c r="FB864">
        <f>IF($GQ864&gt;=1,INDEX($DL:$DL,$GP864+1),"")</f>
      </c>
      <c r="FC864">
        <f>IF($GQ864&gt;=2,INDEX($DL:$DL,$GP864+2),"")</f>
      </c>
      <c r="FD864">
        <f>IF($GQ864&gt;=3,INDEX($DL:$DL,$GP864+3),"")</f>
      </c>
      <c r="FE864">
        <f>IF($GQ864&gt;=4,INDEX($DL:$DL,$GP864+4),"")</f>
      </c>
      <c r="FF864">
        <f>IF($GQ864&gt;=5,INDEX($DL:$DL,$GP864+5),"")</f>
      </c>
      <c r="FG864">
        <f>IF($GQ864&gt;=6,INDEX($DL:$DL,$GP864+6),"")</f>
      </c>
      <c r="FH864">
        <f>IF($GQ864&gt;=7,INDEX($DL:$DL,$GP864+7),"")</f>
      </c>
      <c r="FI864">
        <f>IF($GQ864&gt;=8,INDEX($DL:$DL,$GP864+8),"")</f>
      </c>
      <c r="FJ864">
        <f>IF($GQ864&gt;=9,INDEX($DL:$DL,$GP864+9),"")</f>
      </c>
      <c r="FK864">
        <f>IF($GQ864&gt;=10,INDEX($DL:$DL,$GP864+10),"")</f>
      </c>
      <c r="FL864">
        <f>IF($GQ864&gt;=11,INDEX($DL:$DL,$GP864+11),"")</f>
      </c>
      <c r="FM864">
        <f>IF($GQ864&gt;=12,INDEX($DL:$DL,$GP864+12),"")</f>
      </c>
      <c r="FN864">
        <f>IF($GQ864&gt;=13,INDEX($DL:$DL,$GP864+13),"")</f>
      </c>
      <c r="FO864">
        <f>IF($GQ864&gt;=14,INDEX($DL:$DL,$GP864+14),"")</f>
      </c>
      <c r="FP864">
        <f>IF($GQ864&gt;=15,INDEX($DL:$DL,$GP864+15),"")</f>
      </c>
      <c r="FQ864">
        <f>IF($GQ864&gt;=16,INDEX($DL:$DL,$GP864+16),"")</f>
      </c>
      <c r="FR864">
        <f>IF($GQ864&gt;=17,INDEX($DL:$DL,$GP864+17),"")</f>
      </c>
      <c r="FS864">
        <f>IF($GQ864&gt;=18,INDEX($DL:$DL,$GP864+18),"")</f>
      </c>
      <c r="FT864">
        <f>IF($GQ864&gt;=19,INDEX($DL:$DL,$GP864+19),"")</f>
      </c>
      <c r="FU864">
        <f>IF($GQ864&gt;=20,INDEX($DL:$DL,$GP864+20),"")</f>
      </c>
      <c r="FV864">
        <f>IF($GQ864&gt;=21,INDEX($DL:$DL,$GP864+21),"")</f>
      </c>
      <c r="FW864">
        <f>IF($GQ864&gt;=22,INDEX($DL:$DL,$GP864+22),"")</f>
      </c>
      <c r="FX864">
        <f>IF($GQ864&gt;=23,INDEX($DL:$DL,$GP864+23),"")</f>
      </c>
      <c r="FY864">
        <f>IF($GQ864&gt;=24,INDEX($DL:$DL,$GP864+24),"")</f>
      </c>
      <c r="FZ864">
        <f>IF($GQ864&gt;=25,INDEX($DL:$DL,$GP864+25),"")</f>
      </c>
      <c r="GA864">
        <f>IF($GQ864&gt;=26,INDEX($DL:$DL,$GP864+26),"")</f>
      </c>
      <c r="GB864">
        <f>IF($GQ864&gt;=27,INDEX($DL:$DL,$GP864+27),"")</f>
      </c>
      <c r="GC864">
        <f>IF($GQ864&gt;=28,INDEX($DL:$DL,$GP864+28),"")</f>
      </c>
      <c r="GD864">
        <f>IF($GQ864&gt;=29,INDEX($DL:$DL,$GP864+29),"")</f>
      </c>
      <c r="GE864">
        <f>IF($GQ864&gt;=30,INDEX($DL:$DL,$GP864+30),"")</f>
      </c>
      <c r="GF864">
        <f>IF($GQ864&gt;=31,INDEX($DL:$DL,$GP864+31),"")</f>
      </c>
      <c r="GG864">
        <f>IF($GQ864&gt;=32,INDEX($DL:$DL,$GP864+32),"")</f>
      </c>
      <c r="GH864">
        <f>IF($GQ864&gt;=33,INDEX($DL:$DL,$GP864+33),"")</f>
      </c>
      <c r="GI864">
        <f>IF($GQ864&gt;=34,INDEX($DL:$DL,$GP864+34),"")</f>
      </c>
      <c r="GJ864">
        <f>IF($GQ864&gt;=35,INDEX($DL:$DL,$GP864+35),"")</f>
      </c>
      <c r="GK864">
        <f>IF($GQ864&gt;=36,INDEX($DL:$DL,$GP864+36),"")</f>
      </c>
      <c r="GL864">
        <f>IF($GQ864&gt;=37,INDEX($DL:$DL,$GP864+37),"")</f>
      </c>
      <c r="GM864">
        <f>IF($GQ864&gt;=38,INDEX($DL:$DL,$GP864+38),"")</f>
      </c>
      <c r="GN864">
        <f>IF($GQ864&gt;=39,INDEX($DL:$DL,$GP864+39),"")</f>
      </c>
      <c r="GO864">
        <f>IF($GQ864&gt;=40,INDEX($DL:$DL,$GP864+40),"")</f>
      </c>
      <c r="GP864">
        <f>IFERROR(MATCH($DJ864,$DK$2:$DK$148,0)+1,0)</f>
      </c>
      <c r="GQ864">
        <f>IFERROR(INDEX($DM$2:$DM$148,MATCH($DJ864,$DK$2:$DK$148,0)),0)</f>
      </c>
      <c r="GR864">
        <f>IFERROR(MATCH($L864,$DN$864:$FA$864,0),0)</f>
      </c>
      <c r="GS864">
        <f>IF($GR864&gt;0,INDEX($FB$864:$GO$864,$GR864),"")</f>
      </c>
      <c r="GV864">
        <f>IF($JE864&gt;=1,INDEX($GT:$GT,$JD864+1),"")</f>
      </c>
      <c r="GW864">
        <f>IF($JE864&gt;=2,INDEX($GT:$GT,$JD864+2),"")</f>
      </c>
      <c r="GX864">
        <f>IF($JE864&gt;=3,INDEX($GT:$GT,$JD864+3),"")</f>
      </c>
      <c r="GY864">
        <f>IF($JE864&gt;=4,INDEX($GT:$GT,$JD864+4),"")</f>
      </c>
      <c r="GZ864">
        <f>IF($JE864&gt;=5,INDEX($GT:$GT,$JD864+5),"")</f>
      </c>
      <c r="HA864">
        <f>IF($JE864&gt;=6,INDEX($GT:$GT,$JD864+6),"")</f>
      </c>
      <c r="HB864">
        <f>IF($JE864&gt;=7,INDEX($GT:$GT,$JD864+7),"")</f>
      </c>
      <c r="HC864">
        <f>IF($JE864&gt;=8,INDEX($GT:$GT,$JD864+8),"")</f>
      </c>
      <c r="HD864">
        <f>IF($JE864&gt;=9,INDEX($GT:$GT,$JD864+9),"")</f>
      </c>
      <c r="HE864">
        <f>IF($JE864&gt;=10,INDEX($GT:$GT,$JD864+10),"")</f>
      </c>
      <c r="HF864">
        <f>IF($JE864&gt;=11,INDEX($GT:$GT,$JD864+11),"")</f>
      </c>
      <c r="HG864">
        <f>IF($JE864&gt;=12,INDEX($GT:$GT,$JD864+12),"")</f>
      </c>
      <c r="HH864">
        <f>IF($JE864&gt;=13,INDEX($GT:$GT,$JD864+13),"")</f>
      </c>
      <c r="HI864">
        <f>IF($JE864&gt;=14,INDEX($GT:$GT,$JD864+14),"")</f>
      </c>
      <c r="HJ864">
        <f>IF($JE864&gt;=15,INDEX($GT:$GT,$JD864+15),"")</f>
      </c>
      <c r="HK864">
        <f>IF($JE864&gt;=16,INDEX($GT:$GT,$JD864+16),"")</f>
      </c>
      <c r="HL864">
        <f>IF($JE864&gt;=17,INDEX($GT:$GT,$JD864+17),"")</f>
      </c>
      <c r="HM864">
        <f>IF($JE864&gt;=18,INDEX($GT:$GT,$JD864+18),"")</f>
      </c>
      <c r="HN864">
        <f>IF($JE864&gt;=19,INDEX($GT:$GT,$JD864+19),"")</f>
      </c>
      <c r="HO864">
        <f>IF($JE864&gt;=20,INDEX($GT:$GT,$JD864+20),"")</f>
      </c>
      <c r="HP864">
        <f>IF($JE864&gt;=21,INDEX($GT:$GT,$JD864+21),"")</f>
      </c>
      <c r="HQ864">
        <f>IF($JE864&gt;=22,INDEX($GT:$GT,$JD864+22),"")</f>
      </c>
      <c r="HR864">
        <f>IF($JE864&gt;=23,INDEX($GT:$GT,$JD864+23),"")</f>
      </c>
      <c r="HS864">
        <f>IF($JE864&gt;=24,INDEX($GT:$GT,$JD864+24),"")</f>
      </c>
      <c r="HT864">
        <f>IF($JE864&gt;=25,INDEX($GT:$GT,$JD864+25),"")</f>
      </c>
      <c r="HU864">
        <f>IF($JE864&gt;=26,INDEX($GT:$GT,$JD864+26),"")</f>
      </c>
      <c r="HV864">
        <f>IF($JE864&gt;=27,INDEX($GT:$GT,$JD864+27),"")</f>
      </c>
      <c r="HW864">
        <f>IF($JE864&gt;=28,INDEX($GT:$GT,$JD864+28),"")</f>
      </c>
      <c r="HX864">
        <f>IF($JE864&gt;=29,INDEX($GT:$GT,$JD864+29),"")</f>
      </c>
      <c r="HY864">
        <f>IF($JE864&gt;=30,INDEX($GT:$GT,$JD864+30),"")</f>
      </c>
      <c r="HZ864">
        <f>IF($JE864&gt;=31,INDEX($GT:$GT,$JD864+31),"")</f>
      </c>
      <c r="IA864">
        <f>IF($JE864&gt;=32,INDEX($GT:$GT,$JD864+32),"")</f>
      </c>
      <c r="IB864">
        <f>IF($JE864&gt;=33,INDEX($GT:$GT,$JD864+33),"")</f>
      </c>
      <c r="IC864">
        <f>IF($JE864&gt;=34,INDEX($GT:$GT,$JD864+34),"")</f>
      </c>
      <c r="ID864">
        <f>IF($JE864&gt;=35,INDEX($GT:$GT,$JD864+35),"")</f>
      </c>
      <c r="IE864">
        <f>IF($JE864&gt;=36,INDEX($GT:$GT,$JD864+36),"")</f>
      </c>
      <c r="IF864">
        <f>IF($JE864&gt;=37,INDEX($GT:$GT,$JD864+37),"")</f>
      </c>
      <c r="IG864">
        <f>IF($JE864&gt;=38,INDEX($GT:$GT,$JD864+38),"")</f>
      </c>
      <c r="IH864">
        <f>IF($JE864&gt;=39,INDEX($GT:$GT,$JD864+39),"")</f>
      </c>
      <c r="II864">
        <f>IF($JE864&gt;=40,INDEX($GT:$GT,$JD864+40),"")</f>
      </c>
      <c r="IJ864">
        <f>IF($JE864&gt;=41,INDEX($GT:$GT,$JD864+41),"")</f>
      </c>
      <c r="IK864">
        <f>IF($JE864&gt;=42,INDEX($GT:$GT,$JD864+42),"")</f>
      </c>
      <c r="IL864">
        <f>IF($JE864&gt;=43,INDEX($GT:$GT,$JD864+43),"")</f>
      </c>
      <c r="IM864">
        <f>IF($JE864&gt;=44,INDEX($GT:$GT,$JD864+44),"")</f>
      </c>
      <c r="IN864">
        <f>IF($JE864&gt;=45,INDEX($GT:$GT,$JD864+45),"")</f>
      </c>
      <c r="IO864">
        <f>IF($JE864&gt;=46,INDEX($GT:$GT,$JD864+46),"")</f>
      </c>
      <c r="IP864">
        <f>IF($JE864&gt;=47,INDEX($GT:$GT,$JD864+47),"")</f>
      </c>
      <c r="IQ864">
        <f>IF($JE864&gt;=48,INDEX($GT:$GT,$JD864+48),"")</f>
      </c>
      <c r="IR864">
        <f>IF($JE864&gt;=49,INDEX($GT:$GT,$JD864+49),"")</f>
      </c>
      <c r="IS864">
        <f>IF($JE864&gt;=50,INDEX($GT:$GT,$JD864+50),"")</f>
      </c>
      <c r="IT864">
        <f>IF($JE864&gt;=51,INDEX($GT:$GT,$JD864+51),"")</f>
      </c>
      <c r="IU864">
        <f>IF($JE864&gt;=52,INDEX($GT:$GT,$JD864+52),"")</f>
      </c>
      <c r="IV864">
        <f>IF($JE864&gt;=53,INDEX($GT:$GT,$JD864+53),"")</f>
      </c>
      <c r="IW864">
        <f>IF($JE864&gt;=54,INDEX($GT:$GT,$JD864+54),"")</f>
      </c>
      <c r="IX864">
        <f>IF($JE864&gt;=55,INDEX($GT:$GT,$JD864+55),"")</f>
      </c>
      <c r="IY864">
        <f>IF($JE864&gt;=56,INDEX($GT:$GT,$JD864+56),"")</f>
      </c>
      <c r="IZ864">
        <f>IF($JE864&gt;=57,INDEX($GT:$GT,$JD864+57),"")</f>
      </c>
      <c r="JA864">
        <f>IF($JE864&gt;=58,INDEX($GT:$GT,$JD864+58),"")</f>
      </c>
      <c r="JB864">
        <f>IF($JE864&gt;=59,INDEX($GT:$GT,$JD864+59),"")</f>
      </c>
      <c r="JC864">
        <f>IF($JE864&gt;=60,INDEX($GT:$GT,$JD864+60),"")</f>
      </c>
      <c r="JD864">
        <f>IFERROR(MATCH($GS864,$GT$2:$GT$322,0)+1,0)</f>
      </c>
      <c r="JE864">
        <f>IFERROR(INDEX($GU$2:$GU$322,MATCH($GS864,$GT$2:$GT$322,0)),0)</f>
      </c>
      <c r="JF864" t="s">
        <v>28</v>
      </c>
      <c r="JG864" t="s">
        <v>28</v>
      </c>
    </row>
    <row r="865" spans="1:267" x14ac:dyDescent="0.25">
      <c r="J865" s="1"/>
      <c r="K865" s="1"/>
      <c r="L865" s="1"/>
      <c r="M865" s="1"/>
      <c r="N865" s="1">
        <f>IFERROR(IF(FIND(" - ",$J865)&gt;0,MID($J865,FIND(" - ",$J865)+3,LEN($J865)),""),"")</f>
      </c>
      <c r="P865" s="1"/>
      <c r="S865" t="s">
        <v>28</v>
      </c>
      <c r="U865">
        <f>IF(OR($S865="",$T865=""),"",IFERROR($S865/$T865,0))</f>
      </c>
      <c r="V865">
        <f>IF($S865="","",
IF($K865="","",
IF(ISNUMBER(SEARCH("exempt",LOWER($K865))),0,
$S865*(VALUE(SUBSTITUTE($K865,"%",""))/100))))</f>
      </c>
      <c r="AB865">
        <f>IF($S865="","",
SUM($S865,$V865,$Z865,$W865,$Y865)-
IF($AA865="",0,VALUE($AA865)))</f>
      </c>
      <c r="AJ865" t="s">
        <v>1690</v>
      </c>
      <c r="AR865">
        <f>IFERROR(LEFT($J865,FIND(" - ",$J865)-1),$J865)</f>
      </c>
      <c r="AU865">
        <f>IF($CJ865&gt;=1,INDEX($AS:$AS,$CI865+1),"")</f>
      </c>
      <c r="AV865">
        <f>IF($CJ865&gt;=2,INDEX($AS:$AS,$CI865+2),"")</f>
      </c>
      <c r="AW865">
        <f>IF($CJ865&gt;=3,INDEX($AS:$AS,$CI865+3),"")</f>
      </c>
      <c r="AX865">
        <f>IF($CJ865&gt;=4,INDEX($AS:$AS,$CI865+4),"")</f>
      </c>
      <c r="AY865">
        <f>IF($CJ865&gt;=5,INDEX($AS:$AS,$CI865+5),"")</f>
      </c>
      <c r="AZ865">
        <f>IF($CJ865&gt;=6,INDEX($AS:$AS,$CI865+6),"")</f>
      </c>
      <c r="BA865">
        <f>IF($CJ865&gt;=7,INDEX($AS:$AS,$CI865+7),"")</f>
      </c>
      <c r="BB865">
        <f>IF($CJ865&gt;=8,INDEX($AS:$AS,$CI865+8),"")</f>
      </c>
      <c r="BC865">
        <f>IF($CJ865&gt;=9,INDEX($AS:$AS,$CI865+9),"")</f>
      </c>
      <c r="BD865">
        <f>IF($CJ865&gt;=10,INDEX($AS:$AS,$CI865+10),"")</f>
      </c>
      <c r="BE865">
        <f>IF($CJ865&gt;=11,INDEX($AS:$AS,$CI865+11),"")</f>
      </c>
      <c r="BF865">
        <f>IF($CJ865&gt;=12,INDEX($AS:$AS,$CI865+12),"")</f>
      </c>
      <c r="BG865">
        <f>IF($CJ865&gt;=13,INDEX($AS:$AS,$CI865+13),"")</f>
      </c>
      <c r="BH865">
        <f>IF($CJ865&gt;=14,INDEX($AS:$AS,$CI865+14),"")</f>
      </c>
      <c r="BI865">
        <f>IF($CJ865&gt;=15,INDEX($AS:$AS,$CI865+15),"")</f>
      </c>
      <c r="BJ865">
        <f>IF($CJ865&gt;=16,INDEX($AS:$AS,$CI865+16),"")</f>
      </c>
      <c r="BK865">
        <f>IF($CJ865&gt;=17,INDEX($AS:$AS,$CI865+17),"")</f>
      </c>
      <c r="BL865">
        <f>IF($CJ865&gt;=18,INDEX($AS:$AS,$CI865+18),"")</f>
      </c>
      <c r="BM865">
        <f>IF($CJ865&gt;=19,INDEX($AS:$AS,$CI865+19),"")</f>
      </c>
      <c r="BN865">
        <f>IF($CJ865&gt;=20,INDEX($AS:$AS,$CI865+20),"")</f>
      </c>
      <c r="BO865">
        <f>IF($CJ865&gt;=21,INDEX($AS:$AS,$CI865+21),"")</f>
      </c>
      <c r="BP865">
        <f>IF($CJ865&gt;=22,INDEX($AS:$AS,$CI865+22),"")</f>
      </c>
      <c r="BQ865">
        <f>IF($CJ865&gt;=23,INDEX($AS:$AS,$CI865+23),"")</f>
      </c>
      <c r="BR865">
        <f>IF($CJ865&gt;=24,INDEX($AS:$AS,$CI865+24),"")</f>
      </c>
      <c r="BS865">
        <f>IF($CJ865&gt;=25,INDEX($AS:$AS,$CI865+25),"")</f>
      </c>
      <c r="BT865">
        <f>IF($CJ865&gt;=26,INDEX($AS:$AS,$CI865+26),"")</f>
      </c>
      <c r="BU865">
        <f>IF($CJ865&gt;=27,INDEX($AS:$AS,$CI865+27),"")</f>
      </c>
      <c r="BV865">
        <f>IF($CJ865&gt;=28,INDEX($AS:$AS,$CI865+28),"")</f>
      </c>
      <c r="BW865">
        <f>IF($CJ865&gt;=29,INDEX($AS:$AS,$CI865+29),"")</f>
      </c>
      <c r="BX865">
        <f>IF($CJ865&gt;=30,INDEX($AS:$AS,$CI865+30),"")</f>
      </c>
      <c r="BY865">
        <f>IF($CJ865&gt;=31,INDEX($AS:$AS,$CI865+31),"")</f>
      </c>
      <c r="BZ865">
        <f>IF($CJ865&gt;=32,INDEX($AS:$AS,$CI865+32),"")</f>
      </c>
      <c r="CA865">
        <f>IF($CJ865&gt;=33,INDEX($AS:$AS,$CI865+33),"")</f>
      </c>
      <c r="CB865">
        <f>IF($CJ865&gt;=34,INDEX($AS:$AS,$CI865+34),"")</f>
      </c>
      <c r="CC865">
        <f>IF($CJ865&gt;=35,INDEX($AS:$AS,$CI865+35),"")</f>
      </c>
      <c r="CD865">
        <f>IF($CJ865&gt;=36,INDEX($AS:$AS,$CI865+36),"")</f>
      </c>
      <c r="CE865">
        <f>IF($CJ865&gt;=37,INDEX($AS:$AS,$CI865+37),"")</f>
      </c>
      <c r="CF865">
        <f>IF($CJ865&gt;=38,INDEX($AS:$AS,$CI865+38),"")</f>
      </c>
      <c r="CG865">
        <f>IF($CJ865&gt;=39,INDEX($AS:$AS,$CI865+39),"")</f>
      </c>
      <c r="CH865">
        <f>IF($CJ865&gt;=40,INDEX($AS:$AS,$CI865+40),"")</f>
      </c>
      <c r="CI865">
        <f>IFERROR(MATCH($AR865,$AS$2:$AS$133,0)+1,0)</f>
      </c>
      <c r="CJ865">
        <f>IFERROR(INDEX($AT$2:$AT$133,MATCH($AR865,$AS$2:$AS$133,0)),0)</f>
      </c>
      <c r="CK865">
        <f>IFERROR(LEFT($O865,FIND(" - ",$O865)-1),$O865)</f>
      </c>
      <c r="CL865" t="s">
        <v>113</v>
      </c>
      <c r="CN865">
        <f>IF($DI865&gt;=1,INDEX($CL:$CL,$DH865+1),"")</f>
      </c>
      <c r="CO865">
        <f>IF($DI865&gt;=2,INDEX($CL:$CL,$DH865+2),"")</f>
      </c>
      <c r="CP865">
        <f>IF($DI865&gt;=3,INDEX($CL:$CL,$DH865+3),"")</f>
      </c>
      <c r="CQ865">
        <f>IF($DI865&gt;=4,INDEX($CL:$CL,$DH865+4),"")</f>
      </c>
      <c r="CR865">
        <f>IF($DI865&gt;=5,INDEX($CL:$CL,$DH865+5),"")</f>
      </c>
      <c r="CS865">
        <f>IF($DI865&gt;=6,INDEX($CL:$CL,$DH865+6),"")</f>
      </c>
      <c r="CT865">
        <f>IF($DI865&gt;=7,INDEX($CL:$CL,$DH865+7),"")</f>
      </c>
      <c r="CU865">
        <f>IF($DI865&gt;=8,INDEX($CL:$CL,$DH865+8),"")</f>
      </c>
      <c r="CV865">
        <f>IF($DI865&gt;=9,INDEX($CL:$CL,$DH865+9),"")</f>
      </c>
      <c r="CW865">
        <f>IF($DI865&gt;=10,INDEX($CL:$CL,$DH865+10),"")</f>
      </c>
      <c r="CX865">
        <f>IF($DI865&gt;=11,INDEX($CL:$CL,$DH865+11),"")</f>
      </c>
      <c r="CY865">
        <f>IF($DI865&gt;=12,INDEX($CL:$CL,$DH865+12),"")</f>
      </c>
      <c r="CZ865">
        <f>IF($DI865&gt;=13,INDEX($CL:$CL,$DH865+13),"")</f>
      </c>
      <c r="DA865">
        <f>IF($DI865&gt;=14,INDEX($CL:$CL,$DH865+14),"")</f>
      </c>
      <c r="DB865">
        <f>IF($DI865&gt;=15,INDEX($CL:$CL,$DH865+15),"")</f>
      </c>
      <c r="DC865">
        <f>IF($DI865&gt;=16,INDEX($CL:$CL,$DH865+16),"")</f>
      </c>
      <c r="DD865">
        <f>IF($DI865&gt;=17,INDEX($CL:$CL,$DH865+17),"")</f>
      </c>
      <c r="DE865">
        <f>IF($DI865&gt;=18,INDEX($CL:$CL,$DH865+18),"")</f>
      </c>
      <c r="DF865">
        <f>IF($DI865&gt;=19,INDEX($CL:$CL,$DH865+19),"")</f>
      </c>
      <c r="DG865">
        <f>IF($DI865&gt;=20,INDEX($CL:$CL,$DH865+20),"")</f>
      </c>
      <c r="DH865">
        <f>IFERROR(MATCH($CK865,$CL$2:$CL$1558,0)+1,0)</f>
      </c>
      <c r="DI865">
        <f>IFERROR(INDEX($CM$2:$CM$1558,MATCH($CK865,$CL$2:$CL$1558,0)),0)</f>
      </c>
      <c r="DJ865">
        <f>IFERROR(INDEX($AQ:$AQ,MATCH($K865,$AP:$AP,0))&amp;"","")</f>
      </c>
      <c r="DN865">
        <f>IF($GQ865&gt;=1,INDEX($DK:$DK,$GP865+1),"")</f>
      </c>
      <c r="DO865">
        <f>IF($GQ865&gt;=2,INDEX($DK:$DK,$GP865+2),"")</f>
      </c>
      <c r="DP865">
        <f>IF($GQ865&gt;=3,INDEX($DK:$DK,$GP865+3),"")</f>
      </c>
      <c r="DQ865">
        <f>IF($GQ865&gt;=4,INDEX($DK:$DK,$GP865+4),"")</f>
      </c>
      <c r="DR865">
        <f>IF($GQ865&gt;=5,INDEX($DK:$DK,$GP865+5),"")</f>
      </c>
      <c r="DS865">
        <f>IF($GQ865&gt;=6,INDEX($DK:$DK,$GP865+6),"")</f>
      </c>
      <c r="DT865">
        <f>IF($GQ865&gt;=7,INDEX($DK:$DK,$GP865+7),"")</f>
      </c>
      <c r="DU865">
        <f>IF($GQ865&gt;=8,INDEX($DK:$DK,$GP865+8),"")</f>
      </c>
      <c r="DV865">
        <f>IF($GQ865&gt;=9,INDEX($DK:$DK,$GP865+9),"")</f>
      </c>
      <c r="DW865">
        <f>IF($GQ865&gt;=10,INDEX($DK:$DK,$GP865+10),"")</f>
      </c>
      <c r="DX865">
        <f>IF($GQ865&gt;=11,INDEX($DK:$DK,$GP865+11),"")</f>
      </c>
      <c r="DY865">
        <f>IF($GQ865&gt;=12,INDEX($DK:$DK,$GP865+12),"")</f>
      </c>
      <c r="DZ865">
        <f>IF($GQ865&gt;=13,INDEX($DK:$DK,$GP865+13),"")</f>
      </c>
      <c r="EA865">
        <f>IF($GQ865&gt;=14,INDEX($DK:$DK,$GP865+14),"")</f>
      </c>
      <c r="EB865">
        <f>IF($GQ865&gt;=15,INDEX($DK:$DK,$GP865+15),"")</f>
      </c>
      <c r="EC865">
        <f>IF($GQ865&gt;=16,INDEX($DK:$DK,$GP865+16),"")</f>
      </c>
      <c r="ED865">
        <f>IF($GQ865&gt;=17,INDEX($DK:$DK,$GP865+17),"")</f>
      </c>
      <c r="EE865">
        <f>IF($GQ865&gt;=18,INDEX($DK:$DK,$GP865+18),"")</f>
      </c>
      <c r="EF865">
        <f>IF($GQ865&gt;=19,INDEX($DK:$DK,$GP865+19),"")</f>
      </c>
      <c r="EG865">
        <f>IF($GQ865&gt;=20,INDEX($DK:$DK,$GP865+20),"")</f>
      </c>
      <c r="EH865">
        <f>IF($GQ865&gt;=21,INDEX($DK:$DK,$GP865+21),"")</f>
      </c>
      <c r="EI865">
        <f>IF($GQ865&gt;=22,INDEX($DK:$DK,$GP865+22),"")</f>
      </c>
      <c r="EJ865">
        <f>IF($GQ865&gt;=23,INDEX($DK:$DK,$GP865+23),"")</f>
      </c>
      <c r="EK865">
        <f>IF($GQ865&gt;=24,INDEX($DK:$DK,$GP865+24),"")</f>
      </c>
      <c r="EL865">
        <f>IF($GQ865&gt;=25,INDEX($DK:$DK,$GP865+25),"")</f>
      </c>
      <c r="EM865">
        <f>IF($GQ865&gt;=26,INDEX($DK:$DK,$GP865+26),"")</f>
      </c>
      <c r="EN865">
        <f>IF($GQ865&gt;=27,INDEX($DK:$DK,$GP865+27),"")</f>
      </c>
      <c r="EO865">
        <f>IF($GQ865&gt;=28,INDEX($DK:$DK,$GP865+28),"")</f>
      </c>
      <c r="EP865">
        <f>IF($GQ865&gt;=29,INDEX($DK:$DK,$GP865+29),"")</f>
      </c>
      <c r="EQ865">
        <f>IF($GQ865&gt;=30,INDEX($DK:$DK,$GP865+30),"")</f>
      </c>
      <c r="ER865">
        <f>IF($GQ865&gt;=31,INDEX($DK:$DK,$GP865+31),"")</f>
      </c>
      <c r="ES865">
        <f>IF($GQ865&gt;=32,INDEX($DK:$DK,$GP865+32),"")</f>
      </c>
      <c r="ET865">
        <f>IF($GQ865&gt;=33,INDEX($DK:$DK,$GP865+33),"")</f>
      </c>
      <c r="EU865">
        <f>IF($GQ865&gt;=34,INDEX($DK:$DK,$GP865+34),"")</f>
      </c>
      <c r="EV865">
        <f>IF($GQ865&gt;=35,INDEX($DK:$DK,$GP865+35),"")</f>
      </c>
      <c r="EW865">
        <f>IF($GQ865&gt;=36,INDEX($DK:$DK,$GP865+36),"")</f>
      </c>
      <c r="EX865">
        <f>IF($GQ865&gt;=37,INDEX($DK:$DK,$GP865+37),"")</f>
      </c>
      <c r="EY865">
        <f>IF($GQ865&gt;=38,INDEX($DK:$DK,$GP865+38),"")</f>
      </c>
      <c r="EZ865">
        <f>IF($GQ865&gt;=39,INDEX($DK:$DK,$GP865+39),"")</f>
      </c>
      <c r="FA865">
        <f>IF($GQ865&gt;=40,INDEX($DK:$DK,$GP865+40),"")</f>
      </c>
      <c r="FB865">
        <f>IF($GQ865&gt;=1,INDEX($DL:$DL,$GP865+1),"")</f>
      </c>
      <c r="FC865">
        <f>IF($GQ865&gt;=2,INDEX($DL:$DL,$GP865+2),"")</f>
      </c>
      <c r="FD865">
        <f>IF($GQ865&gt;=3,INDEX($DL:$DL,$GP865+3),"")</f>
      </c>
      <c r="FE865">
        <f>IF($GQ865&gt;=4,INDEX($DL:$DL,$GP865+4),"")</f>
      </c>
      <c r="FF865">
        <f>IF($GQ865&gt;=5,INDEX($DL:$DL,$GP865+5),"")</f>
      </c>
      <c r="FG865">
        <f>IF($GQ865&gt;=6,INDEX($DL:$DL,$GP865+6),"")</f>
      </c>
      <c r="FH865">
        <f>IF($GQ865&gt;=7,INDEX($DL:$DL,$GP865+7),"")</f>
      </c>
      <c r="FI865">
        <f>IF($GQ865&gt;=8,INDEX($DL:$DL,$GP865+8),"")</f>
      </c>
      <c r="FJ865">
        <f>IF($GQ865&gt;=9,INDEX($DL:$DL,$GP865+9),"")</f>
      </c>
      <c r="FK865">
        <f>IF($GQ865&gt;=10,INDEX($DL:$DL,$GP865+10),"")</f>
      </c>
      <c r="FL865">
        <f>IF($GQ865&gt;=11,INDEX($DL:$DL,$GP865+11),"")</f>
      </c>
      <c r="FM865">
        <f>IF($GQ865&gt;=12,INDEX($DL:$DL,$GP865+12),"")</f>
      </c>
      <c r="FN865">
        <f>IF($GQ865&gt;=13,INDEX($DL:$DL,$GP865+13),"")</f>
      </c>
      <c r="FO865">
        <f>IF($GQ865&gt;=14,INDEX($DL:$DL,$GP865+14),"")</f>
      </c>
      <c r="FP865">
        <f>IF($GQ865&gt;=15,INDEX($DL:$DL,$GP865+15),"")</f>
      </c>
      <c r="FQ865">
        <f>IF($GQ865&gt;=16,INDEX($DL:$DL,$GP865+16),"")</f>
      </c>
      <c r="FR865">
        <f>IF($GQ865&gt;=17,INDEX($DL:$DL,$GP865+17),"")</f>
      </c>
      <c r="FS865">
        <f>IF($GQ865&gt;=18,INDEX($DL:$DL,$GP865+18),"")</f>
      </c>
      <c r="FT865">
        <f>IF($GQ865&gt;=19,INDEX($DL:$DL,$GP865+19),"")</f>
      </c>
      <c r="FU865">
        <f>IF($GQ865&gt;=20,INDEX($DL:$DL,$GP865+20),"")</f>
      </c>
      <c r="FV865">
        <f>IF($GQ865&gt;=21,INDEX($DL:$DL,$GP865+21),"")</f>
      </c>
      <c r="FW865">
        <f>IF($GQ865&gt;=22,INDEX($DL:$DL,$GP865+22),"")</f>
      </c>
      <c r="FX865">
        <f>IF($GQ865&gt;=23,INDEX($DL:$DL,$GP865+23),"")</f>
      </c>
      <c r="FY865">
        <f>IF($GQ865&gt;=24,INDEX($DL:$DL,$GP865+24),"")</f>
      </c>
      <c r="FZ865">
        <f>IF($GQ865&gt;=25,INDEX($DL:$DL,$GP865+25),"")</f>
      </c>
      <c r="GA865">
        <f>IF($GQ865&gt;=26,INDEX($DL:$DL,$GP865+26),"")</f>
      </c>
      <c r="GB865">
        <f>IF($GQ865&gt;=27,INDEX($DL:$DL,$GP865+27),"")</f>
      </c>
      <c r="GC865">
        <f>IF($GQ865&gt;=28,INDEX($DL:$DL,$GP865+28),"")</f>
      </c>
      <c r="GD865">
        <f>IF($GQ865&gt;=29,INDEX($DL:$DL,$GP865+29),"")</f>
      </c>
      <c r="GE865">
        <f>IF($GQ865&gt;=30,INDEX($DL:$DL,$GP865+30),"")</f>
      </c>
      <c r="GF865">
        <f>IF($GQ865&gt;=31,INDEX($DL:$DL,$GP865+31),"")</f>
      </c>
      <c r="GG865">
        <f>IF($GQ865&gt;=32,INDEX($DL:$DL,$GP865+32),"")</f>
      </c>
      <c r="GH865">
        <f>IF($GQ865&gt;=33,INDEX($DL:$DL,$GP865+33),"")</f>
      </c>
      <c r="GI865">
        <f>IF($GQ865&gt;=34,INDEX($DL:$DL,$GP865+34),"")</f>
      </c>
      <c r="GJ865">
        <f>IF($GQ865&gt;=35,INDEX($DL:$DL,$GP865+35),"")</f>
      </c>
      <c r="GK865">
        <f>IF($GQ865&gt;=36,INDEX($DL:$DL,$GP865+36),"")</f>
      </c>
      <c r="GL865">
        <f>IF($GQ865&gt;=37,INDEX($DL:$DL,$GP865+37),"")</f>
      </c>
      <c r="GM865">
        <f>IF($GQ865&gt;=38,INDEX($DL:$DL,$GP865+38),"")</f>
      </c>
      <c r="GN865">
        <f>IF($GQ865&gt;=39,INDEX($DL:$DL,$GP865+39),"")</f>
      </c>
      <c r="GO865">
        <f>IF($GQ865&gt;=40,INDEX($DL:$DL,$GP865+40),"")</f>
      </c>
      <c r="GP865">
        <f>IFERROR(MATCH($DJ865,$DK$2:$DK$148,0)+1,0)</f>
      </c>
      <c r="GQ865">
        <f>IFERROR(INDEX($DM$2:$DM$148,MATCH($DJ865,$DK$2:$DK$148,0)),0)</f>
      </c>
      <c r="GR865">
        <f>IFERROR(MATCH($L865,$DN$865:$FA$865,0),0)</f>
      </c>
      <c r="GS865">
        <f>IF($GR865&gt;0,INDEX($FB$865:$GO$865,$GR865),"")</f>
      </c>
      <c r="GV865">
        <f>IF($JE865&gt;=1,INDEX($GT:$GT,$JD865+1),"")</f>
      </c>
      <c r="GW865">
        <f>IF($JE865&gt;=2,INDEX($GT:$GT,$JD865+2),"")</f>
      </c>
      <c r="GX865">
        <f>IF($JE865&gt;=3,INDEX($GT:$GT,$JD865+3),"")</f>
      </c>
      <c r="GY865">
        <f>IF($JE865&gt;=4,INDEX($GT:$GT,$JD865+4),"")</f>
      </c>
      <c r="GZ865">
        <f>IF($JE865&gt;=5,INDEX($GT:$GT,$JD865+5),"")</f>
      </c>
      <c r="HA865">
        <f>IF($JE865&gt;=6,INDEX($GT:$GT,$JD865+6),"")</f>
      </c>
      <c r="HB865">
        <f>IF($JE865&gt;=7,INDEX($GT:$GT,$JD865+7),"")</f>
      </c>
      <c r="HC865">
        <f>IF($JE865&gt;=8,INDEX($GT:$GT,$JD865+8),"")</f>
      </c>
      <c r="HD865">
        <f>IF($JE865&gt;=9,INDEX($GT:$GT,$JD865+9),"")</f>
      </c>
      <c r="HE865">
        <f>IF($JE865&gt;=10,INDEX($GT:$GT,$JD865+10),"")</f>
      </c>
      <c r="HF865">
        <f>IF($JE865&gt;=11,INDEX($GT:$GT,$JD865+11),"")</f>
      </c>
      <c r="HG865">
        <f>IF($JE865&gt;=12,INDEX($GT:$GT,$JD865+12),"")</f>
      </c>
      <c r="HH865">
        <f>IF($JE865&gt;=13,INDEX($GT:$GT,$JD865+13),"")</f>
      </c>
      <c r="HI865">
        <f>IF($JE865&gt;=14,INDEX($GT:$GT,$JD865+14),"")</f>
      </c>
      <c r="HJ865">
        <f>IF($JE865&gt;=15,INDEX($GT:$GT,$JD865+15),"")</f>
      </c>
      <c r="HK865">
        <f>IF($JE865&gt;=16,INDEX($GT:$GT,$JD865+16),"")</f>
      </c>
      <c r="HL865">
        <f>IF($JE865&gt;=17,INDEX($GT:$GT,$JD865+17),"")</f>
      </c>
      <c r="HM865">
        <f>IF($JE865&gt;=18,INDEX($GT:$GT,$JD865+18),"")</f>
      </c>
      <c r="HN865">
        <f>IF($JE865&gt;=19,INDEX($GT:$GT,$JD865+19),"")</f>
      </c>
      <c r="HO865">
        <f>IF($JE865&gt;=20,INDEX($GT:$GT,$JD865+20),"")</f>
      </c>
      <c r="HP865">
        <f>IF($JE865&gt;=21,INDEX($GT:$GT,$JD865+21),"")</f>
      </c>
      <c r="HQ865">
        <f>IF($JE865&gt;=22,INDEX($GT:$GT,$JD865+22),"")</f>
      </c>
      <c r="HR865">
        <f>IF($JE865&gt;=23,INDEX($GT:$GT,$JD865+23),"")</f>
      </c>
      <c r="HS865">
        <f>IF($JE865&gt;=24,INDEX($GT:$GT,$JD865+24),"")</f>
      </c>
      <c r="HT865">
        <f>IF($JE865&gt;=25,INDEX($GT:$GT,$JD865+25),"")</f>
      </c>
      <c r="HU865">
        <f>IF($JE865&gt;=26,INDEX($GT:$GT,$JD865+26),"")</f>
      </c>
      <c r="HV865">
        <f>IF($JE865&gt;=27,INDEX($GT:$GT,$JD865+27),"")</f>
      </c>
      <c r="HW865">
        <f>IF($JE865&gt;=28,INDEX($GT:$GT,$JD865+28),"")</f>
      </c>
      <c r="HX865">
        <f>IF($JE865&gt;=29,INDEX($GT:$GT,$JD865+29),"")</f>
      </c>
      <c r="HY865">
        <f>IF($JE865&gt;=30,INDEX($GT:$GT,$JD865+30),"")</f>
      </c>
      <c r="HZ865">
        <f>IF($JE865&gt;=31,INDEX($GT:$GT,$JD865+31),"")</f>
      </c>
      <c r="IA865">
        <f>IF($JE865&gt;=32,INDEX($GT:$GT,$JD865+32),"")</f>
      </c>
      <c r="IB865">
        <f>IF($JE865&gt;=33,INDEX($GT:$GT,$JD865+33),"")</f>
      </c>
      <c r="IC865">
        <f>IF($JE865&gt;=34,INDEX($GT:$GT,$JD865+34),"")</f>
      </c>
      <c r="ID865">
        <f>IF($JE865&gt;=35,INDEX($GT:$GT,$JD865+35),"")</f>
      </c>
      <c r="IE865">
        <f>IF($JE865&gt;=36,INDEX($GT:$GT,$JD865+36),"")</f>
      </c>
      <c r="IF865">
        <f>IF($JE865&gt;=37,INDEX($GT:$GT,$JD865+37),"")</f>
      </c>
      <c r="IG865">
        <f>IF($JE865&gt;=38,INDEX($GT:$GT,$JD865+38),"")</f>
      </c>
      <c r="IH865">
        <f>IF($JE865&gt;=39,INDEX($GT:$GT,$JD865+39),"")</f>
      </c>
      <c r="II865">
        <f>IF($JE865&gt;=40,INDEX($GT:$GT,$JD865+40),"")</f>
      </c>
      <c r="IJ865">
        <f>IF($JE865&gt;=41,INDEX($GT:$GT,$JD865+41),"")</f>
      </c>
      <c r="IK865">
        <f>IF($JE865&gt;=42,INDEX($GT:$GT,$JD865+42),"")</f>
      </c>
      <c r="IL865">
        <f>IF($JE865&gt;=43,INDEX($GT:$GT,$JD865+43),"")</f>
      </c>
      <c r="IM865">
        <f>IF($JE865&gt;=44,INDEX($GT:$GT,$JD865+44),"")</f>
      </c>
      <c r="IN865">
        <f>IF($JE865&gt;=45,INDEX($GT:$GT,$JD865+45),"")</f>
      </c>
      <c r="IO865">
        <f>IF($JE865&gt;=46,INDEX($GT:$GT,$JD865+46),"")</f>
      </c>
      <c r="IP865">
        <f>IF($JE865&gt;=47,INDEX($GT:$GT,$JD865+47),"")</f>
      </c>
      <c r="IQ865">
        <f>IF($JE865&gt;=48,INDEX($GT:$GT,$JD865+48),"")</f>
      </c>
      <c r="IR865">
        <f>IF($JE865&gt;=49,INDEX($GT:$GT,$JD865+49),"")</f>
      </c>
      <c r="IS865">
        <f>IF($JE865&gt;=50,INDEX($GT:$GT,$JD865+50),"")</f>
      </c>
      <c r="IT865">
        <f>IF($JE865&gt;=51,INDEX($GT:$GT,$JD865+51),"")</f>
      </c>
      <c r="IU865">
        <f>IF($JE865&gt;=52,INDEX($GT:$GT,$JD865+52),"")</f>
      </c>
      <c r="IV865">
        <f>IF($JE865&gt;=53,INDEX($GT:$GT,$JD865+53),"")</f>
      </c>
      <c r="IW865">
        <f>IF($JE865&gt;=54,INDEX($GT:$GT,$JD865+54),"")</f>
      </c>
      <c r="IX865">
        <f>IF($JE865&gt;=55,INDEX($GT:$GT,$JD865+55),"")</f>
      </c>
      <c r="IY865">
        <f>IF($JE865&gt;=56,INDEX($GT:$GT,$JD865+56),"")</f>
      </c>
      <c r="IZ865">
        <f>IF($JE865&gt;=57,INDEX($GT:$GT,$JD865+57),"")</f>
      </c>
      <c r="JA865">
        <f>IF($JE865&gt;=58,INDEX($GT:$GT,$JD865+58),"")</f>
      </c>
      <c r="JB865">
        <f>IF($JE865&gt;=59,INDEX($GT:$GT,$JD865+59),"")</f>
      </c>
      <c r="JC865">
        <f>IF($JE865&gt;=60,INDEX($GT:$GT,$JD865+60),"")</f>
      </c>
      <c r="JD865">
        <f>IFERROR(MATCH($GS865,$GT$2:$GT$322,0)+1,0)</f>
      </c>
      <c r="JE865">
        <f>IFERROR(INDEX($GU$2:$GU$322,MATCH($GS865,$GT$2:$GT$322,0)),0)</f>
      </c>
      <c r="JF865" t="s">
        <v>28</v>
      </c>
      <c r="JG865" t="s">
        <v>28</v>
      </c>
    </row>
    <row r="866" spans="1:267" x14ac:dyDescent="0.25">
      <c r="J866" s="1"/>
      <c r="K866" s="1"/>
      <c r="L866" s="1"/>
      <c r="M866" s="1"/>
      <c r="N866" s="1">
        <f>IFERROR(IF(FIND(" - ",$J866)&gt;0,MID($J866,FIND(" - ",$J866)+3,LEN($J866)),""),"")</f>
      </c>
      <c r="P866" s="1"/>
      <c r="S866" t="s">
        <v>28</v>
      </c>
      <c r="U866">
        <f>IF(OR($S866="",$T866=""),"",IFERROR($S866/$T866,0))</f>
      </c>
      <c r="V866">
        <f>IF($S866="","",
IF($K866="","",
IF(ISNUMBER(SEARCH("exempt",LOWER($K866))),0,
$S866*(VALUE(SUBSTITUTE($K866,"%",""))/100))))</f>
      </c>
      <c r="AB866">
        <f>IF($S866="","",
SUM($S866,$V866,$Z866,$W866,$Y866)-
IF($AA866="",0,VALUE($AA866)))</f>
      </c>
      <c r="AJ866" t="s">
        <v>1691</v>
      </c>
      <c r="AR866">
        <f>IFERROR(LEFT($J866,FIND(" - ",$J866)-1),$J866)</f>
      </c>
      <c r="AU866">
        <f>IF($CJ866&gt;=1,INDEX($AS:$AS,$CI866+1),"")</f>
      </c>
      <c r="AV866">
        <f>IF($CJ866&gt;=2,INDEX($AS:$AS,$CI866+2),"")</f>
      </c>
      <c r="AW866">
        <f>IF($CJ866&gt;=3,INDEX($AS:$AS,$CI866+3),"")</f>
      </c>
      <c r="AX866">
        <f>IF($CJ866&gt;=4,INDEX($AS:$AS,$CI866+4),"")</f>
      </c>
      <c r="AY866">
        <f>IF($CJ866&gt;=5,INDEX($AS:$AS,$CI866+5),"")</f>
      </c>
      <c r="AZ866">
        <f>IF($CJ866&gt;=6,INDEX($AS:$AS,$CI866+6),"")</f>
      </c>
      <c r="BA866">
        <f>IF($CJ866&gt;=7,INDEX($AS:$AS,$CI866+7),"")</f>
      </c>
      <c r="BB866">
        <f>IF($CJ866&gt;=8,INDEX($AS:$AS,$CI866+8),"")</f>
      </c>
      <c r="BC866">
        <f>IF($CJ866&gt;=9,INDEX($AS:$AS,$CI866+9),"")</f>
      </c>
      <c r="BD866">
        <f>IF($CJ866&gt;=10,INDEX($AS:$AS,$CI866+10),"")</f>
      </c>
      <c r="BE866">
        <f>IF($CJ866&gt;=11,INDEX($AS:$AS,$CI866+11),"")</f>
      </c>
      <c r="BF866">
        <f>IF($CJ866&gt;=12,INDEX($AS:$AS,$CI866+12),"")</f>
      </c>
      <c r="BG866">
        <f>IF($CJ866&gt;=13,INDEX($AS:$AS,$CI866+13),"")</f>
      </c>
      <c r="BH866">
        <f>IF($CJ866&gt;=14,INDEX($AS:$AS,$CI866+14),"")</f>
      </c>
      <c r="BI866">
        <f>IF($CJ866&gt;=15,INDEX($AS:$AS,$CI866+15),"")</f>
      </c>
      <c r="BJ866">
        <f>IF($CJ866&gt;=16,INDEX($AS:$AS,$CI866+16),"")</f>
      </c>
      <c r="BK866">
        <f>IF($CJ866&gt;=17,INDEX($AS:$AS,$CI866+17),"")</f>
      </c>
      <c r="BL866">
        <f>IF($CJ866&gt;=18,INDEX($AS:$AS,$CI866+18),"")</f>
      </c>
      <c r="BM866">
        <f>IF($CJ866&gt;=19,INDEX($AS:$AS,$CI866+19),"")</f>
      </c>
      <c r="BN866">
        <f>IF($CJ866&gt;=20,INDEX($AS:$AS,$CI866+20),"")</f>
      </c>
      <c r="BO866">
        <f>IF($CJ866&gt;=21,INDEX($AS:$AS,$CI866+21),"")</f>
      </c>
      <c r="BP866">
        <f>IF($CJ866&gt;=22,INDEX($AS:$AS,$CI866+22),"")</f>
      </c>
      <c r="BQ866">
        <f>IF($CJ866&gt;=23,INDEX($AS:$AS,$CI866+23),"")</f>
      </c>
      <c r="BR866">
        <f>IF($CJ866&gt;=24,INDEX($AS:$AS,$CI866+24),"")</f>
      </c>
      <c r="BS866">
        <f>IF($CJ866&gt;=25,INDEX($AS:$AS,$CI866+25),"")</f>
      </c>
      <c r="BT866">
        <f>IF($CJ866&gt;=26,INDEX($AS:$AS,$CI866+26),"")</f>
      </c>
      <c r="BU866">
        <f>IF($CJ866&gt;=27,INDEX($AS:$AS,$CI866+27),"")</f>
      </c>
      <c r="BV866">
        <f>IF($CJ866&gt;=28,INDEX($AS:$AS,$CI866+28),"")</f>
      </c>
      <c r="BW866">
        <f>IF($CJ866&gt;=29,INDEX($AS:$AS,$CI866+29),"")</f>
      </c>
      <c r="BX866">
        <f>IF($CJ866&gt;=30,INDEX($AS:$AS,$CI866+30),"")</f>
      </c>
      <c r="BY866">
        <f>IF($CJ866&gt;=31,INDEX($AS:$AS,$CI866+31),"")</f>
      </c>
      <c r="BZ866">
        <f>IF($CJ866&gt;=32,INDEX($AS:$AS,$CI866+32),"")</f>
      </c>
      <c r="CA866">
        <f>IF($CJ866&gt;=33,INDEX($AS:$AS,$CI866+33),"")</f>
      </c>
      <c r="CB866">
        <f>IF($CJ866&gt;=34,INDEX($AS:$AS,$CI866+34),"")</f>
      </c>
      <c r="CC866">
        <f>IF($CJ866&gt;=35,INDEX($AS:$AS,$CI866+35),"")</f>
      </c>
      <c r="CD866">
        <f>IF($CJ866&gt;=36,INDEX($AS:$AS,$CI866+36),"")</f>
      </c>
      <c r="CE866">
        <f>IF($CJ866&gt;=37,INDEX($AS:$AS,$CI866+37),"")</f>
      </c>
      <c r="CF866">
        <f>IF($CJ866&gt;=38,INDEX($AS:$AS,$CI866+38),"")</f>
      </c>
      <c r="CG866">
        <f>IF($CJ866&gt;=39,INDEX($AS:$AS,$CI866+39),"")</f>
      </c>
      <c r="CH866">
        <f>IF($CJ866&gt;=40,INDEX($AS:$AS,$CI866+40),"")</f>
      </c>
      <c r="CI866">
        <f>IFERROR(MATCH($AR866,$AS$2:$AS$133,0)+1,0)</f>
      </c>
      <c r="CJ866">
        <f>IFERROR(INDEX($AT$2:$AT$133,MATCH($AR866,$AS$2:$AS$133,0)),0)</f>
      </c>
      <c r="CK866">
        <f>IFERROR(LEFT($O866,FIND(" - ",$O866)-1),$O866)</f>
      </c>
      <c r="CL866" t="s">
        <v>1692</v>
      </c>
      <c r="CM866">
        <v>1</v>
      </c>
      <c r="CN866">
        <f>IF($DI866&gt;=1,INDEX($CL:$CL,$DH866+1),"")</f>
      </c>
      <c r="CO866">
        <f>IF($DI866&gt;=2,INDEX($CL:$CL,$DH866+2),"")</f>
      </c>
      <c r="CP866">
        <f>IF($DI866&gt;=3,INDEX($CL:$CL,$DH866+3),"")</f>
      </c>
      <c r="CQ866">
        <f>IF($DI866&gt;=4,INDEX($CL:$CL,$DH866+4),"")</f>
      </c>
      <c r="CR866">
        <f>IF($DI866&gt;=5,INDEX($CL:$CL,$DH866+5),"")</f>
      </c>
      <c r="CS866">
        <f>IF($DI866&gt;=6,INDEX($CL:$CL,$DH866+6),"")</f>
      </c>
      <c r="CT866">
        <f>IF($DI866&gt;=7,INDEX($CL:$CL,$DH866+7),"")</f>
      </c>
      <c r="CU866">
        <f>IF($DI866&gt;=8,INDEX($CL:$CL,$DH866+8),"")</f>
      </c>
      <c r="CV866">
        <f>IF($DI866&gt;=9,INDEX($CL:$CL,$DH866+9),"")</f>
      </c>
      <c r="CW866">
        <f>IF($DI866&gt;=10,INDEX($CL:$CL,$DH866+10),"")</f>
      </c>
      <c r="CX866">
        <f>IF($DI866&gt;=11,INDEX($CL:$CL,$DH866+11),"")</f>
      </c>
      <c r="CY866">
        <f>IF($DI866&gt;=12,INDEX($CL:$CL,$DH866+12),"")</f>
      </c>
      <c r="CZ866">
        <f>IF($DI866&gt;=13,INDEX($CL:$CL,$DH866+13),"")</f>
      </c>
      <c r="DA866">
        <f>IF($DI866&gt;=14,INDEX($CL:$CL,$DH866+14),"")</f>
      </c>
      <c r="DB866">
        <f>IF($DI866&gt;=15,INDEX($CL:$CL,$DH866+15),"")</f>
      </c>
      <c r="DC866">
        <f>IF($DI866&gt;=16,INDEX($CL:$CL,$DH866+16),"")</f>
      </c>
      <c r="DD866">
        <f>IF($DI866&gt;=17,INDEX($CL:$CL,$DH866+17),"")</f>
      </c>
      <c r="DE866">
        <f>IF($DI866&gt;=18,INDEX($CL:$CL,$DH866+18),"")</f>
      </c>
      <c r="DF866">
        <f>IF($DI866&gt;=19,INDEX($CL:$CL,$DH866+19),"")</f>
      </c>
      <c r="DG866">
        <f>IF($DI866&gt;=20,INDEX($CL:$CL,$DH866+20),"")</f>
      </c>
      <c r="DH866">
        <f>IFERROR(MATCH($CK866,$CL$2:$CL$1558,0)+1,0)</f>
      </c>
      <c r="DI866">
        <f>IFERROR(INDEX($CM$2:$CM$1558,MATCH($CK866,$CL$2:$CL$1558,0)),0)</f>
      </c>
      <c r="DJ866">
        <f>IFERROR(INDEX($AQ:$AQ,MATCH($K866,$AP:$AP,0))&amp;"","")</f>
      </c>
      <c r="DN866">
        <f>IF($GQ866&gt;=1,INDEX($DK:$DK,$GP866+1),"")</f>
      </c>
      <c r="DO866">
        <f>IF($GQ866&gt;=2,INDEX($DK:$DK,$GP866+2),"")</f>
      </c>
      <c r="DP866">
        <f>IF($GQ866&gt;=3,INDEX($DK:$DK,$GP866+3),"")</f>
      </c>
      <c r="DQ866">
        <f>IF($GQ866&gt;=4,INDEX($DK:$DK,$GP866+4),"")</f>
      </c>
      <c r="DR866">
        <f>IF($GQ866&gt;=5,INDEX($DK:$DK,$GP866+5),"")</f>
      </c>
      <c r="DS866">
        <f>IF($GQ866&gt;=6,INDEX($DK:$DK,$GP866+6),"")</f>
      </c>
      <c r="DT866">
        <f>IF($GQ866&gt;=7,INDEX($DK:$DK,$GP866+7),"")</f>
      </c>
      <c r="DU866">
        <f>IF($GQ866&gt;=8,INDEX($DK:$DK,$GP866+8),"")</f>
      </c>
      <c r="DV866">
        <f>IF($GQ866&gt;=9,INDEX($DK:$DK,$GP866+9),"")</f>
      </c>
      <c r="DW866">
        <f>IF($GQ866&gt;=10,INDEX($DK:$DK,$GP866+10),"")</f>
      </c>
      <c r="DX866">
        <f>IF($GQ866&gt;=11,INDEX($DK:$DK,$GP866+11),"")</f>
      </c>
      <c r="DY866">
        <f>IF($GQ866&gt;=12,INDEX($DK:$DK,$GP866+12),"")</f>
      </c>
      <c r="DZ866">
        <f>IF($GQ866&gt;=13,INDEX($DK:$DK,$GP866+13),"")</f>
      </c>
      <c r="EA866">
        <f>IF($GQ866&gt;=14,INDEX($DK:$DK,$GP866+14),"")</f>
      </c>
      <c r="EB866">
        <f>IF($GQ866&gt;=15,INDEX($DK:$DK,$GP866+15),"")</f>
      </c>
      <c r="EC866">
        <f>IF($GQ866&gt;=16,INDEX($DK:$DK,$GP866+16),"")</f>
      </c>
      <c r="ED866">
        <f>IF($GQ866&gt;=17,INDEX($DK:$DK,$GP866+17),"")</f>
      </c>
      <c r="EE866">
        <f>IF($GQ866&gt;=18,INDEX($DK:$DK,$GP866+18),"")</f>
      </c>
      <c r="EF866">
        <f>IF($GQ866&gt;=19,INDEX($DK:$DK,$GP866+19),"")</f>
      </c>
      <c r="EG866">
        <f>IF($GQ866&gt;=20,INDEX($DK:$DK,$GP866+20),"")</f>
      </c>
      <c r="EH866">
        <f>IF($GQ866&gt;=21,INDEX($DK:$DK,$GP866+21),"")</f>
      </c>
      <c r="EI866">
        <f>IF($GQ866&gt;=22,INDEX($DK:$DK,$GP866+22),"")</f>
      </c>
      <c r="EJ866">
        <f>IF($GQ866&gt;=23,INDEX($DK:$DK,$GP866+23),"")</f>
      </c>
      <c r="EK866">
        <f>IF($GQ866&gt;=24,INDEX($DK:$DK,$GP866+24),"")</f>
      </c>
      <c r="EL866">
        <f>IF($GQ866&gt;=25,INDEX($DK:$DK,$GP866+25),"")</f>
      </c>
      <c r="EM866">
        <f>IF($GQ866&gt;=26,INDEX($DK:$DK,$GP866+26),"")</f>
      </c>
      <c r="EN866">
        <f>IF($GQ866&gt;=27,INDEX($DK:$DK,$GP866+27),"")</f>
      </c>
      <c r="EO866">
        <f>IF($GQ866&gt;=28,INDEX($DK:$DK,$GP866+28),"")</f>
      </c>
      <c r="EP866">
        <f>IF($GQ866&gt;=29,INDEX($DK:$DK,$GP866+29),"")</f>
      </c>
      <c r="EQ866">
        <f>IF($GQ866&gt;=30,INDEX($DK:$DK,$GP866+30),"")</f>
      </c>
      <c r="ER866">
        <f>IF($GQ866&gt;=31,INDEX($DK:$DK,$GP866+31),"")</f>
      </c>
      <c r="ES866">
        <f>IF($GQ866&gt;=32,INDEX($DK:$DK,$GP866+32),"")</f>
      </c>
      <c r="ET866">
        <f>IF($GQ866&gt;=33,INDEX($DK:$DK,$GP866+33),"")</f>
      </c>
      <c r="EU866">
        <f>IF($GQ866&gt;=34,INDEX($DK:$DK,$GP866+34),"")</f>
      </c>
      <c r="EV866">
        <f>IF($GQ866&gt;=35,INDEX($DK:$DK,$GP866+35),"")</f>
      </c>
      <c r="EW866">
        <f>IF($GQ866&gt;=36,INDEX($DK:$DK,$GP866+36),"")</f>
      </c>
      <c r="EX866">
        <f>IF($GQ866&gt;=37,INDEX($DK:$DK,$GP866+37),"")</f>
      </c>
      <c r="EY866">
        <f>IF($GQ866&gt;=38,INDEX($DK:$DK,$GP866+38),"")</f>
      </c>
      <c r="EZ866">
        <f>IF($GQ866&gt;=39,INDEX($DK:$DK,$GP866+39),"")</f>
      </c>
      <c r="FA866">
        <f>IF($GQ866&gt;=40,INDEX($DK:$DK,$GP866+40),"")</f>
      </c>
      <c r="FB866">
        <f>IF($GQ866&gt;=1,INDEX($DL:$DL,$GP866+1),"")</f>
      </c>
      <c r="FC866">
        <f>IF($GQ866&gt;=2,INDEX($DL:$DL,$GP866+2),"")</f>
      </c>
      <c r="FD866">
        <f>IF($GQ866&gt;=3,INDEX($DL:$DL,$GP866+3),"")</f>
      </c>
      <c r="FE866">
        <f>IF($GQ866&gt;=4,INDEX($DL:$DL,$GP866+4),"")</f>
      </c>
      <c r="FF866">
        <f>IF($GQ866&gt;=5,INDEX($DL:$DL,$GP866+5),"")</f>
      </c>
      <c r="FG866">
        <f>IF($GQ866&gt;=6,INDEX($DL:$DL,$GP866+6),"")</f>
      </c>
      <c r="FH866">
        <f>IF($GQ866&gt;=7,INDEX($DL:$DL,$GP866+7),"")</f>
      </c>
      <c r="FI866">
        <f>IF($GQ866&gt;=8,INDEX($DL:$DL,$GP866+8),"")</f>
      </c>
      <c r="FJ866">
        <f>IF($GQ866&gt;=9,INDEX($DL:$DL,$GP866+9),"")</f>
      </c>
      <c r="FK866">
        <f>IF($GQ866&gt;=10,INDEX($DL:$DL,$GP866+10),"")</f>
      </c>
      <c r="FL866">
        <f>IF($GQ866&gt;=11,INDEX($DL:$DL,$GP866+11),"")</f>
      </c>
      <c r="FM866">
        <f>IF($GQ866&gt;=12,INDEX($DL:$DL,$GP866+12),"")</f>
      </c>
      <c r="FN866">
        <f>IF($GQ866&gt;=13,INDEX($DL:$DL,$GP866+13),"")</f>
      </c>
      <c r="FO866">
        <f>IF($GQ866&gt;=14,INDEX($DL:$DL,$GP866+14),"")</f>
      </c>
      <c r="FP866">
        <f>IF($GQ866&gt;=15,INDEX($DL:$DL,$GP866+15),"")</f>
      </c>
      <c r="FQ866">
        <f>IF($GQ866&gt;=16,INDEX($DL:$DL,$GP866+16),"")</f>
      </c>
      <c r="FR866">
        <f>IF($GQ866&gt;=17,INDEX($DL:$DL,$GP866+17),"")</f>
      </c>
      <c r="FS866">
        <f>IF($GQ866&gt;=18,INDEX($DL:$DL,$GP866+18),"")</f>
      </c>
      <c r="FT866">
        <f>IF($GQ866&gt;=19,INDEX($DL:$DL,$GP866+19),"")</f>
      </c>
      <c r="FU866">
        <f>IF($GQ866&gt;=20,INDEX($DL:$DL,$GP866+20),"")</f>
      </c>
      <c r="FV866">
        <f>IF($GQ866&gt;=21,INDEX($DL:$DL,$GP866+21),"")</f>
      </c>
      <c r="FW866">
        <f>IF($GQ866&gt;=22,INDEX($DL:$DL,$GP866+22),"")</f>
      </c>
      <c r="FX866">
        <f>IF($GQ866&gt;=23,INDEX($DL:$DL,$GP866+23),"")</f>
      </c>
      <c r="FY866">
        <f>IF($GQ866&gt;=24,INDEX($DL:$DL,$GP866+24),"")</f>
      </c>
      <c r="FZ866">
        <f>IF($GQ866&gt;=25,INDEX($DL:$DL,$GP866+25),"")</f>
      </c>
      <c r="GA866">
        <f>IF($GQ866&gt;=26,INDEX($DL:$DL,$GP866+26),"")</f>
      </c>
      <c r="GB866">
        <f>IF($GQ866&gt;=27,INDEX($DL:$DL,$GP866+27),"")</f>
      </c>
      <c r="GC866">
        <f>IF($GQ866&gt;=28,INDEX($DL:$DL,$GP866+28),"")</f>
      </c>
      <c r="GD866">
        <f>IF($GQ866&gt;=29,INDEX($DL:$DL,$GP866+29),"")</f>
      </c>
      <c r="GE866">
        <f>IF($GQ866&gt;=30,INDEX($DL:$DL,$GP866+30),"")</f>
      </c>
      <c r="GF866">
        <f>IF($GQ866&gt;=31,INDEX($DL:$DL,$GP866+31),"")</f>
      </c>
      <c r="GG866">
        <f>IF($GQ866&gt;=32,INDEX($DL:$DL,$GP866+32),"")</f>
      </c>
      <c r="GH866">
        <f>IF($GQ866&gt;=33,INDEX($DL:$DL,$GP866+33),"")</f>
      </c>
      <c r="GI866">
        <f>IF($GQ866&gt;=34,INDEX($DL:$DL,$GP866+34),"")</f>
      </c>
      <c r="GJ866">
        <f>IF($GQ866&gt;=35,INDEX($DL:$DL,$GP866+35),"")</f>
      </c>
      <c r="GK866">
        <f>IF($GQ866&gt;=36,INDEX($DL:$DL,$GP866+36),"")</f>
      </c>
      <c r="GL866">
        <f>IF($GQ866&gt;=37,INDEX($DL:$DL,$GP866+37),"")</f>
      </c>
      <c r="GM866">
        <f>IF($GQ866&gt;=38,INDEX($DL:$DL,$GP866+38),"")</f>
      </c>
      <c r="GN866">
        <f>IF($GQ866&gt;=39,INDEX($DL:$DL,$GP866+39),"")</f>
      </c>
      <c r="GO866">
        <f>IF($GQ866&gt;=40,INDEX($DL:$DL,$GP866+40),"")</f>
      </c>
      <c r="GP866">
        <f>IFERROR(MATCH($DJ866,$DK$2:$DK$148,0)+1,0)</f>
      </c>
      <c r="GQ866">
        <f>IFERROR(INDEX($DM$2:$DM$148,MATCH($DJ866,$DK$2:$DK$148,0)),0)</f>
      </c>
      <c r="GR866">
        <f>IFERROR(MATCH($L866,$DN$866:$FA$866,0),0)</f>
      </c>
      <c r="GS866">
        <f>IF($GR866&gt;0,INDEX($FB$866:$GO$866,$GR866),"")</f>
      </c>
      <c r="GV866">
        <f>IF($JE866&gt;=1,INDEX($GT:$GT,$JD866+1),"")</f>
      </c>
      <c r="GW866">
        <f>IF($JE866&gt;=2,INDEX($GT:$GT,$JD866+2),"")</f>
      </c>
      <c r="GX866">
        <f>IF($JE866&gt;=3,INDEX($GT:$GT,$JD866+3),"")</f>
      </c>
      <c r="GY866">
        <f>IF($JE866&gt;=4,INDEX($GT:$GT,$JD866+4),"")</f>
      </c>
      <c r="GZ866">
        <f>IF($JE866&gt;=5,INDEX($GT:$GT,$JD866+5),"")</f>
      </c>
      <c r="HA866">
        <f>IF($JE866&gt;=6,INDEX($GT:$GT,$JD866+6),"")</f>
      </c>
      <c r="HB866">
        <f>IF($JE866&gt;=7,INDEX($GT:$GT,$JD866+7),"")</f>
      </c>
      <c r="HC866">
        <f>IF($JE866&gt;=8,INDEX($GT:$GT,$JD866+8),"")</f>
      </c>
      <c r="HD866">
        <f>IF($JE866&gt;=9,INDEX($GT:$GT,$JD866+9),"")</f>
      </c>
      <c r="HE866">
        <f>IF($JE866&gt;=10,INDEX($GT:$GT,$JD866+10),"")</f>
      </c>
      <c r="HF866">
        <f>IF($JE866&gt;=11,INDEX($GT:$GT,$JD866+11),"")</f>
      </c>
      <c r="HG866">
        <f>IF($JE866&gt;=12,INDEX($GT:$GT,$JD866+12),"")</f>
      </c>
      <c r="HH866">
        <f>IF($JE866&gt;=13,INDEX($GT:$GT,$JD866+13),"")</f>
      </c>
      <c r="HI866">
        <f>IF($JE866&gt;=14,INDEX($GT:$GT,$JD866+14),"")</f>
      </c>
      <c r="HJ866">
        <f>IF($JE866&gt;=15,INDEX($GT:$GT,$JD866+15),"")</f>
      </c>
      <c r="HK866">
        <f>IF($JE866&gt;=16,INDEX($GT:$GT,$JD866+16),"")</f>
      </c>
      <c r="HL866">
        <f>IF($JE866&gt;=17,INDEX($GT:$GT,$JD866+17),"")</f>
      </c>
      <c r="HM866">
        <f>IF($JE866&gt;=18,INDEX($GT:$GT,$JD866+18),"")</f>
      </c>
      <c r="HN866">
        <f>IF($JE866&gt;=19,INDEX($GT:$GT,$JD866+19),"")</f>
      </c>
      <c r="HO866">
        <f>IF($JE866&gt;=20,INDEX($GT:$GT,$JD866+20),"")</f>
      </c>
      <c r="HP866">
        <f>IF($JE866&gt;=21,INDEX($GT:$GT,$JD866+21),"")</f>
      </c>
      <c r="HQ866">
        <f>IF($JE866&gt;=22,INDEX($GT:$GT,$JD866+22),"")</f>
      </c>
      <c r="HR866">
        <f>IF($JE866&gt;=23,INDEX($GT:$GT,$JD866+23),"")</f>
      </c>
      <c r="HS866">
        <f>IF($JE866&gt;=24,INDEX($GT:$GT,$JD866+24),"")</f>
      </c>
      <c r="HT866">
        <f>IF($JE866&gt;=25,INDEX($GT:$GT,$JD866+25),"")</f>
      </c>
      <c r="HU866">
        <f>IF($JE866&gt;=26,INDEX($GT:$GT,$JD866+26),"")</f>
      </c>
      <c r="HV866">
        <f>IF($JE866&gt;=27,INDEX($GT:$GT,$JD866+27),"")</f>
      </c>
      <c r="HW866">
        <f>IF($JE866&gt;=28,INDEX($GT:$GT,$JD866+28),"")</f>
      </c>
      <c r="HX866">
        <f>IF($JE866&gt;=29,INDEX($GT:$GT,$JD866+29),"")</f>
      </c>
      <c r="HY866">
        <f>IF($JE866&gt;=30,INDEX($GT:$GT,$JD866+30),"")</f>
      </c>
      <c r="HZ866">
        <f>IF($JE866&gt;=31,INDEX($GT:$GT,$JD866+31),"")</f>
      </c>
      <c r="IA866">
        <f>IF($JE866&gt;=32,INDEX($GT:$GT,$JD866+32),"")</f>
      </c>
      <c r="IB866">
        <f>IF($JE866&gt;=33,INDEX($GT:$GT,$JD866+33),"")</f>
      </c>
      <c r="IC866">
        <f>IF($JE866&gt;=34,INDEX($GT:$GT,$JD866+34),"")</f>
      </c>
      <c r="ID866">
        <f>IF($JE866&gt;=35,INDEX($GT:$GT,$JD866+35),"")</f>
      </c>
      <c r="IE866">
        <f>IF($JE866&gt;=36,INDEX($GT:$GT,$JD866+36),"")</f>
      </c>
      <c r="IF866">
        <f>IF($JE866&gt;=37,INDEX($GT:$GT,$JD866+37),"")</f>
      </c>
      <c r="IG866">
        <f>IF($JE866&gt;=38,INDEX($GT:$GT,$JD866+38),"")</f>
      </c>
      <c r="IH866">
        <f>IF($JE866&gt;=39,INDEX($GT:$GT,$JD866+39),"")</f>
      </c>
      <c r="II866">
        <f>IF($JE866&gt;=40,INDEX($GT:$GT,$JD866+40),"")</f>
      </c>
      <c r="IJ866">
        <f>IF($JE866&gt;=41,INDEX($GT:$GT,$JD866+41),"")</f>
      </c>
      <c r="IK866">
        <f>IF($JE866&gt;=42,INDEX($GT:$GT,$JD866+42),"")</f>
      </c>
      <c r="IL866">
        <f>IF($JE866&gt;=43,INDEX($GT:$GT,$JD866+43),"")</f>
      </c>
      <c r="IM866">
        <f>IF($JE866&gt;=44,INDEX($GT:$GT,$JD866+44),"")</f>
      </c>
      <c r="IN866">
        <f>IF($JE866&gt;=45,INDEX($GT:$GT,$JD866+45),"")</f>
      </c>
      <c r="IO866">
        <f>IF($JE866&gt;=46,INDEX($GT:$GT,$JD866+46),"")</f>
      </c>
      <c r="IP866">
        <f>IF($JE866&gt;=47,INDEX($GT:$GT,$JD866+47),"")</f>
      </c>
      <c r="IQ866">
        <f>IF($JE866&gt;=48,INDEX($GT:$GT,$JD866+48),"")</f>
      </c>
      <c r="IR866">
        <f>IF($JE866&gt;=49,INDEX($GT:$GT,$JD866+49),"")</f>
      </c>
      <c r="IS866">
        <f>IF($JE866&gt;=50,INDEX($GT:$GT,$JD866+50),"")</f>
      </c>
      <c r="IT866">
        <f>IF($JE866&gt;=51,INDEX($GT:$GT,$JD866+51),"")</f>
      </c>
      <c r="IU866">
        <f>IF($JE866&gt;=52,INDEX($GT:$GT,$JD866+52),"")</f>
      </c>
      <c r="IV866">
        <f>IF($JE866&gt;=53,INDEX($GT:$GT,$JD866+53),"")</f>
      </c>
      <c r="IW866">
        <f>IF($JE866&gt;=54,INDEX($GT:$GT,$JD866+54),"")</f>
      </c>
      <c r="IX866">
        <f>IF($JE866&gt;=55,INDEX($GT:$GT,$JD866+55),"")</f>
      </c>
      <c r="IY866">
        <f>IF($JE866&gt;=56,INDEX($GT:$GT,$JD866+56),"")</f>
      </c>
      <c r="IZ866">
        <f>IF($JE866&gt;=57,INDEX($GT:$GT,$JD866+57),"")</f>
      </c>
      <c r="JA866">
        <f>IF($JE866&gt;=58,INDEX($GT:$GT,$JD866+58),"")</f>
      </c>
      <c r="JB866">
        <f>IF($JE866&gt;=59,INDEX($GT:$GT,$JD866+59),"")</f>
      </c>
      <c r="JC866">
        <f>IF($JE866&gt;=60,INDEX($GT:$GT,$JD866+60),"")</f>
      </c>
      <c r="JD866">
        <f>IFERROR(MATCH($GS866,$GT$2:$GT$322,0)+1,0)</f>
      </c>
      <c r="JE866">
        <f>IFERROR(INDEX($GU$2:$GU$322,MATCH($GS866,$GT$2:$GT$322,0)),0)</f>
      </c>
      <c r="JF866" t="s">
        <v>28</v>
      </c>
      <c r="JG866" t="s">
        <v>28</v>
      </c>
    </row>
    <row r="867" spans="1:267" x14ac:dyDescent="0.25">
      <c r="J867" s="1"/>
      <c r="K867" s="1"/>
      <c r="L867" s="1"/>
      <c r="M867" s="1"/>
      <c r="N867" s="1">
        <f>IFERROR(IF(FIND(" - ",$J867)&gt;0,MID($J867,FIND(" - ",$J867)+3,LEN($J867)),""),"")</f>
      </c>
      <c r="P867" s="1"/>
      <c r="S867" t="s">
        <v>28</v>
      </c>
      <c r="U867">
        <f>IF(OR($S867="",$T867=""),"",IFERROR($S867/$T867,0))</f>
      </c>
      <c r="V867">
        <f>IF($S867="","",
IF($K867="","",
IF(ISNUMBER(SEARCH("exempt",LOWER($K867))),0,
$S867*(VALUE(SUBSTITUTE($K867,"%",""))/100))))</f>
      </c>
      <c r="AB867">
        <f>IF($S867="","",
SUM($S867,$V867,$Z867,$W867,$Y867)-
IF($AA867="",0,VALUE($AA867)))</f>
      </c>
      <c r="AJ867" t="s">
        <v>1693</v>
      </c>
      <c r="AR867">
        <f>IFERROR(LEFT($J867,FIND(" - ",$J867)-1),$J867)</f>
      </c>
      <c r="AU867">
        <f>IF($CJ867&gt;=1,INDEX($AS:$AS,$CI867+1),"")</f>
      </c>
      <c r="AV867">
        <f>IF($CJ867&gt;=2,INDEX($AS:$AS,$CI867+2),"")</f>
      </c>
      <c r="AW867">
        <f>IF($CJ867&gt;=3,INDEX($AS:$AS,$CI867+3),"")</f>
      </c>
      <c r="AX867">
        <f>IF($CJ867&gt;=4,INDEX($AS:$AS,$CI867+4),"")</f>
      </c>
      <c r="AY867">
        <f>IF($CJ867&gt;=5,INDEX($AS:$AS,$CI867+5),"")</f>
      </c>
      <c r="AZ867">
        <f>IF($CJ867&gt;=6,INDEX($AS:$AS,$CI867+6),"")</f>
      </c>
      <c r="BA867">
        <f>IF($CJ867&gt;=7,INDEX($AS:$AS,$CI867+7),"")</f>
      </c>
      <c r="BB867">
        <f>IF($CJ867&gt;=8,INDEX($AS:$AS,$CI867+8),"")</f>
      </c>
      <c r="BC867">
        <f>IF($CJ867&gt;=9,INDEX($AS:$AS,$CI867+9),"")</f>
      </c>
      <c r="BD867">
        <f>IF($CJ867&gt;=10,INDEX($AS:$AS,$CI867+10),"")</f>
      </c>
      <c r="BE867">
        <f>IF($CJ867&gt;=11,INDEX($AS:$AS,$CI867+11),"")</f>
      </c>
      <c r="BF867">
        <f>IF($CJ867&gt;=12,INDEX($AS:$AS,$CI867+12),"")</f>
      </c>
      <c r="BG867">
        <f>IF($CJ867&gt;=13,INDEX($AS:$AS,$CI867+13),"")</f>
      </c>
      <c r="BH867">
        <f>IF($CJ867&gt;=14,INDEX($AS:$AS,$CI867+14),"")</f>
      </c>
      <c r="BI867">
        <f>IF($CJ867&gt;=15,INDEX($AS:$AS,$CI867+15),"")</f>
      </c>
      <c r="BJ867">
        <f>IF($CJ867&gt;=16,INDEX($AS:$AS,$CI867+16),"")</f>
      </c>
      <c r="BK867">
        <f>IF($CJ867&gt;=17,INDEX($AS:$AS,$CI867+17),"")</f>
      </c>
      <c r="BL867">
        <f>IF($CJ867&gt;=18,INDEX($AS:$AS,$CI867+18),"")</f>
      </c>
      <c r="BM867">
        <f>IF($CJ867&gt;=19,INDEX($AS:$AS,$CI867+19),"")</f>
      </c>
      <c r="BN867">
        <f>IF($CJ867&gt;=20,INDEX($AS:$AS,$CI867+20),"")</f>
      </c>
      <c r="BO867">
        <f>IF($CJ867&gt;=21,INDEX($AS:$AS,$CI867+21),"")</f>
      </c>
      <c r="BP867">
        <f>IF($CJ867&gt;=22,INDEX($AS:$AS,$CI867+22),"")</f>
      </c>
      <c r="BQ867">
        <f>IF($CJ867&gt;=23,INDEX($AS:$AS,$CI867+23),"")</f>
      </c>
      <c r="BR867">
        <f>IF($CJ867&gt;=24,INDEX($AS:$AS,$CI867+24),"")</f>
      </c>
      <c r="BS867">
        <f>IF($CJ867&gt;=25,INDEX($AS:$AS,$CI867+25),"")</f>
      </c>
      <c r="BT867">
        <f>IF($CJ867&gt;=26,INDEX($AS:$AS,$CI867+26),"")</f>
      </c>
      <c r="BU867">
        <f>IF($CJ867&gt;=27,INDEX($AS:$AS,$CI867+27),"")</f>
      </c>
      <c r="BV867">
        <f>IF($CJ867&gt;=28,INDEX($AS:$AS,$CI867+28),"")</f>
      </c>
      <c r="BW867">
        <f>IF($CJ867&gt;=29,INDEX($AS:$AS,$CI867+29),"")</f>
      </c>
      <c r="BX867">
        <f>IF($CJ867&gt;=30,INDEX($AS:$AS,$CI867+30),"")</f>
      </c>
      <c r="BY867">
        <f>IF($CJ867&gt;=31,INDEX($AS:$AS,$CI867+31),"")</f>
      </c>
      <c r="BZ867">
        <f>IF($CJ867&gt;=32,INDEX($AS:$AS,$CI867+32),"")</f>
      </c>
      <c r="CA867">
        <f>IF($CJ867&gt;=33,INDEX($AS:$AS,$CI867+33),"")</f>
      </c>
      <c r="CB867">
        <f>IF($CJ867&gt;=34,INDEX($AS:$AS,$CI867+34),"")</f>
      </c>
      <c r="CC867">
        <f>IF($CJ867&gt;=35,INDEX($AS:$AS,$CI867+35),"")</f>
      </c>
      <c r="CD867">
        <f>IF($CJ867&gt;=36,INDEX($AS:$AS,$CI867+36),"")</f>
      </c>
      <c r="CE867">
        <f>IF($CJ867&gt;=37,INDEX($AS:$AS,$CI867+37),"")</f>
      </c>
      <c r="CF867">
        <f>IF($CJ867&gt;=38,INDEX($AS:$AS,$CI867+38),"")</f>
      </c>
      <c r="CG867">
        <f>IF($CJ867&gt;=39,INDEX($AS:$AS,$CI867+39),"")</f>
      </c>
      <c r="CH867">
        <f>IF($CJ867&gt;=40,INDEX($AS:$AS,$CI867+40),"")</f>
      </c>
      <c r="CI867">
        <f>IFERROR(MATCH($AR867,$AS$2:$AS$133,0)+1,0)</f>
      </c>
      <c r="CJ867">
        <f>IFERROR(INDEX($AT$2:$AT$133,MATCH($AR867,$AS$2:$AS$133,0)),0)</f>
      </c>
      <c r="CK867">
        <f>IFERROR(LEFT($O867,FIND(" - ",$O867)-1),$O867)</f>
      </c>
      <c r="CL867" t="s">
        <v>113</v>
      </c>
      <c r="CN867">
        <f>IF($DI867&gt;=1,INDEX($CL:$CL,$DH867+1),"")</f>
      </c>
      <c r="CO867">
        <f>IF($DI867&gt;=2,INDEX($CL:$CL,$DH867+2),"")</f>
      </c>
      <c r="CP867">
        <f>IF($DI867&gt;=3,INDEX($CL:$CL,$DH867+3),"")</f>
      </c>
      <c r="CQ867">
        <f>IF($DI867&gt;=4,INDEX($CL:$CL,$DH867+4),"")</f>
      </c>
      <c r="CR867">
        <f>IF($DI867&gt;=5,INDEX($CL:$CL,$DH867+5),"")</f>
      </c>
      <c r="CS867">
        <f>IF($DI867&gt;=6,INDEX($CL:$CL,$DH867+6),"")</f>
      </c>
      <c r="CT867">
        <f>IF($DI867&gt;=7,INDEX($CL:$CL,$DH867+7),"")</f>
      </c>
      <c r="CU867">
        <f>IF($DI867&gt;=8,INDEX($CL:$CL,$DH867+8),"")</f>
      </c>
      <c r="CV867">
        <f>IF($DI867&gt;=9,INDEX($CL:$CL,$DH867+9),"")</f>
      </c>
      <c r="CW867">
        <f>IF($DI867&gt;=10,INDEX($CL:$CL,$DH867+10),"")</f>
      </c>
      <c r="CX867">
        <f>IF($DI867&gt;=11,INDEX($CL:$CL,$DH867+11),"")</f>
      </c>
      <c r="CY867">
        <f>IF($DI867&gt;=12,INDEX($CL:$CL,$DH867+12),"")</f>
      </c>
      <c r="CZ867">
        <f>IF($DI867&gt;=13,INDEX($CL:$CL,$DH867+13),"")</f>
      </c>
      <c r="DA867">
        <f>IF($DI867&gt;=14,INDEX($CL:$CL,$DH867+14),"")</f>
      </c>
      <c r="DB867">
        <f>IF($DI867&gt;=15,INDEX($CL:$CL,$DH867+15),"")</f>
      </c>
      <c r="DC867">
        <f>IF($DI867&gt;=16,INDEX($CL:$CL,$DH867+16),"")</f>
      </c>
      <c r="DD867">
        <f>IF($DI867&gt;=17,INDEX($CL:$CL,$DH867+17),"")</f>
      </c>
      <c r="DE867">
        <f>IF($DI867&gt;=18,INDEX($CL:$CL,$DH867+18),"")</f>
      </c>
      <c r="DF867">
        <f>IF($DI867&gt;=19,INDEX($CL:$CL,$DH867+19),"")</f>
      </c>
      <c r="DG867">
        <f>IF($DI867&gt;=20,INDEX($CL:$CL,$DH867+20),"")</f>
      </c>
      <c r="DH867">
        <f>IFERROR(MATCH($CK867,$CL$2:$CL$1558,0)+1,0)</f>
      </c>
      <c r="DI867">
        <f>IFERROR(INDEX($CM$2:$CM$1558,MATCH($CK867,$CL$2:$CL$1558,0)),0)</f>
      </c>
      <c r="DJ867">
        <f>IFERROR(INDEX($AQ:$AQ,MATCH($K867,$AP:$AP,0))&amp;"","")</f>
      </c>
      <c r="DN867">
        <f>IF($GQ867&gt;=1,INDEX($DK:$DK,$GP867+1),"")</f>
      </c>
      <c r="DO867">
        <f>IF($GQ867&gt;=2,INDEX($DK:$DK,$GP867+2),"")</f>
      </c>
      <c r="DP867">
        <f>IF($GQ867&gt;=3,INDEX($DK:$DK,$GP867+3),"")</f>
      </c>
      <c r="DQ867">
        <f>IF($GQ867&gt;=4,INDEX($DK:$DK,$GP867+4),"")</f>
      </c>
      <c r="DR867">
        <f>IF($GQ867&gt;=5,INDEX($DK:$DK,$GP867+5),"")</f>
      </c>
      <c r="DS867">
        <f>IF($GQ867&gt;=6,INDEX($DK:$DK,$GP867+6),"")</f>
      </c>
      <c r="DT867">
        <f>IF($GQ867&gt;=7,INDEX($DK:$DK,$GP867+7),"")</f>
      </c>
      <c r="DU867">
        <f>IF($GQ867&gt;=8,INDEX($DK:$DK,$GP867+8),"")</f>
      </c>
      <c r="DV867">
        <f>IF($GQ867&gt;=9,INDEX($DK:$DK,$GP867+9),"")</f>
      </c>
      <c r="DW867">
        <f>IF($GQ867&gt;=10,INDEX($DK:$DK,$GP867+10),"")</f>
      </c>
      <c r="DX867">
        <f>IF($GQ867&gt;=11,INDEX($DK:$DK,$GP867+11),"")</f>
      </c>
      <c r="DY867">
        <f>IF($GQ867&gt;=12,INDEX($DK:$DK,$GP867+12),"")</f>
      </c>
      <c r="DZ867">
        <f>IF($GQ867&gt;=13,INDEX($DK:$DK,$GP867+13),"")</f>
      </c>
      <c r="EA867">
        <f>IF($GQ867&gt;=14,INDEX($DK:$DK,$GP867+14),"")</f>
      </c>
      <c r="EB867">
        <f>IF($GQ867&gt;=15,INDEX($DK:$DK,$GP867+15),"")</f>
      </c>
      <c r="EC867">
        <f>IF($GQ867&gt;=16,INDEX($DK:$DK,$GP867+16),"")</f>
      </c>
      <c r="ED867">
        <f>IF($GQ867&gt;=17,INDEX($DK:$DK,$GP867+17),"")</f>
      </c>
      <c r="EE867">
        <f>IF($GQ867&gt;=18,INDEX($DK:$DK,$GP867+18),"")</f>
      </c>
      <c r="EF867">
        <f>IF($GQ867&gt;=19,INDEX($DK:$DK,$GP867+19),"")</f>
      </c>
      <c r="EG867">
        <f>IF($GQ867&gt;=20,INDEX($DK:$DK,$GP867+20),"")</f>
      </c>
      <c r="EH867">
        <f>IF($GQ867&gt;=21,INDEX($DK:$DK,$GP867+21),"")</f>
      </c>
      <c r="EI867">
        <f>IF($GQ867&gt;=22,INDEX($DK:$DK,$GP867+22),"")</f>
      </c>
      <c r="EJ867">
        <f>IF($GQ867&gt;=23,INDEX($DK:$DK,$GP867+23),"")</f>
      </c>
      <c r="EK867">
        <f>IF($GQ867&gt;=24,INDEX($DK:$DK,$GP867+24),"")</f>
      </c>
      <c r="EL867">
        <f>IF($GQ867&gt;=25,INDEX($DK:$DK,$GP867+25),"")</f>
      </c>
      <c r="EM867">
        <f>IF($GQ867&gt;=26,INDEX($DK:$DK,$GP867+26),"")</f>
      </c>
      <c r="EN867">
        <f>IF($GQ867&gt;=27,INDEX($DK:$DK,$GP867+27),"")</f>
      </c>
      <c r="EO867">
        <f>IF($GQ867&gt;=28,INDEX($DK:$DK,$GP867+28),"")</f>
      </c>
      <c r="EP867">
        <f>IF($GQ867&gt;=29,INDEX($DK:$DK,$GP867+29),"")</f>
      </c>
      <c r="EQ867">
        <f>IF($GQ867&gt;=30,INDEX($DK:$DK,$GP867+30),"")</f>
      </c>
      <c r="ER867">
        <f>IF($GQ867&gt;=31,INDEX($DK:$DK,$GP867+31),"")</f>
      </c>
      <c r="ES867">
        <f>IF($GQ867&gt;=32,INDEX($DK:$DK,$GP867+32),"")</f>
      </c>
      <c r="ET867">
        <f>IF($GQ867&gt;=33,INDEX($DK:$DK,$GP867+33),"")</f>
      </c>
      <c r="EU867">
        <f>IF($GQ867&gt;=34,INDEX($DK:$DK,$GP867+34),"")</f>
      </c>
      <c r="EV867">
        <f>IF($GQ867&gt;=35,INDEX($DK:$DK,$GP867+35),"")</f>
      </c>
      <c r="EW867">
        <f>IF($GQ867&gt;=36,INDEX($DK:$DK,$GP867+36),"")</f>
      </c>
      <c r="EX867">
        <f>IF($GQ867&gt;=37,INDEX($DK:$DK,$GP867+37),"")</f>
      </c>
      <c r="EY867">
        <f>IF($GQ867&gt;=38,INDEX($DK:$DK,$GP867+38),"")</f>
      </c>
      <c r="EZ867">
        <f>IF($GQ867&gt;=39,INDEX($DK:$DK,$GP867+39),"")</f>
      </c>
      <c r="FA867">
        <f>IF($GQ867&gt;=40,INDEX($DK:$DK,$GP867+40),"")</f>
      </c>
      <c r="FB867">
        <f>IF($GQ867&gt;=1,INDEX($DL:$DL,$GP867+1),"")</f>
      </c>
      <c r="FC867">
        <f>IF($GQ867&gt;=2,INDEX($DL:$DL,$GP867+2),"")</f>
      </c>
      <c r="FD867">
        <f>IF($GQ867&gt;=3,INDEX($DL:$DL,$GP867+3),"")</f>
      </c>
      <c r="FE867">
        <f>IF($GQ867&gt;=4,INDEX($DL:$DL,$GP867+4),"")</f>
      </c>
      <c r="FF867">
        <f>IF($GQ867&gt;=5,INDEX($DL:$DL,$GP867+5),"")</f>
      </c>
      <c r="FG867">
        <f>IF($GQ867&gt;=6,INDEX($DL:$DL,$GP867+6),"")</f>
      </c>
      <c r="FH867">
        <f>IF($GQ867&gt;=7,INDEX($DL:$DL,$GP867+7),"")</f>
      </c>
      <c r="FI867">
        <f>IF($GQ867&gt;=8,INDEX($DL:$DL,$GP867+8),"")</f>
      </c>
      <c r="FJ867">
        <f>IF($GQ867&gt;=9,INDEX($DL:$DL,$GP867+9),"")</f>
      </c>
      <c r="FK867">
        <f>IF($GQ867&gt;=10,INDEX($DL:$DL,$GP867+10),"")</f>
      </c>
      <c r="FL867">
        <f>IF($GQ867&gt;=11,INDEX($DL:$DL,$GP867+11),"")</f>
      </c>
      <c r="FM867">
        <f>IF($GQ867&gt;=12,INDEX($DL:$DL,$GP867+12),"")</f>
      </c>
      <c r="FN867">
        <f>IF($GQ867&gt;=13,INDEX($DL:$DL,$GP867+13),"")</f>
      </c>
      <c r="FO867">
        <f>IF($GQ867&gt;=14,INDEX($DL:$DL,$GP867+14),"")</f>
      </c>
      <c r="FP867">
        <f>IF($GQ867&gt;=15,INDEX($DL:$DL,$GP867+15),"")</f>
      </c>
      <c r="FQ867">
        <f>IF($GQ867&gt;=16,INDEX($DL:$DL,$GP867+16),"")</f>
      </c>
      <c r="FR867">
        <f>IF($GQ867&gt;=17,INDEX($DL:$DL,$GP867+17),"")</f>
      </c>
      <c r="FS867">
        <f>IF($GQ867&gt;=18,INDEX($DL:$DL,$GP867+18),"")</f>
      </c>
      <c r="FT867">
        <f>IF($GQ867&gt;=19,INDEX($DL:$DL,$GP867+19),"")</f>
      </c>
      <c r="FU867">
        <f>IF($GQ867&gt;=20,INDEX($DL:$DL,$GP867+20),"")</f>
      </c>
      <c r="FV867">
        <f>IF($GQ867&gt;=21,INDEX($DL:$DL,$GP867+21),"")</f>
      </c>
      <c r="FW867">
        <f>IF($GQ867&gt;=22,INDEX($DL:$DL,$GP867+22),"")</f>
      </c>
      <c r="FX867">
        <f>IF($GQ867&gt;=23,INDEX($DL:$DL,$GP867+23),"")</f>
      </c>
      <c r="FY867">
        <f>IF($GQ867&gt;=24,INDEX($DL:$DL,$GP867+24),"")</f>
      </c>
      <c r="FZ867">
        <f>IF($GQ867&gt;=25,INDEX($DL:$DL,$GP867+25),"")</f>
      </c>
      <c r="GA867">
        <f>IF($GQ867&gt;=26,INDEX($DL:$DL,$GP867+26),"")</f>
      </c>
      <c r="GB867">
        <f>IF($GQ867&gt;=27,INDEX($DL:$DL,$GP867+27),"")</f>
      </c>
      <c r="GC867">
        <f>IF($GQ867&gt;=28,INDEX($DL:$DL,$GP867+28),"")</f>
      </c>
      <c r="GD867">
        <f>IF($GQ867&gt;=29,INDEX($DL:$DL,$GP867+29),"")</f>
      </c>
      <c r="GE867">
        <f>IF($GQ867&gt;=30,INDEX($DL:$DL,$GP867+30),"")</f>
      </c>
      <c r="GF867">
        <f>IF($GQ867&gt;=31,INDEX($DL:$DL,$GP867+31),"")</f>
      </c>
      <c r="GG867">
        <f>IF($GQ867&gt;=32,INDEX($DL:$DL,$GP867+32),"")</f>
      </c>
      <c r="GH867">
        <f>IF($GQ867&gt;=33,INDEX($DL:$DL,$GP867+33),"")</f>
      </c>
      <c r="GI867">
        <f>IF($GQ867&gt;=34,INDEX($DL:$DL,$GP867+34),"")</f>
      </c>
      <c r="GJ867">
        <f>IF($GQ867&gt;=35,INDEX($DL:$DL,$GP867+35),"")</f>
      </c>
      <c r="GK867">
        <f>IF($GQ867&gt;=36,INDEX($DL:$DL,$GP867+36),"")</f>
      </c>
      <c r="GL867">
        <f>IF($GQ867&gt;=37,INDEX($DL:$DL,$GP867+37),"")</f>
      </c>
      <c r="GM867">
        <f>IF($GQ867&gt;=38,INDEX($DL:$DL,$GP867+38),"")</f>
      </c>
      <c r="GN867">
        <f>IF($GQ867&gt;=39,INDEX($DL:$DL,$GP867+39),"")</f>
      </c>
      <c r="GO867">
        <f>IF($GQ867&gt;=40,INDEX($DL:$DL,$GP867+40),"")</f>
      </c>
      <c r="GP867">
        <f>IFERROR(MATCH($DJ867,$DK$2:$DK$148,0)+1,0)</f>
      </c>
      <c r="GQ867">
        <f>IFERROR(INDEX($DM$2:$DM$148,MATCH($DJ867,$DK$2:$DK$148,0)),0)</f>
      </c>
      <c r="GR867">
        <f>IFERROR(MATCH($L867,$DN$867:$FA$867,0),0)</f>
      </c>
      <c r="GS867">
        <f>IF($GR867&gt;0,INDEX($FB$867:$GO$867,$GR867),"")</f>
      </c>
      <c r="GV867">
        <f>IF($JE867&gt;=1,INDEX($GT:$GT,$JD867+1),"")</f>
      </c>
      <c r="GW867">
        <f>IF($JE867&gt;=2,INDEX($GT:$GT,$JD867+2),"")</f>
      </c>
      <c r="GX867">
        <f>IF($JE867&gt;=3,INDEX($GT:$GT,$JD867+3),"")</f>
      </c>
      <c r="GY867">
        <f>IF($JE867&gt;=4,INDEX($GT:$GT,$JD867+4),"")</f>
      </c>
      <c r="GZ867">
        <f>IF($JE867&gt;=5,INDEX($GT:$GT,$JD867+5),"")</f>
      </c>
      <c r="HA867">
        <f>IF($JE867&gt;=6,INDEX($GT:$GT,$JD867+6),"")</f>
      </c>
      <c r="HB867">
        <f>IF($JE867&gt;=7,INDEX($GT:$GT,$JD867+7),"")</f>
      </c>
      <c r="HC867">
        <f>IF($JE867&gt;=8,INDEX($GT:$GT,$JD867+8),"")</f>
      </c>
      <c r="HD867">
        <f>IF($JE867&gt;=9,INDEX($GT:$GT,$JD867+9),"")</f>
      </c>
      <c r="HE867">
        <f>IF($JE867&gt;=10,INDEX($GT:$GT,$JD867+10),"")</f>
      </c>
      <c r="HF867">
        <f>IF($JE867&gt;=11,INDEX($GT:$GT,$JD867+11),"")</f>
      </c>
      <c r="HG867">
        <f>IF($JE867&gt;=12,INDEX($GT:$GT,$JD867+12),"")</f>
      </c>
      <c r="HH867">
        <f>IF($JE867&gt;=13,INDEX($GT:$GT,$JD867+13),"")</f>
      </c>
      <c r="HI867">
        <f>IF($JE867&gt;=14,INDEX($GT:$GT,$JD867+14),"")</f>
      </c>
      <c r="HJ867">
        <f>IF($JE867&gt;=15,INDEX($GT:$GT,$JD867+15),"")</f>
      </c>
      <c r="HK867">
        <f>IF($JE867&gt;=16,INDEX($GT:$GT,$JD867+16),"")</f>
      </c>
      <c r="HL867">
        <f>IF($JE867&gt;=17,INDEX($GT:$GT,$JD867+17),"")</f>
      </c>
      <c r="HM867">
        <f>IF($JE867&gt;=18,INDEX($GT:$GT,$JD867+18),"")</f>
      </c>
      <c r="HN867">
        <f>IF($JE867&gt;=19,INDEX($GT:$GT,$JD867+19),"")</f>
      </c>
      <c r="HO867">
        <f>IF($JE867&gt;=20,INDEX($GT:$GT,$JD867+20),"")</f>
      </c>
      <c r="HP867">
        <f>IF($JE867&gt;=21,INDEX($GT:$GT,$JD867+21),"")</f>
      </c>
      <c r="HQ867">
        <f>IF($JE867&gt;=22,INDEX($GT:$GT,$JD867+22),"")</f>
      </c>
      <c r="HR867">
        <f>IF($JE867&gt;=23,INDEX($GT:$GT,$JD867+23),"")</f>
      </c>
      <c r="HS867">
        <f>IF($JE867&gt;=24,INDEX($GT:$GT,$JD867+24),"")</f>
      </c>
      <c r="HT867">
        <f>IF($JE867&gt;=25,INDEX($GT:$GT,$JD867+25),"")</f>
      </c>
      <c r="HU867">
        <f>IF($JE867&gt;=26,INDEX($GT:$GT,$JD867+26),"")</f>
      </c>
      <c r="HV867">
        <f>IF($JE867&gt;=27,INDEX($GT:$GT,$JD867+27),"")</f>
      </c>
      <c r="HW867">
        <f>IF($JE867&gt;=28,INDEX($GT:$GT,$JD867+28),"")</f>
      </c>
      <c r="HX867">
        <f>IF($JE867&gt;=29,INDEX($GT:$GT,$JD867+29),"")</f>
      </c>
      <c r="HY867">
        <f>IF($JE867&gt;=30,INDEX($GT:$GT,$JD867+30),"")</f>
      </c>
      <c r="HZ867">
        <f>IF($JE867&gt;=31,INDEX($GT:$GT,$JD867+31),"")</f>
      </c>
      <c r="IA867">
        <f>IF($JE867&gt;=32,INDEX($GT:$GT,$JD867+32),"")</f>
      </c>
      <c r="IB867">
        <f>IF($JE867&gt;=33,INDEX($GT:$GT,$JD867+33),"")</f>
      </c>
      <c r="IC867">
        <f>IF($JE867&gt;=34,INDEX($GT:$GT,$JD867+34),"")</f>
      </c>
      <c r="ID867">
        <f>IF($JE867&gt;=35,INDEX($GT:$GT,$JD867+35),"")</f>
      </c>
      <c r="IE867">
        <f>IF($JE867&gt;=36,INDEX($GT:$GT,$JD867+36),"")</f>
      </c>
      <c r="IF867">
        <f>IF($JE867&gt;=37,INDEX($GT:$GT,$JD867+37),"")</f>
      </c>
      <c r="IG867">
        <f>IF($JE867&gt;=38,INDEX($GT:$GT,$JD867+38),"")</f>
      </c>
      <c r="IH867">
        <f>IF($JE867&gt;=39,INDEX($GT:$GT,$JD867+39),"")</f>
      </c>
      <c r="II867">
        <f>IF($JE867&gt;=40,INDEX($GT:$GT,$JD867+40),"")</f>
      </c>
      <c r="IJ867">
        <f>IF($JE867&gt;=41,INDEX($GT:$GT,$JD867+41),"")</f>
      </c>
      <c r="IK867">
        <f>IF($JE867&gt;=42,INDEX($GT:$GT,$JD867+42),"")</f>
      </c>
      <c r="IL867">
        <f>IF($JE867&gt;=43,INDEX($GT:$GT,$JD867+43),"")</f>
      </c>
      <c r="IM867">
        <f>IF($JE867&gt;=44,INDEX($GT:$GT,$JD867+44),"")</f>
      </c>
      <c r="IN867">
        <f>IF($JE867&gt;=45,INDEX($GT:$GT,$JD867+45),"")</f>
      </c>
      <c r="IO867">
        <f>IF($JE867&gt;=46,INDEX($GT:$GT,$JD867+46),"")</f>
      </c>
      <c r="IP867">
        <f>IF($JE867&gt;=47,INDEX($GT:$GT,$JD867+47),"")</f>
      </c>
      <c r="IQ867">
        <f>IF($JE867&gt;=48,INDEX($GT:$GT,$JD867+48),"")</f>
      </c>
      <c r="IR867">
        <f>IF($JE867&gt;=49,INDEX($GT:$GT,$JD867+49),"")</f>
      </c>
      <c r="IS867">
        <f>IF($JE867&gt;=50,INDEX($GT:$GT,$JD867+50),"")</f>
      </c>
      <c r="IT867">
        <f>IF($JE867&gt;=51,INDEX($GT:$GT,$JD867+51),"")</f>
      </c>
      <c r="IU867">
        <f>IF($JE867&gt;=52,INDEX($GT:$GT,$JD867+52),"")</f>
      </c>
      <c r="IV867">
        <f>IF($JE867&gt;=53,INDEX($GT:$GT,$JD867+53),"")</f>
      </c>
      <c r="IW867">
        <f>IF($JE867&gt;=54,INDEX($GT:$GT,$JD867+54),"")</f>
      </c>
      <c r="IX867">
        <f>IF($JE867&gt;=55,INDEX($GT:$GT,$JD867+55),"")</f>
      </c>
      <c r="IY867">
        <f>IF($JE867&gt;=56,INDEX($GT:$GT,$JD867+56),"")</f>
      </c>
      <c r="IZ867">
        <f>IF($JE867&gt;=57,INDEX($GT:$GT,$JD867+57),"")</f>
      </c>
      <c r="JA867">
        <f>IF($JE867&gt;=58,INDEX($GT:$GT,$JD867+58),"")</f>
      </c>
      <c r="JB867">
        <f>IF($JE867&gt;=59,INDEX($GT:$GT,$JD867+59),"")</f>
      </c>
      <c r="JC867">
        <f>IF($JE867&gt;=60,INDEX($GT:$GT,$JD867+60),"")</f>
      </c>
      <c r="JD867">
        <f>IFERROR(MATCH($GS867,$GT$2:$GT$322,0)+1,0)</f>
      </c>
      <c r="JE867">
        <f>IFERROR(INDEX($GU$2:$GU$322,MATCH($GS867,$GT$2:$GT$322,0)),0)</f>
      </c>
      <c r="JF867" t="s">
        <v>28</v>
      </c>
      <c r="JG867" t="s">
        <v>28</v>
      </c>
    </row>
    <row r="868" spans="1:267" x14ac:dyDescent="0.25">
      <c r="J868" s="1"/>
      <c r="K868" s="1"/>
      <c r="L868" s="1"/>
      <c r="M868" s="1"/>
      <c r="N868" s="1">
        <f>IFERROR(IF(FIND(" - ",$J868)&gt;0,MID($J868,FIND(" - ",$J868)+3,LEN($J868)),""),"")</f>
      </c>
      <c r="P868" s="1"/>
      <c r="S868" t="s">
        <v>28</v>
      </c>
      <c r="U868">
        <f>IF(OR($S868="",$T868=""),"",IFERROR($S868/$T868,0))</f>
      </c>
      <c r="V868">
        <f>IF($S868="","",
IF($K868="","",
IF(ISNUMBER(SEARCH("exempt",LOWER($K868))),0,
$S868*(VALUE(SUBSTITUTE($K868,"%",""))/100))))</f>
      </c>
      <c r="AB868">
        <f>IF($S868="","",
SUM($S868,$V868,$Z868,$W868,$Y868)-
IF($AA868="",0,VALUE($AA868)))</f>
      </c>
      <c r="AJ868" t="s">
        <v>1694</v>
      </c>
      <c r="AR868">
        <f>IFERROR(LEFT($J868,FIND(" - ",$J868)-1),$J868)</f>
      </c>
      <c r="AU868">
        <f>IF($CJ868&gt;=1,INDEX($AS:$AS,$CI868+1),"")</f>
      </c>
      <c r="AV868">
        <f>IF($CJ868&gt;=2,INDEX($AS:$AS,$CI868+2),"")</f>
      </c>
      <c r="AW868">
        <f>IF($CJ868&gt;=3,INDEX($AS:$AS,$CI868+3),"")</f>
      </c>
      <c r="AX868">
        <f>IF($CJ868&gt;=4,INDEX($AS:$AS,$CI868+4),"")</f>
      </c>
      <c r="AY868">
        <f>IF($CJ868&gt;=5,INDEX($AS:$AS,$CI868+5),"")</f>
      </c>
      <c r="AZ868">
        <f>IF($CJ868&gt;=6,INDEX($AS:$AS,$CI868+6),"")</f>
      </c>
      <c r="BA868">
        <f>IF($CJ868&gt;=7,INDEX($AS:$AS,$CI868+7),"")</f>
      </c>
      <c r="BB868">
        <f>IF($CJ868&gt;=8,INDEX($AS:$AS,$CI868+8),"")</f>
      </c>
      <c r="BC868">
        <f>IF($CJ868&gt;=9,INDEX($AS:$AS,$CI868+9),"")</f>
      </c>
      <c r="BD868">
        <f>IF($CJ868&gt;=10,INDEX($AS:$AS,$CI868+10),"")</f>
      </c>
      <c r="BE868">
        <f>IF($CJ868&gt;=11,INDEX($AS:$AS,$CI868+11),"")</f>
      </c>
      <c r="BF868">
        <f>IF($CJ868&gt;=12,INDEX($AS:$AS,$CI868+12),"")</f>
      </c>
      <c r="BG868">
        <f>IF($CJ868&gt;=13,INDEX($AS:$AS,$CI868+13),"")</f>
      </c>
      <c r="BH868">
        <f>IF($CJ868&gt;=14,INDEX($AS:$AS,$CI868+14),"")</f>
      </c>
      <c r="BI868">
        <f>IF($CJ868&gt;=15,INDEX($AS:$AS,$CI868+15),"")</f>
      </c>
      <c r="BJ868">
        <f>IF($CJ868&gt;=16,INDEX($AS:$AS,$CI868+16),"")</f>
      </c>
      <c r="BK868">
        <f>IF($CJ868&gt;=17,INDEX($AS:$AS,$CI868+17),"")</f>
      </c>
      <c r="BL868">
        <f>IF($CJ868&gt;=18,INDEX($AS:$AS,$CI868+18),"")</f>
      </c>
      <c r="BM868">
        <f>IF($CJ868&gt;=19,INDEX($AS:$AS,$CI868+19),"")</f>
      </c>
      <c r="BN868">
        <f>IF($CJ868&gt;=20,INDEX($AS:$AS,$CI868+20),"")</f>
      </c>
      <c r="BO868">
        <f>IF($CJ868&gt;=21,INDEX($AS:$AS,$CI868+21),"")</f>
      </c>
      <c r="BP868">
        <f>IF($CJ868&gt;=22,INDEX($AS:$AS,$CI868+22),"")</f>
      </c>
      <c r="BQ868">
        <f>IF($CJ868&gt;=23,INDEX($AS:$AS,$CI868+23),"")</f>
      </c>
      <c r="BR868">
        <f>IF($CJ868&gt;=24,INDEX($AS:$AS,$CI868+24),"")</f>
      </c>
      <c r="BS868">
        <f>IF($CJ868&gt;=25,INDEX($AS:$AS,$CI868+25),"")</f>
      </c>
      <c r="BT868">
        <f>IF($CJ868&gt;=26,INDEX($AS:$AS,$CI868+26),"")</f>
      </c>
      <c r="BU868">
        <f>IF($CJ868&gt;=27,INDEX($AS:$AS,$CI868+27),"")</f>
      </c>
      <c r="BV868">
        <f>IF($CJ868&gt;=28,INDEX($AS:$AS,$CI868+28),"")</f>
      </c>
      <c r="BW868">
        <f>IF($CJ868&gt;=29,INDEX($AS:$AS,$CI868+29),"")</f>
      </c>
      <c r="BX868">
        <f>IF($CJ868&gt;=30,INDEX($AS:$AS,$CI868+30),"")</f>
      </c>
      <c r="BY868">
        <f>IF($CJ868&gt;=31,INDEX($AS:$AS,$CI868+31),"")</f>
      </c>
      <c r="BZ868">
        <f>IF($CJ868&gt;=32,INDEX($AS:$AS,$CI868+32),"")</f>
      </c>
      <c r="CA868">
        <f>IF($CJ868&gt;=33,INDEX($AS:$AS,$CI868+33),"")</f>
      </c>
      <c r="CB868">
        <f>IF($CJ868&gt;=34,INDEX($AS:$AS,$CI868+34),"")</f>
      </c>
      <c r="CC868">
        <f>IF($CJ868&gt;=35,INDEX($AS:$AS,$CI868+35),"")</f>
      </c>
      <c r="CD868">
        <f>IF($CJ868&gt;=36,INDEX($AS:$AS,$CI868+36),"")</f>
      </c>
      <c r="CE868">
        <f>IF($CJ868&gt;=37,INDEX($AS:$AS,$CI868+37),"")</f>
      </c>
      <c r="CF868">
        <f>IF($CJ868&gt;=38,INDEX($AS:$AS,$CI868+38),"")</f>
      </c>
      <c r="CG868">
        <f>IF($CJ868&gt;=39,INDEX($AS:$AS,$CI868+39),"")</f>
      </c>
      <c r="CH868">
        <f>IF($CJ868&gt;=40,INDEX($AS:$AS,$CI868+40),"")</f>
      </c>
      <c r="CI868">
        <f>IFERROR(MATCH($AR868,$AS$2:$AS$133,0)+1,0)</f>
      </c>
      <c r="CJ868">
        <f>IFERROR(INDEX($AT$2:$AT$133,MATCH($AR868,$AS$2:$AS$133,0)),0)</f>
      </c>
      <c r="CK868">
        <f>IFERROR(LEFT($O868,FIND(" - ",$O868)-1),$O868)</f>
      </c>
      <c r="CL868" t="s">
        <v>1695</v>
      </c>
      <c r="CM868">
        <v>1</v>
      </c>
      <c r="CN868">
        <f>IF($DI868&gt;=1,INDEX($CL:$CL,$DH868+1),"")</f>
      </c>
      <c r="CO868">
        <f>IF($DI868&gt;=2,INDEX($CL:$CL,$DH868+2),"")</f>
      </c>
      <c r="CP868">
        <f>IF($DI868&gt;=3,INDEX($CL:$CL,$DH868+3),"")</f>
      </c>
      <c r="CQ868">
        <f>IF($DI868&gt;=4,INDEX($CL:$CL,$DH868+4),"")</f>
      </c>
      <c r="CR868">
        <f>IF($DI868&gt;=5,INDEX($CL:$CL,$DH868+5),"")</f>
      </c>
      <c r="CS868">
        <f>IF($DI868&gt;=6,INDEX($CL:$CL,$DH868+6),"")</f>
      </c>
      <c r="CT868">
        <f>IF($DI868&gt;=7,INDEX($CL:$CL,$DH868+7),"")</f>
      </c>
      <c r="CU868">
        <f>IF($DI868&gt;=8,INDEX($CL:$CL,$DH868+8),"")</f>
      </c>
      <c r="CV868">
        <f>IF($DI868&gt;=9,INDEX($CL:$CL,$DH868+9),"")</f>
      </c>
      <c r="CW868">
        <f>IF($DI868&gt;=10,INDEX($CL:$CL,$DH868+10),"")</f>
      </c>
      <c r="CX868">
        <f>IF($DI868&gt;=11,INDEX($CL:$CL,$DH868+11),"")</f>
      </c>
      <c r="CY868">
        <f>IF($DI868&gt;=12,INDEX($CL:$CL,$DH868+12),"")</f>
      </c>
      <c r="CZ868">
        <f>IF($DI868&gt;=13,INDEX($CL:$CL,$DH868+13),"")</f>
      </c>
      <c r="DA868">
        <f>IF($DI868&gt;=14,INDEX($CL:$CL,$DH868+14),"")</f>
      </c>
      <c r="DB868">
        <f>IF($DI868&gt;=15,INDEX($CL:$CL,$DH868+15),"")</f>
      </c>
      <c r="DC868">
        <f>IF($DI868&gt;=16,INDEX($CL:$CL,$DH868+16),"")</f>
      </c>
      <c r="DD868">
        <f>IF($DI868&gt;=17,INDEX($CL:$CL,$DH868+17),"")</f>
      </c>
      <c r="DE868">
        <f>IF($DI868&gt;=18,INDEX($CL:$CL,$DH868+18),"")</f>
      </c>
      <c r="DF868">
        <f>IF($DI868&gt;=19,INDEX($CL:$CL,$DH868+19),"")</f>
      </c>
      <c r="DG868">
        <f>IF($DI868&gt;=20,INDEX($CL:$CL,$DH868+20),"")</f>
      </c>
      <c r="DH868">
        <f>IFERROR(MATCH($CK868,$CL$2:$CL$1558,0)+1,0)</f>
      </c>
      <c r="DI868">
        <f>IFERROR(INDEX($CM$2:$CM$1558,MATCH($CK868,$CL$2:$CL$1558,0)),0)</f>
      </c>
      <c r="DJ868">
        <f>IFERROR(INDEX($AQ:$AQ,MATCH($K868,$AP:$AP,0))&amp;"","")</f>
      </c>
      <c r="DN868">
        <f>IF($GQ868&gt;=1,INDEX($DK:$DK,$GP868+1),"")</f>
      </c>
      <c r="DO868">
        <f>IF($GQ868&gt;=2,INDEX($DK:$DK,$GP868+2),"")</f>
      </c>
      <c r="DP868">
        <f>IF($GQ868&gt;=3,INDEX($DK:$DK,$GP868+3),"")</f>
      </c>
      <c r="DQ868">
        <f>IF($GQ868&gt;=4,INDEX($DK:$DK,$GP868+4),"")</f>
      </c>
      <c r="DR868">
        <f>IF($GQ868&gt;=5,INDEX($DK:$DK,$GP868+5),"")</f>
      </c>
      <c r="DS868">
        <f>IF($GQ868&gt;=6,INDEX($DK:$DK,$GP868+6),"")</f>
      </c>
      <c r="DT868">
        <f>IF($GQ868&gt;=7,INDEX($DK:$DK,$GP868+7),"")</f>
      </c>
      <c r="DU868">
        <f>IF($GQ868&gt;=8,INDEX($DK:$DK,$GP868+8),"")</f>
      </c>
      <c r="DV868">
        <f>IF($GQ868&gt;=9,INDEX($DK:$DK,$GP868+9),"")</f>
      </c>
      <c r="DW868">
        <f>IF($GQ868&gt;=10,INDEX($DK:$DK,$GP868+10),"")</f>
      </c>
      <c r="DX868">
        <f>IF($GQ868&gt;=11,INDEX($DK:$DK,$GP868+11),"")</f>
      </c>
      <c r="DY868">
        <f>IF($GQ868&gt;=12,INDEX($DK:$DK,$GP868+12),"")</f>
      </c>
      <c r="DZ868">
        <f>IF($GQ868&gt;=13,INDEX($DK:$DK,$GP868+13),"")</f>
      </c>
      <c r="EA868">
        <f>IF($GQ868&gt;=14,INDEX($DK:$DK,$GP868+14),"")</f>
      </c>
      <c r="EB868">
        <f>IF($GQ868&gt;=15,INDEX($DK:$DK,$GP868+15),"")</f>
      </c>
      <c r="EC868">
        <f>IF($GQ868&gt;=16,INDEX($DK:$DK,$GP868+16),"")</f>
      </c>
      <c r="ED868">
        <f>IF($GQ868&gt;=17,INDEX($DK:$DK,$GP868+17),"")</f>
      </c>
      <c r="EE868">
        <f>IF($GQ868&gt;=18,INDEX($DK:$DK,$GP868+18),"")</f>
      </c>
      <c r="EF868">
        <f>IF($GQ868&gt;=19,INDEX($DK:$DK,$GP868+19),"")</f>
      </c>
      <c r="EG868">
        <f>IF($GQ868&gt;=20,INDEX($DK:$DK,$GP868+20),"")</f>
      </c>
      <c r="EH868">
        <f>IF($GQ868&gt;=21,INDEX($DK:$DK,$GP868+21),"")</f>
      </c>
      <c r="EI868">
        <f>IF($GQ868&gt;=22,INDEX($DK:$DK,$GP868+22),"")</f>
      </c>
      <c r="EJ868">
        <f>IF($GQ868&gt;=23,INDEX($DK:$DK,$GP868+23),"")</f>
      </c>
      <c r="EK868">
        <f>IF($GQ868&gt;=24,INDEX($DK:$DK,$GP868+24),"")</f>
      </c>
      <c r="EL868">
        <f>IF($GQ868&gt;=25,INDEX($DK:$DK,$GP868+25),"")</f>
      </c>
      <c r="EM868">
        <f>IF($GQ868&gt;=26,INDEX($DK:$DK,$GP868+26),"")</f>
      </c>
      <c r="EN868">
        <f>IF($GQ868&gt;=27,INDEX($DK:$DK,$GP868+27),"")</f>
      </c>
      <c r="EO868">
        <f>IF($GQ868&gt;=28,INDEX($DK:$DK,$GP868+28),"")</f>
      </c>
      <c r="EP868">
        <f>IF($GQ868&gt;=29,INDEX($DK:$DK,$GP868+29),"")</f>
      </c>
      <c r="EQ868">
        <f>IF($GQ868&gt;=30,INDEX($DK:$DK,$GP868+30),"")</f>
      </c>
      <c r="ER868">
        <f>IF($GQ868&gt;=31,INDEX($DK:$DK,$GP868+31),"")</f>
      </c>
      <c r="ES868">
        <f>IF($GQ868&gt;=32,INDEX($DK:$DK,$GP868+32),"")</f>
      </c>
      <c r="ET868">
        <f>IF($GQ868&gt;=33,INDEX($DK:$DK,$GP868+33),"")</f>
      </c>
      <c r="EU868">
        <f>IF($GQ868&gt;=34,INDEX($DK:$DK,$GP868+34),"")</f>
      </c>
      <c r="EV868">
        <f>IF($GQ868&gt;=35,INDEX($DK:$DK,$GP868+35),"")</f>
      </c>
      <c r="EW868">
        <f>IF($GQ868&gt;=36,INDEX($DK:$DK,$GP868+36),"")</f>
      </c>
      <c r="EX868">
        <f>IF($GQ868&gt;=37,INDEX($DK:$DK,$GP868+37),"")</f>
      </c>
      <c r="EY868">
        <f>IF($GQ868&gt;=38,INDEX($DK:$DK,$GP868+38),"")</f>
      </c>
      <c r="EZ868">
        <f>IF($GQ868&gt;=39,INDEX($DK:$DK,$GP868+39),"")</f>
      </c>
      <c r="FA868">
        <f>IF($GQ868&gt;=40,INDEX($DK:$DK,$GP868+40),"")</f>
      </c>
      <c r="FB868">
        <f>IF($GQ868&gt;=1,INDEX($DL:$DL,$GP868+1),"")</f>
      </c>
      <c r="FC868">
        <f>IF($GQ868&gt;=2,INDEX($DL:$DL,$GP868+2),"")</f>
      </c>
      <c r="FD868">
        <f>IF($GQ868&gt;=3,INDEX($DL:$DL,$GP868+3),"")</f>
      </c>
      <c r="FE868">
        <f>IF($GQ868&gt;=4,INDEX($DL:$DL,$GP868+4),"")</f>
      </c>
      <c r="FF868">
        <f>IF($GQ868&gt;=5,INDEX($DL:$DL,$GP868+5),"")</f>
      </c>
      <c r="FG868">
        <f>IF($GQ868&gt;=6,INDEX($DL:$DL,$GP868+6),"")</f>
      </c>
      <c r="FH868">
        <f>IF($GQ868&gt;=7,INDEX($DL:$DL,$GP868+7),"")</f>
      </c>
      <c r="FI868">
        <f>IF($GQ868&gt;=8,INDEX($DL:$DL,$GP868+8),"")</f>
      </c>
      <c r="FJ868">
        <f>IF($GQ868&gt;=9,INDEX($DL:$DL,$GP868+9),"")</f>
      </c>
      <c r="FK868">
        <f>IF($GQ868&gt;=10,INDEX($DL:$DL,$GP868+10),"")</f>
      </c>
      <c r="FL868">
        <f>IF($GQ868&gt;=11,INDEX($DL:$DL,$GP868+11),"")</f>
      </c>
      <c r="FM868">
        <f>IF($GQ868&gt;=12,INDEX($DL:$DL,$GP868+12),"")</f>
      </c>
      <c r="FN868">
        <f>IF($GQ868&gt;=13,INDEX($DL:$DL,$GP868+13),"")</f>
      </c>
      <c r="FO868">
        <f>IF($GQ868&gt;=14,INDEX($DL:$DL,$GP868+14),"")</f>
      </c>
      <c r="FP868">
        <f>IF($GQ868&gt;=15,INDEX($DL:$DL,$GP868+15),"")</f>
      </c>
      <c r="FQ868">
        <f>IF($GQ868&gt;=16,INDEX($DL:$DL,$GP868+16),"")</f>
      </c>
      <c r="FR868">
        <f>IF($GQ868&gt;=17,INDEX($DL:$DL,$GP868+17),"")</f>
      </c>
      <c r="FS868">
        <f>IF($GQ868&gt;=18,INDEX($DL:$DL,$GP868+18),"")</f>
      </c>
      <c r="FT868">
        <f>IF($GQ868&gt;=19,INDEX($DL:$DL,$GP868+19),"")</f>
      </c>
      <c r="FU868">
        <f>IF($GQ868&gt;=20,INDEX($DL:$DL,$GP868+20),"")</f>
      </c>
      <c r="FV868">
        <f>IF($GQ868&gt;=21,INDEX($DL:$DL,$GP868+21),"")</f>
      </c>
      <c r="FW868">
        <f>IF($GQ868&gt;=22,INDEX($DL:$DL,$GP868+22),"")</f>
      </c>
      <c r="FX868">
        <f>IF($GQ868&gt;=23,INDEX($DL:$DL,$GP868+23),"")</f>
      </c>
      <c r="FY868">
        <f>IF($GQ868&gt;=24,INDEX($DL:$DL,$GP868+24),"")</f>
      </c>
      <c r="FZ868">
        <f>IF($GQ868&gt;=25,INDEX($DL:$DL,$GP868+25),"")</f>
      </c>
      <c r="GA868">
        <f>IF($GQ868&gt;=26,INDEX($DL:$DL,$GP868+26),"")</f>
      </c>
      <c r="GB868">
        <f>IF($GQ868&gt;=27,INDEX($DL:$DL,$GP868+27),"")</f>
      </c>
      <c r="GC868">
        <f>IF($GQ868&gt;=28,INDEX($DL:$DL,$GP868+28),"")</f>
      </c>
      <c r="GD868">
        <f>IF($GQ868&gt;=29,INDEX($DL:$DL,$GP868+29),"")</f>
      </c>
      <c r="GE868">
        <f>IF($GQ868&gt;=30,INDEX($DL:$DL,$GP868+30),"")</f>
      </c>
      <c r="GF868">
        <f>IF($GQ868&gt;=31,INDEX($DL:$DL,$GP868+31),"")</f>
      </c>
      <c r="GG868">
        <f>IF($GQ868&gt;=32,INDEX($DL:$DL,$GP868+32),"")</f>
      </c>
      <c r="GH868">
        <f>IF($GQ868&gt;=33,INDEX($DL:$DL,$GP868+33),"")</f>
      </c>
      <c r="GI868">
        <f>IF($GQ868&gt;=34,INDEX($DL:$DL,$GP868+34),"")</f>
      </c>
      <c r="GJ868">
        <f>IF($GQ868&gt;=35,INDEX($DL:$DL,$GP868+35),"")</f>
      </c>
      <c r="GK868">
        <f>IF($GQ868&gt;=36,INDEX($DL:$DL,$GP868+36),"")</f>
      </c>
      <c r="GL868">
        <f>IF($GQ868&gt;=37,INDEX($DL:$DL,$GP868+37),"")</f>
      </c>
      <c r="GM868">
        <f>IF($GQ868&gt;=38,INDEX($DL:$DL,$GP868+38),"")</f>
      </c>
      <c r="GN868">
        <f>IF($GQ868&gt;=39,INDEX($DL:$DL,$GP868+39),"")</f>
      </c>
      <c r="GO868">
        <f>IF($GQ868&gt;=40,INDEX($DL:$DL,$GP868+40),"")</f>
      </c>
      <c r="GP868">
        <f>IFERROR(MATCH($DJ868,$DK$2:$DK$148,0)+1,0)</f>
      </c>
      <c r="GQ868">
        <f>IFERROR(INDEX($DM$2:$DM$148,MATCH($DJ868,$DK$2:$DK$148,0)),0)</f>
      </c>
      <c r="GR868">
        <f>IFERROR(MATCH($L868,$DN$868:$FA$868,0),0)</f>
      </c>
      <c r="GS868">
        <f>IF($GR868&gt;0,INDEX($FB$868:$GO$868,$GR868),"")</f>
      </c>
      <c r="GV868">
        <f>IF($JE868&gt;=1,INDEX($GT:$GT,$JD868+1),"")</f>
      </c>
      <c r="GW868">
        <f>IF($JE868&gt;=2,INDEX($GT:$GT,$JD868+2),"")</f>
      </c>
      <c r="GX868">
        <f>IF($JE868&gt;=3,INDEX($GT:$GT,$JD868+3),"")</f>
      </c>
      <c r="GY868">
        <f>IF($JE868&gt;=4,INDEX($GT:$GT,$JD868+4),"")</f>
      </c>
      <c r="GZ868">
        <f>IF($JE868&gt;=5,INDEX($GT:$GT,$JD868+5),"")</f>
      </c>
      <c r="HA868">
        <f>IF($JE868&gt;=6,INDEX($GT:$GT,$JD868+6),"")</f>
      </c>
      <c r="HB868">
        <f>IF($JE868&gt;=7,INDEX($GT:$GT,$JD868+7),"")</f>
      </c>
      <c r="HC868">
        <f>IF($JE868&gt;=8,INDEX($GT:$GT,$JD868+8),"")</f>
      </c>
      <c r="HD868">
        <f>IF($JE868&gt;=9,INDEX($GT:$GT,$JD868+9),"")</f>
      </c>
      <c r="HE868">
        <f>IF($JE868&gt;=10,INDEX($GT:$GT,$JD868+10),"")</f>
      </c>
      <c r="HF868">
        <f>IF($JE868&gt;=11,INDEX($GT:$GT,$JD868+11),"")</f>
      </c>
      <c r="HG868">
        <f>IF($JE868&gt;=12,INDEX($GT:$GT,$JD868+12),"")</f>
      </c>
      <c r="HH868">
        <f>IF($JE868&gt;=13,INDEX($GT:$GT,$JD868+13),"")</f>
      </c>
      <c r="HI868">
        <f>IF($JE868&gt;=14,INDEX($GT:$GT,$JD868+14),"")</f>
      </c>
      <c r="HJ868">
        <f>IF($JE868&gt;=15,INDEX($GT:$GT,$JD868+15),"")</f>
      </c>
      <c r="HK868">
        <f>IF($JE868&gt;=16,INDEX($GT:$GT,$JD868+16),"")</f>
      </c>
      <c r="HL868">
        <f>IF($JE868&gt;=17,INDEX($GT:$GT,$JD868+17),"")</f>
      </c>
      <c r="HM868">
        <f>IF($JE868&gt;=18,INDEX($GT:$GT,$JD868+18),"")</f>
      </c>
      <c r="HN868">
        <f>IF($JE868&gt;=19,INDEX($GT:$GT,$JD868+19),"")</f>
      </c>
      <c r="HO868">
        <f>IF($JE868&gt;=20,INDEX($GT:$GT,$JD868+20),"")</f>
      </c>
      <c r="HP868">
        <f>IF($JE868&gt;=21,INDEX($GT:$GT,$JD868+21),"")</f>
      </c>
      <c r="HQ868">
        <f>IF($JE868&gt;=22,INDEX($GT:$GT,$JD868+22),"")</f>
      </c>
      <c r="HR868">
        <f>IF($JE868&gt;=23,INDEX($GT:$GT,$JD868+23),"")</f>
      </c>
      <c r="HS868">
        <f>IF($JE868&gt;=24,INDEX($GT:$GT,$JD868+24),"")</f>
      </c>
      <c r="HT868">
        <f>IF($JE868&gt;=25,INDEX($GT:$GT,$JD868+25),"")</f>
      </c>
      <c r="HU868">
        <f>IF($JE868&gt;=26,INDEX($GT:$GT,$JD868+26),"")</f>
      </c>
      <c r="HV868">
        <f>IF($JE868&gt;=27,INDEX($GT:$GT,$JD868+27),"")</f>
      </c>
      <c r="HW868">
        <f>IF($JE868&gt;=28,INDEX($GT:$GT,$JD868+28),"")</f>
      </c>
      <c r="HX868">
        <f>IF($JE868&gt;=29,INDEX($GT:$GT,$JD868+29),"")</f>
      </c>
      <c r="HY868">
        <f>IF($JE868&gt;=30,INDEX($GT:$GT,$JD868+30),"")</f>
      </c>
      <c r="HZ868">
        <f>IF($JE868&gt;=31,INDEX($GT:$GT,$JD868+31),"")</f>
      </c>
      <c r="IA868">
        <f>IF($JE868&gt;=32,INDEX($GT:$GT,$JD868+32),"")</f>
      </c>
      <c r="IB868">
        <f>IF($JE868&gt;=33,INDEX($GT:$GT,$JD868+33),"")</f>
      </c>
      <c r="IC868">
        <f>IF($JE868&gt;=34,INDEX($GT:$GT,$JD868+34),"")</f>
      </c>
      <c r="ID868">
        <f>IF($JE868&gt;=35,INDEX($GT:$GT,$JD868+35),"")</f>
      </c>
      <c r="IE868">
        <f>IF($JE868&gt;=36,INDEX($GT:$GT,$JD868+36),"")</f>
      </c>
      <c r="IF868">
        <f>IF($JE868&gt;=37,INDEX($GT:$GT,$JD868+37),"")</f>
      </c>
      <c r="IG868">
        <f>IF($JE868&gt;=38,INDEX($GT:$GT,$JD868+38),"")</f>
      </c>
      <c r="IH868">
        <f>IF($JE868&gt;=39,INDEX($GT:$GT,$JD868+39),"")</f>
      </c>
      <c r="II868">
        <f>IF($JE868&gt;=40,INDEX($GT:$GT,$JD868+40),"")</f>
      </c>
      <c r="IJ868">
        <f>IF($JE868&gt;=41,INDEX($GT:$GT,$JD868+41),"")</f>
      </c>
      <c r="IK868">
        <f>IF($JE868&gt;=42,INDEX($GT:$GT,$JD868+42),"")</f>
      </c>
      <c r="IL868">
        <f>IF($JE868&gt;=43,INDEX($GT:$GT,$JD868+43),"")</f>
      </c>
      <c r="IM868">
        <f>IF($JE868&gt;=44,INDEX($GT:$GT,$JD868+44),"")</f>
      </c>
      <c r="IN868">
        <f>IF($JE868&gt;=45,INDEX($GT:$GT,$JD868+45),"")</f>
      </c>
      <c r="IO868">
        <f>IF($JE868&gt;=46,INDEX($GT:$GT,$JD868+46),"")</f>
      </c>
      <c r="IP868">
        <f>IF($JE868&gt;=47,INDEX($GT:$GT,$JD868+47),"")</f>
      </c>
      <c r="IQ868">
        <f>IF($JE868&gt;=48,INDEX($GT:$GT,$JD868+48),"")</f>
      </c>
      <c r="IR868">
        <f>IF($JE868&gt;=49,INDEX($GT:$GT,$JD868+49),"")</f>
      </c>
      <c r="IS868">
        <f>IF($JE868&gt;=50,INDEX($GT:$GT,$JD868+50),"")</f>
      </c>
      <c r="IT868">
        <f>IF($JE868&gt;=51,INDEX($GT:$GT,$JD868+51),"")</f>
      </c>
      <c r="IU868">
        <f>IF($JE868&gt;=52,INDEX($GT:$GT,$JD868+52),"")</f>
      </c>
      <c r="IV868">
        <f>IF($JE868&gt;=53,INDEX($GT:$GT,$JD868+53),"")</f>
      </c>
      <c r="IW868">
        <f>IF($JE868&gt;=54,INDEX($GT:$GT,$JD868+54),"")</f>
      </c>
      <c r="IX868">
        <f>IF($JE868&gt;=55,INDEX($GT:$GT,$JD868+55),"")</f>
      </c>
      <c r="IY868">
        <f>IF($JE868&gt;=56,INDEX($GT:$GT,$JD868+56),"")</f>
      </c>
      <c r="IZ868">
        <f>IF($JE868&gt;=57,INDEX($GT:$GT,$JD868+57),"")</f>
      </c>
      <c r="JA868">
        <f>IF($JE868&gt;=58,INDEX($GT:$GT,$JD868+58),"")</f>
      </c>
      <c r="JB868">
        <f>IF($JE868&gt;=59,INDEX($GT:$GT,$JD868+59),"")</f>
      </c>
      <c r="JC868">
        <f>IF($JE868&gt;=60,INDEX($GT:$GT,$JD868+60),"")</f>
      </c>
      <c r="JD868">
        <f>IFERROR(MATCH($GS868,$GT$2:$GT$322,0)+1,0)</f>
      </c>
      <c r="JE868">
        <f>IFERROR(INDEX($GU$2:$GU$322,MATCH($GS868,$GT$2:$GT$322,0)),0)</f>
      </c>
      <c r="JF868" t="s">
        <v>28</v>
      </c>
      <c r="JG868" t="s">
        <v>28</v>
      </c>
    </row>
    <row r="869" spans="1:267" x14ac:dyDescent="0.25">
      <c r="J869" s="1"/>
      <c r="K869" s="1"/>
      <c r="L869" s="1"/>
      <c r="M869" s="1"/>
      <c r="N869" s="1">
        <f>IFERROR(IF(FIND(" - ",$J869)&gt;0,MID($J869,FIND(" - ",$J869)+3,LEN($J869)),""),"")</f>
      </c>
      <c r="P869" s="1"/>
      <c r="S869" t="s">
        <v>28</v>
      </c>
      <c r="U869">
        <f>IF(OR($S869="",$T869=""),"",IFERROR($S869/$T869,0))</f>
      </c>
      <c r="V869">
        <f>IF($S869="","",
IF($K869="","",
IF(ISNUMBER(SEARCH("exempt",LOWER($K869))),0,
$S869*(VALUE(SUBSTITUTE($K869,"%",""))/100))))</f>
      </c>
      <c r="AB869">
        <f>IF($S869="","",
SUM($S869,$V869,$Z869,$W869,$Y869)-
IF($AA869="",0,VALUE($AA869)))</f>
      </c>
      <c r="AJ869" t="s">
        <v>1696</v>
      </c>
      <c r="AR869">
        <f>IFERROR(LEFT($J869,FIND(" - ",$J869)-1),$J869)</f>
      </c>
      <c r="AU869">
        <f>IF($CJ869&gt;=1,INDEX($AS:$AS,$CI869+1),"")</f>
      </c>
      <c r="AV869">
        <f>IF($CJ869&gt;=2,INDEX($AS:$AS,$CI869+2),"")</f>
      </c>
      <c r="AW869">
        <f>IF($CJ869&gt;=3,INDEX($AS:$AS,$CI869+3),"")</f>
      </c>
      <c r="AX869">
        <f>IF($CJ869&gt;=4,INDEX($AS:$AS,$CI869+4),"")</f>
      </c>
      <c r="AY869">
        <f>IF($CJ869&gt;=5,INDEX($AS:$AS,$CI869+5),"")</f>
      </c>
      <c r="AZ869">
        <f>IF($CJ869&gt;=6,INDEX($AS:$AS,$CI869+6),"")</f>
      </c>
      <c r="BA869">
        <f>IF($CJ869&gt;=7,INDEX($AS:$AS,$CI869+7),"")</f>
      </c>
      <c r="BB869">
        <f>IF($CJ869&gt;=8,INDEX($AS:$AS,$CI869+8),"")</f>
      </c>
      <c r="BC869">
        <f>IF($CJ869&gt;=9,INDEX($AS:$AS,$CI869+9),"")</f>
      </c>
      <c r="BD869">
        <f>IF($CJ869&gt;=10,INDEX($AS:$AS,$CI869+10),"")</f>
      </c>
      <c r="BE869">
        <f>IF($CJ869&gt;=11,INDEX($AS:$AS,$CI869+11),"")</f>
      </c>
      <c r="BF869">
        <f>IF($CJ869&gt;=12,INDEX($AS:$AS,$CI869+12),"")</f>
      </c>
      <c r="BG869">
        <f>IF($CJ869&gt;=13,INDEX($AS:$AS,$CI869+13),"")</f>
      </c>
      <c r="BH869">
        <f>IF($CJ869&gt;=14,INDEX($AS:$AS,$CI869+14),"")</f>
      </c>
      <c r="BI869">
        <f>IF($CJ869&gt;=15,INDEX($AS:$AS,$CI869+15),"")</f>
      </c>
      <c r="BJ869">
        <f>IF($CJ869&gt;=16,INDEX($AS:$AS,$CI869+16),"")</f>
      </c>
      <c r="BK869">
        <f>IF($CJ869&gt;=17,INDEX($AS:$AS,$CI869+17),"")</f>
      </c>
      <c r="BL869">
        <f>IF($CJ869&gt;=18,INDEX($AS:$AS,$CI869+18),"")</f>
      </c>
      <c r="BM869">
        <f>IF($CJ869&gt;=19,INDEX($AS:$AS,$CI869+19),"")</f>
      </c>
      <c r="BN869">
        <f>IF($CJ869&gt;=20,INDEX($AS:$AS,$CI869+20),"")</f>
      </c>
      <c r="BO869">
        <f>IF($CJ869&gt;=21,INDEX($AS:$AS,$CI869+21),"")</f>
      </c>
      <c r="BP869">
        <f>IF($CJ869&gt;=22,INDEX($AS:$AS,$CI869+22),"")</f>
      </c>
      <c r="BQ869">
        <f>IF($CJ869&gt;=23,INDEX($AS:$AS,$CI869+23),"")</f>
      </c>
      <c r="BR869">
        <f>IF($CJ869&gt;=24,INDEX($AS:$AS,$CI869+24),"")</f>
      </c>
      <c r="BS869">
        <f>IF($CJ869&gt;=25,INDEX($AS:$AS,$CI869+25),"")</f>
      </c>
      <c r="BT869">
        <f>IF($CJ869&gt;=26,INDEX($AS:$AS,$CI869+26),"")</f>
      </c>
      <c r="BU869">
        <f>IF($CJ869&gt;=27,INDEX($AS:$AS,$CI869+27),"")</f>
      </c>
      <c r="BV869">
        <f>IF($CJ869&gt;=28,INDEX($AS:$AS,$CI869+28),"")</f>
      </c>
      <c r="BW869">
        <f>IF($CJ869&gt;=29,INDEX($AS:$AS,$CI869+29),"")</f>
      </c>
      <c r="BX869">
        <f>IF($CJ869&gt;=30,INDEX($AS:$AS,$CI869+30),"")</f>
      </c>
      <c r="BY869">
        <f>IF($CJ869&gt;=31,INDEX($AS:$AS,$CI869+31),"")</f>
      </c>
      <c r="BZ869">
        <f>IF($CJ869&gt;=32,INDEX($AS:$AS,$CI869+32),"")</f>
      </c>
      <c r="CA869">
        <f>IF($CJ869&gt;=33,INDEX($AS:$AS,$CI869+33),"")</f>
      </c>
      <c r="CB869">
        <f>IF($CJ869&gt;=34,INDEX($AS:$AS,$CI869+34),"")</f>
      </c>
      <c r="CC869">
        <f>IF($CJ869&gt;=35,INDEX($AS:$AS,$CI869+35),"")</f>
      </c>
      <c r="CD869">
        <f>IF($CJ869&gt;=36,INDEX($AS:$AS,$CI869+36),"")</f>
      </c>
      <c r="CE869">
        <f>IF($CJ869&gt;=37,INDEX($AS:$AS,$CI869+37),"")</f>
      </c>
      <c r="CF869">
        <f>IF($CJ869&gt;=38,INDEX($AS:$AS,$CI869+38),"")</f>
      </c>
      <c r="CG869">
        <f>IF($CJ869&gt;=39,INDEX($AS:$AS,$CI869+39),"")</f>
      </c>
      <c r="CH869">
        <f>IF($CJ869&gt;=40,INDEX($AS:$AS,$CI869+40),"")</f>
      </c>
      <c r="CI869">
        <f>IFERROR(MATCH($AR869,$AS$2:$AS$133,0)+1,0)</f>
      </c>
      <c r="CJ869">
        <f>IFERROR(INDEX($AT$2:$AT$133,MATCH($AR869,$AS$2:$AS$133,0)),0)</f>
      </c>
      <c r="CK869">
        <f>IFERROR(LEFT($O869,FIND(" - ",$O869)-1),$O869)</f>
      </c>
      <c r="CL869" t="s">
        <v>113</v>
      </c>
      <c r="CN869">
        <f>IF($DI869&gt;=1,INDEX($CL:$CL,$DH869+1),"")</f>
      </c>
      <c r="CO869">
        <f>IF($DI869&gt;=2,INDEX($CL:$CL,$DH869+2),"")</f>
      </c>
      <c r="CP869">
        <f>IF($DI869&gt;=3,INDEX($CL:$CL,$DH869+3),"")</f>
      </c>
      <c r="CQ869">
        <f>IF($DI869&gt;=4,INDEX($CL:$CL,$DH869+4),"")</f>
      </c>
      <c r="CR869">
        <f>IF($DI869&gt;=5,INDEX($CL:$CL,$DH869+5),"")</f>
      </c>
      <c r="CS869">
        <f>IF($DI869&gt;=6,INDEX($CL:$CL,$DH869+6),"")</f>
      </c>
      <c r="CT869">
        <f>IF($DI869&gt;=7,INDEX($CL:$CL,$DH869+7),"")</f>
      </c>
      <c r="CU869">
        <f>IF($DI869&gt;=8,INDEX($CL:$CL,$DH869+8),"")</f>
      </c>
      <c r="CV869">
        <f>IF($DI869&gt;=9,INDEX($CL:$CL,$DH869+9),"")</f>
      </c>
      <c r="CW869">
        <f>IF($DI869&gt;=10,INDEX($CL:$CL,$DH869+10),"")</f>
      </c>
      <c r="CX869">
        <f>IF($DI869&gt;=11,INDEX($CL:$CL,$DH869+11),"")</f>
      </c>
      <c r="CY869">
        <f>IF($DI869&gt;=12,INDEX($CL:$CL,$DH869+12),"")</f>
      </c>
      <c r="CZ869">
        <f>IF($DI869&gt;=13,INDEX($CL:$CL,$DH869+13),"")</f>
      </c>
      <c r="DA869">
        <f>IF($DI869&gt;=14,INDEX($CL:$CL,$DH869+14),"")</f>
      </c>
      <c r="DB869">
        <f>IF($DI869&gt;=15,INDEX($CL:$CL,$DH869+15),"")</f>
      </c>
      <c r="DC869">
        <f>IF($DI869&gt;=16,INDEX($CL:$CL,$DH869+16),"")</f>
      </c>
      <c r="DD869">
        <f>IF($DI869&gt;=17,INDEX($CL:$CL,$DH869+17),"")</f>
      </c>
      <c r="DE869">
        <f>IF($DI869&gt;=18,INDEX($CL:$CL,$DH869+18),"")</f>
      </c>
      <c r="DF869">
        <f>IF($DI869&gt;=19,INDEX($CL:$CL,$DH869+19),"")</f>
      </c>
      <c r="DG869">
        <f>IF($DI869&gt;=20,INDEX($CL:$CL,$DH869+20),"")</f>
      </c>
      <c r="DH869">
        <f>IFERROR(MATCH($CK869,$CL$2:$CL$1558,0)+1,0)</f>
      </c>
      <c r="DI869">
        <f>IFERROR(INDEX($CM$2:$CM$1558,MATCH($CK869,$CL$2:$CL$1558,0)),0)</f>
      </c>
      <c r="DJ869">
        <f>IFERROR(INDEX($AQ:$AQ,MATCH($K869,$AP:$AP,0))&amp;"","")</f>
      </c>
      <c r="DN869">
        <f>IF($GQ869&gt;=1,INDEX($DK:$DK,$GP869+1),"")</f>
      </c>
      <c r="DO869">
        <f>IF($GQ869&gt;=2,INDEX($DK:$DK,$GP869+2),"")</f>
      </c>
      <c r="DP869">
        <f>IF($GQ869&gt;=3,INDEX($DK:$DK,$GP869+3),"")</f>
      </c>
      <c r="DQ869">
        <f>IF($GQ869&gt;=4,INDEX($DK:$DK,$GP869+4),"")</f>
      </c>
      <c r="DR869">
        <f>IF($GQ869&gt;=5,INDEX($DK:$DK,$GP869+5),"")</f>
      </c>
      <c r="DS869">
        <f>IF($GQ869&gt;=6,INDEX($DK:$DK,$GP869+6),"")</f>
      </c>
      <c r="DT869">
        <f>IF($GQ869&gt;=7,INDEX($DK:$DK,$GP869+7),"")</f>
      </c>
      <c r="DU869">
        <f>IF($GQ869&gt;=8,INDEX($DK:$DK,$GP869+8),"")</f>
      </c>
      <c r="DV869">
        <f>IF($GQ869&gt;=9,INDEX($DK:$DK,$GP869+9),"")</f>
      </c>
      <c r="DW869">
        <f>IF($GQ869&gt;=10,INDEX($DK:$DK,$GP869+10),"")</f>
      </c>
      <c r="DX869">
        <f>IF($GQ869&gt;=11,INDEX($DK:$DK,$GP869+11),"")</f>
      </c>
      <c r="DY869">
        <f>IF($GQ869&gt;=12,INDEX($DK:$DK,$GP869+12),"")</f>
      </c>
      <c r="DZ869">
        <f>IF($GQ869&gt;=13,INDEX($DK:$DK,$GP869+13),"")</f>
      </c>
      <c r="EA869">
        <f>IF($GQ869&gt;=14,INDEX($DK:$DK,$GP869+14),"")</f>
      </c>
      <c r="EB869">
        <f>IF($GQ869&gt;=15,INDEX($DK:$DK,$GP869+15),"")</f>
      </c>
      <c r="EC869">
        <f>IF($GQ869&gt;=16,INDEX($DK:$DK,$GP869+16),"")</f>
      </c>
      <c r="ED869">
        <f>IF($GQ869&gt;=17,INDEX($DK:$DK,$GP869+17),"")</f>
      </c>
      <c r="EE869">
        <f>IF($GQ869&gt;=18,INDEX($DK:$DK,$GP869+18),"")</f>
      </c>
      <c r="EF869">
        <f>IF($GQ869&gt;=19,INDEX($DK:$DK,$GP869+19),"")</f>
      </c>
      <c r="EG869">
        <f>IF($GQ869&gt;=20,INDEX($DK:$DK,$GP869+20),"")</f>
      </c>
      <c r="EH869">
        <f>IF($GQ869&gt;=21,INDEX($DK:$DK,$GP869+21),"")</f>
      </c>
      <c r="EI869">
        <f>IF($GQ869&gt;=22,INDEX($DK:$DK,$GP869+22),"")</f>
      </c>
      <c r="EJ869">
        <f>IF($GQ869&gt;=23,INDEX($DK:$DK,$GP869+23),"")</f>
      </c>
      <c r="EK869">
        <f>IF($GQ869&gt;=24,INDEX($DK:$DK,$GP869+24),"")</f>
      </c>
      <c r="EL869">
        <f>IF($GQ869&gt;=25,INDEX($DK:$DK,$GP869+25),"")</f>
      </c>
      <c r="EM869">
        <f>IF($GQ869&gt;=26,INDEX($DK:$DK,$GP869+26),"")</f>
      </c>
      <c r="EN869">
        <f>IF($GQ869&gt;=27,INDEX($DK:$DK,$GP869+27),"")</f>
      </c>
      <c r="EO869">
        <f>IF($GQ869&gt;=28,INDEX($DK:$DK,$GP869+28),"")</f>
      </c>
      <c r="EP869">
        <f>IF($GQ869&gt;=29,INDEX($DK:$DK,$GP869+29),"")</f>
      </c>
      <c r="EQ869">
        <f>IF($GQ869&gt;=30,INDEX($DK:$DK,$GP869+30),"")</f>
      </c>
      <c r="ER869">
        <f>IF($GQ869&gt;=31,INDEX($DK:$DK,$GP869+31),"")</f>
      </c>
      <c r="ES869">
        <f>IF($GQ869&gt;=32,INDEX($DK:$DK,$GP869+32),"")</f>
      </c>
      <c r="ET869">
        <f>IF($GQ869&gt;=33,INDEX($DK:$DK,$GP869+33),"")</f>
      </c>
      <c r="EU869">
        <f>IF($GQ869&gt;=34,INDEX($DK:$DK,$GP869+34),"")</f>
      </c>
      <c r="EV869">
        <f>IF($GQ869&gt;=35,INDEX($DK:$DK,$GP869+35),"")</f>
      </c>
      <c r="EW869">
        <f>IF($GQ869&gt;=36,INDEX($DK:$DK,$GP869+36),"")</f>
      </c>
      <c r="EX869">
        <f>IF($GQ869&gt;=37,INDEX($DK:$DK,$GP869+37),"")</f>
      </c>
      <c r="EY869">
        <f>IF($GQ869&gt;=38,INDEX($DK:$DK,$GP869+38),"")</f>
      </c>
      <c r="EZ869">
        <f>IF($GQ869&gt;=39,INDEX($DK:$DK,$GP869+39),"")</f>
      </c>
      <c r="FA869">
        <f>IF($GQ869&gt;=40,INDEX($DK:$DK,$GP869+40),"")</f>
      </c>
      <c r="FB869">
        <f>IF($GQ869&gt;=1,INDEX($DL:$DL,$GP869+1),"")</f>
      </c>
      <c r="FC869">
        <f>IF($GQ869&gt;=2,INDEX($DL:$DL,$GP869+2),"")</f>
      </c>
      <c r="FD869">
        <f>IF($GQ869&gt;=3,INDEX($DL:$DL,$GP869+3),"")</f>
      </c>
      <c r="FE869">
        <f>IF($GQ869&gt;=4,INDEX($DL:$DL,$GP869+4),"")</f>
      </c>
      <c r="FF869">
        <f>IF($GQ869&gt;=5,INDEX($DL:$DL,$GP869+5),"")</f>
      </c>
      <c r="FG869">
        <f>IF($GQ869&gt;=6,INDEX($DL:$DL,$GP869+6),"")</f>
      </c>
      <c r="FH869">
        <f>IF($GQ869&gt;=7,INDEX($DL:$DL,$GP869+7),"")</f>
      </c>
      <c r="FI869">
        <f>IF($GQ869&gt;=8,INDEX($DL:$DL,$GP869+8),"")</f>
      </c>
      <c r="FJ869">
        <f>IF($GQ869&gt;=9,INDEX($DL:$DL,$GP869+9),"")</f>
      </c>
      <c r="FK869">
        <f>IF($GQ869&gt;=10,INDEX($DL:$DL,$GP869+10),"")</f>
      </c>
      <c r="FL869">
        <f>IF($GQ869&gt;=11,INDEX($DL:$DL,$GP869+11),"")</f>
      </c>
      <c r="FM869">
        <f>IF($GQ869&gt;=12,INDEX($DL:$DL,$GP869+12),"")</f>
      </c>
      <c r="FN869">
        <f>IF($GQ869&gt;=13,INDEX($DL:$DL,$GP869+13),"")</f>
      </c>
      <c r="FO869">
        <f>IF($GQ869&gt;=14,INDEX($DL:$DL,$GP869+14),"")</f>
      </c>
      <c r="FP869">
        <f>IF($GQ869&gt;=15,INDEX($DL:$DL,$GP869+15),"")</f>
      </c>
      <c r="FQ869">
        <f>IF($GQ869&gt;=16,INDEX($DL:$DL,$GP869+16),"")</f>
      </c>
      <c r="FR869">
        <f>IF($GQ869&gt;=17,INDEX($DL:$DL,$GP869+17),"")</f>
      </c>
      <c r="FS869">
        <f>IF($GQ869&gt;=18,INDEX($DL:$DL,$GP869+18),"")</f>
      </c>
      <c r="FT869">
        <f>IF($GQ869&gt;=19,INDEX($DL:$DL,$GP869+19),"")</f>
      </c>
      <c r="FU869">
        <f>IF($GQ869&gt;=20,INDEX($DL:$DL,$GP869+20),"")</f>
      </c>
      <c r="FV869">
        <f>IF($GQ869&gt;=21,INDEX($DL:$DL,$GP869+21),"")</f>
      </c>
      <c r="FW869">
        <f>IF($GQ869&gt;=22,INDEX($DL:$DL,$GP869+22),"")</f>
      </c>
      <c r="FX869">
        <f>IF($GQ869&gt;=23,INDEX($DL:$DL,$GP869+23),"")</f>
      </c>
      <c r="FY869">
        <f>IF($GQ869&gt;=24,INDEX($DL:$DL,$GP869+24),"")</f>
      </c>
      <c r="FZ869">
        <f>IF($GQ869&gt;=25,INDEX($DL:$DL,$GP869+25),"")</f>
      </c>
      <c r="GA869">
        <f>IF($GQ869&gt;=26,INDEX($DL:$DL,$GP869+26),"")</f>
      </c>
      <c r="GB869">
        <f>IF($GQ869&gt;=27,INDEX($DL:$DL,$GP869+27),"")</f>
      </c>
      <c r="GC869">
        <f>IF($GQ869&gt;=28,INDEX($DL:$DL,$GP869+28),"")</f>
      </c>
      <c r="GD869">
        <f>IF($GQ869&gt;=29,INDEX($DL:$DL,$GP869+29),"")</f>
      </c>
      <c r="GE869">
        <f>IF($GQ869&gt;=30,INDEX($DL:$DL,$GP869+30),"")</f>
      </c>
      <c r="GF869">
        <f>IF($GQ869&gt;=31,INDEX($DL:$DL,$GP869+31),"")</f>
      </c>
      <c r="GG869">
        <f>IF($GQ869&gt;=32,INDEX($DL:$DL,$GP869+32),"")</f>
      </c>
      <c r="GH869">
        <f>IF($GQ869&gt;=33,INDEX($DL:$DL,$GP869+33),"")</f>
      </c>
      <c r="GI869">
        <f>IF($GQ869&gt;=34,INDEX($DL:$DL,$GP869+34),"")</f>
      </c>
      <c r="GJ869">
        <f>IF($GQ869&gt;=35,INDEX($DL:$DL,$GP869+35),"")</f>
      </c>
      <c r="GK869">
        <f>IF($GQ869&gt;=36,INDEX($DL:$DL,$GP869+36),"")</f>
      </c>
      <c r="GL869">
        <f>IF($GQ869&gt;=37,INDEX($DL:$DL,$GP869+37),"")</f>
      </c>
      <c r="GM869">
        <f>IF($GQ869&gt;=38,INDEX($DL:$DL,$GP869+38),"")</f>
      </c>
      <c r="GN869">
        <f>IF($GQ869&gt;=39,INDEX($DL:$DL,$GP869+39),"")</f>
      </c>
      <c r="GO869">
        <f>IF($GQ869&gt;=40,INDEX($DL:$DL,$GP869+40),"")</f>
      </c>
      <c r="GP869">
        <f>IFERROR(MATCH($DJ869,$DK$2:$DK$148,0)+1,0)</f>
      </c>
      <c r="GQ869">
        <f>IFERROR(INDEX($DM$2:$DM$148,MATCH($DJ869,$DK$2:$DK$148,0)),0)</f>
      </c>
      <c r="GR869">
        <f>IFERROR(MATCH($L869,$DN$869:$FA$869,0),0)</f>
      </c>
      <c r="GS869">
        <f>IF($GR869&gt;0,INDEX($FB$869:$GO$869,$GR869),"")</f>
      </c>
      <c r="GV869">
        <f>IF($JE869&gt;=1,INDEX($GT:$GT,$JD869+1),"")</f>
      </c>
      <c r="GW869">
        <f>IF($JE869&gt;=2,INDEX($GT:$GT,$JD869+2),"")</f>
      </c>
      <c r="GX869">
        <f>IF($JE869&gt;=3,INDEX($GT:$GT,$JD869+3),"")</f>
      </c>
      <c r="GY869">
        <f>IF($JE869&gt;=4,INDEX($GT:$GT,$JD869+4),"")</f>
      </c>
      <c r="GZ869">
        <f>IF($JE869&gt;=5,INDEX($GT:$GT,$JD869+5),"")</f>
      </c>
      <c r="HA869">
        <f>IF($JE869&gt;=6,INDEX($GT:$GT,$JD869+6),"")</f>
      </c>
      <c r="HB869">
        <f>IF($JE869&gt;=7,INDEX($GT:$GT,$JD869+7),"")</f>
      </c>
      <c r="HC869">
        <f>IF($JE869&gt;=8,INDEX($GT:$GT,$JD869+8),"")</f>
      </c>
      <c r="HD869">
        <f>IF($JE869&gt;=9,INDEX($GT:$GT,$JD869+9),"")</f>
      </c>
      <c r="HE869">
        <f>IF($JE869&gt;=10,INDEX($GT:$GT,$JD869+10),"")</f>
      </c>
      <c r="HF869">
        <f>IF($JE869&gt;=11,INDEX($GT:$GT,$JD869+11),"")</f>
      </c>
      <c r="HG869">
        <f>IF($JE869&gt;=12,INDEX($GT:$GT,$JD869+12),"")</f>
      </c>
      <c r="HH869">
        <f>IF($JE869&gt;=13,INDEX($GT:$GT,$JD869+13),"")</f>
      </c>
      <c r="HI869">
        <f>IF($JE869&gt;=14,INDEX($GT:$GT,$JD869+14),"")</f>
      </c>
      <c r="HJ869">
        <f>IF($JE869&gt;=15,INDEX($GT:$GT,$JD869+15),"")</f>
      </c>
      <c r="HK869">
        <f>IF($JE869&gt;=16,INDEX($GT:$GT,$JD869+16),"")</f>
      </c>
      <c r="HL869">
        <f>IF($JE869&gt;=17,INDEX($GT:$GT,$JD869+17),"")</f>
      </c>
      <c r="HM869">
        <f>IF($JE869&gt;=18,INDEX($GT:$GT,$JD869+18),"")</f>
      </c>
      <c r="HN869">
        <f>IF($JE869&gt;=19,INDEX($GT:$GT,$JD869+19),"")</f>
      </c>
      <c r="HO869">
        <f>IF($JE869&gt;=20,INDEX($GT:$GT,$JD869+20),"")</f>
      </c>
      <c r="HP869">
        <f>IF($JE869&gt;=21,INDEX($GT:$GT,$JD869+21),"")</f>
      </c>
      <c r="HQ869">
        <f>IF($JE869&gt;=22,INDEX($GT:$GT,$JD869+22),"")</f>
      </c>
      <c r="HR869">
        <f>IF($JE869&gt;=23,INDEX($GT:$GT,$JD869+23),"")</f>
      </c>
      <c r="HS869">
        <f>IF($JE869&gt;=24,INDEX($GT:$GT,$JD869+24),"")</f>
      </c>
      <c r="HT869">
        <f>IF($JE869&gt;=25,INDEX($GT:$GT,$JD869+25),"")</f>
      </c>
      <c r="HU869">
        <f>IF($JE869&gt;=26,INDEX($GT:$GT,$JD869+26),"")</f>
      </c>
      <c r="HV869">
        <f>IF($JE869&gt;=27,INDEX($GT:$GT,$JD869+27),"")</f>
      </c>
      <c r="HW869">
        <f>IF($JE869&gt;=28,INDEX($GT:$GT,$JD869+28),"")</f>
      </c>
      <c r="HX869">
        <f>IF($JE869&gt;=29,INDEX($GT:$GT,$JD869+29),"")</f>
      </c>
      <c r="HY869">
        <f>IF($JE869&gt;=30,INDEX($GT:$GT,$JD869+30),"")</f>
      </c>
      <c r="HZ869">
        <f>IF($JE869&gt;=31,INDEX($GT:$GT,$JD869+31),"")</f>
      </c>
      <c r="IA869">
        <f>IF($JE869&gt;=32,INDEX($GT:$GT,$JD869+32),"")</f>
      </c>
      <c r="IB869">
        <f>IF($JE869&gt;=33,INDEX($GT:$GT,$JD869+33),"")</f>
      </c>
      <c r="IC869">
        <f>IF($JE869&gt;=34,INDEX($GT:$GT,$JD869+34),"")</f>
      </c>
      <c r="ID869">
        <f>IF($JE869&gt;=35,INDEX($GT:$GT,$JD869+35),"")</f>
      </c>
      <c r="IE869">
        <f>IF($JE869&gt;=36,INDEX($GT:$GT,$JD869+36),"")</f>
      </c>
      <c r="IF869">
        <f>IF($JE869&gt;=37,INDEX($GT:$GT,$JD869+37),"")</f>
      </c>
      <c r="IG869">
        <f>IF($JE869&gt;=38,INDEX($GT:$GT,$JD869+38),"")</f>
      </c>
      <c r="IH869">
        <f>IF($JE869&gt;=39,INDEX($GT:$GT,$JD869+39),"")</f>
      </c>
      <c r="II869">
        <f>IF($JE869&gt;=40,INDEX($GT:$GT,$JD869+40),"")</f>
      </c>
      <c r="IJ869">
        <f>IF($JE869&gt;=41,INDEX($GT:$GT,$JD869+41),"")</f>
      </c>
      <c r="IK869">
        <f>IF($JE869&gt;=42,INDEX($GT:$GT,$JD869+42),"")</f>
      </c>
      <c r="IL869">
        <f>IF($JE869&gt;=43,INDEX($GT:$GT,$JD869+43),"")</f>
      </c>
      <c r="IM869">
        <f>IF($JE869&gt;=44,INDEX($GT:$GT,$JD869+44),"")</f>
      </c>
      <c r="IN869">
        <f>IF($JE869&gt;=45,INDEX($GT:$GT,$JD869+45),"")</f>
      </c>
      <c r="IO869">
        <f>IF($JE869&gt;=46,INDEX($GT:$GT,$JD869+46),"")</f>
      </c>
      <c r="IP869">
        <f>IF($JE869&gt;=47,INDEX($GT:$GT,$JD869+47),"")</f>
      </c>
      <c r="IQ869">
        <f>IF($JE869&gt;=48,INDEX($GT:$GT,$JD869+48),"")</f>
      </c>
      <c r="IR869">
        <f>IF($JE869&gt;=49,INDEX($GT:$GT,$JD869+49),"")</f>
      </c>
      <c r="IS869">
        <f>IF($JE869&gt;=50,INDEX($GT:$GT,$JD869+50),"")</f>
      </c>
      <c r="IT869">
        <f>IF($JE869&gt;=51,INDEX($GT:$GT,$JD869+51),"")</f>
      </c>
      <c r="IU869">
        <f>IF($JE869&gt;=52,INDEX($GT:$GT,$JD869+52),"")</f>
      </c>
      <c r="IV869">
        <f>IF($JE869&gt;=53,INDEX($GT:$GT,$JD869+53),"")</f>
      </c>
      <c r="IW869">
        <f>IF($JE869&gt;=54,INDEX($GT:$GT,$JD869+54),"")</f>
      </c>
      <c r="IX869">
        <f>IF($JE869&gt;=55,INDEX($GT:$GT,$JD869+55),"")</f>
      </c>
      <c r="IY869">
        <f>IF($JE869&gt;=56,INDEX($GT:$GT,$JD869+56),"")</f>
      </c>
      <c r="IZ869">
        <f>IF($JE869&gt;=57,INDEX($GT:$GT,$JD869+57),"")</f>
      </c>
      <c r="JA869">
        <f>IF($JE869&gt;=58,INDEX($GT:$GT,$JD869+58),"")</f>
      </c>
      <c r="JB869">
        <f>IF($JE869&gt;=59,INDEX($GT:$GT,$JD869+59),"")</f>
      </c>
      <c r="JC869">
        <f>IF($JE869&gt;=60,INDEX($GT:$GT,$JD869+60),"")</f>
      </c>
      <c r="JD869">
        <f>IFERROR(MATCH($GS869,$GT$2:$GT$322,0)+1,0)</f>
      </c>
      <c r="JE869">
        <f>IFERROR(INDEX($GU$2:$GU$322,MATCH($GS869,$GT$2:$GT$322,0)),0)</f>
      </c>
      <c r="JF869" t="s">
        <v>28</v>
      </c>
      <c r="JG869" t="s">
        <v>28</v>
      </c>
    </row>
    <row r="870" spans="1:267" x14ac:dyDescent="0.25">
      <c r="J870" s="1"/>
      <c r="K870" s="1"/>
      <c r="L870" s="1"/>
      <c r="M870" s="1"/>
      <c r="N870" s="1">
        <f>IFERROR(IF(FIND(" - ",$J870)&gt;0,MID($J870,FIND(" - ",$J870)+3,LEN($J870)),""),"")</f>
      </c>
      <c r="P870" s="1"/>
      <c r="S870" t="s">
        <v>28</v>
      </c>
      <c r="U870">
        <f>IF(OR($S870="",$T870=""),"",IFERROR($S870/$T870,0))</f>
      </c>
      <c r="V870">
        <f>IF($S870="","",
IF($K870="","",
IF(ISNUMBER(SEARCH("exempt",LOWER($K870))),0,
$S870*(VALUE(SUBSTITUTE($K870,"%",""))/100))))</f>
      </c>
      <c r="AB870">
        <f>IF($S870="","",
SUM($S870,$V870,$Z870,$W870,$Y870)-
IF($AA870="",0,VALUE($AA870)))</f>
      </c>
      <c r="AJ870" t="s">
        <v>1697</v>
      </c>
      <c r="AR870">
        <f>IFERROR(LEFT($J870,FIND(" - ",$J870)-1),$J870)</f>
      </c>
      <c r="AU870">
        <f>IF($CJ870&gt;=1,INDEX($AS:$AS,$CI870+1),"")</f>
      </c>
      <c r="AV870">
        <f>IF($CJ870&gt;=2,INDEX($AS:$AS,$CI870+2),"")</f>
      </c>
      <c r="AW870">
        <f>IF($CJ870&gt;=3,INDEX($AS:$AS,$CI870+3),"")</f>
      </c>
      <c r="AX870">
        <f>IF($CJ870&gt;=4,INDEX($AS:$AS,$CI870+4),"")</f>
      </c>
      <c r="AY870">
        <f>IF($CJ870&gt;=5,INDEX($AS:$AS,$CI870+5),"")</f>
      </c>
      <c r="AZ870">
        <f>IF($CJ870&gt;=6,INDEX($AS:$AS,$CI870+6),"")</f>
      </c>
      <c r="BA870">
        <f>IF($CJ870&gt;=7,INDEX($AS:$AS,$CI870+7),"")</f>
      </c>
      <c r="BB870">
        <f>IF($CJ870&gt;=8,INDEX($AS:$AS,$CI870+8),"")</f>
      </c>
      <c r="BC870">
        <f>IF($CJ870&gt;=9,INDEX($AS:$AS,$CI870+9),"")</f>
      </c>
      <c r="BD870">
        <f>IF($CJ870&gt;=10,INDEX($AS:$AS,$CI870+10),"")</f>
      </c>
      <c r="BE870">
        <f>IF($CJ870&gt;=11,INDEX($AS:$AS,$CI870+11),"")</f>
      </c>
      <c r="BF870">
        <f>IF($CJ870&gt;=12,INDEX($AS:$AS,$CI870+12),"")</f>
      </c>
      <c r="BG870">
        <f>IF($CJ870&gt;=13,INDEX($AS:$AS,$CI870+13),"")</f>
      </c>
      <c r="BH870">
        <f>IF($CJ870&gt;=14,INDEX($AS:$AS,$CI870+14),"")</f>
      </c>
      <c r="BI870">
        <f>IF($CJ870&gt;=15,INDEX($AS:$AS,$CI870+15),"")</f>
      </c>
      <c r="BJ870">
        <f>IF($CJ870&gt;=16,INDEX($AS:$AS,$CI870+16),"")</f>
      </c>
      <c r="BK870">
        <f>IF($CJ870&gt;=17,INDEX($AS:$AS,$CI870+17),"")</f>
      </c>
      <c r="BL870">
        <f>IF($CJ870&gt;=18,INDEX($AS:$AS,$CI870+18),"")</f>
      </c>
      <c r="BM870">
        <f>IF($CJ870&gt;=19,INDEX($AS:$AS,$CI870+19),"")</f>
      </c>
      <c r="BN870">
        <f>IF($CJ870&gt;=20,INDEX($AS:$AS,$CI870+20),"")</f>
      </c>
      <c r="BO870">
        <f>IF($CJ870&gt;=21,INDEX($AS:$AS,$CI870+21),"")</f>
      </c>
      <c r="BP870">
        <f>IF($CJ870&gt;=22,INDEX($AS:$AS,$CI870+22),"")</f>
      </c>
      <c r="BQ870">
        <f>IF($CJ870&gt;=23,INDEX($AS:$AS,$CI870+23),"")</f>
      </c>
      <c r="BR870">
        <f>IF($CJ870&gt;=24,INDEX($AS:$AS,$CI870+24),"")</f>
      </c>
      <c r="BS870">
        <f>IF($CJ870&gt;=25,INDEX($AS:$AS,$CI870+25),"")</f>
      </c>
      <c r="BT870">
        <f>IF($CJ870&gt;=26,INDEX($AS:$AS,$CI870+26),"")</f>
      </c>
      <c r="BU870">
        <f>IF($CJ870&gt;=27,INDEX($AS:$AS,$CI870+27),"")</f>
      </c>
      <c r="BV870">
        <f>IF($CJ870&gt;=28,INDEX($AS:$AS,$CI870+28),"")</f>
      </c>
      <c r="BW870">
        <f>IF($CJ870&gt;=29,INDEX($AS:$AS,$CI870+29),"")</f>
      </c>
      <c r="BX870">
        <f>IF($CJ870&gt;=30,INDEX($AS:$AS,$CI870+30),"")</f>
      </c>
      <c r="BY870">
        <f>IF($CJ870&gt;=31,INDEX($AS:$AS,$CI870+31),"")</f>
      </c>
      <c r="BZ870">
        <f>IF($CJ870&gt;=32,INDEX($AS:$AS,$CI870+32),"")</f>
      </c>
      <c r="CA870">
        <f>IF($CJ870&gt;=33,INDEX($AS:$AS,$CI870+33),"")</f>
      </c>
      <c r="CB870">
        <f>IF($CJ870&gt;=34,INDEX($AS:$AS,$CI870+34),"")</f>
      </c>
      <c r="CC870">
        <f>IF($CJ870&gt;=35,INDEX($AS:$AS,$CI870+35),"")</f>
      </c>
      <c r="CD870">
        <f>IF($CJ870&gt;=36,INDEX($AS:$AS,$CI870+36),"")</f>
      </c>
      <c r="CE870">
        <f>IF($CJ870&gt;=37,INDEX($AS:$AS,$CI870+37),"")</f>
      </c>
      <c r="CF870">
        <f>IF($CJ870&gt;=38,INDEX($AS:$AS,$CI870+38),"")</f>
      </c>
      <c r="CG870">
        <f>IF($CJ870&gt;=39,INDEX($AS:$AS,$CI870+39),"")</f>
      </c>
      <c r="CH870">
        <f>IF($CJ870&gt;=40,INDEX($AS:$AS,$CI870+40),"")</f>
      </c>
      <c r="CI870">
        <f>IFERROR(MATCH($AR870,$AS$2:$AS$133,0)+1,0)</f>
      </c>
      <c r="CJ870">
        <f>IFERROR(INDEX($AT$2:$AT$133,MATCH($AR870,$AS$2:$AS$133,0)),0)</f>
      </c>
      <c r="CK870">
        <f>IFERROR(LEFT($O870,FIND(" - ",$O870)-1),$O870)</f>
      </c>
      <c r="CL870" t="s">
        <v>1698</v>
      </c>
      <c r="CM870">
        <v>1</v>
      </c>
      <c r="CN870">
        <f>IF($DI870&gt;=1,INDEX($CL:$CL,$DH870+1),"")</f>
      </c>
      <c r="CO870">
        <f>IF($DI870&gt;=2,INDEX($CL:$CL,$DH870+2),"")</f>
      </c>
      <c r="CP870">
        <f>IF($DI870&gt;=3,INDEX($CL:$CL,$DH870+3),"")</f>
      </c>
      <c r="CQ870">
        <f>IF($DI870&gt;=4,INDEX($CL:$CL,$DH870+4),"")</f>
      </c>
      <c r="CR870">
        <f>IF($DI870&gt;=5,INDEX($CL:$CL,$DH870+5),"")</f>
      </c>
      <c r="CS870">
        <f>IF($DI870&gt;=6,INDEX($CL:$CL,$DH870+6),"")</f>
      </c>
      <c r="CT870">
        <f>IF($DI870&gt;=7,INDEX($CL:$CL,$DH870+7),"")</f>
      </c>
      <c r="CU870">
        <f>IF($DI870&gt;=8,INDEX($CL:$CL,$DH870+8),"")</f>
      </c>
      <c r="CV870">
        <f>IF($DI870&gt;=9,INDEX($CL:$CL,$DH870+9),"")</f>
      </c>
      <c r="CW870">
        <f>IF($DI870&gt;=10,INDEX($CL:$CL,$DH870+10),"")</f>
      </c>
      <c r="CX870">
        <f>IF($DI870&gt;=11,INDEX($CL:$CL,$DH870+11),"")</f>
      </c>
      <c r="CY870">
        <f>IF($DI870&gt;=12,INDEX($CL:$CL,$DH870+12),"")</f>
      </c>
      <c r="CZ870">
        <f>IF($DI870&gt;=13,INDEX($CL:$CL,$DH870+13),"")</f>
      </c>
      <c r="DA870">
        <f>IF($DI870&gt;=14,INDEX($CL:$CL,$DH870+14),"")</f>
      </c>
      <c r="DB870">
        <f>IF($DI870&gt;=15,INDEX($CL:$CL,$DH870+15),"")</f>
      </c>
      <c r="DC870">
        <f>IF($DI870&gt;=16,INDEX($CL:$CL,$DH870+16),"")</f>
      </c>
      <c r="DD870">
        <f>IF($DI870&gt;=17,INDEX($CL:$CL,$DH870+17),"")</f>
      </c>
      <c r="DE870">
        <f>IF($DI870&gt;=18,INDEX($CL:$CL,$DH870+18),"")</f>
      </c>
      <c r="DF870">
        <f>IF($DI870&gt;=19,INDEX($CL:$CL,$DH870+19),"")</f>
      </c>
      <c r="DG870">
        <f>IF($DI870&gt;=20,INDEX($CL:$CL,$DH870+20),"")</f>
      </c>
      <c r="DH870">
        <f>IFERROR(MATCH($CK870,$CL$2:$CL$1558,0)+1,0)</f>
      </c>
      <c r="DI870">
        <f>IFERROR(INDEX($CM$2:$CM$1558,MATCH($CK870,$CL$2:$CL$1558,0)),0)</f>
      </c>
      <c r="DJ870">
        <f>IFERROR(INDEX($AQ:$AQ,MATCH($K870,$AP:$AP,0))&amp;"","")</f>
      </c>
      <c r="DN870">
        <f>IF($GQ870&gt;=1,INDEX($DK:$DK,$GP870+1),"")</f>
      </c>
      <c r="DO870">
        <f>IF($GQ870&gt;=2,INDEX($DK:$DK,$GP870+2),"")</f>
      </c>
      <c r="DP870">
        <f>IF($GQ870&gt;=3,INDEX($DK:$DK,$GP870+3),"")</f>
      </c>
      <c r="DQ870">
        <f>IF($GQ870&gt;=4,INDEX($DK:$DK,$GP870+4),"")</f>
      </c>
      <c r="DR870">
        <f>IF($GQ870&gt;=5,INDEX($DK:$DK,$GP870+5),"")</f>
      </c>
      <c r="DS870">
        <f>IF($GQ870&gt;=6,INDEX($DK:$DK,$GP870+6),"")</f>
      </c>
      <c r="DT870">
        <f>IF($GQ870&gt;=7,INDEX($DK:$DK,$GP870+7),"")</f>
      </c>
      <c r="DU870">
        <f>IF($GQ870&gt;=8,INDEX($DK:$DK,$GP870+8),"")</f>
      </c>
      <c r="DV870">
        <f>IF($GQ870&gt;=9,INDEX($DK:$DK,$GP870+9),"")</f>
      </c>
      <c r="DW870">
        <f>IF($GQ870&gt;=10,INDEX($DK:$DK,$GP870+10),"")</f>
      </c>
      <c r="DX870">
        <f>IF($GQ870&gt;=11,INDEX($DK:$DK,$GP870+11),"")</f>
      </c>
      <c r="DY870">
        <f>IF($GQ870&gt;=12,INDEX($DK:$DK,$GP870+12),"")</f>
      </c>
      <c r="DZ870">
        <f>IF($GQ870&gt;=13,INDEX($DK:$DK,$GP870+13),"")</f>
      </c>
      <c r="EA870">
        <f>IF($GQ870&gt;=14,INDEX($DK:$DK,$GP870+14),"")</f>
      </c>
      <c r="EB870">
        <f>IF($GQ870&gt;=15,INDEX($DK:$DK,$GP870+15),"")</f>
      </c>
      <c r="EC870">
        <f>IF($GQ870&gt;=16,INDEX($DK:$DK,$GP870+16),"")</f>
      </c>
      <c r="ED870">
        <f>IF($GQ870&gt;=17,INDEX($DK:$DK,$GP870+17),"")</f>
      </c>
      <c r="EE870">
        <f>IF($GQ870&gt;=18,INDEX($DK:$DK,$GP870+18),"")</f>
      </c>
      <c r="EF870">
        <f>IF($GQ870&gt;=19,INDEX($DK:$DK,$GP870+19),"")</f>
      </c>
      <c r="EG870">
        <f>IF($GQ870&gt;=20,INDEX($DK:$DK,$GP870+20),"")</f>
      </c>
      <c r="EH870">
        <f>IF($GQ870&gt;=21,INDEX($DK:$DK,$GP870+21),"")</f>
      </c>
      <c r="EI870">
        <f>IF($GQ870&gt;=22,INDEX($DK:$DK,$GP870+22),"")</f>
      </c>
      <c r="EJ870">
        <f>IF($GQ870&gt;=23,INDEX($DK:$DK,$GP870+23),"")</f>
      </c>
      <c r="EK870">
        <f>IF($GQ870&gt;=24,INDEX($DK:$DK,$GP870+24),"")</f>
      </c>
      <c r="EL870">
        <f>IF($GQ870&gt;=25,INDEX($DK:$DK,$GP870+25),"")</f>
      </c>
      <c r="EM870">
        <f>IF($GQ870&gt;=26,INDEX($DK:$DK,$GP870+26),"")</f>
      </c>
      <c r="EN870">
        <f>IF($GQ870&gt;=27,INDEX($DK:$DK,$GP870+27),"")</f>
      </c>
      <c r="EO870">
        <f>IF($GQ870&gt;=28,INDEX($DK:$DK,$GP870+28),"")</f>
      </c>
      <c r="EP870">
        <f>IF($GQ870&gt;=29,INDEX($DK:$DK,$GP870+29),"")</f>
      </c>
      <c r="EQ870">
        <f>IF($GQ870&gt;=30,INDEX($DK:$DK,$GP870+30),"")</f>
      </c>
      <c r="ER870">
        <f>IF($GQ870&gt;=31,INDEX($DK:$DK,$GP870+31),"")</f>
      </c>
      <c r="ES870">
        <f>IF($GQ870&gt;=32,INDEX($DK:$DK,$GP870+32),"")</f>
      </c>
      <c r="ET870">
        <f>IF($GQ870&gt;=33,INDEX($DK:$DK,$GP870+33),"")</f>
      </c>
      <c r="EU870">
        <f>IF($GQ870&gt;=34,INDEX($DK:$DK,$GP870+34),"")</f>
      </c>
      <c r="EV870">
        <f>IF($GQ870&gt;=35,INDEX($DK:$DK,$GP870+35),"")</f>
      </c>
      <c r="EW870">
        <f>IF($GQ870&gt;=36,INDEX($DK:$DK,$GP870+36),"")</f>
      </c>
      <c r="EX870">
        <f>IF($GQ870&gt;=37,INDEX($DK:$DK,$GP870+37),"")</f>
      </c>
      <c r="EY870">
        <f>IF($GQ870&gt;=38,INDEX($DK:$DK,$GP870+38),"")</f>
      </c>
      <c r="EZ870">
        <f>IF($GQ870&gt;=39,INDEX($DK:$DK,$GP870+39),"")</f>
      </c>
      <c r="FA870">
        <f>IF($GQ870&gt;=40,INDEX($DK:$DK,$GP870+40),"")</f>
      </c>
      <c r="FB870">
        <f>IF($GQ870&gt;=1,INDEX($DL:$DL,$GP870+1),"")</f>
      </c>
      <c r="FC870">
        <f>IF($GQ870&gt;=2,INDEX($DL:$DL,$GP870+2),"")</f>
      </c>
      <c r="FD870">
        <f>IF($GQ870&gt;=3,INDEX($DL:$DL,$GP870+3),"")</f>
      </c>
      <c r="FE870">
        <f>IF($GQ870&gt;=4,INDEX($DL:$DL,$GP870+4),"")</f>
      </c>
      <c r="FF870">
        <f>IF($GQ870&gt;=5,INDEX($DL:$DL,$GP870+5),"")</f>
      </c>
      <c r="FG870">
        <f>IF($GQ870&gt;=6,INDEX($DL:$DL,$GP870+6),"")</f>
      </c>
      <c r="FH870">
        <f>IF($GQ870&gt;=7,INDEX($DL:$DL,$GP870+7),"")</f>
      </c>
      <c r="FI870">
        <f>IF($GQ870&gt;=8,INDEX($DL:$DL,$GP870+8),"")</f>
      </c>
      <c r="FJ870">
        <f>IF($GQ870&gt;=9,INDEX($DL:$DL,$GP870+9),"")</f>
      </c>
      <c r="FK870">
        <f>IF($GQ870&gt;=10,INDEX($DL:$DL,$GP870+10),"")</f>
      </c>
      <c r="FL870">
        <f>IF($GQ870&gt;=11,INDEX($DL:$DL,$GP870+11),"")</f>
      </c>
      <c r="FM870">
        <f>IF($GQ870&gt;=12,INDEX($DL:$DL,$GP870+12),"")</f>
      </c>
      <c r="FN870">
        <f>IF($GQ870&gt;=13,INDEX($DL:$DL,$GP870+13),"")</f>
      </c>
      <c r="FO870">
        <f>IF($GQ870&gt;=14,INDEX($DL:$DL,$GP870+14),"")</f>
      </c>
      <c r="FP870">
        <f>IF($GQ870&gt;=15,INDEX($DL:$DL,$GP870+15),"")</f>
      </c>
      <c r="FQ870">
        <f>IF($GQ870&gt;=16,INDEX($DL:$DL,$GP870+16),"")</f>
      </c>
      <c r="FR870">
        <f>IF($GQ870&gt;=17,INDEX($DL:$DL,$GP870+17),"")</f>
      </c>
      <c r="FS870">
        <f>IF($GQ870&gt;=18,INDEX($DL:$DL,$GP870+18),"")</f>
      </c>
      <c r="FT870">
        <f>IF($GQ870&gt;=19,INDEX($DL:$DL,$GP870+19),"")</f>
      </c>
      <c r="FU870">
        <f>IF($GQ870&gt;=20,INDEX($DL:$DL,$GP870+20),"")</f>
      </c>
      <c r="FV870">
        <f>IF($GQ870&gt;=21,INDEX($DL:$DL,$GP870+21),"")</f>
      </c>
      <c r="FW870">
        <f>IF($GQ870&gt;=22,INDEX($DL:$DL,$GP870+22),"")</f>
      </c>
      <c r="FX870">
        <f>IF($GQ870&gt;=23,INDEX($DL:$DL,$GP870+23),"")</f>
      </c>
      <c r="FY870">
        <f>IF($GQ870&gt;=24,INDEX($DL:$DL,$GP870+24),"")</f>
      </c>
      <c r="FZ870">
        <f>IF($GQ870&gt;=25,INDEX($DL:$DL,$GP870+25),"")</f>
      </c>
      <c r="GA870">
        <f>IF($GQ870&gt;=26,INDEX($DL:$DL,$GP870+26),"")</f>
      </c>
      <c r="GB870">
        <f>IF($GQ870&gt;=27,INDEX($DL:$DL,$GP870+27),"")</f>
      </c>
      <c r="GC870">
        <f>IF($GQ870&gt;=28,INDEX($DL:$DL,$GP870+28),"")</f>
      </c>
      <c r="GD870">
        <f>IF($GQ870&gt;=29,INDEX($DL:$DL,$GP870+29),"")</f>
      </c>
      <c r="GE870">
        <f>IF($GQ870&gt;=30,INDEX($DL:$DL,$GP870+30),"")</f>
      </c>
      <c r="GF870">
        <f>IF($GQ870&gt;=31,INDEX($DL:$DL,$GP870+31),"")</f>
      </c>
      <c r="GG870">
        <f>IF($GQ870&gt;=32,INDEX($DL:$DL,$GP870+32),"")</f>
      </c>
      <c r="GH870">
        <f>IF($GQ870&gt;=33,INDEX($DL:$DL,$GP870+33),"")</f>
      </c>
      <c r="GI870">
        <f>IF($GQ870&gt;=34,INDEX($DL:$DL,$GP870+34),"")</f>
      </c>
      <c r="GJ870">
        <f>IF($GQ870&gt;=35,INDEX($DL:$DL,$GP870+35),"")</f>
      </c>
      <c r="GK870">
        <f>IF($GQ870&gt;=36,INDEX($DL:$DL,$GP870+36),"")</f>
      </c>
      <c r="GL870">
        <f>IF($GQ870&gt;=37,INDEX($DL:$DL,$GP870+37),"")</f>
      </c>
      <c r="GM870">
        <f>IF($GQ870&gt;=38,INDEX($DL:$DL,$GP870+38),"")</f>
      </c>
      <c r="GN870">
        <f>IF($GQ870&gt;=39,INDEX($DL:$DL,$GP870+39),"")</f>
      </c>
      <c r="GO870">
        <f>IF($GQ870&gt;=40,INDEX($DL:$DL,$GP870+40),"")</f>
      </c>
      <c r="GP870">
        <f>IFERROR(MATCH($DJ870,$DK$2:$DK$148,0)+1,0)</f>
      </c>
      <c r="GQ870">
        <f>IFERROR(INDEX($DM$2:$DM$148,MATCH($DJ870,$DK$2:$DK$148,0)),0)</f>
      </c>
      <c r="GR870">
        <f>IFERROR(MATCH($L870,$DN$870:$FA$870,0),0)</f>
      </c>
      <c r="GS870">
        <f>IF($GR870&gt;0,INDEX($FB$870:$GO$870,$GR870),"")</f>
      </c>
      <c r="GV870">
        <f>IF($JE870&gt;=1,INDEX($GT:$GT,$JD870+1),"")</f>
      </c>
      <c r="GW870">
        <f>IF($JE870&gt;=2,INDEX($GT:$GT,$JD870+2),"")</f>
      </c>
      <c r="GX870">
        <f>IF($JE870&gt;=3,INDEX($GT:$GT,$JD870+3),"")</f>
      </c>
      <c r="GY870">
        <f>IF($JE870&gt;=4,INDEX($GT:$GT,$JD870+4),"")</f>
      </c>
      <c r="GZ870">
        <f>IF($JE870&gt;=5,INDEX($GT:$GT,$JD870+5),"")</f>
      </c>
      <c r="HA870">
        <f>IF($JE870&gt;=6,INDEX($GT:$GT,$JD870+6),"")</f>
      </c>
      <c r="HB870">
        <f>IF($JE870&gt;=7,INDEX($GT:$GT,$JD870+7),"")</f>
      </c>
      <c r="HC870">
        <f>IF($JE870&gt;=8,INDEX($GT:$GT,$JD870+8),"")</f>
      </c>
      <c r="HD870">
        <f>IF($JE870&gt;=9,INDEX($GT:$GT,$JD870+9),"")</f>
      </c>
      <c r="HE870">
        <f>IF($JE870&gt;=10,INDEX($GT:$GT,$JD870+10),"")</f>
      </c>
      <c r="HF870">
        <f>IF($JE870&gt;=11,INDEX($GT:$GT,$JD870+11),"")</f>
      </c>
      <c r="HG870">
        <f>IF($JE870&gt;=12,INDEX($GT:$GT,$JD870+12),"")</f>
      </c>
      <c r="HH870">
        <f>IF($JE870&gt;=13,INDEX($GT:$GT,$JD870+13),"")</f>
      </c>
      <c r="HI870">
        <f>IF($JE870&gt;=14,INDEX($GT:$GT,$JD870+14),"")</f>
      </c>
      <c r="HJ870">
        <f>IF($JE870&gt;=15,INDEX($GT:$GT,$JD870+15),"")</f>
      </c>
      <c r="HK870">
        <f>IF($JE870&gt;=16,INDEX($GT:$GT,$JD870+16),"")</f>
      </c>
      <c r="HL870">
        <f>IF($JE870&gt;=17,INDEX($GT:$GT,$JD870+17),"")</f>
      </c>
      <c r="HM870">
        <f>IF($JE870&gt;=18,INDEX($GT:$GT,$JD870+18),"")</f>
      </c>
      <c r="HN870">
        <f>IF($JE870&gt;=19,INDEX($GT:$GT,$JD870+19),"")</f>
      </c>
      <c r="HO870">
        <f>IF($JE870&gt;=20,INDEX($GT:$GT,$JD870+20),"")</f>
      </c>
      <c r="HP870">
        <f>IF($JE870&gt;=21,INDEX($GT:$GT,$JD870+21),"")</f>
      </c>
      <c r="HQ870">
        <f>IF($JE870&gt;=22,INDEX($GT:$GT,$JD870+22),"")</f>
      </c>
      <c r="HR870">
        <f>IF($JE870&gt;=23,INDEX($GT:$GT,$JD870+23),"")</f>
      </c>
      <c r="HS870">
        <f>IF($JE870&gt;=24,INDEX($GT:$GT,$JD870+24),"")</f>
      </c>
      <c r="HT870">
        <f>IF($JE870&gt;=25,INDEX($GT:$GT,$JD870+25),"")</f>
      </c>
      <c r="HU870">
        <f>IF($JE870&gt;=26,INDEX($GT:$GT,$JD870+26),"")</f>
      </c>
      <c r="HV870">
        <f>IF($JE870&gt;=27,INDEX($GT:$GT,$JD870+27),"")</f>
      </c>
      <c r="HW870">
        <f>IF($JE870&gt;=28,INDEX($GT:$GT,$JD870+28),"")</f>
      </c>
      <c r="HX870">
        <f>IF($JE870&gt;=29,INDEX($GT:$GT,$JD870+29),"")</f>
      </c>
      <c r="HY870">
        <f>IF($JE870&gt;=30,INDEX($GT:$GT,$JD870+30),"")</f>
      </c>
      <c r="HZ870">
        <f>IF($JE870&gt;=31,INDEX($GT:$GT,$JD870+31),"")</f>
      </c>
      <c r="IA870">
        <f>IF($JE870&gt;=32,INDEX($GT:$GT,$JD870+32),"")</f>
      </c>
      <c r="IB870">
        <f>IF($JE870&gt;=33,INDEX($GT:$GT,$JD870+33),"")</f>
      </c>
      <c r="IC870">
        <f>IF($JE870&gt;=34,INDEX($GT:$GT,$JD870+34),"")</f>
      </c>
      <c r="ID870">
        <f>IF($JE870&gt;=35,INDEX($GT:$GT,$JD870+35),"")</f>
      </c>
      <c r="IE870">
        <f>IF($JE870&gt;=36,INDEX($GT:$GT,$JD870+36),"")</f>
      </c>
      <c r="IF870">
        <f>IF($JE870&gt;=37,INDEX($GT:$GT,$JD870+37),"")</f>
      </c>
      <c r="IG870">
        <f>IF($JE870&gt;=38,INDEX($GT:$GT,$JD870+38),"")</f>
      </c>
      <c r="IH870">
        <f>IF($JE870&gt;=39,INDEX($GT:$GT,$JD870+39),"")</f>
      </c>
      <c r="II870">
        <f>IF($JE870&gt;=40,INDEX($GT:$GT,$JD870+40),"")</f>
      </c>
      <c r="IJ870">
        <f>IF($JE870&gt;=41,INDEX($GT:$GT,$JD870+41),"")</f>
      </c>
      <c r="IK870">
        <f>IF($JE870&gt;=42,INDEX($GT:$GT,$JD870+42),"")</f>
      </c>
      <c r="IL870">
        <f>IF($JE870&gt;=43,INDEX($GT:$GT,$JD870+43),"")</f>
      </c>
      <c r="IM870">
        <f>IF($JE870&gt;=44,INDEX($GT:$GT,$JD870+44),"")</f>
      </c>
      <c r="IN870">
        <f>IF($JE870&gt;=45,INDEX($GT:$GT,$JD870+45),"")</f>
      </c>
      <c r="IO870">
        <f>IF($JE870&gt;=46,INDEX($GT:$GT,$JD870+46),"")</f>
      </c>
      <c r="IP870">
        <f>IF($JE870&gt;=47,INDEX($GT:$GT,$JD870+47),"")</f>
      </c>
      <c r="IQ870">
        <f>IF($JE870&gt;=48,INDEX($GT:$GT,$JD870+48),"")</f>
      </c>
      <c r="IR870">
        <f>IF($JE870&gt;=49,INDEX($GT:$GT,$JD870+49),"")</f>
      </c>
      <c r="IS870">
        <f>IF($JE870&gt;=50,INDEX($GT:$GT,$JD870+50),"")</f>
      </c>
      <c r="IT870">
        <f>IF($JE870&gt;=51,INDEX($GT:$GT,$JD870+51),"")</f>
      </c>
      <c r="IU870">
        <f>IF($JE870&gt;=52,INDEX($GT:$GT,$JD870+52),"")</f>
      </c>
      <c r="IV870">
        <f>IF($JE870&gt;=53,INDEX($GT:$GT,$JD870+53),"")</f>
      </c>
      <c r="IW870">
        <f>IF($JE870&gt;=54,INDEX($GT:$GT,$JD870+54),"")</f>
      </c>
      <c r="IX870">
        <f>IF($JE870&gt;=55,INDEX($GT:$GT,$JD870+55),"")</f>
      </c>
      <c r="IY870">
        <f>IF($JE870&gt;=56,INDEX($GT:$GT,$JD870+56),"")</f>
      </c>
      <c r="IZ870">
        <f>IF($JE870&gt;=57,INDEX($GT:$GT,$JD870+57),"")</f>
      </c>
      <c r="JA870">
        <f>IF($JE870&gt;=58,INDEX($GT:$GT,$JD870+58),"")</f>
      </c>
      <c r="JB870">
        <f>IF($JE870&gt;=59,INDEX($GT:$GT,$JD870+59),"")</f>
      </c>
      <c r="JC870">
        <f>IF($JE870&gt;=60,INDEX($GT:$GT,$JD870+60),"")</f>
      </c>
      <c r="JD870">
        <f>IFERROR(MATCH($GS870,$GT$2:$GT$322,0)+1,0)</f>
      </c>
      <c r="JE870">
        <f>IFERROR(INDEX($GU$2:$GU$322,MATCH($GS870,$GT$2:$GT$322,0)),0)</f>
      </c>
      <c r="JF870" t="s">
        <v>28</v>
      </c>
      <c r="JG870" t="s">
        <v>28</v>
      </c>
    </row>
    <row r="871" spans="1:267" x14ac:dyDescent="0.25">
      <c r="J871" s="1"/>
      <c r="K871" s="1"/>
      <c r="L871" s="1"/>
      <c r="M871" s="1"/>
      <c r="N871" s="1">
        <f>IFERROR(IF(FIND(" - ",$J871)&gt;0,MID($J871,FIND(" - ",$J871)+3,LEN($J871)),""),"")</f>
      </c>
      <c r="P871" s="1"/>
      <c r="S871" t="s">
        <v>28</v>
      </c>
      <c r="U871">
        <f>IF(OR($S871="",$T871=""),"",IFERROR($S871/$T871,0))</f>
      </c>
      <c r="V871">
        <f>IF($S871="","",
IF($K871="","",
IF(ISNUMBER(SEARCH("exempt",LOWER($K871))),0,
$S871*(VALUE(SUBSTITUTE($K871,"%",""))/100))))</f>
      </c>
      <c r="AB871">
        <f>IF($S871="","",
SUM($S871,$V871,$Z871,$W871,$Y871)-
IF($AA871="",0,VALUE($AA871)))</f>
      </c>
      <c r="AJ871" t="s">
        <v>1699</v>
      </c>
      <c r="AR871">
        <f>IFERROR(LEFT($J871,FIND(" - ",$J871)-1),$J871)</f>
      </c>
      <c r="AU871">
        <f>IF($CJ871&gt;=1,INDEX($AS:$AS,$CI871+1),"")</f>
      </c>
      <c r="AV871">
        <f>IF($CJ871&gt;=2,INDEX($AS:$AS,$CI871+2),"")</f>
      </c>
      <c r="AW871">
        <f>IF($CJ871&gt;=3,INDEX($AS:$AS,$CI871+3),"")</f>
      </c>
      <c r="AX871">
        <f>IF($CJ871&gt;=4,INDEX($AS:$AS,$CI871+4),"")</f>
      </c>
      <c r="AY871">
        <f>IF($CJ871&gt;=5,INDEX($AS:$AS,$CI871+5),"")</f>
      </c>
      <c r="AZ871">
        <f>IF($CJ871&gt;=6,INDEX($AS:$AS,$CI871+6),"")</f>
      </c>
      <c r="BA871">
        <f>IF($CJ871&gt;=7,INDEX($AS:$AS,$CI871+7),"")</f>
      </c>
      <c r="BB871">
        <f>IF($CJ871&gt;=8,INDEX($AS:$AS,$CI871+8),"")</f>
      </c>
      <c r="BC871">
        <f>IF($CJ871&gt;=9,INDEX($AS:$AS,$CI871+9),"")</f>
      </c>
      <c r="BD871">
        <f>IF($CJ871&gt;=10,INDEX($AS:$AS,$CI871+10),"")</f>
      </c>
      <c r="BE871">
        <f>IF($CJ871&gt;=11,INDEX($AS:$AS,$CI871+11),"")</f>
      </c>
      <c r="BF871">
        <f>IF($CJ871&gt;=12,INDEX($AS:$AS,$CI871+12),"")</f>
      </c>
      <c r="BG871">
        <f>IF($CJ871&gt;=13,INDEX($AS:$AS,$CI871+13),"")</f>
      </c>
      <c r="BH871">
        <f>IF($CJ871&gt;=14,INDEX($AS:$AS,$CI871+14),"")</f>
      </c>
      <c r="BI871">
        <f>IF($CJ871&gt;=15,INDEX($AS:$AS,$CI871+15),"")</f>
      </c>
      <c r="BJ871">
        <f>IF($CJ871&gt;=16,INDEX($AS:$AS,$CI871+16),"")</f>
      </c>
      <c r="BK871">
        <f>IF($CJ871&gt;=17,INDEX($AS:$AS,$CI871+17),"")</f>
      </c>
      <c r="BL871">
        <f>IF($CJ871&gt;=18,INDEX($AS:$AS,$CI871+18),"")</f>
      </c>
      <c r="BM871">
        <f>IF($CJ871&gt;=19,INDEX($AS:$AS,$CI871+19),"")</f>
      </c>
      <c r="BN871">
        <f>IF($CJ871&gt;=20,INDEX($AS:$AS,$CI871+20),"")</f>
      </c>
      <c r="BO871">
        <f>IF($CJ871&gt;=21,INDEX($AS:$AS,$CI871+21),"")</f>
      </c>
      <c r="BP871">
        <f>IF($CJ871&gt;=22,INDEX($AS:$AS,$CI871+22),"")</f>
      </c>
      <c r="BQ871">
        <f>IF($CJ871&gt;=23,INDEX($AS:$AS,$CI871+23),"")</f>
      </c>
      <c r="BR871">
        <f>IF($CJ871&gt;=24,INDEX($AS:$AS,$CI871+24),"")</f>
      </c>
      <c r="BS871">
        <f>IF($CJ871&gt;=25,INDEX($AS:$AS,$CI871+25),"")</f>
      </c>
      <c r="BT871">
        <f>IF($CJ871&gt;=26,INDEX($AS:$AS,$CI871+26),"")</f>
      </c>
      <c r="BU871">
        <f>IF($CJ871&gt;=27,INDEX($AS:$AS,$CI871+27),"")</f>
      </c>
      <c r="BV871">
        <f>IF($CJ871&gt;=28,INDEX($AS:$AS,$CI871+28),"")</f>
      </c>
      <c r="BW871">
        <f>IF($CJ871&gt;=29,INDEX($AS:$AS,$CI871+29),"")</f>
      </c>
      <c r="BX871">
        <f>IF($CJ871&gt;=30,INDEX($AS:$AS,$CI871+30),"")</f>
      </c>
      <c r="BY871">
        <f>IF($CJ871&gt;=31,INDEX($AS:$AS,$CI871+31),"")</f>
      </c>
      <c r="BZ871">
        <f>IF($CJ871&gt;=32,INDEX($AS:$AS,$CI871+32),"")</f>
      </c>
      <c r="CA871">
        <f>IF($CJ871&gt;=33,INDEX($AS:$AS,$CI871+33),"")</f>
      </c>
      <c r="CB871">
        <f>IF($CJ871&gt;=34,INDEX($AS:$AS,$CI871+34),"")</f>
      </c>
      <c r="CC871">
        <f>IF($CJ871&gt;=35,INDEX($AS:$AS,$CI871+35),"")</f>
      </c>
      <c r="CD871">
        <f>IF($CJ871&gt;=36,INDEX($AS:$AS,$CI871+36),"")</f>
      </c>
      <c r="CE871">
        <f>IF($CJ871&gt;=37,INDEX($AS:$AS,$CI871+37),"")</f>
      </c>
      <c r="CF871">
        <f>IF($CJ871&gt;=38,INDEX($AS:$AS,$CI871+38),"")</f>
      </c>
      <c r="CG871">
        <f>IF($CJ871&gt;=39,INDEX($AS:$AS,$CI871+39),"")</f>
      </c>
      <c r="CH871">
        <f>IF($CJ871&gt;=40,INDEX($AS:$AS,$CI871+40),"")</f>
      </c>
      <c r="CI871">
        <f>IFERROR(MATCH($AR871,$AS$2:$AS$133,0)+1,0)</f>
      </c>
      <c r="CJ871">
        <f>IFERROR(INDEX($AT$2:$AT$133,MATCH($AR871,$AS$2:$AS$133,0)),0)</f>
      </c>
      <c r="CK871">
        <f>IFERROR(LEFT($O871,FIND(" - ",$O871)-1),$O871)</f>
      </c>
      <c r="CL871" t="s">
        <v>113</v>
      </c>
      <c r="CN871">
        <f>IF($DI871&gt;=1,INDEX($CL:$CL,$DH871+1),"")</f>
      </c>
      <c r="CO871">
        <f>IF($DI871&gt;=2,INDEX($CL:$CL,$DH871+2),"")</f>
      </c>
      <c r="CP871">
        <f>IF($DI871&gt;=3,INDEX($CL:$CL,$DH871+3),"")</f>
      </c>
      <c r="CQ871">
        <f>IF($DI871&gt;=4,INDEX($CL:$CL,$DH871+4),"")</f>
      </c>
      <c r="CR871">
        <f>IF($DI871&gt;=5,INDEX($CL:$CL,$DH871+5),"")</f>
      </c>
      <c r="CS871">
        <f>IF($DI871&gt;=6,INDEX($CL:$CL,$DH871+6),"")</f>
      </c>
      <c r="CT871">
        <f>IF($DI871&gt;=7,INDEX($CL:$CL,$DH871+7),"")</f>
      </c>
      <c r="CU871">
        <f>IF($DI871&gt;=8,INDEX($CL:$CL,$DH871+8),"")</f>
      </c>
      <c r="CV871">
        <f>IF($DI871&gt;=9,INDEX($CL:$CL,$DH871+9),"")</f>
      </c>
      <c r="CW871">
        <f>IF($DI871&gt;=10,INDEX($CL:$CL,$DH871+10),"")</f>
      </c>
      <c r="CX871">
        <f>IF($DI871&gt;=11,INDEX($CL:$CL,$DH871+11),"")</f>
      </c>
      <c r="CY871">
        <f>IF($DI871&gt;=12,INDEX($CL:$CL,$DH871+12),"")</f>
      </c>
      <c r="CZ871">
        <f>IF($DI871&gt;=13,INDEX($CL:$CL,$DH871+13),"")</f>
      </c>
      <c r="DA871">
        <f>IF($DI871&gt;=14,INDEX($CL:$CL,$DH871+14),"")</f>
      </c>
      <c r="DB871">
        <f>IF($DI871&gt;=15,INDEX($CL:$CL,$DH871+15),"")</f>
      </c>
      <c r="DC871">
        <f>IF($DI871&gt;=16,INDEX($CL:$CL,$DH871+16),"")</f>
      </c>
      <c r="DD871">
        <f>IF($DI871&gt;=17,INDEX($CL:$CL,$DH871+17),"")</f>
      </c>
      <c r="DE871">
        <f>IF($DI871&gt;=18,INDEX($CL:$CL,$DH871+18),"")</f>
      </c>
      <c r="DF871">
        <f>IF($DI871&gt;=19,INDEX($CL:$CL,$DH871+19),"")</f>
      </c>
      <c r="DG871">
        <f>IF($DI871&gt;=20,INDEX($CL:$CL,$DH871+20),"")</f>
      </c>
      <c r="DH871">
        <f>IFERROR(MATCH($CK871,$CL$2:$CL$1558,0)+1,0)</f>
      </c>
      <c r="DI871">
        <f>IFERROR(INDEX($CM$2:$CM$1558,MATCH($CK871,$CL$2:$CL$1558,0)),0)</f>
      </c>
      <c r="DJ871">
        <f>IFERROR(INDEX($AQ:$AQ,MATCH($K871,$AP:$AP,0))&amp;"","")</f>
      </c>
      <c r="DN871">
        <f>IF($GQ871&gt;=1,INDEX($DK:$DK,$GP871+1),"")</f>
      </c>
      <c r="DO871">
        <f>IF($GQ871&gt;=2,INDEX($DK:$DK,$GP871+2),"")</f>
      </c>
      <c r="DP871">
        <f>IF($GQ871&gt;=3,INDEX($DK:$DK,$GP871+3),"")</f>
      </c>
      <c r="DQ871">
        <f>IF($GQ871&gt;=4,INDEX($DK:$DK,$GP871+4),"")</f>
      </c>
      <c r="DR871">
        <f>IF($GQ871&gt;=5,INDEX($DK:$DK,$GP871+5),"")</f>
      </c>
      <c r="DS871">
        <f>IF($GQ871&gt;=6,INDEX($DK:$DK,$GP871+6),"")</f>
      </c>
      <c r="DT871">
        <f>IF($GQ871&gt;=7,INDEX($DK:$DK,$GP871+7),"")</f>
      </c>
      <c r="DU871">
        <f>IF($GQ871&gt;=8,INDEX($DK:$DK,$GP871+8),"")</f>
      </c>
      <c r="DV871">
        <f>IF($GQ871&gt;=9,INDEX($DK:$DK,$GP871+9),"")</f>
      </c>
      <c r="DW871">
        <f>IF($GQ871&gt;=10,INDEX($DK:$DK,$GP871+10),"")</f>
      </c>
      <c r="DX871">
        <f>IF($GQ871&gt;=11,INDEX($DK:$DK,$GP871+11),"")</f>
      </c>
      <c r="DY871">
        <f>IF($GQ871&gt;=12,INDEX($DK:$DK,$GP871+12),"")</f>
      </c>
      <c r="DZ871">
        <f>IF($GQ871&gt;=13,INDEX($DK:$DK,$GP871+13),"")</f>
      </c>
      <c r="EA871">
        <f>IF($GQ871&gt;=14,INDEX($DK:$DK,$GP871+14),"")</f>
      </c>
      <c r="EB871">
        <f>IF($GQ871&gt;=15,INDEX($DK:$DK,$GP871+15),"")</f>
      </c>
      <c r="EC871">
        <f>IF($GQ871&gt;=16,INDEX($DK:$DK,$GP871+16),"")</f>
      </c>
      <c r="ED871">
        <f>IF($GQ871&gt;=17,INDEX($DK:$DK,$GP871+17),"")</f>
      </c>
      <c r="EE871">
        <f>IF($GQ871&gt;=18,INDEX($DK:$DK,$GP871+18),"")</f>
      </c>
      <c r="EF871">
        <f>IF($GQ871&gt;=19,INDEX($DK:$DK,$GP871+19),"")</f>
      </c>
      <c r="EG871">
        <f>IF($GQ871&gt;=20,INDEX($DK:$DK,$GP871+20),"")</f>
      </c>
      <c r="EH871">
        <f>IF($GQ871&gt;=21,INDEX($DK:$DK,$GP871+21),"")</f>
      </c>
      <c r="EI871">
        <f>IF($GQ871&gt;=22,INDEX($DK:$DK,$GP871+22),"")</f>
      </c>
      <c r="EJ871">
        <f>IF($GQ871&gt;=23,INDEX($DK:$DK,$GP871+23),"")</f>
      </c>
      <c r="EK871">
        <f>IF($GQ871&gt;=24,INDEX($DK:$DK,$GP871+24),"")</f>
      </c>
      <c r="EL871">
        <f>IF($GQ871&gt;=25,INDEX($DK:$DK,$GP871+25),"")</f>
      </c>
      <c r="EM871">
        <f>IF($GQ871&gt;=26,INDEX($DK:$DK,$GP871+26),"")</f>
      </c>
      <c r="EN871">
        <f>IF($GQ871&gt;=27,INDEX($DK:$DK,$GP871+27),"")</f>
      </c>
      <c r="EO871">
        <f>IF($GQ871&gt;=28,INDEX($DK:$DK,$GP871+28),"")</f>
      </c>
      <c r="EP871">
        <f>IF($GQ871&gt;=29,INDEX($DK:$DK,$GP871+29),"")</f>
      </c>
      <c r="EQ871">
        <f>IF($GQ871&gt;=30,INDEX($DK:$DK,$GP871+30),"")</f>
      </c>
      <c r="ER871">
        <f>IF($GQ871&gt;=31,INDEX($DK:$DK,$GP871+31),"")</f>
      </c>
      <c r="ES871">
        <f>IF($GQ871&gt;=32,INDEX($DK:$DK,$GP871+32),"")</f>
      </c>
      <c r="ET871">
        <f>IF($GQ871&gt;=33,INDEX($DK:$DK,$GP871+33),"")</f>
      </c>
      <c r="EU871">
        <f>IF($GQ871&gt;=34,INDEX($DK:$DK,$GP871+34),"")</f>
      </c>
      <c r="EV871">
        <f>IF($GQ871&gt;=35,INDEX($DK:$DK,$GP871+35),"")</f>
      </c>
      <c r="EW871">
        <f>IF($GQ871&gt;=36,INDEX($DK:$DK,$GP871+36),"")</f>
      </c>
      <c r="EX871">
        <f>IF($GQ871&gt;=37,INDEX($DK:$DK,$GP871+37),"")</f>
      </c>
      <c r="EY871">
        <f>IF($GQ871&gt;=38,INDEX($DK:$DK,$GP871+38),"")</f>
      </c>
      <c r="EZ871">
        <f>IF($GQ871&gt;=39,INDEX($DK:$DK,$GP871+39),"")</f>
      </c>
      <c r="FA871">
        <f>IF($GQ871&gt;=40,INDEX($DK:$DK,$GP871+40),"")</f>
      </c>
      <c r="FB871">
        <f>IF($GQ871&gt;=1,INDEX($DL:$DL,$GP871+1),"")</f>
      </c>
      <c r="FC871">
        <f>IF($GQ871&gt;=2,INDEX($DL:$DL,$GP871+2),"")</f>
      </c>
      <c r="FD871">
        <f>IF($GQ871&gt;=3,INDEX($DL:$DL,$GP871+3),"")</f>
      </c>
      <c r="FE871">
        <f>IF($GQ871&gt;=4,INDEX($DL:$DL,$GP871+4),"")</f>
      </c>
      <c r="FF871">
        <f>IF($GQ871&gt;=5,INDEX($DL:$DL,$GP871+5),"")</f>
      </c>
      <c r="FG871">
        <f>IF($GQ871&gt;=6,INDEX($DL:$DL,$GP871+6),"")</f>
      </c>
      <c r="FH871">
        <f>IF($GQ871&gt;=7,INDEX($DL:$DL,$GP871+7),"")</f>
      </c>
      <c r="FI871">
        <f>IF($GQ871&gt;=8,INDEX($DL:$DL,$GP871+8),"")</f>
      </c>
      <c r="FJ871">
        <f>IF($GQ871&gt;=9,INDEX($DL:$DL,$GP871+9),"")</f>
      </c>
      <c r="FK871">
        <f>IF($GQ871&gt;=10,INDEX($DL:$DL,$GP871+10),"")</f>
      </c>
      <c r="FL871">
        <f>IF($GQ871&gt;=11,INDEX($DL:$DL,$GP871+11),"")</f>
      </c>
      <c r="FM871">
        <f>IF($GQ871&gt;=12,INDEX($DL:$DL,$GP871+12),"")</f>
      </c>
      <c r="FN871">
        <f>IF($GQ871&gt;=13,INDEX($DL:$DL,$GP871+13),"")</f>
      </c>
      <c r="FO871">
        <f>IF($GQ871&gt;=14,INDEX($DL:$DL,$GP871+14),"")</f>
      </c>
      <c r="FP871">
        <f>IF($GQ871&gt;=15,INDEX($DL:$DL,$GP871+15),"")</f>
      </c>
      <c r="FQ871">
        <f>IF($GQ871&gt;=16,INDEX($DL:$DL,$GP871+16),"")</f>
      </c>
      <c r="FR871">
        <f>IF($GQ871&gt;=17,INDEX($DL:$DL,$GP871+17),"")</f>
      </c>
      <c r="FS871">
        <f>IF($GQ871&gt;=18,INDEX($DL:$DL,$GP871+18),"")</f>
      </c>
      <c r="FT871">
        <f>IF($GQ871&gt;=19,INDEX($DL:$DL,$GP871+19),"")</f>
      </c>
      <c r="FU871">
        <f>IF($GQ871&gt;=20,INDEX($DL:$DL,$GP871+20),"")</f>
      </c>
      <c r="FV871">
        <f>IF($GQ871&gt;=21,INDEX($DL:$DL,$GP871+21),"")</f>
      </c>
      <c r="FW871">
        <f>IF($GQ871&gt;=22,INDEX($DL:$DL,$GP871+22),"")</f>
      </c>
      <c r="FX871">
        <f>IF($GQ871&gt;=23,INDEX($DL:$DL,$GP871+23),"")</f>
      </c>
      <c r="FY871">
        <f>IF($GQ871&gt;=24,INDEX($DL:$DL,$GP871+24),"")</f>
      </c>
      <c r="FZ871">
        <f>IF($GQ871&gt;=25,INDEX($DL:$DL,$GP871+25),"")</f>
      </c>
      <c r="GA871">
        <f>IF($GQ871&gt;=26,INDEX($DL:$DL,$GP871+26),"")</f>
      </c>
      <c r="GB871">
        <f>IF($GQ871&gt;=27,INDEX($DL:$DL,$GP871+27),"")</f>
      </c>
      <c r="GC871">
        <f>IF($GQ871&gt;=28,INDEX($DL:$DL,$GP871+28),"")</f>
      </c>
      <c r="GD871">
        <f>IF($GQ871&gt;=29,INDEX($DL:$DL,$GP871+29),"")</f>
      </c>
      <c r="GE871">
        <f>IF($GQ871&gt;=30,INDEX($DL:$DL,$GP871+30),"")</f>
      </c>
      <c r="GF871">
        <f>IF($GQ871&gt;=31,INDEX($DL:$DL,$GP871+31),"")</f>
      </c>
      <c r="GG871">
        <f>IF($GQ871&gt;=32,INDEX($DL:$DL,$GP871+32),"")</f>
      </c>
      <c r="GH871">
        <f>IF($GQ871&gt;=33,INDEX($DL:$DL,$GP871+33),"")</f>
      </c>
      <c r="GI871">
        <f>IF($GQ871&gt;=34,INDEX($DL:$DL,$GP871+34),"")</f>
      </c>
      <c r="GJ871">
        <f>IF($GQ871&gt;=35,INDEX($DL:$DL,$GP871+35),"")</f>
      </c>
      <c r="GK871">
        <f>IF($GQ871&gt;=36,INDEX($DL:$DL,$GP871+36),"")</f>
      </c>
      <c r="GL871">
        <f>IF($GQ871&gt;=37,INDEX($DL:$DL,$GP871+37),"")</f>
      </c>
      <c r="GM871">
        <f>IF($GQ871&gt;=38,INDEX($DL:$DL,$GP871+38),"")</f>
      </c>
      <c r="GN871">
        <f>IF($GQ871&gt;=39,INDEX($DL:$DL,$GP871+39),"")</f>
      </c>
      <c r="GO871">
        <f>IF($GQ871&gt;=40,INDEX($DL:$DL,$GP871+40),"")</f>
      </c>
      <c r="GP871">
        <f>IFERROR(MATCH($DJ871,$DK$2:$DK$148,0)+1,0)</f>
      </c>
      <c r="GQ871">
        <f>IFERROR(INDEX($DM$2:$DM$148,MATCH($DJ871,$DK$2:$DK$148,0)),0)</f>
      </c>
      <c r="GR871">
        <f>IFERROR(MATCH($L871,$DN$871:$FA$871,0),0)</f>
      </c>
      <c r="GS871">
        <f>IF($GR871&gt;0,INDEX($FB$871:$GO$871,$GR871),"")</f>
      </c>
      <c r="GV871">
        <f>IF($JE871&gt;=1,INDEX($GT:$GT,$JD871+1),"")</f>
      </c>
      <c r="GW871">
        <f>IF($JE871&gt;=2,INDEX($GT:$GT,$JD871+2),"")</f>
      </c>
      <c r="GX871">
        <f>IF($JE871&gt;=3,INDEX($GT:$GT,$JD871+3),"")</f>
      </c>
      <c r="GY871">
        <f>IF($JE871&gt;=4,INDEX($GT:$GT,$JD871+4),"")</f>
      </c>
      <c r="GZ871">
        <f>IF($JE871&gt;=5,INDEX($GT:$GT,$JD871+5),"")</f>
      </c>
      <c r="HA871">
        <f>IF($JE871&gt;=6,INDEX($GT:$GT,$JD871+6),"")</f>
      </c>
      <c r="HB871">
        <f>IF($JE871&gt;=7,INDEX($GT:$GT,$JD871+7),"")</f>
      </c>
      <c r="HC871">
        <f>IF($JE871&gt;=8,INDEX($GT:$GT,$JD871+8),"")</f>
      </c>
      <c r="HD871">
        <f>IF($JE871&gt;=9,INDEX($GT:$GT,$JD871+9),"")</f>
      </c>
      <c r="HE871">
        <f>IF($JE871&gt;=10,INDEX($GT:$GT,$JD871+10),"")</f>
      </c>
      <c r="HF871">
        <f>IF($JE871&gt;=11,INDEX($GT:$GT,$JD871+11),"")</f>
      </c>
      <c r="HG871">
        <f>IF($JE871&gt;=12,INDEX($GT:$GT,$JD871+12),"")</f>
      </c>
      <c r="HH871">
        <f>IF($JE871&gt;=13,INDEX($GT:$GT,$JD871+13),"")</f>
      </c>
      <c r="HI871">
        <f>IF($JE871&gt;=14,INDEX($GT:$GT,$JD871+14),"")</f>
      </c>
      <c r="HJ871">
        <f>IF($JE871&gt;=15,INDEX($GT:$GT,$JD871+15),"")</f>
      </c>
      <c r="HK871">
        <f>IF($JE871&gt;=16,INDEX($GT:$GT,$JD871+16),"")</f>
      </c>
      <c r="HL871">
        <f>IF($JE871&gt;=17,INDEX($GT:$GT,$JD871+17),"")</f>
      </c>
      <c r="HM871">
        <f>IF($JE871&gt;=18,INDEX($GT:$GT,$JD871+18),"")</f>
      </c>
      <c r="HN871">
        <f>IF($JE871&gt;=19,INDEX($GT:$GT,$JD871+19),"")</f>
      </c>
      <c r="HO871">
        <f>IF($JE871&gt;=20,INDEX($GT:$GT,$JD871+20),"")</f>
      </c>
      <c r="HP871">
        <f>IF($JE871&gt;=21,INDEX($GT:$GT,$JD871+21),"")</f>
      </c>
      <c r="HQ871">
        <f>IF($JE871&gt;=22,INDEX($GT:$GT,$JD871+22),"")</f>
      </c>
      <c r="HR871">
        <f>IF($JE871&gt;=23,INDEX($GT:$GT,$JD871+23),"")</f>
      </c>
      <c r="HS871">
        <f>IF($JE871&gt;=24,INDEX($GT:$GT,$JD871+24),"")</f>
      </c>
      <c r="HT871">
        <f>IF($JE871&gt;=25,INDEX($GT:$GT,$JD871+25),"")</f>
      </c>
      <c r="HU871">
        <f>IF($JE871&gt;=26,INDEX($GT:$GT,$JD871+26),"")</f>
      </c>
      <c r="HV871">
        <f>IF($JE871&gt;=27,INDEX($GT:$GT,$JD871+27),"")</f>
      </c>
      <c r="HW871">
        <f>IF($JE871&gt;=28,INDEX($GT:$GT,$JD871+28),"")</f>
      </c>
      <c r="HX871">
        <f>IF($JE871&gt;=29,INDEX($GT:$GT,$JD871+29),"")</f>
      </c>
      <c r="HY871">
        <f>IF($JE871&gt;=30,INDEX($GT:$GT,$JD871+30),"")</f>
      </c>
      <c r="HZ871">
        <f>IF($JE871&gt;=31,INDEX($GT:$GT,$JD871+31),"")</f>
      </c>
      <c r="IA871">
        <f>IF($JE871&gt;=32,INDEX($GT:$GT,$JD871+32),"")</f>
      </c>
      <c r="IB871">
        <f>IF($JE871&gt;=33,INDEX($GT:$GT,$JD871+33),"")</f>
      </c>
      <c r="IC871">
        <f>IF($JE871&gt;=34,INDEX($GT:$GT,$JD871+34),"")</f>
      </c>
      <c r="ID871">
        <f>IF($JE871&gt;=35,INDEX($GT:$GT,$JD871+35),"")</f>
      </c>
      <c r="IE871">
        <f>IF($JE871&gt;=36,INDEX($GT:$GT,$JD871+36),"")</f>
      </c>
      <c r="IF871">
        <f>IF($JE871&gt;=37,INDEX($GT:$GT,$JD871+37),"")</f>
      </c>
      <c r="IG871">
        <f>IF($JE871&gt;=38,INDEX($GT:$GT,$JD871+38),"")</f>
      </c>
      <c r="IH871">
        <f>IF($JE871&gt;=39,INDEX($GT:$GT,$JD871+39),"")</f>
      </c>
      <c r="II871">
        <f>IF($JE871&gt;=40,INDEX($GT:$GT,$JD871+40),"")</f>
      </c>
      <c r="IJ871">
        <f>IF($JE871&gt;=41,INDEX($GT:$GT,$JD871+41),"")</f>
      </c>
      <c r="IK871">
        <f>IF($JE871&gt;=42,INDEX($GT:$GT,$JD871+42),"")</f>
      </c>
      <c r="IL871">
        <f>IF($JE871&gt;=43,INDEX($GT:$GT,$JD871+43),"")</f>
      </c>
      <c r="IM871">
        <f>IF($JE871&gt;=44,INDEX($GT:$GT,$JD871+44),"")</f>
      </c>
      <c r="IN871">
        <f>IF($JE871&gt;=45,INDEX($GT:$GT,$JD871+45),"")</f>
      </c>
      <c r="IO871">
        <f>IF($JE871&gt;=46,INDEX($GT:$GT,$JD871+46),"")</f>
      </c>
      <c r="IP871">
        <f>IF($JE871&gt;=47,INDEX($GT:$GT,$JD871+47),"")</f>
      </c>
      <c r="IQ871">
        <f>IF($JE871&gt;=48,INDEX($GT:$GT,$JD871+48),"")</f>
      </c>
      <c r="IR871">
        <f>IF($JE871&gt;=49,INDEX($GT:$GT,$JD871+49),"")</f>
      </c>
      <c r="IS871">
        <f>IF($JE871&gt;=50,INDEX($GT:$GT,$JD871+50),"")</f>
      </c>
      <c r="IT871">
        <f>IF($JE871&gt;=51,INDEX($GT:$GT,$JD871+51),"")</f>
      </c>
      <c r="IU871">
        <f>IF($JE871&gt;=52,INDEX($GT:$GT,$JD871+52),"")</f>
      </c>
      <c r="IV871">
        <f>IF($JE871&gt;=53,INDEX($GT:$GT,$JD871+53),"")</f>
      </c>
      <c r="IW871">
        <f>IF($JE871&gt;=54,INDEX($GT:$GT,$JD871+54),"")</f>
      </c>
      <c r="IX871">
        <f>IF($JE871&gt;=55,INDEX($GT:$GT,$JD871+55),"")</f>
      </c>
      <c r="IY871">
        <f>IF($JE871&gt;=56,INDEX($GT:$GT,$JD871+56),"")</f>
      </c>
      <c r="IZ871">
        <f>IF($JE871&gt;=57,INDEX($GT:$GT,$JD871+57),"")</f>
      </c>
      <c r="JA871">
        <f>IF($JE871&gt;=58,INDEX($GT:$GT,$JD871+58),"")</f>
      </c>
      <c r="JB871">
        <f>IF($JE871&gt;=59,INDEX($GT:$GT,$JD871+59),"")</f>
      </c>
      <c r="JC871">
        <f>IF($JE871&gt;=60,INDEX($GT:$GT,$JD871+60),"")</f>
      </c>
      <c r="JD871">
        <f>IFERROR(MATCH($GS871,$GT$2:$GT$322,0)+1,0)</f>
      </c>
      <c r="JE871">
        <f>IFERROR(INDEX($GU$2:$GU$322,MATCH($GS871,$GT$2:$GT$322,0)),0)</f>
      </c>
      <c r="JF871" t="s">
        <v>28</v>
      </c>
      <c r="JG871" t="s">
        <v>28</v>
      </c>
    </row>
    <row r="872" spans="1:267" x14ac:dyDescent="0.25">
      <c r="J872" s="1"/>
      <c r="K872" s="1"/>
      <c r="L872" s="1"/>
      <c r="M872" s="1"/>
      <c r="N872" s="1">
        <f>IFERROR(IF(FIND(" - ",$J872)&gt;0,MID($J872,FIND(" - ",$J872)+3,LEN($J872)),""),"")</f>
      </c>
      <c r="P872" s="1"/>
      <c r="S872" t="s">
        <v>28</v>
      </c>
      <c r="U872">
        <f>IF(OR($S872="",$T872=""),"",IFERROR($S872/$T872,0))</f>
      </c>
      <c r="V872">
        <f>IF($S872="","",
IF($K872="","",
IF(ISNUMBER(SEARCH("exempt",LOWER($K872))),0,
$S872*(VALUE(SUBSTITUTE($K872,"%",""))/100))))</f>
      </c>
      <c r="AB872">
        <f>IF($S872="","",
SUM($S872,$V872,$Z872,$W872,$Y872)-
IF($AA872="",0,VALUE($AA872)))</f>
      </c>
      <c r="AJ872" t="s">
        <v>1700</v>
      </c>
      <c r="AR872">
        <f>IFERROR(LEFT($J872,FIND(" - ",$J872)-1),$J872)</f>
      </c>
      <c r="AU872">
        <f>IF($CJ872&gt;=1,INDEX($AS:$AS,$CI872+1),"")</f>
      </c>
      <c r="AV872">
        <f>IF($CJ872&gt;=2,INDEX($AS:$AS,$CI872+2),"")</f>
      </c>
      <c r="AW872">
        <f>IF($CJ872&gt;=3,INDEX($AS:$AS,$CI872+3),"")</f>
      </c>
      <c r="AX872">
        <f>IF($CJ872&gt;=4,INDEX($AS:$AS,$CI872+4),"")</f>
      </c>
      <c r="AY872">
        <f>IF($CJ872&gt;=5,INDEX($AS:$AS,$CI872+5),"")</f>
      </c>
      <c r="AZ872">
        <f>IF($CJ872&gt;=6,INDEX($AS:$AS,$CI872+6),"")</f>
      </c>
      <c r="BA872">
        <f>IF($CJ872&gt;=7,INDEX($AS:$AS,$CI872+7),"")</f>
      </c>
      <c r="BB872">
        <f>IF($CJ872&gt;=8,INDEX($AS:$AS,$CI872+8),"")</f>
      </c>
      <c r="BC872">
        <f>IF($CJ872&gt;=9,INDEX($AS:$AS,$CI872+9),"")</f>
      </c>
      <c r="BD872">
        <f>IF($CJ872&gt;=10,INDEX($AS:$AS,$CI872+10),"")</f>
      </c>
      <c r="BE872">
        <f>IF($CJ872&gt;=11,INDEX($AS:$AS,$CI872+11),"")</f>
      </c>
      <c r="BF872">
        <f>IF($CJ872&gt;=12,INDEX($AS:$AS,$CI872+12),"")</f>
      </c>
      <c r="BG872">
        <f>IF($CJ872&gt;=13,INDEX($AS:$AS,$CI872+13),"")</f>
      </c>
      <c r="BH872">
        <f>IF($CJ872&gt;=14,INDEX($AS:$AS,$CI872+14),"")</f>
      </c>
      <c r="BI872">
        <f>IF($CJ872&gt;=15,INDEX($AS:$AS,$CI872+15),"")</f>
      </c>
      <c r="BJ872">
        <f>IF($CJ872&gt;=16,INDEX($AS:$AS,$CI872+16),"")</f>
      </c>
      <c r="BK872">
        <f>IF($CJ872&gt;=17,INDEX($AS:$AS,$CI872+17),"")</f>
      </c>
      <c r="BL872">
        <f>IF($CJ872&gt;=18,INDEX($AS:$AS,$CI872+18),"")</f>
      </c>
      <c r="BM872">
        <f>IF($CJ872&gt;=19,INDEX($AS:$AS,$CI872+19),"")</f>
      </c>
      <c r="BN872">
        <f>IF($CJ872&gt;=20,INDEX($AS:$AS,$CI872+20),"")</f>
      </c>
      <c r="BO872">
        <f>IF($CJ872&gt;=21,INDEX($AS:$AS,$CI872+21),"")</f>
      </c>
      <c r="BP872">
        <f>IF($CJ872&gt;=22,INDEX($AS:$AS,$CI872+22),"")</f>
      </c>
      <c r="BQ872">
        <f>IF($CJ872&gt;=23,INDEX($AS:$AS,$CI872+23),"")</f>
      </c>
      <c r="BR872">
        <f>IF($CJ872&gt;=24,INDEX($AS:$AS,$CI872+24),"")</f>
      </c>
      <c r="BS872">
        <f>IF($CJ872&gt;=25,INDEX($AS:$AS,$CI872+25),"")</f>
      </c>
      <c r="BT872">
        <f>IF($CJ872&gt;=26,INDEX($AS:$AS,$CI872+26),"")</f>
      </c>
      <c r="BU872">
        <f>IF($CJ872&gt;=27,INDEX($AS:$AS,$CI872+27),"")</f>
      </c>
      <c r="BV872">
        <f>IF($CJ872&gt;=28,INDEX($AS:$AS,$CI872+28),"")</f>
      </c>
      <c r="BW872">
        <f>IF($CJ872&gt;=29,INDEX($AS:$AS,$CI872+29),"")</f>
      </c>
      <c r="BX872">
        <f>IF($CJ872&gt;=30,INDEX($AS:$AS,$CI872+30),"")</f>
      </c>
      <c r="BY872">
        <f>IF($CJ872&gt;=31,INDEX($AS:$AS,$CI872+31),"")</f>
      </c>
      <c r="BZ872">
        <f>IF($CJ872&gt;=32,INDEX($AS:$AS,$CI872+32),"")</f>
      </c>
      <c r="CA872">
        <f>IF($CJ872&gt;=33,INDEX($AS:$AS,$CI872+33),"")</f>
      </c>
      <c r="CB872">
        <f>IF($CJ872&gt;=34,INDEX($AS:$AS,$CI872+34),"")</f>
      </c>
      <c r="CC872">
        <f>IF($CJ872&gt;=35,INDEX($AS:$AS,$CI872+35),"")</f>
      </c>
      <c r="CD872">
        <f>IF($CJ872&gt;=36,INDEX($AS:$AS,$CI872+36),"")</f>
      </c>
      <c r="CE872">
        <f>IF($CJ872&gt;=37,INDEX($AS:$AS,$CI872+37),"")</f>
      </c>
      <c r="CF872">
        <f>IF($CJ872&gt;=38,INDEX($AS:$AS,$CI872+38),"")</f>
      </c>
      <c r="CG872">
        <f>IF($CJ872&gt;=39,INDEX($AS:$AS,$CI872+39),"")</f>
      </c>
      <c r="CH872">
        <f>IF($CJ872&gt;=40,INDEX($AS:$AS,$CI872+40),"")</f>
      </c>
      <c r="CI872">
        <f>IFERROR(MATCH($AR872,$AS$2:$AS$133,0)+1,0)</f>
      </c>
      <c r="CJ872">
        <f>IFERROR(INDEX($AT$2:$AT$133,MATCH($AR872,$AS$2:$AS$133,0)),0)</f>
      </c>
      <c r="CK872">
        <f>IFERROR(LEFT($O872,FIND(" - ",$O872)-1),$O872)</f>
      </c>
      <c r="CL872" t="s">
        <v>1701</v>
      </c>
      <c r="CM872">
        <v>1</v>
      </c>
      <c r="CN872">
        <f>IF($DI872&gt;=1,INDEX($CL:$CL,$DH872+1),"")</f>
      </c>
      <c r="CO872">
        <f>IF($DI872&gt;=2,INDEX($CL:$CL,$DH872+2),"")</f>
      </c>
      <c r="CP872">
        <f>IF($DI872&gt;=3,INDEX($CL:$CL,$DH872+3),"")</f>
      </c>
      <c r="CQ872">
        <f>IF($DI872&gt;=4,INDEX($CL:$CL,$DH872+4),"")</f>
      </c>
      <c r="CR872">
        <f>IF($DI872&gt;=5,INDEX($CL:$CL,$DH872+5),"")</f>
      </c>
      <c r="CS872">
        <f>IF($DI872&gt;=6,INDEX($CL:$CL,$DH872+6),"")</f>
      </c>
      <c r="CT872">
        <f>IF($DI872&gt;=7,INDEX($CL:$CL,$DH872+7),"")</f>
      </c>
      <c r="CU872">
        <f>IF($DI872&gt;=8,INDEX($CL:$CL,$DH872+8),"")</f>
      </c>
      <c r="CV872">
        <f>IF($DI872&gt;=9,INDEX($CL:$CL,$DH872+9),"")</f>
      </c>
      <c r="CW872">
        <f>IF($DI872&gt;=10,INDEX($CL:$CL,$DH872+10),"")</f>
      </c>
      <c r="CX872">
        <f>IF($DI872&gt;=11,INDEX($CL:$CL,$DH872+11),"")</f>
      </c>
      <c r="CY872">
        <f>IF($DI872&gt;=12,INDEX($CL:$CL,$DH872+12),"")</f>
      </c>
      <c r="CZ872">
        <f>IF($DI872&gt;=13,INDEX($CL:$CL,$DH872+13),"")</f>
      </c>
      <c r="DA872">
        <f>IF($DI872&gt;=14,INDEX($CL:$CL,$DH872+14),"")</f>
      </c>
      <c r="DB872">
        <f>IF($DI872&gt;=15,INDEX($CL:$CL,$DH872+15),"")</f>
      </c>
      <c r="DC872">
        <f>IF($DI872&gt;=16,INDEX($CL:$CL,$DH872+16),"")</f>
      </c>
      <c r="DD872">
        <f>IF($DI872&gt;=17,INDEX($CL:$CL,$DH872+17),"")</f>
      </c>
      <c r="DE872">
        <f>IF($DI872&gt;=18,INDEX($CL:$CL,$DH872+18),"")</f>
      </c>
      <c r="DF872">
        <f>IF($DI872&gt;=19,INDEX($CL:$CL,$DH872+19),"")</f>
      </c>
      <c r="DG872">
        <f>IF($DI872&gt;=20,INDEX($CL:$CL,$DH872+20),"")</f>
      </c>
      <c r="DH872">
        <f>IFERROR(MATCH($CK872,$CL$2:$CL$1558,0)+1,0)</f>
      </c>
      <c r="DI872">
        <f>IFERROR(INDEX($CM$2:$CM$1558,MATCH($CK872,$CL$2:$CL$1558,0)),0)</f>
      </c>
      <c r="DJ872">
        <f>IFERROR(INDEX($AQ:$AQ,MATCH($K872,$AP:$AP,0))&amp;"","")</f>
      </c>
      <c r="DN872">
        <f>IF($GQ872&gt;=1,INDEX($DK:$DK,$GP872+1),"")</f>
      </c>
      <c r="DO872">
        <f>IF($GQ872&gt;=2,INDEX($DK:$DK,$GP872+2),"")</f>
      </c>
      <c r="DP872">
        <f>IF($GQ872&gt;=3,INDEX($DK:$DK,$GP872+3),"")</f>
      </c>
      <c r="DQ872">
        <f>IF($GQ872&gt;=4,INDEX($DK:$DK,$GP872+4),"")</f>
      </c>
      <c r="DR872">
        <f>IF($GQ872&gt;=5,INDEX($DK:$DK,$GP872+5),"")</f>
      </c>
      <c r="DS872">
        <f>IF($GQ872&gt;=6,INDEX($DK:$DK,$GP872+6),"")</f>
      </c>
      <c r="DT872">
        <f>IF($GQ872&gt;=7,INDEX($DK:$DK,$GP872+7),"")</f>
      </c>
      <c r="DU872">
        <f>IF($GQ872&gt;=8,INDEX($DK:$DK,$GP872+8),"")</f>
      </c>
      <c r="DV872">
        <f>IF($GQ872&gt;=9,INDEX($DK:$DK,$GP872+9),"")</f>
      </c>
      <c r="DW872">
        <f>IF($GQ872&gt;=10,INDEX($DK:$DK,$GP872+10),"")</f>
      </c>
      <c r="DX872">
        <f>IF($GQ872&gt;=11,INDEX($DK:$DK,$GP872+11),"")</f>
      </c>
      <c r="DY872">
        <f>IF($GQ872&gt;=12,INDEX($DK:$DK,$GP872+12),"")</f>
      </c>
      <c r="DZ872">
        <f>IF($GQ872&gt;=13,INDEX($DK:$DK,$GP872+13),"")</f>
      </c>
      <c r="EA872">
        <f>IF($GQ872&gt;=14,INDEX($DK:$DK,$GP872+14),"")</f>
      </c>
      <c r="EB872">
        <f>IF($GQ872&gt;=15,INDEX($DK:$DK,$GP872+15),"")</f>
      </c>
      <c r="EC872">
        <f>IF($GQ872&gt;=16,INDEX($DK:$DK,$GP872+16),"")</f>
      </c>
      <c r="ED872">
        <f>IF($GQ872&gt;=17,INDEX($DK:$DK,$GP872+17),"")</f>
      </c>
      <c r="EE872">
        <f>IF($GQ872&gt;=18,INDEX($DK:$DK,$GP872+18),"")</f>
      </c>
      <c r="EF872">
        <f>IF($GQ872&gt;=19,INDEX($DK:$DK,$GP872+19),"")</f>
      </c>
      <c r="EG872">
        <f>IF($GQ872&gt;=20,INDEX($DK:$DK,$GP872+20),"")</f>
      </c>
      <c r="EH872">
        <f>IF($GQ872&gt;=21,INDEX($DK:$DK,$GP872+21),"")</f>
      </c>
      <c r="EI872">
        <f>IF($GQ872&gt;=22,INDEX($DK:$DK,$GP872+22),"")</f>
      </c>
      <c r="EJ872">
        <f>IF($GQ872&gt;=23,INDEX($DK:$DK,$GP872+23),"")</f>
      </c>
      <c r="EK872">
        <f>IF($GQ872&gt;=24,INDEX($DK:$DK,$GP872+24),"")</f>
      </c>
      <c r="EL872">
        <f>IF($GQ872&gt;=25,INDEX($DK:$DK,$GP872+25),"")</f>
      </c>
      <c r="EM872">
        <f>IF($GQ872&gt;=26,INDEX($DK:$DK,$GP872+26),"")</f>
      </c>
      <c r="EN872">
        <f>IF($GQ872&gt;=27,INDEX($DK:$DK,$GP872+27),"")</f>
      </c>
      <c r="EO872">
        <f>IF($GQ872&gt;=28,INDEX($DK:$DK,$GP872+28),"")</f>
      </c>
      <c r="EP872">
        <f>IF($GQ872&gt;=29,INDEX($DK:$DK,$GP872+29),"")</f>
      </c>
      <c r="EQ872">
        <f>IF($GQ872&gt;=30,INDEX($DK:$DK,$GP872+30),"")</f>
      </c>
      <c r="ER872">
        <f>IF($GQ872&gt;=31,INDEX($DK:$DK,$GP872+31),"")</f>
      </c>
      <c r="ES872">
        <f>IF($GQ872&gt;=32,INDEX($DK:$DK,$GP872+32),"")</f>
      </c>
      <c r="ET872">
        <f>IF($GQ872&gt;=33,INDEX($DK:$DK,$GP872+33),"")</f>
      </c>
      <c r="EU872">
        <f>IF($GQ872&gt;=34,INDEX($DK:$DK,$GP872+34),"")</f>
      </c>
      <c r="EV872">
        <f>IF($GQ872&gt;=35,INDEX($DK:$DK,$GP872+35),"")</f>
      </c>
      <c r="EW872">
        <f>IF($GQ872&gt;=36,INDEX($DK:$DK,$GP872+36),"")</f>
      </c>
      <c r="EX872">
        <f>IF($GQ872&gt;=37,INDEX($DK:$DK,$GP872+37),"")</f>
      </c>
      <c r="EY872">
        <f>IF($GQ872&gt;=38,INDEX($DK:$DK,$GP872+38),"")</f>
      </c>
      <c r="EZ872">
        <f>IF($GQ872&gt;=39,INDEX($DK:$DK,$GP872+39),"")</f>
      </c>
      <c r="FA872">
        <f>IF($GQ872&gt;=40,INDEX($DK:$DK,$GP872+40),"")</f>
      </c>
      <c r="FB872">
        <f>IF($GQ872&gt;=1,INDEX($DL:$DL,$GP872+1),"")</f>
      </c>
      <c r="FC872">
        <f>IF($GQ872&gt;=2,INDEX($DL:$DL,$GP872+2),"")</f>
      </c>
      <c r="FD872">
        <f>IF($GQ872&gt;=3,INDEX($DL:$DL,$GP872+3),"")</f>
      </c>
      <c r="FE872">
        <f>IF($GQ872&gt;=4,INDEX($DL:$DL,$GP872+4),"")</f>
      </c>
      <c r="FF872">
        <f>IF($GQ872&gt;=5,INDEX($DL:$DL,$GP872+5),"")</f>
      </c>
      <c r="FG872">
        <f>IF($GQ872&gt;=6,INDEX($DL:$DL,$GP872+6),"")</f>
      </c>
      <c r="FH872">
        <f>IF($GQ872&gt;=7,INDEX($DL:$DL,$GP872+7),"")</f>
      </c>
      <c r="FI872">
        <f>IF($GQ872&gt;=8,INDEX($DL:$DL,$GP872+8),"")</f>
      </c>
      <c r="FJ872">
        <f>IF($GQ872&gt;=9,INDEX($DL:$DL,$GP872+9),"")</f>
      </c>
      <c r="FK872">
        <f>IF($GQ872&gt;=10,INDEX($DL:$DL,$GP872+10),"")</f>
      </c>
      <c r="FL872">
        <f>IF($GQ872&gt;=11,INDEX($DL:$DL,$GP872+11),"")</f>
      </c>
      <c r="FM872">
        <f>IF($GQ872&gt;=12,INDEX($DL:$DL,$GP872+12),"")</f>
      </c>
      <c r="FN872">
        <f>IF($GQ872&gt;=13,INDEX($DL:$DL,$GP872+13),"")</f>
      </c>
      <c r="FO872">
        <f>IF($GQ872&gt;=14,INDEX($DL:$DL,$GP872+14),"")</f>
      </c>
      <c r="FP872">
        <f>IF($GQ872&gt;=15,INDEX($DL:$DL,$GP872+15),"")</f>
      </c>
      <c r="FQ872">
        <f>IF($GQ872&gt;=16,INDEX($DL:$DL,$GP872+16),"")</f>
      </c>
      <c r="FR872">
        <f>IF($GQ872&gt;=17,INDEX($DL:$DL,$GP872+17),"")</f>
      </c>
      <c r="FS872">
        <f>IF($GQ872&gt;=18,INDEX($DL:$DL,$GP872+18),"")</f>
      </c>
      <c r="FT872">
        <f>IF($GQ872&gt;=19,INDEX($DL:$DL,$GP872+19),"")</f>
      </c>
      <c r="FU872">
        <f>IF($GQ872&gt;=20,INDEX($DL:$DL,$GP872+20),"")</f>
      </c>
      <c r="FV872">
        <f>IF($GQ872&gt;=21,INDEX($DL:$DL,$GP872+21),"")</f>
      </c>
      <c r="FW872">
        <f>IF($GQ872&gt;=22,INDEX($DL:$DL,$GP872+22),"")</f>
      </c>
      <c r="FX872">
        <f>IF($GQ872&gt;=23,INDEX($DL:$DL,$GP872+23),"")</f>
      </c>
      <c r="FY872">
        <f>IF($GQ872&gt;=24,INDEX($DL:$DL,$GP872+24),"")</f>
      </c>
      <c r="FZ872">
        <f>IF($GQ872&gt;=25,INDEX($DL:$DL,$GP872+25),"")</f>
      </c>
      <c r="GA872">
        <f>IF($GQ872&gt;=26,INDEX($DL:$DL,$GP872+26),"")</f>
      </c>
      <c r="GB872">
        <f>IF($GQ872&gt;=27,INDEX($DL:$DL,$GP872+27),"")</f>
      </c>
      <c r="GC872">
        <f>IF($GQ872&gt;=28,INDEX($DL:$DL,$GP872+28),"")</f>
      </c>
      <c r="GD872">
        <f>IF($GQ872&gt;=29,INDEX($DL:$DL,$GP872+29),"")</f>
      </c>
      <c r="GE872">
        <f>IF($GQ872&gt;=30,INDEX($DL:$DL,$GP872+30),"")</f>
      </c>
      <c r="GF872">
        <f>IF($GQ872&gt;=31,INDEX($DL:$DL,$GP872+31),"")</f>
      </c>
      <c r="GG872">
        <f>IF($GQ872&gt;=32,INDEX($DL:$DL,$GP872+32),"")</f>
      </c>
      <c r="GH872">
        <f>IF($GQ872&gt;=33,INDEX($DL:$DL,$GP872+33),"")</f>
      </c>
      <c r="GI872">
        <f>IF($GQ872&gt;=34,INDEX($DL:$DL,$GP872+34),"")</f>
      </c>
      <c r="GJ872">
        <f>IF($GQ872&gt;=35,INDEX($DL:$DL,$GP872+35),"")</f>
      </c>
      <c r="GK872">
        <f>IF($GQ872&gt;=36,INDEX($DL:$DL,$GP872+36),"")</f>
      </c>
      <c r="GL872">
        <f>IF($GQ872&gt;=37,INDEX($DL:$DL,$GP872+37),"")</f>
      </c>
      <c r="GM872">
        <f>IF($GQ872&gt;=38,INDEX($DL:$DL,$GP872+38),"")</f>
      </c>
      <c r="GN872">
        <f>IF($GQ872&gt;=39,INDEX($DL:$DL,$GP872+39),"")</f>
      </c>
      <c r="GO872">
        <f>IF($GQ872&gt;=40,INDEX($DL:$DL,$GP872+40),"")</f>
      </c>
      <c r="GP872">
        <f>IFERROR(MATCH($DJ872,$DK$2:$DK$148,0)+1,0)</f>
      </c>
      <c r="GQ872">
        <f>IFERROR(INDEX($DM$2:$DM$148,MATCH($DJ872,$DK$2:$DK$148,0)),0)</f>
      </c>
      <c r="GR872">
        <f>IFERROR(MATCH($L872,$DN$872:$FA$872,0),0)</f>
      </c>
      <c r="GS872">
        <f>IF($GR872&gt;0,INDEX($FB$872:$GO$872,$GR872),"")</f>
      </c>
      <c r="GV872">
        <f>IF($JE872&gt;=1,INDEX($GT:$GT,$JD872+1),"")</f>
      </c>
      <c r="GW872">
        <f>IF($JE872&gt;=2,INDEX($GT:$GT,$JD872+2),"")</f>
      </c>
      <c r="GX872">
        <f>IF($JE872&gt;=3,INDEX($GT:$GT,$JD872+3),"")</f>
      </c>
      <c r="GY872">
        <f>IF($JE872&gt;=4,INDEX($GT:$GT,$JD872+4),"")</f>
      </c>
      <c r="GZ872">
        <f>IF($JE872&gt;=5,INDEX($GT:$GT,$JD872+5),"")</f>
      </c>
      <c r="HA872">
        <f>IF($JE872&gt;=6,INDEX($GT:$GT,$JD872+6),"")</f>
      </c>
      <c r="HB872">
        <f>IF($JE872&gt;=7,INDEX($GT:$GT,$JD872+7),"")</f>
      </c>
      <c r="HC872">
        <f>IF($JE872&gt;=8,INDEX($GT:$GT,$JD872+8),"")</f>
      </c>
      <c r="HD872">
        <f>IF($JE872&gt;=9,INDEX($GT:$GT,$JD872+9),"")</f>
      </c>
      <c r="HE872">
        <f>IF($JE872&gt;=10,INDEX($GT:$GT,$JD872+10),"")</f>
      </c>
      <c r="HF872">
        <f>IF($JE872&gt;=11,INDEX($GT:$GT,$JD872+11),"")</f>
      </c>
      <c r="HG872">
        <f>IF($JE872&gt;=12,INDEX($GT:$GT,$JD872+12),"")</f>
      </c>
      <c r="HH872">
        <f>IF($JE872&gt;=13,INDEX($GT:$GT,$JD872+13),"")</f>
      </c>
      <c r="HI872">
        <f>IF($JE872&gt;=14,INDEX($GT:$GT,$JD872+14),"")</f>
      </c>
      <c r="HJ872">
        <f>IF($JE872&gt;=15,INDEX($GT:$GT,$JD872+15),"")</f>
      </c>
      <c r="HK872">
        <f>IF($JE872&gt;=16,INDEX($GT:$GT,$JD872+16),"")</f>
      </c>
      <c r="HL872">
        <f>IF($JE872&gt;=17,INDEX($GT:$GT,$JD872+17),"")</f>
      </c>
      <c r="HM872">
        <f>IF($JE872&gt;=18,INDEX($GT:$GT,$JD872+18),"")</f>
      </c>
      <c r="HN872">
        <f>IF($JE872&gt;=19,INDEX($GT:$GT,$JD872+19),"")</f>
      </c>
      <c r="HO872">
        <f>IF($JE872&gt;=20,INDEX($GT:$GT,$JD872+20),"")</f>
      </c>
      <c r="HP872">
        <f>IF($JE872&gt;=21,INDEX($GT:$GT,$JD872+21),"")</f>
      </c>
      <c r="HQ872">
        <f>IF($JE872&gt;=22,INDEX($GT:$GT,$JD872+22),"")</f>
      </c>
      <c r="HR872">
        <f>IF($JE872&gt;=23,INDEX($GT:$GT,$JD872+23),"")</f>
      </c>
      <c r="HS872">
        <f>IF($JE872&gt;=24,INDEX($GT:$GT,$JD872+24),"")</f>
      </c>
      <c r="HT872">
        <f>IF($JE872&gt;=25,INDEX($GT:$GT,$JD872+25),"")</f>
      </c>
      <c r="HU872">
        <f>IF($JE872&gt;=26,INDEX($GT:$GT,$JD872+26),"")</f>
      </c>
      <c r="HV872">
        <f>IF($JE872&gt;=27,INDEX($GT:$GT,$JD872+27),"")</f>
      </c>
      <c r="HW872">
        <f>IF($JE872&gt;=28,INDEX($GT:$GT,$JD872+28),"")</f>
      </c>
      <c r="HX872">
        <f>IF($JE872&gt;=29,INDEX($GT:$GT,$JD872+29),"")</f>
      </c>
      <c r="HY872">
        <f>IF($JE872&gt;=30,INDEX($GT:$GT,$JD872+30),"")</f>
      </c>
      <c r="HZ872">
        <f>IF($JE872&gt;=31,INDEX($GT:$GT,$JD872+31),"")</f>
      </c>
      <c r="IA872">
        <f>IF($JE872&gt;=32,INDEX($GT:$GT,$JD872+32),"")</f>
      </c>
      <c r="IB872">
        <f>IF($JE872&gt;=33,INDEX($GT:$GT,$JD872+33),"")</f>
      </c>
      <c r="IC872">
        <f>IF($JE872&gt;=34,INDEX($GT:$GT,$JD872+34),"")</f>
      </c>
      <c r="ID872">
        <f>IF($JE872&gt;=35,INDEX($GT:$GT,$JD872+35),"")</f>
      </c>
      <c r="IE872">
        <f>IF($JE872&gt;=36,INDEX($GT:$GT,$JD872+36),"")</f>
      </c>
      <c r="IF872">
        <f>IF($JE872&gt;=37,INDEX($GT:$GT,$JD872+37),"")</f>
      </c>
      <c r="IG872">
        <f>IF($JE872&gt;=38,INDEX($GT:$GT,$JD872+38),"")</f>
      </c>
      <c r="IH872">
        <f>IF($JE872&gt;=39,INDEX($GT:$GT,$JD872+39),"")</f>
      </c>
      <c r="II872">
        <f>IF($JE872&gt;=40,INDEX($GT:$GT,$JD872+40),"")</f>
      </c>
      <c r="IJ872">
        <f>IF($JE872&gt;=41,INDEX($GT:$GT,$JD872+41),"")</f>
      </c>
      <c r="IK872">
        <f>IF($JE872&gt;=42,INDEX($GT:$GT,$JD872+42),"")</f>
      </c>
      <c r="IL872">
        <f>IF($JE872&gt;=43,INDEX($GT:$GT,$JD872+43),"")</f>
      </c>
      <c r="IM872">
        <f>IF($JE872&gt;=44,INDEX($GT:$GT,$JD872+44),"")</f>
      </c>
      <c r="IN872">
        <f>IF($JE872&gt;=45,INDEX($GT:$GT,$JD872+45),"")</f>
      </c>
      <c r="IO872">
        <f>IF($JE872&gt;=46,INDEX($GT:$GT,$JD872+46),"")</f>
      </c>
      <c r="IP872">
        <f>IF($JE872&gt;=47,INDEX($GT:$GT,$JD872+47),"")</f>
      </c>
      <c r="IQ872">
        <f>IF($JE872&gt;=48,INDEX($GT:$GT,$JD872+48),"")</f>
      </c>
      <c r="IR872">
        <f>IF($JE872&gt;=49,INDEX($GT:$GT,$JD872+49),"")</f>
      </c>
      <c r="IS872">
        <f>IF($JE872&gt;=50,INDEX($GT:$GT,$JD872+50),"")</f>
      </c>
      <c r="IT872">
        <f>IF($JE872&gt;=51,INDEX($GT:$GT,$JD872+51),"")</f>
      </c>
      <c r="IU872">
        <f>IF($JE872&gt;=52,INDEX($GT:$GT,$JD872+52),"")</f>
      </c>
      <c r="IV872">
        <f>IF($JE872&gt;=53,INDEX($GT:$GT,$JD872+53),"")</f>
      </c>
      <c r="IW872">
        <f>IF($JE872&gt;=54,INDEX($GT:$GT,$JD872+54),"")</f>
      </c>
      <c r="IX872">
        <f>IF($JE872&gt;=55,INDEX($GT:$GT,$JD872+55),"")</f>
      </c>
      <c r="IY872">
        <f>IF($JE872&gt;=56,INDEX($GT:$GT,$JD872+56),"")</f>
      </c>
      <c r="IZ872">
        <f>IF($JE872&gt;=57,INDEX($GT:$GT,$JD872+57),"")</f>
      </c>
      <c r="JA872">
        <f>IF($JE872&gt;=58,INDEX($GT:$GT,$JD872+58),"")</f>
      </c>
      <c r="JB872">
        <f>IF($JE872&gt;=59,INDEX($GT:$GT,$JD872+59),"")</f>
      </c>
      <c r="JC872">
        <f>IF($JE872&gt;=60,INDEX($GT:$GT,$JD872+60),"")</f>
      </c>
      <c r="JD872">
        <f>IFERROR(MATCH($GS872,$GT$2:$GT$322,0)+1,0)</f>
      </c>
      <c r="JE872">
        <f>IFERROR(INDEX($GU$2:$GU$322,MATCH($GS872,$GT$2:$GT$322,0)),0)</f>
      </c>
      <c r="JF872" t="s">
        <v>28</v>
      </c>
      <c r="JG872" t="s">
        <v>28</v>
      </c>
    </row>
    <row r="873" spans="1:267" x14ac:dyDescent="0.25">
      <c r="J873" s="1"/>
      <c r="K873" s="1"/>
      <c r="L873" s="1"/>
      <c r="M873" s="1"/>
      <c r="N873" s="1">
        <f>IFERROR(IF(FIND(" - ",$J873)&gt;0,MID($J873,FIND(" - ",$J873)+3,LEN($J873)),""),"")</f>
      </c>
      <c r="P873" s="1"/>
      <c r="S873" t="s">
        <v>28</v>
      </c>
      <c r="U873">
        <f>IF(OR($S873="",$T873=""),"",IFERROR($S873/$T873,0))</f>
      </c>
      <c r="V873">
        <f>IF($S873="","",
IF($K873="","",
IF(ISNUMBER(SEARCH("exempt",LOWER($K873))),0,
$S873*(VALUE(SUBSTITUTE($K873,"%",""))/100))))</f>
      </c>
      <c r="AB873">
        <f>IF($S873="","",
SUM($S873,$V873,$Z873,$W873,$Y873)-
IF($AA873="",0,VALUE($AA873)))</f>
      </c>
      <c r="AJ873" t="s">
        <v>1702</v>
      </c>
      <c r="AR873">
        <f>IFERROR(LEFT($J873,FIND(" - ",$J873)-1),$J873)</f>
      </c>
      <c r="AU873">
        <f>IF($CJ873&gt;=1,INDEX($AS:$AS,$CI873+1),"")</f>
      </c>
      <c r="AV873">
        <f>IF($CJ873&gt;=2,INDEX($AS:$AS,$CI873+2),"")</f>
      </c>
      <c r="AW873">
        <f>IF($CJ873&gt;=3,INDEX($AS:$AS,$CI873+3),"")</f>
      </c>
      <c r="AX873">
        <f>IF($CJ873&gt;=4,INDEX($AS:$AS,$CI873+4),"")</f>
      </c>
      <c r="AY873">
        <f>IF($CJ873&gt;=5,INDEX($AS:$AS,$CI873+5),"")</f>
      </c>
      <c r="AZ873">
        <f>IF($CJ873&gt;=6,INDEX($AS:$AS,$CI873+6),"")</f>
      </c>
      <c r="BA873">
        <f>IF($CJ873&gt;=7,INDEX($AS:$AS,$CI873+7),"")</f>
      </c>
      <c r="BB873">
        <f>IF($CJ873&gt;=8,INDEX($AS:$AS,$CI873+8),"")</f>
      </c>
      <c r="BC873">
        <f>IF($CJ873&gt;=9,INDEX($AS:$AS,$CI873+9),"")</f>
      </c>
      <c r="BD873">
        <f>IF($CJ873&gt;=10,INDEX($AS:$AS,$CI873+10),"")</f>
      </c>
      <c r="BE873">
        <f>IF($CJ873&gt;=11,INDEX($AS:$AS,$CI873+11),"")</f>
      </c>
      <c r="BF873">
        <f>IF($CJ873&gt;=12,INDEX($AS:$AS,$CI873+12),"")</f>
      </c>
      <c r="BG873">
        <f>IF($CJ873&gt;=13,INDEX($AS:$AS,$CI873+13),"")</f>
      </c>
      <c r="BH873">
        <f>IF($CJ873&gt;=14,INDEX($AS:$AS,$CI873+14),"")</f>
      </c>
      <c r="BI873">
        <f>IF($CJ873&gt;=15,INDEX($AS:$AS,$CI873+15),"")</f>
      </c>
      <c r="BJ873">
        <f>IF($CJ873&gt;=16,INDEX($AS:$AS,$CI873+16),"")</f>
      </c>
      <c r="BK873">
        <f>IF($CJ873&gt;=17,INDEX($AS:$AS,$CI873+17),"")</f>
      </c>
      <c r="BL873">
        <f>IF($CJ873&gt;=18,INDEX($AS:$AS,$CI873+18),"")</f>
      </c>
      <c r="BM873">
        <f>IF($CJ873&gt;=19,INDEX($AS:$AS,$CI873+19),"")</f>
      </c>
      <c r="BN873">
        <f>IF($CJ873&gt;=20,INDEX($AS:$AS,$CI873+20),"")</f>
      </c>
      <c r="BO873">
        <f>IF($CJ873&gt;=21,INDEX($AS:$AS,$CI873+21),"")</f>
      </c>
      <c r="BP873">
        <f>IF($CJ873&gt;=22,INDEX($AS:$AS,$CI873+22),"")</f>
      </c>
      <c r="BQ873">
        <f>IF($CJ873&gt;=23,INDEX($AS:$AS,$CI873+23),"")</f>
      </c>
      <c r="BR873">
        <f>IF($CJ873&gt;=24,INDEX($AS:$AS,$CI873+24),"")</f>
      </c>
      <c r="BS873">
        <f>IF($CJ873&gt;=25,INDEX($AS:$AS,$CI873+25),"")</f>
      </c>
      <c r="BT873">
        <f>IF($CJ873&gt;=26,INDEX($AS:$AS,$CI873+26),"")</f>
      </c>
      <c r="BU873">
        <f>IF($CJ873&gt;=27,INDEX($AS:$AS,$CI873+27),"")</f>
      </c>
      <c r="BV873">
        <f>IF($CJ873&gt;=28,INDEX($AS:$AS,$CI873+28),"")</f>
      </c>
      <c r="BW873">
        <f>IF($CJ873&gt;=29,INDEX($AS:$AS,$CI873+29),"")</f>
      </c>
      <c r="BX873">
        <f>IF($CJ873&gt;=30,INDEX($AS:$AS,$CI873+30),"")</f>
      </c>
      <c r="BY873">
        <f>IF($CJ873&gt;=31,INDEX($AS:$AS,$CI873+31),"")</f>
      </c>
      <c r="BZ873">
        <f>IF($CJ873&gt;=32,INDEX($AS:$AS,$CI873+32),"")</f>
      </c>
      <c r="CA873">
        <f>IF($CJ873&gt;=33,INDEX($AS:$AS,$CI873+33),"")</f>
      </c>
      <c r="CB873">
        <f>IF($CJ873&gt;=34,INDEX($AS:$AS,$CI873+34),"")</f>
      </c>
      <c r="CC873">
        <f>IF($CJ873&gt;=35,INDEX($AS:$AS,$CI873+35),"")</f>
      </c>
      <c r="CD873">
        <f>IF($CJ873&gt;=36,INDEX($AS:$AS,$CI873+36),"")</f>
      </c>
      <c r="CE873">
        <f>IF($CJ873&gt;=37,INDEX($AS:$AS,$CI873+37),"")</f>
      </c>
      <c r="CF873">
        <f>IF($CJ873&gt;=38,INDEX($AS:$AS,$CI873+38),"")</f>
      </c>
      <c r="CG873">
        <f>IF($CJ873&gt;=39,INDEX($AS:$AS,$CI873+39),"")</f>
      </c>
      <c r="CH873">
        <f>IF($CJ873&gt;=40,INDEX($AS:$AS,$CI873+40),"")</f>
      </c>
      <c r="CI873">
        <f>IFERROR(MATCH($AR873,$AS$2:$AS$133,0)+1,0)</f>
      </c>
      <c r="CJ873">
        <f>IFERROR(INDEX($AT$2:$AT$133,MATCH($AR873,$AS$2:$AS$133,0)),0)</f>
      </c>
      <c r="CK873">
        <f>IFERROR(LEFT($O873,FIND(" - ",$O873)-1),$O873)</f>
      </c>
      <c r="CL873" t="s">
        <v>211</v>
      </c>
      <c r="CN873">
        <f>IF($DI873&gt;=1,INDEX($CL:$CL,$DH873+1),"")</f>
      </c>
      <c r="CO873">
        <f>IF($DI873&gt;=2,INDEX($CL:$CL,$DH873+2),"")</f>
      </c>
      <c r="CP873">
        <f>IF($DI873&gt;=3,INDEX($CL:$CL,$DH873+3),"")</f>
      </c>
      <c r="CQ873">
        <f>IF($DI873&gt;=4,INDEX($CL:$CL,$DH873+4),"")</f>
      </c>
      <c r="CR873">
        <f>IF($DI873&gt;=5,INDEX($CL:$CL,$DH873+5),"")</f>
      </c>
      <c r="CS873">
        <f>IF($DI873&gt;=6,INDEX($CL:$CL,$DH873+6),"")</f>
      </c>
      <c r="CT873">
        <f>IF($DI873&gt;=7,INDEX($CL:$CL,$DH873+7),"")</f>
      </c>
      <c r="CU873">
        <f>IF($DI873&gt;=8,INDEX($CL:$CL,$DH873+8),"")</f>
      </c>
      <c r="CV873">
        <f>IF($DI873&gt;=9,INDEX($CL:$CL,$DH873+9),"")</f>
      </c>
      <c r="CW873">
        <f>IF($DI873&gt;=10,INDEX($CL:$CL,$DH873+10),"")</f>
      </c>
      <c r="CX873">
        <f>IF($DI873&gt;=11,INDEX($CL:$CL,$DH873+11),"")</f>
      </c>
      <c r="CY873">
        <f>IF($DI873&gt;=12,INDEX($CL:$CL,$DH873+12),"")</f>
      </c>
      <c r="CZ873">
        <f>IF($DI873&gt;=13,INDEX($CL:$CL,$DH873+13),"")</f>
      </c>
      <c r="DA873">
        <f>IF($DI873&gt;=14,INDEX($CL:$CL,$DH873+14),"")</f>
      </c>
      <c r="DB873">
        <f>IF($DI873&gt;=15,INDEX($CL:$CL,$DH873+15),"")</f>
      </c>
      <c r="DC873">
        <f>IF($DI873&gt;=16,INDEX($CL:$CL,$DH873+16),"")</f>
      </c>
      <c r="DD873">
        <f>IF($DI873&gt;=17,INDEX($CL:$CL,$DH873+17),"")</f>
      </c>
      <c r="DE873">
        <f>IF($DI873&gt;=18,INDEX($CL:$CL,$DH873+18),"")</f>
      </c>
      <c r="DF873">
        <f>IF($DI873&gt;=19,INDEX($CL:$CL,$DH873+19),"")</f>
      </c>
      <c r="DG873">
        <f>IF($DI873&gt;=20,INDEX($CL:$CL,$DH873+20),"")</f>
      </c>
      <c r="DH873">
        <f>IFERROR(MATCH($CK873,$CL$2:$CL$1558,0)+1,0)</f>
      </c>
      <c r="DI873">
        <f>IFERROR(INDEX($CM$2:$CM$1558,MATCH($CK873,$CL$2:$CL$1558,0)),0)</f>
      </c>
      <c r="DJ873">
        <f>IFERROR(INDEX($AQ:$AQ,MATCH($K873,$AP:$AP,0))&amp;"","")</f>
      </c>
      <c r="DN873">
        <f>IF($GQ873&gt;=1,INDEX($DK:$DK,$GP873+1),"")</f>
      </c>
      <c r="DO873">
        <f>IF($GQ873&gt;=2,INDEX($DK:$DK,$GP873+2),"")</f>
      </c>
      <c r="DP873">
        <f>IF($GQ873&gt;=3,INDEX($DK:$DK,$GP873+3),"")</f>
      </c>
      <c r="DQ873">
        <f>IF($GQ873&gt;=4,INDEX($DK:$DK,$GP873+4),"")</f>
      </c>
      <c r="DR873">
        <f>IF($GQ873&gt;=5,INDEX($DK:$DK,$GP873+5),"")</f>
      </c>
      <c r="DS873">
        <f>IF($GQ873&gt;=6,INDEX($DK:$DK,$GP873+6),"")</f>
      </c>
      <c r="DT873">
        <f>IF($GQ873&gt;=7,INDEX($DK:$DK,$GP873+7),"")</f>
      </c>
      <c r="DU873">
        <f>IF($GQ873&gt;=8,INDEX($DK:$DK,$GP873+8),"")</f>
      </c>
      <c r="DV873">
        <f>IF($GQ873&gt;=9,INDEX($DK:$DK,$GP873+9),"")</f>
      </c>
      <c r="DW873">
        <f>IF($GQ873&gt;=10,INDEX($DK:$DK,$GP873+10),"")</f>
      </c>
      <c r="DX873">
        <f>IF($GQ873&gt;=11,INDEX($DK:$DK,$GP873+11),"")</f>
      </c>
      <c r="DY873">
        <f>IF($GQ873&gt;=12,INDEX($DK:$DK,$GP873+12),"")</f>
      </c>
      <c r="DZ873">
        <f>IF($GQ873&gt;=13,INDEX($DK:$DK,$GP873+13),"")</f>
      </c>
      <c r="EA873">
        <f>IF($GQ873&gt;=14,INDEX($DK:$DK,$GP873+14),"")</f>
      </c>
      <c r="EB873">
        <f>IF($GQ873&gt;=15,INDEX($DK:$DK,$GP873+15),"")</f>
      </c>
      <c r="EC873">
        <f>IF($GQ873&gt;=16,INDEX($DK:$DK,$GP873+16),"")</f>
      </c>
      <c r="ED873">
        <f>IF($GQ873&gt;=17,INDEX($DK:$DK,$GP873+17),"")</f>
      </c>
      <c r="EE873">
        <f>IF($GQ873&gt;=18,INDEX($DK:$DK,$GP873+18),"")</f>
      </c>
      <c r="EF873">
        <f>IF($GQ873&gt;=19,INDEX($DK:$DK,$GP873+19),"")</f>
      </c>
      <c r="EG873">
        <f>IF($GQ873&gt;=20,INDEX($DK:$DK,$GP873+20),"")</f>
      </c>
      <c r="EH873">
        <f>IF($GQ873&gt;=21,INDEX($DK:$DK,$GP873+21),"")</f>
      </c>
      <c r="EI873">
        <f>IF($GQ873&gt;=22,INDEX($DK:$DK,$GP873+22),"")</f>
      </c>
      <c r="EJ873">
        <f>IF($GQ873&gt;=23,INDEX($DK:$DK,$GP873+23),"")</f>
      </c>
      <c r="EK873">
        <f>IF($GQ873&gt;=24,INDEX($DK:$DK,$GP873+24),"")</f>
      </c>
      <c r="EL873">
        <f>IF($GQ873&gt;=25,INDEX($DK:$DK,$GP873+25),"")</f>
      </c>
      <c r="EM873">
        <f>IF($GQ873&gt;=26,INDEX($DK:$DK,$GP873+26),"")</f>
      </c>
      <c r="EN873">
        <f>IF($GQ873&gt;=27,INDEX($DK:$DK,$GP873+27),"")</f>
      </c>
      <c r="EO873">
        <f>IF($GQ873&gt;=28,INDEX($DK:$DK,$GP873+28),"")</f>
      </c>
      <c r="EP873">
        <f>IF($GQ873&gt;=29,INDEX($DK:$DK,$GP873+29),"")</f>
      </c>
      <c r="EQ873">
        <f>IF($GQ873&gt;=30,INDEX($DK:$DK,$GP873+30),"")</f>
      </c>
      <c r="ER873">
        <f>IF($GQ873&gt;=31,INDEX($DK:$DK,$GP873+31),"")</f>
      </c>
      <c r="ES873">
        <f>IF($GQ873&gt;=32,INDEX($DK:$DK,$GP873+32),"")</f>
      </c>
      <c r="ET873">
        <f>IF($GQ873&gt;=33,INDEX($DK:$DK,$GP873+33),"")</f>
      </c>
      <c r="EU873">
        <f>IF($GQ873&gt;=34,INDEX($DK:$DK,$GP873+34),"")</f>
      </c>
      <c r="EV873">
        <f>IF($GQ873&gt;=35,INDEX($DK:$DK,$GP873+35),"")</f>
      </c>
      <c r="EW873">
        <f>IF($GQ873&gt;=36,INDEX($DK:$DK,$GP873+36),"")</f>
      </c>
      <c r="EX873">
        <f>IF($GQ873&gt;=37,INDEX($DK:$DK,$GP873+37),"")</f>
      </c>
      <c r="EY873">
        <f>IF($GQ873&gt;=38,INDEX($DK:$DK,$GP873+38),"")</f>
      </c>
      <c r="EZ873">
        <f>IF($GQ873&gt;=39,INDEX($DK:$DK,$GP873+39),"")</f>
      </c>
      <c r="FA873">
        <f>IF($GQ873&gt;=40,INDEX($DK:$DK,$GP873+40),"")</f>
      </c>
      <c r="FB873">
        <f>IF($GQ873&gt;=1,INDEX($DL:$DL,$GP873+1),"")</f>
      </c>
      <c r="FC873">
        <f>IF($GQ873&gt;=2,INDEX($DL:$DL,$GP873+2),"")</f>
      </c>
      <c r="FD873">
        <f>IF($GQ873&gt;=3,INDEX($DL:$DL,$GP873+3),"")</f>
      </c>
      <c r="FE873">
        <f>IF($GQ873&gt;=4,INDEX($DL:$DL,$GP873+4),"")</f>
      </c>
      <c r="FF873">
        <f>IF($GQ873&gt;=5,INDEX($DL:$DL,$GP873+5),"")</f>
      </c>
      <c r="FG873">
        <f>IF($GQ873&gt;=6,INDEX($DL:$DL,$GP873+6),"")</f>
      </c>
      <c r="FH873">
        <f>IF($GQ873&gt;=7,INDEX($DL:$DL,$GP873+7),"")</f>
      </c>
      <c r="FI873">
        <f>IF($GQ873&gt;=8,INDEX($DL:$DL,$GP873+8),"")</f>
      </c>
      <c r="FJ873">
        <f>IF($GQ873&gt;=9,INDEX($DL:$DL,$GP873+9),"")</f>
      </c>
      <c r="FK873">
        <f>IF($GQ873&gt;=10,INDEX($DL:$DL,$GP873+10),"")</f>
      </c>
      <c r="FL873">
        <f>IF($GQ873&gt;=11,INDEX($DL:$DL,$GP873+11),"")</f>
      </c>
      <c r="FM873">
        <f>IF($GQ873&gt;=12,INDEX($DL:$DL,$GP873+12),"")</f>
      </c>
      <c r="FN873">
        <f>IF($GQ873&gt;=13,INDEX($DL:$DL,$GP873+13),"")</f>
      </c>
      <c r="FO873">
        <f>IF($GQ873&gt;=14,INDEX($DL:$DL,$GP873+14),"")</f>
      </c>
      <c r="FP873">
        <f>IF($GQ873&gt;=15,INDEX($DL:$DL,$GP873+15),"")</f>
      </c>
      <c r="FQ873">
        <f>IF($GQ873&gt;=16,INDEX($DL:$DL,$GP873+16),"")</f>
      </c>
      <c r="FR873">
        <f>IF($GQ873&gt;=17,INDEX($DL:$DL,$GP873+17),"")</f>
      </c>
      <c r="FS873">
        <f>IF($GQ873&gt;=18,INDEX($DL:$DL,$GP873+18),"")</f>
      </c>
      <c r="FT873">
        <f>IF($GQ873&gt;=19,INDEX($DL:$DL,$GP873+19),"")</f>
      </c>
      <c r="FU873">
        <f>IF($GQ873&gt;=20,INDEX($DL:$DL,$GP873+20),"")</f>
      </c>
      <c r="FV873">
        <f>IF($GQ873&gt;=21,INDEX($DL:$DL,$GP873+21),"")</f>
      </c>
      <c r="FW873">
        <f>IF($GQ873&gt;=22,INDEX($DL:$DL,$GP873+22),"")</f>
      </c>
      <c r="FX873">
        <f>IF($GQ873&gt;=23,INDEX($DL:$DL,$GP873+23),"")</f>
      </c>
      <c r="FY873">
        <f>IF($GQ873&gt;=24,INDEX($DL:$DL,$GP873+24),"")</f>
      </c>
      <c r="FZ873">
        <f>IF($GQ873&gt;=25,INDEX($DL:$DL,$GP873+25),"")</f>
      </c>
      <c r="GA873">
        <f>IF($GQ873&gt;=26,INDEX($DL:$DL,$GP873+26),"")</f>
      </c>
      <c r="GB873">
        <f>IF($GQ873&gt;=27,INDEX($DL:$DL,$GP873+27),"")</f>
      </c>
      <c r="GC873">
        <f>IF($GQ873&gt;=28,INDEX($DL:$DL,$GP873+28),"")</f>
      </c>
      <c r="GD873">
        <f>IF($GQ873&gt;=29,INDEX($DL:$DL,$GP873+29),"")</f>
      </c>
      <c r="GE873">
        <f>IF($GQ873&gt;=30,INDEX($DL:$DL,$GP873+30),"")</f>
      </c>
      <c r="GF873">
        <f>IF($GQ873&gt;=31,INDEX($DL:$DL,$GP873+31),"")</f>
      </c>
      <c r="GG873">
        <f>IF($GQ873&gt;=32,INDEX($DL:$DL,$GP873+32),"")</f>
      </c>
      <c r="GH873">
        <f>IF($GQ873&gt;=33,INDEX($DL:$DL,$GP873+33),"")</f>
      </c>
      <c r="GI873">
        <f>IF($GQ873&gt;=34,INDEX($DL:$DL,$GP873+34),"")</f>
      </c>
      <c r="GJ873">
        <f>IF($GQ873&gt;=35,INDEX($DL:$DL,$GP873+35),"")</f>
      </c>
      <c r="GK873">
        <f>IF($GQ873&gt;=36,INDEX($DL:$DL,$GP873+36),"")</f>
      </c>
      <c r="GL873">
        <f>IF($GQ873&gt;=37,INDEX($DL:$DL,$GP873+37),"")</f>
      </c>
      <c r="GM873">
        <f>IF($GQ873&gt;=38,INDEX($DL:$DL,$GP873+38),"")</f>
      </c>
      <c r="GN873">
        <f>IF($GQ873&gt;=39,INDEX($DL:$DL,$GP873+39),"")</f>
      </c>
      <c r="GO873">
        <f>IF($GQ873&gt;=40,INDEX($DL:$DL,$GP873+40),"")</f>
      </c>
      <c r="GP873">
        <f>IFERROR(MATCH($DJ873,$DK$2:$DK$148,0)+1,0)</f>
      </c>
      <c r="GQ873">
        <f>IFERROR(INDEX($DM$2:$DM$148,MATCH($DJ873,$DK$2:$DK$148,0)),0)</f>
      </c>
      <c r="GR873">
        <f>IFERROR(MATCH($L873,$DN$873:$FA$873,0),0)</f>
      </c>
      <c r="GS873">
        <f>IF($GR873&gt;0,INDEX($FB$873:$GO$873,$GR873),"")</f>
      </c>
      <c r="GV873">
        <f>IF($JE873&gt;=1,INDEX($GT:$GT,$JD873+1),"")</f>
      </c>
      <c r="GW873">
        <f>IF($JE873&gt;=2,INDEX($GT:$GT,$JD873+2),"")</f>
      </c>
      <c r="GX873">
        <f>IF($JE873&gt;=3,INDEX($GT:$GT,$JD873+3),"")</f>
      </c>
      <c r="GY873">
        <f>IF($JE873&gt;=4,INDEX($GT:$GT,$JD873+4),"")</f>
      </c>
      <c r="GZ873">
        <f>IF($JE873&gt;=5,INDEX($GT:$GT,$JD873+5),"")</f>
      </c>
      <c r="HA873">
        <f>IF($JE873&gt;=6,INDEX($GT:$GT,$JD873+6),"")</f>
      </c>
      <c r="HB873">
        <f>IF($JE873&gt;=7,INDEX($GT:$GT,$JD873+7),"")</f>
      </c>
      <c r="HC873">
        <f>IF($JE873&gt;=8,INDEX($GT:$GT,$JD873+8),"")</f>
      </c>
      <c r="HD873">
        <f>IF($JE873&gt;=9,INDEX($GT:$GT,$JD873+9),"")</f>
      </c>
      <c r="HE873">
        <f>IF($JE873&gt;=10,INDEX($GT:$GT,$JD873+10),"")</f>
      </c>
      <c r="HF873">
        <f>IF($JE873&gt;=11,INDEX($GT:$GT,$JD873+11),"")</f>
      </c>
      <c r="HG873">
        <f>IF($JE873&gt;=12,INDEX($GT:$GT,$JD873+12),"")</f>
      </c>
      <c r="HH873">
        <f>IF($JE873&gt;=13,INDEX($GT:$GT,$JD873+13),"")</f>
      </c>
      <c r="HI873">
        <f>IF($JE873&gt;=14,INDEX($GT:$GT,$JD873+14),"")</f>
      </c>
      <c r="HJ873">
        <f>IF($JE873&gt;=15,INDEX($GT:$GT,$JD873+15),"")</f>
      </c>
      <c r="HK873">
        <f>IF($JE873&gt;=16,INDEX($GT:$GT,$JD873+16),"")</f>
      </c>
      <c r="HL873">
        <f>IF($JE873&gt;=17,INDEX($GT:$GT,$JD873+17),"")</f>
      </c>
      <c r="HM873">
        <f>IF($JE873&gt;=18,INDEX($GT:$GT,$JD873+18),"")</f>
      </c>
      <c r="HN873">
        <f>IF($JE873&gt;=19,INDEX($GT:$GT,$JD873+19),"")</f>
      </c>
      <c r="HO873">
        <f>IF($JE873&gt;=20,INDEX($GT:$GT,$JD873+20),"")</f>
      </c>
      <c r="HP873">
        <f>IF($JE873&gt;=21,INDEX($GT:$GT,$JD873+21),"")</f>
      </c>
      <c r="HQ873">
        <f>IF($JE873&gt;=22,INDEX($GT:$GT,$JD873+22),"")</f>
      </c>
      <c r="HR873">
        <f>IF($JE873&gt;=23,INDEX($GT:$GT,$JD873+23),"")</f>
      </c>
      <c r="HS873">
        <f>IF($JE873&gt;=24,INDEX($GT:$GT,$JD873+24),"")</f>
      </c>
      <c r="HT873">
        <f>IF($JE873&gt;=25,INDEX($GT:$GT,$JD873+25),"")</f>
      </c>
      <c r="HU873">
        <f>IF($JE873&gt;=26,INDEX($GT:$GT,$JD873+26),"")</f>
      </c>
      <c r="HV873">
        <f>IF($JE873&gt;=27,INDEX($GT:$GT,$JD873+27),"")</f>
      </c>
      <c r="HW873">
        <f>IF($JE873&gt;=28,INDEX($GT:$GT,$JD873+28),"")</f>
      </c>
      <c r="HX873">
        <f>IF($JE873&gt;=29,INDEX($GT:$GT,$JD873+29),"")</f>
      </c>
      <c r="HY873">
        <f>IF($JE873&gt;=30,INDEX($GT:$GT,$JD873+30),"")</f>
      </c>
      <c r="HZ873">
        <f>IF($JE873&gt;=31,INDEX($GT:$GT,$JD873+31),"")</f>
      </c>
      <c r="IA873">
        <f>IF($JE873&gt;=32,INDEX($GT:$GT,$JD873+32),"")</f>
      </c>
      <c r="IB873">
        <f>IF($JE873&gt;=33,INDEX($GT:$GT,$JD873+33),"")</f>
      </c>
      <c r="IC873">
        <f>IF($JE873&gt;=34,INDEX($GT:$GT,$JD873+34),"")</f>
      </c>
      <c r="ID873">
        <f>IF($JE873&gt;=35,INDEX($GT:$GT,$JD873+35),"")</f>
      </c>
      <c r="IE873">
        <f>IF($JE873&gt;=36,INDEX($GT:$GT,$JD873+36),"")</f>
      </c>
      <c r="IF873">
        <f>IF($JE873&gt;=37,INDEX($GT:$GT,$JD873+37),"")</f>
      </c>
      <c r="IG873">
        <f>IF($JE873&gt;=38,INDEX($GT:$GT,$JD873+38),"")</f>
      </c>
      <c r="IH873">
        <f>IF($JE873&gt;=39,INDEX($GT:$GT,$JD873+39),"")</f>
      </c>
      <c r="II873">
        <f>IF($JE873&gt;=40,INDEX($GT:$GT,$JD873+40),"")</f>
      </c>
      <c r="IJ873">
        <f>IF($JE873&gt;=41,INDEX($GT:$GT,$JD873+41),"")</f>
      </c>
      <c r="IK873">
        <f>IF($JE873&gt;=42,INDEX($GT:$GT,$JD873+42),"")</f>
      </c>
      <c r="IL873">
        <f>IF($JE873&gt;=43,INDEX($GT:$GT,$JD873+43),"")</f>
      </c>
      <c r="IM873">
        <f>IF($JE873&gt;=44,INDEX($GT:$GT,$JD873+44),"")</f>
      </c>
      <c r="IN873">
        <f>IF($JE873&gt;=45,INDEX($GT:$GT,$JD873+45),"")</f>
      </c>
      <c r="IO873">
        <f>IF($JE873&gt;=46,INDEX($GT:$GT,$JD873+46),"")</f>
      </c>
      <c r="IP873">
        <f>IF($JE873&gt;=47,INDEX($GT:$GT,$JD873+47),"")</f>
      </c>
      <c r="IQ873">
        <f>IF($JE873&gt;=48,INDEX($GT:$GT,$JD873+48),"")</f>
      </c>
      <c r="IR873">
        <f>IF($JE873&gt;=49,INDEX($GT:$GT,$JD873+49),"")</f>
      </c>
      <c r="IS873">
        <f>IF($JE873&gt;=50,INDEX($GT:$GT,$JD873+50),"")</f>
      </c>
      <c r="IT873">
        <f>IF($JE873&gt;=51,INDEX($GT:$GT,$JD873+51),"")</f>
      </c>
      <c r="IU873">
        <f>IF($JE873&gt;=52,INDEX($GT:$GT,$JD873+52),"")</f>
      </c>
      <c r="IV873">
        <f>IF($JE873&gt;=53,INDEX($GT:$GT,$JD873+53),"")</f>
      </c>
      <c r="IW873">
        <f>IF($JE873&gt;=54,INDEX($GT:$GT,$JD873+54),"")</f>
      </c>
      <c r="IX873">
        <f>IF($JE873&gt;=55,INDEX($GT:$GT,$JD873+55),"")</f>
      </c>
      <c r="IY873">
        <f>IF($JE873&gt;=56,INDEX($GT:$GT,$JD873+56),"")</f>
      </c>
      <c r="IZ873">
        <f>IF($JE873&gt;=57,INDEX($GT:$GT,$JD873+57),"")</f>
      </c>
      <c r="JA873">
        <f>IF($JE873&gt;=58,INDEX($GT:$GT,$JD873+58),"")</f>
      </c>
      <c r="JB873">
        <f>IF($JE873&gt;=59,INDEX($GT:$GT,$JD873+59),"")</f>
      </c>
      <c r="JC873">
        <f>IF($JE873&gt;=60,INDEX($GT:$GT,$JD873+60),"")</f>
      </c>
      <c r="JD873">
        <f>IFERROR(MATCH($GS873,$GT$2:$GT$322,0)+1,0)</f>
      </c>
      <c r="JE873">
        <f>IFERROR(INDEX($GU$2:$GU$322,MATCH($GS873,$GT$2:$GT$322,0)),0)</f>
      </c>
      <c r="JF873" t="s">
        <v>28</v>
      </c>
      <c r="JG873" t="s">
        <v>28</v>
      </c>
    </row>
    <row r="874" spans="1:267" x14ac:dyDescent="0.25">
      <c r="J874" s="1"/>
      <c r="K874" s="1"/>
      <c r="L874" s="1"/>
      <c r="M874" s="1"/>
      <c r="N874" s="1">
        <f>IFERROR(IF(FIND(" - ",$J874)&gt;0,MID($J874,FIND(" - ",$J874)+3,LEN($J874)),""),"")</f>
      </c>
      <c r="P874" s="1"/>
      <c r="S874" t="s">
        <v>28</v>
      </c>
      <c r="U874">
        <f>IF(OR($S874="",$T874=""),"",IFERROR($S874/$T874,0))</f>
      </c>
      <c r="V874">
        <f>IF($S874="","",
IF($K874="","",
IF(ISNUMBER(SEARCH("exempt",LOWER($K874))),0,
$S874*(VALUE(SUBSTITUTE($K874,"%",""))/100))))</f>
      </c>
      <c r="AB874">
        <f>IF($S874="","",
SUM($S874,$V874,$Z874,$W874,$Y874)-
IF($AA874="",0,VALUE($AA874)))</f>
      </c>
      <c r="AJ874" t="s">
        <v>1703</v>
      </c>
      <c r="AR874">
        <f>IFERROR(LEFT($J874,FIND(" - ",$J874)-1),$J874)</f>
      </c>
      <c r="AU874">
        <f>IF($CJ874&gt;=1,INDEX($AS:$AS,$CI874+1),"")</f>
      </c>
      <c r="AV874">
        <f>IF($CJ874&gt;=2,INDEX($AS:$AS,$CI874+2),"")</f>
      </c>
      <c r="AW874">
        <f>IF($CJ874&gt;=3,INDEX($AS:$AS,$CI874+3),"")</f>
      </c>
      <c r="AX874">
        <f>IF($CJ874&gt;=4,INDEX($AS:$AS,$CI874+4),"")</f>
      </c>
      <c r="AY874">
        <f>IF($CJ874&gt;=5,INDEX($AS:$AS,$CI874+5),"")</f>
      </c>
      <c r="AZ874">
        <f>IF($CJ874&gt;=6,INDEX($AS:$AS,$CI874+6),"")</f>
      </c>
      <c r="BA874">
        <f>IF($CJ874&gt;=7,INDEX($AS:$AS,$CI874+7),"")</f>
      </c>
      <c r="BB874">
        <f>IF($CJ874&gt;=8,INDEX($AS:$AS,$CI874+8),"")</f>
      </c>
      <c r="BC874">
        <f>IF($CJ874&gt;=9,INDEX($AS:$AS,$CI874+9),"")</f>
      </c>
      <c r="BD874">
        <f>IF($CJ874&gt;=10,INDEX($AS:$AS,$CI874+10),"")</f>
      </c>
      <c r="BE874">
        <f>IF($CJ874&gt;=11,INDEX($AS:$AS,$CI874+11),"")</f>
      </c>
      <c r="BF874">
        <f>IF($CJ874&gt;=12,INDEX($AS:$AS,$CI874+12),"")</f>
      </c>
      <c r="BG874">
        <f>IF($CJ874&gt;=13,INDEX($AS:$AS,$CI874+13),"")</f>
      </c>
      <c r="BH874">
        <f>IF($CJ874&gt;=14,INDEX($AS:$AS,$CI874+14),"")</f>
      </c>
      <c r="BI874">
        <f>IF($CJ874&gt;=15,INDEX($AS:$AS,$CI874+15),"")</f>
      </c>
      <c r="BJ874">
        <f>IF($CJ874&gt;=16,INDEX($AS:$AS,$CI874+16),"")</f>
      </c>
      <c r="BK874">
        <f>IF($CJ874&gt;=17,INDEX($AS:$AS,$CI874+17),"")</f>
      </c>
      <c r="BL874">
        <f>IF($CJ874&gt;=18,INDEX($AS:$AS,$CI874+18),"")</f>
      </c>
      <c r="BM874">
        <f>IF($CJ874&gt;=19,INDEX($AS:$AS,$CI874+19),"")</f>
      </c>
      <c r="BN874">
        <f>IF($CJ874&gt;=20,INDEX($AS:$AS,$CI874+20),"")</f>
      </c>
      <c r="BO874">
        <f>IF($CJ874&gt;=21,INDEX($AS:$AS,$CI874+21),"")</f>
      </c>
      <c r="BP874">
        <f>IF($CJ874&gt;=22,INDEX($AS:$AS,$CI874+22),"")</f>
      </c>
      <c r="BQ874">
        <f>IF($CJ874&gt;=23,INDEX($AS:$AS,$CI874+23),"")</f>
      </c>
      <c r="BR874">
        <f>IF($CJ874&gt;=24,INDEX($AS:$AS,$CI874+24),"")</f>
      </c>
      <c r="BS874">
        <f>IF($CJ874&gt;=25,INDEX($AS:$AS,$CI874+25),"")</f>
      </c>
      <c r="BT874">
        <f>IF($CJ874&gt;=26,INDEX($AS:$AS,$CI874+26),"")</f>
      </c>
      <c r="BU874">
        <f>IF($CJ874&gt;=27,INDEX($AS:$AS,$CI874+27),"")</f>
      </c>
      <c r="BV874">
        <f>IF($CJ874&gt;=28,INDEX($AS:$AS,$CI874+28),"")</f>
      </c>
      <c r="BW874">
        <f>IF($CJ874&gt;=29,INDEX($AS:$AS,$CI874+29),"")</f>
      </c>
      <c r="BX874">
        <f>IF($CJ874&gt;=30,INDEX($AS:$AS,$CI874+30),"")</f>
      </c>
      <c r="BY874">
        <f>IF($CJ874&gt;=31,INDEX($AS:$AS,$CI874+31),"")</f>
      </c>
      <c r="BZ874">
        <f>IF($CJ874&gt;=32,INDEX($AS:$AS,$CI874+32),"")</f>
      </c>
      <c r="CA874">
        <f>IF($CJ874&gt;=33,INDEX($AS:$AS,$CI874+33),"")</f>
      </c>
      <c r="CB874">
        <f>IF($CJ874&gt;=34,INDEX($AS:$AS,$CI874+34),"")</f>
      </c>
      <c r="CC874">
        <f>IF($CJ874&gt;=35,INDEX($AS:$AS,$CI874+35),"")</f>
      </c>
      <c r="CD874">
        <f>IF($CJ874&gt;=36,INDEX($AS:$AS,$CI874+36),"")</f>
      </c>
      <c r="CE874">
        <f>IF($CJ874&gt;=37,INDEX($AS:$AS,$CI874+37),"")</f>
      </c>
      <c r="CF874">
        <f>IF($CJ874&gt;=38,INDEX($AS:$AS,$CI874+38),"")</f>
      </c>
      <c r="CG874">
        <f>IF($CJ874&gt;=39,INDEX($AS:$AS,$CI874+39),"")</f>
      </c>
      <c r="CH874">
        <f>IF($CJ874&gt;=40,INDEX($AS:$AS,$CI874+40),"")</f>
      </c>
      <c r="CI874">
        <f>IFERROR(MATCH($AR874,$AS$2:$AS$133,0)+1,0)</f>
      </c>
      <c r="CJ874">
        <f>IFERROR(INDEX($AT$2:$AT$133,MATCH($AR874,$AS$2:$AS$133,0)),0)</f>
      </c>
      <c r="CK874">
        <f>IFERROR(LEFT($O874,FIND(" - ",$O874)-1),$O874)</f>
      </c>
      <c r="CL874" t="s">
        <v>1704</v>
      </c>
      <c r="CM874">
        <v>1</v>
      </c>
      <c r="CN874">
        <f>IF($DI874&gt;=1,INDEX($CL:$CL,$DH874+1),"")</f>
      </c>
      <c r="CO874">
        <f>IF($DI874&gt;=2,INDEX($CL:$CL,$DH874+2),"")</f>
      </c>
      <c r="CP874">
        <f>IF($DI874&gt;=3,INDEX($CL:$CL,$DH874+3),"")</f>
      </c>
      <c r="CQ874">
        <f>IF($DI874&gt;=4,INDEX($CL:$CL,$DH874+4),"")</f>
      </c>
      <c r="CR874">
        <f>IF($DI874&gt;=5,INDEX($CL:$CL,$DH874+5),"")</f>
      </c>
      <c r="CS874">
        <f>IF($DI874&gt;=6,INDEX($CL:$CL,$DH874+6),"")</f>
      </c>
      <c r="CT874">
        <f>IF($DI874&gt;=7,INDEX($CL:$CL,$DH874+7),"")</f>
      </c>
      <c r="CU874">
        <f>IF($DI874&gt;=8,INDEX($CL:$CL,$DH874+8),"")</f>
      </c>
      <c r="CV874">
        <f>IF($DI874&gt;=9,INDEX($CL:$CL,$DH874+9),"")</f>
      </c>
      <c r="CW874">
        <f>IF($DI874&gt;=10,INDEX($CL:$CL,$DH874+10),"")</f>
      </c>
      <c r="CX874">
        <f>IF($DI874&gt;=11,INDEX($CL:$CL,$DH874+11),"")</f>
      </c>
      <c r="CY874">
        <f>IF($DI874&gt;=12,INDEX($CL:$CL,$DH874+12),"")</f>
      </c>
      <c r="CZ874">
        <f>IF($DI874&gt;=13,INDEX($CL:$CL,$DH874+13),"")</f>
      </c>
      <c r="DA874">
        <f>IF($DI874&gt;=14,INDEX($CL:$CL,$DH874+14),"")</f>
      </c>
      <c r="DB874">
        <f>IF($DI874&gt;=15,INDEX($CL:$CL,$DH874+15),"")</f>
      </c>
      <c r="DC874">
        <f>IF($DI874&gt;=16,INDEX($CL:$CL,$DH874+16),"")</f>
      </c>
      <c r="DD874">
        <f>IF($DI874&gt;=17,INDEX($CL:$CL,$DH874+17),"")</f>
      </c>
      <c r="DE874">
        <f>IF($DI874&gt;=18,INDEX($CL:$CL,$DH874+18),"")</f>
      </c>
      <c r="DF874">
        <f>IF($DI874&gt;=19,INDEX($CL:$CL,$DH874+19),"")</f>
      </c>
      <c r="DG874">
        <f>IF($DI874&gt;=20,INDEX($CL:$CL,$DH874+20),"")</f>
      </c>
      <c r="DH874">
        <f>IFERROR(MATCH($CK874,$CL$2:$CL$1558,0)+1,0)</f>
      </c>
      <c r="DI874">
        <f>IFERROR(INDEX($CM$2:$CM$1558,MATCH($CK874,$CL$2:$CL$1558,0)),0)</f>
      </c>
      <c r="DJ874">
        <f>IFERROR(INDEX($AQ:$AQ,MATCH($K874,$AP:$AP,0))&amp;"","")</f>
      </c>
      <c r="DN874">
        <f>IF($GQ874&gt;=1,INDEX($DK:$DK,$GP874+1),"")</f>
      </c>
      <c r="DO874">
        <f>IF($GQ874&gt;=2,INDEX($DK:$DK,$GP874+2),"")</f>
      </c>
      <c r="DP874">
        <f>IF($GQ874&gt;=3,INDEX($DK:$DK,$GP874+3),"")</f>
      </c>
      <c r="DQ874">
        <f>IF($GQ874&gt;=4,INDEX($DK:$DK,$GP874+4),"")</f>
      </c>
      <c r="DR874">
        <f>IF($GQ874&gt;=5,INDEX($DK:$DK,$GP874+5),"")</f>
      </c>
      <c r="DS874">
        <f>IF($GQ874&gt;=6,INDEX($DK:$DK,$GP874+6),"")</f>
      </c>
      <c r="DT874">
        <f>IF($GQ874&gt;=7,INDEX($DK:$DK,$GP874+7),"")</f>
      </c>
      <c r="DU874">
        <f>IF($GQ874&gt;=8,INDEX($DK:$DK,$GP874+8),"")</f>
      </c>
      <c r="DV874">
        <f>IF($GQ874&gt;=9,INDEX($DK:$DK,$GP874+9),"")</f>
      </c>
      <c r="DW874">
        <f>IF($GQ874&gt;=10,INDEX($DK:$DK,$GP874+10),"")</f>
      </c>
      <c r="DX874">
        <f>IF($GQ874&gt;=11,INDEX($DK:$DK,$GP874+11),"")</f>
      </c>
      <c r="DY874">
        <f>IF($GQ874&gt;=12,INDEX($DK:$DK,$GP874+12),"")</f>
      </c>
      <c r="DZ874">
        <f>IF($GQ874&gt;=13,INDEX($DK:$DK,$GP874+13),"")</f>
      </c>
      <c r="EA874">
        <f>IF($GQ874&gt;=14,INDEX($DK:$DK,$GP874+14),"")</f>
      </c>
      <c r="EB874">
        <f>IF($GQ874&gt;=15,INDEX($DK:$DK,$GP874+15),"")</f>
      </c>
      <c r="EC874">
        <f>IF($GQ874&gt;=16,INDEX($DK:$DK,$GP874+16),"")</f>
      </c>
      <c r="ED874">
        <f>IF($GQ874&gt;=17,INDEX($DK:$DK,$GP874+17),"")</f>
      </c>
      <c r="EE874">
        <f>IF($GQ874&gt;=18,INDEX($DK:$DK,$GP874+18),"")</f>
      </c>
      <c r="EF874">
        <f>IF($GQ874&gt;=19,INDEX($DK:$DK,$GP874+19),"")</f>
      </c>
      <c r="EG874">
        <f>IF($GQ874&gt;=20,INDEX($DK:$DK,$GP874+20),"")</f>
      </c>
      <c r="EH874">
        <f>IF($GQ874&gt;=21,INDEX($DK:$DK,$GP874+21),"")</f>
      </c>
      <c r="EI874">
        <f>IF($GQ874&gt;=22,INDEX($DK:$DK,$GP874+22),"")</f>
      </c>
      <c r="EJ874">
        <f>IF($GQ874&gt;=23,INDEX($DK:$DK,$GP874+23),"")</f>
      </c>
      <c r="EK874">
        <f>IF($GQ874&gt;=24,INDEX($DK:$DK,$GP874+24),"")</f>
      </c>
      <c r="EL874">
        <f>IF($GQ874&gt;=25,INDEX($DK:$DK,$GP874+25),"")</f>
      </c>
      <c r="EM874">
        <f>IF($GQ874&gt;=26,INDEX($DK:$DK,$GP874+26),"")</f>
      </c>
      <c r="EN874">
        <f>IF($GQ874&gt;=27,INDEX($DK:$DK,$GP874+27),"")</f>
      </c>
      <c r="EO874">
        <f>IF($GQ874&gt;=28,INDEX($DK:$DK,$GP874+28),"")</f>
      </c>
      <c r="EP874">
        <f>IF($GQ874&gt;=29,INDEX($DK:$DK,$GP874+29),"")</f>
      </c>
      <c r="EQ874">
        <f>IF($GQ874&gt;=30,INDEX($DK:$DK,$GP874+30),"")</f>
      </c>
      <c r="ER874">
        <f>IF($GQ874&gt;=31,INDEX($DK:$DK,$GP874+31),"")</f>
      </c>
      <c r="ES874">
        <f>IF($GQ874&gt;=32,INDEX($DK:$DK,$GP874+32),"")</f>
      </c>
      <c r="ET874">
        <f>IF($GQ874&gt;=33,INDEX($DK:$DK,$GP874+33),"")</f>
      </c>
      <c r="EU874">
        <f>IF($GQ874&gt;=34,INDEX($DK:$DK,$GP874+34),"")</f>
      </c>
      <c r="EV874">
        <f>IF($GQ874&gt;=35,INDEX($DK:$DK,$GP874+35),"")</f>
      </c>
      <c r="EW874">
        <f>IF($GQ874&gt;=36,INDEX($DK:$DK,$GP874+36),"")</f>
      </c>
      <c r="EX874">
        <f>IF($GQ874&gt;=37,INDEX($DK:$DK,$GP874+37),"")</f>
      </c>
      <c r="EY874">
        <f>IF($GQ874&gt;=38,INDEX($DK:$DK,$GP874+38),"")</f>
      </c>
      <c r="EZ874">
        <f>IF($GQ874&gt;=39,INDEX($DK:$DK,$GP874+39),"")</f>
      </c>
      <c r="FA874">
        <f>IF($GQ874&gt;=40,INDEX($DK:$DK,$GP874+40),"")</f>
      </c>
      <c r="FB874">
        <f>IF($GQ874&gt;=1,INDEX($DL:$DL,$GP874+1),"")</f>
      </c>
      <c r="FC874">
        <f>IF($GQ874&gt;=2,INDEX($DL:$DL,$GP874+2),"")</f>
      </c>
      <c r="FD874">
        <f>IF($GQ874&gt;=3,INDEX($DL:$DL,$GP874+3),"")</f>
      </c>
      <c r="FE874">
        <f>IF($GQ874&gt;=4,INDEX($DL:$DL,$GP874+4),"")</f>
      </c>
      <c r="FF874">
        <f>IF($GQ874&gt;=5,INDEX($DL:$DL,$GP874+5),"")</f>
      </c>
      <c r="FG874">
        <f>IF($GQ874&gt;=6,INDEX($DL:$DL,$GP874+6),"")</f>
      </c>
      <c r="FH874">
        <f>IF($GQ874&gt;=7,INDEX($DL:$DL,$GP874+7),"")</f>
      </c>
      <c r="FI874">
        <f>IF($GQ874&gt;=8,INDEX($DL:$DL,$GP874+8),"")</f>
      </c>
      <c r="FJ874">
        <f>IF($GQ874&gt;=9,INDEX($DL:$DL,$GP874+9),"")</f>
      </c>
      <c r="FK874">
        <f>IF($GQ874&gt;=10,INDEX($DL:$DL,$GP874+10),"")</f>
      </c>
      <c r="FL874">
        <f>IF($GQ874&gt;=11,INDEX($DL:$DL,$GP874+11),"")</f>
      </c>
      <c r="FM874">
        <f>IF($GQ874&gt;=12,INDEX($DL:$DL,$GP874+12),"")</f>
      </c>
      <c r="FN874">
        <f>IF($GQ874&gt;=13,INDEX($DL:$DL,$GP874+13),"")</f>
      </c>
      <c r="FO874">
        <f>IF($GQ874&gt;=14,INDEX($DL:$DL,$GP874+14),"")</f>
      </c>
      <c r="FP874">
        <f>IF($GQ874&gt;=15,INDEX($DL:$DL,$GP874+15),"")</f>
      </c>
      <c r="FQ874">
        <f>IF($GQ874&gt;=16,INDEX($DL:$DL,$GP874+16),"")</f>
      </c>
      <c r="FR874">
        <f>IF($GQ874&gt;=17,INDEX($DL:$DL,$GP874+17),"")</f>
      </c>
      <c r="FS874">
        <f>IF($GQ874&gt;=18,INDEX($DL:$DL,$GP874+18),"")</f>
      </c>
      <c r="FT874">
        <f>IF($GQ874&gt;=19,INDEX($DL:$DL,$GP874+19),"")</f>
      </c>
      <c r="FU874">
        <f>IF($GQ874&gt;=20,INDEX($DL:$DL,$GP874+20),"")</f>
      </c>
      <c r="FV874">
        <f>IF($GQ874&gt;=21,INDEX($DL:$DL,$GP874+21),"")</f>
      </c>
      <c r="FW874">
        <f>IF($GQ874&gt;=22,INDEX($DL:$DL,$GP874+22),"")</f>
      </c>
      <c r="FX874">
        <f>IF($GQ874&gt;=23,INDEX($DL:$DL,$GP874+23),"")</f>
      </c>
      <c r="FY874">
        <f>IF($GQ874&gt;=24,INDEX($DL:$DL,$GP874+24),"")</f>
      </c>
      <c r="FZ874">
        <f>IF($GQ874&gt;=25,INDEX($DL:$DL,$GP874+25),"")</f>
      </c>
      <c r="GA874">
        <f>IF($GQ874&gt;=26,INDEX($DL:$DL,$GP874+26),"")</f>
      </c>
      <c r="GB874">
        <f>IF($GQ874&gt;=27,INDEX($DL:$DL,$GP874+27),"")</f>
      </c>
      <c r="GC874">
        <f>IF($GQ874&gt;=28,INDEX($DL:$DL,$GP874+28),"")</f>
      </c>
      <c r="GD874">
        <f>IF($GQ874&gt;=29,INDEX($DL:$DL,$GP874+29),"")</f>
      </c>
      <c r="GE874">
        <f>IF($GQ874&gt;=30,INDEX($DL:$DL,$GP874+30),"")</f>
      </c>
      <c r="GF874">
        <f>IF($GQ874&gt;=31,INDEX($DL:$DL,$GP874+31),"")</f>
      </c>
      <c r="GG874">
        <f>IF($GQ874&gt;=32,INDEX($DL:$DL,$GP874+32),"")</f>
      </c>
      <c r="GH874">
        <f>IF($GQ874&gt;=33,INDEX($DL:$DL,$GP874+33),"")</f>
      </c>
      <c r="GI874">
        <f>IF($GQ874&gt;=34,INDEX($DL:$DL,$GP874+34),"")</f>
      </c>
      <c r="GJ874">
        <f>IF($GQ874&gt;=35,INDEX($DL:$DL,$GP874+35),"")</f>
      </c>
      <c r="GK874">
        <f>IF($GQ874&gt;=36,INDEX($DL:$DL,$GP874+36),"")</f>
      </c>
      <c r="GL874">
        <f>IF($GQ874&gt;=37,INDEX($DL:$DL,$GP874+37),"")</f>
      </c>
      <c r="GM874">
        <f>IF($GQ874&gt;=38,INDEX($DL:$DL,$GP874+38),"")</f>
      </c>
      <c r="GN874">
        <f>IF($GQ874&gt;=39,INDEX($DL:$DL,$GP874+39),"")</f>
      </c>
      <c r="GO874">
        <f>IF($GQ874&gt;=40,INDEX($DL:$DL,$GP874+40),"")</f>
      </c>
      <c r="GP874">
        <f>IFERROR(MATCH($DJ874,$DK$2:$DK$148,0)+1,0)</f>
      </c>
      <c r="GQ874">
        <f>IFERROR(INDEX($DM$2:$DM$148,MATCH($DJ874,$DK$2:$DK$148,0)),0)</f>
      </c>
      <c r="GR874">
        <f>IFERROR(MATCH($L874,$DN$874:$FA$874,0),0)</f>
      </c>
      <c r="GS874">
        <f>IF($GR874&gt;0,INDEX($FB$874:$GO$874,$GR874),"")</f>
      </c>
      <c r="GV874">
        <f>IF($JE874&gt;=1,INDEX($GT:$GT,$JD874+1),"")</f>
      </c>
      <c r="GW874">
        <f>IF($JE874&gt;=2,INDEX($GT:$GT,$JD874+2),"")</f>
      </c>
      <c r="GX874">
        <f>IF($JE874&gt;=3,INDEX($GT:$GT,$JD874+3),"")</f>
      </c>
      <c r="GY874">
        <f>IF($JE874&gt;=4,INDEX($GT:$GT,$JD874+4),"")</f>
      </c>
      <c r="GZ874">
        <f>IF($JE874&gt;=5,INDEX($GT:$GT,$JD874+5),"")</f>
      </c>
      <c r="HA874">
        <f>IF($JE874&gt;=6,INDEX($GT:$GT,$JD874+6),"")</f>
      </c>
      <c r="HB874">
        <f>IF($JE874&gt;=7,INDEX($GT:$GT,$JD874+7),"")</f>
      </c>
      <c r="HC874">
        <f>IF($JE874&gt;=8,INDEX($GT:$GT,$JD874+8),"")</f>
      </c>
      <c r="HD874">
        <f>IF($JE874&gt;=9,INDEX($GT:$GT,$JD874+9),"")</f>
      </c>
      <c r="HE874">
        <f>IF($JE874&gt;=10,INDEX($GT:$GT,$JD874+10),"")</f>
      </c>
      <c r="HF874">
        <f>IF($JE874&gt;=11,INDEX($GT:$GT,$JD874+11),"")</f>
      </c>
      <c r="HG874">
        <f>IF($JE874&gt;=12,INDEX($GT:$GT,$JD874+12),"")</f>
      </c>
      <c r="HH874">
        <f>IF($JE874&gt;=13,INDEX($GT:$GT,$JD874+13),"")</f>
      </c>
      <c r="HI874">
        <f>IF($JE874&gt;=14,INDEX($GT:$GT,$JD874+14),"")</f>
      </c>
      <c r="HJ874">
        <f>IF($JE874&gt;=15,INDEX($GT:$GT,$JD874+15),"")</f>
      </c>
      <c r="HK874">
        <f>IF($JE874&gt;=16,INDEX($GT:$GT,$JD874+16),"")</f>
      </c>
      <c r="HL874">
        <f>IF($JE874&gt;=17,INDEX($GT:$GT,$JD874+17),"")</f>
      </c>
      <c r="HM874">
        <f>IF($JE874&gt;=18,INDEX($GT:$GT,$JD874+18),"")</f>
      </c>
      <c r="HN874">
        <f>IF($JE874&gt;=19,INDEX($GT:$GT,$JD874+19),"")</f>
      </c>
      <c r="HO874">
        <f>IF($JE874&gt;=20,INDEX($GT:$GT,$JD874+20),"")</f>
      </c>
      <c r="HP874">
        <f>IF($JE874&gt;=21,INDEX($GT:$GT,$JD874+21),"")</f>
      </c>
      <c r="HQ874">
        <f>IF($JE874&gt;=22,INDEX($GT:$GT,$JD874+22),"")</f>
      </c>
      <c r="HR874">
        <f>IF($JE874&gt;=23,INDEX($GT:$GT,$JD874+23),"")</f>
      </c>
      <c r="HS874">
        <f>IF($JE874&gt;=24,INDEX($GT:$GT,$JD874+24),"")</f>
      </c>
      <c r="HT874">
        <f>IF($JE874&gt;=25,INDEX($GT:$GT,$JD874+25),"")</f>
      </c>
      <c r="HU874">
        <f>IF($JE874&gt;=26,INDEX($GT:$GT,$JD874+26),"")</f>
      </c>
      <c r="HV874">
        <f>IF($JE874&gt;=27,INDEX($GT:$GT,$JD874+27),"")</f>
      </c>
      <c r="HW874">
        <f>IF($JE874&gt;=28,INDEX($GT:$GT,$JD874+28),"")</f>
      </c>
      <c r="HX874">
        <f>IF($JE874&gt;=29,INDEX($GT:$GT,$JD874+29),"")</f>
      </c>
      <c r="HY874">
        <f>IF($JE874&gt;=30,INDEX($GT:$GT,$JD874+30),"")</f>
      </c>
      <c r="HZ874">
        <f>IF($JE874&gt;=31,INDEX($GT:$GT,$JD874+31),"")</f>
      </c>
      <c r="IA874">
        <f>IF($JE874&gt;=32,INDEX($GT:$GT,$JD874+32),"")</f>
      </c>
      <c r="IB874">
        <f>IF($JE874&gt;=33,INDEX($GT:$GT,$JD874+33),"")</f>
      </c>
      <c r="IC874">
        <f>IF($JE874&gt;=34,INDEX($GT:$GT,$JD874+34),"")</f>
      </c>
      <c r="ID874">
        <f>IF($JE874&gt;=35,INDEX($GT:$GT,$JD874+35),"")</f>
      </c>
      <c r="IE874">
        <f>IF($JE874&gt;=36,INDEX($GT:$GT,$JD874+36),"")</f>
      </c>
      <c r="IF874">
        <f>IF($JE874&gt;=37,INDEX($GT:$GT,$JD874+37),"")</f>
      </c>
      <c r="IG874">
        <f>IF($JE874&gt;=38,INDEX($GT:$GT,$JD874+38),"")</f>
      </c>
      <c r="IH874">
        <f>IF($JE874&gt;=39,INDEX($GT:$GT,$JD874+39),"")</f>
      </c>
      <c r="II874">
        <f>IF($JE874&gt;=40,INDEX($GT:$GT,$JD874+40),"")</f>
      </c>
      <c r="IJ874">
        <f>IF($JE874&gt;=41,INDEX($GT:$GT,$JD874+41),"")</f>
      </c>
      <c r="IK874">
        <f>IF($JE874&gt;=42,INDEX($GT:$GT,$JD874+42),"")</f>
      </c>
      <c r="IL874">
        <f>IF($JE874&gt;=43,INDEX($GT:$GT,$JD874+43),"")</f>
      </c>
      <c r="IM874">
        <f>IF($JE874&gt;=44,INDEX($GT:$GT,$JD874+44),"")</f>
      </c>
      <c r="IN874">
        <f>IF($JE874&gt;=45,INDEX($GT:$GT,$JD874+45),"")</f>
      </c>
      <c r="IO874">
        <f>IF($JE874&gt;=46,INDEX($GT:$GT,$JD874+46),"")</f>
      </c>
      <c r="IP874">
        <f>IF($JE874&gt;=47,INDEX($GT:$GT,$JD874+47),"")</f>
      </c>
      <c r="IQ874">
        <f>IF($JE874&gt;=48,INDEX($GT:$GT,$JD874+48),"")</f>
      </c>
      <c r="IR874">
        <f>IF($JE874&gt;=49,INDEX($GT:$GT,$JD874+49),"")</f>
      </c>
      <c r="IS874">
        <f>IF($JE874&gt;=50,INDEX($GT:$GT,$JD874+50),"")</f>
      </c>
      <c r="IT874">
        <f>IF($JE874&gt;=51,INDEX($GT:$GT,$JD874+51),"")</f>
      </c>
      <c r="IU874">
        <f>IF($JE874&gt;=52,INDEX($GT:$GT,$JD874+52),"")</f>
      </c>
      <c r="IV874">
        <f>IF($JE874&gt;=53,INDEX($GT:$GT,$JD874+53),"")</f>
      </c>
      <c r="IW874">
        <f>IF($JE874&gt;=54,INDEX($GT:$GT,$JD874+54),"")</f>
      </c>
      <c r="IX874">
        <f>IF($JE874&gt;=55,INDEX($GT:$GT,$JD874+55),"")</f>
      </c>
      <c r="IY874">
        <f>IF($JE874&gt;=56,INDEX($GT:$GT,$JD874+56),"")</f>
      </c>
      <c r="IZ874">
        <f>IF($JE874&gt;=57,INDEX($GT:$GT,$JD874+57),"")</f>
      </c>
      <c r="JA874">
        <f>IF($JE874&gt;=58,INDEX($GT:$GT,$JD874+58),"")</f>
      </c>
      <c r="JB874">
        <f>IF($JE874&gt;=59,INDEX($GT:$GT,$JD874+59),"")</f>
      </c>
      <c r="JC874">
        <f>IF($JE874&gt;=60,INDEX($GT:$GT,$JD874+60),"")</f>
      </c>
      <c r="JD874">
        <f>IFERROR(MATCH($GS874,$GT$2:$GT$322,0)+1,0)</f>
      </c>
      <c r="JE874">
        <f>IFERROR(INDEX($GU$2:$GU$322,MATCH($GS874,$GT$2:$GT$322,0)),0)</f>
      </c>
      <c r="JF874" t="s">
        <v>28</v>
      </c>
      <c r="JG874" t="s">
        <v>28</v>
      </c>
    </row>
    <row r="875" spans="1:267" x14ac:dyDescent="0.25">
      <c r="J875" s="1"/>
      <c r="K875" s="1"/>
      <c r="L875" s="1"/>
      <c r="M875" s="1"/>
      <c r="N875" s="1">
        <f>IFERROR(IF(FIND(" - ",$J875)&gt;0,MID($J875,FIND(" - ",$J875)+3,LEN($J875)),""),"")</f>
      </c>
      <c r="P875" s="1"/>
      <c r="S875" t="s">
        <v>28</v>
      </c>
      <c r="U875">
        <f>IF(OR($S875="",$T875=""),"",IFERROR($S875/$T875,0))</f>
      </c>
      <c r="V875">
        <f>IF($S875="","",
IF($K875="","",
IF(ISNUMBER(SEARCH("exempt",LOWER($K875))),0,
$S875*(VALUE(SUBSTITUTE($K875,"%",""))/100))))</f>
      </c>
      <c r="AB875">
        <f>IF($S875="","",
SUM($S875,$V875,$Z875,$W875,$Y875)-
IF($AA875="",0,VALUE($AA875)))</f>
      </c>
      <c r="AJ875" t="s">
        <v>1705</v>
      </c>
      <c r="AR875">
        <f>IFERROR(LEFT($J875,FIND(" - ",$J875)-1),$J875)</f>
      </c>
      <c r="AU875">
        <f>IF($CJ875&gt;=1,INDEX($AS:$AS,$CI875+1),"")</f>
      </c>
      <c r="AV875">
        <f>IF($CJ875&gt;=2,INDEX($AS:$AS,$CI875+2),"")</f>
      </c>
      <c r="AW875">
        <f>IF($CJ875&gt;=3,INDEX($AS:$AS,$CI875+3),"")</f>
      </c>
      <c r="AX875">
        <f>IF($CJ875&gt;=4,INDEX($AS:$AS,$CI875+4),"")</f>
      </c>
      <c r="AY875">
        <f>IF($CJ875&gt;=5,INDEX($AS:$AS,$CI875+5),"")</f>
      </c>
      <c r="AZ875">
        <f>IF($CJ875&gt;=6,INDEX($AS:$AS,$CI875+6),"")</f>
      </c>
      <c r="BA875">
        <f>IF($CJ875&gt;=7,INDEX($AS:$AS,$CI875+7),"")</f>
      </c>
      <c r="BB875">
        <f>IF($CJ875&gt;=8,INDEX($AS:$AS,$CI875+8),"")</f>
      </c>
      <c r="BC875">
        <f>IF($CJ875&gt;=9,INDEX($AS:$AS,$CI875+9),"")</f>
      </c>
      <c r="BD875">
        <f>IF($CJ875&gt;=10,INDEX($AS:$AS,$CI875+10),"")</f>
      </c>
      <c r="BE875">
        <f>IF($CJ875&gt;=11,INDEX($AS:$AS,$CI875+11),"")</f>
      </c>
      <c r="BF875">
        <f>IF($CJ875&gt;=12,INDEX($AS:$AS,$CI875+12),"")</f>
      </c>
      <c r="BG875">
        <f>IF($CJ875&gt;=13,INDEX($AS:$AS,$CI875+13),"")</f>
      </c>
      <c r="BH875">
        <f>IF($CJ875&gt;=14,INDEX($AS:$AS,$CI875+14),"")</f>
      </c>
      <c r="BI875">
        <f>IF($CJ875&gt;=15,INDEX($AS:$AS,$CI875+15),"")</f>
      </c>
      <c r="BJ875">
        <f>IF($CJ875&gt;=16,INDEX($AS:$AS,$CI875+16),"")</f>
      </c>
      <c r="BK875">
        <f>IF($CJ875&gt;=17,INDEX($AS:$AS,$CI875+17),"")</f>
      </c>
      <c r="BL875">
        <f>IF($CJ875&gt;=18,INDEX($AS:$AS,$CI875+18),"")</f>
      </c>
      <c r="BM875">
        <f>IF($CJ875&gt;=19,INDEX($AS:$AS,$CI875+19),"")</f>
      </c>
      <c r="BN875">
        <f>IF($CJ875&gt;=20,INDEX($AS:$AS,$CI875+20),"")</f>
      </c>
      <c r="BO875">
        <f>IF($CJ875&gt;=21,INDEX($AS:$AS,$CI875+21),"")</f>
      </c>
      <c r="BP875">
        <f>IF($CJ875&gt;=22,INDEX($AS:$AS,$CI875+22),"")</f>
      </c>
      <c r="BQ875">
        <f>IF($CJ875&gt;=23,INDEX($AS:$AS,$CI875+23),"")</f>
      </c>
      <c r="BR875">
        <f>IF($CJ875&gt;=24,INDEX($AS:$AS,$CI875+24),"")</f>
      </c>
      <c r="BS875">
        <f>IF($CJ875&gt;=25,INDEX($AS:$AS,$CI875+25),"")</f>
      </c>
      <c r="BT875">
        <f>IF($CJ875&gt;=26,INDEX($AS:$AS,$CI875+26),"")</f>
      </c>
      <c r="BU875">
        <f>IF($CJ875&gt;=27,INDEX($AS:$AS,$CI875+27),"")</f>
      </c>
      <c r="BV875">
        <f>IF($CJ875&gt;=28,INDEX($AS:$AS,$CI875+28),"")</f>
      </c>
      <c r="BW875">
        <f>IF($CJ875&gt;=29,INDEX($AS:$AS,$CI875+29),"")</f>
      </c>
      <c r="BX875">
        <f>IF($CJ875&gt;=30,INDEX($AS:$AS,$CI875+30),"")</f>
      </c>
      <c r="BY875">
        <f>IF($CJ875&gt;=31,INDEX($AS:$AS,$CI875+31),"")</f>
      </c>
      <c r="BZ875">
        <f>IF($CJ875&gt;=32,INDEX($AS:$AS,$CI875+32),"")</f>
      </c>
      <c r="CA875">
        <f>IF($CJ875&gt;=33,INDEX($AS:$AS,$CI875+33),"")</f>
      </c>
      <c r="CB875">
        <f>IF($CJ875&gt;=34,INDEX($AS:$AS,$CI875+34),"")</f>
      </c>
      <c r="CC875">
        <f>IF($CJ875&gt;=35,INDEX($AS:$AS,$CI875+35),"")</f>
      </c>
      <c r="CD875">
        <f>IF($CJ875&gt;=36,INDEX($AS:$AS,$CI875+36),"")</f>
      </c>
      <c r="CE875">
        <f>IF($CJ875&gt;=37,INDEX($AS:$AS,$CI875+37),"")</f>
      </c>
      <c r="CF875">
        <f>IF($CJ875&gt;=38,INDEX($AS:$AS,$CI875+38),"")</f>
      </c>
      <c r="CG875">
        <f>IF($CJ875&gt;=39,INDEX($AS:$AS,$CI875+39),"")</f>
      </c>
      <c r="CH875">
        <f>IF($CJ875&gt;=40,INDEX($AS:$AS,$CI875+40),"")</f>
      </c>
      <c r="CI875">
        <f>IFERROR(MATCH($AR875,$AS$2:$AS$133,0)+1,0)</f>
      </c>
      <c r="CJ875">
        <f>IFERROR(INDEX($AT$2:$AT$133,MATCH($AR875,$AS$2:$AS$133,0)),0)</f>
      </c>
      <c r="CK875">
        <f>IFERROR(LEFT($O875,FIND(" - ",$O875)-1),$O875)</f>
      </c>
      <c r="CL875" t="s">
        <v>246</v>
      </c>
      <c r="CN875">
        <f>IF($DI875&gt;=1,INDEX($CL:$CL,$DH875+1),"")</f>
      </c>
      <c r="CO875">
        <f>IF($DI875&gt;=2,INDEX($CL:$CL,$DH875+2),"")</f>
      </c>
      <c r="CP875">
        <f>IF($DI875&gt;=3,INDEX($CL:$CL,$DH875+3),"")</f>
      </c>
      <c r="CQ875">
        <f>IF($DI875&gt;=4,INDEX($CL:$CL,$DH875+4),"")</f>
      </c>
      <c r="CR875">
        <f>IF($DI875&gt;=5,INDEX($CL:$CL,$DH875+5),"")</f>
      </c>
      <c r="CS875">
        <f>IF($DI875&gt;=6,INDEX($CL:$CL,$DH875+6),"")</f>
      </c>
      <c r="CT875">
        <f>IF($DI875&gt;=7,INDEX($CL:$CL,$DH875+7),"")</f>
      </c>
      <c r="CU875">
        <f>IF($DI875&gt;=8,INDEX($CL:$CL,$DH875+8),"")</f>
      </c>
      <c r="CV875">
        <f>IF($DI875&gt;=9,INDEX($CL:$CL,$DH875+9),"")</f>
      </c>
      <c r="CW875">
        <f>IF($DI875&gt;=10,INDEX($CL:$CL,$DH875+10),"")</f>
      </c>
      <c r="CX875">
        <f>IF($DI875&gt;=11,INDEX($CL:$CL,$DH875+11),"")</f>
      </c>
      <c r="CY875">
        <f>IF($DI875&gt;=12,INDEX($CL:$CL,$DH875+12),"")</f>
      </c>
      <c r="CZ875">
        <f>IF($DI875&gt;=13,INDEX($CL:$CL,$DH875+13),"")</f>
      </c>
      <c r="DA875">
        <f>IF($DI875&gt;=14,INDEX($CL:$CL,$DH875+14),"")</f>
      </c>
      <c r="DB875">
        <f>IF($DI875&gt;=15,INDEX($CL:$CL,$DH875+15),"")</f>
      </c>
      <c r="DC875">
        <f>IF($DI875&gt;=16,INDEX($CL:$CL,$DH875+16),"")</f>
      </c>
      <c r="DD875">
        <f>IF($DI875&gt;=17,INDEX($CL:$CL,$DH875+17),"")</f>
      </c>
      <c r="DE875">
        <f>IF($DI875&gt;=18,INDEX($CL:$CL,$DH875+18),"")</f>
      </c>
      <c r="DF875">
        <f>IF($DI875&gt;=19,INDEX($CL:$CL,$DH875+19),"")</f>
      </c>
      <c r="DG875">
        <f>IF($DI875&gt;=20,INDEX($CL:$CL,$DH875+20),"")</f>
      </c>
      <c r="DH875">
        <f>IFERROR(MATCH($CK875,$CL$2:$CL$1558,0)+1,0)</f>
      </c>
      <c r="DI875">
        <f>IFERROR(INDEX($CM$2:$CM$1558,MATCH($CK875,$CL$2:$CL$1558,0)),0)</f>
      </c>
      <c r="DJ875">
        <f>IFERROR(INDEX($AQ:$AQ,MATCH($K875,$AP:$AP,0))&amp;"","")</f>
      </c>
      <c r="DN875">
        <f>IF($GQ875&gt;=1,INDEX($DK:$DK,$GP875+1),"")</f>
      </c>
      <c r="DO875">
        <f>IF($GQ875&gt;=2,INDEX($DK:$DK,$GP875+2),"")</f>
      </c>
      <c r="DP875">
        <f>IF($GQ875&gt;=3,INDEX($DK:$DK,$GP875+3),"")</f>
      </c>
      <c r="DQ875">
        <f>IF($GQ875&gt;=4,INDEX($DK:$DK,$GP875+4),"")</f>
      </c>
      <c r="DR875">
        <f>IF($GQ875&gt;=5,INDEX($DK:$DK,$GP875+5),"")</f>
      </c>
      <c r="DS875">
        <f>IF($GQ875&gt;=6,INDEX($DK:$DK,$GP875+6),"")</f>
      </c>
      <c r="DT875">
        <f>IF($GQ875&gt;=7,INDEX($DK:$DK,$GP875+7),"")</f>
      </c>
      <c r="DU875">
        <f>IF($GQ875&gt;=8,INDEX($DK:$DK,$GP875+8),"")</f>
      </c>
      <c r="DV875">
        <f>IF($GQ875&gt;=9,INDEX($DK:$DK,$GP875+9),"")</f>
      </c>
      <c r="DW875">
        <f>IF($GQ875&gt;=10,INDEX($DK:$DK,$GP875+10),"")</f>
      </c>
      <c r="DX875">
        <f>IF($GQ875&gt;=11,INDEX($DK:$DK,$GP875+11),"")</f>
      </c>
      <c r="DY875">
        <f>IF($GQ875&gt;=12,INDEX($DK:$DK,$GP875+12),"")</f>
      </c>
      <c r="DZ875">
        <f>IF($GQ875&gt;=13,INDEX($DK:$DK,$GP875+13),"")</f>
      </c>
      <c r="EA875">
        <f>IF($GQ875&gt;=14,INDEX($DK:$DK,$GP875+14),"")</f>
      </c>
      <c r="EB875">
        <f>IF($GQ875&gt;=15,INDEX($DK:$DK,$GP875+15),"")</f>
      </c>
      <c r="EC875">
        <f>IF($GQ875&gt;=16,INDEX($DK:$DK,$GP875+16),"")</f>
      </c>
      <c r="ED875">
        <f>IF($GQ875&gt;=17,INDEX($DK:$DK,$GP875+17),"")</f>
      </c>
      <c r="EE875">
        <f>IF($GQ875&gt;=18,INDEX($DK:$DK,$GP875+18),"")</f>
      </c>
      <c r="EF875">
        <f>IF($GQ875&gt;=19,INDEX($DK:$DK,$GP875+19),"")</f>
      </c>
      <c r="EG875">
        <f>IF($GQ875&gt;=20,INDEX($DK:$DK,$GP875+20),"")</f>
      </c>
      <c r="EH875">
        <f>IF($GQ875&gt;=21,INDEX($DK:$DK,$GP875+21),"")</f>
      </c>
      <c r="EI875">
        <f>IF($GQ875&gt;=22,INDEX($DK:$DK,$GP875+22),"")</f>
      </c>
      <c r="EJ875">
        <f>IF($GQ875&gt;=23,INDEX($DK:$DK,$GP875+23),"")</f>
      </c>
      <c r="EK875">
        <f>IF($GQ875&gt;=24,INDEX($DK:$DK,$GP875+24),"")</f>
      </c>
      <c r="EL875">
        <f>IF($GQ875&gt;=25,INDEX($DK:$DK,$GP875+25),"")</f>
      </c>
      <c r="EM875">
        <f>IF($GQ875&gt;=26,INDEX($DK:$DK,$GP875+26),"")</f>
      </c>
      <c r="EN875">
        <f>IF($GQ875&gt;=27,INDEX($DK:$DK,$GP875+27),"")</f>
      </c>
      <c r="EO875">
        <f>IF($GQ875&gt;=28,INDEX($DK:$DK,$GP875+28),"")</f>
      </c>
      <c r="EP875">
        <f>IF($GQ875&gt;=29,INDEX($DK:$DK,$GP875+29),"")</f>
      </c>
      <c r="EQ875">
        <f>IF($GQ875&gt;=30,INDEX($DK:$DK,$GP875+30),"")</f>
      </c>
      <c r="ER875">
        <f>IF($GQ875&gt;=31,INDEX($DK:$DK,$GP875+31),"")</f>
      </c>
      <c r="ES875">
        <f>IF($GQ875&gt;=32,INDEX($DK:$DK,$GP875+32),"")</f>
      </c>
      <c r="ET875">
        <f>IF($GQ875&gt;=33,INDEX($DK:$DK,$GP875+33),"")</f>
      </c>
      <c r="EU875">
        <f>IF($GQ875&gt;=34,INDEX($DK:$DK,$GP875+34),"")</f>
      </c>
      <c r="EV875">
        <f>IF($GQ875&gt;=35,INDEX($DK:$DK,$GP875+35),"")</f>
      </c>
      <c r="EW875">
        <f>IF($GQ875&gt;=36,INDEX($DK:$DK,$GP875+36),"")</f>
      </c>
      <c r="EX875">
        <f>IF($GQ875&gt;=37,INDEX($DK:$DK,$GP875+37),"")</f>
      </c>
      <c r="EY875">
        <f>IF($GQ875&gt;=38,INDEX($DK:$DK,$GP875+38),"")</f>
      </c>
      <c r="EZ875">
        <f>IF($GQ875&gt;=39,INDEX($DK:$DK,$GP875+39),"")</f>
      </c>
      <c r="FA875">
        <f>IF($GQ875&gt;=40,INDEX($DK:$DK,$GP875+40),"")</f>
      </c>
      <c r="FB875">
        <f>IF($GQ875&gt;=1,INDEX($DL:$DL,$GP875+1),"")</f>
      </c>
      <c r="FC875">
        <f>IF($GQ875&gt;=2,INDEX($DL:$DL,$GP875+2),"")</f>
      </c>
      <c r="FD875">
        <f>IF($GQ875&gt;=3,INDEX($DL:$DL,$GP875+3),"")</f>
      </c>
      <c r="FE875">
        <f>IF($GQ875&gt;=4,INDEX($DL:$DL,$GP875+4),"")</f>
      </c>
      <c r="FF875">
        <f>IF($GQ875&gt;=5,INDEX($DL:$DL,$GP875+5),"")</f>
      </c>
      <c r="FG875">
        <f>IF($GQ875&gt;=6,INDEX($DL:$DL,$GP875+6),"")</f>
      </c>
      <c r="FH875">
        <f>IF($GQ875&gt;=7,INDEX($DL:$DL,$GP875+7),"")</f>
      </c>
      <c r="FI875">
        <f>IF($GQ875&gt;=8,INDEX($DL:$DL,$GP875+8),"")</f>
      </c>
      <c r="FJ875">
        <f>IF($GQ875&gt;=9,INDEX($DL:$DL,$GP875+9),"")</f>
      </c>
      <c r="FK875">
        <f>IF($GQ875&gt;=10,INDEX($DL:$DL,$GP875+10),"")</f>
      </c>
      <c r="FL875">
        <f>IF($GQ875&gt;=11,INDEX($DL:$DL,$GP875+11),"")</f>
      </c>
      <c r="FM875">
        <f>IF($GQ875&gt;=12,INDEX($DL:$DL,$GP875+12),"")</f>
      </c>
      <c r="FN875">
        <f>IF($GQ875&gt;=13,INDEX($DL:$DL,$GP875+13),"")</f>
      </c>
      <c r="FO875">
        <f>IF($GQ875&gt;=14,INDEX($DL:$DL,$GP875+14),"")</f>
      </c>
      <c r="FP875">
        <f>IF($GQ875&gt;=15,INDEX($DL:$DL,$GP875+15),"")</f>
      </c>
      <c r="FQ875">
        <f>IF($GQ875&gt;=16,INDEX($DL:$DL,$GP875+16),"")</f>
      </c>
      <c r="FR875">
        <f>IF($GQ875&gt;=17,INDEX($DL:$DL,$GP875+17),"")</f>
      </c>
      <c r="FS875">
        <f>IF($GQ875&gt;=18,INDEX($DL:$DL,$GP875+18),"")</f>
      </c>
      <c r="FT875">
        <f>IF($GQ875&gt;=19,INDEX($DL:$DL,$GP875+19),"")</f>
      </c>
      <c r="FU875">
        <f>IF($GQ875&gt;=20,INDEX($DL:$DL,$GP875+20),"")</f>
      </c>
      <c r="FV875">
        <f>IF($GQ875&gt;=21,INDEX($DL:$DL,$GP875+21),"")</f>
      </c>
      <c r="FW875">
        <f>IF($GQ875&gt;=22,INDEX($DL:$DL,$GP875+22),"")</f>
      </c>
      <c r="FX875">
        <f>IF($GQ875&gt;=23,INDEX($DL:$DL,$GP875+23),"")</f>
      </c>
      <c r="FY875">
        <f>IF($GQ875&gt;=24,INDEX($DL:$DL,$GP875+24),"")</f>
      </c>
      <c r="FZ875">
        <f>IF($GQ875&gt;=25,INDEX($DL:$DL,$GP875+25),"")</f>
      </c>
      <c r="GA875">
        <f>IF($GQ875&gt;=26,INDEX($DL:$DL,$GP875+26),"")</f>
      </c>
      <c r="GB875">
        <f>IF($GQ875&gt;=27,INDEX($DL:$DL,$GP875+27),"")</f>
      </c>
      <c r="GC875">
        <f>IF($GQ875&gt;=28,INDEX($DL:$DL,$GP875+28),"")</f>
      </c>
      <c r="GD875">
        <f>IF($GQ875&gt;=29,INDEX($DL:$DL,$GP875+29),"")</f>
      </c>
      <c r="GE875">
        <f>IF($GQ875&gt;=30,INDEX($DL:$DL,$GP875+30),"")</f>
      </c>
      <c r="GF875">
        <f>IF($GQ875&gt;=31,INDEX($DL:$DL,$GP875+31),"")</f>
      </c>
      <c r="GG875">
        <f>IF($GQ875&gt;=32,INDEX($DL:$DL,$GP875+32),"")</f>
      </c>
      <c r="GH875">
        <f>IF($GQ875&gt;=33,INDEX($DL:$DL,$GP875+33),"")</f>
      </c>
      <c r="GI875">
        <f>IF($GQ875&gt;=34,INDEX($DL:$DL,$GP875+34),"")</f>
      </c>
      <c r="GJ875">
        <f>IF($GQ875&gt;=35,INDEX($DL:$DL,$GP875+35),"")</f>
      </c>
      <c r="GK875">
        <f>IF($GQ875&gt;=36,INDEX($DL:$DL,$GP875+36),"")</f>
      </c>
      <c r="GL875">
        <f>IF($GQ875&gt;=37,INDEX($DL:$DL,$GP875+37),"")</f>
      </c>
      <c r="GM875">
        <f>IF($GQ875&gt;=38,INDEX($DL:$DL,$GP875+38),"")</f>
      </c>
      <c r="GN875">
        <f>IF($GQ875&gt;=39,INDEX($DL:$DL,$GP875+39),"")</f>
      </c>
      <c r="GO875">
        <f>IF($GQ875&gt;=40,INDEX($DL:$DL,$GP875+40),"")</f>
      </c>
      <c r="GP875">
        <f>IFERROR(MATCH($DJ875,$DK$2:$DK$148,0)+1,0)</f>
      </c>
      <c r="GQ875">
        <f>IFERROR(INDEX($DM$2:$DM$148,MATCH($DJ875,$DK$2:$DK$148,0)),0)</f>
      </c>
      <c r="GR875">
        <f>IFERROR(MATCH($L875,$DN$875:$FA$875,0),0)</f>
      </c>
      <c r="GS875">
        <f>IF($GR875&gt;0,INDEX($FB$875:$GO$875,$GR875),"")</f>
      </c>
      <c r="GV875">
        <f>IF($JE875&gt;=1,INDEX($GT:$GT,$JD875+1),"")</f>
      </c>
      <c r="GW875">
        <f>IF($JE875&gt;=2,INDEX($GT:$GT,$JD875+2),"")</f>
      </c>
      <c r="GX875">
        <f>IF($JE875&gt;=3,INDEX($GT:$GT,$JD875+3),"")</f>
      </c>
      <c r="GY875">
        <f>IF($JE875&gt;=4,INDEX($GT:$GT,$JD875+4),"")</f>
      </c>
      <c r="GZ875">
        <f>IF($JE875&gt;=5,INDEX($GT:$GT,$JD875+5),"")</f>
      </c>
      <c r="HA875">
        <f>IF($JE875&gt;=6,INDEX($GT:$GT,$JD875+6),"")</f>
      </c>
      <c r="HB875">
        <f>IF($JE875&gt;=7,INDEX($GT:$GT,$JD875+7),"")</f>
      </c>
      <c r="HC875">
        <f>IF($JE875&gt;=8,INDEX($GT:$GT,$JD875+8),"")</f>
      </c>
      <c r="HD875">
        <f>IF($JE875&gt;=9,INDEX($GT:$GT,$JD875+9),"")</f>
      </c>
      <c r="HE875">
        <f>IF($JE875&gt;=10,INDEX($GT:$GT,$JD875+10),"")</f>
      </c>
      <c r="HF875">
        <f>IF($JE875&gt;=11,INDEX($GT:$GT,$JD875+11),"")</f>
      </c>
      <c r="HG875">
        <f>IF($JE875&gt;=12,INDEX($GT:$GT,$JD875+12),"")</f>
      </c>
      <c r="HH875">
        <f>IF($JE875&gt;=13,INDEX($GT:$GT,$JD875+13),"")</f>
      </c>
      <c r="HI875">
        <f>IF($JE875&gt;=14,INDEX($GT:$GT,$JD875+14),"")</f>
      </c>
      <c r="HJ875">
        <f>IF($JE875&gt;=15,INDEX($GT:$GT,$JD875+15),"")</f>
      </c>
      <c r="HK875">
        <f>IF($JE875&gt;=16,INDEX($GT:$GT,$JD875+16),"")</f>
      </c>
      <c r="HL875">
        <f>IF($JE875&gt;=17,INDEX($GT:$GT,$JD875+17),"")</f>
      </c>
      <c r="HM875">
        <f>IF($JE875&gt;=18,INDEX($GT:$GT,$JD875+18),"")</f>
      </c>
      <c r="HN875">
        <f>IF($JE875&gt;=19,INDEX($GT:$GT,$JD875+19),"")</f>
      </c>
      <c r="HO875">
        <f>IF($JE875&gt;=20,INDEX($GT:$GT,$JD875+20),"")</f>
      </c>
      <c r="HP875">
        <f>IF($JE875&gt;=21,INDEX($GT:$GT,$JD875+21),"")</f>
      </c>
      <c r="HQ875">
        <f>IF($JE875&gt;=22,INDEX($GT:$GT,$JD875+22),"")</f>
      </c>
      <c r="HR875">
        <f>IF($JE875&gt;=23,INDEX($GT:$GT,$JD875+23),"")</f>
      </c>
      <c r="HS875">
        <f>IF($JE875&gt;=24,INDEX($GT:$GT,$JD875+24),"")</f>
      </c>
      <c r="HT875">
        <f>IF($JE875&gt;=25,INDEX($GT:$GT,$JD875+25),"")</f>
      </c>
      <c r="HU875">
        <f>IF($JE875&gt;=26,INDEX($GT:$GT,$JD875+26),"")</f>
      </c>
      <c r="HV875">
        <f>IF($JE875&gt;=27,INDEX($GT:$GT,$JD875+27),"")</f>
      </c>
      <c r="HW875">
        <f>IF($JE875&gt;=28,INDEX($GT:$GT,$JD875+28),"")</f>
      </c>
      <c r="HX875">
        <f>IF($JE875&gt;=29,INDEX($GT:$GT,$JD875+29),"")</f>
      </c>
      <c r="HY875">
        <f>IF($JE875&gt;=30,INDEX($GT:$GT,$JD875+30),"")</f>
      </c>
      <c r="HZ875">
        <f>IF($JE875&gt;=31,INDEX($GT:$GT,$JD875+31),"")</f>
      </c>
      <c r="IA875">
        <f>IF($JE875&gt;=32,INDEX($GT:$GT,$JD875+32),"")</f>
      </c>
      <c r="IB875">
        <f>IF($JE875&gt;=33,INDEX($GT:$GT,$JD875+33),"")</f>
      </c>
      <c r="IC875">
        <f>IF($JE875&gt;=34,INDEX($GT:$GT,$JD875+34),"")</f>
      </c>
      <c r="ID875">
        <f>IF($JE875&gt;=35,INDEX($GT:$GT,$JD875+35),"")</f>
      </c>
      <c r="IE875">
        <f>IF($JE875&gt;=36,INDEX($GT:$GT,$JD875+36),"")</f>
      </c>
      <c r="IF875">
        <f>IF($JE875&gt;=37,INDEX($GT:$GT,$JD875+37),"")</f>
      </c>
      <c r="IG875">
        <f>IF($JE875&gt;=38,INDEX($GT:$GT,$JD875+38),"")</f>
      </c>
      <c r="IH875">
        <f>IF($JE875&gt;=39,INDEX($GT:$GT,$JD875+39),"")</f>
      </c>
      <c r="II875">
        <f>IF($JE875&gt;=40,INDEX($GT:$GT,$JD875+40),"")</f>
      </c>
      <c r="IJ875">
        <f>IF($JE875&gt;=41,INDEX($GT:$GT,$JD875+41),"")</f>
      </c>
      <c r="IK875">
        <f>IF($JE875&gt;=42,INDEX($GT:$GT,$JD875+42),"")</f>
      </c>
      <c r="IL875">
        <f>IF($JE875&gt;=43,INDEX($GT:$GT,$JD875+43),"")</f>
      </c>
      <c r="IM875">
        <f>IF($JE875&gt;=44,INDEX($GT:$GT,$JD875+44),"")</f>
      </c>
      <c r="IN875">
        <f>IF($JE875&gt;=45,INDEX($GT:$GT,$JD875+45),"")</f>
      </c>
      <c r="IO875">
        <f>IF($JE875&gt;=46,INDEX($GT:$GT,$JD875+46),"")</f>
      </c>
      <c r="IP875">
        <f>IF($JE875&gt;=47,INDEX($GT:$GT,$JD875+47),"")</f>
      </c>
      <c r="IQ875">
        <f>IF($JE875&gt;=48,INDEX($GT:$GT,$JD875+48),"")</f>
      </c>
      <c r="IR875">
        <f>IF($JE875&gt;=49,INDEX($GT:$GT,$JD875+49),"")</f>
      </c>
      <c r="IS875">
        <f>IF($JE875&gt;=50,INDEX($GT:$GT,$JD875+50),"")</f>
      </c>
      <c r="IT875">
        <f>IF($JE875&gt;=51,INDEX($GT:$GT,$JD875+51),"")</f>
      </c>
      <c r="IU875">
        <f>IF($JE875&gt;=52,INDEX($GT:$GT,$JD875+52),"")</f>
      </c>
      <c r="IV875">
        <f>IF($JE875&gt;=53,INDEX($GT:$GT,$JD875+53),"")</f>
      </c>
      <c r="IW875">
        <f>IF($JE875&gt;=54,INDEX($GT:$GT,$JD875+54),"")</f>
      </c>
      <c r="IX875">
        <f>IF($JE875&gt;=55,INDEX($GT:$GT,$JD875+55),"")</f>
      </c>
      <c r="IY875">
        <f>IF($JE875&gt;=56,INDEX($GT:$GT,$JD875+56),"")</f>
      </c>
      <c r="IZ875">
        <f>IF($JE875&gt;=57,INDEX($GT:$GT,$JD875+57),"")</f>
      </c>
      <c r="JA875">
        <f>IF($JE875&gt;=58,INDEX($GT:$GT,$JD875+58),"")</f>
      </c>
      <c r="JB875">
        <f>IF($JE875&gt;=59,INDEX($GT:$GT,$JD875+59),"")</f>
      </c>
      <c r="JC875">
        <f>IF($JE875&gt;=60,INDEX($GT:$GT,$JD875+60),"")</f>
      </c>
      <c r="JD875">
        <f>IFERROR(MATCH($GS875,$GT$2:$GT$322,0)+1,0)</f>
      </c>
      <c r="JE875">
        <f>IFERROR(INDEX($GU$2:$GU$322,MATCH($GS875,$GT$2:$GT$322,0)),0)</f>
      </c>
      <c r="JF875" t="s">
        <v>28</v>
      </c>
      <c r="JG875" t="s">
        <v>28</v>
      </c>
    </row>
    <row r="876" spans="1:267" x14ac:dyDescent="0.25">
      <c r="J876" s="1"/>
      <c r="K876" s="1"/>
      <c r="L876" s="1"/>
      <c r="M876" s="1"/>
      <c r="N876" s="1">
        <f>IFERROR(IF(FIND(" - ",$J876)&gt;0,MID($J876,FIND(" - ",$J876)+3,LEN($J876)),""),"")</f>
      </c>
      <c r="P876" s="1"/>
      <c r="S876" t="s">
        <v>28</v>
      </c>
      <c r="U876">
        <f>IF(OR($S876="",$T876=""),"",IFERROR($S876/$T876,0))</f>
      </c>
      <c r="V876">
        <f>IF($S876="","",
IF($K876="","",
IF(ISNUMBER(SEARCH("exempt",LOWER($K876))),0,
$S876*(VALUE(SUBSTITUTE($K876,"%",""))/100))))</f>
      </c>
      <c r="AB876">
        <f>IF($S876="","",
SUM($S876,$V876,$Z876,$W876,$Y876)-
IF($AA876="",0,VALUE($AA876)))</f>
      </c>
      <c r="AJ876" t="s">
        <v>1706</v>
      </c>
      <c r="AR876">
        <f>IFERROR(LEFT($J876,FIND(" - ",$J876)-1),$J876)</f>
      </c>
      <c r="AU876">
        <f>IF($CJ876&gt;=1,INDEX($AS:$AS,$CI876+1),"")</f>
      </c>
      <c r="AV876">
        <f>IF($CJ876&gt;=2,INDEX($AS:$AS,$CI876+2),"")</f>
      </c>
      <c r="AW876">
        <f>IF($CJ876&gt;=3,INDEX($AS:$AS,$CI876+3),"")</f>
      </c>
      <c r="AX876">
        <f>IF($CJ876&gt;=4,INDEX($AS:$AS,$CI876+4),"")</f>
      </c>
      <c r="AY876">
        <f>IF($CJ876&gt;=5,INDEX($AS:$AS,$CI876+5),"")</f>
      </c>
      <c r="AZ876">
        <f>IF($CJ876&gt;=6,INDEX($AS:$AS,$CI876+6),"")</f>
      </c>
      <c r="BA876">
        <f>IF($CJ876&gt;=7,INDEX($AS:$AS,$CI876+7),"")</f>
      </c>
      <c r="BB876">
        <f>IF($CJ876&gt;=8,INDEX($AS:$AS,$CI876+8),"")</f>
      </c>
      <c r="BC876">
        <f>IF($CJ876&gt;=9,INDEX($AS:$AS,$CI876+9),"")</f>
      </c>
      <c r="BD876">
        <f>IF($CJ876&gt;=10,INDEX($AS:$AS,$CI876+10),"")</f>
      </c>
      <c r="BE876">
        <f>IF($CJ876&gt;=11,INDEX($AS:$AS,$CI876+11),"")</f>
      </c>
      <c r="BF876">
        <f>IF($CJ876&gt;=12,INDEX($AS:$AS,$CI876+12),"")</f>
      </c>
      <c r="BG876">
        <f>IF($CJ876&gt;=13,INDEX($AS:$AS,$CI876+13),"")</f>
      </c>
      <c r="BH876">
        <f>IF($CJ876&gt;=14,INDEX($AS:$AS,$CI876+14),"")</f>
      </c>
      <c r="BI876">
        <f>IF($CJ876&gt;=15,INDEX($AS:$AS,$CI876+15),"")</f>
      </c>
      <c r="BJ876">
        <f>IF($CJ876&gt;=16,INDEX($AS:$AS,$CI876+16),"")</f>
      </c>
      <c r="BK876">
        <f>IF($CJ876&gt;=17,INDEX($AS:$AS,$CI876+17),"")</f>
      </c>
      <c r="BL876">
        <f>IF($CJ876&gt;=18,INDEX($AS:$AS,$CI876+18),"")</f>
      </c>
      <c r="BM876">
        <f>IF($CJ876&gt;=19,INDEX($AS:$AS,$CI876+19),"")</f>
      </c>
      <c r="BN876">
        <f>IF($CJ876&gt;=20,INDEX($AS:$AS,$CI876+20),"")</f>
      </c>
      <c r="BO876">
        <f>IF($CJ876&gt;=21,INDEX($AS:$AS,$CI876+21),"")</f>
      </c>
      <c r="BP876">
        <f>IF($CJ876&gt;=22,INDEX($AS:$AS,$CI876+22),"")</f>
      </c>
      <c r="BQ876">
        <f>IF($CJ876&gt;=23,INDEX($AS:$AS,$CI876+23),"")</f>
      </c>
      <c r="BR876">
        <f>IF($CJ876&gt;=24,INDEX($AS:$AS,$CI876+24),"")</f>
      </c>
      <c r="BS876">
        <f>IF($CJ876&gt;=25,INDEX($AS:$AS,$CI876+25),"")</f>
      </c>
      <c r="BT876">
        <f>IF($CJ876&gt;=26,INDEX($AS:$AS,$CI876+26),"")</f>
      </c>
      <c r="BU876">
        <f>IF($CJ876&gt;=27,INDEX($AS:$AS,$CI876+27),"")</f>
      </c>
      <c r="BV876">
        <f>IF($CJ876&gt;=28,INDEX($AS:$AS,$CI876+28),"")</f>
      </c>
      <c r="BW876">
        <f>IF($CJ876&gt;=29,INDEX($AS:$AS,$CI876+29),"")</f>
      </c>
      <c r="BX876">
        <f>IF($CJ876&gt;=30,INDEX($AS:$AS,$CI876+30),"")</f>
      </c>
      <c r="BY876">
        <f>IF($CJ876&gt;=31,INDEX($AS:$AS,$CI876+31),"")</f>
      </c>
      <c r="BZ876">
        <f>IF($CJ876&gt;=32,INDEX($AS:$AS,$CI876+32),"")</f>
      </c>
      <c r="CA876">
        <f>IF($CJ876&gt;=33,INDEX($AS:$AS,$CI876+33),"")</f>
      </c>
      <c r="CB876">
        <f>IF($CJ876&gt;=34,INDEX($AS:$AS,$CI876+34),"")</f>
      </c>
      <c r="CC876">
        <f>IF($CJ876&gt;=35,INDEX($AS:$AS,$CI876+35),"")</f>
      </c>
      <c r="CD876">
        <f>IF($CJ876&gt;=36,INDEX($AS:$AS,$CI876+36),"")</f>
      </c>
      <c r="CE876">
        <f>IF($CJ876&gt;=37,INDEX($AS:$AS,$CI876+37),"")</f>
      </c>
      <c r="CF876">
        <f>IF($CJ876&gt;=38,INDEX($AS:$AS,$CI876+38),"")</f>
      </c>
      <c r="CG876">
        <f>IF($CJ876&gt;=39,INDEX($AS:$AS,$CI876+39),"")</f>
      </c>
      <c r="CH876">
        <f>IF($CJ876&gt;=40,INDEX($AS:$AS,$CI876+40),"")</f>
      </c>
      <c r="CI876">
        <f>IFERROR(MATCH($AR876,$AS$2:$AS$133,0)+1,0)</f>
      </c>
      <c r="CJ876">
        <f>IFERROR(INDEX($AT$2:$AT$133,MATCH($AR876,$AS$2:$AS$133,0)),0)</f>
      </c>
      <c r="CK876">
        <f>IFERROR(LEFT($O876,FIND(" - ",$O876)-1),$O876)</f>
      </c>
      <c r="CL876" t="s">
        <v>1707</v>
      </c>
      <c r="CM876">
        <v>1</v>
      </c>
      <c r="CN876">
        <f>IF($DI876&gt;=1,INDEX($CL:$CL,$DH876+1),"")</f>
      </c>
      <c r="CO876">
        <f>IF($DI876&gt;=2,INDEX($CL:$CL,$DH876+2),"")</f>
      </c>
      <c r="CP876">
        <f>IF($DI876&gt;=3,INDEX($CL:$CL,$DH876+3),"")</f>
      </c>
      <c r="CQ876">
        <f>IF($DI876&gt;=4,INDEX($CL:$CL,$DH876+4),"")</f>
      </c>
      <c r="CR876">
        <f>IF($DI876&gt;=5,INDEX($CL:$CL,$DH876+5),"")</f>
      </c>
      <c r="CS876">
        <f>IF($DI876&gt;=6,INDEX($CL:$CL,$DH876+6),"")</f>
      </c>
      <c r="CT876">
        <f>IF($DI876&gt;=7,INDEX($CL:$CL,$DH876+7),"")</f>
      </c>
      <c r="CU876">
        <f>IF($DI876&gt;=8,INDEX($CL:$CL,$DH876+8),"")</f>
      </c>
      <c r="CV876">
        <f>IF($DI876&gt;=9,INDEX($CL:$CL,$DH876+9),"")</f>
      </c>
      <c r="CW876">
        <f>IF($DI876&gt;=10,INDEX($CL:$CL,$DH876+10),"")</f>
      </c>
      <c r="CX876">
        <f>IF($DI876&gt;=11,INDEX($CL:$CL,$DH876+11),"")</f>
      </c>
      <c r="CY876">
        <f>IF($DI876&gt;=12,INDEX($CL:$CL,$DH876+12),"")</f>
      </c>
      <c r="CZ876">
        <f>IF($DI876&gt;=13,INDEX($CL:$CL,$DH876+13),"")</f>
      </c>
      <c r="DA876">
        <f>IF($DI876&gt;=14,INDEX($CL:$CL,$DH876+14),"")</f>
      </c>
      <c r="DB876">
        <f>IF($DI876&gt;=15,INDEX($CL:$CL,$DH876+15),"")</f>
      </c>
      <c r="DC876">
        <f>IF($DI876&gt;=16,INDEX($CL:$CL,$DH876+16),"")</f>
      </c>
      <c r="DD876">
        <f>IF($DI876&gt;=17,INDEX($CL:$CL,$DH876+17),"")</f>
      </c>
      <c r="DE876">
        <f>IF($DI876&gt;=18,INDEX($CL:$CL,$DH876+18),"")</f>
      </c>
      <c r="DF876">
        <f>IF($DI876&gt;=19,INDEX($CL:$CL,$DH876+19),"")</f>
      </c>
      <c r="DG876">
        <f>IF($DI876&gt;=20,INDEX($CL:$CL,$DH876+20),"")</f>
      </c>
      <c r="DH876">
        <f>IFERROR(MATCH($CK876,$CL$2:$CL$1558,0)+1,0)</f>
      </c>
      <c r="DI876">
        <f>IFERROR(INDEX($CM$2:$CM$1558,MATCH($CK876,$CL$2:$CL$1558,0)),0)</f>
      </c>
      <c r="DJ876">
        <f>IFERROR(INDEX($AQ:$AQ,MATCH($K876,$AP:$AP,0))&amp;"","")</f>
      </c>
      <c r="DN876">
        <f>IF($GQ876&gt;=1,INDEX($DK:$DK,$GP876+1),"")</f>
      </c>
      <c r="DO876">
        <f>IF($GQ876&gt;=2,INDEX($DK:$DK,$GP876+2),"")</f>
      </c>
      <c r="DP876">
        <f>IF($GQ876&gt;=3,INDEX($DK:$DK,$GP876+3),"")</f>
      </c>
      <c r="DQ876">
        <f>IF($GQ876&gt;=4,INDEX($DK:$DK,$GP876+4),"")</f>
      </c>
      <c r="DR876">
        <f>IF($GQ876&gt;=5,INDEX($DK:$DK,$GP876+5),"")</f>
      </c>
      <c r="DS876">
        <f>IF($GQ876&gt;=6,INDEX($DK:$DK,$GP876+6),"")</f>
      </c>
      <c r="DT876">
        <f>IF($GQ876&gt;=7,INDEX($DK:$DK,$GP876+7),"")</f>
      </c>
      <c r="DU876">
        <f>IF($GQ876&gt;=8,INDEX($DK:$DK,$GP876+8),"")</f>
      </c>
      <c r="DV876">
        <f>IF($GQ876&gt;=9,INDEX($DK:$DK,$GP876+9),"")</f>
      </c>
      <c r="DW876">
        <f>IF($GQ876&gt;=10,INDEX($DK:$DK,$GP876+10),"")</f>
      </c>
      <c r="DX876">
        <f>IF($GQ876&gt;=11,INDEX($DK:$DK,$GP876+11),"")</f>
      </c>
      <c r="DY876">
        <f>IF($GQ876&gt;=12,INDEX($DK:$DK,$GP876+12),"")</f>
      </c>
      <c r="DZ876">
        <f>IF($GQ876&gt;=13,INDEX($DK:$DK,$GP876+13),"")</f>
      </c>
      <c r="EA876">
        <f>IF($GQ876&gt;=14,INDEX($DK:$DK,$GP876+14),"")</f>
      </c>
      <c r="EB876">
        <f>IF($GQ876&gt;=15,INDEX($DK:$DK,$GP876+15),"")</f>
      </c>
      <c r="EC876">
        <f>IF($GQ876&gt;=16,INDEX($DK:$DK,$GP876+16),"")</f>
      </c>
      <c r="ED876">
        <f>IF($GQ876&gt;=17,INDEX($DK:$DK,$GP876+17),"")</f>
      </c>
      <c r="EE876">
        <f>IF($GQ876&gt;=18,INDEX($DK:$DK,$GP876+18),"")</f>
      </c>
      <c r="EF876">
        <f>IF($GQ876&gt;=19,INDEX($DK:$DK,$GP876+19),"")</f>
      </c>
      <c r="EG876">
        <f>IF($GQ876&gt;=20,INDEX($DK:$DK,$GP876+20),"")</f>
      </c>
      <c r="EH876">
        <f>IF($GQ876&gt;=21,INDEX($DK:$DK,$GP876+21),"")</f>
      </c>
      <c r="EI876">
        <f>IF($GQ876&gt;=22,INDEX($DK:$DK,$GP876+22),"")</f>
      </c>
      <c r="EJ876">
        <f>IF($GQ876&gt;=23,INDEX($DK:$DK,$GP876+23),"")</f>
      </c>
      <c r="EK876">
        <f>IF($GQ876&gt;=24,INDEX($DK:$DK,$GP876+24),"")</f>
      </c>
      <c r="EL876">
        <f>IF($GQ876&gt;=25,INDEX($DK:$DK,$GP876+25),"")</f>
      </c>
      <c r="EM876">
        <f>IF($GQ876&gt;=26,INDEX($DK:$DK,$GP876+26),"")</f>
      </c>
      <c r="EN876">
        <f>IF($GQ876&gt;=27,INDEX($DK:$DK,$GP876+27),"")</f>
      </c>
      <c r="EO876">
        <f>IF($GQ876&gt;=28,INDEX($DK:$DK,$GP876+28),"")</f>
      </c>
      <c r="EP876">
        <f>IF($GQ876&gt;=29,INDEX($DK:$DK,$GP876+29),"")</f>
      </c>
      <c r="EQ876">
        <f>IF($GQ876&gt;=30,INDEX($DK:$DK,$GP876+30),"")</f>
      </c>
      <c r="ER876">
        <f>IF($GQ876&gt;=31,INDEX($DK:$DK,$GP876+31),"")</f>
      </c>
      <c r="ES876">
        <f>IF($GQ876&gt;=32,INDEX($DK:$DK,$GP876+32),"")</f>
      </c>
      <c r="ET876">
        <f>IF($GQ876&gt;=33,INDEX($DK:$DK,$GP876+33),"")</f>
      </c>
      <c r="EU876">
        <f>IF($GQ876&gt;=34,INDEX($DK:$DK,$GP876+34),"")</f>
      </c>
      <c r="EV876">
        <f>IF($GQ876&gt;=35,INDEX($DK:$DK,$GP876+35),"")</f>
      </c>
      <c r="EW876">
        <f>IF($GQ876&gt;=36,INDEX($DK:$DK,$GP876+36),"")</f>
      </c>
      <c r="EX876">
        <f>IF($GQ876&gt;=37,INDEX($DK:$DK,$GP876+37),"")</f>
      </c>
      <c r="EY876">
        <f>IF($GQ876&gt;=38,INDEX($DK:$DK,$GP876+38),"")</f>
      </c>
      <c r="EZ876">
        <f>IF($GQ876&gt;=39,INDEX($DK:$DK,$GP876+39),"")</f>
      </c>
      <c r="FA876">
        <f>IF($GQ876&gt;=40,INDEX($DK:$DK,$GP876+40),"")</f>
      </c>
      <c r="FB876">
        <f>IF($GQ876&gt;=1,INDEX($DL:$DL,$GP876+1),"")</f>
      </c>
      <c r="FC876">
        <f>IF($GQ876&gt;=2,INDEX($DL:$DL,$GP876+2),"")</f>
      </c>
      <c r="FD876">
        <f>IF($GQ876&gt;=3,INDEX($DL:$DL,$GP876+3),"")</f>
      </c>
      <c r="FE876">
        <f>IF($GQ876&gt;=4,INDEX($DL:$DL,$GP876+4),"")</f>
      </c>
      <c r="FF876">
        <f>IF($GQ876&gt;=5,INDEX($DL:$DL,$GP876+5),"")</f>
      </c>
      <c r="FG876">
        <f>IF($GQ876&gt;=6,INDEX($DL:$DL,$GP876+6),"")</f>
      </c>
      <c r="FH876">
        <f>IF($GQ876&gt;=7,INDEX($DL:$DL,$GP876+7),"")</f>
      </c>
      <c r="FI876">
        <f>IF($GQ876&gt;=8,INDEX($DL:$DL,$GP876+8),"")</f>
      </c>
      <c r="FJ876">
        <f>IF($GQ876&gt;=9,INDEX($DL:$DL,$GP876+9),"")</f>
      </c>
      <c r="FK876">
        <f>IF($GQ876&gt;=10,INDEX($DL:$DL,$GP876+10),"")</f>
      </c>
      <c r="FL876">
        <f>IF($GQ876&gt;=11,INDEX($DL:$DL,$GP876+11),"")</f>
      </c>
      <c r="FM876">
        <f>IF($GQ876&gt;=12,INDEX($DL:$DL,$GP876+12),"")</f>
      </c>
      <c r="FN876">
        <f>IF($GQ876&gt;=13,INDEX($DL:$DL,$GP876+13),"")</f>
      </c>
      <c r="FO876">
        <f>IF($GQ876&gt;=14,INDEX($DL:$DL,$GP876+14),"")</f>
      </c>
      <c r="FP876">
        <f>IF($GQ876&gt;=15,INDEX($DL:$DL,$GP876+15),"")</f>
      </c>
      <c r="FQ876">
        <f>IF($GQ876&gt;=16,INDEX($DL:$DL,$GP876+16),"")</f>
      </c>
      <c r="FR876">
        <f>IF($GQ876&gt;=17,INDEX($DL:$DL,$GP876+17),"")</f>
      </c>
      <c r="FS876">
        <f>IF($GQ876&gt;=18,INDEX($DL:$DL,$GP876+18),"")</f>
      </c>
      <c r="FT876">
        <f>IF($GQ876&gt;=19,INDEX($DL:$DL,$GP876+19),"")</f>
      </c>
      <c r="FU876">
        <f>IF($GQ876&gt;=20,INDEX($DL:$DL,$GP876+20),"")</f>
      </c>
      <c r="FV876">
        <f>IF($GQ876&gt;=21,INDEX($DL:$DL,$GP876+21),"")</f>
      </c>
      <c r="FW876">
        <f>IF($GQ876&gt;=22,INDEX($DL:$DL,$GP876+22),"")</f>
      </c>
      <c r="FX876">
        <f>IF($GQ876&gt;=23,INDEX($DL:$DL,$GP876+23),"")</f>
      </c>
      <c r="FY876">
        <f>IF($GQ876&gt;=24,INDEX($DL:$DL,$GP876+24),"")</f>
      </c>
      <c r="FZ876">
        <f>IF($GQ876&gt;=25,INDEX($DL:$DL,$GP876+25),"")</f>
      </c>
      <c r="GA876">
        <f>IF($GQ876&gt;=26,INDEX($DL:$DL,$GP876+26),"")</f>
      </c>
      <c r="GB876">
        <f>IF($GQ876&gt;=27,INDEX($DL:$DL,$GP876+27),"")</f>
      </c>
      <c r="GC876">
        <f>IF($GQ876&gt;=28,INDEX($DL:$DL,$GP876+28),"")</f>
      </c>
      <c r="GD876">
        <f>IF($GQ876&gt;=29,INDEX($DL:$DL,$GP876+29),"")</f>
      </c>
      <c r="GE876">
        <f>IF($GQ876&gt;=30,INDEX($DL:$DL,$GP876+30),"")</f>
      </c>
      <c r="GF876">
        <f>IF($GQ876&gt;=31,INDEX($DL:$DL,$GP876+31),"")</f>
      </c>
      <c r="GG876">
        <f>IF($GQ876&gt;=32,INDEX($DL:$DL,$GP876+32),"")</f>
      </c>
      <c r="GH876">
        <f>IF($GQ876&gt;=33,INDEX($DL:$DL,$GP876+33),"")</f>
      </c>
      <c r="GI876">
        <f>IF($GQ876&gt;=34,INDEX($DL:$DL,$GP876+34),"")</f>
      </c>
      <c r="GJ876">
        <f>IF($GQ876&gt;=35,INDEX($DL:$DL,$GP876+35),"")</f>
      </c>
      <c r="GK876">
        <f>IF($GQ876&gt;=36,INDEX($DL:$DL,$GP876+36),"")</f>
      </c>
      <c r="GL876">
        <f>IF($GQ876&gt;=37,INDEX($DL:$DL,$GP876+37),"")</f>
      </c>
      <c r="GM876">
        <f>IF($GQ876&gt;=38,INDEX($DL:$DL,$GP876+38),"")</f>
      </c>
      <c r="GN876">
        <f>IF($GQ876&gt;=39,INDEX($DL:$DL,$GP876+39),"")</f>
      </c>
      <c r="GO876">
        <f>IF($GQ876&gt;=40,INDEX($DL:$DL,$GP876+40),"")</f>
      </c>
      <c r="GP876">
        <f>IFERROR(MATCH($DJ876,$DK$2:$DK$148,0)+1,0)</f>
      </c>
      <c r="GQ876">
        <f>IFERROR(INDEX($DM$2:$DM$148,MATCH($DJ876,$DK$2:$DK$148,0)),0)</f>
      </c>
      <c r="GR876">
        <f>IFERROR(MATCH($L876,$DN$876:$FA$876,0),0)</f>
      </c>
      <c r="GS876">
        <f>IF($GR876&gt;0,INDEX($FB$876:$GO$876,$GR876),"")</f>
      </c>
      <c r="GV876">
        <f>IF($JE876&gt;=1,INDEX($GT:$GT,$JD876+1),"")</f>
      </c>
      <c r="GW876">
        <f>IF($JE876&gt;=2,INDEX($GT:$GT,$JD876+2),"")</f>
      </c>
      <c r="GX876">
        <f>IF($JE876&gt;=3,INDEX($GT:$GT,$JD876+3),"")</f>
      </c>
      <c r="GY876">
        <f>IF($JE876&gt;=4,INDEX($GT:$GT,$JD876+4),"")</f>
      </c>
      <c r="GZ876">
        <f>IF($JE876&gt;=5,INDEX($GT:$GT,$JD876+5),"")</f>
      </c>
      <c r="HA876">
        <f>IF($JE876&gt;=6,INDEX($GT:$GT,$JD876+6),"")</f>
      </c>
      <c r="HB876">
        <f>IF($JE876&gt;=7,INDEX($GT:$GT,$JD876+7),"")</f>
      </c>
      <c r="HC876">
        <f>IF($JE876&gt;=8,INDEX($GT:$GT,$JD876+8),"")</f>
      </c>
      <c r="HD876">
        <f>IF($JE876&gt;=9,INDEX($GT:$GT,$JD876+9),"")</f>
      </c>
      <c r="HE876">
        <f>IF($JE876&gt;=10,INDEX($GT:$GT,$JD876+10),"")</f>
      </c>
      <c r="HF876">
        <f>IF($JE876&gt;=11,INDEX($GT:$GT,$JD876+11),"")</f>
      </c>
      <c r="HG876">
        <f>IF($JE876&gt;=12,INDEX($GT:$GT,$JD876+12),"")</f>
      </c>
      <c r="HH876">
        <f>IF($JE876&gt;=13,INDEX($GT:$GT,$JD876+13),"")</f>
      </c>
      <c r="HI876">
        <f>IF($JE876&gt;=14,INDEX($GT:$GT,$JD876+14),"")</f>
      </c>
      <c r="HJ876">
        <f>IF($JE876&gt;=15,INDEX($GT:$GT,$JD876+15),"")</f>
      </c>
      <c r="HK876">
        <f>IF($JE876&gt;=16,INDEX($GT:$GT,$JD876+16),"")</f>
      </c>
      <c r="HL876">
        <f>IF($JE876&gt;=17,INDEX($GT:$GT,$JD876+17),"")</f>
      </c>
      <c r="HM876">
        <f>IF($JE876&gt;=18,INDEX($GT:$GT,$JD876+18),"")</f>
      </c>
      <c r="HN876">
        <f>IF($JE876&gt;=19,INDEX($GT:$GT,$JD876+19),"")</f>
      </c>
      <c r="HO876">
        <f>IF($JE876&gt;=20,INDEX($GT:$GT,$JD876+20),"")</f>
      </c>
      <c r="HP876">
        <f>IF($JE876&gt;=21,INDEX($GT:$GT,$JD876+21),"")</f>
      </c>
      <c r="HQ876">
        <f>IF($JE876&gt;=22,INDEX($GT:$GT,$JD876+22),"")</f>
      </c>
      <c r="HR876">
        <f>IF($JE876&gt;=23,INDEX($GT:$GT,$JD876+23),"")</f>
      </c>
      <c r="HS876">
        <f>IF($JE876&gt;=24,INDEX($GT:$GT,$JD876+24),"")</f>
      </c>
      <c r="HT876">
        <f>IF($JE876&gt;=25,INDEX($GT:$GT,$JD876+25),"")</f>
      </c>
      <c r="HU876">
        <f>IF($JE876&gt;=26,INDEX($GT:$GT,$JD876+26),"")</f>
      </c>
      <c r="HV876">
        <f>IF($JE876&gt;=27,INDEX($GT:$GT,$JD876+27),"")</f>
      </c>
      <c r="HW876">
        <f>IF($JE876&gt;=28,INDEX($GT:$GT,$JD876+28),"")</f>
      </c>
      <c r="HX876">
        <f>IF($JE876&gt;=29,INDEX($GT:$GT,$JD876+29),"")</f>
      </c>
      <c r="HY876">
        <f>IF($JE876&gt;=30,INDEX($GT:$GT,$JD876+30),"")</f>
      </c>
      <c r="HZ876">
        <f>IF($JE876&gt;=31,INDEX($GT:$GT,$JD876+31),"")</f>
      </c>
      <c r="IA876">
        <f>IF($JE876&gt;=32,INDEX($GT:$GT,$JD876+32),"")</f>
      </c>
      <c r="IB876">
        <f>IF($JE876&gt;=33,INDEX($GT:$GT,$JD876+33),"")</f>
      </c>
      <c r="IC876">
        <f>IF($JE876&gt;=34,INDEX($GT:$GT,$JD876+34),"")</f>
      </c>
      <c r="ID876">
        <f>IF($JE876&gt;=35,INDEX($GT:$GT,$JD876+35),"")</f>
      </c>
      <c r="IE876">
        <f>IF($JE876&gt;=36,INDEX($GT:$GT,$JD876+36),"")</f>
      </c>
      <c r="IF876">
        <f>IF($JE876&gt;=37,INDEX($GT:$GT,$JD876+37),"")</f>
      </c>
      <c r="IG876">
        <f>IF($JE876&gt;=38,INDEX($GT:$GT,$JD876+38),"")</f>
      </c>
      <c r="IH876">
        <f>IF($JE876&gt;=39,INDEX($GT:$GT,$JD876+39),"")</f>
      </c>
      <c r="II876">
        <f>IF($JE876&gt;=40,INDEX($GT:$GT,$JD876+40),"")</f>
      </c>
      <c r="IJ876">
        <f>IF($JE876&gt;=41,INDEX($GT:$GT,$JD876+41),"")</f>
      </c>
      <c r="IK876">
        <f>IF($JE876&gt;=42,INDEX($GT:$GT,$JD876+42),"")</f>
      </c>
      <c r="IL876">
        <f>IF($JE876&gt;=43,INDEX($GT:$GT,$JD876+43),"")</f>
      </c>
      <c r="IM876">
        <f>IF($JE876&gt;=44,INDEX($GT:$GT,$JD876+44),"")</f>
      </c>
      <c r="IN876">
        <f>IF($JE876&gt;=45,INDEX($GT:$GT,$JD876+45),"")</f>
      </c>
      <c r="IO876">
        <f>IF($JE876&gt;=46,INDEX($GT:$GT,$JD876+46),"")</f>
      </c>
      <c r="IP876">
        <f>IF($JE876&gt;=47,INDEX($GT:$GT,$JD876+47),"")</f>
      </c>
      <c r="IQ876">
        <f>IF($JE876&gt;=48,INDEX($GT:$GT,$JD876+48),"")</f>
      </c>
      <c r="IR876">
        <f>IF($JE876&gt;=49,INDEX($GT:$GT,$JD876+49),"")</f>
      </c>
      <c r="IS876">
        <f>IF($JE876&gt;=50,INDEX($GT:$GT,$JD876+50),"")</f>
      </c>
      <c r="IT876">
        <f>IF($JE876&gt;=51,INDEX($GT:$GT,$JD876+51),"")</f>
      </c>
      <c r="IU876">
        <f>IF($JE876&gt;=52,INDEX($GT:$GT,$JD876+52),"")</f>
      </c>
      <c r="IV876">
        <f>IF($JE876&gt;=53,INDEX($GT:$GT,$JD876+53),"")</f>
      </c>
      <c r="IW876">
        <f>IF($JE876&gt;=54,INDEX($GT:$GT,$JD876+54),"")</f>
      </c>
      <c r="IX876">
        <f>IF($JE876&gt;=55,INDEX($GT:$GT,$JD876+55),"")</f>
      </c>
      <c r="IY876">
        <f>IF($JE876&gt;=56,INDEX($GT:$GT,$JD876+56),"")</f>
      </c>
      <c r="IZ876">
        <f>IF($JE876&gt;=57,INDEX($GT:$GT,$JD876+57),"")</f>
      </c>
      <c r="JA876">
        <f>IF($JE876&gt;=58,INDEX($GT:$GT,$JD876+58),"")</f>
      </c>
      <c r="JB876">
        <f>IF($JE876&gt;=59,INDEX($GT:$GT,$JD876+59),"")</f>
      </c>
      <c r="JC876">
        <f>IF($JE876&gt;=60,INDEX($GT:$GT,$JD876+60),"")</f>
      </c>
      <c r="JD876">
        <f>IFERROR(MATCH($GS876,$GT$2:$GT$322,0)+1,0)</f>
      </c>
      <c r="JE876">
        <f>IFERROR(INDEX($GU$2:$GU$322,MATCH($GS876,$GT$2:$GT$322,0)),0)</f>
      </c>
      <c r="JF876" t="s">
        <v>28</v>
      </c>
      <c r="JG876" t="s">
        <v>28</v>
      </c>
    </row>
    <row r="877" spans="1:267" x14ac:dyDescent="0.25">
      <c r="J877" s="1"/>
      <c r="K877" s="1"/>
      <c r="L877" s="1"/>
      <c r="M877" s="1"/>
      <c r="N877" s="1">
        <f>IFERROR(IF(FIND(" - ",$J877)&gt;0,MID($J877,FIND(" - ",$J877)+3,LEN($J877)),""),"")</f>
      </c>
      <c r="P877" s="1"/>
      <c r="S877" t="s">
        <v>28</v>
      </c>
      <c r="U877">
        <f>IF(OR($S877="",$T877=""),"",IFERROR($S877/$T877,0))</f>
      </c>
      <c r="V877">
        <f>IF($S877="","",
IF($K877="","",
IF(ISNUMBER(SEARCH("exempt",LOWER($K877))),0,
$S877*(VALUE(SUBSTITUTE($K877,"%",""))/100))))</f>
      </c>
      <c r="AB877">
        <f>IF($S877="","",
SUM($S877,$V877,$Z877,$W877,$Y877)-
IF($AA877="",0,VALUE($AA877)))</f>
      </c>
      <c r="AJ877" t="s">
        <v>1708</v>
      </c>
      <c r="AR877">
        <f>IFERROR(LEFT($J877,FIND(" - ",$J877)-1),$J877)</f>
      </c>
      <c r="AU877">
        <f>IF($CJ877&gt;=1,INDEX($AS:$AS,$CI877+1),"")</f>
      </c>
      <c r="AV877">
        <f>IF($CJ877&gt;=2,INDEX($AS:$AS,$CI877+2),"")</f>
      </c>
      <c r="AW877">
        <f>IF($CJ877&gt;=3,INDEX($AS:$AS,$CI877+3),"")</f>
      </c>
      <c r="AX877">
        <f>IF($CJ877&gt;=4,INDEX($AS:$AS,$CI877+4),"")</f>
      </c>
      <c r="AY877">
        <f>IF($CJ877&gt;=5,INDEX($AS:$AS,$CI877+5),"")</f>
      </c>
      <c r="AZ877">
        <f>IF($CJ877&gt;=6,INDEX($AS:$AS,$CI877+6),"")</f>
      </c>
      <c r="BA877">
        <f>IF($CJ877&gt;=7,INDEX($AS:$AS,$CI877+7),"")</f>
      </c>
      <c r="BB877">
        <f>IF($CJ877&gt;=8,INDEX($AS:$AS,$CI877+8),"")</f>
      </c>
      <c r="BC877">
        <f>IF($CJ877&gt;=9,INDEX($AS:$AS,$CI877+9),"")</f>
      </c>
      <c r="BD877">
        <f>IF($CJ877&gt;=10,INDEX($AS:$AS,$CI877+10),"")</f>
      </c>
      <c r="BE877">
        <f>IF($CJ877&gt;=11,INDEX($AS:$AS,$CI877+11),"")</f>
      </c>
      <c r="BF877">
        <f>IF($CJ877&gt;=12,INDEX($AS:$AS,$CI877+12),"")</f>
      </c>
      <c r="BG877">
        <f>IF($CJ877&gt;=13,INDEX($AS:$AS,$CI877+13),"")</f>
      </c>
      <c r="BH877">
        <f>IF($CJ877&gt;=14,INDEX($AS:$AS,$CI877+14),"")</f>
      </c>
      <c r="BI877">
        <f>IF($CJ877&gt;=15,INDEX($AS:$AS,$CI877+15),"")</f>
      </c>
      <c r="BJ877">
        <f>IF($CJ877&gt;=16,INDEX($AS:$AS,$CI877+16),"")</f>
      </c>
      <c r="BK877">
        <f>IF($CJ877&gt;=17,INDEX($AS:$AS,$CI877+17),"")</f>
      </c>
      <c r="BL877">
        <f>IF($CJ877&gt;=18,INDEX($AS:$AS,$CI877+18),"")</f>
      </c>
      <c r="BM877">
        <f>IF($CJ877&gt;=19,INDEX($AS:$AS,$CI877+19),"")</f>
      </c>
      <c r="BN877">
        <f>IF($CJ877&gt;=20,INDEX($AS:$AS,$CI877+20),"")</f>
      </c>
      <c r="BO877">
        <f>IF($CJ877&gt;=21,INDEX($AS:$AS,$CI877+21),"")</f>
      </c>
      <c r="BP877">
        <f>IF($CJ877&gt;=22,INDEX($AS:$AS,$CI877+22),"")</f>
      </c>
      <c r="BQ877">
        <f>IF($CJ877&gt;=23,INDEX($AS:$AS,$CI877+23),"")</f>
      </c>
      <c r="BR877">
        <f>IF($CJ877&gt;=24,INDEX($AS:$AS,$CI877+24),"")</f>
      </c>
      <c r="BS877">
        <f>IF($CJ877&gt;=25,INDEX($AS:$AS,$CI877+25),"")</f>
      </c>
      <c r="BT877">
        <f>IF($CJ877&gt;=26,INDEX($AS:$AS,$CI877+26),"")</f>
      </c>
      <c r="BU877">
        <f>IF($CJ877&gt;=27,INDEX($AS:$AS,$CI877+27),"")</f>
      </c>
      <c r="BV877">
        <f>IF($CJ877&gt;=28,INDEX($AS:$AS,$CI877+28),"")</f>
      </c>
      <c r="BW877">
        <f>IF($CJ877&gt;=29,INDEX($AS:$AS,$CI877+29),"")</f>
      </c>
      <c r="BX877">
        <f>IF($CJ877&gt;=30,INDEX($AS:$AS,$CI877+30),"")</f>
      </c>
      <c r="BY877">
        <f>IF($CJ877&gt;=31,INDEX($AS:$AS,$CI877+31),"")</f>
      </c>
      <c r="BZ877">
        <f>IF($CJ877&gt;=32,INDEX($AS:$AS,$CI877+32),"")</f>
      </c>
      <c r="CA877">
        <f>IF($CJ877&gt;=33,INDEX($AS:$AS,$CI877+33),"")</f>
      </c>
      <c r="CB877">
        <f>IF($CJ877&gt;=34,INDEX($AS:$AS,$CI877+34),"")</f>
      </c>
      <c r="CC877">
        <f>IF($CJ877&gt;=35,INDEX($AS:$AS,$CI877+35),"")</f>
      </c>
      <c r="CD877">
        <f>IF($CJ877&gt;=36,INDEX($AS:$AS,$CI877+36),"")</f>
      </c>
      <c r="CE877">
        <f>IF($CJ877&gt;=37,INDEX($AS:$AS,$CI877+37),"")</f>
      </c>
      <c r="CF877">
        <f>IF($CJ877&gt;=38,INDEX($AS:$AS,$CI877+38),"")</f>
      </c>
      <c r="CG877">
        <f>IF($CJ877&gt;=39,INDEX($AS:$AS,$CI877+39),"")</f>
      </c>
      <c r="CH877">
        <f>IF($CJ877&gt;=40,INDEX($AS:$AS,$CI877+40),"")</f>
      </c>
      <c r="CI877">
        <f>IFERROR(MATCH($AR877,$AS$2:$AS$133,0)+1,0)</f>
      </c>
      <c r="CJ877">
        <f>IFERROR(INDEX($AT$2:$AT$133,MATCH($AR877,$AS$2:$AS$133,0)),0)</f>
      </c>
      <c r="CK877">
        <f>IFERROR(LEFT($O877,FIND(" - ",$O877)-1),$O877)</f>
      </c>
      <c r="CL877" t="s">
        <v>211</v>
      </c>
      <c r="CN877">
        <f>IF($DI877&gt;=1,INDEX($CL:$CL,$DH877+1),"")</f>
      </c>
      <c r="CO877">
        <f>IF($DI877&gt;=2,INDEX($CL:$CL,$DH877+2),"")</f>
      </c>
      <c r="CP877">
        <f>IF($DI877&gt;=3,INDEX($CL:$CL,$DH877+3),"")</f>
      </c>
      <c r="CQ877">
        <f>IF($DI877&gt;=4,INDEX($CL:$CL,$DH877+4),"")</f>
      </c>
      <c r="CR877">
        <f>IF($DI877&gt;=5,INDEX($CL:$CL,$DH877+5),"")</f>
      </c>
      <c r="CS877">
        <f>IF($DI877&gt;=6,INDEX($CL:$CL,$DH877+6),"")</f>
      </c>
      <c r="CT877">
        <f>IF($DI877&gt;=7,INDEX($CL:$CL,$DH877+7),"")</f>
      </c>
      <c r="CU877">
        <f>IF($DI877&gt;=8,INDEX($CL:$CL,$DH877+8),"")</f>
      </c>
      <c r="CV877">
        <f>IF($DI877&gt;=9,INDEX($CL:$CL,$DH877+9),"")</f>
      </c>
      <c r="CW877">
        <f>IF($DI877&gt;=10,INDEX($CL:$CL,$DH877+10),"")</f>
      </c>
      <c r="CX877">
        <f>IF($DI877&gt;=11,INDEX($CL:$CL,$DH877+11),"")</f>
      </c>
      <c r="CY877">
        <f>IF($DI877&gt;=12,INDEX($CL:$CL,$DH877+12),"")</f>
      </c>
      <c r="CZ877">
        <f>IF($DI877&gt;=13,INDEX($CL:$CL,$DH877+13),"")</f>
      </c>
      <c r="DA877">
        <f>IF($DI877&gt;=14,INDEX($CL:$CL,$DH877+14),"")</f>
      </c>
      <c r="DB877">
        <f>IF($DI877&gt;=15,INDEX($CL:$CL,$DH877+15),"")</f>
      </c>
      <c r="DC877">
        <f>IF($DI877&gt;=16,INDEX($CL:$CL,$DH877+16),"")</f>
      </c>
      <c r="DD877">
        <f>IF($DI877&gt;=17,INDEX($CL:$CL,$DH877+17),"")</f>
      </c>
      <c r="DE877">
        <f>IF($DI877&gt;=18,INDEX($CL:$CL,$DH877+18),"")</f>
      </c>
      <c r="DF877">
        <f>IF($DI877&gt;=19,INDEX($CL:$CL,$DH877+19),"")</f>
      </c>
      <c r="DG877">
        <f>IF($DI877&gt;=20,INDEX($CL:$CL,$DH877+20),"")</f>
      </c>
      <c r="DH877">
        <f>IFERROR(MATCH($CK877,$CL$2:$CL$1558,0)+1,0)</f>
      </c>
      <c r="DI877">
        <f>IFERROR(INDEX($CM$2:$CM$1558,MATCH($CK877,$CL$2:$CL$1558,0)),0)</f>
      </c>
      <c r="DJ877">
        <f>IFERROR(INDEX($AQ:$AQ,MATCH($K877,$AP:$AP,0))&amp;"","")</f>
      </c>
      <c r="DN877">
        <f>IF($GQ877&gt;=1,INDEX($DK:$DK,$GP877+1),"")</f>
      </c>
      <c r="DO877">
        <f>IF($GQ877&gt;=2,INDEX($DK:$DK,$GP877+2),"")</f>
      </c>
      <c r="DP877">
        <f>IF($GQ877&gt;=3,INDEX($DK:$DK,$GP877+3),"")</f>
      </c>
      <c r="DQ877">
        <f>IF($GQ877&gt;=4,INDEX($DK:$DK,$GP877+4),"")</f>
      </c>
      <c r="DR877">
        <f>IF($GQ877&gt;=5,INDEX($DK:$DK,$GP877+5),"")</f>
      </c>
      <c r="DS877">
        <f>IF($GQ877&gt;=6,INDEX($DK:$DK,$GP877+6),"")</f>
      </c>
      <c r="DT877">
        <f>IF($GQ877&gt;=7,INDEX($DK:$DK,$GP877+7),"")</f>
      </c>
      <c r="DU877">
        <f>IF($GQ877&gt;=8,INDEX($DK:$DK,$GP877+8),"")</f>
      </c>
      <c r="DV877">
        <f>IF($GQ877&gt;=9,INDEX($DK:$DK,$GP877+9),"")</f>
      </c>
      <c r="DW877">
        <f>IF($GQ877&gt;=10,INDEX($DK:$DK,$GP877+10),"")</f>
      </c>
      <c r="DX877">
        <f>IF($GQ877&gt;=11,INDEX($DK:$DK,$GP877+11),"")</f>
      </c>
      <c r="DY877">
        <f>IF($GQ877&gt;=12,INDEX($DK:$DK,$GP877+12),"")</f>
      </c>
      <c r="DZ877">
        <f>IF($GQ877&gt;=13,INDEX($DK:$DK,$GP877+13),"")</f>
      </c>
      <c r="EA877">
        <f>IF($GQ877&gt;=14,INDEX($DK:$DK,$GP877+14),"")</f>
      </c>
      <c r="EB877">
        <f>IF($GQ877&gt;=15,INDEX($DK:$DK,$GP877+15),"")</f>
      </c>
      <c r="EC877">
        <f>IF($GQ877&gt;=16,INDEX($DK:$DK,$GP877+16),"")</f>
      </c>
      <c r="ED877">
        <f>IF($GQ877&gt;=17,INDEX($DK:$DK,$GP877+17),"")</f>
      </c>
      <c r="EE877">
        <f>IF($GQ877&gt;=18,INDEX($DK:$DK,$GP877+18),"")</f>
      </c>
      <c r="EF877">
        <f>IF($GQ877&gt;=19,INDEX($DK:$DK,$GP877+19),"")</f>
      </c>
      <c r="EG877">
        <f>IF($GQ877&gt;=20,INDEX($DK:$DK,$GP877+20),"")</f>
      </c>
      <c r="EH877">
        <f>IF($GQ877&gt;=21,INDEX($DK:$DK,$GP877+21),"")</f>
      </c>
      <c r="EI877">
        <f>IF($GQ877&gt;=22,INDEX($DK:$DK,$GP877+22),"")</f>
      </c>
      <c r="EJ877">
        <f>IF($GQ877&gt;=23,INDEX($DK:$DK,$GP877+23),"")</f>
      </c>
      <c r="EK877">
        <f>IF($GQ877&gt;=24,INDEX($DK:$DK,$GP877+24),"")</f>
      </c>
      <c r="EL877">
        <f>IF($GQ877&gt;=25,INDEX($DK:$DK,$GP877+25),"")</f>
      </c>
      <c r="EM877">
        <f>IF($GQ877&gt;=26,INDEX($DK:$DK,$GP877+26),"")</f>
      </c>
      <c r="EN877">
        <f>IF($GQ877&gt;=27,INDEX($DK:$DK,$GP877+27),"")</f>
      </c>
      <c r="EO877">
        <f>IF($GQ877&gt;=28,INDEX($DK:$DK,$GP877+28),"")</f>
      </c>
      <c r="EP877">
        <f>IF($GQ877&gt;=29,INDEX($DK:$DK,$GP877+29),"")</f>
      </c>
      <c r="EQ877">
        <f>IF($GQ877&gt;=30,INDEX($DK:$DK,$GP877+30),"")</f>
      </c>
      <c r="ER877">
        <f>IF($GQ877&gt;=31,INDEX($DK:$DK,$GP877+31),"")</f>
      </c>
      <c r="ES877">
        <f>IF($GQ877&gt;=32,INDEX($DK:$DK,$GP877+32),"")</f>
      </c>
      <c r="ET877">
        <f>IF($GQ877&gt;=33,INDEX($DK:$DK,$GP877+33),"")</f>
      </c>
      <c r="EU877">
        <f>IF($GQ877&gt;=34,INDEX($DK:$DK,$GP877+34),"")</f>
      </c>
      <c r="EV877">
        <f>IF($GQ877&gt;=35,INDEX($DK:$DK,$GP877+35),"")</f>
      </c>
      <c r="EW877">
        <f>IF($GQ877&gt;=36,INDEX($DK:$DK,$GP877+36),"")</f>
      </c>
      <c r="EX877">
        <f>IF($GQ877&gt;=37,INDEX($DK:$DK,$GP877+37),"")</f>
      </c>
      <c r="EY877">
        <f>IF($GQ877&gt;=38,INDEX($DK:$DK,$GP877+38),"")</f>
      </c>
      <c r="EZ877">
        <f>IF($GQ877&gt;=39,INDEX($DK:$DK,$GP877+39),"")</f>
      </c>
      <c r="FA877">
        <f>IF($GQ877&gt;=40,INDEX($DK:$DK,$GP877+40),"")</f>
      </c>
      <c r="FB877">
        <f>IF($GQ877&gt;=1,INDEX($DL:$DL,$GP877+1),"")</f>
      </c>
      <c r="FC877">
        <f>IF($GQ877&gt;=2,INDEX($DL:$DL,$GP877+2),"")</f>
      </c>
      <c r="FD877">
        <f>IF($GQ877&gt;=3,INDEX($DL:$DL,$GP877+3),"")</f>
      </c>
      <c r="FE877">
        <f>IF($GQ877&gt;=4,INDEX($DL:$DL,$GP877+4),"")</f>
      </c>
      <c r="FF877">
        <f>IF($GQ877&gt;=5,INDEX($DL:$DL,$GP877+5),"")</f>
      </c>
      <c r="FG877">
        <f>IF($GQ877&gt;=6,INDEX($DL:$DL,$GP877+6),"")</f>
      </c>
      <c r="FH877">
        <f>IF($GQ877&gt;=7,INDEX($DL:$DL,$GP877+7),"")</f>
      </c>
      <c r="FI877">
        <f>IF($GQ877&gt;=8,INDEX($DL:$DL,$GP877+8),"")</f>
      </c>
      <c r="FJ877">
        <f>IF($GQ877&gt;=9,INDEX($DL:$DL,$GP877+9),"")</f>
      </c>
      <c r="FK877">
        <f>IF($GQ877&gt;=10,INDEX($DL:$DL,$GP877+10),"")</f>
      </c>
      <c r="FL877">
        <f>IF($GQ877&gt;=11,INDEX($DL:$DL,$GP877+11),"")</f>
      </c>
      <c r="FM877">
        <f>IF($GQ877&gt;=12,INDEX($DL:$DL,$GP877+12),"")</f>
      </c>
      <c r="FN877">
        <f>IF($GQ877&gt;=13,INDEX($DL:$DL,$GP877+13),"")</f>
      </c>
      <c r="FO877">
        <f>IF($GQ877&gt;=14,INDEX($DL:$DL,$GP877+14),"")</f>
      </c>
      <c r="FP877">
        <f>IF($GQ877&gt;=15,INDEX($DL:$DL,$GP877+15),"")</f>
      </c>
      <c r="FQ877">
        <f>IF($GQ877&gt;=16,INDEX($DL:$DL,$GP877+16),"")</f>
      </c>
      <c r="FR877">
        <f>IF($GQ877&gt;=17,INDEX($DL:$DL,$GP877+17),"")</f>
      </c>
      <c r="FS877">
        <f>IF($GQ877&gt;=18,INDEX($DL:$DL,$GP877+18),"")</f>
      </c>
      <c r="FT877">
        <f>IF($GQ877&gt;=19,INDEX($DL:$DL,$GP877+19),"")</f>
      </c>
      <c r="FU877">
        <f>IF($GQ877&gt;=20,INDEX($DL:$DL,$GP877+20),"")</f>
      </c>
      <c r="FV877">
        <f>IF($GQ877&gt;=21,INDEX($DL:$DL,$GP877+21),"")</f>
      </c>
      <c r="FW877">
        <f>IF($GQ877&gt;=22,INDEX($DL:$DL,$GP877+22),"")</f>
      </c>
      <c r="FX877">
        <f>IF($GQ877&gt;=23,INDEX($DL:$DL,$GP877+23),"")</f>
      </c>
      <c r="FY877">
        <f>IF($GQ877&gt;=24,INDEX($DL:$DL,$GP877+24),"")</f>
      </c>
      <c r="FZ877">
        <f>IF($GQ877&gt;=25,INDEX($DL:$DL,$GP877+25),"")</f>
      </c>
      <c r="GA877">
        <f>IF($GQ877&gt;=26,INDEX($DL:$DL,$GP877+26),"")</f>
      </c>
      <c r="GB877">
        <f>IF($GQ877&gt;=27,INDEX($DL:$DL,$GP877+27),"")</f>
      </c>
      <c r="GC877">
        <f>IF($GQ877&gt;=28,INDEX($DL:$DL,$GP877+28),"")</f>
      </c>
      <c r="GD877">
        <f>IF($GQ877&gt;=29,INDEX($DL:$DL,$GP877+29),"")</f>
      </c>
      <c r="GE877">
        <f>IF($GQ877&gt;=30,INDEX($DL:$DL,$GP877+30),"")</f>
      </c>
      <c r="GF877">
        <f>IF($GQ877&gt;=31,INDEX($DL:$DL,$GP877+31),"")</f>
      </c>
      <c r="GG877">
        <f>IF($GQ877&gt;=32,INDEX($DL:$DL,$GP877+32),"")</f>
      </c>
      <c r="GH877">
        <f>IF($GQ877&gt;=33,INDEX($DL:$DL,$GP877+33),"")</f>
      </c>
      <c r="GI877">
        <f>IF($GQ877&gt;=34,INDEX($DL:$DL,$GP877+34),"")</f>
      </c>
      <c r="GJ877">
        <f>IF($GQ877&gt;=35,INDEX($DL:$DL,$GP877+35),"")</f>
      </c>
      <c r="GK877">
        <f>IF($GQ877&gt;=36,INDEX($DL:$DL,$GP877+36),"")</f>
      </c>
      <c r="GL877">
        <f>IF($GQ877&gt;=37,INDEX($DL:$DL,$GP877+37),"")</f>
      </c>
      <c r="GM877">
        <f>IF($GQ877&gt;=38,INDEX($DL:$DL,$GP877+38),"")</f>
      </c>
      <c r="GN877">
        <f>IF($GQ877&gt;=39,INDEX($DL:$DL,$GP877+39),"")</f>
      </c>
      <c r="GO877">
        <f>IF($GQ877&gt;=40,INDEX($DL:$DL,$GP877+40),"")</f>
      </c>
      <c r="GP877">
        <f>IFERROR(MATCH($DJ877,$DK$2:$DK$148,0)+1,0)</f>
      </c>
      <c r="GQ877">
        <f>IFERROR(INDEX($DM$2:$DM$148,MATCH($DJ877,$DK$2:$DK$148,0)),0)</f>
      </c>
      <c r="GR877">
        <f>IFERROR(MATCH($L877,$DN$877:$FA$877,0),0)</f>
      </c>
      <c r="GS877">
        <f>IF($GR877&gt;0,INDEX($FB$877:$GO$877,$GR877),"")</f>
      </c>
      <c r="GV877">
        <f>IF($JE877&gt;=1,INDEX($GT:$GT,$JD877+1),"")</f>
      </c>
      <c r="GW877">
        <f>IF($JE877&gt;=2,INDEX($GT:$GT,$JD877+2),"")</f>
      </c>
      <c r="GX877">
        <f>IF($JE877&gt;=3,INDEX($GT:$GT,$JD877+3),"")</f>
      </c>
      <c r="GY877">
        <f>IF($JE877&gt;=4,INDEX($GT:$GT,$JD877+4),"")</f>
      </c>
      <c r="GZ877">
        <f>IF($JE877&gt;=5,INDEX($GT:$GT,$JD877+5),"")</f>
      </c>
      <c r="HA877">
        <f>IF($JE877&gt;=6,INDEX($GT:$GT,$JD877+6),"")</f>
      </c>
      <c r="HB877">
        <f>IF($JE877&gt;=7,INDEX($GT:$GT,$JD877+7),"")</f>
      </c>
      <c r="HC877">
        <f>IF($JE877&gt;=8,INDEX($GT:$GT,$JD877+8),"")</f>
      </c>
      <c r="HD877">
        <f>IF($JE877&gt;=9,INDEX($GT:$GT,$JD877+9),"")</f>
      </c>
      <c r="HE877">
        <f>IF($JE877&gt;=10,INDEX($GT:$GT,$JD877+10),"")</f>
      </c>
      <c r="HF877">
        <f>IF($JE877&gt;=11,INDEX($GT:$GT,$JD877+11),"")</f>
      </c>
      <c r="HG877">
        <f>IF($JE877&gt;=12,INDEX($GT:$GT,$JD877+12),"")</f>
      </c>
      <c r="HH877">
        <f>IF($JE877&gt;=13,INDEX($GT:$GT,$JD877+13),"")</f>
      </c>
      <c r="HI877">
        <f>IF($JE877&gt;=14,INDEX($GT:$GT,$JD877+14),"")</f>
      </c>
      <c r="HJ877">
        <f>IF($JE877&gt;=15,INDEX($GT:$GT,$JD877+15),"")</f>
      </c>
      <c r="HK877">
        <f>IF($JE877&gt;=16,INDEX($GT:$GT,$JD877+16),"")</f>
      </c>
      <c r="HL877">
        <f>IF($JE877&gt;=17,INDEX($GT:$GT,$JD877+17),"")</f>
      </c>
      <c r="HM877">
        <f>IF($JE877&gt;=18,INDEX($GT:$GT,$JD877+18),"")</f>
      </c>
      <c r="HN877">
        <f>IF($JE877&gt;=19,INDEX($GT:$GT,$JD877+19),"")</f>
      </c>
      <c r="HO877">
        <f>IF($JE877&gt;=20,INDEX($GT:$GT,$JD877+20),"")</f>
      </c>
      <c r="HP877">
        <f>IF($JE877&gt;=21,INDEX($GT:$GT,$JD877+21),"")</f>
      </c>
      <c r="HQ877">
        <f>IF($JE877&gt;=22,INDEX($GT:$GT,$JD877+22),"")</f>
      </c>
      <c r="HR877">
        <f>IF($JE877&gt;=23,INDEX($GT:$GT,$JD877+23),"")</f>
      </c>
      <c r="HS877">
        <f>IF($JE877&gt;=24,INDEX($GT:$GT,$JD877+24),"")</f>
      </c>
      <c r="HT877">
        <f>IF($JE877&gt;=25,INDEX($GT:$GT,$JD877+25),"")</f>
      </c>
      <c r="HU877">
        <f>IF($JE877&gt;=26,INDEX($GT:$GT,$JD877+26),"")</f>
      </c>
      <c r="HV877">
        <f>IF($JE877&gt;=27,INDEX($GT:$GT,$JD877+27),"")</f>
      </c>
      <c r="HW877">
        <f>IF($JE877&gt;=28,INDEX($GT:$GT,$JD877+28),"")</f>
      </c>
      <c r="HX877">
        <f>IF($JE877&gt;=29,INDEX($GT:$GT,$JD877+29),"")</f>
      </c>
      <c r="HY877">
        <f>IF($JE877&gt;=30,INDEX($GT:$GT,$JD877+30),"")</f>
      </c>
      <c r="HZ877">
        <f>IF($JE877&gt;=31,INDEX($GT:$GT,$JD877+31),"")</f>
      </c>
      <c r="IA877">
        <f>IF($JE877&gt;=32,INDEX($GT:$GT,$JD877+32),"")</f>
      </c>
      <c r="IB877">
        <f>IF($JE877&gt;=33,INDEX($GT:$GT,$JD877+33),"")</f>
      </c>
      <c r="IC877">
        <f>IF($JE877&gt;=34,INDEX($GT:$GT,$JD877+34),"")</f>
      </c>
      <c r="ID877">
        <f>IF($JE877&gt;=35,INDEX($GT:$GT,$JD877+35),"")</f>
      </c>
      <c r="IE877">
        <f>IF($JE877&gt;=36,INDEX($GT:$GT,$JD877+36),"")</f>
      </c>
      <c r="IF877">
        <f>IF($JE877&gt;=37,INDEX($GT:$GT,$JD877+37),"")</f>
      </c>
      <c r="IG877">
        <f>IF($JE877&gt;=38,INDEX($GT:$GT,$JD877+38),"")</f>
      </c>
      <c r="IH877">
        <f>IF($JE877&gt;=39,INDEX($GT:$GT,$JD877+39),"")</f>
      </c>
      <c r="II877">
        <f>IF($JE877&gt;=40,INDEX($GT:$GT,$JD877+40),"")</f>
      </c>
      <c r="IJ877">
        <f>IF($JE877&gt;=41,INDEX($GT:$GT,$JD877+41),"")</f>
      </c>
      <c r="IK877">
        <f>IF($JE877&gt;=42,INDEX($GT:$GT,$JD877+42),"")</f>
      </c>
      <c r="IL877">
        <f>IF($JE877&gt;=43,INDEX($GT:$GT,$JD877+43),"")</f>
      </c>
      <c r="IM877">
        <f>IF($JE877&gt;=44,INDEX($GT:$GT,$JD877+44),"")</f>
      </c>
      <c r="IN877">
        <f>IF($JE877&gt;=45,INDEX($GT:$GT,$JD877+45),"")</f>
      </c>
      <c r="IO877">
        <f>IF($JE877&gt;=46,INDEX($GT:$GT,$JD877+46),"")</f>
      </c>
      <c r="IP877">
        <f>IF($JE877&gt;=47,INDEX($GT:$GT,$JD877+47),"")</f>
      </c>
      <c r="IQ877">
        <f>IF($JE877&gt;=48,INDEX($GT:$GT,$JD877+48),"")</f>
      </c>
      <c r="IR877">
        <f>IF($JE877&gt;=49,INDEX($GT:$GT,$JD877+49),"")</f>
      </c>
      <c r="IS877">
        <f>IF($JE877&gt;=50,INDEX($GT:$GT,$JD877+50),"")</f>
      </c>
      <c r="IT877">
        <f>IF($JE877&gt;=51,INDEX($GT:$GT,$JD877+51),"")</f>
      </c>
      <c r="IU877">
        <f>IF($JE877&gt;=52,INDEX($GT:$GT,$JD877+52),"")</f>
      </c>
      <c r="IV877">
        <f>IF($JE877&gt;=53,INDEX($GT:$GT,$JD877+53),"")</f>
      </c>
      <c r="IW877">
        <f>IF($JE877&gt;=54,INDEX($GT:$GT,$JD877+54),"")</f>
      </c>
      <c r="IX877">
        <f>IF($JE877&gt;=55,INDEX($GT:$GT,$JD877+55),"")</f>
      </c>
      <c r="IY877">
        <f>IF($JE877&gt;=56,INDEX($GT:$GT,$JD877+56),"")</f>
      </c>
      <c r="IZ877">
        <f>IF($JE877&gt;=57,INDEX($GT:$GT,$JD877+57),"")</f>
      </c>
      <c r="JA877">
        <f>IF($JE877&gt;=58,INDEX($GT:$GT,$JD877+58),"")</f>
      </c>
      <c r="JB877">
        <f>IF($JE877&gt;=59,INDEX($GT:$GT,$JD877+59),"")</f>
      </c>
      <c r="JC877">
        <f>IF($JE877&gt;=60,INDEX($GT:$GT,$JD877+60),"")</f>
      </c>
      <c r="JD877">
        <f>IFERROR(MATCH($GS877,$GT$2:$GT$322,0)+1,0)</f>
      </c>
      <c r="JE877">
        <f>IFERROR(INDEX($GU$2:$GU$322,MATCH($GS877,$GT$2:$GT$322,0)),0)</f>
      </c>
      <c r="JF877" t="s">
        <v>28</v>
      </c>
      <c r="JG877" t="s">
        <v>28</v>
      </c>
    </row>
    <row r="878" spans="1:267" x14ac:dyDescent="0.25">
      <c r="J878" s="1"/>
      <c r="K878" s="1"/>
      <c r="L878" s="1"/>
      <c r="M878" s="1"/>
      <c r="N878" s="1">
        <f>IFERROR(IF(FIND(" - ",$J878)&gt;0,MID($J878,FIND(" - ",$J878)+3,LEN($J878)),""),"")</f>
      </c>
      <c r="P878" s="1"/>
      <c r="S878" t="s">
        <v>28</v>
      </c>
      <c r="U878">
        <f>IF(OR($S878="",$T878=""),"",IFERROR($S878/$T878,0))</f>
      </c>
      <c r="V878">
        <f>IF($S878="","",
IF($K878="","",
IF(ISNUMBER(SEARCH("exempt",LOWER($K878))),0,
$S878*(VALUE(SUBSTITUTE($K878,"%",""))/100))))</f>
      </c>
      <c r="AB878">
        <f>IF($S878="","",
SUM($S878,$V878,$Z878,$W878,$Y878)-
IF($AA878="",0,VALUE($AA878)))</f>
      </c>
      <c r="AJ878" t="s">
        <v>1709</v>
      </c>
      <c r="AR878">
        <f>IFERROR(LEFT($J878,FIND(" - ",$J878)-1),$J878)</f>
      </c>
      <c r="AU878">
        <f>IF($CJ878&gt;=1,INDEX($AS:$AS,$CI878+1),"")</f>
      </c>
      <c r="AV878">
        <f>IF($CJ878&gt;=2,INDEX($AS:$AS,$CI878+2),"")</f>
      </c>
      <c r="AW878">
        <f>IF($CJ878&gt;=3,INDEX($AS:$AS,$CI878+3),"")</f>
      </c>
      <c r="AX878">
        <f>IF($CJ878&gt;=4,INDEX($AS:$AS,$CI878+4),"")</f>
      </c>
      <c r="AY878">
        <f>IF($CJ878&gt;=5,INDEX($AS:$AS,$CI878+5),"")</f>
      </c>
      <c r="AZ878">
        <f>IF($CJ878&gt;=6,INDEX($AS:$AS,$CI878+6),"")</f>
      </c>
      <c r="BA878">
        <f>IF($CJ878&gt;=7,INDEX($AS:$AS,$CI878+7),"")</f>
      </c>
      <c r="BB878">
        <f>IF($CJ878&gt;=8,INDEX($AS:$AS,$CI878+8),"")</f>
      </c>
      <c r="BC878">
        <f>IF($CJ878&gt;=9,INDEX($AS:$AS,$CI878+9),"")</f>
      </c>
      <c r="BD878">
        <f>IF($CJ878&gt;=10,INDEX($AS:$AS,$CI878+10),"")</f>
      </c>
      <c r="BE878">
        <f>IF($CJ878&gt;=11,INDEX($AS:$AS,$CI878+11),"")</f>
      </c>
      <c r="BF878">
        <f>IF($CJ878&gt;=12,INDEX($AS:$AS,$CI878+12),"")</f>
      </c>
      <c r="BG878">
        <f>IF($CJ878&gt;=13,INDEX($AS:$AS,$CI878+13),"")</f>
      </c>
      <c r="BH878">
        <f>IF($CJ878&gt;=14,INDEX($AS:$AS,$CI878+14),"")</f>
      </c>
      <c r="BI878">
        <f>IF($CJ878&gt;=15,INDEX($AS:$AS,$CI878+15),"")</f>
      </c>
      <c r="BJ878">
        <f>IF($CJ878&gt;=16,INDEX($AS:$AS,$CI878+16),"")</f>
      </c>
      <c r="BK878">
        <f>IF($CJ878&gt;=17,INDEX($AS:$AS,$CI878+17),"")</f>
      </c>
      <c r="BL878">
        <f>IF($CJ878&gt;=18,INDEX($AS:$AS,$CI878+18),"")</f>
      </c>
      <c r="BM878">
        <f>IF($CJ878&gt;=19,INDEX($AS:$AS,$CI878+19),"")</f>
      </c>
      <c r="BN878">
        <f>IF($CJ878&gt;=20,INDEX($AS:$AS,$CI878+20),"")</f>
      </c>
      <c r="BO878">
        <f>IF($CJ878&gt;=21,INDEX($AS:$AS,$CI878+21),"")</f>
      </c>
      <c r="BP878">
        <f>IF($CJ878&gt;=22,INDEX($AS:$AS,$CI878+22),"")</f>
      </c>
      <c r="BQ878">
        <f>IF($CJ878&gt;=23,INDEX($AS:$AS,$CI878+23),"")</f>
      </c>
      <c r="BR878">
        <f>IF($CJ878&gt;=24,INDEX($AS:$AS,$CI878+24),"")</f>
      </c>
      <c r="BS878">
        <f>IF($CJ878&gt;=25,INDEX($AS:$AS,$CI878+25),"")</f>
      </c>
      <c r="BT878">
        <f>IF($CJ878&gt;=26,INDEX($AS:$AS,$CI878+26),"")</f>
      </c>
      <c r="BU878">
        <f>IF($CJ878&gt;=27,INDEX($AS:$AS,$CI878+27),"")</f>
      </c>
      <c r="BV878">
        <f>IF($CJ878&gt;=28,INDEX($AS:$AS,$CI878+28),"")</f>
      </c>
      <c r="BW878">
        <f>IF($CJ878&gt;=29,INDEX($AS:$AS,$CI878+29),"")</f>
      </c>
      <c r="BX878">
        <f>IF($CJ878&gt;=30,INDEX($AS:$AS,$CI878+30),"")</f>
      </c>
      <c r="BY878">
        <f>IF($CJ878&gt;=31,INDEX($AS:$AS,$CI878+31),"")</f>
      </c>
      <c r="BZ878">
        <f>IF($CJ878&gt;=32,INDEX($AS:$AS,$CI878+32),"")</f>
      </c>
      <c r="CA878">
        <f>IF($CJ878&gt;=33,INDEX($AS:$AS,$CI878+33),"")</f>
      </c>
      <c r="CB878">
        <f>IF($CJ878&gt;=34,INDEX($AS:$AS,$CI878+34),"")</f>
      </c>
      <c r="CC878">
        <f>IF($CJ878&gt;=35,INDEX($AS:$AS,$CI878+35),"")</f>
      </c>
      <c r="CD878">
        <f>IF($CJ878&gt;=36,INDEX($AS:$AS,$CI878+36),"")</f>
      </c>
      <c r="CE878">
        <f>IF($CJ878&gt;=37,INDEX($AS:$AS,$CI878+37),"")</f>
      </c>
      <c r="CF878">
        <f>IF($CJ878&gt;=38,INDEX($AS:$AS,$CI878+38),"")</f>
      </c>
      <c r="CG878">
        <f>IF($CJ878&gt;=39,INDEX($AS:$AS,$CI878+39),"")</f>
      </c>
      <c r="CH878">
        <f>IF($CJ878&gt;=40,INDEX($AS:$AS,$CI878+40),"")</f>
      </c>
      <c r="CI878">
        <f>IFERROR(MATCH($AR878,$AS$2:$AS$133,0)+1,0)</f>
      </c>
      <c r="CJ878">
        <f>IFERROR(INDEX($AT$2:$AT$133,MATCH($AR878,$AS$2:$AS$133,0)),0)</f>
      </c>
      <c r="CK878">
        <f>IFERROR(LEFT($O878,FIND(" - ",$O878)-1),$O878)</f>
      </c>
      <c r="CL878" t="s">
        <v>1710</v>
      </c>
      <c r="CM878">
        <v>1</v>
      </c>
      <c r="CN878">
        <f>IF($DI878&gt;=1,INDEX($CL:$CL,$DH878+1),"")</f>
      </c>
      <c r="CO878">
        <f>IF($DI878&gt;=2,INDEX($CL:$CL,$DH878+2),"")</f>
      </c>
      <c r="CP878">
        <f>IF($DI878&gt;=3,INDEX($CL:$CL,$DH878+3),"")</f>
      </c>
      <c r="CQ878">
        <f>IF($DI878&gt;=4,INDEX($CL:$CL,$DH878+4),"")</f>
      </c>
      <c r="CR878">
        <f>IF($DI878&gt;=5,INDEX($CL:$CL,$DH878+5),"")</f>
      </c>
      <c r="CS878">
        <f>IF($DI878&gt;=6,INDEX($CL:$CL,$DH878+6),"")</f>
      </c>
      <c r="CT878">
        <f>IF($DI878&gt;=7,INDEX($CL:$CL,$DH878+7),"")</f>
      </c>
      <c r="CU878">
        <f>IF($DI878&gt;=8,INDEX($CL:$CL,$DH878+8),"")</f>
      </c>
      <c r="CV878">
        <f>IF($DI878&gt;=9,INDEX($CL:$CL,$DH878+9),"")</f>
      </c>
      <c r="CW878">
        <f>IF($DI878&gt;=10,INDEX($CL:$CL,$DH878+10),"")</f>
      </c>
      <c r="CX878">
        <f>IF($DI878&gt;=11,INDEX($CL:$CL,$DH878+11),"")</f>
      </c>
      <c r="CY878">
        <f>IF($DI878&gt;=12,INDEX($CL:$CL,$DH878+12),"")</f>
      </c>
      <c r="CZ878">
        <f>IF($DI878&gt;=13,INDEX($CL:$CL,$DH878+13),"")</f>
      </c>
      <c r="DA878">
        <f>IF($DI878&gt;=14,INDEX($CL:$CL,$DH878+14),"")</f>
      </c>
      <c r="DB878">
        <f>IF($DI878&gt;=15,INDEX($CL:$CL,$DH878+15),"")</f>
      </c>
      <c r="DC878">
        <f>IF($DI878&gt;=16,INDEX($CL:$CL,$DH878+16),"")</f>
      </c>
      <c r="DD878">
        <f>IF($DI878&gt;=17,INDEX($CL:$CL,$DH878+17),"")</f>
      </c>
      <c r="DE878">
        <f>IF($DI878&gt;=18,INDEX($CL:$CL,$DH878+18),"")</f>
      </c>
      <c r="DF878">
        <f>IF($DI878&gt;=19,INDEX($CL:$CL,$DH878+19),"")</f>
      </c>
      <c r="DG878">
        <f>IF($DI878&gt;=20,INDEX($CL:$CL,$DH878+20),"")</f>
      </c>
      <c r="DH878">
        <f>IFERROR(MATCH($CK878,$CL$2:$CL$1558,0)+1,0)</f>
      </c>
      <c r="DI878">
        <f>IFERROR(INDEX($CM$2:$CM$1558,MATCH($CK878,$CL$2:$CL$1558,0)),0)</f>
      </c>
      <c r="DJ878">
        <f>IFERROR(INDEX($AQ:$AQ,MATCH($K878,$AP:$AP,0))&amp;"","")</f>
      </c>
      <c r="DN878">
        <f>IF($GQ878&gt;=1,INDEX($DK:$DK,$GP878+1),"")</f>
      </c>
      <c r="DO878">
        <f>IF($GQ878&gt;=2,INDEX($DK:$DK,$GP878+2),"")</f>
      </c>
      <c r="DP878">
        <f>IF($GQ878&gt;=3,INDEX($DK:$DK,$GP878+3),"")</f>
      </c>
      <c r="DQ878">
        <f>IF($GQ878&gt;=4,INDEX($DK:$DK,$GP878+4),"")</f>
      </c>
      <c r="DR878">
        <f>IF($GQ878&gt;=5,INDEX($DK:$DK,$GP878+5),"")</f>
      </c>
      <c r="DS878">
        <f>IF($GQ878&gt;=6,INDEX($DK:$DK,$GP878+6),"")</f>
      </c>
      <c r="DT878">
        <f>IF($GQ878&gt;=7,INDEX($DK:$DK,$GP878+7),"")</f>
      </c>
      <c r="DU878">
        <f>IF($GQ878&gt;=8,INDEX($DK:$DK,$GP878+8),"")</f>
      </c>
      <c r="DV878">
        <f>IF($GQ878&gt;=9,INDEX($DK:$DK,$GP878+9),"")</f>
      </c>
      <c r="DW878">
        <f>IF($GQ878&gt;=10,INDEX($DK:$DK,$GP878+10),"")</f>
      </c>
      <c r="DX878">
        <f>IF($GQ878&gt;=11,INDEX($DK:$DK,$GP878+11),"")</f>
      </c>
      <c r="DY878">
        <f>IF($GQ878&gt;=12,INDEX($DK:$DK,$GP878+12),"")</f>
      </c>
      <c r="DZ878">
        <f>IF($GQ878&gt;=13,INDEX($DK:$DK,$GP878+13),"")</f>
      </c>
      <c r="EA878">
        <f>IF($GQ878&gt;=14,INDEX($DK:$DK,$GP878+14),"")</f>
      </c>
      <c r="EB878">
        <f>IF($GQ878&gt;=15,INDEX($DK:$DK,$GP878+15),"")</f>
      </c>
      <c r="EC878">
        <f>IF($GQ878&gt;=16,INDEX($DK:$DK,$GP878+16),"")</f>
      </c>
      <c r="ED878">
        <f>IF($GQ878&gt;=17,INDEX($DK:$DK,$GP878+17),"")</f>
      </c>
      <c r="EE878">
        <f>IF($GQ878&gt;=18,INDEX($DK:$DK,$GP878+18),"")</f>
      </c>
      <c r="EF878">
        <f>IF($GQ878&gt;=19,INDEX($DK:$DK,$GP878+19),"")</f>
      </c>
      <c r="EG878">
        <f>IF($GQ878&gt;=20,INDEX($DK:$DK,$GP878+20),"")</f>
      </c>
      <c r="EH878">
        <f>IF($GQ878&gt;=21,INDEX($DK:$DK,$GP878+21),"")</f>
      </c>
      <c r="EI878">
        <f>IF($GQ878&gt;=22,INDEX($DK:$DK,$GP878+22),"")</f>
      </c>
      <c r="EJ878">
        <f>IF($GQ878&gt;=23,INDEX($DK:$DK,$GP878+23),"")</f>
      </c>
      <c r="EK878">
        <f>IF($GQ878&gt;=24,INDEX($DK:$DK,$GP878+24),"")</f>
      </c>
      <c r="EL878">
        <f>IF($GQ878&gt;=25,INDEX($DK:$DK,$GP878+25),"")</f>
      </c>
      <c r="EM878">
        <f>IF($GQ878&gt;=26,INDEX($DK:$DK,$GP878+26),"")</f>
      </c>
      <c r="EN878">
        <f>IF($GQ878&gt;=27,INDEX($DK:$DK,$GP878+27),"")</f>
      </c>
      <c r="EO878">
        <f>IF($GQ878&gt;=28,INDEX($DK:$DK,$GP878+28),"")</f>
      </c>
      <c r="EP878">
        <f>IF($GQ878&gt;=29,INDEX($DK:$DK,$GP878+29),"")</f>
      </c>
      <c r="EQ878">
        <f>IF($GQ878&gt;=30,INDEX($DK:$DK,$GP878+30),"")</f>
      </c>
      <c r="ER878">
        <f>IF($GQ878&gt;=31,INDEX($DK:$DK,$GP878+31),"")</f>
      </c>
      <c r="ES878">
        <f>IF($GQ878&gt;=32,INDEX($DK:$DK,$GP878+32),"")</f>
      </c>
      <c r="ET878">
        <f>IF($GQ878&gt;=33,INDEX($DK:$DK,$GP878+33),"")</f>
      </c>
      <c r="EU878">
        <f>IF($GQ878&gt;=34,INDEX($DK:$DK,$GP878+34),"")</f>
      </c>
      <c r="EV878">
        <f>IF($GQ878&gt;=35,INDEX($DK:$DK,$GP878+35),"")</f>
      </c>
      <c r="EW878">
        <f>IF($GQ878&gt;=36,INDEX($DK:$DK,$GP878+36),"")</f>
      </c>
      <c r="EX878">
        <f>IF($GQ878&gt;=37,INDEX($DK:$DK,$GP878+37),"")</f>
      </c>
      <c r="EY878">
        <f>IF($GQ878&gt;=38,INDEX($DK:$DK,$GP878+38),"")</f>
      </c>
      <c r="EZ878">
        <f>IF($GQ878&gt;=39,INDEX($DK:$DK,$GP878+39),"")</f>
      </c>
      <c r="FA878">
        <f>IF($GQ878&gt;=40,INDEX($DK:$DK,$GP878+40),"")</f>
      </c>
      <c r="FB878">
        <f>IF($GQ878&gt;=1,INDEX($DL:$DL,$GP878+1),"")</f>
      </c>
      <c r="FC878">
        <f>IF($GQ878&gt;=2,INDEX($DL:$DL,$GP878+2),"")</f>
      </c>
      <c r="FD878">
        <f>IF($GQ878&gt;=3,INDEX($DL:$DL,$GP878+3),"")</f>
      </c>
      <c r="FE878">
        <f>IF($GQ878&gt;=4,INDEX($DL:$DL,$GP878+4),"")</f>
      </c>
      <c r="FF878">
        <f>IF($GQ878&gt;=5,INDEX($DL:$DL,$GP878+5),"")</f>
      </c>
      <c r="FG878">
        <f>IF($GQ878&gt;=6,INDEX($DL:$DL,$GP878+6),"")</f>
      </c>
      <c r="FH878">
        <f>IF($GQ878&gt;=7,INDEX($DL:$DL,$GP878+7),"")</f>
      </c>
      <c r="FI878">
        <f>IF($GQ878&gt;=8,INDEX($DL:$DL,$GP878+8),"")</f>
      </c>
      <c r="FJ878">
        <f>IF($GQ878&gt;=9,INDEX($DL:$DL,$GP878+9),"")</f>
      </c>
      <c r="FK878">
        <f>IF($GQ878&gt;=10,INDEX($DL:$DL,$GP878+10),"")</f>
      </c>
      <c r="FL878">
        <f>IF($GQ878&gt;=11,INDEX($DL:$DL,$GP878+11),"")</f>
      </c>
      <c r="FM878">
        <f>IF($GQ878&gt;=12,INDEX($DL:$DL,$GP878+12),"")</f>
      </c>
      <c r="FN878">
        <f>IF($GQ878&gt;=13,INDEX($DL:$DL,$GP878+13),"")</f>
      </c>
      <c r="FO878">
        <f>IF($GQ878&gt;=14,INDEX($DL:$DL,$GP878+14),"")</f>
      </c>
      <c r="FP878">
        <f>IF($GQ878&gt;=15,INDEX($DL:$DL,$GP878+15),"")</f>
      </c>
      <c r="FQ878">
        <f>IF($GQ878&gt;=16,INDEX($DL:$DL,$GP878+16),"")</f>
      </c>
      <c r="FR878">
        <f>IF($GQ878&gt;=17,INDEX($DL:$DL,$GP878+17),"")</f>
      </c>
      <c r="FS878">
        <f>IF($GQ878&gt;=18,INDEX($DL:$DL,$GP878+18),"")</f>
      </c>
      <c r="FT878">
        <f>IF($GQ878&gt;=19,INDEX($DL:$DL,$GP878+19),"")</f>
      </c>
      <c r="FU878">
        <f>IF($GQ878&gt;=20,INDEX($DL:$DL,$GP878+20),"")</f>
      </c>
      <c r="FV878">
        <f>IF($GQ878&gt;=21,INDEX($DL:$DL,$GP878+21),"")</f>
      </c>
      <c r="FW878">
        <f>IF($GQ878&gt;=22,INDEX($DL:$DL,$GP878+22),"")</f>
      </c>
      <c r="FX878">
        <f>IF($GQ878&gt;=23,INDEX($DL:$DL,$GP878+23),"")</f>
      </c>
      <c r="FY878">
        <f>IF($GQ878&gt;=24,INDEX($DL:$DL,$GP878+24),"")</f>
      </c>
      <c r="FZ878">
        <f>IF($GQ878&gt;=25,INDEX($DL:$DL,$GP878+25),"")</f>
      </c>
      <c r="GA878">
        <f>IF($GQ878&gt;=26,INDEX($DL:$DL,$GP878+26),"")</f>
      </c>
      <c r="GB878">
        <f>IF($GQ878&gt;=27,INDEX($DL:$DL,$GP878+27),"")</f>
      </c>
      <c r="GC878">
        <f>IF($GQ878&gt;=28,INDEX($DL:$DL,$GP878+28),"")</f>
      </c>
      <c r="GD878">
        <f>IF($GQ878&gt;=29,INDEX($DL:$DL,$GP878+29),"")</f>
      </c>
      <c r="GE878">
        <f>IF($GQ878&gt;=30,INDEX($DL:$DL,$GP878+30),"")</f>
      </c>
      <c r="GF878">
        <f>IF($GQ878&gt;=31,INDEX($DL:$DL,$GP878+31),"")</f>
      </c>
      <c r="GG878">
        <f>IF($GQ878&gt;=32,INDEX($DL:$DL,$GP878+32),"")</f>
      </c>
      <c r="GH878">
        <f>IF($GQ878&gt;=33,INDEX($DL:$DL,$GP878+33),"")</f>
      </c>
      <c r="GI878">
        <f>IF($GQ878&gt;=34,INDEX($DL:$DL,$GP878+34),"")</f>
      </c>
      <c r="GJ878">
        <f>IF($GQ878&gt;=35,INDEX($DL:$DL,$GP878+35),"")</f>
      </c>
      <c r="GK878">
        <f>IF($GQ878&gt;=36,INDEX($DL:$DL,$GP878+36),"")</f>
      </c>
      <c r="GL878">
        <f>IF($GQ878&gt;=37,INDEX($DL:$DL,$GP878+37),"")</f>
      </c>
      <c r="GM878">
        <f>IF($GQ878&gt;=38,INDEX($DL:$DL,$GP878+38),"")</f>
      </c>
      <c r="GN878">
        <f>IF($GQ878&gt;=39,INDEX($DL:$DL,$GP878+39),"")</f>
      </c>
      <c r="GO878">
        <f>IF($GQ878&gt;=40,INDEX($DL:$DL,$GP878+40),"")</f>
      </c>
      <c r="GP878">
        <f>IFERROR(MATCH($DJ878,$DK$2:$DK$148,0)+1,0)</f>
      </c>
      <c r="GQ878">
        <f>IFERROR(INDEX($DM$2:$DM$148,MATCH($DJ878,$DK$2:$DK$148,0)),0)</f>
      </c>
      <c r="GR878">
        <f>IFERROR(MATCH($L878,$DN$878:$FA$878,0),0)</f>
      </c>
      <c r="GS878">
        <f>IF($GR878&gt;0,INDEX($FB$878:$GO$878,$GR878),"")</f>
      </c>
      <c r="GV878">
        <f>IF($JE878&gt;=1,INDEX($GT:$GT,$JD878+1),"")</f>
      </c>
      <c r="GW878">
        <f>IF($JE878&gt;=2,INDEX($GT:$GT,$JD878+2),"")</f>
      </c>
      <c r="GX878">
        <f>IF($JE878&gt;=3,INDEX($GT:$GT,$JD878+3),"")</f>
      </c>
      <c r="GY878">
        <f>IF($JE878&gt;=4,INDEX($GT:$GT,$JD878+4),"")</f>
      </c>
      <c r="GZ878">
        <f>IF($JE878&gt;=5,INDEX($GT:$GT,$JD878+5),"")</f>
      </c>
      <c r="HA878">
        <f>IF($JE878&gt;=6,INDEX($GT:$GT,$JD878+6),"")</f>
      </c>
      <c r="HB878">
        <f>IF($JE878&gt;=7,INDEX($GT:$GT,$JD878+7),"")</f>
      </c>
      <c r="HC878">
        <f>IF($JE878&gt;=8,INDEX($GT:$GT,$JD878+8),"")</f>
      </c>
      <c r="HD878">
        <f>IF($JE878&gt;=9,INDEX($GT:$GT,$JD878+9),"")</f>
      </c>
      <c r="HE878">
        <f>IF($JE878&gt;=10,INDEX($GT:$GT,$JD878+10),"")</f>
      </c>
      <c r="HF878">
        <f>IF($JE878&gt;=11,INDEX($GT:$GT,$JD878+11),"")</f>
      </c>
      <c r="HG878">
        <f>IF($JE878&gt;=12,INDEX($GT:$GT,$JD878+12),"")</f>
      </c>
      <c r="HH878">
        <f>IF($JE878&gt;=13,INDEX($GT:$GT,$JD878+13),"")</f>
      </c>
      <c r="HI878">
        <f>IF($JE878&gt;=14,INDEX($GT:$GT,$JD878+14),"")</f>
      </c>
      <c r="HJ878">
        <f>IF($JE878&gt;=15,INDEX($GT:$GT,$JD878+15),"")</f>
      </c>
      <c r="HK878">
        <f>IF($JE878&gt;=16,INDEX($GT:$GT,$JD878+16),"")</f>
      </c>
      <c r="HL878">
        <f>IF($JE878&gt;=17,INDEX($GT:$GT,$JD878+17),"")</f>
      </c>
      <c r="HM878">
        <f>IF($JE878&gt;=18,INDEX($GT:$GT,$JD878+18),"")</f>
      </c>
      <c r="HN878">
        <f>IF($JE878&gt;=19,INDEX($GT:$GT,$JD878+19),"")</f>
      </c>
      <c r="HO878">
        <f>IF($JE878&gt;=20,INDEX($GT:$GT,$JD878+20),"")</f>
      </c>
      <c r="HP878">
        <f>IF($JE878&gt;=21,INDEX($GT:$GT,$JD878+21),"")</f>
      </c>
      <c r="HQ878">
        <f>IF($JE878&gt;=22,INDEX($GT:$GT,$JD878+22),"")</f>
      </c>
      <c r="HR878">
        <f>IF($JE878&gt;=23,INDEX($GT:$GT,$JD878+23),"")</f>
      </c>
      <c r="HS878">
        <f>IF($JE878&gt;=24,INDEX($GT:$GT,$JD878+24),"")</f>
      </c>
      <c r="HT878">
        <f>IF($JE878&gt;=25,INDEX($GT:$GT,$JD878+25),"")</f>
      </c>
      <c r="HU878">
        <f>IF($JE878&gt;=26,INDEX($GT:$GT,$JD878+26),"")</f>
      </c>
      <c r="HV878">
        <f>IF($JE878&gt;=27,INDEX($GT:$GT,$JD878+27),"")</f>
      </c>
      <c r="HW878">
        <f>IF($JE878&gt;=28,INDEX($GT:$GT,$JD878+28),"")</f>
      </c>
      <c r="HX878">
        <f>IF($JE878&gt;=29,INDEX($GT:$GT,$JD878+29),"")</f>
      </c>
      <c r="HY878">
        <f>IF($JE878&gt;=30,INDEX($GT:$GT,$JD878+30),"")</f>
      </c>
      <c r="HZ878">
        <f>IF($JE878&gt;=31,INDEX($GT:$GT,$JD878+31),"")</f>
      </c>
      <c r="IA878">
        <f>IF($JE878&gt;=32,INDEX($GT:$GT,$JD878+32),"")</f>
      </c>
      <c r="IB878">
        <f>IF($JE878&gt;=33,INDEX($GT:$GT,$JD878+33),"")</f>
      </c>
      <c r="IC878">
        <f>IF($JE878&gt;=34,INDEX($GT:$GT,$JD878+34),"")</f>
      </c>
      <c r="ID878">
        <f>IF($JE878&gt;=35,INDEX($GT:$GT,$JD878+35),"")</f>
      </c>
      <c r="IE878">
        <f>IF($JE878&gt;=36,INDEX($GT:$GT,$JD878+36),"")</f>
      </c>
      <c r="IF878">
        <f>IF($JE878&gt;=37,INDEX($GT:$GT,$JD878+37),"")</f>
      </c>
      <c r="IG878">
        <f>IF($JE878&gt;=38,INDEX($GT:$GT,$JD878+38),"")</f>
      </c>
      <c r="IH878">
        <f>IF($JE878&gt;=39,INDEX($GT:$GT,$JD878+39),"")</f>
      </c>
      <c r="II878">
        <f>IF($JE878&gt;=40,INDEX($GT:$GT,$JD878+40),"")</f>
      </c>
      <c r="IJ878">
        <f>IF($JE878&gt;=41,INDEX($GT:$GT,$JD878+41),"")</f>
      </c>
      <c r="IK878">
        <f>IF($JE878&gt;=42,INDEX($GT:$GT,$JD878+42),"")</f>
      </c>
      <c r="IL878">
        <f>IF($JE878&gt;=43,INDEX($GT:$GT,$JD878+43),"")</f>
      </c>
      <c r="IM878">
        <f>IF($JE878&gt;=44,INDEX($GT:$GT,$JD878+44),"")</f>
      </c>
      <c r="IN878">
        <f>IF($JE878&gt;=45,INDEX($GT:$GT,$JD878+45),"")</f>
      </c>
      <c r="IO878">
        <f>IF($JE878&gt;=46,INDEX($GT:$GT,$JD878+46),"")</f>
      </c>
      <c r="IP878">
        <f>IF($JE878&gt;=47,INDEX($GT:$GT,$JD878+47),"")</f>
      </c>
      <c r="IQ878">
        <f>IF($JE878&gt;=48,INDEX($GT:$GT,$JD878+48),"")</f>
      </c>
      <c r="IR878">
        <f>IF($JE878&gt;=49,INDEX($GT:$GT,$JD878+49),"")</f>
      </c>
      <c r="IS878">
        <f>IF($JE878&gt;=50,INDEX($GT:$GT,$JD878+50),"")</f>
      </c>
      <c r="IT878">
        <f>IF($JE878&gt;=51,INDEX($GT:$GT,$JD878+51),"")</f>
      </c>
      <c r="IU878">
        <f>IF($JE878&gt;=52,INDEX($GT:$GT,$JD878+52),"")</f>
      </c>
      <c r="IV878">
        <f>IF($JE878&gt;=53,INDEX($GT:$GT,$JD878+53),"")</f>
      </c>
      <c r="IW878">
        <f>IF($JE878&gt;=54,INDEX($GT:$GT,$JD878+54),"")</f>
      </c>
      <c r="IX878">
        <f>IF($JE878&gt;=55,INDEX($GT:$GT,$JD878+55),"")</f>
      </c>
      <c r="IY878">
        <f>IF($JE878&gt;=56,INDEX($GT:$GT,$JD878+56),"")</f>
      </c>
      <c r="IZ878">
        <f>IF($JE878&gt;=57,INDEX($GT:$GT,$JD878+57),"")</f>
      </c>
      <c r="JA878">
        <f>IF($JE878&gt;=58,INDEX($GT:$GT,$JD878+58),"")</f>
      </c>
      <c r="JB878">
        <f>IF($JE878&gt;=59,INDEX($GT:$GT,$JD878+59),"")</f>
      </c>
      <c r="JC878">
        <f>IF($JE878&gt;=60,INDEX($GT:$GT,$JD878+60),"")</f>
      </c>
      <c r="JD878">
        <f>IFERROR(MATCH($GS878,$GT$2:$GT$322,0)+1,0)</f>
      </c>
      <c r="JE878">
        <f>IFERROR(INDEX($GU$2:$GU$322,MATCH($GS878,$GT$2:$GT$322,0)),0)</f>
      </c>
      <c r="JF878" t="s">
        <v>28</v>
      </c>
      <c r="JG878" t="s">
        <v>28</v>
      </c>
    </row>
    <row r="879" spans="1:267" x14ac:dyDescent="0.25">
      <c r="J879" s="1"/>
      <c r="K879" s="1"/>
      <c r="L879" s="1"/>
      <c r="M879" s="1"/>
      <c r="N879" s="1">
        <f>IFERROR(IF(FIND(" - ",$J879)&gt;0,MID($J879,FIND(" - ",$J879)+3,LEN($J879)),""),"")</f>
      </c>
      <c r="P879" s="1"/>
      <c r="S879" t="s">
        <v>28</v>
      </c>
      <c r="U879">
        <f>IF(OR($S879="",$T879=""),"",IFERROR($S879/$T879,0))</f>
      </c>
      <c r="V879">
        <f>IF($S879="","",
IF($K879="","",
IF(ISNUMBER(SEARCH("exempt",LOWER($K879))),0,
$S879*(VALUE(SUBSTITUTE($K879,"%",""))/100))))</f>
      </c>
      <c r="AB879">
        <f>IF($S879="","",
SUM($S879,$V879,$Z879,$W879,$Y879)-
IF($AA879="",0,VALUE($AA879)))</f>
      </c>
      <c r="AJ879" t="s">
        <v>1711</v>
      </c>
      <c r="AR879">
        <f>IFERROR(LEFT($J879,FIND(" - ",$J879)-1),$J879)</f>
      </c>
      <c r="AU879">
        <f>IF($CJ879&gt;=1,INDEX($AS:$AS,$CI879+1),"")</f>
      </c>
      <c r="AV879">
        <f>IF($CJ879&gt;=2,INDEX($AS:$AS,$CI879+2),"")</f>
      </c>
      <c r="AW879">
        <f>IF($CJ879&gt;=3,INDEX($AS:$AS,$CI879+3),"")</f>
      </c>
      <c r="AX879">
        <f>IF($CJ879&gt;=4,INDEX($AS:$AS,$CI879+4),"")</f>
      </c>
      <c r="AY879">
        <f>IF($CJ879&gt;=5,INDEX($AS:$AS,$CI879+5),"")</f>
      </c>
      <c r="AZ879">
        <f>IF($CJ879&gt;=6,INDEX($AS:$AS,$CI879+6),"")</f>
      </c>
      <c r="BA879">
        <f>IF($CJ879&gt;=7,INDEX($AS:$AS,$CI879+7),"")</f>
      </c>
      <c r="BB879">
        <f>IF($CJ879&gt;=8,INDEX($AS:$AS,$CI879+8),"")</f>
      </c>
      <c r="BC879">
        <f>IF($CJ879&gt;=9,INDEX($AS:$AS,$CI879+9),"")</f>
      </c>
      <c r="BD879">
        <f>IF($CJ879&gt;=10,INDEX($AS:$AS,$CI879+10),"")</f>
      </c>
      <c r="BE879">
        <f>IF($CJ879&gt;=11,INDEX($AS:$AS,$CI879+11),"")</f>
      </c>
      <c r="BF879">
        <f>IF($CJ879&gt;=12,INDEX($AS:$AS,$CI879+12),"")</f>
      </c>
      <c r="BG879">
        <f>IF($CJ879&gt;=13,INDEX($AS:$AS,$CI879+13),"")</f>
      </c>
      <c r="BH879">
        <f>IF($CJ879&gt;=14,INDEX($AS:$AS,$CI879+14),"")</f>
      </c>
      <c r="BI879">
        <f>IF($CJ879&gt;=15,INDEX($AS:$AS,$CI879+15),"")</f>
      </c>
      <c r="BJ879">
        <f>IF($CJ879&gt;=16,INDEX($AS:$AS,$CI879+16),"")</f>
      </c>
      <c r="BK879">
        <f>IF($CJ879&gt;=17,INDEX($AS:$AS,$CI879+17),"")</f>
      </c>
      <c r="BL879">
        <f>IF($CJ879&gt;=18,INDEX($AS:$AS,$CI879+18),"")</f>
      </c>
      <c r="BM879">
        <f>IF($CJ879&gt;=19,INDEX($AS:$AS,$CI879+19),"")</f>
      </c>
      <c r="BN879">
        <f>IF($CJ879&gt;=20,INDEX($AS:$AS,$CI879+20),"")</f>
      </c>
      <c r="BO879">
        <f>IF($CJ879&gt;=21,INDEX($AS:$AS,$CI879+21),"")</f>
      </c>
      <c r="BP879">
        <f>IF($CJ879&gt;=22,INDEX($AS:$AS,$CI879+22),"")</f>
      </c>
      <c r="BQ879">
        <f>IF($CJ879&gt;=23,INDEX($AS:$AS,$CI879+23),"")</f>
      </c>
      <c r="BR879">
        <f>IF($CJ879&gt;=24,INDEX($AS:$AS,$CI879+24),"")</f>
      </c>
      <c r="BS879">
        <f>IF($CJ879&gt;=25,INDEX($AS:$AS,$CI879+25),"")</f>
      </c>
      <c r="BT879">
        <f>IF($CJ879&gt;=26,INDEX($AS:$AS,$CI879+26),"")</f>
      </c>
      <c r="BU879">
        <f>IF($CJ879&gt;=27,INDEX($AS:$AS,$CI879+27),"")</f>
      </c>
      <c r="BV879">
        <f>IF($CJ879&gt;=28,INDEX($AS:$AS,$CI879+28),"")</f>
      </c>
      <c r="BW879">
        <f>IF($CJ879&gt;=29,INDEX($AS:$AS,$CI879+29),"")</f>
      </c>
      <c r="BX879">
        <f>IF($CJ879&gt;=30,INDEX($AS:$AS,$CI879+30),"")</f>
      </c>
      <c r="BY879">
        <f>IF($CJ879&gt;=31,INDEX($AS:$AS,$CI879+31),"")</f>
      </c>
      <c r="BZ879">
        <f>IF($CJ879&gt;=32,INDEX($AS:$AS,$CI879+32),"")</f>
      </c>
      <c r="CA879">
        <f>IF($CJ879&gt;=33,INDEX($AS:$AS,$CI879+33),"")</f>
      </c>
      <c r="CB879">
        <f>IF($CJ879&gt;=34,INDEX($AS:$AS,$CI879+34),"")</f>
      </c>
      <c r="CC879">
        <f>IF($CJ879&gt;=35,INDEX($AS:$AS,$CI879+35),"")</f>
      </c>
      <c r="CD879">
        <f>IF($CJ879&gt;=36,INDEX($AS:$AS,$CI879+36),"")</f>
      </c>
      <c r="CE879">
        <f>IF($CJ879&gt;=37,INDEX($AS:$AS,$CI879+37),"")</f>
      </c>
      <c r="CF879">
        <f>IF($CJ879&gt;=38,INDEX($AS:$AS,$CI879+38),"")</f>
      </c>
      <c r="CG879">
        <f>IF($CJ879&gt;=39,INDEX($AS:$AS,$CI879+39),"")</f>
      </c>
      <c r="CH879">
        <f>IF($CJ879&gt;=40,INDEX($AS:$AS,$CI879+40),"")</f>
      </c>
      <c r="CI879">
        <f>IFERROR(MATCH($AR879,$AS$2:$AS$133,0)+1,0)</f>
      </c>
      <c r="CJ879">
        <f>IFERROR(INDEX($AT$2:$AT$133,MATCH($AR879,$AS$2:$AS$133,0)),0)</f>
      </c>
      <c r="CK879">
        <f>IFERROR(LEFT($O879,FIND(" - ",$O879)-1),$O879)</f>
      </c>
      <c r="CL879" t="s">
        <v>211</v>
      </c>
      <c r="CN879">
        <f>IF($DI879&gt;=1,INDEX($CL:$CL,$DH879+1),"")</f>
      </c>
      <c r="CO879">
        <f>IF($DI879&gt;=2,INDEX($CL:$CL,$DH879+2),"")</f>
      </c>
      <c r="CP879">
        <f>IF($DI879&gt;=3,INDEX($CL:$CL,$DH879+3),"")</f>
      </c>
      <c r="CQ879">
        <f>IF($DI879&gt;=4,INDEX($CL:$CL,$DH879+4),"")</f>
      </c>
      <c r="CR879">
        <f>IF($DI879&gt;=5,INDEX($CL:$CL,$DH879+5),"")</f>
      </c>
      <c r="CS879">
        <f>IF($DI879&gt;=6,INDEX($CL:$CL,$DH879+6),"")</f>
      </c>
      <c r="CT879">
        <f>IF($DI879&gt;=7,INDEX($CL:$CL,$DH879+7),"")</f>
      </c>
      <c r="CU879">
        <f>IF($DI879&gt;=8,INDEX($CL:$CL,$DH879+8),"")</f>
      </c>
      <c r="CV879">
        <f>IF($DI879&gt;=9,INDEX($CL:$CL,$DH879+9),"")</f>
      </c>
      <c r="CW879">
        <f>IF($DI879&gt;=10,INDEX($CL:$CL,$DH879+10),"")</f>
      </c>
      <c r="CX879">
        <f>IF($DI879&gt;=11,INDEX($CL:$CL,$DH879+11),"")</f>
      </c>
      <c r="CY879">
        <f>IF($DI879&gt;=12,INDEX($CL:$CL,$DH879+12),"")</f>
      </c>
      <c r="CZ879">
        <f>IF($DI879&gt;=13,INDEX($CL:$CL,$DH879+13),"")</f>
      </c>
      <c r="DA879">
        <f>IF($DI879&gt;=14,INDEX($CL:$CL,$DH879+14),"")</f>
      </c>
      <c r="DB879">
        <f>IF($DI879&gt;=15,INDEX($CL:$CL,$DH879+15),"")</f>
      </c>
      <c r="DC879">
        <f>IF($DI879&gt;=16,INDEX($CL:$CL,$DH879+16),"")</f>
      </c>
      <c r="DD879">
        <f>IF($DI879&gt;=17,INDEX($CL:$CL,$DH879+17),"")</f>
      </c>
      <c r="DE879">
        <f>IF($DI879&gt;=18,INDEX($CL:$CL,$DH879+18),"")</f>
      </c>
      <c r="DF879">
        <f>IF($DI879&gt;=19,INDEX($CL:$CL,$DH879+19),"")</f>
      </c>
      <c r="DG879">
        <f>IF($DI879&gt;=20,INDEX($CL:$CL,$DH879+20),"")</f>
      </c>
      <c r="DH879">
        <f>IFERROR(MATCH($CK879,$CL$2:$CL$1558,0)+1,0)</f>
      </c>
      <c r="DI879">
        <f>IFERROR(INDEX($CM$2:$CM$1558,MATCH($CK879,$CL$2:$CL$1558,0)),0)</f>
      </c>
      <c r="DJ879">
        <f>IFERROR(INDEX($AQ:$AQ,MATCH($K879,$AP:$AP,0))&amp;"","")</f>
      </c>
      <c r="DN879">
        <f>IF($GQ879&gt;=1,INDEX($DK:$DK,$GP879+1),"")</f>
      </c>
      <c r="DO879">
        <f>IF($GQ879&gt;=2,INDEX($DK:$DK,$GP879+2),"")</f>
      </c>
      <c r="DP879">
        <f>IF($GQ879&gt;=3,INDEX($DK:$DK,$GP879+3),"")</f>
      </c>
      <c r="DQ879">
        <f>IF($GQ879&gt;=4,INDEX($DK:$DK,$GP879+4),"")</f>
      </c>
      <c r="DR879">
        <f>IF($GQ879&gt;=5,INDEX($DK:$DK,$GP879+5),"")</f>
      </c>
      <c r="DS879">
        <f>IF($GQ879&gt;=6,INDEX($DK:$DK,$GP879+6),"")</f>
      </c>
      <c r="DT879">
        <f>IF($GQ879&gt;=7,INDEX($DK:$DK,$GP879+7),"")</f>
      </c>
      <c r="DU879">
        <f>IF($GQ879&gt;=8,INDEX($DK:$DK,$GP879+8),"")</f>
      </c>
      <c r="DV879">
        <f>IF($GQ879&gt;=9,INDEX($DK:$DK,$GP879+9),"")</f>
      </c>
      <c r="DW879">
        <f>IF($GQ879&gt;=10,INDEX($DK:$DK,$GP879+10),"")</f>
      </c>
      <c r="DX879">
        <f>IF($GQ879&gt;=11,INDEX($DK:$DK,$GP879+11),"")</f>
      </c>
      <c r="DY879">
        <f>IF($GQ879&gt;=12,INDEX($DK:$DK,$GP879+12),"")</f>
      </c>
      <c r="DZ879">
        <f>IF($GQ879&gt;=13,INDEX($DK:$DK,$GP879+13),"")</f>
      </c>
      <c r="EA879">
        <f>IF($GQ879&gt;=14,INDEX($DK:$DK,$GP879+14),"")</f>
      </c>
      <c r="EB879">
        <f>IF($GQ879&gt;=15,INDEX($DK:$DK,$GP879+15),"")</f>
      </c>
      <c r="EC879">
        <f>IF($GQ879&gt;=16,INDEX($DK:$DK,$GP879+16),"")</f>
      </c>
      <c r="ED879">
        <f>IF($GQ879&gt;=17,INDEX($DK:$DK,$GP879+17),"")</f>
      </c>
      <c r="EE879">
        <f>IF($GQ879&gt;=18,INDEX($DK:$DK,$GP879+18),"")</f>
      </c>
      <c r="EF879">
        <f>IF($GQ879&gt;=19,INDEX($DK:$DK,$GP879+19),"")</f>
      </c>
      <c r="EG879">
        <f>IF($GQ879&gt;=20,INDEX($DK:$DK,$GP879+20),"")</f>
      </c>
      <c r="EH879">
        <f>IF($GQ879&gt;=21,INDEX($DK:$DK,$GP879+21),"")</f>
      </c>
      <c r="EI879">
        <f>IF($GQ879&gt;=22,INDEX($DK:$DK,$GP879+22),"")</f>
      </c>
      <c r="EJ879">
        <f>IF($GQ879&gt;=23,INDEX($DK:$DK,$GP879+23),"")</f>
      </c>
      <c r="EK879">
        <f>IF($GQ879&gt;=24,INDEX($DK:$DK,$GP879+24),"")</f>
      </c>
      <c r="EL879">
        <f>IF($GQ879&gt;=25,INDEX($DK:$DK,$GP879+25),"")</f>
      </c>
      <c r="EM879">
        <f>IF($GQ879&gt;=26,INDEX($DK:$DK,$GP879+26),"")</f>
      </c>
      <c r="EN879">
        <f>IF($GQ879&gt;=27,INDEX($DK:$DK,$GP879+27),"")</f>
      </c>
      <c r="EO879">
        <f>IF($GQ879&gt;=28,INDEX($DK:$DK,$GP879+28),"")</f>
      </c>
      <c r="EP879">
        <f>IF($GQ879&gt;=29,INDEX($DK:$DK,$GP879+29),"")</f>
      </c>
      <c r="EQ879">
        <f>IF($GQ879&gt;=30,INDEX($DK:$DK,$GP879+30),"")</f>
      </c>
      <c r="ER879">
        <f>IF($GQ879&gt;=31,INDEX($DK:$DK,$GP879+31),"")</f>
      </c>
      <c r="ES879">
        <f>IF($GQ879&gt;=32,INDEX($DK:$DK,$GP879+32),"")</f>
      </c>
      <c r="ET879">
        <f>IF($GQ879&gt;=33,INDEX($DK:$DK,$GP879+33),"")</f>
      </c>
      <c r="EU879">
        <f>IF($GQ879&gt;=34,INDEX($DK:$DK,$GP879+34),"")</f>
      </c>
      <c r="EV879">
        <f>IF($GQ879&gt;=35,INDEX($DK:$DK,$GP879+35),"")</f>
      </c>
      <c r="EW879">
        <f>IF($GQ879&gt;=36,INDEX($DK:$DK,$GP879+36),"")</f>
      </c>
      <c r="EX879">
        <f>IF($GQ879&gt;=37,INDEX($DK:$DK,$GP879+37),"")</f>
      </c>
      <c r="EY879">
        <f>IF($GQ879&gt;=38,INDEX($DK:$DK,$GP879+38),"")</f>
      </c>
      <c r="EZ879">
        <f>IF($GQ879&gt;=39,INDEX($DK:$DK,$GP879+39),"")</f>
      </c>
      <c r="FA879">
        <f>IF($GQ879&gt;=40,INDEX($DK:$DK,$GP879+40),"")</f>
      </c>
      <c r="FB879">
        <f>IF($GQ879&gt;=1,INDEX($DL:$DL,$GP879+1),"")</f>
      </c>
      <c r="FC879">
        <f>IF($GQ879&gt;=2,INDEX($DL:$DL,$GP879+2),"")</f>
      </c>
      <c r="FD879">
        <f>IF($GQ879&gt;=3,INDEX($DL:$DL,$GP879+3),"")</f>
      </c>
      <c r="FE879">
        <f>IF($GQ879&gt;=4,INDEX($DL:$DL,$GP879+4),"")</f>
      </c>
      <c r="FF879">
        <f>IF($GQ879&gt;=5,INDEX($DL:$DL,$GP879+5),"")</f>
      </c>
      <c r="FG879">
        <f>IF($GQ879&gt;=6,INDEX($DL:$DL,$GP879+6),"")</f>
      </c>
      <c r="FH879">
        <f>IF($GQ879&gt;=7,INDEX($DL:$DL,$GP879+7),"")</f>
      </c>
      <c r="FI879">
        <f>IF($GQ879&gt;=8,INDEX($DL:$DL,$GP879+8),"")</f>
      </c>
      <c r="FJ879">
        <f>IF($GQ879&gt;=9,INDEX($DL:$DL,$GP879+9),"")</f>
      </c>
      <c r="FK879">
        <f>IF($GQ879&gt;=10,INDEX($DL:$DL,$GP879+10),"")</f>
      </c>
      <c r="FL879">
        <f>IF($GQ879&gt;=11,INDEX($DL:$DL,$GP879+11),"")</f>
      </c>
      <c r="FM879">
        <f>IF($GQ879&gt;=12,INDEX($DL:$DL,$GP879+12),"")</f>
      </c>
      <c r="FN879">
        <f>IF($GQ879&gt;=13,INDEX($DL:$DL,$GP879+13),"")</f>
      </c>
      <c r="FO879">
        <f>IF($GQ879&gt;=14,INDEX($DL:$DL,$GP879+14),"")</f>
      </c>
      <c r="FP879">
        <f>IF($GQ879&gt;=15,INDEX($DL:$DL,$GP879+15),"")</f>
      </c>
      <c r="FQ879">
        <f>IF($GQ879&gt;=16,INDEX($DL:$DL,$GP879+16),"")</f>
      </c>
      <c r="FR879">
        <f>IF($GQ879&gt;=17,INDEX($DL:$DL,$GP879+17),"")</f>
      </c>
      <c r="FS879">
        <f>IF($GQ879&gt;=18,INDEX($DL:$DL,$GP879+18),"")</f>
      </c>
      <c r="FT879">
        <f>IF($GQ879&gt;=19,INDEX($DL:$DL,$GP879+19),"")</f>
      </c>
      <c r="FU879">
        <f>IF($GQ879&gt;=20,INDEX($DL:$DL,$GP879+20),"")</f>
      </c>
      <c r="FV879">
        <f>IF($GQ879&gt;=21,INDEX($DL:$DL,$GP879+21),"")</f>
      </c>
      <c r="FW879">
        <f>IF($GQ879&gt;=22,INDEX($DL:$DL,$GP879+22),"")</f>
      </c>
      <c r="FX879">
        <f>IF($GQ879&gt;=23,INDEX($DL:$DL,$GP879+23),"")</f>
      </c>
      <c r="FY879">
        <f>IF($GQ879&gt;=24,INDEX($DL:$DL,$GP879+24),"")</f>
      </c>
      <c r="FZ879">
        <f>IF($GQ879&gt;=25,INDEX($DL:$DL,$GP879+25),"")</f>
      </c>
      <c r="GA879">
        <f>IF($GQ879&gt;=26,INDEX($DL:$DL,$GP879+26),"")</f>
      </c>
      <c r="GB879">
        <f>IF($GQ879&gt;=27,INDEX($DL:$DL,$GP879+27),"")</f>
      </c>
      <c r="GC879">
        <f>IF($GQ879&gt;=28,INDEX($DL:$DL,$GP879+28),"")</f>
      </c>
      <c r="GD879">
        <f>IF($GQ879&gt;=29,INDEX($DL:$DL,$GP879+29),"")</f>
      </c>
      <c r="GE879">
        <f>IF($GQ879&gt;=30,INDEX($DL:$DL,$GP879+30),"")</f>
      </c>
      <c r="GF879">
        <f>IF($GQ879&gt;=31,INDEX($DL:$DL,$GP879+31),"")</f>
      </c>
      <c r="GG879">
        <f>IF($GQ879&gt;=32,INDEX($DL:$DL,$GP879+32),"")</f>
      </c>
      <c r="GH879">
        <f>IF($GQ879&gt;=33,INDEX($DL:$DL,$GP879+33),"")</f>
      </c>
      <c r="GI879">
        <f>IF($GQ879&gt;=34,INDEX($DL:$DL,$GP879+34),"")</f>
      </c>
      <c r="GJ879">
        <f>IF($GQ879&gt;=35,INDEX($DL:$DL,$GP879+35),"")</f>
      </c>
      <c r="GK879">
        <f>IF($GQ879&gt;=36,INDEX($DL:$DL,$GP879+36),"")</f>
      </c>
      <c r="GL879">
        <f>IF($GQ879&gt;=37,INDEX($DL:$DL,$GP879+37),"")</f>
      </c>
      <c r="GM879">
        <f>IF($GQ879&gt;=38,INDEX($DL:$DL,$GP879+38),"")</f>
      </c>
      <c r="GN879">
        <f>IF($GQ879&gt;=39,INDEX($DL:$DL,$GP879+39),"")</f>
      </c>
      <c r="GO879">
        <f>IF($GQ879&gt;=40,INDEX($DL:$DL,$GP879+40),"")</f>
      </c>
      <c r="GP879">
        <f>IFERROR(MATCH($DJ879,$DK$2:$DK$148,0)+1,0)</f>
      </c>
      <c r="GQ879">
        <f>IFERROR(INDEX($DM$2:$DM$148,MATCH($DJ879,$DK$2:$DK$148,0)),0)</f>
      </c>
      <c r="GR879">
        <f>IFERROR(MATCH($L879,$DN$879:$FA$879,0),0)</f>
      </c>
      <c r="GS879">
        <f>IF($GR879&gt;0,INDEX($FB$879:$GO$879,$GR879),"")</f>
      </c>
      <c r="GV879">
        <f>IF($JE879&gt;=1,INDEX($GT:$GT,$JD879+1),"")</f>
      </c>
      <c r="GW879">
        <f>IF($JE879&gt;=2,INDEX($GT:$GT,$JD879+2),"")</f>
      </c>
      <c r="GX879">
        <f>IF($JE879&gt;=3,INDEX($GT:$GT,$JD879+3),"")</f>
      </c>
      <c r="GY879">
        <f>IF($JE879&gt;=4,INDEX($GT:$GT,$JD879+4),"")</f>
      </c>
      <c r="GZ879">
        <f>IF($JE879&gt;=5,INDEX($GT:$GT,$JD879+5),"")</f>
      </c>
      <c r="HA879">
        <f>IF($JE879&gt;=6,INDEX($GT:$GT,$JD879+6),"")</f>
      </c>
      <c r="HB879">
        <f>IF($JE879&gt;=7,INDEX($GT:$GT,$JD879+7),"")</f>
      </c>
      <c r="HC879">
        <f>IF($JE879&gt;=8,INDEX($GT:$GT,$JD879+8),"")</f>
      </c>
      <c r="HD879">
        <f>IF($JE879&gt;=9,INDEX($GT:$GT,$JD879+9),"")</f>
      </c>
      <c r="HE879">
        <f>IF($JE879&gt;=10,INDEX($GT:$GT,$JD879+10),"")</f>
      </c>
      <c r="HF879">
        <f>IF($JE879&gt;=11,INDEX($GT:$GT,$JD879+11),"")</f>
      </c>
      <c r="HG879">
        <f>IF($JE879&gt;=12,INDEX($GT:$GT,$JD879+12),"")</f>
      </c>
      <c r="HH879">
        <f>IF($JE879&gt;=13,INDEX($GT:$GT,$JD879+13),"")</f>
      </c>
      <c r="HI879">
        <f>IF($JE879&gt;=14,INDEX($GT:$GT,$JD879+14),"")</f>
      </c>
      <c r="HJ879">
        <f>IF($JE879&gt;=15,INDEX($GT:$GT,$JD879+15),"")</f>
      </c>
      <c r="HK879">
        <f>IF($JE879&gt;=16,INDEX($GT:$GT,$JD879+16),"")</f>
      </c>
      <c r="HL879">
        <f>IF($JE879&gt;=17,INDEX($GT:$GT,$JD879+17),"")</f>
      </c>
      <c r="HM879">
        <f>IF($JE879&gt;=18,INDEX($GT:$GT,$JD879+18),"")</f>
      </c>
      <c r="HN879">
        <f>IF($JE879&gt;=19,INDEX($GT:$GT,$JD879+19),"")</f>
      </c>
      <c r="HO879">
        <f>IF($JE879&gt;=20,INDEX($GT:$GT,$JD879+20),"")</f>
      </c>
      <c r="HP879">
        <f>IF($JE879&gt;=21,INDEX($GT:$GT,$JD879+21),"")</f>
      </c>
      <c r="HQ879">
        <f>IF($JE879&gt;=22,INDEX($GT:$GT,$JD879+22),"")</f>
      </c>
      <c r="HR879">
        <f>IF($JE879&gt;=23,INDEX($GT:$GT,$JD879+23),"")</f>
      </c>
      <c r="HS879">
        <f>IF($JE879&gt;=24,INDEX($GT:$GT,$JD879+24),"")</f>
      </c>
      <c r="HT879">
        <f>IF($JE879&gt;=25,INDEX($GT:$GT,$JD879+25),"")</f>
      </c>
      <c r="HU879">
        <f>IF($JE879&gt;=26,INDEX($GT:$GT,$JD879+26),"")</f>
      </c>
      <c r="HV879">
        <f>IF($JE879&gt;=27,INDEX($GT:$GT,$JD879+27),"")</f>
      </c>
      <c r="HW879">
        <f>IF($JE879&gt;=28,INDEX($GT:$GT,$JD879+28),"")</f>
      </c>
      <c r="HX879">
        <f>IF($JE879&gt;=29,INDEX($GT:$GT,$JD879+29),"")</f>
      </c>
      <c r="HY879">
        <f>IF($JE879&gt;=30,INDEX($GT:$GT,$JD879+30),"")</f>
      </c>
      <c r="HZ879">
        <f>IF($JE879&gt;=31,INDEX($GT:$GT,$JD879+31),"")</f>
      </c>
      <c r="IA879">
        <f>IF($JE879&gt;=32,INDEX($GT:$GT,$JD879+32),"")</f>
      </c>
      <c r="IB879">
        <f>IF($JE879&gt;=33,INDEX($GT:$GT,$JD879+33),"")</f>
      </c>
      <c r="IC879">
        <f>IF($JE879&gt;=34,INDEX($GT:$GT,$JD879+34),"")</f>
      </c>
      <c r="ID879">
        <f>IF($JE879&gt;=35,INDEX($GT:$GT,$JD879+35),"")</f>
      </c>
      <c r="IE879">
        <f>IF($JE879&gt;=36,INDEX($GT:$GT,$JD879+36),"")</f>
      </c>
      <c r="IF879">
        <f>IF($JE879&gt;=37,INDEX($GT:$GT,$JD879+37),"")</f>
      </c>
      <c r="IG879">
        <f>IF($JE879&gt;=38,INDEX($GT:$GT,$JD879+38),"")</f>
      </c>
      <c r="IH879">
        <f>IF($JE879&gt;=39,INDEX($GT:$GT,$JD879+39),"")</f>
      </c>
      <c r="II879">
        <f>IF($JE879&gt;=40,INDEX($GT:$GT,$JD879+40),"")</f>
      </c>
      <c r="IJ879">
        <f>IF($JE879&gt;=41,INDEX($GT:$GT,$JD879+41),"")</f>
      </c>
      <c r="IK879">
        <f>IF($JE879&gt;=42,INDEX($GT:$GT,$JD879+42),"")</f>
      </c>
      <c r="IL879">
        <f>IF($JE879&gt;=43,INDEX($GT:$GT,$JD879+43),"")</f>
      </c>
      <c r="IM879">
        <f>IF($JE879&gt;=44,INDEX($GT:$GT,$JD879+44),"")</f>
      </c>
      <c r="IN879">
        <f>IF($JE879&gt;=45,INDEX($GT:$GT,$JD879+45),"")</f>
      </c>
      <c r="IO879">
        <f>IF($JE879&gt;=46,INDEX($GT:$GT,$JD879+46),"")</f>
      </c>
      <c r="IP879">
        <f>IF($JE879&gt;=47,INDEX($GT:$GT,$JD879+47),"")</f>
      </c>
      <c r="IQ879">
        <f>IF($JE879&gt;=48,INDEX($GT:$GT,$JD879+48),"")</f>
      </c>
      <c r="IR879">
        <f>IF($JE879&gt;=49,INDEX($GT:$GT,$JD879+49),"")</f>
      </c>
      <c r="IS879">
        <f>IF($JE879&gt;=50,INDEX($GT:$GT,$JD879+50),"")</f>
      </c>
      <c r="IT879">
        <f>IF($JE879&gt;=51,INDEX($GT:$GT,$JD879+51),"")</f>
      </c>
      <c r="IU879">
        <f>IF($JE879&gt;=52,INDEX($GT:$GT,$JD879+52),"")</f>
      </c>
      <c r="IV879">
        <f>IF($JE879&gt;=53,INDEX($GT:$GT,$JD879+53),"")</f>
      </c>
      <c r="IW879">
        <f>IF($JE879&gt;=54,INDEX($GT:$GT,$JD879+54),"")</f>
      </c>
      <c r="IX879">
        <f>IF($JE879&gt;=55,INDEX($GT:$GT,$JD879+55),"")</f>
      </c>
      <c r="IY879">
        <f>IF($JE879&gt;=56,INDEX($GT:$GT,$JD879+56),"")</f>
      </c>
      <c r="IZ879">
        <f>IF($JE879&gt;=57,INDEX($GT:$GT,$JD879+57),"")</f>
      </c>
      <c r="JA879">
        <f>IF($JE879&gt;=58,INDEX($GT:$GT,$JD879+58),"")</f>
      </c>
      <c r="JB879">
        <f>IF($JE879&gt;=59,INDEX($GT:$GT,$JD879+59),"")</f>
      </c>
      <c r="JC879">
        <f>IF($JE879&gt;=60,INDEX($GT:$GT,$JD879+60),"")</f>
      </c>
      <c r="JD879">
        <f>IFERROR(MATCH($GS879,$GT$2:$GT$322,0)+1,0)</f>
      </c>
      <c r="JE879">
        <f>IFERROR(INDEX($GU$2:$GU$322,MATCH($GS879,$GT$2:$GT$322,0)),0)</f>
      </c>
      <c r="JF879" t="s">
        <v>28</v>
      </c>
      <c r="JG879" t="s">
        <v>28</v>
      </c>
    </row>
    <row r="880" spans="1:267" x14ac:dyDescent="0.25">
      <c r="J880" s="1"/>
      <c r="K880" s="1"/>
      <c r="L880" s="1"/>
      <c r="M880" s="1"/>
      <c r="N880" s="1">
        <f>IFERROR(IF(FIND(" - ",$J880)&gt;0,MID($J880,FIND(" - ",$J880)+3,LEN($J880)),""),"")</f>
      </c>
      <c r="P880" s="1"/>
      <c r="S880" t="s">
        <v>28</v>
      </c>
      <c r="U880">
        <f>IF(OR($S880="",$T880=""),"",IFERROR($S880/$T880,0))</f>
      </c>
      <c r="V880">
        <f>IF($S880="","",
IF($K880="","",
IF(ISNUMBER(SEARCH("exempt",LOWER($K880))),0,
$S880*(VALUE(SUBSTITUTE($K880,"%",""))/100))))</f>
      </c>
      <c r="AB880">
        <f>IF($S880="","",
SUM($S880,$V880,$Z880,$W880,$Y880)-
IF($AA880="",0,VALUE($AA880)))</f>
      </c>
      <c r="AJ880" t="s">
        <v>1712</v>
      </c>
      <c r="AR880">
        <f>IFERROR(LEFT($J880,FIND(" - ",$J880)-1),$J880)</f>
      </c>
      <c r="AU880">
        <f>IF($CJ880&gt;=1,INDEX($AS:$AS,$CI880+1),"")</f>
      </c>
      <c r="AV880">
        <f>IF($CJ880&gt;=2,INDEX($AS:$AS,$CI880+2),"")</f>
      </c>
      <c r="AW880">
        <f>IF($CJ880&gt;=3,INDEX($AS:$AS,$CI880+3),"")</f>
      </c>
      <c r="AX880">
        <f>IF($CJ880&gt;=4,INDEX($AS:$AS,$CI880+4),"")</f>
      </c>
      <c r="AY880">
        <f>IF($CJ880&gt;=5,INDEX($AS:$AS,$CI880+5),"")</f>
      </c>
      <c r="AZ880">
        <f>IF($CJ880&gt;=6,INDEX($AS:$AS,$CI880+6),"")</f>
      </c>
      <c r="BA880">
        <f>IF($CJ880&gt;=7,INDEX($AS:$AS,$CI880+7),"")</f>
      </c>
      <c r="BB880">
        <f>IF($CJ880&gt;=8,INDEX($AS:$AS,$CI880+8),"")</f>
      </c>
      <c r="BC880">
        <f>IF($CJ880&gt;=9,INDEX($AS:$AS,$CI880+9),"")</f>
      </c>
      <c r="BD880">
        <f>IF($CJ880&gt;=10,INDEX($AS:$AS,$CI880+10),"")</f>
      </c>
      <c r="BE880">
        <f>IF($CJ880&gt;=11,INDEX($AS:$AS,$CI880+11),"")</f>
      </c>
      <c r="BF880">
        <f>IF($CJ880&gt;=12,INDEX($AS:$AS,$CI880+12),"")</f>
      </c>
      <c r="BG880">
        <f>IF($CJ880&gt;=13,INDEX($AS:$AS,$CI880+13),"")</f>
      </c>
      <c r="BH880">
        <f>IF($CJ880&gt;=14,INDEX($AS:$AS,$CI880+14),"")</f>
      </c>
      <c r="BI880">
        <f>IF($CJ880&gt;=15,INDEX($AS:$AS,$CI880+15),"")</f>
      </c>
      <c r="BJ880">
        <f>IF($CJ880&gt;=16,INDEX($AS:$AS,$CI880+16),"")</f>
      </c>
      <c r="BK880">
        <f>IF($CJ880&gt;=17,INDEX($AS:$AS,$CI880+17),"")</f>
      </c>
      <c r="BL880">
        <f>IF($CJ880&gt;=18,INDEX($AS:$AS,$CI880+18),"")</f>
      </c>
      <c r="BM880">
        <f>IF($CJ880&gt;=19,INDEX($AS:$AS,$CI880+19),"")</f>
      </c>
      <c r="BN880">
        <f>IF($CJ880&gt;=20,INDEX($AS:$AS,$CI880+20),"")</f>
      </c>
      <c r="BO880">
        <f>IF($CJ880&gt;=21,INDEX($AS:$AS,$CI880+21),"")</f>
      </c>
      <c r="BP880">
        <f>IF($CJ880&gt;=22,INDEX($AS:$AS,$CI880+22),"")</f>
      </c>
      <c r="BQ880">
        <f>IF($CJ880&gt;=23,INDEX($AS:$AS,$CI880+23),"")</f>
      </c>
      <c r="BR880">
        <f>IF($CJ880&gt;=24,INDEX($AS:$AS,$CI880+24),"")</f>
      </c>
      <c r="BS880">
        <f>IF($CJ880&gt;=25,INDEX($AS:$AS,$CI880+25),"")</f>
      </c>
      <c r="BT880">
        <f>IF($CJ880&gt;=26,INDEX($AS:$AS,$CI880+26),"")</f>
      </c>
      <c r="BU880">
        <f>IF($CJ880&gt;=27,INDEX($AS:$AS,$CI880+27),"")</f>
      </c>
      <c r="BV880">
        <f>IF($CJ880&gt;=28,INDEX($AS:$AS,$CI880+28),"")</f>
      </c>
      <c r="BW880">
        <f>IF($CJ880&gt;=29,INDEX($AS:$AS,$CI880+29),"")</f>
      </c>
      <c r="BX880">
        <f>IF($CJ880&gt;=30,INDEX($AS:$AS,$CI880+30),"")</f>
      </c>
      <c r="BY880">
        <f>IF($CJ880&gt;=31,INDEX($AS:$AS,$CI880+31),"")</f>
      </c>
      <c r="BZ880">
        <f>IF($CJ880&gt;=32,INDEX($AS:$AS,$CI880+32),"")</f>
      </c>
      <c r="CA880">
        <f>IF($CJ880&gt;=33,INDEX($AS:$AS,$CI880+33),"")</f>
      </c>
      <c r="CB880">
        <f>IF($CJ880&gt;=34,INDEX($AS:$AS,$CI880+34),"")</f>
      </c>
      <c r="CC880">
        <f>IF($CJ880&gt;=35,INDEX($AS:$AS,$CI880+35),"")</f>
      </c>
      <c r="CD880">
        <f>IF($CJ880&gt;=36,INDEX($AS:$AS,$CI880+36),"")</f>
      </c>
      <c r="CE880">
        <f>IF($CJ880&gt;=37,INDEX($AS:$AS,$CI880+37),"")</f>
      </c>
      <c r="CF880">
        <f>IF($CJ880&gt;=38,INDEX($AS:$AS,$CI880+38),"")</f>
      </c>
      <c r="CG880">
        <f>IF($CJ880&gt;=39,INDEX($AS:$AS,$CI880+39),"")</f>
      </c>
      <c r="CH880">
        <f>IF($CJ880&gt;=40,INDEX($AS:$AS,$CI880+40),"")</f>
      </c>
      <c r="CI880">
        <f>IFERROR(MATCH($AR880,$AS$2:$AS$133,0)+1,0)</f>
      </c>
      <c r="CJ880">
        <f>IFERROR(INDEX($AT$2:$AT$133,MATCH($AR880,$AS$2:$AS$133,0)),0)</f>
      </c>
      <c r="CK880">
        <f>IFERROR(LEFT($O880,FIND(" - ",$O880)-1),$O880)</f>
      </c>
      <c r="CL880" t="s">
        <v>1713</v>
      </c>
      <c r="CM880">
        <v>1</v>
      </c>
      <c r="CN880">
        <f>IF($DI880&gt;=1,INDEX($CL:$CL,$DH880+1),"")</f>
      </c>
      <c r="CO880">
        <f>IF($DI880&gt;=2,INDEX($CL:$CL,$DH880+2),"")</f>
      </c>
      <c r="CP880">
        <f>IF($DI880&gt;=3,INDEX($CL:$CL,$DH880+3),"")</f>
      </c>
      <c r="CQ880">
        <f>IF($DI880&gt;=4,INDEX($CL:$CL,$DH880+4),"")</f>
      </c>
      <c r="CR880">
        <f>IF($DI880&gt;=5,INDEX($CL:$CL,$DH880+5),"")</f>
      </c>
      <c r="CS880">
        <f>IF($DI880&gt;=6,INDEX($CL:$CL,$DH880+6),"")</f>
      </c>
      <c r="CT880">
        <f>IF($DI880&gt;=7,INDEX($CL:$CL,$DH880+7),"")</f>
      </c>
      <c r="CU880">
        <f>IF($DI880&gt;=8,INDEX($CL:$CL,$DH880+8),"")</f>
      </c>
      <c r="CV880">
        <f>IF($DI880&gt;=9,INDEX($CL:$CL,$DH880+9),"")</f>
      </c>
      <c r="CW880">
        <f>IF($DI880&gt;=10,INDEX($CL:$CL,$DH880+10),"")</f>
      </c>
      <c r="CX880">
        <f>IF($DI880&gt;=11,INDEX($CL:$CL,$DH880+11),"")</f>
      </c>
      <c r="CY880">
        <f>IF($DI880&gt;=12,INDEX($CL:$CL,$DH880+12),"")</f>
      </c>
      <c r="CZ880">
        <f>IF($DI880&gt;=13,INDEX($CL:$CL,$DH880+13),"")</f>
      </c>
      <c r="DA880">
        <f>IF($DI880&gt;=14,INDEX($CL:$CL,$DH880+14),"")</f>
      </c>
      <c r="DB880">
        <f>IF($DI880&gt;=15,INDEX($CL:$CL,$DH880+15),"")</f>
      </c>
      <c r="DC880">
        <f>IF($DI880&gt;=16,INDEX($CL:$CL,$DH880+16),"")</f>
      </c>
      <c r="DD880">
        <f>IF($DI880&gt;=17,INDEX($CL:$CL,$DH880+17),"")</f>
      </c>
      <c r="DE880">
        <f>IF($DI880&gt;=18,INDEX($CL:$CL,$DH880+18),"")</f>
      </c>
      <c r="DF880">
        <f>IF($DI880&gt;=19,INDEX($CL:$CL,$DH880+19),"")</f>
      </c>
      <c r="DG880">
        <f>IF($DI880&gt;=20,INDEX($CL:$CL,$DH880+20),"")</f>
      </c>
      <c r="DH880">
        <f>IFERROR(MATCH($CK880,$CL$2:$CL$1558,0)+1,0)</f>
      </c>
      <c r="DI880">
        <f>IFERROR(INDEX($CM$2:$CM$1558,MATCH($CK880,$CL$2:$CL$1558,0)),0)</f>
      </c>
      <c r="DJ880">
        <f>IFERROR(INDEX($AQ:$AQ,MATCH($K880,$AP:$AP,0))&amp;"","")</f>
      </c>
      <c r="DN880">
        <f>IF($GQ880&gt;=1,INDEX($DK:$DK,$GP880+1),"")</f>
      </c>
      <c r="DO880">
        <f>IF($GQ880&gt;=2,INDEX($DK:$DK,$GP880+2),"")</f>
      </c>
      <c r="DP880">
        <f>IF($GQ880&gt;=3,INDEX($DK:$DK,$GP880+3),"")</f>
      </c>
      <c r="DQ880">
        <f>IF($GQ880&gt;=4,INDEX($DK:$DK,$GP880+4),"")</f>
      </c>
      <c r="DR880">
        <f>IF($GQ880&gt;=5,INDEX($DK:$DK,$GP880+5),"")</f>
      </c>
      <c r="DS880">
        <f>IF($GQ880&gt;=6,INDEX($DK:$DK,$GP880+6),"")</f>
      </c>
      <c r="DT880">
        <f>IF($GQ880&gt;=7,INDEX($DK:$DK,$GP880+7),"")</f>
      </c>
      <c r="DU880">
        <f>IF($GQ880&gt;=8,INDEX($DK:$DK,$GP880+8),"")</f>
      </c>
      <c r="DV880">
        <f>IF($GQ880&gt;=9,INDEX($DK:$DK,$GP880+9),"")</f>
      </c>
      <c r="DW880">
        <f>IF($GQ880&gt;=10,INDEX($DK:$DK,$GP880+10),"")</f>
      </c>
      <c r="DX880">
        <f>IF($GQ880&gt;=11,INDEX($DK:$DK,$GP880+11),"")</f>
      </c>
      <c r="DY880">
        <f>IF($GQ880&gt;=12,INDEX($DK:$DK,$GP880+12),"")</f>
      </c>
      <c r="DZ880">
        <f>IF($GQ880&gt;=13,INDEX($DK:$DK,$GP880+13),"")</f>
      </c>
      <c r="EA880">
        <f>IF($GQ880&gt;=14,INDEX($DK:$DK,$GP880+14),"")</f>
      </c>
      <c r="EB880">
        <f>IF($GQ880&gt;=15,INDEX($DK:$DK,$GP880+15),"")</f>
      </c>
      <c r="EC880">
        <f>IF($GQ880&gt;=16,INDEX($DK:$DK,$GP880+16),"")</f>
      </c>
      <c r="ED880">
        <f>IF($GQ880&gt;=17,INDEX($DK:$DK,$GP880+17),"")</f>
      </c>
      <c r="EE880">
        <f>IF($GQ880&gt;=18,INDEX($DK:$DK,$GP880+18),"")</f>
      </c>
      <c r="EF880">
        <f>IF($GQ880&gt;=19,INDEX($DK:$DK,$GP880+19),"")</f>
      </c>
      <c r="EG880">
        <f>IF($GQ880&gt;=20,INDEX($DK:$DK,$GP880+20),"")</f>
      </c>
      <c r="EH880">
        <f>IF($GQ880&gt;=21,INDEX($DK:$DK,$GP880+21),"")</f>
      </c>
      <c r="EI880">
        <f>IF($GQ880&gt;=22,INDEX($DK:$DK,$GP880+22),"")</f>
      </c>
      <c r="EJ880">
        <f>IF($GQ880&gt;=23,INDEX($DK:$DK,$GP880+23),"")</f>
      </c>
      <c r="EK880">
        <f>IF($GQ880&gt;=24,INDEX($DK:$DK,$GP880+24),"")</f>
      </c>
      <c r="EL880">
        <f>IF($GQ880&gt;=25,INDEX($DK:$DK,$GP880+25),"")</f>
      </c>
      <c r="EM880">
        <f>IF($GQ880&gt;=26,INDEX($DK:$DK,$GP880+26),"")</f>
      </c>
      <c r="EN880">
        <f>IF($GQ880&gt;=27,INDEX($DK:$DK,$GP880+27),"")</f>
      </c>
      <c r="EO880">
        <f>IF($GQ880&gt;=28,INDEX($DK:$DK,$GP880+28),"")</f>
      </c>
      <c r="EP880">
        <f>IF($GQ880&gt;=29,INDEX($DK:$DK,$GP880+29),"")</f>
      </c>
      <c r="EQ880">
        <f>IF($GQ880&gt;=30,INDEX($DK:$DK,$GP880+30),"")</f>
      </c>
      <c r="ER880">
        <f>IF($GQ880&gt;=31,INDEX($DK:$DK,$GP880+31),"")</f>
      </c>
      <c r="ES880">
        <f>IF($GQ880&gt;=32,INDEX($DK:$DK,$GP880+32),"")</f>
      </c>
      <c r="ET880">
        <f>IF($GQ880&gt;=33,INDEX($DK:$DK,$GP880+33),"")</f>
      </c>
      <c r="EU880">
        <f>IF($GQ880&gt;=34,INDEX($DK:$DK,$GP880+34),"")</f>
      </c>
      <c r="EV880">
        <f>IF($GQ880&gt;=35,INDEX($DK:$DK,$GP880+35),"")</f>
      </c>
      <c r="EW880">
        <f>IF($GQ880&gt;=36,INDEX($DK:$DK,$GP880+36),"")</f>
      </c>
      <c r="EX880">
        <f>IF($GQ880&gt;=37,INDEX($DK:$DK,$GP880+37),"")</f>
      </c>
      <c r="EY880">
        <f>IF($GQ880&gt;=38,INDEX($DK:$DK,$GP880+38),"")</f>
      </c>
      <c r="EZ880">
        <f>IF($GQ880&gt;=39,INDEX($DK:$DK,$GP880+39),"")</f>
      </c>
      <c r="FA880">
        <f>IF($GQ880&gt;=40,INDEX($DK:$DK,$GP880+40),"")</f>
      </c>
      <c r="FB880">
        <f>IF($GQ880&gt;=1,INDEX($DL:$DL,$GP880+1),"")</f>
      </c>
      <c r="FC880">
        <f>IF($GQ880&gt;=2,INDEX($DL:$DL,$GP880+2),"")</f>
      </c>
      <c r="FD880">
        <f>IF($GQ880&gt;=3,INDEX($DL:$DL,$GP880+3),"")</f>
      </c>
      <c r="FE880">
        <f>IF($GQ880&gt;=4,INDEX($DL:$DL,$GP880+4),"")</f>
      </c>
      <c r="FF880">
        <f>IF($GQ880&gt;=5,INDEX($DL:$DL,$GP880+5),"")</f>
      </c>
      <c r="FG880">
        <f>IF($GQ880&gt;=6,INDEX($DL:$DL,$GP880+6),"")</f>
      </c>
      <c r="FH880">
        <f>IF($GQ880&gt;=7,INDEX($DL:$DL,$GP880+7),"")</f>
      </c>
      <c r="FI880">
        <f>IF($GQ880&gt;=8,INDEX($DL:$DL,$GP880+8),"")</f>
      </c>
      <c r="FJ880">
        <f>IF($GQ880&gt;=9,INDEX($DL:$DL,$GP880+9),"")</f>
      </c>
      <c r="FK880">
        <f>IF($GQ880&gt;=10,INDEX($DL:$DL,$GP880+10),"")</f>
      </c>
      <c r="FL880">
        <f>IF($GQ880&gt;=11,INDEX($DL:$DL,$GP880+11),"")</f>
      </c>
      <c r="FM880">
        <f>IF($GQ880&gt;=12,INDEX($DL:$DL,$GP880+12),"")</f>
      </c>
      <c r="FN880">
        <f>IF($GQ880&gt;=13,INDEX($DL:$DL,$GP880+13),"")</f>
      </c>
      <c r="FO880">
        <f>IF($GQ880&gt;=14,INDEX($DL:$DL,$GP880+14),"")</f>
      </c>
      <c r="FP880">
        <f>IF($GQ880&gt;=15,INDEX($DL:$DL,$GP880+15),"")</f>
      </c>
      <c r="FQ880">
        <f>IF($GQ880&gt;=16,INDEX($DL:$DL,$GP880+16),"")</f>
      </c>
      <c r="FR880">
        <f>IF($GQ880&gt;=17,INDEX($DL:$DL,$GP880+17),"")</f>
      </c>
      <c r="FS880">
        <f>IF($GQ880&gt;=18,INDEX($DL:$DL,$GP880+18),"")</f>
      </c>
      <c r="FT880">
        <f>IF($GQ880&gt;=19,INDEX($DL:$DL,$GP880+19),"")</f>
      </c>
      <c r="FU880">
        <f>IF($GQ880&gt;=20,INDEX($DL:$DL,$GP880+20),"")</f>
      </c>
      <c r="FV880">
        <f>IF($GQ880&gt;=21,INDEX($DL:$DL,$GP880+21),"")</f>
      </c>
      <c r="FW880">
        <f>IF($GQ880&gt;=22,INDEX($DL:$DL,$GP880+22),"")</f>
      </c>
      <c r="FX880">
        <f>IF($GQ880&gt;=23,INDEX($DL:$DL,$GP880+23),"")</f>
      </c>
      <c r="FY880">
        <f>IF($GQ880&gt;=24,INDEX($DL:$DL,$GP880+24),"")</f>
      </c>
      <c r="FZ880">
        <f>IF($GQ880&gt;=25,INDEX($DL:$DL,$GP880+25),"")</f>
      </c>
      <c r="GA880">
        <f>IF($GQ880&gt;=26,INDEX($DL:$DL,$GP880+26),"")</f>
      </c>
      <c r="GB880">
        <f>IF($GQ880&gt;=27,INDEX($DL:$DL,$GP880+27),"")</f>
      </c>
      <c r="GC880">
        <f>IF($GQ880&gt;=28,INDEX($DL:$DL,$GP880+28),"")</f>
      </c>
      <c r="GD880">
        <f>IF($GQ880&gt;=29,INDEX($DL:$DL,$GP880+29),"")</f>
      </c>
      <c r="GE880">
        <f>IF($GQ880&gt;=30,INDEX($DL:$DL,$GP880+30),"")</f>
      </c>
      <c r="GF880">
        <f>IF($GQ880&gt;=31,INDEX($DL:$DL,$GP880+31),"")</f>
      </c>
      <c r="GG880">
        <f>IF($GQ880&gt;=32,INDEX($DL:$DL,$GP880+32),"")</f>
      </c>
      <c r="GH880">
        <f>IF($GQ880&gt;=33,INDEX($DL:$DL,$GP880+33),"")</f>
      </c>
      <c r="GI880">
        <f>IF($GQ880&gt;=34,INDEX($DL:$DL,$GP880+34),"")</f>
      </c>
      <c r="GJ880">
        <f>IF($GQ880&gt;=35,INDEX($DL:$DL,$GP880+35),"")</f>
      </c>
      <c r="GK880">
        <f>IF($GQ880&gt;=36,INDEX($DL:$DL,$GP880+36),"")</f>
      </c>
      <c r="GL880">
        <f>IF($GQ880&gt;=37,INDEX($DL:$DL,$GP880+37),"")</f>
      </c>
      <c r="GM880">
        <f>IF($GQ880&gt;=38,INDEX($DL:$DL,$GP880+38),"")</f>
      </c>
      <c r="GN880">
        <f>IF($GQ880&gt;=39,INDEX($DL:$DL,$GP880+39),"")</f>
      </c>
      <c r="GO880">
        <f>IF($GQ880&gt;=40,INDEX($DL:$DL,$GP880+40),"")</f>
      </c>
      <c r="GP880">
        <f>IFERROR(MATCH($DJ880,$DK$2:$DK$148,0)+1,0)</f>
      </c>
      <c r="GQ880">
        <f>IFERROR(INDEX($DM$2:$DM$148,MATCH($DJ880,$DK$2:$DK$148,0)),0)</f>
      </c>
      <c r="GR880">
        <f>IFERROR(MATCH($L880,$DN$880:$FA$880,0),0)</f>
      </c>
      <c r="GS880">
        <f>IF($GR880&gt;0,INDEX($FB$880:$GO$880,$GR880),"")</f>
      </c>
      <c r="GV880">
        <f>IF($JE880&gt;=1,INDEX($GT:$GT,$JD880+1),"")</f>
      </c>
      <c r="GW880">
        <f>IF($JE880&gt;=2,INDEX($GT:$GT,$JD880+2),"")</f>
      </c>
      <c r="GX880">
        <f>IF($JE880&gt;=3,INDEX($GT:$GT,$JD880+3),"")</f>
      </c>
      <c r="GY880">
        <f>IF($JE880&gt;=4,INDEX($GT:$GT,$JD880+4),"")</f>
      </c>
      <c r="GZ880">
        <f>IF($JE880&gt;=5,INDEX($GT:$GT,$JD880+5),"")</f>
      </c>
      <c r="HA880">
        <f>IF($JE880&gt;=6,INDEX($GT:$GT,$JD880+6),"")</f>
      </c>
      <c r="HB880">
        <f>IF($JE880&gt;=7,INDEX($GT:$GT,$JD880+7),"")</f>
      </c>
      <c r="HC880">
        <f>IF($JE880&gt;=8,INDEX($GT:$GT,$JD880+8),"")</f>
      </c>
      <c r="HD880">
        <f>IF($JE880&gt;=9,INDEX($GT:$GT,$JD880+9),"")</f>
      </c>
      <c r="HE880">
        <f>IF($JE880&gt;=10,INDEX($GT:$GT,$JD880+10),"")</f>
      </c>
      <c r="HF880">
        <f>IF($JE880&gt;=11,INDEX($GT:$GT,$JD880+11),"")</f>
      </c>
      <c r="HG880">
        <f>IF($JE880&gt;=12,INDEX($GT:$GT,$JD880+12),"")</f>
      </c>
      <c r="HH880">
        <f>IF($JE880&gt;=13,INDEX($GT:$GT,$JD880+13),"")</f>
      </c>
      <c r="HI880">
        <f>IF($JE880&gt;=14,INDEX($GT:$GT,$JD880+14),"")</f>
      </c>
      <c r="HJ880">
        <f>IF($JE880&gt;=15,INDEX($GT:$GT,$JD880+15),"")</f>
      </c>
      <c r="HK880">
        <f>IF($JE880&gt;=16,INDEX($GT:$GT,$JD880+16),"")</f>
      </c>
      <c r="HL880">
        <f>IF($JE880&gt;=17,INDEX($GT:$GT,$JD880+17),"")</f>
      </c>
      <c r="HM880">
        <f>IF($JE880&gt;=18,INDEX($GT:$GT,$JD880+18),"")</f>
      </c>
      <c r="HN880">
        <f>IF($JE880&gt;=19,INDEX($GT:$GT,$JD880+19),"")</f>
      </c>
      <c r="HO880">
        <f>IF($JE880&gt;=20,INDEX($GT:$GT,$JD880+20),"")</f>
      </c>
      <c r="HP880">
        <f>IF($JE880&gt;=21,INDEX($GT:$GT,$JD880+21),"")</f>
      </c>
      <c r="HQ880">
        <f>IF($JE880&gt;=22,INDEX($GT:$GT,$JD880+22),"")</f>
      </c>
      <c r="HR880">
        <f>IF($JE880&gt;=23,INDEX($GT:$GT,$JD880+23),"")</f>
      </c>
      <c r="HS880">
        <f>IF($JE880&gt;=24,INDEX($GT:$GT,$JD880+24),"")</f>
      </c>
      <c r="HT880">
        <f>IF($JE880&gt;=25,INDEX($GT:$GT,$JD880+25),"")</f>
      </c>
      <c r="HU880">
        <f>IF($JE880&gt;=26,INDEX($GT:$GT,$JD880+26),"")</f>
      </c>
      <c r="HV880">
        <f>IF($JE880&gt;=27,INDEX($GT:$GT,$JD880+27),"")</f>
      </c>
      <c r="HW880">
        <f>IF($JE880&gt;=28,INDEX($GT:$GT,$JD880+28),"")</f>
      </c>
      <c r="HX880">
        <f>IF($JE880&gt;=29,INDEX($GT:$GT,$JD880+29),"")</f>
      </c>
      <c r="HY880">
        <f>IF($JE880&gt;=30,INDEX($GT:$GT,$JD880+30),"")</f>
      </c>
      <c r="HZ880">
        <f>IF($JE880&gt;=31,INDEX($GT:$GT,$JD880+31),"")</f>
      </c>
      <c r="IA880">
        <f>IF($JE880&gt;=32,INDEX($GT:$GT,$JD880+32),"")</f>
      </c>
      <c r="IB880">
        <f>IF($JE880&gt;=33,INDEX($GT:$GT,$JD880+33),"")</f>
      </c>
      <c r="IC880">
        <f>IF($JE880&gt;=34,INDEX($GT:$GT,$JD880+34),"")</f>
      </c>
      <c r="ID880">
        <f>IF($JE880&gt;=35,INDEX($GT:$GT,$JD880+35),"")</f>
      </c>
      <c r="IE880">
        <f>IF($JE880&gt;=36,INDEX($GT:$GT,$JD880+36),"")</f>
      </c>
      <c r="IF880">
        <f>IF($JE880&gt;=37,INDEX($GT:$GT,$JD880+37),"")</f>
      </c>
      <c r="IG880">
        <f>IF($JE880&gt;=38,INDEX($GT:$GT,$JD880+38),"")</f>
      </c>
      <c r="IH880">
        <f>IF($JE880&gt;=39,INDEX($GT:$GT,$JD880+39),"")</f>
      </c>
      <c r="II880">
        <f>IF($JE880&gt;=40,INDEX($GT:$GT,$JD880+40),"")</f>
      </c>
      <c r="IJ880">
        <f>IF($JE880&gt;=41,INDEX($GT:$GT,$JD880+41),"")</f>
      </c>
      <c r="IK880">
        <f>IF($JE880&gt;=42,INDEX($GT:$GT,$JD880+42),"")</f>
      </c>
      <c r="IL880">
        <f>IF($JE880&gt;=43,INDEX($GT:$GT,$JD880+43),"")</f>
      </c>
      <c r="IM880">
        <f>IF($JE880&gt;=44,INDEX($GT:$GT,$JD880+44),"")</f>
      </c>
      <c r="IN880">
        <f>IF($JE880&gt;=45,INDEX($GT:$GT,$JD880+45),"")</f>
      </c>
      <c r="IO880">
        <f>IF($JE880&gt;=46,INDEX($GT:$GT,$JD880+46),"")</f>
      </c>
      <c r="IP880">
        <f>IF($JE880&gt;=47,INDEX($GT:$GT,$JD880+47),"")</f>
      </c>
      <c r="IQ880">
        <f>IF($JE880&gt;=48,INDEX($GT:$GT,$JD880+48),"")</f>
      </c>
      <c r="IR880">
        <f>IF($JE880&gt;=49,INDEX($GT:$GT,$JD880+49),"")</f>
      </c>
      <c r="IS880">
        <f>IF($JE880&gt;=50,INDEX($GT:$GT,$JD880+50),"")</f>
      </c>
      <c r="IT880">
        <f>IF($JE880&gt;=51,INDEX($GT:$GT,$JD880+51),"")</f>
      </c>
      <c r="IU880">
        <f>IF($JE880&gt;=52,INDEX($GT:$GT,$JD880+52),"")</f>
      </c>
      <c r="IV880">
        <f>IF($JE880&gt;=53,INDEX($GT:$GT,$JD880+53),"")</f>
      </c>
      <c r="IW880">
        <f>IF($JE880&gt;=54,INDEX($GT:$GT,$JD880+54),"")</f>
      </c>
      <c r="IX880">
        <f>IF($JE880&gt;=55,INDEX($GT:$GT,$JD880+55),"")</f>
      </c>
      <c r="IY880">
        <f>IF($JE880&gt;=56,INDEX($GT:$GT,$JD880+56),"")</f>
      </c>
      <c r="IZ880">
        <f>IF($JE880&gt;=57,INDEX($GT:$GT,$JD880+57),"")</f>
      </c>
      <c r="JA880">
        <f>IF($JE880&gt;=58,INDEX($GT:$GT,$JD880+58),"")</f>
      </c>
      <c r="JB880">
        <f>IF($JE880&gt;=59,INDEX($GT:$GT,$JD880+59),"")</f>
      </c>
      <c r="JC880">
        <f>IF($JE880&gt;=60,INDEX($GT:$GT,$JD880+60),"")</f>
      </c>
      <c r="JD880">
        <f>IFERROR(MATCH($GS880,$GT$2:$GT$322,0)+1,0)</f>
      </c>
      <c r="JE880">
        <f>IFERROR(INDEX($GU$2:$GU$322,MATCH($GS880,$GT$2:$GT$322,0)),0)</f>
      </c>
      <c r="JF880" t="s">
        <v>28</v>
      </c>
      <c r="JG880" t="s">
        <v>28</v>
      </c>
    </row>
    <row r="881" spans="1:267" x14ac:dyDescent="0.25">
      <c r="J881" s="1"/>
      <c r="K881" s="1"/>
      <c r="L881" s="1"/>
      <c r="M881" s="1"/>
      <c r="N881" s="1">
        <f>IFERROR(IF(FIND(" - ",$J881)&gt;0,MID($J881,FIND(" - ",$J881)+3,LEN($J881)),""),"")</f>
      </c>
      <c r="P881" s="1"/>
      <c r="S881" t="s">
        <v>28</v>
      </c>
      <c r="U881">
        <f>IF(OR($S881="",$T881=""),"",IFERROR($S881/$T881,0))</f>
      </c>
      <c r="V881">
        <f>IF($S881="","",
IF($K881="","",
IF(ISNUMBER(SEARCH("exempt",LOWER($K881))),0,
$S881*(VALUE(SUBSTITUTE($K881,"%",""))/100))))</f>
      </c>
      <c r="AB881">
        <f>IF($S881="","",
SUM($S881,$V881,$Z881,$W881,$Y881)-
IF($AA881="",0,VALUE($AA881)))</f>
      </c>
      <c r="AJ881" t="s">
        <v>1714</v>
      </c>
      <c r="AR881">
        <f>IFERROR(LEFT($J881,FIND(" - ",$J881)-1),$J881)</f>
      </c>
      <c r="AU881">
        <f>IF($CJ881&gt;=1,INDEX($AS:$AS,$CI881+1),"")</f>
      </c>
      <c r="AV881">
        <f>IF($CJ881&gt;=2,INDEX($AS:$AS,$CI881+2),"")</f>
      </c>
      <c r="AW881">
        <f>IF($CJ881&gt;=3,INDEX($AS:$AS,$CI881+3),"")</f>
      </c>
      <c r="AX881">
        <f>IF($CJ881&gt;=4,INDEX($AS:$AS,$CI881+4),"")</f>
      </c>
      <c r="AY881">
        <f>IF($CJ881&gt;=5,INDEX($AS:$AS,$CI881+5),"")</f>
      </c>
      <c r="AZ881">
        <f>IF($CJ881&gt;=6,INDEX($AS:$AS,$CI881+6),"")</f>
      </c>
      <c r="BA881">
        <f>IF($CJ881&gt;=7,INDEX($AS:$AS,$CI881+7),"")</f>
      </c>
      <c r="BB881">
        <f>IF($CJ881&gt;=8,INDEX($AS:$AS,$CI881+8),"")</f>
      </c>
      <c r="BC881">
        <f>IF($CJ881&gt;=9,INDEX($AS:$AS,$CI881+9),"")</f>
      </c>
      <c r="BD881">
        <f>IF($CJ881&gt;=10,INDEX($AS:$AS,$CI881+10),"")</f>
      </c>
      <c r="BE881">
        <f>IF($CJ881&gt;=11,INDEX($AS:$AS,$CI881+11),"")</f>
      </c>
      <c r="BF881">
        <f>IF($CJ881&gt;=12,INDEX($AS:$AS,$CI881+12),"")</f>
      </c>
      <c r="BG881">
        <f>IF($CJ881&gt;=13,INDEX($AS:$AS,$CI881+13),"")</f>
      </c>
      <c r="BH881">
        <f>IF($CJ881&gt;=14,INDEX($AS:$AS,$CI881+14),"")</f>
      </c>
      <c r="BI881">
        <f>IF($CJ881&gt;=15,INDEX($AS:$AS,$CI881+15),"")</f>
      </c>
      <c r="BJ881">
        <f>IF($CJ881&gt;=16,INDEX($AS:$AS,$CI881+16),"")</f>
      </c>
      <c r="BK881">
        <f>IF($CJ881&gt;=17,INDEX($AS:$AS,$CI881+17),"")</f>
      </c>
      <c r="BL881">
        <f>IF($CJ881&gt;=18,INDEX($AS:$AS,$CI881+18),"")</f>
      </c>
      <c r="BM881">
        <f>IF($CJ881&gt;=19,INDEX($AS:$AS,$CI881+19),"")</f>
      </c>
      <c r="BN881">
        <f>IF($CJ881&gt;=20,INDEX($AS:$AS,$CI881+20),"")</f>
      </c>
      <c r="BO881">
        <f>IF($CJ881&gt;=21,INDEX($AS:$AS,$CI881+21),"")</f>
      </c>
      <c r="BP881">
        <f>IF($CJ881&gt;=22,INDEX($AS:$AS,$CI881+22),"")</f>
      </c>
      <c r="BQ881">
        <f>IF($CJ881&gt;=23,INDEX($AS:$AS,$CI881+23),"")</f>
      </c>
      <c r="BR881">
        <f>IF($CJ881&gt;=24,INDEX($AS:$AS,$CI881+24),"")</f>
      </c>
      <c r="BS881">
        <f>IF($CJ881&gt;=25,INDEX($AS:$AS,$CI881+25),"")</f>
      </c>
      <c r="BT881">
        <f>IF($CJ881&gt;=26,INDEX($AS:$AS,$CI881+26),"")</f>
      </c>
      <c r="BU881">
        <f>IF($CJ881&gt;=27,INDEX($AS:$AS,$CI881+27),"")</f>
      </c>
      <c r="BV881">
        <f>IF($CJ881&gt;=28,INDEX($AS:$AS,$CI881+28),"")</f>
      </c>
      <c r="BW881">
        <f>IF($CJ881&gt;=29,INDEX($AS:$AS,$CI881+29),"")</f>
      </c>
      <c r="BX881">
        <f>IF($CJ881&gt;=30,INDEX($AS:$AS,$CI881+30),"")</f>
      </c>
      <c r="BY881">
        <f>IF($CJ881&gt;=31,INDEX($AS:$AS,$CI881+31),"")</f>
      </c>
      <c r="BZ881">
        <f>IF($CJ881&gt;=32,INDEX($AS:$AS,$CI881+32),"")</f>
      </c>
      <c r="CA881">
        <f>IF($CJ881&gt;=33,INDEX($AS:$AS,$CI881+33),"")</f>
      </c>
      <c r="CB881">
        <f>IF($CJ881&gt;=34,INDEX($AS:$AS,$CI881+34),"")</f>
      </c>
      <c r="CC881">
        <f>IF($CJ881&gt;=35,INDEX($AS:$AS,$CI881+35),"")</f>
      </c>
      <c r="CD881">
        <f>IF($CJ881&gt;=36,INDEX($AS:$AS,$CI881+36),"")</f>
      </c>
      <c r="CE881">
        <f>IF($CJ881&gt;=37,INDEX($AS:$AS,$CI881+37),"")</f>
      </c>
      <c r="CF881">
        <f>IF($CJ881&gt;=38,INDEX($AS:$AS,$CI881+38),"")</f>
      </c>
      <c r="CG881">
        <f>IF($CJ881&gt;=39,INDEX($AS:$AS,$CI881+39),"")</f>
      </c>
      <c r="CH881">
        <f>IF($CJ881&gt;=40,INDEX($AS:$AS,$CI881+40),"")</f>
      </c>
      <c r="CI881">
        <f>IFERROR(MATCH($AR881,$AS$2:$AS$133,0)+1,0)</f>
      </c>
      <c r="CJ881">
        <f>IFERROR(INDEX($AT$2:$AT$133,MATCH($AR881,$AS$2:$AS$133,0)),0)</f>
      </c>
      <c r="CK881">
        <f>IFERROR(LEFT($O881,FIND(" - ",$O881)-1),$O881)</f>
      </c>
      <c r="CL881" t="s">
        <v>113</v>
      </c>
      <c r="CN881">
        <f>IF($DI881&gt;=1,INDEX($CL:$CL,$DH881+1),"")</f>
      </c>
      <c r="CO881">
        <f>IF($DI881&gt;=2,INDEX($CL:$CL,$DH881+2),"")</f>
      </c>
      <c r="CP881">
        <f>IF($DI881&gt;=3,INDEX($CL:$CL,$DH881+3),"")</f>
      </c>
      <c r="CQ881">
        <f>IF($DI881&gt;=4,INDEX($CL:$CL,$DH881+4),"")</f>
      </c>
      <c r="CR881">
        <f>IF($DI881&gt;=5,INDEX($CL:$CL,$DH881+5),"")</f>
      </c>
      <c r="CS881">
        <f>IF($DI881&gt;=6,INDEX($CL:$CL,$DH881+6),"")</f>
      </c>
      <c r="CT881">
        <f>IF($DI881&gt;=7,INDEX($CL:$CL,$DH881+7),"")</f>
      </c>
      <c r="CU881">
        <f>IF($DI881&gt;=8,INDEX($CL:$CL,$DH881+8),"")</f>
      </c>
      <c r="CV881">
        <f>IF($DI881&gt;=9,INDEX($CL:$CL,$DH881+9),"")</f>
      </c>
      <c r="CW881">
        <f>IF($DI881&gt;=10,INDEX($CL:$CL,$DH881+10),"")</f>
      </c>
      <c r="CX881">
        <f>IF($DI881&gt;=11,INDEX($CL:$CL,$DH881+11),"")</f>
      </c>
      <c r="CY881">
        <f>IF($DI881&gt;=12,INDEX($CL:$CL,$DH881+12),"")</f>
      </c>
      <c r="CZ881">
        <f>IF($DI881&gt;=13,INDEX($CL:$CL,$DH881+13),"")</f>
      </c>
      <c r="DA881">
        <f>IF($DI881&gt;=14,INDEX($CL:$CL,$DH881+14),"")</f>
      </c>
      <c r="DB881">
        <f>IF($DI881&gt;=15,INDEX($CL:$CL,$DH881+15),"")</f>
      </c>
      <c r="DC881">
        <f>IF($DI881&gt;=16,INDEX($CL:$CL,$DH881+16),"")</f>
      </c>
      <c r="DD881">
        <f>IF($DI881&gt;=17,INDEX($CL:$CL,$DH881+17),"")</f>
      </c>
      <c r="DE881">
        <f>IF($DI881&gt;=18,INDEX($CL:$CL,$DH881+18),"")</f>
      </c>
      <c r="DF881">
        <f>IF($DI881&gt;=19,INDEX($CL:$CL,$DH881+19),"")</f>
      </c>
      <c r="DG881">
        <f>IF($DI881&gt;=20,INDEX($CL:$CL,$DH881+20),"")</f>
      </c>
      <c r="DH881">
        <f>IFERROR(MATCH($CK881,$CL$2:$CL$1558,0)+1,0)</f>
      </c>
      <c r="DI881">
        <f>IFERROR(INDEX($CM$2:$CM$1558,MATCH($CK881,$CL$2:$CL$1558,0)),0)</f>
      </c>
      <c r="DJ881">
        <f>IFERROR(INDEX($AQ:$AQ,MATCH($K881,$AP:$AP,0))&amp;"","")</f>
      </c>
      <c r="DN881">
        <f>IF($GQ881&gt;=1,INDEX($DK:$DK,$GP881+1),"")</f>
      </c>
      <c r="DO881">
        <f>IF($GQ881&gt;=2,INDEX($DK:$DK,$GP881+2),"")</f>
      </c>
      <c r="DP881">
        <f>IF($GQ881&gt;=3,INDEX($DK:$DK,$GP881+3),"")</f>
      </c>
      <c r="DQ881">
        <f>IF($GQ881&gt;=4,INDEX($DK:$DK,$GP881+4),"")</f>
      </c>
      <c r="DR881">
        <f>IF($GQ881&gt;=5,INDEX($DK:$DK,$GP881+5),"")</f>
      </c>
      <c r="DS881">
        <f>IF($GQ881&gt;=6,INDEX($DK:$DK,$GP881+6),"")</f>
      </c>
      <c r="DT881">
        <f>IF($GQ881&gt;=7,INDEX($DK:$DK,$GP881+7),"")</f>
      </c>
      <c r="DU881">
        <f>IF($GQ881&gt;=8,INDEX($DK:$DK,$GP881+8),"")</f>
      </c>
      <c r="DV881">
        <f>IF($GQ881&gt;=9,INDEX($DK:$DK,$GP881+9),"")</f>
      </c>
      <c r="DW881">
        <f>IF($GQ881&gt;=10,INDEX($DK:$DK,$GP881+10),"")</f>
      </c>
      <c r="DX881">
        <f>IF($GQ881&gt;=11,INDEX($DK:$DK,$GP881+11),"")</f>
      </c>
      <c r="DY881">
        <f>IF($GQ881&gt;=12,INDEX($DK:$DK,$GP881+12),"")</f>
      </c>
      <c r="DZ881">
        <f>IF($GQ881&gt;=13,INDEX($DK:$DK,$GP881+13),"")</f>
      </c>
      <c r="EA881">
        <f>IF($GQ881&gt;=14,INDEX($DK:$DK,$GP881+14),"")</f>
      </c>
      <c r="EB881">
        <f>IF($GQ881&gt;=15,INDEX($DK:$DK,$GP881+15),"")</f>
      </c>
      <c r="EC881">
        <f>IF($GQ881&gt;=16,INDEX($DK:$DK,$GP881+16),"")</f>
      </c>
      <c r="ED881">
        <f>IF($GQ881&gt;=17,INDEX($DK:$DK,$GP881+17),"")</f>
      </c>
      <c r="EE881">
        <f>IF($GQ881&gt;=18,INDEX($DK:$DK,$GP881+18),"")</f>
      </c>
      <c r="EF881">
        <f>IF($GQ881&gt;=19,INDEX($DK:$DK,$GP881+19),"")</f>
      </c>
      <c r="EG881">
        <f>IF($GQ881&gt;=20,INDEX($DK:$DK,$GP881+20),"")</f>
      </c>
      <c r="EH881">
        <f>IF($GQ881&gt;=21,INDEX($DK:$DK,$GP881+21),"")</f>
      </c>
      <c r="EI881">
        <f>IF($GQ881&gt;=22,INDEX($DK:$DK,$GP881+22),"")</f>
      </c>
      <c r="EJ881">
        <f>IF($GQ881&gt;=23,INDEX($DK:$DK,$GP881+23),"")</f>
      </c>
      <c r="EK881">
        <f>IF($GQ881&gt;=24,INDEX($DK:$DK,$GP881+24),"")</f>
      </c>
      <c r="EL881">
        <f>IF($GQ881&gt;=25,INDEX($DK:$DK,$GP881+25),"")</f>
      </c>
      <c r="EM881">
        <f>IF($GQ881&gt;=26,INDEX($DK:$DK,$GP881+26),"")</f>
      </c>
      <c r="EN881">
        <f>IF($GQ881&gt;=27,INDEX($DK:$DK,$GP881+27),"")</f>
      </c>
      <c r="EO881">
        <f>IF($GQ881&gt;=28,INDEX($DK:$DK,$GP881+28),"")</f>
      </c>
      <c r="EP881">
        <f>IF($GQ881&gt;=29,INDEX($DK:$DK,$GP881+29),"")</f>
      </c>
      <c r="EQ881">
        <f>IF($GQ881&gt;=30,INDEX($DK:$DK,$GP881+30),"")</f>
      </c>
      <c r="ER881">
        <f>IF($GQ881&gt;=31,INDEX($DK:$DK,$GP881+31),"")</f>
      </c>
      <c r="ES881">
        <f>IF($GQ881&gt;=32,INDEX($DK:$DK,$GP881+32),"")</f>
      </c>
      <c r="ET881">
        <f>IF($GQ881&gt;=33,INDEX($DK:$DK,$GP881+33),"")</f>
      </c>
      <c r="EU881">
        <f>IF($GQ881&gt;=34,INDEX($DK:$DK,$GP881+34),"")</f>
      </c>
      <c r="EV881">
        <f>IF($GQ881&gt;=35,INDEX($DK:$DK,$GP881+35),"")</f>
      </c>
      <c r="EW881">
        <f>IF($GQ881&gt;=36,INDEX($DK:$DK,$GP881+36),"")</f>
      </c>
      <c r="EX881">
        <f>IF($GQ881&gt;=37,INDEX($DK:$DK,$GP881+37),"")</f>
      </c>
      <c r="EY881">
        <f>IF($GQ881&gt;=38,INDEX($DK:$DK,$GP881+38),"")</f>
      </c>
      <c r="EZ881">
        <f>IF($GQ881&gt;=39,INDEX($DK:$DK,$GP881+39),"")</f>
      </c>
      <c r="FA881">
        <f>IF($GQ881&gt;=40,INDEX($DK:$DK,$GP881+40),"")</f>
      </c>
      <c r="FB881">
        <f>IF($GQ881&gt;=1,INDEX($DL:$DL,$GP881+1),"")</f>
      </c>
      <c r="FC881">
        <f>IF($GQ881&gt;=2,INDEX($DL:$DL,$GP881+2),"")</f>
      </c>
      <c r="FD881">
        <f>IF($GQ881&gt;=3,INDEX($DL:$DL,$GP881+3),"")</f>
      </c>
      <c r="FE881">
        <f>IF($GQ881&gt;=4,INDEX($DL:$DL,$GP881+4),"")</f>
      </c>
      <c r="FF881">
        <f>IF($GQ881&gt;=5,INDEX($DL:$DL,$GP881+5),"")</f>
      </c>
      <c r="FG881">
        <f>IF($GQ881&gt;=6,INDEX($DL:$DL,$GP881+6),"")</f>
      </c>
      <c r="FH881">
        <f>IF($GQ881&gt;=7,INDEX($DL:$DL,$GP881+7),"")</f>
      </c>
      <c r="FI881">
        <f>IF($GQ881&gt;=8,INDEX($DL:$DL,$GP881+8),"")</f>
      </c>
      <c r="FJ881">
        <f>IF($GQ881&gt;=9,INDEX($DL:$DL,$GP881+9),"")</f>
      </c>
      <c r="FK881">
        <f>IF($GQ881&gt;=10,INDEX($DL:$DL,$GP881+10),"")</f>
      </c>
      <c r="FL881">
        <f>IF($GQ881&gt;=11,INDEX($DL:$DL,$GP881+11),"")</f>
      </c>
      <c r="FM881">
        <f>IF($GQ881&gt;=12,INDEX($DL:$DL,$GP881+12),"")</f>
      </c>
      <c r="FN881">
        <f>IF($GQ881&gt;=13,INDEX($DL:$DL,$GP881+13),"")</f>
      </c>
      <c r="FO881">
        <f>IF($GQ881&gt;=14,INDEX($DL:$DL,$GP881+14),"")</f>
      </c>
      <c r="FP881">
        <f>IF($GQ881&gt;=15,INDEX($DL:$DL,$GP881+15),"")</f>
      </c>
      <c r="FQ881">
        <f>IF($GQ881&gt;=16,INDEX($DL:$DL,$GP881+16),"")</f>
      </c>
      <c r="FR881">
        <f>IF($GQ881&gt;=17,INDEX($DL:$DL,$GP881+17),"")</f>
      </c>
      <c r="FS881">
        <f>IF($GQ881&gt;=18,INDEX($DL:$DL,$GP881+18),"")</f>
      </c>
      <c r="FT881">
        <f>IF($GQ881&gt;=19,INDEX($DL:$DL,$GP881+19),"")</f>
      </c>
      <c r="FU881">
        <f>IF($GQ881&gt;=20,INDEX($DL:$DL,$GP881+20),"")</f>
      </c>
      <c r="FV881">
        <f>IF($GQ881&gt;=21,INDEX($DL:$DL,$GP881+21),"")</f>
      </c>
      <c r="FW881">
        <f>IF($GQ881&gt;=22,INDEX($DL:$DL,$GP881+22),"")</f>
      </c>
      <c r="FX881">
        <f>IF($GQ881&gt;=23,INDEX($DL:$DL,$GP881+23),"")</f>
      </c>
      <c r="FY881">
        <f>IF($GQ881&gt;=24,INDEX($DL:$DL,$GP881+24),"")</f>
      </c>
      <c r="FZ881">
        <f>IF($GQ881&gt;=25,INDEX($DL:$DL,$GP881+25),"")</f>
      </c>
      <c r="GA881">
        <f>IF($GQ881&gt;=26,INDEX($DL:$DL,$GP881+26),"")</f>
      </c>
      <c r="GB881">
        <f>IF($GQ881&gt;=27,INDEX($DL:$DL,$GP881+27),"")</f>
      </c>
      <c r="GC881">
        <f>IF($GQ881&gt;=28,INDEX($DL:$DL,$GP881+28),"")</f>
      </c>
      <c r="GD881">
        <f>IF($GQ881&gt;=29,INDEX($DL:$DL,$GP881+29),"")</f>
      </c>
      <c r="GE881">
        <f>IF($GQ881&gt;=30,INDEX($DL:$DL,$GP881+30),"")</f>
      </c>
      <c r="GF881">
        <f>IF($GQ881&gt;=31,INDEX($DL:$DL,$GP881+31),"")</f>
      </c>
      <c r="GG881">
        <f>IF($GQ881&gt;=32,INDEX($DL:$DL,$GP881+32),"")</f>
      </c>
      <c r="GH881">
        <f>IF($GQ881&gt;=33,INDEX($DL:$DL,$GP881+33),"")</f>
      </c>
      <c r="GI881">
        <f>IF($GQ881&gt;=34,INDEX($DL:$DL,$GP881+34),"")</f>
      </c>
      <c r="GJ881">
        <f>IF($GQ881&gt;=35,INDEX($DL:$DL,$GP881+35),"")</f>
      </c>
      <c r="GK881">
        <f>IF($GQ881&gt;=36,INDEX($DL:$DL,$GP881+36),"")</f>
      </c>
      <c r="GL881">
        <f>IF($GQ881&gt;=37,INDEX($DL:$DL,$GP881+37),"")</f>
      </c>
      <c r="GM881">
        <f>IF($GQ881&gt;=38,INDEX($DL:$DL,$GP881+38),"")</f>
      </c>
      <c r="GN881">
        <f>IF($GQ881&gt;=39,INDEX($DL:$DL,$GP881+39),"")</f>
      </c>
      <c r="GO881">
        <f>IF($GQ881&gt;=40,INDEX($DL:$DL,$GP881+40),"")</f>
      </c>
      <c r="GP881">
        <f>IFERROR(MATCH($DJ881,$DK$2:$DK$148,0)+1,0)</f>
      </c>
      <c r="GQ881">
        <f>IFERROR(INDEX($DM$2:$DM$148,MATCH($DJ881,$DK$2:$DK$148,0)),0)</f>
      </c>
      <c r="GR881">
        <f>IFERROR(MATCH($L881,$DN$881:$FA$881,0),0)</f>
      </c>
      <c r="GS881">
        <f>IF($GR881&gt;0,INDEX($FB$881:$GO$881,$GR881),"")</f>
      </c>
      <c r="GV881">
        <f>IF($JE881&gt;=1,INDEX($GT:$GT,$JD881+1),"")</f>
      </c>
      <c r="GW881">
        <f>IF($JE881&gt;=2,INDEX($GT:$GT,$JD881+2),"")</f>
      </c>
      <c r="GX881">
        <f>IF($JE881&gt;=3,INDEX($GT:$GT,$JD881+3),"")</f>
      </c>
      <c r="GY881">
        <f>IF($JE881&gt;=4,INDEX($GT:$GT,$JD881+4),"")</f>
      </c>
      <c r="GZ881">
        <f>IF($JE881&gt;=5,INDEX($GT:$GT,$JD881+5),"")</f>
      </c>
      <c r="HA881">
        <f>IF($JE881&gt;=6,INDEX($GT:$GT,$JD881+6),"")</f>
      </c>
      <c r="HB881">
        <f>IF($JE881&gt;=7,INDEX($GT:$GT,$JD881+7),"")</f>
      </c>
      <c r="HC881">
        <f>IF($JE881&gt;=8,INDEX($GT:$GT,$JD881+8),"")</f>
      </c>
      <c r="HD881">
        <f>IF($JE881&gt;=9,INDEX($GT:$GT,$JD881+9),"")</f>
      </c>
      <c r="HE881">
        <f>IF($JE881&gt;=10,INDEX($GT:$GT,$JD881+10),"")</f>
      </c>
      <c r="HF881">
        <f>IF($JE881&gt;=11,INDEX($GT:$GT,$JD881+11),"")</f>
      </c>
      <c r="HG881">
        <f>IF($JE881&gt;=12,INDEX($GT:$GT,$JD881+12),"")</f>
      </c>
      <c r="HH881">
        <f>IF($JE881&gt;=13,INDEX($GT:$GT,$JD881+13),"")</f>
      </c>
      <c r="HI881">
        <f>IF($JE881&gt;=14,INDEX($GT:$GT,$JD881+14),"")</f>
      </c>
      <c r="HJ881">
        <f>IF($JE881&gt;=15,INDEX($GT:$GT,$JD881+15),"")</f>
      </c>
      <c r="HK881">
        <f>IF($JE881&gt;=16,INDEX($GT:$GT,$JD881+16),"")</f>
      </c>
      <c r="HL881">
        <f>IF($JE881&gt;=17,INDEX($GT:$GT,$JD881+17),"")</f>
      </c>
      <c r="HM881">
        <f>IF($JE881&gt;=18,INDEX($GT:$GT,$JD881+18),"")</f>
      </c>
      <c r="HN881">
        <f>IF($JE881&gt;=19,INDEX($GT:$GT,$JD881+19),"")</f>
      </c>
      <c r="HO881">
        <f>IF($JE881&gt;=20,INDEX($GT:$GT,$JD881+20),"")</f>
      </c>
      <c r="HP881">
        <f>IF($JE881&gt;=21,INDEX($GT:$GT,$JD881+21),"")</f>
      </c>
      <c r="HQ881">
        <f>IF($JE881&gt;=22,INDEX($GT:$GT,$JD881+22),"")</f>
      </c>
      <c r="HR881">
        <f>IF($JE881&gt;=23,INDEX($GT:$GT,$JD881+23),"")</f>
      </c>
      <c r="HS881">
        <f>IF($JE881&gt;=24,INDEX($GT:$GT,$JD881+24),"")</f>
      </c>
      <c r="HT881">
        <f>IF($JE881&gt;=25,INDEX($GT:$GT,$JD881+25),"")</f>
      </c>
      <c r="HU881">
        <f>IF($JE881&gt;=26,INDEX($GT:$GT,$JD881+26),"")</f>
      </c>
      <c r="HV881">
        <f>IF($JE881&gt;=27,INDEX($GT:$GT,$JD881+27),"")</f>
      </c>
      <c r="HW881">
        <f>IF($JE881&gt;=28,INDEX($GT:$GT,$JD881+28),"")</f>
      </c>
      <c r="HX881">
        <f>IF($JE881&gt;=29,INDEX($GT:$GT,$JD881+29),"")</f>
      </c>
      <c r="HY881">
        <f>IF($JE881&gt;=30,INDEX($GT:$GT,$JD881+30),"")</f>
      </c>
      <c r="HZ881">
        <f>IF($JE881&gt;=31,INDEX($GT:$GT,$JD881+31),"")</f>
      </c>
      <c r="IA881">
        <f>IF($JE881&gt;=32,INDEX($GT:$GT,$JD881+32),"")</f>
      </c>
      <c r="IB881">
        <f>IF($JE881&gt;=33,INDEX($GT:$GT,$JD881+33),"")</f>
      </c>
      <c r="IC881">
        <f>IF($JE881&gt;=34,INDEX($GT:$GT,$JD881+34),"")</f>
      </c>
      <c r="ID881">
        <f>IF($JE881&gt;=35,INDEX($GT:$GT,$JD881+35),"")</f>
      </c>
      <c r="IE881">
        <f>IF($JE881&gt;=36,INDEX($GT:$GT,$JD881+36),"")</f>
      </c>
      <c r="IF881">
        <f>IF($JE881&gt;=37,INDEX($GT:$GT,$JD881+37),"")</f>
      </c>
      <c r="IG881">
        <f>IF($JE881&gt;=38,INDEX($GT:$GT,$JD881+38),"")</f>
      </c>
      <c r="IH881">
        <f>IF($JE881&gt;=39,INDEX($GT:$GT,$JD881+39),"")</f>
      </c>
      <c r="II881">
        <f>IF($JE881&gt;=40,INDEX($GT:$GT,$JD881+40),"")</f>
      </c>
      <c r="IJ881">
        <f>IF($JE881&gt;=41,INDEX($GT:$GT,$JD881+41),"")</f>
      </c>
      <c r="IK881">
        <f>IF($JE881&gt;=42,INDEX($GT:$GT,$JD881+42),"")</f>
      </c>
      <c r="IL881">
        <f>IF($JE881&gt;=43,INDEX($GT:$GT,$JD881+43),"")</f>
      </c>
      <c r="IM881">
        <f>IF($JE881&gt;=44,INDEX($GT:$GT,$JD881+44),"")</f>
      </c>
      <c r="IN881">
        <f>IF($JE881&gt;=45,INDEX($GT:$GT,$JD881+45),"")</f>
      </c>
      <c r="IO881">
        <f>IF($JE881&gt;=46,INDEX($GT:$GT,$JD881+46),"")</f>
      </c>
      <c r="IP881">
        <f>IF($JE881&gt;=47,INDEX($GT:$GT,$JD881+47),"")</f>
      </c>
      <c r="IQ881">
        <f>IF($JE881&gt;=48,INDEX($GT:$GT,$JD881+48),"")</f>
      </c>
      <c r="IR881">
        <f>IF($JE881&gt;=49,INDEX($GT:$GT,$JD881+49),"")</f>
      </c>
      <c r="IS881">
        <f>IF($JE881&gt;=50,INDEX($GT:$GT,$JD881+50),"")</f>
      </c>
      <c r="IT881">
        <f>IF($JE881&gt;=51,INDEX($GT:$GT,$JD881+51),"")</f>
      </c>
      <c r="IU881">
        <f>IF($JE881&gt;=52,INDEX($GT:$GT,$JD881+52),"")</f>
      </c>
      <c r="IV881">
        <f>IF($JE881&gt;=53,INDEX($GT:$GT,$JD881+53),"")</f>
      </c>
      <c r="IW881">
        <f>IF($JE881&gt;=54,INDEX($GT:$GT,$JD881+54),"")</f>
      </c>
      <c r="IX881">
        <f>IF($JE881&gt;=55,INDEX($GT:$GT,$JD881+55),"")</f>
      </c>
      <c r="IY881">
        <f>IF($JE881&gt;=56,INDEX($GT:$GT,$JD881+56),"")</f>
      </c>
      <c r="IZ881">
        <f>IF($JE881&gt;=57,INDEX($GT:$GT,$JD881+57),"")</f>
      </c>
      <c r="JA881">
        <f>IF($JE881&gt;=58,INDEX($GT:$GT,$JD881+58),"")</f>
      </c>
      <c r="JB881">
        <f>IF($JE881&gt;=59,INDEX($GT:$GT,$JD881+59),"")</f>
      </c>
      <c r="JC881">
        <f>IF($JE881&gt;=60,INDEX($GT:$GT,$JD881+60),"")</f>
      </c>
      <c r="JD881">
        <f>IFERROR(MATCH($GS881,$GT$2:$GT$322,0)+1,0)</f>
      </c>
      <c r="JE881">
        <f>IFERROR(INDEX($GU$2:$GU$322,MATCH($GS881,$GT$2:$GT$322,0)),0)</f>
      </c>
      <c r="JF881" t="s">
        <v>28</v>
      </c>
      <c r="JG881" t="s">
        <v>28</v>
      </c>
    </row>
    <row r="882" spans="1:267" x14ac:dyDescent="0.25">
      <c r="J882" s="1"/>
      <c r="K882" s="1"/>
      <c r="L882" s="1"/>
      <c r="M882" s="1"/>
      <c r="N882" s="1">
        <f>IFERROR(IF(FIND(" - ",$J882)&gt;0,MID($J882,FIND(" - ",$J882)+3,LEN($J882)),""),"")</f>
      </c>
      <c r="P882" s="1"/>
      <c r="S882" t="s">
        <v>28</v>
      </c>
      <c r="U882">
        <f>IF(OR($S882="",$T882=""),"",IFERROR($S882/$T882,0))</f>
      </c>
      <c r="V882">
        <f>IF($S882="","",
IF($K882="","",
IF(ISNUMBER(SEARCH("exempt",LOWER($K882))),0,
$S882*(VALUE(SUBSTITUTE($K882,"%",""))/100))))</f>
      </c>
      <c r="AB882">
        <f>IF($S882="","",
SUM($S882,$V882,$Z882,$W882,$Y882)-
IF($AA882="",0,VALUE($AA882)))</f>
      </c>
      <c r="AJ882" t="s">
        <v>1715</v>
      </c>
      <c r="AR882">
        <f>IFERROR(LEFT($J882,FIND(" - ",$J882)-1),$J882)</f>
      </c>
      <c r="AU882">
        <f>IF($CJ882&gt;=1,INDEX($AS:$AS,$CI882+1),"")</f>
      </c>
      <c r="AV882">
        <f>IF($CJ882&gt;=2,INDEX($AS:$AS,$CI882+2),"")</f>
      </c>
      <c r="AW882">
        <f>IF($CJ882&gt;=3,INDEX($AS:$AS,$CI882+3),"")</f>
      </c>
      <c r="AX882">
        <f>IF($CJ882&gt;=4,INDEX($AS:$AS,$CI882+4),"")</f>
      </c>
      <c r="AY882">
        <f>IF($CJ882&gt;=5,INDEX($AS:$AS,$CI882+5),"")</f>
      </c>
      <c r="AZ882">
        <f>IF($CJ882&gt;=6,INDEX($AS:$AS,$CI882+6),"")</f>
      </c>
      <c r="BA882">
        <f>IF($CJ882&gt;=7,INDEX($AS:$AS,$CI882+7),"")</f>
      </c>
      <c r="BB882">
        <f>IF($CJ882&gt;=8,INDEX($AS:$AS,$CI882+8),"")</f>
      </c>
      <c r="BC882">
        <f>IF($CJ882&gt;=9,INDEX($AS:$AS,$CI882+9),"")</f>
      </c>
      <c r="BD882">
        <f>IF($CJ882&gt;=10,INDEX($AS:$AS,$CI882+10),"")</f>
      </c>
      <c r="BE882">
        <f>IF($CJ882&gt;=11,INDEX($AS:$AS,$CI882+11),"")</f>
      </c>
      <c r="BF882">
        <f>IF($CJ882&gt;=12,INDEX($AS:$AS,$CI882+12),"")</f>
      </c>
      <c r="BG882">
        <f>IF($CJ882&gt;=13,INDEX($AS:$AS,$CI882+13),"")</f>
      </c>
      <c r="BH882">
        <f>IF($CJ882&gt;=14,INDEX($AS:$AS,$CI882+14),"")</f>
      </c>
      <c r="BI882">
        <f>IF($CJ882&gt;=15,INDEX($AS:$AS,$CI882+15),"")</f>
      </c>
      <c r="BJ882">
        <f>IF($CJ882&gt;=16,INDEX($AS:$AS,$CI882+16),"")</f>
      </c>
      <c r="BK882">
        <f>IF($CJ882&gt;=17,INDEX($AS:$AS,$CI882+17),"")</f>
      </c>
      <c r="BL882">
        <f>IF($CJ882&gt;=18,INDEX($AS:$AS,$CI882+18),"")</f>
      </c>
      <c r="BM882">
        <f>IF($CJ882&gt;=19,INDEX($AS:$AS,$CI882+19),"")</f>
      </c>
      <c r="BN882">
        <f>IF($CJ882&gt;=20,INDEX($AS:$AS,$CI882+20),"")</f>
      </c>
      <c r="BO882">
        <f>IF($CJ882&gt;=21,INDEX($AS:$AS,$CI882+21),"")</f>
      </c>
      <c r="BP882">
        <f>IF($CJ882&gt;=22,INDEX($AS:$AS,$CI882+22),"")</f>
      </c>
      <c r="BQ882">
        <f>IF($CJ882&gt;=23,INDEX($AS:$AS,$CI882+23),"")</f>
      </c>
      <c r="BR882">
        <f>IF($CJ882&gt;=24,INDEX($AS:$AS,$CI882+24),"")</f>
      </c>
      <c r="BS882">
        <f>IF($CJ882&gt;=25,INDEX($AS:$AS,$CI882+25),"")</f>
      </c>
      <c r="BT882">
        <f>IF($CJ882&gt;=26,INDEX($AS:$AS,$CI882+26),"")</f>
      </c>
      <c r="BU882">
        <f>IF($CJ882&gt;=27,INDEX($AS:$AS,$CI882+27),"")</f>
      </c>
      <c r="BV882">
        <f>IF($CJ882&gt;=28,INDEX($AS:$AS,$CI882+28),"")</f>
      </c>
      <c r="BW882">
        <f>IF($CJ882&gt;=29,INDEX($AS:$AS,$CI882+29),"")</f>
      </c>
      <c r="BX882">
        <f>IF($CJ882&gt;=30,INDEX($AS:$AS,$CI882+30),"")</f>
      </c>
      <c r="BY882">
        <f>IF($CJ882&gt;=31,INDEX($AS:$AS,$CI882+31),"")</f>
      </c>
      <c r="BZ882">
        <f>IF($CJ882&gt;=32,INDEX($AS:$AS,$CI882+32),"")</f>
      </c>
      <c r="CA882">
        <f>IF($CJ882&gt;=33,INDEX($AS:$AS,$CI882+33),"")</f>
      </c>
      <c r="CB882">
        <f>IF($CJ882&gt;=34,INDEX($AS:$AS,$CI882+34),"")</f>
      </c>
      <c r="CC882">
        <f>IF($CJ882&gt;=35,INDEX($AS:$AS,$CI882+35),"")</f>
      </c>
      <c r="CD882">
        <f>IF($CJ882&gt;=36,INDEX($AS:$AS,$CI882+36),"")</f>
      </c>
      <c r="CE882">
        <f>IF($CJ882&gt;=37,INDEX($AS:$AS,$CI882+37),"")</f>
      </c>
      <c r="CF882">
        <f>IF($CJ882&gt;=38,INDEX($AS:$AS,$CI882+38),"")</f>
      </c>
      <c r="CG882">
        <f>IF($CJ882&gt;=39,INDEX($AS:$AS,$CI882+39),"")</f>
      </c>
      <c r="CH882">
        <f>IF($CJ882&gt;=40,INDEX($AS:$AS,$CI882+40),"")</f>
      </c>
      <c r="CI882">
        <f>IFERROR(MATCH($AR882,$AS$2:$AS$133,0)+1,0)</f>
      </c>
      <c r="CJ882">
        <f>IFERROR(INDEX($AT$2:$AT$133,MATCH($AR882,$AS$2:$AS$133,0)),0)</f>
      </c>
      <c r="CK882">
        <f>IFERROR(LEFT($O882,FIND(" - ",$O882)-1),$O882)</f>
      </c>
      <c r="CL882" t="s">
        <v>1716</v>
      </c>
      <c r="CM882">
        <v>1</v>
      </c>
      <c r="CN882">
        <f>IF($DI882&gt;=1,INDEX($CL:$CL,$DH882+1),"")</f>
      </c>
      <c r="CO882">
        <f>IF($DI882&gt;=2,INDEX($CL:$CL,$DH882+2),"")</f>
      </c>
      <c r="CP882">
        <f>IF($DI882&gt;=3,INDEX($CL:$CL,$DH882+3),"")</f>
      </c>
      <c r="CQ882">
        <f>IF($DI882&gt;=4,INDEX($CL:$CL,$DH882+4),"")</f>
      </c>
      <c r="CR882">
        <f>IF($DI882&gt;=5,INDEX($CL:$CL,$DH882+5),"")</f>
      </c>
      <c r="CS882">
        <f>IF($DI882&gt;=6,INDEX($CL:$CL,$DH882+6),"")</f>
      </c>
      <c r="CT882">
        <f>IF($DI882&gt;=7,INDEX($CL:$CL,$DH882+7),"")</f>
      </c>
      <c r="CU882">
        <f>IF($DI882&gt;=8,INDEX($CL:$CL,$DH882+8),"")</f>
      </c>
      <c r="CV882">
        <f>IF($DI882&gt;=9,INDEX($CL:$CL,$DH882+9),"")</f>
      </c>
      <c r="CW882">
        <f>IF($DI882&gt;=10,INDEX($CL:$CL,$DH882+10),"")</f>
      </c>
      <c r="CX882">
        <f>IF($DI882&gt;=11,INDEX($CL:$CL,$DH882+11),"")</f>
      </c>
      <c r="CY882">
        <f>IF($DI882&gt;=12,INDEX($CL:$CL,$DH882+12),"")</f>
      </c>
      <c r="CZ882">
        <f>IF($DI882&gt;=13,INDEX($CL:$CL,$DH882+13),"")</f>
      </c>
      <c r="DA882">
        <f>IF($DI882&gt;=14,INDEX($CL:$CL,$DH882+14),"")</f>
      </c>
      <c r="DB882">
        <f>IF($DI882&gt;=15,INDEX($CL:$CL,$DH882+15),"")</f>
      </c>
      <c r="DC882">
        <f>IF($DI882&gt;=16,INDEX($CL:$CL,$DH882+16),"")</f>
      </c>
      <c r="DD882">
        <f>IF($DI882&gt;=17,INDEX($CL:$CL,$DH882+17),"")</f>
      </c>
      <c r="DE882">
        <f>IF($DI882&gt;=18,INDEX($CL:$CL,$DH882+18),"")</f>
      </c>
      <c r="DF882">
        <f>IF($DI882&gt;=19,INDEX($CL:$CL,$DH882+19),"")</f>
      </c>
      <c r="DG882">
        <f>IF($DI882&gt;=20,INDEX($CL:$CL,$DH882+20),"")</f>
      </c>
      <c r="DH882">
        <f>IFERROR(MATCH($CK882,$CL$2:$CL$1558,0)+1,0)</f>
      </c>
      <c r="DI882">
        <f>IFERROR(INDEX($CM$2:$CM$1558,MATCH($CK882,$CL$2:$CL$1558,0)),0)</f>
      </c>
      <c r="DJ882">
        <f>IFERROR(INDEX($AQ:$AQ,MATCH($K882,$AP:$AP,0))&amp;"","")</f>
      </c>
      <c r="DN882">
        <f>IF($GQ882&gt;=1,INDEX($DK:$DK,$GP882+1),"")</f>
      </c>
      <c r="DO882">
        <f>IF($GQ882&gt;=2,INDEX($DK:$DK,$GP882+2),"")</f>
      </c>
      <c r="DP882">
        <f>IF($GQ882&gt;=3,INDEX($DK:$DK,$GP882+3),"")</f>
      </c>
      <c r="DQ882">
        <f>IF($GQ882&gt;=4,INDEX($DK:$DK,$GP882+4),"")</f>
      </c>
      <c r="DR882">
        <f>IF($GQ882&gt;=5,INDEX($DK:$DK,$GP882+5),"")</f>
      </c>
      <c r="DS882">
        <f>IF($GQ882&gt;=6,INDEX($DK:$DK,$GP882+6),"")</f>
      </c>
      <c r="DT882">
        <f>IF($GQ882&gt;=7,INDEX($DK:$DK,$GP882+7),"")</f>
      </c>
      <c r="DU882">
        <f>IF($GQ882&gt;=8,INDEX($DK:$DK,$GP882+8),"")</f>
      </c>
      <c r="DV882">
        <f>IF($GQ882&gt;=9,INDEX($DK:$DK,$GP882+9),"")</f>
      </c>
      <c r="DW882">
        <f>IF($GQ882&gt;=10,INDEX($DK:$DK,$GP882+10),"")</f>
      </c>
      <c r="DX882">
        <f>IF($GQ882&gt;=11,INDEX($DK:$DK,$GP882+11),"")</f>
      </c>
      <c r="DY882">
        <f>IF($GQ882&gt;=12,INDEX($DK:$DK,$GP882+12),"")</f>
      </c>
      <c r="DZ882">
        <f>IF($GQ882&gt;=13,INDEX($DK:$DK,$GP882+13),"")</f>
      </c>
      <c r="EA882">
        <f>IF($GQ882&gt;=14,INDEX($DK:$DK,$GP882+14),"")</f>
      </c>
      <c r="EB882">
        <f>IF($GQ882&gt;=15,INDEX($DK:$DK,$GP882+15),"")</f>
      </c>
      <c r="EC882">
        <f>IF($GQ882&gt;=16,INDEX($DK:$DK,$GP882+16),"")</f>
      </c>
      <c r="ED882">
        <f>IF($GQ882&gt;=17,INDEX($DK:$DK,$GP882+17),"")</f>
      </c>
      <c r="EE882">
        <f>IF($GQ882&gt;=18,INDEX($DK:$DK,$GP882+18),"")</f>
      </c>
      <c r="EF882">
        <f>IF($GQ882&gt;=19,INDEX($DK:$DK,$GP882+19),"")</f>
      </c>
      <c r="EG882">
        <f>IF($GQ882&gt;=20,INDEX($DK:$DK,$GP882+20),"")</f>
      </c>
      <c r="EH882">
        <f>IF($GQ882&gt;=21,INDEX($DK:$DK,$GP882+21),"")</f>
      </c>
      <c r="EI882">
        <f>IF($GQ882&gt;=22,INDEX($DK:$DK,$GP882+22),"")</f>
      </c>
      <c r="EJ882">
        <f>IF($GQ882&gt;=23,INDEX($DK:$DK,$GP882+23),"")</f>
      </c>
      <c r="EK882">
        <f>IF($GQ882&gt;=24,INDEX($DK:$DK,$GP882+24),"")</f>
      </c>
      <c r="EL882">
        <f>IF($GQ882&gt;=25,INDEX($DK:$DK,$GP882+25),"")</f>
      </c>
      <c r="EM882">
        <f>IF($GQ882&gt;=26,INDEX($DK:$DK,$GP882+26),"")</f>
      </c>
      <c r="EN882">
        <f>IF($GQ882&gt;=27,INDEX($DK:$DK,$GP882+27),"")</f>
      </c>
      <c r="EO882">
        <f>IF($GQ882&gt;=28,INDEX($DK:$DK,$GP882+28),"")</f>
      </c>
      <c r="EP882">
        <f>IF($GQ882&gt;=29,INDEX($DK:$DK,$GP882+29),"")</f>
      </c>
      <c r="EQ882">
        <f>IF($GQ882&gt;=30,INDEX($DK:$DK,$GP882+30),"")</f>
      </c>
      <c r="ER882">
        <f>IF($GQ882&gt;=31,INDEX($DK:$DK,$GP882+31),"")</f>
      </c>
      <c r="ES882">
        <f>IF($GQ882&gt;=32,INDEX($DK:$DK,$GP882+32),"")</f>
      </c>
      <c r="ET882">
        <f>IF($GQ882&gt;=33,INDEX($DK:$DK,$GP882+33),"")</f>
      </c>
      <c r="EU882">
        <f>IF($GQ882&gt;=34,INDEX($DK:$DK,$GP882+34),"")</f>
      </c>
      <c r="EV882">
        <f>IF($GQ882&gt;=35,INDEX($DK:$DK,$GP882+35),"")</f>
      </c>
      <c r="EW882">
        <f>IF($GQ882&gt;=36,INDEX($DK:$DK,$GP882+36),"")</f>
      </c>
      <c r="EX882">
        <f>IF($GQ882&gt;=37,INDEX($DK:$DK,$GP882+37),"")</f>
      </c>
      <c r="EY882">
        <f>IF($GQ882&gt;=38,INDEX($DK:$DK,$GP882+38),"")</f>
      </c>
      <c r="EZ882">
        <f>IF($GQ882&gt;=39,INDEX($DK:$DK,$GP882+39),"")</f>
      </c>
      <c r="FA882">
        <f>IF($GQ882&gt;=40,INDEX($DK:$DK,$GP882+40),"")</f>
      </c>
      <c r="FB882">
        <f>IF($GQ882&gt;=1,INDEX($DL:$DL,$GP882+1),"")</f>
      </c>
      <c r="FC882">
        <f>IF($GQ882&gt;=2,INDEX($DL:$DL,$GP882+2),"")</f>
      </c>
      <c r="FD882">
        <f>IF($GQ882&gt;=3,INDEX($DL:$DL,$GP882+3),"")</f>
      </c>
      <c r="FE882">
        <f>IF($GQ882&gt;=4,INDEX($DL:$DL,$GP882+4),"")</f>
      </c>
      <c r="FF882">
        <f>IF($GQ882&gt;=5,INDEX($DL:$DL,$GP882+5),"")</f>
      </c>
      <c r="FG882">
        <f>IF($GQ882&gt;=6,INDEX($DL:$DL,$GP882+6),"")</f>
      </c>
      <c r="FH882">
        <f>IF($GQ882&gt;=7,INDEX($DL:$DL,$GP882+7),"")</f>
      </c>
      <c r="FI882">
        <f>IF($GQ882&gt;=8,INDEX($DL:$DL,$GP882+8),"")</f>
      </c>
      <c r="FJ882">
        <f>IF($GQ882&gt;=9,INDEX($DL:$DL,$GP882+9),"")</f>
      </c>
      <c r="FK882">
        <f>IF($GQ882&gt;=10,INDEX($DL:$DL,$GP882+10),"")</f>
      </c>
      <c r="FL882">
        <f>IF($GQ882&gt;=11,INDEX($DL:$DL,$GP882+11),"")</f>
      </c>
      <c r="FM882">
        <f>IF($GQ882&gt;=12,INDEX($DL:$DL,$GP882+12),"")</f>
      </c>
      <c r="FN882">
        <f>IF($GQ882&gt;=13,INDEX($DL:$DL,$GP882+13),"")</f>
      </c>
      <c r="FO882">
        <f>IF($GQ882&gt;=14,INDEX($DL:$DL,$GP882+14),"")</f>
      </c>
      <c r="FP882">
        <f>IF($GQ882&gt;=15,INDEX($DL:$DL,$GP882+15),"")</f>
      </c>
      <c r="FQ882">
        <f>IF($GQ882&gt;=16,INDEX($DL:$DL,$GP882+16),"")</f>
      </c>
      <c r="FR882">
        <f>IF($GQ882&gt;=17,INDEX($DL:$DL,$GP882+17),"")</f>
      </c>
      <c r="FS882">
        <f>IF($GQ882&gt;=18,INDEX($DL:$DL,$GP882+18),"")</f>
      </c>
      <c r="FT882">
        <f>IF($GQ882&gt;=19,INDEX($DL:$DL,$GP882+19),"")</f>
      </c>
      <c r="FU882">
        <f>IF($GQ882&gt;=20,INDEX($DL:$DL,$GP882+20),"")</f>
      </c>
      <c r="FV882">
        <f>IF($GQ882&gt;=21,INDEX($DL:$DL,$GP882+21),"")</f>
      </c>
      <c r="FW882">
        <f>IF($GQ882&gt;=22,INDEX($DL:$DL,$GP882+22),"")</f>
      </c>
      <c r="FX882">
        <f>IF($GQ882&gt;=23,INDEX($DL:$DL,$GP882+23),"")</f>
      </c>
      <c r="FY882">
        <f>IF($GQ882&gt;=24,INDEX($DL:$DL,$GP882+24),"")</f>
      </c>
      <c r="FZ882">
        <f>IF($GQ882&gt;=25,INDEX($DL:$DL,$GP882+25),"")</f>
      </c>
      <c r="GA882">
        <f>IF($GQ882&gt;=26,INDEX($DL:$DL,$GP882+26),"")</f>
      </c>
      <c r="GB882">
        <f>IF($GQ882&gt;=27,INDEX($DL:$DL,$GP882+27),"")</f>
      </c>
      <c r="GC882">
        <f>IF($GQ882&gt;=28,INDEX($DL:$DL,$GP882+28),"")</f>
      </c>
      <c r="GD882">
        <f>IF($GQ882&gt;=29,INDEX($DL:$DL,$GP882+29),"")</f>
      </c>
      <c r="GE882">
        <f>IF($GQ882&gt;=30,INDEX($DL:$DL,$GP882+30),"")</f>
      </c>
      <c r="GF882">
        <f>IF($GQ882&gt;=31,INDEX($DL:$DL,$GP882+31),"")</f>
      </c>
      <c r="GG882">
        <f>IF($GQ882&gt;=32,INDEX($DL:$DL,$GP882+32),"")</f>
      </c>
      <c r="GH882">
        <f>IF($GQ882&gt;=33,INDEX($DL:$DL,$GP882+33),"")</f>
      </c>
      <c r="GI882">
        <f>IF($GQ882&gt;=34,INDEX($DL:$DL,$GP882+34),"")</f>
      </c>
      <c r="GJ882">
        <f>IF($GQ882&gt;=35,INDEX($DL:$DL,$GP882+35),"")</f>
      </c>
      <c r="GK882">
        <f>IF($GQ882&gt;=36,INDEX($DL:$DL,$GP882+36),"")</f>
      </c>
      <c r="GL882">
        <f>IF($GQ882&gt;=37,INDEX($DL:$DL,$GP882+37),"")</f>
      </c>
      <c r="GM882">
        <f>IF($GQ882&gt;=38,INDEX($DL:$DL,$GP882+38),"")</f>
      </c>
      <c r="GN882">
        <f>IF($GQ882&gt;=39,INDEX($DL:$DL,$GP882+39),"")</f>
      </c>
      <c r="GO882">
        <f>IF($GQ882&gt;=40,INDEX($DL:$DL,$GP882+40),"")</f>
      </c>
      <c r="GP882">
        <f>IFERROR(MATCH($DJ882,$DK$2:$DK$148,0)+1,0)</f>
      </c>
      <c r="GQ882">
        <f>IFERROR(INDEX($DM$2:$DM$148,MATCH($DJ882,$DK$2:$DK$148,0)),0)</f>
      </c>
      <c r="GR882">
        <f>IFERROR(MATCH($L882,$DN$882:$FA$882,0),0)</f>
      </c>
      <c r="GS882">
        <f>IF($GR882&gt;0,INDEX($FB$882:$GO$882,$GR882),"")</f>
      </c>
      <c r="GV882">
        <f>IF($JE882&gt;=1,INDEX($GT:$GT,$JD882+1),"")</f>
      </c>
      <c r="GW882">
        <f>IF($JE882&gt;=2,INDEX($GT:$GT,$JD882+2),"")</f>
      </c>
      <c r="GX882">
        <f>IF($JE882&gt;=3,INDEX($GT:$GT,$JD882+3),"")</f>
      </c>
      <c r="GY882">
        <f>IF($JE882&gt;=4,INDEX($GT:$GT,$JD882+4),"")</f>
      </c>
      <c r="GZ882">
        <f>IF($JE882&gt;=5,INDEX($GT:$GT,$JD882+5),"")</f>
      </c>
      <c r="HA882">
        <f>IF($JE882&gt;=6,INDEX($GT:$GT,$JD882+6),"")</f>
      </c>
      <c r="HB882">
        <f>IF($JE882&gt;=7,INDEX($GT:$GT,$JD882+7),"")</f>
      </c>
      <c r="HC882">
        <f>IF($JE882&gt;=8,INDEX($GT:$GT,$JD882+8),"")</f>
      </c>
      <c r="HD882">
        <f>IF($JE882&gt;=9,INDEX($GT:$GT,$JD882+9),"")</f>
      </c>
      <c r="HE882">
        <f>IF($JE882&gt;=10,INDEX($GT:$GT,$JD882+10),"")</f>
      </c>
      <c r="HF882">
        <f>IF($JE882&gt;=11,INDEX($GT:$GT,$JD882+11),"")</f>
      </c>
      <c r="HG882">
        <f>IF($JE882&gt;=12,INDEX($GT:$GT,$JD882+12),"")</f>
      </c>
      <c r="HH882">
        <f>IF($JE882&gt;=13,INDEX($GT:$GT,$JD882+13),"")</f>
      </c>
      <c r="HI882">
        <f>IF($JE882&gt;=14,INDEX($GT:$GT,$JD882+14),"")</f>
      </c>
      <c r="HJ882">
        <f>IF($JE882&gt;=15,INDEX($GT:$GT,$JD882+15),"")</f>
      </c>
      <c r="HK882">
        <f>IF($JE882&gt;=16,INDEX($GT:$GT,$JD882+16),"")</f>
      </c>
      <c r="HL882">
        <f>IF($JE882&gt;=17,INDEX($GT:$GT,$JD882+17),"")</f>
      </c>
      <c r="HM882">
        <f>IF($JE882&gt;=18,INDEX($GT:$GT,$JD882+18),"")</f>
      </c>
      <c r="HN882">
        <f>IF($JE882&gt;=19,INDEX($GT:$GT,$JD882+19),"")</f>
      </c>
      <c r="HO882">
        <f>IF($JE882&gt;=20,INDEX($GT:$GT,$JD882+20),"")</f>
      </c>
      <c r="HP882">
        <f>IF($JE882&gt;=21,INDEX($GT:$GT,$JD882+21),"")</f>
      </c>
      <c r="HQ882">
        <f>IF($JE882&gt;=22,INDEX($GT:$GT,$JD882+22),"")</f>
      </c>
      <c r="HR882">
        <f>IF($JE882&gt;=23,INDEX($GT:$GT,$JD882+23),"")</f>
      </c>
      <c r="HS882">
        <f>IF($JE882&gt;=24,INDEX($GT:$GT,$JD882+24),"")</f>
      </c>
      <c r="HT882">
        <f>IF($JE882&gt;=25,INDEX($GT:$GT,$JD882+25),"")</f>
      </c>
      <c r="HU882">
        <f>IF($JE882&gt;=26,INDEX($GT:$GT,$JD882+26),"")</f>
      </c>
      <c r="HV882">
        <f>IF($JE882&gt;=27,INDEX($GT:$GT,$JD882+27),"")</f>
      </c>
      <c r="HW882">
        <f>IF($JE882&gt;=28,INDEX($GT:$GT,$JD882+28),"")</f>
      </c>
      <c r="HX882">
        <f>IF($JE882&gt;=29,INDEX($GT:$GT,$JD882+29),"")</f>
      </c>
      <c r="HY882">
        <f>IF($JE882&gt;=30,INDEX($GT:$GT,$JD882+30),"")</f>
      </c>
      <c r="HZ882">
        <f>IF($JE882&gt;=31,INDEX($GT:$GT,$JD882+31),"")</f>
      </c>
      <c r="IA882">
        <f>IF($JE882&gt;=32,INDEX($GT:$GT,$JD882+32),"")</f>
      </c>
      <c r="IB882">
        <f>IF($JE882&gt;=33,INDEX($GT:$GT,$JD882+33),"")</f>
      </c>
      <c r="IC882">
        <f>IF($JE882&gt;=34,INDEX($GT:$GT,$JD882+34),"")</f>
      </c>
      <c r="ID882">
        <f>IF($JE882&gt;=35,INDEX($GT:$GT,$JD882+35),"")</f>
      </c>
      <c r="IE882">
        <f>IF($JE882&gt;=36,INDEX($GT:$GT,$JD882+36),"")</f>
      </c>
      <c r="IF882">
        <f>IF($JE882&gt;=37,INDEX($GT:$GT,$JD882+37),"")</f>
      </c>
      <c r="IG882">
        <f>IF($JE882&gt;=38,INDEX($GT:$GT,$JD882+38),"")</f>
      </c>
      <c r="IH882">
        <f>IF($JE882&gt;=39,INDEX($GT:$GT,$JD882+39),"")</f>
      </c>
      <c r="II882">
        <f>IF($JE882&gt;=40,INDEX($GT:$GT,$JD882+40),"")</f>
      </c>
      <c r="IJ882">
        <f>IF($JE882&gt;=41,INDEX($GT:$GT,$JD882+41),"")</f>
      </c>
      <c r="IK882">
        <f>IF($JE882&gt;=42,INDEX($GT:$GT,$JD882+42),"")</f>
      </c>
      <c r="IL882">
        <f>IF($JE882&gt;=43,INDEX($GT:$GT,$JD882+43),"")</f>
      </c>
      <c r="IM882">
        <f>IF($JE882&gt;=44,INDEX($GT:$GT,$JD882+44),"")</f>
      </c>
      <c r="IN882">
        <f>IF($JE882&gt;=45,INDEX($GT:$GT,$JD882+45),"")</f>
      </c>
      <c r="IO882">
        <f>IF($JE882&gt;=46,INDEX($GT:$GT,$JD882+46),"")</f>
      </c>
      <c r="IP882">
        <f>IF($JE882&gt;=47,INDEX($GT:$GT,$JD882+47),"")</f>
      </c>
      <c r="IQ882">
        <f>IF($JE882&gt;=48,INDEX($GT:$GT,$JD882+48),"")</f>
      </c>
      <c r="IR882">
        <f>IF($JE882&gt;=49,INDEX($GT:$GT,$JD882+49),"")</f>
      </c>
      <c r="IS882">
        <f>IF($JE882&gt;=50,INDEX($GT:$GT,$JD882+50),"")</f>
      </c>
      <c r="IT882">
        <f>IF($JE882&gt;=51,INDEX($GT:$GT,$JD882+51),"")</f>
      </c>
      <c r="IU882">
        <f>IF($JE882&gt;=52,INDEX($GT:$GT,$JD882+52),"")</f>
      </c>
      <c r="IV882">
        <f>IF($JE882&gt;=53,INDEX($GT:$GT,$JD882+53),"")</f>
      </c>
      <c r="IW882">
        <f>IF($JE882&gt;=54,INDEX($GT:$GT,$JD882+54),"")</f>
      </c>
      <c r="IX882">
        <f>IF($JE882&gt;=55,INDEX($GT:$GT,$JD882+55),"")</f>
      </c>
      <c r="IY882">
        <f>IF($JE882&gt;=56,INDEX($GT:$GT,$JD882+56),"")</f>
      </c>
      <c r="IZ882">
        <f>IF($JE882&gt;=57,INDEX($GT:$GT,$JD882+57),"")</f>
      </c>
      <c r="JA882">
        <f>IF($JE882&gt;=58,INDEX($GT:$GT,$JD882+58),"")</f>
      </c>
      <c r="JB882">
        <f>IF($JE882&gt;=59,INDEX($GT:$GT,$JD882+59),"")</f>
      </c>
      <c r="JC882">
        <f>IF($JE882&gt;=60,INDEX($GT:$GT,$JD882+60),"")</f>
      </c>
      <c r="JD882">
        <f>IFERROR(MATCH($GS882,$GT$2:$GT$322,0)+1,0)</f>
      </c>
      <c r="JE882">
        <f>IFERROR(INDEX($GU$2:$GU$322,MATCH($GS882,$GT$2:$GT$322,0)),0)</f>
      </c>
      <c r="JF882" t="s">
        <v>28</v>
      </c>
      <c r="JG882" t="s">
        <v>28</v>
      </c>
    </row>
    <row r="883" spans="1:267" x14ac:dyDescent="0.25">
      <c r="J883" s="1"/>
      <c r="K883" s="1"/>
      <c r="L883" s="1"/>
      <c r="M883" s="1"/>
      <c r="N883" s="1">
        <f>IFERROR(IF(FIND(" - ",$J883)&gt;0,MID($J883,FIND(" - ",$J883)+3,LEN($J883)),""),"")</f>
      </c>
      <c r="P883" s="1"/>
      <c r="S883" t="s">
        <v>28</v>
      </c>
      <c r="U883">
        <f>IF(OR($S883="",$T883=""),"",IFERROR($S883/$T883,0))</f>
      </c>
      <c r="V883">
        <f>IF($S883="","",
IF($K883="","",
IF(ISNUMBER(SEARCH("exempt",LOWER($K883))),0,
$S883*(VALUE(SUBSTITUTE($K883,"%",""))/100))))</f>
      </c>
      <c r="AB883">
        <f>IF($S883="","",
SUM($S883,$V883,$Z883,$W883,$Y883)-
IF($AA883="",0,VALUE($AA883)))</f>
      </c>
      <c r="AJ883" t="s">
        <v>1717</v>
      </c>
      <c r="AR883">
        <f>IFERROR(LEFT($J883,FIND(" - ",$J883)-1),$J883)</f>
      </c>
      <c r="AU883">
        <f>IF($CJ883&gt;=1,INDEX($AS:$AS,$CI883+1),"")</f>
      </c>
      <c r="AV883">
        <f>IF($CJ883&gt;=2,INDEX($AS:$AS,$CI883+2),"")</f>
      </c>
      <c r="AW883">
        <f>IF($CJ883&gt;=3,INDEX($AS:$AS,$CI883+3),"")</f>
      </c>
      <c r="AX883">
        <f>IF($CJ883&gt;=4,INDEX($AS:$AS,$CI883+4),"")</f>
      </c>
      <c r="AY883">
        <f>IF($CJ883&gt;=5,INDEX($AS:$AS,$CI883+5),"")</f>
      </c>
      <c r="AZ883">
        <f>IF($CJ883&gt;=6,INDEX($AS:$AS,$CI883+6),"")</f>
      </c>
      <c r="BA883">
        <f>IF($CJ883&gt;=7,INDEX($AS:$AS,$CI883+7),"")</f>
      </c>
      <c r="BB883">
        <f>IF($CJ883&gt;=8,INDEX($AS:$AS,$CI883+8),"")</f>
      </c>
      <c r="BC883">
        <f>IF($CJ883&gt;=9,INDEX($AS:$AS,$CI883+9),"")</f>
      </c>
      <c r="BD883">
        <f>IF($CJ883&gt;=10,INDEX($AS:$AS,$CI883+10),"")</f>
      </c>
      <c r="BE883">
        <f>IF($CJ883&gt;=11,INDEX($AS:$AS,$CI883+11),"")</f>
      </c>
      <c r="BF883">
        <f>IF($CJ883&gt;=12,INDEX($AS:$AS,$CI883+12),"")</f>
      </c>
      <c r="BG883">
        <f>IF($CJ883&gt;=13,INDEX($AS:$AS,$CI883+13),"")</f>
      </c>
      <c r="BH883">
        <f>IF($CJ883&gt;=14,INDEX($AS:$AS,$CI883+14),"")</f>
      </c>
      <c r="BI883">
        <f>IF($CJ883&gt;=15,INDEX($AS:$AS,$CI883+15),"")</f>
      </c>
      <c r="BJ883">
        <f>IF($CJ883&gt;=16,INDEX($AS:$AS,$CI883+16),"")</f>
      </c>
      <c r="BK883">
        <f>IF($CJ883&gt;=17,INDEX($AS:$AS,$CI883+17),"")</f>
      </c>
      <c r="BL883">
        <f>IF($CJ883&gt;=18,INDEX($AS:$AS,$CI883+18),"")</f>
      </c>
      <c r="BM883">
        <f>IF($CJ883&gt;=19,INDEX($AS:$AS,$CI883+19),"")</f>
      </c>
      <c r="BN883">
        <f>IF($CJ883&gt;=20,INDEX($AS:$AS,$CI883+20),"")</f>
      </c>
      <c r="BO883">
        <f>IF($CJ883&gt;=21,INDEX($AS:$AS,$CI883+21),"")</f>
      </c>
      <c r="BP883">
        <f>IF($CJ883&gt;=22,INDEX($AS:$AS,$CI883+22),"")</f>
      </c>
      <c r="BQ883">
        <f>IF($CJ883&gt;=23,INDEX($AS:$AS,$CI883+23),"")</f>
      </c>
      <c r="BR883">
        <f>IF($CJ883&gt;=24,INDEX($AS:$AS,$CI883+24),"")</f>
      </c>
      <c r="BS883">
        <f>IF($CJ883&gt;=25,INDEX($AS:$AS,$CI883+25),"")</f>
      </c>
      <c r="BT883">
        <f>IF($CJ883&gt;=26,INDEX($AS:$AS,$CI883+26),"")</f>
      </c>
      <c r="BU883">
        <f>IF($CJ883&gt;=27,INDEX($AS:$AS,$CI883+27),"")</f>
      </c>
      <c r="BV883">
        <f>IF($CJ883&gt;=28,INDEX($AS:$AS,$CI883+28),"")</f>
      </c>
      <c r="BW883">
        <f>IF($CJ883&gt;=29,INDEX($AS:$AS,$CI883+29),"")</f>
      </c>
      <c r="BX883">
        <f>IF($CJ883&gt;=30,INDEX($AS:$AS,$CI883+30),"")</f>
      </c>
      <c r="BY883">
        <f>IF($CJ883&gt;=31,INDEX($AS:$AS,$CI883+31),"")</f>
      </c>
      <c r="BZ883">
        <f>IF($CJ883&gt;=32,INDEX($AS:$AS,$CI883+32),"")</f>
      </c>
      <c r="CA883">
        <f>IF($CJ883&gt;=33,INDEX($AS:$AS,$CI883+33),"")</f>
      </c>
      <c r="CB883">
        <f>IF($CJ883&gt;=34,INDEX($AS:$AS,$CI883+34),"")</f>
      </c>
      <c r="CC883">
        <f>IF($CJ883&gt;=35,INDEX($AS:$AS,$CI883+35),"")</f>
      </c>
      <c r="CD883">
        <f>IF($CJ883&gt;=36,INDEX($AS:$AS,$CI883+36),"")</f>
      </c>
      <c r="CE883">
        <f>IF($CJ883&gt;=37,INDEX($AS:$AS,$CI883+37),"")</f>
      </c>
      <c r="CF883">
        <f>IF($CJ883&gt;=38,INDEX($AS:$AS,$CI883+38),"")</f>
      </c>
      <c r="CG883">
        <f>IF($CJ883&gt;=39,INDEX($AS:$AS,$CI883+39),"")</f>
      </c>
      <c r="CH883">
        <f>IF($CJ883&gt;=40,INDEX($AS:$AS,$CI883+40),"")</f>
      </c>
      <c r="CI883">
        <f>IFERROR(MATCH($AR883,$AS$2:$AS$133,0)+1,0)</f>
      </c>
      <c r="CJ883">
        <f>IFERROR(INDEX($AT$2:$AT$133,MATCH($AR883,$AS$2:$AS$133,0)),0)</f>
      </c>
      <c r="CK883">
        <f>IFERROR(LEFT($O883,FIND(" - ",$O883)-1),$O883)</f>
      </c>
      <c r="CL883" t="s">
        <v>113</v>
      </c>
      <c r="CN883">
        <f>IF($DI883&gt;=1,INDEX($CL:$CL,$DH883+1),"")</f>
      </c>
      <c r="CO883">
        <f>IF($DI883&gt;=2,INDEX($CL:$CL,$DH883+2),"")</f>
      </c>
      <c r="CP883">
        <f>IF($DI883&gt;=3,INDEX($CL:$CL,$DH883+3),"")</f>
      </c>
      <c r="CQ883">
        <f>IF($DI883&gt;=4,INDEX($CL:$CL,$DH883+4),"")</f>
      </c>
      <c r="CR883">
        <f>IF($DI883&gt;=5,INDEX($CL:$CL,$DH883+5),"")</f>
      </c>
      <c r="CS883">
        <f>IF($DI883&gt;=6,INDEX($CL:$CL,$DH883+6),"")</f>
      </c>
      <c r="CT883">
        <f>IF($DI883&gt;=7,INDEX($CL:$CL,$DH883+7),"")</f>
      </c>
      <c r="CU883">
        <f>IF($DI883&gt;=8,INDEX($CL:$CL,$DH883+8),"")</f>
      </c>
      <c r="CV883">
        <f>IF($DI883&gt;=9,INDEX($CL:$CL,$DH883+9),"")</f>
      </c>
      <c r="CW883">
        <f>IF($DI883&gt;=10,INDEX($CL:$CL,$DH883+10),"")</f>
      </c>
      <c r="CX883">
        <f>IF($DI883&gt;=11,INDEX($CL:$CL,$DH883+11),"")</f>
      </c>
      <c r="CY883">
        <f>IF($DI883&gt;=12,INDEX($CL:$CL,$DH883+12),"")</f>
      </c>
      <c r="CZ883">
        <f>IF($DI883&gt;=13,INDEX($CL:$CL,$DH883+13),"")</f>
      </c>
      <c r="DA883">
        <f>IF($DI883&gt;=14,INDEX($CL:$CL,$DH883+14),"")</f>
      </c>
      <c r="DB883">
        <f>IF($DI883&gt;=15,INDEX($CL:$CL,$DH883+15),"")</f>
      </c>
      <c r="DC883">
        <f>IF($DI883&gt;=16,INDEX($CL:$CL,$DH883+16),"")</f>
      </c>
      <c r="DD883">
        <f>IF($DI883&gt;=17,INDEX($CL:$CL,$DH883+17),"")</f>
      </c>
      <c r="DE883">
        <f>IF($DI883&gt;=18,INDEX($CL:$CL,$DH883+18),"")</f>
      </c>
      <c r="DF883">
        <f>IF($DI883&gt;=19,INDEX($CL:$CL,$DH883+19),"")</f>
      </c>
      <c r="DG883">
        <f>IF($DI883&gt;=20,INDEX($CL:$CL,$DH883+20),"")</f>
      </c>
      <c r="DH883">
        <f>IFERROR(MATCH($CK883,$CL$2:$CL$1558,0)+1,0)</f>
      </c>
      <c r="DI883">
        <f>IFERROR(INDEX($CM$2:$CM$1558,MATCH($CK883,$CL$2:$CL$1558,0)),0)</f>
      </c>
      <c r="DJ883">
        <f>IFERROR(INDEX($AQ:$AQ,MATCH($K883,$AP:$AP,0))&amp;"","")</f>
      </c>
      <c r="DN883">
        <f>IF($GQ883&gt;=1,INDEX($DK:$DK,$GP883+1),"")</f>
      </c>
      <c r="DO883">
        <f>IF($GQ883&gt;=2,INDEX($DK:$DK,$GP883+2),"")</f>
      </c>
      <c r="DP883">
        <f>IF($GQ883&gt;=3,INDEX($DK:$DK,$GP883+3),"")</f>
      </c>
      <c r="DQ883">
        <f>IF($GQ883&gt;=4,INDEX($DK:$DK,$GP883+4),"")</f>
      </c>
      <c r="DR883">
        <f>IF($GQ883&gt;=5,INDEX($DK:$DK,$GP883+5),"")</f>
      </c>
      <c r="DS883">
        <f>IF($GQ883&gt;=6,INDEX($DK:$DK,$GP883+6),"")</f>
      </c>
      <c r="DT883">
        <f>IF($GQ883&gt;=7,INDEX($DK:$DK,$GP883+7),"")</f>
      </c>
      <c r="DU883">
        <f>IF($GQ883&gt;=8,INDEX($DK:$DK,$GP883+8),"")</f>
      </c>
      <c r="DV883">
        <f>IF($GQ883&gt;=9,INDEX($DK:$DK,$GP883+9),"")</f>
      </c>
      <c r="DW883">
        <f>IF($GQ883&gt;=10,INDEX($DK:$DK,$GP883+10),"")</f>
      </c>
      <c r="DX883">
        <f>IF($GQ883&gt;=11,INDEX($DK:$DK,$GP883+11),"")</f>
      </c>
      <c r="DY883">
        <f>IF($GQ883&gt;=12,INDEX($DK:$DK,$GP883+12),"")</f>
      </c>
      <c r="DZ883">
        <f>IF($GQ883&gt;=13,INDEX($DK:$DK,$GP883+13),"")</f>
      </c>
      <c r="EA883">
        <f>IF($GQ883&gt;=14,INDEX($DK:$DK,$GP883+14),"")</f>
      </c>
      <c r="EB883">
        <f>IF($GQ883&gt;=15,INDEX($DK:$DK,$GP883+15),"")</f>
      </c>
      <c r="EC883">
        <f>IF($GQ883&gt;=16,INDEX($DK:$DK,$GP883+16),"")</f>
      </c>
      <c r="ED883">
        <f>IF($GQ883&gt;=17,INDEX($DK:$DK,$GP883+17),"")</f>
      </c>
      <c r="EE883">
        <f>IF($GQ883&gt;=18,INDEX($DK:$DK,$GP883+18),"")</f>
      </c>
      <c r="EF883">
        <f>IF($GQ883&gt;=19,INDEX($DK:$DK,$GP883+19),"")</f>
      </c>
      <c r="EG883">
        <f>IF($GQ883&gt;=20,INDEX($DK:$DK,$GP883+20),"")</f>
      </c>
      <c r="EH883">
        <f>IF($GQ883&gt;=21,INDEX($DK:$DK,$GP883+21),"")</f>
      </c>
      <c r="EI883">
        <f>IF($GQ883&gt;=22,INDEX($DK:$DK,$GP883+22),"")</f>
      </c>
      <c r="EJ883">
        <f>IF($GQ883&gt;=23,INDEX($DK:$DK,$GP883+23),"")</f>
      </c>
      <c r="EK883">
        <f>IF($GQ883&gt;=24,INDEX($DK:$DK,$GP883+24),"")</f>
      </c>
      <c r="EL883">
        <f>IF($GQ883&gt;=25,INDEX($DK:$DK,$GP883+25),"")</f>
      </c>
      <c r="EM883">
        <f>IF($GQ883&gt;=26,INDEX($DK:$DK,$GP883+26),"")</f>
      </c>
      <c r="EN883">
        <f>IF($GQ883&gt;=27,INDEX($DK:$DK,$GP883+27),"")</f>
      </c>
      <c r="EO883">
        <f>IF($GQ883&gt;=28,INDEX($DK:$DK,$GP883+28),"")</f>
      </c>
      <c r="EP883">
        <f>IF($GQ883&gt;=29,INDEX($DK:$DK,$GP883+29),"")</f>
      </c>
      <c r="EQ883">
        <f>IF($GQ883&gt;=30,INDEX($DK:$DK,$GP883+30),"")</f>
      </c>
      <c r="ER883">
        <f>IF($GQ883&gt;=31,INDEX($DK:$DK,$GP883+31),"")</f>
      </c>
      <c r="ES883">
        <f>IF($GQ883&gt;=32,INDEX($DK:$DK,$GP883+32),"")</f>
      </c>
      <c r="ET883">
        <f>IF($GQ883&gt;=33,INDEX($DK:$DK,$GP883+33),"")</f>
      </c>
      <c r="EU883">
        <f>IF($GQ883&gt;=34,INDEX($DK:$DK,$GP883+34),"")</f>
      </c>
      <c r="EV883">
        <f>IF($GQ883&gt;=35,INDEX($DK:$DK,$GP883+35),"")</f>
      </c>
      <c r="EW883">
        <f>IF($GQ883&gt;=36,INDEX($DK:$DK,$GP883+36),"")</f>
      </c>
      <c r="EX883">
        <f>IF($GQ883&gt;=37,INDEX($DK:$DK,$GP883+37),"")</f>
      </c>
      <c r="EY883">
        <f>IF($GQ883&gt;=38,INDEX($DK:$DK,$GP883+38),"")</f>
      </c>
      <c r="EZ883">
        <f>IF($GQ883&gt;=39,INDEX($DK:$DK,$GP883+39),"")</f>
      </c>
      <c r="FA883">
        <f>IF($GQ883&gt;=40,INDEX($DK:$DK,$GP883+40),"")</f>
      </c>
      <c r="FB883">
        <f>IF($GQ883&gt;=1,INDEX($DL:$DL,$GP883+1),"")</f>
      </c>
      <c r="FC883">
        <f>IF($GQ883&gt;=2,INDEX($DL:$DL,$GP883+2),"")</f>
      </c>
      <c r="FD883">
        <f>IF($GQ883&gt;=3,INDEX($DL:$DL,$GP883+3),"")</f>
      </c>
      <c r="FE883">
        <f>IF($GQ883&gt;=4,INDEX($DL:$DL,$GP883+4),"")</f>
      </c>
      <c r="FF883">
        <f>IF($GQ883&gt;=5,INDEX($DL:$DL,$GP883+5),"")</f>
      </c>
      <c r="FG883">
        <f>IF($GQ883&gt;=6,INDEX($DL:$DL,$GP883+6),"")</f>
      </c>
      <c r="FH883">
        <f>IF($GQ883&gt;=7,INDEX($DL:$DL,$GP883+7),"")</f>
      </c>
      <c r="FI883">
        <f>IF($GQ883&gt;=8,INDEX($DL:$DL,$GP883+8),"")</f>
      </c>
      <c r="FJ883">
        <f>IF($GQ883&gt;=9,INDEX($DL:$DL,$GP883+9),"")</f>
      </c>
      <c r="FK883">
        <f>IF($GQ883&gt;=10,INDEX($DL:$DL,$GP883+10),"")</f>
      </c>
      <c r="FL883">
        <f>IF($GQ883&gt;=11,INDEX($DL:$DL,$GP883+11),"")</f>
      </c>
      <c r="FM883">
        <f>IF($GQ883&gt;=12,INDEX($DL:$DL,$GP883+12),"")</f>
      </c>
      <c r="FN883">
        <f>IF($GQ883&gt;=13,INDEX($DL:$DL,$GP883+13),"")</f>
      </c>
      <c r="FO883">
        <f>IF($GQ883&gt;=14,INDEX($DL:$DL,$GP883+14),"")</f>
      </c>
      <c r="FP883">
        <f>IF($GQ883&gt;=15,INDEX($DL:$DL,$GP883+15),"")</f>
      </c>
      <c r="FQ883">
        <f>IF($GQ883&gt;=16,INDEX($DL:$DL,$GP883+16),"")</f>
      </c>
      <c r="FR883">
        <f>IF($GQ883&gt;=17,INDEX($DL:$DL,$GP883+17),"")</f>
      </c>
      <c r="FS883">
        <f>IF($GQ883&gt;=18,INDEX($DL:$DL,$GP883+18),"")</f>
      </c>
      <c r="FT883">
        <f>IF($GQ883&gt;=19,INDEX($DL:$DL,$GP883+19),"")</f>
      </c>
      <c r="FU883">
        <f>IF($GQ883&gt;=20,INDEX($DL:$DL,$GP883+20),"")</f>
      </c>
      <c r="FV883">
        <f>IF($GQ883&gt;=21,INDEX($DL:$DL,$GP883+21),"")</f>
      </c>
      <c r="FW883">
        <f>IF($GQ883&gt;=22,INDEX($DL:$DL,$GP883+22),"")</f>
      </c>
      <c r="FX883">
        <f>IF($GQ883&gt;=23,INDEX($DL:$DL,$GP883+23),"")</f>
      </c>
      <c r="FY883">
        <f>IF($GQ883&gt;=24,INDEX($DL:$DL,$GP883+24),"")</f>
      </c>
      <c r="FZ883">
        <f>IF($GQ883&gt;=25,INDEX($DL:$DL,$GP883+25),"")</f>
      </c>
      <c r="GA883">
        <f>IF($GQ883&gt;=26,INDEX($DL:$DL,$GP883+26),"")</f>
      </c>
      <c r="GB883">
        <f>IF($GQ883&gt;=27,INDEX($DL:$DL,$GP883+27),"")</f>
      </c>
      <c r="GC883">
        <f>IF($GQ883&gt;=28,INDEX($DL:$DL,$GP883+28),"")</f>
      </c>
      <c r="GD883">
        <f>IF($GQ883&gt;=29,INDEX($DL:$DL,$GP883+29),"")</f>
      </c>
      <c r="GE883">
        <f>IF($GQ883&gt;=30,INDEX($DL:$DL,$GP883+30),"")</f>
      </c>
      <c r="GF883">
        <f>IF($GQ883&gt;=31,INDEX($DL:$DL,$GP883+31),"")</f>
      </c>
      <c r="GG883">
        <f>IF($GQ883&gt;=32,INDEX($DL:$DL,$GP883+32),"")</f>
      </c>
      <c r="GH883">
        <f>IF($GQ883&gt;=33,INDEX($DL:$DL,$GP883+33),"")</f>
      </c>
      <c r="GI883">
        <f>IF($GQ883&gt;=34,INDEX($DL:$DL,$GP883+34),"")</f>
      </c>
      <c r="GJ883">
        <f>IF($GQ883&gt;=35,INDEX($DL:$DL,$GP883+35),"")</f>
      </c>
      <c r="GK883">
        <f>IF($GQ883&gt;=36,INDEX($DL:$DL,$GP883+36),"")</f>
      </c>
      <c r="GL883">
        <f>IF($GQ883&gt;=37,INDEX($DL:$DL,$GP883+37),"")</f>
      </c>
      <c r="GM883">
        <f>IF($GQ883&gt;=38,INDEX($DL:$DL,$GP883+38),"")</f>
      </c>
      <c r="GN883">
        <f>IF($GQ883&gt;=39,INDEX($DL:$DL,$GP883+39),"")</f>
      </c>
      <c r="GO883">
        <f>IF($GQ883&gt;=40,INDEX($DL:$DL,$GP883+40),"")</f>
      </c>
      <c r="GP883">
        <f>IFERROR(MATCH($DJ883,$DK$2:$DK$148,0)+1,0)</f>
      </c>
      <c r="GQ883">
        <f>IFERROR(INDEX($DM$2:$DM$148,MATCH($DJ883,$DK$2:$DK$148,0)),0)</f>
      </c>
      <c r="GR883">
        <f>IFERROR(MATCH($L883,$DN$883:$FA$883,0),0)</f>
      </c>
      <c r="GS883">
        <f>IF($GR883&gt;0,INDEX($FB$883:$GO$883,$GR883),"")</f>
      </c>
      <c r="GV883">
        <f>IF($JE883&gt;=1,INDEX($GT:$GT,$JD883+1),"")</f>
      </c>
      <c r="GW883">
        <f>IF($JE883&gt;=2,INDEX($GT:$GT,$JD883+2),"")</f>
      </c>
      <c r="GX883">
        <f>IF($JE883&gt;=3,INDEX($GT:$GT,$JD883+3),"")</f>
      </c>
      <c r="GY883">
        <f>IF($JE883&gt;=4,INDEX($GT:$GT,$JD883+4),"")</f>
      </c>
      <c r="GZ883">
        <f>IF($JE883&gt;=5,INDEX($GT:$GT,$JD883+5),"")</f>
      </c>
      <c r="HA883">
        <f>IF($JE883&gt;=6,INDEX($GT:$GT,$JD883+6),"")</f>
      </c>
      <c r="HB883">
        <f>IF($JE883&gt;=7,INDEX($GT:$GT,$JD883+7),"")</f>
      </c>
      <c r="HC883">
        <f>IF($JE883&gt;=8,INDEX($GT:$GT,$JD883+8),"")</f>
      </c>
      <c r="HD883">
        <f>IF($JE883&gt;=9,INDEX($GT:$GT,$JD883+9),"")</f>
      </c>
      <c r="HE883">
        <f>IF($JE883&gt;=10,INDEX($GT:$GT,$JD883+10),"")</f>
      </c>
      <c r="HF883">
        <f>IF($JE883&gt;=11,INDEX($GT:$GT,$JD883+11),"")</f>
      </c>
      <c r="HG883">
        <f>IF($JE883&gt;=12,INDEX($GT:$GT,$JD883+12),"")</f>
      </c>
      <c r="HH883">
        <f>IF($JE883&gt;=13,INDEX($GT:$GT,$JD883+13),"")</f>
      </c>
      <c r="HI883">
        <f>IF($JE883&gt;=14,INDEX($GT:$GT,$JD883+14),"")</f>
      </c>
      <c r="HJ883">
        <f>IF($JE883&gt;=15,INDEX($GT:$GT,$JD883+15),"")</f>
      </c>
      <c r="HK883">
        <f>IF($JE883&gt;=16,INDEX($GT:$GT,$JD883+16),"")</f>
      </c>
      <c r="HL883">
        <f>IF($JE883&gt;=17,INDEX($GT:$GT,$JD883+17),"")</f>
      </c>
      <c r="HM883">
        <f>IF($JE883&gt;=18,INDEX($GT:$GT,$JD883+18),"")</f>
      </c>
      <c r="HN883">
        <f>IF($JE883&gt;=19,INDEX($GT:$GT,$JD883+19),"")</f>
      </c>
      <c r="HO883">
        <f>IF($JE883&gt;=20,INDEX($GT:$GT,$JD883+20),"")</f>
      </c>
      <c r="HP883">
        <f>IF($JE883&gt;=21,INDEX($GT:$GT,$JD883+21),"")</f>
      </c>
      <c r="HQ883">
        <f>IF($JE883&gt;=22,INDEX($GT:$GT,$JD883+22),"")</f>
      </c>
      <c r="HR883">
        <f>IF($JE883&gt;=23,INDEX($GT:$GT,$JD883+23),"")</f>
      </c>
      <c r="HS883">
        <f>IF($JE883&gt;=24,INDEX($GT:$GT,$JD883+24),"")</f>
      </c>
      <c r="HT883">
        <f>IF($JE883&gt;=25,INDEX($GT:$GT,$JD883+25),"")</f>
      </c>
      <c r="HU883">
        <f>IF($JE883&gt;=26,INDEX($GT:$GT,$JD883+26),"")</f>
      </c>
      <c r="HV883">
        <f>IF($JE883&gt;=27,INDEX($GT:$GT,$JD883+27),"")</f>
      </c>
      <c r="HW883">
        <f>IF($JE883&gt;=28,INDEX($GT:$GT,$JD883+28),"")</f>
      </c>
      <c r="HX883">
        <f>IF($JE883&gt;=29,INDEX($GT:$GT,$JD883+29),"")</f>
      </c>
      <c r="HY883">
        <f>IF($JE883&gt;=30,INDEX($GT:$GT,$JD883+30),"")</f>
      </c>
      <c r="HZ883">
        <f>IF($JE883&gt;=31,INDEX($GT:$GT,$JD883+31),"")</f>
      </c>
      <c r="IA883">
        <f>IF($JE883&gt;=32,INDEX($GT:$GT,$JD883+32),"")</f>
      </c>
      <c r="IB883">
        <f>IF($JE883&gt;=33,INDEX($GT:$GT,$JD883+33),"")</f>
      </c>
      <c r="IC883">
        <f>IF($JE883&gt;=34,INDEX($GT:$GT,$JD883+34),"")</f>
      </c>
      <c r="ID883">
        <f>IF($JE883&gt;=35,INDEX($GT:$GT,$JD883+35),"")</f>
      </c>
      <c r="IE883">
        <f>IF($JE883&gt;=36,INDEX($GT:$GT,$JD883+36),"")</f>
      </c>
      <c r="IF883">
        <f>IF($JE883&gt;=37,INDEX($GT:$GT,$JD883+37),"")</f>
      </c>
      <c r="IG883">
        <f>IF($JE883&gt;=38,INDEX($GT:$GT,$JD883+38),"")</f>
      </c>
      <c r="IH883">
        <f>IF($JE883&gt;=39,INDEX($GT:$GT,$JD883+39),"")</f>
      </c>
      <c r="II883">
        <f>IF($JE883&gt;=40,INDEX($GT:$GT,$JD883+40),"")</f>
      </c>
      <c r="IJ883">
        <f>IF($JE883&gt;=41,INDEX($GT:$GT,$JD883+41),"")</f>
      </c>
      <c r="IK883">
        <f>IF($JE883&gt;=42,INDEX($GT:$GT,$JD883+42),"")</f>
      </c>
      <c r="IL883">
        <f>IF($JE883&gt;=43,INDEX($GT:$GT,$JD883+43),"")</f>
      </c>
      <c r="IM883">
        <f>IF($JE883&gt;=44,INDEX($GT:$GT,$JD883+44),"")</f>
      </c>
      <c r="IN883">
        <f>IF($JE883&gt;=45,INDEX($GT:$GT,$JD883+45),"")</f>
      </c>
      <c r="IO883">
        <f>IF($JE883&gt;=46,INDEX($GT:$GT,$JD883+46),"")</f>
      </c>
      <c r="IP883">
        <f>IF($JE883&gt;=47,INDEX($GT:$GT,$JD883+47),"")</f>
      </c>
      <c r="IQ883">
        <f>IF($JE883&gt;=48,INDEX($GT:$GT,$JD883+48),"")</f>
      </c>
      <c r="IR883">
        <f>IF($JE883&gt;=49,INDEX($GT:$GT,$JD883+49),"")</f>
      </c>
      <c r="IS883">
        <f>IF($JE883&gt;=50,INDEX($GT:$GT,$JD883+50),"")</f>
      </c>
      <c r="IT883">
        <f>IF($JE883&gt;=51,INDEX($GT:$GT,$JD883+51),"")</f>
      </c>
      <c r="IU883">
        <f>IF($JE883&gt;=52,INDEX($GT:$GT,$JD883+52),"")</f>
      </c>
      <c r="IV883">
        <f>IF($JE883&gt;=53,INDEX($GT:$GT,$JD883+53),"")</f>
      </c>
      <c r="IW883">
        <f>IF($JE883&gt;=54,INDEX($GT:$GT,$JD883+54),"")</f>
      </c>
      <c r="IX883">
        <f>IF($JE883&gt;=55,INDEX($GT:$GT,$JD883+55),"")</f>
      </c>
      <c r="IY883">
        <f>IF($JE883&gt;=56,INDEX($GT:$GT,$JD883+56),"")</f>
      </c>
      <c r="IZ883">
        <f>IF($JE883&gt;=57,INDEX($GT:$GT,$JD883+57),"")</f>
      </c>
      <c r="JA883">
        <f>IF($JE883&gt;=58,INDEX($GT:$GT,$JD883+58),"")</f>
      </c>
      <c r="JB883">
        <f>IF($JE883&gt;=59,INDEX($GT:$GT,$JD883+59),"")</f>
      </c>
      <c r="JC883">
        <f>IF($JE883&gt;=60,INDEX($GT:$GT,$JD883+60),"")</f>
      </c>
      <c r="JD883">
        <f>IFERROR(MATCH($GS883,$GT$2:$GT$322,0)+1,0)</f>
      </c>
      <c r="JE883">
        <f>IFERROR(INDEX($GU$2:$GU$322,MATCH($GS883,$GT$2:$GT$322,0)),0)</f>
      </c>
      <c r="JF883" t="s">
        <v>28</v>
      </c>
      <c r="JG883" t="s">
        <v>28</v>
      </c>
    </row>
    <row r="884" spans="1:267" x14ac:dyDescent="0.25">
      <c r="J884" s="1"/>
      <c r="K884" s="1"/>
      <c r="L884" s="1"/>
      <c r="M884" s="1"/>
      <c r="N884" s="1">
        <f>IFERROR(IF(FIND(" - ",$J884)&gt;0,MID($J884,FIND(" - ",$J884)+3,LEN($J884)),""),"")</f>
      </c>
      <c r="P884" s="1"/>
      <c r="S884" t="s">
        <v>28</v>
      </c>
      <c r="U884">
        <f>IF(OR($S884="",$T884=""),"",IFERROR($S884/$T884,0))</f>
      </c>
      <c r="V884">
        <f>IF($S884="","",
IF($K884="","",
IF(ISNUMBER(SEARCH("exempt",LOWER($K884))),0,
$S884*(VALUE(SUBSTITUTE($K884,"%",""))/100))))</f>
      </c>
      <c r="AB884">
        <f>IF($S884="","",
SUM($S884,$V884,$Z884,$W884,$Y884)-
IF($AA884="",0,VALUE($AA884)))</f>
      </c>
      <c r="AJ884" t="s">
        <v>1718</v>
      </c>
      <c r="AR884">
        <f>IFERROR(LEFT($J884,FIND(" - ",$J884)-1),$J884)</f>
      </c>
      <c r="AU884">
        <f>IF($CJ884&gt;=1,INDEX($AS:$AS,$CI884+1),"")</f>
      </c>
      <c r="AV884">
        <f>IF($CJ884&gt;=2,INDEX($AS:$AS,$CI884+2),"")</f>
      </c>
      <c r="AW884">
        <f>IF($CJ884&gt;=3,INDEX($AS:$AS,$CI884+3),"")</f>
      </c>
      <c r="AX884">
        <f>IF($CJ884&gt;=4,INDEX($AS:$AS,$CI884+4),"")</f>
      </c>
      <c r="AY884">
        <f>IF($CJ884&gt;=5,INDEX($AS:$AS,$CI884+5),"")</f>
      </c>
      <c r="AZ884">
        <f>IF($CJ884&gt;=6,INDEX($AS:$AS,$CI884+6),"")</f>
      </c>
      <c r="BA884">
        <f>IF($CJ884&gt;=7,INDEX($AS:$AS,$CI884+7),"")</f>
      </c>
      <c r="BB884">
        <f>IF($CJ884&gt;=8,INDEX($AS:$AS,$CI884+8),"")</f>
      </c>
      <c r="BC884">
        <f>IF($CJ884&gt;=9,INDEX($AS:$AS,$CI884+9),"")</f>
      </c>
      <c r="BD884">
        <f>IF($CJ884&gt;=10,INDEX($AS:$AS,$CI884+10),"")</f>
      </c>
      <c r="BE884">
        <f>IF($CJ884&gt;=11,INDEX($AS:$AS,$CI884+11),"")</f>
      </c>
      <c r="BF884">
        <f>IF($CJ884&gt;=12,INDEX($AS:$AS,$CI884+12),"")</f>
      </c>
      <c r="BG884">
        <f>IF($CJ884&gt;=13,INDEX($AS:$AS,$CI884+13),"")</f>
      </c>
      <c r="BH884">
        <f>IF($CJ884&gt;=14,INDEX($AS:$AS,$CI884+14),"")</f>
      </c>
      <c r="BI884">
        <f>IF($CJ884&gt;=15,INDEX($AS:$AS,$CI884+15),"")</f>
      </c>
      <c r="BJ884">
        <f>IF($CJ884&gt;=16,INDEX($AS:$AS,$CI884+16),"")</f>
      </c>
      <c r="BK884">
        <f>IF($CJ884&gt;=17,INDEX($AS:$AS,$CI884+17),"")</f>
      </c>
      <c r="BL884">
        <f>IF($CJ884&gt;=18,INDEX($AS:$AS,$CI884+18),"")</f>
      </c>
      <c r="BM884">
        <f>IF($CJ884&gt;=19,INDEX($AS:$AS,$CI884+19),"")</f>
      </c>
      <c r="BN884">
        <f>IF($CJ884&gt;=20,INDEX($AS:$AS,$CI884+20),"")</f>
      </c>
      <c r="BO884">
        <f>IF($CJ884&gt;=21,INDEX($AS:$AS,$CI884+21),"")</f>
      </c>
      <c r="BP884">
        <f>IF($CJ884&gt;=22,INDEX($AS:$AS,$CI884+22),"")</f>
      </c>
      <c r="BQ884">
        <f>IF($CJ884&gt;=23,INDEX($AS:$AS,$CI884+23),"")</f>
      </c>
      <c r="BR884">
        <f>IF($CJ884&gt;=24,INDEX($AS:$AS,$CI884+24),"")</f>
      </c>
      <c r="BS884">
        <f>IF($CJ884&gt;=25,INDEX($AS:$AS,$CI884+25),"")</f>
      </c>
      <c r="BT884">
        <f>IF($CJ884&gt;=26,INDEX($AS:$AS,$CI884+26),"")</f>
      </c>
      <c r="BU884">
        <f>IF($CJ884&gt;=27,INDEX($AS:$AS,$CI884+27),"")</f>
      </c>
      <c r="BV884">
        <f>IF($CJ884&gt;=28,INDEX($AS:$AS,$CI884+28),"")</f>
      </c>
      <c r="BW884">
        <f>IF($CJ884&gt;=29,INDEX($AS:$AS,$CI884+29),"")</f>
      </c>
      <c r="BX884">
        <f>IF($CJ884&gt;=30,INDEX($AS:$AS,$CI884+30),"")</f>
      </c>
      <c r="BY884">
        <f>IF($CJ884&gt;=31,INDEX($AS:$AS,$CI884+31),"")</f>
      </c>
      <c r="BZ884">
        <f>IF($CJ884&gt;=32,INDEX($AS:$AS,$CI884+32),"")</f>
      </c>
      <c r="CA884">
        <f>IF($CJ884&gt;=33,INDEX($AS:$AS,$CI884+33),"")</f>
      </c>
      <c r="CB884">
        <f>IF($CJ884&gt;=34,INDEX($AS:$AS,$CI884+34),"")</f>
      </c>
      <c r="CC884">
        <f>IF($CJ884&gt;=35,INDEX($AS:$AS,$CI884+35),"")</f>
      </c>
      <c r="CD884">
        <f>IF($CJ884&gt;=36,INDEX($AS:$AS,$CI884+36),"")</f>
      </c>
      <c r="CE884">
        <f>IF($CJ884&gt;=37,INDEX($AS:$AS,$CI884+37),"")</f>
      </c>
      <c r="CF884">
        <f>IF($CJ884&gt;=38,INDEX($AS:$AS,$CI884+38),"")</f>
      </c>
      <c r="CG884">
        <f>IF($CJ884&gt;=39,INDEX($AS:$AS,$CI884+39),"")</f>
      </c>
      <c r="CH884">
        <f>IF($CJ884&gt;=40,INDEX($AS:$AS,$CI884+40),"")</f>
      </c>
      <c r="CI884">
        <f>IFERROR(MATCH($AR884,$AS$2:$AS$133,0)+1,0)</f>
      </c>
      <c r="CJ884">
        <f>IFERROR(INDEX($AT$2:$AT$133,MATCH($AR884,$AS$2:$AS$133,0)),0)</f>
      </c>
      <c r="CK884">
        <f>IFERROR(LEFT($O884,FIND(" - ",$O884)-1),$O884)</f>
      </c>
      <c r="CL884" t="s">
        <v>1719</v>
      </c>
      <c r="CM884">
        <v>1</v>
      </c>
      <c r="CN884">
        <f>IF($DI884&gt;=1,INDEX($CL:$CL,$DH884+1),"")</f>
      </c>
      <c r="CO884">
        <f>IF($DI884&gt;=2,INDEX($CL:$CL,$DH884+2),"")</f>
      </c>
      <c r="CP884">
        <f>IF($DI884&gt;=3,INDEX($CL:$CL,$DH884+3),"")</f>
      </c>
      <c r="CQ884">
        <f>IF($DI884&gt;=4,INDEX($CL:$CL,$DH884+4),"")</f>
      </c>
      <c r="CR884">
        <f>IF($DI884&gt;=5,INDEX($CL:$CL,$DH884+5),"")</f>
      </c>
      <c r="CS884">
        <f>IF($DI884&gt;=6,INDEX($CL:$CL,$DH884+6),"")</f>
      </c>
      <c r="CT884">
        <f>IF($DI884&gt;=7,INDEX($CL:$CL,$DH884+7),"")</f>
      </c>
      <c r="CU884">
        <f>IF($DI884&gt;=8,INDEX($CL:$CL,$DH884+8),"")</f>
      </c>
      <c r="CV884">
        <f>IF($DI884&gt;=9,INDEX($CL:$CL,$DH884+9),"")</f>
      </c>
      <c r="CW884">
        <f>IF($DI884&gt;=10,INDEX($CL:$CL,$DH884+10),"")</f>
      </c>
      <c r="CX884">
        <f>IF($DI884&gt;=11,INDEX($CL:$CL,$DH884+11),"")</f>
      </c>
      <c r="CY884">
        <f>IF($DI884&gt;=12,INDEX($CL:$CL,$DH884+12),"")</f>
      </c>
      <c r="CZ884">
        <f>IF($DI884&gt;=13,INDEX($CL:$CL,$DH884+13),"")</f>
      </c>
      <c r="DA884">
        <f>IF($DI884&gt;=14,INDEX($CL:$CL,$DH884+14),"")</f>
      </c>
      <c r="DB884">
        <f>IF($DI884&gt;=15,INDEX($CL:$CL,$DH884+15),"")</f>
      </c>
      <c r="DC884">
        <f>IF($DI884&gt;=16,INDEX($CL:$CL,$DH884+16),"")</f>
      </c>
      <c r="DD884">
        <f>IF($DI884&gt;=17,INDEX($CL:$CL,$DH884+17),"")</f>
      </c>
      <c r="DE884">
        <f>IF($DI884&gt;=18,INDEX($CL:$CL,$DH884+18),"")</f>
      </c>
      <c r="DF884">
        <f>IF($DI884&gt;=19,INDEX($CL:$CL,$DH884+19),"")</f>
      </c>
      <c r="DG884">
        <f>IF($DI884&gt;=20,INDEX($CL:$CL,$DH884+20),"")</f>
      </c>
      <c r="DH884">
        <f>IFERROR(MATCH($CK884,$CL$2:$CL$1558,0)+1,0)</f>
      </c>
      <c r="DI884">
        <f>IFERROR(INDEX($CM$2:$CM$1558,MATCH($CK884,$CL$2:$CL$1558,0)),0)</f>
      </c>
      <c r="DJ884">
        <f>IFERROR(INDEX($AQ:$AQ,MATCH($K884,$AP:$AP,0))&amp;"","")</f>
      </c>
      <c r="DN884">
        <f>IF($GQ884&gt;=1,INDEX($DK:$DK,$GP884+1),"")</f>
      </c>
      <c r="DO884">
        <f>IF($GQ884&gt;=2,INDEX($DK:$DK,$GP884+2),"")</f>
      </c>
      <c r="DP884">
        <f>IF($GQ884&gt;=3,INDEX($DK:$DK,$GP884+3),"")</f>
      </c>
      <c r="DQ884">
        <f>IF($GQ884&gt;=4,INDEX($DK:$DK,$GP884+4),"")</f>
      </c>
      <c r="DR884">
        <f>IF($GQ884&gt;=5,INDEX($DK:$DK,$GP884+5),"")</f>
      </c>
      <c r="DS884">
        <f>IF($GQ884&gt;=6,INDEX($DK:$DK,$GP884+6),"")</f>
      </c>
      <c r="DT884">
        <f>IF($GQ884&gt;=7,INDEX($DK:$DK,$GP884+7),"")</f>
      </c>
      <c r="DU884">
        <f>IF($GQ884&gt;=8,INDEX($DK:$DK,$GP884+8),"")</f>
      </c>
      <c r="DV884">
        <f>IF($GQ884&gt;=9,INDEX($DK:$DK,$GP884+9),"")</f>
      </c>
      <c r="DW884">
        <f>IF($GQ884&gt;=10,INDEX($DK:$DK,$GP884+10),"")</f>
      </c>
      <c r="DX884">
        <f>IF($GQ884&gt;=11,INDEX($DK:$DK,$GP884+11),"")</f>
      </c>
      <c r="DY884">
        <f>IF($GQ884&gt;=12,INDEX($DK:$DK,$GP884+12),"")</f>
      </c>
      <c r="DZ884">
        <f>IF($GQ884&gt;=13,INDEX($DK:$DK,$GP884+13),"")</f>
      </c>
      <c r="EA884">
        <f>IF($GQ884&gt;=14,INDEX($DK:$DK,$GP884+14),"")</f>
      </c>
      <c r="EB884">
        <f>IF($GQ884&gt;=15,INDEX($DK:$DK,$GP884+15),"")</f>
      </c>
      <c r="EC884">
        <f>IF($GQ884&gt;=16,INDEX($DK:$DK,$GP884+16),"")</f>
      </c>
      <c r="ED884">
        <f>IF($GQ884&gt;=17,INDEX($DK:$DK,$GP884+17),"")</f>
      </c>
      <c r="EE884">
        <f>IF($GQ884&gt;=18,INDEX($DK:$DK,$GP884+18),"")</f>
      </c>
      <c r="EF884">
        <f>IF($GQ884&gt;=19,INDEX($DK:$DK,$GP884+19),"")</f>
      </c>
      <c r="EG884">
        <f>IF($GQ884&gt;=20,INDEX($DK:$DK,$GP884+20),"")</f>
      </c>
      <c r="EH884">
        <f>IF($GQ884&gt;=21,INDEX($DK:$DK,$GP884+21),"")</f>
      </c>
      <c r="EI884">
        <f>IF($GQ884&gt;=22,INDEX($DK:$DK,$GP884+22),"")</f>
      </c>
      <c r="EJ884">
        <f>IF($GQ884&gt;=23,INDEX($DK:$DK,$GP884+23),"")</f>
      </c>
      <c r="EK884">
        <f>IF($GQ884&gt;=24,INDEX($DK:$DK,$GP884+24),"")</f>
      </c>
      <c r="EL884">
        <f>IF($GQ884&gt;=25,INDEX($DK:$DK,$GP884+25),"")</f>
      </c>
      <c r="EM884">
        <f>IF($GQ884&gt;=26,INDEX($DK:$DK,$GP884+26),"")</f>
      </c>
      <c r="EN884">
        <f>IF($GQ884&gt;=27,INDEX($DK:$DK,$GP884+27),"")</f>
      </c>
      <c r="EO884">
        <f>IF($GQ884&gt;=28,INDEX($DK:$DK,$GP884+28),"")</f>
      </c>
      <c r="EP884">
        <f>IF($GQ884&gt;=29,INDEX($DK:$DK,$GP884+29),"")</f>
      </c>
      <c r="EQ884">
        <f>IF($GQ884&gt;=30,INDEX($DK:$DK,$GP884+30),"")</f>
      </c>
      <c r="ER884">
        <f>IF($GQ884&gt;=31,INDEX($DK:$DK,$GP884+31),"")</f>
      </c>
      <c r="ES884">
        <f>IF($GQ884&gt;=32,INDEX($DK:$DK,$GP884+32),"")</f>
      </c>
      <c r="ET884">
        <f>IF($GQ884&gt;=33,INDEX($DK:$DK,$GP884+33),"")</f>
      </c>
      <c r="EU884">
        <f>IF($GQ884&gt;=34,INDEX($DK:$DK,$GP884+34),"")</f>
      </c>
      <c r="EV884">
        <f>IF($GQ884&gt;=35,INDEX($DK:$DK,$GP884+35),"")</f>
      </c>
      <c r="EW884">
        <f>IF($GQ884&gt;=36,INDEX($DK:$DK,$GP884+36),"")</f>
      </c>
      <c r="EX884">
        <f>IF($GQ884&gt;=37,INDEX($DK:$DK,$GP884+37),"")</f>
      </c>
      <c r="EY884">
        <f>IF($GQ884&gt;=38,INDEX($DK:$DK,$GP884+38),"")</f>
      </c>
      <c r="EZ884">
        <f>IF($GQ884&gt;=39,INDEX($DK:$DK,$GP884+39),"")</f>
      </c>
      <c r="FA884">
        <f>IF($GQ884&gt;=40,INDEX($DK:$DK,$GP884+40),"")</f>
      </c>
      <c r="FB884">
        <f>IF($GQ884&gt;=1,INDEX($DL:$DL,$GP884+1),"")</f>
      </c>
      <c r="FC884">
        <f>IF($GQ884&gt;=2,INDEX($DL:$DL,$GP884+2),"")</f>
      </c>
      <c r="FD884">
        <f>IF($GQ884&gt;=3,INDEX($DL:$DL,$GP884+3),"")</f>
      </c>
      <c r="FE884">
        <f>IF($GQ884&gt;=4,INDEX($DL:$DL,$GP884+4),"")</f>
      </c>
      <c r="FF884">
        <f>IF($GQ884&gt;=5,INDEX($DL:$DL,$GP884+5),"")</f>
      </c>
      <c r="FG884">
        <f>IF($GQ884&gt;=6,INDEX($DL:$DL,$GP884+6),"")</f>
      </c>
      <c r="FH884">
        <f>IF($GQ884&gt;=7,INDEX($DL:$DL,$GP884+7),"")</f>
      </c>
      <c r="FI884">
        <f>IF($GQ884&gt;=8,INDEX($DL:$DL,$GP884+8),"")</f>
      </c>
      <c r="FJ884">
        <f>IF($GQ884&gt;=9,INDEX($DL:$DL,$GP884+9),"")</f>
      </c>
      <c r="FK884">
        <f>IF($GQ884&gt;=10,INDEX($DL:$DL,$GP884+10),"")</f>
      </c>
      <c r="FL884">
        <f>IF($GQ884&gt;=11,INDEX($DL:$DL,$GP884+11),"")</f>
      </c>
      <c r="FM884">
        <f>IF($GQ884&gt;=12,INDEX($DL:$DL,$GP884+12),"")</f>
      </c>
      <c r="FN884">
        <f>IF($GQ884&gt;=13,INDEX($DL:$DL,$GP884+13),"")</f>
      </c>
      <c r="FO884">
        <f>IF($GQ884&gt;=14,INDEX($DL:$DL,$GP884+14),"")</f>
      </c>
      <c r="FP884">
        <f>IF($GQ884&gt;=15,INDEX($DL:$DL,$GP884+15),"")</f>
      </c>
      <c r="FQ884">
        <f>IF($GQ884&gt;=16,INDEX($DL:$DL,$GP884+16),"")</f>
      </c>
      <c r="FR884">
        <f>IF($GQ884&gt;=17,INDEX($DL:$DL,$GP884+17),"")</f>
      </c>
      <c r="FS884">
        <f>IF($GQ884&gt;=18,INDEX($DL:$DL,$GP884+18),"")</f>
      </c>
      <c r="FT884">
        <f>IF($GQ884&gt;=19,INDEX($DL:$DL,$GP884+19),"")</f>
      </c>
      <c r="FU884">
        <f>IF($GQ884&gt;=20,INDEX($DL:$DL,$GP884+20),"")</f>
      </c>
      <c r="FV884">
        <f>IF($GQ884&gt;=21,INDEX($DL:$DL,$GP884+21),"")</f>
      </c>
      <c r="FW884">
        <f>IF($GQ884&gt;=22,INDEX($DL:$DL,$GP884+22),"")</f>
      </c>
      <c r="FX884">
        <f>IF($GQ884&gt;=23,INDEX($DL:$DL,$GP884+23),"")</f>
      </c>
      <c r="FY884">
        <f>IF($GQ884&gt;=24,INDEX($DL:$DL,$GP884+24),"")</f>
      </c>
      <c r="FZ884">
        <f>IF($GQ884&gt;=25,INDEX($DL:$DL,$GP884+25),"")</f>
      </c>
      <c r="GA884">
        <f>IF($GQ884&gt;=26,INDEX($DL:$DL,$GP884+26),"")</f>
      </c>
      <c r="GB884">
        <f>IF($GQ884&gt;=27,INDEX($DL:$DL,$GP884+27),"")</f>
      </c>
      <c r="GC884">
        <f>IF($GQ884&gt;=28,INDEX($DL:$DL,$GP884+28),"")</f>
      </c>
      <c r="GD884">
        <f>IF($GQ884&gt;=29,INDEX($DL:$DL,$GP884+29),"")</f>
      </c>
      <c r="GE884">
        <f>IF($GQ884&gt;=30,INDEX($DL:$DL,$GP884+30),"")</f>
      </c>
      <c r="GF884">
        <f>IF($GQ884&gt;=31,INDEX($DL:$DL,$GP884+31),"")</f>
      </c>
      <c r="GG884">
        <f>IF($GQ884&gt;=32,INDEX($DL:$DL,$GP884+32),"")</f>
      </c>
      <c r="GH884">
        <f>IF($GQ884&gt;=33,INDEX($DL:$DL,$GP884+33),"")</f>
      </c>
      <c r="GI884">
        <f>IF($GQ884&gt;=34,INDEX($DL:$DL,$GP884+34),"")</f>
      </c>
      <c r="GJ884">
        <f>IF($GQ884&gt;=35,INDEX($DL:$DL,$GP884+35),"")</f>
      </c>
      <c r="GK884">
        <f>IF($GQ884&gt;=36,INDEX($DL:$DL,$GP884+36),"")</f>
      </c>
      <c r="GL884">
        <f>IF($GQ884&gt;=37,INDEX($DL:$DL,$GP884+37),"")</f>
      </c>
      <c r="GM884">
        <f>IF($GQ884&gt;=38,INDEX($DL:$DL,$GP884+38),"")</f>
      </c>
      <c r="GN884">
        <f>IF($GQ884&gt;=39,INDEX($DL:$DL,$GP884+39),"")</f>
      </c>
      <c r="GO884">
        <f>IF($GQ884&gt;=40,INDEX($DL:$DL,$GP884+40),"")</f>
      </c>
      <c r="GP884">
        <f>IFERROR(MATCH($DJ884,$DK$2:$DK$148,0)+1,0)</f>
      </c>
      <c r="GQ884">
        <f>IFERROR(INDEX($DM$2:$DM$148,MATCH($DJ884,$DK$2:$DK$148,0)),0)</f>
      </c>
      <c r="GR884">
        <f>IFERROR(MATCH($L884,$DN$884:$FA$884,0),0)</f>
      </c>
      <c r="GS884">
        <f>IF($GR884&gt;0,INDEX($FB$884:$GO$884,$GR884),"")</f>
      </c>
      <c r="GV884">
        <f>IF($JE884&gt;=1,INDEX($GT:$GT,$JD884+1),"")</f>
      </c>
      <c r="GW884">
        <f>IF($JE884&gt;=2,INDEX($GT:$GT,$JD884+2),"")</f>
      </c>
      <c r="GX884">
        <f>IF($JE884&gt;=3,INDEX($GT:$GT,$JD884+3),"")</f>
      </c>
      <c r="GY884">
        <f>IF($JE884&gt;=4,INDEX($GT:$GT,$JD884+4),"")</f>
      </c>
      <c r="GZ884">
        <f>IF($JE884&gt;=5,INDEX($GT:$GT,$JD884+5),"")</f>
      </c>
      <c r="HA884">
        <f>IF($JE884&gt;=6,INDEX($GT:$GT,$JD884+6),"")</f>
      </c>
      <c r="HB884">
        <f>IF($JE884&gt;=7,INDEX($GT:$GT,$JD884+7),"")</f>
      </c>
      <c r="HC884">
        <f>IF($JE884&gt;=8,INDEX($GT:$GT,$JD884+8),"")</f>
      </c>
      <c r="HD884">
        <f>IF($JE884&gt;=9,INDEX($GT:$GT,$JD884+9),"")</f>
      </c>
      <c r="HE884">
        <f>IF($JE884&gt;=10,INDEX($GT:$GT,$JD884+10),"")</f>
      </c>
      <c r="HF884">
        <f>IF($JE884&gt;=11,INDEX($GT:$GT,$JD884+11),"")</f>
      </c>
      <c r="HG884">
        <f>IF($JE884&gt;=12,INDEX($GT:$GT,$JD884+12),"")</f>
      </c>
      <c r="HH884">
        <f>IF($JE884&gt;=13,INDEX($GT:$GT,$JD884+13),"")</f>
      </c>
      <c r="HI884">
        <f>IF($JE884&gt;=14,INDEX($GT:$GT,$JD884+14),"")</f>
      </c>
      <c r="HJ884">
        <f>IF($JE884&gt;=15,INDEX($GT:$GT,$JD884+15),"")</f>
      </c>
      <c r="HK884">
        <f>IF($JE884&gt;=16,INDEX($GT:$GT,$JD884+16),"")</f>
      </c>
      <c r="HL884">
        <f>IF($JE884&gt;=17,INDEX($GT:$GT,$JD884+17),"")</f>
      </c>
      <c r="HM884">
        <f>IF($JE884&gt;=18,INDEX($GT:$GT,$JD884+18),"")</f>
      </c>
      <c r="HN884">
        <f>IF($JE884&gt;=19,INDEX($GT:$GT,$JD884+19),"")</f>
      </c>
      <c r="HO884">
        <f>IF($JE884&gt;=20,INDEX($GT:$GT,$JD884+20),"")</f>
      </c>
      <c r="HP884">
        <f>IF($JE884&gt;=21,INDEX($GT:$GT,$JD884+21),"")</f>
      </c>
      <c r="HQ884">
        <f>IF($JE884&gt;=22,INDEX($GT:$GT,$JD884+22),"")</f>
      </c>
      <c r="HR884">
        <f>IF($JE884&gt;=23,INDEX($GT:$GT,$JD884+23),"")</f>
      </c>
      <c r="HS884">
        <f>IF($JE884&gt;=24,INDEX($GT:$GT,$JD884+24),"")</f>
      </c>
      <c r="HT884">
        <f>IF($JE884&gt;=25,INDEX($GT:$GT,$JD884+25),"")</f>
      </c>
      <c r="HU884">
        <f>IF($JE884&gt;=26,INDEX($GT:$GT,$JD884+26),"")</f>
      </c>
      <c r="HV884">
        <f>IF($JE884&gt;=27,INDEX($GT:$GT,$JD884+27),"")</f>
      </c>
      <c r="HW884">
        <f>IF($JE884&gt;=28,INDEX($GT:$GT,$JD884+28),"")</f>
      </c>
      <c r="HX884">
        <f>IF($JE884&gt;=29,INDEX($GT:$GT,$JD884+29),"")</f>
      </c>
      <c r="HY884">
        <f>IF($JE884&gt;=30,INDEX($GT:$GT,$JD884+30),"")</f>
      </c>
      <c r="HZ884">
        <f>IF($JE884&gt;=31,INDEX($GT:$GT,$JD884+31),"")</f>
      </c>
      <c r="IA884">
        <f>IF($JE884&gt;=32,INDEX($GT:$GT,$JD884+32),"")</f>
      </c>
      <c r="IB884">
        <f>IF($JE884&gt;=33,INDEX($GT:$GT,$JD884+33),"")</f>
      </c>
      <c r="IC884">
        <f>IF($JE884&gt;=34,INDEX($GT:$GT,$JD884+34),"")</f>
      </c>
      <c r="ID884">
        <f>IF($JE884&gt;=35,INDEX($GT:$GT,$JD884+35),"")</f>
      </c>
      <c r="IE884">
        <f>IF($JE884&gt;=36,INDEX($GT:$GT,$JD884+36),"")</f>
      </c>
      <c r="IF884">
        <f>IF($JE884&gt;=37,INDEX($GT:$GT,$JD884+37),"")</f>
      </c>
      <c r="IG884">
        <f>IF($JE884&gt;=38,INDEX($GT:$GT,$JD884+38),"")</f>
      </c>
      <c r="IH884">
        <f>IF($JE884&gt;=39,INDEX($GT:$GT,$JD884+39),"")</f>
      </c>
      <c r="II884">
        <f>IF($JE884&gt;=40,INDEX($GT:$GT,$JD884+40),"")</f>
      </c>
      <c r="IJ884">
        <f>IF($JE884&gt;=41,INDEX($GT:$GT,$JD884+41),"")</f>
      </c>
      <c r="IK884">
        <f>IF($JE884&gt;=42,INDEX($GT:$GT,$JD884+42),"")</f>
      </c>
      <c r="IL884">
        <f>IF($JE884&gt;=43,INDEX($GT:$GT,$JD884+43),"")</f>
      </c>
      <c r="IM884">
        <f>IF($JE884&gt;=44,INDEX($GT:$GT,$JD884+44),"")</f>
      </c>
      <c r="IN884">
        <f>IF($JE884&gt;=45,INDEX($GT:$GT,$JD884+45),"")</f>
      </c>
      <c r="IO884">
        <f>IF($JE884&gt;=46,INDEX($GT:$GT,$JD884+46),"")</f>
      </c>
      <c r="IP884">
        <f>IF($JE884&gt;=47,INDEX($GT:$GT,$JD884+47),"")</f>
      </c>
      <c r="IQ884">
        <f>IF($JE884&gt;=48,INDEX($GT:$GT,$JD884+48),"")</f>
      </c>
      <c r="IR884">
        <f>IF($JE884&gt;=49,INDEX($GT:$GT,$JD884+49),"")</f>
      </c>
      <c r="IS884">
        <f>IF($JE884&gt;=50,INDEX($GT:$GT,$JD884+50),"")</f>
      </c>
      <c r="IT884">
        <f>IF($JE884&gt;=51,INDEX($GT:$GT,$JD884+51),"")</f>
      </c>
      <c r="IU884">
        <f>IF($JE884&gt;=52,INDEX($GT:$GT,$JD884+52),"")</f>
      </c>
      <c r="IV884">
        <f>IF($JE884&gt;=53,INDEX($GT:$GT,$JD884+53),"")</f>
      </c>
      <c r="IW884">
        <f>IF($JE884&gt;=54,INDEX($GT:$GT,$JD884+54),"")</f>
      </c>
      <c r="IX884">
        <f>IF($JE884&gt;=55,INDEX($GT:$GT,$JD884+55),"")</f>
      </c>
      <c r="IY884">
        <f>IF($JE884&gt;=56,INDEX($GT:$GT,$JD884+56),"")</f>
      </c>
      <c r="IZ884">
        <f>IF($JE884&gt;=57,INDEX($GT:$GT,$JD884+57),"")</f>
      </c>
      <c r="JA884">
        <f>IF($JE884&gt;=58,INDEX($GT:$GT,$JD884+58),"")</f>
      </c>
      <c r="JB884">
        <f>IF($JE884&gt;=59,INDEX($GT:$GT,$JD884+59),"")</f>
      </c>
      <c r="JC884">
        <f>IF($JE884&gt;=60,INDEX($GT:$GT,$JD884+60),"")</f>
      </c>
      <c r="JD884">
        <f>IFERROR(MATCH($GS884,$GT$2:$GT$322,0)+1,0)</f>
      </c>
      <c r="JE884">
        <f>IFERROR(INDEX($GU$2:$GU$322,MATCH($GS884,$GT$2:$GT$322,0)),0)</f>
      </c>
      <c r="JF884" t="s">
        <v>28</v>
      </c>
      <c r="JG884" t="s">
        <v>28</v>
      </c>
    </row>
    <row r="885" spans="1:267" x14ac:dyDescent="0.25">
      <c r="J885" s="1"/>
      <c r="K885" s="1"/>
      <c r="L885" s="1"/>
      <c r="M885" s="1"/>
      <c r="N885" s="1">
        <f>IFERROR(IF(FIND(" - ",$J885)&gt;0,MID($J885,FIND(" - ",$J885)+3,LEN($J885)),""),"")</f>
      </c>
      <c r="P885" s="1"/>
      <c r="S885" t="s">
        <v>28</v>
      </c>
      <c r="U885">
        <f>IF(OR($S885="",$T885=""),"",IFERROR($S885/$T885,0))</f>
      </c>
      <c r="V885">
        <f>IF($S885="","",
IF($K885="","",
IF(ISNUMBER(SEARCH("exempt",LOWER($K885))),0,
$S885*(VALUE(SUBSTITUTE($K885,"%",""))/100))))</f>
      </c>
      <c r="AB885">
        <f>IF($S885="","",
SUM($S885,$V885,$Z885,$W885,$Y885)-
IF($AA885="",0,VALUE($AA885)))</f>
      </c>
      <c r="AJ885" t="s">
        <v>1720</v>
      </c>
      <c r="AR885">
        <f>IFERROR(LEFT($J885,FIND(" - ",$J885)-1),$J885)</f>
      </c>
      <c r="AU885">
        <f>IF($CJ885&gt;=1,INDEX($AS:$AS,$CI885+1),"")</f>
      </c>
      <c r="AV885">
        <f>IF($CJ885&gt;=2,INDEX($AS:$AS,$CI885+2),"")</f>
      </c>
      <c r="AW885">
        <f>IF($CJ885&gt;=3,INDEX($AS:$AS,$CI885+3),"")</f>
      </c>
      <c r="AX885">
        <f>IF($CJ885&gt;=4,INDEX($AS:$AS,$CI885+4),"")</f>
      </c>
      <c r="AY885">
        <f>IF($CJ885&gt;=5,INDEX($AS:$AS,$CI885+5),"")</f>
      </c>
      <c r="AZ885">
        <f>IF($CJ885&gt;=6,INDEX($AS:$AS,$CI885+6),"")</f>
      </c>
      <c r="BA885">
        <f>IF($CJ885&gt;=7,INDEX($AS:$AS,$CI885+7),"")</f>
      </c>
      <c r="BB885">
        <f>IF($CJ885&gt;=8,INDEX($AS:$AS,$CI885+8),"")</f>
      </c>
      <c r="BC885">
        <f>IF($CJ885&gt;=9,INDEX($AS:$AS,$CI885+9),"")</f>
      </c>
      <c r="BD885">
        <f>IF($CJ885&gt;=10,INDEX($AS:$AS,$CI885+10),"")</f>
      </c>
      <c r="BE885">
        <f>IF($CJ885&gt;=11,INDEX($AS:$AS,$CI885+11),"")</f>
      </c>
      <c r="BF885">
        <f>IF($CJ885&gt;=12,INDEX($AS:$AS,$CI885+12),"")</f>
      </c>
      <c r="BG885">
        <f>IF($CJ885&gt;=13,INDEX($AS:$AS,$CI885+13),"")</f>
      </c>
      <c r="BH885">
        <f>IF($CJ885&gt;=14,INDEX($AS:$AS,$CI885+14),"")</f>
      </c>
      <c r="BI885">
        <f>IF($CJ885&gt;=15,INDEX($AS:$AS,$CI885+15),"")</f>
      </c>
      <c r="BJ885">
        <f>IF($CJ885&gt;=16,INDEX($AS:$AS,$CI885+16),"")</f>
      </c>
      <c r="BK885">
        <f>IF($CJ885&gt;=17,INDEX($AS:$AS,$CI885+17),"")</f>
      </c>
      <c r="BL885">
        <f>IF($CJ885&gt;=18,INDEX($AS:$AS,$CI885+18),"")</f>
      </c>
      <c r="BM885">
        <f>IF($CJ885&gt;=19,INDEX($AS:$AS,$CI885+19),"")</f>
      </c>
      <c r="BN885">
        <f>IF($CJ885&gt;=20,INDEX($AS:$AS,$CI885+20),"")</f>
      </c>
      <c r="BO885">
        <f>IF($CJ885&gt;=21,INDEX($AS:$AS,$CI885+21),"")</f>
      </c>
      <c r="BP885">
        <f>IF($CJ885&gt;=22,INDEX($AS:$AS,$CI885+22),"")</f>
      </c>
      <c r="BQ885">
        <f>IF($CJ885&gt;=23,INDEX($AS:$AS,$CI885+23),"")</f>
      </c>
      <c r="BR885">
        <f>IF($CJ885&gt;=24,INDEX($AS:$AS,$CI885+24),"")</f>
      </c>
      <c r="BS885">
        <f>IF($CJ885&gt;=25,INDEX($AS:$AS,$CI885+25),"")</f>
      </c>
      <c r="BT885">
        <f>IF($CJ885&gt;=26,INDEX($AS:$AS,$CI885+26),"")</f>
      </c>
      <c r="BU885">
        <f>IF($CJ885&gt;=27,INDEX($AS:$AS,$CI885+27),"")</f>
      </c>
      <c r="BV885">
        <f>IF($CJ885&gt;=28,INDEX($AS:$AS,$CI885+28),"")</f>
      </c>
      <c r="BW885">
        <f>IF($CJ885&gt;=29,INDEX($AS:$AS,$CI885+29),"")</f>
      </c>
      <c r="BX885">
        <f>IF($CJ885&gt;=30,INDEX($AS:$AS,$CI885+30),"")</f>
      </c>
      <c r="BY885">
        <f>IF($CJ885&gt;=31,INDEX($AS:$AS,$CI885+31),"")</f>
      </c>
      <c r="BZ885">
        <f>IF($CJ885&gt;=32,INDEX($AS:$AS,$CI885+32),"")</f>
      </c>
      <c r="CA885">
        <f>IF($CJ885&gt;=33,INDEX($AS:$AS,$CI885+33),"")</f>
      </c>
      <c r="CB885">
        <f>IF($CJ885&gt;=34,INDEX($AS:$AS,$CI885+34),"")</f>
      </c>
      <c r="CC885">
        <f>IF($CJ885&gt;=35,INDEX($AS:$AS,$CI885+35),"")</f>
      </c>
      <c r="CD885">
        <f>IF($CJ885&gt;=36,INDEX($AS:$AS,$CI885+36),"")</f>
      </c>
      <c r="CE885">
        <f>IF($CJ885&gt;=37,INDEX($AS:$AS,$CI885+37),"")</f>
      </c>
      <c r="CF885">
        <f>IF($CJ885&gt;=38,INDEX($AS:$AS,$CI885+38),"")</f>
      </c>
      <c r="CG885">
        <f>IF($CJ885&gt;=39,INDEX($AS:$AS,$CI885+39),"")</f>
      </c>
      <c r="CH885">
        <f>IF($CJ885&gt;=40,INDEX($AS:$AS,$CI885+40),"")</f>
      </c>
      <c r="CI885">
        <f>IFERROR(MATCH($AR885,$AS$2:$AS$133,0)+1,0)</f>
      </c>
      <c r="CJ885">
        <f>IFERROR(INDEX($AT$2:$AT$133,MATCH($AR885,$AS$2:$AS$133,0)),0)</f>
      </c>
      <c r="CK885">
        <f>IFERROR(LEFT($O885,FIND(" - ",$O885)-1),$O885)</f>
      </c>
      <c r="CL885" t="s">
        <v>113</v>
      </c>
      <c r="CN885">
        <f>IF($DI885&gt;=1,INDEX($CL:$CL,$DH885+1),"")</f>
      </c>
      <c r="CO885">
        <f>IF($DI885&gt;=2,INDEX($CL:$CL,$DH885+2),"")</f>
      </c>
      <c r="CP885">
        <f>IF($DI885&gt;=3,INDEX($CL:$CL,$DH885+3),"")</f>
      </c>
      <c r="CQ885">
        <f>IF($DI885&gt;=4,INDEX($CL:$CL,$DH885+4),"")</f>
      </c>
      <c r="CR885">
        <f>IF($DI885&gt;=5,INDEX($CL:$CL,$DH885+5),"")</f>
      </c>
      <c r="CS885">
        <f>IF($DI885&gt;=6,INDEX($CL:$CL,$DH885+6),"")</f>
      </c>
      <c r="CT885">
        <f>IF($DI885&gt;=7,INDEX($CL:$CL,$DH885+7),"")</f>
      </c>
      <c r="CU885">
        <f>IF($DI885&gt;=8,INDEX($CL:$CL,$DH885+8),"")</f>
      </c>
      <c r="CV885">
        <f>IF($DI885&gt;=9,INDEX($CL:$CL,$DH885+9),"")</f>
      </c>
      <c r="CW885">
        <f>IF($DI885&gt;=10,INDEX($CL:$CL,$DH885+10),"")</f>
      </c>
      <c r="CX885">
        <f>IF($DI885&gt;=11,INDEX($CL:$CL,$DH885+11),"")</f>
      </c>
      <c r="CY885">
        <f>IF($DI885&gt;=12,INDEX($CL:$CL,$DH885+12),"")</f>
      </c>
      <c r="CZ885">
        <f>IF($DI885&gt;=13,INDEX($CL:$CL,$DH885+13),"")</f>
      </c>
      <c r="DA885">
        <f>IF($DI885&gt;=14,INDEX($CL:$CL,$DH885+14),"")</f>
      </c>
      <c r="DB885">
        <f>IF($DI885&gt;=15,INDEX($CL:$CL,$DH885+15),"")</f>
      </c>
      <c r="DC885">
        <f>IF($DI885&gt;=16,INDEX($CL:$CL,$DH885+16),"")</f>
      </c>
      <c r="DD885">
        <f>IF($DI885&gt;=17,INDEX($CL:$CL,$DH885+17),"")</f>
      </c>
      <c r="DE885">
        <f>IF($DI885&gt;=18,INDEX($CL:$CL,$DH885+18),"")</f>
      </c>
      <c r="DF885">
        <f>IF($DI885&gt;=19,INDEX($CL:$CL,$DH885+19),"")</f>
      </c>
      <c r="DG885">
        <f>IF($DI885&gt;=20,INDEX($CL:$CL,$DH885+20),"")</f>
      </c>
      <c r="DH885">
        <f>IFERROR(MATCH($CK885,$CL$2:$CL$1558,0)+1,0)</f>
      </c>
      <c r="DI885">
        <f>IFERROR(INDEX($CM$2:$CM$1558,MATCH($CK885,$CL$2:$CL$1558,0)),0)</f>
      </c>
      <c r="DJ885">
        <f>IFERROR(INDEX($AQ:$AQ,MATCH($K885,$AP:$AP,0))&amp;"","")</f>
      </c>
      <c r="DN885">
        <f>IF($GQ885&gt;=1,INDEX($DK:$DK,$GP885+1),"")</f>
      </c>
      <c r="DO885">
        <f>IF($GQ885&gt;=2,INDEX($DK:$DK,$GP885+2),"")</f>
      </c>
      <c r="DP885">
        <f>IF($GQ885&gt;=3,INDEX($DK:$DK,$GP885+3),"")</f>
      </c>
      <c r="DQ885">
        <f>IF($GQ885&gt;=4,INDEX($DK:$DK,$GP885+4),"")</f>
      </c>
      <c r="DR885">
        <f>IF($GQ885&gt;=5,INDEX($DK:$DK,$GP885+5),"")</f>
      </c>
      <c r="DS885">
        <f>IF($GQ885&gt;=6,INDEX($DK:$DK,$GP885+6),"")</f>
      </c>
      <c r="DT885">
        <f>IF($GQ885&gt;=7,INDEX($DK:$DK,$GP885+7),"")</f>
      </c>
      <c r="DU885">
        <f>IF($GQ885&gt;=8,INDEX($DK:$DK,$GP885+8),"")</f>
      </c>
      <c r="DV885">
        <f>IF($GQ885&gt;=9,INDEX($DK:$DK,$GP885+9),"")</f>
      </c>
      <c r="DW885">
        <f>IF($GQ885&gt;=10,INDEX($DK:$DK,$GP885+10),"")</f>
      </c>
      <c r="DX885">
        <f>IF($GQ885&gt;=11,INDEX($DK:$DK,$GP885+11),"")</f>
      </c>
      <c r="DY885">
        <f>IF($GQ885&gt;=12,INDEX($DK:$DK,$GP885+12),"")</f>
      </c>
      <c r="DZ885">
        <f>IF($GQ885&gt;=13,INDEX($DK:$DK,$GP885+13),"")</f>
      </c>
      <c r="EA885">
        <f>IF($GQ885&gt;=14,INDEX($DK:$DK,$GP885+14),"")</f>
      </c>
      <c r="EB885">
        <f>IF($GQ885&gt;=15,INDEX($DK:$DK,$GP885+15),"")</f>
      </c>
      <c r="EC885">
        <f>IF($GQ885&gt;=16,INDEX($DK:$DK,$GP885+16),"")</f>
      </c>
      <c r="ED885">
        <f>IF($GQ885&gt;=17,INDEX($DK:$DK,$GP885+17),"")</f>
      </c>
      <c r="EE885">
        <f>IF($GQ885&gt;=18,INDEX($DK:$DK,$GP885+18),"")</f>
      </c>
      <c r="EF885">
        <f>IF($GQ885&gt;=19,INDEX($DK:$DK,$GP885+19),"")</f>
      </c>
      <c r="EG885">
        <f>IF($GQ885&gt;=20,INDEX($DK:$DK,$GP885+20),"")</f>
      </c>
      <c r="EH885">
        <f>IF($GQ885&gt;=21,INDEX($DK:$DK,$GP885+21),"")</f>
      </c>
      <c r="EI885">
        <f>IF($GQ885&gt;=22,INDEX($DK:$DK,$GP885+22),"")</f>
      </c>
      <c r="EJ885">
        <f>IF($GQ885&gt;=23,INDEX($DK:$DK,$GP885+23),"")</f>
      </c>
      <c r="EK885">
        <f>IF($GQ885&gt;=24,INDEX($DK:$DK,$GP885+24),"")</f>
      </c>
      <c r="EL885">
        <f>IF($GQ885&gt;=25,INDEX($DK:$DK,$GP885+25),"")</f>
      </c>
      <c r="EM885">
        <f>IF($GQ885&gt;=26,INDEX($DK:$DK,$GP885+26),"")</f>
      </c>
      <c r="EN885">
        <f>IF($GQ885&gt;=27,INDEX($DK:$DK,$GP885+27),"")</f>
      </c>
      <c r="EO885">
        <f>IF($GQ885&gt;=28,INDEX($DK:$DK,$GP885+28),"")</f>
      </c>
      <c r="EP885">
        <f>IF($GQ885&gt;=29,INDEX($DK:$DK,$GP885+29),"")</f>
      </c>
      <c r="EQ885">
        <f>IF($GQ885&gt;=30,INDEX($DK:$DK,$GP885+30),"")</f>
      </c>
      <c r="ER885">
        <f>IF($GQ885&gt;=31,INDEX($DK:$DK,$GP885+31),"")</f>
      </c>
      <c r="ES885">
        <f>IF($GQ885&gt;=32,INDEX($DK:$DK,$GP885+32),"")</f>
      </c>
      <c r="ET885">
        <f>IF($GQ885&gt;=33,INDEX($DK:$DK,$GP885+33),"")</f>
      </c>
      <c r="EU885">
        <f>IF($GQ885&gt;=34,INDEX($DK:$DK,$GP885+34),"")</f>
      </c>
      <c r="EV885">
        <f>IF($GQ885&gt;=35,INDEX($DK:$DK,$GP885+35),"")</f>
      </c>
      <c r="EW885">
        <f>IF($GQ885&gt;=36,INDEX($DK:$DK,$GP885+36),"")</f>
      </c>
      <c r="EX885">
        <f>IF($GQ885&gt;=37,INDEX($DK:$DK,$GP885+37),"")</f>
      </c>
      <c r="EY885">
        <f>IF($GQ885&gt;=38,INDEX($DK:$DK,$GP885+38),"")</f>
      </c>
      <c r="EZ885">
        <f>IF($GQ885&gt;=39,INDEX($DK:$DK,$GP885+39),"")</f>
      </c>
      <c r="FA885">
        <f>IF($GQ885&gt;=40,INDEX($DK:$DK,$GP885+40),"")</f>
      </c>
      <c r="FB885">
        <f>IF($GQ885&gt;=1,INDEX($DL:$DL,$GP885+1),"")</f>
      </c>
      <c r="FC885">
        <f>IF($GQ885&gt;=2,INDEX($DL:$DL,$GP885+2),"")</f>
      </c>
      <c r="FD885">
        <f>IF($GQ885&gt;=3,INDEX($DL:$DL,$GP885+3),"")</f>
      </c>
      <c r="FE885">
        <f>IF($GQ885&gt;=4,INDEX($DL:$DL,$GP885+4),"")</f>
      </c>
      <c r="FF885">
        <f>IF($GQ885&gt;=5,INDEX($DL:$DL,$GP885+5),"")</f>
      </c>
      <c r="FG885">
        <f>IF($GQ885&gt;=6,INDEX($DL:$DL,$GP885+6),"")</f>
      </c>
      <c r="FH885">
        <f>IF($GQ885&gt;=7,INDEX($DL:$DL,$GP885+7),"")</f>
      </c>
      <c r="FI885">
        <f>IF($GQ885&gt;=8,INDEX($DL:$DL,$GP885+8),"")</f>
      </c>
      <c r="FJ885">
        <f>IF($GQ885&gt;=9,INDEX($DL:$DL,$GP885+9),"")</f>
      </c>
      <c r="FK885">
        <f>IF($GQ885&gt;=10,INDEX($DL:$DL,$GP885+10),"")</f>
      </c>
      <c r="FL885">
        <f>IF($GQ885&gt;=11,INDEX($DL:$DL,$GP885+11),"")</f>
      </c>
      <c r="FM885">
        <f>IF($GQ885&gt;=12,INDEX($DL:$DL,$GP885+12),"")</f>
      </c>
      <c r="FN885">
        <f>IF($GQ885&gt;=13,INDEX($DL:$DL,$GP885+13),"")</f>
      </c>
      <c r="FO885">
        <f>IF($GQ885&gt;=14,INDEX($DL:$DL,$GP885+14),"")</f>
      </c>
      <c r="FP885">
        <f>IF($GQ885&gt;=15,INDEX($DL:$DL,$GP885+15),"")</f>
      </c>
      <c r="FQ885">
        <f>IF($GQ885&gt;=16,INDEX($DL:$DL,$GP885+16),"")</f>
      </c>
      <c r="FR885">
        <f>IF($GQ885&gt;=17,INDEX($DL:$DL,$GP885+17),"")</f>
      </c>
      <c r="FS885">
        <f>IF($GQ885&gt;=18,INDEX($DL:$DL,$GP885+18),"")</f>
      </c>
      <c r="FT885">
        <f>IF($GQ885&gt;=19,INDEX($DL:$DL,$GP885+19),"")</f>
      </c>
      <c r="FU885">
        <f>IF($GQ885&gt;=20,INDEX($DL:$DL,$GP885+20),"")</f>
      </c>
      <c r="FV885">
        <f>IF($GQ885&gt;=21,INDEX($DL:$DL,$GP885+21),"")</f>
      </c>
      <c r="FW885">
        <f>IF($GQ885&gt;=22,INDEX($DL:$DL,$GP885+22),"")</f>
      </c>
      <c r="FX885">
        <f>IF($GQ885&gt;=23,INDEX($DL:$DL,$GP885+23),"")</f>
      </c>
      <c r="FY885">
        <f>IF($GQ885&gt;=24,INDEX($DL:$DL,$GP885+24),"")</f>
      </c>
      <c r="FZ885">
        <f>IF($GQ885&gt;=25,INDEX($DL:$DL,$GP885+25),"")</f>
      </c>
      <c r="GA885">
        <f>IF($GQ885&gt;=26,INDEX($DL:$DL,$GP885+26),"")</f>
      </c>
      <c r="GB885">
        <f>IF($GQ885&gt;=27,INDEX($DL:$DL,$GP885+27),"")</f>
      </c>
      <c r="GC885">
        <f>IF($GQ885&gt;=28,INDEX($DL:$DL,$GP885+28),"")</f>
      </c>
      <c r="GD885">
        <f>IF($GQ885&gt;=29,INDEX($DL:$DL,$GP885+29),"")</f>
      </c>
      <c r="GE885">
        <f>IF($GQ885&gt;=30,INDEX($DL:$DL,$GP885+30),"")</f>
      </c>
      <c r="GF885">
        <f>IF($GQ885&gt;=31,INDEX($DL:$DL,$GP885+31),"")</f>
      </c>
      <c r="GG885">
        <f>IF($GQ885&gt;=32,INDEX($DL:$DL,$GP885+32),"")</f>
      </c>
      <c r="GH885">
        <f>IF($GQ885&gt;=33,INDEX($DL:$DL,$GP885+33),"")</f>
      </c>
      <c r="GI885">
        <f>IF($GQ885&gt;=34,INDEX($DL:$DL,$GP885+34),"")</f>
      </c>
      <c r="GJ885">
        <f>IF($GQ885&gt;=35,INDEX($DL:$DL,$GP885+35),"")</f>
      </c>
      <c r="GK885">
        <f>IF($GQ885&gt;=36,INDEX($DL:$DL,$GP885+36),"")</f>
      </c>
      <c r="GL885">
        <f>IF($GQ885&gt;=37,INDEX($DL:$DL,$GP885+37),"")</f>
      </c>
      <c r="GM885">
        <f>IF($GQ885&gt;=38,INDEX($DL:$DL,$GP885+38),"")</f>
      </c>
      <c r="GN885">
        <f>IF($GQ885&gt;=39,INDEX($DL:$DL,$GP885+39),"")</f>
      </c>
      <c r="GO885">
        <f>IF($GQ885&gt;=40,INDEX($DL:$DL,$GP885+40),"")</f>
      </c>
      <c r="GP885">
        <f>IFERROR(MATCH($DJ885,$DK$2:$DK$148,0)+1,0)</f>
      </c>
      <c r="GQ885">
        <f>IFERROR(INDEX($DM$2:$DM$148,MATCH($DJ885,$DK$2:$DK$148,0)),0)</f>
      </c>
      <c r="GR885">
        <f>IFERROR(MATCH($L885,$DN$885:$FA$885,0),0)</f>
      </c>
      <c r="GS885">
        <f>IF($GR885&gt;0,INDEX($FB$885:$GO$885,$GR885),"")</f>
      </c>
      <c r="GV885">
        <f>IF($JE885&gt;=1,INDEX($GT:$GT,$JD885+1),"")</f>
      </c>
      <c r="GW885">
        <f>IF($JE885&gt;=2,INDEX($GT:$GT,$JD885+2),"")</f>
      </c>
      <c r="GX885">
        <f>IF($JE885&gt;=3,INDEX($GT:$GT,$JD885+3),"")</f>
      </c>
      <c r="GY885">
        <f>IF($JE885&gt;=4,INDEX($GT:$GT,$JD885+4),"")</f>
      </c>
      <c r="GZ885">
        <f>IF($JE885&gt;=5,INDEX($GT:$GT,$JD885+5),"")</f>
      </c>
      <c r="HA885">
        <f>IF($JE885&gt;=6,INDEX($GT:$GT,$JD885+6),"")</f>
      </c>
      <c r="HB885">
        <f>IF($JE885&gt;=7,INDEX($GT:$GT,$JD885+7),"")</f>
      </c>
      <c r="HC885">
        <f>IF($JE885&gt;=8,INDEX($GT:$GT,$JD885+8),"")</f>
      </c>
      <c r="HD885">
        <f>IF($JE885&gt;=9,INDEX($GT:$GT,$JD885+9),"")</f>
      </c>
      <c r="HE885">
        <f>IF($JE885&gt;=10,INDEX($GT:$GT,$JD885+10),"")</f>
      </c>
      <c r="HF885">
        <f>IF($JE885&gt;=11,INDEX($GT:$GT,$JD885+11),"")</f>
      </c>
      <c r="HG885">
        <f>IF($JE885&gt;=12,INDEX($GT:$GT,$JD885+12),"")</f>
      </c>
      <c r="HH885">
        <f>IF($JE885&gt;=13,INDEX($GT:$GT,$JD885+13),"")</f>
      </c>
      <c r="HI885">
        <f>IF($JE885&gt;=14,INDEX($GT:$GT,$JD885+14),"")</f>
      </c>
      <c r="HJ885">
        <f>IF($JE885&gt;=15,INDEX($GT:$GT,$JD885+15),"")</f>
      </c>
      <c r="HK885">
        <f>IF($JE885&gt;=16,INDEX($GT:$GT,$JD885+16),"")</f>
      </c>
      <c r="HL885">
        <f>IF($JE885&gt;=17,INDEX($GT:$GT,$JD885+17),"")</f>
      </c>
      <c r="HM885">
        <f>IF($JE885&gt;=18,INDEX($GT:$GT,$JD885+18),"")</f>
      </c>
      <c r="HN885">
        <f>IF($JE885&gt;=19,INDEX($GT:$GT,$JD885+19),"")</f>
      </c>
      <c r="HO885">
        <f>IF($JE885&gt;=20,INDEX($GT:$GT,$JD885+20),"")</f>
      </c>
      <c r="HP885">
        <f>IF($JE885&gt;=21,INDEX($GT:$GT,$JD885+21),"")</f>
      </c>
      <c r="HQ885">
        <f>IF($JE885&gt;=22,INDEX($GT:$GT,$JD885+22),"")</f>
      </c>
      <c r="HR885">
        <f>IF($JE885&gt;=23,INDEX($GT:$GT,$JD885+23),"")</f>
      </c>
      <c r="HS885">
        <f>IF($JE885&gt;=24,INDEX($GT:$GT,$JD885+24),"")</f>
      </c>
      <c r="HT885">
        <f>IF($JE885&gt;=25,INDEX($GT:$GT,$JD885+25),"")</f>
      </c>
      <c r="HU885">
        <f>IF($JE885&gt;=26,INDEX($GT:$GT,$JD885+26),"")</f>
      </c>
      <c r="HV885">
        <f>IF($JE885&gt;=27,INDEX($GT:$GT,$JD885+27),"")</f>
      </c>
      <c r="HW885">
        <f>IF($JE885&gt;=28,INDEX($GT:$GT,$JD885+28),"")</f>
      </c>
      <c r="HX885">
        <f>IF($JE885&gt;=29,INDEX($GT:$GT,$JD885+29),"")</f>
      </c>
      <c r="HY885">
        <f>IF($JE885&gt;=30,INDEX($GT:$GT,$JD885+30),"")</f>
      </c>
      <c r="HZ885">
        <f>IF($JE885&gt;=31,INDEX($GT:$GT,$JD885+31),"")</f>
      </c>
      <c r="IA885">
        <f>IF($JE885&gt;=32,INDEX($GT:$GT,$JD885+32),"")</f>
      </c>
      <c r="IB885">
        <f>IF($JE885&gt;=33,INDEX($GT:$GT,$JD885+33),"")</f>
      </c>
      <c r="IC885">
        <f>IF($JE885&gt;=34,INDEX($GT:$GT,$JD885+34),"")</f>
      </c>
      <c r="ID885">
        <f>IF($JE885&gt;=35,INDEX($GT:$GT,$JD885+35),"")</f>
      </c>
      <c r="IE885">
        <f>IF($JE885&gt;=36,INDEX($GT:$GT,$JD885+36),"")</f>
      </c>
      <c r="IF885">
        <f>IF($JE885&gt;=37,INDEX($GT:$GT,$JD885+37),"")</f>
      </c>
      <c r="IG885">
        <f>IF($JE885&gt;=38,INDEX($GT:$GT,$JD885+38),"")</f>
      </c>
      <c r="IH885">
        <f>IF($JE885&gt;=39,INDEX($GT:$GT,$JD885+39),"")</f>
      </c>
      <c r="II885">
        <f>IF($JE885&gt;=40,INDEX($GT:$GT,$JD885+40),"")</f>
      </c>
      <c r="IJ885">
        <f>IF($JE885&gt;=41,INDEX($GT:$GT,$JD885+41),"")</f>
      </c>
      <c r="IK885">
        <f>IF($JE885&gt;=42,INDEX($GT:$GT,$JD885+42),"")</f>
      </c>
      <c r="IL885">
        <f>IF($JE885&gt;=43,INDEX($GT:$GT,$JD885+43),"")</f>
      </c>
      <c r="IM885">
        <f>IF($JE885&gt;=44,INDEX($GT:$GT,$JD885+44),"")</f>
      </c>
      <c r="IN885">
        <f>IF($JE885&gt;=45,INDEX($GT:$GT,$JD885+45),"")</f>
      </c>
      <c r="IO885">
        <f>IF($JE885&gt;=46,INDEX($GT:$GT,$JD885+46),"")</f>
      </c>
      <c r="IP885">
        <f>IF($JE885&gt;=47,INDEX($GT:$GT,$JD885+47),"")</f>
      </c>
      <c r="IQ885">
        <f>IF($JE885&gt;=48,INDEX($GT:$GT,$JD885+48),"")</f>
      </c>
      <c r="IR885">
        <f>IF($JE885&gt;=49,INDEX($GT:$GT,$JD885+49),"")</f>
      </c>
      <c r="IS885">
        <f>IF($JE885&gt;=50,INDEX($GT:$GT,$JD885+50),"")</f>
      </c>
      <c r="IT885">
        <f>IF($JE885&gt;=51,INDEX($GT:$GT,$JD885+51),"")</f>
      </c>
      <c r="IU885">
        <f>IF($JE885&gt;=52,INDEX($GT:$GT,$JD885+52),"")</f>
      </c>
      <c r="IV885">
        <f>IF($JE885&gt;=53,INDEX($GT:$GT,$JD885+53),"")</f>
      </c>
      <c r="IW885">
        <f>IF($JE885&gt;=54,INDEX($GT:$GT,$JD885+54),"")</f>
      </c>
      <c r="IX885">
        <f>IF($JE885&gt;=55,INDEX($GT:$GT,$JD885+55),"")</f>
      </c>
      <c r="IY885">
        <f>IF($JE885&gt;=56,INDEX($GT:$GT,$JD885+56),"")</f>
      </c>
      <c r="IZ885">
        <f>IF($JE885&gt;=57,INDEX($GT:$GT,$JD885+57),"")</f>
      </c>
      <c r="JA885">
        <f>IF($JE885&gt;=58,INDEX($GT:$GT,$JD885+58),"")</f>
      </c>
      <c r="JB885">
        <f>IF($JE885&gt;=59,INDEX($GT:$GT,$JD885+59),"")</f>
      </c>
      <c r="JC885">
        <f>IF($JE885&gt;=60,INDEX($GT:$GT,$JD885+60),"")</f>
      </c>
      <c r="JD885">
        <f>IFERROR(MATCH($GS885,$GT$2:$GT$322,0)+1,0)</f>
      </c>
      <c r="JE885">
        <f>IFERROR(INDEX($GU$2:$GU$322,MATCH($GS885,$GT$2:$GT$322,0)),0)</f>
      </c>
      <c r="JF885" t="s">
        <v>28</v>
      </c>
      <c r="JG885" t="s">
        <v>28</v>
      </c>
    </row>
    <row r="886" spans="1:267" x14ac:dyDescent="0.25">
      <c r="J886" s="1"/>
      <c r="K886" s="1"/>
      <c r="L886" s="1"/>
      <c r="M886" s="1"/>
      <c r="N886" s="1">
        <f>IFERROR(IF(FIND(" - ",$J886)&gt;0,MID($J886,FIND(" - ",$J886)+3,LEN($J886)),""),"")</f>
      </c>
      <c r="P886" s="1"/>
      <c r="S886" t="s">
        <v>28</v>
      </c>
      <c r="U886">
        <f>IF(OR($S886="",$T886=""),"",IFERROR($S886/$T886,0))</f>
      </c>
      <c r="V886">
        <f>IF($S886="","",
IF($K886="","",
IF(ISNUMBER(SEARCH("exempt",LOWER($K886))),0,
$S886*(VALUE(SUBSTITUTE($K886,"%",""))/100))))</f>
      </c>
      <c r="AB886">
        <f>IF($S886="","",
SUM($S886,$V886,$Z886,$W886,$Y886)-
IF($AA886="",0,VALUE($AA886)))</f>
      </c>
      <c r="AJ886" t="s">
        <v>1721</v>
      </c>
      <c r="AR886">
        <f>IFERROR(LEFT($J886,FIND(" - ",$J886)-1),$J886)</f>
      </c>
      <c r="AU886">
        <f>IF($CJ886&gt;=1,INDEX($AS:$AS,$CI886+1),"")</f>
      </c>
      <c r="AV886">
        <f>IF($CJ886&gt;=2,INDEX($AS:$AS,$CI886+2),"")</f>
      </c>
      <c r="AW886">
        <f>IF($CJ886&gt;=3,INDEX($AS:$AS,$CI886+3),"")</f>
      </c>
      <c r="AX886">
        <f>IF($CJ886&gt;=4,INDEX($AS:$AS,$CI886+4),"")</f>
      </c>
      <c r="AY886">
        <f>IF($CJ886&gt;=5,INDEX($AS:$AS,$CI886+5),"")</f>
      </c>
      <c r="AZ886">
        <f>IF($CJ886&gt;=6,INDEX($AS:$AS,$CI886+6),"")</f>
      </c>
      <c r="BA886">
        <f>IF($CJ886&gt;=7,INDEX($AS:$AS,$CI886+7),"")</f>
      </c>
      <c r="BB886">
        <f>IF($CJ886&gt;=8,INDEX($AS:$AS,$CI886+8),"")</f>
      </c>
      <c r="BC886">
        <f>IF($CJ886&gt;=9,INDEX($AS:$AS,$CI886+9),"")</f>
      </c>
      <c r="BD886">
        <f>IF($CJ886&gt;=10,INDEX($AS:$AS,$CI886+10),"")</f>
      </c>
      <c r="BE886">
        <f>IF($CJ886&gt;=11,INDEX($AS:$AS,$CI886+11),"")</f>
      </c>
      <c r="BF886">
        <f>IF($CJ886&gt;=12,INDEX($AS:$AS,$CI886+12),"")</f>
      </c>
      <c r="BG886">
        <f>IF($CJ886&gt;=13,INDEX($AS:$AS,$CI886+13),"")</f>
      </c>
      <c r="BH886">
        <f>IF($CJ886&gt;=14,INDEX($AS:$AS,$CI886+14),"")</f>
      </c>
      <c r="BI886">
        <f>IF($CJ886&gt;=15,INDEX($AS:$AS,$CI886+15),"")</f>
      </c>
      <c r="BJ886">
        <f>IF($CJ886&gt;=16,INDEX($AS:$AS,$CI886+16),"")</f>
      </c>
      <c r="BK886">
        <f>IF($CJ886&gt;=17,INDEX($AS:$AS,$CI886+17),"")</f>
      </c>
      <c r="BL886">
        <f>IF($CJ886&gt;=18,INDEX($AS:$AS,$CI886+18),"")</f>
      </c>
      <c r="BM886">
        <f>IF($CJ886&gt;=19,INDEX($AS:$AS,$CI886+19),"")</f>
      </c>
      <c r="BN886">
        <f>IF($CJ886&gt;=20,INDEX($AS:$AS,$CI886+20),"")</f>
      </c>
      <c r="BO886">
        <f>IF($CJ886&gt;=21,INDEX($AS:$AS,$CI886+21),"")</f>
      </c>
      <c r="BP886">
        <f>IF($CJ886&gt;=22,INDEX($AS:$AS,$CI886+22),"")</f>
      </c>
      <c r="BQ886">
        <f>IF($CJ886&gt;=23,INDEX($AS:$AS,$CI886+23),"")</f>
      </c>
      <c r="BR886">
        <f>IF($CJ886&gt;=24,INDEX($AS:$AS,$CI886+24),"")</f>
      </c>
      <c r="BS886">
        <f>IF($CJ886&gt;=25,INDEX($AS:$AS,$CI886+25),"")</f>
      </c>
      <c r="BT886">
        <f>IF($CJ886&gt;=26,INDEX($AS:$AS,$CI886+26),"")</f>
      </c>
      <c r="BU886">
        <f>IF($CJ886&gt;=27,INDEX($AS:$AS,$CI886+27),"")</f>
      </c>
      <c r="BV886">
        <f>IF($CJ886&gt;=28,INDEX($AS:$AS,$CI886+28),"")</f>
      </c>
      <c r="BW886">
        <f>IF($CJ886&gt;=29,INDEX($AS:$AS,$CI886+29),"")</f>
      </c>
      <c r="BX886">
        <f>IF($CJ886&gt;=30,INDEX($AS:$AS,$CI886+30),"")</f>
      </c>
      <c r="BY886">
        <f>IF($CJ886&gt;=31,INDEX($AS:$AS,$CI886+31),"")</f>
      </c>
      <c r="BZ886">
        <f>IF($CJ886&gt;=32,INDEX($AS:$AS,$CI886+32),"")</f>
      </c>
      <c r="CA886">
        <f>IF($CJ886&gt;=33,INDEX($AS:$AS,$CI886+33),"")</f>
      </c>
      <c r="CB886">
        <f>IF($CJ886&gt;=34,INDEX($AS:$AS,$CI886+34),"")</f>
      </c>
      <c r="CC886">
        <f>IF($CJ886&gt;=35,INDEX($AS:$AS,$CI886+35),"")</f>
      </c>
      <c r="CD886">
        <f>IF($CJ886&gt;=36,INDEX($AS:$AS,$CI886+36),"")</f>
      </c>
      <c r="CE886">
        <f>IF($CJ886&gt;=37,INDEX($AS:$AS,$CI886+37),"")</f>
      </c>
      <c r="CF886">
        <f>IF($CJ886&gt;=38,INDEX($AS:$AS,$CI886+38),"")</f>
      </c>
      <c r="CG886">
        <f>IF($CJ886&gt;=39,INDEX($AS:$AS,$CI886+39),"")</f>
      </c>
      <c r="CH886">
        <f>IF($CJ886&gt;=40,INDEX($AS:$AS,$CI886+40),"")</f>
      </c>
      <c r="CI886">
        <f>IFERROR(MATCH($AR886,$AS$2:$AS$133,0)+1,0)</f>
      </c>
      <c r="CJ886">
        <f>IFERROR(INDEX($AT$2:$AT$133,MATCH($AR886,$AS$2:$AS$133,0)),0)</f>
      </c>
      <c r="CK886">
        <f>IFERROR(LEFT($O886,FIND(" - ",$O886)-1),$O886)</f>
      </c>
      <c r="CL886" t="s">
        <v>1722</v>
      </c>
      <c r="CM886">
        <v>2</v>
      </c>
      <c r="CN886">
        <f>IF($DI886&gt;=1,INDEX($CL:$CL,$DH886+1),"")</f>
      </c>
      <c r="CO886">
        <f>IF($DI886&gt;=2,INDEX($CL:$CL,$DH886+2),"")</f>
      </c>
      <c r="CP886">
        <f>IF($DI886&gt;=3,INDEX($CL:$CL,$DH886+3),"")</f>
      </c>
      <c r="CQ886">
        <f>IF($DI886&gt;=4,INDEX($CL:$CL,$DH886+4),"")</f>
      </c>
      <c r="CR886">
        <f>IF($DI886&gt;=5,INDEX($CL:$CL,$DH886+5),"")</f>
      </c>
      <c r="CS886">
        <f>IF($DI886&gt;=6,INDEX($CL:$CL,$DH886+6),"")</f>
      </c>
      <c r="CT886">
        <f>IF($DI886&gt;=7,INDEX($CL:$CL,$DH886+7),"")</f>
      </c>
      <c r="CU886">
        <f>IF($DI886&gt;=8,INDEX($CL:$CL,$DH886+8),"")</f>
      </c>
      <c r="CV886">
        <f>IF($DI886&gt;=9,INDEX($CL:$CL,$DH886+9),"")</f>
      </c>
      <c r="CW886">
        <f>IF($DI886&gt;=10,INDEX($CL:$CL,$DH886+10),"")</f>
      </c>
      <c r="CX886">
        <f>IF($DI886&gt;=11,INDEX($CL:$CL,$DH886+11),"")</f>
      </c>
      <c r="CY886">
        <f>IF($DI886&gt;=12,INDEX($CL:$CL,$DH886+12),"")</f>
      </c>
      <c r="CZ886">
        <f>IF($DI886&gt;=13,INDEX($CL:$CL,$DH886+13),"")</f>
      </c>
      <c r="DA886">
        <f>IF($DI886&gt;=14,INDEX($CL:$CL,$DH886+14),"")</f>
      </c>
      <c r="DB886">
        <f>IF($DI886&gt;=15,INDEX($CL:$CL,$DH886+15),"")</f>
      </c>
      <c r="DC886">
        <f>IF($DI886&gt;=16,INDEX($CL:$CL,$DH886+16),"")</f>
      </c>
      <c r="DD886">
        <f>IF($DI886&gt;=17,INDEX($CL:$CL,$DH886+17),"")</f>
      </c>
      <c r="DE886">
        <f>IF($DI886&gt;=18,INDEX($CL:$CL,$DH886+18),"")</f>
      </c>
      <c r="DF886">
        <f>IF($DI886&gt;=19,INDEX($CL:$CL,$DH886+19),"")</f>
      </c>
      <c r="DG886">
        <f>IF($DI886&gt;=20,INDEX($CL:$CL,$DH886+20),"")</f>
      </c>
      <c r="DH886">
        <f>IFERROR(MATCH($CK886,$CL$2:$CL$1558,0)+1,0)</f>
      </c>
      <c r="DI886">
        <f>IFERROR(INDEX($CM$2:$CM$1558,MATCH($CK886,$CL$2:$CL$1558,0)),0)</f>
      </c>
      <c r="DJ886">
        <f>IFERROR(INDEX($AQ:$AQ,MATCH($K886,$AP:$AP,0))&amp;"","")</f>
      </c>
      <c r="DN886">
        <f>IF($GQ886&gt;=1,INDEX($DK:$DK,$GP886+1),"")</f>
      </c>
      <c r="DO886">
        <f>IF($GQ886&gt;=2,INDEX($DK:$DK,$GP886+2),"")</f>
      </c>
      <c r="DP886">
        <f>IF($GQ886&gt;=3,INDEX($DK:$DK,$GP886+3),"")</f>
      </c>
      <c r="DQ886">
        <f>IF($GQ886&gt;=4,INDEX($DK:$DK,$GP886+4),"")</f>
      </c>
      <c r="DR886">
        <f>IF($GQ886&gt;=5,INDEX($DK:$DK,$GP886+5),"")</f>
      </c>
      <c r="DS886">
        <f>IF($GQ886&gt;=6,INDEX($DK:$DK,$GP886+6),"")</f>
      </c>
      <c r="DT886">
        <f>IF($GQ886&gt;=7,INDEX($DK:$DK,$GP886+7),"")</f>
      </c>
      <c r="DU886">
        <f>IF($GQ886&gt;=8,INDEX($DK:$DK,$GP886+8),"")</f>
      </c>
      <c r="DV886">
        <f>IF($GQ886&gt;=9,INDEX($DK:$DK,$GP886+9),"")</f>
      </c>
      <c r="DW886">
        <f>IF($GQ886&gt;=10,INDEX($DK:$DK,$GP886+10),"")</f>
      </c>
      <c r="DX886">
        <f>IF($GQ886&gt;=11,INDEX($DK:$DK,$GP886+11),"")</f>
      </c>
      <c r="DY886">
        <f>IF($GQ886&gt;=12,INDEX($DK:$DK,$GP886+12),"")</f>
      </c>
      <c r="DZ886">
        <f>IF($GQ886&gt;=13,INDEX($DK:$DK,$GP886+13),"")</f>
      </c>
      <c r="EA886">
        <f>IF($GQ886&gt;=14,INDEX($DK:$DK,$GP886+14),"")</f>
      </c>
      <c r="EB886">
        <f>IF($GQ886&gt;=15,INDEX($DK:$DK,$GP886+15),"")</f>
      </c>
      <c r="EC886">
        <f>IF($GQ886&gt;=16,INDEX($DK:$DK,$GP886+16),"")</f>
      </c>
      <c r="ED886">
        <f>IF($GQ886&gt;=17,INDEX($DK:$DK,$GP886+17),"")</f>
      </c>
      <c r="EE886">
        <f>IF($GQ886&gt;=18,INDEX($DK:$DK,$GP886+18),"")</f>
      </c>
      <c r="EF886">
        <f>IF($GQ886&gt;=19,INDEX($DK:$DK,$GP886+19),"")</f>
      </c>
      <c r="EG886">
        <f>IF($GQ886&gt;=20,INDEX($DK:$DK,$GP886+20),"")</f>
      </c>
      <c r="EH886">
        <f>IF($GQ886&gt;=21,INDEX($DK:$DK,$GP886+21),"")</f>
      </c>
      <c r="EI886">
        <f>IF($GQ886&gt;=22,INDEX($DK:$DK,$GP886+22),"")</f>
      </c>
      <c r="EJ886">
        <f>IF($GQ886&gt;=23,INDEX($DK:$DK,$GP886+23),"")</f>
      </c>
      <c r="EK886">
        <f>IF($GQ886&gt;=24,INDEX($DK:$DK,$GP886+24),"")</f>
      </c>
      <c r="EL886">
        <f>IF($GQ886&gt;=25,INDEX($DK:$DK,$GP886+25),"")</f>
      </c>
      <c r="EM886">
        <f>IF($GQ886&gt;=26,INDEX($DK:$DK,$GP886+26),"")</f>
      </c>
      <c r="EN886">
        <f>IF($GQ886&gt;=27,INDEX($DK:$DK,$GP886+27),"")</f>
      </c>
      <c r="EO886">
        <f>IF($GQ886&gt;=28,INDEX($DK:$DK,$GP886+28),"")</f>
      </c>
      <c r="EP886">
        <f>IF($GQ886&gt;=29,INDEX($DK:$DK,$GP886+29),"")</f>
      </c>
      <c r="EQ886">
        <f>IF($GQ886&gt;=30,INDEX($DK:$DK,$GP886+30),"")</f>
      </c>
      <c r="ER886">
        <f>IF($GQ886&gt;=31,INDEX($DK:$DK,$GP886+31),"")</f>
      </c>
      <c r="ES886">
        <f>IF($GQ886&gt;=32,INDEX($DK:$DK,$GP886+32),"")</f>
      </c>
      <c r="ET886">
        <f>IF($GQ886&gt;=33,INDEX($DK:$DK,$GP886+33),"")</f>
      </c>
      <c r="EU886">
        <f>IF($GQ886&gt;=34,INDEX($DK:$DK,$GP886+34),"")</f>
      </c>
      <c r="EV886">
        <f>IF($GQ886&gt;=35,INDEX($DK:$DK,$GP886+35),"")</f>
      </c>
      <c r="EW886">
        <f>IF($GQ886&gt;=36,INDEX($DK:$DK,$GP886+36),"")</f>
      </c>
      <c r="EX886">
        <f>IF($GQ886&gt;=37,INDEX($DK:$DK,$GP886+37),"")</f>
      </c>
      <c r="EY886">
        <f>IF($GQ886&gt;=38,INDEX($DK:$DK,$GP886+38),"")</f>
      </c>
      <c r="EZ886">
        <f>IF($GQ886&gt;=39,INDEX($DK:$DK,$GP886+39),"")</f>
      </c>
      <c r="FA886">
        <f>IF($GQ886&gt;=40,INDEX($DK:$DK,$GP886+40),"")</f>
      </c>
      <c r="FB886">
        <f>IF($GQ886&gt;=1,INDEX($DL:$DL,$GP886+1),"")</f>
      </c>
      <c r="FC886">
        <f>IF($GQ886&gt;=2,INDEX($DL:$DL,$GP886+2),"")</f>
      </c>
      <c r="FD886">
        <f>IF($GQ886&gt;=3,INDEX($DL:$DL,$GP886+3),"")</f>
      </c>
      <c r="FE886">
        <f>IF($GQ886&gt;=4,INDEX($DL:$DL,$GP886+4),"")</f>
      </c>
      <c r="FF886">
        <f>IF($GQ886&gt;=5,INDEX($DL:$DL,$GP886+5),"")</f>
      </c>
      <c r="FG886">
        <f>IF($GQ886&gt;=6,INDEX($DL:$DL,$GP886+6),"")</f>
      </c>
      <c r="FH886">
        <f>IF($GQ886&gt;=7,INDEX($DL:$DL,$GP886+7),"")</f>
      </c>
      <c r="FI886">
        <f>IF($GQ886&gt;=8,INDEX($DL:$DL,$GP886+8),"")</f>
      </c>
      <c r="FJ886">
        <f>IF($GQ886&gt;=9,INDEX($DL:$DL,$GP886+9),"")</f>
      </c>
      <c r="FK886">
        <f>IF($GQ886&gt;=10,INDEX($DL:$DL,$GP886+10),"")</f>
      </c>
      <c r="FL886">
        <f>IF($GQ886&gt;=11,INDEX($DL:$DL,$GP886+11),"")</f>
      </c>
      <c r="FM886">
        <f>IF($GQ886&gt;=12,INDEX($DL:$DL,$GP886+12),"")</f>
      </c>
      <c r="FN886">
        <f>IF($GQ886&gt;=13,INDEX($DL:$DL,$GP886+13),"")</f>
      </c>
      <c r="FO886">
        <f>IF($GQ886&gt;=14,INDEX($DL:$DL,$GP886+14),"")</f>
      </c>
      <c r="FP886">
        <f>IF($GQ886&gt;=15,INDEX($DL:$DL,$GP886+15),"")</f>
      </c>
      <c r="FQ886">
        <f>IF($GQ886&gt;=16,INDEX($DL:$DL,$GP886+16),"")</f>
      </c>
      <c r="FR886">
        <f>IF($GQ886&gt;=17,INDEX($DL:$DL,$GP886+17),"")</f>
      </c>
      <c r="FS886">
        <f>IF($GQ886&gt;=18,INDEX($DL:$DL,$GP886+18),"")</f>
      </c>
      <c r="FT886">
        <f>IF($GQ886&gt;=19,INDEX($DL:$DL,$GP886+19),"")</f>
      </c>
      <c r="FU886">
        <f>IF($GQ886&gt;=20,INDEX($DL:$DL,$GP886+20),"")</f>
      </c>
      <c r="FV886">
        <f>IF($GQ886&gt;=21,INDEX($DL:$DL,$GP886+21),"")</f>
      </c>
      <c r="FW886">
        <f>IF($GQ886&gt;=22,INDEX($DL:$DL,$GP886+22),"")</f>
      </c>
      <c r="FX886">
        <f>IF($GQ886&gt;=23,INDEX($DL:$DL,$GP886+23),"")</f>
      </c>
      <c r="FY886">
        <f>IF($GQ886&gt;=24,INDEX($DL:$DL,$GP886+24),"")</f>
      </c>
      <c r="FZ886">
        <f>IF($GQ886&gt;=25,INDEX($DL:$DL,$GP886+25),"")</f>
      </c>
      <c r="GA886">
        <f>IF($GQ886&gt;=26,INDEX($DL:$DL,$GP886+26),"")</f>
      </c>
      <c r="GB886">
        <f>IF($GQ886&gt;=27,INDEX($DL:$DL,$GP886+27),"")</f>
      </c>
      <c r="GC886">
        <f>IF($GQ886&gt;=28,INDEX($DL:$DL,$GP886+28),"")</f>
      </c>
      <c r="GD886">
        <f>IF($GQ886&gt;=29,INDEX($DL:$DL,$GP886+29),"")</f>
      </c>
      <c r="GE886">
        <f>IF($GQ886&gt;=30,INDEX($DL:$DL,$GP886+30),"")</f>
      </c>
      <c r="GF886">
        <f>IF($GQ886&gt;=31,INDEX($DL:$DL,$GP886+31),"")</f>
      </c>
      <c r="GG886">
        <f>IF($GQ886&gt;=32,INDEX($DL:$DL,$GP886+32),"")</f>
      </c>
      <c r="GH886">
        <f>IF($GQ886&gt;=33,INDEX($DL:$DL,$GP886+33),"")</f>
      </c>
      <c r="GI886">
        <f>IF($GQ886&gt;=34,INDEX($DL:$DL,$GP886+34),"")</f>
      </c>
      <c r="GJ886">
        <f>IF($GQ886&gt;=35,INDEX($DL:$DL,$GP886+35),"")</f>
      </c>
      <c r="GK886">
        <f>IF($GQ886&gt;=36,INDEX($DL:$DL,$GP886+36),"")</f>
      </c>
      <c r="GL886">
        <f>IF($GQ886&gt;=37,INDEX($DL:$DL,$GP886+37),"")</f>
      </c>
      <c r="GM886">
        <f>IF($GQ886&gt;=38,INDEX($DL:$DL,$GP886+38),"")</f>
      </c>
      <c r="GN886">
        <f>IF($GQ886&gt;=39,INDEX($DL:$DL,$GP886+39),"")</f>
      </c>
      <c r="GO886">
        <f>IF($GQ886&gt;=40,INDEX($DL:$DL,$GP886+40),"")</f>
      </c>
      <c r="GP886">
        <f>IFERROR(MATCH($DJ886,$DK$2:$DK$148,0)+1,0)</f>
      </c>
      <c r="GQ886">
        <f>IFERROR(INDEX($DM$2:$DM$148,MATCH($DJ886,$DK$2:$DK$148,0)),0)</f>
      </c>
      <c r="GR886">
        <f>IFERROR(MATCH($L886,$DN$886:$FA$886,0),0)</f>
      </c>
      <c r="GS886">
        <f>IF($GR886&gt;0,INDEX($FB$886:$GO$886,$GR886),"")</f>
      </c>
      <c r="GV886">
        <f>IF($JE886&gt;=1,INDEX($GT:$GT,$JD886+1),"")</f>
      </c>
      <c r="GW886">
        <f>IF($JE886&gt;=2,INDEX($GT:$GT,$JD886+2),"")</f>
      </c>
      <c r="GX886">
        <f>IF($JE886&gt;=3,INDEX($GT:$GT,$JD886+3),"")</f>
      </c>
      <c r="GY886">
        <f>IF($JE886&gt;=4,INDEX($GT:$GT,$JD886+4),"")</f>
      </c>
      <c r="GZ886">
        <f>IF($JE886&gt;=5,INDEX($GT:$GT,$JD886+5),"")</f>
      </c>
      <c r="HA886">
        <f>IF($JE886&gt;=6,INDEX($GT:$GT,$JD886+6),"")</f>
      </c>
      <c r="HB886">
        <f>IF($JE886&gt;=7,INDEX($GT:$GT,$JD886+7),"")</f>
      </c>
      <c r="HC886">
        <f>IF($JE886&gt;=8,INDEX($GT:$GT,$JD886+8),"")</f>
      </c>
      <c r="HD886">
        <f>IF($JE886&gt;=9,INDEX($GT:$GT,$JD886+9),"")</f>
      </c>
      <c r="HE886">
        <f>IF($JE886&gt;=10,INDEX($GT:$GT,$JD886+10),"")</f>
      </c>
      <c r="HF886">
        <f>IF($JE886&gt;=11,INDEX($GT:$GT,$JD886+11),"")</f>
      </c>
      <c r="HG886">
        <f>IF($JE886&gt;=12,INDEX($GT:$GT,$JD886+12),"")</f>
      </c>
      <c r="HH886">
        <f>IF($JE886&gt;=13,INDEX($GT:$GT,$JD886+13),"")</f>
      </c>
      <c r="HI886">
        <f>IF($JE886&gt;=14,INDEX($GT:$GT,$JD886+14),"")</f>
      </c>
      <c r="HJ886">
        <f>IF($JE886&gt;=15,INDEX($GT:$GT,$JD886+15),"")</f>
      </c>
      <c r="HK886">
        <f>IF($JE886&gt;=16,INDEX($GT:$GT,$JD886+16),"")</f>
      </c>
      <c r="HL886">
        <f>IF($JE886&gt;=17,INDEX($GT:$GT,$JD886+17),"")</f>
      </c>
      <c r="HM886">
        <f>IF($JE886&gt;=18,INDEX($GT:$GT,$JD886+18),"")</f>
      </c>
      <c r="HN886">
        <f>IF($JE886&gt;=19,INDEX($GT:$GT,$JD886+19),"")</f>
      </c>
      <c r="HO886">
        <f>IF($JE886&gt;=20,INDEX($GT:$GT,$JD886+20),"")</f>
      </c>
      <c r="HP886">
        <f>IF($JE886&gt;=21,INDEX($GT:$GT,$JD886+21),"")</f>
      </c>
      <c r="HQ886">
        <f>IF($JE886&gt;=22,INDEX($GT:$GT,$JD886+22),"")</f>
      </c>
      <c r="HR886">
        <f>IF($JE886&gt;=23,INDEX($GT:$GT,$JD886+23),"")</f>
      </c>
      <c r="HS886">
        <f>IF($JE886&gt;=24,INDEX($GT:$GT,$JD886+24),"")</f>
      </c>
      <c r="HT886">
        <f>IF($JE886&gt;=25,INDEX($GT:$GT,$JD886+25),"")</f>
      </c>
      <c r="HU886">
        <f>IF($JE886&gt;=26,INDEX($GT:$GT,$JD886+26),"")</f>
      </c>
      <c r="HV886">
        <f>IF($JE886&gt;=27,INDEX($GT:$GT,$JD886+27),"")</f>
      </c>
      <c r="HW886">
        <f>IF($JE886&gt;=28,INDEX($GT:$GT,$JD886+28),"")</f>
      </c>
      <c r="HX886">
        <f>IF($JE886&gt;=29,INDEX($GT:$GT,$JD886+29),"")</f>
      </c>
      <c r="HY886">
        <f>IF($JE886&gt;=30,INDEX($GT:$GT,$JD886+30),"")</f>
      </c>
      <c r="HZ886">
        <f>IF($JE886&gt;=31,INDEX($GT:$GT,$JD886+31),"")</f>
      </c>
      <c r="IA886">
        <f>IF($JE886&gt;=32,INDEX($GT:$GT,$JD886+32),"")</f>
      </c>
      <c r="IB886">
        <f>IF($JE886&gt;=33,INDEX($GT:$GT,$JD886+33),"")</f>
      </c>
      <c r="IC886">
        <f>IF($JE886&gt;=34,INDEX($GT:$GT,$JD886+34),"")</f>
      </c>
      <c r="ID886">
        <f>IF($JE886&gt;=35,INDEX($GT:$GT,$JD886+35),"")</f>
      </c>
      <c r="IE886">
        <f>IF($JE886&gt;=36,INDEX($GT:$GT,$JD886+36),"")</f>
      </c>
      <c r="IF886">
        <f>IF($JE886&gt;=37,INDEX($GT:$GT,$JD886+37),"")</f>
      </c>
      <c r="IG886">
        <f>IF($JE886&gt;=38,INDEX($GT:$GT,$JD886+38),"")</f>
      </c>
      <c r="IH886">
        <f>IF($JE886&gt;=39,INDEX($GT:$GT,$JD886+39),"")</f>
      </c>
      <c r="II886">
        <f>IF($JE886&gt;=40,INDEX($GT:$GT,$JD886+40),"")</f>
      </c>
      <c r="IJ886">
        <f>IF($JE886&gt;=41,INDEX($GT:$GT,$JD886+41),"")</f>
      </c>
      <c r="IK886">
        <f>IF($JE886&gt;=42,INDEX($GT:$GT,$JD886+42),"")</f>
      </c>
      <c r="IL886">
        <f>IF($JE886&gt;=43,INDEX($GT:$GT,$JD886+43),"")</f>
      </c>
      <c r="IM886">
        <f>IF($JE886&gt;=44,INDEX($GT:$GT,$JD886+44),"")</f>
      </c>
      <c r="IN886">
        <f>IF($JE886&gt;=45,INDEX($GT:$GT,$JD886+45),"")</f>
      </c>
      <c r="IO886">
        <f>IF($JE886&gt;=46,INDEX($GT:$GT,$JD886+46),"")</f>
      </c>
      <c r="IP886">
        <f>IF($JE886&gt;=47,INDEX($GT:$GT,$JD886+47),"")</f>
      </c>
      <c r="IQ886">
        <f>IF($JE886&gt;=48,INDEX($GT:$GT,$JD886+48),"")</f>
      </c>
      <c r="IR886">
        <f>IF($JE886&gt;=49,INDEX($GT:$GT,$JD886+49),"")</f>
      </c>
      <c r="IS886">
        <f>IF($JE886&gt;=50,INDEX($GT:$GT,$JD886+50),"")</f>
      </c>
      <c r="IT886">
        <f>IF($JE886&gt;=51,INDEX($GT:$GT,$JD886+51),"")</f>
      </c>
      <c r="IU886">
        <f>IF($JE886&gt;=52,INDEX($GT:$GT,$JD886+52),"")</f>
      </c>
      <c r="IV886">
        <f>IF($JE886&gt;=53,INDEX($GT:$GT,$JD886+53),"")</f>
      </c>
      <c r="IW886">
        <f>IF($JE886&gt;=54,INDEX($GT:$GT,$JD886+54),"")</f>
      </c>
      <c r="IX886">
        <f>IF($JE886&gt;=55,INDEX($GT:$GT,$JD886+55),"")</f>
      </c>
      <c r="IY886">
        <f>IF($JE886&gt;=56,INDEX($GT:$GT,$JD886+56),"")</f>
      </c>
      <c r="IZ886">
        <f>IF($JE886&gt;=57,INDEX($GT:$GT,$JD886+57),"")</f>
      </c>
      <c r="JA886">
        <f>IF($JE886&gt;=58,INDEX($GT:$GT,$JD886+58),"")</f>
      </c>
      <c r="JB886">
        <f>IF($JE886&gt;=59,INDEX($GT:$GT,$JD886+59),"")</f>
      </c>
      <c r="JC886">
        <f>IF($JE886&gt;=60,INDEX($GT:$GT,$JD886+60),"")</f>
      </c>
      <c r="JD886">
        <f>IFERROR(MATCH($GS886,$GT$2:$GT$322,0)+1,0)</f>
      </c>
      <c r="JE886">
        <f>IFERROR(INDEX($GU$2:$GU$322,MATCH($GS886,$GT$2:$GT$322,0)),0)</f>
      </c>
      <c r="JF886" t="s">
        <v>28</v>
      </c>
      <c r="JG886" t="s">
        <v>28</v>
      </c>
    </row>
    <row r="887" spans="1:267" x14ac:dyDescent="0.25">
      <c r="J887" s="1"/>
      <c r="K887" s="1"/>
      <c r="L887" s="1"/>
      <c r="M887" s="1"/>
      <c r="N887" s="1">
        <f>IFERROR(IF(FIND(" - ",$J887)&gt;0,MID($J887,FIND(" - ",$J887)+3,LEN($J887)),""),"")</f>
      </c>
      <c r="P887" s="1"/>
      <c r="S887" t="s">
        <v>28</v>
      </c>
      <c r="U887">
        <f>IF(OR($S887="",$T887=""),"",IFERROR($S887/$T887,0))</f>
      </c>
      <c r="V887">
        <f>IF($S887="","",
IF($K887="","",
IF(ISNUMBER(SEARCH("exempt",LOWER($K887))),0,
$S887*(VALUE(SUBSTITUTE($K887,"%",""))/100))))</f>
      </c>
      <c r="AB887">
        <f>IF($S887="","",
SUM($S887,$V887,$Z887,$W887,$Y887)-
IF($AA887="",0,VALUE($AA887)))</f>
      </c>
      <c r="AJ887" t="s">
        <v>1723</v>
      </c>
      <c r="AR887">
        <f>IFERROR(LEFT($J887,FIND(" - ",$J887)-1),$J887)</f>
      </c>
      <c r="AU887">
        <f>IF($CJ887&gt;=1,INDEX($AS:$AS,$CI887+1),"")</f>
      </c>
      <c r="AV887">
        <f>IF($CJ887&gt;=2,INDEX($AS:$AS,$CI887+2),"")</f>
      </c>
      <c r="AW887">
        <f>IF($CJ887&gt;=3,INDEX($AS:$AS,$CI887+3),"")</f>
      </c>
      <c r="AX887">
        <f>IF($CJ887&gt;=4,INDEX($AS:$AS,$CI887+4),"")</f>
      </c>
      <c r="AY887">
        <f>IF($CJ887&gt;=5,INDEX($AS:$AS,$CI887+5),"")</f>
      </c>
      <c r="AZ887">
        <f>IF($CJ887&gt;=6,INDEX($AS:$AS,$CI887+6),"")</f>
      </c>
      <c r="BA887">
        <f>IF($CJ887&gt;=7,INDEX($AS:$AS,$CI887+7),"")</f>
      </c>
      <c r="BB887">
        <f>IF($CJ887&gt;=8,INDEX($AS:$AS,$CI887+8),"")</f>
      </c>
      <c r="BC887">
        <f>IF($CJ887&gt;=9,INDEX($AS:$AS,$CI887+9),"")</f>
      </c>
      <c r="BD887">
        <f>IF($CJ887&gt;=10,INDEX($AS:$AS,$CI887+10),"")</f>
      </c>
      <c r="BE887">
        <f>IF($CJ887&gt;=11,INDEX($AS:$AS,$CI887+11),"")</f>
      </c>
      <c r="BF887">
        <f>IF($CJ887&gt;=12,INDEX($AS:$AS,$CI887+12),"")</f>
      </c>
      <c r="BG887">
        <f>IF($CJ887&gt;=13,INDEX($AS:$AS,$CI887+13),"")</f>
      </c>
      <c r="BH887">
        <f>IF($CJ887&gt;=14,INDEX($AS:$AS,$CI887+14),"")</f>
      </c>
      <c r="BI887">
        <f>IF($CJ887&gt;=15,INDEX($AS:$AS,$CI887+15),"")</f>
      </c>
      <c r="BJ887">
        <f>IF($CJ887&gt;=16,INDEX($AS:$AS,$CI887+16),"")</f>
      </c>
      <c r="BK887">
        <f>IF($CJ887&gt;=17,INDEX($AS:$AS,$CI887+17),"")</f>
      </c>
      <c r="BL887">
        <f>IF($CJ887&gt;=18,INDEX($AS:$AS,$CI887+18),"")</f>
      </c>
      <c r="BM887">
        <f>IF($CJ887&gt;=19,INDEX($AS:$AS,$CI887+19),"")</f>
      </c>
      <c r="BN887">
        <f>IF($CJ887&gt;=20,INDEX($AS:$AS,$CI887+20),"")</f>
      </c>
      <c r="BO887">
        <f>IF($CJ887&gt;=21,INDEX($AS:$AS,$CI887+21),"")</f>
      </c>
      <c r="BP887">
        <f>IF($CJ887&gt;=22,INDEX($AS:$AS,$CI887+22),"")</f>
      </c>
      <c r="BQ887">
        <f>IF($CJ887&gt;=23,INDEX($AS:$AS,$CI887+23),"")</f>
      </c>
      <c r="BR887">
        <f>IF($CJ887&gt;=24,INDEX($AS:$AS,$CI887+24),"")</f>
      </c>
      <c r="BS887">
        <f>IF($CJ887&gt;=25,INDEX($AS:$AS,$CI887+25),"")</f>
      </c>
      <c r="BT887">
        <f>IF($CJ887&gt;=26,INDEX($AS:$AS,$CI887+26),"")</f>
      </c>
      <c r="BU887">
        <f>IF($CJ887&gt;=27,INDEX($AS:$AS,$CI887+27),"")</f>
      </c>
      <c r="BV887">
        <f>IF($CJ887&gt;=28,INDEX($AS:$AS,$CI887+28),"")</f>
      </c>
      <c r="BW887">
        <f>IF($CJ887&gt;=29,INDEX($AS:$AS,$CI887+29),"")</f>
      </c>
      <c r="BX887">
        <f>IF($CJ887&gt;=30,INDEX($AS:$AS,$CI887+30),"")</f>
      </c>
      <c r="BY887">
        <f>IF($CJ887&gt;=31,INDEX($AS:$AS,$CI887+31),"")</f>
      </c>
      <c r="BZ887">
        <f>IF($CJ887&gt;=32,INDEX($AS:$AS,$CI887+32),"")</f>
      </c>
      <c r="CA887">
        <f>IF($CJ887&gt;=33,INDEX($AS:$AS,$CI887+33),"")</f>
      </c>
      <c r="CB887">
        <f>IF($CJ887&gt;=34,INDEX($AS:$AS,$CI887+34),"")</f>
      </c>
      <c r="CC887">
        <f>IF($CJ887&gt;=35,INDEX($AS:$AS,$CI887+35),"")</f>
      </c>
      <c r="CD887">
        <f>IF($CJ887&gt;=36,INDEX($AS:$AS,$CI887+36),"")</f>
      </c>
      <c r="CE887">
        <f>IF($CJ887&gt;=37,INDEX($AS:$AS,$CI887+37),"")</f>
      </c>
      <c r="CF887">
        <f>IF($CJ887&gt;=38,INDEX($AS:$AS,$CI887+38),"")</f>
      </c>
      <c r="CG887">
        <f>IF($CJ887&gt;=39,INDEX($AS:$AS,$CI887+39),"")</f>
      </c>
      <c r="CH887">
        <f>IF($CJ887&gt;=40,INDEX($AS:$AS,$CI887+40),"")</f>
      </c>
      <c r="CI887">
        <f>IFERROR(MATCH($AR887,$AS$2:$AS$133,0)+1,0)</f>
      </c>
      <c r="CJ887">
        <f>IFERROR(INDEX($AT$2:$AT$133,MATCH($AR887,$AS$2:$AS$133,0)),0)</f>
      </c>
      <c r="CK887">
        <f>IFERROR(LEFT($O887,FIND(" - ",$O887)-1),$O887)</f>
      </c>
      <c r="CL887" t="s">
        <v>113</v>
      </c>
      <c r="CN887">
        <f>IF($DI887&gt;=1,INDEX($CL:$CL,$DH887+1),"")</f>
      </c>
      <c r="CO887">
        <f>IF($DI887&gt;=2,INDEX($CL:$CL,$DH887+2),"")</f>
      </c>
      <c r="CP887">
        <f>IF($DI887&gt;=3,INDEX($CL:$CL,$DH887+3),"")</f>
      </c>
      <c r="CQ887">
        <f>IF($DI887&gt;=4,INDEX($CL:$CL,$DH887+4),"")</f>
      </c>
      <c r="CR887">
        <f>IF($DI887&gt;=5,INDEX($CL:$CL,$DH887+5),"")</f>
      </c>
      <c r="CS887">
        <f>IF($DI887&gt;=6,INDEX($CL:$CL,$DH887+6),"")</f>
      </c>
      <c r="CT887">
        <f>IF($DI887&gt;=7,INDEX($CL:$CL,$DH887+7),"")</f>
      </c>
      <c r="CU887">
        <f>IF($DI887&gt;=8,INDEX($CL:$CL,$DH887+8),"")</f>
      </c>
      <c r="CV887">
        <f>IF($DI887&gt;=9,INDEX($CL:$CL,$DH887+9),"")</f>
      </c>
      <c r="CW887">
        <f>IF($DI887&gt;=10,INDEX($CL:$CL,$DH887+10),"")</f>
      </c>
      <c r="CX887">
        <f>IF($DI887&gt;=11,INDEX($CL:$CL,$DH887+11),"")</f>
      </c>
      <c r="CY887">
        <f>IF($DI887&gt;=12,INDEX($CL:$CL,$DH887+12),"")</f>
      </c>
      <c r="CZ887">
        <f>IF($DI887&gt;=13,INDEX($CL:$CL,$DH887+13),"")</f>
      </c>
      <c r="DA887">
        <f>IF($DI887&gt;=14,INDEX($CL:$CL,$DH887+14),"")</f>
      </c>
      <c r="DB887">
        <f>IF($DI887&gt;=15,INDEX($CL:$CL,$DH887+15),"")</f>
      </c>
      <c r="DC887">
        <f>IF($DI887&gt;=16,INDEX($CL:$CL,$DH887+16),"")</f>
      </c>
      <c r="DD887">
        <f>IF($DI887&gt;=17,INDEX($CL:$CL,$DH887+17),"")</f>
      </c>
      <c r="DE887">
        <f>IF($DI887&gt;=18,INDEX($CL:$CL,$DH887+18),"")</f>
      </c>
      <c r="DF887">
        <f>IF($DI887&gt;=19,INDEX($CL:$CL,$DH887+19),"")</f>
      </c>
      <c r="DG887">
        <f>IF($DI887&gt;=20,INDEX($CL:$CL,$DH887+20),"")</f>
      </c>
      <c r="DH887">
        <f>IFERROR(MATCH($CK887,$CL$2:$CL$1558,0)+1,0)</f>
      </c>
      <c r="DI887">
        <f>IFERROR(INDEX($CM$2:$CM$1558,MATCH($CK887,$CL$2:$CL$1558,0)),0)</f>
      </c>
      <c r="DJ887">
        <f>IFERROR(INDEX($AQ:$AQ,MATCH($K887,$AP:$AP,0))&amp;"","")</f>
      </c>
      <c r="DN887">
        <f>IF($GQ887&gt;=1,INDEX($DK:$DK,$GP887+1),"")</f>
      </c>
      <c r="DO887">
        <f>IF($GQ887&gt;=2,INDEX($DK:$DK,$GP887+2),"")</f>
      </c>
      <c r="DP887">
        <f>IF($GQ887&gt;=3,INDEX($DK:$DK,$GP887+3),"")</f>
      </c>
      <c r="DQ887">
        <f>IF($GQ887&gt;=4,INDEX($DK:$DK,$GP887+4),"")</f>
      </c>
      <c r="DR887">
        <f>IF($GQ887&gt;=5,INDEX($DK:$DK,$GP887+5),"")</f>
      </c>
      <c r="DS887">
        <f>IF($GQ887&gt;=6,INDEX($DK:$DK,$GP887+6),"")</f>
      </c>
      <c r="DT887">
        <f>IF($GQ887&gt;=7,INDEX($DK:$DK,$GP887+7),"")</f>
      </c>
      <c r="DU887">
        <f>IF($GQ887&gt;=8,INDEX($DK:$DK,$GP887+8),"")</f>
      </c>
      <c r="DV887">
        <f>IF($GQ887&gt;=9,INDEX($DK:$DK,$GP887+9),"")</f>
      </c>
      <c r="DW887">
        <f>IF($GQ887&gt;=10,INDEX($DK:$DK,$GP887+10),"")</f>
      </c>
      <c r="DX887">
        <f>IF($GQ887&gt;=11,INDEX($DK:$DK,$GP887+11),"")</f>
      </c>
      <c r="DY887">
        <f>IF($GQ887&gt;=12,INDEX($DK:$DK,$GP887+12),"")</f>
      </c>
      <c r="DZ887">
        <f>IF($GQ887&gt;=13,INDEX($DK:$DK,$GP887+13),"")</f>
      </c>
      <c r="EA887">
        <f>IF($GQ887&gt;=14,INDEX($DK:$DK,$GP887+14),"")</f>
      </c>
      <c r="EB887">
        <f>IF($GQ887&gt;=15,INDEX($DK:$DK,$GP887+15),"")</f>
      </c>
      <c r="EC887">
        <f>IF($GQ887&gt;=16,INDEX($DK:$DK,$GP887+16),"")</f>
      </c>
      <c r="ED887">
        <f>IF($GQ887&gt;=17,INDEX($DK:$DK,$GP887+17),"")</f>
      </c>
      <c r="EE887">
        <f>IF($GQ887&gt;=18,INDEX($DK:$DK,$GP887+18),"")</f>
      </c>
      <c r="EF887">
        <f>IF($GQ887&gt;=19,INDEX($DK:$DK,$GP887+19),"")</f>
      </c>
      <c r="EG887">
        <f>IF($GQ887&gt;=20,INDEX($DK:$DK,$GP887+20),"")</f>
      </c>
      <c r="EH887">
        <f>IF($GQ887&gt;=21,INDEX($DK:$DK,$GP887+21),"")</f>
      </c>
      <c r="EI887">
        <f>IF($GQ887&gt;=22,INDEX($DK:$DK,$GP887+22),"")</f>
      </c>
      <c r="EJ887">
        <f>IF($GQ887&gt;=23,INDEX($DK:$DK,$GP887+23),"")</f>
      </c>
      <c r="EK887">
        <f>IF($GQ887&gt;=24,INDEX($DK:$DK,$GP887+24),"")</f>
      </c>
      <c r="EL887">
        <f>IF($GQ887&gt;=25,INDEX($DK:$DK,$GP887+25),"")</f>
      </c>
      <c r="EM887">
        <f>IF($GQ887&gt;=26,INDEX($DK:$DK,$GP887+26),"")</f>
      </c>
      <c r="EN887">
        <f>IF($GQ887&gt;=27,INDEX($DK:$DK,$GP887+27),"")</f>
      </c>
      <c r="EO887">
        <f>IF($GQ887&gt;=28,INDEX($DK:$DK,$GP887+28),"")</f>
      </c>
      <c r="EP887">
        <f>IF($GQ887&gt;=29,INDEX($DK:$DK,$GP887+29),"")</f>
      </c>
      <c r="EQ887">
        <f>IF($GQ887&gt;=30,INDEX($DK:$DK,$GP887+30),"")</f>
      </c>
      <c r="ER887">
        <f>IF($GQ887&gt;=31,INDEX($DK:$DK,$GP887+31),"")</f>
      </c>
      <c r="ES887">
        <f>IF($GQ887&gt;=32,INDEX($DK:$DK,$GP887+32),"")</f>
      </c>
      <c r="ET887">
        <f>IF($GQ887&gt;=33,INDEX($DK:$DK,$GP887+33),"")</f>
      </c>
      <c r="EU887">
        <f>IF($GQ887&gt;=34,INDEX($DK:$DK,$GP887+34),"")</f>
      </c>
      <c r="EV887">
        <f>IF($GQ887&gt;=35,INDEX($DK:$DK,$GP887+35),"")</f>
      </c>
      <c r="EW887">
        <f>IF($GQ887&gt;=36,INDEX($DK:$DK,$GP887+36),"")</f>
      </c>
      <c r="EX887">
        <f>IF($GQ887&gt;=37,INDEX($DK:$DK,$GP887+37),"")</f>
      </c>
      <c r="EY887">
        <f>IF($GQ887&gt;=38,INDEX($DK:$DK,$GP887+38),"")</f>
      </c>
      <c r="EZ887">
        <f>IF($GQ887&gt;=39,INDEX($DK:$DK,$GP887+39),"")</f>
      </c>
      <c r="FA887">
        <f>IF($GQ887&gt;=40,INDEX($DK:$DK,$GP887+40),"")</f>
      </c>
      <c r="FB887">
        <f>IF($GQ887&gt;=1,INDEX($DL:$DL,$GP887+1),"")</f>
      </c>
      <c r="FC887">
        <f>IF($GQ887&gt;=2,INDEX($DL:$DL,$GP887+2),"")</f>
      </c>
      <c r="FD887">
        <f>IF($GQ887&gt;=3,INDEX($DL:$DL,$GP887+3),"")</f>
      </c>
      <c r="FE887">
        <f>IF($GQ887&gt;=4,INDEX($DL:$DL,$GP887+4),"")</f>
      </c>
      <c r="FF887">
        <f>IF($GQ887&gt;=5,INDEX($DL:$DL,$GP887+5),"")</f>
      </c>
      <c r="FG887">
        <f>IF($GQ887&gt;=6,INDEX($DL:$DL,$GP887+6),"")</f>
      </c>
      <c r="FH887">
        <f>IF($GQ887&gt;=7,INDEX($DL:$DL,$GP887+7),"")</f>
      </c>
      <c r="FI887">
        <f>IF($GQ887&gt;=8,INDEX($DL:$DL,$GP887+8),"")</f>
      </c>
      <c r="FJ887">
        <f>IF($GQ887&gt;=9,INDEX($DL:$DL,$GP887+9),"")</f>
      </c>
      <c r="FK887">
        <f>IF($GQ887&gt;=10,INDEX($DL:$DL,$GP887+10),"")</f>
      </c>
      <c r="FL887">
        <f>IF($GQ887&gt;=11,INDEX($DL:$DL,$GP887+11),"")</f>
      </c>
      <c r="FM887">
        <f>IF($GQ887&gt;=12,INDEX($DL:$DL,$GP887+12),"")</f>
      </c>
      <c r="FN887">
        <f>IF($GQ887&gt;=13,INDEX($DL:$DL,$GP887+13),"")</f>
      </c>
      <c r="FO887">
        <f>IF($GQ887&gt;=14,INDEX($DL:$DL,$GP887+14),"")</f>
      </c>
      <c r="FP887">
        <f>IF($GQ887&gt;=15,INDEX($DL:$DL,$GP887+15),"")</f>
      </c>
      <c r="FQ887">
        <f>IF($GQ887&gt;=16,INDEX($DL:$DL,$GP887+16),"")</f>
      </c>
      <c r="FR887">
        <f>IF($GQ887&gt;=17,INDEX($DL:$DL,$GP887+17),"")</f>
      </c>
      <c r="FS887">
        <f>IF($GQ887&gt;=18,INDEX($DL:$DL,$GP887+18),"")</f>
      </c>
      <c r="FT887">
        <f>IF($GQ887&gt;=19,INDEX($DL:$DL,$GP887+19),"")</f>
      </c>
      <c r="FU887">
        <f>IF($GQ887&gt;=20,INDEX($DL:$DL,$GP887+20),"")</f>
      </c>
      <c r="FV887">
        <f>IF($GQ887&gt;=21,INDEX($DL:$DL,$GP887+21),"")</f>
      </c>
      <c r="FW887">
        <f>IF($GQ887&gt;=22,INDEX($DL:$DL,$GP887+22),"")</f>
      </c>
      <c r="FX887">
        <f>IF($GQ887&gt;=23,INDEX($DL:$DL,$GP887+23),"")</f>
      </c>
      <c r="FY887">
        <f>IF($GQ887&gt;=24,INDEX($DL:$DL,$GP887+24),"")</f>
      </c>
      <c r="FZ887">
        <f>IF($GQ887&gt;=25,INDEX($DL:$DL,$GP887+25),"")</f>
      </c>
      <c r="GA887">
        <f>IF($GQ887&gt;=26,INDEX($DL:$DL,$GP887+26),"")</f>
      </c>
      <c r="GB887">
        <f>IF($GQ887&gt;=27,INDEX($DL:$DL,$GP887+27),"")</f>
      </c>
      <c r="GC887">
        <f>IF($GQ887&gt;=28,INDEX($DL:$DL,$GP887+28),"")</f>
      </c>
      <c r="GD887">
        <f>IF($GQ887&gt;=29,INDEX($DL:$DL,$GP887+29),"")</f>
      </c>
      <c r="GE887">
        <f>IF($GQ887&gt;=30,INDEX($DL:$DL,$GP887+30),"")</f>
      </c>
      <c r="GF887">
        <f>IF($GQ887&gt;=31,INDEX($DL:$DL,$GP887+31),"")</f>
      </c>
      <c r="GG887">
        <f>IF($GQ887&gt;=32,INDEX($DL:$DL,$GP887+32),"")</f>
      </c>
      <c r="GH887">
        <f>IF($GQ887&gt;=33,INDEX($DL:$DL,$GP887+33),"")</f>
      </c>
      <c r="GI887">
        <f>IF($GQ887&gt;=34,INDEX($DL:$DL,$GP887+34),"")</f>
      </c>
      <c r="GJ887">
        <f>IF($GQ887&gt;=35,INDEX($DL:$DL,$GP887+35),"")</f>
      </c>
      <c r="GK887">
        <f>IF($GQ887&gt;=36,INDEX($DL:$DL,$GP887+36),"")</f>
      </c>
      <c r="GL887">
        <f>IF($GQ887&gt;=37,INDEX($DL:$DL,$GP887+37),"")</f>
      </c>
      <c r="GM887">
        <f>IF($GQ887&gt;=38,INDEX($DL:$DL,$GP887+38),"")</f>
      </c>
      <c r="GN887">
        <f>IF($GQ887&gt;=39,INDEX($DL:$DL,$GP887+39),"")</f>
      </c>
      <c r="GO887">
        <f>IF($GQ887&gt;=40,INDEX($DL:$DL,$GP887+40),"")</f>
      </c>
      <c r="GP887">
        <f>IFERROR(MATCH($DJ887,$DK$2:$DK$148,0)+1,0)</f>
      </c>
      <c r="GQ887">
        <f>IFERROR(INDEX($DM$2:$DM$148,MATCH($DJ887,$DK$2:$DK$148,0)),0)</f>
      </c>
      <c r="GR887">
        <f>IFERROR(MATCH($L887,$DN$887:$FA$887,0),0)</f>
      </c>
      <c r="GS887">
        <f>IF($GR887&gt;0,INDEX($FB$887:$GO$887,$GR887),"")</f>
      </c>
      <c r="GV887">
        <f>IF($JE887&gt;=1,INDEX($GT:$GT,$JD887+1),"")</f>
      </c>
      <c r="GW887">
        <f>IF($JE887&gt;=2,INDEX($GT:$GT,$JD887+2),"")</f>
      </c>
      <c r="GX887">
        <f>IF($JE887&gt;=3,INDEX($GT:$GT,$JD887+3),"")</f>
      </c>
      <c r="GY887">
        <f>IF($JE887&gt;=4,INDEX($GT:$GT,$JD887+4),"")</f>
      </c>
      <c r="GZ887">
        <f>IF($JE887&gt;=5,INDEX($GT:$GT,$JD887+5),"")</f>
      </c>
      <c r="HA887">
        <f>IF($JE887&gt;=6,INDEX($GT:$GT,$JD887+6),"")</f>
      </c>
      <c r="HB887">
        <f>IF($JE887&gt;=7,INDEX($GT:$GT,$JD887+7),"")</f>
      </c>
      <c r="HC887">
        <f>IF($JE887&gt;=8,INDEX($GT:$GT,$JD887+8),"")</f>
      </c>
      <c r="HD887">
        <f>IF($JE887&gt;=9,INDEX($GT:$GT,$JD887+9),"")</f>
      </c>
      <c r="HE887">
        <f>IF($JE887&gt;=10,INDEX($GT:$GT,$JD887+10),"")</f>
      </c>
      <c r="HF887">
        <f>IF($JE887&gt;=11,INDEX($GT:$GT,$JD887+11),"")</f>
      </c>
      <c r="HG887">
        <f>IF($JE887&gt;=12,INDEX($GT:$GT,$JD887+12),"")</f>
      </c>
      <c r="HH887">
        <f>IF($JE887&gt;=13,INDEX($GT:$GT,$JD887+13),"")</f>
      </c>
      <c r="HI887">
        <f>IF($JE887&gt;=14,INDEX($GT:$GT,$JD887+14),"")</f>
      </c>
      <c r="HJ887">
        <f>IF($JE887&gt;=15,INDEX($GT:$GT,$JD887+15),"")</f>
      </c>
      <c r="HK887">
        <f>IF($JE887&gt;=16,INDEX($GT:$GT,$JD887+16),"")</f>
      </c>
      <c r="HL887">
        <f>IF($JE887&gt;=17,INDEX($GT:$GT,$JD887+17),"")</f>
      </c>
      <c r="HM887">
        <f>IF($JE887&gt;=18,INDEX($GT:$GT,$JD887+18),"")</f>
      </c>
      <c r="HN887">
        <f>IF($JE887&gt;=19,INDEX($GT:$GT,$JD887+19),"")</f>
      </c>
      <c r="HO887">
        <f>IF($JE887&gt;=20,INDEX($GT:$GT,$JD887+20),"")</f>
      </c>
      <c r="HP887">
        <f>IF($JE887&gt;=21,INDEX($GT:$GT,$JD887+21),"")</f>
      </c>
      <c r="HQ887">
        <f>IF($JE887&gt;=22,INDEX($GT:$GT,$JD887+22),"")</f>
      </c>
      <c r="HR887">
        <f>IF($JE887&gt;=23,INDEX($GT:$GT,$JD887+23),"")</f>
      </c>
      <c r="HS887">
        <f>IF($JE887&gt;=24,INDEX($GT:$GT,$JD887+24),"")</f>
      </c>
      <c r="HT887">
        <f>IF($JE887&gt;=25,INDEX($GT:$GT,$JD887+25),"")</f>
      </c>
      <c r="HU887">
        <f>IF($JE887&gt;=26,INDEX($GT:$GT,$JD887+26),"")</f>
      </c>
      <c r="HV887">
        <f>IF($JE887&gt;=27,INDEX($GT:$GT,$JD887+27),"")</f>
      </c>
      <c r="HW887">
        <f>IF($JE887&gt;=28,INDEX($GT:$GT,$JD887+28),"")</f>
      </c>
      <c r="HX887">
        <f>IF($JE887&gt;=29,INDEX($GT:$GT,$JD887+29),"")</f>
      </c>
      <c r="HY887">
        <f>IF($JE887&gt;=30,INDEX($GT:$GT,$JD887+30),"")</f>
      </c>
      <c r="HZ887">
        <f>IF($JE887&gt;=31,INDEX($GT:$GT,$JD887+31),"")</f>
      </c>
      <c r="IA887">
        <f>IF($JE887&gt;=32,INDEX($GT:$GT,$JD887+32),"")</f>
      </c>
      <c r="IB887">
        <f>IF($JE887&gt;=33,INDEX($GT:$GT,$JD887+33),"")</f>
      </c>
      <c r="IC887">
        <f>IF($JE887&gt;=34,INDEX($GT:$GT,$JD887+34),"")</f>
      </c>
      <c r="ID887">
        <f>IF($JE887&gt;=35,INDEX($GT:$GT,$JD887+35),"")</f>
      </c>
      <c r="IE887">
        <f>IF($JE887&gt;=36,INDEX($GT:$GT,$JD887+36),"")</f>
      </c>
      <c r="IF887">
        <f>IF($JE887&gt;=37,INDEX($GT:$GT,$JD887+37),"")</f>
      </c>
      <c r="IG887">
        <f>IF($JE887&gt;=38,INDEX($GT:$GT,$JD887+38),"")</f>
      </c>
      <c r="IH887">
        <f>IF($JE887&gt;=39,INDEX($GT:$GT,$JD887+39),"")</f>
      </c>
      <c r="II887">
        <f>IF($JE887&gt;=40,INDEX($GT:$GT,$JD887+40),"")</f>
      </c>
      <c r="IJ887">
        <f>IF($JE887&gt;=41,INDEX($GT:$GT,$JD887+41),"")</f>
      </c>
      <c r="IK887">
        <f>IF($JE887&gt;=42,INDEX($GT:$GT,$JD887+42),"")</f>
      </c>
      <c r="IL887">
        <f>IF($JE887&gt;=43,INDEX($GT:$GT,$JD887+43),"")</f>
      </c>
      <c r="IM887">
        <f>IF($JE887&gt;=44,INDEX($GT:$GT,$JD887+44),"")</f>
      </c>
      <c r="IN887">
        <f>IF($JE887&gt;=45,INDEX($GT:$GT,$JD887+45),"")</f>
      </c>
      <c r="IO887">
        <f>IF($JE887&gt;=46,INDEX($GT:$GT,$JD887+46),"")</f>
      </c>
      <c r="IP887">
        <f>IF($JE887&gt;=47,INDEX($GT:$GT,$JD887+47),"")</f>
      </c>
      <c r="IQ887">
        <f>IF($JE887&gt;=48,INDEX($GT:$GT,$JD887+48),"")</f>
      </c>
      <c r="IR887">
        <f>IF($JE887&gt;=49,INDEX($GT:$GT,$JD887+49),"")</f>
      </c>
      <c r="IS887">
        <f>IF($JE887&gt;=50,INDEX($GT:$GT,$JD887+50),"")</f>
      </c>
      <c r="IT887">
        <f>IF($JE887&gt;=51,INDEX($GT:$GT,$JD887+51),"")</f>
      </c>
      <c r="IU887">
        <f>IF($JE887&gt;=52,INDEX($GT:$GT,$JD887+52),"")</f>
      </c>
      <c r="IV887">
        <f>IF($JE887&gt;=53,INDEX($GT:$GT,$JD887+53),"")</f>
      </c>
      <c r="IW887">
        <f>IF($JE887&gt;=54,INDEX($GT:$GT,$JD887+54),"")</f>
      </c>
      <c r="IX887">
        <f>IF($JE887&gt;=55,INDEX($GT:$GT,$JD887+55),"")</f>
      </c>
      <c r="IY887">
        <f>IF($JE887&gt;=56,INDEX($GT:$GT,$JD887+56),"")</f>
      </c>
      <c r="IZ887">
        <f>IF($JE887&gt;=57,INDEX($GT:$GT,$JD887+57),"")</f>
      </c>
      <c r="JA887">
        <f>IF($JE887&gt;=58,INDEX($GT:$GT,$JD887+58),"")</f>
      </c>
      <c r="JB887">
        <f>IF($JE887&gt;=59,INDEX($GT:$GT,$JD887+59),"")</f>
      </c>
      <c r="JC887">
        <f>IF($JE887&gt;=60,INDEX($GT:$GT,$JD887+60),"")</f>
      </c>
      <c r="JD887">
        <f>IFERROR(MATCH($GS887,$GT$2:$GT$322,0)+1,0)</f>
      </c>
      <c r="JE887">
        <f>IFERROR(INDEX($GU$2:$GU$322,MATCH($GS887,$GT$2:$GT$322,0)),0)</f>
      </c>
      <c r="JF887" t="s">
        <v>28</v>
      </c>
      <c r="JG887" t="s">
        <v>28</v>
      </c>
    </row>
    <row r="888" spans="1:267" x14ac:dyDescent="0.25">
      <c r="J888" s="1"/>
      <c r="K888" s="1"/>
      <c r="L888" s="1"/>
      <c r="M888" s="1"/>
      <c r="N888" s="1">
        <f>IFERROR(IF(FIND(" - ",$J888)&gt;0,MID($J888,FIND(" - ",$J888)+3,LEN($J888)),""),"")</f>
      </c>
      <c r="P888" s="1"/>
      <c r="S888" t="s">
        <v>28</v>
      </c>
      <c r="U888">
        <f>IF(OR($S888="",$T888=""),"",IFERROR($S888/$T888,0))</f>
      </c>
      <c r="V888">
        <f>IF($S888="","",
IF($K888="","",
IF(ISNUMBER(SEARCH("exempt",LOWER($K888))),0,
$S888*(VALUE(SUBSTITUTE($K888,"%",""))/100))))</f>
      </c>
      <c r="AB888">
        <f>IF($S888="","",
SUM($S888,$V888,$Z888,$W888,$Y888)-
IF($AA888="",0,VALUE($AA888)))</f>
      </c>
      <c r="AJ888" t="s">
        <v>1724</v>
      </c>
      <c r="AR888">
        <f>IFERROR(LEFT($J888,FIND(" - ",$J888)-1),$J888)</f>
      </c>
      <c r="AU888">
        <f>IF($CJ888&gt;=1,INDEX($AS:$AS,$CI888+1),"")</f>
      </c>
      <c r="AV888">
        <f>IF($CJ888&gt;=2,INDEX($AS:$AS,$CI888+2),"")</f>
      </c>
      <c r="AW888">
        <f>IF($CJ888&gt;=3,INDEX($AS:$AS,$CI888+3),"")</f>
      </c>
      <c r="AX888">
        <f>IF($CJ888&gt;=4,INDEX($AS:$AS,$CI888+4),"")</f>
      </c>
      <c r="AY888">
        <f>IF($CJ888&gt;=5,INDEX($AS:$AS,$CI888+5),"")</f>
      </c>
      <c r="AZ888">
        <f>IF($CJ888&gt;=6,INDEX($AS:$AS,$CI888+6),"")</f>
      </c>
      <c r="BA888">
        <f>IF($CJ888&gt;=7,INDEX($AS:$AS,$CI888+7),"")</f>
      </c>
      <c r="BB888">
        <f>IF($CJ888&gt;=8,INDEX($AS:$AS,$CI888+8),"")</f>
      </c>
      <c r="BC888">
        <f>IF($CJ888&gt;=9,INDEX($AS:$AS,$CI888+9),"")</f>
      </c>
      <c r="BD888">
        <f>IF($CJ888&gt;=10,INDEX($AS:$AS,$CI888+10),"")</f>
      </c>
      <c r="BE888">
        <f>IF($CJ888&gt;=11,INDEX($AS:$AS,$CI888+11),"")</f>
      </c>
      <c r="BF888">
        <f>IF($CJ888&gt;=12,INDEX($AS:$AS,$CI888+12),"")</f>
      </c>
      <c r="BG888">
        <f>IF($CJ888&gt;=13,INDEX($AS:$AS,$CI888+13),"")</f>
      </c>
      <c r="BH888">
        <f>IF($CJ888&gt;=14,INDEX($AS:$AS,$CI888+14),"")</f>
      </c>
      <c r="BI888">
        <f>IF($CJ888&gt;=15,INDEX($AS:$AS,$CI888+15),"")</f>
      </c>
      <c r="BJ888">
        <f>IF($CJ888&gt;=16,INDEX($AS:$AS,$CI888+16),"")</f>
      </c>
      <c r="BK888">
        <f>IF($CJ888&gt;=17,INDEX($AS:$AS,$CI888+17),"")</f>
      </c>
      <c r="BL888">
        <f>IF($CJ888&gt;=18,INDEX($AS:$AS,$CI888+18),"")</f>
      </c>
      <c r="BM888">
        <f>IF($CJ888&gt;=19,INDEX($AS:$AS,$CI888+19),"")</f>
      </c>
      <c r="BN888">
        <f>IF($CJ888&gt;=20,INDEX($AS:$AS,$CI888+20),"")</f>
      </c>
      <c r="BO888">
        <f>IF($CJ888&gt;=21,INDEX($AS:$AS,$CI888+21),"")</f>
      </c>
      <c r="BP888">
        <f>IF($CJ888&gt;=22,INDEX($AS:$AS,$CI888+22),"")</f>
      </c>
      <c r="BQ888">
        <f>IF($CJ888&gt;=23,INDEX($AS:$AS,$CI888+23),"")</f>
      </c>
      <c r="BR888">
        <f>IF($CJ888&gt;=24,INDEX($AS:$AS,$CI888+24),"")</f>
      </c>
      <c r="BS888">
        <f>IF($CJ888&gt;=25,INDEX($AS:$AS,$CI888+25),"")</f>
      </c>
      <c r="BT888">
        <f>IF($CJ888&gt;=26,INDEX($AS:$AS,$CI888+26),"")</f>
      </c>
      <c r="BU888">
        <f>IF($CJ888&gt;=27,INDEX($AS:$AS,$CI888+27),"")</f>
      </c>
      <c r="BV888">
        <f>IF($CJ888&gt;=28,INDEX($AS:$AS,$CI888+28),"")</f>
      </c>
      <c r="BW888">
        <f>IF($CJ888&gt;=29,INDEX($AS:$AS,$CI888+29),"")</f>
      </c>
      <c r="BX888">
        <f>IF($CJ888&gt;=30,INDEX($AS:$AS,$CI888+30),"")</f>
      </c>
      <c r="BY888">
        <f>IF($CJ888&gt;=31,INDEX($AS:$AS,$CI888+31),"")</f>
      </c>
      <c r="BZ888">
        <f>IF($CJ888&gt;=32,INDEX($AS:$AS,$CI888+32),"")</f>
      </c>
      <c r="CA888">
        <f>IF($CJ888&gt;=33,INDEX($AS:$AS,$CI888+33),"")</f>
      </c>
      <c r="CB888">
        <f>IF($CJ888&gt;=34,INDEX($AS:$AS,$CI888+34),"")</f>
      </c>
      <c r="CC888">
        <f>IF($CJ888&gt;=35,INDEX($AS:$AS,$CI888+35),"")</f>
      </c>
      <c r="CD888">
        <f>IF($CJ888&gt;=36,INDEX($AS:$AS,$CI888+36),"")</f>
      </c>
      <c r="CE888">
        <f>IF($CJ888&gt;=37,INDEX($AS:$AS,$CI888+37),"")</f>
      </c>
      <c r="CF888">
        <f>IF($CJ888&gt;=38,INDEX($AS:$AS,$CI888+38),"")</f>
      </c>
      <c r="CG888">
        <f>IF($CJ888&gt;=39,INDEX($AS:$AS,$CI888+39),"")</f>
      </c>
      <c r="CH888">
        <f>IF($CJ888&gt;=40,INDEX($AS:$AS,$CI888+40),"")</f>
      </c>
      <c r="CI888">
        <f>IFERROR(MATCH($AR888,$AS$2:$AS$133,0)+1,0)</f>
      </c>
      <c r="CJ888">
        <f>IFERROR(INDEX($AT$2:$AT$133,MATCH($AR888,$AS$2:$AS$133,0)),0)</f>
      </c>
      <c r="CK888">
        <f>IFERROR(LEFT($O888,FIND(" - ",$O888)-1),$O888)</f>
      </c>
      <c r="CL888" t="s">
        <v>132</v>
      </c>
      <c r="CN888">
        <f>IF($DI888&gt;=1,INDEX($CL:$CL,$DH888+1),"")</f>
      </c>
      <c r="CO888">
        <f>IF($DI888&gt;=2,INDEX($CL:$CL,$DH888+2),"")</f>
      </c>
      <c r="CP888">
        <f>IF($DI888&gt;=3,INDEX($CL:$CL,$DH888+3),"")</f>
      </c>
      <c r="CQ888">
        <f>IF($DI888&gt;=4,INDEX($CL:$CL,$DH888+4),"")</f>
      </c>
      <c r="CR888">
        <f>IF($DI888&gt;=5,INDEX($CL:$CL,$DH888+5),"")</f>
      </c>
      <c r="CS888">
        <f>IF($DI888&gt;=6,INDEX($CL:$CL,$DH888+6),"")</f>
      </c>
      <c r="CT888">
        <f>IF($DI888&gt;=7,INDEX($CL:$CL,$DH888+7),"")</f>
      </c>
      <c r="CU888">
        <f>IF($DI888&gt;=8,INDEX($CL:$CL,$DH888+8),"")</f>
      </c>
      <c r="CV888">
        <f>IF($DI888&gt;=9,INDEX($CL:$CL,$DH888+9),"")</f>
      </c>
      <c r="CW888">
        <f>IF($DI888&gt;=10,INDEX($CL:$CL,$DH888+10),"")</f>
      </c>
      <c r="CX888">
        <f>IF($DI888&gt;=11,INDEX($CL:$CL,$DH888+11),"")</f>
      </c>
      <c r="CY888">
        <f>IF($DI888&gt;=12,INDEX($CL:$CL,$DH888+12),"")</f>
      </c>
      <c r="CZ888">
        <f>IF($DI888&gt;=13,INDEX($CL:$CL,$DH888+13),"")</f>
      </c>
      <c r="DA888">
        <f>IF($DI888&gt;=14,INDEX($CL:$CL,$DH888+14),"")</f>
      </c>
      <c r="DB888">
        <f>IF($DI888&gt;=15,INDEX($CL:$CL,$DH888+15),"")</f>
      </c>
      <c r="DC888">
        <f>IF($DI888&gt;=16,INDEX($CL:$CL,$DH888+16),"")</f>
      </c>
      <c r="DD888">
        <f>IF($DI888&gt;=17,INDEX($CL:$CL,$DH888+17),"")</f>
      </c>
      <c r="DE888">
        <f>IF($DI888&gt;=18,INDEX($CL:$CL,$DH888+18),"")</f>
      </c>
      <c r="DF888">
        <f>IF($DI888&gt;=19,INDEX($CL:$CL,$DH888+19),"")</f>
      </c>
      <c r="DG888">
        <f>IF($DI888&gt;=20,INDEX($CL:$CL,$DH888+20),"")</f>
      </c>
      <c r="DH888">
        <f>IFERROR(MATCH($CK888,$CL$2:$CL$1558,0)+1,0)</f>
      </c>
      <c r="DI888">
        <f>IFERROR(INDEX($CM$2:$CM$1558,MATCH($CK888,$CL$2:$CL$1558,0)),0)</f>
      </c>
      <c r="DJ888">
        <f>IFERROR(INDEX($AQ:$AQ,MATCH($K888,$AP:$AP,0))&amp;"","")</f>
      </c>
      <c r="DN888">
        <f>IF($GQ888&gt;=1,INDEX($DK:$DK,$GP888+1),"")</f>
      </c>
      <c r="DO888">
        <f>IF($GQ888&gt;=2,INDEX($DK:$DK,$GP888+2),"")</f>
      </c>
      <c r="DP888">
        <f>IF($GQ888&gt;=3,INDEX($DK:$DK,$GP888+3),"")</f>
      </c>
      <c r="DQ888">
        <f>IF($GQ888&gt;=4,INDEX($DK:$DK,$GP888+4),"")</f>
      </c>
      <c r="DR888">
        <f>IF($GQ888&gt;=5,INDEX($DK:$DK,$GP888+5),"")</f>
      </c>
      <c r="DS888">
        <f>IF($GQ888&gt;=6,INDEX($DK:$DK,$GP888+6),"")</f>
      </c>
      <c r="DT888">
        <f>IF($GQ888&gt;=7,INDEX($DK:$DK,$GP888+7),"")</f>
      </c>
      <c r="DU888">
        <f>IF($GQ888&gt;=8,INDEX($DK:$DK,$GP888+8),"")</f>
      </c>
      <c r="DV888">
        <f>IF($GQ888&gt;=9,INDEX($DK:$DK,$GP888+9),"")</f>
      </c>
      <c r="DW888">
        <f>IF($GQ888&gt;=10,INDEX($DK:$DK,$GP888+10),"")</f>
      </c>
      <c r="DX888">
        <f>IF($GQ888&gt;=11,INDEX($DK:$DK,$GP888+11),"")</f>
      </c>
      <c r="DY888">
        <f>IF($GQ888&gt;=12,INDEX($DK:$DK,$GP888+12),"")</f>
      </c>
      <c r="DZ888">
        <f>IF($GQ888&gt;=13,INDEX($DK:$DK,$GP888+13),"")</f>
      </c>
      <c r="EA888">
        <f>IF($GQ888&gt;=14,INDEX($DK:$DK,$GP888+14),"")</f>
      </c>
      <c r="EB888">
        <f>IF($GQ888&gt;=15,INDEX($DK:$DK,$GP888+15),"")</f>
      </c>
      <c r="EC888">
        <f>IF($GQ888&gt;=16,INDEX($DK:$DK,$GP888+16),"")</f>
      </c>
      <c r="ED888">
        <f>IF($GQ888&gt;=17,INDEX($DK:$DK,$GP888+17),"")</f>
      </c>
      <c r="EE888">
        <f>IF($GQ888&gt;=18,INDEX($DK:$DK,$GP888+18),"")</f>
      </c>
      <c r="EF888">
        <f>IF($GQ888&gt;=19,INDEX($DK:$DK,$GP888+19),"")</f>
      </c>
      <c r="EG888">
        <f>IF($GQ888&gt;=20,INDEX($DK:$DK,$GP888+20),"")</f>
      </c>
      <c r="EH888">
        <f>IF($GQ888&gt;=21,INDEX($DK:$DK,$GP888+21),"")</f>
      </c>
      <c r="EI888">
        <f>IF($GQ888&gt;=22,INDEX($DK:$DK,$GP888+22),"")</f>
      </c>
      <c r="EJ888">
        <f>IF($GQ888&gt;=23,INDEX($DK:$DK,$GP888+23),"")</f>
      </c>
      <c r="EK888">
        <f>IF($GQ888&gt;=24,INDEX($DK:$DK,$GP888+24),"")</f>
      </c>
      <c r="EL888">
        <f>IF($GQ888&gt;=25,INDEX($DK:$DK,$GP888+25),"")</f>
      </c>
      <c r="EM888">
        <f>IF($GQ888&gt;=26,INDEX($DK:$DK,$GP888+26),"")</f>
      </c>
      <c r="EN888">
        <f>IF($GQ888&gt;=27,INDEX($DK:$DK,$GP888+27),"")</f>
      </c>
      <c r="EO888">
        <f>IF($GQ888&gt;=28,INDEX($DK:$DK,$GP888+28),"")</f>
      </c>
      <c r="EP888">
        <f>IF($GQ888&gt;=29,INDEX($DK:$DK,$GP888+29),"")</f>
      </c>
      <c r="EQ888">
        <f>IF($GQ888&gt;=30,INDEX($DK:$DK,$GP888+30),"")</f>
      </c>
      <c r="ER888">
        <f>IF($GQ888&gt;=31,INDEX($DK:$DK,$GP888+31),"")</f>
      </c>
      <c r="ES888">
        <f>IF($GQ888&gt;=32,INDEX($DK:$DK,$GP888+32),"")</f>
      </c>
      <c r="ET888">
        <f>IF($GQ888&gt;=33,INDEX($DK:$DK,$GP888+33),"")</f>
      </c>
      <c r="EU888">
        <f>IF($GQ888&gt;=34,INDEX($DK:$DK,$GP888+34),"")</f>
      </c>
      <c r="EV888">
        <f>IF($GQ888&gt;=35,INDEX($DK:$DK,$GP888+35),"")</f>
      </c>
      <c r="EW888">
        <f>IF($GQ888&gt;=36,INDEX($DK:$DK,$GP888+36),"")</f>
      </c>
      <c r="EX888">
        <f>IF($GQ888&gt;=37,INDEX($DK:$DK,$GP888+37),"")</f>
      </c>
      <c r="EY888">
        <f>IF($GQ888&gt;=38,INDEX($DK:$DK,$GP888+38),"")</f>
      </c>
      <c r="EZ888">
        <f>IF($GQ888&gt;=39,INDEX($DK:$DK,$GP888+39),"")</f>
      </c>
      <c r="FA888">
        <f>IF($GQ888&gt;=40,INDEX($DK:$DK,$GP888+40),"")</f>
      </c>
      <c r="FB888">
        <f>IF($GQ888&gt;=1,INDEX($DL:$DL,$GP888+1),"")</f>
      </c>
      <c r="FC888">
        <f>IF($GQ888&gt;=2,INDEX($DL:$DL,$GP888+2),"")</f>
      </c>
      <c r="FD888">
        <f>IF($GQ888&gt;=3,INDEX($DL:$DL,$GP888+3),"")</f>
      </c>
      <c r="FE888">
        <f>IF($GQ888&gt;=4,INDEX($DL:$DL,$GP888+4),"")</f>
      </c>
      <c r="FF888">
        <f>IF($GQ888&gt;=5,INDEX($DL:$DL,$GP888+5),"")</f>
      </c>
      <c r="FG888">
        <f>IF($GQ888&gt;=6,INDEX($DL:$DL,$GP888+6),"")</f>
      </c>
      <c r="FH888">
        <f>IF($GQ888&gt;=7,INDEX($DL:$DL,$GP888+7),"")</f>
      </c>
      <c r="FI888">
        <f>IF($GQ888&gt;=8,INDEX($DL:$DL,$GP888+8),"")</f>
      </c>
      <c r="FJ888">
        <f>IF($GQ888&gt;=9,INDEX($DL:$DL,$GP888+9),"")</f>
      </c>
      <c r="FK888">
        <f>IF($GQ888&gt;=10,INDEX($DL:$DL,$GP888+10),"")</f>
      </c>
      <c r="FL888">
        <f>IF($GQ888&gt;=11,INDEX($DL:$DL,$GP888+11),"")</f>
      </c>
      <c r="FM888">
        <f>IF($GQ888&gt;=12,INDEX($DL:$DL,$GP888+12),"")</f>
      </c>
      <c r="FN888">
        <f>IF($GQ888&gt;=13,INDEX($DL:$DL,$GP888+13),"")</f>
      </c>
      <c r="FO888">
        <f>IF($GQ888&gt;=14,INDEX($DL:$DL,$GP888+14),"")</f>
      </c>
      <c r="FP888">
        <f>IF($GQ888&gt;=15,INDEX($DL:$DL,$GP888+15),"")</f>
      </c>
      <c r="FQ888">
        <f>IF($GQ888&gt;=16,INDEX($DL:$DL,$GP888+16),"")</f>
      </c>
      <c r="FR888">
        <f>IF($GQ888&gt;=17,INDEX($DL:$DL,$GP888+17),"")</f>
      </c>
      <c r="FS888">
        <f>IF($GQ888&gt;=18,INDEX($DL:$DL,$GP888+18),"")</f>
      </c>
      <c r="FT888">
        <f>IF($GQ888&gt;=19,INDEX($DL:$DL,$GP888+19),"")</f>
      </c>
      <c r="FU888">
        <f>IF($GQ888&gt;=20,INDEX($DL:$DL,$GP888+20),"")</f>
      </c>
      <c r="FV888">
        <f>IF($GQ888&gt;=21,INDEX($DL:$DL,$GP888+21),"")</f>
      </c>
      <c r="FW888">
        <f>IF($GQ888&gt;=22,INDEX($DL:$DL,$GP888+22),"")</f>
      </c>
      <c r="FX888">
        <f>IF($GQ888&gt;=23,INDEX($DL:$DL,$GP888+23),"")</f>
      </c>
      <c r="FY888">
        <f>IF($GQ888&gt;=24,INDEX($DL:$DL,$GP888+24),"")</f>
      </c>
      <c r="FZ888">
        <f>IF($GQ888&gt;=25,INDEX($DL:$DL,$GP888+25),"")</f>
      </c>
      <c r="GA888">
        <f>IF($GQ888&gt;=26,INDEX($DL:$DL,$GP888+26),"")</f>
      </c>
      <c r="GB888">
        <f>IF($GQ888&gt;=27,INDEX($DL:$DL,$GP888+27),"")</f>
      </c>
      <c r="GC888">
        <f>IF($GQ888&gt;=28,INDEX($DL:$DL,$GP888+28),"")</f>
      </c>
      <c r="GD888">
        <f>IF($GQ888&gt;=29,INDEX($DL:$DL,$GP888+29),"")</f>
      </c>
      <c r="GE888">
        <f>IF($GQ888&gt;=30,INDEX($DL:$DL,$GP888+30),"")</f>
      </c>
      <c r="GF888">
        <f>IF($GQ888&gt;=31,INDEX($DL:$DL,$GP888+31),"")</f>
      </c>
      <c r="GG888">
        <f>IF($GQ888&gt;=32,INDEX($DL:$DL,$GP888+32),"")</f>
      </c>
      <c r="GH888">
        <f>IF($GQ888&gt;=33,INDEX($DL:$DL,$GP888+33),"")</f>
      </c>
      <c r="GI888">
        <f>IF($GQ888&gt;=34,INDEX($DL:$DL,$GP888+34),"")</f>
      </c>
      <c r="GJ888">
        <f>IF($GQ888&gt;=35,INDEX($DL:$DL,$GP888+35),"")</f>
      </c>
      <c r="GK888">
        <f>IF($GQ888&gt;=36,INDEX($DL:$DL,$GP888+36),"")</f>
      </c>
      <c r="GL888">
        <f>IF($GQ888&gt;=37,INDEX($DL:$DL,$GP888+37),"")</f>
      </c>
      <c r="GM888">
        <f>IF($GQ888&gt;=38,INDEX($DL:$DL,$GP888+38),"")</f>
      </c>
      <c r="GN888">
        <f>IF($GQ888&gt;=39,INDEX($DL:$DL,$GP888+39),"")</f>
      </c>
      <c r="GO888">
        <f>IF($GQ888&gt;=40,INDEX($DL:$DL,$GP888+40),"")</f>
      </c>
      <c r="GP888">
        <f>IFERROR(MATCH($DJ888,$DK$2:$DK$148,0)+1,0)</f>
      </c>
      <c r="GQ888">
        <f>IFERROR(INDEX($DM$2:$DM$148,MATCH($DJ888,$DK$2:$DK$148,0)),0)</f>
      </c>
      <c r="GR888">
        <f>IFERROR(MATCH($L888,$DN$888:$FA$888,0),0)</f>
      </c>
      <c r="GS888">
        <f>IF($GR888&gt;0,INDEX($FB$888:$GO$888,$GR888),"")</f>
      </c>
      <c r="GV888">
        <f>IF($JE888&gt;=1,INDEX($GT:$GT,$JD888+1),"")</f>
      </c>
      <c r="GW888">
        <f>IF($JE888&gt;=2,INDEX($GT:$GT,$JD888+2),"")</f>
      </c>
      <c r="GX888">
        <f>IF($JE888&gt;=3,INDEX($GT:$GT,$JD888+3),"")</f>
      </c>
      <c r="GY888">
        <f>IF($JE888&gt;=4,INDEX($GT:$GT,$JD888+4),"")</f>
      </c>
      <c r="GZ888">
        <f>IF($JE888&gt;=5,INDEX($GT:$GT,$JD888+5),"")</f>
      </c>
      <c r="HA888">
        <f>IF($JE888&gt;=6,INDEX($GT:$GT,$JD888+6),"")</f>
      </c>
      <c r="HB888">
        <f>IF($JE888&gt;=7,INDEX($GT:$GT,$JD888+7),"")</f>
      </c>
      <c r="HC888">
        <f>IF($JE888&gt;=8,INDEX($GT:$GT,$JD888+8),"")</f>
      </c>
      <c r="HD888">
        <f>IF($JE888&gt;=9,INDEX($GT:$GT,$JD888+9),"")</f>
      </c>
      <c r="HE888">
        <f>IF($JE888&gt;=10,INDEX($GT:$GT,$JD888+10),"")</f>
      </c>
      <c r="HF888">
        <f>IF($JE888&gt;=11,INDEX($GT:$GT,$JD888+11),"")</f>
      </c>
      <c r="HG888">
        <f>IF($JE888&gt;=12,INDEX($GT:$GT,$JD888+12),"")</f>
      </c>
      <c r="HH888">
        <f>IF($JE888&gt;=13,INDEX($GT:$GT,$JD888+13),"")</f>
      </c>
      <c r="HI888">
        <f>IF($JE888&gt;=14,INDEX($GT:$GT,$JD888+14),"")</f>
      </c>
      <c r="HJ888">
        <f>IF($JE888&gt;=15,INDEX($GT:$GT,$JD888+15),"")</f>
      </c>
      <c r="HK888">
        <f>IF($JE888&gt;=16,INDEX($GT:$GT,$JD888+16),"")</f>
      </c>
      <c r="HL888">
        <f>IF($JE888&gt;=17,INDEX($GT:$GT,$JD888+17),"")</f>
      </c>
      <c r="HM888">
        <f>IF($JE888&gt;=18,INDEX($GT:$GT,$JD888+18),"")</f>
      </c>
      <c r="HN888">
        <f>IF($JE888&gt;=19,INDEX($GT:$GT,$JD888+19),"")</f>
      </c>
      <c r="HO888">
        <f>IF($JE888&gt;=20,INDEX($GT:$GT,$JD888+20),"")</f>
      </c>
      <c r="HP888">
        <f>IF($JE888&gt;=21,INDEX($GT:$GT,$JD888+21),"")</f>
      </c>
      <c r="HQ888">
        <f>IF($JE888&gt;=22,INDEX($GT:$GT,$JD888+22),"")</f>
      </c>
      <c r="HR888">
        <f>IF($JE888&gt;=23,INDEX($GT:$GT,$JD888+23),"")</f>
      </c>
      <c r="HS888">
        <f>IF($JE888&gt;=24,INDEX($GT:$GT,$JD888+24),"")</f>
      </c>
      <c r="HT888">
        <f>IF($JE888&gt;=25,INDEX($GT:$GT,$JD888+25),"")</f>
      </c>
      <c r="HU888">
        <f>IF($JE888&gt;=26,INDEX($GT:$GT,$JD888+26),"")</f>
      </c>
      <c r="HV888">
        <f>IF($JE888&gt;=27,INDEX($GT:$GT,$JD888+27),"")</f>
      </c>
      <c r="HW888">
        <f>IF($JE888&gt;=28,INDEX($GT:$GT,$JD888+28),"")</f>
      </c>
      <c r="HX888">
        <f>IF($JE888&gt;=29,INDEX($GT:$GT,$JD888+29),"")</f>
      </c>
      <c r="HY888">
        <f>IF($JE888&gt;=30,INDEX($GT:$GT,$JD888+30),"")</f>
      </c>
      <c r="HZ888">
        <f>IF($JE888&gt;=31,INDEX($GT:$GT,$JD888+31),"")</f>
      </c>
      <c r="IA888">
        <f>IF($JE888&gt;=32,INDEX($GT:$GT,$JD888+32),"")</f>
      </c>
      <c r="IB888">
        <f>IF($JE888&gt;=33,INDEX($GT:$GT,$JD888+33),"")</f>
      </c>
      <c r="IC888">
        <f>IF($JE888&gt;=34,INDEX($GT:$GT,$JD888+34),"")</f>
      </c>
      <c r="ID888">
        <f>IF($JE888&gt;=35,INDEX($GT:$GT,$JD888+35),"")</f>
      </c>
      <c r="IE888">
        <f>IF($JE888&gt;=36,INDEX($GT:$GT,$JD888+36),"")</f>
      </c>
      <c r="IF888">
        <f>IF($JE888&gt;=37,INDEX($GT:$GT,$JD888+37),"")</f>
      </c>
      <c r="IG888">
        <f>IF($JE888&gt;=38,INDEX($GT:$GT,$JD888+38),"")</f>
      </c>
      <c r="IH888">
        <f>IF($JE888&gt;=39,INDEX($GT:$GT,$JD888+39),"")</f>
      </c>
      <c r="II888">
        <f>IF($JE888&gt;=40,INDEX($GT:$GT,$JD888+40),"")</f>
      </c>
      <c r="IJ888">
        <f>IF($JE888&gt;=41,INDEX($GT:$GT,$JD888+41),"")</f>
      </c>
      <c r="IK888">
        <f>IF($JE888&gt;=42,INDEX($GT:$GT,$JD888+42),"")</f>
      </c>
      <c r="IL888">
        <f>IF($JE888&gt;=43,INDEX($GT:$GT,$JD888+43),"")</f>
      </c>
      <c r="IM888">
        <f>IF($JE888&gt;=44,INDEX($GT:$GT,$JD888+44),"")</f>
      </c>
      <c r="IN888">
        <f>IF($JE888&gt;=45,INDEX($GT:$GT,$JD888+45),"")</f>
      </c>
      <c r="IO888">
        <f>IF($JE888&gt;=46,INDEX($GT:$GT,$JD888+46),"")</f>
      </c>
      <c r="IP888">
        <f>IF($JE888&gt;=47,INDEX($GT:$GT,$JD888+47),"")</f>
      </c>
      <c r="IQ888">
        <f>IF($JE888&gt;=48,INDEX($GT:$GT,$JD888+48),"")</f>
      </c>
      <c r="IR888">
        <f>IF($JE888&gt;=49,INDEX($GT:$GT,$JD888+49),"")</f>
      </c>
      <c r="IS888">
        <f>IF($JE888&gt;=50,INDEX($GT:$GT,$JD888+50),"")</f>
      </c>
      <c r="IT888">
        <f>IF($JE888&gt;=51,INDEX($GT:$GT,$JD888+51),"")</f>
      </c>
      <c r="IU888">
        <f>IF($JE888&gt;=52,INDEX($GT:$GT,$JD888+52),"")</f>
      </c>
      <c r="IV888">
        <f>IF($JE888&gt;=53,INDEX($GT:$GT,$JD888+53),"")</f>
      </c>
      <c r="IW888">
        <f>IF($JE888&gt;=54,INDEX($GT:$GT,$JD888+54),"")</f>
      </c>
      <c r="IX888">
        <f>IF($JE888&gt;=55,INDEX($GT:$GT,$JD888+55),"")</f>
      </c>
      <c r="IY888">
        <f>IF($JE888&gt;=56,INDEX($GT:$GT,$JD888+56),"")</f>
      </c>
      <c r="IZ888">
        <f>IF($JE888&gt;=57,INDEX($GT:$GT,$JD888+57),"")</f>
      </c>
      <c r="JA888">
        <f>IF($JE888&gt;=58,INDEX($GT:$GT,$JD888+58),"")</f>
      </c>
      <c r="JB888">
        <f>IF($JE888&gt;=59,INDEX($GT:$GT,$JD888+59),"")</f>
      </c>
      <c r="JC888">
        <f>IF($JE888&gt;=60,INDEX($GT:$GT,$JD888+60),"")</f>
      </c>
      <c r="JD888">
        <f>IFERROR(MATCH($GS888,$GT$2:$GT$322,0)+1,0)</f>
      </c>
      <c r="JE888">
        <f>IFERROR(INDEX($GU$2:$GU$322,MATCH($GS888,$GT$2:$GT$322,0)),0)</f>
      </c>
      <c r="JF888" t="s">
        <v>28</v>
      </c>
      <c r="JG888" t="s">
        <v>28</v>
      </c>
    </row>
    <row r="889" spans="1:267" x14ac:dyDescent="0.25">
      <c r="J889" s="1"/>
      <c r="K889" s="1"/>
      <c r="L889" s="1"/>
      <c r="M889" s="1"/>
      <c r="N889" s="1">
        <f>IFERROR(IF(FIND(" - ",$J889)&gt;0,MID($J889,FIND(" - ",$J889)+3,LEN($J889)),""),"")</f>
      </c>
      <c r="P889" s="1"/>
      <c r="S889" t="s">
        <v>28</v>
      </c>
      <c r="U889">
        <f>IF(OR($S889="",$T889=""),"",IFERROR($S889/$T889,0))</f>
      </c>
      <c r="V889">
        <f>IF($S889="","",
IF($K889="","",
IF(ISNUMBER(SEARCH("exempt",LOWER($K889))),0,
$S889*(VALUE(SUBSTITUTE($K889,"%",""))/100))))</f>
      </c>
      <c r="AB889">
        <f>IF($S889="","",
SUM($S889,$V889,$Z889,$W889,$Y889)-
IF($AA889="",0,VALUE($AA889)))</f>
      </c>
      <c r="AJ889" t="s">
        <v>1725</v>
      </c>
      <c r="AR889">
        <f>IFERROR(LEFT($J889,FIND(" - ",$J889)-1),$J889)</f>
      </c>
      <c r="AU889">
        <f>IF($CJ889&gt;=1,INDEX($AS:$AS,$CI889+1),"")</f>
      </c>
      <c r="AV889">
        <f>IF($CJ889&gt;=2,INDEX($AS:$AS,$CI889+2),"")</f>
      </c>
      <c r="AW889">
        <f>IF($CJ889&gt;=3,INDEX($AS:$AS,$CI889+3),"")</f>
      </c>
      <c r="AX889">
        <f>IF($CJ889&gt;=4,INDEX($AS:$AS,$CI889+4),"")</f>
      </c>
      <c r="AY889">
        <f>IF($CJ889&gt;=5,INDEX($AS:$AS,$CI889+5),"")</f>
      </c>
      <c r="AZ889">
        <f>IF($CJ889&gt;=6,INDEX($AS:$AS,$CI889+6),"")</f>
      </c>
      <c r="BA889">
        <f>IF($CJ889&gt;=7,INDEX($AS:$AS,$CI889+7),"")</f>
      </c>
      <c r="BB889">
        <f>IF($CJ889&gt;=8,INDEX($AS:$AS,$CI889+8),"")</f>
      </c>
      <c r="BC889">
        <f>IF($CJ889&gt;=9,INDEX($AS:$AS,$CI889+9),"")</f>
      </c>
      <c r="BD889">
        <f>IF($CJ889&gt;=10,INDEX($AS:$AS,$CI889+10),"")</f>
      </c>
      <c r="BE889">
        <f>IF($CJ889&gt;=11,INDEX($AS:$AS,$CI889+11),"")</f>
      </c>
      <c r="BF889">
        <f>IF($CJ889&gt;=12,INDEX($AS:$AS,$CI889+12),"")</f>
      </c>
      <c r="BG889">
        <f>IF($CJ889&gt;=13,INDEX($AS:$AS,$CI889+13),"")</f>
      </c>
      <c r="BH889">
        <f>IF($CJ889&gt;=14,INDEX($AS:$AS,$CI889+14),"")</f>
      </c>
      <c r="BI889">
        <f>IF($CJ889&gt;=15,INDEX($AS:$AS,$CI889+15),"")</f>
      </c>
      <c r="BJ889">
        <f>IF($CJ889&gt;=16,INDEX($AS:$AS,$CI889+16),"")</f>
      </c>
      <c r="BK889">
        <f>IF($CJ889&gt;=17,INDEX($AS:$AS,$CI889+17),"")</f>
      </c>
      <c r="BL889">
        <f>IF($CJ889&gt;=18,INDEX($AS:$AS,$CI889+18),"")</f>
      </c>
      <c r="BM889">
        <f>IF($CJ889&gt;=19,INDEX($AS:$AS,$CI889+19),"")</f>
      </c>
      <c r="BN889">
        <f>IF($CJ889&gt;=20,INDEX($AS:$AS,$CI889+20),"")</f>
      </c>
      <c r="BO889">
        <f>IF($CJ889&gt;=21,INDEX($AS:$AS,$CI889+21),"")</f>
      </c>
      <c r="BP889">
        <f>IF($CJ889&gt;=22,INDEX($AS:$AS,$CI889+22),"")</f>
      </c>
      <c r="BQ889">
        <f>IF($CJ889&gt;=23,INDEX($AS:$AS,$CI889+23),"")</f>
      </c>
      <c r="BR889">
        <f>IF($CJ889&gt;=24,INDEX($AS:$AS,$CI889+24),"")</f>
      </c>
      <c r="BS889">
        <f>IF($CJ889&gt;=25,INDEX($AS:$AS,$CI889+25),"")</f>
      </c>
      <c r="BT889">
        <f>IF($CJ889&gt;=26,INDEX($AS:$AS,$CI889+26),"")</f>
      </c>
      <c r="BU889">
        <f>IF($CJ889&gt;=27,INDEX($AS:$AS,$CI889+27),"")</f>
      </c>
      <c r="BV889">
        <f>IF($CJ889&gt;=28,INDEX($AS:$AS,$CI889+28),"")</f>
      </c>
      <c r="BW889">
        <f>IF($CJ889&gt;=29,INDEX($AS:$AS,$CI889+29),"")</f>
      </c>
      <c r="BX889">
        <f>IF($CJ889&gt;=30,INDEX($AS:$AS,$CI889+30),"")</f>
      </c>
      <c r="BY889">
        <f>IF($CJ889&gt;=31,INDEX($AS:$AS,$CI889+31),"")</f>
      </c>
      <c r="BZ889">
        <f>IF($CJ889&gt;=32,INDEX($AS:$AS,$CI889+32),"")</f>
      </c>
      <c r="CA889">
        <f>IF($CJ889&gt;=33,INDEX($AS:$AS,$CI889+33),"")</f>
      </c>
      <c r="CB889">
        <f>IF($CJ889&gt;=34,INDEX($AS:$AS,$CI889+34),"")</f>
      </c>
      <c r="CC889">
        <f>IF($CJ889&gt;=35,INDEX($AS:$AS,$CI889+35),"")</f>
      </c>
      <c r="CD889">
        <f>IF($CJ889&gt;=36,INDEX($AS:$AS,$CI889+36),"")</f>
      </c>
      <c r="CE889">
        <f>IF($CJ889&gt;=37,INDEX($AS:$AS,$CI889+37),"")</f>
      </c>
      <c r="CF889">
        <f>IF($CJ889&gt;=38,INDEX($AS:$AS,$CI889+38),"")</f>
      </c>
      <c r="CG889">
        <f>IF($CJ889&gt;=39,INDEX($AS:$AS,$CI889+39),"")</f>
      </c>
      <c r="CH889">
        <f>IF($CJ889&gt;=40,INDEX($AS:$AS,$CI889+40),"")</f>
      </c>
      <c r="CI889">
        <f>IFERROR(MATCH($AR889,$AS$2:$AS$133,0)+1,0)</f>
      </c>
      <c r="CJ889">
        <f>IFERROR(INDEX($AT$2:$AT$133,MATCH($AR889,$AS$2:$AS$133,0)),0)</f>
      </c>
      <c r="CK889">
        <f>IFERROR(LEFT($O889,FIND(" - ",$O889)-1),$O889)</f>
      </c>
      <c r="CL889" t="s">
        <v>1726</v>
      </c>
      <c r="CM889">
        <v>2</v>
      </c>
      <c r="CN889">
        <f>IF($DI889&gt;=1,INDEX($CL:$CL,$DH889+1),"")</f>
      </c>
      <c r="CO889">
        <f>IF($DI889&gt;=2,INDEX($CL:$CL,$DH889+2),"")</f>
      </c>
      <c r="CP889">
        <f>IF($DI889&gt;=3,INDEX($CL:$CL,$DH889+3),"")</f>
      </c>
      <c r="CQ889">
        <f>IF($DI889&gt;=4,INDEX($CL:$CL,$DH889+4),"")</f>
      </c>
      <c r="CR889">
        <f>IF($DI889&gt;=5,INDEX($CL:$CL,$DH889+5),"")</f>
      </c>
      <c r="CS889">
        <f>IF($DI889&gt;=6,INDEX($CL:$CL,$DH889+6),"")</f>
      </c>
      <c r="CT889">
        <f>IF($DI889&gt;=7,INDEX($CL:$CL,$DH889+7),"")</f>
      </c>
      <c r="CU889">
        <f>IF($DI889&gt;=8,INDEX($CL:$CL,$DH889+8),"")</f>
      </c>
      <c r="CV889">
        <f>IF($DI889&gt;=9,INDEX($CL:$CL,$DH889+9),"")</f>
      </c>
      <c r="CW889">
        <f>IF($DI889&gt;=10,INDEX($CL:$CL,$DH889+10),"")</f>
      </c>
      <c r="CX889">
        <f>IF($DI889&gt;=11,INDEX($CL:$CL,$DH889+11),"")</f>
      </c>
      <c r="CY889">
        <f>IF($DI889&gt;=12,INDEX($CL:$CL,$DH889+12),"")</f>
      </c>
      <c r="CZ889">
        <f>IF($DI889&gt;=13,INDEX($CL:$CL,$DH889+13),"")</f>
      </c>
      <c r="DA889">
        <f>IF($DI889&gt;=14,INDEX($CL:$CL,$DH889+14),"")</f>
      </c>
      <c r="DB889">
        <f>IF($DI889&gt;=15,INDEX($CL:$CL,$DH889+15),"")</f>
      </c>
      <c r="DC889">
        <f>IF($DI889&gt;=16,INDEX($CL:$CL,$DH889+16),"")</f>
      </c>
      <c r="DD889">
        <f>IF($DI889&gt;=17,INDEX($CL:$CL,$DH889+17),"")</f>
      </c>
      <c r="DE889">
        <f>IF($DI889&gt;=18,INDEX($CL:$CL,$DH889+18),"")</f>
      </c>
      <c r="DF889">
        <f>IF($DI889&gt;=19,INDEX($CL:$CL,$DH889+19),"")</f>
      </c>
      <c r="DG889">
        <f>IF($DI889&gt;=20,INDEX($CL:$CL,$DH889+20),"")</f>
      </c>
      <c r="DH889">
        <f>IFERROR(MATCH($CK889,$CL$2:$CL$1558,0)+1,0)</f>
      </c>
      <c r="DI889">
        <f>IFERROR(INDEX($CM$2:$CM$1558,MATCH($CK889,$CL$2:$CL$1558,0)),0)</f>
      </c>
      <c r="DJ889">
        <f>IFERROR(INDEX($AQ:$AQ,MATCH($K889,$AP:$AP,0))&amp;"","")</f>
      </c>
      <c r="DN889">
        <f>IF($GQ889&gt;=1,INDEX($DK:$DK,$GP889+1),"")</f>
      </c>
      <c r="DO889">
        <f>IF($GQ889&gt;=2,INDEX($DK:$DK,$GP889+2),"")</f>
      </c>
      <c r="DP889">
        <f>IF($GQ889&gt;=3,INDEX($DK:$DK,$GP889+3),"")</f>
      </c>
      <c r="DQ889">
        <f>IF($GQ889&gt;=4,INDEX($DK:$DK,$GP889+4),"")</f>
      </c>
      <c r="DR889">
        <f>IF($GQ889&gt;=5,INDEX($DK:$DK,$GP889+5),"")</f>
      </c>
      <c r="DS889">
        <f>IF($GQ889&gt;=6,INDEX($DK:$DK,$GP889+6),"")</f>
      </c>
      <c r="DT889">
        <f>IF($GQ889&gt;=7,INDEX($DK:$DK,$GP889+7),"")</f>
      </c>
      <c r="DU889">
        <f>IF($GQ889&gt;=8,INDEX($DK:$DK,$GP889+8),"")</f>
      </c>
      <c r="DV889">
        <f>IF($GQ889&gt;=9,INDEX($DK:$DK,$GP889+9),"")</f>
      </c>
      <c r="DW889">
        <f>IF($GQ889&gt;=10,INDEX($DK:$DK,$GP889+10),"")</f>
      </c>
      <c r="DX889">
        <f>IF($GQ889&gt;=11,INDEX($DK:$DK,$GP889+11),"")</f>
      </c>
      <c r="DY889">
        <f>IF($GQ889&gt;=12,INDEX($DK:$DK,$GP889+12),"")</f>
      </c>
      <c r="DZ889">
        <f>IF($GQ889&gt;=13,INDEX($DK:$DK,$GP889+13),"")</f>
      </c>
      <c r="EA889">
        <f>IF($GQ889&gt;=14,INDEX($DK:$DK,$GP889+14),"")</f>
      </c>
      <c r="EB889">
        <f>IF($GQ889&gt;=15,INDEX($DK:$DK,$GP889+15),"")</f>
      </c>
      <c r="EC889">
        <f>IF($GQ889&gt;=16,INDEX($DK:$DK,$GP889+16),"")</f>
      </c>
      <c r="ED889">
        <f>IF($GQ889&gt;=17,INDEX($DK:$DK,$GP889+17),"")</f>
      </c>
      <c r="EE889">
        <f>IF($GQ889&gt;=18,INDEX($DK:$DK,$GP889+18),"")</f>
      </c>
      <c r="EF889">
        <f>IF($GQ889&gt;=19,INDEX($DK:$DK,$GP889+19),"")</f>
      </c>
      <c r="EG889">
        <f>IF($GQ889&gt;=20,INDEX($DK:$DK,$GP889+20),"")</f>
      </c>
      <c r="EH889">
        <f>IF($GQ889&gt;=21,INDEX($DK:$DK,$GP889+21),"")</f>
      </c>
      <c r="EI889">
        <f>IF($GQ889&gt;=22,INDEX($DK:$DK,$GP889+22),"")</f>
      </c>
      <c r="EJ889">
        <f>IF($GQ889&gt;=23,INDEX($DK:$DK,$GP889+23),"")</f>
      </c>
      <c r="EK889">
        <f>IF($GQ889&gt;=24,INDEX($DK:$DK,$GP889+24),"")</f>
      </c>
      <c r="EL889">
        <f>IF($GQ889&gt;=25,INDEX($DK:$DK,$GP889+25),"")</f>
      </c>
      <c r="EM889">
        <f>IF($GQ889&gt;=26,INDEX($DK:$DK,$GP889+26),"")</f>
      </c>
      <c r="EN889">
        <f>IF($GQ889&gt;=27,INDEX($DK:$DK,$GP889+27),"")</f>
      </c>
      <c r="EO889">
        <f>IF($GQ889&gt;=28,INDEX($DK:$DK,$GP889+28),"")</f>
      </c>
      <c r="EP889">
        <f>IF($GQ889&gt;=29,INDEX($DK:$DK,$GP889+29),"")</f>
      </c>
      <c r="EQ889">
        <f>IF($GQ889&gt;=30,INDEX($DK:$DK,$GP889+30),"")</f>
      </c>
      <c r="ER889">
        <f>IF($GQ889&gt;=31,INDEX($DK:$DK,$GP889+31),"")</f>
      </c>
      <c r="ES889">
        <f>IF($GQ889&gt;=32,INDEX($DK:$DK,$GP889+32),"")</f>
      </c>
      <c r="ET889">
        <f>IF($GQ889&gt;=33,INDEX($DK:$DK,$GP889+33),"")</f>
      </c>
      <c r="EU889">
        <f>IF($GQ889&gt;=34,INDEX($DK:$DK,$GP889+34),"")</f>
      </c>
      <c r="EV889">
        <f>IF($GQ889&gt;=35,INDEX($DK:$DK,$GP889+35),"")</f>
      </c>
      <c r="EW889">
        <f>IF($GQ889&gt;=36,INDEX($DK:$DK,$GP889+36),"")</f>
      </c>
      <c r="EX889">
        <f>IF($GQ889&gt;=37,INDEX($DK:$DK,$GP889+37),"")</f>
      </c>
      <c r="EY889">
        <f>IF($GQ889&gt;=38,INDEX($DK:$DK,$GP889+38),"")</f>
      </c>
      <c r="EZ889">
        <f>IF($GQ889&gt;=39,INDEX($DK:$DK,$GP889+39),"")</f>
      </c>
      <c r="FA889">
        <f>IF($GQ889&gt;=40,INDEX($DK:$DK,$GP889+40),"")</f>
      </c>
      <c r="FB889">
        <f>IF($GQ889&gt;=1,INDEX($DL:$DL,$GP889+1),"")</f>
      </c>
      <c r="FC889">
        <f>IF($GQ889&gt;=2,INDEX($DL:$DL,$GP889+2),"")</f>
      </c>
      <c r="FD889">
        <f>IF($GQ889&gt;=3,INDEX($DL:$DL,$GP889+3),"")</f>
      </c>
      <c r="FE889">
        <f>IF($GQ889&gt;=4,INDEX($DL:$DL,$GP889+4),"")</f>
      </c>
      <c r="FF889">
        <f>IF($GQ889&gt;=5,INDEX($DL:$DL,$GP889+5),"")</f>
      </c>
      <c r="FG889">
        <f>IF($GQ889&gt;=6,INDEX($DL:$DL,$GP889+6),"")</f>
      </c>
      <c r="FH889">
        <f>IF($GQ889&gt;=7,INDEX($DL:$DL,$GP889+7),"")</f>
      </c>
      <c r="FI889">
        <f>IF($GQ889&gt;=8,INDEX($DL:$DL,$GP889+8),"")</f>
      </c>
      <c r="FJ889">
        <f>IF($GQ889&gt;=9,INDEX($DL:$DL,$GP889+9),"")</f>
      </c>
      <c r="FK889">
        <f>IF($GQ889&gt;=10,INDEX($DL:$DL,$GP889+10),"")</f>
      </c>
      <c r="FL889">
        <f>IF($GQ889&gt;=11,INDEX($DL:$DL,$GP889+11),"")</f>
      </c>
      <c r="FM889">
        <f>IF($GQ889&gt;=12,INDEX($DL:$DL,$GP889+12),"")</f>
      </c>
      <c r="FN889">
        <f>IF($GQ889&gt;=13,INDEX($DL:$DL,$GP889+13),"")</f>
      </c>
      <c r="FO889">
        <f>IF($GQ889&gt;=14,INDEX($DL:$DL,$GP889+14),"")</f>
      </c>
      <c r="FP889">
        <f>IF($GQ889&gt;=15,INDEX($DL:$DL,$GP889+15),"")</f>
      </c>
      <c r="FQ889">
        <f>IF($GQ889&gt;=16,INDEX($DL:$DL,$GP889+16),"")</f>
      </c>
      <c r="FR889">
        <f>IF($GQ889&gt;=17,INDEX($DL:$DL,$GP889+17),"")</f>
      </c>
      <c r="FS889">
        <f>IF($GQ889&gt;=18,INDEX($DL:$DL,$GP889+18),"")</f>
      </c>
      <c r="FT889">
        <f>IF($GQ889&gt;=19,INDEX($DL:$DL,$GP889+19),"")</f>
      </c>
      <c r="FU889">
        <f>IF($GQ889&gt;=20,INDEX($DL:$DL,$GP889+20),"")</f>
      </c>
      <c r="FV889">
        <f>IF($GQ889&gt;=21,INDEX($DL:$DL,$GP889+21),"")</f>
      </c>
      <c r="FW889">
        <f>IF($GQ889&gt;=22,INDEX($DL:$DL,$GP889+22),"")</f>
      </c>
      <c r="FX889">
        <f>IF($GQ889&gt;=23,INDEX($DL:$DL,$GP889+23),"")</f>
      </c>
      <c r="FY889">
        <f>IF($GQ889&gt;=24,INDEX($DL:$DL,$GP889+24),"")</f>
      </c>
      <c r="FZ889">
        <f>IF($GQ889&gt;=25,INDEX($DL:$DL,$GP889+25),"")</f>
      </c>
      <c r="GA889">
        <f>IF($GQ889&gt;=26,INDEX($DL:$DL,$GP889+26),"")</f>
      </c>
      <c r="GB889">
        <f>IF($GQ889&gt;=27,INDEX($DL:$DL,$GP889+27),"")</f>
      </c>
      <c r="GC889">
        <f>IF($GQ889&gt;=28,INDEX($DL:$DL,$GP889+28),"")</f>
      </c>
      <c r="GD889">
        <f>IF($GQ889&gt;=29,INDEX($DL:$DL,$GP889+29),"")</f>
      </c>
      <c r="GE889">
        <f>IF($GQ889&gt;=30,INDEX($DL:$DL,$GP889+30),"")</f>
      </c>
      <c r="GF889">
        <f>IF($GQ889&gt;=31,INDEX($DL:$DL,$GP889+31),"")</f>
      </c>
      <c r="GG889">
        <f>IF($GQ889&gt;=32,INDEX($DL:$DL,$GP889+32),"")</f>
      </c>
      <c r="GH889">
        <f>IF($GQ889&gt;=33,INDEX($DL:$DL,$GP889+33),"")</f>
      </c>
      <c r="GI889">
        <f>IF($GQ889&gt;=34,INDEX($DL:$DL,$GP889+34),"")</f>
      </c>
      <c r="GJ889">
        <f>IF($GQ889&gt;=35,INDEX($DL:$DL,$GP889+35),"")</f>
      </c>
      <c r="GK889">
        <f>IF($GQ889&gt;=36,INDEX($DL:$DL,$GP889+36),"")</f>
      </c>
      <c r="GL889">
        <f>IF($GQ889&gt;=37,INDEX($DL:$DL,$GP889+37),"")</f>
      </c>
      <c r="GM889">
        <f>IF($GQ889&gt;=38,INDEX($DL:$DL,$GP889+38),"")</f>
      </c>
      <c r="GN889">
        <f>IF($GQ889&gt;=39,INDEX($DL:$DL,$GP889+39),"")</f>
      </c>
      <c r="GO889">
        <f>IF($GQ889&gt;=40,INDEX($DL:$DL,$GP889+40),"")</f>
      </c>
      <c r="GP889">
        <f>IFERROR(MATCH($DJ889,$DK$2:$DK$148,0)+1,0)</f>
      </c>
      <c r="GQ889">
        <f>IFERROR(INDEX($DM$2:$DM$148,MATCH($DJ889,$DK$2:$DK$148,0)),0)</f>
      </c>
      <c r="GR889">
        <f>IFERROR(MATCH($L889,$DN$889:$FA$889,0),0)</f>
      </c>
      <c r="GS889">
        <f>IF($GR889&gt;0,INDEX($FB$889:$GO$889,$GR889),"")</f>
      </c>
      <c r="GV889">
        <f>IF($JE889&gt;=1,INDEX($GT:$GT,$JD889+1),"")</f>
      </c>
      <c r="GW889">
        <f>IF($JE889&gt;=2,INDEX($GT:$GT,$JD889+2),"")</f>
      </c>
      <c r="GX889">
        <f>IF($JE889&gt;=3,INDEX($GT:$GT,$JD889+3),"")</f>
      </c>
      <c r="GY889">
        <f>IF($JE889&gt;=4,INDEX($GT:$GT,$JD889+4),"")</f>
      </c>
      <c r="GZ889">
        <f>IF($JE889&gt;=5,INDEX($GT:$GT,$JD889+5),"")</f>
      </c>
      <c r="HA889">
        <f>IF($JE889&gt;=6,INDEX($GT:$GT,$JD889+6),"")</f>
      </c>
      <c r="HB889">
        <f>IF($JE889&gt;=7,INDEX($GT:$GT,$JD889+7),"")</f>
      </c>
      <c r="HC889">
        <f>IF($JE889&gt;=8,INDEX($GT:$GT,$JD889+8),"")</f>
      </c>
      <c r="HD889">
        <f>IF($JE889&gt;=9,INDEX($GT:$GT,$JD889+9),"")</f>
      </c>
      <c r="HE889">
        <f>IF($JE889&gt;=10,INDEX($GT:$GT,$JD889+10),"")</f>
      </c>
      <c r="HF889">
        <f>IF($JE889&gt;=11,INDEX($GT:$GT,$JD889+11),"")</f>
      </c>
      <c r="HG889">
        <f>IF($JE889&gt;=12,INDEX($GT:$GT,$JD889+12),"")</f>
      </c>
      <c r="HH889">
        <f>IF($JE889&gt;=13,INDEX($GT:$GT,$JD889+13),"")</f>
      </c>
      <c r="HI889">
        <f>IF($JE889&gt;=14,INDEX($GT:$GT,$JD889+14),"")</f>
      </c>
      <c r="HJ889">
        <f>IF($JE889&gt;=15,INDEX($GT:$GT,$JD889+15),"")</f>
      </c>
      <c r="HK889">
        <f>IF($JE889&gt;=16,INDEX($GT:$GT,$JD889+16),"")</f>
      </c>
      <c r="HL889">
        <f>IF($JE889&gt;=17,INDEX($GT:$GT,$JD889+17),"")</f>
      </c>
      <c r="HM889">
        <f>IF($JE889&gt;=18,INDEX($GT:$GT,$JD889+18),"")</f>
      </c>
      <c r="HN889">
        <f>IF($JE889&gt;=19,INDEX($GT:$GT,$JD889+19),"")</f>
      </c>
      <c r="HO889">
        <f>IF($JE889&gt;=20,INDEX($GT:$GT,$JD889+20),"")</f>
      </c>
      <c r="HP889">
        <f>IF($JE889&gt;=21,INDEX($GT:$GT,$JD889+21),"")</f>
      </c>
      <c r="HQ889">
        <f>IF($JE889&gt;=22,INDEX($GT:$GT,$JD889+22),"")</f>
      </c>
      <c r="HR889">
        <f>IF($JE889&gt;=23,INDEX($GT:$GT,$JD889+23),"")</f>
      </c>
      <c r="HS889">
        <f>IF($JE889&gt;=24,INDEX($GT:$GT,$JD889+24),"")</f>
      </c>
      <c r="HT889">
        <f>IF($JE889&gt;=25,INDEX($GT:$GT,$JD889+25),"")</f>
      </c>
      <c r="HU889">
        <f>IF($JE889&gt;=26,INDEX($GT:$GT,$JD889+26),"")</f>
      </c>
      <c r="HV889">
        <f>IF($JE889&gt;=27,INDEX($GT:$GT,$JD889+27),"")</f>
      </c>
      <c r="HW889">
        <f>IF($JE889&gt;=28,INDEX($GT:$GT,$JD889+28),"")</f>
      </c>
      <c r="HX889">
        <f>IF($JE889&gt;=29,INDEX($GT:$GT,$JD889+29),"")</f>
      </c>
      <c r="HY889">
        <f>IF($JE889&gt;=30,INDEX($GT:$GT,$JD889+30),"")</f>
      </c>
      <c r="HZ889">
        <f>IF($JE889&gt;=31,INDEX($GT:$GT,$JD889+31),"")</f>
      </c>
      <c r="IA889">
        <f>IF($JE889&gt;=32,INDEX($GT:$GT,$JD889+32),"")</f>
      </c>
      <c r="IB889">
        <f>IF($JE889&gt;=33,INDEX($GT:$GT,$JD889+33),"")</f>
      </c>
      <c r="IC889">
        <f>IF($JE889&gt;=34,INDEX($GT:$GT,$JD889+34),"")</f>
      </c>
      <c r="ID889">
        <f>IF($JE889&gt;=35,INDEX($GT:$GT,$JD889+35),"")</f>
      </c>
      <c r="IE889">
        <f>IF($JE889&gt;=36,INDEX($GT:$GT,$JD889+36),"")</f>
      </c>
      <c r="IF889">
        <f>IF($JE889&gt;=37,INDEX($GT:$GT,$JD889+37),"")</f>
      </c>
      <c r="IG889">
        <f>IF($JE889&gt;=38,INDEX($GT:$GT,$JD889+38),"")</f>
      </c>
      <c r="IH889">
        <f>IF($JE889&gt;=39,INDEX($GT:$GT,$JD889+39),"")</f>
      </c>
      <c r="II889">
        <f>IF($JE889&gt;=40,INDEX($GT:$GT,$JD889+40),"")</f>
      </c>
      <c r="IJ889">
        <f>IF($JE889&gt;=41,INDEX($GT:$GT,$JD889+41),"")</f>
      </c>
      <c r="IK889">
        <f>IF($JE889&gt;=42,INDEX($GT:$GT,$JD889+42),"")</f>
      </c>
      <c r="IL889">
        <f>IF($JE889&gt;=43,INDEX($GT:$GT,$JD889+43),"")</f>
      </c>
      <c r="IM889">
        <f>IF($JE889&gt;=44,INDEX($GT:$GT,$JD889+44),"")</f>
      </c>
      <c r="IN889">
        <f>IF($JE889&gt;=45,INDEX($GT:$GT,$JD889+45),"")</f>
      </c>
      <c r="IO889">
        <f>IF($JE889&gt;=46,INDEX($GT:$GT,$JD889+46),"")</f>
      </c>
      <c r="IP889">
        <f>IF($JE889&gt;=47,INDEX($GT:$GT,$JD889+47),"")</f>
      </c>
      <c r="IQ889">
        <f>IF($JE889&gt;=48,INDEX($GT:$GT,$JD889+48),"")</f>
      </c>
      <c r="IR889">
        <f>IF($JE889&gt;=49,INDEX($GT:$GT,$JD889+49),"")</f>
      </c>
      <c r="IS889">
        <f>IF($JE889&gt;=50,INDEX($GT:$GT,$JD889+50),"")</f>
      </c>
      <c r="IT889">
        <f>IF($JE889&gt;=51,INDEX($GT:$GT,$JD889+51),"")</f>
      </c>
      <c r="IU889">
        <f>IF($JE889&gt;=52,INDEX($GT:$GT,$JD889+52),"")</f>
      </c>
      <c r="IV889">
        <f>IF($JE889&gt;=53,INDEX($GT:$GT,$JD889+53),"")</f>
      </c>
      <c r="IW889">
        <f>IF($JE889&gt;=54,INDEX($GT:$GT,$JD889+54),"")</f>
      </c>
      <c r="IX889">
        <f>IF($JE889&gt;=55,INDEX($GT:$GT,$JD889+55),"")</f>
      </c>
      <c r="IY889">
        <f>IF($JE889&gt;=56,INDEX($GT:$GT,$JD889+56),"")</f>
      </c>
      <c r="IZ889">
        <f>IF($JE889&gt;=57,INDEX($GT:$GT,$JD889+57),"")</f>
      </c>
      <c r="JA889">
        <f>IF($JE889&gt;=58,INDEX($GT:$GT,$JD889+58),"")</f>
      </c>
      <c r="JB889">
        <f>IF($JE889&gt;=59,INDEX($GT:$GT,$JD889+59),"")</f>
      </c>
      <c r="JC889">
        <f>IF($JE889&gt;=60,INDEX($GT:$GT,$JD889+60),"")</f>
      </c>
      <c r="JD889">
        <f>IFERROR(MATCH($GS889,$GT$2:$GT$322,0)+1,0)</f>
      </c>
      <c r="JE889">
        <f>IFERROR(INDEX($GU$2:$GU$322,MATCH($GS889,$GT$2:$GT$322,0)),0)</f>
      </c>
      <c r="JF889" t="s">
        <v>28</v>
      </c>
      <c r="JG889" t="s">
        <v>28</v>
      </c>
    </row>
    <row r="890" spans="1:267" x14ac:dyDescent="0.25">
      <c r="J890" s="1"/>
      <c r="K890" s="1"/>
      <c r="L890" s="1"/>
      <c r="M890" s="1"/>
      <c r="N890" s="1">
        <f>IFERROR(IF(FIND(" - ",$J890)&gt;0,MID($J890,FIND(" - ",$J890)+3,LEN($J890)),""),"")</f>
      </c>
      <c r="P890" s="1"/>
      <c r="S890" t="s">
        <v>28</v>
      </c>
      <c r="U890">
        <f>IF(OR($S890="",$T890=""),"",IFERROR($S890/$T890,0))</f>
      </c>
      <c r="V890">
        <f>IF($S890="","",
IF($K890="","",
IF(ISNUMBER(SEARCH("exempt",LOWER($K890))),0,
$S890*(VALUE(SUBSTITUTE($K890,"%",""))/100))))</f>
      </c>
      <c r="AB890">
        <f>IF($S890="","",
SUM($S890,$V890,$Z890,$W890,$Y890)-
IF($AA890="",0,VALUE($AA890)))</f>
      </c>
      <c r="AJ890" t="s">
        <v>1727</v>
      </c>
      <c r="AR890">
        <f>IFERROR(LEFT($J890,FIND(" - ",$J890)-1),$J890)</f>
      </c>
      <c r="AU890">
        <f>IF($CJ890&gt;=1,INDEX($AS:$AS,$CI890+1),"")</f>
      </c>
      <c r="AV890">
        <f>IF($CJ890&gt;=2,INDEX($AS:$AS,$CI890+2),"")</f>
      </c>
      <c r="AW890">
        <f>IF($CJ890&gt;=3,INDEX($AS:$AS,$CI890+3),"")</f>
      </c>
      <c r="AX890">
        <f>IF($CJ890&gt;=4,INDEX($AS:$AS,$CI890+4),"")</f>
      </c>
      <c r="AY890">
        <f>IF($CJ890&gt;=5,INDEX($AS:$AS,$CI890+5),"")</f>
      </c>
      <c r="AZ890">
        <f>IF($CJ890&gt;=6,INDEX($AS:$AS,$CI890+6),"")</f>
      </c>
      <c r="BA890">
        <f>IF($CJ890&gt;=7,INDEX($AS:$AS,$CI890+7),"")</f>
      </c>
      <c r="BB890">
        <f>IF($CJ890&gt;=8,INDEX($AS:$AS,$CI890+8),"")</f>
      </c>
      <c r="BC890">
        <f>IF($CJ890&gt;=9,INDEX($AS:$AS,$CI890+9),"")</f>
      </c>
      <c r="BD890">
        <f>IF($CJ890&gt;=10,INDEX($AS:$AS,$CI890+10),"")</f>
      </c>
      <c r="BE890">
        <f>IF($CJ890&gt;=11,INDEX($AS:$AS,$CI890+11),"")</f>
      </c>
      <c r="BF890">
        <f>IF($CJ890&gt;=12,INDEX($AS:$AS,$CI890+12),"")</f>
      </c>
      <c r="BG890">
        <f>IF($CJ890&gt;=13,INDEX($AS:$AS,$CI890+13),"")</f>
      </c>
      <c r="BH890">
        <f>IF($CJ890&gt;=14,INDEX($AS:$AS,$CI890+14),"")</f>
      </c>
      <c r="BI890">
        <f>IF($CJ890&gt;=15,INDEX($AS:$AS,$CI890+15),"")</f>
      </c>
      <c r="BJ890">
        <f>IF($CJ890&gt;=16,INDEX($AS:$AS,$CI890+16),"")</f>
      </c>
      <c r="BK890">
        <f>IF($CJ890&gt;=17,INDEX($AS:$AS,$CI890+17),"")</f>
      </c>
      <c r="BL890">
        <f>IF($CJ890&gt;=18,INDEX($AS:$AS,$CI890+18),"")</f>
      </c>
      <c r="BM890">
        <f>IF($CJ890&gt;=19,INDEX($AS:$AS,$CI890+19),"")</f>
      </c>
      <c r="BN890">
        <f>IF($CJ890&gt;=20,INDEX($AS:$AS,$CI890+20),"")</f>
      </c>
      <c r="BO890">
        <f>IF($CJ890&gt;=21,INDEX($AS:$AS,$CI890+21),"")</f>
      </c>
      <c r="BP890">
        <f>IF($CJ890&gt;=22,INDEX($AS:$AS,$CI890+22),"")</f>
      </c>
      <c r="BQ890">
        <f>IF($CJ890&gt;=23,INDEX($AS:$AS,$CI890+23),"")</f>
      </c>
      <c r="BR890">
        <f>IF($CJ890&gt;=24,INDEX($AS:$AS,$CI890+24),"")</f>
      </c>
      <c r="BS890">
        <f>IF($CJ890&gt;=25,INDEX($AS:$AS,$CI890+25),"")</f>
      </c>
      <c r="BT890">
        <f>IF($CJ890&gt;=26,INDEX($AS:$AS,$CI890+26),"")</f>
      </c>
      <c r="BU890">
        <f>IF($CJ890&gt;=27,INDEX($AS:$AS,$CI890+27),"")</f>
      </c>
      <c r="BV890">
        <f>IF($CJ890&gt;=28,INDEX($AS:$AS,$CI890+28),"")</f>
      </c>
      <c r="BW890">
        <f>IF($CJ890&gt;=29,INDEX($AS:$AS,$CI890+29),"")</f>
      </c>
      <c r="BX890">
        <f>IF($CJ890&gt;=30,INDEX($AS:$AS,$CI890+30),"")</f>
      </c>
      <c r="BY890">
        <f>IF($CJ890&gt;=31,INDEX($AS:$AS,$CI890+31),"")</f>
      </c>
      <c r="BZ890">
        <f>IF($CJ890&gt;=32,INDEX($AS:$AS,$CI890+32),"")</f>
      </c>
      <c r="CA890">
        <f>IF($CJ890&gt;=33,INDEX($AS:$AS,$CI890+33),"")</f>
      </c>
      <c r="CB890">
        <f>IF($CJ890&gt;=34,INDEX($AS:$AS,$CI890+34),"")</f>
      </c>
      <c r="CC890">
        <f>IF($CJ890&gt;=35,INDEX($AS:$AS,$CI890+35),"")</f>
      </c>
      <c r="CD890">
        <f>IF($CJ890&gt;=36,INDEX($AS:$AS,$CI890+36),"")</f>
      </c>
      <c r="CE890">
        <f>IF($CJ890&gt;=37,INDEX($AS:$AS,$CI890+37),"")</f>
      </c>
      <c r="CF890">
        <f>IF($CJ890&gt;=38,INDEX($AS:$AS,$CI890+38),"")</f>
      </c>
      <c r="CG890">
        <f>IF($CJ890&gt;=39,INDEX($AS:$AS,$CI890+39),"")</f>
      </c>
      <c r="CH890">
        <f>IF($CJ890&gt;=40,INDEX($AS:$AS,$CI890+40),"")</f>
      </c>
      <c r="CI890">
        <f>IFERROR(MATCH($AR890,$AS$2:$AS$133,0)+1,0)</f>
      </c>
      <c r="CJ890">
        <f>IFERROR(INDEX($AT$2:$AT$133,MATCH($AR890,$AS$2:$AS$133,0)),0)</f>
      </c>
      <c r="CK890">
        <f>IFERROR(LEFT($O890,FIND(" - ",$O890)-1),$O890)</f>
      </c>
      <c r="CL890" t="s">
        <v>113</v>
      </c>
      <c r="CN890">
        <f>IF($DI890&gt;=1,INDEX($CL:$CL,$DH890+1),"")</f>
      </c>
      <c r="CO890">
        <f>IF($DI890&gt;=2,INDEX($CL:$CL,$DH890+2),"")</f>
      </c>
      <c r="CP890">
        <f>IF($DI890&gt;=3,INDEX($CL:$CL,$DH890+3),"")</f>
      </c>
      <c r="CQ890">
        <f>IF($DI890&gt;=4,INDEX($CL:$CL,$DH890+4),"")</f>
      </c>
      <c r="CR890">
        <f>IF($DI890&gt;=5,INDEX($CL:$CL,$DH890+5),"")</f>
      </c>
      <c r="CS890">
        <f>IF($DI890&gt;=6,INDEX($CL:$CL,$DH890+6),"")</f>
      </c>
      <c r="CT890">
        <f>IF($DI890&gt;=7,INDEX($CL:$CL,$DH890+7),"")</f>
      </c>
      <c r="CU890">
        <f>IF($DI890&gt;=8,INDEX($CL:$CL,$DH890+8),"")</f>
      </c>
      <c r="CV890">
        <f>IF($DI890&gt;=9,INDEX($CL:$CL,$DH890+9),"")</f>
      </c>
      <c r="CW890">
        <f>IF($DI890&gt;=10,INDEX($CL:$CL,$DH890+10),"")</f>
      </c>
      <c r="CX890">
        <f>IF($DI890&gt;=11,INDEX($CL:$CL,$DH890+11),"")</f>
      </c>
      <c r="CY890">
        <f>IF($DI890&gt;=12,INDEX($CL:$CL,$DH890+12),"")</f>
      </c>
      <c r="CZ890">
        <f>IF($DI890&gt;=13,INDEX($CL:$CL,$DH890+13),"")</f>
      </c>
      <c r="DA890">
        <f>IF($DI890&gt;=14,INDEX($CL:$CL,$DH890+14),"")</f>
      </c>
      <c r="DB890">
        <f>IF($DI890&gt;=15,INDEX($CL:$CL,$DH890+15),"")</f>
      </c>
      <c r="DC890">
        <f>IF($DI890&gt;=16,INDEX($CL:$CL,$DH890+16),"")</f>
      </c>
      <c r="DD890">
        <f>IF($DI890&gt;=17,INDEX($CL:$CL,$DH890+17),"")</f>
      </c>
      <c r="DE890">
        <f>IF($DI890&gt;=18,INDEX($CL:$CL,$DH890+18),"")</f>
      </c>
      <c r="DF890">
        <f>IF($DI890&gt;=19,INDEX($CL:$CL,$DH890+19),"")</f>
      </c>
      <c r="DG890">
        <f>IF($DI890&gt;=20,INDEX($CL:$CL,$DH890+20),"")</f>
      </c>
      <c r="DH890">
        <f>IFERROR(MATCH($CK890,$CL$2:$CL$1558,0)+1,0)</f>
      </c>
      <c r="DI890">
        <f>IFERROR(INDEX($CM$2:$CM$1558,MATCH($CK890,$CL$2:$CL$1558,0)),0)</f>
      </c>
      <c r="DJ890">
        <f>IFERROR(INDEX($AQ:$AQ,MATCH($K890,$AP:$AP,0))&amp;"","")</f>
      </c>
      <c r="DN890">
        <f>IF($GQ890&gt;=1,INDEX($DK:$DK,$GP890+1),"")</f>
      </c>
      <c r="DO890">
        <f>IF($GQ890&gt;=2,INDEX($DK:$DK,$GP890+2),"")</f>
      </c>
      <c r="DP890">
        <f>IF($GQ890&gt;=3,INDEX($DK:$DK,$GP890+3),"")</f>
      </c>
      <c r="DQ890">
        <f>IF($GQ890&gt;=4,INDEX($DK:$DK,$GP890+4),"")</f>
      </c>
      <c r="DR890">
        <f>IF($GQ890&gt;=5,INDEX($DK:$DK,$GP890+5),"")</f>
      </c>
      <c r="DS890">
        <f>IF($GQ890&gt;=6,INDEX($DK:$DK,$GP890+6),"")</f>
      </c>
      <c r="DT890">
        <f>IF($GQ890&gt;=7,INDEX($DK:$DK,$GP890+7),"")</f>
      </c>
      <c r="DU890">
        <f>IF($GQ890&gt;=8,INDEX($DK:$DK,$GP890+8),"")</f>
      </c>
      <c r="DV890">
        <f>IF($GQ890&gt;=9,INDEX($DK:$DK,$GP890+9),"")</f>
      </c>
      <c r="DW890">
        <f>IF($GQ890&gt;=10,INDEX($DK:$DK,$GP890+10),"")</f>
      </c>
      <c r="DX890">
        <f>IF($GQ890&gt;=11,INDEX($DK:$DK,$GP890+11),"")</f>
      </c>
      <c r="DY890">
        <f>IF($GQ890&gt;=12,INDEX($DK:$DK,$GP890+12),"")</f>
      </c>
      <c r="DZ890">
        <f>IF($GQ890&gt;=13,INDEX($DK:$DK,$GP890+13),"")</f>
      </c>
      <c r="EA890">
        <f>IF($GQ890&gt;=14,INDEX($DK:$DK,$GP890+14),"")</f>
      </c>
      <c r="EB890">
        <f>IF($GQ890&gt;=15,INDEX($DK:$DK,$GP890+15),"")</f>
      </c>
      <c r="EC890">
        <f>IF($GQ890&gt;=16,INDEX($DK:$DK,$GP890+16),"")</f>
      </c>
      <c r="ED890">
        <f>IF($GQ890&gt;=17,INDEX($DK:$DK,$GP890+17),"")</f>
      </c>
      <c r="EE890">
        <f>IF($GQ890&gt;=18,INDEX($DK:$DK,$GP890+18),"")</f>
      </c>
      <c r="EF890">
        <f>IF($GQ890&gt;=19,INDEX($DK:$DK,$GP890+19),"")</f>
      </c>
      <c r="EG890">
        <f>IF($GQ890&gt;=20,INDEX($DK:$DK,$GP890+20),"")</f>
      </c>
      <c r="EH890">
        <f>IF($GQ890&gt;=21,INDEX($DK:$DK,$GP890+21),"")</f>
      </c>
      <c r="EI890">
        <f>IF($GQ890&gt;=22,INDEX($DK:$DK,$GP890+22),"")</f>
      </c>
      <c r="EJ890">
        <f>IF($GQ890&gt;=23,INDEX($DK:$DK,$GP890+23),"")</f>
      </c>
      <c r="EK890">
        <f>IF($GQ890&gt;=24,INDEX($DK:$DK,$GP890+24),"")</f>
      </c>
      <c r="EL890">
        <f>IF($GQ890&gt;=25,INDEX($DK:$DK,$GP890+25),"")</f>
      </c>
      <c r="EM890">
        <f>IF($GQ890&gt;=26,INDEX($DK:$DK,$GP890+26),"")</f>
      </c>
      <c r="EN890">
        <f>IF($GQ890&gt;=27,INDEX($DK:$DK,$GP890+27),"")</f>
      </c>
      <c r="EO890">
        <f>IF($GQ890&gt;=28,INDEX($DK:$DK,$GP890+28),"")</f>
      </c>
      <c r="EP890">
        <f>IF($GQ890&gt;=29,INDEX($DK:$DK,$GP890+29),"")</f>
      </c>
      <c r="EQ890">
        <f>IF($GQ890&gt;=30,INDEX($DK:$DK,$GP890+30),"")</f>
      </c>
      <c r="ER890">
        <f>IF($GQ890&gt;=31,INDEX($DK:$DK,$GP890+31),"")</f>
      </c>
      <c r="ES890">
        <f>IF($GQ890&gt;=32,INDEX($DK:$DK,$GP890+32),"")</f>
      </c>
      <c r="ET890">
        <f>IF($GQ890&gt;=33,INDEX($DK:$DK,$GP890+33),"")</f>
      </c>
      <c r="EU890">
        <f>IF($GQ890&gt;=34,INDEX($DK:$DK,$GP890+34),"")</f>
      </c>
      <c r="EV890">
        <f>IF($GQ890&gt;=35,INDEX($DK:$DK,$GP890+35),"")</f>
      </c>
      <c r="EW890">
        <f>IF($GQ890&gt;=36,INDEX($DK:$DK,$GP890+36),"")</f>
      </c>
      <c r="EX890">
        <f>IF($GQ890&gt;=37,INDEX($DK:$DK,$GP890+37),"")</f>
      </c>
      <c r="EY890">
        <f>IF($GQ890&gt;=38,INDEX($DK:$DK,$GP890+38),"")</f>
      </c>
      <c r="EZ890">
        <f>IF($GQ890&gt;=39,INDEX($DK:$DK,$GP890+39),"")</f>
      </c>
      <c r="FA890">
        <f>IF($GQ890&gt;=40,INDEX($DK:$DK,$GP890+40),"")</f>
      </c>
      <c r="FB890">
        <f>IF($GQ890&gt;=1,INDEX($DL:$DL,$GP890+1),"")</f>
      </c>
      <c r="FC890">
        <f>IF($GQ890&gt;=2,INDEX($DL:$DL,$GP890+2),"")</f>
      </c>
      <c r="FD890">
        <f>IF($GQ890&gt;=3,INDEX($DL:$DL,$GP890+3),"")</f>
      </c>
      <c r="FE890">
        <f>IF($GQ890&gt;=4,INDEX($DL:$DL,$GP890+4),"")</f>
      </c>
      <c r="FF890">
        <f>IF($GQ890&gt;=5,INDEX($DL:$DL,$GP890+5),"")</f>
      </c>
      <c r="FG890">
        <f>IF($GQ890&gt;=6,INDEX($DL:$DL,$GP890+6),"")</f>
      </c>
      <c r="FH890">
        <f>IF($GQ890&gt;=7,INDEX($DL:$DL,$GP890+7),"")</f>
      </c>
      <c r="FI890">
        <f>IF($GQ890&gt;=8,INDEX($DL:$DL,$GP890+8),"")</f>
      </c>
      <c r="FJ890">
        <f>IF($GQ890&gt;=9,INDEX($DL:$DL,$GP890+9),"")</f>
      </c>
      <c r="FK890">
        <f>IF($GQ890&gt;=10,INDEX($DL:$DL,$GP890+10),"")</f>
      </c>
      <c r="FL890">
        <f>IF($GQ890&gt;=11,INDEX($DL:$DL,$GP890+11),"")</f>
      </c>
      <c r="FM890">
        <f>IF($GQ890&gt;=12,INDEX($DL:$DL,$GP890+12),"")</f>
      </c>
      <c r="FN890">
        <f>IF($GQ890&gt;=13,INDEX($DL:$DL,$GP890+13),"")</f>
      </c>
      <c r="FO890">
        <f>IF($GQ890&gt;=14,INDEX($DL:$DL,$GP890+14),"")</f>
      </c>
      <c r="FP890">
        <f>IF($GQ890&gt;=15,INDEX($DL:$DL,$GP890+15),"")</f>
      </c>
      <c r="FQ890">
        <f>IF($GQ890&gt;=16,INDEX($DL:$DL,$GP890+16),"")</f>
      </c>
      <c r="FR890">
        <f>IF($GQ890&gt;=17,INDEX($DL:$DL,$GP890+17),"")</f>
      </c>
      <c r="FS890">
        <f>IF($GQ890&gt;=18,INDEX($DL:$DL,$GP890+18),"")</f>
      </c>
      <c r="FT890">
        <f>IF($GQ890&gt;=19,INDEX($DL:$DL,$GP890+19),"")</f>
      </c>
      <c r="FU890">
        <f>IF($GQ890&gt;=20,INDEX($DL:$DL,$GP890+20),"")</f>
      </c>
      <c r="FV890">
        <f>IF($GQ890&gt;=21,INDEX($DL:$DL,$GP890+21),"")</f>
      </c>
      <c r="FW890">
        <f>IF($GQ890&gt;=22,INDEX($DL:$DL,$GP890+22),"")</f>
      </c>
      <c r="FX890">
        <f>IF($GQ890&gt;=23,INDEX($DL:$DL,$GP890+23),"")</f>
      </c>
      <c r="FY890">
        <f>IF($GQ890&gt;=24,INDEX($DL:$DL,$GP890+24),"")</f>
      </c>
      <c r="FZ890">
        <f>IF($GQ890&gt;=25,INDEX($DL:$DL,$GP890+25),"")</f>
      </c>
      <c r="GA890">
        <f>IF($GQ890&gt;=26,INDEX($DL:$DL,$GP890+26),"")</f>
      </c>
      <c r="GB890">
        <f>IF($GQ890&gt;=27,INDEX($DL:$DL,$GP890+27),"")</f>
      </c>
      <c r="GC890">
        <f>IF($GQ890&gt;=28,INDEX($DL:$DL,$GP890+28),"")</f>
      </c>
      <c r="GD890">
        <f>IF($GQ890&gt;=29,INDEX($DL:$DL,$GP890+29),"")</f>
      </c>
      <c r="GE890">
        <f>IF($GQ890&gt;=30,INDEX($DL:$DL,$GP890+30),"")</f>
      </c>
      <c r="GF890">
        <f>IF($GQ890&gt;=31,INDEX($DL:$DL,$GP890+31),"")</f>
      </c>
      <c r="GG890">
        <f>IF($GQ890&gt;=32,INDEX($DL:$DL,$GP890+32),"")</f>
      </c>
      <c r="GH890">
        <f>IF($GQ890&gt;=33,INDEX($DL:$DL,$GP890+33),"")</f>
      </c>
      <c r="GI890">
        <f>IF($GQ890&gt;=34,INDEX($DL:$DL,$GP890+34),"")</f>
      </c>
      <c r="GJ890">
        <f>IF($GQ890&gt;=35,INDEX($DL:$DL,$GP890+35),"")</f>
      </c>
      <c r="GK890">
        <f>IF($GQ890&gt;=36,INDEX($DL:$DL,$GP890+36),"")</f>
      </c>
      <c r="GL890">
        <f>IF($GQ890&gt;=37,INDEX($DL:$DL,$GP890+37),"")</f>
      </c>
      <c r="GM890">
        <f>IF($GQ890&gt;=38,INDEX($DL:$DL,$GP890+38),"")</f>
      </c>
      <c r="GN890">
        <f>IF($GQ890&gt;=39,INDEX($DL:$DL,$GP890+39),"")</f>
      </c>
      <c r="GO890">
        <f>IF($GQ890&gt;=40,INDEX($DL:$DL,$GP890+40),"")</f>
      </c>
      <c r="GP890">
        <f>IFERROR(MATCH($DJ890,$DK$2:$DK$148,0)+1,0)</f>
      </c>
      <c r="GQ890">
        <f>IFERROR(INDEX($DM$2:$DM$148,MATCH($DJ890,$DK$2:$DK$148,0)),0)</f>
      </c>
      <c r="GR890">
        <f>IFERROR(MATCH($L890,$DN$890:$FA$890,0),0)</f>
      </c>
      <c r="GS890">
        <f>IF($GR890&gt;0,INDEX($FB$890:$GO$890,$GR890),"")</f>
      </c>
      <c r="GV890">
        <f>IF($JE890&gt;=1,INDEX($GT:$GT,$JD890+1),"")</f>
      </c>
      <c r="GW890">
        <f>IF($JE890&gt;=2,INDEX($GT:$GT,$JD890+2),"")</f>
      </c>
      <c r="GX890">
        <f>IF($JE890&gt;=3,INDEX($GT:$GT,$JD890+3),"")</f>
      </c>
      <c r="GY890">
        <f>IF($JE890&gt;=4,INDEX($GT:$GT,$JD890+4),"")</f>
      </c>
      <c r="GZ890">
        <f>IF($JE890&gt;=5,INDEX($GT:$GT,$JD890+5),"")</f>
      </c>
      <c r="HA890">
        <f>IF($JE890&gt;=6,INDEX($GT:$GT,$JD890+6),"")</f>
      </c>
      <c r="HB890">
        <f>IF($JE890&gt;=7,INDEX($GT:$GT,$JD890+7),"")</f>
      </c>
      <c r="HC890">
        <f>IF($JE890&gt;=8,INDEX($GT:$GT,$JD890+8),"")</f>
      </c>
      <c r="HD890">
        <f>IF($JE890&gt;=9,INDEX($GT:$GT,$JD890+9),"")</f>
      </c>
      <c r="HE890">
        <f>IF($JE890&gt;=10,INDEX($GT:$GT,$JD890+10),"")</f>
      </c>
      <c r="HF890">
        <f>IF($JE890&gt;=11,INDEX($GT:$GT,$JD890+11),"")</f>
      </c>
      <c r="HG890">
        <f>IF($JE890&gt;=12,INDEX($GT:$GT,$JD890+12),"")</f>
      </c>
      <c r="HH890">
        <f>IF($JE890&gt;=13,INDEX($GT:$GT,$JD890+13),"")</f>
      </c>
      <c r="HI890">
        <f>IF($JE890&gt;=14,INDEX($GT:$GT,$JD890+14),"")</f>
      </c>
      <c r="HJ890">
        <f>IF($JE890&gt;=15,INDEX($GT:$GT,$JD890+15),"")</f>
      </c>
      <c r="HK890">
        <f>IF($JE890&gt;=16,INDEX($GT:$GT,$JD890+16),"")</f>
      </c>
      <c r="HL890">
        <f>IF($JE890&gt;=17,INDEX($GT:$GT,$JD890+17),"")</f>
      </c>
      <c r="HM890">
        <f>IF($JE890&gt;=18,INDEX($GT:$GT,$JD890+18),"")</f>
      </c>
      <c r="HN890">
        <f>IF($JE890&gt;=19,INDEX($GT:$GT,$JD890+19),"")</f>
      </c>
      <c r="HO890">
        <f>IF($JE890&gt;=20,INDEX($GT:$GT,$JD890+20),"")</f>
      </c>
      <c r="HP890">
        <f>IF($JE890&gt;=21,INDEX($GT:$GT,$JD890+21),"")</f>
      </c>
      <c r="HQ890">
        <f>IF($JE890&gt;=22,INDEX($GT:$GT,$JD890+22),"")</f>
      </c>
      <c r="HR890">
        <f>IF($JE890&gt;=23,INDEX($GT:$GT,$JD890+23),"")</f>
      </c>
      <c r="HS890">
        <f>IF($JE890&gt;=24,INDEX($GT:$GT,$JD890+24),"")</f>
      </c>
      <c r="HT890">
        <f>IF($JE890&gt;=25,INDEX($GT:$GT,$JD890+25),"")</f>
      </c>
      <c r="HU890">
        <f>IF($JE890&gt;=26,INDEX($GT:$GT,$JD890+26),"")</f>
      </c>
      <c r="HV890">
        <f>IF($JE890&gt;=27,INDEX($GT:$GT,$JD890+27),"")</f>
      </c>
      <c r="HW890">
        <f>IF($JE890&gt;=28,INDEX($GT:$GT,$JD890+28),"")</f>
      </c>
      <c r="HX890">
        <f>IF($JE890&gt;=29,INDEX($GT:$GT,$JD890+29),"")</f>
      </c>
      <c r="HY890">
        <f>IF($JE890&gt;=30,INDEX($GT:$GT,$JD890+30),"")</f>
      </c>
      <c r="HZ890">
        <f>IF($JE890&gt;=31,INDEX($GT:$GT,$JD890+31),"")</f>
      </c>
      <c r="IA890">
        <f>IF($JE890&gt;=32,INDEX($GT:$GT,$JD890+32),"")</f>
      </c>
      <c r="IB890">
        <f>IF($JE890&gt;=33,INDEX($GT:$GT,$JD890+33),"")</f>
      </c>
      <c r="IC890">
        <f>IF($JE890&gt;=34,INDEX($GT:$GT,$JD890+34),"")</f>
      </c>
      <c r="ID890">
        <f>IF($JE890&gt;=35,INDEX($GT:$GT,$JD890+35),"")</f>
      </c>
      <c r="IE890">
        <f>IF($JE890&gt;=36,INDEX($GT:$GT,$JD890+36),"")</f>
      </c>
      <c r="IF890">
        <f>IF($JE890&gt;=37,INDEX($GT:$GT,$JD890+37),"")</f>
      </c>
      <c r="IG890">
        <f>IF($JE890&gt;=38,INDEX($GT:$GT,$JD890+38),"")</f>
      </c>
      <c r="IH890">
        <f>IF($JE890&gt;=39,INDEX($GT:$GT,$JD890+39),"")</f>
      </c>
      <c r="II890">
        <f>IF($JE890&gt;=40,INDEX($GT:$GT,$JD890+40),"")</f>
      </c>
      <c r="IJ890">
        <f>IF($JE890&gt;=41,INDEX($GT:$GT,$JD890+41),"")</f>
      </c>
      <c r="IK890">
        <f>IF($JE890&gt;=42,INDEX($GT:$GT,$JD890+42),"")</f>
      </c>
      <c r="IL890">
        <f>IF($JE890&gt;=43,INDEX($GT:$GT,$JD890+43),"")</f>
      </c>
      <c r="IM890">
        <f>IF($JE890&gt;=44,INDEX($GT:$GT,$JD890+44),"")</f>
      </c>
      <c r="IN890">
        <f>IF($JE890&gt;=45,INDEX($GT:$GT,$JD890+45),"")</f>
      </c>
      <c r="IO890">
        <f>IF($JE890&gt;=46,INDEX($GT:$GT,$JD890+46),"")</f>
      </c>
      <c r="IP890">
        <f>IF($JE890&gt;=47,INDEX($GT:$GT,$JD890+47),"")</f>
      </c>
      <c r="IQ890">
        <f>IF($JE890&gt;=48,INDEX($GT:$GT,$JD890+48),"")</f>
      </c>
      <c r="IR890">
        <f>IF($JE890&gt;=49,INDEX($GT:$GT,$JD890+49),"")</f>
      </c>
      <c r="IS890">
        <f>IF($JE890&gt;=50,INDEX($GT:$GT,$JD890+50),"")</f>
      </c>
      <c r="IT890">
        <f>IF($JE890&gt;=51,INDEX($GT:$GT,$JD890+51),"")</f>
      </c>
      <c r="IU890">
        <f>IF($JE890&gt;=52,INDEX($GT:$GT,$JD890+52),"")</f>
      </c>
      <c r="IV890">
        <f>IF($JE890&gt;=53,INDEX($GT:$GT,$JD890+53),"")</f>
      </c>
      <c r="IW890">
        <f>IF($JE890&gt;=54,INDEX($GT:$GT,$JD890+54),"")</f>
      </c>
      <c r="IX890">
        <f>IF($JE890&gt;=55,INDEX($GT:$GT,$JD890+55),"")</f>
      </c>
      <c r="IY890">
        <f>IF($JE890&gt;=56,INDEX($GT:$GT,$JD890+56),"")</f>
      </c>
      <c r="IZ890">
        <f>IF($JE890&gt;=57,INDEX($GT:$GT,$JD890+57),"")</f>
      </c>
      <c r="JA890">
        <f>IF($JE890&gt;=58,INDEX($GT:$GT,$JD890+58),"")</f>
      </c>
      <c r="JB890">
        <f>IF($JE890&gt;=59,INDEX($GT:$GT,$JD890+59),"")</f>
      </c>
      <c r="JC890">
        <f>IF($JE890&gt;=60,INDEX($GT:$GT,$JD890+60),"")</f>
      </c>
      <c r="JD890">
        <f>IFERROR(MATCH($GS890,$GT$2:$GT$322,0)+1,0)</f>
      </c>
      <c r="JE890">
        <f>IFERROR(INDEX($GU$2:$GU$322,MATCH($GS890,$GT$2:$GT$322,0)),0)</f>
      </c>
      <c r="JF890" t="s">
        <v>28</v>
      </c>
      <c r="JG890" t="s">
        <v>28</v>
      </c>
    </row>
    <row r="891" spans="1:267" x14ac:dyDescent="0.25">
      <c r="J891" s="1"/>
      <c r="K891" s="1"/>
      <c r="L891" s="1"/>
      <c r="M891" s="1"/>
      <c r="N891" s="1">
        <f>IFERROR(IF(FIND(" - ",$J891)&gt;0,MID($J891,FIND(" - ",$J891)+3,LEN($J891)),""),"")</f>
      </c>
      <c r="P891" s="1"/>
      <c r="S891" t="s">
        <v>28</v>
      </c>
      <c r="U891">
        <f>IF(OR($S891="",$T891=""),"",IFERROR($S891/$T891,0))</f>
      </c>
      <c r="V891">
        <f>IF($S891="","",
IF($K891="","",
IF(ISNUMBER(SEARCH("exempt",LOWER($K891))),0,
$S891*(VALUE(SUBSTITUTE($K891,"%",""))/100))))</f>
      </c>
      <c r="AB891">
        <f>IF($S891="","",
SUM($S891,$V891,$Z891,$W891,$Y891)-
IF($AA891="",0,VALUE($AA891)))</f>
      </c>
      <c r="AJ891" t="s">
        <v>1728</v>
      </c>
      <c r="AR891">
        <f>IFERROR(LEFT($J891,FIND(" - ",$J891)-1),$J891)</f>
      </c>
      <c r="AU891">
        <f>IF($CJ891&gt;=1,INDEX($AS:$AS,$CI891+1),"")</f>
      </c>
      <c r="AV891">
        <f>IF($CJ891&gt;=2,INDEX($AS:$AS,$CI891+2),"")</f>
      </c>
      <c r="AW891">
        <f>IF($CJ891&gt;=3,INDEX($AS:$AS,$CI891+3),"")</f>
      </c>
      <c r="AX891">
        <f>IF($CJ891&gt;=4,INDEX($AS:$AS,$CI891+4),"")</f>
      </c>
      <c r="AY891">
        <f>IF($CJ891&gt;=5,INDEX($AS:$AS,$CI891+5),"")</f>
      </c>
      <c r="AZ891">
        <f>IF($CJ891&gt;=6,INDEX($AS:$AS,$CI891+6),"")</f>
      </c>
      <c r="BA891">
        <f>IF($CJ891&gt;=7,INDEX($AS:$AS,$CI891+7),"")</f>
      </c>
      <c r="BB891">
        <f>IF($CJ891&gt;=8,INDEX($AS:$AS,$CI891+8),"")</f>
      </c>
      <c r="BC891">
        <f>IF($CJ891&gt;=9,INDEX($AS:$AS,$CI891+9),"")</f>
      </c>
      <c r="BD891">
        <f>IF($CJ891&gt;=10,INDEX($AS:$AS,$CI891+10),"")</f>
      </c>
      <c r="BE891">
        <f>IF($CJ891&gt;=11,INDEX($AS:$AS,$CI891+11),"")</f>
      </c>
      <c r="BF891">
        <f>IF($CJ891&gt;=12,INDEX($AS:$AS,$CI891+12),"")</f>
      </c>
      <c r="BG891">
        <f>IF($CJ891&gt;=13,INDEX($AS:$AS,$CI891+13),"")</f>
      </c>
      <c r="BH891">
        <f>IF($CJ891&gt;=14,INDEX($AS:$AS,$CI891+14),"")</f>
      </c>
      <c r="BI891">
        <f>IF($CJ891&gt;=15,INDEX($AS:$AS,$CI891+15),"")</f>
      </c>
      <c r="BJ891">
        <f>IF($CJ891&gt;=16,INDEX($AS:$AS,$CI891+16),"")</f>
      </c>
      <c r="BK891">
        <f>IF($CJ891&gt;=17,INDEX($AS:$AS,$CI891+17),"")</f>
      </c>
      <c r="BL891">
        <f>IF($CJ891&gt;=18,INDEX($AS:$AS,$CI891+18),"")</f>
      </c>
      <c r="BM891">
        <f>IF($CJ891&gt;=19,INDEX($AS:$AS,$CI891+19),"")</f>
      </c>
      <c r="BN891">
        <f>IF($CJ891&gt;=20,INDEX($AS:$AS,$CI891+20),"")</f>
      </c>
      <c r="BO891">
        <f>IF($CJ891&gt;=21,INDEX($AS:$AS,$CI891+21),"")</f>
      </c>
      <c r="BP891">
        <f>IF($CJ891&gt;=22,INDEX($AS:$AS,$CI891+22),"")</f>
      </c>
      <c r="BQ891">
        <f>IF($CJ891&gt;=23,INDEX($AS:$AS,$CI891+23),"")</f>
      </c>
      <c r="BR891">
        <f>IF($CJ891&gt;=24,INDEX($AS:$AS,$CI891+24),"")</f>
      </c>
      <c r="BS891">
        <f>IF($CJ891&gt;=25,INDEX($AS:$AS,$CI891+25),"")</f>
      </c>
      <c r="BT891">
        <f>IF($CJ891&gt;=26,INDEX($AS:$AS,$CI891+26),"")</f>
      </c>
      <c r="BU891">
        <f>IF($CJ891&gt;=27,INDEX($AS:$AS,$CI891+27),"")</f>
      </c>
      <c r="BV891">
        <f>IF($CJ891&gt;=28,INDEX($AS:$AS,$CI891+28),"")</f>
      </c>
      <c r="BW891">
        <f>IF($CJ891&gt;=29,INDEX($AS:$AS,$CI891+29),"")</f>
      </c>
      <c r="BX891">
        <f>IF($CJ891&gt;=30,INDEX($AS:$AS,$CI891+30),"")</f>
      </c>
      <c r="BY891">
        <f>IF($CJ891&gt;=31,INDEX($AS:$AS,$CI891+31),"")</f>
      </c>
      <c r="BZ891">
        <f>IF($CJ891&gt;=32,INDEX($AS:$AS,$CI891+32),"")</f>
      </c>
      <c r="CA891">
        <f>IF($CJ891&gt;=33,INDEX($AS:$AS,$CI891+33),"")</f>
      </c>
      <c r="CB891">
        <f>IF($CJ891&gt;=34,INDEX($AS:$AS,$CI891+34),"")</f>
      </c>
      <c r="CC891">
        <f>IF($CJ891&gt;=35,INDEX($AS:$AS,$CI891+35),"")</f>
      </c>
      <c r="CD891">
        <f>IF($CJ891&gt;=36,INDEX($AS:$AS,$CI891+36),"")</f>
      </c>
      <c r="CE891">
        <f>IF($CJ891&gt;=37,INDEX($AS:$AS,$CI891+37),"")</f>
      </c>
      <c r="CF891">
        <f>IF($CJ891&gt;=38,INDEX($AS:$AS,$CI891+38),"")</f>
      </c>
      <c r="CG891">
        <f>IF($CJ891&gt;=39,INDEX($AS:$AS,$CI891+39),"")</f>
      </c>
      <c r="CH891">
        <f>IF($CJ891&gt;=40,INDEX($AS:$AS,$CI891+40),"")</f>
      </c>
      <c r="CI891">
        <f>IFERROR(MATCH($AR891,$AS$2:$AS$133,0)+1,0)</f>
      </c>
      <c r="CJ891">
        <f>IFERROR(INDEX($AT$2:$AT$133,MATCH($AR891,$AS$2:$AS$133,0)),0)</f>
      </c>
      <c r="CK891">
        <f>IFERROR(LEFT($O891,FIND(" - ",$O891)-1),$O891)</f>
      </c>
      <c r="CL891" t="s">
        <v>132</v>
      </c>
      <c r="CN891">
        <f>IF($DI891&gt;=1,INDEX($CL:$CL,$DH891+1),"")</f>
      </c>
      <c r="CO891">
        <f>IF($DI891&gt;=2,INDEX($CL:$CL,$DH891+2),"")</f>
      </c>
      <c r="CP891">
        <f>IF($DI891&gt;=3,INDEX($CL:$CL,$DH891+3),"")</f>
      </c>
      <c r="CQ891">
        <f>IF($DI891&gt;=4,INDEX($CL:$CL,$DH891+4),"")</f>
      </c>
      <c r="CR891">
        <f>IF($DI891&gt;=5,INDEX($CL:$CL,$DH891+5),"")</f>
      </c>
      <c r="CS891">
        <f>IF($DI891&gt;=6,INDEX($CL:$CL,$DH891+6),"")</f>
      </c>
      <c r="CT891">
        <f>IF($DI891&gt;=7,INDEX($CL:$CL,$DH891+7),"")</f>
      </c>
      <c r="CU891">
        <f>IF($DI891&gt;=8,INDEX($CL:$CL,$DH891+8),"")</f>
      </c>
      <c r="CV891">
        <f>IF($DI891&gt;=9,INDEX($CL:$CL,$DH891+9),"")</f>
      </c>
      <c r="CW891">
        <f>IF($DI891&gt;=10,INDEX($CL:$CL,$DH891+10),"")</f>
      </c>
      <c r="CX891">
        <f>IF($DI891&gt;=11,INDEX($CL:$CL,$DH891+11),"")</f>
      </c>
      <c r="CY891">
        <f>IF($DI891&gt;=12,INDEX($CL:$CL,$DH891+12),"")</f>
      </c>
      <c r="CZ891">
        <f>IF($DI891&gt;=13,INDEX($CL:$CL,$DH891+13),"")</f>
      </c>
      <c r="DA891">
        <f>IF($DI891&gt;=14,INDEX($CL:$CL,$DH891+14),"")</f>
      </c>
      <c r="DB891">
        <f>IF($DI891&gt;=15,INDEX($CL:$CL,$DH891+15),"")</f>
      </c>
      <c r="DC891">
        <f>IF($DI891&gt;=16,INDEX($CL:$CL,$DH891+16),"")</f>
      </c>
      <c r="DD891">
        <f>IF($DI891&gt;=17,INDEX($CL:$CL,$DH891+17),"")</f>
      </c>
      <c r="DE891">
        <f>IF($DI891&gt;=18,INDEX($CL:$CL,$DH891+18),"")</f>
      </c>
      <c r="DF891">
        <f>IF($DI891&gt;=19,INDEX($CL:$CL,$DH891+19),"")</f>
      </c>
      <c r="DG891">
        <f>IF($DI891&gt;=20,INDEX($CL:$CL,$DH891+20),"")</f>
      </c>
      <c r="DH891">
        <f>IFERROR(MATCH($CK891,$CL$2:$CL$1558,0)+1,0)</f>
      </c>
      <c r="DI891">
        <f>IFERROR(INDEX($CM$2:$CM$1558,MATCH($CK891,$CL$2:$CL$1558,0)),0)</f>
      </c>
      <c r="DJ891">
        <f>IFERROR(INDEX($AQ:$AQ,MATCH($K891,$AP:$AP,0))&amp;"","")</f>
      </c>
      <c r="DN891">
        <f>IF($GQ891&gt;=1,INDEX($DK:$DK,$GP891+1),"")</f>
      </c>
      <c r="DO891">
        <f>IF($GQ891&gt;=2,INDEX($DK:$DK,$GP891+2),"")</f>
      </c>
      <c r="DP891">
        <f>IF($GQ891&gt;=3,INDEX($DK:$DK,$GP891+3),"")</f>
      </c>
      <c r="DQ891">
        <f>IF($GQ891&gt;=4,INDEX($DK:$DK,$GP891+4),"")</f>
      </c>
      <c r="DR891">
        <f>IF($GQ891&gt;=5,INDEX($DK:$DK,$GP891+5),"")</f>
      </c>
      <c r="DS891">
        <f>IF($GQ891&gt;=6,INDEX($DK:$DK,$GP891+6),"")</f>
      </c>
      <c r="DT891">
        <f>IF($GQ891&gt;=7,INDEX($DK:$DK,$GP891+7),"")</f>
      </c>
      <c r="DU891">
        <f>IF($GQ891&gt;=8,INDEX($DK:$DK,$GP891+8),"")</f>
      </c>
      <c r="DV891">
        <f>IF($GQ891&gt;=9,INDEX($DK:$DK,$GP891+9),"")</f>
      </c>
      <c r="DW891">
        <f>IF($GQ891&gt;=10,INDEX($DK:$DK,$GP891+10),"")</f>
      </c>
      <c r="DX891">
        <f>IF($GQ891&gt;=11,INDEX($DK:$DK,$GP891+11),"")</f>
      </c>
      <c r="DY891">
        <f>IF($GQ891&gt;=12,INDEX($DK:$DK,$GP891+12),"")</f>
      </c>
      <c r="DZ891">
        <f>IF($GQ891&gt;=13,INDEX($DK:$DK,$GP891+13),"")</f>
      </c>
      <c r="EA891">
        <f>IF($GQ891&gt;=14,INDEX($DK:$DK,$GP891+14),"")</f>
      </c>
      <c r="EB891">
        <f>IF($GQ891&gt;=15,INDEX($DK:$DK,$GP891+15),"")</f>
      </c>
      <c r="EC891">
        <f>IF($GQ891&gt;=16,INDEX($DK:$DK,$GP891+16),"")</f>
      </c>
      <c r="ED891">
        <f>IF($GQ891&gt;=17,INDEX($DK:$DK,$GP891+17),"")</f>
      </c>
      <c r="EE891">
        <f>IF($GQ891&gt;=18,INDEX($DK:$DK,$GP891+18),"")</f>
      </c>
      <c r="EF891">
        <f>IF($GQ891&gt;=19,INDEX($DK:$DK,$GP891+19),"")</f>
      </c>
      <c r="EG891">
        <f>IF($GQ891&gt;=20,INDEX($DK:$DK,$GP891+20),"")</f>
      </c>
      <c r="EH891">
        <f>IF($GQ891&gt;=21,INDEX($DK:$DK,$GP891+21),"")</f>
      </c>
      <c r="EI891">
        <f>IF($GQ891&gt;=22,INDEX($DK:$DK,$GP891+22),"")</f>
      </c>
      <c r="EJ891">
        <f>IF($GQ891&gt;=23,INDEX($DK:$DK,$GP891+23),"")</f>
      </c>
      <c r="EK891">
        <f>IF($GQ891&gt;=24,INDEX($DK:$DK,$GP891+24),"")</f>
      </c>
      <c r="EL891">
        <f>IF($GQ891&gt;=25,INDEX($DK:$DK,$GP891+25),"")</f>
      </c>
      <c r="EM891">
        <f>IF($GQ891&gt;=26,INDEX($DK:$DK,$GP891+26),"")</f>
      </c>
      <c r="EN891">
        <f>IF($GQ891&gt;=27,INDEX($DK:$DK,$GP891+27),"")</f>
      </c>
      <c r="EO891">
        <f>IF($GQ891&gt;=28,INDEX($DK:$DK,$GP891+28),"")</f>
      </c>
      <c r="EP891">
        <f>IF($GQ891&gt;=29,INDEX($DK:$DK,$GP891+29),"")</f>
      </c>
      <c r="EQ891">
        <f>IF($GQ891&gt;=30,INDEX($DK:$DK,$GP891+30),"")</f>
      </c>
      <c r="ER891">
        <f>IF($GQ891&gt;=31,INDEX($DK:$DK,$GP891+31),"")</f>
      </c>
      <c r="ES891">
        <f>IF($GQ891&gt;=32,INDEX($DK:$DK,$GP891+32),"")</f>
      </c>
      <c r="ET891">
        <f>IF($GQ891&gt;=33,INDEX($DK:$DK,$GP891+33),"")</f>
      </c>
      <c r="EU891">
        <f>IF($GQ891&gt;=34,INDEX($DK:$DK,$GP891+34),"")</f>
      </c>
      <c r="EV891">
        <f>IF($GQ891&gt;=35,INDEX($DK:$DK,$GP891+35),"")</f>
      </c>
      <c r="EW891">
        <f>IF($GQ891&gt;=36,INDEX($DK:$DK,$GP891+36),"")</f>
      </c>
      <c r="EX891">
        <f>IF($GQ891&gt;=37,INDEX($DK:$DK,$GP891+37),"")</f>
      </c>
      <c r="EY891">
        <f>IF($GQ891&gt;=38,INDEX($DK:$DK,$GP891+38),"")</f>
      </c>
      <c r="EZ891">
        <f>IF($GQ891&gt;=39,INDEX($DK:$DK,$GP891+39),"")</f>
      </c>
      <c r="FA891">
        <f>IF($GQ891&gt;=40,INDEX($DK:$DK,$GP891+40),"")</f>
      </c>
      <c r="FB891">
        <f>IF($GQ891&gt;=1,INDEX($DL:$DL,$GP891+1),"")</f>
      </c>
      <c r="FC891">
        <f>IF($GQ891&gt;=2,INDEX($DL:$DL,$GP891+2),"")</f>
      </c>
      <c r="FD891">
        <f>IF($GQ891&gt;=3,INDEX($DL:$DL,$GP891+3),"")</f>
      </c>
      <c r="FE891">
        <f>IF($GQ891&gt;=4,INDEX($DL:$DL,$GP891+4),"")</f>
      </c>
      <c r="FF891">
        <f>IF($GQ891&gt;=5,INDEX($DL:$DL,$GP891+5),"")</f>
      </c>
      <c r="FG891">
        <f>IF($GQ891&gt;=6,INDEX($DL:$DL,$GP891+6),"")</f>
      </c>
      <c r="FH891">
        <f>IF($GQ891&gt;=7,INDEX($DL:$DL,$GP891+7),"")</f>
      </c>
      <c r="FI891">
        <f>IF($GQ891&gt;=8,INDEX($DL:$DL,$GP891+8),"")</f>
      </c>
      <c r="FJ891">
        <f>IF($GQ891&gt;=9,INDEX($DL:$DL,$GP891+9),"")</f>
      </c>
      <c r="FK891">
        <f>IF($GQ891&gt;=10,INDEX($DL:$DL,$GP891+10),"")</f>
      </c>
      <c r="FL891">
        <f>IF($GQ891&gt;=11,INDEX($DL:$DL,$GP891+11),"")</f>
      </c>
      <c r="FM891">
        <f>IF($GQ891&gt;=12,INDEX($DL:$DL,$GP891+12),"")</f>
      </c>
      <c r="FN891">
        <f>IF($GQ891&gt;=13,INDEX($DL:$DL,$GP891+13),"")</f>
      </c>
      <c r="FO891">
        <f>IF($GQ891&gt;=14,INDEX($DL:$DL,$GP891+14),"")</f>
      </c>
      <c r="FP891">
        <f>IF($GQ891&gt;=15,INDEX($DL:$DL,$GP891+15),"")</f>
      </c>
      <c r="FQ891">
        <f>IF($GQ891&gt;=16,INDEX($DL:$DL,$GP891+16),"")</f>
      </c>
      <c r="FR891">
        <f>IF($GQ891&gt;=17,INDEX($DL:$DL,$GP891+17),"")</f>
      </c>
      <c r="FS891">
        <f>IF($GQ891&gt;=18,INDEX($DL:$DL,$GP891+18),"")</f>
      </c>
      <c r="FT891">
        <f>IF($GQ891&gt;=19,INDEX($DL:$DL,$GP891+19),"")</f>
      </c>
      <c r="FU891">
        <f>IF($GQ891&gt;=20,INDEX($DL:$DL,$GP891+20),"")</f>
      </c>
      <c r="FV891">
        <f>IF($GQ891&gt;=21,INDEX($DL:$DL,$GP891+21),"")</f>
      </c>
      <c r="FW891">
        <f>IF($GQ891&gt;=22,INDEX($DL:$DL,$GP891+22),"")</f>
      </c>
      <c r="FX891">
        <f>IF($GQ891&gt;=23,INDEX($DL:$DL,$GP891+23),"")</f>
      </c>
      <c r="FY891">
        <f>IF($GQ891&gt;=24,INDEX($DL:$DL,$GP891+24),"")</f>
      </c>
      <c r="FZ891">
        <f>IF($GQ891&gt;=25,INDEX($DL:$DL,$GP891+25),"")</f>
      </c>
      <c r="GA891">
        <f>IF($GQ891&gt;=26,INDEX($DL:$DL,$GP891+26),"")</f>
      </c>
      <c r="GB891">
        <f>IF($GQ891&gt;=27,INDEX($DL:$DL,$GP891+27),"")</f>
      </c>
      <c r="GC891">
        <f>IF($GQ891&gt;=28,INDEX($DL:$DL,$GP891+28),"")</f>
      </c>
      <c r="GD891">
        <f>IF($GQ891&gt;=29,INDEX($DL:$DL,$GP891+29),"")</f>
      </c>
      <c r="GE891">
        <f>IF($GQ891&gt;=30,INDEX($DL:$DL,$GP891+30),"")</f>
      </c>
      <c r="GF891">
        <f>IF($GQ891&gt;=31,INDEX($DL:$DL,$GP891+31),"")</f>
      </c>
      <c r="GG891">
        <f>IF($GQ891&gt;=32,INDEX($DL:$DL,$GP891+32),"")</f>
      </c>
      <c r="GH891">
        <f>IF($GQ891&gt;=33,INDEX($DL:$DL,$GP891+33),"")</f>
      </c>
      <c r="GI891">
        <f>IF($GQ891&gt;=34,INDEX($DL:$DL,$GP891+34),"")</f>
      </c>
      <c r="GJ891">
        <f>IF($GQ891&gt;=35,INDEX($DL:$DL,$GP891+35),"")</f>
      </c>
      <c r="GK891">
        <f>IF($GQ891&gt;=36,INDEX($DL:$DL,$GP891+36),"")</f>
      </c>
      <c r="GL891">
        <f>IF($GQ891&gt;=37,INDEX($DL:$DL,$GP891+37),"")</f>
      </c>
      <c r="GM891">
        <f>IF($GQ891&gt;=38,INDEX($DL:$DL,$GP891+38),"")</f>
      </c>
      <c r="GN891">
        <f>IF($GQ891&gt;=39,INDEX($DL:$DL,$GP891+39),"")</f>
      </c>
      <c r="GO891">
        <f>IF($GQ891&gt;=40,INDEX($DL:$DL,$GP891+40),"")</f>
      </c>
      <c r="GP891">
        <f>IFERROR(MATCH($DJ891,$DK$2:$DK$148,0)+1,0)</f>
      </c>
      <c r="GQ891">
        <f>IFERROR(INDEX($DM$2:$DM$148,MATCH($DJ891,$DK$2:$DK$148,0)),0)</f>
      </c>
      <c r="GR891">
        <f>IFERROR(MATCH($L891,$DN$891:$FA$891,0),0)</f>
      </c>
      <c r="GS891">
        <f>IF($GR891&gt;0,INDEX($FB$891:$GO$891,$GR891),"")</f>
      </c>
      <c r="GV891">
        <f>IF($JE891&gt;=1,INDEX($GT:$GT,$JD891+1),"")</f>
      </c>
      <c r="GW891">
        <f>IF($JE891&gt;=2,INDEX($GT:$GT,$JD891+2),"")</f>
      </c>
      <c r="GX891">
        <f>IF($JE891&gt;=3,INDEX($GT:$GT,$JD891+3),"")</f>
      </c>
      <c r="GY891">
        <f>IF($JE891&gt;=4,INDEX($GT:$GT,$JD891+4),"")</f>
      </c>
      <c r="GZ891">
        <f>IF($JE891&gt;=5,INDEX($GT:$GT,$JD891+5),"")</f>
      </c>
      <c r="HA891">
        <f>IF($JE891&gt;=6,INDEX($GT:$GT,$JD891+6),"")</f>
      </c>
      <c r="HB891">
        <f>IF($JE891&gt;=7,INDEX($GT:$GT,$JD891+7),"")</f>
      </c>
      <c r="HC891">
        <f>IF($JE891&gt;=8,INDEX($GT:$GT,$JD891+8),"")</f>
      </c>
      <c r="HD891">
        <f>IF($JE891&gt;=9,INDEX($GT:$GT,$JD891+9),"")</f>
      </c>
      <c r="HE891">
        <f>IF($JE891&gt;=10,INDEX($GT:$GT,$JD891+10),"")</f>
      </c>
      <c r="HF891">
        <f>IF($JE891&gt;=11,INDEX($GT:$GT,$JD891+11),"")</f>
      </c>
      <c r="HG891">
        <f>IF($JE891&gt;=12,INDEX($GT:$GT,$JD891+12),"")</f>
      </c>
      <c r="HH891">
        <f>IF($JE891&gt;=13,INDEX($GT:$GT,$JD891+13),"")</f>
      </c>
      <c r="HI891">
        <f>IF($JE891&gt;=14,INDEX($GT:$GT,$JD891+14),"")</f>
      </c>
      <c r="HJ891">
        <f>IF($JE891&gt;=15,INDEX($GT:$GT,$JD891+15),"")</f>
      </c>
      <c r="HK891">
        <f>IF($JE891&gt;=16,INDEX($GT:$GT,$JD891+16),"")</f>
      </c>
      <c r="HL891">
        <f>IF($JE891&gt;=17,INDEX($GT:$GT,$JD891+17),"")</f>
      </c>
      <c r="HM891">
        <f>IF($JE891&gt;=18,INDEX($GT:$GT,$JD891+18),"")</f>
      </c>
      <c r="HN891">
        <f>IF($JE891&gt;=19,INDEX($GT:$GT,$JD891+19),"")</f>
      </c>
      <c r="HO891">
        <f>IF($JE891&gt;=20,INDEX($GT:$GT,$JD891+20),"")</f>
      </c>
      <c r="HP891">
        <f>IF($JE891&gt;=21,INDEX($GT:$GT,$JD891+21),"")</f>
      </c>
      <c r="HQ891">
        <f>IF($JE891&gt;=22,INDEX($GT:$GT,$JD891+22),"")</f>
      </c>
      <c r="HR891">
        <f>IF($JE891&gt;=23,INDEX($GT:$GT,$JD891+23),"")</f>
      </c>
      <c r="HS891">
        <f>IF($JE891&gt;=24,INDEX($GT:$GT,$JD891+24),"")</f>
      </c>
      <c r="HT891">
        <f>IF($JE891&gt;=25,INDEX($GT:$GT,$JD891+25),"")</f>
      </c>
      <c r="HU891">
        <f>IF($JE891&gt;=26,INDEX($GT:$GT,$JD891+26),"")</f>
      </c>
      <c r="HV891">
        <f>IF($JE891&gt;=27,INDEX($GT:$GT,$JD891+27),"")</f>
      </c>
      <c r="HW891">
        <f>IF($JE891&gt;=28,INDEX($GT:$GT,$JD891+28),"")</f>
      </c>
      <c r="HX891">
        <f>IF($JE891&gt;=29,INDEX($GT:$GT,$JD891+29),"")</f>
      </c>
      <c r="HY891">
        <f>IF($JE891&gt;=30,INDEX($GT:$GT,$JD891+30),"")</f>
      </c>
      <c r="HZ891">
        <f>IF($JE891&gt;=31,INDEX($GT:$GT,$JD891+31),"")</f>
      </c>
      <c r="IA891">
        <f>IF($JE891&gt;=32,INDEX($GT:$GT,$JD891+32),"")</f>
      </c>
      <c r="IB891">
        <f>IF($JE891&gt;=33,INDEX($GT:$GT,$JD891+33),"")</f>
      </c>
      <c r="IC891">
        <f>IF($JE891&gt;=34,INDEX($GT:$GT,$JD891+34),"")</f>
      </c>
      <c r="ID891">
        <f>IF($JE891&gt;=35,INDEX($GT:$GT,$JD891+35),"")</f>
      </c>
      <c r="IE891">
        <f>IF($JE891&gt;=36,INDEX($GT:$GT,$JD891+36),"")</f>
      </c>
      <c r="IF891">
        <f>IF($JE891&gt;=37,INDEX($GT:$GT,$JD891+37),"")</f>
      </c>
      <c r="IG891">
        <f>IF($JE891&gt;=38,INDEX($GT:$GT,$JD891+38),"")</f>
      </c>
      <c r="IH891">
        <f>IF($JE891&gt;=39,INDEX($GT:$GT,$JD891+39),"")</f>
      </c>
      <c r="II891">
        <f>IF($JE891&gt;=40,INDEX($GT:$GT,$JD891+40),"")</f>
      </c>
      <c r="IJ891">
        <f>IF($JE891&gt;=41,INDEX($GT:$GT,$JD891+41),"")</f>
      </c>
      <c r="IK891">
        <f>IF($JE891&gt;=42,INDEX($GT:$GT,$JD891+42),"")</f>
      </c>
      <c r="IL891">
        <f>IF($JE891&gt;=43,INDEX($GT:$GT,$JD891+43),"")</f>
      </c>
      <c r="IM891">
        <f>IF($JE891&gt;=44,INDEX($GT:$GT,$JD891+44),"")</f>
      </c>
      <c r="IN891">
        <f>IF($JE891&gt;=45,INDEX($GT:$GT,$JD891+45),"")</f>
      </c>
      <c r="IO891">
        <f>IF($JE891&gt;=46,INDEX($GT:$GT,$JD891+46),"")</f>
      </c>
      <c r="IP891">
        <f>IF($JE891&gt;=47,INDEX($GT:$GT,$JD891+47),"")</f>
      </c>
      <c r="IQ891">
        <f>IF($JE891&gt;=48,INDEX($GT:$GT,$JD891+48),"")</f>
      </c>
      <c r="IR891">
        <f>IF($JE891&gt;=49,INDEX($GT:$GT,$JD891+49),"")</f>
      </c>
      <c r="IS891">
        <f>IF($JE891&gt;=50,INDEX($GT:$GT,$JD891+50),"")</f>
      </c>
      <c r="IT891">
        <f>IF($JE891&gt;=51,INDEX($GT:$GT,$JD891+51),"")</f>
      </c>
      <c r="IU891">
        <f>IF($JE891&gt;=52,INDEX($GT:$GT,$JD891+52),"")</f>
      </c>
      <c r="IV891">
        <f>IF($JE891&gt;=53,INDEX($GT:$GT,$JD891+53),"")</f>
      </c>
      <c r="IW891">
        <f>IF($JE891&gt;=54,INDEX($GT:$GT,$JD891+54),"")</f>
      </c>
      <c r="IX891">
        <f>IF($JE891&gt;=55,INDEX($GT:$GT,$JD891+55),"")</f>
      </c>
      <c r="IY891">
        <f>IF($JE891&gt;=56,INDEX($GT:$GT,$JD891+56),"")</f>
      </c>
      <c r="IZ891">
        <f>IF($JE891&gt;=57,INDEX($GT:$GT,$JD891+57),"")</f>
      </c>
      <c r="JA891">
        <f>IF($JE891&gt;=58,INDEX($GT:$GT,$JD891+58),"")</f>
      </c>
      <c r="JB891">
        <f>IF($JE891&gt;=59,INDEX($GT:$GT,$JD891+59),"")</f>
      </c>
      <c r="JC891">
        <f>IF($JE891&gt;=60,INDEX($GT:$GT,$JD891+60),"")</f>
      </c>
      <c r="JD891">
        <f>IFERROR(MATCH($GS891,$GT$2:$GT$322,0)+1,0)</f>
      </c>
      <c r="JE891">
        <f>IFERROR(INDEX($GU$2:$GU$322,MATCH($GS891,$GT$2:$GT$322,0)),0)</f>
      </c>
      <c r="JF891" t="s">
        <v>28</v>
      </c>
      <c r="JG891" t="s">
        <v>28</v>
      </c>
    </row>
    <row r="892" spans="1:267" x14ac:dyDescent="0.25">
      <c r="J892" s="1"/>
      <c r="K892" s="1"/>
      <c r="L892" s="1"/>
      <c r="M892" s="1"/>
      <c r="N892" s="1">
        <f>IFERROR(IF(FIND(" - ",$J892)&gt;0,MID($J892,FIND(" - ",$J892)+3,LEN($J892)),""),"")</f>
      </c>
      <c r="P892" s="1"/>
      <c r="S892" t="s">
        <v>28</v>
      </c>
      <c r="U892">
        <f>IF(OR($S892="",$T892=""),"",IFERROR($S892/$T892,0))</f>
      </c>
      <c r="V892">
        <f>IF($S892="","",
IF($K892="","",
IF(ISNUMBER(SEARCH("exempt",LOWER($K892))),0,
$S892*(VALUE(SUBSTITUTE($K892,"%",""))/100))))</f>
      </c>
      <c r="AB892">
        <f>IF($S892="","",
SUM($S892,$V892,$Z892,$W892,$Y892)-
IF($AA892="",0,VALUE($AA892)))</f>
      </c>
      <c r="AJ892" t="s">
        <v>1729</v>
      </c>
      <c r="AR892">
        <f>IFERROR(LEFT($J892,FIND(" - ",$J892)-1),$J892)</f>
      </c>
      <c r="AU892">
        <f>IF($CJ892&gt;=1,INDEX($AS:$AS,$CI892+1),"")</f>
      </c>
      <c r="AV892">
        <f>IF($CJ892&gt;=2,INDEX($AS:$AS,$CI892+2),"")</f>
      </c>
      <c r="AW892">
        <f>IF($CJ892&gt;=3,INDEX($AS:$AS,$CI892+3),"")</f>
      </c>
      <c r="AX892">
        <f>IF($CJ892&gt;=4,INDEX($AS:$AS,$CI892+4),"")</f>
      </c>
      <c r="AY892">
        <f>IF($CJ892&gt;=5,INDEX($AS:$AS,$CI892+5),"")</f>
      </c>
      <c r="AZ892">
        <f>IF($CJ892&gt;=6,INDEX($AS:$AS,$CI892+6),"")</f>
      </c>
      <c r="BA892">
        <f>IF($CJ892&gt;=7,INDEX($AS:$AS,$CI892+7),"")</f>
      </c>
      <c r="BB892">
        <f>IF($CJ892&gt;=8,INDEX($AS:$AS,$CI892+8),"")</f>
      </c>
      <c r="BC892">
        <f>IF($CJ892&gt;=9,INDEX($AS:$AS,$CI892+9),"")</f>
      </c>
      <c r="BD892">
        <f>IF($CJ892&gt;=10,INDEX($AS:$AS,$CI892+10),"")</f>
      </c>
      <c r="BE892">
        <f>IF($CJ892&gt;=11,INDEX($AS:$AS,$CI892+11),"")</f>
      </c>
      <c r="BF892">
        <f>IF($CJ892&gt;=12,INDEX($AS:$AS,$CI892+12),"")</f>
      </c>
      <c r="BG892">
        <f>IF($CJ892&gt;=13,INDEX($AS:$AS,$CI892+13),"")</f>
      </c>
      <c r="BH892">
        <f>IF($CJ892&gt;=14,INDEX($AS:$AS,$CI892+14),"")</f>
      </c>
      <c r="BI892">
        <f>IF($CJ892&gt;=15,INDEX($AS:$AS,$CI892+15),"")</f>
      </c>
      <c r="BJ892">
        <f>IF($CJ892&gt;=16,INDEX($AS:$AS,$CI892+16),"")</f>
      </c>
      <c r="BK892">
        <f>IF($CJ892&gt;=17,INDEX($AS:$AS,$CI892+17),"")</f>
      </c>
      <c r="BL892">
        <f>IF($CJ892&gt;=18,INDEX($AS:$AS,$CI892+18),"")</f>
      </c>
      <c r="BM892">
        <f>IF($CJ892&gt;=19,INDEX($AS:$AS,$CI892+19),"")</f>
      </c>
      <c r="BN892">
        <f>IF($CJ892&gt;=20,INDEX($AS:$AS,$CI892+20),"")</f>
      </c>
      <c r="BO892">
        <f>IF($CJ892&gt;=21,INDEX($AS:$AS,$CI892+21),"")</f>
      </c>
      <c r="BP892">
        <f>IF($CJ892&gt;=22,INDEX($AS:$AS,$CI892+22),"")</f>
      </c>
      <c r="BQ892">
        <f>IF($CJ892&gt;=23,INDEX($AS:$AS,$CI892+23),"")</f>
      </c>
      <c r="BR892">
        <f>IF($CJ892&gt;=24,INDEX($AS:$AS,$CI892+24),"")</f>
      </c>
      <c r="BS892">
        <f>IF($CJ892&gt;=25,INDEX($AS:$AS,$CI892+25),"")</f>
      </c>
      <c r="BT892">
        <f>IF($CJ892&gt;=26,INDEX($AS:$AS,$CI892+26),"")</f>
      </c>
      <c r="BU892">
        <f>IF($CJ892&gt;=27,INDEX($AS:$AS,$CI892+27),"")</f>
      </c>
      <c r="BV892">
        <f>IF($CJ892&gt;=28,INDEX($AS:$AS,$CI892+28),"")</f>
      </c>
      <c r="BW892">
        <f>IF($CJ892&gt;=29,INDEX($AS:$AS,$CI892+29),"")</f>
      </c>
      <c r="BX892">
        <f>IF($CJ892&gt;=30,INDEX($AS:$AS,$CI892+30),"")</f>
      </c>
      <c r="BY892">
        <f>IF($CJ892&gt;=31,INDEX($AS:$AS,$CI892+31),"")</f>
      </c>
      <c r="BZ892">
        <f>IF($CJ892&gt;=32,INDEX($AS:$AS,$CI892+32),"")</f>
      </c>
      <c r="CA892">
        <f>IF($CJ892&gt;=33,INDEX($AS:$AS,$CI892+33),"")</f>
      </c>
      <c r="CB892">
        <f>IF($CJ892&gt;=34,INDEX($AS:$AS,$CI892+34),"")</f>
      </c>
      <c r="CC892">
        <f>IF($CJ892&gt;=35,INDEX($AS:$AS,$CI892+35),"")</f>
      </c>
      <c r="CD892">
        <f>IF($CJ892&gt;=36,INDEX($AS:$AS,$CI892+36),"")</f>
      </c>
      <c r="CE892">
        <f>IF($CJ892&gt;=37,INDEX($AS:$AS,$CI892+37),"")</f>
      </c>
      <c r="CF892">
        <f>IF($CJ892&gt;=38,INDEX($AS:$AS,$CI892+38),"")</f>
      </c>
      <c r="CG892">
        <f>IF($CJ892&gt;=39,INDEX($AS:$AS,$CI892+39),"")</f>
      </c>
      <c r="CH892">
        <f>IF($CJ892&gt;=40,INDEX($AS:$AS,$CI892+40),"")</f>
      </c>
      <c r="CI892">
        <f>IFERROR(MATCH($AR892,$AS$2:$AS$133,0)+1,0)</f>
      </c>
      <c r="CJ892">
        <f>IFERROR(INDEX($AT$2:$AT$133,MATCH($AR892,$AS$2:$AS$133,0)),0)</f>
      </c>
      <c r="CK892">
        <f>IFERROR(LEFT($O892,FIND(" - ",$O892)-1),$O892)</f>
      </c>
      <c r="CL892" t="s">
        <v>1730</v>
      </c>
      <c r="CM892">
        <v>1</v>
      </c>
      <c r="CN892">
        <f>IF($DI892&gt;=1,INDEX($CL:$CL,$DH892+1),"")</f>
      </c>
      <c r="CO892">
        <f>IF($DI892&gt;=2,INDEX($CL:$CL,$DH892+2),"")</f>
      </c>
      <c r="CP892">
        <f>IF($DI892&gt;=3,INDEX($CL:$CL,$DH892+3),"")</f>
      </c>
      <c r="CQ892">
        <f>IF($DI892&gt;=4,INDEX($CL:$CL,$DH892+4),"")</f>
      </c>
      <c r="CR892">
        <f>IF($DI892&gt;=5,INDEX($CL:$CL,$DH892+5),"")</f>
      </c>
      <c r="CS892">
        <f>IF($DI892&gt;=6,INDEX($CL:$CL,$DH892+6),"")</f>
      </c>
      <c r="CT892">
        <f>IF($DI892&gt;=7,INDEX($CL:$CL,$DH892+7),"")</f>
      </c>
      <c r="CU892">
        <f>IF($DI892&gt;=8,INDEX($CL:$CL,$DH892+8),"")</f>
      </c>
      <c r="CV892">
        <f>IF($DI892&gt;=9,INDEX($CL:$CL,$DH892+9),"")</f>
      </c>
      <c r="CW892">
        <f>IF($DI892&gt;=10,INDEX($CL:$CL,$DH892+10),"")</f>
      </c>
      <c r="CX892">
        <f>IF($DI892&gt;=11,INDEX($CL:$CL,$DH892+11),"")</f>
      </c>
      <c r="CY892">
        <f>IF($DI892&gt;=12,INDEX($CL:$CL,$DH892+12),"")</f>
      </c>
      <c r="CZ892">
        <f>IF($DI892&gt;=13,INDEX($CL:$CL,$DH892+13),"")</f>
      </c>
      <c r="DA892">
        <f>IF($DI892&gt;=14,INDEX($CL:$CL,$DH892+14),"")</f>
      </c>
      <c r="DB892">
        <f>IF($DI892&gt;=15,INDEX($CL:$CL,$DH892+15),"")</f>
      </c>
      <c r="DC892">
        <f>IF($DI892&gt;=16,INDEX($CL:$CL,$DH892+16),"")</f>
      </c>
      <c r="DD892">
        <f>IF($DI892&gt;=17,INDEX($CL:$CL,$DH892+17),"")</f>
      </c>
      <c r="DE892">
        <f>IF($DI892&gt;=18,INDEX($CL:$CL,$DH892+18),"")</f>
      </c>
      <c r="DF892">
        <f>IF($DI892&gt;=19,INDEX($CL:$CL,$DH892+19),"")</f>
      </c>
      <c r="DG892">
        <f>IF($DI892&gt;=20,INDEX($CL:$CL,$DH892+20),"")</f>
      </c>
      <c r="DH892">
        <f>IFERROR(MATCH($CK892,$CL$2:$CL$1558,0)+1,0)</f>
      </c>
      <c r="DI892">
        <f>IFERROR(INDEX($CM$2:$CM$1558,MATCH($CK892,$CL$2:$CL$1558,0)),0)</f>
      </c>
      <c r="DJ892">
        <f>IFERROR(INDEX($AQ:$AQ,MATCH($K892,$AP:$AP,0))&amp;"","")</f>
      </c>
      <c r="DN892">
        <f>IF($GQ892&gt;=1,INDEX($DK:$DK,$GP892+1),"")</f>
      </c>
      <c r="DO892">
        <f>IF($GQ892&gt;=2,INDEX($DK:$DK,$GP892+2),"")</f>
      </c>
      <c r="DP892">
        <f>IF($GQ892&gt;=3,INDEX($DK:$DK,$GP892+3),"")</f>
      </c>
      <c r="DQ892">
        <f>IF($GQ892&gt;=4,INDEX($DK:$DK,$GP892+4),"")</f>
      </c>
      <c r="DR892">
        <f>IF($GQ892&gt;=5,INDEX($DK:$DK,$GP892+5),"")</f>
      </c>
      <c r="DS892">
        <f>IF($GQ892&gt;=6,INDEX($DK:$DK,$GP892+6),"")</f>
      </c>
      <c r="DT892">
        <f>IF($GQ892&gt;=7,INDEX($DK:$DK,$GP892+7),"")</f>
      </c>
      <c r="DU892">
        <f>IF($GQ892&gt;=8,INDEX($DK:$DK,$GP892+8),"")</f>
      </c>
      <c r="DV892">
        <f>IF($GQ892&gt;=9,INDEX($DK:$DK,$GP892+9),"")</f>
      </c>
      <c r="DW892">
        <f>IF($GQ892&gt;=10,INDEX($DK:$DK,$GP892+10),"")</f>
      </c>
      <c r="DX892">
        <f>IF($GQ892&gt;=11,INDEX($DK:$DK,$GP892+11),"")</f>
      </c>
      <c r="DY892">
        <f>IF($GQ892&gt;=12,INDEX($DK:$DK,$GP892+12),"")</f>
      </c>
      <c r="DZ892">
        <f>IF($GQ892&gt;=13,INDEX($DK:$DK,$GP892+13),"")</f>
      </c>
      <c r="EA892">
        <f>IF($GQ892&gt;=14,INDEX($DK:$DK,$GP892+14),"")</f>
      </c>
      <c r="EB892">
        <f>IF($GQ892&gt;=15,INDEX($DK:$DK,$GP892+15),"")</f>
      </c>
      <c r="EC892">
        <f>IF($GQ892&gt;=16,INDEX($DK:$DK,$GP892+16),"")</f>
      </c>
      <c r="ED892">
        <f>IF($GQ892&gt;=17,INDEX($DK:$DK,$GP892+17),"")</f>
      </c>
      <c r="EE892">
        <f>IF($GQ892&gt;=18,INDEX($DK:$DK,$GP892+18),"")</f>
      </c>
      <c r="EF892">
        <f>IF($GQ892&gt;=19,INDEX($DK:$DK,$GP892+19),"")</f>
      </c>
      <c r="EG892">
        <f>IF($GQ892&gt;=20,INDEX($DK:$DK,$GP892+20),"")</f>
      </c>
      <c r="EH892">
        <f>IF($GQ892&gt;=21,INDEX($DK:$DK,$GP892+21),"")</f>
      </c>
      <c r="EI892">
        <f>IF($GQ892&gt;=22,INDEX($DK:$DK,$GP892+22),"")</f>
      </c>
      <c r="EJ892">
        <f>IF($GQ892&gt;=23,INDEX($DK:$DK,$GP892+23),"")</f>
      </c>
      <c r="EK892">
        <f>IF($GQ892&gt;=24,INDEX($DK:$DK,$GP892+24),"")</f>
      </c>
      <c r="EL892">
        <f>IF($GQ892&gt;=25,INDEX($DK:$DK,$GP892+25),"")</f>
      </c>
      <c r="EM892">
        <f>IF($GQ892&gt;=26,INDEX($DK:$DK,$GP892+26),"")</f>
      </c>
      <c r="EN892">
        <f>IF($GQ892&gt;=27,INDEX($DK:$DK,$GP892+27),"")</f>
      </c>
      <c r="EO892">
        <f>IF($GQ892&gt;=28,INDEX($DK:$DK,$GP892+28),"")</f>
      </c>
      <c r="EP892">
        <f>IF($GQ892&gt;=29,INDEX($DK:$DK,$GP892+29),"")</f>
      </c>
      <c r="EQ892">
        <f>IF($GQ892&gt;=30,INDEX($DK:$DK,$GP892+30),"")</f>
      </c>
      <c r="ER892">
        <f>IF($GQ892&gt;=31,INDEX($DK:$DK,$GP892+31),"")</f>
      </c>
      <c r="ES892">
        <f>IF($GQ892&gt;=32,INDEX($DK:$DK,$GP892+32),"")</f>
      </c>
      <c r="ET892">
        <f>IF($GQ892&gt;=33,INDEX($DK:$DK,$GP892+33),"")</f>
      </c>
      <c r="EU892">
        <f>IF($GQ892&gt;=34,INDEX($DK:$DK,$GP892+34),"")</f>
      </c>
      <c r="EV892">
        <f>IF($GQ892&gt;=35,INDEX($DK:$DK,$GP892+35),"")</f>
      </c>
      <c r="EW892">
        <f>IF($GQ892&gt;=36,INDEX($DK:$DK,$GP892+36),"")</f>
      </c>
      <c r="EX892">
        <f>IF($GQ892&gt;=37,INDEX($DK:$DK,$GP892+37),"")</f>
      </c>
      <c r="EY892">
        <f>IF($GQ892&gt;=38,INDEX($DK:$DK,$GP892+38),"")</f>
      </c>
      <c r="EZ892">
        <f>IF($GQ892&gt;=39,INDEX($DK:$DK,$GP892+39),"")</f>
      </c>
      <c r="FA892">
        <f>IF($GQ892&gt;=40,INDEX($DK:$DK,$GP892+40),"")</f>
      </c>
      <c r="FB892">
        <f>IF($GQ892&gt;=1,INDEX($DL:$DL,$GP892+1),"")</f>
      </c>
      <c r="FC892">
        <f>IF($GQ892&gt;=2,INDEX($DL:$DL,$GP892+2),"")</f>
      </c>
      <c r="FD892">
        <f>IF($GQ892&gt;=3,INDEX($DL:$DL,$GP892+3),"")</f>
      </c>
      <c r="FE892">
        <f>IF($GQ892&gt;=4,INDEX($DL:$DL,$GP892+4),"")</f>
      </c>
      <c r="FF892">
        <f>IF($GQ892&gt;=5,INDEX($DL:$DL,$GP892+5),"")</f>
      </c>
      <c r="FG892">
        <f>IF($GQ892&gt;=6,INDEX($DL:$DL,$GP892+6),"")</f>
      </c>
      <c r="FH892">
        <f>IF($GQ892&gt;=7,INDEX($DL:$DL,$GP892+7),"")</f>
      </c>
      <c r="FI892">
        <f>IF($GQ892&gt;=8,INDEX($DL:$DL,$GP892+8),"")</f>
      </c>
      <c r="FJ892">
        <f>IF($GQ892&gt;=9,INDEX($DL:$DL,$GP892+9),"")</f>
      </c>
      <c r="FK892">
        <f>IF($GQ892&gt;=10,INDEX($DL:$DL,$GP892+10),"")</f>
      </c>
      <c r="FL892">
        <f>IF($GQ892&gt;=11,INDEX($DL:$DL,$GP892+11),"")</f>
      </c>
      <c r="FM892">
        <f>IF($GQ892&gt;=12,INDEX($DL:$DL,$GP892+12),"")</f>
      </c>
      <c r="FN892">
        <f>IF($GQ892&gt;=13,INDEX($DL:$DL,$GP892+13),"")</f>
      </c>
      <c r="FO892">
        <f>IF($GQ892&gt;=14,INDEX($DL:$DL,$GP892+14),"")</f>
      </c>
      <c r="FP892">
        <f>IF($GQ892&gt;=15,INDEX($DL:$DL,$GP892+15),"")</f>
      </c>
      <c r="FQ892">
        <f>IF($GQ892&gt;=16,INDEX($DL:$DL,$GP892+16),"")</f>
      </c>
      <c r="FR892">
        <f>IF($GQ892&gt;=17,INDEX($DL:$DL,$GP892+17),"")</f>
      </c>
      <c r="FS892">
        <f>IF($GQ892&gt;=18,INDEX($DL:$DL,$GP892+18),"")</f>
      </c>
      <c r="FT892">
        <f>IF($GQ892&gt;=19,INDEX($DL:$DL,$GP892+19),"")</f>
      </c>
      <c r="FU892">
        <f>IF($GQ892&gt;=20,INDEX($DL:$DL,$GP892+20),"")</f>
      </c>
      <c r="FV892">
        <f>IF($GQ892&gt;=21,INDEX($DL:$DL,$GP892+21),"")</f>
      </c>
      <c r="FW892">
        <f>IF($GQ892&gt;=22,INDEX($DL:$DL,$GP892+22),"")</f>
      </c>
      <c r="FX892">
        <f>IF($GQ892&gt;=23,INDEX($DL:$DL,$GP892+23),"")</f>
      </c>
      <c r="FY892">
        <f>IF($GQ892&gt;=24,INDEX($DL:$DL,$GP892+24),"")</f>
      </c>
      <c r="FZ892">
        <f>IF($GQ892&gt;=25,INDEX($DL:$DL,$GP892+25),"")</f>
      </c>
      <c r="GA892">
        <f>IF($GQ892&gt;=26,INDEX($DL:$DL,$GP892+26),"")</f>
      </c>
      <c r="GB892">
        <f>IF($GQ892&gt;=27,INDEX($DL:$DL,$GP892+27),"")</f>
      </c>
      <c r="GC892">
        <f>IF($GQ892&gt;=28,INDEX($DL:$DL,$GP892+28),"")</f>
      </c>
      <c r="GD892">
        <f>IF($GQ892&gt;=29,INDEX($DL:$DL,$GP892+29),"")</f>
      </c>
      <c r="GE892">
        <f>IF($GQ892&gt;=30,INDEX($DL:$DL,$GP892+30),"")</f>
      </c>
      <c r="GF892">
        <f>IF($GQ892&gt;=31,INDEX($DL:$DL,$GP892+31),"")</f>
      </c>
      <c r="GG892">
        <f>IF($GQ892&gt;=32,INDEX($DL:$DL,$GP892+32),"")</f>
      </c>
      <c r="GH892">
        <f>IF($GQ892&gt;=33,INDEX($DL:$DL,$GP892+33),"")</f>
      </c>
      <c r="GI892">
        <f>IF($GQ892&gt;=34,INDEX($DL:$DL,$GP892+34),"")</f>
      </c>
      <c r="GJ892">
        <f>IF($GQ892&gt;=35,INDEX($DL:$DL,$GP892+35),"")</f>
      </c>
      <c r="GK892">
        <f>IF($GQ892&gt;=36,INDEX($DL:$DL,$GP892+36),"")</f>
      </c>
      <c r="GL892">
        <f>IF($GQ892&gt;=37,INDEX($DL:$DL,$GP892+37),"")</f>
      </c>
      <c r="GM892">
        <f>IF($GQ892&gt;=38,INDEX($DL:$DL,$GP892+38),"")</f>
      </c>
      <c r="GN892">
        <f>IF($GQ892&gt;=39,INDEX($DL:$DL,$GP892+39),"")</f>
      </c>
      <c r="GO892">
        <f>IF($GQ892&gt;=40,INDEX($DL:$DL,$GP892+40),"")</f>
      </c>
      <c r="GP892">
        <f>IFERROR(MATCH($DJ892,$DK$2:$DK$148,0)+1,0)</f>
      </c>
      <c r="GQ892">
        <f>IFERROR(INDEX($DM$2:$DM$148,MATCH($DJ892,$DK$2:$DK$148,0)),0)</f>
      </c>
      <c r="GR892">
        <f>IFERROR(MATCH($L892,$DN$892:$FA$892,0),0)</f>
      </c>
      <c r="GS892">
        <f>IF($GR892&gt;0,INDEX($FB$892:$GO$892,$GR892),"")</f>
      </c>
      <c r="GV892">
        <f>IF($JE892&gt;=1,INDEX($GT:$GT,$JD892+1),"")</f>
      </c>
      <c r="GW892">
        <f>IF($JE892&gt;=2,INDEX($GT:$GT,$JD892+2),"")</f>
      </c>
      <c r="GX892">
        <f>IF($JE892&gt;=3,INDEX($GT:$GT,$JD892+3),"")</f>
      </c>
      <c r="GY892">
        <f>IF($JE892&gt;=4,INDEX($GT:$GT,$JD892+4),"")</f>
      </c>
      <c r="GZ892">
        <f>IF($JE892&gt;=5,INDEX($GT:$GT,$JD892+5),"")</f>
      </c>
      <c r="HA892">
        <f>IF($JE892&gt;=6,INDEX($GT:$GT,$JD892+6),"")</f>
      </c>
      <c r="HB892">
        <f>IF($JE892&gt;=7,INDEX($GT:$GT,$JD892+7),"")</f>
      </c>
      <c r="HC892">
        <f>IF($JE892&gt;=8,INDEX($GT:$GT,$JD892+8),"")</f>
      </c>
      <c r="HD892">
        <f>IF($JE892&gt;=9,INDEX($GT:$GT,$JD892+9),"")</f>
      </c>
      <c r="HE892">
        <f>IF($JE892&gt;=10,INDEX($GT:$GT,$JD892+10),"")</f>
      </c>
      <c r="HF892">
        <f>IF($JE892&gt;=11,INDEX($GT:$GT,$JD892+11),"")</f>
      </c>
      <c r="HG892">
        <f>IF($JE892&gt;=12,INDEX($GT:$GT,$JD892+12),"")</f>
      </c>
      <c r="HH892">
        <f>IF($JE892&gt;=13,INDEX($GT:$GT,$JD892+13),"")</f>
      </c>
      <c r="HI892">
        <f>IF($JE892&gt;=14,INDEX($GT:$GT,$JD892+14),"")</f>
      </c>
      <c r="HJ892">
        <f>IF($JE892&gt;=15,INDEX($GT:$GT,$JD892+15),"")</f>
      </c>
      <c r="HK892">
        <f>IF($JE892&gt;=16,INDEX($GT:$GT,$JD892+16),"")</f>
      </c>
      <c r="HL892">
        <f>IF($JE892&gt;=17,INDEX($GT:$GT,$JD892+17),"")</f>
      </c>
      <c r="HM892">
        <f>IF($JE892&gt;=18,INDEX($GT:$GT,$JD892+18),"")</f>
      </c>
      <c r="HN892">
        <f>IF($JE892&gt;=19,INDEX($GT:$GT,$JD892+19),"")</f>
      </c>
      <c r="HO892">
        <f>IF($JE892&gt;=20,INDEX($GT:$GT,$JD892+20),"")</f>
      </c>
      <c r="HP892">
        <f>IF($JE892&gt;=21,INDEX($GT:$GT,$JD892+21),"")</f>
      </c>
      <c r="HQ892">
        <f>IF($JE892&gt;=22,INDEX($GT:$GT,$JD892+22),"")</f>
      </c>
      <c r="HR892">
        <f>IF($JE892&gt;=23,INDEX($GT:$GT,$JD892+23),"")</f>
      </c>
      <c r="HS892">
        <f>IF($JE892&gt;=24,INDEX($GT:$GT,$JD892+24),"")</f>
      </c>
      <c r="HT892">
        <f>IF($JE892&gt;=25,INDEX($GT:$GT,$JD892+25),"")</f>
      </c>
      <c r="HU892">
        <f>IF($JE892&gt;=26,INDEX($GT:$GT,$JD892+26),"")</f>
      </c>
      <c r="HV892">
        <f>IF($JE892&gt;=27,INDEX($GT:$GT,$JD892+27),"")</f>
      </c>
      <c r="HW892">
        <f>IF($JE892&gt;=28,INDEX($GT:$GT,$JD892+28),"")</f>
      </c>
      <c r="HX892">
        <f>IF($JE892&gt;=29,INDEX($GT:$GT,$JD892+29),"")</f>
      </c>
      <c r="HY892">
        <f>IF($JE892&gt;=30,INDEX($GT:$GT,$JD892+30),"")</f>
      </c>
      <c r="HZ892">
        <f>IF($JE892&gt;=31,INDEX($GT:$GT,$JD892+31),"")</f>
      </c>
      <c r="IA892">
        <f>IF($JE892&gt;=32,INDEX($GT:$GT,$JD892+32),"")</f>
      </c>
      <c r="IB892">
        <f>IF($JE892&gt;=33,INDEX($GT:$GT,$JD892+33),"")</f>
      </c>
      <c r="IC892">
        <f>IF($JE892&gt;=34,INDEX($GT:$GT,$JD892+34),"")</f>
      </c>
      <c r="ID892">
        <f>IF($JE892&gt;=35,INDEX($GT:$GT,$JD892+35),"")</f>
      </c>
      <c r="IE892">
        <f>IF($JE892&gt;=36,INDEX($GT:$GT,$JD892+36),"")</f>
      </c>
      <c r="IF892">
        <f>IF($JE892&gt;=37,INDEX($GT:$GT,$JD892+37),"")</f>
      </c>
      <c r="IG892">
        <f>IF($JE892&gt;=38,INDEX($GT:$GT,$JD892+38),"")</f>
      </c>
      <c r="IH892">
        <f>IF($JE892&gt;=39,INDEX($GT:$GT,$JD892+39),"")</f>
      </c>
      <c r="II892">
        <f>IF($JE892&gt;=40,INDEX($GT:$GT,$JD892+40),"")</f>
      </c>
      <c r="IJ892">
        <f>IF($JE892&gt;=41,INDEX($GT:$GT,$JD892+41),"")</f>
      </c>
      <c r="IK892">
        <f>IF($JE892&gt;=42,INDEX($GT:$GT,$JD892+42),"")</f>
      </c>
      <c r="IL892">
        <f>IF($JE892&gt;=43,INDEX($GT:$GT,$JD892+43),"")</f>
      </c>
      <c r="IM892">
        <f>IF($JE892&gt;=44,INDEX($GT:$GT,$JD892+44),"")</f>
      </c>
      <c r="IN892">
        <f>IF($JE892&gt;=45,INDEX($GT:$GT,$JD892+45),"")</f>
      </c>
      <c r="IO892">
        <f>IF($JE892&gt;=46,INDEX($GT:$GT,$JD892+46),"")</f>
      </c>
      <c r="IP892">
        <f>IF($JE892&gt;=47,INDEX($GT:$GT,$JD892+47),"")</f>
      </c>
      <c r="IQ892">
        <f>IF($JE892&gt;=48,INDEX($GT:$GT,$JD892+48),"")</f>
      </c>
      <c r="IR892">
        <f>IF($JE892&gt;=49,INDEX($GT:$GT,$JD892+49),"")</f>
      </c>
      <c r="IS892">
        <f>IF($JE892&gt;=50,INDEX($GT:$GT,$JD892+50),"")</f>
      </c>
      <c r="IT892">
        <f>IF($JE892&gt;=51,INDEX($GT:$GT,$JD892+51),"")</f>
      </c>
      <c r="IU892">
        <f>IF($JE892&gt;=52,INDEX($GT:$GT,$JD892+52),"")</f>
      </c>
      <c r="IV892">
        <f>IF($JE892&gt;=53,INDEX($GT:$GT,$JD892+53),"")</f>
      </c>
      <c r="IW892">
        <f>IF($JE892&gt;=54,INDEX($GT:$GT,$JD892+54),"")</f>
      </c>
      <c r="IX892">
        <f>IF($JE892&gt;=55,INDEX($GT:$GT,$JD892+55),"")</f>
      </c>
      <c r="IY892">
        <f>IF($JE892&gt;=56,INDEX($GT:$GT,$JD892+56),"")</f>
      </c>
      <c r="IZ892">
        <f>IF($JE892&gt;=57,INDEX($GT:$GT,$JD892+57),"")</f>
      </c>
      <c r="JA892">
        <f>IF($JE892&gt;=58,INDEX($GT:$GT,$JD892+58),"")</f>
      </c>
      <c r="JB892">
        <f>IF($JE892&gt;=59,INDEX($GT:$GT,$JD892+59),"")</f>
      </c>
      <c r="JC892">
        <f>IF($JE892&gt;=60,INDEX($GT:$GT,$JD892+60),"")</f>
      </c>
      <c r="JD892">
        <f>IFERROR(MATCH($GS892,$GT$2:$GT$322,0)+1,0)</f>
      </c>
      <c r="JE892">
        <f>IFERROR(INDEX($GU$2:$GU$322,MATCH($GS892,$GT$2:$GT$322,0)),0)</f>
      </c>
      <c r="JF892" t="s">
        <v>28</v>
      </c>
      <c r="JG892" t="s">
        <v>28</v>
      </c>
    </row>
    <row r="893" spans="1:267" x14ac:dyDescent="0.25">
      <c r="J893" s="1"/>
      <c r="K893" s="1"/>
      <c r="L893" s="1"/>
      <c r="M893" s="1"/>
      <c r="N893" s="1">
        <f>IFERROR(IF(FIND(" - ",$J893)&gt;0,MID($J893,FIND(" - ",$J893)+3,LEN($J893)),""),"")</f>
      </c>
      <c r="P893" s="1"/>
      <c r="S893" t="s">
        <v>28</v>
      </c>
      <c r="U893">
        <f>IF(OR($S893="",$T893=""),"",IFERROR($S893/$T893,0))</f>
      </c>
      <c r="V893">
        <f>IF($S893="","",
IF($K893="","",
IF(ISNUMBER(SEARCH("exempt",LOWER($K893))),0,
$S893*(VALUE(SUBSTITUTE($K893,"%",""))/100))))</f>
      </c>
      <c r="AB893">
        <f>IF($S893="","",
SUM($S893,$V893,$Z893,$W893,$Y893)-
IF($AA893="",0,VALUE($AA893)))</f>
      </c>
      <c r="AJ893" t="s">
        <v>1731</v>
      </c>
      <c r="AR893">
        <f>IFERROR(LEFT($J893,FIND(" - ",$J893)-1),$J893)</f>
      </c>
      <c r="AU893">
        <f>IF($CJ893&gt;=1,INDEX($AS:$AS,$CI893+1),"")</f>
      </c>
      <c r="AV893">
        <f>IF($CJ893&gt;=2,INDEX($AS:$AS,$CI893+2),"")</f>
      </c>
      <c r="AW893">
        <f>IF($CJ893&gt;=3,INDEX($AS:$AS,$CI893+3),"")</f>
      </c>
      <c r="AX893">
        <f>IF($CJ893&gt;=4,INDEX($AS:$AS,$CI893+4),"")</f>
      </c>
      <c r="AY893">
        <f>IF($CJ893&gt;=5,INDEX($AS:$AS,$CI893+5),"")</f>
      </c>
      <c r="AZ893">
        <f>IF($CJ893&gt;=6,INDEX($AS:$AS,$CI893+6),"")</f>
      </c>
      <c r="BA893">
        <f>IF($CJ893&gt;=7,INDEX($AS:$AS,$CI893+7),"")</f>
      </c>
      <c r="BB893">
        <f>IF($CJ893&gt;=8,INDEX($AS:$AS,$CI893+8),"")</f>
      </c>
      <c r="BC893">
        <f>IF($CJ893&gt;=9,INDEX($AS:$AS,$CI893+9),"")</f>
      </c>
      <c r="BD893">
        <f>IF($CJ893&gt;=10,INDEX($AS:$AS,$CI893+10),"")</f>
      </c>
      <c r="BE893">
        <f>IF($CJ893&gt;=11,INDEX($AS:$AS,$CI893+11),"")</f>
      </c>
      <c r="BF893">
        <f>IF($CJ893&gt;=12,INDEX($AS:$AS,$CI893+12),"")</f>
      </c>
      <c r="BG893">
        <f>IF($CJ893&gt;=13,INDEX($AS:$AS,$CI893+13),"")</f>
      </c>
      <c r="BH893">
        <f>IF($CJ893&gt;=14,INDEX($AS:$AS,$CI893+14),"")</f>
      </c>
      <c r="BI893">
        <f>IF($CJ893&gt;=15,INDEX($AS:$AS,$CI893+15),"")</f>
      </c>
      <c r="BJ893">
        <f>IF($CJ893&gt;=16,INDEX($AS:$AS,$CI893+16),"")</f>
      </c>
      <c r="BK893">
        <f>IF($CJ893&gt;=17,INDEX($AS:$AS,$CI893+17),"")</f>
      </c>
      <c r="BL893">
        <f>IF($CJ893&gt;=18,INDEX($AS:$AS,$CI893+18),"")</f>
      </c>
      <c r="BM893">
        <f>IF($CJ893&gt;=19,INDEX($AS:$AS,$CI893+19),"")</f>
      </c>
      <c r="BN893">
        <f>IF($CJ893&gt;=20,INDEX($AS:$AS,$CI893+20),"")</f>
      </c>
      <c r="BO893">
        <f>IF($CJ893&gt;=21,INDEX($AS:$AS,$CI893+21),"")</f>
      </c>
      <c r="BP893">
        <f>IF($CJ893&gt;=22,INDEX($AS:$AS,$CI893+22),"")</f>
      </c>
      <c r="BQ893">
        <f>IF($CJ893&gt;=23,INDEX($AS:$AS,$CI893+23),"")</f>
      </c>
      <c r="BR893">
        <f>IF($CJ893&gt;=24,INDEX($AS:$AS,$CI893+24),"")</f>
      </c>
      <c r="BS893">
        <f>IF($CJ893&gt;=25,INDEX($AS:$AS,$CI893+25),"")</f>
      </c>
      <c r="BT893">
        <f>IF($CJ893&gt;=26,INDEX($AS:$AS,$CI893+26),"")</f>
      </c>
      <c r="BU893">
        <f>IF($CJ893&gt;=27,INDEX($AS:$AS,$CI893+27),"")</f>
      </c>
      <c r="BV893">
        <f>IF($CJ893&gt;=28,INDEX($AS:$AS,$CI893+28),"")</f>
      </c>
      <c r="BW893">
        <f>IF($CJ893&gt;=29,INDEX($AS:$AS,$CI893+29),"")</f>
      </c>
      <c r="BX893">
        <f>IF($CJ893&gt;=30,INDEX($AS:$AS,$CI893+30),"")</f>
      </c>
      <c r="BY893">
        <f>IF($CJ893&gt;=31,INDEX($AS:$AS,$CI893+31),"")</f>
      </c>
      <c r="BZ893">
        <f>IF($CJ893&gt;=32,INDEX($AS:$AS,$CI893+32),"")</f>
      </c>
      <c r="CA893">
        <f>IF($CJ893&gt;=33,INDEX($AS:$AS,$CI893+33),"")</f>
      </c>
      <c r="CB893">
        <f>IF($CJ893&gt;=34,INDEX($AS:$AS,$CI893+34),"")</f>
      </c>
      <c r="CC893">
        <f>IF($CJ893&gt;=35,INDEX($AS:$AS,$CI893+35),"")</f>
      </c>
      <c r="CD893">
        <f>IF($CJ893&gt;=36,INDEX($AS:$AS,$CI893+36),"")</f>
      </c>
      <c r="CE893">
        <f>IF($CJ893&gt;=37,INDEX($AS:$AS,$CI893+37),"")</f>
      </c>
      <c r="CF893">
        <f>IF($CJ893&gt;=38,INDEX($AS:$AS,$CI893+38),"")</f>
      </c>
      <c r="CG893">
        <f>IF($CJ893&gt;=39,INDEX($AS:$AS,$CI893+39),"")</f>
      </c>
      <c r="CH893">
        <f>IF($CJ893&gt;=40,INDEX($AS:$AS,$CI893+40),"")</f>
      </c>
      <c r="CI893">
        <f>IFERROR(MATCH($AR893,$AS$2:$AS$133,0)+1,0)</f>
      </c>
      <c r="CJ893">
        <f>IFERROR(INDEX($AT$2:$AT$133,MATCH($AR893,$AS$2:$AS$133,0)),0)</f>
      </c>
      <c r="CK893">
        <f>IFERROR(LEFT($O893,FIND(" - ",$O893)-1),$O893)</f>
      </c>
      <c r="CL893" t="s">
        <v>113</v>
      </c>
      <c r="CN893">
        <f>IF($DI893&gt;=1,INDEX($CL:$CL,$DH893+1),"")</f>
      </c>
      <c r="CO893">
        <f>IF($DI893&gt;=2,INDEX($CL:$CL,$DH893+2),"")</f>
      </c>
      <c r="CP893">
        <f>IF($DI893&gt;=3,INDEX($CL:$CL,$DH893+3),"")</f>
      </c>
      <c r="CQ893">
        <f>IF($DI893&gt;=4,INDEX($CL:$CL,$DH893+4),"")</f>
      </c>
      <c r="CR893">
        <f>IF($DI893&gt;=5,INDEX($CL:$CL,$DH893+5),"")</f>
      </c>
      <c r="CS893">
        <f>IF($DI893&gt;=6,INDEX($CL:$CL,$DH893+6),"")</f>
      </c>
      <c r="CT893">
        <f>IF($DI893&gt;=7,INDEX($CL:$CL,$DH893+7),"")</f>
      </c>
      <c r="CU893">
        <f>IF($DI893&gt;=8,INDEX($CL:$CL,$DH893+8),"")</f>
      </c>
      <c r="CV893">
        <f>IF($DI893&gt;=9,INDEX($CL:$CL,$DH893+9),"")</f>
      </c>
      <c r="CW893">
        <f>IF($DI893&gt;=10,INDEX($CL:$CL,$DH893+10),"")</f>
      </c>
      <c r="CX893">
        <f>IF($DI893&gt;=11,INDEX($CL:$CL,$DH893+11),"")</f>
      </c>
      <c r="CY893">
        <f>IF($DI893&gt;=12,INDEX($CL:$CL,$DH893+12),"")</f>
      </c>
      <c r="CZ893">
        <f>IF($DI893&gt;=13,INDEX($CL:$CL,$DH893+13),"")</f>
      </c>
      <c r="DA893">
        <f>IF($DI893&gt;=14,INDEX($CL:$CL,$DH893+14),"")</f>
      </c>
      <c r="DB893">
        <f>IF($DI893&gt;=15,INDEX($CL:$CL,$DH893+15),"")</f>
      </c>
      <c r="DC893">
        <f>IF($DI893&gt;=16,INDEX($CL:$CL,$DH893+16),"")</f>
      </c>
      <c r="DD893">
        <f>IF($DI893&gt;=17,INDEX($CL:$CL,$DH893+17),"")</f>
      </c>
      <c r="DE893">
        <f>IF($DI893&gt;=18,INDEX($CL:$CL,$DH893+18),"")</f>
      </c>
      <c r="DF893">
        <f>IF($DI893&gt;=19,INDEX($CL:$CL,$DH893+19),"")</f>
      </c>
      <c r="DG893">
        <f>IF($DI893&gt;=20,INDEX($CL:$CL,$DH893+20),"")</f>
      </c>
      <c r="DH893">
        <f>IFERROR(MATCH($CK893,$CL$2:$CL$1558,0)+1,0)</f>
      </c>
      <c r="DI893">
        <f>IFERROR(INDEX($CM$2:$CM$1558,MATCH($CK893,$CL$2:$CL$1558,0)),0)</f>
      </c>
      <c r="DJ893">
        <f>IFERROR(INDEX($AQ:$AQ,MATCH($K893,$AP:$AP,0))&amp;"","")</f>
      </c>
      <c r="DN893">
        <f>IF($GQ893&gt;=1,INDEX($DK:$DK,$GP893+1),"")</f>
      </c>
      <c r="DO893">
        <f>IF($GQ893&gt;=2,INDEX($DK:$DK,$GP893+2),"")</f>
      </c>
      <c r="DP893">
        <f>IF($GQ893&gt;=3,INDEX($DK:$DK,$GP893+3),"")</f>
      </c>
      <c r="DQ893">
        <f>IF($GQ893&gt;=4,INDEX($DK:$DK,$GP893+4),"")</f>
      </c>
      <c r="DR893">
        <f>IF($GQ893&gt;=5,INDEX($DK:$DK,$GP893+5),"")</f>
      </c>
      <c r="DS893">
        <f>IF($GQ893&gt;=6,INDEX($DK:$DK,$GP893+6),"")</f>
      </c>
      <c r="DT893">
        <f>IF($GQ893&gt;=7,INDEX($DK:$DK,$GP893+7),"")</f>
      </c>
      <c r="DU893">
        <f>IF($GQ893&gt;=8,INDEX($DK:$DK,$GP893+8),"")</f>
      </c>
      <c r="DV893">
        <f>IF($GQ893&gt;=9,INDEX($DK:$DK,$GP893+9),"")</f>
      </c>
      <c r="DW893">
        <f>IF($GQ893&gt;=10,INDEX($DK:$DK,$GP893+10),"")</f>
      </c>
      <c r="DX893">
        <f>IF($GQ893&gt;=11,INDEX($DK:$DK,$GP893+11),"")</f>
      </c>
      <c r="DY893">
        <f>IF($GQ893&gt;=12,INDEX($DK:$DK,$GP893+12),"")</f>
      </c>
      <c r="DZ893">
        <f>IF($GQ893&gt;=13,INDEX($DK:$DK,$GP893+13),"")</f>
      </c>
      <c r="EA893">
        <f>IF($GQ893&gt;=14,INDEX($DK:$DK,$GP893+14),"")</f>
      </c>
      <c r="EB893">
        <f>IF($GQ893&gt;=15,INDEX($DK:$DK,$GP893+15),"")</f>
      </c>
      <c r="EC893">
        <f>IF($GQ893&gt;=16,INDEX($DK:$DK,$GP893+16),"")</f>
      </c>
      <c r="ED893">
        <f>IF($GQ893&gt;=17,INDEX($DK:$DK,$GP893+17),"")</f>
      </c>
      <c r="EE893">
        <f>IF($GQ893&gt;=18,INDEX($DK:$DK,$GP893+18),"")</f>
      </c>
      <c r="EF893">
        <f>IF($GQ893&gt;=19,INDEX($DK:$DK,$GP893+19),"")</f>
      </c>
      <c r="EG893">
        <f>IF($GQ893&gt;=20,INDEX($DK:$DK,$GP893+20),"")</f>
      </c>
      <c r="EH893">
        <f>IF($GQ893&gt;=21,INDEX($DK:$DK,$GP893+21),"")</f>
      </c>
      <c r="EI893">
        <f>IF($GQ893&gt;=22,INDEX($DK:$DK,$GP893+22),"")</f>
      </c>
      <c r="EJ893">
        <f>IF($GQ893&gt;=23,INDEX($DK:$DK,$GP893+23),"")</f>
      </c>
      <c r="EK893">
        <f>IF($GQ893&gt;=24,INDEX($DK:$DK,$GP893+24),"")</f>
      </c>
      <c r="EL893">
        <f>IF($GQ893&gt;=25,INDEX($DK:$DK,$GP893+25),"")</f>
      </c>
      <c r="EM893">
        <f>IF($GQ893&gt;=26,INDEX($DK:$DK,$GP893+26),"")</f>
      </c>
      <c r="EN893">
        <f>IF($GQ893&gt;=27,INDEX($DK:$DK,$GP893+27),"")</f>
      </c>
      <c r="EO893">
        <f>IF($GQ893&gt;=28,INDEX($DK:$DK,$GP893+28),"")</f>
      </c>
      <c r="EP893">
        <f>IF($GQ893&gt;=29,INDEX($DK:$DK,$GP893+29),"")</f>
      </c>
      <c r="EQ893">
        <f>IF($GQ893&gt;=30,INDEX($DK:$DK,$GP893+30),"")</f>
      </c>
      <c r="ER893">
        <f>IF($GQ893&gt;=31,INDEX($DK:$DK,$GP893+31),"")</f>
      </c>
      <c r="ES893">
        <f>IF($GQ893&gt;=32,INDEX($DK:$DK,$GP893+32),"")</f>
      </c>
      <c r="ET893">
        <f>IF($GQ893&gt;=33,INDEX($DK:$DK,$GP893+33),"")</f>
      </c>
      <c r="EU893">
        <f>IF($GQ893&gt;=34,INDEX($DK:$DK,$GP893+34),"")</f>
      </c>
      <c r="EV893">
        <f>IF($GQ893&gt;=35,INDEX($DK:$DK,$GP893+35),"")</f>
      </c>
      <c r="EW893">
        <f>IF($GQ893&gt;=36,INDEX($DK:$DK,$GP893+36),"")</f>
      </c>
      <c r="EX893">
        <f>IF($GQ893&gt;=37,INDEX($DK:$DK,$GP893+37),"")</f>
      </c>
      <c r="EY893">
        <f>IF($GQ893&gt;=38,INDEX($DK:$DK,$GP893+38),"")</f>
      </c>
      <c r="EZ893">
        <f>IF($GQ893&gt;=39,INDEX($DK:$DK,$GP893+39),"")</f>
      </c>
      <c r="FA893">
        <f>IF($GQ893&gt;=40,INDEX($DK:$DK,$GP893+40),"")</f>
      </c>
      <c r="FB893">
        <f>IF($GQ893&gt;=1,INDEX($DL:$DL,$GP893+1),"")</f>
      </c>
      <c r="FC893">
        <f>IF($GQ893&gt;=2,INDEX($DL:$DL,$GP893+2),"")</f>
      </c>
      <c r="FD893">
        <f>IF($GQ893&gt;=3,INDEX($DL:$DL,$GP893+3),"")</f>
      </c>
      <c r="FE893">
        <f>IF($GQ893&gt;=4,INDEX($DL:$DL,$GP893+4),"")</f>
      </c>
      <c r="FF893">
        <f>IF($GQ893&gt;=5,INDEX($DL:$DL,$GP893+5),"")</f>
      </c>
      <c r="FG893">
        <f>IF($GQ893&gt;=6,INDEX($DL:$DL,$GP893+6),"")</f>
      </c>
      <c r="FH893">
        <f>IF($GQ893&gt;=7,INDEX($DL:$DL,$GP893+7),"")</f>
      </c>
      <c r="FI893">
        <f>IF($GQ893&gt;=8,INDEX($DL:$DL,$GP893+8),"")</f>
      </c>
      <c r="FJ893">
        <f>IF($GQ893&gt;=9,INDEX($DL:$DL,$GP893+9),"")</f>
      </c>
      <c r="FK893">
        <f>IF($GQ893&gt;=10,INDEX($DL:$DL,$GP893+10),"")</f>
      </c>
      <c r="FL893">
        <f>IF($GQ893&gt;=11,INDEX($DL:$DL,$GP893+11),"")</f>
      </c>
      <c r="FM893">
        <f>IF($GQ893&gt;=12,INDEX($DL:$DL,$GP893+12),"")</f>
      </c>
      <c r="FN893">
        <f>IF($GQ893&gt;=13,INDEX($DL:$DL,$GP893+13),"")</f>
      </c>
      <c r="FO893">
        <f>IF($GQ893&gt;=14,INDEX($DL:$DL,$GP893+14),"")</f>
      </c>
      <c r="FP893">
        <f>IF($GQ893&gt;=15,INDEX($DL:$DL,$GP893+15),"")</f>
      </c>
      <c r="FQ893">
        <f>IF($GQ893&gt;=16,INDEX($DL:$DL,$GP893+16),"")</f>
      </c>
      <c r="FR893">
        <f>IF($GQ893&gt;=17,INDEX($DL:$DL,$GP893+17),"")</f>
      </c>
      <c r="FS893">
        <f>IF($GQ893&gt;=18,INDEX($DL:$DL,$GP893+18),"")</f>
      </c>
      <c r="FT893">
        <f>IF($GQ893&gt;=19,INDEX($DL:$DL,$GP893+19),"")</f>
      </c>
      <c r="FU893">
        <f>IF($GQ893&gt;=20,INDEX($DL:$DL,$GP893+20),"")</f>
      </c>
      <c r="FV893">
        <f>IF($GQ893&gt;=21,INDEX($DL:$DL,$GP893+21),"")</f>
      </c>
      <c r="FW893">
        <f>IF($GQ893&gt;=22,INDEX($DL:$DL,$GP893+22),"")</f>
      </c>
      <c r="FX893">
        <f>IF($GQ893&gt;=23,INDEX($DL:$DL,$GP893+23),"")</f>
      </c>
      <c r="FY893">
        <f>IF($GQ893&gt;=24,INDEX($DL:$DL,$GP893+24),"")</f>
      </c>
      <c r="FZ893">
        <f>IF($GQ893&gt;=25,INDEX($DL:$DL,$GP893+25),"")</f>
      </c>
      <c r="GA893">
        <f>IF($GQ893&gt;=26,INDEX($DL:$DL,$GP893+26),"")</f>
      </c>
      <c r="GB893">
        <f>IF($GQ893&gt;=27,INDEX($DL:$DL,$GP893+27),"")</f>
      </c>
      <c r="GC893">
        <f>IF($GQ893&gt;=28,INDEX($DL:$DL,$GP893+28),"")</f>
      </c>
      <c r="GD893">
        <f>IF($GQ893&gt;=29,INDEX($DL:$DL,$GP893+29),"")</f>
      </c>
      <c r="GE893">
        <f>IF($GQ893&gt;=30,INDEX($DL:$DL,$GP893+30),"")</f>
      </c>
      <c r="GF893">
        <f>IF($GQ893&gt;=31,INDEX($DL:$DL,$GP893+31),"")</f>
      </c>
      <c r="GG893">
        <f>IF($GQ893&gt;=32,INDEX($DL:$DL,$GP893+32),"")</f>
      </c>
      <c r="GH893">
        <f>IF($GQ893&gt;=33,INDEX($DL:$DL,$GP893+33),"")</f>
      </c>
      <c r="GI893">
        <f>IF($GQ893&gt;=34,INDEX($DL:$DL,$GP893+34),"")</f>
      </c>
      <c r="GJ893">
        <f>IF($GQ893&gt;=35,INDEX($DL:$DL,$GP893+35),"")</f>
      </c>
      <c r="GK893">
        <f>IF($GQ893&gt;=36,INDEX($DL:$DL,$GP893+36),"")</f>
      </c>
      <c r="GL893">
        <f>IF($GQ893&gt;=37,INDEX($DL:$DL,$GP893+37),"")</f>
      </c>
      <c r="GM893">
        <f>IF($GQ893&gt;=38,INDEX($DL:$DL,$GP893+38),"")</f>
      </c>
      <c r="GN893">
        <f>IF($GQ893&gt;=39,INDEX($DL:$DL,$GP893+39),"")</f>
      </c>
      <c r="GO893">
        <f>IF($GQ893&gt;=40,INDEX($DL:$DL,$GP893+40),"")</f>
      </c>
      <c r="GP893">
        <f>IFERROR(MATCH($DJ893,$DK$2:$DK$148,0)+1,0)</f>
      </c>
      <c r="GQ893">
        <f>IFERROR(INDEX($DM$2:$DM$148,MATCH($DJ893,$DK$2:$DK$148,0)),0)</f>
      </c>
      <c r="GR893">
        <f>IFERROR(MATCH($L893,$DN$893:$FA$893,0),0)</f>
      </c>
      <c r="GS893">
        <f>IF($GR893&gt;0,INDEX($FB$893:$GO$893,$GR893),"")</f>
      </c>
      <c r="GV893">
        <f>IF($JE893&gt;=1,INDEX($GT:$GT,$JD893+1),"")</f>
      </c>
      <c r="GW893">
        <f>IF($JE893&gt;=2,INDEX($GT:$GT,$JD893+2),"")</f>
      </c>
      <c r="GX893">
        <f>IF($JE893&gt;=3,INDEX($GT:$GT,$JD893+3),"")</f>
      </c>
      <c r="GY893">
        <f>IF($JE893&gt;=4,INDEX($GT:$GT,$JD893+4),"")</f>
      </c>
      <c r="GZ893">
        <f>IF($JE893&gt;=5,INDEX($GT:$GT,$JD893+5),"")</f>
      </c>
      <c r="HA893">
        <f>IF($JE893&gt;=6,INDEX($GT:$GT,$JD893+6),"")</f>
      </c>
      <c r="HB893">
        <f>IF($JE893&gt;=7,INDEX($GT:$GT,$JD893+7),"")</f>
      </c>
      <c r="HC893">
        <f>IF($JE893&gt;=8,INDEX($GT:$GT,$JD893+8),"")</f>
      </c>
      <c r="HD893">
        <f>IF($JE893&gt;=9,INDEX($GT:$GT,$JD893+9),"")</f>
      </c>
      <c r="HE893">
        <f>IF($JE893&gt;=10,INDEX($GT:$GT,$JD893+10),"")</f>
      </c>
      <c r="HF893">
        <f>IF($JE893&gt;=11,INDEX($GT:$GT,$JD893+11),"")</f>
      </c>
      <c r="HG893">
        <f>IF($JE893&gt;=12,INDEX($GT:$GT,$JD893+12),"")</f>
      </c>
      <c r="HH893">
        <f>IF($JE893&gt;=13,INDEX($GT:$GT,$JD893+13),"")</f>
      </c>
      <c r="HI893">
        <f>IF($JE893&gt;=14,INDEX($GT:$GT,$JD893+14),"")</f>
      </c>
      <c r="HJ893">
        <f>IF($JE893&gt;=15,INDEX($GT:$GT,$JD893+15),"")</f>
      </c>
      <c r="HK893">
        <f>IF($JE893&gt;=16,INDEX($GT:$GT,$JD893+16),"")</f>
      </c>
      <c r="HL893">
        <f>IF($JE893&gt;=17,INDEX($GT:$GT,$JD893+17),"")</f>
      </c>
      <c r="HM893">
        <f>IF($JE893&gt;=18,INDEX($GT:$GT,$JD893+18),"")</f>
      </c>
      <c r="HN893">
        <f>IF($JE893&gt;=19,INDEX($GT:$GT,$JD893+19),"")</f>
      </c>
      <c r="HO893">
        <f>IF($JE893&gt;=20,INDEX($GT:$GT,$JD893+20),"")</f>
      </c>
      <c r="HP893">
        <f>IF($JE893&gt;=21,INDEX($GT:$GT,$JD893+21),"")</f>
      </c>
      <c r="HQ893">
        <f>IF($JE893&gt;=22,INDEX($GT:$GT,$JD893+22),"")</f>
      </c>
      <c r="HR893">
        <f>IF($JE893&gt;=23,INDEX($GT:$GT,$JD893+23),"")</f>
      </c>
      <c r="HS893">
        <f>IF($JE893&gt;=24,INDEX($GT:$GT,$JD893+24),"")</f>
      </c>
      <c r="HT893">
        <f>IF($JE893&gt;=25,INDEX($GT:$GT,$JD893+25),"")</f>
      </c>
      <c r="HU893">
        <f>IF($JE893&gt;=26,INDEX($GT:$GT,$JD893+26),"")</f>
      </c>
      <c r="HV893">
        <f>IF($JE893&gt;=27,INDEX($GT:$GT,$JD893+27),"")</f>
      </c>
      <c r="HW893">
        <f>IF($JE893&gt;=28,INDEX($GT:$GT,$JD893+28),"")</f>
      </c>
      <c r="HX893">
        <f>IF($JE893&gt;=29,INDEX($GT:$GT,$JD893+29),"")</f>
      </c>
      <c r="HY893">
        <f>IF($JE893&gt;=30,INDEX($GT:$GT,$JD893+30),"")</f>
      </c>
      <c r="HZ893">
        <f>IF($JE893&gt;=31,INDEX($GT:$GT,$JD893+31),"")</f>
      </c>
      <c r="IA893">
        <f>IF($JE893&gt;=32,INDEX($GT:$GT,$JD893+32),"")</f>
      </c>
      <c r="IB893">
        <f>IF($JE893&gt;=33,INDEX($GT:$GT,$JD893+33),"")</f>
      </c>
      <c r="IC893">
        <f>IF($JE893&gt;=34,INDEX($GT:$GT,$JD893+34),"")</f>
      </c>
      <c r="ID893">
        <f>IF($JE893&gt;=35,INDEX($GT:$GT,$JD893+35),"")</f>
      </c>
      <c r="IE893">
        <f>IF($JE893&gt;=36,INDEX($GT:$GT,$JD893+36),"")</f>
      </c>
      <c r="IF893">
        <f>IF($JE893&gt;=37,INDEX($GT:$GT,$JD893+37),"")</f>
      </c>
      <c r="IG893">
        <f>IF($JE893&gt;=38,INDEX($GT:$GT,$JD893+38),"")</f>
      </c>
      <c r="IH893">
        <f>IF($JE893&gt;=39,INDEX($GT:$GT,$JD893+39),"")</f>
      </c>
      <c r="II893">
        <f>IF($JE893&gt;=40,INDEX($GT:$GT,$JD893+40),"")</f>
      </c>
      <c r="IJ893">
        <f>IF($JE893&gt;=41,INDEX($GT:$GT,$JD893+41),"")</f>
      </c>
      <c r="IK893">
        <f>IF($JE893&gt;=42,INDEX($GT:$GT,$JD893+42),"")</f>
      </c>
      <c r="IL893">
        <f>IF($JE893&gt;=43,INDEX($GT:$GT,$JD893+43),"")</f>
      </c>
      <c r="IM893">
        <f>IF($JE893&gt;=44,INDEX($GT:$GT,$JD893+44),"")</f>
      </c>
      <c r="IN893">
        <f>IF($JE893&gt;=45,INDEX($GT:$GT,$JD893+45),"")</f>
      </c>
      <c r="IO893">
        <f>IF($JE893&gt;=46,INDEX($GT:$GT,$JD893+46),"")</f>
      </c>
      <c r="IP893">
        <f>IF($JE893&gt;=47,INDEX($GT:$GT,$JD893+47),"")</f>
      </c>
      <c r="IQ893">
        <f>IF($JE893&gt;=48,INDEX($GT:$GT,$JD893+48),"")</f>
      </c>
      <c r="IR893">
        <f>IF($JE893&gt;=49,INDEX($GT:$GT,$JD893+49),"")</f>
      </c>
      <c r="IS893">
        <f>IF($JE893&gt;=50,INDEX($GT:$GT,$JD893+50),"")</f>
      </c>
      <c r="IT893">
        <f>IF($JE893&gt;=51,INDEX($GT:$GT,$JD893+51),"")</f>
      </c>
      <c r="IU893">
        <f>IF($JE893&gt;=52,INDEX($GT:$GT,$JD893+52),"")</f>
      </c>
      <c r="IV893">
        <f>IF($JE893&gt;=53,INDEX($GT:$GT,$JD893+53),"")</f>
      </c>
      <c r="IW893">
        <f>IF($JE893&gt;=54,INDEX($GT:$GT,$JD893+54),"")</f>
      </c>
      <c r="IX893">
        <f>IF($JE893&gt;=55,INDEX($GT:$GT,$JD893+55),"")</f>
      </c>
      <c r="IY893">
        <f>IF($JE893&gt;=56,INDEX($GT:$GT,$JD893+56),"")</f>
      </c>
      <c r="IZ893">
        <f>IF($JE893&gt;=57,INDEX($GT:$GT,$JD893+57),"")</f>
      </c>
      <c r="JA893">
        <f>IF($JE893&gt;=58,INDEX($GT:$GT,$JD893+58),"")</f>
      </c>
      <c r="JB893">
        <f>IF($JE893&gt;=59,INDEX($GT:$GT,$JD893+59),"")</f>
      </c>
      <c r="JC893">
        <f>IF($JE893&gt;=60,INDEX($GT:$GT,$JD893+60),"")</f>
      </c>
      <c r="JD893">
        <f>IFERROR(MATCH($GS893,$GT$2:$GT$322,0)+1,0)</f>
      </c>
      <c r="JE893">
        <f>IFERROR(INDEX($GU$2:$GU$322,MATCH($GS893,$GT$2:$GT$322,0)),0)</f>
      </c>
      <c r="JF893" t="s">
        <v>28</v>
      </c>
      <c r="JG893" t="s">
        <v>28</v>
      </c>
    </row>
    <row r="894" spans="1:267" x14ac:dyDescent="0.25">
      <c r="J894" s="1"/>
      <c r="K894" s="1"/>
      <c r="L894" s="1"/>
      <c r="M894" s="1"/>
      <c r="N894" s="1">
        <f>IFERROR(IF(FIND(" - ",$J894)&gt;0,MID($J894,FIND(" - ",$J894)+3,LEN($J894)),""),"")</f>
      </c>
      <c r="P894" s="1"/>
      <c r="S894" t="s">
        <v>28</v>
      </c>
      <c r="U894">
        <f>IF(OR($S894="",$T894=""),"",IFERROR($S894/$T894,0))</f>
      </c>
      <c r="V894">
        <f>IF($S894="","",
IF($K894="","",
IF(ISNUMBER(SEARCH("exempt",LOWER($K894))),0,
$S894*(VALUE(SUBSTITUTE($K894,"%",""))/100))))</f>
      </c>
      <c r="AB894">
        <f>IF($S894="","",
SUM($S894,$V894,$Z894,$W894,$Y894)-
IF($AA894="",0,VALUE($AA894)))</f>
      </c>
      <c r="AJ894" t="s">
        <v>1732</v>
      </c>
      <c r="AR894">
        <f>IFERROR(LEFT($J894,FIND(" - ",$J894)-1),$J894)</f>
      </c>
      <c r="AU894">
        <f>IF($CJ894&gt;=1,INDEX($AS:$AS,$CI894+1),"")</f>
      </c>
      <c r="AV894">
        <f>IF($CJ894&gt;=2,INDEX($AS:$AS,$CI894+2),"")</f>
      </c>
      <c r="AW894">
        <f>IF($CJ894&gt;=3,INDEX($AS:$AS,$CI894+3),"")</f>
      </c>
      <c r="AX894">
        <f>IF($CJ894&gt;=4,INDEX($AS:$AS,$CI894+4),"")</f>
      </c>
      <c r="AY894">
        <f>IF($CJ894&gt;=5,INDEX($AS:$AS,$CI894+5),"")</f>
      </c>
      <c r="AZ894">
        <f>IF($CJ894&gt;=6,INDEX($AS:$AS,$CI894+6),"")</f>
      </c>
      <c r="BA894">
        <f>IF($CJ894&gt;=7,INDEX($AS:$AS,$CI894+7),"")</f>
      </c>
      <c r="BB894">
        <f>IF($CJ894&gt;=8,INDEX($AS:$AS,$CI894+8),"")</f>
      </c>
      <c r="BC894">
        <f>IF($CJ894&gt;=9,INDEX($AS:$AS,$CI894+9),"")</f>
      </c>
      <c r="BD894">
        <f>IF($CJ894&gt;=10,INDEX($AS:$AS,$CI894+10),"")</f>
      </c>
      <c r="BE894">
        <f>IF($CJ894&gt;=11,INDEX($AS:$AS,$CI894+11),"")</f>
      </c>
      <c r="BF894">
        <f>IF($CJ894&gt;=12,INDEX($AS:$AS,$CI894+12),"")</f>
      </c>
      <c r="BG894">
        <f>IF($CJ894&gt;=13,INDEX($AS:$AS,$CI894+13),"")</f>
      </c>
      <c r="BH894">
        <f>IF($CJ894&gt;=14,INDEX($AS:$AS,$CI894+14),"")</f>
      </c>
      <c r="BI894">
        <f>IF($CJ894&gt;=15,INDEX($AS:$AS,$CI894+15),"")</f>
      </c>
      <c r="BJ894">
        <f>IF($CJ894&gt;=16,INDEX($AS:$AS,$CI894+16),"")</f>
      </c>
      <c r="BK894">
        <f>IF($CJ894&gt;=17,INDEX($AS:$AS,$CI894+17),"")</f>
      </c>
      <c r="BL894">
        <f>IF($CJ894&gt;=18,INDEX($AS:$AS,$CI894+18),"")</f>
      </c>
      <c r="BM894">
        <f>IF($CJ894&gt;=19,INDEX($AS:$AS,$CI894+19),"")</f>
      </c>
      <c r="BN894">
        <f>IF($CJ894&gt;=20,INDEX($AS:$AS,$CI894+20),"")</f>
      </c>
      <c r="BO894">
        <f>IF($CJ894&gt;=21,INDEX($AS:$AS,$CI894+21),"")</f>
      </c>
      <c r="BP894">
        <f>IF($CJ894&gt;=22,INDEX($AS:$AS,$CI894+22),"")</f>
      </c>
      <c r="BQ894">
        <f>IF($CJ894&gt;=23,INDEX($AS:$AS,$CI894+23),"")</f>
      </c>
      <c r="BR894">
        <f>IF($CJ894&gt;=24,INDEX($AS:$AS,$CI894+24),"")</f>
      </c>
      <c r="BS894">
        <f>IF($CJ894&gt;=25,INDEX($AS:$AS,$CI894+25),"")</f>
      </c>
      <c r="BT894">
        <f>IF($CJ894&gt;=26,INDEX($AS:$AS,$CI894+26),"")</f>
      </c>
      <c r="BU894">
        <f>IF($CJ894&gt;=27,INDEX($AS:$AS,$CI894+27),"")</f>
      </c>
      <c r="BV894">
        <f>IF($CJ894&gt;=28,INDEX($AS:$AS,$CI894+28),"")</f>
      </c>
      <c r="BW894">
        <f>IF($CJ894&gt;=29,INDEX($AS:$AS,$CI894+29),"")</f>
      </c>
      <c r="BX894">
        <f>IF($CJ894&gt;=30,INDEX($AS:$AS,$CI894+30),"")</f>
      </c>
      <c r="BY894">
        <f>IF($CJ894&gt;=31,INDEX($AS:$AS,$CI894+31),"")</f>
      </c>
      <c r="BZ894">
        <f>IF($CJ894&gt;=32,INDEX($AS:$AS,$CI894+32),"")</f>
      </c>
      <c r="CA894">
        <f>IF($CJ894&gt;=33,INDEX($AS:$AS,$CI894+33),"")</f>
      </c>
      <c r="CB894">
        <f>IF($CJ894&gt;=34,INDEX($AS:$AS,$CI894+34),"")</f>
      </c>
      <c r="CC894">
        <f>IF($CJ894&gt;=35,INDEX($AS:$AS,$CI894+35),"")</f>
      </c>
      <c r="CD894">
        <f>IF($CJ894&gt;=36,INDEX($AS:$AS,$CI894+36),"")</f>
      </c>
      <c r="CE894">
        <f>IF($CJ894&gt;=37,INDEX($AS:$AS,$CI894+37),"")</f>
      </c>
      <c r="CF894">
        <f>IF($CJ894&gt;=38,INDEX($AS:$AS,$CI894+38),"")</f>
      </c>
      <c r="CG894">
        <f>IF($CJ894&gt;=39,INDEX($AS:$AS,$CI894+39),"")</f>
      </c>
      <c r="CH894">
        <f>IF($CJ894&gt;=40,INDEX($AS:$AS,$CI894+40),"")</f>
      </c>
      <c r="CI894">
        <f>IFERROR(MATCH($AR894,$AS$2:$AS$133,0)+1,0)</f>
      </c>
      <c r="CJ894">
        <f>IFERROR(INDEX($AT$2:$AT$133,MATCH($AR894,$AS$2:$AS$133,0)),0)</f>
      </c>
      <c r="CK894">
        <f>IFERROR(LEFT($O894,FIND(" - ",$O894)-1),$O894)</f>
      </c>
      <c r="CL894" t="s">
        <v>1733</v>
      </c>
      <c r="CM894">
        <v>1</v>
      </c>
      <c r="CN894">
        <f>IF($DI894&gt;=1,INDEX($CL:$CL,$DH894+1),"")</f>
      </c>
      <c r="CO894">
        <f>IF($DI894&gt;=2,INDEX($CL:$CL,$DH894+2),"")</f>
      </c>
      <c r="CP894">
        <f>IF($DI894&gt;=3,INDEX($CL:$CL,$DH894+3),"")</f>
      </c>
      <c r="CQ894">
        <f>IF($DI894&gt;=4,INDEX($CL:$CL,$DH894+4),"")</f>
      </c>
      <c r="CR894">
        <f>IF($DI894&gt;=5,INDEX($CL:$CL,$DH894+5),"")</f>
      </c>
      <c r="CS894">
        <f>IF($DI894&gt;=6,INDEX($CL:$CL,$DH894+6),"")</f>
      </c>
      <c r="CT894">
        <f>IF($DI894&gt;=7,INDEX($CL:$CL,$DH894+7),"")</f>
      </c>
      <c r="CU894">
        <f>IF($DI894&gt;=8,INDEX($CL:$CL,$DH894+8),"")</f>
      </c>
      <c r="CV894">
        <f>IF($DI894&gt;=9,INDEX($CL:$CL,$DH894+9),"")</f>
      </c>
      <c r="CW894">
        <f>IF($DI894&gt;=10,INDEX($CL:$CL,$DH894+10),"")</f>
      </c>
      <c r="CX894">
        <f>IF($DI894&gt;=11,INDEX($CL:$CL,$DH894+11),"")</f>
      </c>
      <c r="CY894">
        <f>IF($DI894&gt;=12,INDEX($CL:$CL,$DH894+12),"")</f>
      </c>
      <c r="CZ894">
        <f>IF($DI894&gt;=13,INDEX($CL:$CL,$DH894+13),"")</f>
      </c>
      <c r="DA894">
        <f>IF($DI894&gt;=14,INDEX($CL:$CL,$DH894+14),"")</f>
      </c>
      <c r="DB894">
        <f>IF($DI894&gt;=15,INDEX($CL:$CL,$DH894+15),"")</f>
      </c>
      <c r="DC894">
        <f>IF($DI894&gt;=16,INDEX($CL:$CL,$DH894+16),"")</f>
      </c>
      <c r="DD894">
        <f>IF($DI894&gt;=17,INDEX($CL:$CL,$DH894+17),"")</f>
      </c>
      <c r="DE894">
        <f>IF($DI894&gt;=18,INDEX($CL:$CL,$DH894+18),"")</f>
      </c>
      <c r="DF894">
        <f>IF($DI894&gt;=19,INDEX($CL:$CL,$DH894+19),"")</f>
      </c>
      <c r="DG894">
        <f>IF($DI894&gt;=20,INDEX($CL:$CL,$DH894+20),"")</f>
      </c>
      <c r="DH894">
        <f>IFERROR(MATCH($CK894,$CL$2:$CL$1558,0)+1,0)</f>
      </c>
      <c r="DI894">
        <f>IFERROR(INDEX($CM$2:$CM$1558,MATCH($CK894,$CL$2:$CL$1558,0)),0)</f>
      </c>
      <c r="DJ894">
        <f>IFERROR(INDEX($AQ:$AQ,MATCH($K894,$AP:$AP,0))&amp;"","")</f>
      </c>
      <c r="DN894">
        <f>IF($GQ894&gt;=1,INDEX($DK:$DK,$GP894+1),"")</f>
      </c>
      <c r="DO894">
        <f>IF($GQ894&gt;=2,INDEX($DK:$DK,$GP894+2),"")</f>
      </c>
      <c r="DP894">
        <f>IF($GQ894&gt;=3,INDEX($DK:$DK,$GP894+3),"")</f>
      </c>
      <c r="DQ894">
        <f>IF($GQ894&gt;=4,INDEX($DK:$DK,$GP894+4),"")</f>
      </c>
      <c r="DR894">
        <f>IF($GQ894&gt;=5,INDEX($DK:$DK,$GP894+5),"")</f>
      </c>
      <c r="DS894">
        <f>IF($GQ894&gt;=6,INDEX($DK:$DK,$GP894+6),"")</f>
      </c>
      <c r="DT894">
        <f>IF($GQ894&gt;=7,INDEX($DK:$DK,$GP894+7),"")</f>
      </c>
      <c r="DU894">
        <f>IF($GQ894&gt;=8,INDEX($DK:$DK,$GP894+8),"")</f>
      </c>
      <c r="DV894">
        <f>IF($GQ894&gt;=9,INDEX($DK:$DK,$GP894+9),"")</f>
      </c>
      <c r="DW894">
        <f>IF($GQ894&gt;=10,INDEX($DK:$DK,$GP894+10),"")</f>
      </c>
      <c r="DX894">
        <f>IF($GQ894&gt;=11,INDEX($DK:$DK,$GP894+11),"")</f>
      </c>
      <c r="DY894">
        <f>IF($GQ894&gt;=12,INDEX($DK:$DK,$GP894+12),"")</f>
      </c>
      <c r="DZ894">
        <f>IF($GQ894&gt;=13,INDEX($DK:$DK,$GP894+13),"")</f>
      </c>
      <c r="EA894">
        <f>IF($GQ894&gt;=14,INDEX($DK:$DK,$GP894+14),"")</f>
      </c>
      <c r="EB894">
        <f>IF($GQ894&gt;=15,INDEX($DK:$DK,$GP894+15),"")</f>
      </c>
      <c r="EC894">
        <f>IF($GQ894&gt;=16,INDEX($DK:$DK,$GP894+16),"")</f>
      </c>
      <c r="ED894">
        <f>IF($GQ894&gt;=17,INDEX($DK:$DK,$GP894+17),"")</f>
      </c>
      <c r="EE894">
        <f>IF($GQ894&gt;=18,INDEX($DK:$DK,$GP894+18),"")</f>
      </c>
      <c r="EF894">
        <f>IF($GQ894&gt;=19,INDEX($DK:$DK,$GP894+19),"")</f>
      </c>
      <c r="EG894">
        <f>IF($GQ894&gt;=20,INDEX($DK:$DK,$GP894+20),"")</f>
      </c>
      <c r="EH894">
        <f>IF($GQ894&gt;=21,INDEX($DK:$DK,$GP894+21),"")</f>
      </c>
      <c r="EI894">
        <f>IF($GQ894&gt;=22,INDEX($DK:$DK,$GP894+22),"")</f>
      </c>
      <c r="EJ894">
        <f>IF($GQ894&gt;=23,INDEX($DK:$DK,$GP894+23),"")</f>
      </c>
      <c r="EK894">
        <f>IF($GQ894&gt;=24,INDEX($DK:$DK,$GP894+24),"")</f>
      </c>
      <c r="EL894">
        <f>IF($GQ894&gt;=25,INDEX($DK:$DK,$GP894+25),"")</f>
      </c>
      <c r="EM894">
        <f>IF($GQ894&gt;=26,INDEX($DK:$DK,$GP894+26),"")</f>
      </c>
      <c r="EN894">
        <f>IF($GQ894&gt;=27,INDEX($DK:$DK,$GP894+27),"")</f>
      </c>
      <c r="EO894">
        <f>IF($GQ894&gt;=28,INDEX($DK:$DK,$GP894+28),"")</f>
      </c>
      <c r="EP894">
        <f>IF($GQ894&gt;=29,INDEX($DK:$DK,$GP894+29),"")</f>
      </c>
      <c r="EQ894">
        <f>IF($GQ894&gt;=30,INDEX($DK:$DK,$GP894+30),"")</f>
      </c>
      <c r="ER894">
        <f>IF($GQ894&gt;=31,INDEX($DK:$DK,$GP894+31),"")</f>
      </c>
      <c r="ES894">
        <f>IF($GQ894&gt;=32,INDEX($DK:$DK,$GP894+32),"")</f>
      </c>
      <c r="ET894">
        <f>IF($GQ894&gt;=33,INDEX($DK:$DK,$GP894+33),"")</f>
      </c>
      <c r="EU894">
        <f>IF($GQ894&gt;=34,INDEX($DK:$DK,$GP894+34),"")</f>
      </c>
      <c r="EV894">
        <f>IF($GQ894&gt;=35,INDEX($DK:$DK,$GP894+35),"")</f>
      </c>
      <c r="EW894">
        <f>IF($GQ894&gt;=36,INDEX($DK:$DK,$GP894+36),"")</f>
      </c>
      <c r="EX894">
        <f>IF($GQ894&gt;=37,INDEX($DK:$DK,$GP894+37),"")</f>
      </c>
      <c r="EY894">
        <f>IF($GQ894&gt;=38,INDEX($DK:$DK,$GP894+38),"")</f>
      </c>
      <c r="EZ894">
        <f>IF($GQ894&gt;=39,INDEX($DK:$DK,$GP894+39),"")</f>
      </c>
      <c r="FA894">
        <f>IF($GQ894&gt;=40,INDEX($DK:$DK,$GP894+40),"")</f>
      </c>
      <c r="FB894">
        <f>IF($GQ894&gt;=1,INDEX($DL:$DL,$GP894+1),"")</f>
      </c>
      <c r="FC894">
        <f>IF($GQ894&gt;=2,INDEX($DL:$DL,$GP894+2),"")</f>
      </c>
      <c r="FD894">
        <f>IF($GQ894&gt;=3,INDEX($DL:$DL,$GP894+3),"")</f>
      </c>
      <c r="FE894">
        <f>IF($GQ894&gt;=4,INDEX($DL:$DL,$GP894+4),"")</f>
      </c>
      <c r="FF894">
        <f>IF($GQ894&gt;=5,INDEX($DL:$DL,$GP894+5),"")</f>
      </c>
      <c r="FG894">
        <f>IF($GQ894&gt;=6,INDEX($DL:$DL,$GP894+6),"")</f>
      </c>
      <c r="FH894">
        <f>IF($GQ894&gt;=7,INDEX($DL:$DL,$GP894+7),"")</f>
      </c>
      <c r="FI894">
        <f>IF($GQ894&gt;=8,INDEX($DL:$DL,$GP894+8),"")</f>
      </c>
      <c r="FJ894">
        <f>IF($GQ894&gt;=9,INDEX($DL:$DL,$GP894+9),"")</f>
      </c>
      <c r="FK894">
        <f>IF($GQ894&gt;=10,INDEX($DL:$DL,$GP894+10),"")</f>
      </c>
      <c r="FL894">
        <f>IF($GQ894&gt;=11,INDEX($DL:$DL,$GP894+11),"")</f>
      </c>
      <c r="FM894">
        <f>IF($GQ894&gt;=12,INDEX($DL:$DL,$GP894+12),"")</f>
      </c>
      <c r="FN894">
        <f>IF($GQ894&gt;=13,INDEX($DL:$DL,$GP894+13),"")</f>
      </c>
      <c r="FO894">
        <f>IF($GQ894&gt;=14,INDEX($DL:$DL,$GP894+14),"")</f>
      </c>
      <c r="FP894">
        <f>IF($GQ894&gt;=15,INDEX($DL:$DL,$GP894+15),"")</f>
      </c>
      <c r="FQ894">
        <f>IF($GQ894&gt;=16,INDEX($DL:$DL,$GP894+16),"")</f>
      </c>
      <c r="FR894">
        <f>IF($GQ894&gt;=17,INDEX($DL:$DL,$GP894+17),"")</f>
      </c>
      <c r="FS894">
        <f>IF($GQ894&gt;=18,INDEX($DL:$DL,$GP894+18),"")</f>
      </c>
      <c r="FT894">
        <f>IF($GQ894&gt;=19,INDEX($DL:$DL,$GP894+19),"")</f>
      </c>
      <c r="FU894">
        <f>IF($GQ894&gt;=20,INDEX($DL:$DL,$GP894+20),"")</f>
      </c>
      <c r="FV894">
        <f>IF($GQ894&gt;=21,INDEX($DL:$DL,$GP894+21),"")</f>
      </c>
      <c r="FW894">
        <f>IF($GQ894&gt;=22,INDEX($DL:$DL,$GP894+22),"")</f>
      </c>
      <c r="FX894">
        <f>IF($GQ894&gt;=23,INDEX($DL:$DL,$GP894+23),"")</f>
      </c>
      <c r="FY894">
        <f>IF($GQ894&gt;=24,INDEX($DL:$DL,$GP894+24),"")</f>
      </c>
      <c r="FZ894">
        <f>IF($GQ894&gt;=25,INDEX($DL:$DL,$GP894+25),"")</f>
      </c>
      <c r="GA894">
        <f>IF($GQ894&gt;=26,INDEX($DL:$DL,$GP894+26),"")</f>
      </c>
      <c r="GB894">
        <f>IF($GQ894&gt;=27,INDEX($DL:$DL,$GP894+27),"")</f>
      </c>
      <c r="GC894">
        <f>IF($GQ894&gt;=28,INDEX($DL:$DL,$GP894+28),"")</f>
      </c>
      <c r="GD894">
        <f>IF($GQ894&gt;=29,INDEX($DL:$DL,$GP894+29),"")</f>
      </c>
      <c r="GE894">
        <f>IF($GQ894&gt;=30,INDEX($DL:$DL,$GP894+30),"")</f>
      </c>
      <c r="GF894">
        <f>IF($GQ894&gt;=31,INDEX($DL:$DL,$GP894+31),"")</f>
      </c>
      <c r="GG894">
        <f>IF($GQ894&gt;=32,INDEX($DL:$DL,$GP894+32),"")</f>
      </c>
      <c r="GH894">
        <f>IF($GQ894&gt;=33,INDEX($DL:$DL,$GP894+33),"")</f>
      </c>
      <c r="GI894">
        <f>IF($GQ894&gt;=34,INDEX($DL:$DL,$GP894+34),"")</f>
      </c>
      <c r="GJ894">
        <f>IF($GQ894&gt;=35,INDEX($DL:$DL,$GP894+35),"")</f>
      </c>
      <c r="GK894">
        <f>IF($GQ894&gt;=36,INDEX($DL:$DL,$GP894+36),"")</f>
      </c>
      <c r="GL894">
        <f>IF($GQ894&gt;=37,INDEX($DL:$DL,$GP894+37),"")</f>
      </c>
      <c r="GM894">
        <f>IF($GQ894&gt;=38,INDEX($DL:$DL,$GP894+38),"")</f>
      </c>
      <c r="GN894">
        <f>IF($GQ894&gt;=39,INDEX($DL:$DL,$GP894+39),"")</f>
      </c>
      <c r="GO894">
        <f>IF($GQ894&gt;=40,INDEX($DL:$DL,$GP894+40),"")</f>
      </c>
      <c r="GP894">
        <f>IFERROR(MATCH($DJ894,$DK$2:$DK$148,0)+1,0)</f>
      </c>
      <c r="GQ894">
        <f>IFERROR(INDEX($DM$2:$DM$148,MATCH($DJ894,$DK$2:$DK$148,0)),0)</f>
      </c>
      <c r="GR894">
        <f>IFERROR(MATCH($L894,$DN$894:$FA$894,0),0)</f>
      </c>
      <c r="GS894">
        <f>IF($GR894&gt;0,INDEX($FB$894:$GO$894,$GR894),"")</f>
      </c>
      <c r="GV894">
        <f>IF($JE894&gt;=1,INDEX($GT:$GT,$JD894+1),"")</f>
      </c>
      <c r="GW894">
        <f>IF($JE894&gt;=2,INDEX($GT:$GT,$JD894+2),"")</f>
      </c>
      <c r="GX894">
        <f>IF($JE894&gt;=3,INDEX($GT:$GT,$JD894+3),"")</f>
      </c>
      <c r="GY894">
        <f>IF($JE894&gt;=4,INDEX($GT:$GT,$JD894+4),"")</f>
      </c>
      <c r="GZ894">
        <f>IF($JE894&gt;=5,INDEX($GT:$GT,$JD894+5),"")</f>
      </c>
      <c r="HA894">
        <f>IF($JE894&gt;=6,INDEX($GT:$GT,$JD894+6),"")</f>
      </c>
      <c r="HB894">
        <f>IF($JE894&gt;=7,INDEX($GT:$GT,$JD894+7),"")</f>
      </c>
      <c r="HC894">
        <f>IF($JE894&gt;=8,INDEX($GT:$GT,$JD894+8),"")</f>
      </c>
      <c r="HD894">
        <f>IF($JE894&gt;=9,INDEX($GT:$GT,$JD894+9),"")</f>
      </c>
      <c r="HE894">
        <f>IF($JE894&gt;=10,INDEX($GT:$GT,$JD894+10),"")</f>
      </c>
      <c r="HF894">
        <f>IF($JE894&gt;=11,INDEX($GT:$GT,$JD894+11),"")</f>
      </c>
      <c r="HG894">
        <f>IF($JE894&gt;=12,INDEX($GT:$GT,$JD894+12),"")</f>
      </c>
      <c r="HH894">
        <f>IF($JE894&gt;=13,INDEX($GT:$GT,$JD894+13),"")</f>
      </c>
      <c r="HI894">
        <f>IF($JE894&gt;=14,INDEX($GT:$GT,$JD894+14),"")</f>
      </c>
      <c r="HJ894">
        <f>IF($JE894&gt;=15,INDEX($GT:$GT,$JD894+15),"")</f>
      </c>
      <c r="HK894">
        <f>IF($JE894&gt;=16,INDEX($GT:$GT,$JD894+16),"")</f>
      </c>
      <c r="HL894">
        <f>IF($JE894&gt;=17,INDEX($GT:$GT,$JD894+17),"")</f>
      </c>
      <c r="HM894">
        <f>IF($JE894&gt;=18,INDEX($GT:$GT,$JD894+18),"")</f>
      </c>
      <c r="HN894">
        <f>IF($JE894&gt;=19,INDEX($GT:$GT,$JD894+19),"")</f>
      </c>
      <c r="HO894">
        <f>IF($JE894&gt;=20,INDEX($GT:$GT,$JD894+20),"")</f>
      </c>
      <c r="HP894">
        <f>IF($JE894&gt;=21,INDEX($GT:$GT,$JD894+21),"")</f>
      </c>
      <c r="HQ894">
        <f>IF($JE894&gt;=22,INDEX($GT:$GT,$JD894+22),"")</f>
      </c>
      <c r="HR894">
        <f>IF($JE894&gt;=23,INDEX($GT:$GT,$JD894+23),"")</f>
      </c>
      <c r="HS894">
        <f>IF($JE894&gt;=24,INDEX($GT:$GT,$JD894+24),"")</f>
      </c>
      <c r="HT894">
        <f>IF($JE894&gt;=25,INDEX($GT:$GT,$JD894+25),"")</f>
      </c>
      <c r="HU894">
        <f>IF($JE894&gt;=26,INDEX($GT:$GT,$JD894+26),"")</f>
      </c>
      <c r="HV894">
        <f>IF($JE894&gt;=27,INDEX($GT:$GT,$JD894+27),"")</f>
      </c>
      <c r="HW894">
        <f>IF($JE894&gt;=28,INDEX($GT:$GT,$JD894+28),"")</f>
      </c>
      <c r="HX894">
        <f>IF($JE894&gt;=29,INDEX($GT:$GT,$JD894+29),"")</f>
      </c>
      <c r="HY894">
        <f>IF($JE894&gt;=30,INDEX($GT:$GT,$JD894+30),"")</f>
      </c>
      <c r="HZ894">
        <f>IF($JE894&gt;=31,INDEX($GT:$GT,$JD894+31),"")</f>
      </c>
      <c r="IA894">
        <f>IF($JE894&gt;=32,INDEX($GT:$GT,$JD894+32),"")</f>
      </c>
      <c r="IB894">
        <f>IF($JE894&gt;=33,INDEX($GT:$GT,$JD894+33),"")</f>
      </c>
      <c r="IC894">
        <f>IF($JE894&gt;=34,INDEX($GT:$GT,$JD894+34),"")</f>
      </c>
      <c r="ID894">
        <f>IF($JE894&gt;=35,INDEX($GT:$GT,$JD894+35),"")</f>
      </c>
      <c r="IE894">
        <f>IF($JE894&gt;=36,INDEX($GT:$GT,$JD894+36),"")</f>
      </c>
      <c r="IF894">
        <f>IF($JE894&gt;=37,INDEX($GT:$GT,$JD894+37),"")</f>
      </c>
      <c r="IG894">
        <f>IF($JE894&gt;=38,INDEX($GT:$GT,$JD894+38),"")</f>
      </c>
      <c r="IH894">
        <f>IF($JE894&gt;=39,INDEX($GT:$GT,$JD894+39),"")</f>
      </c>
      <c r="II894">
        <f>IF($JE894&gt;=40,INDEX($GT:$GT,$JD894+40),"")</f>
      </c>
      <c r="IJ894">
        <f>IF($JE894&gt;=41,INDEX($GT:$GT,$JD894+41),"")</f>
      </c>
      <c r="IK894">
        <f>IF($JE894&gt;=42,INDEX($GT:$GT,$JD894+42),"")</f>
      </c>
      <c r="IL894">
        <f>IF($JE894&gt;=43,INDEX($GT:$GT,$JD894+43),"")</f>
      </c>
      <c r="IM894">
        <f>IF($JE894&gt;=44,INDEX($GT:$GT,$JD894+44),"")</f>
      </c>
      <c r="IN894">
        <f>IF($JE894&gt;=45,INDEX($GT:$GT,$JD894+45),"")</f>
      </c>
      <c r="IO894">
        <f>IF($JE894&gt;=46,INDEX($GT:$GT,$JD894+46),"")</f>
      </c>
      <c r="IP894">
        <f>IF($JE894&gt;=47,INDEX($GT:$GT,$JD894+47),"")</f>
      </c>
      <c r="IQ894">
        <f>IF($JE894&gt;=48,INDEX($GT:$GT,$JD894+48),"")</f>
      </c>
      <c r="IR894">
        <f>IF($JE894&gt;=49,INDEX($GT:$GT,$JD894+49),"")</f>
      </c>
      <c r="IS894">
        <f>IF($JE894&gt;=50,INDEX($GT:$GT,$JD894+50),"")</f>
      </c>
      <c r="IT894">
        <f>IF($JE894&gt;=51,INDEX($GT:$GT,$JD894+51),"")</f>
      </c>
      <c r="IU894">
        <f>IF($JE894&gt;=52,INDEX($GT:$GT,$JD894+52),"")</f>
      </c>
      <c r="IV894">
        <f>IF($JE894&gt;=53,INDEX($GT:$GT,$JD894+53),"")</f>
      </c>
      <c r="IW894">
        <f>IF($JE894&gt;=54,INDEX($GT:$GT,$JD894+54),"")</f>
      </c>
      <c r="IX894">
        <f>IF($JE894&gt;=55,INDEX($GT:$GT,$JD894+55),"")</f>
      </c>
      <c r="IY894">
        <f>IF($JE894&gt;=56,INDEX($GT:$GT,$JD894+56),"")</f>
      </c>
      <c r="IZ894">
        <f>IF($JE894&gt;=57,INDEX($GT:$GT,$JD894+57),"")</f>
      </c>
      <c r="JA894">
        <f>IF($JE894&gt;=58,INDEX($GT:$GT,$JD894+58),"")</f>
      </c>
      <c r="JB894">
        <f>IF($JE894&gt;=59,INDEX($GT:$GT,$JD894+59),"")</f>
      </c>
      <c r="JC894">
        <f>IF($JE894&gt;=60,INDEX($GT:$GT,$JD894+60),"")</f>
      </c>
      <c r="JD894">
        <f>IFERROR(MATCH($GS894,$GT$2:$GT$322,0)+1,0)</f>
      </c>
      <c r="JE894">
        <f>IFERROR(INDEX($GU$2:$GU$322,MATCH($GS894,$GT$2:$GT$322,0)),0)</f>
      </c>
      <c r="JF894" t="s">
        <v>28</v>
      </c>
      <c r="JG894" t="s">
        <v>28</v>
      </c>
    </row>
    <row r="895" spans="1:267" x14ac:dyDescent="0.25">
      <c r="J895" s="1"/>
      <c r="K895" s="1"/>
      <c r="L895" s="1"/>
      <c r="M895" s="1"/>
      <c r="N895" s="1">
        <f>IFERROR(IF(FIND(" - ",$J895)&gt;0,MID($J895,FIND(" - ",$J895)+3,LEN($J895)),""),"")</f>
      </c>
      <c r="P895" s="1"/>
      <c r="S895" t="s">
        <v>28</v>
      </c>
      <c r="U895">
        <f>IF(OR($S895="",$T895=""),"",IFERROR($S895/$T895,0))</f>
      </c>
      <c r="V895">
        <f>IF($S895="","",
IF($K895="","",
IF(ISNUMBER(SEARCH("exempt",LOWER($K895))),0,
$S895*(VALUE(SUBSTITUTE($K895,"%",""))/100))))</f>
      </c>
      <c r="AB895">
        <f>IF($S895="","",
SUM($S895,$V895,$Z895,$W895,$Y895)-
IF($AA895="",0,VALUE($AA895)))</f>
      </c>
      <c r="AJ895" t="s">
        <v>1734</v>
      </c>
      <c r="AR895">
        <f>IFERROR(LEFT($J895,FIND(" - ",$J895)-1),$J895)</f>
      </c>
      <c r="AU895">
        <f>IF($CJ895&gt;=1,INDEX($AS:$AS,$CI895+1),"")</f>
      </c>
      <c r="AV895">
        <f>IF($CJ895&gt;=2,INDEX($AS:$AS,$CI895+2),"")</f>
      </c>
      <c r="AW895">
        <f>IF($CJ895&gt;=3,INDEX($AS:$AS,$CI895+3),"")</f>
      </c>
      <c r="AX895">
        <f>IF($CJ895&gt;=4,INDEX($AS:$AS,$CI895+4),"")</f>
      </c>
      <c r="AY895">
        <f>IF($CJ895&gt;=5,INDEX($AS:$AS,$CI895+5),"")</f>
      </c>
      <c r="AZ895">
        <f>IF($CJ895&gt;=6,INDEX($AS:$AS,$CI895+6),"")</f>
      </c>
      <c r="BA895">
        <f>IF($CJ895&gt;=7,INDEX($AS:$AS,$CI895+7),"")</f>
      </c>
      <c r="BB895">
        <f>IF($CJ895&gt;=8,INDEX($AS:$AS,$CI895+8),"")</f>
      </c>
      <c r="BC895">
        <f>IF($CJ895&gt;=9,INDEX($AS:$AS,$CI895+9),"")</f>
      </c>
      <c r="BD895">
        <f>IF($CJ895&gt;=10,INDEX($AS:$AS,$CI895+10),"")</f>
      </c>
      <c r="BE895">
        <f>IF($CJ895&gt;=11,INDEX($AS:$AS,$CI895+11),"")</f>
      </c>
      <c r="BF895">
        <f>IF($CJ895&gt;=12,INDEX($AS:$AS,$CI895+12),"")</f>
      </c>
      <c r="BG895">
        <f>IF($CJ895&gt;=13,INDEX($AS:$AS,$CI895+13),"")</f>
      </c>
      <c r="BH895">
        <f>IF($CJ895&gt;=14,INDEX($AS:$AS,$CI895+14),"")</f>
      </c>
      <c r="BI895">
        <f>IF($CJ895&gt;=15,INDEX($AS:$AS,$CI895+15),"")</f>
      </c>
      <c r="BJ895">
        <f>IF($CJ895&gt;=16,INDEX($AS:$AS,$CI895+16),"")</f>
      </c>
      <c r="BK895">
        <f>IF($CJ895&gt;=17,INDEX($AS:$AS,$CI895+17),"")</f>
      </c>
      <c r="BL895">
        <f>IF($CJ895&gt;=18,INDEX($AS:$AS,$CI895+18),"")</f>
      </c>
      <c r="BM895">
        <f>IF($CJ895&gt;=19,INDEX($AS:$AS,$CI895+19),"")</f>
      </c>
      <c r="BN895">
        <f>IF($CJ895&gt;=20,INDEX($AS:$AS,$CI895+20),"")</f>
      </c>
      <c r="BO895">
        <f>IF($CJ895&gt;=21,INDEX($AS:$AS,$CI895+21),"")</f>
      </c>
      <c r="BP895">
        <f>IF($CJ895&gt;=22,INDEX($AS:$AS,$CI895+22),"")</f>
      </c>
      <c r="BQ895">
        <f>IF($CJ895&gt;=23,INDEX($AS:$AS,$CI895+23),"")</f>
      </c>
      <c r="BR895">
        <f>IF($CJ895&gt;=24,INDEX($AS:$AS,$CI895+24),"")</f>
      </c>
      <c r="BS895">
        <f>IF($CJ895&gt;=25,INDEX($AS:$AS,$CI895+25),"")</f>
      </c>
      <c r="BT895">
        <f>IF($CJ895&gt;=26,INDEX($AS:$AS,$CI895+26),"")</f>
      </c>
      <c r="BU895">
        <f>IF($CJ895&gt;=27,INDEX($AS:$AS,$CI895+27),"")</f>
      </c>
      <c r="BV895">
        <f>IF($CJ895&gt;=28,INDEX($AS:$AS,$CI895+28),"")</f>
      </c>
      <c r="BW895">
        <f>IF($CJ895&gt;=29,INDEX($AS:$AS,$CI895+29),"")</f>
      </c>
      <c r="BX895">
        <f>IF($CJ895&gt;=30,INDEX($AS:$AS,$CI895+30),"")</f>
      </c>
      <c r="BY895">
        <f>IF($CJ895&gt;=31,INDEX($AS:$AS,$CI895+31),"")</f>
      </c>
      <c r="BZ895">
        <f>IF($CJ895&gt;=32,INDEX($AS:$AS,$CI895+32),"")</f>
      </c>
      <c r="CA895">
        <f>IF($CJ895&gt;=33,INDEX($AS:$AS,$CI895+33),"")</f>
      </c>
      <c r="CB895">
        <f>IF($CJ895&gt;=34,INDEX($AS:$AS,$CI895+34),"")</f>
      </c>
      <c r="CC895">
        <f>IF($CJ895&gt;=35,INDEX($AS:$AS,$CI895+35),"")</f>
      </c>
      <c r="CD895">
        <f>IF($CJ895&gt;=36,INDEX($AS:$AS,$CI895+36),"")</f>
      </c>
      <c r="CE895">
        <f>IF($CJ895&gt;=37,INDEX($AS:$AS,$CI895+37),"")</f>
      </c>
      <c r="CF895">
        <f>IF($CJ895&gt;=38,INDEX($AS:$AS,$CI895+38),"")</f>
      </c>
      <c r="CG895">
        <f>IF($CJ895&gt;=39,INDEX($AS:$AS,$CI895+39),"")</f>
      </c>
      <c r="CH895">
        <f>IF($CJ895&gt;=40,INDEX($AS:$AS,$CI895+40),"")</f>
      </c>
      <c r="CI895">
        <f>IFERROR(MATCH($AR895,$AS$2:$AS$133,0)+1,0)</f>
      </c>
      <c r="CJ895">
        <f>IFERROR(INDEX($AT$2:$AT$133,MATCH($AR895,$AS$2:$AS$133,0)),0)</f>
      </c>
      <c r="CK895">
        <f>IFERROR(LEFT($O895,FIND(" - ",$O895)-1),$O895)</f>
      </c>
      <c r="CL895" t="s">
        <v>230</v>
      </c>
      <c r="CN895">
        <f>IF($DI895&gt;=1,INDEX($CL:$CL,$DH895+1),"")</f>
      </c>
      <c r="CO895">
        <f>IF($DI895&gt;=2,INDEX($CL:$CL,$DH895+2),"")</f>
      </c>
      <c r="CP895">
        <f>IF($DI895&gt;=3,INDEX($CL:$CL,$DH895+3),"")</f>
      </c>
      <c r="CQ895">
        <f>IF($DI895&gt;=4,INDEX($CL:$CL,$DH895+4),"")</f>
      </c>
      <c r="CR895">
        <f>IF($DI895&gt;=5,INDEX($CL:$CL,$DH895+5),"")</f>
      </c>
      <c r="CS895">
        <f>IF($DI895&gt;=6,INDEX($CL:$CL,$DH895+6),"")</f>
      </c>
      <c r="CT895">
        <f>IF($DI895&gt;=7,INDEX($CL:$CL,$DH895+7),"")</f>
      </c>
      <c r="CU895">
        <f>IF($DI895&gt;=8,INDEX($CL:$CL,$DH895+8),"")</f>
      </c>
      <c r="CV895">
        <f>IF($DI895&gt;=9,INDEX($CL:$CL,$DH895+9),"")</f>
      </c>
      <c r="CW895">
        <f>IF($DI895&gt;=10,INDEX($CL:$CL,$DH895+10),"")</f>
      </c>
      <c r="CX895">
        <f>IF($DI895&gt;=11,INDEX($CL:$CL,$DH895+11),"")</f>
      </c>
      <c r="CY895">
        <f>IF($DI895&gt;=12,INDEX($CL:$CL,$DH895+12),"")</f>
      </c>
      <c r="CZ895">
        <f>IF($DI895&gt;=13,INDEX($CL:$CL,$DH895+13),"")</f>
      </c>
      <c r="DA895">
        <f>IF($DI895&gt;=14,INDEX($CL:$CL,$DH895+14),"")</f>
      </c>
      <c r="DB895">
        <f>IF($DI895&gt;=15,INDEX($CL:$CL,$DH895+15),"")</f>
      </c>
      <c r="DC895">
        <f>IF($DI895&gt;=16,INDEX($CL:$CL,$DH895+16),"")</f>
      </c>
      <c r="DD895">
        <f>IF($DI895&gt;=17,INDEX($CL:$CL,$DH895+17),"")</f>
      </c>
      <c r="DE895">
        <f>IF($DI895&gt;=18,INDEX($CL:$CL,$DH895+18),"")</f>
      </c>
      <c r="DF895">
        <f>IF($DI895&gt;=19,INDEX($CL:$CL,$DH895+19),"")</f>
      </c>
      <c r="DG895">
        <f>IF($DI895&gt;=20,INDEX($CL:$CL,$DH895+20),"")</f>
      </c>
      <c r="DH895">
        <f>IFERROR(MATCH($CK895,$CL$2:$CL$1558,0)+1,0)</f>
      </c>
      <c r="DI895">
        <f>IFERROR(INDEX($CM$2:$CM$1558,MATCH($CK895,$CL$2:$CL$1558,0)),0)</f>
      </c>
      <c r="DJ895">
        <f>IFERROR(INDEX($AQ:$AQ,MATCH($K895,$AP:$AP,0))&amp;"","")</f>
      </c>
      <c r="DN895">
        <f>IF($GQ895&gt;=1,INDEX($DK:$DK,$GP895+1),"")</f>
      </c>
      <c r="DO895">
        <f>IF($GQ895&gt;=2,INDEX($DK:$DK,$GP895+2),"")</f>
      </c>
      <c r="DP895">
        <f>IF($GQ895&gt;=3,INDEX($DK:$DK,$GP895+3),"")</f>
      </c>
      <c r="DQ895">
        <f>IF($GQ895&gt;=4,INDEX($DK:$DK,$GP895+4),"")</f>
      </c>
      <c r="DR895">
        <f>IF($GQ895&gt;=5,INDEX($DK:$DK,$GP895+5),"")</f>
      </c>
      <c r="DS895">
        <f>IF($GQ895&gt;=6,INDEX($DK:$DK,$GP895+6),"")</f>
      </c>
      <c r="DT895">
        <f>IF($GQ895&gt;=7,INDEX($DK:$DK,$GP895+7),"")</f>
      </c>
      <c r="DU895">
        <f>IF($GQ895&gt;=8,INDEX($DK:$DK,$GP895+8),"")</f>
      </c>
      <c r="DV895">
        <f>IF($GQ895&gt;=9,INDEX($DK:$DK,$GP895+9),"")</f>
      </c>
      <c r="DW895">
        <f>IF($GQ895&gt;=10,INDEX($DK:$DK,$GP895+10),"")</f>
      </c>
      <c r="DX895">
        <f>IF($GQ895&gt;=11,INDEX($DK:$DK,$GP895+11),"")</f>
      </c>
      <c r="DY895">
        <f>IF($GQ895&gt;=12,INDEX($DK:$DK,$GP895+12),"")</f>
      </c>
      <c r="DZ895">
        <f>IF($GQ895&gt;=13,INDEX($DK:$DK,$GP895+13),"")</f>
      </c>
      <c r="EA895">
        <f>IF($GQ895&gt;=14,INDEX($DK:$DK,$GP895+14),"")</f>
      </c>
      <c r="EB895">
        <f>IF($GQ895&gt;=15,INDEX($DK:$DK,$GP895+15),"")</f>
      </c>
      <c r="EC895">
        <f>IF($GQ895&gt;=16,INDEX($DK:$DK,$GP895+16),"")</f>
      </c>
      <c r="ED895">
        <f>IF($GQ895&gt;=17,INDEX($DK:$DK,$GP895+17),"")</f>
      </c>
      <c r="EE895">
        <f>IF($GQ895&gt;=18,INDEX($DK:$DK,$GP895+18),"")</f>
      </c>
      <c r="EF895">
        <f>IF($GQ895&gt;=19,INDEX($DK:$DK,$GP895+19),"")</f>
      </c>
      <c r="EG895">
        <f>IF($GQ895&gt;=20,INDEX($DK:$DK,$GP895+20),"")</f>
      </c>
      <c r="EH895">
        <f>IF($GQ895&gt;=21,INDEX($DK:$DK,$GP895+21),"")</f>
      </c>
      <c r="EI895">
        <f>IF($GQ895&gt;=22,INDEX($DK:$DK,$GP895+22),"")</f>
      </c>
      <c r="EJ895">
        <f>IF($GQ895&gt;=23,INDEX($DK:$DK,$GP895+23),"")</f>
      </c>
      <c r="EK895">
        <f>IF($GQ895&gt;=24,INDEX($DK:$DK,$GP895+24),"")</f>
      </c>
      <c r="EL895">
        <f>IF($GQ895&gt;=25,INDEX($DK:$DK,$GP895+25),"")</f>
      </c>
      <c r="EM895">
        <f>IF($GQ895&gt;=26,INDEX($DK:$DK,$GP895+26),"")</f>
      </c>
      <c r="EN895">
        <f>IF($GQ895&gt;=27,INDEX($DK:$DK,$GP895+27),"")</f>
      </c>
      <c r="EO895">
        <f>IF($GQ895&gt;=28,INDEX($DK:$DK,$GP895+28),"")</f>
      </c>
      <c r="EP895">
        <f>IF($GQ895&gt;=29,INDEX($DK:$DK,$GP895+29),"")</f>
      </c>
      <c r="EQ895">
        <f>IF($GQ895&gt;=30,INDEX($DK:$DK,$GP895+30),"")</f>
      </c>
      <c r="ER895">
        <f>IF($GQ895&gt;=31,INDEX($DK:$DK,$GP895+31),"")</f>
      </c>
      <c r="ES895">
        <f>IF($GQ895&gt;=32,INDEX($DK:$DK,$GP895+32),"")</f>
      </c>
      <c r="ET895">
        <f>IF($GQ895&gt;=33,INDEX($DK:$DK,$GP895+33),"")</f>
      </c>
      <c r="EU895">
        <f>IF($GQ895&gt;=34,INDEX($DK:$DK,$GP895+34),"")</f>
      </c>
      <c r="EV895">
        <f>IF($GQ895&gt;=35,INDEX($DK:$DK,$GP895+35),"")</f>
      </c>
      <c r="EW895">
        <f>IF($GQ895&gt;=36,INDEX($DK:$DK,$GP895+36),"")</f>
      </c>
      <c r="EX895">
        <f>IF($GQ895&gt;=37,INDEX($DK:$DK,$GP895+37),"")</f>
      </c>
      <c r="EY895">
        <f>IF($GQ895&gt;=38,INDEX($DK:$DK,$GP895+38),"")</f>
      </c>
      <c r="EZ895">
        <f>IF($GQ895&gt;=39,INDEX($DK:$DK,$GP895+39),"")</f>
      </c>
      <c r="FA895">
        <f>IF($GQ895&gt;=40,INDEX($DK:$DK,$GP895+40),"")</f>
      </c>
      <c r="FB895">
        <f>IF($GQ895&gt;=1,INDEX($DL:$DL,$GP895+1),"")</f>
      </c>
      <c r="FC895">
        <f>IF($GQ895&gt;=2,INDEX($DL:$DL,$GP895+2),"")</f>
      </c>
      <c r="FD895">
        <f>IF($GQ895&gt;=3,INDEX($DL:$DL,$GP895+3),"")</f>
      </c>
      <c r="FE895">
        <f>IF($GQ895&gt;=4,INDEX($DL:$DL,$GP895+4),"")</f>
      </c>
      <c r="FF895">
        <f>IF($GQ895&gt;=5,INDEX($DL:$DL,$GP895+5),"")</f>
      </c>
      <c r="FG895">
        <f>IF($GQ895&gt;=6,INDEX($DL:$DL,$GP895+6),"")</f>
      </c>
      <c r="FH895">
        <f>IF($GQ895&gt;=7,INDEX($DL:$DL,$GP895+7),"")</f>
      </c>
      <c r="FI895">
        <f>IF($GQ895&gt;=8,INDEX($DL:$DL,$GP895+8),"")</f>
      </c>
      <c r="FJ895">
        <f>IF($GQ895&gt;=9,INDEX($DL:$DL,$GP895+9),"")</f>
      </c>
      <c r="FK895">
        <f>IF($GQ895&gt;=10,INDEX($DL:$DL,$GP895+10),"")</f>
      </c>
      <c r="FL895">
        <f>IF($GQ895&gt;=11,INDEX($DL:$DL,$GP895+11),"")</f>
      </c>
      <c r="FM895">
        <f>IF($GQ895&gt;=12,INDEX($DL:$DL,$GP895+12),"")</f>
      </c>
      <c r="FN895">
        <f>IF($GQ895&gt;=13,INDEX($DL:$DL,$GP895+13),"")</f>
      </c>
      <c r="FO895">
        <f>IF($GQ895&gt;=14,INDEX($DL:$DL,$GP895+14),"")</f>
      </c>
      <c r="FP895">
        <f>IF($GQ895&gt;=15,INDEX($DL:$DL,$GP895+15),"")</f>
      </c>
      <c r="FQ895">
        <f>IF($GQ895&gt;=16,INDEX($DL:$DL,$GP895+16),"")</f>
      </c>
      <c r="FR895">
        <f>IF($GQ895&gt;=17,INDEX($DL:$DL,$GP895+17),"")</f>
      </c>
      <c r="FS895">
        <f>IF($GQ895&gt;=18,INDEX($DL:$DL,$GP895+18),"")</f>
      </c>
      <c r="FT895">
        <f>IF($GQ895&gt;=19,INDEX($DL:$DL,$GP895+19),"")</f>
      </c>
      <c r="FU895">
        <f>IF($GQ895&gt;=20,INDEX($DL:$DL,$GP895+20),"")</f>
      </c>
      <c r="FV895">
        <f>IF($GQ895&gt;=21,INDEX($DL:$DL,$GP895+21),"")</f>
      </c>
      <c r="FW895">
        <f>IF($GQ895&gt;=22,INDEX($DL:$DL,$GP895+22),"")</f>
      </c>
      <c r="FX895">
        <f>IF($GQ895&gt;=23,INDEX($DL:$DL,$GP895+23),"")</f>
      </c>
      <c r="FY895">
        <f>IF($GQ895&gt;=24,INDEX($DL:$DL,$GP895+24),"")</f>
      </c>
      <c r="FZ895">
        <f>IF($GQ895&gt;=25,INDEX($DL:$DL,$GP895+25),"")</f>
      </c>
      <c r="GA895">
        <f>IF($GQ895&gt;=26,INDEX($DL:$DL,$GP895+26),"")</f>
      </c>
      <c r="GB895">
        <f>IF($GQ895&gt;=27,INDEX($DL:$DL,$GP895+27),"")</f>
      </c>
      <c r="GC895">
        <f>IF($GQ895&gt;=28,INDEX($DL:$DL,$GP895+28),"")</f>
      </c>
      <c r="GD895">
        <f>IF($GQ895&gt;=29,INDEX($DL:$DL,$GP895+29),"")</f>
      </c>
      <c r="GE895">
        <f>IF($GQ895&gt;=30,INDEX($DL:$DL,$GP895+30),"")</f>
      </c>
      <c r="GF895">
        <f>IF($GQ895&gt;=31,INDEX($DL:$DL,$GP895+31),"")</f>
      </c>
      <c r="GG895">
        <f>IF($GQ895&gt;=32,INDEX($DL:$DL,$GP895+32),"")</f>
      </c>
      <c r="GH895">
        <f>IF($GQ895&gt;=33,INDEX($DL:$DL,$GP895+33),"")</f>
      </c>
      <c r="GI895">
        <f>IF($GQ895&gt;=34,INDEX($DL:$DL,$GP895+34),"")</f>
      </c>
      <c r="GJ895">
        <f>IF($GQ895&gt;=35,INDEX($DL:$DL,$GP895+35),"")</f>
      </c>
      <c r="GK895">
        <f>IF($GQ895&gt;=36,INDEX($DL:$DL,$GP895+36),"")</f>
      </c>
      <c r="GL895">
        <f>IF($GQ895&gt;=37,INDEX($DL:$DL,$GP895+37),"")</f>
      </c>
      <c r="GM895">
        <f>IF($GQ895&gt;=38,INDEX($DL:$DL,$GP895+38),"")</f>
      </c>
      <c r="GN895">
        <f>IF($GQ895&gt;=39,INDEX($DL:$DL,$GP895+39),"")</f>
      </c>
      <c r="GO895">
        <f>IF($GQ895&gt;=40,INDEX($DL:$DL,$GP895+40),"")</f>
      </c>
      <c r="GP895">
        <f>IFERROR(MATCH($DJ895,$DK$2:$DK$148,0)+1,0)</f>
      </c>
      <c r="GQ895">
        <f>IFERROR(INDEX($DM$2:$DM$148,MATCH($DJ895,$DK$2:$DK$148,0)),0)</f>
      </c>
      <c r="GR895">
        <f>IFERROR(MATCH($L895,$DN$895:$FA$895,0),0)</f>
      </c>
      <c r="GS895">
        <f>IF($GR895&gt;0,INDEX($FB$895:$GO$895,$GR895),"")</f>
      </c>
      <c r="GV895">
        <f>IF($JE895&gt;=1,INDEX($GT:$GT,$JD895+1),"")</f>
      </c>
      <c r="GW895">
        <f>IF($JE895&gt;=2,INDEX($GT:$GT,$JD895+2),"")</f>
      </c>
      <c r="GX895">
        <f>IF($JE895&gt;=3,INDEX($GT:$GT,$JD895+3),"")</f>
      </c>
      <c r="GY895">
        <f>IF($JE895&gt;=4,INDEX($GT:$GT,$JD895+4),"")</f>
      </c>
      <c r="GZ895">
        <f>IF($JE895&gt;=5,INDEX($GT:$GT,$JD895+5),"")</f>
      </c>
      <c r="HA895">
        <f>IF($JE895&gt;=6,INDEX($GT:$GT,$JD895+6),"")</f>
      </c>
      <c r="HB895">
        <f>IF($JE895&gt;=7,INDEX($GT:$GT,$JD895+7),"")</f>
      </c>
      <c r="HC895">
        <f>IF($JE895&gt;=8,INDEX($GT:$GT,$JD895+8),"")</f>
      </c>
      <c r="HD895">
        <f>IF($JE895&gt;=9,INDEX($GT:$GT,$JD895+9),"")</f>
      </c>
      <c r="HE895">
        <f>IF($JE895&gt;=10,INDEX($GT:$GT,$JD895+10),"")</f>
      </c>
      <c r="HF895">
        <f>IF($JE895&gt;=11,INDEX($GT:$GT,$JD895+11),"")</f>
      </c>
      <c r="HG895">
        <f>IF($JE895&gt;=12,INDEX($GT:$GT,$JD895+12),"")</f>
      </c>
      <c r="HH895">
        <f>IF($JE895&gt;=13,INDEX($GT:$GT,$JD895+13),"")</f>
      </c>
      <c r="HI895">
        <f>IF($JE895&gt;=14,INDEX($GT:$GT,$JD895+14),"")</f>
      </c>
      <c r="HJ895">
        <f>IF($JE895&gt;=15,INDEX($GT:$GT,$JD895+15),"")</f>
      </c>
      <c r="HK895">
        <f>IF($JE895&gt;=16,INDEX($GT:$GT,$JD895+16),"")</f>
      </c>
      <c r="HL895">
        <f>IF($JE895&gt;=17,INDEX($GT:$GT,$JD895+17),"")</f>
      </c>
      <c r="HM895">
        <f>IF($JE895&gt;=18,INDEX($GT:$GT,$JD895+18),"")</f>
      </c>
      <c r="HN895">
        <f>IF($JE895&gt;=19,INDEX($GT:$GT,$JD895+19),"")</f>
      </c>
      <c r="HO895">
        <f>IF($JE895&gt;=20,INDEX($GT:$GT,$JD895+20),"")</f>
      </c>
      <c r="HP895">
        <f>IF($JE895&gt;=21,INDEX($GT:$GT,$JD895+21),"")</f>
      </c>
      <c r="HQ895">
        <f>IF($JE895&gt;=22,INDEX($GT:$GT,$JD895+22),"")</f>
      </c>
      <c r="HR895">
        <f>IF($JE895&gt;=23,INDEX($GT:$GT,$JD895+23),"")</f>
      </c>
      <c r="HS895">
        <f>IF($JE895&gt;=24,INDEX($GT:$GT,$JD895+24),"")</f>
      </c>
      <c r="HT895">
        <f>IF($JE895&gt;=25,INDEX($GT:$GT,$JD895+25),"")</f>
      </c>
      <c r="HU895">
        <f>IF($JE895&gt;=26,INDEX($GT:$GT,$JD895+26),"")</f>
      </c>
      <c r="HV895">
        <f>IF($JE895&gt;=27,INDEX($GT:$GT,$JD895+27),"")</f>
      </c>
      <c r="HW895">
        <f>IF($JE895&gt;=28,INDEX($GT:$GT,$JD895+28),"")</f>
      </c>
      <c r="HX895">
        <f>IF($JE895&gt;=29,INDEX($GT:$GT,$JD895+29),"")</f>
      </c>
      <c r="HY895">
        <f>IF($JE895&gt;=30,INDEX($GT:$GT,$JD895+30),"")</f>
      </c>
      <c r="HZ895">
        <f>IF($JE895&gt;=31,INDEX($GT:$GT,$JD895+31),"")</f>
      </c>
      <c r="IA895">
        <f>IF($JE895&gt;=32,INDEX($GT:$GT,$JD895+32),"")</f>
      </c>
      <c r="IB895">
        <f>IF($JE895&gt;=33,INDEX($GT:$GT,$JD895+33),"")</f>
      </c>
      <c r="IC895">
        <f>IF($JE895&gt;=34,INDEX($GT:$GT,$JD895+34),"")</f>
      </c>
      <c r="ID895">
        <f>IF($JE895&gt;=35,INDEX($GT:$GT,$JD895+35),"")</f>
      </c>
      <c r="IE895">
        <f>IF($JE895&gt;=36,INDEX($GT:$GT,$JD895+36),"")</f>
      </c>
      <c r="IF895">
        <f>IF($JE895&gt;=37,INDEX($GT:$GT,$JD895+37),"")</f>
      </c>
      <c r="IG895">
        <f>IF($JE895&gt;=38,INDEX($GT:$GT,$JD895+38),"")</f>
      </c>
      <c r="IH895">
        <f>IF($JE895&gt;=39,INDEX($GT:$GT,$JD895+39),"")</f>
      </c>
      <c r="II895">
        <f>IF($JE895&gt;=40,INDEX($GT:$GT,$JD895+40),"")</f>
      </c>
      <c r="IJ895">
        <f>IF($JE895&gt;=41,INDEX($GT:$GT,$JD895+41),"")</f>
      </c>
      <c r="IK895">
        <f>IF($JE895&gt;=42,INDEX($GT:$GT,$JD895+42),"")</f>
      </c>
      <c r="IL895">
        <f>IF($JE895&gt;=43,INDEX($GT:$GT,$JD895+43),"")</f>
      </c>
      <c r="IM895">
        <f>IF($JE895&gt;=44,INDEX($GT:$GT,$JD895+44),"")</f>
      </c>
      <c r="IN895">
        <f>IF($JE895&gt;=45,INDEX($GT:$GT,$JD895+45),"")</f>
      </c>
      <c r="IO895">
        <f>IF($JE895&gt;=46,INDEX($GT:$GT,$JD895+46),"")</f>
      </c>
      <c r="IP895">
        <f>IF($JE895&gt;=47,INDEX($GT:$GT,$JD895+47),"")</f>
      </c>
      <c r="IQ895">
        <f>IF($JE895&gt;=48,INDEX($GT:$GT,$JD895+48),"")</f>
      </c>
      <c r="IR895">
        <f>IF($JE895&gt;=49,INDEX($GT:$GT,$JD895+49),"")</f>
      </c>
      <c r="IS895">
        <f>IF($JE895&gt;=50,INDEX($GT:$GT,$JD895+50),"")</f>
      </c>
      <c r="IT895">
        <f>IF($JE895&gt;=51,INDEX($GT:$GT,$JD895+51),"")</f>
      </c>
      <c r="IU895">
        <f>IF($JE895&gt;=52,INDEX($GT:$GT,$JD895+52),"")</f>
      </c>
      <c r="IV895">
        <f>IF($JE895&gt;=53,INDEX($GT:$GT,$JD895+53),"")</f>
      </c>
      <c r="IW895">
        <f>IF($JE895&gt;=54,INDEX($GT:$GT,$JD895+54),"")</f>
      </c>
      <c r="IX895">
        <f>IF($JE895&gt;=55,INDEX($GT:$GT,$JD895+55),"")</f>
      </c>
      <c r="IY895">
        <f>IF($JE895&gt;=56,INDEX($GT:$GT,$JD895+56),"")</f>
      </c>
      <c r="IZ895">
        <f>IF($JE895&gt;=57,INDEX($GT:$GT,$JD895+57),"")</f>
      </c>
      <c r="JA895">
        <f>IF($JE895&gt;=58,INDEX($GT:$GT,$JD895+58),"")</f>
      </c>
      <c r="JB895">
        <f>IF($JE895&gt;=59,INDEX($GT:$GT,$JD895+59),"")</f>
      </c>
      <c r="JC895">
        <f>IF($JE895&gt;=60,INDEX($GT:$GT,$JD895+60),"")</f>
      </c>
      <c r="JD895">
        <f>IFERROR(MATCH($GS895,$GT$2:$GT$322,0)+1,0)</f>
      </c>
      <c r="JE895">
        <f>IFERROR(INDEX($GU$2:$GU$322,MATCH($GS895,$GT$2:$GT$322,0)),0)</f>
      </c>
      <c r="JF895" t="s">
        <v>28</v>
      </c>
      <c r="JG895" t="s">
        <v>28</v>
      </c>
    </row>
    <row r="896" spans="1:267" x14ac:dyDescent="0.25">
      <c r="J896" s="1"/>
      <c r="K896" s="1"/>
      <c r="L896" s="1"/>
      <c r="M896" s="1"/>
      <c r="N896" s="1">
        <f>IFERROR(IF(FIND(" - ",$J896)&gt;0,MID($J896,FIND(" - ",$J896)+3,LEN($J896)),""),"")</f>
      </c>
      <c r="P896" s="1"/>
      <c r="S896" t="s">
        <v>28</v>
      </c>
      <c r="U896">
        <f>IF(OR($S896="",$T896=""),"",IFERROR($S896/$T896,0))</f>
      </c>
      <c r="V896">
        <f>IF($S896="","",
IF($K896="","",
IF(ISNUMBER(SEARCH("exempt",LOWER($K896))),0,
$S896*(VALUE(SUBSTITUTE($K896,"%",""))/100))))</f>
      </c>
      <c r="AB896">
        <f>IF($S896="","",
SUM($S896,$V896,$Z896,$W896,$Y896)-
IF($AA896="",0,VALUE($AA896)))</f>
      </c>
      <c r="AJ896" t="s">
        <v>1735</v>
      </c>
      <c r="AR896">
        <f>IFERROR(LEFT($J896,FIND(" - ",$J896)-1),$J896)</f>
      </c>
      <c r="AU896">
        <f>IF($CJ896&gt;=1,INDEX($AS:$AS,$CI896+1),"")</f>
      </c>
      <c r="AV896">
        <f>IF($CJ896&gt;=2,INDEX($AS:$AS,$CI896+2),"")</f>
      </c>
      <c r="AW896">
        <f>IF($CJ896&gt;=3,INDEX($AS:$AS,$CI896+3),"")</f>
      </c>
      <c r="AX896">
        <f>IF($CJ896&gt;=4,INDEX($AS:$AS,$CI896+4),"")</f>
      </c>
      <c r="AY896">
        <f>IF($CJ896&gt;=5,INDEX($AS:$AS,$CI896+5),"")</f>
      </c>
      <c r="AZ896">
        <f>IF($CJ896&gt;=6,INDEX($AS:$AS,$CI896+6),"")</f>
      </c>
      <c r="BA896">
        <f>IF($CJ896&gt;=7,INDEX($AS:$AS,$CI896+7),"")</f>
      </c>
      <c r="BB896">
        <f>IF($CJ896&gt;=8,INDEX($AS:$AS,$CI896+8),"")</f>
      </c>
      <c r="BC896">
        <f>IF($CJ896&gt;=9,INDEX($AS:$AS,$CI896+9),"")</f>
      </c>
      <c r="BD896">
        <f>IF($CJ896&gt;=10,INDEX($AS:$AS,$CI896+10),"")</f>
      </c>
      <c r="BE896">
        <f>IF($CJ896&gt;=11,INDEX($AS:$AS,$CI896+11),"")</f>
      </c>
      <c r="BF896">
        <f>IF($CJ896&gt;=12,INDEX($AS:$AS,$CI896+12),"")</f>
      </c>
      <c r="BG896">
        <f>IF($CJ896&gt;=13,INDEX($AS:$AS,$CI896+13),"")</f>
      </c>
      <c r="BH896">
        <f>IF($CJ896&gt;=14,INDEX($AS:$AS,$CI896+14),"")</f>
      </c>
      <c r="BI896">
        <f>IF($CJ896&gt;=15,INDEX($AS:$AS,$CI896+15),"")</f>
      </c>
      <c r="BJ896">
        <f>IF($CJ896&gt;=16,INDEX($AS:$AS,$CI896+16),"")</f>
      </c>
      <c r="BK896">
        <f>IF($CJ896&gt;=17,INDEX($AS:$AS,$CI896+17),"")</f>
      </c>
      <c r="BL896">
        <f>IF($CJ896&gt;=18,INDEX($AS:$AS,$CI896+18),"")</f>
      </c>
      <c r="BM896">
        <f>IF($CJ896&gt;=19,INDEX($AS:$AS,$CI896+19),"")</f>
      </c>
      <c r="BN896">
        <f>IF($CJ896&gt;=20,INDEX($AS:$AS,$CI896+20),"")</f>
      </c>
      <c r="BO896">
        <f>IF($CJ896&gt;=21,INDEX($AS:$AS,$CI896+21),"")</f>
      </c>
      <c r="BP896">
        <f>IF($CJ896&gt;=22,INDEX($AS:$AS,$CI896+22),"")</f>
      </c>
      <c r="BQ896">
        <f>IF($CJ896&gt;=23,INDEX($AS:$AS,$CI896+23),"")</f>
      </c>
      <c r="BR896">
        <f>IF($CJ896&gt;=24,INDEX($AS:$AS,$CI896+24),"")</f>
      </c>
      <c r="BS896">
        <f>IF($CJ896&gt;=25,INDEX($AS:$AS,$CI896+25),"")</f>
      </c>
      <c r="BT896">
        <f>IF($CJ896&gt;=26,INDEX($AS:$AS,$CI896+26),"")</f>
      </c>
      <c r="BU896">
        <f>IF($CJ896&gt;=27,INDEX($AS:$AS,$CI896+27),"")</f>
      </c>
      <c r="BV896">
        <f>IF($CJ896&gt;=28,INDEX($AS:$AS,$CI896+28),"")</f>
      </c>
      <c r="BW896">
        <f>IF($CJ896&gt;=29,INDEX($AS:$AS,$CI896+29),"")</f>
      </c>
      <c r="BX896">
        <f>IF($CJ896&gt;=30,INDEX($AS:$AS,$CI896+30),"")</f>
      </c>
      <c r="BY896">
        <f>IF($CJ896&gt;=31,INDEX($AS:$AS,$CI896+31),"")</f>
      </c>
      <c r="BZ896">
        <f>IF($CJ896&gt;=32,INDEX($AS:$AS,$CI896+32),"")</f>
      </c>
      <c r="CA896">
        <f>IF($CJ896&gt;=33,INDEX($AS:$AS,$CI896+33),"")</f>
      </c>
      <c r="CB896">
        <f>IF($CJ896&gt;=34,INDEX($AS:$AS,$CI896+34),"")</f>
      </c>
      <c r="CC896">
        <f>IF($CJ896&gt;=35,INDEX($AS:$AS,$CI896+35),"")</f>
      </c>
      <c r="CD896">
        <f>IF($CJ896&gt;=36,INDEX($AS:$AS,$CI896+36),"")</f>
      </c>
      <c r="CE896">
        <f>IF($CJ896&gt;=37,INDEX($AS:$AS,$CI896+37),"")</f>
      </c>
      <c r="CF896">
        <f>IF($CJ896&gt;=38,INDEX($AS:$AS,$CI896+38),"")</f>
      </c>
      <c r="CG896">
        <f>IF($CJ896&gt;=39,INDEX($AS:$AS,$CI896+39),"")</f>
      </c>
      <c r="CH896">
        <f>IF($CJ896&gt;=40,INDEX($AS:$AS,$CI896+40),"")</f>
      </c>
      <c r="CI896">
        <f>IFERROR(MATCH($AR896,$AS$2:$AS$133,0)+1,0)</f>
      </c>
      <c r="CJ896">
        <f>IFERROR(INDEX($AT$2:$AT$133,MATCH($AR896,$AS$2:$AS$133,0)),0)</f>
      </c>
      <c r="CK896">
        <f>IFERROR(LEFT($O896,FIND(" - ",$O896)-1),$O896)</f>
      </c>
      <c r="CL896" t="s">
        <v>1736</v>
      </c>
      <c r="CM896">
        <v>1</v>
      </c>
      <c r="CN896">
        <f>IF($DI896&gt;=1,INDEX($CL:$CL,$DH896+1),"")</f>
      </c>
      <c r="CO896">
        <f>IF($DI896&gt;=2,INDEX($CL:$CL,$DH896+2),"")</f>
      </c>
      <c r="CP896">
        <f>IF($DI896&gt;=3,INDEX($CL:$CL,$DH896+3),"")</f>
      </c>
      <c r="CQ896">
        <f>IF($DI896&gt;=4,INDEX($CL:$CL,$DH896+4),"")</f>
      </c>
      <c r="CR896">
        <f>IF($DI896&gt;=5,INDEX($CL:$CL,$DH896+5),"")</f>
      </c>
      <c r="CS896">
        <f>IF($DI896&gt;=6,INDEX($CL:$CL,$DH896+6),"")</f>
      </c>
      <c r="CT896">
        <f>IF($DI896&gt;=7,INDEX($CL:$CL,$DH896+7),"")</f>
      </c>
      <c r="CU896">
        <f>IF($DI896&gt;=8,INDEX($CL:$CL,$DH896+8),"")</f>
      </c>
      <c r="CV896">
        <f>IF($DI896&gt;=9,INDEX($CL:$CL,$DH896+9),"")</f>
      </c>
      <c r="CW896">
        <f>IF($DI896&gt;=10,INDEX($CL:$CL,$DH896+10),"")</f>
      </c>
      <c r="CX896">
        <f>IF($DI896&gt;=11,INDEX($CL:$CL,$DH896+11),"")</f>
      </c>
      <c r="CY896">
        <f>IF($DI896&gt;=12,INDEX($CL:$CL,$DH896+12),"")</f>
      </c>
      <c r="CZ896">
        <f>IF($DI896&gt;=13,INDEX($CL:$CL,$DH896+13),"")</f>
      </c>
      <c r="DA896">
        <f>IF($DI896&gt;=14,INDEX($CL:$CL,$DH896+14),"")</f>
      </c>
      <c r="DB896">
        <f>IF($DI896&gt;=15,INDEX($CL:$CL,$DH896+15),"")</f>
      </c>
      <c r="DC896">
        <f>IF($DI896&gt;=16,INDEX($CL:$CL,$DH896+16),"")</f>
      </c>
      <c r="DD896">
        <f>IF($DI896&gt;=17,INDEX($CL:$CL,$DH896+17),"")</f>
      </c>
      <c r="DE896">
        <f>IF($DI896&gt;=18,INDEX($CL:$CL,$DH896+18),"")</f>
      </c>
      <c r="DF896">
        <f>IF($DI896&gt;=19,INDEX($CL:$CL,$DH896+19),"")</f>
      </c>
      <c r="DG896">
        <f>IF($DI896&gt;=20,INDEX($CL:$CL,$DH896+20),"")</f>
      </c>
      <c r="DH896">
        <f>IFERROR(MATCH($CK896,$CL$2:$CL$1558,0)+1,0)</f>
      </c>
      <c r="DI896">
        <f>IFERROR(INDEX($CM$2:$CM$1558,MATCH($CK896,$CL$2:$CL$1558,0)),0)</f>
      </c>
      <c r="DJ896">
        <f>IFERROR(INDEX($AQ:$AQ,MATCH($K896,$AP:$AP,0))&amp;"","")</f>
      </c>
      <c r="DN896">
        <f>IF($GQ896&gt;=1,INDEX($DK:$DK,$GP896+1),"")</f>
      </c>
      <c r="DO896">
        <f>IF($GQ896&gt;=2,INDEX($DK:$DK,$GP896+2),"")</f>
      </c>
      <c r="DP896">
        <f>IF($GQ896&gt;=3,INDEX($DK:$DK,$GP896+3),"")</f>
      </c>
      <c r="DQ896">
        <f>IF($GQ896&gt;=4,INDEX($DK:$DK,$GP896+4),"")</f>
      </c>
      <c r="DR896">
        <f>IF($GQ896&gt;=5,INDEX($DK:$DK,$GP896+5),"")</f>
      </c>
      <c r="DS896">
        <f>IF($GQ896&gt;=6,INDEX($DK:$DK,$GP896+6),"")</f>
      </c>
      <c r="DT896">
        <f>IF($GQ896&gt;=7,INDEX($DK:$DK,$GP896+7),"")</f>
      </c>
      <c r="DU896">
        <f>IF($GQ896&gt;=8,INDEX($DK:$DK,$GP896+8),"")</f>
      </c>
      <c r="DV896">
        <f>IF($GQ896&gt;=9,INDEX($DK:$DK,$GP896+9),"")</f>
      </c>
      <c r="DW896">
        <f>IF($GQ896&gt;=10,INDEX($DK:$DK,$GP896+10),"")</f>
      </c>
      <c r="DX896">
        <f>IF($GQ896&gt;=11,INDEX($DK:$DK,$GP896+11),"")</f>
      </c>
      <c r="DY896">
        <f>IF($GQ896&gt;=12,INDEX($DK:$DK,$GP896+12),"")</f>
      </c>
      <c r="DZ896">
        <f>IF($GQ896&gt;=13,INDEX($DK:$DK,$GP896+13),"")</f>
      </c>
      <c r="EA896">
        <f>IF($GQ896&gt;=14,INDEX($DK:$DK,$GP896+14),"")</f>
      </c>
      <c r="EB896">
        <f>IF($GQ896&gt;=15,INDEX($DK:$DK,$GP896+15),"")</f>
      </c>
      <c r="EC896">
        <f>IF($GQ896&gt;=16,INDEX($DK:$DK,$GP896+16),"")</f>
      </c>
      <c r="ED896">
        <f>IF($GQ896&gt;=17,INDEX($DK:$DK,$GP896+17),"")</f>
      </c>
      <c r="EE896">
        <f>IF($GQ896&gt;=18,INDEX($DK:$DK,$GP896+18),"")</f>
      </c>
      <c r="EF896">
        <f>IF($GQ896&gt;=19,INDEX($DK:$DK,$GP896+19),"")</f>
      </c>
      <c r="EG896">
        <f>IF($GQ896&gt;=20,INDEX($DK:$DK,$GP896+20),"")</f>
      </c>
      <c r="EH896">
        <f>IF($GQ896&gt;=21,INDEX($DK:$DK,$GP896+21),"")</f>
      </c>
      <c r="EI896">
        <f>IF($GQ896&gt;=22,INDEX($DK:$DK,$GP896+22),"")</f>
      </c>
      <c r="EJ896">
        <f>IF($GQ896&gt;=23,INDEX($DK:$DK,$GP896+23),"")</f>
      </c>
      <c r="EK896">
        <f>IF($GQ896&gt;=24,INDEX($DK:$DK,$GP896+24),"")</f>
      </c>
      <c r="EL896">
        <f>IF($GQ896&gt;=25,INDEX($DK:$DK,$GP896+25),"")</f>
      </c>
      <c r="EM896">
        <f>IF($GQ896&gt;=26,INDEX($DK:$DK,$GP896+26),"")</f>
      </c>
      <c r="EN896">
        <f>IF($GQ896&gt;=27,INDEX($DK:$DK,$GP896+27),"")</f>
      </c>
      <c r="EO896">
        <f>IF($GQ896&gt;=28,INDEX($DK:$DK,$GP896+28),"")</f>
      </c>
      <c r="EP896">
        <f>IF($GQ896&gt;=29,INDEX($DK:$DK,$GP896+29),"")</f>
      </c>
      <c r="EQ896">
        <f>IF($GQ896&gt;=30,INDEX($DK:$DK,$GP896+30),"")</f>
      </c>
      <c r="ER896">
        <f>IF($GQ896&gt;=31,INDEX($DK:$DK,$GP896+31),"")</f>
      </c>
      <c r="ES896">
        <f>IF($GQ896&gt;=32,INDEX($DK:$DK,$GP896+32),"")</f>
      </c>
      <c r="ET896">
        <f>IF($GQ896&gt;=33,INDEX($DK:$DK,$GP896+33),"")</f>
      </c>
      <c r="EU896">
        <f>IF($GQ896&gt;=34,INDEX($DK:$DK,$GP896+34),"")</f>
      </c>
      <c r="EV896">
        <f>IF($GQ896&gt;=35,INDEX($DK:$DK,$GP896+35),"")</f>
      </c>
      <c r="EW896">
        <f>IF($GQ896&gt;=36,INDEX($DK:$DK,$GP896+36),"")</f>
      </c>
      <c r="EX896">
        <f>IF($GQ896&gt;=37,INDEX($DK:$DK,$GP896+37),"")</f>
      </c>
      <c r="EY896">
        <f>IF($GQ896&gt;=38,INDEX($DK:$DK,$GP896+38),"")</f>
      </c>
      <c r="EZ896">
        <f>IF($GQ896&gt;=39,INDEX($DK:$DK,$GP896+39),"")</f>
      </c>
      <c r="FA896">
        <f>IF($GQ896&gt;=40,INDEX($DK:$DK,$GP896+40),"")</f>
      </c>
      <c r="FB896">
        <f>IF($GQ896&gt;=1,INDEX($DL:$DL,$GP896+1),"")</f>
      </c>
      <c r="FC896">
        <f>IF($GQ896&gt;=2,INDEX($DL:$DL,$GP896+2),"")</f>
      </c>
      <c r="FD896">
        <f>IF($GQ896&gt;=3,INDEX($DL:$DL,$GP896+3),"")</f>
      </c>
      <c r="FE896">
        <f>IF($GQ896&gt;=4,INDEX($DL:$DL,$GP896+4),"")</f>
      </c>
      <c r="FF896">
        <f>IF($GQ896&gt;=5,INDEX($DL:$DL,$GP896+5),"")</f>
      </c>
      <c r="FG896">
        <f>IF($GQ896&gt;=6,INDEX($DL:$DL,$GP896+6),"")</f>
      </c>
      <c r="FH896">
        <f>IF($GQ896&gt;=7,INDEX($DL:$DL,$GP896+7),"")</f>
      </c>
      <c r="FI896">
        <f>IF($GQ896&gt;=8,INDEX($DL:$DL,$GP896+8),"")</f>
      </c>
      <c r="FJ896">
        <f>IF($GQ896&gt;=9,INDEX($DL:$DL,$GP896+9),"")</f>
      </c>
      <c r="FK896">
        <f>IF($GQ896&gt;=10,INDEX($DL:$DL,$GP896+10),"")</f>
      </c>
      <c r="FL896">
        <f>IF($GQ896&gt;=11,INDEX($DL:$DL,$GP896+11),"")</f>
      </c>
      <c r="FM896">
        <f>IF($GQ896&gt;=12,INDEX($DL:$DL,$GP896+12),"")</f>
      </c>
      <c r="FN896">
        <f>IF($GQ896&gt;=13,INDEX($DL:$DL,$GP896+13),"")</f>
      </c>
      <c r="FO896">
        <f>IF($GQ896&gt;=14,INDEX($DL:$DL,$GP896+14),"")</f>
      </c>
      <c r="FP896">
        <f>IF($GQ896&gt;=15,INDEX($DL:$DL,$GP896+15),"")</f>
      </c>
      <c r="FQ896">
        <f>IF($GQ896&gt;=16,INDEX($DL:$DL,$GP896+16),"")</f>
      </c>
      <c r="FR896">
        <f>IF($GQ896&gt;=17,INDEX($DL:$DL,$GP896+17),"")</f>
      </c>
      <c r="FS896">
        <f>IF($GQ896&gt;=18,INDEX($DL:$DL,$GP896+18),"")</f>
      </c>
      <c r="FT896">
        <f>IF($GQ896&gt;=19,INDEX($DL:$DL,$GP896+19),"")</f>
      </c>
      <c r="FU896">
        <f>IF($GQ896&gt;=20,INDEX($DL:$DL,$GP896+20),"")</f>
      </c>
      <c r="FV896">
        <f>IF($GQ896&gt;=21,INDEX($DL:$DL,$GP896+21),"")</f>
      </c>
      <c r="FW896">
        <f>IF($GQ896&gt;=22,INDEX($DL:$DL,$GP896+22),"")</f>
      </c>
      <c r="FX896">
        <f>IF($GQ896&gt;=23,INDEX($DL:$DL,$GP896+23),"")</f>
      </c>
      <c r="FY896">
        <f>IF($GQ896&gt;=24,INDEX($DL:$DL,$GP896+24),"")</f>
      </c>
      <c r="FZ896">
        <f>IF($GQ896&gt;=25,INDEX($DL:$DL,$GP896+25),"")</f>
      </c>
      <c r="GA896">
        <f>IF($GQ896&gt;=26,INDEX($DL:$DL,$GP896+26),"")</f>
      </c>
      <c r="GB896">
        <f>IF($GQ896&gt;=27,INDEX($DL:$DL,$GP896+27),"")</f>
      </c>
      <c r="GC896">
        <f>IF($GQ896&gt;=28,INDEX($DL:$DL,$GP896+28),"")</f>
      </c>
      <c r="GD896">
        <f>IF($GQ896&gt;=29,INDEX($DL:$DL,$GP896+29),"")</f>
      </c>
      <c r="GE896">
        <f>IF($GQ896&gt;=30,INDEX($DL:$DL,$GP896+30),"")</f>
      </c>
      <c r="GF896">
        <f>IF($GQ896&gt;=31,INDEX($DL:$DL,$GP896+31),"")</f>
      </c>
      <c r="GG896">
        <f>IF($GQ896&gt;=32,INDEX($DL:$DL,$GP896+32),"")</f>
      </c>
      <c r="GH896">
        <f>IF($GQ896&gt;=33,INDEX($DL:$DL,$GP896+33),"")</f>
      </c>
      <c r="GI896">
        <f>IF($GQ896&gt;=34,INDEX($DL:$DL,$GP896+34),"")</f>
      </c>
      <c r="GJ896">
        <f>IF($GQ896&gt;=35,INDEX($DL:$DL,$GP896+35),"")</f>
      </c>
      <c r="GK896">
        <f>IF($GQ896&gt;=36,INDEX($DL:$DL,$GP896+36),"")</f>
      </c>
      <c r="GL896">
        <f>IF($GQ896&gt;=37,INDEX($DL:$DL,$GP896+37),"")</f>
      </c>
      <c r="GM896">
        <f>IF($GQ896&gt;=38,INDEX($DL:$DL,$GP896+38),"")</f>
      </c>
      <c r="GN896">
        <f>IF($GQ896&gt;=39,INDEX($DL:$DL,$GP896+39),"")</f>
      </c>
      <c r="GO896">
        <f>IF($GQ896&gt;=40,INDEX($DL:$DL,$GP896+40),"")</f>
      </c>
      <c r="GP896">
        <f>IFERROR(MATCH($DJ896,$DK$2:$DK$148,0)+1,0)</f>
      </c>
      <c r="GQ896">
        <f>IFERROR(INDEX($DM$2:$DM$148,MATCH($DJ896,$DK$2:$DK$148,0)),0)</f>
      </c>
      <c r="GR896">
        <f>IFERROR(MATCH($L896,$DN$896:$FA$896,0),0)</f>
      </c>
      <c r="GS896">
        <f>IF($GR896&gt;0,INDEX($FB$896:$GO$896,$GR896),"")</f>
      </c>
      <c r="GV896">
        <f>IF($JE896&gt;=1,INDEX($GT:$GT,$JD896+1),"")</f>
      </c>
      <c r="GW896">
        <f>IF($JE896&gt;=2,INDEX($GT:$GT,$JD896+2),"")</f>
      </c>
      <c r="GX896">
        <f>IF($JE896&gt;=3,INDEX($GT:$GT,$JD896+3),"")</f>
      </c>
      <c r="GY896">
        <f>IF($JE896&gt;=4,INDEX($GT:$GT,$JD896+4),"")</f>
      </c>
      <c r="GZ896">
        <f>IF($JE896&gt;=5,INDEX($GT:$GT,$JD896+5),"")</f>
      </c>
      <c r="HA896">
        <f>IF($JE896&gt;=6,INDEX($GT:$GT,$JD896+6),"")</f>
      </c>
      <c r="HB896">
        <f>IF($JE896&gt;=7,INDEX($GT:$GT,$JD896+7),"")</f>
      </c>
      <c r="HC896">
        <f>IF($JE896&gt;=8,INDEX($GT:$GT,$JD896+8),"")</f>
      </c>
      <c r="HD896">
        <f>IF($JE896&gt;=9,INDEX($GT:$GT,$JD896+9),"")</f>
      </c>
      <c r="HE896">
        <f>IF($JE896&gt;=10,INDEX($GT:$GT,$JD896+10),"")</f>
      </c>
      <c r="HF896">
        <f>IF($JE896&gt;=11,INDEX($GT:$GT,$JD896+11),"")</f>
      </c>
      <c r="HG896">
        <f>IF($JE896&gt;=12,INDEX($GT:$GT,$JD896+12),"")</f>
      </c>
      <c r="HH896">
        <f>IF($JE896&gt;=13,INDEX($GT:$GT,$JD896+13),"")</f>
      </c>
      <c r="HI896">
        <f>IF($JE896&gt;=14,INDEX($GT:$GT,$JD896+14),"")</f>
      </c>
      <c r="HJ896">
        <f>IF($JE896&gt;=15,INDEX($GT:$GT,$JD896+15),"")</f>
      </c>
      <c r="HK896">
        <f>IF($JE896&gt;=16,INDEX($GT:$GT,$JD896+16),"")</f>
      </c>
      <c r="HL896">
        <f>IF($JE896&gt;=17,INDEX($GT:$GT,$JD896+17),"")</f>
      </c>
      <c r="HM896">
        <f>IF($JE896&gt;=18,INDEX($GT:$GT,$JD896+18),"")</f>
      </c>
      <c r="HN896">
        <f>IF($JE896&gt;=19,INDEX($GT:$GT,$JD896+19),"")</f>
      </c>
      <c r="HO896">
        <f>IF($JE896&gt;=20,INDEX($GT:$GT,$JD896+20),"")</f>
      </c>
      <c r="HP896">
        <f>IF($JE896&gt;=21,INDEX($GT:$GT,$JD896+21),"")</f>
      </c>
      <c r="HQ896">
        <f>IF($JE896&gt;=22,INDEX($GT:$GT,$JD896+22),"")</f>
      </c>
      <c r="HR896">
        <f>IF($JE896&gt;=23,INDEX($GT:$GT,$JD896+23),"")</f>
      </c>
      <c r="HS896">
        <f>IF($JE896&gt;=24,INDEX($GT:$GT,$JD896+24),"")</f>
      </c>
      <c r="HT896">
        <f>IF($JE896&gt;=25,INDEX($GT:$GT,$JD896+25),"")</f>
      </c>
      <c r="HU896">
        <f>IF($JE896&gt;=26,INDEX($GT:$GT,$JD896+26),"")</f>
      </c>
      <c r="HV896">
        <f>IF($JE896&gt;=27,INDEX($GT:$GT,$JD896+27),"")</f>
      </c>
      <c r="HW896">
        <f>IF($JE896&gt;=28,INDEX($GT:$GT,$JD896+28),"")</f>
      </c>
      <c r="HX896">
        <f>IF($JE896&gt;=29,INDEX($GT:$GT,$JD896+29),"")</f>
      </c>
      <c r="HY896">
        <f>IF($JE896&gt;=30,INDEX($GT:$GT,$JD896+30),"")</f>
      </c>
      <c r="HZ896">
        <f>IF($JE896&gt;=31,INDEX($GT:$GT,$JD896+31),"")</f>
      </c>
      <c r="IA896">
        <f>IF($JE896&gt;=32,INDEX($GT:$GT,$JD896+32),"")</f>
      </c>
      <c r="IB896">
        <f>IF($JE896&gt;=33,INDEX($GT:$GT,$JD896+33),"")</f>
      </c>
      <c r="IC896">
        <f>IF($JE896&gt;=34,INDEX($GT:$GT,$JD896+34),"")</f>
      </c>
      <c r="ID896">
        <f>IF($JE896&gt;=35,INDEX($GT:$GT,$JD896+35),"")</f>
      </c>
      <c r="IE896">
        <f>IF($JE896&gt;=36,INDEX($GT:$GT,$JD896+36),"")</f>
      </c>
      <c r="IF896">
        <f>IF($JE896&gt;=37,INDEX($GT:$GT,$JD896+37),"")</f>
      </c>
      <c r="IG896">
        <f>IF($JE896&gt;=38,INDEX($GT:$GT,$JD896+38),"")</f>
      </c>
      <c r="IH896">
        <f>IF($JE896&gt;=39,INDEX($GT:$GT,$JD896+39),"")</f>
      </c>
      <c r="II896">
        <f>IF($JE896&gt;=40,INDEX($GT:$GT,$JD896+40),"")</f>
      </c>
      <c r="IJ896">
        <f>IF($JE896&gt;=41,INDEX($GT:$GT,$JD896+41),"")</f>
      </c>
      <c r="IK896">
        <f>IF($JE896&gt;=42,INDEX($GT:$GT,$JD896+42),"")</f>
      </c>
      <c r="IL896">
        <f>IF($JE896&gt;=43,INDEX($GT:$GT,$JD896+43),"")</f>
      </c>
      <c r="IM896">
        <f>IF($JE896&gt;=44,INDEX($GT:$GT,$JD896+44),"")</f>
      </c>
      <c r="IN896">
        <f>IF($JE896&gt;=45,INDEX($GT:$GT,$JD896+45),"")</f>
      </c>
      <c r="IO896">
        <f>IF($JE896&gt;=46,INDEX($GT:$GT,$JD896+46),"")</f>
      </c>
      <c r="IP896">
        <f>IF($JE896&gt;=47,INDEX($GT:$GT,$JD896+47),"")</f>
      </c>
      <c r="IQ896">
        <f>IF($JE896&gt;=48,INDEX($GT:$GT,$JD896+48),"")</f>
      </c>
      <c r="IR896">
        <f>IF($JE896&gt;=49,INDEX($GT:$GT,$JD896+49),"")</f>
      </c>
      <c r="IS896">
        <f>IF($JE896&gt;=50,INDEX($GT:$GT,$JD896+50),"")</f>
      </c>
      <c r="IT896">
        <f>IF($JE896&gt;=51,INDEX($GT:$GT,$JD896+51),"")</f>
      </c>
      <c r="IU896">
        <f>IF($JE896&gt;=52,INDEX($GT:$GT,$JD896+52),"")</f>
      </c>
      <c r="IV896">
        <f>IF($JE896&gt;=53,INDEX($GT:$GT,$JD896+53),"")</f>
      </c>
      <c r="IW896">
        <f>IF($JE896&gt;=54,INDEX($GT:$GT,$JD896+54),"")</f>
      </c>
      <c r="IX896">
        <f>IF($JE896&gt;=55,INDEX($GT:$GT,$JD896+55),"")</f>
      </c>
      <c r="IY896">
        <f>IF($JE896&gt;=56,INDEX($GT:$GT,$JD896+56),"")</f>
      </c>
      <c r="IZ896">
        <f>IF($JE896&gt;=57,INDEX($GT:$GT,$JD896+57),"")</f>
      </c>
      <c r="JA896">
        <f>IF($JE896&gt;=58,INDEX($GT:$GT,$JD896+58),"")</f>
      </c>
      <c r="JB896">
        <f>IF($JE896&gt;=59,INDEX($GT:$GT,$JD896+59),"")</f>
      </c>
      <c r="JC896">
        <f>IF($JE896&gt;=60,INDEX($GT:$GT,$JD896+60),"")</f>
      </c>
      <c r="JD896">
        <f>IFERROR(MATCH($GS896,$GT$2:$GT$322,0)+1,0)</f>
      </c>
      <c r="JE896">
        <f>IFERROR(INDEX($GU$2:$GU$322,MATCH($GS896,$GT$2:$GT$322,0)),0)</f>
      </c>
      <c r="JF896" t="s">
        <v>28</v>
      </c>
      <c r="JG896" t="s">
        <v>28</v>
      </c>
    </row>
    <row r="897" spans="1:267" x14ac:dyDescent="0.25">
      <c r="J897" s="1"/>
      <c r="K897" s="1"/>
      <c r="L897" s="1"/>
      <c r="M897" s="1"/>
      <c r="N897" s="1">
        <f>IFERROR(IF(FIND(" - ",$J897)&gt;0,MID($J897,FIND(" - ",$J897)+3,LEN($J897)),""),"")</f>
      </c>
      <c r="P897" s="1"/>
      <c r="S897" t="s">
        <v>28</v>
      </c>
      <c r="U897">
        <f>IF(OR($S897="",$T897=""),"",IFERROR($S897/$T897,0))</f>
      </c>
      <c r="V897">
        <f>IF($S897="","",
IF($K897="","",
IF(ISNUMBER(SEARCH("exempt",LOWER($K897))),0,
$S897*(VALUE(SUBSTITUTE($K897,"%",""))/100))))</f>
      </c>
      <c r="AB897">
        <f>IF($S897="","",
SUM($S897,$V897,$Z897,$W897,$Y897)-
IF($AA897="",0,VALUE($AA897)))</f>
      </c>
      <c r="AJ897" t="s">
        <v>1737</v>
      </c>
      <c r="AR897">
        <f>IFERROR(LEFT($J897,FIND(" - ",$J897)-1),$J897)</f>
      </c>
      <c r="AU897">
        <f>IF($CJ897&gt;=1,INDEX($AS:$AS,$CI897+1),"")</f>
      </c>
      <c r="AV897">
        <f>IF($CJ897&gt;=2,INDEX($AS:$AS,$CI897+2),"")</f>
      </c>
      <c r="AW897">
        <f>IF($CJ897&gt;=3,INDEX($AS:$AS,$CI897+3),"")</f>
      </c>
      <c r="AX897">
        <f>IF($CJ897&gt;=4,INDEX($AS:$AS,$CI897+4),"")</f>
      </c>
      <c r="AY897">
        <f>IF($CJ897&gt;=5,INDEX($AS:$AS,$CI897+5),"")</f>
      </c>
      <c r="AZ897">
        <f>IF($CJ897&gt;=6,INDEX($AS:$AS,$CI897+6),"")</f>
      </c>
      <c r="BA897">
        <f>IF($CJ897&gt;=7,INDEX($AS:$AS,$CI897+7),"")</f>
      </c>
      <c r="BB897">
        <f>IF($CJ897&gt;=8,INDEX($AS:$AS,$CI897+8),"")</f>
      </c>
      <c r="BC897">
        <f>IF($CJ897&gt;=9,INDEX($AS:$AS,$CI897+9),"")</f>
      </c>
      <c r="BD897">
        <f>IF($CJ897&gt;=10,INDEX($AS:$AS,$CI897+10),"")</f>
      </c>
      <c r="BE897">
        <f>IF($CJ897&gt;=11,INDEX($AS:$AS,$CI897+11),"")</f>
      </c>
      <c r="BF897">
        <f>IF($CJ897&gt;=12,INDEX($AS:$AS,$CI897+12),"")</f>
      </c>
      <c r="BG897">
        <f>IF($CJ897&gt;=13,INDEX($AS:$AS,$CI897+13),"")</f>
      </c>
      <c r="BH897">
        <f>IF($CJ897&gt;=14,INDEX($AS:$AS,$CI897+14),"")</f>
      </c>
      <c r="BI897">
        <f>IF($CJ897&gt;=15,INDEX($AS:$AS,$CI897+15),"")</f>
      </c>
      <c r="BJ897">
        <f>IF($CJ897&gt;=16,INDEX($AS:$AS,$CI897+16),"")</f>
      </c>
      <c r="BK897">
        <f>IF($CJ897&gt;=17,INDEX($AS:$AS,$CI897+17),"")</f>
      </c>
      <c r="BL897">
        <f>IF($CJ897&gt;=18,INDEX($AS:$AS,$CI897+18),"")</f>
      </c>
      <c r="BM897">
        <f>IF($CJ897&gt;=19,INDEX($AS:$AS,$CI897+19),"")</f>
      </c>
      <c r="BN897">
        <f>IF($CJ897&gt;=20,INDEX($AS:$AS,$CI897+20),"")</f>
      </c>
      <c r="BO897">
        <f>IF($CJ897&gt;=21,INDEX($AS:$AS,$CI897+21),"")</f>
      </c>
      <c r="BP897">
        <f>IF($CJ897&gt;=22,INDEX($AS:$AS,$CI897+22),"")</f>
      </c>
      <c r="BQ897">
        <f>IF($CJ897&gt;=23,INDEX($AS:$AS,$CI897+23),"")</f>
      </c>
      <c r="BR897">
        <f>IF($CJ897&gt;=24,INDEX($AS:$AS,$CI897+24),"")</f>
      </c>
      <c r="BS897">
        <f>IF($CJ897&gt;=25,INDEX($AS:$AS,$CI897+25),"")</f>
      </c>
      <c r="BT897">
        <f>IF($CJ897&gt;=26,INDEX($AS:$AS,$CI897+26),"")</f>
      </c>
      <c r="BU897">
        <f>IF($CJ897&gt;=27,INDEX($AS:$AS,$CI897+27),"")</f>
      </c>
      <c r="BV897">
        <f>IF($CJ897&gt;=28,INDEX($AS:$AS,$CI897+28),"")</f>
      </c>
      <c r="BW897">
        <f>IF($CJ897&gt;=29,INDEX($AS:$AS,$CI897+29),"")</f>
      </c>
      <c r="BX897">
        <f>IF($CJ897&gt;=30,INDEX($AS:$AS,$CI897+30),"")</f>
      </c>
      <c r="BY897">
        <f>IF($CJ897&gt;=31,INDEX($AS:$AS,$CI897+31),"")</f>
      </c>
      <c r="BZ897">
        <f>IF($CJ897&gt;=32,INDEX($AS:$AS,$CI897+32),"")</f>
      </c>
      <c r="CA897">
        <f>IF($CJ897&gt;=33,INDEX($AS:$AS,$CI897+33),"")</f>
      </c>
      <c r="CB897">
        <f>IF($CJ897&gt;=34,INDEX($AS:$AS,$CI897+34),"")</f>
      </c>
      <c r="CC897">
        <f>IF($CJ897&gt;=35,INDEX($AS:$AS,$CI897+35),"")</f>
      </c>
      <c r="CD897">
        <f>IF($CJ897&gt;=36,INDEX($AS:$AS,$CI897+36),"")</f>
      </c>
      <c r="CE897">
        <f>IF($CJ897&gt;=37,INDEX($AS:$AS,$CI897+37),"")</f>
      </c>
      <c r="CF897">
        <f>IF($CJ897&gt;=38,INDEX($AS:$AS,$CI897+38),"")</f>
      </c>
      <c r="CG897">
        <f>IF($CJ897&gt;=39,INDEX($AS:$AS,$CI897+39),"")</f>
      </c>
      <c r="CH897">
        <f>IF($CJ897&gt;=40,INDEX($AS:$AS,$CI897+40),"")</f>
      </c>
      <c r="CI897">
        <f>IFERROR(MATCH($AR897,$AS$2:$AS$133,0)+1,0)</f>
      </c>
      <c r="CJ897">
        <f>IFERROR(INDEX($AT$2:$AT$133,MATCH($AR897,$AS$2:$AS$133,0)),0)</f>
      </c>
      <c r="CK897">
        <f>IFERROR(LEFT($O897,FIND(" - ",$O897)-1),$O897)</f>
      </c>
      <c r="CL897" t="s">
        <v>113</v>
      </c>
      <c r="CN897">
        <f>IF($DI897&gt;=1,INDEX($CL:$CL,$DH897+1),"")</f>
      </c>
      <c r="CO897">
        <f>IF($DI897&gt;=2,INDEX($CL:$CL,$DH897+2),"")</f>
      </c>
      <c r="CP897">
        <f>IF($DI897&gt;=3,INDEX($CL:$CL,$DH897+3),"")</f>
      </c>
      <c r="CQ897">
        <f>IF($DI897&gt;=4,INDEX($CL:$CL,$DH897+4),"")</f>
      </c>
      <c r="CR897">
        <f>IF($DI897&gt;=5,INDEX($CL:$CL,$DH897+5),"")</f>
      </c>
      <c r="CS897">
        <f>IF($DI897&gt;=6,INDEX($CL:$CL,$DH897+6),"")</f>
      </c>
      <c r="CT897">
        <f>IF($DI897&gt;=7,INDEX($CL:$CL,$DH897+7),"")</f>
      </c>
      <c r="CU897">
        <f>IF($DI897&gt;=8,INDEX($CL:$CL,$DH897+8),"")</f>
      </c>
      <c r="CV897">
        <f>IF($DI897&gt;=9,INDEX($CL:$CL,$DH897+9),"")</f>
      </c>
      <c r="CW897">
        <f>IF($DI897&gt;=10,INDEX($CL:$CL,$DH897+10),"")</f>
      </c>
      <c r="CX897">
        <f>IF($DI897&gt;=11,INDEX($CL:$CL,$DH897+11),"")</f>
      </c>
      <c r="CY897">
        <f>IF($DI897&gt;=12,INDEX($CL:$CL,$DH897+12),"")</f>
      </c>
      <c r="CZ897">
        <f>IF($DI897&gt;=13,INDEX($CL:$CL,$DH897+13),"")</f>
      </c>
      <c r="DA897">
        <f>IF($DI897&gt;=14,INDEX($CL:$CL,$DH897+14),"")</f>
      </c>
      <c r="DB897">
        <f>IF($DI897&gt;=15,INDEX($CL:$CL,$DH897+15),"")</f>
      </c>
      <c r="DC897">
        <f>IF($DI897&gt;=16,INDEX($CL:$CL,$DH897+16),"")</f>
      </c>
      <c r="DD897">
        <f>IF($DI897&gt;=17,INDEX($CL:$CL,$DH897+17),"")</f>
      </c>
      <c r="DE897">
        <f>IF($DI897&gt;=18,INDEX($CL:$CL,$DH897+18),"")</f>
      </c>
      <c r="DF897">
        <f>IF($DI897&gt;=19,INDEX($CL:$CL,$DH897+19),"")</f>
      </c>
      <c r="DG897">
        <f>IF($DI897&gt;=20,INDEX($CL:$CL,$DH897+20),"")</f>
      </c>
      <c r="DH897">
        <f>IFERROR(MATCH($CK897,$CL$2:$CL$1558,0)+1,0)</f>
      </c>
      <c r="DI897">
        <f>IFERROR(INDEX($CM$2:$CM$1558,MATCH($CK897,$CL$2:$CL$1558,0)),0)</f>
      </c>
      <c r="DJ897">
        <f>IFERROR(INDEX($AQ:$AQ,MATCH($K897,$AP:$AP,0))&amp;"","")</f>
      </c>
      <c r="DN897">
        <f>IF($GQ897&gt;=1,INDEX($DK:$DK,$GP897+1),"")</f>
      </c>
      <c r="DO897">
        <f>IF($GQ897&gt;=2,INDEX($DK:$DK,$GP897+2),"")</f>
      </c>
      <c r="DP897">
        <f>IF($GQ897&gt;=3,INDEX($DK:$DK,$GP897+3),"")</f>
      </c>
      <c r="DQ897">
        <f>IF($GQ897&gt;=4,INDEX($DK:$DK,$GP897+4),"")</f>
      </c>
      <c r="DR897">
        <f>IF($GQ897&gt;=5,INDEX($DK:$DK,$GP897+5),"")</f>
      </c>
      <c r="DS897">
        <f>IF($GQ897&gt;=6,INDEX($DK:$DK,$GP897+6),"")</f>
      </c>
      <c r="DT897">
        <f>IF($GQ897&gt;=7,INDEX($DK:$DK,$GP897+7),"")</f>
      </c>
      <c r="DU897">
        <f>IF($GQ897&gt;=8,INDEX($DK:$DK,$GP897+8),"")</f>
      </c>
      <c r="DV897">
        <f>IF($GQ897&gt;=9,INDEX($DK:$DK,$GP897+9),"")</f>
      </c>
      <c r="DW897">
        <f>IF($GQ897&gt;=10,INDEX($DK:$DK,$GP897+10),"")</f>
      </c>
      <c r="DX897">
        <f>IF($GQ897&gt;=11,INDEX($DK:$DK,$GP897+11),"")</f>
      </c>
      <c r="DY897">
        <f>IF($GQ897&gt;=12,INDEX($DK:$DK,$GP897+12),"")</f>
      </c>
      <c r="DZ897">
        <f>IF($GQ897&gt;=13,INDEX($DK:$DK,$GP897+13),"")</f>
      </c>
      <c r="EA897">
        <f>IF($GQ897&gt;=14,INDEX($DK:$DK,$GP897+14),"")</f>
      </c>
      <c r="EB897">
        <f>IF($GQ897&gt;=15,INDEX($DK:$DK,$GP897+15),"")</f>
      </c>
      <c r="EC897">
        <f>IF($GQ897&gt;=16,INDEX($DK:$DK,$GP897+16),"")</f>
      </c>
      <c r="ED897">
        <f>IF($GQ897&gt;=17,INDEX($DK:$DK,$GP897+17),"")</f>
      </c>
      <c r="EE897">
        <f>IF($GQ897&gt;=18,INDEX($DK:$DK,$GP897+18),"")</f>
      </c>
      <c r="EF897">
        <f>IF($GQ897&gt;=19,INDEX($DK:$DK,$GP897+19),"")</f>
      </c>
      <c r="EG897">
        <f>IF($GQ897&gt;=20,INDEX($DK:$DK,$GP897+20),"")</f>
      </c>
      <c r="EH897">
        <f>IF($GQ897&gt;=21,INDEX($DK:$DK,$GP897+21),"")</f>
      </c>
      <c r="EI897">
        <f>IF($GQ897&gt;=22,INDEX($DK:$DK,$GP897+22),"")</f>
      </c>
      <c r="EJ897">
        <f>IF($GQ897&gt;=23,INDEX($DK:$DK,$GP897+23),"")</f>
      </c>
      <c r="EK897">
        <f>IF($GQ897&gt;=24,INDEX($DK:$DK,$GP897+24),"")</f>
      </c>
      <c r="EL897">
        <f>IF($GQ897&gt;=25,INDEX($DK:$DK,$GP897+25),"")</f>
      </c>
      <c r="EM897">
        <f>IF($GQ897&gt;=26,INDEX($DK:$DK,$GP897+26),"")</f>
      </c>
      <c r="EN897">
        <f>IF($GQ897&gt;=27,INDEX($DK:$DK,$GP897+27),"")</f>
      </c>
      <c r="EO897">
        <f>IF($GQ897&gt;=28,INDEX($DK:$DK,$GP897+28),"")</f>
      </c>
      <c r="EP897">
        <f>IF($GQ897&gt;=29,INDEX($DK:$DK,$GP897+29),"")</f>
      </c>
      <c r="EQ897">
        <f>IF($GQ897&gt;=30,INDEX($DK:$DK,$GP897+30),"")</f>
      </c>
      <c r="ER897">
        <f>IF($GQ897&gt;=31,INDEX($DK:$DK,$GP897+31),"")</f>
      </c>
      <c r="ES897">
        <f>IF($GQ897&gt;=32,INDEX($DK:$DK,$GP897+32),"")</f>
      </c>
      <c r="ET897">
        <f>IF($GQ897&gt;=33,INDEX($DK:$DK,$GP897+33),"")</f>
      </c>
      <c r="EU897">
        <f>IF($GQ897&gt;=34,INDEX($DK:$DK,$GP897+34),"")</f>
      </c>
      <c r="EV897">
        <f>IF($GQ897&gt;=35,INDEX($DK:$DK,$GP897+35),"")</f>
      </c>
      <c r="EW897">
        <f>IF($GQ897&gt;=36,INDEX($DK:$DK,$GP897+36),"")</f>
      </c>
      <c r="EX897">
        <f>IF($GQ897&gt;=37,INDEX($DK:$DK,$GP897+37),"")</f>
      </c>
      <c r="EY897">
        <f>IF($GQ897&gt;=38,INDEX($DK:$DK,$GP897+38),"")</f>
      </c>
      <c r="EZ897">
        <f>IF($GQ897&gt;=39,INDEX($DK:$DK,$GP897+39),"")</f>
      </c>
      <c r="FA897">
        <f>IF($GQ897&gt;=40,INDEX($DK:$DK,$GP897+40),"")</f>
      </c>
      <c r="FB897">
        <f>IF($GQ897&gt;=1,INDEX($DL:$DL,$GP897+1),"")</f>
      </c>
      <c r="FC897">
        <f>IF($GQ897&gt;=2,INDEX($DL:$DL,$GP897+2),"")</f>
      </c>
      <c r="FD897">
        <f>IF($GQ897&gt;=3,INDEX($DL:$DL,$GP897+3),"")</f>
      </c>
      <c r="FE897">
        <f>IF($GQ897&gt;=4,INDEX($DL:$DL,$GP897+4),"")</f>
      </c>
      <c r="FF897">
        <f>IF($GQ897&gt;=5,INDEX($DL:$DL,$GP897+5),"")</f>
      </c>
      <c r="FG897">
        <f>IF($GQ897&gt;=6,INDEX($DL:$DL,$GP897+6),"")</f>
      </c>
      <c r="FH897">
        <f>IF($GQ897&gt;=7,INDEX($DL:$DL,$GP897+7),"")</f>
      </c>
      <c r="FI897">
        <f>IF($GQ897&gt;=8,INDEX($DL:$DL,$GP897+8),"")</f>
      </c>
      <c r="FJ897">
        <f>IF($GQ897&gt;=9,INDEX($DL:$DL,$GP897+9),"")</f>
      </c>
      <c r="FK897">
        <f>IF($GQ897&gt;=10,INDEX($DL:$DL,$GP897+10),"")</f>
      </c>
      <c r="FL897">
        <f>IF($GQ897&gt;=11,INDEX($DL:$DL,$GP897+11),"")</f>
      </c>
      <c r="FM897">
        <f>IF($GQ897&gt;=12,INDEX($DL:$DL,$GP897+12),"")</f>
      </c>
      <c r="FN897">
        <f>IF($GQ897&gt;=13,INDEX($DL:$DL,$GP897+13),"")</f>
      </c>
      <c r="FO897">
        <f>IF($GQ897&gt;=14,INDEX($DL:$DL,$GP897+14),"")</f>
      </c>
      <c r="FP897">
        <f>IF($GQ897&gt;=15,INDEX($DL:$DL,$GP897+15),"")</f>
      </c>
      <c r="FQ897">
        <f>IF($GQ897&gt;=16,INDEX($DL:$DL,$GP897+16),"")</f>
      </c>
      <c r="FR897">
        <f>IF($GQ897&gt;=17,INDEX($DL:$DL,$GP897+17),"")</f>
      </c>
      <c r="FS897">
        <f>IF($GQ897&gt;=18,INDEX($DL:$DL,$GP897+18),"")</f>
      </c>
      <c r="FT897">
        <f>IF($GQ897&gt;=19,INDEX($DL:$DL,$GP897+19),"")</f>
      </c>
      <c r="FU897">
        <f>IF($GQ897&gt;=20,INDEX($DL:$DL,$GP897+20),"")</f>
      </c>
      <c r="FV897">
        <f>IF($GQ897&gt;=21,INDEX($DL:$DL,$GP897+21),"")</f>
      </c>
      <c r="FW897">
        <f>IF($GQ897&gt;=22,INDEX($DL:$DL,$GP897+22),"")</f>
      </c>
      <c r="FX897">
        <f>IF($GQ897&gt;=23,INDEX($DL:$DL,$GP897+23),"")</f>
      </c>
      <c r="FY897">
        <f>IF($GQ897&gt;=24,INDEX($DL:$DL,$GP897+24),"")</f>
      </c>
      <c r="FZ897">
        <f>IF($GQ897&gt;=25,INDEX($DL:$DL,$GP897+25),"")</f>
      </c>
      <c r="GA897">
        <f>IF($GQ897&gt;=26,INDEX($DL:$DL,$GP897+26),"")</f>
      </c>
      <c r="GB897">
        <f>IF($GQ897&gt;=27,INDEX($DL:$DL,$GP897+27),"")</f>
      </c>
      <c r="GC897">
        <f>IF($GQ897&gt;=28,INDEX($DL:$DL,$GP897+28),"")</f>
      </c>
      <c r="GD897">
        <f>IF($GQ897&gt;=29,INDEX($DL:$DL,$GP897+29),"")</f>
      </c>
      <c r="GE897">
        <f>IF($GQ897&gt;=30,INDEX($DL:$DL,$GP897+30),"")</f>
      </c>
      <c r="GF897">
        <f>IF($GQ897&gt;=31,INDEX($DL:$DL,$GP897+31),"")</f>
      </c>
      <c r="GG897">
        <f>IF($GQ897&gt;=32,INDEX($DL:$DL,$GP897+32),"")</f>
      </c>
      <c r="GH897">
        <f>IF($GQ897&gt;=33,INDEX($DL:$DL,$GP897+33),"")</f>
      </c>
      <c r="GI897">
        <f>IF($GQ897&gt;=34,INDEX($DL:$DL,$GP897+34),"")</f>
      </c>
      <c r="GJ897">
        <f>IF($GQ897&gt;=35,INDEX($DL:$DL,$GP897+35),"")</f>
      </c>
      <c r="GK897">
        <f>IF($GQ897&gt;=36,INDEX($DL:$DL,$GP897+36),"")</f>
      </c>
      <c r="GL897">
        <f>IF($GQ897&gt;=37,INDEX($DL:$DL,$GP897+37),"")</f>
      </c>
      <c r="GM897">
        <f>IF($GQ897&gt;=38,INDEX($DL:$DL,$GP897+38),"")</f>
      </c>
      <c r="GN897">
        <f>IF($GQ897&gt;=39,INDEX($DL:$DL,$GP897+39),"")</f>
      </c>
      <c r="GO897">
        <f>IF($GQ897&gt;=40,INDEX($DL:$DL,$GP897+40),"")</f>
      </c>
      <c r="GP897">
        <f>IFERROR(MATCH($DJ897,$DK$2:$DK$148,0)+1,0)</f>
      </c>
      <c r="GQ897">
        <f>IFERROR(INDEX($DM$2:$DM$148,MATCH($DJ897,$DK$2:$DK$148,0)),0)</f>
      </c>
      <c r="GR897">
        <f>IFERROR(MATCH($L897,$DN$897:$FA$897,0),0)</f>
      </c>
      <c r="GS897">
        <f>IF($GR897&gt;0,INDEX($FB$897:$GO$897,$GR897),"")</f>
      </c>
      <c r="GV897">
        <f>IF($JE897&gt;=1,INDEX($GT:$GT,$JD897+1),"")</f>
      </c>
      <c r="GW897">
        <f>IF($JE897&gt;=2,INDEX($GT:$GT,$JD897+2),"")</f>
      </c>
      <c r="GX897">
        <f>IF($JE897&gt;=3,INDEX($GT:$GT,$JD897+3),"")</f>
      </c>
      <c r="GY897">
        <f>IF($JE897&gt;=4,INDEX($GT:$GT,$JD897+4),"")</f>
      </c>
      <c r="GZ897">
        <f>IF($JE897&gt;=5,INDEX($GT:$GT,$JD897+5),"")</f>
      </c>
      <c r="HA897">
        <f>IF($JE897&gt;=6,INDEX($GT:$GT,$JD897+6),"")</f>
      </c>
      <c r="HB897">
        <f>IF($JE897&gt;=7,INDEX($GT:$GT,$JD897+7),"")</f>
      </c>
      <c r="HC897">
        <f>IF($JE897&gt;=8,INDEX($GT:$GT,$JD897+8),"")</f>
      </c>
      <c r="HD897">
        <f>IF($JE897&gt;=9,INDEX($GT:$GT,$JD897+9),"")</f>
      </c>
      <c r="HE897">
        <f>IF($JE897&gt;=10,INDEX($GT:$GT,$JD897+10),"")</f>
      </c>
      <c r="HF897">
        <f>IF($JE897&gt;=11,INDEX($GT:$GT,$JD897+11),"")</f>
      </c>
      <c r="HG897">
        <f>IF($JE897&gt;=12,INDEX($GT:$GT,$JD897+12),"")</f>
      </c>
      <c r="HH897">
        <f>IF($JE897&gt;=13,INDEX($GT:$GT,$JD897+13),"")</f>
      </c>
      <c r="HI897">
        <f>IF($JE897&gt;=14,INDEX($GT:$GT,$JD897+14),"")</f>
      </c>
      <c r="HJ897">
        <f>IF($JE897&gt;=15,INDEX($GT:$GT,$JD897+15),"")</f>
      </c>
      <c r="HK897">
        <f>IF($JE897&gt;=16,INDEX($GT:$GT,$JD897+16),"")</f>
      </c>
      <c r="HL897">
        <f>IF($JE897&gt;=17,INDEX($GT:$GT,$JD897+17),"")</f>
      </c>
      <c r="HM897">
        <f>IF($JE897&gt;=18,INDEX($GT:$GT,$JD897+18),"")</f>
      </c>
      <c r="HN897">
        <f>IF($JE897&gt;=19,INDEX($GT:$GT,$JD897+19),"")</f>
      </c>
      <c r="HO897">
        <f>IF($JE897&gt;=20,INDEX($GT:$GT,$JD897+20),"")</f>
      </c>
      <c r="HP897">
        <f>IF($JE897&gt;=21,INDEX($GT:$GT,$JD897+21),"")</f>
      </c>
      <c r="HQ897">
        <f>IF($JE897&gt;=22,INDEX($GT:$GT,$JD897+22),"")</f>
      </c>
      <c r="HR897">
        <f>IF($JE897&gt;=23,INDEX($GT:$GT,$JD897+23),"")</f>
      </c>
      <c r="HS897">
        <f>IF($JE897&gt;=24,INDEX($GT:$GT,$JD897+24),"")</f>
      </c>
      <c r="HT897">
        <f>IF($JE897&gt;=25,INDEX($GT:$GT,$JD897+25),"")</f>
      </c>
      <c r="HU897">
        <f>IF($JE897&gt;=26,INDEX($GT:$GT,$JD897+26),"")</f>
      </c>
      <c r="HV897">
        <f>IF($JE897&gt;=27,INDEX($GT:$GT,$JD897+27),"")</f>
      </c>
      <c r="HW897">
        <f>IF($JE897&gt;=28,INDEX($GT:$GT,$JD897+28),"")</f>
      </c>
      <c r="HX897">
        <f>IF($JE897&gt;=29,INDEX($GT:$GT,$JD897+29),"")</f>
      </c>
      <c r="HY897">
        <f>IF($JE897&gt;=30,INDEX($GT:$GT,$JD897+30),"")</f>
      </c>
      <c r="HZ897">
        <f>IF($JE897&gt;=31,INDEX($GT:$GT,$JD897+31),"")</f>
      </c>
      <c r="IA897">
        <f>IF($JE897&gt;=32,INDEX($GT:$GT,$JD897+32),"")</f>
      </c>
      <c r="IB897">
        <f>IF($JE897&gt;=33,INDEX($GT:$GT,$JD897+33),"")</f>
      </c>
      <c r="IC897">
        <f>IF($JE897&gt;=34,INDEX($GT:$GT,$JD897+34),"")</f>
      </c>
      <c r="ID897">
        <f>IF($JE897&gt;=35,INDEX($GT:$GT,$JD897+35),"")</f>
      </c>
      <c r="IE897">
        <f>IF($JE897&gt;=36,INDEX($GT:$GT,$JD897+36),"")</f>
      </c>
      <c r="IF897">
        <f>IF($JE897&gt;=37,INDEX($GT:$GT,$JD897+37),"")</f>
      </c>
      <c r="IG897">
        <f>IF($JE897&gt;=38,INDEX($GT:$GT,$JD897+38),"")</f>
      </c>
      <c r="IH897">
        <f>IF($JE897&gt;=39,INDEX($GT:$GT,$JD897+39),"")</f>
      </c>
      <c r="II897">
        <f>IF($JE897&gt;=40,INDEX($GT:$GT,$JD897+40),"")</f>
      </c>
      <c r="IJ897">
        <f>IF($JE897&gt;=41,INDEX($GT:$GT,$JD897+41),"")</f>
      </c>
      <c r="IK897">
        <f>IF($JE897&gt;=42,INDEX($GT:$GT,$JD897+42),"")</f>
      </c>
      <c r="IL897">
        <f>IF($JE897&gt;=43,INDEX($GT:$GT,$JD897+43),"")</f>
      </c>
      <c r="IM897">
        <f>IF($JE897&gt;=44,INDEX($GT:$GT,$JD897+44),"")</f>
      </c>
      <c r="IN897">
        <f>IF($JE897&gt;=45,INDEX($GT:$GT,$JD897+45),"")</f>
      </c>
      <c r="IO897">
        <f>IF($JE897&gt;=46,INDEX($GT:$GT,$JD897+46),"")</f>
      </c>
      <c r="IP897">
        <f>IF($JE897&gt;=47,INDEX($GT:$GT,$JD897+47),"")</f>
      </c>
      <c r="IQ897">
        <f>IF($JE897&gt;=48,INDEX($GT:$GT,$JD897+48),"")</f>
      </c>
      <c r="IR897">
        <f>IF($JE897&gt;=49,INDEX($GT:$GT,$JD897+49),"")</f>
      </c>
      <c r="IS897">
        <f>IF($JE897&gt;=50,INDEX($GT:$GT,$JD897+50),"")</f>
      </c>
      <c r="IT897">
        <f>IF($JE897&gt;=51,INDEX($GT:$GT,$JD897+51),"")</f>
      </c>
      <c r="IU897">
        <f>IF($JE897&gt;=52,INDEX($GT:$GT,$JD897+52),"")</f>
      </c>
      <c r="IV897">
        <f>IF($JE897&gt;=53,INDEX($GT:$GT,$JD897+53),"")</f>
      </c>
      <c r="IW897">
        <f>IF($JE897&gt;=54,INDEX($GT:$GT,$JD897+54),"")</f>
      </c>
      <c r="IX897">
        <f>IF($JE897&gt;=55,INDEX($GT:$GT,$JD897+55),"")</f>
      </c>
      <c r="IY897">
        <f>IF($JE897&gt;=56,INDEX($GT:$GT,$JD897+56),"")</f>
      </c>
      <c r="IZ897">
        <f>IF($JE897&gt;=57,INDEX($GT:$GT,$JD897+57),"")</f>
      </c>
      <c r="JA897">
        <f>IF($JE897&gt;=58,INDEX($GT:$GT,$JD897+58),"")</f>
      </c>
      <c r="JB897">
        <f>IF($JE897&gt;=59,INDEX($GT:$GT,$JD897+59),"")</f>
      </c>
      <c r="JC897">
        <f>IF($JE897&gt;=60,INDEX($GT:$GT,$JD897+60),"")</f>
      </c>
      <c r="JD897">
        <f>IFERROR(MATCH($GS897,$GT$2:$GT$322,0)+1,0)</f>
      </c>
      <c r="JE897">
        <f>IFERROR(INDEX($GU$2:$GU$322,MATCH($GS897,$GT$2:$GT$322,0)),0)</f>
      </c>
      <c r="JF897" t="s">
        <v>28</v>
      </c>
      <c r="JG897" t="s">
        <v>28</v>
      </c>
    </row>
    <row r="898" spans="1:267" x14ac:dyDescent="0.25">
      <c r="J898" s="1"/>
      <c r="K898" s="1"/>
      <c r="L898" s="1"/>
      <c r="M898" s="1"/>
      <c r="N898" s="1">
        <f>IFERROR(IF(FIND(" - ",$J898)&gt;0,MID($J898,FIND(" - ",$J898)+3,LEN($J898)),""),"")</f>
      </c>
      <c r="P898" s="1"/>
      <c r="S898" t="s">
        <v>28</v>
      </c>
      <c r="U898">
        <f>IF(OR($S898="",$T898=""),"",IFERROR($S898/$T898,0))</f>
      </c>
      <c r="V898">
        <f>IF($S898="","",
IF($K898="","",
IF(ISNUMBER(SEARCH("exempt",LOWER($K898))),0,
$S898*(VALUE(SUBSTITUTE($K898,"%",""))/100))))</f>
      </c>
      <c r="AB898">
        <f>IF($S898="","",
SUM($S898,$V898,$Z898,$W898,$Y898)-
IF($AA898="",0,VALUE($AA898)))</f>
      </c>
      <c r="AJ898" t="s">
        <v>1738</v>
      </c>
      <c r="AR898">
        <f>IFERROR(LEFT($J898,FIND(" - ",$J898)-1),$J898)</f>
      </c>
      <c r="AU898">
        <f>IF($CJ898&gt;=1,INDEX($AS:$AS,$CI898+1),"")</f>
      </c>
      <c r="AV898">
        <f>IF($CJ898&gt;=2,INDEX($AS:$AS,$CI898+2),"")</f>
      </c>
      <c r="AW898">
        <f>IF($CJ898&gt;=3,INDEX($AS:$AS,$CI898+3),"")</f>
      </c>
      <c r="AX898">
        <f>IF($CJ898&gt;=4,INDEX($AS:$AS,$CI898+4),"")</f>
      </c>
      <c r="AY898">
        <f>IF($CJ898&gt;=5,INDEX($AS:$AS,$CI898+5),"")</f>
      </c>
      <c r="AZ898">
        <f>IF($CJ898&gt;=6,INDEX($AS:$AS,$CI898+6),"")</f>
      </c>
      <c r="BA898">
        <f>IF($CJ898&gt;=7,INDEX($AS:$AS,$CI898+7),"")</f>
      </c>
      <c r="BB898">
        <f>IF($CJ898&gt;=8,INDEX($AS:$AS,$CI898+8),"")</f>
      </c>
      <c r="BC898">
        <f>IF($CJ898&gt;=9,INDEX($AS:$AS,$CI898+9),"")</f>
      </c>
      <c r="BD898">
        <f>IF($CJ898&gt;=10,INDEX($AS:$AS,$CI898+10),"")</f>
      </c>
      <c r="BE898">
        <f>IF($CJ898&gt;=11,INDEX($AS:$AS,$CI898+11),"")</f>
      </c>
      <c r="BF898">
        <f>IF($CJ898&gt;=12,INDEX($AS:$AS,$CI898+12),"")</f>
      </c>
      <c r="BG898">
        <f>IF($CJ898&gt;=13,INDEX($AS:$AS,$CI898+13),"")</f>
      </c>
      <c r="BH898">
        <f>IF($CJ898&gt;=14,INDEX($AS:$AS,$CI898+14),"")</f>
      </c>
      <c r="BI898">
        <f>IF($CJ898&gt;=15,INDEX($AS:$AS,$CI898+15),"")</f>
      </c>
      <c r="BJ898">
        <f>IF($CJ898&gt;=16,INDEX($AS:$AS,$CI898+16),"")</f>
      </c>
      <c r="BK898">
        <f>IF($CJ898&gt;=17,INDEX($AS:$AS,$CI898+17),"")</f>
      </c>
      <c r="BL898">
        <f>IF($CJ898&gt;=18,INDEX($AS:$AS,$CI898+18),"")</f>
      </c>
      <c r="BM898">
        <f>IF($CJ898&gt;=19,INDEX($AS:$AS,$CI898+19),"")</f>
      </c>
      <c r="BN898">
        <f>IF($CJ898&gt;=20,INDEX($AS:$AS,$CI898+20),"")</f>
      </c>
      <c r="BO898">
        <f>IF($CJ898&gt;=21,INDEX($AS:$AS,$CI898+21),"")</f>
      </c>
      <c r="BP898">
        <f>IF($CJ898&gt;=22,INDEX($AS:$AS,$CI898+22),"")</f>
      </c>
      <c r="BQ898">
        <f>IF($CJ898&gt;=23,INDEX($AS:$AS,$CI898+23),"")</f>
      </c>
      <c r="BR898">
        <f>IF($CJ898&gt;=24,INDEX($AS:$AS,$CI898+24),"")</f>
      </c>
      <c r="BS898">
        <f>IF($CJ898&gt;=25,INDEX($AS:$AS,$CI898+25),"")</f>
      </c>
      <c r="BT898">
        <f>IF($CJ898&gt;=26,INDEX($AS:$AS,$CI898+26),"")</f>
      </c>
      <c r="BU898">
        <f>IF($CJ898&gt;=27,INDEX($AS:$AS,$CI898+27),"")</f>
      </c>
      <c r="BV898">
        <f>IF($CJ898&gt;=28,INDEX($AS:$AS,$CI898+28),"")</f>
      </c>
      <c r="BW898">
        <f>IF($CJ898&gt;=29,INDEX($AS:$AS,$CI898+29),"")</f>
      </c>
      <c r="BX898">
        <f>IF($CJ898&gt;=30,INDEX($AS:$AS,$CI898+30),"")</f>
      </c>
      <c r="BY898">
        <f>IF($CJ898&gt;=31,INDEX($AS:$AS,$CI898+31),"")</f>
      </c>
      <c r="BZ898">
        <f>IF($CJ898&gt;=32,INDEX($AS:$AS,$CI898+32),"")</f>
      </c>
      <c r="CA898">
        <f>IF($CJ898&gt;=33,INDEX($AS:$AS,$CI898+33),"")</f>
      </c>
      <c r="CB898">
        <f>IF($CJ898&gt;=34,INDEX($AS:$AS,$CI898+34),"")</f>
      </c>
      <c r="CC898">
        <f>IF($CJ898&gt;=35,INDEX($AS:$AS,$CI898+35),"")</f>
      </c>
      <c r="CD898">
        <f>IF($CJ898&gt;=36,INDEX($AS:$AS,$CI898+36),"")</f>
      </c>
      <c r="CE898">
        <f>IF($CJ898&gt;=37,INDEX($AS:$AS,$CI898+37),"")</f>
      </c>
      <c r="CF898">
        <f>IF($CJ898&gt;=38,INDEX($AS:$AS,$CI898+38),"")</f>
      </c>
      <c r="CG898">
        <f>IF($CJ898&gt;=39,INDEX($AS:$AS,$CI898+39),"")</f>
      </c>
      <c r="CH898">
        <f>IF($CJ898&gt;=40,INDEX($AS:$AS,$CI898+40),"")</f>
      </c>
      <c r="CI898">
        <f>IFERROR(MATCH($AR898,$AS$2:$AS$133,0)+1,0)</f>
      </c>
      <c r="CJ898">
        <f>IFERROR(INDEX($AT$2:$AT$133,MATCH($AR898,$AS$2:$AS$133,0)),0)</f>
      </c>
      <c r="CK898">
        <f>IFERROR(LEFT($O898,FIND(" - ",$O898)-1),$O898)</f>
      </c>
      <c r="CL898" t="s">
        <v>1739</v>
      </c>
      <c r="CM898">
        <v>1</v>
      </c>
      <c r="CN898">
        <f>IF($DI898&gt;=1,INDEX($CL:$CL,$DH898+1),"")</f>
      </c>
      <c r="CO898">
        <f>IF($DI898&gt;=2,INDEX($CL:$CL,$DH898+2),"")</f>
      </c>
      <c r="CP898">
        <f>IF($DI898&gt;=3,INDEX($CL:$CL,$DH898+3),"")</f>
      </c>
      <c r="CQ898">
        <f>IF($DI898&gt;=4,INDEX($CL:$CL,$DH898+4),"")</f>
      </c>
      <c r="CR898">
        <f>IF($DI898&gt;=5,INDEX($CL:$CL,$DH898+5),"")</f>
      </c>
      <c r="CS898">
        <f>IF($DI898&gt;=6,INDEX($CL:$CL,$DH898+6),"")</f>
      </c>
      <c r="CT898">
        <f>IF($DI898&gt;=7,INDEX($CL:$CL,$DH898+7),"")</f>
      </c>
      <c r="CU898">
        <f>IF($DI898&gt;=8,INDEX($CL:$CL,$DH898+8),"")</f>
      </c>
      <c r="CV898">
        <f>IF($DI898&gt;=9,INDEX($CL:$CL,$DH898+9),"")</f>
      </c>
      <c r="CW898">
        <f>IF($DI898&gt;=10,INDEX($CL:$CL,$DH898+10),"")</f>
      </c>
      <c r="CX898">
        <f>IF($DI898&gt;=11,INDEX($CL:$CL,$DH898+11),"")</f>
      </c>
      <c r="CY898">
        <f>IF($DI898&gt;=12,INDEX($CL:$CL,$DH898+12),"")</f>
      </c>
      <c r="CZ898">
        <f>IF($DI898&gt;=13,INDEX($CL:$CL,$DH898+13),"")</f>
      </c>
      <c r="DA898">
        <f>IF($DI898&gt;=14,INDEX($CL:$CL,$DH898+14),"")</f>
      </c>
      <c r="DB898">
        <f>IF($DI898&gt;=15,INDEX($CL:$CL,$DH898+15),"")</f>
      </c>
      <c r="DC898">
        <f>IF($DI898&gt;=16,INDEX($CL:$CL,$DH898+16),"")</f>
      </c>
      <c r="DD898">
        <f>IF($DI898&gt;=17,INDEX($CL:$CL,$DH898+17),"")</f>
      </c>
      <c r="DE898">
        <f>IF($DI898&gt;=18,INDEX($CL:$CL,$DH898+18),"")</f>
      </c>
      <c r="DF898">
        <f>IF($DI898&gt;=19,INDEX($CL:$CL,$DH898+19),"")</f>
      </c>
      <c r="DG898">
        <f>IF($DI898&gt;=20,INDEX($CL:$CL,$DH898+20),"")</f>
      </c>
      <c r="DH898">
        <f>IFERROR(MATCH($CK898,$CL$2:$CL$1558,0)+1,0)</f>
      </c>
      <c r="DI898">
        <f>IFERROR(INDEX($CM$2:$CM$1558,MATCH($CK898,$CL$2:$CL$1558,0)),0)</f>
      </c>
      <c r="DJ898">
        <f>IFERROR(INDEX($AQ:$AQ,MATCH($K898,$AP:$AP,0))&amp;"","")</f>
      </c>
      <c r="DN898">
        <f>IF($GQ898&gt;=1,INDEX($DK:$DK,$GP898+1),"")</f>
      </c>
      <c r="DO898">
        <f>IF($GQ898&gt;=2,INDEX($DK:$DK,$GP898+2),"")</f>
      </c>
      <c r="DP898">
        <f>IF($GQ898&gt;=3,INDEX($DK:$DK,$GP898+3),"")</f>
      </c>
      <c r="DQ898">
        <f>IF($GQ898&gt;=4,INDEX($DK:$DK,$GP898+4),"")</f>
      </c>
      <c r="DR898">
        <f>IF($GQ898&gt;=5,INDEX($DK:$DK,$GP898+5),"")</f>
      </c>
      <c r="DS898">
        <f>IF($GQ898&gt;=6,INDEX($DK:$DK,$GP898+6),"")</f>
      </c>
      <c r="DT898">
        <f>IF($GQ898&gt;=7,INDEX($DK:$DK,$GP898+7),"")</f>
      </c>
      <c r="DU898">
        <f>IF($GQ898&gt;=8,INDEX($DK:$DK,$GP898+8),"")</f>
      </c>
      <c r="DV898">
        <f>IF($GQ898&gt;=9,INDEX($DK:$DK,$GP898+9),"")</f>
      </c>
      <c r="DW898">
        <f>IF($GQ898&gt;=10,INDEX($DK:$DK,$GP898+10),"")</f>
      </c>
      <c r="DX898">
        <f>IF($GQ898&gt;=11,INDEX($DK:$DK,$GP898+11),"")</f>
      </c>
      <c r="DY898">
        <f>IF($GQ898&gt;=12,INDEX($DK:$DK,$GP898+12),"")</f>
      </c>
      <c r="DZ898">
        <f>IF($GQ898&gt;=13,INDEX($DK:$DK,$GP898+13),"")</f>
      </c>
      <c r="EA898">
        <f>IF($GQ898&gt;=14,INDEX($DK:$DK,$GP898+14),"")</f>
      </c>
      <c r="EB898">
        <f>IF($GQ898&gt;=15,INDEX($DK:$DK,$GP898+15),"")</f>
      </c>
      <c r="EC898">
        <f>IF($GQ898&gt;=16,INDEX($DK:$DK,$GP898+16),"")</f>
      </c>
      <c r="ED898">
        <f>IF($GQ898&gt;=17,INDEX($DK:$DK,$GP898+17),"")</f>
      </c>
      <c r="EE898">
        <f>IF($GQ898&gt;=18,INDEX($DK:$DK,$GP898+18),"")</f>
      </c>
      <c r="EF898">
        <f>IF($GQ898&gt;=19,INDEX($DK:$DK,$GP898+19),"")</f>
      </c>
      <c r="EG898">
        <f>IF($GQ898&gt;=20,INDEX($DK:$DK,$GP898+20),"")</f>
      </c>
      <c r="EH898">
        <f>IF($GQ898&gt;=21,INDEX($DK:$DK,$GP898+21),"")</f>
      </c>
      <c r="EI898">
        <f>IF($GQ898&gt;=22,INDEX($DK:$DK,$GP898+22),"")</f>
      </c>
      <c r="EJ898">
        <f>IF($GQ898&gt;=23,INDEX($DK:$DK,$GP898+23),"")</f>
      </c>
      <c r="EK898">
        <f>IF($GQ898&gt;=24,INDEX($DK:$DK,$GP898+24),"")</f>
      </c>
      <c r="EL898">
        <f>IF($GQ898&gt;=25,INDEX($DK:$DK,$GP898+25),"")</f>
      </c>
      <c r="EM898">
        <f>IF($GQ898&gt;=26,INDEX($DK:$DK,$GP898+26),"")</f>
      </c>
      <c r="EN898">
        <f>IF($GQ898&gt;=27,INDEX($DK:$DK,$GP898+27),"")</f>
      </c>
      <c r="EO898">
        <f>IF($GQ898&gt;=28,INDEX($DK:$DK,$GP898+28),"")</f>
      </c>
      <c r="EP898">
        <f>IF($GQ898&gt;=29,INDEX($DK:$DK,$GP898+29),"")</f>
      </c>
      <c r="EQ898">
        <f>IF($GQ898&gt;=30,INDEX($DK:$DK,$GP898+30),"")</f>
      </c>
      <c r="ER898">
        <f>IF($GQ898&gt;=31,INDEX($DK:$DK,$GP898+31),"")</f>
      </c>
      <c r="ES898">
        <f>IF($GQ898&gt;=32,INDEX($DK:$DK,$GP898+32),"")</f>
      </c>
      <c r="ET898">
        <f>IF($GQ898&gt;=33,INDEX($DK:$DK,$GP898+33),"")</f>
      </c>
      <c r="EU898">
        <f>IF($GQ898&gt;=34,INDEX($DK:$DK,$GP898+34),"")</f>
      </c>
      <c r="EV898">
        <f>IF($GQ898&gt;=35,INDEX($DK:$DK,$GP898+35),"")</f>
      </c>
      <c r="EW898">
        <f>IF($GQ898&gt;=36,INDEX($DK:$DK,$GP898+36),"")</f>
      </c>
      <c r="EX898">
        <f>IF($GQ898&gt;=37,INDEX($DK:$DK,$GP898+37),"")</f>
      </c>
      <c r="EY898">
        <f>IF($GQ898&gt;=38,INDEX($DK:$DK,$GP898+38),"")</f>
      </c>
      <c r="EZ898">
        <f>IF($GQ898&gt;=39,INDEX($DK:$DK,$GP898+39),"")</f>
      </c>
      <c r="FA898">
        <f>IF($GQ898&gt;=40,INDEX($DK:$DK,$GP898+40),"")</f>
      </c>
      <c r="FB898">
        <f>IF($GQ898&gt;=1,INDEX($DL:$DL,$GP898+1),"")</f>
      </c>
      <c r="FC898">
        <f>IF($GQ898&gt;=2,INDEX($DL:$DL,$GP898+2),"")</f>
      </c>
      <c r="FD898">
        <f>IF($GQ898&gt;=3,INDEX($DL:$DL,$GP898+3),"")</f>
      </c>
      <c r="FE898">
        <f>IF($GQ898&gt;=4,INDEX($DL:$DL,$GP898+4),"")</f>
      </c>
      <c r="FF898">
        <f>IF($GQ898&gt;=5,INDEX($DL:$DL,$GP898+5),"")</f>
      </c>
      <c r="FG898">
        <f>IF($GQ898&gt;=6,INDEX($DL:$DL,$GP898+6),"")</f>
      </c>
      <c r="FH898">
        <f>IF($GQ898&gt;=7,INDEX($DL:$DL,$GP898+7),"")</f>
      </c>
      <c r="FI898">
        <f>IF($GQ898&gt;=8,INDEX($DL:$DL,$GP898+8),"")</f>
      </c>
      <c r="FJ898">
        <f>IF($GQ898&gt;=9,INDEX($DL:$DL,$GP898+9),"")</f>
      </c>
      <c r="FK898">
        <f>IF($GQ898&gt;=10,INDEX($DL:$DL,$GP898+10),"")</f>
      </c>
      <c r="FL898">
        <f>IF($GQ898&gt;=11,INDEX($DL:$DL,$GP898+11),"")</f>
      </c>
      <c r="FM898">
        <f>IF($GQ898&gt;=12,INDEX($DL:$DL,$GP898+12),"")</f>
      </c>
      <c r="FN898">
        <f>IF($GQ898&gt;=13,INDEX($DL:$DL,$GP898+13),"")</f>
      </c>
      <c r="FO898">
        <f>IF($GQ898&gt;=14,INDEX($DL:$DL,$GP898+14),"")</f>
      </c>
      <c r="FP898">
        <f>IF($GQ898&gt;=15,INDEX($DL:$DL,$GP898+15),"")</f>
      </c>
      <c r="FQ898">
        <f>IF($GQ898&gt;=16,INDEX($DL:$DL,$GP898+16),"")</f>
      </c>
      <c r="FR898">
        <f>IF($GQ898&gt;=17,INDEX($DL:$DL,$GP898+17),"")</f>
      </c>
      <c r="FS898">
        <f>IF($GQ898&gt;=18,INDEX($DL:$DL,$GP898+18),"")</f>
      </c>
      <c r="FT898">
        <f>IF($GQ898&gt;=19,INDEX($DL:$DL,$GP898+19),"")</f>
      </c>
      <c r="FU898">
        <f>IF($GQ898&gt;=20,INDEX($DL:$DL,$GP898+20),"")</f>
      </c>
      <c r="FV898">
        <f>IF($GQ898&gt;=21,INDEX($DL:$DL,$GP898+21),"")</f>
      </c>
      <c r="FW898">
        <f>IF($GQ898&gt;=22,INDEX($DL:$DL,$GP898+22),"")</f>
      </c>
      <c r="FX898">
        <f>IF($GQ898&gt;=23,INDEX($DL:$DL,$GP898+23),"")</f>
      </c>
      <c r="FY898">
        <f>IF($GQ898&gt;=24,INDEX($DL:$DL,$GP898+24),"")</f>
      </c>
      <c r="FZ898">
        <f>IF($GQ898&gt;=25,INDEX($DL:$DL,$GP898+25),"")</f>
      </c>
      <c r="GA898">
        <f>IF($GQ898&gt;=26,INDEX($DL:$DL,$GP898+26),"")</f>
      </c>
      <c r="GB898">
        <f>IF($GQ898&gt;=27,INDEX($DL:$DL,$GP898+27),"")</f>
      </c>
      <c r="GC898">
        <f>IF($GQ898&gt;=28,INDEX($DL:$DL,$GP898+28),"")</f>
      </c>
      <c r="GD898">
        <f>IF($GQ898&gt;=29,INDEX($DL:$DL,$GP898+29),"")</f>
      </c>
      <c r="GE898">
        <f>IF($GQ898&gt;=30,INDEX($DL:$DL,$GP898+30),"")</f>
      </c>
      <c r="GF898">
        <f>IF($GQ898&gt;=31,INDEX($DL:$DL,$GP898+31),"")</f>
      </c>
      <c r="GG898">
        <f>IF($GQ898&gt;=32,INDEX($DL:$DL,$GP898+32),"")</f>
      </c>
      <c r="GH898">
        <f>IF($GQ898&gt;=33,INDEX($DL:$DL,$GP898+33),"")</f>
      </c>
      <c r="GI898">
        <f>IF($GQ898&gt;=34,INDEX($DL:$DL,$GP898+34),"")</f>
      </c>
      <c r="GJ898">
        <f>IF($GQ898&gt;=35,INDEX($DL:$DL,$GP898+35),"")</f>
      </c>
      <c r="GK898">
        <f>IF($GQ898&gt;=36,INDEX($DL:$DL,$GP898+36),"")</f>
      </c>
      <c r="GL898">
        <f>IF($GQ898&gt;=37,INDEX($DL:$DL,$GP898+37),"")</f>
      </c>
      <c r="GM898">
        <f>IF($GQ898&gt;=38,INDEX($DL:$DL,$GP898+38),"")</f>
      </c>
      <c r="GN898">
        <f>IF($GQ898&gt;=39,INDEX($DL:$DL,$GP898+39),"")</f>
      </c>
      <c r="GO898">
        <f>IF($GQ898&gt;=40,INDEX($DL:$DL,$GP898+40),"")</f>
      </c>
      <c r="GP898">
        <f>IFERROR(MATCH($DJ898,$DK$2:$DK$148,0)+1,0)</f>
      </c>
      <c r="GQ898">
        <f>IFERROR(INDEX($DM$2:$DM$148,MATCH($DJ898,$DK$2:$DK$148,0)),0)</f>
      </c>
      <c r="GR898">
        <f>IFERROR(MATCH($L898,$DN$898:$FA$898,0),0)</f>
      </c>
      <c r="GS898">
        <f>IF($GR898&gt;0,INDEX($FB$898:$GO$898,$GR898),"")</f>
      </c>
      <c r="GV898">
        <f>IF($JE898&gt;=1,INDEX($GT:$GT,$JD898+1),"")</f>
      </c>
      <c r="GW898">
        <f>IF($JE898&gt;=2,INDEX($GT:$GT,$JD898+2),"")</f>
      </c>
      <c r="GX898">
        <f>IF($JE898&gt;=3,INDEX($GT:$GT,$JD898+3),"")</f>
      </c>
      <c r="GY898">
        <f>IF($JE898&gt;=4,INDEX($GT:$GT,$JD898+4),"")</f>
      </c>
      <c r="GZ898">
        <f>IF($JE898&gt;=5,INDEX($GT:$GT,$JD898+5),"")</f>
      </c>
      <c r="HA898">
        <f>IF($JE898&gt;=6,INDEX($GT:$GT,$JD898+6),"")</f>
      </c>
      <c r="HB898">
        <f>IF($JE898&gt;=7,INDEX($GT:$GT,$JD898+7),"")</f>
      </c>
      <c r="HC898">
        <f>IF($JE898&gt;=8,INDEX($GT:$GT,$JD898+8),"")</f>
      </c>
      <c r="HD898">
        <f>IF($JE898&gt;=9,INDEX($GT:$GT,$JD898+9),"")</f>
      </c>
      <c r="HE898">
        <f>IF($JE898&gt;=10,INDEX($GT:$GT,$JD898+10),"")</f>
      </c>
      <c r="HF898">
        <f>IF($JE898&gt;=11,INDEX($GT:$GT,$JD898+11),"")</f>
      </c>
      <c r="HG898">
        <f>IF($JE898&gt;=12,INDEX($GT:$GT,$JD898+12),"")</f>
      </c>
      <c r="HH898">
        <f>IF($JE898&gt;=13,INDEX($GT:$GT,$JD898+13),"")</f>
      </c>
      <c r="HI898">
        <f>IF($JE898&gt;=14,INDEX($GT:$GT,$JD898+14),"")</f>
      </c>
      <c r="HJ898">
        <f>IF($JE898&gt;=15,INDEX($GT:$GT,$JD898+15),"")</f>
      </c>
      <c r="HK898">
        <f>IF($JE898&gt;=16,INDEX($GT:$GT,$JD898+16),"")</f>
      </c>
      <c r="HL898">
        <f>IF($JE898&gt;=17,INDEX($GT:$GT,$JD898+17),"")</f>
      </c>
      <c r="HM898">
        <f>IF($JE898&gt;=18,INDEX($GT:$GT,$JD898+18),"")</f>
      </c>
      <c r="HN898">
        <f>IF($JE898&gt;=19,INDEX($GT:$GT,$JD898+19),"")</f>
      </c>
      <c r="HO898">
        <f>IF($JE898&gt;=20,INDEX($GT:$GT,$JD898+20),"")</f>
      </c>
      <c r="HP898">
        <f>IF($JE898&gt;=21,INDEX($GT:$GT,$JD898+21),"")</f>
      </c>
      <c r="HQ898">
        <f>IF($JE898&gt;=22,INDEX($GT:$GT,$JD898+22),"")</f>
      </c>
      <c r="HR898">
        <f>IF($JE898&gt;=23,INDEX($GT:$GT,$JD898+23),"")</f>
      </c>
      <c r="HS898">
        <f>IF($JE898&gt;=24,INDEX($GT:$GT,$JD898+24),"")</f>
      </c>
      <c r="HT898">
        <f>IF($JE898&gt;=25,INDEX($GT:$GT,$JD898+25),"")</f>
      </c>
      <c r="HU898">
        <f>IF($JE898&gt;=26,INDEX($GT:$GT,$JD898+26),"")</f>
      </c>
      <c r="HV898">
        <f>IF($JE898&gt;=27,INDEX($GT:$GT,$JD898+27),"")</f>
      </c>
      <c r="HW898">
        <f>IF($JE898&gt;=28,INDEX($GT:$GT,$JD898+28),"")</f>
      </c>
      <c r="HX898">
        <f>IF($JE898&gt;=29,INDEX($GT:$GT,$JD898+29),"")</f>
      </c>
      <c r="HY898">
        <f>IF($JE898&gt;=30,INDEX($GT:$GT,$JD898+30),"")</f>
      </c>
      <c r="HZ898">
        <f>IF($JE898&gt;=31,INDEX($GT:$GT,$JD898+31),"")</f>
      </c>
      <c r="IA898">
        <f>IF($JE898&gt;=32,INDEX($GT:$GT,$JD898+32),"")</f>
      </c>
      <c r="IB898">
        <f>IF($JE898&gt;=33,INDEX($GT:$GT,$JD898+33),"")</f>
      </c>
      <c r="IC898">
        <f>IF($JE898&gt;=34,INDEX($GT:$GT,$JD898+34),"")</f>
      </c>
      <c r="ID898">
        <f>IF($JE898&gt;=35,INDEX($GT:$GT,$JD898+35),"")</f>
      </c>
      <c r="IE898">
        <f>IF($JE898&gt;=36,INDEX($GT:$GT,$JD898+36),"")</f>
      </c>
      <c r="IF898">
        <f>IF($JE898&gt;=37,INDEX($GT:$GT,$JD898+37),"")</f>
      </c>
      <c r="IG898">
        <f>IF($JE898&gt;=38,INDEX($GT:$GT,$JD898+38),"")</f>
      </c>
      <c r="IH898">
        <f>IF($JE898&gt;=39,INDEX($GT:$GT,$JD898+39),"")</f>
      </c>
      <c r="II898">
        <f>IF($JE898&gt;=40,INDEX($GT:$GT,$JD898+40),"")</f>
      </c>
      <c r="IJ898">
        <f>IF($JE898&gt;=41,INDEX($GT:$GT,$JD898+41),"")</f>
      </c>
      <c r="IK898">
        <f>IF($JE898&gt;=42,INDEX($GT:$GT,$JD898+42),"")</f>
      </c>
      <c r="IL898">
        <f>IF($JE898&gt;=43,INDEX($GT:$GT,$JD898+43),"")</f>
      </c>
      <c r="IM898">
        <f>IF($JE898&gt;=44,INDEX($GT:$GT,$JD898+44),"")</f>
      </c>
      <c r="IN898">
        <f>IF($JE898&gt;=45,INDEX($GT:$GT,$JD898+45),"")</f>
      </c>
      <c r="IO898">
        <f>IF($JE898&gt;=46,INDEX($GT:$GT,$JD898+46),"")</f>
      </c>
      <c r="IP898">
        <f>IF($JE898&gt;=47,INDEX($GT:$GT,$JD898+47),"")</f>
      </c>
      <c r="IQ898">
        <f>IF($JE898&gt;=48,INDEX($GT:$GT,$JD898+48),"")</f>
      </c>
      <c r="IR898">
        <f>IF($JE898&gt;=49,INDEX($GT:$GT,$JD898+49),"")</f>
      </c>
      <c r="IS898">
        <f>IF($JE898&gt;=50,INDEX($GT:$GT,$JD898+50),"")</f>
      </c>
      <c r="IT898">
        <f>IF($JE898&gt;=51,INDEX($GT:$GT,$JD898+51),"")</f>
      </c>
      <c r="IU898">
        <f>IF($JE898&gt;=52,INDEX($GT:$GT,$JD898+52),"")</f>
      </c>
      <c r="IV898">
        <f>IF($JE898&gt;=53,INDEX($GT:$GT,$JD898+53),"")</f>
      </c>
      <c r="IW898">
        <f>IF($JE898&gt;=54,INDEX($GT:$GT,$JD898+54),"")</f>
      </c>
      <c r="IX898">
        <f>IF($JE898&gt;=55,INDEX($GT:$GT,$JD898+55),"")</f>
      </c>
      <c r="IY898">
        <f>IF($JE898&gt;=56,INDEX($GT:$GT,$JD898+56),"")</f>
      </c>
      <c r="IZ898">
        <f>IF($JE898&gt;=57,INDEX($GT:$GT,$JD898+57),"")</f>
      </c>
      <c r="JA898">
        <f>IF($JE898&gt;=58,INDEX($GT:$GT,$JD898+58),"")</f>
      </c>
      <c r="JB898">
        <f>IF($JE898&gt;=59,INDEX($GT:$GT,$JD898+59),"")</f>
      </c>
      <c r="JC898">
        <f>IF($JE898&gt;=60,INDEX($GT:$GT,$JD898+60),"")</f>
      </c>
      <c r="JD898">
        <f>IFERROR(MATCH($GS898,$GT$2:$GT$322,0)+1,0)</f>
      </c>
      <c r="JE898">
        <f>IFERROR(INDEX($GU$2:$GU$322,MATCH($GS898,$GT$2:$GT$322,0)),0)</f>
      </c>
      <c r="JF898" t="s">
        <v>28</v>
      </c>
      <c r="JG898" t="s">
        <v>28</v>
      </c>
    </row>
    <row r="899" spans="1:267" x14ac:dyDescent="0.25">
      <c r="J899" s="1"/>
      <c r="K899" s="1"/>
      <c r="L899" s="1"/>
      <c r="M899" s="1"/>
      <c r="N899" s="1">
        <f>IFERROR(IF(FIND(" - ",$J899)&gt;0,MID($J899,FIND(" - ",$J899)+3,LEN($J899)),""),"")</f>
      </c>
      <c r="P899" s="1"/>
      <c r="S899" t="s">
        <v>28</v>
      </c>
      <c r="U899">
        <f>IF(OR($S899="",$T899=""),"",IFERROR($S899/$T899,0))</f>
      </c>
      <c r="V899">
        <f>IF($S899="","",
IF($K899="","",
IF(ISNUMBER(SEARCH("exempt",LOWER($K899))),0,
$S899*(VALUE(SUBSTITUTE($K899,"%",""))/100))))</f>
      </c>
      <c r="AB899">
        <f>IF($S899="","",
SUM($S899,$V899,$Z899,$W899,$Y899)-
IF($AA899="",0,VALUE($AA899)))</f>
      </c>
      <c r="AJ899" t="s">
        <v>1740</v>
      </c>
      <c r="AR899">
        <f>IFERROR(LEFT($J899,FIND(" - ",$J899)-1),$J899)</f>
      </c>
      <c r="AU899">
        <f>IF($CJ899&gt;=1,INDEX($AS:$AS,$CI899+1),"")</f>
      </c>
      <c r="AV899">
        <f>IF($CJ899&gt;=2,INDEX($AS:$AS,$CI899+2),"")</f>
      </c>
      <c r="AW899">
        <f>IF($CJ899&gt;=3,INDEX($AS:$AS,$CI899+3),"")</f>
      </c>
      <c r="AX899">
        <f>IF($CJ899&gt;=4,INDEX($AS:$AS,$CI899+4),"")</f>
      </c>
      <c r="AY899">
        <f>IF($CJ899&gt;=5,INDEX($AS:$AS,$CI899+5),"")</f>
      </c>
      <c r="AZ899">
        <f>IF($CJ899&gt;=6,INDEX($AS:$AS,$CI899+6),"")</f>
      </c>
      <c r="BA899">
        <f>IF($CJ899&gt;=7,INDEX($AS:$AS,$CI899+7),"")</f>
      </c>
      <c r="BB899">
        <f>IF($CJ899&gt;=8,INDEX($AS:$AS,$CI899+8),"")</f>
      </c>
      <c r="BC899">
        <f>IF($CJ899&gt;=9,INDEX($AS:$AS,$CI899+9),"")</f>
      </c>
      <c r="BD899">
        <f>IF($CJ899&gt;=10,INDEX($AS:$AS,$CI899+10),"")</f>
      </c>
      <c r="BE899">
        <f>IF($CJ899&gt;=11,INDEX($AS:$AS,$CI899+11),"")</f>
      </c>
      <c r="BF899">
        <f>IF($CJ899&gt;=12,INDEX($AS:$AS,$CI899+12),"")</f>
      </c>
      <c r="BG899">
        <f>IF($CJ899&gt;=13,INDEX($AS:$AS,$CI899+13),"")</f>
      </c>
      <c r="BH899">
        <f>IF($CJ899&gt;=14,INDEX($AS:$AS,$CI899+14),"")</f>
      </c>
      <c r="BI899">
        <f>IF($CJ899&gt;=15,INDEX($AS:$AS,$CI899+15),"")</f>
      </c>
      <c r="BJ899">
        <f>IF($CJ899&gt;=16,INDEX($AS:$AS,$CI899+16),"")</f>
      </c>
      <c r="BK899">
        <f>IF($CJ899&gt;=17,INDEX($AS:$AS,$CI899+17),"")</f>
      </c>
      <c r="BL899">
        <f>IF($CJ899&gt;=18,INDEX($AS:$AS,$CI899+18),"")</f>
      </c>
      <c r="BM899">
        <f>IF($CJ899&gt;=19,INDEX($AS:$AS,$CI899+19),"")</f>
      </c>
      <c r="BN899">
        <f>IF($CJ899&gt;=20,INDEX($AS:$AS,$CI899+20),"")</f>
      </c>
      <c r="BO899">
        <f>IF($CJ899&gt;=21,INDEX($AS:$AS,$CI899+21),"")</f>
      </c>
      <c r="BP899">
        <f>IF($CJ899&gt;=22,INDEX($AS:$AS,$CI899+22),"")</f>
      </c>
      <c r="BQ899">
        <f>IF($CJ899&gt;=23,INDEX($AS:$AS,$CI899+23),"")</f>
      </c>
      <c r="BR899">
        <f>IF($CJ899&gt;=24,INDEX($AS:$AS,$CI899+24),"")</f>
      </c>
      <c r="BS899">
        <f>IF($CJ899&gt;=25,INDEX($AS:$AS,$CI899+25),"")</f>
      </c>
      <c r="BT899">
        <f>IF($CJ899&gt;=26,INDEX($AS:$AS,$CI899+26),"")</f>
      </c>
      <c r="BU899">
        <f>IF($CJ899&gt;=27,INDEX($AS:$AS,$CI899+27),"")</f>
      </c>
      <c r="BV899">
        <f>IF($CJ899&gt;=28,INDEX($AS:$AS,$CI899+28),"")</f>
      </c>
      <c r="BW899">
        <f>IF($CJ899&gt;=29,INDEX($AS:$AS,$CI899+29),"")</f>
      </c>
      <c r="BX899">
        <f>IF($CJ899&gt;=30,INDEX($AS:$AS,$CI899+30),"")</f>
      </c>
      <c r="BY899">
        <f>IF($CJ899&gt;=31,INDEX($AS:$AS,$CI899+31),"")</f>
      </c>
      <c r="BZ899">
        <f>IF($CJ899&gt;=32,INDEX($AS:$AS,$CI899+32),"")</f>
      </c>
      <c r="CA899">
        <f>IF($CJ899&gt;=33,INDEX($AS:$AS,$CI899+33),"")</f>
      </c>
      <c r="CB899">
        <f>IF($CJ899&gt;=34,INDEX($AS:$AS,$CI899+34),"")</f>
      </c>
      <c r="CC899">
        <f>IF($CJ899&gt;=35,INDEX($AS:$AS,$CI899+35),"")</f>
      </c>
      <c r="CD899">
        <f>IF($CJ899&gt;=36,INDEX($AS:$AS,$CI899+36),"")</f>
      </c>
      <c r="CE899">
        <f>IF($CJ899&gt;=37,INDEX($AS:$AS,$CI899+37),"")</f>
      </c>
      <c r="CF899">
        <f>IF($CJ899&gt;=38,INDEX($AS:$AS,$CI899+38),"")</f>
      </c>
      <c r="CG899">
        <f>IF($CJ899&gt;=39,INDEX($AS:$AS,$CI899+39),"")</f>
      </c>
      <c r="CH899">
        <f>IF($CJ899&gt;=40,INDEX($AS:$AS,$CI899+40),"")</f>
      </c>
      <c r="CI899">
        <f>IFERROR(MATCH($AR899,$AS$2:$AS$133,0)+1,0)</f>
      </c>
      <c r="CJ899">
        <f>IFERROR(INDEX($AT$2:$AT$133,MATCH($AR899,$AS$2:$AS$133,0)),0)</f>
      </c>
      <c r="CK899">
        <f>IFERROR(LEFT($O899,FIND(" - ",$O899)-1),$O899)</f>
      </c>
      <c r="CL899" t="s">
        <v>113</v>
      </c>
      <c r="CN899">
        <f>IF($DI899&gt;=1,INDEX($CL:$CL,$DH899+1),"")</f>
      </c>
      <c r="CO899">
        <f>IF($DI899&gt;=2,INDEX($CL:$CL,$DH899+2),"")</f>
      </c>
      <c r="CP899">
        <f>IF($DI899&gt;=3,INDEX($CL:$CL,$DH899+3),"")</f>
      </c>
      <c r="CQ899">
        <f>IF($DI899&gt;=4,INDEX($CL:$CL,$DH899+4),"")</f>
      </c>
      <c r="CR899">
        <f>IF($DI899&gt;=5,INDEX($CL:$CL,$DH899+5),"")</f>
      </c>
      <c r="CS899">
        <f>IF($DI899&gt;=6,INDEX($CL:$CL,$DH899+6),"")</f>
      </c>
      <c r="CT899">
        <f>IF($DI899&gt;=7,INDEX($CL:$CL,$DH899+7),"")</f>
      </c>
      <c r="CU899">
        <f>IF($DI899&gt;=8,INDEX($CL:$CL,$DH899+8),"")</f>
      </c>
      <c r="CV899">
        <f>IF($DI899&gt;=9,INDEX($CL:$CL,$DH899+9),"")</f>
      </c>
      <c r="CW899">
        <f>IF($DI899&gt;=10,INDEX($CL:$CL,$DH899+10),"")</f>
      </c>
      <c r="CX899">
        <f>IF($DI899&gt;=11,INDEX($CL:$CL,$DH899+11),"")</f>
      </c>
      <c r="CY899">
        <f>IF($DI899&gt;=12,INDEX($CL:$CL,$DH899+12),"")</f>
      </c>
      <c r="CZ899">
        <f>IF($DI899&gt;=13,INDEX($CL:$CL,$DH899+13),"")</f>
      </c>
      <c r="DA899">
        <f>IF($DI899&gt;=14,INDEX($CL:$CL,$DH899+14),"")</f>
      </c>
      <c r="DB899">
        <f>IF($DI899&gt;=15,INDEX($CL:$CL,$DH899+15),"")</f>
      </c>
      <c r="DC899">
        <f>IF($DI899&gt;=16,INDEX($CL:$CL,$DH899+16),"")</f>
      </c>
      <c r="DD899">
        <f>IF($DI899&gt;=17,INDEX($CL:$CL,$DH899+17),"")</f>
      </c>
      <c r="DE899">
        <f>IF($DI899&gt;=18,INDEX($CL:$CL,$DH899+18),"")</f>
      </c>
      <c r="DF899">
        <f>IF($DI899&gt;=19,INDEX($CL:$CL,$DH899+19),"")</f>
      </c>
      <c r="DG899">
        <f>IF($DI899&gt;=20,INDEX($CL:$CL,$DH899+20),"")</f>
      </c>
      <c r="DH899">
        <f>IFERROR(MATCH($CK899,$CL$2:$CL$1558,0)+1,0)</f>
      </c>
      <c r="DI899">
        <f>IFERROR(INDEX($CM$2:$CM$1558,MATCH($CK899,$CL$2:$CL$1558,0)),0)</f>
      </c>
      <c r="DJ899">
        <f>IFERROR(INDEX($AQ:$AQ,MATCH($K899,$AP:$AP,0))&amp;"","")</f>
      </c>
      <c r="DN899">
        <f>IF($GQ899&gt;=1,INDEX($DK:$DK,$GP899+1),"")</f>
      </c>
      <c r="DO899">
        <f>IF($GQ899&gt;=2,INDEX($DK:$DK,$GP899+2),"")</f>
      </c>
      <c r="DP899">
        <f>IF($GQ899&gt;=3,INDEX($DK:$DK,$GP899+3),"")</f>
      </c>
      <c r="DQ899">
        <f>IF($GQ899&gt;=4,INDEX($DK:$DK,$GP899+4),"")</f>
      </c>
      <c r="DR899">
        <f>IF($GQ899&gt;=5,INDEX($DK:$DK,$GP899+5),"")</f>
      </c>
      <c r="DS899">
        <f>IF($GQ899&gt;=6,INDEX($DK:$DK,$GP899+6),"")</f>
      </c>
      <c r="DT899">
        <f>IF($GQ899&gt;=7,INDEX($DK:$DK,$GP899+7),"")</f>
      </c>
      <c r="DU899">
        <f>IF($GQ899&gt;=8,INDEX($DK:$DK,$GP899+8),"")</f>
      </c>
      <c r="DV899">
        <f>IF($GQ899&gt;=9,INDEX($DK:$DK,$GP899+9),"")</f>
      </c>
      <c r="DW899">
        <f>IF($GQ899&gt;=10,INDEX($DK:$DK,$GP899+10),"")</f>
      </c>
      <c r="DX899">
        <f>IF($GQ899&gt;=11,INDEX($DK:$DK,$GP899+11),"")</f>
      </c>
      <c r="DY899">
        <f>IF($GQ899&gt;=12,INDEX($DK:$DK,$GP899+12),"")</f>
      </c>
      <c r="DZ899">
        <f>IF($GQ899&gt;=13,INDEX($DK:$DK,$GP899+13),"")</f>
      </c>
      <c r="EA899">
        <f>IF($GQ899&gt;=14,INDEX($DK:$DK,$GP899+14),"")</f>
      </c>
      <c r="EB899">
        <f>IF($GQ899&gt;=15,INDEX($DK:$DK,$GP899+15),"")</f>
      </c>
      <c r="EC899">
        <f>IF($GQ899&gt;=16,INDEX($DK:$DK,$GP899+16),"")</f>
      </c>
      <c r="ED899">
        <f>IF($GQ899&gt;=17,INDEX($DK:$DK,$GP899+17),"")</f>
      </c>
      <c r="EE899">
        <f>IF($GQ899&gt;=18,INDEX($DK:$DK,$GP899+18),"")</f>
      </c>
      <c r="EF899">
        <f>IF($GQ899&gt;=19,INDEX($DK:$DK,$GP899+19),"")</f>
      </c>
      <c r="EG899">
        <f>IF($GQ899&gt;=20,INDEX($DK:$DK,$GP899+20),"")</f>
      </c>
      <c r="EH899">
        <f>IF($GQ899&gt;=21,INDEX($DK:$DK,$GP899+21),"")</f>
      </c>
      <c r="EI899">
        <f>IF($GQ899&gt;=22,INDEX($DK:$DK,$GP899+22),"")</f>
      </c>
      <c r="EJ899">
        <f>IF($GQ899&gt;=23,INDEX($DK:$DK,$GP899+23),"")</f>
      </c>
      <c r="EK899">
        <f>IF($GQ899&gt;=24,INDEX($DK:$DK,$GP899+24),"")</f>
      </c>
      <c r="EL899">
        <f>IF($GQ899&gt;=25,INDEX($DK:$DK,$GP899+25),"")</f>
      </c>
      <c r="EM899">
        <f>IF($GQ899&gt;=26,INDEX($DK:$DK,$GP899+26),"")</f>
      </c>
      <c r="EN899">
        <f>IF($GQ899&gt;=27,INDEX($DK:$DK,$GP899+27),"")</f>
      </c>
      <c r="EO899">
        <f>IF($GQ899&gt;=28,INDEX($DK:$DK,$GP899+28),"")</f>
      </c>
      <c r="EP899">
        <f>IF($GQ899&gt;=29,INDEX($DK:$DK,$GP899+29),"")</f>
      </c>
      <c r="EQ899">
        <f>IF($GQ899&gt;=30,INDEX($DK:$DK,$GP899+30),"")</f>
      </c>
      <c r="ER899">
        <f>IF($GQ899&gt;=31,INDEX($DK:$DK,$GP899+31),"")</f>
      </c>
      <c r="ES899">
        <f>IF($GQ899&gt;=32,INDEX($DK:$DK,$GP899+32),"")</f>
      </c>
      <c r="ET899">
        <f>IF($GQ899&gt;=33,INDEX($DK:$DK,$GP899+33),"")</f>
      </c>
      <c r="EU899">
        <f>IF($GQ899&gt;=34,INDEX($DK:$DK,$GP899+34),"")</f>
      </c>
      <c r="EV899">
        <f>IF($GQ899&gt;=35,INDEX($DK:$DK,$GP899+35),"")</f>
      </c>
      <c r="EW899">
        <f>IF($GQ899&gt;=36,INDEX($DK:$DK,$GP899+36),"")</f>
      </c>
      <c r="EX899">
        <f>IF($GQ899&gt;=37,INDEX($DK:$DK,$GP899+37),"")</f>
      </c>
      <c r="EY899">
        <f>IF($GQ899&gt;=38,INDEX($DK:$DK,$GP899+38),"")</f>
      </c>
      <c r="EZ899">
        <f>IF($GQ899&gt;=39,INDEX($DK:$DK,$GP899+39),"")</f>
      </c>
      <c r="FA899">
        <f>IF($GQ899&gt;=40,INDEX($DK:$DK,$GP899+40),"")</f>
      </c>
      <c r="FB899">
        <f>IF($GQ899&gt;=1,INDEX($DL:$DL,$GP899+1),"")</f>
      </c>
      <c r="FC899">
        <f>IF($GQ899&gt;=2,INDEX($DL:$DL,$GP899+2),"")</f>
      </c>
      <c r="FD899">
        <f>IF($GQ899&gt;=3,INDEX($DL:$DL,$GP899+3),"")</f>
      </c>
      <c r="FE899">
        <f>IF($GQ899&gt;=4,INDEX($DL:$DL,$GP899+4),"")</f>
      </c>
      <c r="FF899">
        <f>IF($GQ899&gt;=5,INDEX($DL:$DL,$GP899+5),"")</f>
      </c>
      <c r="FG899">
        <f>IF($GQ899&gt;=6,INDEX($DL:$DL,$GP899+6),"")</f>
      </c>
      <c r="FH899">
        <f>IF($GQ899&gt;=7,INDEX($DL:$DL,$GP899+7),"")</f>
      </c>
      <c r="FI899">
        <f>IF($GQ899&gt;=8,INDEX($DL:$DL,$GP899+8),"")</f>
      </c>
      <c r="FJ899">
        <f>IF($GQ899&gt;=9,INDEX($DL:$DL,$GP899+9),"")</f>
      </c>
      <c r="FK899">
        <f>IF($GQ899&gt;=10,INDEX($DL:$DL,$GP899+10),"")</f>
      </c>
      <c r="FL899">
        <f>IF($GQ899&gt;=11,INDEX($DL:$DL,$GP899+11),"")</f>
      </c>
      <c r="FM899">
        <f>IF($GQ899&gt;=12,INDEX($DL:$DL,$GP899+12),"")</f>
      </c>
      <c r="FN899">
        <f>IF($GQ899&gt;=13,INDEX($DL:$DL,$GP899+13),"")</f>
      </c>
      <c r="FO899">
        <f>IF($GQ899&gt;=14,INDEX($DL:$DL,$GP899+14),"")</f>
      </c>
      <c r="FP899">
        <f>IF($GQ899&gt;=15,INDEX($DL:$DL,$GP899+15),"")</f>
      </c>
      <c r="FQ899">
        <f>IF($GQ899&gt;=16,INDEX($DL:$DL,$GP899+16),"")</f>
      </c>
      <c r="FR899">
        <f>IF($GQ899&gt;=17,INDEX($DL:$DL,$GP899+17),"")</f>
      </c>
      <c r="FS899">
        <f>IF($GQ899&gt;=18,INDEX($DL:$DL,$GP899+18),"")</f>
      </c>
      <c r="FT899">
        <f>IF($GQ899&gt;=19,INDEX($DL:$DL,$GP899+19),"")</f>
      </c>
      <c r="FU899">
        <f>IF($GQ899&gt;=20,INDEX($DL:$DL,$GP899+20),"")</f>
      </c>
      <c r="FV899">
        <f>IF($GQ899&gt;=21,INDEX($DL:$DL,$GP899+21),"")</f>
      </c>
      <c r="FW899">
        <f>IF($GQ899&gt;=22,INDEX($DL:$DL,$GP899+22),"")</f>
      </c>
      <c r="FX899">
        <f>IF($GQ899&gt;=23,INDEX($DL:$DL,$GP899+23),"")</f>
      </c>
      <c r="FY899">
        <f>IF($GQ899&gt;=24,INDEX($DL:$DL,$GP899+24),"")</f>
      </c>
      <c r="FZ899">
        <f>IF($GQ899&gt;=25,INDEX($DL:$DL,$GP899+25),"")</f>
      </c>
      <c r="GA899">
        <f>IF($GQ899&gt;=26,INDEX($DL:$DL,$GP899+26),"")</f>
      </c>
      <c r="GB899">
        <f>IF($GQ899&gt;=27,INDEX($DL:$DL,$GP899+27),"")</f>
      </c>
      <c r="GC899">
        <f>IF($GQ899&gt;=28,INDEX($DL:$DL,$GP899+28),"")</f>
      </c>
      <c r="GD899">
        <f>IF($GQ899&gt;=29,INDEX($DL:$DL,$GP899+29),"")</f>
      </c>
      <c r="GE899">
        <f>IF($GQ899&gt;=30,INDEX($DL:$DL,$GP899+30),"")</f>
      </c>
      <c r="GF899">
        <f>IF($GQ899&gt;=31,INDEX($DL:$DL,$GP899+31),"")</f>
      </c>
      <c r="GG899">
        <f>IF($GQ899&gt;=32,INDEX($DL:$DL,$GP899+32),"")</f>
      </c>
      <c r="GH899">
        <f>IF($GQ899&gt;=33,INDEX($DL:$DL,$GP899+33),"")</f>
      </c>
      <c r="GI899">
        <f>IF($GQ899&gt;=34,INDEX($DL:$DL,$GP899+34),"")</f>
      </c>
      <c r="GJ899">
        <f>IF($GQ899&gt;=35,INDEX($DL:$DL,$GP899+35),"")</f>
      </c>
      <c r="GK899">
        <f>IF($GQ899&gt;=36,INDEX($DL:$DL,$GP899+36),"")</f>
      </c>
      <c r="GL899">
        <f>IF($GQ899&gt;=37,INDEX($DL:$DL,$GP899+37),"")</f>
      </c>
      <c r="GM899">
        <f>IF($GQ899&gt;=38,INDEX($DL:$DL,$GP899+38),"")</f>
      </c>
      <c r="GN899">
        <f>IF($GQ899&gt;=39,INDEX($DL:$DL,$GP899+39),"")</f>
      </c>
      <c r="GO899">
        <f>IF($GQ899&gt;=40,INDEX($DL:$DL,$GP899+40),"")</f>
      </c>
      <c r="GP899">
        <f>IFERROR(MATCH($DJ899,$DK$2:$DK$148,0)+1,0)</f>
      </c>
      <c r="GQ899">
        <f>IFERROR(INDEX($DM$2:$DM$148,MATCH($DJ899,$DK$2:$DK$148,0)),0)</f>
      </c>
      <c r="GR899">
        <f>IFERROR(MATCH($L899,$DN$899:$FA$899,0),0)</f>
      </c>
      <c r="GS899">
        <f>IF($GR899&gt;0,INDEX($FB$899:$GO$899,$GR899),"")</f>
      </c>
      <c r="GV899">
        <f>IF($JE899&gt;=1,INDEX($GT:$GT,$JD899+1),"")</f>
      </c>
      <c r="GW899">
        <f>IF($JE899&gt;=2,INDEX($GT:$GT,$JD899+2),"")</f>
      </c>
      <c r="GX899">
        <f>IF($JE899&gt;=3,INDEX($GT:$GT,$JD899+3),"")</f>
      </c>
      <c r="GY899">
        <f>IF($JE899&gt;=4,INDEX($GT:$GT,$JD899+4),"")</f>
      </c>
      <c r="GZ899">
        <f>IF($JE899&gt;=5,INDEX($GT:$GT,$JD899+5),"")</f>
      </c>
      <c r="HA899">
        <f>IF($JE899&gt;=6,INDEX($GT:$GT,$JD899+6),"")</f>
      </c>
      <c r="HB899">
        <f>IF($JE899&gt;=7,INDEX($GT:$GT,$JD899+7),"")</f>
      </c>
      <c r="HC899">
        <f>IF($JE899&gt;=8,INDEX($GT:$GT,$JD899+8),"")</f>
      </c>
      <c r="HD899">
        <f>IF($JE899&gt;=9,INDEX($GT:$GT,$JD899+9),"")</f>
      </c>
      <c r="HE899">
        <f>IF($JE899&gt;=10,INDEX($GT:$GT,$JD899+10),"")</f>
      </c>
      <c r="HF899">
        <f>IF($JE899&gt;=11,INDEX($GT:$GT,$JD899+11),"")</f>
      </c>
      <c r="HG899">
        <f>IF($JE899&gt;=12,INDEX($GT:$GT,$JD899+12),"")</f>
      </c>
      <c r="HH899">
        <f>IF($JE899&gt;=13,INDEX($GT:$GT,$JD899+13),"")</f>
      </c>
      <c r="HI899">
        <f>IF($JE899&gt;=14,INDEX($GT:$GT,$JD899+14),"")</f>
      </c>
      <c r="HJ899">
        <f>IF($JE899&gt;=15,INDEX($GT:$GT,$JD899+15),"")</f>
      </c>
      <c r="HK899">
        <f>IF($JE899&gt;=16,INDEX($GT:$GT,$JD899+16),"")</f>
      </c>
      <c r="HL899">
        <f>IF($JE899&gt;=17,INDEX($GT:$GT,$JD899+17),"")</f>
      </c>
      <c r="HM899">
        <f>IF($JE899&gt;=18,INDEX($GT:$GT,$JD899+18),"")</f>
      </c>
      <c r="HN899">
        <f>IF($JE899&gt;=19,INDEX($GT:$GT,$JD899+19),"")</f>
      </c>
      <c r="HO899">
        <f>IF($JE899&gt;=20,INDEX($GT:$GT,$JD899+20),"")</f>
      </c>
      <c r="HP899">
        <f>IF($JE899&gt;=21,INDEX($GT:$GT,$JD899+21),"")</f>
      </c>
      <c r="HQ899">
        <f>IF($JE899&gt;=22,INDEX($GT:$GT,$JD899+22),"")</f>
      </c>
      <c r="HR899">
        <f>IF($JE899&gt;=23,INDEX($GT:$GT,$JD899+23),"")</f>
      </c>
      <c r="HS899">
        <f>IF($JE899&gt;=24,INDEX($GT:$GT,$JD899+24),"")</f>
      </c>
      <c r="HT899">
        <f>IF($JE899&gt;=25,INDEX($GT:$GT,$JD899+25),"")</f>
      </c>
      <c r="HU899">
        <f>IF($JE899&gt;=26,INDEX($GT:$GT,$JD899+26),"")</f>
      </c>
      <c r="HV899">
        <f>IF($JE899&gt;=27,INDEX($GT:$GT,$JD899+27),"")</f>
      </c>
      <c r="HW899">
        <f>IF($JE899&gt;=28,INDEX($GT:$GT,$JD899+28),"")</f>
      </c>
      <c r="HX899">
        <f>IF($JE899&gt;=29,INDEX($GT:$GT,$JD899+29),"")</f>
      </c>
      <c r="HY899">
        <f>IF($JE899&gt;=30,INDEX($GT:$GT,$JD899+30),"")</f>
      </c>
      <c r="HZ899">
        <f>IF($JE899&gt;=31,INDEX($GT:$GT,$JD899+31),"")</f>
      </c>
      <c r="IA899">
        <f>IF($JE899&gt;=32,INDEX($GT:$GT,$JD899+32),"")</f>
      </c>
      <c r="IB899">
        <f>IF($JE899&gt;=33,INDEX($GT:$GT,$JD899+33),"")</f>
      </c>
      <c r="IC899">
        <f>IF($JE899&gt;=34,INDEX($GT:$GT,$JD899+34),"")</f>
      </c>
      <c r="ID899">
        <f>IF($JE899&gt;=35,INDEX($GT:$GT,$JD899+35),"")</f>
      </c>
      <c r="IE899">
        <f>IF($JE899&gt;=36,INDEX($GT:$GT,$JD899+36),"")</f>
      </c>
      <c r="IF899">
        <f>IF($JE899&gt;=37,INDEX($GT:$GT,$JD899+37),"")</f>
      </c>
      <c r="IG899">
        <f>IF($JE899&gt;=38,INDEX($GT:$GT,$JD899+38),"")</f>
      </c>
      <c r="IH899">
        <f>IF($JE899&gt;=39,INDEX($GT:$GT,$JD899+39),"")</f>
      </c>
      <c r="II899">
        <f>IF($JE899&gt;=40,INDEX($GT:$GT,$JD899+40),"")</f>
      </c>
      <c r="IJ899">
        <f>IF($JE899&gt;=41,INDEX($GT:$GT,$JD899+41),"")</f>
      </c>
      <c r="IK899">
        <f>IF($JE899&gt;=42,INDEX($GT:$GT,$JD899+42),"")</f>
      </c>
      <c r="IL899">
        <f>IF($JE899&gt;=43,INDEX($GT:$GT,$JD899+43),"")</f>
      </c>
      <c r="IM899">
        <f>IF($JE899&gt;=44,INDEX($GT:$GT,$JD899+44),"")</f>
      </c>
      <c r="IN899">
        <f>IF($JE899&gt;=45,INDEX($GT:$GT,$JD899+45),"")</f>
      </c>
      <c r="IO899">
        <f>IF($JE899&gt;=46,INDEX($GT:$GT,$JD899+46),"")</f>
      </c>
      <c r="IP899">
        <f>IF($JE899&gt;=47,INDEX($GT:$GT,$JD899+47),"")</f>
      </c>
      <c r="IQ899">
        <f>IF($JE899&gt;=48,INDEX($GT:$GT,$JD899+48),"")</f>
      </c>
      <c r="IR899">
        <f>IF($JE899&gt;=49,INDEX($GT:$GT,$JD899+49),"")</f>
      </c>
      <c r="IS899">
        <f>IF($JE899&gt;=50,INDEX($GT:$GT,$JD899+50),"")</f>
      </c>
      <c r="IT899">
        <f>IF($JE899&gt;=51,INDEX($GT:$GT,$JD899+51),"")</f>
      </c>
      <c r="IU899">
        <f>IF($JE899&gt;=52,INDEX($GT:$GT,$JD899+52),"")</f>
      </c>
      <c r="IV899">
        <f>IF($JE899&gt;=53,INDEX($GT:$GT,$JD899+53),"")</f>
      </c>
      <c r="IW899">
        <f>IF($JE899&gt;=54,INDEX($GT:$GT,$JD899+54),"")</f>
      </c>
      <c r="IX899">
        <f>IF($JE899&gt;=55,INDEX($GT:$GT,$JD899+55),"")</f>
      </c>
      <c r="IY899">
        <f>IF($JE899&gt;=56,INDEX($GT:$GT,$JD899+56),"")</f>
      </c>
      <c r="IZ899">
        <f>IF($JE899&gt;=57,INDEX($GT:$GT,$JD899+57),"")</f>
      </c>
      <c r="JA899">
        <f>IF($JE899&gt;=58,INDEX($GT:$GT,$JD899+58),"")</f>
      </c>
      <c r="JB899">
        <f>IF($JE899&gt;=59,INDEX($GT:$GT,$JD899+59),"")</f>
      </c>
      <c r="JC899">
        <f>IF($JE899&gt;=60,INDEX($GT:$GT,$JD899+60),"")</f>
      </c>
      <c r="JD899">
        <f>IFERROR(MATCH($GS899,$GT$2:$GT$322,0)+1,0)</f>
      </c>
      <c r="JE899">
        <f>IFERROR(INDEX($GU$2:$GU$322,MATCH($GS899,$GT$2:$GT$322,0)),0)</f>
      </c>
      <c r="JF899" t="s">
        <v>28</v>
      </c>
      <c r="JG899" t="s">
        <v>28</v>
      </c>
    </row>
    <row r="900" spans="1:267" x14ac:dyDescent="0.25">
      <c r="J900" s="1"/>
      <c r="K900" s="1"/>
      <c r="L900" s="1"/>
      <c r="M900" s="1"/>
      <c r="N900" s="1">
        <f>IFERROR(IF(FIND(" - ",$J900)&gt;0,MID($J900,FIND(" - ",$J900)+3,LEN($J900)),""),"")</f>
      </c>
      <c r="P900" s="1"/>
      <c r="S900" t="s">
        <v>28</v>
      </c>
      <c r="U900">
        <f>IF(OR($S900="",$T900=""),"",IFERROR($S900/$T900,0))</f>
      </c>
      <c r="V900">
        <f>IF($S900="","",
IF($K900="","",
IF(ISNUMBER(SEARCH("exempt",LOWER($K900))),0,
$S900*(VALUE(SUBSTITUTE($K900,"%",""))/100))))</f>
      </c>
      <c r="AB900">
        <f>IF($S900="","",
SUM($S900,$V900,$Z900,$W900,$Y900)-
IF($AA900="",0,VALUE($AA900)))</f>
      </c>
      <c r="AJ900" t="s">
        <v>1741</v>
      </c>
      <c r="AR900">
        <f>IFERROR(LEFT($J900,FIND(" - ",$J900)-1),$J900)</f>
      </c>
      <c r="AU900">
        <f>IF($CJ900&gt;=1,INDEX($AS:$AS,$CI900+1),"")</f>
      </c>
      <c r="AV900">
        <f>IF($CJ900&gt;=2,INDEX($AS:$AS,$CI900+2),"")</f>
      </c>
      <c r="AW900">
        <f>IF($CJ900&gt;=3,INDEX($AS:$AS,$CI900+3),"")</f>
      </c>
      <c r="AX900">
        <f>IF($CJ900&gt;=4,INDEX($AS:$AS,$CI900+4),"")</f>
      </c>
      <c r="AY900">
        <f>IF($CJ900&gt;=5,INDEX($AS:$AS,$CI900+5),"")</f>
      </c>
      <c r="AZ900">
        <f>IF($CJ900&gt;=6,INDEX($AS:$AS,$CI900+6),"")</f>
      </c>
      <c r="BA900">
        <f>IF($CJ900&gt;=7,INDEX($AS:$AS,$CI900+7),"")</f>
      </c>
      <c r="BB900">
        <f>IF($CJ900&gt;=8,INDEX($AS:$AS,$CI900+8),"")</f>
      </c>
      <c r="BC900">
        <f>IF($CJ900&gt;=9,INDEX($AS:$AS,$CI900+9),"")</f>
      </c>
      <c r="BD900">
        <f>IF($CJ900&gt;=10,INDEX($AS:$AS,$CI900+10),"")</f>
      </c>
      <c r="BE900">
        <f>IF($CJ900&gt;=11,INDEX($AS:$AS,$CI900+11),"")</f>
      </c>
      <c r="BF900">
        <f>IF($CJ900&gt;=12,INDEX($AS:$AS,$CI900+12),"")</f>
      </c>
      <c r="BG900">
        <f>IF($CJ900&gt;=13,INDEX($AS:$AS,$CI900+13),"")</f>
      </c>
      <c r="BH900">
        <f>IF($CJ900&gt;=14,INDEX($AS:$AS,$CI900+14),"")</f>
      </c>
      <c r="BI900">
        <f>IF($CJ900&gt;=15,INDEX($AS:$AS,$CI900+15),"")</f>
      </c>
      <c r="BJ900">
        <f>IF($CJ900&gt;=16,INDEX($AS:$AS,$CI900+16),"")</f>
      </c>
      <c r="BK900">
        <f>IF($CJ900&gt;=17,INDEX($AS:$AS,$CI900+17),"")</f>
      </c>
      <c r="BL900">
        <f>IF($CJ900&gt;=18,INDEX($AS:$AS,$CI900+18),"")</f>
      </c>
      <c r="BM900">
        <f>IF($CJ900&gt;=19,INDEX($AS:$AS,$CI900+19),"")</f>
      </c>
      <c r="BN900">
        <f>IF($CJ900&gt;=20,INDEX($AS:$AS,$CI900+20),"")</f>
      </c>
      <c r="BO900">
        <f>IF($CJ900&gt;=21,INDEX($AS:$AS,$CI900+21),"")</f>
      </c>
      <c r="BP900">
        <f>IF($CJ900&gt;=22,INDEX($AS:$AS,$CI900+22),"")</f>
      </c>
      <c r="BQ900">
        <f>IF($CJ900&gt;=23,INDEX($AS:$AS,$CI900+23),"")</f>
      </c>
      <c r="BR900">
        <f>IF($CJ900&gt;=24,INDEX($AS:$AS,$CI900+24),"")</f>
      </c>
      <c r="BS900">
        <f>IF($CJ900&gt;=25,INDEX($AS:$AS,$CI900+25),"")</f>
      </c>
      <c r="BT900">
        <f>IF($CJ900&gt;=26,INDEX($AS:$AS,$CI900+26),"")</f>
      </c>
      <c r="BU900">
        <f>IF($CJ900&gt;=27,INDEX($AS:$AS,$CI900+27),"")</f>
      </c>
      <c r="BV900">
        <f>IF($CJ900&gt;=28,INDEX($AS:$AS,$CI900+28),"")</f>
      </c>
      <c r="BW900">
        <f>IF($CJ900&gt;=29,INDEX($AS:$AS,$CI900+29),"")</f>
      </c>
      <c r="BX900">
        <f>IF($CJ900&gt;=30,INDEX($AS:$AS,$CI900+30),"")</f>
      </c>
      <c r="BY900">
        <f>IF($CJ900&gt;=31,INDEX($AS:$AS,$CI900+31),"")</f>
      </c>
      <c r="BZ900">
        <f>IF($CJ900&gt;=32,INDEX($AS:$AS,$CI900+32),"")</f>
      </c>
      <c r="CA900">
        <f>IF($CJ900&gt;=33,INDEX($AS:$AS,$CI900+33),"")</f>
      </c>
      <c r="CB900">
        <f>IF($CJ900&gt;=34,INDEX($AS:$AS,$CI900+34),"")</f>
      </c>
      <c r="CC900">
        <f>IF($CJ900&gt;=35,INDEX($AS:$AS,$CI900+35),"")</f>
      </c>
      <c r="CD900">
        <f>IF($CJ900&gt;=36,INDEX($AS:$AS,$CI900+36),"")</f>
      </c>
      <c r="CE900">
        <f>IF($CJ900&gt;=37,INDEX($AS:$AS,$CI900+37),"")</f>
      </c>
      <c r="CF900">
        <f>IF($CJ900&gt;=38,INDEX($AS:$AS,$CI900+38),"")</f>
      </c>
      <c r="CG900">
        <f>IF($CJ900&gt;=39,INDEX($AS:$AS,$CI900+39),"")</f>
      </c>
      <c r="CH900">
        <f>IF($CJ900&gt;=40,INDEX($AS:$AS,$CI900+40),"")</f>
      </c>
      <c r="CI900">
        <f>IFERROR(MATCH($AR900,$AS$2:$AS$133,0)+1,0)</f>
      </c>
      <c r="CJ900">
        <f>IFERROR(INDEX($AT$2:$AT$133,MATCH($AR900,$AS$2:$AS$133,0)),0)</f>
      </c>
      <c r="CK900">
        <f>IFERROR(LEFT($O900,FIND(" - ",$O900)-1),$O900)</f>
      </c>
      <c r="CL900" t="s">
        <v>1742</v>
      </c>
      <c r="CM900">
        <v>1</v>
      </c>
      <c r="CN900">
        <f>IF($DI900&gt;=1,INDEX($CL:$CL,$DH900+1),"")</f>
      </c>
      <c r="CO900">
        <f>IF($DI900&gt;=2,INDEX($CL:$CL,$DH900+2),"")</f>
      </c>
      <c r="CP900">
        <f>IF($DI900&gt;=3,INDEX($CL:$CL,$DH900+3),"")</f>
      </c>
      <c r="CQ900">
        <f>IF($DI900&gt;=4,INDEX($CL:$CL,$DH900+4),"")</f>
      </c>
      <c r="CR900">
        <f>IF($DI900&gt;=5,INDEX($CL:$CL,$DH900+5),"")</f>
      </c>
      <c r="CS900">
        <f>IF($DI900&gt;=6,INDEX($CL:$CL,$DH900+6),"")</f>
      </c>
      <c r="CT900">
        <f>IF($DI900&gt;=7,INDEX($CL:$CL,$DH900+7),"")</f>
      </c>
      <c r="CU900">
        <f>IF($DI900&gt;=8,INDEX($CL:$CL,$DH900+8),"")</f>
      </c>
      <c r="CV900">
        <f>IF($DI900&gt;=9,INDEX($CL:$CL,$DH900+9),"")</f>
      </c>
      <c r="CW900">
        <f>IF($DI900&gt;=10,INDEX($CL:$CL,$DH900+10),"")</f>
      </c>
      <c r="CX900">
        <f>IF($DI900&gt;=11,INDEX($CL:$CL,$DH900+11),"")</f>
      </c>
      <c r="CY900">
        <f>IF($DI900&gt;=12,INDEX($CL:$CL,$DH900+12),"")</f>
      </c>
      <c r="CZ900">
        <f>IF($DI900&gt;=13,INDEX($CL:$CL,$DH900+13),"")</f>
      </c>
      <c r="DA900">
        <f>IF($DI900&gt;=14,INDEX($CL:$CL,$DH900+14),"")</f>
      </c>
      <c r="DB900">
        <f>IF($DI900&gt;=15,INDEX($CL:$CL,$DH900+15),"")</f>
      </c>
      <c r="DC900">
        <f>IF($DI900&gt;=16,INDEX($CL:$CL,$DH900+16),"")</f>
      </c>
      <c r="DD900">
        <f>IF($DI900&gt;=17,INDEX($CL:$CL,$DH900+17),"")</f>
      </c>
      <c r="DE900">
        <f>IF($DI900&gt;=18,INDEX($CL:$CL,$DH900+18),"")</f>
      </c>
      <c r="DF900">
        <f>IF($DI900&gt;=19,INDEX($CL:$CL,$DH900+19),"")</f>
      </c>
      <c r="DG900">
        <f>IF($DI900&gt;=20,INDEX($CL:$CL,$DH900+20),"")</f>
      </c>
      <c r="DH900">
        <f>IFERROR(MATCH($CK900,$CL$2:$CL$1558,0)+1,0)</f>
      </c>
      <c r="DI900">
        <f>IFERROR(INDEX($CM$2:$CM$1558,MATCH($CK900,$CL$2:$CL$1558,0)),0)</f>
      </c>
      <c r="DJ900">
        <f>IFERROR(INDEX($AQ:$AQ,MATCH($K900,$AP:$AP,0))&amp;"","")</f>
      </c>
      <c r="DN900">
        <f>IF($GQ900&gt;=1,INDEX($DK:$DK,$GP900+1),"")</f>
      </c>
      <c r="DO900">
        <f>IF($GQ900&gt;=2,INDEX($DK:$DK,$GP900+2),"")</f>
      </c>
      <c r="DP900">
        <f>IF($GQ900&gt;=3,INDEX($DK:$DK,$GP900+3),"")</f>
      </c>
      <c r="DQ900">
        <f>IF($GQ900&gt;=4,INDEX($DK:$DK,$GP900+4),"")</f>
      </c>
      <c r="DR900">
        <f>IF($GQ900&gt;=5,INDEX($DK:$DK,$GP900+5),"")</f>
      </c>
      <c r="DS900">
        <f>IF($GQ900&gt;=6,INDEX($DK:$DK,$GP900+6),"")</f>
      </c>
      <c r="DT900">
        <f>IF($GQ900&gt;=7,INDEX($DK:$DK,$GP900+7),"")</f>
      </c>
      <c r="DU900">
        <f>IF($GQ900&gt;=8,INDEX($DK:$DK,$GP900+8),"")</f>
      </c>
      <c r="DV900">
        <f>IF($GQ900&gt;=9,INDEX($DK:$DK,$GP900+9),"")</f>
      </c>
      <c r="DW900">
        <f>IF($GQ900&gt;=10,INDEX($DK:$DK,$GP900+10),"")</f>
      </c>
      <c r="DX900">
        <f>IF($GQ900&gt;=11,INDEX($DK:$DK,$GP900+11),"")</f>
      </c>
      <c r="DY900">
        <f>IF($GQ900&gt;=12,INDEX($DK:$DK,$GP900+12),"")</f>
      </c>
      <c r="DZ900">
        <f>IF($GQ900&gt;=13,INDEX($DK:$DK,$GP900+13),"")</f>
      </c>
      <c r="EA900">
        <f>IF($GQ900&gt;=14,INDEX($DK:$DK,$GP900+14),"")</f>
      </c>
      <c r="EB900">
        <f>IF($GQ900&gt;=15,INDEX($DK:$DK,$GP900+15),"")</f>
      </c>
      <c r="EC900">
        <f>IF($GQ900&gt;=16,INDEX($DK:$DK,$GP900+16),"")</f>
      </c>
      <c r="ED900">
        <f>IF($GQ900&gt;=17,INDEX($DK:$DK,$GP900+17),"")</f>
      </c>
      <c r="EE900">
        <f>IF($GQ900&gt;=18,INDEX($DK:$DK,$GP900+18),"")</f>
      </c>
      <c r="EF900">
        <f>IF($GQ900&gt;=19,INDEX($DK:$DK,$GP900+19),"")</f>
      </c>
      <c r="EG900">
        <f>IF($GQ900&gt;=20,INDEX($DK:$DK,$GP900+20),"")</f>
      </c>
      <c r="EH900">
        <f>IF($GQ900&gt;=21,INDEX($DK:$DK,$GP900+21),"")</f>
      </c>
      <c r="EI900">
        <f>IF($GQ900&gt;=22,INDEX($DK:$DK,$GP900+22),"")</f>
      </c>
      <c r="EJ900">
        <f>IF($GQ900&gt;=23,INDEX($DK:$DK,$GP900+23),"")</f>
      </c>
      <c r="EK900">
        <f>IF($GQ900&gt;=24,INDEX($DK:$DK,$GP900+24),"")</f>
      </c>
      <c r="EL900">
        <f>IF($GQ900&gt;=25,INDEX($DK:$DK,$GP900+25),"")</f>
      </c>
      <c r="EM900">
        <f>IF($GQ900&gt;=26,INDEX($DK:$DK,$GP900+26),"")</f>
      </c>
      <c r="EN900">
        <f>IF($GQ900&gt;=27,INDEX($DK:$DK,$GP900+27),"")</f>
      </c>
      <c r="EO900">
        <f>IF($GQ900&gt;=28,INDEX($DK:$DK,$GP900+28),"")</f>
      </c>
      <c r="EP900">
        <f>IF($GQ900&gt;=29,INDEX($DK:$DK,$GP900+29),"")</f>
      </c>
      <c r="EQ900">
        <f>IF($GQ900&gt;=30,INDEX($DK:$DK,$GP900+30),"")</f>
      </c>
      <c r="ER900">
        <f>IF($GQ900&gt;=31,INDEX($DK:$DK,$GP900+31),"")</f>
      </c>
      <c r="ES900">
        <f>IF($GQ900&gt;=32,INDEX($DK:$DK,$GP900+32),"")</f>
      </c>
      <c r="ET900">
        <f>IF($GQ900&gt;=33,INDEX($DK:$DK,$GP900+33),"")</f>
      </c>
      <c r="EU900">
        <f>IF($GQ900&gt;=34,INDEX($DK:$DK,$GP900+34),"")</f>
      </c>
      <c r="EV900">
        <f>IF($GQ900&gt;=35,INDEX($DK:$DK,$GP900+35),"")</f>
      </c>
      <c r="EW900">
        <f>IF($GQ900&gt;=36,INDEX($DK:$DK,$GP900+36),"")</f>
      </c>
      <c r="EX900">
        <f>IF($GQ900&gt;=37,INDEX($DK:$DK,$GP900+37),"")</f>
      </c>
      <c r="EY900">
        <f>IF($GQ900&gt;=38,INDEX($DK:$DK,$GP900+38),"")</f>
      </c>
      <c r="EZ900">
        <f>IF($GQ900&gt;=39,INDEX($DK:$DK,$GP900+39),"")</f>
      </c>
      <c r="FA900">
        <f>IF($GQ900&gt;=40,INDEX($DK:$DK,$GP900+40),"")</f>
      </c>
      <c r="FB900">
        <f>IF($GQ900&gt;=1,INDEX($DL:$DL,$GP900+1),"")</f>
      </c>
      <c r="FC900">
        <f>IF($GQ900&gt;=2,INDEX($DL:$DL,$GP900+2),"")</f>
      </c>
      <c r="FD900">
        <f>IF($GQ900&gt;=3,INDEX($DL:$DL,$GP900+3),"")</f>
      </c>
      <c r="FE900">
        <f>IF($GQ900&gt;=4,INDEX($DL:$DL,$GP900+4),"")</f>
      </c>
      <c r="FF900">
        <f>IF($GQ900&gt;=5,INDEX($DL:$DL,$GP900+5),"")</f>
      </c>
      <c r="FG900">
        <f>IF($GQ900&gt;=6,INDEX($DL:$DL,$GP900+6),"")</f>
      </c>
      <c r="FH900">
        <f>IF($GQ900&gt;=7,INDEX($DL:$DL,$GP900+7),"")</f>
      </c>
      <c r="FI900">
        <f>IF($GQ900&gt;=8,INDEX($DL:$DL,$GP900+8),"")</f>
      </c>
      <c r="FJ900">
        <f>IF($GQ900&gt;=9,INDEX($DL:$DL,$GP900+9),"")</f>
      </c>
      <c r="FK900">
        <f>IF($GQ900&gt;=10,INDEX($DL:$DL,$GP900+10),"")</f>
      </c>
      <c r="FL900">
        <f>IF($GQ900&gt;=11,INDEX($DL:$DL,$GP900+11),"")</f>
      </c>
      <c r="FM900">
        <f>IF($GQ900&gt;=12,INDEX($DL:$DL,$GP900+12),"")</f>
      </c>
      <c r="FN900">
        <f>IF($GQ900&gt;=13,INDEX($DL:$DL,$GP900+13),"")</f>
      </c>
      <c r="FO900">
        <f>IF($GQ900&gt;=14,INDEX($DL:$DL,$GP900+14),"")</f>
      </c>
      <c r="FP900">
        <f>IF($GQ900&gt;=15,INDEX($DL:$DL,$GP900+15),"")</f>
      </c>
      <c r="FQ900">
        <f>IF($GQ900&gt;=16,INDEX($DL:$DL,$GP900+16),"")</f>
      </c>
      <c r="FR900">
        <f>IF($GQ900&gt;=17,INDEX($DL:$DL,$GP900+17),"")</f>
      </c>
      <c r="FS900">
        <f>IF($GQ900&gt;=18,INDEX($DL:$DL,$GP900+18),"")</f>
      </c>
      <c r="FT900">
        <f>IF($GQ900&gt;=19,INDEX($DL:$DL,$GP900+19),"")</f>
      </c>
      <c r="FU900">
        <f>IF($GQ900&gt;=20,INDEX($DL:$DL,$GP900+20),"")</f>
      </c>
      <c r="FV900">
        <f>IF($GQ900&gt;=21,INDEX($DL:$DL,$GP900+21),"")</f>
      </c>
      <c r="FW900">
        <f>IF($GQ900&gt;=22,INDEX($DL:$DL,$GP900+22),"")</f>
      </c>
      <c r="FX900">
        <f>IF($GQ900&gt;=23,INDEX($DL:$DL,$GP900+23),"")</f>
      </c>
      <c r="FY900">
        <f>IF($GQ900&gt;=24,INDEX($DL:$DL,$GP900+24),"")</f>
      </c>
      <c r="FZ900">
        <f>IF($GQ900&gt;=25,INDEX($DL:$DL,$GP900+25),"")</f>
      </c>
      <c r="GA900">
        <f>IF($GQ900&gt;=26,INDEX($DL:$DL,$GP900+26),"")</f>
      </c>
      <c r="GB900">
        <f>IF($GQ900&gt;=27,INDEX($DL:$DL,$GP900+27),"")</f>
      </c>
      <c r="GC900">
        <f>IF($GQ900&gt;=28,INDEX($DL:$DL,$GP900+28),"")</f>
      </c>
      <c r="GD900">
        <f>IF($GQ900&gt;=29,INDEX($DL:$DL,$GP900+29),"")</f>
      </c>
      <c r="GE900">
        <f>IF($GQ900&gt;=30,INDEX($DL:$DL,$GP900+30),"")</f>
      </c>
      <c r="GF900">
        <f>IF($GQ900&gt;=31,INDEX($DL:$DL,$GP900+31),"")</f>
      </c>
      <c r="GG900">
        <f>IF($GQ900&gt;=32,INDEX($DL:$DL,$GP900+32),"")</f>
      </c>
      <c r="GH900">
        <f>IF($GQ900&gt;=33,INDEX($DL:$DL,$GP900+33),"")</f>
      </c>
      <c r="GI900">
        <f>IF($GQ900&gt;=34,INDEX($DL:$DL,$GP900+34),"")</f>
      </c>
      <c r="GJ900">
        <f>IF($GQ900&gt;=35,INDEX($DL:$DL,$GP900+35),"")</f>
      </c>
      <c r="GK900">
        <f>IF($GQ900&gt;=36,INDEX($DL:$DL,$GP900+36),"")</f>
      </c>
      <c r="GL900">
        <f>IF($GQ900&gt;=37,INDEX($DL:$DL,$GP900+37),"")</f>
      </c>
      <c r="GM900">
        <f>IF($GQ900&gt;=38,INDEX($DL:$DL,$GP900+38),"")</f>
      </c>
      <c r="GN900">
        <f>IF($GQ900&gt;=39,INDEX($DL:$DL,$GP900+39),"")</f>
      </c>
      <c r="GO900">
        <f>IF($GQ900&gt;=40,INDEX($DL:$DL,$GP900+40),"")</f>
      </c>
      <c r="GP900">
        <f>IFERROR(MATCH($DJ900,$DK$2:$DK$148,0)+1,0)</f>
      </c>
      <c r="GQ900">
        <f>IFERROR(INDEX($DM$2:$DM$148,MATCH($DJ900,$DK$2:$DK$148,0)),0)</f>
      </c>
      <c r="GR900">
        <f>IFERROR(MATCH($L900,$DN$900:$FA$900,0),0)</f>
      </c>
      <c r="GS900">
        <f>IF($GR900&gt;0,INDEX($FB$900:$GO$900,$GR900),"")</f>
      </c>
      <c r="GV900">
        <f>IF($JE900&gt;=1,INDEX($GT:$GT,$JD900+1),"")</f>
      </c>
      <c r="GW900">
        <f>IF($JE900&gt;=2,INDEX($GT:$GT,$JD900+2),"")</f>
      </c>
      <c r="GX900">
        <f>IF($JE900&gt;=3,INDEX($GT:$GT,$JD900+3),"")</f>
      </c>
      <c r="GY900">
        <f>IF($JE900&gt;=4,INDEX($GT:$GT,$JD900+4),"")</f>
      </c>
      <c r="GZ900">
        <f>IF($JE900&gt;=5,INDEX($GT:$GT,$JD900+5),"")</f>
      </c>
      <c r="HA900">
        <f>IF($JE900&gt;=6,INDEX($GT:$GT,$JD900+6),"")</f>
      </c>
      <c r="HB900">
        <f>IF($JE900&gt;=7,INDEX($GT:$GT,$JD900+7),"")</f>
      </c>
      <c r="HC900">
        <f>IF($JE900&gt;=8,INDEX($GT:$GT,$JD900+8),"")</f>
      </c>
      <c r="HD900">
        <f>IF($JE900&gt;=9,INDEX($GT:$GT,$JD900+9),"")</f>
      </c>
      <c r="HE900">
        <f>IF($JE900&gt;=10,INDEX($GT:$GT,$JD900+10),"")</f>
      </c>
      <c r="HF900">
        <f>IF($JE900&gt;=11,INDEX($GT:$GT,$JD900+11),"")</f>
      </c>
      <c r="HG900">
        <f>IF($JE900&gt;=12,INDEX($GT:$GT,$JD900+12),"")</f>
      </c>
      <c r="HH900">
        <f>IF($JE900&gt;=13,INDEX($GT:$GT,$JD900+13),"")</f>
      </c>
      <c r="HI900">
        <f>IF($JE900&gt;=14,INDEX($GT:$GT,$JD900+14),"")</f>
      </c>
      <c r="HJ900">
        <f>IF($JE900&gt;=15,INDEX($GT:$GT,$JD900+15),"")</f>
      </c>
      <c r="HK900">
        <f>IF($JE900&gt;=16,INDEX($GT:$GT,$JD900+16),"")</f>
      </c>
      <c r="HL900">
        <f>IF($JE900&gt;=17,INDEX($GT:$GT,$JD900+17),"")</f>
      </c>
      <c r="HM900">
        <f>IF($JE900&gt;=18,INDEX($GT:$GT,$JD900+18),"")</f>
      </c>
      <c r="HN900">
        <f>IF($JE900&gt;=19,INDEX($GT:$GT,$JD900+19),"")</f>
      </c>
      <c r="HO900">
        <f>IF($JE900&gt;=20,INDEX($GT:$GT,$JD900+20),"")</f>
      </c>
      <c r="HP900">
        <f>IF($JE900&gt;=21,INDEX($GT:$GT,$JD900+21),"")</f>
      </c>
      <c r="HQ900">
        <f>IF($JE900&gt;=22,INDEX($GT:$GT,$JD900+22),"")</f>
      </c>
      <c r="HR900">
        <f>IF($JE900&gt;=23,INDEX($GT:$GT,$JD900+23),"")</f>
      </c>
      <c r="HS900">
        <f>IF($JE900&gt;=24,INDEX($GT:$GT,$JD900+24),"")</f>
      </c>
      <c r="HT900">
        <f>IF($JE900&gt;=25,INDEX($GT:$GT,$JD900+25),"")</f>
      </c>
      <c r="HU900">
        <f>IF($JE900&gt;=26,INDEX($GT:$GT,$JD900+26),"")</f>
      </c>
      <c r="HV900">
        <f>IF($JE900&gt;=27,INDEX($GT:$GT,$JD900+27),"")</f>
      </c>
      <c r="HW900">
        <f>IF($JE900&gt;=28,INDEX($GT:$GT,$JD900+28),"")</f>
      </c>
      <c r="HX900">
        <f>IF($JE900&gt;=29,INDEX($GT:$GT,$JD900+29),"")</f>
      </c>
      <c r="HY900">
        <f>IF($JE900&gt;=30,INDEX($GT:$GT,$JD900+30),"")</f>
      </c>
      <c r="HZ900">
        <f>IF($JE900&gt;=31,INDEX($GT:$GT,$JD900+31),"")</f>
      </c>
      <c r="IA900">
        <f>IF($JE900&gt;=32,INDEX($GT:$GT,$JD900+32),"")</f>
      </c>
      <c r="IB900">
        <f>IF($JE900&gt;=33,INDEX($GT:$GT,$JD900+33),"")</f>
      </c>
      <c r="IC900">
        <f>IF($JE900&gt;=34,INDEX($GT:$GT,$JD900+34),"")</f>
      </c>
      <c r="ID900">
        <f>IF($JE900&gt;=35,INDEX($GT:$GT,$JD900+35),"")</f>
      </c>
      <c r="IE900">
        <f>IF($JE900&gt;=36,INDEX($GT:$GT,$JD900+36),"")</f>
      </c>
      <c r="IF900">
        <f>IF($JE900&gt;=37,INDEX($GT:$GT,$JD900+37),"")</f>
      </c>
      <c r="IG900">
        <f>IF($JE900&gt;=38,INDEX($GT:$GT,$JD900+38),"")</f>
      </c>
      <c r="IH900">
        <f>IF($JE900&gt;=39,INDEX($GT:$GT,$JD900+39),"")</f>
      </c>
      <c r="II900">
        <f>IF($JE900&gt;=40,INDEX($GT:$GT,$JD900+40),"")</f>
      </c>
      <c r="IJ900">
        <f>IF($JE900&gt;=41,INDEX($GT:$GT,$JD900+41),"")</f>
      </c>
      <c r="IK900">
        <f>IF($JE900&gt;=42,INDEX($GT:$GT,$JD900+42),"")</f>
      </c>
      <c r="IL900">
        <f>IF($JE900&gt;=43,INDEX($GT:$GT,$JD900+43),"")</f>
      </c>
      <c r="IM900">
        <f>IF($JE900&gt;=44,INDEX($GT:$GT,$JD900+44),"")</f>
      </c>
      <c r="IN900">
        <f>IF($JE900&gt;=45,INDEX($GT:$GT,$JD900+45),"")</f>
      </c>
      <c r="IO900">
        <f>IF($JE900&gt;=46,INDEX($GT:$GT,$JD900+46),"")</f>
      </c>
      <c r="IP900">
        <f>IF($JE900&gt;=47,INDEX($GT:$GT,$JD900+47),"")</f>
      </c>
      <c r="IQ900">
        <f>IF($JE900&gt;=48,INDEX($GT:$GT,$JD900+48),"")</f>
      </c>
      <c r="IR900">
        <f>IF($JE900&gt;=49,INDEX($GT:$GT,$JD900+49),"")</f>
      </c>
      <c r="IS900">
        <f>IF($JE900&gt;=50,INDEX($GT:$GT,$JD900+50),"")</f>
      </c>
      <c r="IT900">
        <f>IF($JE900&gt;=51,INDEX($GT:$GT,$JD900+51),"")</f>
      </c>
      <c r="IU900">
        <f>IF($JE900&gt;=52,INDEX($GT:$GT,$JD900+52),"")</f>
      </c>
      <c r="IV900">
        <f>IF($JE900&gt;=53,INDEX($GT:$GT,$JD900+53),"")</f>
      </c>
      <c r="IW900">
        <f>IF($JE900&gt;=54,INDEX($GT:$GT,$JD900+54),"")</f>
      </c>
      <c r="IX900">
        <f>IF($JE900&gt;=55,INDEX($GT:$GT,$JD900+55),"")</f>
      </c>
      <c r="IY900">
        <f>IF($JE900&gt;=56,INDEX($GT:$GT,$JD900+56),"")</f>
      </c>
      <c r="IZ900">
        <f>IF($JE900&gt;=57,INDEX($GT:$GT,$JD900+57),"")</f>
      </c>
      <c r="JA900">
        <f>IF($JE900&gt;=58,INDEX($GT:$GT,$JD900+58),"")</f>
      </c>
      <c r="JB900">
        <f>IF($JE900&gt;=59,INDEX($GT:$GT,$JD900+59),"")</f>
      </c>
      <c r="JC900">
        <f>IF($JE900&gt;=60,INDEX($GT:$GT,$JD900+60),"")</f>
      </c>
      <c r="JD900">
        <f>IFERROR(MATCH($GS900,$GT$2:$GT$322,0)+1,0)</f>
      </c>
      <c r="JE900">
        <f>IFERROR(INDEX($GU$2:$GU$322,MATCH($GS900,$GT$2:$GT$322,0)),0)</f>
      </c>
      <c r="JF900" t="s">
        <v>28</v>
      </c>
      <c r="JG900" t="s">
        <v>28</v>
      </c>
    </row>
    <row r="901" spans="1:267" x14ac:dyDescent="0.25">
      <c r="J901" s="1"/>
      <c r="K901" s="1"/>
      <c r="L901" s="1"/>
      <c r="M901" s="1"/>
      <c r="N901" s="1">
        <f>IFERROR(IF(FIND(" - ",$J901)&gt;0,MID($J901,FIND(" - ",$J901)+3,LEN($J901)),""),"")</f>
      </c>
      <c r="P901" s="1"/>
      <c r="S901" t="s">
        <v>28</v>
      </c>
      <c r="U901">
        <f>IF(OR($S901="",$T901=""),"",IFERROR($S901/$T901,0))</f>
      </c>
      <c r="V901">
        <f>IF($S901="","",
IF($K901="","",
IF(ISNUMBER(SEARCH("exempt",LOWER($K901))),0,
$S901*(VALUE(SUBSTITUTE($K901,"%",""))/100))))</f>
      </c>
      <c r="AB901">
        <f>IF($S901="","",
SUM($S901,$V901,$Z901,$W901,$Y901)-
IF($AA901="",0,VALUE($AA901)))</f>
      </c>
      <c r="AJ901" t="s">
        <v>1743</v>
      </c>
      <c r="AR901">
        <f>IFERROR(LEFT($J901,FIND(" - ",$J901)-1),$J901)</f>
      </c>
      <c r="AU901">
        <f>IF($CJ901&gt;=1,INDEX($AS:$AS,$CI901+1),"")</f>
      </c>
      <c r="AV901">
        <f>IF($CJ901&gt;=2,INDEX($AS:$AS,$CI901+2),"")</f>
      </c>
      <c r="AW901">
        <f>IF($CJ901&gt;=3,INDEX($AS:$AS,$CI901+3),"")</f>
      </c>
      <c r="AX901">
        <f>IF($CJ901&gt;=4,INDEX($AS:$AS,$CI901+4),"")</f>
      </c>
      <c r="AY901">
        <f>IF($CJ901&gt;=5,INDEX($AS:$AS,$CI901+5),"")</f>
      </c>
      <c r="AZ901">
        <f>IF($CJ901&gt;=6,INDEX($AS:$AS,$CI901+6),"")</f>
      </c>
      <c r="BA901">
        <f>IF($CJ901&gt;=7,INDEX($AS:$AS,$CI901+7),"")</f>
      </c>
      <c r="BB901">
        <f>IF($CJ901&gt;=8,INDEX($AS:$AS,$CI901+8),"")</f>
      </c>
      <c r="BC901">
        <f>IF($CJ901&gt;=9,INDEX($AS:$AS,$CI901+9),"")</f>
      </c>
      <c r="BD901">
        <f>IF($CJ901&gt;=10,INDEX($AS:$AS,$CI901+10),"")</f>
      </c>
      <c r="BE901">
        <f>IF($CJ901&gt;=11,INDEX($AS:$AS,$CI901+11),"")</f>
      </c>
      <c r="BF901">
        <f>IF($CJ901&gt;=12,INDEX($AS:$AS,$CI901+12),"")</f>
      </c>
      <c r="BG901">
        <f>IF($CJ901&gt;=13,INDEX($AS:$AS,$CI901+13),"")</f>
      </c>
      <c r="BH901">
        <f>IF($CJ901&gt;=14,INDEX($AS:$AS,$CI901+14),"")</f>
      </c>
      <c r="BI901">
        <f>IF($CJ901&gt;=15,INDEX($AS:$AS,$CI901+15),"")</f>
      </c>
      <c r="BJ901">
        <f>IF($CJ901&gt;=16,INDEX($AS:$AS,$CI901+16),"")</f>
      </c>
      <c r="BK901">
        <f>IF($CJ901&gt;=17,INDEX($AS:$AS,$CI901+17),"")</f>
      </c>
      <c r="BL901">
        <f>IF($CJ901&gt;=18,INDEX($AS:$AS,$CI901+18),"")</f>
      </c>
      <c r="BM901">
        <f>IF($CJ901&gt;=19,INDEX($AS:$AS,$CI901+19),"")</f>
      </c>
      <c r="BN901">
        <f>IF($CJ901&gt;=20,INDEX($AS:$AS,$CI901+20),"")</f>
      </c>
      <c r="BO901">
        <f>IF($CJ901&gt;=21,INDEX($AS:$AS,$CI901+21),"")</f>
      </c>
      <c r="BP901">
        <f>IF($CJ901&gt;=22,INDEX($AS:$AS,$CI901+22),"")</f>
      </c>
      <c r="BQ901">
        <f>IF($CJ901&gt;=23,INDEX($AS:$AS,$CI901+23),"")</f>
      </c>
      <c r="BR901">
        <f>IF($CJ901&gt;=24,INDEX($AS:$AS,$CI901+24),"")</f>
      </c>
      <c r="BS901">
        <f>IF($CJ901&gt;=25,INDEX($AS:$AS,$CI901+25),"")</f>
      </c>
      <c r="BT901">
        <f>IF($CJ901&gt;=26,INDEX($AS:$AS,$CI901+26),"")</f>
      </c>
      <c r="BU901">
        <f>IF($CJ901&gt;=27,INDEX($AS:$AS,$CI901+27),"")</f>
      </c>
      <c r="BV901">
        <f>IF($CJ901&gt;=28,INDEX($AS:$AS,$CI901+28),"")</f>
      </c>
      <c r="BW901">
        <f>IF($CJ901&gt;=29,INDEX($AS:$AS,$CI901+29),"")</f>
      </c>
      <c r="BX901">
        <f>IF($CJ901&gt;=30,INDEX($AS:$AS,$CI901+30),"")</f>
      </c>
      <c r="BY901">
        <f>IF($CJ901&gt;=31,INDEX($AS:$AS,$CI901+31),"")</f>
      </c>
      <c r="BZ901">
        <f>IF($CJ901&gt;=32,INDEX($AS:$AS,$CI901+32),"")</f>
      </c>
      <c r="CA901">
        <f>IF($CJ901&gt;=33,INDEX($AS:$AS,$CI901+33),"")</f>
      </c>
      <c r="CB901">
        <f>IF($CJ901&gt;=34,INDEX($AS:$AS,$CI901+34),"")</f>
      </c>
      <c r="CC901">
        <f>IF($CJ901&gt;=35,INDEX($AS:$AS,$CI901+35),"")</f>
      </c>
      <c r="CD901">
        <f>IF($CJ901&gt;=36,INDEX($AS:$AS,$CI901+36),"")</f>
      </c>
      <c r="CE901">
        <f>IF($CJ901&gt;=37,INDEX($AS:$AS,$CI901+37),"")</f>
      </c>
      <c r="CF901">
        <f>IF($CJ901&gt;=38,INDEX($AS:$AS,$CI901+38),"")</f>
      </c>
      <c r="CG901">
        <f>IF($CJ901&gt;=39,INDEX($AS:$AS,$CI901+39),"")</f>
      </c>
      <c r="CH901">
        <f>IF($CJ901&gt;=40,INDEX($AS:$AS,$CI901+40),"")</f>
      </c>
      <c r="CI901">
        <f>IFERROR(MATCH($AR901,$AS$2:$AS$133,0)+1,0)</f>
      </c>
      <c r="CJ901">
        <f>IFERROR(INDEX($AT$2:$AT$133,MATCH($AR901,$AS$2:$AS$133,0)),0)</f>
      </c>
      <c r="CK901">
        <f>IFERROR(LEFT($O901,FIND(" - ",$O901)-1),$O901)</f>
      </c>
      <c r="CL901" t="s">
        <v>113</v>
      </c>
      <c r="CN901">
        <f>IF($DI901&gt;=1,INDEX($CL:$CL,$DH901+1),"")</f>
      </c>
      <c r="CO901">
        <f>IF($DI901&gt;=2,INDEX($CL:$CL,$DH901+2),"")</f>
      </c>
      <c r="CP901">
        <f>IF($DI901&gt;=3,INDEX($CL:$CL,$DH901+3),"")</f>
      </c>
      <c r="CQ901">
        <f>IF($DI901&gt;=4,INDEX($CL:$CL,$DH901+4),"")</f>
      </c>
      <c r="CR901">
        <f>IF($DI901&gt;=5,INDEX($CL:$CL,$DH901+5),"")</f>
      </c>
      <c r="CS901">
        <f>IF($DI901&gt;=6,INDEX($CL:$CL,$DH901+6),"")</f>
      </c>
      <c r="CT901">
        <f>IF($DI901&gt;=7,INDEX($CL:$CL,$DH901+7),"")</f>
      </c>
      <c r="CU901">
        <f>IF($DI901&gt;=8,INDEX($CL:$CL,$DH901+8),"")</f>
      </c>
      <c r="CV901">
        <f>IF($DI901&gt;=9,INDEX($CL:$CL,$DH901+9),"")</f>
      </c>
      <c r="CW901">
        <f>IF($DI901&gt;=10,INDEX($CL:$CL,$DH901+10),"")</f>
      </c>
      <c r="CX901">
        <f>IF($DI901&gt;=11,INDEX($CL:$CL,$DH901+11),"")</f>
      </c>
      <c r="CY901">
        <f>IF($DI901&gt;=12,INDEX($CL:$CL,$DH901+12),"")</f>
      </c>
      <c r="CZ901">
        <f>IF($DI901&gt;=13,INDEX($CL:$CL,$DH901+13),"")</f>
      </c>
      <c r="DA901">
        <f>IF($DI901&gt;=14,INDEX($CL:$CL,$DH901+14),"")</f>
      </c>
      <c r="DB901">
        <f>IF($DI901&gt;=15,INDEX($CL:$CL,$DH901+15),"")</f>
      </c>
      <c r="DC901">
        <f>IF($DI901&gt;=16,INDEX($CL:$CL,$DH901+16),"")</f>
      </c>
      <c r="DD901">
        <f>IF($DI901&gt;=17,INDEX($CL:$CL,$DH901+17),"")</f>
      </c>
      <c r="DE901">
        <f>IF($DI901&gt;=18,INDEX($CL:$CL,$DH901+18),"")</f>
      </c>
      <c r="DF901">
        <f>IF($DI901&gt;=19,INDEX($CL:$CL,$DH901+19),"")</f>
      </c>
      <c r="DG901">
        <f>IF($DI901&gt;=20,INDEX($CL:$CL,$DH901+20),"")</f>
      </c>
      <c r="DH901">
        <f>IFERROR(MATCH($CK901,$CL$2:$CL$1558,0)+1,0)</f>
      </c>
      <c r="DI901">
        <f>IFERROR(INDEX($CM$2:$CM$1558,MATCH($CK901,$CL$2:$CL$1558,0)),0)</f>
      </c>
      <c r="DJ901">
        <f>IFERROR(INDEX($AQ:$AQ,MATCH($K901,$AP:$AP,0))&amp;"","")</f>
      </c>
      <c r="DN901">
        <f>IF($GQ901&gt;=1,INDEX($DK:$DK,$GP901+1),"")</f>
      </c>
      <c r="DO901">
        <f>IF($GQ901&gt;=2,INDEX($DK:$DK,$GP901+2),"")</f>
      </c>
      <c r="DP901">
        <f>IF($GQ901&gt;=3,INDEX($DK:$DK,$GP901+3),"")</f>
      </c>
      <c r="DQ901">
        <f>IF($GQ901&gt;=4,INDEX($DK:$DK,$GP901+4),"")</f>
      </c>
      <c r="DR901">
        <f>IF($GQ901&gt;=5,INDEX($DK:$DK,$GP901+5),"")</f>
      </c>
      <c r="DS901">
        <f>IF($GQ901&gt;=6,INDEX($DK:$DK,$GP901+6),"")</f>
      </c>
      <c r="DT901">
        <f>IF($GQ901&gt;=7,INDEX($DK:$DK,$GP901+7),"")</f>
      </c>
      <c r="DU901">
        <f>IF($GQ901&gt;=8,INDEX($DK:$DK,$GP901+8),"")</f>
      </c>
      <c r="DV901">
        <f>IF($GQ901&gt;=9,INDEX($DK:$DK,$GP901+9),"")</f>
      </c>
      <c r="DW901">
        <f>IF($GQ901&gt;=10,INDEX($DK:$DK,$GP901+10),"")</f>
      </c>
      <c r="DX901">
        <f>IF($GQ901&gt;=11,INDEX($DK:$DK,$GP901+11),"")</f>
      </c>
      <c r="DY901">
        <f>IF($GQ901&gt;=12,INDEX($DK:$DK,$GP901+12),"")</f>
      </c>
      <c r="DZ901">
        <f>IF($GQ901&gt;=13,INDEX($DK:$DK,$GP901+13),"")</f>
      </c>
      <c r="EA901">
        <f>IF($GQ901&gt;=14,INDEX($DK:$DK,$GP901+14),"")</f>
      </c>
      <c r="EB901">
        <f>IF($GQ901&gt;=15,INDEX($DK:$DK,$GP901+15),"")</f>
      </c>
      <c r="EC901">
        <f>IF($GQ901&gt;=16,INDEX($DK:$DK,$GP901+16),"")</f>
      </c>
      <c r="ED901">
        <f>IF($GQ901&gt;=17,INDEX($DK:$DK,$GP901+17),"")</f>
      </c>
      <c r="EE901">
        <f>IF($GQ901&gt;=18,INDEX($DK:$DK,$GP901+18),"")</f>
      </c>
      <c r="EF901">
        <f>IF($GQ901&gt;=19,INDEX($DK:$DK,$GP901+19),"")</f>
      </c>
      <c r="EG901">
        <f>IF($GQ901&gt;=20,INDEX($DK:$DK,$GP901+20),"")</f>
      </c>
      <c r="EH901">
        <f>IF($GQ901&gt;=21,INDEX($DK:$DK,$GP901+21),"")</f>
      </c>
      <c r="EI901">
        <f>IF($GQ901&gt;=22,INDEX($DK:$DK,$GP901+22),"")</f>
      </c>
      <c r="EJ901">
        <f>IF($GQ901&gt;=23,INDEX($DK:$DK,$GP901+23),"")</f>
      </c>
      <c r="EK901">
        <f>IF($GQ901&gt;=24,INDEX($DK:$DK,$GP901+24),"")</f>
      </c>
      <c r="EL901">
        <f>IF($GQ901&gt;=25,INDEX($DK:$DK,$GP901+25),"")</f>
      </c>
      <c r="EM901">
        <f>IF($GQ901&gt;=26,INDEX($DK:$DK,$GP901+26),"")</f>
      </c>
      <c r="EN901">
        <f>IF($GQ901&gt;=27,INDEX($DK:$DK,$GP901+27),"")</f>
      </c>
      <c r="EO901">
        <f>IF($GQ901&gt;=28,INDEX($DK:$DK,$GP901+28),"")</f>
      </c>
      <c r="EP901">
        <f>IF($GQ901&gt;=29,INDEX($DK:$DK,$GP901+29),"")</f>
      </c>
      <c r="EQ901">
        <f>IF($GQ901&gt;=30,INDEX($DK:$DK,$GP901+30),"")</f>
      </c>
      <c r="ER901">
        <f>IF($GQ901&gt;=31,INDEX($DK:$DK,$GP901+31),"")</f>
      </c>
      <c r="ES901">
        <f>IF($GQ901&gt;=32,INDEX($DK:$DK,$GP901+32),"")</f>
      </c>
      <c r="ET901">
        <f>IF($GQ901&gt;=33,INDEX($DK:$DK,$GP901+33),"")</f>
      </c>
      <c r="EU901">
        <f>IF($GQ901&gt;=34,INDEX($DK:$DK,$GP901+34),"")</f>
      </c>
      <c r="EV901">
        <f>IF($GQ901&gt;=35,INDEX($DK:$DK,$GP901+35),"")</f>
      </c>
      <c r="EW901">
        <f>IF($GQ901&gt;=36,INDEX($DK:$DK,$GP901+36),"")</f>
      </c>
      <c r="EX901">
        <f>IF($GQ901&gt;=37,INDEX($DK:$DK,$GP901+37),"")</f>
      </c>
      <c r="EY901">
        <f>IF($GQ901&gt;=38,INDEX($DK:$DK,$GP901+38),"")</f>
      </c>
      <c r="EZ901">
        <f>IF($GQ901&gt;=39,INDEX($DK:$DK,$GP901+39),"")</f>
      </c>
      <c r="FA901">
        <f>IF($GQ901&gt;=40,INDEX($DK:$DK,$GP901+40),"")</f>
      </c>
      <c r="FB901">
        <f>IF($GQ901&gt;=1,INDEX($DL:$DL,$GP901+1),"")</f>
      </c>
      <c r="FC901">
        <f>IF($GQ901&gt;=2,INDEX($DL:$DL,$GP901+2),"")</f>
      </c>
      <c r="FD901">
        <f>IF($GQ901&gt;=3,INDEX($DL:$DL,$GP901+3),"")</f>
      </c>
      <c r="FE901">
        <f>IF($GQ901&gt;=4,INDEX($DL:$DL,$GP901+4),"")</f>
      </c>
      <c r="FF901">
        <f>IF($GQ901&gt;=5,INDEX($DL:$DL,$GP901+5),"")</f>
      </c>
      <c r="FG901">
        <f>IF($GQ901&gt;=6,INDEX($DL:$DL,$GP901+6),"")</f>
      </c>
      <c r="FH901">
        <f>IF($GQ901&gt;=7,INDEX($DL:$DL,$GP901+7),"")</f>
      </c>
      <c r="FI901">
        <f>IF($GQ901&gt;=8,INDEX($DL:$DL,$GP901+8),"")</f>
      </c>
      <c r="FJ901">
        <f>IF($GQ901&gt;=9,INDEX($DL:$DL,$GP901+9),"")</f>
      </c>
      <c r="FK901">
        <f>IF($GQ901&gt;=10,INDEX($DL:$DL,$GP901+10),"")</f>
      </c>
      <c r="FL901">
        <f>IF($GQ901&gt;=11,INDEX($DL:$DL,$GP901+11),"")</f>
      </c>
      <c r="FM901">
        <f>IF($GQ901&gt;=12,INDEX($DL:$DL,$GP901+12),"")</f>
      </c>
      <c r="FN901">
        <f>IF($GQ901&gt;=13,INDEX($DL:$DL,$GP901+13),"")</f>
      </c>
      <c r="FO901">
        <f>IF($GQ901&gt;=14,INDEX($DL:$DL,$GP901+14),"")</f>
      </c>
      <c r="FP901">
        <f>IF($GQ901&gt;=15,INDEX($DL:$DL,$GP901+15),"")</f>
      </c>
      <c r="FQ901">
        <f>IF($GQ901&gt;=16,INDEX($DL:$DL,$GP901+16),"")</f>
      </c>
      <c r="FR901">
        <f>IF($GQ901&gt;=17,INDEX($DL:$DL,$GP901+17),"")</f>
      </c>
      <c r="FS901">
        <f>IF($GQ901&gt;=18,INDEX($DL:$DL,$GP901+18),"")</f>
      </c>
      <c r="FT901">
        <f>IF($GQ901&gt;=19,INDEX($DL:$DL,$GP901+19),"")</f>
      </c>
      <c r="FU901">
        <f>IF($GQ901&gt;=20,INDEX($DL:$DL,$GP901+20),"")</f>
      </c>
      <c r="FV901">
        <f>IF($GQ901&gt;=21,INDEX($DL:$DL,$GP901+21),"")</f>
      </c>
      <c r="FW901">
        <f>IF($GQ901&gt;=22,INDEX($DL:$DL,$GP901+22),"")</f>
      </c>
      <c r="FX901">
        <f>IF($GQ901&gt;=23,INDEX($DL:$DL,$GP901+23),"")</f>
      </c>
      <c r="FY901">
        <f>IF($GQ901&gt;=24,INDEX($DL:$DL,$GP901+24),"")</f>
      </c>
      <c r="FZ901">
        <f>IF($GQ901&gt;=25,INDEX($DL:$DL,$GP901+25),"")</f>
      </c>
      <c r="GA901">
        <f>IF($GQ901&gt;=26,INDEX($DL:$DL,$GP901+26),"")</f>
      </c>
      <c r="GB901">
        <f>IF($GQ901&gt;=27,INDEX($DL:$DL,$GP901+27),"")</f>
      </c>
      <c r="GC901">
        <f>IF($GQ901&gt;=28,INDEX($DL:$DL,$GP901+28),"")</f>
      </c>
      <c r="GD901">
        <f>IF($GQ901&gt;=29,INDEX($DL:$DL,$GP901+29),"")</f>
      </c>
      <c r="GE901">
        <f>IF($GQ901&gt;=30,INDEX($DL:$DL,$GP901+30),"")</f>
      </c>
      <c r="GF901">
        <f>IF($GQ901&gt;=31,INDEX($DL:$DL,$GP901+31),"")</f>
      </c>
      <c r="GG901">
        <f>IF($GQ901&gt;=32,INDEX($DL:$DL,$GP901+32),"")</f>
      </c>
      <c r="GH901">
        <f>IF($GQ901&gt;=33,INDEX($DL:$DL,$GP901+33),"")</f>
      </c>
      <c r="GI901">
        <f>IF($GQ901&gt;=34,INDEX($DL:$DL,$GP901+34),"")</f>
      </c>
      <c r="GJ901">
        <f>IF($GQ901&gt;=35,INDEX($DL:$DL,$GP901+35),"")</f>
      </c>
      <c r="GK901">
        <f>IF($GQ901&gt;=36,INDEX($DL:$DL,$GP901+36),"")</f>
      </c>
      <c r="GL901">
        <f>IF($GQ901&gt;=37,INDEX($DL:$DL,$GP901+37),"")</f>
      </c>
      <c r="GM901">
        <f>IF($GQ901&gt;=38,INDEX($DL:$DL,$GP901+38),"")</f>
      </c>
      <c r="GN901">
        <f>IF($GQ901&gt;=39,INDEX($DL:$DL,$GP901+39),"")</f>
      </c>
      <c r="GO901">
        <f>IF($GQ901&gt;=40,INDEX($DL:$DL,$GP901+40),"")</f>
      </c>
      <c r="GP901">
        <f>IFERROR(MATCH($DJ901,$DK$2:$DK$148,0)+1,0)</f>
      </c>
      <c r="GQ901">
        <f>IFERROR(INDEX($DM$2:$DM$148,MATCH($DJ901,$DK$2:$DK$148,0)),0)</f>
      </c>
      <c r="GR901">
        <f>IFERROR(MATCH($L901,$DN$901:$FA$901,0),0)</f>
      </c>
      <c r="GS901">
        <f>IF($GR901&gt;0,INDEX($FB$901:$GO$901,$GR901),"")</f>
      </c>
      <c r="GV901">
        <f>IF($JE901&gt;=1,INDEX($GT:$GT,$JD901+1),"")</f>
      </c>
      <c r="GW901">
        <f>IF($JE901&gt;=2,INDEX($GT:$GT,$JD901+2),"")</f>
      </c>
      <c r="GX901">
        <f>IF($JE901&gt;=3,INDEX($GT:$GT,$JD901+3),"")</f>
      </c>
      <c r="GY901">
        <f>IF($JE901&gt;=4,INDEX($GT:$GT,$JD901+4),"")</f>
      </c>
      <c r="GZ901">
        <f>IF($JE901&gt;=5,INDEX($GT:$GT,$JD901+5),"")</f>
      </c>
      <c r="HA901">
        <f>IF($JE901&gt;=6,INDEX($GT:$GT,$JD901+6),"")</f>
      </c>
      <c r="HB901">
        <f>IF($JE901&gt;=7,INDEX($GT:$GT,$JD901+7),"")</f>
      </c>
      <c r="HC901">
        <f>IF($JE901&gt;=8,INDEX($GT:$GT,$JD901+8),"")</f>
      </c>
      <c r="HD901">
        <f>IF($JE901&gt;=9,INDEX($GT:$GT,$JD901+9),"")</f>
      </c>
      <c r="HE901">
        <f>IF($JE901&gt;=10,INDEX($GT:$GT,$JD901+10),"")</f>
      </c>
      <c r="HF901">
        <f>IF($JE901&gt;=11,INDEX($GT:$GT,$JD901+11),"")</f>
      </c>
      <c r="HG901">
        <f>IF($JE901&gt;=12,INDEX($GT:$GT,$JD901+12),"")</f>
      </c>
      <c r="HH901">
        <f>IF($JE901&gt;=13,INDEX($GT:$GT,$JD901+13),"")</f>
      </c>
      <c r="HI901">
        <f>IF($JE901&gt;=14,INDEX($GT:$GT,$JD901+14),"")</f>
      </c>
      <c r="HJ901">
        <f>IF($JE901&gt;=15,INDEX($GT:$GT,$JD901+15),"")</f>
      </c>
      <c r="HK901">
        <f>IF($JE901&gt;=16,INDEX($GT:$GT,$JD901+16),"")</f>
      </c>
      <c r="HL901">
        <f>IF($JE901&gt;=17,INDEX($GT:$GT,$JD901+17),"")</f>
      </c>
      <c r="HM901">
        <f>IF($JE901&gt;=18,INDEX($GT:$GT,$JD901+18),"")</f>
      </c>
      <c r="HN901">
        <f>IF($JE901&gt;=19,INDEX($GT:$GT,$JD901+19),"")</f>
      </c>
      <c r="HO901">
        <f>IF($JE901&gt;=20,INDEX($GT:$GT,$JD901+20),"")</f>
      </c>
      <c r="HP901">
        <f>IF($JE901&gt;=21,INDEX($GT:$GT,$JD901+21),"")</f>
      </c>
      <c r="HQ901">
        <f>IF($JE901&gt;=22,INDEX($GT:$GT,$JD901+22),"")</f>
      </c>
      <c r="HR901">
        <f>IF($JE901&gt;=23,INDEX($GT:$GT,$JD901+23),"")</f>
      </c>
      <c r="HS901">
        <f>IF($JE901&gt;=24,INDEX($GT:$GT,$JD901+24),"")</f>
      </c>
      <c r="HT901">
        <f>IF($JE901&gt;=25,INDEX($GT:$GT,$JD901+25),"")</f>
      </c>
      <c r="HU901">
        <f>IF($JE901&gt;=26,INDEX($GT:$GT,$JD901+26),"")</f>
      </c>
      <c r="HV901">
        <f>IF($JE901&gt;=27,INDEX($GT:$GT,$JD901+27),"")</f>
      </c>
      <c r="HW901">
        <f>IF($JE901&gt;=28,INDEX($GT:$GT,$JD901+28),"")</f>
      </c>
      <c r="HX901">
        <f>IF($JE901&gt;=29,INDEX($GT:$GT,$JD901+29),"")</f>
      </c>
      <c r="HY901">
        <f>IF($JE901&gt;=30,INDEX($GT:$GT,$JD901+30),"")</f>
      </c>
      <c r="HZ901">
        <f>IF($JE901&gt;=31,INDEX($GT:$GT,$JD901+31),"")</f>
      </c>
      <c r="IA901">
        <f>IF($JE901&gt;=32,INDEX($GT:$GT,$JD901+32),"")</f>
      </c>
      <c r="IB901">
        <f>IF($JE901&gt;=33,INDEX($GT:$GT,$JD901+33),"")</f>
      </c>
      <c r="IC901">
        <f>IF($JE901&gt;=34,INDEX($GT:$GT,$JD901+34),"")</f>
      </c>
      <c r="ID901">
        <f>IF($JE901&gt;=35,INDEX($GT:$GT,$JD901+35),"")</f>
      </c>
      <c r="IE901">
        <f>IF($JE901&gt;=36,INDEX($GT:$GT,$JD901+36),"")</f>
      </c>
      <c r="IF901">
        <f>IF($JE901&gt;=37,INDEX($GT:$GT,$JD901+37),"")</f>
      </c>
      <c r="IG901">
        <f>IF($JE901&gt;=38,INDEX($GT:$GT,$JD901+38),"")</f>
      </c>
      <c r="IH901">
        <f>IF($JE901&gt;=39,INDEX($GT:$GT,$JD901+39),"")</f>
      </c>
      <c r="II901">
        <f>IF($JE901&gt;=40,INDEX($GT:$GT,$JD901+40),"")</f>
      </c>
      <c r="IJ901">
        <f>IF($JE901&gt;=41,INDEX($GT:$GT,$JD901+41),"")</f>
      </c>
      <c r="IK901">
        <f>IF($JE901&gt;=42,INDEX($GT:$GT,$JD901+42),"")</f>
      </c>
      <c r="IL901">
        <f>IF($JE901&gt;=43,INDEX($GT:$GT,$JD901+43),"")</f>
      </c>
      <c r="IM901">
        <f>IF($JE901&gt;=44,INDEX($GT:$GT,$JD901+44),"")</f>
      </c>
      <c r="IN901">
        <f>IF($JE901&gt;=45,INDEX($GT:$GT,$JD901+45),"")</f>
      </c>
      <c r="IO901">
        <f>IF($JE901&gt;=46,INDEX($GT:$GT,$JD901+46),"")</f>
      </c>
      <c r="IP901">
        <f>IF($JE901&gt;=47,INDEX($GT:$GT,$JD901+47),"")</f>
      </c>
      <c r="IQ901">
        <f>IF($JE901&gt;=48,INDEX($GT:$GT,$JD901+48),"")</f>
      </c>
      <c r="IR901">
        <f>IF($JE901&gt;=49,INDEX($GT:$GT,$JD901+49),"")</f>
      </c>
      <c r="IS901">
        <f>IF($JE901&gt;=50,INDEX($GT:$GT,$JD901+50),"")</f>
      </c>
      <c r="IT901">
        <f>IF($JE901&gt;=51,INDEX($GT:$GT,$JD901+51),"")</f>
      </c>
      <c r="IU901">
        <f>IF($JE901&gt;=52,INDEX($GT:$GT,$JD901+52),"")</f>
      </c>
      <c r="IV901">
        <f>IF($JE901&gt;=53,INDEX($GT:$GT,$JD901+53),"")</f>
      </c>
      <c r="IW901">
        <f>IF($JE901&gt;=54,INDEX($GT:$GT,$JD901+54),"")</f>
      </c>
      <c r="IX901">
        <f>IF($JE901&gt;=55,INDEX($GT:$GT,$JD901+55),"")</f>
      </c>
      <c r="IY901">
        <f>IF($JE901&gt;=56,INDEX($GT:$GT,$JD901+56),"")</f>
      </c>
      <c r="IZ901">
        <f>IF($JE901&gt;=57,INDEX($GT:$GT,$JD901+57),"")</f>
      </c>
      <c r="JA901">
        <f>IF($JE901&gt;=58,INDEX($GT:$GT,$JD901+58),"")</f>
      </c>
      <c r="JB901">
        <f>IF($JE901&gt;=59,INDEX($GT:$GT,$JD901+59),"")</f>
      </c>
      <c r="JC901">
        <f>IF($JE901&gt;=60,INDEX($GT:$GT,$JD901+60),"")</f>
      </c>
      <c r="JD901">
        <f>IFERROR(MATCH($GS901,$GT$2:$GT$322,0)+1,0)</f>
      </c>
      <c r="JE901">
        <f>IFERROR(INDEX($GU$2:$GU$322,MATCH($GS901,$GT$2:$GT$322,0)),0)</f>
      </c>
      <c r="JF901" t="s">
        <v>28</v>
      </c>
      <c r="JG901" t="s">
        <v>28</v>
      </c>
    </row>
    <row r="902" spans="1:267" x14ac:dyDescent="0.25">
      <c r="J902" s="1"/>
      <c r="K902" s="1"/>
      <c r="L902" s="1"/>
      <c r="M902" s="1"/>
      <c r="N902" s="1">
        <f>IFERROR(IF(FIND(" - ",$J902)&gt;0,MID($J902,FIND(" - ",$J902)+3,LEN($J902)),""),"")</f>
      </c>
      <c r="P902" s="1"/>
      <c r="S902" t="s">
        <v>28</v>
      </c>
      <c r="U902">
        <f>IF(OR($S902="",$T902=""),"",IFERROR($S902/$T902,0))</f>
      </c>
      <c r="V902">
        <f>IF($S902="","",
IF($K902="","",
IF(ISNUMBER(SEARCH("exempt",LOWER($K902))),0,
$S902*(VALUE(SUBSTITUTE($K902,"%",""))/100))))</f>
      </c>
      <c r="AB902">
        <f>IF($S902="","",
SUM($S902,$V902,$Z902,$W902,$Y902)-
IF($AA902="",0,VALUE($AA902)))</f>
      </c>
      <c r="AJ902" t="s">
        <v>1744</v>
      </c>
      <c r="AR902">
        <f>IFERROR(LEFT($J902,FIND(" - ",$J902)-1),$J902)</f>
      </c>
      <c r="AU902">
        <f>IF($CJ902&gt;=1,INDEX($AS:$AS,$CI902+1),"")</f>
      </c>
      <c r="AV902">
        <f>IF($CJ902&gt;=2,INDEX($AS:$AS,$CI902+2),"")</f>
      </c>
      <c r="AW902">
        <f>IF($CJ902&gt;=3,INDEX($AS:$AS,$CI902+3),"")</f>
      </c>
      <c r="AX902">
        <f>IF($CJ902&gt;=4,INDEX($AS:$AS,$CI902+4),"")</f>
      </c>
      <c r="AY902">
        <f>IF($CJ902&gt;=5,INDEX($AS:$AS,$CI902+5),"")</f>
      </c>
      <c r="AZ902">
        <f>IF($CJ902&gt;=6,INDEX($AS:$AS,$CI902+6),"")</f>
      </c>
      <c r="BA902">
        <f>IF($CJ902&gt;=7,INDEX($AS:$AS,$CI902+7),"")</f>
      </c>
      <c r="BB902">
        <f>IF($CJ902&gt;=8,INDEX($AS:$AS,$CI902+8),"")</f>
      </c>
      <c r="BC902">
        <f>IF($CJ902&gt;=9,INDEX($AS:$AS,$CI902+9),"")</f>
      </c>
      <c r="BD902">
        <f>IF($CJ902&gt;=10,INDEX($AS:$AS,$CI902+10),"")</f>
      </c>
      <c r="BE902">
        <f>IF($CJ902&gt;=11,INDEX($AS:$AS,$CI902+11),"")</f>
      </c>
      <c r="BF902">
        <f>IF($CJ902&gt;=12,INDEX($AS:$AS,$CI902+12),"")</f>
      </c>
      <c r="BG902">
        <f>IF($CJ902&gt;=13,INDEX($AS:$AS,$CI902+13),"")</f>
      </c>
      <c r="BH902">
        <f>IF($CJ902&gt;=14,INDEX($AS:$AS,$CI902+14),"")</f>
      </c>
      <c r="BI902">
        <f>IF($CJ902&gt;=15,INDEX($AS:$AS,$CI902+15),"")</f>
      </c>
      <c r="BJ902">
        <f>IF($CJ902&gt;=16,INDEX($AS:$AS,$CI902+16),"")</f>
      </c>
      <c r="BK902">
        <f>IF($CJ902&gt;=17,INDEX($AS:$AS,$CI902+17),"")</f>
      </c>
      <c r="BL902">
        <f>IF($CJ902&gt;=18,INDEX($AS:$AS,$CI902+18),"")</f>
      </c>
      <c r="BM902">
        <f>IF($CJ902&gt;=19,INDEX($AS:$AS,$CI902+19),"")</f>
      </c>
      <c r="BN902">
        <f>IF($CJ902&gt;=20,INDEX($AS:$AS,$CI902+20),"")</f>
      </c>
      <c r="BO902">
        <f>IF($CJ902&gt;=21,INDEX($AS:$AS,$CI902+21),"")</f>
      </c>
      <c r="BP902">
        <f>IF($CJ902&gt;=22,INDEX($AS:$AS,$CI902+22),"")</f>
      </c>
      <c r="BQ902">
        <f>IF($CJ902&gt;=23,INDEX($AS:$AS,$CI902+23),"")</f>
      </c>
      <c r="BR902">
        <f>IF($CJ902&gt;=24,INDEX($AS:$AS,$CI902+24),"")</f>
      </c>
      <c r="BS902">
        <f>IF($CJ902&gt;=25,INDEX($AS:$AS,$CI902+25),"")</f>
      </c>
      <c r="BT902">
        <f>IF($CJ902&gt;=26,INDEX($AS:$AS,$CI902+26),"")</f>
      </c>
      <c r="BU902">
        <f>IF($CJ902&gt;=27,INDEX($AS:$AS,$CI902+27),"")</f>
      </c>
      <c r="BV902">
        <f>IF($CJ902&gt;=28,INDEX($AS:$AS,$CI902+28),"")</f>
      </c>
      <c r="BW902">
        <f>IF($CJ902&gt;=29,INDEX($AS:$AS,$CI902+29),"")</f>
      </c>
      <c r="BX902">
        <f>IF($CJ902&gt;=30,INDEX($AS:$AS,$CI902+30),"")</f>
      </c>
      <c r="BY902">
        <f>IF($CJ902&gt;=31,INDEX($AS:$AS,$CI902+31),"")</f>
      </c>
      <c r="BZ902">
        <f>IF($CJ902&gt;=32,INDEX($AS:$AS,$CI902+32),"")</f>
      </c>
      <c r="CA902">
        <f>IF($CJ902&gt;=33,INDEX($AS:$AS,$CI902+33),"")</f>
      </c>
      <c r="CB902">
        <f>IF($CJ902&gt;=34,INDEX($AS:$AS,$CI902+34),"")</f>
      </c>
      <c r="CC902">
        <f>IF($CJ902&gt;=35,INDEX($AS:$AS,$CI902+35),"")</f>
      </c>
      <c r="CD902">
        <f>IF($CJ902&gt;=36,INDEX($AS:$AS,$CI902+36),"")</f>
      </c>
      <c r="CE902">
        <f>IF($CJ902&gt;=37,INDEX($AS:$AS,$CI902+37),"")</f>
      </c>
      <c r="CF902">
        <f>IF($CJ902&gt;=38,INDEX($AS:$AS,$CI902+38),"")</f>
      </c>
      <c r="CG902">
        <f>IF($CJ902&gt;=39,INDEX($AS:$AS,$CI902+39),"")</f>
      </c>
      <c r="CH902">
        <f>IF($CJ902&gt;=40,INDEX($AS:$AS,$CI902+40),"")</f>
      </c>
      <c r="CI902">
        <f>IFERROR(MATCH($AR902,$AS$2:$AS$133,0)+1,0)</f>
      </c>
      <c r="CJ902">
        <f>IFERROR(INDEX($AT$2:$AT$133,MATCH($AR902,$AS$2:$AS$133,0)),0)</f>
      </c>
      <c r="CK902">
        <f>IFERROR(LEFT($O902,FIND(" - ",$O902)-1),$O902)</f>
      </c>
      <c r="CL902" t="s">
        <v>1745</v>
      </c>
      <c r="CM902">
        <v>1</v>
      </c>
      <c r="CN902">
        <f>IF($DI902&gt;=1,INDEX($CL:$CL,$DH902+1),"")</f>
      </c>
      <c r="CO902">
        <f>IF($DI902&gt;=2,INDEX($CL:$CL,$DH902+2),"")</f>
      </c>
      <c r="CP902">
        <f>IF($DI902&gt;=3,INDEX($CL:$CL,$DH902+3),"")</f>
      </c>
      <c r="CQ902">
        <f>IF($DI902&gt;=4,INDEX($CL:$CL,$DH902+4),"")</f>
      </c>
      <c r="CR902">
        <f>IF($DI902&gt;=5,INDEX($CL:$CL,$DH902+5),"")</f>
      </c>
      <c r="CS902">
        <f>IF($DI902&gt;=6,INDEX($CL:$CL,$DH902+6),"")</f>
      </c>
      <c r="CT902">
        <f>IF($DI902&gt;=7,INDEX($CL:$CL,$DH902+7),"")</f>
      </c>
      <c r="CU902">
        <f>IF($DI902&gt;=8,INDEX($CL:$CL,$DH902+8),"")</f>
      </c>
      <c r="CV902">
        <f>IF($DI902&gt;=9,INDEX($CL:$CL,$DH902+9),"")</f>
      </c>
      <c r="CW902">
        <f>IF($DI902&gt;=10,INDEX($CL:$CL,$DH902+10),"")</f>
      </c>
      <c r="CX902">
        <f>IF($DI902&gt;=11,INDEX($CL:$CL,$DH902+11),"")</f>
      </c>
      <c r="CY902">
        <f>IF($DI902&gt;=12,INDEX($CL:$CL,$DH902+12),"")</f>
      </c>
      <c r="CZ902">
        <f>IF($DI902&gt;=13,INDEX($CL:$CL,$DH902+13),"")</f>
      </c>
      <c r="DA902">
        <f>IF($DI902&gt;=14,INDEX($CL:$CL,$DH902+14),"")</f>
      </c>
      <c r="DB902">
        <f>IF($DI902&gt;=15,INDEX($CL:$CL,$DH902+15),"")</f>
      </c>
      <c r="DC902">
        <f>IF($DI902&gt;=16,INDEX($CL:$CL,$DH902+16),"")</f>
      </c>
      <c r="DD902">
        <f>IF($DI902&gt;=17,INDEX($CL:$CL,$DH902+17),"")</f>
      </c>
      <c r="DE902">
        <f>IF($DI902&gt;=18,INDEX($CL:$CL,$DH902+18),"")</f>
      </c>
      <c r="DF902">
        <f>IF($DI902&gt;=19,INDEX($CL:$CL,$DH902+19),"")</f>
      </c>
      <c r="DG902">
        <f>IF($DI902&gt;=20,INDEX($CL:$CL,$DH902+20),"")</f>
      </c>
      <c r="DH902">
        <f>IFERROR(MATCH($CK902,$CL$2:$CL$1558,0)+1,0)</f>
      </c>
      <c r="DI902">
        <f>IFERROR(INDEX($CM$2:$CM$1558,MATCH($CK902,$CL$2:$CL$1558,0)),0)</f>
      </c>
      <c r="DJ902">
        <f>IFERROR(INDEX($AQ:$AQ,MATCH($K902,$AP:$AP,0))&amp;"","")</f>
      </c>
      <c r="DN902">
        <f>IF($GQ902&gt;=1,INDEX($DK:$DK,$GP902+1),"")</f>
      </c>
      <c r="DO902">
        <f>IF($GQ902&gt;=2,INDEX($DK:$DK,$GP902+2),"")</f>
      </c>
      <c r="DP902">
        <f>IF($GQ902&gt;=3,INDEX($DK:$DK,$GP902+3),"")</f>
      </c>
      <c r="DQ902">
        <f>IF($GQ902&gt;=4,INDEX($DK:$DK,$GP902+4),"")</f>
      </c>
      <c r="DR902">
        <f>IF($GQ902&gt;=5,INDEX($DK:$DK,$GP902+5),"")</f>
      </c>
      <c r="DS902">
        <f>IF($GQ902&gt;=6,INDEX($DK:$DK,$GP902+6),"")</f>
      </c>
      <c r="DT902">
        <f>IF($GQ902&gt;=7,INDEX($DK:$DK,$GP902+7),"")</f>
      </c>
      <c r="DU902">
        <f>IF($GQ902&gt;=8,INDEX($DK:$DK,$GP902+8),"")</f>
      </c>
      <c r="DV902">
        <f>IF($GQ902&gt;=9,INDEX($DK:$DK,$GP902+9),"")</f>
      </c>
      <c r="DW902">
        <f>IF($GQ902&gt;=10,INDEX($DK:$DK,$GP902+10),"")</f>
      </c>
      <c r="DX902">
        <f>IF($GQ902&gt;=11,INDEX($DK:$DK,$GP902+11),"")</f>
      </c>
      <c r="DY902">
        <f>IF($GQ902&gt;=12,INDEX($DK:$DK,$GP902+12),"")</f>
      </c>
      <c r="DZ902">
        <f>IF($GQ902&gt;=13,INDEX($DK:$DK,$GP902+13),"")</f>
      </c>
      <c r="EA902">
        <f>IF($GQ902&gt;=14,INDEX($DK:$DK,$GP902+14),"")</f>
      </c>
      <c r="EB902">
        <f>IF($GQ902&gt;=15,INDEX($DK:$DK,$GP902+15),"")</f>
      </c>
      <c r="EC902">
        <f>IF($GQ902&gt;=16,INDEX($DK:$DK,$GP902+16),"")</f>
      </c>
      <c r="ED902">
        <f>IF($GQ902&gt;=17,INDEX($DK:$DK,$GP902+17),"")</f>
      </c>
      <c r="EE902">
        <f>IF($GQ902&gt;=18,INDEX($DK:$DK,$GP902+18),"")</f>
      </c>
      <c r="EF902">
        <f>IF($GQ902&gt;=19,INDEX($DK:$DK,$GP902+19),"")</f>
      </c>
      <c r="EG902">
        <f>IF($GQ902&gt;=20,INDEX($DK:$DK,$GP902+20),"")</f>
      </c>
      <c r="EH902">
        <f>IF($GQ902&gt;=21,INDEX($DK:$DK,$GP902+21),"")</f>
      </c>
      <c r="EI902">
        <f>IF($GQ902&gt;=22,INDEX($DK:$DK,$GP902+22),"")</f>
      </c>
      <c r="EJ902">
        <f>IF($GQ902&gt;=23,INDEX($DK:$DK,$GP902+23),"")</f>
      </c>
      <c r="EK902">
        <f>IF($GQ902&gt;=24,INDEX($DK:$DK,$GP902+24),"")</f>
      </c>
      <c r="EL902">
        <f>IF($GQ902&gt;=25,INDEX($DK:$DK,$GP902+25),"")</f>
      </c>
      <c r="EM902">
        <f>IF($GQ902&gt;=26,INDEX($DK:$DK,$GP902+26),"")</f>
      </c>
      <c r="EN902">
        <f>IF($GQ902&gt;=27,INDEX($DK:$DK,$GP902+27),"")</f>
      </c>
      <c r="EO902">
        <f>IF($GQ902&gt;=28,INDEX($DK:$DK,$GP902+28),"")</f>
      </c>
      <c r="EP902">
        <f>IF($GQ902&gt;=29,INDEX($DK:$DK,$GP902+29),"")</f>
      </c>
      <c r="EQ902">
        <f>IF($GQ902&gt;=30,INDEX($DK:$DK,$GP902+30),"")</f>
      </c>
      <c r="ER902">
        <f>IF($GQ902&gt;=31,INDEX($DK:$DK,$GP902+31),"")</f>
      </c>
      <c r="ES902">
        <f>IF($GQ902&gt;=32,INDEX($DK:$DK,$GP902+32),"")</f>
      </c>
      <c r="ET902">
        <f>IF($GQ902&gt;=33,INDEX($DK:$DK,$GP902+33),"")</f>
      </c>
      <c r="EU902">
        <f>IF($GQ902&gt;=34,INDEX($DK:$DK,$GP902+34),"")</f>
      </c>
      <c r="EV902">
        <f>IF($GQ902&gt;=35,INDEX($DK:$DK,$GP902+35),"")</f>
      </c>
      <c r="EW902">
        <f>IF($GQ902&gt;=36,INDEX($DK:$DK,$GP902+36),"")</f>
      </c>
      <c r="EX902">
        <f>IF($GQ902&gt;=37,INDEX($DK:$DK,$GP902+37),"")</f>
      </c>
      <c r="EY902">
        <f>IF($GQ902&gt;=38,INDEX($DK:$DK,$GP902+38),"")</f>
      </c>
      <c r="EZ902">
        <f>IF($GQ902&gt;=39,INDEX($DK:$DK,$GP902+39),"")</f>
      </c>
      <c r="FA902">
        <f>IF($GQ902&gt;=40,INDEX($DK:$DK,$GP902+40),"")</f>
      </c>
      <c r="FB902">
        <f>IF($GQ902&gt;=1,INDEX($DL:$DL,$GP902+1),"")</f>
      </c>
      <c r="FC902">
        <f>IF($GQ902&gt;=2,INDEX($DL:$DL,$GP902+2),"")</f>
      </c>
      <c r="FD902">
        <f>IF($GQ902&gt;=3,INDEX($DL:$DL,$GP902+3),"")</f>
      </c>
      <c r="FE902">
        <f>IF($GQ902&gt;=4,INDEX($DL:$DL,$GP902+4),"")</f>
      </c>
      <c r="FF902">
        <f>IF($GQ902&gt;=5,INDEX($DL:$DL,$GP902+5),"")</f>
      </c>
      <c r="FG902">
        <f>IF($GQ902&gt;=6,INDEX($DL:$DL,$GP902+6),"")</f>
      </c>
      <c r="FH902">
        <f>IF($GQ902&gt;=7,INDEX($DL:$DL,$GP902+7),"")</f>
      </c>
      <c r="FI902">
        <f>IF($GQ902&gt;=8,INDEX($DL:$DL,$GP902+8),"")</f>
      </c>
      <c r="FJ902">
        <f>IF($GQ902&gt;=9,INDEX($DL:$DL,$GP902+9),"")</f>
      </c>
      <c r="FK902">
        <f>IF($GQ902&gt;=10,INDEX($DL:$DL,$GP902+10),"")</f>
      </c>
      <c r="FL902">
        <f>IF($GQ902&gt;=11,INDEX($DL:$DL,$GP902+11),"")</f>
      </c>
      <c r="FM902">
        <f>IF($GQ902&gt;=12,INDEX($DL:$DL,$GP902+12),"")</f>
      </c>
      <c r="FN902">
        <f>IF($GQ902&gt;=13,INDEX($DL:$DL,$GP902+13),"")</f>
      </c>
      <c r="FO902">
        <f>IF($GQ902&gt;=14,INDEX($DL:$DL,$GP902+14),"")</f>
      </c>
      <c r="FP902">
        <f>IF($GQ902&gt;=15,INDEX($DL:$DL,$GP902+15),"")</f>
      </c>
      <c r="FQ902">
        <f>IF($GQ902&gt;=16,INDEX($DL:$DL,$GP902+16),"")</f>
      </c>
      <c r="FR902">
        <f>IF($GQ902&gt;=17,INDEX($DL:$DL,$GP902+17),"")</f>
      </c>
      <c r="FS902">
        <f>IF($GQ902&gt;=18,INDEX($DL:$DL,$GP902+18),"")</f>
      </c>
      <c r="FT902">
        <f>IF($GQ902&gt;=19,INDEX($DL:$DL,$GP902+19),"")</f>
      </c>
      <c r="FU902">
        <f>IF($GQ902&gt;=20,INDEX($DL:$DL,$GP902+20),"")</f>
      </c>
      <c r="FV902">
        <f>IF($GQ902&gt;=21,INDEX($DL:$DL,$GP902+21),"")</f>
      </c>
      <c r="FW902">
        <f>IF($GQ902&gt;=22,INDEX($DL:$DL,$GP902+22),"")</f>
      </c>
      <c r="FX902">
        <f>IF($GQ902&gt;=23,INDEX($DL:$DL,$GP902+23),"")</f>
      </c>
      <c r="FY902">
        <f>IF($GQ902&gt;=24,INDEX($DL:$DL,$GP902+24),"")</f>
      </c>
      <c r="FZ902">
        <f>IF($GQ902&gt;=25,INDEX($DL:$DL,$GP902+25),"")</f>
      </c>
      <c r="GA902">
        <f>IF($GQ902&gt;=26,INDEX($DL:$DL,$GP902+26),"")</f>
      </c>
      <c r="GB902">
        <f>IF($GQ902&gt;=27,INDEX($DL:$DL,$GP902+27),"")</f>
      </c>
      <c r="GC902">
        <f>IF($GQ902&gt;=28,INDEX($DL:$DL,$GP902+28),"")</f>
      </c>
      <c r="GD902">
        <f>IF($GQ902&gt;=29,INDEX($DL:$DL,$GP902+29),"")</f>
      </c>
      <c r="GE902">
        <f>IF($GQ902&gt;=30,INDEX($DL:$DL,$GP902+30),"")</f>
      </c>
      <c r="GF902">
        <f>IF($GQ902&gt;=31,INDEX($DL:$DL,$GP902+31),"")</f>
      </c>
      <c r="GG902">
        <f>IF($GQ902&gt;=32,INDEX($DL:$DL,$GP902+32),"")</f>
      </c>
      <c r="GH902">
        <f>IF($GQ902&gt;=33,INDEX($DL:$DL,$GP902+33),"")</f>
      </c>
      <c r="GI902">
        <f>IF($GQ902&gt;=34,INDEX($DL:$DL,$GP902+34),"")</f>
      </c>
      <c r="GJ902">
        <f>IF($GQ902&gt;=35,INDEX($DL:$DL,$GP902+35),"")</f>
      </c>
      <c r="GK902">
        <f>IF($GQ902&gt;=36,INDEX($DL:$DL,$GP902+36),"")</f>
      </c>
      <c r="GL902">
        <f>IF($GQ902&gt;=37,INDEX($DL:$DL,$GP902+37),"")</f>
      </c>
      <c r="GM902">
        <f>IF($GQ902&gt;=38,INDEX($DL:$DL,$GP902+38),"")</f>
      </c>
      <c r="GN902">
        <f>IF($GQ902&gt;=39,INDEX($DL:$DL,$GP902+39),"")</f>
      </c>
      <c r="GO902">
        <f>IF($GQ902&gt;=40,INDEX($DL:$DL,$GP902+40),"")</f>
      </c>
      <c r="GP902">
        <f>IFERROR(MATCH($DJ902,$DK$2:$DK$148,0)+1,0)</f>
      </c>
      <c r="GQ902">
        <f>IFERROR(INDEX($DM$2:$DM$148,MATCH($DJ902,$DK$2:$DK$148,0)),0)</f>
      </c>
      <c r="GR902">
        <f>IFERROR(MATCH($L902,$DN$902:$FA$902,0),0)</f>
      </c>
      <c r="GS902">
        <f>IF($GR902&gt;0,INDEX($FB$902:$GO$902,$GR902),"")</f>
      </c>
      <c r="GV902">
        <f>IF($JE902&gt;=1,INDEX($GT:$GT,$JD902+1),"")</f>
      </c>
      <c r="GW902">
        <f>IF($JE902&gt;=2,INDEX($GT:$GT,$JD902+2),"")</f>
      </c>
      <c r="GX902">
        <f>IF($JE902&gt;=3,INDEX($GT:$GT,$JD902+3),"")</f>
      </c>
      <c r="GY902">
        <f>IF($JE902&gt;=4,INDEX($GT:$GT,$JD902+4),"")</f>
      </c>
      <c r="GZ902">
        <f>IF($JE902&gt;=5,INDEX($GT:$GT,$JD902+5),"")</f>
      </c>
      <c r="HA902">
        <f>IF($JE902&gt;=6,INDEX($GT:$GT,$JD902+6),"")</f>
      </c>
      <c r="HB902">
        <f>IF($JE902&gt;=7,INDEX($GT:$GT,$JD902+7),"")</f>
      </c>
      <c r="HC902">
        <f>IF($JE902&gt;=8,INDEX($GT:$GT,$JD902+8),"")</f>
      </c>
      <c r="HD902">
        <f>IF($JE902&gt;=9,INDEX($GT:$GT,$JD902+9),"")</f>
      </c>
      <c r="HE902">
        <f>IF($JE902&gt;=10,INDEX($GT:$GT,$JD902+10),"")</f>
      </c>
      <c r="HF902">
        <f>IF($JE902&gt;=11,INDEX($GT:$GT,$JD902+11),"")</f>
      </c>
      <c r="HG902">
        <f>IF($JE902&gt;=12,INDEX($GT:$GT,$JD902+12),"")</f>
      </c>
      <c r="HH902">
        <f>IF($JE902&gt;=13,INDEX($GT:$GT,$JD902+13),"")</f>
      </c>
      <c r="HI902">
        <f>IF($JE902&gt;=14,INDEX($GT:$GT,$JD902+14),"")</f>
      </c>
      <c r="HJ902">
        <f>IF($JE902&gt;=15,INDEX($GT:$GT,$JD902+15),"")</f>
      </c>
      <c r="HK902">
        <f>IF($JE902&gt;=16,INDEX($GT:$GT,$JD902+16),"")</f>
      </c>
      <c r="HL902">
        <f>IF($JE902&gt;=17,INDEX($GT:$GT,$JD902+17),"")</f>
      </c>
      <c r="HM902">
        <f>IF($JE902&gt;=18,INDEX($GT:$GT,$JD902+18),"")</f>
      </c>
      <c r="HN902">
        <f>IF($JE902&gt;=19,INDEX($GT:$GT,$JD902+19),"")</f>
      </c>
      <c r="HO902">
        <f>IF($JE902&gt;=20,INDEX($GT:$GT,$JD902+20),"")</f>
      </c>
      <c r="HP902">
        <f>IF($JE902&gt;=21,INDEX($GT:$GT,$JD902+21),"")</f>
      </c>
      <c r="HQ902">
        <f>IF($JE902&gt;=22,INDEX($GT:$GT,$JD902+22),"")</f>
      </c>
      <c r="HR902">
        <f>IF($JE902&gt;=23,INDEX($GT:$GT,$JD902+23),"")</f>
      </c>
      <c r="HS902">
        <f>IF($JE902&gt;=24,INDEX($GT:$GT,$JD902+24),"")</f>
      </c>
      <c r="HT902">
        <f>IF($JE902&gt;=25,INDEX($GT:$GT,$JD902+25),"")</f>
      </c>
      <c r="HU902">
        <f>IF($JE902&gt;=26,INDEX($GT:$GT,$JD902+26),"")</f>
      </c>
      <c r="HV902">
        <f>IF($JE902&gt;=27,INDEX($GT:$GT,$JD902+27),"")</f>
      </c>
      <c r="HW902">
        <f>IF($JE902&gt;=28,INDEX($GT:$GT,$JD902+28),"")</f>
      </c>
      <c r="HX902">
        <f>IF($JE902&gt;=29,INDEX($GT:$GT,$JD902+29),"")</f>
      </c>
      <c r="HY902">
        <f>IF($JE902&gt;=30,INDEX($GT:$GT,$JD902+30),"")</f>
      </c>
      <c r="HZ902">
        <f>IF($JE902&gt;=31,INDEX($GT:$GT,$JD902+31),"")</f>
      </c>
      <c r="IA902">
        <f>IF($JE902&gt;=32,INDEX($GT:$GT,$JD902+32),"")</f>
      </c>
      <c r="IB902">
        <f>IF($JE902&gt;=33,INDEX($GT:$GT,$JD902+33),"")</f>
      </c>
      <c r="IC902">
        <f>IF($JE902&gt;=34,INDEX($GT:$GT,$JD902+34),"")</f>
      </c>
      <c r="ID902">
        <f>IF($JE902&gt;=35,INDEX($GT:$GT,$JD902+35),"")</f>
      </c>
      <c r="IE902">
        <f>IF($JE902&gt;=36,INDEX($GT:$GT,$JD902+36),"")</f>
      </c>
      <c r="IF902">
        <f>IF($JE902&gt;=37,INDEX($GT:$GT,$JD902+37),"")</f>
      </c>
      <c r="IG902">
        <f>IF($JE902&gt;=38,INDEX($GT:$GT,$JD902+38),"")</f>
      </c>
      <c r="IH902">
        <f>IF($JE902&gt;=39,INDEX($GT:$GT,$JD902+39),"")</f>
      </c>
      <c r="II902">
        <f>IF($JE902&gt;=40,INDEX($GT:$GT,$JD902+40),"")</f>
      </c>
      <c r="IJ902">
        <f>IF($JE902&gt;=41,INDEX($GT:$GT,$JD902+41),"")</f>
      </c>
      <c r="IK902">
        <f>IF($JE902&gt;=42,INDEX($GT:$GT,$JD902+42),"")</f>
      </c>
      <c r="IL902">
        <f>IF($JE902&gt;=43,INDEX($GT:$GT,$JD902+43),"")</f>
      </c>
      <c r="IM902">
        <f>IF($JE902&gt;=44,INDEX($GT:$GT,$JD902+44),"")</f>
      </c>
      <c r="IN902">
        <f>IF($JE902&gt;=45,INDEX($GT:$GT,$JD902+45),"")</f>
      </c>
      <c r="IO902">
        <f>IF($JE902&gt;=46,INDEX($GT:$GT,$JD902+46),"")</f>
      </c>
      <c r="IP902">
        <f>IF($JE902&gt;=47,INDEX($GT:$GT,$JD902+47),"")</f>
      </c>
      <c r="IQ902">
        <f>IF($JE902&gt;=48,INDEX($GT:$GT,$JD902+48),"")</f>
      </c>
      <c r="IR902">
        <f>IF($JE902&gt;=49,INDEX($GT:$GT,$JD902+49),"")</f>
      </c>
      <c r="IS902">
        <f>IF($JE902&gt;=50,INDEX($GT:$GT,$JD902+50),"")</f>
      </c>
      <c r="IT902">
        <f>IF($JE902&gt;=51,INDEX($GT:$GT,$JD902+51),"")</f>
      </c>
      <c r="IU902">
        <f>IF($JE902&gt;=52,INDEX($GT:$GT,$JD902+52),"")</f>
      </c>
      <c r="IV902">
        <f>IF($JE902&gt;=53,INDEX($GT:$GT,$JD902+53),"")</f>
      </c>
      <c r="IW902">
        <f>IF($JE902&gt;=54,INDEX($GT:$GT,$JD902+54),"")</f>
      </c>
      <c r="IX902">
        <f>IF($JE902&gt;=55,INDEX($GT:$GT,$JD902+55),"")</f>
      </c>
      <c r="IY902">
        <f>IF($JE902&gt;=56,INDEX($GT:$GT,$JD902+56),"")</f>
      </c>
      <c r="IZ902">
        <f>IF($JE902&gt;=57,INDEX($GT:$GT,$JD902+57),"")</f>
      </c>
      <c r="JA902">
        <f>IF($JE902&gt;=58,INDEX($GT:$GT,$JD902+58),"")</f>
      </c>
      <c r="JB902">
        <f>IF($JE902&gt;=59,INDEX($GT:$GT,$JD902+59),"")</f>
      </c>
      <c r="JC902">
        <f>IF($JE902&gt;=60,INDEX($GT:$GT,$JD902+60),"")</f>
      </c>
      <c r="JD902">
        <f>IFERROR(MATCH($GS902,$GT$2:$GT$322,0)+1,0)</f>
      </c>
      <c r="JE902">
        <f>IFERROR(INDEX($GU$2:$GU$322,MATCH($GS902,$GT$2:$GT$322,0)),0)</f>
      </c>
      <c r="JF902" t="s">
        <v>28</v>
      </c>
      <c r="JG902" t="s">
        <v>28</v>
      </c>
    </row>
    <row r="903" spans="1:267" x14ac:dyDescent="0.25">
      <c r="J903" s="1"/>
      <c r="K903" s="1"/>
      <c r="L903" s="1"/>
      <c r="M903" s="1"/>
      <c r="N903" s="1">
        <f>IFERROR(IF(FIND(" - ",$J903)&gt;0,MID($J903,FIND(" - ",$J903)+3,LEN($J903)),""),"")</f>
      </c>
      <c r="P903" s="1"/>
      <c r="S903" t="s">
        <v>28</v>
      </c>
      <c r="U903">
        <f>IF(OR($S903="",$T903=""),"",IFERROR($S903/$T903,0))</f>
      </c>
      <c r="V903">
        <f>IF($S903="","",
IF($K903="","",
IF(ISNUMBER(SEARCH("exempt",LOWER($K903))),0,
$S903*(VALUE(SUBSTITUTE($K903,"%",""))/100))))</f>
      </c>
      <c r="AB903">
        <f>IF($S903="","",
SUM($S903,$V903,$Z903,$W903,$Y903)-
IF($AA903="",0,VALUE($AA903)))</f>
      </c>
      <c r="AJ903" t="s">
        <v>1746</v>
      </c>
      <c r="AR903">
        <f>IFERROR(LEFT($J903,FIND(" - ",$J903)-1),$J903)</f>
      </c>
      <c r="AU903">
        <f>IF($CJ903&gt;=1,INDEX($AS:$AS,$CI903+1),"")</f>
      </c>
      <c r="AV903">
        <f>IF($CJ903&gt;=2,INDEX($AS:$AS,$CI903+2),"")</f>
      </c>
      <c r="AW903">
        <f>IF($CJ903&gt;=3,INDEX($AS:$AS,$CI903+3),"")</f>
      </c>
      <c r="AX903">
        <f>IF($CJ903&gt;=4,INDEX($AS:$AS,$CI903+4),"")</f>
      </c>
      <c r="AY903">
        <f>IF($CJ903&gt;=5,INDEX($AS:$AS,$CI903+5),"")</f>
      </c>
      <c r="AZ903">
        <f>IF($CJ903&gt;=6,INDEX($AS:$AS,$CI903+6),"")</f>
      </c>
      <c r="BA903">
        <f>IF($CJ903&gt;=7,INDEX($AS:$AS,$CI903+7),"")</f>
      </c>
      <c r="BB903">
        <f>IF($CJ903&gt;=8,INDEX($AS:$AS,$CI903+8),"")</f>
      </c>
      <c r="BC903">
        <f>IF($CJ903&gt;=9,INDEX($AS:$AS,$CI903+9),"")</f>
      </c>
      <c r="BD903">
        <f>IF($CJ903&gt;=10,INDEX($AS:$AS,$CI903+10),"")</f>
      </c>
      <c r="BE903">
        <f>IF($CJ903&gt;=11,INDEX($AS:$AS,$CI903+11),"")</f>
      </c>
      <c r="BF903">
        <f>IF($CJ903&gt;=12,INDEX($AS:$AS,$CI903+12),"")</f>
      </c>
      <c r="BG903">
        <f>IF($CJ903&gt;=13,INDEX($AS:$AS,$CI903+13),"")</f>
      </c>
      <c r="BH903">
        <f>IF($CJ903&gt;=14,INDEX($AS:$AS,$CI903+14),"")</f>
      </c>
      <c r="BI903">
        <f>IF($CJ903&gt;=15,INDEX($AS:$AS,$CI903+15),"")</f>
      </c>
      <c r="BJ903">
        <f>IF($CJ903&gt;=16,INDEX($AS:$AS,$CI903+16),"")</f>
      </c>
      <c r="BK903">
        <f>IF($CJ903&gt;=17,INDEX($AS:$AS,$CI903+17),"")</f>
      </c>
      <c r="BL903">
        <f>IF($CJ903&gt;=18,INDEX($AS:$AS,$CI903+18),"")</f>
      </c>
      <c r="BM903">
        <f>IF($CJ903&gt;=19,INDEX($AS:$AS,$CI903+19),"")</f>
      </c>
      <c r="BN903">
        <f>IF($CJ903&gt;=20,INDEX($AS:$AS,$CI903+20),"")</f>
      </c>
      <c r="BO903">
        <f>IF($CJ903&gt;=21,INDEX($AS:$AS,$CI903+21),"")</f>
      </c>
      <c r="BP903">
        <f>IF($CJ903&gt;=22,INDEX($AS:$AS,$CI903+22),"")</f>
      </c>
      <c r="BQ903">
        <f>IF($CJ903&gt;=23,INDEX($AS:$AS,$CI903+23),"")</f>
      </c>
      <c r="BR903">
        <f>IF($CJ903&gt;=24,INDEX($AS:$AS,$CI903+24),"")</f>
      </c>
      <c r="BS903">
        <f>IF($CJ903&gt;=25,INDEX($AS:$AS,$CI903+25),"")</f>
      </c>
      <c r="BT903">
        <f>IF($CJ903&gt;=26,INDEX($AS:$AS,$CI903+26),"")</f>
      </c>
      <c r="BU903">
        <f>IF($CJ903&gt;=27,INDEX($AS:$AS,$CI903+27),"")</f>
      </c>
      <c r="BV903">
        <f>IF($CJ903&gt;=28,INDEX($AS:$AS,$CI903+28),"")</f>
      </c>
      <c r="BW903">
        <f>IF($CJ903&gt;=29,INDEX($AS:$AS,$CI903+29),"")</f>
      </c>
      <c r="BX903">
        <f>IF($CJ903&gt;=30,INDEX($AS:$AS,$CI903+30),"")</f>
      </c>
      <c r="BY903">
        <f>IF($CJ903&gt;=31,INDEX($AS:$AS,$CI903+31),"")</f>
      </c>
      <c r="BZ903">
        <f>IF($CJ903&gt;=32,INDEX($AS:$AS,$CI903+32),"")</f>
      </c>
      <c r="CA903">
        <f>IF($CJ903&gt;=33,INDEX($AS:$AS,$CI903+33),"")</f>
      </c>
      <c r="CB903">
        <f>IF($CJ903&gt;=34,INDEX($AS:$AS,$CI903+34),"")</f>
      </c>
      <c r="CC903">
        <f>IF($CJ903&gt;=35,INDEX($AS:$AS,$CI903+35),"")</f>
      </c>
      <c r="CD903">
        <f>IF($CJ903&gt;=36,INDEX($AS:$AS,$CI903+36),"")</f>
      </c>
      <c r="CE903">
        <f>IF($CJ903&gt;=37,INDEX($AS:$AS,$CI903+37),"")</f>
      </c>
      <c r="CF903">
        <f>IF($CJ903&gt;=38,INDEX($AS:$AS,$CI903+38),"")</f>
      </c>
      <c r="CG903">
        <f>IF($CJ903&gt;=39,INDEX($AS:$AS,$CI903+39),"")</f>
      </c>
      <c r="CH903">
        <f>IF($CJ903&gt;=40,INDEX($AS:$AS,$CI903+40),"")</f>
      </c>
      <c r="CI903">
        <f>IFERROR(MATCH($AR903,$AS$2:$AS$133,0)+1,0)</f>
      </c>
      <c r="CJ903">
        <f>IFERROR(INDEX($AT$2:$AT$133,MATCH($AR903,$AS$2:$AS$133,0)),0)</f>
      </c>
      <c r="CK903">
        <f>IFERROR(LEFT($O903,FIND(" - ",$O903)-1),$O903)</f>
      </c>
      <c r="CL903" t="s">
        <v>211</v>
      </c>
      <c r="CN903">
        <f>IF($DI903&gt;=1,INDEX($CL:$CL,$DH903+1),"")</f>
      </c>
      <c r="CO903">
        <f>IF($DI903&gt;=2,INDEX($CL:$CL,$DH903+2),"")</f>
      </c>
      <c r="CP903">
        <f>IF($DI903&gt;=3,INDEX($CL:$CL,$DH903+3),"")</f>
      </c>
      <c r="CQ903">
        <f>IF($DI903&gt;=4,INDEX($CL:$CL,$DH903+4),"")</f>
      </c>
      <c r="CR903">
        <f>IF($DI903&gt;=5,INDEX($CL:$CL,$DH903+5),"")</f>
      </c>
      <c r="CS903">
        <f>IF($DI903&gt;=6,INDEX($CL:$CL,$DH903+6),"")</f>
      </c>
      <c r="CT903">
        <f>IF($DI903&gt;=7,INDEX($CL:$CL,$DH903+7),"")</f>
      </c>
      <c r="CU903">
        <f>IF($DI903&gt;=8,INDEX($CL:$CL,$DH903+8),"")</f>
      </c>
      <c r="CV903">
        <f>IF($DI903&gt;=9,INDEX($CL:$CL,$DH903+9),"")</f>
      </c>
      <c r="CW903">
        <f>IF($DI903&gt;=10,INDEX($CL:$CL,$DH903+10),"")</f>
      </c>
      <c r="CX903">
        <f>IF($DI903&gt;=11,INDEX($CL:$CL,$DH903+11),"")</f>
      </c>
      <c r="CY903">
        <f>IF($DI903&gt;=12,INDEX($CL:$CL,$DH903+12),"")</f>
      </c>
      <c r="CZ903">
        <f>IF($DI903&gt;=13,INDEX($CL:$CL,$DH903+13),"")</f>
      </c>
      <c r="DA903">
        <f>IF($DI903&gt;=14,INDEX($CL:$CL,$DH903+14),"")</f>
      </c>
      <c r="DB903">
        <f>IF($DI903&gt;=15,INDEX($CL:$CL,$DH903+15),"")</f>
      </c>
      <c r="DC903">
        <f>IF($DI903&gt;=16,INDEX($CL:$CL,$DH903+16),"")</f>
      </c>
      <c r="DD903">
        <f>IF($DI903&gt;=17,INDEX($CL:$CL,$DH903+17),"")</f>
      </c>
      <c r="DE903">
        <f>IF($DI903&gt;=18,INDEX($CL:$CL,$DH903+18),"")</f>
      </c>
      <c r="DF903">
        <f>IF($DI903&gt;=19,INDEX($CL:$CL,$DH903+19),"")</f>
      </c>
      <c r="DG903">
        <f>IF($DI903&gt;=20,INDEX($CL:$CL,$DH903+20),"")</f>
      </c>
      <c r="DH903">
        <f>IFERROR(MATCH($CK903,$CL$2:$CL$1558,0)+1,0)</f>
      </c>
      <c r="DI903">
        <f>IFERROR(INDEX($CM$2:$CM$1558,MATCH($CK903,$CL$2:$CL$1558,0)),0)</f>
      </c>
      <c r="DJ903">
        <f>IFERROR(INDEX($AQ:$AQ,MATCH($K903,$AP:$AP,0))&amp;"","")</f>
      </c>
      <c r="DN903">
        <f>IF($GQ903&gt;=1,INDEX($DK:$DK,$GP903+1),"")</f>
      </c>
      <c r="DO903">
        <f>IF($GQ903&gt;=2,INDEX($DK:$DK,$GP903+2),"")</f>
      </c>
      <c r="DP903">
        <f>IF($GQ903&gt;=3,INDEX($DK:$DK,$GP903+3),"")</f>
      </c>
      <c r="DQ903">
        <f>IF($GQ903&gt;=4,INDEX($DK:$DK,$GP903+4),"")</f>
      </c>
      <c r="DR903">
        <f>IF($GQ903&gt;=5,INDEX($DK:$DK,$GP903+5),"")</f>
      </c>
      <c r="DS903">
        <f>IF($GQ903&gt;=6,INDEX($DK:$DK,$GP903+6),"")</f>
      </c>
      <c r="DT903">
        <f>IF($GQ903&gt;=7,INDEX($DK:$DK,$GP903+7),"")</f>
      </c>
      <c r="DU903">
        <f>IF($GQ903&gt;=8,INDEX($DK:$DK,$GP903+8),"")</f>
      </c>
      <c r="DV903">
        <f>IF($GQ903&gt;=9,INDEX($DK:$DK,$GP903+9),"")</f>
      </c>
      <c r="DW903">
        <f>IF($GQ903&gt;=10,INDEX($DK:$DK,$GP903+10),"")</f>
      </c>
      <c r="DX903">
        <f>IF($GQ903&gt;=11,INDEX($DK:$DK,$GP903+11),"")</f>
      </c>
      <c r="DY903">
        <f>IF($GQ903&gt;=12,INDEX($DK:$DK,$GP903+12),"")</f>
      </c>
      <c r="DZ903">
        <f>IF($GQ903&gt;=13,INDEX($DK:$DK,$GP903+13),"")</f>
      </c>
      <c r="EA903">
        <f>IF($GQ903&gt;=14,INDEX($DK:$DK,$GP903+14),"")</f>
      </c>
      <c r="EB903">
        <f>IF($GQ903&gt;=15,INDEX($DK:$DK,$GP903+15),"")</f>
      </c>
      <c r="EC903">
        <f>IF($GQ903&gt;=16,INDEX($DK:$DK,$GP903+16),"")</f>
      </c>
      <c r="ED903">
        <f>IF($GQ903&gt;=17,INDEX($DK:$DK,$GP903+17),"")</f>
      </c>
      <c r="EE903">
        <f>IF($GQ903&gt;=18,INDEX($DK:$DK,$GP903+18),"")</f>
      </c>
      <c r="EF903">
        <f>IF($GQ903&gt;=19,INDEX($DK:$DK,$GP903+19),"")</f>
      </c>
      <c r="EG903">
        <f>IF($GQ903&gt;=20,INDEX($DK:$DK,$GP903+20),"")</f>
      </c>
      <c r="EH903">
        <f>IF($GQ903&gt;=21,INDEX($DK:$DK,$GP903+21),"")</f>
      </c>
      <c r="EI903">
        <f>IF($GQ903&gt;=22,INDEX($DK:$DK,$GP903+22),"")</f>
      </c>
      <c r="EJ903">
        <f>IF($GQ903&gt;=23,INDEX($DK:$DK,$GP903+23),"")</f>
      </c>
      <c r="EK903">
        <f>IF($GQ903&gt;=24,INDEX($DK:$DK,$GP903+24),"")</f>
      </c>
      <c r="EL903">
        <f>IF($GQ903&gt;=25,INDEX($DK:$DK,$GP903+25),"")</f>
      </c>
      <c r="EM903">
        <f>IF($GQ903&gt;=26,INDEX($DK:$DK,$GP903+26),"")</f>
      </c>
      <c r="EN903">
        <f>IF($GQ903&gt;=27,INDEX($DK:$DK,$GP903+27),"")</f>
      </c>
      <c r="EO903">
        <f>IF($GQ903&gt;=28,INDEX($DK:$DK,$GP903+28),"")</f>
      </c>
      <c r="EP903">
        <f>IF($GQ903&gt;=29,INDEX($DK:$DK,$GP903+29),"")</f>
      </c>
      <c r="EQ903">
        <f>IF($GQ903&gt;=30,INDEX($DK:$DK,$GP903+30),"")</f>
      </c>
      <c r="ER903">
        <f>IF($GQ903&gt;=31,INDEX($DK:$DK,$GP903+31),"")</f>
      </c>
      <c r="ES903">
        <f>IF($GQ903&gt;=32,INDEX($DK:$DK,$GP903+32),"")</f>
      </c>
      <c r="ET903">
        <f>IF($GQ903&gt;=33,INDEX($DK:$DK,$GP903+33),"")</f>
      </c>
      <c r="EU903">
        <f>IF($GQ903&gt;=34,INDEX($DK:$DK,$GP903+34),"")</f>
      </c>
      <c r="EV903">
        <f>IF($GQ903&gt;=35,INDEX($DK:$DK,$GP903+35),"")</f>
      </c>
      <c r="EW903">
        <f>IF($GQ903&gt;=36,INDEX($DK:$DK,$GP903+36),"")</f>
      </c>
      <c r="EX903">
        <f>IF($GQ903&gt;=37,INDEX($DK:$DK,$GP903+37),"")</f>
      </c>
      <c r="EY903">
        <f>IF($GQ903&gt;=38,INDEX($DK:$DK,$GP903+38),"")</f>
      </c>
      <c r="EZ903">
        <f>IF($GQ903&gt;=39,INDEX($DK:$DK,$GP903+39),"")</f>
      </c>
      <c r="FA903">
        <f>IF($GQ903&gt;=40,INDEX($DK:$DK,$GP903+40),"")</f>
      </c>
      <c r="FB903">
        <f>IF($GQ903&gt;=1,INDEX($DL:$DL,$GP903+1),"")</f>
      </c>
      <c r="FC903">
        <f>IF($GQ903&gt;=2,INDEX($DL:$DL,$GP903+2),"")</f>
      </c>
      <c r="FD903">
        <f>IF($GQ903&gt;=3,INDEX($DL:$DL,$GP903+3),"")</f>
      </c>
      <c r="FE903">
        <f>IF($GQ903&gt;=4,INDEX($DL:$DL,$GP903+4),"")</f>
      </c>
      <c r="FF903">
        <f>IF($GQ903&gt;=5,INDEX($DL:$DL,$GP903+5),"")</f>
      </c>
      <c r="FG903">
        <f>IF($GQ903&gt;=6,INDEX($DL:$DL,$GP903+6),"")</f>
      </c>
      <c r="FH903">
        <f>IF($GQ903&gt;=7,INDEX($DL:$DL,$GP903+7),"")</f>
      </c>
      <c r="FI903">
        <f>IF($GQ903&gt;=8,INDEX($DL:$DL,$GP903+8),"")</f>
      </c>
      <c r="FJ903">
        <f>IF($GQ903&gt;=9,INDEX($DL:$DL,$GP903+9),"")</f>
      </c>
      <c r="FK903">
        <f>IF($GQ903&gt;=10,INDEX($DL:$DL,$GP903+10),"")</f>
      </c>
      <c r="FL903">
        <f>IF($GQ903&gt;=11,INDEX($DL:$DL,$GP903+11),"")</f>
      </c>
      <c r="FM903">
        <f>IF($GQ903&gt;=12,INDEX($DL:$DL,$GP903+12),"")</f>
      </c>
      <c r="FN903">
        <f>IF($GQ903&gt;=13,INDEX($DL:$DL,$GP903+13),"")</f>
      </c>
      <c r="FO903">
        <f>IF($GQ903&gt;=14,INDEX($DL:$DL,$GP903+14),"")</f>
      </c>
      <c r="FP903">
        <f>IF($GQ903&gt;=15,INDEX($DL:$DL,$GP903+15),"")</f>
      </c>
      <c r="FQ903">
        <f>IF($GQ903&gt;=16,INDEX($DL:$DL,$GP903+16),"")</f>
      </c>
      <c r="FR903">
        <f>IF($GQ903&gt;=17,INDEX($DL:$DL,$GP903+17),"")</f>
      </c>
      <c r="FS903">
        <f>IF($GQ903&gt;=18,INDEX($DL:$DL,$GP903+18),"")</f>
      </c>
      <c r="FT903">
        <f>IF($GQ903&gt;=19,INDEX($DL:$DL,$GP903+19),"")</f>
      </c>
      <c r="FU903">
        <f>IF($GQ903&gt;=20,INDEX($DL:$DL,$GP903+20),"")</f>
      </c>
      <c r="FV903">
        <f>IF($GQ903&gt;=21,INDEX($DL:$DL,$GP903+21),"")</f>
      </c>
      <c r="FW903">
        <f>IF($GQ903&gt;=22,INDEX($DL:$DL,$GP903+22),"")</f>
      </c>
      <c r="FX903">
        <f>IF($GQ903&gt;=23,INDEX($DL:$DL,$GP903+23),"")</f>
      </c>
      <c r="FY903">
        <f>IF($GQ903&gt;=24,INDEX($DL:$DL,$GP903+24),"")</f>
      </c>
      <c r="FZ903">
        <f>IF($GQ903&gt;=25,INDEX($DL:$DL,$GP903+25),"")</f>
      </c>
      <c r="GA903">
        <f>IF($GQ903&gt;=26,INDEX($DL:$DL,$GP903+26),"")</f>
      </c>
      <c r="GB903">
        <f>IF($GQ903&gt;=27,INDEX($DL:$DL,$GP903+27),"")</f>
      </c>
      <c r="GC903">
        <f>IF($GQ903&gt;=28,INDEX($DL:$DL,$GP903+28),"")</f>
      </c>
      <c r="GD903">
        <f>IF($GQ903&gt;=29,INDEX($DL:$DL,$GP903+29),"")</f>
      </c>
      <c r="GE903">
        <f>IF($GQ903&gt;=30,INDEX($DL:$DL,$GP903+30),"")</f>
      </c>
      <c r="GF903">
        <f>IF($GQ903&gt;=31,INDEX($DL:$DL,$GP903+31),"")</f>
      </c>
      <c r="GG903">
        <f>IF($GQ903&gt;=32,INDEX($DL:$DL,$GP903+32),"")</f>
      </c>
      <c r="GH903">
        <f>IF($GQ903&gt;=33,INDEX($DL:$DL,$GP903+33),"")</f>
      </c>
      <c r="GI903">
        <f>IF($GQ903&gt;=34,INDEX($DL:$DL,$GP903+34),"")</f>
      </c>
      <c r="GJ903">
        <f>IF($GQ903&gt;=35,INDEX($DL:$DL,$GP903+35),"")</f>
      </c>
      <c r="GK903">
        <f>IF($GQ903&gt;=36,INDEX($DL:$DL,$GP903+36),"")</f>
      </c>
      <c r="GL903">
        <f>IF($GQ903&gt;=37,INDEX($DL:$DL,$GP903+37),"")</f>
      </c>
      <c r="GM903">
        <f>IF($GQ903&gt;=38,INDEX($DL:$DL,$GP903+38),"")</f>
      </c>
      <c r="GN903">
        <f>IF($GQ903&gt;=39,INDEX($DL:$DL,$GP903+39),"")</f>
      </c>
      <c r="GO903">
        <f>IF($GQ903&gt;=40,INDEX($DL:$DL,$GP903+40),"")</f>
      </c>
      <c r="GP903">
        <f>IFERROR(MATCH($DJ903,$DK$2:$DK$148,0)+1,0)</f>
      </c>
      <c r="GQ903">
        <f>IFERROR(INDEX($DM$2:$DM$148,MATCH($DJ903,$DK$2:$DK$148,0)),0)</f>
      </c>
      <c r="GR903">
        <f>IFERROR(MATCH($L903,$DN$903:$FA$903,0),0)</f>
      </c>
      <c r="GS903">
        <f>IF($GR903&gt;0,INDEX($FB$903:$GO$903,$GR903),"")</f>
      </c>
      <c r="GV903">
        <f>IF($JE903&gt;=1,INDEX($GT:$GT,$JD903+1),"")</f>
      </c>
      <c r="GW903">
        <f>IF($JE903&gt;=2,INDEX($GT:$GT,$JD903+2),"")</f>
      </c>
      <c r="GX903">
        <f>IF($JE903&gt;=3,INDEX($GT:$GT,$JD903+3),"")</f>
      </c>
      <c r="GY903">
        <f>IF($JE903&gt;=4,INDEX($GT:$GT,$JD903+4),"")</f>
      </c>
      <c r="GZ903">
        <f>IF($JE903&gt;=5,INDEX($GT:$GT,$JD903+5),"")</f>
      </c>
      <c r="HA903">
        <f>IF($JE903&gt;=6,INDEX($GT:$GT,$JD903+6),"")</f>
      </c>
      <c r="HB903">
        <f>IF($JE903&gt;=7,INDEX($GT:$GT,$JD903+7),"")</f>
      </c>
      <c r="HC903">
        <f>IF($JE903&gt;=8,INDEX($GT:$GT,$JD903+8),"")</f>
      </c>
      <c r="HD903">
        <f>IF($JE903&gt;=9,INDEX($GT:$GT,$JD903+9),"")</f>
      </c>
      <c r="HE903">
        <f>IF($JE903&gt;=10,INDEX($GT:$GT,$JD903+10),"")</f>
      </c>
      <c r="HF903">
        <f>IF($JE903&gt;=11,INDEX($GT:$GT,$JD903+11),"")</f>
      </c>
      <c r="HG903">
        <f>IF($JE903&gt;=12,INDEX($GT:$GT,$JD903+12),"")</f>
      </c>
      <c r="HH903">
        <f>IF($JE903&gt;=13,INDEX($GT:$GT,$JD903+13),"")</f>
      </c>
      <c r="HI903">
        <f>IF($JE903&gt;=14,INDEX($GT:$GT,$JD903+14),"")</f>
      </c>
      <c r="HJ903">
        <f>IF($JE903&gt;=15,INDEX($GT:$GT,$JD903+15),"")</f>
      </c>
      <c r="HK903">
        <f>IF($JE903&gt;=16,INDEX($GT:$GT,$JD903+16),"")</f>
      </c>
      <c r="HL903">
        <f>IF($JE903&gt;=17,INDEX($GT:$GT,$JD903+17),"")</f>
      </c>
      <c r="HM903">
        <f>IF($JE903&gt;=18,INDEX($GT:$GT,$JD903+18),"")</f>
      </c>
      <c r="HN903">
        <f>IF($JE903&gt;=19,INDEX($GT:$GT,$JD903+19),"")</f>
      </c>
      <c r="HO903">
        <f>IF($JE903&gt;=20,INDEX($GT:$GT,$JD903+20),"")</f>
      </c>
      <c r="HP903">
        <f>IF($JE903&gt;=21,INDEX($GT:$GT,$JD903+21),"")</f>
      </c>
      <c r="HQ903">
        <f>IF($JE903&gt;=22,INDEX($GT:$GT,$JD903+22),"")</f>
      </c>
      <c r="HR903">
        <f>IF($JE903&gt;=23,INDEX($GT:$GT,$JD903+23),"")</f>
      </c>
      <c r="HS903">
        <f>IF($JE903&gt;=24,INDEX($GT:$GT,$JD903+24),"")</f>
      </c>
      <c r="HT903">
        <f>IF($JE903&gt;=25,INDEX($GT:$GT,$JD903+25),"")</f>
      </c>
      <c r="HU903">
        <f>IF($JE903&gt;=26,INDEX($GT:$GT,$JD903+26),"")</f>
      </c>
      <c r="HV903">
        <f>IF($JE903&gt;=27,INDEX($GT:$GT,$JD903+27),"")</f>
      </c>
      <c r="HW903">
        <f>IF($JE903&gt;=28,INDEX($GT:$GT,$JD903+28),"")</f>
      </c>
      <c r="HX903">
        <f>IF($JE903&gt;=29,INDEX($GT:$GT,$JD903+29),"")</f>
      </c>
      <c r="HY903">
        <f>IF($JE903&gt;=30,INDEX($GT:$GT,$JD903+30),"")</f>
      </c>
      <c r="HZ903">
        <f>IF($JE903&gt;=31,INDEX($GT:$GT,$JD903+31),"")</f>
      </c>
      <c r="IA903">
        <f>IF($JE903&gt;=32,INDEX($GT:$GT,$JD903+32),"")</f>
      </c>
      <c r="IB903">
        <f>IF($JE903&gt;=33,INDEX($GT:$GT,$JD903+33),"")</f>
      </c>
      <c r="IC903">
        <f>IF($JE903&gt;=34,INDEX($GT:$GT,$JD903+34),"")</f>
      </c>
      <c r="ID903">
        <f>IF($JE903&gt;=35,INDEX($GT:$GT,$JD903+35),"")</f>
      </c>
      <c r="IE903">
        <f>IF($JE903&gt;=36,INDEX($GT:$GT,$JD903+36),"")</f>
      </c>
      <c r="IF903">
        <f>IF($JE903&gt;=37,INDEX($GT:$GT,$JD903+37),"")</f>
      </c>
      <c r="IG903">
        <f>IF($JE903&gt;=38,INDEX($GT:$GT,$JD903+38),"")</f>
      </c>
      <c r="IH903">
        <f>IF($JE903&gt;=39,INDEX($GT:$GT,$JD903+39),"")</f>
      </c>
      <c r="II903">
        <f>IF($JE903&gt;=40,INDEX($GT:$GT,$JD903+40),"")</f>
      </c>
      <c r="IJ903">
        <f>IF($JE903&gt;=41,INDEX($GT:$GT,$JD903+41),"")</f>
      </c>
      <c r="IK903">
        <f>IF($JE903&gt;=42,INDEX($GT:$GT,$JD903+42),"")</f>
      </c>
      <c r="IL903">
        <f>IF($JE903&gt;=43,INDEX($GT:$GT,$JD903+43),"")</f>
      </c>
      <c r="IM903">
        <f>IF($JE903&gt;=44,INDEX($GT:$GT,$JD903+44),"")</f>
      </c>
      <c r="IN903">
        <f>IF($JE903&gt;=45,INDEX($GT:$GT,$JD903+45),"")</f>
      </c>
      <c r="IO903">
        <f>IF($JE903&gt;=46,INDEX($GT:$GT,$JD903+46),"")</f>
      </c>
      <c r="IP903">
        <f>IF($JE903&gt;=47,INDEX($GT:$GT,$JD903+47),"")</f>
      </c>
      <c r="IQ903">
        <f>IF($JE903&gt;=48,INDEX($GT:$GT,$JD903+48),"")</f>
      </c>
      <c r="IR903">
        <f>IF($JE903&gt;=49,INDEX($GT:$GT,$JD903+49),"")</f>
      </c>
      <c r="IS903">
        <f>IF($JE903&gt;=50,INDEX($GT:$GT,$JD903+50),"")</f>
      </c>
      <c r="IT903">
        <f>IF($JE903&gt;=51,INDEX($GT:$GT,$JD903+51),"")</f>
      </c>
      <c r="IU903">
        <f>IF($JE903&gt;=52,INDEX($GT:$GT,$JD903+52),"")</f>
      </c>
      <c r="IV903">
        <f>IF($JE903&gt;=53,INDEX($GT:$GT,$JD903+53),"")</f>
      </c>
      <c r="IW903">
        <f>IF($JE903&gt;=54,INDEX($GT:$GT,$JD903+54),"")</f>
      </c>
      <c r="IX903">
        <f>IF($JE903&gt;=55,INDEX($GT:$GT,$JD903+55),"")</f>
      </c>
      <c r="IY903">
        <f>IF($JE903&gt;=56,INDEX($GT:$GT,$JD903+56),"")</f>
      </c>
      <c r="IZ903">
        <f>IF($JE903&gt;=57,INDEX($GT:$GT,$JD903+57),"")</f>
      </c>
      <c r="JA903">
        <f>IF($JE903&gt;=58,INDEX($GT:$GT,$JD903+58),"")</f>
      </c>
      <c r="JB903">
        <f>IF($JE903&gt;=59,INDEX($GT:$GT,$JD903+59),"")</f>
      </c>
      <c r="JC903">
        <f>IF($JE903&gt;=60,INDEX($GT:$GT,$JD903+60),"")</f>
      </c>
      <c r="JD903">
        <f>IFERROR(MATCH($GS903,$GT$2:$GT$322,0)+1,0)</f>
      </c>
      <c r="JE903">
        <f>IFERROR(INDEX($GU$2:$GU$322,MATCH($GS903,$GT$2:$GT$322,0)),0)</f>
      </c>
      <c r="JF903" t="s">
        <v>28</v>
      </c>
      <c r="JG903" t="s">
        <v>28</v>
      </c>
    </row>
    <row r="904" spans="1:267" x14ac:dyDescent="0.25">
      <c r="J904" s="1"/>
      <c r="K904" s="1"/>
      <c r="L904" s="1"/>
      <c r="M904" s="1"/>
      <c r="N904" s="1">
        <f>IFERROR(IF(FIND(" - ",$J904)&gt;0,MID($J904,FIND(" - ",$J904)+3,LEN($J904)),""),"")</f>
      </c>
      <c r="P904" s="1"/>
      <c r="S904" t="s">
        <v>28</v>
      </c>
      <c r="U904">
        <f>IF(OR($S904="",$T904=""),"",IFERROR($S904/$T904,0))</f>
      </c>
      <c r="V904">
        <f>IF($S904="","",
IF($K904="","",
IF(ISNUMBER(SEARCH("exempt",LOWER($K904))),0,
$S904*(VALUE(SUBSTITUTE($K904,"%",""))/100))))</f>
      </c>
      <c r="AB904">
        <f>IF($S904="","",
SUM($S904,$V904,$Z904,$W904,$Y904)-
IF($AA904="",0,VALUE($AA904)))</f>
      </c>
      <c r="AJ904" t="s">
        <v>1747</v>
      </c>
      <c r="AR904">
        <f>IFERROR(LEFT($J904,FIND(" - ",$J904)-1),$J904)</f>
      </c>
      <c r="AU904">
        <f>IF($CJ904&gt;=1,INDEX($AS:$AS,$CI904+1),"")</f>
      </c>
      <c r="AV904">
        <f>IF($CJ904&gt;=2,INDEX($AS:$AS,$CI904+2),"")</f>
      </c>
      <c r="AW904">
        <f>IF($CJ904&gt;=3,INDEX($AS:$AS,$CI904+3),"")</f>
      </c>
      <c r="AX904">
        <f>IF($CJ904&gt;=4,INDEX($AS:$AS,$CI904+4),"")</f>
      </c>
      <c r="AY904">
        <f>IF($CJ904&gt;=5,INDEX($AS:$AS,$CI904+5),"")</f>
      </c>
      <c r="AZ904">
        <f>IF($CJ904&gt;=6,INDEX($AS:$AS,$CI904+6),"")</f>
      </c>
      <c r="BA904">
        <f>IF($CJ904&gt;=7,INDEX($AS:$AS,$CI904+7),"")</f>
      </c>
      <c r="BB904">
        <f>IF($CJ904&gt;=8,INDEX($AS:$AS,$CI904+8),"")</f>
      </c>
      <c r="BC904">
        <f>IF($CJ904&gt;=9,INDEX($AS:$AS,$CI904+9),"")</f>
      </c>
      <c r="BD904">
        <f>IF($CJ904&gt;=10,INDEX($AS:$AS,$CI904+10),"")</f>
      </c>
      <c r="BE904">
        <f>IF($CJ904&gt;=11,INDEX($AS:$AS,$CI904+11),"")</f>
      </c>
      <c r="BF904">
        <f>IF($CJ904&gt;=12,INDEX($AS:$AS,$CI904+12),"")</f>
      </c>
      <c r="BG904">
        <f>IF($CJ904&gt;=13,INDEX($AS:$AS,$CI904+13),"")</f>
      </c>
      <c r="BH904">
        <f>IF($CJ904&gt;=14,INDEX($AS:$AS,$CI904+14),"")</f>
      </c>
      <c r="BI904">
        <f>IF($CJ904&gt;=15,INDEX($AS:$AS,$CI904+15),"")</f>
      </c>
      <c r="BJ904">
        <f>IF($CJ904&gt;=16,INDEX($AS:$AS,$CI904+16),"")</f>
      </c>
      <c r="BK904">
        <f>IF($CJ904&gt;=17,INDEX($AS:$AS,$CI904+17),"")</f>
      </c>
      <c r="BL904">
        <f>IF($CJ904&gt;=18,INDEX($AS:$AS,$CI904+18),"")</f>
      </c>
      <c r="BM904">
        <f>IF($CJ904&gt;=19,INDEX($AS:$AS,$CI904+19),"")</f>
      </c>
      <c r="BN904">
        <f>IF($CJ904&gt;=20,INDEX($AS:$AS,$CI904+20),"")</f>
      </c>
      <c r="BO904">
        <f>IF($CJ904&gt;=21,INDEX($AS:$AS,$CI904+21),"")</f>
      </c>
      <c r="BP904">
        <f>IF($CJ904&gt;=22,INDEX($AS:$AS,$CI904+22),"")</f>
      </c>
      <c r="BQ904">
        <f>IF($CJ904&gt;=23,INDEX($AS:$AS,$CI904+23),"")</f>
      </c>
      <c r="BR904">
        <f>IF($CJ904&gt;=24,INDEX($AS:$AS,$CI904+24),"")</f>
      </c>
      <c r="BS904">
        <f>IF($CJ904&gt;=25,INDEX($AS:$AS,$CI904+25),"")</f>
      </c>
      <c r="BT904">
        <f>IF($CJ904&gt;=26,INDEX($AS:$AS,$CI904+26),"")</f>
      </c>
      <c r="BU904">
        <f>IF($CJ904&gt;=27,INDEX($AS:$AS,$CI904+27),"")</f>
      </c>
      <c r="BV904">
        <f>IF($CJ904&gt;=28,INDEX($AS:$AS,$CI904+28),"")</f>
      </c>
      <c r="BW904">
        <f>IF($CJ904&gt;=29,INDEX($AS:$AS,$CI904+29),"")</f>
      </c>
      <c r="BX904">
        <f>IF($CJ904&gt;=30,INDEX($AS:$AS,$CI904+30),"")</f>
      </c>
      <c r="BY904">
        <f>IF($CJ904&gt;=31,INDEX($AS:$AS,$CI904+31),"")</f>
      </c>
      <c r="BZ904">
        <f>IF($CJ904&gt;=32,INDEX($AS:$AS,$CI904+32),"")</f>
      </c>
      <c r="CA904">
        <f>IF($CJ904&gt;=33,INDEX($AS:$AS,$CI904+33),"")</f>
      </c>
      <c r="CB904">
        <f>IF($CJ904&gt;=34,INDEX($AS:$AS,$CI904+34),"")</f>
      </c>
      <c r="CC904">
        <f>IF($CJ904&gt;=35,INDEX($AS:$AS,$CI904+35),"")</f>
      </c>
      <c r="CD904">
        <f>IF($CJ904&gt;=36,INDEX($AS:$AS,$CI904+36),"")</f>
      </c>
      <c r="CE904">
        <f>IF($CJ904&gt;=37,INDEX($AS:$AS,$CI904+37),"")</f>
      </c>
      <c r="CF904">
        <f>IF($CJ904&gt;=38,INDEX($AS:$AS,$CI904+38),"")</f>
      </c>
      <c r="CG904">
        <f>IF($CJ904&gt;=39,INDEX($AS:$AS,$CI904+39),"")</f>
      </c>
      <c r="CH904">
        <f>IF($CJ904&gt;=40,INDEX($AS:$AS,$CI904+40),"")</f>
      </c>
      <c r="CI904">
        <f>IFERROR(MATCH($AR904,$AS$2:$AS$133,0)+1,0)</f>
      </c>
      <c r="CJ904">
        <f>IFERROR(INDEX($AT$2:$AT$133,MATCH($AR904,$AS$2:$AS$133,0)),0)</f>
      </c>
      <c r="CK904">
        <f>IFERROR(LEFT($O904,FIND(" - ",$O904)-1),$O904)</f>
      </c>
      <c r="CL904" t="s">
        <v>1748</v>
      </c>
      <c r="CM904">
        <v>1</v>
      </c>
      <c r="CN904">
        <f>IF($DI904&gt;=1,INDEX($CL:$CL,$DH904+1),"")</f>
      </c>
      <c r="CO904">
        <f>IF($DI904&gt;=2,INDEX($CL:$CL,$DH904+2),"")</f>
      </c>
      <c r="CP904">
        <f>IF($DI904&gt;=3,INDEX($CL:$CL,$DH904+3),"")</f>
      </c>
      <c r="CQ904">
        <f>IF($DI904&gt;=4,INDEX($CL:$CL,$DH904+4),"")</f>
      </c>
      <c r="CR904">
        <f>IF($DI904&gt;=5,INDEX($CL:$CL,$DH904+5),"")</f>
      </c>
      <c r="CS904">
        <f>IF($DI904&gt;=6,INDEX($CL:$CL,$DH904+6),"")</f>
      </c>
      <c r="CT904">
        <f>IF($DI904&gt;=7,INDEX($CL:$CL,$DH904+7),"")</f>
      </c>
      <c r="CU904">
        <f>IF($DI904&gt;=8,INDEX($CL:$CL,$DH904+8),"")</f>
      </c>
      <c r="CV904">
        <f>IF($DI904&gt;=9,INDEX($CL:$CL,$DH904+9),"")</f>
      </c>
      <c r="CW904">
        <f>IF($DI904&gt;=10,INDEX($CL:$CL,$DH904+10),"")</f>
      </c>
      <c r="CX904">
        <f>IF($DI904&gt;=11,INDEX($CL:$CL,$DH904+11),"")</f>
      </c>
      <c r="CY904">
        <f>IF($DI904&gt;=12,INDEX($CL:$CL,$DH904+12),"")</f>
      </c>
      <c r="CZ904">
        <f>IF($DI904&gt;=13,INDEX($CL:$CL,$DH904+13),"")</f>
      </c>
      <c r="DA904">
        <f>IF($DI904&gt;=14,INDEX($CL:$CL,$DH904+14),"")</f>
      </c>
      <c r="DB904">
        <f>IF($DI904&gt;=15,INDEX($CL:$CL,$DH904+15),"")</f>
      </c>
      <c r="DC904">
        <f>IF($DI904&gt;=16,INDEX($CL:$CL,$DH904+16),"")</f>
      </c>
      <c r="DD904">
        <f>IF($DI904&gt;=17,INDEX($CL:$CL,$DH904+17),"")</f>
      </c>
      <c r="DE904">
        <f>IF($DI904&gt;=18,INDEX($CL:$CL,$DH904+18),"")</f>
      </c>
      <c r="DF904">
        <f>IF($DI904&gt;=19,INDEX($CL:$CL,$DH904+19),"")</f>
      </c>
      <c r="DG904">
        <f>IF($DI904&gt;=20,INDEX($CL:$CL,$DH904+20),"")</f>
      </c>
      <c r="DH904">
        <f>IFERROR(MATCH($CK904,$CL$2:$CL$1558,0)+1,0)</f>
      </c>
      <c r="DI904">
        <f>IFERROR(INDEX($CM$2:$CM$1558,MATCH($CK904,$CL$2:$CL$1558,0)),0)</f>
      </c>
      <c r="DJ904">
        <f>IFERROR(INDEX($AQ:$AQ,MATCH($K904,$AP:$AP,0))&amp;"","")</f>
      </c>
      <c r="DN904">
        <f>IF($GQ904&gt;=1,INDEX($DK:$DK,$GP904+1),"")</f>
      </c>
      <c r="DO904">
        <f>IF($GQ904&gt;=2,INDEX($DK:$DK,$GP904+2),"")</f>
      </c>
      <c r="DP904">
        <f>IF($GQ904&gt;=3,INDEX($DK:$DK,$GP904+3),"")</f>
      </c>
      <c r="DQ904">
        <f>IF($GQ904&gt;=4,INDEX($DK:$DK,$GP904+4),"")</f>
      </c>
      <c r="DR904">
        <f>IF($GQ904&gt;=5,INDEX($DK:$DK,$GP904+5),"")</f>
      </c>
      <c r="DS904">
        <f>IF($GQ904&gt;=6,INDEX($DK:$DK,$GP904+6),"")</f>
      </c>
      <c r="DT904">
        <f>IF($GQ904&gt;=7,INDEX($DK:$DK,$GP904+7),"")</f>
      </c>
      <c r="DU904">
        <f>IF($GQ904&gt;=8,INDEX($DK:$DK,$GP904+8),"")</f>
      </c>
      <c r="DV904">
        <f>IF($GQ904&gt;=9,INDEX($DK:$DK,$GP904+9),"")</f>
      </c>
      <c r="DW904">
        <f>IF($GQ904&gt;=10,INDEX($DK:$DK,$GP904+10),"")</f>
      </c>
      <c r="DX904">
        <f>IF($GQ904&gt;=11,INDEX($DK:$DK,$GP904+11),"")</f>
      </c>
      <c r="DY904">
        <f>IF($GQ904&gt;=12,INDEX($DK:$DK,$GP904+12),"")</f>
      </c>
      <c r="DZ904">
        <f>IF($GQ904&gt;=13,INDEX($DK:$DK,$GP904+13),"")</f>
      </c>
      <c r="EA904">
        <f>IF($GQ904&gt;=14,INDEX($DK:$DK,$GP904+14),"")</f>
      </c>
      <c r="EB904">
        <f>IF($GQ904&gt;=15,INDEX($DK:$DK,$GP904+15),"")</f>
      </c>
      <c r="EC904">
        <f>IF($GQ904&gt;=16,INDEX($DK:$DK,$GP904+16),"")</f>
      </c>
      <c r="ED904">
        <f>IF($GQ904&gt;=17,INDEX($DK:$DK,$GP904+17),"")</f>
      </c>
      <c r="EE904">
        <f>IF($GQ904&gt;=18,INDEX($DK:$DK,$GP904+18),"")</f>
      </c>
      <c r="EF904">
        <f>IF($GQ904&gt;=19,INDEX($DK:$DK,$GP904+19),"")</f>
      </c>
      <c r="EG904">
        <f>IF($GQ904&gt;=20,INDEX($DK:$DK,$GP904+20),"")</f>
      </c>
      <c r="EH904">
        <f>IF($GQ904&gt;=21,INDEX($DK:$DK,$GP904+21),"")</f>
      </c>
      <c r="EI904">
        <f>IF($GQ904&gt;=22,INDEX($DK:$DK,$GP904+22),"")</f>
      </c>
      <c r="EJ904">
        <f>IF($GQ904&gt;=23,INDEX($DK:$DK,$GP904+23),"")</f>
      </c>
      <c r="EK904">
        <f>IF($GQ904&gt;=24,INDEX($DK:$DK,$GP904+24),"")</f>
      </c>
      <c r="EL904">
        <f>IF($GQ904&gt;=25,INDEX($DK:$DK,$GP904+25),"")</f>
      </c>
      <c r="EM904">
        <f>IF($GQ904&gt;=26,INDEX($DK:$DK,$GP904+26),"")</f>
      </c>
      <c r="EN904">
        <f>IF($GQ904&gt;=27,INDEX($DK:$DK,$GP904+27),"")</f>
      </c>
      <c r="EO904">
        <f>IF($GQ904&gt;=28,INDEX($DK:$DK,$GP904+28),"")</f>
      </c>
      <c r="EP904">
        <f>IF($GQ904&gt;=29,INDEX($DK:$DK,$GP904+29),"")</f>
      </c>
      <c r="EQ904">
        <f>IF($GQ904&gt;=30,INDEX($DK:$DK,$GP904+30),"")</f>
      </c>
      <c r="ER904">
        <f>IF($GQ904&gt;=31,INDEX($DK:$DK,$GP904+31),"")</f>
      </c>
      <c r="ES904">
        <f>IF($GQ904&gt;=32,INDEX($DK:$DK,$GP904+32),"")</f>
      </c>
      <c r="ET904">
        <f>IF($GQ904&gt;=33,INDEX($DK:$DK,$GP904+33),"")</f>
      </c>
      <c r="EU904">
        <f>IF($GQ904&gt;=34,INDEX($DK:$DK,$GP904+34),"")</f>
      </c>
      <c r="EV904">
        <f>IF($GQ904&gt;=35,INDEX($DK:$DK,$GP904+35),"")</f>
      </c>
      <c r="EW904">
        <f>IF($GQ904&gt;=36,INDEX($DK:$DK,$GP904+36),"")</f>
      </c>
      <c r="EX904">
        <f>IF($GQ904&gt;=37,INDEX($DK:$DK,$GP904+37),"")</f>
      </c>
      <c r="EY904">
        <f>IF($GQ904&gt;=38,INDEX($DK:$DK,$GP904+38),"")</f>
      </c>
      <c r="EZ904">
        <f>IF($GQ904&gt;=39,INDEX($DK:$DK,$GP904+39),"")</f>
      </c>
      <c r="FA904">
        <f>IF($GQ904&gt;=40,INDEX($DK:$DK,$GP904+40),"")</f>
      </c>
      <c r="FB904">
        <f>IF($GQ904&gt;=1,INDEX($DL:$DL,$GP904+1),"")</f>
      </c>
      <c r="FC904">
        <f>IF($GQ904&gt;=2,INDEX($DL:$DL,$GP904+2),"")</f>
      </c>
      <c r="FD904">
        <f>IF($GQ904&gt;=3,INDEX($DL:$DL,$GP904+3),"")</f>
      </c>
      <c r="FE904">
        <f>IF($GQ904&gt;=4,INDEX($DL:$DL,$GP904+4),"")</f>
      </c>
      <c r="FF904">
        <f>IF($GQ904&gt;=5,INDEX($DL:$DL,$GP904+5),"")</f>
      </c>
      <c r="FG904">
        <f>IF($GQ904&gt;=6,INDEX($DL:$DL,$GP904+6),"")</f>
      </c>
      <c r="FH904">
        <f>IF($GQ904&gt;=7,INDEX($DL:$DL,$GP904+7),"")</f>
      </c>
      <c r="FI904">
        <f>IF($GQ904&gt;=8,INDEX($DL:$DL,$GP904+8),"")</f>
      </c>
      <c r="FJ904">
        <f>IF($GQ904&gt;=9,INDEX($DL:$DL,$GP904+9),"")</f>
      </c>
      <c r="FK904">
        <f>IF($GQ904&gt;=10,INDEX($DL:$DL,$GP904+10),"")</f>
      </c>
      <c r="FL904">
        <f>IF($GQ904&gt;=11,INDEX($DL:$DL,$GP904+11),"")</f>
      </c>
      <c r="FM904">
        <f>IF($GQ904&gt;=12,INDEX($DL:$DL,$GP904+12),"")</f>
      </c>
      <c r="FN904">
        <f>IF($GQ904&gt;=13,INDEX($DL:$DL,$GP904+13),"")</f>
      </c>
      <c r="FO904">
        <f>IF($GQ904&gt;=14,INDEX($DL:$DL,$GP904+14),"")</f>
      </c>
      <c r="FP904">
        <f>IF($GQ904&gt;=15,INDEX($DL:$DL,$GP904+15),"")</f>
      </c>
      <c r="FQ904">
        <f>IF($GQ904&gt;=16,INDEX($DL:$DL,$GP904+16),"")</f>
      </c>
      <c r="FR904">
        <f>IF($GQ904&gt;=17,INDEX($DL:$DL,$GP904+17),"")</f>
      </c>
      <c r="FS904">
        <f>IF($GQ904&gt;=18,INDEX($DL:$DL,$GP904+18),"")</f>
      </c>
      <c r="FT904">
        <f>IF($GQ904&gt;=19,INDEX($DL:$DL,$GP904+19),"")</f>
      </c>
      <c r="FU904">
        <f>IF($GQ904&gt;=20,INDEX($DL:$DL,$GP904+20),"")</f>
      </c>
      <c r="FV904">
        <f>IF($GQ904&gt;=21,INDEX($DL:$DL,$GP904+21),"")</f>
      </c>
      <c r="FW904">
        <f>IF($GQ904&gt;=22,INDEX($DL:$DL,$GP904+22),"")</f>
      </c>
      <c r="FX904">
        <f>IF($GQ904&gt;=23,INDEX($DL:$DL,$GP904+23),"")</f>
      </c>
      <c r="FY904">
        <f>IF($GQ904&gt;=24,INDEX($DL:$DL,$GP904+24),"")</f>
      </c>
      <c r="FZ904">
        <f>IF($GQ904&gt;=25,INDEX($DL:$DL,$GP904+25),"")</f>
      </c>
      <c r="GA904">
        <f>IF($GQ904&gt;=26,INDEX($DL:$DL,$GP904+26),"")</f>
      </c>
      <c r="GB904">
        <f>IF($GQ904&gt;=27,INDEX($DL:$DL,$GP904+27),"")</f>
      </c>
      <c r="GC904">
        <f>IF($GQ904&gt;=28,INDEX($DL:$DL,$GP904+28),"")</f>
      </c>
      <c r="GD904">
        <f>IF($GQ904&gt;=29,INDEX($DL:$DL,$GP904+29),"")</f>
      </c>
      <c r="GE904">
        <f>IF($GQ904&gt;=30,INDEX($DL:$DL,$GP904+30),"")</f>
      </c>
      <c r="GF904">
        <f>IF($GQ904&gt;=31,INDEX($DL:$DL,$GP904+31),"")</f>
      </c>
      <c r="GG904">
        <f>IF($GQ904&gt;=32,INDEX($DL:$DL,$GP904+32),"")</f>
      </c>
      <c r="GH904">
        <f>IF($GQ904&gt;=33,INDEX($DL:$DL,$GP904+33),"")</f>
      </c>
      <c r="GI904">
        <f>IF($GQ904&gt;=34,INDEX($DL:$DL,$GP904+34),"")</f>
      </c>
      <c r="GJ904">
        <f>IF($GQ904&gt;=35,INDEX($DL:$DL,$GP904+35),"")</f>
      </c>
      <c r="GK904">
        <f>IF($GQ904&gt;=36,INDEX($DL:$DL,$GP904+36),"")</f>
      </c>
      <c r="GL904">
        <f>IF($GQ904&gt;=37,INDEX($DL:$DL,$GP904+37),"")</f>
      </c>
      <c r="GM904">
        <f>IF($GQ904&gt;=38,INDEX($DL:$DL,$GP904+38),"")</f>
      </c>
      <c r="GN904">
        <f>IF($GQ904&gt;=39,INDEX($DL:$DL,$GP904+39),"")</f>
      </c>
      <c r="GO904">
        <f>IF($GQ904&gt;=40,INDEX($DL:$DL,$GP904+40),"")</f>
      </c>
      <c r="GP904">
        <f>IFERROR(MATCH($DJ904,$DK$2:$DK$148,0)+1,0)</f>
      </c>
      <c r="GQ904">
        <f>IFERROR(INDEX($DM$2:$DM$148,MATCH($DJ904,$DK$2:$DK$148,0)),0)</f>
      </c>
      <c r="GR904">
        <f>IFERROR(MATCH($L904,$DN$904:$FA$904,0),0)</f>
      </c>
      <c r="GS904">
        <f>IF($GR904&gt;0,INDEX($FB$904:$GO$904,$GR904),"")</f>
      </c>
      <c r="GV904">
        <f>IF($JE904&gt;=1,INDEX($GT:$GT,$JD904+1),"")</f>
      </c>
      <c r="GW904">
        <f>IF($JE904&gt;=2,INDEX($GT:$GT,$JD904+2),"")</f>
      </c>
      <c r="GX904">
        <f>IF($JE904&gt;=3,INDEX($GT:$GT,$JD904+3),"")</f>
      </c>
      <c r="GY904">
        <f>IF($JE904&gt;=4,INDEX($GT:$GT,$JD904+4),"")</f>
      </c>
      <c r="GZ904">
        <f>IF($JE904&gt;=5,INDEX($GT:$GT,$JD904+5),"")</f>
      </c>
      <c r="HA904">
        <f>IF($JE904&gt;=6,INDEX($GT:$GT,$JD904+6),"")</f>
      </c>
      <c r="HB904">
        <f>IF($JE904&gt;=7,INDEX($GT:$GT,$JD904+7),"")</f>
      </c>
      <c r="HC904">
        <f>IF($JE904&gt;=8,INDEX($GT:$GT,$JD904+8),"")</f>
      </c>
      <c r="HD904">
        <f>IF($JE904&gt;=9,INDEX($GT:$GT,$JD904+9),"")</f>
      </c>
      <c r="HE904">
        <f>IF($JE904&gt;=10,INDEX($GT:$GT,$JD904+10),"")</f>
      </c>
      <c r="HF904">
        <f>IF($JE904&gt;=11,INDEX($GT:$GT,$JD904+11),"")</f>
      </c>
      <c r="HG904">
        <f>IF($JE904&gt;=12,INDEX($GT:$GT,$JD904+12),"")</f>
      </c>
      <c r="HH904">
        <f>IF($JE904&gt;=13,INDEX($GT:$GT,$JD904+13),"")</f>
      </c>
      <c r="HI904">
        <f>IF($JE904&gt;=14,INDEX($GT:$GT,$JD904+14),"")</f>
      </c>
      <c r="HJ904">
        <f>IF($JE904&gt;=15,INDEX($GT:$GT,$JD904+15),"")</f>
      </c>
      <c r="HK904">
        <f>IF($JE904&gt;=16,INDEX($GT:$GT,$JD904+16),"")</f>
      </c>
      <c r="HL904">
        <f>IF($JE904&gt;=17,INDEX($GT:$GT,$JD904+17),"")</f>
      </c>
      <c r="HM904">
        <f>IF($JE904&gt;=18,INDEX($GT:$GT,$JD904+18),"")</f>
      </c>
      <c r="HN904">
        <f>IF($JE904&gt;=19,INDEX($GT:$GT,$JD904+19),"")</f>
      </c>
      <c r="HO904">
        <f>IF($JE904&gt;=20,INDEX($GT:$GT,$JD904+20),"")</f>
      </c>
      <c r="HP904">
        <f>IF($JE904&gt;=21,INDEX($GT:$GT,$JD904+21),"")</f>
      </c>
      <c r="HQ904">
        <f>IF($JE904&gt;=22,INDEX($GT:$GT,$JD904+22),"")</f>
      </c>
      <c r="HR904">
        <f>IF($JE904&gt;=23,INDEX($GT:$GT,$JD904+23),"")</f>
      </c>
      <c r="HS904">
        <f>IF($JE904&gt;=24,INDEX($GT:$GT,$JD904+24),"")</f>
      </c>
      <c r="HT904">
        <f>IF($JE904&gt;=25,INDEX($GT:$GT,$JD904+25),"")</f>
      </c>
      <c r="HU904">
        <f>IF($JE904&gt;=26,INDEX($GT:$GT,$JD904+26),"")</f>
      </c>
      <c r="HV904">
        <f>IF($JE904&gt;=27,INDEX($GT:$GT,$JD904+27),"")</f>
      </c>
      <c r="HW904">
        <f>IF($JE904&gt;=28,INDEX($GT:$GT,$JD904+28),"")</f>
      </c>
      <c r="HX904">
        <f>IF($JE904&gt;=29,INDEX($GT:$GT,$JD904+29),"")</f>
      </c>
      <c r="HY904">
        <f>IF($JE904&gt;=30,INDEX($GT:$GT,$JD904+30),"")</f>
      </c>
      <c r="HZ904">
        <f>IF($JE904&gt;=31,INDEX($GT:$GT,$JD904+31),"")</f>
      </c>
      <c r="IA904">
        <f>IF($JE904&gt;=32,INDEX($GT:$GT,$JD904+32),"")</f>
      </c>
      <c r="IB904">
        <f>IF($JE904&gt;=33,INDEX($GT:$GT,$JD904+33),"")</f>
      </c>
      <c r="IC904">
        <f>IF($JE904&gt;=34,INDEX($GT:$GT,$JD904+34),"")</f>
      </c>
      <c r="ID904">
        <f>IF($JE904&gt;=35,INDEX($GT:$GT,$JD904+35),"")</f>
      </c>
      <c r="IE904">
        <f>IF($JE904&gt;=36,INDEX($GT:$GT,$JD904+36),"")</f>
      </c>
      <c r="IF904">
        <f>IF($JE904&gt;=37,INDEX($GT:$GT,$JD904+37),"")</f>
      </c>
      <c r="IG904">
        <f>IF($JE904&gt;=38,INDEX($GT:$GT,$JD904+38),"")</f>
      </c>
      <c r="IH904">
        <f>IF($JE904&gt;=39,INDEX($GT:$GT,$JD904+39),"")</f>
      </c>
      <c r="II904">
        <f>IF($JE904&gt;=40,INDEX($GT:$GT,$JD904+40),"")</f>
      </c>
      <c r="IJ904">
        <f>IF($JE904&gt;=41,INDEX($GT:$GT,$JD904+41),"")</f>
      </c>
      <c r="IK904">
        <f>IF($JE904&gt;=42,INDEX($GT:$GT,$JD904+42),"")</f>
      </c>
      <c r="IL904">
        <f>IF($JE904&gt;=43,INDEX($GT:$GT,$JD904+43),"")</f>
      </c>
      <c r="IM904">
        <f>IF($JE904&gt;=44,INDEX($GT:$GT,$JD904+44),"")</f>
      </c>
      <c r="IN904">
        <f>IF($JE904&gt;=45,INDEX($GT:$GT,$JD904+45),"")</f>
      </c>
      <c r="IO904">
        <f>IF($JE904&gt;=46,INDEX($GT:$GT,$JD904+46),"")</f>
      </c>
      <c r="IP904">
        <f>IF($JE904&gt;=47,INDEX($GT:$GT,$JD904+47),"")</f>
      </c>
      <c r="IQ904">
        <f>IF($JE904&gt;=48,INDEX($GT:$GT,$JD904+48),"")</f>
      </c>
      <c r="IR904">
        <f>IF($JE904&gt;=49,INDEX($GT:$GT,$JD904+49),"")</f>
      </c>
      <c r="IS904">
        <f>IF($JE904&gt;=50,INDEX($GT:$GT,$JD904+50),"")</f>
      </c>
      <c r="IT904">
        <f>IF($JE904&gt;=51,INDEX($GT:$GT,$JD904+51),"")</f>
      </c>
      <c r="IU904">
        <f>IF($JE904&gt;=52,INDEX($GT:$GT,$JD904+52),"")</f>
      </c>
      <c r="IV904">
        <f>IF($JE904&gt;=53,INDEX($GT:$GT,$JD904+53),"")</f>
      </c>
      <c r="IW904">
        <f>IF($JE904&gt;=54,INDEX($GT:$GT,$JD904+54),"")</f>
      </c>
      <c r="IX904">
        <f>IF($JE904&gt;=55,INDEX($GT:$GT,$JD904+55),"")</f>
      </c>
      <c r="IY904">
        <f>IF($JE904&gt;=56,INDEX($GT:$GT,$JD904+56),"")</f>
      </c>
      <c r="IZ904">
        <f>IF($JE904&gt;=57,INDEX($GT:$GT,$JD904+57),"")</f>
      </c>
      <c r="JA904">
        <f>IF($JE904&gt;=58,INDEX($GT:$GT,$JD904+58),"")</f>
      </c>
      <c r="JB904">
        <f>IF($JE904&gt;=59,INDEX($GT:$GT,$JD904+59),"")</f>
      </c>
      <c r="JC904">
        <f>IF($JE904&gt;=60,INDEX($GT:$GT,$JD904+60),"")</f>
      </c>
      <c r="JD904">
        <f>IFERROR(MATCH($GS904,$GT$2:$GT$322,0)+1,0)</f>
      </c>
      <c r="JE904">
        <f>IFERROR(INDEX($GU$2:$GU$322,MATCH($GS904,$GT$2:$GT$322,0)),0)</f>
      </c>
      <c r="JF904" t="s">
        <v>28</v>
      </c>
      <c r="JG904" t="s">
        <v>28</v>
      </c>
    </row>
    <row r="905" spans="1:267" x14ac:dyDescent="0.25">
      <c r="J905" s="1"/>
      <c r="K905" s="1"/>
      <c r="L905" s="1"/>
      <c r="M905" s="1"/>
      <c r="N905" s="1">
        <f>IFERROR(IF(FIND(" - ",$J905)&gt;0,MID($J905,FIND(" - ",$J905)+3,LEN($J905)),""),"")</f>
      </c>
      <c r="P905" s="1"/>
      <c r="S905" t="s">
        <v>28</v>
      </c>
      <c r="U905">
        <f>IF(OR($S905="",$T905=""),"",IFERROR($S905/$T905,0))</f>
      </c>
      <c r="V905">
        <f>IF($S905="","",
IF($K905="","",
IF(ISNUMBER(SEARCH("exempt",LOWER($K905))),0,
$S905*(VALUE(SUBSTITUTE($K905,"%",""))/100))))</f>
      </c>
      <c r="AB905">
        <f>IF($S905="","",
SUM($S905,$V905,$Z905,$W905,$Y905)-
IF($AA905="",0,VALUE($AA905)))</f>
      </c>
      <c r="AJ905" t="s">
        <v>1749</v>
      </c>
      <c r="AR905">
        <f>IFERROR(LEFT($J905,FIND(" - ",$J905)-1),$J905)</f>
      </c>
      <c r="AU905">
        <f>IF($CJ905&gt;=1,INDEX($AS:$AS,$CI905+1),"")</f>
      </c>
      <c r="AV905">
        <f>IF($CJ905&gt;=2,INDEX($AS:$AS,$CI905+2),"")</f>
      </c>
      <c r="AW905">
        <f>IF($CJ905&gt;=3,INDEX($AS:$AS,$CI905+3),"")</f>
      </c>
      <c r="AX905">
        <f>IF($CJ905&gt;=4,INDEX($AS:$AS,$CI905+4),"")</f>
      </c>
      <c r="AY905">
        <f>IF($CJ905&gt;=5,INDEX($AS:$AS,$CI905+5),"")</f>
      </c>
      <c r="AZ905">
        <f>IF($CJ905&gt;=6,INDEX($AS:$AS,$CI905+6),"")</f>
      </c>
      <c r="BA905">
        <f>IF($CJ905&gt;=7,INDEX($AS:$AS,$CI905+7),"")</f>
      </c>
      <c r="BB905">
        <f>IF($CJ905&gt;=8,INDEX($AS:$AS,$CI905+8),"")</f>
      </c>
      <c r="BC905">
        <f>IF($CJ905&gt;=9,INDEX($AS:$AS,$CI905+9),"")</f>
      </c>
      <c r="BD905">
        <f>IF($CJ905&gt;=10,INDEX($AS:$AS,$CI905+10),"")</f>
      </c>
      <c r="BE905">
        <f>IF($CJ905&gt;=11,INDEX($AS:$AS,$CI905+11),"")</f>
      </c>
      <c r="BF905">
        <f>IF($CJ905&gt;=12,INDEX($AS:$AS,$CI905+12),"")</f>
      </c>
      <c r="BG905">
        <f>IF($CJ905&gt;=13,INDEX($AS:$AS,$CI905+13),"")</f>
      </c>
      <c r="BH905">
        <f>IF($CJ905&gt;=14,INDEX($AS:$AS,$CI905+14),"")</f>
      </c>
      <c r="BI905">
        <f>IF($CJ905&gt;=15,INDEX($AS:$AS,$CI905+15),"")</f>
      </c>
      <c r="BJ905">
        <f>IF($CJ905&gt;=16,INDEX($AS:$AS,$CI905+16),"")</f>
      </c>
      <c r="BK905">
        <f>IF($CJ905&gt;=17,INDEX($AS:$AS,$CI905+17),"")</f>
      </c>
      <c r="BL905">
        <f>IF($CJ905&gt;=18,INDEX($AS:$AS,$CI905+18),"")</f>
      </c>
      <c r="BM905">
        <f>IF($CJ905&gt;=19,INDEX($AS:$AS,$CI905+19),"")</f>
      </c>
      <c r="BN905">
        <f>IF($CJ905&gt;=20,INDEX($AS:$AS,$CI905+20),"")</f>
      </c>
      <c r="BO905">
        <f>IF($CJ905&gt;=21,INDEX($AS:$AS,$CI905+21),"")</f>
      </c>
      <c r="BP905">
        <f>IF($CJ905&gt;=22,INDEX($AS:$AS,$CI905+22),"")</f>
      </c>
      <c r="BQ905">
        <f>IF($CJ905&gt;=23,INDEX($AS:$AS,$CI905+23),"")</f>
      </c>
      <c r="BR905">
        <f>IF($CJ905&gt;=24,INDEX($AS:$AS,$CI905+24),"")</f>
      </c>
      <c r="BS905">
        <f>IF($CJ905&gt;=25,INDEX($AS:$AS,$CI905+25),"")</f>
      </c>
      <c r="BT905">
        <f>IF($CJ905&gt;=26,INDEX($AS:$AS,$CI905+26),"")</f>
      </c>
      <c r="BU905">
        <f>IF($CJ905&gt;=27,INDEX($AS:$AS,$CI905+27),"")</f>
      </c>
      <c r="BV905">
        <f>IF($CJ905&gt;=28,INDEX($AS:$AS,$CI905+28),"")</f>
      </c>
      <c r="BW905">
        <f>IF($CJ905&gt;=29,INDEX($AS:$AS,$CI905+29),"")</f>
      </c>
      <c r="BX905">
        <f>IF($CJ905&gt;=30,INDEX($AS:$AS,$CI905+30),"")</f>
      </c>
      <c r="BY905">
        <f>IF($CJ905&gt;=31,INDEX($AS:$AS,$CI905+31),"")</f>
      </c>
      <c r="BZ905">
        <f>IF($CJ905&gt;=32,INDEX($AS:$AS,$CI905+32),"")</f>
      </c>
      <c r="CA905">
        <f>IF($CJ905&gt;=33,INDEX($AS:$AS,$CI905+33),"")</f>
      </c>
      <c r="CB905">
        <f>IF($CJ905&gt;=34,INDEX($AS:$AS,$CI905+34),"")</f>
      </c>
      <c r="CC905">
        <f>IF($CJ905&gt;=35,INDEX($AS:$AS,$CI905+35),"")</f>
      </c>
      <c r="CD905">
        <f>IF($CJ905&gt;=36,INDEX($AS:$AS,$CI905+36),"")</f>
      </c>
      <c r="CE905">
        <f>IF($CJ905&gt;=37,INDEX($AS:$AS,$CI905+37),"")</f>
      </c>
      <c r="CF905">
        <f>IF($CJ905&gt;=38,INDEX($AS:$AS,$CI905+38),"")</f>
      </c>
      <c r="CG905">
        <f>IF($CJ905&gt;=39,INDEX($AS:$AS,$CI905+39),"")</f>
      </c>
      <c r="CH905">
        <f>IF($CJ905&gt;=40,INDEX($AS:$AS,$CI905+40),"")</f>
      </c>
      <c r="CI905">
        <f>IFERROR(MATCH($AR905,$AS$2:$AS$133,0)+1,0)</f>
      </c>
      <c r="CJ905">
        <f>IFERROR(INDEX($AT$2:$AT$133,MATCH($AR905,$AS$2:$AS$133,0)),0)</f>
      </c>
      <c r="CK905">
        <f>IFERROR(LEFT($O905,FIND(" - ",$O905)-1),$O905)</f>
      </c>
      <c r="CL905" t="s">
        <v>211</v>
      </c>
      <c r="CN905">
        <f>IF($DI905&gt;=1,INDEX($CL:$CL,$DH905+1),"")</f>
      </c>
      <c r="CO905">
        <f>IF($DI905&gt;=2,INDEX($CL:$CL,$DH905+2),"")</f>
      </c>
      <c r="CP905">
        <f>IF($DI905&gt;=3,INDEX($CL:$CL,$DH905+3),"")</f>
      </c>
      <c r="CQ905">
        <f>IF($DI905&gt;=4,INDEX($CL:$CL,$DH905+4),"")</f>
      </c>
      <c r="CR905">
        <f>IF($DI905&gt;=5,INDEX($CL:$CL,$DH905+5),"")</f>
      </c>
      <c r="CS905">
        <f>IF($DI905&gt;=6,INDEX($CL:$CL,$DH905+6),"")</f>
      </c>
      <c r="CT905">
        <f>IF($DI905&gt;=7,INDEX($CL:$CL,$DH905+7),"")</f>
      </c>
      <c r="CU905">
        <f>IF($DI905&gt;=8,INDEX($CL:$CL,$DH905+8),"")</f>
      </c>
      <c r="CV905">
        <f>IF($DI905&gt;=9,INDEX($CL:$CL,$DH905+9),"")</f>
      </c>
      <c r="CW905">
        <f>IF($DI905&gt;=10,INDEX($CL:$CL,$DH905+10),"")</f>
      </c>
      <c r="CX905">
        <f>IF($DI905&gt;=11,INDEX($CL:$CL,$DH905+11),"")</f>
      </c>
      <c r="CY905">
        <f>IF($DI905&gt;=12,INDEX($CL:$CL,$DH905+12),"")</f>
      </c>
      <c r="CZ905">
        <f>IF($DI905&gt;=13,INDEX($CL:$CL,$DH905+13),"")</f>
      </c>
      <c r="DA905">
        <f>IF($DI905&gt;=14,INDEX($CL:$CL,$DH905+14),"")</f>
      </c>
      <c r="DB905">
        <f>IF($DI905&gt;=15,INDEX($CL:$CL,$DH905+15),"")</f>
      </c>
      <c r="DC905">
        <f>IF($DI905&gt;=16,INDEX($CL:$CL,$DH905+16),"")</f>
      </c>
      <c r="DD905">
        <f>IF($DI905&gt;=17,INDEX($CL:$CL,$DH905+17),"")</f>
      </c>
      <c r="DE905">
        <f>IF($DI905&gt;=18,INDEX($CL:$CL,$DH905+18),"")</f>
      </c>
      <c r="DF905">
        <f>IF($DI905&gt;=19,INDEX($CL:$CL,$DH905+19),"")</f>
      </c>
      <c r="DG905">
        <f>IF($DI905&gt;=20,INDEX($CL:$CL,$DH905+20),"")</f>
      </c>
      <c r="DH905">
        <f>IFERROR(MATCH($CK905,$CL$2:$CL$1558,0)+1,0)</f>
      </c>
      <c r="DI905">
        <f>IFERROR(INDEX($CM$2:$CM$1558,MATCH($CK905,$CL$2:$CL$1558,0)),0)</f>
      </c>
      <c r="DJ905">
        <f>IFERROR(INDEX($AQ:$AQ,MATCH($K905,$AP:$AP,0))&amp;"","")</f>
      </c>
      <c r="DN905">
        <f>IF($GQ905&gt;=1,INDEX($DK:$DK,$GP905+1),"")</f>
      </c>
      <c r="DO905">
        <f>IF($GQ905&gt;=2,INDEX($DK:$DK,$GP905+2),"")</f>
      </c>
      <c r="DP905">
        <f>IF($GQ905&gt;=3,INDEX($DK:$DK,$GP905+3),"")</f>
      </c>
      <c r="DQ905">
        <f>IF($GQ905&gt;=4,INDEX($DK:$DK,$GP905+4),"")</f>
      </c>
      <c r="DR905">
        <f>IF($GQ905&gt;=5,INDEX($DK:$DK,$GP905+5),"")</f>
      </c>
      <c r="DS905">
        <f>IF($GQ905&gt;=6,INDEX($DK:$DK,$GP905+6),"")</f>
      </c>
      <c r="DT905">
        <f>IF($GQ905&gt;=7,INDEX($DK:$DK,$GP905+7),"")</f>
      </c>
      <c r="DU905">
        <f>IF($GQ905&gt;=8,INDEX($DK:$DK,$GP905+8),"")</f>
      </c>
      <c r="DV905">
        <f>IF($GQ905&gt;=9,INDEX($DK:$DK,$GP905+9),"")</f>
      </c>
      <c r="DW905">
        <f>IF($GQ905&gt;=10,INDEX($DK:$DK,$GP905+10),"")</f>
      </c>
      <c r="DX905">
        <f>IF($GQ905&gt;=11,INDEX($DK:$DK,$GP905+11),"")</f>
      </c>
      <c r="DY905">
        <f>IF($GQ905&gt;=12,INDEX($DK:$DK,$GP905+12),"")</f>
      </c>
      <c r="DZ905">
        <f>IF($GQ905&gt;=13,INDEX($DK:$DK,$GP905+13),"")</f>
      </c>
      <c r="EA905">
        <f>IF($GQ905&gt;=14,INDEX($DK:$DK,$GP905+14),"")</f>
      </c>
      <c r="EB905">
        <f>IF($GQ905&gt;=15,INDEX($DK:$DK,$GP905+15),"")</f>
      </c>
      <c r="EC905">
        <f>IF($GQ905&gt;=16,INDEX($DK:$DK,$GP905+16),"")</f>
      </c>
      <c r="ED905">
        <f>IF($GQ905&gt;=17,INDEX($DK:$DK,$GP905+17),"")</f>
      </c>
      <c r="EE905">
        <f>IF($GQ905&gt;=18,INDEX($DK:$DK,$GP905+18),"")</f>
      </c>
      <c r="EF905">
        <f>IF($GQ905&gt;=19,INDEX($DK:$DK,$GP905+19),"")</f>
      </c>
      <c r="EG905">
        <f>IF($GQ905&gt;=20,INDEX($DK:$DK,$GP905+20),"")</f>
      </c>
      <c r="EH905">
        <f>IF($GQ905&gt;=21,INDEX($DK:$DK,$GP905+21),"")</f>
      </c>
      <c r="EI905">
        <f>IF($GQ905&gt;=22,INDEX($DK:$DK,$GP905+22),"")</f>
      </c>
      <c r="EJ905">
        <f>IF($GQ905&gt;=23,INDEX($DK:$DK,$GP905+23),"")</f>
      </c>
      <c r="EK905">
        <f>IF($GQ905&gt;=24,INDEX($DK:$DK,$GP905+24),"")</f>
      </c>
      <c r="EL905">
        <f>IF($GQ905&gt;=25,INDEX($DK:$DK,$GP905+25),"")</f>
      </c>
      <c r="EM905">
        <f>IF($GQ905&gt;=26,INDEX($DK:$DK,$GP905+26),"")</f>
      </c>
      <c r="EN905">
        <f>IF($GQ905&gt;=27,INDEX($DK:$DK,$GP905+27),"")</f>
      </c>
      <c r="EO905">
        <f>IF($GQ905&gt;=28,INDEX($DK:$DK,$GP905+28),"")</f>
      </c>
      <c r="EP905">
        <f>IF($GQ905&gt;=29,INDEX($DK:$DK,$GP905+29),"")</f>
      </c>
      <c r="EQ905">
        <f>IF($GQ905&gt;=30,INDEX($DK:$DK,$GP905+30),"")</f>
      </c>
      <c r="ER905">
        <f>IF($GQ905&gt;=31,INDEX($DK:$DK,$GP905+31),"")</f>
      </c>
      <c r="ES905">
        <f>IF($GQ905&gt;=32,INDEX($DK:$DK,$GP905+32),"")</f>
      </c>
      <c r="ET905">
        <f>IF($GQ905&gt;=33,INDEX($DK:$DK,$GP905+33),"")</f>
      </c>
      <c r="EU905">
        <f>IF($GQ905&gt;=34,INDEX($DK:$DK,$GP905+34),"")</f>
      </c>
      <c r="EV905">
        <f>IF($GQ905&gt;=35,INDEX($DK:$DK,$GP905+35),"")</f>
      </c>
      <c r="EW905">
        <f>IF($GQ905&gt;=36,INDEX($DK:$DK,$GP905+36),"")</f>
      </c>
      <c r="EX905">
        <f>IF($GQ905&gt;=37,INDEX($DK:$DK,$GP905+37),"")</f>
      </c>
      <c r="EY905">
        <f>IF($GQ905&gt;=38,INDEX($DK:$DK,$GP905+38),"")</f>
      </c>
      <c r="EZ905">
        <f>IF($GQ905&gt;=39,INDEX($DK:$DK,$GP905+39),"")</f>
      </c>
      <c r="FA905">
        <f>IF($GQ905&gt;=40,INDEX($DK:$DK,$GP905+40),"")</f>
      </c>
      <c r="FB905">
        <f>IF($GQ905&gt;=1,INDEX($DL:$DL,$GP905+1),"")</f>
      </c>
      <c r="FC905">
        <f>IF($GQ905&gt;=2,INDEX($DL:$DL,$GP905+2),"")</f>
      </c>
      <c r="FD905">
        <f>IF($GQ905&gt;=3,INDEX($DL:$DL,$GP905+3),"")</f>
      </c>
      <c r="FE905">
        <f>IF($GQ905&gt;=4,INDEX($DL:$DL,$GP905+4),"")</f>
      </c>
      <c r="FF905">
        <f>IF($GQ905&gt;=5,INDEX($DL:$DL,$GP905+5),"")</f>
      </c>
      <c r="FG905">
        <f>IF($GQ905&gt;=6,INDEX($DL:$DL,$GP905+6),"")</f>
      </c>
      <c r="FH905">
        <f>IF($GQ905&gt;=7,INDEX($DL:$DL,$GP905+7),"")</f>
      </c>
      <c r="FI905">
        <f>IF($GQ905&gt;=8,INDEX($DL:$DL,$GP905+8),"")</f>
      </c>
      <c r="FJ905">
        <f>IF($GQ905&gt;=9,INDEX($DL:$DL,$GP905+9),"")</f>
      </c>
      <c r="FK905">
        <f>IF($GQ905&gt;=10,INDEX($DL:$DL,$GP905+10),"")</f>
      </c>
      <c r="FL905">
        <f>IF($GQ905&gt;=11,INDEX($DL:$DL,$GP905+11),"")</f>
      </c>
      <c r="FM905">
        <f>IF($GQ905&gt;=12,INDEX($DL:$DL,$GP905+12),"")</f>
      </c>
      <c r="FN905">
        <f>IF($GQ905&gt;=13,INDEX($DL:$DL,$GP905+13),"")</f>
      </c>
      <c r="FO905">
        <f>IF($GQ905&gt;=14,INDEX($DL:$DL,$GP905+14),"")</f>
      </c>
      <c r="FP905">
        <f>IF($GQ905&gt;=15,INDEX($DL:$DL,$GP905+15),"")</f>
      </c>
      <c r="FQ905">
        <f>IF($GQ905&gt;=16,INDEX($DL:$DL,$GP905+16),"")</f>
      </c>
      <c r="FR905">
        <f>IF($GQ905&gt;=17,INDEX($DL:$DL,$GP905+17),"")</f>
      </c>
      <c r="FS905">
        <f>IF($GQ905&gt;=18,INDEX($DL:$DL,$GP905+18),"")</f>
      </c>
      <c r="FT905">
        <f>IF($GQ905&gt;=19,INDEX($DL:$DL,$GP905+19),"")</f>
      </c>
      <c r="FU905">
        <f>IF($GQ905&gt;=20,INDEX($DL:$DL,$GP905+20),"")</f>
      </c>
      <c r="FV905">
        <f>IF($GQ905&gt;=21,INDEX($DL:$DL,$GP905+21),"")</f>
      </c>
      <c r="FW905">
        <f>IF($GQ905&gt;=22,INDEX($DL:$DL,$GP905+22),"")</f>
      </c>
      <c r="FX905">
        <f>IF($GQ905&gt;=23,INDEX($DL:$DL,$GP905+23),"")</f>
      </c>
      <c r="FY905">
        <f>IF($GQ905&gt;=24,INDEX($DL:$DL,$GP905+24),"")</f>
      </c>
      <c r="FZ905">
        <f>IF($GQ905&gt;=25,INDEX($DL:$DL,$GP905+25),"")</f>
      </c>
      <c r="GA905">
        <f>IF($GQ905&gt;=26,INDEX($DL:$DL,$GP905+26),"")</f>
      </c>
      <c r="GB905">
        <f>IF($GQ905&gt;=27,INDEX($DL:$DL,$GP905+27),"")</f>
      </c>
      <c r="GC905">
        <f>IF($GQ905&gt;=28,INDEX($DL:$DL,$GP905+28),"")</f>
      </c>
      <c r="GD905">
        <f>IF($GQ905&gt;=29,INDEX($DL:$DL,$GP905+29),"")</f>
      </c>
      <c r="GE905">
        <f>IF($GQ905&gt;=30,INDEX($DL:$DL,$GP905+30),"")</f>
      </c>
      <c r="GF905">
        <f>IF($GQ905&gt;=31,INDEX($DL:$DL,$GP905+31),"")</f>
      </c>
      <c r="GG905">
        <f>IF($GQ905&gt;=32,INDEX($DL:$DL,$GP905+32),"")</f>
      </c>
      <c r="GH905">
        <f>IF($GQ905&gt;=33,INDEX($DL:$DL,$GP905+33),"")</f>
      </c>
      <c r="GI905">
        <f>IF($GQ905&gt;=34,INDEX($DL:$DL,$GP905+34),"")</f>
      </c>
      <c r="GJ905">
        <f>IF($GQ905&gt;=35,INDEX($DL:$DL,$GP905+35),"")</f>
      </c>
      <c r="GK905">
        <f>IF($GQ905&gt;=36,INDEX($DL:$DL,$GP905+36),"")</f>
      </c>
      <c r="GL905">
        <f>IF($GQ905&gt;=37,INDEX($DL:$DL,$GP905+37),"")</f>
      </c>
      <c r="GM905">
        <f>IF($GQ905&gt;=38,INDEX($DL:$DL,$GP905+38),"")</f>
      </c>
      <c r="GN905">
        <f>IF($GQ905&gt;=39,INDEX($DL:$DL,$GP905+39),"")</f>
      </c>
      <c r="GO905">
        <f>IF($GQ905&gt;=40,INDEX($DL:$DL,$GP905+40),"")</f>
      </c>
      <c r="GP905">
        <f>IFERROR(MATCH($DJ905,$DK$2:$DK$148,0)+1,0)</f>
      </c>
      <c r="GQ905">
        <f>IFERROR(INDEX($DM$2:$DM$148,MATCH($DJ905,$DK$2:$DK$148,0)),0)</f>
      </c>
      <c r="GR905">
        <f>IFERROR(MATCH($L905,$DN$905:$FA$905,0),0)</f>
      </c>
      <c r="GS905">
        <f>IF($GR905&gt;0,INDEX($FB$905:$GO$905,$GR905),"")</f>
      </c>
      <c r="GV905">
        <f>IF($JE905&gt;=1,INDEX($GT:$GT,$JD905+1),"")</f>
      </c>
      <c r="GW905">
        <f>IF($JE905&gt;=2,INDEX($GT:$GT,$JD905+2),"")</f>
      </c>
      <c r="GX905">
        <f>IF($JE905&gt;=3,INDEX($GT:$GT,$JD905+3),"")</f>
      </c>
      <c r="GY905">
        <f>IF($JE905&gt;=4,INDEX($GT:$GT,$JD905+4),"")</f>
      </c>
      <c r="GZ905">
        <f>IF($JE905&gt;=5,INDEX($GT:$GT,$JD905+5),"")</f>
      </c>
      <c r="HA905">
        <f>IF($JE905&gt;=6,INDEX($GT:$GT,$JD905+6),"")</f>
      </c>
      <c r="HB905">
        <f>IF($JE905&gt;=7,INDEX($GT:$GT,$JD905+7),"")</f>
      </c>
      <c r="HC905">
        <f>IF($JE905&gt;=8,INDEX($GT:$GT,$JD905+8),"")</f>
      </c>
      <c r="HD905">
        <f>IF($JE905&gt;=9,INDEX($GT:$GT,$JD905+9),"")</f>
      </c>
      <c r="HE905">
        <f>IF($JE905&gt;=10,INDEX($GT:$GT,$JD905+10),"")</f>
      </c>
      <c r="HF905">
        <f>IF($JE905&gt;=11,INDEX($GT:$GT,$JD905+11),"")</f>
      </c>
      <c r="HG905">
        <f>IF($JE905&gt;=12,INDEX($GT:$GT,$JD905+12),"")</f>
      </c>
      <c r="HH905">
        <f>IF($JE905&gt;=13,INDEX($GT:$GT,$JD905+13),"")</f>
      </c>
      <c r="HI905">
        <f>IF($JE905&gt;=14,INDEX($GT:$GT,$JD905+14),"")</f>
      </c>
      <c r="HJ905">
        <f>IF($JE905&gt;=15,INDEX($GT:$GT,$JD905+15),"")</f>
      </c>
      <c r="HK905">
        <f>IF($JE905&gt;=16,INDEX($GT:$GT,$JD905+16),"")</f>
      </c>
      <c r="HL905">
        <f>IF($JE905&gt;=17,INDEX($GT:$GT,$JD905+17),"")</f>
      </c>
      <c r="HM905">
        <f>IF($JE905&gt;=18,INDEX($GT:$GT,$JD905+18),"")</f>
      </c>
      <c r="HN905">
        <f>IF($JE905&gt;=19,INDEX($GT:$GT,$JD905+19),"")</f>
      </c>
      <c r="HO905">
        <f>IF($JE905&gt;=20,INDEX($GT:$GT,$JD905+20),"")</f>
      </c>
      <c r="HP905">
        <f>IF($JE905&gt;=21,INDEX($GT:$GT,$JD905+21),"")</f>
      </c>
      <c r="HQ905">
        <f>IF($JE905&gt;=22,INDEX($GT:$GT,$JD905+22),"")</f>
      </c>
      <c r="HR905">
        <f>IF($JE905&gt;=23,INDEX($GT:$GT,$JD905+23),"")</f>
      </c>
      <c r="HS905">
        <f>IF($JE905&gt;=24,INDEX($GT:$GT,$JD905+24),"")</f>
      </c>
      <c r="HT905">
        <f>IF($JE905&gt;=25,INDEX($GT:$GT,$JD905+25),"")</f>
      </c>
      <c r="HU905">
        <f>IF($JE905&gt;=26,INDEX($GT:$GT,$JD905+26),"")</f>
      </c>
      <c r="HV905">
        <f>IF($JE905&gt;=27,INDEX($GT:$GT,$JD905+27),"")</f>
      </c>
      <c r="HW905">
        <f>IF($JE905&gt;=28,INDEX($GT:$GT,$JD905+28),"")</f>
      </c>
      <c r="HX905">
        <f>IF($JE905&gt;=29,INDEX($GT:$GT,$JD905+29),"")</f>
      </c>
      <c r="HY905">
        <f>IF($JE905&gt;=30,INDEX($GT:$GT,$JD905+30),"")</f>
      </c>
      <c r="HZ905">
        <f>IF($JE905&gt;=31,INDEX($GT:$GT,$JD905+31),"")</f>
      </c>
      <c r="IA905">
        <f>IF($JE905&gt;=32,INDEX($GT:$GT,$JD905+32),"")</f>
      </c>
      <c r="IB905">
        <f>IF($JE905&gt;=33,INDEX($GT:$GT,$JD905+33),"")</f>
      </c>
      <c r="IC905">
        <f>IF($JE905&gt;=34,INDEX($GT:$GT,$JD905+34),"")</f>
      </c>
      <c r="ID905">
        <f>IF($JE905&gt;=35,INDEX($GT:$GT,$JD905+35),"")</f>
      </c>
      <c r="IE905">
        <f>IF($JE905&gt;=36,INDEX($GT:$GT,$JD905+36),"")</f>
      </c>
      <c r="IF905">
        <f>IF($JE905&gt;=37,INDEX($GT:$GT,$JD905+37),"")</f>
      </c>
      <c r="IG905">
        <f>IF($JE905&gt;=38,INDEX($GT:$GT,$JD905+38),"")</f>
      </c>
      <c r="IH905">
        <f>IF($JE905&gt;=39,INDEX($GT:$GT,$JD905+39),"")</f>
      </c>
      <c r="II905">
        <f>IF($JE905&gt;=40,INDEX($GT:$GT,$JD905+40),"")</f>
      </c>
      <c r="IJ905">
        <f>IF($JE905&gt;=41,INDEX($GT:$GT,$JD905+41),"")</f>
      </c>
      <c r="IK905">
        <f>IF($JE905&gt;=42,INDEX($GT:$GT,$JD905+42),"")</f>
      </c>
      <c r="IL905">
        <f>IF($JE905&gt;=43,INDEX($GT:$GT,$JD905+43),"")</f>
      </c>
      <c r="IM905">
        <f>IF($JE905&gt;=44,INDEX($GT:$GT,$JD905+44),"")</f>
      </c>
      <c r="IN905">
        <f>IF($JE905&gt;=45,INDEX($GT:$GT,$JD905+45),"")</f>
      </c>
      <c r="IO905">
        <f>IF($JE905&gt;=46,INDEX($GT:$GT,$JD905+46),"")</f>
      </c>
      <c r="IP905">
        <f>IF($JE905&gt;=47,INDEX($GT:$GT,$JD905+47),"")</f>
      </c>
      <c r="IQ905">
        <f>IF($JE905&gt;=48,INDEX($GT:$GT,$JD905+48),"")</f>
      </c>
      <c r="IR905">
        <f>IF($JE905&gt;=49,INDEX($GT:$GT,$JD905+49),"")</f>
      </c>
      <c r="IS905">
        <f>IF($JE905&gt;=50,INDEX($GT:$GT,$JD905+50),"")</f>
      </c>
      <c r="IT905">
        <f>IF($JE905&gt;=51,INDEX($GT:$GT,$JD905+51),"")</f>
      </c>
      <c r="IU905">
        <f>IF($JE905&gt;=52,INDEX($GT:$GT,$JD905+52),"")</f>
      </c>
      <c r="IV905">
        <f>IF($JE905&gt;=53,INDEX($GT:$GT,$JD905+53),"")</f>
      </c>
      <c r="IW905">
        <f>IF($JE905&gt;=54,INDEX($GT:$GT,$JD905+54),"")</f>
      </c>
      <c r="IX905">
        <f>IF($JE905&gt;=55,INDEX($GT:$GT,$JD905+55),"")</f>
      </c>
      <c r="IY905">
        <f>IF($JE905&gt;=56,INDEX($GT:$GT,$JD905+56),"")</f>
      </c>
      <c r="IZ905">
        <f>IF($JE905&gt;=57,INDEX($GT:$GT,$JD905+57),"")</f>
      </c>
      <c r="JA905">
        <f>IF($JE905&gt;=58,INDEX($GT:$GT,$JD905+58),"")</f>
      </c>
      <c r="JB905">
        <f>IF($JE905&gt;=59,INDEX($GT:$GT,$JD905+59),"")</f>
      </c>
      <c r="JC905">
        <f>IF($JE905&gt;=60,INDEX($GT:$GT,$JD905+60),"")</f>
      </c>
      <c r="JD905">
        <f>IFERROR(MATCH($GS905,$GT$2:$GT$322,0)+1,0)</f>
      </c>
      <c r="JE905">
        <f>IFERROR(INDEX($GU$2:$GU$322,MATCH($GS905,$GT$2:$GT$322,0)),0)</f>
      </c>
      <c r="JF905" t="s">
        <v>28</v>
      </c>
      <c r="JG905" t="s">
        <v>28</v>
      </c>
    </row>
    <row r="906" spans="1:267" x14ac:dyDescent="0.25">
      <c r="J906" s="1"/>
      <c r="K906" s="1"/>
      <c r="L906" s="1"/>
      <c r="M906" s="1"/>
      <c r="N906" s="1">
        <f>IFERROR(IF(FIND(" - ",$J906)&gt;0,MID($J906,FIND(" - ",$J906)+3,LEN($J906)),""),"")</f>
      </c>
      <c r="P906" s="1"/>
      <c r="S906" t="s">
        <v>28</v>
      </c>
      <c r="U906">
        <f>IF(OR($S906="",$T906=""),"",IFERROR($S906/$T906,0))</f>
      </c>
      <c r="V906">
        <f>IF($S906="","",
IF($K906="","",
IF(ISNUMBER(SEARCH("exempt",LOWER($K906))),0,
$S906*(VALUE(SUBSTITUTE($K906,"%",""))/100))))</f>
      </c>
      <c r="AB906">
        <f>IF($S906="","",
SUM($S906,$V906,$Z906,$W906,$Y906)-
IF($AA906="",0,VALUE($AA906)))</f>
      </c>
      <c r="AJ906" t="s">
        <v>1750</v>
      </c>
      <c r="AR906">
        <f>IFERROR(LEFT($J906,FIND(" - ",$J906)-1),$J906)</f>
      </c>
      <c r="AU906">
        <f>IF($CJ906&gt;=1,INDEX($AS:$AS,$CI906+1),"")</f>
      </c>
      <c r="AV906">
        <f>IF($CJ906&gt;=2,INDEX($AS:$AS,$CI906+2),"")</f>
      </c>
      <c r="AW906">
        <f>IF($CJ906&gt;=3,INDEX($AS:$AS,$CI906+3),"")</f>
      </c>
      <c r="AX906">
        <f>IF($CJ906&gt;=4,INDEX($AS:$AS,$CI906+4),"")</f>
      </c>
      <c r="AY906">
        <f>IF($CJ906&gt;=5,INDEX($AS:$AS,$CI906+5),"")</f>
      </c>
      <c r="AZ906">
        <f>IF($CJ906&gt;=6,INDEX($AS:$AS,$CI906+6),"")</f>
      </c>
      <c r="BA906">
        <f>IF($CJ906&gt;=7,INDEX($AS:$AS,$CI906+7),"")</f>
      </c>
      <c r="BB906">
        <f>IF($CJ906&gt;=8,INDEX($AS:$AS,$CI906+8),"")</f>
      </c>
      <c r="BC906">
        <f>IF($CJ906&gt;=9,INDEX($AS:$AS,$CI906+9),"")</f>
      </c>
      <c r="BD906">
        <f>IF($CJ906&gt;=10,INDEX($AS:$AS,$CI906+10),"")</f>
      </c>
      <c r="BE906">
        <f>IF($CJ906&gt;=11,INDEX($AS:$AS,$CI906+11),"")</f>
      </c>
      <c r="BF906">
        <f>IF($CJ906&gt;=12,INDEX($AS:$AS,$CI906+12),"")</f>
      </c>
      <c r="BG906">
        <f>IF($CJ906&gt;=13,INDEX($AS:$AS,$CI906+13),"")</f>
      </c>
      <c r="BH906">
        <f>IF($CJ906&gt;=14,INDEX($AS:$AS,$CI906+14),"")</f>
      </c>
      <c r="BI906">
        <f>IF($CJ906&gt;=15,INDEX($AS:$AS,$CI906+15),"")</f>
      </c>
      <c r="BJ906">
        <f>IF($CJ906&gt;=16,INDEX($AS:$AS,$CI906+16),"")</f>
      </c>
      <c r="BK906">
        <f>IF($CJ906&gt;=17,INDEX($AS:$AS,$CI906+17),"")</f>
      </c>
      <c r="BL906">
        <f>IF($CJ906&gt;=18,INDEX($AS:$AS,$CI906+18),"")</f>
      </c>
      <c r="BM906">
        <f>IF($CJ906&gt;=19,INDEX($AS:$AS,$CI906+19),"")</f>
      </c>
      <c r="BN906">
        <f>IF($CJ906&gt;=20,INDEX($AS:$AS,$CI906+20),"")</f>
      </c>
      <c r="BO906">
        <f>IF($CJ906&gt;=21,INDEX($AS:$AS,$CI906+21),"")</f>
      </c>
      <c r="BP906">
        <f>IF($CJ906&gt;=22,INDEX($AS:$AS,$CI906+22),"")</f>
      </c>
      <c r="BQ906">
        <f>IF($CJ906&gt;=23,INDEX($AS:$AS,$CI906+23),"")</f>
      </c>
      <c r="BR906">
        <f>IF($CJ906&gt;=24,INDEX($AS:$AS,$CI906+24),"")</f>
      </c>
      <c r="BS906">
        <f>IF($CJ906&gt;=25,INDEX($AS:$AS,$CI906+25),"")</f>
      </c>
      <c r="BT906">
        <f>IF($CJ906&gt;=26,INDEX($AS:$AS,$CI906+26),"")</f>
      </c>
      <c r="BU906">
        <f>IF($CJ906&gt;=27,INDEX($AS:$AS,$CI906+27),"")</f>
      </c>
      <c r="BV906">
        <f>IF($CJ906&gt;=28,INDEX($AS:$AS,$CI906+28),"")</f>
      </c>
      <c r="BW906">
        <f>IF($CJ906&gt;=29,INDEX($AS:$AS,$CI906+29),"")</f>
      </c>
      <c r="BX906">
        <f>IF($CJ906&gt;=30,INDEX($AS:$AS,$CI906+30),"")</f>
      </c>
      <c r="BY906">
        <f>IF($CJ906&gt;=31,INDEX($AS:$AS,$CI906+31),"")</f>
      </c>
      <c r="BZ906">
        <f>IF($CJ906&gt;=32,INDEX($AS:$AS,$CI906+32),"")</f>
      </c>
      <c r="CA906">
        <f>IF($CJ906&gt;=33,INDEX($AS:$AS,$CI906+33),"")</f>
      </c>
      <c r="CB906">
        <f>IF($CJ906&gt;=34,INDEX($AS:$AS,$CI906+34),"")</f>
      </c>
      <c r="CC906">
        <f>IF($CJ906&gt;=35,INDEX($AS:$AS,$CI906+35),"")</f>
      </c>
      <c r="CD906">
        <f>IF($CJ906&gt;=36,INDEX($AS:$AS,$CI906+36),"")</f>
      </c>
      <c r="CE906">
        <f>IF($CJ906&gt;=37,INDEX($AS:$AS,$CI906+37),"")</f>
      </c>
      <c r="CF906">
        <f>IF($CJ906&gt;=38,INDEX($AS:$AS,$CI906+38),"")</f>
      </c>
      <c r="CG906">
        <f>IF($CJ906&gt;=39,INDEX($AS:$AS,$CI906+39),"")</f>
      </c>
      <c r="CH906">
        <f>IF($CJ906&gt;=40,INDEX($AS:$AS,$CI906+40),"")</f>
      </c>
      <c r="CI906">
        <f>IFERROR(MATCH($AR906,$AS$2:$AS$133,0)+1,0)</f>
      </c>
      <c r="CJ906">
        <f>IFERROR(INDEX($AT$2:$AT$133,MATCH($AR906,$AS$2:$AS$133,0)),0)</f>
      </c>
      <c r="CK906">
        <f>IFERROR(LEFT($O906,FIND(" - ",$O906)-1),$O906)</f>
      </c>
      <c r="CL906" t="s">
        <v>1751</v>
      </c>
      <c r="CM906">
        <v>1</v>
      </c>
      <c r="CN906">
        <f>IF($DI906&gt;=1,INDEX($CL:$CL,$DH906+1),"")</f>
      </c>
      <c r="CO906">
        <f>IF($DI906&gt;=2,INDEX($CL:$CL,$DH906+2),"")</f>
      </c>
      <c r="CP906">
        <f>IF($DI906&gt;=3,INDEX($CL:$CL,$DH906+3),"")</f>
      </c>
      <c r="CQ906">
        <f>IF($DI906&gt;=4,INDEX($CL:$CL,$DH906+4),"")</f>
      </c>
      <c r="CR906">
        <f>IF($DI906&gt;=5,INDEX($CL:$CL,$DH906+5),"")</f>
      </c>
      <c r="CS906">
        <f>IF($DI906&gt;=6,INDEX($CL:$CL,$DH906+6),"")</f>
      </c>
      <c r="CT906">
        <f>IF($DI906&gt;=7,INDEX($CL:$CL,$DH906+7),"")</f>
      </c>
      <c r="CU906">
        <f>IF($DI906&gt;=8,INDEX($CL:$CL,$DH906+8),"")</f>
      </c>
      <c r="CV906">
        <f>IF($DI906&gt;=9,INDEX($CL:$CL,$DH906+9),"")</f>
      </c>
      <c r="CW906">
        <f>IF($DI906&gt;=10,INDEX($CL:$CL,$DH906+10),"")</f>
      </c>
      <c r="CX906">
        <f>IF($DI906&gt;=11,INDEX($CL:$CL,$DH906+11),"")</f>
      </c>
      <c r="CY906">
        <f>IF($DI906&gt;=12,INDEX($CL:$CL,$DH906+12),"")</f>
      </c>
      <c r="CZ906">
        <f>IF($DI906&gt;=13,INDEX($CL:$CL,$DH906+13),"")</f>
      </c>
      <c r="DA906">
        <f>IF($DI906&gt;=14,INDEX($CL:$CL,$DH906+14),"")</f>
      </c>
      <c r="DB906">
        <f>IF($DI906&gt;=15,INDEX($CL:$CL,$DH906+15),"")</f>
      </c>
      <c r="DC906">
        <f>IF($DI906&gt;=16,INDEX($CL:$CL,$DH906+16),"")</f>
      </c>
      <c r="DD906">
        <f>IF($DI906&gt;=17,INDEX($CL:$CL,$DH906+17),"")</f>
      </c>
      <c r="DE906">
        <f>IF($DI906&gt;=18,INDEX($CL:$CL,$DH906+18),"")</f>
      </c>
      <c r="DF906">
        <f>IF($DI906&gt;=19,INDEX($CL:$CL,$DH906+19),"")</f>
      </c>
      <c r="DG906">
        <f>IF($DI906&gt;=20,INDEX($CL:$CL,$DH906+20),"")</f>
      </c>
      <c r="DH906">
        <f>IFERROR(MATCH($CK906,$CL$2:$CL$1558,0)+1,0)</f>
      </c>
      <c r="DI906">
        <f>IFERROR(INDEX($CM$2:$CM$1558,MATCH($CK906,$CL$2:$CL$1558,0)),0)</f>
      </c>
      <c r="DJ906">
        <f>IFERROR(INDEX($AQ:$AQ,MATCH($K906,$AP:$AP,0))&amp;"","")</f>
      </c>
      <c r="DN906">
        <f>IF($GQ906&gt;=1,INDEX($DK:$DK,$GP906+1),"")</f>
      </c>
      <c r="DO906">
        <f>IF($GQ906&gt;=2,INDEX($DK:$DK,$GP906+2),"")</f>
      </c>
      <c r="DP906">
        <f>IF($GQ906&gt;=3,INDEX($DK:$DK,$GP906+3),"")</f>
      </c>
      <c r="DQ906">
        <f>IF($GQ906&gt;=4,INDEX($DK:$DK,$GP906+4),"")</f>
      </c>
      <c r="DR906">
        <f>IF($GQ906&gt;=5,INDEX($DK:$DK,$GP906+5),"")</f>
      </c>
      <c r="DS906">
        <f>IF($GQ906&gt;=6,INDEX($DK:$DK,$GP906+6),"")</f>
      </c>
      <c r="DT906">
        <f>IF($GQ906&gt;=7,INDEX($DK:$DK,$GP906+7),"")</f>
      </c>
      <c r="DU906">
        <f>IF($GQ906&gt;=8,INDEX($DK:$DK,$GP906+8),"")</f>
      </c>
      <c r="DV906">
        <f>IF($GQ906&gt;=9,INDEX($DK:$DK,$GP906+9),"")</f>
      </c>
      <c r="DW906">
        <f>IF($GQ906&gt;=10,INDEX($DK:$DK,$GP906+10),"")</f>
      </c>
      <c r="DX906">
        <f>IF($GQ906&gt;=11,INDEX($DK:$DK,$GP906+11),"")</f>
      </c>
      <c r="DY906">
        <f>IF($GQ906&gt;=12,INDEX($DK:$DK,$GP906+12),"")</f>
      </c>
      <c r="DZ906">
        <f>IF($GQ906&gt;=13,INDEX($DK:$DK,$GP906+13),"")</f>
      </c>
      <c r="EA906">
        <f>IF($GQ906&gt;=14,INDEX($DK:$DK,$GP906+14),"")</f>
      </c>
      <c r="EB906">
        <f>IF($GQ906&gt;=15,INDEX($DK:$DK,$GP906+15),"")</f>
      </c>
      <c r="EC906">
        <f>IF($GQ906&gt;=16,INDEX($DK:$DK,$GP906+16),"")</f>
      </c>
      <c r="ED906">
        <f>IF($GQ906&gt;=17,INDEX($DK:$DK,$GP906+17),"")</f>
      </c>
      <c r="EE906">
        <f>IF($GQ906&gt;=18,INDEX($DK:$DK,$GP906+18),"")</f>
      </c>
      <c r="EF906">
        <f>IF($GQ906&gt;=19,INDEX($DK:$DK,$GP906+19),"")</f>
      </c>
      <c r="EG906">
        <f>IF($GQ906&gt;=20,INDEX($DK:$DK,$GP906+20),"")</f>
      </c>
      <c r="EH906">
        <f>IF($GQ906&gt;=21,INDEX($DK:$DK,$GP906+21),"")</f>
      </c>
      <c r="EI906">
        <f>IF($GQ906&gt;=22,INDEX($DK:$DK,$GP906+22),"")</f>
      </c>
      <c r="EJ906">
        <f>IF($GQ906&gt;=23,INDEX($DK:$DK,$GP906+23),"")</f>
      </c>
      <c r="EK906">
        <f>IF($GQ906&gt;=24,INDEX($DK:$DK,$GP906+24),"")</f>
      </c>
      <c r="EL906">
        <f>IF($GQ906&gt;=25,INDEX($DK:$DK,$GP906+25),"")</f>
      </c>
      <c r="EM906">
        <f>IF($GQ906&gt;=26,INDEX($DK:$DK,$GP906+26),"")</f>
      </c>
      <c r="EN906">
        <f>IF($GQ906&gt;=27,INDEX($DK:$DK,$GP906+27),"")</f>
      </c>
      <c r="EO906">
        <f>IF($GQ906&gt;=28,INDEX($DK:$DK,$GP906+28),"")</f>
      </c>
      <c r="EP906">
        <f>IF($GQ906&gt;=29,INDEX($DK:$DK,$GP906+29),"")</f>
      </c>
      <c r="EQ906">
        <f>IF($GQ906&gt;=30,INDEX($DK:$DK,$GP906+30),"")</f>
      </c>
      <c r="ER906">
        <f>IF($GQ906&gt;=31,INDEX($DK:$DK,$GP906+31),"")</f>
      </c>
      <c r="ES906">
        <f>IF($GQ906&gt;=32,INDEX($DK:$DK,$GP906+32),"")</f>
      </c>
      <c r="ET906">
        <f>IF($GQ906&gt;=33,INDEX($DK:$DK,$GP906+33),"")</f>
      </c>
      <c r="EU906">
        <f>IF($GQ906&gt;=34,INDEX($DK:$DK,$GP906+34),"")</f>
      </c>
      <c r="EV906">
        <f>IF($GQ906&gt;=35,INDEX($DK:$DK,$GP906+35),"")</f>
      </c>
      <c r="EW906">
        <f>IF($GQ906&gt;=36,INDEX($DK:$DK,$GP906+36),"")</f>
      </c>
      <c r="EX906">
        <f>IF($GQ906&gt;=37,INDEX($DK:$DK,$GP906+37),"")</f>
      </c>
      <c r="EY906">
        <f>IF($GQ906&gt;=38,INDEX($DK:$DK,$GP906+38),"")</f>
      </c>
      <c r="EZ906">
        <f>IF($GQ906&gt;=39,INDEX($DK:$DK,$GP906+39),"")</f>
      </c>
      <c r="FA906">
        <f>IF($GQ906&gt;=40,INDEX($DK:$DK,$GP906+40),"")</f>
      </c>
      <c r="FB906">
        <f>IF($GQ906&gt;=1,INDEX($DL:$DL,$GP906+1),"")</f>
      </c>
      <c r="FC906">
        <f>IF($GQ906&gt;=2,INDEX($DL:$DL,$GP906+2),"")</f>
      </c>
      <c r="FD906">
        <f>IF($GQ906&gt;=3,INDEX($DL:$DL,$GP906+3),"")</f>
      </c>
      <c r="FE906">
        <f>IF($GQ906&gt;=4,INDEX($DL:$DL,$GP906+4),"")</f>
      </c>
      <c r="FF906">
        <f>IF($GQ906&gt;=5,INDEX($DL:$DL,$GP906+5),"")</f>
      </c>
      <c r="FG906">
        <f>IF($GQ906&gt;=6,INDEX($DL:$DL,$GP906+6),"")</f>
      </c>
      <c r="FH906">
        <f>IF($GQ906&gt;=7,INDEX($DL:$DL,$GP906+7),"")</f>
      </c>
      <c r="FI906">
        <f>IF($GQ906&gt;=8,INDEX($DL:$DL,$GP906+8),"")</f>
      </c>
      <c r="FJ906">
        <f>IF($GQ906&gt;=9,INDEX($DL:$DL,$GP906+9),"")</f>
      </c>
      <c r="FK906">
        <f>IF($GQ906&gt;=10,INDEX($DL:$DL,$GP906+10),"")</f>
      </c>
      <c r="FL906">
        <f>IF($GQ906&gt;=11,INDEX($DL:$DL,$GP906+11),"")</f>
      </c>
      <c r="FM906">
        <f>IF($GQ906&gt;=12,INDEX($DL:$DL,$GP906+12),"")</f>
      </c>
      <c r="FN906">
        <f>IF($GQ906&gt;=13,INDEX($DL:$DL,$GP906+13),"")</f>
      </c>
      <c r="FO906">
        <f>IF($GQ906&gt;=14,INDEX($DL:$DL,$GP906+14),"")</f>
      </c>
      <c r="FP906">
        <f>IF($GQ906&gt;=15,INDEX($DL:$DL,$GP906+15),"")</f>
      </c>
      <c r="FQ906">
        <f>IF($GQ906&gt;=16,INDEX($DL:$DL,$GP906+16),"")</f>
      </c>
      <c r="FR906">
        <f>IF($GQ906&gt;=17,INDEX($DL:$DL,$GP906+17),"")</f>
      </c>
      <c r="FS906">
        <f>IF($GQ906&gt;=18,INDEX($DL:$DL,$GP906+18),"")</f>
      </c>
      <c r="FT906">
        <f>IF($GQ906&gt;=19,INDEX($DL:$DL,$GP906+19),"")</f>
      </c>
      <c r="FU906">
        <f>IF($GQ906&gt;=20,INDEX($DL:$DL,$GP906+20),"")</f>
      </c>
      <c r="FV906">
        <f>IF($GQ906&gt;=21,INDEX($DL:$DL,$GP906+21),"")</f>
      </c>
      <c r="FW906">
        <f>IF($GQ906&gt;=22,INDEX($DL:$DL,$GP906+22),"")</f>
      </c>
      <c r="FX906">
        <f>IF($GQ906&gt;=23,INDEX($DL:$DL,$GP906+23),"")</f>
      </c>
      <c r="FY906">
        <f>IF($GQ906&gt;=24,INDEX($DL:$DL,$GP906+24),"")</f>
      </c>
      <c r="FZ906">
        <f>IF($GQ906&gt;=25,INDEX($DL:$DL,$GP906+25),"")</f>
      </c>
      <c r="GA906">
        <f>IF($GQ906&gt;=26,INDEX($DL:$DL,$GP906+26),"")</f>
      </c>
      <c r="GB906">
        <f>IF($GQ906&gt;=27,INDEX($DL:$DL,$GP906+27),"")</f>
      </c>
      <c r="GC906">
        <f>IF($GQ906&gt;=28,INDEX($DL:$DL,$GP906+28),"")</f>
      </c>
      <c r="GD906">
        <f>IF($GQ906&gt;=29,INDEX($DL:$DL,$GP906+29),"")</f>
      </c>
      <c r="GE906">
        <f>IF($GQ906&gt;=30,INDEX($DL:$DL,$GP906+30),"")</f>
      </c>
      <c r="GF906">
        <f>IF($GQ906&gt;=31,INDEX($DL:$DL,$GP906+31),"")</f>
      </c>
      <c r="GG906">
        <f>IF($GQ906&gt;=32,INDEX($DL:$DL,$GP906+32),"")</f>
      </c>
      <c r="GH906">
        <f>IF($GQ906&gt;=33,INDEX($DL:$DL,$GP906+33),"")</f>
      </c>
      <c r="GI906">
        <f>IF($GQ906&gt;=34,INDEX($DL:$DL,$GP906+34),"")</f>
      </c>
      <c r="GJ906">
        <f>IF($GQ906&gt;=35,INDEX($DL:$DL,$GP906+35),"")</f>
      </c>
      <c r="GK906">
        <f>IF($GQ906&gt;=36,INDEX($DL:$DL,$GP906+36),"")</f>
      </c>
      <c r="GL906">
        <f>IF($GQ906&gt;=37,INDEX($DL:$DL,$GP906+37),"")</f>
      </c>
      <c r="GM906">
        <f>IF($GQ906&gt;=38,INDEX($DL:$DL,$GP906+38),"")</f>
      </c>
      <c r="GN906">
        <f>IF($GQ906&gt;=39,INDEX($DL:$DL,$GP906+39),"")</f>
      </c>
      <c r="GO906">
        <f>IF($GQ906&gt;=40,INDEX($DL:$DL,$GP906+40),"")</f>
      </c>
      <c r="GP906">
        <f>IFERROR(MATCH($DJ906,$DK$2:$DK$148,0)+1,0)</f>
      </c>
      <c r="GQ906">
        <f>IFERROR(INDEX($DM$2:$DM$148,MATCH($DJ906,$DK$2:$DK$148,0)),0)</f>
      </c>
      <c r="GR906">
        <f>IFERROR(MATCH($L906,$DN$906:$FA$906,0),0)</f>
      </c>
      <c r="GS906">
        <f>IF($GR906&gt;0,INDEX($FB$906:$GO$906,$GR906),"")</f>
      </c>
      <c r="GV906">
        <f>IF($JE906&gt;=1,INDEX($GT:$GT,$JD906+1),"")</f>
      </c>
      <c r="GW906">
        <f>IF($JE906&gt;=2,INDEX($GT:$GT,$JD906+2),"")</f>
      </c>
      <c r="GX906">
        <f>IF($JE906&gt;=3,INDEX($GT:$GT,$JD906+3),"")</f>
      </c>
      <c r="GY906">
        <f>IF($JE906&gt;=4,INDEX($GT:$GT,$JD906+4),"")</f>
      </c>
      <c r="GZ906">
        <f>IF($JE906&gt;=5,INDEX($GT:$GT,$JD906+5),"")</f>
      </c>
      <c r="HA906">
        <f>IF($JE906&gt;=6,INDEX($GT:$GT,$JD906+6),"")</f>
      </c>
      <c r="HB906">
        <f>IF($JE906&gt;=7,INDEX($GT:$GT,$JD906+7),"")</f>
      </c>
      <c r="HC906">
        <f>IF($JE906&gt;=8,INDEX($GT:$GT,$JD906+8),"")</f>
      </c>
      <c r="HD906">
        <f>IF($JE906&gt;=9,INDEX($GT:$GT,$JD906+9),"")</f>
      </c>
      <c r="HE906">
        <f>IF($JE906&gt;=10,INDEX($GT:$GT,$JD906+10),"")</f>
      </c>
      <c r="HF906">
        <f>IF($JE906&gt;=11,INDEX($GT:$GT,$JD906+11),"")</f>
      </c>
      <c r="HG906">
        <f>IF($JE906&gt;=12,INDEX($GT:$GT,$JD906+12),"")</f>
      </c>
      <c r="HH906">
        <f>IF($JE906&gt;=13,INDEX($GT:$GT,$JD906+13),"")</f>
      </c>
      <c r="HI906">
        <f>IF($JE906&gt;=14,INDEX($GT:$GT,$JD906+14),"")</f>
      </c>
      <c r="HJ906">
        <f>IF($JE906&gt;=15,INDEX($GT:$GT,$JD906+15),"")</f>
      </c>
      <c r="HK906">
        <f>IF($JE906&gt;=16,INDEX($GT:$GT,$JD906+16),"")</f>
      </c>
      <c r="HL906">
        <f>IF($JE906&gt;=17,INDEX($GT:$GT,$JD906+17),"")</f>
      </c>
      <c r="HM906">
        <f>IF($JE906&gt;=18,INDEX($GT:$GT,$JD906+18),"")</f>
      </c>
      <c r="HN906">
        <f>IF($JE906&gt;=19,INDEX($GT:$GT,$JD906+19),"")</f>
      </c>
      <c r="HO906">
        <f>IF($JE906&gt;=20,INDEX($GT:$GT,$JD906+20),"")</f>
      </c>
      <c r="HP906">
        <f>IF($JE906&gt;=21,INDEX($GT:$GT,$JD906+21),"")</f>
      </c>
      <c r="HQ906">
        <f>IF($JE906&gt;=22,INDEX($GT:$GT,$JD906+22),"")</f>
      </c>
      <c r="HR906">
        <f>IF($JE906&gt;=23,INDEX($GT:$GT,$JD906+23),"")</f>
      </c>
      <c r="HS906">
        <f>IF($JE906&gt;=24,INDEX($GT:$GT,$JD906+24),"")</f>
      </c>
      <c r="HT906">
        <f>IF($JE906&gt;=25,INDEX($GT:$GT,$JD906+25),"")</f>
      </c>
      <c r="HU906">
        <f>IF($JE906&gt;=26,INDEX($GT:$GT,$JD906+26),"")</f>
      </c>
      <c r="HV906">
        <f>IF($JE906&gt;=27,INDEX($GT:$GT,$JD906+27),"")</f>
      </c>
      <c r="HW906">
        <f>IF($JE906&gt;=28,INDEX($GT:$GT,$JD906+28),"")</f>
      </c>
      <c r="HX906">
        <f>IF($JE906&gt;=29,INDEX($GT:$GT,$JD906+29),"")</f>
      </c>
      <c r="HY906">
        <f>IF($JE906&gt;=30,INDEX($GT:$GT,$JD906+30),"")</f>
      </c>
      <c r="HZ906">
        <f>IF($JE906&gt;=31,INDEX($GT:$GT,$JD906+31),"")</f>
      </c>
      <c r="IA906">
        <f>IF($JE906&gt;=32,INDEX($GT:$GT,$JD906+32),"")</f>
      </c>
      <c r="IB906">
        <f>IF($JE906&gt;=33,INDEX($GT:$GT,$JD906+33),"")</f>
      </c>
      <c r="IC906">
        <f>IF($JE906&gt;=34,INDEX($GT:$GT,$JD906+34),"")</f>
      </c>
      <c r="ID906">
        <f>IF($JE906&gt;=35,INDEX($GT:$GT,$JD906+35),"")</f>
      </c>
      <c r="IE906">
        <f>IF($JE906&gt;=36,INDEX($GT:$GT,$JD906+36),"")</f>
      </c>
      <c r="IF906">
        <f>IF($JE906&gt;=37,INDEX($GT:$GT,$JD906+37),"")</f>
      </c>
      <c r="IG906">
        <f>IF($JE906&gt;=38,INDEX($GT:$GT,$JD906+38),"")</f>
      </c>
      <c r="IH906">
        <f>IF($JE906&gt;=39,INDEX($GT:$GT,$JD906+39),"")</f>
      </c>
      <c r="II906">
        <f>IF($JE906&gt;=40,INDEX($GT:$GT,$JD906+40),"")</f>
      </c>
      <c r="IJ906">
        <f>IF($JE906&gt;=41,INDEX($GT:$GT,$JD906+41),"")</f>
      </c>
      <c r="IK906">
        <f>IF($JE906&gt;=42,INDEX($GT:$GT,$JD906+42),"")</f>
      </c>
      <c r="IL906">
        <f>IF($JE906&gt;=43,INDEX($GT:$GT,$JD906+43),"")</f>
      </c>
      <c r="IM906">
        <f>IF($JE906&gt;=44,INDEX($GT:$GT,$JD906+44),"")</f>
      </c>
      <c r="IN906">
        <f>IF($JE906&gt;=45,INDEX($GT:$GT,$JD906+45),"")</f>
      </c>
      <c r="IO906">
        <f>IF($JE906&gt;=46,INDEX($GT:$GT,$JD906+46),"")</f>
      </c>
      <c r="IP906">
        <f>IF($JE906&gt;=47,INDEX($GT:$GT,$JD906+47),"")</f>
      </c>
      <c r="IQ906">
        <f>IF($JE906&gt;=48,INDEX($GT:$GT,$JD906+48),"")</f>
      </c>
      <c r="IR906">
        <f>IF($JE906&gt;=49,INDEX($GT:$GT,$JD906+49),"")</f>
      </c>
      <c r="IS906">
        <f>IF($JE906&gt;=50,INDEX($GT:$GT,$JD906+50),"")</f>
      </c>
      <c r="IT906">
        <f>IF($JE906&gt;=51,INDEX($GT:$GT,$JD906+51),"")</f>
      </c>
      <c r="IU906">
        <f>IF($JE906&gt;=52,INDEX($GT:$GT,$JD906+52),"")</f>
      </c>
      <c r="IV906">
        <f>IF($JE906&gt;=53,INDEX($GT:$GT,$JD906+53),"")</f>
      </c>
      <c r="IW906">
        <f>IF($JE906&gt;=54,INDEX($GT:$GT,$JD906+54),"")</f>
      </c>
      <c r="IX906">
        <f>IF($JE906&gt;=55,INDEX($GT:$GT,$JD906+55),"")</f>
      </c>
      <c r="IY906">
        <f>IF($JE906&gt;=56,INDEX($GT:$GT,$JD906+56),"")</f>
      </c>
      <c r="IZ906">
        <f>IF($JE906&gt;=57,INDEX($GT:$GT,$JD906+57),"")</f>
      </c>
      <c r="JA906">
        <f>IF($JE906&gt;=58,INDEX($GT:$GT,$JD906+58),"")</f>
      </c>
      <c r="JB906">
        <f>IF($JE906&gt;=59,INDEX($GT:$GT,$JD906+59),"")</f>
      </c>
      <c r="JC906">
        <f>IF($JE906&gt;=60,INDEX($GT:$GT,$JD906+60),"")</f>
      </c>
      <c r="JD906">
        <f>IFERROR(MATCH($GS906,$GT$2:$GT$322,0)+1,0)</f>
      </c>
      <c r="JE906">
        <f>IFERROR(INDEX($GU$2:$GU$322,MATCH($GS906,$GT$2:$GT$322,0)),0)</f>
      </c>
      <c r="JF906" t="s">
        <v>28</v>
      </c>
      <c r="JG906" t="s">
        <v>28</v>
      </c>
    </row>
    <row r="907" spans="1:267" x14ac:dyDescent="0.25">
      <c r="J907" s="1"/>
      <c r="K907" s="1"/>
      <c r="L907" s="1"/>
      <c r="M907" s="1"/>
      <c r="N907" s="1">
        <f>IFERROR(IF(FIND(" - ",$J907)&gt;0,MID($J907,FIND(" - ",$J907)+3,LEN($J907)),""),"")</f>
      </c>
      <c r="P907" s="1"/>
      <c r="S907" t="s">
        <v>28</v>
      </c>
      <c r="U907">
        <f>IF(OR($S907="",$T907=""),"",IFERROR($S907/$T907,0))</f>
      </c>
      <c r="V907">
        <f>IF($S907="","",
IF($K907="","",
IF(ISNUMBER(SEARCH("exempt",LOWER($K907))),0,
$S907*(VALUE(SUBSTITUTE($K907,"%",""))/100))))</f>
      </c>
      <c r="AB907">
        <f>IF($S907="","",
SUM($S907,$V907,$Z907,$W907,$Y907)-
IF($AA907="",0,VALUE($AA907)))</f>
      </c>
      <c r="AJ907" t="s">
        <v>1752</v>
      </c>
      <c r="AR907">
        <f>IFERROR(LEFT($J907,FIND(" - ",$J907)-1),$J907)</f>
      </c>
      <c r="AU907">
        <f>IF($CJ907&gt;=1,INDEX($AS:$AS,$CI907+1),"")</f>
      </c>
      <c r="AV907">
        <f>IF($CJ907&gt;=2,INDEX($AS:$AS,$CI907+2),"")</f>
      </c>
      <c r="AW907">
        <f>IF($CJ907&gt;=3,INDEX($AS:$AS,$CI907+3),"")</f>
      </c>
      <c r="AX907">
        <f>IF($CJ907&gt;=4,INDEX($AS:$AS,$CI907+4),"")</f>
      </c>
      <c r="AY907">
        <f>IF($CJ907&gt;=5,INDEX($AS:$AS,$CI907+5),"")</f>
      </c>
      <c r="AZ907">
        <f>IF($CJ907&gt;=6,INDEX($AS:$AS,$CI907+6),"")</f>
      </c>
      <c r="BA907">
        <f>IF($CJ907&gt;=7,INDEX($AS:$AS,$CI907+7),"")</f>
      </c>
      <c r="BB907">
        <f>IF($CJ907&gt;=8,INDEX($AS:$AS,$CI907+8),"")</f>
      </c>
      <c r="BC907">
        <f>IF($CJ907&gt;=9,INDEX($AS:$AS,$CI907+9),"")</f>
      </c>
      <c r="BD907">
        <f>IF($CJ907&gt;=10,INDEX($AS:$AS,$CI907+10),"")</f>
      </c>
      <c r="BE907">
        <f>IF($CJ907&gt;=11,INDEX($AS:$AS,$CI907+11),"")</f>
      </c>
      <c r="BF907">
        <f>IF($CJ907&gt;=12,INDEX($AS:$AS,$CI907+12),"")</f>
      </c>
      <c r="BG907">
        <f>IF($CJ907&gt;=13,INDEX($AS:$AS,$CI907+13),"")</f>
      </c>
      <c r="BH907">
        <f>IF($CJ907&gt;=14,INDEX($AS:$AS,$CI907+14),"")</f>
      </c>
      <c r="BI907">
        <f>IF($CJ907&gt;=15,INDEX($AS:$AS,$CI907+15),"")</f>
      </c>
      <c r="BJ907">
        <f>IF($CJ907&gt;=16,INDEX($AS:$AS,$CI907+16),"")</f>
      </c>
      <c r="BK907">
        <f>IF($CJ907&gt;=17,INDEX($AS:$AS,$CI907+17),"")</f>
      </c>
      <c r="BL907">
        <f>IF($CJ907&gt;=18,INDEX($AS:$AS,$CI907+18),"")</f>
      </c>
      <c r="BM907">
        <f>IF($CJ907&gt;=19,INDEX($AS:$AS,$CI907+19),"")</f>
      </c>
      <c r="BN907">
        <f>IF($CJ907&gt;=20,INDEX($AS:$AS,$CI907+20),"")</f>
      </c>
      <c r="BO907">
        <f>IF($CJ907&gt;=21,INDEX($AS:$AS,$CI907+21),"")</f>
      </c>
      <c r="BP907">
        <f>IF($CJ907&gt;=22,INDEX($AS:$AS,$CI907+22),"")</f>
      </c>
      <c r="BQ907">
        <f>IF($CJ907&gt;=23,INDEX($AS:$AS,$CI907+23),"")</f>
      </c>
      <c r="BR907">
        <f>IF($CJ907&gt;=24,INDEX($AS:$AS,$CI907+24),"")</f>
      </c>
      <c r="BS907">
        <f>IF($CJ907&gt;=25,INDEX($AS:$AS,$CI907+25),"")</f>
      </c>
      <c r="BT907">
        <f>IF($CJ907&gt;=26,INDEX($AS:$AS,$CI907+26),"")</f>
      </c>
      <c r="BU907">
        <f>IF($CJ907&gt;=27,INDEX($AS:$AS,$CI907+27),"")</f>
      </c>
      <c r="BV907">
        <f>IF($CJ907&gt;=28,INDEX($AS:$AS,$CI907+28),"")</f>
      </c>
      <c r="BW907">
        <f>IF($CJ907&gt;=29,INDEX($AS:$AS,$CI907+29),"")</f>
      </c>
      <c r="BX907">
        <f>IF($CJ907&gt;=30,INDEX($AS:$AS,$CI907+30),"")</f>
      </c>
      <c r="BY907">
        <f>IF($CJ907&gt;=31,INDEX($AS:$AS,$CI907+31),"")</f>
      </c>
      <c r="BZ907">
        <f>IF($CJ907&gt;=32,INDEX($AS:$AS,$CI907+32),"")</f>
      </c>
      <c r="CA907">
        <f>IF($CJ907&gt;=33,INDEX($AS:$AS,$CI907+33),"")</f>
      </c>
      <c r="CB907">
        <f>IF($CJ907&gt;=34,INDEX($AS:$AS,$CI907+34),"")</f>
      </c>
      <c r="CC907">
        <f>IF($CJ907&gt;=35,INDEX($AS:$AS,$CI907+35),"")</f>
      </c>
      <c r="CD907">
        <f>IF($CJ907&gt;=36,INDEX($AS:$AS,$CI907+36),"")</f>
      </c>
      <c r="CE907">
        <f>IF($CJ907&gt;=37,INDEX($AS:$AS,$CI907+37),"")</f>
      </c>
      <c r="CF907">
        <f>IF($CJ907&gt;=38,INDEX($AS:$AS,$CI907+38),"")</f>
      </c>
      <c r="CG907">
        <f>IF($CJ907&gt;=39,INDEX($AS:$AS,$CI907+39),"")</f>
      </c>
      <c r="CH907">
        <f>IF($CJ907&gt;=40,INDEX($AS:$AS,$CI907+40),"")</f>
      </c>
      <c r="CI907">
        <f>IFERROR(MATCH($AR907,$AS$2:$AS$133,0)+1,0)</f>
      </c>
      <c r="CJ907">
        <f>IFERROR(INDEX($AT$2:$AT$133,MATCH($AR907,$AS$2:$AS$133,0)),0)</f>
      </c>
      <c r="CK907">
        <f>IFERROR(LEFT($O907,FIND(" - ",$O907)-1),$O907)</f>
      </c>
      <c r="CL907" t="s">
        <v>113</v>
      </c>
      <c r="CN907">
        <f>IF($DI907&gt;=1,INDEX($CL:$CL,$DH907+1),"")</f>
      </c>
      <c r="CO907">
        <f>IF($DI907&gt;=2,INDEX($CL:$CL,$DH907+2),"")</f>
      </c>
      <c r="CP907">
        <f>IF($DI907&gt;=3,INDEX($CL:$CL,$DH907+3),"")</f>
      </c>
      <c r="CQ907">
        <f>IF($DI907&gt;=4,INDEX($CL:$CL,$DH907+4),"")</f>
      </c>
      <c r="CR907">
        <f>IF($DI907&gt;=5,INDEX($CL:$CL,$DH907+5),"")</f>
      </c>
      <c r="CS907">
        <f>IF($DI907&gt;=6,INDEX($CL:$CL,$DH907+6),"")</f>
      </c>
      <c r="CT907">
        <f>IF($DI907&gt;=7,INDEX($CL:$CL,$DH907+7),"")</f>
      </c>
      <c r="CU907">
        <f>IF($DI907&gt;=8,INDEX($CL:$CL,$DH907+8),"")</f>
      </c>
      <c r="CV907">
        <f>IF($DI907&gt;=9,INDEX($CL:$CL,$DH907+9),"")</f>
      </c>
      <c r="CW907">
        <f>IF($DI907&gt;=10,INDEX($CL:$CL,$DH907+10),"")</f>
      </c>
      <c r="CX907">
        <f>IF($DI907&gt;=11,INDEX($CL:$CL,$DH907+11),"")</f>
      </c>
      <c r="CY907">
        <f>IF($DI907&gt;=12,INDEX($CL:$CL,$DH907+12),"")</f>
      </c>
      <c r="CZ907">
        <f>IF($DI907&gt;=13,INDEX($CL:$CL,$DH907+13),"")</f>
      </c>
      <c r="DA907">
        <f>IF($DI907&gt;=14,INDEX($CL:$CL,$DH907+14),"")</f>
      </c>
      <c r="DB907">
        <f>IF($DI907&gt;=15,INDEX($CL:$CL,$DH907+15),"")</f>
      </c>
      <c r="DC907">
        <f>IF($DI907&gt;=16,INDEX($CL:$CL,$DH907+16),"")</f>
      </c>
      <c r="DD907">
        <f>IF($DI907&gt;=17,INDEX($CL:$CL,$DH907+17),"")</f>
      </c>
      <c r="DE907">
        <f>IF($DI907&gt;=18,INDEX($CL:$CL,$DH907+18),"")</f>
      </c>
      <c r="DF907">
        <f>IF($DI907&gt;=19,INDEX($CL:$CL,$DH907+19),"")</f>
      </c>
      <c r="DG907">
        <f>IF($DI907&gt;=20,INDEX($CL:$CL,$DH907+20),"")</f>
      </c>
      <c r="DH907">
        <f>IFERROR(MATCH($CK907,$CL$2:$CL$1558,0)+1,0)</f>
      </c>
      <c r="DI907">
        <f>IFERROR(INDEX($CM$2:$CM$1558,MATCH($CK907,$CL$2:$CL$1558,0)),0)</f>
      </c>
      <c r="DJ907">
        <f>IFERROR(INDEX($AQ:$AQ,MATCH($K907,$AP:$AP,0))&amp;"","")</f>
      </c>
      <c r="DN907">
        <f>IF($GQ907&gt;=1,INDEX($DK:$DK,$GP907+1),"")</f>
      </c>
      <c r="DO907">
        <f>IF($GQ907&gt;=2,INDEX($DK:$DK,$GP907+2),"")</f>
      </c>
      <c r="DP907">
        <f>IF($GQ907&gt;=3,INDEX($DK:$DK,$GP907+3),"")</f>
      </c>
      <c r="DQ907">
        <f>IF($GQ907&gt;=4,INDEX($DK:$DK,$GP907+4),"")</f>
      </c>
      <c r="DR907">
        <f>IF($GQ907&gt;=5,INDEX($DK:$DK,$GP907+5),"")</f>
      </c>
      <c r="DS907">
        <f>IF($GQ907&gt;=6,INDEX($DK:$DK,$GP907+6),"")</f>
      </c>
      <c r="DT907">
        <f>IF($GQ907&gt;=7,INDEX($DK:$DK,$GP907+7),"")</f>
      </c>
      <c r="DU907">
        <f>IF($GQ907&gt;=8,INDEX($DK:$DK,$GP907+8),"")</f>
      </c>
      <c r="DV907">
        <f>IF($GQ907&gt;=9,INDEX($DK:$DK,$GP907+9),"")</f>
      </c>
      <c r="DW907">
        <f>IF($GQ907&gt;=10,INDEX($DK:$DK,$GP907+10),"")</f>
      </c>
      <c r="DX907">
        <f>IF($GQ907&gt;=11,INDEX($DK:$DK,$GP907+11),"")</f>
      </c>
      <c r="DY907">
        <f>IF($GQ907&gt;=12,INDEX($DK:$DK,$GP907+12),"")</f>
      </c>
      <c r="DZ907">
        <f>IF($GQ907&gt;=13,INDEX($DK:$DK,$GP907+13),"")</f>
      </c>
      <c r="EA907">
        <f>IF($GQ907&gt;=14,INDEX($DK:$DK,$GP907+14),"")</f>
      </c>
      <c r="EB907">
        <f>IF($GQ907&gt;=15,INDEX($DK:$DK,$GP907+15),"")</f>
      </c>
      <c r="EC907">
        <f>IF($GQ907&gt;=16,INDEX($DK:$DK,$GP907+16),"")</f>
      </c>
      <c r="ED907">
        <f>IF($GQ907&gt;=17,INDEX($DK:$DK,$GP907+17),"")</f>
      </c>
      <c r="EE907">
        <f>IF($GQ907&gt;=18,INDEX($DK:$DK,$GP907+18),"")</f>
      </c>
      <c r="EF907">
        <f>IF($GQ907&gt;=19,INDEX($DK:$DK,$GP907+19),"")</f>
      </c>
      <c r="EG907">
        <f>IF($GQ907&gt;=20,INDEX($DK:$DK,$GP907+20),"")</f>
      </c>
      <c r="EH907">
        <f>IF($GQ907&gt;=21,INDEX($DK:$DK,$GP907+21),"")</f>
      </c>
      <c r="EI907">
        <f>IF($GQ907&gt;=22,INDEX($DK:$DK,$GP907+22),"")</f>
      </c>
      <c r="EJ907">
        <f>IF($GQ907&gt;=23,INDEX($DK:$DK,$GP907+23),"")</f>
      </c>
      <c r="EK907">
        <f>IF($GQ907&gt;=24,INDEX($DK:$DK,$GP907+24),"")</f>
      </c>
      <c r="EL907">
        <f>IF($GQ907&gt;=25,INDEX($DK:$DK,$GP907+25),"")</f>
      </c>
      <c r="EM907">
        <f>IF($GQ907&gt;=26,INDEX($DK:$DK,$GP907+26),"")</f>
      </c>
      <c r="EN907">
        <f>IF($GQ907&gt;=27,INDEX($DK:$DK,$GP907+27),"")</f>
      </c>
      <c r="EO907">
        <f>IF($GQ907&gt;=28,INDEX($DK:$DK,$GP907+28),"")</f>
      </c>
      <c r="EP907">
        <f>IF($GQ907&gt;=29,INDEX($DK:$DK,$GP907+29),"")</f>
      </c>
      <c r="EQ907">
        <f>IF($GQ907&gt;=30,INDEX($DK:$DK,$GP907+30),"")</f>
      </c>
      <c r="ER907">
        <f>IF($GQ907&gt;=31,INDEX($DK:$DK,$GP907+31),"")</f>
      </c>
      <c r="ES907">
        <f>IF($GQ907&gt;=32,INDEX($DK:$DK,$GP907+32),"")</f>
      </c>
      <c r="ET907">
        <f>IF($GQ907&gt;=33,INDEX($DK:$DK,$GP907+33),"")</f>
      </c>
      <c r="EU907">
        <f>IF($GQ907&gt;=34,INDEX($DK:$DK,$GP907+34),"")</f>
      </c>
      <c r="EV907">
        <f>IF($GQ907&gt;=35,INDEX($DK:$DK,$GP907+35),"")</f>
      </c>
      <c r="EW907">
        <f>IF($GQ907&gt;=36,INDEX($DK:$DK,$GP907+36),"")</f>
      </c>
      <c r="EX907">
        <f>IF($GQ907&gt;=37,INDEX($DK:$DK,$GP907+37),"")</f>
      </c>
      <c r="EY907">
        <f>IF($GQ907&gt;=38,INDEX($DK:$DK,$GP907+38),"")</f>
      </c>
      <c r="EZ907">
        <f>IF($GQ907&gt;=39,INDEX($DK:$DK,$GP907+39),"")</f>
      </c>
      <c r="FA907">
        <f>IF($GQ907&gt;=40,INDEX($DK:$DK,$GP907+40),"")</f>
      </c>
      <c r="FB907">
        <f>IF($GQ907&gt;=1,INDEX($DL:$DL,$GP907+1),"")</f>
      </c>
      <c r="FC907">
        <f>IF($GQ907&gt;=2,INDEX($DL:$DL,$GP907+2),"")</f>
      </c>
      <c r="FD907">
        <f>IF($GQ907&gt;=3,INDEX($DL:$DL,$GP907+3),"")</f>
      </c>
      <c r="FE907">
        <f>IF($GQ907&gt;=4,INDEX($DL:$DL,$GP907+4),"")</f>
      </c>
      <c r="FF907">
        <f>IF($GQ907&gt;=5,INDEX($DL:$DL,$GP907+5),"")</f>
      </c>
      <c r="FG907">
        <f>IF($GQ907&gt;=6,INDEX($DL:$DL,$GP907+6),"")</f>
      </c>
      <c r="FH907">
        <f>IF($GQ907&gt;=7,INDEX($DL:$DL,$GP907+7),"")</f>
      </c>
      <c r="FI907">
        <f>IF($GQ907&gt;=8,INDEX($DL:$DL,$GP907+8),"")</f>
      </c>
      <c r="FJ907">
        <f>IF($GQ907&gt;=9,INDEX($DL:$DL,$GP907+9),"")</f>
      </c>
      <c r="FK907">
        <f>IF($GQ907&gt;=10,INDEX($DL:$DL,$GP907+10),"")</f>
      </c>
      <c r="FL907">
        <f>IF($GQ907&gt;=11,INDEX($DL:$DL,$GP907+11),"")</f>
      </c>
      <c r="FM907">
        <f>IF($GQ907&gt;=12,INDEX($DL:$DL,$GP907+12),"")</f>
      </c>
      <c r="FN907">
        <f>IF($GQ907&gt;=13,INDEX($DL:$DL,$GP907+13),"")</f>
      </c>
      <c r="FO907">
        <f>IF($GQ907&gt;=14,INDEX($DL:$DL,$GP907+14),"")</f>
      </c>
      <c r="FP907">
        <f>IF($GQ907&gt;=15,INDEX($DL:$DL,$GP907+15),"")</f>
      </c>
      <c r="FQ907">
        <f>IF($GQ907&gt;=16,INDEX($DL:$DL,$GP907+16),"")</f>
      </c>
      <c r="FR907">
        <f>IF($GQ907&gt;=17,INDEX($DL:$DL,$GP907+17),"")</f>
      </c>
      <c r="FS907">
        <f>IF($GQ907&gt;=18,INDEX($DL:$DL,$GP907+18),"")</f>
      </c>
      <c r="FT907">
        <f>IF($GQ907&gt;=19,INDEX($DL:$DL,$GP907+19),"")</f>
      </c>
      <c r="FU907">
        <f>IF($GQ907&gt;=20,INDEX($DL:$DL,$GP907+20),"")</f>
      </c>
      <c r="FV907">
        <f>IF($GQ907&gt;=21,INDEX($DL:$DL,$GP907+21),"")</f>
      </c>
      <c r="FW907">
        <f>IF($GQ907&gt;=22,INDEX($DL:$DL,$GP907+22),"")</f>
      </c>
      <c r="FX907">
        <f>IF($GQ907&gt;=23,INDEX($DL:$DL,$GP907+23),"")</f>
      </c>
      <c r="FY907">
        <f>IF($GQ907&gt;=24,INDEX($DL:$DL,$GP907+24),"")</f>
      </c>
      <c r="FZ907">
        <f>IF($GQ907&gt;=25,INDEX($DL:$DL,$GP907+25),"")</f>
      </c>
      <c r="GA907">
        <f>IF($GQ907&gt;=26,INDEX($DL:$DL,$GP907+26),"")</f>
      </c>
      <c r="GB907">
        <f>IF($GQ907&gt;=27,INDEX($DL:$DL,$GP907+27),"")</f>
      </c>
      <c r="GC907">
        <f>IF($GQ907&gt;=28,INDEX($DL:$DL,$GP907+28),"")</f>
      </c>
      <c r="GD907">
        <f>IF($GQ907&gt;=29,INDEX($DL:$DL,$GP907+29),"")</f>
      </c>
      <c r="GE907">
        <f>IF($GQ907&gt;=30,INDEX($DL:$DL,$GP907+30),"")</f>
      </c>
      <c r="GF907">
        <f>IF($GQ907&gt;=31,INDEX($DL:$DL,$GP907+31),"")</f>
      </c>
      <c r="GG907">
        <f>IF($GQ907&gt;=32,INDEX($DL:$DL,$GP907+32),"")</f>
      </c>
      <c r="GH907">
        <f>IF($GQ907&gt;=33,INDEX($DL:$DL,$GP907+33),"")</f>
      </c>
      <c r="GI907">
        <f>IF($GQ907&gt;=34,INDEX($DL:$DL,$GP907+34),"")</f>
      </c>
      <c r="GJ907">
        <f>IF($GQ907&gt;=35,INDEX($DL:$DL,$GP907+35),"")</f>
      </c>
      <c r="GK907">
        <f>IF($GQ907&gt;=36,INDEX($DL:$DL,$GP907+36),"")</f>
      </c>
      <c r="GL907">
        <f>IF($GQ907&gt;=37,INDEX($DL:$DL,$GP907+37),"")</f>
      </c>
      <c r="GM907">
        <f>IF($GQ907&gt;=38,INDEX($DL:$DL,$GP907+38),"")</f>
      </c>
      <c r="GN907">
        <f>IF($GQ907&gt;=39,INDEX($DL:$DL,$GP907+39),"")</f>
      </c>
      <c r="GO907">
        <f>IF($GQ907&gt;=40,INDEX($DL:$DL,$GP907+40),"")</f>
      </c>
      <c r="GP907">
        <f>IFERROR(MATCH($DJ907,$DK$2:$DK$148,0)+1,0)</f>
      </c>
      <c r="GQ907">
        <f>IFERROR(INDEX($DM$2:$DM$148,MATCH($DJ907,$DK$2:$DK$148,0)),0)</f>
      </c>
      <c r="GR907">
        <f>IFERROR(MATCH($L907,$DN$907:$FA$907,0),0)</f>
      </c>
      <c r="GS907">
        <f>IF($GR907&gt;0,INDEX($FB$907:$GO$907,$GR907),"")</f>
      </c>
      <c r="GV907">
        <f>IF($JE907&gt;=1,INDEX($GT:$GT,$JD907+1),"")</f>
      </c>
      <c r="GW907">
        <f>IF($JE907&gt;=2,INDEX($GT:$GT,$JD907+2),"")</f>
      </c>
      <c r="GX907">
        <f>IF($JE907&gt;=3,INDEX($GT:$GT,$JD907+3),"")</f>
      </c>
      <c r="GY907">
        <f>IF($JE907&gt;=4,INDEX($GT:$GT,$JD907+4),"")</f>
      </c>
      <c r="GZ907">
        <f>IF($JE907&gt;=5,INDEX($GT:$GT,$JD907+5),"")</f>
      </c>
      <c r="HA907">
        <f>IF($JE907&gt;=6,INDEX($GT:$GT,$JD907+6),"")</f>
      </c>
      <c r="HB907">
        <f>IF($JE907&gt;=7,INDEX($GT:$GT,$JD907+7),"")</f>
      </c>
      <c r="HC907">
        <f>IF($JE907&gt;=8,INDEX($GT:$GT,$JD907+8),"")</f>
      </c>
      <c r="HD907">
        <f>IF($JE907&gt;=9,INDEX($GT:$GT,$JD907+9),"")</f>
      </c>
      <c r="HE907">
        <f>IF($JE907&gt;=10,INDEX($GT:$GT,$JD907+10),"")</f>
      </c>
      <c r="HF907">
        <f>IF($JE907&gt;=11,INDEX($GT:$GT,$JD907+11),"")</f>
      </c>
      <c r="HG907">
        <f>IF($JE907&gt;=12,INDEX($GT:$GT,$JD907+12),"")</f>
      </c>
      <c r="HH907">
        <f>IF($JE907&gt;=13,INDEX($GT:$GT,$JD907+13),"")</f>
      </c>
      <c r="HI907">
        <f>IF($JE907&gt;=14,INDEX($GT:$GT,$JD907+14),"")</f>
      </c>
      <c r="HJ907">
        <f>IF($JE907&gt;=15,INDEX($GT:$GT,$JD907+15),"")</f>
      </c>
      <c r="HK907">
        <f>IF($JE907&gt;=16,INDEX($GT:$GT,$JD907+16),"")</f>
      </c>
      <c r="HL907">
        <f>IF($JE907&gt;=17,INDEX($GT:$GT,$JD907+17),"")</f>
      </c>
      <c r="HM907">
        <f>IF($JE907&gt;=18,INDEX($GT:$GT,$JD907+18),"")</f>
      </c>
      <c r="HN907">
        <f>IF($JE907&gt;=19,INDEX($GT:$GT,$JD907+19),"")</f>
      </c>
      <c r="HO907">
        <f>IF($JE907&gt;=20,INDEX($GT:$GT,$JD907+20),"")</f>
      </c>
      <c r="HP907">
        <f>IF($JE907&gt;=21,INDEX($GT:$GT,$JD907+21),"")</f>
      </c>
      <c r="HQ907">
        <f>IF($JE907&gt;=22,INDEX($GT:$GT,$JD907+22),"")</f>
      </c>
      <c r="HR907">
        <f>IF($JE907&gt;=23,INDEX($GT:$GT,$JD907+23),"")</f>
      </c>
      <c r="HS907">
        <f>IF($JE907&gt;=24,INDEX($GT:$GT,$JD907+24),"")</f>
      </c>
      <c r="HT907">
        <f>IF($JE907&gt;=25,INDEX($GT:$GT,$JD907+25),"")</f>
      </c>
      <c r="HU907">
        <f>IF($JE907&gt;=26,INDEX($GT:$GT,$JD907+26),"")</f>
      </c>
      <c r="HV907">
        <f>IF($JE907&gt;=27,INDEX($GT:$GT,$JD907+27),"")</f>
      </c>
      <c r="HW907">
        <f>IF($JE907&gt;=28,INDEX($GT:$GT,$JD907+28),"")</f>
      </c>
      <c r="HX907">
        <f>IF($JE907&gt;=29,INDEX($GT:$GT,$JD907+29),"")</f>
      </c>
      <c r="HY907">
        <f>IF($JE907&gt;=30,INDEX($GT:$GT,$JD907+30),"")</f>
      </c>
      <c r="HZ907">
        <f>IF($JE907&gt;=31,INDEX($GT:$GT,$JD907+31),"")</f>
      </c>
      <c r="IA907">
        <f>IF($JE907&gt;=32,INDEX($GT:$GT,$JD907+32),"")</f>
      </c>
      <c r="IB907">
        <f>IF($JE907&gt;=33,INDEX($GT:$GT,$JD907+33),"")</f>
      </c>
      <c r="IC907">
        <f>IF($JE907&gt;=34,INDEX($GT:$GT,$JD907+34),"")</f>
      </c>
      <c r="ID907">
        <f>IF($JE907&gt;=35,INDEX($GT:$GT,$JD907+35),"")</f>
      </c>
      <c r="IE907">
        <f>IF($JE907&gt;=36,INDEX($GT:$GT,$JD907+36),"")</f>
      </c>
      <c r="IF907">
        <f>IF($JE907&gt;=37,INDEX($GT:$GT,$JD907+37),"")</f>
      </c>
      <c r="IG907">
        <f>IF($JE907&gt;=38,INDEX($GT:$GT,$JD907+38),"")</f>
      </c>
      <c r="IH907">
        <f>IF($JE907&gt;=39,INDEX($GT:$GT,$JD907+39),"")</f>
      </c>
      <c r="II907">
        <f>IF($JE907&gt;=40,INDEX($GT:$GT,$JD907+40),"")</f>
      </c>
      <c r="IJ907">
        <f>IF($JE907&gt;=41,INDEX($GT:$GT,$JD907+41),"")</f>
      </c>
      <c r="IK907">
        <f>IF($JE907&gt;=42,INDEX($GT:$GT,$JD907+42),"")</f>
      </c>
      <c r="IL907">
        <f>IF($JE907&gt;=43,INDEX($GT:$GT,$JD907+43),"")</f>
      </c>
      <c r="IM907">
        <f>IF($JE907&gt;=44,INDEX($GT:$GT,$JD907+44),"")</f>
      </c>
      <c r="IN907">
        <f>IF($JE907&gt;=45,INDEX($GT:$GT,$JD907+45),"")</f>
      </c>
      <c r="IO907">
        <f>IF($JE907&gt;=46,INDEX($GT:$GT,$JD907+46),"")</f>
      </c>
      <c r="IP907">
        <f>IF($JE907&gt;=47,INDEX($GT:$GT,$JD907+47),"")</f>
      </c>
      <c r="IQ907">
        <f>IF($JE907&gt;=48,INDEX($GT:$GT,$JD907+48),"")</f>
      </c>
      <c r="IR907">
        <f>IF($JE907&gt;=49,INDEX($GT:$GT,$JD907+49),"")</f>
      </c>
      <c r="IS907">
        <f>IF($JE907&gt;=50,INDEX($GT:$GT,$JD907+50),"")</f>
      </c>
      <c r="IT907">
        <f>IF($JE907&gt;=51,INDEX($GT:$GT,$JD907+51),"")</f>
      </c>
      <c r="IU907">
        <f>IF($JE907&gt;=52,INDEX($GT:$GT,$JD907+52),"")</f>
      </c>
      <c r="IV907">
        <f>IF($JE907&gt;=53,INDEX($GT:$GT,$JD907+53),"")</f>
      </c>
      <c r="IW907">
        <f>IF($JE907&gt;=54,INDEX($GT:$GT,$JD907+54),"")</f>
      </c>
      <c r="IX907">
        <f>IF($JE907&gt;=55,INDEX($GT:$GT,$JD907+55),"")</f>
      </c>
      <c r="IY907">
        <f>IF($JE907&gt;=56,INDEX($GT:$GT,$JD907+56),"")</f>
      </c>
      <c r="IZ907">
        <f>IF($JE907&gt;=57,INDEX($GT:$GT,$JD907+57),"")</f>
      </c>
      <c r="JA907">
        <f>IF($JE907&gt;=58,INDEX($GT:$GT,$JD907+58),"")</f>
      </c>
      <c r="JB907">
        <f>IF($JE907&gt;=59,INDEX($GT:$GT,$JD907+59),"")</f>
      </c>
      <c r="JC907">
        <f>IF($JE907&gt;=60,INDEX($GT:$GT,$JD907+60),"")</f>
      </c>
      <c r="JD907">
        <f>IFERROR(MATCH($GS907,$GT$2:$GT$322,0)+1,0)</f>
      </c>
      <c r="JE907">
        <f>IFERROR(INDEX($GU$2:$GU$322,MATCH($GS907,$GT$2:$GT$322,0)),0)</f>
      </c>
      <c r="JF907" t="s">
        <v>28</v>
      </c>
      <c r="JG907" t="s">
        <v>28</v>
      </c>
    </row>
    <row r="908" spans="1:267" x14ac:dyDescent="0.25">
      <c r="J908" s="1"/>
      <c r="K908" s="1"/>
      <c r="L908" s="1"/>
      <c r="M908" s="1"/>
      <c r="N908" s="1">
        <f>IFERROR(IF(FIND(" - ",$J908)&gt;0,MID($J908,FIND(" - ",$J908)+3,LEN($J908)),""),"")</f>
      </c>
      <c r="P908" s="1"/>
      <c r="S908" t="s">
        <v>28</v>
      </c>
      <c r="U908">
        <f>IF(OR($S908="",$T908=""),"",IFERROR($S908/$T908,0))</f>
      </c>
      <c r="V908">
        <f>IF($S908="","",
IF($K908="","",
IF(ISNUMBER(SEARCH("exempt",LOWER($K908))),0,
$S908*(VALUE(SUBSTITUTE($K908,"%",""))/100))))</f>
      </c>
      <c r="AB908">
        <f>IF($S908="","",
SUM($S908,$V908,$Z908,$W908,$Y908)-
IF($AA908="",0,VALUE($AA908)))</f>
      </c>
      <c r="AJ908" t="s">
        <v>1753</v>
      </c>
      <c r="AR908">
        <f>IFERROR(LEFT($J908,FIND(" - ",$J908)-1),$J908)</f>
      </c>
      <c r="AU908">
        <f>IF($CJ908&gt;=1,INDEX($AS:$AS,$CI908+1),"")</f>
      </c>
      <c r="AV908">
        <f>IF($CJ908&gt;=2,INDEX($AS:$AS,$CI908+2),"")</f>
      </c>
      <c r="AW908">
        <f>IF($CJ908&gt;=3,INDEX($AS:$AS,$CI908+3),"")</f>
      </c>
      <c r="AX908">
        <f>IF($CJ908&gt;=4,INDEX($AS:$AS,$CI908+4),"")</f>
      </c>
      <c r="AY908">
        <f>IF($CJ908&gt;=5,INDEX($AS:$AS,$CI908+5),"")</f>
      </c>
      <c r="AZ908">
        <f>IF($CJ908&gt;=6,INDEX($AS:$AS,$CI908+6),"")</f>
      </c>
      <c r="BA908">
        <f>IF($CJ908&gt;=7,INDEX($AS:$AS,$CI908+7),"")</f>
      </c>
      <c r="BB908">
        <f>IF($CJ908&gt;=8,INDEX($AS:$AS,$CI908+8),"")</f>
      </c>
      <c r="BC908">
        <f>IF($CJ908&gt;=9,INDEX($AS:$AS,$CI908+9),"")</f>
      </c>
      <c r="BD908">
        <f>IF($CJ908&gt;=10,INDEX($AS:$AS,$CI908+10),"")</f>
      </c>
      <c r="BE908">
        <f>IF($CJ908&gt;=11,INDEX($AS:$AS,$CI908+11),"")</f>
      </c>
      <c r="BF908">
        <f>IF($CJ908&gt;=12,INDEX($AS:$AS,$CI908+12),"")</f>
      </c>
      <c r="BG908">
        <f>IF($CJ908&gt;=13,INDEX($AS:$AS,$CI908+13),"")</f>
      </c>
      <c r="BH908">
        <f>IF($CJ908&gt;=14,INDEX($AS:$AS,$CI908+14),"")</f>
      </c>
      <c r="BI908">
        <f>IF($CJ908&gt;=15,INDEX($AS:$AS,$CI908+15),"")</f>
      </c>
      <c r="BJ908">
        <f>IF($CJ908&gt;=16,INDEX($AS:$AS,$CI908+16),"")</f>
      </c>
      <c r="BK908">
        <f>IF($CJ908&gt;=17,INDEX($AS:$AS,$CI908+17),"")</f>
      </c>
      <c r="BL908">
        <f>IF($CJ908&gt;=18,INDEX($AS:$AS,$CI908+18),"")</f>
      </c>
      <c r="BM908">
        <f>IF($CJ908&gt;=19,INDEX($AS:$AS,$CI908+19),"")</f>
      </c>
      <c r="BN908">
        <f>IF($CJ908&gt;=20,INDEX($AS:$AS,$CI908+20),"")</f>
      </c>
      <c r="BO908">
        <f>IF($CJ908&gt;=21,INDEX($AS:$AS,$CI908+21),"")</f>
      </c>
      <c r="BP908">
        <f>IF($CJ908&gt;=22,INDEX($AS:$AS,$CI908+22),"")</f>
      </c>
      <c r="BQ908">
        <f>IF($CJ908&gt;=23,INDEX($AS:$AS,$CI908+23),"")</f>
      </c>
      <c r="BR908">
        <f>IF($CJ908&gt;=24,INDEX($AS:$AS,$CI908+24),"")</f>
      </c>
      <c r="BS908">
        <f>IF($CJ908&gt;=25,INDEX($AS:$AS,$CI908+25),"")</f>
      </c>
      <c r="BT908">
        <f>IF($CJ908&gt;=26,INDEX($AS:$AS,$CI908+26),"")</f>
      </c>
      <c r="BU908">
        <f>IF($CJ908&gt;=27,INDEX($AS:$AS,$CI908+27),"")</f>
      </c>
      <c r="BV908">
        <f>IF($CJ908&gt;=28,INDEX($AS:$AS,$CI908+28),"")</f>
      </c>
      <c r="BW908">
        <f>IF($CJ908&gt;=29,INDEX($AS:$AS,$CI908+29),"")</f>
      </c>
      <c r="BX908">
        <f>IF($CJ908&gt;=30,INDEX($AS:$AS,$CI908+30),"")</f>
      </c>
      <c r="BY908">
        <f>IF($CJ908&gt;=31,INDEX($AS:$AS,$CI908+31),"")</f>
      </c>
      <c r="BZ908">
        <f>IF($CJ908&gt;=32,INDEX($AS:$AS,$CI908+32),"")</f>
      </c>
      <c r="CA908">
        <f>IF($CJ908&gt;=33,INDEX($AS:$AS,$CI908+33),"")</f>
      </c>
      <c r="CB908">
        <f>IF($CJ908&gt;=34,INDEX($AS:$AS,$CI908+34),"")</f>
      </c>
      <c r="CC908">
        <f>IF($CJ908&gt;=35,INDEX($AS:$AS,$CI908+35),"")</f>
      </c>
      <c r="CD908">
        <f>IF($CJ908&gt;=36,INDEX($AS:$AS,$CI908+36),"")</f>
      </c>
      <c r="CE908">
        <f>IF($CJ908&gt;=37,INDEX($AS:$AS,$CI908+37),"")</f>
      </c>
      <c r="CF908">
        <f>IF($CJ908&gt;=38,INDEX($AS:$AS,$CI908+38),"")</f>
      </c>
      <c r="CG908">
        <f>IF($CJ908&gt;=39,INDEX($AS:$AS,$CI908+39),"")</f>
      </c>
      <c r="CH908">
        <f>IF($CJ908&gt;=40,INDEX($AS:$AS,$CI908+40),"")</f>
      </c>
      <c r="CI908">
        <f>IFERROR(MATCH($AR908,$AS$2:$AS$133,0)+1,0)</f>
      </c>
      <c r="CJ908">
        <f>IFERROR(INDEX($AT$2:$AT$133,MATCH($AR908,$AS$2:$AS$133,0)),0)</f>
      </c>
      <c r="CK908">
        <f>IFERROR(LEFT($O908,FIND(" - ",$O908)-1),$O908)</f>
      </c>
      <c r="CL908" t="s">
        <v>1754</v>
      </c>
      <c r="CM908">
        <v>1</v>
      </c>
      <c r="CN908">
        <f>IF($DI908&gt;=1,INDEX($CL:$CL,$DH908+1),"")</f>
      </c>
      <c r="CO908">
        <f>IF($DI908&gt;=2,INDEX($CL:$CL,$DH908+2),"")</f>
      </c>
      <c r="CP908">
        <f>IF($DI908&gt;=3,INDEX($CL:$CL,$DH908+3),"")</f>
      </c>
      <c r="CQ908">
        <f>IF($DI908&gt;=4,INDEX($CL:$CL,$DH908+4),"")</f>
      </c>
      <c r="CR908">
        <f>IF($DI908&gt;=5,INDEX($CL:$CL,$DH908+5),"")</f>
      </c>
      <c r="CS908">
        <f>IF($DI908&gt;=6,INDEX($CL:$CL,$DH908+6),"")</f>
      </c>
      <c r="CT908">
        <f>IF($DI908&gt;=7,INDEX($CL:$CL,$DH908+7),"")</f>
      </c>
      <c r="CU908">
        <f>IF($DI908&gt;=8,INDEX($CL:$CL,$DH908+8),"")</f>
      </c>
      <c r="CV908">
        <f>IF($DI908&gt;=9,INDEX($CL:$CL,$DH908+9),"")</f>
      </c>
      <c r="CW908">
        <f>IF($DI908&gt;=10,INDEX($CL:$CL,$DH908+10),"")</f>
      </c>
      <c r="CX908">
        <f>IF($DI908&gt;=11,INDEX($CL:$CL,$DH908+11),"")</f>
      </c>
      <c r="CY908">
        <f>IF($DI908&gt;=12,INDEX($CL:$CL,$DH908+12),"")</f>
      </c>
      <c r="CZ908">
        <f>IF($DI908&gt;=13,INDEX($CL:$CL,$DH908+13),"")</f>
      </c>
      <c r="DA908">
        <f>IF($DI908&gt;=14,INDEX($CL:$CL,$DH908+14),"")</f>
      </c>
      <c r="DB908">
        <f>IF($DI908&gt;=15,INDEX($CL:$CL,$DH908+15),"")</f>
      </c>
      <c r="DC908">
        <f>IF($DI908&gt;=16,INDEX($CL:$CL,$DH908+16),"")</f>
      </c>
      <c r="DD908">
        <f>IF($DI908&gt;=17,INDEX($CL:$CL,$DH908+17),"")</f>
      </c>
      <c r="DE908">
        <f>IF($DI908&gt;=18,INDEX($CL:$CL,$DH908+18),"")</f>
      </c>
      <c r="DF908">
        <f>IF($DI908&gt;=19,INDEX($CL:$CL,$DH908+19),"")</f>
      </c>
      <c r="DG908">
        <f>IF($DI908&gt;=20,INDEX($CL:$CL,$DH908+20),"")</f>
      </c>
      <c r="DH908">
        <f>IFERROR(MATCH($CK908,$CL$2:$CL$1558,0)+1,0)</f>
      </c>
      <c r="DI908">
        <f>IFERROR(INDEX($CM$2:$CM$1558,MATCH($CK908,$CL$2:$CL$1558,0)),0)</f>
      </c>
      <c r="DJ908">
        <f>IFERROR(INDEX($AQ:$AQ,MATCH($K908,$AP:$AP,0))&amp;"","")</f>
      </c>
      <c r="DN908">
        <f>IF($GQ908&gt;=1,INDEX($DK:$DK,$GP908+1),"")</f>
      </c>
      <c r="DO908">
        <f>IF($GQ908&gt;=2,INDEX($DK:$DK,$GP908+2),"")</f>
      </c>
      <c r="DP908">
        <f>IF($GQ908&gt;=3,INDEX($DK:$DK,$GP908+3),"")</f>
      </c>
      <c r="DQ908">
        <f>IF($GQ908&gt;=4,INDEX($DK:$DK,$GP908+4),"")</f>
      </c>
      <c r="DR908">
        <f>IF($GQ908&gt;=5,INDEX($DK:$DK,$GP908+5),"")</f>
      </c>
      <c r="DS908">
        <f>IF($GQ908&gt;=6,INDEX($DK:$DK,$GP908+6),"")</f>
      </c>
      <c r="DT908">
        <f>IF($GQ908&gt;=7,INDEX($DK:$DK,$GP908+7),"")</f>
      </c>
      <c r="DU908">
        <f>IF($GQ908&gt;=8,INDEX($DK:$DK,$GP908+8),"")</f>
      </c>
      <c r="DV908">
        <f>IF($GQ908&gt;=9,INDEX($DK:$DK,$GP908+9),"")</f>
      </c>
      <c r="DW908">
        <f>IF($GQ908&gt;=10,INDEX($DK:$DK,$GP908+10),"")</f>
      </c>
      <c r="DX908">
        <f>IF($GQ908&gt;=11,INDEX($DK:$DK,$GP908+11),"")</f>
      </c>
      <c r="DY908">
        <f>IF($GQ908&gt;=12,INDEX($DK:$DK,$GP908+12),"")</f>
      </c>
      <c r="DZ908">
        <f>IF($GQ908&gt;=13,INDEX($DK:$DK,$GP908+13),"")</f>
      </c>
      <c r="EA908">
        <f>IF($GQ908&gt;=14,INDEX($DK:$DK,$GP908+14),"")</f>
      </c>
      <c r="EB908">
        <f>IF($GQ908&gt;=15,INDEX($DK:$DK,$GP908+15),"")</f>
      </c>
      <c r="EC908">
        <f>IF($GQ908&gt;=16,INDEX($DK:$DK,$GP908+16),"")</f>
      </c>
      <c r="ED908">
        <f>IF($GQ908&gt;=17,INDEX($DK:$DK,$GP908+17),"")</f>
      </c>
      <c r="EE908">
        <f>IF($GQ908&gt;=18,INDEX($DK:$DK,$GP908+18),"")</f>
      </c>
      <c r="EF908">
        <f>IF($GQ908&gt;=19,INDEX($DK:$DK,$GP908+19),"")</f>
      </c>
      <c r="EG908">
        <f>IF($GQ908&gt;=20,INDEX($DK:$DK,$GP908+20),"")</f>
      </c>
      <c r="EH908">
        <f>IF($GQ908&gt;=21,INDEX($DK:$DK,$GP908+21),"")</f>
      </c>
      <c r="EI908">
        <f>IF($GQ908&gt;=22,INDEX($DK:$DK,$GP908+22),"")</f>
      </c>
      <c r="EJ908">
        <f>IF($GQ908&gt;=23,INDEX($DK:$DK,$GP908+23),"")</f>
      </c>
      <c r="EK908">
        <f>IF($GQ908&gt;=24,INDEX($DK:$DK,$GP908+24),"")</f>
      </c>
      <c r="EL908">
        <f>IF($GQ908&gt;=25,INDEX($DK:$DK,$GP908+25),"")</f>
      </c>
      <c r="EM908">
        <f>IF($GQ908&gt;=26,INDEX($DK:$DK,$GP908+26),"")</f>
      </c>
      <c r="EN908">
        <f>IF($GQ908&gt;=27,INDEX($DK:$DK,$GP908+27),"")</f>
      </c>
      <c r="EO908">
        <f>IF($GQ908&gt;=28,INDEX($DK:$DK,$GP908+28),"")</f>
      </c>
      <c r="EP908">
        <f>IF($GQ908&gt;=29,INDEX($DK:$DK,$GP908+29),"")</f>
      </c>
      <c r="EQ908">
        <f>IF($GQ908&gt;=30,INDEX($DK:$DK,$GP908+30),"")</f>
      </c>
      <c r="ER908">
        <f>IF($GQ908&gt;=31,INDEX($DK:$DK,$GP908+31),"")</f>
      </c>
      <c r="ES908">
        <f>IF($GQ908&gt;=32,INDEX($DK:$DK,$GP908+32),"")</f>
      </c>
      <c r="ET908">
        <f>IF($GQ908&gt;=33,INDEX($DK:$DK,$GP908+33),"")</f>
      </c>
      <c r="EU908">
        <f>IF($GQ908&gt;=34,INDEX($DK:$DK,$GP908+34),"")</f>
      </c>
      <c r="EV908">
        <f>IF($GQ908&gt;=35,INDEX($DK:$DK,$GP908+35),"")</f>
      </c>
      <c r="EW908">
        <f>IF($GQ908&gt;=36,INDEX($DK:$DK,$GP908+36),"")</f>
      </c>
      <c r="EX908">
        <f>IF($GQ908&gt;=37,INDEX($DK:$DK,$GP908+37),"")</f>
      </c>
      <c r="EY908">
        <f>IF($GQ908&gt;=38,INDEX($DK:$DK,$GP908+38),"")</f>
      </c>
      <c r="EZ908">
        <f>IF($GQ908&gt;=39,INDEX($DK:$DK,$GP908+39),"")</f>
      </c>
      <c r="FA908">
        <f>IF($GQ908&gt;=40,INDEX($DK:$DK,$GP908+40),"")</f>
      </c>
      <c r="FB908">
        <f>IF($GQ908&gt;=1,INDEX($DL:$DL,$GP908+1),"")</f>
      </c>
      <c r="FC908">
        <f>IF($GQ908&gt;=2,INDEX($DL:$DL,$GP908+2),"")</f>
      </c>
      <c r="FD908">
        <f>IF($GQ908&gt;=3,INDEX($DL:$DL,$GP908+3),"")</f>
      </c>
      <c r="FE908">
        <f>IF($GQ908&gt;=4,INDEX($DL:$DL,$GP908+4),"")</f>
      </c>
      <c r="FF908">
        <f>IF($GQ908&gt;=5,INDEX($DL:$DL,$GP908+5),"")</f>
      </c>
      <c r="FG908">
        <f>IF($GQ908&gt;=6,INDEX($DL:$DL,$GP908+6),"")</f>
      </c>
      <c r="FH908">
        <f>IF($GQ908&gt;=7,INDEX($DL:$DL,$GP908+7),"")</f>
      </c>
      <c r="FI908">
        <f>IF($GQ908&gt;=8,INDEX($DL:$DL,$GP908+8),"")</f>
      </c>
      <c r="FJ908">
        <f>IF($GQ908&gt;=9,INDEX($DL:$DL,$GP908+9),"")</f>
      </c>
      <c r="FK908">
        <f>IF($GQ908&gt;=10,INDEX($DL:$DL,$GP908+10),"")</f>
      </c>
      <c r="FL908">
        <f>IF($GQ908&gt;=11,INDEX($DL:$DL,$GP908+11),"")</f>
      </c>
      <c r="FM908">
        <f>IF($GQ908&gt;=12,INDEX($DL:$DL,$GP908+12),"")</f>
      </c>
      <c r="FN908">
        <f>IF($GQ908&gt;=13,INDEX($DL:$DL,$GP908+13),"")</f>
      </c>
      <c r="FO908">
        <f>IF($GQ908&gt;=14,INDEX($DL:$DL,$GP908+14),"")</f>
      </c>
      <c r="FP908">
        <f>IF($GQ908&gt;=15,INDEX($DL:$DL,$GP908+15),"")</f>
      </c>
      <c r="FQ908">
        <f>IF($GQ908&gt;=16,INDEX($DL:$DL,$GP908+16),"")</f>
      </c>
      <c r="FR908">
        <f>IF($GQ908&gt;=17,INDEX($DL:$DL,$GP908+17),"")</f>
      </c>
      <c r="FS908">
        <f>IF($GQ908&gt;=18,INDEX($DL:$DL,$GP908+18),"")</f>
      </c>
      <c r="FT908">
        <f>IF($GQ908&gt;=19,INDEX($DL:$DL,$GP908+19),"")</f>
      </c>
      <c r="FU908">
        <f>IF($GQ908&gt;=20,INDEX($DL:$DL,$GP908+20),"")</f>
      </c>
      <c r="FV908">
        <f>IF($GQ908&gt;=21,INDEX($DL:$DL,$GP908+21),"")</f>
      </c>
      <c r="FW908">
        <f>IF($GQ908&gt;=22,INDEX($DL:$DL,$GP908+22),"")</f>
      </c>
      <c r="FX908">
        <f>IF($GQ908&gt;=23,INDEX($DL:$DL,$GP908+23),"")</f>
      </c>
      <c r="FY908">
        <f>IF($GQ908&gt;=24,INDEX($DL:$DL,$GP908+24),"")</f>
      </c>
      <c r="FZ908">
        <f>IF($GQ908&gt;=25,INDEX($DL:$DL,$GP908+25),"")</f>
      </c>
      <c r="GA908">
        <f>IF($GQ908&gt;=26,INDEX($DL:$DL,$GP908+26),"")</f>
      </c>
      <c r="GB908">
        <f>IF($GQ908&gt;=27,INDEX($DL:$DL,$GP908+27),"")</f>
      </c>
      <c r="GC908">
        <f>IF($GQ908&gt;=28,INDEX($DL:$DL,$GP908+28),"")</f>
      </c>
      <c r="GD908">
        <f>IF($GQ908&gt;=29,INDEX($DL:$DL,$GP908+29),"")</f>
      </c>
      <c r="GE908">
        <f>IF($GQ908&gt;=30,INDEX($DL:$DL,$GP908+30),"")</f>
      </c>
      <c r="GF908">
        <f>IF($GQ908&gt;=31,INDEX($DL:$DL,$GP908+31),"")</f>
      </c>
      <c r="GG908">
        <f>IF($GQ908&gt;=32,INDEX($DL:$DL,$GP908+32),"")</f>
      </c>
      <c r="GH908">
        <f>IF($GQ908&gt;=33,INDEX($DL:$DL,$GP908+33),"")</f>
      </c>
      <c r="GI908">
        <f>IF($GQ908&gt;=34,INDEX($DL:$DL,$GP908+34),"")</f>
      </c>
      <c r="GJ908">
        <f>IF($GQ908&gt;=35,INDEX($DL:$DL,$GP908+35),"")</f>
      </c>
      <c r="GK908">
        <f>IF($GQ908&gt;=36,INDEX($DL:$DL,$GP908+36),"")</f>
      </c>
      <c r="GL908">
        <f>IF($GQ908&gt;=37,INDEX($DL:$DL,$GP908+37),"")</f>
      </c>
      <c r="GM908">
        <f>IF($GQ908&gt;=38,INDEX($DL:$DL,$GP908+38),"")</f>
      </c>
      <c r="GN908">
        <f>IF($GQ908&gt;=39,INDEX($DL:$DL,$GP908+39),"")</f>
      </c>
      <c r="GO908">
        <f>IF($GQ908&gt;=40,INDEX($DL:$DL,$GP908+40),"")</f>
      </c>
      <c r="GP908">
        <f>IFERROR(MATCH($DJ908,$DK$2:$DK$148,0)+1,0)</f>
      </c>
      <c r="GQ908">
        <f>IFERROR(INDEX($DM$2:$DM$148,MATCH($DJ908,$DK$2:$DK$148,0)),0)</f>
      </c>
      <c r="GR908">
        <f>IFERROR(MATCH($L908,$DN$908:$FA$908,0),0)</f>
      </c>
      <c r="GS908">
        <f>IF($GR908&gt;0,INDEX($FB$908:$GO$908,$GR908),"")</f>
      </c>
      <c r="GV908">
        <f>IF($JE908&gt;=1,INDEX($GT:$GT,$JD908+1),"")</f>
      </c>
      <c r="GW908">
        <f>IF($JE908&gt;=2,INDEX($GT:$GT,$JD908+2),"")</f>
      </c>
      <c r="GX908">
        <f>IF($JE908&gt;=3,INDEX($GT:$GT,$JD908+3),"")</f>
      </c>
      <c r="GY908">
        <f>IF($JE908&gt;=4,INDEX($GT:$GT,$JD908+4),"")</f>
      </c>
      <c r="GZ908">
        <f>IF($JE908&gt;=5,INDEX($GT:$GT,$JD908+5),"")</f>
      </c>
      <c r="HA908">
        <f>IF($JE908&gt;=6,INDEX($GT:$GT,$JD908+6),"")</f>
      </c>
      <c r="HB908">
        <f>IF($JE908&gt;=7,INDEX($GT:$GT,$JD908+7),"")</f>
      </c>
      <c r="HC908">
        <f>IF($JE908&gt;=8,INDEX($GT:$GT,$JD908+8),"")</f>
      </c>
      <c r="HD908">
        <f>IF($JE908&gt;=9,INDEX($GT:$GT,$JD908+9),"")</f>
      </c>
      <c r="HE908">
        <f>IF($JE908&gt;=10,INDEX($GT:$GT,$JD908+10),"")</f>
      </c>
      <c r="HF908">
        <f>IF($JE908&gt;=11,INDEX($GT:$GT,$JD908+11),"")</f>
      </c>
      <c r="HG908">
        <f>IF($JE908&gt;=12,INDEX($GT:$GT,$JD908+12),"")</f>
      </c>
      <c r="HH908">
        <f>IF($JE908&gt;=13,INDEX($GT:$GT,$JD908+13),"")</f>
      </c>
      <c r="HI908">
        <f>IF($JE908&gt;=14,INDEX($GT:$GT,$JD908+14),"")</f>
      </c>
      <c r="HJ908">
        <f>IF($JE908&gt;=15,INDEX($GT:$GT,$JD908+15),"")</f>
      </c>
      <c r="HK908">
        <f>IF($JE908&gt;=16,INDEX($GT:$GT,$JD908+16),"")</f>
      </c>
      <c r="HL908">
        <f>IF($JE908&gt;=17,INDEX($GT:$GT,$JD908+17),"")</f>
      </c>
      <c r="HM908">
        <f>IF($JE908&gt;=18,INDEX($GT:$GT,$JD908+18),"")</f>
      </c>
      <c r="HN908">
        <f>IF($JE908&gt;=19,INDEX($GT:$GT,$JD908+19),"")</f>
      </c>
      <c r="HO908">
        <f>IF($JE908&gt;=20,INDEX($GT:$GT,$JD908+20),"")</f>
      </c>
      <c r="HP908">
        <f>IF($JE908&gt;=21,INDEX($GT:$GT,$JD908+21),"")</f>
      </c>
      <c r="HQ908">
        <f>IF($JE908&gt;=22,INDEX($GT:$GT,$JD908+22),"")</f>
      </c>
      <c r="HR908">
        <f>IF($JE908&gt;=23,INDEX($GT:$GT,$JD908+23),"")</f>
      </c>
      <c r="HS908">
        <f>IF($JE908&gt;=24,INDEX($GT:$GT,$JD908+24),"")</f>
      </c>
      <c r="HT908">
        <f>IF($JE908&gt;=25,INDEX($GT:$GT,$JD908+25),"")</f>
      </c>
      <c r="HU908">
        <f>IF($JE908&gt;=26,INDEX($GT:$GT,$JD908+26),"")</f>
      </c>
      <c r="HV908">
        <f>IF($JE908&gt;=27,INDEX($GT:$GT,$JD908+27),"")</f>
      </c>
      <c r="HW908">
        <f>IF($JE908&gt;=28,INDEX($GT:$GT,$JD908+28),"")</f>
      </c>
      <c r="HX908">
        <f>IF($JE908&gt;=29,INDEX($GT:$GT,$JD908+29),"")</f>
      </c>
      <c r="HY908">
        <f>IF($JE908&gt;=30,INDEX($GT:$GT,$JD908+30),"")</f>
      </c>
      <c r="HZ908">
        <f>IF($JE908&gt;=31,INDEX($GT:$GT,$JD908+31),"")</f>
      </c>
      <c r="IA908">
        <f>IF($JE908&gt;=32,INDEX($GT:$GT,$JD908+32),"")</f>
      </c>
      <c r="IB908">
        <f>IF($JE908&gt;=33,INDEX($GT:$GT,$JD908+33),"")</f>
      </c>
      <c r="IC908">
        <f>IF($JE908&gt;=34,INDEX($GT:$GT,$JD908+34),"")</f>
      </c>
      <c r="ID908">
        <f>IF($JE908&gt;=35,INDEX($GT:$GT,$JD908+35),"")</f>
      </c>
      <c r="IE908">
        <f>IF($JE908&gt;=36,INDEX($GT:$GT,$JD908+36),"")</f>
      </c>
      <c r="IF908">
        <f>IF($JE908&gt;=37,INDEX($GT:$GT,$JD908+37),"")</f>
      </c>
      <c r="IG908">
        <f>IF($JE908&gt;=38,INDEX($GT:$GT,$JD908+38),"")</f>
      </c>
      <c r="IH908">
        <f>IF($JE908&gt;=39,INDEX($GT:$GT,$JD908+39),"")</f>
      </c>
      <c r="II908">
        <f>IF($JE908&gt;=40,INDEX($GT:$GT,$JD908+40),"")</f>
      </c>
      <c r="IJ908">
        <f>IF($JE908&gt;=41,INDEX($GT:$GT,$JD908+41),"")</f>
      </c>
      <c r="IK908">
        <f>IF($JE908&gt;=42,INDEX($GT:$GT,$JD908+42),"")</f>
      </c>
      <c r="IL908">
        <f>IF($JE908&gt;=43,INDEX($GT:$GT,$JD908+43),"")</f>
      </c>
      <c r="IM908">
        <f>IF($JE908&gt;=44,INDEX($GT:$GT,$JD908+44),"")</f>
      </c>
      <c r="IN908">
        <f>IF($JE908&gt;=45,INDEX($GT:$GT,$JD908+45),"")</f>
      </c>
      <c r="IO908">
        <f>IF($JE908&gt;=46,INDEX($GT:$GT,$JD908+46),"")</f>
      </c>
      <c r="IP908">
        <f>IF($JE908&gt;=47,INDEX($GT:$GT,$JD908+47),"")</f>
      </c>
      <c r="IQ908">
        <f>IF($JE908&gt;=48,INDEX($GT:$GT,$JD908+48),"")</f>
      </c>
      <c r="IR908">
        <f>IF($JE908&gt;=49,INDEX($GT:$GT,$JD908+49),"")</f>
      </c>
      <c r="IS908">
        <f>IF($JE908&gt;=50,INDEX($GT:$GT,$JD908+50),"")</f>
      </c>
      <c r="IT908">
        <f>IF($JE908&gt;=51,INDEX($GT:$GT,$JD908+51),"")</f>
      </c>
      <c r="IU908">
        <f>IF($JE908&gt;=52,INDEX($GT:$GT,$JD908+52),"")</f>
      </c>
      <c r="IV908">
        <f>IF($JE908&gt;=53,INDEX($GT:$GT,$JD908+53),"")</f>
      </c>
      <c r="IW908">
        <f>IF($JE908&gt;=54,INDEX($GT:$GT,$JD908+54),"")</f>
      </c>
      <c r="IX908">
        <f>IF($JE908&gt;=55,INDEX($GT:$GT,$JD908+55),"")</f>
      </c>
      <c r="IY908">
        <f>IF($JE908&gt;=56,INDEX($GT:$GT,$JD908+56),"")</f>
      </c>
      <c r="IZ908">
        <f>IF($JE908&gt;=57,INDEX($GT:$GT,$JD908+57),"")</f>
      </c>
      <c r="JA908">
        <f>IF($JE908&gt;=58,INDEX($GT:$GT,$JD908+58),"")</f>
      </c>
      <c r="JB908">
        <f>IF($JE908&gt;=59,INDEX($GT:$GT,$JD908+59),"")</f>
      </c>
      <c r="JC908">
        <f>IF($JE908&gt;=60,INDEX($GT:$GT,$JD908+60),"")</f>
      </c>
      <c r="JD908">
        <f>IFERROR(MATCH($GS908,$GT$2:$GT$322,0)+1,0)</f>
      </c>
      <c r="JE908">
        <f>IFERROR(INDEX($GU$2:$GU$322,MATCH($GS908,$GT$2:$GT$322,0)),0)</f>
      </c>
      <c r="JF908" t="s">
        <v>28</v>
      </c>
      <c r="JG908" t="s">
        <v>28</v>
      </c>
    </row>
    <row r="909" spans="1:267" x14ac:dyDescent="0.25">
      <c r="J909" s="1"/>
      <c r="K909" s="1"/>
      <c r="L909" s="1"/>
      <c r="M909" s="1"/>
      <c r="N909" s="1">
        <f>IFERROR(IF(FIND(" - ",$J909)&gt;0,MID($J909,FIND(" - ",$J909)+3,LEN($J909)),""),"")</f>
      </c>
      <c r="P909" s="1"/>
      <c r="S909" t="s">
        <v>28</v>
      </c>
      <c r="U909">
        <f>IF(OR($S909="",$T909=""),"",IFERROR($S909/$T909,0))</f>
      </c>
      <c r="V909">
        <f>IF($S909="","",
IF($K909="","",
IF(ISNUMBER(SEARCH("exempt",LOWER($K909))),0,
$S909*(VALUE(SUBSTITUTE($K909,"%",""))/100))))</f>
      </c>
      <c r="AB909">
        <f>IF($S909="","",
SUM($S909,$V909,$Z909,$W909,$Y909)-
IF($AA909="",0,VALUE($AA909)))</f>
      </c>
      <c r="AJ909" t="s">
        <v>1755</v>
      </c>
      <c r="AR909">
        <f>IFERROR(LEFT($J909,FIND(" - ",$J909)-1),$J909)</f>
      </c>
      <c r="AU909">
        <f>IF($CJ909&gt;=1,INDEX($AS:$AS,$CI909+1),"")</f>
      </c>
      <c r="AV909">
        <f>IF($CJ909&gt;=2,INDEX($AS:$AS,$CI909+2),"")</f>
      </c>
      <c r="AW909">
        <f>IF($CJ909&gt;=3,INDEX($AS:$AS,$CI909+3),"")</f>
      </c>
      <c r="AX909">
        <f>IF($CJ909&gt;=4,INDEX($AS:$AS,$CI909+4),"")</f>
      </c>
      <c r="AY909">
        <f>IF($CJ909&gt;=5,INDEX($AS:$AS,$CI909+5),"")</f>
      </c>
      <c r="AZ909">
        <f>IF($CJ909&gt;=6,INDEX($AS:$AS,$CI909+6),"")</f>
      </c>
      <c r="BA909">
        <f>IF($CJ909&gt;=7,INDEX($AS:$AS,$CI909+7),"")</f>
      </c>
      <c r="BB909">
        <f>IF($CJ909&gt;=8,INDEX($AS:$AS,$CI909+8),"")</f>
      </c>
      <c r="BC909">
        <f>IF($CJ909&gt;=9,INDEX($AS:$AS,$CI909+9),"")</f>
      </c>
      <c r="BD909">
        <f>IF($CJ909&gt;=10,INDEX($AS:$AS,$CI909+10),"")</f>
      </c>
      <c r="BE909">
        <f>IF($CJ909&gt;=11,INDEX($AS:$AS,$CI909+11),"")</f>
      </c>
      <c r="BF909">
        <f>IF($CJ909&gt;=12,INDEX($AS:$AS,$CI909+12),"")</f>
      </c>
      <c r="BG909">
        <f>IF($CJ909&gt;=13,INDEX($AS:$AS,$CI909+13),"")</f>
      </c>
      <c r="BH909">
        <f>IF($CJ909&gt;=14,INDEX($AS:$AS,$CI909+14),"")</f>
      </c>
      <c r="BI909">
        <f>IF($CJ909&gt;=15,INDEX($AS:$AS,$CI909+15),"")</f>
      </c>
      <c r="BJ909">
        <f>IF($CJ909&gt;=16,INDEX($AS:$AS,$CI909+16),"")</f>
      </c>
      <c r="BK909">
        <f>IF($CJ909&gt;=17,INDEX($AS:$AS,$CI909+17),"")</f>
      </c>
      <c r="BL909">
        <f>IF($CJ909&gt;=18,INDEX($AS:$AS,$CI909+18),"")</f>
      </c>
      <c r="BM909">
        <f>IF($CJ909&gt;=19,INDEX($AS:$AS,$CI909+19),"")</f>
      </c>
      <c r="BN909">
        <f>IF($CJ909&gt;=20,INDEX($AS:$AS,$CI909+20),"")</f>
      </c>
      <c r="BO909">
        <f>IF($CJ909&gt;=21,INDEX($AS:$AS,$CI909+21),"")</f>
      </c>
      <c r="BP909">
        <f>IF($CJ909&gt;=22,INDEX($AS:$AS,$CI909+22),"")</f>
      </c>
      <c r="BQ909">
        <f>IF($CJ909&gt;=23,INDEX($AS:$AS,$CI909+23),"")</f>
      </c>
      <c r="BR909">
        <f>IF($CJ909&gt;=24,INDEX($AS:$AS,$CI909+24),"")</f>
      </c>
      <c r="BS909">
        <f>IF($CJ909&gt;=25,INDEX($AS:$AS,$CI909+25),"")</f>
      </c>
      <c r="BT909">
        <f>IF($CJ909&gt;=26,INDEX($AS:$AS,$CI909+26),"")</f>
      </c>
      <c r="BU909">
        <f>IF($CJ909&gt;=27,INDEX($AS:$AS,$CI909+27),"")</f>
      </c>
      <c r="BV909">
        <f>IF($CJ909&gt;=28,INDEX($AS:$AS,$CI909+28),"")</f>
      </c>
      <c r="BW909">
        <f>IF($CJ909&gt;=29,INDEX($AS:$AS,$CI909+29),"")</f>
      </c>
      <c r="BX909">
        <f>IF($CJ909&gt;=30,INDEX($AS:$AS,$CI909+30),"")</f>
      </c>
      <c r="BY909">
        <f>IF($CJ909&gt;=31,INDEX($AS:$AS,$CI909+31),"")</f>
      </c>
      <c r="BZ909">
        <f>IF($CJ909&gt;=32,INDEX($AS:$AS,$CI909+32),"")</f>
      </c>
      <c r="CA909">
        <f>IF($CJ909&gt;=33,INDEX($AS:$AS,$CI909+33),"")</f>
      </c>
      <c r="CB909">
        <f>IF($CJ909&gt;=34,INDEX($AS:$AS,$CI909+34),"")</f>
      </c>
      <c r="CC909">
        <f>IF($CJ909&gt;=35,INDEX($AS:$AS,$CI909+35),"")</f>
      </c>
      <c r="CD909">
        <f>IF($CJ909&gt;=36,INDEX($AS:$AS,$CI909+36),"")</f>
      </c>
      <c r="CE909">
        <f>IF($CJ909&gt;=37,INDEX($AS:$AS,$CI909+37),"")</f>
      </c>
      <c r="CF909">
        <f>IF($CJ909&gt;=38,INDEX($AS:$AS,$CI909+38),"")</f>
      </c>
      <c r="CG909">
        <f>IF($CJ909&gt;=39,INDEX($AS:$AS,$CI909+39),"")</f>
      </c>
      <c r="CH909">
        <f>IF($CJ909&gt;=40,INDEX($AS:$AS,$CI909+40),"")</f>
      </c>
      <c r="CI909">
        <f>IFERROR(MATCH($AR909,$AS$2:$AS$133,0)+1,0)</f>
      </c>
      <c r="CJ909">
        <f>IFERROR(INDEX($AT$2:$AT$133,MATCH($AR909,$AS$2:$AS$133,0)),0)</f>
      </c>
      <c r="CK909">
        <f>IFERROR(LEFT($O909,FIND(" - ",$O909)-1),$O909)</f>
      </c>
      <c r="CL909" t="s">
        <v>211</v>
      </c>
      <c r="CN909">
        <f>IF($DI909&gt;=1,INDEX($CL:$CL,$DH909+1),"")</f>
      </c>
      <c r="CO909">
        <f>IF($DI909&gt;=2,INDEX($CL:$CL,$DH909+2),"")</f>
      </c>
      <c r="CP909">
        <f>IF($DI909&gt;=3,INDEX($CL:$CL,$DH909+3),"")</f>
      </c>
      <c r="CQ909">
        <f>IF($DI909&gt;=4,INDEX($CL:$CL,$DH909+4),"")</f>
      </c>
      <c r="CR909">
        <f>IF($DI909&gt;=5,INDEX($CL:$CL,$DH909+5),"")</f>
      </c>
      <c r="CS909">
        <f>IF($DI909&gt;=6,INDEX($CL:$CL,$DH909+6),"")</f>
      </c>
      <c r="CT909">
        <f>IF($DI909&gt;=7,INDEX($CL:$CL,$DH909+7),"")</f>
      </c>
      <c r="CU909">
        <f>IF($DI909&gt;=8,INDEX($CL:$CL,$DH909+8),"")</f>
      </c>
      <c r="CV909">
        <f>IF($DI909&gt;=9,INDEX($CL:$CL,$DH909+9),"")</f>
      </c>
      <c r="CW909">
        <f>IF($DI909&gt;=10,INDEX($CL:$CL,$DH909+10),"")</f>
      </c>
      <c r="CX909">
        <f>IF($DI909&gt;=11,INDEX($CL:$CL,$DH909+11),"")</f>
      </c>
      <c r="CY909">
        <f>IF($DI909&gt;=12,INDEX($CL:$CL,$DH909+12),"")</f>
      </c>
      <c r="CZ909">
        <f>IF($DI909&gt;=13,INDEX($CL:$CL,$DH909+13),"")</f>
      </c>
      <c r="DA909">
        <f>IF($DI909&gt;=14,INDEX($CL:$CL,$DH909+14),"")</f>
      </c>
      <c r="DB909">
        <f>IF($DI909&gt;=15,INDEX($CL:$CL,$DH909+15),"")</f>
      </c>
      <c r="DC909">
        <f>IF($DI909&gt;=16,INDEX($CL:$CL,$DH909+16),"")</f>
      </c>
      <c r="DD909">
        <f>IF($DI909&gt;=17,INDEX($CL:$CL,$DH909+17),"")</f>
      </c>
      <c r="DE909">
        <f>IF($DI909&gt;=18,INDEX($CL:$CL,$DH909+18),"")</f>
      </c>
      <c r="DF909">
        <f>IF($DI909&gt;=19,INDEX($CL:$CL,$DH909+19),"")</f>
      </c>
      <c r="DG909">
        <f>IF($DI909&gt;=20,INDEX($CL:$CL,$DH909+20),"")</f>
      </c>
      <c r="DH909">
        <f>IFERROR(MATCH($CK909,$CL$2:$CL$1558,0)+1,0)</f>
      </c>
      <c r="DI909">
        <f>IFERROR(INDEX($CM$2:$CM$1558,MATCH($CK909,$CL$2:$CL$1558,0)),0)</f>
      </c>
      <c r="DJ909">
        <f>IFERROR(INDEX($AQ:$AQ,MATCH($K909,$AP:$AP,0))&amp;"","")</f>
      </c>
      <c r="DN909">
        <f>IF($GQ909&gt;=1,INDEX($DK:$DK,$GP909+1),"")</f>
      </c>
      <c r="DO909">
        <f>IF($GQ909&gt;=2,INDEX($DK:$DK,$GP909+2),"")</f>
      </c>
      <c r="DP909">
        <f>IF($GQ909&gt;=3,INDEX($DK:$DK,$GP909+3),"")</f>
      </c>
      <c r="DQ909">
        <f>IF($GQ909&gt;=4,INDEX($DK:$DK,$GP909+4),"")</f>
      </c>
      <c r="DR909">
        <f>IF($GQ909&gt;=5,INDEX($DK:$DK,$GP909+5),"")</f>
      </c>
      <c r="DS909">
        <f>IF($GQ909&gt;=6,INDEX($DK:$DK,$GP909+6),"")</f>
      </c>
      <c r="DT909">
        <f>IF($GQ909&gt;=7,INDEX($DK:$DK,$GP909+7),"")</f>
      </c>
      <c r="DU909">
        <f>IF($GQ909&gt;=8,INDEX($DK:$DK,$GP909+8),"")</f>
      </c>
      <c r="DV909">
        <f>IF($GQ909&gt;=9,INDEX($DK:$DK,$GP909+9),"")</f>
      </c>
      <c r="DW909">
        <f>IF($GQ909&gt;=10,INDEX($DK:$DK,$GP909+10),"")</f>
      </c>
      <c r="DX909">
        <f>IF($GQ909&gt;=11,INDEX($DK:$DK,$GP909+11),"")</f>
      </c>
      <c r="DY909">
        <f>IF($GQ909&gt;=12,INDEX($DK:$DK,$GP909+12),"")</f>
      </c>
      <c r="DZ909">
        <f>IF($GQ909&gt;=13,INDEX($DK:$DK,$GP909+13),"")</f>
      </c>
      <c r="EA909">
        <f>IF($GQ909&gt;=14,INDEX($DK:$DK,$GP909+14),"")</f>
      </c>
      <c r="EB909">
        <f>IF($GQ909&gt;=15,INDEX($DK:$DK,$GP909+15),"")</f>
      </c>
      <c r="EC909">
        <f>IF($GQ909&gt;=16,INDEX($DK:$DK,$GP909+16),"")</f>
      </c>
      <c r="ED909">
        <f>IF($GQ909&gt;=17,INDEX($DK:$DK,$GP909+17),"")</f>
      </c>
      <c r="EE909">
        <f>IF($GQ909&gt;=18,INDEX($DK:$DK,$GP909+18),"")</f>
      </c>
      <c r="EF909">
        <f>IF($GQ909&gt;=19,INDEX($DK:$DK,$GP909+19),"")</f>
      </c>
      <c r="EG909">
        <f>IF($GQ909&gt;=20,INDEX($DK:$DK,$GP909+20),"")</f>
      </c>
      <c r="EH909">
        <f>IF($GQ909&gt;=21,INDEX($DK:$DK,$GP909+21),"")</f>
      </c>
      <c r="EI909">
        <f>IF($GQ909&gt;=22,INDEX($DK:$DK,$GP909+22),"")</f>
      </c>
      <c r="EJ909">
        <f>IF($GQ909&gt;=23,INDEX($DK:$DK,$GP909+23),"")</f>
      </c>
      <c r="EK909">
        <f>IF($GQ909&gt;=24,INDEX($DK:$DK,$GP909+24),"")</f>
      </c>
      <c r="EL909">
        <f>IF($GQ909&gt;=25,INDEX($DK:$DK,$GP909+25),"")</f>
      </c>
      <c r="EM909">
        <f>IF($GQ909&gt;=26,INDEX($DK:$DK,$GP909+26),"")</f>
      </c>
      <c r="EN909">
        <f>IF($GQ909&gt;=27,INDEX($DK:$DK,$GP909+27),"")</f>
      </c>
      <c r="EO909">
        <f>IF($GQ909&gt;=28,INDEX($DK:$DK,$GP909+28),"")</f>
      </c>
      <c r="EP909">
        <f>IF($GQ909&gt;=29,INDEX($DK:$DK,$GP909+29),"")</f>
      </c>
      <c r="EQ909">
        <f>IF($GQ909&gt;=30,INDEX($DK:$DK,$GP909+30),"")</f>
      </c>
      <c r="ER909">
        <f>IF($GQ909&gt;=31,INDEX($DK:$DK,$GP909+31),"")</f>
      </c>
      <c r="ES909">
        <f>IF($GQ909&gt;=32,INDEX($DK:$DK,$GP909+32),"")</f>
      </c>
      <c r="ET909">
        <f>IF($GQ909&gt;=33,INDEX($DK:$DK,$GP909+33),"")</f>
      </c>
      <c r="EU909">
        <f>IF($GQ909&gt;=34,INDEX($DK:$DK,$GP909+34),"")</f>
      </c>
      <c r="EV909">
        <f>IF($GQ909&gt;=35,INDEX($DK:$DK,$GP909+35),"")</f>
      </c>
      <c r="EW909">
        <f>IF($GQ909&gt;=36,INDEX($DK:$DK,$GP909+36),"")</f>
      </c>
      <c r="EX909">
        <f>IF($GQ909&gt;=37,INDEX($DK:$DK,$GP909+37),"")</f>
      </c>
      <c r="EY909">
        <f>IF($GQ909&gt;=38,INDEX($DK:$DK,$GP909+38),"")</f>
      </c>
      <c r="EZ909">
        <f>IF($GQ909&gt;=39,INDEX($DK:$DK,$GP909+39),"")</f>
      </c>
      <c r="FA909">
        <f>IF($GQ909&gt;=40,INDEX($DK:$DK,$GP909+40),"")</f>
      </c>
      <c r="FB909">
        <f>IF($GQ909&gt;=1,INDEX($DL:$DL,$GP909+1),"")</f>
      </c>
      <c r="FC909">
        <f>IF($GQ909&gt;=2,INDEX($DL:$DL,$GP909+2),"")</f>
      </c>
      <c r="FD909">
        <f>IF($GQ909&gt;=3,INDEX($DL:$DL,$GP909+3),"")</f>
      </c>
      <c r="FE909">
        <f>IF($GQ909&gt;=4,INDEX($DL:$DL,$GP909+4),"")</f>
      </c>
      <c r="FF909">
        <f>IF($GQ909&gt;=5,INDEX($DL:$DL,$GP909+5),"")</f>
      </c>
      <c r="FG909">
        <f>IF($GQ909&gt;=6,INDEX($DL:$DL,$GP909+6),"")</f>
      </c>
      <c r="FH909">
        <f>IF($GQ909&gt;=7,INDEX($DL:$DL,$GP909+7),"")</f>
      </c>
      <c r="FI909">
        <f>IF($GQ909&gt;=8,INDEX($DL:$DL,$GP909+8),"")</f>
      </c>
      <c r="FJ909">
        <f>IF($GQ909&gt;=9,INDEX($DL:$DL,$GP909+9),"")</f>
      </c>
      <c r="FK909">
        <f>IF($GQ909&gt;=10,INDEX($DL:$DL,$GP909+10),"")</f>
      </c>
      <c r="FL909">
        <f>IF($GQ909&gt;=11,INDEX($DL:$DL,$GP909+11),"")</f>
      </c>
      <c r="FM909">
        <f>IF($GQ909&gt;=12,INDEX($DL:$DL,$GP909+12),"")</f>
      </c>
      <c r="FN909">
        <f>IF($GQ909&gt;=13,INDEX($DL:$DL,$GP909+13),"")</f>
      </c>
      <c r="FO909">
        <f>IF($GQ909&gt;=14,INDEX($DL:$DL,$GP909+14),"")</f>
      </c>
      <c r="FP909">
        <f>IF($GQ909&gt;=15,INDEX($DL:$DL,$GP909+15),"")</f>
      </c>
      <c r="FQ909">
        <f>IF($GQ909&gt;=16,INDEX($DL:$DL,$GP909+16),"")</f>
      </c>
      <c r="FR909">
        <f>IF($GQ909&gt;=17,INDEX($DL:$DL,$GP909+17),"")</f>
      </c>
      <c r="FS909">
        <f>IF($GQ909&gt;=18,INDEX($DL:$DL,$GP909+18),"")</f>
      </c>
      <c r="FT909">
        <f>IF($GQ909&gt;=19,INDEX($DL:$DL,$GP909+19),"")</f>
      </c>
      <c r="FU909">
        <f>IF($GQ909&gt;=20,INDEX($DL:$DL,$GP909+20),"")</f>
      </c>
      <c r="FV909">
        <f>IF($GQ909&gt;=21,INDEX($DL:$DL,$GP909+21),"")</f>
      </c>
      <c r="FW909">
        <f>IF($GQ909&gt;=22,INDEX($DL:$DL,$GP909+22),"")</f>
      </c>
      <c r="FX909">
        <f>IF($GQ909&gt;=23,INDEX($DL:$DL,$GP909+23),"")</f>
      </c>
      <c r="FY909">
        <f>IF($GQ909&gt;=24,INDEX($DL:$DL,$GP909+24),"")</f>
      </c>
      <c r="FZ909">
        <f>IF($GQ909&gt;=25,INDEX($DL:$DL,$GP909+25),"")</f>
      </c>
      <c r="GA909">
        <f>IF($GQ909&gt;=26,INDEX($DL:$DL,$GP909+26),"")</f>
      </c>
      <c r="GB909">
        <f>IF($GQ909&gt;=27,INDEX($DL:$DL,$GP909+27),"")</f>
      </c>
      <c r="GC909">
        <f>IF($GQ909&gt;=28,INDEX($DL:$DL,$GP909+28),"")</f>
      </c>
      <c r="GD909">
        <f>IF($GQ909&gt;=29,INDEX($DL:$DL,$GP909+29),"")</f>
      </c>
      <c r="GE909">
        <f>IF($GQ909&gt;=30,INDEX($DL:$DL,$GP909+30),"")</f>
      </c>
      <c r="GF909">
        <f>IF($GQ909&gt;=31,INDEX($DL:$DL,$GP909+31),"")</f>
      </c>
      <c r="GG909">
        <f>IF($GQ909&gt;=32,INDEX($DL:$DL,$GP909+32),"")</f>
      </c>
      <c r="GH909">
        <f>IF($GQ909&gt;=33,INDEX($DL:$DL,$GP909+33),"")</f>
      </c>
      <c r="GI909">
        <f>IF($GQ909&gt;=34,INDEX($DL:$DL,$GP909+34),"")</f>
      </c>
      <c r="GJ909">
        <f>IF($GQ909&gt;=35,INDEX($DL:$DL,$GP909+35),"")</f>
      </c>
      <c r="GK909">
        <f>IF($GQ909&gt;=36,INDEX($DL:$DL,$GP909+36),"")</f>
      </c>
      <c r="GL909">
        <f>IF($GQ909&gt;=37,INDEX($DL:$DL,$GP909+37),"")</f>
      </c>
      <c r="GM909">
        <f>IF($GQ909&gt;=38,INDEX($DL:$DL,$GP909+38),"")</f>
      </c>
      <c r="GN909">
        <f>IF($GQ909&gt;=39,INDEX($DL:$DL,$GP909+39),"")</f>
      </c>
      <c r="GO909">
        <f>IF($GQ909&gt;=40,INDEX($DL:$DL,$GP909+40),"")</f>
      </c>
      <c r="GP909">
        <f>IFERROR(MATCH($DJ909,$DK$2:$DK$148,0)+1,0)</f>
      </c>
      <c r="GQ909">
        <f>IFERROR(INDEX($DM$2:$DM$148,MATCH($DJ909,$DK$2:$DK$148,0)),0)</f>
      </c>
      <c r="GR909">
        <f>IFERROR(MATCH($L909,$DN$909:$FA$909,0),0)</f>
      </c>
      <c r="GS909">
        <f>IF($GR909&gt;0,INDEX($FB$909:$GO$909,$GR909),"")</f>
      </c>
      <c r="GV909">
        <f>IF($JE909&gt;=1,INDEX($GT:$GT,$JD909+1),"")</f>
      </c>
      <c r="GW909">
        <f>IF($JE909&gt;=2,INDEX($GT:$GT,$JD909+2),"")</f>
      </c>
      <c r="GX909">
        <f>IF($JE909&gt;=3,INDEX($GT:$GT,$JD909+3),"")</f>
      </c>
      <c r="GY909">
        <f>IF($JE909&gt;=4,INDEX($GT:$GT,$JD909+4),"")</f>
      </c>
      <c r="GZ909">
        <f>IF($JE909&gt;=5,INDEX($GT:$GT,$JD909+5),"")</f>
      </c>
      <c r="HA909">
        <f>IF($JE909&gt;=6,INDEX($GT:$GT,$JD909+6),"")</f>
      </c>
      <c r="HB909">
        <f>IF($JE909&gt;=7,INDEX($GT:$GT,$JD909+7),"")</f>
      </c>
      <c r="HC909">
        <f>IF($JE909&gt;=8,INDEX($GT:$GT,$JD909+8),"")</f>
      </c>
      <c r="HD909">
        <f>IF($JE909&gt;=9,INDEX($GT:$GT,$JD909+9),"")</f>
      </c>
      <c r="HE909">
        <f>IF($JE909&gt;=10,INDEX($GT:$GT,$JD909+10),"")</f>
      </c>
      <c r="HF909">
        <f>IF($JE909&gt;=11,INDEX($GT:$GT,$JD909+11),"")</f>
      </c>
      <c r="HG909">
        <f>IF($JE909&gt;=12,INDEX($GT:$GT,$JD909+12),"")</f>
      </c>
      <c r="HH909">
        <f>IF($JE909&gt;=13,INDEX($GT:$GT,$JD909+13),"")</f>
      </c>
      <c r="HI909">
        <f>IF($JE909&gt;=14,INDEX($GT:$GT,$JD909+14),"")</f>
      </c>
      <c r="HJ909">
        <f>IF($JE909&gt;=15,INDEX($GT:$GT,$JD909+15),"")</f>
      </c>
      <c r="HK909">
        <f>IF($JE909&gt;=16,INDEX($GT:$GT,$JD909+16),"")</f>
      </c>
      <c r="HL909">
        <f>IF($JE909&gt;=17,INDEX($GT:$GT,$JD909+17),"")</f>
      </c>
      <c r="HM909">
        <f>IF($JE909&gt;=18,INDEX($GT:$GT,$JD909+18),"")</f>
      </c>
      <c r="HN909">
        <f>IF($JE909&gt;=19,INDEX($GT:$GT,$JD909+19),"")</f>
      </c>
      <c r="HO909">
        <f>IF($JE909&gt;=20,INDEX($GT:$GT,$JD909+20),"")</f>
      </c>
      <c r="HP909">
        <f>IF($JE909&gt;=21,INDEX($GT:$GT,$JD909+21),"")</f>
      </c>
      <c r="HQ909">
        <f>IF($JE909&gt;=22,INDEX($GT:$GT,$JD909+22),"")</f>
      </c>
      <c r="HR909">
        <f>IF($JE909&gt;=23,INDEX($GT:$GT,$JD909+23),"")</f>
      </c>
      <c r="HS909">
        <f>IF($JE909&gt;=24,INDEX($GT:$GT,$JD909+24),"")</f>
      </c>
      <c r="HT909">
        <f>IF($JE909&gt;=25,INDEX($GT:$GT,$JD909+25),"")</f>
      </c>
      <c r="HU909">
        <f>IF($JE909&gt;=26,INDEX($GT:$GT,$JD909+26),"")</f>
      </c>
      <c r="HV909">
        <f>IF($JE909&gt;=27,INDEX($GT:$GT,$JD909+27),"")</f>
      </c>
      <c r="HW909">
        <f>IF($JE909&gt;=28,INDEX($GT:$GT,$JD909+28),"")</f>
      </c>
      <c r="HX909">
        <f>IF($JE909&gt;=29,INDEX($GT:$GT,$JD909+29),"")</f>
      </c>
      <c r="HY909">
        <f>IF($JE909&gt;=30,INDEX($GT:$GT,$JD909+30),"")</f>
      </c>
      <c r="HZ909">
        <f>IF($JE909&gt;=31,INDEX($GT:$GT,$JD909+31),"")</f>
      </c>
      <c r="IA909">
        <f>IF($JE909&gt;=32,INDEX($GT:$GT,$JD909+32),"")</f>
      </c>
      <c r="IB909">
        <f>IF($JE909&gt;=33,INDEX($GT:$GT,$JD909+33),"")</f>
      </c>
      <c r="IC909">
        <f>IF($JE909&gt;=34,INDEX($GT:$GT,$JD909+34),"")</f>
      </c>
      <c r="ID909">
        <f>IF($JE909&gt;=35,INDEX($GT:$GT,$JD909+35),"")</f>
      </c>
      <c r="IE909">
        <f>IF($JE909&gt;=36,INDEX($GT:$GT,$JD909+36),"")</f>
      </c>
      <c r="IF909">
        <f>IF($JE909&gt;=37,INDEX($GT:$GT,$JD909+37),"")</f>
      </c>
      <c r="IG909">
        <f>IF($JE909&gt;=38,INDEX($GT:$GT,$JD909+38),"")</f>
      </c>
      <c r="IH909">
        <f>IF($JE909&gt;=39,INDEX($GT:$GT,$JD909+39),"")</f>
      </c>
      <c r="II909">
        <f>IF($JE909&gt;=40,INDEX($GT:$GT,$JD909+40),"")</f>
      </c>
      <c r="IJ909">
        <f>IF($JE909&gt;=41,INDEX($GT:$GT,$JD909+41),"")</f>
      </c>
      <c r="IK909">
        <f>IF($JE909&gt;=42,INDEX($GT:$GT,$JD909+42),"")</f>
      </c>
      <c r="IL909">
        <f>IF($JE909&gt;=43,INDEX($GT:$GT,$JD909+43),"")</f>
      </c>
      <c r="IM909">
        <f>IF($JE909&gt;=44,INDEX($GT:$GT,$JD909+44),"")</f>
      </c>
      <c r="IN909">
        <f>IF($JE909&gt;=45,INDEX($GT:$GT,$JD909+45),"")</f>
      </c>
      <c r="IO909">
        <f>IF($JE909&gt;=46,INDEX($GT:$GT,$JD909+46),"")</f>
      </c>
      <c r="IP909">
        <f>IF($JE909&gt;=47,INDEX($GT:$GT,$JD909+47),"")</f>
      </c>
      <c r="IQ909">
        <f>IF($JE909&gt;=48,INDEX($GT:$GT,$JD909+48),"")</f>
      </c>
      <c r="IR909">
        <f>IF($JE909&gt;=49,INDEX($GT:$GT,$JD909+49),"")</f>
      </c>
      <c r="IS909">
        <f>IF($JE909&gt;=50,INDEX($GT:$GT,$JD909+50),"")</f>
      </c>
      <c r="IT909">
        <f>IF($JE909&gt;=51,INDEX($GT:$GT,$JD909+51),"")</f>
      </c>
      <c r="IU909">
        <f>IF($JE909&gt;=52,INDEX($GT:$GT,$JD909+52),"")</f>
      </c>
      <c r="IV909">
        <f>IF($JE909&gt;=53,INDEX($GT:$GT,$JD909+53),"")</f>
      </c>
      <c r="IW909">
        <f>IF($JE909&gt;=54,INDEX($GT:$GT,$JD909+54),"")</f>
      </c>
      <c r="IX909">
        <f>IF($JE909&gt;=55,INDEX($GT:$GT,$JD909+55),"")</f>
      </c>
      <c r="IY909">
        <f>IF($JE909&gt;=56,INDEX($GT:$GT,$JD909+56),"")</f>
      </c>
      <c r="IZ909">
        <f>IF($JE909&gt;=57,INDEX($GT:$GT,$JD909+57),"")</f>
      </c>
      <c r="JA909">
        <f>IF($JE909&gt;=58,INDEX($GT:$GT,$JD909+58),"")</f>
      </c>
      <c r="JB909">
        <f>IF($JE909&gt;=59,INDEX($GT:$GT,$JD909+59),"")</f>
      </c>
      <c r="JC909">
        <f>IF($JE909&gt;=60,INDEX($GT:$GT,$JD909+60),"")</f>
      </c>
      <c r="JD909">
        <f>IFERROR(MATCH($GS909,$GT$2:$GT$322,0)+1,0)</f>
      </c>
      <c r="JE909">
        <f>IFERROR(INDEX($GU$2:$GU$322,MATCH($GS909,$GT$2:$GT$322,0)),0)</f>
      </c>
      <c r="JF909" t="s">
        <v>28</v>
      </c>
      <c r="JG909" t="s">
        <v>28</v>
      </c>
    </row>
    <row r="910" spans="1:267" x14ac:dyDescent="0.25">
      <c r="J910" s="1"/>
      <c r="K910" s="1"/>
      <c r="L910" s="1"/>
      <c r="M910" s="1"/>
      <c r="N910" s="1">
        <f>IFERROR(IF(FIND(" - ",$J910)&gt;0,MID($J910,FIND(" - ",$J910)+3,LEN($J910)),""),"")</f>
      </c>
      <c r="P910" s="1"/>
      <c r="S910" t="s">
        <v>28</v>
      </c>
      <c r="U910">
        <f>IF(OR($S910="",$T910=""),"",IFERROR($S910/$T910,0))</f>
      </c>
      <c r="V910">
        <f>IF($S910="","",
IF($K910="","",
IF(ISNUMBER(SEARCH("exempt",LOWER($K910))),0,
$S910*(VALUE(SUBSTITUTE($K910,"%",""))/100))))</f>
      </c>
      <c r="AB910">
        <f>IF($S910="","",
SUM($S910,$V910,$Z910,$W910,$Y910)-
IF($AA910="",0,VALUE($AA910)))</f>
      </c>
      <c r="AJ910" t="s">
        <v>1756</v>
      </c>
      <c r="AR910">
        <f>IFERROR(LEFT($J910,FIND(" - ",$J910)-1),$J910)</f>
      </c>
      <c r="AU910">
        <f>IF($CJ910&gt;=1,INDEX($AS:$AS,$CI910+1),"")</f>
      </c>
      <c r="AV910">
        <f>IF($CJ910&gt;=2,INDEX($AS:$AS,$CI910+2),"")</f>
      </c>
      <c r="AW910">
        <f>IF($CJ910&gt;=3,INDEX($AS:$AS,$CI910+3),"")</f>
      </c>
      <c r="AX910">
        <f>IF($CJ910&gt;=4,INDEX($AS:$AS,$CI910+4),"")</f>
      </c>
      <c r="AY910">
        <f>IF($CJ910&gt;=5,INDEX($AS:$AS,$CI910+5),"")</f>
      </c>
      <c r="AZ910">
        <f>IF($CJ910&gt;=6,INDEX($AS:$AS,$CI910+6),"")</f>
      </c>
      <c r="BA910">
        <f>IF($CJ910&gt;=7,INDEX($AS:$AS,$CI910+7),"")</f>
      </c>
      <c r="BB910">
        <f>IF($CJ910&gt;=8,INDEX($AS:$AS,$CI910+8),"")</f>
      </c>
      <c r="BC910">
        <f>IF($CJ910&gt;=9,INDEX($AS:$AS,$CI910+9),"")</f>
      </c>
      <c r="BD910">
        <f>IF($CJ910&gt;=10,INDEX($AS:$AS,$CI910+10),"")</f>
      </c>
      <c r="BE910">
        <f>IF($CJ910&gt;=11,INDEX($AS:$AS,$CI910+11),"")</f>
      </c>
      <c r="BF910">
        <f>IF($CJ910&gt;=12,INDEX($AS:$AS,$CI910+12),"")</f>
      </c>
      <c r="BG910">
        <f>IF($CJ910&gt;=13,INDEX($AS:$AS,$CI910+13),"")</f>
      </c>
      <c r="BH910">
        <f>IF($CJ910&gt;=14,INDEX($AS:$AS,$CI910+14),"")</f>
      </c>
      <c r="BI910">
        <f>IF($CJ910&gt;=15,INDEX($AS:$AS,$CI910+15),"")</f>
      </c>
      <c r="BJ910">
        <f>IF($CJ910&gt;=16,INDEX($AS:$AS,$CI910+16),"")</f>
      </c>
      <c r="BK910">
        <f>IF($CJ910&gt;=17,INDEX($AS:$AS,$CI910+17),"")</f>
      </c>
      <c r="BL910">
        <f>IF($CJ910&gt;=18,INDEX($AS:$AS,$CI910+18),"")</f>
      </c>
      <c r="BM910">
        <f>IF($CJ910&gt;=19,INDEX($AS:$AS,$CI910+19),"")</f>
      </c>
      <c r="BN910">
        <f>IF($CJ910&gt;=20,INDEX($AS:$AS,$CI910+20),"")</f>
      </c>
      <c r="BO910">
        <f>IF($CJ910&gt;=21,INDEX($AS:$AS,$CI910+21),"")</f>
      </c>
      <c r="BP910">
        <f>IF($CJ910&gt;=22,INDEX($AS:$AS,$CI910+22),"")</f>
      </c>
      <c r="BQ910">
        <f>IF($CJ910&gt;=23,INDEX($AS:$AS,$CI910+23),"")</f>
      </c>
      <c r="BR910">
        <f>IF($CJ910&gt;=24,INDEX($AS:$AS,$CI910+24),"")</f>
      </c>
      <c r="BS910">
        <f>IF($CJ910&gt;=25,INDEX($AS:$AS,$CI910+25),"")</f>
      </c>
      <c r="BT910">
        <f>IF($CJ910&gt;=26,INDEX($AS:$AS,$CI910+26),"")</f>
      </c>
      <c r="BU910">
        <f>IF($CJ910&gt;=27,INDEX($AS:$AS,$CI910+27),"")</f>
      </c>
      <c r="BV910">
        <f>IF($CJ910&gt;=28,INDEX($AS:$AS,$CI910+28),"")</f>
      </c>
      <c r="BW910">
        <f>IF($CJ910&gt;=29,INDEX($AS:$AS,$CI910+29),"")</f>
      </c>
      <c r="BX910">
        <f>IF($CJ910&gt;=30,INDEX($AS:$AS,$CI910+30),"")</f>
      </c>
      <c r="BY910">
        <f>IF($CJ910&gt;=31,INDEX($AS:$AS,$CI910+31),"")</f>
      </c>
      <c r="BZ910">
        <f>IF($CJ910&gt;=32,INDEX($AS:$AS,$CI910+32),"")</f>
      </c>
      <c r="CA910">
        <f>IF($CJ910&gt;=33,INDEX($AS:$AS,$CI910+33),"")</f>
      </c>
      <c r="CB910">
        <f>IF($CJ910&gt;=34,INDEX($AS:$AS,$CI910+34),"")</f>
      </c>
      <c r="CC910">
        <f>IF($CJ910&gt;=35,INDEX($AS:$AS,$CI910+35),"")</f>
      </c>
      <c r="CD910">
        <f>IF($CJ910&gt;=36,INDEX($AS:$AS,$CI910+36),"")</f>
      </c>
      <c r="CE910">
        <f>IF($CJ910&gt;=37,INDEX($AS:$AS,$CI910+37),"")</f>
      </c>
      <c r="CF910">
        <f>IF($CJ910&gt;=38,INDEX($AS:$AS,$CI910+38),"")</f>
      </c>
      <c r="CG910">
        <f>IF($CJ910&gt;=39,INDEX($AS:$AS,$CI910+39),"")</f>
      </c>
      <c r="CH910">
        <f>IF($CJ910&gt;=40,INDEX($AS:$AS,$CI910+40),"")</f>
      </c>
      <c r="CI910">
        <f>IFERROR(MATCH($AR910,$AS$2:$AS$133,0)+1,0)</f>
      </c>
      <c r="CJ910">
        <f>IFERROR(INDEX($AT$2:$AT$133,MATCH($AR910,$AS$2:$AS$133,0)),0)</f>
      </c>
      <c r="CK910">
        <f>IFERROR(LEFT($O910,FIND(" - ",$O910)-1),$O910)</f>
      </c>
      <c r="CL910" t="s">
        <v>1757</v>
      </c>
      <c r="CM910">
        <v>1</v>
      </c>
      <c r="CN910">
        <f>IF($DI910&gt;=1,INDEX($CL:$CL,$DH910+1),"")</f>
      </c>
      <c r="CO910">
        <f>IF($DI910&gt;=2,INDEX($CL:$CL,$DH910+2),"")</f>
      </c>
      <c r="CP910">
        <f>IF($DI910&gt;=3,INDEX($CL:$CL,$DH910+3),"")</f>
      </c>
      <c r="CQ910">
        <f>IF($DI910&gt;=4,INDEX($CL:$CL,$DH910+4),"")</f>
      </c>
      <c r="CR910">
        <f>IF($DI910&gt;=5,INDEX($CL:$CL,$DH910+5),"")</f>
      </c>
      <c r="CS910">
        <f>IF($DI910&gt;=6,INDEX($CL:$CL,$DH910+6),"")</f>
      </c>
      <c r="CT910">
        <f>IF($DI910&gt;=7,INDEX($CL:$CL,$DH910+7),"")</f>
      </c>
      <c r="CU910">
        <f>IF($DI910&gt;=8,INDEX($CL:$CL,$DH910+8),"")</f>
      </c>
      <c r="CV910">
        <f>IF($DI910&gt;=9,INDEX($CL:$CL,$DH910+9),"")</f>
      </c>
      <c r="CW910">
        <f>IF($DI910&gt;=10,INDEX($CL:$CL,$DH910+10),"")</f>
      </c>
      <c r="CX910">
        <f>IF($DI910&gt;=11,INDEX($CL:$CL,$DH910+11),"")</f>
      </c>
      <c r="CY910">
        <f>IF($DI910&gt;=12,INDEX($CL:$CL,$DH910+12),"")</f>
      </c>
      <c r="CZ910">
        <f>IF($DI910&gt;=13,INDEX($CL:$CL,$DH910+13),"")</f>
      </c>
      <c r="DA910">
        <f>IF($DI910&gt;=14,INDEX($CL:$CL,$DH910+14),"")</f>
      </c>
      <c r="DB910">
        <f>IF($DI910&gt;=15,INDEX($CL:$CL,$DH910+15),"")</f>
      </c>
      <c r="DC910">
        <f>IF($DI910&gt;=16,INDEX($CL:$CL,$DH910+16),"")</f>
      </c>
      <c r="DD910">
        <f>IF($DI910&gt;=17,INDEX($CL:$CL,$DH910+17),"")</f>
      </c>
      <c r="DE910">
        <f>IF($DI910&gt;=18,INDEX($CL:$CL,$DH910+18),"")</f>
      </c>
      <c r="DF910">
        <f>IF($DI910&gt;=19,INDEX($CL:$CL,$DH910+19),"")</f>
      </c>
      <c r="DG910">
        <f>IF($DI910&gt;=20,INDEX($CL:$CL,$DH910+20),"")</f>
      </c>
      <c r="DH910">
        <f>IFERROR(MATCH($CK910,$CL$2:$CL$1558,0)+1,0)</f>
      </c>
      <c r="DI910">
        <f>IFERROR(INDEX($CM$2:$CM$1558,MATCH($CK910,$CL$2:$CL$1558,0)),0)</f>
      </c>
      <c r="DJ910">
        <f>IFERROR(INDEX($AQ:$AQ,MATCH($K910,$AP:$AP,0))&amp;"","")</f>
      </c>
      <c r="DN910">
        <f>IF($GQ910&gt;=1,INDEX($DK:$DK,$GP910+1),"")</f>
      </c>
      <c r="DO910">
        <f>IF($GQ910&gt;=2,INDEX($DK:$DK,$GP910+2),"")</f>
      </c>
      <c r="DP910">
        <f>IF($GQ910&gt;=3,INDEX($DK:$DK,$GP910+3),"")</f>
      </c>
      <c r="DQ910">
        <f>IF($GQ910&gt;=4,INDEX($DK:$DK,$GP910+4),"")</f>
      </c>
      <c r="DR910">
        <f>IF($GQ910&gt;=5,INDEX($DK:$DK,$GP910+5),"")</f>
      </c>
      <c r="DS910">
        <f>IF($GQ910&gt;=6,INDEX($DK:$DK,$GP910+6),"")</f>
      </c>
      <c r="DT910">
        <f>IF($GQ910&gt;=7,INDEX($DK:$DK,$GP910+7),"")</f>
      </c>
      <c r="DU910">
        <f>IF($GQ910&gt;=8,INDEX($DK:$DK,$GP910+8),"")</f>
      </c>
      <c r="DV910">
        <f>IF($GQ910&gt;=9,INDEX($DK:$DK,$GP910+9),"")</f>
      </c>
      <c r="DW910">
        <f>IF($GQ910&gt;=10,INDEX($DK:$DK,$GP910+10),"")</f>
      </c>
      <c r="DX910">
        <f>IF($GQ910&gt;=11,INDEX($DK:$DK,$GP910+11),"")</f>
      </c>
      <c r="DY910">
        <f>IF($GQ910&gt;=12,INDEX($DK:$DK,$GP910+12),"")</f>
      </c>
      <c r="DZ910">
        <f>IF($GQ910&gt;=13,INDEX($DK:$DK,$GP910+13),"")</f>
      </c>
      <c r="EA910">
        <f>IF($GQ910&gt;=14,INDEX($DK:$DK,$GP910+14),"")</f>
      </c>
      <c r="EB910">
        <f>IF($GQ910&gt;=15,INDEX($DK:$DK,$GP910+15),"")</f>
      </c>
      <c r="EC910">
        <f>IF($GQ910&gt;=16,INDEX($DK:$DK,$GP910+16),"")</f>
      </c>
      <c r="ED910">
        <f>IF($GQ910&gt;=17,INDEX($DK:$DK,$GP910+17),"")</f>
      </c>
      <c r="EE910">
        <f>IF($GQ910&gt;=18,INDEX($DK:$DK,$GP910+18),"")</f>
      </c>
      <c r="EF910">
        <f>IF($GQ910&gt;=19,INDEX($DK:$DK,$GP910+19),"")</f>
      </c>
      <c r="EG910">
        <f>IF($GQ910&gt;=20,INDEX($DK:$DK,$GP910+20),"")</f>
      </c>
      <c r="EH910">
        <f>IF($GQ910&gt;=21,INDEX($DK:$DK,$GP910+21),"")</f>
      </c>
      <c r="EI910">
        <f>IF($GQ910&gt;=22,INDEX($DK:$DK,$GP910+22),"")</f>
      </c>
      <c r="EJ910">
        <f>IF($GQ910&gt;=23,INDEX($DK:$DK,$GP910+23),"")</f>
      </c>
      <c r="EK910">
        <f>IF($GQ910&gt;=24,INDEX($DK:$DK,$GP910+24),"")</f>
      </c>
      <c r="EL910">
        <f>IF($GQ910&gt;=25,INDEX($DK:$DK,$GP910+25),"")</f>
      </c>
      <c r="EM910">
        <f>IF($GQ910&gt;=26,INDEX($DK:$DK,$GP910+26),"")</f>
      </c>
      <c r="EN910">
        <f>IF($GQ910&gt;=27,INDEX($DK:$DK,$GP910+27),"")</f>
      </c>
      <c r="EO910">
        <f>IF($GQ910&gt;=28,INDEX($DK:$DK,$GP910+28),"")</f>
      </c>
      <c r="EP910">
        <f>IF($GQ910&gt;=29,INDEX($DK:$DK,$GP910+29),"")</f>
      </c>
      <c r="EQ910">
        <f>IF($GQ910&gt;=30,INDEX($DK:$DK,$GP910+30),"")</f>
      </c>
      <c r="ER910">
        <f>IF($GQ910&gt;=31,INDEX($DK:$DK,$GP910+31),"")</f>
      </c>
      <c r="ES910">
        <f>IF($GQ910&gt;=32,INDEX($DK:$DK,$GP910+32),"")</f>
      </c>
      <c r="ET910">
        <f>IF($GQ910&gt;=33,INDEX($DK:$DK,$GP910+33),"")</f>
      </c>
      <c r="EU910">
        <f>IF($GQ910&gt;=34,INDEX($DK:$DK,$GP910+34),"")</f>
      </c>
      <c r="EV910">
        <f>IF($GQ910&gt;=35,INDEX($DK:$DK,$GP910+35),"")</f>
      </c>
      <c r="EW910">
        <f>IF($GQ910&gt;=36,INDEX($DK:$DK,$GP910+36),"")</f>
      </c>
      <c r="EX910">
        <f>IF($GQ910&gt;=37,INDEX($DK:$DK,$GP910+37),"")</f>
      </c>
      <c r="EY910">
        <f>IF($GQ910&gt;=38,INDEX($DK:$DK,$GP910+38),"")</f>
      </c>
      <c r="EZ910">
        <f>IF($GQ910&gt;=39,INDEX($DK:$DK,$GP910+39),"")</f>
      </c>
      <c r="FA910">
        <f>IF($GQ910&gt;=40,INDEX($DK:$DK,$GP910+40),"")</f>
      </c>
      <c r="FB910">
        <f>IF($GQ910&gt;=1,INDEX($DL:$DL,$GP910+1),"")</f>
      </c>
      <c r="FC910">
        <f>IF($GQ910&gt;=2,INDEX($DL:$DL,$GP910+2),"")</f>
      </c>
      <c r="FD910">
        <f>IF($GQ910&gt;=3,INDEX($DL:$DL,$GP910+3),"")</f>
      </c>
      <c r="FE910">
        <f>IF($GQ910&gt;=4,INDEX($DL:$DL,$GP910+4),"")</f>
      </c>
      <c r="FF910">
        <f>IF($GQ910&gt;=5,INDEX($DL:$DL,$GP910+5),"")</f>
      </c>
      <c r="FG910">
        <f>IF($GQ910&gt;=6,INDEX($DL:$DL,$GP910+6),"")</f>
      </c>
      <c r="FH910">
        <f>IF($GQ910&gt;=7,INDEX($DL:$DL,$GP910+7),"")</f>
      </c>
      <c r="FI910">
        <f>IF($GQ910&gt;=8,INDEX($DL:$DL,$GP910+8),"")</f>
      </c>
      <c r="FJ910">
        <f>IF($GQ910&gt;=9,INDEX($DL:$DL,$GP910+9),"")</f>
      </c>
      <c r="FK910">
        <f>IF($GQ910&gt;=10,INDEX($DL:$DL,$GP910+10),"")</f>
      </c>
      <c r="FL910">
        <f>IF($GQ910&gt;=11,INDEX($DL:$DL,$GP910+11),"")</f>
      </c>
      <c r="FM910">
        <f>IF($GQ910&gt;=12,INDEX($DL:$DL,$GP910+12),"")</f>
      </c>
      <c r="FN910">
        <f>IF($GQ910&gt;=13,INDEX($DL:$DL,$GP910+13),"")</f>
      </c>
      <c r="FO910">
        <f>IF($GQ910&gt;=14,INDEX($DL:$DL,$GP910+14),"")</f>
      </c>
      <c r="FP910">
        <f>IF($GQ910&gt;=15,INDEX($DL:$DL,$GP910+15),"")</f>
      </c>
      <c r="FQ910">
        <f>IF($GQ910&gt;=16,INDEX($DL:$DL,$GP910+16),"")</f>
      </c>
      <c r="FR910">
        <f>IF($GQ910&gt;=17,INDEX($DL:$DL,$GP910+17),"")</f>
      </c>
      <c r="FS910">
        <f>IF($GQ910&gt;=18,INDEX($DL:$DL,$GP910+18),"")</f>
      </c>
      <c r="FT910">
        <f>IF($GQ910&gt;=19,INDEX($DL:$DL,$GP910+19),"")</f>
      </c>
      <c r="FU910">
        <f>IF($GQ910&gt;=20,INDEX($DL:$DL,$GP910+20),"")</f>
      </c>
      <c r="FV910">
        <f>IF($GQ910&gt;=21,INDEX($DL:$DL,$GP910+21),"")</f>
      </c>
      <c r="FW910">
        <f>IF($GQ910&gt;=22,INDEX($DL:$DL,$GP910+22),"")</f>
      </c>
      <c r="FX910">
        <f>IF($GQ910&gt;=23,INDEX($DL:$DL,$GP910+23),"")</f>
      </c>
      <c r="FY910">
        <f>IF($GQ910&gt;=24,INDEX($DL:$DL,$GP910+24),"")</f>
      </c>
      <c r="FZ910">
        <f>IF($GQ910&gt;=25,INDEX($DL:$DL,$GP910+25),"")</f>
      </c>
      <c r="GA910">
        <f>IF($GQ910&gt;=26,INDEX($DL:$DL,$GP910+26),"")</f>
      </c>
      <c r="GB910">
        <f>IF($GQ910&gt;=27,INDEX($DL:$DL,$GP910+27),"")</f>
      </c>
      <c r="GC910">
        <f>IF($GQ910&gt;=28,INDEX($DL:$DL,$GP910+28),"")</f>
      </c>
      <c r="GD910">
        <f>IF($GQ910&gt;=29,INDEX($DL:$DL,$GP910+29),"")</f>
      </c>
      <c r="GE910">
        <f>IF($GQ910&gt;=30,INDEX($DL:$DL,$GP910+30),"")</f>
      </c>
      <c r="GF910">
        <f>IF($GQ910&gt;=31,INDEX($DL:$DL,$GP910+31),"")</f>
      </c>
      <c r="GG910">
        <f>IF($GQ910&gt;=32,INDEX($DL:$DL,$GP910+32),"")</f>
      </c>
      <c r="GH910">
        <f>IF($GQ910&gt;=33,INDEX($DL:$DL,$GP910+33),"")</f>
      </c>
      <c r="GI910">
        <f>IF($GQ910&gt;=34,INDEX($DL:$DL,$GP910+34),"")</f>
      </c>
      <c r="GJ910">
        <f>IF($GQ910&gt;=35,INDEX($DL:$DL,$GP910+35),"")</f>
      </c>
      <c r="GK910">
        <f>IF($GQ910&gt;=36,INDEX($DL:$DL,$GP910+36),"")</f>
      </c>
      <c r="GL910">
        <f>IF($GQ910&gt;=37,INDEX($DL:$DL,$GP910+37),"")</f>
      </c>
      <c r="GM910">
        <f>IF($GQ910&gt;=38,INDEX($DL:$DL,$GP910+38),"")</f>
      </c>
      <c r="GN910">
        <f>IF($GQ910&gt;=39,INDEX($DL:$DL,$GP910+39),"")</f>
      </c>
      <c r="GO910">
        <f>IF($GQ910&gt;=40,INDEX($DL:$DL,$GP910+40),"")</f>
      </c>
      <c r="GP910">
        <f>IFERROR(MATCH($DJ910,$DK$2:$DK$148,0)+1,0)</f>
      </c>
      <c r="GQ910">
        <f>IFERROR(INDEX($DM$2:$DM$148,MATCH($DJ910,$DK$2:$DK$148,0)),0)</f>
      </c>
      <c r="GR910">
        <f>IFERROR(MATCH($L910,$DN$910:$FA$910,0),0)</f>
      </c>
      <c r="GS910">
        <f>IF($GR910&gt;0,INDEX($FB$910:$GO$910,$GR910),"")</f>
      </c>
      <c r="GV910">
        <f>IF($JE910&gt;=1,INDEX($GT:$GT,$JD910+1),"")</f>
      </c>
      <c r="GW910">
        <f>IF($JE910&gt;=2,INDEX($GT:$GT,$JD910+2),"")</f>
      </c>
      <c r="GX910">
        <f>IF($JE910&gt;=3,INDEX($GT:$GT,$JD910+3),"")</f>
      </c>
      <c r="GY910">
        <f>IF($JE910&gt;=4,INDEX($GT:$GT,$JD910+4),"")</f>
      </c>
      <c r="GZ910">
        <f>IF($JE910&gt;=5,INDEX($GT:$GT,$JD910+5),"")</f>
      </c>
      <c r="HA910">
        <f>IF($JE910&gt;=6,INDEX($GT:$GT,$JD910+6),"")</f>
      </c>
      <c r="HB910">
        <f>IF($JE910&gt;=7,INDEX($GT:$GT,$JD910+7),"")</f>
      </c>
      <c r="HC910">
        <f>IF($JE910&gt;=8,INDEX($GT:$GT,$JD910+8),"")</f>
      </c>
      <c r="HD910">
        <f>IF($JE910&gt;=9,INDEX($GT:$GT,$JD910+9),"")</f>
      </c>
      <c r="HE910">
        <f>IF($JE910&gt;=10,INDEX($GT:$GT,$JD910+10),"")</f>
      </c>
      <c r="HF910">
        <f>IF($JE910&gt;=11,INDEX($GT:$GT,$JD910+11),"")</f>
      </c>
      <c r="HG910">
        <f>IF($JE910&gt;=12,INDEX($GT:$GT,$JD910+12),"")</f>
      </c>
      <c r="HH910">
        <f>IF($JE910&gt;=13,INDEX($GT:$GT,$JD910+13),"")</f>
      </c>
      <c r="HI910">
        <f>IF($JE910&gt;=14,INDEX($GT:$GT,$JD910+14),"")</f>
      </c>
      <c r="HJ910">
        <f>IF($JE910&gt;=15,INDEX($GT:$GT,$JD910+15),"")</f>
      </c>
      <c r="HK910">
        <f>IF($JE910&gt;=16,INDEX($GT:$GT,$JD910+16),"")</f>
      </c>
      <c r="HL910">
        <f>IF($JE910&gt;=17,INDEX($GT:$GT,$JD910+17),"")</f>
      </c>
      <c r="HM910">
        <f>IF($JE910&gt;=18,INDEX($GT:$GT,$JD910+18),"")</f>
      </c>
      <c r="HN910">
        <f>IF($JE910&gt;=19,INDEX($GT:$GT,$JD910+19),"")</f>
      </c>
      <c r="HO910">
        <f>IF($JE910&gt;=20,INDEX($GT:$GT,$JD910+20),"")</f>
      </c>
      <c r="HP910">
        <f>IF($JE910&gt;=21,INDEX($GT:$GT,$JD910+21),"")</f>
      </c>
      <c r="HQ910">
        <f>IF($JE910&gt;=22,INDEX($GT:$GT,$JD910+22),"")</f>
      </c>
      <c r="HR910">
        <f>IF($JE910&gt;=23,INDEX($GT:$GT,$JD910+23),"")</f>
      </c>
      <c r="HS910">
        <f>IF($JE910&gt;=24,INDEX($GT:$GT,$JD910+24),"")</f>
      </c>
      <c r="HT910">
        <f>IF($JE910&gt;=25,INDEX($GT:$GT,$JD910+25),"")</f>
      </c>
      <c r="HU910">
        <f>IF($JE910&gt;=26,INDEX($GT:$GT,$JD910+26),"")</f>
      </c>
      <c r="HV910">
        <f>IF($JE910&gt;=27,INDEX($GT:$GT,$JD910+27),"")</f>
      </c>
      <c r="HW910">
        <f>IF($JE910&gt;=28,INDEX($GT:$GT,$JD910+28),"")</f>
      </c>
      <c r="HX910">
        <f>IF($JE910&gt;=29,INDEX($GT:$GT,$JD910+29),"")</f>
      </c>
      <c r="HY910">
        <f>IF($JE910&gt;=30,INDEX($GT:$GT,$JD910+30),"")</f>
      </c>
      <c r="HZ910">
        <f>IF($JE910&gt;=31,INDEX($GT:$GT,$JD910+31),"")</f>
      </c>
      <c r="IA910">
        <f>IF($JE910&gt;=32,INDEX($GT:$GT,$JD910+32),"")</f>
      </c>
      <c r="IB910">
        <f>IF($JE910&gt;=33,INDEX($GT:$GT,$JD910+33),"")</f>
      </c>
      <c r="IC910">
        <f>IF($JE910&gt;=34,INDEX($GT:$GT,$JD910+34),"")</f>
      </c>
      <c r="ID910">
        <f>IF($JE910&gt;=35,INDEX($GT:$GT,$JD910+35),"")</f>
      </c>
      <c r="IE910">
        <f>IF($JE910&gt;=36,INDEX($GT:$GT,$JD910+36),"")</f>
      </c>
      <c r="IF910">
        <f>IF($JE910&gt;=37,INDEX($GT:$GT,$JD910+37),"")</f>
      </c>
      <c r="IG910">
        <f>IF($JE910&gt;=38,INDEX($GT:$GT,$JD910+38),"")</f>
      </c>
      <c r="IH910">
        <f>IF($JE910&gt;=39,INDEX($GT:$GT,$JD910+39),"")</f>
      </c>
      <c r="II910">
        <f>IF($JE910&gt;=40,INDEX($GT:$GT,$JD910+40),"")</f>
      </c>
      <c r="IJ910">
        <f>IF($JE910&gt;=41,INDEX($GT:$GT,$JD910+41),"")</f>
      </c>
      <c r="IK910">
        <f>IF($JE910&gt;=42,INDEX($GT:$GT,$JD910+42),"")</f>
      </c>
      <c r="IL910">
        <f>IF($JE910&gt;=43,INDEX($GT:$GT,$JD910+43),"")</f>
      </c>
      <c r="IM910">
        <f>IF($JE910&gt;=44,INDEX($GT:$GT,$JD910+44),"")</f>
      </c>
      <c r="IN910">
        <f>IF($JE910&gt;=45,INDEX($GT:$GT,$JD910+45),"")</f>
      </c>
      <c r="IO910">
        <f>IF($JE910&gt;=46,INDEX($GT:$GT,$JD910+46),"")</f>
      </c>
      <c r="IP910">
        <f>IF($JE910&gt;=47,INDEX($GT:$GT,$JD910+47),"")</f>
      </c>
      <c r="IQ910">
        <f>IF($JE910&gt;=48,INDEX($GT:$GT,$JD910+48),"")</f>
      </c>
      <c r="IR910">
        <f>IF($JE910&gt;=49,INDEX($GT:$GT,$JD910+49),"")</f>
      </c>
      <c r="IS910">
        <f>IF($JE910&gt;=50,INDEX($GT:$GT,$JD910+50),"")</f>
      </c>
      <c r="IT910">
        <f>IF($JE910&gt;=51,INDEX($GT:$GT,$JD910+51),"")</f>
      </c>
      <c r="IU910">
        <f>IF($JE910&gt;=52,INDEX($GT:$GT,$JD910+52),"")</f>
      </c>
      <c r="IV910">
        <f>IF($JE910&gt;=53,INDEX($GT:$GT,$JD910+53),"")</f>
      </c>
      <c r="IW910">
        <f>IF($JE910&gt;=54,INDEX($GT:$GT,$JD910+54),"")</f>
      </c>
      <c r="IX910">
        <f>IF($JE910&gt;=55,INDEX($GT:$GT,$JD910+55),"")</f>
      </c>
      <c r="IY910">
        <f>IF($JE910&gt;=56,INDEX($GT:$GT,$JD910+56),"")</f>
      </c>
      <c r="IZ910">
        <f>IF($JE910&gt;=57,INDEX($GT:$GT,$JD910+57),"")</f>
      </c>
      <c r="JA910">
        <f>IF($JE910&gt;=58,INDEX($GT:$GT,$JD910+58),"")</f>
      </c>
      <c r="JB910">
        <f>IF($JE910&gt;=59,INDEX($GT:$GT,$JD910+59),"")</f>
      </c>
      <c r="JC910">
        <f>IF($JE910&gt;=60,INDEX($GT:$GT,$JD910+60),"")</f>
      </c>
      <c r="JD910">
        <f>IFERROR(MATCH($GS910,$GT$2:$GT$322,0)+1,0)</f>
      </c>
      <c r="JE910">
        <f>IFERROR(INDEX($GU$2:$GU$322,MATCH($GS910,$GT$2:$GT$322,0)),0)</f>
      </c>
      <c r="JF910" t="s">
        <v>28</v>
      </c>
      <c r="JG910" t="s">
        <v>28</v>
      </c>
    </row>
    <row r="911" spans="1:267" x14ac:dyDescent="0.25">
      <c r="J911" s="1"/>
      <c r="K911" s="1"/>
      <c r="L911" s="1"/>
      <c r="M911" s="1"/>
      <c r="N911" s="1">
        <f>IFERROR(IF(FIND(" - ",$J911)&gt;0,MID($J911,FIND(" - ",$J911)+3,LEN($J911)),""),"")</f>
      </c>
      <c r="P911" s="1"/>
      <c r="S911" t="s">
        <v>28</v>
      </c>
      <c r="U911">
        <f>IF(OR($S911="",$T911=""),"",IFERROR($S911/$T911,0))</f>
      </c>
      <c r="V911">
        <f>IF($S911="","",
IF($K911="","",
IF(ISNUMBER(SEARCH("exempt",LOWER($K911))),0,
$S911*(VALUE(SUBSTITUTE($K911,"%",""))/100))))</f>
      </c>
      <c r="AB911">
        <f>IF($S911="","",
SUM($S911,$V911,$Z911,$W911,$Y911)-
IF($AA911="",0,VALUE($AA911)))</f>
      </c>
      <c r="AJ911" t="s">
        <v>1758</v>
      </c>
      <c r="AR911">
        <f>IFERROR(LEFT($J911,FIND(" - ",$J911)-1),$J911)</f>
      </c>
      <c r="AU911">
        <f>IF($CJ911&gt;=1,INDEX($AS:$AS,$CI911+1),"")</f>
      </c>
      <c r="AV911">
        <f>IF($CJ911&gt;=2,INDEX($AS:$AS,$CI911+2),"")</f>
      </c>
      <c r="AW911">
        <f>IF($CJ911&gt;=3,INDEX($AS:$AS,$CI911+3),"")</f>
      </c>
      <c r="AX911">
        <f>IF($CJ911&gt;=4,INDEX($AS:$AS,$CI911+4),"")</f>
      </c>
      <c r="AY911">
        <f>IF($CJ911&gt;=5,INDEX($AS:$AS,$CI911+5),"")</f>
      </c>
      <c r="AZ911">
        <f>IF($CJ911&gt;=6,INDEX($AS:$AS,$CI911+6),"")</f>
      </c>
      <c r="BA911">
        <f>IF($CJ911&gt;=7,INDEX($AS:$AS,$CI911+7),"")</f>
      </c>
      <c r="BB911">
        <f>IF($CJ911&gt;=8,INDEX($AS:$AS,$CI911+8),"")</f>
      </c>
      <c r="BC911">
        <f>IF($CJ911&gt;=9,INDEX($AS:$AS,$CI911+9),"")</f>
      </c>
      <c r="BD911">
        <f>IF($CJ911&gt;=10,INDEX($AS:$AS,$CI911+10),"")</f>
      </c>
      <c r="BE911">
        <f>IF($CJ911&gt;=11,INDEX($AS:$AS,$CI911+11),"")</f>
      </c>
      <c r="BF911">
        <f>IF($CJ911&gt;=12,INDEX($AS:$AS,$CI911+12),"")</f>
      </c>
      <c r="BG911">
        <f>IF($CJ911&gt;=13,INDEX($AS:$AS,$CI911+13),"")</f>
      </c>
      <c r="BH911">
        <f>IF($CJ911&gt;=14,INDEX($AS:$AS,$CI911+14),"")</f>
      </c>
      <c r="BI911">
        <f>IF($CJ911&gt;=15,INDEX($AS:$AS,$CI911+15),"")</f>
      </c>
      <c r="BJ911">
        <f>IF($CJ911&gt;=16,INDEX($AS:$AS,$CI911+16),"")</f>
      </c>
      <c r="BK911">
        <f>IF($CJ911&gt;=17,INDEX($AS:$AS,$CI911+17),"")</f>
      </c>
      <c r="BL911">
        <f>IF($CJ911&gt;=18,INDEX($AS:$AS,$CI911+18),"")</f>
      </c>
      <c r="BM911">
        <f>IF($CJ911&gt;=19,INDEX($AS:$AS,$CI911+19),"")</f>
      </c>
      <c r="BN911">
        <f>IF($CJ911&gt;=20,INDEX($AS:$AS,$CI911+20),"")</f>
      </c>
      <c r="BO911">
        <f>IF($CJ911&gt;=21,INDEX($AS:$AS,$CI911+21),"")</f>
      </c>
      <c r="BP911">
        <f>IF($CJ911&gt;=22,INDEX($AS:$AS,$CI911+22),"")</f>
      </c>
      <c r="BQ911">
        <f>IF($CJ911&gt;=23,INDEX($AS:$AS,$CI911+23),"")</f>
      </c>
      <c r="BR911">
        <f>IF($CJ911&gt;=24,INDEX($AS:$AS,$CI911+24),"")</f>
      </c>
      <c r="BS911">
        <f>IF($CJ911&gt;=25,INDEX($AS:$AS,$CI911+25),"")</f>
      </c>
      <c r="BT911">
        <f>IF($CJ911&gt;=26,INDEX($AS:$AS,$CI911+26),"")</f>
      </c>
      <c r="BU911">
        <f>IF($CJ911&gt;=27,INDEX($AS:$AS,$CI911+27),"")</f>
      </c>
      <c r="BV911">
        <f>IF($CJ911&gt;=28,INDEX($AS:$AS,$CI911+28),"")</f>
      </c>
      <c r="BW911">
        <f>IF($CJ911&gt;=29,INDEX($AS:$AS,$CI911+29),"")</f>
      </c>
      <c r="BX911">
        <f>IF($CJ911&gt;=30,INDEX($AS:$AS,$CI911+30),"")</f>
      </c>
      <c r="BY911">
        <f>IF($CJ911&gt;=31,INDEX($AS:$AS,$CI911+31),"")</f>
      </c>
      <c r="BZ911">
        <f>IF($CJ911&gt;=32,INDEX($AS:$AS,$CI911+32),"")</f>
      </c>
      <c r="CA911">
        <f>IF($CJ911&gt;=33,INDEX($AS:$AS,$CI911+33),"")</f>
      </c>
      <c r="CB911">
        <f>IF($CJ911&gt;=34,INDEX($AS:$AS,$CI911+34),"")</f>
      </c>
      <c r="CC911">
        <f>IF($CJ911&gt;=35,INDEX($AS:$AS,$CI911+35),"")</f>
      </c>
      <c r="CD911">
        <f>IF($CJ911&gt;=36,INDEX($AS:$AS,$CI911+36),"")</f>
      </c>
      <c r="CE911">
        <f>IF($CJ911&gt;=37,INDEX($AS:$AS,$CI911+37),"")</f>
      </c>
      <c r="CF911">
        <f>IF($CJ911&gt;=38,INDEX($AS:$AS,$CI911+38),"")</f>
      </c>
      <c r="CG911">
        <f>IF($CJ911&gt;=39,INDEX($AS:$AS,$CI911+39),"")</f>
      </c>
      <c r="CH911">
        <f>IF($CJ911&gt;=40,INDEX($AS:$AS,$CI911+40),"")</f>
      </c>
      <c r="CI911">
        <f>IFERROR(MATCH($AR911,$AS$2:$AS$133,0)+1,0)</f>
      </c>
      <c r="CJ911">
        <f>IFERROR(INDEX($AT$2:$AT$133,MATCH($AR911,$AS$2:$AS$133,0)),0)</f>
      </c>
      <c r="CK911">
        <f>IFERROR(LEFT($O911,FIND(" - ",$O911)-1),$O911)</f>
      </c>
      <c r="CL911" t="s">
        <v>211</v>
      </c>
      <c r="CN911">
        <f>IF($DI911&gt;=1,INDEX($CL:$CL,$DH911+1),"")</f>
      </c>
      <c r="CO911">
        <f>IF($DI911&gt;=2,INDEX($CL:$CL,$DH911+2),"")</f>
      </c>
      <c r="CP911">
        <f>IF($DI911&gt;=3,INDEX($CL:$CL,$DH911+3),"")</f>
      </c>
      <c r="CQ911">
        <f>IF($DI911&gt;=4,INDEX($CL:$CL,$DH911+4),"")</f>
      </c>
      <c r="CR911">
        <f>IF($DI911&gt;=5,INDEX($CL:$CL,$DH911+5),"")</f>
      </c>
      <c r="CS911">
        <f>IF($DI911&gt;=6,INDEX($CL:$CL,$DH911+6),"")</f>
      </c>
      <c r="CT911">
        <f>IF($DI911&gt;=7,INDEX($CL:$CL,$DH911+7),"")</f>
      </c>
      <c r="CU911">
        <f>IF($DI911&gt;=8,INDEX($CL:$CL,$DH911+8),"")</f>
      </c>
      <c r="CV911">
        <f>IF($DI911&gt;=9,INDEX($CL:$CL,$DH911+9),"")</f>
      </c>
      <c r="CW911">
        <f>IF($DI911&gt;=10,INDEX($CL:$CL,$DH911+10),"")</f>
      </c>
      <c r="CX911">
        <f>IF($DI911&gt;=11,INDEX($CL:$CL,$DH911+11),"")</f>
      </c>
      <c r="CY911">
        <f>IF($DI911&gt;=12,INDEX($CL:$CL,$DH911+12),"")</f>
      </c>
      <c r="CZ911">
        <f>IF($DI911&gt;=13,INDEX($CL:$CL,$DH911+13),"")</f>
      </c>
      <c r="DA911">
        <f>IF($DI911&gt;=14,INDEX($CL:$CL,$DH911+14),"")</f>
      </c>
      <c r="DB911">
        <f>IF($DI911&gt;=15,INDEX($CL:$CL,$DH911+15),"")</f>
      </c>
      <c r="DC911">
        <f>IF($DI911&gt;=16,INDEX($CL:$CL,$DH911+16),"")</f>
      </c>
      <c r="DD911">
        <f>IF($DI911&gt;=17,INDEX($CL:$CL,$DH911+17),"")</f>
      </c>
      <c r="DE911">
        <f>IF($DI911&gt;=18,INDEX($CL:$CL,$DH911+18),"")</f>
      </c>
      <c r="DF911">
        <f>IF($DI911&gt;=19,INDEX($CL:$CL,$DH911+19),"")</f>
      </c>
      <c r="DG911">
        <f>IF($DI911&gt;=20,INDEX($CL:$CL,$DH911+20),"")</f>
      </c>
      <c r="DH911">
        <f>IFERROR(MATCH($CK911,$CL$2:$CL$1558,0)+1,0)</f>
      </c>
      <c r="DI911">
        <f>IFERROR(INDEX($CM$2:$CM$1558,MATCH($CK911,$CL$2:$CL$1558,0)),0)</f>
      </c>
      <c r="DJ911">
        <f>IFERROR(INDEX($AQ:$AQ,MATCH($K911,$AP:$AP,0))&amp;"","")</f>
      </c>
      <c r="DN911">
        <f>IF($GQ911&gt;=1,INDEX($DK:$DK,$GP911+1),"")</f>
      </c>
      <c r="DO911">
        <f>IF($GQ911&gt;=2,INDEX($DK:$DK,$GP911+2),"")</f>
      </c>
      <c r="DP911">
        <f>IF($GQ911&gt;=3,INDEX($DK:$DK,$GP911+3),"")</f>
      </c>
      <c r="DQ911">
        <f>IF($GQ911&gt;=4,INDEX($DK:$DK,$GP911+4),"")</f>
      </c>
      <c r="DR911">
        <f>IF($GQ911&gt;=5,INDEX($DK:$DK,$GP911+5),"")</f>
      </c>
      <c r="DS911">
        <f>IF($GQ911&gt;=6,INDEX($DK:$DK,$GP911+6),"")</f>
      </c>
      <c r="DT911">
        <f>IF($GQ911&gt;=7,INDEX($DK:$DK,$GP911+7),"")</f>
      </c>
      <c r="DU911">
        <f>IF($GQ911&gt;=8,INDEX($DK:$DK,$GP911+8),"")</f>
      </c>
      <c r="DV911">
        <f>IF($GQ911&gt;=9,INDEX($DK:$DK,$GP911+9),"")</f>
      </c>
      <c r="DW911">
        <f>IF($GQ911&gt;=10,INDEX($DK:$DK,$GP911+10),"")</f>
      </c>
      <c r="DX911">
        <f>IF($GQ911&gt;=11,INDEX($DK:$DK,$GP911+11),"")</f>
      </c>
      <c r="DY911">
        <f>IF($GQ911&gt;=12,INDEX($DK:$DK,$GP911+12),"")</f>
      </c>
      <c r="DZ911">
        <f>IF($GQ911&gt;=13,INDEX($DK:$DK,$GP911+13),"")</f>
      </c>
      <c r="EA911">
        <f>IF($GQ911&gt;=14,INDEX($DK:$DK,$GP911+14),"")</f>
      </c>
      <c r="EB911">
        <f>IF($GQ911&gt;=15,INDEX($DK:$DK,$GP911+15),"")</f>
      </c>
      <c r="EC911">
        <f>IF($GQ911&gt;=16,INDEX($DK:$DK,$GP911+16),"")</f>
      </c>
      <c r="ED911">
        <f>IF($GQ911&gt;=17,INDEX($DK:$DK,$GP911+17),"")</f>
      </c>
      <c r="EE911">
        <f>IF($GQ911&gt;=18,INDEX($DK:$DK,$GP911+18),"")</f>
      </c>
      <c r="EF911">
        <f>IF($GQ911&gt;=19,INDEX($DK:$DK,$GP911+19),"")</f>
      </c>
      <c r="EG911">
        <f>IF($GQ911&gt;=20,INDEX($DK:$DK,$GP911+20),"")</f>
      </c>
      <c r="EH911">
        <f>IF($GQ911&gt;=21,INDEX($DK:$DK,$GP911+21),"")</f>
      </c>
      <c r="EI911">
        <f>IF($GQ911&gt;=22,INDEX($DK:$DK,$GP911+22),"")</f>
      </c>
      <c r="EJ911">
        <f>IF($GQ911&gt;=23,INDEX($DK:$DK,$GP911+23),"")</f>
      </c>
      <c r="EK911">
        <f>IF($GQ911&gt;=24,INDEX($DK:$DK,$GP911+24),"")</f>
      </c>
      <c r="EL911">
        <f>IF($GQ911&gt;=25,INDEX($DK:$DK,$GP911+25),"")</f>
      </c>
      <c r="EM911">
        <f>IF($GQ911&gt;=26,INDEX($DK:$DK,$GP911+26),"")</f>
      </c>
      <c r="EN911">
        <f>IF($GQ911&gt;=27,INDEX($DK:$DK,$GP911+27),"")</f>
      </c>
      <c r="EO911">
        <f>IF($GQ911&gt;=28,INDEX($DK:$DK,$GP911+28),"")</f>
      </c>
      <c r="EP911">
        <f>IF($GQ911&gt;=29,INDEX($DK:$DK,$GP911+29),"")</f>
      </c>
      <c r="EQ911">
        <f>IF($GQ911&gt;=30,INDEX($DK:$DK,$GP911+30),"")</f>
      </c>
      <c r="ER911">
        <f>IF($GQ911&gt;=31,INDEX($DK:$DK,$GP911+31),"")</f>
      </c>
      <c r="ES911">
        <f>IF($GQ911&gt;=32,INDEX($DK:$DK,$GP911+32),"")</f>
      </c>
      <c r="ET911">
        <f>IF($GQ911&gt;=33,INDEX($DK:$DK,$GP911+33),"")</f>
      </c>
      <c r="EU911">
        <f>IF($GQ911&gt;=34,INDEX($DK:$DK,$GP911+34),"")</f>
      </c>
      <c r="EV911">
        <f>IF($GQ911&gt;=35,INDEX($DK:$DK,$GP911+35),"")</f>
      </c>
      <c r="EW911">
        <f>IF($GQ911&gt;=36,INDEX($DK:$DK,$GP911+36),"")</f>
      </c>
      <c r="EX911">
        <f>IF($GQ911&gt;=37,INDEX($DK:$DK,$GP911+37),"")</f>
      </c>
      <c r="EY911">
        <f>IF($GQ911&gt;=38,INDEX($DK:$DK,$GP911+38),"")</f>
      </c>
      <c r="EZ911">
        <f>IF($GQ911&gt;=39,INDEX($DK:$DK,$GP911+39),"")</f>
      </c>
      <c r="FA911">
        <f>IF($GQ911&gt;=40,INDEX($DK:$DK,$GP911+40),"")</f>
      </c>
      <c r="FB911">
        <f>IF($GQ911&gt;=1,INDEX($DL:$DL,$GP911+1),"")</f>
      </c>
      <c r="FC911">
        <f>IF($GQ911&gt;=2,INDEX($DL:$DL,$GP911+2),"")</f>
      </c>
      <c r="FD911">
        <f>IF($GQ911&gt;=3,INDEX($DL:$DL,$GP911+3),"")</f>
      </c>
      <c r="FE911">
        <f>IF($GQ911&gt;=4,INDEX($DL:$DL,$GP911+4),"")</f>
      </c>
      <c r="FF911">
        <f>IF($GQ911&gt;=5,INDEX($DL:$DL,$GP911+5),"")</f>
      </c>
      <c r="FG911">
        <f>IF($GQ911&gt;=6,INDEX($DL:$DL,$GP911+6),"")</f>
      </c>
      <c r="FH911">
        <f>IF($GQ911&gt;=7,INDEX($DL:$DL,$GP911+7),"")</f>
      </c>
      <c r="FI911">
        <f>IF($GQ911&gt;=8,INDEX($DL:$DL,$GP911+8),"")</f>
      </c>
      <c r="FJ911">
        <f>IF($GQ911&gt;=9,INDEX($DL:$DL,$GP911+9),"")</f>
      </c>
      <c r="FK911">
        <f>IF($GQ911&gt;=10,INDEX($DL:$DL,$GP911+10),"")</f>
      </c>
      <c r="FL911">
        <f>IF($GQ911&gt;=11,INDEX($DL:$DL,$GP911+11),"")</f>
      </c>
      <c r="FM911">
        <f>IF($GQ911&gt;=12,INDEX($DL:$DL,$GP911+12),"")</f>
      </c>
      <c r="FN911">
        <f>IF($GQ911&gt;=13,INDEX($DL:$DL,$GP911+13),"")</f>
      </c>
      <c r="FO911">
        <f>IF($GQ911&gt;=14,INDEX($DL:$DL,$GP911+14),"")</f>
      </c>
      <c r="FP911">
        <f>IF($GQ911&gt;=15,INDEX($DL:$DL,$GP911+15),"")</f>
      </c>
      <c r="FQ911">
        <f>IF($GQ911&gt;=16,INDEX($DL:$DL,$GP911+16),"")</f>
      </c>
      <c r="FR911">
        <f>IF($GQ911&gt;=17,INDEX($DL:$DL,$GP911+17),"")</f>
      </c>
      <c r="FS911">
        <f>IF($GQ911&gt;=18,INDEX($DL:$DL,$GP911+18),"")</f>
      </c>
      <c r="FT911">
        <f>IF($GQ911&gt;=19,INDEX($DL:$DL,$GP911+19),"")</f>
      </c>
      <c r="FU911">
        <f>IF($GQ911&gt;=20,INDEX($DL:$DL,$GP911+20),"")</f>
      </c>
      <c r="FV911">
        <f>IF($GQ911&gt;=21,INDEX($DL:$DL,$GP911+21),"")</f>
      </c>
      <c r="FW911">
        <f>IF($GQ911&gt;=22,INDEX($DL:$DL,$GP911+22),"")</f>
      </c>
      <c r="FX911">
        <f>IF($GQ911&gt;=23,INDEX($DL:$DL,$GP911+23),"")</f>
      </c>
      <c r="FY911">
        <f>IF($GQ911&gt;=24,INDEX($DL:$DL,$GP911+24),"")</f>
      </c>
      <c r="FZ911">
        <f>IF($GQ911&gt;=25,INDEX($DL:$DL,$GP911+25),"")</f>
      </c>
      <c r="GA911">
        <f>IF($GQ911&gt;=26,INDEX($DL:$DL,$GP911+26),"")</f>
      </c>
      <c r="GB911">
        <f>IF($GQ911&gt;=27,INDEX($DL:$DL,$GP911+27),"")</f>
      </c>
      <c r="GC911">
        <f>IF($GQ911&gt;=28,INDEX($DL:$DL,$GP911+28),"")</f>
      </c>
      <c r="GD911">
        <f>IF($GQ911&gt;=29,INDEX($DL:$DL,$GP911+29),"")</f>
      </c>
      <c r="GE911">
        <f>IF($GQ911&gt;=30,INDEX($DL:$DL,$GP911+30),"")</f>
      </c>
      <c r="GF911">
        <f>IF($GQ911&gt;=31,INDEX($DL:$DL,$GP911+31),"")</f>
      </c>
      <c r="GG911">
        <f>IF($GQ911&gt;=32,INDEX($DL:$DL,$GP911+32),"")</f>
      </c>
      <c r="GH911">
        <f>IF($GQ911&gt;=33,INDEX($DL:$DL,$GP911+33),"")</f>
      </c>
      <c r="GI911">
        <f>IF($GQ911&gt;=34,INDEX($DL:$DL,$GP911+34),"")</f>
      </c>
      <c r="GJ911">
        <f>IF($GQ911&gt;=35,INDEX($DL:$DL,$GP911+35),"")</f>
      </c>
      <c r="GK911">
        <f>IF($GQ911&gt;=36,INDEX($DL:$DL,$GP911+36),"")</f>
      </c>
      <c r="GL911">
        <f>IF($GQ911&gt;=37,INDEX($DL:$DL,$GP911+37),"")</f>
      </c>
      <c r="GM911">
        <f>IF($GQ911&gt;=38,INDEX($DL:$DL,$GP911+38),"")</f>
      </c>
      <c r="GN911">
        <f>IF($GQ911&gt;=39,INDEX($DL:$DL,$GP911+39),"")</f>
      </c>
      <c r="GO911">
        <f>IF($GQ911&gt;=40,INDEX($DL:$DL,$GP911+40),"")</f>
      </c>
      <c r="GP911">
        <f>IFERROR(MATCH($DJ911,$DK$2:$DK$148,0)+1,0)</f>
      </c>
      <c r="GQ911">
        <f>IFERROR(INDEX($DM$2:$DM$148,MATCH($DJ911,$DK$2:$DK$148,0)),0)</f>
      </c>
      <c r="GR911">
        <f>IFERROR(MATCH($L911,$DN$911:$FA$911,0),0)</f>
      </c>
      <c r="GS911">
        <f>IF($GR911&gt;0,INDEX($FB$911:$GO$911,$GR911),"")</f>
      </c>
      <c r="GV911">
        <f>IF($JE911&gt;=1,INDEX($GT:$GT,$JD911+1),"")</f>
      </c>
      <c r="GW911">
        <f>IF($JE911&gt;=2,INDEX($GT:$GT,$JD911+2),"")</f>
      </c>
      <c r="GX911">
        <f>IF($JE911&gt;=3,INDEX($GT:$GT,$JD911+3),"")</f>
      </c>
      <c r="GY911">
        <f>IF($JE911&gt;=4,INDEX($GT:$GT,$JD911+4),"")</f>
      </c>
      <c r="GZ911">
        <f>IF($JE911&gt;=5,INDEX($GT:$GT,$JD911+5),"")</f>
      </c>
      <c r="HA911">
        <f>IF($JE911&gt;=6,INDEX($GT:$GT,$JD911+6),"")</f>
      </c>
      <c r="HB911">
        <f>IF($JE911&gt;=7,INDEX($GT:$GT,$JD911+7),"")</f>
      </c>
      <c r="HC911">
        <f>IF($JE911&gt;=8,INDEX($GT:$GT,$JD911+8),"")</f>
      </c>
      <c r="HD911">
        <f>IF($JE911&gt;=9,INDEX($GT:$GT,$JD911+9),"")</f>
      </c>
      <c r="HE911">
        <f>IF($JE911&gt;=10,INDEX($GT:$GT,$JD911+10),"")</f>
      </c>
      <c r="HF911">
        <f>IF($JE911&gt;=11,INDEX($GT:$GT,$JD911+11),"")</f>
      </c>
      <c r="HG911">
        <f>IF($JE911&gt;=12,INDEX($GT:$GT,$JD911+12),"")</f>
      </c>
      <c r="HH911">
        <f>IF($JE911&gt;=13,INDEX($GT:$GT,$JD911+13),"")</f>
      </c>
      <c r="HI911">
        <f>IF($JE911&gt;=14,INDEX($GT:$GT,$JD911+14),"")</f>
      </c>
      <c r="HJ911">
        <f>IF($JE911&gt;=15,INDEX($GT:$GT,$JD911+15),"")</f>
      </c>
      <c r="HK911">
        <f>IF($JE911&gt;=16,INDEX($GT:$GT,$JD911+16),"")</f>
      </c>
      <c r="HL911">
        <f>IF($JE911&gt;=17,INDEX($GT:$GT,$JD911+17),"")</f>
      </c>
      <c r="HM911">
        <f>IF($JE911&gt;=18,INDEX($GT:$GT,$JD911+18),"")</f>
      </c>
      <c r="HN911">
        <f>IF($JE911&gt;=19,INDEX($GT:$GT,$JD911+19),"")</f>
      </c>
      <c r="HO911">
        <f>IF($JE911&gt;=20,INDEX($GT:$GT,$JD911+20),"")</f>
      </c>
      <c r="HP911">
        <f>IF($JE911&gt;=21,INDEX($GT:$GT,$JD911+21),"")</f>
      </c>
      <c r="HQ911">
        <f>IF($JE911&gt;=22,INDEX($GT:$GT,$JD911+22),"")</f>
      </c>
      <c r="HR911">
        <f>IF($JE911&gt;=23,INDEX($GT:$GT,$JD911+23),"")</f>
      </c>
      <c r="HS911">
        <f>IF($JE911&gt;=24,INDEX($GT:$GT,$JD911+24),"")</f>
      </c>
      <c r="HT911">
        <f>IF($JE911&gt;=25,INDEX($GT:$GT,$JD911+25),"")</f>
      </c>
      <c r="HU911">
        <f>IF($JE911&gt;=26,INDEX($GT:$GT,$JD911+26),"")</f>
      </c>
      <c r="HV911">
        <f>IF($JE911&gt;=27,INDEX($GT:$GT,$JD911+27),"")</f>
      </c>
      <c r="HW911">
        <f>IF($JE911&gt;=28,INDEX($GT:$GT,$JD911+28),"")</f>
      </c>
      <c r="HX911">
        <f>IF($JE911&gt;=29,INDEX($GT:$GT,$JD911+29),"")</f>
      </c>
      <c r="HY911">
        <f>IF($JE911&gt;=30,INDEX($GT:$GT,$JD911+30),"")</f>
      </c>
      <c r="HZ911">
        <f>IF($JE911&gt;=31,INDEX($GT:$GT,$JD911+31),"")</f>
      </c>
      <c r="IA911">
        <f>IF($JE911&gt;=32,INDEX($GT:$GT,$JD911+32),"")</f>
      </c>
      <c r="IB911">
        <f>IF($JE911&gt;=33,INDEX($GT:$GT,$JD911+33),"")</f>
      </c>
      <c r="IC911">
        <f>IF($JE911&gt;=34,INDEX($GT:$GT,$JD911+34),"")</f>
      </c>
      <c r="ID911">
        <f>IF($JE911&gt;=35,INDEX($GT:$GT,$JD911+35),"")</f>
      </c>
      <c r="IE911">
        <f>IF($JE911&gt;=36,INDEX($GT:$GT,$JD911+36),"")</f>
      </c>
      <c r="IF911">
        <f>IF($JE911&gt;=37,INDEX($GT:$GT,$JD911+37),"")</f>
      </c>
      <c r="IG911">
        <f>IF($JE911&gt;=38,INDEX($GT:$GT,$JD911+38),"")</f>
      </c>
      <c r="IH911">
        <f>IF($JE911&gt;=39,INDEX($GT:$GT,$JD911+39),"")</f>
      </c>
      <c r="II911">
        <f>IF($JE911&gt;=40,INDEX($GT:$GT,$JD911+40),"")</f>
      </c>
      <c r="IJ911">
        <f>IF($JE911&gt;=41,INDEX($GT:$GT,$JD911+41),"")</f>
      </c>
      <c r="IK911">
        <f>IF($JE911&gt;=42,INDEX($GT:$GT,$JD911+42),"")</f>
      </c>
      <c r="IL911">
        <f>IF($JE911&gt;=43,INDEX($GT:$GT,$JD911+43),"")</f>
      </c>
      <c r="IM911">
        <f>IF($JE911&gt;=44,INDEX($GT:$GT,$JD911+44),"")</f>
      </c>
      <c r="IN911">
        <f>IF($JE911&gt;=45,INDEX($GT:$GT,$JD911+45),"")</f>
      </c>
      <c r="IO911">
        <f>IF($JE911&gt;=46,INDEX($GT:$GT,$JD911+46),"")</f>
      </c>
      <c r="IP911">
        <f>IF($JE911&gt;=47,INDEX($GT:$GT,$JD911+47),"")</f>
      </c>
      <c r="IQ911">
        <f>IF($JE911&gt;=48,INDEX($GT:$GT,$JD911+48),"")</f>
      </c>
      <c r="IR911">
        <f>IF($JE911&gt;=49,INDEX($GT:$GT,$JD911+49),"")</f>
      </c>
      <c r="IS911">
        <f>IF($JE911&gt;=50,INDEX($GT:$GT,$JD911+50),"")</f>
      </c>
      <c r="IT911">
        <f>IF($JE911&gt;=51,INDEX($GT:$GT,$JD911+51),"")</f>
      </c>
      <c r="IU911">
        <f>IF($JE911&gt;=52,INDEX($GT:$GT,$JD911+52),"")</f>
      </c>
      <c r="IV911">
        <f>IF($JE911&gt;=53,INDEX($GT:$GT,$JD911+53),"")</f>
      </c>
      <c r="IW911">
        <f>IF($JE911&gt;=54,INDEX($GT:$GT,$JD911+54),"")</f>
      </c>
      <c r="IX911">
        <f>IF($JE911&gt;=55,INDEX($GT:$GT,$JD911+55),"")</f>
      </c>
      <c r="IY911">
        <f>IF($JE911&gt;=56,INDEX($GT:$GT,$JD911+56),"")</f>
      </c>
      <c r="IZ911">
        <f>IF($JE911&gt;=57,INDEX($GT:$GT,$JD911+57),"")</f>
      </c>
      <c r="JA911">
        <f>IF($JE911&gt;=58,INDEX($GT:$GT,$JD911+58),"")</f>
      </c>
      <c r="JB911">
        <f>IF($JE911&gt;=59,INDEX($GT:$GT,$JD911+59),"")</f>
      </c>
      <c r="JC911">
        <f>IF($JE911&gt;=60,INDEX($GT:$GT,$JD911+60),"")</f>
      </c>
      <c r="JD911">
        <f>IFERROR(MATCH($GS911,$GT$2:$GT$322,0)+1,0)</f>
      </c>
      <c r="JE911">
        <f>IFERROR(INDEX($GU$2:$GU$322,MATCH($GS911,$GT$2:$GT$322,0)),0)</f>
      </c>
      <c r="JF911" t="s">
        <v>28</v>
      </c>
      <c r="JG911" t="s">
        <v>28</v>
      </c>
    </row>
    <row r="912" spans="1:267" x14ac:dyDescent="0.25">
      <c r="J912" s="1"/>
      <c r="K912" s="1"/>
      <c r="L912" s="1"/>
      <c r="M912" s="1"/>
      <c r="N912" s="1">
        <f>IFERROR(IF(FIND(" - ",$J912)&gt;0,MID($J912,FIND(" - ",$J912)+3,LEN($J912)),""),"")</f>
      </c>
      <c r="P912" s="1"/>
      <c r="S912" t="s">
        <v>28</v>
      </c>
      <c r="U912">
        <f>IF(OR($S912="",$T912=""),"",IFERROR($S912/$T912,0))</f>
      </c>
      <c r="V912">
        <f>IF($S912="","",
IF($K912="","",
IF(ISNUMBER(SEARCH("exempt",LOWER($K912))),0,
$S912*(VALUE(SUBSTITUTE($K912,"%",""))/100))))</f>
      </c>
      <c r="AB912">
        <f>IF($S912="","",
SUM($S912,$V912,$Z912,$W912,$Y912)-
IF($AA912="",0,VALUE($AA912)))</f>
      </c>
      <c r="AJ912" t="s">
        <v>1759</v>
      </c>
      <c r="AR912">
        <f>IFERROR(LEFT($J912,FIND(" - ",$J912)-1),$J912)</f>
      </c>
      <c r="AU912">
        <f>IF($CJ912&gt;=1,INDEX($AS:$AS,$CI912+1),"")</f>
      </c>
      <c r="AV912">
        <f>IF($CJ912&gt;=2,INDEX($AS:$AS,$CI912+2),"")</f>
      </c>
      <c r="AW912">
        <f>IF($CJ912&gt;=3,INDEX($AS:$AS,$CI912+3),"")</f>
      </c>
      <c r="AX912">
        <f>IF($CJ912&gt;=4,INDEX($AS:$AS,$CI912+4),"")</f>
      </c>
      <c r="AY912">
        <f>IF($CJ912&gt;=5,INDEX($AS:$AS,$CI912+5),"")</f>
      </c>
      <c r="AZ912">
        <f>IF($CJ912&gt;=6,INDEX($AS:$AS,$CI912+6),"")</f>
      </c>
      <c r="BA912">
        <f>IF($CJ912&gt;=7,INDEX($AS:$AS,$CI912+7),"")</f>
      </c>
      <c r="BB912">
        <f>IF($CJ912&gt;=8,INDEX($AS:$AS,$CI912+8),"")</f>
      </c>
      <c r="BC912">
        <f>IF($CJ912&gt;=9,INDEX($AS:$AS,$CI912+9),"")</f>
      </c>
      <c r="BD912">
        <f>IF($CJ912&gt;=10,INDEX($AS:$AS,$CI912+10),"")</f>
      </c>
      <c r="BE912">
        <f>IF($CJ912&gt;=11,INDEX($AS:$AS,$CI912+11),"")</f>
      </c>
      <c r="BF912">
        <f>IF($CJ912&gt;=12,INDEX($AS:$AS,$CI912+12),"")</f>
      </c>
      <c r="BG912">
        <f>IF($CJ912&gt;=13,INDEX($AS:$AS,$CI912+13),"")</f>
      </c>
      <c r="BH912">
        <f>IF($CJ912&gt;=14,INDEX($AS:$AS,$CI912+14),"")</f>
      </c>
      <c r="BI912">
        <f>IF($CJ912&gt;=15,INDEX($AS:$AS,$CI912+15),"")</f>
      </c>
      <c r="BJ912">
        <f>IF($CJ912&gt;=16,INDEX($AS:$AS,$CI912+16),"")</f>
      </c>
      <c r="BK912">
        <f>IF($CJ912&gt;=17,INDEX($AS:$AS,$CI912+17),"")</f>
      </c>
      <c r="BL912">
        <f>IF($CJ912&gt;=18,INDEX($AS:$AS,$CI912+18),"")</f>
      </c>
      <c r="BM912">
        <f>IF($CJ912&gt;=19,INDEX($AS:$AS,$CI912+19),"")</f>
      </c>
      <c r="BN912">
        <f>IF($CJ912&gt;=20,INDEX($AS:$AS,$CI912+20),"")</f>
      </c>
      <c r="BO912">
        <f>IF($CJ912&gt;=21,INDEX($AS:$AS,$CI912+21),"")</f>
      </c>
      <c r="BP912">
        <f>IF($CJ912&gt;=22,INDEX($AS:$AS,$CI912+22),"")</f>
      </c>
      <c r="BQ912">
        <f>IF($CJ912&gt;=23,INDEX($AS:$AS,$CI912+23),"")</f>
      </c>
      <c r="BR912">
        <f>IF($CJ912&gt;=24,INDEX($AS:$AS,$CI912+24),"")</f>
      </c>
      <c r="BS912">
        <f>IF($CJ912&gt;=25,INDEX($AS:$AS,$CI912+25),"")</f>
      </c>
      <c r="BT912">
        <f>IF($CJ912&gt;=26,INDEX($AS:$AS,$CI912+26),"")</f>
      </c>
      <c r="BU912">
        <f>IF($CJ912&gt;=27,INDEX($AS:$AS,$CI912+27),"")</f>
      </c>
      <c r="BV912">
        <f>IF($CJ912&gt;=28,INDEX($AS:$AS,$CI912+28),"")</f>
      </c>
      <c r="BW912">
        <f>IF($CJ912&gt;=29,INDEX($AS:$AS,$CI912+29),"")</f>
      </c>
      <c r="BX912">
        <f>IF($CJ912&gt;=30,INDEX($AS:$AS,$CI912+30),"")</f>
      </c>
      <c r="BY912">
        <f>IF($CJ912&gt;=31,INDEX($AS:$AS,$CI912+31),"")</f>
      </c>
      <c r="BZ912">
        <f>IF($CJ912&gt;=32,INDEX($AS:$AS,$CI912+32),"")</f>
      </c>
      <c r="CA912">
        <f>IF($CJ912&gt;=33,INDEX($AS:$AS,$CI912+33),"")</f>
      </c>
      <c r="CB912">
        <f>IF($CJ912&gt;=34,INDEX($AS:$AS,$CI912+34),"")</f>
      </c>
      <c r="CC912">
        <f>IF($CJ912&gt;=35,INDEX($AS:$AS,$CI912+35),"")</f>
      </c>
      <c r="CD912">
        <f>IF($CJ912&gt;=36,INDEX($AS:$AS,$CI912+36),"")</f>
      </c>
      <c r="CE912">
        <f>IF($CJ912&gt;=37,INDEX($AS:$AS,$CI912+37),"")</f>
      </c>
      <c r="CF912">
        <f>IF($CJ912&gt;=38,INDEX($AS:$AS,$CI912+38),"")</f>
      </c>
      <c r="CG912">
        <f>IF($CJ912&gt;=39,INDEX($AS:$AS,$CI912+39),"")</f>
      </c>
      <c r="CH912">
        <f>IF($CJ912&gt;=40,INDEX($AS:$AS,$CI912+40),"")</f>
      </c>
      <c r="CI912">
        <f>IFERROR(MATCH($AR912,$AS$2:$AS$133,0)+1,0)</f>
      </c>
      <c r="CJ912">
        <f>IFERROR(INDEX($AT$2:$AT$133,MATCH($AR912,$AS$2:$AS$133,0)),0)</f>
      </c>
      <c r="CK912">
        <f>IFERROR(LEFT($O912,FIND(" - ",$O912)-1),$O912)</f>
      </c>
      <c r="CL912" t="s">
        <v>1760</v>
      </c>
      <c r="CM912">
        <v>1</v>
      </c>
      <c r="CN912">
        <f>IF($DI912&gt;=1,INDEX($CL:$CL,$DH912+1),"")</f>
      </c>
      <c r="CO912">
        <f>IF($DI912&gt;=2,INDEX($CL:$CL,$DH912+2),"")</f>
      </c>
      <c r="CP912">
        <f>IF($DI912&gt;=3,INDEX($CL:$CL,$DH912+3),"")</f>
      </c>
      <c r="CQ912">
        <f>IF($DI912&gt;=4,INDEX($CL:$CL,$DH912+4),"")</f>
      </c>
      <c r="CR912">
        <f>IF($DI912&gt;=5,INDEX($CL:$CL,$DH912+5),"")</f>
      </c>
      <c r="CS912">
        <f>IF($DI912&gt;=6,INDEX($CL:$CL,$DH912+6),"")</f>
      </c>
      <c r="CT912">
        <f>IF($DI912&gt;=7,INDEX($CL:$CL,$DH912+7),"")</f>
      </c>
      <c r="CU912">
        <f>IF($DI912&gt;=8,INDEX($CL:$CL,$DH912+8),"")</f>
      </c>
      <c r="CV912">
        <f>IF($DI912&gt;=9,INDEX($CL:$CL,$DH912+9),"")</f>
      </c>
      <c r="CW912">
        <f>IF($DI912&gt;=10,INDEX($CL:$CL,$DH912+10),"")</f>
      </c>
      <c r="CX912">
        <f>IF($DI912&gt;=11,INDEX($CL:$CL,$DH912+11),"")</f>
      </c>
      <c r="CY912">
        <f>IF($DI912&gt;=12,INDEX($CL:$CL,$DH912+12),"")</f>
      </c>
      <c r="CZ912">
        <f>IF($DI912&gt;=13,INDEX($CL:$CL,$DH912+13),"")</f>
      </c>
      <c r="DA912">
        <f>IF($DI912&gt;=14,INDEX($CL:$CL,$DH912+14),"")</f>
      </c>
      <c r="DB912">
        <f>IF($DI912&gt;=15,INDEX($CL:$CL,$DH912+15),"")</f>
      </c>
      <c r="DC912">
        <f>IF($DI912&gt;=16,INDEX($CL:$CL,$DH912+16),"")</f>
      </c>
      <c r="DD912">
        <f>IF($DI912&gt;=17,INDEX($CL:$CL,$DH912+17),"")</f>
      </c>
      <c r="DE912">
        <f>IF($DI912&gt;=18,INDEX($CL:$CL,$DH912+18),"")</f>
      </c>
      <c r="DF912">
        <f>IF($DI912&gt;=19,INDEX($CL:$CL,$DH912+19),"")</f>
      </c>
      <c r="DG912">
        <f>IF($DI912&gt;=20,INDEX($CL:$CL,$DH912+20),"")</f>
      </c>
      <c r="DH912">
        <f>IFERROR(MATCH($CK912,$CL$2:$CL$1558,0)+1,0)</f>
      </c>
      <c r="DI912">
        <f>IFERROR(INDEX($CM$2:$CM$1558,MATCH($CK912,$CL$2:$CL$1558,0)),0)</f>
      </c>
      <c r="DJ912">
        <f>IFERROR(INDEX($AQ:$AQ,MATCH($K912,$AP:$AP,0))&amp;"","")</f>
      </c>
      <c r="DN912">
        <f>IF($GQ912&gt;=1,INDEX($DK:$DK,$GP912+1),"")</f>
      </c>
      <c r="DO912">
        <f>IF($GQ912&gt;=2,INDEX($DK:$DK,$GP912+2),"")</f>
      </c>
      <c r="DP912">
        <f>IF($GQ912&gt;=3,INDEX($DK:$DK,$GP912+3),"")</f>
      </c>
      <c r="DQ912">
        <f>IF($GQ912&gt;=4,INDEX($DK:$DK,$GP912+4),"")</f>
      </c>
      <c r="DR912">
        <f>IF($GQ912&gt;=5,INDEX($DK:$DK,$GP912+5),"")</f>
      </c>
      <c r="DS912">
        <f>IF($GQ912&gt;=6,INDEX($DK:$DK,$GP912+6),"")</f>
      </c>
      <c r="DT912">
        <f>IF($GQ912&gt;=7,INDEX($DK:$DK,$GP912+7),"")</f>
      </c>
      <c r="DU912">
        <f>IF($GQ912&gt;=8,INDEX($DK:$DK,$GP912+8),"")</f>
      </c>
      <c r="DV912">
        <f>IF($GQ912&gt;=9,INDEX($DK:$DK,$GP912+9),"")</f>
      </c>
      <c r="DW912">
        <f>IF($GQ912&gt;=10,INDEX($DK:$DK,$GP912+10),"")</f>
      </c>
      <c r="DX912">
        <f>IF($GQ912&gt;=11,INDEX($DK:$DK,$GP912+11),"")</f>
      </c>
      <c r="DY912">
        <f>IF($GQ912&gt;=12,INDEX($DK:$DK,$GP912+12),"")</f>
      </c>
      <c r="DZ912">
        <f>IF($GQ912&gt;=13,INDEX($DK:$DK,$GP912+13),"")</f>
      </c>
      <c r="EA912">
        <f>IF($GQ912&gt;=14,INDEX($DK:$DK,$GP912+14),"")</f>
      </c>
      <c r="EB912">
        <f>IF($GQ912&gt;=15,INDEX($DK:$DK,$GP912+15),"")</f>
      </c>
      <c r="EC912">
        <f>IF($GQ912&gt;=16,INDEX($DK:$DK,$GP912+16),"")</f>
      </c>
      <c r="ED912">
        <f>IF($GQ912&gt;=17,INDEX($DK:$DK,$GP912+17),"")</f>
      </c>
      <c r="EE912">
        <f>IF($GQ912&gt;=18,INDEX($DK:$DK,$GP912+18),"")</f>
      </c>
      <c r="EF912">
        <f>IF($GQ912&gt;=19,INDEX($DK:$DK,$GP912+19),"")</f>
      </c>
      <c r="EG912">
        <f>IF($GQ912&gt;=20,INDEX($DK:$DK,$GP912+20),"")</f>
      </c>
      <c r="EH912">
        <f>IF($GQ912&gt;=21,INDEX($DK:$DK,$GP912+21),"")</f>
      </c>
      <c r="EI912">
        <f>IF($GQ912&gt;=22,INDEX($DK:$DK,$GP912+22),"")</f>
      </c>
      <c r="EJ912">
        <f>IF($GQ912&gt;=23,INDEX($DK:$DK,$GP912+23),"")</f>
      </c>
      <c r="EK912">
        <f>IF($GQ912&gt;=24,INDEX($DK:$DK,$GP912+24),"")</f>
      </c>
      <c r="EL912">
        <f>IF($GQ912&gt;=25,INDEX($DK:$DK,$GP912+25),"")</f>
      </c>
      <c r="EM912">
        <f>IF($GQ912&gt;=26,INDEX($DK:$DK,$GP912+26),"")</f>
      </c>
      <c r="EN912">
        <f>IF($GQ912&gt;=27,INDEX($DK:$DK,$GP912+27),"")</f>
      </c>
      <c r="EO912">
        <f>IF($GQ912&gt;=28,INDEX($DK:$DK,$GP912+28),"")</f>
      </c>
      <c r="EP912">
        <f>IF($GQ912&gt;=29,INDEX($DK:$DK,$GP912+29),"")</f>
      </c>
      <c r="EQ912">
        <f>IF($GQ912&gt;=30,INDEX($DK:$DK,$GP912+30),"")</f>
      </c>
      <c r="ER912">
        <f>IF($GQ912&gt;=31,INDEX($DK:$DK,$GP912+31),"")</f>
      </c>
      <c r="ES912">
        <f>IF($GQ912&gt;=32,INDEX($DK:$DK,$GP912+32),"")</f>
      </c>
      <c r="ET912">
        <f>IF($GQ912&gt;=33,INDEX($DK:$DK,$GP912+33),"")</f>
      </c>
      <c r="EU912">
        <f>IF($GQ912&gt;=34,INDEX($DK:$DK,$GP912+34),"")</f>
      </c>
      <c r="EV912">
        <f>IF($GQ912&gt;=35,INDEX($DK:$DK,$GP912+35),"")</f>
      </c>
      <c r="EW912">
        <f>IF($GQ912&gt;=36,INDEX($DK:$DK,$GP912+36),"")</f>
      </c>
      <c r="EX912">
        <f>IF($GQ912&gt;=37,INDEX($DK:$DK,$GP912+37),"")</f>
      </c>
      <c r="EY912">
        <f>IF($GQ912&gt;=38,INDEX($DK:$DK,$GP912+38),"")</f>
      </c>
      <c r="EZ912">
        <f>IF($GQ912&gt;=39,INDEX($DK:$DK,$GP912+39),"")</f>
      </c>
      <c r="FA912">
        <f>IF($GQ912&gt;=40,INDEX($DK:$DK,$GP912+40),"")</f>
      </c>
      <c r="FB912">
        <f>IF($GQ912&gt;=1,INDEX($DL:$DL,$GP912+1),"")</f>
      </c>
      <c r="FC912">
        <f>IF($GQ912&gt;=2,INDEX($DL:$DL,$GP912+2),"")</f>
      </c>
      <c r="FD912">
        <f>IF($GQ912&gt;=3,INDEX($DL:$DL,$GP912+3),"")</f>
      </c>
      <c r="FE912">
        <f>IF($GQ912&gt;=4,INDEX($DL:$DL,$GP912+4),"")</f>
      </c>
      <c r="FF912">
        <f>IF($GQ912&gt;=5,INDEX($DL:$DL,$GP912+5),"")</f>
      </c>
      <c r="FG912">
        <f>IF($GQ912&gt;=6,INDEX($DL:$DL,$GP912+6),"")</f>
      </c>
      <c r="FH912">
        <f>IF($GQ912&gt;=7,INDEX($DL:$DL,$GP912+7),"")</f>
      </c>
      <c r="FI912">
        <f>IF($GQ912&gt;=8,INDEX($DL:$DL,$GP912+8),"")</f>
      </c>
      <c r="FJ912">
        <f>IF($GQ912&gt;=9,INDEX($DL:$DL,$GP912+9),"")</f>
      </c>
      <c r="FK912">
        <f>IF($GQ912&gt;=10,INDEX($DL:$DL,$GP912+10),"")</f>
      </c>
      <c r="FL912">
        <f>IF($GQ912&gt;=11,INDEX($DL:$DL,$GP912+11),"")</f>
      </c>
      <c r="FM912">
        <f>IF($GQ912&gt;=12,INDEX($DL:$DL,$GP912+12),"")</f>
      </c>
      <c r="FN912">
        <f>IF($GQ912&gt;=13,INDEX($DL:$DL,$GP912+13),"")</f>
      </c>
      <c r="FO912">
        <f>IF($GQ912&gt;=14,INDEX($DL:$DL,$GP912+14),"")</f>
      </c>
      <c r="FP912">
        <f>IF($GQ912&gt;=15,INDEX($DL:$DL,$GP912+15),"")</f>
      </c>
      <c r="FQ912">
        <f>IF($GQ912&gt;=16,INDEX($DL:$DL,$GP912+16),"")</f>
      </c>
      <c r="FR912">
        <f>IF($GQ912&gt;=17,INDEX($DL:$DL,$GP912+17),"")</f>
      </c>
      <c r="FS912">
        <f>IF($GQ912&gt;=18,INDEX($DL:$DL,$GP912+18),"")</f>
      </c>
      <c r="FT912">
        <f>IF($GQ912&gt;=19,INDEX($DL:$DL,$GP912+19),"")</f>
      </c>
      <c r="FU912">
        <f>IF($GQ912&gt;=20,INDEX($DL:$DL,$GP912+20),"")</f>
      </c>
      <c r="FV912">
        <f>IF($GQ912&gt;=21,INDEX($DL:$DL,$GP912+21),"")</f>
      </c>
      <c r="FW912">
        <f>IF($GQ912&gt;=22,INDEX($DL:$DL,$GP912+22),"")</f>
      </c>
      <c r="FX912">
        <f>IF($GQ912&gt;=23,INDEX($DL:$DL,$GP912+23),"")</f>
      </c>
      <c r="FY912">
        <f>IF($GQ912&gt;=24,INDEX($DL:$DL,$GP912+24),"")</f>
      </c>
      <c r="FZ912">
        <f>IF($GQ912&gt;=25,INDEX($DL:$DL,$GP912+25),"")</f>
      </c>
      <c r="GA912">
        <f>IF($GQ912&gt;=26,INDEX($DL:$DL,$GP912+26),"")</f>
      </c>
      <c r="GB912">
        <f>IF($GQ912&gt;=27,INDEX($DL:$DL,$GP912+27),"")</f>
      </c>
      <c r="GC912">
        <f>IF($GQ912&gt;=28,INDEX($DL:$DL,$GP912+28),"")</f>
      </c>
      <c r="GD912">
        <f>IF($GQ912&gt;=29,INDEX($DL:$DL,$GP912+29),"")</f>
      </c>
      <c r="GE912">
        <f>IF($GQ912&gt;=30,INDEX($DL:$DL,$GP912+30),"")</f>
      </c>
      <c r="GF912">
        <f>IF($GQ912&gt;=31,INDEX($DL:$DL,$GP912+31),"")</f>
      </c>
      <c r="GG912">
        <f>IF($GQ912&gt;=32,INDEX($DL:$DL,$GP912+32),"")</f>
      </c>
      <c r="GH912">
        <f>IF($GQ912&gt;=33,INDEX($DL:$DL,$GP912+33),"")</f>
      </c>
      <c r="GI912">
        <f>IF($GQ912&gt;=34,INDEX($DL:$DL,$GP912+34),"")</f>
      </c>
      <c r="GJ912">
        <f>IF($GQ912&gt;=35,INDEX($DL:$DL,$GP912+35),"")</f>
      </c>
      <c r="GK912">
        <f>IF($GQ912&gt;=36,INDEX($DL:$DL,$GP912+36),"")</f>
      </c>
      <c r="GL912">
        <f>IF($GQ912&gt;=37,INDEX($DL:$DL,$GP912+37),"")</f>
      </c>
      <c r="GM912">
        <f>IF($GQ912&gt;=38,INDEX($DL:$DL,$GP912+38),"")</f>
      </c>
      <c r="GN912">
        <f>IF($GQ912&gt;=39,INDEX($DL:$DL,$GP912+39),"")</f>
      </c>
      <c r="GO912">
        <f>IF($GQ912&gt;=40,INDEX($DL:$DL,$GP912+40),"")</f>
      </c>
      <c r="GP912">
        <f>IFERROR(MATCH($DJ912,$DK$2:$DK$148,0)+1,0)</f>
      </c>
      <c r="GQ912">
        <f>IFERROR(INDEX($DM$2:$DM$148,MATCH($DJ912,$DK$2:$DK$148,0)),0)</f>
      </c>
      <c r="GR912">
        <f>IFERROR(MATCH($L912,$DN$912:$FA$912,0),0)</f>
      </c>
      <c r="GS912">
        <f>IF($GR912&gt;0,INDEX($FB$912:$GO$912,$GR912),"")</f>
      </c>
      <c r="GV912">
        <f>IF($JE912&gt;=1,INDEX($GT:$GT,$JD912+1),"")</f>
      </c>
      <c r="GW912">
        <f>IF($JE912&gt;=2,INDEX($GT:$GT,$JD912+2),"")</f>
      </c>
      <c r="GX912">
        <f>IF($JE912&gt;=3,INDEX($GT:$GT,$JD912+3),"")</f>
      </c>
      <c r="GY912">
        <f>IF($JE912&gt;=4,INDEX($GT:$GT,$JD912+4),"")</f>
      </c>
      <c r="GZ912">
        <f>IF($JE912&gt;=5,INDEX($GT:$GT,$JD912+5),"")</f>
      </c>
      <c r="HA912">
        <f>IF($JE912&gt;=6,INDEX($GT:$GT,$JD912+6),"")</f>
      </c>
      <c r="HB912">
        <f>IF($JE912&gt;=7,INDEX($GT:$GT,$JD912+7),"")</f>
      </c>
      <c r="HC912">
        <f>IF($JE912&gt;=8,INDEX($GT:$GT,$JD912+8),"")</f>
      </c>
      <c r="HD912">
        <f>IF($JE912&gt;=9,INDEX($GT:$GT,$JD912+9),"")</f>
      </c>
      <c r="HE912">
        <f>IF($JE912&gt;=10,INDEX($GT:$GT,$JD912+10),"")</f>
      </c>
      <c r="HF912">
        <f>IF($JE912&gt;=11,INDEX($GT:$GT,$JD912+11),"")</f>
      </c>
      <c r="HG912">
        <f>IF($JE912&gt;=12,INDEX($GT:$GT,$JD912+12),"")</f>
      </c>
      <c r="HH912">
        <f>IF($JE912&gt;=13,INDEX($GT:$GT,$JD912+13),"")</f>
      </c>
      <c r="HI912">
        <f>IF($JE912&gt;=14,INDEX($GT:$GT,$JD912+14),"")</f>
      </c>
      <c r="HJ912">
        <f>IF($JE912&gt;=15,INDEX($GT:$GT,$JD912+15),"")</f>
      </c>
      <c r="HK912">
        <f>IF($JE912&gt;=16,INDEX($GT:$GT,$JD912+16),"")</f>
      </c>
      <c r="HL912">
        <f>IF($JE912&gt;=17,INDEX($GT:$GT,$JD912+17),"")</f>
      </c>
      <c r="HM912">
        <f>IF($JE912&gt;=18,INDEX($GT:$GT,$JD912+18),"")</f>
      </c>
      <c r="HN912">
        <f>IF($JE912&gt;=19,INDEX($GT:$GT,$JD912+19),"")</f>
      </c>
      <c r="HO912">
        <f>IF($JE912&gt;=20,INDEX($GT:$GT,$JD912+20),"")</f>
      </c>
      <c r="HP912">
        <f>IF($JE912&gt;=21,INDEX($GT:$GT,$JD912+21),"")</f>
      </c>
      <c r="HQ912">
        <f>IF($JE912&gt;=22,INDEX($GT:$GT,$JD912+22),"")</f>
      </c>
      <c r="HR912">
        <f>IF($JE912&gt;=23,INDEX($GT:$GT,$JD912+23),"")</f>
      </c>
      <c r="HS912">
        <f>IF($JE912&gt;=24,INDEX($GT:$GT,$JD912+24),"")</f>
      </c>
      <c r="HT912">
        <f>IF($JE912&gt;=25,INDEX($GT:$GT,$JD912+25),"")</f>
      </c>
      <c r="HU912">
        <f>IF($JE912&gt;=26,INDEX($GT:$GT,$JD912+26),"")</f>
      </c>
      <c r="HV912">
        <f>IF($JE912&gt;=27,INDEX($GT:$GT,$JD912+27),"")</f>
      </c>
      <c r="HW912">
        <f>IF($JE912&gt;=28,INDEX($GT:$GT,$JD912+28),"")</f>
      </c>
      <c r="HX912">
        <f>IF($JE912&gt;=29,INDEX($GT:$GT,$JD912+29),"")</f>
      </c>
      <c r="HY912">
        <f>IF($JE912&gt;=30,INDEX($GT:$GT,$JD912+30),"")</f>
      </c>
      <c r="HZ912">
        <f>IF($JE912&gt;=31,INDEX($GT:$GT,$JD912+31),"")</f>
      </c>
      <c r="IA912">
        <f>IF($JE912&gt;=32,INDEX($GT:$GT,$JD912+32),"")</f>
      </c>
      <c r="IB912">
        <f>IF($JE912&gt;=33,INDEX($GT:$GT,$JD912+33),"")</f>
      </c>
      <c r="IC912">
        <f>IF($JE912&gt;=34,INDEX($GT:$GT,$JD912+34),"")</f>
      </c>
      <c r="ID912">
        <f>IF($JE912&gt;=35,INDEX($GT:$GT,$JD912+35),"")</f>
      </c>
      <c r="IE912">
        <f>IF($JE912&gt;=36,INDEX($GT:$GT,$JD912+36),"")</f>
      </c>
      <c r="IF912">
        <f>IF($JE912&gt;=37,INDEX($GT:$GT,$JD912+37),"")</f>
      </c>
      <c r="IG912">
        <f>IF($JE912&gt;=38,INDEX($GT:$GT,$JD912+38),"")</f>
      </c>
      <c r="IH912">
        <f>IF($JE912&gt;=39,INDEX($GT:$GT,$JD912+39),"")</f>
      </c>
      <c r="II912">
        <f>IF($JE912&gt;=40,INDEX($GT:$GT,$JD912+40),"")</f>
      </c>
      <c r="IJ912">
        <f>IF($JE912&gt;=41,INDEX($GT:$GT,$JD912+41),"")</f>
      </c>
      <c r="IK912">
        <f>IF($JE912&gt;=42,INDEX($GT:$GT,$JD912+42),"")</f>
      </c>
      <c r="IL912">
        <f>IF($JE912&gt;=43,INDEX($GT:$GT,$JD912+43),"")</f>
      </c>
      <c r="IM912">
        <f>IF($JE912&gt;=44,INDEX($GT:$GT,$JD912+44),"")</f>
      </c>
      <c r="IN912">
        <f>IF($JE912&gt;=45,INDEX($GT:$GT,$JD912+45),"")</f>
      </c>
      <c r="IO912">
        <f>IF($JE912&gt;=46,INDEX($GT:$GT,$JD912+46),"")</f>
      </c>
      <c r="IP912">
        <f>IF($JE912&gt;=47,INDEX($GT:$GT,$JD912+47),"")</f>
      </c>
      <c r="IQ912">
        <f>IF($JE912&gt;=48,INDEX($GT:$GT,$JD912+48),"")</f>
      </c>
      <c r="IR912">
        <f>IF($JE912&gt;=49,INDEX($GT:$GT,$JD912+49),"")</f>
      </c>
      <c r="IS912">
        <f>IF($JE912&gt;=50,INDEX($GT:$GT,$JD912+50),"")</f>
      </c>
      <c r="IT912">
        <f>IF($JE912&gt;=51,INDEX($GT:$GT,$JD912+51),"")</f>
      </c>
      <c r="IU912">
        <f>IF($JE912&gt;=52,INDEX($GT:$GT,$JD912+52),"")</f>
      </c>
      <c r="IV912">
        <f>IF($JE912&gt;=53,INDEX($GT:$GT,$JD912+53),"")</f>
      </c>
      <c r="IW912">
        <f>IF($JE912&gt;=54,INDEX($GT:$GT,$JD912+54),"")</f>
      </c>
      <c r="IX912">
        <f>IF($JE912&gt;=55,INDEX($GT:$GT,$JD912+55),"")</f>
      </c>
      <c r="IY912">
        <f>IF($JE912&gt;=56,INDEX($GT:$GT,$JD912+56),"")</f>
      </c>
      <c r="IZ912">
        <f>IF($JE912&gt;=57,INDEX($GT:$GT,$JD912+57),"")</f>
      </c>
      <c r="JA912">
        <f>IF($JE912&gt;=58,INDEX($GT:$GT,$JD912+58),"")</f>
      </c>
      <c r="JB912">
        <f>IF($JE912&gt;=59,INDEX($GT:$GT,$JD912+59),"")</f>
      </c>
      <c r="JC912">
        <f>IF($JE912&gt;=60,INDEX($GT:$GT,$JD912+60),"")</f>
      </c>
      <c r="JD912">
        <f>IFERROR(MATCH($GS912,$GT$2:$GT$322,0)+1,0)</f>
      </c>
      <c r="JE912">
        <f>IFERROR(INDEX($GU$2:$GU$322,MATCH($GS912,$GT$2:$GT$322,0)),0)</f>
      </c>
      <c r="JF912" t="s">
        <v>28</v>
      </c>
      <c r="JG912" t="s">
        <v>28</v>
      </c>
    </row>
    <row r="913" spans="1:267" x14ac:dyDescent="0.25">
      <c r="J913" s="1"/>
      <c r="K913" s="1"/>
      <c r="L913" s="1"/>
      <c r="M913" s="1"/>
      <c r="N913" s="1">
        <f>IFERROR(IF(FIND(" - ",$J913)&gt;0,MID($J913,FIND(" - ",$J913)+3,LEN($J913)),""),"")</f>
      </c>
      <c r="P913" s="1"/>
      <c r="S913" t="s">
        <v>28</v>
      </c>
      <c r="U913">
        <f>IF(OR($S913="",$T913=""),"",IFERROR($S913/$T913,0))</f>
      </c>
      <c r="V913">
        <f>IF($S913="","",
IF($K913="","",
IF(ISNUMBER(SEARCH("exempt",LOWER($K913))),0,
$S913*(VALUE(SUBSTITUTE($K913,"%",""))/100))))</f>
      </c>
      <c r="AB913">
        <f>IF($S913="","",
SUM($S913,$V913,$Z913,$W913,$Y913)-
IF($AA913="",0,VALUE($AA913)))</f>
      </c>
      <c r="AJ913" t="s">
        <v>1761</v>
      </c>
      <c r="AR913">
        <f>IFERROR(LEFT($J913,FIND(" - ",$J913)-1),$J913)</f>
      </c>
      <c r="AU913">
        <f>IF($CJ913&gt;=1,INDEX($AS:$AS,$CI913+1),"")</f>
      </c>
      <c r="AV913">
        <f>IF($CJ913&gt;=2,INDEX($AS:$AS,$CI913+2),"")</f>
      </c>
      <c r="AW913">
        <f>IF($CJ913&gt;=3,INDEX($AS:$AS,$CI913+3),"")</f>
      </c>
      <c r="AX913">
        <f>IF($CJ913&gt;=4,INDEX($AS:$AS,$CI913+4),"")</f>
      </c>
      <c r="AY913">
        <f>IF($CJ913&gt;=5,INDEX($AS:$AS,$CI913+5),"")</f>
      </c>
      <c r="AZ913">
        <f>IF($CJ913&gt;=6,INDEX($AS:$AS,$CI913+6),"")</f>
      </c>
      <c r="BA913">
        <f>IF($CJ913&gt;=7,INDEX($AS:$AS,$CI913+7),"")</f>
      </c>
      <c r="BB913">
        <f>IF($CJ913&gt;=8,INDEX($AS:$AS,$CI913+8),"")</f>
      </c>
      <c r="BC913">
        <f>IF($CJ913&gt;=9,INDEX($AS:$AS,$CI913+9),"")</f>
      </c>
      <c r="BD913">
        <f>IF($CJ913&gt;=10,INDEX($AS:$AS,$CI913+10),"")</f>
      </c>
      <c r="BE913">
        <f>IF($CJ913&gt;=11,INDEX($AS:$AS,$CI913+11),"")</f>
      </c>
      <c r="BF913">
        <f>IF($CJ913&gt;=12,INDEX($AS:$AS,$CI913+12),"")</f>
      </c>
      <c r="BG913">
        <f>IF($CJ913&gt;=13,INDEX($AS:$AS,$CI913+13),"")</f>
      </c>
      <c r="BH913">
        <f>IF($CJ913&gt;=14,INDEX($AS:$AS,$CI913+14),"")</f>
      </c>
      <c r="BI913">
        <f>IF($CJ913&gt;=15,INDEX($AS:$AS,$CI913+15),"")</f>
      </c>
      <c r="BJ913">
        <f>IF($CJ913&gt;=16,INDEX($AS:$AS,$CI913+16),"")</f>
      </c>
      <c r="BK913">
        <f>IF($CJ913&gt;=17,INDEX($AS:$AS,$CI913+17),"")</f>
      </c>
      <c r="BL913">
        <f>IF($CJ913&gt;=18,INDEX($AS:$AS,$CI913+18),"")</f>
      </c>
      <c r="BM913">
        <f>IF($CJ913&gt;=19,INDEX($AS:$AS,$CI913+19),"")</f>
      </c>
      <c r="BN913">
        <f>IF($CJ913&gt;=20,INDEX($AS:$AS,$CI913+20),"")</f>
      </c>
      <c r="BO913">
        <f>IF($CJ913&gt;=21,INDEX($AS:$AS,$CI913+21),"")</f>
      </c>
      <c r="BP913">
        <f>IF($CJ913&gt;=22,INDEX($AS:$AS,$CI913+22),"")</f>
      </c>
      <c r="BQ913">
        <f>IF($CJ913&gt;=23,INDEX($AS:$AS,$CI913+23),"")</f>
      </c>
      <c r="BR913">
        <f>IF($CJ913&gt;=24,INDEX($AS:$AS,$CI913+24),"")</f>
      </c>
      <c r="BS913">
        <f>IF($CJ913&gt;=25,INDEX($AS:$AS,$CI913+25),"")</f>
      </c>
      <c r="BT913">
        <f>IF($CJ913&gt;=26,INDEX($AS:$AS,$CI913+26),"")</f>
      </c>
      <c r="BU913">
        <f>IF($CJ913&gt;=27,INDEX($AS:$AS,$CI913+27),"")</f>
      </c>
      <c r="BV913">
        <f>IF($CJ913&gt;=28,INDEX($AS:$AS,$CI913+28),"")</f>
      </c>
      <c r="BW913">
        <f>IF($CJ913&gt;=29,INDEX($AS:$AS,$CI913+29),"")</f>
      </c>
      <c r="BX913">
        <f>IF($CJ913&gt;=30,INDEX($AS:$AS,$CI913+30),"")</f>
      </c>
      <c r="BY913">
        <f>IF($CJ913&gt;=31,INDEX($AS:$AS,$CI913+31),"")</f>
      </c>
      <c r="BZ913">
        <f>IF($CJ913&gt;=32,INDEX($AS:$AS,$CI913+32),"")</f>
      </c>
      <c r="CA913">
        <f>IF($CJ913&gt;=33,INDEX($AS:$AS,$CI913+33),"")</f>
      </c>
      <c r="CB913">
        <f>IF($CJ913&gt;=34,INDEX($AS:$AS,$CI913+34),"")</f>
      </c>
      <c r="CC913">
        <f>IF($CJ913&gt;=35,INDEX($AS:$AS,$CI913+35),"")</f>
      </c>
      <c r="CD913">
        <f>IF($CJ913&gt;=36,INDEX($AS:$AS,$CI913+36),"")</f>
      </c>
      <c r="CE913">
        <f>IF($CJ913&gt;=37,INDEX($AS:$AS,$CI913+37),"")</f>
      </c>
      <c r="CF913">
        <f>IF($CJ913&gt;=38,INDEX($AS:$AS,$CI913+38),"")</f>
      </c>
      <c r="CG913">
        <f>IF($CJ913&gt;=39,INDEX($AS:$AS,$CI913+39),"")</f>
      </c>
      <c r="CH913">
        <f>IF($CJ913&gt;=40,INDEX($AS:$AS,$CI913+40),"")</f>
      </c>
      <c r="CI913">
        <f>IFERROR(MATCH($AR913,$AS$2:$AS$133,0)+1,0)</f>
      </c>
      <c r="CJ913">
        <f>IFERROR(INDEX($AT$2:$AT$133,MATCH($AR913,$AS$2:$AS$133,0)),0)</f>
      </c>
      <c r="CK913">
        <f>IFERROR(LEFT($O913,FIND(" - ",$O913)-1),$O913)</f>
      </c>
      <c r="CL913" t="s">
        <v>113</v>
      </c>
      <c r="CN913">
        <f>IF($DI913&gt;=1,INDEX($CL:$CL,$DH913+1),"")</f>
      </c>
      <c r="CO913">
        <f>IF($DI913&gt;=2,INDEX($CL:$CL,$DH913+2),"")</f>
      </c>
      <c r="CP913">
        <f>IF($DI913&gt;=3,INDEX($CL:$CL,$DH913+3),"")</f>
      </c>
      <c r="CQ913">
        <f>IF($DI913&gt;=4,INDEX($CL:$CL,$DH913+4),"")</f>
      </c>
      <c r="CR913">
        <f>IF($DI913&gt;=5,INDEX($CL:$CL,$DH913+5),"")</f>
      </c>
      <c r="CS913">
        <f>IF($DI913&gt;=6,INDEX($CL:$CL,$DH913+6),"")</f>
      </c>
      <c r="CT913">
        <f>IF($DI913&gt;=7,INDEX($CL:$CL,$DH913+7),"")</f>
      </c>
      <c r="CU913">
        <f>IF($DI913&gt;=8,INDEX($CL:$CL,$DH913+8),"")</f>
      </c>
      <c r="CV913">
        <f>IF($DI913&gt;=9,INDEX($CL:$CL,$DH913+9),"")</f>
      </c>
      <c r="CW913">
        <f>IF($DI913&gt;=10,INDEX($CL:$CL,$DH913+10),"")</f>
      </c>
      <c r="CX913">
        <f>IF($DI913&gt;=11,INDEX($CL:$CL,$DH913+11),"")</f>
      </c>
      <c r="CY913">
        <f>IF($DI913&gt;=12,INDEX($CL:$CL,$DH913+12),"")</f>
      </c>
      <c r="CZ913">
        <f>IF($DI913&gt;=13,INDEX($CL:$CL,$DH913+13),"")</f>
      </c>
      <c r="DA913">
        <f>IF($DI913&gt;=14,INDEX($CL:$CL,$DH913+14),"")</f>
      </c>
      <c r="DB913">
        <f>IF($DI913&gt;=15,INDEX($CL:$CL,$DH913+15),"")</f>
      </c>
      <c r="DC913">
        <f>IF($DI913&gt;=16,INDEX($CL:$CL,$DH913+16),"")</f>
      </c>
      <c r="DD913">
        <f>IF($DI913&gt;=17,INDEX($CL:$CL,$DH913+17),"")</f>
      </c>
      <c r="DE913">
        <f>IF($DI913&gt;=18,INDEX($CL:$CL,$DH913+18),"")</f>
      </c>
      <c r="DF913">
        <f>IF($DI913&gt;=19,INDEX($CL:$CL,$DH913+19),"")</f>
      </c>
      <c r="DG913">
        <f>IF($DI913&gt;=20,INDEX($CL:$CL,$DH913+20),"")</f>
      </c>
      <c r="DH913">
        <f>IFERROR(MATCH($CK913,$CL$2:$CL$1558,0)+1,0)</f>
      </c>
      <c r="DI913">
        <f>IFERROR(INDEX($CM$2:$CM$1558,MATCH($CK913,$CL$2:$CL$1558,0)),0)</f>
      </c>
      <c r="DJ913">
        <f>IFERROR(INDEX($AQ:$AQ,MATCH($K913,$AP:$AP,0))&amp;"","")</f>
      </c>
      <c r="DN913">
        <f>IF($GQ913&gt;=1,INDEX($DK:$DK,$GP913+1),"")</f>
      </c>
      <c r="DO913">
        <f>IF($GQ913&gt;=2,INDEX($DK:$DK,$GP913+2),"")</f>
      </c>
      <c r="DP913">
        <f>IF($GQ913&gt;=3,INDEX($DK:$DK,$GP913+3),"")</f>
      </c>
      <c r="DQ913">
        <f>IF($GQ913&gt;=4,INDEX($DK:$DK,$GP913+4),"")</f>
      </c>
      <c r="DR913">
        <f>IF($GQ913&gt;=5,INDEX($DK:$DK,$GP913+5),"")</f>
      </c>
      <c r="DS913">
        <f>IF($GQ913&gt;=6,INDEX($DK:$DK,$GP913+6),"")</f>
      </c>
      <c r="DT913">
        <f>IF($GQ913&gt;=7,INDEX($DK:$DK,$GP913+7),"")</f>
      </c>
      <c r="DU913">
        <f>IF($GQ913&gt;=8,INDEX($DK:$DK,$GP913+8),"")</f>
      </c>
      <c r="DV913">
        <f>IF($GQ913&gt;=9,INDEX($DK:$DK,$GP913+9),"")</f>
      </c>
      <c r="DW913">
        <f>IF($GQ913&gt;=10,INDEX($DK:$DK,$GP913+10),"")</f>
      </c>
      <c r="DX913">
        <f>IF($GQ913&gt;=11,INDEX($DK:$DK,$GP913+11),"")</f>
      </c>
      <c r="DY913">
        <f>IF($GQ913&gt;=12,INDEX($DK:$DK,$GP913+12),"")</f>
      </c>
      <c r="DZ913">
        <f>IF($GQ913&gt;=13,INDEX($DK:$DK,$GP913+13),"")</f>
      </c>
      <c r="EA913">
        <f>IF($GQ913&gt;=14,INDEX($DK:$DK,$GP913+14),"")</f>
      </c>
      <c r="EB913">
        <f>IF($GQ913&gt;=15,INDEX($DK:$DK,$GP913+15),"")</f>
      </c>
      <c r="EC913">
        <f>IF($GQ913&gt;=16,INDEX($DK:$DK,$GP913+16),"")</f>
      </c>
      <c r="ED913">
        <f>IF($GQ913&gt;=17,INDEX($DK:$DK,$GP913+17),"")</f>
      </c>
      <c r="EE913">
        <f>IF($GQ913&gt;=18,INDEX($DK:$DK,$GP913+18),"")</f>
      </c>
      <c r="EF913">
        <f>IF($GQ913&gt;=19,INDEX($DK:$DK,$GP913+19),"")</f>
      </c>
      <c r="EG913">
        <f>IF($GQ913&gt;=20,INDEX($DK:$DK,$GP913+20),"")</f>
      </c>
      <c r="EH913">
        <f>IF($GQ913&gt;=21,INDEX($DK:$DK,$GP913+21),"")</f>
      </c>
      <c r="EI913">
        <f>IF($GQ913&gt;=22,INDEX($DK:$DK,$GP913+22),"")</f>
      </c>
      <c r="EJ913">
        <f>IF($GQ913&gt;=23,INDEX($DK:$DK,$GP913+23),"")</f>
      </c>
      <c r="EK913">
        <f>IF($GQ913&gt;=24,INDEX($DK:$DK,$GP913+24),"")</f>
      </c>
      <c r="EL913">
        <f>IF($GQ913&gt;=25,INDEX($DK:$DK,$GP913+25),"")</f>
      </c>
      <c r="EM913">
        <f>IF($GQ913&gt;=26,INDEX($DK:$DK,$GP913+26),"")</f>
      </c>
      <c r="EN913">
        <f>IF($GQ913&gt;=27,INDEX($DK:$DK,$GP913+27),"")</f>
      </c>
      <c r="EO913">
        <f>IF($GQ913&gt;=28,INDEX($DK:$DK,$GP913+28),"")</f>
      </c>
      <c r="EP913">
        <f>IF($GQ913&gt;=29,INDEX($DK:$DK,$GP913+29),"")</f>
      </c>
      <c r="EQ913">
        <f>IF($GQ913&gt;=30,INDEX($DK:$DK,$GP913+30),"")</f>
      </c>
      <c r="ER913">
        <f>IF($GQ913&gt;=31,INDEX($DK:$DK,$GP913+31),"")</f>
      </c>
      <c r="ES913">
        <f>IF($GQ913&gt;=32,INDEX($DK:$DK,$GP913+32),"")</f>
      </c>
      <c r="ET913">
        <f>IF($GQ913&gt;=33,INDEX($DK:$DK,$GP913+33),"")</f>
      </c>
      <c r="EU913">
        <f>IF($GQ913&gt;=34,INDEX($DK:$DK,$GP913+34),"")</f>
      </c>
      <c r="EV913">
        <f>IF($GQ913&gt;=35,INDEX($DK:$DK,$GP913+35),"")</f>
      </c>
      <c r="EW913">
        <f>IF($GQ913&gt;=36,INDEX($DK:$DK,$GP913+36),"")</f>
      </c>
      <c r="EX913">
        <f>IF($GQ913&gt;=37,INDEX($DK:$DK,$GP913+37),"")</f>
      </c>
      <c r="EY913">
        <f>IF($GQ913&gt;=38,INDEX($DK:$DK,$GP913+38),"")</f>
      </c>
      <c r="EZ913">
        <f>IF($GQ913&gt;=39,INDEX($DK:$DK,$GP913+39),"")</f>
      </c>
      <c r="FA913">
        <f>IF($GQ913&gt;=40,INDEX($DK:$DK,$GP913+40),"")</f>
      </c>
      <c r="FB913">
        <f>IF($GQ913&gt;=1,INDEX($DL:$DL,$GP913+1),"")</f>
      </c>
      <c r="FC913">
        <f>IF($GQ913&gt;=2,INDEX($DL:$DL,$GP913+2),"")</f>
      </c>
      <c r="FD913">
        <f>IF($GQ913&gt;=3,INDEX($DL:$DL,$GP913+3),"")</f>
      </c>
      <c r="FE913">
        <f>IF($GQ913&gt;=4,INDEX($DL:$DL,$GP913+4),"")</f>
      </c>
      <c r="FF913">
        <f>IF($GQ913&gt;=5,INDEX($DL:$DL,$GP913+5),"")</f>
      </c>
      <c r="FG913">
        <f>IF($GQ913&gt;=6,INDEX($DL:$DL,$GP913+6),"")</f>
      </c>
      <c r="FH913">
        <f>IF($GQ913&gt;=7,INDEX($DL:$DL,$GP913+7),"")</f>
      </c>
      <c r="FI913">
        <f>IF($GQ913&gt;=8,INDEX($DL:$DL,$GP913+8),"")</f>
      </c>
      <c r="FJ913">
        <f>IF($GQ913&gt;=9,INDEX($DL:$DL,$GP913+9),"")</f>
      </c>
      <c r="FK913">
        <f>IF($GQ913&gt;=10,INDEX($DL:$DL,$GP913+10),"")</f>
      </c>
      <c r="FL913">
        <f>IF($GQ913&gt;=11,INDEX($DL:$DL,$GP913+11),"")</f>
      </c>
      <c r="FM913">
        <f>IF($GQ913&gt;=12,INDEX($DL:$DL,$GP913+12),"")</f>
      </c>
      <c r="FN913">
        <f>IF($GQ913&gt;=13,INDEX($DL:$DL,$GP913+13),"")</f>
      </c>
      <c r="FO913">
        <f>IF($GQ913&gt;=14,INDEX($DL:$DL,$GP913+14),"")</f>
      </c>
      <c r="FP913">
        <f>IF($GQ913&gt;=15,INDEX($DL:$DL,$GP913+15),"")</f>
      </c>
      <c r="FQ913">
        <f>IF($GQ913&gt;=16,INDEX($DL:$DL,$GP913+16),"")</f>
      </c>
      <c r="FR913">
        <f>IF($GQ913&gt;=17,INDEX($DL:$DL,$GP913+17),"")</f>
      </c>
      <c r="FS913">
        <f>IF($GQ913&gt;=18,INDEX($DL:$DL,$GP913+18),"")</f>
      </c>
      <c r="FT913">
        <f>IF($GQ913&gt;=19,INDEX($DL:$DL,$GP913+19),"")</f>
      </c>
      <c r="FU913">
        <f>IF($GQ913&gt;=20,INDEX($DL:$DL,$GP913+20),"")</f>
      </c>
      <c r="FV913">
        <f>IF($GQ913&gt;=21,INDEX($DL:$DL,$GP913+21),"")</f>
      </c>
      <c r="FW913">
        <f>IF($GQ913&gt;=22,INDEX($DL:$DL,$GP913+22),"")</f>
      </c>
      <c r="FX913">
        <f>IF($GQ913&gt;=23,INDEX($DL:$DL,$GP913+23),"")</f>
      </c>
      <c r="FY913">
        <f>IF($GQ913&gt;=24,INDEX($DL:$DL,$GP913+24),"")</f>
      </c>
      <c r="FZ913">
        <f>IF($GQ913&gt;=25,INDEX($DL:$DL,$GP913+25),"")</f>
      </c>
      <c r="GA913">
        <f>IF($GQ913&gt;=26,INDEX($DL:$DL,$GP913+26),"")</f>
      </c>
      <c r="GB913">
        <f>IF($GQ913&gt;=27,INDEX($DL:$DL,$GP913+27),"")</f>
      </c>
      <c r="GC913">
        <f>IF($GQ913&gt;=28,INDEX($DL:$DL,$GP913+28),"")</f>
      </c>
      <c r="GD913">
        <f>IF($GQ913&gt;=29,INDEX($DL:$DL,$GP913+29),"")</f>
      </c>
      <c r="GE913">
        <f>IF($GQ913&gt;=30,INDEX($DL:$DL,$GP913+30),"")</f>
      </c>
      <c r="GF913">
        <f>IF($GQ913&gt;=31,INDEX($DL:$DL,$GP913+31),"")</f>
      </c>
      <c r="GG913">
        <f>IF($GQ913&gt;=32,INDEX($DL:$DL,$GP913+32),"")</f>
      </c>
      <c r="GH913">
        <f>IF($GQ913&gt;=33,INDEX($DL:$DL,$GP913+33),"")</f>
      </c>
      <c r="GI913">
        <f>IF($GQ913&gt;=34,INDEX($DL:$DL,$GP913+34),"")</f>
      </c>
      <c r="GJ913">
        <f>IF($GQ913&gt;=35,INDEX($DL:$DL,$GP913+35),"")</f>
      </c>
      <c r="GK913">
        <f>IF($GQ913&gt;=36,INDEX($DL:$DL,$GP913+36),"")</f>
      </c>
      <c r="GL913">
        <f>IF($GQ913&gt;=37,INDEX($DL:$DL,$GP913+37),"")</f>
      </c>
      <c r="GM913">
        <f>IF($GQ913&gt;=38,INDEX($DL:$DL,$GP913+38),"")</f>
      </c>
      <c r="GN913">
        <f>IF($GQ913&gt;=39,INDEX($DL:$DL,$GP913+39),"")</f>
      </c>
      <c r="GO913">
        <f>IF($GQ913&gt;=40,INDEX($DL:$DL,$GP913+40),"")</f>
      </c>
      <c r="GP913">
        <f>IFERROR(MATCH($DJ913,$DK$2:$DK$148,0)+1,0)</f>
      </c>
      <c r="GQ913">
        <f>IFERROR(INDEX($DM$2:$DM$148,MATCH($DJ913,$DK$2:$DK$148,0)),0)</f>
      </c>
      <c r="GR913">
        <f>IFERROR(MATCH($L913,$DN$913:$FA$913,0),0)</f>
      </c>
      <c r="GS913">
        <f>IF($GR913&gt;0,INDEX($FB$913:$GO$913,$GR913),"")</f>
      </c>
      <c r="GV913">
        <f>IF($JE913&gt;=1,INDEX($GT:$GT,$JD913+1),"")</f>
      </c>
      <c r="GW913">
        <f>IF($JE913&gt;=2,INDEX($GT:$GT,$JD913+2),"")</f>
      </c>
      <c r="GX913">
        <f>IF($JE913&gt;=3,INDEX($GT:$GT,$JD913+3),"")</f>
      </c>
      <c r="GY913">
        <f>IF($JE913&gt;=4,INDEX($GT:$GT,$JD913+4),"")</f>
      </c>
      <c r="GZ913">
        <f>IF($JE913&gt;=5,INDEX($GT:$GT,$JD913+5),"")</f>
      </c>
      <c r="HA913">
        <f>IF($JE913&gt;=6,INDEX($GT:$GT,$JD913+6),"")</f>
      </c>
      <c r="HB913">
        <f>IF($JE913&gt;=7,INDEX($GT:$GT,$JD913+7),"")</f>
      </c>
      <c r="HC913">
        <f>IF($JE913&gt;=8,INDEX($GT:$GT,$JD913+8),"")</f>
      </c>
      <c r="HD913">
        <f>IF($JE913&gt;=9,INDEX($GT:$GT,$JD913+9),"")</f>
      </c>
      <c r="HE913">
        <f>IF($JE913&gt;=10,INDEX($GT:$GT,$JD913+10),"")</f>
      </c>
      <c r="HF913">
        <f>IF($JE913&gt;=11,INDEX($GT:$GT,$JD913+11),"")</f>
      </c>
      <c r="HG913">
        <f>IF($JE913&gt;=12,INDEX($GT:$GT,$JD913+12),"")</f>
      </c>
      <c r="HH913">
        <f>IF($JE913&gt;=13,INDEX($GT:$GT,$JD913+13),"")</f>
      </c>
      <c r="HI913">
        <f>IF($JE913&gt;=14,INDEX($GT:$GT,$JD913+14),"")</f>
      </c>
      <c r="HJ913">
        <f>IF($JE913&gt;=15,INDEX($GT:$GT,$JD913+15),"")</f>
      </c>
      <c r="HK913">
        <f>IF($JE913&gt;=16,INDEX($GT:$GT,$JD913+16),"")</f>
      </c>
      <c r="HL913">
        <f>IF($JE913&gt;=17,INDEX($GT:$GT,$JD913+17),"")</f>
      </c>
      <c r="HM913">
        <f>IF($JE913&gt;=18,INDEX($GT:$GT,$JD913+18),"")</f>
      </c>
      <c r="HN913">
        <f>IF($JE913&gt;=19,INDEX($GT:$GT,$JD913+19),"")</f>
      </c>
      <c r="HO913">
        <f>IF($JE913&gt;=20,INDEX($GT:$GT,$JD913+20),"")</f>
      </c>
      <c r="HP913">
        <f>IF($JE913&gt;=21,INDEX($GT:$GT,$JD913+21),"")</f>
      </c>
      <c r="HQ913">
        <f>IF($JE913&gt;=22,INDEX($GT:$GT,$JD913+22),"")</f>
      </c>
      <c r="HR913">
        <f>IF($JE913&gt;=23,INDEX($GT:$GT,$JD913+23),"")</f>
      </c>
      <c r="HS913">
        <f>IF($JE913&gt;=24,INDEX($GT:$GT,$JD913+24),"")</f>
      </c>
      <c r="HT913">
        <f>IF($JE913&gt;=25,INDEX($GT:$GT,$JD913+25),"")</f>
      </c>
      <c r="HU913">
        <f>IF($JE913&gt;=26,INDEX($GT:$GT,$JD913+26),"")</f>
      </c>
      <c r="HV913">
        <f>IF($JE913&gt;=27,INDEX($GT:$GT,$JD913+27),"")</f>
      </c>
      <c r="HW913">
        <f>IF($JE913&gt;=28,INDEX($GT:$GT,$JD913+28),"")</f>
      </c>
      <c r="HX913">
        <f>IF($JE913&gt;=29,INDEX($GT:$GT,$JD913+29),"")</f>
      </c>
      <c r="HY913">
        <f>IF($JE913&gt;=30,INDEX($GT:$GT,$JD913+30),"")</f>
      </c>
      <c r="HZ913">
        <f>IF($JE913&gt;=31,INDEX($GT:$GT,$JD913+31),"")</f>
      </c>
      <c r="IA913">
        <f>IF($JE913&gt;=32,INDEX($GT:$GT,$JD913+32),"")</f>
      </c>
      <c r="IB913">
        <f>IF($JE913&gt;=33,INDEX($GT:$GT,$JD913+33),"")</f>
      </c>
      <c r="IC913">
        <f>IF($JE913&gt;=34,INDEX($GT:$GT,$JD913+34),"")</f>
      </c>
      <c r="ID913">
        <f>IF($JE913&gt;=35,INDEX($GT:$GT,$JD913+35),"")</f>
      </c>
      <c r="IE913">
        <f>IF($JE913&gt;=36,INDEX($GT:$GT,$JD913+36),"")</f>
      </c>
      <c r="IF913">
        <f>IF($JE913&gt;=37,INDEX($GT:$GT,$JD913+37),"")</f>
      </c>
      <c r="IG913">
        <f>IF($JE913&gt;=38,INDEX($GT:$GT,$JD913+38),"")</f>
      </c>
      <c r="IH913">
        <f>IF($JE913&gt;=39,INDEX($GT:$GT,$JD913+39),"")</f>
      </c>
      <c r="II913">
        <f>IF($JE913&gt;=40,INDEX($GT:$GT,$JD913+40),"")</f>
      </c>
      <c r="IJ913">
        <f>IF($JE913&gt;=41,INDEX($GT:$GT,$JD913+41),"")</f>
      </c>
      <c r="IK913">
        <f>IF($JE913&gt;=42,INDEX($GT:$GT,$JD913+42),"")</f>
      </c>
      <c r="IL913">
        <f>IF($JE913&gt;=43,INDEX($GT:$GT,$JD913+43),"")</f>
      </c>
      <c r="IM913">
        <f>IF($JE913&gt;=44,INDEX($GT:$GT,$JD913+44),"")</f>
      </c>
      <c r="IN913">
        <f>IF($JE913&gt;=45,INDEX($GT:$GT,$JD913+45),"")</f>
      </c>
      <c r="IO913">
        <f>IF($JE913&gt;=46,INDEX($GT:$GT,$JD913+46),"")</f>
      </c>
      <c r="IP913">
        <f>IF($JE913&gt;=47,INDEX($GT:$GT,$JD913+47),"")</f>
      </c>
      <c r="IQ913">
        <f>IF($JE913&gt;=48,INDEX($GT:$GT,$JD913+48),"")</f>
      </c>
      <c r="IR913">
        <f>IF($JE913&gt;=49,INDEX($GT:$GT,$JD913+49),"")</f>
      </c>
      <c r="IS913">
        <f>IF($JE913&gt;=50,INDEX($GT:$GT,$JD913+50),"")</f>
      </c>
      <c r="IT913">
        <f>IF($JE913&gt;=51,INDEX($GT:$GT,$JD913+51),"")</f>
      </c>
      <c r="IU913">
        <f>IF($JE913&gt;=52,INDEX($GT:$GT,$JD913+52),"")</f>
      </c>
      <c r="IV913">
        <f>IF($JE913&gt;=53,INDEX($GT:$GT,$JD913+53),"")</f>
      </c>
      <c r="IW913">
        <f>IF($JE913&gt;=54,INDEX($GT:$GT,$JD913+54),"")</f>
      </c>
      <c r="IX913">
        <f>IF($JE913&gt;=55,INDEX($GT:$GT,$JD913+55),"")</f>
      </c>
      <c r="IY913">
        <f>IF($JE913&gt;=56,INDEX($GT:$GT,$JD913+56),"")</f>
      </c>
      <c r="IZ913">
        <f>IF($JE913&gt;=57,INDEX($GT:$GT,$JD913+57),"")</f>
      </c>
      <c r="JA913">
        <f>IF($JE913&gt;=58,INDEX($GT:$GT,$JD913+58),"")</f>
      </c>
      <c r="JB913">
        <f>IF($JE913&gt;=59,INDEX($GT:$GT,$JD913+59),"")</f>
      </c>
      <c r="JC913">
        <f>IF($JE913&gt;=60,INDEX($GT:$GT,$JD913+60),"")</f>
      </c>
      <c r="JD913">
        <f>IFERROR(MATCH($GS913,$GT$2:$GT$322,0)+1,0)</f>
      </c>
      <c r="JE913">
        <f>IFERROR(INDEX($GU$2:$GU$322,MATCH($GS913,$GT$2:$GT$322,0)),0)</f>
      </c>
      <c r="JF913" t="s">
        <v>28</v>
      </c>
      <c r="JG913" t="s">
        <v>28</v>
      </c>
    </row>
    <row r="914" spans="1:267" x14ac:dyDescent="0.25">
      <c r="J914" s="1"/>
      <c r="K914" s="1"/>
      <c r="L914" s="1"/>
      <c r="M914" s="1"/>
      <c r="N914" s="1">
        <f>IFERROR(IF(FIND(" - ",$J914)&gt;0,MID($J914,FIND(" - ",$J914)+3,LEN($J914)),""),"")</f>
      </c>
      <c r="P914" s="1"/>
      <c r="S914" t="s">
        <v>28</v>
      </c>
      <c r="U914">
        <f>IF(OR($S914="",$T914=""),"",IFERROR($S914/$T914,0))</f>
      </c>
      <c r="V914">
        <f>IF($S914="","",
IF($K914="","",
IF(ISNUMBER(SEARCH("exempt",LOWER($K914))),0,
$S914*(VALUE(SUBSTITUTE($K914,"%",""))/100))))</f>
      </c>
      <c r="AB914">
        <f>IF($S914="","",
SUM($S914,$V914,$Z914,$W914,$Y914)-
IF($AA914="",0,VALUE($AA914)))</f>
      </c>
      <c r="AJ914" t="s">
        <v>1762</v>
      </c>
      <c r="AR914">
        <f>IFERROR(LEFT($J914,FIND(" - ",$J914)-1),$J914)</f>
      </c>
      <c r="AU914">
        <f>IF($CJ914&gt;=1,INDEX($AS:$AS,$CI914+1),"")</f>
      </c>
      <c r="AV914">
        <f>IF($CJ914&gt;=2,INDEX($AS:$AS,$CI914+2),"")</f>
      </c>
      <c r="AW914">
        <f>IF($CJ914&gt;=3,INDEX($AS:$AS,$CI914+3),"")</f>
      </c>
      <c r="AX914">
        <f>IF($CJ914&gt;=4,INDEX($AS:$AS,$CI914+4),"")</f>
      </c>
      <c r="AY914">
        <f>IF($CJ914&gt;=5,INDEX($AS:$AS,$CI914+5),"")</f>
      </c>
      <c r="AZ914">
        <f>IF($CJ914&gt;=6,INDEX($AS:$AS,$CI914+6),"")</f>
      </c>
      <c r="BA914">
        <f>IF($CJ914&gt;=7,INDEX($AS:$AS,$CI914+7),"")</f>
      </c>
      <c r="BB914">
        <f>IF($CJ914&gt;=8,INDEX($AS:$AS,$CI914+8),"")</f>
      </c>
      <c r="BC914">
        <f>IF($CJ914&gt;=9,INDEX($AS:$AS,$CI914+9),"")</f>
      </c>
      <c r="BD914">
        <f>IF($CJ914&gt;=10,INDEX($AS:$AS,$CI914+10),"")</f>
      </c>
      <c r="BE914">
        <f>IF($CJ914&gt;=11,INDEX($AS:$AS,$CI914+11),"")</f>
      </c>
      <c r="BF914">
        <f>IF($CJ914&gt;=12,INDEX($AS:$AS,$CI914+12),"")</f>
      </c>
      <c r="BG914">
        <f>IF($CJ914&gt;=13,INDEX($AS:$AS,$CI914+13),"")</f>
      </c>
      <c r="BH914">
        <f>IF($CJ914&gt;=14,INDEX($AS:$AS,$CI914+14),"")</f>
      </c>
      <c r="BI914">
        <f>IF($CJ914&gt;=15,INDEX($AS:$AS,$CI914+15),"")</f>
      </c>
      <c r="BJ914">
        <f>IF($CJ914&gt;=16,INDEX($AS:$AS,$CI914+16),"")</f>
      </c>
      <c r="BK914">
        <f>IF($CJ914&gt;=17,INDEX($AS:$AS,$CI914+17),"")</f>
      </c>
      <c r="BL914">
        <f>IF($CJ914&gt;=18,INDEX($AS:$AS,$CI914+18),"")</f>
      </c>
      <c r="BM914">
        <f>IF($CJ914&gt;=19,INDEX($AS:$AS,$CI914+19),"")</f>
      </c>
      <c r="BN914">
        <f>IF($CJ914&gt;=20,INDEX($AS:$AS,$CI914+20),"")</f>
      </c>
      <c r="BO914">
        <f>IF($CJ914&gt;=21,INDEX($AS:$AS,$CI914+21),"")</f>
      </c>
      <c r="BP914">
        <f>IF($CJ914&gt;=22,INDEX($AS:$AS,$CI914+22),"")</f>
      </c>
      <c r="BQ914">
        <f>IF($CJ914&gt;=23,INDEX($AS:$AS,$CI914+23),"")</f>
      </c>
      <c r="BR914">
        <f>IF($CJ914&gt;=24,INDEX($AS:$AS,$CI914+24),"")</f>
      </c>
      <c r="BS914">
        <f>IF($CJ914&gt;=25,INDEX($AS:$AS,$CI914+25),"")</f>
      </c>
      <c r="BT914">
        <f>IF($CJ914&gt;=26,INDEX($AS:$AS,$CI914+26),"")</f>
      </c>
      <c r="BU914">
        <f>IF($CJ914&gt;=27,INDEX($AS:$AS,$CI914+27),"")</f>
      </c>
      <c r="BV914">
        <f>IF($CJ914&gt;=28,INDEX($AS:$AS,$CI914+28),"")</f>
      </c>
      <c r="BW914">
        <f>IF($CJ914&gt;=29,INDEX($AS:$AS,$CI914+29),"")</f>
      </c>
      <c r="BX914">
        <f>IF($CJ914&gt;=30,INDEX($AS:$AS,$CI914+30),"")</f>
      </c>
      <c r="BY914">
        <f>IF($CJ914&gt;=31,INDEX($AS:$AS,$CI914+31),"")</f>
      </c>
      <c r="BZ914">
        <f>IF($CJ914&gt;=32,INDEX($AS:$AS,$CI914+32),"")</f>
      </c>
      <c r="CA914">
        <f>IF($CJ914&gt;=33,INDEX($AS:$AS,$CI914+33),"")</f>
      </c>
      <c r="CB914">
        <f>IF($CJ914&gt;=34,INDEX($AS:$AS,$CI914+34),"")</f>
      </c>
      <c r="CC914">
        <f>IF($CJ914&gt;=35,INDEX($AS:$AS,$CI914+35),"")</f>
      </c>
      <c r="CD914">
        <f>IF($CJ914&gt;=36,INDEX($AS:$AS,$CI914+36),"")</f>
      </c>
      <c r="CE914">
        <f>IF($CJ914&gt;=37,INDEX($AS:$AS,$CI914+37),"")</f>
      </c>
      <c r="CF914">
        <f>IF($CJ914&gt;=38,INDEX($AS:$AS,$CI914+38),"")</f>
      </c>
      <c r="CG914">
        <f>IF($CJ914&gt;=39,INDEX($AS:$AS,$CI914+39),"")</f>
      </c>
      <c r="CH914">
        <f>IF($CJ914&gt;=40,INDEX($AS:$AS,$CI914+40),"")</f>
      </c>
      <c r="CI914">
        <f>IFERROR(MATCH($AR914,$AS$2:$AS$133,0)+1,0)</f>
      </c>
      <c r="CJ914">
        <f>IFERROR(INDEX($AT$2:$AT$133,MATCH($AR914,$AS$2:$AS$133,0)),0)</f>
      </c>
      <c r="CK914">
        <f>IFERROR(LEFT($O914,FIND(" - ",$O914)-1),$O914)</f>
      </c>
      <c r="CL914" t="s">
        <v>1763</v>
      </c>
      <c r="CM914">
        <v>1</v>
      </c>
      <c r="CN914">
        <f>IF($DI914&gt;=1,INDEX($CL:$CL,$DH914+1),"")</f>
      </c>
      <c r="CO914">
        <f>IF($DI914&gt;=2,INDEX($CL:$CL,$DH914+2),"")</f>
      </c>
      <c r="CP914">
        <f>IF($DI914&gt;=3,INDEX($CL:$CL,$DH914+3),"")</f>
      </c>
      <c r="CQ914">
        <f>IF($DI914&gt;=4,INDEX($CL:$CL,$DH914+4),"")</f>
      </c>
      <c r="CR914">
        <f>IF($DI914&gt;=5,INDEX($CL:$CL,$DH914+5),"")</f>
      </c>
      <c r="CS914">
        <f>IF($DI914&gt;=6,INDEX($CL:$CL,$DH914+6),"")</f>
      </c>
      <c r="CT914">
        <f>IF($DI914&gt;=7,INDEX($CL:$CL,$DH914+7),"")</f>
      </c>
      <c r="CU914">
        <f>IF($DI914&gt;=8,INDEX($CL:$CL,$DH914+8),"")</f>
      </c>
      <c r="CV914">
        <f>IF($DI914&gt;=9,INDEX($CL:$CL,$DH914+9),"")</f>
      </c>
      <c r="CW914">
        <f>IF($DI914&gt;=10,INDEX($CL:$CL,$DH914+10),"")</f>
      </c>
      <c r="CX914">
        <f>IF($DI914&gt;=11,INDEX($CL:$CL,$DH914+11),"")</f>
      </c>
      <c r="CY914">
        <f>IF($DI914&gt;=12,INDEX($CL:$CL,$DH914+12),"")</f>
      </c>
      <c r="CZ914">
        <f>IF($DI914&gt;=13,INDEX($CL:$CL,$DH914+13),"")</f>
      </c>
      <c r="DA914">
        <f>IF($DI914&gt;=14,INDEX($CL:$CL,$DH914+14),"")</f>
      </c>
      <c r="DB914">
        <f>IF($DI914&gt;=15,INDEX($CL:$CL,$DH914+15),"")</f>
      </c>
      <c r="DC914">
        <f>IF($DI914&gt;=16,INDEX($CL:$CL,$DH914+16),"")</f>
      </c>
      <c r="DD914">
        <f>IF($DI914&gt;=17,INDEX($CL:$CL,$DH914+17),"")</f>
      </c>
      <c r="DE914">
        <f>IF($DI914&gt;=18,INDEX($CL:$CL,$DH914+18),"")</f>
      </c>
      <c r="DF914">
        <f>IF($DI914&gt;=19,INDEX($CL:$CL,$DH914+19),"")</f>
      </c>
      <c r="DG914">
        <f>IF($DI914&gt;=20,INDEX($CL:$CL,$DH914+20),"")</f>
      </c>
      <c r="DH914">
        <f>IFERROR(MATCH($CK914,$CL$2:$CL$1558,0)+1,0)</f>
      </c>
      <c r="DI914">
        <f>IFERROR(INDEX($CM$2:$CM$1558,MATCH($CK914,$CL$2:$CL$1558,0)),0)</f>
      </c>
      <c r="DJ914">
        <f>IFERROR(INDEX($AQ:$AQ,MATCH($K914,$AP:$AP,0))&amp;"","")</f>
      </c>
      <c r="DN914">
        <f>IF($GQ914&gt;=1,INDEX($DK:$DK,$GP914+1),"")</f>
      </c>
      <c r="DO914">
        <f>IF($GQ914&gt;=2,INDEX($DK:$DK,$GP914+2),"")</f>
      </c>
      <c r="DP914">
        <f>IF($GQ914&gt;=3,INDEX($DK:$DK,$GP914+3),"")</f>
      </c>
      <c r="DQ914">
        <f>IF($GQ914&gt;=4,INDEX($DK:$DK,$GP914+4),"")</f>
      </c>
      <c r="DR914">
        <f>IF($GQ914&gt;=5,INDEX($DK:$DK,$GP914+5),"")</f>
      </c>
      <c r="DS914">
        <f>IF($GQ914&gt;=6,INDEX($DK:$DK,$GP914+6),"")</f>
      </c>
      <c r="DT914">
        <f>IF($GQ914&gt;=7,INDEX($DK:$DK,$GP914+7),"")</f>
      </c>
      <c r="DU914">
        <f>IF($GQ914&gt;=8,INDEX($DK:$DK,$GP914+8),"")</f>
      </c>
      <c r="DV914">
        <f>IF($GQ914&gt;=9,INDEX($DK:$DK,$GP914+9),"")</f>
      </c>
      <c r="DW914">
        <f>IF($GQ914&gt;=10,INDEX($DK:$DK,$GP914+10),"")</f>
      </c>
      <c r="DX914">
        <f>IF($GQ914&gt;=11,INDEX($DK:$DK,$GP914+11),"")</f>
      </c>
      <c r="DY914">
        <f>IF($GQ914&gt;=12,INDEX($DK:$DK,$GP914+12),"")</f>
      </c>
      <c r="DZ914">
        <f>IF($GQ914&gt;=13,INDEX($DK:$DK,$GP914+13),"")</f>
      </c>
      <c r="EA914">
        <f>IF($GQ914&gt;=14,INDEX($DK:$DK,$GP914+14),"")</f>
      </c>
      <c r="EB914">
        <f>IF($GQ914&gt;=15,INDEX($DK:$DK,$GP914+15),"")</f>
      </c>
      <c r="EC914">
        <f>IF($GQ914&gt;=16,INDEX($DK:$DK,$GP914+16),"")</f>
      </c>
      <c r="ED914">
        <f>IF($GQ914&gt;=17,INDEX($DK:$DK,$GP914+17),"")</f>
      </c>
      <c r="EE914">
        <f>IF($GQ914&gt;=18,INDEX($DK:$DK,$GP914+18),"")</f>
      </c>
      <c r="EF914">
        <f>IF($GQ914&gt;=19,INDEX($DK:$DK,$GP914+19),"")</f>
      </c>
      <c r="EG914">
        <f>IF($GQ914&gt;=20,INDEX($DK:$DK,$GP914+20),"")</f>
      </c>
      <c r="EH914">
        <f>IF($GQ914&gt;=21,INDEX($DK:$DK,$GP914+21),"")</f>
      </c>
      <c r="EI914">
        <f>IF($GQ914&gt;=22,INDEX($DK:$DK,$GP914+22),"")</f>
      </c>
      <c r="EJ914">
        <f>IF($GQ914&gt;=23,INDEX($DK:$DK,$GP914+23),"")</f>
      </c>
      <c r="EK914">
        <f>IF($GQ914&gt;=24,INDEX($DK:$DK,$GP914+24),"")</f>
      </c>
      <c r="EL914">
        <f>IF($GQ914&gt;=25,INDEX($DK:$DK,$GP914+25),"")</f>
      </c>
      <c r="EM914">
        <f>IF($GQ914&gt;=26,INDEX($DK:$DK,$GP914+26),"")</f>
      </c>
      <c r="EN914">
        <f>IF($GQ914&gt;=27,INDEX($DK:$DK,$GP914+27),"")</f>
      </c>
      <c r="EO914">
        <f>IF($GQ914&gt;=28,INDEX($DK:$DK,$GP914+28),"")</f>
      </c>
      <c r="EP914">
        <f>IF($GQ914&gt;=29,INDEX($DK:$DK,$GP914+29),"")</f>
      </c>
      <c r="EQ914">
        <f>IF($GQ914&gt;=30,INDEX($DK:$DK,$GP914+30),"")</f>
      </c>
      <c r="ER914">
        <f>IF($GQ914&gt;=31,INDEX($DK:$DK,$GP914+31),"")</f>
      </c>
      <c r="ES914">
        <f>IF($GQ914&gt;=32,INDEX($DK:$DK,$GP914+32),"")</f>
      </c>
      <c r="ET914">
        <f>IF($GQ914&gt;=33,INDEX($DK:$DK,$GP914+33),"")</f>
      </c>
      <c r="EU914">
        <f>IF($GQ914&gt;=34,INDEX($DK:$DK,$GP914+34),"")</f>
      </c>
      <c r="EV914">
        <f>IF($GQ914&gt;=35,INDEX($DK:$DK,$GP914+35),"")</f>
      </c>
      <c r="EW914">
        <f>IF($GQ914&gt;=36,INDEX($DK:$DK,$GP914+36),"")</f>
      </c>
      <c r="EX914">
        <f>IF($GQ914&gt;=37,INDEX($DK:$DK,$GP914+37),"")</f>
      </c>
      <c r="EY914">
        <f>IF($GQ914&gt;=38,INDEX($DK:$DK,$GP914+38),"")</f>
      </c>
      <c r="EZ914">
        <f>IF($GQ914&gt;=39,INDEX($DK:$DK,$GP914+39),"")</f>
      </c>
      <c r="FA914">
        <f>IF($GQ914&gt;=40,INDEX($DK:$DK,$GP914+40),"")</f>
      </c>
      <c r="FB914">
        <f>IF($GQ914&gt;=1,INDEX($DL:$DL,$GP914+1),"")</f>
      </c>
      <c r="FC914">
        <f>IF($GQ914&gt;=2,INDEX($DL:$DL,$GP914+2),"")</f>
      </c>
      <c r="FD914">
        <f>IF($GQ914&gt;=3,INDEX($DL:$DL,$GP914+3),"")</f>
      </c>
      <c r="FE914">
        <f>IF($GQ914&gt;=4,INDEX($DL:$DL,$GP914+4),"")</f>
      </c>
      <c r="FF914">
        <f>IF($GQ914&gt;=5,INDEX($DL:$DL,$GP914+5),"")</f>
      </c>
      <c r="FG914">
        <f>IF($GQ914&gt;=6,INDEX($DL:$DL,$GP914+6),"")</f>
      </c>
      <c r="FH914">
        <f>IF($GQ914&gt;=7,INDEX($DL:$DL,$GP914+7),"")</f>
      </c>
      <c r="FI914">
        <f>IF($GQ914&gt;=8,INDEX($DL:$DL,$GP914+8),"")</f>
      </c>
      <c r="FJ914">
        <f>IF($GQ914&gt;=9,INDEX($DL:$DL,$GP914+9),"")</f>
      </c>
      <c r="FK914">
        <f>IF($GQ914&gt;=10,INDEX($DL:$DL,$GP914+10),"")</f>
      </c>
      <c r="FL914">
        <f>IF($GQ914&gt;=11,INDEX($DL:$DL,$GP914+11),"")</f>
      </c>
      <c r="FM914">
        <f>IF($GQ914&gt;=12,INDEX($DL:$DL,$GP914+12),"")</f>
      </c>
      <c r="FN914">
        <f>IF($GQ914&gt;=13,INDEX($DL:$DL,$GP914+13),"")</f>
      </c>
      <c r="FO914">
        <f>IF($GQ914&gt;=14,INDEX($DL:$DL,$GP914+14),"")</f>
      </c>
      <c r="FP914">
        <f>IF($GQ914&gt;=15,INDEX($DL:$DL,$GP914+15),"")</f>
      </c>
      <c r="FQ914">
        <f>IF($GQ914&gt;=16,INDEX($DL:$DL,$GP914+16),"")</f>
      </c>
      <c r="FR914">
        <f>IF($GQ914&gt;=17,INDEX($DL:$DL,$GP914+17),"")</f>
      </c>
      <c r="FS914">
        <f>IF($GQ914&gt;=18,INDEX($DL:$DL,$GP914+18),"")</f>
      </c>
      <c r="FT914">
        <f>IF($GQ914&gt;=19,INDEX($DL:$DL,$GP914+19),"")</f>
      </c>
      <c r="FU914">
        <f>IF($GQ914&gt;=20,INDEX($DL:$DL,$GP914+20),"")</f>
      </c>
      <c r="FV914">
        <f>IF($GQ914&gt;=21,INDEX($DL:$DL,$GP914+21),"")</f>
      </c>
      <c r="FW914">
        <f>IF($GQ914&gt;=22,INDEX($DL:$DL,$GP914+22),"")</f>
      </c>
      <c r="FX914">
        <f>IF($GQ914&gt;=23,INDEX($DL:$DL,$GP914+23),"")</f>
      </c>
      <c r="FY914">
        <f>IF($GQ914&gt;=24,INDEX($DL:$DL,$GP914+24),"")</f>
      </c>
      <c r="FZ914">
        <f>IF($GQ914&gt;=25,INDEX($DL:$DL,$GP914+25),"")</f>
      </c>
      <c r="GA914">
        <f>IF($GQ914&gt;=26,INDEX($DL:$DL,$GP914+26),"")</f>
      </c>
      <c r="GB914">
        <f>IF($GQ914&gt;=27,INDEX($DL:$DL,$GP914+27),"")</f>
      </c>
      <c r="GC914">
        <f>IF($GQ914&gt;=28,INDEX($DL:$DL,$GP914+28),"")</f>
      </c>
      <c r="GD914">
        <f>IF($GQ914&gt;=29,INDEX($DL:$DL,$GP914+29),"")</f>
      </c>
      <c r="GE914">
        <f>IF($GQ914&gt;=30,INDEX($DL:$DL,$GP914+30),"")</f>
      </c>
      <c r="GF914">
        <f>IF($GQ914&gt;=31,INDEX($DL:$DL,$GP914+31),"")</f>
      </c>
      <c r="GG914">
        <f>IF($GQ914&gt;=32,INDEX($DL:$DL,$GP914+32),"")</f>
      </c>
      <c r="GH914">
        <f>IF($GQ914&gt;=33,INDEX($DL:$DL,$GP914+33),"")</f>
      </c>
      <c r="GI914">
        <f>IF($GQ914&gt;=34,INDEX($DL:$DL,$GP914+34),"")</f>
      </c>
      <c r="GJ914">
        <f>IF($GQ914&gt;=35,INDEX($DL:$DL,$GP914+35),"")</f>
      </c>
      <c r="GK914">
        <f>IF($GQ914&gt;=36,INDEX($DL:$DL,$GP914+36),"")</f>
      </c>
      <c r="GL914">
        <f>IF($GQ914&gt;=37,INDEX($DL:$DL,$GP914+37),"")</f>
      </c>
      <c r="GM914">
        <f>IF($GQ914&gt;=38,INDEX($DL:$DL,$GP914+38),"")</f>
      </c>
      <c r="GN914">
        <f>IF($GQ914&gt;=39,INDEX($DL:$DL,$GP914+39),"")</f>
      </c>
      <c r="GO914">
        <f>IF($GQ914&gt;=40,INDEX($DL:$DL,$GP914+40),"")</f>
      </c>
      <c r="GP914">
        <f>IFERROR(MATCH($DJ914,$DK$2:$DK$148,0)+1,0)</f>
      </c>
      <c r="GQ914">
        <f>IFERROR(INDEX($DM$2:$DM$148,MATCH($DJ914,$DK$2:$DK$148,0)),0)</f>
      </c>
      <c r="GR914">
        <f>IFERROR(MATCH($L914,$DN$914:$FA$914,0),0)</f>
      </c>
      <c r="GS914">
        <f>IF($GR914&gt;0,INDEX($FB$914:$GO$914,$GR914),"")</f>
      </c>
      <c r="GV914">
        <f>IF($JE914&gt;=1,INDEX($GT:$GT,$JD914+1),"")</f>
      </c>
      <c r="GW914">
        <f>IF($JE914&gt;=2,INDEX($GT:$GT,$JD914+2),"")</f>
      </c>
      <c r="GX914">
        <f>IF($JE914&gt;=3,INDEX($GT:$GT,$JD914+3),"")</f>
      </c>
      <c r="GY914">
        <f>IF($JE914&gt;=4,INDEX($GT:$GT,$JD914+4),"")</f>
      </c>
      <c r="GZ914">
        <f>IF($JE914&gt;=5,INDEX($GT:$GT,$JD914+5),"")</f>
      </c>
      <c r="HA914">
        <f>IF($JE914&gt;=6,INDEX($GT:$GT,$JD914+6),"")</f>
      </c>
      <c r="HB914">
        <f>IF($JE914&gt;=7,INDEX($GT:$GT,$JD914+7),"")</f>
      </c>
      <c r="HC914">
        <f>IF($JE914&gt;=8,INDEX($GT:$GT,$JD914+8),"")</f>
      </c>
      <c r="HD914">
        <f>IF($JE914&gt;=9,INDEX($GT:$GT,$JD914+9),"")</f>
      </c>
      <c r="HE914">
        <f>IF($JE914&gt;=10,INDEX($GT:$GT,$JD914+10),"")</f>
      </c>
      <c r="HF914">
        <f>IF($JE914&gt;=11,INDEX($GT:$GT,$JD914+11),"")</f>
      </c>
      <c r="HG914">
        <f>IF($JE914&gt;=12,INDEX($GT:$GT,$JD914+12),"")</f>
      </c>
      <c r="HH914">
        <f>IF($JE914&gt;=13,INDEX($GT:$GT,$JD914+13),"")</f>
      </c>
      <c r="HI914">
        <f>IF($JE914&gt;=14,INDEX($GT:$GT,$JD914+14),"")</f>
      </c>
      <c r="HJ914">
        <f>IF($JE914&gt;=15,INDEX($GT:$GT,$JD914+15),"")</f>
      </c>
      <c r="HK914">
        <f>IF($JE914&gt;=16,INDEX($GT:$GT,$JD914+16),"")</f>
      </c>
      <c r="HL914">
        <f>IF($JE914&gt;=17,INDEX($GT:$GT,$JD914+17),"")</f>
      </c>
      <c r="HM914">
        <f>IF($JE914&gt;=18,INDEX($GT:$GT,$JD914+18),"")</f>
      </c>
      <c r="HN914">
        <f>IF($JE914&gt;=19,INDEX($GT:$GT,$JD914+19),"")</f>
      </c>
      <c r="HO914">
        <f>IF($JE914&gt;=20,INDEX($GT:$GT,$JD914+20),"")</f>
      </c>
      <c r="HP914">
        <f>IF($JE914&gt;=21,INDEX($GT:$GT,$JD914+21),"")</f>
      </c>
      <c r="HQ914">
        <f>IF($JE914&gt;=22,INDEX($GT:$GT,$JD914+22),"")</f>
      </c>
      <c r="HR914">
        <f>IF($JE914&gt;=23,INDEX($GT:$GT,$JD914+23),"")</f>
      </c>
      <c r="HS914">
        <f>IF($JE914&gt;=24,INDEX($GT:$GT,$JD914+24),"")</f>
      </c>
      <c r="HT914">
        <f>IF($JE914&gt;=25,INDEX($GT:$GT,$JD914+25),"")</f>
      </c>
      <c r="HU914">
        <f>IF($JE914&gt;=26,INDEX($GT:$GT,$JD914+26),"")</f>
      </c>
      <c r="HV914">
        <f>IF($JE914&gt;=27,INDEX($GT:$GT,$JD914+27),"")</f>
      </c>
      <c r="HW914">
        <f>IF($JE914&gt;=28,INDEX($GT:$GT,$JD914+28),"")</f>
      </c>
      <c r="HX914">
        <f>IF($JE914&gt;=29,INDEX($GT:$GT,$JD914+29),"")</f>
      </c>
      <c r="HY914">
        <f>IF($JE914&gt;=30,INDEX($GT:$GT,$JD914+30),"")</f>
      </c>
      <c r="HZ914">
        <f>IF($JE914&gt;=31,INDEX($GT:$GT,$JD914+31),"")</f>
      </c>
      <c r="IA914">
        <f>IF($JE914&gt;=32,INDEX($GT:$GT,$JD914+32),"")</f>
      </c>
      <c r="IB914">
        <f>IF($JE914&gt;=33,INDEX($GT:$GT,$JD914+33),"")</f>
      </c>
      <c r="IC914">
        <f>IF($JE914&gt;=34,INDEX($GT:$GT,$JD914+34),"")</f>
      </c>
      <c r="ID914">
        <f>IF($JE914&gt;=35,INDEX($GT:$GT,$JD914+35),"")</f>
      </c>
      <c r="IE914">
        <f>IF($JE914&gt;=36,INDEX($GT:$GT,$JD914+36),"")</f>
      </c>
      <c r="IF914">
        <f>IF($JE914&gt;=37,INDEX($GT:$GT,$JD914+37),"")</f>
      </c>
      <c r="IG914">
        <f>IF($JE914&gt;=38,INDEX($GT:$GT,$JD914+38),"")</f>
      </c>
      <c r="IH914">
        <f>IF($JE914&gt;=39,INDEX($GT:$GT,$JD914+39),"")</f>
      </c>
      <c r="II914">
        <f>IF($JE914&gt;=40,INDEX($GT:$GT,$JD914+40),"")</f>
      </c>
      <c r="IJ914">
        <f>IF($JE914&gt;=41,INDEX($GT:$GT,$JD914+41),"")</f>
      </c>
      <c r="IK914">
        <f>IF($JE914&gt;=42,INDEX($GT:$GT,$JD914+42),"")</f>
      </c>
      <c r="IL914">
        <f>IF($JE914&gt;=43,INDEX($GT:$GT,$JD914+43),"")</f>
      </c>
      <c r="IM914">
        <f>IF($JE914&gt;=44,INDEX($GT:$GT,$JD914+44),"")</f>
      </c>
      <c r="IN914">
        <f>IF($JE914&gt;=45,INDEX($GT:$GT,$JD914+45),"")</f>
      </c>
      <c r="IO914">
        <f>IF($JE914&gt;=46,INDEX($GT:$GT,$JD914+46),"")</f>
      </c>
      <c r="IP914">
        <f>IF($JE914&gt;=47,INDEX($GT:$GT,$JD914+47),"")</f>
      </c>
      <c r="IQ914">
        <f>IF($JE914&gt;=48,INDEX($GT:$GT,$JD914+48),"")</f>
      </c>
      <c r="IR914">
        <f>IF($JE914&gt;=49,INDEX($GT:$GT,$JD914+49),"")</f>
      </c>
      <c r="IS914">
        <f>IF($JE914&gt;=50,INDEX($GT:$GT,$JD914+50),"")</f>
      </c>
      <c r="IT914">
        <f>IF($JE914&gt;=51,INDEX($GT:$GT,$JD914+51),"")</f>
      </c>
      <c r="IU914">
        <f>IF($JE914&gt;=52,INDEX($GT:$GT,$JD914+52),"")</f>
      </c>
      <c r="IV914">
        <f>IF($JE914&gt;=53,INDEX($GT:$GT,$JD914+53),"")</f>
      </c>
      <c r="IW914">
        <f>IF($JE914&gt;=54,INDEX($GT:$GT,$JD914+54),"")</f>
      </c>
      <c r="IX914">
        <f>IF($JE914&gt;=55,INDEX($GT:$GT,$JD914+55),"")</f>
      </c>
      <c r="IY914">
        <f>IF($JE914&gt;=56,INDEX($GT:$GT,$JD914+56),"")</f>
      </c>
      <c r="IZ914">
        <f>IF($JE914&gt;=57,INDEX($GT:$GT,$JD914+57),"")</f>
      </c>
      <c r="JA914">
        <f>IF($JE914&gt;=58,INDEX($GT:$GT,$JD914+58),"")</f>
      </c>
      <c r="JB914">
        <f>IF($JE914&gt;=59,INDEX($GT:$GT,$JD914+59),"")</f>
      </c>
      <c r="JC914">
        <f>IF($JE914&gt;=60,INDEX($GT:$GT,$JD914+60),"")</f>
      </c>
      <c r="JD914">
        <f>IFERROR(MATCH($GS914,$GT$2:$GT$322,0)+1,0)</f>
      </c>
      <c r="JE914">
        <f>IFERROR(INDEX($GU$2:$GU$322,MATCH($GS914,$GT$2:$GT$322,0)),0)</f>
      </c>
      <c r="JF914" t="s">
        <v>28</v>
      </c>
      <c r="JG914" t="s">
        <v>28</v>
      </c>
    </row>
    <row r="915" spans="1:267" x14ac:dyDescent="0.25">
      <c r="J915" s="1"/>
      <c r="K915" s="1"/>
      <c r="L915" s="1"/>
      <c r="M915" s="1"/>
      <c r="N915" s="1">
        <f>IFERROR(IF(FIND(" - ",$J915)&gt;0,MID($J915,FIND(" - ",$J915)+3,LEN($J915)),""),"")</f>
      </c>
      <c r="P915" s="1"/>
      <c r="S915" t="s">
        <v>28</v>
      </c>
      <c r="U915">
        <f>IF(OR($S915="",$T915=""),"",IFERROR($S915/$T915,0))</f>
      </c>
      <c r="V915">
        <f>IF($S915="","",
IF($K915="","",
IF(ISNUMBER(SEARCH("exempt",LOWER($K915))),0,
$S915*(VALUE(SUBSTITUTE($K915,"%",""))/100))))</f>
      </c>
      <c r="AB915">
        <f>IF($S915="","",
SUM($S915,$V915,$Z915,$W915,$Y915)-
IF($AA915="",0,VALUE($AA915)))</f>
      </c>
      <c r="AJ915" t="s">
        <v>1764</v>
      </c>
      <c r="AR915">
        <f>IFERROR(LEFT($J915,FIND(" - ",$J915)-1),$J915)</f>
      </c>
      <c r="AU915">
        <f>IF($CJ915&gt;=1,INDEX($AS:$AS,$CI915+1),"")</f>
      </c>
      <c r="AV915">
        <f>IF($CJ915&gt;=2,INDEX($AS:$AS,$CI915+2),"")</f>
      </c>
      <c r="AW915">
        <f>IF($CJ915&gt;=3,INDEX($AS:$AS,$CI915+3),"")</f>
      </c>
      <c r="AX915">
        <f>IF($CJ915&gt;=4,INDEX($AS:$AS,$CI915+4),"")</f>
      </c>
      <c r="AY915">
        <f>IF($CJ915&gt;=5,INDEX($AS:$AS,$CI915+5),"")</f>
      </c>
      <c r="AZ915">
        <f>IF($CJ915&gt;=6,INDEX($AS:$AS,$CI915+6),"")</f>
      </c>
      <c r="BA915">
        <f>IF($CJ915&gt;=7,INDEX($AS:$AS,$CI915+7),"")</f>
      </c>
      <c r="BB915">
        <f>IF($CJ915&gt;=8,INDEX($AS:$AS,$CI915+8),"")</f>
      </c>
      <c r="BC915">
        <f>IF($CJ915&gt;=9,INDEX($AS:$AS,$CI915+9),"")</f>
      </c>
      <c r="BD915">
        <f>IF($CJ915&gt;=10,INDEX($AS:$AS,$CI915+10),"")</f>
      </c>
      <c r="BE915">
        <f>IF($CJ915&gt;=11,INDEX($AS:$AS,$CI915+11),"")</f>
      </c>
      <c r="BF915">
        <f>IF($CJ915&gt;=12,INDEX($AS:$AS,$CI915+12),"")</f>
      </c>
      <c r="BG915">
        <f>IF($CJ915&gt;=13,INDEX($AS:$AS,$CI915+13),"")</f>
      </c>
      <c r="BH915">
        <f>IF($CJ915&gt;=14,INDEX($AS:$AS,$CI915+14),"")</f>
      </c>
      <c r="BI915">
        <f>IF($CJ915&gt;=15,INDEX($AS:$AS,$CI915+15),"")</f>
      </c>
      <c r="BJ915">
        <f>IF($CJ915&gt;=16,INDEX($AS:$AS,$CI915+16),"")</f>
      </c>
      <c r="BK915">
        <f>IF($CJ915&gt;=17,INDEX($AS:$AS,$CI915+17),"")</f>
      </c>
      <c r="BL915">
        <f>IF($CJ915&gt;=18,INDEX($AS:$AS,$CI915+18),"")</f>
      </c>
      <c r="BM915">
        <f>IF($CJ915&gt;=19,INDEX($AS:$AS,$CI915+19),"")</f>
      </c>
      <c r="BN915">
        <f>IF($CJ915&gt;=20,INDEX($AS:$AS,$CI915+20),"")</f>
      </c>
      <c r="BO915">
        <f>IF($CJ915&gt;=21,INDEX($AS:$AS,$CI915+21),"")</f>
      </c>
      <c r="BP915">
        <f>IF($CJ915&gt;=22,INDEX($AS:$AS,$CI915+22),"")</f>
      </c>
      <c r="BQ915">
        <f>IF($CJ915&gt;=23,INDEX($AS:$AS,$CI915+23),"")</f>
      </c>
      <c r="BR915">
        <f>IF($CJ915&gt;=24,INDEX($AS:$AS,$CI915+24),"")</f>
      </c>
      <c r="BS915">
        <f>IF($CJ915&gt;=25,INDEX($AS:$AS,$CI915+25),"")</f>
      </c>
      <c r="BT915">
        <f>IF($CJ915&gt;=26,INDEX($AS:$AS,$CI915+26),"")</f>
      </c>
      <c r="BU915">
        <f>IF($CJ915&gt;=27,INDEX($AS:$AS,$CI915+27),"")</f>
      </c>
      <c r="BV915">
        <f>IF($CJ915&gt;=28,INDEX($AS:$AS,$CI915+28),"")</f>
      </c>
      <c r="BW915">
        <f>IF($CJ915&gt;=29,INDEX($AS:$AS,$CI915+29),"")</f>
      </c>
      <c r="BX915">
        <f>IF($CJ915&gt;=30,INDEX($AS:$AS,$CI915+30),"")</f>
      </c>
      <c r="BY915">
        <f>IF($CJ915&gt;=31,INDEX($AS:$AS,$CI915+31),"")</f>
      </c>
      <c r="BZ915">
        <f>IF($CJ915&gt;=32,INDEX($AS:$AS,$CI915+32),"")</f>
      </c>
      <c r="CA915">
        <f>IF($CJ915&gt;=33,INDEX($AS:$AS,$CI915+33),"")</f>
      </c>
      <c r="CB915">
        <f>IF($CJ915&gt;=34,INDEX($AS:$AS,$CI915+34),"")</f>
      </c>
      <c r="CC915">
        <f>IF($CJ915&gt;=35,INDEX($AS:$AS,$CI915+35),"")</f>
      </c>
      <c r="CD915">
        <f>IF($CJ915&gt;=36,INDEX($AS:$AS,$CI915+36),"")</f>
      </c>
      <c r="CE915">
        <f>IF($CJ915&gt;=37,INDEX($AS:$AS,$CI915+37),"")</f>
      </c>
      <c r="CF915">
        <f>IF($CJ915&gt;=38,INDEX($AS:$AS,$CI915+38),"")</f>
      </c>
      <c r="CG915">
        <f>IF($CJ915&gt;=39,INDEX($AS:$AS,$CI915+39),"")</f>
      </c>
      <c r="CH915">
        <f>IF($CJ915&gt;=40,INDEX($AS:$AS,$CI915+40),"")</f>
      </c>
      <c r="CI915">
        <f>IFERROR(MATCH($AR915,$AS$2:$AS$133,0)+1,0)</f>
      </c>
      <c r="CJ915">
        <f>IFERROR(INDEX($AT$2:$AT$133,MATCH($AR915,$AS$2:$AS$133,0)),0)</f>
      </c>
      <c r="CK915">
        <f>IFERROR(LEFT($O915,FIND(" - ",$O915)-1),$O915)</f>
      </c>
      <c r="CL915" t="s">
        <v>211</v>
      </c>
      <c r="CN915">
        <f>IF($DI915&gt;=1,INDEX($CL:$CL,$DH915+1),"")</f>
      </c>
      <c r="CO915">
        <f>IF($DI915&gt;=2,INDEX($CL:$CL,$DH915+2),"")</f>
      </c>
      <c r="CP915">
        <f>IF($DI915&gt;=3,INDEX($CL:$CL,$DH915+3),"")</f>
      </c>
      <c r="CQ915">
        <f>IF($DI915&gt;=4,INDEX($CL:$CL,$DH915+4),"")</f>
      </c>
      <c r="CR915">
        <f>IF($DI915&gt;=5,INDEX($CL:$CL,$DH915+5),"")</f>
      </c>
      <c r="CS915">
        <f>IF($DI915&gt;=6,INDEX($CL:$CL,$DH915+6),"")</f>
      </c>
      <c r="CT915">
        <f>IF($DI915&gt;=7,INDEX($CL:$CL,$DH915+7),"")</f>
      </c>
      <c r="CU915">
        <f>IF($DI915&gt;=8,INDEX($CL:$CL,$DH915+8),"")</f>
      </c>
      <c r="CV915">
        <f>IF($DI915&gt;=9,INDEX($CL:$CL,$DH915+9),"")</f>
      </c>
      <c r="CW915">
        <f>IF($DI915&gt;=10,INDEX($CL:$CL,$DH915+10),"")</f>
      </c>
      <c r="CX915">
        <f>IF($DI915&gt;=11,INDEX($CL:$CL,$DH915+11),"")</f>
      </c>
      <c r="CY915">
        <f>IF($DI915&gt;=12,INDEX($CL:$CL,$DH915+12),"")</f>
      </c>
      <c r="CZ915">
        <f>IF($DI915&gt;=13,INDEX($CL:$CL,$DH915+13),"")</f>
      </c>
      <c r="DA915">
        <f>IF($DI915&gt;=14,INDEX($CL:$CL,$DH915+14),"")</f>
      </c>
      <c r="DB915">
        <f>IF($DI915&gt;=15,INDEX($CL:$CL,$DH915+15),"")</f>
      </c>
      <c r="DC915">
        <f>IF($DI915&gt;=16,INDEX($CL:$CL,$DH915+16),"")</f>
      </c>
      <c r="DD915">
        <f>IF($DI915&gt;=17,INDEX($CL:$CL,$DH915+17),"")</f>
      </c>
      <c r="DE915">
        <f>IF($DI915&gt;=18,INDEX($CL:$CL,$DH915+18),"")</f>
      </c>
      <c r="DF915">
        <f>IF($DI915&gt;=19,INDEX($CL:$CL,$DH915+19),"")</f>
      </c>
      <c r="DG915">
        <f>IF($DI915&gt;=20,INDEX($CL:$CL,$DH915+20),"")</f>
      </c>
      <c r="DH915">
        <f>IFERROR(MATCH($CK915,$CL$2:$CL$1558,0)+1,0)</f>
      </c>
      <c r="DI915">
        <f>IFERROR(INDEX($CM$2:$CM$1558,MATCH($CK915,$CL$2:$CL$1558,0)),0)</f>
      </c>
      <c r="DJ915">
        <f>IFERROR(INDEX($AQ:$AQ,MATCH($K915,$AP:$AP,0))&amp;"","")</f>
      </c>
      <c r="DN915">
        <f>IF($GQ915&gt;=1,INDEX($DK:$DK,$GP915+1),"")</f>
      </c>
      <c r="DO915">
        <f>IF($GQ915&gt;=2,INDEX($DK:$DK,$GP915+2),"")</f>
      </c>
      <c r="DP915">
        <f>IF($GQ915&gt;=3,INDEX($DK:$DK,$GP915+3),"")</f>
      </c>
      <c r="DQ915">
        <f>IF($GQ915&gt;=4,INDEX($DK:$DK,$GP915+4),"")</f>
      </c>
      <c r="DR915">
        <f>IF($GQ915&gt;=5,INDEX($DK:$DK,$GP915+5),"")</f>
      </c>
      <c r="DS915">
        <f>IF($GQ915&gt;=6,INDEX($DK:$DK,$GP915+6),"")</f>
      </c>
      <c r="DT915">
        <f>IF($GQ915&gt;=7,INDEX($DK:$DK,$GP915+7),"")</f>
      </c>
      <c r="DU915">
        <f>IF($GQ915&gt;=8,INDEX($DK:$DK,$GP915+8),"")</f>
      </c>
      <c r="DV915">
        <f>IF($GQ915&gt;=9,INDEX($DK:$DK,$GP915+9),"")</f>
      </c>
      <c r="DW915">
        <f>IF($GQ915&gt;=10,INDEX($DK:$DK,$GP915+10),"")</f>
      </c>
      <c r="DX915">
        <f>IF($GQ915&gt;=11,INDEX($DK:$DK,$GP915+11),"")</f>
      </c>
      <c r="DY915">
        <f>IF($GQ915&gt;=12,INDEX($DK:$DK,$GP915+12),"")</f>
      </c>
      <c r="DZ915">
        <f>IF($GQ915&gt;=13,INDEX($DK:$DK,$GP915+13),"")</f>
      </c>
      <c r="EA915">
        <f>IF($GQ915&gt;=14,INDEX($DK:$DK,$GP915+14),"")</f>
      </c>
      <c r="EB915">
        <f>IF($GQ915&gt;=15,INDEX($DK:$DK,$GP915+15),"")</f>
      </c>
      <c r="EC915">
        <f>IF($GQ915&gt;=16,INDEX($DK:$DK,$GP915+16),"")</f>
      </c>
      <c r="ED915">
        <f>IF($GQ915&gt;=17,INDEX($DK:$DK,$GP915+17),"")</f>
      </c>
      <c r="EE915">
        <f>IF($GQ915&gt;=18,INDEX($DK:$DK,$GP915+18),"")</f>
      </c>
      <c r="EF915">
        <f>IF($GQ915&gt;=19,INDEX($DK:$DK,$GP915+19),"")</f>
      </c>
      <c r="EG915">
        <f>IF($GQ915&gt;=20,INDEX($DK:$DK,$GP915+20),"")</f>
      </c>
      <c r="EH915">
        <f>IF($GQ915&gt;=21,INDEX($DK:$DK,$GP915+21),"")</f>
      </c>
      <c r="EI915">
        <f>IF($GQ915&gt;=22,INDEX($DK:$DK,$GP915+22),"")</f>
      </c>
      <c r="EJ915">
        <f>IF($GQ915&gt;=23,INDEX($DK:$DK,$GP915+23),"")</f>
      </c>
      <c r="EK915">
        <f>IF($GQ915&gt;=24,INDEX($DK:$DK,$GP915+24),"")</f>
      </c>
      <c r="EL915">
        <f>IF($GQ915&gt;=25,INDEX($DK:$DK,$GP915+25),"")</f>
      </c>
      <c r="EM915">
        <f>IF($GQ915&gt;=26,INDEX($DK:$DK,$GP915+26),"")</f>
      </c>
      <c r="EN915">
        <f>IF($GQ915&gt;=27,INDEX($DK:$DK,$GP915+27),"")</f>
      </c>
      <c r="EO915">
        <f>IF($GQ915&gt;=28,INDEX($DK:$DK,$GP915+28),"")</f>
      </c>
      <c r="EP915">
        <f>IF($GQ915&gt;=29,INDEX($DK:$DK,$GP915+29),"")</f>
      </c>
      <c r="EQ915">
        <f>IF($GQ915&gt;=30,INDEX($DK:$DK,$GP915+30),"")</f>
      </c>
      <c r="ER915">
        <f>IF($GQ915&gt;=31,INDEX($DK:$DK,$GP915+31),"")</f>
      </c>
      <c r="ES915">
        <f>IF($GQ915&gt;=32,INDEX($DK:$DK,$GP915+32),"")</f>
      </c>
      <c r="ET915">
        <f>IF($GQ915&gt;=33,INDEX($DK:$DK,$GP915+33),"")</f>
      </c>
      <c r="EU915">
        <f>IF($GQ915&gt;=34,INDEX($DK:$DK,$GP915+34),"")</f>
      </c>
      <c r="EV915">
        <f>IF($GQ915&gt;=35,INDEX($DK:$DK,$GP915+35),"")</f>
      </c>
      <c r="EW915">
        <f>IF($GQ915&gt;=36,INDEX($DK:$DK,$GP915+36),"")</f>
      </c>
      <c r="EX915">
        <f>IF($GQ915&gt;=37,INDEX($DK:$DK,$GP915+37),"")</f>
      </c>
      <c r="EY915">
        <f>IF($GQ915&gt;=38,INDEX($DK:$DK,$GP915+38),"")</f>
      </c>
      <c r="EZ915">
        <f>IF($GQ915&gt;=39,INDEX($DK:$DK,$GP915+39),"")</f>
      </c>
      <c r="FA915">
        <f>IF($GQ915&gt;=40,INDEX($DK:$DK,$GP915+40),"")</f>
      </c>
      <c r="FB915">
        <f>IF($GQ915&gt;=1,INDEX($DL:$DL,$GP915+1),"")</f>
      </c>
      <c r="FC915">
        <f>IF($GQ915&gt;=2,INDEX($DL:$DL,$GP915+2),"")</f>
      </c>
      <c r="FD915">
        <f>IF($GQ915&gt;=3,INDEX($DL:$DL,$GP915+3),"")</f>
      </c>
      <c r="FE915">
        <f>IF($GQ915&gt;=4,INDEX($DL:$DL,$GP915+4),"")</f>
      </c>
      <c r="FF915">
        <f>IF($GQ915&gt;=5,INDEX($DL:$DL,$GP915+5),"")</f>
      </c>
      <c r="FG915">
        <f>IF($GQ915&gt;=6,INDEX($DL:$DL,$GP915+6),"")</f>
      </c>
      <c r="FH915">
        <f>IF($GQ915&gt;=7,INDEX($DL:$DL,$GP915+7),"")</f>
      </c>
      <c r="FI915">
        <f>IF($GQ915&gt;=8,INDEX($DL:$DL,$GP915+8),"")</f>
      </c>
      <c r="FJ915">
        <f>IF($GQ915&gt;=9,INDEX($DL:$DL,$GP915+9),"")</f>
      </c>
      <c r="FK915">
        <f>IF($GQ915&gt;=10,INDEX($DL:$DL,$GP915+10),"")</f>
      </c>
      <c r="FL915">
        <f>IF($GQ915&gt;=11,INDEX($DL:$DL,$GP915+11),"")</f>
      </c>
      <c r="FM915">
        <f>IF($GQ915&gt;=12,INDEX($DL:$DL,$GP915+12),"")</f>
      </c>
      <c r="FN915">
        <f>IF($GQ915&gt;=13,INDEX($DL:$DL,$GP915+13),"")</f>
      </c>
      <c r="FO915">
        <f>IF($GQ915&gt;=14,INDEX($DL:$DL,$GP915+14),"")</f>
      </c>
      <c r="FP915">
        <f>IF($GQ915&gt;=15,INDEX($DL:$DL,$GP915+15),"")</f>
      </c>
      <c r="FQ915">
        <f>IF($GQ915&gt;=16,INDEX($DL:$DL,$GP915+16),"")</f>
      </c>
      <c r="FR915">
        <f>IF($GQ915&gt;=17,INDEX($DL:$DL,$GP915+17),"")</f>
      </c>
      <c r="FS915">
        <f>IF($GQ915&gt;=18,INDEX($DL:$DL,$GP915+18),"")</f>
      </c>
      <c r="FT915">
        <f>IF($GQ915&gt;=19,INDEX($DL:$DL,$GP915+19),"")</f>
      </c>
      <c r="FU915">
        <f>IF($GQ915&gt;=20,INDEX($DL:$DL,$GP915+20),"")</f>
      </c>
      <c r="FV915">
        <f>IF($GQ915&gt;=21,INDEX($DL:$DL,$GP915+21),"")</f>
      </c>
      <c r="FW915">
        <f>IF($GQ915&gt;=22,INDEX($DL:$DL,$GP915+22),"")</f>
      </c>
      <c r="FX915">
        <f>IF($GQ915&gt;=23,INDEX($DL:$DL,$GP915+23),"")</f>
      </c>
      <c r="FY915">
        <f>IF($GQ915&gt;=24,INDEX($DL:$DL,$GP915+24),"")</f>
      </c>
      <c r="FZ915">
        <f>IF($GQ915&gt;=25,INDEX($DL:$DL,$GP915+25),"")</f>
      </c>
      <c r="GA915">
        <f>IF($GQ915&gt;=26,INDEX($DL:$DL,$GP915+26),"")</f>
      </c>
      <c r="GB915">
        <f>IF($GQ915&gt;=27,INDEX($DL:$DL,$GP915+27),"")</f>
      </c>
      <c r="GC915">
        <f>IF($GQ915&gt;=28,INDEX($DL:$DL,$GP915+28),"")</f>
      </c>
      <c r="GD915">
        <f>IF($GQ915&gt;=29,INDEX($DL:$DL,$GP915+29),"")</f>
      </c>
      <c r="GE915">
        <f>IF($GQ915&gt;=30,INDEX($DL:$DL,$GP915+30),"")</f>
      </c>
      <c r="GF915">
        <f>IF($GQ915&gt;=31,INDEX($DL:$DL,$GP915+31),"")</f>
      </c>
      <c r="GG915">
        <f>IF($GQ915&gt;=32,INDEX($DL:$DL,$GP915+32),"")</f>
      </c>
      <c r="GH915">
        <f>IF($GQ915&gt;=33,INDEX($DL:$DL,$GP915+33),"")</f>
      </c>
      <c r="GI915">
        <f>IF($GQ915&gt;=34,INDEX($DL:$DL,$GP915+34),"")</f>
      </c>
      <c r="GJ915">
        <f>IF($GQ915&gt;=35,INDEX($DL:$DL,$GP915+35),"")</f>
      </c>
      <c r="GK915">
        <f>IF($GQ915&gt;=36,INDEX($DL:$DL,$GP915+36),"")</f>
      </c>
      <c r="GL915">
        <f>IF($GQ915&gt;=37,INDEX($DL:$DL,$GP915+37),"")</f>
      </c>
      <c r="GM915">
        <f>IF($GQ915&gt;=38,INDEX($DL:$DL,$GP915+38),"")</f>
      </c>
      <c r="GN915">
        <f>IF($GQ915&gt;=39,INDEX($DL:$DL,$GP915+39),"")</f>
      </c>
      <c r="GO915">
        <f>IF($GQ915&gt;=40,INDEX($DL:$DL,$GP915+40),"")</f>
      </c>
      <c r="GP915">
        <f>IFERROR(MATCH($DJ915,$DK$2:$DK$148,0)+1,0)</f>
      </c>
      <c r="GQ915">
        <f>IFERROR(INDEX($DM$2:$DM$148,MATCH($DJ915,$DK$2:$DK$148,0)),0)</f>
      </c>
      <c r="GR915">
        <f>IFERROR(MATCH($L915,$DN$915:$FA$915,0),0)</f>
      </c>
      <c r="GS915">
        <f>IF($GR915&gt;0,INDEX($FB$915:$GO$915,$GR915),"")</f>
      </c>
      <c r="GV915">
        <f>IF($JE915&gt;=1,INDEX($GT:$GT,$JD915+1),"")</f>
      </c>
      <c r="GW915">
        <f>IF($JE915&gt;=2,INDEX($GT:$GT,$JD915+2),"")</f>
      </c>
      <c r="GX915">
        <f>IF($JE915&gt;=3,INDEX($GT:$GT,$JD915+3),"")</f>
      </c>
      <c r="GY915">
        <f>IF($JE915&gt;=4,INDEX($GT:$GT,$JD915+4),"")</f>
      </c>
      <c r="GZ915">
        <f>IF($JE915&gt;=5,INDEX($GT:$GT,$JD915+5),"")</f>
      </c>
      <c r="HA915">
        <f>IF($JE915&gt;=6,INDEX($GT:$GT,$JD915+6),"")</f>
      </c>
      <c r="HB915">
        <f>IF($JE915&gt;=7,INDEX($GT:$GT,$JD915+7),"")</f>
      </c>
      <c r="HC915">
        <f>IF($JE915&gt;=8,INDEX($GT:$GT,$JD915+8),"")</f>
      </c>
      <c r="HD915">
        <f>IF($JE915&gt;=9,INDEX($GT:$GT,$JD915+9),"")</f>
      </c>
      <c r="HE915">
        <f>IF($JE915&gt;=10,INDEX($GT:$GT,$JD915+10),"")</f>
      </c>
      <c r="HF915">
        <f>IF($JE915&gt;=11,INDEX($GT:$GT,$JD915+11),"")</f>
      </c>
      <c r="HG915">
        <f>IF($JE915&gt;=12,INDEX($GT:$GT,$JD915+12),"")</f>
      </c>
      <c r="HH915">
        <f>IF($JE915&gt;=13,INDEX($GT:$GT,$JD915+13),"")</f>
      </c>
      <c r="HI915">
        <f>IF($JE915&gt;=14,INDEX($GT:$GT,$JD915+14),"")</f>
      </c>
      <c r="HJ915">
        <f>IF($JE915&gt;=15,INDEX($GT:$GT,$JD915+15),"")</f>
      </c>
      <c r="HK915">
        <f>IF($JE915&gt;=16,INDEX($GT:$GT,$JD915+16),"")</f>
      </c>
      <c r="HL915">
        <f>IF($JE915&gt;=17,INDEX($GT:$GT,$JD915+17),"")</f>
      </c>
      <c r="HM915">
        <f>IF($JE915&gt;=18,INDEX($GT:$GT,$JD915+18),"")</f>
      </c>
      <c r="HN915">
        <f>IF($JE915&gt;=19,INDEX($GT:$GT,$JD915+19),"")</f>
      </c>
      <c r="HO915">
        <f>IF($JE915&gt;=20,INDEX($GT:$GT,$JD915+20),"")</f>
      </c>
      <c r="HP915">
        <f>IF($JE915&gt;=21,INDEX($GT:$GT,$JD915+21),"")</f>
      </c>
      <c r="HQ915">
        <f>IF($JE915&gt;=22,INDEX($GT:$GT,$JD915+22),"")</f>
      </c>
      <c r="HR915">
        <f>IF($JE915&gt;=23,INDEX($GT:$GT,$JD915+23),"")</f>
      </c>
      <c r="HS915">
        <f>IF($JE915&gt;=24,INDEX($GT:$GT,$JD915+24),"")</f>
      </c>
      <c r="HT915">
        <f>IF($JE915&gt;=25,INDEX($GT:$GT,$JD915+25),"")</f>
      </c>
      <c r="HU915">
        <f>IF($JE915&gt;=26,INDEX($GT:$GT,$JD915+26),"")</f>
      </c>
      <c r="HV915">
        <f>IF($JE915&gt;=27,INDEX($GT:$GT,$JD915+27),"")</f>
      </c>
      <c r="HW915">
        <f>IF($JE915&gt;=28,INDEX($GT:$GT,$JD915+28),"")</f>
      </c>
      <c r="HX915">
        <f>IF($JE915&gt;=29,INDEX($GT:$GT,$JD915+29),"")</f>
      </c>
      <c r="HY915">
        <f>IF($JE915&gt;=30,INDEX($GT:$GT,$JD915+30),"")</f>
      </c>
      <c r="HZ915">
        <f>IF($JE915&gt;=31,INDEX($GT:$GT,$JD915+31),"")</f>
      </c>
      <c r="IA915">
        <f>IF($JE915&gt;=32,INDEX($GT:$GT,$JD915+32),"")</f>
      </c>
      <c r="IB915">
        <f>IF($JE915&gt;=33,INDEX($GT:$GT,$JD915+33),"")</f>
      </c>
      <c r="IC915">
        <f>IF($JE915&gt;=34,INDEX($GT:$GT,$JD915+34),"")</f>
      </c>
      <c r="ID915">
        <f>IF($JE915&gt;=35,INDEX($GT:$GT,$JD915+35),"")</f>
      </c>
      <c r="IE915">
        <f>IF($JE915&gt;=36,INDEX($GT:$GT,$JD915+36),"")</f>
      </c>
      <c r="IF915">
        <f>IF($JE915&gt;=37,INDEX($GT:$GT,$JD915+37),"")</f>
      </c>
      <c r="IG915">
        <f>IF($JE915&gt;=38,INDEX($GT:$GT,$JD915+38),"")</f>
      </c>
      <c r="IH915">
        <f>IF($JE915&gt;=39,INDEX($GT:$GT,$JD915+39),"")</f>
      </c>
      <c r="II915">
        <f>IF($JE915&gt;=40,INDEX($GT:$GT,$JD915+40),"")</f>
      </c>
      <c r="IJ915">
        <f>IF($JE915&gt;=41,INDEX($GT:$GT,$JD915+41),"")</f>
      </c>
      <c r="IK915">
        <f>IF($JE915&gt;=42,INDEX($GT:$GT,$JD915+42),"")</f>
      </c>
      <c r="IL915">
        <f>IF($JE915&gt;=43,INDEX($GT:$GT,$JD915+43),"")</f>
      </c>
      <c r="IM915">
        <f>IF($JE915&gt;=44,INDEX($GT:$GT,$JD915+44),"")</f>
      </c>
      <c r="IN915">
        <f>IF($JE915&gt;=45,INDEX($GT:$GT,$JD915+45),"")</f>
      </c>
      <c r="IO915">
        <f>IF($JE915&gt;=46,INDEX($GT:$GT,$JD915+46),"")</f>
      </c>
      <c r="IP915">
        <f>IF($JE915&gt;=47,INDEX($GT:$GT,$JD915+47),"")</f>
      </c>
      <c r="IQ915">
        <f>IF($JE915&gt;=48,INDEX($GT:$GT,$JD915+48),"")</f>
      </c>
      <c r="IR915">
        <f>IF($JE915&gt;=49,INDEX($GT:$GT,$JD915+49),"")</f>
      </c>
      <c r="IS915">
        <f>IF($JE915&gt;=50,INDEX($GT:$GT,$JD915+50),"")</f>
      </c>
      <c r="IT915">
        <f>IF($JE915&gt;=51,INDEX($GT:$GT,$JD915+51),"")</f>
      </c>
      <c r="IU915">
        <f>IF($JE915&gt;=52,INDEX($GT:$GT,$JD915+52),"")</f>
      </c>
      <c r="IV915">
        <f>IF($JE915&gt;=53,INDEX($GT:$GT,$JD915+53),"")</f>
      </c>
      <c r="IW915">
        <f>IF($JE915&gt;=54,INDEX($GT:$GT,$JD915+54),"")</f>
      </c>
      <c r="IX915">
        <f>IF($JE915&gt;=55,INDEX($GT:$GT,$JD915+55),"")</f>
      </c>
      <c r="IY915">
        <f>IF($JE915&gt;=56,INDEX($GT:$GT,$JD915+56),"")</f>
      </c>
      <c r="IZ915">
        <f>IF($JE915&gt;=57,INDEX($GT:$GT,$JD915+57),"")</f>
      </c>
      <c r="JA915">
        <f>IF($JE915&gt;=58,INDEX($GT:$GT,$JD915+58),"")</f>
      </c>
      <c r="JB915">
        <f>IF($JE915&gt;=59,INDEX($GT:$GT,$JD915+59),"")</f>
      </c>
      <c r="JC915">
        <f>IF($JE915&gt;=60,INDEX($GT:$GT,$JD915+60),"")</f>
      </c>
      <c r="JD915">
        <f>IFERROR(MATCH($GS915,$GT$2:$GT$322,0)+1,0)</f>
      </c>
      <c r="JE915">
        <f>IFERROR(INDEX($GU$2:$GU$322,MATCH($GS915,$GT$2:$GT$322,0)),0)</f>
      </c>
      <c r="JF915" t="s">
        <v>28</v>
      </c>
      <c r="JG915" t="s">
        <v>28</v>
      </c>
    </row>
    <row r="916" spans="1:267" x14ac:dyDescent="0.25">
      <c r="J916" s="1"/>
      <c r="K916" s="1"/>
      <c r="L916" s="1"/>
      <c r="M916" s="1"/>
      <c r="N916" s="1">
        <f>IFERROR(IF(FIND(" - ",$J916)&gt;0,MID($J916,FIND(" - ",$J916)+3,LEN($J916)),""),"")</f>
      </c>
      <c r="P916" s="1"/>
      <c r="S916" t="s">
        <v>28</v>
      </c>
      <c r="U916">
        <f>IF(OR($S916="",$T916=""),"",IFERROR($S916/$T916,0))</f>
      </c>
      <c r="V916">
        <f>IF($S916="","",
IF($K916="","",
IF(ISNUMBER(SEARCH("exempt",LOWER($K916))),0,
$S916*(VALUE(SUBSTITUTE($K916,"%",""))/100))))</f>
      </c>
      <c r="AB916">
        <f>IF($S916="","",
SUM($S916,$V916,$Z916,$W916,$Y916)-
IF($AA916="",0,VALUE($AA916)))</f>
      </c>
      <c r="AJ916" t="s">
        <v>1765</v>
      </c>
      <c r="AR916">
        <f>IFERROR(LEFT($J916,FIND(" - ",$J916)-1),$J916)</f>
      </c>
      <c r="AU916">
        <f>IF($CJ916&gt;=1,INDEX($AS:$AS,$CI916+1),"")</f>
      </c>
      <c r="AV916">
        <f>IF($CJ916&gt;=2,INDEX($AS:$AS,$CI916+2),"")</f>
      </c>
      <c r="AW916">
        <f>IF($CJ916&gt;=3,INDEX($AS:$AS,$CI916+3),"")</f>
      </c>
      <c r="AX916">
        <f>IF($CJ916&gt;=4,INDEX($AS:$AS,$CI916+4),"")</f>
      </c>
      <c r="AY916">
        <f>IF($CJ916&gt;=5,INDEX($AS:$AS,$CI916+5),"")</f>
      </c>
      <c r="AZ916">
        <f>IF($CJ916&gt;=6,INDEX($AS:$AS,$CI916+6),"")</f>
      </c>
      <c r="BA916">
        <f>IF($CJ916&gt;=7,INDEX($AS:$AS,$CI916+7),"")</f>
      </c>
      <c r="BB916">
        <f>IF($CJ916&gt;=8,INDEX($AS:$AS,$CI916+8),"")</f>
      </c>
      <c r="BC916">
        <f>IF($CJ916&gt;=9,INDEX($AS:$AS,$CI916+9),"")</f>
      </c>
      <c r="BD916">
        <f>IF($CJ916&gt;=10,INDEX($AS:$AS,$CI916+10),"")</f>
      </c>
      <c r="BE916">
        <f>IF($CJ916&gt;=11,INDEX($AS:$AS,$CI916+11),"")</f>
      </c>
      <c r="BF916">
        <f>IF($CJ916&gt;=12,INDEX($AS:$AS,$CI916+12),"")</f>
      </c>
      <c r="BG916">
        <f>IF($CJ916&gt;=13,INDEX($AS:$AS,$CI916+13),"")</f>
      </c>
      <c r="BH916">
        <f>IF($CJ916&gt;=14,INDEX($AS:$AS,$CI916+14),"")</f>
      </c>
      <c r="BI916">
        <f>IF($CJ916&gt;=15,INDEX($AS:$AS,$CI916+15),"")</f>
      </c>
      <c r="BJ916">
        <f>IF($CJ916&gt;=16,INDEX($AS:$AS,$CI916+16),"")</f>
      </c>
      <c r="BK916">
        <f>IF($CJ916&gt;=17,INDEX($AS:$AS,$CI916+17),"")</f>
      </c>
      <c r="BL916">
        <f>IF($CJ916&gt;=18,INDEX($AS:$AS,$CI916+18),"")</f>
      </c>
      <c r="BM916">
        <f>IF($CJ916&gt;=19,INDEX($AS:$AS,$CI916+19),"")</f>
      </c>
      <c r="BN916">
        <f>IF($CJ916&gt;=20,INDEX($AS:$AS,$CI916+20),"")</f>
      </c>
      <c r="BO916">
        <f>IF($CJ916&gt;=21,INDEX($AS:$AS,$CI916+21),"")</f>
      </c>
      <c r="BP916">
        <f>IF($CJ916&gt;=22,INDEX($AS:$AS,$CI916+22),"")</f>
      </c>
      <c r="BQ916">
        <f>IF($CJ916&gt;=23,INDEX($AS:$AS,$CI916+23),"")</f>
      </c>
      <c r="BR916">
        <f>IF($CJ916&gt;=24,INDEX($AS:$AS,$CI916+24),"")</f>
      </c>
      <c r="BS916">
        <f>IF($CJ916&gt;=25,INDEX($AS:$AS,$CI916+25),"")</f>
      </c>
      <c r="BT916">
        <f>IF($CJ916&gt;=26,INDEX($AS:$AS,$CI916+26),"")</f>
      </c>
      <c r="BU916">
        <f>IF($CJ916&gt;=27,INDEX($AS:$AS,$CI916+27),"")</f>
      </c>
      <c r="BV916">
        <f>IF($CJ916&gt;=28,INDEX($AS:$AS,$CI916+28),"")</f>
      </c>
      <c r="BW916">
        <f>IF($CJ916&gt;=29,INDEX($AS:$AS,$CI916+29),"")</f>
      </c>
      <c r="BX916">
        <f>IF($CJ916&gt;=30,INDEX($AS:$AS,$CI916+30),"")</f>
      </c>
      <c r="BY916">
        <f>IF($CJ916&gt;=31,INDEX($AS:$AS,$CI916+31),"")</f>
      </c>
      <c r="BZ916">
        <f>IF($CJ916&gt;=32,INDEX($AS:$AS,$CI916+32),"")</f>
      </c>
      <c r="CA916">
        <f>IF($CJ916&gt;=33,INDEX($AS:$AS,$CI916+33),"")</f>
      </c>
      <c r="CB916">
        <f>IF($CJ916&gt;=34,INDEX($AS:$AS,$CI916+34),"")</f>
      </c>
      <c r="CC916">
        <f>IF($CJ916&gt;=35,INDEX($AS:$AS,$CI916+35),"")</f>
      </c>
      <c r="CD916">
        <f>IF($CJ916&gt;=36,INDEX($AS:$AS,$CI916+36),"")</f>
      </c>
      <c r="CE916">
        <f>IF($CJ916&gt;=37,INDEX($AS:$AS,$CI916+37),"")</f>
      </c>
      <c r="CF916">
        <f>IF($CJ916&gt;=38,INDEX($AS:$AS,$CI916+38),"")</f>
      </c>
      <c r="CG916">
        <f>IF($CJ916&gt;=39,INDEX($AS:$AS,$CI916+39),"")</f>
      </c>
      <c r="CH916">
        <f>IF($CJ916&gt;=40,INDEX($AS:$AS,$CI916+40),"")</f>
      </c>
      <c r="CI916">
        <f>IFERROR(MATCH($AR916,$AS$2:$AS$133,0)+1,0)</f>
      </c>
      <c r="CJ916">
        <f>IFERROR(INDEX($AT$2:$AT$133,MATCH($AR916,$AS$2:$AS$133,0)),0)</f>
      </c>
      <c r="CK916">
        <f>IFERROR(LEFT($O916,FIND(" - ",$O916)-1),$O916)</f>
      </c>
      <c r="CL916" t="s">
        <v>1766</v>
      </c>
      <c r="CM916">
        <v>1</v>
      </c>
      <c r="CN916">
        <f>IF($DI916&gt;=1,INDEX($CL:$CL,$DH916+1),"")</f>
      </c>
      <c r="CO916">
        <f>IF($DI916&gt;=2,INDEX($CL:$CL,$DH916+2),"")</f>
      </c>
      <c r="CP916">
        <f>IF($DI916&gt;=3,INDEX($CL:$CL,$DH916+3),"")</f>
      </c>
      <c r="CQ916">
        <f>IF($DI916&gt;=4,INDEX($CL:$CL,$DH916+4),"")</f>
      </c>
      <c r="CR916">
        <f>IF($DI916&gt;=5,INDEX($CL:$CL,$DH916+5),"")</f>
      </c>
      <c r="CS916">
        <f>IF($DI916&gt;=6,INDEX($CL:$CL,$DH916+6),"")</f>
      </c>
      <c r="CT916">
        <f>IF($DI916&gt;=7,INDEX($CL:$CL,$DH916+7),"")</f>
      </c>
      <c r="CU916">
        <f>IF($DI916&gt;=8,INDEX($CL:$CL,$DH916+8),"")</f>
      </c>
      <c r="CV916">
        <f>IF($DI916&gt;=9,INDEX($CL:$CL,$DH916+9),"")</f>
      </c>
      <c r="CW916">
        <f>IF($DI916&gt;=10,INDEX($CL:$CL,$DH916+10),"")</f>
      </c>
      <c r="CX916">
        <f>IF($DI916&gt;=11,INDEX($CL:$CL,$DH916+11),"")</f>
      </c>
      <c r="CY916">
        <f>IF($DI916&gt;=12,INDEX($CL:$CL,$DH916+12),"")</f>
      </c>
      <c r="CZ916">
        <f>IF($DI916&gt;=13,INDEX($CL:$CL,$DH916+13),"")</f>
      </c>
      <c r="DA916">
        <f>IF($DI916&gt;=14,INDEX($CL:$CL,$DH916+14),"")</f>
      </c>
      <c r="DB916">
        <f>IF($DI916&gt;=15,INDEX($CL:$CL,$DH916+15),"")</f>
      </c>
      <c r="DC916">
        <f>IF($DI916&gt;=16,INDEX($CL:$CL,$DH916+16),"")</f>
      </c>
      <c r="DD916">
        <f>IF($DI916&gt;=17,INDEX($CL:$CL,$DH916+17),"")</f>
      </c>
      <c r="DE916">
        <f>IF($DI916&gt;=18,INDEX($CL:$CL,$DH916+18),"")</f>
      </c>
      <c r="DF916">
        <f>IF($DI916&gt;=19,INDEX($CL:$CL,$DH916+19),"")</f>
      </c>
      <c r="DG916">
        <f>IF($DI916&gt;=20,INDEX($CL:$CL,$DH916+20),"")</f>
      </c>
      <c r="DH916">
        <f>IFERROR(MATCH($CK916,$CL$2:$CL$1558,0)+1,0)</f>
      </c>
      <c r="DI916">
        <f>IFERROR(INDEX($CM$2:$CM$1558,MATCH($CK916,$CL$2:$CL$1558,0)),0)</f>
      </c>
      <c r="DJ916">
        <f>IFERROR(INDEX($AQ:$AQ,MATCH($K916,$AP:$AP,0))&amp;"","")</f>
      </c>
      <c r="DN916">
        <f>IF($GQ916&gt;=1,INDEX($DK:$DK,$GP916+1),"")</f>
      </c>
      <c r="DO916">
        <f>IF($GQ916&gt;=2,INDEX($DK:$DK,$GP916+2),"")</f>
      </c>
      <c r="DP916">
        <f>IF($GQ916&gt;=3,INDEX($DK:$DK,$GP916+3),"")</f>
      </c>
      <c r="DQ916">
        <f>IF($GQ916&gt;=4,INDEX($DK:$DK,$GP916+4),"")</f>
      </c>
      <c r="DR916">
        <f>IF($GQ916&gt;=5,INDEX($DK:$DK,$GP916+5),"")</f>
      </c>
      <c r="DS916">
        <f>IF($GQ916&gt;=6,INDEX($DK:$DK,$GP916+6),"")</f>
      </c>
      <c r="DT916">
        <f>IF($GQ916&gt;=7,INDEX($DK:$DK,$GP916+7),"")</f>
      </c>
      <c r="DU916">
        <f>IF($GQ916&gt;=8,INDEX($DK:$DK,$GP916+8),"")</f>
      </c>
      <c r="DV916">
        <f>IF($GQ916&gt;=9,INDEX($DK:$DK,$GP916+9),"")</f>
      </c>
      <c r="DW916">
        <f>IF($GQ916&gt;=10,INDEX($DK:$DK,$GP916+10),"")</f>
      </c>
      <c r="DX916">
        <f>IF($GQ916&gt;=11,INDEX($DK:$DK,$GP916+11),"")</f>
      </c>
      <c r="DY916">
        <f>IF($GQ916&gt;=12,INDEX($DK:$DK,$GP916+12),"")</f>
      </c>
      <c r="DZ916">
        <f>IF($GQ916&gt;=13,INDEX($DK:$DK,$GP916+13),"")</f>
      </c>
      <c r="EA916">
        <f>IF($GQ916&gt;=14,INDEX($DK:$DK,$GP916+14),"")</f>
      </c>
      <c r="EB916">
        <f>IF($GQ916&gt;=15,INDEX($DK:$DK,$GP916+15),"")</f>
      </c>
      <c r="EC916">
        <f>IF($GQ916&gt;=16,INDEX($DK:$DK,$GP916+16),"")</f>
      </c>
      <c r="ED916">
        <f>IF($GQ916&gt;=17,INDEX($DK:$DK,$GP916+17),"")</f>
      </c>
      <c r="EE916">
        <f>IF($GQ916&gt;=18,INDEX($DK:$DK,$GP916+18),"")</f>
      </c>
      <c r="EF916">
        <f>IF($GQ916&gt;=19,INDEX($DK:$DK,$GP916+19),"")</f>
      </c>
      <c r="EG916">
        <f>IF($GQ916&gt;=20,INDEX($DK:$DK,$GP916+20),"")</f>
      </c>
      <c r="EH916">
        <f>IF($GQ916&gt;=21,INDEX($DK:$DK,$GP916+21),"")</f>
      </c>
      <c r="EI916">
        <f>IF($GQ916&gt;=22,INDEX($DK:$DK,$GP916+22),"")</f>
      </c>
      <c r="EJ916">
        <f>IF($GQ916&gt;=23,INDEX($DK:$DK,$GP916+23),"")</f>
      </c>
      <c r="EK916">
        <f>IF($GQ916&gt;=24,INDEX($DK:$DK,$GP916+24),"")</f>
      </c>
      <c r="EL916">
        <f>IF($GQ916&gt;=25,INDEX($DK:$DK,$GP916+25),"")</f>
      </c>
      <c r="EM916">
        <f>IF($GQ916&gt;=26,INDEX($DK:$DK,$GP916+26),"")</f>
      </c>
      <c r="EN916">
        <f>IF($GQ916&gt;=27,INDEX($DK:$DK,$GP916+27),"")</f>
      </c>
      <c r="EO916">
        <f>IF($GQ916&gt;=28,INDEX($DK:$DK,$GP916+28),"")</f>
      </c>
      <c r="EP916">
        <f>IF($GQ916&gt;=29,INDEX($DK:$DK,$GP916+29),"")</f>
      </c>
      <c r="EQ916">
        <f>IF($GQ916&gt;=30,INDEX($DK:$DK,$GP916+30),"")</f>
      </c>
      <c r="ER916">
        <f>IF($GQ916&gt;=31,INDEX($DK:$DK,$GP916+31),"")</f>
      </c>
      <c r="ES916">
        <f>IF($GQ916&gt;=32,INDEX($DK:$DK,$GP916+32),"")</f>
      </c>
      <c r="ET916">
        <f>IF($GQ916&gt;=33,INDEX($DK:$DK,$GP916+33),"")</f>
      </c>
      <c r="EU916">
        <f>IF($GQ916&gt;=34,INDEX($DK:$DK,$GP916+34),"")</f>
      </c>
      <c r="EV916">
        <f>IF($GQ916&gt;=35,INDEX($DK:$DK,$GP916+35),"")</f>
      </c>
      <c r="EW916">
        <f>IF($GQ916&gt;=36,INDEX($DK:$DK,$GP916+36),"")</f>
      </c>
      <c r="EX916">
        <f>IF($GQ916&gt;=37,INDEX($DK:$DK,$GP916+37),"")</f>
      </c>
      <c r="EY916">
        <f>IF($GQ916&gt;=38,INDEX($DK:$DK,$GP916+38),"")</f>
      </c>
      <c r="EZ916">
        <f>IF($GQ916&gt;=39,INDEX($DK:$DK,$GP916+39),"")</f>
      </c>
      <c r="FA916">
        <f>IF($GQ916&gt;=40,INDEX($DK:$DK,$GP916+40),"")</f>
      </c>
      <c r="FB916">
        <f>IF($GQ916&gt;=1,INDEX($DL:$DL,$GP916+1),"")</f>
      </c>
      <c r="FC916">
        <f>IF($GQ916&gt;=2,INDEX($DL:$DL,$GP916+2),"")</f>
      </c>
      <c r="FD916">
        <f>IF($GQ916&gt;=3,INDEX($DL:$DL,$GP916+3),"")</f>
      </c>
      <c r="FE916">
        <f>IF($GQ916&gt;=4,INDEX($DL:$DL,$GP916+4),"")</f>
      </c>
      <c r="FF916">
        <f>IF($GQ916&gt;=5,INDEX($DL:$DL,$GP916+5),"")</f>
      </c>
      <c r="FG916">
        <f>IF($GQ916&gt;=6,INDEX($DL:$DL,$GP916+6),"")</f>
      </c>
      <c r="FH916">
        <f>IF($GQ916&gt;=7,INDEX($DL:$DL,$GP916+7),"")</f>
      </c>
      <c r="FI916">
        <f>IF($GQ916&gt;=8,INDEX($DL:$DL,$GP916+8),"")</f>
      </c>
      <c r="FJ916">
        <f>IF($GQ916&gt;=9,INDEX($DL:$DL,$GP916+9),"")</f>
      </c>
      <c r="FK916">
        <f>IF($GQ916&gt;=10,INDEX($DL:$DL,$GP916+10),"")</f>
      </c>
      <c r="FL916">
        <f>IF($GQ916&gt;=11,INDEX($DL:$DL,$GP916+11),"")</f>
      </c>
      <c r="FM916">
        <f>IF($GQ916&gt;=12,INDEX($DL:$DL,$GP916+12),"")</f>
      </c>
      <c r="FN916">
        <f>IF($GQ916&gt;=13,INDEX($DL:$DL,$GP916+13),"")</f>
      </c>
      <c r="FO916">
        <f>IF($GQ916&gt;=14,INDEX($DL:$DL,$GP916+14),"")</f>
      </c>
      <c r="FP916">
        <f>IF($GQ916&gt;=15,INDEX($DL:$DL,$GP916+15),"")</f>
      </c>
      <c r="FQ916">
        <f>IF($GQ916&gt;=16,INDEX($DL:$DL,$GP916+16),"")</f>
      </c>
      <c r="FR916">
        <f>IF($GQ916&gt;=17,INDEX($DL:$DL,$GP916+17),"")</f>
      </c>
      <c r="FS916">
        <f>IF($GQ916&gt;=18,INDEX($DL:$DL,$GP916+18),"")</f>
      </c>
      <c r="FT916">
        <f>IF($GQ916&gt;=19,INDEX($DL:$DL,$GP916+19),"")</f>
      </c>
      <c r="FU916">
        <f>IF($GQ916&gt;=20,INDEX($DL:$DL,$GP916+20),"")</f>
      </c>
      <c r="FV916">
        <f>IF($GQ916&gt;=21,INDEX($DL:$DL,$GP916+21),"")</f>
      </c>
      <c r="FW916">
        <f>IF($GQ916&gt;=22,INDEX($DL:$DL,$GP916+22),"")</f>
      </c>
      <c r="FX916">
        <f>IF($GQ916&gt;=23,INDEX($DL:$DL,$GP916+23),"")</f>
      </c>
      <c r="FY916">
        <f>IF($GQ916&gt;=24,INDEX($DL:$DL,$GP916+24),"")</f>
      </c>
      <c r="FZ916">
        <f>IF($GQ916&gt;=25,INDEX($DL:$DL,$GP916+25),"")</f>
      </c>
      <c r="GA916">
        <f>IF($GQ916&gt;=26,INDEX($DL:$DL,$GP916+26),"")</f>
      </c>
      <c r="GB916">
        <f>IF($GQ916&gt;=27,INDEX($DL:$DL,$GP916+27),"")</f>
      </c>
      <c r="GC916">
        <f>IF($GQ916&gt;=28,INDEX($DL:$DL,$GP916+28),"")</f>
      </c>
      <c r="GD916">
        <f>IF($GQ916&gt;=29,INDEX($DL:$DL,$GP916+29),"")</f>
      </c>
      <c r="GE916">
        <f>IF($GQ916&gt;=30,INDEX($DL:$DL,$GP916+30),"")</f>
      </c>
      <c r="GF916">
        <f>IF($GQ916&gt;=31,INDEX($DL:$DL,$GP916+31),"")</f>
      </c>
      <c r="GG916">
        <f>IF($GQ916&gt;=32,INDEX($DL:$DL,$GP916+32),"")</f>
      </c>
      <c r="GH916">
        <f>IF($GQ916&gt;=33,INDEX($DL:$DL,$GP916+33),"")</f>
      </c>
      <c r="GI916">
        <f>IF($GQ916&gt;=34,INDEX($DL:$DL,$GP916+34),"")</f>
      </c>
      <c r="GJ916">
        <f>IF($GQ916&gt;=35,INDEX($DL:$DL,$GP916+35),"")</f>
      </c>
      <c r="GK916">
        <f>IF($GQ916&gt;=36,INDEX($DL:$DL,$GP916+36),"")</f>
      </c>
      <c r="GL916">
        <f>IF($GQ916&gt;=37,INDEX($DL:$DL,$GP916+37),"")</f>
      </c>
      <c r="GM916">
        <f>IF($GQ916&gt;=38,INDEX($DL:$DL,$GP916+38),"")</f>
      </c>
      <c r="GN916">
        <f>IF($GQ916&gt;=39,INDEX($DL:$DL,$GP916+39),"")</f>
      </c>
      <c r="GO916">
        <f>IF($GQ916&gt;=40,INDEX($DL:$DL,$GP916+40),"")</f>
      </c>
      <c r="GP916">
        <f>IFERROR(MATCH($DJ916,$DK$2:$DK$148,0)+1,0)</f>
      </c>
      <c r="GQ916">
        <f>IFERROR(INDEX($DM$2:$DM$148,MATCH($DJ916,$DK$2:$DK$148,0)),0)</f>
      </c>
      <c r="GR916">
        <f>IFERROR(MATCH($L916,$DN$916:$FA$916,0),0)</f>
      </c>
      <c r="GS916">
        <f>IF($GR916&gt;0,INDEX($FB$916:$GO$916,$GR916),"")</f>
      </c>
      <c r="GV916">
        <f>IF($JE916&gt;=1,INDEX($GT:$GT,$JD916+1),"")</f>
      </c>
      <c r="GW916">
        <f>IF($JE916&gt;=2,INDEX($GT:$GT,$JD916+2),"")</f>
      </c>
      <c r="GX916">
        <f>IF($JE916&gt;=3,INDEX($GT:$GT,$JD916+3),"")</f>
      </c>
      <c r="GY916">
        <f>IF($JE916&gt;=4,INDEX($GT:$GT,$JD916+4),"")</f>
      </c>
      <c r="GZ916">
        <f>IF($JE916&gt;=5,INDEX($GT:$GT,$JD916+5),"")</f>
      </c>
      <c r="HA916">
        <f>IF($JE916&gt;=6,INDEX($GT:$GT,$JD916+6),"")</f>
      </c>
      <c r="HB916">
        <f>IF($JE916&gt;=7,INDEX($GT:$GT,$JD916+7),"")</f>
      </c>
      <c r="HC916">
        <f>IF($JE916&gt;=8,INDEX($GT:$GT,$JD916+8),"")</f>
      </c>
      <c r="HD916">
        <f>IF($JE916&gt;=9,INDEX($GT:$GT,$JD916+9),"")</f>
      </c>
      <c r="HE916">
        <f>IF($JE916&gt;=10,INDEX($GT:$GT,$JD916+10),"")</f>
      </c>
      <c r="HF916">
        <f>IF($JE916&gt;=11,INDEX($GT:$GT,$JD916+11),"")</f>
      </c>
      <c r="HG916">
        <f>IF($JE916&gt;=12,INDEX($GT:$GT,$JD916+12),"")</f>
      </c>
      <c r="HH916">
        <f>IF($JE916&gt;=13,INDEX($GT:$GT,$JD916+13),"")</f>
      </c>
      <c r="HI916">
        <f>IF($JE916&gt;=14,INDEX($GT:$GT,$JD916+14),"")</f>
      </c>
      <c r="HJ916">
        <f>IF($JE916&gt;=15,INDEX($GT:$GT,$JD916+15),"")</f>
      </c>
      <c r="HK916">
        <f>IF($JE916&gt;=16,INDEX($GT:$GT,$JD916+16),"")</f>
      </c>
      <c r="HL916">
        <f>IF($JE916&gt;=17,INDEX($GT:$GT,$JD916+17),"")</f>
      </c>
      <c r="HM916">
        <f>IF($JE916&gt;=18,INDEX($GT:$GT,$JD916+18),"")</f>
      </c>
      <c r="HN916">
        <f>IF($JE916&gt;=19,INDEX($GT:$GT,$JD916+19),"")</f>
      </c>
      <c r="HO916">
        <f>IF($JE916&gt;=20,INDEX($GT:$GT,$JD916+20),"")</f>
      </c>
      <c r="HP916">
        <f>IF($JE916&gt;=21,INDEX($GT:$GT,$JD916+21),"")</f>
      </c>
      <c r="HQ916">
        <f>IF($JE916&gt;=22,INDEX($GT:$GT,$JD916+22),"")</f>
      </c>
      <c r="HR916">
        <f>IF($JE916&gt;=23,INDEX($GT:$GT,$JD916+23),"")</f>
      </c>
      <c r="HS916">
        <f>IF($JE916&gt;=24,INDEX($GT:$GT,$JD916+24),"")</f>
      </c>
      <c r="HT916">
        <f>IF($JE916&gt;=25,INDEX($GT:$GT,$JD916+25),"")</f>
      </c>
      <c r="HU916">
        <f>IF($JE916&gt;=26,INDEX($GT:$GT,$JD916+26),"")</f>
      </c>
      <c r="HV916">
        <f>IF($JE916&gt;=27,INDEX($GT:$GT,$JD916+27),"")</f>
      </c>
      <c r="HW916">
        <f>IF($JE916&gt;=28,INDEX($GT:$GT,$JD916+28),"")</f>
      </c>
      <c r="HX916">
        <f>IF($JE916&gt;=29,INDEX($GT:$GT,$JD916+29),"")</f>
      </c>
      <c r="HY916">
        <f>IF($JE916&gt;=30,INDEX($GT:$GT,$JD916+30),"")</f>
      </c>
      <c r="HZ916">
        <f>IF($JE916&gt;=31,INDEX($GT:$GT,$JD916+31),"")</f>
      </c>
      <c r="IA916">
        <f>IF($JE916&gt;=32,INDEX($GT:$GT,$JD916+32),"")</f>
      </c>
      <c r="IB916">
        <f>IF($JE916&gt;=33,INDEX($GT:$GT,$JD916+33),"")</f>
      </c>
      <c r="IC916">
        <f>IF($JE916&gt;=34,INDEX($GT:$GT,$JD916+34),"")</f>
      </c>
      <c r="ID916">
        <f>IF($JE916&gt;=35,INDEX($GT:$GT,$JD916+35),"")</f>
      </c>
      <c r="IE916">
        <f>IF($JE916&gt;=36,INDEX($GT:$GT,$JD916+36),"")</f>
      </c>
      <c r="IF916">
        <f>IF($JE916&gt;=37,INDEX($GT:$GT,$JD916+37),"")</f>
      </c>
      <c r="IG916">
        <f>IF($JE916&gt;=38,INDEX($GT:$GT,$JD916+38),"")</f>
      </c>
      <c r="IH916">
        <f>IF($JE916&gt;=39,INDEX($GT:$GT,$JD916+39),"")</f>
      </c>
      <c r="II916">
        <f>IF($JE916&gt;=40,INDEX($GT:$GT,$JD916+40),"")</f>
      </c>
      <c r="IJ916">
        <f>IF($JE916&gt;=41,INDEX($GT:$GT,$JD916+41),"")</f>
      </c>
      <c r="IK916">
        <f>IF($JE916&gt;=42,INDEX($GT:$GT,$JD916+42),"")</f>
      </c>
      <c r="IL916">
        <f>IF($JE916&gt;=43,INDEX($GT:$GT,$JD916+43),"")</f>
      </c>
      <c r="IM916">
        <f>IF($JE916&gt;=44,INDEX($GT:$GT,$JD916+44),"")</f>
      </c>
      <c r="IN916">
        <f>IF($JE916&gt;=45,INDEX($GT:$GT,$JD916+45),"")</f>
      </c>
      <c r="IO916">
        <f>IF($JE916&gt;=46,INDEX($GT:$GT,$JD916+46),"")</f>
      </c>
      <c r="IP916">
        <f>IF($JE916&gt;=47,INDEX($GT:$GT,$JD916+47),"")</f>
      </c>
      <c r="IQ916">
        <f>IF($JE916&gt;=48,INDEX($GT:$GT,$JD916+48),"")</f>
      </c>
      <c r="IR916">
        <f>IF($JE916&gt;=49,INDEX($GT:$GT,$JD916+49),"")</f>
      </c>
      <c r="IS916">
        <f>IF($JE916&gt;=50,INDEX($GT:$GT,$JD916+50),"")</f>
      </c>
      <c r="IT916">
        <f>IF($JE916&gt;=51,INDEX($GT:$GT,$JD916+51),"")</f>
      </c>
      <c r="IU916">
        <f>IF($JE916&gt;=52,INDEX($GT:$GT,$JD916+52),"")</f>
      </c>
      <c r="IV916">
        <f>IF($JE916&gt;=53,INDEX($GT:$GT,$JD916+53),"")</f>
      </c>
      <c r="IW916">
        <f>IF($JE916&gt;=54,INDEX($GT:$GT,$JD916+54),"")</f>
      </c>
      <c r="IX916">
        <f>IF($JE916&gt;=55,INDEX($GT:$GT,$JD916+55),"")</f>
      </c>
      <c r="IY916">
        <f>IF($JE916&gt;=56,INDEX($GT:$GT,$JD916+56),"")</f>
      </c>
      <c r="IZ916">
        <f>IF($JE916&gt;=57,INDEX($GT:$GT,$JD916+57),"")</f>
      </c>
      <c r="JA916">
        <f>IF($JE916&gt;=58,INDEX($GT:$GT,$JD916+58),"")</f>
      </c>
      <c r="JB916">
        <f>IF($JE916&gt;=59,INDEX($GT:$GT,$JD916+59),"")</f>
      </c>
      <c r="JC916">
        <f>IF($JE916&gt;=60,INDEX($GT:$GT,$JD916+60),"")</f>
      </c>
      <c r="JD916">
        <f>IFERROR(MATCH($GS916,$GT$2:$GT$322,0)+1,0)</f>
      </c>
      <c r="JE916">
        <f>IFERROR(INDEX($GU$2:$GU$322,MATCH($GS916,$GT$2:$GT$322,0)),0)</f>
      </c>
      <c r="JF916" t="s">
        <v>28</v>
      </c>
      <c r="JG916" t="s">
        <v>28</v>
      </c>
    </row>
    <row r="917" spans="1:267" x14ac:dyDescent="0.25">
      <c r="J917" s="1"/>
      <c r="K917" s="1"/>
      <c r="L917" s="1"/>
      <c r="M917" s="1"/>
      <c r="N917" s="1">
        <f>IFERROR(IF(FIND(" - ",$J917)&gt;0,MID($J917,FIND(" - ",$J917)+3,LEN($J917)),""),"")</f>
      </c>
      <c r="P917" s="1"/>
      <c r="S917" t="s">
        <v>28</v>
      </c>
      <c r="U917">
        <f>IF(OR($S917="",$T917=""),"",IFERROR($S917/$T917,0))</f>
      </c>
      <c r="V917">
        <f>IF($S917="","",
IF($K917="","",
IF(ISNUMBER(SEARCH("exempt",LOWER($K917))),0,
$S917*(VALUE(SUBSTITUTE($K917,"%",""))/100))))</f>
      </c>
      <c r="AB917">
        <f>IF($S917="","",
SUM($S917,$V917,$Z917,$W917,$Y917)-
IF($AA917="",0,VALUE($AA917)))</f>
      </c>
      <c r="AJ917" t="s">
        <v>1767</v>
      </c>
      <c r="AR917">
        <f>IFERROR(LEFT($J917,FIND(" - ",$J917)-1),$J917)</f>
      </c>
      <c r="AU917">
        <f>IF($CJ917&gt;=1,INDEX($AS:$AS,$CI917+1),"")</f>
      </c>
      <c r="AV917">
        <f>IF($CJ917&gt;=2,INDEX($AS:$AS,$CI917+2),"")</f>
      </c>
      <c r="AW917">
        <f>IF($CJ917&gt;=3,INDEX($AS:$AS,$CI917+3),"")</f>
      </c>
      <c r="AX917">
        <f>IF($CJ917&gt;=4,INDEX($AS:$AS,$CI917+4),"")</f>
      </c>
      <c r="AY917">
        <f>IF($CJ917&gt;=5,INDEX($AS:$AS,$CI917+5),"")</f>
      </c>
      <c r="AZ917">
        <f>IF($CJ917&gt;=6,INDEX($AS:$AS,$CI917+6),"")</f>
      </c>
      <c r="BA917">
        <f>IF($CJ917&gt;=7,INDEX($AS:$AS,$CI917+7),"")</f>
      </c>
      <c r="BB917">
        <f>IF($CJ917&gt;=8,INDEX($AS:$AS,$CI917+8),"")</f>
      </c>
      <c r="BC917">
        <f>IF($CJ917&gt;=9,INDEX($AS:$AS,$CI917+9),"")</f>
      </c>
      <c r="BD917">
        <f>IF($CJ917&gt;=10,INDEX($AS:$AS,$CI917+10),"")</f>
      </c>
      <c r="BE917">
        <f>IF($CJ917&gt;=11,INDEX($AS:$AS,$CI917+11),"")</f>
      </c>
      <c r="BF917">
        <f>IF($CJ917&gt;=12,INDEX($AS:$AS,$CI917+12),"")</f>
      </c>
      <c r="BG917">
        <f>IF($CJ917&gt;=13,INDEX($AS:$AS,$CI917+13),"")</f>
      </c>
      <c r="BH917">
        <f>IF($CJ917&gt;=14,INDEX($AS:$AS,$CI917+14),"")</f>
      </c>
      <c r="BI917">
        <f>IF($CJ917&gt;=15,INDEX($AS:$AS,$CI917+15),"")</f>
      </c>
      <c r="BJ917">
        <f>IF($CJ917&gt;=16,INDEX($AS:$AS,$CI917+16),"")</f>
      </c>
      <c r="BK917">
        <f>IF($CJ917&gt;=17,INDEX($AS:$AS,$CI917+17),"")</f>
      </c>
      <c r="BL917">
        <f>IF($CJ917&gt;=18,INDEX($AS:$AS,$CI917+18),"")</f>
      </c>
      <c r="BM917">
        <f>IF($CJ917&gt;=19,INDEX($AS:$AS,$CI917+19),"")</f>
      </c>
      <c r="BN917">
        <f>IF($CJ917&gt;=20,INDEX($AS:$AS,$CI917+20),"")</f>
      </c>
      <c r="BO917">
        <f>IF($CJ917&gt;=21,INDEX($AS:$AS,$CI917+21),"")</f>
      </c>
      <c r="BP917">
        <f>IF($CJ917&gt;=22,INDEX($AS:$AS,$CI917+22),"")</f>
      </c>
      <c r="BQ917">
        <f>IF($CJ917&gt;=23,INDEX($AS:$AS,$CI917+23),"")</f>
      </c>
      <c r="BR917">
        <f>IF($CJ917&gt;=24,INDEX($AS:$AS,$CI917+24),"")</f>
      </c>
      <c r="BS917">
        <f>IF($CJ917&gt;=25,INDEX($AS:$AS,$CI917+25),"")</f>
      </c>
      <c r="BT917">
        <f>IF($CJ917&gt;=26,INDEX($AS:$AS,$CI917+26),"")</f>
      </c>
      <c r="BU917">
        <f>IF($CJ917&gt;=27,INDEX($AS:$AS,$CI917+27),"")</f>
      </c>
      <c r="BV917">
        <f>IF($CJ917&gt;=28,INDEX($AS:$AS,$CI917+28),"")</f>
      </c>
      <c r="BW917">
        <f>IF($CJ917&gt;=29,INDEX($AS:$AS,$CI917+29),"")</f>
      </c>
      <c r="BX917">
        <f>IF($CJ917&gt;=30,INDEX($AS:$AS,$CI917+30),"")</f>
      </c>
      <c r="BY917">
        <f>IF($CJ917&gt;=31,INDEX($AS:$AS,$CI917+31),"")</f>
      </c>
      <c r="BZ917">
        <f>IF($CJ917&gt;=32,INDEX($AS:$AS,$CI917+32),"")</f>
      </c>
      <c r="CA917">
        <f>IF($CJ917&gt;=33,INDEX($AS:$AS,$CI917+33),"")</f>
      </c>
      <c r="CB917">
        <f>IF($CJ917&gt;=34,INDEX($AS:$AS,$CI917+34),"")</f>
      </c>
      <c r="CC917">
        <f>IF($CJ917&gt;=35,INDEX($AS:$AS,$CI917+35),"")</f>
      </c>
      <c r="CD917">
        <f>IF($CJ917&gt;=36,INDEX($AS:$AS,$CI917+36),"")</f>
      </c>
      <c r="CE917">
        <f>IF($CJ917&gt;=37,INDEX($AS:$AS,$CI917+37),"")</f>
      </c>
      <c r="CF917">
        <f>IF($CJ917&gt;=38,INDEX($AS:$AS,$CI917+38),"")</f>
      </c>
      <c r="CG917">
        <f>IF($CJ917&gt;=39,INDEX($AS:$AS,$CI917+39),"")</f>
      </c>
      <c r="CH917">
        <f>IF($CJ917&gt;=40,INDEX($AS:$AS,$CI917+40),"")</f>
      </c>
      <c r="CI917">
        <f>IFERROR(MATCH($AR917,$AS$2:$AS$133,0)+1,0)</f>
      </c>
      <c r="CJ917">
        <f>IFERROR(INDEX($AT$2:$AT$133,MATCH($AR917,$AS$2:$AS$133,0)),0)</f>
      </c>
      <c r="CK917">
        <f>IFERROR(LEFT($O917,FIND(" - ",$O917)-1),$O917)</f>
      </c>
      <c r="CL917" t="s">
        <v>113</v>
      </c>
      <c r="CN917">
        <f>IF($DI917&gt;=1,INDEX($CL:$CL,$DH917+1),"")</f>
      </c>
      <c r="CO917">
        <f>IF($DI917&gt;=2,INDEX($CL:$CL,$DH917+2),"")</f>
      </c>
      <c r="CP917">
        <f>IF($DI917&gt;=3,INDEX($CL:$CL,$DH917+3),"")</f>
      </c>
      <c r="CQ917">
        <f>IF($DI917&gt;=4,INDEX($CL:$CL,$DH917+4),"")</f>
      </c>
      <c r="CR917">
        <f>IF($DI917&gt;=5,INDEX($CL:$CL,$DH917+5),"")</f>
      </c>
      <c r="CS917">
        <f>IF($DI917&gt;=6,INDEX($CL:$CL,$DH917+6),"")</f>
      </c>
      <c r="CT917">
        <f>IF($DI917&gt;=7,INDEX($CL:$CL,$DH917+7),"")</f>
      </c>
      <c r="CU917">
        <f>IF($DI917&gt;=8,INDEX($CL:$CL,$DH917+8),"")</f>
      </c>
      <c r="CV917">
        <f>IF($DI917&gt;=9,INDEX($CL:$CL,$DH917+9),"")</f>
      </c>
      <c r="CW917">
        <f>IF($DI917&gt;=10,INDEX($CL:$CL,$DH917+10),"")</f>
      </c>
      <c r="CX917">
        <f>IF($DI917&gt;=11,INDEX($CL:$CL,$DH917+11),"")</f>
      </c>
      <c r="CY917">
        <f>IF($DI917&gt;=12,INDEX($CL:$CL,$DH917+12),"")</f>
      </c>
      <c r="CZ917">
        <f>IF($DI917&gt;=13,INDEX($CL:$CL,$DH917+13),"")</f>
      </c>
      <c r="DA917">
        <f>IF($DI917&gt;=14,INDEX($CL:$CL,$DH917+14),"")</f>
      </c>
      <c r="DB917">
        <f>IF($DI917&gt;=15,INDEX($CL:$CL,$DH917+15),"")</f>
      </c>
      <c r="DC917">
        <f>IF($DI917&gt;=16,INDEX($CL:$CL,$DH917+16),"")</f>
      </c>
      <c r="DD917">
        <f>IF($DI917&gt;=17,INDEX($CL:$CL,$DH917+17),"")</f>
      </c>
      <c r="DE917">
        <f>IF($DI917&gt;=18,INDEX($CL:$CL,$DH917+18),"")</f>
      </c>
      <c r="DF917">
        <f>IF($DI917&gt;=19,INDEX($CL:$CL,$DH917+19),"")</f>
      </c>
      <c r="DG917">
        <f>IF($DI917&gt;=20,INDEX($CL:$CL,$DH917+20),"")</f>
      </c>
      <c r="DH917">
        <f>IFERROR(MATCH($CK917,$CL$2:$CL$1558,0)+1,0)</f>
      </c>
      <c r="DI917">
        <f>IFERROR(INDEX($CM$2:$CM$1558,MATCH($CK917,$CL$2:$CL$1558,0)),0)</f>
      </c>
      <c r="DJ917">
        <f>IFERROR(INDEX($AQ:$AQ,MATCH($K917,$AP:$AP,0))&amp;"","")</f>
      </c>
      <c r="DN917">
        <f>IF($GQ917&gt;=1,INDEX($DK:$DK,$GP917+1),"")</f>
      </c>
      <c r="DO917">
        <f>IF($GQ917&gt;=2,INDEX($DK:$DK,$GP917+2),"")</f>
      </c>
      <c r="DP917">
        <f>IF($GQ917&gt;=3,INDEX($DK:$DK,$GP917+3),"")</f>
      </c>
      <c r="DQ917">
        <f>IF($GQ917&gt;=4,INDEX($DK:$DK,$GP917+4),"")</f>
      </c>
      <c r="DR917">
        <f>IF($GQ917&gt;=5,INDEX($DK:$DK,$GP917+5),"")</f>
      </c>
      <c r="DS917">
        <f>IF($GQ917&gt;=6,INDEX($DK:$DK,$GP917+6),"")</f>
      </c>
      <c r="DT917">
        <f>IF($GQ917&gt;=7,INDEX($DK:$DK,$GP917+7),"")</f>
      </c>
      <c r="DU917">
        <f>IF($GQ917&gt;=8,INDEX($DK:$DK,$GP917+8),"")</f>
      </c>
      <c r="DV917">
        <f>IF($GQ917&gt;=9,INDEX($DK:$DK,$GP917+9),"")</f>
      </c>
      <c r="DW917">
        <f>IF($GQ917&gt;=10,INDEX($DK:$DK,$GP917+10),"")</f>
      </c>
      <c r="DX917">
        <f>IF($GQ917&gt;=11,INDEX($DK:$DK,$GP917+11),"")</f>
      </c>
      <c r="DY917">
        <f>IF($GQ917&gt;=12,INDEX($DK:$DK,$GP917+12),"")</f>
      </c>
      <c r="DZ917">
        <f>IF($GQ917&gt;=13,INDEX($DK:$DK,$GP917+13),"")</f>
      </c>
      <c r="EA917">
        <f>IF($GQ917&gt;=14,INDEX($DK:$DK,$GP917+14),"")</f>
      </c>
      <c r="EB917">
        <f>IF($GQ917&gt;=15,INDEX($DK:$DK,$GP917+15),"")</f>
      </c>
      <c r="EC917">
        <f>IF($GQ917&gt;=16,INDEX($DK:$DK,$GP917+16),"")</f>
      </c>
      <c r="ED917">
        <f>IF($GQ917&gt;=17,INDEX($DK:$DK,$GP917+17),"")</f>
      </c>
      <c r="EE917">
        <f>IF($GQ917&gt;=18,INDEX($DK:$DK,$GP917+18),"")</f>
      </c>
      <c r="EF917">
        <f>IF($GQ917&gt;=19,INDEX($DK:$DK,$GP917+19),"")</f>
      </c>
      <c r="EG917">
        <f>IF($GQ917&gt;=20,INDEX($DK:$DK,$GP917+20),"")</f>
      </c>
      <c r="EH917">
        <f>IF($GQ917&gt;=21,INDEX($DK:$DK,$GP917+21),"")</f>
      </c>
      <c r="EI917">
        <f>IF($GQ917&gt;=22,INDEX($DK:$DK,$GP917+22),"")</f>
      </c>
      <c r="EJ917">
        <f>IF($GQ917&gt;=23,INDEX($DK:$DK,$GP917+23),"")</f>
      </c>
      <c r="EK917">
        <f>IF($GQ917&gt;=24,INDEX($DK:$DK,$GP917+24),"")</f>
      </c>
      <c r="EL917">
        <f>IF($GQ917&gt;=25,INDEX($DK:$DK,$GP917+25),"")</f>
      </c>
      <c r="EM917">
        <f>IF($GQ917&gt;=26,INDEX($DK:$DK,$GP917+26),"")</f>
      </c>
      <c r="EN917">
        <f>IF($GQ917&gt;=27,INDEX($DK:$DK,$GP917+27),"")</f>
      </c>
      <c r="EO917">
        <f>IF($GQ917&gt;=28,INDEX($DK:$DK,$GP917+28),"")</f>
      </c>
      <c r="EP917">
        <f>IF($GQ917&gt;=29,INDEX($DK:$DK,$GP917+29),"")</f>
      </c>
      <c r="EQ917">
        <f>IF($GQ917&gt;=30,INDEX($DK:$DK,$GP917+30),"")</f>
      </c>
      <c r="ER917">
        <f>IF($GQ917&gt;=31,INDEX($DK:$DK,$GP917+31),"")</f>
      </c>
      <c r="ES917">
        <f>IF($GQ917&gt;=32,INDEX($DK:$DK,$GP917+32),"")</f>
      </c>
      <c r="ET917">
        <f>IF($GQ917&gt;=33,INDEX($DK:$DK,$GP917+33),"")</f>
      </c>
      <c r="EU917">
        <f>IF($GQ917&gt;=34,INDEX($DK:$DK,$GP917+34),"")</f>
      </c>
      <c r="EV917">
        <f>IF($GQ917&gt;=35,INDEX($DK:$DK,$GP917+35),"")</f>
      </c>
      <c r="EW917">
        <f>IF($GQ917&gt;=36,INDEX($DK:$DK,$GP917+36),"")</f>
      </c>
      <c r="EX917">
        <f>IF($GQ917&gt;=37,INDEX($DK:$DK,$GP917+37),"")</f>
      </c>
      <c r="EY917">
        <f>IF($GQ917&gt;=38,INDEX($DK:$DK,$GP917+38),"")</f>
      </c>
      <c r="EZ917">
        <f>IF($GQ917&gt;=39,INDEX($DK:$DK,$GP917+39),"")</f>
      </c>
      <c r="FA917">
        <f>IF($GQ917&gt;=40,INDEX($DK:$DK,$GP917+40),"")</f>
      </c>
      <c r="FB917">
        <f>IF($GQ917&gt;=1,INDEX($DL:$DL,$GP917+1),"")</f>
      </c>
      <c r="FC917">
        <f>IF($GQ917&gt;=2,INDEX($DL:$DL,$GP917+2),"")</f>
      </c>
      <c r="FD917">
        <f>IF($GQ917&gt;=3,INDEX($DL:$DL,$GP917+3),"")</f>
      </c>
      <c r="FE917">
        <f>IF($GQ917&gt;=4,INDEX($DL:$DL,$GP917+4),"")</f>
      </c>
      <c r="FF917">
        <f>IF($GQ917&gt;=5,INDEX($DL:$DL,$GP917+5),"")</f>
      </c>
      <c r="FG917">
        <f>IF($GQ917&gt;=6,INDEX($DL:$DL,$GP917+6),"")</f>
      </c>
      <c r="FH917">
        <f>IF($GQ917&gt;=7,INDEX($DL:$DL,$GP917+7),"")</f>
      </c>
      <c r="FI917">
        <f>IF($GQ917&gt;=8,INDEX($DL:$DL,$GP917+8),"")</f>
      </c>
      <c r="FJ917">
        <f>IF($GQ917&gt;=9,INDEX($DL:$DL,$GP917+9),"")</f>
      </c>
      <c r="FK917">
        <f>IF($GQ917&gt;=10,INDEX($DL:$DL,$GP917+10),"")</f>
      </c>
      <c r="FL917">
        <f>IF($GQ917&gt;=11,INDEX($DL:$DL,$GP917+11),"")</f>
      </c>
      <c r="FM917">
        <f>IF($GQ917&gt;=12,INDEX($DL:$DL,$GP917+12),"")</f>
      </c>
      <c r="FN917">
        <f>IF($GQ917&gt;=13,INDEX($DL:$DL,$GP917+13),"")</f>
      </c>
      <c r="FO917">
        <f>IF($GQ917&gt;=14,INDEX($DL:$DL,$GP917+14),"")</f>
      </c>
      <c r="FP917">
        <f>IF($GQ917&gt;=15,INDEX($DL:$DL,$GP917+15),"")</f>
      </c>
      <c r="FQ917">
        <f>IF($GQ917&gt;=16,INDEX($DL:$DL,$GP917+16),"")</f>
      </c>
      <c r="FR917">
        <f>IF($GQ917&gt;=17,INDEX($DL:$DL,$GP917+17),"")</f>
      </c>
      <c r="FS917">
        <f>IF($GQ917&gt;=18,INDEX($DL:$DL,$GP917+18),"")</f>
      </c>
      <c r="FT917">
        <f>IF($GQ917&gt;=19,INDEX($DL:$DL,$GP917+19),"")</f>
      </c>
      <c r="FU917">
        <f>IF($GQ917&gt;=20,INDEX($DL:$DL,$GP917+20),"")</f>
      </c>
      <c r="FV917">
        <f>IF($GQ917&gt;=21,INDEX($DL:$DL,$GP917+21),"")</f>
      </c>
      <c r="FW917">
        <f>IF($GQ917&gt;=22,INDEX($DL:$DL,$GP917+22),"")</f>
      </c>
      <c r="FX917">
        <f>IF($GQ917&gt;=23,INDEX($DL:$DL,$GP917+23),"")</f>
      </c>
      <c r="FY917">
        <f>IF($GQ917&gt;=24,INDEX($DL:$DL,$GP917+24),"")</f>
      </c>
      <c r="FZ917">
        <f>IF($GQ917&gt;=25,INDEX($DL:$DL,$GP917+25),"")</f>
      </c>
      <c r="GA917">
        <f>IF($GQ917&gt;=26,INDEX($DL:$DL,$GP917+26),"")</f>
      </c>
      <c r="GB917">
        <f>IF($GQ917&gt;=27,INDEX($DL:$DL,$GP917+27),"")</f>
      </c>
      <c r="GC917">
        <f>IF($GQ917&gt;=28,INDEX($DL:$DL,$GP917+28),"")</f>
      </c>
      <c r="GD917">
        <f>IF($GQ917&gt;=29,INDEX($DL:$DL,$GP917+29),"")</f>
      </c>
      <c r="GE917">
        <f>IF($GQ917&gt;=30,INDEX($DL:$DL,$GP917+30),"")</f>
      </c>
      <c r="GF917">
        <f>IF($GQ917&gt;=31,INDEX($DL:$DL,$GP917+31),"")</f>
      </c>
      <c r="GG917">
        <f>IF($GQ917&gt;=32,INDEX($DL:$DL,$GP917+32),"")</f>
      </c>
      <c r="GH917">
        <f>IF($GQ917&gt;=33,INDEX($DL:$DL,$GP917+33),"")</f>
      </c>
      <c r="GI917">
        <f>IF($GQ917&gt;=34,INDEX($DL:$DL,$GP917+34),"")</f>
      </c>
      <c r="GJ917">
        <f>IF($GQ917&gt;=35,INDEX($DL:$DL,$GP917+35),"")</f>
      </c>
      <c r="GK917">
        <f>IF($GQ917&gt;=36,INDEX($DL:$DL,$GP917+36),"")</f>
      </c>
      <c r="GL917">
        <f>IF($GQ917&gt;=37,INDEX($DL:$DL,$GP917+37),"")</f>
      </c>
      <c r="GM917">
        <f>IF($GQ917&gt;=38,INDEX($DL:$DL,$GP917+38),"")</f>
      </c>
      <c r="GN917">
        <f>IF($GQ917&gt;=39,INDEX($DL:$DL,$GP917+39),"")</f>
      </c>
      <c r="GO917">
        <f>IF($GQ917&gt;=40,INDEX($DL:$DL,$GP917+40),"")</f>
      </c>
      <c r="GP917">
        <f>IFERROR(MATCH($DJ917,$DK$2:$DK$148,0)+1,0)</f>
      </c>
      <c r="GQ917">
        <f>IFERROR(INDEX($DM$2:$DM$148,MATCH($DJ917,$DK$2:$DK$148,0)),0)</f>
      </c>
      <c r="GR917">
        <f>IFERROR(MATCH($L917,$DN$917:$FA$917,0),0)</f>
      </c>
      <c r="GS917">
        <f>IF($GR917&gt;0,INDEX($FB$917:$GO$917,$GR917),"")</f>
      </c>
      <c r="GV917">
        <f>IF($JE917&gt;=1,INDEX($GT:$GT,$JD917+1),"")</f>
      </c>
      <c r="GW917">
        <f>IF($JE917&gt;=2,INDEX($GT:$GT,$JD917+2),"")</f>
      </c>
      <c r="GX917">
        <f>IF($JE917&gt;=3,INDEX($GT:$GT,$JD917+3),"")</f>
      </c>
      <c r="GY917">
        <f>IF($JE917&gt;=4,INDEX($GT:$GT,$JD917+4),"")</f>
      </c>
      <c r="GZ917">
        <f>IF($JE917&gt;=5,INDEX($GT:$GT,$JD917+5),"")</f>
      </c>
      <c r="HA917">
        <f>IF($JE917&gt;=6,INDEX($GT:$GT,$JD917+6),"")</f>
      </c>
      <c r="HB917">
        <f>IF($JE917&gt;=7,INDEX($GT:$GT,$JD917+7),"")</f>
      </c>
      <c r="HC917">
        <f>IF($JE917&gt;=8,INDEX($GT:$GT,$JD917+8),"")</f>
      </c>
      <c r="HD917">
        <f>IF($JE917&gt;=9,INDEX($GT:$GT,$JD917+9),"")</f>
      </c>
      <c r="HE917">
        <f>IF($JE917&gt;=10,INDEX($GT:$GT,$JD917+10),"")</f>
      </c>
      <c r="HF917">
        <f>IF($JE917&gt;=11,INDEX($GT:$GT,$JD917+11),"")</f>
      </c>
      <c r="HG917">
        <f>IF($JE917&gt;=12,INDEX($GT:$GT,$JD917+12),"")</f>
      </c>
      <c r="HH917">
        <f>IF($JE917&gt;=13,INDEX($GT:$GT,$JD917+13),"")</f>
      </c>
      <c r="HI917">
        <f>IF($JE917&gt;=14,INDEX($GT:$GT,$JD917+14),"")</f>
      </c>
      <c r="HJ917">
        <f>IF($JE917&gt;=15,INDEX($GT:$GT,$JD917+15),"")</f>
      </c>
      <c r="HK917">
        <f>IF($JE917&gt;=16,INDEX($GT:$GT,$JD917+16),"")</f>
      </c>
      <c r="HL917">
        <f>IF($JE917&gt;=17,INDEX($GT:$GT,$JD917+17),"")</f>
      </c>
      <c r="HM917">
        <f>IF($JE917&gt;=18,INDEX($GT:$GT,$JD917+18),"")</f>
      </c>
      <c r="HN917">
        <f>IF($JE917&gt;=19,INDEX($GT:$GT,$JD917+19),"")</f>
      </c>
      <c r="HO917">
        <f>IF($JE917&gt;=20,INDEX($GT:$GT,$JD917+20),"")</f>
      </c>
      <c r="HP917">
        <f>IF($JE917&gt;=21,INDEX($GT:$GT,$JD917+21),"")</f>
      </c>
      <c r="HQ917">
        <f>IF($JE917&gt;=22,INDEX($GT:$GT,$JD917+22),"")</f>
      </c>
      <c r="HR917">
        <f>IF($JE917&gt;=23,INDEX($GT:$GT,$JD917+23),"")</f>
      </c>
      <c r="HS917">
        <f>IF($JE917&gt;=24,INDEX($GT:$GT,$JD917+24),"")</f>
      </c>
      <c r="HT917">
        <f>IF($JE917&gt;=25,INDEX($GT:$GT,$JD917+25),"")</f>
      </c>
      <c r="HU917">
        <f>IF($JE917&gt;=26,INDEX($GT:$GT,$JD917+26),"")</f>
      </c>
      <c r="HV917">
        <f>IF($JE917&gt;=27,INDEX($GT:$GT,$JD917+27),"")</f>
      </c>
      <c r="HW917">
        <f>IF($JE917&gt;=28,INDEX($GT:$GT,$JD917+28),"")</f>
      </c>
      <c r="HX917">
        <f>IF($JE917&gt;=29,INDEX($GT:$GT,$JD917+29),"")</f>
      </c>
      <c r="HY917">
        <f>IF($JE917&gt;=30,INDEX($GT:$GT,$JD917+30),"")</f>
      </c>
      <c r="HZ917">
        <f>IF($JE917&gt;=31,INDEX($GT:$GT,$JD917+31),"")</f>
      </c>
      <c r="IA917">
        <f>IF($JE917&gt;=32,INDEX($GT:$GT,$JD917+32),"")</f>
      </c>
      <c r="IB917">
        <f>IF($JE917&gt;=33,INDEX($GT:$GT,$JD917+33),"")</f>
      </c>
      <c r="IC917">
        <f>IF($JE917&gt;=34,INDEX($GT:$GT,$JD917+34),"")</f>
      </c>
      <c r="ID917">
        <f>IF($JE917&gt;=35,INDEX($GT:$GT,$JD917+35),"")</f>
      </c>
      <c r="IE917">
        <f>IF($JE917&gt;=36,INDEX($GT:$GT,$JD917+36),"")</f>
      </c>
      <c r="IF917">
        <f>IF($JE917&gt;=37,INDEX($GT:$GT,$JD917+37),"")</f>
      </c>
      <c r="IG917">
        <f>IF($JE917&gt;=38,INDEX($GT:$GT,$JD917+38),"")</f>
      </c>
      <c r="IH917">
        <f>IF($JE917&gt;=39,INDEX($GT:$GT,$JD917+39),"")</f>
      </c>
      <c r="II917">
        <f>IF($JE917&gt;=40,INDEX($GT:$GT,$JD917+40),"")</f>
      </c>
      <c r="IJ917">
        <f>IF($JE917&gt;=41,INDEX($GT:$GT,$JD917+41),"")</f>
      </c>
      <c r="IK917">
        <f>IF($JE917&gt;=42,INDEX($GT:$GT,$JD917+42),"")</f>
      </c>
      <c r="IL917">
        <f>IF($JE917&gt;=43,INDEX($GT:$GT,$JD917+43),"")</f>
      </c>
      <c r="IM917">
        <f>IF($JE917&gt;=44,INDEX($GT:$GT,$JD917+44),"")</f>
      </c>
      <c r="IN917">
        <f>IF($JE917&gt;=45,INDEX($GT:$GT,$JD917+45),"")</f>
      </c>
      <c r="IO917">
        <f>IF($JE917&gt;=46,INDEX($GT:$GT,$JD917+46),"")</f>
      </c>
      <c r="IP917">
        <f>IF($JE917&gt;=47,INDEX($GT:$GT,$JD917+47),"")</f>
      </c>
      <c r="IQ917">
        <f>IF($JE917&gt;=48,INDEX($GT:$GT,$JD917+48),"")</f>
      </c>
      <c r="IR917">
        <f>IF($JE917&gt;=49,INDEX($GT:$GT,$JD917+49),"")</f>
      </c>
      <c r="IS917">
        <f>IF($JE917&gt;=50,INDEX($GT:$GT,$JD917+50),"")</f>
      </c>
      <c r="IT917">
        <f>IF($JE917&gt;=51,INDEX($GT:$GT,$JD917+51),"")</f>
      </c>
      <c r="IU917">
        <f>IF($JE917&gt;=52,INDEX($GT:$GT,$JD917+52),"")</f>
      </c>
      <c r="IV917">
        <f>IF($JE917&gt;=53,INDEX($GT:$GT,$JD917+53),"")</f>
      </c>
      <c r="IW917">
        <f>IF($JE917&gt;=54,INDEX($GT:$GT,$JD917+54),"")</f>
      </c>
      <c r="IX917">
        <f>IF($JE917&gt;=55,INDEX($GT:$GT,$JD917+55),"")</f>
      </c>
      <c r="IY917">
        <f>IF($JE917&gt;=56,INDEX($GT:$GT,$JD917+56),"")</f>
      </c>
      <c r="IZ917">
        <f>IF($JE917&gt;=57,INDEX($GT:$GT,$JD917+57),"")</f>
      </c>
      <c r="JA917">
        <f>IF($JE917&gt;=58,INDEX($GT:$GT,$JD917+58),"")</f>
      </c>
      <c r="JB917">
        <f>IF($JE917&gt;=59,INDEX($GT:$GT,$JD917+59),"")</f>
      </c>
      <c r="JC917">
        <f>IF($JE917&gt;=60,INDEX($GT:$GT,$JD917+60),"")</f>
      </c>
      <c r="JD917">
        <f>IFERROR(MATCH($GS917,$GT$2:$GT$322,0)+1,0)</f>
      </c>
      <c r="JE917">
        <f>IFERROR(INDEX($GU$2:$GU$322,MATCH($GS917,$GT$2:$GT$322,0)),0)</f>
      </c>
      <c r="JF917" t="s">
        <v>28</v>
      </c>
      <c r="JG917" t="s">
        <v>28</v>
      </c>
    </row>
    <row r="918" spans="1:267" x14ac:dyDescent="0.25">
      <c r="J918" s="1"/>
      <c r="K918" s="1"/>
      <c r="L918" s="1"/>
      <c r="M918" s="1"/>
      <c r="N918" s="1">
        <f>IFERROR(IF(FIND(" - ",$J918)&gt;0,MID($J918,FIND(" - ",$J918)+3,LEN($J918)),""),"")</f>
      </c>
      <c r="P918" s="1"/>
      <c r="S918" t="s">
        <v>28</v>
      </c>
      <c r="U918">
        <f>IF(OR($S918="",$T918=""),"",IFERROR($S918/$T918,0))</f>
      </c>
      <c r="V918">
        <f>IF($S918="","",
IF($K918="","",
IF(ISNUMBER(SEARCH("exempt",LOWER($K918))),0,
$S918*(VALUE(SUBSTITUTE($K918,"%",""))/100))))</f>
      </c>
      <c r="AB918">
        <f>IF($S918="","",
SUM($S918,$V918,$Z918,$W918,$Y918)-
IF($AA918="",0,VALUE($AA918)))</f>
      </c>
      <c r="AJ918" t="s">
        <v>1768</v>
      </c>
      <c r="AR918">
        <f>IFERROR(LEFT($J918,FIND(" - ",$J918)-1),$J918)</f>
      </c>
      <c r="AU918">
        <f>IF($CJ918&gt;=1,INDEX($AS:$AS,$CI918+1),"")</f>
      </c>
      <c r="AV918">
        <f>IF($CJ918&gt;=2,INDEX($AS:$AS,$CI918+2),"")</f>
      </c>
      <c r="AW918">
        <f>IF($CJ918&gt;=3,INDEX($AS:$AS,$CI918+3),"")</f>
      </c>
      <c r="AX918">
        <f>IF($CJ918&gt;=4,INDEX($AS:$AS,$CI918+4),"")</f>
      </c>
      <c r="AY918">
        <f>IF($CJ918&gt;=5,INDEX($AS:$AS,$CI918+5),"")</f>
      </c>
      <c r="AZ918">
        <f>IF($CJ918&gt;=6,INDEX($AS:$AS,$CI918+6),"")</f>
      </c>
      <c r="BA918">
        <f>IF($CJ918&gt;=7,INDEX($AS:$AS,$CI918+7),"")</f>
      </c>
      <c r="BB918">
        <f>IF($CJ918&gt;=8,INDEX($AS:$AS,$CI918+8),"")</f>
      </c>
      <c r="BC918">
        <f>IF($CJ918&gt;=9,INDEX($AS:$AS,$CI918+9),"")</f>
      </c>
      <c r="BD918">
        <f>IF($CJ918&gt;=10,INDEX($AS:$AS,$CI918+10),"")</f>
      </c>
      <c r="BE918">
        <f>IF($CJ918&gt;=11,INDEX($AS:$AS,$CI918+11),"")</f>
      </c>
      <c r="BF918">
        <f>IF($CJ918&gt;=12,INDEX($AS:$AS,$CI918+12),"")</f>
      </c>
      <c r="BG918">
        <f>IF($CJ918&gt;=13,INDEX($AS:$AS,$CI918+13),"")</f>
      </c>
      <c r="BH918">
        <f>IF($CJ918&gt;=14,INDEX($AS:$AS,$CI918+14),"")</f>
      </c>
      <c r="BI918">
        <f>IF($CJ918&gt;=15,INDEX($AS:$AS,$CI918+15),"")</f>
      </c>
      <c r="BJ918">
        <f>IF($CJ918&gt;=16,INDEX($AS:$AS,$CI918+16),"")</f>
      </c>
      <c r="BK918">
        <f>IF($CJ918&gt;=17,INDEX($AS:$AS,$CI918+17),"")</f>
      </c>
      <c r="BL918">
        <f>IF($CJ918&gt;=18,INDEX($AS:$AS,$CI918+18),"")</f>
      </c>
      <c r="BM918">
        <f>IF($CJ918&gt;=19,INDEX($AS:$AS,$CI918+19),"")</f>
      </c>
      <c r="BN918">
        <f>IF($CJ918&gt;=20,INDEX($AS:$AS,$CI918+20),"")</f>
      </c>
      <c r="BO918">
        <f>IF($CJ918&gt;=21,INDEX($AS:$AS,$CI918+21),"")</f>
      </c>
      <c r="BP918">
        <f>IF($CJ918&gt;=22,INDEX($AS:$AS,$CI918+22),"")</f>
      </c>
      <c r="BQ918">
        <f>IF($CJ918&gt;=23,INDEX($AS:$AS,$CI918+23),"")</f>
      </c>
      <c r="BR918">
        <f>IF($CJ918&gt;=24,INDEX($AS:$AS,$CI918+24),"")</f>
      </c>
      <c r="BS918">
        <f>IF($CJ918&gt;=25,INDEX($AS:$AS,$CI918+25),"")</f>
      </c>
      <c r="BT918">
        <f>IF($CJ918&gt;=26,INDEX($AS:$AS,$CI918+26),"")</f>
      </c>
      <c r="BU918">
        <f>IF($CJ918&gt;=27,INDEX($AS:$AS,$CI918+27),"")</f>
      </c>
      <c r="BV918">
        <f>IF($CJ918&gt;=28,INDEX($AS:$AS,$CI918+28),"")</f>
      </c>
      <c r="BW918">
        <f>IF($CJ918&gt;=29,INDEX($AS:$AS,$CI918+29),"")</f>
      </c>
      <c r="BX918">
        <f>IF($CJ918&gt;=30,INDEX($AS:$AS,$CI918+30),"")</f>
      </c>
      <c r="BY918">
        <f>IF($CJ918&gt;=31,INDEX($AS:$AS,$CI918+31),"")</f>
      </c>
      <c r="BZ918">
        <f>IF($CJ918&gt;=32,INDEX($AS:$AS,$CI918+32),"")</f>
      </c>
      <c r="CA918">
        <f>IF($CJ918&gt;=33,INDEX($AS:$AS,$CI918+33),"")</f>
      </c>
      <c r="CB918">
        <f>IF($CJ918&gt;=34,INDEX($AS:$AS,$CI918+34),"")</f>
      </c>
      <c r="CC918">
        <f>IF($CJ918&gt;=35,INDEX($AS:$AS,$CI918+35),"")</f>
      </c>
      <c r="CD918">
        <f>IF($CJ918&gt;=36,INDEX($AS:$AS,$CI918+36),"")</f>
      </c>
      <c r="CE918">
        <f>IF($CJ918&gt;=37,INDEX($AS:$AS,$CI918+37),"")</f>
      </c>
      <c r="CF918">
        <f>IF($CJ918&gt;=38,INDEX($AS:$AS,$CI918+38),"")</f>
      </c>
      <c r="CG918">
        <f>IF($CJ918&gt;=39,INDEX($AS:$AS,$CI918+39),"")</f>
      </c>
      <c r="CH918">
        <f>IF($CJ918&gt;=40,INDEX($AS:$AS,$CI918+40),"")</f>
      </c>
      <c r="CI918">
        <f>IFERROR(MATCH($AR918,$AS$2:$AS$133,0)+1,0)</f>
      </c>
      <c r="CJ918">
        <f>IFERROR(INDEX($AT$2:$AT$133,MATCH($AR918,$AS$2:$AS$133,0)),0)</f>
      </c>
      <c r="CK918">
        <f>IFERROR(LEFT($O918,FIND(" - ",$O918)-1),$O918)</f>
      </c>
      <c r="CL918" t="s">
        <v>1769</v>
      </c>
      <c r="CM918">
        <v>1</v>
      </c>
      <c r="CN918">
        <f>IF($DI918&gt;=1,INDEX($CL:$CL,$DH918+1),"")</f>
      </c>
      <c r="CO918">
        <f>IF($DI918&gt;=2,INDEX($CL:$CL,$DH918+2),"")</f>
      </c>
      <c r="CP918">
        <f>IF($DI918&gt;=3,INDEX($CL:$CL,$DH918+3),"")</f>
      </c>
      <c r="CQ918">
        <f>IF($DI918&gt;=4,INDEX($CL:$CL,$DH918+4),"")</f>
      </c>
      <c r="CR918">
        <f>IF($DI918&gt;=5,INDEX($CL:$CL,$DH918+5),"")</f>
      </c>
      <c r="CS918">
        <f>IF($DI918&gt;=6,INDEX($CL:$CL,$DH918+6),"")</f>
      </c>
      <c r="CT918">
        <f>IF($DI918&gt;=7,INDEX($CL:$CL,$DH918+7),"")</f>
      </c>
      <c r="CU918">
        <f>IF($DI918&gt;=8,INDEX($CL:$CL,$DH918+8),"")</f>
      </c>
      <c r="CV918">
        <f>IF($DI918&gt;=9,INDEX($CL:$CL,$DH918+9),"")</f>
      </c>
      <c r="CW918">
        <f>IF($DI918&gt;=10,INDEX($CL:$CL,$DH918+10),"")</f>
      </c>
      <c r="CX918">
        <f>IF($DI918&gt;=11,INDEX($CL:$CL,$DH918+11),"")</f>
      </c>
      <c r="CY918">
        <f>IF($DI918&gt;=12,INDEX($CL:$CL,$DH918+12),"")</f>
      </c>
      <c r="CZ918">
        <f>IF($DI918&gt;=13,INDEX($CL:$CL,$DH918+13),"")</f>
      </c>
      <c r="DA918">
        <f>IF($DI918&gt;=14,INDEX($CL:$CL,$DH918+14),"")</f>
      </c>
      <c r="DB918">
        <f>IF($DI918&gt;=15,INDEX($CL:$CL,$DH918+15),"")</f>
      </c>
      <c r="DC918">
        <f>IF($DI918&gt;=16,INDEX($CL:$CL,$DH918+16),"")</f>
      </c>
      <c r="DD918">
        <f>IF($DI918&gt;=17,INDEX($CL:$CL,$DH918+17),"")</f>
      </c>
      <c r="DE918">
        <f>IF($DI918&gt;=18,INDEX($CL:$CL,$DH918+18),"")</f>
      </c>
      <c r="DF918">
        <f>IF($DI918&gt;=19,INDEX($CL:$CL,$DH918+19),"")</f>
      </c>
      <c r="DG918">
        <f>IF($DI918&gt;=20,INDEX($CL:$CL,$DH918+20),"")</f>
      </c>
      <c r="DH918">
        <f>IFERROR(MATCH($CK918,$CL$2:$CL$1558,0)+1,0)</f>
      </c>
      <c r="DI918">
        <f>IFERROR(INDEX($CM$2:$CM$1558,MATCH($CK918,$CL$2:$CL$1558,0)),0)</f>
      </c>
      <c r="DJ918">
        <f>IFERROR(INDEX($AQ:$AQ,MATCH($K918,$AP:$AP,0))&amp;"","")</f>
      </c>
      <c r="DN918">
        <f>IF($GQ918&gt;=1,INDEX($DK:$DK,$GP918+1),"")</f>
      </c>
      <c r="DO918">
        <f>IF($GQ918&gt;=2,INDEX($DK:$DK,$GP918+2),"")</f>
      </c>
      <c r="DP918">
        <f>IF($GQ918&gt;=3,INDEX($DK:$DK,$GP918+3),"")</f>
      </c>
      <c r="DQ918">
        <f>IF($GQ918&gt;=4,INDEX($DK:$DK,$GP918+4),"")</f>
      </c>
      <c r="DR918">
        <f>IF($GQ918&gt;=5,INDEX($DK:$DK,$GP918+5),"")</f>
      </c>
      <c r="DS918">
        <f>IF($GQ918&gt;=6,INDEX($DK:$DK,$GP918+6),"")</f>
      </c>
      <c r="DT918">
        <f>IF($GQ918&gt;=7,INDEX($DK:$DK,$GP918+7),"")</f>
      </c>
      <c r="DU918">
        <f>IF($GQ918&gt;=8,INDEX($DK:$DK,$GP918+8),"")</f>
      </c>
      <c r="DV918">
        <f>IF($GQ918&gt;=9,INDEX($DK:$DK,$GP918+9),"")</f>
      </c>
      <c r="DW918">
        <f>IF($GQ918&gt;=10,INDEX($DK:$DK,$GP918+10),"")</f>
      </c>
      <c r="DX918">
        <f>IF($GQ918&gt;=11,INDEX($DK:$DK,$GP918+11),"")</f>
      </c>
      <c r="DY918">
        <f>IF($GQ918&gt;=12,INDEX($DK:$DK,$GP918+12),"")</f>
      </c>
      <c r="DZ918">
        <f>IF($GQ918&gt;=13,INDEX($DK:$DK,$GP918+13),"")</f>
      </c>
      <c r="EA918">
        <f>IF($GQ918&gt;=14,INDEX($DK:$DK,$GP918+14),"")</f>
      </c>
      <c r="EB918">
        <f>IF($GQ918&gt;=15,INDEX($DK:$DK,$GP918+15),"")</f>
      </c>
      <c r="EC918">
        <f>IF($GQ918&gt;=16,INDEX($DK:$DK,$GP918+16),"")</f>
      </c>
      <c r="ED918">
        <f>IF($GQ918&gt;=17,INDEX($DK:$DK,$GP918+17),"")</f>
      </c>
      <c r="EE918">
        <f>IF($GQ918&gt;=18,INDEX($DK:$DK,$GP918+18),"")</f>
      </c>
      <c r="EF918">
        <f>IF($GQ918&gt;=19,INDEX($DK:$DK,$GP918+19),"")</f>
      </c>
      <c r="EG918">
        <f>IF($GQ918&gt;=20,INDEX($DK:$DK,$GP918+20),"")</f>
      </c>
      <c r="EH918">
        <f>IF($GQ918&gt;=21,INDEX($DK:$DK,$GP918+21),"")</f>
      </c>
      <c r="EI918">
        <f>IF($GQ918&gt;=22,INDEX($DK:$DK,$GP918+22),"")</f>
      </c>
      <c r="EJ918">
        <f>IF($GQ918&gt;=23,INDEX($DK:$DK,$GP918+23),"")</f>
      </c>
      <c r="EK918">
        <f>IF($GQ918&gt;=24,INDEX($DK:$DK,$GP918+24),"")</f>
      </c>
      <c r="EL918">
        <f>IF($GQ918&gt;=25,INDEX($DK:$DK,$GP918+25),"")</f>
      </c>
      <c r="EM918">
        <f>IF($GQ918&gt;=26,INDEX($DK:$DK,$GP918+26),"")</f>
      </c>
      <c r="EN918">
        <f>IF($GQ918&gt;=27,INDEX($DK:$DK,$GP918+27),"")</f>
      </c>
      <c r="EO918">
        <f>IF($GQ918&gt;=28,INDEX($DK:$DK,$GP918+28),"")</f>
      </c>
      <c r="EP918">
        <f>IF($GQ918&gt;=29,INDEX($DK:$DK,$GP918+29),"")</f>
      </c>
      <c r="EQ918">
        <f>IF($GQ918&gt;=30,INDEX($DK:$DK,$GP918+30),"")</f>
      </c>
      <c r="ER918">
        <f>IF($GQ918&gt;=31,INDEX($DK:$DK,$GP918+31),"")</f>
      </c>
      <c r="ES918">
        <f>IF($GQ918&gt;=32,INDEX($DK:$DK,$GP918+32),"")</f>
      </c>
      <c r="ET918">
        <f>IF($GQ918&gt;=33,INDEX($DK:$DK,$GP918+33),"")</f>
      </c>
      <c r="EU918">
        <f>IF($GQ918&gt;=34,INDEX($DK:$DK,$GP918+34),"")</f>
      </c>
      <c r="EV918">
        <f>IF($GQ918&gt;=35,INDEX($DK:$DK,$GP918+35),"")</f>
      </c>
      <c r="EW918">
        <f>IF($GQ918&gt;=36,INDEX($DK:$DK,$GP918+36),"")</f>
      </c>
      <c r="EX918">
        <f>IF($GQ918&gt;=37,INDEX($DK:$DK,$GP918+37),"")</f>
      </c>
      <c r="EY918">
        <f>IF($GQ918&gt;=38,INDEX($DK:$DK,$GP918+38),"")</f>
      </c>
      <c r="EZ918">
        <f>IF($GQ918&gt;=39,INDEX($DK:$DK,$GP918+39),"")</f>
      </c>
      <c r="FA918">
        <f>IF($GQ918&gt;=40,INDEX($DK:$DK,$GP918+40),"")</f>
      </c>
      <c r="FB918">
        <f>IF($GQ918&gt;=1,INDEX($DL:$DL,$GP918+1),"")</f>
      </c>
      <c r="FC918">
        <f>IF($GQ918&gt;=2,INDEX($DL:$DL,$GP918+2),"")</f>
      </c>
      <c r="FD918">
        <f>IF($GQ918&gt;=3,INDEX($DL:$DL,$GP918+3),"")</f>
      </c>
      <c r="FE918">
        <f>IF($GQ918&gt;=4,INDEX($DL:$DL,$GP918+4),"")</f>
      </c>
      <c r="FF918">
        <f>IF($GQ918&gt;=5,INDEX($DL:$DL,$GP918+5),"")</f>
      </c>
      <c r="FG918">
        <f>IF($GQ918&gt;=6,INDEX($DL:$DL,$GP918+6),"")</f>
      </c>
      <c r="FH918">
        <f>IF($GQ918&gt;=7,INDEX($DL:$DL,$GP918+7),"")</f>
      </c>
      <c r="FI918">
        <f>IF($GQ918&gt;=8,INDEX($DL:$DL,$GP918+8),"")</f>
      </c>
      <c r="FJ918">
        <f>IF($GQ918&gt;=9,INDEX($DL:$DL,$GP918+9),"")</f>
      </c>
      <c r="FK918">
        <f>IF($GQ918&gt;=10,INDEX($DL:$DL,$GP918+10),"")</f>
      </c>
      <c r="FL918">
        <f>IF($GQ918&gt;=11,INDEX($DL:$DL,$GP918+11),"")</f>
      </c>
      <c r="FM918">
        <f>IF($GQ918&gt;=12,INDEX($DL:$DL,$GP918+12),"")</f>
      </c>
      <c r="FN918">
        <f>IF($GQ918&gt;=13,INDEX($DL:$DL,$GP918+13),"")</f>
      </c>
      <c r="FO918">
        <f>IF($GQ918&gt;=14,INDEX($DL:$DL,$GP918+14),"")</f>
      </c>
      <c r="FP918">
        <f>IF($GQ918&gt;=15,INDEX($DL:$DL,$GP918+15),"")</f>
      </c>
      <c r="FQ918">
        <f>IF($GQ918&gt;=16,INDEX($DL:$DL,$GP918+16),"")</f>
      </c>
      <c r="FR918">
        <f>IF($GQ918&gt;=17,INDEX($DL:$DL,$GP918+17),"")</f>
      </c>
      <c r="FS918">
        <f>IF($GQ918&gt;=18,INDEX($DL:$DL,$GP918+18),"")</f>
      </c>
      <c r="FT918">
        <f>IF($GQ918&gt;=19,INDEX($DL:$DL,$GP918+19),"")</f>
      </c>
      <c r="FU918">
        <f>IF($GQ918&gt;=20,INDEX($DL:$DL,$GP918+20),"")</f>
      </c>
      <c r="FV918">
        <f>IF($GQ918&gt;=21,INDEX($DL:$DL,$GP918+21),"")</f>
      </c>
      <c r="FW918">
        <f>IF($GQ918&gt;=22,INDEX($DL:$DL,$GP918+22),"")</f>
      </c>
      <c r="FX918">
        <f>IF($GQ918&gt;=23,INDEX($DL:$DL,$GP918+23),"")</f>
      </c>
      <c r="FY918">
        <f>IF($GQ918&gt;=24,INDEX($DL:$DL,$GP918+24),"")</f>
      </c>
      <c r="FZ918">
        <f>IF($GQ918&gt;=25,INDEX($DL:$DL,$GP918+25),"")</f>
      </c>
      <c r="GA918">
        <f>IF($GQ918&gt;=26,INDEX($DL:$DL,$GP918+26),"")</f>
      </c>
      <c r="GB918">
        <f>IF($GQ918&gt;=27,INDEX($DL:$DL,$GP918+27),"")</f>
      </c>
      <c r="GC918">
        <f>IF($GQ918&gt;=28,INDEX($DL:$DL,$GP918+28),"")</f>
      </c>
      <c r="GD918">
        <f>IF($GQ918&gt;=29,INDEX($DL:$DL,$GP918+29),"")</f>
      </c>
      <c r="GE918">
        <f>IF($GQ918&gt;=30,INDEX($DL:$DL,$GP918+30),"")</f>
      </c>
      <c r="GF918">
        <f>IF($GQ918&gt;=31,INDEX($DL:$DL,$GP918+31),"")</f>
      </c>
      <c r="GG918">
        <f>IF($GQ918&gt;=32,INDEX($DL:$DL,$GP918+32),"")</f>
      </c>
      <c r="GH918">
        <f>IF($GQ918&gt;=33,INDEX($DL:$DL,$GP918+33),"")</f>
      </c>
      <c r="GI918">
        <f>IF($GQ918&gt;=34,INDEX($DL:$DL,$GP918+34),"")</f>
      </c>
      <c r="GJ918">
        <f>IF($GQ918&gt;=35,INDEX($DL:$DL,$GP918+35),"")</f>
      </c>
      <c r="GK918">
        <f>IF($GQ918&gt;=36,INDEX($DL:$DL,$GP918+36),"")</f>
      </c>
      <c r="GL918">
        <f>IF($GQ918&gt;=37,INDEX($DL:$DL,$GP918+37),"")</f>
      </c>
      <c r="GM918">
        <f>IF($GQ918&gt;=38,INDEX($DL:$DL,$GP918+38),"")</f>
      </c>
      <c r="GN918">
        <f>IF($GQ918&gt;=39,INDEX($DL:$DL,$GP918+39),"")</f>
      </c>
      <c r="GO918">
        <f>IF($GQ918&gt;=40,INDEX($DL:$DL,$GP918+40),"")</f>
      </c>
      <c r="GP918">
        <f>IFERROR(MATCH($DJ918,$DK$2:$DK$148,0)+1,0)</f>
      </c>
      <c r="GQ918">
        <f>IFERROR(INDEX($DM$2:$DM$148,MATCH($DJ918,$DK$2:$DK$148,0)),0)</f>
      </c>
      <c r="GR918">
        <f>IFERROR(MATCH($L918,$DN$918:$FA$918,0),0)</f>
      </c>
      <c r="GS918">
        <f>IF($GR918&gt;0,INDEX($FB$918:$GO$918,$GR918),"")</f>
      </c>
      <c r="GV918">
        <f>IF($JE918&gt;=1,INDEX($GT:$GT,$JD918+1),"")</f>
      </c>
      <c r="GW918">
        <f>IF($JE918&gt;=2,INDEX($GT:$GT,$JD918+2),"")</f>
      </c>
      <c r="GX918">
        <f>IF($JE918&gt;=3,INDEX($GT:$GT,$JD918+3),"")</f>
      </c>
      <c r="GY918">
        <f>IF($JE918&gt;=4,INDEX($GT:$GT,$JD918+4),"")</f>
      </c>
      <c r="GZ918">
        <f>IF($JE918&gt;=5,INDEX($GT:$GT,$JD918+5),"")</f>
      </c>
      <c r="HA918">
        <f>IF($JE918&gt;=6,INDEX($GT:$GT,$JD918+6),"")</f>
      </c>
      <c r="HB918">
        <f>IF($JE918&gt;=7,INDEX($GT:$GT,$JD918+7),"")</f>
      </c>
      <c r="HC918">
        <f>IF($JE918&gt;=8,INDEX($GT:$GT,$JD918+8),"")</f>
      </c>
      <c r="HD918">
        <f>IF($JE918&gt;=9,INDEX($GT:$GT,$JD918+9),"")</f>
      </c>
      <c r="HE918">
        <f>IF($JE918&gt;=10,INDEX($GT:$GT,$JD918+10),"")</f>
      </c>
      <c r="HF918">
        <f>IF($JE918&gt;=11,INDEX($GT:$GT,$JD918+11),"")</f>
      </c>
      <c r="HG918">
        <f>IF($JE918&gt;=12,INDEX($GT:$GT,$JD918+12),"")</f>
      </c>
      <c r="HH918">
        <f>IF($JE918&gt;=13,INDEX($GT:$GT,$JD918+13),"")</f>
      </c>
      <c r="HI918">
        <f>IF($JE918&gt;=14,INDEX($GT:$GT,$JD918+14),"")</f>
      </c>
      <c r="HJ918">
        <f>IF($JE918&gt;=15,INDEX($GT:$GT,$JD918+15),"")</f>
      </c>
      <c r="HK918">
        <f>IF($JE918&gt;=16,INDEX($GT:$GT,$JD918+16),"")</f>
      </c>
      <c r="HL918">
        <f>IF($JE918&gt;=17,INDEX($GT:$GT,$JD918+17),"")</f>
      </c>
      <c r="HM918">
        <f>IF($JE918&gt;=18,INDEX($GT:$GT,$JD918+18),"")</f>
      </c>
      <c r="HN918">
        <f>IF($JE918&gt;=19,INDEX($GT:$GT,$JD918+19),"")</f>
      </c>
      <c r="HO918">
        <f>IF($JE918&gt;=20,INDEX($GT:$GT,$JD918+20),"")</f>
      </c>
      <c r="HP918">
        <f>IF($JE918&gt;=21,INDEX($GT:$GT,$JD918+21),"")</f>
      </c>
      <c r="HQ918">
        <f>IF($JE918&gt;=22,INDEX($GT:$GT,$JD918+22),"")</f>
      </c>
      <c r="HR918">
        <f>IF($JE918&gt;=23,INDEX($GT:$GT,$JD918+23),"")</f>
      </c>
      <c r="HS918">
        <f>IF($JE918&gt;=24,INDEX($GT:$GT,$JD918+24),"")</f>
      </c>
      <c r="HT918">
        <f>IF($JE918&gt;=25,INDEX($GT:$GT,$JD918+25),"")</f>
      </c>
      <c r="HU918">
        <f>IF($JE918&gt;=26,INDEX($GT:$GT,$JD918+26),"")</f>
      </c>
      <c r="HV918">
        <f>IF($JE918&gt;=27,INDEX($GT:$GT,$JD918+27),"")</f>
      </c>
      <c r="HW918">
        <f>IF($JE918&gt;=28,INDEX($GT:$GT,$JD918+28),"")</f>
      </c>
      <c r="HX918">
        <f>IF($JE918&gt;=29,INDEX($GT:$GT,$JD918+29),"")</f>
      </c>
      <c r="HY918">
        <f>IF($JE918&gt;=30,INDEX($GT:$GT,$JD918+30),"")</f>
      </c>
      <c r="HZ918">
        <f>IF($JE918&gt;=31,INDEX($GT:$GT,$JD918+31),"")</f>
      </c>
      <c r="IA918">
        <f>IF($JE918&gt;=32,INDEX($GT:$GT,$JD918+32),"")</f>
      </c>
      <c r="IB918">
        <f>IF($JE918&gt;=33,INDEX($GT:$GT,$JD918+33),"")</f>
      </c>
      <c r="IC918">
        <f>IF($JE918&gt;=34,INDEX($GT:$GT,$JD918+34),"")</f>
      </c>
      <c r="ID918">
        <f>IF($JE918&gt;=35,INDEX($GT:$GT,$JD918+35),"")</f>
      </c>
      <c r="IE918">
        <f>IF($JE918&gt;=36,INDEX($GT:$GT,$JD918+36),"")</f>
      </c>
      <c r="IF918">
        <f>IF($JE918&gt;=37,INDEX($GT:$GT,$JD918+37),"")</f>
      </c>
      <c r="IG918">
        <f>IF($JE918&gt;=38,INDEX($GT:$GT,$JD918+38),"")</f>
      </c>
      <c r="IH918">
        <f>IF($JE918&gt;=39,INDEX($GT:$GT,$JD918+39),"")</f>
      </c>
      <c r="II918">
        <f>IF($JE918&gt;=40,INDEX($GT:$GT,$JD918+40),"")</f>
      </c>
      <c r="IJ918">
        <f>IF($JE918&gt;=41,INDEX($GT:$GT,$JD918+41),"")</f>
      </c>
      <c r="IK918">
        <f>IF($JE918&gt;=42,INDEX($GT:$GT,$JD918+42),"")</f>
      </c>
      <c r="IL918">
        <f>IF($JE918&gt;=43,INDEX($GT:$GT,$JD918+43),"")</f>
      </c>
      <c r="IM918">
        <f>IF($JE918&gt;=44,INDEX($GT:$GT,$JD918+44),"")</f>
      </c>
      <c r="IN918">
        <f>IF($JE918&gt;=45,INDEX($GT:$GT,$JD918+45),"")</f>
      </c>
      <c r="IO918">
        <f>IF($JE918&gt;=46,INDEX($GT:$GT,$JD918+46),"")</f>
      </c>
      <c r="IP918">
        <f>IF($JE918&gt;=47,INDEX($GT:$GT,$JD918+47),"")</f>
      </c>
      <c r="IQ918">
        <f>IF($JE918&gt;=48,INDEX($GT:$GT,$JD918+48),"")</f>
      </c>
      <c r="IR918">
        <f>IF($JE918&gt;=49,INDEX($GT:$GT,$JD918+49),"")</f>
      </c>
      <c r="IS918">
        <f>IF($JE918&gt;=50,INDEX($GT:$GT,$JD918+50),"")</f>
      </c>
      <c r="IT918">
        <f>IF($JE918&gt;=51,INDEX($GT:$GT,$JD918+51),"")</f>
      </c>
      <c r="IU918">
        <f>IF($JE918&gt;=52,INDEX($GT:$GT,$JD918+52),"")</f>
      </c>
      <c r="IV918">
        <f>IF($JE918&gt;=53,INDEX($GT:$GT,$JD918+53),"")</f>
      </c>
      <c r="IW918">
        <f>IF($JE918&gt;=54,INDEX($GT:$GT,$JD918+54),"")</f>
      </c>
      <c r="IX918">
        <f>IF($JE918&gt;=55,INDEX($GT:$GT,$JD918+55),"")</f>
      </c>
      <c r="IY918">
        <f>IF($JE918&gt;=56,INDEX($GT:$GT,$JD918+56),"")</f>
      </c>
      <c r="IZ918">
        <f>IF($JE918&gt;=57,INDEX($GT:$GT,$JD918+57),"")</f>
      </c>
      <c r="JA918">
        <f>IF($JE918&gt;=58,INDEX($GT:$GT,$JD918+58),"")</f>
      </c>
      <c r="JB918">
        <f>IF($JE918&gt;=59,INDEX($GT:$GT,$JD918+59),"")</f>
      </c>
      <c r="JC918">
        <f>IF($JE918&gt;=60,INDEX($GT:$GT,$JD918+60),"")</f>
      </c>
      <c r="JD918">
        <f>IFERROR(MATCH($GS918,$GT$2:$GT$322,0)+1,0)</f>
      </c>
      <c r="JE918">
        <f>IFERROR(INDEX($GU$2:$GU$322,MATCH($GS918,$GT$2:$GT$322,0)),0)</f>
      </c>
      <c r="JF918" t="s">
        <v>28</v>
      </c>
      <c r="JG918" t="s">
        <v>28</v>
      </c>
    </row>
    <row r="919" spans="1:267" x14ac:dyDescent="0.25">
      <c r="J919" s="1"/>
      <c r="K919" s="1"/>
      <c r="L919" s="1"/>
      <c r="M919" s="1"/>
      <c r="N919" s="1">
        <f>IFERROR(IF(FIND(" - ",$J919)&gt;0,MID($J919,FIND(" - ",$J919)+3,LEN($J919)),""),"")</f>
      </c>
      <c r="P919" s="1"/>
      <c r="S919" t="s">
        <v>28</v>
      </c>
      <c r="U919">
        <f>IF(OR($S919="",$T919=""),"",IFERROR($S919/$T919,0))</f>
      </c>
      <c r="V919">
        <f>IF($S919="","",
IF($K919="","",
IF(ISNUMBER(SEARCH("exempt",LOWER($K919))),0,
$S919*(VALUE(SUBSTITUTE($K919,"%",""))/100))))</f>
      </c>
      <c r="AB919">
        <f>IF($S919="","",
SUM($S919,$V919,$Z919,$W919,$Y919)-
IF($AA919="",0,VALUE($AA919)))</f>
      </c>
      <c r="AJ919" t="s">
        <v>1770</v>
      </c>
      <c r="AR919">
        <f>IFERROR(LEFT($J919,FIND(" - ",$J919)-1),$J919)</f>
      </c>
      <c r="AU919">
        <f>IF($CJ919&gt;=1,INDEX($AS:$AS,$CI919+1),"")</f>
      </c>
      <c r="AV919">
        <f>IF($CJ919&gt;=2,INDEX($AS:$AS,$CI919+2),"")</f>
      </c>
      <c r="AW919">
        <f>IF($CJ919&gt;=3,INDEX($AS:$AS,$CI919+3),"")</f>
      </c>
      <c r="AX919">
        <f>IF($CJ919&gt;=4,INDEX($AS:$AS,$CI919+4),"")</f>
      </c>
      <c r="AY919">
        <f>IF($CJ919&gt;=5,INDEX($AS:$AS,$CI919+5),"")</f>
      </c>
      <c r="AZ919">
        <f>IF($CJ919&gt;=6,INDEX($AS:$AS,$CI919+6),"")</f>
      </c>
      <c r="BA919">
        <f>IF($CJ919&gt;=7,INDEX($AS:$AS,$CI919+7),"")</f>
      </c>
      <c r="BB919">
        <f>IF($CJ919&gt;=8,INDEX($AS:$AS,$CI919+8),"")</f>
      </c>
      <c r="BC919">
        <f>IF($CJ919&gt;=9,INDEX($AS:$AS,$CI919+9),"")</f>
      </c>
      <c r="BD919">
        <f>IF($CJ919&gt;=10,INDEX($AS:$AS,$CI919+10),"")</f>
      </c>
      <c r="BE919">
        <f>IF($CJ919&gt;=11,INDEX($AS:$AS,$CI919+11),"")</f>
      </c>
      <c r="BF919">
        <f>IF($CJ919&gt;=12,INDEX($AS:$AS,$CI919+12),"")</f>
      </c>
      <c r="BG919">
        <f>IF($CJ919&gt;=13,INDEX($AS:$AS,$CI919+13),"")</f>
      </c>
      <c r="BH919">
        <f>IF($CJ919&gt;=14,INDEX($AS:$AS,$CI919+14),"")</f>
      </c>
      <c r="BI919">
        <f>IF($CJ919&gt;=15,INDEX($AS:$AS,$CI919+15),"")</f>
      </c>
      <c r="BJ919">
        <f>IF($CJ919&gt;=16,INDEX($AS:$AS,$CI919+16),"")</f>
      </c>
      <c r="BK919">
        <f>IF($CJ919&gt;=17,INDEX($AS:$AS,$CI919+17),"")</f>
      </c>
      <c r="BL919">
        <f>IF($CJ919&gt;=18,INDEX($AS:$AS,$CI919+18),"")</f>
      </c>
      <c r="BM919">
        <f>IF($CJ919&gt;=19,INDEX($AS:$AS,$CI919+19),"")</f>
      </c>
      <c r="BN919">
        <f>IF($CJ919&gt;=20,INDEX($AS:$AS,$CI919+20),"")</f>
      </c>
      <c r="BO919">
        <f>IF($CJ919&gt;=21,INDEX($AS:$AS,$CI919+21),"")</f>
      </c>
      <c r="BP919">
        <f>IF($CJ919&gt;=22,INDEX($AS:$AS,$CI919+22),"")</f>
      </c>
      <c r="BQ919">
        <f>IF($CJ919&gt;=23,INDEX($AS:$AS,$CI919+23),"")</f>
      </c>
      <c r="BR919">
        <f>IF($CJ919&gt;=24,INDEX($AS:$AS,$CI919+24),"")</f>
      </c>
      <c r="BS919">
        <f>IF($CJ919&gt;=25,INDEX($AS:$AS,$CI919+25),"")</f>
      </c>
      <c r="BT919">
        <f>IF($CJ919&gt;=26,INDEX($AS:$AS,$CI919+26),"")</f>
      </c>
      <c r="BU919">
        <f>IF($CJ919&gt;=27,INDEX($AS:$AS,$CI919+27),"")</f>
      </c>
      <c r="BV919">
        <f>IF($CJ919&gt;=28,INDEX($AS:$AS,$CI919+28),"")</f>
      </c>
      <c r="BW919">
        <f>IF($CJ919&gt;=29,INDEX($AS:$AS,$CI919+29),"")</f>
      </c>
      <c r="BX919">
        <f>IF($CJ919&gt;=30,INDEX($AS:$AS,$CI919+30),"")</f>
      </c>
      <c r="BY919">
        <f>IF($CJ919&gt;=31,INDEX($AS:$AS,$CI919+31),"")</f>
      </c>
      <c r="BZ919">
        <f>IF($CJ919&gt;=32,INDEX($AS:$AS,$CI919+32),"")</f>
      </c>
      <c r="CA919">
        <f>IF($CJ919&gt;=33,INDEX($AS:$AS,$CI919+33),"")</f>
      </c>
      <c r="CB919">
        <f>IF($CJ919&gt;=34,INDEX($AS:$AS,$CI919+34),"")</f>
      </c>
      <c r="CC919">
        <f>IF($CJ919&gt;=35,INDEX($AS:$AS,$CI919+35),"")</f>
      </c>
      <c r="CD919">
        <f>IF($CJ919&gt;=36,INDEX($AS:$AS,$CI919+36),"")</f>
      </c>
      <c r="CE919">
        <f>IF($CJ919&gt;=37,INDEX($AS:$AS,$CI919+37),"")</f>
      </c>
      <c r="CF919">
        <f>IF($CJ919&gt;=38,INDEX($AS:$AS,$CI919+38),"")</f>
      </c>
      <c r="CG919">
        <f>IF($CJ919&gt;=39,INDEX($AS:$AS,$CI919+39),"")</f>
      </c>
      <c r="CH919">
        <f>IF($CJ919&gt;=40,INDEX($AS:$AS,$CI919+40),"")</f>
      </c>
      <c r="CI919">
        <f>IFERROR(MATCH($AR919,$AS$2:$AS$133,0)+1,0)</f>
      </c>
      <c r="CJ919">
        <f>IFERROR(INDEX($AT$2:$AT$133,MATCH($AR919,$AS$2:$AS$133,0)),0)</f>
      </c>
      <c r="CK919">
        <f>IFERROR(LEFT($O919,FIND(" - ",$O919)-1),$O919)</f>
      </c>
      <c r="CL919" t="s">
        <v>113</v>
      </c>
      <c r="CN919">
        <f>IF($DI919&gt;=1,INDEX($CL:$CL,$DH919+1),"")</f>
      </c>
      <c r="CO919">
        <f>IF($DI919&gt;=2,INDEX($CL:$CL,$DH919+2),"")</f>
      </c>
      <c r="CP919">
        <f>IF($DI919&gt;=3,INDEX($CL:$CL,$DH919+3),"")</f>
      </c>
      <c r="CQ919">
        <f>IF($DI919&gt;=4,INDEX($CL:$CL,$DH919+4),"")</f>
      </c>
      <c r="CR919">
        <f>IF($DI919&gt;=5,INDEX($CL:$CL,$DH919+5),"")</f>
      </c>
      <c r="CS919">
        <f>IF($DI919&gt;=6,INDEX($CL:$CL,$DH919+6),"")</f>
      </c>
      <c r="CT919">
        <f>IF($DI919&gt;=7,INDEX($CL:$CL,$DH919+7),"")</f>
      </c>
      <c r="CU919">
        <f>IF($DI919&gt;=8,INDEX($CL:$CL,$DH919+8),"")</f>
      </c>
      <c r="CV919">
        <f>IF($DI919&gt;=9,INDEX($CL:$CL,$DH919+9),"")</f>
      </c>
      <c r="CW919">
        <f>IF($DI919&gt;=10,INDEX($CL:$CL,$DH919+10),"")</f>
      </c>
      <c r="CX919">
        <f>IF($DI919&gt;=11,INDEX($CL:$CL,$DH919+11),"")</f>
      </c>
      <c r="CY919">
        <f>IF($DI919&gt;=12,INDEX($CL:$CL,$DH919+12),"")</f>
      </c>
      <c r="CZ919">
        <f>IF($DI919&gt;=13,INDEX($CL:$CL,$DH919+13),"")</f>
      </c>
      <c r="DA919">
        <f>IF($DI919&gt;=14,INDEX($CL:$CL,$DH919+14),"")</f>
      </c>
      <c r="DB919">
        <f>IF($DI919&gt;=15,INDEX($CL:$CL,$DH919+15),"")</f>
      </c>
      <c r="DC919">
        <f>IF($DI919&gt;=16,INDEX($CL:$CL,$DH919+16),"")</f>
      </c>
      <c r="DD919">
        <f>IF($DI919&gt;=17,INDEX($CL:$CL,$DH919+17),"")</f>
      </c>
      <c r="DE919">
        <f>IF($DI919&gt;=18,INDEX($CL:$CL,$DH919+18),"")</f>
      </c>
      <c r="DF919">
        <f>IF($DI919&gt;=19,INDEX($CL:$CL,$DH919+19),"")</f>
      </c>
      <c r="DG919">
        <f>IF($DI919&gt;=20,INDEX($CL:$CL,$DH919+20),"")</f>
      </c>
      <c r="DH919">
        <f>IFERROR(MATCH($CK919,$CL$2:$CL$1558,0)+1,0)</f>
      </c>
      <c r="DI919">
        <f>IFERROR(INDEX($CM$2:$CM$1558,MATCH($CK919,$CL$2:$CL$1558,0)),0)</f>
      </c>
      <c r="DJ919">
        <f>IFERROR(INDEX($AQ:$AQ,MATCH($K919,$AP:$AP,0))&amp;"","")</f>
      </c>
      <c r="DN919">
        <f>IF($GQ919&gt;=1,INDEX($DK:$DK,$GP919+1),"")</f>
      </c>
      <c r="DO919">
        <f>IF($GQ919&gt;=2,INDEX($DK:$DK,$GP919+2),"")</f>
      </c>
      <c r="DP919">
        <f>IF($GQ919&gt;=3,INDEX($DK:$DK,$GP919+3),"")</f>
      </c>
      <c r="DQ919">
        <f>IF($GQ919&gt;=4,INDEX($DK:$DK,$GP919+4),"")</f>
      </c>
      <c r="DR919">
        <f>IF($GQ919&gt;=5,INDEX($DK:$DK,$GP919+5),"")</f>
      </c>
      <c r="DS919">
        <f>IF($GQ919&gt;=6,INDEX($DK:$DK,$GP919+6),"")</f>
      </c>
      <c r="DT919">
        <f>IF($GQ919&gt;=7,INDEX($DK:$DK,$GP919+7),"")</f>
      </c>
      <c r="DU919">
        <f>IF($GQ919&gt;=8,INDEX($DK:$DK,$GP919+8),"")</f>
      </c>
      <c r="DV919">
        <f>IF($GQ919&gt;=9,INDEX($DK:$DK,$GP919+9),"")</f>
      </c>
      <c r="DW919">
        <f>IF($GQ919&gt;=10,INDEX($DK:$DK,$GP919+10),"")</f>
      </c>
      <c r="DX919">
        <f>IF($GQ919&gt;=11,INDEX($DK:$DK,$GP919+11),"")</f>
      </c>
      <c r="DY919">
        <f>IF($GQ919&gt;=12,INDEX($DK:$DK,$GP919+12),"")</f>
      </c>
      <c r="DZ919">
        <f>IF($GQ919&gt;=13,INDEX($DK:$DK,$GP919+13),"")</f>
      </c>
      <c r="EA919">
        <f>IF($GQ919&gt;=14,INDEX($DK:$DK,$GP919+14),"")</f>
      </c>
      <c r="EB919">
        <f>IF($GQ919&gt;=15,INDEX($DK:$DK,$GP919+15),"")</f>
      </c>
      <c r="EC919">
        <f>IF($GQ919&gt;=16,INDEX($DK:$DK,$GP919+16),"")</f>
      </c>
      <c r="ED919">
        <f>IF($GQ919&gt;=17,INDEX($DK:$DK,$GP919+17),"")</f>
      </c>
      <c r="EE919">
        <f>IF($GQ919&gt;=18,INDEX($DK:$DK,$GP919+18),"")</f>
      </c>
      <c r="EF919">
        <f>IF($GQ919&gt;=19,INDEX($DK:$DK,$GP919+19),"")</f>
      </c>
      <c r="EG919">
        <f>IF($GQ919&gt;=20,INDEX($DK:$DK,$GP919+20),"")</f>
      </c>
      <c r="EH919">
        <f>IF($GQ919&gt;=21,INDEX($DK:$DK,$GP919+21),"")</f>
      </c>
      <c r="EI919">
        <f>IF($GQ919&gt;=22,INDEX($DK:$DK,$GP919+22),"")</f>
      </c>
      <c r="EJ919">
        <f>IF($GQ919&gt;=23,INDEX($DK:$DK,$GP919+23),"")</f>
      </c>
      <c r="EK919">
        <f>IF($GQ919&gt;=24,INDEX($DK:$DK,$GP919+24),"")</f>
      </c>
      <c r="EL919">
        <f>IF($GQ919&gt;=25,INDEX($DK:$DK,$GP919+25),"")</f>
      </c>
      <c r="EM919">
        <f>IF($GQ919&gt;=26,INDEX($DK:$DK,$GP919+26),"")</f>
      </c>
      <c r="EN919">
        <f>IF($GQ919&gt;=27,INDEX($DK:$DK,$GP919+27),"")</f>
      </c>
      <c r="EO919">
        <f>IF($GQ919&gt;=28,INDEX($DK:$DK,$GP919+28),"")</f>
      </c>
      <c r="EP919">
        <f>IF($GQ919&gt;=29,INDEX($DK:$DK,$GP919+29),"")</f>
      </c>
      <c r="EQ919">
        <f>IF($GQ919&gt;=30,INDEX($DK:$DK,$GP919+30),"")</f>
      </c>
      <c r="ER919">
        <f>IF($GQ919&gt;=31,INDEX($DK:$DK,$GP919+31),"")</f>
      </c>
      <c r="ES919">
        <f>IF($GQ919&gt;=32,INDEX($DK:$DK,$GP919+32),"")</f>
      </c>
      <c r="ET919">
        <f>IF($GQ919&gt;=33,INDEX($DK:$DK,$GP919+33),"")</f>
      </c>
      <c r="EU919">
        <f>IF($GQ919&gt;=34,INDEX($DK:$DK,$GP919+34),"")</f>
      </c>
      <c r="EV919">
        <f>IF($GQ919&gt;=35,INDEX($DK:$DK,$GP919+35),"")</f>
      </c>
      <c r="EW919">
        <f>IF($GQ919&gt;=36,INDEX($DK:$DK,$GP919+36),"")</f>
      </c>
      <c r="EX919">
        <f>IF($GQ919&gt;=37,INDEX($DK:$DK,$GP919+37),"")</f>
      </c>
      <c r="EY919">
        <f>IF($GQ919&gt;=38,INDEX($DK:$DK,$GP919+38),"")</f>
      </c>
      <c r="EZ919">
        <f>IF($GQ919&gt;=39,INDEX($DK:$DK,$GP919+39),"")</f>
      </c>
      <c r="FA919">
        <f>IF($GQ919&gt;=40,INDEX($DK:$DK,$GP919+40),"")</f>
      </c>
      <c r="FB919">
        <f>IF($GQ919&gt;=1,INDEX($DL:$DL,$GP919+1),"")</f>
      </c>
      <c r="FC919">
        <f>IF($GQ919&gt;=2,INDEX($DL:$DL,$GP919+2),"")</f>
      </c>
      <c r="FD919">
        <f>IF($GQ919&gt;=3,INDEX($DL:$DL,$GP919+3),"")</f>
      </c>
      <c r="FE919">
        <f>IF($GQ919&gt;=4,INDEX($DL:$DL,$GP919+4),"")</f>
      </c>
      <c r="FF919">
        <f>IF($GQ919&gt;=5,INDEX($DL:$DL,$GP919+5),"")</f>
      </c>
      <c r="FG919">
        <f>IF($GQ919&gt;=6,INDEX($DL:$DL,$GP919+6),"")</f>
      </c>
      <c r="FH919">
        <f>IF($GQ919&gt;=7,INDEX($DL:$DL,$GP919+7),"")</f>
      </c>
      <c r="FI919">
        <f>IF($GQ919&gt;=8,INDEX($DL:$DL,$GP919+8),"")</f>
      </c>
      <c r="FJ919">
        <f>IF($GQ919&gt;=9,INDEX($DL:$DL,$GP919+9),"")</f>
      </c>
      <c r="FK919">
        <f>IF($GQ919&gt;=10,INDEX($DL:$DL,$GP919+10),"")</f>
      </c>
      <c r="FL919">
        <f>IF($GQ919&gt;=11,INDEX($DL:$DL,$GP919+11),"")</f>
      </c>
      <c r="FM919">
        <f>IF($GQ919&gt;=12,INDEX($DL:$DL,$GP919+12),"")</f>
      </c>
      <c r="FN919">
        <f>IF($GQ919&gt;=13,INDEX($DL:$DL,$GP919+13),"")</f>
      </c>
      <c r="FO919">
        <f>IF($GQ919&gt;=14,INDEX($DL:$DL,$GP919+14),"")</f>
      </c>
      <c r="FP919">
        <f>IF($GQ919&gt;=15,INDEX($DL:$DL,$GP919+15),"")</f>
      </c>
      <c r="FQ919">
        <f>IF($GQ919&gt;=16,INDEX($DL:$DL,$GP919+16),"")</f>
      </c>
      <c r="FR919">
        <f>IF($GQ919&gt;=17,INDEX($DL:$DL,$GP919+17),"")</f>
      </c>
      <c r="FS919">
        <f>IF($GQ919&gt;=18,INDEX($DL:$DL,$GP919+18),"")</f>
      </c>
      <c r="FT919">
        <f>IF($GQ919&gt;=19,INDEX($DL:$DL,$GP919+19),"")</f>
      </c>
      <c r="FU919">
        <f>IF($GQ919&gt;=20,INDEX($DL:$DL,$GP919+20),"")</f>
      </c>
      <c r="FV919">
        <f>IF($GQ919&gt;=21,INDEX($DL:$DL,$GP919+21),"")</f>
      </c>
      <c r="FW919">
        <f>IF($GQ919&gt;=22,INDEX($DL:$DL,$GP919+22),"")</f>
      </c>
      <c r="FX919">
        <f>IF($GQ919&gt;=23,INDEX($DL:$DL,$GP919+23),"")</f>
      </c>
      <c r="FY919">
        <f>IF($GQ919&gt;=24,INDEX($DL:$DL,$GP919+24),"")</f>
      </c>
      <c r="FZ919">
        <f>IF($GQ919&gt;=25,INDEX($DL:$DL,$GP919+25),"")</f>
      </c>
      <c r="GA919">
        <f>IF($GQ919&gt;=26,INDEX($DL:$DL,$GP919+26),"")</f>
      </c>
      <c r="GB919">
        <f>IF($GQ919&gt;=27,INDEX($DL:$DL,$GP919+27),"")</f>
      </c>
      <c r="GC919">
        <f>IF($GQ919&gt;=28,INDEX($DL:$DL,$GP919+28),"")</f>
      </c>
      <c r="GD919">
        <f>IF($GQ919&gt;=29,INDEX($DL:$DL,$GP919+29),"")</f>
      </c>
      <c r="GE919">
        <f>IF($GQ919&gt;=30,INDEX($DL:$DL,$GP919+30),"")</f>
      </c>
      <c r="GF919">
        <f>IF($GQ919&gt;=31,INDEX($DL:$DL,$GP919+31),"")</f>
      </c>
      <c r="GG919">
        <f>IF($GQ919&gt;=32,INDEX($DL:$DL,$GP919+32),"")</f>
      </c>
      <c r="GH919">
        <f>IF($GQ919&gt;=33,INDEX($DL:$DL,$GP919+33),"")</f>
      </c>
      <c r="GI919">
        <f>IF($GQ919&gt;=34,INDEX($DL:$DL,$GP919+34),"")</f>
      </c>
      <c r="GJ919">
        <f>IF($GQ919&gt;=35,INDEX($DL:$DL,$GP919+35),"")</f>
      </c>
      <c r="GK919">
        <f>IF($GQ919&gt;=36,INDEX($DL:$DL,$GP919+36),"")</f>
      </c>
      <c r="GL919">
        <f>IF($GQ919&gt;=37,INDEX($DL:$DL,$GP919+37),"")</f>
      </c>
      <c r="GM919">
        <f>IF($GQ919&gt;=38,INDEX($DL:$DL,$GP919+38),"")</f>
      </c>
      <c r="GN919">
        <f>IF($GQ919&gt;=39,INDEX($DL:$DL,$GP919+39),"")</f>
      </c>
      <c r="GO919">
        <f>IF($GQ919&gt;=40,INDEX($DL:$DL,$GP919+40),"")</f>
      </c>
      <c r="GP919">
        <f>IFERROR(MATCH($DJ919,$DK$2:$DK$148,0)+1,0)</f>
      </c>
      <c r="GQ919">
        <f>IFERROR(INDEX($DM$2:$DM$148,MATCH($DJ919,$DK$2:$DK$148,0)),0)</f>
      </c>
      <c r="GR919">
        <f>IFERROR(MATCH($L919,$DN$919:$FA$919,0),0)</f>
      </c>
      <c r="GS919">
        <f>IF($GR919&gt;0,INDEX($FB$919:$GO$919,$GR919),"")</f>
      </c>
      <c r="GV919">
        <f>IF($JE919&gt;=1,INDEX($GT:$GT,$JD919+1),"")</f>
      </c>
      <c r="GW919">
        <f>IF($JE919&gt;=2,INDEX($GT:$GT,$JD919+2),"")</f>
      </c>
      <c r="GX919">
        <f>IF($JE919&gt;=3,INDEX($GT:$GT,$JD919+3),"")</f>
      </c>
      <c r="GY919">
        <f>IF($JE919&gt;=4,INDEX($GT:$GT,$JD919+4),"")</f>
      </c>
      <c r="GZ919">
        <f>IF($JE919&gt;=5,INDEX($GT:$GT,$JD919+5),"")</f>
      </c>
      <c r="HA919">
        <f>IF($JE919&gt;=6,INDEX($GT:$GT,$JD919+6),"")</f>
      </c>
      <c r="HB919">
        <f>IF($JE919&gt;=7,INDEX($GT:$GT,$JD919+7),"")</f>
      </c>
      <c r="HC919">
        <f>IF($JE919&gt;=8,INDEX($GT:$GT,$JD919+8),"")</f>
      </c>
      <c r="HD919">
        <f>IF($JE919&gt;=9,INDEX($GT:$GT,$JD919+9),"")</f>
      </c>
      <c r="HE919">
        <f>IF($JE919&gt;=10,INDEX($GT:$GT,$JD919+10),"")</f>
      </c>
      <c r="HF919">
        <f>IF($JE919&gt;=11,INDEX($GT:$GT,$JD919+11),"")</f>
      </c>
      <c r="HG919">
        <f>IF($JE919&gt;=12,INDEX($GT:$GT,$JD919+12),"")</f>
      </c>
      <c r="HH919">
        <f>IF($JE919&gt;=13,INDEX($GT:$GT,$JD919+13),"")</f>
      </c>
      <c r="HI919">
        <f>IF($JE919&gt;=14,INDEX($GT:$GT,$JD919+14),"")</f>
      </c>
      <c r="HJ919">
        <f>IF($JE919&gt;=15,INDEX($GT:$GT,$JD919+15),"")</f>
      </c>
      <c r="HK919">
        <f>IF($JE919&gt;=16,INDEX($GT:$GT,$JD919+16),"")</f>
      </c>
      <c r="HL919">
        <f>IF($JE919&gt;=17,INDEX($GT:$GT,$JD919+17),"")</f>
      </c>
      <c r="HM919">
        <f>IF($JE919&gt;=18,INDEX($GT:$GT,$JD919+18),"")</f>
      </c>
      <c r="HN919">
        <f>IF($JE919&gt;=19,INDEX($GT:$GT,$JD919+19),"")</f>
      </c>
      <c r="HO919">
        <f>IF($JE919&gt;=20,INDEX($GT:$GT,$JD919+20),"")</f>
      </c>
      <c r="HP919">
        <f>IF($JE919&gt;=21,INDEX($GT:$GT,$JD919+21),"")</f>
      </c>
      <c r="HQ919">
        <f>IF($JE919&gt;=22,INDEX($GT:$GT,$JD919+22),"")</f>
      </c>
      <c r="HR919">
        <f>IF($JE919&gt;=23,INDEX($GT:$GT,$JD919+23),"")</f>
      </c>
      <c r="HS919">
        <f>IF($JE919&gt;=24,INDEX($GT:$GT,$JD919+24),"")</f>
      </c>
      <c r="HT919">
        <f>IF($JE919&gt;=25,INDEX($GT:$GT,$JD919+25),"")</f>
      </c>
      <c r="HU919">
        <f>IF($JE919&gt;=26,INDEX($GT:$GT,$JD919+26),"")</f>
      </c>
      <c r="HV919">
        <f>IF($JE919&gt;=27,INDEX($GT:$GT,$JD919+27),"")</f>
      </c>
      <c r="HW919">
        <f>IF($JE919&gt;=28,INDEX($GT:$GT,$JD919+28),"")</f>
      </c>
      <c r="HX919">
        <f>IF($JE919&gt;=29,INDEX($GT:$GT,$JD919+29),"")</f>
      </c>
      <c r="HY919">
        <f>IF($JE919&gt;=30,INDEX($GT:$GT,$JD919+30),"")</f>
      </c>
      <c r="HZ919">
        <f>IF($JE919&gt;=31,INDEX($GT:$GT,$JD919+31),"")</f>
      </c>
      <c r="IA919">
        <f>IF($JE919&gt;=32,INDEX($GT:$GT,$JD919+32),"")</f>
      </c>
      <c r="IB919">
        <f>IF($JE919&gt;=33,INDEX($GT:$GT,$JD919+33),"")</f>
      </c>
      <c r="IC919">
        <f>IF($JE919&gt;=34,INDEX($GT:$GT,$JD919+34),"")</f>
      </c>
      <c r="ID919">
        <f>IF($JE919&gt;=35,INDEX($GT:$GT,$JD919+35),"")</f>
      </c>
      <c r="IE919">
        <f>IF($JE919&gt;=36,INDEX($GT:$GT,$JD919+36),"")</f>
      </c>
      <c r="IF919">
        <f>IF($JE919&gt;=37,INDEX($GT:$GT,$JD919+37),"")</f>
      </c>
      <c r="IG919">
        <f>IF($JE919&gt;=38,INDEX($GT:$GT,$JD919+38),"")</f>
      </c>
      <c r="IH919">
        <f>IF($JE919&gt;=39,INDEX($GT:$GT,$JD919+39),"")</f>
      </c>
      <c r="II919">
        <f>IF($JE919&gt;=40,INDEX($GT:$GT,$JD919+40),"")</f>
      </c>
      <c r="IJ919">
        <f>IF($JE919&gt;=41,INDEX($GT:$GT,$JD919+41),"")</f>
      </c>
      <c r="IK919">
        <f>IF($JE919&gt;=42,INDEX($GT:$GT,$JD919+42),"")</f>
      </c>
      <c r="IL919">
        <f>IF($JE919&gt;=43,INDEX($GT:$GT,$JD919+43),"")</f>
      </c>
      <c r="IM919">
        <f>IF($JE919&gt;=44,INDEX($GT:$GT,$JD919+44),"")</f>
      </c>
      <c r="IN919">
        <f>IF($JE919&gt;=45,INDEX($GT:$GT,$JD919+45),"")</f>
      </c>
      <c r="IO919">
        <f>IF($JE919&gt;=46,INDEX($GT:$GT,$JD919+46),"")</f>
      </c>
      <c r="IP919">
        <f>IF($JE919&gt;=47,INDEX($GT:$GT,$JD919+47),"")</f>
      </c>
      <c r="IQ919">
        <f>IF($JE919&gt;=48,INDEX($GT:$GT,$JD919+48),"")</f>
      </c>
      <c r="IR919">
        <f>IF($JE919&gt;=49,INDEX($GT:$GT,$JD919+49),"")</f>
      </c>
      <c r="IS919">
        <f>IF($JE919&gt;=50,INDEX($GT:$GT,$JD919+50),"")</f>
      </c>
      <c r="IT919">
        <f>IF($JE919&gt;=51,INDEX($GT:$GT,$JD919+51),"")</f>
      </c>
      <c r="IU919">
        <f>IF($JE919&gt;=52,INDEX($GT:$GT,$JD919+52),"")</f>
      </c>
      <c r="IV919">
        <f>IF($JE919&gt;=53,INDEX($GT:$GT,$JD919+53),"")</f>
      </c>
      <c r="IW919">
        <f>IF($JE919&gt;=54,INDEX($GT:$GT,$JD919+54),"")</f>
      </c>
      <c r="IX919">
        <f>IF($JE919&gt;=55,INDEX($GT:$GT,$JD919+55),"")</f>
      </c>
      <c r="IY919">
        <f>IF($JE919&gt;=56,INDEX($GT:$GT,$JD919+56),"")</f>
      </c>
      <c r="IZ919">
        <f>IF($JE919&gt;=57,INDEX($GT:$GT,$JD919+57),"")</f>
      </c>
      <c r="JA919">
        <f>IF($JE919&gt;=58,INDEX($GT:$GT,$JD919+58),"")</f>
      </c>
      <c r="JB919">
        <f>IF($JE919&gt;=59,INDEX($GT:$GT,$JD919+59),"")</f>
      </c>
      <c r="JC919">
        <f>IF($JE919&gt;=60,INDEX($GT:$GT,$JD919+60),"")</f>
      </c>
      <c r="JD919">
        <f>IFERROR(MATCH($GS919,$GT$2:$GT$322,0)+1,0)</f>
      </c>
      <c r="JE919">
        <f>IFERROR(INDEX($GU$2:$GU$322,MATCH($GS919,$GT$2:$GT$322,0)),0)</f>
      </c>
      <c r="JF919" t="s">
        <v>28</v>
      </c>
      <c r="JG919" t="s">
        <v>28</v>
      </c>
    </row>
    <row r="920" spans="1:267" x14ac:dyDescent="0.25">
      <c r="J920" s="1"/>
      <c r="K920" s="1"/>
      <c r="L920" s="1"/>
      <c r="M920" s="1"/>
      <c r="N920" s="1">
        <f>IFERROR(IF(FIND(" - ",$J920)&gt;0,MID($J920,FIND(" - ",$J920)+3,LEN($J920)),""),"")</f>
      </c>
      <c r="P920" s="1"/>
      <c r="S920" t="s">
        <v>28</v>
      </c>
      <c r="U920">
        <f>IF(OR($S920="",$T920=""),"",IFERROR($S920/$T920,0))</f>
      </c>
      <c r="V920">
        <f>IF($S920="","",
IF($K920="","",
IF(ISNUMBER(SEARCH("exempt",LOWER($K920))),0,
$S920*(VALUE(SUBSTITUTE($K920,"%",""))/100))))</f>
      </c>
      <c r="AB920">
        <f>IF($S920="","",
SUM($S920,$V920,$Z920,$W920,$Y920)-
IF($AA920="",0,VALUE($AA920)))</f>
      </c>
      <c r="AJ920" t="s">
        <v>1771</v>
      </c>
      <c r="AR920">
        <f>IFERROR(LEFT($J920,FIND(" - ",$J920)-1),$J920)</f>
      </c>
      <c r="AU920">
        <f>IF($CJ920&gt;=1,INDEX($AS:$AS,$CI920+1),"")</f>
      </c>
      <c r="AV920">
        <f>IF($CJ920&gt;=2,INDEX($AS:$AS,$CI920+2),"")</f>
      </c>
      <c r="AW920">
        <f>IF($CJ920&gt;=3,INDEX($AS:$AS,$CI920+3),"")</f>
      </c>
      <c r="AX920">
        <f>IF($CJ920&gt;=4,INDEX($AS:$AS,$CI920+4),"")</f>
      </c>
      <c r="AY920">
        <f>IF($CJ920&gt;=5,INDEX($AS:$AS,$CI920+5),"")</f>
      </c>
      <c r="AZ920">
        <f>IF($CJ920&gt;=6,INDEX($AS:$AS,$CI920+6),"")</f>
      </c>
      <c r="BA920">
        <f>IF($CJ920&gt;=7,INDEX($AS:$AS,$CI920+7),"")</f>
      </c>
      <c r="BB920">
        <f>IF($CJ920&gt;=8,INDEX($AS:$AS,$CI920+8),"")</f>
      </c>
      <c r="BC920">
        <f>IF($CJ920&gt;=9,INDEX($AS:$AS,$CI920+9),"")</f>
      </c>
      <c r="BD920">
        <f>IF($CJ920&gt;=10,INDEX($AS:$AS,$CI920+10),"")</f>
      </c>
      <c r="BE920">
        <f>IF($CJ920&gt;=11,INDEX($AS:$AS,$CI920+11),"")</f>
      </c>
      <c r="BF920">
        <f>IF($CJ920&gt;=12,INDEX($AS:$AS,$CI920+12),"")</f>
      </c>
      <c r="BG920">
        <f>IF($CJ920&gt;=13,INDEX($AS:$AS,$CI920+13),"")</f>
      </c>
      <c r="BH920">
        <f>IF($CJ920&gt;=14,INDEX($AS:$AS,$CI920+14),"")</f>
      </c>
      <c r="BI920">
        <f>IF($CJ920&gt;=15,INDEX($AS:$AS,$CI920+15),"")</f>
      </c>
      <c r="BJ920">
        <f>IF($CJ920&gt;=16,INDEX($AS:$AS,$CI920+16),"")</f>
      </c>
      <c r="BK920">
        <f>IF($CJ920&gt;=17,INDEX($AS:$AS,$CI920+17),"")</f>
      </c>
      <c r="BL920">
        <f>IF($CJ920&gt;=18,INDEX($AS:$AS,$CI920+18),"")</f>
      </c>
      <c r="BM920">
        <f>IF($CJ920&gt;=19,INDEX($AS:$AS,$CI920+19),"")</f>
      </c>
      <c r="BN920">
        <f>IF($CJ920&gt;=20,INDEX($AS:$AS,$CI920+20),"")</f>
      </c>
      <c r="BO920">
        <f>IF($CJ920&gt;=21,INDEX($AS:$AS,$CI920+21),"")</f>
      </c>
      <c r="BP920">
        <f>IF($CJ920&gt;=22,INDEX($AS:$AS,$CI920+22),"")</f>
      </c>
      <c r="BQ920">
        <f>IF($CJ920&gt;=23,INDEX($AS:$AS,$CI920+23),"")</f>
      </c>
      <c r="BR920">
        <f>IF($CJ920&gt;=24,INDEX($AS:$AS,$CI920+24),"")</f>
      </c>
      <c r="BS920">
        <f>IF($CJ920&gt;=25,INDEX($AS:$AS,$CI920+25),"")</f>
      </c>
      <c r="BT920">
        <f>IF($CJ920&gt;=26,INDEX($AS:$AS,$CI920+26),"")</f>
      </c>
      <c r="BU920">
        <f>IF($CJ920&gt;=27,INDEX($AS:$AS,$CI920+27),"")</f>
      </c>
      <c r="BV920">
        <f>IF($CJ920&gt;=28,INDEX($AS:$AS,$CI920+28),"")</f>
      </c>
      <c r="BW920">
        <f>IF($CJ920&gt;=29,INDEX($AS:$AS,$CI920+29),"")</f>
      </c>
      <c r="BX920">
        <f>IF($CJ920&gt;=30,INDEX($AS:$AS,$CI920+30),"")</f>
      </c>
      <c r="BY920">
        <f>IF($CJ920&gt;=31,INDEX($AS:$AS,$CI920+31),"")</f>
      </c>
      <c r="BZ920">
        <f>IF($CJ920&gt;=32,INDEX($AS:$AS,$CI920+32),"")</f>
      </c>
      <c r="CA920">
        <f>IF($CJ920&gt;=33,INDEX($AS:$AS,$CI920+33),"")</f>
      </c>
      <c r="CB920">
        <f>IF($CJ920&gt;=34,INDEX($AS:$AS,$CI920+34),"")</f>
      </c>
      <c r="CC920">
        <f>IF($CJ920&gt;=35,INDEX($AS:$AS,$CI920+35),"")</f>
      </c>
      <c r="CD920">
        <f>IF($CJ920&gt;=36,INDEX($AS:$AS,$CI920+36),"")</f>
      </c>
      <c r="CE920">
        <f>IF($CJ920&gt;=37,INDEX($AS:$AS,$CI920+37),"")</f>
      </c>
      <c r="CF920">
        <f>IF($CJ920&gt;=38,INDEX($AS:$AS,$CI920+38),"")</f>
      </c>
      <c r="CG920">
        <f>IF($CJ920&gt;=39,INDEX($AS:$AS,$CI920+39),"")</f>
      </c>
      <c r="CH920">
        <f>IF($CJ920&gt;=40,INDEX($AS:$AS,$CI920+40),"")</f>
      </c>
      <c r="CI920">
        <f>IFERROR(MATCH($AR920,$AS$2:$AS$133,0)+1,0)</f>
      </c>
      <c r="CJ920">
        <f>IFERROR(INDEX($AT$2:$AT$133,MATCH($AR920,$AS$2:$AS$133,0)),0)</f>
      </c>
      <c r="CK920">
        <f>IFERROR(LEFT($O920,FIND(" - ",$O920)-1),$O920)</f>
      </c>
      <c r="CL920" t="s">
        <v>1772</v>
      </c>
      <c r="CM920">
        <v>1</v>
      </c>
      <c r="CN920">
        <f>IF($DI920&gt;=1,INDEX($CL:$CL,$DH920+1),"")</f>
      </c>
      <c r="CO920">
        <f>IF($DI920&gt;=2,INDEX($CL:$CL,$DH920+2),"")</f>
      </c>
      <c r="CP920">
        <f>IF($DI920&gt;=3,INDEX($CL:$CL,$DH920+3),"")</f>
      </c>
      <c r="CQ920">
        <f>IF($DI920&gt;=4,INDEX($CL:$CL,$DH920+4),"")</f>
      </c>
      <c r="CR920">
        <f>IF($DI920&gt;=5,INDEX($CL:$CL,$DH920+5),"")</f>
      </c>
      <c r="CS920">
        <f>IF($DI920&gt;=6,INDEX($CL:$CL,$DH920+6),"")</f>
      </c>
      <c r="CT920">
        <f>IF($DI920&gt;=7,INDEX($CL:$CL,$DH920+7),"")</f>
      </c>
      <c r="CU920">
        <f>IF($DI920&gt;=8,INDEX($CL:$CL,$DH920+8),"")</f>
      </c>
      <c r="CV920">
        <f>IF($DI920&gt;=9,INDEX($CL:$CL,$DH920+9),"")</f>
      </c>
      <c r="CW920">
        <f>IF($DI920&gt;=10,INDEX($CL:$CL,$DH920+10),"")</f>
      </c>
      <c r="CX920">
        <f>IF($DI920&gt;=11,INDEX($CL:$CL,$DH920+11),"")</f>
      </c>
      <c r="CY920">
        <f>IF($DI920&gt;=12,INDEX($CL:$CL,$DH920+12),"")</f>
      </c>
      <c r="CZ920">
        <f>IF($DI920&gt;=13,INDEX($CL:$CL,$DH920+13),"")</f>
      </c>
      <c r="DA920">
        <f>IF($DI920&gt;=14,INDEX($CL:$CL,$DH920+14),"")</f>
      </c>
      <c r="DB920">
        <f>IF($DI920&gt;=15,INDEX($CL:$CL,$DH920+15),"")</f>
      </c>
      <c r="DC920">
        <f>IF($DI920&gt;=16,INDEX($CL:$CL,$DH920+16),"")</f>
      </c>
      <c r="DD920">
        <f>IF($DI920&gt;=17,INDEX($CL:$CL,$DH920+17),"")</f>
      </c>
      <c r="DE920">
        <f>IF($DI920&gt;=18,INDEX($CL:$CL,$DH920+18),"")</f>
      </c>
      <c r="DF920">
        <f>IF($DI920&gt;=19,INDEX($CL:$CL,$DH920+19),"")</f>
      </c>
      <c r="DG920">
        <f>IF($DI920&gt;=20,INDEX($CL:$CL,$DH920+20),"")</f>
      </c>
      <c r="DH920">
        <f>IFERROR(MATCH($CK920,$CL$2:$CL$1558,0)+1,0)</f>
      </c>
      <c r="DI920">
        <f>IFERROR(INDEX($CM$2:$CM$1558,MATCH($CK920,$CL$2:$CL$1558,0)),0)</f>
      </c>
      <c r="DJ920">
        <f>IFERROR(INDEX($AQ:$AQ,MATCH($K920,$AP:$AP,0))&amp;"","")</f>
      </c>
      <c r="DN920">
        <f>IF($GQ920&gt;=1,INDEX($DK:$DK,$GP920+1),"")</f>
      </c>
      <c r="DO920">
        <f>IF($GQ920&gt;=2,INDEX($DK:$DK,$GP920+2),"")</f>
      </c>
      <c r="DP920">
        <f>IF($GQ920&gt;=3,INDEX($DK:$DK,$GP920+3),"")</f>
      </c>
      <c r="DQ920">
        <f>IF($GQ920&gt;=4,INDEX($DK:$DK,$GP920+4),"")</f>
      </c>
      <c r="DR920">
        <f>IF($GQ920&gt;=5,INDEX($DK:$DK,$GP920+5),"")</f>
      </c>
      <c r="DS920">
        <f>IF($GQ920&gt;=6,INDEX($DK:$DK,$GP920+6),"")</f>
      </c>
      <c r="DT920">
        <f>IF($GQ920&gt;=7,INDEX($DK:$DK,$GP920+7),"")</f>
      </c>
      <c r="DU920">
        <f>IF($GQ920&gt;=8,INDEX($DK:$DK,$GP920+8),"")</f>
      </c>
      <c r="DV920">
        <f>IF($GQ920&gt;=9,INDEX($DK:$DK,$GP920+9),"")</f>
      </c>
      <c r="DW920">
        <f>IF($GQ920&gt;=10,INDEX($DK:$DK,$GP920+10),"")</f>
      </c>
      <c r="DX920">
        <f>IF($GQ920&gt;=11,INDEX($DK:$DK,$GP920+11),"")</f>
      </c>
      <c r="DY920">
        <f>IF($GQ920&gt;=12,INDEX($DK:$DK,$GP920+12),"")</f>
      </c>
      <c r="DZ920">
        <f>IF($GQ920&gt;=13,INDEX($DK:$DK,$GP920+13),"")</f>
      </c>
      <c r="EA920">
        <f>IF($GQ920&gt;=14,INDEX($DK:$DK,$GP920+14),"")</f>
      </c>
      <c r="EB920">
        <f>IF($GQ920&gt;=15,INDEX($DK:$DK,$GP920+15),"")</f>
      </c>
      <c r="EC920">
        <f>IF($GQ920&gt;=16,INDEX($DK:$DK,$GP920+16),"")</f>
      </c>
      <c r="ED920">
        <f>IF($GQ920&gt;=17,INDEX($DK:$DK,$GP920+17),"")</f>
      </c>
      <c r="EE920">
        <f>IF($GQ920&gt;=18,INDEX($DK:$DK,$GP920+18),"")</f>
      </c>
      <c r="EF920">
        <f>IF($GQ920&gt;=19,INDEX($DK:$DK,$GP920+19),"")</f>
      </c>
      <c r="EG920">
        <f>IF($GQ920&gt;=20,INDEX($DK:$DK,$GP920+20),"")</f>
      </c>
      <c r="EH920">
        <f>IF($GQ920&gt;=21,INDEX($DK:$DK,$GP920+21),"")</f>
      </c>
      <c r="EI920">
        <f>IF($GQ920&gt;=22,INDEX($DK:$DK,$GP920+22),"")</f>
      </c>
      <c r="EJ920">
        <f>IF($GQ920&gt;=23,INDEX($DK:$DK,$GP920+23),"")</f>
      </c>
      <c r="EK920">
        <f>IF($GQ920&gt;=24,INDEX($DK:$DK,$GP920+24),"")</f>
      </c>
      <c r="EL920">
        <f>IF($GQ920&gt;=25,INDEX($DK:$DK,$GP920+25),"")</f>
      </c>
      <c r="EM920">
        <f>IF($GQ920&gt;=26,INDEX($DK:$DK,$GP920+26),"")</f>
      </c>
      <c r="EN920">
        <f>IF($GQ920&gt;=27,INDEX($DK:$DK,$GP920+27),"")</f>
      </c>
      <c r="EO920">
        <f>IF($GQ920&gt;=28,INDEX($DK:$DK,$GP920+28),"")</f>
      </c>
      <c r="EP920">
        <f>IF($GQ920&gt;=29,INDEX($DK:$DK,$GP920+29),"")</f>
      </c>
      <c r="EQ920">
        <f>IF($GQ920&gt;=30,INDEX($DK:$DK,$GP920+30),"")</f>
      </c>
      <c r="ER920">
        <f>IF($GQ920&gt;=31,INDEX($DK:$DK,$GP920+31),"")</f>
      </c>
      <c r="ES920">
        <f>IF($GQ920&gt;=32,INDEX($DK:$DK,$GP920+32),"")</f>
      </c>
      <c r="ET920">
        <f>IF($GQ920&gt;=33,INDEX($DK:$DK,$GP920+33),"")</f>
      </c>
      <c r="EU920">
        <f>IF($GQ920&gt;=34,INDEX($DK:$DK,$GP920+34),"")</f>
      </c>
      <c r="EV920">
        <f>IF($GQ920&gt;=35,INDEX($DK:$DK,$GP920+35),"")</f>
      </c>
      <c r="EW920">
        <f>IF($GQ920&gt;=36,INDEX($DK:$DK,$GP920+36),"")</f>
      </c>
      <c r="EX920">
        <f>IF($GQ920&gt;=37,INDEX($DK:$DK,$GP920+37),"")</f>
      </c>
      <c r="EY920">
        <f>IF($GQ920&gt;=38,INDEX($DK:$DK,$GP920+38),"")</f>
      </c>
      <c r="EZ920">
        <f>IF($GQ920&gt;=39,INDEX($DK:$DK,$GP920+39),"")</f>
      </c>
      <c r="FA920">
        <f>IF($GQ920&gt;=40,INDEX($DK:$DK,$GP920+40),"")</f>
      </c>
      <c r="FB920">
        <f>IF($GQ920&gt;=1,INDEX($DL:$DL,$GP920+1),"")</f>
      </c>
      <c r="FC920">
        <f>IF($GQ920&gt;=2,INDEX($DL:$DL,$GP920+2),"")</f>
      </c>
      <c r="FD920">
        <f>IF($GQ920&gt;=3,INDEX($DL:$DL,$GP920+3),"")</f>
      </c>
      <c r="FE920">
        <f>IF($GQ920&gt;=4,INDEX($DL:$DL,$GP920+4),"")</f>
      </c>
      <c r="FF920">
        <f>IF($GQ920&gt;=5,INDEX($DL:$DL,$GP920+5),"")</f>
      </c>
      <c r="FG920">
        <f>IF($GQ920&gt;=6,INDEX($DL:$DL,$GP920+6),"")</f>
      </c>
      <c r="FH920">
        <f>IF($GQ920&gt;=7,INDEX($DL:$DL,$GP920+7),"")</f>
      </c>
      <c r="FI920">
        <f>IF($GQ920&gt;=8,INDEX($DL:$DL,$GP920+8),"")</f>
      </c>
      <c r="FJ920">
        <f>IF($GQ920&gt;=9,INDEX($DL:$DL,$GP920+9),"")</f>
      </c>
      <c r="FK920">
        <f>IF($GQ920&gt;=10,INDEX($DL:$DL,$GP920+10),"")</f>
      </c>
      <c r="FL920">
        <f>IF($GQ920&gt;=11,INDEX($DL:$DL,$GP920+11),"")</f>
      </c>
      <c r="FM920">
        <f>IF($GQ920&gt;=12,INDEX($DL:$DL,$GP920+12),"")</f>
      </c>
      <c r="FN920">
        <f>IF($GQ920&gt;=13,INDEX($DL:$DL,$GP920+13),"")</f>
      </c>
      <c r="FO920">
        <f>IF($GQ920&gt;=14,INDEX($DL:$DL,$GP920+14),"")</f>
      </c>
      <c r="FP920">
        <f>IF($GQ920&gt;=15,INDEX($DL:$DL,$GP920+15),"")</f>
      </c>
      <c r="FQ920">
        <f>IF($GQ920&gt;=16,INDEX($DL:$DL,$GP920+16),"")</f>
      </c>
      <c r="FR920">
        <f>IF($GQ920&gt;=17,INDEX($DL:$DL,$GP920+17),"")</f>
      </c>
      <c r="FS920">
        <f>IF($GQ920&gt;=18,INDEX($DL:$DL,$GP920+18),"")</f>
      </c>
      <c r="FT920">
        <f>IF($GQ920&gt;=19,INDEX($DL:$DL,$GP920+19),"")</f>
      </c>
      <c r="FU920">
        <f>IF($GQ920&gt;=20,INDEX($DL:$DL,$GP920+20),"")</f>
      </c>
      <c r="FV920">
        <f>IF($GQ920&gt;=21,INDEX($DL:$DL,$GP920+21),"")</f>
      </c>
      <c r="FW920">
        <f>IF($GQ920&gt;=22,INDEX($DL:$DL,$GP920+22),"")</f>
      </c>
      <c r="FX920">
        <f>IF($GQ920&gt;=23,INDEX($DL:$DL,$GP920+23),"")</f>
      </c>
      <c r="FY920">
        <f>IF($GQ920&gt;=24,INDEX($DL:$DL,$GP920+24),"")</f>
      </c>
      <c r="FZ920">
        <f>IF($GQ920&gt;=25,INDEX($DL:$DL,$GP920+25),"")</f>
      </c>
      <c r="GA920">
        <f>IF($GQ920&gt;=26,INDEX($DL:$DL,$GP920+26),"")</f>
      </c>
      <c r="GB920">
        <f>IF($GQ920&gt;=27,INDEX($DL:$DL,$GP920+27),"")</f>
      </c>
      <c r="GC920">
        <f>IF($GQ920&gt;=28,INDEX($DL:$DL,$GP920+28),"")</f>
      </c>
      <c r="GD920">
        <f>IF($GQ920&gt;=29,INDEX($DL:$DL,$GP920+29),"")</f>
      </c>
      <c r="GE920">
        <f>IF($GQ920&gt;=30,INDEX($DL:$DL,$GP920+30),"")</f>
      </c>
      <c r="GF920">
        <f>IF($GQ920&gt;=31,INDEX($DL:$DL,$GP920+31),"")</f>
      </c>
      <c r="GG920">
        <f>IF($GQ920&gt;=32,INDEX($DL:$DL,$GP920+32),"")</f>
      </c>
      <c r="GH920">
        <f>IF($GQ920&gt;=33,INDEX($DL:$DL,$GP920+33),"")</f>
      </c>
      <c r="GI920">
        <f>IF($GQ920&gt;=34,INDEX($DL:$DL,$GP920+34),"")</f>
      </c>
      <c r="GJ920">
        <f>IF($GQ920&gt;=35,INDEX($DL:$DL,$GP920+35),"")</f>
      </c>
      <c r="GK920">
        <f>IF($GQ920&gt;=36,INDEX($DL:$DL,$GP920+36),"")</f>
      </c>
      <c r="GL920">
        <f>IF($GQ920&gt;=37,INDEX($DL:$DL,$GP920+37),"")</f>
      </c>
      <c r="GM920">
        <f>IF($GQ920&gt;=38,INDEX($DL:$DL,$GP920+38),"")</f>
      </c>
      <c r="GN920">
        <f>IF($GQ920&gt;=39,INDEX($DL:$DL,$GP920+39),"")</f>
      </c>
      <c r="GO920">
        <f>IF($GQ920&gt;=40,INDEX($DL:$DL,$GP920+40),"")</f>
      </c>
      <c r="GP920">
        <f>IFERROR(MATCH($DJ920,$DK$2:$DK$148,0)+1,0)</f>
      </c>
      <c r="GQ920">
        <f>IFERROR(INDEX($DM$2:$DM$148,MATCH($DJ920,$DK$2:$DK$148,0)),0)</f>
      </c>
      <c r="GR920">
        <f>IFERROR(MATCH($L920,$DN$920:$FA$920,0),0)</f>
      </c>
      <c r="GS920">
        <f>IF($GR920&gt;0,INDEX($FB$920:$GO$920,$GR920),"")</f>
      </c>
      <c r="GV920">
        <f>IF($JE920&gt;=1,INDEX($GT:$GT,$JD920+1),"")</f>
      </c>
      <c r="GW920">
        <f>IF($JE920&gt;=2,INDEX($GT:$GT,$JD920+2),"")</f>
      </c>
      <c r="GX920">
        <f>IF($JE920&gt;=3,INDEX($GT:$GT,$JD920+3),"")</f>
      </c>
      <c r="GY920">
        <f>IF($JE920&gt;=4,INDEX($GT:$GT,$JD920+4),"")</f>
      </c>
      <c r="GZ920">
        <f>IF($JE920&gt;=5,INDEX($GT:$GT,$JD920+5),"")</f>
      </c>
      <c r="HA920">
        <f>IF($JE920&gt;=6,INDEX($GT:$GT,$JD920+6),"")</f>
      </c>
      <c r="HB920">
        <f>IF($JE920&gt;=7,INDEX($GT:$GT,$JD920+7),"")</f>
      </c>
      <c r="HC920">
        <f>IF($JE920&gt;=8,INDEX($GT:$GT,$JD920+8),"")</f>
      </c>
      <c r="HD920">
        <f>IF($JE920&gt;=9,INDEX($GT:$GT,$JD920+9),"")</f>
      </c>
      <c r="HE920">
        <f>IF($JE920&gt;=10,INDEX($GT:$GT,$JD920+10),"")</f>
      </c>
      <c r="HF920">
        <f>IF($JE920&gt;=11,INDEX($GT:$GT,$JD920+11),"")</f>
      </c>
      <c r="HG920">
        <f>IF($JE920&gt;=12,INDEX($GT:$GT,$JD920+12),"")</f>
      </c>
      <c r="HH920">
        <f>IF($JE920&gt;=13,INDEX($GT:$GT,$JD920+13),"")</f>
      </c>
      <c r="HI920">
        <f>IF($JE920&gt;=14,INDEX($GT:$GT,$JD920+14),"")</f>
      </c>
      <c r="HJ920">
        <f>IF($JE920&gt;=15,INDEX($GT:$GT,$JD920+15),"")</f>
      </c>
      <c r="HK920">
        <f>IF($JE920&gt;=16,INDEX($GT:$GT,$JD920+16),"")</f>
      </c>
      <c r="HL920">
        <f>IF($JE920&gt;=17,INDEX($GT:$GT,$JD920+17),"")</f>
      </c>
      <c r="HM920">
        <f>IF($JE920&gt;=18,INDEX($GT:$GT,$JD920+18),"")</f>
      </c>
      <c r="HN920">
        <f>IF($JE920&gt;=19,INDEX($GT:$GT,$JD920+19),"")</f>
      </c>
      <c r="HO920">
        <f>IF($JE920&gt;=20,INDEX($GT:$GT,$JD920+20),"")</f>
      </c>
      <c r="HP920">
        <f>IF($JE920&gt;=21,INDEX($GT:$GT,$JD920+21),"")</f>
      </c>
      <c r="HQ920">
        <f>IF($JE920&gt;=22,INDEX($GT:$GT,$JD920+22),"")</f>
      </c>
      <c r="HR920">
        <f>IF($JE920&gt;=23,INDEX($GT:$GT,$JD920+23),"")</f>
      </c>
      <c r="HS920">
        <f>IF($JE920&gt;=24,INDEX($GT:$GT,$JD920+24),"")</f>
      </c>
      <c r="HT920">
        <f>IF($JE920&gt;=25,INDEX($GT:$GT,$JD920+25),"")</f>
      </c>
      <c r="HU920">
        <f>IF($JE920&gt;=26,INDEX($GT:$GT,$JD920+26),"")</f>
      </c>
      <c r="HV920">
        <f>IF($JE920&gt;=27,INDEX($GT:$GT,$JD920+27),"")</f>
      </c>
      <c r="HW920">
        <f>IF($JE920&gt;=28,INDEX($GT:$GT,$JD920+28),"")</f>
      </c>
      <c r="HX920">
        <f>IF($JE920&gt;=29,INDEX($GT:$GT,$JD920+29),"")</f>
      </c>
      <c r="HY920">
        <f>IF($JE920&gt;=30,INDEX($GT:$GT,$JD920+30),"")</f>
      </c>
      <c r="HZ920">
        <f>IF($JE920&gt;=31,INDEX($GT:$GT,$JD920+31),"")</f>
      </c>
      <c r="IA920">
        <f>IF($JE920&gt;=32,INDEX($GT:$GT,$JD920+32),"")</f>
      </c>
      <c r="IB920">
        <f>IF($JE920&gt;=33,INDEX($GT:$GT,$JD920+33),"")</f>
      </c>
      <c r="IC920">
        <f>IF($JE920&gt;=34,INDEX($GT:$GT,$JD920+34),"")</f>
      </c>
      <c r="ID920">
        <f>IF($JE920&gt;=35,INDEX($GT:$GT,$JD920+35),"")</f>
      </c>
      <c r="IE920">
        <f>IF($JE920&gt;=36,INDEX($GT:$GT,$JD920+36),"")</f>
      </c>
      <c r="IF920">
        <f>IF($JE920&gt;=37,INDEX($GT:$GT,$JD920+37),"")</f>
      </c>
      <c r="IG920">
        <f>IF($JE920&gt;=38,INDEX($GT:$GT,$JD920+38),"")</f>
      </c>
      <c r="IH920">
        <f>IF($JE920&gt;=39,INDEX($GT:$GT,$JD920+39),"")</f>
      </c>
      <c r="II920">
        <f>IF($JE920&gt;=40,INDEX($GT:$GT,$JD920+40),"")</f>
      </c>
      <c r="IJ920">
        <f>IF($JE920&gt;=41,INDEX($GT:$GT,$JD920+41),"")</f>
      </c>
      <c r="IK920">
        <f>IF($JE920&gt;=42,INDEX($GT:$GT,$JD920+42),"")</f>
      </c>
      <c r="IL920">
        <f>IF($JE920&gt;=43,INDEX($GT:$GT,$JD920+43),"")</f>
      </c>
      <c r="IM920">
        <f>IF($JE920&gt;=44,INDEX($GT:$GT,$JD920+44),"")</f>
      </c>
      <c r="IN920">
        <f>IF($JE920&gt;=45,INDEX($GT:$GT,$JD920+45),"")</f>
      </c>
      <c r="IO920">
        <f>IF($JE920&gt;=46,INDEX($GT:$GT,$JD920+46),"")</f>
      </c>
      <c r="IP920">
        <f>IF($JE920&gt;=47,INDEX($GT:$GT,$JD920+47),"")</f>
      </c>
      <c r="IQ920">
        <f>IF($JE920&gt;=48,INDEX($GT:$GT,$JD920+48),"")</f>
      </c>
      <c r="IR920">
        <f>IF($JE920&gt;=49,INDEX($GT:$GT,$JD920+49),"")</f>
      </c>
      <c r="IS920">
        <f>IF($JE920&gt;=50,INDEX($GT:$GT,$JD920+50),"")</f>
      </c>
      <c r="IT920">
        <f>IF($JE920&gt;=51,INDEX($GT:$GT,$JD920+51),"")</f>
      </c>
      <c r="IU920">
        <f>IF($JE920&gt;=52,INDEX($GT:$GT,$JD920+52),"")</f>
      </c>
      <c r="IV920">
        <f>IF($JE920&gt;=53,INDEX($GT:$GT,$JD920+53),"")</f>
      </c>
      <c r="IW920">
        <f>IF($JE920&gt;=54,INDEX($GT:$GT,$JD920+54),"")</f>
      </c>
      <c r="IX920">
        <f>IF($JE920&gt;=55,INDEX($GT:$GT,$JD920+55),"")</f>
      </c>
      <c r="IY920">
        <f>IF($JE920&gt;=56,INDEX($GT:$GT,$JD920+56),"")</f>
      </c>
      <c r="IZ920">
        <f>IF($JE920&gt;=57,INDEX($GT:$GT,$JD920+57),"")</f>
      </c>
      <c r="JA920">
        <f>IF($JE920&gt;=58,INDEX($GT:$GT,$JD920+58),"")</f>
      </c>
      <c r="JB920">
        <f>IF($JE920&gt;=59,INDEX($GT:$GT,$JD920+59),"")</f>
      </c>
      <c r="JC920">
        <f>IF($JE920&gt;=60,INDEX($GT:$GT,$JD920+60),"")</f>
      </c>
      <c r="JD920">
        <f>IFERROR(MATCH($GS920,$GT$2:$GT$322,0)+1,0)</f>
      </c>
      <c r="JE920">
        <f>IFERROR(INDEX($GU$2:$GU$322,MATCH($GS920,$GT$2:$GT$322,0)),0)</f>
      </c>
      <c r="JF920" t="s">
        <v>28</v>
      </c>
      <c r="JG920" t="s">
        <v>28</v>
      </c>
    </row>
    <row r="921" spans="1:267" x14ac:dyDescent="0.25">
      <c r="J921" s="1"/>
      <c r="K921" s="1"/>
      <c r="L921" s="1"/>
      <c r="M921" s="1"/>
      <c r="N921" s="1">
        <f>IFERROR(IF(FIND(" - ",$J921)&gt;0,MID($J921,FIND(" - ",$J921)+3,LEN($J921)),""),"")</f>
      </c>
      <c r="P921" s="1"/>
      <c r="S921" t="s">
        <v>28</v>
      </c>
      <c r="U921">
        <f>IF(OR($S921="",$T921=""),"",IFERROR($S921/$T921,0))</f>
      </c>
      <c r="V921">
        <f>IF($S921="","",
IF($K921="","",
IF(ISNUMBER(SEARCH("exempt",LOWER($K921))),0,
$S921*(VALUE(SUBSTITUTE($K921,"%",""))/100))))</f>
      </c>
      <c r="AB921">
        <f>IF($S921="","",
SUM($S921,$V921,$Z921,$W921,$Y921)-
IF($AA921="",0,VALUE($AA921)))</f>
      </c>
      <c r="AJ921" t="s">
        <v>1773</v>
      </c>
      <c r="AR921">
        <f>IFERROR(LEFT($J921,FIND(" - ",$J921)-1),$J921)</f>
      </c>
      <c r="AU921">
        <f>IF($CJ921&gt;=1,INDEX($AS:$AS,$CI921+1),"")</f>
      </c>
      <c r="AV921">
        <f>IF($CJ921&gt;=2,INDEX($AS:$AS,$CI921+2),"")</f>
      </c>
      <c r="AW921">
        <f>IF($CJ921&gt;=3,INDEX($AS:$AS,$CI921+3),"")</f>
      </c>
      <c r="AX921">
        <f>IF($CJ921&gt;=4,INDEX($AS:$AS,$CI921+4),"")</f>
      </c>
      <c r="AY921">
        <f>IF($CJ921&gt;=5,INDEX($AS:$AS,$CI921+5),"")</f>
      </c>
      <c r="AZ921">
        <f>IF($CJ921&gt;=6,INDEX($AS:$AS,$CI921+6),"")</f>
      </c>
      <c r="BA921">
        <f>IF($CJ921&gt;=7,INDEX($AS:$AS,$CI921+7),"")</f>
      </c>
      <c r="BB921">
        <f>IF($CJ921&gt;=8,INDEX($AS:$AS,$CI921+8),"")</f>
      </c>
      <c r="BC921">
        <f>IF($CJ921&gt;=9,INDEX($AS:$AS,$CI921+9),"")</f>
      </c>
      <c r="BD921">
        <f>IF($CJ921&gt;=10,INDEX($AS:$AS,$CI921+10),"")</f>
      </c>
      <c r="BE921">
        <f>IF($CJ921&gt;=11,INDEX($AS:$AS,$CI921+11),"")</f>
      </c>
      <c r="BF921">
        <f>IF($CJ921&gt;=12,INDEX($AS:$AS,$CI921+12),"")</f>
      </c>
      <c r="BG921">
        <f>IF($CJ921&gt;=13,INDEX($AS:$AS,$CI921+13),"")</f>
      </c>
      <c r="BH921">
        <f>IF($CJ921&gt;=14,INDEX($AS:$AS,$CI921+14),"")</f>
      </c>
      <c r="BI921">
        <f>IF($CJ921&gt;=15,INDEX($AS:$AS,$CI921+15),"")</f>
      </c>
      <c r="BJ921">
        <f>IF($CJ921&gt;=16,INDEX($AS:$AS,$CI921+16),"")</f>
      </c>
      <c r="BK921">
        <f>IF($CJ921&gt;=17,INDEX($AS:$AS,$CI921+17),"")</f>
      </c>
      <c r="BL921">
        <f>IF($CJ921&gt;=18,INDEX($AS:$AS,$CI921+18),"")</f>
      </c>
      <c r="BM921">
        <f>IF($CJ921&gt;=19,INDEX($AS:$AS,$CI921+19),"")</f>
      </c>
      <c r="BN921">
        <f>IF($CJ921&gt;=20,INDEX($AS:$AS,$CI921+20),"")</f>
      </c>
      <c r="BO921">
        <f>IF($CJ921&gt;=21,INDEX($AS:$AS,$CI921+21),"")</f>
      </c>
      <c r="BP921">
        <f>IF($CJ921&gt;=22,INDEX($AS:$AS,$CI921+22),"")</f>
      </c>
      <c r="BQ921">
        <f>IF($CJ921&gt;=23,INDEX($AS:$AS,$CI921+23),"")</f>
      </c>
      <c r="BR921">
        <f>IF($CJ921&gt;=24,INDEX($AS:$AS,$CI921+24),"")</f>
      </c>
      <c r="BS921">
        <f>IF($CJ921&gt;=25,INDEX($AS:$AS,$CI921+25),"")</f>
      </c>
      <c r="BT921">
        <f>IF($CJ921&gt;=26,INDEX($AS:$AS,$CI921+26),"")</f>
      </c>
      <c r="BU921">
        <f>IF($CJ921&gt;=27,INDEX($AS:$AS,$CI921+27),"")</f>
      </c>
      <c r="BV921">
        <f>IF($CJ921&gt;=28,INDEX($AS:$AS,$CI921+28),"")</f>
      </c>
      <c r="BW921">
        <f>IF($CJ921&gt;=29,INDEX($AS:$AS,$CI921+29),"")</f>
      </c>
      <c r="BX921">
        <f>IF($CJ921&gt;=30,INDEX($AS:$AS,$CI921+30),"")</f>
      </c>
      <c r="BY921">
        <f>IF($CJ921&gt;=31,INDEX($AS:$AS,$CI921+31),"")</f>
      </c>
      <c r="BZ921">
        <f>IF($CJ921&gt;=32,INDEX($AS:$AS,$CI921+32),"")</f>
      </c>
      <c r="CA921">
        <f>IF($CJ921&gt;=33,INDEX($AS:$AS,$CI921+33),"")</f>
      </c>
      <c r="CB921">
        <f>IF($CJ921&gt;=34,INDEX($AS:$AS,$CI921+34),"")</f>
      </c>
      <c r="CC921">
        <f>IF($CJ921&gt;=35,INDEX($AS:$AS,$CI921+35),"")</f>
      </c>
      <c r="CD921">
        <f>IF($CJ921&gt;=36,INDEX($AS:$AS,$CI921+36),"")</f>
      </c>
      <c r="CE921">
        <f>IF($CJ921&gt;=37,INDEX($AS:$AS,$CI921+37),"")</f>
      </c>
      <c r="CF921">
        <f>IF($CJ921&gt;=38,INDEX($AS:$AS,$CI921+38),"")</f>
      </c>
      <c r="CG921">
        <f>IF($CJ921&gt;=39,INDEX($AS:$AS,$CI921+39),"")</f>
      </c>
      <c r="CH921">
        <f>IF($CJ921&gt;=40,INDEX($AS:$AS,$CI921+40),"")</f>
      </c>
      <c r="CI921">
        <f>IFERROR(MATCH($AR921,$AS$2:$AS$133,0)+1,0)</f>
      </c>
      <c r="CJ921">
        <f>IFERROR(INDEX($AT$2:$AT$133,MATCH($AR921,$AS$2:$AS$133,0)),0)</f>
      </c>
      <c r="CK921">
        <f>IFERROR(LEFT($O921,FIND(" - ",$O921)-1),$O921)</f>
      </c>
      <c r="CL921" t="s">
        <v>113</v>
      </c>
      <c r="CN921">
        <f>IF($DI921&gt;=1,INDEX($CL:$CL,$DH921+1),"")</f>
      </c>
      <c r="CO921">
        <f>IF($DI921&gt;=2,INDEX($CL:$CL,$DH921+2),"")</f>
      </c>
      <c r="CP921">
        <f>IF($DI921&gt;=3,INDEX($CL:$CL,$DH921+3),"")</f>
      </c>
      <c r="CQ921">
        <f>IF($DI921&gt;=4,INDEX($CL:$CL,$DH921+4),"")</f>
      </c>
      <c r="CR921">
        <f>IF($DI921&gt;=5,INDEX($CL:$CL,$DH921+5),"")</f>
      </c>
      <c r="CS921">
        <f>IF($DI921&gt;=6,INDEX($CL:$CL,$DH921+6),"")</f>
      </c>
      <c r="CT921">
        <f>IF($DI921&gt;=7,INDEX($CL:$CL,$DH921+7),"")</f>
      </c>
      <c r="CU921">
        <f>IF($DI921&gt;=8,INDEX($CL:$CL,$DH921+8),"")</f>
      </c>
      <c r="CV921">
        <f>IF($DI921&gt;=9,INDEX($CL:$CL,$DH921+9),"")</f>
      </c>
      <c r="CW921">
        <f>IF($DI921&gt;=10,INDEX($CL:$CL,$DH921+10),"")</f>
      </c>
      <c r="CX921">
        <f>IF($DI921&gt;=11,INDEX($CL:$CL,$DH921+11),"")</f>
      </c>
      <c r="CY921">
        <f>IF($DI921&gt;=12,INDEX($CL:$CL,$DH921+12),"")</f>
      </c>
      <c r="CZ921">
        <f>IF($DI921&gt;=13,INDEX($CL:$CL,$DH921+13),"")</f>
      </c>
      <c r="DA921">
        <f>IF($DI921&gt;=14,INDEX($CL:$CL,$DH921+14),"")</f>
      </c>
      <c r="DB921">
        <f>IF($DI921&gt;=15,INDEX($CL:$CL,$DH921+15),"")</f>
      </c>
      <c r="DC921">
        <f>IF($DI921&gt;=16,INDEX($CL:$CL,$DH921+16),"")</f>
      </c>
      <c r="DD921">
        <f>IF($DI921&gt;=17,INDEX($CL:$CL,$DH921+17),"")</f>
      </c>
      <c r="DE921">
        <f>IF($DI921&gt;=18,INDEX($CL:$CL,$DH921+18),"")</f>
      </c>
      <c r="DF921">
        <f>IF($DI921&gt;=19,INDEX($CL:$CL,$DH921+19),"")</f>
      </c>
      <c r="DG921">
        <f>IF($DI921&gt;=20,INDEX($CL:$CL,$DH921+20),"")</f>
      </c>
      <c r="DH921">
        <f>IFERROR(MATCH($CK921,$CL$2:$CL$1558,0)+1,0)</f>
      </c>
      <c r="DI921">
        <f>IFERROR(INDEX($CM$2:$CM$1558,MATCH($CK921,$CL$2:$CL$1558,0)),0)</f>
      </c>
      <c r="DJ921">
        <f>IFERROR(INDEX($AQ:$AQ,MATCH($K921,$AP:$AP,0))&amp;"","")</f>
      </c>
      <c r="DN921">
        <f>IF($GQ921&gt;=1,INDEX($DK:$DK,$GP921+1),"")</f>
      </c>
      <c r="DO921">
        <f>IF($GQ921&gt;=2,INDEX($DK:$DK,$GP921+2),"")</f>
      </c>
      <c r="DP921">
        <f>IF($GQ921&gt;=3,INDEX($DK:$DK,$GP921+3),"")</f>
      </c>
      <c r="DQ921">
        <f>IF($GQ921&gt;=4,INDEX($DK:$DK,$GP921+4),"")</f>
      </c>
      <c r="DR921">
        <f>IF($GQ921&gt;=5,INDEX($DK:$DK,$GP921+5),"")</f>
      </c>
      <c r="DS921">
        <f>IF($GQ921&gt;=6,INDEX($DK:$DK,$GP921+6),"")</f>
      </c>
      <c r="DT921">
        <f>IF($GQ921&gt;=7,INDEX($DK:$DK,$GP921+7),"")</f>
      </c>
      <c r="DU921">
        <f>IF($GQ921&gt;=8,INDEX($DK:$DK,$GP921+8),"")</f>
      </c>
      <c r="DV921">
        <f>IF($GQ921&gt;=9,INDEX($DK:$DK,$GP921+9),"")</f>
      </c>
      <c r="DW921">
        <f>IF($GQ921&gt;=10,INDEX($DK:$DK,$GP921+10),"")</f>
      </c>
      <c r="DX921">
        <f>IF($GQ921&gt;=11,INDEX($DK:$DK,$GP921+11),"")</f>
      </c>
      <c r="DY921">
        <f>IF($GQ921&gt;=12,INDEX($DK:$DK,$GP921+12),"")</f>
      </c>
      <c r="DZ921">
        <f>IF($GQ921&gt;=13,INDEX($DK:$DK,$GP921+13),"")</f>
      </c>
      <c r="EA921">
        <f>IF($GQ921&gt;=14,INDEX($DK:$DK,$GP921+14),"")</f>
      </c>
      <c r="EB921">
        <f>IF($GQ921&gt;=15,INDEX($DK:$DK,$GP921+15),"")</f>
      </c>
      <c r="EC921">
        <f>IF($GQ921&gt;=16,INDEX($DK:$DK,$GP921+16),"")</f>
      </c>
      <c r="ED921">
        <f>IF($GQ921&gt;=17,INDEX($DK:$DK,$GP921+17),"")</f>
      </c>
      <c r="EE921">
        <f>IF($GQ921&gt;=18,INDEX($DK:$DK,$GP921+18),"")</f>
      </c>
      <c r="EF921">
        <f>IF($GQ921&gt;=19,INDEX($DK:$DK,$GP921+19),"")</f>
      </c>
      <c r="EG921">
        <f>IF($GQ921&gt;=20,INDEX($DK:$DK,$GP921+20),"")</f>
      </c>
      <c r="EH921">
        <f>IF($GQ921&gt;=21,INDEX($DK:$DK,$GP921+21),"")</f>
      </c>
      <c r="EI921">
        <f>IF($GQ921&gt;=22,INDEX($DK:$DK,$GP921+22),"")</f>
      </c>
      <c r="EJ921">
        <f>IF($GQ921&gt;=23,INDEX($DK:$DK,$GP921+23),"")</f>
      </c>
      <c r="EK921">
        <f>IF($GQ921&gt;=24,INDEX($DK:$DK,$GP921+24),"")</f>
      </c>
      <c r="EL921">
        <f>IF($GQ921&gt;=25,INDEX($DK:$DK,$GP921+25),"")</f>
      </c>
      <c r="EM921">
        <f>IF($GQ921&gt;=26,INDEX($DK:$DK,$GP921+26),"")</f>
      </c>
      <c r="EN921">
        <f>IF($GQ921&gt;=27,INDEX($DK:$DK,$GP921+27),"")</f>
      </c>
      <c r="EO921">
        <f>IF($GQ921&gt;=28,INDEX($DK:$DK,$GP921+28),"")</f>
      </c>
      <c r="EP921">
        <f>IF($GQ921&gt;=29,INDEX($DK:$DK,$GP921+29),"")</f>
      </c>
      <c r="EQ921">
        <f>IF($GQ921&gt;=30,INDEX($DK:$DK,$GP921+30),"")</f>
      </c>
      <c r="ER921">
        <f>IF($GQ921&gt;=31,INDEX($DK:$DK,$GP921+31),"")</f>
      </c>
      <c r="ES921">
        <f>IF($GQ921&gt;=32,INDEX($DK:$DK,$GP921+32),"")</f>
      </c>
      <c r="ET921">
        <f>IF($GQ921&gt;=33,INDEX($DK:$DK,$GP921+33),"")</f>
      </c>
      <c r="EU921">
        <f>IF($GQ921&gt;=34,INDEX($DK:$DK,$GP921+34),"")</f>
      </c>
      <c r="EV921">
        <f>IF($GQ921&gt;=35,INDEX($DK:$DK,$GP921+35),"")</f>
      </c>
      <c r="EW921">
        <f>IF($GQ921&gt;=36,INDEX($DK:$DK,$GP921+36),"")</f>
      </c>
      <c r="EX921">
        <f>IF($GQ921&gt;=37,INDEX($DK:$DK,$GP921+37),"")</f>
      </c>
      <c r="EY921">
        <f>IF($GQ921&gt;=38,INDEX($DK:$DK,$GP921+38),"")</f>
      </c>
      <c r="EZ921">
        <f>IF($GQ921&gt;=39,INDEX($DK:$DK,$GP921+39),"")</f>
      </c>
      <c r="FA921">
        <f>IF($GQ921&gt;=40,INDEX($DK:$DK,$GP921+40),"")</f>
      </c>
      <c r="FB921">
        <f>IF($GQ921&gt;=1,INDEX($DL:$DL,$GP921+1),"")</f>
      </c>
      <c r="FC921">
        <f>IF($GQ921&gt;=2,INDEX($DL:$DL,$GP921+2),"")</f>
      </c>
      <c r="FD921">
        <f>IF($GQ921&gt;=3,INDEX($DL:$DL,$GP921+3),"")</f>
      </c>
      <c r="FE921">
        <f>IF($GQ921&gt;=4,INDEX($DL:$DL,$GP921+4),"")</f>
      </c>
      <c r="FF921">
        <f>IF($GQ921&gt;=5,INDEX($DL:$DL,$GP921+5),"")</f>
      </c>
      <c r="FG921">
        <f>IF($GQ921&gt;=6,INDEX($DL:$DL,$GP921+6),"")</f>
      </c>
      <c r="FH921">
        <f>IF($GQ921&gt;=7,INDEX($DL:$DL,$GP921+7),"")</f>
      </c>
      <c r="FI921">
        <f>IF($GQ921&gt;=8,INDEX($DL:$DL,$GP921+8),"")</f>
      </c>
      <c r="FJ921">
        <f>IF($GQ921&gt;=9,INDEX($DL:$DL,$GP921+9),"")</f>
      </c>
      <c r="FK921">
        <f>IF($GQ921&gt;=10,INDEX($DL:$DL,$GP921+10),"")</f>
      </c>
      <c r="FL921">
        <f>IF($GQ921&gt;=11,INDEX($DL:$DL,$GP921+11),"")</f>
      </c>
      <c r="FM921">
        <f>IF($GQ921&gt;=12,INDEX($DL:$DL,$GP921+12),"")</f>
      </c>
      <c r="FN921">
        <f>IF($GQ921&gt;=13,INDEX($DL:$DL,$GP921+13),"")</f>
      </c>
      <c r="FO921">
        <f>IF($GQ921&gt;=14,INDEX($DL:$DL,$GP921+14),"")</f>
      </c>
      <c r="FP921">
        <f>IF($GQ921&gt;=15,INDEX($DL:$DL,$GP921+15),"")</f>
      </c>
      <c r="FQ921">
        <f>IF($GQ921&gt;=16,INDEX($DL:$DL,$GP921+16),"")</f>
      </c>
      <c r="FR921">
        <f>IF($GQ921&gt;=17,INDEX($DL:$DL,$GP921+17),"")</f>
      </c>
      <c r="FS921">
        <f>IF($GQ921&gt;=18,INDEX($DL:$DL,$GP921+18),"")</f>
      </c>
      <c r="FT921">
        <f>IF($GQ921&gt;=19,INDEX($DL:$DL,$GP921+19),"")</f>
      </c>
      <c r="FU921">
        <f>IF($GQ921&gt;=20,INDEX($DL:$DL,$GP921+20),"")</f>
      </c>
      <c r="FV921">
        <f>IF($GQ921&gt;=21,INDEX($DL:$DL,$GP921+21),"")</f>
      </c>
      <c r="FW921">
        <f>IF($GQ921&gt;=22,INDEX($DL:$DL,$GP921+22),"")</f>
      </c>
      <c r="FX921">
        <f>IF($GQ921&gt;=23,INDEX($DL:$DL,$GP921+23),"")</f>
      </c>
      <c r="FY921">
        <f>IF($GQ921&gt;=24,INDEX($DL:$DL,$GP921+24),"")</f>
      </c>
      <c r="FZ921">
        <f>IF($GQ921&gt;=25,INDEX($DL:$DL,$GP921+25),"")</f>
      </c>
      <c r="GA921">
        <f>IF($GQ921&gt;=26,INDEX($DL:$DL,$GP921+26),"")</f>
      </c>
      <c r="GB921">
        <f>IF($GQ921&gt;=27,INDEX($DL:$DL,$GP921+27),"")</f>
      </c>
      <c r="GC921">
        <f>IF($GQ921&gt;=28,INDEX($DL:$DL,$GP921+28),"")</f>
      </c>
      <c r="GD921">
        <f>IF($GQ921&gt;=29,INDEX($DL:$DL,$GP921+29),"")</f>
      </c>
      <c r="GE921">
        <f>IF($GQ921&gt;=30,INDEX($DL:$DL,$GP921+30),"")</f>
      </c>
      <c r="GF921">
        <f>IF($GQ921&gt;=31,INDEX($DL:$DL,$GP921+31),"")</f>
      </c>
      <c r="GG921">
        <f>IF($GQ921&gt;=32,INDEX($DL:$DL,$GP921+32),"")</f>
      </c>
      <c r="GH921">
        <f>IF($GQ921&gt;=33,INDEX($DL:$DL,$GP921+33),"")</f>
      </c>
      <c r="GI921">
        <f>IF($GQ921&gt;=34,INDEX($DL:$DL,$GP921+34),"")</f>
      </c>
      <c r="GJ921">
        <f>IF($GQ921&gt;=35,INDEX($DL:$DL,$GP921+35),"")</f>
      </c>
      <c r="GK921">
        <f>IF($GQ921&gt;=36,INDEX($DL:$DL,$GP921+36),"")</f>
      </c>
      <c r="GL921">
        <f>IF($GQ921&gt;=37,INDEX($DL:$DL,$GP921+37),"")</f>
      </c>
      <c r="GM921">
        <f>IF($GQ921&gt;=38,INDEX($DL:$DL,$GP921+38),"")</f>
      </c>
      <c r="GN921">
        <f>IF($GQ921&gt;=39,INDEX($DL:$DL,$GP921+39),"")</f>
      </c>
      <c r="GO921">
        <f>IF($GQ921&gt;=40,INDEX($DL:$DL,$GP921+40),"")</f>
      </c>
      <c r="GP921">
        <f>IFERROR(MATCH($DJ921,$DK$2:$DK$148,0)+1,0)</f>
      </c>
      <c r="GQ921">
        <f>IFERROR(INDEX($DM$2:$DM$148,MATCH($DJ921,$DK$2:$DK$148,0)),0)</f>
      </c>
      <c r="GR921">
        <f>IFERROR(MATCH($L921,$DN$921:$FA$921,0),0)</f>
      </c>
      <c r="GS921">
        <f>IF($GR921&gt;0,INDEX($FB$921:$GO$921,$GR921),"")</f>
      </c>
      <c r="GV921">
        <f>IF($JE921&gt;=1,INDEX($GT:$GT,$JD921+1),"")</f>
      </c>
      <c r="GW921">
        <f>IF($JE921&gt;=2,INDEX($GT:$GT,$JD921+2),"")</f>
      </c>
      <c r="GX921">
        <f>IF($JE921&gt;=3,INDEX($GT:$GT,$JD921+3),"")</f>
      </c>
      <c r="GY921">
        <f>IF($JE921&gt;=4,INDEX($GT:$GT,$JD921+4),"")</f>
      </c>
      <c r="GZ921">
        <f>IF($JE921&gt;=5,INDEX($GT:$GT,$JD921+5),"")</f>
      </c>
      <c r="HA921">
        <f>IF($JE921&gt;=6,INDEX($GT:$GT,$JD921+6),"")</f>
      </c>
      <c r="HB921">
        <f>IF($JE921&gt;=7,INDEX($GT:$GT,$JD921+7),"")</f>
      </c>
      <c r="HC921">
        <f>IF($JE921&gt;=8,INDEX($GT:$GT,$JD921+8),"")</f>
      </c>
      <c r="HD921">
        <f>IF($JE921&gt;=9,INDEX($GT:$GT,$JD921+9),"")</f>
      </c>
      <c r="HE921">
        <f>IF($JE921&gt;=10,INDEX($GT:$GT,$JD921+10),"")</f>
      </c>
      <c r="HF921">
        <f>IF($JE921&gt;=11,INDEX($GT:$GT,$JD921+11),"")</f>
      </c>
      <c r="HG921">
        <f>IF($JE921&gt;=12,INDEX($GT:$GT,$JD921+12),"")</f>
      </c>
      <c r="HH921">
        <f>IF($JE921&gt;=13,INDEX($GT:$GT,$JD921+13),"")</f>
      </c>
      <c r="HI921">
        <f>IF($JE921&gt;=14,INDEX($GT:$GT,$JD921+14),"")</f>
      </c>
      <c r="HJ921">
        <f>IF($JE921&gt;=15,INDEX($GT:$GT,$JD921+15),"")</f>
      </c>
      <c r="HK921">
        <f>IF($JE921&gt;=16,INDEX($GT:$GT,$JD921+16),"")</f>
      </c>
      <c r="HL921">
        <f>IF($JE921&gt;=17,INDEX($GT:$GT,$JD921+17),"")</f>
      </c>
      <c r="HM921">
        <f>IF($JE921&gt;=18,INDEX($GT:$GT,$JD921+18),"")</f>
      </c>
      <c r="HN921">
        <f>IF($JE921&gt;=19,INDEX($GT:$GT,$JD921+19),"")</f>
      </c>
      <c r="HO921">
        <f>IF($JE921&gt;=20,INDEX($GT:$GT,$JD921+20),"")</f>
      </c>
      <c r="HP921">
        <f>IF($JE921&gt;=21,INDEX($GT:$GT,$JD921+21),"")</f>
      </c>
      <c r="HQ921">
        <f>IF($JE921&gt;=22,INDEX($GT:$GT,$JD921+22),"")</f>
      </c>
      <c r="HR921">
        <f>IF($JE921&gt;=23,INDEX($GT:$GT,$JD921+23),"")</f>
      </c>
      <c r="HS921">
        <f>IF($JE921&gt;=24,INDEX($GT:$GT,$JD921+24),"")</f>
      </c>
      <c r="HT921">
        <f>IF($JE921&gt;=25,INDEX($GT:$GT,$JD921+25),"")</f>
      </c>
      <c r="HU921">
        <f>IF($JE921&gt;=26,INDEX($GT:$GT,$JD921+26),"")</f>
      </c>
      <c r="HV921">
        <f>IF($JE921&gt;=27,INDEX($GT:$GT,$JD921+27),"")</f>
      </c>
      <c r="HW921">
        <f>IF($JE921&gt;=28,INDEX($GT:$GT,$JD921+28),"")</f>
      </c>
      <c r="HX921">
        <f>IF($JE921&gt;=29,INDEX($GT:$GT,$JD921+29),"")</f>
      </c>
      <c r="HY921">
        <f>IF($JE921&gt;=30,INDEX($GT:$GT,$JD921+30),"")</f>
      </c>
      <c r="HZ921">
        <f>IF($JE921&gt;=31,INDEX($GT:$GT,$JD921+31),"")</f>
      </c>
      <c r="IA921">
        <f>IF($JE921&gt;=32,INDEX($GT:$GT,$JD921+32),"")</f>
      </c>
      <c r="IB921">
        <f>IF($JE921&gt;=33,INDEX($GT:$GT,$JD921+33),"")</f>
      </c>
      <c r="IC921">
        <f>IF($JE921&gt;=34,INDEX($GT:$GT,$JD921+34),"")</f>
      </c>
      <c r="ID921">
        <f>IF($JE921&gt;=35,INDEX($GT:$GT,$JD921+35),"")</f>
      </c>
      <c r="IE921">
        <f>IF($JE921&gt;=36,INDEX($GT:$GT,$JD921+36),"")</f>
      </c>
      <c r="IF921">
        <f>IF($JE921&gt;=37,INDEX($GT:$GT,$JD921+37),"")</f>
      </c>
      <c r="IG921">
        <f>IF($JE921&gt;=38,INDEX($GT:$GT,$JD921+38),"")</f>
      </c>
      <c r="IH921">
        <f>IF($JE921&gt;=39,INDEX($GT:$GT,$JD921+39),"")</f>
      </c>
      <c r="II921">
        <f>IF($JE921&gt;=40,INDEX($GT:$GT,$JD921+40),"")</f>
      </c>
      <c r="IJ921">
        <f>IF($JE921&gt;=41,INDEX($GT:$GT,$JD921+41),"")</f>
      </c>
      <c r="IK921">
        <f>IF($JE921&gt;=42,INDEX($GT:$GT,$JD921+42),"")</f>
      </c>
      <c r="IL921">
        <f>IF($JE921&gt;=43,INDEX($GT:$GT,$JD921+43),"")</f>
      </c>
      <c r="IM921">
        <f>IF($JE921&gt;=44,INDEX($GT:$GT,$JD921+44),"")</f>
      </c>
      <c r="IN921">
        <f>IF($JE921&gt;=45,INDEX($GT:$GT,$JD921+45),"")</f>
      </c>
      <c r="IO921">
        <f>IF($JE921&gt;=46,INDEX($GT:$GT,$JD921+46),"")</f>
      </c>
      <c r="IP921">
        <f>IF($JE921&gt;=47,INDEX($GT:$GT,$JD921+47),"")</f>
      </c>
      <c r="IQ921">
        <f>IF($JE921&gt;=48,INDEX($GT:$GT,$JD921+48),"")</f>
      </c>
      <c r="IR921">
        <f>IF($JE921&gt;=49,INDEX($GT:$GT,$JD921+49),"")</f>
      </c>
      <c r="IS921">
        <f>IF($JE921&gt;=50,INDEX($GT:$GT,$JD921+50),"")</f>
      </c>
      <c r="IT921">
        <f>IF($JE921&gt;=51,INDEX($GT:$GT,$JD921+51),"")</f>
      </c>
      <c r="IU921">
        <f>IF($JE921&gt;=52,INDEX($GT:$GT,$JD921+52),"")</f>
      </c>
      <c r="IV921">
        <f>IF($JE921&gt;=53,INDEX($GT:$GT,$JD921+53),"")</f>
      </c>
      <c r="IW921">
        <f>IF($JE921&gt;=54,INDEX($GT:$GT,$JD921+54),"")</f>
      </c>
      <c r="IX921">
        <f>IF($JE921&gt;=55,INDEX($GT:$GT,$JD921+55),"")</f>
      </c>
      <c r="IY921">
        <f>IF($JE921&gt;=56,INDEX($GT:$GT,$JD921+56),"")</f>
      </c>
      <c r="IZ921">
        <f>IF($JE921&gt;=57,INDEX($GT:$GT,$JD921+57),"")</f>
      </c>
      <c r="JA921">
        <f>IF($JE921&gt;=58,INDEX($GT:$GT,$JD921+58),"")</f>
      </c>
      <c r="JB921">
        <f>IF($JE921&gt;=59,INDEX($GT:$GT,$JD921+59),"")</f>
      </c>
      <c r="JC921">
        <f>IF($JE921&gt;=60,INDEX($GT:$GT,$JD921+60),"")</f>
      </c>
      <c r="JD921">
        <f>IFERROR(MATCH($GS921,$GT$2:$GT$322,0)+1,0)</f>
      </c>
      <c r="JE921">
        <f>IFERROR(INDEX($GU$2:$GU$322,MATCH($GS921,$GT$2:$GT$322,0)),0)</f>
      </c>
      <c r="JF921" t="s">
        <v>28</v>
      </c>
      <c r="JG921" t="s">
        <v>28</v>
      </c>
    </row>
    <row r="922" spans="1:267" x14ac:dyDescent="0.25">
      <c r="J922" s="1"/>
      <c r="K922" s="1"/>
      <c r="L922" s="1"/>
      <c r="M922" s="1"/>
      <c r="N922" s="1">
        <f>IFERROR(IF(FIND(" - ",$J922)&gt;0,MID($J922,FIND(" - ",$J922)+3,LEN($J922)),""),"")</f>
      </c>
      <c r="P922" s="1"/>
      <c r="S922" t="s">
        <v>28</v>
      </c>
      <c r="U922">
        <f>IF(OR($S922="",$T922=""),"",IFERROR($S922/$T922,0))</f>
      </c>
      <c r="V922">
        <f>IF($S922="","",
IF($K922="","",
IF(ISNUMBER(SEARCH("exempt",LOWER($K922))),0,
$S922*(VALUE(SUBSTITUTE($K922,"%",""))/100))))</f>
      </c>
      <c r="AB922">
        <f>IF($S922="","",
SUM($S922,$V922,$Z922,$W922,$Y922)-
IF($AA922="",0,VALUE($AA922)))</f>
      </c>
      <c r="AJ922" t="s">
        <v>1774</v>
      </c>
      <c r="AR922">
        <f>IFERROR(LEFT($J922,FIND(" - ",$J922)-1),$J922)</f>
      </c>
      <c r="AU922">
        <f>IF($CJ922&gt;=1,INDEX($AS:$AS,$CI922+1),"")</f>
      </c>
      <c r="AV922">
        <f>IF($CJ922&gt;=2,INDEX($AS:$AS,$CI922+2),"")</f>
      </c>
      <c r="AW922">
        <f>IF($CJ922&gt;=3,INDEX($AS:$AS,$CI922+3),"")</f>
      </c>
      <c r="AX922">
        <f>IF($CJ922&gt;=4,INDEX($AS:$AS,$CI922+4),"")</f>
      </c>
      <c r="AY922">
        <f>IF($CJ922&gt;=5,INDEX($AS:$AS,$CI922+5),"")</f>
      </c>
      <c r="AZ922">
        <f>IF($CJ922&gt;=6,INDEX($AS:$AS,$CI922+6),"")</f>
      </c>
      <c r="BA922">
        <f>IF($CJ922&gt;=7,INDEX($AS:$AS,$CI922+7),"")</f>
      </c>
      <c r="BB922">
        <f>IF($CJ922&gt;=8,INDEX($AS:$AS,$CI922+8),"")</f>
      </c>
      <c r="BC922">
        <f>IF($CJ922&gt;=9,INDEX($AS:$AS,$CI922+9),"")</f>
      </c>
      <c r="BD922">
        <f>IF($CJ922&gt;=10,INDEX($AS:$AS,$CI922+10),"")</f>
      </c>
      <c r="BE922">
        <f>IF($CJ922&gt;=11,INDEX($AS:$AS,$CI922+11),"")</f>
      </c>
      <c r="BF922">
        <f>IF($CJ922&gt;=12,INDEX($AS:$AS,$CI922+12),"")</f>
      </c>
      <c r="BG922">
        <f>IF($CJ922&gt;=13,INDEX($AS:$AS,$CI922+13),"")</f>
      </c>
      <c r="BH922">
        <f>IF($CJ922&gt;=14,INDEX($AS:$AS,$CI922+14),"")</f>
      </c>
      <c r="BI922">
        <f>IF($CJ922&gt;=15,INDEX($AS:$AS,$CI922+15),"")</f>
      </c>
      <c r="BJ922">
        <f>IF($CJ922&gt;=16,INDEX($AS:$AS,$CI922+16),"")</f>
      </c>
      <c r="BK922">
        <f>IF($CJ922&gt;=17,INDEX($AS:$AS,$CI922+17),"")</f>
      </c>
      <c r="BL922">
        <f>IF($CJ922&gt;=18,INDEX($AS:$AS,$CI922+18),"")</f>
      </c>
      <c r="BM922">
        <f>IF($CJ922&gt;=19,INDEX($AS:$AS,$CI922+19),"")</f>
      </c>
      <c r="BN922">
        <f>IF($CJ922&gt;=20,INDEX($AS:$AS,$CI922+20),"")</f>
      </c>
      <c r="BO922">
        <f>IF($CJ922&gt;=21,INDEX($AS:$AS,$CI922+21),"")</f>
      </c>
      <c r="BP922">
        <f>IF($CJ922&gt;=22,INDEX($AS:$AS,$CI922+22),"")</f>
      </c>
      <c r="BQ922">
        <f>IF($CJ922&gt;=23,INDEX($AS:$AS,$CI922+23),"")</f>
      </c>
      <c r="BR922">
        <f>IF($CJ922&gt;=24,INDEX($AS:$AS,$CI922+24),"")</f>
      </c>
      <c r="BS922">
        <f>IF($CJ922&gt;=25,INDEX($AS:$AS,$CI922+25),"")</f>
      </c>
      <c r="BT922">
        <f>IF($CJ922&gt;=26,INDEX($AS:$AS,$CI922+26),"")</f>
      </c>
      <c r="BU922">
        <f>IF($CJ922&gt;=27,INDEX($AS:$AS,$CI922+27),"")</f>
      </c>
      <c r="BV922">
        <f>IF($CJ922&gt;=28,INDEX($AS:$AS,$CI922+28),"")</f>
      </c>
      <c r="BW922">
        <f>IF($CJ922&gt;=29,INDEX($AS:$AS,$CI922+29),"")</f>
      </c>
      <c r="BX922">
        <f>IF($CJ922&gt;=30,INDEX($AS:$AS,$CI922+30),"")</f>
      </c>
      <c r="BY922">
        <f>IF($CJ922&gt;=31,INDEX($AS:$AS,$CI922+31),"")</f>
      </c>
      <c r="BZ922">
        <f>IF($CJ922&gt;=32,INDEX($AS:$AS,$CI922+32),"")</f>
      </c>
      <c r="CA922">
        <f>IF($CJ922&gt;=33,INDEX($AS:$AS,$CI922+33),"")</f>
      </c>
      <c r="CB922">
        <f>IF($CJ922&gt;=34,INDEX($AS:$AS,$CI922+34),"")</f>
      </c>
      <c r="CC922">
        <f>IF($CJ922&gt;=35,INDEX($AS:$AS,$CI922+35),"")</f>
      </c>
      <c r="CD922">
        <f>IF($CJ922&gt;=36,INDEX($AS:$AS,$CI922+36),"")</f>
      </c>
      <c r="CE922">
        <f>IF($CJ922&gt;=37,INDEX($AS:$AS,$CI922+37),"")</f>
      </c>
      <c r="CF922">
        <f>IF($CJ922&gt;=38,INDEX($AS:$AS,$CI922+38),"")</f>
      </c>
      <c r="CG922">
        <f>IF($CJ922&gt;=39,INDEX($AS:$AS,$CI922+39),"")</f>
      </c>
      <c r="CH922">
        <f>IF($CJ922&gt;=40,INDEX($AS:$AS,$CI922+40),"")</f>
      </c>
      <c r="CI922">
        <f>IFERROR(MATCH($AR922,$AS$2:$AS$133,0)+1,0)</f>
      </c>
      <c r="CJ922">
        <f>IFERROR(INDEX($AT$2:$AT$133,MATCH($AR922,$AS$2:$AS$133,0)),0)</f>
      </c>
      <c r="CK922">
        <f>IFERROR(LEFT($O922,FIND(" - ",$O922)-1),$O922)</f>
      </c>
      <c r="CL922" t="s">
        <v>1775</v>
      </c>
      <c r="CM922">
        <v>1</v>
      </c>
      <c r="CN922">
        <f>IF($DI922&gt;=1,INDEX($CL:$CL,$DH922+1),"")</f>
      </c>
      <c r="CO922">
        <f>IF($DI922&gt;=2,INDEX($CL:$CL,$DH922+2),"")</f>
      </c>
      <c r="CP922">
        <f>IF($DI922&gt;=3,INDEX($CL:$CL,$DH922+3),"")</f>
      </c>
      <c r="CQ922">
        <f>IF($DI922&gt;=4,INDEX($CL:$CL,$DH922+4),"")</f>
      </c>
      <c r="CR922">
        <f>IF($DI922&gt;=5,INDEX($CL:$CL,$DH922+5),"")</f>
      </c>
      <c r="CS922">
        <f>IF($DI922&gt;=6,INDEX($CL:$CL,$DH922+6),"")</f>
      </c>
      <c r="CT922">
        <f>IF($DI922&gt;=7,INDEX($CL:$CL,$DH922+7),"")</f>
      </c>
      <c r="CU922">
        <f>IF($DI922&gt;=8,INDEX($CL:$CL,$DH922+8),"")</f>
      </c>
      <c r="CV922">
        <f>IF($DI922&gt;=9,INDEX($CL:$CL,$DH922+9),"")</f>
      </c>
      <c r="CW922">
        <f>IF($DI922&gt;=10,INDEX($CL:$CL,$DH922+10),"")</f>
      </c>
      <c r="CX922">
        <f>IF($DI922&gt;=11,INDEX($CL:$CL,$DH922+11),"")</f>
      </c>
      <c r="CY922">
        <f>IF($DI922&gt;=12,INDEX($CL:$CL,$DH922+12),"")</f>
      </c>
      <c r="CZ922">
        <f>IF($DI922&gt;=13,INDEX($CL:$CL,$DH922+13),"")</f>
      </c>
      <c r="DA922">
        <f>IF($DI922&gt;=14,INDEX($CL:$CL,$DH922+14),"")</f>
      </c>
      <c r="DB922">
        <f>IF($DI922&gt;=15,INDEX($CL:$CL,$DH922+15),"")</f>
      </c>
      <c r="DC922">
        <f>IF($DI922&gt;=16,INDEX($CL:$CL,$DH922+16),"")</f>
      </c>
      <c r="DD922">
        <f>IF($DI922&gt;=17,INDEX($CL:$CL,$DH922+17),"")</f>
      </c>
      <c r="DE922">
        <f>IF($DI922&gt;=18,INDEX($CL:$CL,$DH922+18),"")</f>
      </c>
      <c r="DF922">
        <f>IF($DI922&gt;=19,INDEX($CL:$CL,$DH922+19),"")</f>
      </c>
      <c r="DG922">
        <f>IF($DI922&gt;=20,INDEX($CL:$CL,$DH922+20),"")</f>
      </c>
      <c r="DH922">
        <f>IFERROR(MATCH($CK922,$CL$2:$CL$1558,0)+1,0)</f>
      </c>
      <c r="DI922">
        <f>IFERROR(INDEX($CM$2:$CM$1558,MATCH($CK922,$CL$2:$CL$1558,0)),0)</f>
      </c>
      <c r="DJ922">
        <f>IFERROR(INDEX($AQ:$AQ,MATCH($K922,$AP:$AP,0))&amp;"","")</f>
      </c>
      <c r="DN922">
        <f>IF($GQ922&gt;=1,INDEX($DK:$DK,$GP922+1),"")</f>
      </c>
      <c r="DO922">
        <f>IF($GQ922&gt;=2,INDEX($DK:$DK,$GP922+2),"")</f>
      </c>
      <c r="DP922">
        <f>IF($GQ922&gt;=3,INDEX($DK:$DK,$GP922+3),"")</f>
      </c>
      <c r="DQ922">
        <f>IF($GQ922&gt;=4,INDEX($DK:$DK,$GP922+4),"")</f>
      </c>
      <c r="DR922">
        <f>IF($GQ922&gt;=5,INDEX($DK:$DK,$GP922+5),"")</f>
      </c>
      <c r="DS922">
        <f>IF($GQ922&gt;=6,INDEX($DK:$DK,$GP922+6),"")</f>
      </c>
      <c r="DT922">
        <f>IF($GQ922&gt;=7,INDEX($DK:$DK,$GP922+7),"")</f>
      </c>
      <c r="DU922">
        <f>IF($GQ922&gt;=8,INDEX($DK:$DK,$GP922+8),"")</f>
      </c>
      <c r="DV922">
        <f>IF($GQ922&gt;=9,INDEX($DK:$DK,$GP922+9),"")</f>
      </c>
      <c r="DW922">
        <f>IF($GQ922&gt;=10,INDEX($DK:$DK,$GP922+10),"")</f>
      </c>
      <c r="DX922">
        <f>IF($GQ922&gt;=11,INDEX($DK:$DK,$GP922+11),"")</f>
      </c>
      <c r="DY922">
        <f>IF($GQ922&gt;=12,INDEX($DK:$DK,$GP922+12),"")</f>
      </c>
      <c r="DZ922">
        <f>IF($GQ922&gt;=13,INDEX($DK:$DK,$GP922+13),"")</f>
      </c>
      <c r="EA922">
        <f>IF($GQ922&gt;=14,INDEX($DK:$DK,$GP922+14),"")</f>
      </c>
      <c r="EB922">
        <f>IF($GQ922&gt;=15,INDEX($DK:$DK,$GP922+15),"")</f>
      </c>
      <c r="EC922">
        <f>IF($GQ922&gt;=16,INDEX($DK:$DK,$GP922+16),"")</f>
      </c>
      <c r="ED922">
        <f>IF($GQ922&gt;=17,INDEX($DK:$DK,$GP922+17),"")</f>
      </c>
      <c r="EE922">
        <f>IF($GQ922&gt;=18,INDEX($DK:$DK,$GP922+18),"")</f>
      </c>
      <c r="EF922">
        <f>IF($GQ922&gt;=19,INDEX($DK:$DK,$GP922+19),"")</f>
      </c>
      <c r="EG922">
        <f>IF($GQ922&gt;=20,INDEX($DK:$DK,$GP922+20),"")</f>
      </c>
      <c r="EH922">
        <f>IF($GQ922&gt;=21,INDEX($DK:$DK,$GP922+21),"")</f>
      </c>
      <c r="EI922">
        <f>IF($GQ922&gt;=22,INDEX($DK:$DK,$GP922+22),"")</f>
      </c>
      <c r="EJ922">
        <f>IF($GQ922&gt;=23,INDEX($DK:$DK,$GP922+23),"")</f>
      </c>
      <c r="EK922">
        <f>IF($GQ922&gt;=24,INDEX($DK:$DK,$GP922+24),"")</f>
      </c>
      <c r="EL922">
        <f>IF($GQ922&gt;=25,INDEX($DK:$DK,$GP922+25),"")</f>
      </c>
      <c r="EM922">
        <f>IF($GQ922&gt;=26,INDEX($DK:$DK,$GP922+26),"")</f>
      </c>
      <c r="EN922">
        <f>IF($GQ922&gt;=27,INDEX($DK:$DK,$GP922+27),"")</f>
      </c>
      <c r="EO922">
        <f>IF($GQ922&gt;=28,INDEX($DK:$DK,$GP922+28),"")</f>
      </c>
      <c r="EP922">
        <f>IF($GQ922&gt;=29,INDEX($DK:$DK,$GP922+29),"")</f>
      </c>
      <c r="EQ922">
        <f>IF($GQ922&gt;=30,INDEX($DK:$DK,$GP922+30),"")</f>
      </c>
      <c r="ER922">
        <f>IF($GQ922&gt;=31,INDEX($DK:$DK,$GP922+31),"")</f>
      </c>
      <c r="ES922">
        <f>IF($GQ922&gt;=32,INDEX($DK:$DK,$GP922+32),"")</f>
      </c>
      <c r="ET922">
        <f>IF($GQ922&gt;=33,INDEX($DK:$DK,$GP922+33),"")</f>
      </c>
      <c r="EU922">
        <f>IF($GQ922&gt;=34,INDEX($DK:$DK,$GP922+34),"")</f>
      </c>
      <c r="EV922">
        <f>IF($GQ922&gt;=35,INDEX($DK:$DK,$GP922+35),"")</f>
      </c>
      <c r="EW922">
        <f>IF($GQ922&gt;=36,INDEX($DK:$DK,$GP922+36),"")</f>
      </c>
      <c r="EX922">
        <f>IF($GQ922&gt;=37,INDEX($DK:$DK,$GP922+37),"")</f>
      </c>
      <c r="EY922">
        <f>IF($GQ922&gt;=38,INDEX($DK:$DK,$GP922+38),"")</f>
      </c>
      <c r="EZ922">
        <f>IF($GQ922&gt;=39,INDEX($DK:$DK,$GP922+39),"")</f>
      </c>
      <c r="FA922">
        <f>IF($GQ922&gt;=40,INDEX($DK:$DK,$GP922+40),"")</f>
      </c>
      <c r="FB922">
        <f>IF($GQ922&gt;=1,INDEX($DL:$DL,$GP922+1),"")</f>
      </c>
      <c r="FC922">
        <f>IF($GQ922&gt;=2,INDEX($DL:$DL,$GP922+2),"")</f>
      </c>
      <c r="FD922">
        <f>IF($GQ922&gt;=3,INDEX($DL:$DL,$GP922+3),"")</f>
      </c>
      <c r="FE922">
        <f>IF($GQ922&gt;=4,INDEX($DL:$DL,$GP922+4),"")</f>
      </c>
      <c r="FF922">
        <f>IF($GQ922&gt;=5,INDEX($DL:$DL,$GP922+5),"")</f>
      </c>
      <c r="FG922">
        <f>IF($GQ922&gt;=6,INDEX($DL:$DL,$GP922+6),"")</f>
      </c>
      <c r="FH922">
        <f>IF($GQ922&gt;=7,INDEX($DL:$DL,$GP922+7),"")</f>
      </c>
      <c r="FI922">
        <f>IF($GQ922&gt;=8,INDEX($DL:$DL,$GP922+8),"")</f>
      </c>
      <c r="FJ922">
        <f>IF($GQ922&gt;=9,INDEX($DL:$DL,$GP922+9),"")</f>
      </c>
      <c r="FK922">
        <f>IF($GQ922&gt;=10,INDEX($DL:$DL,$GP922+10),"")</f>
      </c>
      <c r="FL922">
        <f>IF($GQ922&gt;=11,INDEX($DL:$DL,$GP922+11),"")</f>
      </c>
      <c r="FM922">
        <f>IF($GQ922&gt;=12,INDEX($DL:$DL,$GP922+12),"")</f>
      </c>
      <c r="FN922">
        <f>IF($GQ922&gt;=13,INDEX($DL:$DL,$GP922+13),"")</f>
      </c>
      <c r="FO922">
        <f>IF($GQ922&gt;=14,INDEX($DL:$DL,$GP922+14),"")</f>
      </c>
      <c r="FP922">
        <f>IF($GQ922&gt;=15,INDEX($DL:$DL,$GP922+15),"")</f>
      </c>
      <c r="FQ922">
        <f>IF($GQ922&gt;=16,INDEX($DL:$DL,$GP922+16),"")</f>
      </c>
      <c r="FR922">
        <f>IF($GQ922&gt;=17,INDEX($DL:$DL,$GP922+17),"")</f>
      </c>
      <c r="FS922">
        <f>IF($GQ922&gt;=18,INDEX($DL:$DL,$GP922+18),"")</f>
      </c>
      <c r="FT922">
        <f>IF($GQ922&gt;=19,INDEX($DL:$DL,$GP922+19),"")</f>
      </c>
      <c r="FU922">
        <f>IF($GQ922&gt;=20,INDEX($DL:$DL,$GP922+20),"")</f>
      </c>
      <c r="FV922">
        <f>IF($GQ922&gt;=21,INDEX($DL:$DL,$GP922+21),"")</f>
      </c>
      <c r="FW922">
        <f>IF($GQ922&gt;=22,INDEX($DL:$DL,$GP922+22),"")</f>
      </c>
      <c r="FX922">
        <f>IF($GQ922&gt;=23,INDEX($DL:$DL,$GP922+23),"")</f>
      </c>
      <c r="FY922">
        <f>IF($GQ922&gt;=24,INDEX($DL:$DL,$GP922+24),"")</f>
      </c>
      <c r="FZ922">
        <f>IF($GQ922&gt;=25,INDEX($DL:$DL,$GP922+25),"")</f>
      </c>
      <c r="GA922">
        <f>IF($GQ922&gt;=26,INDEX($DL:$DL,$GP922+26),"")</f>
      </c>
      <c r="GB922">
        <f>IF($GQ922&gt;=27,INDEX($DL:$DL,$GP922+27),"")</f>
      </c>
      <c r="GC922">
        <f>IF($GQ922&gt;=28,INDEX($DL:$DL,$GP922+28),"")</f>
      </c>
      <c r="GD922">
        <f>IF($GQ922&gt;=29,INDEX($DL:$DL,$GP922+29),"")</f>
      </c>
      <c r="GE922">
        <f>IF($GQ922&gt;=30,INDEX($DL:$DL,$GP922+30),"")</f>
      </c>
      <c r="GF922">
        <f>IF($GQ922&gt;=31,INDEX($DL:$DL,$GP922+31),"")</f>
      </c>
      <c r="GG922">
        <f>IF($GQ922&gt;=32,INDEX($DL:$DL,$GP922+32),"")</f>
      </c>
      <c r="GH922">
        <f>IF($GQ922&gt;=33,INDEX($DL:$DL,$GP922+33),"")</f>
      </c>
      <c r="GI922">
        <f>IF($GQ922&gt;=34,INDEX($DL:$DL,$GP922+34),"")</f>
      </c>
      <c r="GJ922">
        <f>IF($GQ922&gt;=35,INDEX($DL:$DL,$GP922+35),"")</f>
      </c>
      <c r="GK922">
        <f>IF($GQ922&gt;=36,INDEX($DL:$DL,$GP922+36),"")</f>
      </c>
      <c r="GL922">
        <f>IF($GQ922&gt;=37,INDEX($DL:$DL,$GP922+37),"")</f>
      </c>
      <c r="GM922">
        <f>IF($GQ922&gt;=38,INDEX($DL:$DL,$GP922+38),"")</f>
      </c>
      <c r="GN922">
        <f>IF($GQ922&gt;=39,INDEX($DL:$DL,$GP922+39),"")</f>
      </c>
      <c r="GO922">
        <f>IF($GQ922&gt;=40,INDEX($DL:$DL,$GP922+40),"")</f>
      </c>
      <c r="GP922">
        <f>IFERROR(MATCH($DJ922,$DK$2:$DK$148,0)+1,0)</f>
      </c>
      <c r="GQ922">
        <f>IFERROR(INDEX($DM$2:$DM$148,MATCH($DJ922,$DK$2:$DK$148,0)),0)</f>
      </c>
      <c r="GR922">
        <f>IFERROR(MATCH($L922,$DN$922:$FA$922,0),0)</f>
      </c>
      <c r="GS922">
        <f>IF($GR922&gt;0,INDEX($FB$922:$GO$922,$GR922),"")</f>
      </c>
      <c r="GV922">
        <f>IF($JE922&gt;=1,INDEX($GT:$GT,$JD922+1),"")</f>
      </c>
      <c r="GW922">
        <f>IF($JE922&gt;=2,INDEX($GT:$GT,$JD922+2),"")</f>
      </c>
      <c r="GX922">
        <f>IF($JE922&gt;=3,INDEX($GT:$GT,$JD922+3),"")</f>
      </c>
      <c r="GY922">
        <f>IF($JE922&gt;=4,INDEX($GT:$GT,$JD922+4),"")</f>
      </c>
      <c r="GZ922">
        <f>IF($JE922&gt;=5,INDEX($GT:$GT,$JD922+5),"")</f>
      </c>
      <c r="HA922">
        <f>IF($JE922&gt;=6,INDEX($GT:$GT,$JD922+6),"")</f>
      </c>
      <c r="HB922">
        <f>IF($JE922&gt;=7,INDEX($GT:$GT,$JD922+7),"")</f>
      </c>
      <c r="HC922">
        <f>IF($JE922&gt;=8,INDEX($GT:$GT,$JD922+8),"")</f>
      </c>
      <c r="HD922">
        <f>IF($JE922&gt;=9,INDEX($GT:$GT,$JD922+9),"")</f>
      </c>
      <c r="HE922">
        <f>IF($JE922&gt;=10,INDEX($GT:$GT,$JD922+10),"")</f>
      </c>
      <c r="HF922">
        <f>IF($JE922&gt;=11,INDEX($GT:$GT,$JD922+11),"")</f>
      </c>
      <c r="HG922">
        <f>IF($JE922&gt;=12,INDEX($GT:$GT,$JD922+12),"")</f>
      </c>
      <c r="HH922">
        <f>IF($JE922&gt;=13,INDEX($GT:$GT,$JD922+13),"")</f>
      </c>
      <c r="HI922">
        <f>IF($JE922&gt;=14,INDEX($GT:$GT,$JD922+14),"")</f>
      </c>
      <c r="HJ922">
        <f>IF($JE922&gt;=15,INDEX($GT:$GT,$JD922+15),"")</f>
      </c>
      <c r="HK922">
        <f>IF($JE922&gt;=16,INDEX($GT:$GT,$JD922+16),"")</f>
      </c>
      <c r="HL922">
        <f>IF($JE922&gt;=17,INDEX($GT:$GT,$JD922+17),"")</f>
      </c>
      <c r="HM922">
        <f>IF($JE922&gt;=18,INDEX($GT:$GT,$JD922+18),"")</f>
      </c>
      <c r="HN922">
        <f>IF($JE922&gt;=19,INDEX($GT:$GT,$JD922+19),"")</f>
      </c>
      <c r="HO922">
        <f>IF($JE922&gt;=20,INDEX($GT:$GT,$JD922+20),"")</f>
      </c>
      <c r="HP922">
        <f>IF($JE922&gt;=21,INDEX($GT:$GT,$JD922+21),"")</f>
      </c>
      <c r="HQ922">
        <f>IF($JE922&gt;=22,INDEX($GT:$GT,$JD922+22),"")</f>
      </c>
      <c r="HR922">
        <f>IF($JE922&gt;=23,INDEX($GT:$GT,$JD922+23),"")</f>
      </c>
      <c r="HS922">
        <f>IF($JE922&gt;=24,INDEX($GT:$GT,$JD922+24),"")</f>
      </c>
      <c r="HT922">
        <f>IF($JE922&gt;=25,INDEX($GT:$GT,$JD922+25),"")</f>
      </c>
      <c r="HU922">
        <f>IF($JE922&gt;=26,INDEX($GT:$GT,$JD922+26),"")</f>
      </c>
      <c r="HV922">
        <f>IF($JE922&gt;=27,INDEX($GT:$GT,$JD922+27),"")</f>
      </c>
      <c r="HW922">
        <f>IF($JE922&gt;=28,INDEX($GT:$GT,$JD922+28),"")</f>
      </c>
      <c r="HX922">
        <f>IF($JE922&gt;=29,INDEX($GT:$GT,$JD922+29),"")</f>
      </c>
      <c r="HY922">
        <f>IF($JE922&gt;=30,INDEX($GT:$GT,$JD922+30),"")</f>
      </c>
      <c r="HZ922">
        <f>IF($JE922&gt;=31,INDEX($GT:$GT,$JD922+31),"")</f>
      </c>
      <c r="IA922">
        <f>IF($JE922&gt;=32,INDEX($GT:$GT,$JD922+32),"")</f>
      </c>
      <c r="IB922">
        <f>IF($JE922&gt;=33,INDEX($GT:$GT,$JD922+33),"")</f>
      </c>
      <c r="IC922">
        <f>IF($JE922&gt;=34,INDEX($GT:$GT,$JD922+34),"")</f>
      </c>
      <c r="ID922">
        <f>IF($JE922&gt;=35,INDEX($GT:$GT,$JD922+35),"")</f>
      </c>
      <c r="IE922">
        <f>IF($JE922&gt;=36,INDEX($GT:$GT,$JD922+36),"")</f>
      </c>
      <c r="IF922">
        <f>IF($JE922&gt;=37,INDEX($GT:$GT,$JD922+37),"")</f>
      </c>
      <c r="IG922">
        <f>IF($JE922&gt;=38,INDEX($GT:$GT,$JD922+38),"")</f>
      </c>
      <c r="IH922">
        <f>IF($JE922&gt;=39,INDEX($GT:$GT,$JD922+39),"")</f>
      </c>
      <c r="II922">
        <f>IF($JE922&gt;=40,INDEX($GT:$GT,$JD922+40),"")</f>
      </c>
      <c r="IJ922">
        <f>IF($JE922&gt;=41,INDEX($GT:$GT,$JD922+41),"")</f>
      </c>
      <c r="IK922">
        <f>IF($JE922&gt;=42,INDEX($GT:$GT,$JD922+42),"")</f>
      </c>
      <c r="IL922">
        <f>IF($JE922&gt;=43,INDEX($GT:$GT,$JD922+43),"")</f>
      </c>
      <c r="IM922">
        <f>IF($JE922&gt;=44,INDEX($GT:$GT,$JD922+44),"")</f>
      </c>
      <c r="IN922">
        <f>IF($JE922&gt;=45,INDEX($GT:$GT,$JD922+45),"")</f>
      </c>
      <c r="IO922">
        <f>IF($JE922&gt;=46,INDEX($GT:$GT,$JD922+46),"")</f>
      </c>
      <c r="IP922">
        <f>IF($JE922&gt;=47,INDEX($GT:$GT,$JD922+47),"")</f>
      </c>
      <c r="IQ922">
        <f>IF($JE922&gt;=48,INDEX($GT:$GT,$JD922+48),"")</f>
      </c>
      <c r="IR922">
        <f>IF($JE922&gt;=49,INDEX($GT:$GT,$JD922+49),"")</f>
      </c>
      <c r="IS922">
        <f>IF($JE922&gt;=50,INDEX($GT:$GT,$JD922+50),"")</f>
      </c>
      <c r="IT922">
        <f>IF($JE922&gt;=51,INDEX($GT:$GT,$JD922+51),"")</f>
      </c>
      <c r="IU922">
        <f>IF($JE922&gt;=52,INDEX($GT:$GT,$JD922+52),"")</f>
      </c>
      <c r="IV922">
        <f>IF($JE922&gt;=53,INDEX($GT:$GT,$JD922+53),"")</f>
      </c>
      <c r="IW922">
        <f>IF($JE922&gt;=54,INDEX($GT:$GT,$JD922+54),"")</f>
      </c>
      <c r="IX922">
        <f>IF($JE922&gt;=55,INDEX($GT:$GT,$JD922+55),"")</f>
      </c>
      <c r="IY922">
        <f>IF($JE922&gt;=56,INDEX($GT:$GT,$JD922+56),"")</f>
      </c>
      <c r="IZ922">
        <f>IF($JE922&gt;=57,INDEX($GT:$GT,$JD922+57),"")</f>
      </c>
      <c r="JA922">
        <f>IF($JE922&gt;=58,INDEX($GT:$GT,$JD922+58),"")</f>
      </c>
      <c r="JB922">
        <f>IF($JE922&gt;=59,INDEX($GT:$GT,$JD922+59),"")</f>
      </c>
      <c r="JC922">
        <f>IF($JE922&gt;=60,INDEX($GT:$GT,$JD922+60),"")</f>
      </c>
      <c r="JD922">
        <f>IFERROR(MATCH($GS922,$GT$2:$GT$322,0)+1,0)</f>
      </c>
      <c r="JE922">
        <f>IFERROR(INDEX($GU$2:$GU$322,MATCH($GS922,$GT$2:$GT$322,0)),0)</f>
      </c>
      <c r="JF922" t="s">
        <v>28</v>
      </c>
      <c r="JG922" t="s">
        <v>28</v>
      </c>
    </row>
    <row r="923" spans="1:267" x14ac:dyDescent="0.25">
      <c r="J923" s="1"/>
      <c r="K923" s="1"/>
      <c r="L923" s="1"/>
      <c r="M923" s="1"/>
      <c r="N923" s="1">
        <f>IFERROR(IF(FIND(" - ",$J923)&gt;0,MID($J923,FIND(" - ",$J923)+3,LEN($J923)),""),"")</f>
      </c>
      <c r="P923" s="1"/>
      <c r="S923" t="s">
        <v>28</v>
      </c>
      <c r="U923">
        <f>IF(OR($S923="",$T923=""),"",IFERROR($S923/$T923,0))</f>
      </c>
      <c r="V923">
        <f>IF($S923="","",
IF($K923="","",
IF(ISNUMBER(SEARCH("exempt",LOWER($K923))),0,
$S923*(VALUE(SUBSTITUTE($K923,"%",""))/100))))</f>
      </c>
      <c r="AB923">
        <f>IF($S923="","",
SUM($S923,$V923,$Z923,$W923,$Y923)-
IF($AA923="",0,VALUE($AA923)))</f>
      </c>
      <c r="AJ923" t="s">
        <v>1776</v>
      </c>
      <c r="AR923">
        <f>IFERROR(LEFT($J923,FIND(" - ",$J923)-1),$J923)</f>
      </c>
      <c r="AU923">
        <f>IF($CJ923&gt;=1,INDEX($AS:$AS,$CI923+1),"")</f>
      </c>
      <c r="AV923">
        <f>IF($CJ923&gt;=2,INDEX($AS:$AS,$CI923+2),"")</f>
      </c>
      <c r="AW923">
        <f>IF($CJ923&gt;=3,INDEX($AS:$AS,$CI923+3),"")</f>
      </c>
      <c r="AX923">
        <f>IF($CJ923&gt;=4,INDEX($AS:$AS,$CI923+4),"")</f>
      </c>
      <c r="AY923">
        <f>IF($CJ923&gt;=5,INDEX($AS:$AS,$CI923+5),"")</f>
      </c>
      <c r="AZ923">
        <f>IF($CJ923&gt;=6,INDEX($AS:$AS,$CI923+6),"")</f>
      </c>
      <c r="BA923">
        <f>IF($CJ923&gt;=7,INDEX($AS:$AS,$CI923+7),"")</f>
      </c>
      <c r="BB923">
        <f>IF($CJ923&gt;=8,INDEX($AS:$AS,$CI923+8),"")</f>
      </c>
      <c r="BC923">
        <f>IF($CJ923&gt;=9,INDEX($AS:$AS,$CI923+9),"")</f>
      </c>
      <c r="BD923">
        <f>IF($CJ923&gt;=10,INDEX($AS:$AS,$CI923+10),"")</f>
      </c>
      <c r="BE923">
        <f>IF($CJ923&gt;=11,INDEX($AS:$AS,$CI923+11),"")</f>
      </c>
      <c r="BF923">
        <f>IF($CJ923&gt;=12,INDEX($AS:$AS,$CI923+12),"")</f>
      </c>
      <c r="BG923">
        <f>IF($CJ923&gt;=13,INDEX($AS:$AS,$CI923+13),"")</f>
      </c>
      <c r="BH923">
        <f>IF($CJ923&gt;=14,INDEX($AS:$AS,$CI923+14),"")</f>
      </c>
      <c r="BI923">
        <f>IF($CJ923&gt;=15,INDEX($AS:$AS,$CI923+15),"")</f>
      </c>
      <c r="BJ923">
        <f>IF($CJ923&gt;=16,INDEX($AS:$AS,$CI923+16),"")</f>
      </c>
      <c r="BK923">
        <f>IF($CJ923&gt;=17,INDEX($AS:$AS,$CI923+17),"")</f>
      </c>
      <c r="BL923">
        <f>IF($CJ923&gt;=18,INDEX($AS:$AS,$CI923+18),"")</f>
      </c>
      <c r="BM923">
        <f>IF($CJ923&gt;=19,INDEX($AS:$AS,$CI923+19),"")</f>
      </c>
      <c r="BN923">
        <f>IF($CJ923&gt;=20,INDEX($AS:$AS,$CI923+20),"")</f>
      </c>
      <c r="BO923">
        <f>IF($CJ923&gt;=21,INDEX($AS:$AS,$CI923+21),"")</f>
      </c>
      <c r="BP923">
        <f>IF($CJ923&gt;=22,INDEX($AS:$AS,$CI923+22),"")</f>
      </c>
      <c r="BQ923">
        <f>IF($CJ923&gt;=23,INDEX($AS:$AS,$CI923+23),"")</f>
      </c>
      <c r="BR923">
        <f>IF($CJ923&gt;=24,INDEX($AS:$AS,$CI923+24),"")</f>
      </c>
      <c r="BS923">
        <f>IF($CJ923&gt;=25,INDEX($AS:$AS,$CI923+25),"")</f>
      </c>
      <c r="BT923">
        <f>IF($CJ923&gt;=26,INDEX($AS:$AS,$CI923+26),"")</f>
      </c>
      <c r="BU923">
        <f>IF($CJ923&gt;=27,INDEX($AS:$AS,$CI923+27),"")</f>
      </c>
      <c r="BV923">
        <f>IF($CJ923&gt;=28,INDEX($AS:$AS,$CI923+28),"")</f>
      </c>
      <c r="BW923">
        <f>IF($CJ923&gt;=29,INDEX($AS:$AS,$CI923+29),"")</f>
      </c>
      <c r="BX923">
        <f>IF($CJ923&gt;=30,INDEX($AS:$AS,$CI923+30),"")</f>
      </c>
      <c r="BY923">
        <f>IF($CJ923&gt;=31,INDEX($AS:$AS,$CI923+31),"")</f>
      </c>
      <c r="BZ923">
        <f>IF($CJ923&gt;=32,INDEX($AS:$AS,$CI923+32),"")</f>
      </c>
      <c r="CA923">
        <f>IF($CJ923&gt;=33,INDEX($AS:$AS,$CI923+33),"")</f>
      </c>
      <c r="CB923">
        <f>IF($CJ923&gt;=34,INDEX($AS:$AS,$CI923+34),"")</f>
      </c>
      <c r="CC923">
        <f>IF($CJ923&gt;=35,INDEX($AS:$AS,$CI923+35),"")</f>
      </c>
      <c r="CD923">
        <f>IF($CJ923&gt;=36,INDEX($AS:$AS,$CI923+36),"")</f>
      </c>
      <c r="CE923">
        <f>IF($CJ923&gt;=37,INDEX($AS:$AS,$CI923+37),"")</f>
      </c>
      <c r="CF923">
        <f>IF($CJ923&gt;=38,INDEX($AS:$AS,$CI923+38),"")</f>
      </c>
      <c r="CG923">
        <f>IF($CJ923&gt;=39,INDEX($AS:$AS,$CI923+39),"")</f>
      </c>
      <c r="CH923">
        <f>IF($CJ923&gt;=40,INDEX($AS:$AS,$CI923+40),"")</f>
      </c>
      <c r="CI923">
        <f>IFERROR(MATCH($AR923,$AS$2:$AS$133,0)+1,0)</f>
      </c>
      <c r="CJ923">
        <f>IFERROR(INDEX($AT$2:$AT$133,MATCH($AR923,$AS$2:$AS$133,0)),0)</f>
      </c>
      <c r="CK923">
        <f>IFERROR(LEFT($O923,FIND(" - ",$O923)-1),$O923)</f>
      </c>
      <c r="CL923" t="s">
        <v>113</v>
      </c>
      <c r="CN923">
        <f>IF($DI923&gt;=1,INDEX($CL:$CL,$DH923+1),"")</f>
      </c>
      <c r="CO923">
        <f>IF($DI923&gt;=2,INDEX($CL:$CL,$DH923+2),"")</f>
      </c>
      <c r="CP923">
        <f>IF($DI923&gt;=3,INDEX($CL:$CL,$DH923+3),"")</f>
      </c>
      <c r="CQ923">
        <f>IF($DI923&gt;=4,INDEX($CL:$CL,$DH923+4),"")</f>
      </c>
      <c r="CR923">
        <f>IF($DI923&gt;=5,INDEX($CL:$CL,$DH923+5),"")</f>
      </c>
      <c r="CS923">
        <f>IF($DI923&gt;=6,INDEX($CL:$CL,$DH923+6),"")</f>
      </c>
      <c r="CT923">
        <f>IF($DI923&gt;=7,INDEX($CL:$CL,$DH923+7),"")</f>
      </c>
      <c r="CU923">
        <f>IF($DI923&gt;=8,INDEX($CL:$CL,$DH923+8),"")</f>
      </c>
      <c r="CV923">
        <f>IF($DI923&gt;=9,INDEX($CL:$CL,$DH923+9),"")</f>
      </c>
      <c r="CW923">
        <f>IF($DI923&gt;=10,INDEX($CL:$CL,$DH923+10),"")</f>
      </c>
      <c r="CX923">
        <f>IF($DI923&gt;=11,INDEX($CL:$CL,$DH923+11),"")</f>
      </c>
      <c r="CY923">
        <f>IF($DI923&gt;=12,INDEX($CL:$CL,$DH923+12),"")</f>
      </c>
      <c r="CZ923">
        <f>IF($DI923&gt;=13,INDEX($CL:$CL,$DH923+13),"")</f>
      </c>
      <c r="DA923">
        <f>IF($DI923&gt;=14,INDEX($CL:$CL,$DH923+14),"")</f>
      </c>
      <c r="DB923">
        <f>IF($DI923&gt;=15,INDEX($CL:$CL,$DH923+15),"")</f>
      </c>
      <c r="DC923">
        <f>IF($DI923&gt;=16,INDEX($CL:$CL,$DH923+16),"")</f>
      </c>
      <c r="DD923">
        <f>IF($DI923&gt;=17,INDEX($CL:$CL,$DH923+17),"")</f>
      </c>
      <c r="DE923">
        <f>IF($DI923&gt;=18,INDEX($CL:$CL,$DH923+18),"")</f>
      </c>
      <c r="DF923">
        <f>IF($DI923&gt;=19,INDEX($CL:$CL,$DH923+19),"")</f>
      </c>
      <c r="DG923">
        <f>IF($DI923&gt;=20,INDEX($CL:$CL,$DH923+20),"")</f>
      </c>
      <c r="DH923">
        <f>IFERROR(MATCH($CK923,$CL$2:$CL$1558,0)+1,0)</f>
      </c>
      <c r="DI923">
        <f>IFERROR(INDEX($CM$2:$CM$1558,MATCH($CK923,$CL$2:$CL$1558,0)),0)</f>
      </c>
      <c r="DJ923">
        <f>IFERROR(INDEX($AQ:$AQ,MATCH($K923,$AP:$AP,0))&amp;"","")</f>
      </c>
      <c r="DN923">
        <f>IF($GQ923&gt;=1,INDEX($DK:$DK,$GP923+1),"")</f>
      </c>
      <c r="DO923">
        <f>IF($GQ923&gt;=2,INDEX($DK:$DK,$GP923+2),"")</f>
      </c>
      <c r="DP923">
        <f>IF($GQ923&gt;=3,INDEX($DK:$DK,$GP923+3),"")</f>
      </c>
      <c r="DQ923">
        <f>IF($GQ923&gt;=4,INDEX($DK:$DK,$GP923+4),"")</f>
      </c>
      <c r="DR923">
        <f>IF($GQ923&gt;=5,INDEX($DK:$DK,$GP923+5),"")</f>
      </c>
      <c r="DS923">
        <f>IF($GQ923&gt;=6,INDEX($DK:$DK,$GP923+6),"")</f>
      </c>
      <c r="DT923">
        <f>IF($GQ923&gt;=7,INDEX($DK:$DK,$GP923+7),"")</f>
      </c>
      <c r="DU923">
        <f>IF($GQ923&gt;=8,INDEX($DK:$DK,$GP923+8),"")</f>
      </c>
      <c r="DV923">
        <f>IF($GQ923&gt;=9,INDEX($DK:$DK,$GP923+9),"")</f>
      </c>
      <c r="DW923">
        <f>IF($GQ923&gt;=10,INDEX($DK:$DK,$GP923+10),"")</f>
      </c>
      <c r="DX923">
        <f>IF($GQ923&gt;=11,INDEX($DK:$DK,$GP923+11),"")</f>
      </c>
      <c r="DY923">
        <f>IF($GQ923&gt;=12,INDEX($DK:$DK,$GP923+12),"")</f>
      </c>
      <c r="DZ923">
        <f>IF($GQ923&gt;=13,INDEX($DK:$DK,$GP923+13),"")</f>
      </c>
      <c r="EA923">
        <f>IF($GQ923&gt;=14,INDEX($DK:$DK,$GP923+14),"")</f>
      </c>
      <c r="EB923">
        <f>IF($GQ923&gt;=15,INDEX($DK:$DK,$GP923+15),"")</f>
      </c>
      <c r="EC923">
        <f>IF($GQ923&gt;=16,INDEX($DK:$DK,$GP923+16),"")</f>
      </c>
      <c r="ED923">
        <f>IF($GQ923&gt;=17,INDEX($DK:$DK,$GP923+17),"")</f>
      </c>
      <c r="EE923">
        <f>IF($GQ923&gt;=18,INDEX($DK:$DK,$GP923+18),"")</f>
      </c>
      <c r="EF923">
        <f>IF($GQ923&gt;=19,INDEX($DK:$DK,$GP923+19),"")</f>
      </c>
      <c r="EG923">
        <f>IF($GQ923&gt;=20,INDEX($DK:$DK,$GP923+20),"")</f>
      </c>
      <c r="EH923">
        <f>IF($GQ923&gt;=21,INDEX($DK:$DK,$GP923+21),"")</f>
      </c>
      <c r="EI923">
        <f>IF($GQ923&gt;=22,INDEX($DK:$DK,$GP923+22),"")</f>
      </c>
      <c r="EJ923">
        <f>IF($GQ923&gt;=23,INDEX($DK:$DK,$GP923+23),"")</f>
      </c>
      <c r="EK923">
        <f>IF($GQ923&gt;=24,INDEX($DK:$DK,$GP923+24),"")</f>
      </c>
      <c r="EL923">
        <f>IF($GQ923&gt;=25,INDEX($DK:$DK,$GP923+25),"")</f>
      </c>
      <c r="EM923">
        <f>IF($GQ923&gt;=26,INDEX($DK:$DK,$GP923+26),"")</f>
      </c>
      <c r="EN923">
        <f>IF($GQ923&gt;=27,INDEX($DK:$DK,$GP923+27),"")</f>
      </c>
      <c r="EO923">
        <f>IF($GQ923&gt;=28,INDEX($DK:$DK,$GP923+28),"")</f>
      </c>
      <c r="EP923">
        <f>IF($GQ923&gt;=29,INDEX($DK:$DK,$GP923+29),"")</f>
      </c>
      <c r="EQ923">
        <f>IF($GQ923&gt;=30,INDEX($DK:$DK,$GP923+30),"")</f>
      </c>
      <c r="ER923">
        <f>IF($GQ923&gt;=31,INDEX($DK:$DK,$GP923+31),"")</f>
      </c>
      <c r="ES923">
        <f>IF($GQ923&gt;=32,INDEX($DK:$DK,$GP923+32),"")</f>
      </c>
      <c r="ET923">
        <f>IF($GQ923&gt;=33,INDEX($DK:$DK,$GP923+33),"")</f>
      </c>
      <c r="EU923">
        <f>IF($GQ923&gt;=34,INDEX($DK:$DK,$GP923+34),"")</f>
      </c>
      <c r="EV923">
        <f>IF($GQ923&gt;=35,INDEX($DK:$DK,$GP923+35),"")</f>
      </c>
      <c r="EW923">
        <f>IF($GQ923&gt;=36,INDEX($DK:$DK,$GP923+36),"")</f>
      </c>
      <c r="EX923">
        <f>IF($GQ923&gt;=37,INDEX($DK:$DK,$GP923+37),"")</f>
      </c>
      <c r="EY923">
        <f>IF($GQ923&gt;=38,INDEX($DK:$DK,$GP923+38),"")</f>
      </c>
      <c r="EZ923">
        <f>IF($GQ923&gt;=39,INDEX($DK:$DK,$GP923+39),"")</f>
      </c>
      <c r="FA923">
        <f>IF($GQ923&gt;=40,INDEX($DK:$DK,$GP923+40),"")</f>
      </c>
      <c r="FB923">
        <f>IF($GQ923&gt;=1,INDEX($DL:$DL,$GP923+1),"")</f>
      </c>
      <c r="FC923">
        <f>IF($GQ923&gt;=2,INDEX($DL:$DL,$GP923+2),"")</f>
      </c>
      <c r="FD923">
        <f>IF($GQ923&gt;=3,INDEX($DL:$DL,$GP923+3),"")</f>
      </c>
      <c r="FE923">
        <f>IF($GQ923&gt;=4,INDEX($DL:$DL,$GP923+4),"")</f>
      </c>
      <c r="FF923">
        <f>IF($GQ923&gt;=5,INDEX($DL:$DL,$GP923+5),"")</f>
      </c>
      <c r="FG923">
        <f>IF($GQ923&gt;=6,INDEX($DL:$DL,$GP923+6),"")</f>
      </c>
      <c r="FH923">
        <f>IF($GQ923&gt;=7,INDEX($DL:$DL,$GP923+7),"")</f>
      </c>
      <c r="FI923">
        <f>IF($GQ923&gt;=8,INDEX($DL:$DL,$GP923+8),"")</f>
      </c>
      <c r="FJ923">
        <f>IF($GQ923&gt;=9,INDEX($DL:$DL,$GP923+9),"")</f>
      </c>
      <c r="FK923">
        <f>IF($GQ923&gt;=10,INDEX($DL:$DL,$GP923+10),"")</f>
      </c>
      <c r="FL923">
        <f>IF($GQ923&gt;=11,INDEX($DL:$DL,$GP923+11),"")</f>
      </c>
      <c r="FM923">
        <f>IF($GQ923&gt;=12,INDEX($DL:$DL,$GP923+12),"")</f>
      </c>
      <c r="FN923">
        <f>IF($GQ923&gt;=13,INDEX($DL:$DL,$GP923+13),"")</f>
      </c>
      <c r="FO923">
        <f>IF($GQ923&gt;=14,INDEX($DL:$DL,$GP923+14),"")</f>
      </c>
      <c r="FP923">
        <f>IF($GQ923&gt;=15,INDEX($DL:$DL,$GP923+15),"")</f>
      </c>
      <c r="FQ923">
        <f>IF($GQ923&gt;=16,INDEX($DL:$DL,$GP923+16),"")</f>
      </c>
      <c r="FR923">
        <f>IF($GQ923&gt;=17,INDEX($DL:$DL,$GP923+17),"")</f>
      </c>
      <c r="FS923">
        <f>IF($GQ923&gt;=18,INDEX($DL:$DL,$GP923+18),"")</f>
      </c>
      <c r="FT923">
        <f>IF($GQ923&gt;=19,INDEX($DL:$DL,$GP923+19),"")</f>
      </c>
      <c r="FU923">
        <f>IF($GQ923&gt;=20,INDEX($DL:$DL,$GP923+20),"")</f>
      </c>
      <c r="FV923">
        <f>IF($GQ923&gt;=21,INDEX($DL:$DL,$GP923+21),"")</f>
      </c>
      <c r="FW923">
        <f>IF($GQ923&gt;=22,INDEX($DL:$DL,$GP923+22),"")</f>
      </c>
      <c r="FX923">
        <f>IF($GQ923&gt;=23,INDEX($DL:$DL,$GP923+23),"")</f>
      </c>
      <c r="FY923">
        <f>IF($GQ923&gt;=24,INDEX($DL:$DL,$GP923+24),"")</f>
      </c>
      <c r="FZ923">
        <f>IF($GQ923&gt;=25,INDEX($DL:$DL,$GP923+25),"")</f>
      </c>
      <c r="GA923">
        <f>IF($GQ923&gt;=26,INDEX($DL:$DL,$GP923+26),"")</f>
      </c>
      <c r="GB923">
        <f>IF($GQ923&gt;=27,INDEX($DL:$DL,$GP923+27),"")</f>
      </c>
      <c r="GC923">
        <f>IF($GQ923&gt;=28,INDEX($DL:$DL,$GP923+28),"")</f>
      </c>
      <c r="GD923">
        <f>IF($GQ923&gt;=29,INDEX($DL:$DL,$GP923+29),"")</f>
      </c>
      <c r="GE923">
        <f>IF($GQ923&gt;=30,INDEX($DL:$DL,$GP923+30),"")</f>
      </c>
      <c r="GF923">
        <f>IF($GQ923&gt;=31,INDEX($DL:$DL,$GP923+31),"")</f>
      </c>
      <c r="GG923">
        <f>IF($GQ923&gt;=32,INDEX($DL:$DL,$GP923+32),"")</f>
      </c>
      <c r="GH923">
        <f>IF($GQ923&gt;=33,INDEX($DL:$DL,$GP923+33),"")</f>
      </c>
      <c r="GI923">
        <f>IF($GQ923&gt;=34,INDEX($DL:$DL,$GP923+34),"")</f>
      </c>
      <c r="GJ923">
        <f>IF($GQ923&gt;=35,INDEX($DL:$DL,$GP923+35),"")</f>
      </c>
      <c r="GK923">
        <f>IF($GQ923&gt;=36,INDEX($DL:$DL,$GP923+36),"")</f>
      </c>
      <c r="GL923">
        <f>IF($GQ923&gt;=37,INDEX($DL:$DL,$GP923+37),"")</f>
      </c>
      <c r="GM923">
        <f>IF($GQ923&gt;=38,INDEX($DL:$DL,$GP923+38),"")</f>
      </c>
      <c r="GN923">
        <f>IF($GQ923&gt;=39,INDEX($DL:$DL,$GP923+39),"")</f>
      </c>
      <c r="GO923">
        <f>IF($GQ923&gt;=40,INDEX($DL:$DL,$GP923+40),"")</f>
      </c>
      <c r="GP923">
        <f>IFERROR(MATCH($DJ923,$DK$2:$DK$148,0)+1,0)</f>
      </c>
      <c r="GQ923">
        <f>IFERROR(INDEX($DM$2:$DM$148,MATCH($DJ923,$DK$2:$DK$148,0)),0)</f>
      </c>
      <c r="GR923">
        <f>IFERROR(MATCH($L923,$DN$923:$FA$923,0),0)</f>
      </c>
      <c r="GS923">
        <f>IF($GR923&gt;0,INDEX($FB$923:$GO$923,$GR923),"")</f>
      </c>
      <c r="GV923">
        <f>IF($JE923&gt;=1,INDEX($GT:$GT,$JD923+1),"")</f>
      </c>
      <c r="GW923">
        <f>IF($JE923&gt;=2,INDEX($GT:$GT,$JD923+2),"")</f>
      </c>
      <c r="GX923">
        <f>IF($JE923&gt;=3,INDEX($GT:$GT,$JD923+3),"")</f>
      </c>
      <c r="GY923">
        <f>IF($JE923&gt;=4,INDEX($GT:$GT,$JD923+4),"")</f>
      </c>
      <c r="GZ923">
        <f>IF($JE923&gt;=5,INDEX($GT:$GT,$JD923+5),"")</f>
      </c>
      <c r="HA923">
        <f>IF($JE923&gt;=6,INDEX($GT:$GT,$JD923+6),"")</f>
      </c>
      <c r="HB923">
        <f>IF($JE923&gt;=7,INDEX($GT:$GT,$JD923+7),"")</f>
      </c>
      <c r="HC923">
        <f>IF($JE923&gt;=8,INDEX($GT:$GT,$JD923+8),"")</f>
      </c>
      <c r="HD923">
        <f>IF($JE923&gt;=9,INDEX($GT:$GT,$JD923+9),"")</f>
      </c>
      <c r="HE923">
        <f>IF($JE923&gt;=10,INDEX($GT:$GT,$JD923+10),"")</f>
      </c>
      <c r="HF923">
        <f>IF($JE923&gt;=11,INDEX($GT:$GT,$JD923+11),"")</f>
      </c>
      <c r="HG923">
        <f>IF($JE923&gt;=12,INDEX($GT:$GT,$JD923+12),"")</f>
      </c>
      <c r="HH923">
        <f>IF($JE923&gt;=13,INDEX($GT:$GT,$JD923+13),"")</f>
      </c>
      <c r="HI923">
        <f>IF($JE923&gt;=14,INDEX($GT:$GT,$JD923+14),"")</f>
      </c>
      <c r="HJ923">
        <f>IF($JE923&gt;=15,INDEX($GT:$GT,$JD923+15),"")</f>
      </c>
      <c r="HK923">
        <f>IF($JE923&gt;=16,INDEX($GT:$GT,$JD923+16),"")</f>
      </c>
      <c r="HL923">
        <f>IF($JE923&gt;=17,INDEX($GT:$GT,$JD923+17),"")</f>
      </c>
      <c r="HM923">
        <f>IF($JE923&gt;=18,INDEX($GT:$GT,$JD923+18),"")</f>
      </c>
      <c r="HN923">
        <f>IF($JE923&gt;=19,INDEX($GT:$GT,$JD923+19),"")</f>
      </c>
      <c r="HO923">
        <f>IF($JE923&gt;=20,INDEX($GT:$GT,$JD923+20),"")</f>
      </c>
      <c r="HP923">
        <f>IF($JE923&gt;=21,INDEX($GT:$GT,$JD923+21),"")</f>
      </c>
      <c r="HQ923">
        <f>IF($JE923&gt;=22,INDEX($GT:$GT,$JD923+22),"")</f>
      </c>
      <c r="HR923">
        <f>IF($JE923&gt;=23,INDEX($GT:$GT,$JD923+23),"")</f>
      </c>
      <c r="HS923">
        <f>IF($JE923&gt;=24,INDEX($GT:$GT,$JD923+24),"")</f>
      </c>
      <c r="HT923">
        <f>IF($JE923&gt;=25,INDEX($GT:$GT,$JD923+25),"")</f>
      </c>
      <c r="HU923">
        <f>IF($JE923&gt;=26,INDEX($GT:$GT,$JD923+26),"")</f>
      </c>
      <c r="HV923">
        <f>IF($JE923&gt;=27,INDEX($GT:$GT,$JD923+27),"")</f>
      </c>
      <c r="HW923">
        <f>IF($JE923&gt;=28,INDEX($GT:$GT,$JD923+28),"")</f>
      </c>
      <c r="HX923">
        <f>IF($JE923&gt;=29,INDEX($GT:$GT,$JD923+29),"")</f>
      </c>
      <c r="HY923">
        <f>IF($JE923&gt;=30,INDEX($GT:$GT,$JD923+30),"")</f>
      </c>
      <c r="HZ923">
        <f>IF($JE923&gt;=31,INDEX($GT:$GT,$JD923+31),"")</f>
      </c>
      <c r="IA923">
        <f>IF($JE923&gt;=32,INDEX($GT:$GT,$JD923+32),"")</f>
      </c>
      <c r="IB923">
        <f>IF($JE923&gt;=33,INDEX($GT:$GT,$JD923+33),"")</f>
      </c>
      <c r="IC923">
        <f>IF($JE923&gt;=34,INDEX($GT:$GT,$JD923+34),"")</f>
      </c>
      <c r="ID923">
        <f>IF($JE923&gt;=35,INDEX($GT:$GT,$JD923+35),"")</f>
      </c>
      <c r="IE923">
        <f>IF($JE923&gt;=36,INDEX($GT:$GT,$JD923+36),"")</f>
      </c>
      <c r="IF923">
        <f>IF($JE923&gt;=37,INDEX($GT:$GT,$JD923+37),"")</f>
      </c>
      <c r="IG923">
        <f>IF($JE923&gt;=38,INDEX($GT:$GT,$JD923+38),"")</f>
      </c>
      <c r="IH923">
        <f>IF($JE923&gt;=39,INDEX($GT:$GT,$JD923+39),"")</f>
      </c>
      <c r="II923">
        <f>IF($JE923&gt;=40,INDEX($GT:$GT,$JD923+40),"")</f>
      </c>
      <c r="IJ923">
        <f>IF($JE923&gt;=41,INDEX($GT:$GT,$JD923+41),"")</f>
      </c>
      <c r="IK923">
        <f>IF($JE923&gt;=42,INDEX($GT:$GT,$JD923+42),"")</f>
      </c>
      <c r="IL923">
        <f>IF($JE923&gt;=43,INDEX($GT:$GT,$JD923+43),"")</f>
      </c>
      <c r="IM923">
        <f>IF($JE923&gt;=44,INDEX($GT:$GT,$JD923+44),"")</f>
      </c>
      <c r="IN923">
        <f>IF($JE923&gt;=45,INDEX($GT:$GT,$JD923+45),"")</f>
      </c>
      <c r="IO923">
        <f>IF($JE923&gt;=46,INDEX($GT:$GT,$JD923+46),"")</f>
      </c>
      <c r="IP923">
        <f>IF($JE923&gt;=47,INDEX($GT:$GT,$JD923+47),"")</f>
      </c>
      <c r="IQ923">
        <f>IF($JE923&gt;=48,INDEX($GT:$GT,$JD923+48),"")</f>
      </c>
      <c r="IR923">
        <f>IF($JE923&gt;=49,INDEX($GT:$GT,$JD923+49),"")</f>
      </c>
      <c r="IS923">
        <f>IF($JE923&gt;=50,INDEX($GT:$GT,$JD923+50),"")</f>
      </c>
      <c r="IT923">
        <f>IF($JE923&gt;=51,INDEX($GT:$GT,$JD923+51),"")</f>
      </c>
      <c r="IU923">
        <f>IF($JE923&gt;=52,INDEX($GT:$GT,$JD923+52),"")</f>
      </c>
      <c r="IV923">
        <f>IF($JE923&gt;=53,INDEX($GT:$GT,$JD923+53),"")</f>
      </c>
      <c r="IW923">
        <f>IF($JE923&gt;=54,INDEX($GT:$GT,$JD923+54),"")</f>
      </c>
      <c r="IX923">
        <f>IF($JE923&gt;=55,INDEX($GT:$GT,$JD923+55),"")</f>
      </c>
      <c r="IY923">
        <f>IF($JE923&gt;=56,INDEX($GT:$GT,$JD923+56),"")</f>
      </c>
      <c r="IZ923">
        <f>IF($JE923&gt;=57,INDEX($GT:$GT,$JD923+57),"")</f>
      </c>
      <c r="JA923">
        <f>IF($JE923&gt;=58,INDEX($GT:$GT,$JD923+58),"")</f>
      </c>
      <c r="JB923">
        <f>IF($JE923&gt;=59,INDEX($GT:$GT,$JD923+59),"")</f>
      </c>
      <c r="JC923">
        <f>IF($JE923&gt;=60,INDEX($GT:$GT,$JD923+60),"")</f>
      </c>
      <c r="JD923">
        <f>IFERROR(MATCH($GS923,$GT$2:$GT$322,0)+1,0)</f>
      </c>
      <c r="JE923">
        <f>IFERROR(INDEX($GU$2:$GU$322,MATCH($GS923,$GT$2:$GT$322,0)),0)</f>
      </c>
      <c r="JF923" t="s">
        <v>28</v>
      </c>
      <c r="JG923" t="s">
        <v>28</v>
      </c>
    </row>
    <row r="924" spans="1:267" x14ac:dyDescent="0.25">
      <c r="J924" s="1"/>
      <c r="K924" s="1"/>
      <c r="L924" s="1"/>
      <c r="M924" s="1"/>
      <c r="N924" s="1">
        <f>IFERROR(IF(FIND(" - ",$J924)&gt;0,MID($J924,FIND(" - ",$J924)+3,LEN($J924)),""),"")</f>
      </c>
      <c r="P924" s="1"/>
      <c r="S924" t="s">
        <v>28</v>
      </c>
      <c r="U924">
        <f>IF(OR($S924="",$T924=""),"",IFERROR($S924/$T924,0))</f>
      </c>
      <c r="V924">
        <f>IF($S924="","",
IF($K924="","",
IF(ISNUMBER(SEARCH("exempt",LOWER($K924))),0,
$S924*(VALUE(SUBSTITUTE($K924,"%",""))/100))))</f>
      </c>
      <c r="AB924">
        <f>IF($S924="","",
SUM($S924,$V924,$Z924,$W924,$Y924)-
IF($AA924="",0,VALUE($AA924)))</f>
      </c>
      <c r="AJ924" t="s">
        <v>1777</v>
      </c>
      <c r="AR924">
        <f>IFERROR(LEFT($J924,FIND(" - ",$J924)-1),$J924)</f>
      </c>
      <c r="AU924">
        <f>IF($CJ924&gt;=1,INDEX($AS:$AS,$CI924+1),"")</f>
      </c>
      <c r="AV924">
        <f>IF($CJ924&gt;=2,INDEX($AS:$AS,$CI924+2),"")</f>
      </c>
      <c r="AW924">
        <f>IF($CJ924&gt;=3,INDEX($AS:$AS,$CI924+3),"")</f>
      </c>
      <c r="AX924">
        <f>IF($CJ924&gt;=4,INDEX($AS:$AS,$CI924+4),"")</f>
      </c>
      <c r="AY924">
        <f>IF($CJ924&gt;=5,INDEX($AS:$AS,$CI924+5),"")</f>
      </c>
      <c r="AZ924">
        <f>IF($CJ924&gt;=6,INDEX($AS:$AS,$CI924+6),"")</f>
      </c>
      <c r="BA924">
        <f>IF($CJ924&gt;=7,INDEX($AS:$AS,$CI924+7),"")</f>
      </c>
      <c r="BB924">
        <f>IF($CJ924&gt;=8,INDEX($AS:$AS,$CI924+8),"")</f>
      </c>
      <c r="BC924">
        <f>IF($CJ924&gt;=9,INDEX($AS:$AS,$CI924+9),"")</f>
      </c>
      <c r="BD924">
        <f>IF($CJ924&gt;=10,INDEX($AS:$AS,$CI924+10),"")</f>
      </c>
      <c r="BE924">
        <f>IF($CJ924&gt;=11,INDEX($AS:$AS,$CI924+11),"")</f>
      </c>
      <c r="BF924">
        <f>IF($CJ924&gt;=12,INDEX($AS:$AS,$CI924+12),"")</f>
      </c>
      <c r="BG924">
        <f>IF($CJ924&gt;=13,INDEX($AS:$AS,$CI924+13),"")</f>
      </c>
      <c r="BH924">
        <f>IF($CJ924&gt;=14,INDEX($AS:$AS,$CI924+14),"")</f>
      </c>
      <c r="BI924">
        <f>IF($CJ924&gt;=15,INDEX($AS:$AS,$CI924+15),"")</f>
      </c>
      <c r="BJ924">
        <f>IF($CJ924&gt;=16,INDEX($AS:$AS,$CI924+16),"")</f>
      </c>
      <c r="BK924">
        <f>IF($CJ924&gt;=17,INDEX($AS:$AS,$CI924+17),"")</f>
      </c>
      <c r="BL924">
        <f>IF($CJ924&gt;=18,INDEX($AS:$AS,$CI924+18),"")</f>
      </c>
      <c r="BM924">
        <f>IF($CJ924&gt;=19,INDEX($AS:$AS,$CI924+19),"")</f>
      </c>
      <c r="BN924">
        <f>IF($CJ924&gt;=20,INDEX($AS:$AS,$CI924+20),"")</f>
      </c>
      <c r="BO924">
        <f>IF($CJ924&gt;=21,INDEX($AS:$AS,$CI924+21),"")</f>
      </c>
      <c r="BP924">
        <f>IF($CJ924&gt;=22,INDEX($AS:$AS,$CI924+22),"")</f>
      </c>
      <c r="BQ924">
        <f>IF($CJ924&gt;=23,INDEX($AS:$AS,$CI924+23),"")</f>
      </c>
      <c r="BR924">
        <f>IF($CJ924&gt;=24,INDEX($AS:$AS,$CI924+24),"")</f>
      </c>
      <c r="BS924">
        <f>IF($CJ924&gt;=25,INDEX($AS:$AS,$CI924+25),"")</f>
      </c>
      <c r="BT924">
        <f>IF($CJ924&gt;=26,INDEX($AS:$AS,$CI924+26),"")</f>
      </c>
      <c r="BU924">
        <f>IF($CJ924&gt;=27,INDEX($AS:$AS,$CI924+27),"")</f>
      </c>
      <c r="BV924">
        <f>IF($CJ924&gt;=28,INDEX($AS:$AS,$CI924+28),"")</f>
      </c>
      <c r="BW924">
        <f>IF($CJ924&gt;=29,INDEX($AS:$AS,$CI924+29),"")</f>
      </c>
      <c r="BX924">
        <f>IF($CJ924&gt;=30,INDEX($AS:$AS,$CI924+30),"")</f>
      </c>
      <c r="BY924">
        <f>IF($CJ924&gt;=31,INDEX($AS:$AS,$CI924+31),"")</f>
      </c>
      <c r="BZ924">
        <f>IF($CJ924&gt;=32,INDEX($AS:$AS,$CI924+32),"")</f>
      </c>
      <c r="CA924">
        <f>IF($CJ924&gt;=33,INDEX($AS:$AS,$CI924+33),"")</f>
      </c>
      <c r="CB924">
        <f>IF($CJ924&gt;=34,INDEX($AS:$AS,$CI924+34),"")</f>
      </c>
      <c r="CC924">
        <f>IF($CJ924&gt;=35,INDEX($AS:$AS,$CI924+35),"")</f>
      </c>
      <c r="CD924">
        <f>IF($CJ924&gt;=36,INDEX($AS:$AS,$CI924+36),"")</f>
      </c>
      <c r="CE924">
        <f>IF($CJ924&gt;=37,INDEX($AS:$AS,$CI924+37),"")</f>
      </c>
      <c r="CF924">
        <f>IF($CJ924&gt;=38,INDEX($AS:$AS,$CI924+38),"")</f>
      </c>
      <c r="CG924">
        <f>IF($CJ924&gt;=39,INDEX($AS:$AS,$CI924+39),"")</f>
      </c>
      <c r="CH924">
        <f>IF($CJ924&gt;=40,INDEX($AS:$AS,$CI924+40),"")</f>
      </c>
      <c r="CI924">
        <f>IFERROR(MATCH($AR924,$AS$2:$AS$133,0)+1,0)</f>
      </c>
      <c r="CJ924">
        <f>IFERROR(INDEX($AT$2:$AT$133,MATCH($AR924,$AS$2:$AS$133,0)),0)</f>
      </c>
      <c r="CK924">
        <f>IFERROR(LEFT($O924,FIND(" - ",$O924)-1),$O924)</f>
      </c>
      <c r="CL924" t="s">
        <v>1778</v>
      </c>
      <c r="CM924">
        <v>1</v>
      </c>
      <c r="CN924">
        <f>IF($DI924&gt;=1,INDEX($CL:$CL,$DH924+1),"")</f>
      </c>
      <c r="CO924">
        <f>IF($DI924&gt;=2,INDEX($CL:$CL,$DH924+2),"")</f>
      </c>
      <c r="CP924">
        <f>IF($DI924&gt;=3,INDEX($CL:$CL,$DH924+3),"")</f>
      </c>
      <c r="CQ924">
        <f>IF($DI924&gt;=4,INDEX($CL:$CL,$DH924+4),"")</f>
      </c>
      <c r="CR924">
        <f>IF($DI924&gt;=5,INDEX($CL:$CL,$DH924+5),"")</f>
      </c>
      <c r="CS924">
        <f>IF($DI924&gt;=6,INDEX($CL:$CL,$DH924+6),"")</f>
      </c>
      <c r="CT924">
        <f>IF($DI924&gt;=7,INDEX($CL:$CL,$DH924+7),"")</f>
      </c>
      <c r="CU924">
        <f>IF($DI924&gt;=8,INDEX($CL:$CL,$DH924+8),"")</f>
      </c>
      <c r="CV924">
        <f>IF($DI924&gt;=9,INDEX($CL:$CL,$DH924+9),"")</f>
      </c>
      <c r="CW924">
        <f>IF($DI924&gt;=10,INDEX($CL:$CL,$DH924+10),"")</f>
      </c>
      <c r="CX924">
        <f>IF($DI924&gt;=11,INDEX($CL:$CL,$DH924+11),"")</f>
      </c>
      <c r="CY924">
        <f>IF($DI924&gt;=12,INDEX($CL:$CL,$DH924+12),"")</f>
      </c>
      <c r="CZ924">
        <f>IF($DI924&gt;=13,INDEX($CL:$CL,$DH924+13),"")</f>
      </c>
      <c r="DA924">
        <f>IF($DI924&gt;=14,INDEX($CL:$CL,$DH924+14),"")</f>
      </c>
      <c r="DB924">
        <f>IF($DI924&gt;=15,INDEX($CL:$CL,$DH924+15),"")</f>
      </c>
      <c r="DC924">
        <f>IF($DI924&gt;=16,INDEX($CL:$CL,$DH924+16),"")</f>
      </c>
      <c r="DD924">
        <f>IF($DI924&gt;=17,INDEX($CL:$CL,$DH924+17),"")</f>
      </c>
      <c r="DE924">
        <f>IF($DI924&gt;=18,INDEX($CL:$CL,$DH924+18),"")</f>
      </c>
      <c r="DF924">
        <f>IF($DI924&gt;=19,INDEX($CL:$CL,$DH924+19),"")</f>
      </c>
      <c r="DG924">
        <f>IF($DI924&gt;=20,INDEX($CL:$CL,$DH924+20),"")</f>
      </c>
      <c r="DH924">
        <f>IFERROR(MATCH($CK924,$CL$2:$CL$1558,0)+1,0)</f>
      </c>
      <c r="DI924">
        <f>IFERROR(INDEX($CM$2:$CM$1558,MATCH($CK924,$CL$2:$CL$1558,0)),0)</f>
      </c>
      <c r="DJ924">
        <f>IFERROR(INDEX($AQ:$AQ,MATCH($K924,$AP:$AP,0))&amp;"","")</f>
      </c>
      <c r="DN924">
        <f>IF($GQ924&gt;=1,INDEX($DK:$DK,$GP924+1),"")</f>
      </c>
      <c r="DO924">
        <f>IF($GQ924&gt;=2,INDEX($DK:$DK,$GP924+2),"")</f>
      </c>
      <c r="DP924">
        <f>IF($GQ924&gt;=3,INDEX($DK:$DK,$GP924+3),"")</f>
      </c>
      <c r="DQ924">
        <f>IF($GQ924&gt;=4,INDEX($DK:$DK,$GP924+4),"")</f>
      </c>
      <c r="DR924">
        <f>IF($GQ924&gt;=5,INDEX($DK:$DK,$GP924+5),"")</f>
      </c>
      <c r="DS924">
        <f>IF($GQ924&gt;=6,INDEX($DK:$DK,$GP924+6),"")</f>
      </c>
      <c r="DT924">
        <f>IF($GQ924&gt;=7,INDEX($DK:$DK,$GP924+7),"")</f>
      </c>
      <c r="DU924">
        <f>IF($GQ924&gt;=8,INDEX($DK:$DK,$GP924+8),"")</f>
      </c>
      <c r="DV924">
        <f>IF($GQ924&gt;=9,INDEX($DK:$DK,$GP924+9),"")</f>
      </c>
      <c r="DW924">
        <f>IF($GQ924&gt;=10,INDEX($DK:$DK,$GP924+10),"")</f>
      </c>
      <c r="DX924">
        <f>IF($GQ924&gt;=11,INDEX($DK:$DK,$GP924+11),"")</f>
      </c>
      <c r="DY924">
        <f>IF($GQ924&gt;=12,INDEX($DK:$DK,$GP924+12),"")</f>
      </c>
      <c r="DZ924">
        <f>IF($GQ924&gt;=13,INDEX($DK:$DK,$GP924+13),"")</f>
      </c>
      <c r="EA924">
        <f>IF($GQ924&gt;=14,INDEX($DK:$DK,$GP924+14),"")</f>
      </c>
      <c r="EB924">
        <f>IF($GQ924&gt;=15,INDEX($DK:$DK,$GP924+15),"")</f>
      </c>
      <c r="EC924">
        <f>IF($GQ924&gt;=16,INDEX($DK:$DK,$GP924+16),"")</f>
      </c>
      <c r="ED924">
        <f>IF($GQ924&gt;=17,INDEX($DK:$DK,$GP924+17),"")</f>
      </c>
      <c r="EE924">
        <f>IF($GQ924&gt;=18,INDEX($DK:$DK,$GP924+18),"")</f>
      </c>
      <c r="EF924">
        <f>IF($GQ924&gt;=19,INDEX($DK:$DK,$GP924+19),"")</f>
      </c>
      <c r="EG924">
        <f>IF($GQ924&gt;=20,INDEX($DK:$DK,$GP924+20),"")</f>
      </c>
      <c r="EH924">
        <f>IF($GQ924&gt;=21,INDEX($DK:$DK,$GP924+21),"")</f>
      </c>
      <c r="EI924">
        <f>IF($GQ924&gt;=22,INDEX($DK:$DK,$GP924+22),"")</f>
      </c>
      <c r="EJ924">
        <f>IF($GQ924&gt;=23,INDEX($DK:$DK,$GP924+23),"")</f>
      </c>
      <c r="EK924">
        <f>IF($GQ924&gt;=24,INDEX($DK:$DK,$GP924+24),"")</f>
      </c>
      <c r="EL924">
        <f>IF($GQ924&gt;=25,INDEX($DK:$DK,$GP924+25),"")</f>
      </c>
      <c r="EM924">
        <f>IF($GQ924&gt;=26,INDEX($DK:$DK,$GP924+26),"")</f>
      </c>
      <c r="EN924">
        <f>IF($GQ924&gt;=27,INDEX($DK:$DK,$GP924+27),"")</f>
      </c>
      <c r="EO924">
        <f>IF($GQ924&gt;=28,INDEX($DK:$DK,$GP924+28),"")</f>
      </c>
      <c r="EP924">
        <f>IF($GQ924&gt;=29,INDEX($DK:$DK,$GP924+29),"")</f>
      </c>
      <c r="EQ924">
        <f>IF($GQ924&gt;=30,INDEX($DK:$DK,$GP924+30),"")</f>
      </c>
      <c r="ER924">
        <f>IF($GQ924&gt;=31,INDEX($DK:$DK,$GP924+31),"")</f>
      </c>
      <c r="ES924">
        <f>IF($GQ924&gt;=32,INDEX($DK:$DK,$GP924+32),"")</f>
      </c>
      <c r="ET924">
        <f>IF($GQ924&gt;=33,INDEX($DK:$DK,$GP924+33),"")</f>
      </c>
      <c r="EU924">
        <f>IF($GQ924&gt;=34,INDEX($DK:$DK,$GP924+34),"")</f>
      </c>
      <c r="EV924">
        <f>IF($GQ924&gt;=35,INDEX($DK:$DK,$GP924+35),"")</f>
      </c>
      <c r="EW924">
        <f>IF($GQ924&gt;=36,INDEX($DK:$DK,$GP924+36),"")</f>
      </c>
      <c r="EX924">
        <f>IF($GQ924&gt;=37,INDEX($DK:$DK,$GP924+37),"")</f>
      </c>
      <c r="EY924">
        <f>IF($GQ924&gt;=38,INDEX($DK:$DK,$GP924+38),"")</f>
      </c>
      <c r="EZ924">
        <f>IF($GQ924&gt;=39,INDEX($DK:$DK,$GP924+39),"")</f>
      </c>
      <c r="FA924">
        <f>IF($GQ924&gt;=40,INDEX($DK:$DK,$GP924+40),"")</f>
      </c>
      <c r="FB924">
        <f>IF($GQ924&gt;=1,INDEX($DL:$DL,$GP924+1),"")</f>
      </c>
      <c r="FC924">
        <f>IF($GQ924&gt;=2,INDEX($DL:$DL,$GP924+2),"")</f>
      </c>
      <c r="FD924">
        <f>IF($GQ924&gt;=3,INDEX($DL:$DL,$GP924+3),"")</f>
      </c>
      <c r="FE924">
        <f>IF($GQ924&gt;=4,INDEX($DL:$DL,$GP924+4),"")</f>
      </c>
      <c r="FF924">
        <f>IF($GQ924&gt;=5,INDEX($DL:$DL,$GP924+5),"")</f>
      </c>
      <c r="FG924">
        <f>IF($GQ924&gt;=6,INDEX($DL:$DL,$GP924+6),"")</f>
      </c>
      <c r="FH924">
        <f>IF($GQ924&gt;=7,INDEX($DL:$DL,$GP924+7),"")</f>
      </c>
      <c r="FI924">
        <f>IF($GQ924&gt;=8,INDEX($DL:$DL,$GP924+8),"")</f>
      </c>
      <c r="FJ924">
        <f>IF($GQ924&gt;=9,INDEX($DL:$DL,$GP924+9),"")</f>
      </c>
      <c r="FK924">
        <f>IF($GQ924&gt;=10,INDEX($DL:$DL,$GP924+10),"")</f>
      </c>
      <c r="FL924">
        <f>IF($GQ924&gt;=11,INDEX($DL:$DL,$GP924+11),"")</f>
      </c>
      <c r="FM924">
        <f>IF($GQ924&gt;=12,INDEX($DL:$DL,$GP924+12),"")</f>
      </c>
      <c r="FN924">
        <f>IF($GQ924&gt;=13,INDEX($DL:$DL,$GP924+13),"")</f>
      </c>
      <c r="FO924">
        <f>IF($GQ924&gt;=14,INDEX($DL:$DL,$GP924+14),"")</f>
      </c>
      <c r="FP924">
        <f>IF($GQ924&gt;=15,INDEX($DL:$DL,$GP924+15),"")</f>
      </c>
      <c r="FQ924">
        <f>IF($GQ924&gt;=16,INDEX($DL:$DL,$GP924+16),"")</f>
      </c>
      <c r="FR924">
        <f>IF($GQ924&gt;=17,INDEX($DL:$DL,$GP924+17),"")</f>
      </c>
      <c r="FS924">
        <f>IF($GQ924&gt;=18,INDEX($DL:$DL,$GP924+18),"")</f>
      </c>
      <c r="FT924">
        <f>IF($GQ924&gt;=19,INDEX($DL:$DL,$GP924+19),"")</f>
      </c>
      <c r="FU924">
        <f>IF($GQ924&gt;=20,INDEX($DL:$DL,$GP924+20),"")</f>
      </c>
      <c r="FV924">
        <f>IF($GQ924&gt;=21,INDEX($DL:$DL,$GP924+21),"")</f>
      </c>
      <c r="FW924">
        <f>IF($GQ924&gt;=22,INDEX($DL:$DL,$GP924+22),"")</f>
      </c>
      <c r="FX924">
        <f>IF($GQ924&gt;=23,INDEX($DL:$DL,$GP924+23),"")</f>
      </c>
      <c r="FY924">
        <f>IF($GQ924&gt;=24,INDEX($DL:$DL,$GP924+24),"")</f>
      </c>
      <c r="FZ924">
        <f>IF($GQ924&gt;=25,INDEX($DL:$DL,$GP924+25),"")</f>
      </c>
      <c r="GA924">
        <f>IF($GQ924&gt;=26,INDEX($DL:$DL,$GP924+26),"")</f>
      </c>
      <c r="GB924">
        <f>IF($GQ924&gt;=27,INDEX($DL:$DL,$GP924+27),"")</f>
      </c>
      <c r="GC924">
        <f>IF($GQ924&gt;=28,INDEX($DL:$DL,$GP924+28),"")</f>
      </c>
      <c r="GD924">
        <f>IF($GQ924&gt;=29,INDEX($DL:$DL,$GP924+29),"")</f>
      </c>
      <c r="GE924">
        <f>IF($GQ924&gt;=30,INDEX($DL:$DL,$GP924+30),"")</f>
      </c>
      <c r="GF924">
        <f>IF($GQ924&gt;=31,INDEX($DL:$DL,$GP924+31),"")</f>
      </c>
      <c r="GG924">
        <f>IF($GQ924&gt;=32,INDEX($DL:$DL,$GP924+32),"")</f>
      </c>
      <c r="GH924">
        <f>IF($GQ924&gt;=33,INDEX($DL:$DL,$GP924+33),"")</f>
      </c>
      <c r="GI924">
        <f>IF($GQ924&gt;=34,INDEX($DL:$DL,$GP924+34),"")</f>
      </c>
      <c r="GJ924">
        <f>IF($GQ924&gt;=35,INDEX($DL:$DL,$GP924+35),"")</f>
      </c>
      <c r="GK924">
        <f>IF($GQ924&gt;=36,INDEX($DL:$DL,$GP924+36),"")</f>
      </c>
      <c r="GL924">
        <f>IF($GQ924&gt;=37,INDEX($DL:$DL,$GP924+37),"")</f>
      </c>
      <c r="GM924">
        <f>IF($GQ924&gt;=38,INDEX($DL:$DL,$GP924+38),"")</f>
      </c>
      <c r="GN924">
        <f>IF($GQ924&gt;=39,INDEX($DL:$DL,$GP924+39),"")</f>
      </c>
      <c r="GO924">
        <f>IF($GQ924&gt;=40,INDEX($DL:$DL,$GP924+40),"")</f>
      </c>
      <c r="GP924">
        <f>IFERROR(MATCH($DJ924,$DK$2:$DK$148,0)+1,0)</f>
      </c>
      <c r="GQ924">
        <f>IFERROR(INDEX($DM$2:$DM$148,MATCH($DJ924,$DK$2:$DK$148,0)),0)</f>
      </c>
      <c r="GR924">
        <f>IFERROR(MATCH($L924,$DN$924:$FA$924,0),0)</f>
      </c>
      <c r="GS924">
        <f>IF($GR924&gt;0,INDEX($FB$924:$GO$924,$GR924),"")</f>
      </c>
      <c r="GV924">
        <f>IF($JE924&gt;=1,INDEX($GT:$GT,$JD924+1),"")</f>
      </c>
      <c r="GW924">
        <f>IF($JE924&gt;=2,INDEX($GT:$GT,$JD924+2),"")</f>
      </c>
      <c r="GX924">
        <f>IF($JE924&gt;=3,INDEX($GT:$GT,$JD924+3),"")</f>
      </c>
      <c r="GY924">
        <f>IF($JE924&gt;=4,INDEX($GT:$GT,$JD924+4),"")</f>
      </c>
      <c r="GZ924">
        <f>IF($JE924&gt;=5,INDEX($GT:$GT,$JD924+5),"")</f>
      </c>
      <c r="HA924">
        <f>IF($JE924&gt;=6,INDEX($GT:$GT,$JD924+6),"")</f>
      </c>
      <c r="HB924">
        <f>IF($JE924&gt;=7,INDEX($GT:$GT,$JD924+7),"")</f>
      </c>
      <c r="HC924">
        <f>IF($JE924&gt;=8,INDEX($GT:$GT,$JD924+8),"")</f>
      </c>
      <c r="HD924">
        <f>IF($JE924&gt;=9,INDEX($GT:$GT,$JD924+9),"")</f>
      </c>
      <c r="HE924">
        <f>IF($JE924&gt;=10,INDEX($GT:$GT,$JD924+10),"")</f>
      </c>
      <c r="HF924">
        <f>IF($JE924&gt;=11,INDEX($GT:$GT,$JD924+11),"")</f>
      </c>
      <c r="HG924">
        <f>IF($JE924&gt;=12,INDEX($GT:$GT,$JD924+12),"")</f>
      </c>
      <c r="HH924">
        <f>IF($JE924&gt;=13,INDEX($GT:$GT,$JD924+13),"")</f>
      </c>
      <c r="HI924">
        <f>IF($JE924&gt;=14,INDEX($GT:$GT,$JD924+14),"")</f>
      </c>
      <c r="HJ924">
        <f>IF($JE924&gt;=15,INDEX($GT:$GT,$JD924+15),"")</f>
      </c>
      <c r="HK924">
        <f>IF($JE924&gt;=16,INDEX($GT:$GT,$JD924+16),"")</f>
      </c>
      <c r="HL924">
        <f>IF($JE924&gt;=17,INDEX($GT:$GT,$JD924+17),"")</f>
      </c>
      <c r="HM924">
        <f>IF($JE924&gt;=18,INDEX($GT:$GT,$JD924+18),"")</f>
      </c>
      <c r="HN924">
        <f>IF($JE924&gt;=19,INDEX($GT:$GT,$JD924+19),"")</f>
      </c>
      <c r="HO924">
        <f>IF($JE924&gt;=20,INDEX($GT:$GT,$JD924+20),"")</f>
      </c>
      <c r="HP924">
        <f>IF($JE924&gt;=21,INDEX($GT:$GT,$JD924+21),"")</f>
      </c>
      <c r="HQ924">
        <f>IF($JE924&gt;=22,INDEX($GT:$GT,$JD924+22),"")</f>
      </c>
      <c r="HR924">
        <f>IF($JE924&gt;=23,INDEX($GT:$GT,$JD924+23),"")</f>
      </c>
      <c r="HS924">
        <f>IF($JE924&gt;=24,INDEX($GT:$GT,$JD924+24),"")</f>
      </c>
      <c r="HT924">
        <f>IF($JE924&gt;=25,INDEX($GT:$GT,$JD924+25),"")</f>
      </c>
      <c r="HU924">
        <f>IF($JE924&gt;=26,INDEX($GT:$GT,$JD924+26),"")</f>
      </c>
      <c r="HV924">
        <f>IF($JE924&gt;=27,INDEX($GT:$GT,$JD924+27),"")</f>
      </c>
      <c r="HW924">
        <f>IF($JE924&gt;=28,INDEX($GT:$GT,$JD924+28),"")</f>
      </c>
      <c r="HX924">
        <f>IF($JE924&gt;=29,INDEX($GT:$GT,$JD924+29),"")</f>
      </c>
      <c r="HY924">
        <f>IF($JE924&gt;=30,INDEX($GT:$GT,$JD924+30),"")</f>
      </c>
      <c r="HZ924">
        <f>IF($JE924&gt;=31,INDEX($GT:$GT,$JD924+31),"")</f>
      </c>
      <c r="IA924">
        <f>IF($JE924&gt;=32,INDEX($GT:$GT,$JD924+32),"")</f>
      </c>
      <c r="IB924">
        <f>IF($JE924&gt;=33,INDEX($GT:$GT,$JD924+33),"")</f>
      </c>
      <c r="IC924">
        <f>IF($JE924&gt;=34,INDEX($GT:$GT,$JD924+34),"")</f>
      </c>
      <c r="ID924">
        <f>IF($JE924&gt;=35,INDEX($GT:$GT,$JD924+35),"")</f>
      </c>
      <c r="IE924">
        <f>IF($JE924&gt;=36,INDEX($GT:$GT,$JD924+36),"")</f>
      </c>
      <c r="IF924">
        <f>IF($JE924&gt;=37,INDEX($GT:$GT,$JD924+37),"")</f>
      </c>
      <c r="IG924">
        <f>IF($JE924&gt;=38,INDEX($GT:$GT,$JD924+38),"")</f>
      </c>
      <c r="IH924">
        <f>IF($JE924&gt;=39,INDEX($GT:$GT,$JD924+39),"")</f>
      </c>
      <c r="II924">
        <f>IF($JE924&gt;=40,INDEX($GT:$GT,$JD924+40),"")</f>
      </c>
      <c r="IJ924">
        <f>IF($JE924&gt;=41,INDEX($GT:$GT,$JD924+41),"")</f>
      </c>
      <c r="IK924">
        <f>IF($JE924&gt;=42,INDEX($GT:$GT,$JD924+42),"")</f>
      </c>
      <c r="IL924">
        <f>IF($JE924&gt;=43,INDEX($GT:$GT,$JD924+43),"")</f>
      </c>
      <c r="IM924">
        <f>IF($JE924&gt;=44,INDEX($GT:$GT,$JD924+44),"")</f>
      </c>
      <c r="IN924">
        <f>IF($JE924&gt;=45,INDEX($GT:$GT,$JD924+45),"")</f>
      </c>
      <c r="IO924">
        <f>IF($JE924&gt;=46,INDEX($GT:$GT,$JD924+46),"")</f>
      </c>
      <c r="IP924">
        <f>IF($JE924&gt;=47,INDEX($GT:$GT,$JD924+47),"")</f>
      </c>
      <c r="IQ924">
        <f>IF($JE924&gt;=48,INDEX($GT:$GT,$JD924+48),"")</f>
      </c>
      <c r="IR924">
        <f>IF($JE924&gt;=49,INDEX($GT:$GT,$JD924+49),"")</f>
      </c>
      <c r="IS924">
        <f>IF($JE924&gt;=50,INDEX($GT:$GT,$JD924+50),"")</f>
      </c>
      <c r="IT924">
        <f>IF($JE924&gt;=51,INDEX($GT:$GT,$JD924+51),"")</f>
      </c>
      <c r="IU924">
        <f>IF($JE924&gt;=52,INDEX($GT:$GT,$JD924+52),"")</f>
      </c>
      <c r="IV924">
        <f>IF($JE924&gt;=53,INDEX($GT:$GT,$JD924+53),"")</f>
      </c>
      <c r="IW924">
        <f>IF($JE924&gt;=54,INDEX($GT:$GT,$JD924+54),"")</f>
      </c>
      <c r="IX924">
        <f>IF($JE924&gt;=55,INDEX($GT:$GT,$JD924+55),"")</f>
      </c>
      <c r="IY924">
        <f>IF($JE924&gt;=56,INDEX($GT:$GT,$JD924+56),"")</f>
      </c>
      <c r="IZ924">
        <f>IF($JE924&gt;=57,INDEX($GT:$GT,$JD924+57),"")</f>
      </c>
      <c r="JA924">
        <f>IF($JE924&gt;=58,INDEX($GT:$GT,$JD924+58),"")</f>
      </c>
      <c r="JB924">
        <f>IF($JE924&gt;=59,INDEX($GT:$GT,$JD924+59),"")</f>
      </c>
      <c r="JC924">
        <f>IF($JE924&gt;=60,INDEX($GT:$GT,$JD924+60),"")</f>
      </c>
      <c r="JD924">
        <f>IFERROR(MATCH($GS924,$GT$2:$GT$322,0)+1,0)</f>
      </c>
      <c r="JE924">
        <f>IFERROR(INDEX($GU$2:$GU$322,MATCH($GS924,$GT$2:$GT$322,0)),0)</f>
      </c>
      <c r="JF924" t="s">
        <v>28</v>
      </c>
      <c r="JG924" t="s">
        <v>28</v>
      </c>
    </row>
    <row r="925" spans="1:267" x14ac:dyDescent="0.25">
      <c r="J925" s="1"/>
      <c r="K925" s="1"/>
      <c r="L925" s="1"/>
      <c r="M925" s="1"/>
      <c r="N925" s="1">
        <f>IFERROR(IF(FIND(" - ",$J925)&gt;0,MID($J925,FIND(" - ",$J925)+3,LEN($J925)),""),"")</f>
      </c>
      <c r="P925" s="1"/>
      <c r="S925" t="s">
        <v>28</v>
      </c>
      <c r="U925">
        <f>IF(OR($S925="",$T925=""),"",IFERROR($S925/$T925,0))</f>
      </c>
      <c r="V925">
        <f>IF($S925="","",
IF($K925="","",
IF(ISNUMBER(SEARCH("exempt",LOWER($K925))),0,
$S925*(VALUE(SUBSTITUTE($K925,"%",""))/100))))</f>
      </c>
      <c r="AB925">
        <f>IF($S925="","",
SUM($S925,$V925,$Z925,$W925,$Y925)-
IF($AA925="",0,VALUE($AA925)))</f>
      </c>
      <c r="AJ925" t="s">
        <v>1779</v>
      </c>
      <c r="AR925">
        <f>IFERROR(LEFT($J925,FIND(" - ",$J925)-1),$J925)</f>
      </c>
      <c r="AU925">
        <f>IF($CJ925&gt;=1,INDEX($AS:$AS,$CI925+1),"")</f>
      </c>
      <c r="AV925">
        <f>IF($CJ925&gt;=2,INDEX($AS:$AS,$CI925+2),"")</f>
      </c>
      <c r="AW925">
        <f>IF($CJ925&gt;=3,INDEX($AS:$AS,$CI925+3),"")</f>
      </c>
      <c r="AX925">
        <f>IF($CJ925&gt;=4,INDEX($AS:$AS,$CI925+4),"")</f>
      </c>
      <c r="AY925">
        <f>IF($CJ925&gt;=5,INDEX($AS:$AS,$CI925+5),"")</f>
      </c>
      <c r="AZ925">
        <f>IF($CJ925&gt;=6,INDEX($AS:$AS,$CI925+6),"")</f>
      </c>
      <c r="BA925">
        <f>IF($CJ925&gt;=7,INDEX($AS:$AS,$CI925+7),"")</f>
      </c>
      <c r="BB925">
        <f>IF($CJ925&gt;=8,INDEX($AS:$AS,$CI925+8),"")</f>
      </c>
      <c r="BC925">
        <f>IF($CJ925&gt;=9,INDEX($AS:$AS,$CI925+9),"")</f>
      </c>
      <c r="BD925">
        <f>IF($CJ925&gt;=10,INDEX($AS:$AS,$CI925+10),"")</f>
      </c>
      <c r="BE925">
        <f>IF($CJ925&gt;=11,INDEX($AS:$AS,$CI925+11),"")</f>
      </c>
      <c r="BF925">
        <f>IF($CJ925&gt;=12,INDEX($AS:$AS,$CI925+12),"")</f>
      </c>
      <c r="BG925">
        <f>IF($CJ925&gt;=13,INDEX($AS:$AS,$CI925+13),"")</f>
      </c>
      <c r="BH925">
        <f>IF($CJ925&gt;=14,INDEX($AS:$AS,$CI925+14),"")</f>
      </c>
      <c r="BI925">
        <f>IF($CJ925&gt;=15,INDEX($AS:$AS,$CI925+15),"")</f>
      </c>
      <c r="BJ925">
        <f>IF($CJ925&gt;=16,INDEX($AS:$AS,$CI925+16),"")</f>
      </c>
      <c r="BK925">
        <f>IF($CJ925&gt;=17,INDEX($AS:$AS,$CI925+17),"")</f>
      </c>
      <c r="BL925">
        <f>IF($CJ925&gt;=18,INDEX($AS:$AS,$CI925+18),"")</f>
      </c>
      <c r="BM925">
        <f>IF($CJ925&gt;=19,INDEX($AS:$AS,$CI925+19),"")</f>
      </c>
      <c r="BN925">
        <f>IF($CJ925&gt;=20,INDEX($AS:$AS,$CI925+20),"")</f>
      </c>
      <c r="BO925">
        <f>IF($CJ925&gt;=21,INDEX($AS:$AS,$CI925+21),"")</f>
      </c>
      <c r="BP925">
        <f>IF($CJ925&gt;=22,INDEX($AS:$AS,$CI925+22),"")</f>
      </c>
      <c r="BQ925">
        <f>IF($CJ925&gt;=23,INDEX($AS:$AS,$CI925+23),"")</f>
      </c>
      <c r="BR925">
        <f>IF($CJ925&gt;=24,INDEX($AS:$AS,$CI925+24),"")</f>
      </c>
      <c r="BS925">
        <f>IF($CJ925&gt;=25,INDEX($AS:$AS,$CI925+25),"")</f>
      </c>
      <c r="BT925">
        <f>IF($CJ925&gt;=26,INDEX($AS:$AS,$CI925+26),"")</f>
      </c>
      <c r="BU925">
        <f>IF($CJ925&gt;=27,INDEX($AS:$AS,$CI925+27),"")</f>
      </c>
      <c r="BV925">
        <f>IF($CJ925&gt;=28,INDEX($AS:$AS,$CI925+28),"")</f>
      </c>
      <c r="BW925">
        <f>IF($CJ925&gt;=29,INDEX($AS:$AS,$CI925+29),"")</f>
      </c>
      <c r="BX925">
        <f>IF($CJ925&gt;=30,INDEX($AS:$AS,$CI925+30),"")</f>
      </c>
      <c r="BY925">
        <f>IF($CJ925&gt;=31,INDEX($AS:$AS,$CI925+31),"")</f>
      </c>
      <c r="BZ925">
        <f>IF($CJ925&gt;=32,INDEX($AS:$AS,$CI925+32),"")</f>
      </c>
      <c r="CA925">
        <f>IF($CJ925&gt;=33,INDEX($AS:$AS,$CI925+33),"")</f>
      </c>
      <c r="CB925">
        <f>IF($CJ925&gt;=34,INDEX($AS:$AS,$CI925+34),"")</f>
      </c>
      <c r="CC925">
        <f>IF($CJ925&gt;=35,INDEX($AS:$AS,$CI925+35),"")</f>
      </c>
      <c r="CD925">
        <f>IF($CJ925&gt;=36,INDEX($AS:$AS,$CI925+36),"")</f>
      </c>
      <c r="CE925">
        <f>IF($CJ925&gt;=37,INDEX($AS:$AS,$CI925+37),"")</f>
      </c>
      <c r="CF925">
        <f>IF($CJ925&gt;=38,INDEX($AS:$AS,$CI925+38),"")</f>
      </c>
      <c r="CG925">
        <f>IF($CJ925&gt;=39,INDEX($AS:$AS,$CI925+39),"")</f>
      </c>
      <c r="CH925">
        <f>IF($CJ925&gt;=40,INDEX($AS:$AS,$CI925+40),"")</f>
      </c>
      <c r="CI925">
        <f>IFERROR(MATCH($AR925,$AS$2:$AS$133,0)+1,0)</f>
      </c>
      <c r="CJ925">
        <f>IFERROR(INDEX($AT$2:$AT$133,MATCH($AR925,$AS$2:$AS$133,0)),0)</f>
      </c>
      <c r="CK925">
        <f>IFERROR(LEFT($O925,FIND(" - ",$O925)-1),$O925)</f>
      </c>
      <c r="CL925" t="s">
        <v>113</v>
      </c>
      <c r="CN925">
        <f>IF($DI925&gt;=1,INDEX($CL:$CL,$DH925+1),"")</f>
      </c>
      <c r="CO925">
        <f>IF($DI925&gt;=2,INDEX($CL:$CL,$DH925+2),"")</f>
      </c>
      <c r="CP925">
        <f>IF($DI925&gt;=3,INDEX($CL:$CL,$DH925+3),"")</f>
      </c>
      <c r="CQ925">
        <f>IF($DI925&gt;=4,INDEX($CL:$CL,$DH925+4),"")</f>
      </c>
      <c r="CR925">
        <f>IF($DI925&gt;=5,INDEX($CL:$CL,$DH925+5),"")</f>
      </c>
      <c r="CS925">
        <f>IF($DI925&gt;=6,INDEX($CL:$CL,$DH925+6),"")</f>
      </c>
      <c r="CT925">
        <f>IF($DI925&gt;=7,INDEX($CL:$CL,$DH925+7),"")</f>
      </c>
      <c r="CU925">
        <f>IF($DI925&gt;=8,INDEX($CL:$CL,$DH925+8),"")</f>
      </c>
      <c r="CV925">
        <f>IF($DI925&gt;=9,INDEX($CL:$CL,$DH925+9),"")</f>
      </c>
      <c r="CW925">
        <f>IF($DI925&gt;=10,INDEX($CL:$CL,$DH925+10),"")</f>
      </c>
      <c r="CX925">
        <f>IF($DI925&gt;=11,INDEX($CL:$CL,$DH925+11),"")</f>
      </c>
      <c r="CY925">
        <f>IF($DI925&gt;=12,INDEX($CL:$CL,$DH925+12),"")</f>
      </c>
      <c r="CZ925">
        <f>IF($DI925&gt;=13,INDEX($CL:$CL,$DH925+13),"")</f>
      </c>
      <c r="DA925">
        <f>IF($DI925&gt;=14,INDEX($CL:$CL,$DH925+14),"")</f>
      </c>
      <c r="DB925">
        <f>IF($DI925&gt;=15,INDEX($CL:$CL,$DH925+15),"")</f>
      </c>
      <c r="DC925">
        <f>IF($DI925&gt;=16,INDEX($CL:$CL,$DH925+16),"")</f>
      </c>
      <c r="DD925">
        <f>IF($DI925&gt;=17,INDEX($CL:$CL,$DH925+17),"")</f>
      </c>
      <c r="DE925">
        <f>IF($DI925&gt;=18,INDEX($CL:$CL,$DH925+18),"")</f>
      </c>
      <c r="DF925">
        <f>IF($DI925&gt;=19,INDEX($CL:$CL,$DH925+19),"")</f>
      </c>
      <c r="DG925">
        <f>IF($DI925&gt;=20,INDEX($CL:$CL,$DH925+20),"")</f>
      </c>
      <c r="DH925">
        <f>IFERROR(MATCH($CK925,$CL$2:$CL$1558,0)+1,0)</f>
      </c>
      <c r="DI925">
        <f>IFERROR(INDEX($CM$2:$CM$1558,MATCH($CK925,$CL$2:$CL$1558,0)),0)</f>
      </c>
      <c r="DJ925">
        <f>IFERROR(INDEX($AQ:$AQ,MATCH($K925,$AP:$AP,0))&amp;"","")</f>
      </c>
      <c r="DN925">
        <f>IF($GQ925&gt;=1,INDEX($DK:$DK,$GP925+1),"")</f>
      </c>
      <c r="DO925">
        <f>IF($GQ925&gt;=2,INDEX($DK:$DK,$GP925+2),"")</f>
      </c>
      <c r="DP925">
        <f>IF($GQ925&gt;=3,INDEX($DK:$DK,$GP925+3),"")</f>
      </c>
      <c r="DQ925">
        <f>IF($GQ925&gt;=4,INDEX($DK:$DK,$GP925+4),"")</f>
      </c>
      <c r="DR925">
        <f>IF($GQ925&gt;=5,INDEX($DK:$DK,$GP925+5),"")</f>
      </c>
      <c r="DS925">
        <f>IF($GQ925&gt;=6,INDEX($DK:$DK,$GP925+6),"")</f>
      </c>
      <c r="DT925">
        <f>IF($GQ925&gt;=7,INDEX($DK:$DK,$GP925+7),"")</f>
      </c>
      <c r="DU925">
        <f>IF($GQ925&gt;=8,INDEX($DK:$DK,$GP925+8),"")</f>
      </c>
      <c r="DV925">
        <f>IF($GQ925&gt;=9,INDEX($DK:$DK,$GP925+9),"")</f>
      </c>
      <c r="DW925">
        <f>IF($GQ925&gt;=10,INDEX($DK:$DK,$GP925+10),"")</f>
      </c>
      <c r="DX925">
        <f>IF($GQ925&gt;=11,INDEX($DK:$DK,$GP925+11),"")</f>
      </c>
      <c r="DY925">
        <f>IF($GQ925&gt;=12,INDEX($DK:$DK,$GP925+12),"")</f>
      </c>
      <c r="DZ925">
        <f>IF($GQ925&gt;=13,INDEX($DK:$DK,$GP925+13),"")</f>
      </c>
      <c r="EA925">
        <f>IF($GQ925&gt;=14,INDEX($DK:$DK,$GP925+14),"")</f>
      </c>
      <c r="EB925">
        <f>IF($GQ925&gt;=15,INDEX($DK:$DK,$GP925+15),"")</f>
      </c>
      <c r="EC925">
        <f>IF($GQ925&gt;=16,INDEX($DK:$DK,$GP925+16),"")</f>
      </c>
      <c r="ED925">
        <f>IF($GQ925&gt;=17,INDEX($DK:$DK,$GP925+17),"")</f>
      </c>
      <c r="EE925">
        <f>IF($GQ925&gt;=18,INDEX($DK:$DK,$GP925+18),"")</f>
      </c>
      <c r="EF925">
        <f>IF($GQ925&gt;=19,INDEX($DK:$DK,$GP925+19),"")</f>
      </c>
      <c r="EG925">
        <f>IF($GQ925&gt;=20,INDEX($DK:$DK,$GP925+20),"")</f>
      </c>
      <c r="EH925">
        <f>IF($GQ925&gt;=21,INDEX($DK:$DK,$GP925+21),"")</f>
      </c>
      <c r="EI925">
        <f>IF($GQ925&gt;=22,INDEX($DK:$DK,$GP925+22),"")</f>
      </c>
      <c r="EJ925">
        <f>IF($GQ925&gt;=23,INDEX($DK:$DK,$GP925+23),"")</f>
      </c>
      <c r="EK925">
        <f>IF($GQ925&gt;=24,INDEX($DK:$DK,$GP925+24),"")</f>
      </c>
      <c r="EL925">
        <f>IF($GQ925&gt;=25,INDEX($DK:$DK,$GP925+25),"")</f>
      </c>
      <c r="EM925">
        <f>IF($GQ925&gt;=26,INDEX($DK:$DK,$GP925+26),"")</f>
      </c>
      <c r="EN925">
        <f>IF($GQ925&gt;=27,INDEX($DK:$DK,$GP925+27),"")</f>
      </c>
      <c r="EO925">
        <f>IF($GQ925&gt;=28,INDEX($DK:$DK,$GP925+28),"")</f>
      </c>
      <c r="EP925">
        <f>IF($GQ925&gt;=29,INDEX($DK:$DK,$GP925+29),"")</f>
      </c>
      <c r="EQ925">
        <f>IF($GQ925&gt;=30,INDEX($DK:$DK,$GP925+30),"")</f>
      </c>
      <c r="ER925">
        <f>IF($GQ925&gt;=31,INDEX($DK:$DK,$GP925+31),"")</f>
      </c>
      <c r="ES925">
        <f>IF($GQ925&gt;=32,INDEX($DK:$DK,$GP925+32),"")</f>
      </c>
      <c r="ET925">
        <f>IF($GQ925&gt;=33,INDEX($DK:$DK,$GP925+33),"")</f>
      </c>
      <c r="EU925">
        <f>IF($GQ925&gt;=34,INDEX($DK:$DK,$GP925+34),"")</f>
      </c>
      <c r="EV925">
        <f>IF($GQ925&gt;=35,INDEX($DK:$DK,$GP925+35),"")</f>
      </c>
      <c r="EW925">
        <f>IF($GQ925&gt;=36,INDEX($DK:$DK,$GP925+36),"")</f>
      </c>
      <c r="EX925">
        <f>IF($GQ925&gt;=37,INDEX($DK:$DK,$GP925+37),"")</f>
      </c>
      <c r="EY925">
        <f>IF($GQ925&gt;=38,INDEX($DK:$DK,$GP925+38),"")</f>
      </c>
      <c r="EZ925">
        <f>IF($GQ925&gt;=39,INDEX($DK:$DK,$GP925+39),"")</f>
      </c>
      <c r="FA925">
        <f>IF($GQ925&gt;=40,INDEX($DK:$DK,$GP925+40),"")</f>
      </c>
      <c r="FB925">
        <f>IF($GQ925&gt;=1,INDEX($DL:$DL,$GP925+1),"")</f>
      </c>
      <c r="FC925">
        <f>IF($GQ925&gt;=2,INDEX($DL:$DL,$GP925+2),"")</f>
      </c>
      <c r="FD925">
        <f>IF($GQ925&gt;=3,INDEX($DL:$DL,$GP925+3),"")</f>
      </c>
      <c r="FE925">
        <f>IF($GQ925&gt;=4,INDEX($DL:$DL,$GP925+4),"")</f>
      </c>
      <c r="FF925">
        <f>IF($GQ925&gt;=5,INDEX($DL:$DL,$GP925+5),"")</f>
      </c>
      <c r="FG925">
        <f>IF($GQ925&gt;=6,INDEX($DL:$DL,$GP925+6),"")</f>
      </c>
      <c r="FH925">
        <f>IF($GQ925&gt;=7,INDEX($DL:$DL,$GP925+7),"")</f>
      </c>
      <c r="FI925">
        <f>IF($GQ925&gt;=8,INDEX($DL:$DL,$GP925+8),"")</f>
      </c>
      <c r="FJ925">
        <f>IF($GQ925&gt;=9,INDEX($DL:$DL,$GP925+9),"")</f>
      </c>
      <c r="FK925">
        <f>IF($GQ925&gt;=10,INDEX($DL:$DL,$GP925+10),"")</f>
      </c>
      <c r="FL925">
        <f>IF($GQ925&gt;=11,INDEX($DL:$DL,$GP925+11),"")</f>
      </c>
      <c r="FM925">
        <f>IF($GQ925&gt;=12,INDEX($DL:$DL,$GP925+12),"")</f>
      </c>
      <c r="FN925">
        <f>IF($GQ925&gt;=13,INDEX($DL:$DL,$GP925+13),"")</f>
      </c>
      <c r="FO925">
        <f>IF($GQ925&gt;=14,INDEX($DL:$DL,$GP925+14),"")</f>
      </c>
      <c r="FP925">
        <f>IF($GQ925&gt;=15,INDEX($DL:$DL,$GP925+15),"")</f>
      </c>
      <c r="FQ925">
        <f>IF($GQ925&gt;=16,INDEX($DL:$DL,$GP925+16),"")</f>
      </c>
      <c r="FR925">
        <f>IF($GQ925&gt;=17,INDEX($DL:$DL,$GP925+17),"")</f>
      </c>
      <c r="FS925">
        <f>IF($GQ925&gt;=18,INDEX($DL:$DL,$GP925+18),"")</f>
      </c>
      <c r="FT925">
        <f>IF($GQ925&gt;=19,INDEX($DL:$DL,$GP925+19),"")</f>
      </c>
      <c r="FU925">
        <f>IF($GQ925&gt;=20,INDEX($DL:$DL,$GP925+20),"")</f>
      </c>
      <c r="FV925">
        <f>IF($GQ925&gt;=21,INDEX($DL:$DL,$GP925+21),"")</f>
      </c>
      <c r="FW925">
        <f>IF($GQ925&gt;=22,INDEX($DL:$DL,$GP925+22),"")</f>
      </c>
      <c r="FX925">
        <f>IF($GQ925&gt;=23,INDEX($DL:$DL,$GP925+23),"")</f>
      </c>
      <c r="FY925">
        <f>IF($GQ925&gt;=24,INDEX($DL:$DL,$GP925+24),"")</f>
      </c>
      <c r="FZ925">
        <f>IF($GQ925&gt;=25,INDEX($DL:$DL,$GP925+25),"")</f>
      </c>
      <c r="GA925">
        <f>IF($GQ925&gt;=26,INDEX($DL:$DL,$GP925+26),"")</f>
      </c>
      <c r="GB925">
        <f>IF($GQ925&gt;=27,INDEX($DL:$DL,$GP925+27),"")</f>
      </c>
      <c r="GC925">
        <f>IF($GQ925&gt;=28,INDEX($DL:$DL,$GP925+28),"")</f>
      </c>
      <c r="GD925">
        <f>IF($GQ925&gt;=29,INDEX($DL:$DL,$GP925+29),"")</f>
      </c>
      <c r="GE925">
        <f>IF($GQ925&gt;=30,INDEX($DL:$DL,$GP925+30),"")</f>
      </c>
      <c r="GF925">
        <f>IF($GQ925&gt;=31,INDEX($DL:$DL,$GP925+31),"")</f>
      </c>
      <c r="GG925">
        <f>IF($GQ925&gt;=32,INDEX($DL:$DL,$GP925+32),"")</f>
      </c>
      <c r="GH925">
        <f>IF($GQ925&gt;=33,INDEX($DL:$DL,$GP925+33),"")</f>
      </c>
      <c r="GI925">
        <f>IF($GQ925&gt;=34,INDEX($DL:$DL,$GP925+34),"")</f>
      </c>
      <c r="GJ925">
        <f>IF($GQ925&gt;=35,INDEX($DL:$DL,$GP925+35),"")</f>
      </c>
      <c r="GK925">
        <f>IF($GQ925&gt;=36,INDEX($DL:$DL,$GP925+36),"")</f>
      </c>
      <c r="GL925">
        <f>IF($GQ925&gt;=37,INDEX($DL:$DL,$GP925+37),"")</f>
      </c>
      <c r="GM925">
        <f>IF($GQ925&gt;=38,INDEX($DL:$DL,$GP925+38),"")</f>
      </c>
      <c r="GN925">
        <f>IF($GQ925&gt;=39,INDEX($DL:$DL,$GP925+39),"")</f>
      </c>
      <c r="GO925">
        <f>IF($GQ925&gt;=40,INDEX($DL:$DL,$GP925+40),"")</f>
      </c>
      <c r="GP925">
        <f>IFERROR(MATCH($DJ925,$DK$2:$DK$148,0)+1,0)</f>
      </c>
      <c r="GQ925">
        <f>IFERROR(INDEX($DM$2:$DM$148,MATCH($DJ925,$DK$2:$DK$148,0)),0)</f>
      </c>
      <c r="GR925">
        <f>IFERROR(MATCH($L925,$DN$925:$FA$925,0),0)</f>
      </c>
      <c r="GS925">
        <f>IF($GR925&gt;0,INDEX($FB$925:$GO$925,$GR925),"")</f>
      </c>
      <c r="GV925">
        <f>IF($JE925&gt;=1,INDEX($GT:$GT,$JD925+1),"")</f>
      </c>
      <c r="GW925">
        <f>IF($JE925&gt;=2,INDEX($GT:$GT,$JD925+2),"")</f>
      </c>
      <c r="GX925">
        <f>IF($JE925&gt;=3,INDEX($GT:$GT,$JD925+3),"")</f>
      </c>
      <c r="GY925">
        <f>IF($JE925&gt;=4,INDEX($GT:$GT,$JD925+4),"")</f>
      </c>
      <c r="GZ925">
        <f>IF($JE925&gt;=5,INDEX($GT:$GT,$JD925+5),"")</f>
      </c>
      <c r="HA925">
        <f>IF($JE925&gt;=6,INDEX($GT:$GT,$JD925+6),"")</f>
      </c>
      <c r="HB925">
        <f>IF($JE925&gt;=7,INDEX($GT:$GT,$JD925+7),"")</f>
      </c>
      <c r="HC925">
        <f>IF($JE925&gt;=8,INDEX($GT:$GT,$JD925+8),"")</f>
      </c>
      <c r="HD925">
        <f>IF($JE925&gt;=9,INDEX($GT:$GT,$JD925+9),"")</f>
      </c>
      <c r="HE925">
        <f>IF($JE925&gt;=10,INDEX($GT:$GT,$JD925+10),"")</f>
      </c>
      <c r="HF925">
        <f>IF($JE925&gt;=11,INDEX($GT:$GT,$JD925+11),"")</f>
      </c>
      <c r="HG925">
        <f>IF($JE925&gt;=12,INDEX($GT:$GT,$JD925+12),"")</f>
      </c>
      <c r="HH925">
        <f>IF($JE925&gt;=13,INDEX($GT:$GT,$JD925+13),"")</f>
      </c>
      <c r="HI925">
        <f>IF($JE925&gt;=14,INDEX($GT:$GT,$JD925+14),"")</f>
      </c>
      <c r="HJ925">
        <f>IF($JE925&gt;=15,INDEX($GT:$GT,$JD925+15),"")</f>
      </c>
      <c r="HK925">
        <f>IF($JE925&gt;=16,INDEX($GT:$GT,$JD925+16),"")</f>
      </c>
      <c r="HL925">
        <f>IF($JE925&gt;=17,INDEX($GT:$GT,$JD925+17),"")</f>
      </c>
      <c r="HM925">
        <f>IF($JE925&gt;=18,INDEX($GT:$GT,$JD925+18),"")</f>
      </c>
      <c r="HN925">
        <f>IF($JE925&gt;=19,INDEX($GT:$GT,$JD925+19),"")</f>
      </c>
      <c r="HO925">
        <f>IF($JE925&gt;=20,INDEX($GT:$GT,$JD925+20),"")</f>
      </c>
      <c r="HP925">
        <f>IF($JE925&gt;=21,INDEX($GT:$GT,$JD925+21),"")</f>
      </c>
      <c r="HQ925">
        <f>IF($JE925&gt;=22,INDEX($GT:$GT,$JD925+22),"")</f>
      </c>
      <c r="HR925">
        <f>IF($JE925&gt;=23,INDEX($GT:$GT,$JD925+23),"")</f>
      </c>
      <c r="HS925">
        <f>IF($JE925&gt;=24,INDEX($GT:$GT,$JD925+24),"")</f>
      </c>
      <c r="HT925">
        <f>IF($JE925&gt;=25,INDEX($GT:$GT,$JD925+25),"")</f>
      </c>
      <c r="HU925">
        <f>IF($JE925&gt;=26,INDEX($GT:$GT,$JD925+26),"")</f>
      </c>
      <c r="HV925">
        <f>IF($JE925&gt;=27,INDEX($GT:$GT,$JD925+27),"")</f>
      </c>
      <c r="HW925">
        <f>IF($JE925&gt;=28,INDEX($GT:$GT,$JD925+28),"")</f>
      </c>
      <c r="HX925">
        <f>IF($JE925&gt;=29,INDEX($GT:$GT,$JD925+29),"")</f>
      </c>
      <c r="HY925">
        <f>IF($JE925&gt;=30,INDEX($GT:$GT,$JD925+30),"")</f>
      </c>
      <c r="HZ925">
        <f>IF($JE925&gt;=31,INDEX($GT:$GT,$JD925+31),"")</f>
      </c>
      <c r="IA925">
        <f>IF($JE925&gt;=32,INDEX($GT:$GT,$JD925+32),"")</f>
      </c>
      <c r="IB925">
        <f>IF($JE925&gt;=33,INDEX($GT:$GT,$JD925+33),"")</f>
      </c>
      <c r="IC925">
        <f>IF($JE925&gt;=34,INDEX($GT:$GT,$JD925+34),"")</f>
      </c>
      <c r="ID925">
        <f>IF($JE925&gt;=35,INDEX($GT:$GT,$JD925+35),"")</f>
      </c>
      <c r="IE925">
        <f>IF($JE925&gt;=36,INDEX($GT:$GT,$JD925+36),"")</f>
      </c>
      <c r="IF925">
        <f>IF($JE925&gt;=37,INDEX($GT:$GT,$JD925+37),"")</f>
      </c>
      <c r="IG925">
        <f>IF($JE925&gt;=38,INDEX($GT:$GT,$JD925+38),"")</f>
      </c>
      <c r="IH925">
        <f>IF($JE925&gt;=39,INDEX($GT:$GT,$JD925+39),"")</f>
      </c>
      <c r="II925">
        <f>IF($JE925&gt;=40,INDEX($GT:$GT,$JD925+40),"")</f>
      </c>
      <c r="IJ925">
        <f>IF($JE925&gt;=41,INDEX($GT:$GT,$JD925+41),"")</f>
      </c>
      <c r="IK925">
        <f>IF($JE925&gt;=42,INDEX($GT:$GT,$JD925+42),"")</f>
      </c>
      <c r="IL925">
        <f>IF($JE925&gt;=43,INDEX($GT:$GT,$JD925+43),"")</f>
      </c>
      <c r="IM925">
        <f>IF($JE925&gt;=44,INDEX($GT:$GT,$JD925+44),"")</f>
      </c>
      <c r="IN925">
        <f>IF($JE925&gt;=45,INDEX($GT:$GT,$JD925+45),"")</f>
      </c>
      <c r="IO925">
        <f>IF($JE925&gt;=46,INDEX($GT:$GT,$JD925+46),"")</f>
      </c>
      <c r="IP925">
        <f>IF($JE925&gt;=47,INDEX($GT:$GT,$JD925+47),"")</f>
      </c>
      <c r="IQ925">
        <f>IF($JE925&gt;=48,INDEX($GT:$GT,$JD925+48),"")</f>
      </c>
      <c r="IR925">
        <f>IF($JE925&gt;=49,INDEX($GT:$GT,$JD925+49),"")</f>
      </c>
      <c r="IS925">
        <f>IF($JE925&gt;=50,INDEX($GT:$GT,$JD925+50),"")</f>
      </c>
      <c r="IT925">
        <f>IF($JE925&gt;=51,INDEX($GT:$GT,$JD925+51),"")</f>
      </c>
      <c r="IU925">
        <f>IF($JE925&gt;=52,INDEX($GT:$GT,$JD925+52),"")</f>
      </c>
      <c r="IV925">
        <f>IF($JE925&gt;=53,INDEX($GT:$GT,$JD925+53),"")</f>
      </c>
      <c r="IW925">
        <f>IF($JE925&gt;=54,INDEX($GT:$GT,$JD925+54),"")</f>
      </c>
      <c r="IX925">
        <f>IF($JE925&gt;=55,INDEX($GT:$GT,$JD925+55),"")</f>
      </c>
      <c r="IY925">
        <f>IF($JE925&gt;=56,INDEX($GT:$GT,$JD925+56),"")</f>
      </c>
      <c r="IZ925">
        <f>IF($JE925&gt;=57,INDEX($GT:$GT,$JD925+57),"")</f>
      </c>
      <c r="JA925">
        <f>IF($JE925&gt;=58,INDEX($GT:$GT,$JD925+58),"")</f>
      </c>
      <c r="JB925">
        <f>IF($JE925&gt;=59,INDEX($GT:$GT,$JD925+59),"")</f>
      </c>
      <c r="JC925">
        <f>IF($JE925&gt;=60,INDEX($GT:$GT,$JD925+60),"")</f>
      </c>
      <c r="JD925">
        <f>IFERROR(MATCH($GS925,$GT$2:$GT$322,0)+1,0)</f>
      </c>
      <c r="JE925">
        <f>IFERROR(INDEX($GU$2:$GU$322,MATCH($GS925,$GT$2:$GT$322,0)),0)</f>
      </c>
      <c r="JF925" t="s">
        <v>28</v>
      </c>
      <c r="JG925" t="s">
        <v>28</v>
      </c>
    </row>
    <row r="926" spans="1:267" x14ac:dyDescent="0.25">
      <c r="J926" s="1"/>
      <c r="K926" s="1"/>
      <c r="L926" s="1"/>
      <c r="M926" s="1"/>
      <c r="N926" s="1">
        <f>IFERROR(IF(FIND(" - ",$J926)&gt;0,MID($J926,FIND(" - ",$J926)+3,LEN($J926)),""),"")</f>
      </c>
      <c r="P926" s="1"/>
      <c r="S926" t="s">
        <v>28</v>
      </c>
      <c r="U926">
        <f>IF(OR($S926="",$T926=""),"",IFERROR($S926/$T926,0))</f>
      </c>
      <c r="V926">
        <f>IF($S926="","",
IF($K926="","",
IF(ISNUMBER(SEARCH("exempt",LOWER($K926))),0,
$S926*(VALUE(SUBSTITUTE($K926,"%",""))/100))))</f>
      </c>
      <c r="AB926">
        <f>IF($S926="","",
SUM($S926,$V926,$Z926,$W926,$Y926)-
IF($AA926="",0,VALUE($AA926)))</f>
      </c>
      <c r="AJ926" t="s">
        <v>1780</v>
      </c>
      <c r="AR926">
        <f>IFERROR(LEFT($J926,FIND(" - ",$J926)-1),$J926)</f>
      </c>
      <c r="AU926">
        <f>IF($CJ926&gt;=1,INDEX($AS:$AS,$CI926+1),"")</f>
      </c>
      <c r="AV926">
        <f>IF($CJ926&gt;=2,INDEX($AS:$AS,$CI926+2),"")</f>
      </c>
      <c r="AW926">
        <f>IF($CJ926&gt;=3,INDEX($AS:$AS,$CI926+3),"")</f>
      </c>
      <c r="AX926">
        <f>IF($CJ926&gt;=4,INDEX($AS:$AS,$CI926+4),"")</f>
      </c>
      <c r="AY926">
        <f>IF($CJ926&gt;=5,INDEX($AS:$AS,$CI926+5),"")</f>
      </c>
      <c r="AZ926">
        <f>IF($CJ926&gt;=6,INDEX($AS:$AS,$CI926+6),"")</f>
      </c>
      <c r="BA926">
        <f>IF($CJ926&gt;=7,INDEX($AS:$AS,$CI926+7),"")</f>
      </c>
      <c r="BB926">
        <f>IF($CJ926&gt;=8,INDEX($AS:$AS,$CI926+8),"")</f>
      </c>
      <c r="BC926">
        <f>IF($CJ926&gt;=9,INDEX($AS:$AS,$CI926+9),"")</f>
      </c>
      <c r="BD926">
        <f>IF($CJ926&gt;=10,INDEX($AS:$AS,$CI926+10),"")</f>
      </c>
      <c r="BE926">
        <f>IF($CJ926&gt;=11,INDEX($AS:$AS,$CI926+11),"")</f>
      </c>
      <c r="BF926">
        <f>IF($CJ926&gt;=12,INDEX($AS:$AS,$CI926+12),"")</f>
      </c>
      <c r="BG926">
        <f>IF($CJ926&gt;=13,INDEX($AS:$AS,$CI926+13),"")</f>
      </c>
      <c r="BH926">
        <f>IF($CJ926&gt;=14,INDEX($AS:$AS,$CI926+14),"")</f>
      </c>
      <c r="BI926">
        <f>IF($CJ926&gt;=15,INDEX($AS:$AS,$CI926+15),"")</f>
      </c>
      <c r="BJ926">
        <f>IF($CJ926&gt;=16,INDEX($AS:$AS,$CI926+16),"")</f>
      </c>
      <c r="BK926">
        <f>IF($CJ926&gt;=17,INDEX($AS:$AS,$CI926+17),"")</f>
      </c>
      <c r="BL926">
        <f>IF($CJ926&gt;=18,INDEX($AS:$AS,$CI926+18),"")</f>
      </c>
      <c r="BM926">
        <f>IF($CJ926&gt;=19,INDEX($AS:$AS,$CI926+19),"")</f>
      </c>
      <c r="BN926">
        <f>IF($CJ926&gt;=20,INDEX($AS:$AS,$CI926+20),"")</f>
      </c>
      <c r="BO926">
        <f>IF($CJ926&gt;=21,INDEX($AS:$AS,$CI926+21),"")</f>
      </c>
      <c r="BP926">
        <f>IF($CJ926&gt;=22,INDEX($AS:$AS,$CI926+22),"")</f>
      </c>
      <c r="BQ926">
        <f>IF($CJ926&gt;=23,INDEX($AS:$AS,$CI926+23),"")</f>
      </c>
      <c r="BR926">
        <f>IF($CJ926&gt;=24,INDEX($AS:$AS,$CI926+24),"")</f>
      </c>
      <c r="BS926">
        <f>IF($CJ926&gt;=25,INDEX($AS:$AS,$CI926+25),"")</f>
      </c>
      <c r="BT926">
        <f>IF($CJ926&gt;=26,INDEX($AS:$AS,$CI926+26),"")</f>
      </c>
      <c r="BU926">
        <f>IF($CJ926&gt;=27,INDEX($AS:$AS,$CI926+27),"")</f>
      </c>
      <c r="BV926">
        <f>IF($CJ926&gt;=28,INDEX($AS:$AS,$CI926+28),"")</f>
      </c>
      <c r="BW926">
        <f>IF($CJ926&gt;=29,INDEX($AS:$AS,$CI926+29),"")</f>
      </c>
      <c r="BX926">
        <f>IF($CJ926&gt;=30,INDEX($AS:$AS,$CI926+30),"")</f>
      </c>
      <c r="BY926">
        <f>IF($CJ926&gt;=31,INDEX($AS:$AS,$CI926+31),"")</f>
      </c>
      <c r="BZ926">
        <f>IF($CJ926&gt;=32,INDEX($AS:$AS,$CI926+32),"")</f>
      </c>
      <c r="CA926">
        <f>IF($CJ926&gt;=33,INDEX($AS:$AS,$CI926+33),"")</f>
      </c>
      <c r="CB926">
        <f>IF($CJ926&gt;=34,INDEX($AS:$AS,$CI926+34),"")</f>
      </c>
      <c r="CC926">
        <f>IF($CJ926&gt;=35,INDEX($AS:$AS,$CI926+35),"")</f>
      </c>
      <c r="CD926">
        <f>IF($CJ926&gt;=36,INDEX($AS:$AS,$CI926+36),"")</f>
      </c>
      <c r="CE926">
        <f>IF($CJ926&gt;=37,INDEX($AS:$AS,$CI926+37),"")</f>
      </c>
      <c r="CF926">
        <f>IF($CJ926&gt;=38,INDEX($AS:$AS,$CI926+38),"")</f>
      </c>
      <c r="CG926">
        <f>IF($CJ926&gt;=39,INDEX($AS:$AS,$CI926+39),"")</f>
      </c>
      <c r="CH926">
        <f>IF($CJ926&gt;=40,INDEX($AS:$AS,$CI926+40),"")</f>
      </c>
      <c r="CI926">
        <f>IFERROR(MATCH($AR926,$AS$2:$AS$133,0)+1,0)</f>
      </c>
      <c r="CJ926">
        <f>IFERROR(INDEX($AT$2:$AT$133,MATCH($AR926,$AS$2:$AS$133,0)),0)</f>
      </c>
      <c r="CK926">
        <f>IFERROR(LEFT($O926,FIND(" - ",$O926)-1),$O926)</f>
      </c>
      <c r="CL926" t="s">
        <v>1781</v>
      </c>
      <c r="CM926">
        <v>1</v>
      </c>
      <c r="CN926">
        <f>IF($DI926&gt;=1,INDEX($CL:$CL,$DH926+1),"")</f>
      </c>
      <c r="CO926">
        <f>IF($DI926&gt;=2,INDEX($CL:$CL,$DH926+2),"")</f>
      </c>
      <c r="CP926">
        <f>IF($DI926&gt;=3,INDEX($CL:$CL,$DH926+3),"")</f>
      </c>
      <c r="CQ926">
        <f>IF($DI926&gt;=4,INDEX($CL:$CL,$DH926+4),"")</f>
      </c>
      <c r="CR926">
        <f>IF($DI926&gt;=5,INDEX($CL:$CL,$DH926+5),"")</f>
      </c>
      <c r="CS926">
        <f>IF($DI926&gt;=6,INDEX($CL:$CL,$DH926+6),"")</f>
      </c>
      <c r="CT926">
        <f>IF($DI926&gt;=7,INDEX($CL:$CL,$DH926+7),"")</f>
      </c>
      <c r="CU926">
        <f>IF($DI926&gt;=8,INDEX($CL:$CL,$DH926+8),"")</f>
      </c>
      <c r="CV926">
        <f>IF($DI926&gt;=9,INDEX($CL:$CL,$DH926+9),"")</f>
      </c>
      <c r="CW926">
        <f>IF($DI926&gt;=10,INDEX($CL:$CL,$DH926+10),"")</f>
      </c>
      <c r="CX926">
        <f>IF($DI926&gt;=11,INDEX($CL:$CL,$DH926+11),"")</f>
      </c>
      <c r="CY926">
        <f>IF($DI926&gt;=12,INDEX($CL:$CL,$DH926+12),"")</f>
      </c>
      <c r="CZ926">
        <f>IF($DI926&gt;=13,INDEX($CL:$CL,$DH926+13),"")</f>
      </c>
      <c r="DA926">
        <f>IF($DI926&gt;=14,INDEX($CL:$CL,$DH926+14),"")</f>
      </c>
      <c r="DB926">
        <f>IF($DI926&gt;=15,INDEX($CL:$CL,$DH926+15),"")</f>
      </c>
      <c r="DC926">
        <f>IF($DI926&gt;=16,INDEX($CL:$CL,$DH926+16),"")</f>
      </c>
      <c r="DD926">
        <f>IF($DI926&gt;=17,INDEX($CL:$CL,$DH926+17),"")</f>
      </c>
      <c r="DE926">
        <f>IF($DI926&gt;=18,INDEX($CL:$CL,$DH926+18),"")</f>
      </c>
      <c r="DF926">
        <f>IF($DI926&gt;=19,INDEX($CL:$CL,$DH926+19),"")</f>
      </c>
      <c r="DG926">
        <f>IF($DI926&gt;=20,INDEX($CL:$CL,$DH926+20),"")</f>
      </c>
      <c r="DH926">
        <f>IFERROR(MATCH($CK926,$CL$2:$CL$1558,0)+1,0)</f>
      </c>
      <c r="DI926">
        <f>IFERROR(INDEX($CM$2:$CM$1558,MATCH($CK926,$CL$2:$CL$1558,0)),0)</f>
      </c>
      <c r="DJ926">
        <f>IFERROR(INDEX($AQ:$AQ,MATCH($K926,$AP:$AP,0))&amp;"","")</f>
      </c>
      <c r="DN926">
        <f>IF($GQ926&gt;=1,INDEX($DK:$DK,$GP926+1),"")</f>
      </c>
      <c r="DO926">
        <f>IF($GQ926&gt;=2,INDEX($DK:$DK,$GP926+2),"")</f>
      </c>
      <c r="DP926">
        <f>IF($GQ926&gt;=3,INDEX($DK:$DK,$GP926+3),"")</f>
      </c>
      <c r="DQ926">
        <f>IF($GQ926&gt;=4,INDEX($DK:$DK,$GP926+4),"")</f>
      </c>
      <c r="DR926">
        <f>IF($GQ926&gt;=5,INDEX($DK:$DK,$GP926+5),"")</f>
      </c>
      <c r="DS926">
        <f>IF($GQ926&gt;=6,INDEX($DK:$DK,$GP926+6),"")</f>
      </c>
      <c r="DT926">
        <f>IF($GQ926&gt;=7,INDEX($DK:$DK,$GP926+7),"")</f>
      </c>
      <c r="DU926">
        <f>IF($GQ926&gt;=8,INDEX($DK:$DK,$GP926+8),"")</f>
      </c>
      <c r="DV926">
        <f>IF($GQ926&gt;=9,INDEX($DK:$DK,$GP926+9),"")</f>
      </c>
      <c r="DW926">
        <f>IF($GQ926&gt;=10,INDEX($DK:$DK,$GP926+10),"")</f>
      </c>
      <c r="DX926">
        <f>IF($GQ926&gt;=11,INDEX($DK:$DK,$GP926+11),"")</f>
      </c>
      <c r="DY926">
        <f>IF($GQ926&gt;=12,INDEX($DK:$DK,$GP926+12),"")</f>
      </c>
      <c r="DZ926">
        <f>IF($GQ926&gt;=13,INDEX($DK:$DK,$GP926+13),"")</f>
      </c>
      <c r="EA926">
        <f>IF($GQ926&gt;=14,INDEX($DK:$DK,$GP926+14),"")</f>
      </c>
      <c r="EB926">
        <f>IF($GQ926&gt;=15,INDEX($DK:$DK,$GP926+15),"")</f>
      </c>
      <c r="EC926">
        <f>IF($GQ926&gt;=16,INDEX($DK:$DK,$GP926+16),"")</f>
      </c>
      <c r="ED926">
        <f>IF($GQ926&gt;=17,INDEX($DK:$DK,$GP926+17),"")</f>
      </c>
      <c r="EE926">
        <f>IF($GQ926&gt;=18,INDEX($DK:$DK,$GP926+18),"")</f>
      </c>
      <c r="EF926">
        <f>IF($GQ926&gt;=19,INDEX($DK:$DK,$GP926+19),"")</f>
      </c>
      <c r="EG926">
        <f>IF($GQ926&gt;=20,INDEX($DK:$DK,$GP926+20),"")</f>
      </c>
      <c r="EH926">
        <f>IF($GQ926&gt;=21,INDEX($DK:$DK,$GP926+21),"")</f>
      </c>
      <c r="EI926">
        <f>IF($GQ926&gt;=22,INDEX($DK:$DK,$GP926+22),"")</f>
      </c>
      <c r="EJ926">
        <f>IF($GQ926&gt;=23,INDEX($DK:$DK,$GP926+23),"")</f>
      </c>
      <c r="EK926">
        <f>IF($GQ926&gt;=24,INDEX($DK:$DK,$GP926+24),"")</f>
      </c>
      <c r="EL926">
        <f>IF($GQ926&gt;=25,INDEX($DK:$DK,$GP926+25),"")</f>
      </c>
      <c r="EM926">
        <f>IF($GQ926&gt;=26,INDEX($DK:$DK,$GP926+26),"")</f>
      </c>
      <c r="EN926">
        <f>IF($GQ926&gt;=27,INDEX($DK:$DK,$GP926+27),"")</f>
      </c>
      <c r="EO926">
        <f>IF($GQ926&gt;=28,INDEX($DK:$DK,$GP926+28),"")</f>
      </c>
      <c r="EP926">
        <f>IF($GQ926&gt;=29,INDEX($DK:$DK,$GP926+29),"")</f>
      </c>
      <c r="EQ926">
        <f>IF($GQ926&gt;=30,INDEX($DK:$DK,$GP926+30),"")</f>
      </c>
      <c r="ER926">
        <f>IF($GQ926&gt;=31,INDEX($DK:$DK,$GP926+31),"")</f>
      </c>
      <c r="ES926">
        <f>IF($GQ926&gt;=32,INDEX($DK:$DK,$GP926+32),"")</f>
      </c>
      <c r="ET926">
        <f>IF($GQ926&gt;=33,INDEX($DK:$DK,$GP926+33),"")</f>
      </c>
      <c r="EU926">
        <f>IF($GQ926&gt;=34,INDEX($DK:$DK,$GP926+34),"")</f>
      </c>
      <c r="EV926">
        <f>IF($GQ926&gt;=35,INDEX($DK:$DK,$GP926+35),"")</f>
      </c>
      <c r="EW926">
        <f>IF($GQ926&gt;=36,INDEX($DK:$DK,$GP926+36),"")</f>
      </c>
      <c r="EX926">
        <f>IF($GQ926&gt;=37,INDEX($DK:$DK,$GP926+37),"")</f>
      </c>
      <c r="EY926">
        <f>IF($GQ926&gt;=38,INDEX($DK:$DK,$GP926+38),"")</f>
      </c>
      <c r="EZ926">
        <f>IF($GQ926&gt;=39,INDEX($DK:$DK,$GP926+39),"")</f>
      </c>
      <c r="FA926">
        <f>IF($GQ926&gt;=40,INDEX($DK:$DK,$GP926+40),"")</f>
      </c>
      <c r="FB926">
        <f>IF($GQ926&gt;=1,INDEX($DL:$DL,$GP926+1),"")</f>
      </c>
      <c r="FC926">
        <f>IF($GQ926&gt;=2,INDEX($DL:$DL,$GP926+2),"")</f>
      </c>
      <c r="FD926">
        <f>IF($GQ926&gt;=3,INDEX($DL:$DL,$GP926+3),"")</f>
      </c>
      <c r="FE926">
        <f>IF($GQ926&gt;=4,INDEX($DL:$DL,$GP926+4),"")</f>
      </c>
      <c r="FF926">
        <f>IF($GQ926&gt;=5,INDEX($DL:$DL,$GP926+5),"")</f>
      </c>
      <c r="FG926">
        <f>IF($GQ926&gt;=6,INDEX($DL:$DL,$GP926+6),"")</f>
      </c>
      <c r="FH926">
        <f>IF($GQ926&gt;=7,INDEX($DL:$DL,$GP926+7),"")</f>
      </c>
      <c r="FI926">
        <f>IF($GQ926&gt;=8,INDEX($DL:$DL,$GP926+8),"")</f>
      </c>
      <c r="FJ926">
        <f>IF($GQ926&gt;=9,INDEX($DL:$DL,$GP926+9),"")</f>
      </c>
      <c r="FK926">
        <f>IF($GQ926&gt;=10,INDEX($DL:$DL,$GP926+10),"")</f>
      </c>
      <c r="FL926">
        <f>IF($GQ926&gt;=11,INDEX($DL:$DL,$GP926+11),"")</f>
      </c>
      <c r="FM926">
        <f>IF($GQ926&gt;=12,INDEX($DL:$DL,$GP926+12),"")</f>
      </c>
      <c r="FN926">
        <f>IF($GQ926&gt;=13,INDEX($DL:$DL,$GP926+13),"")</f>
      </c>
      <c r="FO926">
        <f>IF($GQ926&gt;=14,INDEX($DL:$DL,$GP926+14),"")</f>
      </c>
      <c r="FP926">
        <f>IF($GQ926&gt;=15,INDEX($DL:$DL,$GP926+15),"")</f>
      </c>
      <c r="FQ926">
        <f>IF($GQ926&gt;=16,INDEX($DL:$DL,$GP926+16),"")</f>
      </c>
      <c r="FR926">
        <f>IF($GQ926&gt;=17,INDEX($DL:$DL,$GP926+17),"")</f>
      </c>
      <c r="FS926">
        <f>IF($GQ926&gt;=18,INDEX($DL:$DL,$GP926+18),"")</f>
      </c>
      <c r="FT926">
        <f>IF($GQ926&gt;=19,INDEX($DL:$DL,$GP926+19),"")</f>
      </c>
      <c r="FU926">
        <f>IF($GQ926&gt;=20,INDEX($DL:$DL,$GP926+20),"")</f>
      </c>
      <c r="FV926">
        <f>IF($GQ926&gt;=21,INDEX($DL:$DL,$GP926+21),"")</f>
      </c>
      <c r="FW926">
        <f>IF($GQ926&gt;=22,INDEX($DL:$DL,$GP926+22),"")</f>
      </c>
      <c r="FX926">
        <f>IF($GQ926&gt;=23,INDEX($DL:$DL,$GP926+23),"")</f>
      </c>
      <c r="FY926">
        <f>IF($GQ926&gt;=24,INDEX($DL:$DL,$GP926+24),"")</f>
      </c>
      <c r="FZ926">
        <f>IF($GQ926&gt;=25,INDEX($DL:$DL,$GP926+25),"")</f>
      </c>
      <c r="GA926">
        <f>IF($GQ926&gt;=26,INDEX($DL:$DL,$GP926+26),"")</f>
      </c>
      <c r="GB926">
        <f>IF($GQ926&gt;=27,INDEX($DL:$DL,$GP926+27),"")</f>
      </c>
      <c r="GC926">
        <f>IF($GQ926&gt;=28,INDEX($DL:$DL,$GP926+28),"")</f>
      </c>
      <c r="GD926">
        <f>IF($GQ926&gt;=29,INDEX($DL:$DL,$GP926+29),"")</f>
      </c>
      <c r="GE926">
        <f>IF($GQ926&gt;=30,INDEX($DL:$DL,$GP926+30),"")</f>
      </c>
      <c r="GF926">
        <f>IF($GQ926&gt;=31,INDEX($DL:$DL,$GP926+31),"")</f>
      </c>
      <c r="GG926">
        <f>IF($GQ926&gt;=32,INDEX($DL:$DL,$GP926+32),"")</f>
      </c>
      <c r="GH926">
        <f>IF($GQ926&gt;=33,INDEX($DL:$DL,$GP926+33),"")</f>
      </c>
      <c r="GI926">
        <f>IF($GQ926&gt;=34,INDEX($DL:$DL,$GP926+34),"")</f>
      </c>
      <c r="GJ926">
        <f>IF($GQ926&gt;=35,INDEX($DL:$DL,$GP926+35),"")</f>
      </c>
      <c r="GK926">
        <f>IF($GQ926&gt;=36,INDEX($DL:$DL,$GP926+36),"")</f>
      </c>
      <c r="GL926">
        <f>IF($GQ926&gt;=37,INDEX($DL:$DL,$GP926+37),"")</f>
      </c>
      <c r="GM926">
        <f>IF($GQ926&gt;=38,INDEX($DL:$DL,$GP926+38),"")</f>
      </c>
      <c r="GN926">
        <f>IF($GQ926&gt;=39,INDEX($DL:$DL,$GP926+39),"")</f>
      </c>
      <c r="GO926">
        <f>IF($GQ926&gt;=40,INDEX($DL:$DL,$GP926+40),"")</f>
      </c>
      <c r="GP926">
        <f>IFERROR(MATCH($DJ926,$DK$2:$DK$148,0)+1,0)</f>
      </c>
      <c r="GQ926">
        <f>IFERROR(INDEX($DM$2:$DM$148,MATCH($DJ926,$DK$2:$DK$148,0)),0)</f>
      </c>
      <c r="GR926">
        <f>IFERROR(MATCH($L926,$DN$926:$FA$926,0),0)</f>
      </c>
      <c r="GS926">
        <f>IF($GR926&gt;0,INDEX($FB$926:$GO$926,$GR926),"")</f>
      </c>
      <c r="GV926">
        <f>IF($JE926&gt;=1,INDEX($GT:$GT,$JD926+1),"")</f>
      </c>
      <c r="GW926">
        <f>IF($JE926&gt;=2,INDEX($GT:$GT,$JD926+2),"")</f>
      </c>
      <c r="GX926">
        <f>IF($JE926&gt;=3,INDEX($GT:$GT,$JD926+3),"")</f>
      </c>
      <c r="GY926">
        <f>IF($JE926&gt;=4,INDEX($GT:$GT,$JD926+4),"")</f>
      </c>
      <c r="GZ926">
        <f>IF($JE926&gt;=5,INDEX($GT:$GT,$JD926+5),"")</f>
      </c>
      <c r="HA926">
        <f>IF($JE926&gt;=6,INDEX($GT:$GT,$JD926+6),"")</f>
      </c>
      <c r="HB926">
        <f>IF($JE926&gt;=7,INDEX($GT:$GT,$JD926+7),"")</f>
      </c>
      <c r="HC926">
        <f>IF($JE926&gt;=8,INDEX($GT:$GT,$JD926+8),"")</f>
      </c>
      <c r="HD926">
        <f>IF($JE926&gt;=9,INDEX($GT:$GT,$JD926+9),"")</f>
      </c>
      <c r="HE926">
        <f>IF($JE926&gt;=10,INDEX($GT:$GT,$JD926+10),"")</f>
      </c>
      <c r="HF926">
        <f>IF($JE926&gt;=11,INDEX($GT:$GT,$JD926+11),"")</f>
      </c>
      <c r="HG926">
        <f>IF($JE926&gt;=12,INDEX($GT:$GT,$JD926+12),"")</f>
      </c>
      <c r="HH926">
        <f>IF($JE926&gt;=13,INDEX($GT:$GT,$JD926+13),"")</f>
      </c>
      <c r="HI926">
        <f>IF($JE926&gt;=14,INDEX($GT:$GT,$JD926+14),"")</f>
      </c>
      <c r="HJ926">
        <f>IF($JE926&gt;=15,INDEX($GT:$GT,$JD926+15),"")</f>
      </c>
      <c r="HK926">
        <f>IF($JE926&gt;=16,INDEX($GT:$GT,$JD926+16),"")</f>
      </c>
      <c r="HL926">
        <f>IF($JE926&gt;=17,INDEX($GT:$GT,$JD926+17),"")</f>
      </c>
      <c r="HM926">
        <f>IF($JE926&gt;=18,INDEX($GT:$GT,$JD926+18),"")</f>
      </c>
      <c r="HN926">
        <f>IF($JE926&gt;=19,INDEX($GT:$GT,$JD926+19),"")</f>
      </c>
      <c r="HO926">
        <f>IF($JE926&gt;=20,INDEX($GT:$GT,$JD926+20),"")</f>
      </c>
      <c r="HP926">
        <f>IF($JE926&gt;=21,INDEX($GT:$GT,$JD926+21),"")</f>
      </c>
      <c r="HQ926">
        <f>IF($JE926&gt;=22,INDEX($GT:$GT,$JD926+22),"")</f>
      </c>
      <c r="HR926">
        <f>IF($JE926&gt;=23,INDEX($GT:$GT,$JD926+23),"")</f>
      </c>
      <c r="HS926">
        <f>IF($JE926&gt;=24,INDEX($GT:$GT,$JD926+24),"")</f>
      </c>
      <c r="HT926">
        <f>IF($JE926&gt;=25,INDEX($GT:$GT,$JD926+25),"")</f>
      </c>
      <c r="HU926">
        <f>IF($JE926&gt;=26,INDEX($GT:$GT,$JD926+26),"")</f>
      </c>
      <c r="HV926">
        <f>IF($JE926&gt;=27,INDEX($GT:$GT,$JD926+27),"")</f>
      </c>
      <c r="HW926">
        <f>IF($JE926&gt;=28,INDEX($GT:$GT,$JD926+28),"")</f>
      </c>
      <c r="HX926">
        <f>IF($JE926&gt;=29,INDEX($GT:$GT,$JD926+29),"")</f>
      </c>
      <c r="HY926">
        <f>IF($JE926&gt;=30,INDEX($GT:$GT,$JD926+30),"")</f>
      </c>
      <c r="HZ926">
        <f>IF($JE926&gt;=31,INDEX($GT:$GT,$JD926+31),"")</f>
      </c>
      <c r="IA926">
        <f>IF($JE926&gt;=32,INDEX($GT:$GT,$JD926+32),"")</f>
      </c>
      <c r="IB926">
        <f>IF($JE926&gt;=33,INDEX($GT:$GT,$JD926+33),"")</f>
      </c>
      <c r="IC926">
        <f>IF($JE926&gt;=34,INDEX($GT:$GT,$JD926+34),"")</f>
      </c>
      <c r="ID926">
        <f>IF($JE926&gt;=35,INDEX($GT:$GT,$JD926+35),"")</f>
      </c>
      <c r="IE926">
        <f>IF($JE926&gt;=36,INDEX($GT:$GT,$JD926+36),"")</f>
      </c>
      <c r="IF926">
        <f>IF($JE926&gt;=37,INDEX($GT:$GT,$JD926+37),"")</f>
      </c>
      <c r="IG926">
        <f>IF($JE926&gt;=38,INDEX($GT:$GT,$JD926+38),"")</f>
      </c>
      <c r="IH926">
        <f>IF($JE926&gt;=39,INDEX($GT:$GT,$JD926+39),"")</f>
      </c>
      <c r="II926">
        <f>IF($JE926&gt;=40,INDEX($GT:$GT,$JD926+40),"")</f>
      </c>
      <c r="IJ926">
        <f>IF($JE926&gt;=41,INDEX($GT:$GT,$JD926+41),"")</f>
      </c>
      <c r="IK926">
        <f>IF($JE926&gt;=42,INDEX($GT:$GT,$JD926+42),"")</f>
      </c>
      <c r="IL926">
        <f>IF($JE926&gt;=43,INDEX($GT:$GT,$JD926+43),"")</f>
      </c>
      <c r="IM926">
        <f>IF($JE926&gt;=44,INDEX($GT:$GT,$JD926+44),"")</f>
      </c>
      <c r="IN926">
        <f>IF($JE926&gt;=45,INDEX($GT:$GT,$JD926+45),"")</f>
      </c>
      <c r="IO926">
        <f>IF($JE926&gt;=46,INDEX($GT:$GT,$JD926+46),"")</f>
      </c>
      <c r="IP926">
        <f>IF($JE926&gt;=47,INDEX($GT:$GT,$JD926+47),"")</f>
      </c>
      <c r="IQ926">
        <f>IF($JE926&gt;=48,INDEX($GT:$GT,$JD926+48),"")</f>
      </c>
      <c r="IR926">
        <f>IF($JE926&gt;=49,INDEX($GT:$GT,$JD926+49),"")</f>
      </c>
      <c r="IS926">
        <f>IF($JE926&gt;=50,INDEX($GT:$GT,$JD926+50),"")</f>
      </c>
      <c r="IT926">
        <f>IF($JE926&gt;=51,INDEX($GT:$GT,$JD926+51),"")</f>
      </c>
      <c r="IU926">
        <f>IF($JE926&gt;=52,INDEX($GT:$GT,$JD926+52),"")</f>
      </c>
      <c r="IV926">
        <f>IF($JE926&gt;=53,INDEX($GT:$GT,$JD926+53),"")</f>
      </c>
      <c r="IW926">
        <f>IF($JE926&gt;=54,INDEX($GT:$GT,$JD926+54),"")</f>
      </c>
      <c r="IX926">
        <f>IF($JE926&gt;=55,INDEX($GT:$GT,$JD926+55),"")</f>
      </c>
      <c r="IY926">
        <f>IF($JE926&gt;=56,INDEX($GT:$GT,$JD926+56),"")</f>
      </c>
      <c r="IZ926">
        <f>IF($JE926&gt;=57,INDEX($GT:$GT,$JD926+57),"")</f>
      </c>
      <c r="JA926">
        <f>IF($JE926&gt;=58,INDEX($GT:$GT,$JD926+58),"")</f>
      </c>
      <c r="JB926">
        <f>IF($JE926&gt;=59,INDEX($GT:$GT,$JD926+59),"")</f>
      </c>
      <c r="JC926">
        <f>IF($JE926&gt;=60,INDEX($GT:$GT,$JD926+60),"")</f>
      </c>
      <c r="JD926">
        <f>IFERROR(MATCH($GS926,$GT$2:$GT$322,0)+1,0)</f>
      </c>
      <c r="JE926">
        <f>IFERROR(INDEX($GU$2:$GU$322,MATCH($GS926,$GT$2:$GT$322,0)),0)</f>
      </c>
      <c r="JF926" t="s">
        <v>28</v>
      </c>
      <c r="JG926" t="s">
        <v>28</v>
      </c>
    </row>
    <row r="927" spans="1:267" x14ac:dyDescent="0.25">
      <c r="J927" s="1"/>
      <c r="K927" s="1"/>
      <c r="L927" s="1"/>
      <c r="M927" s="1"/>
      <c r="N927" s="1">
        <f>IFERROR(IF(FIND(" - ",$J927)&gt;0,MID($J927,FIND(" - ",$J927)+3,LEN($J927)),""),"")</f>
      </c>
      <c r="P927" s="1"/>
      <c r="S927" t="s">
        <v>28</v>
      </c>
      <c r="U927">
        <f>IF(OR($S927="",$T927=""),"",IFERROR($S927/$T927,0))</f>
      </c>
      <c r="V927">
        <f>IF($S927="","",
IF($K927="","",
IF(ISNUMBER(SEARCH("exempt",LOWER($K927))),0,
$S927*(VALUE(SUBSTITUTE($K927,"%",""))/100))))</f>
      </c>
      <c r="AB927">
        <f>IF($S927="","",
SUM($S927,$V927,$Z927,$W927,$Y927)-
IF($AA927="",0,VALUE($AA927)))</f>
      </c>
      <c r="AJ927" t="s">
        <v>1782</v>
      </c>
      <c r="AR927">
        <f>IFERROR(LEFT($J927,FIND(" - ",$J927)-1),$J927)</f>
      </c>
      <c r="AU927">
        <f>IF($CJ927&gt;=1,INDEX($AS:$AS,$CI927+1),"")</f>
      </c>
      <c r="AV927">
        <f>IF($CJ927&gt;=2,INDEX($AS:$AS,$CI927+2),"")</f>
      </c>
      <c r="AW927">
        <f>IF($CJ927&gt;=3,INDEX($AS:$AS,$CI927+3),"")</f>
      </c>
      <c r="AX927">
        <f>IF($CJ927&gt;=4,INDEX($AS:$AS,$CI927+4),"")</f>
      </c>
      <c r="AY927">
        <f>IF($CJ927&gt;=5,INDEX($AS:$AS,$CI927+5),"")</f>
      </c>
      <c r="AZ927">
        <f>IF($CJ927&gt;=6,INDEX($AS:$AS,$CI927+6),"")</f>
      </c>
      <c r="BA927">
        <f>IF($CJ927&gt;=7,INDEX($AS:$AS,$CI927+7),"")</f>
      </c>
      <c r="BB927">
        <f>IF($CJ927&gt;=8,INDEX($AS:$AS,$CI927+8),"")</f>
      </c>
      <c r="BC927">
        <f>IF($CJ927&gt;=9,INDEX($AS:$AS,$CI927+9),"")</f>
      </c>
      <c r="BD927">
        <f>IF($CJ927&gt;=10,INDEX($AS:$AS,$CI927+10),"")</f>
      </c>
      <c r="BE927">
        <f>IF($CJ927&gt;=11,INDEX($AS:$AS,$CI927+11),"")</f>
      </c>
      <c r="BF927">
        <f>IF($CJ927&gt;=12,INDEX($AS:$AS,$CI927+12),"")</f>
      </c>
      <c r="BG927">
        <f>IF($CJ927&gt;=13,INDEX($AS:$AS,$CI927+13),"")</f>
      </c>
      <c r="BH927">
        <f>IF($CJ927&gt;=14,INDEX($AS:$AS,$CI927+14),"")</f>
      </c>
      <c r="BI927">
        <f>IF($CJ927&gt;=15,INDEX($AS:$AS,$CI927+15),"")</f>
      </c>
      <c r="BJ927">
        <f>IF($CJ927&gt;=16,INDEX($AS:$AS,$CI927+16),"")</f>
      </c>
      <c r="BK927">
        <f>IF($CJ927&gt;=17,INDEX($AS:$AS,$CI927+17),"")</f>
      </c>
      <c r="BL927">
        <f>IF($CJ927&gt;=18,INDEX($AS:$AS,$CI927+18),"")</f>
      </c>
      <c r="BM927">
        <f>IF($CJ927&gt;=19,INDEX($AS:$AS,$CI927+19),"")</f>
      </c>
      <c r="BN927">
        <f>IF($CJ927&gt;=20,INDEX($AS:$AS,$CI927+20),"")</f>
      </c>
      <c r="BO927">
        <f>IF($CJ927&gt;=21,INDEX($AS:$AS,$CI927+21),"")</f>
      </c>
      <c r="BP927">
        <f>IF($CJ927&gt;=22,INDEX($AS:$AS,$CI927+22),"")</f>
      </c>
      <c r="BQ927">
        <f>IF($CJ927&gt;=23,INDEX($AS:$AS,$CI927+23),"")</f>
      </c>
      <c r="BR927">
        <f>IF($CJ927&gt;=24,INDEX($AS:$AS,$CI927+24),"")</f>
      </c>
      <c r="BS927">
        <f>IF($CJ927&gt;=25,INDEX($AS:$AS,$CI927+25),"")</f>
      </c>
      <c r="BT927">
        <f>IF($CJ927&gt;=26,INDEX($AS:$AS,$CI927+26),"")</f>
      </c>
      <c r="BU927">
        <f>IF($CJ927&gt;=27,INDEX($AS:$AS,$CI927+27),"")</f>
      </c>
      <c r="BV927">
        <f>IF($CJ927&gt;=28,INDEX($AS:$AS,$CI927+28),"")</f>
      </c>
      <c r="BW927">
        <f>IF($CJ927&gt;=29,INDEX($AS:$AS,$CI927+29),"")</f>
      </c>
      <c r="BX927">
        <f>IF($CJ927&gt;=30,INDEX($AS:$AS,$CI927+30),"")</f>
      </c>
      <c r="BY927">
        <f>IF($CJ927&gt;=31,INDEX($AS:$AS,$CI927+31),"")</f>
      </c>
      <c r="BZ927">
        <f>IF($CJ927&gt;=32,INDEX($AS:$AS,$CI927+32),"")</f>
      </c>
      <c r="CA927">
        <f>IF($CJ927&gt;=33,INDEX($AS:$AS,$CI927+33),"")</f>
      </c>
      <c r="CB927">
        <f>IF($CJ927&gt;=34,INDEX($AS:$AS,$CI927+34),"")</f>
      </c>
      <c r="CC927">
        <f>IF($CJ927&gt;=35,INDEX($AS:$AS,$CI927+35),"")</f>
      </c>
      <c r="CD927">
        <f>IF($CJ927&gt;=36,INDEX($AS:$AS,$CI927+36),"")</f>
      </c>
      <c r="CE927">
        <f>IF($CJ927&gt;=37,INDEX($AS:$AS,$CI927+37),"")</f>
      </c>
      <c r="CF927">
        <f>IF($CJ927&gt;=38,INDEX($AS:$AS,$CI927+38),"")</f>
      </c>
      <c r="CG927">
        <f>IF($CJ927&gt;=39,INDEX($AS:$AS,$CI927+39),"")</f>
      </c>
      <c r="CH927">
        <f>IF($CJ927&gt;=40,INDEX($AS:$AS,$CI927+40),"")</f>
      </c>
      <c r="CI927">
        <f>IFERROR(MATCH($AR927,$AS$2:$AS$133,0)+1,0)</f>
      </c>
      <c r="CJ927">
        <f>IFERROR(INDEX($AT$2:$AT$133,MATCH($AR927,$AS$2:$AS$133,0)),0)</f>
      </c>
      <c r="CK927">
        <f>IFERROR(LEFT($O927,FIND(" - ",$O927)-1),$O927)</f>
      </c>
      <c r="CL927" t="s">
        <v>113</v>
      </c>
      <c r="CN927">
        <f>IF($DI927&gt;=1,INDEX($CL:$CL,$DH927+1),"")</f>
      </c>
      <c r="CO927">
        <f>IF($DI927&gt;=2,INDEX($CL:$CL,$DH927+2),"")</f>
      </c>
      <c r="CP927">
        <f>IF($DI927&gt;=3,INDEX($CL:$CL,$DH927+3),"")</f>
      </c>
      <c r="CQ927">
        <f>IF($DI927&gt;=4,INDEX($CL:$CL,$DH927+4),"")</f>
      </c>
      <c r="CR927">
        <f>IF($DI927&gt;=5,INDEX($CL:$CL,$DH927+5),"")</f>
      </c>
      <c r="CS927">
        <f>IF($DI927&gt;=6,INDEX($CL:$CL,$DH927+6),"")</f>
      </c>
      <c r="CT927">
        <f>IF($DI927&gt;=7,INDEX($CL:$CL,$DH927+7),"")</f>
      </c>
      <c r="CU927">
        <f>IF($DI927&gt;=8,INDEX($CL:$CL,$DH927+8),"")</f>
      </c>
      <c r="CV927">
        <f>IF($DI927&gt;=9,INDEX($CL:$CL,$DH927+9),"")</f>
      </c>
      <c r="CW927">
        <f>IF($DI927&gt;=10,INDEX($CL:$CL,$DH927+10),"")</f>
      </c>
      <c r="CX927">
        <f>IF($DI927&gt;=11,INDEX($CL:$CL,$DH927+11),"")</f>
      </c>
      <c r="CY927">
        <f>IF($DI927&gt;=12,INDEX($CL:$CL,$DH927+12),"")</f>
      </c>
      <c r="CZ927">
        <f>IF($DI927&gt;=13,INDEX($CL:$CL,$DH927+13),"")</f>
      </c>
      <c r="DA927">
        <f>IF($DI927&gt;=14,INDEX($CL:$CL,$DH927+14),"")</f>
      </c>
      <c r="DB927">
        <f>IF($DI927&gt;=15,INDEX($CL:$CL,$DH927+15),"")</f>
      </c>
      <c r="DC927">
        <f>IF($DI927&gt;=16,INDEX($CL:$CL,$DH927+16),"")</f>
      </c>
      <c r="DD927">
        <f>IF($DI927&gt;=17,INDEX($CL:$CL,$DH927+17),"")</f>
      </c>
      <c r="DE927">
        <f>IF($DI927&gt;=18,INDEX($CL:$CL,$DH927+18),"")</f>
      </c>
      <c r="DF927">
        <f>IF($DI927&gt;=19,INDEX($CL:$CL,$DH927+19),"")</f>
      </c>
      <c r="DG927">
        <f>IF($DI927&gt;=20,INDEX($CL:$CL,$DH927+20),"")</f>
      </c>
      <c r="DH927">
        <f>IFERROR(MATCH($CK927,$CL$2:$CL$1558,0)+1,0)</f>
      </c>
      <c r="DI927">
        <f>IFERROR(INDEX($CM$2:$CM$1558,MATCH($CK927,$CL$2:$CL$1558,0)),0)</f>
      </c>
      <c r="DJ927">
        <f>IFERROR(INDEX($AQ:$AQ,MATCH($K927,$AP:$AP,0))&amp;"","")</f>
      </c>
      <c r="DN927">
        <f>IF($GQ927&gt;=1,INDEX($DK:$DK,$GP927+1),"")</f>
      </c>
      <c r="DO927">
        <f>IF($GQ927&gt;=2,INDEX($DK:$DK,$GP927+2),"")</f>
      </c>
      <c r="DP927">
        <f>IF($GQ927&gt;=3,INDEX($DK:$DK,$GP927+3),"")</f>
      </c>
      <c r="DQ927">
        <f>IF($GQ927&gt;=4,INDEX($DK:$DK,$GP927+4),"")</f>
      </c>
      <c r="DR927">
        <f>IF($GQ927&gt;=5,INDEX($DK:$DK,$GP927+5),"")</f>
      </c>
      <c r="DS927">
        <f>IF($GQ927&gt;=6,INDEX($DK:$DK,$GP927+6),"")</f>
      </c>
      <c r="DT927">
        <f>IF($GQ927&gt;=7,INDEX($DK:$DK,$GP927+7),"")</f>
      </c>
      <c r="DU927">
        <f>IF($GQ927&gt;=8,INDEX($DK:$DK,$GP927+8),"")</f>
      </c>
      <c r="DV927">
        <f>IF($GQ927&gt;=9,INDEX($DK:$DK,$GP927+9),"")</f>
      </c>
      <c r="DW927">
        <f>IF($GQ927&gt;=10,INDEX($DK:$DK,$GP927+10),"")</f>
      </c>
      <c r="DX927">
        <f>IF($GQ927&gt;=11,INDEX($DK:$DK,$GP927+11),"")</f>
      </c>
      <c r="DY927">
        <f>IF($GQ927&gt;=12,INDEX($DK:$DK,$GP927+12),"")</f>
      </c>
      <c r="DZ927">
        <f>IF($GQ927&gt;=13,INDEX($DK:$DK,$GP927+13),"")</f>
      </c>
      <c r="EA927">
        <f>IF($GQ927&gt;=14,INDEX($DK:$DK,$GP927+14),"")</f>
      </c>
      <c r="EB927">
        <f>IF($GQ927&gt;=15,INDEX($DK:$DK,$GP927+15),"")</f>
      </c>
      <c r="EC927">
        <f>IF($GQ927&gt;=16,INDEX($DK:$DK,$GP927+16),"")</f>
      </c>
      <c r="ED927">
        <f>IF($GQ927&gt;=17,INDEX($DK:$DK,$GP927+17),"")</f>
      </c>
      <c r="EE927">
        <f>IF($GQ927&gt;=18,INDEX($DK:$DK,$GP927+18),"")</f>
      </c>
      <c r="EF927">
        <f>IF($GQ927&gt;=19,INDEX($DK:$DK,$GP927+19),"")</f>
      </c>
      <c r="EG927">
        <f>IF($GQ927&gt;=20,INDEX($DK:$DK,$GP927+20),"")</f>
      </c>
      <c r="EH927">
        <f>IF($GQ927&gt;=21,INDEX($DK:$DK,$GP927+21),"")</f>
      </c>
      <c r="EI927">
        <f>IF($GQ927&gt;=22,INDEX($DK:$DK,$GP927+22),"")</f>
      </c>
      <c r="EJ927">
        <f>IF($GQ927&gt;=23,INDEX($DK:$DK,$GP927+23),"")</f>
      </c>
      <c r="EK927">
        <f>IF($GQ927&gt;=24,INDEX($DK:$DK,$GP927+24),"")</f>
      </c>
      <c r="EL927">
        <f>IF($GQ927&gt;=25,INDEX($DK:$DK,$GP927+25),"")</f>
      </c>
      <c r="EM927">
        <f>IF($GQ927&gt;=26,INDEX($DK:$DK,$GP927+26),"")</f>
      </c>
      <c r="EN927">
        <f>IF($GQ927&gt;=27,INDEX($DK:$DK,$GP927+27),"")</f>
      </c>
      <c r="EO927">
        <f>IF($GQ927&gt;=28,INDEX($DK:$DK,$GP927+28),"")</f>
      </c>
      <c r="EP927">
        <f>IF($GQ927&gt;=29,INDEX($DK:$DK,$GP927+29),"")</f>
      </c>
      <c r="EQ927">
        <f>IF($GQ927&gt;=30,INDEX($DK:$DK,$GP927+30),"")</f>
      </c>
      <c r="ER927">
        <f>IF($GQ927&gt;=31,INDEX($DK:$DK,$GP927+31),"")</f>
      </c>
      <c r="ES927">
        <f>IF($GQ927&gt;=32,INDEX($DK:$DK,$GP927+32),"")</f>
      </c>
      <c r="ET927">
        <f>IF($GQ927&gt;=33,INDEX($DK:$DK,$GP927+33),"")</f>
      </c>
      <c r="EU927">
        <f>IF($GQ927&gt;=34,INDEX($DK:$DK,$GP927+34),"")</f>
      </c>
      <c r="EV927">
        <f>IF($GQ927&gt;=35,INDEX($DK:$DK,$GP927+35),"")</f>
      </c>
      <c r="EW927">
        <f>IF($GQ927&gt;=36,INDEX($DK:$DK,$GP927+36),"")</f>
      </c>
      <c r="EX927">
        <f>IF($GQ927&gt;=37,INDEX($DK:$DK,$GP927+37),"")</f>
      </c>
      <c r="EY927">
        <f>IF($GQ927&gt;=38,INDEX($DK:$DK,$GP927+38),"")</f>
      </c>
      <c r="EZ927">
        <f>IF($GQ927&gt;=39,INDEX($DK:$DK,$GP927+39),"")</f>
      </c>
      <c r="FA927">
        <f>IF($GQ927&gt;=40,INDEX($DK:$DK,$GP927+40),"")</f>
      </c>
      <c r="FB927">
        <f>IF($GQ927&gt;=1,INDEX($DL:$DL,$GP927+1),"")</f>
      </c>
      <c r="FC927">
        <f>IF($GQ927&gt;=2,INDEX($DL:$DL,$GP927+2),"")</f>
      </c>
      <c r="FD927">
        <f>IF($GQ927&gt;=3,INDEX($DL:$DL,$GP927+3),"")</f>
      </c>
      <c r="FE927">
        <f>IF($GQ927&gt;=4,INDEX($DL:$DL,$GP927+4),"")</f>
      </c>
      <c r="FF927">
        <f>IF($GQ927&gt;=5,INDEX($DL:$DL,$GP927+5),"")</f>
      </c>
      <c r="FG927">
        <f>IF($GQ927&gt;=6,INDEX($DL:$DL,$GP927+6),"")</f>
      </c>
      <c r="FH927">
        <f>IF($GQ927&gt;=7,INDEX($DL:$DL,$GP927+7),"")</f>
      </c>
      <c r="FI927">
        <f>IF($GQ927&gt;=8,INDEX($DL:$DL,$GP927+8),"")</f>
      </c>
      <c r="FJ927">
        <f>IF($GQ927&gt;=9,INDEX($DL:$DL,$GP927+9),"")</f>
      </c>
      <c r="FK927">
        <f>IF($GQ927&gt;=10,INDEX($DL:$DL,$GP927+10),"")</f>
      </c>
      <c r="FL927">
        <f>IF($GQ927&gt;=11,INDEX($DL:$DL,$GP927+11),"")</f>
      </c>
      <c r="FM927">
        <f>IF($GQ927&gt;=12,INDEX($DL:$DL,$GP927+12),"")</f>
      </c>
      <c r="FN927">
        <f>IF($GQ927&gt;=13,INDEX($DL:$DL,$GP927+13),"")</f>
      </c>
      <c r="FO927">
        <f>IF($GQ927&gt;=14,INDEX($DL:$DL,$GP927+14),"")</f>
      </c>
      <c r="FP927">
        <f>IF($GQ927&gt;=15,INDEX($DL:$DL,$GP927+15),"")</f>
      </c>
      <c r="FQ927">
        <f>IF($GQ927&gt;=16,INDEX($DL:$DL,$GP927+16),"")</f>
      </c>
      <c r="FR927">
        <f>IF($GQ927&gt;=17,INDEX($DL:$DL,$GP927+17),"")</f>
      </c>
      <c r="FS927">
        <f>IF($GQ927&gt;=18,INDEX($DL:$DL,$GP927+18),"")</f>
      </c>
      <c r="FT927">
        <f>IF($GQ927&gt;=19,INDEX($DL:$DL,$GP927+19),"")</f>
      </c>
      <c r="FU927">
        <f>IF($GQ927&gt;=20,INDEX($DL:$DL,$GP927+20),"")</f>
      </c>
      <c r="FV927">
        <f>IF($GQ927&gt;=21,INDEX($DL:$DL,$GP927+21),"")</f>
      </c>
      <c r="FW927">
        <f>IF($GQ927&gt;=22,INDEX($DL:$DL,$GP927+22),"")</f>
      </c>
      <c r="FX927">
        <f>IF($GQ927&gt;=23,INDEX($DL:$DL,$GP927+23),"")</f>
      </c>
      <c r="FY927">
        <f>IF($GQ927&gt;=24,INDEX($DL:$DL,$GP927+24),"")</f>
      </c>
      <c r="FZ927">
        <f>IF($GQ927&gt;=25,INDEX($DL:$DL,$GP927+25),"")</f>
      </c>
      <c r="GA927">
        <f>IF($GQ927&gt;=26,INDEX($DL:$DL,$GP927+26),"")</f>
      </c>
      <c r="GB927">
        <f>IF($GQ927&gt;=27,INDEX($DL:$DL,$GP927+27),"")</f>
      </c>
      <c r="GC927">
        <f>IF($GQ927&gt;=28,INDEX($DL:$DL,$GP927+28),"")</f>
      </c>
      <c r="GD927">
        <f>IF($GQ927&gt;=29,INDEX($DL:$DL,$GP927+29),"")</f>
      </c>
      <c r="GE927">
        <f>IF($GQ927&gt;=30,INDEX($DL:$DL,$GP927+30),"")</f>
      </c>
      <c r="GF927">
        <f>IF($GQ927&gt;=31,INDEX($DL:$DL,$GP927+31),"")</f>
      </c>
      <c r="GG927">
        <f>IF($GQ927&gt;=32,INDEX($DL:$DL,$GP927+32),"")</f>
      </c>
      <c r="GH927">
        <f>IF($GQ927&gt;=33,INDEX($DL:$DL,$GP927+33),"")</f>
      </c>
      <c r="GI927">
        <f>IF($GQ927&gt;=34,INDEX($DL:$DL,$GP927+34),"")</f>
      </c>
      <c r="GJ927">
        <f>IF($GQ927&gt;=35,INDEX($DL:$DL,$GP927+35),"")</f>
      </c>
      <c r="GK927">
        <f>IF($GQ927&gt;=36,INDEX($DL:$DL,$GP927+36),"")</f>
      </c>
      <c r="GL927">
        <f>IF($GQ927&gt;=37,INDEX($DL:$DL,$GP927+37),"")</f>
      </c>
      <c r="GM927">
        <f>IF($GQ927&gt;=38,INDEX($DL:$DL,$GP927+38),"")</f>
      </c>
      <c r="GN927">
        <f>IF($GQ927&gt;=39,INDEX($DL:$DL,$GP927+39),"")</f>
      </c>
      <c r="GO927">
        <f>IF($GQ927&gt;=40,INDEX($DL:$DL,$GP927+40),"")</f>
      </c>
      <c r="GP927">
        <f>IFERROR(MATCH($DJ927,$DK$2:$DK$148,0)+1,0)</f>
      </c>
      <c r="GQ927">
        <f>IFERROR(INDEX($DM$2:$DM$148,MATCH($DJ927,$DK$2:$DK$148,0)),0)</f>
      </c>
      <c r="GR927">
        <f>IFERROR(MATCH($L927,$DN$927:$FA$927,0),0)</f>
      </c>
      <c r="GS927">
        <f>IF($GR927&gt;0,INDEX($FB$927:$GO$927,$GR927),"")</f>
      </c>
      <c r="GV927">
        <f>IF($JE927&gt;=1,INDEX($GT:$GT,$JD927+1),"")</f>
      </c>
      <c r="GW927">
        <f>IF($JE927&gt;=2,INDEX($GT:$GT,$JD927+2),"")</f>
      </c>
      <c r="GX927">
        <f>IF($JE927&gt;=3,INDEX($GT:$GT,$JD927+3),"")</f>
      </c>
      <c r="GY927">
        <f>IF($JE927&gt;=4,INDEX($GT:$GT,$JD927+4),"")</f>
      </c>
      <c r="GZ927">
        <f>IF($JE927&gt;=5,INDEX($GT:$GT,$JD927+5),"")</f>
      </c>
      <c r="HA927">
        <f>IF($JE927&gt;=6,INDEX($GT:$GT,$JD927+6),"")</f>
      </c>
      <c r="HB927">
        <f>IF($JE927&gt;=7,INDEX($GT:$GT,$JD927+7),"")</f>
      </c>
      <c r="HC927">
        <f>IF($JE927&gt;=8,INDEX($GT:$GT,$JD927+8),"")</f>
      </c>
      <c r="HD927">
        <f>IF($JE927&gt;=9,INDEX($GT:$GT,$JD927+9),"")</f>
      </c>
      <c r="HE927">
        <f>IF($JE927&gt;=10,INDEX($GT:$GT,$JD927+10),"")</f>
      </c>
      <c r="HF927">
        <f>IF($JE927&gt;=11,INDEX($GT:$GT,$JD927+11),"")</f>
      </c>
      <c r="HG927">
        <f>IF($JE927&gt;=12,INDEX($GT:$GT,$JD927+12),"")</f>
      </c>
      <c r="HH927">
        <f>IF($JE927&gt;=13,INDEX($GT:$GT,$JD927+13),"")</f>
      </c>
      <c r="HI927">
        <f>IF($JE927&gt;=14,INDEX($GT:$GT,$JD927+14),"")</f>
      </c>
      <c r="HJ927">
        <f>IF($JE927&gt;=15,INDEX($GT:$GT,$JD927+15),"")</f>
      </c>
      <c r="HK927">
        <f>IF($JE927&gt;=16,INDEX($GT:$GT,$JD927+16),"")</f>
      </c>
      <c r="HL927">
        <f>IF($JE927&gt;=17,INDEX($GT:$GT,$JD927+17),"")</f>
      </c>
      <c r="HM927">
        <f>IF($JE927&gt;=18,INDEX($GT:$GT,$JD927+18),"")</f>
      </c>
      <c r="HN927">
        <f>IF($JE927&gt;=19,INDEX($GT:$GT,$JD927+19),"")</f>
      </c>
      <c r="HO927">
        <f>IF($JE927&gt;=20,INDEX($GT:$GT,$JD927+20),"")</f>
      </c>
      <c r="HP927">
        <f>IF($JE927&gt;=21,INDEX($GT:$GT,$JD927+21),"")</f>
      </c>
      <c r="HQ927">
        <f>IF($JE927&gt;=22,INDEX($GT:$GT,$JD927+22),"")</f>
      </c>
      <c r="HR927">
        <f>IF($JE927&gt;=23,INDEX($GT:$GT,$JD927+23),"")</f>
      </c>
      <c r="HS927">
        <f>IF($JE927&gt;=24,INDEX($GT:$GT,$JD927+24),"")</f>
      </c>
      <c r="HT927">
        <f>IF($JE927&gt;=25,INDEX($GT:$GT,$JD927+25),"")</f>
      </c>
      <c r="HU927">
        <f>IF($JE927&gt;=26,INDEX($GT:$GT,$JD927+26),"")</f>
      </c>
      <c r="HV927">
        <f>IF($JE927&gt;=27,INDEX($GT:$GT,$JD927+27),"")</f>
      </c>
      <c r="HW927">
        <f>IF($JE927&gt;=28,INDEX($GT:$GT,$JD927+28),"")</f>
      </c>
      <c r="HX927">
        <f>IF($JE927&gt;=29,INDEX($GT:$GT,$JD927+29),"")</f>
      </c>
      <c r="HY927">
        <f>IF($JE927&gt;=30,INDEX($GT:$GT,$JD927+30),"")</f>
      </c>
      <c r="HZ927">
        <f>IF($JE927&gt;=31,INDEX($GT:$GT,$JD927+31),"")</f>
      </c>
      <c r="IA927">
        <f>IF($JE927&gt;=32,INDEX($GT:$GT,$JD927+32),"")</f>
      </c>
      <c r="IB927">
        <f>IF($JE927&gt;=33,INDEX($GT:$GT,$JD927+33),"")</f>
      </c>
      <c r="IC927">
        <f>IF($JE927&gt;=34,INDEX($GT:$GT,$JD927+34),"")</f>
      </c>
      <c r="ID927">
        <f>IF($JE927&gt;=35,INDEX($GT:$GT,$JD927+35),"")</f>
      </c>
      <c r="IE927">
        <f>IF($JE927&gt;=36,INDEX($GT:$GT,$JD927+36),"")</f>
      </c>
      <c r="IF927">
        <f>IF($JE927&gt;=37,INDEX($GT:$GT,$JD927+37),"")</f>
      </c>
      <c r="IG927">
        <f>IF($JE927&gt;=38,INDEX($GT:$GT,$JD927+38),"")</f>
      </c>
      <c r="IH927">
        <f>IF($JE927&gt;=39,INDEX($GT:$GT,$JD927+39),"")</f>
      </c>
      <c r="II927">
        <f>IF($JE927&gt;=40,INDEX($GT:$GT,$JD927+40),"")</f>
      </c>
      <c r="IJ927">
        <f>IF($JE927&gt;=41,INDEX($GT:$GT,$JD927+41),"")</f>
      </c>
      <c r="IK927">
        <f>IF($JE927&gt;=42,INDEX($GT:$GT,$JD927+42),"")</f>
      </c>
      <c r="IL927">
        <f>IF($JE927&gt;=43,INDEX($GT:$GT,$JD927+43),"")</f>
      </c>
      <c r="IM927">
        <f>IF($JE927&gt;=44,INDEX($GT:$GT,$JD927+44),"")</f>
      </c>
      <c r="IN927">
        <f>IF($JE927&gt;=45,INDEX($GT:$GT,$JD927+45),"")</f>
      </c>
      <c r="IO927">
        <f>IF($JE927&gt;=46,INDEX($GT:$GT,$JD927+46),"")</f>
      </c>
      <c r="IP927">
        <f>IF($JE927&gt;=47,INDEX($GT:$GT,$JD927+47),"")</f>
      </c>
      <c r="IQ927">
        <f>IF($JE927&gt;=48,INDEX($GT:$GT,$JD927+48),"")</f>
      </c>
      <c r="IR927">
        <f>IF($JE927&gt;=49,INDEX($GT:$GT,$JD927+49),"")</f>
      </c>
      <c r="IS927">
        <f>IF($JE927&gt;=50,INDEX($GT:$GT,$JD927+50),"")</f>
      </c>
      <c r="IT927">
        <f>IF($JE927&gt;=51,INDEX($GT:$GT,$JD927+51),"")</f>
      </c>
      <c r="IU927">
        <f>IF($JE927&gt;=52,INDEX($GT:$GT,$JD927+52),"")</f>
      </c>
      <c r="IV927">
        <f>IF($JE927&gt;=53,INDEX($GT:$GT,$JD927+53),"")</f>
      </c>
      <c r="IW927">
        <f>IF($JE927&gt;=54,INDEX($GT:$GT,$JD927+54),"")</f>
      </c>
      <c r="IX927">
        <f>IF($JE927&gt;=55,INDEX($GT:$GT,$JD927+55),"")</f>
      </c>
      <c r="IY927">
        <f>IF($JE927&gt;=56,INDEX($GT:$GT,$JD927+56),"")</f>
      </c>
      <c r="IZ927">
        <f>IF($JE927&gt;=57,INDEX($GT:$GT,$JD927+57),"")</f>
      </c>
      <c r="JA927">
        <f>IF($JE927&gt;=58,INDEX($GT:$GT,$JD927+58),"")</f>
      </c>
      <c r="JB927">
        <f>IF($JE927&gt;=59,INDEX($GT:$GT,$JD927+59),"")</f>
      </c>
      <c r="JC927">
        <f>IF($JE927&gt;=60,INDEX($GT:$GT,$JD927+60),"")</f>
      </c>
      <c r="JD927">
        <f>IFERROR(MATCH($GS927,$GT$2:$GT$322,0)+1,0)</f>
      </c>
      <c r="JE927">
        <f>IFERROR(INDEX($GU$2:$GU$322,MATCH($GS927,$GT$2:$GT$322,0)),0)</f>
      </c>
      <c r="JF927" t="s">
        <v>28</v>
      </c>
      <c r="JG927" t="s">
        <v>28</v>
      </c>
    </row>
    <row r="928" spans="1:267" x14ac:dyDescent="0.25">
      <c r="J928" s="1"/>
      <c r="K928" s="1"/>
      <c r="L928" s="1"/>
      <c r="M928" s="1"/>
      <c r="N928" s="1">
        <f>IFERROR(IF(FIND(" - ",$J928)&gt;0,MID($J928,FIND(" - ",$J928)+3,LEN($J928)),""),"")</f>
      </c>
      <c r="P928" s="1"/>
      <c r="S928" t="s">
        <v>28</v>
      </c>
      <c r="U928">
        <f>IF(OR($S928="",$T928=""),"",IFERROR($S928/$T928,0))</f>
      </c>
      <c r="V928">
        <f>IF($S928="","",
IF($K928="","",
IF(ISNUMBER(SEARCH("exempt",LOWER($K928))),0,
$S928*(VALUE(SUBSTITUTE($K928,"%",""))/100))))</f>
      </c>
      <c r="AB928">
        <f>IF($S928="","",
SUM($S928,$V928,$Z928,$W928,$Y928)-
IF($AA928="",0,VALUE($AA928)))</f>
      </c>
      <c r="AJ928" t="s">
        <v>1783</v>
      </c>
      <c r="AR928">
        <f>IFERROR(LEFT($J928,FIND(" - ",$J928)-1),$J928)</f>
      </c>
      <c r="AU928">
        <f>IF($CJ928&gt;=1,INDEX($AS:$AS,$CI928+1),"")</f>
      </c>
      <c r="AV928">
        <f>IF($CJ928&gt;=2,INDEX($AS:$AS,$CI928+2),"")</f>
      </c>
      <c r="AW928">
        <f>IF($CJ928&gt;=3,INDEX($AS:$AS,$CI928+3),"")</f>
      </c>
      <c r="AX928">
        <f>IF($CJ928&gt;=4,INDEX($AS:$AS,$CI928+4),"")</f>
      </c>
      <c r="AY928">
        <f>IF($CJ928&gt;=5,INDEX($AS:$AS,$CI928+5),"")</f>
      </c>
      <c r="AZ928">
        <f>IF($CJ928&gt;=6,INDEX($AS:$AS,$CI928+6),"")</f>
      </c>
      <c r="BA928">
        <f>IF($CJ928&gt;=7,INDEX($AS:$AS,$CI928+7),"")</f>
      </c>
      <c r="BB928">
        <f>IF($CJ928&gt;=8,INDEX($AS:$AS,$CI928+8),"")</f>
      </c>
      <c r="BC928">
        <f>IF($CJ928&gt;=9,INDEX($AS:$AS,$CI928+9),"")</f>
      </c>
      <c r="BD928">
        <f>IF($CJ928&gt;=10,INDEX($AS:$AS,$CI928+10),"")</f>
      </c>
      <c r="BE928">
        <f>IF($CJ928&gt;=11,INDEX($AS:$AS,$CI928+11),"")</f>
      </c>
      <c r="BF928">
        <f>IF($CJ928&gt;=12,INDEX($AS:$AS,$CI928+12),"")</f>
      </c>
      <c r="BG928">
        <f>IF($CJ928&gt;=13,INDEX($AS:$AS,$CI928+13),"")</f>
      </c>
      <c r="BH928">
        <f>IF($CJ928&gt;=14,INDEX($AS:$AS,$CI928+14),"")</f>
      </c>
      <c r="BI928">
        <f>IF($CJ928&gt;=15,INDEX($AS:$AS,$CI928+15),"")</f>
      </c>
      <c r="BJ928">
        <f>IF($CJ928&gt;=16,INDEX($AS:$AS,$CI928+16),"")</f>
      </c>
      <c r="BK928">
        <f>IF($CJ928&gt;=17,INDEX($AS:$AS,$CI928+17),"")</f>
      </c>
      <c r="BL928">
        <f>IF($CJ928&gt;=18,INDEX($AS:$AS,$CI928+18),"")</f>
      </c>
      <c r="BM928">
        <f>IF($CJ928&gt;=19,INDEX($AS:$AS,$CI928+19),"")</f>
      </c>
      <c r="BN928">
        <f>IF($CJ928&gt;=20,INDEX($AS:$AS,$CI928+20),"")</f>
      </c>
      <c r="BO928">
        <f>IF($CJ928&gt;=21,INDEX($AS:$AS,$CI928+21),"")</f>
      </c>
      <c r="BP928">
        <f>IF($CJ928&gt;=22,INDEX($AS:$AS,$CI928+22),"")</f>
      </c>
      <c r="BQ928">
        <f>IF($CJ928&gt;=23,INDEX($AS:$AS,$CI928+23),"")</f>
      </c>
      <c r="BR928">
        <f>IF($CJ928&gt;=24,INDEX($AS:$AS,$CI928+24),"")</f>
      </c>
      <c r="BS928">
        <f>IF($CJ928&gt;=25,INDEX($AS:$AS,$CI928+25),"")</f>
      </c>
      <c r="BT928">
        <f>IF($CJ928&gt;=26,INDEX($AS:$AS,$CI928+26),"")</f>
      </c>
      <c r="BU928">
        <f>IF($CJ928&gt;=27,INDEX($AS:$AS,$CI928+27),"")</f>
      </c>
      <c r="BV928">
        <f>IF($CJ928&gt;=28,INDEX($AS:$AS,$CI928+28),"")</f>
      </c>
      <c r="BW928">
        <f>IF($CJ928&gt;=29,INDEX($AS:$AS,$CI928+29),"")</f>
      </c>
      <c r="BX928">
        <f>IF($CJ928&gt;=30,INDEX($AS:$AS,$CI928+30),"")</f>
      </c>
      <c r="BY928">
        <f>IF($CJ928&gt;=31,INDEX($AS:$AS,$CI928+31),"")</f>
      </c>
      <c r="BZ928">
        <f>IF($CJ928&gt;=32,INDEX($AS:$AS,$CI928+32),"")</f>
      </c>
      <c r="CA928">
        <f>IF($CJ928&gt;=33,INDEX($AS:$AS,$CI928+33),"")</f>
      </c>
      <c r="CB928">
        <f>IF($CJ928&gt;=34,INDEX($AS:$AS,$CI928+34),"")</f>
      </c>
      <c r="CC928">
        <f>IF($CJ928&gt;=35,INDEX($AS:$AS,$CI928+35),"")</f>
      </c>
      <c r="CD928">
        <f>IF($CJ928&gt;=36,INDEX($AS:$AS,$CI928+36),"")</f>
      </c>
      <c r="CE928">
        <f>IF($CJ928&gt;=37,INDEX($AS:$AS,$CI928+37),"")</f>
      </c>
      <c r="CF928">
        <f>IF($CJ928&gt;=38,INDEX($AS:$AS,$CI928+38),"")</f>
      </c>
      <c r="CG928">
        <f>IF($CJ928&gt;=39,INDEX($AS:$AS,$CI928+39),"")</f>
      </c>
      <c r="CH928">
        <f>IF($CJ928&gt;=40,INDEX($AS:$AS,$CI928+40),"")</f>
      </c>
      <c r="CI928">
        <f>IFERROR(MATCH($AR928,$AS$2:$AS$133,0)+1,0)</f>
      </c>
      <c r="CJ928">
        <f>IFERROR(INDEX($AT$2:$AT$133,MATCH($AR928,$AS$2:$AS$133,0)),0)</f>
      </c>
      <c r="CK928">
        <f>IFERROR(LEFT($O928,FIND(" - ",$O928)-1),$O928)</f>
      </c>
      <c r="CL928" t="s">
        <v>1784</v>
      </c>
      <c r="CM928">
        <v>2</v>
      </c>
      <c r="CN928">
        <f>IF($DI928&gt;=1,INDEX($CL:$CL,$DH928+1),"")</f>
      </c>
      <c r="CO928">
        <f>IF($DI928&gt;=2,INDEX($CL:$CL,$DH928+2),"")</f>
      </c>
      <c r="CP928">
        <f>IF($DI928&gt;=3,INDEX($CL:$CL,$DH928+3),"")</f>
      </c>
      <c r="CQ928">
        <f>IF($DI928&gt;=4,INDEX($CL:$CL,$DH928+4),"")</f>
      </c>
      <c r="CR928">
        <f>IF($DI928&gt;=5,INDEX($CL:$CL,$DH928+5),"")</f>
      </c>
      <c r="CS928">
        <f>IF($DI928&gt;=6,INDEX($CL:$CL,$DH928+6),"")</f>
      </c>
      <c r="CT928">
        <f>IF($DI928&gt;=7,INDEX($CL:$CL,$DH928+7),"")</f>
      </c>
      <c r="CU928">
        <f>IF($DI928&gt;=8,INDEX($CL:$CL,$DH928+8),"")</f>
      </c>
      <c r="CV928">
        <f>IF($DI928&gt;=9,INDEX($CL:$CL,$DH928+9),"")</f>
      </c>
      <c r="CW928">
        <f>IF($DI928&gt;=10,INDEX($CL:$CL,$DH928+10),"")</f>
      </c>
      <c r="CX928">
        <f>IF($DI928&gt;=11,INDEX($CL:$CL,$DH928+11),"")</f>
      </c>
      <c r="CY928">
        <f>IF($DI928&gt;=12,INDEX($CL:$CL,$DH928+12),"")</f>
      </c>
      <c r="CZ928">
        <f>IF($DI928&gt;=13,INDEX($CL:$CL,$DH928+13),"")</f>
      </c>
      <c r="DA928">
        <f>IF($DI928&gt;=14,INDEX($CL:$CL,$DH928+14),"")</f>
      </c>
      <c r="DB928">
        <f>IF($DI928&gt;=15,INDEX($CL:$CL,$DH928+15),"")</f>
      </c>
      <c r="DC928">
        <f>IF($DI928&gt;=16,INDEX($CL:$CL,$DH928+16),"")</f>
      </c>
      <c r="DD928">
        <f>IF($DI928&gt;=17,INDEX($CL:$CL,$DH928+17),"")</f>
      </c>
      <c r="DE928">
        <f>IF($DI928&gt;=18,INDEX($CL:$CL,$DH928+18),"")</f>
      </c>
      <c r="DF928">
        <f>IF($DI928&gt;=19,INDEX($CL:$CL,$DH928+19),"")</f>
      </c>
      <c r="DG928">
        <f>IF($DI928&gt;=20,INDEX($CL:$CL,$DH928+20),"")</f>
      </c>
      <c r="DH928">
        <f>IFERROR(MATCH($CK928,$CL$2:$CL$1558,0)+1,0)</f>
      </c>
      <c r="DI928">
        <f>IFERROR(INDEX($CM$2:$CM$1558,MATCH($CK928,$CL$2:$CL$1558,0)),0)</f>
      </c>
      <c r="DJ928">
        <f>IFERROR(INDEX($AQ:$AQ,MATCH($K928,$AP:$AP,0))&amp;"","")</f>
      </c>
      <c r="DN928">
        <f>IF($GQ928&gt;=1,INDEX($DK:$DK,$GP928+1),"")</f>
      </c>
      <c r="DO928">
        <f>IF($GQ928&gt;=2,INDEX($DK:$DK,$GP928+2),"")</f>
      </c>
      <c r="DP928">
        <f>IF($GQ928&gt;=3,INDEX($DK:$DK,$GP928+3),"")</f>
      </c>
      <c r="DQ928">
        <f>IF($GQ928&gt;=4,INDEX($DK:$DK,$GP928+4),"")</f>
      </c>
      <c r="DR928">
        <f>IF($GQ928&gt;=5,INDEX($DK:$DK,$GP928+5),"")</f>
      </c>
      <c r="DS928">
        <f>IF($GQ928&gt;=6,INDEX($DK:$DK,$GP928+6),"")</f>
      </c>
      <c r="DT928">
        <f>IF($GQ928&gt;=7,INDEX($DK:$DK,$GP928+7),"")</f>
      </c>
      <c r="DU928">
        <f>IF($GQ928&gt;=8,INDEX($DK:$DK,$GP928+8),"")</f>
      </c>
      <c r="DV928">
        <f>IF($GQ928&gt;=9,INDEX($DK:$DK,$GP928+9),"")</f>
      </c>
      <c r="DW928">
        <f>IF($GQ928&gt;=10,INDEX($DK:$DK,$GP928+10),"")</f>
      </c>
      <c r="DX928">
        <f>IF($GQ928&gt;=11,INDEX($DK:$DK,$GP928+11),"")</f>
      </c>
      <c r="DY928">
        <f>IF($GQ928&gt;=12,INDEX($DK:$DK,$GP928+12),"")</f>
      </c>
      <c r="DZ928">
        <f>IF($GQ928&gt;=13,INDEX($DK:$DK,$GP928+13),"")</f>
      </c>
      <c r="EA928">
        <f>IF($GQ928&gt;=14,INDEX($DK:$DK,$GP928+14),"")</f>
      </c>
      <c r="EB928">
        <f>IF($GQ928&gt;=15,INDEX($DK:$DK,$GP928+15),"")</f>
      </c>
      <c r="EC928">
        <f>IF($GQ928&gt;=16,INDEX($DK:$DK,$GP928+16),"")</f>
      </c>
      <c r="ED928">
        <f>IF($GQ928&gt;=17,INDEX($DK:$DK,$GP928+17),"")</f>
      </c>
      <c r="EE928">
        <f>IF($GQ928&gt;=18,INDEX($DK:$DK,$GP928+18),"")</f>
      </c>
      <c r="EF928">
        <f>IF($GQ928&gt;=19,INDEX($DK:$DK,$GP928+19),"")</f>
      </c>
      <c r="EG928">
        <f>IF($GQ928&gt;=20,INDEX($DK:$DK,$GP928+20),"")</f>
      </c>
      <c r="EH928">
        <f>IF($GQ928&gt;=21,INDEX($DK:$DK,$GP928+21),"")</f>
      </c>
      <c r="EI928">
        <f>IF($GQ928&gt;=22,INDEX($DK:$DK,$GP928+22),"")</f>
      </c>
      <c r="EJ928">
        <f>IF($GQ928&gt;=23,INDEX($DK:$DK,$GP928+23),"")</f>
      </c>
      <c r="EK928">
        <f>IF($GQ928&gt;=24,INDEX($DK:$DK,$GP928+24),"")</f>
      </c>
      <c r="EL928">
        <f>IF($GQ928&gt;=25,INDEX($DK:$DK,$GP928+25),"")</f>
      </c>
      <c r="EM928">
        <f>IF($GQ928&gt;=26,INDEX($DK:$DK,$GP928+26),"")</f>
      </c>
      <c r="EN928">
        <f>IF($GQ928&gt;=27,INDEX($DK:$DK,$GP928+27),"")</f>
      </c>
      <c r="EO928">
        <f>IF($GQ928&gt;=28,INDEX($DK:$DK,$GP928+28),"")</f>
      </c>
      <c r="EP928">
        <f>IF($GQ928&gt;=29,INDEX($DK:$DK,$GP928+29),"")</f>
      </c>
      <c r="EQ928">
        <f>IF($GQ928&gt;=30,INDEX($DK:$DK,$GP928+30),"")</f>
      </c>
      <c r="ER928">
        <f>IF($GQ928&gt;=31,INDEX($DK:$DK,$GP928+31),"")</f>
      </c>
      <c r="ES928">
        <f>IF($GQ928&gt;=32,INDEX($DK:$DK,$GP928+32),"")</f>
      </c>
      <c r="ET928">
        <f>IF($GQ928&gt;=33,INDEX($DK:$DK,$GP928+33),"")</f>
      </c>
      <c r="EU928">
        <f>IF($GQ928&gt;=34,INDEX($DK:$DK,$GP928+34),"")</f>
      </c>
      <c r="EV928">
        <f>IF($GQ928&gt;=35,INDEX($DK:$DK,$GP928+35),"")</f>
      </c>
      <c r="EW928">
        <f>IF($GQ928&gt;=36,INDEX($DK:$DK,$GP928+36),"")</f>
      </c>
      <c r="EX928">
        <f>IF($GQ928&gt;=37,INDEX($DK:$DK,$GP928+37),"")</f>
      </c>
      <c r="EY928">
        <f>IF($GQ928&gt;=38,INDEX($DK:$DK,$GP928+38),"")</f>
      </c>
      <c r="EZ928">
        <f>IF($GQ928&gt;=39,INDEX($DK:$DK,$GP928+39),"")</f>
      </c>
      <c r="FA928">
        <f>IF($GQ928&gt;=40,INDEX($DK:$DK,$GP928+40),"")</f>
      </c>
      <c r="FB928">
        <f>IF($GQ928&gt;=1,INDEX($DL:$DL,$GP928+1),"")</f>
      </c>
      <c r="FC928">
        <f>IF($GQ928&gt;=2,INDEX($DL:$DL,$GP928+2),"")</f>
      </c>
      <c r="FD928">
        <f>IF($GQ928&gt;=3,INDEX($DL:$DL,$GP928+3),"")</f>
      </c>
      <c r="FE928">
        <f>IF($GQ928&gt;=4,INDEX($DL:$DL,$GP928+4),"")</f>
      </c>
      <c r="FF928">
        <f>IF($GQ928&gt;=5,INDEX($DL:$DL,$GP928+5),"")</f>
      </c>
      <c r="FG928">
        <f>IF($GQ928&gt;=6,INDEX($DL:$DL,$GP928+6),"")</f>
      </c>
      <c r="FH928">
        <f>IF($GQ928&gt;=7,INDEX($DL:$DL,$GP928+7),"")</f>
      </c>
      <c r="FI928">
        <f>IF($GQ928&gt;=8,INDEX($DL:$DL,$GP928+8),"")</f>
      </c>
      <c r="FJ928">
        <f>IF($GQ928&gt;=9,INDEX($DL:$DL,$GP928+9),"")</f>
      </c>
      <c r="FK928">
        <f>IF($GQ928&gt;=10,INDEX($DL:$DL,$GP928+10),"")</f>
      </c>
      <c r="FL928">
        <f>IF($GQ928&gt;=11,INDEX($DL:$DL,$GP928+11),"")</f>
      </c>
      <c r="FM928">
        <f>IF($GQ928&gt;=12,INDEX($DL:$DL,$GP928+12),"")</f>
      </c>
      <c r="FN928">
        <f>IF($GQ928&gt;=13,INDEX($DL:$DL,$GP928+13),"")</f>
      </c>
      <c r="FO928">
        <f>IF($GQ928&gt;=14,INDEX($DL:$DL,$GP928+14),"")</f>
      </c>
      <c r="FP928">
        <f>IF($GQ928&gt;=15,INDEX($DL:$DL,$GP928+15),"")</f>
      </c>
      <c r="FQ928">
        <f>IF($GQ928&gt;=16,INDEX($DL:$DL,$GP928+16),"")</f>
      </c>
      <c r="FR928">
        <f>IF($GQ928&gt;=17,INDEX($DL:$DL,$GP928+17),"")</f>
      </c>
      <c r="FS928">
        <f>IF($GQ928&gt;=18,INDEX($DL:$DL,$GP928+18),"")</f>
      </c>
      <c r="FT928">
        <f>IF($GQ928&gt;=19,INDEX($DL:$DL,$GP928+19),"")</f>
      </c>
      <c r="FU928">
        <f>IF($GQ928&gt;=20,INDEX($DL:$DL,$GP928+20),"")</f>
      </c>
      <c r="FV928">
        <f>IF($GQ928&gt;=21,INDEX($DL:$DL,$GP928+21),"")</f>
      </c>
      <c r="FW928">
        <f>IF($GQ928&gt;=22,INDEX($DL:$DL,$GP928+22),"")</f>
      </c>
      <c r="FX928">
        <f>IF($GQ928&gt;=23,INDEX($DL:$DL,$GP928+23),"")</f>
      </c>
      <c r="FY928">
        <f>IF($GQ928&gt;=24,INDEX($DL:$DL,$GP928+24),"")</f>
      </c>
      <c r="FZ928">
        <f>IF($GQ928&gt;=25,INDEX($DL:$DL,$GP928+25),"")</f>
      </c>
      <c r="GA928">
        <f>IF($GQ928&gt;=26,INDEX($DL:$DL,$GP928+26),"")</f>
      </c>
      <c r="GB928">
        <f>IF($GQ928&gt;=27,INDEX($DL:$DL,$GP928+27),"")</f>
      </c>
      <c r="GC928">
        <f>IF($GQ928&gt;=28,INDEX($DL:$DL,$GP928+28),"")</f>
      </c>
      <c r="GD928">
        <f>IF($GQ928&gt;=29,INDEX($DL:$DL,$GP928+29),"")</f>
      </c>
      <c r="GE928">
        <f>IF($GQ928&gt;=30,INDEX($DL:$DL,$GP928+30),"")</f>
      </c>
      <c r="GF928">
        <f>IF($GQ928&gt;=31,INDEX($DL:$DL,$GP928+31),"")</f>
      </c>
      <c r="GG928">
        <f>IF($GQ928&gt;=32,INDEX($DL:$DL,$GP928+32),"")</f>
      </c>
      <c r="GH928">
        <f>IF($GQ928&gt;=33,INDEX($DL:$DL,$GP928+33),"")</f>
      </c>
      <c r="GI928">
        <f>IF($GQ928&gt;=34,INDEX($DL:$DL,$GP928+34),"")</f>
      </c>
      <c r="GJ928">
        <f>IF($GQ928&gt;=35,INDEX($DL:$DL,$GP928+35),"")</f>
      </c>
      <c r="GK928">
        <f>IF($GQ928&gt;=36,INDEX($DL:$DL,$GP928+36),"")</f>
      </c>
      <c r="GL928">
        <f>IF($GQ928&gt;=37,INDEX($DL:$DL,$GP928+37),"")</f>
      </c>
      <c r="GM928">
        <f>IF($GQ928&gt;=38,INDEX($DL:$DL,$GP928+38),"")</f>
      </c>
      <c r="GN928">
        <f>IF($GQ928&gt;=39,INDEX($DL:$DL,$GP928+39),"")</f>
      </c>
      <c r="GO928">
        <f>IF($GQ928&gt;=40,INDEX($DL:$DL,$GP928+40),"")</f>
      </c>
      <c r="GP928">
        <f>IFERROR(MATCH($DJ928,$DK$2:$DK$148,0)+1,0)</f>
      </c>
      <c r="GQ928">
        <f>IFERROR(INDEX($DM$2:$DM$148,MATCH($DJ928,$DK$2:$DK$148,0)),0)</f>
      </c>
      <c r="GR928">
        <f>IFERROR(MATCH($L928,$DN$928:$FA$928,0),0)</f>
      </c>
      <c r="GS928">
        <f>IF($GR928&gt;0,INDEX($FB$928:$GO$928,$GR928),"")</f>
      </c>
      <c r="GV928">
        <f>IF($JE928&gt;=1,INDEX($GT:$GT,$JD928+1),"")</f>
      </c>
      <c r="GW928">
        <f>IF($JE928&gt;=2,INDEX($GT:$GT,$JD928+2),"")</f>
      </c>
      <c r="GX928">
        <f>IF($JE928&gt;=3,INDEX($GT:$GT,$JD928+3),"")</f>
      </c>
      <c r="GY928">
        <f>IF($JE928&gt;=4,INDEX($GT:$GT,$JD928+4),"")</f>
      </c>
      <c r="GZ928">
        <f>IF($JE928&gt;=5,INDEX($GT:$GT,$JD928+5),"")</f>
      </c>
      <c r="HA928">
        <f>IF($JE928&gt;=6,INDEX($GT:$GT,$JD928+6),"")</f>
      </c>
      <c r="HB928">
        <f>IF($JE928&gt;=7,INDEX($GT:$GT,$JD928+7),"")</f>
      </c>
      <c r="HC928">
        <f>IF($JE928&gt;=8,INDEX($GT:$GT,$JD928+8),"")</f>
      </c>
      <c r="HD928">
        <f>IF($JE928&gt;=9,INDEX($GT:$GT,$JD928+9),"")</f>
      </c>
      <c r="HE928">
        <f>IF($JE928&gt;=10,INDEX($GT:$GT,$JD928+10),"")</f>
      </c>
      <c r="HF928">
        <f>IF($JE928&gt;=11,INDEX($GT:$GT,$JD928+11),"")</f>
      </c>
      <c r="HG928">
        <f>IF($JE928&gt;=12,INDEX($GT:$GT,$JD928+12),"")</f>
      </c>
      <c r="HH928">
        <f>IF($JE928&gt;=13,INDEX($GT:$GT,$JD928+13),"")</f>
      </c>
      <c r="HI928">
        <f>IF($JE928&gt;=14,INDEX($GT:$GT,$JD928+14),"")</f>
      </c>
      <c r="HJ928">
        <f>IF($JE928&gt;=15,INDEX($GT:$GT,$JD928+15),"")</f>
      </c>
      <c r="HK928">
        <f>IF($JE928&gt;=16,INDEX($GT:$GT,$JD928+16),"")</f>
      </c>
      <c r="HL928">
        <f>IF($JE928&gt;=17,INDEX($GT:$GT,$JD928+17),"")</f>
      </c>
      <c r="HM928">
        <f>IF($JE928&gt;=18,INDEX($GT:$GT,$JD928+18),"")</f>
      </c>
      <c r="HN928">
        <f>IF($JE928&gt;=19,INDEX($GT:$GT,$JD928+19),"")</f>
      </c>
      <c r="HO928">
        <f>IF($JE928&gt;=20,INDEX($GT:$GT,$JD928+20),"")</f>
      </c>
      <c r="HP928">
        <f>IF($JE928&gt;=21,INDEX($GT:$GT,$JD928+21),"")</f>
      </c>
      <c r="HQ928">
        <f>IF($JE928&gt;=22,INDEX($GT:$GT,$JD928+22),"")</f>
      </c>
      <c r="HR928">
        <f>IF($JE928&gt;=23,INDEX($GT:$GT,$JD928+23),"")</f>
      </c>
      <c r="HS928">
        <f>IF($JE928&gt;=24,INDEX($GT:$GT,$JD928+24),"")</f>
      </c>
      <c r="HT928">
        <f>IF($JE928&gt;=25,INDEX($GT:$GT,$JD928+25),"")</f>
      </c>
      <c r="HU928">
        <f>IF($JE928&gt;=26,INDEX($GT:$GT,$JD928+26),"")</f>
      </c>
      <c r="HV928">
        <f>IF($JE928&gt;=27,INDEX($GT:$GT,$JD928+27),"")</f>
      </c>
      <c r="HW928">
        <f>IF($JE928&gt;=28,INDEX($GT:$GT,$JD928+28),"")</f>
      </c>
      <c r="HX928">
        <f>IF($JE928&gt;=29,INDEX($GT:$GT,$JD928+29),"")</f>
      </c>
      <c r="HY928">
        <f>IF($JE928&gt;=30,INDEX($GT:$GT,$JD928+30),"")</f>
      </c>
      <c r="HZ928">
        <f>IF($JE928&gt;=31,INDEX($GT:$GT,$JD928+31),"")</f>
      </c>
      <c r="IA928">
        <f>IF($JE928&gt;=32,INDEX($GT:$GT,$JD928+32),"")</f>
      </c>
      <c r="IB928">
        <f>IF($JE928&gt;=33,INDEX($GT:$GT,$JD928+33),"")</f>
      </c>
      <c r="IC928">
        <f>IF($JE928&gt;=34,INDEX($GT:$GT,$JD928+34),"")</f>
      </c>
      <c r="ID928">
        <f>IF($JE928&gt;=35,INDEX($GT:$GT,$JD928+35),"")</f>
      </c>
      <c r="IE928">
        <f>IF($JE928&gt;=36,INDEX($GT:$GT,$JD928+36),"")</f>
      </c>
      <c r="IF928">
        <f>IF($JE928&gt;=37,INDEX($GT:$GT,$JD928+37),"")</f>
      </c>
      <c r="IG928">
        <f>IF($JE928&gt;=38,INDEX($GT:$GT,$JD928+38),"")</f>
      </c>
      <c r="IH928">
        <f>IF($JE928&gt;=39,INDEX($GT:$GT,$JD928+39),"")</f>
      </c>
      <c r="II928">
        <f>IF($JE928&gt;=40,INDEX($GT:$GT,$JD928+40),"")</f>
      </c>
      <c r="IJ928">
        <f>IF($JE928&gt;=41,INDEX($GT:$GT,$JD928+41),"")</f>
      </c>
      <c r="IK928">
        <f>IF($JE928&gt;=42,INDEX($GT:$GT,$JD928+42),"")</f>
      </c>
      <c r="IL928">
        <f>IF($JE928&gt;=43,INDEX($GT:$GT,$JD928+43),"")</f>
      </c>
      <c r="IM928">
        <f>IF($JE928&gt;=44,INDEX($GT:$GT,$JD928+44),"")</f>
      </c>
      <c r="IN928">
        <f>IF($JE928&gt;=45,INDEX($GT:$GT,$JD928+45),"")</f>
      </c>
      <c r="IO928">
        <f>IF($JE928&gt;=46,INDEX($GT:$GT,$JD928+46),"")</f>
      </c>
      <c r="IP928">
        <f>IF($JE928&gt;=47,INDEX($GT:$GT,$JD928+47),"")</f>
      </c>
      <c r="IQ928">
        <f>IF($JE928&gt;=48,INDEX($GT:$GT,$JD928+48),"")</f>
      </c>
      <c r="IR928">
        <f>IF($JE928&gt;=49,INDEX($GT:$GT,$JD928+49),"")</f>
      </c>
      <c r="IS928">
        <f>IF($JE928&gt;=50,INDEX($GT:$GT,$JD928+50),"")</f>
      </c>
      <c r="IT928">
        <f>IF($JE928&gt;=51,INDEX($GT:$GT,$JD928+51),"")</f>
      </c>
      <c r="IU928">
        <f>IF($JE928&gt;=52,INDEX($GT:$GT,$JD928+52),"")</f>
      </c>
      <c r="IV928">
        <f>IF($JE928&gt;=53,INDEX($GT:$GT,$JD928+53),"")</f>
      </c>
      <c r="IW928">
        <f>IF($JE928&gt;=54,INDEX($GT:$GT,$JD928+54),"")</f>
      </c>
      <c r="IX928">
        <f>IF($JE928&gt;=55,INDEX($GT:$GT,$JD928+55),"")</f>
      </c>
      <c r="IY928">
        <f>IF($JE928&gt;=56,INDEX($GT:$GT,$JD928+56),"")</f>
      </c>
      <c r="IZ928">
        <f>IF($JE928&gt;=57,INDEX($GT:$GT,$JD928+57),"")</f>
      </c>
      <c r="JA928">
        <f>IF($JE928&gt;=58,INDEX($GT:$GT,$JD928+58),"")</f>
      </c>
      <c r="JB928">
        <f>IF($JE928&gt;=59,INDEX($GT:$GT,$JD928+59),"")</f>
      </c>
      <c r="JC928">
        <f>IF($JE928&gt;=60,INDEX($GT:$GT,$JD928+60),"")</f>
      </c>
      <c r="JD928">
        <f>IFERROR(MATCH($GS928,$GT$2:$GT$322,0)+1,0)</f>
      </c>
      <c r="JE928">
        <f>IFERROR(INDEX($GU$2:$GU$322,MATCH($GS928,$GT$2:$GT$322,0)),0)</f>
      </c>
      <c r="JF928" t="s">
        <v>28</v>
      </c>
      <c r="JG928" t="s">
        <v>28</v>
      </c>
    </row>
    <row r="929" spans="1:267" x14ac:dyDescent="0.25">
      <c r="J929" s="1"/>
      <c r="K929" s="1"/>
      <c r="L929" s="1"/>
      <c r="M929" s="1"/>
      <c r="N929" s="1">
        <f>IFERROR(IF(FIND(" - ",$J929)&gt;0,MID($J929,FIND(" - ",$J929)+3,LEN($J929)),""),"")</f>
      </c>
      <c r="P929" s="1"/>
      <c r="S929" t="s">
        <v>28</v>
      </c>
      <c r="U929">
        <f>IF(OR($S929="",$T929=""),"",IFERROR($S929/$T929,0))</f>
      </c>
      <c r="V929">
        <f>IF($S929="","",
IF($K929="","",
IF(ISNUMBER(SEARCH("exempt",LOWER($K929))),0,
$S929*(VALUE(SUBSTITUTE($K929,"%",""))/100))))</f>
      </c>
      <c r="AB929">
        <f>IF($S929="","",
SUM($S929,$V929,$Z929,$W929,$Y929)-
IF($AA929="",0,VALUE($AA929)))</f>
      </c>
      <c r="AJ929" t="s">
        <v>1785</v>
      </c>
      <c r="AR929">
        <f>IFERROR(LEFT($J929,FIND(" - ",$J929)-1),$J929)</f>
      </c>
      <c r="AU929">
        <f>IF($CJ929&gt;=1,INDEX($AS:$AS,$CI929+1),"")</f>
      </c>
      <c r="AV929">
        <f>IF($CJ929&gt;=2,INDEX($AS:$AS,$CI929+2),"")</f>
      </c>
      <c r="AW929">
        <f>IF($CJ929&gt;=3,INDEX($AS:$AS,$CI929+3),"")</f>
      </c>
      <c r="AX929">
        <f>IF($CJ929&gt;=4,INDEX($AS:$AS,$CI929+4),"")</f>
      </c>
      <c r="AY929">
        <f>IF($CJ929&gt;=5,INDEX($AS:$AS,$CI929+5),"")</f>
      </c>
      <c r="AZ929">
        <f>IF($CJ929&gt;=6,INDEX($AS:$AS,$CI929+6),"")</f>
      </c>
      <c r="BA929">
        <f>IF($CJ929&gt;=7,INDEX($AS:$AS,$CI929+7),"")</f>
      </c>
      <c r="BB929">
        <f>IF($CJ929&gt;=8,INDEX($AS:$AS,$CI929+8),"")</f>
      </c>
      <c r="BC929">
        <f>IF($CJ929&gt;=9,INDEX($AS:$AS,$CI929+9),"")</f>
      </c>
      <c r="BD929">
        <f>IF($CJ929&gt;=10,INDEX($AS:$AS,$CI929+10),"")</f>
      </c>
      <c r="BE929">
        <f>IF($CJ929&gt;=11,INDEX($AS:$AS,$CI929+11),"")</f>
      </c>
      <c r="BF929">
        <f>IF($CJ929&gt;=12,INDEX($AS:$AS,$CI929+12),"")</f>
      </c>
      <c r="BG929">
        <f>IF($CJ929&gt;=13,INDEX($AS:$AS,$CI929+13),"")</f>
      </c>
      <c r="BH929">
        <f>IF($CJ929&gt;=14,INDEX($AS:$AS,$CI929+14),"")</f>
      </c>
      <c r="BI929">
        <f>IF($CJ929&gt;=15,INDEX($AS:$AS,$CI929+15),"")</f>
      </c>
      <c r="BJ929">
        <f>IF($CJ929&gt;=16,INDEX($AS:$AS,$CI929+16),"")</f>
      </c>
      <c r="BK929">
        <f>IF($CJ929&gt;=17,INDEX($AS:$AS,$CI929+17),"")</f>
      </c>
      <c r="BL929">
        <f>IF($CJ929&gt;=18,INDEX($AS:$AS,$CI929+18),"")</f>
      </c>
      <c r="BM929">
        <f>IF($CJ929&gt;=19,INDEX($AS:$AS,$CI929+19),"")</f>
      </c>
      <c r="BN929">
        <f>IF($CJ929&gt;=20,INDEX($AS:$AS,$CI929+20),"")</f>
      </c>
      <c r="BO929">
        <f>IF($CJ929&gt;=21,INDEX($AS:$AS,$CI929+21),"")</f>
      </c>
      <c r="BP929">
        <f>IF($CJ929&gt;=22,INDEX($AS:$AS,$CI929+22),"")</f>
      </c>
      <c r="BQ929">
        <f>IF($CJ929&gt;=23,INDEX($AS:$AS,$CI929+23),"")</f>
      </c>
      <c r="BR929">
        <f>IF($CJ929&gt;=24,INDEX($AS:$AS,$CI929+24),"")</f>
      </c>
      <c r="BS929">
        <f>IF($CJ929&gt;=25,INDEX($AS:$AS,$CI929+25),"")</f>
      </c>
      <c r="BT929">
        <f>IF($CJ929&gt;=26,INDEX($AS:$AS,$CI929+26),"")</f>
      </c>
      <c r="BU929">
        <f>IF($CJ929&gt;=27,INDEX($AS:$AS,$CI929+27),"")</f>
      </c>
      <c r="BV929">
        <f>IF($CJ929&gt;=28,INDEX($AS:$AS,$CI929+28),"")</f>
      </c>
      <c r="BW929">
        <f>IF($CJ929&gt;=29,INDEX($AS:$AS,$CI929+29),"")</f>
      </c>
      <c r="BX929">
        <f>IF($CJ929&gt;=30,INDEX($AS:$AS,$CI929+30),"")</f>
      </c>
      <c r="BY929">
        <f>IF($CJ929&gt;=31,INDEX($AS:$AS,$CI929+31),"")</f>
      </c>
      <c r="BZ929">
        <f>IF($CJ929&gt;=32,INDEX($AS:$AS,$CI929+32),"")</f>
      </c>
      <c r="CA929">
        <f>IF($CJ929&gt;=33,INDEX($AS:$AS,$CI929+33),"")</f>
      </c>
      <c r="CB929">
        <f>IF($CJ929&gt;=34,INDEX($AS:$AS,$CI929+34),"")</f>
      </c>
      <c r="CC929">
        <f>IF($CJ929&gt;=35,INDEX($AS:$AS,$CI929+35),"")</f>
      </c>
      <c r="CD929">
        <f>IF($CJ929&gt;=36,INDEX($AS:$AS,$CI929+36),"")</f>
      </c>
      <c r="CE929">
        <f>IF($CJ929&gt;=37,INDEX($AS:$AS,$CI929+37),"")</f>
      </c>
      <c r="CF929">
        <f>IF($CJ929&gt;=38,INDEX($AS:$AS,$CI929+38),"")</f>
      </c>
      <c r="CG929">
        <f>IF($CJ929&gt;=39,INDEX($AS:$AS,$CI929+39),"")</f>
      </c>
      <c r="CH929">
        <f>IF($CJ929&gt;=40,INDEX($AS:$AS,$CI929+40),"")</f>
      </c>
      <c r="CI929">
        <f>IFERROR(MATCH($AR929,$AS$2:$AS$133,0)+1,0)</f>
      </c>
      <c r="CJ929">
        <f>IFERROR(INDEX($AT$2:$AT$133,MATCH($AR929,$AS$2:$AS$133,0)),0)</f>
      </c>
      <c r="CK929">
        <f>IFERROR(LEFT($O929,FIND(" - ",$O929)-1),$O929)</f>
      </c>
      <c r="CL929" t="s">
        <v>113</v>
      </c>
      <c r="CN929">
        <f>IF($DI929&gt;=1,INDEX($CL:$CL,$DH929+1),"")</f>
      </c>
      <c r="CO929">
        <f>IF($DI929&gt;=2,INDEX($CL:$CL,$DH929+2),"")</f>
      </c>
      <c r="CP929">
        <f>IF($DI929&gt;=3,INDEX($CL:$CL,$DH929+3),"")</f>
      </c>
      <c r="CQ929">
        <f>IF($DI929&gt;=4,INDEX($CL:$CL,$DH929+4),"")</f>
      </c>
      <c r="CR929">
        <f>IF($DI929&gt;=5,INDEX($CL:$CL,$DH929+5),"")</f>
      </c>
      <c r="CS929">
        <f>IF($DI929&gt;=6,INDEX($CL:$CL,$DH929+6),"")</f>
      </c>
      <c r="CT929">
        <f>IF($DI929&gt;=7,INDEX($CL:$CL,$DH929+7),"")</f>
      </c>
      <c r="CU929">
        <f>IF($DI929&gt;=8,INDEX($CL:$CL,$DH929+8),"")</f>
      </c>
      <c r="CV929">
        <f>IF($DI929&gt;=9,INDEX($CL:$CL,$DH929+9),"")</f>
      </c>
      <c r="CW929">
        <f>IF($DI929&gt;=10,INDEX($CL:$CL,$DH929+10),"")</f>
      </c>
      <c r="CX929">
        <f>IF($DI929&gt;=11,INDEX($CL:$CL,$DH929+11),"")</f>
      </c>
      <c r="CY929">
        <f>IF($DI929&gt;=12,INDEX($CL:$CL,$DH929+12),"")</f>
      </c>
      <c r="CZ929">
        <f>IF($DI929&gt;=13,INDEX($CL:$CL,$DH929+13),"")</f>
      </c>
      <c r="DA929">
        <f>IF($DI929&gt;=14,INDEX($CL:$CL,$DH929+14),"")</f>
      </c>
      <c r="DB929">
        <f>IF($DI929&gt;=15,INDEX($CL:$CL,$DH929+15),"")</f>
      </c>
      <c r="DC929">
        <f>IF($DI929&gt;=16,INDEX($CL:$CL,$DH929+16),"")</f>
      </c>
      <c r="DD929">
        <f>IF($DI929&gt;=17,INDEX($CL:$CL,$DH929+17),"")</f>
      </c>
      <c r="DE929">
        <f>IF($DI929&gt;=18,INDEX($CL:$CL,$DH929+18),"")</f>
      </c>
      <c r="DF929">
        <f>IF($DI929&gt;=19,INDEX($CL:$CL,$DH929+19),"")</f>
      </c>
      <c r="DG929">
        <f>IF($DI929&gt;=20,INDEX($CL:$CL,$DH929+20),"")</f>
      </c>
      <c r="DH929">
        <f>IFERROR(MATCH($CK929,$CL$2:$CL$1558,0)+1,0)</f>
      </c>
      <c r="DI929">
        <f>IFERROR(INDEX($CM$2:$CM$1558,MATCH($CK929,$CL$2:$CL$1558,0)),0)</f>
      </c>
      <c r="DJ929">
        <f>IFERROR(INDEX($AQ:$AQ,MATCH($K929,$AP:$AP,0))&amp;"","")</f>
      </c>
      <c r="DN929">
        <f>IF($GQ929&gt;=1,INDEX($DK:$DK,$GP929+1),"")</f>
      </c>
      <c r="DO929">
        <f>IF($GQ929&gt;=2,INDEX($DK:$DK,$GP929+2),"")</f>
      </c>
      <c r="DP929">
        <f>IF($GQ929&gt;=3,INDEX($DK:$DK,$GP929+3),"")</f>
      </c>
      <c r="DQ929">
        <f>IF($GQ929&gt;=4,INDEX($DK:$DK,$GP929+4),"")</f>
      </c>
      <c r="DR929">
        <f>IF($GQ929&gt;=5,INDEX($DK:$DK,$GP929+5),"")</f>
      </c>
      <c r="DS929">
        <f>IF($GQ929&gt;=6,INDEX($DK:$DK,$GP929+6),"")</f>
      </c>
      <c r="DT929">
        <f>IF($GQ929&gt;=7,INDEX($DK:$DK,$GP929+7),"")</f>
      </c>
      <c r="DU929">
        <f>IF($GQ929&gt;=8,INDEX($DK:$DK,$GP929+8),"")</f>
      </c>
      <c r="DV929">
        <f>IF($GQ929&gt;=9,INDEX($DK:$DK,$GP929+9),"")</f>
      </c>
      <c r="DW929">
        <f>IF($GQ929&gt;=10,INDEX($DK:$DK,$GP929+10),"")</f>
      </c>
      <c r="DX929">
        <f>IF($GQ929&gt;=11,INDEX($DK:$DK,$GP929+11),"")</f>
      </c>
      <c r="DY929">
        <f>IF($GQ929&gt;=12,INDEX($DK:$DK,$GP929+12),"")</f>
      </c>
      <c r="DZ929">
        <f>IF($GQ929&gt;=13,INDEX($DK:$DK,$GP929+13),"")</f>
      </c>
      <c r="EA929">
        <f>IF($GQ929&gt;=14,INDEX($DK:$DK,$GP929+14),"")</f>
      </c>
      <c r="EB929">
        <f>IF($GQ929&gt;=15,INDEX($DK:$DK,$GP929+15),"")</f>
      </c>
      <c r="EC929">
        <f>IF($GQ929&gt;=16,INDEX($DK:$DK,$GP929+16),"")</f>
      </c>
      <c r="ED929">
        <f>IF($GQ929&gt;=17,INDEX($DK:$DK,$GP929+17),"")</f>
      </c>
      <c r="EE929">
        <f>IF($GQ929&gt;=18,INDEX($DK:$DK,$GP929+18),"")</f>
      </c>
      <c r="EF929">
        <f>IF($GQ929&gt;=19,INDEX($DK:$DK,$GP929+19),"")</f>
      </c>
      <c r="EG929">
        <f>IF($GQ929&gt;=20,INDEX($DK:$DK,$GP929+20),"")</f>
      </c>
      <c r="EH929">
        <f>IF($GQ929&gt;=21,INDEX($DK:$DK,$GP929+21),"")</f>
      </c>
      <c r="EI929">
        <f>IF($GQ929&gt;=22,INDEX($DK:$DK,$GP929+22),"")</f>
      </c>
      <c r="EJ929">
        <f>IF($GQ929&gt;=23,INDEX($DK:$DK,$GP929+23),"")</f>
      </c>
      <c r="EK929">
        <f>IF($GQ929&gt;=24,INDEX($DK:$DK,$GP929+24),"")</f>
      </c>
      <c r="EL929">
        <f>IF($GQ929&gt;=25,INDEX($DK:$DK,$GP929+25),"")</f>
      </c>
      <c r="EM929">
        <f>IF($GQ929&gt;=26,INDEX($DK:$DK,$GP929+26),"")</f>
      </c>
      <c r="EN929">
        <f>IF($GQ929&gt;=27,INDEX($DK:$DK,$GP929+27),"")</f>
      </c>
      <c r="EO929">
        <f>IF($GQ929&gt;=28,INDEX($DK:$DK,$GP929+28),"")</f>
      </c>
      <c r="EP929">
        <f>IF($GQ929&gt;=29,INDEX($DK:$DK,$GP929+29),"")</f>
      </c>
      <c r="EQ929">
        <f>IF($GQ929&gt;=30,INDEX($DK:$DK,$GP929+30),"")</f>
      </c>
      <c r="ER929">
        <f>IF($GQ929&gt;=31,INDEX($DK:$DK,$GP929+31),"")</f>
      </c>
      <c r="ES929">
        <f>IF($GQ929&gt;=32,INDEX($DK:$DK,$GP929+32),"")</f>
      </c>
      <c r="ET929">
        <f>IF($GQ929&gt;=33,INDEX($DK:$DK,$GP929+33),"")</f>
      </c>
      <c r="EU929">
        <f>IF($GQ929&gt;=34,INDEX($DK:$DK,$GP929+34),"")</f>
      </c>
      <c r="EV929">
        <f>IF($GQ929&gt;=35,INDEX($DK:$DK,$GP929+35),"")</f>
      </c>
      <c r="EW929">
        <f>IF($GQ929&gt;=36,INDEX($DK:$DK,$GP929+36),"")</f>
      </c>
      <c r="EX929">
        <f>IF($GQ929&gt;=37,INDEX($DK:$DK,$GP929+37),"")</f>
      </c>
      <c r="EY929">
        <f>IF($GQ929&gt;=38,INDEX($DK:$DK,$GP929+38),"")</f>
      </c>
      <c r="EZ929">
        <f>IF($GQ929&gt;=39,INDEX($DK:$DK,$GP929+39),"")</f>
      </c>
      <c r="FA929">
        <f>IF($GQ929&gt;=40,INDEX($DK:$DK,$GP929+40),"")</f>
      </c>
      <c r="FB929">
        <f>IF($GQ929&gt;=1,INDEX($DL:$DL,$GP929+1),"")</f>
      </c>
      <c r="FC929">
        <f>IF($GQ929&gt;=2,INDEX($DL:$DL,$GP929+2),"")</f>
      </c>
      <c r="FD929">
        <f>IF($GQ929&gt;=3,INDEX($DL:$DL,$GP929+3),"")</f>
      </c>
      <c r="FE929">
        <f>IF($GQ929&gt;=4,INDEX($DL:$DL,$GP929+4),"")</f>
      </c>
      <c r="FF929">
        <f>IF($GQ929&gt;=5,INDEX($DL:$DL,$GP929+5),"")</f>
      </c>
      <c r="FG929">
        <f>IF($GQ929&gt;=6,INDEX($DL:$DL,$GP929+6),"")</f>
      </c>
      <c r="FH929">
        <f>IF($GQ929&gt;=7,INDEX($DL:$DL,$GP929+7),"")</f>
      </c>
      <c r="FI929">
        <f>IF($GQ929&gt;=8,INDEX($DL:$DL,$GP929+8),"")</f>
      </c>
      <c r="FJ929">
        <f>IF($GQ929&gt;=9,INDEX($DL:$DL,$GP929+9),"")</f>
      </c>
      <c r="FK929">
        <f>IF($GQ929&gt;=10,INDEX($DL:$DL,$GP929+10),"")</f>
      </c>
      <c r="FL929">
        <f>IF($GQ929&gt;=11,INDEX($DL:$DL,$GP929+11),"")</f>
      </c>
      <c r="FM929">
        <f>IF($GQ929&gt;=12,INDEX($DL:$DL,$GP929+12),"")</f>
      </c>
      <c r="FN929">
        <f>IF($GQ929&gt;=13,INDEX($DL:$DL,$GP929+13),"")</f>
      </c>
      <c r="FO929">
        <f>IF($GQ929&gt;=14,INDEX($DL:$DL,$GP929+14),"")</f>
      </c>
      <c r="FP929">
        <f>IF($GQ929&gt;=15,INDEX($DL:$DL,$GP929+15),"")</f>
      </c>
      <c r="FQ929">
        <f>IF($GQ929&gt;=16,INDEX($DL:$DL,$GP929+16),"")</f>
      </c>
      <c r="FR929">
        <f>IF($GQ929&gt;=17,INDEX($DL:$DL,$GP929+17),"")</f>
      </c>
      <c r="FS929">
        <f>IF($GQ929&gt;=18,INDEX($DL:$DL,$GP929+18),"")</f>
      </c>
      <c r="FT929">
        <f>IF($GQ929&gt;=19,INDEX($DL:$DL,$GP929+19),"")</f>
      </c>
      <c r="FU929">
        <f>IF($GQ929&gt;=20,INDEX($DL:$DL,$GP929+20),"")</f>
      </c>
      <c r="FV929">
        <f>IF($GQ929&gt;=21,INDEX($DL:$DL,$GP929+21),"")</f>
      </c>
      <c r="FW929">
        <f>IF($GQ929&gt;=22,INDEX($DL:$DL,$GP929+22),"")</f>
      </c>
      <c r="FX929">
        <f>IF($GQ929&gt;=23,INDEX($DL:$DL,$GP929+23),"")</f>
      </c>
      <c r="FY929">
        <f>IF($GQ929&gt;=24,INDEX($DL:$DL,$GP929+24),"")</f>
      </c>
      <c r="FZ929">
        <f>IF($GQ929&gt;=25,INDEX($DL:$DL,$GP929+25),"")</f>
      </c>
      <c r="GA929">
        <f>IF($GQ929&gt;=26,INDEX($DL:$DL,$GP929+26),"")</f>
      </c>
      <c r="GB929">
        <f>IF($GQ929&gt;=27,INDEX($DL:$DL,$GP929+27),"")</f>
      </c>
      <c r="GC929">
        <f>IF($GQ929&gt;=28,INDEX($DL:$DL,$GP929+28),"")</f>
      </c>
      <c r="GD929">
        <f>IF($GQ929&gt;=29,INDEX($DL:$DL,$GP929+29),"")</f>
      </c>
      <c r="GE929">
        <f>IF($GQ929&gt;=30,INDEX($DL:$DL,$GP929+30),"")</f>
      </c>
      <c r="GF929">
        <f>IF($GQ929&gt;=31,INDEX($DL:$DL,$GP929+31),"")</f>
      </c>
      <c r="GG929">
        <f>IF($GQ929&gt;=32,INDEX($DL:$DL,$GP929+32),"")</f>
      </c>
      <c r="GH929">
        <f>IF($GQ929&gt;=33,INDEX($DL:$DL,$GP929+33),"")</f>
      </c>
      <c r="GI929">
        <f>IF($GQ929&gt;=34,INDEX($DL:$DL,$GP929+34),"")</f>
      </c>
      <c r="GJ929">
        <f>IF($GQ929&gt;=35,INDEX($DL:$DL,$GP929+35),"")</f>
      </c>
      <c r="GK929">
        <f>IF($GQ929&gt;=36,INDEX($DL:$DL,$GP929+36),"")</f>
      </c>
      <c r="GL929">
        <f>IF($GQ929&gt;=37,INDEX($DL:$DL,$GP929+37),"")</f>
      </c>
      <c r="GM929">
        <f>IF($GQ929&gt;=38,INDEX($DL:$DL,$GP929+38),"")</f>
      </c>
      <c r="GN929">
        <f>IF($GQ929&gt;=39,INDEX($DL:$DL,$GP929+39),"")</f>
      </c>
      <c r="GO929">
        <f>IF($GQ929&gt;=40,INDEX($DL:$DL,$GP929+40),"")</f>
      </c>
      <c r="GP929">
        <f>IFERROR(MATCH($DJ929,$DK$2:$DK$148,0)+1,0)</f>
      </c>
      <c r="GQ929">
        <f>IFERROR(INDEX($DM$2:$DM$148,MATCH($DJ929,$DK$2:$DK$148,0)),0)</f>
      </c>
      <c r="GR929">
        <f>IFERROR(MATCH($L929,$DN$929:$FA$929,0),0)</f>
      </c>
      <c r="GS929">
        <f>IF($GR929&gt;0,INDEX($FB$929:$GO$929,$GR929),"")</f>
      </c>
      <c r="GV929">
        <f>IF($JE929&gt;=1,INDEX($GT:$GT,$JD929+1),"")</f>
      </c>
      <c r="GW929">
        <f>IF($JE929&gt;=2,INDEX($GT:$GT,$JD929+2),"")</f>
      </c>
      <c r="GX929">
        <f>IF($JE929&gt;=3,INDEX($GT:$GT,$JD929+3),"")</f>
      </c>
      <c r="GY929">
        <f>IF($JE929&gt;=4,INDEX($GT:$GT,$JD929+4),"")</f>
      </c>
      <c r="GZ929">
        <f>IF($JE929&gt;=5,INDEX($GT:$GT,$JD929+5),"")</f>
      </c>
      <c r="HA929">
        <f>IF($JE929&gt;=6,INDEX($GT:$GT,$JD929+6),"")</f>
      </c>
      <c r="HB929">
        <f>IF($JE929&gt;=7,INDEX($GT:$GT,$JD929+7),"")</f>
      </c>
      <c r="HC929">
        <f>IF($JE929&gt;=8,INDEX($GT:$GT,$JD929+8),"")</f>
      </c>
      <c r="HD929">
        <f>IF($JE929&gt;=9,INDEX($GT:$GT,$JD929+9),"")</f>
      </c>
      <c r="HE929">
        <f>IF($JE929&gt;=10,INDEX($GT:$GT,$JD929+10),"")</f>
      </c>
      <c r="HF929">
        <f>IF($JE929&gt;=11,INDEX($GT:$GT,$JD929+11),"")</f>
      </c>
      <c r="HG929">
        <f>IF($JE929&gt;=12,INDEX($GT:$GT,$JD929+12),"")</f>
      </c>
      <c r="HH929">
        <f>IF($JE929&gt;=13,INDEX($GT:$GT,$JD929+13),"")</f>
      </c>
      <c r="HI929">
        <f>IF($JE929&gt;=14,INDEX($GT:$GT,$JD929+14),"")</f>
      </c>
      <c r="HJ929">
        <f>IF($JE929&gt;=15,INDEX($GT:$GT,$JD929+15),"")</f>
      </c>
      <c r="HK929">
        <f>IF($JE929&gt;=16,INDEX($GT:$GT,$JD929+16),"")</f>
      </c>
      <c r="HL929">
        <f>IF($JE929&gt;=17,INDEX($GT:$GT,$JD929+17),"")</f>
      </c>
      <c r="HM929">
        <f>IF($JE929&gt;=18,INDEX($GT:$GT,$JD929+18),"")</f>
      </c>
      <c r="HN929">
        <f>IF($JE929&gt;=19,INDEX($GT:$GT,$JD929+19),"")</f>
      </c>
      <c r="HO929">
        <f>IF($JE929&gt;=20,INDEX($GT:$GT,$JD929+20),"")</f>
      </c>
      <c r="HP929">
        <f>IF($JE929&gt;=21,INDEX($GT:$GT,$JD929+21),"")</f>
      </c>
      <c r="HQ929">
        <f>IF($JE929&gt;=22,INDEX($GT:$GT,$JD929+22),"")</f>
      </c>
      <c r="HR929">
        <f>IF($JE929&gt;=23,INDEX($GT:$GT,$JD929+23),"")</f>
      </c>
      <c r="HS929">
        <f>IF($JE929&gt;=24,INDEX($GT:$GT,$JD929+24),"")</f>
      </c>
      <c r="HT929">
        <f>IF($JE929&gt;=25,INDEX($GT:$GT,$JD929+25),"")</f>
      </c>
      <c r="HU929">
        <f>IF($JE929&gt;=26,INDEX($GT:$GT,$JD929+26),"")</f>
      </c>
      <c r="HV929">
        <f>IF($JE929&gt;=27,INDEX($GT:$GT,$JD929+27),"")</f>
      </c>
      <c r="HW929">
        <f>IF($JE929&gt;=28,INDEX($GT:$GT,$JD929+28),"")</f>
      </c>
      <c r="HX929">
        <f>IF($JE929&gt;=29,INDEX($GT:$GT,$JD929+29),"")</f>
      </c>
      <c r="HY929">
        <f>IF($JE929&gt;=30,INDEX($GT:$GT,$JD929+30),"")</f>
      </c>
      <c r="HZ929">
        <f>IF($JE929&gt;=31,INDEX($GT:$GT,$JD929+31),"")</f>
      </c>
      <c r="IA929">
        <f>IF($JE929&gt;=32,INDEX($GT:$GT,$JD929+32),"")</f>
      </c>
      <c r="IB929">
        <f>IF($JE929&gt;=33,INDEX($GT:$GT,$JD929+33),"")</f>
      </c>
      <c r="IC929">
        <f>IF($JE929&gt;=34,INDEX($GT:$GT,$JD929+34),"")</f>
      </c>
      <c r="ID929">
        <f>IF($JE929&gt;=35,INDEX($GT:$GT,$JD929+35),"")</f>
      </c>
      <c r="IE929">
        <f>IF($JE929&gt;=36,INDEX($GT:$GT,$JD929+36),"")</f>
      </c>
      <c r="IF929">
        <f>IF($JE929&gt;=37,INDEX($GT:$GT,$JD929+37),"")</f>
      </c>
      <c r="IG929">
        <f>IF($JE929&gt;=38,INDEX($GT:$GT,$JD929+38),"")</f>
      </c>
      <c r="IH929">
        <f>IF($JE929&gt;=39,INDEX($GT:$GT,$JD929+39),"")</f>
      </c>
      <c r="II929">
        <f>IF($JE929&gt;=40,INDEX($GT:$GT,$JD929+40),"")</f>
      </c>
      <c r="IJ929">
        <f>IF($JE929&gt;=41,INDEX($GT:$GT,$JD929+41),"")</f>
      </c>
      <c r="IK929">
        <f>IF($JE929&gt;=42,INDEX($GT:$GT,$JD929+42),"")</f>
      </c>
      <c r="IL929">
        <f>IF($JE929&gt;=43,INDEX($GT:$GT,$JD929+43),"")</f>
      </c>
      <c r="IM929">
        <f>IF($JE929&gt;=44,INDEX($GT:$GT,$JD929+44),"")</f>
      </c>
      <c r="IN929">
        <f>IF($JE929&gt;=45,INDEX($GT:$GT,$JD929+45),"")</f>
      </c>
      <c r="IO929">
        <f>IF($JE929&gt;=46,INDEX($GT:$GT,$JD929+46),"")</f>
      </c>
      <c r="IP929">
        <f>IF($JE929&gt;=47,INDEX($GT:$GT,$JD929+47),"")</f>
      </c>
      <c r="IQ929">
        <f>IF($JE929&gt;=48,INDEX($GT:$GT,$JD929+48),"")</f>
      </c>
      <c r="IR929">
        <f>IF($JE929&gt;=49,INDEX($GT:$GT,$JD929+49),"")</f>
      </c>
      <c r="IS929">
        <f>IF($JE929&gt;=50,INDEX($GT:$GT,$JD929+50),"")</f>
      </c>
      <c r="IT929">
        <f>IF($JE929&gt;=51,INDEX($GT:$GT,$JD929+51),"")</f>
      </c>
      <c r="IU929">
        <f>IF($JE929&gt;=52,INDEX($GT:$GT,$JD929+52),"")</f>
      </c>
      <c r="IV929">
        <f>IF($JE929&gt;=53,INDEX($GT:$GT,$JD929+53),"")</f>
      </c>
      <c r="IW929">
        <f>IF($JE929&gt;=54,INDEX($GT:$GT,$JD929+54),"")</f>
      </c>
      <c r="IX929">
        <f>IF($JE929&gt;=55,INDEX($GT:$GT,$JD929+55),"")</f>
      </c>
      <c r="IY929">
        <f>IF($JE929&gt;=56,INDEX($GT:$GT,$JD929+56),"")</f>
      </c>
      <c r="IZ929">
        <f>IF($JE929&gt;=57,INDEX($GT:$GT,$JD929+57),"")</f>
      </c>
      <c r="JA929">
        <f>IF($JE929&gt;=58,INDEX($GT:$GT,$JD929+58),"")</f>
      </c>
      <c r="JB929">
        <f>IF($JE929&gt;=59,INDEX($GT:$GT,$JD929+59),"")</f>
      </c>
      <c r="JC929">
        <f>IF($JE929&gt;=60,INDEX($GT:$GT,$JD929+60),"")</f>
      </c>
      <c r="JD929">
        <f>IFERROR(MATCH($GS929,$GT$2:$GT$322,0)+1,0)</f>
      </c>
      <c r="JE929">
        <f>IFERROR(INDEX($GU$2:$GU$322,MATCH($GS929,$GT$2:$GT$322,0)),0)</f>
      </c>
      <c r="JF929" t="s">
        <v>28</v>
      </c>
      <c r="JG929" t="s">
        <v>28</v>
      </c>
    </row>
    <row r="930" spans="1:267" x14ac:dyDescent="0.25">
      <c r="J930" s="1"/>
      <c r="K930" s="1"/>
      <c r="L930" s="1"/>
      <c r="M930" s="1"/>
      <c r="N930" s="1">
        <f>IFERROR(IF(FIND(" - ",$J930)&gt;0,MID($J930,FIND(" - ",$J930)+3,LEN($J930)),""),"")</f>
      </c>
      <c r="P930" s="1"/>
      <c r="S930" t="s">
        <v>28</v>
      </c>
      <c r="U930">
        <f>IF(OR($S930="",$T930=""),"",IFERROR($S930/$T930,0))</f>
      </c>
      <c r="V930">
        <f>IF($S930="","",
IF($K930="","",
IF(ISNUMBER(SEARCH("exempt",LOWER($K930))),0,
$S930*(VALUE(SUBSTITUTE($K930,"%",""))/100))))</f>
      </c>
      <c r="AB930">
        <f>IF($S930="","",
SUM($S930,$V930,$Z930,$W930,$Y930)-
IF($AA930="",0,VALUE($AA930)))</f>
      </c>
      <c r="AJ930" t="s">
        <v>1786</v>
      </c>
      <c r="AR930">
        <f>IFERROR(LEFT($J930,FIND(" - ",$J930)-1),$J930)</f>
      </c>
      <c r="AU930">
        <f>IF($CJ930&gt;=1,INDEX($AS:$AS,$CI930+1),"")</f>
      </c>
      <c r="AV930">
        <f>IF($CJ930&gt;=2,INDEX($AS:$AS,$CI930+2),"")</f>
      </c>
      <c r="AW930">
        <f>IF($CJ930&gt;=3,INDEX($AS:$AS,$CI930+3),"")</f>
      </c>
      <c r="AX930">
        <f>IF($CJ930&gt;=4,INDEX($AS:$AS,$CI930+4),"")</f>
      </c>
      <c r="AY930">
        <f>IF($CJ930&gt;=5,INDEX($AS:$AS,$CI930+5),"")</f>
      </c>
      <c r="AZ930">
        <f>IF($CJ930&gt;=6,INDEX($AS:$AS,$CI930+6),"")</f>
      </c>
      <c r="BA930">
        <f>IF($CJ930&gt;=7,INDEX($AS:$AS,$CI930+7),"")</f>
      </c>
      <c r="BB930">
        <f>IF($CJ930&gt;=8,INDEX($AS:$AS,$CI930+8),"")</f>
      </c>
      <c r="BC930">
        <f>IF($CJ930&gt;=9,INDEX($AS:$AS,$CI930+9),"")</f>
      </c>
      <c r="BD930">
        <f>IF($CJ930&gt;=10,INDEX($AS:$AS,$CI930+10),"")</f>
      </c>
      <c r="BE930">
        <f>IF($CJ930&gt;=11,INDEX($AS:$AS,$CI930+11),"")</f>
      </c>
      <c r="BF930">
        <f>IF($CJ930&gt;=12,INDEX($AS:$AS,$CI930+12),"")</f>
      </c>
      <c r="BG930">
        <f>IF($CJ930&gt;=13,INDEX($AS:$AS,$CI930+13),"")</f>
      </c>
      <c r="BH930">
        <f>IF($CJ930&gt;=14,INDEX($AS:$AS,$CI930+14),"")</f>
      </c>
      <c r="BI930">
        <f>IF($CJ930&gt;=15,INDEX($AS:$AS,$CI930+15),"")</f>
      </c>
      <c r="BJ930">
        <f>IF($CJ930&gt;=16,INDEX($AS:$AS,$CI930+16),"")</f>
      </c>
      <c r="BK930">
        <f>IF($CJ930&gt;=17,INDEX($AS:$AS,$CI930+17),"")</f>
      </c>
      <c r="BL930">
        <f>IF($CJ930&gt;=18,INDEX($AS:$AS,$CI930+18),"")</f>
      </c>
      <c r="BM930">
        <f>IF($CJ930&gt;=19,INDEX($AS:$AS,$CI930+19),"")</f>
      </c>
      <c r="BN930">
        <f>IF($CJ930&gt;=20,INDEX($AS:$AS,$CI930+20),"")</f>
      </c>
      <c r="BO930">
        <f>IF($CJ930&gt;=21,INDEX($AS:$AS,$CI930+21),"")</f>
      </c>
      <c r="BP930">
        <f>IF($CJ930&gt;=22,INDEX($AS:$AS,$CI930+22),"")</f>
      </c>
      <c r="BQ930">
        <f>IF($CJ930&gt;=23,INDEX($AS:$AS,$CI930+23),"")</f>
      </c>
      <c r="BR930">
        <f>IF($CJ930&gt;=24,INDEX($AS:$AS,$CI930+24),"")</f>
      </c>
      <c r="BS930">
        <f>IF($CJ930&gt;=25,INDEX($AS:$AS,$CI930+25),"")</f>
      </c>
      <c r="BT930">
        <f>IF($CJ930&gt;=26,INDEX($AS:$AS,$CI930+26),"")</f>
      </c>
      <c r="BU930">
        <f>IF($CJ930&gt;=27,INDEX($AS:$AS,$CI930+27),"")</f>
      </c>
      <c r="BV930">
        <f>IF($CJ930&gt;=28,INDEX($AS:$AS,$CI930+28),"")</f>
      </c>
      <c r="BW930">
        <f>IF($CJ930&gt;=29,INDEX($AS:$AS,$CI930+29),"")</f>
      </c>
      <c r="BX930">
        <f>IF($CJ930&gt;=30,INDEX($AS:$AS,$CI930+30),"")</f>
      </c>
      <c r="BY930">
        <f>IF($CJ930&gt;=31,INDEX($AS:$AS,$CI930+31),"")</f>
      </c>
      <c r="BZ930">
        <f>IF($CJ930&gt;=32,INDEX($AS:$AS,$CI930+32),"")</f>
      </c>
      <c r="CA930">
        <f>IF($CJ930&gt;=33,INDEX($AS:$AS,$CI930+33),"")</f>
      </c>
      <c r="CB930">
        <f>IF($CJ930&gt;=34,INDEX($AS:$AS,$CI930+34),"")</f>
      </c>
      <c r="CC930">
        <f>IF($CJ930&gt;=35,INDEX($AS:$AS,$CI930+35),"")</f>
      </c>
      <c r="CD930">
        <f>IF($CJ930&gt;=36,INDEX($AS:$AS,$CI930+36),"")</f>
      </c>
      <c r="CE930">
        <f>IF($CJ930&gt;=37,INDEX($AS:$AS,$CI930+37),"")</f>
      </c>
      <c r="CF930">
        <f>IF($CJ930&gt;=38,INDEX($AS:$AS,$CI930+38),"")</f>
      </c>
      <c r="CG930">
        <f>IF($CJ930&gt;=39,INDEX($AS:$AS,$CI930+39),"")</f>
      </c>
      <c r="CH930">
        <f>IF($CJ930&gt;=40,INDEX($AS:$AS,$CI930+40),"")</f>
      </c>
      <c r="CI930">
        <f>IFERROR(MATCH($AR930,$AS$2:$AS$133,0)+1,0)</f>
      </c>
      <c r="CJ930">
        <f>IFERROR(INDEX($AT$2:$AT$133,MATCH($AR930,$AS$2:$AS$133,0)),0)</f>
      </c>
      <c r="CK930">
        <f>IFERROR(LEFT($O930,FIND(" - ",$O930)-1),$O930)</f>
      </c>
      <c r="CL930" t="s">
        <v>132</v>
      </c>
      <c r="CN930">
        <f>IF($DI930&gt;=1,INDEX($CL:$CL,$DH930+1),"")</f>
      </c>
      <c r="CO930">
        <f>IF($DI930&gt;=2,INDEX($CL:$CL,$DH930+2),"")</f>
      </c>
      <c r="CP930">
        <f>IF($DI930&gt;=3,INDEX($CL:$CL,$DH930+3),"")</f>
      </c>
      <c r="CQ930">
        <f>IF($DI930&gt;=4,INDEX($CL:$CL,$DH930+4),"")</f>
      </c>
      <c r="CR930">
        <f>IF($DI930&gt;=5,INDEX($CL:$CL,$DH930+5),"")</f>
      </c>
      <c r="CS930">
        <f>IF($DI930&gt;=6,INDEX($CL:$CL,$DH930+6),"")</f>
      </c>
      <c r="CT930">
        <f>IF($DI930&gt;=7,INDEX($CL:$CL,$DH930+7),"")</f>
      </c>
      <c r="CU930">
        <f>IF($DI930&gt;=8,INDEX($CL:$CL,$DH930+8),"")</f>
      </c>
      <c r="CV930">
        <f>IF($DI930&gt;=9,INDEX($CL:$CL,$DH930+9),"")</f>
      </c>
      <c r="CW930">
        <f>IF($DI930&gt;=10,INDEX($CL:$CL,$DH930+10),"")</f>
      </c>
      <c r="CX930">
        <f>IF($DI930&gt;=11,INDEX($CL:$CL,$DH930+11),"")</f>
      </c>
      <c r="CY930">
        <f>IF($DI930&gt;=12,INDEX($CL:$CL,$DH930+12),"")</f>
      </c>
      <c r="CZ930">
        <f>IF($DI930&gt;=13,INDEX($CL:$CL,$DH930+13),"")</f>
      </c>
      <c r="DA930">
        <f>IF($DI930&gt;=14,INDEX($CL:$CL,$DH930+14),"")</f>
      </c>
      <c r="DB930">
        <f>IF($DI930&gt;=15,INDEX($CL:$CL,$DH930+15),"")</f>
      </c>
      <c r="DC930">
        <f>IF($DI930&gt;=16,INDEX($CL:$CL,$DH930+16),"")</f>
      </c>
      <c r="DD930">
        <f>IF($DI930&gt;=17,INDEX($CL:$CL,$DH930+17),"")</f>
      </c>
      <c r="DE930">
        <f>IF($DI930&gt;=18,INDEX($CL:$CL,$DH930+18),"")</f>
      </c>
      <c r="DF930">
        <f>IF($DI930&gt;=19,INDEX($CL:$CL,$DH930+19),"")</f>
      </c>
      <c r="DG930">
        <f>IF($DI930&gt;=20,INDEX($CL:$CL,$DH930+20),"")</f>
      </c>
      <c r="DH930">
        <f>IFERROR(MATCH($CK930,$CL$2:$CL$1558,0)+1,0)</f>
      </c>
      <c r="DI930">
        <f>IFERROR(INDEX($CM$2:$CM$1558,MATCH($CK930,$CL$2:$CL$1558,0)),0)</f>
      </c>
      <c r="DJ930">
        <f>IFERROR(INDEX($AQ:$AQ,MATCH($K930,$AP:$AP,0))&amp;"","")</f>
      </c>
      <c r="DN930">
        <f>IF($GQ930&gt;=1,INDEX($DK:$DK,$GP930+1),"")</f>
      </c>
      <c r="DO930">
        <f>IF($GQ930&gt;=2,INDEX($DK:$DK,$GP930+2),"")</f>
      </c>
      <c r="DP930">
        <f>IF($GQ930&gt;=3,INDEX($DK:$DK,$GP930+3),"")</f>
      </c>
      <c r="DQ930">
        <f>IF($GQ930&gt;=4,INDEX($DK:$DK,$GP930+4),"")</f>
      </c>
      <c r="DR930">
        <f>IF($GQ930&gt;=5,INDEX($DK:$DK,$GP930+5),"")</f>
      </c>
      <c r="DS930">
        <f>IF($GQ930&gt;=6,INDEX($DK:$DK,$GP930+6),"")</f>
      </c>
      <c r="DT930">
        <f>IF($GQ930&gt;=7,INDEX($DK:$DK,$GP930+7),"")</f>
      </c>
      <c r="DU930">
        <f>IF($GQ930&gt;=8,INDEX($DK:$DK,$GP930+8),"")</f>
      </c>
      <c r="DV930">
        <f>IF($GQ930&gt;=9,INDEX($DK:$DK,$GP930+9),"")</f>
      </c>
      <c r="DW930">
        <f>IF($GQ930&gt;=10,INDEX($DK:$DK,$GP930+10),"")</f>
      </c>
      <c r="DX930">
        <f>IF($GQ930&gt;=11,INDEX($DK:$DK,$GP930+11),"")</f>
      </c>
      <c r="DY930">
        <f>IF($GQ930&gt;=12,INDEX($DK:$DK,$GP930+12),"")</f>
      </c>
      <c r="DZ930">
        <f>IF($GQ930&gt;=13,INDEX($DK:$DK,$GP930+13),"")</f>
      </c>
      <c r="EA930">
        <f>IF($GQ930&gt;=14,INDEX($DK:$DK,$GP930+14),"")</f>
      </c>
      <c r="EB930">
        <f>IF($GQ930&gt;=15,INDEX($DK:$DK,$GP930+15),"")</f>
      </c>
      <c r="EC930">
        <f>IF($GQ930&gt;=16,INDEX($DK:$DK,$GP930+16),"")</f>
      </c>
      <c r="ED930">
        <f>IF($GQ930&gt;=17,INDEX($DK:$DK,$GP930+17),"")</f>
      </c>
      <c r="EE930">
        <f>IF($GQ930&gt;=18,INDEX($DK:$DK,$GP930+18),"")</f>
      </c>
      <c r="EF930">
        <f>IF($GQ930&gt;=19,INDEX($DK:$DK,$GP930+19),"")</f>
      </c>
      <c r="EG930">
        <f>IF($GQ930&gt;=20,INDEX($DK:$DK,$GP930+20),"")</f>
      </c>
      <c r="EH930">
        <f>IF($GQ930&gt;=21,INDEX($DK:$DK,$GP930+21),"")</f>
      </c>
      <c r="EI930">
        <f>IF($GQ930&gt;=22,INDEX($DK:$DK,$GP930+22),"")</f>
      </c>
      <c r="EJ930">
        <f>IF($GQ930&gt;=23,INDEX($DK:$DK,$GP930+23),"")</f>
      </c>
      <c r="EK930">
        <f>IF($GQ930&gt;=24,INDEX($DK:$DK,$GP930+24),"")</f>
      </c>
      <c r="EL930">
        <f>IF($GQ930&gt;=25,INDEX($DK:$DK,$GP930+25),"")</f>
      </c>
      <c r="EM930">
        <f>IF($GQ930&gt;=26,INDEX($DK:$DK,$GP930+26),"")</f>
      </c>
      <c r="EN930">
        <f>IF($GQ930&gt;=27,INDEX($DK:$DK,$GP930+27),"")</f>
      </c>
      <c r="EO930">
        <f>IF($GQ930&gt;=28,INDEX($DK:$DK,$GP930+28),"")</f>
      </c>
      <c r="EP930">
        <f>IF($GQ930&gt;=29,INDEX($DK:$DK,$GP930+29),"")</f>
      </c>
      <c r="EQ930">
        <f>IF($GQ930&gt;=30,INDEX($DK:$DK,$GP930+30),"")</f>
      </c>
      <c r="ER930">
        <f>IF($GQ930&gt;=31,INDEX($DK:$DK,$GP930+31),"")</f>
      </c>
      <c r="ES930">
        <f>IF($GQ930&gt;=32,INDEX($DK:$DK,$GP930+32),"")</f>
      </c>
      <c r="ET930">
        <f>IF($GQ930&gt;=33,INDEX($DK:$DK,$GP930+33),"")</f>
      </c>
      <c r="EU930">
        <f>IF($GQ930&gt;=34,INDEX($DK:$DK,$GP930+34),"")</f>
      </c>
      <c r="EV930">
        <f>IF($GQ930&gt;=35,INDEX($DK:$DK,$GP930+35),"")</f>
      </c>
      <c r="EW930">
        <f>IF($GQ930&gt;=36,INDEX($DK:$DK,$GP930+36),"")</f>
      </c>
      <c r="EX930">
        <f>IF($GQ930&gt;=37,INDEX($DK:$DK,$GP930+37),"")</f>
      </c>
      <c r="EY930">
        <f>IF($GQ930&gt;=38,INDEX($DK:$DK,$GP930+38),"")</f>
      </c>
      <c r="EZ930">
        <f>IF($GQ930&gt;=39,INDEX($DK:$DK,$GP930+39),"")</f>
      </c>
      <c r="FA930">
        <f>IF($GQ930&gt;=40,INDEX($DK:$DK,$GP930+40),"")</f>
      </c>
      <c r="FB930">
        <f>IF($GQ930&gt;=1,INDEX($DL:$DL,$GP930+1),"")</f>
      </c>
      <c r="FC930">
        <f>IF($GQ930&gt;=2,INDEX($DL:$DL,$GP930+2),"")</f>
      </c>
      <c r="FD930">
        <f>IF($GQ930&gt;=3,INDEX($DL:$DL,$GP930+3),"")</f>
      </c>
      <c r="FE930">
        <f>IF($GQ930&gt;=4,INDEX($DL:$DL,$GP930+4),"")</f>
      </c>
      <c r="FF930">
        <f>IF($GQ930&gt;=5,INDEX($DL:$DL,$GP930+5),"")</f>
      </c>
      <c r="FG930">
        <f>IF($GQ930&gt;=6,INDEX($DL:$DL,$GP930+6),"")</f>
      </c>
      <c r="FH930">
        <f>IF($GQ930&gt;=7,INDEX($DL:$DL,$GP930+7),"")</f>
      </c>
      <c r="FI930">
        <f>IF($GQ930&gt;=8,INDEX($DL:$DL,$GP930+8),"")</f>
      </c>
      <c r="FJ930">
        <f>IF($GQ930&gt;=9,INDEX($DL:$DL,$GP930+9),"")</f>
      </c>
      <c r="FK930">
        <f>IF($GQ930&gt;=10,INDEX($DL:$DL,$GP930+10),"")</f>
      </c>
      <c r="FL930">
        <f>IF($GQ930&gt;=11,INDEX($DL:$DL,$GP930+11),"")</f>
      </c>
      <c r="FM930">
        <f>IF($GQ930&gt;=12,INDEX($DL:$DL,$GP930+12),"")</f>
      </c>
      <c r="FN930">
        <f>IF($GQ930&gt;=13,INDEX($DL:$DL,$GP930+13),"")</f>
      </c>
      <c r="FO930">
        <f>IF($GQ930&gt;=14,INDEX($DL:$DL,$GP930+14),"")</f>
      </c>
      <c r="FP930">
        <f>IF($GQ930&gt;=15,INDEX($DL:$DL,$GP930+15),"")</f>
      </c>
      <c r="FQ930">
        <f>IF($GQ930&gt;=16,INDEX($DL:$DL,$GP930+16),"")</f>
      </c>
      <c r="FR930">
        <f>IF($GQ930&gt;=17,INDEX($DL:$DL,$GP930+17),"")</f>
      </c>
      <c r="FS930">
        <f>IF($GQ930&gt;=18,INDEX($DL:$DL,$GP930+18),"")</f>
      </c>
      <c r="FT930">
        <f>IF($GQ930&gt;=19,INDEX($DL:$DL,$GP930+19),"")</f>
      </c>
      <c r="FU930">
        <f>IF($GQ930&gt;=20,INDEX($DL:$DL,$GP930+20),"")</f>
      </c>
      <c r="FV930">
        <f>IF($GQ930&gt;=21,INDEX($DL:$DL,$GP930+21),"")</f>
      </c>
      <c r="FW930">
        <f>IF($GQ930&gt;=22,INDEX($DL:$DL,$GP930+22),"")</f>
      </c>
      <c r="FX930">
        <f>IF($GQ930&gt;=23,INDEX($DL:$DL,$GP930+23),"")</f>
      </c>
      <c r="FY930">
        <f>IF($GQ930&gt;=24,INDEX($DL:$DL,$GP930+24),"")</f>
      </c>
      <c r="FZ930">
        <f>IF($GQ930&gt;=25,INDEX($DL:$DL,$GP930+25),"")</f>
      </c>
      <c r="GA930">
        <f>IF($GQ930&gt;=26,INDEX($DL:$DL,$GP930+26),"")</f>
      </c>
      <c r="GB930">
        <f>IF($GQ930&gt;=27,INDEX($DL:$DL,$GP930+27),"")</f>
      </c>
      <c r="GC930">
        <f>IF($GQ930&gt;=28,INDEX($DL:$DL,$GP930+28),"")</f>
      </c>
      <c r="GD930">
        <f>IF($GQ930&gt;=29,INDEX($DL:$DL,$GP930+29),"")</f>
      </c>
      <c r="GE930">
        <f>IF($GQ930&gt;=30,INDEX($DL:$DL,$GP930+30),"")</f>
      </c>
      <c r="GF930">
        <f>IF($GQ930&gt;=31,INDEX($DL:$DL,$GP930+31),"")</f>
      </c>
      <c r="GG930">
        <f>IF($GQ930&gt;=32,INDEX($DL:$DL,$GP930+32),"")</f>
      </c>
      <c r="GH930">
        <f>IF($GQ930&gt;=33,INDEX($DL:$DL,$GP930+33),"")</f>
      </c>
      <c r="GI930">
        <f>IF($GQ930&gt;=34,INDEX($DL:$DL,$GP930+34),"")</f>
      </c>
      <c r="GJ930">
        <f>IF($GQ930&gt;=35,INDEX($DL:$DL,$GP930+35),"")</f>
      </c>
      <c r="GK930">
        <f>IF($GQ930&gt;=36,INDEX($DL:$DL,$GP930+36),"")</f>
      </c>
      <c r="GL930">
        <f>IF($GQ930&gt;=37,INDEX($DL:$DL,$GP930+37),"")</f>
      </c>
      <c r="GM930">
        <f>IF($GQ930&gt;=38,INDEX($DL:$DL,$GP930+38),"")</f>
      </c>
      <c r="GN930">
        <f>IF($GQ930&gt;=39,INDEX($DL:$DL,$GP930+39),"")</f>
      </c>
      <c r="GO930">
        <f>IF($GQ930&gt;=40,INDEX($DL:$DL,$GP930+40),"")</f>
      </c>
      <c r="GP930">
        <f>IFERROR(MATCH($DJ930,$DK$2:$DK$148,0)+1,0)</f>
      </c>
      <c r="GQ930">
        <f>IFERROR(INDEX($DM$2:$DM$148,MATCH($DJ930,$DK$2:$DK$148,0)),0)</f>
      </c>
      <c r="GR930">
        <f>IFERROR(MATCH($L930,$DN$930:$FA$930,0),0)</f>
      </c>
      <c r="GS930">
        <f>IF($GR930&gt;0,INDEX($FB$930:$GO$930,$GR930),"")</f>
      </c>
      <c r="GV930">
        <f>IF($JE930&gt;=1,INDEX($GT:$GT,$JD930+1),"")</f>
      </c>
      <c r="GW930">
        <f>IF($JE930&gt;=2,INDEX($GT:$GT,$JD930+2),"")</f>
      </c>
      <c r="GX930">
        <f>IF($JE930&gt;=3,INDEX($GT:$GT,$JD930+3),"")</f>
      </c>
      <c r="GY930">
        <f>IF($JE930&gt;=4,INDEX($GT:$GT,$JD930+4),"")</f>
      </c>
      <c r="GZ930">
        <f>IF($JE930&gt;=5,INDEX($GT:$GT,$JD930+5),"")</f>
      </c>
      <c r="HA930">
        <f>IF($JE930&gt;=6,INDEX($GT:$GT,$JD930+6),"")</f>
      </c>
      <c r="HB930">
        <f>IF($JE930&gt;=7,INDEX($GT:$GT,$JD930+7),"")</f>
      </c>
      <c r="HC930">
        <f>IF($JE930&gt;=8,INDEX($GT:$GT,$JD930+8),"")</f>
      </c>
      <c r="HD930">
        <f>IF($JE930&gt;=9,INDEX($GT:$GT,$JD930+9),"")</f>
      </c>
      <c r="HE930">
        <f>IF($JE930&gt;=10,INDEX($GT:$GT,$JD930+10),"")</f>
      </c>
      <c r="HF930">
        <f>IF($JE930&gt;=11,INDEX($GT:$GT,$JD930+11),"")</f>
      </c>
      <c r="HG930">
        <f>IF($JE930&gt;=12,INDEX($GT:$GT,$JD930+12),"")</f>
      </c>
      <c r="HH930">
        <f>IF($JE930&gt;=13,INDEX($GT:$GT,$JD930+13),"")</f>
      </c>
      <c r="HI930">
        <f>IF($JE930&gt;=14,INDEX($GT:$GT,$JD930+14),"")</f>
      </c>
      <c r="HJ930">
        <f>IF($JE930&gt;=15,INDEX($GT:$GT,$JD930+15),"")</f>
      </c>
      <c r="HK930">
        <f>IF($JE930&gt;=16,INDEX($GT:$GT,$JD930+16),"")</f>
      </c>
      <c r="HL930">
        <f>IF($JE930&gt;=17,INDEX($GT:$GT,$JD930+17),"")</f>
      </c>
      <c r="HM930">
        <f>IF($JE930&gt;=18,INDEX($GT:$GT,$JD930+18),"")</f>
      </c>
      <c r="HN930">
        <f>IF($JE930&gt;=19,INDEX($GT:$GT,$JD930+19),"")</f>
      </c>
      <c r="HO930">
        <f>IF($JE930&gt;=20,INDEX($GT:$GT,$JD930+20),"")</f>
      </c>
      <c r="HP930">
        <f>IF($JE930&gt;=21,INDEX($GT:$GT,$JD930+21),"")</f>
      </c>
      <c r="HQ930">
        <f>IF($JE930&gt;=22,INDEX($GT:$GT,$JD930+22),"")</f>
      </c>
      <c r="HR930">
        <f>IF($JE930&gt;=23,INDEX($GT:$GT,$JD930+23),"")</f>
      </c>
      <c r="HS930">
        <f>IF($JE930&gt;=24,INDEX($GT:$GT,$JD930+24),"")</f>
      </c>
      <c r="HT930">
        <f>IF($JE930&gt;=25,INDEX($GT:$GT,$JD930+25),"")</f>
      </c>
      <c r="HU930">
        <f>IF($JE930&gt;=26,INDEX($GT:$GT,$JD930+26),"")</f>
      </c>
      <c r="HV930">
        <f>IF($JE930&gt;=27,INDEX($GT:$GT,$JD930+27),"")</f>
      </c>
      <c r="HW930">
        <f>IF($JE930&gt;=28,INDEX($GT:$GT,$JD930+28),"")</f>
      </c>
      <c r="HX930">
        <f>IF($JE930&gt;=29,INDEX($GT:$GT,$JD930+29),"")</f>
      </c>
      <c r="HY930">
        <f>IF($JE930&gt;=30,INDEX($GT:$GT,$JD930+30),"")</f>
      </c>
      <c r="HZ930">
        <f>IF($JE930&gt;=31,INDEX($GT:$GT,$JD930+31),"")</f>
      </c>
      <c r="IA930">
        <f>IF($JE930&gt;=32,INDEX($GT:$GT,$JD930+32),"")</f>
      </c>
      <c r="IB930">
        <f>IF($JE930&gt;=33,INDEX($GT:$GT,$JD930+33),"")</f>
      </c>
      <c r="IC930">
        <f>IF($JE930&gt;=34,INDEX($GT:$GT,$JD930+34),"")</f>
      </c>
      <c r="ID930">
        <f>IF($JE930&gt;=35,INDEX($GT:$GT,$JD930+35),"")</f>
      </c>
      <c r="IE930">
        <f>IF($JE930&gt;=36,INDEX($GT:$GT,$JD930+36),"")</f>
      </c>
      <c r="IF930">
        <f>IF($JE930&gt;=37,INDEX($GT:$GT,$JD930+37),"")</f>
      </c>
      <c r="IG930">
        <f>IF($JE930&gt;=38,INDEX($GT:$GT,$JD930+38),"")</f>
      </c>
      <c r="IH930">
        <f>IF($JE930&gt;=39,INDEX($GT:$GT,$JD930+39),"")</f>
      </c>
      <c r="II930">
        <f>IF($JE930&gt;=40,INDEX($GT:$GT,$JD930+40),"")</f>
      </c>
      <c r="IJ930">
        <f>IF($JE930&gt;=41,INDEX($GT:$GT,$JD930+41),"")</f>
      </c>
      <c r="IK930">
        <f>IF($JE930&gt;=42,INDEX($GT:$GT,$JD930+42),"")</f>
      </c>
      <c r="IL930">
        <f>IF($JE930&gt;=43,INDEX($GT:$GT,$JD930+43),"")</f>
      </c>
      <c r="IM930">
        <f>IF($JE930&gt;=44,INDEX($GT:$GT,$JD930+44),"")</f>
      </c>
      <c r="IN930">
        <f>IF($JE930&gt;=45,INDEX($GT:$GT,$JD930+45),"")</f>
      </c>
      <c r="IO930">
        <f>IF($JE930&gt;=46,INDEX($GT:$GT,$JD930+46),"")</f>
      </c>
      <c r="IP930">
        <f>IF($JE930&gt;=47,INDEX($GT:$GT,$JD930+47),"")</f>
      </c>
      <c r="IQ930">
        <f>IF($JE930&gt;=48,INDEX($GT:$GT,$JD930+48),"")</f>
      </c>
      <c r="IR930">
        <f>IF($JE930&gt;=49,INDEX($GT:$GT,$JD930+49),"")</f>
      </c>
      <c r="IS930">
        <f>IF($JE930&gt;=50,INDEX($GT:$GT,$JD930+50),"")</f>
      </c>
      <c r="IT930">
        <f>IF($JE930&gt;=51,INDEX($GT:$GT,$JD930+51),"")</f>
      </c>
      <c r="IU930">
        <f>IF($JE930&gt;=52,INDEX($GT:$GT,$JD930+52),"")</f>
      </c>
      <c r="IV930">
        <f>IF($JE930&gt;=53,INDEX($GT:$GT,$JD930+53),"")</f>
      </c>
      <c r="IW930">
        <f>IF($JE930&gt;=54,INDEX($GT:$GT,$JD930+54),"")</f>
      </c>
      <c r="IX930">
        <f>IF($JE930&gt;=55,INDEX($GT:$GT,$JD930+55),"")</f>
      </c>
      <c r="IY930">
        <f>IF($JE930&gt;=56,INDEX($GT:$GT,$JD930+56),"")</f>
      </c>
      <c r="IZ930">
        <f>IF($JE930&gt;=57,INDEX($GT:$GT,$JD930+57),"")</f>
      </c>
      <c r="JA930">
        <f>IF($JE930&gt;=58,INDEX($GT:$GT,$JD930+58),"")</f>
      </c>
      <c r="JB930">
        <f>IF($JE930&gt;=59,INDEX($GT:$GT,$JD930+59),"")</f>
      </c>
      <c r="JC930">
        <f>IF($JE930&gt;=60,INDEX($GT:$GT,$JD930+60),"")</f>
      </c>
      <c r="JD930">
        <f>IFERROR(MATCH($GS930,$GT$2:$GT$322,0)+1,0)</f>
      </c>
      <c r="JE930">
        <f>IFERROR(INDEX($GU$2:$GU$322,MATCH($GS930,$GT$2:$GT$322,0)),0)</f>
      </c>
      <c r="JF930" t="s">
        <v>28</v>
      </c>
      <c r="JG930" t="s">
        <v>28</v>
      </c>
    </row>
    <row r="931" spans="1:267" x14ac:dyDescent="0.25">
      <c r="J931" s="1"/>
      <c r="K931" s="1"/>
      <c r="L931" s="1"/>
      <c r="M931" s="1"/>
      <c r="N931" s="1">
        <f>IFERROR(IF(FIND(" - ",$J931)&gt;0,MID($J931,FIND(" - ",$J931)+3,LEN($J931)),""),"")</f>
      </c>
      <c r="P931" s="1"/>
      <c r="S931" t="s">
        <v>28</v>
      </c>
      <c r="U931">
        <f>IF(OR($S931="",$T931=""),"",IFERROR($S931/$T931,0))</f>
      </c>
      <c r="V931">
        <f>IF($S931="","",
IF($K931="","",
IF(ISNUMBER(SEARCH("exempt",LOWER($K931))),0,
$S931*(VALUE(SUBSTITUTE($K931,"%",""))/100))))</f>
      </c>
      <c r="AB931">
        <f>IF($S931="","",
SUM($S931,$V931,$Z931,$W931,$Y931)-
IF($AA931="",0,VALUE($AA931)))</f>
      </c>
      <c r="AJ931" t="s">
        <v>1787</v>
      </c>
      <c r="AR931">
        <f>IFERROR(LEFT($J931,FIND(" - ",$J931)-1),$J931)</f>
      </c>
      <c r="AU931">
        <f>IF($CJ931&gt;=1,INDEX($AS:$AS,$CI931+1),"")</f>
      </c>
      <c r="AV931">
        <f>IF($CJ931&gt;=2,INDEX($AS:$AS,$CI931+2),"")</f>
      </c>
      <c r="AW931">
        <f>IF($CJ931&gt;=3,INDEX($AS:$AS,$CI931+3),"")</f>
      </c>
      <c r="AX931">
        <f>IF($CJ931&gt;=4,INDEX($AS:$AS,$CI931+4),"")</f>
      </c>
      <c r="AY931">
        <f>IF($CJ931&gt;=5,INDEX($AS:$AS,$CI931+5),"")</f>
      </c>
      <c r="AZ931">
        <f>IF($CJ931&gt;=6,INDEX($AS:$AS,$CI931+6),"")</f>
      </c>
      <c r="BA931">
        <f>IF($CJ931&gt;=7,INDEX($AS:$AS,$CI931+7),"")</f>
      </c>
      <c r="BB931">
        <f>IF($CJ931&gt;=8,INDEX($AS:$AS,$CI931+8),"")</f>
      </c>
      <c r="BC931">
        <f>IF($CJ931&gt;=9,INDEX($AS:$AS,$CI931+9),"")</f>
      </c>
      <c r="BD931">
        <f>IF($CJ931&gt;=10,INDEX($AS:$AS,$CI931+10),"")</f>
      </c>
      <c r="BE931">
        <f>IF($CJ931&gt;=11,INDEX($AS:$AS,$CI931+11),"")</f>
      </c>
      <c r="BF931">
        <f>IF($CJ931&gt;=12,INDEX($AS:$AS,$CI931+12),"")</f>
      </c>
      <c r="BG931">
        <f>IF($CJ931&gt;=13,INDEX($AS:$AS,$CI931+13),"")</f>
      </c>
      <c r="BH931">
        <f>IF($CJ931&gt;=14,INDEX($AS:$AS,$CI931+14),"")</f>
      </c>
      <c r="BI931">
        <f>IF($CJ931&gt;=15,INDEX($AS:$AS,$CI931+15),"")</f>
      </c>
      <c r="BJ931">
        <f>IF($CJ931&gt;=16,INDEX($AS:$AS,$CI931+16),"")</f>
      </c>
      <c r="BK931">
        <f>IF($CJ931&gt;=17,INDEX($AS:$AS,$CI931+17),"")</f>
      </c>
      <c r="BL931">
        <f>IF($CJ931&gt;=18,INDEX($AS:$AS,$CI931+18),"")</f>
      </c>
      <c r="BM931">
        <f>IF($CJ931&gt;=19,INDEX($AS:$AS,$CI931+19),"")</f>
      </c>
      <c r="BN931">
        <f>IF($CJ931&gt;=20,INDEX($AS:$AS,$CI931+20),"")</f>
      </c>
      <c r="BO931">
        <f>IF($CJ931&gt;=21,INDEX($AS:$AS,$CI931+21),"")</f>
      </c>
      <c r="BP931">
        <f>IF($CJ931&gt;=22,INDEX($AS:$AS,$CI931+22),"")</f>
      </c>
      <c r="BQ931">
        <f>IF($CJ931&gt;=23,INDEX($AS:$AS,$CI931+23),"")</f>
      </c>
      <c r="BR931">
        <f>IF($CJ931&gt;=24,INDEX($AS:$AS,$CI931+24),"")</f>
      </c>
      <c r="BS931">
        <f>IF($CJ931&gt;=25,INDEX($AS:$AS,$CI931+25),"")</f>
      </c>
      <c r="BT931">
        <f>IF($CJ931&gt;=26,INDEX($AS:$AS,$CI931+26),"")</f>
      </c>
      <c r="BU931">
        <f>IF($CJ931&gt;=27,INDEX($AS:$AS,$CI931+27),"")</f>
      </c>
      <c r="BV931">
        <f>IF($CJ931&gt;=28,INDEX($AS:$AS,$CI931+28),"")</f>
      </c>
      <c r="BW931">
        <f>IF($CJ931&gt;=29,INDEX($AS:$AS,$CI931+29),"")</f>
      </c>
      <c r="BX931">
        <f>IF($CJ931&gt;=30,INDEX($AS:$AS,$CI931+30),"")</f>
      </c>
      <c r="BY931">
        <f>IF($CJ931&gt;=31,INDEX($AS:$AS,$CI931+31),"")</f>
      </c>
      <c r="BZ931">
        <f>IF($CJ931&gt;=32,INDEX($AS:$AS,$CI931+32),"")</f>
      </c>
      <c r="CA931">
        <f>IF($CJ931&gt;=33,INDEX($AS:$AS,$CI931+33),"")</f>
      </c>
      <c r="CB931">
        <f>IF($CJ931&gt;=34,INDEX($AS:$AS,$CI931+34),"")</f>
      </c>
      <c r="CC931">
        <f>IF($CJ931&gt;=35,INDEX($AS:$AS,$CI931+35),"")</f>
      </c>
      <c r="CD931">
        <f>IF($CJ931&gt;=36,INDEX($AS:$AS,$CI931+36),"")</f>
      </c>
      <c r="CE931">
        <f>IF($CJ931&gt;=37,INDEX($AS:$AS,$CI931+37),"")</f>
      </c>
      <c r="CF931">
        <f>IF($CJ931&gt;=38,INDEX($AS:$AS,$CI931+38),"")</f>
      </c>
      <c r="CG931">
        <f>IF($CJ931&gt;=39,INDEX($AS:$AS,$CI931+39),"")</f>
      </c>
      <c r="CH931">
        <f>IF($CJ931&gt;=40,INDEX($AS:$AS,$CI931+40),"")</f>
      </c>
      <c r="CI931">
        <f>IFERROR(MATCH($AR931,$AS$2:$AS$133,0)+1,0)</f>
      </c>
      <c r="CJ931">
        <f>IFERROR(INDEX($AT$2:$AT$133,MATCH($AR931,$AS$2:$AS$133,0)),0)</f>
      </c>
      <c r="CK931">
        <f>IFERROR(LEFT($O931,FIND(" - ",$O931)-1),$O931)</f>
      </c>
      <c r="CL931" t="s">
        <v>1788</v>
      </c>
      <c r="CM931">
        <v>1</v>
      </c>
      <c r="CN931">
        <f>IF($DI931&gt;=1,INDEX($CL:$CL,$DH931+1),"")</f>
      </c>
      <c r="CO931">
        <f>IF($DI931&gt;=2,INDEX($CL:$CL,$DH931+2),"")</f>
      </c>
      <c r="CP931">
        <f>IF($DI931&gt;=3,INDEX($CL:$CL,$DH931+3),"")</f>
      </c>
      <c r="CQ931">
        <f>IF($DI931&gt;=4,INDEX($CL:$CL,$DH931+4),"")</f>
      </c>
      <c r="CR931">
        <f>IF($DI931&gt;=5,INDEX($CL:$CL,$DH931+5),"")</f>
      </c>
      <c r="CS931">
        <f>IF($DI931&gt;=6,INDEX($CL:$CL,$DH931+6),"")</f>
      </c>
      <c r="CT931">
        <f>IF($DI931&gt;=7,INDEX($CL:$CL,$DH931+7),"")</f>
      </c>
      <c r="CU931">
        <f>IF($DI931&gt;=8,INDEX($CL:$CL,$DH931+8),"")</f>
      </c>
      <c r="CV931">
        <f>IF($DI931&gt;=9,INDEX($CL:$CL,$DH931+9),"")</f>
      </c>
      <c r="CW931">
        <f>IF($DI931&gt;=10,INDEX($CL:$CL,$DH931+10),"")</f>
      </c>
      <c r="CX931">
        <f>IF($DI931&gt;=11,INDEX($CL:$CL,$DH931+11),"")</f>
      </c>
      <c r="CY931">
        <f>IF($DI931&gt;=12,INDEX($CL:$CL,$DH931+12),"")</f>
      </c>
      <c r="CZ931">
        <f>IF($DI931&gt;=13,INDEX($CL:$CL,$DH931+13),"")</f>
      </c>
      <c r="DA931">
        <f>IF($DI931&gt;=14,INDEX($CL:$CL,$DH931+14),"")</f>
      </c>
      <c r="DB931">
        <f>IF($DI931&gt;=15,INDEX($CL:$CL,$DH931+15),"")</f>
      </c>
      <c r="DC931">
        <f>IF($DI931&gt;=16,INDEX($CL:$CL,$DH931+16),"")</f>
      </c>
      <c r="DD931">
        <f>IF($DI931&gt;=17,INDEX($CL:$CL,$DH931+17),"")</f>
      </c>
      <c r="DE931">
        <f>IF($DI931&gt;=18,INDEX($CL:$CL,$DH931+18),"")</f>
      </c>
      <c r="DF931">
        <f>IF($DI931&gt;=19,INDEX($CL:$CL,$DH931+19),"")</f>
      </c>
      <c r="DG931">
        <f>IF($DI931&gt;=20,INDEX($CL:$CL,$DH931+20),"")</f>
      </c>
      <c r="DH931">
        <f>IFERROR(MATCH($CK931,$CL$2:$CL$1558,0)+1,0)</f>
      </c>
      <c r="DI931">
        <f>IFERROR(INDEX($CM$2:$CM$1558,MATCH($CK931,$CL$2:$CL$1558,0)),0)</f>
      </c>
      <c r="DJ931">
        <f>IFERROR(INDEX($AQ:$AQ,MATCH($K931,$AP:$AP,0))&amp;"","")</f>
      </c>
      <c r="DN931">
        <f>IF($GQ931&gt;=1,INDEX($DK:$DK,$GP931+1),"")</f>
      </c>
      <c r="DO931">
        <f>IF($GQ931&gt;=2,INDEX($DK:$DK,$GP931+2),"")</f>
      </c>
      <c r="DP931">
        <f>IF($GQ931&gt;=3,INDEX($DK:$DK,$GP931+3),"")</f>
      </c>
      <c r="DQ931">
        <f>IF($GQ931&gt;=4,INDEX($DK:$DK,$GP931+4),"")</f>
      </c>
      <c r="DR931">
        <f>IF($GQ931&gt;=5,INDEX($DK:$DK,$GP931+5),"")</f>
      </c>
      <c r="DS931">
        <f>IF($GQ931&gt;=6,INDEX($DK:$DK,$GP931+6),"")</f>
      </c>
      <c r="DT931">
        <f>IF($GQ931&gt;=7,INDEX($DK:$DK,$GP931+7),"")</f>
      </c>
      <c r="DU931">
        <f>IF($GQ931&gt;=8,INDEX($DK:$DK,$GP931+8),"")</f>
      </c>
      <c r="DV931">
        <f>IF($GQ931&gt;=9,INDEX($DK:$DK,$GP931+9),"")</f>
      </c>
      <c r="DW931">
        <f>IF($GQ931&gt;=10,INDEX($DK:$DK,$GP931+10),"")</f>
      </c>
      <c r="DX931">
        <f>IF($GQ931&gt;=11,INDEX($DK:$DK,$GP931+11),"")</f>
      </c>
      <c r="DY931">
        <f>IF($GQ931&gt;=12,INDEX($DK:$DK,$GP931+12),"")</f>
      </c>
      <c r="DZ931">
        <f>IF($GQ931&gt;=13,INDEX($DK:$DK,$GP931+13),"")</f>
      </c>
      <c r="EA931">
        <f>IF($GQ931&gt;=14,INDEX($DK:$DK,$GP931+14),"")</f>
      </c>
      <c r="EB931">
        <f>IF($GQ931&gt;=15,INDEX($DK:$DK,$GP931+15),"")</f>
      </c>
      <c r="EC931">
        <f>IF($GQ931&gt;=16,INDEX($DK:$DK,$GP931+16),"")</f>
      </c>
      <c r="ED931">
        <f>IF($GQ931&gt;=17,INDEX($DK:$DK,$GP931+17),"")</f>
      </c>
      <c r="EE931">
        <f>IF($GQ931&gt;=18,INDEX($DK:$DK,$GP931+18),"")</f>
      </c>
      <c r="EF931">
        <f>IF($GQ931&gt;=19,INDEX($DK:$DK,$GP931+19),"")</f>
      </c>
      <c r="EG931">
        <f>IF($GQ931&gt;=20,INDEX($DK:$DK,$GP931+20),"")</f>
      </c>
      <c r="EH931">
        <f>IF($GQ931&gt;=21,INDEX($DK:$DK,$GP931+21),"")</f>
      </c>
      <c r="EI931">
        <f>IF($GQ931&gt;=22,INDEX($DK:$DK,$GP931+22),"")</f>
      </c>
      <c r="EJ931">
        <f>IF($GQ931&gt;=23,INDEX($DK:$DK,$GP931+23),"")</f>
      </c>
      <c r="EK931">
        <f>IF($GQ931&gt;=24,INDEX($DK:$DK,$GP931+24),"")</f>
      </c>
      <c r="EL931">
        <f>IF($GQ931&gt;=25,INDEX($DK:$DK,$GP931+25),"")</f>
      </c>
      <c r="EM931">
        <f>IF($GQ931&gt;=26,INDEX($DK:$DK,$GP931+26),"")</f>
      </c>
      <c r="EN931">
        <f>IF($GQ931&gt;=27,INDEX($DK:$DK,$GP931+27),"")</f>
      </c>
      <c r="EO931">
        <f>IF($GQ931&gt;=28,INDEX($DK:$DK,$GP931+28),"")</f>
      </c>
      <c r="EP931">
        <f>IF($GQ931&gt;=29,INDEX($DK:$DK,$GP931+29),"")</f>
      </c>
      <c r="EQ931">
        <f>IF($GQ931&gt;=30,INDEX($DK:$DK,$GP931+30),"")</f>
      </c>
      <c r="ER931">
        <f>IF($GQ931&gt;=31,INDEX($DK:$DK,$GP931+31),"")</f>
      </c>
      <c r="ES931">
        <f>IF($GQ931&gt;=32,INDEX($DK:$DK,$GP931+32),"")</f>
      </c>
      <c r="ET931">
        <f>IF($GQ931&gt;=33,INDEX($DK:$DK,$GP931+33),"")</f>
      </c>
      <c r="EU931">
        <f>IF($GQ931&gt;=34,INDEX($DK:$DK,$GP931+34),"")</f>
      </c>
      <c r="EV931">
        <f>IF($GQ931&gt;=35,INDEX($DK:$DK,$GP931+35),"")</f>
      </c>
      <c r="EW931">
        <f>IF($GQ931&gt;=36,INDEX($DK:$DK,$GP931+36),"")</f>
      </c>
      <c r="EX931">
        <f>IF($GQ931&gt;=37,INDEX($DK:$DK,$GP931+37),"")</f>
      </c>
      <c r="EY931">
        <f>IF($GQ931&gt;=38,INDEX($DK:$DK,$GP931+38),"")</f>
      </c>
      <c r="EZ931">
        <f>IF($GQ931&gt;=39,INDEX($DK:$DK,$GP931+39),"")</f>
      </c>
      <c r="FA931">
        <f>IF($GQ931&gt;=40,INDEX($DK:$DK,$GP931+40),"")</f>
      </c>
      <c r="FB931">
        <f>IF($GQ931&gt;=1,INDEX($DL:$DL,$GP931+1),"")</f>
      </c>
      <c r="FC931">
        <f>IF($GQ931&gt;=2,INDEX($DL:$DL,$GP931+2),"")</f>
      </c>
      <c r="FD931">
        <f>IF($GQ931&gt;=3,INDEX($DL:$DL,$GP931+3),"")</f>
      </c>
      <c r="FE931">
        <f>IF($GQ931&gt;=4,INDEX($DL:$DL,$GP931+4),"")</f>
      </c>
      <c r="FF931">
        <f>IF($GQ931&gt;=5,INDEX($DL:$DL,$GP931+5),"")</f>
      </c>
      <c r="FG931">
        <f>IF($GQ931&gt;=6,INDEX($DL:$DL,$GP931+6),"")</f>
      </c>
      <c r="FH931">
        <f>IF($GQ931&gt;=7,INDEX($DL:$DL,$GP931+7),"")</f>
      </c>
      <c r="FI931">
        <f>IF($GQ931&gt;=8,INDEX($DL:$DL,$GP931+8),"")</f>
      </c>
      <c r="FJ931">
        <f>IF($GQ931&gt;=9,INDEX($DL:$DL,$GP931+9),"")</f>
      </c>
      <c r="FK931">
        <f>IF($GQ931&gt;=10,INDEX($DL:$DL,$GP931+10),"")</f>
      </c>
      <c r="FL931">
        <f>IF($GQ931&gt;=11,INDEX($DL:$DL,$GP931+11),"")</f>
      </c>
      <c r="FM931">
        <f>IF($GQ931&gt;=12,INDEX($DL:$DL,$GP931+12),"")</f>
      </c>
      <c r="FN931">
        <f>IF($GQ931&gt;=13,INDEX($DL:$DL,$GP931+13),"")</f>
      </c>
      <c r="FO931">
        <f>IF($GQ931&gt;=14,INDEX($DL:$DL,$GP931+14),"")</f>
      </c>
      <c r="FP931">
        <f>IF($GQ931&gt;=15,INDEX($DL:$DL,$GP931+15),"")</f>
      </c>
      <c r="FQ931">
        <f>IF($GQ931&gt;=16,INDEX($DL:$DL,$GP931+16),"")</f>
      </c>
      <c r="FR931">
        <f>IF($GQ931&gt;=17,INDEX($DL:$DL,$GP931+17),"")</f>
      </c>
      <c r="FS931">
        <f>IF($GQ931&gt;=18,INDEX($DL:$DL,$GP931+18),"")</f>
      </c>
      <c r="FT931">
        <f>IF($GQ931&gt;=19,INDEX($DL:$DL,$GP931+19),"")</f>
      </c>
      <c r="FU931">
        <f>IF($GQ931&gt;=20,INDEX($DL:$DL,$GP931+20),"")</f>
      </c>
      <c r="FV931">
        <f>IF($GQ931&gt;=21,INDEX($DL:$DL,$GP931+21),"")</f>
      </c>
      <c r="FW931">
        <f>IF($GQ931&gt;=22,INDEX($DL:$DL,$GP931+22),"")</f>
      </c>
      <c r="FX931">
        <f>IF($GQ931&gt;=23,INDEX($DL:$DL,$GP931+23),"")</f>
      </c>
      <c r="FY931">
        <f>IF($GQ931&gt;=24,INDEX($DL:$DL,$GP931+24),"")</f>
      </c>
      <c r="FZ931">
        <f>IF($GQ931&gt;=25,INDEX($DL:$DL,$GP931+25),"")</f>
      </c>
      <c r="GA931">
        <f>IF($GQ931&gt;=26,INDEX($DL:$DL,$GP931+26),"")</f>
      </c>
      <c r="GB931">
        <f>IF($GQ931&gt;=27,INDEX($DL:$DL,$GP931+27),"")</f>
      </c>
      <c r="GC931">
        <f>IF($GQ931&gt;=28,INDEX($DL:$DL,$GP931+28),"")</f>
      </c>
      <c r="GD931">
        <f>IF($GQ931&gt;=29,INDEX($DL:$DL,$GP931+29),"")</f>
      </c>
      <c r="GE931">
        <f>IF($GQ931&gt;=30,INDEX($DL:$DL,$GP931+30),"")</f>
      </c>
      <c r="GF931">
        <f>IF($GQ931&gt;=31,INDEX($DL:$DL,$GP931+31),"")</f>
      </c>
      <c r="GG931">
        <f>IF($GQ931&gt;=32,INDEX($DL:$DL,$GP931+32),"")</f>
      </c>
      <c r="GH931">
        <f>IF($GQ931&gt;=33,INDEX($DL:$DL,$GP931+33),"")</f>
      </c>
      <c r="GI931">
        <f>IF($GQ931&gt;=34,INDEX($DL:$DL,$GP931+34),"")</f>
      </c>
      <c r="GJ931">
        <f>IF($GQ931&gt;=35,INDEX($DL:$DL,$GP931+35),"")</f>
      </c>
      <c r="GK931">
        <f>IF($GQ931&gt;=36,INDEX($DL:$DL,$GP931+36),"")</f>
      </c>
      <c r="GL931">
        <f>IF($GQ931&gt;=37,INDEX($DL:$DL,$GP931+37),"")</f>
      </c>
      <c r="GM931">
        <f>IF($GQ931&gt;=38,INDEX($DL:$DL,$GP931+38),"")</f>
      </c>
      <c r="GN931">
        <f>IF($GQ931&gt;=39,INDEX($DL:$DL,$GP931+39),"")</f>
      </c>
      <c r="GO931">
        <f>IF($GQ931&gt;=40,INDEX($DL:$DL,$GP931+40),"")</f>
      </c>
      <c r="GP931">
        <f>IFERROR(MATCH($DJ931,$DK$2:$DK$148,0)+1,0)</f>
      </c>
      <c r="GQ931">
        <f>IFERROR(INDEX($DM$2:$DM$148,MATCH($DJ931,$DK$2:$DK$148,0)),0)</f>
      </c>
      <c r="GR931">
        <f>IFERROR(MATCH($L931,$DN$931:$FA$931,0),0)</f>
      </c>
      <c r="GS931">
        <f>IF($GR931&gt;0,INDEX($FB$931:$GO$931,$GR931),"")</f>
      </c>
      <c r="GV931">
        <f>IF($JE931&gt;=1,INDEX($GT:$GT,$JD931+1),"")</f>
      </c>
      <c r="GW931">
        <f>IF($JE931&gt;=2,INDEX($GT:$GT,$JD931+2),"")</f>
      </c>
      <c r="GX931">
        <f>IF($JE931&gt;=3,INDEX($GT:$GT,$JD931+3),"")</f>
      </c>
      <c r="GY931">
        <f>IF($JE931&gt;=4,INDEX($GT:$GT,$JD931+4),"")</f>
      </c>
      <c r="GZ931">
        <f>IF($JE931&gt;=5,INDEX($GT:$GT,$JD931+5),"")</f>
      </c>
      <c r="HA931">
        <f>IF($JE931&gt;=6,INDEX($GT:$GT,$JD931+6),"")</f>
      </c>
      <c r="HB931">
        <f>IF($JE931&gt;=7,INDEX($GT:$GT,$JD931+7),"")</f>
      </c>
      <c r="HC931">
        <f>IF($JE931&gt;=8,INDEX($GT:$GT,$JD931+8),"")</f>
      </c>
      <c r="HD931">
        <f>IF($JE931&gt;=9,INDEX($GT:$GT,$JD931+9),"")</f>
      </c>
      <c r="HE931">
        <f>IF($JE931&gt;=10,INDEX($GT:$GT,$JD931+10),"")</f>
      </c>
      <c r="HF931">
        <f>IF($JE931&gt;=11,INDEX($GT:$GT,$JD931+11),"")</f>
      </c>
      <c r="HG931">
        <f>IF($JE931&gt;=12,INDEX($GT:$GT,$JD931+12),"")</f>
      </c>
      <c r="HH931">
        <f>IF($JE931&gt;=13,INDEX($GT:$GT,$JD931+13),"")</f>
      </c>
      <c r="HI931">
        <f>IF($JE931&gt;=14,INDEX($GT:$GT,$JD931+14),"")</f>
      </c>
      <c r="HJ931">
        <f>IF($JE931&gt;=15,INDEX($GT:$GT,$JD931+15),"")</f>
      </c>
      <c r="HK931">
        <f>IF($JE931&gt;=16,INDEX($GT:$GT,$JD931+16),"")</f>
      </c>
      <c r="HL931">
        <f>IF($JE931&gt;=17,INDEX($GT:$GT,$JD931+17),"")</f>
      </c>
      <c r="HM931">
        <f>IF($JE931&gt;=18,INDEX($GT:$GT,$JD931+18),"")</f>
      </c>
      <c r="HN931">
        <f>IF($JE931&gt;=19,INDEX($GT:$GT,$JD931+19),"")</f>
      </c>
      <c r="HO931">
        <f>IF($JE931&gt;=20,INDEX($GT:$GT,$JD931+20),"")</f>
      </c>
      <c r="HP931">
        <f>IF($JE931&gt;=21,INDEX($GT:$GT,$JD931+21),"")</f>
      </c>
      <c r="HQ931">
        <f>IF($JE931&gt;=22,INDEX($GT:$GT,$JD931+22),"")</f>
      </c>
      <c r="HR931">
        <f>IF($JE931&gt;=23,INDEX($GT:$GT,$JD931+23),"")</f>
      </c>
      <c r="HS931">
        <f>IF($JE931&gt;=24,INDEX($GT:$GT,$JD931+24),"")</f>
      </c>
      <c r="HT931">
        <f>IF($JE931&gt;=25,INDEX($GT:$GT,$JD931+25),"")</f>
      </c>
      <c r="HU931">
        <f>IF($JE931&gt;=26,INDEX($GT:$GT,$JD931+26),"")</f>
      </c>
      <c r="HV931">
        <f>IF($JE931&gt;=27,INDEX($GT:$GT,$JD931+27),"")</f>
      </c>
      <c r="HW931">
        <f>IF($JE931&gt;=28,INDEX($GT:$GT,$JD931+28),"")</f>
      </c>
      <c r="HX931">
        <f>IF($JE931&gt;=29,INDEX($GT:$GT,$JD931+29),"")</f>
      </c>
      <c r="HY931">
        <f>IF($JE931&gt;=30,INDEX($GT:$GT,$JD931+30),"")</f>
      </c>
      <c r="HZ931">
        <f>IF($JE931&gt;=31,INDEX($GT:$GT,$JD931+31),"")</f>
      </c>
      <c r="IA931">
        <f>IF($JE931&gt;=32,INDEX($GT:$GT,$JD931+32),"")</f>
      </c>
      <c r="IB931">
        <f>IF($JE931&gt;=33,INDEX($GT:$GT,$JD931+33),"")</f>
      </c>
      <c r="IC931">
        <f>IF($JE931&gt;=34,INDEX($GT:$GT,$JD931+34),"")</f>
      </c>
      <c r="ID931">
        <f>IF($JE931&gt;=35,INDEX($GT:$GT,$JD931+35),"")</f>
      </c>
      <c r="IE931">
        <f>IF($JE931&gt;=36,INDEX($GT:$GT,$JD931+36),"")</f>
      </c>
      <c r="IF931">
        <f>IF($JE931&gt;=37,INDEX($GT:$GT,$JD931+37),"")</f>
      </c>
      <c r="IG931">
        <f>IF($JE931&gt;=38,INDEX($GT:$GT,$JD931+38),"")</f>
      </c>
      <c r="IH931">
        <f>IF($JE931&gt;=39,INDEX($GT:$GT,$JD931+39),"")</f>
      </c>
      <c r="II931">
        <f>IF($JE931&gt;=40,INDEX($GT:$GT,$JD931+40),"")</f>
      </c>
      <c r="IJ931">
        <f>IF($JE931&gt;=41,INDEX($GT:$GT,$JD931+41),"")</f>
      </c>
      <c r="IK931">
        <f>IF($JE931&gt;=42,INDEX($GT:$GT,$JD931+42),"")</f>
      </c>
      <c r="IL931">
        <f>IF($JE931&gt;=43,INDEX($GT:$GT,$JD931+43),"")</f>
      </c>
      <c r="IM931">
        <f>IF($JE931&gt;=44,INDEX($GT:$GT,$JD931+44),"")</f>
      </c>
      <c r="IN931">
        <f>IF($JE931&gt;=45,INDEX($GT:$GT,$JD931+45),"")</f>
      </c>
      <c r="IO931">
        <f>IF($JE931&gt;=46,INDEX($GT:$GT,$JD931+46),"")</f>
      </c>
      <c r="IP931">
        <f>IF($JE931&gt;=47,INDEX($GT:$GT,$JD931+47),"")</f>
      </c>
      <c r="IQ931">
        <f>IF($JE931&gt;=48,INDEX($GT:$GT,$JD931+48),"")</f>
      </c>
      <c r="IR931">
        <f>IF($JE931&gt;=49,INDEX($GT:$GT,$JD931+49),"")</f>
      </c>
      <c r="IS931">
        <f>IF($JE931&gt;=50,INDEX($GT:$GT,$JD931+50),"")</f>
      </c>
      <c r="IT931">
        <f>IF($JE931&gt;=51,INDEX($GT:$GT,$JD931+51),"")</f>
      </c>
      <c r="IU931">
        <f>IF($JE931&gt;=52,INDEX($GT:$GT,$JD931+52),"")</f>
      </c>
      <c r="IV931">
        <f>IF($JE931&gt;=53,INDEX($GT:$GT,$JD931+53),"")</f>
      </c>
      <c r="IW931">
        <f>IF($JE931&gt;=54,INDEX($GT:$GT,$JD931+54),"")</f>
      </c>
      <c r="IX931">
        <f>IF($JE931&gt;=55,INDEX($GT:$GT,$JD931+55),"")</f>
      </c>
      <c r="IY931">
        <f>IF($JE931&gt;=56,INDEX($GT:$GT,$JD931+56),"")</f>
      </c>
      <c r="IZ931">
        <f>IF($JE931&gt;=57,INDEX($GT:$GT,$JD931+57),"")</f>
      </c>
      <c r="JA931">
        <f>IF($JE931&gt;=58,INDEX($GT:$GT,$JD931+58),"")</f>
      </c>
      <c r="JB931">
        <f>IF($JE931&gt;=59,INDEX($GT:$GT,$JD931+59),"")</f>
      </c>
      <c r="JC931">
        <f>IF($JE931&gt;=60,INDEX($GT:$GT,$JD931+60),"")</f>
      </c>
      <c r="JD931">
        <f>IFERROR(MATCH($GS931,$GT$2:$GT$322,0)+1,0)</f>
      </c>
      <c r="JE931">
        <f>IFERROR(INDEX($GU$2:$GU$322,MATCH($GS931,$GT$2:$GT$322,0)),0)</f>
      </c>
      <c r="JF931" t="s">
        <v>28</v>
      </c>
      <c r="JG931" t="s">
        <v>28</v>
      </c>
    </row>
    <row r="932" spans="1:267" x14ac:dyDescent="0.25">
      <c r="J932" s="1"/>
      <c r="K932" s="1"/>
      <c r="L932" s="1"/>
      <c r="M932" s="1"/>
      <c r="N932" s="1">
        <f>IFERROR(IF(FIND(" - ",$J932)&gt;0,MID($J932,FIND(" - ",$J932)+3,LEN($J932)),""),"")</f>
      </c>
      <c r="P932" s="1"/>
      <c r="S932" t="s">
        <v>28</v>
      </c>
      <c r="U932">
        <f>IF(OR($S932="",$T932=""),"",IFERROR($S932/$T932,0))</f>
      </c>
      <c r="V932">
        <f>IF($S932="","",
IF($K932="","",
IF(ISNUMBER(SEARCH("exempt",LOWER($K932))),0,
$S932*(VALUE(SUBSTITUTE($K932,"%",""))/100))))</f>
      </c>
      <c r="AB932">
        <f>IF($S932="","",
SUM($S932,$V932,$Z932,$W932,$Y932)-
IF($AA932="",0,VALUE($AA932)))</f>
      </c>
      <c r="AJ932" t="s">
        <v>1789</v>
      </c>
      <c r="AR932">
        <f>IFERROR(LEFT($J932,FIND(" - ",$J932)-1),$J932)</f>
      </c>
      <c r="AU932">
        <f>IF($CJ932&gt;=1,INDEX($AS:$AS,$CI932+1),"")</f>
      </c>
      <c r="AV932">
        <f>IF($CJ932&gt;=2,INDEX($AS:$AS,$CI932+2),"")</f>
      </c>
      <c r="AW932">
        <f>IF($CJ932&gt;=3,INDEX($AS:$AS,$CI932+3),"")</f>
      </c>
      <c r="AX932">
        <f>IF($CJ932&gt;=4,INDEX($AS:$AS,$CI932+4),"")</f>
      </c>
      <c r="AY932">
        <f>IF($CJ932&gt;=5,INDEX($AS:$AS,$CI932+5),"")</f>
      </c>
      <c r="AZ932">
        <f>IF($CJ932&gt;=6,INDEX($AS:$AS,$CI932+6),"")</f>
      </c>
      <c r="BA932">
        <f>IF($CJ932&gt;=7,INDEX($AS:$AS,$CI932+7),"")</f>
      </c>
      <c r="BB932">
        <f>IF($CJ932&gt;=8,INDEX($AS:$AS,$CI932+8),"")</f>
      </c>
      <c r="BC932">
        <f>IF($CJ932&gt;=9,INDEX($AS:$AS,$CI932+9),"")</f>
      </c>
      <c r="BD932">
        <f>IF($CJ932&gt;=10,INDEX($AS:$AS,$CI932+10),"")</f>
      </c>
      <c r="BE932">
        <f>IF($CJ932&gt;=11,INDEX($AS:$AS,$CI932+11),"")</f>
      </c>
      <c r="BF932">
        <f>IF($CJ932&gt;=12,INDEX($AS:$AS,$CI932+12),"")</f>
      </c>
      <c r="BG932">
        <f>IF($CJ932&gt;=13,INDEX($AS:$AS,$CI932+13),"")</f>
      </c>
      <c r="BH932">
        <f>IF($CJ932&gt;=14,INDEX($AS:$AS,$CI932+14),"")</f>
      </c>
      <c r="BI932">
        <f>IF($CJ932&gt;=15,INDEX($AS:$AS,$CI932+15),"")</f>
      </c>
      <c r="BJ932">
        <f>IF($CJ932&gt;=16,INDEX($AS:$AS,$CI932+16),"")</f>
      </c>
      <c r="BK932">
        <f>IF($CJ932&gt;=17,INDEX($AS:$AS,$CI932+17),"")</f>
      </c>
      <c r="BL932">
        <f>IF($CJ932&gt;=18,INDEX($AS:$AS,$CI932+18),"")</f>
      </c>
      <c r="BM932">
        <f>IF($CJ932&gt;=19,INDEX($AS:$AS,$CI932+19),"")</f>
      </c>
      <c r="BN932">
        <f>IF($CJ932&gt;=20,INDEX($AS:$AS,$CI932+20),"")</f>
      </c>
      <c r="BO932">
        <f>IF($CJ932&gt;=21,INDEX($AS:$AS,$CI932+21),"")</f>
      </c>
      <c r="BP932">
        <f>IF($CJ932&gt;=22,INDEX($AS:$AS,$CI932+22),"")</f>
      </c>
      <c r="BQ932">
        <f>IF($CJ932&gt;=23,INDEX($AS:$AS,$CI932+23),"")</f>
      </c>
      <c r="BR932">
        <f>IF($CJ932&gt;=24,INDEX($AS:$AS,$CI932+24),"")</f>
      </c>
      <c r="BS932">
        <f>IF($CJ932&gt;=25,INDEX($AS:$AS,$CI932+25),"")</f>
      </c>
      <c r="BT932">
        <f>IF($CJ932&gt;=26,INDEX($AS:$AS,$CI932+26),"")</f>
      </c>
      <c r="BU932">
        <f>IF($CJ932&gt;=27,INDEX($AS:$AS,$CI932+27),"")</f>
      </c>
      <c r="BV932">
        <f>IF($CJ932&gt;=28,INDEX($AS:$AS,$CI932+28),"")</f>
      </c>
      <c r="BW932">
        <f>IF($CJ932&gt;=29,INDEX($AS:$AS,$CI932+29),"")</f>
      </c>
      <c r="BX932">
        <f>IF($CJ932&gt;=30,INDEX($AS:$AS,$CI932+30),"")</f>
      </c>
      <c r="BY932">
        <f>IF($CJ932&gt;=31,INDEX($AS:$AS,$CI932+31),"")</f>
      </c>
      <c r="BZ932">
        <f>IF($CJ932&gt;=32,INDEX($AS:$AS,$CI932+32),"")</f>
      </c>
      <c r="CA932">
        <f>IF($CJ932&gt;=33,INDEX($AS:$AS,$CI932+33),"")</f>
      </c>
      <c r="CB932">
        <f>IF($CJ932&gt;=34,INDEX($AS:$AS,$CI932+34),"")</f>
      </c>
      <c r="CC932">
        <f>IF($CJ932&gt;=35,INDEX($AS:$AS,$CI932+35),"")</f>
      </c>
      <c r="CD932">
        <f>IF($CJ932&gt;=36,INDEX($AS:$AS,$CI932+36),"")</f>
      </c>
      <c r="CE932">
        <f>IF($CJ932&gt;=37,INDEX($AS:$AS,$CI932+37),"")</f>
      </c>
      <c r="CF932">
        <f>IF($CJ932&gt;=38,INDEX($AS:$AS,$CI932+38),"")</f>
      </c>
      <c r="CG932">
        <f>IF($CJ932&gt;=39,INDEX($AS:$AS,$CI932+39),"")</f>
      </c>
      <c r="CH932">
        <f>IF($CJ932&gt;=40,INDEX($AS:$AS,$CI932+40),"")</f>
      </c>
      <c r="CI932">
        <f>IFERROR(MATCH($AR932,$AS$2:$AS$133,0)+1,0)</f>
      </c>
      <c r="CJ932">
        <f>IFERROR(INDEX($AT$2:$AT$133,MATCH($AR932,$AS$2:$AS$133,0)),0)</f>
      </c>
      <c r="CK932">
        <f>IFERROR(LEFT($O932,FIND(" - ",$O932)-1),$O932)</f>
      </c>
      <c r="CL932" t="s">
        <v>113</v>
      </c>
      <c r="CN932">
        <f>IF($DI932&gt;=1,INDEX($CL:$CL,$DH932+1),"")</f>
      </c>
      <c r="CO932">
        <f>IF($DI932&gt;=2,INDEX($CL:$CL,$DH932+2),"")</f>
      </c>
      <c r="CP932">
        <f>IF($DI932&gt;=3,INDEX($CL:$CL,$DH932+3),"")</f>
      </c>
      <c r="CQ932">
        <f>IF($DI932&gt;=4,INDEX($CL:$CL,$DH932+4),"")</f>
      </c>
      <c r="CR932">
        <f>IF($DI932&gt;=5,INDEX($CL:$CL,$DH932+5),"")</f>
      </c>
      <c r="CS932">
        <f>IF($DI932&gt;=6,INDEX($CL:$CL,$DH932+6),"")</f>
      </c>
      <c r="CT932">
        <f>IF($DI932&gt;=7,INDEX($CL:$CL,$DH932+7),"")</f>
      </c>
      <c r="CU932">
        <f>IF($DI932&gt;=8,INDEX($CL:$CL,$DH932+8),"")</f>
      </c>
      <c r="CV932">
        <f>IF($DI932&gt;=9,INDEX($CL:$CL,$DH932+9),"")</f>
      </c>
      <c r="CW932">
        <f>IF($DI932&gt;=10,INDEX($CL:$CL,$DH932+10),"")</f>
      </c>
      <c r="CX932">
        <f>IF($DI932&gt;=11,INDEX($CL:$CL,$DH932+11),"")</f>
      </c>
      <c r="CY932">
        <f>IF($DI932&gt;=12,INDEX($CL:$CL,$DH932+12),"")</f>
      </c>
      <c r="CZ932">
        <f>IF($DI932&gt;=13,INDEX($CL:$CL,$DH932+13),"")</f>
      </c>
      <c r="DA932">
        <f>IF($DI932&gt;=14,INDEX($CL:$CL,$DH932+14),"")</f>
      </c>
      <c r="DB932">
        <f>IF($DI932&gt;=15,INDEX($CL:$CL,$DH932+15),"")</f>
      </c>
      <c r="DC932">
        <f>IF($DI932&gt;=16,INDEX($CL:$CL,$DH932+16),"")</f>
      </c>
      <c r="DD932">
        <f>IF($DI932&gt;=17,INDEX($CL:$CL,$DH932+17),"")</f>
      </c>
      <c r="DE932">
        <f>IF($DI932&gt;=18,INDEX($CL:$CL,$DH932+18),"")</f>
      </c>
      <c r="DF932">
        <f>IF($DI932&gt;=19,INDEX($CL:$CL,$DH932+19),"")</f>
      </c>
      <c r="DG932">
        <f>IF($DI932&gt;=20,INDEX($CL:$CL,$DH932+20),"")</f>
      </c>
      <c r="DH932">
        <f>IFERROR(MATCH($CK932,$CL$2:$CL$1558,0)+1,0)</f>
      </c>
      <c r="DI932">
        <f>IFERROR(INDEX($CM$2:$CM$1558,MATCH($CK932,$CL$2:$CL$1558,0)),0)</f>
      </c>
      <c r="DJ932">
        <f>IFERROR(INDEX($AQ:$AQ,MATCH($K932,$AP:$AP,0))&amp;"","")</f>
      </c>
      <c r="DN932">
        <f>IF($GQ932&gt;=1,INDEX($DK:$DK,$GP932+1),"")</f>
      </c>
      <c r="DO932">
        <f>IF($GQ932&gt;=2,INDEX($DK:$DK,$GP932+2),"")</f>
      </c>
      <c r="DP932">
        <f>IF($GQ932&gt;=3,INDEX($DK:$DK,$GP932+3),"")</f>
      </c>
      <c r="DQ932">
        <f>IF($GQ932&gt;=4,INDEX($DK:$DK,$GP932+4),"")</f>
      </c>
      <c r="DR932">
        <f>IF($GQ932&gt;=5,INDEX($DK:$DK,$GP932+5),"")</f>
      </c>
      <c r="DS932">
        <f>IF($GQ932&gt;=6,INDEX($DK:$DK,$GP932+6),"")</f>
      </c>
      <c r="DT932">
        <f>IF($GQ932&gt;=7,INDEX($DK:$DK,$GP932+7),"")</f>
      </c>
      <c r="DU932">
        <f>IF($GQ932&gt;=8,INDEX($DK:$DK,$GP932+8),"")</f>
      </c>
      <c r="DV932">
        <f>IF($GQ932&gt;=9,INDEX($DK:$DK,$GP932+9),"")</f>
      </c>
      <c r="DW932">
        <f>IF($GQ932&gt;=10,INDEX($DK:$DK,$GP932+10),"")</f>
      </c>
      <c r="DX932">
        <f>IF($GQ932&gt;=11,INDEX($DK:$DK,$GP932+11),"")</f>
      </c>
      <c r="DY932">
        <f>IF($GQ932&gt;=12,INDEX($DK:$DK,$GP932+12),"")</f>
      </c>
      <c r="DZ932">
        <f>IF($GQ932&gt;=13,INDEX($DK:$DK,$GP932+13),"")</f>
      </c>
      <c r="EA932">
        <f>IF($GQ932&gt;=14,INDEX($DK:$DK,$GP932+14),"")</f>
      </c>
      <c r="EB932">
        <f>IF($GQ932&gt;=15,INDEX($DK:$DK,$GP932+15),"")</f>
      </c>
      <c r="EC932">
        <f>IF($GQ932&gt;=16,INDEX($DK:$DK,$GP932+16),"")</f>
      </c>
      <c r="ED932">
        <f>IF($GQ932&gt;=17,INDEX($DK:$DK,$GP932+17),"")</f>
      </c>
      <c r="EE932">
        <f>IF($GQ932&gt;=18,INDEX($DK:$DK,$GP932+18),"")</f>
      </c>
      <c r="EF932">
        <f>IF($GQ932&gt;=19,INDEX($DK:$DK,$GP932+19),"")</f>
      </c>
      <c r="EG932">
        <f>IF($GQ932&gt;=20,INDEX($DK:$DK,$GP932+20),"")</f>
      </c>
      <c r="EH932">
        <f>IF($GQ932&gt;=21,INDEX($DK:$DK,$GP932+21),"")</f>
      </c>
      <c r="EI932">
        <f>IF($GQ932&gt;=22,INDEX($DK:$DK,$GP932+22),"")</f>
      </c>
      <c r="EJ932">
        <f>IF($GQ932&gt;=23,INDEX($DK:$DK,$GP932+23),"")</f>
      </c>
      <c r="EK932">
        <f>IF($GQ932&gt;=24,INDEX($DK:$DK,$GP932+24),"")</f>
      </c>
      <c r="EL932">
        <f>IF($GQ932&gt;=25,INDEX($DK:$DK,$GP932+25),"")</f>
      </c>
      <c r="EM932">
        <f>IF($GQ932&gt;=26,INDEX($DK:$DK,$GP932+26),"")</f>
      </c>
      <c r="EN932">
        <f>IF($GQ932&gt;=27,INDEX($DK:$DK,$GP932+27),"")</f>
      </c>
      <c r="EO932">
        <f>IF($GQ932&gt;=28,INDEX($DK:$DK,$GP932+28),"")</f>
      </c>
      <c r="EP932">
        <f>IF($GQ932&gt;=29,INDEX($DK:$DK,$GP932+29),"")</f>
      </c>
      <c r="EQ932">
        <f>IF($GQ932&gt;=30,INDEX($DK:$DK,$GP932+30),"")</f>
      </c>
      <c r="ER932">
        <f>IF($GQ932&gt;=31,INDEX($DK:$DK,$GP932+31),"")</f>
      </c>
      <c r="ES932">
        <f>IF($GQ932&gt;=32,INDEX($DK:$DK,$GP932+32),"")</f>
      </c>
      <c r="ET932">
        <f>IF($GQ932&gt;=33,INDEX($DK:$DK,$GP932+33),"")</f>
      </c>
      <c r="EU932">
        <f>IF($GQ932&gt;=34,INDEX($DK:$DK,$GP932+34),"")</f>
      </c>
      <c r="EV932">
        <f>IF($GQ932&gt;=35,INDEX($DK:$DK,$GP932+35),"")</f>
      </c>
      <c r="EW932">
        <f>IF($GQ932&gt;=36,INDEX($DK:$DK,$GP932+36),"")</f>
      </c>
      <c r="EX932">
        <f>IF($GQ932&gt;=37,INDEX($DK:$DK,$GP932+37),"")</f>
      </c>
      <c r="EY932">
        <f>IF($GQ932&gt;=38,INDEX($DK:$DK,$GP932+38),"")</f>
      </c>
      <c r="EZ932">
        <f>IF($GQ932&gt;=39,INDEX($DK:$DK,$GP932+39),"")</f>
      </c>
      <c r="FA932">
        <f>IF($GQ932&gt;=40,INDEX($DK:$DK,$GP932+40),"")</f>
      </c>
      <c r="FB932">
        <f>IF($GQ932&gt;=1,INDEX($DL:$DL,$GP932+1),"")</f>
      </c>
      <c r="FC932">
        <f>IF($GQ932&gt;=2,INDEX($DL:$DL,$GP932+2),"")</f>
      </c>
      <c r="FD932">
        <f>IF($GQ932&gt;=3,INDEX($DL:$DL,$GP932+3),"")</f>
      </c>
      <c r="FE932">
        <f>IF($GQ932&gt;=4,INDEX($DL:$DL,$GP932+4),"")</f>
      </c>
      <c r="FF932">
        <f>IF($GQ932&gt;=5,INDEX($DL:$DL,$GP932+5),"")</f>
      </c>
      <c r="FG932">
        <f>IF($GQ932&gt;=6,INDEX($DL:$DL,$GP932+6),"")</f>
      </c>
      <c r="FH932">
        <f>IF($GQ932&gt;=7,INDEX($DL:$DL,$GP932+7),"")</f>
      </c>
      <c r="FI932">
        <f>IF($GQ932&gt;=8,INDEX($DL:$DL,$GP932+8),"")</f>
      </c>
      <c r="FJ932">
        <f>IF($GQ932&gt;=9,INDEX($DL:$DL,$GP932+9),"")</f>
      </c>
      <c r="FK932">
        <f>IF($GQ932&gt;=10,INDEX($DL:$DL,$GP932+10),"")</f>
      </c>
      <c r="FL932">
        <f>IF($GQ932&gt;=11,INDEX($DL:$DL,$GP932+11),"")</f>
      </c>
      <c r="FM932">
        <f>IF($GQ932&gt;=12,INDEX($DL:$DL,$GP932+12),"")</f>
      </c>
      <c r="FN932">
        <f>IF($GQ932&gt;=13,INDEX($DL:$DL,$GP932+13),"")</f>
      </c>
      <c r="FO932">
        <f>IF($GQ932&gt;=14,INDEX($DL:$DL,$GP932+14),"")</f>
      </c>
      <c r="FP932">
        <f>IF($GQ932&gt;=15,INDEX($DL:$DL,$GP932+15),"")</f>
      </c>
      <c r="FQ932">
        <f>IF($GQ932&gt;=16,INDEX($DL:$DL,$GP932+16),"")</f>
      </c>
      <c r="FR932">
        <f>IF($GQ932&gt;=17,INDEX($DL:$DL,$GP932+17),"")</f>
      </c>
      <c r="FS932">
        <f>IF($GQ932&gt;=18,INDEX($DL:$DL,$GP932+18),"")</f>
      </c>
      <c r="FT932">
        <f>IF($GQ932&gt;=19,INDEX($DL:$DL,$GP932+19),"")</f>
      </c>
      <c r="FU932">
        <f>IF($GQ932&gt;=20,INDEX($DL:$DL,$GP932+20),"")</f>
      </c>
      <c r="FV932">
        <f>IF($GQ932&gt;=21,INDEX($DL:$DL,$GP932+21),"")</f>
      </c>
      <c r="FW932">
        <f>IF($GQ932&gt;=22,INDEX($DL:$DL,$GP932+22),"")</f>
      </c>
      <c r="FX932">
        <f>IF($GQ932&gt;=23,INDEX($DL:$DL,$GP932+23),"")</f>
      </c>
      <c r="FY932">
        <f>IF($GQ932&gt;=24,INDEX($DL:$DL,$GP932+24),"")</f>
      </c>
      <c r="FZ932">
        <f>IF($GQ932&gt;=25,INDEX($DL:$DL,$GP932+25),"")</f>
      </c>
      <c r="GA932">
        <f>IF($GQ932&gt;=26,INDEX($DL:$DL,$GP932+26),"")</f>
      </c>
      <c r="GB932">
        <f>IF($GQ932&gt;=27,INDEX($DL:$DL,$GP932+27),"")</f>
      </c>
      <c r="GC932">
        <f>IF($GQ932&gt;=28,INDEX($DL:$DL,$GP932+28),"")</f>
      </c>
      <c r="GD932">
        <f>IF($GQ932&gt;=29,INDEX($DL:$DL,$GP932+29),"")</f>
      </c>
      <c r="GE932">
        <f>IF($GQ932&gt;=30,INDEX($DL:$DL,$GP932+30),"")</f>
      </c>
      <c r="GF932">
        <f>IF($GQ932&gt;=31,INDEX($DL:$DL,$GP932+31),"")</f>
      </c>
      <c r="GG932">
        <f>IF($GQ932&gt;=32,INDEX($DL:$DL,$GP932+32),"")</f>
      </c>
      <c r="GH932">
        <f>IF($GQ932&gt;=33,INDEX($DL:$DL,$GP932+33),"")</f>
      </c>
      <c r="GI932">
        <f>IF($GQ932&gt;=34,INDEX($DL:$DL,$GP932+34),"")</f>
      </c>
      <c r="GJ932">
        <f>IF($GQ932&gt;=35,INDEX($DL:$DL,$GP932+35),"")</f>
      </c>
      <c r="GK932">
        <f>IF($GQ932&gt;=36,INDEX($DL:$DL,$GP932+36),"")</f>
      </c>
      <c r="GL932">
        <f>IF($GQ932&gt;=37,INDEX($DL:$DL,$GP932+37),"")</f>
      </c>
      <c r="GM932">
        <f>IF($GQ932&gt;=38,INDEX($DL:$DL,$GP932+38),"")</f>
      </c>
      <c r="GN932">
        <f>IF($GQ932&gt;=39,INDEX($DL:$DL,$GP932+39),"")</f>
      </c>
      <c r="GO932">
        <f>IF($GQ932&gt;=40,INDEX($DL:$DL,$GP932+40),"")</f>
      </c>
      <c r="GP932">
        <f>IFERROR(MATCH($DJ932,$DK$2:$DK$148,0)+1,0)</f>
      </c>
      <c r="GQ932">
        <f>IFERROR(INDEX($DM$2:$DM$148,MATCH($DJ932,$DK$2:$DK$148,0)),0)</f>
      </c>
      <c r="GR932">
        <f>IFERROR(MATCH($L932,$DN$932:$FA$932,0),0)</f>
      </c>
      <c r="GS932">
        <f>IF($GR932&gt;0,INDEX($FB$932:$GO$932,$GR932),"")</f>
      </c>
      <c r="GV932">
        <f>IF($JE932&gt;=1,INDEX($GT:$GT,$JD932+1),"")</f>
      </c>
      <c r="GW932">
        <f>IF($JE932&gt;=2,INDEX($GT:$GT,$JD932+2),"")</f>
      </c>
      <c r="GX932">
        <f>IF($JE932&gt;=3,INDEX($GT:$GT,$JD932+3),"")</f>
      </c>
      <c r="GY932">
        <f>IF($JE932&gt;=4,INDEX($GT:$GT,$JD932+4),"")</f>
      </c>
      <c r="GZ932">
        <f>IF($JE932&gt;=5,INDEX($GT:$GT,$JD932+5),"")</f>
      </c>
      <c r="HA932">
        <f>IF($JE932&gt;=6,INDEX($GT:$GT,$JD932+6),"")</f>
      </c>
      <c r="HB932">
        <f>IF($JE932&gt;=7,INDEX($GT:$GT,$JD932+7),"")</f>
      </c>
      <c r="HC932">
        <f>IF($JE932&gt;=8,INDEX($GT:$GT,$JD932+8),"")</f>
      </c>
      <c r="HD932">
        <f>IF($JE932&gt;=9,INDEX($GT:$GT,$JD932+9),"")</f>
      </c>
      <c r="HE932">
        <f>IF($JE932&gt;=10,INDEX($GT:$GT,$JD932+10),"")</f>
      </c>
      <c r="HF932">
        <f>IF($JE932&gt;=11,INDEX($GT:$GT,$JD932+11),"")</f>
      </c>
      <c r="HG932">
        <f>IF($JE932&gt;=12,INDEX($GT:$GT,$JD932+12),"")</f>
      </c>
      <c r="HH932">
        <f>IF($JE932&gt;=13,INDEX($GT:$GT,$JD932+13),"")</f>
      </c>
      <c r="HI932">
        <f>IF($JE932&gt;=14,INDEX($GT:$GT,$JD932+14),"")</f>
      </c>
      <c r="HJ932">
        <f>IF($JE932&gt;=15,INDEX($GT:$GT,$JD932+15),"")</f>
      </c>
      <c r="HK932">
        <f>IF($JE932&gt;=16,INDEX($GT:$GT,$JD932+16),"")</f>
      </c>
      <c r="HL932">
        <f>IF($JE932&gt;=17,INDEX($GT:$GT,$JD932+17),"")</f>
      </c>
      <c r="HM932">
        <f>IF($JE932&gt;=18,INDEX($GT:$GT,$JD932+18),"")</f>
      </c>
      <c r="HN932">
        <f>IF($JE932&gt;=19,INDEX($GT:$GT,$JD932+19),"")</f>
      </c>
      <c r="HO932">
        <f>IF($JE932&gt;=20,INDEX($GT:$GT,$JD932+20),"")</f>
      </c>
      <c r="HP932">
        <f>IF($JE932&gt;=21,INDEX($GT:$GT,$JD932+21),"")</f>
      </c>
      <c r="HQ932">
        <f>IF($JE932&gt;=22,INDEX($GT:$GT,$JD932+22),"")</f>
      </c>
      <c r="HR932">
        <f>IF($JE932&gt;=23,INDEX($GT:$GT,$JD932+23),"")</f>
      </c>
      <c r="HS932">
        <f>IF($JE932&gt;=24,INDEX($GT:$GT,$JD932+24),"")</f>
      </c>
      <c r="HT932">
        <f>IF($JE932&gt;=25,INDEX($GT:$GT,$JD932+25),"")</f>
      </c>
      <c r="HU932">
        <f>IF($JE932&gt;=26,INDEX($GT:$GT,$JD932+26),"")</f>
      </c>
      <c r="HV932">
        <f>IF($JE932&gt;=27,INDEX($GT:$GT,$JD932+27),"")</f>
      </c>
      <c r="HW932">
        <f>IF($JE932&gt;=28,INDEX($GT:$GT,$JD932+28),"")</f>
      </c>
      <c r="HX932">
        <f>IF($JE932&gt;=29,INDEX($GT:$GT,$JD932+29),"")</f>
      </c>
      <c r="HY932">
        <f>IF($JE932&gt;=30,INDEX($GT:$GT,$JD932+30),"")</f>
      </c>
      <c r="HZ932">
        <f>IF($JE932&gt;=31,INDEX($GT:$GT,$JD932+31),"")</f>
      </c>
      <c r="IA932">
        <f>IF($JE932&gt;=32,INDEX($GT:$GT,$JD932+32),"")</f>
      </c>
      <c r="IB932">
        <f>IF($JE932&gt;=33,INDEX($GT:$GT,$JD932+33),"")</f>
      </c>
      <c r="IC932">
        <f>IF($JE932&gt;=34,INDEX($GT:$GT,$JD932+34),"")</f>
      </c>
      <c r="ID932">
        <f>IF($JE932&gt;=35,INDEX($GT:$GT,$JD932+35),"")</f>
      </c>
      <c r="IE932">
        <f>IF($JE932&gt;=36,INDEX($GT:$GT,$JD932+36),"")</f>
      </c>
      <c r="IF932">
        <f>IF($JE932&gt;=37,INDEX($GT:$GT,$JD932+37),"")</f>
      </c>
      <c r="IG932">
        <f>IF($JE932&gt;=38,INDEX($GT:$GT,$JD932+38),"")</f>
      </c>
      <c r="IH932">
        <f>IF($JE932&gt;=39,INDEX($GT:$GT,$JD932+39),"")</f>
      </c>
      <c r="II932">
        <f>IF($JE932&gt;=40,INDEX($GT:$GT,$JD932+40),"")</f>
      </c>
      <c r="IJ932">
        <f>IF($JE932&gt;=41,INDEX($GT:$GT,$JD932+41),"")</f>
      </c>
      <c r="IK932">
        <f>IF($JE932&gt;=42,INDEX($GT:$GT,$JD932+42),"")</f>
      </c>
      <c r="IL932">
        <f>IF($JE932&gt;=43,INDEX($GT:$GT,$JD932+43),"")</f>
      </c>
      <c r="IM932">
        <f>IF($JE932&gt;=44,INDEX($GT:$GT,$JD932+44),"")</f>
      </c>
      <c r="IN932">
        <f>IF($JE932&gt;=45,INDEX($GT:$GT,$JD932+45),"")</f>
      </c>
      <c r="IO932">
        <f>IF($JE932&gt;=46,INDEX($GT:$GT,$JD932+46),"")</f>
      </c>
      <c r="IP932">
        <f>IF($JE932&gt;=47,INDEX($GT:$GT,$JD932+47),"")</f>
      </c>
      <c r="IQ932">
        <f>IF($JE932&gt;=48,INDEX($GT:$GT,$JD932+48),"")</f>
      </c>
      <c r="IR932">
        <f>IF($JE932&gt;=49,INDEX($GT:$GT,$JD932+49),"")</f>
      </c>
      <c r="IS932">
        <f>IF($JE932&gt;=50,INDEX($GT:$GT,$JD932+50),"")</f>
      </c>
      <c r="IT932">
        <f>IF($JE932&gt;=51,INDEX($GT:$GT,$JD932+51),"")</f>
      </c>
      <c r="IU932">
        <f>IF($JE932&gt;=52,INDEX($GT:$GT,$JD932+52),"")</f>
      </c>
      <c r="IV932">
        <f>IF($JE932&gt;=53,INDEX($GT:$GT,$JD932+53),"")</f>
      </c>
      <c r="IW932">
        <f>IF($JE932&gt;=54,INDEX($GT:$GT,$JD932+54),"")</f>
      </c>
      <c r="IX932">
        <f>IF($JE932&gt;=55,INDEX($GT:$GT,$JD932+55),"")</f>
      </c>
      <c r="IY932">
        <f>IF($JE932&gt;=56,INDEX($GT:$GT,$JD932+56),"")</f>
      </c>
      <c r="IZ932">
        <f>IF($JE932&gt;=57,INDEX($GT:$GT,$JD932+57),"")</f>
      </c>
      <c r="JA932">
        <f>IF($JE932&gt;=58,INDEX($GT:$GT,$JD932+58),"")</f>
      </c>
      <c r="JB932">
        <f>IF($JE932&gt;=59,INDEX($GT:$GT,$JD932+59),"")</f>
      </c>
      <c r="JC932">
        <f>IF($JE932&gt;=60,INDEX($GT:$GT,$JD932+60),"")</f>
      </c>
      <c r="JD932">
        <f>IFERROR(MATCH($GS932,$GT$2:$GT$322,0)+1,0)</f>
      </c>
      <c r="JE932">
        <f>IFERROR(INDEX($GU$2:$GU$322,MATCH($GS932,$GT$2:$GT$322,0)),0)</f>
      </c>
      <c r="JF932" t="s">
        <v>28</v>
      </c>
      <c r="JG932" t="s">
        <v>28</v>
      </c>
    </row>
    <row r="933" spans="1:267" x14ac:dyDescent="0.25">
      <c r="J933" s="1"/>
      <c r="K933" s="1"/>
      <c r="L933" s="1"/>
      <c r="M933" s="1"/>
      <c r="N933" s="1">
        <f>IFERROR(IF(FIND(" - ",$J933)&gt;0,MID($J933,FIND(" - ",$J933)+3,LEN($J933)),""),"")</f>
      </c>
      <c r="P933" s="1"/>
      <c r="S933" t="s">
        <v>28</v>
      </c>
      <c r="U933">
        <f>IF(OR($S933="",$T933=""),"",IFERROR($S933/$T933,0))</f>
      </c>
      <c r="V933">
        <f>IF($S933="","",
IF($K933="","",
IF(ISNUMBER(SEARCH("exempt",LOWER($K933))),0,
$S933*(VALUE(SUBSTITUTE($K933,"%",""))/100))))</f>
      </c>
      <c r="AB933">
        <f>IF($S933="","",
SUM($S933,$V933,$Z933,$W933,$Y933)-
IF($AA933="",0,VALUE($AA933)))</f>
      </c>
      <c r="AJ933" t="s">
        <v>1790</v>
      </c>
      <c r="AR933">
        <f>IFERROR(LEFT($J933,FIND(" - ",$J933)-1),$J933)</f>
      </c>
      <c r="AU933">
        <f>IF($CJ933&gt;=1,INDEX($AS:$AS,$CI933+1),"")</f>
      </c>
      <c r="AV933">
        <f>IF($CJ933&gt;=2,INDEX($AS:$AS,$CI933+2),"")</f>
      </c>
      <c r="AW933">
        <f>IF($CJ933&gt;=3,INDEX($AS:$AS,$CI933+3),"")</f>
      </c>
      <c r="AX933">
        <f>IF($CJ933&gt;=4,INDEX($AS:$AS,$CI933+4),"")</f>
      </c>
      <c r="AY933">
        <f>IF($CJ933&gt;=5,INDEX($AS:$AS,$CI933+5),"")</f>
      </c>
      <c r="AZ933">
        <f>IF($CJ933&gt;=6,INDEX($AS:$AS,$CI933+6),"")</f>
      </c>
      <c r="BA933">
        <f>IF($CJ933&gt;=7,INDEX($AS:$AS,$CI933+7),"")</f>
      </c>
      <c r="BB933">
        <f>IF($CJ933&gt;=8,INDEX($AS:$AS,$CI933+8),"")</f>
      </c>
      <c r="BC933">
        <f>IF($CJ933&gt;=9,INDEX($AS:$AS,$CI933+9),"")</f>
      </c>
      <c r="BD933">
        <f>IF($CJ933&gt;=10,INDEX($AS:$AS,$CI933+10),"")</f>
      </c>
      <c r="BE933">
        <f>IF($CJ933&gt;=11,INDEX($AS:$AS,$CI933+11),"")</f>
      </c>
      <c r="BF933">
        <f>IF($CJ933&gt;=12,INDEX($AS:$AS,$CI933+12),"")</f>
      </c>
      <c r="BG933">
        <f>IF($CJ933&gt;=13,INDEX($AS:$AS,$CI933+13),"")</f>
      </c>
      <c r="BH933">
        <f>IF($CJ933&gt;=14,INDEX($AS:$AS,$CI933+14),"")</f>
      </c>
      <c r="BI933">
        <f>IF($CJ933&gt;=15,INDEX($AS:$AS,$CI933+15),"")</f>
      </c>
      <c r="BJ933">
        <f>IF($CJ933&gt;=16,INDEX($AS:$AS,$CI933+16),"")</f>
      </c>
      <c r="BK933">
        <f>IF($CJ933&gt;=17,INDEX($AS:$AS,$CI933+17),"")</f>
      </c>
      <c r="BL933">
        <f>IF($CJ933&gt;=18,INDEX($AS:$AS,$CI933+18),"")</f>
      </c>
      <c r="BM933">
        <f>IF($CJ933&gt;=19,INDEX($AS:$AS,$CI933+19),"")</f>
      </c>
      <c r="BN933">
        <f>IF($CJ933&gt;=20,INDEX($AS:$AS,$CI933+20),"")</f>
      </c>
      <c r="BO933">
        <f>IF($CJ933&gt;=21,INDEX($AS:$AS,$CI933+21),"")</f>
      </c>
      <c r="BP933">
        <f>IF($CJ933&gt;=22,INDEX($AS:$AS,$CI933+22),"")</f>
      </c>
      <c r="BQ933">
        <f>IF($CJ933&gt;=23,INDEX($AS:$AS,$CI933+23),"")</f>
      </c>
      <c r="BR933">
        <f>IF($CJ933&gt;=24,INDEX($AS:$AS,$CI933+24),"")</f>
      </c>
      <c r="BS933">
        <f>IF($CJ933&gt;=25,INDEX($AS:$AS,$CI933+25),"")</f>
      </c>
      <c r="BT933">
        <f>IF($CJ933&gt;=26,INDEX($AS:$AS,$CI933+26),"")</f>
      </c>
      <c r="BU933">
        <f>IF($CJ933&gt;=27,INDEX($AS:$AS,$CI933+27),"")</f>
      </c>
      <c r="BV933">
        <f>IF($CJ933&gt;=28,INDEX($AS:$AS,$CI933+28),"")</f>
      </c>
      <c r="BW933">
        <f>IF($CJ933&gt;=29,INDEX($AS:$AS,$CI933+29),"")</f>
      </c>
      <c r="BX933">
        <f>IF($CJ933&gt;=30,INDEX($AS:$AS,$CI933+30),"")</f>
      </c>
      <c r="BY933">
        <f>IF($CJ933&gt;=31,INDEX($AS:$AS,$CI933+31),"")</f>
      </c>
      <c r="BZ933">
        <f>IF($CJ933&gt;=32,INDEX($AS:$AS,$CI933+32),"")</f>
      </c>
      <c r="CA933">
        <f>IF($CJ933&gt;=33,INDEX($AS:$AS,$CI933+33),"")</f>
      </c>
      <c r="CB933">
        <f>IF($CJ933&gt;=34,INDEX($AS:$AS,$CI933+34),"")</f>
      </c>
      <c r="CC933">
        <f>IF($CJ933&gt;=35,INDEX($AS:$AS,$CI933+35),"")</f>
      </c>
      <c r="CD933">
        <f>IF($CJ933&gt;=36,INDEX($AS:$AS,$CI933+36),"")</f>
      </c>
      <c r="CE933">
        <f>IF($CJ933&gt;=37,INDEX($AS:$AS,$CI933+37),"")</f>
      </c>
      <c r="CF933">
        <f>IF($CJ933&gt;=38,INDEX($AS:$AS,$CI933+38),"")</f>
      </c>
      <c r="CG933">
        <f>IF($CJ933&gt;=39,INDEX($AS:$AS,$CI933+39),"")</f>
      </c>
      <c r="CH933">
        <f>IF($CJ933&gt;=40,INDEX($AS:$AS,$CI933+40),"")</f>
      </c>
      <c r="CI933">
        <f>IFERROR(MATCH($AR933,$AS$2:$AS$133,0)+1,0)</f>
      </c>
      <c r="CJ933">
        <f>IFERROR(INDEX($AT$2:$AT$133,MATCH($AR933,$AS$2:$AS$133,0)),0)</f>
      </c>
      <c r="CK933">
        <f>IFERROR(LEFT($O933,FIND(" - ",$O933)-1),$O933)</f>
      </c>
      <c r="CL933" t="s">
        <v>1791</v>
      </c>
      <c r="CM933">
        <v>1</v>
      </c>
      <c r="CN933">
        <f>IF($DI933&gt;=1,INDEX($CL:$CL,$DH933+1),"")</f>
      </c>
      <c r="CO933">
        <f>IF($DI933&gt;=2,INDEX($CL:$CL,$DH933+2),"")</f>
      </c>
      <c r="CP933">
        <f>IF($DI933&gt;=3,INDEX($CL:$CL,$DH933+3),"")</f>
      </c>
      <c r="CQ933">
        <f>IF($DI933&gt;=4,INDEX($CL:$CL,$DH933+4),"")</f>
      </c>
      <c r="CR933">
        <f>IF($DI933&gt;=5,INDEX($CL:$CL,$DH933+5),"")</f>
      </c>
      <c r="CS933">
        <f>IF($DI933&gt;=6,INDEX($CL:$CL,$DH933+6),"")</f>
      </c>
      <c r="CT933">
        <f>IF($DI933&gt;=7,INDEX($CL:$CL,$DH933+7),"")</f>
      </c>
      <c r="CU933">
        <f>IF($DI933&gt;=8,INDEX($CL:$CL,$DH933+8),"")</f>
      </c>
      <c r="CV933">
        <f>IF($DI933&gt;=9,INDEX($CL:$CL,$DH933+9),"")</f>
      </c>
      <c r="CW933">
        <f>IF($DI933&gt;=10,INDEX($CL:$CL,$DH933+10),"")</f>
      </c>
      <c r="CX933">
        <f>IF($DI933&gt;=11,INDEX($CL:$CL,$DH933+11),"")</f>
      </c>
      <c r="CY933">
        <f>IF($DI933&gt;=12,INDEX($CL:$CL,$DH933+12),"")</f>
      </c>
      <c r="CZ933">
        <f>IF($DI933&gt;=13,INDEX($CL:$CL,$DH933+13),"")</f>
      </c>
      <c r="DA933">
        <f>IF($DI933&gt;=14,INDEX($CL:$CL,$DH933+14),"")</f>
      </c>
      <c r="DB933">
        <f>IF($DI933&gt;=15,INDEX($CL:$CL,$DH933+15),"")</f>
      </c>
      <c r="DC933">
        <f>IF($DI933&gt;=16,INDEX($CL:$CL,$DH933+16),"")</f>
      </c>
      <c r="DD933">
        <f>IF($DI933&gt;=17,INDEX($CL:$CL,$DH933+17),"")</f>
      </c>
      <c r="DE933">
        <f>IF($DI933&gt;=18,INDEX($CL:$CL,$DH933+18),"")</f>
      </c>
      <c r="DF933">
        <f>IF($DI933&gt;=19,INDEX($CL:$CL,$DH933+19),"")</f>
      </c>
      <c r="DG933">
        <f>IF($DI933&gt;=20,INDEX($CL:$CL,$DH933+20),"")</f>
      </c>
      <c r="DH933">
        <f>IFERROR(MATCH($CK933,$CL$2:$CL$1558,0)+1,0)</f>
      </c>
      <c r="DI933">
        <f>IFERROR(INDEX($CM$2:$CM$1558,MATCH($CK933,$CL$2:$CL$1558,0)),0)</f>
      </c>
      <c r="DJ933">
        <f>IFERROR(INDEX($AQ:$AQ,MATCH($K933,$AP:$AP,0))&amp;"","")</f>
      </c>
      <c r="DN933">
        <f>IF($GQ933&gt;=1,INDEX($DK:$DK,$GP933+1),"")</f>
      </c>
      <c r="DO933">
        <f>IF($GQ933&gt;=2,INDEX($DK:$DK,$GP933+2),"")</f>
      </c>
      <c r="DP933">
        <f>IF($GQ933&gt;=3,INDEX($DK:$DK,$GP933+3),"")</f>
      </c>
      <c r="DQ933">
        <f>IF($GQ933&gt;=4,INDEX($DK:$DK,$GP933+4),"")</f>
      </c>
      <c r="DR933">
        <f>IF($GQ933&gt;=5,INDEX($DK:$DK,$GP933+5),"")</f>
      </c>
      <c r="DS933">
        <f>IF($GQ933&gt;=6,INDEX($DK:$DK,$GP933+6),"")</f>
      </c>
      <c r="DT933">
        <f>IF($GQ933&gt;=7,INDEX($DK:$DK,$GP933+7),"")</f>
      </c>
      <c r="DU933">
        <f>IF($GQ933&gt;=8,INDEX($DK:$DK,$GP933+8),"")</f>
      </c>
      <c r="DV933">
        <f>IF($GQ933&gt;=9,INDEX($DK:$DK,$GP933+9),"")</f>
      </c>
      <c r="DW933">
        <f>IF($GQ933&gt;=10,INDEX($DK:$DK,$GP933+10),"")</f>
      </c>
      <c r="DX933">
        <f>IF($GQ933&gt;=11,INDEX($DK:$DK,$GP933+11),"")</f>
      </c>
      <c r="DY933">
        <f>IF($GQ933&gt;=12,INDEX($DK:$DK,$GP933+12),"")</f>
      </c>
      <c r="DZ933">
        <f>IF($GQ933&gt;=13,INDEX($DK:$DK,$GP933+13),"")</f>
      </c>
      <c r="EA933">
        <f>IF($GQ933&gt;=14,INDEX($DK:$DK,$GP933+14),"")</f>
      </c>
      <c r="EB933">
        <f>IF($GQ933&gt;=15,INDEX($DK:$DK,$GP933+15),"")</f>
      </c>
      <c r="EC933">
        <f>IF($GQ933&gt;=16,INDEX($DK:$DK,$GP933+16),"")</f>
      </c>
      <c r="ED933">
        <f>IF($GQ933&gt;=17,INDEX($DK:$DK,$GP933+17),"")</f>
      </c>
      <c r="EE933">
        <f>IF($GQ933&gt;=18,INDEX($DK:$DK,$GP933+18),"")</f>
      </c>
      <c r="EF933">
        <f>IF($GQ933&gt;=19,INDEX($DK:$DK,$GP933+19),"")</f>
      </c>
      <c r="EG933">
        <f>IF($GQ933&gt;=20,INDEX($DK:$DK,$GP933+20),"")</f>
      </c>
      <c r="EH933">
        <f>IF($GQ933&gt;=21,INDEX($DK:$DK,$GP933+21),"")</f>
      </c>
      <c r="EI933">
        <f>IF($GQ933&gt;=22,INDEX($DK:$DK,$GP933+22),"")</f>
      </c>
      <c r="EJ933">
        <f>IF($GQ933&gt;=23,INDEX($DK:$DK,$GP933+23),"")</f>
      </c>
      <c r="EK933">
        <f>IF($GQ933&gt;=24,INDEX($DK:$DK,$GP933+24),"")</f>
      </c>
      <c r="EL933">
        <f>IF($GQ933&gt;=25,INDEX($DK:$DK,$GP933+25),"")</f>
      </c>
      <c r="EM933">
        <f>IF($GQ933&gt;=26,INDEX($DK:$DK,$GP933+26),"")</f>
      </c>
      <c r="EN933">
        <f>IF($GQ933&gt;=27,INDEX($DK:$DK,$GP933+27),"")</f>
      </c>
      <c r="EO933">
        <f>IF($GQ933&gt;=28,INDEX($DK:$DK,$GP933+28),"")</f>
      </c>
      <c r="EP933">
        <f>IF($GQ933&gt;=29,INDEX($DK:$DK,$GP933+29),"")</f>
      </c>
      <c r="EQ933">
        <f>IF($GQ933&gt;=30,INDEX($DK:$DK,$GP933+30),"")</f>
      </c>
      <c r="ER933">
        <f>IF($GQ933&gt;=31,INDEX($DK:$DK,$GP933+31),"")</f>
      </c>
      <c r="ES933">
        <f>IF($GQ933&gt;=32,INDEX($DK:$DK,$GP933+32),"")</f>
      </c>
      <c r="ET933">
        <f>IF($GQ933&gt;=33,INDEX($DK:$DK,$GP933+33),"")</f>
      </c>
      <c r="EU933">
        <f>IF($GQ933&gt;=34,INDEX($DK:$DK,$GP933+34),"")</f>
      </c>
      <c r="EV933">
        <f>IF($GQ933&gt;=35,INDEX($DK:$DK,$GP933+35),"")</f>
      </c>
      <c r="EW933">
        <f>IF($GQ933&gt;=36,INDEX($DK:$DK,$GP933+36),"")</f>
      </c>
      <c r="EX933">
        <f>IF($GQ933&gt;=37,INDEX($DK:$DK,$GP933+37),"")</f>
      </c>
      <c r="EY933">
        <f>IF($GQ933&gt;=38,INDEX($DK:$DK,$GP933+38),"")</f>
      </c>
      <c r="EZ933">
        <f>IF($GQ933&gt;=39,INDEX($DK:$DK,$GP933+39),"")</f>
      </c>
      <c r="FA933">
        <f>IF($GQ933&gt;=40,INDEX($DK:$DK,$GP933+40),"")</f>
      </c>
      <c r="FB933">
        <f>IF($GQ933&gt;=1,INDEX($DL:$DL,$GP933+1),"")</f>
      </c>
      <c r="FC933">
        <f>IF($GQ933&gt;=2,INDEX($DL:$DL,$GP933+2),"")</f>
      </c>
      <c r="FD933">
        <f>IF($GQ933&gt;=3,INDEX($DL:$DL,$GP933+3),"")</f>
      </c>
      <c r="FE933">
        <f>IF($GQ933&gt;=4,INDEX($DL:$DL,$GP933+4),"")</f>
      </c>
      <c r="FF933">
        <f>IF($GQ933&gt;=5,INDEX($DL:$DL,$GP933+5),"")</f>
      </c>
      <c r="FG933">
        <f>IF($GQ933&gt;=6,INDEX($DL:$DL,$GP933+6),"")</f>
      </c>
      <c r="FH933">
        <f>IF($GQ933&gt;=7,INDEX($DL:$DL,$GP933+7),"")</f>
      </c>
      <c r="FI933">
        <f>IF($GQ933&gt;=8,INDEX($DL:$DL,$GP933+8),"")</f>
      </c>
      <c r="FJ933">
        <f>IF($GQ933&gt;=9,INDEX($DL:$DL,$GP933+9),"")</f>
      </c>
      <c r="FK933">
        <f>IF($GQ933&gt;=10,INDEX($DL:$DL,$GP933+10),"")</f>
      </c>
      <c r="FL933">
        <f>IF($GQ933&gt;=11,INDEX($DL:$DL,$GP933+11),"")</f>
      </c>
      <c r="FM933">
        <f>IF($GQ933&gt;=12,INDEX($DL:$DL,$GP933+12),"")</f>
      </c>
      <c r="FN933">
        <f>IF($GQ933&gt;=13,INDEX($DL:$DL,$GP933+13),"")</f>
      </c>
      <c r="FO933">
        <f>IF($GQ933&gt;=14,INDEX($DL:$DL,$GP933+14),"")</f>
      </c>
      <c r="FP933">
        <f>IF($GQ933&gt;=15,INDEX($DL:$DL,$GP933+15),"")</f>
      </c>
      <c r="FQ933">
        <f>IF($GQ933&gt;=16,INDEX($DL:$DL,$GP933+16),"")</f>
      </c>
      <c r="FR933">
        <f>IF($GQ933&gt;=17,INDEX($DL:$DL,$GP933+17),"")</f>
      </c>
      <c r="FS933">
        <f>IF($GQ933&gt;=18,INDEX($DL:$DL,$GP933+18),"")</f>
      </c>
      <c r="FT933">
        <f>IF($GQ933&gt;=19,INDEX($DL:$DL,$GP933+19),"")</f>
      </c>
      <c r="FU933">
        <f>IF($GQ933&gt;=20,INDEX($DL:$DL,$GP933+20),"")</f>
      </c>
      <c r="FV933">
        <f>IF($GQ933&gt;=21,INDEX($DL:$DL,$GP933+21),"")</f>
      </c>
      <c r="FW933">
        <f>IF($GQ933&gt;=22,INDEX($DL:$DL,$GP933+22),"")</f>
      </c>
      <c r="FX933">
        <f>IF($GQ933&gt;=23,INDEX($DL:$DL,$GP933+23),"")</f>
      </c>
      <c r="FY933">
        <f>IF($GQ933&gt;=24,INDEX($DL:$DL,$GP933+24),"")</f>
      </c>
      <c r="FZ933">
        <f>IF($GQ933&gt;=25,INDEX($DL:$DL,$GP933+25),"")</f>
      </c>
      <c r="GA933">
        <f>IF($GQ933&gt;=26,INDEX($DL:$DL,$GP933+26),"")</f>
      </c>
      <c r="GB933">
        <f>IF($GQ933&gt;=27,INDEX($DL:$DL,$GP933+27),"")</f>
      </c>
      <c r="GC933">
        <f>IF($GQ933&gt;=28,INDEX($DL:$DL,$GP933+28),"")</f>
      </c>
      <c r="GD933">
        <f>IF($GQ933&gt;=29,INDEX($DL:$DL,$GP933+29),"")</f>
      </c>
      <c r="GE933">
        <f>IF($GQ933&gt;=30,INDEX($DL:$DL,$GP933+30),"")</f>
      </c>
      <c r="GF933">
        <f>IF($GQ933&gt;=31,INDEX($DL:$DL,$GP933+31),"")</f>
      </c>
      <c r="GG933">
        <f>IF($GQ933&gt;=32,INDEX($DL:$DL,$GP933+32),"")</f>
      </c>
      <c r="GH933">
        <f>IF($GQ933&gt;=33,INDEX($DL:$DL,$GP933+33),"")</f>
      </c>
      <c r="GI933">
        <f>IF($GQ933&gt;=34,INDEX($DL:$DL,$GP933+34),"")</f>
      </c>
      <c r="GJ933">
        <f>IF($GQ933&gt;=35,INDEX($DL:$DL,$GP933+35),"")</f>
      </c>
      <c r="GK933">
        <f>IF($GQ933&gt;=36,INDEX($DL:$DL,$GP933+36),"")</f>
      </c>
      <c r="GL933">
        <f>IF($GQ933&gt;=37,INDEX($DL:$DL,$GP933+37),"")</f>
      </c>
      <c r="GM933">
        <f>IF($GQ933&gt;=38,INDEX($DL:$DL,$GP933+38),"")</f>
      </c>
      <c r="GN933">
        <f>IF($GQ933&gt;=39,INDEX($DL:$DL,$GP933+39),"")</f>
      </c>
      <c r="GO933">
        <f>IF($GQ933&gt;=40,INDEX($DL:$DL,$GP933+40),"")</f>
      </c>
      <c r="GP933">
        <f>IFERROR(MATCH($DJ933,$DK$2:$DK$148,0)+1,0)</f>
      </c>
      <c r="GQ933">
        <f>IFERROR(INDEX($DM$2:$DM$148,MATCH($DJ933,$DK$2:$DK$148,0)),0)</f>
      </c>
      <c r="GR933">
        <f>IFERROR(MATCH($L933,$DN$933:$FA$933,0),0)</f>
      </c>
      <c r="GS933">
        <f>IF($GR933&gt;0,INDEX($FB$933:$GO$933,$GR933),"")</f>
      </c>
      <c r="GV933">
        <f>IF($JE933&gt;=1,INDEX($GT:$GT,$JD933+1),"")</f>
      </c>
      <c r="GW933">
        <f>IF($JE933&gt;=2,INDEX($GT:$GT,$JD933+2),"")</f>
      </c>
      <c r="GX933">
        <f>IF($JE933&gt;=3,INDEX($GT:$GT,$JD933+3),"")</f>
      </c>
      <c r="GY933">
        <f>IF($JE933&gt;=4,INDEX($GT:$GT,$JD933+4),"")</f>
      </c>
      <c r="GZ933">
        <f>IF($JE933&gt;=5,INDEX($GT:$GT,$JD933+5),"")</f>
      </c>
      <c r="HA933">
        <f>IF($JE933&gt;=6,INDEX($GT:$GT,$JD933+6),"")</f>
      </c>
      <c r="HB933">
        <f>IF($JE933&gt;=7,INDEX($GT:$GT,$JD933+7),"")</f>
      </c>
      <c r="HC933">
        <f>IF($JE933&gt;=8,INDEX($GT:$GT,$JD933+8),"")</f>
      </c>
      <c r="HD933">
        <f>IF($JE933&gt;=9,INDEX($GT:$GT,$JD933+9),"")</f>
      </c>
      <c r="HE933">
        <f>IF($JE933&gt;=10,INDEX($GT:$GT,$JD933+10),"")</f>
      </c>
      <c r="HF933">
        <f>IF($JE933&gt;=11,INDEX($GT:$GT,$JD933+11),"")</f>
      </c>
      <c r="HG933">
        <f>IF($JE933&gt;=12,INDEX($GT:$GT,$JD933+12),"")</f>
      </c>
      <c r="HH933">
        <f>IF($JE933&gt;=13,INDEX($GT:$GT,$JD933+13),"")</f>
      </c>
      <c r="HI933">
        <f>IF($JE933&gt;=14,INDEX($GT:$GT,$JD933+14),"")</f>
      </c>
      <c r="HJ933">
        <f>IF($JE933&gt;=15,INDEX($GT:$GT,$JD933+15),"")</f>
      </c>
      <c r="HK933">
        <f>IF($JE933&gt;=16,INDEX($GT:$GT,$JD933+16),"")</f>
      </c>
      <c r="HL933">
        <f>IF($JE933&gt;=17,INDEX($GT:$GT,$JD933+17),"")</f>
      </c>
      <c r="HM933">
        <f>IF($JE933&gt;=18,INDEX($GT:$GT,$JD933+18),"")</f>
      </c>
      <c r="HN933">
        <f>IF($JE933&gt;=19,INDEX($GT:$GT,$JD933+19),"")</f>
      </c>
      <c r="HO933">
        <f>IF($JE933&gt;=20,INDEX($GT:$GT,$JD933+20),"")</f>
      </c>
      <c r="HP933">
        <f>IF($JE933&gt;=21,INDEX($GT:$GT,$JD933+21),"")</f>
      </c>
      <c r="HQ933">
        <f>IF($JE933&gt;=22,INDEX($GT:$GT,$JD933+22),"")</f>
      </c>
      <c r="HR933">
        <f>IF($JE933&gt;=23,INDEX($GT:$GT,$JD933+23),"")</f>
      </c>
      <c r="HS933">
        <f>IF($JE933&gt;=24,INDEX($GT:$GT,$JD933+24),"")</f>
      </c>
      <c r="HT933">
        <f>IF($JE933&gt;=25,INDEX($GT:$GT,$JD933+25),"")</f>
      </c>
      <c r="HU933">
        <f>IF($JE933&gt;=26,INDEX($GT:$GT,$JD933+26),"")</f>
      </c>
      <c r="HV933">
        <f>IF($JE933&gt;=27,INDEX($GT:$GT,$JD933+27),"")</f>
      </c>
      <c r="HW933">
        <f>IF($JE933&gt;=28,INDEX($GT:$GT,$JD933+28),"")</f>
      </c>
      <c r="HX933">
        <f>IF($JE933&gt;=29,INDEX($GT:$GT,$JD933+29),"")</f>
      </c>
      <c r="HY933">
        <f>IF($JE933&gt;=30,INDEX($GT:$GT,$JD933+30),"")</f>
      </c>
      <c r="HZ933">
        <f>IF($JE933&gt;=31,INDEX($GT:$GT,$JD933+31),"")</f>
      </c>
      <c r="IA933">
        <f>IF($JE933&gt;=32,INDEX($GT:$GT,$JD933+32),"")</f>
      </c>
      <c r="IB933">
        <f>IF($JE933&gt;=33,INDEX($GT:$GT,$JD933+33),"")</f>
      </c>
      <c r="IC933">
        <f>IF($JE933&gt;=34,INDEX($GT:$GT,$JD933+34),"")</f>
      </c>
      <c r="ID933">
        <f>IF($JE933&gt;=35,INDEX($GT:$GT,$JD933+35),"")</f>
      </c>
      <c r="IE933">
        <f>IF($JE933&gt;=36,INDEX($GT:$GT,$JD933+36),"")</f>
      </c>
      <c r="IF933">
        <f>IF($JE933&gt;=37,INDEX($GT:$GT,$JD933+37),"")</f>
      </c>
      <c r="IG933">
        <f>IF($JE933&gt;=38,INDEX($GT:$GT,$JD933+38),"")</f>
      </c>
      <c r="IH933">
        <f>IF($JE933&gt;=39,INDEX($GT:$GT,$JD933+39),"")</f>
      </c>
      <c r="II933">
        <f>IF($JE933&gt;=40,INDEX($GT:$GT,$JD933+40),"")</f>
      </c>
      <c r="IJ933">
        <f>IF($JE933&gt;=41,INDEX($GT:$GT,$JD933+41),"")</f>
      </c>
      <c r="IK933">
        <f>IF($JE933&gt;=42,INDEX($GT:$GT,$JD933+42),"")</f>
      </c>
      <c r="IL933">
        <f>IF($JE933&gt;=43,INDEX($GT:$GT,$JD933+43),"")</f>
      </c>
      <c r="IM933">
        <f>IF($JE933&gt;=44,INDEX($GT:$GT,$JD933+44),"")</f>
      </c>
      <c r="IN933">
        <f>IF($JE933&gt;=45,INDEX($GT:$GT,$JD933+45),"")</f>
      </c>
      <c r="IO933">
        <f>IF($JE933&gt;=46,INDEX($GT:$GT,$JD933+46),"")</f>
      </c>
      <c r="IP933">
        <f>IF($JE933&gt;=47,INDEX($GT:$GT,$JD933+47),"")</f>
      </c>
      <c r="IQ933">
        <f>IF($JE933&gt;=48,INDEX($GT:$GT,$JD933+48),"")</f>
      </c>
      <c r="IR933">
        <f>IF($JE933&gt;=49,INDEX($GT:$GT,$JD933+49),"")</f>
      </c>
      <c r="IS933">
        <f>IF($JE933&gt;=50,INDEX($GT:$GT,$JD933+50),"")</f>
      </c>
      <c r="IT933">
        <f>IF($JE933&gt;=51,INDEX($GT:$GT,$JD933+51),"")</f>
      </c>
      <c r="IU933">
        <f>IF($JE933&gt;=52,INDEX($GT:$GT,$JD933+52),"")</f>
      </c>
      <c r="IV933">
        <f>IF($JE933&gt;=53,INDEX($GT:$GT,$JD933+53),"")</f>
      </c>
      <c r="IW933">
        <f>IF($JE933&gt;=54,INDEX($GT:$GT,$JD933+54),"")</f>
      </c>
      <c r="IX933">
        <f>IF($JE933&gt;=55,INDEX($GT:$GT,$JD933+55),"")</f>
      </c>
      <c r="IY933">
        <f>IF($JE933&gt;=56,INDEX($GT:$GT,$JD933+56),"")</f>
      </c>
      <c r="IZ933">
        <f>IF($JE933&gt;=57,INDEX($GT:$GT,$JD933+57),"")</f>
      </c>
      <c r="JA933">
        <f>IF($JE933&gt;=58,INDEX($GT:$GT,$JD933+58),"")</f>
      </c>
      <c r="JB933">
        <f>IF($JE933&gt;=59,INDEX($GT:$GT,$JD933+59),"")</f>
      </c>
      <c r="JC933">
        <f>IF($JE933&gt;=60,INDEX($GT:$GT,$JD933+60),"")</f>
      </c>
      <c r="JD933">
        <f>IFERROR(MATCH($GS933,$GT$2:$GT$322,0)+1,0)</f>
      </c>
      <c r="JE933">
        <f>IFERROR(INDEX($GU$2:$GU$322,MATCH($GS933,$GT$2:$GT$322,0)),0)</f>
      </c>
      <c r="JF933" t="s">
        <v>28</v>
      </c>
      <c r="JG933" t="s">
        <v>28</v>
      </c>
    </row>
    <row r="934" spans="1:267" x14ac:dyDescent="0.25">
      <c r="J934" s="1"/>
      <c r="K934" s="1"/>
      <c r="L934" s="1"/>
      <c r="M934" s="1"/>
      <c r="N934" s="1">
        <f>IFERROR(IF(FIND(" - ",$J934)&gt;0,MID($J934,FIND(" - ",$J934)+3,LEN($J934)),""),"")</f>
      </c>
      <c r="P934" s="1"/>
      <c r="S934" t="s">
        <v>28</v>
      </c>
      <c r="U934">
        <f>IF(OR($S934="",$T934=""),"",IFERROR($S934/$T934,0))</f>
      </c>
      <c r="V934">
        <f>IF($S934="","",
IF($K934="","",
IF(ISNUMBER(SEARCH("exempt",LOWER($K934))),0,
$S934*(VALUE(SUBSTITUTE($K934,"%",""))/100))))</f>
      </c>
      <c r="AB934">
        <f>IF($S934="","",
SUM($S934,$V934,$Z934,$W934,$Y934)-
IF($AA934="",0,VALUE($AA934)))</f>
      </c>
      <c r="AJ934" t="s">
        <v>1792</v>
      </c>
      <c r="AR934">
        <f>IFERROR(LEFT($J934,FIND(" - ",$J934)-1),$J934)</f>
      </c>
      <c r="AU934">
        <f>IF($CJ934&gt;=1,INDEX($AS:$AS,$CI934+1),"")</f>
      </c>
      <c r="AV934">
        <f>IF($CJ934&gt;=2,INDEX($AS:$AS,$CI934+2),"")</f>
      </c>
      <c r="AW934">
        <f>IF($CJ934&gt;=3,INDEX($AS:$AS,$CI934+3),"")</f>
      </c>
      <c r="AX934">
        <f>IF($CJ934&gt;=4,INDEX($AS:$AS,$CI934+4),"")</f>
      </c>
      <c r="AY934">
        <f>IF($CJ934&gt;=5,INDEX($AS:$AS,$CI934+5),"")</f>
      </c>
      <c r="AZ934">
        <f>IF($CJ934&gt;=6,INDEX($AS:$AS,$CI934+6),"")</f>
      </c>
      <c r="BA934">
        <f>IF($CJ934&gt;=7,INDEX($AS:$AS,$CI934+7),"")</f>
      </c>
      <c r="BB934">
        <f>IF($CJ934&gt;=8,INDEX($AS:$AS,$CI934+8),"")</f>
      </c>
      <c r="BC934">
        <f>IF($CJ934&gt;=9,INDEX($AS:$AS,$CI934+9),"")</f>
      </c>
      <c r="BD934">
        <f>IF($CJ934&gt;=10,INDEX($AS:$AS,$CI934+10),"")</f>
      </c>
      <c r="BE934">
        <f>IF($CJ934&gt;=11,INDEX($AS:$AS,$CI934+11),"")</f>
      </c>
      <c r="BF934">
        <f>IF($CJ934&gt;=12,INDEX($AS:$AS,$CI934+12),"")</f>
      </c>
      <c r="BG934">
        <f>IF($CJ934&gt;=13,INDEX($AS:$AS,$CI934+13),"")</f>
      </c>
      <c r="BH934">
        <f>IF($CJ934&gt;=14,INDEX($AS:$AS,$CI934+14),"")</f>
      </c>
      <c r="BI934">
        <f>IF($CJ934&gt;=15,INDEX($AS:$AS,$CI934+15),"")</f>
      </c>
      <c r="BJ934">
        <f>IF($CJ934&gt;=16,INDEX($AS:$AS,$CI934+16),"")</f>
      </c>
      <c r="BK934">
        <f>IF($CJ934&gt;=17,INDEX($AS:$AS,$CI934+17),"")</f>
      </c>
      <c r="BL934">
        <f>IF($CJ934&gt;=18,INDEX($AS:$AS,$CI934+18),"")</f>
      </c>
      <c r="BM934">
        <f>IF($CJ934&gt;=19,INDEX($AS:$AS,$CI934+19),"")</f>
      </c>
      <c r="BN934">
        <f>IF($CJ934&gt;=20,INDEX($AS:$AS,$CI934+20),"")</f>
      </c>
      <c r="BO934">
        <f>IF($CJ934&gt;=21,INDEX($AS:$AS,$CI934+21),"")</f>
      </c>
      <c r="BP934">
        <f>IF($CJ934&gt;=22,INDEX($AS:$AS,$CI934+22),"")</f>
      </c>
      <c r="BQ934">
        <f>IF($CJ934&gt;=23,INDEX($AS:$AS,$CI934+23),"")</f>
      </c>
      <c r="BR934">
        <f>IF($CJ934&gt;=24,INDEX($AS:$AS,$CI934+24),"")</f>
      </c>
      <c r="BS934">
        <f>IF($CJ934&gt;=25,INDEX($AS:$AS,$CI934+25),"")</f>
      </c>
      <c r="BT934">
        <f>IF($CJ934&gt;=26,INDEX($AS:$AS,$CI934+26),"")</f>
      </c>
      <c r="BU934">
        <f>IF($CJ934&gt;=27,INDEX($AS:$AS,$CI934+27),"")</f>
      </c>
      <c r="BV934">
        <f>IF($CJ934&gt;=28,INDEX($AS:$AS,$CI934+28),"")</f>
      </c>
      <c r="BW934">
        <f>IF($CJ934&gt;=29,INDEX($AS:$AS,$CI934+29),"")</f>
      </c>
      <c r="BX934">
        <f>IF($CJ934&gt;=30,INDEX($AS:$AS,$CI934+30),"")</f>
      </c>
      <c r="BY934">
        <f>IF($CJ934&gt;=31,INDEX($AS:$AS,$CI934+31),"")</f>
      </c>
      <c r="BZ934">
        <f>IF($CJ934&gt;=32,INDEX($AS:$AS,$CI934+32),"")</f>
      </c>
      <c r="CA934">
        <f>IF($CJ934&gt;=33,INDEX($AS:$AS,$CI934+33),"")</f>
      </c>
      <c r="CB934">
        <f>IF($CJ934&gt;=34,INDEX($AS:$AS,$CI934+34),"")</f>
      </c>
      <c r="CC934">
        <f>IF($CJ934&gt;=35,INDEX($AS:$AS,$CI934+35),"")</f>
      </c>
      <c r="CD934">
        <f>IF($CJ934&gt;=36,INDEX($AS:$AS,$CI934+36),"")</f>
      </c>
      <c r="CE934">
        <f>IF($CJ934&gt;=37,INDEX($AS:$AS,$CI934+37),"")</f>
      </c>
      <c r="CF934">
        <f>IF($CJ934&gt;=38,INDEX($AS:$AS,$CI934+38),"")</f>
      </c>
      <c r="CG934">
        <f>IF($CJ934&gt;=39,INDEX($AS:$AS,$CI934+39),"")</f>
      </c>
      <c r="CH934">
        <f>IF($CJ934&gt;=40,INDEX($AS:$AS,$CI934+40),"")</f>
      </c>
      <c r="CI934">
        <f>IFERROR(MATCH($AR934,$AS$2:$AS$133,0)+1,0)</f>
      </c>
      <c r="CJ934">
        <f>IFERROR(INDEX($AT$2:$AT$133,MATCH($AR934,$AS$2:$AS$133,0)),0)</f>
      </c>
      <c r="CK934">
        <f>IFERROR(LEFT($O934,FIND(" - ",$O934)-1),$O934)</f>
      </c>
      <c r="CL934" t="s">
        <v>113</v>
      </c>
      <c r="CN934">
        <f>IF($DI934&gt;=1,INDEX($CL:$CL,$DH934+1),"")</f>
      </c>
      <c r="CO934">
        <f>IF($DI934&gt;=2,INDEX($CL:$CL,$DH934+2),"")</f>
      </c>
      <c r="CP934">
        <f>IF($DI934&gt;=3,INDEX($CL:$CL,$DH934+3),"")</f>
      </c>
      <c r="CQ934">
        <f>IF($DI934&gt;=4,INDEX($CL:$CL,$DH934+4),"")</f>
      </c>
      <c r="CR934">
        <f>IF($DI934&gt;=5,INDEX($CL:$CL,$DH934+5),"")</f>
      </c>
      <c r="CS934">
        <f>IF($DI934&gt;=6,INDEX($CL:$CL,$DH934+6),"")</f>
      </c>
      <c r="CT934">
        <f>IF($DI934&gt;=7,INDEX($CL:$CL,$DH934+7),"")</f>
      </c>
      <c r="CU934">
        <f>IF($DI934&gt;=8,INDEX($CL:$CL,$DH934+8),"")</f>
      </c>
      <c r="CV934">
        <f>IF($DI934&gt;=9,INDEX($CL:$CL,$DH934+9),"")</f>
      </c>
      <c r="CW934">
        <f>IF($DI934&gt;=10,INDEX($CL:$CL,$DH934+10),"")</f>
      </c>
      <c r="CX934">
        <f>IF($DI934&gt;=11,INDEX($CL:$CL,$DH934+11),"")</f>
      </c>
      <c r="CY934">
        <f>IF($DI934&gt;=12,INDEX($CL:$CL,$DH934+12),"")</f>
      </c>
      <c r="CZ934">
        <f>IF($DI934&gt;=13,INDEX($CL:$CL,$DH934+13),"")</f>
      </c>
      <c r="DA934">
        <f>IF($DI934&gt;=14,INDEX($CL:$CL,$DH934+14),"")</f>
      </c>
      <c r="DB934">
        <f>IF($DI934&gt;=15,INDEX($CL:$CL,$DH934+15),"")</f>
      </c>
      <c r="DC934">
        <f>IF($DI934&gt;=16,INDEX($CL:$CL,$DH934+16),"")</f>
      </c>
      <c r="DD934">
        <f>IF($DI934&gt;=17,INDEX($CL:$CL,$DH934+17),"")</f>
      </c>
      <c r="DE934">
        <f>IF($DI934&gt;=18,INDEX($CL:$CL,$DH934+18),"")</f>
      </c>
      <c r="DF934">
        <f>IF($DI934&gt;=19,INDEX($CL:$CL,$DH934+19),"")</f>
      </c>
      <c r="DG934">
        <f>IF($DI934&gt;=20,INDEX($CL:$CL,$DH934+20),"")</f>
      </c>
      <c r="DH934">
        <f>IFERROR(MATCH($CK934,$CL$2:$CL$1558,0)+1,0)</f>
      </c>
      <c r="DI934">
        <f>IFERROR(INDEX($CM$2:$CM$1558,MATCH($CK934,$CL$2:$CL$1558,0)),0)</f>
      </c>
      <c r="DJ934">
        <f>IFERROR(INDEX($AQ:$AQ,MATCH($K934,$AP:$AP,0))&amp;"","")</f>
      </c>
      <c r="DN934">
        <f>IF($GQ934&gt;=1,INDEX($DK:$DK,$GP934+1),"")</f>
      </c>
      <c r="DO934">
        <f>IF($GQ934&gt;=2,INDEX($DK:$DK,$GP934+2),"")</f>
      </c>
      <c r="DP934">
        <f>IF($GQ934&gt;=3,INDEX($DK:$DK,$GP934+3),"")</f>
      </c>
      <c r="DQ934">
        <f>IF($GQ934&gt;=4,INDEX($DK:$DK,$GP934+4),"")</f>
      </c>
      <c r="DR934">
        <f>IF($GQ934&gt;=5,INDEX($DK:$DK,$GP934+5),"")</f>
      </c>
      <c r="DS934">
        <f>IF($GQ934&gt;=6,INDEX($DK:$DK,$GP934+6),"")</f>
      </c>
      <c r="DT934">
        <f>IF($GQ934&gt;=7,INDEX($DK:$DK,$GP934+7),"")</f>
      </c>
      <c r="DU934">
        <f>IF($GQ934&gt;=8,INDEX($DK:$DK,$GP934+8),"")</f>
      </c>
      <c r="DV934">
        <f>IF($GQ934&gt;=9,INDEX($DK:$DK,$GP934+9),"")</f>
      </c>
      <c r="DW934">
        <f>IF($GQ934&gt;=10,INDEX($DK:$DK,$GP934+10),"")</f>
      </c>
      <c r="DX934">
        <f>IF($GQ934&gt;=11,INDEX($DK:$DK,$GP934+11),"")</f>
      </c>
      <c r="DY934">
        <f>IF($GQ934&gt;=12,INDEX($DK:$DK,$GP934+12),"")</f>
      </c>
      <c r="DZ934">
        <f>IF($GQ934&gt;=13,INDEX($DK:$DK,$GP934+13),"")</f>
      </c>
      <c r="EA934">
        <f>IF($GQ934&gt;=14,INDEX($DK:$DK,$GP934+14),"")</f>
      </c>
      <c r="EB934">
        <f>IF($GQ934&gt;=15,INDEX($DK:$DK,$GP934+15),"")</f>
      </c>
      <c r="EC934">
        <f>IF($GQ934&gt;=16,INDEX($DK:$DK,$GP934+16),"")</f>
      </c>
      <c r="ED934">
        <f>IF($GQ934&gt;=17,INDEX($DK:$DK,$GP934+17),"")</f>
      </c>
      <c r="EE934">
        <f>IF($GQ934&gt;=18,INDEX($DK:$DK,$GP934+18),"")</f>
      </c>
      <c r="EF934">
        <f>IF($GQ934&gt;=19,INDEX($DK:$DK,$GP934+19),"")</f>
      </c>
      <c r="EG934">
        <f>IF($GQ934&gt;=20,INDEX($DK:$DK,$GP934+20),"")</f>
      </c>
      <c r="EH934">
        <f>IF($GQ934&gt;=21,INDEX($DK:$DK,$GP934+21),"")</f>
      </c>
      <c r="EI934">
        <f>IF($GQ934&gt;=22,INDEX($DK:$DK,$GP934+22),"")</f>
      </c>
      <c r="EJ934">
        <f>IF($GQ934&gt;=23,INDEX($DK:$DK,$GP934+23),"")</f>
      </c>
      <c r="EK934">
        <f>IF($GQ934&gt;=24,INDEX($DK:$DK,$GP934+24),"")</f>
      </c>
      <c r="EL934">
        <f>IF($GQ934&gt;=25,INDEX($DK:$DK,$GP934+25),"")</f>
      </c>
      <c r="EM934">
        <f>IF($GQ934&gt;=26,INDEX($DK:$DK,$GP934+26),"")</f>
      </c>
      <c r="EN934">
        <f>IF($GQ934&gt;=27,INDEX($DK:$DK,$GP934+27),"")</f>
      </c>
      <c r="EO934">
        <f>IF($GQ934&gt;=28,INDEX($DK:$DK,$GP934+28),"")</f>
      </c>
      <c r="EP934">
        <f>IF($GQ934&gt;=29,INDEX($DK:$DK,$GP934+29),"")</f>
      </c>
      <c r="EQ934">
        <f>IF($GQ934&gt;=30,INDEX($DK:$DK,$GP934+30),"")</f>
      </c>
      <c r="ER934">
        <f>IF($GQ934&gt;=31,INDEX($DK:$DK,$GP934+31),"")</f>
      </c>
      <c r="ES934">
        <f>IF($GQ934&gt;=32,INDEX($DK:$DK,$GP934+32),"")</f>
      </c>
      <c r="ET934">
        <f>IF($GQ934&gt;=33,INDEX($DK:$DK,$GP934+33),"")</f>
      </c>
      <c r="EU934">
        <f>IF($GQ934&gt;=34,INDEX($DK:$DK,$GP934+34),"")</f>
      </c>
      <c r="EV934">
        <f>IF($GQ934&gt;=35,INDEX($DK:$DK,$GP934+35),"")</f>
      </c>
      <c r="EW934">
        <f>IF($GQ934&gt;=36,INDEX($DK:$DK,$GP934+36),"")</f>
      </c>
      <c r="EX934">
        <f>IF($GQ934&gt;=37,INDEX($DK:$DK,$GP934+37),"")</f>
      </c>
      <c r="EY934">
        <f>IF($GQ934&gt;=38,INDEX($DK:$DK,$GP934+38),"")</f>
      </c>
      <c r="EZ934">
        <f>IF($GQ934&gt;=39,INDEX($DK:$DK,$GP934+39),"")</f>
      </c>
      <c r="FA934">
        <f>IF($GQ934&gt;=40,INDEX($DK:$DK,$GP934+40),"")</f>
      </c>
      <c r="FB934">
        <f>IF($GQ934&gt;=1,INDEX($DL:$DL,$GP934+1),"")</f>
      </c>
      <c r="FC934">
        <f>IF($GQ934&gt;=2,INDEX($DL:$DL,$GP934+2),"")</f>
      </c>
      <c r="FD934">
        <f>IF($GQ934&gt;=3,INDEX($DL:$DL,$GP934+3),"")</f>
      </c>
      <c r="FE934">
        <f>IF($GQ934&gt;=4,INDEX($DL:$DL,$GP934+4),"")</f>
      </c>
      <c r="FF934">
        <f>IF($GQ934&gt;=5,INDEX($DL:$DL,$GP934+5),"")</f>
      </c>
      <c r="FG934">
        <f>IF($GQ934&gt;=6,INDEX($DL:$DL,$GP934+6),"")</f>
      </c>
      <c r="FH934">
        <f>IF($GQ934&gt;=7,INDEX($DL:$DL,$GP934+7),"")</f>
      </c>
      <c r="FI934">
        <f>IF($GQ934&gt;=8,INDEX($DL:$DL,$GP934+8),"")</f>
      </c>
      <c r="FJ934">
        <f>IF($GQ934&gt;=9,INDEX($DL:$DL,$GP934+9),"")</f>
      </c>
      <c r="FK934">
        <f>IF($GQ934&gt;=10,INDEX($DL:$DL,$GP934+10),"")</f>
      </c>
      <c r="FL934">
        <f>IF($GQ934&gt;=11,INDEX($DL:$DL,$GP934+11),"")</f>
      </c>
      <c r="FM934">
        <f>IF($GQ934&gt;=12,INDEX($DL:$DL,$GP934+12),"")</f>
      </c>
      <c r="FN934">
        <f>IF($GQ934&gt;=13,INDEX($DL:$DL,$GP934+13),"")</f>
      </c>
      <c r="FO934">
        <f>IF($GQ934&gt;=14,INDEX($DL:$DL,$GP934+14),"")</f>
      </c>
      <c r="FP934">
        <f>IF($GQ934&gt;=15,INDEX($DL:$DL,$GP934+15),"")</f>
      </c>
      <c r="FQ934">
        <f>IF($GQ934&gt;=16,INDEX($DL:$DL,$GP934+16),"")</f>
      </c>
      <c r="FR934">
        <f>IF($GQ934&gt;=17,INDEX($DL:$DL,$GP934+17),"")</f>
      </c>
      <c r="FS934">
        <f>IF($GQ934&gt;=18,INDEX($DL:$DL,$GP934+18),"")</f>
      </c>
      <c r="FT934">
        <f>IF($GQ934&gt;=19,INDEX($DL:$DL,$GP934+19),"")</f>
      </c>
      <c r="FU934">
        <f>IF($GQ934&gt;=20,INDEX($DL:$DL,$GP934+20),"")</f>
      </c>
      <c r="FV934">
        <f>IF($GQ934&gt;=21,INDEX($DL:$DL,$GP934+21),"")</f>
      </c>
      <c r="FW934">
        <f>IF($GQ934&gt;=22,INDEX($DL:$DL,$GP934+22),"")</f>
      </c>
      <c r="FX934">
        <f>IF($GQ934&gt;=23,INDEX($DL:$DL,$GP934+23),"")</f>
      </c>
      <c r="FY934">
        <f>IF($GQ934&gt;=24,INDEX($DL:$DL,$GP934+24),"")</f>
      </c>
      <c r="FZ934">
        <f>IF($GQ934&gt;=25,INDEX($DL:$DL,$GP934+25),"")</f>
      </c>
      <c r="GA934">
        <f>IF($GQ934&gt;=26,INDEX($DL:$DL,$GP934+26),"")</f>
      </c>
      <c r="GB934">
        <f>IF($GQ934&gt;=27,INDEX($DL:$DL,$GP934+27),"")</f>
      </c>
      <c r="GC934">
        <f>IF($GQ934&gt;=28,INDEX($DL:$DL,$GP934+28),"")</f>
      </c>
      <c r="GD934">
        <f>IF($GQ934&gt;=29,INDEX($DL:$DL,$GP934+29),"")</f>
      </c>
      <c r="GE934">
        <f>IF($GQ934&gt;=30,INDEX($DL:$DL,$GP934+30),"")</f>
      </c>
      <c r="GF934">
        <f>IF($GQ934&gt;=31,INDEX($DL:$DL,$GP934+31),"")</f>
      </c>
      <c r="GG934">
        <f>IF($GQ934&gt;=32,INDEX($DL:$DL,$GP934+32),"")</f>
      </c>
      <c r="GH934">
        <f>IF($GQ934&gt;=33,INDEX($DL:$DL,$GP934+33),"")</f>
      </c>
      <c r="GI934">
        <f>IF($GQ934&gt;=34,INDEX($DL:$DL,$GP934+34),"")</f>
      </c>
      <c r="GJ934">
        <f>IF($GQ934&gt;=35,INDEX($DL:$DL,$GP934+35),"")</f>
      </c>
      <c r="GK934">
        <f>IF($GQ934&gt;=36,INDEX($DL:$DL,$GP934+36),"")</f>
      </c>
      <c r="GL934">
        <f>IF($GQ934&gt;=37,INDEX($DL:$DL,$GP934+37),"")</f>
      </c>
      <c r="GM934">
        <f>IF($GQ934&gt;=38,INDEX($DL:$DL,$GP934+38),"")</f>
      </c>
      <c r="GN934">
        <f>IF($GQ934&gt;=39,INDEX($DL:$DL,$GP934+39),"")</f>
      </c>
      <c r="GO934">
        <f>IF($GQ934&gt;=40,INDEX($DL:$DL,$GP934+40),"")</f>
      </c>
      <c r="GP934">
        <f>IFERROR(MATCH($DJ934,$DK$2:$DK$148,0)+1,0)</f>
      </c>
      <c r="GQ934">
        <f>IFERROR(INDEX($DM$2:$DM$148,MATCH($DJ934,$DK$2:$DK$148,0)),0)</f>
      </c>
      <c r="GR934">
        <f>IFERROR(MATCH($L934,$DN$934:$FA$934,0),0)</f>
      </c>
      <c r="GS934">
        <f>IF($GR934&gt;0,INDEX($FB$934:$GO$934,$GR934),"")</f>
      </c>
      <c r="GV934">
        <f>IF($JE934&gt;=1,INDEX($GT:$GT,$JD934+1),"")</f>
      </c>
      <c r="GW934">
        <f>IF($JE934&gt;=2,INDEX($GT:$GT,$JD934+2),"")</f>
      </c>
      <c r="GX934">
        <f>IF($JE934&gt;=3,INDEX($GT:$GT,$JD934+3),"")</f>
      </c>
      <c r="GY934">
        <f>IF($JE934&gt;=4,INDEX($GT:$GT,$JD934+4),"")</f>
      </c>
      <c r="GZ934">
        <f>IF($JE934&gt;=5,INDEX($GT:$GT,$JD934+5),"")</f>
      </c>
      <c r="HA934">
        <f>IF($JE934&gt;=6,INDEX($GT:$GT,$JD934+6),"")</f>
      </c>
      <c r="HB934">
        <f>IF($JE934&gt;=7,INDEX($GT:$GT,$JD934+7),"")</f>
      </c>
      <c r="HC934">
        <f>IF($JE934&gt;=8,INDEX($GT:$GT,$JD934+8),"")</f>
      </c>
      <c r="HD934">
        <f>IF($JE934&gt;=9,INDEX($GT:$GT,$JD934+9),"")</f>
      </c>
      <c r="HE934">
        <f>IF($JE934&gt;=10,INDEX($GT:$GT,$JD934+10),"")</f>
      </c>
      <c r="HF934">
        <f>IF($JE934&gt;=11,INDEX($GT:$GT,$JD934+11),"")</f>
      </c>
      <c r="HG934">
        <f>IF($JE934&gt;=12,INDEX($GT:$GT,$JD934+12),"")</f>
      </c>
      <c r="HH934">
        <f>IF($JE934&gt;=13,INDEX($GT:$GT,$JD934+13),"")</f>
      </c>
      <c r="HI934">
        <f>IF($JE934&gt;=14,INDEX($GT:$GT,$JD934+14),"")</f>
      </c>
      <c r="HJ934">
        <f>IF($JE934&gt;=15,INDEX($GT:$GT,$JD934+15),"")</f>
      </c>
      <c r="HK934">
        <f>IF($JE934&gt;=16,INDEX($GT:$GT,$JD934+16),"")</f>
      </c>
      <c r="HL934">
        <f>IF($JE934&gt;=17,INDEX($GT:$GT,$JD934+17),"")</f>
      </c>
      <c r="HM934">
        <f>IF($JE934&gt;=18,INDEX($GT:$GT,$JD934+18),"")</f>
      </c>
      <c r="HN934">
        <f>IF($JE934&gt;=19,INDEX($GT:$GT,$JD934+19),"")</f>
      </c>
      <c r="HO934">
        <f>IF($JE934&gt;=20,INDEX($GT:$GT,$JD934+20),"")</f>
      </c>
      <c r="HP934">
        <f>IF($JE934&gt;=21,INDEX($GT:$GT,$JD934+21),"")</f>
      </c>
      <c r="HQ934">
        <f>IF($JE934&gt;=22,INDEX($GT:$GT,$JD934+22),"")</f>
      </c>
      <c r="HR934">
        <f>IF($JE934&gt;=23,INDEX($GT:$GT,$JD934+23),"")</f>
      </c>
      <c r="HS934">
        <f>IF($JE934&gt;=24,INDEX($GT:$GT,$JD934+24),"")</f>
      </c>
      <c r="HT934">
        <f>IF($JE934&gt;=25,INDEX($GT:$GT,$JD934+25),"")</f>
      </c>
      <c r="HU934">
        <f>IF($JE934&gt;=26,INDEX($GT:$GT,$JD934+26),"")</f>
      </c>
      <c r="HV934">
        <f>IF($JE934&gt;=27,INDEX($GT:$GT,$JD934+27),"")</f>
      </c>
      <c r="HW934">
        <f>IF($JE934&gt;=28,INDEX($GT:$GT,$JD934+28),"")</f>
      </c>
      <c r="HX934">
        <f>IF($JE934&gt;=29,INDEX($GT:$GT,$JD934+29),"")</f>
      </c>
      <c r="HY934">
        <f>IF($JE934&gt;=30,INDEX($GT:$GT,$JD934+30),"")</f>
      </c>
      <c r="HZ934">
        <f>IF($JE934&gt;=31,INDEX($GT:$GT,$JD934+31),"")</f>
      </c>
      <c r="IA934">
        <f>IF($JE934&gt;=32,INDEX($GT:$GT,$JD934+32),"")</f>
      </c>
      <c r="IB934">
        <f>IF($JE934&gt;=33,INDEX($GT:$GT,$JD934+33),"")</f>
      </c>
      <c r="IC934">
        <f>IF($JE934&gt;=34,INDEX($GT:$GT,$JD934+34),"")</f>
      </c>
      <c r="ID934">
        <f>IF($JE934&gt;=35,INDEX($GT:$GT,$JD934+35),"")</f>
      </c>
      <c r="IE934">
        <f>IF($JE934&gt;=36,INDEX($GT:$GT,$JD934+36),"")</f>
      </c>
      <c r="IF934">
        <f>IF($JE934&gt;=37,INDEX($GT:$GT,$JD934+37),"")</f>
      </c>
      <c r="IG934">
        <f>IF($JE934&gt;=38,INDEX($GT:$GT,$JD934+38),"")</f>
      </c>
      <c r="IH934">
        <f>IF($JE934&gt;=39,INDEX($GT:$GT,$JD934+39),"")</f>
      </c>
      <c r="II934">
        <f>IF($JE934&gt;=40,INDEX($GT:$GT,$JD934+40),"")</f>
      </c>
      <c r="IJ934">
        <f>IF($JE934&gt;=41,INDEX($GT:$GT,$JD934+41),"")</f>
      </c>
      <c r="IK934">
        <f>IF($JE934&gt;=42,INDEX($GT:$GT,$JD934+42),"")</f>
      </c>
      <c r="IL934">
        <f>IF($JE934&gt;=43,INDEX($GT:$GT,$JD934+43),"")</f>
      </c>
      <c r="IM934">
        <f>IF($JE934&gt;=44,INDEX($GT:$GT,$JD934+44),"")</f>
      </c>
      <c r="IN934">
        <f>IF($JE934&gt;=45,INDEX($GT:$GT,$JD934+45),"")</f>
      </c>
      <c r="IO934">
        <f>IF($JE934&gt;=46,INDEX($GT:$GT,$JD934+46),"")</f>
      </c>
      <c r="IP934">
        <f>IF($JE934&gt;=47,INDEX($GT:$GT,$JD934+47),"")</f>
      </c>
      <c r="IQ934">
        <f>IF($JE934&gt;=48,INDEX($GT:$GT,$JD934+48),"")</f>
      </c>
      <c r="IR934">
        <f>IF($JE934&gt;=49,INDEX($GT:$GT,$JD934+49),"")</f>
      </c>
      <c r="IS934">
        <f>IF($JE934&gt;=50,INDEX($GT:$GT,$JD934+50),"")</f>
      </c>
      <c r="IT934">
        <f>IF($JE934&gt;=51,INDEX($GT:$GT,$JD934+51),"")</f>
      </c>
      <c r="IU934">
        <f>IF($JE934&gt;=52,INDEX($GT:$GT,$JD934+52),"")</f>
      </c>
      <c r="IV934">
        <f>IF($JE934&gt;=53,INDEX($GT:$GT,$JD934+53),"")</f>
      </c>
      <c r="IW934">
        <f>IF($JE934&gt;=54,INDEX($GT:$GT,$JD934+54),"")</f>
      </c>
      <c r="IX934">
        <f>IF($JE934&gt;=55,INDEX($GT:$GT,$JD934+55),"")</f>
      </c>
      <c r="IY934">
        <f>IF($JE934&gt;=56,INDEX($GT:$GT,$JD934+56),"")</f>
      </c>
      <c r="IZ934">
        <f>IF($JE934&gt;=57,INDEX($GT:$GT,$JD934+57),"")</f>
      </c>
      <c r="JA934">
        <f>IF($JE934&gt;=58,INDEX($GT:$GT,$JD934+58),"")</f>
      </c>
      <c r="JB934">
        <f>IF($JE934&gt;=59,INDEX($GT:$GT,$JD934+59),"")</f>
      </c>
      <c r="JC934">
        <f>IF($JE934&gt;=60,INDEX($GT:$GT,$JD934+60),"")</f>
      </c>
      <c r="JD934">
        <f>IFERROR(MATCH($GS934,$GT$2:$GT$322,0)+1,0)</f>
      </c>
      <c r="JE934">
        <f>IFERROR(INDEX($GU$2:$GU$322,MATCH($GS934,$GT$2:$GT$322,0)),0)</f>
      </c>
      <c r="JF934" t="s">
        <v>28</v>
      </c>
      <c r="JG934" t="s">
        <v>28</v>
      </c>
    </row>
    <row r="935" spans="1:267" x14ac:dyDescent="0.25">
      <c r="J935" s="1"/>
      <c r="K935" s="1"/>
      <c r="L935" s="1"/>
      <c r="M935" s="1"/>
      <c r="N935" s="1">
        <f>IFERROR(IF(FIND(" - ",$J935)&gt;0,MID($J935,FIND(" - ",$J935)+3,LEN($J935)),""),"")</f>
      </c>
      <c r="P935" s="1"/>
      <c r="S935" t="s">
        <v>28</v>
      </c>
      <c r="U935">
        <f>IF(OR($S935="",$T935=""),"",IFERROR($S935/$T935,0))</f>
      </c>
      <c r="V935">
        <f>IF($S935="","",
IF($K935="","",
IF(ISNUMBER(SEARCH("exempt",LOWER($K935))),0,
$S935*(VALUE(SUBSTITUTE($K935,"%",""))/100))))</f>
      </c>
      <c r="AB935">
        <f>IF($S935="","",
SUM($S935,$V935,$Z935,$W935,$Y935)-
IF($AA935="",0,VALUE($AA935)))</f>
      </c>
      <c r="AJ935" t="s">
        <v>1793</v>
      </c>
      <c r="AR935">
        <f>IFERROR(LEFT($J935,FIND(" - ",$J935)-1),$J935)</f>
      </c>
      <c r="AU935">
        <f>IF($CJ935&gt;=1,INDEX($AS:$AS,$CI935+1),"")</f>
      </c>
      <c r="AV935">
        <f>IF($CJ935&gt;=2,INDEX($AS:$AS,$CI935+2),"")</f>
      </c>
      <c r="AW935">
        <f>IF($CJ935&gt;=3,INDEX($AS:$AS,$CI935+3),"")</f>
      </c>
      <c r="AX935">
        <f>IF($CJ935&gt;=4,INDEX($AS:$AS,$CI935+4),"")</f>
      </c>
      <c r="AY935">
        <f>IF($CJ935&gt;=5,INDEX($AS:$AS,$CI935+5),"")</f>
      </c>
      <c r="AZ935">
        <f>IF($CJ935&gt;=6,INDEX($AS:$AS,$CI935+6),"")</f>
      </c>
      <c r="BA935">
        <f>IF($CJ935&gt;=7,INDEX($AS:$AS,$CI935+7),"")</f>
      </c>
      <c r="BB935">
        <f>IF($CJ935&gt;=8,INDEX($AS:$AS,$CI935+8),"")</f>
      </c>
      <c r="BC935">
        <f>IF($CJ935&gt;=9,INDEX($AS:$AS,$CI935+9),"")</f>
      </c>
      <c r="BD935">
        <f>IF($CJ935&gt;=10,INDEX($AS:$AS,$CI935+10),"")</f>
      </c>
      <c r="BE935">
        <f>IF($CJ935&gt;=11,INDEX($AS:$AS,$CI935+11),"")</f>
      </c>
      <c r="BF935">
        <f>IF($CJ935&gt;=12,INDEX($AS:$AS,$CI935+12),"")</f>
      </c>
      <c r="BG935">
        <f>IF($CJ935&gt;=13,INDEX($AS:$AS,$CI935+13),"")</f>
      </c>
      <c r="BH935">
        <f>IF($CJ935&gt;=14,INDEX($AS:$AS,$CI935+14),"")</f>
      </c>
      <c r="BI935">
        <f>IF($CJ935&gt;=15,INDEX($AS:$AS,$CI935+15),"")</f>
      </c>
      <c r="BJ935">
        <f>IF($CJ935&gt;=16,INDEX($AS:$AS,$CI935+16),"")</f>
      </c>
      <c r="BK935">
        <f>IF($CJ935&gt;=17,INDEX($AS:$AS,$CI935+17),"")</f>
      </c>
      <c r="BL935">
        <f>IF($CJ935&gt;=18,INDEX($AS:$AS,$CI935+18),"")</f>
      </c>
      <c r="BM935">
        <f>IF($CJ935&gt;=19,INDEX($AS:$AS,$CI935+19),"")</f>
      </c>
      <c r="BN935">
        <f>IF($CJ935&gt;=20,INDEX($AS:$AS,$CI935+20),"")</f>
      </c>
      <c r="BO935">
        <f>IF($CJ935&gt;=21,INDEX($AS:$AS,$CI935+21),"")</f>
      </c>
      <c r="BP935">
        <f>IF($CJ935&gt;=22,INDEX($AS:$AS,$CI935+22),"")</f>
      </c>
      <c r="BQ935">
        <f>IF($CJ935&gt;=23,INDEX($AS:$AS,$CI935+23),"")</f>
      </c>
      <c r="BR935">
        <f>IF($CJ935&gt;=24,INDEX($AS:$AS,$CI935+24),"")</f>
      </c>
      <c r="BS935">
        <f>IF($CJ935&gt;=25,INDEX($AS:$AS,$CI935+25),"")</f>
      </c>
      <c r="BT935">
        <f>IF($CJ935&gt;=26,INDEX($AS:$AS,$CI935+26),"")</f>
      </c>
      <c r="BU935">
        <f>IF($CJ935&gt;=27,INDEX($AS:$AS,$CI935+27),"")</f>
      </c>
      <c r="BV935">
        <f>IF($CJ935&gt;=28,INDEX($AS:$AS,$CI935+28),"")</f>
      </c>
      <c r="BW935">
        <f>IF($CJ935&gt;=29,INDEX($AS:$AS,$CI935+29),"")</f>
      </c>
      <c r="BX935">
        <f>IF($CJ935&gt;=30,INDEX($AS:$AS,$CI935+30),"")</f>
      </c>
      <c r="BY935">
        <f>IF($CJ935&gt;=31,INDEX($AS:$AS,$CI935+31),"")</f>
      </c>
      <c r="BZ935">
        <f>IF($CJ935&gt;=32,INDEX($AS:$AS,$CI935+32),"")</f>
      </c>
      <c r="CA935">
        <f>IF($CJ935&gt;=33,INDEX($AS:$AS,$CI935+33),"")</f>
      </c>
      <c r="CB935">
        <f>IF($CJ935&gt;=34,INDEX($AS:$AS,$CI935+34),"")</f>
      </c>
      <c r="CC935">
        <f>IF($CJ935&gt;=35,INDEX($AS:$AS,$CI935+35),"")</f>
      </c>
      <c r="CD935">
        <f>IF($CJ935&gt;=36,INDEX($AS:$AS,$CI935+36),"")</f>
      </c>
      <c r="CE935">
        <f>IF($CJ935&gt;=37,INDEX($AS:$AS,$CI935+37),"")</f>
      </c>
      <c r="CF935">
        <f>IF($CJ935&gt;=38,INDEX($AS:$AS,$CI935+38),"")</f>
      </c>
      <c r="CG935">
        <f>IF($CJ935&gt;=39,INDEX($AS:$AS,$CI935+39),"")</f>
      </c>
      <c r="CH935">
        <f>IF($CJ935&gt;=40,INDEX($AS:$AS,$CI935+40),"")</f>
      </c>
      <c r="CI935">
        <f>IFERROR(MATCH($AR935,$AS$2:$AS$133,0)+1,0)</f>
      </c>
      <c r="CJ935">
        <f>IFERROR(INDEX($AT$2:$AT$133,MATCH($AR935,$AS$2:$AS$133,0)),0)</f>
      </c>
      <c r="CK935">
        <f>IFERROR(LEFT($O935,FIND(" - ",$O935)-1),$O935)</f>
      </c>
      <c r="CL935" t="s">
        <v>1794</v>
      </c>
      <c r="CM935">
        <v>1</v>
      </c>
      <c r="CN935">
        <f>IF($DI935&gt;=1,INDEX($CL:$CL,$DH935+1),"")</f>
      </c>
      <c r="CO935">
        <f>IF($DI935&gt;=2,INDEX($CL:$CL,$DH935+2),"")</f>
      </c>
      <c r="CP935">
        <f>IF($DI935&gt;=3,INDEX($CL:$CL,$DH935+3),"")</f>
      </c>
      <c r="CQ935">
        <f>IF($DI935&gt;=4,INDEX($CL:$CL,$DH935+4),"")</f>
      </c>
      <c r="CR935">
        <f>IF($DI935&gt;=5,INDEX($CL:$CL,$DH935+5),"")</f>
      </c>
      <c r="CS935">
        <f>IF($DI935&gt;=6,INDEX($CL:$CL,$DH935+6),"")</f>
      </c>
      <c r="CT935">
        <f>IF($DI935&gt;=7,INDEX($CL:$CL,$DH935+7),"")</f>
      </c>
      <c r="CU935">
        <f>IF($DI935&gt;=8,INDEX($CL:$CL,$DH935+8),"")</f>
      </c>
      <c r="CV935">
        <f>IF($DI935&gt;=9,INDEX($CL:$CL,$DH935+9),"")</f>
      </c>
      <c r="CW935">
        <f>IF($DI935&gt;=10,INDEX($CL:$CL,$DH935+10),"")</f>
      </c>
      <c r="CX935">
        <f>IF($DI935&gt;=11,INDEX($CL:$CL,$DH935+11),"")</f>
      </c>
      <c r="CY935">
        <f>IF($DI935&gt;=12,INDEX($CL:$CL,$DH935+12),"")</f>
      </c>
      <c r="CZ935">
        <f>IF($DI935&gt;=13,INDEX($CL:$CL,$DH935+13),"")</f>
      </c>
      <c r="DA935">
        <f>IF($DI935&gt;=14,INDEX($CL:$CL,$DH935+14),"")</f>
      </c>
      <c r="DB935">
        <f>IF($DI935&gt;=15,INDEX($CL:$CL,$DH935+15),"")</f>
      </c>
      <c r="DC935">
        <f>IF($DI935&gt;=16,INDEX($CL:$CL,$DH935+16),"")</f>
      </c>
      <c r="DD935">
        <f>IF($DI935&gt;=17,INDEX($CL:$CL,$DH935+17),"")</f>
      </c>
      <c r="DE935">
        <f>IF($DI935&gt;=18,INDEX($CL:$CL,$DH935+18),"")</f>
      </c>
      <c r="DF935">
        <f>IF($DI935&gt;=19,INDEX($CL:$CL,$DH935+19),"")</f>
      </c>
      <c r="DG935">
        <f>IF($DI935&gt;=20,INDEX($CL:$CL,$DH935+20),"")</f>
      </c>
      <c r="DH935">
        <f>IFERROR(MATCH($CK935,$CL$2:$CL$1558,0)+1,0)</f>
      </c>
      <c r="DI935">
        <f>IFERROR(INDEX($CM$2:$CM$1558,MATCH($CK935,$CL$2:$CL$1558,0)),0)</f>
      </c>
      <c r="DJ935">
        <f>IFERROR(INDEX($AQ:$AQ,MATCH($K935,$AP:$AP,0))&amp;"","")</f>
      </c>
      <c r="DN935">
        <f>IF($GQ935&gt;=1,INDEX($DK:$DK,$GP935+1),"")</f>
      </c>
      <c r="DO935">
        <f>IF($GQ935&gt;=2,INDEX($DK:$DK,$GP935+2),"")</f>
      </c>
      <c r="DP935">
        <f>IF($GQ935&gt;=3,INDEX($DK:$DK,$GP935+3),"")</f>
      </c>
      <c r="DQ935">
        <f>IF($GQ935&gt;=4,INDEX($DK:$DK,$GP935+4),"")</f>
      </c>
      <c r="DR935">
        <f>IF($GQ935&gt;=5,INDEX($DK:$DK,$GP935+5),"")</f>
      </c>
      <c r="DS935">
        <f>IF($GQ935&gt;=6,INDEX($DK:$DK,$GP935+6),"")</f>
      </c>
      <c r="DT935">
        <f>IF($GQ935&gt;=7,INDEX($DK:$DK,$GP935+7),"")</f>
      </c>
      <c r="DU935">
        <f>IF($GQ935&gt;=8,INDEX($DK:$DK,$GP935+8),"")</f>
      </c>
      <c r="DV935">
        <f>IF($GQ935&gt;=9,INDEX($DK:$DK,$GP935+9),"")</f>
      </c>
      <c r="DW935">
        <f>IF($GQ935&gt;=10,INDEX($DK:$DK,$GP935+10),"")</f>
      </c>
      <c r="DX935">
        <f>IF($GQ935&gt;=11,INDEX($DK:$DK,$GP935+11),"")</f>
      </c>
      <c r="DY935">
        <f>IF($GQ935&gt;=12,INDEX($DK:$DK,$GP935+12),"")</f>
      </c>
      <c r="DZ935">
        <f>IF($GQ935&gt;=13,INDEX($DK:$DK,$GP935+13),"")</f>
      </c>
      <c r="EA935">
        <f>IF($GQ935&gt;=14,INDEX($DK:$DK,$GP935+14),"")</f>
      </c>
      <c r="EB935">
        <f>IF($GQ935&gt;=15,INDEX($DK:$DK,$GP935+15),"")</f>
      </c>
      <c r="EC935">
        <f>IF($GQ935&gt;=16,INDEX($DK:$DK,$GP935+16),"")</f>
      </c>
      <c r="ED935">
        <f>IF($GQ935&gt;=17,INDEX($DK:$DK,$GP935+17),"")</f>
      </c>
      <c r="EE935">
        <f>IF($GQ935&gt;=18,INDEX($DK:$DK,$GP935+18),"")</f>
      </c>
      <c r="EF935">
        <f>IF($GQ935&gt;=19,INDEX($DK:$DK,$GP935+19),"")</f>
      </c>
      <c r="EG935">
        <f>IF($GQ935&gt;=20,INDEX($DK:$DK,$GP935+20),"")</f>
      </c>
      <c r="EH935">
        <f>IF($GQ935&gt;=21,INDEX($DK:$DK,$GP935+21),"")</f>
      </c>
      <c r="EI935">
        <f>IF($GQ935&gt;=22,INDEX($DK:$DK,$GP935+22),"")</f>
      </c>
      <c r="EJ935">
        <f>IF($GQ935&gt;=23,INDEX($DK:$DK,$GP935+23),"")</f>
      </c>
      <c r="EK935">
        <f>IF($GQ935&gt;=24,INDEX($DK:$DK,$GP935+24),"")</f>
      </c>
      <c r="EL935">
        <f>IF($GQ935&gt;=25,INDEX($DK:$DK,$GP935+25),"")</f>
      </c>
      <c r="EM935">
        <f>IF($GQ935&gt;=26,INDEX($DK:$DK,$GP935+26),"")</f>
      </c>
      <c r="EN935">
        <f>IF($GQ935&gt;=27,INDEX($DK:$DK,$GP935+27),"")</f>
      </c>
      <c r="EO935">
        <f>IF($GQ935&gt;=28,INDEX($DK:$DK,$GP935+28),"")</f>
      </c>
      <c r="EP935">
        <f>IF($GQ935&gt;=29,INDEX($DK:$DK,$GP935+29),"")</f>
      </c>
      <c r="EQ935">
        <f>IF($GQ935&gt;=30,INDEX($DK:$DK,$GP935+30),"")</f>
      </c>
      <c r="ER935">
        <f>IF($GQ935&gt;=31,INDEX($DK:$DK,$GP935+31),"")</f>
      </c>
      <c r="ES935">
        <f>IF($GQ935&gt;=32,INDEX($DK:$DK,$GP935+32),"")</f>
      </c>
      <c r="ET935">
        <f>IF($GQ935&gt;=33,INDEX($DK:$DK,$GP935+33),"")</f>
      </c>
      <c r="EU935">
        <f>IF($GQ935&gt;=34,INDEX($DK:$DK,$GP935+34),"")</f>
      </c>
      <c r="EV935">
        <f>IF($GQ935&gt;=35,INDEX($DK:$DK,$GP935+35),"")</f>
      </c>
      <c r="EW935">
        <f>IF($GQ935&gt;=36,INDEX($DK:$DK,$GP935+36),"")</f>
      </c>
      <c r="EX935">
        <f>IF($GQ935&gt;=37,INDEX($DK:$DK,$GP935+37),"")</f>
      </c>
      <c r="EY935">
        <f>IF($GQ935&gt;=38,INDEX($DK:$DK,$GP935+38),"")</f>
      </c>
      <c r="EZ935">
        <f>IF($GQ935&gt;=39,INDEX($DK:$DK,$GP935+39),"")</f>
      </c>
      <c r="FA935">
        <f>IF($GQ935&gt;=40,INDEX($DK:$DK,$GP935+40),"")</f>
      </c>
      <c r="FB935">
        <f>IF($GQ935&gt;=1,INDEX($DL:$DL,$GP935+1),"")</f>
      </c>
      <c r="FC935">
        <f>IF($GQ935&gt;=2,INDEX($DL:$DL,$GP935+2),"")</f>
      </c>
      <c r="FD935">
        <f>IF($GQ935&gt;=3,INDEX($DL:$DL,$GP935+3),"")</f>
      </c>
      <c r="FE935">
        <f>IF($GQ935&gt;=4,INDEX($DL:$DL,$GP935+4),"")</f>
      </c>
      <c r="FF935">
        <f>IF($GQ935&gt;=5,INDEX($DL:$DL,$GP935+5),"")</f>
      </c>
      <c r="FG935">
        <f>IF($GQ935&gt;=6,INDEX($DL:$DL,$GP935+6),"")</f>
      </c>
      <c r="FH935">
        <f>IF($GQ935&gt;=7,INDEX($DL:$DL,$GP935+7),"")</f>
      </c>
      <c r="FI935">
        <f>IF($GQ935&gt;=8,INDEX($DL:$DL,$GP935+8),"")</f>
      </c>
      <c r="FJ935">
        <f>IF($GQ935&gt;=9,INDEX($DL:$DL,$GP935+9),"")</f>
      </c>
      <c r="FK935">
        <f>IF($GQ935&gt;=10,INDEX($DL:$DL,$GP935+10),"")</f>
      </c>
      <c r="FL935">
        <f>IF($GQ935&gt;=11,INDEX($DL:$DL,$GP935+11),"")</f>
      </c>
      <c r="FM935">
        <f>IF($GQ935&gt;=12,INDEX($DL:$DL,$GP935+12),"")</f>
      </c>
      <c r="FN935">
        <f>IF($GQ935&gt;=13,INDEX($DL:$DL,$GP935+13),"")</f>
      </c>
      <c r="FO935">
        <f>IF($GQ935&gt;=14,INDEX($DL:$DL,$GP935+14),"")</f>
      </c>
      <c r="FP935">
        <f>IF($GQ935&gt;=15,INDEX($DL:$DL,$GP935+15),"")</f>
      </c>
      <c r="FQ935">
        <f>IF($GQ935&gt;=16,INDEX($DL:$DL,$GP935+16),"")</f>
      </c>
      <c r="FR935">
        <f>IF($GQ935&gt;=17,INDEX($DL:$DL,$GP935+17),"")</f>
      </c>
      <c r="FS935">
        <f>IF($GQ935&gt;=18,INDEX($DL:$DL,$GP935+18),"")</f>
      </c>
      <c r="FT935">
        <f>IF($GQ935&gt;=19,INDEX($DL:$DL,$GP935+19),"")</f>
      </c>
      <c r="FU935">
        <f>IF($GQ935&gt;=20,INDEX($DL:$DL,$GP935+20),"")</f>
      </c>
      <c r="FV935">
        <f>IF($GQ935&gt;=21,INDEX($DL:$DL,$GP935+21),"")</f>
      </c>
      <c r="FW935">
        <f>IF($GQ935&gt;=22,INDEX($DL:$DL,$GP935+22),"")</f>
      </c>
      <c r="FX935">
        <f>IF($GQ935&gt;=23,INDEX($DL:$DL,$GP935+23),"")</f>
      </c>
      <c r="FY935">
        <f>IF($GQ935&gt;=24,INDEX($DL:$DL,$GP935+24),"")</f>
      </c>
      <c r="FZ935">
        <f>IF($GQ935&gt;=25,INDEX($DL:$DL,$GP935+25),"")</f>
      </c>
      <c r="GA935">
        <f>IF($GQ935&gt;=26,INDEX($DL:$DL,$GP935+26),"")</f>
      </c>
      <c r="GB935">
        <f>IF($GQ935&gt;=27,INDEX($DL:$DL,$GP935+27),"")</f>
      </c>
      <c r="GC935">
        <f>IF($GQ935&gt;=28,INDEX($DL:$DL,$GP935+28),"")</f>
      </c>
      <c r="GD935">
        <f>IF($GQ935&gt;=29,INDEX($DL:$DL,$GP935+29),"")</f>
      </c>
      <c r="GE935">
        <f>IF($GQ935&gt;=30,INDEX($DL:$DL,$GP935+30),"")</f>
      </c>
      <c r="GF935">
        <f>IF($GQ935&gt;=31,INDEX($DL:$DL,$GP935+31),"")</f>
      </c>
      <c r="GG935">
        <f>IF($GQ935&gt;=32,INDEX($DL:$DL,$GP935+32),"")</f>
      </c>
      <c r="GH935">
        <f>IF($GQ935&gt;=33,INDEX($DL:$DL,$GP935+33),"")</f>
      </c>
      <c r="GI935">
        <f>IF($GQ935&gt;=34,INDEX($DL:$DL,$GP935+34),"")</f>
      </c>
      <c r="GJ935">
        <f>IF($GQ935&gt;=35,INDEX($DL:$DL,$GP935+35),"")</f>
      </c>
      <c r="GK935">
        <f>IF($GQ935&gt;=36,INDEX($DL:$DL,$GP935+36),"")</f>
      </c>
      <c r="GL935">
        <f>IF($GQ935&gt;=37,INDEX($DL:$DL,$GP935+37),"")</f>
      </c>
      <c r="GM935">
        <f>IF($GQ935&gt;=38,INDEX($DL:$DL,$GP935+38),"")</f>
      </c>
      <c r="GN935">
        <f>IF($GQ935&gt;=39,INDEX($DL:$DL,$GP935+39),"")</f>
      </c>
      <c r="GO935">
        <f>IF($GQ935&gt;=40,INDEX($DL:$DL,$GP935+40),"")</f>
      </c>
      <c r="GP935">
        <f>IFERROR(MATCH($DJ935,$DK$2:$DK$148,0)+1,0)</f>
      </c>
      <c r="GQ935">
        <f>IFERROR(INDEX($DM$2:$DM$148,MATCH($DJ935,$DK$2:$DK$148,0)),0)</f>
      </c>
      <c r="GR935">
        <f>IFERROR(MATCH($L935,$DN$935:$FA$935,0),0)</f>
      </c>
      <c r="GS935">
        <f>IF($GR935&gt;0,INDEX($FB$935:$GO$935,$GR935),"")</f>
      </c>
      <c r="GV935">
        <f>IF($JE935&gt;=1,INDEX($GT:$GT,$JD935+1),"")</f>
      </c>
      <c r="GW935">
        <f>IF($JE935&gt;=2,INDEX($GT:$GT,$JD935+2),"")</f>
      </c>
      <c r="GX935">
        <f>IF($JE935&gt;=3,INDEX($GT:$GT,$JD935+3),"")</f>
      </c>
      <c r="GY935">
        <f>IF($JE935&gt;=4,INDEX($GT:$GT,$JD935+4),"")</f>
      </c>
      <c r="GZ935">
        <f>IF($JE935&gt;=5,INDEX($GT:$GT,$JD935+5),"")</f>
      </c>
      <c r="HA935">
        <f>IF($JE935&gt;=6,INDEX($GT:$GT,$JD935+6),"")</f>
      </c>
      <c r="HB935">
        <f>IF($JE935&gt;=7,INDEX($GT:$GT,$JD935+7),"")</f>
      </c>
      <c r="HC935">
        <f>IF($JE935&gt;=8,INDEX($GT:$GT,$JD935+8),"")</f>
      </c>
      <c r="HD935">
        <f>IF($JE935&gt;=9,INDEX($GT:$GT,$JD935+9),"")</f>
      </c>
      <c r="HE935">
        <f>IF($JE935&gt;=10,INDEX($GT:$GT,$JD935+10),"")</f>
      </c>
      <c r="HF935">
        <f>IF($JE935&gt;=11,INDEX($GT:$GT,$JD935+11),"")</f>
      </c>
      <c r="HG935">
        <f>IF($JE935&gt;=12,INDEX($GT:$GT,$JD935+12),"")</f>
      </c>
      <c r="HH935">
        <f>IF($JE935&gt;=13,INDEX($GT:$GT,$JD935+13),"")</f>
      </c>
      <c r="HI935">
        <f>IF($JE935&gt;=14,INDEX($GT:$GT,$JD935+14),"")</f>
      </c>
      <c r="HJ935">
        <f>IF($JE935&gt;=15,INDEX($GT:$GT,$JD935+15),"")</f>
      </c>
      <c r="HK935">
        <f>IF($JE935&gt;=16,INDEX($GT:$GT,$JD935+16),"")</f>
      </c>
      <c r="HL935">
        <f>IF($JE935&gt;=17,INDEX($GT:$GT,$JD935+17),"")</f>
      </c>
      <c r="HM935">
        <f>IF($JE935&gt;=18,INDEX($GT:$GT,$JD935+18),"")</f>
      </c>
      <c r="HN935">
        <f>IF($JE935&gt;=19,INDEX($GT:$GT,$JD935+19),"")</f>
      </c>
      <c r="HO935">
        <f>IF($JE935&gt;=20,INDEX($GT:$GT,$JD935+20),"")</f>
      </c>
      <c r="HP935">
        <f>IF($JE935&gt;=21,INDEX($GT:$GT,$JD935+21),"")</f>
      </c>
      <c r="HQ935">
        <f>IF($JE935&gt;=22,INDEX($GT:$GT,$JD935+22),"")</f>
      </c>
      <c r="HR935">
        <f>IF($JE935&gt;=23,INDEX($GT:$GT,$JD935+23),"")</f>
      </c>
      <c r="HS935">
        <f>IF($JE935&gt;=24,INDEX($GT:$GT,$JD935+24),"")</f>
      </c>
      <c r="HT935">
        <f>IF($JE935&gt;=25,INDEX($GT:$GT,$JD935+25),"")</f>
      </c>
      <c r="HU935">
        <f>IF($JE935&gt;=26,INDEX($GT:$GT,$JD935+26),"")</f>
      </c>
      <c r="HV935">
        <f>IF($JE935&gt;=27,INDEX($GT:$GT,$JD935+27),"")</f>
      </c>
      <c r="HW935">
        <f>IF($JE935&gt;=28,INDEX($GT:$GT,$JD935+28),"")</f>
      </c>
      <c r="HX935">
        <f>IF($JE935&gt;=29,INDEX($GT:$GT,$JD935+29),"")</f>
      </c>
      <c r="HY935">
        <f>IF($JE935&gt;=30,INDEX($GT:$GT,$JD935+30),"")</f>
      </c>
      <c r="HZ935">
        <f>IF($JE935&gt;=31,INDEX($GT:$GT,$JD935+31),"")</f>
      </c>
      <c r="IA935">
        <f>IF($JE935&gt;=32,INDEX($GT:$GT,$JD935+32),"")</f>
      </c>
      <c r="IB935">
        <f>IF($JE935&gt;=33,INDEX($GT:$GT,$JD935+33),"")</f>
      </c>
      <c r="IC935">
        <f>IF($JE935&gt;=34,INDEX($GT:$GT,$JD935+34),"")</f>
      </c>
      <c r="ID935">
        <f>IF($JE935&gt;=35,INDEX($GT:$GT,$JD935+35),"")</f>
      </c>
      <c r="IE935">
        <f>IF($JE935&gt;=36,INDEX($GT:$GT,$JD935+36),"")</f>
      </c>
      <c r="IF935">
        <f>IF($JE935&gt;=37,INDEX($GT:$GT,$JD935+37),"")</f>
      </c>
      <c r="IG935">
        <f>IF($JE935&gt;=38,INDEX($GT:$GT,$JD935+38),"")</f>
      </c>
      <c r="IH935">
        <f>IF($JE935&gt;=39,INDEX($GT:$GT,$JD935+39),"")</f>
      </c>
      <c r="II935">
        <f>IF($JE935&gt;=40,INDEX($GT:$GT,$JD935+40),"")</f>
      </c>
      <c r="IJ935">
        <f>IF($JE935&gt;=41,INDEX($GT:$GT,$JD935+41),"")</f>
      </c>
      <c r="IK935">
        <f>IF($JE935&gt;=42,INDEX($GT:$GT,$JD935+42),"")</f>
      </c>
      <c r="IL935">
        <f>IF($JE935&gt;=43,INDEX($GT:$GT,$JD935+43),"")</f>
      </c>
      <c r="IM935">
        <f>IF($JE935&gt;=44,INDEX($GT:$GT,$JD935+44),"")</f>
      </c>
      <c r="IN935">
        <f>IF($JE935&gt;=45,INDEX($GT:$GT,$JD935+45),"")</f>
      </c>
      <c r="IO935">
        <f>IF($JE935&gt;=46,INDEX($GT:$GT,$JD935+46),"")</f>
      </c>
      <c r="IP935">
        <f>IF($JE935&gt;=47,INDEX($GT:$GT,$JD935+47),"")</f>
      </c>
      <c r="IQ935">
        <f>IF($JE935&gt;=48,INDEX($GT:$GT,$JD935+48),"")</f>
      </c>
      <c r="IR935">
        <f>IF($JE935&gt;=49,INDEX($GT:$GT,$JD935+49),"")</f>
      </c>
      <c r="IS935">
        <f>IF($JE935&gt;=50,INDEX($GT:$GT,$JD935+50),"")</f>
      </c>
      <c r="IT935">
        <f>IF($JE935&gt;=51,INDEX($GT:$GT,$JD935+51),"")</f>
      </c>
      <c r="IU935">
        <f>IF($JE935&gt;=52,INDEX($GT:$GT,$JD935+52),"")</f>
      </c>
      <c r="IV935">
        <f>IF($JE935&gt;=53,INDEX($GT:$GT,$JD935+53),"")</f>
      </c>
      <c r="IW935">
        <f>IF($JE935&gt;=54,INDEX($GT:$GT,$JD935+54),"")</f>
      </c>
      <c r="IX935">
        <f>IF($JE935&gt;=55,INDEX($GT:$GT,$JD935+55),"")</f>
      </c>
      <c r="IY935">
        <f>IF($JE935&gt;=56,INDEX($GT:$GT,$JD935+56),"")</f>
      </c>
      <c r="IZ935">
        <f>IF($JE935&gt;=57,INDEX($GT:$GT,$JD935+57),"")</f>
      </c>
      <c r="JA935">
        <f>IF($JE935&gt;=58,INDEX($GT:$GT,$JD935+58),"")</f>
      </c>
      <c r="JB935">
        <f>IF($JE935&gt;=59,INDEX($GT:$GT,$JD935+59),"")</f>
      </c>
      <c r="JC935">
        <f>IF($JE935&gt;=60,INDEX($GT:$GT,$JD935+60),"")</f>
      </c>
      <c r="JD935">
        <f>IFERROR(MATCH($GS935,$GT$2:$GT$322,0)+1,0)</f>
      </c>
      <c r="JE935">
        <f>IFERROR(INDEX($GU$2:$GU$322,MATCH($GS935,$GT$2:$GT$322,0)),0)</f>
      </c>
      <c r="JF935" t="s">
        <v>28</v>
      </c>
      <c r="JG935" t="s">
        <v>28</v>
      </c>
    </row>
    <row r="936" spans="1:267" x14ac:dyDescent="0.25">
      <c r="J936" s="1"/>
      <c r="K936" s="1"/>
      <c r="L936" s="1"/>
      <c r="M936" s="1"/>
      <c r="N936" s="1">
        <f>IFERROR(IF(FIND(" - ",$J936)&gt;0,MID($J936,FIND(" - ",$J936)+3,LEN($J936)),""),"")</f>
      </c>
      <c r="P936" s="1"/>
      <c r="S936" t="s">
        <v>28</v>
      </c>
      <c r="U936">
        <f>IF(OR($S936="",$T936=""),"",IFERROR($S936/$T936,0))</f>
      </c>
      <c r="V936">
        <f>IF($S936="","",
IF($K936="","",
IF(ISNUMBER(SEARCH("exempt",LOWER($K936))),0,
$S936*(VALUE(SUBSTITUTE($K936,"%",""))/100))))</f>
      </c>
      <c r="AB936">
        <f>IF($S936="","",
SUM($S936,$V936,$Z936,$W936,$Y936)-
IF($AA936="",0,VALUE($AA936)))</f>
      </c>
      <c r="AJ936" t="s">
        <v>1795</v>
      </c>
      <c r="AR936">
        <f>IFERROR(LEFT($J936,FIND(" - ",$J936)-1),$J936)</f>
      </c>
      <c r="AU936">
        <f>IF($CJ936&gt;=1,INDEX($AS:$AS,$CI936+1),"")</f>
      </c>
      <c r="AV936">
        <f>IF($CJ936&gt;=2,INDEX($AS:$AS,$CI936+2),"")</f>
      </c>
      <c r="AW936">
        <f>IF($CJ936&gt;=3,INDEX($AS:$AS,$CI936+3),"")</f>
      </c>
      <c r="AX936">
        <f>IF($CJ936&gt;=4,INDEX($AS:$AS,$CI936+4),"")</f>
      </c>
      <c r="AY936">
        <f>IF($CJ936&gt;=5,INDEX($AS:$AS,$CI936+5),"")</f>
      </c>
      <c r="AZ936">
        <f>IF($CJ936&gt;=6,INDEX($AS:$AS,$CI936+6),"")</f>
      </c>
      <c r="BA936">
        <f>IF($CJ936&gt;=7,INDEX($AS:$AS,$CI936+7),"")</f>
      </c>
      <c r="BB936">
        <f>IF($CJ936&gt;=8,INDEX($AS:$AS,$CI936+8),"")</f>
      </c>
      <c r="BC936">
        <f>IF($CJ936&gt;=9,INDEX($AS:$AS,$CI936+9),"")</f>
      </c>
      <c r="BD936">
        <f>IF($CJ936&gt;=10,INDEX($AS:$AS,$CI936+10),"")</f>
      </c>
      <c r="BE936">
        <f>IF($CJ936&gt;=11,INDEX($AS:$AS,$CI936+11),"")</f>
      </c>
      <c r="BF936">
        <f>IF($CJ936&gt;=12,INDEX($AS:$AS,$CI936+12),"")</f>
      </c>
      <c r="BG936">
        <f>IF($CJ936&gt;=13,INDEX($AS:$AS,$CI936+13),"")</f>
      </c>
      <c r="BH936">
        <f>IF($CJ936&gt;=14,INDEX($AS:$AS,$CI936+14),"")</f>
      </c>
      <c r="BI936">
        <f>IF($CJ936&gt;=15,INDEX($AS:$AS,$CI936+15),"")</f>
      </c>
      <c r="BJ936">
        <f>IF($CJ936&gt;=16,INDEX($AS:$AS,$CI936+16),"")</f>
      </c>
      <c r="BK936">
        <f>IF($CJ936&gt;=17,INDEX($AS:$AS,$CI936+17),"")</f>
      </c>
      <c r="BL936">
        <f>IF($CJ936&gt;=18,INDEX($AS:$AS,$CI936+18),"")</f>
      </c>
      <c r="BM936">
        <f>IF($CJ936&gt;=19,INDEX($AS:$AS,$CI936+19),"")</f>
      </c>
      <c r="BN936">
        <f>IF($CJ936&gt;=20,INDEX($AS:$AS,$CI936+20),"")</f>
      </c>
      <c r="BO936">
        <f>IF($CJ936&gt;=21,INDEX($AS:$AS,$CI936+21),"")</f>
      </c>
      <c r="BP936">
        <f>IF($CJ936&gt;=22,INDEX($AS:$AS,$CI936+22),"")</f>
      </c>
      <c r="BQ936">
        <f>IF($CJ936&gt;=23,INDEX($AS:$AS,$CI936+23),"")</f>
      </c>
      <c r="BR936">
        <f>IF($CJ936&gt;=24,INDEX($AS:$AS,$CI936+24),"")</f>
      </c>
      <c r="BS936">
        <f>IF($CJ936&gt;=25,INDEX($AS:$AS,$CI936+25),"")</f>
      </c>
      <c r="BT936">
        <f>IF($CJ936&gt;=26,INDEX($AS:$AS,$CI936+26),"")</f>
      </c>
      <c r="BU936">
        <f>IF($CJ936&gt;=27,INDEX($AS:$AS,$CI936+27),"")</f>
      </c>
      <c r="BV936">
        <f>IF($CJ936&gt;=28,INDEX($AS:$AS,$CI936+28),"")</f>
      </c>
      <c r="BW936">
        <f>IF($CJ936&gt;=29,INDEX($AS:$AS,$CI936+29),"")</f>
      </c>
      <c r="BX936">
        <f>IF($CJ936&gt;=30,INDEX($AS:$AS,$CI936+30),"")</f>
      </c>
      <c r="BY936">
        <f>IF($CJ936&gt;=31,INDEX($AS:$AS,$CI936+31),"")</f>
      </c>
      <c r="BZ936">
        <f>IF($CJ936&gt;=32,INDEX($AS:$AS,$CI936+32),"")</f>
      </c>
      <c r="CA936">
        <f>IF($CJ936&gt;=33,INDEX($AS:$AS,$CI936+33),"")</f>
      </c>
      <c r="CB936">
        <f>IF($CJ936&gt;=34,INDEX($AS:$AS,$CI936+34),"")</f>
      </c>
      <c r="CC936">
        <f>IF($CJ936&gt;=35,INDEX($AS:$AS,$CI936+35),"")</f>
      </c>
      <c r="CD936">
        <f>IF($CJ936&gt;=36,INDEX($AS:$AS,$CI936+36),"")</f>
      </c>
      <c r="CE936">
        <f>IF($CJ936&gt;=37,INDEX($AS:$AS,$CI936+37),"")</f>
      </c>
      <c r="CF936">
        <f>IF($CJ936&gt;=38,INDEX($AS:$AS,$CI936+38),"")</f>
      </c>
      <c r="CG936">
        <f>IF($CJ936&gt;=39,INDEX($AS:$AS,$CI936+39),"")</f>
      </c>
      <c r="CH936">
        <f>IF($CJ936&gt;=40,INDEX($AS:$AS,$CI936+40),"")</f>
      </c>
      <c r="CI936">
        <f>IFERROR(MATCH($AR936,$AS$2:$AS$133,0)+1,0)</f>
      </c>
      <c r="CJ936">
        <f>IFERROR(INDEX($AT$2:$AT$133,MATCH($AR936,$AS$2:$AS$133,0)),0)</f>
      </c>
      <c r="CK936">
        <f>IFERROR(LEFT($O936,FIND(" - ",$O936)-1),$O936)</f>
      </c>
      <c r="CL936" t="s">
        <v>211</v>
      </c>
      <c r="CN936">
        <f>IF($DI936&gt;=1,INDEX($CL:$CL,$DH936+1),"")</f>
      </c>
      <c r="CO936">
        <f>IF($DI936&gt;=2,INDEX($CL:$CL,$DH936+2),"")</f>
      </c>
      <c r="CP936">
        <f>IF($DI936&gt;=3,INDEX($CL:$CL,$DH936+3),"")</f>
      </c>
      <c r="CQ936">
        <f>IF($DI936&gt;=4,INDEX($CL:$CL,$DH936+4),"")</f>
      </c>
      <c r="CR936">
        <f>IF($DI936&gt;=5,INDEX($CL:$CL,$DH936+5),"")</f>
      </c>
      <c r="CS936">
        <f>IF($DI936&gt;=6,INDEX($CL:$CL,$DH936+6),"")</f>
      </c>
      <c r="CT936">
        <f>IF($DI936&gt;=7,INDEX($CL:$CL,$DH936+7),"")</f>
      </c>
      <c r="CU936">
        <f>IF($DI936&gt;=8,INDEX($CL:$CL,$DH936+8),"")</f>
      </c>
      <c r="CV936">
        <f>IF($DI936&gt;=9,INDEX($CL:$CL,$DH936+9),"")</f>
      </c>
      <c r="CW936">
        <f>IF($DI936&gt;=10,INDEX($CL:$CL,$DH936+10),"")</f>
      </c>
      <c r="CX936">
        <f>IF($DI936&gt;=11,INDEX($CL:$CL,$DH936+11),"")</f>
      </c>
      <c r="CY936">
        <f>IF($DI936&gt;=12,INDEX($CL:$CL,$DH936+12),"")</f>
      </c>
      <c r="CZ936">
        <f>IF($DI936&gt;=13,INDEX($CL:$CL,$DH936+13),"")</f>
      </c>
      <c r="DA936">
        <f>IF($DI936&gt;=14,INDEX($CL:$CL,$DH936+14),"")</f>
      </c>
      <c r="DB936">
        <f>IF($DI936&gt;=15,INDEX($CL:$CL,$DH936+15),"")</f>
      </c>
      <c r="DC936">
        <f>IF($DI936&gt;=16,INDEX($CL:$CL,$DH936+16),"")</f>
      </c>
      <c r="DD936">
        <f>IF($DI936&gt;=17,INDEX($CL:$CL,$DH936+17),"")</f>
      </c>
      <c r="DE936">
        <f>IF($DI936&gt;=18,INDEX($CL:$CL,$DH936+18),"")</f>
      </c>
      <c r="DF936">
        <f>IF($DI936&gt;=19,INDEX($CL:$CL,$DH936+19),"")</f>
      </c>
      <c r="DG936">
        <f>IF($DI936&gt;=20,INDEX($CL:$CL,$DH936+20),"")</f>
      </c>
      <c r="DH936">
        <f>IFERROR(MATCH($CK936,$CL$2:$CL$1558,0)+1,0)</f>
      </c>
      <c r="DI936">
        <f>IFERROR(INDEX($CM$2:$CM$1558,MATCH($CK936,$CL$2:$CL$1558,0)),0)</f>
      </c>
      <c r="DJ936">
        <f>IFERROR(INDEX($AQ:$AQ,MATCH($K936,$AP:$AP,0))&amp;"","")</f>
      </c>
      <c r="DN936">
        <f>IF($GQ936&gt;=1,INDEX($DK:$DK,$GP936+1),"")</f>
      </c>
      <c r="DO936">
        <f>IF($GQ936&gt;=2,INDEX($DK:$DK,$GP936+2),"")</f>
      </c>
      <c r="DP936">
        <f>IF($GQ936&gt;=3,INDEX($DK:$DK,$GP936+3),"")</f>
      </c>
      <c r="DQ936">
        <f>IF($GQ936&gt;=4,INDEX($DK:$DK,$GP936+4),"")</f>
      </c>
      <c r="DR936">
        <f>IF($GQ936&gt;=5,INDEX($DK:$DK,$GP936+5),"")</f>
      </c>
      <c r="DS936">
        <f>IF($GQ936&gt;=6,INDEX($DK:$DK,$GP936+6),"")</f>
      </c>
      <c r="DT936">
        <f>IF($GQ936&gt;=7,INDEX($DK:$DK,$GP936+7),"")</f>
      </c>
      <c r="DU936">
        <f>IF($GQ936&gt;=8,INDEX($DK:$DK,$GP936+8),"")</f>
      </c>
      <c r="DV936">
        <f>IF($GQ936&gt;=9,INDEX($DK:$DK,$GP936+9),"")</f>
      </c>
      <c r="DW936">
        <f>IF($GQ936&gt;=10,INDEX($DK:$DK,$GP936+10),"")</f>
      </c>
      <c r="DX936">
        <f>IF($GQ936&gt;=11,INDEX($DK:$DK,$GP936+11),"")</f>
      </c>
      <c r="DY936">
        <f>IF($GQ936&gt;=12,INDEX($DK:$DK,$GP936+12),"")</f>
      </c>
      <c r="DZ936">
        <f>IF($GQ936&gt;=13,INDEX($DK:$DK,$GP936+13),"")</f>
      </c>
      <c r="EA936">
        <f>IF($GQ936&gt;=14,INDEX($DK:$DK,$GP936+14),"")</f>
      </c>
      <c r="EB936">
        <f>IF($GQ936&gt;=15,INDEX($DK:$DK,$GP936+15),"")</f>
      </c>
      <c r="EC936">
        <f>IF($GQ936&gt;=16,INDEX($DK:$DK,$GP936+16),"")</f>
      </c>
      <c r="ED936">
        <f>IF($GQ936&gt;=17,INDEX($DK:$DK,$GP936+17),"")</f>
      </c>
      <c r="EE936">
        <f>IF($GQ936&gt;=18,INDEX($DK:$DK,$GP936+18),"")</f>
      </c>
      <c r="EF936">
        <f>IF($GQ936&gt;=19,INDEX($DK:$DK,$GP936+19),"")</f>
      </c>
      <c r="EG936">
        <f>IF($GQ936&gt;=20,INDEX($DK:$DK,$GP936+20),"")</f>
      </c>
      <c r="EH936">
        <f>IF($GQ936&gt;=21,INDEX($DK:$DK,$GP936+21),"")</f>
      </c>
      <c r="EI936">
        <f>IF($GQ936&gt;=22,INDEX($DK:$DK,$GP936+22),"")</f>
      </c>
      <c r="EJ936">
        <f>IF($GQ936&gt;=23,INDEX($DK:$DK,$GP936+23),"")</f>
      </c>
      <c r="EK936">
        <f>IF($GQ936&gt;=24,INDEX($DK:$DK,$GP936+24),"")</f>
      </c>
      <c r="EL936">
        <f>IF($GQ936&gt;=25,INDEX($DK:$DK,$GP936+25),"")</f>
      </c>
      <c r="EM936">
        <f>IF($GQ936&gt;=26,INDEX($DK:$DK,$GP936+26),"")</f>
      </c>
      <c r="EN936">
        <f>IF($GQ936&gt;=27,INDEX($DK:$DK,$GP936+27),"")</f>
      </c>
      <c r="EO936">
        <f>IF($GQ936&gt;=28,INDEX($DK:$DK,$GP936+28),"")</f>
      </c>
      <c r="EP936">
        <f>IF($GQ936&gt;=29,INDEX($DK:$DK,$GP936+29),"")</f>
      </c>
      <c r="EQ936">
        <f>IF($GQ936&gt;=30,INDEX($DK:$DK,$GP936+30),"")</f>
      </c>
      <c r="ER936">
        <f>IF($GQ936&gt;=31,INDEX($DK:$DK,$GP936+31),"")</f>
      </c>
      <c r="ES936">
        <f>IF($GQ936&gt;=32,INDEX($DK:$DK,$GP936+32),"")</f>
      </c>
      <c r="ET936">
        <f>IF($GQ936&gt;=33,INDEX($DK:$DK,$GP936+33),"")</f>
      </c>
      <c r="EU936">
        <f>IF($GQ936&gt;=34,INDEX($DK:$DK,$GP936+34),"")</f>
      </c>
      <c r="EV936">
        <f>IF($GQ936&gt;=35,INDEX($DK:$DK,$GP936+35),"")</f>
      </c>
      <c r="EW936">
        <f>IF($GQ936&gt;=36,INDEX($DK:$DK,$GP936+36),"")</f>
      </c>
      <c r="EX936">
        <f>IF($GQ936&gt;=37,INDEX($DK:$DK,$GP936+37),"")</f>
      </c>
      <c r="EY936">
        <f>IF($GQ936&gt;=38,INDEX($DK:$DK,$GP936+38),"")</f>
      </c>
      <c r="EZ936">
        <f>IF($GQ936&gt;=39,INDEX($DK:$DK,$GP936+39),"")</f>
      </c>
      <c r="FA936">
        <f>IF($GQ936&gt;=40,INDEX($DK:$DK,$GP936+40),"")</f>
      </c>
      <c r="FB936">
        <f>IF($GQ936&gt;=1,INDEX($DL:$DL,$GP936+1),"")</f>
      </c>
      <c r="FC936">
        <f>IF($GQ936&gt;=2,INDEX($DL:$DL,$GP936+2),"")</f>
      </c>
      <c r="FD936">
        <f>IF($GQ936&gt;=3,INDEX($DL:$DL,$GP936+3),"")</f>
      </c>
      <c r="FE936">
        <f>IF($GQ936&gt;=4,INDEX($DL:$DL,$GP936+4),"")</f>
      </c>
      <c r="FF936">
        <f>IF($GQ936&gt;=5,INDEX($DL:$DL,$GP936+5),"")</f>
      </c>
      <c r="FG936">
        <f>IF($GQ936&gt;=6,INDEX($DL:$DL,$GP936+6),"")</f>
      </c>
      <c r="FH936">
        <f>IF($GQ936&gt;=7,INDEX($DL:$DL,$GP936+7),"")</f>
      </c>
      <c r="FI936">
        <f>IF($GQ936&gt;=8,INDEX($DL:$DL,$GP936+8),"")</f>
      </c>
      <c r="FJ936">
        <f>IF($GQ936&gt;=9,INDEX($DL:$DL,$GP936+9),"")</f>
      </c>
      <c r="FK936">
        <f>IF($GQ936&gt;=10,INDEX($DL:$DL,$GP936+10),"")</f>
      </c>
      <c r="FL936">
        <f>IF($GQ936&gt;=11,INDEX($DL:$DL,$GP936+11),"")</f>
      </c>
      <c r="FM936">
        <f>IF($GQ936&gt;=12,INDEX($DL:$DL,$GP936+12),"")</f>
      </c>
      <c r="FN936">
        <f>IF($GQ936&gt;=13,INDEX($DL:$DL,$GP936+13),"")</f>
      </c>
      <c r="FO936">
        <f>IF($GQ936&gt;=14,INDEX($DL:$DL,$GP936+14),"")</f>
      </c>
      <c r="FP936">
        <f>IF($GQ936&gt;=15,INDEX($DL:$DL,$GP936+15),"")</f>
      </c>
      <c r="FQ936">
        <f>IF($GQ936&gt;=16,INDEX($DL:$DL,$GP936+16),"")</f>
      </c>
      <c r="FR936">
        <f>IF($GQ936&gt;=17,INDEX($DL:$DL,$GP936+17),"")</f>
      </c>
      <c r="FS936">
        <f>IF($GQ936&gt;=18,INDEX($DL:$DL,$GP936+18),"")</f>
      </c>
      <c r="FT936">
        <f>IF($GQ936&gt;=19,INDEX($DL:$DL,$GP936+19),"")</f>
      </c>
      <c r="FU936">
        <f>IF($GQ936&gt;=20,INDEX($DL:$DL,$GP936+20),"")</f>
      </c>
      <c r="FV936">
        <f>IF($GQ936&gt;=21,INDEX($DL:$DL,$GP936+21),"")</f>
      </c>
      <c r="FW936">
        <f>IF($GQ936&gt;=22,INDEX($DL:$DL,$GP936+22),"")</f>
      </c>
      <c r="FX936">
        <f>IF($GQ936&gt;=23,INDEX($DL:$DL,$GP936+23),"")</f>
      </c>
      <c r="FY936">
        <f>IF($GQ936&gt;=24,INDEX($DL:$DL,$GP936+24),"")</f>
      </c>
      <c r="FZ936">
        <f>IF($GQ936&gt;=25,INDEX($DL:$DL,$GP936+25),"")</f>
      </c>
      <c r="GA936">
        <f>IF($GQ936&gt;=26,INDEX($DL:$DL,$GP936+26),"")</f>
      </c>
      <c r="GB936">
        <f>IF($GQ936&gt;=27,INDEX($DL:$DL,$GP936+27),"")</f>
      </c>
      <c r="GC936">
        <f>IF($GQ936&gt;=28,INDEX($DL:$DL,$GP936+28),"")</f>
      </c>
      <c r="GD936">
        <f>IF($GQ936&gt;=29,INDEX($DL:$DL,$GP936+29),"")</f>
      </c>
      <c r="GE936">
        <f>IF($GQ936&gt;=30,INDEX($DL:$DL,$GP936+30),"")</f>
      </c>
      <c r="GF936">
        <f>IF($GQ936&gt;=31,INDEX($DL:$DL,$GP936+31),"")</f>
      </c>
      <c r="GG936">
        <f>IF($GQ936&gt;=32,INDEX($DL:$DL,$GP936+32),"")</f>
      </c>
      <c r="GH936">
        <f>IF($GQ936&gt;=33,INDEX($DL:$DL,$GP936+33),"")</f>
      </c>
      <c r="GI936">
        <f>IF($GQ936&gt;=34,INDEX($DL:$DL,$GP936+34),"")</f>
      </c>
      <c r="GJ936">
        <f>IF($GQ936&gt;=35,INDEX($DL:$DL,$GP936+35),"")</f>
      </c>
      <c r="GK936">
        <f>IF($GQ936&gt;=36,INDEX($DL:$DL,$GP936+36),"")</f>
      </c>
      <c r="GL936">
        <f>IF($GQ936&gt;=37,INDEX($DL:$DL,$GP936+37),"")</f>
      </c>
      <c r="GM936">
        <f>IF($GQ936&gt;=38,INDEX($DL:$DL,$GP936+38),"")</f>
      </c>
      <c r="GN936">
        <f>IF($GQ936&gt;=39,INDEX($DL:$DL,$GP936+39),"")</f>
      </c>
      <c r="GO936">
        <f>IF($GQ936&gt;=40,INDEX($DL:$DL,$GP936+40),"")</f>
      </c>
      <c r="GP936">
        <f>IFERROR(MATCH($DJ936,$DK$2:$DK$148,0)+1,0)</f>
      </c>
      <c r="GQ936">
        <f>IFERROR(INDEX($DM$2:$DM$148,MATCH($DJ936,$DK$2:$DK$148,0)),0)</f>
      </c>
      <c r="GR936">
        <f>IFERROR(MATCH($L936,$DN$936:$FA$936,0),0)</f>
      </c>
      <c r="GS936">
        <f>IF($GR936&gt;0,INDEX($FB$936:$GO$936,$GR936),"")</f>
      </c>
      <c r="GV936">
        <f>IF($JE936&gt;=1,INDEX($GT:$GT,$JD936+1),"")</f>
      </c>
      <c r="GW936">
        <f>IF($JE936&gt;=2,INDEX($GT:$GT,$JD936+2),"")</f>
      </c>
      <c r="GX936">
        <f>IF($JE936&gt;=3,INDEX($GT:$GT,$JD936+3),"")</f>
      </c>
      <c r="GY936">
        <f>IF($JE936&gt;=4,INDEX($GT:$GT,$JD936+4),"")</f>
      </c>
      <c r="GZ936">
        <f>IF($JE936&gt;=5,INDEX($GT:$GT,$JD936+5),"")</f>
      </c>
      <c r="HA936">
        <f>IF($JE936&gt;=6,INDEX($GT:$GT,$JD936+6),"")</f>
      </c>
      <c r="HB936">
        <f>IF($JE936&gt;=7,INDEX($GT:$GT,$JD936+7),"")</f>
      </c>
      <c r="HC936">
        <f>IF($JE936&gt;=8,INDEX($GT:$GT,$JD936+8),"")</f>
      </c>
      <c r="HD936">
        <f>IF($JE936&gt;=9,INDEX($GT:$GT,$JD936+9),"")</f>
      </c>
      <c r="HE936">
        <f>IF($JE936&gt;=10,INDEX($GT:$GT,$JD936+10),"")</f>
      </c>
      <c r="HF936">
        <f>IF($JE936&gt;=11,INDEX($GT:$GT,$JD936+11),"")</f>
      </c>
      <c r="HG936">
        <f>IF($JE936&gt;=12,INDEX($GT:$GT,$JD936+12),"")</f>
      </c>
      <c r="HH936">
        <f>IF($JE936&gt;=13,INDEX($GT:$GT,$JD936+13),"")</f>
      </c>
      <c r="HI936">
        <f>IF($JE936&gt;=14,INDEX($GT:$GT,$JD936+14),"")</f>
      </c>
      <c r="HJ936">
        <f>IF($JE936&gt;=15,INDEX($GT:$GT,$JD936+15),"")</f>
      </c>
      <c r="HK936">
        <f>IF($JE936&gt;=16,INDEX($GT:$GT,$JD936+16),"")</f>
      </c>
      <c r="HL936">
        <f>IF($JE936&gt;=17,INDEX($GT:$GT,$JD936+17),"")</f>
      </c>
      <c r="HM936">
        <f>IF($JE936&gt;=18,INDEX($GT:$GT,$JD936+18),"")</f>
      </c>
      <c r="HN936">
        <f>IF($JE936&gt;=19,INDEX($GT:$GT,$JD936+19),"")</f>
      </c>
      <c r="HO936">
        <f>IF($JE936&gt;=20,INDEX($GT:$GT,$JD936+20),"")</f>
      </c>
      <c r="HP936">
        <f>IF($JE936&gt;=21,INDEX($GT:$GT,$JD936+21),"")</f>
      </c>
      <c r="HQ936">
        <f>IF($JE936&gt;=22,INDEX($GT:$GT,$JD936+22),"")</f>
      </c>
      <c r="HR936">
        <f>IF($JE936&gt;=23,INDEX($GT:$GT,$JD936+23),"")</f>
      </c>
      <c r="HS936">
        <f>IF($JE936&gt;=24,INDEX($GT:$GT,$JD936+24),"")</f>
      </c>
      <c r="HT936">
        <f>IF($JE936&gt;=25,INDEX($GT:$GT,$JD936+25),"")</f>
      </c>
      <c r="HU936">
        <f>IF($JE936&gt;=26,INDEX($GT:$GT,$JD936+26),"")</f>
      </c>
      <c r="HV936">
        <f>IF($JE936&gt;=27,INDEX($GT:$GT,$JD936+27),"")</f>
      </c>
      <c r="HW936">
        <f>IF($JE936&gt;=28,INDEX($GT:$GT,$JD936+28),"")</f>
      </c>
      <c r="HX936">
        <f>IF($JE936&gt;=29,INDEX($GT:$GT,$JD936+29),"")</f>
      </c>
      <c r="HY936">
        <f>IF($JE936&gt;=30,INDEX($GT:$GT,$JD936+30),"")</f>
      </c>
      <c r="HZ936">
        <f>IF($JE936&gt;=31,INDEX($GT:$GT,$JD936+31),"")</f>
      </c>
      <c r="IA936">
        <f>IF($JE936&gt;=32,INDEX($GT:$GT,$JD936+32),"")</f>
      </c>
      <c r="IB936">
        <f>IF($JE936&gt;=33,INDEX($GT:$GT,$JD936+33),"")</f>
      </c>
      <c r="IC936">
        <f>IF($JE936&gt;=34,INDEX($GT:$GT,$JD936+34),"")</f>
      </c>
      <c r="ID936">
        <f>IF($JE936&gt;=35,INDEX($GT:$GT,$JD936+35),"")</f>
      </c>
      <c r="IE936">
        <f>IF($JE936&gt;=36,INDEX($GT:$GT,$JD936+36),"")</f>
      </c>
      <c r="IF936">
        <f>IF($JE936&gt;=37,INDEX($GT:$GT,$JD936+37),"")</f>
      </c>
      <c r="IG936">
        <f>IF($JE936&gt;=38,INDEX($GT:$GT,$JD936+38),"")</f>
      </c>
      <c r="IH936">
        <f>IF($JE936&gt;=39,INDEX($GT:$GT,$JD936+39),"")</f>
      </c>
      <c r="II936">
        <f>IF($JE936&gt;=40,INDEX($GT:$GT,$JD936+40),"")</f>
      </c>
      <c r="IJ936">
        <f>IF($JE936&gt;=41,INDEX($GT:$GT,$JD936+41),"")</f>
      </c>
      <c r="IK936">
        <f>IF($JE936&gt;=42,INDEX($GT:$GT,$JD936+42),"")</f>
      </c>
      <c r="IL936">
        <f>IF($JE936&gt;=43,INDEX($GT:$GT,$JD936+43),"")</f>
      </c>
      <c r="IM936">
        <f>IF($JE936&gt;=44,INDEX($GT:$GT,$JD936+44),"")</f>
      </c>
      <c r="IN936">
        <f>IF($JE936&gt;=45,INDEX($GT:$GT,$JD936+45),"")</f>
      </c>
      <c r="IO936">
        <f>IF($JE936&gt;=46,INDEX($GT:$GT,$JD936+46),"")</f>
      </c>
      <c r="IP936">
        <f>IF($JE936&gt;=47,INDEX($GT:$GT,$JD936+47),"")</f>
      </c>
      <c r="IQ936">
        <f>IF($JE936&gt;=48,INDEX($GT:$GT,$JD936+48),"")</f>
      </c>
      <c r="IR936">
        <f>IF($JE936&gt;=49,INDEX($GT:$GT,$JD936+49),"")</f>
      </c>
      <c r="IS936">
        <f>IF($JE936&gt;=50,INDEX($GT:$GT,$JD936+50),"")</f>
      </c>
      <c r="IT936">
        <f>IF($JE936&gt;=51,INDEX($GT:$GT,$JD936+51),"")</f>
      </c>
      <c r="IU936">
        <f>IF($JE936&gt;=52,INDEX($GT:$GT,$JD936+52),"")</f>
      </c>
      <c r="IV936">
        <f>IF($JE936&gt;=53,INDEX($GT:$GT,$JD936+53),"")</f>
      </c>
      <c r="IW936">
        <f>IF($JE936&gt;=54,INDEX($GT:$GT,$JD936+54),"")</f>
      </c>
      <c r="IX936">
        <f>IF($JE936&gt;=55,INDEX($GT:$GT,$JD936+55),"")</f>
      </c>
      <c r="IY936">
        <f>IF($JE936&gt;=56,INDEX($GT:$GT,$JD936+56),"")</f>
      </c>
      <c r="IZ936">
        <f>IF($JE936&gt;=57,INDEX($GT:$GT,$JD936+57),"")</f>
      </c>
      <c r="JA936">
        <f>IF($JE936&gt;=58,INDEX($GT:$GT,$JD936+58),"")</f>
      </c>
      <c r="JB936">
        <f>IF($JE936&gt;=59,INDEX($GT:$GT,$JD936+59),"")</f>
      </c>
      <c r="JC936">
        <f>IF($JE936&gt;=60,INDEX($GT:$GT,$JD936+60),"")</f>
      </c>
      <c r="JD936">
        <f>IFERROR(MATCH($GS936,$GT$2:$GT$322,0)+1,0)</f>
      </c>
      <c r="JE936">
        <f>IFERROR(INDEX($GU$2:$GU$322,MATCH($GS936,$GT$2:$GT$322,0)),0)</f>
      </c>
      <c r="JF936" t="s">
        <v>28</v>
      </c>
      <c r="JG936" t="s">
        <v>28</v>
      </c>
    </row>
    <row r="937" spans="1:267" x14ac:dyDescent="0.25">
      <c r="J937" s="1"/>
      <c r="K937" s="1"/>
      <c r="L937" s="1"/>
      <c r="M937" s="1"/>
      <c r="N937" s="1">
        <f>IFERROR(IF(FIND(" - ",$J937)&gt;0,MID($J937,FIND(" - ",$J937)+3,LEN($J937)),""),"")</f>
      </c>
      <c r="P937" s="1"/>
      <c r="S937" t="s">
        <v>28</v>
      </c>
      <c r="U937">
        <f>IF(OR($S937="",$T937=""),"",IFERROR($S937/$T937,0))</f>
      </c>
      <c r="V937">
        <f>IF($S937="","",
IF($K937="","",
IF(ISNUMBER(SEARCH("exempt",LOWER($K937))),0,
$S937*(VALUE(SUBSTITUTE($K937,"%",""))/100))))</f>
      </c>
      <c r="AB937">
        <f>IF($S937="","",
SUM($S937,$V937,$Z937,$W937,$Y937)-
IF($AA937="",0,VALUE($AA937)))</f>
      </c>
      <c r="AJ937" t="s">
        <v>1796</v>
      </c>
      <c r="AR937">
        <f>IFERROR(LEFT($J937,FIND(" - ",$J937)-1),$J937)</f>
      </c>
      <c r="AU937">
        <f>IF($CJ937&gt;=1,INDEX($AS:$AS,$CI937+1),"")</f>
      </c>
      <c r="AV937">
        <f>IF($CJ937&gt;=2,INDEX($AS:$AS,$CI937+2),"")</f>
      </c>
      <c r="AW937">
        <f>IF($CJ937&gt;=3,INDEX($AS:$AS,$CI937+3),"")</f>
      </c>
      <c r="AX937">
        <f>IF($CJ937&gt;=4,INDEX($AS:$AS,$CI937+4),"")</f>
      </c>
      <c r="AY937">
        <f>IF($CJ937&gt;=5,INDEX($AS:$AS,$CI937+5),"")</f>
      </c>
      <c r="AZ937">
        <f>IF($CJ937&gt;=6,INDEX($AS:$AS,$CI937+6),"")</f>
      </c>
      <c r="BA937">
        <f>IF($CJ937&gt;=7,INDEX($AS:$AS,$CI937+7),"")</f>
      </c>
      <c r="BB937">
        <f>IF($CJ937&gt;=8,INDEX($AS:$AS,$CI937+8),"")</f>
      </c>
      <c r="BC937">
        <f>IF($CJ937&gt;=9,INDEX($AS:$AS,$CI937+9),"")</f>
      </c>
      <c r="BD937">
        <f>IF($CJ937&gt;=10,INDEX($AS:$AS,$CI937+10),"")</f>
      </c>
      <c r="BE937">
        <f>IF($CJ937&gt;=11,INDEX($AS:$AS,$CI937+11),"")</f>
      </c>
      <c r="BF937">
        <f>IF($CJ937&gt;=12,INDEX($AS:$AS,$CI937+12),"")</f>
      </c>
      <c r="BG937">
        <f>IF($CJ937&gt;=13,INDEX($AS:$AS,$CI937+13),"")</f>
      </c>
      <c r="BH937">
        <f>IF($CJ937&gt;=14,INDEX($AS:$AS,$CI937+14),"")</f>
      </c>
      <c r="BI937">
        <f>IF($CJ937&gt;=15,INDEX($AS:$AS,$CI937+15),"")</f>
      </c>
      <c r="BJ937">
        <f>IF($CJ937&gt;=16,INDEX($AS:$AS,$CI937+16),"")</f>
      </c>
      <c r="BK937">
        <f>IF($CJ937&gt;=17,INDEX($AS:$AS,$CI937+17),"")</f>
      </c>
      <c r="BL937">
        <f>IF($CJ937&gt;=18,INDEX($AS:$AS,$CI937+18),"")</f>
      </c>
      <c r="BM937">
        <f>IF($CJ937&gt;=19,INDEX($AS:$AS,$CI937+19),"")</f>
      </c>
      <c r="BN937">
        <f>IF($CJ937&gt;=20,INDEX($AS:$AS,$CI937+20),"")</f>
      </c>
      <c r="BO937">
        <f>IF($CJ937&gt;=21,INDEX($AS:$AS,$CI937+21),"")</f>
      </c>
      <c r="BP937">
        <f>IF($CJ937&gt;=22,INDEX($AS:$AS,$CI937+22),"")</f>
      </c>
      <c r="BQ937">
        <f>IF($CJ937&gt;=23,INDEX($AS:$AS,$CI937+23),"")</f>
      </c>
      <c r="BR937">
        <f>IF($CJ937&gt;=24,INDEX($AS:$AS,$CI937+24),"")</f>
      </c>
      <c r="BS937">
        <f>IF($CJ937&gt;=25,INDEX($AS:$AS,$CI937+25),"")</f>
      </c>
      <c r="BT937">
        <f>IF($CJ937&gt;=26,INDEX($AS:$AS,$CI937+26),"")</f>
      </c>
      <c r="BU937">
        <f>IF($CJ937&gt;=27,INDEX($AS:$AS,$CI937+27),"")</f>
      </c>
      <c r="BV937">
        <f>IF($CJ937&gt;=28,INDEX($AS:$AS,$CI937+28),"")</f>
      </c>
      <c r="BW937">
        <f>IF($CJ937&gt;=29,INDEX($AS:$AS,$CI937+29),"")</f>
      </c>
      <c r="BX937">
        <f>IF($CJ937&gt;=30,INDEX($AS:$AS,$CI937+30),"")</f>
      </c>
      <c r="BY937">
        <f>IF($CJ937&gt;=31,INDEX($AS:$AS,$CI937+31),"")</f>
      </c>
      <c r="BZ937">
        <f>IF($CJ937&gt;=32,INDEX($AS:$AS,$CI937+32),"")</f>
      </c>
      <c r="CA937">
        <f>IF($CJ937&gt;=33,INDEX($AS:$AS,$CI937+33),"")</f>
      </c>
      <c r="CB937">
        <f>IF($CJ937&gt;=34,INDEX($AS:$AS,$CI937+34),"")</f>
      </c>
      <c r="CC937">
        <f>IF($CJ937&gt;=35,INDEX($AS:$AS,$CI937+35),"")</f>
      </c>
      <c r="CD937">
        <f>IF($CJ937&gt;=36,INDEX($AS:$AS,$CI937+36),"")</f>
      </c>
      <c r="CE937">
        <f>IF($CJ937&gt;=37,INDEX($AS:$AS,$CI937+37),"")</f>
      </c>
      <c r="CF937">
        <f>IF($CJ937&gt;=38,INDEX($AS:$AS,$CI937+38),"")</f>
      </c>
      <c r="CG937">
        <f>IF($CJ937&gt;=39,INDEX($AS:$AS,$CI937+39),"")</f>
      </c>
      <c r="CH937">
        <f>IF($CJ937&gt;=40,INDEX($AS:$AS,$CI937+40),"")</f>
      </c>
      <c r="CI937">
        <f>IFERROR(MATCH($AR937,$AS$2:$AS$133,0)+1,0)</f>
      </c>
      <c r="CJ937">
        <f>IFERROR(INDEX($AT$2:$AT$133,MATCH($AR937,$AS$2:$AS$133,0)),0)</f>
      </c>
      <c r="CK937">
        <f>IFERROR(LEFT($O937,FIND(" - ",$O937)-1),$O937)</f>
      </c>
      <c r="CL937" t="s">
        <v>1797</v>
      </c>
      <c r="CM937">
        <v>1</v>
      </c>
      <c r="CN937">
        <f>IF($DI937&gt;=1,INDEX($CL:$CL,$DH937+1),"")</f>
      </c>
      <c r="CO937">
        <f>IF($DI937&gt;=2,INDEX($CL:$CL,$DH937+2),"")</f>
      </c>
      <c r="CP937">
        <f>IF($DI937&gt;=3,INDEX($CL:$CL,$DH937+3),"")</f>
      </c>
      <c r="CQ937">
        <f>IF($DI937&gt;=4,INDEX($CL:$CL,$DH937+4),"")</f>
      </c>
      <c r="CR937">
        <f>IF($DI937&gt;=5,INDEX($CL:$CL,$DH937+5),"")</f>
      </c>
      <c r="CS937">
        <f>IF($DI937&gt;=6,INDEX($CL:$CL,$DH937+6),"")</f>
      </c>
      <c r="CT937">
        <f>IF($DI937&gt;=7,INDEX($CL:$CL,$DH937+7),"")</f>
      </c>
      <c r="CU937">
        <f>IF($DI937&gt;=8,INDEX($CL:$CL,$DH937+8),"")</f>
      </c>
      <c r="CV937">
        <f>IF($DI937&gt;=9,INDEX($CL:$CL,$DH937+9),"")</f>
      </c>
      <c r="CW937">
        <f>IF($DI937&gt;=10,INDEX($CL:$CL,$DH937+10),"")</f>
      </c>
      <c r="CX937">
        <f>IF($DI937&gt;=11,INDEX($CL:$CL,$DH937+11),"")</f>
      </c>
      <c r="CY937">
        <f>IF($DI937&gt;=12,INDEX($CL:$CL,$DH937+12),"")</f>
      </c>
      <c r="CZ937">
        <f>IF($DI937&gt;=13,INDEX($CL:$CL,$DH937+13),"")</f>
      </c>
      <c r="DA937">
        <f>IF($DI937&gt;=14,INDEX($CL:$CL,$DH937+14),"")</f>
      </c>
      <c r="DB937">
        <f>IF($DI937&gt;=15,INDEX($CL:$CL,$DH937+15),"")</f>
      </c>
      <c r="DC937">
        <f>IF($DI937&gt;=16,INDEX($CL:$CL,$DH937+16),"")</f>
      </c>
      <c r="DD937">
        <f>IF($DI937&gt;=17,INDEX($CL:$CL,$DH937+17),"")</f>
      </c>
      <c r="DE937">
        <f>IF($DI937&gt;=18,INDEX($CL:$CL,$DH937+18),"")</f>
      </c>
      <c r="DF937">
        <f>IF($DI937&gt;=19,INDEX($CL:$CL,$DH937+19),"")</f>
      </c>
      <c r="DG937">
        <f>IF($DI937&gt;=20,INDEX($CL:$CL,$DH937+20),"")</f>
      </c>
      <c r="DH937">
        <f>IFERROR(MATCH($CK937,$CL$2:$CL$1558,0)+1,0)</f>
      </c>
      <c r="DI937">
        <f>IFERROR(INDEX($CM$2:$CM$1558,MATCH($CK937,$CL$2:$CL$1558,0)),0)</f>
      </c>
      <c r="DJ937">
        <f>IFERROR(INDEX($AQ:$AQ,MATCH($K937,$AP:$AP,0))&amp;"","")</f>
      </c>
      <c r="DN937">
        <f>IF($GQ937&gt;=1,INDEX($DK:$DK,$GP937+1),"")</f>
      </c>
      <c r="DO937">
        <f>IF($GQ937&gt;=2,INDEX($DK:$DK,$GP937+2),"")</f>
      </c>
      <c r="DP937">
        <f>IF($GQ937&gt;=3,INDEX($DK:$DK,$GP937+3),"")</f>
      </c>
      <c r="DQ937">
        <f>IF($GQ937&gt;=4,INDEX($DK:$DK,$GP937+4),"")</f>
      </c>
      <c r="DR937">
        <f>IF($GQ937&gt;=5,INDEX($DK:$DK,$GP937+5),"")</f>
      </c>
      <c r="DS937">
        <f>IF($GQ937&gt;=6,INDEX($DK:$DK,$GP937+6),"")</f>
      </c>
      <c r="DT937">
        <f>IF($GQ937&gt;=7,INDEX($DK:$DK,$GP937+7),"")</f>
      </c>
      <c r="DU937">
        <f>IF($GQ937&gt;=8,INDEX($DK:$DK,$GP937+8),"")</f>
      </c>
      <c r="DV937">
        <f>IF($GQ937&gt;=9,INDEX($DK:$DK,$GP937+9),"")</f>
      </c>
      <c r="DW937">
        <f>IF($GQ937&gt;=10,INDEX($DK:$DK,$GP937+10),"")</f>
      </c>
      <c r="DX937">
        <f>IF($GQ937&gt;=11,INDEX($DK:$DK,$GP937+11),"")</f>
      </c>
      <c r="DY937">
        <f>IF($GQ937&gt;=12,INDEX($DK:$DK,$GP937+12),"")</f>
      </c>
      <c r="DZ937">
        <f>IF($GQ937&gt;=13,INDEX($DK:$DK,$GP937+13),"")</f>
      </c>
      <c r="EA937">
        <f>IF($GQ937&gt;=14,INDEX($DK:$DK,$GP937+14),"")</f>
      </c>
      <c r="EB937">
        <f>IF($GQ937&gt;=15,INDEX($DK:$DK,$GP937+15),"")</f>
      </c>
      <c r="EC937">
        <f>IF($GQ937&gt;=16,INDEX($DK:$DK,$GP937+16),"")</f>
      </c>
      <c r="ED937">
        <f>IF($GQ937&gt;=17,INDEX($DK:$DK,$GP937+17),"")</f>
      </c>
      <c r="EE937">
        <f>IF($GQ937&gt;=18,INDEX($DK:$DK,$GP937+18),"")</f>
      </c>
      <c r="EF937">
        <f>IF($GQ937&gt;=19,INDEX($DK:$DK,$GP937+19),"")</f>
      </c>
      <c r="EG937">
        <f>IF($GQ937&gt;=20,INDEX($DK:$DK,$GP937+20),"")</f>
      </c>
      <c r="EH937">
        <f>IF($GQ937&gt;=21,INDEX($DK:$DK,$GP937+21),"")</f>
      </c>
      <c r="EI937">
        <f>IF($GQ937&gt;=22,INDEX($DK:$DK,$GP937+22),"")</f>
      </c>
      <c r="EJ937">
        <f>IF($GQ937&gt;=23,INDEX($DK:$DK,$GP937+23),"")</f>
      </c>
      <c r="EK937">
        <f>IF($GQ937&gt;=24,INDEX($DK:$DK,$GP937+24),"")</f>
      </c>
      <c r="EL937">
        <f>IF($GQ937&gt;=25,INDEX($DK:$DK,$GP937+25),"")</f>
      </c>
      <c r="EM937">
        <f>IF($GQ937&gt;=26,INDEX($DK:$DK,$GP937+26),"")</f>
      </c>
      <c r="EN937">
        <f>IF($GQ937&gt;=27,INDEX($DK:$DK,$GP937+27),"")</f>
      </c>
      <c r="EO937">
        <f>IF($GQ937&gt;=28,INDEX($DK:$DK,$GP937+28),"")</f>
      </c>
      <c r="EP937">
        <f>IF($GQ937&gt;=29,INDEX($DK:$DK,$GP937+29),"")</f>
      </c>
      <c r="EQ937">
        <f>IF($GQ937&gt;=30,INDEX($DK:$DK,$GP937+30),"")</f>
      </c>
      <c r="ER937">
        <f>IF($GQ937&gt;=31,INDEX($DK:$DK,$GP937+31),"")</f>
      </c>
      <c r="ES937">
        <f>IF($GQ937&gt;=32,INDEX($DK:$DK,$GP937+32),"")</f>
      </c>
      <c r="ET937">
        <f>IF($GQ937&gt;=33,INDEX($DK:$DK,$GP937+33),"")</f>
      </c>
      <c r="EU937">
        <f>IF($GQ937&gt;=34,INDEX($DK:$DK,$GP937+34),"")</f>
      </c>
      <c r="EV937">
        <f>IF($GQ937&gt;=35,INDEX($DK:$DK,$GP937+35),"")</f>
      </c>
      <c r="EW937">
        <f>IF($GQ937&gt;=36,INDEX($DK:$DK,$GP937+36),"")</f>
      </c>
      <c r="EX937">
        <f>IF($GQ937&gt;=37,INDEX($DK:$DK,$GP937+37),"")</f>
      </c>
      <c r="EY937">
        <f>IF($GQ937&gt;=38,INDEX($DK:$DK,$GP937+38),"")</f>
      </c>
      <c r="EZ937">
        <f>IF($GQ937&gt;=39,INDEX($DK:$DK,$GP937+39),"")</f>
      </c>
      <c r="FA937">
        <f>IF($GQ937&gt;=40,INDEX($DK:$DK,$GP937+40),"")</f>
      </c>
      <c r="FB937">
        <f>IF($GQ937&gt;=1,INDEX($DL:$DL,$GP937+1),"")</f>
      </c>
      <c r="FC937">
        <f>IF($GQ937&gt;=2,INDEX($DL:$DL,$GP937+2),"")</f>
      </c>
      <c r="FD937">
        <f>IF($GQ937&gt;=3,INDEX($DL:$DL,$GP937+3),"")</f>
      </c>
      <c r="FE937">
        <f>IF($GQ937&gt;=4,INDEX($DL:$DL,$GP937+4),"")</f>
      </c>
      <c r="FF937">
        <f>IF($GQ937&gt;=5,INDEX($DL:$DL,$GP937+5),"")</f>
      </c>
      <c r="FG937">
        <f>IF($GQ937&gt;=6,INDEX($DL:$DL,$GP937+6),"")</f>
      </c>
      <c r="FH937">
        <f>IF($GQ937&gt;=7,INDEX($DL:$DL,$GP937+7),"")</f>
      </c>
      <c r="FI937">
        <f>IF($GQ937&gt;=8,INDEX($DL:$DL,$GP937+8),"")</f>
      </c>
      <c r="FJ937">
        <f>IF($GQ937&gt;=9,INDEX($DL:$DL,$GP937+9),"")</f>
      </c>
      <c r="FK937">
        <f>IF($GQ937&gt;=10,INDEX($DL:$DL,$GP937+10),"")</f>
      </c>
      <c r="FL937">
        <f>IF($GQ937&gt;=11,INDEX($DL:$DL,$GP937+11),"")</f>
      </c>
      <c r="FM937">
        <f>IF($GQ937&gt;=12,INDEX($DL:$DL,$GP937+12),"")</f>
      </c>
      <c r="FN937">
        <f>IF($GQ937&gt;=13,INDEX($DL:$DL,$GP937+13),"")</f>
      </c>
      <c r="FO937">
        <f>IF($GQ937&gt;=14,INDEX($DL:$DL,$GP937+14),"")</f>
      </c>
      <c r="FP937">
        <f>IF($GQ937&gt;=15,INDEX($DL:$DL,$GP937+15),"")</f>
      </c>
      <c r="FQ937">
        <f>IF($GQ937&gt;=16,INDEX($DL:$DL,$GP937+16),"")</f>
      </c>
      <c r="FR937">
        <f>IF($GQ937&gt;=17,INDEX($DL:$DL,$GP937+17),"")</f>
      </c>
      <c r="FS937">
        <f>IF($GQ937&gt;=18,INDEX($DL:$DL,$GP937+18),"")</f>
      </c>
      <c r="FT937">
        <f>IF($GQ937&gt;=19,INDEX($DL:$DL,$GP937+19),"")</f>
      </c>
      <c r="FU937">
        <f>IF($GQ937&gt;=20,INDEX($DL:$DL,$GP937+20),"")</f>
      </c>
      <c r="FV937">
        <f>IF($GQ937&gt;=21,INDEX($DL:$DL,$GP937+21),"")</f>
      </c>
      <c r="FW937">
        <f>IF($GQ937&gt;=22,INDEX($DL:$DL,$GP937+22),"")</f>
      </c>
      <c r="FX937">
        <f>IF($GQ937&gt;=23,INDEX($DL:$DL,$GP937+23),"")</f>
      </c>
      <c r="FY937">
        <f>IF($GQ937&gt;=24,INDEX($DL:$DL,$GP937+24),"")</f>
      </c>
      <c r="FZ937">
        <f>IF($GQ937&gt;=25,INDEX($DL:$DL,$GP937+25),"")</f>
      </c>
      <c r="GA937">
        <f>IF($GQ937&gt;=26,INDEX($DL:$DL,$GP937+26),"")</f>
      </c>
      <c r="GB937">
        <f>IF($GQ937&gt;=27,INDEX($DL:$DL,$GP937+27),"")</f>
      </c>
      <c r="GC937">
        <f>IF($GQ937&gt;=28,INDEX($DL:$DL,$GP937+28),"")</f>
      </c>
      <c r="GD937">
        <f>IF($GQ937&gt;=29,INDEX($DL:$DL,$GP937+29),"")</f>
      </c>
      <c r="GE937">
        <f>IF($GQ937&gt;=30,INDEX($DL:$DL,$GP937+30),"")</f>
      </c>
      <c r="GF937">
        <f>IF($GQ937&gt;=31,INDEX($DL:$DL,$GP937+31),"")</f>
      </c>
      <c r="GG937">
        <f>IF($GQ937&gt;=32,INDEX($DL:$DL,$GP937+32),"")</f>
      </c>
      <c r="GH937">
        <f>IF($GQ937&gt;=33,INDEX($DL:$DL,$GP937+33),"")</f>
      </c>
      <c r="GI937">
        <f>IF($GQ937&gt;=34,INDEX($DL:$DL,$GP937+34),"")</f>
      </c>
      <c r="GJ937">
        <f>IF($GQ937&gt;=35,INDEX($DL:$DL,$GP937+35),"")</f>
      </c>
      <c r="GK937">
        <f>IF($GQ937&gt;=36,INDEX($DL:$DL,$GP937+36),"")</f>
      </c>
      <c r="GL937">
        <f>IF($GQ937&gt;=37,INDEX($DL:$DL,$GP937+37),"")</f>
      </c>
      <c r="GM937">
        <f>IF($GQ937&gt;=38,INDEX($DL:$DL,$GP937+38),"")</f>
      </c>
      <c r="GN937">
        <f>IF($GQ937&gt;=39,INDEX($DL:$DL,$GP937+39),"")</f>
      </c>
      <c r="GO937">
        <f>IF($GQ937&gt;=40,INDEX($DL:$DL,$GP937+40),"")</f>
      </c>
      <c r="GP937">
        <f>IFERROR(MATCH($DJ937,$DK$2:$DK$148,0)+1,0)</f>
      </c>
      <c r="GQ937">
        <f>IFERROR(INDEX($DM$2:$DM$148,MATCH($DJ937,$DK$2:$DK$148,0)),0)</f>
      </c>
      <c r="GR937">
        <f>IFERROR(MATCH($L937,$DN$937:$FA$937,0),0)</f>
      </c>
      <c r="GS937">
        <f>IF($GR937&gt;0,INDEX($FB$937:$GO$937,$GR937),"")</f>
      </c>
      <c r="GV937">
        <f>IF($JE937&gt;=1,INDEX($GT:$GT,$JD937+1),"")</f>
      </c>
      <c r="GW937">
        <f>IF($JE937&gt;=2,INDEX($GT:$GT,$JD937+2),"")</f>
      </c>
      <c r="GX937">
        <f>IF($JE937&gt;=3,INDEX($GT:$GT,$JD937+3),"")</f>
      </c>
      <c r="GY937">
        <f>IF($JE937&gt;=4,INDEX($GT:$GT,$JD937+4),"")</f>
      </c>
      <c r="GZ937">
        <f>IF($JE937&gt;=5,INDEX($GT:$GT,$JD937+5),"")</f>
      </c>
      <c r="HA937">
        <f>IF($JE937&gt;=6,INDEX($GT:$GT,$JD937+6),"")</f>
      </c>
      <c r="HB937">
        <f>IF($JE937&gt;=7,INDEX($GT:$GT,$JD937+7),"")</f>
      </c>
      <c r="HC937">
        <f>IF($JE937&gt;=8,INDEX($GT:$GT,$JD937+8),"")</f>
      </c>
      <c r="HD937">
        <f>IF($JE937&gt;=9,INDEX($GT:$GT,$JD937+9),"")</f>
      </c>
      <c r="HE937">
        <f>IF($JE937&gt;=10,INDEX($GT:$GT,$JD937+10),"")</f>
      </c>
      <c r="HF937">
        <f>IF($JE937&gt;=11,INDEX($GT:$GT,$JD937+11),"")</f>
      </c>
      <c r="HG937">
        <f>IF($JE937&gt;=12,INDEX($GT:$GT,$JD937+12),"")</f>
      </c>
      <c r="HH937">
        <f>IF($JE937&gt;=13,INDEX($GT:$GT,$JD937+13),"")</f>
      </c>
      <c r="HI937">
        <f>IF($JE937&gt;=14,INDEX($GT:$GT,$JD937+14),"")</f>
      </c>
      <c r="HJ937">
        <f>IF($JE937&gt;=15,INDEX($GT:$GT,$JD937+15),"")</f>
      </c>
      <c r="HK937">
        <f>IF($JE937&gt;=16,INDEX($GT:$GT,$JD937+16),"")</f>
      </c>
      <c r="HL937">
        <f>IF($JE937&gt;=17,INDEX($GT:$GT,$JD937+17),"")</f>
      </c>
      <c r="HM937">
        <f>IF($JE937&gt;=18,INDEX($GT:$GT,$JD937+18),"")</f>
      </c>
      <c r="HN937">
        <f>IF($JE937&gt;=19,INDEX($GT:$GT,$JD937+19),"")</f>
      </c>
      <c r="HO937">
        <f>IF($JE937&gt;=20,INDEX($GT:$GT,$JD937+20),"")</f>
      </c>
      <c r="HP937">
        <f>IF($JE937&gt;=21,INDEX($GT:$GT,$JD937+21),"")</f>
      </c>
      <c r="HQ937">
        <f>IF($JE937&gt;=22,INDEX($GT:$GT,$JD937+22),"")</f>
      </c>
      <c r="HR937">
        <f>IF($JE937&gt;=23,INDEX($GT:$GT,$JD937+23),"")</f>
      </c>
      <c r="HS937">
        <f>IF($JE937&gt;=24,INDEX($GT:$GT,$JD937+24),"")</f>
      </c>
      <c r="HT937">
        <f>IF($JE937&gt;=25,INDEX($GT:$GT,$JD937+25),"")</f>
      </c>
      <c r="HU937">
        <f>IF($JE937&gt;=26,INDEX($GT:$GT,$JD937+26),"")</f>
      </c>
      <c r="HV937">
        <f>IF($JE937&gt;=27,INDEX($GT:$GT,$JD937+27),"")</f>
      </c>
      <c r="HW937">
        <f>IF($JE937&gt;=28,INDEX($GT:$GT,$JD937+28),"")</f>
      </c>
      <c r="HX937">
        <f>IF($JE937&gt;=29,INDEX($GT:$GT,$JD937+29),"")</f>
      </c>
      <c r="HY937">
        <f>IF($JE937&gt;=30,INDEX($GT:$GT,$JD937+30),"")</f>
      </c>
      <c r="HZ937">
        <f>IF($JE937&gt;=31,INDEX($GT:$GT,$JD937+31),"")</f>
      </c>
      <c r="IA937">
        <f>IF($JE937&gt;=32,INDEX($GT:$GT,$JD937+32),"")</f>
      </c>
      <c r="IB937">
        <f>IF($JE937&gt;=33,INDEX($GT:$GT,$JD937+33),"")</f>
      </c>
      <c r="IC937">
        <f>IF($JE937&gt;=34,INDEX($GT:$GT,$JD937+34),"")</f>
      </c>
      <c r="ID937">
        <f>IF($JE937&gt;=35,INDEX($GT:$GT,$JD937+35),"")</f>
      </c>
      <c r="IE937">
        <f>IF($JE937&gt;=36,INDEX($GT:$GT,$JD937+36),"")</f>
      </c>
      <c r="IF937">
        <f>IF($JE937&gt;=37,INDEX($GT:$GT,$JD937+37),"")</f>
      </c>
      <c r="IG937">
        <f>IF($JE937&gt;=38,INDEX($GT:$GT,$JD937+38),"")</f>
      </c>
      <c r="IH937">
        <f>IF($JE937&gt;=39,INDEX($GT:$GT,$JD937+39),"")</f>
      </c>
      <c r="II937">
        <f>IF($JE937&gt;=40,INDEX($GT:$GT,$JD937+40),"")</f>
      </c>
      <c r="IJ937">
        <f>IF($JE937&gt;=41,INDEX($GT:$GT,$JD937+41),"")</f>
      </c>
      <c r="IK937">
        <f>IF($JE937&gt;=42,INDEX($GT:$GT,$JD937+42),"")</f>
      </c>
      <c r="IL937">
        <f>IF($JE937&gt;=43,INDEX($GT:$GT,$JD937+43),"")</f>
      </c>
      <c r="IM937">
        <f>IF($JE937&gt;=44,INDEX($GT:$GT,$JD937+44),"")</f>
      </c>
      <c r="IN937">
        <f>IF($JE937&gt;=45,INDEX($GT:$GT,$JD937+45),"")</f>
      </c>
      <c r="IO937">
        <f>IF($JE937&gt;=46,INDEX($GT:$GT,$JD937+46),"")</f>
      </c>
      <c r="IP937">
        <f>IF($JE937&gt;=47,INDEX($GT:$GT,$JD937+47),"")</f>
      </c>
      <c r="IQ937">
        <f>IF($JE937&gt;=48,INDEX($GT:$GT,$JD937+48),"")</f>
      </c>
      <c r="IR937">
        <f>IF($JE937&gt;=49,INDEX($GT:$GT,$JD937+49),"")</f>
      </c>
      <c r="IS937">
        <f>IF($JE937&gt;=50,INDEX($GT:$GT,$JD937+50),"")</f>
      </c>
      <c r="IT937">
        <f>IF($JE937&gt;=51,INDEX($GT:$GT,$JD937+51),"")</f>
      </c>
      <c r="IU937">
        <f>IF($JE937&gt;=52,INDEX($GT:$GT,$JD937+52),"")</f>
      </c>
      <c r="IV937">
        <f>IF($JE937&gt;=53,INDEX($GT:$GT,$JD937+53),"")</f>
      </c>
      <c r="IW937">
        <f>IF($JE937&gt;=54,INDEX($GT:$GT,$JD937+54),"")</f>
      </c>
      <c r="IX937">
        <f>IF($JE937&gt;=55,INDEX($GT:$GT,$JD937+55),"")</f>
      </c>
      <c r="IY937">
        <f>IF($JE937&gt;=56,INDEX($GT:$GT,$JD937+56),"")</f>
      </c>
      <c r="IZ937">
        <f>IF($JE937&gt;=57,INDEX($GT:$GT,$JD937+57),"")</f>
      </c>
      <c r="JA937">
        <f>IF($JE937&gt;=58,INDEX($GT:$GT,$JD937+58),"")</f>
      </c>
      <c r="JB937">
        <f>IF($JE937&gt;=59,INDEX($GT:$GT,$JD937+59),"")</f>
      </c>
      <c r="JC937">
        <f>IF($JE937&gt;=60,INDEX($GT:$GT,$JD937+60),"")</f>
      </c>
      <c r="JD937">
        <f>IFERROR(MATCH($GS937,$GT$2:$GT$322,0)+1,0)</f>
      </c>
      <c r="JE937">
        <f>IFERROR(INDEX($GU$2:$GU$322,MATCH($GS937,$GT$2:$GT$322,0)),0)</f>
      </c>
      <c r="JF937" t="s">
        <v>28</v>
      </c>
      <c r="JG937" t="s">
        <v>28</v>
      </c>
    </row>
    <row r="938" spans="1:267" x14ac:dyDescent="0.25">
      <c r="J938" s="1"/>
      <c r="K938" s="1"/>
      <c r="L938" s="1"/>
      <c r="M938" s="1"/>
      <c r="N938" s="1">
        <f>IFERROR(IF(FIND(" - ",$J938)&gt;0,MID($J938,FIND(" - ",$J938)+3,LEN($J938)),""),"")</f>
      </c>
      <c r="P938" s="1"/>
      <c r="S938" t="s">
        <v>28</v>
      </c>
      <c r="U938">
        <f>IF(OR($S938="",$T938=""),"",IFERROR($S938/$T938,0))</f>
      </c>
      <c r="V938">
        <f>IF($S938="","",
IF($K938="","",
IF(ISNUMBER(SEARCH("exempt",LOWER($K938))),0,
$S938*(VALUE(SUBSTITUTE($K938,"%",""))/100))))</f>
      </c>
      <c r="AB938">
        <f>IF($S938="","",
SUM($S938,$V938,$Z938,$W938,$Y938)-
IF($AA938="",0,VALUE($AA938)))</f>
      </c>
      <c r="AJ938" t="s">
        <v>1798</v>
      </c>
      <c r="AR938">
        <f>IFERROR(LEFT($J938,FIND(" - ",$J938)-1),$J938)</f>
      </c>
      <c r="AU938">
        <f>IF($CJ938&gt;=1,INDEX($AS:$AS,$CI938+1),"")</f>
      </c>
      <c r="AV938">
        <f>IF($CJ938&gt;=2,INDEX($AS:$AS,$CI938+2),"")</f>
      </c>
      <c r="AW938">
        <f>IF($CJ938&gt;=3,INDEX($AS:$AS,$CI938+3),"")</f>
      </c>
      <c r="AX938">
        <f>IF($CJ938&gt;=4,INDEX($AS:$AS,$CI938+4),"")</f>
      </c>
      <c r="AY938">
        <f>IF($CJ938&gt;=5,INDEX($AS:$AS,$CI938+5),"")</f>
      </c>
      <c r="AZ938">
        <f>IF($CJ938&gt;=6,INDEX($AS:$AS,$CI938+6),"")</f>
      </c>
      <c r="BA938">
        <f>IF($CJ938&gt;=7,INDEX($AS:$AS,$CI938+7),"")</f>
      </c>
      <c r="BB938">
        <f>IF($CJ938&gt;=8,INDEX($AS:$AS,$CI938+8),"")</f>
      </c>
      <c r="BC938">
        <f>IF($CJ938&gt;=9,INDEX($AS:$AS,$CI938+9),"")</f>
      </c>
      <c r="BD938">
        <f>IF($CJ938&gt;=10,INDEX($AS:$AS,$CI938+10),"")</f>
      </c>
      <c r="BE938">
        <f>IF($CJ938&gt;=11,INDEX($AS:$AS,$CI938+11),"")</f>
      </c>
      <c r="BF938">
        <f>IF($CJ938&gt;=12,INDEX($AS:$AS,$CI938+12),"")</f>
      </c>
      <c r="BG938">
        <f>IF($CJ938&gt;=13,INDEX($AS:$AS,$CI938+13),"")</f>
      </c>
      <c r="BH938">
        <f>IF($CJ938&gt;=14,INDEX($AS:$AS,$CI938+14),"")</f>
      </c>
      <c r="BI938">
        <f>IF($CJ938&gt;=15,INDEX($AS:$AS,$CI938+15),"")</f>
      </c>
      <c r="BJ938">
        <f>IF($CJ938&gt;=16,INDEX($AS:$AS,$CI938+16),"")</f>
      </c>
      <c r="BK938">
        <f>IF($CJ938&gt;=17,INDEX($AS:$AS,$CI938+17),"")</f>
      </c>
      <c r="BL938">
        <f>IF($CJ938&gt;=18,INDEX($AS:$AS,$CI938+18),"")</f>
      </c>
      <c r="BM938">
        <f>IF($CJ938&gt;=19,INDEX($AS:$AS,$CI938+19),"")</f>
      </c>
      <c r="BN938">
        <f>IF($CJ938&gt;=20,INDEX($AS:$AS,$CI938+20),"")</f>
      </c>
      <c r="BO938">
        <f>IF($CJ938&gt;=21,INDEX($AS:$AS,$CI938+21),"")</f>
      </c>
      <c r="BP938">
        <f>IF($CJ938&gt;=22,INDEX($AS:$AS,$CI938+22),"")</f>
      </c>
      <c r="BQ938">
        <f>IF($CJ938&gt;=23,INDEX($AS:$AS,$CI938+23),"")</f>
      </c>
      <c r="BR938">
        <f>IF($CJ938&gt;=24,INDEX($AS:$AS,$CI938+24),"")</f>
      </c>
      <c r="BS938">
        <f>IF($CJ938&gt;=25,INDEX($AS:$AS,$CI938+25),"")</f>
      </c>
      <c r="BT938">
        <f>IF($CJ938&gt;=26,INDEX($AS:$AS,$CI938+26),"")</f>
      </c>
      <c r="BU938">
        <f>IF($CJ938&gt;=27,INDEX($AS:$AS,$CI938+27),"")</f>
      </c>
      <c r="BV938">
        <f>IF($CJ938&gt;=28,INDEX($AS:$AS,$CI938+28),"")</f>
      </c>
      <c r="BW938">
        <f>IF($CJ938&gt;=29,INDEX($AS:$AS,$CI938+29),"")</f>
      </c>
      <c r="BX938">
        <f>IF($CJ938&gt;=30,INDEX($AS:$AS,$CI938+30),"")</f>
      </c>
      <c r="BY938">
        <f>IF($CJ938&gt;=31,INDEX($AS:$AS,$CI938+31),"")</f>
      </c>
      <c r="BZ938">
        <f>IF($CJ938&gt;=32,INDEX($AS:$AS,$CI938+32),"")</f>
      </c>
      <c r="CA938">
        <f>IF($CJ938&gt;=33,INDEX($AS:$AS,$CI938+33),"")</f>
      </c>
      <c r="CB938">
        <f>IF($CJ938&gt;=34,INDEX($AS:$AS,$CI938+34),"")</f>
      </c>
      <c r="CC938">
        <f>IF($CJ938&gt;=35,INDEX($AS:$AS,$CI938+35),"")</f>
      </c>
      <c r="CD938">
        <f>IF($CJ938&gt;=36,INDEX($AS:$AS,$CI938+36),"")</f>
      </c>
      <c r="CE938">
        <f>IF($CJ938&gt;=37,INDEX($AS:$AS,$CI938+37),"")</f>
      </c>
      <c r="CF938">
        <f>IF($CJ938&gt;=38,INDEX($AS:$AS,$CI938+38),"")</f>
      </c>
      <c r="CG938">
        <f>IF($CJ938&gt;=39,INDEX($AS:$AS,$CI938+39),"")</f>
      </c>
      <c r="CH938">
        <f>IF($CJ938&gt;=40,INDEX($AS:$AS,$CI938+40),"")</f>
      </c>
      <c r="CI938">
        <f>IFERROR(MATCH($AR938,$AS$2:$AS$133,0)+1,0)</f>
      </c>
      <c r="CJ938">
        <f>IFERROR(INDEX($AT$2:$AT$133,MATCH($AR938,$AS$2:$AS$133,0)),0)</f>
      </c>
      <c r="CK938">
        <f>IFERROR(LEFT($O938,FIND(" - ",$O938)-1),$O938)</f>
      </c>
      <c r="CL938" t="s">
        <v>113</v>
      </c>
      <c r="CN938">
        <f>IF($DI938&gt;=1,INDEX($CL:$CL,$DH938+1),"")</f>
      </c>
      <c r="CO938">
        <f>IF($DI938&gt;=2,INDEX($CL:$CL,$DH938+2),"")</f>
      </c>
      <c r="CP938">
        <f>IF($DI938&gt;=3,INDEX($CL:$CL,$DH938+3),"")</f>
      </c>
      <c r="CQ938">
        <f>IF($DI938&gt;=4,INDEX($CL:$CL,$DH938+4),"")</f>
      </c>
      <c r="CR938">
        <f>IF($DI938&gt;=5,INDEX($CL:$CL,$DH938+5),"")</f>
      </c>
      <c r="CS938">
        <f>IF($DI938&gt;=6,INDEX($CL:$CL,$DH938+6),"")</f>
      </c>
      <c r="CT938">
        <f>IF($DI938&gt;=7,INDEX($CL:$CL,$DH938+7),"")</f>
      </c>
      <c r="CU938">
        <f>IF($DI938&gt;=8,INDEX($CL:$CL,$DH938+8),"")</f>
      </c>
      <c r="CV938">
        <f>IF($DI938&gt;=9,INDEX($CL:$CL,$DH938+9),"")</f>
      </c>
      <c r="CW938">
        <f>IF($DI938&gt;=10,INDEX($CL:$CL,$DH938+10),"")</f>
      </c>
      <c r="CX938">
        <f>IF($DI938&gt;=11,INDEX($CL:$CL,$DH938+11),"")</f>
      </c>
      <c r="CY938">
        <f>IF($DI938&gt;=12,INDEX($CL:$CL,$DH938+12),"")</f>
      </c>
      <c r="CZ938">
        <f>IF($DI938&gt;=13,INDEX($CL:$CL,$DH938+13),"")</f>
      </c>
      <c r="DA938">
        <f>IF($DI938&gt;=14,INDEX($CL:$CL,$DH938+14),"")</f>
      </c>
      <c r="DB938">
        <f>IF($DI938&gt;=15,INDEX($CL:$CL,$DH938+15),"")</f>
      </c>
      <c r="DC938">
        <f>IF($DI938&gt;=16,INDEX($CL:$CL,$DH938+16),"")</f>
      </c>
      <c r="DD938">
        <f>IF($DI938&gt;=17,INDEX($CL:$CL,$DH938+17),"")</f>
      </c>
      <c r="DE938">
        <f>IF($DI938&gt;=18,INDEX($CL:$CL,$DH938+18),"")</f>
      </c>
      <c r="DF938">
        <f>IF($DI938&gt;=19,INDEX($CL:$CL,$DH938+19),"")</f>
      </c>
      <c r="DG938">
        <f>IF($DI938&gt;=20,INDEX($CL:$CL,$DH938+20),"")</f>
      </c>
      <c r="DH938">
        <f>IFERROR(MATCH($CK938,$CL$2:$CL$1558,0)+1,0)</f>
      </c>
      <c r="DI938">
        <f>IFERROR(INDEX($CM$2:$CM$1558,MATCH($CK938,$CL$2:$CL$1558,0)),0)</f>
      </c>
      <c r="DJ938">
        <f>IFERROR(INDEX($AQ:$AQ,MATCH($K938,$AP:$AP,0))&amp;"","")</f>
      </c>
      <c r="DN938">
        <f>IF($GQ938&gt;=1,INDEX($DK:$DK,$GP938+1),"")</f>
      </c>
      <c r="DO938">
        <f>IF($GQ938&gt;=2,INDEX($DK:$DK,$GP938+2),"")</f>
      </c>
      <c r="DP938">
        <f>IF($GQ938&gt;=3,INDEX($DK:$DK,$GP938+3),"")</f>
      </c>
      <c r="DQ938">
        <f>IF($GQ938&gt;=4,INDEX($DK:$DK,$GP938+4),"")</f>
      </c>
      <c r="DR938">
        <f>IF($GQ938&gt;=5,INDEX($DK:$DK,$GP938+5),"")</f>
      </c>
      <c r="DS938">
        <f>IF($GQ938&gt;=6,INDEX($DK:$DK,$GP938+6),"")</f>
      </c>
      <c r="DT938">
        <f>IF($GQ938&gt;=7,INDEX($DK:$DK,$GP938+7),"")</f>
      </c>
      <c r="DU938">
        <f>IF($GQ938&gt;=8,INDEX($DK:$DK,$GP938+8),"")</f>
      </c>
      <c r="DV938">
        <f>IF($GQ938&gt;=9,INDEX($DK:$DK,$GP938+9),"")</f>
      </c>
      <c r="DW938">
        <f>IF($GQ938&gt;=10,INDEX($DK:$DK,$GP938+10),"")</f>
      </c>
      <c r="DX938">
        <f>IF($GQ938&gt;=11,INDEX($DK:$DK,$GP938+11),"")</f>
      </c>
      <c r="DY938">
        <f>IF($GQ938&gt;=12,INDEX($DK:$DK,$GP938+12),"")</f>
      </c>
      <c r="DZ938">
        <f>IF($GQ938&gt;=13,INDEX($DK:$DK,$GP938+13),"")</f>
      </c>
      <c r="EA938">
        <f>IF($GQ938&gt;=14,INDEX($DK:$DK,$GP938+14),"")</f>
      </c>
      <c r="EB938">
        <f>IF($GQ938&gt;=15,INDEX($DK:$DK,$GP938+15),"")</f>
      </c>
      <c r="EC938">
        <f>IF($GQ938&gt;=16,INDEX($DK:$DK,$GP938+16),"")</f>
      </c>
      <c r="ED938">
        <f>IF($GQ938&gt;=17,INDEX($DK:$DK,$GP938+17),"")</f>
      </c>
      <c r="EE938">
        <f>IF($GQ938&gt;=18,INDEX($DK:$DK,$GP938+18),"")</f>
      </c>
      <c r="EF938">
        <f>IF($GQ938&gt;=19,INDEX($DK:$DK,$GP938+19),"")</f>
      </c>
      <c r="EG938">
        <f>IF($GQ938&gt;=20,INDEX($DK:$DK,$GP938+20),"")</f>
      </c>
      <c r="EH938">
        <f>IF($GQ938&gt;=21,INDEX($DK:$DK,$GP938+21),"")</f>
      </c>
      <c r="EI938">
        <f>IF($GQ938&gt;=22,INDEX($DK:$DK,$GP938+22),"")</f>
      </c>
      <c r="EJ938">
        <f>IF($GQ938&gt;=23,INDEX($DK:$DK,$GP938+23),"")</f>
      </c>
      <c r="EK938">
        <f>IF($GQ938&gt;=24,INDEX($DK:$DK,$GP938+24),"")</f>
      </c>
      <c r="EL938">
        <f>IF($GQ938&gt;=25,INDEX($DK:$DK,$GP938+25),"")</f>
      </c>
      <c r="EM938">
        <f>IF($GQ938&gt;=26,INDEX($DK:$DK,$GP938+26),"")</f>
      </c>
      <c r="EN938">
        <f>IF($GQ938&gt;=27,INDEX($DK:$DK,$GP938+27),"")</f>
      </c>
      <c r="EO938">
        <f>IF($GQ938&gt;=28,INDEX($DK:$DK,$GP938+28),"")</f>
      </c>
      <c r="EP938">
        <f>IF($GQ938&gt;=29,INDEX($DK:$DK,$GP938+29),"")</f>
      </c>
      <c r="EQ938">
        <f>IF($GQ938&gt;=30,INDEX($DK:$DK,$GP938+30),"")</f>
      </c>
      <c r="ER938">
        <f>IF($GQ938&gt;=31,INDEX($DK:$DK,$GP938+31),"")</f>
      </c>
      <c r="ES938">
        <f>IF($GQ938&gt;=32,INDEX($DK:$DK,$GP938+32),"")</f>
      </c>
      <c r="ET938">
        <f>IF($GQ938&gt;=33,INDEX($DK:$DK,$GP938+33),"")</f>
      </c>
      <c r="EU938">
        <f>IF($GQ938&gt;=34,INDEX($DK:$DK,$GP938+34),"")</f>
      </c>
      <c r="EV938">
        <f>IF($GQ938&gt;=35,INDEX($DK:$DK,$GP938+35),"")</f>
      </c>
      <c r="EW938">
        <f>IF($GQ938&gt;=36,INDEX($DK:$DK,$GP938+36),"")</f>
      </c>
      <c r="EX938">
        <f>IF($GQ938&gt;=37,INDEX($DK:$DK,$GP938+37),"")</f>
      </c>
      <c r="EY938">
        <f>IF($GQ938&gt;=38,INDEX($DK:$DK,$GP938+38),"")</f>
      </c>
      <c r="EZ938">
        <f>IF($GQ938&gt;=39,INDEX($DK:$DK,$GP938+39),"")</f>
      </c>
      <c r="FA938">
        <f>IF($GQ938&gt;=40,INDEX($DK:$DK,$GP938+40),"")</f>
      </c>
      <c r="FB938">
        <f>IF($GQ938&gt;=1,INDEX($DL:$DL,$GP938+1),"")</f>
      </c>
      <c r="FC938">
        <f>IF($GQ938&gt;=2,INDEX($DL:$DL,$GP938+2),"")</f>
      </c>
      <c r="FD938">
        <f>IF($GQ938&gt;=3,INDEX($DL:$DL,$GP938+3),"")</f>
      </c>
      <c r="FE938">
        <f>IF($GQ938&gt;=4,INDEX($DL:$DL,$GP938+4),"")</f>
      </c>
      <c r="FF938">
        <f>IF($GQ938&gt;=5,INDEX($DL:$DL,$GP938+5),"")</f>
      </c>
      <c r="FG938">
        <f>IF($GQ938&gt;=6,INDEX($DL:$DL,$GP938+6),"")</f>
      </c>
      <c r="FH938">
        <f>IF($GQ938&gt;=7,INDEX($DL:$DL,$GP938+7),"")</f>
      </c>
      <c r="FI938">
        <f>IF($GQ938&gt;=8,INDEX($DL:$DL,$GP938+8),"")</f>
      </c>
      <c r="FJ938">
        <f>IF($GQ938&gt;=9,INDEX($DL:$DL,$GP938+9),"")</f>
      </c>
      <c r="FK938">
        <f>IF($GQ938&gt;=10,INDEX($DL:$DL,$GP938+10),"")</f>
      </c>
      <c r="FL938">
        <f>IF($GQ938&gt;=11,INDEX($DL:$DL,$GP938+11),"")</f>
      </c>
      <c r="FM938">
        <f>IF($GQ938&gt;=12,INDEX($DL:$DL,$GP938+12),"")</f>
      </c>
      <c r="FN938">
        <f>IF($GQ938&gt;=13,INDEX($DL:$DL,$GP938+13),"")</f>
      </c>
      <c r="FO938">
        <f>IF($GQ938&gt;=14,INDEX($DL:$DL,$GP938+14),"")</f>
      </c>
      <c r="FP938">
        <f>IF($GQ938&gt;=15,INDEX($DL:$DL,$GP938+15),"")</f>
      </c>
      <c r="FQ938">
        <f>IF($GQ938&gt;=16,INDEX($DL:$DL,$GP938+16),"")</f>
      </c>
      <c r="FR938">
        <f>IF($GQ938&gt;=17,INDEX($DL:$DL,$GP938+17),"")</f>
      </c>
      <c r="FS938">
        <f>IF($GQ938&gt;=18,INDEX($DL:$DL,$GP938+18),"")</f>
      </c>
      <c r="FT938">
        <f>IF($GQ938&gt;=19,INDEX($DL:$DL,$GP938+19),"")</f>
      </c>
      <c r="FU938">
        <f>IF($GQ938&gt;=20,INDEX($DL:$DL,$GP938+20),"")</f>
      </c>
      <c r="FV938">
        <f>IF($GQ938&gt;=21,INDEX($DL:$DL,$GP938+21),"")</f>
      </c>
      <c r="FW938">
        <f>IF($GQ938&gt;=22,INDEX($DL:$DL,$GP938+22),"")</f>
      </c>
      <c r="FX938">
        <f>IF($GQ938&gt;=23,INDEX($DL:$DL,$GP938+23),"")</f>
      </c>
      <c r="FY938">
        <f>IF($GQ938&gt;=24,INDEX($DL:$DL,$GP938+24),"")</f>
      </c>
      <c r="FZ938">
        <f>IF($GQ938&gt;=25,INDEX($DL:$DL,$GP938+25),"")</f>
      </c>
      <c r="GA938">
        <f>IF($GQ938&gt;=26,INDEX($DL:$DL,$GP938+26),"")</f>
      </c>
      <c r="GB938">
        <f>IF($GQ938&gt;=27,INDEX($DL:$DL,$GP938+27),"")</f>
      </c>
      <c r="GC938">
        <f>IF($GQ938&gt;=28,INDEX($DL:$DL,$GP938+28),"")</f>
      </c>
      <c r="GD938">
        <f>IF($GQ938&gt;=29,INDEX($DL:$DL,$GP938+29),"")</f>
      </c>
      <c r="GE938">
        <f>IF($GQ938&gt;=30,INDEX($DL:$DL,$GP938+30),"")</f>
      </c>
      <c r="GF938">
        <f>IF($GQ938&gt;=31,INDEX($DL:$DL,$GP938+31),"")</f>
      </c>
      <c r="GG938">
        <f>IF($GQ938&gt;=32,INDEX($DL:$DL,$GP938+32),"")</f>
      </c>
      <c r="GH938">
        <f>IF($GQ938&gt;=33,INDEX($DL:$DL,$GP938+33),"")</f>
      </c>
      <c r="GI938">
        <f>IF($GQ938&gt;=34,INDEX($DL:$DL,$GP938+34),"")</f>
      </c>
      <c r="GJ938">
        <f>IF($GQ938&gt;=35,INDEX($DL:$DL,$GP938+35),"")</f>
      </c>
      <c r="GK938">
        <f>IF($GQ938&gt;=36,INDEX($DL:$DL,$GP938+36),"")</f>
      </c>
      <c r="GL938">
        <f>IF($GQ938&gt;=37,INDEX($DL:$DL,$GP938+37),"")</f>
      </c>
      <c r="GM938">
        <f>IF($GQ938&gt;=38,INDEX($DL:$DL,$GP938+38),"")</f>
      </c>
      <c r="GN938">
        <f>IF($GQ938&gt;=39,INDEX($DL:$DL,$GP938+39),"")</f>
      </c>
      <c r="GO938">
        <f>IF($GQ938&gt;=40,INDEX($DL:$DL,$GP938+40),"")</f>
      </c>
      <c r="GP938">
        <f>IFERROR(MATCH($DJ938,$DK$2:$DK$148,0)+1,0)</f>
      </c>
      <c r="GQ938">
        <f>IFERROR(INDEX($DM$2:$DM$148,MATCH($DJ938,$DK$2:$DK$148,0)),0)</f>
      </c>
      <c r="GR938">
        <f>IFERROR(MATCH($L938,$DN$938:$FA$938,0),0)</f>
      </c>
      <c r="GS938">
        <f>IF($GR938&gt;0,INDEX($FB$938:$GO$938,$GR938),"")</f>
      </c>
      <c r="GV938">
        <f>IF($JE938&gt;=1,INDEX($GT:$GT,$JD938+1),"")</f>
      </c>
      <c r="GW938">
        <f>IF($JE938&gt;=2,INDEX($GT:$GT,$JD938+2),"")</f>
      </c>
      <c r="GX938">
        <f>IF($JE938&gt;=3,INDEX($GT:$GT,$JD938+3),"")</f>
      </c>
      <c r="GY938">
        <f>IF($JE938&gt;=4,INDEX($GT:$GT,$JD938+4),"")</f>
      </c>
      <c r="GZ938">
        <f>IF($JE938&gt;=5,INDEX($GT:$GT,$JD938+5),"")</f>
      </c>
      <c r="HA938">
        <f>IF($JE938&gt;=6,INDEX($GT:$GT,$JD938+6),"")</f>
      </c>
      <c r="HB938">
        <f>IF($JE938&gt;=7,INDEX($GT:$GT,$JD938+7),"")</f>
      </c>
      <c r="HC938">
        <f>IF($JE938&gt;=8,INDEX($GT:$GT,$JD938+8),"")</f>
      </c>
      <c r="HD938">
        <f>IF($JE938&gt;=9,INDEX($GT:$GT,$JD938+9),"")</f>
      </c>
      <c r="HE938">
        <f>IF($JE938&gt;=10,INDEX($GT:$GT,$JD938+10),"")</f>
      </c>
      <c r="HF938">
        <f>IF($JE938&gt;=11,INDEX($GT:$GT,$JD938+11),"")</f>
      </c>
      <c r="HG938">
        <f>IF($JE938&gt;=12,INDEX($GT:$GT,$JD938+12),"")</f>
      </c>
      <c r="HH938">
        <f>IF($JE938&gt;=13,INDEX($GT:$GT,$JD938+13),"")</f>
      </c>
      <c r="HI938">
        <f>IF($JE938&gt;=14,INDEX($GT:$GT,$JD938+14),"")</f>
      </c>
      <c r="HJ938">
        <f>IF($JE938&gt;=15,INDEX($GT:$GT,$JD938+15),"")</f>
      </c>
      <c r="HK938">
        <f>IF($JE938&gt;=16,INDEX($GT:$GT,$JD938+16),"")</f>
      </c>
      <c r="HL938">
        <f>IF($JE938&gt;=17,INDEX($GT:$GT,$JD938+17),"")</f>
      </c>
      <c r="HM938">
        <f>IF($JE938&gt;=18,INDEX($GT:$GT,$JD938+18),"")</f>
      </c>
      <c r="HN938">
        <f>IF($JE938&gt;=19,INDEX($GT:$GT,$JD938+19),"")</f>
      </c>
      <c r="HO938">
        <f>IF($JE938&gt;=20,INDEX($GT:$GT,$JD938+20),"")</f>
      </c>
      <c r="HP938">
        <f>IF($JE938&gt;=21,INDEX($GT:$GT,$JD938+21),"")</f>
      </c>
      <c r="HQ938">
        <f>IF($JE938&gt;=22,INDEX($GT:$GT,$JD938+22),"")</f>
      </c>
      <c r="HR938">
        <f>IF($JE938&gt;=23,INDEX($GT:$GT,$JD938+23),"")</f>
      </c>
      <c r="HS938">
        <f>IF($JE938&gt;=24,INDEX($GT:$GT,$JD938+24),"")</f>
      </c>
      <c r="HT938">
        <f>IF($JE938&gt;=25,INDEX($GT:$GT,$JD938+25),"")</f>
      </c>
      <c r="HU938">
        <f>IF($JE938&gt;=26,INDEX($GT:$GT,$JD938+26),"")</f>
      </c>
      <c r="HV938">
        <f>IF($JE938&gt;=27,INDEX($GT:$GT,$JD938+27),"")</f>
      </c>
      <c r="HW938">
        <f>IF($JE938&gt;=28,INDEX($GT:$GT,$JD938+28),"")</f>
      </c>
      <c r="HX938">
        <f>IF($JE938&gt;=29,INDEX($GT:$GT,$JD938+29),"")</f>
      </c>
      <c r="HY938">
        <f>IF($JE938&gt;=30,INDEX($GT:$GT,$JD938+30),"")</f>
      </c>
      <c r="HZ938">
        <f>IF($JE938&gt;=31,INDEX($GT:$GT,$JD938+31),"")</f>
      </c>
      <c r="IA938">
        <f>IF($JE938&gt;=32,INDEX($GT:$GT,$JD938+32),"")</f>
      </c>
      <c r="IB938">
        <f>IF($JE938&gt;=33,INDEX($GT:$GT,$JD938+33),"")</f>
      </c>
      <c r="IC938">
        <f>IF($JE938&gt;=34,INDEX($GT:$GT,$JD938+34),"")</f>
      </c>
      <c r="ID938">
        <f>IF($JE938&gt;=35,INDEX($GT:$GT,$JD938+35),"")</f>
      </c>
      <c r="IE938">
        <f>IF($JE938&gt;=36,INDEX($GT:$GT,$JD938+36),"")</f>
      </c>
      <c r="IF938">
        <f>IF($JE938&gt;=37,INDEX($GT:$GT,$JD938+37),"")</f>
      </c>
      <c r="IG938">
        <f>IF($JE938&gt;=38,INDEX($GT:$GT,$JD938+38),"")</f>
      </c>
      <c r="IH938">
        <f>IF($JE938&gt;=39,INDEX($GT:$GT,$JD938+39),"")</f>
      </c>
      <c r="II938">
        <f>IF($JE938&gt;=40,INDEX($GT:$GT,$JD938+40),"")</f>
      </c>
      <c r="IJ938">
        <f>IF($JE938&gt;=41,INDEX($GT:$GT,$JD938+41),"")</f>
      </c>
      <c r="IK938">
        <f>IF($JE938&gt;=42,INDEX($GT:$GT,$JD938+42),"")</f>
      </c>
      <c r="IL938">
        <f>IF($JE938&gt;=43,INDEX($GT:$GT,$JD938+43),"")</f>
      </c>
      <c r="IM938">
        <f>IF($JE938&gt;=44,INDEX($GT:$GT,$JD938+44),"")</f>
      </c>
      <c r="IN938">
        <f>IF($JE938&gt;=45,INDEX($GT:$GT,$JD938+45),"")</f>
      </c>
      <c r="IO938">
        <f>IF($JE938&gt;=46,INDEX($GT:$GT,$JD938+46),"")</f>
      </c>
      <c r="IP938">
        <f>IF($JE938&gt;=47,INDEX($GT:$GT,$JD938+47),"")</f>
      </c>
      <c r="IQ938">
        <f>IF($JE938&gt;=48,INDEX($GT:$GT,$JD938+48),"")</f>
      </c>
      <c r="IR938">
        <f>IF($JE938&gt;=49,INDEX($GT:$GT,$JD938+49),"")</f>
      </c>
      <c r="IS938">
        <f>IF($JE938&gt;=50,INDEX($GT:$GT,$JD938+50),"")</f>
      </c>
      <c r="IT938">
        <f>IF($JE938&gt;=51,INDEX($GT:$GT,$JD938+51),"")</f>
      </c>
      <c r="IU938">
        <f>IF($JE938&gt;=52,INDEX($GT:$GT,$JD938+52),"")</f>
      </c>
      <c r="IV938">
        <f>IF($JE938&gt;=53,INDEX($GT:$GT,$JD938+53),"")</f>
      </c>
      <c r="IW938">
        <f>IF($JE938&gt;=54,INDEX($GT:$GT,$JD938+54),"")</f>
      </c>
      <c r="IX938">
        <f>IF($JE938&gt;=55,INDEX($GT:$GT,$JD938+55),"")</f>
      </c>
      <c r="IY938">
        <f>IF($JE938&gt;=56,INDEX($GT:$GT,$JD938+56),"")</f>
      </c>
      <c r="IZ938">
        <f>IF($JE938&gt;=57,INDEX($GT:$GT,$JD938+57),"")</f>
      </c>
      <c r="JA938">
        <f>IF($JE938&gt;=58,INDEX($GT:$GT,$JD938+58),"")</f>
      </c>
      <c r="JB938">
        <f>IF($JE938&gt;=59,INDEX($GT:$GT,$JD938+59),"")</f>
      </c>
      <c r="JC938">
        <f>IF($JE938&gt;=60,INDEX($GT:$GT,$JD938+60),"")</f>
      </c>
      <c r="JD938">
        <f>IFERROR(MATCH($GS938,$GT$2:$GT$322,0)+1,0)</f>
      </c>
      <c r="JE938">
        <f>IFERROR(INDEX($GU$2:$GU$322,MATCH($GS938,$GT$2:$GT$322,0)),0)</f>
      </c>
      <c r="JF938" t="s">
        <v>28</v>
      </c>
      <c r="JG938" t="s">
        <v>28</v>
      </c>
    </row>
    <row r="939" spans="1:267" x14ac:dyDescent="0.25">
      <c r="J939" s="1"/>
      <c r="K939" s="1"/>
      <c r="L939" s="1"/>
      <c r="M939" s="1"/>
      <c r="N939" s="1">
        <f>IFERROR(IF(FIND(" - ",$J939)&gt;0,MID($J939,FIND(" - ",$J939)+3,LEN($J939)),""),"")</f>
      </c>
      <c r="P939" s="1"/>
      <c r="S939" t="s">
        <v>28</v>
      </c>
      <c r="U939">
        <f>IF(OR($S939="",$T939=""),"",IFERROR($S939/$T939,0))</f>
      </c>
      <c r="V939">
        <f>IF($S939="","",
IF($K939="","",
IF(ISNUMBER(SEARCH("exempt",LOWER($K939))),0,
$S939*(VALUE(SUBSTITUTE($K939,"%",""))/100))))</f>
      </c>
      <c r="AB939">
        <f>IF($S939="","",
SUM($S939,$V939,$Z939,$W939,$Y939)-
IF($AA939="",0,VALUE($AA939)))</f>
      </c>
      <c r="AJ939" t="s">
        <v>1799</v>
      </c>
      <c r="AR939">
        <f>IFERROR(LEFT($J939,FIND(" - ",$J939)-1),$J939)</f>
      </c>
      <c r="AU939">
        <f>IF($CJ939&gt;=1,INDEX($AS:$AS,$CI939+1),"")</f>
      </c>
      <c r="AV939">
        <f>IF($CJ939&gt;=2,INDEX($AS:$AS,$CI939+2),"")</f>
      </c>
      <c r="AW939">
        <f>IF($CJ939&gt;=3,INDEX($AS:$AS,$CI939+3),"")</f>
      </c>
      <c r="AX939">
        <f>IF($CJ939&gt;=4,INDEX($AS:$AS,$CI939+4),"")</f>
      </c>
      <c r="AY939">
        <f>IF($CJ939&gt;=5,INDEX($AS:$AS,$CI939+5),"")</f>
      </c>
      <c r="AZ939">
        <f>IF($CJ939&gt;=6,INDEX($AS:$AS,$CI939+6),"")</f>
      </c>
      <c r="BA939">
        <f>IF($CJ939&gt;=7,INDEX($AS:$AS,$CI939+7),"")</f>
      </c>
      <c r="BB939">
        <f>IF($CJ939&gt;=8,INDEX($AS:$AS,$CI939+8),"")</f>
      </c>
      <c r="BC939">
        <f>IF($CJ939&gt;=9,INDEX($AS:$AS,$CI939+9),"")</f>
      </c>
      <c r="BD939">
        <f>IF($CJ939&gt;=10,INDEX($AS:$AS,$CI939+10),"")</f>
      </c>
      <c r="BE939">
        <f>IF($CJ939&gt;=11,INDEX($AS:$AS,$CI939+11),"")</f>
      </c>
      <c r="BF939">
        <f>IF($CJ939&gt;=12,INDEX($AS:$AS,$CI939+12),"")</f>
      </c>
      <c r="BG939">
        <f>IF($CJ939&gt;=13,INDEX($AS:$AS,$CI939+13),"")</f>
      </c>
      <c r="BH939">
        <f>IF($CJ939&gt;=14,INDEX($AS:$AS,$CI939+14),"")</f>
      </c>
      <c r="BI939">
        <f>IF($CJ939&gt;=15,INDEX($AS:$AS,$CI939+15),"")</f>
      </c>
      <c r="BJ939">
        <f>IF($CJ939&gt;=16,INDEX($AS:$AS,$CI939+16),"")</f>
      </c>
      <c r="BK939">
        <f>IF($CJ939&gt;=17,INDEX($AS:$AS,$CI939+17),"")</f>
      </c>
      <c r="BL939">
        <f>IF($CJ939&gt;=18,INDEX($AS:$AS,$CI939+18),"")</f>
      </c>
      <c r="BM939">
        <f>IF($CJ939&gt;=19,INDEX($AS:$AS,$CI939+19),"")</f>
      </c>
      <c r="BN939">
        <f>IF($CJ939&gt;=20,INDEX($AS:$AS,$CI939+20),"")</f>
      </c>
      <c r="BO939">
        <f>IF($CJ939&gt;=21,INDEX($AS:$AS,$CI939+21),"")</f>
      </c>
      <c r="BP939">
        <f>IF($CJ939&gt;=22,INDEX($AS:$AS,$CI939+22),"")</f>
      </c>
      <c r="BQ939">
        <f>IF($CJ939&gt;=23,INDEX($AS:$AS,$CI939+23),"")</f>
      </c>
      <c r="BR939">
        <f>IF($CJ939&gt;=24,INDEX($AS:$AS,$CI939+24),"")</f>
      </c>
      <c r="BS939">
        <f>IF($CJ939&gt;=25,INDEX($AS:$AS,$CI939+25),"")</f>
      </c>
      <c r="BT939">
        <f>IF($CJ939&gt;=26,INDEX($AS:$AS,$CI939+26),"")</f>
      </c>
      <c r="BU939">
        <f>IF($CJ939&gt;=27,INDEX($AS:$AS,$CI939+27),"")</f>
      </c>
      <c r="BV939">
        <f>IF($CJ939&gt;=28,INDEX($AS:$AS,$CI939+28),"")</f>
      </c>
      <c r="BW939">
        <f>IF($CJ939&gt;=29,INDEX($AS:$AS,$CI939+29),"")</f>
      </c>
      <c r="BX939">
        <f>IF($CJ939&gt;=30,INDEX($AS:$AS,$CI939+30),"")</f>
      </c>
      <c r="BY939">
        <f>IF($CJ939&gt;=31,INDEX($AS:$AS,$CI939+31),"")</f>
      </c>
      <c r="BZ939">
        <f>IF($CJ939&gt;=32,INDEX($AS:$AS,$CI939+32),"")</f>
      </c>
      <c r="CA939">
        <f>IF($CJ939&gt;=33,INDEX($AS:$AS,$CI939+33),"")</f>
      </c>
      <c r="CB939">
        <f>IF($CJ939&gt;=34,INDEX($AS:$AS,$CI939+34),"")</f>
      </c>
      <c r="CC939">
        <f>IF($CJ939&gt;=35,INDEX($AS:$AS,$CI939+35),"")</f>
      </c>
      <c r="CD939">
        <f>IF($CJ939&gt;=36,INDEX($AS:$AS,$CI939+36),"")</f>
      </c>
      <c r="CE939">
        <f>IF($CJ939&gt;=37,INDEX($AS:$AS,$CI939+37),"")</f>
      </c>
      <c r="CF939">
        <f>IF($CJ939&gt;=38,INDEX($AS:$AS,$CI939+38),"")</f>
      </c>
      <c r="CG939">
        <f>IF($CJ939&gt;=39,INDEX($AS:$AS,$CI939+39),"")</f>
      </c>
      <c r="CH939">
        <f>IF($CJ939&gt;=40,INDEX($AS:$AS,$CI939+40),"")</f>
      </c>
      <c r="CI939">
        <f>IFERROR(MATCH($AR939,$AS$2:$AS$133,0)+1,0)</f>
      </c>
      <c r="CJ939">
        <f>IFERROR(INDEX($AT$2:$AT$133,MATCH($AR939,$AS$2:$AS$133,0)),0)</f>
      </c>
      <c r="CK939">
        <f>IFERROR(LEFT($O939,FIND(" - ",$O939)-1),$O939)</f>
      </c>
      <c r="CL939" t="s">
        <v>1800</v>
      </c>
      <c r="CM939">
        <v>1</v>
      </c>
      <c r="CN939">
        <f>IF($DI939&gt;=1,INDEX($CL:$CL,$DH939+1),"")</f>
      </c>
      <c r="CO939">
        <f>IF($DI939&gt;=2,INDEX($CL:$CL,$DH939+2),"")</f>
      </c>
      <c r="CP939">
        <f>IF($DI939&gt;=3,INDEX($CL:$CL,$DH939+3),"")</f>
      </c>
      <c r="CQ939">
        <f>IF($DI939&gt;=4,INDEX($CL:$CL,$DH939+4),"")</f>
      </c>
      <c r="CR939">
        <f>IF($DI939&gt;=5,INDEX($CL:$CL,$DH939+5),"")</f>
      </c>
      <c r="CS939">
        <f>IF($DI939&gt;=6,INDEX($CL:$CL,$DH939+6),"")</f>
      </c>
      <c r="CT939">
        <f>IF($DI939&gt;=7,INDEX($CL:$CL,$DH939+7),"")</f>
      </c>
      <c r="CU939">
        <f>IF($DI939&gt;=8,INDEX($CL:$CL,$DH939+8),"")</f>
      </c>
      <c r="CV939">
        <f>IF($DI939&gt;=9,INDEX($CL:$CL,$DH939+9),"")</f>
      </c>
      <c r="CW939">
        <f>IF($DI939&gt;=10,INDEX($CL:$CL,$DH939+10),"")</f>
      </c>
      <c r="CX939">
        <f>IF($DI939&gt;=11,INDEX($CL:$CL,$DH939+11),"")</f>
      </c>
      <c r="CY939">
        <f>IF($DI939&gt;=12,INDEX($CL:$CL,$DH939+12),"")</f>
      </c>
      <c r="CZ939">
        <f>IF($DI939&gt;=13,INDEX($CL:$CL,$DH939+13),"")</f>
      </c>
      <c r="DA939">
        <f>IF($DI939&gt;=14,INDEX($CL:$CL,$DH939+14),"")</f>
      </c>
      <c r="DB939">
        <f>IF($DI939&gt;=15,INDEX($CL:$CL,$DH939+15),"")</f>
      </c>
      <c r="DC939">
        <f>IF($DI939&gt;=16,INDEX($CL:$CL,$DH939+16),"")</f>
      </c>
      <c r="DD939">
        <f>IF($DI939&gt;=17,INDEX($CL:$CL,$DH939+17),"")</f>
      </c>
      <c r="DE939">
        <f>IF($DI939&gt;=18,INDEX($CL:$CL,$DH939+18),"")</f>
      </c>
      <c r="DF939">
        <f>IF($DI939&gt;=19,INDEX($CL:$CL,$DH939+19),"")</f>
      </c>
      <c r="DG939">
        <f>IF($DI939&gt;=20,INDEX($CL:$CL,$DH939+20),"")</f>
      </c>
      <c r="DH939">
        <f>IFERROR(MATCH($CK939,$CL$2:$CL$1558,0)+1,0)</f>
      </c>
      <c r="DI939">
        <f>IFERROR(INDEX($CM$2:$CM$1558,MATCH($CK939,$CL$2:$CL$1558,0)),0)</f>
      </c>
      <c r="DJ939">
        <f>IFERROR(INDEX($AQ:$AQ,MATCH($K939,$AP:$AP,0))&amp;"","")</f>
      </c>
      <c r="DN939">
        <f>IF($GQ939&gt;=1,INDEX($DK:$DK,$GP939+1),"")</f>
      </c>
      <c r="DO939">
        <f>IF($GQ939&gt;=2,INDEX($DK:$DK,$GP939+2),"")</f>
      </c>
      <c r="DP939">
        <f>IF($GQ939&gt;=3,INDEX($DK:$DK,$GP939+3),"")</f>
      </c>
      <c r="DQ939">
        <f>IF($GQ939&gt;=4,INDEX($DK:$DK,$GP939+4),"")</f>
      </c>
      <c r="DR939">
        <f>IF($GQ939&gt;=5,INDEX($DK:$DK,$GP939+5),"")</f>
      </c>
      <c r="DS939">
        <f>IF($GQ939&gt;=6,INDEX($DK:$DK,$GP939+6),"")</f>
      </c>
      <c r="DT939">
        <f>IF($GQ939&gt;=7,INDEX($DK:$DK,$GP939+7),"")</f>
      </c>
      <c r="DU939">
        <f>IF($GQ939&gt;=8,INDEX($DK:$DK,$GP939+8),"")</f>
      </c>
      <c r="DV939">
        <f>IF($GQ939&gt;=9,INDEX($DK:$DK,$GP939+9),"")</f>
      </c>
      <c r="DW939">
        <f>IF($GQ939&gt;=10,INDEX($DK:$DK,$GP939+10),"")</f>
      </c>
      <c r="DX939">
        <f>IF($GQ939&gt;=11,INDEX($DK:$DK,$GP939+11),"")</f>
      </c>
      <c r="DY939">
        <f>IF($GQ939&gt;=12,INDEX($DK:$DK,$GP939+12),"")</f>
      </c>
      <c r="DZ939">
        <f>IF($GQ939&gt;=13,INDEX($DK:$DK,$GP939+13),"")</f>
      </c>
      <c r="EA939">
        <f>IF($GQ939&gt;=14,INDEX($DK:$DK,$GP939+14),"")</f>
      </c>
      <c r="EB939">
        <f>IF($GQ939&gt;=15,INDEX($DK:$DK,$GP939+15),"")</f>
      </c>
      <c r="EC939">
        <f>IF($GQ939&gt;=16,INDEX($DK:$DK,$GP939+16),"")</f>
      </c>
      <c r="ED939">
        <f>IF($GQ939&gt;=17,INDEX($DK:$DK,$GP939+17),"")</f>
      </c>
      <c r="EE939">
        <f>IF($GQ939&gt;=18,INDEX($DK:$DK,$GP939+18),"")</f>
      </c>
      <c r="EF939">
        <f>IF($GQ939&gt;=19,INDEX($DK:$DK,$GP939+19),"")</f>
      </c>
      <c r="EG939">
        <f>IF($GQ939&gt;=20,INDEX($DK:$DK,$GP939+20),"")</f>
      </c>
      <c r="EH939">
        <f>IF($GQ939&gt;=21,INDEX($DK:$DK,$GP939+21),"")</f>
      </c>
      <c r="EI939">
        <f>IF($GQ939&gt;=22,INDEX($DK:$DK,$GP939+22),"")</f>
      </c>
      <c r="EJ939">
        <f>IF($GQ939&gt;=23,INDEX($DK:$DK,$GP939+23),"")</f>
      </c>
      <c r="EK939">
        <f>IF($GQ939&gt;=24,INDEX($DK:$DK,$GP939+24),"")</f>
      </c>
      <c r="EL939">
        <f>IF($GQ939&gt;=25,INDEX($DK:$DK,$GP939+25),"")</f>
      </c>
      <c r="EM939">
        <f>IF($GQ939&gt;=26,INDEX($DK:$DK,$GP939+26),"")</f>
      </c>
      <c r="EN939">
        <f>IF($GQ939&gt;=27,INDEX($DK:$DK,$GP939+27),"")</f>
      </c>
      <c r="EO939">
        <f>IF($GQ939&gt;=28,INDEX($DK:$DK,$GP939+28),"")</f>
      </c>
      <c r="EP939">
        <f>IF($GQ939&gt;=29,INDEX($DK:$DK,$GP939+29),"")</f>
      </c>
      <c r="EQ939">
        <f>IF($GQ939&gt;=30,INDEX($DK:$DK,$GP939+30),"")</f>
      </c>
      <c r="ER939">
        <f>IF($GQ939&gt;=31,INDEX($DK:$DK,$GP939+31),"")</f>
      </c>
      <c r="ES939">
        <f>IF($GQ939&gt;=32,INDEX($DK:$DK,$GP939+32),"")</f>
      </c>
      <c r="ET939">
        <f>IF($GQ939&gt;=33,INDEX($DK:$DK,$GP939+33),"")</f>
      </c>
      <c r="EU939">
        <f>IF($GQ939&gt;=34,INDEX($DK:$DK,$GP939+34),"")</f>
      </c>
      <c r="EV939">
        <f>IF($GQ939&gt;=35,INDEX($DK:$DK,$GP939+35),"")</f>
      </c>
      <c r="EW939">
        <f>IF($GQ939&gt;=36,INDEX($DK:$DK,$GP939+36),"")</f>
      </c>
      <c r="EX939">
        <f>IF($GQ939&gt;=37,INDEX($DK:$DK,$GP939+37),"")</f>
      </c>
      <c r="EY939">
        <f>IF($GQ939&gt;=38,INDEX($DK:$DK,$GP939+38),"")</f>
      </c>
      <c r="EZ939">
        <f>IF($GQ939&gt;=39,INDEX($DK:$DK,$GP939+39),"")</f>
      </c>
      <c r="FA939">
        <f>IF($GQ939&gt;=40,INDEX($DK:$DK,$GP939+40),"")</f>
      </c>
      <c r="FB939">
        <f>IF($GQ939&gt;=1,INDEX($DL:$DL,$GP939+1),"")</f>
      </c>
      <c r="FC939">
        <f>IF($GQ939&gt;=2,INDEX($DL:$DL,$GP939+2),"")</f>
      </c>
      <c r="FD939">
        <f>IF($GQ939&gt;=3,INDEX($DL:$DL,$GP939+3),"")</f>
      </c>
      <c r="FE939">
        <f>IF($GQ939&gt;=4,INDEX($DL:$DL,$GP939+4),"")</f>
      </c>
      <c r="FF939">
        <f>IF($GQ939&gt;=5,INDEX($DL:$DL,$GP939+5),"")</f>
      </c>
      <c r="FG939">
        <f>IF($GQ939&gt;=6,INDEX($DL:$DL,$GP939+6),"")</f>
      </c>
      <c r="FH939">
        <f>IF($GQ939&gt;=7,INDEX($DL:$DL,$GP939+7),"")</f>
      </c>
      <c r="FI939">
        <f>IF($GQ939&gt;=8,INDEX($DL:$DL,$GP939+8),"")</f>
      </c>
      <c r="FJ939">
        <f>IF($GQ939&gt;=9,INDEX($DL:$DL,$GP939+9),"")</f>
      </c>
      <c r="FK939">
        <f>IF($GQ939&gt;=10,INDEX($DL:$DL,$GP939+10),"")</f>
      </c>
      <c r="FL939">
        <f>IF($GQ939&gt;=11,INDEX($DL:$DL,$GP939+11),"")</f>
      </c>
      <c r="FM939">
        <f>IF($GQ939&gt;=12,INDEX($DL:$DL,$GP939+12),"")</f>
      </c>
      <c r="FN939">
        <f>IF($GQ939&gt;=13,INDEX($DL:$DL,$GP939+13),"")</f>
      </c>
      <c r="FO939">
        <f>IF($GQ939&gt;=14,INDEX($DL:$DL,$GP939+14),"")</f>
      </c>
      <c r="FP939">
        <f>IF($GQ939&gt;=15,INDEX($DL:$DL,$GP939+15),"")</f>
      </c>
      <c r="FQ939">
        <f>IF($GQ939&gt;=16,INDEX($DL:$DL,$GP939+16),"")</f>
      </c>
      <c r="FR939">
        <f>IF($GQ939&gt;=17,INDEX($DL:$DL,$GP939+17),"")</f>
      </c>
      <c r="FS939">
        <f>IF($GQ939&gt;=18,INDEX($DL:$DL,$GP939+18),"")</f>
      </c>
      <c r="FT939">
        <f>IF($GQ939&gt;=19,INDEX($DL:$DL,$GP939+19),"")</f>
      </c>
      <c r="FU939">
        <f>IF($GQ939&gt;=20,INDEX($DL:$DL,$GP939+20),"")</f>
      </c>
      <c r="FV939">
        <f>IF($GQ939&gt;=21,INDEX($DL:$DL,$GP939+21),"")</f>
      </c>
      <c r="FW939">
        <f>IF($GQ939&gt;=22,INDEX($DL:$DL,$GP939+22),"")</f>
      </c>
      <c r="FX939">
        <f>IF($GQ939&gt;=23,INDEX($DL:$DL,$GP939+23),"")</f>
      </c>
      <c r="FY939">
        <f>IF($GQ939&gt;=24,INDEX($DL:$DL,$GP939+24),"")</f>
      </c>
      <c r="FZ939">
        <f>IF($GQ939&gt;=25,INDEX($DL:$DL,$GP939+25),"")</f>
      </c>
      <c r="GA939">
        <f>IF($GQ939&gt;=26,INDEX($DL:$DL,$GP939+26),"")</f>
      </c>
      <c r="GB939">
        <f>IF($GQ939&gt;=27,INDEX($DL:$DL,$GP939+27),"")</f>
      </c>
      <c r="GC939">
        <f>IF($GQ939&gt;=28,INDEX($DL:$DL,$GP939+28),"")</f>
      </c>
      <c r="GD939">
        <f>IF($GQ939&gt;=29,INDEX($DL:$DL,$GP939+29),"")</f>
      </c>
      <c r="GE939">
        <f>IF($GQ939&gt;=30,INDEX($DL:$DL,$GP939+30),"")</f>
      </c>
      <c r="GF939">
        <f>IF($GQ939&gt;=31,INDEX($DL:$DL,$GP939+31),"")</f>
      </c>
      <c r="GG939">
        <f>IF($GQ939&gt;=32,INDEX($DL:$DL,$GP939+32),"")</f>
      </c>
      <c r="GH939">
        <f>IF($GQ939&gt;=33,INDEX($DL:$DL,$GP939+33),"")</f>
      </c>
      <c r="GI939">
        <f>IF($GQ939&gt;=34,INDEX($DL:$DL,$GP939+34),"")</f>
      </c>
      <c r="GJ939">
        <f>IF($GQ939&gt;=35,INDEX($DL:$DL,$GP939+35),"")</f>
      </c>
      <c r="GK939">
        <f>IF($GQ939&gt;=36,INDEX($DL:$DL,$GP939+36),"")</f>
      </c>
      <c r="GL939">
        <f>IF($GQ939&gt;=37,INDEX($DL:$DL,$GP939+37),"")</f>
      </c>
      <c r="GM939">
        <f>IF($GQ939&gt;=38,INDEX($DL:$DL,$GP939+38),"")</f>
      </c>
      <c r="GN939">
        <f>IF($GQ939&gt;=39,INDEX($DL:$DL,$GP939+39),"")</f>
      </c>
      <c r="GO939">
        <f>IF($GQ939&gt;=40,INDEX($DL:$DL,$GP939+40),"")</f>
      </c>
      <c r="GP939">
        <f>IFERROR(MATCH($DJ939,$DK$2:$DK$148,0)+1,0)</f>
      </c>
      <c r="GQ939">
        <f>IFERROR(INDEX($DM$2:$DM$148,MATCH($DJ939,$DK$2:$DK$148,0)),0)</f>
      </c>
      <c r="GR939">
        <f>IFERROR(MATCH($L939,$DN$939:$FA$939,0),0)</f>
      </c>
      <c r="GS939">
        <f>IF($GR939&gt;0,INDEX($FB$939:$GO$939,$GR939),"")</f>
      </c>
      <c r="GV939">
        <f>IF($JE939&gt;=1,INDEX($GT:$GT,$JD939+1),"")</f>
      </c>
      <c r="GW939">
        <f>IF($JE939&gt;=2,INDEX($GT:$GT,$JD939+2),"")</f>
      </c>
      <c r="GX939">
        <f>IF($JE939&gt;=3,INDEX($GT:$GT,$JD939+3),"")</f>
      </c>
      <c r="GY939">
        <f>IF($JE939&gt;=4,INDEX($GT:$GT,$JD939+4),"")</f>
      </c>
      <c r="GZ939">
        <f>IF($JE939&gt;=5,INDEX($GT:$GT,$JD939+5),"")</f>
      </c>
      <c r="HA939">
        <f>IF($JE939&gt;=6,INDEX($GT:$GT,$JD939+6),"")</f>
      </c>
      <c r="HB939">
        <f>IF($JE939&gt;=7,INDEX($GT:$GT,$JD939+7),"")</f>
      </c>
      <c r="HC939">
        <f>IF($JE939&gt;=8,INDEX($GT:$GT,$JD939+8),"")</f>
      </c>
      <c r="HD939">
        <f>IF($JE939&gt;=9,INDEX($GT:$GT,$JD939+9),"")</f>
      </c>
      <c r="HE939">
        <f>IF($JE939&gt;=10,INDEX($GT:$GT,$JD939+10),"")</f>
      </c>
      <c r="HF939">
        <f>IF($JE939&gt;=11,INDEX($GT:$GT,$JD939+11),"")</f>
      </c>
      <c r="HG939">
        <f>IF($JE939&gt;=12,INDEX($GT:$GT,$JD939+12),"")</f>
      </c>
      <c r="HH939">
        <f>IF($JE939&gt;=13,INDEX($GT:$GT,$JD939+13),"")</f>
      </c>
      <c r="HI939">
        <f>IF($JE939&gt;=14,INDEX($GT:$GT,$JD939+14),"")</f>
      </c>
      <c r="HJ939">
        <f>IF($JE939&gt;=15,INDEX($GT:$GT,$JD939+15),"")</f>
      </c>
      <c r="HK939">
        <f>IF($JE939&gt;=16,INDEX($GT:$GT,$JD939+16),"")</f>
      </c>
      <c r="HL939">
        <f>IF($JE939&gt;=17,INDEX($GT:$GT,$JD939+17),"")</f>
      </c>
      <c r="HM939">
        <f>IF($JE939&gt;=18,INDEX($GT:$GT,$JD939+18),"")</f>
      </c>
      <c r="HN939">
        <f>IF($JE939&gt;=19,INDEX($GT:$GT,$JD939+19),"")</f>
      </c>
      <c r="HO939">
        <f>IF($JE939&gt;=20,INDEX($GT:$GT,$JD939+20),"")</f>
      </c>
      <c r="HP939">
        <f>IF($JE939&gt;=21,INDEX($GT:$GT,$JD939+21),"")</f>
      </c>
      <c r="HQ939">
        <f>IF($JE939&gt;=22,INDEX($GT:$GT,$JD939+22),"")</f>
      </c>
      <c r="HR939">
        <f>IF($JE939&gt;=23,INDEX($GT:$GT,$JD939+23),"")</f>
      </c>
      <c r="HS939">
        <f>IF($JE939&gt;=24,INDEX($GT:$GT,$JD939+24),"")</f>
      </c>
      <c r="HT939">
        <f>IF($JE939&gt;=25,INDEX($GT:$GT,$JD939+25),"")</f>
      </c>
      <c r="HU939">
        <f>IF($JE939&gt;=26,INDEX($GT:$GT,$JD939+26),"")</f>
      </c>
      <c r="HV939">
        <f>IF($JE939&gt;=27,INDEX($GT:$GT,$JD939+27),"")</f>
      </c>
      <c r="HW939">
        <f>IF($JE939&gt;=28,INDEX($GT:$GT,$JD939+28),"")</f>
      </c>
      <c r="HX939">
        <f>IF($JE939&gt;=29,INDEX($GT:$GT,$JD939+29),"")</f>
      </c>
      <c r="HY939">
        <f>IF($JE939&gt;=30,INDEX($GT:$GT,$JD939+30),"")</f>
      </c>
      <c r="HZ939">
        <f>IF($JE939&gt;=31,INDEX($GT:$GT,$JD939+31),"")</f>
      </c>
      <c r="IA939">
        <f>IF($JE939&gt;=32,INDEX($GT:$GT,$JD939+32),"")</f>
      </c>
      <c r="IB939">
        <f>IF($JE939&gt;=33,INDEX($GT:$GT,$JD939+33),"")</f>
      </c>
      <c r="IC939">
        <f>IF($JE939&gt;=34,INDEX($GT:$GT,$JD939+34),"")</f>
      </c>
      <c r="ID939">
        <f>IF($JE939&gt;=35,INDEX($GT:$GT,$JD939+35),"")</f>
      </c>
      <c r="IE939">
        <f>IF($JE939&gt;=36,INDEX($GT:$GT,$JD939+36),"")</f>
      </c>
      <c r="IF939">
        <f>IF($JE939&gt;=37,INDEX($GT:$GT,$JD939+37),"")</f>
      </c>
      <c r="IG939">
        <f>IF($JE939&gt;=38,INDEX($GT:$GT,$JD939+38),"")</f>
      </c>
      <c r="IH939">
        <f>IF($JE939&gt;=39,INDEX($GT:$GT,$JD939+39),"")</f>
      </c>
      <c r="II939">
        <f>IF($JE939&gt;=40,INDEX($GT:$GT,$JD939+40),"")</f>
      </c>
      <c r="IJ939">
        <f>IF($JE939&gt;=41,INDEX($GT:$GT,$JD939+41),"")</f>
      </c>
      <c r="IK939">
        <f>IF($JE939&gt;=42,INDEX($GT:$GT,$JD939+42),"")</f>
      </c>
      <c r="IL939">
        <f>IF($JE939&gt;=43,INDEX($GT:$GT,$JD939+43),"")</f>
      </c>
      <c r="IM939">
        <f>IF($JE939&gt;=44,INDEX($GT:$GT,$JD939+44),"")</f>
      </c>
      <c r="IN939">
        <f>IF($JE939&gt;=45,INDEX($GT:$GT,$JD939+45),"")</f>
      </c>
      <c r="IO939">
        <f>IF($JE939&gt;=46,INDEX($GT:$GT,$JD939+46),"")</f>
      </c>
      <c r="IP939">
        <f>IF($JE939&gt;=47,INDEX($GT:$GT,$JD939+47),"")</f>
      </c>
      <c r="IQ939">
        <f>IF($JE939&gt;=48,INDEX($GT:$GT,$JD939+48),"")</f>
      </c>
      <c r="IR939">
        <f>IF($JE939&gt;=49,INDEX($GT:$GT,$JD939+49),"")</f>
      </c>
      <c r="IS939">
        <f>IF($JE939&gt;=50,INDEX($GT:$GT,$JD939+50),"")</f>
      </c>
      <c r="IT939">
        <f>IF($JE939&gt;=51,INDEX($GT:$GT,$JD939+51),"")</f>
      </c>
      <c r="IU939">
        <f>IF($JE939&gt;=52,INDEX($GT:$GT,$JD939+52),"")</f>
      </c>
      <c r="IV939">
        <f>IF($JE939&gt;=53,INDEX($GT:$GT,$JD939+53),"")</f>
      </c>
      <c r="IW939">
        <f>IF($JE939&gt;=54,INDEX($GT:$GT,$JD939+54),"")</f>
      </c>
      <c r="IX939">
        <f>IF($JE939&gt;=55,INDEX($GT:$GT,$JD939+55),"")</f>
      </c>
      <c r="IY939">
        <f>IF($JE939&gt;=56,INDEX($GT:$GT,$JD939+56),"")</f>
      </c>
      <c r="IZ939">
        <f>IF($JE939&gt;=57,INDEX($GT:$GT,$JD939+57),"")</f>
      </c>
      <c r="JA939">
        <f>IF($JE939&gt;=58,INDEX($GT:$GT,$JD939+58),"")</f>
      </c>
      <c r="JB939">
        <f>IF($JE939&gt;=59,INDEX($GT:$GT,$JD939+59),"")</f>
      </c>
      <c r="JC939">
        <f>IF($JE939&gt;=60,INDEX($GT:$GT,$JD939+60),"")</f>
      </c>
      <c r="JD939">
        <f>IFERROR(MATCH($GS939,$GT$2:$GT$322,0)+1,0)</f>
      </c>
      <c r="JE939">
        <f>IFERROR(INDEX($GU$2:$GU$322,MATCH($GS939,$GT$2:$GT$322,0)),0)</f>
      </c>
      <c r="JF939" t="s">
        <v>28</v>
      </c>
      <c r="JG939" t="s">
        <v>28</v>
      </c>
    </row>
    <row r="940" spans="1:267" x14ac:dyDescent="0.25">
      <c r="J940" s="1"/>
      <c r="K940" s="1"/>
      <c r="L940" s="1"/>
      <c r="M940" s="1"/>
      <c r="N940" s="1">
        <f>IFERROR(IF(FIND(" - ",$J940)&gt;0,MID($J940,FIND(" - ",$J940)+3,LEN($J940)),""),"")</f>
      </c>
      <c r="P940" s="1"/>
      <c r="S940" t="s">
        <v>28</v>
      </c>
      <c r="U940">
        <f>IF(OR($S940="",$T940=""),"",IFERROR($S940/$T940,0))</f>
      </c>
      <c r="V940">
        <f>IF($S940="","",
IF($K940="","",
IF(ISNUMBER(SEARCH("exempt",LOWER($K940))),0,
$S940*(VALUE(SUBSTITUTE($K940,"%",""))/100))))</f>
      </c>
      <c r="AB940">
        <f>IF($S940="","",
SUM($S940,$V940,$Z940,$W940,$Y940)-
IF($AA940="",0,VALUE($AA940)))</f>
      </c>
      <c r="AJ940" t="s">
        <v>1801</v>
      </c>
      <c r="AR940">
        <f>IFERROR(LEFT($J940,FIND(" - ",$J940)-1),$J940)</f>
      </c>
      <c r="AU940">
        <f>IF($CJ940&gt;=1,INDEX($AS:$AS,$CI940+1),"")</f>
      </c>
      <c r="AV940">
        <f>IF($CJ940&gt;=2,INDEX($AS:$AS,$CI940+2),"")</f>
      </c>
      <c r="AW940">
        <f>IF($CJ940&gt;=3,INDEX($AS:$AS,$CI940+3),"")</f>
      </c>
      <c r="AX940">
        <f>IF($CJ940&gt;=4,INDEX($AS:$AS,$CI940+4),"")</f>
      </c>
      <c r="AY940">
        <f>IF($CJ940&gt;=5,INDEX($AS:$AS,$CI940+5),"")</f>
      </c>
      <c r="AZ940">
        <f>IF($CJ940&gt;=6,INDEX($AS:$AS,$CI940+6),"")</f>
      </c>
      <c r="BA940">
        <f>IF($CJ940&gt;=7,INDEX($AS:$AS,$CI940+7),"")</f>
      </c>
      <c r="BB940">
        <f>IF($CJ940&gt;=8,INDEX($AS:$AS,$CI940+8),"")</f>
      </c>
      <c r="BC940">
        <f>IF($CJ940&gt;=9,INDEX($AS:$AS,$CI940+9),"")</f>
      </c>
      <c r="BD940">
        <f>IF($CJ940&gt;=10,INDEX($AS:$AS,$CI940+10),"")</f>
      </c>
      <c r="BE940">
        <f>IF($CJ940&gt;=11,INDEX($AS:$AS,$CI940+11),"")</f>
      </c>
      <c r="BF940">
        <f>IF($CJ940&gt;=12,INDEX($AS:$AS,$CI940+12),"")</f>
      </c>
      <c r="BG940">
        <f>IF($CJ940&gt;=13,INDEX($AS:$AS,$CI940+13),"")</f>
      </c>
      <c r="BH940">
        <f>IF($CJ940&gt;=14,INDEX($AS:$AS,$CI940+14),"")</f>
      </c>
      <c r="BI940">
        <f>IF($CJ940&gt;=15,INDEX($AS:$AS,$CI940+15),"")</f>
      </c>
      <c r="BJ940">
        <f>IF($CJ940&gt;=16,INDEX($AS:$AS,$CI940+16),"")</f>
      </c>
      <c r="BK940">
        <f>IF($CJ940&gt;=17,INDEX($AS:$AS,$CI940+17),"")</f>
      </c>
      <c r="BL940">
        <f>IF($CJ940&gt;=18,INDEX($AS:$AS,$CI940+18),"")</f>
      </c>
      <c r="BM940">
        <f>IF($CJ940&gt;=19,INDEX($AS:$AS,$CI940+19),"")</f>
      </c>
      <c r="BN940">
        <f>IF($CJ940&gt;=20,INDEX($AS:$AS,$CI940+20),"")</f>
      </c>
      <c r="BO940">
        <f>IF($CJ940&gt;=21,INDEX($AS:$AS,$CI940+21),"")</f>
      </c>
      <c r="BP940">
        <f>IF($CJ940&gt;=22,INDEX($AS:$AS,$CI940+22),"")</f>
      </c>
      <c r="BQ940">
        <f>IF($CJ940&gt;=23,INDEX($AS:$AS,$CI940+23),"")</f>
      </c>
      <c r="BR940">
        <f>IF($CJ940&gt;=24,INDEX($AS:$AS,$CI940+24),"")</f>
      </c>
      <c r="BS940">
        <f>IF($CJ940&gt;=25,INDEX($AS:$AS,$CI940+25),"")</f>
      </c>
      <c r="BT940">
        <f>IF($CJ940&gt;=26,INDEX($AS:$AS,$CI940+26),"")</f>
      </c>
      <c r="BU940">
        <f>IF($CJ940&gt;=27,INDEX($AS:$AS,$CI940+27),"")</f>
      </c>
      <c r="BV940">
        <f>IF($CJ940&gt;=28,INDEX($AS:$AS,$CI940+28),"")</f>
      </c>
      <c r="BW940">
        <f>IF($CJ940&gt;=29,INDEX($AS:$AS,$CI940+29),"")</f>
      </c>
      <c r="BX940">
        <f>IF($CJ940&gt;=30,INDEX($AS:$AS,$CI940+30),"")</f>
      </c>
      <c r="BY940">
        <f>IF($CJ940&gt;=31,INDEX($AS:$AS,$CI940+31),"")</f>
      </c>
      <c r="BZ940">
        <f>IF($CJ940&gt;=32,INDEX($AS:$AS,$CI940+32),"")</f>
      </c>
      <c r="CA940">
        <f>IF($CJ940&gt;=33,INDEX($AS:$AS,$CI940+33),"")</f>
      </c>
      <c r="CB940">
        <f>IF($CJ940&gt;=34,INDEX($AS:$AS,$CI940+34),"")</f>
      </c>
      <c r="CC940">
        <f>IF($CJ940&gt;=35,INDEX($AS:$AS,$CI940+35),"")</f>
      </c>
      <c r="CD940">
        <f>IF($CJ940&gt;=36,INDEX($AS:$AS,$CI940+36),"")</f>
      </c>
      <c r="CE940">
        <f>IF($CJ940&gt;=37,INDEX($AS:$AS,$CI940+37),"")</f>
      </c>
      <c r="CF940">
        <f>IF($CJ940&gt;=38,INDEX($AS:$AS,$CI940+38),"")</f>
      </c>
      <c r="CG940">
        <f>IF($CJ940&gt;=39,INDEX($AS:$AS,$CI940+39),"")</f>
      </c>
      <c r="CH940">
        <f>IF($CJ940&gt;=40,INDEX($AS:$AS,$CI940+40),"")</f>
      </c>
      <c r="CI940">
        <f>IFERROR(MATCH($AR940,$AS$2:$AS$133,0)+1,0)</f>
      </c>
      <c r="CJ940">
        <f>IFERROR(INDEX($AT$2:$AT$133,MATCH($AR940,$AS$2:$AS$133,0)),0)</f>
      </c>
      <c r="CK940">
        <f>IFERROR(LEFT($O940,FIND(" - ",$O940)-1),$O940)</f>
      </c>
      <c r="CL940" t="s">
        <v>113</v>
      </c>
      <c r="CN940">
        <f>IF($DI940&gt;=1,INDEX($CL:$CL,$DH940+1),"")</f>
      </c>
      <c r="CO940">
        <f>IF($DI940&gt;=2,INDEX($CL:$CL,$DH940+2),"")</f>
      </c>
      <c r="CP940">
        <f>IF($DI940&gt;=3,INDEX($CL:$CL,$DH940+3),"")</f>
      </c>
      <c r="CQ940">
        <f>IF($DI940&gt;=4,INDEX($CL:$CL,$DH940+4),"")</f>
      </c>
      <c r="CR940">
        <f>IF($DI940&gt;=5,INDEX($CL:$CL,$DH940+5),"")</f>
      </c>
      <c r="CS940">
        <f>IF($DI940&gt;=6,INDEX($CL:$CL,$DH940+6),"")</f>
      </c>
      <c r="CT940">
        <f>IF($DI940&gt;=7,INDEX($CL:$CL,$DH940+7),"")</f>
      </c>
      <c r="CU940">
        <f>IF($DI940&gt;=8,INDEX($CL:$CL,$DH940+8),"")</f>
      </c>
      <c r="CV940">
        <f>IF($DI940&gt;=9,INDEX($CL:$CL,$DH940+9),"")</f>
      </c>
      <c r="CW940">
        <f>IF($DI940&gt;=10,INDEX($CL:$CL,$DH940+10),"")</f>
      </c>
      <c r="CX940">
        <f>IF($DI940&gt;=11,INDEX($CL:$CL,$DH940+11),"")</f>
      </c>
      <c r="CY940">
        <f>IF($DI940&gt;=12,INDEX($CL:$CL,$DH940+12),"")</f>
      </c>
      <c r="CZ940">
        <f>IF($DI940&gt;=13,INDEX($CL:$CL,$DH940+13),"")</f>
      </c>
      <c r="DA940">
        <f>IF($DI940&gt;=14,INDEX($CL:$CL,$DH940+14),"")</f>
      </c>
      <c r="DB940">
        <f>IF($DI940&gt;=15,INDEX($CL:$CL,$DH940+15),"")</f>
      </c>
      <c r="DC940">
        <f>IF($DI940&gt;=16,INDEX($CL:$CL,$DH940+16),"")</f>
      </c>
      <c r="DD940">
        <f>IF($DI940&gt;=17,INDEX($CL:$CL,$DH940+17),"")</f>
      </c>
      <c r="DE940">
        <f>IF($DI940&gt;=18,INDEX($CL:$CL,$DH940+18),"")</f>
      </c>
      <c r="DF940">
        <f>IF($DI940&gt;=19,INDEX($CL:$CL,$DH940+19),"")</f>
      </c>
      <c r="DG940">
        <f>IF($DI940&gt;=20,INDEX($CL:$CL,$DH940+20),"")</f>
      </c>
      <c r="DH940">
        <f>IFERROR(MATCH($CK940,$CL$2:$CL$1558,0)+1,0)</f>
      </c>
      <c r="DI940">
        <f>IFERROR(INDEX($CM$2:$CM$1558,MATCH($CK940,$CL$2:$CL$1558,0)),0)</f>
      </c>
      <c r="DJ940">
        <f>IFERROR(INDEX($AQ:$AQ,MATCH($K940,$AP:$AP,0))&amp;"","")</f>
      </c>
      <c r="DN940">
        <f>IF($GQ940&gt;=1,INDEX($DK:$DK,$GP940+1),"")</f>
      </c>
      <c r="DO940">
        <f>IF($GQ940&gt;=2,INDEX($DK:$DK,$GP940+2),"")</f>
      </c>
      <c r="DP940">
        <f>IF($GQ940&gt;=3,INDEX($DK:$DK,$GP940+3),"")</f>
      </c>
      <c r="DQ940">
        <f>IF($GQ940&gt;=4,INDEX($DK:$DK,$GP940+4),"")</f>
      </c>
      <c r="DR940">
        <f>IF($GQ940&gt;=5,INDEX($DK:$DK,$GP940+5),"")</f>
      </c>
      <c r="DS940">
        <f>IF($GQ940&gt;=6,INDEX($DK:$DK,$GP940+6),"")</f>
      </c>
      <c r="DT940">
        <f>IF($GQ940&gt;=7,INDEX($DK:$DK,$GP940+7),"")</f>
      </c>
      <c r="DU940">
        <f>IF($GQ940&gt;=8,INDEX($DK:$DK,$GP940+8),"")</f>
      </c>
      <c r="DV940">
        <f>IF($GQ940&gt;=9,INDEX($DK:$DK,$GP940+9),"")</f>
      </c>
      <c r="DW940">
        <f>IF($GQ940&gt;=10,INDEX($DK:$DK,$GP940+10),"")</f>
      </c>
      <c r="DX940">
        <f>IF($GQ940&gt;=11,INDEX($DK:$DK,$GP940+11),"")</f>
      </c>
      <c r="DY940">
        <f>IF($GQ940&gt;=12,INDEX($DK:$DK,$GP940+12),"")</f>
      </c>
      <c r="DZ940">
        <f>IF($GQ940&gt;=13,INDEX($DK:$DK,$GP940+13),"")</f>
      </c>
      <c r="EA940">
        <f>IF($GQ940&gt;=14,INDEX($DK:$DK,$GP940+14),"")</f>
      </c>
      <c r="EB940">
        <f>IF($GQ940&gt;=15,INDEX($DK:$DK,$GP940+15),"")</f>
      </c>
      <c r="EC940">
        <f>IF($GQ940&gt;=16,INDEX($DK:$DK,$GP940+16),"")</f>
      </c>
      <c r="ED940">
        <f>IF($GQ940&gt;=17,INDEX($DK:$DK,$GP940+17),"")</f>
      </c>
      <c r="EE940">
        <f>IF($GQ940&gt;=18,INDEX($DK:$DK,$GP940+18),"")</f>
      </c>
      <c r="EF940">
        <f>IF($GQ940&gt;=19,INDEX($DK:$DK,$GP940+19),"")</f>
      </c>
      <c r="EG940">
        <f>IF($GQ940&gt;=20,INDEX($DK:$DK,$GP940+20),"")</f>
      </c>
      <c r="EH940">
        <f>IF($GQ940&gt;=21,INDEX($DK:$DK,$GP940+21),"")</f>
      </c>
      <c r="EI940">
        <f>IF($GQ940&gt;=22,INDEX($DK:$DK,$GP940+22),"")</f>
      </c>
      <c r="EJ940">
        <f>IF($GQ940&gt;=23,INDEX($DK:$DK,$GP940+23),"")</f>
      </c>
      <c r="EK940">
        <f>IF($GQ940&gt;=24,INDEX($DK:$DK,$GP940+24),"")</f>
      </c>
      <c r="EL940">
        <f>IF($GQ940&gt;=25,INDEX($DK:$DK,$GP940+25),"")</f>
      </c>
      <c r="EM940">
        <f>IF($GQ940&gt;=26,INDEX($DK:$DK,$GP940+26),"")</f>
      </c>
      <c r="EN940">
        <f>IF($GQ940&gt;=27,INDEX($DK:$DK,$GP940+27),"")</f>
      </c>
      <c r="EO940">
        <f>IF($GQ940&gt;=28,INDEX($DK:$DK,$GP940+28),"")</f>
      </c>
      <c r="EP940">
        <f>IF($GQ940&gt;=29,INDEX($DK:$DK,$GP940+29),"")</f>
      </c>
      <c r="EQ940">
        <f>IF($GQ940&gt;=30,INDEX($DK:$DK,$GP940+30),"")</f>
      </c>
      <c r="ER940">
        <f>IF($GQ940&gt;=31,INDEX($DK:$DK,$GP940+31),"")</f>
      </c>
      <c r="ES940">
        <f>IF($GQ940&gt;=32,INDEX($DK:$DK,$GP940+32),"")</f>
      </c>
      <c r="ET940">
        <f>IF($GQ940&gt;=33,INDEX($DK:$DK,$GP940+33),"")</f>
      </c>
      <c r="EU940">
        <f>IF($GQ940&gt;=34,INDEX($DK:$DK,$GP940+34),"")</f>
      </c>
      <c r="EV940">
        <f>IF($GQ940&gt;=35,INDEX($DK:$DK,$GP940+35),"")</f>
      </c>
      <c r="EW940">
        <f>IF($GQ940&gt;=36,INDEX($DK:$DK,$GP940+36),"")</f>
      </c>
      <c r="EX940">
        <f>IF($GQ940&gt;=37,INDEX($DK:$DK,$GP940+37),"")</f>
      </c>
      <c r="EY940">
        <f>IF($GQ940&gt;=38,INDEX($DK:$DK,$GP940+38),"")</f>
      </c>
      <c r="EZ940">
        <f>IF($GQ940&gt;=39,INDEX($DK:$DK,$GP940+39),"")</f>
      </c>
      <c r="FA940">
        <f>IF($GQ940&gt;=40,INDEX($DK:$DK,$GP940+40),"")</f>
      </c>
      <c r="FB940">
        <f>IF($GQ940&gt;=1,INDEX($DL:$DL,$GP940+1),"")</f>
      </c>
      <c r="FC940">
        <f>IF($GQ940&gt;=2,INDEX($DL:$DL,$GP940+2),"")</f>
      </c>
      <c r="FD940">
        <f>IF($GQ940&gt;=3,INDEX($DL:$DL,$GP940+3),"")</f>
      </c>
      <c r="FE940">
        <f>IF($GQ940&gt;=4,INDEX($DL:$DL,$GP940+4),"")</f>
      </c>
      <c r="FF940">
        <f>IF($GQ940&gt;=5,INDEX($DL:$DL,$GP940+5),"")</f>
      </c>
      <c r="FG940">
        <f>IF($GQ940&gt;=6,INDEX($DL:$DL,$GP940+6),"")</f>
      </c>
      <c r="FH940">
        <f>IF($GQ940&gt;=7,INDEX($DL:$DL,$GP940+7),"")</f>
      </c>
      <c r="FI940">
        <f>IF($GQ940&gt;=8,INDEX($DL:$DL,$GP940+8),"")</f>
      </c>
      <c r="FJ940">
        <f>IF($GQ940&gt;=9,INDEX($DL:$DL,$GP940+9),"")</f>
      </c>
      <c r="FK940">
        <f>IF($GQ940&gt;=10,INDEX($DL:$DL,$GP940+10),"")</f>
      </c>
      <c r="FL940">
        <f>IF($GQ940&gt;=11,INDEX($DL:$DL,$GP940+11),"")</f>
      </c>
      <c r="FM940">
        <f>IF($GQ940&gt;=12,INDEX($DL:$DL,$GP940+12),"")</f>
      </c>
      <c r="FN940">
        <f>IF($GQ940&gt;=13,INDEX($DL:$DL,$GP940+13),"")</f>
      </c>
      <c r="FO940">
        <f>IF($GQ940&gt;=14,INDEX($DL:$DL,$GP940+14),"")</f>
      </c>
      <c r="FP940">
        <f>IF($GQ940&gt;=15,INDEX($DL:$DL,$GP940+15),"")</f>
      </c>
      <c r="FQ940">
        <f>IF($GQ940&gt;=16,INDEX($DL:$DL,$GP940+16),"")</f>
      </c>
      <c r="FR940">
        <f>IF($GQ940&gt;=17,INDEX($DL:$DL,$GP940+17),"")</f>
      </c>
      <c r="FS940">
        <f>IF($GQ940&gt;=18,INDEX($DL:$DL,$GP940+18),"")</f>
      </c>
      <c r="FT940">
        <f>IF($GQ940&gt;=19,INDEX($DL:$DL,$GP940+19),"")</f>
      </c>
      <c r="FU940">
        <f>IF($GQ940&gt;=20,INDEX($DL:$DL,$GP940+20),"")</f>
      </c>
      <c r="FV940">
        <f>IF($GQ940&gt;=21,INDEX($DL:$DL,$GP940+21),"")</f>
      </c>
      <c r="FW940">
        <f>IF($GQ940&gt;=22,INDEX($DL:$DL,$GP940+22),"")</f>
      </c>
      <c r="FX940">
        <f>IF($GQ940&gt;=23,INDEX($DL:$DL,$GP940+23),"")</f>
      </c>
      <c r="FY940">
        <f>IF($GQ940&gt;=24,INDEX($DL:$DL,$GP940+24),"")</f>
      </c>
      <c r="FZ940">
        <f>IF($GQ940&gt;=25,INDEX($DL:$DL,$GP940+25),"")</f>
      </c>
      <c r="GA940">
        <f>IF($GQ940&gt;=26,INDEX($DL:$DL,$GP940+26),"")</f>
      </c>
      <c r="GB940">
        <f>IF($GQ940&gt;=27,INDEX($DL:$DL,$GP940+27),"")</f>
      </c>
      <c r="GC940">
        <f>IF($GQ940&gt;=28,INDEX($DL:$DL,$GP940+28),"")</f>
      </c>
      <c r="GD940">
        <f>IF($GQ940&gt;=29,INDEX($DL:$DL,$GP940+29),"")</f>
      </c>
      <c r="GE940">
        <f>IF($GQ940&gt;=30,INDEX($DL:$DL,$GP940+30),"")</f>
      </c>
      <c r="GF940">
        <f>IF($GQ940&gt;=31,INDEX($DL:$DL,$GP940+31),"")</f>
      </c>
      <c r="GG940">
        <f>IF($GQ940&gt;=32,INDEX($DL:$DL,$GP940+32),"")</f>
      </c>
      <c r="GH940">
        <f>IF($GQ940&gt;=33,INDEX($DL:$DL,$GP940+33),"")</f>
      </c>
      <c r="GI940">
        <f>IF($GQ940&gt;=34,INDEX($DL:$DL,$GP940+34),"")</f>
      </c>
      <c r="GJ940">
        <f>IF($GQ940&gt;=35,INDEX($DL:$DL,$GP940+35),"")</f>
      </c>
      <c r="GK940">
        <f>IF($GQ940&gt;=36,INDEX($DL:$DL,$GP940+36),"")</f>
      </c>
      <c r="GL940">
        <f>IF($GQ940&gt;=37,INDEX($DL:$DL,$GP940+37),"")</f>
      </c>
      <c r="GM940">
        <f>IF($GQ940&gt;=38,INDEX($DL:$DL,$GP940+38),"")</f>
      </c>
      <c r="GN940">
        <f>IF($GQ940&gt;=39,INDEX($DL:$DL,$GP940+39),"")</f>
      </c>
      <c r="GO940">
        <f>IF($GQ940&gt;=40,INDEX($DL:$DL,$GP940+40),"")</f>
      </c>
      <c r="GP940">
        <f>IFERROR(MATCH($DJ940,$DK$2:$DK$148,0)+1,0)</f>
      </c>
      <c r="GQ940">
        <f>IFERROR(INDEX($DM$2:$DM$148,MATCH($DJ940,$DK$2:$DK$148,0)),0)</f>
      </c>
      <c r="GR940">
        <f>IFERROR(MATCH($L940,$DN$940:$FA$940,0),0)</f>
      </c>
      <c r="GS940">
        <f>IF($GR940&gt;0,INDEX($FB$940:$GO$940,$GR940),"")</f>
      </c>
      <c r="GV940">
        <f>IF($JE940&gt;=1,INDEX($GT:$GT,$JD940+1),"")</f>
      </c>
      <c r="GW940">
        <f>IF($JE940&gt;=2,INDEX($GT:$GT,$JD940+2),"")</f>
      </c>
      <c r="GX940">
        <f>IF($JE940&gt;=3,INDEX($GT:$GT,$JD940+3),"")</f>
      </c>
      <c r="GY940">
        <f>IF($JE940&gt;=4,INDEX($GT:$GT,$JD940+4),"")</f>
      </c>
      <c r="GZ940">
        <f>IF($JE940&gt;=5,INDEX($GT:$GT,$JD940+5),"")</f>
      </c>
      <c r="HA940">
        <f>IF($JE940&gt;=6,INDEX($GT:$GT,$JD940+6),"")</f>
      </c>
      <c r="HB940">
        <f>IF($JE940&gt;=7,INDEX($GT:$GT,$JD940+7),"")</f>
      </c>
      <c r="HC940">
        <f>IF($JE940&gt;=8,INDEX($GT:$GT,$JD940+8),"")</f>
      </c>
      <c r="HD940">
        <f>IF($JE940&gt;=9,INDEX($GT:$GT,$JD940+9),"")</f>
      </c>
      <c r="HE940">
        <f>IF($JE940&gt;=10,INDEX($GT:$GT,$JD940+10),"")</f>
      </c>
      <c r="HF940">
        <f>IF($JE940&gt;=11,INDEX($GT:$GT,$JD940+11),"")</f>
      </c>
      <c r="HG940">
        <f>IF($JE940&gt;=12,INDEX($GT:$GT,$JD940+12),"")</f>
      </c>
      <c r="HH940">
        <f>IF($JE940&gt;=13,INDEX($GT:$GT,$JD940+13),"")</f>
      </c>
      <c r="HI940">
        <f>IF($JE940&gt;=14,INDEX($GT:$GT,$JD940+14),"")</f>
      </c>
      <c r="HJ940">
        <f>IF($JE940&gt;=15,INDEX($GT:$GT,$JD940+15),"")</f>
      </c>
      <c r="HK940">
        <f>IF($JE940&gt;=16,INDEX($GT:$GT,$JD940+16),"")</f>
      </c>
      <c r="HL940">
        <f>IF($JE940&gt;=17,INDEX($GT:$GT,$JD940+17),"")</f>
      </c>
      <c r="HM940">
        <f>IF($JE940&gt;=18,INDEX($GT:$GT,$JD940+18),"")</f>
      </c>
      <c r="HN940">
        <f>IF($JE940&gt;=19,INDEX($GT:$GT,$JD940+19),"")</f>
      </c>
      <c r="HO940">
        <f>IF($JE940&gt;=20,INDEX($GT:$GT,$JD940+20),"")</f>
      </c>
      <c r="HP940">
        <f>IF($JE940&gt;=21,INDEX($GT:$GT,$JD940+21),"")</f>
      </c>
      <c r="HQ940">
        <f>IF($JE940&gt;=22,INDEX($GT:$GT,$JD940+22),"")</f>
      </c>
      <c r="HR940">
        <f>IF($JE940&gt;=23,INDEX($GT:$GT,$JD940+23),"")</f>
      </c>
      <c r="HS940">
        <f>IF($JE940&gt;=24,INDEX($GT:$GT,$JD940+24),"")</f>
      </c>
      <c r="HT940">
        <f>IF($JE940&gt;=25,INDEX($GT:$GT,$JD940+25),"")</f>
      </c>
      <c r="HU940">
        <f>IF($JE940&gt;=26,INDEX($GT:$GT,$JD940+26),"")</f>
      </c>
      <c r="HV940">
        <f>IF($JE940&gt;=27,INDEX($GT:$GT,$JD940+27),"")</f>
      </c>
      <c r="HW940">
        <f>IF($JE940&gt;=28,INDEX($GT:$GT,$JD940+28),"")</f>
      </c>
      <c r="HX940">
        <f>IF($JE940&gt;=29,INDEX($GT:$GT,$JD940+29),"")</f>
      </c>
      <c r="HY940">
        <f>IF($JE940&gt;=30,INDEX($GT:$GT,$JD940+30),"")</f>
      </c>
      <c r="HZ940">
        <f>IF($JE940&gt;=31,INDEX($GT:$GT,$JD940+31),"")</f>
      </c>
      <c r="IA940">
        <f>IF($JE940&gt;=32,INDEX($GT:$GT,$JD940+32),"")</f>
      </c>
      <c r="IB940">
        <f>IF($JE940&gt;=33,INDEX($GT:$GT,$JD940+33),"")</f>
      </c>
      <c r="IC940">
        <f>IF($JE940&gt;=34,INDEX($GT:$GT,$JD940+34),"")</f>
      </c>
      <c r="ID940">
        <f>IF($JE940&gt;=35,INDEX($GT:$GT,$JD940+35),"")</f>
      </c>
      <c r="IE940">
        <f>IF($JE940&gt;=36,INDEX($GT:$GT,$JD940+36),"")</f>
      </c>
      <c r="IF940">
        <f>IF($JE940&gt;=37,INDEX($GT:$GT,$JD940+37),"")</f>
      </c>
      <c r="IG940">
        <f>IF($JE940&gt;=38,INDEX($GT:$GT,$JD940+38),"")</f>
      </c>
      <c r="IH940">
        <f>IF($JE940&gt;=39,INDEX($GT:$GT,$JD940+39),"")</f>
      </c>
      <c r="II940">
        <f>IF($JE940&gt;=40,INDEX($GT:$GT,$JD940+40),"")</f>
      </c>
      <c r="IJ940">
        <f>IF($JE940&gt;=41,INDEX($GT:$GT,$JD940+41),"")</f>
      </c>
      <c r="IK940">
        <f>IF($JE940&gt;=42,INDEX($GT:$GT,$JD940+42),"")</f>
      </c>
      <c r="IL940">
        <f>IF($JE940&gt;=43,INDEX($GT:$GT,$JD940+43),"")</f>
      </c>
      <c r="IM940">
        <f>IF($JE940&gt;=44,INDEX($GT:$GT,$JD940+44),"")</f>
      </c>
      <c r="IN940">
        <f>IF($JE940&gt;=45,INDEX($GT:$GT,$JD940+45),"")</f>
      </c>
      <c r="IO940">
        <f>IF($JE940&gt;=46,INDEX($GT:$GT,$JD940+46),"")</f>
      </c>
      <c r="IP940">
        <f>IF($JE940&gt;=47,INDEX($GT:$GT,$JD940+47),"")</f>
      </c>
      <c r="IQ940">
        <f>IF($JE940&gt;=48,INDEX($GT:$GT,$JD940+48),"")</f>
      </c>
      <c r="IR940">
        <f>IF($JE940&gt;=49,INDEX($GT:$GT,$JD940+49),"")</f>
      </c>
      <c r="IS940">
        <f>IF($JE940&gt;=50,INDEX($GT:$GT,$JD940+50),"")</f>
      </c>
      <c r="IT940">
        <f>IF($JE940&gt;=51,INDEX($GT:$GT,$JD940+51),"")</f>
      </c>
      <c r="IU940">
        <f>IF($JE940&gt;=52,INDEX($GT:$GT,$JD940+52),"")</f>
      </c>
      <c r="IV940">
        <f>IF($JE940&gt;=53,INDEX($GT:$GT,$JD940+53),"")</f>
      </c>
      <c r="IW940">
        <f>IF($JE940&gt;=54,INDEX($GT:$GT,$JD940+54),"")</f>
      </c>
      <c r="IX940">
        <f>IF($JE940&gt;=55,INDEX($GT:$GT,$JD940+55),"")</f>
      </c>
      <c r="IY940">
        <f>IF($JE940&gt;=56,INDEX($GT:$GT,$JD940+56),"")</f>
      </c>
      <c r="IZ940">
        <f>IF($JE940&gt;=57,INDEX($GT:$GT,$JD940+57),"")</f>
      </c>
      <c r="JA940">
        <f>IF($JE940&gt;=58,INDEX($GT:$GT,$JD940+58),"")</f>
      </c>
      <c r="JB940">
        <f>IF($JE940&gt;=59,INDEX($GT:$GT,$JD940+59),"")</f>
      </c>
      <c r="JC940">
        <f>IF($JE940&gt;=60,INDEX($GT:$GT,$JD940+60),"")</f>
      </c>
      <c r="JD940">
        <f>IFERROR(MATCH($GS940,$GT$2:$GT$322,0)+1,0)</f>
      </c>
      <c r="JE940">
        <f>IFERROR(INDEX($GU$2:$GU$322,MATCH($GS940,$GT$2:$GT$322,0)),0)</f>
      </c>
      <c r="JF940" t="s">
        <v>28</v>
      </c>
      <c r="JG940" t="s">
        <v>28</v>
      </c>
    </row>
    <row r="941" spans="1:267" x14ac:dyDescent="0.25">
      <c r="J941" s="1"/>
      <c r="K941" s="1"/>
      <c r="L941" s="1"/>
      <c r="M941" s="1"/>
      <c r="N941" s="1">
        <f>IFERROR(IF(FIND(" - ",$J941)&gt;0,MID($J941,FIND(" - ",$J941)+3,LEN($J941)),""),"")</f>
      </c>
      <c r="P941" s="1"/>
      <c r="S941" t="s">
        <v>28</v>
      </c>
      <c r="U941">
        <f>IF(OR($S941="",$T941=""),"",IFERROR($S941/$T941,0))</f>
      </c>
      <c r="V941">
        <f>IF($S941="","",
IF($K941="","",
IF(ISNUMBER(SEARCH("exempt",LOWER($K941))),0,
$S941*(VALUE(SUBSTITUTE($K941,"%",""))/100))))</f>
      </c>
      <c r="AB941">
        <f>IF($S941="","",
SUM($S941,$V941,$Z941,$W941,$Y941)-
IF($AA941="",0,VALUE($AA941)))</f>
      </c>
      <c r="AJ941" t="s">
        <v>1802</v>
      </c>
      <c r="AR941">
        <f>IFERROR(LEFT($J941,FIND(" - ",$J941)-1),$J941)</f>
      </c>
      <c r="AU941">
        <f>IF($CJ941&gt;=1,INDEX($AS:$AS,$CI941+1),"")</f>
      </c>
      <c r="AV941">
        <f>IF($CJ941&gt;=2,INDEX($AS:$AS,$CI941+2),"")</f>
      </c>
      <c r="AW941">
        <f>IF($CJ941&gt;=3,INDEX($AS:$AS,$CI941+3),"")</f>
      </c>
      <c r="AX941">
        <f>IF($CJ941&gt;=4,INDEX($AS:$AS,$CI941+4),"")</f>
      </c>
      <c r="AY941">
        <f>IF($CJ941&gt;=5,INDEX($AS:$AS,$CI941+5),"")</f>
      </c>
      <c r="AZ941">
        <f>IF($CJ941&gt;=6,INDEX($AS:$AS,$CI941+6),"")</f>
      </c>
      <c r="BA941">
        <f>IF($CJ941&gt;=7,INDEX($AS:$AS,$CI941+7),"")</f>
      </c>
      <c r="BB941">
        <f>IF($CJ941&gt;=8,INDEX($AS:$AS,$CI941+8),"")</f>
      </c>
      <c r="BC941">
        <f>IF($CJ941&gt;=9,INDEX($AS:$AS,$CI941+9),"")</f>
      </c>
      <c r="BD941">
        <f>IF($CJ941&gt;=10,INDEX($AS:$AS,$CI941+10),"")</f>
      </c>
      <c r="BE941">
        <f>IF($CJ941&gt;=11,INDEX($AS:$AS,$CI941+11),"")</f>
      </c>
      <c r="BF941">
        <f>IF($CJ941&gt;=12,INDEX($AS:$AS,$CI941+12),"")</f>
      </c>
      <c r="BG941">
        <f>IF($CJ941&gt;=13,INDEX($AS:$AS,$CI941+13),"")</f>
      </c>
      <c r="BH941">
        <f>IF($CJ941&gt;=14,INDEX($AS:$AS,$CI941+14),"")</f>
      </c>
      <c r="BI941">
        <f>IF($CJ941&gt;=15,INDEX($AS:$AS,$CI941+15),"")</f>
      </c>
      <c r="BJ941">
        <f>IF($CJ941&gt;=16,INDEX($AS:$AS,$CI941+16),"")</f>
      </c>
      <c r="BK941">
        <f>IF($CJ941&gt;=17,INDEX($AS:$AS,$CI941+17),"")</f>
      </c>
      <c r="BL941">
        <f>IF($CJ941&gt;=18,INDEX($AS:$AS,$CI941+18),"")</f>
      </c>
      <c r="BM941">
        <f>IF($CJ941&gt;=19,INDEX($AS:$AS,$CI941+19),"")</f>
      </c>
      <c r="BN941">
        <f>IF($CJ941&gt;=20,INDEX($AS:$AS,$CI941+20),"")</f>
      </c>
      <c r="BO941">
        <f>IF($CJ941&gt;=21,INDEX($AS:$AS,$CI941+21),"")</f>
      </c>
      <c r="BP941">
        <f>IF($CJ941&gt;=22,INDEX($AS:$AS,$CI941+22),"")</f>
      </c>
      <c r="BQ941">
        <f>IF($CJ941&gt;=23,INDEX($AS:$AS,$CI941+23),"")</f>
      </c>
      <c r="BR941">
        <f>IF($CJ941&gt;=24,INDEX($AS:$AS,$CI941+24),"")</f>
      </c>
      <c r="BS941">
        <f>IF($CJ941&gt;=25,INDEX($AS:$AS,$CI941+25),"")</f>
      </c>
      <c r="BT941">
        <f>IF($CJ941&gt;=26,INDEX($AS:$AS,$CI941+26),"")</f>
      </c>
      <c r="BU941">
        <f>IF($CJ941&gt;=27,INDEX($AS:$AS,$CI941+27),"")</f>
      </c>
      <c r="BV941">
        <f>IF($CJ941&gt;=28,INDEX($AS:$AS,$CI941+28),"")</f>
      </c>
      <c r="BW941">
        <f>IF($CJ941&gt;=29,INDEX($AS:$AS,$CI941+29),"")</f>
      </c>
      <c r="BX941">
        <f>IF($CJ941&gt;=30,INDEX($AS:$AS,$CI941+30),"")</f>
      </c>
      <c r="BY941">
        <f>IF($CJ941&gt;=31,INDEX($AS:$AS,$CI941+31),"")</f>
      </c>
      <c r="BZ941">
        <f>IF($CJ941&gt;=32,INDEX($AS:$AS,$CI941+32),"")</f>
      </c>
      <c r="CA941">
        <f>IF($CJ941&gt;=33,INDEX($AS:$AS,$CI941+33),"")</f>
      </c>
      <c r="CB941">
        <f>IF($CJ941&gt;=34,INDEX($AS:$AS,$CI941+34),"")</f>
      </c>
      <c r="CC941">
        <f>IF($CJ941&gt;=35,INDEX($AS:$AS,$CI941+35),"")</f>
      </c>
      <c r="CD941">
        <f>IF($CJ941&gt;=36,INDEX($AS:$AS,$CI941+36),"")</f>
      </c>
      <c r="CE941">
        <f>IF($CJ941&gt;=37,INDEX($AS:$AS,$CI941+37),"")</f>
      </c>
      <c r="CF941">
        <f>IF($CJ941&gt;=38,INDEX($AS:$AS,$CI941+38),"")</f>
      </c>
      <c r="CG941">
        <f>IF($CJ941&gt;=39,INDEX($AS:$AS,$CI941+39),"")</f>
      </c>
      <c r="CH941">
        <f>IF($CJ941&gt;=40,INDEX($AS:$AS,$CI941+40),"")</f>
      </c>
      <c r="CI941">
        <f>IFERROR(MATCH($AR941,$AS$2:$AS$133,0)+1,0)</f>
      </c>
      <c r="CJ941">
        <f>IFERROR(INDEX($AT$2:$AT$133,MATCH($AR941,$AS$2:$AS$133,0)),0)</f>
      </c>
      <c r="CK941">
        <f>IFERROR(LEFT($O941,FIND(" - ",$O941)-1),$O941)</f>
      </c>
      <c r="CL941" t="s">
        <v>1803</v>
      </c>
      <c r="CM941">
        <v>1</v>
      </c>
      <c r="CN941">
        <f>IF($DI941&gt;=1,INDEX($CL:$CL,$DH941+1),"")</f>
      </c>
      <c r="CO941">
        <f>IF($DI941&gt;=2,INDEX($CL:$CL,$DH941+2),"")</f>
      </c>
      <c r="CP941">
        <f>IF($DI941&gt;=3,INDEX($CL:$CL,$DH941+3),"")</f>
      </c>
      <c r="CQ941">
        <f>IF($DI941&gt;=4,INDEX($CL:$CL,$DH941+4),"")</f>
      </c>
      <c r="CR941">
        <f>IF($DI941&gt;=5,INDEX($CL:$CL,$DH941+5),"")</f>
      </c>
      <c r="CS941">
        <f>IF($DI941&gt;=6,INDEX($CL:$CL,$DH941+6),"")</f>
      </c>
      <c r="CT941">
        <f>IF($DI941&gt;=7,INDEX($CL:$CL,$DH941+7),"")</f>
      </c>
      <c r="CU941">
        <f>IF($DI941&gt;=8,INDEX($CL:$CL,$DH941+8),"")</f>
      </c>
      <c r="CV941">
        <f>IF($DI941&gt;=9,INDEX($CL:$CL,$DH941+9),"")</f>
      </c>
      <c r="CW941">
        <f>IF($DI941&gt;=10,INDEX($CL:$CL,$DH941+10),"")</f>
      </c>
      <c r="CX941">
        <f>IF($DI941&gt;=11,INDEX($CL:$CL,$DH941+11),"")</f>
      </c>
      <c r="CY941">
        <f>IF($DI941&gt;=12,INDEX($CL:$CL,$DH941+12),"")</f>
      </c>
      <c r="CZ941">
        <f>IF($DI941&gt;=13,INDEX($CL:$CL,$DH941+13),"")</f>
      </c>
      <c r="DA941">
        <f>IF($DI941&gt;=14,INDEX($CL:$CL,$DH941+14),"")</f>
      </c>
      <c r="DB941">
        <f>IF($DI941&gt;=15,INDEX($CL:$CL,$DH941+15),"")</f>
      </c>
      <c r="DC941">
        <f>IF($DI941&gt;=16,INDEX($CL:$CL,$DH941+16),"")</f>
      </c>
      <c r="DD941">
        <f>IF($DI941&gt;=17,INDEX($CL:$CL,$DH941+17),"")</f>
      </c>
      <c r="DE941">
        <f>IF($DI941&gt;=18,INDEX($CL:$CL,$DH941+18),"")</f>
      </c>
      <c r="DF941">
        <f>IF($DI941&gt;=19,INDEX($CL:$CL,$DH941+19),"")</f>
      </c>
      <c r="DG941">
        <f>IF($DI941&gt;=20,INDEX($CL:$CL,$DH941+20),"")</f>
      </c>
      <c r="DH941">
        <f>IFERROR(MATCH($CK941,$CL$2:$CL$1558,0)+1,0)</f>
      </c>
      <c r="DI941">
        <f>IFERROR(INDEX($CM$2:$CM$1558,MATCH($CK941,$CL$2:$CL$1558,0)),0)</f>
      </c>
      <c r="DJ941">
        <f>IFERROR(INDEX($AQ:$AQ,MATCH($K941,$AP:$AP,0))&amp;"","")</f>
      </c>
      <c r="DN941">
        <f>IF($GQ941&gt;=1,INDEX($DK:$DK,$GP941+1),"")</f>
      </c>
      <c r="DO941">
        <f>IF($GQ941&gt;=2,INDEX($DK:$DK,$GP941+2),"")</f>
      </c>
      <c r="DP941">
        <f>IF($GQ941&gt;=3,INDEX($DK:$DK,$GP941+3),"")</f>
      </c>
      <c r="DQ941">
        <f>IF($GQ941&gt;=4,INDEX($DK:$DK,$GP941+4),"")</f>
      </c>
      <c r="DR941">
        <f>IF($GQ941&gt;=5,INDEX($DK:$DK,$GP941+5),"")</f>
      </c>
      <c r="DS941">
        <f>IF($GQ941&gt;=6,INDEX($DK:$DK,$GP941+6),"")</f>
      </c>
      <c r="DT941">
        <f>IF($GQ941&gt;=7,INDEX($DK:$DK,$GP941+7),"")</f>
      </c>
      <c r="DU941">
        <f>IF($GQ941&gt;=8,INDEX($DK:$DK,$GP941+8),"")</f>
      </c>
      <c r="DV941">
        <f>IF($GQ941&gt;=9,INDEX($DK:$DK,$GP941+9),"")</f>
      </c>
      <c r="DW941">
        <f>IF($GQ941&gt;=10,INDEX($DK:$DK,$GP941+10),"")</f>
      </c>
      <c r="DX941">
        <f>IF($GQ941&gt;=11,INDEX($DK:$DK,$GP941+11),"")</f>
      </c>
      <c r="DY941">
        <f>IF($GQ941&gt;=12,INDEX($DK:$DK,$GP941+12),"")</f>
      </c>
      <c r="DZ941">
        <f>IF($GQ941&gt;=13,INDEX($DK:$DK,$GP941+13),"")</f>
      </c>
      <c r="EA941">
        <f>IF($GQ941&gt;=14,INDEX($DK:$DK,$GP941+14),"")</f>
      </c>
      <c r="EB941">
        <f>IF($GQ941&gt;=15,INDEX($DK:$DK,$GP941+15),"")</f>
      </c>
      <c r="EC941">
        <f>IF($GQ941&gt;=16,INDEX($DK:$DK,$GP941+16),"")</f>
      </c>
      <c r="ED941">
        <f>IF($GQ941&gt;=17,INDEX($DK:$DK,$GP941+17),"")</f>
      </c>
      <c r="EE941">
        <f>IF($GQ941&gt;=18,INDEX($DK:$DK,$GP941+18),"")</f>
      </c>
      <c r="EF941">
        <f>IF($GQ941&gt;=19,INDEX($DK:$DK,$GP941+19),"")</f>
      </c>
      <c r="EG941">
        <f>IF($GQ941&gt;=20,INDEX($DK:$DK,$GP941+20),"")</f>
      </c>
      <c r="EH941">
        <f>IF($GQ941&gt;=21,INDEX($DK:$DK,$GP941+21),"")</f>
      </c>
      <c r="EI941">
        <f>IF($GQ941&gt;=22,INDEX($DK:$DK,$GP941+22),"")</f>
      </c>
      <c r="EJ941">
        <f>IF($GQ941&gt;=23,INDEX($DK:$DK,$GP941+23),"")</f>
      </c>
      <c r="EK941">
        <f>IF($GQ941&gt;=24,INDEX($DK:$DK,$GP941+24),"")</f>
      </c>
      <c r="EL941">
        <f>IF($GQ941&gt;=25,INDEX($DK:$DK,$GP941+25),"")</f>
      </c>
      <c r="EM941">
        <f>IF($GQ941&gt;=26,INDEX($DK:$DK,$GP941+26),"")</f>
      </c>
      <c r="EN941">
        <f>IF($GQ941&gt;=27,INDEX($DK:$DK,$GP941+27),"")</f>
      </c>
      <c r="EO941">
        <f>IF($GQ941&gt;=28,INDEX($DK:$DK,$GP941+28),"")</f>
      </c>
      <c r="EP941">
        <f>IF($GQ941&gt;=29,INDEX($DK:$DK,$GP941+29),"")</f>
      </c>
      <c r="EQ941">
        <f>IF($GQ941&gt;=30,INDEX($DK:$DK,$GP941+30),"")</f>
      </c>
      <c r="ER941">
        <f>IF($GQ941&gt;=31,INDEX($DK:$DK,$GP941+31),"")</f>
      </c>
      <c r="ES941">
        <f>IF($GQ941&gt;=32,INDEX($DK:$DK,$GP941+32),"")</f>
      </c>
      <c r="ET941">
        <f>IF($GQ941&gt;=33,INDEX($DK:$DK,$GP941+33),"")</f>
      </c>
      <c r="EU941">
        <f>IF($GQ941&gt;=34,INDEX($DK:$DK,$GP941+34),"")</f>
      </c>
      <c r="EV941">
        <f>IF($GQ941&gt;=35,INDEX($DK:$DK,$GP941+35),"")</f>
      </c>
      <c r="EW941">
        <f>IF($GQ941&gt;=36,INDEX($DK:$DK,$GP941+36),"")</f>
      </c>
      <c r="EX941">
        <f>IF($GQ941&gt;=37,INDEX($DK:$DK,$GP941+37),"")</f>
      </c>
      <c r="EY941">
        <f>IF($GQ941&gt;=38,INDEX($DK:$DK,$GP941+38),"")</f>
      </c>
      <c r="EZ941">
        <f>IF($GQ941&gt;=39,INDEX($DK:$DK,$GP941+39),"")</f>
      </c>
      <c r="FA941">
        <f>IF($GQ941&gt;=40,INDEX($DK:$DK,$GP941+40),"")</f>
      </c>
      <c r="FB941">
        <f>IF($GQ941&gt;=1,INDEX($DL:$DL,$GP941+1),"")</f>
      </c>
      <c r="FC941">
        <f>IF($GQ941&gt;=2,INDEX($DL:$DL,$GP941+2),"")</f>
      </c>
      <c r="FD941">
        <f>IF($GQ941&gt;=3,INDEX($DL:$DL,$GP941+3),"")</f>
      </c>
      <c r="FE941">
        <f>IF($GQ941&gt;=4,INDEX($DL:$DL,$GP941+4),"")</f>
      </c>
      <c r="FF941">
        <f>IF($GQ941&gt;=5,INDEX($DL:$DL,$GP941+5),"")</f>
      </c>
      <c r="FG941">
        <f>IF($GQ941&gt;=6,INDEX($DL:$DL,$GP941+6),"")</f>
      </c>
      <c r="FH941">
        <f>IF($GQ941&gt;=7,INDEX($DL:$DL,$GP941+7),"")</f>
      </c>
      <c r="FI941">
        <f>IF($GQ941&gt;=8,INDEX($DL:$DL,$GP941+8),"")</f>
      </c>
      <c r="FJ941">
        <f>IF($GQ941&gt;=9,INDEX($DL:$DL,$GP941+9),"")</f>
      </c>
      <c r="FK941">
        <f>IF($GQ941&gt;=10,INDEX($DL:$DL,$GP941+10),"")</f>
      </c>
      <c r="FL941">
        <f>IF($GQ941&gt;=11,INDEX($DL:$DL,$GP941+11),"")</f>
      </c>
      <c r="FM941">
        <f>IF($GQ941&gt;=12,INDEX($DL:$DL,$GP941+12),"")</f>
      </c>
      <c r="FN941">
        <f>IF($GQ941&gt;=13,INDEX($DL:$DL,$GP941+13),"")</f>
      </c>
      <c r="FO941">
        <f>IF($GQ941&gt;=14,INDEX($DL:$DL,$GP941+14),"")</f>
      </c>
      <c r="FP941">
        <f>IF($GQ941&gt;=15,INDEX($DL:$DL,$GP941+15),"")</f>
      </c>
      <c r="FQ941">
        <f>IF($GQ941&gt;=16,INDEX($DL:$DL,$GP941+16),"")</f>
      </c>
      <c r="FR941">
        <f>IF($GQ941&gt;=17,INDEX($DL:$DL,$GP941+17),"")</f>
      </c>
      <c r="FS941">
        <f>IF($GQ941&gt;=18,INDEX($DL:$DL,$GP941+18),"")</f>
      </c>
      <c r="FT941">
        <f>IF($GQ941&gt;=19,INDEX($DL:$DL,$GP941+19),"")</f>
      </c>
      <c r="FU941">
        <f>IF($GQ941&gt;=20,INDEX($DL:$DL,$GP941+20),"")</f>
      </c>
      <c r="FV941">
        <f>IF($GQ941&gt;=21,INDEX($DL:$DL,$GP941+21),"")</f>
      </c>
      <c r="FW941">
        <f>IF($GQ941&gt;=22,INDEX($DL:$DL,$GP941+22),"")</f>
      </c>
      <c r="FX941">
        <f>IF($GQ941&gt;=23,INDEX($DL:$DL,$GP941+23),"")</f>
      </c>
      <c r="FY941">
        <f>IF($GQ941&gt;=24,INDEX($DL:$DL,$GP941+24),"")</f>
      </c>
      <c r="FZ941">
        <f>IF($GQ941&gt;=25,INDEX($DL:$DL,$GP941+25),"")</f>
      </c>
      <c r="GA941">
        <f>IF($GQ941&gt;=26,INDEX($DL:$DL,$GP941+26),"")</f>
      </c>
      <c r="GB941">
        <f>IF($GQ941&gt;=27,INDEX($DL:$DL,$GP941+27),"")</f>
      </c>
      <c r="GC941">
        <f>IF($GQ941&gt;=28,INDEX($DL:$DL,$GP941+28),"")</f>
      </c>
      <c r="GD941">
        <f>IF($GQ941&gt;=29,INDEX($DL:$DL,$GP941+29),"")</f>
      </c>
      <c r="GE941">
        <f>IF($GQ941&gt;=30,INDEX($DL:$DL,$GP941+30),"")</f>
      </c>
      <c r="GF941">
        <f>IF($GQ941&gt;=31,INDEX($DL:$DL,$GP941+31),"")</f>
      </c>
      <c r="GG941">
        <f>IF($GQ941&gt;=32,INDEX($DL:$DL,$GP941+32),"")</f>
      </c>
      <c r="GH941">
        <f>IF($GQ941&gt;=33,INDEX($DL:$DL,$GP941+33),"")</f>
      </c>
      <c r="GI941">
        <f>IF($GQ941&gt;=34,INDEX($DL:$DL,$GP941+34),"")</f>
      </c>
      <c r="GJ941">
        <f>IF($GQ941&gt;=35,INDEX($DL:$DL,$GP941+35),"")</f>
      </c>
      <c r="GK941">
        <f>IF($GQ941&gt;=36,INDEX($DL:$DL,$GP941+36),"")</f>
      </c>
      <c r="GL941">
        <f>IF($GQ941&gt;=37,INDEX($DL:$DL,$GP941+37),"")</f>
      </c>
      <c r="GM941">
        <f>IF($GQ941&gt;=38,INDEX($DL:$DL,$GP941+38),"")</f>
      </c>
      <c r="GN941">
        <f>IF($GQ941&gt;=39,INDEX($DL:$DL,$GP941+39),"")</f>
      </c>
      <c r="GO941">
        <f>IF($GQ941&gt;=40,INDEX($DL:$DL,$GP941+40),"")</f>
      </c>
      <c r="GP941">
        <f>IFERROR(MATCH($DJ941,$DK$2:$DK$148,0)+1,0)</f>
      </c>
      <c r="GQ941">
        <f>IFERROR(INDEX($DM$2:$DM$148,MATCH($DJ941,$DK$2:$DK$148,0)),0)</f>
      </c>
      <c r="GR941">
        <f>IFERROR(MATCH($L941,$DN$941:$FA$941,0),0)</f>
      </c>
      <c r="GS941">
        <f>IF($GR941&gt;0,INDEX($FB$941:$GO$941,$GR941),"")</f>
      </c>
      <c r="GV941">
        <f>IF($JE941&gt;=1,INDEX($GT:$GT,$JD941+1),"")</f>
      </c>
      <c r="GW941">
        <f>IF($JE941&gt;=2,INDEX($GT:$GT,$JD941+2),"")</f>
      </c>
      <c r="GX941">
        <f>IF($JE941&gt;=3,INDEX($GT:$GT,$JD941+3),"")</f>
      </c>
      <c r="GY941">
        <f>IF($JE941&gt;=4,INDEX($GT:$GT,$JD941+4),"")</f>
      </c>
      <c r="GZ941">
        <f>IF($JE941&gt;=5,INDEX($GT:$GT,$JD941+5),"")</f>
      </c>
      <c r="HA941">
        <f>IF($JE941&gt;=6,INDEX($GT:$GT,$JD941+6),"")</f>
      </c>
      <c r="HB941">
        <f>IF($JE941&gt;=7,INDEX($GT:$GT,$JD941+7),"")</f>
      </c>
      <c r="HC941">
        <f>IF($JE941&gt;=8,INDEX($GT:$GT,$JD941+8),"")</f>
      </c>
      <c r="HD941">
        <f>IF($JE941&gt;=9,INDEX($GT:$GT,$JD941+9),"")</f>
      </c>
      <c r="HE941">
        <f>IF($JE941&gt;=10,INDEX($GT:$GT,$JD941+10),"")</f>
      </c>
      <c r="HF941">
        <f>IF($JE941&gt;=11,INDEX($GT:$GT,$JD941+11),"")</f>
      </c>
      <c r="HG941">
        <f>IF($JE941&gt;=12,INDEX($GT:$GT,$JD941+12),"")</f>
      </c>
      <c r="HH941">
        <f>IF($JE941&gt;=13,INDEX($GT:$GT,$JD941+13),"")</f>
      </c>
      <c r="HI941">
        <f>IF($JE941&gt;=14,INDEX($GT:$GT,$JD941+14),"")</f>
      </c>
      <c r="HJ941">
        <f>IF($JE941&gt;=15,INDEX($GT:$GT,$JD941+15),"")</f>
      </c>
      <c r="HK941">
        <f>IF($JE941&gt;=16,INDEX($GT:$GT,$JD941+16),"")</f>
      </c>
      <c r="HL941">
        <f>IF($JE941&gt;=17,INDEX($GT:$GT,$JD941+17),"")</f>
      </c>
      <c r="HM941">
        <f>IF($JE941&gt;=18,INDEX($GT:$GT,$JD941+18),"")</f>
      </c>
      <c r="HN941">
        <f>IF($JE941&gt;=19,INDEX($GT:$GT,$JD941+19),"")</f>
      </c>
      <c r="HO941">
        <f>IF($JE941&gt;=20,INDEX($GT:$GT,$JD941+20),"")</f>
      </c>
      <c r="HP941">
        <f>IF($JE941&gt;=21,INDEX($GT:$GT,$JD941+21),"")</f>
      </c>
      <c r="HQ941">
        <f>IF($JE941&gt;=22,INDEX($GT:$GT,$JD941+22),"")</f>
      </c>
      <c r="HR941">
        <f>IF($JE941&gt;=23,INDEX($GT:$GT,$JD941+23),"")</f>
      </c>
      <c r="HS941">
        <f>IF($JE941&gt;=24,INDEX($GT:$GT,$JD941+24),"")</f>
      </c>
      <c r="HT941">
        <f>IF($JE941&gt;=25,INDEX($GT:$GT,$JD941+25),"")</f>
      </c>
      <c r="HU941">
        <f>IF($JE941&gt;=26,INDEX($GT:$GT,$JD941+26),"")</f>
      </c>
      <c r="HV941">
        <f>IF($JE941&gt;=27,INDEX($GT:$GT,$JD941+27),"")</f>
      </c>
      <c r="HW941">
        <f>IF($JE941&gt;=28,INDEX($GT:$GT,$JD941+28),"")</f>
      </c>
      <c r="HX941">
        <f>IF($JE941&gt;=29,INDEX($GT:$GT,$JD941+29),"")</f>
      </c>
      <c r="HY941">
        <f>IF($JE941&gt;=30,INDEX($GT:$GT,$JD941+30),"")</f>
      </c>
      <c r="HZ941">
        <f>IF($JE941&gt;=31,INDEX($GT:$GT,$JD941+31),"")</f>
      </c>
      <c r="IA941">
        <f>IF($JE941&gt;=32,INDEX($GT:$GT,$JD941+32),"")</f>
      </c>
      <c r="IB941">
        <f>IF($JE941&gt;=33,INDEX($GT:$GT,$JD941+33),"")</f>
      </c>
      <c r="IC941">
        <f>IF($JE941&gt;=34,INDEX($GT:$GT,$JD941+34),"")</f>
      </c>
      <c r="ID941">
        <f>IF($JE941&gt;=35,INDEX($GT:$GT,$JD941+35),"")</f>
      </c>
      <c r="IE941">
        <f>IF($JE941&gt;=36,INDEX($GT:$GT,$JD941+36),"")</f>
      </c>
      <c r="IF941">
        <f>IF($JE941&gt;=37,INDEX($GT:$GT,$JD941+37),"")</f>
      </c>
      <c r="IG941">
        <f>IF($JE941&gt;=38,INDEX($GT:$GT,$JD941+38),"")</f>
      </c>
      <c r="IH941">
        <f>IF($JE941&gt;=39,INDEX($GT:$GT,$JD941+39),"")</f>
      </c>
      <c r="II941">
        <f>IF($JE941&gt;=40,INDEX($GT:$GT,$JD941+40),"")</f>
      </c>
      <c r="IJ941">
        <f>IF($JE941&gt;=41,INDEX($GT:$GT,$JD941+41),"")</f>
      </c>
      <c r="IK941">
        <f>IF($JE941&gt;=42,INDEX($GT:$GT,$JD941+42),"")</f>
      </c>
      <c r="IL941">
        <f>IF($JE941&gt;=43,INDEX($GT:$GT,$JD941+43),"")</f>
      </c>
      <c r="IM941">
        <f>IF($JE941&gt;=44,INDEX($GT:$GT,$JD941+44),"")</f>
      </c>
      <c r="IN941">
        <f>IF($JE941&gt;=45,INDEX($GT:$GT,$JD941+45),"")</f>
      </c>
      <c r="IO941">
        <f>IF($JE941&gt;=46,INDEX($GT:$GT,$JD941+46),"")</f>
      </c>
      <c r="IP941">
        <f>IF($JE941&gt;=47,INDEX($GT:$GT,$JD941+47),"")</f>
      </c>
      <c r="IQ941">
        <f>IF($JE941&gt;=48,INDEX($GT:$GT,$JD941+48),"")</f>
      </c>
      <c r="IR941">
        <f>IF($JE941&gt;=49,INDEX($GT:$GT,$JD941+49),"")</f>
      </c>
      <c r="IS941">
        <f>IF($JE941&gt;=50,INDEX($GT:$GT,$JD941+50),"")</f>
      </c>
      <c r="IT941">
        <f>IF($JE941&gt;=51,INDEX($GT:$GT,$JD941+51),"")</f>
      </c>
      <c r="IU941">
        <f>IF($JE941&gt;=52,INDEX($GT:$GT,$JD941+52),"")</f>
      </c>
      <c r="IV941">
        <f>IF($JE941&gt;=53,INDEX($GT:$GT,$JD941+53),"")</f>
      </c>
      <c r="IW941">
        <f>IF($JE941&gt;=54,INDEX($GT:$GT,$JD941+54),"")</f>
      </c>
      <c r="IX941">
        <f>IF($JE941&gt;=55,INDEX($GT:$GT,$JD941+55),"")</f>
      </c>
      <c r="IY941">
        <f>IF($JE941&gt;=56,INDEX($GT:$GT,$JD941+56),"")</f>
      </c>
      <c r="IZ941">
        <f>IF($JE941&gt;=57,INDEX($GT:$GT,$JD941+57),"")</f>
      </c>
      <c r="JA941">
        <f>IF($JE941&gt;=58,INDEX($GT:$GT,$JD941+58),"")</f>
      </c>
      <c r="JB941">
        <f>IF($JE941&gt;=59,INDEX($GT:$GT,$JD941+59),"")</f>
      </c>
      <c r="JC941">
        <f>IF($JE941&gt;=60,INDEX($GT:$GT,$JD941+60),"")</f>
      </c>
      <c r="JD941">
        <f>IFERROR(MATCH($GS941,$GT$2:$GT$322,0)+1,0)</f>
      </c>
      <c r="JE941">
        <f>IFERROR(INDEX($GU$2:$GU$322,MATCH($GS941,$GT$2:$GT$322,0)),0)</f>
      </c>
      <c r="JF941" t="s">
        <v>28</v>
      </c>
      <c r="JG941" t="s">
        <v>28</v>
      </c>
    </row>
    <row r="942" spans="1:267" x14ac:dyDescent="0.25">
      <c r="J942" s="1"/>
      <c r="K942" s="1"/>
      <c r="L942" s="1"/>
      <c r="M942" s="1"/>
      <c r="N942" s="1">
        <f>IFERROR(IF(FIND(" - ",$J942)&gt;0,MID($J942,FIND(" - ",$J942)+3,LEN($J942)),""),"")</f>
      </c>
      <c r="P942" s="1"/>
      <c r="S942" t="s">
        <v>28</v>
      </c>
      <c r="U942">
        <f>IF(OR($S942="",$T942=""),"",IFERROR($S942/$T942,0))</f>
      </c>
      <c r="V942">
        <f>IF($S942="","",
IF($K942="","",
IF(ISNUMBER(SEARCH("exempt",LOWER($K942))),0,
$S942*(VALUE(SUBSTITUTE($K942,"%",""))/100))))</f>
      </c>
      <c r="AB942">
        <f>IF($S942="","",
SUM($S942,$V942,$Z942,$W942,$Y942)-
IF($AA942="",0,VALUE($AA942)))</f>
      </c>
      <c r="AJ942" t="s">
        <v>1804</v>
      </c>
      <c r="AR942">
        <f>IFERROR(LEFT($J942,FIND(" - ",$J942)-1),$J942)</f>
      </c>
      <c r="AU942">
        <f>IF($CJ942&gt;=1,INDEX($AS:$AS,$CI942+1),"")</f>
      </c>
      <c r="AV942">
        <f>IF($CJ942&gt;=2,INDEX($AS:$AS,$CI942+2),"")</f>
      </c>
      <c r="AW942">
        <f>IF($CJ942&gt;=3,INDEX($AS:$AS,$CI942+3),"")</f>
      </c>
      <c r="AX942">
        <f>IF($CJ942&gt;=4,INDEX($AS:$AS,$CI942+4),"")</f>
      </c>
      <c r="AY942">
        <f>IF($CJ942&gt;=5,INDEX($AS:$AS,$CI942+5),"")</f>
      </c>
      <c r="AZ942">
        <f>IF($CJ942&gt;=6,INDEX($AS:$AS,$CI942+6),"")</f>
      </c>
      <c r="BA942">
        <f>IF($CJ942&gt;=7,INDEX($AS:$AS,$CI942+7),"")</f>
      </c>
      <c r="BB942">
        <f>IF($CJ942&gt;=8,INDEX($AS:$AS,$CI942+8),"")</f>
      </c>
      <c r="BC942">
        <f>IF($CJ942&gt;=9,INDEX($AS:$AS,$CI942+9),"")</f>
      </c>
      <c r="BD942">
        <f>IF($CJ942&gt;=10,INDEX($AS:$AS,$CI942+10),"")</f>
      </c>
      <c r="BE942">
        <f>IF($CJ942&gt;=11,INDEX($AS:$AS,$CI942+11),"")</f>
      </c>
      <c r="BF942">
        <f>IF($CJ942&gt;=12,INDEX($AS:$AS,$CI942+12),"")</f>
      </c>
      <c r="BG942">
        <f>IF($CJ942&gt;=13,INDEX($AS:$AS,$CI942+13),"")</f>
      </c>
      <c r="BH942">
        <f>IF($CJ942&gt;=14,INDEX($AS:$AS,$CI942+14),"")</f>
      </c>
      <c r="BI942">
        <f>IF($CJ942&gt;=15,INDEX($AS:$AS,$CI942+15),"")</f>
      </c>
      <c r="BJ942">
        <f>IF($CJ942&gt;=16,INDEX($AS:$AS,$CI942+16),"")</f>
      </c>
      <c r="BK942">
        <f>IF($CJ942&gt;=17,INDEX($AS:$AS,$CI942+17),"")</f>
      </c>
      <c r="BL942">
        <f>IF($CJ942&gt;=18,INDEX($AS:$AS,$CI942+18),"")</f>
      </c>
      <c r="BM942">
        <f>IF($CJ942&gt;=19,INDEX($AS:$AS,$CI942+19),"")</f>
      </c>
      <c r="BN942">
        <f>IF($CJ942&gt;=20,INDEX($AS:$AS,$CI942+20),"")</f>
      </c>
      <c r="BO942">
        <f>IF($CJ942&gt;=21,INDEX($AS:$AS,$CI942+21),"")</f>
      </c>
      <c r="BP942">
        <f>IF($CJ942&gt;=22,INDEX($AS:$AS,$CI942+22),"")</f>
      </c>
      <c r="BQ942">
        <f>IF($CJ942&gt;=23,INDEX($AS:$AS,$CI942+23),"")</f>
      </c>
      <c r="BR942">
        <f>IF($CJ942&gt;=24,INDEX($AS:$AS,$CI942+24),"")</f>
      </c>
      <c r="BS942">
        <f>IF($CJ942&gt;=25,INDEX($AS:$AS,$CI942+25),"")</f>
      </c>
      <c r="BT942">
        <f>IF($CJ942&gt;=26,INDEX($AS:$AS,$CI942+26),"")</f>
      </c>
      <c r="BU942">
        <f>IF($CJ942&gt;=27,INDEX($AS:$AS,$CI942+27),"")</f>
      </c>
      <c r="BV942">
        <f>IF($CJ942&gt;=28,INDEX($AS:$AS,$CI942+28),"")</f>
      </c>
      <c r="BW942">
        <f>IF($CJ942&gt;=29,INDEX($AS:$AS,$CI942+29),"")</f>
      </c>
      <c r="BX942">
        <f>IF($CJ942&gt;=30,INDEX($AS:$AS,$CI942+30),"")</f>
      </c>
      <c r="BY942">
        <f>IF($CJ942&gt;=31,INDEX($AS:$AS,$CI942+31),"")</f>
      </c>
      <c r="BZ942">
        <f>IF($CJ942&gt;=32,INDEX($AS:$AS,$CI942+32),"")</f>
      </c>
      <c r="CA942">
        <f>IF($CJ942&gt;=33,INDEX($AS:$AS,$CI942+33),"")</f>
      </c>
      <c r="CB942">
        <f>IF($CJ942&gt;=34,INDEX($AS:$AS,$CI942+34),"")</f>
      </c>
      <c r="CC942">
        <f>IF($CJ942&gt;=35,INDEX($AS:$AS,$CI942+35),"")</f>
      </c>
      <c r="CD942">
        <f>IF($CJ942&gt;=36,INDEX($AS:$AS,$CI942+36),"")</f>
      </c>
      <c r="CE942">
        <f>IF($CJ942&gt;=37,INDEX($AS:$AS,$CI942+37),"")</f>
      </c>
      <c r="CF942">
        <f>IF($CJ942&gt;=38,INDEX($AS:$AS,$CI942+38),"")</f>
      </c>
      <c r="CG942">
        <f>IF($CJ942&gt;=39,INDEX($AS:$AS,$CI942+39),"")</f>
      </c>
      <c r="CH942">
        <f>IF($CJ942&gt;=40,INDEX($AS:$AS,$CI942+40),"")</f>
      </c>
      <c r="CI942">
        <f>IFERROR(MATCH($AR942,$AS$2:$AS$133,0)+1,0)</f>
      </c>
      <c r="CJ942">
        <f>IFERROR(INDEX($AT$2:$AT$133,MATCH($AR942,$AS$2:$AS$133,0)),0)</f>
      </c>
      <c r="CK942">
        <f>IFERROR(LEFT($O942,FIND(" - ",$O942)-1),$O942)</f>
      </c>
      <c r="CL942" t="s">
        <v>211</v>
      </c>
      <c r="CN942">
        <f>IF($DI942&gt;=1,INDEX($CL:$CL,$DH942+1),"")</f>
      </c>
      <c r="CO942">
        <f>IF($DI942&gt;=2,INDEX($CL:$CL,$DH942+2),"")</f>
      </c>
      <c r="CP942">
        <f>IF($DI942&gt;=3,INDEX($CL:$CL,$DH942+3),"")</f>
      </c>
      <c r="CQ942">
        <f>IF($DI942&gt;=4,INDEX($CL:$CL,$DH942+4),"")</f>
      </c>
      <c r="CR942">
        <f>IF($DI942&gt;=5,INDEX($CL:$CL,$DH942+5),"")</f>
      </c>
      <c r="CS942">
        <f>IF($DI942&gt;=6,INDEX($CL:$CL,$DH942+6),"")</f>
      </c>
      <c r="CT942">
        <f>IF($DI942&gt;=7,INDEX($CL:$CL,$DH942+7),"")</f>
      </c>
      <c r="CU942">
        <f>IF($DI942&gt;=8,INDEX($CL:$CL,$DH942+8),"")</f>
      </c>
      <c r="CV942">
        <f>IF($DI942&gt;=9,INDEX($CL:$CL,$DH942+9),"")</f>
      </c>
      <c r="CW942">
        <f>IF($DI942&gt;=10,INDEX($CL:$CL,$DH942+10),"")</f>
      </c>
      <c r="CX942">
        <f>IF($DI942&gt;=11,INDEX($CL:$CL,$DH942+11),"")</f>
      </c>
      <c r="CY942">
        <f>IF($DI942&gt;=12,INDEX($CL:$CL,$DH942+12),"")</f>
      </c>
      <c r="CZ942">
        <f>IF($DI942&gt;=13,INDEX($CL:$CL,$DH942+13),"")</f>
      </c>
      <c r="DA942">
        <f>IF($DI942&gt;=14,INDEX($CL:$CL,$DH942+14),"")</f>
      </c>
      <c r="DB942">
        <f>IF($DI942&gt;=15,INDEX($CL:$CL,$DH942+15),"")</f>
      </c>
      <c r="DC942">
        <f>IF($DI942&gt;=16,INDEX($CL:$CL,$DH942+16),"")</f>
      </c>
      <c r="DD942">
        <f>IF($DI942&gt;=17,INDEX($CL:$CL,$DH942+17),"")</f>
      </c>
      <c r="DE942">
        <f>IF($DI942&gt;=18,INDEX($CL:$CL,$DH942+18),"")</f>
      </c>
      <c r="DF942">
        <f>IF($DI942&gt;=19,INDEX($CL:$CL,$DH942+19),"")</f>
      </c>
      <c r="DG942">
        <f>IF($DI942&gt;=20,INDEX($CL:$CL,$DH942+20),"")</f>
      </c>
      <c r="DH942">
        <f>IFERROR(MATCH($CK942,$CL$2:$CL$1558,0)+1,0)</f>
      </c>
      <c r="DI942">
        <f>IFERROR(INDEX($CM$2:$CM$1558,MATCH($CK942,$CL$2:$CL$1558,0)),0)</f>
      </c>
      <c r="DJ942">
        <f>IFERROR(INDEX($AQ:$AQ,MATCH($K942,$AP:$AP,0))&amp;"","")</f>
      </c>
      <c r="DN942">
        <f>IF($GQ942&gt;=1,INDEX($DK:$DK,$GP942+1),"")</f>
      </c>
      <c r="DO942">
        <f>IF($GQ942&gt;=2,INDEX($DK:$DK,$GP942+2),"")</f>
      </c>
      <c r="DP942">
        <f>IF($GQ942&gt;=3,INDEX($DK:$DK,$GP942+3),"")</f>
      </c>
      <c r="DQ942">
        <f>IF($GQ942&gt;=4,INDEX($DK:$DK,$GP942+4),"")</f>
      </c>
      <c r="DR942">
        <f>IF($GQ942&gt;=5,INDEX($DK:$DK,$GP942+5),"")</f>
      </c>
      <c r="DS942">
        <f>IF($GQ942&gt;=6,INDEX($DK:$DK,$GP942+6),"")</f>
      </c>
      <c r="DT942">
        <f>IF($GQ942&gt;=7,INDEX($DK:$DK,$GP942+7),"")</f>
      </c>
      <c r="DU942">
        <f>IF($GQ942&gt;=8,INDEX($DK:$DK,$GP942+8),"")</f>
      </c>
      <c r="DV942">
        <f>IF($GQ942&gt;=9,INDEX($DK:$DK,$GP942+9),"")</f>
      </c>
      <c r="DW942">
        <f>IF($GQ942&gt;=10,INDEX($DK:$DK,$GP942+10),"")</f>
      </c>
      <c r="DX942">
        <f>IF($GQ942&gt;=11,INDEX($DK:$DK,$GP942+11),"")</f>
      </c>
      <c r="DY942">
        <f>IF($GQ942&gt;=12,INDEX($DK:$DK,$GP942+12),"")</f>
      </c>
      <c r="DZ942">
        <f>IF($GQ942&gt;=13,INDEX($DK:$DK,$GP942+13),"")</f>
      </c>
      <c r="EA942">
        <f>IF($GQ942&gt;=14,INDEX($DK:$DK,$GP942+14),"")</f>
      </c>
      <c r="EB942">
        <f>IF($GQ942&gt;=15,INDEX($DK:$DK,$GP942+15),"")</f>
      </c>
      <c r="EC942">
        <f>IF($GQ942&gt;=16,INDEX($DK:$DK,$GP942+16),"")</f>
      </c>
      <c r="ED942">
        <f>IF($GQ942&gt;=17,INDEX($DK:$DK,$GP942+17),"")</f>
      </c>
      <c r="EE942">
        <f>IF($GQ942&gt;=18,INDEX($DK:$DK,$GP942+18),"")</f>
      </c>
      <c r="EF942">
        <f>IF($GQ942&gt;=19,INDEX($DK:$DK,$GP942+19),"")</f>
      </c>
      <c r="EG942">
        <f>IF($GQ942&gt;=20,INDEX($DK:$DK,$GP942+20),"")</f>
      </c>
      <c r="EH942">
        <f>IF($GQ942&gt;=21,INDEX($DK:$DK,$GP942+21),"")</f>
      </c>
      <c r="EI942">
        <f>IF($GQ942&gt;=22,INDEX($DK:$DK,$GP942+22),"")</f>
      </c>
      <c r="EJ942">
        <f>IF($GQ942&gt;=23,INDEX($DK:$DK,$GP942+23),"")</f>
      </c>
      <c r="EK942">
        <f>IF($GQ942&gt;=24,INDEX($DK:$DK,$GP942+24),"")</f>
      </c>
      <c r="EL942">
        <f>IF($GQ942&gt;=25,INDEX($DK:$DK,$GP942+25),"")</f>
      </c>
      <c r="EM942">
        <f>IF($GQ942&gt;=26,INDEX($DK:$DK,$GP942+26),"")</f>
      </c>
      <c r="EN942">
        <f>IF($GQ942&gt;=27,INDEX($DK:$DK,$GP942+27),"")</f>
      </c>
      <c r="EO942">
        <f>IF($GQ942&gt;=28,INDEX($DK:$DK,$GP942+28),"")</f>
      </c>
      <c r="EP942">
        <f>IF($GQ942&gt;=29,INDEX($DK:$DK,$GP942+29),"")</f>
      </c>
      <c r="EQ942">
        <f>IF($GQ942&gt;=30,INDEX($DK:$DK,$GP942+30),"")</f>
      </c>
      <c r="ER942">
        <f>IF($GQ942&gt;=31,INDEX($DK:$DK,$GP942+31),"")</f>
      </c>
      <c r="ES942">
        <f>IF($GQ942&gt;=32,INDEX($DK:$DK,$GP942+32),"")</f>
      </c>
      <c r="ET942">
        <f>IF($GQ942&gt;=33,INDEX($DK:$DK,$GP942+33),"")</f>
      </c>
      <c r="EU942">
        <f>IF($GQ942&gt;=34,INDEX($DK:$DK,$GP942+34),"")</f>
      </c>
      <c r="EV942">
        <f>IF($GQ942&gt;=35,INDEX($DK:$DK,$GP942+35),"")</f>
      </c>
      <c r="EW942">
        <f>IF($GQ942&gt;=36,INDEX($DK:$DK,$GP942+36),"")</f>
      </c>
      <c r="EX942">
        <f>IF($GQ942&gt;=37,INDEX($DK:$DK,$GP942+37),"")</f>
      </c>
      <c r="EY942">
        <f>IF($GQ942&gt;=38,INDEX($DK:$DK,$GP942+38),"")</f>
      </c>
      <c r="EZ942">
        <f>IF($GQ942&gt;=39,INDEX($DK:$DK,$GP942+39),"")</f>
      </c>
      <c r="FA942">
        <f>IF($GQ942&gt;=40,INDEX($DK:$DK,$GP942+40),"")</f>
      </c>
      <c r="FB942">
        <f>IF($GQ942&gt;=1,INDEX($DL:$DL,$GP942+1),"")</f>
      </c>
      <c r="FC942">
        <f>IF($GQ942&gt;=2,INDEX($DL:$DL,$GP942+2),"")</f>
      </c>
      <c r="FD942">
        <f>IF($GQ942&gt;=3,INDEX($DL:$DL,$GP942+3),"")</f>
      </c>
      <c r="FE942">
        <f>IF($GQ942&gt;=4,INDEX($DL:$DL,$GP942+4),"")</f>
      </c>
      <c r="FF942">
        <f>IF($GQ942&gt;=5,INDEX($DL:$DL,$GP942+5),"")</f>
      </c>
      <c r="FG942">
        <f>IF($GQ942&gt;=6,INDEX($DL:$DL,$GP942+6),"")</f>
      </c>
      <c r="FH942">
        <f>IF($GQ942&gt;=7,INDEX($DL:$DL,$GP942+7),"")</f>
      </c>
      <c r="FI942">
        <f>IF($GQ942&gt;=8,INDEX($DL:$DL,$GP942+8),"")</f>
      </c>
      <c r="FJ942">
        <f>IF($GQ942&gt;=9,INDEX($DL:$DL,$GP942+9),"")</f>
      </c>
      <c r="FK942">
        <f>IF($GQ942&gt;=10,INDEX($DL:$DL,$GP942+10),"")</f>
      </c>
      <c r="FL942">
        <f>IF($GQ942&gt;=11,INDEX($DL:$DL,$GP942+11),"")</f>
      </c>
      <c r="FM942">
        <f>IF($GQ942&gt;=12,INDEX($DL:$DL,$GP942+12),"")</f>
      </c>
      <c r="FN942">
        <f>IF($GQ942&gt;=13,INDEX($DL:$DL,$GP942+13),"")</f>
      </c>
      <c r="FO942">
        <f>IF($GQ942&gt;=14,INDEX($DL:$DL,$GP942+14),"")</f>
      </c>
      <c r="FP942">
        <f>IF($GQ942&gt;=15,INDEX($DL:$DL,$GP942+15),"")</f>
      </c>
      <c r="FQ942">
        <f>IF($GQ942&gt;=16,INDEX($DL:$DL,$GP942+16),"")</f>
      </c>
      <c r="FR942">
        <f>IF($GQ942&gt;=17,INDEX($DL:$DL,$GP942+17),"")</f>
      </c>
      <c r="FS942">
        <f>IF($GQ942&gt;=18,INDEX($DL:$DL,$GP942+18),"")</f>
      </c>
      <c r="FT942">
        <f>IF($GQ942&gt;=19,INDEX($DL:$DL,$GP942+19),"")</f>
      </c>
      <c r="FU942">
        <f>IF($GQ942&gt;=20,INDEX($DL:$DL,$GP942+20),"")</f>
      </c>
      <c r="FV942">
        <f>IF($GQ942&gt;=21,INDEX($DL:$DL,$GP942+21),"")</f>
      </c>
      <c r="FW942">
        <f>IF($GQ942&gt;=22,INDEX($DL:$DL,$GP942+22),"")</f>
      </c>
      <c r="FX942">
        <f>IF($GQ942&gt;=23,INDEX($DL:$DL,$GP942+23),"")</f>
      </c>
      <c r="FY942">
        <f>IF($GQ942&gt;=24,INDEX($DL:$DL,$GP942+24),"")</f>
      </c>
      <c r="FZ942">
        <f>IF($GQ942&gt;=25,INDEX($DL:$DL,$GP942+25),"")</f>
      </c>
      <c r="GA942">
        <f>IF($GQ942&gt;=26,INDEX($DL:$DL,$GP942+26),"")</f>
      </c>
      <c r="GB942">
        <f>IF($GQ942&gt;=27,INDEX($DL:$DL,$GP942+27),"")</f>
      </c>
      <c r="GC942">
        <f>IF($GQ942&gt;=28,INDEX($DL:$DL,$GP942+28),"")</f>
      </c>
      <c r="GD942">
        <f>IF($GQ942&gt;=29,INDEX($DL:$DL,$GP942+29),"")</f>
      </c>
      <c r="GE942">
        <f>IF($GQ942&gt;=30,INDEX($DL:$DL,$GP942+30),"")</f>
      </c>
      <c r="GF942">
        <f>IF($GQ942&gt;=31,INDEX($DL:$DL,$GP942+31),"")</f>
      </c>
      <c r="GG942">
        <f>IF($GQ942&gt;=32,INDEX($DL:$DL,$GP942+32),"")</f>
      </c>
      <c r="GH942">
        <f>IF($GQ942&gt;=33,INDEX($DL:$DL,$GP942+33),"")</f>
      </c>
      <c r="GI942">
        <f>IF($GQ942&gt;=34,INDEX($DL:$DL,$GP942+34),"")</f>
      </c>
      <c r="GJ942">
        <f>IF($GQ942&gt;=35,INDEX($DL:$DL,$GP942+35),"")</f>
      </c>
      <c r="GK942">
        <f>IF($GQ942&gt;=36,INDEX($DL:$DL,$GP942+36),"")</f>
      </c>
      <c r="GL942">
        <f>IF($GQ942&gt;=37,INDEX($DL:$DL,$GP942+37),"")</f>
      </c>
      <c r="GM942">
        <f>IF($GQ942&gt;=38,INDEX($DL:$DL,$GP942+38),"")</f>
      </c>
      <c r="GN942">
        <f>IF($GQ942&gt;=39,INDEX($DL:$DL,$GP942+39),"")</f>
      </c>
      <c r="GO942">
        <f>IF($GQ942&gt;=40,INDEX($DL:$DL,$GP942+40),"")</f>
      </c>
      <c r="GP942">
        <f>IFERROR(MATCH($DJ942,$DK$2:$DK$148,0)+1,0)</f>
      </c>
      <c r="GQ942">
        <f>IFERROR(INDEX($DM$2:$DM$148,MATCH($DJ942,$DK$2:$DK$148,0)),0)</f>
      </c>
      <c r="GR942">
        <f>IFERROR(MATCH($L942,$DN$942:$FA$942,0),0)</f>
      </c>
      <c r="GS942">
        <f>IF($GR942&gt;0,INDEX($FB$942:$GO$942,$GR942),"")</f>
      </c>
      <c r="GV942">
        <f>IF($JE942&gt;=1,INDEX($GT:$GT,$JD942+1),"")</f>
      </c>
      <c r="GW942">
        <f>IF($JE942&gt;=2,INDEX($GT:$GT,$JD942+2),"")</f>
      </c>
      <c r="GX942">
        <f>IF($JE942&gt;=3,INDEX($GT:$GT,$JD942+3),"")</f>
      </c>
      <c r="GY942">
        <f>IF($JE942&gt;=4,INDEX($GT:$GT,$JD942+4),"")</f>
      </c>
      <c r="GZ942">
        <f>IF($JE942&gt;=5,INDEX($GT:$GT,$JD942+5),"")</f>
      </c>
      <c r="HA942">
        <f>IF($JE942&gt;=6,INDEX($GT:$GT,$JD942+6),"")</f>
      </c>
      <c r="HB942">
        <f>IF($JE942&gt;=7,INDEX($GT:$GT,$JD942+7),"")</f>
      </c>
      <c r="HC942">
        <f>IF($JE942&gt;=8,INDEX($GT:$GT,$JD942+8),"")</f>
      </c>
      <c r="HD942">
        <f>IF($JE942&gt;=9,INDEX($GT:$GT,$JD942+9),"")</f>
      </c>
      <c r="HE942">
        <f>IF($JE942&gt;=10,INDEX($GT:$GT,$JD942+10),"")</f>
      </c>
      <c r="HF942">
        <f>IF($JE942&gt;=11,INDEX($GT:$GT,$JD942+11),"")</f>
      </c>
      <c r="HG942">
        <f>IF($JE942&gt;=12,INDEX($GT:$GT,$JD942+12),"")</f>
      </c>
      <c r="HH942">
        <f>IF($JE942&gt;=13,INDEX($GT:$GT,$JD942+13),"")</f>
      </c>
      <c r="HI942">
        <f>IF($JE942&gt;=14,INDEX($GT:$GT,$JD942+14),"")</f>
      </c>
      <c r="HJ942">
        <f>IF($JE942&gt;=15,INDEX($GT:$GT,$JD942+15),"")</f>
      </c>
      <c r="HK942">
        <f>IF($JE942&gt;=16,INDEX($GT:$GT,$JD942+16),"")</f>
      </c>
      <c r="HL942">
        <f>IF($JE942&gt;=17,INDEX($GT:$GT,$JD942+17),"")</f>
      </c>
      <c r="HM942">
        <f>IF($JE942&gt;=18,INDEX($GT:$GT,$JD942+18),"")</f>
      </c>
      <c r="HN942">
        <f>IF($JE942&gt;=19,INDEX($GT:$GT,$JD942+19),"")</f>
      </c>
      <c r="HO942">
        <f>IF($JE942&gt;=20,INDEX($GT:$GT,$JD942+20),"")</f>
      </c>
      <c r="HP942">
        <f>IF($JE942&gt;=21,INDEX($GT:$GT,$JD942+21),"")</f>
      </c>
      <c r="HQ942">
        <f>IF($JE942&gt;=22,INDEX($GT:$GT,$JD942+22),"")</f>
      </c>
      <c r="HR942">
        <f>IF($JE942&gt;=23,INDEX($GT:$GT,$JD942+23),"")</f>
      </c>
      <c r="HS942">
        <f>IF($JE942&gt;=24,INDEX($GT:$GT,$JD942+24),"")</f>
      </c>
      <c r="HT942">
        <f>IF($JE942&gt;=25,INDEX($GT:$GT,$JD942+25),"")</f>
      </c>
      <c r="HU942">
        <f>IF($JE942&gt;=26,INDEX($GT:$GT,$JD942+26),"")</f>
      </c>
      <c r="HV942">
        <f>IF($JE942&gt;=27,INDEX($GT:$GT,$JD942+27),"")</f>
      </c>
      <c r="HW942">
        <f>IF($JE942&gt;=28,INDEX($GT:$GT,$JD942+28),"")</f>
      </c>
      <c r="HX942">
        <f>IF($JE942&gt;=29,INDEX($GT:$GT,$JD942+29),"")</f>
      </c>
      <c r="HY942">
        <f>IF($JE942&gt;=30,INDEX($GT:$GT,$JD942+30),"")</f>
      </c>
      <c r="HZ942">
        <f>IF($JE942&gt;=31,INDEX($GT:$GT,$JD942+31),"")</f>
      </c>
      <c r="IA942">
        <f>IF($JE942&gt;=32,INDEX($GT:$GT,$JD942+32),"")</f>
      </c>
      <c r="IB942">
        <f>IF($JE942&gt;=33,INDEX($GT:$GT,$JD942+33),"")</f>
      </c>
      <c r="IC942">
        <f>IF($JE942&gt;=34,INDEX($GT:$GT,$JD942+34),"")</f>
      </c>
      <c r="ID942">
        <f>IF($JE942&gt;=35,INDEX($GT:$GT,$JD942+35),"")</f>
      </c>
      <c r="IE942">
        <f>IF($JE942&gt;=36,INDEX($GT:$GT,$JD942+36),"")</f>
      </c>
      <c r="IF942">
        <f>IF($JE942&gt;=37,INDEX($GT:$GT,$JD942+37),"")</f>
      </c>
      <c r="IG942">
        <f>IF($JE942&gt;=38,INDEX($GT:$GT,$JD942+38),"")</f>
      </c>
      <c r="IH942">
        <f>IF($JE942&gt;=39,INDEX($GT:$GT,$JD942+39),"")</f>
      </c>
      <c r="II942">
        <f>IF($JE942&gt;=40,INDEX($GT:$GT,$JD942+40),"")</f>
      </c>
      <c r="IJ942">
        <f>IF($JE942&gt;=41,INDEX($GT:$GT,$JD942+41),"")</f>
      </c>
      <c r="IK942">
        <f>IF($JE942&gt;=42,INDEX($GT:$GT,$JD942+42),"")</f>
      </c>
      <c r="IL942">
        <f>IF($JE942&gt;=43,INDEX($GT:$GT,$JD942+43),"")</f>
      </c>
      <c r="IM942">
        <f>IF($JE942&gt;=44,INDEX($GT:$GT,$JD942+44),"")</f>
      </c>
      <c r="IN942">
        <f>IF($JE942&gt;=45,INDEX($GT:$GT,$JD942+45),"")</f>
      </c>
      <c r="IO942">
        <f>IF($JE942&gt;=46,INDEX($GT:$GT,$JD942+46),"")</f>
      </c>
      <c r="IP942">
        <f>IF($JE942&gt;=47,INDEX($GT:$GT,$JD942+47),"")</f>
      </c>
      <c r="IQ942">
        <f>IF($JE942&gt;=48,INDEX($GT:$GT,$JD942+48),"")</f>
      </c>
      <c r="IR942">
        <f>IF($JE942&gt;=49,INDEX($GT:$GT,$JD942+49),"")</f>
      </c>
      <c r="IS942">
        <f>IF($JE942&gt;=50,INDEX($GT:$GT,$JD942+50),"")</f>
      </c>
      <c r="IT942">
        <f>IF($JE942&gt;=51,INDEX($GT:$GT,$JD942+51),"")</f>
      </c>
      <c r="IU942">
        <f>IF($JE942&gt;=52,INDEX($GT:$GT,$JD942+52),"")</f>
      </c>
      <c r="IV942">
        <f>IF($JE942&gt;=53,INDEX($GT:$GT,$JD942+53),"")</f>
      </c>
      <c r="IW942">
        <f>IF($JE942&gt;=54,INDEX($GT:$GT,$JD942+54),"")</f>
      </c>
      <c r="IX942">
        <f>IF($JE942&gt;=55,INDEX($GT:$GT,$JD942+55),"")</f>
      </c>
      <c r="IY942">
        <f>IF($JE942&gt;=56,INDEX($GT:$GT,$JD942+56),"")</f>
      </c>
      <c r="IZ942">
        <f>IF($JE942&gt;=57,INDEX($GT:$GT,$JD942+57),"")</f>
      </c>
      <c r="JA942">
        <f>IF($JE942&gt;=58,INDEX($GT:$GT,$JD942+58),"")</f>
      </c>
      <c r="JB942">
        <f>IF($JE942&gt;=59,INDEX($GT:$GT,$JD942+59),"")</f>
      </c>
      <c r="JC942">
        <f>IF($JE942&gt;=60,INDEX($GT:$GT,$JD942+60),"")</f>
      </c>
      <c r="JD942">
        <f>IFERROR(MATCH($GS942,$GT$2:$GT$322,0)+1,0)</f>
      </c>
      <c r="JE942">
        <f>IFERROR(INDEX($GU$2:$GU$322,MATCH($GS942,$GT$2:$GT$322,0)),0)</f>
      </c>
      <c r="JF942" t="s">
        <v>28</v>
      </c>
      <c r="JG942" t="s">
        <v>28</v>
      </c>
    </row>
    <row r="943" spans="1:267" x14ac:dyDescent="0.25">
      <c r="J943" s="1"/>
      <c r="K943" s="1"/>
      <c r="L943" s="1"/>
      <c r="M943" s="1"/>
      <c r="N943" s="1">
        <f>IFERROR(IF(FIND(" - ",$J943)&gt;0,MID($J943,FIND(" - ",$J943)+3,LEN($J943)),""),"")</f>
      </c>
      <c r="P943" s="1"/>
      <c r="S943" t="s">
        <v>28</v>
      </c>
      <c r="U943">
        <f>IF(OR($S943="",$T943=""),"",IFERROR($S943/$T943,0))</f>
      </c>
      <c r="V943">
        <f>IF($S943="","",
IF($K943="","",
IF(ISNUMBER(SEARCH("exempt",LOWER($K943))),0,
$S943*(VALUE(SUBSTITUTE($K943,"%",""))/100))))</f>
      </c>
      <c r="AB943">
        <f>IF($S943="","",
SUM($S943,$V943,$Z943,$W943,$Y943)-
IF($AA943="",0,VALUE($AA943)))</f>
      </c>
      <c r="AJ943" t="s">
        <v>1805</v>
      </c>
      <c r="AR943">
        <f>IFERROR(LEFT($J943,FIND(" - ",$J943)-1),$J943)</f>
      </c>
      <c r="AU943">
        <f>IF($CJ943&gt;=1,INDEX($AS:$AS,$CI943+1),"")</f>
      </c>
      <c r="AV943">
        <f>IF($CJ943&gt;=2,INDEX($AS:$AS,$CI943+2),"")</f>
      </c>
      <c r="AW943">
        <f>IF($CJ943&gt;=3,INDEX($AS:$AS,$CI943+3),"")</f>
      </c>
      <c r="AX943">
        <f>IF($CJ943&gt;=4,INDEX($AS:$AS,$CI943+4),"")</f>
      </c>
      <c r="AY943">
        <f>IF($CJ943&gt;=5,INDEX($AS:$AS,$CI943+5),"")</f>
      </c>
      <c r="AZ943">
        <f>IF($CJ943&gt;=6,INDEX($AS:$AS,$CI943+6),"")</f>
      </c>
      <c r="BA943">
        <f>IF($CJ943&gt;=7,INDEX($AS:$AS,$CI943+7),"")</f>
      </c>
      <c r="BB943">
        <f>IF($CJ943&gt;=8,INDEX($AS:$AS,$CI943+8),"")</f>
      </c>
      <c r="BC943">
        <f>IF($CJ943&gt;=9,INDEX($AS:$AS,$CI943+9),"")</f>
      </c>
      <c r="BD943">
        <f>IF($CJ943&gt;=10,INDEX($AS:$AS,$CI943+10),"")</f>
      </c>
      <c r="BE943">
        <f>IF($CJ943&gt;=11,INDEX($AS:$AS,$CI943+11),"")</f>
      </c>
      <c r="BF943">
        <f>IF($CJ943&gt;=12,INDEX($AS:$AS,$CI943+12),"")</f>
      </c>
      <c r="BG943">
        <f>IF($CJ943&gt;=13,INDEX($AS:$AS,$CI943+13),"")</f>
      </c>
      <c r="BH943">
        <f>IF($CJ943&gt;=14,INDEX($AS:$AS,$CI943+14),"")</f>
      </c>
      <c r="BI943">
        <f>IF($CJ943&gt;=15,INDEX($AS:$AS,$CI943+15),"")</f>
      </c>
      <c r="BJ943">
        <f>IF($CJ943&gt;=16,INDEX($AS:$AS,$CI943+16),"")</f>
      </c>
      <c r="BK943">
        <f>IF($CJ943&gt;=17,INDEX($AS:$AS,$CI943+17),"")</f>
      </c>
      <c r="BL943">
        <f>IF($CJ943&gt;=18,INDEX($AS:$AS,$CI943+18),"")</f>
      </c>
      <c r="BM943">
        <f>IF($CJ943&gt;=19,INDEX($AS:$AS,$CI943+19),"")</f>
      </c>
      <c r="BN943">
        <f>IF($CJ943&gt;=20,INDEX($AS:$AS,$CI943+20),"")</f>
      </c>
      <c r="BO943">
        <f>IF($CJ943&gt;=21,INDEX($AS:$AS,$CI943+21),"")</f>
      </c>
      <c r="BP943">
        <f>IF($CJ943&gt;=22,INDEX($AS:$AS,$CI943+22),"")</f>
      </c>
      <c r="BQ943">
        <f>IF($CJ943&gt;=23,INDEX($AS:$AS,$CI943+23),"")</f>
      </c>
      <c r="BR943">
        <f>IF($CJ943&gt;=24,INDEX($AS:$AS,$CI943+24),"")</f>
      </c>
      <c r="BS943">
        <f>IF($CJ943&gt;=25,INDEX($AS:$AS,$CI943+25),"")</f>
      </c>
      <c r="BT943">
        <f>IF($CJ943&gt;=26,INDEX($AS:$AS,$CI943+26),"")</f>
      </c>
      <c r="BU943">
        <f>IF($CJ943&gt;=27,INDEX($AS:$AS,$CI943+27),"")</f>
      </c>
      <c r="BV943">
        <f>IF($CJ943&gt;=28,INDEX($AS:$AS,$CI943+28),"")</f>
      </c>
      <c r="BW943">
        <f>IF($CJ943&gt;=29,INDEX($AS:$AS,$CI943+29),"")</f>
      </c>
      <c r="BX943">
        <f>IF($CJ943&gt;=30,INDEX($AS:$AS,$CI943+30),"")</f>
      </c>
      <c r="BY943">
        <f>IF($CJ943&gt;=31,INDEX($AS:$AS,$CI943+31),"")</f>
      </c>
      <c r="BZ943">
        <f>IF($CJ943&gt;=32,INDEX($AS:$AS,$CI943+32),"")</f>
      </c>
      <c r="CA943">
        <f>IF($CJ943&gt;=33,INDEX($AS:$AS,$CI943+33),"")</f>
      </c>
      <c r="CB943">
        <f>IF($CJ943&gt;=34,INDEX($AS:$AS,$CI943+34),"")</f>
      </c>
      <c r="CC943">
        <f>IF($CJ943&gt;=35,INDEX($AS:$AS,$CI943+35),"")</f>
      </c>
      <c r="CD943">
        <f>IF($CJ943&gt;=36,INDEX($AS:$AS,$CI943+36),"")</f>
      </c>
      <c r="CE943">
        <f>IF($CJ943&gt;=37,INDEX($AS:$AS,$CI943+37),"")</f>
      </c>
      <c r="CF943">
        <f>IF($CJ943&gt;=38,INDEX($AS:$AS,$CI943+38),"")</f>
      </c>
      <c r="CG943">
        <f>IF($CJ943&gt;=39,INDEX($AS:$AS,$CI943+39),"")</f>
      </c>
      <c r="CH943">
        <f>IF($CJ943&gt;=40,INDEX($AS:$AS,$CI943+40),"")</f>
      </c>
      <c r="CI943">
        <f>IFERROR(MATCH($AR943,$AS$2:$AS$133,0)+1,0)</f>
      </c>
      <c r="CJ943">
        <f>IFERROR(INDEX($AT$2:$AT$133,MATCH($AR943,$AS$2:$AS$133,0)),0)</f>
      </c>
      <c r="CK943">
        <f>IFERROR(LEFT($O943,FIND(" - ",$O943)-1),$O943)</f>
      </c>
      <c r="CL943" t="s">
        <v>1806</v>
      </c>
      <c r="CM943">
        <v>1</v>
      </c>
      <c r="CN943">
        <f>IF($DI943&gt;=1,INDEX($CL:$CL,$DH943+1),"")</f>
      </c>
      <c r="CO943">
        <f>IF($DI943&gt;=2,INDEX($CL:$CL,$DH943+2),"")</f>
      </c>
      <c r="CP943">
        <f>IF($DI943&gt;=3,INDEX($CL:$CL,$DH943+3),"")</f>
      </c>
      <c r="CQ943">
        <f>IF($DI943&gt;=4,INDEX($CL:$CL,$DH943+4),"")</f>
      </c>
      <c r="CR943">
        <f>IF($DI943&gt;=5,INDEX($CL:$CL,$DH943+5),"")</f>
      </c>
      <c r="CS943">
        <f>IF($DI943&gt;=6,INDEX($CL:$CL,$DH943+6),"")</f>
      </c>
      <c r="CT943">
        <f>IF($DI943&gt;=7,INDEX($CL:$CL,$DH943+7),"")</f>
      </c>
      <c r="CU943">
        <f>IF($DI943&gt;=8,INDEX($CL:$CL,$DH943+8),"")</f>
      </c>
      <c r="CV943">
        <f>IF($DI943&gt;=9,INDEX($CL:$CL,$DH943+9),"")</f>
      </c>
      <c r="CW943">
        <f>IF($DI943&gt;=10,INDEX($CL:$CL,$DH943+10),"")</f>
      </c>
      <c r="CX943">
        <f>IF($DI943&gt;=11,INDEX($CL:$CL,$DH943+11),"")</f>
      </c>
      <c r="CY943">
        <f>IF($DI943&gt;=12,INDEX($CL:$CL,$DH943+12),"")</f>
      </c>
      <c r="CZ943">
        <f>IF($DI943&gt;=13,INDEX($CL:$CL,$DH943+13),"")</f>
      </c>
      <c r="DA943">
        <f>IF($DI943&gt;=14,INDEX($CL:$CL,$DH943+14),"")</f>
      </c>
      <c r="DB943">
        <f>IF($DI943&gt;=15,INDEX($CL:$CL,$DH943+15),"")</f>
      </c>
      <c r="DC943">
        <f>IF($DI943&gt;=16,INDEX($CL:$CL,$DH943+16),"")</f>
      </c>
      <c r="DD943">
        <f>IF($DI943&gt;=17,INDEX($CL:$CL,$DH943+17),"")</f>
      </c>
      <c r="DE943">
        <f>IF($DI943&gt;=18,INDEX($CL:$CL,$DH943+18),"")</f>
      </c>
      <c r="DF943">
        <f>IF($DI943&gt;=19,INDEX($CL:$CL,$DH943+19),"")</f>
      </c>
      <c r="DG943">
        <f>IF($DI943&gt;=20,INDEX($CL:$CL,$DH943+20),"")</f>
      </c>
      <c r="DH943">
        <f>IFERROR(MATCH($CK943,$CL$2:$CL$1558,0)+1,0)</f>
      </c>
      <c r="DI943">
        <f>IFERROR(INDEX($CM$2:$CM$1558,MATCH($CK943,$CL$2:$CL$1558,0)),0)</f>
      </c>
      <c r="DJ943">
        <f>IFERROR(INDEX($AQ:$AQ,MATCH($K943,$AP:$AP,0))&amp;"","")</f>
      </c>
      <c r="DN943">
        <f>IF($GQ943&gt;=1,INDEX($DK:$DK,$GP943+1),"")</f>
      </c>
      <c r="DO943">
        <f>IF($GQ943&gt;=2,INDEX($DK:$DK,$GP943+2),"")</f>
      </c>
      <c r="DP943">
        <f>IF($GQ943&gt;=3,INDEX($DK:$DK,$GP943+3),"")</f>
      </c>
      <c r="DQ943">
        <f>IF($GQ943&gt;=4,INDEX($DK:$DK,$GP943+4),"")</f>
      </c>
      <c r="DR943">
        <f>IF($GQ943&gt;=5,INDEX($DK:$DK,$GP943+5),"")</f>
      </c>
      <c r="DS943">
        <f>IF($GQ943&gt;=6,INDEX($DK:$DK,$GP943+6),"")</f>
      </c>
      <c r="DT943">
        <f>IF($GQ943&gt;=7,INDEX($DK:$DK,$GP943+7),"")</f>
      </c>
      <c r="DU943">
        <f>IF($GQ943&gt;=8,INDEX($DK:$DK,$GP943+8),"")</f>
      </c>
      <c r="DV943">
        <f>IF($GQ943&gt;=9,INDEX($DK:$DK,$GP943+9),"")</f>
      </c>
      <c r="DW943">
        <f>IF($GQ943&gt;=10,INDEX($DK:$DK,$GP943+10),"")</f>
      </c>
      <c r="DX943">
        <f>IF($GQ943&gt;=11,INDEX($DK:$DK,$GP943+11),"")</f>
      </c>
      <c r="DY943">
        <f>IF($GQ943&gt;=12,INDEX($DK:$DK,$GP943+12),"")</f>
      </c>
      <c r="DZ943">
        <f>IF($GQ943&gt;=13,INDEX($DK:$DK,$GP943+13),"")</f>
      </c>
      <c r="EA943">
        <f>IF($GQ943&gt;=14,INDEX($DK:$DK,$GP943+14),"")</f>
      </c>
      <c r="EB943">
        <f>IF($GQ943&gt;=15,INDEX($DK:$DK,$GP943+15),"")</f>
      </c>
      <c r="EC943">
        <f>IF($GQ943&gt;=16,INDEX($DK:$DK,$GP943+16),"")</f>
      </c>
      <c r="ED943">
        <f>IF($GQ943&gt;=17,INDEX($DK:$DK,$GP943+17),"")</f>
      </c>
      <c r="EE943">
        <f>IF($GQ943&gt;=18,INDEX($DK:$DK,$GP943+18),"")</f>
      </c>
      <c r="EF943">
        <f>IF($GQ943&gt;=19,INDEX($DK:$DK,$GP943+19),"")</f>
      </c>
      <c r="EG943">
        <f>IF($GQ943&gt;=20,INDEX($DK:$DK,$GP943+20),"")</f>
      </c>
      <c r="EH943">
        <f>IF($GQ943&gt;=21,INDEX($DK:$DK,$GP943+21),"")</f>
      </c>
      <c r="EI943">
        <f>IF($GQ943&gt;=22,INDEX($DK:$DK,$GP943+22),"")</f>
      </c>
      <c r="EJ943">
        <f>IF($GQ943&gt;=23,INDEX($DK:$DK,$GP943+23),"")</f>
      </c>
      <c r="EK943">
        <f>IF($GQ943&gt;=24,INDEX($DK:$DK,$GP943+24),"")</f>
      </c>
      <c r="EL943">
        <f>IF($GQ943&gt;=25,INDEX($DK:$DK,$GP943+25),"")</f>
      </c>
      <c r="EM943">
        <f>IF($GQ943&gt;=26,INDEX($DK:$DK,$GP943+26),"")</f>
      </c>
      <c r="EN943">
        <f>IF($GQ943&gt;=27,INDEX($DK:$DK,$GP943+27),"")</f>
      </c>
      <c r="EO943">
        <f>IF($GQ943&gt;=28,INDEX($DK:$DK,$GP943+28),"")</f>
      </c>
      <c r="EP943">
        <f>IF($GQ943&gt;=29,INDEX($DK:$DK,$GP943+29),"")</f>
      </c>
      <c r="EQ943">
        <f>IF($GQ943&gt;=30,INDEX($DK:$DK,$GP943+30),"")</f>
      </c>
      <c r="ER943">
        <f>IF($GQ943&gt;=31,INDEX($DK:$DK,$GP943+31),"")</f>
      </c>
      <c r="ES943">
        <f>IF($GQ943&gt;=32,INDEX($DK:$DK,$GP943+32),"")</f>
      </c>
      <c r="ET943">
        <f>IF($GQ943&gt;=33,INDEX($DK:$DK,$GP943+33),"")</f>
      </c>
      <c r="EU943">
        <f>IF($GQ943&gt;=34,INDEX($DK:$DK,$GP943+34),"")</f>
      </c>
      <c r="EV943">
        <f>IF($GQ943&gt;=35,INDEX($DK:$DK,$GP943+35),"")</f>
      </c>
      <c r="EW943">
        <f>IF($GQ943&gt;=36,INDEX($DK:$DK,$GP943+36),"")</f>
      </c>
      <c r="EX943">
        <f>IF($GQ943&gt;=37,INDEX($DK:$DK,$GP943+37),"")</f>
      </c>
      <c r="EY943">
        <f>IF($GQ943&gt;=38,INDEX($DK:$DK,$GP943+38),"")</f>
      </c>
      <c r="EZ943">
        <f>IF($GQ943&gt;=39,INDEX($DK:$DK,$GP943+39),"")</f>
      </c>
      <c r="FA943">
        <f>IF($GQ943&gt;=40,INDEX($DK:$DK,$GP943+40),"")</f>
      </c>
      <c r="FB943">
        <f>IF($GQ943&gt;=1,INDEX($DL:$DL,$GP943+1),"")</f>
      </c>
      <c r="FC943">
        <f>IF($GQ943&gt;=2,INDEX($DL:$DL,$GP943+2),"")</f>
      </c>
      <c r="FD943">
        <f>IF($GQ943&gt;=3,INDEX($DL:$DL,$GP943+3),"")</f>
      </c>
      <c r="FE943">
        <f>IF($GQ943&gt;=4,INDEX($DL:$DL,$GP943+4),"")</f>
      </c>
      <c r="FF943">
        <f>IF($GQ943&gt;=5,INDEX($DL:$DL,$GP943+5),"")</f>
      </c>
      <c r="FG943">
        <f>IF($GQ943&gt;=6,INDEX($DL:$DL,$GP943+6),"")</f>
      </c>
      <c r="FH943">
        <f>IF($GQ943&gt;=7,INDEX($DL:$DL,$GP943+7),"")</f>
      </c>
      <c r="FI943">
        <f>IF($GQ943&gt;=8,INDEX($DL:$DL,$GP943+8),"")</f>
      </c>
      <c r="FJ943">
        <f>IF($GQ943&gt;=9,INDEX($DL:$DL,$GP943+9),"")</f>
      </c>
      <c r="FK943">
        <f>IF($GQ943&gt;=10,INDEX($DL:$DL,$GP943+10),"")</f>
      </c>
      <c r="FL943">
        <f>IF($GQ943&gt;=11,INDEX($DL:$DL,$GP943+11),"")</f>
      </c>
      <c r="FM943">
        <f>IF($GQ943&gt;=12,INDEX($DL:$DL,$GP943+12),"")</f>
      </c>
      <c r="FN943">
        <f>IF($GQ943&gt;=13,INDEX($DL:$DL,$GP943+13),"")</f>
      </c>
      <c r="FO943">
        <f>IF($GQ943&gt;=14,INDEX($DL:$DL,$GP943+14),"")</f>
      </c>
      <c r="FP943">
        <f>IF($GQ943&gt;=15,INDEX($DL:$DL,$GP943+15),"")</f>
      </c>
      <c r="FQ943">
        <f>IF($GQ943&gt;=16,INDEX($DL:$DL,$GP943+16),"")</f>
      </c>
      <c r="FR943">
        <f>IF($GQ943&gt;=17,INDEX($DL:$DL,$GP943+17),"")</f>
      </c>
      <c r="FS943">
        <f>IF($GQ943&gt;=18,INDEX($DL:$DL,$GP943+18),"")</f>
      </c>
      <c r="FT943">
        <f>IF($GQ943&gt;=19,INDEX($DL:$DL,$GP943+19),"")</f>
      </c>
      <c r="FU943">
        <f>IF($GQ943&gt;=20,INDEX($DL:$DL,$GP943+20),"")</f>
      </c>
      <c r="FV943">
        <f>IF($GQ943&gt;=21,INDEX($DL:$DL,$GP943+21),"")</f>
      </c>
      <c r="FW943">
        <f>IF($GQ943&gt;=22,INDEX($DL:$DL,$GP943+22),"")</f>
      </c>
      <c r="FX943">
        <f>IF($GQ943&gt;=23,INDEX($DL:$DL,$GP943+23),"")</f>
      </c>
      <c r="FY943">
        <f>IF($GQ943&gt;=24,INDEX($DL:$DL,$GP943+24),"")</f>
      </c>
      <c r="FZ943">
        <f>IF($GQ943&gt;=25,INDEX($DL:$DL,$GP943+25),"")</f>
      </c>
      <c r="GA943">
        <f>IF($GQ943&gt;=26,INDEX($DL:$DL,$GP943+26),"")</f>
      </c>
      <c r="GB943">
        <f>IF($GQ943&gt;=27,INDEX($DL:$DL,$GP943+27),"")</f>
      </c>
      <c r="GC943">
        <f>IF($GQ943&gt;=28,INDEX($DL:$DL,$GP943+28),"")</f>
      </c>
      <c r="GD943">
        <f>IF($GQ943&gt;=29,INDEX($DL:$DL,$GP943+29),"")</f>
      </c>
      <c r="GE943">
        <f>IF($GQ943&gt;=30,INDEX($DL:$DL,$GP943+30),"")</f>
      </c>
      <c r="GF943">
        <f>IF($GQ943&gt;=31,INDEX($DL:$DL,$GP943+31),"")</f>
      </c>
      <c r="GG943">
        <f>IF($GQ943&gt;=32,INDEX($DL:$DL,$GP943+32),"")</f>
      </c>
      <c r="GH943">
        <f>IF($GQ943&gt;=33,INDEX($DL:$DL,$GP943+33),"")</f>
      </c>
      <c r="GI943">
        <f>IF($GQ943&gt;=34,INDEX($DL:$DL,$GP943+34),"")</f>
      </c>
      <c r="GJ943">
        <f>IF($GQ943&gt;=35,INDEX($DL:$DL,$GP943+35),"")</f>
      </c>
      <c r="GK943">
        <f>IF($GQ943&gt;=36,INDEX($DL:$DL,$GP943+36),"")</f>
      </c>
      <c r="GL943">
        <f>IF($GQ943&gt;=37,INDEX($DL:$DL,$GP943+37),"")</f>
      </c>
      <c r="GM943">
        <f>IF($GQ943&gt;=38,INDEX($DL:$DL,$GP943+38),"")</f>
      </c>
      <c r="GN943">
        <f>IF($GQ943&gt;=39,INDEX($DL:$DL,$GP943+39),"")</f>
      </c>
      <c r="GO943">
        <f>IF($GQ943&gt;=40,INDEX($DL:$DL,$GP943+40),"")</f>
      </c>
      <c r="GP943">
        <f>IFERROR(MATCH($DJ943,$DK$2:$DK$148,0)+1,0)</f>
      </c>
      <c r="GQ943">
        <f>IFERROR(INDEX($DM$2:$DM$148,MATCH($DJ943,$DK$2:$DK$148,0)),0)</f>
      </c>
      <c r="GR943">
        <f>IFERROR(MATCH($L943,$DN$943:$FA$943,0),0)</f>
      </c>
      <c r="GS943">
        <f>IF($GR943&gt;0,INDEX($FB$943:$GO$943,$GR943),"")</f>
      </c>
      <c r="GV943">
        <f>IF($JE943&gt;=1,INDEX($GT:$GT,$JD943+1),"")</f>
      </c>
      <c r="GW943">
        <f>IF($JE943&gt;=2,INDEX($GT:$GT,$JD943+2),"")</f>
      </c>
      <c r="GX943">
        <f>IF($JE943&gt;=3,INDEX($GT:$GT,$JD943+3),"")</f>
      </c>
      <c r="GY943">
        <f>IF($JE943&gt;=4,INDEX($GT:$GT,$JD943+4),"")</f>
      </c>
      <c r="GZ943">
        <f>IF($JE943&gt;=5,INDEX($GT:$GT,$JD943+5),"")</f>
      </c>
      <c r="HA943">
        <f>IF($JE943&gt;=6,INDEX($GT:$GT,$JD943+6),"")</f>
      </c>
      <c r="HB943">
        <f>IF($JE943&gt;=7,INDEX($GT:$GT,$JD943+7),"")</f>
      </c>
      <c r="HC943">
        <f>IF($JE943&gt;=8,INDEX($GT:$GT,$JD943+8),"")</f>
      </c>
      <c r="HD943">
        <f>IF($JE943&gt;=9,INDEX($GT:$GT,$JD943+9),"")</f>
      </c>
      <c r="HE943">
        <f>IF($JE943&gt;=10,INDEX($GT:$GT,$JD943+10),"")</f>
      </c>
      <c r="HF943">
        <f>IF($JE943&gt;=11,INDEX($GT:$GT,$JD943+11),"")</f>
      </c>
      <c r="HG943">
        <f>IF($JE943&gt;=12,INDEX($GT:$GT,$JD943+12),"")</f>
      </c>
      <c r="HH943">
        <f>IF($JE943&gt;=13,INDEX($GT:$GT,$JD943+13),"")</f>
      </c>
      <c r="HI943">
        <f>IF($JE943&gt;=14,INDEX($GT:$GT,$JD943+14),"")</f>
      </c>
      <c r="HJ943">
        <f>IF($JE943&gt;=15,INDEX($GT:$GT,$JD943+15),"")</f>
      </c>
      <c r="HK943">
        <f>IF($JE943&gt;=16,INDEX($GT:$GT,$JD943+16),"")</f>
      </c>
      <c r="HL943">
        <f>IF($JE943&gt;=17,INDEX($GT:$GT,$JD943+17),"")</f>
      </c>
      <c r="HM943">
        <f>IF($JE943&gt;=18,INDEX($GT:$GT,$JD943+18),"")</f>
      </c>
      <c r="HN943">
        <f>IF($JE943&gt;=19,INDEX($GT:$GT,$JD943+19),"")</f>
      </c>
      <c r="HO943">
        <f>IF($JE943&gt;=20,INDEX($GT:$GT,$JD943+20),"")</f>
      </c>
      <c r="HP943">
        <f>IF($JE943&gt;=21,INDEX($GT:$GT,$JD943+21),"")</f>
      </c>
      <c r="HQ943">
        <f>IF($JE943&gt;=22,INDEX($GT:$GT,$JD943+22),"")</f>
      </c>
      <c r="HR943">
        <f>IF($JE943&gt;=23,INDEX($GT:$GT,$JD943+23),"")</f>
      </c>
      <c r="HS943">
        <f>IF($JE943&gt;=24,INDEX($GT:$GT,$JD943+24),"")</f>
      </c>
      <c r="HT943">
        <f>IF($JE943&gt;=25,INDEX($GT:$GT,$JD943+25),"")</f>
      </c>
      <c r="HU943">
        <f>IF($JE943&gt;=26,INDEX($GT:$GT,$JD943+26),"")</f>
      </c>
      <c r="HV943">
        <f>IF($JE943&gt;=27,INDEX($GT:$GT,$JD943+27),"")</f>
      </c>
      <c r="HW943">
        <f>IF($JE943&gt;=28,INDEX($GT:$GT,$JD943+28),"")</f>
      </c>
      <c r="HX943">
        <f>IF($JE943&gt;=29,INDEX($GT:$GT,$JD943+29),"")</f>
      </c>
      <c r="HY943">
        <f>IF($JE943&gt;=30,INDEX($GT:$GT,$JD943+30),"")</f>
      </c>
      <c r="HZ943">
        <f>IF($JE943&gt;=31,INDEX($GT:$GT,$JD943+31),"")</f>
      </c>
      <c r="IA943">
        <f>IF($JE943&gt;=32,INDEX($GT:$GT,$JD943+32),"")</f>
      </c>
      <c r="IB943">
        <f>IF($JE943&gt;=33,INDEX($GT:$GT,$JD943+33),"")</f>
      </c>
      <c r="IC943">
        <f>IF($JE943&gt;=34,INDEX($GT:$GT,$JD943+34),"")</f>
      </c>
      <c r="ID943">
        <f>IF($JE943&gt;=35,INDEX($GT:$GT,$JD943+35),"")</f>
      </c>
      <c r="IE943">
        <f>IF($JE943&gt;=36,INDEX($GT:$GT,$JD943+36),"")</f>
      </c>
      <c r="IF943">
        <f>IF($JE943&gt;=37,INDEX($GT:$GT,$JD943+37),"")</f>
      </c>
      <c r="IG943">
        <f>IF($JE943&gt;=38,INDEX($GT:$GT,$JD943+38),"")</f>
      </c>
      <c r="IH943">
        <f>IF($JE943&gt;=39,INDEX($GT:$GT,$JD943+39),"")</f>
      </c>
      <c r="II943">
        <f>IF($JE943&gt;=40,INDEX($GT:$GT,$JD943+40),"")</f>
      </c>
      <c r="IJ943">
        <f>IF($JE943&gt;=41,INDEX($GT:$GT,$JD943+41),"")</f>
      </c>
      <c r="IK943">
        <f>IF($JE943&gt;=42,INDEX($GT:$GT,$JD943+42),"")</f>
      </c>
      <c r="IL943">
        <f>IF($JE943&gt;=43,INDEX($GT:$GT,$JD943+43),"")</f>
      </c>
      <c r="IM943">
        <f>IF($JE943&gt;=44,INDEX($GT:$GT,$JD943+44),"")</f>
      </c>
      <c r="IN943">
        <f>IF($JE943&gt;=45,INDEX($GT:$GT,$JD943+45),"")</f>
      </c>
      <c r="IO943">
        <f>IF($JE943&gt;=46,INDEX($GT:$GT,$JD943+46),"")</f>
      </c>
      <c r="IP943">
        <f>IF($JE943&gt;=47,INDEX($GT:$GT,$JD943+47),"")</f>
      </c>
      <c r="IQ943">
        <f>IF($JE943&gt;=48,INDEX($GT:$GT,$JD943+48),"")</f>
      </c>
      <c r="IR943">
        <f>IF($JE943&gt;=49,INDEX($GT:$GT,$JD943+49),"")</f>
      </c>
      <c r="IS943">
        <f>IF($JE943&gt;=50,INDEX($GT:$GT,$JD943+50),"")</f>
      </c>
      <c r="IT943">
        <f>IF($JE943&gt;=51,INDEX($GT:$GT,$JD943+51),"")</f>
      </c>
      <c r="IU943">
        <f>IF($JE943&gt;=52,INDEX($GT:$GT,$JD943+52),"")</f>
      </c>
      <c r="IV943">
        <f>IF($JE943&gt;=53,INDEX($GT:$GT,$JD943+53),"")</f>
      </c>
      <c r="IW943">
        <f>IF($JE943&gt;=54,INDEX($GT:$GT,$JD943+54),"")</f>
      </c>
      <c r="IX943">
        <f>IF($JE943&gt;=55,INDEX($GT:$GT,$JD943+55),"")</f>
      </c>
      <c r="IY943">
        <f>IF($JE943&gt;=56,INDEX($GT:$GT,$JD943+56),"")</f>
      </c>
      <c r="IZ943">
        <f>IF($JE943&gt;=57,INDEX($GT:$GT,$JD943+57),"")</f>
      </c>
      <c r="JA943">
        <f>IF($JE943&gt;=58,INDEX($GT:$GT,$JD943+58),"")</f>
      </c>
      <c r="JB943">
        <f>IF($JE943&gt;=59,INDEX($GT:$GT,$JD943+59),"")</f>
      </c>
      <c r="JC943">
        <f>IF($JE943&gt;=60,INDEX($GT:$GT,$JD943+60),"")</f>
      </c>
      <c r="JD943">
        <f>IFERROR(MATCH($GS943,$GT$2:$GT$322,0)+1,0)</f>
      </c>
      <c r="JE943">
        <f>IFERROR(INDEX($GU$2:$GU$322,MATCH($GS943,$GT$2:$GT$322,0)),0)</f>
      </c>
      <c r="JF943" t="s">
        <v>28</v>
      </c>
      <c r="JG943" t="s">
        <v>28</v>
      </c>
    </row>
    <row r="944" spans="1:267" x14ac:dyDescent="0.25">
      <c r="J944" s="1"/>
      <c r="K944" s="1"/>
      <c r="L944" s="1"/>
      <c r="M944" s="1"/>
      <c r="N944" s="1">
        <f>IFERROR(IF(FIND(" - ",$J944)&gt;0,MID($J944,FIND(" - ",$J944)+3,LEN($J944)),""),"")</f>
      </c>
      <c r="P944" s="1"/>
      <c r="S944" t="s">
        <v>28</v>
      </c>
      <c r="U944">
        <f>IF(OR($S944="",$T944=""),"",IFERROR($S944/$T944,0))</f>
      </c>
      <c r="V944">
        <f>IF($S944="","",
IF($K944="","",
IF(ISNUMBER(SEARCH("exempt",LOWER($K944))),0,
$S944*(VALUE(SUBSTITUTE($K944,"%",""))/100))))</f>
      </c>
      <c r="AB944">
        <f>IF($S944="","",
SUM($S944,$V944,$Z944,$W944,$Y944)-
IF($AA944="",0,VALUE($AA944)))</f>
      </c>
      <c r="AJ944" t="s">
        <v>1807</v>
      </c>
      <c r="AR944">
        <f>IFERROR(LEFT($J944,FIND(" - ",$J944)-1),$J944)</f>
      </c>
      <c r="AU944">
        <f>IF($CJ944&gt;=1,INDEX($AS:$AS,$CI944+1),"")</f>
      </c>
      <c r="AV944">
        <f>IF($CJ944&gt;=2,INDEX($AS:$AS,$CI944+2),"")</f>
      </c>
      <c r="AW944">
        <f>IF($CJ944&gt;=3,INDEX($AS:$AS,$CI944+3),"")</f>
      </c>
      <c r="AX944">
        <f>IF($CJ944&gt;=4,INDEX($AS:$AS,$CI944+4),"")</f>
      </c>
      <c r="AY944">
        <f>IF($CJ944&gt;=5,INDEX($AS:$AS,$CI944+5),"")</f>
      </c>
      <c r="AZ944">
        <f>IF($CJ944&gt;=6,INDEX($AS:$AS,$CI944+6),"")</f>
      </c>
      <c r="BA944">
        <f>IF($CJ944&gt;=7,INDEX($AS:$AS,$CI944+7),"")</f>
      </c>
      <c r="BB944">
        <f>IF($CJ944&gt;=8,INDEX($AS:$AS,$CI944+8),"")</f>
      </c>
      <c r="BC944">
        <f>IF($CJ944&gt;=9,INDEX($AS:$AS,$CI944+9),"")</f>
      </c>
      <c r="BD944">
        <f>IF($CJ944&gt;=10,INDEX($AS:$AS,$CI944+10),"")</f>
      </c>
      <c r="BE944">
        <f>IF($CJ944&gt;=11,INDEX($AS:$AS,$CI944+11),"")</f>
      </c>
      <c r="BF944">
        <f>IF($CJ944&gt;=12,INDEX($AS:$AS,$CI944+12),"")</f>
      </c>
      <c r="BG944">
        <f>IF($CJ944&gt;=13,INDEX($AS:$AS,$CI944+13),"")</f>
      </c>
      <c r="BH944">
        <f>IF($CJ944&gt;=14,INDEX($AS:$AS,$CI944+14),"")</f>
      </c>
      <c r="BI944">
        <f>IF($CJ944&gt;=15,INDEX($AS:$AS,$CI944+15),"")</f>
      </c>
      <c r="BJ944">
        <f>IF($CJ944&gt;=16,INDEX($AS:$AS,$CI944+16),"")</f>
      </c>
      <c r="BK944">
        <f>IF($CJ944&gt;=17,INDEX($AS:$AS,$CI944+17),"")</f>
      </c>
      <c r="BL944">
        <f>IF($CJ944&gt;=18,INDEX($AS:$AS,$CI944+18),"")</f>
      </c>
      <c r="BM944">
        <f>IF($CJ944&gt;=19,INDEX($AS:$AS,$CI944+19),"")</f>
      </c>
      <c r="BN944">
        <f>IF($CJ944&gt;=20,INDEX($AS:$AS,$CI944+20),"")</f>
      </c>
      <c r="BO944">
        <f>IF($CJ944&gt;=21,INDEX($AS:$AS,$CI944+21),"")</f>
      </c>
      <c r="BP944">
        <f>IF($CJ944&gt;=22,INDEX($AS:$AS,$CI944+22),"")</f>
      </c>
      <c r="BQ944">
        <f>IF($CJ944&gt;=23,INDEX($AS:$AS,$CI944+23),"")</f>
      </c>
      <c r="BR944">
        <f>IF($CJ944&gt;=24,INDEX($AS:$AS,$CI944+24),"")</f>
      </c>
      <c r="BS944">
        <f>IF($CJ944&gt;=25,INDEX($AS:$AS,$CI944+25),"")</f>
      </c>
      <c r="BT944">
        <f>IF($CJ944&gt;=26,INDEX($AS:$AS,$CI944+26),"")</f>
      </c>
      <c r="BU944">
        <f>IF($CJ944&gt;=27,INDEX($AS:$AS,$CI944+27),"")</f>
      </c>
      <c r="BV944">
        <f>IF($CJ944&gt;=28,INDEX($AS:$AS,$CI944+28),"")</f>
      </c>
      <c r="BW944">
        <f>IF($CJ944&gt;=29,INDEX($AS:$AS,$CI944+29),"")</f>
      </c>
      <c r="BX944">
        <f>IF($CJ944&gt;=30,INDEX($AS:$AS,$CI944+30),"")</f>
      </c>
      <c r="BY944">
        <f>IF($CJ944&gt;=31,INDEX($AS:$AS,$CI944+31),"")</f>
      </c>
      <c r="BZ944">
        <f>IF($CJ944&gt;=32,INDEX($AS:$AS,$CI944+32),"")</f>
      </c>
      <c r="CA944">
        <f>IF($CJ944&gt;=33,INDEX($AS:$AS,$CI944+33),"")</f>
      </c>
      <c r="CB944">
        <f>IF($CJ944&gt;=34,INDEX($AS:$AS,$CI944+34),"")</f>
      </c>
      <c r="CC944">
        <f>IF($CJ944&gt;=35,INDEX($AS:$AS,$CI944+35),"")</f>
      </c>
      <c r="CD944">
        <f>IF($CJ944&gt;=36,INDEX($AS:$AS,$CI944+36),"")</f>
      </c>
      <c r="CE944">
        <f>IF($CJ944&gt;=37,INDEX($AS:$AS,$CI944+37),"")</f>
      </c>
      <c r="CF944">
        <f>IF($CJ944&gt;=38,INDEX($AS:$AS,$CI944+38),"")</f>
      </c>
      <c r="CG944">
        <f>IF($CJ944&gt;=39,INDEX($AS:$AS,$CI944+39),"")</f>
      </c>
      <c r="CH944">
        <f>IF($CJ944&gt;=40,INDEX($AS:$AS,$CI944+40),"")</f>
      </c>
      <c r="CI944">
        <f>IFERROR(MATCH($AR944,$AS$2:$AS$133,0)+1,0)</f>
      </c>
      <c r="CJ944">
        <f>IFERROR(INDEX($AT$2:$AT$133,MATCH($AR944,$AS$2:$AS$133,0)),0)</f>
      </c>
      <c r="CK944">
        <f>IFERROR(LEFT($O944,FIND(" - ",$O944)-1),$O944)</f>
      </c>
      <c r="CL944" t="s">
        <v>211</v>
      </c>
      <c r="CN944">
        <f>IF($DI944&gt;=1,INDEX($CL:$CL,$DH944+1),"")</f>
      </c>
      <c r="CO944">
        <f>IF($DI944&gt;=2,INDEX($CL:$CL,$DH944+2),"")</f>
      </c>
      <c r="CP944">
        <f>IF($DI944&gt;=3,INDEX($CL:$CL,$DH944+3),"")</f>
      </c>
      <c r="CQ944">
        <f>IF($DI944&gt;=4,INDEX($CL:$CL,$DH944+4),"")</f>
      </c>
      <c r="CR944">
        <f>IF($DI944&gt;=5,INDEX($CL:$CL,$DH944+5),"")</f>
      </c>
      <c r="CS944">
        <f>IF($DI944&gt;=6,INDEX($CL:$CL,$DH944+6),"")</f>
      </c>
      <c r="CT944">
        <f>IF($DI944&gt;=7,INDEX($CL:$CL,$DH944+7),"")</f>
      </c>
      <c r="CU944">
        <f>IF($DI944&gt;=8,INDEX($CL:$CL,$DH944+8),"")</f>
      </c>
      <c r="CV944">
        <f>IF($DI944&gt;=9,INDEX($CL:$CL,$DH944+9),"")</f>
      </c>
      <c r="CW944">
        <f>IF($DI944&gt;=10,INDEX($CL:$CL,$DH944+10),"")</f>
      </c>
      <c r="CX944">
        <f>IF($DI944&gt;=11,INDEX($CL:$CL,$DH944+11),"")</f>
      </c>
      <c r="CY944">
        <f>IF($DI944&gt;=12,INDEX($CL:$CL,$DH944+12),"")</f>
      </c>
      <c r="CZ944">
        <f>IF($DI944&gt;=13,INDEX($CL:$CL,$DH944+13),"")</f>
      </c>
      <c r="DA944">
        <f>IF($DI944&gt;=14,INDEX($CL:$CL,$DH944+14),"")</f>
      </c>
      <c r="DB944">
        <f>IF($DI944&gt;=15,INDEX($CL:$CL,$DH944+15),"")</f>
      </c>
      <c r="DC944">
        <f>IF($DI944&gt;=16,INDEX($CL:$CL,$DH944+16),"")</f>
      </c>
      <c r="DD944">
        <f>IF($DI944&gt;=17,INDEX($CL:$CL,$DH944+17),"")</f>
      </c>
      <c r="DE944">
        <f>IF($DI944&gt;=18,INDEX($CL:$CL,$DH944+18),"")</f>
      </c>
      <c r="DF944">
        <f>IF($DI944&gt;=19,INDEX($CL:$CL,$DH944+19),"")</f>
      </c>
      <c r="DG944">
        <f>IF($DI944&gt;=20,INDEX($CL:$CL,$DH944+20),"")</f>
      </c>
      <c r="DH944">
        <f>IFERROR(MATCH($CK944,$CL$2:$CL$1558,0)+1,0)</f>
      </c>
      <c r="DI944">
        <f>IFERROR(INDEX($CM$2:$CM$1558,MATCH($CK944,$CL$2:$CL$1558,0)),0)</f>
      </c>
      <c r="DJ944">
        <f>IFERROR(INDEX($AQ:$AQ,MATCH($K944,$AP:$AP,0))&amp;"","")</f>
      </c>
      <c r="DN944">
        <f>IF($GQ944&gt;=1,INDEX($DK:$DK,$GP944+1),"")</f>
      </c>
      <c r="DO944">
        <f>IF($GQ944&gt;=2,INDEX($DK:$DK,$GP944+2),"")</f>
      </c>
      <c r="DP944">
        <f>IF($GQ944&gt;=3,INDEX($DK:$DK,$GP944+3),"")</f>
      </c>
      <c r="DQ944">
        <f>IF($GQ944&gt;=4,INDEX($DK:$DK,$GP944+4),"")</f>
      </c>
      <c r="DR944">
        <f>IF($GQ944&gt;=5,INDEX($DK:$DK,$GP944+5),"")</f>
      </c>
      <c r="DS944">
        <f>IF($GQ944&gt;=6,INDEX($DK:$DK,$GP944+6),"")</f>
      </c>
      <c r="DT944">
        <f>IF($GQ944&gt;=7,INDEX($DK:$DK,$GP944+7),"")</f>
      </c>
      <c r="DU944">
        <f>IF($GQ944&gt;=8,INDEX($DK:$DK,$GP944+8),"")</f>
      </c>
      <c r="DV944">
        <f>IF($GQ944&gt;=9,INDEX($DK:$DK,$GP944+9),"")</f>
      </c>
      <c r="DW944">
        <f>IF($GQ944&gt;=10,INDEX($DK:$DK,$GP944+10),"")</f>
      </c>
      <c r="DX944">
        <f>IF($GQ944&gt;=11,INDEX($DK:$DK,$GP944+11),"")</f>
      </c>
      <c r="DY944">
        <f>IF($GQ944&gt;=12,INDEX($DK:$DK,$GP944+12),"")</f>
      </c>
      <c r="DZ944">
        <f>IF($GQ944&gt;=13,INDEX($DK:$DK,$GP944+13),"")</f>
      </c>
      <c r="EA944">
        <f>IF($GQ944&gt;=14,INDEX($DK:$DK,$GP944+14),"")</f>
      </c>
      <c r="EB944">
        <f>IF($GQ944&gt;=15,INDEX($DK:$DK,$GP944+15),"")</f>
      </c>
      <c r="EC944">
        <f>IF($GQ944&gt;=16,INDEX($DK:$DK,$GP944+16),"")</f>
      </c>
      <c r="ED944">
        <f>IF($GQ944&gt;=17,INDEX($DK:$DK,$GP944+17),"")</f>
      </c>
      <c r="EE944">
        <f>IF($GQ944&gt;=18,INDEX($DK:$DK,$GP944+18),"")</f>
      </c>
      <c r="EF944">
        <f>IF($GQ944&gt;=19,INDEX($DK:$DK,$GP944+19),"")</f>
      </c>
      <c r="EG944">
        <f>IF($GQ944&gt;=20,INDEX($DK:$DK,$GP944+20),"")</f>
      </c>
      <c r="EH944">
        <f>IF($GQ944&gt;=21,INDEX($DK:$DK,$GP944+21),"")</f>
      </c>
      <c r="EI944">
        <f>IF($GQ944&gt;=22,INDEX($DK:$DK,$GP944+22),"")</f>
      </c>
      <c r="EJ944">
        <f>IF($GQ944&gt;=23,INDEX($DK:$DK,$GP944+23),"")</f>
      </c>
      <c r="EK944">
        <f>IF($GQ944&gt;=24,INDEX($DK:$DK,$GP944+24),"")</f>
      </c>
      <c r="EL944">
        <f>IF($GQ944&gt;=25,INDEX($DK:$DK,$GP944+25),"")</f>
      </c>
      <c r="EM944">
        <f>IF($GQ944&gt;=26,INDEX($DK:$DK,$GP944+26),"")</f>
      </c>
      <c r="EN944">
        <f>IF($GQ944&gt;=27,INDEX($DK:$DK,$GP944+27),"")</f>
      </c>
      <c r="EO944">
        <f>IF($GQ944&gt;=28,INDEX($DK:$DK,$GP944+28),"")</f>
      </c>
      <c r="EP944">
        <f>IF($GQ944&gt;=29,INDEX($DK:$DK,$GP944+29),"")</f>
      </c>
      <c r="EQ944">
        <f>IF($GQ944&gt;=30,INDEX($DK:$DK,$GP944+30),"")</f>
      </c>
      <c r="ER944">
        <f>IF($GQ944&gt;=31,INDEX($DK:$DK,$GP944+31),"")</f>
      </c>
      <c r="ES944">
        <f>IF($GQ944&gt;=32,INDEX($DK:$DK,$GP944+32),"")</f>
      </c>
      <c r="ET944">
        <f>IF($GQ944&gt;=33,INDEX($DK:$DK,$GP944+33),"")</f>
      </c>
      <c r="EU944">
        <f>IF($GQ944&gt;=34,INDEX($DK:$DK,$GP944+34),"")</f>
      </c>
      <c r="EV944">
        <f>IF($GQ944&gt;=35,INDEX($DK:$DK,$GP944+35),"")</f>
      </c>
      <c r="EW944">
        <f>IF($GQ944&gt;=36,INDEX($DK:$DK,$GP944+36),"")</f>
      </c>
      <c r="EX944">
        <f>IF($GQ944&gt;=37,INDEX($DK:$DK,$GP944+37),"")</f>
      </c>
      <c r="EY944">
        <f>IF($GQ944&gt;=38,INDEX($DK:$DK,$GP944+38),"")</f>
      </c>
      <c r="EZ944">
        <f>IF($GQ944&gt;=39,INDEX($DK:$DK,$GP944+39),"")</f>
      </c>
      <c r="FA944">
        <f>IF($GQ944&gt;=40,INDEX($DK:$DK,$GP944+40),"")</f>
      </c>
      <c r="FB944">
        <f>IF($GQ944&gt;=1,INDEX($DL:$DL,$GP944+1),"")</f>
      </c>
      <c r="FC944">
        <f>IF($GQ944&gt;=2,INDEX($DL:$DL,$GP944+2),"")</f>
      </c>
      <c r="FD944">
        <f>IF($GQ944&gt;=3,INDEX($DL:$DL,$GP944+3),"")</f>
      </c>
      <c r="FE944">
        <f>IF($GQ944&gt;=4,INDEX($DL:$DL,$GP944+4),"")</f>
      </c>
      <c r="FF944">
        <f>IF($GQ944&gt;=5,INDEX($DL:$DL,$GP944+5),"")</f>
      </c>
      <c r="FG944">
        <f>IF($GQ944&gt;=6,INDEX($DL:$DL,$GP944+6),"")</f>
      </c>
      <c r="FH944">
        <f>IF($GQ944&gt;=7,INDEX($DL:$DL,$GP944+7),"")</f>
      </c>
      <c r="FI944">
        <f>IF($GQ944&gt;=8,INDEX($DL:$DL,$GP944+8),"")</f>
      </c>
      <c r="FJ944">
        <f>IF($GQ944&gt;=9,INDEX($DL:$DL,$GP944+9),"")</f>
      </c>
      <c r="FK944">
        <f>IF($GQ944&gt;=10,INDEX($DL:$DL,$GP944+10),"")</f>
      </c>
      <c r="FL944">
        <f>IF($GQ944&gt;=11,INDEX($DL:$DL,$GP944+11),"")</f>
      </c>
      <c r="FM944">
        <f>IF($GQ944&gt;=12,INDEX($DL:$DL,$GP944+12),"")</f>
      </c>
      <c r="FN944">
        <f>IF($GQ944&gt;=13,INDEX($DL:$DL,$GP944+13),"")</f>
      </c>
      <c r="FO944">
        <f>IF($GQ944&gt;=14,INDEX($DL:$DL,$GP944+14),"")</f>
      </c>
      <c r="FP944">
        <f>IF($GQ944&gt;=15,INDEX($DL:$DL,$GP944+15),"")</f>
      </c>
      <c r="FQ944">
        <f>IF($GQ944&gt;=16,INDEX($DL:$DL,$GP944+16),"")</f>
      </c>
      <c r="FR944">
        <f>IF($GQ944&gt;=17,INDEX($DL:$DL,$GP944+17),"")</f>
      </c>
      <c r="FS944">
        <f>IF($GQ944&gt;=18,INDEX($DL:$DL,$GP944+18),"")</f>
      </c>
      <c r="FT944">
        <f>IF($GQ944&gt;=19,INDEX($DL:$DL,$GP944+19),"")</f>
      </c>
      <c r="FU944">
        <f>IF($GQ944&gt;=20,INDEX($DL:$DL,$GP944+20),"")</f>
      </c>
      <c r="FV944">
        <f>IF($GQ944&gt;=21,INDEX($DL:$DL,$GP944+21),"")</f>
      </c>
      <c r="FW944">
        <f>IF($GQ944&gt;=22,INDEX($DL:$DL,$GP944+22),"")</f>
      </c>
      <c r="FX944">
        <f>IF($GQ944&gt;=23,INDEX($DL:$DL,$GP944+23),"")</f>
      </c>
      <c r="FY944">
        <f>IF($GQ944&gt;=24,INDEX($DL:$DL,$GP944+24),"")</f>
      </c>
      <c r="FZ944">
        <f>IF($GQ944&gt;=25,INDEX($DL:$DL,$GP944+25),"")</f>
      </c>
      <c r="GA944">
        <f>IF($GQ944&gt;=26,INDEX($DL:$DL,$GP944+26),"")</f>
      </c>
      <c r="GB944">
        <f>IF($GQ944&gt;=27,INDEX($DL:$DL,$GP944+27),"")</f>
      </c>
      <c r="GC944">
        <f>IF($GQ944&gt;=28,INDEX($DL:$DL,$GP944+28),"")</f>
      </c>
      <c r="GD944">
        <f>IF($GQ944&gt;=29,INDEX($DL:$DL,$GP944+29),"")</f>
      </c>
      <c r="GE944">
        <f>IF($GQ944&gt;=30,INDEX($DL:$DL,$GP944+30),"")</f>
      </c>
      <c r="GF944">
        <f>IF($GQ944&gt;=31,INDEX($DL:$DL,$GP944+31),"")</f>
      </c>
      <c r="GG944">
        <f>IF($GQ944&gt;=32,INDEX($DL:$DL,$GP944+32),"")</f>
      </c>
      <c r="GH944">
        <f>IF($GQ944&gt;=33,INDEX($DL:$DL,$GP944+33),"")</f>
      </c>
      <c r="GI944">
        <f>IF($GQ944&gt;=34,INDEX($DL:$DL,$GP944+34),"")</f>
      </c>
      <c r="GJ944">
        <f>IF($GQ944&gt;=35,INDEX($DL:$DL,$GP944+35),"")</f>
      </c>
      <c r="GK944">
        <f>IF($GQ944&gt;=36,INDEX($DL:$DL,$GP944+36),"")</f>
      </c>
      <c r="GL944">
        <f>IF($GQ944&gt;=37,INDEX($DL:$DL,$GP944+37),"")</f>
      </c>
      <c r="GM944">
        <f>IF($GQ944&gt;=38,INDEX($DL:$DL,$GP944+38),"")</f>
      </c>
      <c r="GN944">
        <f>IF($GQ944&gt;=39,INDEX($DL:$DL,$GP944+39),"")</f>
      </c>
      <c r="GO944">
        <f>IF($GQ944&gt;=40,INDEX($DL:$DL,$GP944+40),"")</f>
      </c>
      <c r="GP944">
        <f>IFERROR(MATCH($DJ944,$DK$2:$DK$148,0)+1,0)</f>
      </c>
      <c r="GQ944">
        <f>IFERROR(INDEX($DM$2:$DM$148,MATCH($DJ944,$DK$2:$DK$148,0)),0)</f>
      </c>
      <c r="GR944">
        <f>IFERROR(MATCH($L944,$DN$944:$FA$944,0),0)</f>
      </c>
      <c r="GS944">
        <f>IF($GR944&gt;0,INDEX($FB$944:$GO$944,$GR944),"")</f>
      </c>
      <c r="GV944">
        <f>IF($JE944&gt;=1,INDEX($GT:$GT,$JD944+1),"")</f>
      </c>
      <c r="GW944">
        <f>IF($JE944&gt;=2,INDEX($GT:$GT,$JD944+2),"")</f>
      </c>
      <c r="GX944">
        <f>IF($JE944&gt;=3,INDEX($GT:$GT,$JD944+3),"")</f>
      </c>
      <c r="GY944">
        <f>IF($JE944&gt;=4,INDEX($GT:$GT,$JD944+4),"")</f>
      </c>
      <c r="GZ944">
        <f>IF($JE944&gt;=5,INDEX($GT:$GT,$JD944+5),"")</f>
      </c>
      <c r="HA944">
        <f>IF($JE944&gt;=6,INDEX($GT:$GT,$JD944+6),"")</f>
      </c>
      <c r="HB944">
        <f>IF($JE944&gt;=7,INDEX($GT:$GT,$JD944+7),"")</f>
      </c>
      <c r="HC944">
        <f>IF($JE944&gt;=8,INDEX($GT:$GT,$JD944+8),"")</f>
      </c>
      <c r="HD944">
        <f>IF($JE944&gt;=9,INDEX($GT:$GT,$JD944+9),"")</f>
      </c>
      <c r="HE944">
        <f>IF($JE944&gt;=10,INDEX($GT:$GT,$JD944+10),"")</f>
      </c>
      <c r="HF944">
        <f>IF($JE944&gt;=11,INDEX($GT:$GT,$JD944+11),"")</f>
      </c>
      <c r="HG944">
        <f>IF($JE944&gt;=12,INDEX($GT:$GT,$JD944+12),"")</f>
      </c>
      <c r="HH944">
        <f>IF($JE944&gt;=13,INDEX($GT:$GT,$JD944+13),"")</f>
      </c>
      <c r="HI944">
        <f>IF($JE944&gt;=14,INDEX($GT:$GT,$JD944+14),"")</f>
      </c>
      <c r="HJ944">
        <f>IF($JE944&gt;=15,INDEX($GT:$GT,$JD944+15),"")</f>
      </c>
      <c r="HK944">
        <f>IF($JE944&gt;=16,INDEX($GT:$GT,$JD944+16),"")</f>
      </c>
      <c r="HL944">
        <f>IF($JE944&gt;=17,INDEX($GT:$GT,$JD944+17),"")</f>
      </c>
      <c r="HM944">
        <f>IF($JE944&gt;=18,INDEX($GT:$GT,$JD944+18),"")</f>
      </c>
      <c r="HN944">
        <f>IF($JE944&gt;=19,INDEX($GT:$GT,$JD944+19),"")</f>
      </c>
      <c r="HO944">
        <f>IF($JE944&gt;=20,INDEX($GT:$GT,$JD944+20),"")</f>
      </c>
      <c r="HP944">
        <f>IF($JE944&gt;=21,INDEX($GT:$GT,$JD944+21),"")</f>
      </c>
      <c r="HQ944">
        <f>IF($JE944&gt;=22,INDEX($GT:$GT,$JD944+22),"")</f>
      </c>
      <c r="HR944">
        <f>IF($JE944&gt;=23,INDEX($GT:$GT,$JD944+23),"")</f>
      </c>
      <c r="HS944">
        <f>IF($JE944&gt;=24,INDEX($GT:$GT,$JD944+24),"")</f>
      </c>
      <c r="HT944">
        <f>IF($JE944&gt;=25,INDEX($GT:$GT,$JD944+25),"")</f>
      </c>
      <c r="HU944">
        <f>IF($JE944&gt;=26,INDEX($GT:$GT,$JD944+26),"")</f>
      </c>
      <c r="HV944">
        <f>IF($JE944&gt;=27,INDEX($GT:$GT,$JD944+27),"")</f>
      </c>
      <c r="HW944">
        <f>IF($JE944&gt;=28,INDEX($GT:$GT,$JD944+28),"")</f>
      </c>
      <c r="HX944">
        <f>IF($JE944&gt;=29,INDEX($GT:$GT,$JD944+29),"")</f>
      </c>
      <c r="HY944">
        <f>IF($JE944&gt;=30,INDEX($GT:$GT,$JD944+30),"")</f>
      </c>
      <c r="HZ944">
        <f>IF($JE944&gt;=31,INDEX($GT:$GT,$JD944+31),"")</f>
      </c>
      <c r="IA944">
        <f>IF($JE944&gt;=32,INDEX($GT:$GT,$JD944+32),"")</f>
      </c>
      <c r="IB944">
        <f>IF($JE944&gt;=33,INDEX($GT:$GT,$JD944+33),"")</f>
      </c>
      <c r="IC944">
        <f>IF($JE944&gt;=34,INDEX($GT:$GT,$JD944+34),"")</f>
      </c>
      <c r="ID944">
        <f>IF($JE944&gt;=35,INDEX($GT:$GT,$JD944+35),"")</f>
      </c>
      <c r="IE944">
        <f>IF($JE944&gt;=36,INDEX($GT:$GT,$JD944+36),"")</f>
      </c>
      <c r="IF944">
        <f>IF($JE944&gt;=37,INDEX($GT:$GT,$JD944+37),"")</f>
      </c>
      <c r="IG944">
        <f>IF($JE944&gt;=38,INDEX($GT:$GT,$JD944+38),"")</f>
      </c>
      <c r="IH944">
        <f>IF($JE944&gt;=39,INDEX($GT:$GT,$JD944+39),"")</f>
      </c>
      <c r="II944">
        <f>IF($JE944&gt;=40,INDEX($GT:$GT,$JD944+40),"")</f>
      </c>
      <c r="IJ944">
        <f>IF($JE944&gt;=41,INDEX($GT:$GT,$JD944+41),"")</f>
      </c>
      <c r="IK944">
        <f>IF($JE944&gt;=42,INDEX($GT:$GT,$JD944+42),"")</f>
      </c>
      <c r="IL944">
        <f>IF($JE944&gt;=43,INDEX($GT:$GT,$JD944+43),"")</f>
      </c>
      <c r="IM944">
        <f>IF($JE944&gt;=44,INDEX($GT:$GT,$JD944+44),"")</f>
      </c>
      <c r="IN944">
        <f>IF($JE944&gt;=45,INDEX($GT:$GT,$JD944+45),"")</f>
      </c>
      <c r="IO944">
        <f>IF($JE944&gt;=46,INDEX($GT:$GT,$JD944+46),"")</f>
      </c>
      <c r="IP944">
        <f>IF($JE944&gt;=47,INDEX($GT:$GT,$JD944+47),"")</f>
      </c>
      <c r="IQ944">
        <f>IF($JE944&gt;=48,INDEX($GT:$GT,$JD944+48),"")</f>
      </c>
      <c r="IR944">
        <f>IF($JE944&gt;=49,INDEX($GT:$GT,$JD944+49),"")</f>
      </c>
      <c r="IS944">
        <f>IF($JE944&gt;=50,INDEX($GT:$GT,$JD944+50),"")</f>
      </c>
      <c r="IT944">
        <f>IF($JE944&gt;=51,INDEX($GT:$GT,$JD944+51),"")</f>
      </c>
      <c r="IU944">
        <f>IF($JE944&gt;=52,INDEX($GT:$GT,$JD944+52),"")</f>
      </c>
      <c r="IV944">
        <f>IF($JE944&gt;=53,INDEX($GT:$GT,$JD944+53),"")</f>
      </c>
      <c r="IW944">
        <f>IF($JE944&gt;=54,INDEX($GT:$GT,$JD944+54),"")</f>
      </c>
      <c r="IX944">
        <f>IF($JE944&gt;=55,INDEX($GT:$GT,$JD944+55),"")</f>
      </c>
      <c r="IY944">
        <f>IF($JE944&gt;=56,INDEX($GT:$GT,$JD944+56),"")</f>
      </c>
      <c r="IZ944">
        <f>IF($JE944&gt;=57,INDEX($GT:$GT,$JD944+57),"")</f>
      </c>
      <c r="JA944">
        <f>IF($JE944&gt;=58,INDEX($GT:$GT,$JD944+58),"")</f>
      </c>
      <c r="JB944">
        <f>IF($JE944&gt;=59,INDEX($GT:$GT,$JD944+59),"")</f>
      </c>
      <c r="JC944">
        <f>IF($JE944&gt;=60,INDEX($GT:$GT,$JD944+60),"")</f>
      </c>
      <c r="JD944">
        <f>IFERROR(MATCH($GS944,$GT$2:$GT$322,0)+1,0)</f>
      </c>
      <c r="JE944">
        <f>IFERROR(INDEX($GU$2:$GU$322,MATCH($GS944,$GT$2:$GT$322,0)),0)</f>
      </c>
      <c r="JF944" t="s">
        <v>28</v>
      </c>
      <c r="JG944" t="s">
        <v>28</v>
      </c>
    </row>
    <row r="945" spans="1:267" x14ac:dyDescent="0.25">
      <c r="J945" s="1"/>
      <c r="K945" s="1"/>
      <c r="L945" s="1"/>
      <c r="M945" s="1"/>
      <c r="N945" s="1">
        <f>IFERROR(IF(FIND(" - ",$J945)&gt;0,MID($J945,FIND(" - ",$J945)+3,LEN($J945)),""),"")</f>
      </c>
      <c r="P945" s="1"/>
      <c r="S945" t="s">
        <v>28</v>
      </c>
      <c r="U945">
        <f>IF(OR($S945="",$T945=""),"",IFERROR($S945/$T945,0))</f>
      </c>
      <c r="V945">
        <f>IF($S945="","",
IF($K945="","",
IF(ISNUMBER(SEARCH("exempt",LOWER($K945))),0,
$S945*(VALUE(SUBSTITUTE($K945,"%",""))/100))))</f>
      </c>
      <c r="AB945">
        <f>IF($S945="","",
SUM($S945,$V945,$Z945,$W945,$Y945)-
IF($AA945="",0,VALUE($AA945)))</f>
      </c>
      <c r="AJ945" t="s">
        <v>1808</v>
      </c>
      <c r="AR945">
        <f>IFERROR(LEFT($J945,FIND(" - ",$J945)-1),$J945)</f>
      </c>
      <c r="AU945">
        <f>IF($CJ945&gt;=1,INDEX($AS:$AS,$CI945+1),"")</f>
      </c>
      <c r="AV945">
        <f>IF($CJ945&gt;=2,INDEX($AS:$AS,$CI945+2),"")</f>
      </c>
      <c r="AW945">
        <f>IF($CJ945&gt;=3,INDEX($AS:$AS,$CI945+3),"")</f>
      </c>
      <c r="AX945">
        <f>IF($CJ945&gt;=4,INDEX($AS:$AS,$CI945+4),"")</f>
      </c>
      <c r="AY945">
        <f>IF($CJ945&gt;=5,INDEX($AS:$AS,$CI945+5),"")</f>
      </c>
      <c r="AZ945">
        <f>IF($CJ945&gt;=6,INDEX($AS:$AS,$CI945+6),"")</f>
      </c>
      <c r="BA945">
        <f>IF($CJ945&gt;=7,INDEX($AS:$AS,$CI945+7),"")</f>
      </c>
      <c r="BB945">
        <f>IF($CJ945&gt;=8,INDEX($AS:$AS,$CI945+8),"")</f>
      </c>
      <c r="BC945">
        <f>IF($CJ945&gt;=9,INDEX($AS:$AS,$CI945+9),"")</f>
      </c>
      <c r="BD945">
        <f>IF($CJ945&gt;=10,INDEX($AS:$AS,$CI945+10),"")</f>
      </c>
      <c r="BE945">
        <f>IF($CJ945&gt;=11,INDEX($AS:$AS,$CI945+11),"")</f>
      </c>
      <c r="BF945">
        <f>IF($CJ945&gt;=12,INDEX($AS:$AS,$CI945+12),"")</f>
      </c>
      <c r="BG945">
        <f>IF($CJ945&gt;=13,INDEX($AS:$AS,$CI945+13),"")</f>
      </c>
      <c r="BH945">
        <f>IF($CJ945&gt;=14,INDEX($AS:$AS,$CI945+14),"")</f>
      </c>
      <c r="BI945">
        <f>IF($CJ945&gt;=15,INDEX($AS:$AS,$CI945+15),"")</f>
      </c>
      <c r="BJ945">
        <f>IF($CJ945&gt;=16,INDEX($AS:$AS,$CI945+16),"")</f>
      </c>
      <c r="BK945">
        <f>IF($CJ945&gt;=17,INDEX($AS:$AS,$CI945+17),"")</f>
      </c>
      <c r="BL945">
        <f>IF($CJ945&gt;=18,INDEX($AS:$AS,$CI945+18),"")</f>
      </c>
      <c r="BM945">
        <f>IF($CJ945&gt;=19,INDEX($AS:$AS,$CI945+19),"")</f>
      </c>
      <c r="BN945">
        <f>IF($CJ945&gt;=20,INDEX($AS:$AS,$CI945+20),"")</f>
      </c>
      <c r="BO945">
        <f>IF($CJ945&gt;=21,INDEX($AS:$AS,$CI945+21),"")</f>
      </c>
      <c r="BP945">
        <f>IF($CJ945&gt;=22,INDEX($AS:$AS,$CI945+22),"")</f>
      </c>
      <c r="BQ945">
        <f>IF($CJ945&gt;=23,INDEX($AS:$AS,$CI945+23),"")</f>
      </c>
      <c r="BR945">
        <f>IF($CJ945&gt;=24,INDEX($AS:$AS,$CI945+24),"")</f>
      </c>
      <c r="BS945">
        <f>IF($CJ945&gt;=25,INDEX($AS:$AS,$CI945+25),"")</f>
      </c>
      <c r="BT945">
        <f>IF($CJ945&gt;=26,INDEX($AS:$AS,$CI945+26),"")</f>
      </c>
      <c r="BU945">
        <f>IF($CJ945&gt;=27,INDEX($AS:$AS,$CI945+27),"")</f>
      </c>
      <c r="BV945">
        <f>IF($CJ945&gt;=28,INDEX($AS:$AS,$CI945+28),"")</f>
      </c>
      <c r="BW945">
        <f>IF($CJ945&gt;=29,INDEX($AS:$AS,$CI945+29),"")</f>
      </c>
      <c r="BX945">
        <f>IF($CJ945&gt;=30,INDEX($AS:$AS,$CI945+30),"")</f>
      </c>
      <c r="BY945">
        <f>IF($CJ945&gt;=31,INDEX($AS:$AS,$CI945+31),"")</f>
      </c>
      <c r="BZ945">
        <f>IF($CJ945&gt;=32,INDEX($AS:$AS,$CI945+32),"")</f>
      </c>
      <c r="CA945">
        <f>IF($CJ945&gt;=33,INDEX($AS:$AS,$CI945+33),"")</f>
      </c>
      <c r="CB945">
        <f>IF($CJ945&gt;=34,INDEX($AS:$AS,$CI945+34),"")</f>
      </c>
      <c r="CC945">
        <f>IF($CJ945&gt;=35,INDEX($AS:$AS,$CI945+35),"")</f>
      </c>
      <c r="CD945">
        <f>IF($CJ945&gt;=36,INDEX($AS:$AS,$CI945+36),"")</f>
      </c>
      <c r="CE945">
        <f>IF($CJ945&gt;=37,INDEX($AS:$AS,$CI945+37),"")</f>
      </c>
      <c r="CF945">
        <f>IF($CJ945&gt;=38,INDEX($AS:$AS,$CI945+38),"")</f>
      </c>
      <c r="CG945">
        <f>IF($CJ945&gt;=39,INDEX($AS:$AS,$CI945+39),"")</f>
      </c>
      <c r="CH945">
        <f>IF($CJ945&gt;=40,INDEX($AS:$AS,$CI945+40),"")</f>
      </c>
      <c r="CI945">
        <f>IFERROR(MATCH($AR945,$AS$2:$AS$133,0)+1,0)</f>
      </c>
      <c r="CJ945">
        <f>IFERROR(INDEX($AT$2:$AT$133,MATCH($AR945,$AS$2:$AS$133,0)),0)</f>
      </c>
      <c r="CK945">
        <f>IFERROR(LEFT($O945,FIND(" - ",$O945)-1),$O945)</f>
      </c>
      <c r="CL945" t="s">
        <v>1809</v>
      </c>
      <c r="CM945">
        <v>1</v>
      </c>
      <c r="CN945">
        <f>IF($DI945&gt;=1,INDEX($CL:$CL,$DH945+1),"")</f>
      </c>
      <c r="CO945">
        <f>IF($DI945&gt;=2,INDEX($CL:$CL,$DH945+2),"")</f>
      </c>
      <c r="CP945">
        <f>IF($DI945&gt;=3,INDEX($CL:$CL,$DH945+3),"")</f>
      </c>
      <c r="CQ945">
        <f>IF($DI945&gt;=4,INDEX($CL:$CL,$DH945+4),"")</f>
      </c>
      <c r="CR945">
        <f>IF($DI945&gt;=5,INDEX($CL:$CL,$DH945+5),"")</f>
      </c>
      <c r="CS945">
        <f>IF($DI945&gt;=6,INDEX($CL:$CL,$DH945+6),"")</f>
      </c>
      <c r="CT945">
        <f>IF($DI945&gt;=7,INDEX($CL:$CL,$DH945+7),"")</f>
      </c>
      <c r="CU945">
        <f>IF($DI945&gt;=8,INDEX($CL:$CL,$DH945+8),"")</f>
      </c>
      <c r="CV945">
        <f>IF($DI945&gt;=9,INDEX($CL:$CL,$DH945+9),"")</f>
      </c>
      <c r="CW945">
        <f>IF($DI945&gt;=10,INDEX($CL:$CL,$DH945+10),"")</f>
      </c>
      <c r="CX945">
        <f>IF($DI945&gt;=11,INDEX($CL:$CL,$DH945+11),"")</f>
      </c>
      <c r="CY945">
        <f>IF($DI945&gt;=12,INDEX($CL:$CL,$DH945+12),"")</f>
      </c>
      <c r="CZ945">
        <f>IF($DI945&gt;=13,INDEX($CL:$CL,$DH945+13),"")</f>
      </c>
      <c r="DA945">
        <f>IF($DI945&gt;=14,INDEX($CL:$CL,$DH945+14),"")</f>
      </c>
      <c r="DB945">
        <f>IF($DI945&gt;=15,INDEX($CL:$CL,$DH945+15),"")</f>
      </c>
      <c r="DC945">
        <f>IF($DI945&gt;=16,INDEX($CL:$CL,$DH945+16),"")</f>
      </c>
      <c r="DD945">
        <f>IF($DI945&gt;=17,INDEX($CL:$CL,$DH945+17),"")</f>
      </c>
      <c r="DE945">
        <f>IF($DI945&gt;=18,INDEX($CL:$CL,$DH945+18),"")</f>
      </c>
      <c r="DF945">
        <f>IF($DI945&gt;=19,INDEX($CL:$CL,$DH945+19),"")</f>
      </c>
      <c r="DG945">
        <f>IF($DI945&gt;=20,INDEX($CL:$CL,$DH945+20),"")</f>
      </c>
      <c r="DH945">
        <f>IFERROR(MATCH($CK945,$CL$2:$CL$1558,0)+1,0)</f>
      </c>
      <c r="DI945">
        <f>IFERROR(INDEX($CM$2:$CM$1558,MATCH($CK945,$CL$2:$CL$1558,0)),0)</f>
      </c>
      <c r="DJ945">
        <f>IFERROR(INDEX($AQ:$AQ,MATCH($K945,$AP:$AP,0))&amp;"","")</f>
      </c>
      <c r="DN945">
        <f>IF($GQ945&gt;=1,INDEX($DK:$DK,$GP945+1),"")</f>
      </c>
      <c r="DO945">
        <f>IF($GQ945&gt;=2,INDEX($DK:$DK,$GP945+2),"")</f>
      </c>
      <c r="DP945">
        <f>IF($GQ945&gt;=3,INDEX($DK:$DK,$GP945+3),"")</f>
      </c>
      <c r="DQ945">
        <f>IF($GQ945&gt;=4,INDEX($DK:$DK,$GP945+4),"")</f>
      </c>
      <c r="DR945">
        <f>IF($GQ945&gt;=5,INDEX($DK:$DK,$GP945+5),"")</f>
      </c>
      <c r="DS945">
        <f>IF($GQ945&gt;=6,INDEX($DK:$DK,$GP945+6),"")</f>
      </c>
      <c r="DT945">
        <f>IF($GQ945&gt;=7,INDEX($DK:$DK,$GP945+7),"")</f>
      </c>
      <c r="DU945">
        <f>IF($GQ945&gt;=8,INDEX($DK:$DK,$GP945+8),"")</f>
      </c>
      <c r="DV945">
        <f>IF($GQ945&gt;=9,INDEX($DK:$DK,$GP945+9),"")</f>
      </c>
      <c r="DW945">
        <f>IF($GQ945&gt;=10,INDEX($DK:$DK,$GP945+10),"")</f>
      </c>
      <c r="DX945">
        <f>IF($GQ945&gt;=11,INDEX($DK:$DK,$GP945+11),"")</f>
      </c>
      <c r="DY945">
        <f>IF($GQ945&gt;=12,INDEX($DK:$DK,$GP945+12),"")</f>
      </c>
      <c r="DZ945">
        <f>IF($GQ945&gt;=13,INDEX($DK:$DK,$GP945+13),"")</f>
      </c>
      <c r="EA945">
        <f>IF($GQ945&gt;=14,INDEX($DK:$DK,$GP945+14),"")</f>
      </c>
      <c r="EB945">
        <f>IF($GQ945&gt;=15,INDEX($DK:$DK,$GP945+15),"")</f>
      </c>
      <c r="EC945">
        <f>IF($GQ945&gt;=16,INDEX($DK:$DK,$GP945+16),"")</f>
      </c>
      <c r="ED945">
        <f>IF($GQ945&gt;=17,INDEX($DK:$DK,$GP945+17),"")</f>
      </c>
      <c r="EE945">
        <f>IF($GQ945&gt;=18,INDEX($DK:$DK,$GP945+18),"")</f>
      </c>
      <c r="EF945">
        <f>IF($GQ945&gt;=19,INDEX($DK:$DK,$GP945+19),"")</f>
      </c>
      <c r="EG945">
        <f>IF($GQ945&gt;=20,INDEX($DK:$DK,$GP945+20),"")</f>
      </c>
      <c r="EH945">
        <f>IF($GQ945&gt;=21,INDEX($DK:$DK,$GP945+21),"")</f>
      </c>
      <c r="EI945">
        <f>IF($GQ945&gt;=22,INDEX($DK:$DK,$GP945+22),"")</f>
      </c>
      <c r="EJ945">
        <f>IF($GQ945&gt;=23,INDEX($DK:$DK,$GP945+23),"")</f>
      </c>
      <c r="EK945">
        <f>IF($GQ945&gt;=24,INDEX($DK:$DK,$GP945+24),"")</f>
      </c>
      <c r="EL945">
        <f>IF($GQ945&gt;=25,INDEX($DK:$DK,$GP945+25),"")</f>
      </c>
      <c r="EM945">
        <f>IF($GQ945&gt;=26,INDEX($DK:$DK,$GP945+26),"")</f>
      </c>
      <c r="EN945">
        <f>IF($GQ945&gt;=27,INDEX($DK:$DK,$GP945+27),"")</f>
      </c>
      <c r="EO945">
        <f>IF($GQ945&gt;=28,INDEX($DK:$DK,$GP945+28),"")</f>
      </c>
      <c r="EP945">
        <f>IF($GQ945&gt;=29,INDEX($DK:$DK,$GP945+29),"")</f>
      </c>
      <c r="EQ945">
        <f>IF($GQ945&gt;=30,INDEX($DK:$DK,$GP945+30),"")</f>
      </c>
      <c r="ER945">
        <f>IF($GQ945&gt;=31,INDEX($DK:$DK,$GP945+31),"")</f>
      </c>
      <c r="ES945">
        <f>IF($GQ945&gt;=32,INDEX($DK:$DK,$GP945+32),"")</f>
      </c>
      <c r="ET945">
        <f>IF($GQ945&gt;=33,INDEX($DK:$DK,$GP945+33),"")</f>
      </c>
      <c r="EU945">
        <f>IF($GQ945&gt;=34,INDEX($DK:$DK,$GP945+34),"")</f>
      </c>
      <c r="EV945">
        <f>IF($GQ945&gt;=35,INDEX($DK:$DK,$GP945+35),"")</f>
      </c>
      <c r="EW945">
        <f>IF($GQ945&gt;=36,INDEX($DK:$DK,$GP945+36),"")</f>
      </c>
      <c r="EX945">
        <f>IF($GQ945&gt;=37,INDEX($DK:$DK,$GP945+37),"")</f>
      </c>
      <c r="EY945">
        <f>IF($GQ945&gt;=38,INDEX($DK:$DK,$GP945+38),"")</f>
      </c>
      <c r="EZ945">
        <f>IF($GQ945&gt;=39,INDEX($DK:$DK,$GP945+39),"")</f>
      </c>
      <c r="FA945">
        <f>IF($GQ945&gt;=40,INDEX($DK:$DK,$GP945+40),"")</f>
      </c>
      <c r="FB945">
        <f>IF($GQ945&gt;=1,INDEX($DL:$DL,$GP945+1),"")</f>
      </c>
      <c r="FC945">
        <f>IF($GQ945&gt;=2,INDEX($DL:$DL,$GP945+2),"")</f>
      </c>
      <c r="FD945">
        <f>IF($GQ945&gt;=3,INDEX($DL:$DL,$GP945+3),"")</f>
      </c>
      <c r="FE945">
        <f>IF($GQ945&gt;=4,INDEX($DL:$DL,$GP945+4),"")</f>
      </c>
      <c r="FF945">
        <f>IF($GQ945&gt;=5,INDEX($DL:$DL,$GP945+5),"")</f>
      </c>
      <c r="FG945">
        <f>IF($GQ945&gt;=6,INDEX($DL:$DL,$GP945+6),"")</f>
      </c>
      <c r="FH945">
        <f>IF($GQ945&gt;=7,INDEX($DL:$DL,$GP945+7),"")</f>
      </c>
      <c r="FI945">
        <f>IF($GQ945&gt;=8,INDEX($DL:$DL,$GP945+8),"")</f>
      </c>
      <c r="FJ945">
        <f>IF($GQ945&gt;=9,INDEX($DL:$DL,$GP945+9),"")</f>
      </c>
      <c r="FK945">
        <f>IF($GQ945&gt;=10,INDEX($DL:$DL,$GP945+10),"")</f>
      </c>
      <c r="FL945">
        <f>IF($GQ945&gt;=11,INDEX($DL:$DL,$GP945+11),"")</f>
      </c>
      <c r="FM945">
        <f>IF($GQ945&gt;=12,INDEX($DL:$DL,$GP945+12),"")</f>
      </c>
      <c r="FN945">
        <f>IF($GQ945&gt;=13,INDEX($DL:$DL,$GP945+13),"")</f>
      </c>
      <c r="FO945">
        <f>IF($GQ945&gt;=14,INDEX($DL:$DL,$GP945+14),"")</f>
      </c>
      <c r="FP945">
        <f>IF($GQ945&gt;=15,INDEX($DL:$DL,$GP945+15),"")</f>
      </c>
      <c r="FQ945">
        <f>IF($GQ945&gt;=16,INDEX($DL:$DL,$GP945+16),"")</f>
      </c>
      <c r="FR945">
        <f>IF($GQ945&gt;=17,INDEX($DL:$DL,$GP945+17),"")</f>
      </c>
      <c r="FS945">
        <f>IF($GQ945&gt;=18,INDEX($DL:$DL,$GP945+18),"")</f>
      </c>
      <c r="FT945">
        <f>IF($GQ945&gt;=19,INDEX($DL:$DL,$GP945+19),"")</f>
      </c>
      <c r="FU945">
        <f>IF($GQ945&gt;=20,INDEX($DL:$DL,$GP945+20),"")</f>
      </c>
      <c r="FV945">
        <f>IF($GQ945&gt;=21,INDEX($DL:$DL,$GP945+21),"")</f>
      </c>
      <c r="FW945">
        <f>IF($GQ945&gt;=22,INDEX($DL:$DL,$GP945+22),"")</f>
      </c>
      <c r="FX945">
        <f>IF($GQ945&gt;=23,INDEX($DL:$DL,$GP945+23),"")</f>
      </c>
      <c r="FY945">
        <f>IF($GQ945&gt;=24,INDEX($DL:$DL,$GP945+24),"")</f>
      </c>
      <c r="FZ945">
        <f>IF($GQ945&gt;=25,INDEX($DL:$DL,$GP945+25),"")</f>
      </c>
      <c r="GA945">
        <f>IF($GQ945&gt;=26,INDEX($DL:$DL,$GP945+26),"")</f>
      </c>
      <c r="GB945">
        <f>IF($GQ945&gt;=27,INDEX($DL:$DL,$GP945+27),"")</f>
      </c>
      <c r="GC945">
        <f>IF($GQ945&gt;=28,INDEX($DL:$DL,$GP945+28),"")</f>
      </c>
      <c r="GD945">
        <f>IF($GQ945&gt;=29,INDEX($DL:$DL,$GP945+29),"")</f>
      </c>
      <c r="GE945">
        <f>IF($GQ945&gt;=30,INDEX($DL:$DL,$GP945+30),"")</f>
      </c>
      <c r="GF945">
        <f>IF($GQ945&gt;=31,INDEX($DL:$DL,$GP945+31),"")</f>
      </c>
      <c r="GG945">
        <f>IF($GQ945&gt;=32,INDEX($DL:$DL,$GP945+32),"")</f>
      </c>
      <c r="GH945">
        <f>IF($GQ945&gt;=33,INDEX($DL:$DL,$GP945+33),"")</f>
      </c>
      <c r="GI945">
        <f>IF($GQ945&gt;=34,INDEX($DL:$DL,$GP945+34),"")</f>
      </c>
      <c r="GJ945">
        <f>IF($GQ945&gt;=35,INDEX($DL:$DL,$GP945+35),"")</f>
      </c>
      <c r="GK945">
        <f>IF($GQ945&gt;=36,INDEX($DL:$DL,$GP945+36),"")</f>
      </c>
      <c r="GL945">
        <f>IF($GQ945&gt;=37,INDEX($DL:$DL,$GP945+37),"")</f>
      </c>
      <c r="GM945">
        <f>IF($GQ945&gt;=38,INDEX($DL:$DL,$GP945+38),"")</f>
      </c>
      <c r="GN945">
        <f>IF($GQ945&gt;=39,INDEX($DL:$DL,$GP945+39),"")</f>
      </c>
      <c r="GO945">
        <f>IF($GQ945&gt;=40,INDEX($DL:$DL,$GP945+40),"")</f>
      </c>
      <c r="GP945">
        <f>IFERROR(MATCH($DJ945,$DK$2:$DK$148,0)+1,0)</f>
      </c>
      <c r="GQ945">
        <f>IFERROR(INDEX($DM$2:$DM$148,MATCH($DJ945,$DK$2:$DK$148,0)),0)</f>
      </c>
      <c r="GR945">
        <f>IFERROR(MATCH($L945,$DN$945:$FA$945,0),0)</f>
      </c>
      <c r="GS945">
        <f>IF($GR945&gt;0,INDEX($FB$945:$GO$945,$GR945),"")</f>
      </c>
      <c r="GV945">
        <f>IF($JE945&gt;=1,INDEX($GT:$GT,$JD945+1),"")</f>
      </c>
      <c r="GW945">
        <f>IF($JE945&gt;=2,INDEX($GT:$GT,$JD945+2),"")</f>
      </c>
      <c r="GX945">
        <f>IF($JE945&gt;=3,INDEX($GT:$GT,$JD945+3),"")</f>
      </c>
      <c r="GY945">
        <f>IF($JE945&gt;=4,INDEX($GT:$GT,$JD945+4),"")</f>
      </c>
      <c r="GZ945">
        <f>IF($JE945&gt;=5,INDEX($GT:$GT,$JD945+5),"")</f>
      </c>
      <c r="HA945">
        <f>IF($JE945&gt;=6,INDEX($GT:$GT,$JD945+6),"")</f>
      </c>
      <c r="HB945">
        <f>IF($JE945&gt;=7,INDEX($GT:$GT,$JD945+7),"")</f>
      </c>
      <c r="HC945">
        <f>IF($JE945&gt;=8,INDEX($GT:$GT,$JD945+8),"")</f>
      </c>
      <c r="HD945">
        <f>IF($JE945&gt;=9,INDEX($GT:$GT,$JD945+9),"")</f>
      </c>
      <c r="HE945">
        <f>IF($JE945&gt;=10,INDEX($GT:$GT,$JD945+10),"")</f>
      </c>
      <c r="HF945">
        <f>IF($JE945&gt;=11,INDEX($GT:$GT,$JD945+11),"")</f>
      </c>
      <c r="HG945">
        <f>IF($JE945&gt;=12,INDEX($GT:$GT,$JD945+12),"")</f>
      </c>
      <c r="HH945">
        <f>IF($JE945&gt;=13,INDEX($GT:$GT,$JD945+13),"")</f>
      </c>
      <c r="HI945">
        <f>IF($JE945&gt;=14,INDEX($GT:$GT,$JD945+14),"")</f>
      </c>
      <c r="HJ945">
        <f>IF($JE945&gt;=15,INDEX($GT:$GT,$JD945+15),"")</f>
      </c>
      <c r="HK945">
        <f>IF($JE945&gt;=16,INDEX($GT:$GT,$JD945+16),"")</f>
      </c>
      <c r="HL945">
        <f>IF($JE945&gt;=17,INDEX($GT:$GT,$JD945+17),"")</f>
      </c>
      <c r="HM945">
        <f>IF($JE945&gt;=18,INDEX($GT:$GT,$JD945+18),"")</f>
      </c>
      <c r="HN945">
        <f>IF($JE945&gt;=19,INDEX($GT:$GT,$JD945+19),"")</f>
      </c>
      <c r="HO945">
        <f>IF($JE945&gt;=20,INDEX($GT:$GT,$JD945+20),"")</f>
      </c>
      <c r="HP945">
        <f>IF($JE945&gt;=21,INDEX($GT:$GT,$JD945+21),"")</f>
      </c>
      <c r="HQ945">
        <f>IF($JE945&gt;=22,INDEX($GT:$GT,$JD945+22),"")</f>
      </c>
      <c r="HR945">
        <f>IF($JE945&gt;=23,INDEX($GT:$GT,$JD945+23),"")</f>
      </c>
      <c r="HS945">
        <f>IF($JE945&gt;=24,INDEX($GT:$GT,$JD945+24),"")</f>
      </c>
      <c r="HT945">
        <f>IF($JE945&gt;=25,INDEX($GT:$GT,$JD945+25),"")</f>
      </c>
      <c r="HU945">
        <f>IF($JE945&gt;=26,INDEX($GT:$GT,$JD945+26),"")</f>
      </c>
      <c r="HV945">
        <f>IF($JE945&gt;=27,INDEX($GT:$GT,$JD945+27),"")</f>
      </c>
      <c r="HW945">
        <f>IF($JE945&gt;=28,INDEX($GT:$GT,$JD945+28),"")</f>
      </c>
      <c r="HX945">
        <f>IF($JE945&gt;=29,INDEX($GT:$GT,$JD945+29),"")</f>
      </c>
      <c r="HY945">
        <f>IF($JE945&gt;=30,INDEX($GT:$GT,$JD945+30),"")</f>
      </c>
      <c r="HZ945">
        <f>IF($JE945&gt;=31,INDEX($GT:$GT,$JD945+31),"")</f>
      </c>
      <c r="IA945">
        <f>IF($JE945&gt;=32,INDEX($GT:$GT,$JD945+32),"")</f>
      </c>
      <c r="IB945">
        <f>IF($JE945&gt;=33,INDEX($GT:$GT,$JD945+33),"")</f>
      </c>
      <c r="IC945">
        <f>IF($JE945&gt;=34,INDEX($GT:$GT,$JD945+34),"")</f>
      </c>
      <c r="ID945">
        <f>IF($JE945&gt;=35,INDEX($GT:$GT,$JD945+35),"")</f>
      </c>
      <c r="IE945">
        <f>IF($JE945&gt;=36,INDEX($GT:$GT,$JD945+36),"")</f>
      </c>
      <c r="IF945">
        <f>IF($JE945&gt;=37,INDEX($GT:$GT,$JD945+37),"")</f>
      </c>
      <c r="IG945">
        <f>IF($JE945&gt;=38,INDEX($GT:$GT,$JD945+38),"")</f>
      </c>
      <c r="IH945">
        <f>IF($JE945&gt;=39,INDEX($GT:$GT,$JD945+39),"")</f>
      </c>
      <c r="II945">
        <f>IF($JE945&gt;=40,INDEX($GT:$GT,$JD945+40),"")</f>
      </c>
      <c r="IJ945">
        <f>IF($JE945&gt;=41,INDEX($GT:$GT,$JD945+41),"")</f>
      </c>
      <c r="IK945">
        <f>IF($JE945&gt;=42,INDEX($GT:$GT,$JD945+42),"")</f>
      </c>
      <c r="IL945">
        <f>IF($JE945&gt;=43,INDEX($GT:$GT,$JD945+43),"")</f>
      </c>
      <c r="IM945">
        <f>IF($JE945&gt;=44,INDEX($GT:$GT,$JD945+44),"")</f>
      </c>
      <c r="IN945">
        <f>IF($JE945&gt;=45,INDEX($GT:$GT,$JD945+45),"")</f>
      </c>
      <c r="IO945">
        <f>IF($JE945&gt;=46,INDEX($GT:$GT,$JD945+46),"")</f>
      </c>
      <c r="IP945">
        <f>IF($JE945&gt;=47,INDEX($GT:$GT,$JD945+47),"")</f>
      </c>
      <c r="IQ945">
        <f>IF($JE945&gt;=48,INDEX($GT:$GT,$JD945+48),"")</f>
      </c>
      <c r="IR945">
        <f>IF($JE945&gt;=49,INDEX($GT:$GT,$JD945+49),"")</f>
      </c>
      <c r="IS945">
        <f>IF($JE945&gt;=50,INDEX($GT:$GT,$JD945+50),"")</f>
      </c>
      <c r="IT945">
        <f>IF($JE945&gt;=51,INDEX($GT:$GT,$JD945+51),"")</f>
      </c>
      <c r="IU945">
        <f>IF($JE945&gt;=52,INDEX($GT:$GT,$JD945+52),"")</f>
      </c>
      <c r="IV945">
        <f>IF($JE945&gt;=53,INDEX($GT:$GT,$JD945+53),"")</f>
      </c>
      <c r="IW945">
        <f>IF($JE945&gt;=54,INDEX($GT:$GT,$JD945+54),"")</f>
      </c>
      <c r="IX945">
        <f>IF($JE945&gt;=55,INDEX($GT:$GT,$JD945+55),"")</f>
      </c>
      <c r="IY945">
        <f>IF($JE945&gt;=56,INDEX($GT:$GT,$JD945+56),"")</f>
      </c>
      <c r="IZ945">
        <f>IF($JE945&gt;=57,INDEX($GT:$GT,$JD945+57),"")</f>
      </c>
      <c r="JA945">
        <f>IF($JE945&gt;=58,INDEX($GT:$GT,$JD945+58),"")</f>
      </c>
      <c r="JB945">
        <f>IF($JE945&gt;=59,INDEX($GT:$GT,$JD945+59),"")</f>
      </c>
      <c r="JC945">
        <f>IF($JE945&gt;=60,INDEX($GT:$GT,$JD945+60),"")</f>
      </c>
      <c r="JD945">
        <f>IFERROR(MATCH($GS945,$GT$2:$GT$322,0)+1,0)</f>
      </c>
      <c r="JE945">
        <f>IFERROR(INDEX($GU$2:$GU$322,MATCH($GS945,$GT$2:$GT$322,0)),0)</f>
      </c>
      <c r="JF945" t="s">
        <v>28</v>
      </c>
      <c r="JG945" t="s">
        <v>28</v>
      </c>
    </row>
    <row r="946" spans="1:267" x14ac:dyDescent="0.25">
      <c r="J946" s="1"/>
      <c r="K946" s="1"/>
      <c r="L946" s="1"/>
      <c r="M946" s="1"/>
      <c r="N946" s="1">
        <f>IFERROR(IF(FIND(" - ",$J946)&gt;0,MID($J946,FIND(" - ",$J946)+3,LEN($J946)),""),"")</f>
      </c>
      <c r="P946" s="1"/>
      <c r="S946" t="s">
        <v>28</v>
      </c>
      <c r="U946">
        <f>IF(OR($S946="",$T946=""),"",IFERROR($S946/$T946,0))</f>
      </c>
      <c r="V946">
        <f>IF($S946="","",
IF($K946="","",
IF(ISNUMBER(SEARCH("exempt",LOWER($K946))),0,
$S946*(VALUE(SUBSTITUTE($K946,"%",""))/100))))</f>
      </c>
      <c r="AB946">
        <f>IF($S946="","",
SUM($S946,$V946,$Z946,$W946,$Y946)-
IF($AA946="",0,VALUE($AA946)))</f>
      </c>
      <c r="AJ946" t="s">
        <v>1810</v>
      </c>
      <c r="AR946">
        <f>IFERROR(LEFT($J946,FIND(" - ",$J946)-1),$J946)</f>
      </c>
      <c r="AU946">
        <f>IF($CJ946&gt;=1,INDEX($AS:$AS,$CI946+1),"")</f>
      </c>
      <c r="AV946">
        <f>IF($CJ946&gt;=2,INDEX($AS:$AS,$CI946+2),"")</f>
      </c>
      <c r="AW946">
        <f>IF($CJ946&gt;=3,INDEX($AS:$AS,$CI946+3),"")</f>
      </c>
      <c r="AX946">
        <f>IF($CJ946&gt;=4,INDEX($AS:$AS,$CI946+4),"")</f>
      </c>
      <c r="AY946">
        <f>IF($CJ946&gt;=5,INDEX($AS:$AS,$CI946+5),"")</f>
      </c>
      <c r="AZ946">
        <f>IF($CJ946&gt;=6,INDEX($AS:$AS,$CI946+6),"")</f>
      </c>
      <c r="BA946">
        <f>IF($CJ946&gt;=7,INDEX($AS:$AS,$CI946+7),"")</f>
      </c>
      <c r="BB946">
        <f>IF($CJ946&gt;=8,INDEX($AS:$AS,$CI946+8),"")</f>
      </c>
      <c r="BC946">
        <f>IF($CJ946&gt;=9,INDEX($AS:$AS,$CI946+9),"")</f>
      </c>
      <c r="BD946">
        <f>IF($CJ946&gt;=10,INDEX($AS:$AS,$CI946+10),"")</f>
      </c>
      <c r="BE946">
        <f>IF($CJ946&gt;=11,INDEX($AS:$AS,$CI946+11),"")</f>
      </c>
      <c r="BF946">
        <f>IF($CJ946&gt;=12,INDEX($AS:$AS,$CI946+12),"")</f>
      </c>
      <c r="BG946">
        <f>IF($CJ946&gt;=13,INDEX($AS:$AS,$CI946+13),"")</f>
      </c>
      <c r="BH946">
        <f>IF($CJ946&gt;=14,INDEX($AS:$AS,$CI946+14),"")</f>
      </c>
      <c r="BI946">
        <f>IF($CJ946&gt;=15,INDEX($AS:$AS,$CI946+15),"")</f>
      </c>
      <c r="BJ946">
        <f>IF($CJ946&gt;=16,INDEX($AS:$AS,$CI946+16),"")</f>
      </c>
      <c r="BK946">
        <f>IF($CJ946&gt;=17,INDEX($AS:$AS,$CI946+17),"")</f>
      </c>
      <c r="BL946">
        <f>IF($CJ946&gt;=18,INDEX($AS:$AS,$CI946+18),"")</f>
      </c>
      <c r="BM946">
        <f>IF($CJ946&gt;=19,INDEX($AS:$AS,$CI946+19),"")</f>
      </c>
      <c r="BN946">
        <f>IF($CJ946&gt;=20,INDEX($AS:$AS,$CI946+20),"")</f>
      </c>
      <c r="BO946">
        <f>IF($CJ946&gt;=21,INDEX($AS:$AS,$CI946+21),"")</f>
      </c>
      <c r="BP946">
        <f>IF($CJ946&gt;=22,INDEX($AS:$AS,$CI946+22),"")</f>
      </c>
      <c r="BQ946">
        <f>IF($CJ946&gt;=23,INDEX($AS:$AS,$CI946+23),"")</f>
      </c>
      <c r="BR946">
        <f>IF($CJ946&gt;=24,INDEX($AS:$AS,$CI946+24),"")</f>
      </c>
      <c r="BS946">
        <f>IF($CJ946&gt;=25,INDEX($AS:$AS,$CI946+25),"")</f>
      </c>
      <c r="BT946">
        <f>IF($CJ946&gt;=26,INDEX($AS:$AS,$CI946+26),"")</f>
      </c>
      <c r="BU946">
        <f>IF($CJ946&gt;=27,INDEX($AS:$AS,$CI946+27),"")</f>
      </c>
      <c r="BV946">
        <f>IF($CJ946&gt;=28,INDEX($AS:$AS,$CI946+28),"")</f>
      </c>
      <c r="BW946">
        <f>IF($CJ946&gt;=29,INDEX($AS:$AS,$CI946+29),"")</f>
      </c>
      <c r="BX946">
        <f>IF($CJ946&gt;=30,INDEX($AS:$AS,$CI946+30),"")</f>
      </c>
      <c r="BY946">
        <f>IF($CJ946&gt;=31,INDEX($AS:$AS,$CI946+31),"")</f>
      </c>
      <c r="BZ946">
        <f>IF($CJ946&gt;=32,INDEX($AS:$AS,$CI946+32),"")</f>
      </c>
      <c r="CA946">
        <f>IF($CJ946&gt;=33,INDEX($AS:$AS,$CI946+33),"")</f>
      </c>
      <c r="CB946">
        <f>IF($CJ946&gt;=34,INDEX($AS:$AS,$CI946+34),"")</f>
      </c>
      <c r="CC946">
        <f>IF($CJ946&gt;=35,INDEX($AS:$AS,$CI946+35),"")</f>
      </c>
      <c r="CD946">
        <f>IF($CJ946&gt;=36,INDEX($AS:$AS,$CI946+36),"")</f>
      </c>
      <c r="CE946">
        <f>IF($CJ946&gt;=37,INDEX($AS:$AS,$CI946+37),"")</f>
      </c>
      <c r="CF946">
        <f>IF($CJ946&gt;=38,INDEX($AS:$AS,$CI946+38),"")</f>
      </c>
      <c r="CG946">
        <f>IF($CJ946&gt;=39,INDEX($AS:$AS,$CI946+39),"")</f>
      </c>
      <c r="CH946">
        <f>IF($CJ946&gt;=40,INDEX($AS:$AS,$CI946+40),"")</f>
      </c>
      <c r="CI946">
        <f>IFERROR(MATCH($AR946,$AS$2:$AS$133,0)+1,0)</f>
      </c>
      <c r="CJ946">
        <f>IFERROR(INDEX($AT$2:$AT$133,MATCH($AR946,$AS$2:$AS$133,0)),0)</f>
      </c>
      <c r="CK946">
        <f>IFERROR(LEFT($O946,FIND(" - ",$O946)-1),$O946)</f>
      </c>
      <c r="CL946" t="s">
        <v>211</v>
      </c>
      <c r="CN946">
        <f>IF($DI946&gt;=1,INDEX($CL:$CL,$DH946+1),"")</f>
      </c>
      <c r="CO946">
        <f>IF($DI946&gt;=2,INDEX($CL:$CL,$DH946+2),"")</f>
      </c>
      <c r="CP946">
        <f>IF($DI946&gt;=3,INDEX($CL:$CL,$DH946+3),"")</f>
      </c>
      <c r="CQ946">
        <f>IF($DI946&gt;=4,INDEX($CL:$CL,$DH946+4),"")</f>
      </c>
      <c r="CR946">
        <f>IF($DI946&gt;=5,INDEX($CL:$CL,$DH946+5),"")</f>
      </c>
      <c r="CS946">
        <f>IF($DI946&gt;=6,INDEX($CL:$CL,$DH946+6),"")</f>
      </c>
      <c r="CT946">
        <f>IF($DI946&gt;=7,INDEX($CL:$CL,$DH946+7),"")</f>
      </c>
      <c r="CU946">
        <f>IF($DI946&gt;=8,INDEX($CL:$CL,$DH946+8),"")</f>
      </c>
      <c r="CV946">
        <f>IF($DI946&gt;=9,INDEX($CL:$CL,$DH946+9),"")</f>
      </c>
      <c r="CW946">
        <f>IF($DI946&gt;=10,INDEX($CL:$CL,$DH946+10),"")</f>
      </c>
      <c r="CX946">
        <f>IF($DI946&gt;=11,INDEX($CL:$CL,$DH946+11),"")</f>
      </c>
      <c r="CY946">
        <f>IF($DI946&gt;=12,INDEX($CL:$CL,$DH946+12),"")</f>
      </c>
      <c r="CZ946">
        <f>IF($DI946&gt;=13,INDEX($CL:$CL,$DH946+13),"")</f>
      </c>
      <c r="DA946">
        <f>IF($DI946&gt;=14,INDEX($CL:$CL,$DH946+14),"")</f>
      </c>
      <c r="DB946">
        <f>IF($DI946&gt;=15,INDEX($CL:$CL,$DH946+15),"")</f>
      </c>
      <c r="DC946">
        <f>IF($DI946&gt;=16,INDEX($CL:$CL,$DH946+16),"")</f>
      </c>
      <c r="DD946">
        <f>IF($DI946&gt;=17,INDEX($CL:$CL,$DH946+17),"")</f>
      </c>
      <c r="DE946">
        <f>IF($DI946&gt;=18,INDEX($CL:$CL,$DH946+18),"")</f>
      </c>
      <c r="DF946">
        <f>IF($DI946&gt;=19,INDEX($CL:$CL,$DH946+19),"")</f>
      </c>
      <c r="DG946">
        <f>IF($DI946&gt;=20,INDEX($CL:$CL,$DH946+20),"")</f>
      </c>
      <c r="DH946">
        <f>IFERROR(MATCH($CK946,$CL$2:$CL$1558,0)+1,0)</f>
      </c>
      <c r="DI946">
        <f>IFERROR(INDEX($CM$2:$CM$1558,MATCH($CK946,$CL$2:$CL$1558,0)),0)</f>
      </c>
      <c r="DJ946">
        <f>IFERROR(INDEX($AQ:$AQ,MATCH($K946,$AP:$AP,0))&amp;"","")</f>
      </c>
      <c r="DN946">
        <f>IF($GQ946&gt;=1,INDEX($DK:$DK,$GP946+1),"")</f>
      </c>
      <c r="DO946">
        <f>IF($GQ946&gt;=2,INDEX($DK:$DK,$GP946+2),"")</f>
      </c>
      <c r="DP946">
        <f>IF($GQ946&gt;=3,INDEX($DK:$DK,$GP946+3),"")</f>
      </c>
      <c r="DQ946">
        <f>IF($GQ946&gt;=4,INDEX($DK:$DK,$GP946+4),"")</f>
      </c>
      <c r="DR946">
        <f>IF($GQ946&gt;=5,INDEX($DK:$DK,$GP946+5),"")</f>
      </c>
      <c r="DS946">
        <f>IF($GQ946&gt;=6,INDEX($DK:$DK,$GP946+6),"")</f>
      </c>
      <c r="DT946">
        <f>IF($GQ946&gt;=7,INDEX($DK:$DK,$GP946+7),"")</f>
      </c>
      <c r="DU946">
        <f>IF($GQ946&gt;=8,INDEX($DK:$DK,$GP946+8),"")</f>
      </c>
      <c r="DV946">
        <f>IF($GQ946&gt;=9,INDEX($DK:$DK,$GP946+9),"")</f>
      </c>
      <c r="DW946">
        <f>IF($GQ946&gt;=10,INDEX($DK:$DK,$GP946+10),"")</f>
      </c>
      <c r="DX946">
        <f>IF($GQ946&gt;=11,INDEX($DK:$DK,$GP946+11),"")</f>
      </c>
      <c r="DY946">
        <f>IF($GQ946&gt;=12,INDEX($DK:$DK,$GP946+12),"")</f>
      </c>
      <c r="DZ946">
        <f>IF($GQ946&gt;=13,INDEX($DK:$DK,$GP946+13),"")</f>
      </c>
      <c r="EA946">
        <f>IF($GQ946&gt;=14,INDEX($DK:$DK,$GP946+14),"")</f>
      </c>
      <c r="EB946">
        <f>IF($GQ946&gt;=15,INDEX($DK:$DK,$GP946+15),"")</f>
      </c>
      <c r="EC946">
        <f>IF($GQ946&gt;=16,INDEX($DK:$DK,$GP946+16),"")</f>
      </c>
      <c r="ED946">
        <f>IF($GQ946&gt;=17,INDEX($DK:$DK,$GP946+17),"")</f>
      </c>
      <c r="EE946">
        <f>IF($GQ946&gt;=18,INDEX($DK:$DK,$GP946+18),"")</f>
      </c>
      <c r="EF946">
        <f>IF($GQ946&gt;=19,INDEX($DK:$DK,$GP946+19),"")</f>
      </c>
      <c r="EG946">
        <f>IF($GQ946&gt;=20,INDEX($DK:$DK,$GP946+20),"")</f>
      </c>
      <c r="EH946">
        <f>IF($GQ946&gt;=21,INDEX($DK:$DK,$GP946+21),"")</f>
      </c>
      <c r="EI946">
        <f>IF($GQ946&gt;=22,INDEX($DK:$DK,$GP946+22),"")</f>
      </c>
      <c r="EJ946">
        <f>IF($GQ946&gt;=23,INDEX($DK:$DK,$GP946+23),"")</f>
      </c>
      <c r="EK946">
        <f>IF($GQ946&gt;=24,INDEX($DK:$DK,$GP946+24),"")</f>
      </c>
      <c r="EL946">
        <f>IF($GQ946&gt;=25,INDEX($DK:$DK,$GP946+25),"")</f>
      </c>
      <c r="EM946">
        <f>IF($GQ946&gt;=26,INDEX($DK:$DK,$GP946+26),"")</f>
      </c>
      <c r="EN946">
        <f>IF($GQ946&gt;=27,INDEX($DK:$DK,$GP946+27),"")</f>
      </c>
      <c r="EO946">
        <f>IF($GQ946&gt;=28,INDEX($DK:$DK,$GP946+28),"")</f>
      </c>
      <c r="EP946">
        <f>IF($GQ946&gt;=29,INDEX($DK:$DK,$GP946+29),"")</f>
      </c>
      <c r="EQ946">
        <f>IF($GQ946&gt;=30,INDEX($DK:$DK,$GP946+30),"")</f>
      </c>
      <c r="ER946">
        <f>IF($GQ946&gt;=31,INDEX($DK:$DK,$GP946+31),"")</f>
      </c>
      <c r="ES946">
        <f>IF($GQ946&gt;=32,INDEX($DK:$DK,$GP946+32),"")</f>
      </c>
      <c r="ET946">
        <f>IF($GQ946&gt;=33,INDEX($DK:$DK,$GP946+33),"")</f>
      </c>
      <c r="EU946">
        <f>IF($GQ946&gt;=34,INDEX($DK:$DK,$GP946+34),"")</f>
      </c>
      <c r="EV946">
        <f>IF($GQ946&gt;=35,INDEX($DK:$DK,$GP946+35),"")</f>
      </c>
      <c r="EW946">
        <f>IF($GQ946&gt;=36,INDEX($DK:$DK,$GP946+36),"")</f>
      </c>
      <c r="EX946">
        <f>IF($GQ946&gt;=37,INDEX($DK:$DK,$GP946+37),"")</f>
      </c>
      <c r="EY946">
        <f>IF($GQ946&gt;=38,INDEX($DK:$DK,$GP946+38),"")</f>
      </c>
      <c r="EZ946">
        <f>IF($GQ946&gt;=39,INDEX($DK:$DK,$GP946+39),"")</f>
      </c>
      <c r="FA946">
        <f>IF($GQ946&gt;=40,INDEX($DK:$DK,$GP946+40),"")</f>
      </c>
      <c r="FB946">
        <f>IF($GQ946&gt;=1,INDEX($DL:$DL,$GP946+1),"")</f>
      </c>
      <c r="FC946">
        <f>IF($GQ946&gt;=2,INDEX($DL:$DL,$GP946+2),"")</f>
      </c>
      <c r="FD946">
        <f>IF($GQ946&gt;=3,INDEX($DL:$DL,$GP946+3),"")</f>
      </c>
      <c r="FE946">
        <f>IF($GQ946&gt;=4,INDEX($DL:$DL,$GP946+4),"")</f>
      </c>
      <c r="FF946">
        <f>IF($GQ946&gt;=5,INDEX($DL:$DL,$GP946+5),"")</f>
      </c>
      <c r="FG946">
        <f>IF($GQ946&gt;=6,INDEX($DL:$DL,$GP946+6),"")</f>
      </c>
      <c r="FH946">
        <f>IF($GQ946&gt;=7,INDEX($DL:$DL,$GP946+7),"")</f>
      </c>
      <c r="FI946">
        <f>IF($GQ946&gt;=8,INDEX($DL:$DL,$GP946+8),"")</f>
      </c>
      <c r="FJ946">
        <f>IF($GQ946&gt;=9,INDEX($DL:$DL,$GP946+9),"")</f>
      </c>
      <c r="FK946">
        <f>IF($GQ946&gt;=10,INDEX($DL:$DL,$GP946+10),"")</f>
      </c>
      <c r="FL946">
        <f>IF($GQ946&gt;=11,INDEX($DL:$DL,$GP946+11),"")</f>
      </c>
      <c r="FM946">
        <f>IF($GQ946&gt;=12,INDEX($DL:$DL,$GP946+12),"")</f>
      </c>
      <c r="FN946">
        <f>IF($GQ946&gt;=13,INDEX($DL:$DL,$GP946+13),"")</f>
      </c>
      <c r="FO946">
        <f>IF($GQ946&gt;=14,INDEX($DL:$DL,$GP946+14),"")</f>
      </c>
      <c r="FP946">
        <f>IF($GQ946&gt;=15,INDEX($DL:$DL,$GP946+15),"")</f>
      </c>
      <c r="FQ946">
        <f>IF($GQ946&gt;=16,INDEX($DL:$DL,$GP946+16),"")</f>
      </c>
      <c r="FR946">
        <f>IF($GQ946&gt;=17,INDEX($DL:$DL,$GP946+17),"")</f>
      </c>
      <c r="FS946">
        <f>IF($GQ946&gt;=18,INDEX($DL:$DL,$GP946+18),"")</f>
      </c>
      <c r="FT946">
        <f>IF($GQ946&gt;=19,INDEX($DL:$DL,$GP946+19),"")</f>
      </c>
      <c r="FU946">
        <f>IF($GQ946&gt;=20,INDEX($DL:$DL,$GP946+20),"")</f>
      </c>
      <c r="FV946">
        <f>IF($GQ946&gt;=21,INDEX($DL:$DL,$GP946+21),"")</f>
      </c>
      <c r="FW946">
        <f>IF($GQ946&gt;=22,INDEX($DL:$DL,$GP946+22),"")</f>
      </c>
      <c r="FX946">
        <f>IF($GQ946&gt;=23,INDEX($DL:$DL,$GP946+23),"")</f>
      </c>
      <c r="FY946">
        <f>IF($GQ946&gt;=24,INDEX($DL:$DL,$GP946+24),"")</f>
      </c>
      <c r="FZ946">
        <f>IF($GQ946&gt;=25,INDEX($DL:$DL,$GP946+25),"")</f>
      </c>
      <c r="GA946">
        <f>IF($GQ946&gt;=26,INDEX($DL:$DL,$GP946+26),"")</f>
      </c>
      <c r="GB946">
        <f>IF($GQ946&gt;=27,INDEX($DL:$DL,$GP946+27),"")</f>
      </c>
      <c r="GC946">
        <f>IF($GQ946&gt;=28,INDEX($DL:$DL,$GP946+28),"")</f>
      </c>
      <c r="GD946">
        <f>IF($GQ946&gt;=29,INDEX($DL:$DL,$GP946+29),"")</f>
      </c>
      <c r="GE946">
        <f>IF($GQ946&gt;=30,INDEX($DL:$DL,$GP946+30),"")</f>
      </c>
      <c r="GF946">
        <f>IF($GQ946&gt;=31,INDEX($DL:$DL,$GP946+31),"")</f>
      </c>
      <c r="GG946">
        <f>IF($GQ946&gt;=32,INDEX($DL:$DL,$GP946+32),"")</f>
      </c>
      <c r="GH946">
        <f>IF($GQ946&gt;=33,INDEX($DL:$DL,$GP946+33),"")</f>
      </c>
      <c r="GI946">
        <f>IF($GQ946&gt;=34,INDEX($DL:$DL,$GP946+34),"")</f>
      </c>
      <c r="GJ946">
        <f>IF($GQ946&gt;=35,INDEX($DL:$DL,$GP946+35),"")</f>
      </c>
      <c r="GK946">
        <f>IF($GQ946&gt;=36,INDEX($DL:$DL,$GP946+36),"")</f>
      </c>
      <c r="GL946">
        <f>IF($GQ946&gt;=37,INDEX($DL:$DL,$GP946+37),"")</f>
      </c>
      <c r="GM946">
        <f>IF($GQ946&gt;=38,INDEX($DL:$DL,$GP946+38),"")</f>
      </c>
      <c r="GN946">
        <f>IF($GQ946&gt;=39,INDEX($DL:$DL,$GP946+39),"")</f>
      </c>
      <c r="GO946">
        <f>IF($GQ946&gt;=40,INDEX($DL:$DL,$GP946+40),"")</f>
      </c>
      <c r="GP946">
        <f>IFERROR(MATCH($DJ946,$DK$2:$DK$148,0)+1,0)</f>
      </c>
      <c r="GQ946">
        <f>IFERROR(INDEX($DM$2:$DM$148,MATCH($DJ946,$DK$2:$DK$148,0)),0)</f>
      </c>
      <c r="GR946">
        <f>IFERROR(MATCH($L946,$DN$946:$FA$946,0),0)</f>
      </c>
      <c r="GS946">
        <f>IF($GR946&gt;0,INDEX($FB$946:$GO$946,$GR946),"")</f>
      </c>
      <c r="GV946">
        <f>IF($JE946&gt;=1,INDEX($GT:$GT,$JD946+1),"")</f>
      </c>
      <c r="GW946">
        <f>IF($JE946&gt;=2,INDEX($GT:$GT,$JD946+2),"")</f>
      </c>
      <c r="GX946">
        <f>IF($JE946&gt;=3,INDEX($GT:$GT,$JD946+3),"")</f>
      </c>
      <c r="GY946">
        <f>IF($JE946&gt;=4,INDEX($GT:$GT,$JD946+4),"")</f>
      </c>
      <c r="GZ946">
        <f>IF($JE946&gt;=5,INDEX($GT:$GT,$JD946+5),"")</f>
      </c>
      <c r="HA946">
        <f>IF($JE946&gt;=6,INDEX($GT:$GT,$JD946+6),"")</f>
      </c>
      <c r="HB946">
        <f>IF($JE946&gt;=7,INDEX($GT:$GT,$JD946+7),"")</f>
      </c>
      <c r="HC946">
        <f>IF($JE946&gt;=8,INDEX($GT:$GT,$JD946+8),"")</f>
      </c>
      <c r="HD946">
        <f>IF($JE946&gt;=9,INDEX($GT:$GT,$JD946+9),"")</f>
      </c>
      <c r="HE946">
        <f>IF($JE946&gt;=10,INDEX($GT:$GT,$JD946+10),"")</f>
      </c>
      <c r="HF946">
        <f>IF($JE946&gt;=11,INDEX($GT:$GT,$JD946+11),"")</f>
      </c>
      <c r="HG946">
        <f>IF($JE946&gt;=12,INDEX($GT:$GT,$JD946+12),"")</f>
      </c>
      <c r="HH946">
        <f>IF($JE946&gt;=13,INDEX($GT:$GT,$JD946+13),"")</f>
      </c>
      <c r="HI946">
        <f>IF($JE946&gt;=14,INDEX($GT:$GT,$JD946+14),"")</f>
      </c>
      <c r="HJ946">
        <f>IF($JE946&gt;=15,INDEX($GT:$GT,$JD946+15),"")</f>
      </c>
      <c r="HK946">
        <f>IF($JE946&gt;=16,INDEX($GT:$GT,$JD946+16),"")</f>
      </c>
      <c r="HL946">
        <f>IF($JE946&gt;=17,INDEX($GT:$GT,$JD946+17),"")</f>
      </c>
      <c r="HM946">
        <f>IF($JE946&gt;=18,INDEX($GT:$GT,$JD946+18),"")</f>
      </c>
      <c r="HN946">
        <f>IF($JE946&gt;=19,INDEX($GT:$GT,$JD946+19),"")</f>
      </c>
      <c r="HO946">
        <f>IF($JE946&gt;=20,INDEX($GT:$GT,$JD946+20),"")</f>
      </c>
      <c r="HP946">
        <f>IF($JE946&gt;=21,INDEX($GT:$GT,$JD946+21),"")</f>
      </c>
      <c r="HQ946">
        <f>IF($JE946&gt;=22,INDEX($GT:$GT,$JD946+22),"")</f>
      </c>
      <c r="HR946">
        <f>IF($JE946&gt;=23,INDEX($GT:$GT,$JD946+23),"")</f>
      </c>
      <c r="HS946">
        <f>IF($JE946&gt;=24,INDEX($GT:$GT,$JD946+24),"")</f>
      </c>
      <c r="HT946">
        <f>IF($JE946&gt;=25,INDEX($GT:$GT,$JD946+25),"")</f>
      </c>
      <c r="HU946">
        <f>IF($JE946&gt;=26,INDEX($GT:$GT,$JD946+26),"")</f>
      </c>
      <c r="HV946">
        <f>IF($JE946&gt;=27,INDEX($GT:$GT,$JD946+27),"")</f>
      </c>
      <c r="HW946">
        <f>IF($JE946&gt;=28,INDEX($GT:$GT,$JD946+28),"")</f>
      </c>
      <c r="HX946">
        <f>IF($JE946&gt;=29,INDEX($GT:$GT,$JD946+29),"")</f>
      </c>
      <c r="HY946">
        <f>IF($JE946&gt;=30,INDEX($GT:$GT,$JD946+30),"")</f>
      </c>
      <c r="HZ946">
        <f>IF($JE946&gt;=31,INDEX($GT:$GT,$JD946+31),"")</f>
      </c>
      <c r="IA946">
        <f>IF($JE946&gt;=32,INDEX($GT:$GT,$JD946+32),"")</f>
      </c>
      <c r="IB946">
        <f>IF($JE946&gt;=33,INDEX($GT:$GT,$JD946+33),"")</f>
      </c>
      <c r="IC946">
        <f>IF($JE946&gt;=34,INDEX($GT:$GT,$JD946+34),"")</f>
      </c>
      <c r="ID946">
        <f>IF($JE946&gt;=35,INDEX($GT:$GT,$JD946+35),"")</f>
      </c>
      <c r="IE946">
        <f>IF($JE946&gt;=36,INDEX($GT:$GT,$JD946+36),"")</f>
      </c>
      <c r="IF946">
        <f>IF($JE946&gt;=37,INDEX($GT:$GT,$JD946+37),"")</f>
      </c>
      <c r="IG946">
        <f>IF($JE946&gt;=38,INDEX($GT:$GT,$JD946+38),"")</f>
      </c>
      <c r="IH946">
        <f>IF($JE946&gt;=39,INDEX($GT:$GT,$JD946+39),"")</f>
      </c>
      <c r="II946">
        <f>IF($JE946&gt;=40,INDEX($GT:$GT,$JD946+40),"")</f>
      </c>
      <c r="IJ946">
        <f>IF($JE946&gt;=41,INDEX($GT:$GT,$JD946+41),"")</f>
      </c>
      <c r="IK946">
        <f>IF($JE946&gt;=42,INDEX($GT:$GT,$JD946+42),"")</f>
      </c>
      <c r="IL946">
        <f>IF($JE946&gt;=43,INDEX($GT:$GT,$JD946+43),"")</f>
      </c>
      <c r="IM946">
        <f>IF($JE946&gt;=44,INDEX($GT:$GT,$JD946+44),"")</f>
      </c>
      <c r="IN946">
        <f>IF($JE946&gt;=45,INDEX($GT:$GT,$JD946+45),"")</f>
      </c>
      <c r="IO946">
        <f>IF($JE946&gt;=46,INDEX($GT:$GT,$JD946+46),"")</f>
      </c>
      <c r="IP946">
        <f>IF($JE946&gt;=47,INDEX($GT:$GT,$JD946+47),"")</f>
      </c>
      <c r="IQ946">
        <f>IF($JE946&gt;=48,INDEX($GT:$GT,$JD946+48),"")</f>
      </c>
      <c r="IR946">
        <f>IF($JE946&gt;=49,INDEX($GT:$GT,$JD946+49),"")</f>
      </c>
      <c r="IS946">
        <f>IF($JE946&gt;=50,INDEX($GT:$GT,$JD946+50),"")</f>
      </c>
      <c r="IT946">
        <f>IF($JE946&gt;=51,INDEX($GT:$GT,$JD946+51),"")</f>
      </c>
      <c r="IU946">
        <f>IF($JE946&gt;=52,INDEX($GT:$GT,$JD946+52),"")</f>
      </c>
      <c r="IV946">
        <f>IF($JE946&gt;=53,INDEX($GT:$GT,$JD946+53),"")</f>
      </c>
      <c r="IW946">
        <f>IF($JE946&gt;=54,INDEX($GT:$GT,$JD946+54),"")</f>
      </c>
      <c r="IX946">
        <f>IF($JE946&gt;=55,INDEX($GT:$GT,$JD946+55),"")</f>
      </c>
      <c r="IY946">
        <f>IF($JE946&gt;=56,INDEX($GT:$GT,$JD946+56),"")</f>
      </c>
      <c r="IZ946">
        <f>IF($JE946&gt;=57,INDEX($GT:$GT,$JD946+57),"")</f>
      </c>
      <c r="JA946">
        <f>IF($JE946&gt;=58,INDEX($GT:$GT,$JD946+58),"")</f>
      </c>
      <c r="JB946">
        <f>IF($JE946&gt;=59,INDEX($GT:$GT,$JD946+59),"")</f>
      </c>
      <c r="JC946">
        <f>IF($JE946&gt;=60,INDEX($GT:$GT,$JD946+60),"")</f>
      </c>
      <c r="JD946">
        <f>IFERROR(MATCH($GS946,$GT$2:$GT$322,0)+1,0)</f>
      </c>
      <c r="JE946">
        <f>IFERROR(INDEX($GU$2:$GU$322,MATCH($GS946,$GT$2:$GT$322,0)),0)</f>
      </c>
      <c r="JF946" t="s">
        <v>28</v>
      </c>
      <c r="JG946" t="s">
        <v>28</v>
      </c>
    </row>
    <row r="947" spans="1:267" x14ac:dyDescent="0.25">
      <c r="J947" s="1"/>
      <c r="K947" s="1"/>
      <c r="L947" s="1"/>
      <c r="M947" s="1"/>
      <c r="N947" s="1">
        <f>IFERROR(IF(FIND(" - ",$J947)&gt;0,MID($J947,FIND(" - ",$J947)+3,LEN($J947)),""),"")</f>
      </c>
      <c r="P947" s="1"/>
      <c r="S947" t="s">
        <v>28</v>
      </c>
      <c r="U947">
        <f>IF(OR($S947="",$T947=""),"",IFERROR($S947/$T947,0))</f>
      </c>
      <c r="V947">
        <f>IF($S947="","",
IF($K947="","",
IF(ISNUMBER(SEARCH("exempt",LOWER($K947))),0,
$S947*(VALUE(SUBSTITUTE($K947,"%",""))/100))))</f>
      </c>
      <c r="AB947">
        <f>IF($S947="","",
SUM($S947,$V947,$Z947,$W947,$Y947)-
IF($AA947="",0,VALUE($AA947)))</f>
      </c>
      <c r="AJ947" t="s">
        <v>1811</v>
      </c>
      <c r="AR947">
        <f>IFERROR(LEFT($J947,FIND(" - ",$J947)-1),$J947)</f>
      </c>
      <c r="AU947">
        <f>IF($CJ947&gt;=1,INDEX($AS:$AS,$CI947+1),"")</f>
      </c>
      <c r="AV947">
        <f>IF($CJ947&gt;=2,INDEX($AS:$AS,$CI947+2),"")</f>
      </c>
      <c r="AW947">
        <f>IF($CJ947&gt;=3,INDEX($AS:$AS,$CI947+3),"")</f>
      </c>
      <c r="AX947">
        <f>IF($CJ947&gt;=4,INDEX($AS:$AS,$CI947+4),"")</f>
      </c>
      <c r="AY947">
        <f>IF($CJ947&gt;=5,INDEX($AS:$AS,$CI947+5),"")</f>
      </c>
      <c r="AZ947">
        <f>IF($CJ947&gt;=6,INDEX($AS:$AS,$CI947+6),"")</f>
      </c>
      <c r="BA947">
        <f>IF($CJ947&gt;=7,INDEX($AS:$AS,$CI947+7),"")</f>
      </c>
      <c r="BB947">
        <f>IF($CJ947&gt;=8,INDEX($AS:$AS,$CI947+8),"")</f>
      </c>
      <c r="BC947">
        <f>IF($CJ947&gt;=9,INDEX($AS:$AS,$CI947+9),"")</f>
      </c>
      <c r="BD947">
        <f>IF($CJ947&gt;=10,INDEX($AS:$AS,$CI947+10),"")</f>
      </c>
      <c r="BE947">
        <f>IF($CJ947&gt;=11,INDEX($AS:$AS,$CI947+11),"")</f>
      </c>
      <c r="BF947">
        <f>IF($CJ947&gt;=12,INDEX($AS:$AS,$CI947+12),"")</f>
      </c>
      <c r="BG947">
        <f>IF($CJ947&gt;=13,INDEX($AS:$AS,$CI947+13),"")</f>
      </c>
      <c r="BH947">
        <f>IF($CJ947&gt;=14,INDEX($AS:$AS,$CI947+14),"")</f>
      </c>
      <c r="BI947">
        <f>IF($CJ947&gt;=15,INDEX($AS:$AS,$CI947+15),"")</f>
      </c>
      <c r="BJ947">
        <f>IF($CJ947&gt;=16,INDEX($AS:$AS,$CI947+16),"")</f>
      </c>
      <c r="BK947">
        <f>IF($CJ947&gt;=17,INDEX($AS:$AS,$CI947+17),"")</f>
      </c>
      <c r="BL947">
        <f>IF($CJ947&gt;=18,INDEX($AS:$AS,$CI947+18),"")</f>
      </c>
      <c r="BM947">
        <f>IF($CJ947&gt;=19,INDEX($AS:$AS,$CI947+19),"")</f>
      </c>
      <c r="BN947">
        <f>IF($CJ947&gt;=20,INDEX($AS:$AS,$CI947+20),"")</f>
      </c>
      <c r="BO947">
        <f>IF($CJ947&gt;=21,INDEX($AS:$AS,$CI947+21),"")</f>
      </c>
      <c r="BP947">
        <f>IF($CJ947&gt;=22,INDEX($AS:$AS,$CI947+22),"")</f>
      </c>
      <c r="BQ947">
        <f>IF($CJ947&gt;=23,INDEX($AS:$AS,$CI947+23),"")</f>
      </c>
      <c r="BR947">
        <f>IF($CJ947&gt;=24,INDEX($AS:$AS,$CI947+24),"")</f>
      </c>
      <c r="BS947">
        <f>IF($CJ947&gt;=25,INDEX($AS:$AS,$CI947+25),"")</f>
      </c>
      <c r="BT947">
        <f>IF($CJ947&gt;=26,INDEX($AS:$AS,$CI947+26),"")</f>
      </c>
      <c r="BU947">
        <f>IF($CJ947&gt;=27,INDEX($AS:$AS,$CI947+27),"")</f>
      </c>
      <c r="BV947">
        <f>IF($CJ947&gt;=28,INDEX($AS:$AS,$CI947+28),"")</f>
      </c>
      <c r="BW947">
        <f>IF($CJ947&gt;=29,INDEX($AS:$AS,$CI947+29),"")</f>
      </c>
      <c r="BX947">
        <f>IF($CJ947&gt;=30,INDEX($AS:$AS,$CI947+30),"")</f>
      </c>
      <c r="BY947">
        <f>IF($CJ947&gt;=31,INDEX($AS:$AS,$CI947+31),"")</f>
      </c>
      <c r="BZ947">
        <f>IF($CJ947&gt;=32,INDEX($AS:$AS,$CI947+32),"")</f>
      </c>
      <c r="CA947">
        <f>IF($CJ947&gt;=33,INDEX($AS:$AS,$CI947+33),"")</f>
      </c>
      <c r="CB947">
        <f>IF($CJ947&gt;=34,INDEX($AS:$AS,$CI947+34),"")</f>
      </c>
      <c r="CC947">
        <f>IF($CJ947&gt;=35,INDEX($AS:$AS,$CI947+35),"")</f>
      </c>
      <c r="CD947">
        <f>IF($CJ947&gt;=36,INDEX($AS:$AS,$CI947+36),"")</f>
      </c>
      <c r="CE947">
        <f>IF($CJ947&gt;=37,INDEX($AS:$AS,$CI947+37),"")</f>
      </c>
      <c r="CF947">
        <f>IF($CJ947&gt;=38,INDEX($AS:$AS,$CI947+38),"")</f>
      </c>
      <c r="CG947">
        <f>IF($CJ947&gt;=39,INDEX($AS:$AS,$CI947+39),"")</f>
      </c>
      <c r="CH947">
        <f>IF($CJ947&gt;=40,INDEX($AS:$AS,$CI947+40),"")</f>
      </c>
      <c r="CI947">
        <f>IFERROR(MATCH($AR947,$AS$2:$AS$133,0)+1,0)</f>
      </c>
      <c r="CJ947">
        <f>IFERROR(INDEX($AT$2:$AT$133,MATCH($AR947,$AS$2:$AS$133,0)),0)</f>
      </c>
      <c r="CK947">
        <f>IFERROR(LEFT($O947,FIND(" - ",$O947)-1),$O947)</f>
      </c>
      <c r="CL947" t="s">
        <v>1812</v>
      </c>
      <c r="CM947">
        <v>1</v>
      </c>
      <c r="CN947">
        <f>IF($DI947&gt;=1,INDEX($CL:$CL,$DH947+1),"")</f>
      </c>
      <c r="CO947">
        <f>IF($DI947&gt;=2,INDEX($CL:$CL,$DH947+2),"")</f>
      </c>
      <c r="CP947">
        <f>IF($DI947&gt;=3,INDEX($CL:$CL,$DH947+3),"")</f>
      </c>
      <c r="CQ947">
        <f>IF($DI947&gt;=4,INDEX($CL:$CL,$DH947+4),"")</f>
      </c>
      <c r="CR947">
        <f>IF($DI947&gt;=5,INDEX($CL:$CL,$DH947+5),"")</f>
      </c>
      <c r="CS947">
        <f>IF($DI947&gt;=6,INDEX($CL:$CL,$DH947+6),"")</f>
      </c>
      <c r="CT947">
        <f>IF($DI947&gt;=7,INDEX($CL:$CL,$DH947+7),"")</f>
      </c>
      <c r="CU947">
        <f>IF($DI947&gt;=8,INDEX($CL:$CL,$DH947+8),"")</f>
      </c>
      <c r="CV947">
        <f>IF($DI947&gt;=9,INDEX($CL:$CL,$DH947+9),"")</f>
      </c>
      <c r="CW947">
        <f>IF($DI947&gt;=10,INDEX($CL:$CL,$DH947+10),"")</f>
      </c>
      <c r="CX947">
        <f>IF($DI947&gt;=11,INDEX($CL:$CL,$DH947+11),"")</f>
      </c>
      <c r="CY947">
        <f>IF($DI947&gt;=12,INDEX($CL:$CL,$DH947+12),"")</f>
      </c>
      <c r="CZ947">
        <f>IF($DI947&gt;=13,INDEX($CL:$CL,$DH947+13),"")</f>
      </c>
      <c r="DA947">
        <f>IF($DI947&gt;=14,INDEX($CL:$CL,$DH947+14),"")</f>
      </c>
      <c r="DB947">
        <f>IF($DI947&gt;=15,INDEX($CL:$CL,$DH947+15),"")</f>
      </c>
      <c r="DC947">
        <f>IF($DI947&gt;=16,INDEX($CL:$CL,$DH947+16),"")</f>
      </c>
      <c r="DD947">
        <f>IF($DI947&gt;=17,INDEX($CL:$CL,$DH947+17),"")</f>
      </c>
      <c r="DE947">
        <f>IF($DI947&gt;=18,INDEX($CL:$CL,$DH947+18),"")</f>
      </c>
      <c r="DF947">
        <f>IF($DI947&gt;=19,INDEX($CL:$CL,$DH947+19),"")</f>
      </c>
      <c r="DG947">
        <f>IF($DI947&gt;=20,INDEX($CL:$CL,$DH947+20),"")</f>
      </c>
      <c r="DH947">
        <f>IFERROR(MATCH($CK947,$CL$2:$CL$1558,0)+1,0)</f>
      </c>
      <c r="DI947">
        <f>IFERROR(INDEX($CM$2:$CM$1558,MATCH($CK947,$CL$2:$CL$1558,0)),0)</f>
      </c>
      <c r="DJ947">
        <f>IFERROR(INDEX($AQ:$AQ,MATCH($K947,$AP:$AP,0))&amp;"","")</f>
      </c>
      <c r="DN947">
        <f>IF($GQ947&gt;=1,INDEX($DK:$DK,$GP947+1),"")</f>
      </c>
      <c r="DO947">
        <f>IF($GQ947&gt;=2,INDEX($DK:$DK,$GP947+2),"")</f>
      </c>
      <c r="DP947">
        <f>IF($GQ947&gt;=3,INDEX($DK:$DK,$GP947+3),"")</f>
      </c>
      <c r="DQ947">
        <f>IF($GQ947&gt;=4,INDEX($DK:$DK,$GP947+4),"")</f>
      </c>
      <c r="DR947">
        <f>IF($GQ947&gt;=5,INDEX($DK:$DK,$GP947+5),"")</f>
      </c>
      <c r="DS947">
        <f>IF($GQ947&gt;=6,INDEX($DK:$DK,$GP947+6),"")</f>
      </c>
      <c r="DT947">
        <f>IF($GQ947&gt;=7,INDEX($DK:$DK,$GP947+7),"")</f>
      </c>
      <c r="DU947">
        <f>IF($GQ947&gt;=8,INDEX($DK:$DK,$GP947+8),"")</f>
      </c>
      <c r="DV947">
        <f>IF($GQ947&gt;=9,INDEX($DK:$DK,$GP947+9),"")</f>
      </c>
      <c r="DW947">
        <f>IF($GQ947&gt;=10,INDEX($DK:$DK,$GP947+10),"")</f>
      </c>
      <c r="DX947">
        <f>IF($GQ947&gt;=11,INDEX($DK:$DK,$GP947+11),"")</f>
      </c>
      <c r="DY947">
        <f>IF($GQ947&gt;=12,INDEX($DK:$DK,$GP947+12),"")</f>
      </c>
      <c r="DZ947">
        <f>IF($GQ947&gt;=13,INDEX($DK:$DK,$GP947+13),"")</f>
      </c>
      <c r="EA947">
        <f>IF($GQ947&gt;=14,INDEX($DK:$DK,$GP947+14),"")</f>
      </c>
      <c r="EB947">
        <f>IF($GQ947&gt;=15,INDEX($DK:$DK,$GP947+15),"")</f>
      </c>
      <c r="EC947">
        <f>IF($GQ947&gt;=16,INDEX($DK:$DK,$GP947+16),"")</f>
      </c>
      <c r="ED947">
        <f>IF($GQ947&gt;=17,INDEX($DK:$DK,$GP947+17),"")</f>
      </c>
      <c r="EE947">
        <f>IF($GQ947&gt;=18,INDEX($DK:$DK,$GP947+18),"")</f>
      </c>
      <c r="EF947">
        <f>IF($GQ947&gt;=19,INDEX($DK:$DK,$GP947+19),"")</f>
      </c>
      <c r="EG947">
        <f>IF($GQ947&gt;=20,INDEX($DK:$DK,$GP947+20),"")</f>
      </c>
      <c r="EH947">
        <f>IF($GQ947&gt;=21,INDEX($DK:$DK,$GP947+21),"")</f>
      </c>
      <c r="EI947">
        <f>IF($GQ947&gt;=22,INDEX($DK:$DK,$GP947+22),"")</f>
      </c>
      <c r="EJ947">
        <f>IF($GQ947&gt;=23,INDEX($DK:$DK,$GP947+23),"")</f>
      </c>
      <c r="EK947">
        <f>IF($GQ947&gt;=24,INDEX($DK:$DK,$GP947+24),"")</f>
      </c>
      <c r="EL947">
        <f>IF($GQ947&gt;=25,INDEX($DK:$DK,$GP947+25),"")</f>
      </c>
      <c r="EM947">
        <f>IF($GQ947&gt;=26,INDEX($DK:$DK,$GP947+26),"")</f>
      </c>
      <c r="EN947">
        <f>IF($GQ947&gt;=27,INDEX($DK:$DK,$GP947+27),"")</f>
      </c>
      <c r="EO947">
        <f>IF($GQ947&gt;=28,INDEX($DK:$DK,$GP947+28),"")</f>
      </c>
      <c r="EP947">
        <f>IF($GQ947&gt;=29,INDEX($DK:$DK,$GP947+29),"")</f>
      </c>
      <c r="EQ947">
        <f>IF($GQ947&gt;=30,INDEX($DK:$DK,$GP947+30),"")</f>
      </c>
      <c r="ER947">
        <f>IF($GQ947&gt;=31,INDEX($DK:$DK,$GP947+31),"")</f>
      </c>
      <c r="ES947">
        <f>IF($GQ947&gt;=32,INDEX($DK:$DK,$GP947+32),"")</f>
      </c>
      <c r="ET947">
        <f>IF($GQ947&gt;=33,INDEX($DK:$DK,$GP947+33),"")</f>
      </c>
      <c r="EU947">
        <f>IF($GQ947&gt;=34,INDEX($DK:$DK,$GP947+34),"")</f>
      </c>
      <c r="EV947">
        <f>IF($GQ947&gt;=35,INDEX($DK:$DK,$GP947+35),"")</f>
      </c>
      <c r="EW947">
        <f>IF($GQ947&gt;=36,INDEX($DK:$DK,$GP947+36),"")</f>
      </c>
      <c r="EX947">
        <f>IF($GQ947&gt;=37,INDEX($DK:$DK,$GP947+37),"")</f>
      </c>
      <c r="EY947">
        <f>IF($GQ947&gt;=38,INDEX($DK:$DK,$GP947+38),"")</f>
      </c>
      <c r="EZ947">
        <f>IF($GQ947&gt;=39,INDEX($DK:$DK,$GP947+39),"")</f>
      </c>
      <c r="FA947">
        <f>IF($GQ947&gt;=40,INDEX($DK:$DK,$GP947+40),"")</f>
      </c>
      <c r="FB947">
        <f>IF($GQ947&gt;=1,INDEX($DL:$DL,$GP947+1),"")</f>
      </c>
      <c r="FC947">
        <f>IF($GQ947&gt;=2,INDEX($DL:$DL,$GP947+2),"")</f>
      </c>
      <c r="FD947">
        <f>IF($GQ947&gt;=3,INDEX($DL:$DL,$GP947+3),"")</f>
      </c>
      <c r="FE947">
        <f>IF($GQ947&gt;=4,INDEX($DL:$DL,$GP947+4),"")</f>
      </c>
      <c r="FF947">
        <f>IF($GQ947&gt;=5,INDEX($DL:$DL,$GP947+5),"")</f>
      </c>
      <c r="FG947">
        <f>IF($GQ947&gt;=6,INDEX($DL:$DL,$GP947+6),"")</f>
      </c>
      <c r="FH947">
        <f>IF($GQ947&gt;=7,INDEX($DL:$DL,$GP947+7),"")</f>
      </c>
      <c r="FI947">
        <f>IF($GQ947&gt;=8,INDEX($DL:$DL,$GP947+8),"")</f>
      </c>
      <c r="FJ947">
        <f>IF($GQ947&gt;=9,INDEX($DL:$DL,$GP947+9),"")</f>
      </c>
      <c r="FK947">
        <f>IF($GQ947&gt;=10,INDEX($DL:$DL,$GP947+10),"")</f>
      </c>
      <c r="FL947">
        <f>IF($GQ947&gt;=11,INDEX($DL:$DL,$GP947+11),"")</f>
      </c>
      <c r="FM947">
        <f>IF($GQ947&gt;=12,INDEX($DL:$DL,$GP947+12),"")</f>
      </c>
      <c r="FN947">
        <f>IF($GQ947&gt;=13,INDEX($DL:$DL,$GP947+13),"")</f>
      </c>
      <c r="FO947">
        <f>IF($GQ947&gt;=14,INDEX($DL:$DL,$GP947+14),"")</f>
      </c>
      <c r="FP947">
        <f>IF($GQ947&gt;=15,INDEX($DL:$DL,$GP947+15),"")</f>
      </c>
      <c r="FQ947">
        <f>IF($GQ947&gt;=16,INDEX($DL:$DL,$GP947+16),"")</f>
      </c>
      <c r="FR947">
        <f>IF($GQ947&gt;=17,INDEX($DL:$DL,$GP947+17),"")</f>
      </c>
      <c r="FS947">
        <f>IF($GQ947&gt;=18,INDEX($DL:$DL,$GP947+18),"")</f>
      </c>
      <c r="FT947">
        <f>IF($GQ947&gt;=19,INDEX($DL:$DL,$GP947+19),"")</f>
      </c>
      <c r="FU947">
        <f>IF($GQ947&gt;=20,INDEX($DL:$DL,$GP947+20),"")</f>
      </c>
      <c r="FV947">
        <f>IF($GQ947&gt;=21,INDEX($DL:$DL,$GP947+21),"")</f>
      </c>
      <c r="FW947">
        <f>IF($GQ947&gt;=22,INDEX($DL:$DL,$GP947+22),"")</f>
      </c>
      <c r="FX947">
        <f>IF($GQ947&gt;=23,INDEX($DL:$DL,$GP947+23),"")</f>
      </c>
      <c r="FY947">
        <f>IF($GQ947&gt;=24,INDEX($DL:$DL,$GP947+24),"")</f>
      </c>
      <c r="FZ947">
        <f>IF($GQ947&gt;=25,INDEX($DL:$DL,$GP947+25),"")</f>
      </c>
      <c r="GA947">
        <f>IF($GQ947&gt;=26,INDEX($DL:$DL,$GP947+26),"")</f>
      </c>
      <c r="GB947">
        <f>IF($GQ947&gt;=27,INDEX($DL:$DL,$GP947+27),"")</f>
      </c>
      <c r="GC947">
        <f>IF($GQ947&gt;=28,INDEX($DL:$DL,$GP947+28),"")</f>
      </c>
      <c r="GD947">
        <f>IF($GQ947&gt;=29,INDEX($DL:$DL,$GP947+29),"")</f>
      </c>
      <c r="GE947">
        <f>IF($GQ947&gt;=30,INDEX($DL:$DL,$GP947+30),"")</f>
      </c>
      <c r="GF947">
        <f>IF($GQ947&gt;=31,INDEX($DL:$DL,$GP947+31),"")</f>
      </c>
      <c r="GG947">
        <f>IF($GQ947&gt;=32,INDEX($DL:$DL,$GP947+32),"")</f>
      </c>
      <c r="GH947">
        <f>IF($GQ947&gt;=33,INDEX($DL:$DL,$GP947+33),"")</f>
      </c>
      <c r="GI947">
        <f>IF($GQ947&gt;=34,INDEX($DL:$DL,$GP947+34),"")</f>
      </c>
      <c r="GJ947">
        <f>IF($GQ947&gt;=35,INDEX($DL:$DL,$GP947+35),"")</f>
      </c>
      <c r="GK947">
        <f>IF($GQ947&gt;=36,INDEX($DL:$DL,$GP947+36),"")</f>
      </c>
      <c r="GL947">
        <f>IF($GQ947&gt;=37,INDEX($DL:$DL,$GP947+37),"")</f>
      </c>
      <c r="GM947">
        <f>IF($GQ947&gt;=38,INDEX($DL:$DL,$GP947+38),"")</f>
      </c>
      <c r="GN947">
        <f>IF($GQ947&gt;=39,INDEX($DL:$DL,$GP947+39),"")</f>
      </c>
      <c r="GO947">
        <f>IF($GQ947&gt;=40,INDEX($DL:$DL,$GP947+40),"")</f>
      </c>
      <c r="GP947">
        <f>IFERROR(MATCH($DJ947,$DK$2:$DK$148,0)+1,0)</f>
      </c>
      <c r="GQ947">
        <f>IFERROR(INDEX($DM$2:$DM$148,MATCH($DJ947,$DK$2:$DK$148,0)),0)</f>
      </c>
      <c r="GR947">
        <f>IFERROR(MATCH($L947,$DN$947:$FA$947,0),0)</f>
      </c>
      <c r="GS947">
        <f>IF($GR947&gt;0,INDEX($FB$947:$GO$947,$GR947),"")</f>
      </c>
      <c r="GV947">
        <f>IF($JE947&gt;=1,INDEX($GT:$GT,$JD947+1),"")</f>
      </c>
      <c r="GW947">
        <f>IF($JE947&gt;=2,INDEX($GT:$GT,$JD947+2),"")</f>
      </c>
      <c r="GX947">
        <f>IF($JE947&gt;=3,INDEX($GT:$GT,$JD947+3),"")</f>
      </c>
      <c r="GY947">
        <f>IF($JE947&gt;=4,INDEX($GT:$GT,$JD947+4),"")</f>
      </c>
      <c r="GZ947">
        <f>IF($JE947&gt;=5,INDEX($GT:$GT,$JD947+5),"")</f>
      </c>
      <c r="HA947">
        <f>IF($JE947&gt;=6,INDEX($GT:$GT,$JD947+6),"")</f>
      </c>
      <c r="HB947">
        <f>IF($JE947&gt;=7,INDEX($GT:$GT,$JD947+7),"")</f>
      </c>
      <c r="HC947">
        <f>IF($JE947&gt;=8,INDEX($GT:$GT,$JD947+8),"")</f>
      </c>
      <c r="HD947">
        <f>IF($JE947&gt;=9,INDEX($GT:$GT,$JD947+9),"")</f>
      </c>
      <c r="HE947">
        <f>IF($JE947&gt;=10,INDEX($GT:$GT,$JD947+10),"")</f>
      </c>
      <c r="HF947">
        <f>IF($JE947&gt;=11,INDEX($GT:$GT,$JD947+11),"")</f>
      </c>
      <c r="HG947">
        <f>IF($JE947&gt;=12,INDEX($GT:$GT,$JD947+12),"")</f>
      </c>
      <c r="HH947">
        <f>IF($JE947&gt;=13,INDEX($GT:$GT,$JD947+13),"")</f>
      </c>
      <c r="HI947">
        <f>IF($JE947&gt;=14,INDEX($GT:$GT,$JD947+14),"")</f>
      </c>
      <c r="HJ947">
        <f>IF($JE947&gt;=15,INDEX($GT:$GT,$JD947+15),"")</f>
      </c>
      <c r="HK947">
        <f>IF($JE947&gt;=16,INDEX($GT:$GT,$JD947+16),"")</f>
      </c>
      <c r="HL947">
        <f>IF($JE947&gt;=17,INDEX($GT:$GT,$JD947+17),"")</f>
      </c>
      <c r="HM947">
        <f>IF($JE947&gt;=18,INDEX($GT:$GT,$JD947+18),"")</f>
      </c>
      <c r="HN947">
        <f>IF($JE947&gt;=19,INDEX($GT:$GT,$JD947+19),"")</f>
      </c>
      <c r="HO947">
        <f>IF($JE947&gt;=20,INDEX($GT:$GT,$JD947+20),"")</f>
      </c>
      <c r="HP947">
        <f>IF($JE947&gt;=21,INDEX($GT:$GT,$JD947+21),"")</f>
      </c>
      <c r="HQ947">
        <f>IF($JE947&gt;=22,INDEX($GT:$GT,$JD947+22),"")</f>
      </c>
      <c r="HR947">
        <f>IF($JE947&gt;=23,INDEX($GT:$GT,$JD947+23),"")</f>
      </c>
      <c r="HS947">
        <f>IF($JE947&gt;=24,INDEX($GT:$GT,$JD947+24),"")</f>
      </c>
      <c r="HT947">
        <f>IF($JE947&gt;=25,INDEX($GT:$GT,$JD947+25),"")</f>
      </c>
      <c r="HU947">
        <f>IF($JE947&gt;=26,INDEX($GT:$GT,$JD947+26),"")</f>
      </c>
      <c r="HV947">
        <f>IF($JE947&gt;=27,INDEX($GT:$GT,$JD947+27),"")</f>
      </c>
      <c r="HW947">
        <f>IF($JE947&gt;=28,INDEX($GT:$GT,$JD947+28),"")</f>
      </c>
      <c r="HX947">
        <f>IF($JE947&gt;=29,INDEX($GT:$GT,$JD947+29),"")</f>
      </c>
      <c r="HY947">
        <f>IF($JE947&gt;=30,INDEX($GT:$GT,$JD947+30),"")</f>
      </c>
      <c r="HZ947">
        <f>IF($JE947&gt;=31,INDEX($GT:$GT,$JD947+31),"")</f>
      </c>
      <c r="IA947">
        <f>IF($JE947&gt;=32,INDEX($GT:$GT,$JD947+32),"")</f>
      </c>
      <c r="IB947">
        <f>IF($JE947&gt;=33,INDEX($GT:$GT,$JD947+33),"")</f>
      </c>
      <c r="IC947">
        <f>IF($JE947&gt;=34,INDEX($GT:$GT,$JD947+34),"")</f>
      </c>
      <c r="ID947">
        <f>IF($JE947&gt;=35,INDEX($GT:$GT,$JD947+35),"")</f>
      </c>
      <c r="IE947">
        <f>IF($JE947&gt;=36,INDEX($GT:$GT,$JD947+36),"")</f>
      </c>
      <c r="IF947">
        <f>IF($JE947&gt;=37,INDEX($GT:$GT,$JD947+37),"")</f>
      </c>
      <c r="IG947">
        <f>IF($JE947&gt;=38,INDEX($GT:$GT,$JD947+38),"")</f>
      </c>
      <c r="IH947">
        <f>IF($JE947&gt;=39,INDEX($GT:$GT,$JD947+39),"")</f>
      </c>
      <c r="II947">
        <f>IF($JE947&gt;=40,INDEX($GT:$GT,$JD947+40),"")</f>
      </c>
      <c r="IJ947">
        <f>IF($JE947&gt;=41,INDEX($GT:$GT,$JD947+41),"")</f>
      </c>
      <c r="IK947">
        <f>IF($JE947&gt;=42,INDEX($GT:$GT,$JD947+42),"")</f>
      </c>
      <c r="IL947">
        <f>IF($JE947&gt;=43,INDEX($GT:$GT,$JD947+43),"")</f>
      </c>
      <c r="IM947">
        <f>IF($JE947&gt;=44,INDEX($GT:$GT,$JD947+44),"")</f>
      </c>
      <c r="IN947">
        <f>IF($JE947&gt;=45,INDEX($GT:$GT,$JD947+45),"")</f>
      </c>
      <c r="IO947">
        <f>IF($JE947&gt;=46,INDEX($GT:$GT,$JD947+46),"")</f>
      </c>
      <c r="IP947">
        <f>IF($JE947&gt;=47,INDEX($GT:$GT,$JD947+47),"")</f>
      </c>
      <c r="IQ947">
        <f>IF($JE947&gt;=48,INDEX($GT:$GT,$JD947+48),"")</f>
      </c>
      <c r="IR947">
        <f>IF($JE947&gt;=49,INDEX($GT:$GT,$JD947+49),"")</f>
      </c>
      <c r="IS947">
        <f>IF($JE947&gt;=50,INDEX($GT:$GT,$JD947+50),"")</f>
      </c>
      <c r="IT947">
        <f>IF($JE947&gt;=51,INDEX($GT:$GT,$JD947+51),"")</f>
      </c>
      <c r="IU947">
        <f>IF($JE947&gt;=52,INDEX($GT:$GT,$JD947+52),"")</f>
      </c>
      <c r="IV947">
        <f>IF($JE947&gt;=53,INDEX($GT:$GT,$JD947+53),"")</f>
      </c>
      <c r="IW947">
        <f>IF($JE947&gt;=54,INDEX($GT:$GT,$JD947+54),"")</f>
      </c>
      <c r="IX947">
        <f>IF($JE947&gt;=55,INDEX($GT:$GT,$JD947+55),"")</f>
      </c>
      <c r="IY947">
        <f>IF($JE947&gt;=56,INDEX($GT:$GT,$JD947+56),"")</f>
      </c>
      <c r="IZ947">
        <f>IF($JE947&gt;=57,INDEX($GT:$GT,$JD947+57),"")</f>
      </c>
      <c r="JA947">
        <f>IF($JE947&gt;=58,INDEX($GT:$GT,$JD947+58),"")</f>
      </c>
      <c r="JB947">
        <f>IF($JE947&gt;=59,INDEX($GT:$GT,$JD947+59),"")</f>
      </c>
      <c r="JC947">
        <f>IF($JE947&gt;=60,INDEX($GT:$GT,$JD947+60),"")</f>
      </c>
      <c r="JD947">
        <f>IFERROR(MATCH($GS947,$GT$2:$GT$322,0)+1,0)</f>
      </c>
      <c r="JE947">
        <f>IFERROR(INDEX($GU$2:$GU$322,MATCH($GS947,$GT$2:$GT$322,0)),0)</f>
      </c>
      <c r="JF947" t="s">
        <v>28</v>
      </c>
      <c r="JG947" t="s">
        <v>28</v>
      </c>
    </row>
    <row r="948" spans="1:267" x14ac:dyDescent="0.25">
      <c r="J948" s="1"/>
      <c r="K948" s="1"/>
      <c r="L948" s="1"/>
      <c r="M948" s="1"/>
      <c r="N948" s="1">
        <f>IFERROR(IF(FIND(" - ",$J948)&gt;0,MID($J948,FIND(" - ",$J948)+3,LEN($J948)),""),"")</f>
      </c>
      <c r="P948" s="1"/>
      <c r="S948" t="s">
        <v>28</v>
      </c>
      <c r="U948">
        <f>IF(OR($S948="",$T948=""),"",IFERROR($S948/$T948,0))</f>
      </c>
      <c r="V948">
        <f>IF($S948="","",
IF($K948="","",
IF(ISNUMBER(SEARCH("exempt",LOWER($K948))),0,
$S948*(VALUE(SUBSTITUTE($K948,"%",""))/100))))</f>
      </c>
      <c r="AB948">
        <f>IF($S948="","",
SUM($S948,$V948,$Z948,$W948,$Y948)-
IF($AA948="",0,VALUE($AA948)))</f>
      </c>
      <c r="AJ948" t="s">
        <v>1813</v>
      </c>
      <c r="AR948">
        <f>IFERROR(LEFT($J948,FIND(" - ",$J948)-1),$J948)</f>
      </c>
      <c r="AU948">
        <f>IF($CJ948&gt;=1,INDEX($AS:$AS,$CI948+1),"")</f>
      </c>
      <c r="AV948">
        <f>IF($CJ948&gt;=2,INDEX($AS:$AS,$CI948+2),"")</f>
      </c>
      <c r="AW948">
        <f>IF($CJ948&gt;=3,INDEX($AS:$AS,$CI948+3),"")</f>
      </c>
      <c r="AX948">
        <f>IF($CJ948&gt;=4,INDEX($AS:$AS,$CI948+4),"")</f>
      </c>
      <c r="AY948">
        <f>IF($CJ948&gt;=5,INDEX($AS:$AS,$CI948+5),"")</f>
      </c>
      <c r="AZ948">
        <f>IF($CJ948&gt;=6,INDEX($AS:$AS,$CI948+6),"")</f>
      </c>
      <c r="BA948">
        <f>IF($CJ948&gt;=7,INDEX($AS:$AS,$CI948+7),"")</f>
      </c>
      <c r="BB948">
        <f>IF($CJ948&gt;=8,INDEX($AS:$AS,$CI948+8),"")</f>
      </c>
      <c r="BC948">
        <f>IF($CJ948&gt;=9,INDEX($AS:$AS,$CI948+9),"")</f>
      </c>
      <c r="BD948">
        <f>IF($CJ948&gt;=10,INDEX($AS:$AS,$CI948+10),"")</f>
      </c>
      <c r="BE948">
        <f>IF($CJ948&gt;=11,INDEX($AS:$AS,$CI948+11),"")</f>
      </c>
      <c r="BF948">
        <f>IF($CJ948&gt;=12,INDEX($AS:$AS,$CI948+12),"")</f>
      </c>
      <c r="BG948">
        <f>IF($CJ948&gt;=13,INDEX($AS:$AS,$CI948+13),"")</f>
      </c>
      <c r="BH948">
        <f>IF($CJ948&gt;=14,INDEX($AS:$AS,$CI948+14),"")</f>
      </c>
      <c r="BI948">
        <f>IF($CJ948&gt;=15,INDEX($AS:$AS,$CI948+15),"")</f>
      </c>
      <c r="BJ948">
        <f>IF($CJ948&gt;=16,INDEX($AS:$AS,$CI948+16),"")</f>
      </c>
      <c r="BK948">
        <f>IF($CJ948&gt;=17,INDEX($AS:$AS,$CI948+17),"")</f>
      </c>
      <c r="BL948">
        <f>IF($CJ948&gt;=18,INDEX($AS:$AS,$CI948+18),"")</f>
      </c>
      <c r="BM948">
        <f>IF($CJ948&gt;=19,INDEX($AS:$AS,$CI948+19),"")</f>
      </c>
      <c r="BN948">
        <f>IF($CJ948&gt;=20,INDEX($AS:$AS,$CI948+20),"")</f>
      </c>
      <c r="BO948">
        <f>IF($CJ948&gt;=21,INDEX($AS:$AS,$CI948+21),"")</f>
      </c>
      <c r="BP948">
        <f>IF($CJ948&gt;=22,INDEX($AS:$AS,$CI948+22),"")</f>
      </c>
      <c r="BQ948">
        <f>IF($CJ948&gt;=23,INDEX($AS:$AS,$CI948+23),"")</f>
      </c>
      <c r="BR948">
        <f>IF($CJ948&gt;=24,INDEX($AS:$AS,$CI948+24),"")</f>
      </c>
      <c r="BS948">
        <f>IF($CJ948&gt;=25,INDEX($AS:$AS,$CI948+25),"")</f>
      </c>
      <c r="BT948">
        <f>IF($CJ948&gt;=26,INDEX($AS:$AS,$CI948+26),"")</f>
      </c>
      <c r="BU948">
        <f>IF($CJ948&gt;=27,INDEX($AS:$AS,$CI948+27),"")</f>
      </c>
      <c r="BV948">
        <f>IF($CJ948&gt;=28,INDEX($AS:$AS,$CI948+28),"")</f>
      </c>
      <c r="BW948">
        <f>IF($CJ948&gt;=29,INDEX($AS:$AS,$CI948+29),"")</f>
      </c>
      <c r="BX948">
        <f>IF($CJ948&gt;=30,INDEX($AS:$AS,$CI948+30),"")</f>
      </c>
      <c r="BY948">
        <f>IF($CJ948&gt;=31,INDEX($AS:$AS,$CI948+31),"")</f>
      </c>
      <c r="BZ948">
        <f>IF($CJ948&gt;=32,INDEX($AS:$AS,$CI948+32),"")</f>
      </c>
      <c r="CA948">
        <f>IF($CJ948&gt;=33,INDEX($AS:$AS,$CI948+33),"")</f>
      </c>
      <c r="CB948">
        <f>IF($CJ948&gt;=34,INDEX($AS:$AS,$CI948+34),"")</f>
      </c>
      <c r="CC948">
        <f>IF($CJ948&gt;=35,INDEX($AS:$AS,$CI948+35),"")</f>
      </c>
      <c r="CD948">
        <f>IF($CJ948&gt;=36,INDEX($AS:$AS,$CI948+36),"")</f>
      </c>
      <c r="CE948">
        <f>IF($CJ948&gt;=37,INDEX($AS:$AS,$CI948+37),"")</f>
      </c>
      <c r="CF948">
        <f>IF($CJ948&gt;=38,INDEX($AS:$AS,$CI948+38),"")</f>
      </c>
      <c r="CG948">
        <f>IF($CJ948&gt;=39,INDEX($AS:$AS,$CI948+39),"")</f>
      </c>
      <c r="CH948">
        <f>IF($CJ948&gt;=40,INDEX($AS:$AS,$CI948+40),"")</f>
      </c>
      <c r="CI948">
        <f>IFERROR(MATCH($AR948,$AS$2:$AS$133,0)+1,0)</f>
      </c>
      <c r="CJ948">
        <f>IFERROR(INDEX($AT$2:$AT$133,MATCH($AR948,$AS$2:$AS$133,0)),0)</f>
      </c>
      <c r="CK948">
        <f>IFERROR(LEFT($O948,FIND(" - ",$O948)-1),$O948)</f>
      </c>
      <c r="CL948" t="s">
        <v>113</v>
      </c>
      <c r="CN948">
        <f>IF($DI948&gt;=1,INDEX($CL:$CL,$DH948+1),"")</f>
      </c>
      <c r="CO948">
        <f>IF($DI948&gt;=2,INDEX($CL:$CL,$DH948+2),"")</f>
      </c>
      <c r="CP948">
        <f>IF($DI948&gt;=3,INDEX($CL:$CL,$DH948+3),"")</f>
      </c>
      <c r="CQ948">
        <f>IF($DI948&gt;=4,INDEX($CL:$CL,$DH948+4),"")</f>
      </c>
      <c r="CR948">
        <f>IF($DI948&gt;=5,INDEX($CL:$CL,$DH948+5),"")</f>
      </c>
      <c r="CS948">
        <f>IF($DI948&gt;=6,INDEX($CL:$CL,$DH948+6),"")</f>
      </c>
      <c r="CT948">
        <f>IF($DI948&gt;=7,INDEX($CL:$CL,$DH948+7),"")</f>
      </c>
      <c r="CU948">
        <f>IF($DI948&gt;=8,INDEX($CL:$CL,$DH948+8),"")</f>
      </c>
      <c r="CV948">
        <f>IF($DI948&gt;=9,INDEX($CL:$CL,$DH948+9),"")</f>
      </c>
      <c r="CW948">
        <f>IF($DI948&gt;=10,INDEX($CL:$CL,$DH948+10),"")</f>
      </c>
      <c r="CX948">
        <f>IF($DI948&gt;=11,INDEX($CL:$CL,$DH948+11),"")</f>
      </c>
      <c r="CY948">
        <f>IF($DI948&gt;=12,INDEX($CL:$CL,$DH948+12),"")</f>
      </c>
      <c r="CZ948">
        <f>IF($DI948&gt;=13,INDEX($CL:$CL,$DH948+13),"")</f>
      </c>
      <c r="DA948">
        <f>IF($DI948&gt;=14,INDEX($CL:$CL,$DH948+14),"")</f>
      </c>
      <c r="DB948">
        <f>IF($DI948&gt;=15,INDEX($CL:$CL,$DH948+15),"")</f>
      </c>
      <c r="DC948">
        <f>IF($DI948&gt;=16,INDEX($CL:$CL,$DH948+16),"")</f>
      </c>
      <c r="DD948">
        <f>IF($DI948&gt;=17,INDEX($CL:$CL,$DH948+17),"")</f>
      </c>
      <c r="DE948">
        <f>IF($DI948&gt;=18,INDEX($CL:$CL,$DH948+18),"")</f>
      </c>
      <c r="DF948">
        <f>IF($DI948&gt;=19,INDEX($CL:$CL,$DH948+19),"")</f>
      </c>
      <c r="DG948">
        <f>IF($DI948&gt;=20,INDEX($CL:$CL,$DH948+20),"")</f>
      </c>
      <c r="DH948">
        <f>IFERROR(MATCH($CK948,$CL$2:$CL$1558,0)+1,0)</f>
      </c>
      <c r="DI948">
        <f>IFERROR(INDEX($CM$2:$CM$1558,MATCH($CK948,$CL$2:$CL$1558,0)),0)</f>
      </c>
      <c r="DJ948">
        <f>IFERROR(INDEX($AQ:$AQ,MATCH($K948,$AP:$AP,0))&amp;"","")</f>
      </c>
      <c r="DN948">
        <f>IF($GQ948&gt;=1,INDEX($DK:$DK,$GP948+1),"")</f>
      </c>
      <c r="DO948">
        <f>IF($GQ948&gt;=2,INDEX($DK:$DK,$GP948+2),"")</f>
      </c>
      <c r="DP948">
        <f>IF($GQ948&gt;=3,INDEX($DK:$DK,$GP948+3),"")</f>
      </c>
      <c r="DQ948">
        <f>IF($GQ948&gt;=4,INDEX($DK:$DK,$GP948+4),"")</f>
      </c>
      <c r="DR948">
        <f>IF($GQ948&gt;=5,INDEX($DK:$DK,$GP948+5),"")</f>
      </c>
      <c r="DS948">
        <f>IF($GQ948&gt;=6,INDEX($DK:$DK,$GP948+6),"")</f>
      </c>
      <c r="DT948">
        <f>IF($GQ948&gt;=7,INDEX($DK:$DK,$GP948+7),"")</f>
      </c>
      <c r="DU948">
        <f>IF($GQ948&gt;=8,INDEX($DK:$DK,$GP948+8),"")</f>
      </c>
      <c r="DV948">
        <f>IF($GQ948&gt;=9,INDEX($DK:$DK,$GP948+9),"")</f>
      </c>
      <c r="DW948">
        <f>IF($GQ948&gt;=10,INDEX($DK:$DK,$GP948+10),"")</f>
      </c>
      <c r="DX948">
        <f>IF($GQ948&gt;=11,INDEX($DK:$DK,$GP948+11),"")</f>
      </c>
      <c r="DY948">
        <f>IF($GQ948&gt;=12,INDEX($DK:$DK,$GP948+12),"")</f>
      </c>
      <c r="DZ948">
        <f>IF($GQ948&gt;=13,INDEX($DK:$DK,$GP948+13),"")</f>
      </c>
      <c r="EA948">
        <f>IF($GQ948&gt;=14,INDEX($DK:$DK,$GP948+14),"")</f>
      </c>
      <c r="EB948">
        <f>IF($GQ948&gt;=15,INDEX($DK:$DK,$GP948+15),"")</f>
      </c>
      <c r="EC948">
        <f>IF($GQ948&gt;=16,INDEX($DK:$DK,$GP948+16),"")</f>
      </c>
      <c r="ED948">
        <f>IF($GQ948&gt;=17,INDEX($DK:$DK,$GP948+17),"")</f>
      </c>
      <c r="EE948">
        <f>IF($GQ948&gt;=18,INDEX($DK:$DK,$GP948+18),"")</f>
      </c>
      <c r="EF948">
        <f>IF($GQ948&gt;=19,INDEX($DK:$DK,$GP948+19),"")</f>
      </c>
      <c r="EG948">
        <f>IF($GQ948&gt;=20,INDEX($DK:$DK,$GP948+20),"")</f>
      </c>
      <c r="EH948">
        <f>IF($GQ948&gt;=21,INDEX($DK:$DK,$GP948+21),"")</f>
      </c>
      <c r="EI948">
        <f>IF($GQ948&gt;=22,INDEX($DK:$DK,$GP948+22),"")</f>
      </c>
      <c r="EJ948">
        <f>IF($GQ948&gt;=23,INDEX($DK:$DK,$GP948+23),"")</f>
      </c>
      <c r="EK948">
        <f>IF($GQ948&gt;=24,INDEX($DK:$DK,$GP948+24),"")</f>
      </c>
      <c r="EL948">
        <f>IF($GQ948&gt;=25,INDEX($DK:$DK,$GP948+25),"")</f>
      </c>
      <c r="EM948">
        <f>IF($GQ948&gt;=26,INDEX($DK:$DK,$GP948+26),"")</f>
      </c>
      <c r="EN948">
        <f>IF($GQ948&gt;=27,INDEX($DK:$DK,$GP948+27),"")</f>
      </c>
      <c r="EO948">
        <f>IF($GQ948&gt;=28,INDEX($DK:$DK,$GP948+28),"")</f>
      </c>
      <c r="EP948">
        <f>IF($GQ948&gt;=29,INDEX($DK:$DK,$GP948+29),"")</f>
      </c>
      <c r="EQ948">
        <f>IF($GQ948&gt;=30,INDEX($DK:$DK,$GP948+30),"")</f>
      </c>
      <c r="ER948">
        <f>IF($GQ948&gt;=31,INDEX($DK:$DK,$GP948+31),"")</f>
      </c>
      <c r="ES948">
        <f>IF($GQ948&gt;=32,INDEX($DK:$DK,$GP948+32),"")</f>
      </c>
      <c r="ET948">
        <f>IF($GQ948&gt;=33,INDEX($DK:$DK,$GP948+33),"")</f>
      </c>
      <c r="EU948">
        <f>IF($GQ948&gt;=34,INDEX($DK:$DK,$GP948+34),"")</f>
      </c>
      <c r="EV948">
        <f>IF($GQ948&gt;=35,INDEX($DK:$DK,$GP948+35),"")</f>
      </c>
      <c r="EW948">
        <f>IF($GQ948&gt;=36,INDEX($DK:$DK,$GP948+36),"")</f>
      </c>
      <c r="EX948">
        <f>IF($GQ948&gt;=37,INDEX($DK:$DK,$GP948+37),"")</f>
      </c>
      <c r="EY948">
        <f>IF($GQ948&gt;=38,INDEX($DK:$DK,$GP948+38),"")</f>
      </c>
      <c r="EZ948">
        <f>IF($GQ948&gt;=39,INDEX($DK:$DK,$GP948+39),"")</f>
      </c>
      <c r="FA948">
        <f>IF($GQ948&gt;=40,INDEX($DK:$DK,$GP948+40),"")</f>
      </c>
      <c r="FB948">
        <f>IF($GQ948&gt;=1,INDEX($DL:$DL,$GP948+1),"")</f>
      </c>
      <c r="FC948">
        <f>IF($GQ948&gt;=2,INDEX($DL:$DL,$GP948+2),"")</f>
      </c>
      <c r="FD948">
        <f>IF($GQ948&gt;=3,INDEX($DL:$DL,$GP948+3),"")</f>
      </c>
      <c r="FE948">
        <f>IF($GQ948&gt;=4,INDEX($DL:$DL,$GP948+4),"")</f>
      </c>
      <c r="FF948">
        <f>IF($GQ948&gt;=5,INDEX($DL:$DL,$GP948+5),"")</f>
      </c>
      <c r="FG948">
        <f>IF($GQ948&gt;=6,INDEX($DL:$DL,$GP948+6),"")</f>
      </c>
      <c r="FH948">
        <f>IF($GQ948&gt;=7,INDEX($DL:$DL,$GP948+7),"")</f>
      </c>
      <c r="FI948">
        <f>IF($GQ948&gt;=8,INDEX($DL:$DL,$GP948+8),"")</f>
      </c>
      <c r="FJ948">
        <f>IF($GQ948&gt;=9,INDEX($DL:$DL,$GP948+9),"")</f>
      </c>
      <c r="FK948">
        <f>IF($GQ948&gt;=10,INDEX($DL:$DL,$GP948+10),"")</f>
      </c>
      <c r="FL948">
        <f>IF($GQ948&gt;=11,INDEX($DL:$DL,$GP948+11),"")</f>
      </c>
      <c r="FM948">
        <f>IF($GQ948&gt;=12,INDEX($DL:$DL,$GP948+12),"")</f>
      </c>
      <c r="FN948">
        <f>IF($GQ948&gt;=13,INDEX($DL:$DL,$GP948+13),"")</f>
      </c>
      <c r="FO948">
        <f>IF($GQ948&gt;=14,INDEX($DL:$DL,$GP948+14),"")</f>
      </c>
      <c r="FP948">
        <f>IF($GQ948&gt;=15,INDEX($DL:$DL,$GP948+15),"")</f>
      </c>
      <c r="FQ948">
        <f>IF($GQ948&gt;=16,INDEX($DL:$DL,$GP948+16),"")</f>
      </c>
      <c r="FR948">
        <f>IF($GQ948&gt;=17,INDEX($DL:$DL,$GP948+17),"")</f>
      </c>
      <c r="FS948">
        <f>IF($GQ948&gt;=18,INDEX($DL:$DL,$GP948+18),"")</f>
      </c>
      <c r="FT948">
        <f>IF($GQ948&gt;=19,INDEX($DL:$DL,$GP948+19),"")</f>
      </c>
      <c r="FU948">
        <f>IF($GQ948&gt;=20,INDEX($DL:$DL,$GP948+20),"")</f>
      </c>
      <c r="FV948">
        <f>IF($GQ948&gt;=21,INDEX($DL:$DL,$GP948+21),"")</f>
      </c>
      <c r="FW948">
        <f>IF($GQ948&gt;=22,INDEX($DL:$DL,$GP948+22),"")</f>
      </c>
      <c r="FX948">
        <f>IF($GQ948&gt;=23,INDEX($DL:$DL,$GP948+23),"")</f>
      </c>
      <c r="FY948">
        <f>IF($GQ948&gt;=24,INDEX($DL:$DL,$GP948+24),"")</f>
      </c>
      <c r="FZ948">
        <f>IF($GQ948&gt;=25,INDEX($DL:$DL,$GP948+25),"")</f>
      </c>
      <c r="GA948">
        <f>IF($GQ948&gt;=26,INDEX($DL:$DL,$GP948+26),"")</f>
      </c>
      <c r="GB948">
        <f>IF($GQ948&gt;=27,INDEX($DL:$DL,$GP948+27),"")</f>
      </c>
      <c r="GC948">
        <f>IF($GQ948&gt;=28,INDEX($DL:$DL,$GP948+28),"")</f>
      </c>
      <c r="GD948">
        <f>IF($GQ948&gt;=29,INDEX($DL:$DL,$GP948+29),"")</f>
      </c>
      <c r="GE948">
        <f>IF($GQ948&gt;=30,INDEX($DL:$DL,$GP948+30),"")</f>
      </c>
      <c r="GF948">
        <f>IF($GQ948&gt;=31,INDEX($DL:$DL,$GP948+31),"")</f>
      </c>
      <c r="GG948">
        <f>IF($GQ948&gt;=32,INDEX($DL:$DL,$GP948+32),"")</f>
      </c>
      <c r="GH948">
        <f>IF($GQ948&gt;=33,INDEX($DL:$DL,$GP948+33),"")</f>
      </c>
      <c r="GI948">
        <f>IF($GQ948&gt;=34,INDEX($DL:$DL,$GP948+34),"")</f>
      </c>
      <c r="GJ948">
        <f>IF($GQ948&gt;=35,INDEX($DL:$DL,$GP948+35),"")</f>
      </c>
      <c r="GK948">
        <f>IF($GQ948&gt;=36,INDEX($DL:$DL,$GP948+36),"")</f>
      </c>
      <c r="GL948">
        <f>IF($GQ948&gt;=37,INDEX($DL:$DL,$GP948+37),"")</f>
      </c>
      <c r="GM948">
        <f>IF($GQ948&gt;=38,INDEX($DL:$DL,$GP948+38),"")</f>
      </c>
      <c r="GN948">
        <f>IF($GQ948&gt;=39,INDEX($DL:$DL,$GP948+39),"")</f>
      </c>
      <c r="GO948">
        <f>IF($GQ948&gt;=40,INDEX($DL:$DL,$GP948+40),"")</f>
      </c>
      <c r="GP948">
        <f>IFERROR(MATCH($DJ948,$DK$2:$DK$148,0)+1,0)</f>
      </c>
      <c r="GQ948">
        <f>IFERROR(INDEX($DM$2:$DM$148,MATCH($DJ948,$DK$2:$DK$148,0)),0)</f>
      </c>
      <c r="GR948">
        <f>IFERROR(MATCH($L948,$DN$948:$FA$948,0),0)</f>
      </c>
      <c r="GS948">
        <f>IF($GR948&gt;0,INDEX($FB$948:$GO$948,$GR948),"")</f>
      </c>
      <c r="GV948">
        <f>IF($JE948&gt;=1,INDEX($GT:$GT,$JD948+1),"")</f>
      </c>
      <c r="GW948">
        <f>IF($JE948&gt;=2,INDEX($GT:$GT,$JD948+2),"")</f>
      </c>
      <c r="GX948">
        <f>IF($JE948&gt;=3,INDEX($GT:$GT,$JD948+3),"")</f>
      </c>
      <c r="GY948">
        <f>IF($JE948&gt;=4,INDEX($GT:$GT,$JD948+4),"")</f>
      </c>
      <c r="GZ948">
        <f>IF($JE948&gt;=5,INDEX($GT:$GT,$JD948+5),"")</f>
      </c>
      <c r="HA948">
        <f>IF($JE948&gt;=6,INDEX($GT:$GT,$JD948+6),"")</f>
      </c>
      <c r="HB948">
        <f>IF($JE948&gt;=7,INDEX($GT:$GT,$JD948+7),"")</f>
      </c>
      <c r="HC948">
        <f>IF($JE948&gt;=8,INDEX($GT:$GT,$JD948+8),"")</f>
      </c>
      <c r="HD948">
        <f>IF($JE948&gt;=9,INDEX($GT:$GT,$JD948+9),"")</f>
      </c>
      <c r="HE948">
        <f>IF($JE948&gt;=10,INDEX($GT:$GT,$JD948+10),"")</f>
      </c>
      <c r="HF948">
        <f>IF($JE948&gt;=11,INDEX($GT:$GT,$JD948+11),"")</f>
      </c>
      <c r="HG948">
        <f>IF($JE948&gt;=12,INDEX($GT:$GT,$JD948+12),"")</f>
      </c>
      <c r="HH948">
        <f>IF($JE948&gt;=13,INDEX($GT:$GT,$JD948+13),"")</f>
      </c>
      <c r="HI948">
        <f>IF($JE948&gt;=14,INDEX($GT:$GT,$JD948+14),"")</f>
      </c>
      <c r="HJ948">
        <f>IF($JE948&gt;=15,INDEX($GT:$GT,$JD948+15),"")</f>
      </c>
      <c r="HK948">
        <f>IF($JE948&gt;=16,INDEX($GT:$GT,$JD948+16),"")</f>
      </c>
      <c r="HL948">
        <f>IF($JE948&gt;=17,INDEX($GT:$GT,$JD948+17),"")</f>
      </c>
      <c r="HM948">
        <f>IF($JE948&gt;=18,INDEX($GT:$GT,$JD948+18),"")</f>
      </c>
      <c r="HN948">
        <f>IF($JE948&gt;=19,INDEX($GT:$GT,$JD948+19),"")</f>
      </c>
      <c r="HO948">
        <f>IF($JE948&gt;=20,INDEX($GT:$GT,$JD948+20),"")</f>
      </c>
      <c r="HP948">
        <f>IF($JE948&gt;=21,INDEX($GT:$GT,$JD948+21),"")</f>
      </c>
      <c r="HQ948">
        <f>IF($JE948&gt;=22,INDEX($GT:$GT,$JD948+22),"")</f>
      </c>
      <c r="HR948">
        <f>IF($JE948&gt;=23,INDEX($GT:$GT,$JD948+23),"")</f>
      </c>
      <c r="HS948">
        <f>IF($JE948&gt;=24,INDEX($GT:$GT,$JD948+24),"")</f>
      </c>
      <c r="HT948">
        <f>IF($JE948&gt;=25,INDEX($GT:$GT,$JD948+25),"")</f>
      </c>
      <c r="HU948">
        <f>IF($JE948&gt;=26,INDEX($GT:$GT,$JD948+26),"")</f>
      </c>
      <c r="HV948">
        <f>IF($JE948&gt;=27,INDEX($GT:$GT,$JD948+27),"")</f>
      </c>
      <c r="HW948">
        <f>IF($JE948&gt;=28,INDEX($GT:$GT,$JD948+28),"")</f>
      </c>
      <c r="HX948">
        <f>IF($JE948&gt;=29,INDEX($GT:$GT,$JD948+29),"")</f>
      </c>
      <c r="HY948">
        <f>IF($JE948&gt;=30,INDEX($GT:$GT,$JD948+30),"")</f>
      </c>
      <c r="HZ948">
        <f>IF($JE948&gt;=31,INDEX($GT:$GT,$JD948+31),"")</f>
      </c>
      <c r="IA948">
        <f>IF($JE948&gt;=32,INDEX($GT:$GT,$JD948+32),"")</f>
      </c>
      <c r="IB948">
        <f>IF($JE948&gt;=33,INDEX($GT:$GT,$JD948+33),"")</f>
      </c>
      <c r="IC948">
        <f>IF($JE948&gt;=34,INDEX($GT:$GT,$JD948+34),"")</f>
      </c>
      <c r="ID948">
        <f>IF($JE948&gt;=35,INDEX($GT:$GT,$JD948+35),"")</f>
      </c>
      <c r="IE948">
        <f>IF($JE948&gt;=36,INDEX($GT:$GT,$JD948+36),"")</f>
      </c>
      <c r="IF948">
        <f>IF($JE948&gt;=37,INDEX($GT:$GT,$JD948+37),"")</f>
      </c>
      <c r="IG948">
        <f>IF($JE948&gt;=38,INDEX($GT:$GT,$JD948+38),"")</f>
      </c>
      <c r="IH948">
        <f>IF($JE948&gt;=39,INDEX($GT:$GT,$JD948+39),"")</f>
      </c>
      <c r="II948">
        <f>IF($JE948&gt;=40,INDEX($GT:$GT,$JD948+40),"")</f>
      </c>
      <c r="IJ948">
        <f>IF($JE948&gt;=41,INDEX($GT:$GT,$JD948+41),"")</f>
      </c>
      <c r="IK948">
        <f>IF($JE948&gt;=42,INDEX($GT:$GT,$JD948+42),"")</f>
      </c>
      <c r="IL948">
        <f>IF($JE948&gt;=43,INDEX($GT:$GT,$JD948+43),"")</f>
      </c>
      <c r="IM948">
        <f>IF($JE948&gt;=44,INDEX($GT:$GT,$JD948+44),"")</f>
      </c>
      <c r="IN948">
        <f>IF($JE948&gt;=45,INDEX($GT:$GT,$JD948+45),"")</f>
      </c>
      <c r="IO948">
        <f>IF($JE948&gt;=46,INDEX($GT:$GT,$JD948+46),"")</f>
      </c>
      <c r="IP948">
        <f>IF($JE948&gt;=47,INDEX($GT:$GT,$JD948+47),"")</f>
      </c>
      <c r="IQ948">
        <f>IF($JE948&gt;=48,INDEX($GT:$GT,$JD948+48),"")</f>
      </c>
      <c r="IR948">
        <f>IF($JE948&gt;=49,INDEX($GT:$GT,$JD948+49),"")</f>
      </c>
      <c r="IS948">
        <f>IF($JE948&gt;=50,INDEX($GT:$GT,$JD948+50),"")</f>
      </c>
      <c r="IT948">
        <f>IF($JE948&gt;=51,INDEX($GT:$GT,$JD948+51),"")</f>
      </c>
      <c r="IU948">
        <f>IF($JE948&gt;=52,INDEX($GT:$GT,$JD948+52),"")</f>
      </c>
      <c r="IV948">
        <f>IF($JE948&gt;=53,INDEX($GT:$GT,$JD948+53),"")</f>
      </c>
      <c r="IW948">
        <f>IF($JE948&gt;=54,INDEX($GT:$GT,$JD948+54),"")</f>
      </c>
      <c r="IX948">
        <f>IF($JE948&gt;=55,INDEX($GT:$GT,$JD948+55),"")</f>
      </c>
      <c r="IY948">
        <f>IF($JE948&gt;=56,INDEX($GT:$GT,$JD948+56),"")</f>
      </c>
      <c r="IZ948">
        <f>IF($JE948&gt;=57,INDEX($GT:$GT,$JD948+57),"")</f>
      </c>
      <c r="JA948">
        <f>IF($JE948&gt;=58,INDEX($GT:$GT,$JD948+58),"")</f>
      </c>
      <c r="JB948">
        <f>IF($JE948&gt;=59,INDEX($GT:$GT,$JD948+59),"")</f>
      </c>
      <c r="JC948">
        <f>IF($JE948&gt;=60,INDEX($GT:$GT,$JD948+60),"")</f>
      </c>
      <c r="JD948">
        <f>IFERROR(MATCH($GS948,$GT$2:$GT$322,0)+1,0)</f>
      </c>
      <c r="JE948">
        <f>IFERROR(INDEX($GU$2:$GU$322,MATCH($GS948,$GT$2:$GT$322,0)),0)</f>
      </c>
      <c r="JF948" t="s">
        <v>28</v>
      </c>
      <c r="JG948" t="s">
        <v>28</v>
      </c>
    </row>
    <row r="949" spans="1:267" x14ac:dyDescent="0.25">
      <c r="J949" s="1"/>
      <c r="K949" s="1"/>
      <c r="L949" s="1"/>
      <c r="M949" s="1"/>
      <c r="N949" s="1">
        <f>IFERROR(IF(FIND(" - ",$J949)&gt;0,MID($J949,FIND(" - ",$J949)+3,LEN($J949)),""),"")</f>
      </c>
      <c r="P949" s="1"/>
      <c r="S949" t="s">
        <v>28</v>
      </c>
      <c r="U949">
        <f>IF(OR($S949="",$T949=""),"",IFERROR($S949/$T949,0))</f>
      </c>
      <c r="V949">
        <f>IF($S949="","",
IF($K949="","",
IF(ISNUMBER(SEARCH("exempt",LOWER($K949))),0,
$S949*(VALUE(SUBSTITUTE($K949,"%",""))/100))))</f>
      </c>
      <c r="AB949">
        <f>IF($S949="","",
SUM($S949,$V949,$Z949,$W949,$Y949)-
IF($AA949="",0,VALUE($AA949)))</f>
      </c>
      <c r="AJ949" t="s">
        <v>1814</v>
      </c>
      <c r="AR949">
        <f>IFERROR(LEFT($J949,FIND(" - ",$J949)-1),$J949)</f>
      </c>
      <c r="AU949">
        <f>IF($CJ949&gt;=1,INDEX($AS:$AS,$CI949+1),"")</f>
      </c>
      <c r="AV949">
        <f>IF($CJ949&gt;=2,INDEX($AS:$AS,$CI949+2),"")</f>
      </c>
      <c r="AW949">
        <f>IF($CJ949&gt;=3,INDEX($AS:$AS,$CI949+3),"")</f>
      </c>
      <c r="AX949">
        <f>IF($CJ949&gt;=4,INDEX($AS:$AS,$CI949+4),"")</f>
      </c>
      <c r="AY949">
        <f>IF($CJ949&gt;=5,INDEX($AS:$AS,$CI949+5),"")</f>
      </c>
      <c r="AZ949">
        <f>IF($CJ949&gt;=6,INDEX($AS:$AS,$CI949+6),"")</f>
      </c>
      <c r="BA949">
        <f>IF($CJ949&gt;=7,INDEX($AS:$AS,$CI949+7),"")</f>
      </c>
      <c r="BB949">
        <f>IF($CJ949&gt;=8,INDEX($AS:$AS,$CI949+8),"")</f>
      </c>
      <c r="BC949">
        <f>IF($CJ949&gt;=9,INDEX($AS:$AS,$CI949+9),"")</f>
      </c>
      <c r="BD949">
        <f>IF($CJ949&gt;=10,INDEX($AS:$AS,$CI949+10),"")</f>
      </c>
      <c r="BE949">
        <f>IF($CJ949&gt;=11,INDEX($AS:$AS,$CI949+11),"")</f>
      </c>
      <c r="BF949">
        <f>IF($CJ949&gt;=12,INDEX($AS:$AS,$CI949+12),"")</f>
      </c>
      <c r="BG949">
        <f>IF($CJ949&gt;=13,INDEX($AS:$AS,$CI949+13),"")</f>
      </c>
      <c r="BH949">
        <f>IF($CJ949&gt;=14,INDEX($AS:$AS,$CI949+14),"")</f>
      </c>
      <c r="BI949">
        <f>IF($CJ949&gt;=15,INDEX($AS:$AS,$CI949+15),"")</f>
      </c>
      <c r="BJ949">
        <f>IF($CJ949&gt;=16,INDEX($AS:$AS,$CI949+16),"")</f>
      </c>
      <c r="BK949">
        <f>IF($CJ949&gt;=17,INDEX($AS:$AS,$CI949+17),"")</f>
      </c>
      <c r="BL949">
        <f>IF($CJ949&gt;=18,INDEX($AS:$AS,$CI949+18),"")</f>
      </c>
      <c r="BM949">
        <f>IF($CJ949&gt;=19,INDEX($AS:$AS,$CI949+19),"")</f>
      </c>
      <c r="BN949">
        <f>IF($CJ949&gt;=20,INDEX($AS:$AS,$CI949+20),"")</f>
      </c>
      <c r="BO949">
        <f>IF($CJ949&gt;=21,INDEX($AS:$AS,$CI949+21),"")</f>
      </c>
      <c r="BP949">
        <f>IF($CJ949&gt;=22,INDEX($AS:$AS,$CI949+22),"")</f>
      </c>
      <c r="BQ949">
        <f>IF($CJ949&gt;=23,INDEX($AS:$AS,$CI949+23),"")</f>
      </c>
      <c r="BR949">
        <f>IF($CJ949&gt;=24,INDEX($AS:$AS,$CI949+24),"")</f>
      </c>
      <c r="BS949">
        <f>IF($CJ949&gt;=25,INDEX($AS:$AS,$CI949+25),"")</f>
      </c>
      <c r="BT949">
        <f>IF($CJ949&gt;=26,INDEX($AS:$AS,$CI949+26),"")</f>
      </c>
      <c r="BU949">
        <f>IF($CJ949&gt;=27,INDEX($AS:$AS,$CI949+27),"")</f>
      </c>
      <c r="BV949">
        <f>IF($CJ949&gt;=28,INDEX($AS:$AS,$CI949+28),"")</f>
      </c>
      <c r="BW949">
        <f>IF($CJ949&gt;=29,INDEX($AS:$AS,$CI949+29),"")</f>
      </c>
      <c r="BX949">
        <f>IF($CJ949&gt;=30,INDEX($AS:$AS,$CI949+30),"")</f>
      </c>
      <c r="BY949">
        <f>IF($CJ949&gt;=31,INDEX($AS:$AS,$CI949+31),"")</f>
      </c>
      <c r="BZ949">
        <f>IF($CJ949&gt;=32,INDEX($AS:$AS,$CI949+32),"")</f>
      </c>
      <c r="CA949">
        <f>IF($CJ949&gt;=33,INDEX($AS:$AS,$CI949+33),"")</f>
      </c>
      <c r="CB949">
        <f>IF($CJ949&gt;=34,INDEX($AS:$AS,$CI949+34),"")</f>
      </c>
      <c r="CC949">
        <f>IF($CJ949&gt;=35,INDEX($AS:$AS,$CI949+35),"")</f>
      </c>
      <c r="CD949">
        <f>IF($CJ949&gt;=36,INDEX($AS:$AS,$CI949+36),"")</f>
      </c>
      <c r="CE949">
        <f>IF($CJ949&gt;=37,INDEX($AS:$AS,$CI949+37),"")</f>
      </c>
      <c r="CF949">
        <f>IF($CJ949&gt;=38,INDEX($AS:$AS,$CI949+38),"")</f>
      </c>
      <c r="CG949">
        <f>IF($CJ949&gt;=39,INDEX($AS:$AS,$CI949+39),"")</f>
      </c>
      <c r="CH949">
        <f>IF($CJ949&gt;=40,INDEX($AS:$AS,$CI949+40),"")</f>
      </c>
      <c r="CI949">
        <f>IFERROR(MATCH($AR949,$AS$2:$AS$133,0)+1,0)</f>
      </c>
      <c r="CJ949">
        <f>IFERROR(INDEX($AT$2:$AT$133,MATCH($AR949,$AS$2:$AS$133,0)),0)</f>
      </c>
      <c r="CK949">
        <f>IFERROR(LEFT($O949,FIND(" - ",$O949)-1),$O949)</f>
      </c>
      <c r="CL949" t="s">
        <v>1815</v>
      </c>
      <c r="CM949">
        <v>1</v>
      </c>
      <c r="CN949">
        <f>IF($DI949&gt;=1,INDEX($CL:$CL,$DH949+1),"")</f>
      </c>
      <c r="CO949">
        <f>IF($DI949&gt;=2,INDEX($CL:$CL,$DH949+2),"")</f>
      </c>
      <c r="CP949">
        <f>IF($DI949&gt;=3,INDEX($CL:$CL,$DH949+3),"")</f>
      </c>
      <c r="CQ949">
        <f>IF($DI949&gt;=4,INDEX($CL:$CL,$DH949+4),"")</f>
      </c>
      <c r="CR949">
        <f>IF($DI949&gt;=5,INDEX($CL:$CL,$DH949+5),"")</f>
      </c>
      <c r="CS949">
        <f>IF($DI949&gt;=6,INDEX($CL:$CL,$DH949+6),"")</f>
      </c>
      <c r="CT949">
        <f>IF($DI949&gt;=7,INDEX($CL:$CL,$DH949+7),"")</f>
      </c>
      <c r="CU949">
        <f>IF($DI949&gt;=8,INDEX($CL:$CL,$DH949+8),"")</f>
      </c>
      <c r="CV949">
        <f>IF($DI949&gt;=9,INDEX($CL:$CL,$DH949+9),"")</f>
      </c>
      <c r="CW949">
        <f>IF($DI949&gt;=10,INDEX($CL:$CL,$DH949+10),"")</f>
      </c>
      <c r="CX949">
        <f>IF($DI949&gt;=11,INDEX($CL:$CL,$DH949+11),"")</f>
      </c>
      <c r="CY949">
        <f>IF($DI949&gt;=12,INDEX($CL:$CL,$DH949+12),"")</f>
      </c>
      <c r="CZ949">
        <f>IF($DI949&gt;=13,INDEX($CL:$CL,$DH949+13),"")</f>
      </c>
      <c r="DA949">
        <f>IF($DI949&gt;=14,INDEX($CL:$CL,$DH949+14),"")</f>
      </c>
      <c r="DB949">
        <f>IF($DI949&gt;=15,INDEX($CL:$CL,$DH949+15),"")</f>
      </c>
      <c r="DC949">
        <f>IF($DI949&gt;=16,INDEX($CL:$CL,$DH949+16),"")</f>
      </c>
      <c r="DD949">
        <f>IF($DI949&gt;=17,INDEX($CL:$CL,$DH949+17),"")</f>
      </c>
      <c r="DE949">
        <f>IF($DI949&gt;=18,INDEX($CL:$CL,$DH949+18),"")</f>
      </c>
      <c r="DF949">
        <f>IF($DI949&gt;=19,INDEX($CL:$CL,$DH949+19),"")</f>
      </c>
      <c r="DG949">
        <f>IF($DI949&gt;=20,INDEX($CL:$CL,$DH949+20),"")</f>
      </c>
      <c r="DH949">
        <f>IFERROR(MATCH($CK949,$CL$2:$CL$1558,0)+1,0)</f>
      </c>
      <c r="DI949">
        <f>IFERROR(INDEX($CM$2:$CM$1558,MATCH($CK949,$CL$2:$CL$1558,0)),0)</f>
      </c>
      <c r="DJ949">
        <f>IFERROR(INDEX($AQ:$AQ,MATCH($K949,$AP:$AP,0))&amp;"","")</f>
      </c>
      <c r="DN949">
        <f>IF($GQ949&gt;=1,INDEX($DK:$DK,$GP949+1),"")</f>
      </c>
      <c r="DO949">
        <f>IF($GQ949&gt;=2,INDEX($DK:$DK,$GP949+2),"")</f>
      </c>
      <c r="DP949">
        <f>IF($GQ949&gt;=3,INDEX($DK:$DK,$GP949+3),"")</f>
      </c>
      <c r="DQ949">
        <f>IF($GQ949&gt;=4,INDEX($DK:$DK,$GP949+4),"")</f>
      </c>
      <c r="DR949">
        <f>IF($GQ949&gt;=5,INDEX($DK:$DK,$GP949+5),"")</f>
      </c>
      <c r="DS949">
        <f>IF($GQ949&gt;=6,INDEX($DK:$DK,$GP949+6),"")</f>
      </c>
      <c r="DT949">
        <f>IF($GQ949&gt;=7,INDEX($DK:$DK,$GP949+7),"")</f>
      </c>
      <c r="DU949">
        <f>IF($GQ949&gt;=8,INDEX($DK:$DK,$GP949+8),"")</f>
      </c>
      <c r="DV949">
        <f>IF($GQ949&gt;=9,INDEX($DK:$DK,$GP949+9),"")</f>
      </c>
      <c r="DW949">
        <f>IF($GQ949&gt;=10,INDEX($DK:$DK,$GP949+10),"")</f>
      </c>
      <c r="DX949">
        <f>IF($GQ949&gt;=11,INDEX($DK:$DK,$GP949+11),"")</f>
      </c>
      <c r="DY949">
        <f>IF($GQ949&gt;=12,INDEX($DK:$DK,$GP949+12),"")</f>
      </c>
      <c r="DZ949">
        <f>IF($GQ949&gt;=13,INDEX($DK:$DK,$GP949+13),"")</f>
      </c>
      <c r="EA949">
        <f>IF($GQ949&gt;=14,INDEX($DK:$DK,$GP949+14),"")</f>
      </c>
      <c r="EB949">
        <f>IF($GQ949&gt;=15,INDEX($DK:$DK,$GP949+15),"")</f>
      </c>
      <c r="EC949">
        <f>IF($GQ949&gt;=16,INDEX($DK:$DK,$GP949+16),"")</f>
      </c>
      <c r="ED949">
        <f>IF($GQ949&gt;=17,INDEX($DK:$DK,$GP949+17),"")</f>
      </c>
      <c r="EE949">
        <f>IF($GQ949&gt;=18,INDEX($DK:$DK,$GP949+18),"")</f>
      </c>
      <c r="EF949">
        <f>IF($GQ949&gt;=19,INDEX($DK:$DK,$GP949+19),"")</f>
      </c>
      <c r="EG949">
        <f>IF($GQ949&gt;=20,INDEX($DK:$DK,$GP949+20),"")</f>
      </c>
      <c r="EH949">
        <f>IF($GQ949&gt;=21,INDEX($DK:$DK,$GP949+21),"")</f>
      </c>
      <c r="EI949">
        <f>IF($GQ949&gt;=22,INDEX($DK:$DK,$GP949+22),"")</f>
      </c>
      <c r="EJ949">
        <f>IF($GQ949&gt;=23,INDEX($DK:$DK,$GP949+23),"")</f>
      </c>
      <c r="EK949">
        <f>IF($GQ949&gt;=24,INDEX($DK:$DK,$GP949+24),"")</f>
      </c>
      <c r="EL949">
        <f>IF($GQ949&gt;=25,INDEX($DK:$DK,$GP949+25),"")</f>
      </c>
      <c r="EM949">
        <f>IF($GQ949&gt;=26,INDEX($DK:$DK,$GP949+26),"")</f>
      </c>
      <c r="EN949">
        <f>IF($GQ949&gt;=27,INDEX($DK:$DK,$GP949+27),"")</f>
      </c>
      <c r="EO949">
        <f>IF($GQ949&gt;=28,INDEX($DK:$DK,$GP949+28),"")</f>
      </c>
      <c r="EP949">
        <f>IF($GQ949&gt;=29,INDEX($DK:$DK,$GP949+29),"")</f>
      </c>
      <c r="EQ949">
        <f>IF($GQ949&gt;=30,INDEX($DK:$DK,$GP949+30),"")</f>
      </c>
      <c r="ER949">
        <f>IF($GQ949&gt;=31,INDEX($DK:$DK,$GP949+31),"")</f>
      </c>
      <c r="ES949">
        <f>IF($GQ949&gt;=32,INDEX($DK:$DK,$GP949+32),"")</f>
      </c>
      <c r="ET949">
        <f>IF($GQ949&gt;=33,INDEX($DK:$DK,$GP949+33),"")</f>
      </c>
      <c r="EU949">
        <f>IF($GQ949&gt;=34,INDEX($DK:$DK,$GP949+34),"")</f>
      </c>
      <c r="EV949">
        <f>IF($GQ949&gt;=35,INDEX($DK:$DK,$GP949+35),"")</f>
      </c>
      <c r="EW949">
        <f>IF($GQ949&gt;=36,INDEX($DK:$DK,$GP949+36),"")</f>
      </c>
      <c r="EX949">
        <f>IF($GQ949&gt;=37,INDEX($DK:$DK,$GP949+37),"")</f>
      </c>
      <c r="EY949">
        <f>IF($GQ949&gt;=38,INDEX($DK:$DK,$GP949+38),"")</f>
      </c>
      <c r="EZ949">
        <f>IF($GQ949&gt;=39,INDEX($DK:$DK,$GP949+39),"")</f>
      </c>
      <c r="FA949">
        <f>IF($GQ949&gt;=40,INDEX($DK:$DK,$GP949+40),"")</f>
      </c>
      <c r="FB949">
        <f>IF($GQ949&gt;=1,INDEX($DL:$DL,$GP949+1),"")</f>
      </c>
      <c r="FC949">
        <f>IF($GQ949&gt;=2,INDEX($DL:$DL,$GP949+2),"")</f>
      </c>
      <c r="FD949">
        <f>IF($GQ949&gt;=3,INDEX($DL:$DL,$GP949+3),"")</f>
      </c>
      <c r="FE949">
        <f>IF($GQ949&gt;=4,INDEX($DL:$DL,$GP949+4),"")</f>
      </c>
      <c r="FF949">
        <f>IF($GQ949&gt;=5,INDEX($DL:$DL,$GP949+5),"")</f>
      </c>
      <c r="FG949">
        <f>IF($GQ949&gt;=6,INDEX($DL:$DL,$GP949+6),"")</f>
      </c>
      <c r="FH949">
        <f>IF($GQ949&gt;=7,INDEX($DL:$DL,$GP949+7),"")</f>
      </c>
      <c r="FI949">
        <f>IF($GQ949&gt;=8,INDEX($DL:$DL,$GP949+8),"")</f>
      </c>
      <c r="FJ949">
        <f>IF($GQ949&gt;=9,INDEX($DL:$DL,$GP949+9),"")</f>
      </c>
      <c r="FK949">
        <f>IF($GQ949&gt;=10,INDEX($DL:$DL,$GP949+10),"")</f>
      </c>
      <c r="FL949">
        <f>IF($GQ949&gt;=11,INDEX($DL:$DL,$GP949+11),"")</f>
      </c>
      <c r="FM949">
        <f>IF($GQ949&gt;=12,INDEX($DL:$DL,$GP949+12),"")</f>
      </c>
      <c r="FN949">
        <f>IF($GQ949&gt;=13,INDEX($DL:$DL,$GP949+13),"")</f>
      </c>
      <c r="FO949">
        <f>IF($GQ949&gt;=14,INDEX($DL:$DL,$GP949+14),"")</f>
      </c>
      <c r="FP949">
        <f>IF($GQ949&gt;=15,INDEX($DL:$DL,$GP949+15),"")</f>
      </c>
      <c r="FQ949">
        <f>IF($GQ949&gt;=16,INDEX($DL:$DL,$GP949+16),"")</f>
      </c>
      <c r="FR949">
        <f>IF($GQ949&gt;=17,INDEX($DL:$DL,$GP949+17),"")</f>
      </c>
      <c r="FS949">
        <f>IF($GQ949&gt;=18,INDEX($DL:$DL,$GP949+18),"")</f>
      </c>
      <c r="FT949">
        <f>IF($GQ949&gt;=19,INDEX($DL:$DL,$GP949+19),"")</f>
      </c>
      <c r="FU949">
        <f>IF($GQ949&gt;=20,INDEX($DL:$DL,$GP949+20),"")</f>
      </c>
      <c r="FV949">
        <f>IF($GQ949&gt;=21,INDEX($DL:$DL,$GP949+21),"")</f>
      </c>
      <c r="FW949">
        <f>IF($GQ949&gt;=22,INDEX($DL:$DL,$GP949+22),"")</f>
      </c>
      <c r="FX949">
        <f>IF($GQ949&gt;=23,INDEX($DL:$DL,$GP949+23),"")</f>
      </c>
      <c r="FY949">
        <f>IF($GQ949&gt;=24,INDEX($DL:$DL,$GP949+24),"")</f>
      </c>
      <c r="FZ949">
        <f>IF($GQ949&gt;=25,INDEX($DL:$DL,$GP949+25),"")</f>
      </c>
      <c r="GA949">
        <f>IF($GQ949&gt;=26,INDEX($DL:$DL,$GP949+26),"")</f>
      </c>
      <c r="GB949">
        <f>IF($GQ949&gt;=27,INDEX($DL:$DL,$GP949+27),"")</f>
      </c>
      <c r="GC949">
        <f>IF($GQ949&gt;=28,INDEX($DL:$DL,$GP949+28),"")</f>
      </c>
      <c r="GD949">
        <f>IF($GQ949&gt;=29,INDEX($DL:$DL,$GP949+29),"")</f>
      </c>
      <c r="GE949">
        <f>IF($GQ949&gt;=30,INDEX($DL:$DL,$GP949+30),"")</f>
      </c>
      <c r="GF949">
        <f>IF($GQ949&gt;=31,INDEX($DL:$DL,$GP949+31),"")</f>
      </c>
      <c r="GG949">
        <f>IF($GQ949&gt;=32,INDEX($DL:$DL,$GP949+32),"")</f>
      </c>
      <c r="GH949">
        <f>IF($GQ949&gt;=33,INDEX($DL:$DL,$GP949+33),"")</f>
      </c>
      <c r="GI949">
        <f>IF($GQ949&gt;=34,INDEX($DL:$DL,$GP949+34),"")</f>
      </c>
      <c r="GJ949">
        <f>IF($GQ949&gt;=35,INDEX($DL:$DL,$GP949+35),"")</f>
      </c>
      <c r="GK949">
        <f>IF($GQ949&gt;=36,INDEX($DL:$DL,$GP949+36),"")</f>
      </c>
      <c r="GL949">
        <f>IF($GQ949&gt;=37,INDEX($DL:$DL,$GP949+37),"")</f>
      </c>
      <c r="GM949">
        <f>IF($GQ949&gt;=38,INDEX($DL:$DL,$GP949+38),"")</f>
      </c>
      <c r="GN949">
        <f>IF($GQ949&gt;=39,INDEX($DL:$DL,$GP949+39),"")</f>
      </c>
      <c r="GO949">
        <f>IF($GQ949&gt;=40,INDEX($DL:$DL,$GP949+40),"")</f>
      </c>
      <c r="GP949">
        <f>IFERROR(MATCH($DJ949,$DK$2:$DK$148,0)+1,0)</f>
      </c>
      <c r="GQ949">
        <f>IFERROR(INDEX($DM$2:$DM$148,MATCH($DJ949,$DK$2:$DK$148,0)),0)</f>
      </c>
      <c r="GR949">
        <f>IFERROR(MATCH($L949,$DN$949:$FA$949,0),0)</f>
      </c>
      <c r="GS949">
        <f>IF($GR949&gt;0,INDEX($FB$949:$GO$949,$GR949),"")</f>
      </c>
      <c r="GV949">
        <f>IF($JE949&gt;=1,INDEX($GT:$GT,$JD949+1),"")</f>
      </c>
      <c r="GW949">
        <f>IF($JE949&gt;=2,INDEX($GT:$GT,$JD949+2),"")</f>
      </c>
      <c r="GX949">
        <f>IF($JE949&gt;=3,INDEX($GT:$GT,$JD949+3),"")</f>
      </c>
      <c r="GY949">
        <f>IF($JE949&gt;=4,INDEX($GT:$GT,$JD949+4),"")</f>
      </c>
      <c r="GZ949">
        <f>IF($JE949&gt;=5,INDEX($GT:$GT,$JD949+5),"")</f>
      </c>
      <c r="HA949">
        <f>IF($JE949&gt;=6,INDEX($GT:$GT,$JD949+6),"")</f>
      </c>
      <c r="HB949">
        <f>IF($JE949&gt;=7,INDEX($GT:$GT,$JD949+7),"")</f>
      </c>
      <c r="HC949">
        <f>IF($JE949&gt;=8,INDEX($GT:$GT,$JD949+8),"")</f>
      </c>
      <c r="HD949">
        <f>IF($JE949&gt;=9,INDEX($GT:$GT,$JD949+9),"")</f>
      </c>
      <c r="HE949">
        <f>IF($JE949&gt;=10,INDEX($GT:$GT,$JD949+10),"")</f>
      </c>
      <c r="HF949">
        <f>IF($JE949&gt;=11,INDEX($GT:$GT,$JD949+11),"")</f>
      </c>
      <c r="HG949">
        <f>IF($JE949&gt;=12,INDEX($GT:$GT,$JD949+12),"")</f>
      </c>
      <c r="HH949">
        <f>IF($JE949&gt;=13,INDEX($GT:$GT,$JD949+13),"")</f>
      </c>
      <c r="HI949">
        <f>IF($JE949&gt;=14,INDEX($GT:$GT,$JD949+14),"")</f>
      </c>
      <c r="HJ949">
        <f>IF($JE949&gt;=15,INDEX($GT:$GT,$JD949+15),"")</f>
      </c>
      <c r="HK949">
        <f>IF($JE949&gt;=16,INDEX($GT:$GT,$JD949+16),"")</f>
      </c>
      <c r="HL949">
        <f>IF($JE949&gt;=17,INDEX($GT:$GT,$JD949+17),"")</f>
      </c>
      <c r="HM949">
        <f>IF($JE949&gt;=18,INDEX($GT:$GT,$JD949+18),"")</f>
      </c>
      <c r="HN949">
        <f>IF($JE949&gt;=19,INDEX($GT:$GT,$JD949+19),"")</f>
      </c>
      <c r="HO949">
        <f>IF($JE949&gt;=20,INDEX($GT:$GT,$JD949+20),"")</f>
      </c>
      <c r="HP949">
        <f>IF($JE949&gt;=21,INDEX($GT:$GT,$JD949+21),"")</f>
      </c>
      <c r="HQ949">
        <f>IF($JE949&gt;=22,INDEX($GT:$GT,$JD949+22),"")</f>
      </c>
      <c r="HR949">
        <f>IF($JE949&gt;=23,INDEX($GT:$GT,$JD949+23),"")</f>
      </c>
      <c r="HS949">
        <f>IF($JE949&gt;=24,INDEX($GT:$GT,$JD949+24),"")</f>
      </c>
      <c r="HT949">
        <f>IF($JE949&gt;=25,INDEX($GT:$GT,$JD949+25),"")</f>
      </c>
      <c r="HU949">
        <f>IF($JE949&gt;=26,INDEX($GT:$GT,$JD949+26),"")</f>
      </c>
      <c r="HV949">
        <f>IF($JE949&gt;=27,INDEX($GT:$GT,$JD949+27),"")</f>
      </c>
      <c r="HW949">
        <f>IF($JE949&gt;=28,INDEX($GT:$GT,$JD949+28),"")</f>
      </c>
      <c r="HX949">
        <f>IF($JE949&gt;=29,INDEX($GT:$GT,$JD949+29),"")</f>
      </c>
      <c r="HY949">
        <f>IF($JE949&gt;=30,INDEX($GT:$GT,$JD949+30),"")</f>
      </c>
      <c r="HZ949">
        <f>IF($JE949&gt;=31,INDEX($GT:$GT,$JD949+31),"")</f>
      </c>
      <c r="IA949">
        <f>IF($JE949&gt;=32,INDEX($GT:$GT,$JD949+32),"")</f>
      </c>
      <c r="IB949">
        <f>IF($JE949&gt;=33,INDEX($GT:$GT,$JD949+33),"")</f>
      </c>
      <c r="IC949">
        <f>IF($JE949&gt;=34,INDEX($GT:$GT,$JD949+34),"")</f>
      </c>
      <c r="ID949">
        <f>IF($JE949&gt;=35,INDEX($GT:$GT,$JD949+35),"")</f>
      </c>
      <c r="IE949">
        <f>IF($JE949&gt;=36,INDEX($GT:$GT,$JD949+36),"")</f>
      </c>
      <c r="IF949">
        <f>IF($JE949&gt;=37,INDEX($GT:$GT,$JD949+37),"")</f>
      </c>
      <c r="IG949">
        <f>IF($JE949&gt;=38,INDEX($GT:$GT,$JD949+38),"")</f>
      </c>
      <c r="IH949">
        <f>IF($JE949&gt;=39,INDEX($GT:$GT,$JD949+39),"")</f>
      </c>
      <c r="II949">
        <f>IF($JE949&gt;=40,INDEX($GT:$GT,$JD949+40),"")</f>
      </c>
      <c r="IJ949">
        <f>IF($JE949&gt;=41,INDEX($GT:$GT,$JD949+41),"")</f>
      </c>
      <c r="IK949">
        <f>IF($JE949&gt;=42,INDEX($GT:$GT,$JD949+42),"")</f>
      </c>
      <c r="IL949">
        <f>IF($JE949&gt;=43,INDEX($GT:$GT,$JD949+43),"")</f>
      </c>
      <c r="IM949">
        <f>IF($JE949&gt;=44,INDEX($GT:$GT,$JD949+44),"")</f>
      </c>
      <c r="IN949">
        <f>IF($JE949&gt;=45,INDEX($GT:$GT,$JD949+45),"")</f>
      </c>
      <c r="IO949">
        <f>IF($JE949&gt;=46,INDEX($GT:$GT,$JD949+46),"")</f>
      </c>
      <c r="IP949">
        <f>IF($JE949&gt;=47,INDEX($GT:$GT,$JD949+47),"")</f>
      </c>
      <c r="IQ949">
        <f>IF($JE949&gt;=48,INDEX($GT:$GT,$JD949+48),"")</f>
      </c>
      <c r="IR949">
        <f>IF($JE949&gt;=49,INDEX($GT:$GT,$JD949+49),"")</f>
      </c>
      <c r="IS949">
        <f>IF($JE949&gt;=50,INDEX($GT:$GT,$JD949+50),"")</f>
      </c>
      <c r="IT949">
        <f>IF($JE949&gt;=51,INDEX($GT:$GT,$JD949+51),"")</f>
      </c>
      <c r="IU949">
        <f>IF($JE949&gt;=52,INDEX($GT:$GT,$JD949+52),"")</f>
      </c>
      <c r="IV949">
        <f>IF($JE949&gt;=53,INDEX($GT:$GT,$JD949+53),"")</f>
      </c>
      <c r="IW949">
        <f>IF($JE949&gt;=54,INDEX($GT:$GT,$JD949+54),"")</f>
      </c>
      <c r="IX949">
        <f>IF($JE949&gt;=55,INDEX($GT:$GT,$JD949+55),"")</f>
      </c>
      <c r="IY949">
        <f>IF($JE949&gt;=56,INDEX($GT:$GT,$JD949+56),"")</f>
      </c>
      <c r="IZ949">
        <f>IF($JE949&gt;=57,INDEX($GT:$GT,$JD949+57),"")</f>
      </c>
      <c r="JA949">
        <f>IF($JE949&gt;=58,INDEX($GT:$GT,$JD949+58),"")</f>
      </c>
      <c r="JB949">
        <f>IF($JE949&gt;=59,INDEX($GT:$GT,$JD949+59),"")</f>
      </c>
      <c r="JC949">
        <f>IF($JE949&gt;=60,INDEX($GT:$GT,$JD949+60),"")</f>
      </c>
      <c r="JD949">
        <f>IFERROR(MATCH($GS949,$GT$2:$GT$322,0)+1,0)</f>
      </c>
      <c r="JE949">
        <f>IFERROR(INDEX($GU$2:$GU$322,MATCH($GS949,$GT$2:$GT$322,0)),0)</f>
      </c>
      <c r="JF949" t="s">
        <v>28</v>
      </c>
      <c r="JG949" t="s">
        <v>28</v>
      </c>
    </row>
    <row r="950" spans="1:267" x14ac:dyDescent="0.25">
      <c r="J950" s="1"/>
      <c r="K950" s="1"/>
      <c r="L950" s="1"/>
      <c r="M950" s="1"/>
      <c r="N950" s="1">
        <f>IFERROR(IF(FIND(" - ",$J950)&gt;0,MID($J950,FIND(" - ",$J950)+3,LEN($J950)),""),"")</f>
      </c>
      <c r="P950" s="1"/>
      <c r="S950" t="s">
        <v>28</v>
      </c>
      <c r="U950">
        <f>IF(OR($S950="",$T950=""),"",IFERROR($S950/$T950,0))</f>
      </c>
      <c r="V950">
        <f>IF($S950="","",
IF($K950="","",
IF(ISNUMBER(SEARCH("exempt",LOWER($K950))),0,
$S950*(VALUE(SUBSTITUTE($K950,"%",""))/100))))</f>
      </c>
      <c r="AB950">
        <f>IF($S950="","",
SUM($S950,$V950,$Z950,$W950,$Y950)-
IF($AA950="",0,VALUE($AA950)))</f>
      </c>
      <c r="AJ950" t="s">
        <v>1816</v>
      </c>
      <c r="AR950">
        <f>IFERROR(LEFT($J950,FIND(" - ",$J950)-1),$J950)</f>
      </c>
      <c r="AU950">
        <f>IF($CJ950&gt;=1,INDEX($AS:$AS,$CI950+1),"")</f>
      </c>
      <c r="AV950">
        <f>IF($CJ950&gt;=2,INDEX($AS:$AS,$CI950+2),"")</f>
      </c>
      <c r="AW950">
        <f>IF($CJ950&gt;=3,INDEX($AS:$AS,$CI950+3),"")</f>
      </c>
      <c r="AX950">
        <f>IF($CJ950&gt;=4,INDEX($AS:$AS,$CI950+4),"")</f>
      </c>
      <c r="AY950">
        <f>IF($CJ950&gt;=5,INDEX($AS:$AS,$CI950+5),"")</f>
      </c>
      <c r="AZ950">
        <f>IF($CJ950&gt;=6,INDEX($AS:$AS,$CI950+6),"")</f>
      </c>
      <c r="BA950">
        <f>IF($CJ950&gt;=7,INDEX($AS:$AS,$CI950+7),"")</f>
      </c>
      <c r="BB950">
        <f>IF($CJ950&gt;=8,INDEX($AS:$AS,$CI950+8),"")</f>
      </c>
      <c r="BC950">
        <f>IF($CJ950&gt;=9,INDEX($AS:$AS,$CI950+9),"")</f>
      </c>
      <c r="BD950">
        <f>IF($CJ950&gt;=10,INDEX($AS:$AS,$CI950+10),"")</f>
      </c>
      <c r="BE950">
        <f>IF($CJ950&gt;=11,INDEX($AS:$AS,$CI950+11),"")</f>
      </c>
      <c r="BF950">
        <f>IF($CJ950&gt;=12,INDEX($AS:$AS,$CI950+12),"")</f>
      </c>
      <c r="BG950">
        <f>IF($CJ950&gt;=13,INDEX($AS:$AS,$CI950+13),"")</f>
      </c>
      <c r="BH950">
        <f>IF($CJ950&gt;=14,INDEX($AS:$AS,$CI950+14),"")</f>
      </c>
      <c r="BI950">
        <f>IF($CJ950&gt;=15,INDEX($AS:$AS,$CI950+15),"")</f>
      </c>
      <c r="BJ950">
        <f>IF($CJ950&gt;=16,INDEX($AS:$AS,$CI950+16),"")</f>
      </c>
      <c r="BK950">
        <f>IF($CJ950&gt;=17,INDEX($AS:$AS,$CI950+17),"")</f>
      </c>
      <c r="BL950">
        <f>IF($CJ950&gt;=18,INDEX($AS:$AS,$CI950+18),"")</f>
      </c>
      <c r="BM950">
        <f>IF($CJ950&gt;=19,INDEX($AS:$AS,$CI950+19),"")</f>
      </c>
      <c r="BN950">
        <f>IF($CJ950&gt;=20,INDEX($AS:$AS,$CI950+20),"")</f>
      </c>
      <c r="BO950">
        <f>IF($CJ950&gt;=21,INDEX($AS:$AS,$CI950+21),"")</f>
      </c>
      <c r="BP950">
        <f>IF($CJ950&gt;=22,INDEX($AS:$AS,$CI950+22),"")</f>
      </c>
      <c r="BQ950">
        <f>IF($CJ950&gt;=23,INDEX($AS:$AS,$CI950+23),"")</f>
      </c>
      <c r="BR950">
        <f>IF($CJ950&gt;=24,INDEX($AS:$AS,$CI950+24),"")</f>
      </c>
      <c r="BS950">
        <f>IF($CJ950&gt;=25,INDEX($AS:$AS,$CI950+25),"")</f>
      </c>
      <c r="BT950">
        <f>IF($CJ950&gt;=26,INDEX($AS:$AS,$CI950+26),"")</f>
      </c>
      <c r="BU950">
        <f>IF($CJ950&gt;=27,INDEX($AS:$AS,$CI950+27),"")</f>
      </c>
      <c r="BV950">
        <f>IF($CJ950&gt;=28,INDEX($AS:$AS,$CI950+28),"")</f>
      </c>
      <c r="BW950">
        <f>IF($CJ950&gt;=29,INDEX($AS:$AS,$CI950+29),"")</f>
      </c>
      <c r="BX950">
        <f>IF($CJ950&gt;=30,INDEX($AS:$AS,$CI950+30),"")</f>
      </c>
      <c r="BY950">
        <f>IF($CJ950&gt;=31,INDEX($AS:$AS,$CI950+31),"")</f>
      </c>
      <c r="BZ950">
        <f>IF($CJ950&gt;=32,INDEX($AS:$AS,$CI950+32),"")</f>
      </c>
      <c r="CA950">
        <f>IF($CJ950&gt;=33,INDEX($AS:$AS,$CI950+33),"")</f>
      </c>
      <c r="CB950">
        <f>IF($CJ950&gt;=34,INDEX($AS:$AS,$CI950+34),"")</f>
      </c>
      <c r="CC950">
        <f>IF($CJ950&gt;=35,INDEX($AS:$AS,$CI950+35),"")</f>
      </c>
      <c r="CD950">
        <f>IF($CJ950&gt;=36,INDEX($AS:$AS,$CI950+36),"")</f>
      </c>
      <c r="CE950">
        <f>IF($CJ950&gt;=37,INDEX($AS:$AS,$CI950+37),"")</f>
      </c>
      <c r="CF950">
        <f>IF($CJ950&gt;=38,INDEX($AS:$AS,$CI950+38),"")</f>
      </c>
      <c r="CG950">
        <f>IF($CJ950&gt;=39,INDEX($AS:$AS,$CI950+39),"")</f>
      </c>
      <c r="CH950">
        <f>IF($CJ950&gt;=40,INDEX($AS:$AS,$CI950+40),"")</f>
      </c>
      <c r="CI950">
        <f>IFERROR(MATCH($AR950,$AS$2:$AS$133,0)+1,0)</f>
      </c>
      <c r="CJ950">
        <f>IFERROR(INDEX($AT$2:$AT$133,MATCH($AR950,$AS$2:$AS$133,0)),0)</f>
      </c>
      <c r="CK950">
        <f>IFERROR(LEFT($O950,FIND(" - ",$O950)-1),$O950)</f>
      </c>
      <c r="CL950" t="s">
        <v>113</v>
      </c>
      <c r="CN950">
        <f>IF($DI950&gt;=1,INDEX($CL:$CL,$DH950+1),"")</f>
      </c>
      <c r="CO950">
        <f>IF($DI950&gt;=2,INDEX($CL:$CL,$DH950+2),"")</f>
      </c>
      <c r="CP950">
        <f>IF($DI950&gt;=3,INDEX($CL:$CL,$DH950+3),"")</f>
      </c>
      <c r="CQ950">
        <f>IF($DI950&gt;=4,INDEX($CL:$CL,$DH950+4),"")</f>
      </c>
      <c r="CR950">
        <f>IF($DI950&gt;=5,INDEX($CL:$CL,$DH950+5),"")</f>
      </c>
      <c r="CS950">
        <f>IF($DI950&gt;=6,INDEX($CL:$CL,$DH950+6),"")</f>
      </c>
      <c r="CT950">
        <f>IF($DI950&gt;=7,INDEX($CL:$CL,$DH950+7),"")</f>
      </c>
      <c r="CU950">
        <f>IF($DI950&gt;=8,INDEX($CL:$CL,$DH950+8),"")</f>
      </c>
      <c r="CV950">
        <f>IF($DI950&gt;=9,INDEX($CL:$CL,$DH950+9),"")</f>
      </c>
      <c r="CW950">
        <f>IF($DI950&gt;=10,INDEX($CL:$CL,$DH950+10),"")</f>
      </c>
      <c r="CX950">
        <f>IF($DI950&gt;=11,INDEX($CL:$CL,$DH950+11),"")</f>
      </c>
      <c r="CY950">
        <f>IF($DI950&gt;=12,INDEX($CL:$CL,$DH950+12),"")</f>
      </c>
      <c r="CZ950">
        <f>IF($DI950&gt;=13,INDEX($CL:$CL,$DH950+13),"")</f>
      </c>
      <c r="DA950">
        <f>IF($DI950&gt;=14,INDEX($CL:$CL,$DH950+14),"")</f>
      </c>
      <c r="DB950">
        <f>IF($DI950&gt;=15,INDEX($CL:$CL,$DH950+15),"")</f>
      </c>
      <c r="DC950">
        <f>IF($DI950&gt;=16,INDEX($CL:$CL,$DH950+16),"")</f>
      </c>
      <c r="DD950">
        <f>IF($DI950&gt;=17,INDEX($CL:$CL,$DH950+17),"")</f>
      </c>
      <c r="DE950">
        <f>IF($DI950&gt;=18,INDEX($CL:$CL,$DH950+18),"")</f>
      </c>
      <c r="DF950">
        <f>IF($DI950&gt;=19,INDEX($CL:$CL,$DH950+19),"")</f>
      </c>
      <c r="DG950">
        <f>IF($DI950&gt;=20,INDEX($CL:$CL,$DH950+20),"")</f>
      </c>
      <c r="DH950">
        <f>IFERROR(MATCH($CK950,$CL$2:$CL$1558,0)+1,0)</f>
      </c>
      <c r="DI950">
        <f>IFERROR(INDEX($CM$2:$CM$1558,MATCH($CK950,$CL$2:$CL$1558,0)),0)</f>
      </c>
      <c r="DJ950">
        <f>IFERROR(INDEX($AQ:$AQ,MATCH($K950,$AP:$AP,0))&amp;"","")</f>
      </c>
      <c r="DN950">
        <f>IF($GQ950&gt;=1,INDEX($DK:$DK,$GP950+1),"")</f>
      </c>
      <c r="DO950">
        <f>IF($GQ950&gt;=2,INDEX($DK:$DK,$GP950+2),"")</f>
      </c>
      <c r="DP950">
        <f>IF($GQ950&gt;=3,INDEX($DK:$DK,$GP950+3),"")</f>
      </c>
      <c r="DQ950">
        <f>IF($GQ950&gt;=4,INDEX($DK:$DK,$GP950+4),"")</f>
      </c>
      <c r="DR950">
        <f>IF($GQ950&gt;=5,INDEX($DK:$DK,$GP950+5),"")</f>
      </c>
      <c r="DS950">
        <f>IF($GQ950&gt;=6,INDEX($DK:$DK,$GP950+6),"")</f>
      </c>
      <c r="DT950">
        <f>IF($GQ950&gt;=7,INDEX($DK:$DK,$GP950+7),"")</f>
      </c>
      <c r="DU950">
        <f>IF($GQ950&gt;=8,INDEX($DK:$DK,$GP950+8),"")</f>
      </c>
      <c r="DV950">
        <f>IF($GQ950&gt;=9,INDEX($DK:$DK,$GP950+9),"")</f>
      </c>
      <c r="DW950">
        <f>IF($GQ950&gt;=10,INDEX($DK:$DK,$GP950+10),"")</f>
      </c>
      <c r="DX950">
        <f>IF($GQ950&gt;=11,INDEX($DK:$DK,$GP950+11),"")</f>
      </c>
      <c r="DY950">
        <f>IF($GQ950&gt;=12,INDEX($DK:$DK,$GP950+12),"")</f>
      </c>
      <c r="DZ950">
        <f>IF($GQ950&gt;=13,INDEX($DK:$DK,$GP950+13),"")</f>
      </c>
      <c r="EA950">
        <f>IF($GQ950&gt;=14,INDEX($DK:$DK,$GP950+14),"")</f>
      </c>
      <c r="EB950">
        <f>IF($GQ950&gt;=15,INDEX($DK:$DK,$GP950+15),"")</f>
      </c>
      <c r="EC950">
        <f>IF($GQ950&gt;=16,INDEX($DK:$DK,$GP950+16),"")</f>
      </c>
      <c r="ED950">
        <f>IF($GQ950&gt;=17,INDEX($DK:$DK,$GP950+17),"")</f>
      </c>
      <c r="EE950">
        <f>IF($GQ950&gt;=18,INDEX($DK:$DK,$GP950+18),"")</f>
      </c>
      <c r="EF950">
        <f>IF($GQ950&gt;=19,INDEX($DK:$DK,$GP950+19),"")</f>
      </c>
      <c r="EG950">
        <f>IF($GQ950&gt;=20,INDEX($DK:$DK,$GP950+20),"")</f>
      </c>
      <c r="EH950">
        <f>IF($GQ950&gt;=21,INDEX($DK:$DK,$GP950+21),"")</f>
      </c>
      <c r="EI950">
        <f>IF($GQ950&gt;=22,INDEX($DK:$DK,$GP950+22),"")</f>
      </c>
      <c r="EJ950">
        <f>IF($GQ950&gt;=23,INDEX($DK:$DK,$GP950+23),"")</f>
      </c>
      <c r="EK950">
        <f>IF($GQ950&gt;=24,INDEX($DK:$DK,$GP950+24),"")</f>
      </c>
      <c r="EL950">
        <f>IF($GQ950&gt;=25,INDEX($DK:$DK,$GP950+25),"")</f>
      </c>
      <c r="EM950">
        <f>IF($GQ950&gt;=26,INDEX($DK:$DK,$GP950+26),"")</f>
      </c>
      <c r="EN950">
        <f>IF($GQ950&gt;=27,INDEX($DK:$DK,$GP950+27),"")</f>
      </c>
      <c r="EO950">
        <f>IF($GQ950&gt;=28,INDEX($DK:$DK,$GP950+28),"")</f>
      </c>
      <c r="EP950">
        <f>IF($GQ950&gt;=29,INDEX($DK:$DK,$GP950+29),"")</f>
      </c>
      <c r="EQ950">
        <f>IF($GQ950&gt;=30,INDEX($DK:$DK,$GP950+30),"")</f>
      </c>
      <c r="ER950">
        <f>IF($GQ950&gt;=31,INDEX($DK:$DK,$GP950+31),"")</f>
      </c>
      <c r="ES950">
        <f>IF($GQ950&gt;=32,INDEX($DK:$DK,$GP950+32),"")</f>
      </c>
      <c r="ET950">
        <f>IF($GQ950&gt;=33,INDEX($DK:$DK,$GP950+33),"")</f>
      </c>
      <c r="EU950">
        <f>IF($GQ950&gt;=34,INDEX($DK:$DK,$GP950+34),"")</f>
      </c>
      <c r="EV950">
        <f>IF($GQ950&gt;=35,INDEX($DK:$DK,$GP950+35),"")</f>
      </c>
      <c r="EW950">
        <f>IF($GQ950&gt;=36,INDEX($DK:$DK,$GP950+36),"")</f>
      </c>
      <c r="EX950">
        <f>IF($GQ950&gt;=37,INDEX($DK:$DK,$GP950+37),"")</f>
      </c>
      <c r="EY950">
        <f>IF($GQ950&gt;=38,INDEX($DK:$DK,$GP950+38),"")</f>
      </c>
      <c r="EZ950">
        <f>IF($GQ950&gt;=39,INDEX($DK:$DK,$GP950+39),"")</f>
      </c>
      <c r="FA950">
        <f>IF($GQ950&gt;=40,INDEX($DK:$DK,$GP950+40),"")</f>
      </c>
      <c r="FB950">
        <f>IF($GQ950&gt;=1,INDEX($DL:$DL,$GP950+1),"")</f>
      </c>
      <c r="FC950">
        <f>IF($GQ950&gt;=2,INDEX($DL:$DL,$GP950+2),"")</f>
      </c>
      <c r="FD950">
        <f>IF($GQ950&gt;=3,INDEX($DL:$DL,$GP950+3),"")</f>
      </c>
      <c r="FE950">
        <f>IF($GQ950&gt;=4,INDEX($DL:$DL,$GP950+4),"")</f>
      </c>
      <c r="FF950">
        <f>IF($GQ950&gt;=5,INDEX($DL:$DL,$GP950+5),"")</f>
      </c>
      <c r="FG950">
        <f>IF($GQ950&gt;=6,INDEX($DL:$DL,$GP950+6),"")</f>
      </c>
      <c r="FH950">
        <f>IF($GQ950&gt;=7,INDEX($DL:$DL,$GP950+7),"")</f>
      </c>
      <c r="FI950">
        <f>IF($GQ950&gt;=8,INDEX($DL:$DL,$GP950+8),"")</f>
      </c>
      <c r="FJ950">
        <f>IF($GQ950&gt;=9,INDEX($DL:$DL,$GP950+9),"")</f>
      </c>
      <c r="FK950">
        <f>IF($GQ950&gt;=10,INDEX($DL:$DL,$GP950+10),"")</f>
      </c>
      <c r="FL950">
        <f>IF($GQ950&gt;=11,INDEX($DL:$DL,$GP950+11),"")</f>
      </c>
      <c r="FM950">
        <f>IF($GQ950&gt;=12,INDEX($DL:$DL,$GP950+12),"")</f>
      </c>
      <c r="FN950">
        <f>IF($GQ950&gt;=13,INDEX($DL:$DL,$GP950+13),"")</f>
      </c>
      <c r="FO950">
        <f>IF($GQ950&gt;=14,INDEX($DL:$DL,$GP950+14),"")</f>
      </c>
      <c r="FP950">
        <f>IF($GQ950&gt;=15,INDEX($DL:$DL,$GP950+15),"")</f>
      </c>
      <c r="FQ950">
        <f>IF($GQ950&gt;=16,INDEX($DL:$DL,$GP950+16),"")</f>
      </c>
      <c r="FR950">
        <f>IF($GQ950&gt;=17,INDEX($DL:$DL,$GP950+17),"")</f>
      </c>
      <c r="FS950">
        <f>IF($GQ950&gt;=18,INDEX($DL:$DL,$GP950+18),"")</f>
      </c>
      <c r="FT950">
        <f>IF($GQ950&gt;=19,INDEX($DL:$DL,$GP950+19),"")</f>
      </c>
      <c r="FU950">
        <f>IF($GQ950&gt;=20,INDEX($DL:$DL,$GP950+20),"")</f>
      </c>
      <c r="FV950">
        <f>IF($GQ950&gt;=21,INDEX($DL:$DL,$GP950+21),"")</f>
      </c>
      <c r="FW950">
        <f>IF($GQ950&gt;=22,INDEX($DL:$DL,$GP950+22),"")</f>
      </c>
      <c r="FX950">
        <f>IF($GQ950&gt;=23,INDEX($DL:$DL,$GP950+23),"")</f>
      </c>
      <c r="FY950">
        <f>IF($GQ950&gt;=24,INDEX($DL:$DL,$GP950+24),"")</f>
      </c>
      <c r="FZ950">
        <f>IF($GQ950&gt;=25,INDEX($DL:$DL,$GP950+25),"")</f>
      </c>
      <c r="GA950">
        <f>IF($GQ950&gt;=26,INDEX($DL:$DL,$GP950+26),"")</f>
      </c>
      <c r="GB950">
        <f>IF($GQ950&gt;=27,INDEX($DL:$DL,$GP950+27),"")</f>
      </c>
      <c r="GC950">
        <f>IF($GQ950&gt;=28,INDEX($DL:$DL,$GP950+28),"")</f>
      </c>
      <c r="GD950">
        <f>IF($GQ950&gt;=29,INDEX($DL:$DL,$GP950+29),"")</f>
      </c>
      <c r="GE950">
        <f>IF($GQ950&gt;=30,INDEX($DL:$DL,$GP950+30),"")</f>
      </c>
      <c r="GF950">
        <f>IF($GQ950&gt;=31,INDEX($DL:$DL,$GP950+31),"")</f>
      </c>
      <c r="GG950">
        <f>IF($GQ950&gt;=32,INDEX($DL:$DL,$GP950+32),"")</f>
      </c>
      <c r="GH950">
        <f>IF($GQ950&gt;=33,INDEX($DL:$DL,$GP950+33),"")</f>
      </c>
      <c r="GI950">
        <f>IF($GQ950&gt;=34,INDEX($DL:$DL,$GP950+34),"")</f>
      </c>
      <c r="GJ950">
        <f>IF($GQ950&gt;=35,INDEX($DL:$DL,$GP950+35),"")</f>
      </c>
      <c r="GK950">
        <f>IF($GQ950&gt;=36,INDEX($DL:$DL,$GP950+36),"")</f>
      </c>
      <c r="GL950">
        <f>IF($GQ950&gt;=37,INDEX($DL:$DL,$GP950+37),"")</f>
      </c>
      <c r="GM950">
        <f>IF($GQ950&gt;=38,INDEX($DL:$DL,$GP950+38),"")</f>
      </c>
      <c r="GN950">
        <f>IF($GQ950&gt;=39,INDEX($DL:$DL,$GP950+39),"")</f>
      </c>
      <c r="GO950">
        <f>IF($GQ950&gt;=40,INDEX($DL:$DL,$GP950+40),"")</f>
      </c>
      <c r="GP950">
        <f>IFERROR(MATCH($DJ950,$DK$2:$DK$148,0)+1,0)</f>
      </c>
      <c r="GQ950">
        <f>IFERROR(INDEX($DM$2:$DM$148,MATCH($DJ950,$DK$2:$DK$148,0)),0)</f>
      </c>
      <c r="GR950">
        <f>IFERROR(MATCH($L950,$DN$950:$FA$950,0),0)</f>
      </c>
      <c r="GS950">
        <f>IF($GR950&gt;0,INDEX($FB$950:$GO$950,$GR950),"")</f>
      </c>
      <c r="GV950">
        <f>IF($JE950&gt;=1,INDEX($GT:$GT,$JD950+1),"")</f>
      </c>
      <c r="GW950">
        <f>IF($JE950&gt;=2,INDEX($GT:$GT,$JD950+2),"")</f>
      </c>
      <c r="GX950">
        <f>IF($JE950&gt;=3,INDEX($GT:$GT,$JD950+3),"")</f>
      </c>
      <c r="GY950">
        <f>IF($JE950&gt;=4,INDEX($GT:$GT,$JD950+4),"")</f>
      </c>
      <c r="GZ950">
        <f>IF($JE950&gt;=5,INDEX($GT:$GT,$JD950+5),"")</f>
      </c>
      <c r="HA950">
        <f>IF($JE950&gt;=6,INDEX($GT:$GT,$JD950+6),"")</f>
      </c>
      <c r="HB950">
        <f>IF($JE950&gt;=7,INDEX($GT:$GT,$JD950+7),"")</f>
      </c>
      <c r="HC950">
        <f>IF($JE950&gt;=8,INDEX($GT:$GT,$JD950+8),"")</f>
      </c>
      <c r="HD950">
        <f>IF($JE950&gt;=9,INDEX($GT:$GT,$JD950+9),"")</f>
      </c>
      <c r="HE950">
        <f>IF($JE950&gt;=10,INDEX($GT:$GT,$JD950+10),"")</f>
      </c>
      <c r="HF950">
        <f>IF($JE950&gt;=11,INDEX($GT:$GT,$JD950+11),"")</f>
      </c>
      <c r="HG950">
        <f>IF($JE950&gt;=12,INDEX($GT:$GT,$JD950+12),"")</f>
      </c>
      <c r="HH950">
        <f>IF($JE950&gt;=13,INDEX($GT:$GT,$JD950+13),"")</f>
      </c>
      <c r="HI950">
        <f>IF($JE950&gt;=14,INDEX($GT:$GT,$JD950+14),"")</f>
      </c>
      <c r="HJ950">
        <f>IF($JE950&gt;=15,INDEX($GT:$GT,$JD950+15),"")</f>
      </c>
      <c r="HK950">
        <f>IF($JE950&gt;=16,INDEX($GT:$GT,$JD950+16),"")</f>
      </c>
      <c r="HL950">
        <f>IF($JE950&gt;=17,INDEX($GT:$GT,$JD950+17),"")</f>
      </c>
      <c r="HM950">
        <f>IF($JE950&gt;=18,INDEX($GT:$GT,$JD950+18),"")</f>
      </c>
      <c r="HN950">
        <f>IF($JE950&gt;=19,INDEX($GT:$GT,$JD950+19),"")</f>
      </c>
      <c r="HO950">
        <f>IF($JE950&gt;=20,INDEX($GT:$GT,$JD950+20),"")</f>
      </c>
      <c r="HP950">
        <f>IF($JE950&gt;=21,INDEX($GT:$GT,$JD950+21),"")</f>
      </c>
      <c r="HQ950">
        <f>IF($JE950&gt;=22,INDEX($GT:$GT,$JD950+22),"")</f>
      </c>
      <c r="HR950">
        <f>IF($JE950&gt;=23,INDEX($GT:$GT,$JD950+23),"")</f>
      </c>
      <c r="HS950">
        <f>IF($JE950&gt;=24,INDEX($GT:$GT,$JD950+24),"")</f>
      </c>
      <c r="HT950">
        <f>IF($JE950&gt;=25,INDEX($GT:$GT,$JD950+25),"")</f>
      </c>
      <c r="HU950">
        <f>IF($JE950&gt;=26,INDEX($GT:$GT,$JD950+26),"")</f>
      </c>
      <c r="HV950">
        <f>IF($JE950&gt;=27,INDEX($GT:$GT,$JD950+27),"")</f>
      </c>
      <c r="HW950">
        <f>IF($JE950&gt;=28,INDEX($GT:$GT,$JD950+28),"")</f>
      </c>
      <c r="HX950">
        <f>IF($JE950&gt;=29,INDEX($GT:$GT,$JD950+29),"")</f>
      </c>
      <c r="HY950">
        <f>IF($JE950&gt;=30,INDEX($GT:$GT,$JD950+30),"")</f>
      </c>
      <c r="HZ950">
        <f>IF($JE950&gt;=31,INDEX($GT:$GT,$JD950+31),"")</f>
      </c>
      <c r="IA950">
        <f>IF($JE950&gt;=32,INDEX($GT:$GT,$JD950+32),"")</f>
      </c>
      <c r="IB950">
        <f>IF($JE950&gt;=33,INDEX($GT:$GT,$JD950+33),"")</f>
      </c>
      <c r="IC950">
        <f>IF($JE950&gt;=34,INDEX($GT:$GT,$JD950+34),"")</f>
      </c>
      <c r="ID950">
        <f>IF($JE950&gt;=35,INDEX($GT:$GT,$JD950+35),"")</f>
      </c>
      <c r="IE950">
        <f>IF($JE950&gt;=36,INDEX($GT:$GT,$JD950+36),"")</f>
      </c>
      <c r="IF950">
        <f>IF($JE950&gt;=37,INDEX($GT:$GT,$JD950+37),"")</f>
      </c>
      <c r="IG950">
        <f>IF($JE950&gt;=38,INDEX($GT:$GT,$JD950+38),"")</f>
      </c>
      <c r="IH950">
        <f>IF($JE950&gt;=39,INDEX($GT:$GT,$JD950+39),"")</f>
      </c>
      <c r="II950">
        <f>IF($JE950&gt;=40,INDEX($GT:$GT,$JD950+40),"")</f>
      </c>
      <c r="IJ950">
        <f>IF($JE950&gt;=41,INDEX($GT:$GT,$JD950+41),"")</f>
      </c>
      <c r="IK950">
        <f>IF($JE950&gt;=42,INDEX($GT:$GT,$JD950+42),"")</f>
      </c>
      <c r="IL950">
        <f>IF($JE950&gt;=43,INDEX($GT:$GT,$JD950+43),"")</f>
      </c>
      <c r="IM950">
        <f>IF($JE950&gt;=44,INDEX($GT:$GT,$JD950+44),"")</f>
      </c>
      <c r="IN950">
        <f>IF($JE950&gt;=45,INDEX($GT:$GT,$JD950+45),"")</f>
      </c>
      <c r="IO950">
        <f>IF($JE950&gt;=46,INDEX($GT:$GT,$JD950+46),"")</f>
      </c>
      <c r="IP950">
        <f>IF($JE950&gt;=47,INDEX($GT:$GT,$JD950+47),"")</f>
      </c>
      <c r="IQ950">
        <f>IF($JE950&gt;=48,INDEX($GT:$GT,$JD950+48),"")</f>
      </c>
      <c r="IR950">
        <f>IF($JE950&gt;=49,INDEX($GT:$GT,$JD950+49),"")</f>
      </c>
      <c r="IS950">
        <f>IF($JE950&gt;=50,INDEX($GT:$GT,$JD950+50),"")</f>
      </c>
      <c r="IT950">
        <f>IF($JE950&gt;=51,INDEX($GT:$GT,$JD950+51),"")</f>
      </c>
      <c r="IU950">
        <f>IF($JE950&gt;=52,INDEX($GT:$GT,$JD950+52),"")</f>
      </c>
      <c r="IV950">
        <f>IF($JE950&gt;=53,INDEX($GT:$GT,$JD950+53),"")</f>
      </c>
      <c r="IW950">
        <f>IF($JE950&gt;=54,INDEX($GT:$GT,$JD950+54),"")</f>
      </c>
      <c r="IX950">
        <f>IF($JE950&gt;=55,INDEX($GT:$GT,$JD950+55),"")</f>
      </c>
      <c r="IY950">
        <f>IF($JE950&gt;=56,INDEX($GT:$GT,$JD950+56),"")</f>
      </c>
      <c r="IZ950">
        <f>IF($JE950&gt;=57,INDEX($GT:$GT,$JD950+57),"")</f>
      </c>
      <c r="JA950">
        <f>IF($JE950&gt;=58,INDEX($GT:$GT,$JD950+58),"")</f>
      </c>
      <c r="JB950">
        <f>IF($JE950&gt;=59,INDEX($GT:$GT,$JD950+59),"")</f>
      </c>
      <c r="JC950">
        <f>IF($JE950&gt;=60,INDEX($GT:$GT,$JD950+60),"")</f>
      </c>
      <c r="JD950">
        <f>IFERROR(MATCH($GS950,$GT$2:$GT$322,0)+1,0)</f>
      </c>
      <c r="JE950">
        <f>IFERROR(INDEX($GU$2:$GU$322,MATCH($GS950,$GT$2:$GT$322,0)),0)</f>
      </c>
      <c r="JF950" t="s">
        <v>28</v>
      </c>
      <c r="JG950" t="s">
        <v>28</v>
      </c>
    </row>
    <row r="951" spans="1:267" x14ac:dyDescent="0.25">
      <c r="J951" s="1"/>
      <c r="K951" s="1"/>
      <c r="L951" s="1"/>
      <c r="M951" s="1"/>
      <c r="N951" s="1">
        <f>IFERROR(IF(FIND(" - ",$J951)&gt;0,MID($J951,FIND(" - ",$J951)+3,LEN($J951)),""),"")</f>
      </c>
      <c r="P951" s="1"/>
      <c r="S951" t="s">
        <v>28</v>
      </c>
      <c r="U951">
        <f>IF(OR($S951="",$T951=""),"",IFERROR($S951/$T951,0))</f>
      </c>
      <c r="V951">
        <f>IF($S951="","",
IF($K951="","",
IF(ISNUMBER(SEARCH("exempt",LOWER($K951))),0,
$S951*(VALUE(SUBSTITUTE($K951,"%",""))/100))))</f>
      </c>
      <c r="AB951">
        <f>IF($S951="","",
SUM($S951,$V951,$Z951,$W951,$Y951)-
IF($AA951="",0,VALUE($AA951)))</f>
      </c>
      <c r="AJ951" t="s">
        <v>1817</v>
      </c>
      <c r="AR951">
        <f>IFERROR(LEFT($J951,FIND(" - ",$J951)-1),$J951)</f>
      </c>
      <c r="AU951">
        <f>IF($CJ951&gt;=1,INDEX($AS:$AS,$CI951+1),"")</f>
      </c>
      <c r="AV951">
        <f>IF($CJ951&gt;=2,INDEX($AS:$AS,$CI951+2),"")</f>
      </c>
      <c r="AW951">
        <f>IF($CJ951&gt;=3,INDEX($AS:$AS,$CI951+3),"")</f>
      </c>
      <c r="AX951">
        <f>IF($CJ951&gt;=4,INDEX($AS:$AS,$CI951+4),"")</f>
      </c>
      <c r="AY951">
        <f>IF($CJ951&gt;=5,INDEX($AS:$AS,$CI951+5),"")</f>
      </c>
      <c r="AZ951">
        <f>IF($CJ951&gt;=6,INDEX($AS:$AS,$CI951+6),"")</f>
      </c>
      <c r="BA951">
        <f>IF($CJ951&gt;=7,INDEX($AS:$AS,$CI951+7),"")</f>
      </c>
      <c r="BB951">
        <f>IF($CJ951&gt;=8,INDEX($AS:$AS,$CI951+8),"")</f>
      </c>
      <c r="BC951">
        <f>IF($CJ951&gt;=9,INDEX($AS:$AS,$CI951+9),"")</f>
      </c>
      <c r="BD951">
        <f>IF($CJ951&gt;=10,INDEX($AS:$AS,$CI951+10),"")</f>
      </c>
      <c r="BE951">
        <f>IF($CJ951&gt;=11,INDEX($AS:$AS,$CI951+11),"")</f>
      </c>
      <c r="BF951">
        <f>IF($CJ951&gt;=12,INDEX($AS:$AS,$CI951+12),"")</f>
      </c>
      <c r="BG951">
        <f>IF($CJ951&gt;=13,INDEX($AS:$AS,$CI951+13),"")</f>
      </c>
      <c r="BH951">
        <f>IF($CJ951&gt;=14,INDEX($AS:$AS,$CI951+14),"")</f>
      </c>
      <c r="BI951">
        <f>IF($CJ951&gt;=15,INDEX($AS:$AS,$CI951+15),"")</f>
      </c>
      <c r="BJ951">
        <f>IF($CJ951&gt;=16,INDEX($AS:$AS,$CI951+16),"")</f>
      </c>
      <c r="BK951">
        <f>IF($CJ951&gt;=17,INDEX($AS:$AS,$CI951+17),"")</f>
      </c>
      <c r="BL951">
        <f>IF($CJ951&gt;=18,INDEX($AS:$AS,$CI951+18),"")</f>
      </c>
      <c r="BM951">
        <f>IF($CJ951&gt;=19,INDEX($AS:$AS,$CI951+19),"")</f>
      </c>
      <c r="BN951">
        <f>IF($CJ951&gt;=20,INDEX($AS:$AS,$CI951+20),"")</f>
      </c>
      <c r="BO951">
        <f>IF($CJ951&gt;=21,INDEX($AS:$AS,$CI951+21),"")</f>
      </c>
      <c r="BP951">
        <f>IF($CJ951&gt;=22,INDEX($AS:$AS,$CI951+22),"")</f>
      </c>
      <c r="BQ951">
        <f>IF($CJ951&gt;=23,INDEX($AS:$AS,$CI951+23),"")</f>
      </c>
      <c r="BR951">
        <f>IF($CJ951&gt;=24,INDEX($AS:$AS,$CI951+24),"")</f>
      </c>
      <c r="BS951">
        <f>IF($CJ951&gt;=25,INDEX($AS:$AS,$CI951+25),"")</f>
      </c>
      <c r="BT951">
        <f>IF($CJ951&gt;=26,INDEX($AS:$AS,$CI951+26),"")</f>
      </c>
      <c r="BU951">
        <f>IF($CJ951&gt;=27,INDEX($AS:$AS,$CI951+27),"")</f>
      </c>
      <c r="BV951">
        <f>IF($CJ951&gt;=28,INDEX($AS:$AS,$CI951+28),"")</f>
      </c>
      <c r="BW951">
        <f>IF($CJ951&gt;=29,INDEX($AS:$AS,$CI951+29),"")</f>
      </c>
      <c r="BX951">
        <f>IF($CJ951&gt;=30,INDEX($AS:$AS,$CI951+30),"")</f>
      </c>
      <c r="BY951">
        <f>IF($CJ951&gt;=31,INDEX($AS:$AS,$CI951+31),"")</f>
      </c>
      <c r="BZ951">
        <f>IF($CJ951&gt;=32,INDEX($AS:$AS,$CI951+32),"")</f>
      </c>
      <c r="CA951">
        <f>IF($CJ951&gt;=33,INDEX($AS:$AS,$CI951+33),"")</f>
      </c>
      <c r="CB951">
        <f>IF($CJ951&gt;=34,INDEX($AS:$AS,$CI951+34),"")</f>
      </c>
      <c r="CC951">
        <f>IF($CJ951&gt;=35,INDEX($AS:$AS,$CI951+35),"")</f>
      </c>
      <c r="CD951">
        <f>IF($CJ951&gt;=36,INDEX($AS:$AS,$CI951+36),"")</f>
      </c>
      <c r="CE951">
        <f>IF($CJ951&gt;=37,INDEX($AS:$AS,$CI951+37),"")</f>
      </c>
      <c r="CF951">
        <f>IF($CJ951&gt;=38,INDEX($AS:$AS,$CI951+38),"")</f>
      </c>
      <c r="CG951">
        <f>IF($CJ951&gt;=39,INDEX($AS:$AS,$CI951+39),"")</f>
      </c>
      <c r="CH951">
        <f>IF($CJ951&gt;=40,INDEX($AS:$AS,$CI951+40),"")</f>
      </c>
      <c r="CI951">
        <f>IFERROR(MATCH($AR951,$AS$2:$AS$133,0)+1,0)</f>
      </c>
      <c r="CJ951">
        <f>IFERROR(INDEX($AT$2:$AT$133,MATCH($AR951,$AS$2:$AS$133,0)),0)</f>
      </c>
      <c r="CK951">
        <f>IFERROR(LEFT($O951,FIND(" - ",$O951)-1),$O951)</f>
      </c>
      <c r="CL951" t="s">
        <v>1818</v>
      </c>
      <c r="CM951">
        <v>1</v>
      </c>
      <c r="CN951">
        <f>IF($DI951&gt;=1,INDEX($CL:$CL,$DH951+1),"")</f>
      </c>
      <c r="CO951">
        <f>IF($DI951&gt;=2,INDEX($CL:$CL,$DH951+2),"")</f>
      </c>
      <c r="CP951">
        <f>IF($DI951&gt;=3,INDEX($CL:$CL,$DH951+3),"")</f>
      </c>
      <c r="CQ951">
        <f>IF($DI951&gt;=4,INDEX($CL:$CL,$DH951+4),"")</f>
      </c>
      <c r="CR951">
        <f>IF($DI951&gt;=5,INDEX($CL:$CL,$DH951+5),"")</f>
      </c>
      <c r="CS951">
        <f>IF($DI951&gt;=6,INDEX($CL:$CL,$DH951+6),"")</f>
      </c>
      <c r="CT951">
        <f>IF($DI951&gt;=7,INDEX($CL:$CL,$DH951+7),"")</f>
      </c>
      <c r="CU951">
        <f>IF($DI951&gt;=8,INDEX($CL:$CL,$DH951+8),"")</f>
      </c>
      <c r="CV951">
        <f>IF($DI951&gt;=9,INDEX($CL:$CL,$DH951+9),"")</f>
      </c>
      <c r="CW951">
        <f>IF($DI951&gt;=10,INDEX($CL:$CL,$DH951+10),"")</f>
      </c>
      <c r="CX951">
        <f>IF($DI951&gt;=11,INDEX($CL:$CL,$DH951+11),"")</f>
      </c>
      <c r="CY951">
        <f>IF($DI951&gt;=12,INDEX($CL:$CL,$DH951+12),"")</f>
      </c>
      <c r="CZ951">
        <f>IF($DI951&gt;=13,INDEX($CL:$CL,$DH951+13),"")</f>
      </c>
      <c r="DA951">
        <f>IF($DI951&gt;=14,INDEX($CL:$CL,$DH951+14),"")</f>
      </c>
      <c r="DB951">
        <f>IF($DI951&gt;=15,INDEX($CL:$CL,$DH951+15),"")</f>
      </c>
      <c r="DC951">
        <f>IF($DI951&gt;=16,INDEX($CL:$CL,$DH951+16),"")</f>
      </c>
      <c r="DD951">
        <f>IF($DI951&gt;=17,INDEX($CL:$CL,$DH951+17),"")</f>
      </c>
      <c r="DE951">
        <f>IF($DI951&gt;=18,INDEX($CL:$CL,$DH951+18),"")</f>
      </c>
      <c r="DF951">
        <f>IF($DI951&gt;=19,INDEX($CL:$CL,$DH951+19),"")</f>
      </c>
      <c r="DG951">
        <f>IF($DI951&gt;=20,INDEX($CL:$CL,$DH951+20),"")</f>
      </c>
      <c r="DH951">
        <f>IFERROR(MATCH($CK951,$CL$2:$CL$1558,0)+1,0)</f>
      </c>
      <c r="DI951">
        <f>IFERROR(INDEX($CM$2:$CM$1558,MATCH($CK951,$CL$2:$CL$1558,0)),0)</f>
      </c>
      <c r="DJ951">
        <f>IFERROR(INDEX($AQ:$AQ,MATCH($K951,$AP:$AP,0))&amp;"","")</f>
      </c>
      <c r="DN951">
        <f>IF($GQ951&gt;=1,INDEX($DK:$DK,$GP951+1),"")</f>
      </c>
      <c r="DO951">
        <f>IF($GQ951&gt;=2,INDEX($DK:$DK,$GP951+2),"")</f>
      </c>
      <c r="DP951">
        <f>IF($GQ951&gt;=3,INDEX($DK:$DK,$GP951+3),"")</f>
      </c>
      <c r="DQ951">
        <f>IF($GQ951&gt;=4,INDEX($DK:$DK,$GP951+4),"")</f>
      </c>
      <c r="DR951">
        <f>IF($GQ951&gt;=5,INDEX($DK:$DK,$GP951+5),"")</f>
      </c>
      <c r="DS951">
        <f>IF($GQ951&gt;=6,INDEX($DK:$DK,$GP951+6),"")</f>
      </c>
      <c r="DT951">
        <f>IF($GQ951&gt;=7,INDEX($DK:$DK,$GP951+7),"")</f>
      </c>
      <c r="DU951">
        <f>IF($GQ951&gt;=8,INDEX($DK:$DK,$GP951+8),"")</f>
      </c>
      <c r="DV951">
        <f>IF($GQ951&gt;=9,INDEX($DK:$DK,$GP951+9),"")</f>
      </c>
      <c r="DW951">
        <f>IF($GQ951&gt;=10,INDEX($DK:$DK,$GP951+10),"")</f>
      </c>
      <c r="DX951">
        <f>IF($GQ951&gt;=11,INDEX($DK:$DK,$GP951+11),"")</f>
      </c>
      <c r="DY951">
        <f>IF($GQ951&gt;=12,INDEX($DK:$DK,$GP951+12),"")</f>
      </c>
      <c r="DZ951">
        <f>IF($GQ951&gt;=13,INDEX($DK:$DK,$GP951+13),"")</f>
      </c>
      <c r="EA951">
        <f>IF($GQ951&gt;=14,INDEX($DK:$DK,$GP951+14),"")</f>
      </c>
      <c r="EB951">
        <f>IF($GQ951&gt;=15,INDEX($DK:$DK,$GP951+15),"")</f>
      </c>
      <c r="EC951">
        <f>IF($GQ951&gt;=16,INDEX($DK:$DK,$GP951+16),"")</f>
      </c>
      <c r="ED951">
        <f>IF($GQ951&gt;=17,INDEX($DK:$DK,$GP951+17),"")</f>
      </c>
      <c r="EE951">
        <f>IF($GQ951&gt;=18,INDEX($DK:$DK,$GP951+18),"")</f>
      </c>
      <c r="EF951">
        <f>IF($GQ951&gt;=19,INDEX($DK:$DK,$GP951+19),"")</f>
      </c>
      <c r="EG951">
        <f>IF($GQ951&gt;=20,INDEX($DK:$DK,$GP951+20),"")</f>
      </c>
      <c r="EH951">
        <f>IF($GQ951&gt;=21,INDEX($DK:$DK,$GP951+21),"")</f>
      </c>
      <c r="EI951">
        <f>IF($GQ951&gt;=22,INDEX($DK:$DK,$GP951+22),"")</f>
      </c>
      <c r="EJ951">
        <f>IF($GQ951&gt;=23,INDEX($DK:$DK,$GP951+23),"")</f>
      </c>
      <c r="EK951">
        <f>IF($GQ951&gt;=24,INDEX($DK:$DK,$GP951+24),"")</f>
      </c>
      <c r="EL951">
        <f>IF($GQ951&gt;=25,INDEX($DK:$DK,$GP951+25),"")</f>
      </c>
      <c r="EM951">
        <f>IF($GQ951&gt;=26,INDEX($DK:$DK,$GP951+26),"")</f>
      </c>
      <c r="EN951">
        <f>IF($GQ951&gt;=27,INDEX($DK:$DK,$GP951+27),"")</f>
      </c>
      <c r="EO951">
        <f>IF($GQ951&gt;=28,INDEX($DK:$DK,$GP951+28),"")</f>
      </c>
      <c r="EP951">
        <f>IF($GQ951&gt;=29,INDEX($DK:$DK,$GP951+29),"")</f>
      </c>
      <c r="EQ951">
        <f>IF($GQ951&gt;=30,INDEX($DK:$DK,$GP951+30),"")</f>
      </c>
      <c r="ER951">
        <f>IF($GQ951&gt;=31,INDEX($DK:$DK,$GP951+31),"")</f>
      </c>
      <c r="ES951">
        <f>IF($GQ951&gt;=32,INDEX($DK:$DK,$GP951+32),"")</f>
      </c>
      <c r="ET951">
        <f>IF($GQ951&gt;=33,INDEX($DK:$DK,$GP951+33),"")</f>
      </c>
      <c r="EU951">
        <f>IF($GQ951&gt;=34,INDEX($DK:$DK,$GP951+34),"")</f>
      </c>
      <c r="EV951">
        <f>IF($GQ951&gt;=35,INDEX($DK:$DK,$GP951+35),"")</f>
      </c>
      <c r="EW951">
        <f>IF($GQ951&gt;=36,INDEX($DK:$DK,$GP951+36),"")</f>
      </c>
      <c r="EX951">
        <f>IF($GQ951&gt;=37,INDEX($DK:$DK,$GP951+37),"")</f>
      </c>
      <c r="EY951">
        <f>IF($GQ951&gt;=38,INDEX($DK:$DK,$GP951+38),"")</f>
      </c>
      <c r="EZ951">
        <f>IF($GQ951&gt;=39,INDEX($DK:$DK,$GP951+39),"")</f>
      </c>
      <c r="FA951">
        <f>IF($GQ951&gt;=40,INDEX($DK:$DK,$GP951+40),"")</f>
      </c>
      <c r="FB951">
        <f>IF($GQ951&gt;=1,INDEX($DL:$DL,$GP951+1),"")</f>
      </c>
      <c r="FC951">
        <f>IF($GQ951&gt;=2,INDEX($DL:$DL,$GP951+2),"")</f>
      </c>
      <c r="FD951">
        <f>IF($GQ951&gt;=3,INDEX($DL:$DL,$GP951+3),"")</f>
      </c>
      <c r="FE951">
        <f>IF($GQ951&gt;=4,INDEX($DL:$DL,$GP951+4),"")</f>
      </c>
      <c r="FF951">
        <f>IF($GQ951&gt;=5,INDEX($DL:$DL,$GP951+5),"")</f>
      </c>
      <c r="FG951">
        <f>IF($GQ951&gt;=6,INDEX($DL:$DL,$GP951+6),"")</f>
      </c>
      <c r="FH951">
        <f>IF($GQ951&gt;=7,INDEX($DL:$DL,$GP951+7),"")</f>
      </c>
      <c r="FI951">
        <f>IF($GQ951&gt;=8,INDEX($DL:$DL,$GP951+8),"")</f>
      </c>
      <c r="FJ951">
        <f>IF($GQ951&gt;=9,INDEX($DL:$DL,$GP951+9),"")</f>
      </c>
      <c r="FK951">
        <f>IF($GQ951&gt;=10,INDEX($DL:$DL,$GP951+10),"")</f>
      </c>
      <c r="FL951">
        <f>IF($GQ951&gt;=11,INDEX($DL:$DL,$GP951+11),"")</f>
      </c>
      <c r="FM951">
        <f>IF($GQ951&gt;=12,INDEX($DL:$DL,$GP951+12),"")</f>
      </c>
      <c r="FN951">
        <f>IF($GQ951&gt;=13,INDEX($DL:$DL,$GP951+13),"")</f>
      </c>
      <c r="FO951">
        <f>IF($GQ951&gt;=14,INDEX($DL:$DL,$GP951+14),"")</f>
      </c>
      <c r="FP951">
        <f>IF($GQ951&gt;=15,INDEX($DL:$DL,$GP951+15),"")</f>
      </c>
      <c r="FQ951">
        <f>IF($GQ951&gt;=16,INDEX($DL:$DL,$GP951+16),"")</f>
      </c>
      <c r="FR951">
        <f>IF($GQ951&gt;=17,INDEX($DL:$DL,$GP951+17),"")</f>
      </c>
      <c r="FS951">
        <f>IF($GQ951&gt;=18,INDEX($DL:$DL,$GP951+18),"")</f>
      </c>
      <c r="FT951">
        <f>IF($GQ951&gt;=19,INDEX($DL:$DL,$GP951+19),"")</f>
      </c>
      <c r="FU951">
        <f>IF($GQ951&gt;=20,INDEX($DL:$DL,$GP951+20),"")</f>
      </c>
      <c r="FV951">
        <f>IF($GQ951&gt;=21,INDEX($DL:$DL,$GP951+21),"")</f>
      </c>
      <c r="FW951">
        <f>IF($GQ951&gt;=22,INDEX($DL:$DL,$GP951+22),"")</f>
      </c>
      <c r="FX951">
        <f>IF($GQ951&gt;=23,INDEX($DL:$DL,$GP951+23),"")</f>
      </c>
      <c r="FY951">
        <f>IF($GQ951&gt;=24,INDEX($DL:$DL,$GP951+24),"")</f>
      </c>
      <c r="FZ951">
        <f>IF($GQ951&gt;=25,INDEX($DL:$DL,$GP951+25),"")</f>
      </c>
      <c r="GA951">
        <f>IF($GQ951&gt;=26,INDEX($DL:$DL,$GP951+26),"")</f>
      </c>
      <c r="GB951">
        <f>IF($GQ951&gt;=27,INDEX($DL:$DL,$GP951+27),"")</f>
      </c>
      <c r="GC951">
        <f>IF($GQ951&gt;=28,INDEX($DL:$DL,$GP951+28),"")</f>
      </c>
      <c r="GD951">
        <f>IF($GQ951&gt;=29,INDEX($DL:$DL,$GP951+29),"")</f>
      </c>
      <c r="GE951">
        <f>IF($GQ951&gt;=30,INDEX($DL:$DL,$GP951+30),"")</f>
      </c>
      <c r="GF951">
        <f>IF($GQ951&gt;=31,INDEX($DL:$DL,$GP951+31),"")</f>
      </c>
      <c r="GG951">
        <f>IF($GQ951&gt;=32,INDEX($DL:$DL,$GP951+32),"")</f>
      </c>
      <c r="GH951">
        <f>IF($GQ951&gt;=33,INDEX($DL:$DL,$GP951+33),"")</f>
      </c>
      <c r="GI951">
        <f>IF($GQ951&gt;=34,INDEX($DL:$DL,$GP951+34),"")</f>
      </c>
      <c r="GJ951">
        <f>IF($GQ951&gt;=35,INDEX($DL:$DL,$GP951+35),"")</f>
      </c>
      <c r="GK951">
        <f>IF($GQ951&gt;=36,INDEX($DL:$DL,$GP951+36),"")</f>
      </c>
      <c r="GL951">
        <f>IF($GQ951&gt;=37,INDEX($DL:$DL,$GP951+37),"")</f>
      </c>
      <c r="GM951">
        <f>IF($GQ951&gt;=38,INDEX($DL:$DL,$GP951+38),"")</f>
      </c>
      <c r="GN951">
        <f>IF($GQ951&gt;=39,INDEX($DL:$DL,$GP951+39),"")</f>
      </c>
      <c r="GO951">
        <f>IF($GQ951&gt;=40,INDEX($DL:$DL,$GP951+40),"")</f>
      </c>
      <c r="GP951">
        <f>IFERROR(MATCH($DJ951,$DK$2:$DK$148,0)+1,0)</f>
      </c>
      <c r="GQ951">
        <f>IFERROR(INDEX($DM$2:$DM$148,MATCH($DJ951,$DK$2:$DK$148,0)),0)</f>
      </c>
      <c r="GR951">
        <f>IFERROR(MATCH($L951,$DN$951:$FA$951,0),0)</f>
      </c>
      <c r="GS951">
        <f>IF($GR951&gt;0,INDEX($FB$951:$GO$951,$GR951),"")</f>
      </c>
      <c r="GV951">
        <f>IF($JE951&gt;=1,INDEX($GT:$GT,$JD951+1),"")</f>
      </c>
      <c r="GW951">
        <f>IF($JE951&gt;=2,INDEX($GT:$GT,$JD951+2),"")</f>
      </c>
      <c r="GX951">
        <f>IF($JE951&gt;=3,INDEX($GT:$GT,$JD951+3),"")</f>
      </c>
      <c r="GY951">
        <f>IF($JE951&gt;=4,INDEX($GT:$GT,$JD951+4),"")</f>
      </c>
      <c r="GZ951">
        <f>IF($JE951&gt;=5,INDEX($GT:$GT,$JD951+5),"")</f>
      </c>
      <c r="HA951">
        <f>IF($JE951&gt;=6,INDEX($GT:$GT,$JD951+6),"")</f>
      </c>
      <c r="HB951">
        <f>IF($JE951&gt;=7,INDEX($GT:$GT,$JD951+7),"")</f>
      </c>
      <c r="HC951">
        <f>IF($JE951&gt;=8,INDEX($GT:$GT,$JD951+8),"")</f>
      </c>
      <c r="HD951">
        <f>IF($JE951&gt;=9,INDEX($GT:$GT,$JD951+9),"")</f>
      </c>
      <c r="HE951">
        <f>IF($JE951&gt;=10,INDEX($GT:$GT,$JD951+10),"")</f>
      </c>
      <c r="HF951">
        <f>IF($JE951&gt;=11,INDEX($GT:$GT,$JD951+11),"")</f>
      </c>
      <c r="HG951">
        <f>IF($JE951&gt;=12,INDEX($GT:$GT,$JD951+12),"")</f>
      </c>
      <c r="HH951">
        <f>IF($JE951&gt;=13,INDEX($GT:$GT,$JD951+13),"")</f>
      </c>
      <c r="HI951">
        <f>IF($JE951&gt;=14,INDEX($GT:$GT,$JD951+14),"")</f>
      </c>
      <c r="HJ951">
        <f>IF($JE951&gt;=15,INDEX($GT:$GT,$JD951+15),"")</f>
      </c>
      <c r="HK951">
        <f>IF($JE951&gt;=16,INDEX($GT:$GT,$JD951+16),"")</f>
      </c>
      <c r="HL951">
        <f>IF($JE951&gt;=17,INDEX($GT:$GT,$JD951+17),"")</f>
      </c>
      <c r="HM951">
        <f>IF($JE951&gt;=18,INDEX($GT:$GT,$JD951+18),"")</f>
      </c>
      <c r="HN951">
        <f>IF($JE951&gt;=19,INDEX($GT:$GT,$JD951+19),"")</f>
      </c>
      <c r="HO951">
        <f>IF($JE951&gt;=20,INDEX($GT:$GT,$JD951+20),"")</f>
      </c>
      <c r="HP951">
        <f>IF($JE951&gt;=21,INDEX($GT:$GT,$JD951+21),"")</f>
      </c>
      <c r="HQ951">
        <f>IF($JE951&gt;=22,INDEX($GT:$GT,$JD951+22),"")</f>
      </c>
      <c r="HR951">
        <f>IF($JE951&gt;=23,INDEX($GT:$GT,$JD951+23),"")</f>
      </c>
      <c r="HS951">
        <f>IF($JE951&gt;=24,INDEX($GT:$GT,$JD951+24),"")</f>
      </c>
      <c r="HT951">
        <f>IF($JE951&gt;=25,INDEX($GT:$GT,$JD951+25),"")</f>
      </c>
      <c r="HU951">
        <f>IF($JE951&gt;=26,INDEX($GT:$GT,$JD951+26),"")</f>
      </c>
      <c r="HV951">
        <f>IF($JE951&gt;=27,INDEX($GT:$GT,$JD951+27),"")</f>
      </c>
      <c r="HW951">
        <f>IF($JE951&gt;=28,INDEX($GT:$GT,$JD951+28),"")</f>
      </c>
      <c r="HX951">
        <f>IF($JE951&gt;=29,INDEX($GT:$GT,$JD951+29),"")</f>
      </c>
      <c r="HY951">
        <f>IF($JE951&gt;=30,INDEX($GT:$GT,$JD951+30),"")</f>
      </c>
      <c r="HZ951">
        <f>IF($JE951&gt;=31,INDEX($GT:$GT,$JD951+31),"")</f>
      </c>
      <c r="IA951">
        <f>IF($JE951&gt;=32,INDEX($GT:$GT,$JD951+32),"")</f>
      </c>
      <c r="IB951">
        <f>IF($JE951&gt;=33,INDEX($GT:$GT,$JD951+33),"")</f>
      </c>
      <c r="IC951">
        <f>IF($JE951&gt;=34,INDEX($GT:$GT,$JD951+34),"")</f>
      </c>
      <c r="ID951">
        <f>IF($JE951&gt;=35,INDEX($GT:$GT,$JD951+35),"")</f>
      </c>
      <c r="IE951">
        <f>IF($JE951&gt;=36,INDEX($GT:$GT,$JD951+36),"")</f>
      </c>
      <c r="IF951">
        <f>IF($JE951&gt;=37,INDEX($GT:$GT,$JD951+37),"")</f>
      </c>
      <c r="IG951">
        <f>IF($JE951&gt;=38,INDEX($GT:$GT,$JD951+38),"")</f>
      </c>
      <c r="IH951">
        <f>IF($JE951&gt;=39,INDEX($GT:$GT,$JD951+39),"")</f>
      </c>
      <c r="II951">
        <f>IF($JE951&gt;=40,INDEX($GT:$GT,$JD951+40),"")</f>
      </c>
      <c r="IJ951">
        <f>IF($JE951&gt;=41,INDEX($GT:$GT,$JD951+41),"")</f>
      </c>
      <c r="IK951">
        <f>IF($JE951&gt;=42,INDEX($GT:$GT,$JD951+42),"")</f>
      </c>
      <c r="IL951">
        <f>IF($JE951&gt;=43,INDEX($GT:$GT,$JD951+43),"")</f>
      </c>
      <c r="IM951">
        <f>IF($JE951&gt;=44,INDEX($GT:$GT,$JD951+44),"")</f>
      </c>
      <c r="IN951">
        <f>IF($JE951&gt;=45,INDEX($GT:$GT,$JD951+45),"")</f>
      </c>
      <c r="IO951">
        <f>IF($JE951&gt;=46,INDEX($GT:$GT,$JD951+46),"")</f>
      </c>
      <c r="IP951">
        <f>IF($JE951&gt;=47,INDEX($GT:$GT,$JD951+47),"")</f>
      </c>
      <c r="IQ951">
        <f>IF($JE951&gt;=48,INDEX($GT:$GT,$JD951+48),"")</f>
      </c>
      <c r="IR951">
        <f>IF($JE951&gt;=49,INDEX($GT:$GT,$JD951+49),"")</f>
      </c>
      <c r="IS951">
        <f>IF($JE951&gt;=50,INDEX($GT:$GT,$JD951+50),"")</f>
      </c>
      <c r="IT951">
        <f>IF($JE951&gt;=51,INDEX($GT:$GT,$JD951+51),"")</f>
      </c>
      <c r="IU951">
        <f>IF($JE951&gt;=52,INDEX($GT:$GT,$JD951+52),"")</f>
      </c>
      <c r="IV951">
        <f>IF($JE951&gt;=53,INDEX($GT:$GT,$JD951+53),"")</f>
      </c>
      <c r="IW951">
        <f>IF($JE951&gt;=54,INDEX($GT:$GT,$JD951+54),"")</f>
      </c>
      <c r="IX951">
        <f>IF($JE951&gt;=55,INDEX($GT:$GT,$JD951+55),"")</f>
      </c>
      <c r="IY951">
        <f>IF($JE951&gt;=56,INDEX($GT:$GT,$JD951+56),"")</f>
      </c>
      <c r="IZ951">
        <f>IF($JE951&gt;=57,INDEX($GT:$GT,$JD951+57),"")</f>
      </c>
      <c r="JA951">
        <f>IF($JE951&gt;=58,INDEX($GT:$GT,$JD951+58),"")</f>
      </c>
      <c r="JB951">
        <f>IF($JE951&gt;=59,INDEX($GT:$GT,$JD951+59),"")</f>
      </c>
      <c r="JC951">
        <f>IF($JE951&gt;=60,INDEX($GT:$GT,$JD951+60),"")</f>
      </c>
      <c r="JD951">
        <f>IFERROR(MATCH($GS951,$GT$2:$GT$322,0)+1,0)</f>
      </c>
      <c r="JE951">
        <f>IFERROR(INDEX($GU$2:$GU$322,MATCH($GS951,$GT$2:$GT$322,0)),0)</f>
      </c>
      <c r="JF951" t="s">
        <v>28</v>
      </c>
      <c r="JG951" t="s">
        <v>28</v>
      </c>
    </row>
    <row r="952" spans="1:267" x14ac:dyDescent="0.25">
      <c r="J952" s="1"/>
      <c r="K952" s="1"/>
      <c r="L952" s="1"/>
      <c r="M952" s="1"/>
      <c r="N952" s="1">
        <f>IFERROR(IF(FIND(" - ",$J952)&gt;0,MID($J952,FIND(" - ",$J952)+3,LEN($J952)),""),"")</f>
      </c>
      <c r="P952" s="1"/>
      <c r="S952" t="s">
        <v>28</v>
      </c>
      <c r="U952">
        <f>IF(OR($S952="",$T952=""),"",IFERROR($S952/$T952,0))</f>
      </c>
      <c r="V952">
        <f>IF($S952="","",
IF($K952="","",
IF(ISNUMBER(SEARCH("exempt",LOWER($K952))),0,
$S952*(VALUE(SUBSTITUTE($K952,"%",""))/100))))</f>
      </c>
      <c r="AB952">
        <f>IF($S952="","",
SUM($S952,$V952,$Z952,$W952,$Y952)-
IF($AA952="",0,VALUE($AA952)))</f>
      </c>
      <c r="AJ952" t="s">
        <v>1819</v>
      </c>
      <c r="AR952">
        <f>IFERROR(LEFT($J952,FIND(" - ",$J952)-1),$J952)</f>
      </c>
      <c r="AU952">
        <f>IF($CJ952&gt;=1,INDEX($AS:$AS,$CI952+1),"")</f>
      </c>
      <c r="AV952">
        <f>IF($CJ952&gt;=2,INDEX($AS:$AS,$CI952+2),"")</f>
      </c>
      <c r="AW952">
        <f>IF($CJ952&gt;=3,INDEX($AS:$AS,$CI952+3),"")</f>
      </c>
      <c r="AX952">
        <f>IF($CJ952&gt;=4,INDEX($AS:$AS,$CI952+4),"")</f>
      </c>
      <c r="AY952">
        <f>IF($CJ952&gt;=5,INDEX($AS:$AS,$CI952+5),"")</f>
      </c>
      <c r="AZ952">
        <f>IF($CJ952&gt;=6,INDEX($AS:$AS,$CI952+6),"")</f>
      </c>
      <c r="BA952">
        <f>IF($CJ952&gt;=7,INDEX($AS:$AS,$CI952+7),"")</f>
      </c>
      <c r="BB952">
        <f>IF($CJ952&gt;=8,INDEX($AS:$AS,$CI952+8),"")</f>
      </c>
      <c r="BC952">
        <f>IF($CJ952&gt;=9,INDEX($AS:$AS,$CI952+9),"")</f>
      </c>
      <c r="BD952">
        <f>IF($CJ952&gt;=10,INDEX($AS:$AS,$CI952+10),"")</f>
      </c>
      <c r="BE952">
        <f>IF($CJ952&gt;=11,INDEX($AS:$AS,$CI952+11),"")</f>
      </c>
      <c r="BF952">
        <f>IF($CJ952&gt;=12,INDEX($AS:$AS,$CI952+12),"")</f>
      </c>
      <c r="BG952">
        <f>IF($CJ952&gt;=13,INDEX($AS:$AS,$CI952+13),"")</f>
      </c>
      <c r="BH952">
        <f>IF($CJ952&gt;=14,INDEX($AS:$AS,$CI952+14),"")</f>
      </c>
      <c r="BI952">
        <f>IF($CJ952&gt;=15,INDEX($AS:$AS,$CI952+15),"")</f>
      </c>
      <c r="BJ952">
        <f>IF($CJ952&gt;=16,INDEX($AS:$AS,$CI952+16),"")</f>
      </c>
      <c r="BK952">
        <f>IF($CJ952&gt;=17,INDEX($AS:$AS,$CI952+17),"")</f>
      </c>
      <c r="BL952">
        <f>IF($CJ952&gt;=18,INDEX($AS:$AS,$CI952+18),"")</f>
      </c>
      <c r="BM952">
        <f>IF($CJ952&gt;=19,INDEX($AS:$AS,$CI952+19),"")</f>
      </c>
      <c r="BN952">
        <f>IF($CJ952&gt;=20,INDEX($AS:$AS,$CI952+20),"")</f>
      </c>
      <c r="BO952">
        <f>IF($CJ952&gt;=21,INDEX($AS:$AS,$CI952+21),"")</f>
      </c>
      <c r="BP952">
        <f>IF($CJ952&gt;=22,INDEX($AS:$AS,$CI952+22),"")</f>
      </c>
      <c r="BQ952">
        <f>IF($CJ952&gt;=23,INDEX($AS:$AS,$CI952+23),"")</f>
      </c>
      <c r="BR952">
        <f>IF($CJ952&gt;=24,INDEX($AS:$AS,$CI952+24),"")</f>
      </c>
      <c r="BS952">
        <f>IF($CJ952&gt;=25,INDEX($AS:$AS,$CI952+25),"")</f>
      </c>
      <c r="BT952">
        <f>IF($CJ952&gt;=26,INDEX($AS:$AS,$CI952+26),"")</f>
      </c>
      <c r="BU952">
        <f>IF($CJ952&gt;=27,INDEX($AS:$AS,$CI952+27),"")</f>
      </c>
      <c r="BV952">
        <f>IF($CJ952&gt;=28,INDEX($AS:$AS,$CI952+28),"")</f>
      </c>
      <c r="BW952">
        <f>IF($CJ952&gt;=29,INDEX($AS:$AS,$CI952+29),"")</f>
      </c>
      <c r="BX952">
        <f>IF($CJ952&gt;=30,INDEX($AS:$AS,$CI952+30),"")</f>
      </c>
      <c r="BY952">
        <f>IF($CJ952&gt;=31,INDEX($AS:$AS,$CI952+31),"")</f>
      </c>
      <c r="BZ952">
        <f>IF($CJ952&gt;=32,INDEX($AS:$AS,$CI952+32),"")</f>
      </c>
      <c r="CA952">
        <f>IF($CJ952&gt;=33,INDEX($AS:$AS,$CI952+33),"")</f>
      </c>
      <c r="CB952">
        <f>IF($CJ952&gt;=34,INDEX($AS:$AS,$CI952+34),"")</f>
      </c>
      <c r="CC952">
        <f>IF($CJ952&gt;=35,INDEX($AS:$AS,$CI952+35),"")</f>
      </c>
      <c r="CD952">
        <f>IF($CJ952&gt;=36,INDEX($AS:$AS,$CI952+36),"")</f>
      </c>
      <c r="CE952">
        <f>IF($CJ952&gt;=37,INDEX($AS:$AS,$CI952+37),"")</f>
      </c>
      <c r="CF952">
        <f>IF($CJ952&gt;=38,INDEX($AS:$AS,$CI952+38),"")</f>
      </c>
      <c r="CG952">
        <f>IF($CJ952&gt;=39,INDEX($AS:$AS,$CI952+39),"")</f>
      </c>
      <c r="CH952">
        <f>IF($CJ952&gt;=40,INDEX($AS:$AS,$CI952+40),"")</f>
      </c>
      <c r="CI952">
        <f>IFERROR(MATCH($AR952,$AS$2:$AS$133,0)+1,0)</f>
      </c>
      <c r="CJ952">
        <f>IFERROR(INDEX($AT$2:$AT$133,MATCH($AR952,$AS$2:$AS$133,0)),0)</f>
      </c>
      <c r="CK952">
        <f>IFERROR(LEFT($O952,FIND(" - ",$O952)-1),$O952)</f>
      </c>
      <c r="CL952" t="s">
        <v>113</v>
      </c>
      <c r="CN952">
        <f>IF($DI952&gt;=1,INDEX($CL:$CL,$DH952+1),"")</f>
      </c>
      <c r="CO952">
        <f>IF($DI952&gt;=2,INDEX($CL:$CL,$DH952+2),"")</f>
      </c>
      <c r="CP952">
        <f>IF($DI952&gt;=3,INDEX($CL:$CL,$DH952+3),"")</f>
      </c>
      <c r="CQ952">
        <f>IF($DI952&gt;=4,INDEX($CL:$CL,$DH952+4),"")</f>
      </c>
      <c r="CR952">
        <f>IF($DI952&gt;=5,INDEX($CL:$CL,$DH952+5),"")</f>
      </c>
      <c r="CS952">
        <f>IF($DI952&gt;=6,INDEX($CL:$CL,$DH952+6),"")</f>
      </c>
      <c r="CT952">
        <f>IF($DI952&gt;=7,INDEX($CL:$CL,$DH952+7),"")</f>
      </c>
      <c r="CU952">
        <f>IF($DI952&gt;=8,INDEX($CL:$CL,$DH952+8),"")</f>
      </c>
      <c r="CV952">
        <f>IF($DI952&gt;=9,INDEX($CL:$CL,$DH952+9),"")</f>
      </c>
      <c r="CW952">
        <f>IF($DI952&gt;=10,INDEX($CL:$CL,$DH952+10),"")</f>
      </c>
      <c r="CX952">
        <f>IF($DI952&gt;=11,INDEX($CL:$CL,$DH952+11),"")</f>
      </c>
      <c r="CY952">
        <f>IF($DI952&gt;=12,INDEX($CL:$CL,$DH952+12),"")</f>
      </c>
      <c r="CZ952">
        <f>IF($DI952&gt;=13,INDEX($CL:$CL,$DH952+13),"")</f>
      </c>
      <c r="DA952">
        <f>IF($DI952&gt;=14,INDEX($CL:$CL,$DH952+14),"")</f>
      </c>
      <c r="DB952">
        <f>IF($DI952&gt;=15,INDEX($CL:$CL,$DH952+15),"")</f>
      </c>
      <c r="DC952">
        <f>IF($DI952&gt;=16,INDEX($CL:$CL,$DH952+16),"")</f>
      </c>
      <c r="DD952">
        <f>IF($DI952&gt;=17,INDEX($CL:$CL,$DH952+17),"")</f>
      </c>
      <c r="DE952">
        <f>IF($DI952&gt;=18,INDEX($CL:$CL,$DH952+18),"")</f>
      </c>
      <c r="DF952">
        <f>IF($DI952&gt;=19,INDEX($CL:$CL,$DH952+19),"")</f>
      </c>
      <c r="DG952">
        <f>IF($DI952&gt;=20,INDEX($CL:$CL,$DH952+20),"")</f>
      </c>
      <c r="DH952">
        <f>IFERROR(MATCH($CK952,$CL$2:$CL$1558,0)+1,0)</f>
      </c>
      <c r="DI952">
        <f>IFERROR(INDEX($CM$2:$CM$1558,MATCH($CK952,$CL$2:$CL$1558,0)),0)</f>
      </c>
      <c r="DJ952">
        <f>IFERROR(INDEX($AQ:$AQ,MATCH($K952,$AP:$AP,0))&amp;"","")</f>
      </c>
      <c r="DN952">
        <f>IF($GQ952&gt;=1,INDEX($DK:$DK,$GP952+1),"")</f>
      </c>
      <c r="DO952">
        <f>IF($GQ952&gt;=2,INDEX($DK:$DK,$GP952+2),"")</f>
      </c>
      <c r="DP952">
        <f>IF($GQ952&gt;=3,INDEX($DK:$DK,$GP952+3),"")</f>
      </c>
      <c r="DQ952">
        <f>IF($GQ952&gt;=4,INDEX($DK:$DK,$GP952+4),"")</f>
      </c>
      <c r="DR952">
        <f>IF($GQ952&gt;=5,INDEX($DK:$DK,$GP952+5),"")</f>
      </c>
      <c r="DS952">
        <f>IF($GQ952&gt;=6,INDEX($DK:$DK,$GP952+6),"")</f>
      </c>
      <c r="DT952">
        <f>IF($GQ952&gt;=7,INDEX($DK:$DK,$GP952+7),"")</f>
      </c>
      <c r="DU952">
        <f>IF($GQ952&gt;=8,INDEX($DK:$DK,$GP952+8),"")</f>
      </c>
      <c r="DV952">
        <f>IF($GQ952&gt;=9,INDEX($DK:$DK,$GP952+9),"")</f>
      </c>
      <c r="DW952">
        <f>IF($GQ952&gt;=10,INDEX($DK:$DK,$GP952+10),"")</f>
      </c>
      <c r="DX952">
        <f>IF($GQ952&gt;=11,INDEX($DK:$DK,$GP952+11),"")</f>
      </c>
      <c r="DY952">
        <f>IF($GQ952&gt;=12,INDEX($DK:$DK,$GP952+12),"")</f>
      </c>
      <c r="DZ952">
        <f>IF($GQ952&gt;=13,INDEX($DK:$DK,$GP952+13),"")</f>
      </c>
      <c r="EA952">
        <f>IF($GQ952&gt;=14,INDEX($DK:$DK,$GP952+14),"")</f>
      </c>
      <c r="EB952">
        <f>IF($GQ952&gt;=15,INDEX($DK:$DK,$GP952+15),"")</f>
      </c>
      <c r="EC952">
        <f>IF($GQ952&gt;=16,INDEX($DK:$DK,$GP952+16),"")</f>
      </c>
      <c r="ED952">
        <f>IF($GQ952&gt;=17,INDEX($DK:$DK,$GP952+17),"")</f>
      </c>
      <c r="EE952">
        <f>IF($GQ952&gt;=18,INDEX($DK:$DK,$GP952+18),"")</f>
      </c>
      <c r="EF952">
        <f>IF($GQ952&gt;=19,INDEX($DK:$DK,$GP952+19),"")</f>
      </c>
      <c r="EG952">
        <f>IF($GQ952&gt;=20,INDEX($DK:$DK,$GP952+20),"")</f>
      </c>
      <c r="EH952">
        <f>IF($GQ952&gt;=21,INDEX($DK:$DK,$GP952+21),"")</f>
      </c>
      <c r="EI952">
        <f>IF($GQ952&gt;=22,INDEX($DK:$DK,$GP952+22),"")</f>
      </c>
      <c r="EJ952">
        <f>IF($GQ952&gt;=23,INDEX($DK:$DK,$GP952+23),"")</f>
      </c>
      <c r="EK952">
        <f>IF($GQ952&gt;=24,INDEX($DK:$DK,$GP952+24),"")</f>
      </c>
      <c r="EL952">
        <f>IF($GQ952&gt;=25,INDEX($DK:$DK,$GP952+25),"")</f>
      </c>
      <c r="EM952">
        <f>IF($GQ952&gt;=26,INDEX($DK:$DK,$GP952+26),"")</f>
      </c>
      <c r="EN952">
        <f>IF($GQ952&gt;=27,INDEX($DK:$DK,$GP952+27),"")</f>
      </c>
      <c r="EO952">
        <f>IF($GQ952&gt;=28,INDEX($DK:$DK,$GP952+28),"")</f>
      </c>
      <c r="EP952">
        <f>IF($GQ952&gt;=29,INDEX($DK:$DK,$GP952+29),"")</f>
      </c>
      <c r="EQ952">
        <f>IF($GQ952&gt;=30,INDEX($DK:$DK,$GP952+30),"")</f>
      </c>
      <c r="ER952">
        <f>IF($GQ952&gt;=31,INDEX($DK:$DK,$GP952+31),"")</f>
      </c>
      <c r="ES952">
        <f>IF($GQ952&gt;=32,INDEX($DK:$DK,$GP952+32),"")</f>
      </c>
      <c r="ET952">
        <f>IF($GQ952&gt;=33,INDEX($DK:$DK,$GP952+33),"")</f>
      </c>
      <c r="EU952">
        <f>IF($GQ952&gt;=34,INDEX($DK:$DK,$GP952+34),"")</f>
      </c>
      <c r="EV952">
        <f>IF($GQ952&gt;=35,INDEX($DK:$DK,$GP952+35),"")</f>
      </c>
      <c r="EW952">
        <f>IF($GQ952&gt;=36,INDEX($DK:$DK,$GP952+36),"")</f>
      </c>
      <c r="EX952">
        <f>IF($GQ952&gt;=37,INDEX($DK:$DK,$GP952+37),"")</f>
      </c>
      <c r="EY952">
        <f>IF($GQ952&gt;=38,INDEX($DK:$DK,$GP952+38),"")</f>
      </c>
      <c r="EZ952">
        <f>IF($GQ952&gt;=39,INDEX($DK:$DK,$GP952+39),"")</f>
      </c>
      <c r="FA952">
        <f>IF($GQ952&gt;=40,INDEX($DK:$DK,$GP952+40),"")</f>
      </c>
      <c r="FB952">
        <f>IF($GQ952&gt;=1,INDEX($DL:$DL,$GP952+1),"")</f>
      </c>
      <c r="FC952">
        <f>IF($GQ952&gt;=2,INDEX($DL:$DL,$GP952+2),"")</f>
      </c>
      <c r="FD952">
        <f>IF($GQ952&gt;=3,INDEX($DL:$DL,$GP952+3),"")</f>
      </c>
      <c r="FE952">
        <f>IF($GQ952&gt;=4,INDEX($DL:$DL,$GP952+4),"")</f>
      </c>
      <c r="FF952">
        <f>IF($GQ952&gt;=5,INDEX($DL:$DL,$GP952+5),"")</f>
      </c>
      <c r="FG952">
        <f>IF($GQ952&gt;=6,INDEX($DL:$DL,$GP952+6),"")</f>
      </c>
      <c r="FH952">
        <f>IF($GQ952&gt;=7,INDEX($DL:$DL,$GP952+7),"")</f>
      </c>
      <c r="FI952">
        <f>IF($GQ952&gt;=8,INDEX($DL:$DL,$GP952+8),"")</f>
      </c>
      <c r="FJ952">
        <f>IF($GQ952&gt;=9,INDEX($DL:$DL,$GP952+9),"")</f>
      </c>
      <c r="FK952">
        <f>IF($GQ952&gt;=10,INDEX($DL:$DL,$GP952+10),"")</f>
      </c>
      <c r="FL952">
        <f>IF($GQ952&gt;=11,INDEX($DL:$DL,$GP952+11),"")</f>
      </c>
      <c r="FM952">
        <f>IF($GQ952&gt;=12,INDEX($DL:$DL,$GP952+12),"")</f>
      </c>
      <c r="FN952">
        <f>IF($GQ952&gt;=13,INDEX($DL:$DL,$GP952+13),"")</f>
      </c>
      <c r="FO952">
        <f>IF($GQ952&gt;=14,INDEX($DL:$DL,$GP952+14),"")</f>
      </c>
      <c r="FP952">
        <f>IF($GQ952&gt;=15,INDEX($DL:$DL,$GP952+15),"")</f>
      </c>
      <c r="FQ952">
        <f>IF($GQ952&gt;=16,INDEX($DL:$DL,$GP952+16),"")</f>
      </c>
      <c r="FR952">
        <f>IF($GQ952&gt;=17,INDEX($DL:$DL,$GP952+17),"")</f>
      </c>
      <c r="FS952">
        <f>IF($GQ952&gt;=18,INDEX($DL:$DL,$GP952+18),"")</f>
      </c>
      <c r="FT952">
        <f>IF($GQ952&gt;=19,INDEX($DL:$DL,$GP952+19),"")</f>
      </c>
      <c r="FU952">
        <f>IF($GQ952&gt;=20,INDEX($DL:$DL,$GP952+20),"")</f>
      </c>
      <c r="FV952">
        <f>IF($GQ952&gt;=21,INDEX($DL:$DL,$GP952+21),"")</f>
      </c>
      <c r="FW952">
        <f>IF($GQ952&gt;=22,INDEX($DL:$DL,$GP952+22),"")</f>
      </c>
      <c r="FX952">
        <f>IF($GQ952&gt;=23,INDEX($DL:$DL,$GP952+23),"")</f>
      </c>
      <c r="FY952">
        <f>IF($GQ952&gt;=24,INDEX($DL:$DL,$GP952+24),"")</f>
      </c>
      <c r="FZ952">
        <f>IF($GQ952&gt;=25,INDEX($DL:$DL,$GP952+25),"")</f>
      </c>
      <c r="GA952">
        <f>IF($GQ952&gt;=26,INDEX($DL:$DL,$GP952+26),"")</f>
      </c>
      <c r="GB952">
        <f>IF($GQ952&gt;=27,INDEX($DL:$DL,$GP952+27),"")</f>
      </c>
      <c r="GC952">
        <f>IF($GQ952&gt;=28,INDEX($DL:$DL,$GP952+28),"")</f>
      </c>
      <c r="GD952">
        <f>IF($GQ952&gt;=29,INDEX($DL:$DL,$GP952+29),"")</f>
      </c>
      <c r="GE952">
        <f>IF($GQ952&gt;=30,INDEX($DL:$DL,$GP952+30),"")</f>
      </c>
      <c r="GF952">
        <f>IF($GQ952&gt;=31,INDEX($DL:$DL,$GP952+31),"")</f>
      </c>
      <c r="GG952">
        <f>IF($GQ952&gt;=32,INDEX($DL:$DL,$GP952+32),"")</f>
      </c>
      <c r="GH952">
        <f>IF($GQ952&gt;=33,INDEX($DL:$DL,$GP952+33),"")</f>
      </c>
      <c r="GI952">
        <f>IF($GQ952&gt;=34,INDEX($DL:$DL,$GP952+34),"")</f>
      </c>
      <c r="GJ952">
        <f>IF($GQ952&gt;=35,INDEX($DL:$DL,$GP952+35),"")</f>
      </c>
      <c r="GK952">
        <f>IF($GQ952&gt;=36,INDEX($DL:$DL,$GP952+36),"")</f>
      </c>
      <c r="GL952">
        <f>IF($GQ952&gt;=37,INDEX($DL:$DL,$GP952+37),"")</f>
      </c>
      <c r="GM952">
        <f>IF($GQ952&gt;=38,INDEX($DL:$DL,$GP952+38),"")</f>
      </c>
      <c r="GN952">
        <f>IF($GQ952&gt;=39,INDEX($DL:$DL,$GP952+39),"")</f>
      </c>
      <c r="GO952">
        <f>IF($GQ952&gt;=40,INDEX($DL:$DL,$GP952+40),"")</f>
      </c>
      <c r="GP952">
        <f>IFERROR(MATCH($DJ952,$DK$2:$DK$148,0)+1,0)</f>
      </c>
      <c r="GQ952">
        <f>IFERROR(INDEX($DM$2:$DM$148,MATCH($DJ952,$DK$2:$DK$148,0)),0)</f>
      </c>
      <c r="GR952">
        <f>IFERROR(MATCH($L952,$DN$952:$FA$952,0),0)</f>
      </c>
      <c r="GS952">
        <f>IF($GR952&gt;0,INDEX($FB$952:$GO$952,$GR952),"")</f>
      </c>
      <c r="GV952">
        <f>IF($JE952&gt;=1,INDEX($GT:$GT,$JD952+1),"")</f>
      </c>
      <c r="GW952">
        <f>IF($JE952&gt;=2,INDEX($GT:$GT,$JD952+2),"")</f>
      </c>
      <c r="GX952">
        <f>IF($JE952&gt;=3,INDEX($GT:$GT,$JD952+3),"")</f>
      </c>
      <c r="GY952">
        <f>IF($JE952&gt;=4,INDEX($GT:$GT,$JD952+4),"")</f>
      </c>
      <c r="GZ952">
        <f>IF($JE952&gt;=5,INDEX($GT:$GT,$JD952+5),"")</f>
      </c>
      <c r="HA952">
        <f>IF($JE952&gt;=6,INDEX($GT:$GT,$JD952+6),"")</f>
      </c>
      <c r="HB952">
        <f>IF($JE952&gt;=7,INDEX($GT:$GT,$JD952+7),"")</f>
      </c>
      <c r="HC952">
        <f>IF($JE952&gt;=8,INDEX($GT:$GT,$JD952+8),"")</f>
      </c>
      <c r="HD952">
        <f>IF($JE952&gt;=9,INDEX($GT:$GT,$JD952+9),"")</f>
      </c>
      <c r="HE952">
        <f>IF($JE952&gt;=10,INDEX($GT:$GT,$JD952+10),"")</f>
      </c>
      <c r="HF952">
        <f>IF($JE952&gt;=11,INDEX($GT:$GT,$JD952+11),"")</f>
      </c>
      <c r="HG952">
        <f>IF($JE952&gt;=12,INDEX($GT:$GT,$JD952+12),"")</f>
      </c>
      <c r="HH952">
        <f>IF($JE952&gt;=13,INDEX($GT:$GT,$JD952+13),"")</f>
      </c>
      <c r="HI952">
        <f>IF($JE952&gt;=14,INDEX($GT:$GT,$JD952+14),"")</f>
      </c>
      <c r="HJ952">
        <f>IF($JE952&gt;=15,INDEX($GT:$GT,$JD952+15),"")</f>
      </c>
      <c r="HK952">
        <f>IF($JE952&gt;=16,INDEX($GT:$GT,$JD952+16),"")</f>
      </c>
      <c r="HL952">
        <f>IF($JE952&gt;=17,INDEX($GT:$GT,$JD952+17),"")</f>
      </c>
      <c r="HM952">
        <f>IF($JE952&gt;=18,INDEX($GT:$GT,$JD952+18),"")</f>
      </c>
      <c r="HN952">
        <f>IF($JE952&gt;=19,INDEX($GT:$GT,$JD952+19),"")</f>
      </c>
      <c r="HO952">
        <f>IF($JE952&gt;=20,INDEX($GT:$GT,$JD952+20),"")</f>
      </c>
      <c r="HP952">
        <f>IF($JE952&gt;=21,INDEX($GT:$GT,$JD952+21),"")</f>
      </c>
      <c r="HQ952">
        <f>IF($JE952&gt;=22,INDEX($GT:$GT,$JD952+22),"")</f>
      </c>
      <c r="HR952">
        <f>IF($JE952&gt;=23,INDEX($GT:$GT,$JD952+23),"")</f>
      </c>
      <c r="HS952">
        <f>IF($JE952&gt;=24,INDEX($GT:$GT,$JD952+24),"")</f>
      </c>
      <c r="HT952">
        <f>IF($JE952&gt;=25,INDEX($GT:$GT,$JD952+25),"")</f>
      </c>
      <c r="HU952">
        <f>IF($JE952&gt;=26,INDEX($GT:$GT,$JD952+26),"")</f>
      </c>
      <c r="HV952">
        <f>IF($JE952&gt;=27,INDEX($GT:$GT,$JD952+27),"")</f>
      </c>
      <c r="HW952">
        <f>IF($JE952&gt;=28,INDEX($GT:$GT,$JD952+28),"")</f>
      </c>
      <c r="HX952">
        <f>IF($JE952&gt;=29,INDEX($GT:$GT,$JD952+29),"")</f>
      </c>
      <c r="HY952">
        <f>IF($JE952&gt;=30,INDEX($GT:$GT,$JD952+30),"")</f>
      </c>
      <c r="HZ952">
        <f>IF($JE952&gt;=31,INDEX($GT:$GT,$JD952+31),"")</f>
      </c>
      <c r="IA952">
        <f>IF($JE952&gt;=32,INDEX($GT:$GT,$JD952+32),"")</f>
      </c>
      <c r="IB952">
        <f>IF($JE952&gt;=33,INDEX($GT:$GT,$JD952+33),"")</f>
      </c>
      <c r="IC952">
        <f>IF($JE952&gt;=34,INDEX($GT:$GT,$JD952+34),"")</f>
      </c>
      <c r="ID952">
        <f>IF($JE952&gt;=35,INDEX($GT:$GT,$JD952+35),"")</f>
      </c>
      <c r="IE952">
        <f>IF($JE952&gt;=36,INDEX($GT:$GT,$JD952+36),"")</f>
      </c>
      <c r="IF952">
        <f>IF($JE952&gt;=37,INDEX($GT:$GT,$JD952+37),"")</f>
      </c>
      <c r="IG952">
        <f>IF($JE952&gt;=38,INDEX($GT:$GT,$JD952+38),"")</f>
      </c>
      <c r="IH952">
        <f>IF($JE952&gt;=39,INDEX($GT:$GT,$JD952+39),"")</f>
      </c>
      <c r="II952">
        <f>IF($JE952&gt;=40,INDEX($GT:$GT,$JD952+40),"")</f>
      </c>
      <c r="IJ952">
        <f>IF($JE952&gt;=41,INDEX($GT:$GT,$JD952+41),"")</f>
      </c>
      <c r="IK952">
        <f>IF($JE952&gt;=42,INDEX($GT:$GT,$JD952+42),"")</f>
      </c>
      <c r="IL952">
        <f>IF($JE952&gt;=43,INDEX($GT:$GT,$JD952+43),"")</f>
      </c>
      <c r="IM952">
        <f>IF($JE952&gt;=44,INDEX($GT:$GT,$JD952+44),"")</f>
      </c>
      <c r="IN952">
        <f>IF($JE952&gt;=45,INDEX($GT:$GT,$JD952+45),"")</f>
      </c>
      <c r="IO952">
        <f>IF($JE952&gt;=46,INDEX($GT:$GT,$JD952+46),"")</f>
      </c>
      <c r="IP952">
        <f>IF($JE952&gt;=47,INDEX($GT:$GT,$JD952+47),"")</f>
      </c>
      <c r="IQ952">
        <f>IF($JE952&gt;=48,INDEX($GT:$GT,$JD952+48),"")</f>
      </c>
      <c r="IR952">
        <f>IF($JE952&gt;=49,INDEX($GT:$GT,$JD952+49),"")</f>
      </c>
      <c r="IS952">
        <f>IF($JE952&gt;=50,INDEX($GT:$GT,$JD952+50),"")</f>
      </c>
      <c r="IT952">
        <f>IF($JE952&gt;=51,INDEX($GT:$GT,$JD952+51),"")</f>
      </c>
      <c r="IU952">
        <f>IF($JE952&gt;=52,INDEX($GT:$GT,$JD952+52),"")</f>
      </c>
      <c r="IV952">
        <f>IF($JE952&gt;=53,INDEX($GT:$GT,$JD952+53),"")</f>
      </c>
      <c r="IW952">
        <f>IF($JE952&gt;=54,INDEX($GT:$GT,$JD952+54),"")</f>
      </c>
      <c r="IX952">
        <f>IF($JE952&gt;=55,INDEX($GT:$GT,$JD952+55),"")</f>
      </c>
      <c r="IY952">
        <f>IF($JE952&gt;=56,INDEX($GT:$GT,$JD952+56),"")</f>
      </c>
      <c r="IZ952">
        <f>IF($JE952&gt;=57,INDEX($GT:$GT,$JD952+57),"")</f>
      </c>
      <c r="JA952">
        <f>IF($JE952&gt;=58,INDEX($GT:$GT,$JD952+58),"")</f>
      </c>
      <c r="JB952">
        <f>IF($JE952&gt;=59,INDEX($GT:$GT,$JD952+59),"")</f>
      </c>
      <c r="JC952">
        <f>IF($JE952&gt;=60,INDEX($GT:$GT,$JD952+60),"")</f>
      </c>
      <c r="JD952">
        <f>IFERROR(MATCH($GS952,$GT$2:$GT$322,0)+1,0)</f>
      </c>
      <c r="JE952">
        <f>IFERROR(INDEX($GU$2:$GU$322,MATCH($GS952,$GT$2:$GT$322,0)),0)</f>
      </c>
      <c r="JF952" t="s">
        <v>28</v>
      </c>
      <c r="JG952" t="s">
        <v>28</v>
      </c>
    </row>
    <row r="953" spans="1:267" x14ac:dyDescent="0.25">
      <c r="J953" s="1"/>
      <c r="K953" s="1"/>
      <c r="L953" s="1"/>
      <c r="M953" s="1"/>
      <c r="N953" s="1">
        <f>IFERROR(IF(FIND(" - ",$J953)&gt;0,MID($J953,FIND(" - ",$J953)+3,LEN($J953)),""),"")</f>
      </c>
      <c r="P953" s="1"/>
      <c r="S953" t="s">
        <v>28</v>
      </c>
      <c r="U953">
        <f>IF(OR($S953="",$T953=""),"",IFERROR($S953/$T953,0))</f>
      </c>
      <c r="V953">
        <f>IF($S953="","",
IF($K953="","",
IF(ISNUMBER(SEARCH("exempt",LOWER($K953))),0,
$S953*(VALUE(SUBSTITUTE($K953,"%",""))/100))))</f>
      </c>
      <c r="AB953">
        <f>IF($S953="","",
SUM($S953,$V953,$Z953,$W953,$Y953)-
IF($AA953="",0,VALUE($AA953)))</f>
      </c>
      <c r="AJ953" t="s">
        <v>1820</v>
      </c>
      <c r="AR953">
        <f>IFERROR(LEFT($J953,FIND(" - ",$J953)-1),$J953)</f>
      </c>
      <c r="AU953">
        <f>IF($CJ953&gt;=1,INDEX($AS:$AS,$CI953+1),"")</f>
      </c>
      <c r="AV953">
        <f>IF($CJ953&gt;=2,INDEX($AS:$AS,$CI953+2),"")</f>
      </c>
      <c r="AW953">
        <f>IF($CJ953&gt;=3,INDEX($AS:$AS,$CI953+3),"")</f>
      </c>
      <c r="AX953">
        <f>IF($CJ953&gt;=4,INDEX($AS:$AS,$CI953+4),"")</f>
      </c>
      <c r="AY953">
        <f>IF($CJ953&gt;=5,INDEX($AS:$AS,$CI953+5),"")</f>
      </c>
      <c r="AZ953">
        <f>IF($CJ953&gt;=6,INDEX($AS:$AS,$CI953+6),"")</f>
      </c>
      <c r="BA953">
        <f>IF($CJ953&gt;=7,INDEX($AS:$AS,$CI953+7),"")</f>
      </c>
      <c r="BB953">
        <f>IF($CJ953&gt;=8,INDEX($AS:$AS,$CI953+8),"")</f>
      </c>
      <c r="BC953">
        <f>IF($CJ953&gt;=9,INDEX($AS:$AS,$CI953+9),"")</f>
      </c>
      <c r="BD953">
        <f>IF($CJ953&gt;=10,INDEX($AS:$AS,$CI953+10),"")</f>
      </c>
      <c r="BE953">
        <f>IF($CJ953&gt;=11,INDEX($AS:$AS,$CI953+11),"")</f>
      </c>
      <c r="BF953">
        <f>IF($CJ953&gt;=12,INDEX($AS:$AS,$CI953+12),"")</f>
      </c>
      <c r="BG953">
        <f>IF($CJ953&gt;=13,INDEX($AS:$AS,$CI953+13),"")</f>
      </c>
      <c r="BH953">
        <f>IF($CJ953&gt;=14,INDEX($AS:$AS,$CI953+14),"")</f>
      </c>
      <c r="BI953">
        <f>IF($CJ953&gt;=15,INDEX($AS:$AS,$CI953+15),"")</f>
      </c>
      <c r="BJ953">
        <f>IF($CJ953&gt;=16,INDEX($AS:$AS,$CI953+16),"")</f>
      </c>
      <c r="BK953">
        <f>IF($CJ953&gt;=17,INDEX($AS:$AS,$CI953+17),"")</f>
      </c>
      <c r="BL953">
        <f>IF($CJ953&gt;=18,INDEX($AS:$AS,$CI953+18),"")</f>
      </c>
      <c r="BM953">
        <f>IF($CJ953&gt;=19,INDEX($AS:$AS,$CI953+19),"")</f>
      </c>
      <c r="BN953">
        <f>IF($CJ953&gt;=20,INDEX($AS:$AS,$CI953+20),"")</f>
      </c>
      <c r="BO953">
        <f>IF($CJ953&gt;=21,INDEX($AS:$AS,$CI953+21),"")</f>
      </c>
      <c r="BP953">
        <f>IF($CJ953&gt;=22,INDEX($AS:$AS,$CI953+22),"")</f>
      </c>
      <c r="BQ953">
        <f>IF($CJ953&gt;=23,INDEX($AS:$AS,$CI953+23),"")</f>
      </c>
      <c r="BR953">
        <f>IF($CJ953&gt;=24,INDEX($AS:$AS,$CI953+24),"")</f>
      </c>
      <c r="BS953">
        <f>IF($CJ953&gt;=25,INDEX($AS:$AS,$CI953+25),"")</f>
      </c>
      <c r="BT953">
        <f>IF($CJ953&gt;=26,INDEX($AS:$AS,$CI953+26),"")</f>
      </c>
      <c r="BU953">
        <f>IF($CJ953&gt;=27,INDEX($AS:$AS,$CI953+27),"")</f>
      </c>
      <c r="BV953">
        <f>IF($CJ953&gt;=28,INDEX($AS:$AS,$CI953+28),"")</f>
      </c>
      <c r="BW953">
        <f>IF($CJ953&gt;=29,INDEX($AS:$AS,$CI953+29),"")</f>
      </c>
      <c r="BX953">
        <f>IF($CJ953&gt;=30,INDEX($AS:$AS,$CI953+30),"")</f>
      </c>
      <c r="BY953">
        <f>IF($CJ953&gt;=31,INDEX($AS:$AS,$CI953+31),"")</f>
      </c>
      <c r="BZ953">
        <f>IF($CJ953&gt;=32,INDEX($AS:$AS,$CI953+32),"")</f>
      </c>
      <c r="CA953">
        <f>IF($CJ953&gt;=33,INDEX($AS:$AS,$CI953+33),"")</f>
      </c>
      <c r="CB953">
        <f>IF($CJ953&gt;=34,INDEX($AS:$AS,$CI953+34),"")</f>
      </c>
      <c r="CC953">
        <f>IF($CJ953&gt;=35,INDEX($AS:$AS,$CI953+35),"")</f>
      </c>
      <c r="CD953">
        <f>IF($CJ953&gt;=36,INDEX($AS:$AS,$CI953+36),"")</f>
      </c>
      <c r="CE953">
        <f>IF($CJ953&gt;=37,INDEX($AS:$AS,$CI953+37),"")</f>
      </c>
      <c r="CF953">
        <f>IF($CJ953&gt;=38,INDEX($AS:$AS,$CI953+38),"")</f>
      </c>
      <c r="CG953">
        <f>IF($CJ953&gt;=39,INDEX($AS:$AS,$CI953+39),"")</f>
      </c>
      <c r="CH953">
        <f>IF($CJ953&gt;=40,INDEX($AS:$AS,$CI953+40),"")</f>
      </c>
      <c r="CI953">
        <f>IFERROR(MATCH($AR953,$AS$2:$AS$133,0)+1,0)</f>
      </c>
      <c r="CJ953">
        <f>IFERROR(INDEX($AT$2:$AT$133,MATCH($AR953,$AS$2:$AS$133,0)),0)</f>
      </c>
      <c r="CK953">
        <f>IFERROR(LEFT($O953,FIND(" - ",$O953)-1),$O953)</f>
      </c>
      <c r="CL953" t="s">
        <v>1821</v>
      </c>
      <c r="CM953">
        <v>1</v>
      </c>
      <c r="CN953">
        <f>IF($DI953&gt;=1,INDEX($CL:$CL,$DH953+1),"")</f>
      </c>
      <c r="CO953">
        <f>IF($DI953&gt;=2,INDEX($CL:$CL,$DH953+2),"")</f>
      </c>
      <c r="CP953">
        <f>IF($DI953&gt;=3,INDEX($CL:$CL,$DH953+3),"")</f>
      </c>
      <c r="CQ953">
        <f>IF($DI953&gt;=4,INDEX($CL:$CL,$DH953+4),"")</f>
      </c>
      <c r="CR953">
        <f>IF($DI953&gt;=5,INDEX($CL:$CL,$DH953+5),"")</f>
      </c>
      <c r="CS953">
        <f>IF($DI953&gt;=6,INDEX($CL:$CL,$DH953+6),"")</f>
      </c>
      <c r="CT953">
        <f>IF($DI953&gt;=7,INDEX($CL:$CL,$DH953+7),"")</f>
      </c>
      <c r="CU953">
        <f>IF($DI953&gt;=8,INDEX($CL:$CL,$DH953+8),"")</f>
      </c>
      <c r="CV953">
        <f>IF($DI953&gt;=9,INDEX($CL:$CL,$DH953+9),"")</f>
      </c>
      <c r="CW953">
        <f>IF($DI953&gt;=10,INDEX($CL:$CL,$DH953+10),"")</f>
      </c>
      <c r="CX953">
        <f>IF($DI953&gt;=11,INDEX($CL:$CL,$DH953+11),"")</f>
      </c>
      <c r="CY953">
        <f>IF($DI953&gt;=12,INDEX($CL:$CL,$DH953+12),"")</f>
      </c>
      <c r="CZ953">
        <f>IF($DI953&gt;=13,INDEX($CL:$CL,$DH953+13),"")</f>
      </c>
      <c r="DA953">
        <f>IF($DI953&gt;=14,INDEX($CL:$CL,$DH953+14),"")</f>
      </c>
      <c r="DB953">
        <f>IF($DI953&gt;=15,INDEX($CL:$CL,$DH953+15),"")</f>
      </c>
      <c r="DC953">
        <f>IF($DI953&gt;=16,INDEX($CL:$CL,$DH953+16),"")</f>
      </c>
      <c r="DD953">
        <f>IF($DI953&gt;=17,INDEX($CL:$CL,$DH953+17),"")</f>
      </c>
      <c r="DE953">
        <f>IF($DI953&gt;=18,INDEX($CL:$CL,$DH953+18),"")</f>
      </c>
      <c r="DF953">
        <f>IF($DI953&gt;=19,INDEX($CL:$CL,$DH953+19),"")</f>
      </c>
      <c r="DG953">
        <f>IF($DI953&gt;=20,INDEX($CL:$CL,$DH953+20),"")</f>
      </c>
      <c r="DH953">
        <f>IFERROR(MATCH($CK953,$CL$2:$CL$1558,0)+1,0)</f>
      </c>
      <c r="DI953">
        <f>IFERROR(INDEX($CM$2:$CM$1558,MATCH($CK953,$CL$2:$CL$1558,0)),0)</f>
      </c>
      <c r="DJ953">
        <f>IFERROR(INDEX($AQ:$AQ,MATCH($K953,$AP:$AP,0))&amp;"","")</f>
      </c>
      <c r="DN953">
        <f>IF($GQ953&gt;=1,INDEX($DK:$DK,$GP953+1),"")</f>
      </c>
      <c r="DO953">
        <f>IF($GQ953&gt;=2,INDEX($DK:$DK,$GP953+2),"")</f>
      </c>
      <c r="DP953">
        <f>IF($GQ953&gt;=3,INDEX($DK:$DK,$GP953+3),"")</f>
      </c>
      <c r="DQ953">
        <f>IF($GQ953&gt;=4,INDEX($DK:$DK,$GP953+4),"")</f>
      </c>
      <c r="DR953">
        <f>IF($GQ953&gt;=5,INDEX($DK:$DK,$GP953+5),"")</f>
      </c>
      <c r="DS953">
        <f>IF($GQ953&gt;=6,INDEX($DK:$DK,$GP953+6),"")</f>
      </c>
      <c r="DT953">
        <f>IF($GQ953&gt;=7,INDEX($DK:$DK,$GP953+7),"")</f>
      </c>
      <c r="DU953">
        <f>IF($GQ953&gt;=8,INDEX($DK:$DK,$GP953+8),"")</f>
      </c>
      <c r="DV953">
        <f>IF($GQ953&gt;=9,INDEX($DK:$DK,$GP953+9),"")</f>
      </c>
      <c r="DW953">
        <f>IF($GQ953&gt;=10,INDEX($DK:$DK,$GP953+10),"")</f>
      </c>
      <c r="DX953">
        <f>IF($GQ953&gt;=11,INDEX($DK:$DK,$GP953+11),"")</f>
      </c>
      <c r="DY953">
        <f>IF($GQ953&gt;=12,INDEX($DK:$DK,$GP953+12),"")</f>
      </c>
      <c r="DZ953">
        <f>IF($GQ953&gt;=13,INDEX($DK:$DK,$GP953+13),"")</f>
      </c>
      <c r="EA953">
        <f>IF($GQ953&gt;=14,INDEX($DK:$DK,$GP953+14),"")</f>
      </c>
      <c r="EB953">
        <f>IF($GQ953&gt;=15,INDEX($DK:$DK,$GP953+15),"")</f>
      </c>
      <c r="EC953">
        <f>IF($GQ953&gt;=16,INDEX($DK:$DK,$GP953+16),"")</f>
      </c>
      <c r="ED953">
        <f>IF($GQ953&gt;=17,INDEX($DK:$DK,$GP953+17),"")</f>
      </c>
      <c r="EE953">
        <f>IF($GQ953&gt;=18,INDEX($DK:$DK,$GP953+18),"")</f>
      </c>
      <c r="EF953">
        <f>IF($GQ953&gt;=19,INDEX($DK:$DK,$GP953+19),"")</f>
      </c>
      <c r="EG953">
        <f>IF($GQ953&gt;=20,INDEX($DK:$DK,$GP953+20),"")</f>
      </c>
      <c r="EH953">
        <f>IF($GQ953&gt;=21,INDEX($DK:$DK,$GP953+21),"")</f>
      </c>
      <c r="EI953">
        <f>IF($GQ953&gt;=22,INDEX($DK:$DK,$GP953+22),"")</f>
      </c>
      <c r="EJ953">
        <f>IF($GQ953&gt;=23,INDEX($DK:$DK,$GP953+23),"")</f>
      </c>
      <c r="EK953">
        <f>IF($GQ953&gt;=24,INDEX($DK:$DK,$GP953+24),"")</f>
      </c>
      <c r="EL953">
        <f>IF($GQ953&gt;=25,INDEX($DK:$DK,$GP953+25),"")</f>
      </c>
      <c r="EM953">
        <f>IF($GQ953&gt;=26,INDEX($DK:$DK,$GP953+26),"")</f>
      </c>
      <c r="EN953">
        <f>IF($GQ953&gt;=27,INDEX($DK:$DK,$GP953+27),"")</f>
      </c>
      <c r="EO953">
        <f>IF($GQ953&gt;=28,INDEX($DK:$DK,$GP953+28),"")</f>
      </c>
      <c r="EP953">
        <f>IF($GQ953&gt;=29,INDEX($DK:$DK,$GP953+29),"")</f>
      </c>
      <c r="EQ953">
        <f>IF($GQ953&gt;=30,INDEX($DK:$DK,$GP953+30),"")</f>
      </c>
      <c r="ER953">
        <f>IF($GQ953&gt;=31,INDEX($DK:$DK,$GP953+31),"")</f>
      </c>
      <c r="ES953">
        <f>IF($GQ953&gt;=32,INDEX($DK:$DK,$GP953+32),"")</f>
      </c>
      <c r="ET953">
        <f>IF($GQ953&gt;=33,INDEX($DK:$DK,$GP953+33),"")</f>
      </c>
      <c r="EU953">
        <f>IF($GQ953&gt;=34,INDEX($DK:$DK,$GP953+34),"")</f>
      </c>
      <c r="EV953">
        <f>IF($GQ953&gt;=35,INDEX($DK:$DK,$GP953+35),"")</f>
      </c>
      <c r="EW953">
        <f>IF($GQ953&gt;=36,INDEX($DK:$DK,$GP953+36),"")</f>
      </c>
      <c r="EX953">
        <f>IF($GQ953&gt;=37,INDEX($DK:$DK,$GP953+37),"")</f>
      </c>
      <c r="EY953">
        <f>IF($GQ953&gt;=38,INDEX($DK:$DK,$GP953+38),"")</f>
      </c>
      <c r="EZ953">
        <f>IF($GQ953&gt;=39,INDEX($DK:$DK,$GP953+39),"")</f>
      </c>
      <c r="FA953">
        <f>IF($GQ953&gt;=40,INDEX($DK:$DK,$GP953+40),"")</f>
      </c>
      <c r="FB953">
        <f>IF($GQ953&gt;=1,INDEX($DL:$DL,$GP953+1),"")</f>
      </c>
      <c r="FC953">
        <f>IF($GQ953&gt;=2,INDEX($DL:$DL,$GP953+2),"")</f>
      </c>
      <c r="FD953">
        <f>IF($GQ953&gt;=3,INDEX($DL:$DL,$GP953+3),"")</f>
      </c>
      <c r="FE953">
        <f>IF($GQ953&gt;=4,INDEX($DL:$DL,$GP953+4),"")</f>
      </c>
      <c r="FF953">
        <f>IF($GQ953&gt;=5,INDEX($DL:$DL,$GP953+5),"")</f>
      </c>
      <c r="FG953">
        <f>IF($GQ953&gt;=6,INDEX($DL:$DL,$GP953+6),"")</f>
      </c>
      <c r="FH953">
        <f>IF($GQ953&gt;=7,INDEX($DL:$DL,$GP953+7),"")</f>
      </c>
      <c r="FI953">
        <f>IF($GQ953&gt;=8,INDEX($DL:$DL,$GP953+8),"")</f>
      </c>
      <c r="FJ953">
        <f>IF($GQ953&gt;=9,INDEX($DL:$DL,$GP953+9),"")</f>
      </c>
      <c r="FK953">
        <f>IF($GQ953&gt;=10,INDEX($DL:$DL,$GP953+10),"")</f>
      </c>
      <c r="FL953">
        <f>IF($GQ953&gt;=11,INDEX($DL:$DL,$GP953+11),"")</f>
      </c>
      <c r="FM953">
        <f>IF($GQ953&gt;=12,INDEX($DL:$DL,$GP953+12),"")</f>
      </c>
      <c r="FN953">
        <f>IF($GQ953&gt;=13,INDEX($DL:$DL,$GP953+13),"")</f>
      </c>
      <c r="FO953">
        <f>IF($GQ953&gt;=14,INDEX($DL:$DL,$GP953+14),"")</f>
      </c>
      <c r="FP953">
        <f>IF($GQ953&gt;=15,INDEX($DL:$DL,$GP953+15),"")</f>
      </c>
      <c r="FQ953">
        <f>IF($GQ953&gt;=16,INDEX($DL:$DL,$GP953+16),"")</f>
      </c>
      <c r="FR953">
        <f>IF($GQ953&gt;=17,INDEX($DL:$DL,$GP953+17),"")</f>
      </c>
      <c r="FS953">
        <f>IF($GQ953&gt;=18,INDEX($DL:$DL,$GP953+18),"")</f>
      </c>
      <c r="FT953">
        <f>IF($GQ953&gt;=19,INDEX($DL:$DL,$GP953+19),"")</f>
      </c>
      <c r="FU953">
        <f>IF($GQ953&gt;=20,INDEX($DL:$DL,$GP953+20),"")</f>
      </c>
      <c r="FV953">
        <f>IF($GQ953&gt;=21,INDEX($DL:$DL,$GP953+21),"")</f>
      </c>
      <c r="FW953">
        <f>IF($GQ953&gt;=22,INDEX($DL:$DL,$GP953+22),"")</f>
      </c>
      <c r="FX953">
        <f>IF($GQ953&gt;=23,INDEX($DL:$DL,$GP953+23),"")</f>
      </c>
      <c r="FY953">
        <f>IF($GQ953&gt;=24,INDEX($DL:$DL,$GP953+24),"")</f>
      </c>
      <c r="FZ953">
        <f>IF($GQ953&gt;=25,INDEX($DL:$DL,$GP953+25),"")</f>
      </c>
      <c r="GA953">
        <f>IF($GQ953&gt;=26,INDEX($DL:$DL,$GP953+26),"")</f>
      </c>
      <c r="GB953">
        <f>IF($GQ953&gt;=27,INDEX($DL:$DL,$GP953+27),"")</f>
      </c>
      <c r="GC953">
        <f>IF($GQ953&gt;=28,INDEX($DL:$DL,$GP953+28),"")</f>
      </c>
      <c r="GD953">
        <f>IF($GQ953&gt;=29,INDEX($DL:$DL,$GP953+29),"")</f>
      </c>
      <c r="GE953">
        <f>IF($GQ953&gt;=30,INDEX($DL:$DL,$GP953+30),"")</f>
      </c>
      <c r="GF953">
        <f>IF($GQ953&gt;=31,INDEX($DL:$DL,$GP953+31),"")</f>
      </c>
      <c r="GG953">
        <f>IF($GQ953&gt;=32,INDEX($DL:$DL,$GP953+32),"")</f>
      </c>
      <c r="GH953">
        <f>IF($GQ953&gt;=33,INDEX($DL:$DL,$GP953+33),"")</f>
      </c>
      <c r="GI953">
        <f>IF($GQ953&gt;=34,INDEX($DL:$DL,$GP953+34),"")</f>
      </c>
      <c r="GJ953">
        <f>IF($GQ953&gt;=35,INDEX($DL:$DL,$GP953+35),"")</f>
      </c>
      <c r="GK953">
        <f>IF($GQ953&gt;=36,INDEX($DL:$DL,$GP953+36),"")</f>
      </c>
      <c r="GL953">
        <f>IF($GQ953&gt;=37,INDEX($DL:$DL,$GP953+37),"")</f>
      </c>
      <c r="GM953">
        <f>IF($GQ953&gt;=38,INDEX($DL:$DL,$GP953+38),"")</f>
      </c>
      <c r="GN953">
        <f>IF($GQ953&gt;=39,INDEX($DL:$DL,$GP953+39),"")</f>
      </c>
      <c r="GO953">
        <f>IF($GQ953&gt;=40,INDEX($DL:$DL,$GP953+40),"")</f>
      </c>
      <c r="GP953">
        <f>IFERROR(MATCH($DJ953,$DK$2:$DK$148,0)+1,0)</f>
      </c>
      <c r="GQ953">
        <f>IFERROR(INDEX($DM$2:$DM$148,MATCH($DJ953,$DK$2:$DK$148,0)),0)</f>
      </c>
      <c r="GR953">
        <f>IFERROR(MATCH($L953,$DN$953:$FA$953,0),0)</f>
      </c>
      <c r="GS953">
        <f>IF($GR953&gt;0,INDEX($FB$953:$GO$953,$GR953),"")</f>
      </c>
      <c r="GV953">
        <f>IF($JE953&gt;=1,INDEX($GT:$GT,$JD953+1),"")</f>
      </c>
      <c r="GW953">
        <f>IF($JE953&gt;=2,INDEX($GT:$GT,$JD953+2),"")</f>
      </c>
      <c r="GX953">
        <f>IF($JE953&gt;=3,INDEX($GT:$GT,$JD953+3),"")</f>
      </c>
      <c r="GY953">
        <f>IF($JE953&gt;=4,INDEX($GT:$GT,$JD953+4),"")</f>
      </c>
      <c r="GZ953">
        <f>IF($JE953&gt;=5,INDEX($GT:$GT,$JD953+5),"")</f>
      </c>
      <c r="HA953">
        <f>IF($JE953&gt;=6,INDEX($GT:$GT,$JD953+6),"")</f>
      </c>
      <c r="HB953">
        <f>IF($JE953&gt;=7,INDEX($GT:$GT,$JD953+7),"")</f>
      </c>
      <c r="HC953">
        <f>IF($JE953&gt;=8,INDEX($GT:$GT,$JD953+8),"")</f>
      </c>
      <c r="HD953">
        <f>IF($JE953&gt;=9,INDEX($GT:$GT,$JD953+9),"")</f>
      </c>
      <c r="HE953">
        <f>IF($JE953&gt;=10,INDEX($GT:$GT,$JD953+10),"")</f>
      </c>
      <c r="HF953">
        <f>IF($JE953&gt;=11,INDEX($GT:$GT,$JD953+11),"")</f>
      </c>
      <c r="HG953">
        <f>IF($JE953&gt;=12,INDEX($GT:$GT,$JD953+12),"")</f>
      </c>
      <c r="HH953">
        <f>IF($JE953&gt;=13,INDEX($GT:$GT,$JD953+13),"")</f>
      </c>
      <c r="HI953">
        <f>IF($JE953&gt;=14,INDEX($GT:$GT,$JD953+14),"")</f>
      </c>
      <c r="HJ953">
        <f>IF($JE953&gt;=15,INDEX($GT:$GT,$JD953+15),"")</f>
      </c>
      <c r="HK953">
        <f>IF($JE953&gt;=16,INDEX($GT:$GT,$JD953+16),"")</f>
      </c>
      <c r="HL953">
        <f>IF($JE953&gt;=17,INDEX($GT:$GT,$JD953+17),"")</f>
      </c>
      <c r="HM953">
        <f>IF($JE953&gt;=18,INDEX($GT:$GT,$JD953+18),"")</f>
      </c>
      <c r="HN953">
        <f>IF($JE953&gt;=19,INDEX($GT:$GT,$JD953+19),"")</f>
      </c>
      <c r="HO953">
        <f>IF($JE953&gt;=20,INDEX($GT:$GT,$JD953+20),"")</f>
      </c>
      <c r="HP953">
        <f>IF($JE953&gt;=21,INDEX($GT:$GT,$JD953+21),"")</f>
      </c>
      <c r="HQ953">
        <f>IF($JE953&gt;=22,INDEX($GT:$GT,$JD953+22),"")</f>
      </c>
      <c r="HR953">
        <f>IF($JE953&gt;=23,INDEX($GT:$GT,$JD953+23),"")</f>
      </c>
      <c r="HS953">
        <f>IF($JE953&gt;=24,INDEX($GT:$GT,$JD953+24),"")</f>
      </c>
      <c r="HT953">
        <f>IF($JE953&gt;=25,INDEX($GT:$GT,$JD953+25),"")</f>
      </c>
      <c r="HU953">
        <f>IF($JE953&gt;=26,INDEX($GT:$GT,$JD953+26),"")</f>
      </c>
      <c r="HV953">
        <f>IF($JE953&gt;=27,INDEX($GT:$GT,$JD953+27),"")</f>
      </c>
      <c r="HW953">
        <f>IF($JE953&gt;=28,INDEX($GT:$GT,$JD953+28),"")</f>
      </c>
      <c r="HX953">
        <f>IF($JE953&gt;=29,INDEX($GT:$GT,$JD953+29),"")</f>
      </c>
      <c r="HY953">
        <f>IF($JE953&gt;=30,INDEX($GT:$GT,$JD953+30),"")</f>
      </c>
      <c r="HZ953">
        <f>IF($JE953&gt;=31,INDEX($GT:$GT,$JD953+31),"")</f>
      </c>
      <c r="IA953">
        <f>IF($JE953&gt;=32,INDEX($GT:$GT,$JD953+32),"")</f>
      </c>
      <c r="IB953">
        <f>IF($JE953&gt;=33,INDEX($GT:$GT,$JD953+33),"")</f>
      </c>
      <c r="IC953">
        <f>IF($JE953&gt;=34,INDEX($GT:$GT,$JD953+34),"")</f>
      </c>
      <c r="ID953">
        <f>IF($JE953&gt;=35,INDEX($GT:$GT,$JD953+35),"")</f>
      </c>
      <c r="IE953">
        <f>IF($JE953&gt;=36,INDEX($GT:$GT,$JD953+36),"")</f>
      </c>
      <c r="IF953">
        <f>IF($JE953&gt;=37,INDEX($GT:$GT,$JD953+37),"")</f>
      </c>
      <c r="IG953">
        <f>IF($JE953&gt;=38,INDEX($GT:$GT,$JD953+38),"")</f>
      </c>
      <c r="IH953">
        <f>IF($JE953&gt;=39,INDEX($GT:$GT,$JD953+39),"")</f>
      </c>
      <c r="II953">
        <f>IF($JE953&gt;=40,INDEX($GT:$GT,$JD953+40),"")</f>
      </c>
      <c r="IJ953">
        <f>IF($JE953&gt;=41,INDEX($GT:$GT,$JD953+41),"")</f>
      </c>
      <c r="IK953">
        <f>IF($JE953&gt;=42,INDEX($GT:$GT,$JD953+42),"")</f>
      </c>
      <c r="IL953">
        <f>IF($JE953&gt;=43,INDEX($GT:$GT,$JD953+43),"")</f>
      </c>
      <c r="IM953">
        <f>IF($JE953&gt;=44,INDEX($GT:$GT,$JD953+44),"")</f>
      </c>
      <c r="IN953">
        <f>IF($JE953&gt;=45,INDEX($GT:$GT,$JD953+45),"")</f>
      </c>
      <c r="IO953">
        <f>IF($JE953&gt;=46,INDEX($GT:$GT,$JD953+46),"")</f>
      </c>
      <c r="IP953">
        <f>IF($JE953&gt;=47,INDEX($GT:$GT,$JD953+47),"")</f>
      </c>
      <c r="IQ953">
        <f>IF($JE953&gt;=48,INDEX($GT:$GT,$JD953+48),"")</f>
      </c>
      <c r="IR953">
        <f>IF($JE953&gt;=49,INDEX($GT:$GT,$JD953+49),"")</f>
      </c>
      <c r="IS953">
        <f>IF($JE953&gt;=50,INDEX($GT:$GT,$JD953+50),"")</f>
      </c>
      <c r="IT953">
        <f>IF($JE953&gt;=51,INDEX($GT:$GT,$JD953+51),"")</f>
      </c>
      <c r="IU953">
        <f>IF($JE953&gt;=52,INDEX($GT:$GT,$JD953+52),"")</f>
      </c>
      <c r="IV953">
        <f>IF($JE953&gt;=53,INDEX($GT:$GT,$JD953+53),"")</f>
      </c>
      <c r="IW953">
        <f>IF($JE953&gt;=54,INDEX($GT:$GT,$JD953+54),"")</f>
      </c>
      <c r="IX953">
        <f>IF($JE953&gt;=55,INDEX($GT:$GT,$JD953+55),"")</f>
      </c>
      <c r="IY953">
        <f>IF($JE953&gt;=56,INDEX($GT:$GT,$JD953+56),"")</f>
      </c>
      <c r="IZ953">
        <f>IF($JE953&gt;=57,INDEX($GT:$GT,$JD953+57),"")</f>
      </c>
      <c r="JA953">
        <f>IF($JE953&gt;=58,INDEX($GT:$GT,$JD953+58),"")</f>
      </c>
      <c r="JB953">
        <f>IF($JE953&gt;=59,INDEX($GT:$GT,$JD953+59),"")</f>
      </c>
      <c r="JC953">
        <f>IF($JE953&gt;=60,INDEX($GT:$GT,$JD953+60),"")</f>
      </c>
      <c r="JD953">
        <f>IFERROR(MATCH($GS953,$GT$2:$GT$322,0)+1,0)</f>
      </c>
      <c r="JE953">
        <f>IFERROR(INDEX($GU$2:$GU$322,MATCH($GS953,$GT$2:$GT$322,0)),0)</f>
      </c>
      <c r="JF953" t="s">
        <v>28</v>
      </c>
      <c r="JG953" t="s">
        <v>28</v>
      </c>
    </row>
    <row r="954" spans="1:267" x14ac:dyDescent="0.25">
      <c r="J954" s="1"/>
      <c r="K954" s="1"/>
      <c r="L954" s="1"/>
      <c r="M954" s="1"/>
      <c r="N954" s="1">
        <f>IFERROR(IF(FIND(" - ",$J954)&gt;0,MID($J954,FIND(" - ",$J954)+3,LEN($J954)),""),"")</f>
      </c>
      <c r="P954" s="1"/>
      <c r="S954" t="s">
        <v>28</v>
      </c>
      <c r="U954">
        <f>IF(OR($S954="",$T954=""),"",IFERROR($S954/$T954,0))</f>
      </c>
      <c r="V954">
        <f>IF($S954="","",
IF($K954="","",
IF(ISNUMBER(SEARCH("exempt",LOWER($K954))),0,
$S954*(VALUE(SUBSTITUTE($K954,"%",""))/100))))</f>
      </c>
      <c r="AB954">
        <f>IF($S954="","",
SUM($S954,$V954,$Z954,$W954,$Y954)-
IF($AA954="",0,VALUE($AA954)))</f>
      </c>
      <c r="AJ954" t="s">
        <v>1822</v>
      </c>
      <c r="AR954">
        <f>IFERROR(LEFT($J954,FIND(" - ",$J954)-1),$J954)</f>
      </c>
      <c r="AU954">
        <f>IF($CJ954&gt;=1,INDEX($AS:$AS,$CI954+1),"")</f>
      </c>
      <c r="AV954">
        <f>IF($CJ954&gt;=2,INDEX($AS:$AS,$CI954+2),"")</f>
      </c>
      <c r="AW954">
        <f>IF($CJ954&gt;=3,INDEX($AS:$AS,$CI954+3),"")</f>
      </c>
      <c r="AX954">
        <f>IF($CJ954&gt;=4,INDEX($AS:$AS,$CI954+4),"")</f>
      </c>
      <c r="AY954">
        <f>IF($CJ954&gt;=5,INDEX($AS:$AS,$CI954+5),"")</f>
      </c>
      <c r="AZ954">
        <f>IF($CJ954&gt;=6,INDEX($AS:$AS,$CI954+6),"")</f>
      </c>
      <c r="BA954">
        <f>IF($CJ954&gt;=7,INDEX($AS:$AS,$CI954+7),"")</f>
      </c>
      <c r="BB954">
        <f>IF($CJ954&gt;=8,INDEX($AS:$AS,$CI954+8),"")</f>
      </c>
      <c r="BC954">
        <f>IF($CJ954&gt;=9,INDEX($AS:$AS,$CI954+9),"")</f>
      </c>
      <c r="BD954">
        <f>IF($CJ954&gt;=10,INDEX($AS:$AS,$CI954+10),"")</f>
      </c>
      <c r="BE954">
        <f>IF($CJ954&gt;=11,INDEX($AS:$AS,$CI954+11),"")</f>
      </c>
      <c r="BF954">
        <f>IF($CJ954&gt;=12,INDEX($AS:$AS,$CI954+12),"")</f>
      </c>
      <c r="BG954">
        <f>IF($CJ954&gt;=13,INDEX($AS:$AS,$CI954+13),"")</f>
      </c>
      <c r="BH954">
        <f>IF($CJ954&gt;=14,INDEX($AS:$AS,$CI954+14),"")</f>
      </c>
      <c r="BI954">
        <f>IF($CJ954&gt;=15,INDEX($AS:$AS,$CI954+15),"")</f>
      </c>
      <c r="BJ954">
        <f>IF($CJ954&gt;=16,INDEX($AS:$AS,$CI954+16),"")</f>
      </c>
      <c r="BK954">
        <f>IF($CJ954&gt;=17,INDEX($AS:$AS,$CI954+17),"")</f>
      </c>
      <c r="BL954">
        <f>IF($CJ954&gt;=18,INDEX($AS:$AS,$CI954+18),"")</f>
      </c>
      <c r="BM954">
        <f>IF($CJ954&gt;=19,INDEX($AS:$AS,$CI954+19),"")</f>
      </c>
      <c r="BN954">
        <f>IF($CJ954&gt;=20,INDEX($AS:$AS,$CI954+20),"")</f>
      </c>
      <c r="BO954">
        <f>IF($CJ954&gt;=21,INDEX($AS:$AS,$CI954+21),"")</f>
      </c>
      <c r="BP954">
        <f>IF($CJ954&gt;=22,INDEX($AS:$AS,$CI954+22),"")</f>
      </c>
      <c r="BQ954">
        <f>IF($CJ954&gt;=23,INDEX($AS:$AS,$CI954+23),"")</f>
      </c>
      <c r="BR954">
        <f>IF($CJ954&gt;=24,INDEX($AS:$AS,$CI954+24),"")</f>
      </c>
      <c r="BS954">
        <f>IF($CJ954&gt;=25,INDEX($AS:$AS,$CI954+25),"")</f>
      </c>
      <c r="BT954">
        <f>IF($CJ954&gt;=26,INDEX($AS:$AS,$CI954+26),"")</f>
      </c>
      <c r="BU954">
        <f>IF($CJ954&gt;=27,INDEX($AS:$AS,$CI954+27),"")</f>
      </c>
      <c r="BV954">
        <f>IF($CJ954&gt;=28,INDEX($AS:$AS,$CI954+28),"")</f>
      </c>
      <c r="BW954">
        <f>IF($CJ954&gt;=29,INDEX($AS:$AS,$CI954+29),"")</f>
      </c>
      <c r="BX954">
        <f>IF($CJ954&gt;=30,INDEX($AS:$AS,$CI954+30),"")</f>
      </c>
      <c r="BY954">
        <f>IF($CJ954&gt;=31,INDEX($AS:$AS,$CI954+31),"")</f>
      </c>
      <c r="BZ954">
        <f>IF($CJ954&gt;=32,INDEX($AS:$AS,$CI954+32),"")</f>
      </c>
      <c r="CA954">
        <f>IF($CJ954&gt;=33,INDEX($AS:$AS,$CI954+33),"")</f>
      </c>
      <c r="CB954">
        <f>IF($CJ954&gt;=34,INDEX($AS:$AS,$CI954+34),"")</f>
      </c>
      <c r="CC954">
        <f>IF($CJ954&gt;=35,INDEX($AS:$AS,$CI954+35),"")</f>
      </c>
      <c r="CD954">
        <f>IF($CJ954&gt;=36,INDEX($AS:$AS,$CI954+36),"")</f>
      </c>
      <c r="CE954">
        <f>IF($CJ954&gt;=37,INDEX($AS:$AS,$CI954+37),"")</f>
      </c>
      <c r="CF954">
        <f>IF($CJ954&gt;=38,INDEX($AS:$AS,$CI954+38),"")</f>
      </c>
      <c r="CG954">
        <f>IF($CJ954&gt;=39,INDEX($AS:$AS,$CI954+39),"")</f>
      </c>
      <c r="CH954">
        <f>IF($CJ954&gt;=40,INDEX($AS:$AS,$CI954+40),"")</f>
      </c>
      <c r="CI954">
        <f>IFERROR(MATCH($AR954,$AS$2:$AS$133,0)+1,0)</f>
      </c>
      <c r="CJ954">
        <f>IFERROR(INDEX($AT$2:$AT$133,MATCH($AR954,$AS$2:$AS$133,0)),0)</f>
      </c>
      <c r="CK954">
        <f>IFERROR(LEFT($O954,FIND(" - ",$O954)-1),$O954)</f>
      </c>
      <c r="CL954" t="s">
        <v>113</v>
      </c>
      <c r="CN954">
        <f>IF($DI954&gt;=1,INDEX($CL:$CL,$DH954+1),"")</f>
      </c>
      <c r="CO954">
        <f>IF($DI954&gt;=2,INDEX($CL:$CL,$DH954+2),"")</f>
      </c>
      <c r="CP954">
        <f>IF($DI954&gt;=3,INDEX($CL:$CL,$DH954+3),"")</f>
      </c>
      <c r="CQ954">
        <f>IF($DI954&gt;=4,INDEX($CL:$CL,$DH954+4),"")</f>
      </c>
      <c r="CR954">
        <f>IF($DI954&gt;=5,INDEX($CL:$CL,$DH954+5),"")</f>
      </c>
      <c r="CS954">
        <f>IF($DI954&gt;=6,INDEX($CL:$CL,$DH954+6),"")</f>
      </c>
      <c r="CT954">
        <f>IF($DI954&gt;=7,INDEX($CL:$CL,$DH954+7),"")</f>
      </c>
      <c r="CU954">
        <f>IF($DI954&gt;=8,INDEX($CL:$CL,$DH954+8),"")</f>
      </c>
      <c r="CV954">
        <f>IF($DI954&gt;=9,INDEX($CL:$CL,$DH954+9),"")</f>
      </c>
      <c r="CW954">
        <f>IF($DI954&gt;=10,INDEX($CL:$CL,$DH954+10),"")</f>
      </c>
      <c r="CX954">
        <f>IF($DI954&gt;=11,INDEX($CL:$CL,$DH954+11),"")</f>
      </c>
      <c r="CY954">
        <f>IF($DI954&gt;=12,INDEX($CL:$CL,$DH954+12),"")</f>
      </c>
      <c r="CZ954">
        <f>IF($DI954&gt;=13,INDEX($CL:$CL,$DH954+13),"")</f>
      </c>
      <c r="DA954">
        <f>IF($DI954&gt;=14,INDEX($CL:$CL,$DH954+14),"")</f>
      </c>
      <c r="DB954">
        <f>IF($DI954&gt;=15,INDEX($CL:$CL,$DH954+15),"")</f>
      </c>
      <c r="DC954">
        <f>IF($DI954&gt;=16,INDEX($CL:$CL,$DH954+16),"")</f>
      </c>
      <c r="DD954">
        <f>IF($DI954&gt;=17,INDEX($CL:$CL,$DH954+17),"")</f>
      </c>
      <c r="DE954">
        <f>IF($DI954&gt;=18,INDEX($CL:$CL,$DH954+18),"")</f>
      </c>
      <c r="DF954">
        <f>IF($DI954&gt;=19,INDEX($CL:$CL,$DH954+19),"")</f>
      </c>
      <c r="DG954">
        <f>IF($DI954&gt;=20,INDEX($CL:$CL,$DH954+20),"")</f>
      </c>
      <c r="DH954">
        <f>IFERROR(MATCH($CK954,$CL$2:$CL$1558,0)+1,0)</f>
      </c>
      <c r="DI954">
        <f>IFERROR(INDEX($CM$2:$CM$1558,MATCH($CK954,$CL$2:$CL$1558,0)),0)</f>
      </c>
      <c r="DJ954">
        <f>IFERROR(INDEX($AQ:$AQ,MATCH($K954,$AP:$AP,0))&amp;"","")</f>
      </c>
      <c r="DN954">
        <f>IF($GQ954&gt;=1,INDEX($DK:$DK,$GP954+1),"")</f>
      </c>
      <c r="DO954">
        <f>IF($GQ954&gt;=2,INDEX($DK:$DK,$GP954+2),"")</f>
      </c>
      <c r="DP954">
        <f>IF($GQ954&gt;=3,INDEX($DK:$DK,$GP954+3),"")</f>
      </c>
      <c r="DQ954">
        <f>IF($GQ954&gt;=4,INDEX($DK:$DK,$GP954+4),"")</f>
      </c>
      <c r="DR954">
        <f>IF($GQ954&gt;=5,INDEX($DK:$DK,$GP954+5),"")</f>
      </c>
      <c r="DS954">
        <f>IF($GQ954&gt;=6,INDEX($DK:$DK,$GP954+6),"")</f>
      </c>
      <c r="DT954">
        <f>IF($GQ954&gt;=7,INDEX($DK:$DK,$GP954+7),"")</f>
      </c>
      <c r="DU954">
        <f>IF($GQ954&gt;=8,INDEX($DK:$DK,$GP954+8),"")</f>
      </c>
      <c r="DV954">
        <f>IF($GQ954&gt;=9,INDEX($DK:$DK,$GP954+9),"")</f>
      </c>
      <c r="DW954">
        <f>IF($GQ954&gt;=10,INDEX($DK:$DK,$GP954+10),"")</f>
      </c>
      <c r="DX954">
        <f>IF($GQ954&gt;=11,INDEX($DK:$DK,$GP954+11),"")</f>
      </c>
      <c r="DY954">
        <f>IF($GQ954&gt;=12,INDEX($DK:$DK,$GP954+12),"")</f>
      </c>
      <c r="DZ954">
        <f>IF($GQ954&gt;=13,INDEX($DK:$DK,$GP954+13),"")</f>
      </c>
      <c r="EA954">
        <f>IF($GQ954&gt;=14,INDEX($DK:$DK,$GP954+14),"")</f>
      </c>
      <c r="EB954">
        <f>IF($GQ954&gt;=15,INDEX($DK:$DK,$GP954+15),"")</f>
      </c>
      <c r="EC954">
        <f>IF($GQ954&gt;=16,INDEX($DK:$DK,$GP954+16),"")</f>
      </c>
      <c r="ED954">
        <f>IF($GQ954&gt;=17,INDEX($DK:$DK,$GP954+17),"")</f>
      </c>
      <c r="EE954">
        <f>IF($GQ954&gt;=18,INDEX($DK:$DK,$GP954+18),"")</f>
      </c>
      <c r="EF954">
        <f>IF($GQ954&gt;=19,INDEX($DK:$DK,$GP954+19),"")</f>
      </c>
      <c r="EG954">
        <f>IF($GQ954&gt;=20,INDEX($DK:$DK,$GP954+20),"")</f>
      </c>
      <c r="EH954">
        <f>IF($GQ954&gt;=21,INDEX($DK:$DK,$GP954+21),"")</f>
      </c>
      <c r="EI954">
        <f>IF($GQ954&gt;=22,INDEX($DK:$DK,$GP954+22),"")</f>
      </c>
      <c r="EJ954">
        <f>IF($GQ954&gt;=23,INDEX($DK:$DK,$GP954+23),"")</f>
      </c>
      <c r="EK954">
        <f>IF($GQ954&gt;=24,INDEX($DK:$DK,$GP954+24),"")</f>
      </c>
      <c r="EL954">
        <f>IF($GQ954&gt;=25,INDEX($DK:$DK,$GP954+25),"")</f>
      </c>
      <c r="EM954">
        <f>IF($GQ954&gt;=26,INDEX($DK:$DK,$GP954+26),"")</f>
      </c>
      <c r="EN954">
        <f>IF($GQ954&gt;=27,INDEX($DK:$DK,$GP954+27),"")</f>
      </c>
      <c r="EO954">
        <f>IF($GQ954&gt;=28,INDEX($DK:$DK,$GP954+28),"")</f>
      </c>
      <c r="EP954">
        <f>IF($GQ954&gt;=29,INDEX($DK:$DK,$GP954+29),"")</f>
      </c>
      <c r="EQ954">
        <f>IF($GQ954&gt;=30,INDEX($DK:$DK,$GP954+30),"")</f>
      </c>
      <c r="ER954">
        <f>IF($GQ954&gt;=31,INDEX($DK:$DK,$GP954+31),"")</f>
      </c>
      <c r="ES954">
        <f>IF($GQ954&gt;=32,INDEX($DK:$DK,$GP954+32),"")</f>
      </c>
      <c r="ET954">
        <f>IF($GQ954&gt;=33,INDEX($DK:$DK,$GP954+33),"")</f>
      </c>
      <c r="EU954">
        <f>IF($GQ954&gt;=34,INDEX($DK:$DK,$GP954+34),"")</f>
      </c>
      <c r="EV954">
        <f>IF($GQ954&gt;=35,INDEX($DK:$DK,$GP954+35),"")</f>
      </c>
      <c r="EW954">
        <f>IF($GQ954&gt;=36,INDEX($DK:$DK,$GP954+36),"")</f>
      </c>
      <c r="EX954">
        <f>IF($GQ954&gt;=37,INDEX($DK:$DK,$GP954+37),"")</f>
      </c>
      <c r="EY954">
        <f>IF($GQ954&gt;=38,INDEX($DK:$DK,$GP954+38),"")</f>
      </c>
      <c r="EZ954">
        <f>IF($GQ954&gt;=39,INDEX($DK:$DK,$GP954+39),"")</f>
      </c>
      <c r="FA954">
        <f>IF($GQ954&gt;=40,INDEX($DK:$DK,$GP954+40),"")</f>
      </c>
      <c r="FB954">
        <f>IF($GQ954&gt;=1,INDEX($DL:$DL,$GP954+1),"")</f>
      </c>
      <c r="FC954">
        <f>IF($GQ954&gt;=2,INDEX($DL:$DL,$GP954+2),"")</f>
      </c>
      <c r="FD954">
        <f>IF($GQ954&gt;=3,INDEX($DL:$DL,$GP954+3),"")</f>
      </c>
      <c r="FE954">
        <f>IF($GQ954&gt;=4,INDEX($DL:$DL,$GP954+4),"")</f>
      </c>
      <c r="FF954">
        <f>IF($GQ954&gt;=5,INDEX($DL:$DL,$GP954+5),"")</f>
      </c>
      <c r="FG954">
        <f>IF($GQ954&gt;=6,INDEX($DL:$DL,$GP954+6),"")</f>
      </c>
      <c r="FH954">
        <f>IF($GQ954&gt;=7,INDEX($DL:$DL,$GP954+7),"")</f>
      </c>
      <c r="FI954">
        <f>IF($GQ954&gt;=8,INDEX($DL:$DL,$GP954+8),"")</f>
      </c>
      <c r="FJ954">
        <f>IF($GQ954&gt;=9,INDEX($DL:$DL,$GP954+9),"")</f>
      </c>
      <c r="FK954">
        <f>IF($GQ954&gt;=10,INDEX($DL:$DL,$GP954+10),"")</f>
      </c>
      <c r="FL954">
        <f>IF($GQ954&gt;=11,INDEX($DL:$DL,$GP954+11),"")</f>
      </c>
      <c r="FM954">
        <f>IF($GQ954&gt;=12,INDEX($DL:$DL,$GP954+12),"")</f>
      </c>
      <c r="FN954">
        <f>IF($GQ954&gt;=13,INDEX($DL:$DL,$GP954+13),"")</f>
      </c>
      <c r="FO954">
        <f>IF($GQ954&gt;=14,INDEX($DL:$DL,$GP954+14),"")</f>
      </c>
      <c r="FP954">
        <f>IF($GQ954&gt;=15,INDEX($DL:$DL,$GP954+15),"")</f>
      </c>
      <c r="FQ954">
        <f>IF($GQ954&gt;=16,INDEX($DL:$DL,$GP954+16),"")</f>
      </c>
      <c r="FR954">
        <f>IF($GQ954&gt;=17,INDEX($DL:$DL,$GP954+17),"")</f>
      </c>
      <c r="FS954">
        <f>IF($GQ954&gt;=18,INDEX($DL:$DL,$GP954+18),"")</f>
      </c>
      <c r="FT954">
        <f>IF($GQ954&gt;=19,INDEX($DL:$DL,$GP954+19),"")</f>
      </c>
      <c r="FU954">
        <f>IF($GQ954&gt;=20,INDEX($DL:$DL,$GP954+20),"")</f>
      </c>
      <c r="FV954">
        <f>IF($GQ954&gt;=21,INDEX($DL:$DL,$GP954+21),"")</f>
      </c>
      <c r="FW954">
        <f>IF($GQ954&gt;=22,INDEX($DL:$DL,$GP954+22),"")</f>
      </c>
      <c r="FX954">
        <f>IF($GQ954&gt;=23,INDEX($DL:$DL,$GP954+23),"")</f>
      </c>
      <c r="FY954">
        <f>IF($GQ954&gt;=24,INDEX($DL:$DL,$GP954+24),"")</f>
      </c>
      <c r="FZ954">
        <f>IF($GQ954&gt;=25,INDEX($DL:$DL,$GP954+25),"")</f>
      </c>
      <c r="GA954">
        <f>IF($GQ954&gt;=26,INDEX($DL:$DL,$GP954+26),"")</f>
      </c>
      <c r="GB954">
        <f>IF($GQ954&gt;=27,INDEX($DL:$DL,$GP954+27),"")</f>
      </c>
      <c r="GC954">
        <f>IF($GQ954&gt;=28,INDEX($DL:$DL,$GP954+28),"")</f>
      </c>
      <c r="GD954">
        <f>IF($GQ954&gt;=29,INDEX($DL:$DL,$GP954+29),"")</f>
      </c>
      <c r="GE954">
        <f>IF($GQ954&gt;=30,INDEX($DL:$DL,$GP954+30),"")</f>
      </c>
      <c r="GF954">
        <f>IF($GQ954&gt;=31,INDEX($DL:$DL,$GP954+31),"")</f>
      </c>
      <c r="GG954">
        <f>IF($GQ954&gt;=32,INDEX($DL:$DL,$GP954+32),"")</f>
      </c>
      <c r="GH954">
        <f>IF($GQ954&gt;=33,INDEX($DL:$DL,$GP954+33),"")</f>
      </c>
      <c r="GI954">
        <f>IF($GQ954&gt;=34,INDEX($DL:$DL,$GP954+34),"")</f>
      </c>
      <c r="GJ954">
        <f>IF($GQ954&gt;=35,INDEX($DL:$DL,$GP954+35),"")</f>
      </c>
      <c r="GK954">
        <f>IF($GQ954&gt;=36,INDEX($DL:$DL,$GP954+36),"")</f>
      </c>
      <c r="GL954">
        <f>IF($GQ954&gt;=37,INDEX($DL:$DL,$GP954+37),"")</f>
      </c>
      <c r="GM954">
        <f>IF($GQ954&gt;=38,INDEX($DL:$DL,$GP954+38),"")</f>
      </c>
      <c r="GN954">
        <f>IF($GQ954&gt;=39,INDEX($DL:$DL,$GP954+39),"")</f>
      </c>
      <c r="GO954">
        <f>IF($GQ954&gt;=40,INDEX($DL:$DL,$GP954+40),"")</f>
      </c>
      <c r="GP954">
        <f>IFERROR(MATCH($DJ954,$DK$2:$DK$148,0)+1,0)</f>
      </c>
      <c r="GQ954">
        <f>IFERROR(INDEX($DM$2:$DM$148,MATCH($DJ954,$DK$2:$DK$148,0)),0)</f>
      </c>
      <c r="GR954">
        <f>IFERROR(MATCH($L954,$DN$954:$FA$954,0),0)</f>
      </c>
      <c r="GS954">
        <f>IF($GR954&gt;0,INDEX($FB$954:$GO$954,$GR954),"")</f>
      </c>
      <c r="GV954">
        <f>IF($JE954&gt;=1,INDEX($GT:$GT,$JD954+1),"")</f>
      </c>
      <c r="GW954">
        <f>IF($JE954&gt;=2,INDEX($GT:$GT,$JD954+2),"")</f>
      </c>
      <c r="GX954">
        <f>IF($JE954&gt;=3,INDEX($GT:$GT,$JD954+3),"")</f>
      </c>
      <c r="GY954">
        <f>IF($JE954&gt;=4,INDEX($GT:$GT,$JD954+4),"")</f>
      </c>
      <c r="GZ954">
        <f>IF($JE954&gt;=5,INDEX($GT:$GT,$JD954+5),"")</f>
      </c>
      <c r="HA954">
        <f>IF($JE954&gt;=6,INDEX($GT:$GT,$JD954+6),"")</f>
      </c>
      <c r="HB954">
        <f>IF($JE954&gt;=7,INDEX($GT:$GT,$JD954+7),"")</f>
      </c>
      <c r="HC954">
        <f>IF($JE954&gt;=8,INDEX($GT:$GT,$JD954+8),"")</f>
      </c>
      <c r="HD954">
        <f>IF($JE954&gt;=9,INDEX($GT:$GT,$JD954+9),"")</f>
      </c>
      <c r="HE954">
        <f>IF($JE954&gt;=10,INDEX($GT:$GT,$JD954+10),"")</f>
      </c>
      <c r="HF954">
        <f>IF($JE954&gt;=11,INDEX($GT:$GT,$JD954+11),"")</f>
      </c>
      <c r="HG954">
        <f>IF($JE954&gt;=12,INDEX($GT:$GT,$JD954+12),"")</f>
      </c>
      <c r="HH954">
        <f>IF($JE954&gt;=13,INDEX($GT:$GT,$JD954+13),"")</f>
      </c>
      <c r="HI954">
        <f>IF($JE954&gt;=14,INDEX($GT:$GT,$JD954+14),"")</f>
      </c>
      <c r="HJ954">
        <f>IF($JE954&gt;=15,INDEX($GT:$GT,$JD954+15),"")</f>
      </c>
      <c r="HK954">
        <f>IF($JE954&gt;=16,INDEX($GT:$GT,$JD954+16),"")</f>
      </c>
      <c r="HL954">
        <f>IF($JE954&gt;=17,INDEX($GT:$GT,$JD954+17),"")</f>
      </c>
      <c r="HM954">
        <f>IF($JE954&gt;=18,INDEX($GT:$GT,$JD954+18),"")</f>
      </c>
      <c r="HN954">
        <f>IF($JE954&gt;=19,INDEX($GT:$GT,$JD954+19),"")</f>
      </c>
      <c r="HO954">
        <f>IF($JE954&gt;=20,INDEX($GT:$GT,$JD954+20),"")</f>
      </c>
      <c r="HP954">
        <f>IF($JE954&gt;=21,INDEX($GT:$GT,$JD954+21),"")</f>
      </c>
      <c r="HQ954">
        <f>IF($JE954&gt;=22,INDEX($GT:$GT,$JD954+22),"")</f>
      </c>
      <c r="HR954">
        <f>IF($JE954&gt;=23,INDEX($GT:$GT,$JD954+23),"")</f>
      </c>
      <c r="HS954">
        <f>IF($JE954&gt;=24,INDEX($GT:$GT,$JD954+24),"")</f>
      </c>
      <c r="HT954">
        <f>IF($JE954&gt;=25,INDEX($GT:$GT,$JD954+25),"")</f>
      </c>
      <c r="HU954">
        <f>IF($JE954&gt;=26,INDEX($GT:$GT,$JD954+26),"")</f>
      </c>
      <c r="HV954">
        <f>IF($JE954&gt;=27,INDEX($GT:$GT,$JD954+27),"")</f>
      </c>
      <c r="HW954">
        <f>IF($JE954&gt;=28,INDEX($GT:$GT,$JD954+28),"")</f>
      </c>
      <c r="HX954">
        <f>IF($JE954&gt;=29,INDEX($GT:$GT,$JD954+29),"")</f>
      </c>
      <c r="HY954">
        <f>IF($JE954&gt;=30,INDEX($GT:$GT,$JD954+30),"")</f>
      </c>
      <c r="HZ954">
        <f>IF($JE954&gt;=31,INDEX($GT:$GT,$JD954+31),"")</f>
      </c>
      <c r="IA954">
        <f>IF($JE954&gt;=32,INDEX($GT:$GT,$JD954+32),"")</f>
      </c>
      <c r="IB954">
        <f>IF($JE954&gt;=33,INDEX($GT:$GT,$JD954+33),"")</f>
      </c>
      <c r="IC954">
        <f>IF($JE954&gt;=34,INDEX($GT:$GT,$JD954+34),"")</f>
      </c>
      <c r="ID954">
        <f>IF($JE954&gt;=35,INDEX($GT:$GT,$JD954+35),"")</f>
      </c>
      <c r="IE954">
        <f>IF($JE954&gt;=36,INDEX($GT:$GT,$JD954+36),"")</f>
      </c>
      <c r="IF954">
        <f>IF($JE954&gt;=37,INDEX($GT:$GT,$JD954+37),"")</f>
      </c>
      <c r="IG954">
        <f>IF($JE954&gt;=38,INDEX($GT:$GT,$JD954+38),"")</f>
      </c>
      <c r="IH954">
        <f>IF($JE954&gt;=39,INDEX($GT:$GT,$JD954+39),"")</f>
      </c>
      <c r="II954">
        <f>IF($JE954&gt;=40,INDEX($GT:$GT,$JD954+40),"")</f>
      </c>
      <c r="IJ954">
        <f>IF($JE954&gt;=41,INDEX($GT:$GT,$JD954+41),"")</f>
      </c>
      <c r="IK954">
        <f>IF($JE954&gt;=42,INDEX($GT:$GT,$JD954+42),"")</f>
      </c>
      <c r="IL954">
        <f>IF($JE954&gt;=43,INDEX($GT:$GT,$JD954+43),"")</f>
      </c>
      <c r="IM954">
        <f>IF($JE954&gt;=44,INDEX($GT:$GT,$JD954+44),"")</f>
      </c>
      <c r="IN954">
        <f>IF($JE954&gt;=45,INDEX($GT:$GT,$JD954+45),"")</f>
      </c>
      <c r="IO954">
        <f>IF($JE954&gt;=46,INDEX($GT:$GT,$JD954+46),"")</f>
      </c>
      <c r="IP954">
        <f>IF($JE954&gt;=47,INDEX($GT:$GT,$JD954+47),"")</f>
      </c>
      <c r="IQ954">
        <f>IF($JE954&gt;=48,INDEX($GT:$GT,$JD954+48),"")</f>
      </c>
      <c r="IR954">
        <f>IF($JE954&gt;=49,INDEX($GT:$GT,$JD954+49),"")</f>
      </c>
      <c r="IS954">
        <f>IF($JE954&gt;=50,INDEX($GT:$GT,$JD954+50),"")</f>
      </c>
      <c r="IT954">
        <f>IF($JE954&gt;=51,INDEX($GT:$GT,$JD954+51),"")</f>
      </c>
      <c r="IU954">
        <f>IF($JE954&gt;=52,INDEX($GT:$GT,$JD954+52),"")</f>
      </c>
      <c r="IV954">
        <f>IF($JE954&gt;=53,INDEX($GT:$GT,$JD954+53),"")</f>
      </c>
      <c r="IW954">
        <f>IF($JE954&gt;=54,INDEX($GT:$GT,$JD954+54),"")</f>
      </c>
      <c r="IX954">
        <f>IF($JE954&gt;=55,INDEX($GT:$GT,$JD954+55),"")</f>
      </c>
      <c r="IY954">
        <f>IF($JE954&gt;=56,INDEX($GT:$GT,$JD954+56),"")</f>
      </c>
      <c r="IZ954">
        <f>IF($JE954&gt;=57,INDEX($GT:$GT,$JD954+57),"")</f>
      </c>
      <c r="JA954">
        <f>IF($JE954&gt;=58,INDEX($GT:$GT,$JD954+58),"")</f>
      </c>
      <c r="JB954">
        <f>IF($JE954&gt;=59,INDEX($GT:$GT,$JD954+59),"")</f>
      </c>
      <c r="JC954">
        <f>IF($JE954&gt;=60,INDEX($GT:$GT,$JD954+60),"")</f>
      </c>
      <c r="JD954">
        <f>IFERROR(MATCH($GS954,$GT$2:$GT$322,0)+1,0)</f>
      </c>
      <c r="JE954">
        <f>IFERROR(INDEX($GU$2:$GU$322,MATCH($GS954,$GT$2:$GT$322,0)),0)</f>
      </c>
      <c r="JF954" t="s">
        <v>28</v>
      </c>
      <c r="JG954" t="s">
        <v>28</v>
      </c>
    </row>
    <row r="955" spans="1:267" x14ac:dyDescent="0.25">
      <c r="J955" s="1"/>
      <c r="K955" s="1"/>
      <c r="L955" s="1"/>
      <c r="M955" s="1"/>
      <c r="N955" s="1">
        <f>IFERROR(IF(FIND(" - ",$J955)&gt;0,MID($J955,FIND(" - ",$J955)+3,LEN($J955)),""),"")</f>
      </c>
      <c r="P955" s="1"/>
      <c r="S955" t="s">
        <v>28</v>
      </c>
      <c r="U955">
        <f>IF(OR($S955="",$T955=""),"",IFERROR($S955/$T955,0))</f>
      </c>
      <c r="V955">
        <f>IF($S955="","",
IF($K955="","",
IF(ISNUMBER(SEARCH("exempt",LOWER($K955))),0,
$S955*(VALUE(SUBSTITUTE($K955,"%",""))/100))))</f>
      </c>
      <c r="AB955">
        <f>IF($S955="","",
SUM($S955,$V955,$Z955,$W955,$Y955)-
IF($AA955="",0,VALUE($AA955)))</f>
      </c>
      <c r="AJ955" t="s">
        <v>1823</v>
      </c>
      <c r="AR955">
        <f>IFERROR(LEFT($J955,FIND(" - ",$J955)-1),$J955)</f>
      </c>
      <c r="AU955">
        <f>IF($CJ955&gt;=1,INDEX($AS:$AS,$CI955+1),"")</f>
      </c>
      <c r="AV955">
        <f>IF($CJ955&gt;=2,INDEX($AS:$AS,$CI955+2),"")</f>
      </c>
      <c r="AW955">
        <f>IF($CJ955&gt;=3,INDEX($AS:$AS,$CI955+3),"")</f>
      </c>
      <c r="AX955">
        <f>IF($CJ955&gt;=4,INDEX($AS:$AS,$CI955+4),"")</f>
      </c>
      <c r="AY955">
        <f>IF($CJ955&gt;=5,INDEX($AS:$AS,$CI955+5),"")</f>
      </c>
      <c r="AZ955">
        <f>IF($CJ955&gt;=6,INDEX($AS:$AS,$CI955+6),"")</f>
      </c>
      <c r="BA955">
        <f>IF($CJ955&gt;=7,INDEX($AS:$AS,$CI955+7),"")</f>
      </c>
      <c r="BB955">
        <f>IF($CJ955&gt;=8,INDEX($AS:$AS,$CI955+8),"")</f>
      </c>
      <c r="BC955">
        <f>IF($CJ955&gt;=9,INDEX($AS:$AS,$CI955+9),"")</f>
      </c>
      <c r="BD955">
        <f>IF($CJ955&gt;=10,INDEX($AS:$AS,$CI955+10),"")</f>
      </c>
      <c r="BE955">
        <f>IF($CJ955&gt;=11,INDEX($AS:$AS,$CI955+11),"")</f>
      </c>
      <c r="BF955">
        <f>IF($CJ955&gt;=12,INDEX($AS:$AS,$CI955+12),"")</f>
      </c>
      <c r="BG955">
        <f>IF($CJ955&gt;=13,INDEX($AS:$AS,$CI955+13),"")</f>
      </c>
      <c r="BH955">
        <f>IF($CJ955&gt;=14,INDEX($AS:$AS,$CI955+14),"")</f>
      </c>
      <c r="BI955">
        <f>IF($CJ955&gt;=15,INDEX($AS:$AS,$CI955+15),"")</f>
      </c>
      <c r="BJ955">
        <f>IF($CJ955&gt;=16,INDEX($AS:$AS,$CI955+16),"")</f>
      </c>
      <c r="BK955">
        <f>IF($CJ955&gt;=17,INDEX($AS:$AS,$CI955+17),"")</f>
      </c>
      <c r="BL955">
        <f>IF($CJ955&gt;=18,INDEX($AS:$AS,$CI955+18),"")</f>
      </c>
      <c r="BM955">
        <f>IF($CJ955&gt;=19,INDEX($AS:$AS,$CI955+19),"")</f>
      </c>
      <c r="BN955">
        <f>IF($CJ955&gt;=20,INDEX($AS:$AS,$CI955+20),"")</f>
      </c>
      <c r="BO955">
        <f>IF($CJ955&gt;=21,INDEX($AS:$AS,$CI955+21),"")</f>
      </c>
      <c r="BP955">
        <f>IF($CJ955&gt;=22,INDEX($AS:$AS,$CI955+22),"")</f>
      </c>
      <c r="BQ955">
        <f>IF($CJ955&gt;=23,INDEX($AS:$AS,$CI955+23),"")</f>
      </c>
      <c r="BR955">
        <f>IF($CJ955&gt;=24,INDEX($AS:$AS,$CI955+24),"")</f>
      </c>
      <c r="BS955">
        <f>IF($CJ955&gt;=25,INDEX($AS:$AS,$CI955+25),"")</f>
      </c>
      <c r="BT955">
        <f>IF($CJ955&gt;=26,INDEX($AS:$AS,$CI955+26),"")</f>
      </c>
      <c r="BU955">
        <f>IF($CJ955&gt;=27,INDEX($AS:$AS,$CI955+27),"")</f>
      </c>
      <c r="BV955">
        <f>IF($CJ955&gt;=28,INDEX($AS:$AS,$CI955+28),"")</f>
      </c>
      <c r="BW955">
        <f>IF($CJ955&gt;=29,INDEX($AS:$AS,$CI955+29),"")</f>
      </c>
      <c r="BX955">
        <f>IF($CJ955&gt;=30,INDEX($AS:$AS,$CI955+30),"")</f>
      </c>
      <c r="BY955">
        <f>IF($CJ955&gt;=31,INDEX($AS:$AS,$CI955+31),"")</f>
      </c>
      <c r="BZ955">
        <f>IF($CJ955&gt;=32,INDEX($AS:$AS,$CI955+32),"")</f>
      </c>
      <c r="CA955">
        <f>IF($CJ955&gt;=33,INDEX($AS:$AS,$CI955+33),"")</f>
      </c>
      <c r="CB955">
        <f>IF($CJ955&gt;=34,INDEX($AS:$AS,$CI955+34),"")</f>
      </c>
      <c r="CC955">
        <f>IF($CJ955&gt;=35,INDEX($AS:$AS,$CI955+35),"")</f>
      </c>
      <c r="CD955">
        <f>IF($CJ955&gt;=36,INDEX($AS:$AS,$CI955+36),"")</f>
      </c>
      <c r="CE955">
        <f>IF($CJ955&gt;=37,INDEX($AS:$AS,$CI955+37),"")</f>
      </c>
      <c r="CF955">
        <f>IF($CJ955&gt;=38,INDEX($AS:$AS,$CI955+38),"")</f>
      </c>
      <c r="CG955">
        <f>IF($CJ955&gt;=39,INDEX($AS:$AS,$CI955+39),"")</f>
      </c>
      <c r="CH955">
        <f>IF($CJ955&gt;=40,INDEX($AS:$AS,$CI955+40),"")</f>
      </c>
      <c r="CI955">
        <f>IFERROR(MATCH($AR955,$AS$2:$AS$133,0)+1,0)</f>
      </c>
      <c r="CJ955">
        <f>IFERROR(INDEX($AT$2:$AT$133,MATCH($AR955,$AS$2:$AS$133,0)),0)</f>
      </c>
      <c r="CK955">
        <f>IFERROR(LEFT($O955,FIND(" - ",$O955)-1),$O955)</f>
      </c>
      <c r="CL955" t="s">
        <v>1824</v>
      </c>
      <c r="CM955">
        <v>1</v>
      </c>
      <c r="CN955">
        <f>IF($DI955&gt;=1,INDEX($CL:$CL,$DH955+1),"")</f>
      </c>
      <c r="CO955">
        <f>IF($DI955&gt;=2,INDEX($CL:$CL,$DH955+2),"")</f>
      </c>
      <c r="CP955">
        <f>IF($DI955&gt;=3,INDEX($CL:$CL,$DH955+3),"")</f>
      </c>
      <c r="CQ955">
        <f>IF($DI955&gt;=4,INDEX($CL:$CL,$DH955+4),"")</f>
      </c>
      <c r="CR955">
        <f>IF($DI955&gt;=5,INDEX($CL:$CL,$DH955+5),"")</f>
      </c>
      <c r="CS955">
        <f>IF($DI955&gt;=6,INDEX($CL:$CL,$DH955+6),"")</f>
      </c>
      <c r="CT955">
        <f>IF($DI955&gt;=7,INDEX($CL:$CL,$DH955+7),"")</f>
      </c>
      <c r="CU955">
        <f>IF($DI955&gt;=8,INDEX($CL:$CL,$DH955+8),"")</f>
      </c>
      <c r="CV955">
        <f>IF($DI955&gt;=9,INDEX($CL:$CL,$DH955+9),"")</f>
      </c>
      <c r="CW955">
        <f>IF($DI955&gt;=10,INDEX($CL:$CL,$DH955+10),"")</f>
      </c>
      <c r="CX955">
        <f>IF($DI955&gt;=11,INDEX($CL:$CL,$DH955+11),"")</f>
      </c>
      <c r="CY955">
        <f>IF($DI955&gt;=12,INDEX($CL:$CL,$DH955+12),"")</f>
      </c>
      <c r="CZ955">
        <f>IF($DI955&gt;=13,INDEX($CL:$CL,$DH955+13),"")</f>
      </c>
      <c r="DA955">
        <f>IF($DI955&gt;=14,INDEX($CL:$CL,$DH955+14),"")</f>
      </c>
      <c r="DB955">
        <f>IF($DI955&gt;=15,INDEX($CL:$CL,$DH955+15),"")</f>
      </c>
      <c r="DC955">
        <f>IF($DI955&gt;=16,INDEX($CL:$CL,$DH955+16),"")</f>
      </c>
      <c r="DD955">
        <f>IF($DI955&gt;=17,INDEX($CL:$CL,$DH955+17),"")</f>
      </c>
      <c r="DE955">
        <f>IF($DI955&gt;=18,INDEX($CL:$CL,$DH955+18),"")</f>
      </c>
      <c r="DF955">
        <f>IF($DI955&gt;=19,INDEX($CL:$CL,$DH955+19),"")</f>
      </c>
      <c r="DG955">
        <f>IF($DI955&gt;=20,INDEX($CL:$CL,$DH955+20),"")</f>
      </c>
      <c r="DH955">
        <f>IFERROR(MATCH($CK955,$CL$2:$CL$1558,0)+1,0)</f>
      </c>
      <c r="DI955">
        <f>IFERROR(INDEX($CM$2:$CM$1558,MATCH($CK955,$CL$2:$CL$1558,0)),0)</f>
      </c>
      <c r="DJ955">
        <f>IFERROR(INDEX($AQ:$AQ,MATCH($K955,$AP:$AP,0))&amp;"","")</f>
      </c>
      <c r="DN955">
        <f>IF($GQ955&gt;=1,INDEX($DK:$DK,$GP955+1),"")</f>
      </c>
      <c r="DO955">
        <f>IF($GQ955&gt;=2,INDEX($DK:$DK,$GP955+2),"")</f>
      </c>
      <c r="DP955">
        <f>IF($GQ955&gt;=3,INDEX($DK:$DK,$GP955+3),"")</f>
      </c>
      <c r="DQ955">
        <f>IF($GQ955&gt;=4,INDEX($DK:$DK,$GP955+4),"")</f>
      </c>
      <c r="DR955">
        <f>IF($GQ955&gt;=5,INDEX($DK:$DK,$GP955+5),"")</f>
      </c>
      <c r="DS955">
        <f>IF($GQ955&gt;=6,INDEX($DK:$DK,$GP955+6),"")</f>
      </c>
      <c r="DT955">
        <f>IF($GQ955&gt;=7,INDEX($DK:$DK,$GP955+7),"")</f>
      </c>
      <c r="DU955">
        <f>IF($GQ955&gt;=8,INDEX($DK:$DK,$GP955+8),"")</f>
      </c>
      <c r="DV955">
        <f>IF($GQ955&gt;=9,INDEX($DK:$DK,$GP955+9),"")</f>
      </c>
      <c r="DW955">
        <f>IF($GQ955&gt;=10,INDEX($DK:$DK,$GP955+10),"")</f>
      </c>
      <c r="DX955">
        <f>IF($GQ955&gt;=11,INDEX($DK:$DK,$GP955+11),"")</f>
      </c>
      <c r="DY955">
        <f>IF($GQ955&gt;=12,INDEX($DK:$DK,$GP955+12),"")</f>
      </c>
      <c r="DZ955">
        <f>IF($GQ955&gt;=13,INDEX($DK:$DK,$GP955+13),"")</f>
      </c>
      <c r="EA955">
        <f>IF($GQ955&gt;=14,INDEX($DK:$DK,$GP955+14),"")</f>
      </c>
      <c r="EB955">
        <f>IF($GQ955&gt;=15,INDEX($DK:$DK,$GP955+15),"")</f>
      </c>
      <c r="EC955">
        <f>IF($GQ955&gt;=16,INDEX($DK:$DK,$GP955+16),"")</f>
      </c>
      <c r="ED955">
        <f>IF($GQ955&gt;=17,INDEX($DK:$DK,$GP955+17),"")</f>
      </c>
      <c r="EE955">
        <f>IF($GQ955&gt;=18,INDEX($DK:$DK,$GP955+18),"")</f>
      </c>
      <c r="EF955">
        <f>IF($GQ955&gt;=19,INDEX($DK:$DK,$GP955+19),"")</f>
      </c>
      <c r="EG955">
        <f>IF($GQ955&gt;=20,INDEX($DK:$DK,$GP955+20),"")</f>
      </c>
      <c r="EH955">
        <f>IF($GQ955&gt;=21,INDEX($DK:$DK,$GP955+21),"")</f>
      </c>
      <c r="EI955">
        <f>IF($GQ955&gt;=22,INDEX($DK:$DK,$GP955+22),"")</f>
      </c>
      <c r="EJ955">
        <f>IF($GQ955&gt;=23,INDEX($DK:$DK,$GP955+23),"")</f>
      </c>
      <c r="EK955">
        <f>IF($GQ955&gt;=24,INDEX($DK:$DK,$GP955+24),"")</f>
      </c>
      <c r="EL955">
        <f>IF($GQ955&gt;=25,INDEX($DK:$DK,$GP955+25),"")</f>
      </c>
      <c r="EM955">
        <f>IF($GQ955&gt;=26,INDEX($DK:$DK,$GP955+26),"")</f>
      </c>
      <c r="EN955">
        <f>IF($GQ955&gt;=27,INDEX($DK:$DK,$GP955+27),"")</f>
      </c>
      <c r="EO955">
        <f>IF($GQ955&gt;=28,INDEX($DK:$DK,$GP955+28),"")</f>
      </c>
      <c r="EP955">
        <f>IF($GQ955&gt;=29,INDEX($DK:$DK,$GP955+29),"")</f>
      </c>
      <c r="EQ955">
        <f>IF($GQ955&gt;=30,INDEX($DK:$DK,$GP955+30),"")</f>
      </c>
      <c r="ER955">
        <f>IF($GQ955&gt;=31,INDEX($DK:$DK,$GP955+31),"")</f>
      </c>
      <c r="ES955">
        <f>IF($GQ955&gt;=32,INDEX($DK:$DK,$GP955+32),"")</f>
      </c>
      <c r="ET955">
        <f>IF($GQ955&gt;=33,INDEX($DK:$DK,$GP955+33),"")</f>
      </c>
      <c r="EU955">
        <f>IF($GQ955&gt;=34,INDEX($DK:$DK,$GP955+34),"")</f>
      </c>
      <c r="EV955">
        <f>IF($GQ955&gt;=35,INDEX($DK:$DK,$GP955+35),"")</f>
      </c>
      <c r="EW955">
        <f>IF($GQ955&gt;=36,INDEX($DK:$DK,$GP955+36),"")</f>
      </c>
      <c r="EX955">
        <f>IF($GQ955&gt;=37,INDEX($DK:$DK,$GP955+37),"")</f>
      </c>
      <c r="EY955">
        <f>IF($GQ955&gt;=38,INDEX($DK:$DK,$GP955+38),"")</f>
      </c>
      <c r="EZ955">
        <f>IF($GQ955&gt;=39,INDEX($DK:$DK,$GP955+39),"")</f>
      </c>
      <c r="FA955">
        <f>IF($GQ955&gt;=40,INDEX($DK:$DK,$GP955+40),"")</f>
      </c>
      <c r="FB955">
        <f>IF($GQ955&gt;=1,INDEX($DL:$DL,$GP955+1),"")</f>
      </c>
      <c r="FC955">
        <f>IF($GQ955&gt;=2,INDEX($DL:$DL,$GP955+2),"")</f>
      </c>
      <c r="FD955">
        <f>IF($GQ955&gt;=3,INDEX($DL:$DL,$GP955+3),"")</f>
      </c>
      <c r="FE955">
        <f>IF($GQ955&gt;=4,INDEX($DL:$DL,$GP955+4),"")</f>
      </c>
      <c r="FF955">
        <f>IF($GQ955&gt;=5,INDEX($DL:$DL,$GP955+5),"")</f>
      </c>
      <c r="FG955">
        <f>IF($GQ955&gt;=6,INDEX($DL:$DL,$GP955+6),"")</f>
      </c>
      <c r="FH955">
        <f>IF($GQ955&gt;=7,INDEX($DL:$DL,$GP955+7),"")</f>
      </c>
      <c r="FI955">
        <f>IF($GQ955&gt;=8,INDEX($DL:$DL,$GP955+8),"")</f>
      </c>
      <c r="FJ955">
        <f>IF($GQ955&gt;=9,INDEX($DL:$DL,$GP955+9),"")</f>
      </c>
      <c r="FK955">
        <f>IF($GQ955&gt;=10,INDEX($DL:$DL,$GP955+10),"")</f>
      </c>
      <c r="FL955">
        <f>IF($GQ955&gt;=11,INDEX($DL:$DL,$GP955+11),"")</f>
      </c>
      <c r="FM955">
        <f>IF($GQ955&gt;=12,INDEX($DL:$DL,$GP955+12),"")</f>
      </c>
      <c r="FN955">
        <f>IF($GQ955&gt;=13,INDEX($DL:$DL,$GP955+13),"")</f>
      </c>
      <c r="FO955">
        <f>IF($GQ955&gt;=14,INDEX($DL:$DL,$GP955+14),"")</f>
      </c>
      <c r="FP955">
        <f>IF($GQ955&gt;=15,INDEX($DL:$DL,$GP955+15),"")</f>
      </c>
      <c r="FQ955">
        <f>IF($GQ955&gt;=16,INDEX($DL:$DL,$GP955+16),"")</f>
      </c>
      <c r="FR955">
        <f>IF($GQ955&gt;=17,INDEX($DL:$DL,$GP955+17),"")</f>
      </c>
      <c r="FS955">
        <f>IF($GQ955&gt;=18,INDEX($DL:$DL,$GP955+18),"")</f>
      </c>
      <c r="FT955">
        <f>IF($GQ955&gt;=19,INDEX($DL:$DL,$GP955+19),"")</f>
      </c>
      <c r="FU955">
        <f>IF($GQ955&gt;=20,INDEX($DL:$DL,$GP955+20),"")</f>
      </c>
      <c r="FV955">
        <f>IF($GQ955&gt;=21,INDEX($DL:$DL,$GP955+21),"")</f>
      </c>
      <c r="FW955">
        <f>IF($GQ955&gt;=22,INDEX($DL:$DL,$GP955+22),"")</f>
      </c>
      <c r="FX955">
        <f>IF($GQ955&gt;=23,INDEX($DL:$DL,$GP955+23),"")</f>
      </c>
      <c r="FY955">
        <f>IF($GQ955&gt;=24,INDEX($DL:$DL,$GP955+24),"")</f>
      </c>
      <c r="FZ955">
        <f>IF($GQ955&gt;=25,INDEX($DL:$DL,$GP955+25),"")</f>
      </c>
      <c r="GA955">
        <f>IF($GQ955&gt;=26,INDEX($DL:$DL,$GP955+26),"")</f>
      </c>
      <c r="GB955">
        <f>IF($GQ955&gt;=27,INDEX($DL:$DL,$GP955+27),"")</f>
      </c>
      <c r="GC955">
        <f>IF($GQ955&gt;=28,INDEX($DL:$DL,$GP955+28),"")</f>
      </c>
      <c r="GD955">
        <f>IF($GQ955&gt;=29,INDEX($DL:$DL,$GP955+29),"")</f>
      </c>
      <c r="GE955">
        <f>IF($GQ955&gt;=30,INDEX($DL:$DL,$GP955+30),"")</f>
      </c>
      <c r="GF955">
        <f>IF($GQ955&gt;=31,INDEX($DL:$DL,$GP955+31),"")</f>
      </c>
      <c r="GG955">
        <f>IF($GQ955&gt;=32,INDEX($DL:$DL,$GP955+32),"")</f>
      </c>
      <c r="GH955">
        <f>IF($GQ955&gt;=33,INDEX($DL:$DL,$GP955+33),"")</f>
      </c>
      <c r="GI955">
        <f>IF($GQ955&gt;=34,INDEX($DL:$DL,$GP955+34),"")</f>
      </c>
      <c r="GJ955">
        <f>IF($GQ955&gt;=35,INDEX($DL:$DL,$GP955+35),"")</f>
      </c>
      <c r="GK955">
        <f>IF($GQ955&gt;=36,INDEX($DL:$DL,$GP955+36),"")</f>
      </c>
      <c r="GL955">
        <f>IF($GQ955&gt;=37,INDEX($DL:$DL,$GP955+37),"")</f>
      </c>
      <c r="GM955">
        <f>IF($GQ955&gt;=38,INDEX($DL:$DL,$GP955+38),"")</f>
      </c>
      <c r="GN955">
        <f>IF($GQ955&gt;=39,INDEX($DL:$DL,$GP955+39),"")</f>
      </c>
      <c r="GO955">
        <f>IF($GQ955&gt;=40,INDEX($DL:$DL,$GP955+40),"")</f>
      </c>
      <c r="GP955">
        <f>IFERROR(MATCH($DJ955,$DK$2:$DK$148,0)+1,0)</f>
      </c>
      <c r="GQ955">
        <f>IFERROR(INDEX($DM$2:$DM$148,MATCH($DJ955,$DK$2:$DK$148,0)),0)</f>
      </c>
      <c r="GR955">
        <f>IFERROR(MATCH($L955,$DN$955:$FA$955,0),0)</f>
      </c>
      <c r="GS955">
        <f>IF($GR955&gt;0,INDEX($FB$955:$GO$955,$GR955),"")</f>
      </c>
      <c r="GV955">
        <f>IF($JE955&gt;=1,INDEX($GT:$GT,$JD955+1),"")</f>
      </c>
      <c r="GW955">
        <f>IF($JE955&gt;=2,INDEX($GT:$GT,$JD955+2),"")</f>
      </c>
      <c r="GX955">
        <f>IF($JE955&gt;=3,INDEX($GT:$GT,$JD955+3),"")</f>
      </c>
      <c r="GY955">
        <f>IF($JE955&gt;=4,INDEX($GT:$GT,$JD955+4),"")</f>
      </c>
      <c r="GZ955">
        <f>IF($JE955&gt;=5,INDEX($GT:$GT,$JD955+5),"")</f>
      </c>
      <c r="HA955">
        <f>IF($JE955&gt;=6,INDEX($GT:$GT,$JD955+6),"")</f>
      </c>
      <c r="HB955">
        <f>IF($JE955&gt;=7,INDEX($GT:$GT,$JD955+7),"")</f>
      </c>
      <c r="HC955">
        <f>IF($JE955&gt;=8,INDEX($GT:$GT,$JD955+8),"")</f>
      </c>
      <c r="HD955">
        <f>IF($JE955&gt;=9,INDEX($GT:$GT,$JD955+9),"")</f>
      </c>
      <c r="HE955">
        <f>IF($JE955&gt;=10,INDEX($GT:$GT,$JD955+10),"")</f>
      </c>
      <c r="HF955">
        <f>IF($JE955&gt;=11,INDEX($GT:$GT,$JD955+11),"")</f>
      </c>
      <c r="HG955">
        <f>IF($JE955&gt;=12,INDEX($GT:$GT,$JD955+12),"")</f>
      </c>
      <c r="HH955">
        <f>IF($JE955&gt;=13,INDEX($GT:$GT,$JD955+13),"")</f>
      </c>
      <c r="HI955">
        <f>IF($JE955&gt;=14,INDEX($GT:$GT,$JD955+14),"")</f>
      </c>
      <c r="HJ955">
        <f>IF($JE955&gt;=15,INDEX($GT:$GT,$JD955+15),"")</f>
      </c>
      <c r="HK955">
        <f>IF($JE955&gt;=16,INDEX($GT:$GT,$JD955+16),"")</f>
      </c>
      <c r="HL955">
        <f>IF($JE955&gt;=17,INDEX($GT:$GT,$JD955+17),"")</f>
      </c>
      <c r="HM955">
        <f>IF($JE955&gt;=18,INDEX($GT:$GT,$JD955+18),"")</f>
      </c>
      <c r="HN955">
        <f>IF($JE955&gt;=19,INDEX($GT:$GT,$JD955+19),"")</f>
      </c>
      <c r="HO955">
        <f>IF($JE955&gt;=20,INDEX($GT:$GT,$JD955+20),"")</f>
      </c>
      <c r="HP955">
        <f>IF($JE955&gt;=21,INDEX($GT:$GT,$JD955+21),"")</f>
      </c>
      <c r="HQ955">
        <f>IF($JE955&gt;=22,INDEX($GT:$GT,$JD955+22),"")</f>
      </c>
      <c r="HR955">
        <f>IF($JE955&gt;=23,INDEX($GT:$GT,$JD955+23),"")</f>
      </c>
      <c r="HS955">
        <f>IF($JE955&gt;=24,INDEX($GT:$GT,$JD955+24),"")</f>
      </c>
      <c r="HT955">
        <f>IF($JE955&gt;=25,INDEX($GT:$GT,$JD955+25),"")</f>
      </c>
      <c r="HU955">
        <f>IF($JE955&gt;=26,INDEX($GT:$GT,$JD955+26),"")</f>
      </c>
      <c r="HV955">
        <f>IF($JE955&gt;=27,INDEX($GT:$GT,$JD955+27),"")</f>
      </c>
      <c r="HW955">
        <f>IF($JE955&gt;=28,INDEX($GT:$GT,$JD955+28),"")</f>
      </c>
      <c r="HX955">
        <f>IF($JE955&gt;=29,INDEX($GT:$GT,$JD955+29),"")</f>
      </c>
      <c r="HY955">
        <f>IF($JE955&gt;=30,INDEX($GT:$GT,$JD955+30),"")</f>
      </c>
      <c r="HZ955">
        <f>IF($JE955&gt;=31,INDEX($GT:$GT,$JD955+31),"")</f>
      </c>
      <c r="IA955">
        <f>IF($JE955&gt;=32,INDEX($GT:$GT,$JD955+32),"")</f>
      </c>
      <c r="IB955">
        <f>IF($JE955&gt;=33,INDEX($GT:$GT,$JD955+33),"")</f>
      </c>
      <c r="IC955">
        <f>IF($JE955&gt;=34,INDEX($GT:$GT,$JD955+34),"")</f>
      </c>
      <c r="ID955">
        <f>IF($JE955&gt;=35,INDEX($GT:$GT,$JD955+35),"")</f>
      </c>
      <c r="IE955">
        <f>IF($JE955&gt;=36,INDEX($GT:$GT,$JD955+36),"")</f>
      </c>
      <c r="IF955">
        <f>IF($JE955&gt;=37,INDEX($GT:$GT,$JD955+37),"")</f>
      </c>
      <c r="IG955">
        <f>IF($JE955&gt;=38,INDEX($GT:$GT,$JD955+38),"")</f>
      </c>
      <c r="IH955">
        <f>IF($JE955&gt;=39,INDEX($GT:$GT,$JD955+39),"")</f>
      </c>
      <c r="II955">
        <f>IF($JE955&gt;=40,INDEX($GT:$GT,$JD955+40),"")</f>
      </c>
      <c r="IJ955">
        <f>IF($JE955&gt;=41,INDEX($GT:$GT,$JD955+41),"")</f>
      </c>
      <c r="IK955">
        <f>IF($JE955&gt;=42,INDEX($GT:$GT,$JD955+42),"")</f>
      </c>
      <c r="IL955">
        <f>IF($JE955&gt;=43,INDEX($GT:$GT,$JD955+43),"")</f>
      </c>
      <c r="IM955">
        <f>IF($JE955&gt;=44,INDEX($GT:$GT,$JD955+44),"")</f>
      </c>
      <c r="IN955">
        <f>IF($JE955&gt;=45,INDEX($GT:$GT,$JD955+45),"")</f>
      </c>
      <c r="IO955">
        <f>IF($JE955&gt;=46,INDEX($GT:$GT,$JD955+46),"")</f>
      </c>
      <c r="IP955">
        <f>IF($JE955&gt;=47,INDEX($GT:$GT,$JD955+47),"")</f>
      </c>
      <c r="IQ955">
        <f>IF($JE955&gt;=48,INDEX($GT:$GT,$JD955+48),"")</f>
      </c>
      <c r="IR955">
        <f>IF($JE955&gt;=49,INDEX($GT:$GT,$JD955+49),"")</f>
      </c>
      <c r="IS955">
        <f>IF($JE955&gt;=50,INDEX($GT:$GT,$JD955+50),"")</f>
      </c>
      <c r="IT955">
        <f>IF($JE955&gt;=51,INDEX($GT:$GT,$JD955+51),"")</f>
      </c>
      <c r="IU955">
        <f>IF($JE955&gt;=52,INDEX($GT:$GT,$JD955+52),"")</f>
      </c>
      <c r="IV955">
        <f>IF($JE955&gt;=53,INDEX($GT:$GT,$JD955+53),"")</f>
      </c>
      <c r="IW955">
        <f>IF($JE955&gt;=54,INDEX($GT:$GT,$JD955+54),"")</f>
      </c>
      <c r="IX955">
        <f>IF($JE955&gt;=55,INDEX($GT:$GT,$JD955+55),"")</f>
      </c>
      <c r="IY955">
        <f>IF($JE955&gt;=56,INDEX($GT:$GT,$JD955+56),"")</f>
      </c>
      <c r="IZ955">
        <f>IF($JE955&gt;=57,INDEX($GT:$GT,$JD955+57),"")</f>
      </c>
      <c r="JA955">
        <f>IF($JE955&gt;=58,INDEX($GT:$GT,$JD955+58),"")</f>
      </c>
      <c r="JB955">
        <f>IF($JE955&gt;=59,INDEX($GT:$GT,$JD955+59),"")</f>
      </c>
      <c r="JC955">
        <f>IF($JE955&gt;=60,INDEX($GT:$GT,$JD955+60),"")</f>
      </c>
      <c r="JD955">
        <f>IFERROR(MATCH($GS955,$GT$2:$GT$322,0)+1,0)</f>
      </c>
      <c r="JE955">
        <f>IFERROR(INDEX($GU$2:$GU$322,MATCH($GS955,$GT$2:$GT$322,0)),0)</f>
      </c>
      <c r="JF955" t="s">
        <v>28</v>
      </c>
      <c r="JG955" t="s">
        <v>28</v>
      </c>
    </row>
    <row r="956" spans="1:267" x14ac:dyDescent="0.25">
      <c r="J956" s="1"/>
      <c r="K956" s="1"/>
      <c r="L956" s="1"/>
      <c r="M956" s="1"/>
      <c r="N956" s="1">
        <f>IFERROR(IF(FIND(" - ",$J956)&gt;0,MID($J956,FIND(" - ",$J956)+3,LEN($J956)),""),"")</f>
      </c>
      <c r="P956" s="1"/>
      <c r="S956" t="s">
        <v>28</v>
      </c>
      <c r="U956">
        <f>IF(OR($S956="",$T956=""),"",IFERROR($S956/$T956,0))</f>
      </c>
      <c r="V956">
        <f>IF($S956="","",
IF($K956="","",
IF(ISNUMBER(SEARCH("exempt",LOWER($K956))),0,
$S956*(VALUE(SUBSTITUTE($K956,"%",""))/100))))</f>
      </c>
      <c r="AB956">
        <f>IF($S956="","",
SUM($S956,$V956,$Z956,$W956,$Y956)-
IF($AA956="",0,VALUE($AA956)))</f>
      </c>
      <c r="AJ956" t="s">
        <v>1825</v>
      </c>
      <c r="AR956">
        <f>IFERROR(LEFT($J956,FIND(" - ",$J956)-1),$J956)</f>
      </c>
      <c r="AU956">
        <f>IF($CJ956&gt;=1,INDEX($AS:$AS,$CI956+1),"")</f>
      </c>
      <c r="AV956">
        <f>IF($CJ956&gt;=2,INDEX($AS:$AS,$CI956+2),"")</f>
      </c>
      <c r="AW956">
        <f>IF($CJ956&gt;=3,INDEX($AS:$AS,$CI956+3),"")</f>
      </c>
      <c r="AX956">
        <f>IF($CJ956&gt;=4,INDEX($AS:$AS,$CI956+4),"")</f>
      </c>
      <c r="AY956">
        <f>IF($CJ956&gt;=5,INDEX($AS:$AS,$CI956+5),"")</f>
      </c>
      <c r="AZ956">
        <f>IF($CJ956&gt;=6,INDEX($AS:$AS,$CI956+6),"")</f>
      </c>
      <c r="BA956">
        <f>IF($CJ956&gt;=7,INDEX($AS:$AS,$CI956+7),"")</f>
      </c>
      <c r="BB956">
        <f>IF($CJ956&gt;=8,INDEX($AS:$AS,$CI956+8),"")</f>
      </c>
      <c r="BC956">
        <f>IF($CJ956&gt;=9,INDEX($AS:$AS,$CI956+9),"")</f>
      </c>
      <c r="BD956">
        <f>IF($CJ956&gt;=10,INDEX($AS:$AS,$CI956+10),"")</f>
      </c>
      <c r="BE956">
        <f>IF($CJ956&gt;=11,INDEX($AS:$AS,$CI956+11),"")</f>
      </c>
      <c r="BF956">
        <f>IF($CJ956&gt;=12,INDEX($AS:$AS,$CI956+12),"")</f>
      </c>
      <c r="BG956">
        <f>IF($CJ956&gt;=13,INDEX($AS:$AS,$CI956+13),"")</f>
      </c>
      <c r="BH956">
        <f>IF($CJ956&gt;=14,INDEX($AS:$AS,$CI956+14),"")</f>
      </c>
      <c r="BI956">
        <f>IF($CJ956&gt;=15,INDEX($AS:$AS,$CI956+15),"")</f>
      </c>
      <c r="BJ956">
        <f>IF($CJ956&gt;=16,INDEX($AS:$AS,$CI956+16),"")</f>
      </c>
      <c r="BK956">
        <f>IF($CJ956&gt;=17,INDEX($AS:$AS,$CI956+17),"")</f>
      </c>
      <c r="BL956">
        <f>IF($CJ956&gt;=18,INDEX($AS:$AS,$CI956+18),"")</f>
      </c>
      <c r="BM956">
        <f>IF($CJ956&gt;=19,INDEX($AS:$AS,$CI956+19),"")</f>
      </c>
      <c r="BN956">
        <f>IF($CJ956&gt;=20,INDEX($AS:$AS,$CI956+20),"")</f>
      </c>
      <c r="BO956">
        <f>IF($CJ956&gt;=21,INDEX($AS:$AS,$CI956+21),"")</f>
      </c>
      <c r="BP956">
        <f>IF($CJ956&gt;=22,INDEX($AS:$AS,$CI956+22),"")</f>
      </c>
      <c r="BQ956">
        <f>IF($CJ956&gt;=23,INDEX($AS:$AS,$CI956+23),"")</f>
      </c>
      <c r="BR956">
        <f>IF($CJ956&gt;=24,INDEX($AS:$AS,$CI956+24),"")</f>
      </c>
      <c r="BS956">
        <f>IF($CJ956&gt;=25,INDEX($AS:$AS,$CI956+25),"")</f>
      </c>
      <c r="BT956">
        <f>IF($CJ956&gt;=26,INDEX($AS:$AS,$CI956+26),"")</f>
      </c>
      <c r="BU956">
        <f>IF($CJ956&gt;=27,INDEX($AS:$AS,$CI956+27),"")</f>
      </c>
      <c r="BV956">
        <f>IF($CJ956&gt;=28,INDEX($AS:$AS,$CI956+28),"")</f>
      </c>
      <c r="BW956">
        <f>IF($CJ956&gt;=29,INDEX($AS:$AS,$CI956+29),"")</f>
      </c>
      <c r="BX956">
        <f>IF($CJ956&gt;=30,INDEX($AS:$AS,$CI956+30),"")</f>
      </c>
      <c r="BY956">
        <f>IF($CJ956&gt;=31,INDEX($AS:$AS,$CI956+31),"")</f>
      </c>
      <c r="BZ956">
        <f>IF($CJ956&gt;=32,INDEX($AS:$AS,$CI956+32),"")</f>
      </c>
      <c r="CA956">
        <f>IF($CJ956&gt;=33,INDEX($AS:$AS,$CI956+33),"")</f>
      </c>
      <c r="CB956">
        <f>IF($CJ956&gt;=34,INDEX($AS:$AS,$CI956+34),"")</f>
      </c>
      <c r="CC956">
        <f>IF($CJ956&gt;=35,INDEX($AS:$AS,$CI956+35),"")</f>
      </c>
      <c r="CD956">
        <f>IF($CJ956&gt;=36,INDEX($AS:$AS,$CI956+36),"")</f>
      </c>
      <c r="CE956">
        <f>IF($CJ956&gt;=37,INDEX($AS:$AS,$CI956+37),"")</f>
      </c>
      <c r="CF956">
        <f>IF($CJ956&gt;=38,INDEX($AS:$AS,$CI956+38),"")</f>
      </c>
      <c r="CG956">
        <f>IF($CJ956&gt;=39,INDEX($AS:$AS,$CI956+39),"")</f>
      </c>
      <c r="CH956">
        <f>IF($CJ956&gt;=40,INDEX($AS:$AS,$CI956+40),"")</f>
      </c>
      <c r="CI956">
        <f>IFERROR(MATCH($AR956,$AS$2:$AS$133,0)+1,0)</f>
      </c>
      <c r="CJ956">
        <f>IFERROR(INDEX($AT$2:$AT$133,MATCH($AR956,$AS$2:$AS$133,0)),0)</f>
      </c>
      <c r="CK956">
        <f>IFERROR(LEFT($O956,FIND(" - ",$O956)-1),$O956)</f>
      </c>
      <c r="CL956" t="s">
        <v>113</v>
      </c>
      <c r="CN956">
        <f>IF($DI956&gt;=1,INDEX($CL:$CL,$DH956+1),"")</f>
      </c>
      <c r="CO956">
        <f>IF($DI956&gt;=2,INDEX($CL:$CL,$DH956+2),"")</f>
      </c>
      <c r="CP956">
        <f>IF($DI956&gt;=3,INDEX($CL:$CL,$DH956+3),"")</f>
      </c>
      <c r="CQ956">
        <f>IF($DI956&gt;=4,INDEX($CL:$CL,$DH956+4),"")</f>
      </c>
      <c r="CR956">
        <f>IF($DI956&gt;=5,INDEX($CL:$CL,$DH956+5),"")</f>
      </c>
      <c r="CS956">
        <f>IF($DI956&gt;=6,INDEX($CL:$CL,$DH956+6),"")</f>
      </c>
      <c r="CT956">
        <f>IF($DI956&gt;=7,INDEX($CL:$CL,$DH956+7),"")</f>
      </c>
      <c r="CU956">
        <f>IF($DI956&gt;=8,INDEX($CL:$CL,$DH956+8),"")</f>
      </c>
      <c r="CV956">
        <f>IF($DI956&gt;=9,INDEX($CL:$CL,$DH956+9),"")</f>
      </c>
      <c r="CW956">
        <f>IF($DI956&gt;=10,INDEX($CL:$CL,$DH956+10),"")</f>
      </c>
      <c r="CX956">
        <f>IF($DI956&gt;=11,INDEX($CL:$CL,$DH956+11),"")</f>
      </c>
      <c r="CY956">
        <f>IF($DI956&gt;=12,INDEX($CL:$CL,$DH956+12),"")</f>
      </c>
      <c r="CZ956">
        <f>IF($DI956&gt;=13,INDEX($CL:$CL,$DH956+13),"")</f>
      </c>
      <c r="DA956">
        <f>IF($DI956&gt;=14,INDEX($CL:$CL,$DH956+14),"")</f>
      </c>
      <c r="DB956">
        <f>IF($DI956&gt;=15,INDEX($CL:$CL,$DH956+15),"")</f>
      </c>
      <c r="DC956">
        <f>IF($DI956&gt;=16,INDEX($CL:$CL,$DH956+16),"")</f>
      </c>
      <c r="DD956">
        <f>IF($DI956&gt;=17,INDEX($CL:$CL,$DH956+17),"")</f>
      </c>
      <c r="DE956">
        <f>IF($DI956&gt;=18,INDEX($CL:$CL,$DH956+18),"")</f>
      </c>
      <c r="DF956">
        <f>IF($DI956&gt;=19,INDEX($CL:$CL,$DH956+19),"")</f>
      </c>
      <c r="DG956">
        <f>IF($DI956&gt;=20,INDEX($CL:$CL,$DH956+20),"")</f>
      </c>
      <c r="DH956">
        <f>IFERROR(MATCH($CK956,$CL$2:$CL$1558,0)+1,0)</f>
      </c>
      <c r="DI956">
        <f>IFERROR(INDEX($CM$2:$CM$1558,MATCH($CK956,$CL$2:$CL$1558,0)),0)</f>
      </c>
      <c r="DJ956">
        <f>IFERROR(INDEX($AQ:$AQ,MATCH($K956,$AP:$AP,0))&amp;"","")</f>
      </c>
      <c r="DN956">
        <f>IF($GQ956&gt;=1,INDEX($DK:$DK,$GP956+1),"")</f>
      </c>
      <c r="DO956">
        <f>IF($GQ956&gt;=2,INDEX($DK:$DK,$GP956+2),"")</f>
      </c>
      <c r="DP956">
        <f>IF($GQ956&gt;=3,INDEX($DK:$DK,$GP956+3),"")</f>
      </c>
      <c r="DQ956">
        <f>IF($GQ956&gt;=4,INDEX($DK:$DK,$GP956+4),"")</f>
      </c>
      <c r="DR956">
        <f>IF($GQ956&gt;=5,INDEX($DK:$DK,$GP956+5),"")</f>
      </c>
      <c r="DS956">
        <f>IF($GQ956&gt;=6,INDEX($DK:$DK,$GP956+6),"")</f>
      </c>
      <c r="DT956">
        <f>IF($GQ956&gt;=7,INDEX($DK:$DK,$GP956+7),"")</f>
      </c>
      <c r="DU956">
        <f>IF($GQ956&gt;=8,INDEX($DK:$DK,$GP956+8),"")</f>
      </c>
      <c r="DV956">
        <f>IF($GQ956&gt;=9,INDEX($DK:$DK,$GP956+9),"")</f>
      </c>
      <c r="DW956">
        <f>IF($GQ956&gt;=10,INDEX($DK:$DK,$GP956+10),"")</f>
      </c>
      <c r="DX956">
        <f>IF($GQ956&gt;=11,INDEX($DK:$DK,$GP956+11),"")</f>
      </c>
      <c r="DY956">
        <f>IF($GQ956&gt;=12,INDEX($DK:$DK,$GP956+12),"")</f>
      </c>
      <c r="DZ956">
        <f>IF($GQ956&gt;=13,INDEX($DK:$DK,$GP956+13),"")</f>
      </c>
      <c r="EA956">
        <f>IF($GQ956&gt;=14,INDEX($DK:$DK,$GP956+14),"")</f>
      </c>
      <c r="EB956">
        <f>IF($GQ956&gt;=15,INDEX($DK:$DK,$GP956+15),"")</f>
      </c>
      <c r="EC956">
        <f>IF($GQ956&gt;=16,INDEX($DK:$DK,$GP956+16),"")</f>
      </c>
      <c r="ED956">
        <f>IF($GQ956&gt;=17,INDEX($DK:$DK,$GP956+17),"")</f>
      </c>
      <c r="EE956">
        <f>IF($GQ956&gt;=18,INDEX($DK:$DK,$GP956+18),"")</f>
      </c>
      <c r="EF956">
        <f>IF($GQ956&gt;=19,INDEX($DK:$DK,$GP956+19),"")</f>
      </c>
      <c r="EG956">
        <f>IF($GQ956&gt;=20,INDEX($DK:$DK,$GP956+20),"")</f>
      </c>
      <c r="EH956">
        <f>IF($GQ956&gt;=21,INDEX($DK:$DK,$GP956+21),"")</f>
      </c>
      <c r="EI956">
        <f>IF($GQ956&gt;=22,INDEX($DK:$DK,$GP956+22),"")</f>
      </c>
      <c r="EJ956">
        <f>IF($GQ956&gt;=23,INDEX($DK:$DK,$GP956+23),"")</f>
      </c>
      <c r="EK956">
        <f>IF($GQ956&gt;=24,INDEX($DK:$DK,$GP956+24),"")</f>
      </c>
      <c r="EL956">
        <f>IF($GQ956&gt;=25,INDEX($DK:$DK,$GP956+25),"")</f>
      </c>
      <c r="EM956">
        <f>IF($GQ956&gt;=26,INDEX($DK:$DK,$GP956+26),"")</f>
      </c>
      <c r="EN956">
        <f>IF($GQ956&gt;=27,INDEX($DK:$DK,$GP956+27),"")</f>
      </c>
      <c r="EO956">
        <f>IF($GQ956&gt;=28,INDEX($DK:$DK,$GP956+28),"")</f>
      </c>
      <c r="EP956">
        <f>IF($GQ956&gt;=29,INDEX($DK:$DK,$GP956+29),"")</f>
      </c>
      <c r="EQ956">
        <f>IF($GQ956&gt;=30,INDEX($DK:$DK,$GP956+30),"")</f>
      </c>
      <c r="ER956">
        <f>IF($GQ956&gt;=31,INDEX($DK:$DK,$GP956+31),"")</f>
      </c>
      <c r="ES956">
        <f>IF($GQ956&gt;=32,INDEX($DK:$DK,$GP956+32),"")</f>
      </c>
      <c r="ET956">
        <f>IF($GQ956&gt;=33,INDEX($DK:$DK,$GP956+33),"")</f>
      </c>
      <c r="EU956">
        <f>IF($GQ956&gt;=34,INDEX($DK:$DK,$GP956+34),"")</f>
      </c>
      <c r="EV956">
        <f>IF($GQ956&gt;=35,INDEX($DK:$DK,$GP956+35),"")</f>
      </c>
      <c r="EW956">
        <f>IF($GQ956&gt;=36,INDEX($DK:$DK,$GP956+36),"")</f>
      </c>
      <c r="EX956">
        <f>IF($GQ956&gt;=37,INDEX($DK:$DK,$GP956+37),"")</f>
      </c>
      <c r="EY956">
        <f>IF($GQ956&gt;=38,INDEX($DK:$DK,$GP956+38),"")</f>
      </c>
      <c r="EZ956">
        <f>IF($GQ956&gt;=39,INDEX($DK:$DK,$GP956+39),"")</f>
      </c>
      <c r="FA956">
        <f>IF($GQ956&gt;=40,INDEX($DK:$DK,$GP956+40),"")</f>
      </c>
      <c r="FB956">
        <f>IF($GQ956&gt;=1,INDEX($DL:$DL,$GP956+1),"")</f>
      </c>
      <c r="FC956">
        <f>IF($GQ956&gt;=2,INDEX($DL:$DL,$GP956+2),"")</f>
      </c>
      <c r="FD956">
        <f>IF($GQ956&gt;=3,INDEX($DL:$DL,$GP956+3),"")</f>
      </c>
      <c r="FE956">
        <f>IF($GQ956&gt;=4,INDEX($DL:$DL,$GP956+4),"")</f>
      </c>
      <c r="FF956">
        <f>IF($GQ956&gt;=5,INDEX($DL:$DL,$GP956+5),"")</f>
      </c>
      <c r="FG956">
        <f>IF($GQ956&gt;=6,INDEX($DL:$DL,$GP956+6),"")</f>
      </c>
      <c r="FH956">
        <f>IF($GQ956&gt;=7,INDEX($DL:$DL,$GP956+7),"")</f>
      </c>
      <c r="FI956">
        <f>IF($GQ956&gt;=8,INDEX($DL:$DL,$GP956+8),"")</f>
      </c>
      <c r="FJ956">
        <f>IF($GQ956&gt;=9,INDEX($DL:$DL,$GP956+9),"")</f>
      </c>
      <c r="FK956">
        <f>IF($GQ956&gt;=10,INDEX($DL:$DL,$GP956+10),"")</f>
      </c>
      <c r="FL956">
        <f>IF($GQ956&gt;=11,INDEX($DL:$DL,$GP956+11),"")</f>
      </c>
      <c r="FM956">
        <f>IF($GQ956&gt;=12,INDEX($DL:$DL,$GP956+12),"")</f>
      </c>
      <c r="FN956">
        <f>IF($GQ956&gt;=13,INDEX($DL:$DL,$GP956+13),"")</f>
      </c>
      <c r="FO956">
        <f>IF($GQ956&gt;=14,INDEX($DL:$DL,$GP956+14),"")</f>
      </c>
      <c r="FP956">
        <f>IF($GQ956&gt;=15,INDEX($DL:$DL,$GP956+15),"")</f>
      </c>
      <c r="FQ956">
        <f>IF($GQ956&gt;=16,INDEX($DL:$DL,$GP956+16),"")</f>
      </c>
      <c r="FR956">
        <f>IF($GQ956&gt;=17,INDEX($DL:$DL,$GP956+17),"")</f>
      </c>
      <c r="FS956">
        <f>IF($GQ956&gt;=18,INDEX($DL:$DL,$GP956+18),"")</f>
      </c>
      <c r="FT956">
        <f>IF($GQ956&gt;=19,INDEX($DL:$DL,$GP956+19),"")</f>
      </c>
      <c r="FU956">
        <f>IF($GQ956&gt;=20,INDEX($DL:$DL,$GP956+20),"")</f>
      </c>
      <c r="FV956">
        <f>IF($GQ956&gt;=21,INDEX($DL:$DL,$GP956+21),"")</f>
      </c>
      <c r="FW956">
        <f>IF($GQ956&gt;=22,INDEX($DL:$DL,$GP956+22),"")</f>
      </c>
      <c r="FX956">
        <f>IF($GQ956&gt;=23,INDEX($DL:$DL,$GP956+23),"")</f>
      </c>
      <c r="FY956">
        <f>IF($GQ956&gt;=24,INDEX($DL:$DL,$GP956+24),"")</f>
      </c>
      <c r="FZ956">
        <f>IF($GQ956&gt;=25,INDEX($DL:$DL,$GP956+25),"")</f>
      </c>
      <c r="GA956">
        <f>IF($GQ956&gt;=26,INDEX($DL:$DL,$GP956+26),"")</f>
      </c>
      <c r="GB956">
        <f>IF($GQ956&gt;=27,INDEX($DL:$DL,$GP956+27),"")</f>
      </c>
      <c r="GC956">
        <f>IF($GQ956&gt;=28,INDEX($DL:$DL,$GP956+28),"")</f>
      </c>
      <c r="GD956">
        <f>IF($GQ956&gt;=29,INDEX($DL:$DL,$GP956+29),"")</f>
      </c>
      <c r="GE956">
        <f>IF($GQ956&gt;=30,INDEX($DL:$DL,$GP956+30),"")</f>
      </c>
      <c r="GF956">
        <f>IF($GQ956&gt;=31,INDEX($DL:$DL,$GP956+31),"")</f>
      </c>
      <c r="GG956">
        <f>IF($GQ956&gt;=32,INDEX($DL:$DL,$GP956+32),"")</f>
      </c>
      <c r="GH956">
        <f>IF($GQ956&gt;=33,INDEX($DL:$DL,$GP956+33),"")</f>
      </c>
      <c r="GI956">
        <f>IF($GQ956&gt;=34,INDEX($DL:$DL,$GP956+34),"")</f>
      </c>
      <c r="GJ956">
        <f>IF($GQ956&gt;=35,INDEX($DL:$DL,$GP956+35),"")</f>
      </c>
      <c r="GK956">
        <f>IF($GQ956&gt;=36,INDEX($DL:$DL,$GP956+36),"")</f>
      </c>
      <c r="GL956">
        <f>IF($GQ956&gt;=37,INDEX($DL:$DL,$GP956+37),"")</f>
      </c>
      <c r="GM956">
        <f>IF($GQ956&gt;=38,INDEX($DL:$DL,$GP956+38),"")</f>
      </c>
      <c r="GN956">
        <f>IF($GQ956&gt;=39,INDEX($DL:$DL,$GP956+39),"")</f>
      </c>
      <c r="GO956">
        <f>IF($GQ956&gt;=40,INDEX($DL:$DL,$GP956+40),"")</f>
      </c>
      <c r="GP956">
        <f>IFERROR(MATCH($DJ956,$DK$2:$DK$148,0)+1,0)</f>
      </c>
      <c r="GQ956">
        <f>IFERROR(INDEX($DM$2:$DM$148,MATCH($DJ956,$DK$2:$DK$148,0)),0)</f>
      </c>
      <c r="GR956">
        <f>IFERROR(MATCH($L956,$DN$956:$FA$956,0),0)</f>
      </c>
      <c r="GS956">
        <f>IF($GR956&gt;0,INDEX($FB$956:$GO$956,$GR956),"")</f>
      </c>
      <c r="GV956">
        <f>IF($JE956&gt;=1,INDEX($GT:$GT,$JD956+1),"")</f>
      </c>
      <c r="GW956">
        <f>IF($JE956&gt;=2,INDEX($GT:$GT,$JD956+2),"")</f>
      </c>
      <c r="GX956">
        <f>IF($JE956&gt;=3,INDEX($GT:$GT,$JD956+3),"")</f>
      </c>
      <c r="GY956">
        <f>IF($JE956&gt;=4,INDEX($GT:$GT,$JD956+4),"")</f>
      </c>
      <c r="GZ956">
        <f>IF($JE956&gt;=5,INDEX($GT:$GT,$JD956+5),"")</f>
      </c>
      <c r="HA956">
        <f>IF($JE956&gt;=6,INDEX($GT:$GT,$JD956+6),"")</f>
      </c>
      <c r="HB956">
        <f>IF($JE956&gt;=7,INDEX($GT:$GT,$JD956+7),"")</f>
      </c>
      <c r="HC956">
        <f>IF($JE956&gt;=8,INDEX($GT:$GT,$JD956+8),"")</f>
      </c>
      <c r="HD956">
        <f>IF($JE956&gt;=9,INDEX($GT:$GT,$JD956+9),"")</f>
      </c>
      <c r="HE956">
        <f>IF($JE956&gt;=10,INDEX($GT:$GT,$JD956+10),"")</f>
      </c>
      <c r="HF956">
        <f>IF($JE956&gt;=11,INDEX($GT:$GT,$JD956+11),"")</f>
      </c>
      <c r="HG956">
        <f>IF($JE956&gt;=12,INDEX($GT:$GT,$JD956+12),"")</f>
      </c>
      <c r="HH956">
        <f>IF($JE956&gt;=13,INDEX($GT:$GT,$JD956+13),"")</f>
      </c>
      <c r="HI956">
        <f>IF($JE956&gt;=14,INDEX($GT:$GT,$JD956+14),"")</f>
      </c>
      <c r="HJ956">
        <f>IF($JE956&gt;=15,INDEX($GT:$GT,$JD956+15),"")</f>
      </c>
      <c r="HK956">
        <f>IF($JE956&gt;=16,INDEX($GT:$GT,$JD956+16),"")</f>
      </c>
      <c r="HL956">
        <f>IF($JE956&gt;=17,INDEX($GT:$GT,$JD956+17),"")</f>
      </c>
      <c r="HM956">
        <f>IF($JE956&gt;=18,INDEX($GT:$GT,$JD956+18),"")</f>
      </c>
      <c r="HN956">
        <f>IF($JE956&gt;=19,INDEX($GT:$GT,$JD956+19),"")</f>
      </c>
      <c r="HO956">
        <f>IF($JE956&gt;=20,INDEX($GT:$GT,$JD956+20),"")</f>
      </c>
      <c r="HP956">
        <f>IF($JE956&gt;=21,INDEX($GT:$GT,$JD956+21),"")</f>
      </c>
      <c r="HQ956">
        <f>IF($JE956&gt;=22,INDEX($GT:$GT,$JD956+22),"")</f>
      </c>
      <c r="HR956">
        <f>IF($JE956&gt;=23,INDEX($GT:$GT,$JD956+23),"")</f>
      </c>
      <c r="HS956">
        <f>IF($JE956&gt;=24,INDEX($GT:$GT,$JD956+24),"")</f>
      </c>
      <c r="HT956">
        <f>IF($JE956&gt;=25,INDEX($GT:$GT,$JD956+25),"")</f>
      </c>
      <c r="HU956">
        <f>IF($JE956&gt;=26,INDEX($GT:$GT,$JD956+26),"")</f>
      </c>
      <c r="HV956">
        <f>IF($JE956&gt;=27,INDEX($GT:$GT,$JD956+27),"")</f>
      </c>
      <c r="HW956">
        <f>IF($JE956&gt;=28,INDEX($GT:$GT,$JD956+28),"")</f>
      </c>
      <c r="HX956">
        <f>IF($JE956&gt;=29,INDEX($GT:$GT,$JD956+29),"")</f>
      </c>
      <c r="HY956">
        <f>IF($JE956&gt;=30,INDEX($GT:$GT,$JD956+30),"")</f>
      </c>
      <c r="HZ956">
        <f>IF($JE956&gt;=31,INDEX($GT:$GT,$JD956+31),"")</f>
      </c>
      <c r="IA956">
        <f>IF($JE956&gt;=32,INDEX($GT:$GT,$JD956+32),"")</f>
      </c>
      <c r="IB956">
        <f>IF($JE956&gt;=33,INDEX($GT:$GT,$JD956+33),"")</f>
      </c>
      <c r="IC956">
        <f>IF($JE956&gt;=34,INDEX($GT:$GT,$JD956+34),"")</f>
      </c>
      <c r="ID956">
        <f>IF($JE956&gt;=35,INDEX($GT:$GT,$JD956+35),"")</f>
      </c>
      <c r="IE956">
        <f>IF($JE956&gt;=36,INDEX($GT:$GT,$JD956+36),"")</f>
      </c>
      <c r="IF956">
        <f>IF($JE956&gt;=37,INDEX($GT:$GT,$JD956+37),"")</f>
      </c>
      <c r="IG956">
        <f>IF($JE956&gt;=38,INDEX($GT:$GT,$JD956+38),"")</f>
      </c>
      <c r="IH956">
        <f>IF($JE956&gt;=39,INDEX($GT:$GT,$JD956+39),"")</f>
      </c>
      <c r="II956">
        <f>IF($JE956&gt;=40,INDEX($GT:$GT,$JD956+40),"")</f>
      </c>
      <c r="IJ956">
        <f>IF($JE956&gt;=41,INDEX($GT:$GT,$JD956+41),"")</f>
      </c>
      <c r="IK956">
        <f>IF($JE956&gt;=42,INDEX($GT:$GT,$JD956+42),"")</f>
      </c>
      <c r="IL956">
        <f>IF($JE956&gt;=43,INDEX($GT:$GT,$JD956+43),"")</f>
      </c>
      <c r="IM956">
        <f>IF($JE956&gt;=44,INDEX($GT:$GT,$JD956+44),"")</f>
      </c>
      <c r="IN956">
        <f>IF($JE956&gt;=45,INDEX($GT:$GT,$JD956+45),"")</f>
      </c>
      <c r="IO956">
        <f>IF($JE956&gt;=46,INDEX($GT:$GT,$JD956+46),"")</f>
      </c>
      <c r="IP956">
        <f>IF($JE956&gt;=47,INDEX($GT:$GT,$JD956+47),"")</f>
      </c>
      <c r="IQ956">
        <f>IF($JE956&gt;=48,INDEX($GT:$GT,$JD956+48),"")</f>
      </c>
      <c r="IR956">
        <f>IF($JE956&gt;=49,INDEX($GT:$GT,$JD956+49),"")</f>
      </c>
      <c r="IS956">
        <f>IF($JE956&gt;=50,INDEX($GT:$GT,$JD956+50),"")</f>
      </c>
      <c r="IT956">
        <f>IF($JE956&gt;=51,INDEX($GT:$GT,$JD956+51),"")</f>
      </c>
      <c r="IU956">
        <f>IF($JE956&gt;=52,INDEX($GT:$GT,$JD956+52),"")</f>
      </c>
      <c r="IV956">
        <f>IF($JE956&gt;=53,INDEX($GT:$GT,$JD956+53),"")</f>
      </c>
      <c r="IW956">
        <f>IF($JE956&gt;=54,INDEX($GT:$GT,$JD956+54),"")</f>
      </c>
      <c r="IX956">
        <f>IF($JE956&gt;=55,INDEX($GT:$GT,$JD956+55),"")</f>
      </c>
      <c r="IY956">
        <f>IF($JE956&gt;=56,INDEX($GT:$GT,$JD956+56),"")</f>
      </c>
      <c r="IZ956">
        <f>IF($JE956&gt;=57,INDEX($GT:$GT,$JD956+57),"")</f>
      </c>
      <c r="JA956">
        <f>IF($JE956&gt;=58,INDEX($GT:$GT,$JD956+58),"")</f>
      </c>
      <c r="JB956">
        <f>IF($JE956&gt;=59,INDEX($GT:$GT,$JD956+59),"")</f>
      </c>
      <c r="JC956">
        <f>IF($JE956&gt;=60,INDEX($GT:$GT,$JD956+60),"")</f>
      </c>
      <c r="JD956">
        <f>IFERROR(MATCH($GS956,$GT$2:$GT$322,0)+1,0)</f>
      </c>
      <c r="JE956">
        <f>IFERROR(INDEX($GU$2:$GU$322,MATCH($GS956,$GT$2:$GT$322,0)),0)</f>
      </c>
      <c r="JF956" t="s">
        <v>28</v>
      </c>
      <c r="JG956" t="s">
        <v>28</v>
      </c>
    </row>
    <row r="957" spans="1:267" x14ac:dyDescent="0.25">
      <c r="J957" s="1"/>
      <c r="K957" s="1"/>
      <c r="L957" s="1"/>
      <c r="M957" s="1"/>
      <c r="N957" s="1">
        <f>IFERROR(IF(FIND(" - ",$J957)&gt;0,MID($J957,FIND(" - ",$J957)+3,LEN($J957)),""),"")</f>
      </c>
      <c r="P957" s="1"/>
      <c r="S957" t="s">
        <v>28</v>
      </c>
      <c r="U957">
        <f>IF(OR($S957="",$T957=""),"",IFERROR($S957/$T957,0))</f>
      </c>
      <c r="V957">
        <f>IF($S957="","",
IF($K957="","",
IF(ISNUMBER(SEARCH("exempt",LOWER($K957))),0,
$S957*(VALUE(SUBSTITUTE($K957,"%",""))/100))))</f>
      </c>
      <c r="AB957">
        <f>IF($S957="","",
SUM($S957,$V957,$Z957,$W957,$Y957)-
IF($AA957="",0,VALUE($AA957)))</f>
      </c>
      <c r="AJ957" t="s">
        <v>1826</v>
      </c>
      <c r="AR957">
        <f>IFERROR(LEFT($J957,FIND(" - ",$J957)-1),$J957)</f>
      </c>
      <c r="AU957">
        <f>IF($CJ957&gt;=1,INDEX($AS:$AS,$CI957+1),"")</f>
      </c>
      <c r="AV957">
        <f>IF($CJ957&gt;=2,INDEX($AS:$AS,$CI957+2),"")</f>
      </c>
      <c r="AW957">
        <f>IF($CJ957&gt;=3,INDEX($AS:$AS,$CI957+3),"")</f>
      </c>
      <c r="AX957">
        <f>IF($CJ957&gt;=4,INDEX($AS:$AS,$CI957+4),"")</f>
      </c>
      <c r="AY957">
        <f>IF($CJ957&gt;=5,INDEX($AS:$AS,$CI957+5),"")</f>
      </c>
      <c r="AZ957">
        <f>IF($CJ957&gt;=6,INDEX($AS:$AS,$CI957+6),"")</f>
      </c>
      <c r="BA957">
        <f>IF($CJ957&gt;=7,INDEX($AS:$AS,$CI957+7),"")</f>
      </c>
      <c r="BB957">
        <f>IF($CJ957&gt;=8,INDEX($AS:$AS,$CI957+8),"")</f>
      </c>
      <c r="BC957">
        <f>IF($CJ957&gt;=9,INDEX($AS:$AS,$CI957+9),"")</f>
      </c>
      <c r="BD957">
        <f>IF($CJ957&gt;=10,INDEX($AS:$AS,$CI957+10),"")</f>
      </c>
      <c r="BE957">
        <f>IF($CJ957&gt;=11,INDEX($AS:$AS,$CI957+11),"")</f>
      </c>
      <c r="BF957">
        <f>IF($CJ957&gt;=12,INDEX($AS:$AS,$CI957+12),"")</f>
      </c>
      <c r="BG957">
        <f>IF($CJ957&gt;=13,INDEX($AS:$AS,$CI957+13),"")</f>
      </c>
      <c r="BH957">
        <f>IF($CJ957&gt;=14,INDEX($AS:$AS,$CI957+14),"")</f>
      </c>
      <c r="BI957">
        <f>IF($CJ957&gt;=15,INDEX($AS:$AS,$CI957+15),"")</f>
      </c>
      <c r="BJ957">
        <f>IF($CJ957&gt;=16,INDEX($AS:$AS,$CI957+16),"")</f>
      </c>
      <c r="BK957">
        <f>IF($CJ957&gt;=17,INDEX($AS:$AS,$CI957+17),"")</f>
      </c>
      <c r="BL957">
        <f>IF($CJ957&gt;=18,INDEX($AS:$AS,$CI957+18),"")</f>
      </c>
      <c r="BM957">
        <f>IF($CJ957&gt;=19,INDEX($AS:$AS,$CI957+19),"")</f>
      </c>
      <c r="BN957">
        <f>IF($CJ957&gt;=20,INDEX($AS:$AS,$CI957+20),"")</f>
      </c>
      <c r="BO957">
        <f>IF($CJ957&gt;=21,INDEX($AS:$AS,$CI957+21),"")</f>
      </c>
      <c r="BP957">
        <f>IF($CJ957&gt;=22,INDEX($AS:$AS,$CI957+22),"")</f>
      </c>
      <c r="BQ957">
        <f>IF($CJ957&gt;=23,INDEX($AS:$AS,$CI957+23),"")</f>
      </c>
      <c r="BR957">
        <f>IF($CJ957&gt;=24,INDEX($AS:$AS,$CI957+24),"")</f>
      </c>
      <c r="BS957">
        <f>IF($CJ957&gt;=25,INDEX($AS:$AS,$CI957+25),"")</f>
      </c>
      <c r="BT957">
        <f>IF($CJ957&gt;=26,INDEX($AS:$AS,$CI957+26),"")</f>
      </c>
      <c r="BU957">
        <f>IF($CJ957&gt;=27,INDEX($AS:$AS,$CI957+27),"")</f>
      </c>
      <c r="BV957">
        <f>IF($CJ957&gt;=28,INDEX($AS:$AS,$CI957+28),"")</f>
      </c>
      <c r="BW957">
        <f>IF($CJ957&gt;=29,INDEX($AS:$AS,$CI957+29),"")</f>
      </c>
      <c r="BX957">
        <f>IF($CJ957&gt;=30,INDEX($AS:$AS,$CI957+30),"")</f>
      </c>
      <c r="BY957">
        <f>IF($CJ957&gt;=31,INDEX($AS:$AS,$CI957+31),"")</f>
      </c>
      <c r="BZ957">
        <f>IF($CJ957&gt;=32,INDEX($AS:$AS,$CI957+32),"")</f>
      </c>
      <c r="CA957">
        <f>IF($CJ957&gt;=33,INDEX($AS:$AS,$CI957+33),"")</f>
      </c>
      <c r="CB957">
        <f>IF($CJ957&gt;=34,INDEX($AS:$AS,$CI957+34),"")</f>
      </c>
      <c r="CC957">
        <f>IF($CJ957&gt;=35,INDEX($AS:$AS,$CI957+35),"")</f>
      </c>
      <c r="CD957">
        <f>IF($CJ957&gt;=36,INDEX($AS:$AS,$CI957+36),"")</f>
      </c>
      <c r="CE957">
        <f>IF($CJ957&gt;=37,INDEX($AS:$AS,$CI957+37),"")</f>
      </c>
      <c r="CF957">
        <f>IF($CJ957&gt;=38,INDEX($AS:$AS,$CI957+38),"")</f>
      </c>
      <c r="CG957">
        <f>IF($CJ957&gt;=39,INDEX($AS:$AS,$CI957+39),"")</f>
      </c>
      <c r="CH957">
        <f>IF($CJ957&gt;=40,INDEX($AS:$AS,$CI957+40),"")</f>
      </c>
      <c r="CI957">
        <f>IFERROR(MATCH($AR957,$AS$2:$AS$133,0)+1,0)</f>
      </c>
      <c r="CJ957">
        <f>IFERROR(INDEX($AT$2:$AT$133,MATCH($AR957,$AS$2:$AS$133,0)),0)</f>
      </c>
      <c r="CK957">
        <f>IFERROR(LEFT($O957,FIND(" - ",$O957)-1),$O957)</f>
      </c>
      <c r="CL957" t="s">
        <v>1827</v>
      </c>
      <c r="CM957">
        <v>1</v>
      </c>
      <c r="CN957">
        <f>IF($DI957&gt;=1,INDEX($CL:$CL,$DH957+1),"")</f>
      </c>
      <c r="CO957">
        <f>IF($DI957&gt;=2,INDEX($CL:$CL,$DH957+2),"")</f>
      </c>
      <c r="CP957">
        <f>IF($DI957&gt;=3,INDEX($CL:$CL,$DH957+3),"")</f>
      </c>
      <c r="CQ957">
        <f>IF($DI957&gt;=4,INDEX($CL:$CL,$DH957+4),"")</f>
      </c>
      <c r="CR957">
        <f>IF($DI957&gt;=5,INDEX($CL:$CL,$DH957+5),"")</f>
      </c>
      <c r="CS957">
        <f>IF($DI957&gt;=6,INDEX($CL:$CL,$DH957+6),"")</f>
      </c>
      <c r="CT957">
        <f>IF($DI957&gt;=7,INDEX($CL:$CL,$DH957+7),"")</f>
      </c>
      <c r="CU957">
        <f>IF($DI957&gt;=8,INDEX($CL:$CL,$DH957+8),"")</f>
      </c>
      <c r="CV957">
        <f>IF($DI957&gt;=9,INDEX($CL:$CL,$DH957+9),"")</f>
      </c>
      <c r="CW957">
        <f>IF($DI957&gt;=10,INDEX($CL:$CL,$DH957+10),"")</f>
      </c>
      <c r="CX957">
        <f>IF($DI957&gt;=11,INDEX($CL:$CL,$DH957+11),"")</f>
      </c>
      <c r="CY957">
        <f>IF($DI957&gt;=12,INDEX($CL:$CL,$DH957+12),"")</f>
      </c>
      <c r="CZ957">
        <f>IF($DI957&gt;=13,INDEX($CL:$CL,$DH957+13),"")</f>
      </c>
      <c r="DA957">
        <f>IF($DI957&gt;=14,INDEX($CL:$CL,$DH957+14),"")</f>
      </c>
      <c r="DB957">
        <f>IF($DI957&gt;=15,INDEX($CL:$CL,$DH957+15),"")</f>
      </c>
      <c r="DC957">
        <f>IF($DI957&gt;=16,INDEX($CL:$CL,$DH957+16),"")</f>
      </c>
      <c r="DD957">
        <f>IF($DI957&gt;=17,INDEX($CL:$CL,$DH957+17),"")</f>
      </c>
      <c r="DE957">
        <f>IF($DI957&gt;=18,INDEX($CL:$CL,$DH957+18),"")</f>
      </c>
      <c r="DF957">
        <f>IF($DI957&gt;=19,INDEX($CL:$CL,$DH957+19),"")</f>
      </c>
      <c r="DG957">
        <f>IF($DI957&gt;=20,INDEX($CL:$CL,$DH957+20),"")</f>
      </c>
      <c r="DH957">
        <f>IFERROR(MATCH($CK957,$CL$2:$CL$1558,0)+1,0)</f>
      </c>
      <c r="DI957">
        <f>IFERROR(INDEX($CM$2:$CM$1558,MATCH($CK957,$CL$2:$CL$1558,0)),0)</f>
      </c>
      <c r="DJ957">
        <f>IFERROR(INDEX($AQ:$AQ,MATCH($K957,$AP:$AP,0))&amp;"","")</f>
      </c>
      <c r="DN957">
        <f>IF($GQ957&gt;=1,INDEX($DK:$DK,$GP957+1),"")</f>
      </c>
      <c r="DO957">
        <f>IF($GQ957&gt;=2,INDEX($DK:$DK,$GP957+2),"")</f>
      </c>
      <c r="DP957">
        <f>IF($GQ957&gt;=3,INDEX($DK:$DK,$GP957+3),"")</f>
      </c>
      <c r="DQ957">
        <f>IF($GQ957&gt;=4,INDEX($DK:$DK,$GP957+4),"")</f>
      </c>
      <c r="DR957">
        <f>IF($GQ957&gt;=5,INDEX($DK:$DK,$GP957+5),"")</f>
      </c>
      <c r="DS957">
        <f>IF($GQ957&gt;=6,INDEX($DK:$DK,$GP957+6),"")</f>
      </c>
      <c r="DT957">
        <f>IF($GQ957&gt;=7,INDEX($DK:$DK,$GP957+7),"")</f>
      </c>
      <c r="DU957">
        <f>IF($GQ957&gt;=8,INDEX($DK:$DK,$GP957+8),"")</f>
      </c>
      <c r="DV957">
        <f>IF($GQ957&gt;=9,INDEX($DK:$DK,$GP957+9),"")</f>
      </c>
      <c r="DW957">
        <f>IF($GQ957&gt;=10,INDEX($DK:$DK,$GP957+10),"")</f>
      </c>
      <c r="DX957">
        <f>IF($GQ957&gt;=11,INDEX($DK:$DK,$GP957+11),"")</f>
      </c>
      <c r="DY957">
        <f>IF($GQ957&gt;=12,INDEX($DK:$DK,$GP957+12),"")</f>
      </c>
      <c r="DZ957">
        <f>IF($GQ957&gt;=13,INDEX($DK:$DK,$GP957+13),"")</f>
      </c>
      <c r="EA957">
        <f>IF($GQ957&gt;=14,INDEX($DK:$DK,$GP957+14),"")</f>
      </c>
      <c r="EB957">
        <f>IF($GQ957&gt;=15,INDEX($DK:$DK,$GP957+15),"")</f>
      </c>
      <c r="EC957">
        <f>IF($GQ957&gt;=16,INDEX($DK:$DK,$GP957+16),"")</f>
      </c>
      <c r="ED957">
        <f>IF($GQ957&gt;=17,INDEX($DK:$DK,$GP957+17),"")</f>
      </c>
      <c r="EE957">
        <f>IF($GQ957&gt;=18,INDEX($DK:$DK,$GP957+18),"")</f>
      </c>
      <c r="EF957">
        <f>IF($GQ957&gt;=19,INDEX($DK:$DK,$GP957+19),"")</f>
      </c>
      <c r="EG957">
        <f>IF($GQ957&gt;=20,INDEX($DK:$DK,$GP957+20),"")</f>
      </c>
      <c r="EH957">
        <f>IF($GQ957&gt;=21,INDEX($DK:$DK,$GP957+21),"")</f>
      </c>
      <c r="EI957">
        <f>IF($GQ957&gt;=22,INDEX($DK:$DK,$GP957+22),"")</f>
      </c>
      <c r="EJ957">
        <f>IF($GQ957&gt;=23,INDEX($DK:$DK,$GP957+23),"")</f>
      </c>
      <c r="EK957">
        <f>IF($GQ957&gt;=24,INDEX($DK:$DK,$GP957+24),"")</f>
      </c>
      <c r="EL957">
        <f>IF($GQ957&gt;=25,INDEX($DK:$DK,$GP957+25),"")</f>
      </c>
      <c r="EM957">
        <f>IF($GQ957&gt;=26,INDEX($DK:$DK,$GP957+26),"")</f>
      </c>
      <c r="EN957">
        <f>IF($GQ957&gt;=27,INDEX($DK:$DK,$GP957+27),"")</f>
      </c>
      <c r="EO957">
        <f>IF($GQ957&gt;=28,INDEX($DK:$DK,$GP957+28),"")</f>
      </c>
      <c r="EP957">
        <f>IF($GQ957&gt;=29,INDEX($DK:$DK,$GP957+29),"")</f>
      </c>
      <c r="EQ957">
        <f>IF($GQ957&gt;=30,INDEX($DK:$DK,$GP957+30),"")</f>
      </c>
      <c r="ER957">
        <f>IF($GQ957&gt;=31,INDEX($DK:$DK,$GP957+31),"")</f>
      </c>
      <c r="ES957">
        <f>IF($GQ957&gt;=32,INDEX($DK:$DK,$GP957+32),"")</f>
      </c>
      <c r="ET957">
        <f>IF($GQ957&gt;=33,INDEX($DK:$DK,$GP957+33),"")</f>
      </c>
      <c r="EU957">
        <f>IF($GQ957&gt;=34,INDEX($DK:$DK,$GP957+34),"")</f>
      </c>
      <c r="EV957">
        <f>IF($GQ957&gt;=35,INDEX($DK:$DK,$GP957+35),"")</f>
      </c>
      <c r="EW957">
        <f>IF($GQ957&gt;=36,INDEX($DK:$DK,$GP957+36),"")</f>
      </c>
      <c r="EX957">
        <f>IF($GQ957&gt;=37,INDEX($DK:$DK,$GP957+37),"")</f>
      </c>
      <c r="EY957">
        <f>IF($GQ957&gt;=38,INDEX($DK:$DK,$GP957+38),"")</f>
      </c>
      <c r="EZ957">
        <f>IF($GQ957&gt;=39,INDEX($DK:$DK,$GP957+39),"")</f>
      </c>
      <c r="FA957">
        <f>IF($GQ957&gt;=40,INDEX($DK:$DK,$GP957+40),"")</f>
      </c>
      <c r="FB957">
        <f>IF($GQ957&gt;=1,INDEX($DL:$DL,$GP957+1),"")</f>
      </c>
      <c r="FC957">
        <f>IF($GQ957&gt;=2,INDEX($DL:$DL,$GP957+2),"")</f>
      </c>
      <c r="FD957">
        <f>IF($GQ957&gt;=3,INDEX($DL:$DL,$GP957+3),"")</f>
      </c>
      <c r="FE957">
        <f>IF($GQ957&gt;=4,INDEX($DL:$DL,$GP957+4),"")</f>
      </c>
      <c r="FF957">
        <f>IF($GQ957&gt;=5,INDEX($DL:$DL,$GP957+5),"")</f>
      </c>
      <c r="FG957">
        <f>IF($GQ957&gt;=6,INDEX($DL:$DL,$GP957+6),"")</f>
      </c>
      <c r="FH957">
        <f>IF($GQ957&gt;=7,INDEX($DL:$DL,$GP957+7),"")</f>
      </c>
      <c r="FI957">
        <f>IF($GQ957&gt;=8,INDEX($DL:$DL,$GP957+8),"")</f>
      </c>
      <c r="FJ957">
        <f>IF($GQ957&gt;=9,INDEX($DL:$DL,$GP957+9),"")</f>
      </c>
      <c r="FK957">
        <f>IF($GQ957&gt;=10,INDEX($DL:$DL,$GP957+10),"")</f>
      </c>
      <c r="FL957">
        <f>IF($GQ957&gt;=11,INDEX($DL:$DL,$GP957+11),"")</f>
      </c>
      <c r="FM957">
        <f>IF($GQ957&gt;=12,INDEX($DL:$DL,$GP957+12),"")</f>
      </c>
      <c r="FN957">
        <f>IF($GQ957&gt;=13,INDEX($DL:$DL,$GP957+13),"")</f>
      </c>
      <c r="FO957">
        <f>IF($GQ957&gt;=14,INDEX($DL:$DL,$GP957+14),"")</f>
      </c>
      <c r="FP957">
        <f>IF($GQ957&gt;=15,INDEX($DL:$DL,$GP957+15),"")</f>
      </c>
      <c r="FQ957">
        <f>IF($GQ957&gt;=16,INDEX($DL:$DL,$GP957+16),"")</f>
      </c>
      <c r="FR957">
        <f>IF($GQ957&gt;=17,INDEX($DL:$DL,$GP957+17),"")</f>
      </c>
      <c r="FS957">
        <f>IF($GQ957&gt;=18,INDEX($DL:$DL,$GP957+18),"")</f>
      </c>
      <c r="FT957">
        <f>IF($GQ957&gt;=19,INDEX($DL:$DL,$GP957+19),"")</f>
      </c>
      <c r="FU957">
        <f>IF($GQ957&gt;=20,INDEX($DL:$DL,$GP957+20),"")</f>
      </c>
      <c r="FV957">
        <f>IF($GQ957&gt;=21,INDEX($DL:$DL,$GP957+21),"")</f>
      </c>
      <c r="FW957">
        <f>IF($GQ957&gt;=22,INDEX($DL:$DL,$GP957+22),"")</f>
      </c>
      <c r="FX957">
        <f>IF($GQ957&gt;=23,INDEX($DL:$DL,$GP957+23),"")</f>
      </c>
      <c r="FY957">
        <f>IF($GQ957&gt;=24,INDEX($DL:$DL,$GP957+24),"")</f>
      </c>
      <c r="FZ957">
        <f>IF($GQ957&gt;=25,INDEX($DL:$DL,$GP957+25),"")</f>
      </c>
      <c r="GA957">
        <f>IF($GQ957&gt;=26,INDEX($DL:$DL,$GP957+26),"")</f>
      </c>
      <c r="GB957">
        <f>IF($GQ957&gt;=27,INDEX($DL:$DL,$GP957+27),"")</f>
      </c>
      <c r="GC957">
        <f>IF($GQ957&gt;=28,INDEX($DL:$DL,$GP957+28),"")</f>
      </c>
      <c r="GD957">
        <f>IF($GQ957&gt;=29,INDEX($DL:$DL,$GP957+29),"")</f>
      </c>
      <c r="GE957">
        <f>IF($GQ957&gt;=30,INDEX($DL:$DL,$GP957+30),"")</f>
      </c>
      <c r="GF957">
        <f>IF($GQ957&gt;=31,INDEX($DL:$DL,$GP957+31),"")</f>
      </c>
      <c r="GG957">
        <f>IF($GQ957&gt;=32,INDEX($DL:$DL,$GP957+32),"")</f>
      </c>
      <c r="GH957">
        <f>IF($GQ957&gt;=33,INDEX($DL:$DL,$GP957+33),"")</f>
      </c>
      <c r="GI957">
        <f>IF($GQ957&gt;=34,INDEX($DL:$DL,$GP957+34),"")</f>
      </c>
      <c r="GJ957">
        <f>IF($GQ957&gt;=35,INDEX($DL:$DL,$GP957+35),"")</f>
      </c>
      <c r="GK957">
        <f>IF($GQ957&gt;=36,INDEX($DL:$DL,$GP957+36),"")</f>
      </c>
      <c r="GL957">
        <f>IF($GQ957&gt;=37,INDEX($DL:$DL,$GP957+37),"")</f>
      </c>
      <c r="GM957">
        <f>IF($GQ957&gt;=38,INDEX($DL:$DL,$GP957+38),"")</f>
      </c>
      <c r="GN957">
        <f>IF($GQ957&gt;=39,INDEX($DL:$DL,$GP957+39),"")</f>
      </c>
      <c r="GO957">
        <f>IF($GQ957&gt;=40,INDEX($DL:$DL,$GP957+40),"")</f>
      </c>
      <c r="GP957">
        <f>IFERROR(MATCH($DJ957,$DK$2:$DK$148,0)+1,0)</f>
      </c>
      <c r="GQ957">
        <f>IFERROR(INDEX($DM$2:$DM$148,MATCH($DJ957,$DK$2:$DK$148,0)),0)</f>
      </c>
      <c r="GR957">
        <f>IFERROR(MATCH($L957,$DN$957:$FA$957,0),0)</f>
      </c>
      <c r="GS957">
        <f>IF($GR957&gt;0,INDEX($FB$957:$GO$957,$GR957),"")</f>
      </c>
      <c r="GV957">
        <f>IF($JE957&gt;=1,INDEX($GT:$GT,$JD957+1),"")</f>
      </c>
      <c r="GW957">
        <f>IF($JE957&gt;=2,INDEX($GT:$GT,$JD957+2),"")</f>
      </c>
      <c r="GX957">
        <f>IF($JE957&gt;=3,INDEX($GT:$GT,$JD957+3),"")</f>
      </c>
      <c r="GY957">
        <f>IF($JE957&gt;=4,INDEX($GT:$GT,$JD957+4),"")</f>
      </c>
      <c r="GZ957">
        <f>IF($JE957&gt;=5,INDEX($GT:$GT,$JD957+5),"")</f>
      </c>
      <c r="HA957">
        <f>IF($JE957&gt;=6,INDEX($GT:$GT,$JD957+6),"")</f>
      </c>
      <c r="HB957">
        <f>IF($JE957&gt;=7,INDEX($GT:$GT,$JD957+7),"")</f>
      </c>
      <c r="HC957">
        <f>IF($JE957&gt;=8,INDEX($GT:$GT,$JD957+8),"")</f>
      </c>
      <c r="HD957">
        <f>IF($JE957&gt;=9,INDEX($GT:$GT,$JD957+9),"")</f>
      </c>
      <c r="HE957">
        <f>IF($JE957&gt;=10,INDEX($GT:$GT,$JD957+10),"")</f>
      </c>
      <c r="HF957">
        <f>IF($JE957&gt;=11,INDEX($GT:$GT,$JD957+11),"")</f>
      </c>
      <c r="HG957">
        <f>IF($JE957&gt;=12,INDEX($GT:$GT,$JD957+12),"")</f>
      </c>
      <c r="HH957">
        <f>IF($JE957&gt;=13,INDEX($GT:$GT,$JD957+13),"")</f>
      </c>
      <c r="HI957">
        <f>IF($JE957&gt;=14,INDEX($GT:$GT,$JD957+14),"")</f>
      </c>
      <c r="HJ957">
        <f>IF($JE957&gt;=15,INDEX($GT:$GT,$JD957+15),"")</f>
      </c>
      <c r="HK957">
        <f>IF($JE957&gt;=16,INDEX($GT:$GT,$JD957+16),"")</f>
      </c>
      <c r="HL957">
        <f>IF($JE957&gt;=17,INDEX($GT:$GT,$JD957+17),"")</f>
      </c>
      <c r="HM957">
        <f>IF($JE957&gt;=18,INDEX($GT:$GT,$JD957+18),"")</f>
      </c>
      <c r="HN957">
        <f>IF($JE957&gt;=19,INDEX($GT:$GT,$JD957+19),"")</f>
      </c>
      <c r="HO957">
        <f>IF($JE957&gt;=20,INDEX($GT:$GT,$JD957+20),"")</f>
      </c>
      <c r="HP957">
        <f>IF($JE957&gt;=21,INDEX($GT:$GT,$JD957+21),"")</f>
      </c>
      <c r="HQ957">
        <f>IF($JE957&gt;=22,INDEX($GT:$GT,$JD957+22),"")</f>
      </c>
      <c r="HR957">
        <f>IF($JE957&gt;=23,INDEX($GT:$GT,$JD957+23),"")</f>
      </c>
      <c r="HS957">
        <f>IF($JE957&gt;=24,INDEX($GT:$GT,$JD957+24),"")</f>
      </c>
      <c r="HT957">
        <f>IF($JE957&gt;=25,INDEX($GT:$GT,$JD957+25),"")</f>
      </c>
      <c r="HU957">
        <f>IF($JE957&gt;=26,INDEX($GT:$GT,$JD957+26),"")</f>
      </c>
      <c r="HV957">
        <f>IF($JE957&gt;=27,INDEX($GT:$GT,$JD957+27),"")</f>
      </c>
      <c r="HW957">
        <f>IF($JE957&gt;=28,INDEX($GT:$GT,$JD957+28),"")</f>
      </c>
      <c r="HX957">
        <f>IF($JE957&gt;=29,INDEX($GT:$GT,$JD957+29),"")</f>
      </c>
      <c r="HY957">
        <f>IF($JE957&gt;=30,INDEX($GT:$GT,$JD957+30),"")</f>
      </c>
      <c r="HZ957">
        <f>IF($JE957&gt;=31,INDEX($GT:$GT,$JD957+31),"")</f>
      </c>
      <c r="IA957">
        <f>IF($JE957&gt;=32,INDEX($GT:$GT,$JD957+32),"")</f>
      </c>
      <c r="IB957">
        <f>IF($JE957&gt;=33,INDEX($GT:$GT,$JD957+33),"")</f>
      </c>
      <c r="IC957">
        <f>IF($JE957&gt;=34,INDEX($GT:$GT,$JD957+34),"")</f>
      </c>
      <c r="ID957">
        <f>IF($JE957&gt;=35,INDEX($GT:$GT,$JD957+35),"")</f>
      </c>
      <c r="IE957">
        <f>IF($JE957&gt;=36,INDEX($GT:$GT,$JD957+36),"")</f>
      </c>
      <c r="IF957">
        <f>IF($JE957&gt;=37,INDEX($GT:$GT,$JD957+37),"")</f>
      </c>
      <c r="IG957">
        <f>IF($JE957&gt;=38,INDEX($GT:$GT,$JD957+38),"")</f>
      </c>
      <c r="IH957">
        <f>IF($JE957&gt;=39,INDEX($GT:$GT,$JD957+39),"")</f>
      </c>
      <c r="II957">
        <f>IF($JE957&gt;=40,INDEX($GT:$GT,$JD957+40),"")</f>
      </c>
      <c r="IJ957">
        <f>IF($JE957&gt;=41,INDEX($GT:$GT,$JD957+41),"")</f>
      </c>
      <c r="IK957">
        <f>IF($JE957&gt;=42,INDEX($GT:$GT,$JD957+42),"")</f>
      </c>
      <c r="IL957">
        <f>IF($JE957&gt;=43,INDEX($GT:$GT,$JD957+43),"")</f>
      </c>
      <c r="IM957">
        <f>IF($JE957&gt;=44,INDEX($GT:$GT,$JD957+44),"")</f>
      </c>
      <c r="IN957">
        <f>IF($JE957&gt;=45,INDEX($GT:$GT,$JD957+45),"")</f>
      </c>
      <c r="IO957">
        <f>IF($JE957&gt;=46,INDEX($GT:$GT,$JD957+46),"")</f>
      </c>
      <c r="IP957">
        <f>IF($JE957&gt;=47,INDEX($GT:$GT,$JD957+47),"")</f>
      </c>
      <c r="IQ957">
        <f>IF($JE957&gt;=48,INDEX($GT:$GT,$JD957+48),"")</f>
      </c>
      <c r="IR957">
        <f>IF($JE957&gt;=49,INDEX($GT:$GT,$JD957+49),"")</f>
      </c>
      <c r="IS957">
        <f>IF($JE957&gt;=50,INDEX($GT:$GT,$JD957+50),"")</f>
      </c>
      <c r="IT957">
        <f>IF($JE957&gt;=51,INDEX($GT:$GT,$JD957+51),"")</f>
      </c>
      <c r="IU957">
        <f>IF($JE957&gt;=52,INDEX($GT:$GT,$JD957+52),"")</f>
      </c>
      <c r="IV957">
        <f>IF($JE957&gt;=53,INDEX($GT:$GT,$JD957+53),"")</f>
      </c>
      <c r="IW957">
        <f>IF($JE957&gt;=54,INDEX($GT:$GT,$JD957+54),"")</f>
      </c>
      <c r="IX957">
        <f>IF($JE957&gt;=55,INDEX($GT:$GT,$JD957+55),"")</f>
      </c>
      <c r="IY957">
        <f>IF($JE957&gt;=56,INDEX($GT:$GT,$JD957+56),"")</f>
      </c>
      <c r="IZ957">
        <f>IF($JE957&gt;=57,INDEX($GT:$GT,$JD957+57),"")</f>
      </c>
      <c r="JA957">
        <f>IF($JE957&gt;=58,INDEX($GT:$GT,$JD957+58),"")</f>
      </c>
      <c r="JB957">
        <f>IF($JE957&gt;=59,INDEX($GT:$GT,$JD957+59),"")</f>
      </c>
      <c r="JC957">
        <f>IF($JE957&gt;=60,INDEX($GT:$GT,$JD957+60),"")</f>
      </c>
      <c r="JD957">
        <f>IFERROR(MATCH($GS957,$GT$2:$GT$322,0)+1,0)</f>
      </c>
      <c r="JE957">
        <f>IFERROR(INDEX($GU$2:$GU$322,MATCH($GS957,$GT$2:$GT$322,0)),0)</f>
      </c>
      <c r="JF957" t="s">
        <v>28</v>
      </c>
      <c r="JG957" t="s">
        <v>28</v>
      </c>
    </row>
    <row r="958" spans="1:267" x14ac:dyDescent="0.25">
      <c r="J958" s="1"/>
      <c r="K958" s="1"/>
      <c r="L958" s="1"/>
      <c r="M958" s="1"/>
      <c r="N958" s="1">
        <f>IFERROR(IF(FIND(" - ",$J958)&gt;0,MID($J958,FIND(" - ",$J958)+3,LEN($J958)),""),"")</f>
      </c>
      <c r="P958" s="1"/>
      <c r="S958" t="s">
        <v>28</v>
      </c>
      <c r="U958">
        <f>IF(OR($S958="",$T958=""),"",IFERROR($S958/$T958,0))</f>
      </c>
      <c r="V958">
        <f>IF($S958="","",
IF($K958="","",
IF(ISNUMBER(SEARCH("exempt",LOWER($K958))),0,
$S958*(VALUE(SUBSTITUTE($K958,"%",""))/100))))</f>
      </c>
      <c r="AB958">
        <f>IF($S958="","",
SUM($S958,$V958,$Z958,$W958,$Y958)-
IF($AA958="",0,VALUE($AA958)))</f>
      </c>
      <c r="AJ958" t="s">
        <v>1828</v>
      </c>
      <c r="AR958">
        <f>IFERROR(LEFT($J958,FIND(" - ",$J958)-1),$J958)</f>
      </c>
      <c r="AU958">
        <f>IF($CJ958&gt;=1,INDEX($AS:$AS,$CI958+1),"")</f>
      </c>
      <c r="AV958">
        <f>IF($CJ958&gt;=2,INDEX($AS:$AS,$CI958+2),"")</f>
      </c>
      <c r="AW958">
        <f>IF($CJ958&gt;=3,INDEX($AS:$AS,$CI958+3),"")</f>
      </c>
      <c r="AX958">
        <f>IF($CJ958&gt;=4,INDEX($AS:$AS,$CI958+4),"")</f>
      </c>
      <c r="AY958">
        <f>IF($CJ958&gt;=5,INDEX($AS:$AS,$CI958+5),"")</f>
      </c>
      <c r="AZ958">
        <f>IF($CJ958&gt;=6,INDEX($AS:$AS,$CI958+6),"")</f>
      </c>
      <c r="BA958">
        <f>IF($CJ958&gt;=7,INDEX($AS:$AS,$CI958+7),"")</f>
      </c>
      <c r="BB958">
        <f>IF($CJ958&gt;=8,INDEX($AS:$AS,$CI958+8),"")</f>
      </c>
      <c r="BC958">
        <f>IF($CJ958&gt;=9,INDEX($AS:$AS,$CI958+9),"")</f>
      </c>
      <c r="BD958">
        <f>IF($CJ958&gt;=10,INDEX($AS:$AS,$CI958+10),"")</f>
      </c>
      <c r="BE958">
        <f>IF($CJ958&gt;=11,INDEX($AS:$AS,$CI958+11),"")</f>
      </c>
      <c r="BF958">
        <f>IF($CJ958&gt;=12,INDEX($AS:$AS,$CI958+12),"")</f>
      </c>
      <c r="BG958">
        <f>IF($CJ958&gt;=13,INDEX($AS:$AS,$CI958+13),"")</f>
      </c>
      <c r="BH958">
        <f>IF($CJ958&gt;=14,INDEX($AS:$AS,$CI958+14),"")</f>
      </c>
      <c r="BI958">
        <f>IF($CJ958&gt;=15,INDEX($AS:$AS,$CI958+15),"")</f>
      </c>
      <c r="BJ958">
        <f>IF($CJ958&gt;=16,INDEX($AS:$AS,$CI958+16),"")</f>
      </c>
      <c r="BK958">
        <f>IF($CJ958&gt;=17,INDEX($AS:$AS,$CI958+17),"")</f>
      </c>
      <c r="BL958">
        <f>IF($CJ958&gt;=18,INDEX($AS:$AS,$CI958+18),"")</f>
      </c>
      <c r="BM958">
        <f>IF($CJ958&gt;=19,INDEX($AS:$AS,$CI958+19),"")</f>
      </c>
      <c r="BN958">
        <f>IF($CJ958&gt;=20,INDEX($AS:$AS,$CI958+20),"")</f>
      </c>
      <c r="BO958">
        <f>IF($CJ958&gt;=21,INDEX($AS:$AS,$CI958+21),"")</f>
      </c>
      <c r="BP958">
        <f>IF($CJ958&gt;=22,INDEX($AS:$AS,$CI958+22),"")</f>
      </c>
      <c r="BQ958">
        <f>IF($CJ958&gt;=23,INDEX($AS:$AS,$CI958+23),"")</f>
      </c>
      <c r="BR958">
        <f>IF($CJ958&gt;=24,INDEX($AS:$AS,$CI958+24),"")</f>
      </c>
      <c r="BS958">
        <f>IF($CJ958&gt;=25,INDEX($AS:$AS,$CI958+25),"")</f>
      </c>
      <c r="BT958">
        <f>IF($CJ958&gt;=26,INDEX($AS:$AS,$CI958+26),"")</f>
      </c>
      <c r="BU958">
        <f>IF($CJ958&gt;=27,INDEX($AS:$AS,$CI958+27),"")</f>
      </c>
      <c r="BV958">
        <f>IF($CJ958&gt;=28,INDEX($AS:$AS,$CI958+28),"")</f>
      </c>
      <c r="BW958">
        <f>IF($CJ958&gt;=29,INDEX($AS:$AS,$CI958+29),"")</f>
      </c>
      <c r="BX958">
        <f>IF($CJ958&gt;=30,INDEX($AS:$AS,$CI958+30),"")</f>
      </c>
      <c r="BY958">
        <f>IF($CJ958&gt;=31,INDEX($AS:$AS,$CI958+31),"")</f>
      </c>
      <c r="BZ958">
        <f>IF($CJ958&gt;=32,INDEX($AS:$AS,$CI958+32),"")</f>
      </c>
      <c r="CA958">
        <f>IF($CJ958&gt;=33,INDEX($AS:$AS,$CI958+33),"")</f>
      </c>
      <c r="CB958">
        <f>IF($CJ958&gt;=34,INDEX($AS:$AS,$CI958+34),"")</f>
      </c>
      <c r="CC958">
        <f>IF($CJ958&gt;=35,INDEX($AS:$AS,$CI958+35),"")</f>
      </c>
      <c r="CD958">
        <f>IF($CJ958&gt;=36,INDEX($AS:$AS,$CI958+36),"")</f>
      </c>
      <c r="CE958">
        <f>IF($CJ958&gt;=37,INDEX($AS:$AS,$CI958+37),"")</f>
      </c>
      <c r="CF958">
        <f>IF($CJ958&gt;=38,INDEX($AS:$AS,$CI958+38),"")</f>
      </c>
      <c r="CG958">
        <f>IF($CJ958&gt;=39,INDEX($AS:$AS,$CI958+39),"")</f>
      </c>
      <c r="CH958">
        <f>IF($CJ958&gt;=40,INDEX($AS:$AS,$CI958+40),"")</f>
      </c>
      <c r="CI958">
        <f>IFERROR(MATCH($AR958,$AS$2:$AS$133,0)+1,0)</f>
      </c>
      <c r="CJ958">
        <f>IFERROR(INDEX($AT$2:$AT$133,MATCH($AR958,$AS$2:$AS$133,0)),0)</f>
      </c>
      <c r="CK958">
        <f>IFERROR(LEFT($O958,FIND(" - ",$O958)-1),$O958)</f>
      </c>
      <c r="CL958" t="s">
        <v>211</v>
      </c>
      <c r="CN958">
        <f>IF($DI958&gt;=1,INDEX($CL:$CL,$DH958+1),"")</f>
      </c>
      <c r="CO958">
        <f>IF($DI958&gt;=2,INDEX($CL:$CL,$DH958+2),"")</f>
      </c>
      <c r="CP958">
        <f>IF($DI958&gt;=3,INDEX($CL:$CL,$DH958+3),"")</f>
      </c>
      <c r="CQ958">
        <f>IF($DI958&gt;=4,INDEX($CL:$CL,$DH958+4),"")</f>
      </c>
      <c r="CR958">
        <f>IF($DI958&gt;=5,INDEX($CL:$CL,$DH958+5),"")</f>
      </c>
      <c r="CS958">
        <f>IF($DI958&gt;=6,INDEX($CL:$CL,$DH958+6),"")</f>
      </c>
      <c r="CT958">
        <f>IF($DI958&gt;=7,INDEX($CL:$CL,$DH958+7),"")</f>
      </c>
      <c r="CU958">
        <f>IF($DI958&gt;=8,INDEX($CL:$CL,$DH958+8),"")</f>
      </c>
      <c r="CV958">
        <f>IF($DI958&gt;=9,INDEX($CL:$CL,$DH958+9),"")</f>
      </c>
      <c r="CW958">
        <f>IF($DI958&gt;=10,INDEX($CL:$CL,$DH958+10),"")</f>
      </c>
      <c r="CX958">
        <f>IF($DI958&gt;=11,INDEX($CL:$CL,$DH958+11),"")</f>
      </c>
      <c r="CY958">
        <f>IF($DI958&gt;=12,INDEX($CL:$CL,$DH958+12),"")</f>
      </c>
      <c r="CZ958">
        <f>IF($DI958&gt;=13,INDEX($CL:$CL,$DH958+13),"")</f>
      </c>
      <c r="DA958">
        <f>IF($DI958&gt;=14,INDEX($CL:$CL,$DH958+14),"")</f>
      </c>
      <c r="DB958">
        <f>IF($DI958&gt;=15,INDEX($CL:$CL,$DH958+15),"")</f>
      </c>
      <c r="DC958">
        <f>IF($DI958&gt;=16,INDEX($CL:$CL,$DH958+16),"")</f>
      </c>
      <c r="DD958">
        <f>IF($DI958&gt;=17,INDEX($CL:$CL,$DH958+17),"")</f>
      </c>
      <c r="DE958">
        <f>IF($DI958&gt;=18,INDEX($CL:$CL,$DH958+18),"")</f>
      </c>
      <c r="DF958">
        <f>IF($DI958&gt;=19,INDEX($CL:$CL,$DH958+19),"")</f>
      </c>
      <c r="DG958">
        <f>IF($DI958&gt;=20,INDEX($CL:$CL,$DH958+20),"")</f>
      </c>
      <c r="DH958">
        <f>IFERROR(MATCH($CK958,$CL$2:$CL$1558,0)+1,0)</f>
      </c>
      <c r="DI958">
        <f>IFERROR(INDEX($CM$2:$CM$1558,MATCH($CK958,$CL$2:$CL$1558,0)),0)</f>
      </c>
      <c r="DJ958">
        <f>IFERROR(INDEX($AQ:$AQ,MATCH($K958,$AP:$AP,0))&amp;"","")</f>
      </c>
      <c r="DN958">
        <f>IF($GQ958&gt;=1,INDEX($DK:$DK,$GP958+1),"")</f>
      </c>
      <c r="DO958">
        <f>IF($GQ958&gt;=2,INDEX($DK:$DK,$GP958+2),"")</f>
      </c>
      <c r="DP958">
        <f>IF($GQ958&gt;=3,INDEX($DK:$DK,$GP958+3),"")</f>
      </c>
      <c r="DQ958">
        <f>IF($GQ958&gt;=4,INDEX($DK:$DK,$GP958+4),"")</f>
      </c>
      <c r="DR958">
        <f>IF($GQ958&gt;=5,INDEX($DK:$DK,$GP958+5),"")</f>
      </c>
      <c r="DS958">
        <f>IF($GQ958&gt;=6,INDEX($DK:$DK,$GP958+6),"")</f>
      </c>
      <c r="DT958">
        <f>IF($GQ958&gt;=7,INDEX($DK:$DK,$GP958+7),"")</f>
      </c>
      <c r="DU958">
        <f>IF($GQ958&gt;=8,INDEX($DK:$DK,$GP958+8),"")</f>
      </c>
      <c r="DV958">
        <f>IF($GQ958&gt;=9,INDEX($DK:$DK,$GP958+9),"")</f>
      </c>
      <c r="DW958">
        <f>IF($GQ958&gt;=10,INDEX($DK:$DK,$GP958+10),"")</f>
      </c>
      <c r="DX958">
        <f>IF($GQ958&gt;=11,INDEX($DK:$DK,$GP958+11),"")</f>
      </c>
      <c r="DY958">
        <f>IF($GQ958&gt;=12,INDEX($DK:$DK,$GP958+12),"")</f>
      </c>
      <c r="DZ958">
        <f>IF($GQ958&gt;=13,INDEX($DK:$DK,$GP958+13),"")</f>
      </c>
      <c r="EA958">
        <f>IF($GQ958&gt;=14,INDEX($DK:$DK,$GP958+14),"")</f>
      </c>
      <c r="EB958">
        <f>IF($GQ958&gt;=15,INDEX($DK:$DK,$GP958+15),"")</f>
      </c>
      <c r="EC958">
        <f>IF($GQ958&gt;=16,INDEX($DK:$DK,$GP958+16),"")</f>
      </c>
      <c r="ED958">
        <f>IF($GQ958&gt;=17,INDEX($DK:$DK,$GP958+17),"")</f>
      </c>
      <c r="EE958">
        <f>IF($GQ958&gt;=18,INDEX($DK:$DK,$GP958+18),"")</f>
      </c>
      <c r="EF958">
        <f>IF($GQ958&gt;=19,INDEX($DK:$DK,$GP958+19),"")</f>
      </c>
      <c r="EG958">
        <f>IF($GQ958&gt;=20,INDEX($DK:$DK,$GP958+20),"")</f>
      </c>
      <c r="EH958">
        <f>IF($GQ958&gt;=21,INDEX($DK:$DK,$GP958+21),"")</f>
      </c>
      <c r="EI958">
        <f>IF($GQ958&gt;=22,INDEX($DK:$DK,$GP958+22),"")</f>
      </c>
      <c r="EJ958">
        <f>IF($GQ958&gt;=23,INDEX($DK:$DK,$GP958+23),"")</f>
      </c>
      <c r="EK958">
        <f>IF($GQ958&gt;=24,INDEX($DK:$DK,$GP958+24),"")</f>
      </c>
      <c r="EL958">
        <f>IF($GQ958&gt;=25,INDEX($DK:$DK,$GP958+25),"")</f>
      </c>
      <c r="EM958">
        <f>IF($GQ958&gt;=26,INDEX($DK:$DK,$GP958+26),"")</f>
      </c>
      <c r="EN958">
        <f>IF($GQ958&gt;=27,INDEX($DK:$DK,$GP958+27),"")</f>
      </c>
      <c r="EO958">
        <f>IF($GQ958&gt;=28,INDEX($DK:$DK,$GP958+28),"")</f>
      </c>
      <c r="EP958">
        <f>IF($GQ958&gt;=29,INDEX($DK:$DK,$GP958+29),"")</f>
      </c>
      <c r="EQ958">
        <f>IF($GQ958&gt;=30,INDEX($DK:$DK,$GP958+30),"")</f>
      </c>
      <c r="ER958">
        <f>IF($GQ958&gt;=31,INDEX($DK:$DK,$GP958+31),"")</f>
      </c>
      <c r="ES958">
        <f>IF($GQ958&gt;=32,INDEX($DK:$DK,$GP958+32),"")</f>
      </c>
      <c r="ET958">
        <f>IF($GQ958&gt;=33,INDEX($DK:$DK,$GP958+33),"")</f>
      </c>
      <c r="EU958">
        <f>IF($GQ958&gt;=34,INDEX($DK:$DK,$GP958+34),"")</f>
      </c>
      <c r="EV958">
        <f>IF($GQ958&gt;=35,INDEX($DK:$DK,$GP958+35),"")</f>
      </c>
      <c r="EW958">
        <f>IF($GQ958&gt;=36,INDEX($DK:$DK,$GP958+36),"")</f>
      </c>
      <c r="EX958">
        <f>IF($GQ958&gt;=37,INDEX($DK:$DK,$GP958+37),"")</f>
      </c>
      <c r="EY958">
        <f>IF($GQ958&gt;=38,INDEX($DK:$DK,$GP958+38),"")</f>
      </c>
      <c r="EZ958">
        <f>IF($GQ958&gt;=39,INDEX($DK:$DK,$GP958+39),"")</f>
      </c>
      <c r="FA958">
        <f>IF($GQ958&gt;=40,INDEX($DK:$DK,$GP958+40),"")</f>
      </c>
      <c r="FB958">
        <f>IF($GQ958&gt;=1,INDEX($DL:$DL,$GP958+1),"")</f>
      </c>
      <c r="FC958">
        <f>IF($GQ958&gt;=2,INDEX($DL:$DL,$GP958+2),"")</f>
      </c>
      <c r="FD958">
        <f>IF($GQ958&gt;=3,INDEX($DL:$DL,$GP958+3),"")</f>
      </c>
      <c r="FE958">
        <f>IF($GQ958&gt;=4,INDEX($DL:$DL,$GP958+4),"")</f>
      </c>
      <c r="FF958">
        <f>IF($GQ958&gt;=5,INDEX($DL:$DL,$GP958+5),"")</f>
      </c>
      <c r="FG958">
        <f>IF($GQ958&gt;=6,INDEX($DL:$DL,$GP958+6),"")</f>
      </c>
      <c r="FH958">
        <f>IF($GQ958&gt;=7,INDEX($DL:$DL,$GP958+7),"")</f>
      </c>
      <c r="FI958">
        <f>IF($GQ958&gt;=8,INDEX($DL:$DL,$GP958+8),"")</f>
      </c>
      <c r="FJ958">
        <f>IF($GQ958&gt;=9,INDEX($DL:$DL,$GP958+9),"")</f>
      </c>
      <c r="FK958">
        <f>IF($GQ958&gt;=10,INDEX($DL:$DL,$GP958+10),"")</f>
      </c>
      <c r="FL958">
        <f>IF($GQ958&gt;=11,INDEX($DL:$DL,$GP958+11),"")</f>
      </c>
      <c r="FM958">
        <f>IF($GQ958&gt;=12,INDEX($DL:$DL,$GP958+12),"")</f>
      </c>
      <c r="FN958">
        <f>IF($GQ958&gt;=13,INDEX($DL:$DL,$GP958+13),"")</f>
      </c>
      <c r="FO958">
        <f>IF($GQ958&gt;=14,INDEX($DL:$DL,$GP958+14),"")</f>
      </c>
      <c r="FP958">
        <f>IF($GQ958&gt;=15,INDEX($DL:$DL,$GP958+15),"")</f>
      </c>
      <c r="FQ958">
        <f>IF($GQ958&gt;=16,INDEX($DL:$DL,$GP958+16),"")</f>
      </c>
      <c r="FR958">
        <f>IF($GQ958&gt;=17,INDEX($DL:$DL,$GP958+17),"")</f>
      </c>
      <c r="FS958">
        <f>IF($GQ958&gt;=18,INDEX($DL:$DL,$GP958+18),"")</f>
      </c>
      <c r="FT958">
        <f>IF($GQ958&gt;=19,INDEX($DL:$DL,$GP958+19),"")</f>
      </c>
      <c r="FU958">
        <f>IF($GQ958&gt;=20,INDEX($DL:$DL,$GP958+20),"")</f>
      </c>
      <c r="FV958">
        <f>IF($GQ958&gt;=21,INDEX($DL:$DL,$GP958+21),"")</f>
      </c>
      <c r="FW958">
        <f>IF($GQ958&gt;=22,INDEX($DL:$DL,$GP958+22),"")</f>
      </c>
      <c r="FX958">
        <f>IF($GQ958&gt;=23,INDEX($DL:$DL,$GP958+23),"")</f>
      </c>
      <c r="FY958">
        <f>IF($GQ958&gt;=24,INDEX($DL:$DL,$GP958+24),"")</f>
      </c>
      <c r="FZ958">
        <f>IF($GQ958&gt;=25,INDEX($DL:$DL,$GP958+25),"")</f>
      </c>
      <c r="GA958">
        <f>IF($GQ958&gt;=26,INDEX($DL:$DL,$GP958+26),"")</f>
      </c>
      <c r="GB958">
        <f>IF($GQ958&gt;=27,INDEX($DL:$DL,$GP958+27),"")</f>
      </c>
      <c r="GC958">
        <f>IF($GQ958&gt;=28,INDEX($DL:$DL,$GP958+28),"")</f>
      </c>
      <c r="GD958">
        <f>IF($GQ958&gt;=29,INDEX($DL:$DL,$GP958+29),"")</f>
      </c>
      <c r="GE958">
        <f>IF($GQ958&gt;=30,INDEX($DL:$DL,$GP958+30),"")</f>
      </c>
      <c r="GF958">
        <f>IF($GQ958&gt;=31,INDEX($DL:$DL,$GP958+31),"")</f>
      </c>
      <c r="GG958">
        <f>IF($GQ958&gt;=32,INDEX($DL:$DL,$GP958+32),"")</f>
      </c>
      <c r="GH958">
        <f>IF($GQ958&gt;=33,INDEX($DL:$DL,$GP958+33),"")</f>
      </c>
      <c r="GI958">
        <f>IF($GQ958&gt;=34,INDEX($DL:$DL,$GP958+34),"")</f>
      </c>
      <c r="GJ958">
        <f>IF($GQ958&gt;=35,INDEX($DL:$DL,$GP958+35),"")</f>
      </c>
      <c r="GK958">
        <f>IF($GQ958&gt;=36,INDEX($DL:$DL,$GP958+36),"")</f>
      </c>
      <c r="GL958">
        <f>IF($GQ958&gt;=37,INDEX($DL:$DL,$GP958+37),"")</f>
      </c>
      <c r="GM958">
        <f>IF($GQ958&gt;=38,INDEX($DL:$DL,$GP958+38),"")</f>
      </c>
      <c r="GN958">
        <f>IF($GQ958&gt;=39,INDEX($DL:$DL,$GP958+39),"")</f>
      </c>
      <c r="GO958">
        <f>IF($GQ958&gt;=40,INDEX($DL:$DL,$GP958+40),"")</f>
      </c>
      <c r="GP958">
        <f>IFERROR(MATCH($DJ958,$DK$2:$DK$148,0)+1,0)</f>
      </c>
      <c r="GQ958">
        <f>IFERROR(INDEX($DM$2:$DM$148,MATCH($DJ958,$DK$2:$DK$148,0)),0)</f>
      </c>
      <c r="GR958">
        <f>IFERROR(MATCH($L958,$DN$958:$FA$958,0),0)</f>
      </c>
      <c r="GS958">
        <f>IF($GR958&gt;0,INDEX($FB$958:$GO$958,$GR958),"")</f>
      </c>
      <c r="GV958">
        <f>IF($JE958&gt;=1,INDEX($GT:$GT,$JD958+1),"")</f>
      </c>
      <c r="GW958">
        <f>IF($JE958&gt;=2,INDEX($GT:$GT,$JD958+2),"")</f>
      </c>
      <c r="GX958">
        <f>IF($JE958&gt;=3,INDEX($GT:$GT,$JD958+3),"")</f>
      </c>
      <c r="GY958">
        <f>IF($JE958&gt;=4,INDEX($GT:$GT,$JD958+4),"")</f>
      </c>
      <c r="GZ958">
        <f>IF($JE958&gt;=5,INDEX($GT:$GT,$JD958+5),"")</f>
      </c>
      <c r="HA958">
        <f>IF($JE958&gt;=6,INDEX($GT:$GT,$JD958+6),"")</f>
      </c>
      <c r="HB958">
        <f>IF($JE958&gt;=7,INDEX($GT:$GT,$JD958+7),"")</f>
      </c>
      <c r="HC958">
        <f>IF($JE958&gt;=8,INDEX($GT:$GT,$JD958+8),"")</f>
      </c>
      <c r="HD958">
        <f>IF($JE958&gt;=9,INDEX($GT:$GT,$JD958+9),"")</f>
      </c>
      <c r="HE958">
        <f>IF($JE958&gt;=10,INDEX($GT:$GT,$JD958+10),"")</f>
      </c>
      <c r="HF958">
        <f>IF($JE958&gt;=11,INDEX($GT:$GT,$JD958+11),"")</f>
      </c>
      <c r="HG958">
        <f>IF($JE958&gt;=12,INDEX($GT:$GT,$JD958+12),"")</f>
      </c>
      <c r="HH958">
        <f>IF($JE958&gt;=13,INDEX($GT:$GT,$JD958+13),"")</f>
      </c>
      <c r="HI958">
        <f>IF($JE958&gt;=14,INDEX($GT:$GT,$JD958+14),"")</f>
      </c>
      <c r="HJ958">
        <f>IF($JE958&gt;=15,INDEX($GT:$GT,$JD958+15),"")</f>
      </c>
      <c r="HK958">
        <f>IF($JE958&gt;=16,INDEX($GT:$GT,$JD958+16),"")</f>
      </c>
      <c r="HL958">
        <f>IF($JE958&gt;=17,INDEX($GT:$GT,$JD958+17),"")</f>
      </c>
      <c r="HM958">
        <f>IF($JE958&gt;=18,INDEX($GT:$GT,$JD958+18),"")</f>
      </c>
      <c r="HN958">
        <f>IF($JE958&gt;=19,INDEX($GT:$GT,$JD958+19),"")</f>
      </c>
      <c r="HO958">
        <f>IF($JE958&gt;=20,INDEX($GT:$GT,$JD958+20),"")</f>
      </c>
      <c r="HP958">
        <f>IF($JE958&gt;=21,INDEX($GT:$GT,$JD958+21),"")</f>
      </c>
      <c r="HQ958">
        <f>IF($JE958&gt;=22,INDEX($GT:$GT,$JD958+22),"")</f>
      </c>
      <c r="HR958">
        <f>IF($JE958&gt;=23,INDEX($GT:$GT,$JD958+23),"")</f>
      </c>
      <c r="HS958">
        <f>IF($JE958&gt;=24,INDEX($GT:$GT,$JD958+24),"")</f>
      </c>
      <c r="HT958">
        <f>IF($JE958&gt;=25,INDEX($GT:$GT,$JD958+25),"")</f>
      </c>
      <c r="HU958">
        <f>IF($JE958&gt;=26,INDEX($GT:$GT,$JD958+26),"")</f>
      </c>
      <c r="HV958">
        <f>IF($JE958&gt;=27,INDEX($GT:$GT,$JD958+27),"")</f>
      </c>
      <c r="HW958">
        <f>IF($JE958&gt;=28,INDEX($GT:$GT,$JD958+28),"")</f>
      </c>
      <c r="HX958">
        <f>IF($JE958&gt;=29,INDEX($GT:$GT,$JD958+29),"")</f>
      </c>
      <c r="HY958">
        <f>IF($JE958&gt;=30,INDEX($GT:$GT,$JD958+30),"")</f>
      </c>
      <c r="HZ958">
        <f>IF($JE958&gt;=31,INDEX($GT:$GT,$JD958+31),"")</f>
      </c>
      <c r="IA958">
        <f>IF($JE958&gt;=32,INDEX($GT:$GT,$JD958+32),"")</f>
      </c>
      <c r="IB958">
        <f>IF($JE958&gt;=33,INDEX($GT:$GT,$JD958+33),"")</f>
      </c>
      <c r="IC958">
        <f>IF($JE958&gt;=34,INDEX($GT:$GT,$JD958+34),"")</f>
      </c>
      <c r="ID958">
        <f>IF($JE958&gt;=35,INDEX($GT:$GT,$JD958+35),"")</f>
      </c>
      <c r="IE958">
        <f>IF($JE958&gt;=36,INDEX($GT:$GT,$JD958+36),"")</f>
      </c>
      <c r="IF958">
        <f>IF($JE958&gt;=37,INDEX($GT:$GT,$JD958+37),"")</f>
      </c>
      <c r="IG958">
        <f>IF($JE958&gt;=38,INDEX($GT:$GT,$JD958+38),"")</f>
      </c>
      <c r="IH958">
        <f>IF($JE958&gt;=39,INDEX($GT:$GT,$JD958+39),"")</f>
      </c>
      <c r="II958">
        <f>IF($JE958&gt;=40,INDEX($GT:$GT,$JD958+40),"")</f>
      </c>
      <c r="IJ958">
        <f>IF($JE958&gt;=41,INDEX($GT:$GT,$JD958+41),"")</f>
      </c>
      <c r="IK958">
        <f>IF($JE958&gt;=42,INDEX($GT:$GT,$JD958+42),"")</f>
      </c>
      <c r="IL958">
        <f>IF($JE958&gt;=43,INDEX($GT:$GT,$JD958+43),"")</f>
      </c>
      <c r="IM958">
        <f>IF($JE958&gt;=44,INDEX($GT:$GT,$JD958+44),"")</f>
      </c>
      <c r="IN958">
        <f>IF($JE958&gt;=45,INDEX($GT:$GT,$JD958+45),"")</f>
      </c>
      <c r="IO958">
        <f>IF($JE958&gt;=46,INDEX($GT:$GT,$JD958+46),"")</f>
      </c>
      <c r="IP958">
        <f>IF($JE958&gt;=47,INDEX($GT:$GT,$JD958+47),"")</f>
      </c>
      <c r="IQ958">
        <f>IF($JE958&gt;=48,INDEX($GT:$GT,$JD958+48),"")</f>
      </c>
      <c r="IR958">
        <f>IF($JE958&gt;=49,INDEX($GT:$GT,$JD958+49),"")</f>
      </c>
      <c r="IS958">
        <f>IF($JE958&gt;=50,INDEX($GT:$GT,$JD958+50),"")</f>
      </c>
      <c r="IT958">
        <f>IF($JE958&gt;=51,INDEX($GT:$GT,$JD958+51),"")</f>
      </c>
      <c r="IU958">
        <f>IF($JE958&gt;=52,INDEX($GT:$GT,$JD958+52),"")</f>
      </c>
      <c r="IV958">
        <f>IF($JE958&gt;=53,INDEX($GT:$GT,$JD958+53),"")</f>
      </c>
      <c r="IW958">
        <f>IF($JE958&gt;=54,INDEX($GT:$GT,$JD958+54),"")</f>
      </c>
      <c r="IX958">
        <f>IF($JE958&gt;=55,INDEX($GT:$GT,$JD958+55),"")</f>
      </c>
      <c r="IY958">
        <f>IF($JE958&gt;=56,INDEX($GT:$GT,$JD958+56),"")</f>
      </c>
      <c r="IZ958">
        <f>IF($JE958&gt;=57,INDEX($GT:$GT,$JD958+57),"")</f>
      </c>
      <c r="JA958">
        <f>IF($JE958&gt;=58,INDEX($GT:$GT,$JD958+58),"")</f>
      </c>
      <c r="JB958">
        <f>IF($JE958&gt;=59,INDEX($GT:$GT,$JD958+59),"")</f>
      </c>
      <c r="JC958">
        <f>IF($JE958&gt;=60,INDEX($GT:$GT,$JD958+60),"")</f>
      </c>
      <c r="JD958">
        <f>IFERROR(MATCH($GS958,$GT$2:$GT$322,0)+1,0)</f>
      </c>
      <c r="JE958">
        <f>IFERROR(INDEX($GU$2:$GU$322,MATCH($GS958,$GT$2:$GT$322,0)),0)</f>
      </c>
      <c r="JF958" t="s">
        <v>28</v>
      </c>
      <c r="JG958" t="s">
        <v>28</v>
      </c>
    </row>
    <row r="959" spans="1:267" x14ac:dyDescent="0.25">
      <c r="J959" s="1"/>
      <c r="K959" s="1"/>
      <c r="L959" s="1"/>
      <c r="M959" s="1"/>
      <c r="N959" s="1">
        <f>IFERROR(IF(FIND(" - ",$J959)&gt;0,MID($J959,FIND(" - ",$J959)+3,LEN($J959)),""),"")</f>
      </c>
      <c r="P959" s="1"/>
      <c r="S959" t="s">
        <v>28</v>
      </c>
      <c r="U959">
        <f>IF(OR($S959="",$T959=""),"",IFERROR($S959/$T959,0))</f>
      </c>
      <c r="V959">
        <f>IF($S959="","",
IF($K959="","",
IF(ISNUMBER(SEARCH("exempt",LOWER($K959))),0,
$S959*(VALUE(SUBSTITUTE($K959,"%",""))/100))))</f>
      </c>
      <c r="AB959">
        <f>IF($S959="","",
SUM($S959,$V959,$Z959,$W959,$Y959)-
IF($AA959="",0,VALUE($AA959)))</f>
      </c>
      <c r="AJ959" t="s">
        <v>1829</v>
      </c>
      <c r="AR959">
        <f>IFERROR(LEFT($J959,FIND(" - ",$J959)-1),$J959)</f>
      </c>
      <c r="AU959">
        <f>IF($CJ959&gt;=1,INDEX($AS:$AS,$CI959+1),"")</f>
      </c>
      <c r="AV959">
        <f>IF($CJ959&gt;=2,INDEX($AS:$AS,$CI959+2),"")</f>
      </c>
      <c r="AW959">
        <f>IF($CJ959&gt;=3,INDEX($AS:$AS,$CI959+3),"")</f>
      </c>
      <c r="AX959">
        <f>IF($CJ959&gt;=4,INDEX($AS:$AS,$CI959+4),"")</f>
      </c>
      <c r="AY959">
        <f>IF($CJ959&gt;=5,INDEX($AS:$AS,$CI959+5),"")</f>
      </c>
      <c r="AZ959">
        <f>IF($CJ959&gt;=6,INDEX($AS:$AS,$CI959+6),"")</f>
      </c>
      <c r="BA959">
        <f>IF($CJ959&gt;=7,INDEX($AS:$AS,$CI959+7),"")</f>
      </c>
      <c r="BB959">
        <f>IF($CJ959&gt;=8,INDEX($AS:$AS,$CI959+8),"")</f>
      </c>
      <c r="BC959">
        <f>IF($CJ959&gt;=9,INDEX($AS:$AS,$CI959+9),"")</f>
      </c>
      <c r="BD959">
        <f>IF($CJ959&gt;=10,INDEX($AS:$AS,$CI959+10),"")</f>
      </c>
      <c r="BE959">
        <f>IF($CJ959&gt;=11,INDEX($AS:$AS,$CI959+11),"")</f>
      </c>
      <c r="BF959">
        <f>IF($CJ959&gt;=12,INDEX($AS:$AS,$CI959+12),"")</f>
      </c>
      <c r="BG959">
        <f>IF($CJ959&gt;=13,INDEX($AS:$AS,$CI959+13),"")</f>
      </c>
      <c r="BH959">
        <f>IF($CJ959&gt;=14,INDEX($AS:$AS,$CI959+14),"")</f>
      </c>
      <c r="BI959">
        <f>IF($CJ959&gt;=15,INDEX($AS:$AS,$CI959+15),"")</f>
      </c>
      <c r="BJ959">
        <f>IF($CJ959&gt;=16,INDEX($AS:$AS,$CI959+16),"")</f>
      </c>
      <c r="BK959">
        <f>IF($CJ959&gt;=17,INDEX($AS:$AS,$CI959+17),"")</f>
      </c>
      <c r="BL959">
        <f>IF($CJ959&gt;=18,INDEX($AS:$AS,$CI959+18),"")</f>
      </c>
      <c r="BM959">
        <f>IF($CJ959&gt;=19,INDEX($AS:$AS,$CI959+19),"")</f>
      </c>
      <c r="BN959">
        <f>IF($CJ959&gt;=20,INDEX($AS:$AS,$CI959+20),"")</f>
      </c>
      <c r="BO959">
        <f>IF($CJ959&gt;=21,INDEX($AS:$AS,$CI959+21),"")</f>
      </c>
      <c r="BP959">
        <f>IF($CJ959&gt;=22,INDEX($AS:$AS,$CI959+22),"")</f>
      </c>
      <c r="BQ959">
        <f>IF($CJ959&gt;=23,INDEX($AS:$AS,$CI959+23),"")</f>
      </c>
      <c r="BR959">
        <f>IF($CJ959&gt;=24,INDEX($AS:$AS,$CI959+24),"")</f>
      </c>
      <c r="BS959">
        <f>IF($CJ959&gt;=25,INDEX($AS:$AS,$CI959+25),"")</f>
      </c>
      <c r="BT959">
        <f>IF($CJ959&gt;=26,INDEX($AS:$AS,$CI959+26),"")</f>
      </c>
      <c r="BU959">
        <f>IF($CJ959&gt;=27,INDEX($AS:$AS,$CI959+27),"")</f>
      </c>
      <c r="BV959">
        <f>IF($CJ959&gt;=28,INDEX($AS:$AS,$CI959+28),"")</f>
      </c>
      <c r="BW959">
        <f>IF($CJ959&gt;=29,INDEX($AS:$AS,$CI959+29),"")</f>
      </c>
      <c r="BX959">
        <f>IF($CJ959&gt;=30,INDEX($AS:$AS,$CI959+30),"")</f>
      </c>
      <c r="BY959">
        <f>IF($CJ959&gt;=31,INDEX($AS:$AS,$CI959+31),"")</f>
      </c>
      <c r="BZ959">
        <f>IF($CJ959&gt;=32,INDEX($AS:$AS,$CI959+32),"")</f>
      </c>
      <c r="CA959">
        <f>IF($CJ959&gt;=33,INDEX($AS:$AS,$CI959+33),"")</f>
      </c>
      <c r="CB959">
        <f>IF($CJ959&gt;=34,INDEX($AS:$AS,$CI959+34),"")</f>
      </c>
      <c r="CC959">
        <f>IF($CJ959&gt;=35,INDEX($AS:$AS,$CI959+35),"")</f>
      </c>
      <c r="CD959">
        <f>IF($CJ959&gt;=36,INDEX($AS:$AS,$CI959+36),"")</f>
      </c>
      <c r="CE959">
        <f>IF($CJ959&gt;=37,INDEX($AS:$AS,$CI959+37),"")</f>
      </c>
      <c r="CF959">
        <f>IF($CJ959&gt;=38,INDEX($AS:$AS,$CI959+38),"")</f>
      </c>
      <c r="CG959">
        <f>IF($CJ959&gt;=39,INDEX($AS:$AS,$CI959+39),"")</f>
      </c>
      <c r="CH959">
        <f>IF($CJ959&gt;=40,INDEX($AS:$AS,$CI959+40),"")</f>
      </c>
      <c r="CI959">
        <f>IFERROR(MATCH($AR959,$AS$2:$AS$133,0)+1,0)</f>
      </c>
      <c r="CJ959">
        <f>IFERROR(INDEX($AT$2:$AT$133,MATCH($AR959,$AS$2:$AS$133,0)),0)</f>
      </c>
      <c r="CK959">
        <f>IFERROR(LEFT($O959,FIND(" - ",$O959)-1),$O959)</f>
      </c>
      <c r="CL959" t="s">
        <v>1830</v>
      </c>
      <c r="CM959">
        <v>1</v>
      </c>
      <c r="CN959">
        <f>IF($DI959&gt;=1,INDEX($CL:$CL,$DH959+1),"")</f>
      </c>
      <c r="CO959">
        <f>IF($DI959&gt;=2,INDEX($CL:$CL,$DH959+2),"")</f>
      </c>
      <c r="CP959">
        <f>IF($DI959&gt;=3,INDEX($CL:$CL,$DH959+3),"")</f>
      </c>
      <c r="CQ959">
        <f>IF($DI959&gt;=4,INDEX($CL:$CL,$DH959+4),"")</f>
      </c>
      <c r="CR959">
        <f>IF($DI959&gt;=5,INDEX($CL:$CL,$DH959+5),"")</f>
      </c>
      <c r="CS959">
        <f>IF($DI959&gt;=6,INDEX($CL:$CL,$DH959+6),"")</f>
      </c>
      <c r="CT959">
        <f>IF($DI959&gt;=7,INDEX($CL:$CL,$DH959+7),"")</f>
      </c>
      <c r="CU959">
        <f>IF($DI959&gt;=8,INDEX($CL:$CL,$DH959+8),"")</f>
      </c>
      <c r="CV959">
        <f>IF($DI959&gt;=9,INDEX($CL:$CL,$DH959+9),"")</f>
      </c>
      <c r="CW959">
        <f>IF($DI959&gt;=10,INDEX($CL:$CL,$DH959+10),"")</f>
      </c>
      <c r="CX959">
        <f>IF($DI959&gt;=11,INDEX($CL:$CL,$DH959+11),"")</f>
      </c>
      <c r="CY959">
        <f>IF($DI959&gt;=12,INDEX($CL:$CL,$DH959+12),"")</f>
      </c>
      <c r="CZ959">
        <f>IF($DI959&gt;=13,INDEX($CL:$CL,$DH959+13),"")</f>
      </c>
      <c r="DA959">
        <f>IF($DI959&gt;=14,INDEX($CL:$CL,$DH959+14),"")</f>
      </c>
      <c r="DB959">
        <f>IF($DI959&gt;=15,INDEX($CL:$CL,$DH959+15),"")</f>
      </c>
      <c r="DC959">
        <f>IF($DI959&gt;=16,INDEX($CL:$CL,$DH959+16),"")</f>
      </c>
      <c r="DD959">
        <f>IF($DI959&gt;=17,INDEX($CL:$CL,$DH959+17),"")</f>
      </c>
      <c r="DE959">
        <f>IF($DI959&gt;=18,INDEX($CL:$CL,$DH959+18),"")</f>
      </c>
      <c r="DF959">
        <f>IF($DI959&gt;=19,INDEX($CL:$CL,$DH959+19),"")</f>
      </c>
      <c r="DG959">
        <f>IF($DI959&gt;=20,INDEX($CL:$CL,$DH959+20),"")</f>
      </c>
      <c r="DH959">
        <f>IFERROR(MATCH($CK959,$CL$2:$CL$1558,0)+1,0)</f>
      </c>
      <c r="DI959">
        <f>IFERROR(INDEX($CM$2:$CM$1558,MATCH($CK959,$CL$2:$CL$1558,0)),0)</f>
      </c>
      <c r="DJ959">
        <f>IFERROR(INDEX($AQ:$AQ,MATCH($K959,$AP:$AP,0))&amp;"","")</f>
      </c>
      <c r="DN959">
        <f>IF($GQ959&gt;=1,INDEX($DK:$DK,$GP959+1),"")</f>
      </c>
      <c r="DO959">
        <f>IF($GQ959&gt;=2,INDEX($DK:$DK,$GP959+2),"")</f>
      </c>
      <c r="DP959">
        <f>IF($GQ959&gt;=3,INDEX($DK:$DK,$GP959+3),"")</f>
      </c>
      <c r="DQ959">
        <f>IF($GQ959&gt;=4,INDEX($DK:$DK,$GP959+4),"")</f>
      </c>
      <c r="DR959">
        <f>IF($GQ959&gt;=5,INDEX($DK:$DK,$GP959+5),"")</f>
      </c>
      <c r="DS959">
        <f>IF($GQ959&gt;=6,INDEX($DK:$DK,$GP959+6),"")</f>
      </c>
      <c r="DT959">
        <f>IF($GQ959&gt;=7,INDEX($DK:$DK,$GP959+7),"")</f>
      </c>
      <c r="DU959">
        <f>IF($GQ959&gt;=8,INDEX($DK:$DK,$GP959+8),"")</f>
      </c>
      <c r="DV959">
        <f>IF($GQ959&gt;=9,INDEX($DK:$DK,$GP959+9),"")</f>
      </c>
      <c r="DW959">
        <f>IF($GQ959&gt;=10,INDEX($DK:$DK,$GP959+10),"")</f>
      </c>
      <c r="DX959">
        <f>IF($GQ959&gt;=11,INDEX($DK:$DK,$GP959+11),"")</f>
      </c>
      <c r="DY959">
        <f>IF($GQ959&gt;=12,INDEX($DK:$DK,$GP959+12),"")</f>
      </c>
      <c r="DZ959">
        <f>IF($GQ959&gt;=13,INDEX($DK:$DK,$GP959+13),"")</f>
      </c>
      <c r="EA959">
        <f>IF($GQ959&gt;=14,INDEX($DK:$DK,$GP959+14),"")</f>
      </c>
      <c r="EB959">
        <f>IF($GQ959&gt;=15,INDEX($DK:$DK,$GP959+15),"")</f>
      </c>
      <c r="EC959">
        <f>IF($GQ959&gt;=16,INDEX($DK:$DK,$GP959+16),"")</f>
      </c>
      <c r="ED959">
        <f>IF($GQ959&gt;=17,INDEX($DK:$DK,$GP959+17),"")</f>
      </c>
      <c r="EE959">
        <f>IF($GQ959&gt;=18,INDEX($DK:$DK,$GP959+18),"")</f>
      </c>
      <c r="EF959">
        <f>IF($GQ959&gt;=19,INDEX($DK:$DK,$GP959+19),"")</f>
      </c>
      <c r="EG959">
        <f>IF($GQ959&gt;=20,INDEX($DK:$DK,$GP959+20),"")</f>
      </c>
      <c r="EH959">
        <f>IF($GQ959&gt;=21,INDEX($DK:$DK,$GP959+21),"")</f>
      </c>
      <c r="EI959">
        <f>IF($GQ959&gt;=22,INDEX($DK:$DK,$GP959+22),"")</f>
      </c>
      <c r="EJ959">
        <f>IF($GQ959&gt;=23,INDEX($DK:$DK,$GP959+23),"")</f>
      </c>
      <c r="EK959">
        <f>IF($GQ959&gt;=24,INDEX($DK:$DK,$GP959+24),"")</f>
      </c>
      <c r="EL959">
        <f>IF($GQ959&gt;=25,INDEX($DK:$DK,$GP959+25),"")</f>
      </c>
      <c r="EM959">
        <f>IF($GQ959&gt;=26,INDEX($DK:$DK,$GP959+26),"")</f>
      </c>
      <c r="EN959">
        <f>IF($GQ959&gt;=27,INDEX($DK:$DK,$GP959+27),"")</f>
      </c>
      <c r="EO959">
        <f>IF($GQ959&gt;=28,INDEX($DK:$DK,$GP959+28),"")</f>
      </c>
      <c r="EP959">
        <f>IF($GQ959&gt;=29,INDEX($DK:$DK,$GP959+29),"")</f>
      </c>
      <c r="EQ959">
        <f>IF($GQ959&gt;=30,INDEX($DK:$DK,$GP959+30),"")</f>
      </c>
      <c r="ER959">
        <f>IF($GQ959&gt;=31,INDEX($DK:$DK,$GP959+31),"")</f>
      </c>
      <c r="ES959">
        <f>IF($GQ959&gt;=32,INDEX($DK:$DK,$GP959+32),"")</f>
      </c>
      <c r="ET959">
        <f>IF($GQ959&gt;=33,INDEX($DK:$DK,$GP959+33),"")</f>
      </c>
      <c r="EU959">
        <f>IF($GQ959&gt;=34,INDEX($DK:$DK,$GP959+34),"")</f>
      </c>
      <c r="EV959">
        <f>IF($GQ959&gt;=35,INDEX($DK:$DK,$GP959+35),"")</f>
      </c>
      <c r="EW959">
        <f>IF($GQ959&gt;=36,INDEX($DK:$DK,$GP959+36),"")</f>
      </c>
      <c r="EX959">
        <f>IF($GQ959&gt;=37,INDEX($DK:$DK,$GP959+37),"")</f>
      </c>
      <c r="EY959">
        <f>IF($GQ959&gt;=38,INDEX($DK:$DK,$GP959+38),"")</f>
      </c>
      <c r="EZ959">
        <f>IF($GQ959&gt;=39,INDEX($DK:$DK,$GP959+39),"")</f>
      </c>
      <c r="FA959">
        <f>IF($GQ959&gt;=40,INDEX($DK:$DK,$GP959+40),"")</f>
      </c>
      <c r="FB959">
        <f>IF($GQ959&gt;=1,INDEX($DL:$DL,$GP959+1),"")</f>
      </c>
      <c r="FC959">
        <f>IF($GQ959&gt;=2,INDEX($DL:$DL,$GP959+2),"")</f>
      </c>
      <c r="FD959">
        <f>IF($GQ959&gt;=3,INDEX($DL:$DL,$GP959+3),"")</f>
      </c>
      <c r="FE959">
        <f>IF($GQ959&gt;=4,INDEX($DL:$DL,$GP959+4),"")</f>
      </c>
      <c r="FF959">
        <f>IF($GQ959&gt;=5,INDEX($DL:$DL,$GP959+5),"")</f>
      </c>
      <c r="FG959">
        <f>IF($GQ959&gt;=6,INDEX($DL:$DL,$GP959+6),"")</f>
      </c>
      <c r="FH959">
        <f>IF($GQ959&gt;=7,INDEX($DL:$DL,$GP959+7),"")</f>
      </c>
      <c r="FI959">
        <f>IF($GQ959&gt;=8,INDEX($DL:$DL,$GP959+8),"")</f>
      </c>
      <c r="FJ959">
        <f>IF($GQ959&gt;=9,INDEX($DL:$DL,$GP959+9),"")</f>
      </c>
      <c r="FK959">
        <f>IF($GQ959&gt;=10,INDEX($DL:$DL,$GP959+10),"")</f>
      </c>
      <c r="FL959">
        <f>IF($GQ959&gt;=11,INDEX($DL:$DL,$GP959+11),"")</f>
      </c>
      <c r="FM959">
        <f>IF($GQ959&gt;=12,INDEX($DL:$DL,$GP959+12),"")</f>
      </c>
      <c r="FN959">
        <f>IF($GQ959&gt;=13,INDEX($DL:$DL,$GP959+13),"")</f>
      </c>
      <c r="FO959">
        <f>IF($GQ959&gt;=14,INDEX($DL:$DL,$GP959+14),"")</f>
      </c>
      <c r="FP959">
        <f>IF($GQ959&gt;=15,INDEX($DL:$DL,$GP959+15),"")</f>
      </c>
      <c r="FQ959">
        <f>IF($GQ959&gt;=16,INDEX($DL:$DL,$GP959+16),"")</f>
      </c>
      <c r="FR959">
        <f>IF($GQ959&gt;=17,INDEX($DL:$DL,$GP959+17),"")</f>
      </c>
      <c r="FS959">
        <f>IF($GQ959&gt;=18,INDEX($DL:$DL,$GP959+18),"")</f>
      </c>
      <c r="FT959">
        <f>IF($GQ959&gt;=19,INDEX($DL:$DL,$GP959+19),"")</f>
      </c>
      <c r="FU959">
        <f>IF($GQ959&gt;=20,INDEX($DL:$DL,$GP959+20),"")</f>
      </c>
      <c r="FV959">
        <f>IF($GQ959&gt;=21,INDEX($DL:$DL,$GP959+21),"")</f>
      </c>
      <c r="FW959">
        <f>IF($GQ959&gt;=22,INDEX($DL:$DL,$GP959+22),"")</f>
      </c>
      <c r="FX959">
        <f>IF($GQ959&gt;=23,INDEX($DL:$DL,$GP959+23),"")</f>
      </c>
      <c r="FY959">
        <f>IF($GQ959&gt;=24,INDEX($DL:$DL,$GP959+24),"")</f>
      </c>
      <c r="FZ959">
        <f>IF($GQ959&gt;=25,INDEX($DL:$DL,$GP959+25),"")</f>
      </c>
      <c r="GA959">
        <f>IF($GQ959&gt;=26,INDEX($DL:$DL,$GP959+26),"")</f>
      </c>
      <c r="GB959">
        <f>IF($GQ959&gt;=27,INDEX($DL:$DL,$GP959+27),"")</f>
      </c>
      <c r="GC959">
        <f>IF($GQ959&gt;=28,INDEX($DL:$DL,$GP959+28),"")</f>
      </c>
      <c r="GD959">
        <f>IF($GQ959&gt;=29,INDEX($DL:$DL,$GP959+29),"")</f>
      </c>
      <c r="GE959">
        <f>IF($GQ959&gt;=30,INDEX($DL:$DL,$GP959+30),"")</f>
      </c>
      <c r="GF959">
        <f>IF($GQ959&gt;=31,INDEX($DL:$DL,$GP959+31),"")</f>
      </c>
      <c r="GG959">
        <f>IF($GQ959&gt;=32,INDEX($DL:$DL,$GP959+32),"")</f>
      </c>
      <c r="GH959">
        <f>IF($GQ959&gt;=33,INDEX($DL:$DL,$GP959+33),"")</f>
      </c>
      <c r="GI959">
        <f>IF($GQ959&gt;=34,INDEX($DL:$DL,$GP959+34),"")</f>
      </c>
      <c r="GJ959">
        <f>IF($GQ959&gt;=35,INDEX($DL:$DL,$GP959+35),"")</f>
      </c>
      <c r="GK959">
        <f>IF($GQ959&gt;=36,INDEX($DL:$DL,$GP959+36),"")</f>
      </c>
      <c r="GL959">
        <f>IF($GQ959&gt;=37,INDEX($DL:$DL,$GP959+37),"")</f>
      </c>
      <c r="GM959">
        <f>IF($GQ959&gt;=38,INDEX($DL:$DL,$GP959+38),"")</f>
      </c>
      <c r="GN959">
        <f>IF($GQ959&gt;=39,INDEX($DL:$DL,$GP959+39),"")</f>
      </c>
      <c r="GO959">
        <f>IF($GQ959&gt;=40,INDEX($DL:$DL,$GP959+40),"")</f>
      </c>
      <c r="GP959">
        <f>IFERROR(MATCH($DJ959,$DK$2:$DK$148,0)+1,0)</f>
      </c>
      <c r="GQ959">
        <f>IFERROR(INDEX($DM$2:$DM$148,MATCH($DJ959,$DK$2:$DK$148,0)),0)</f>
      </c>
      <c r="GR959">
        <f>IFERROR(MATCH($L959,$DN$959:$FA$959,0),0)</f>
      </c>
      <c r="GS959">
        <f>IF($GR959&gt;0,INDEX($FB$959:$GO$959,$GR959),"")</f>
      </c>
      <c r="GV959">
        <f>IF($JE959&gt;=1,INDEX($GT:$GT,$JD959+1),"")</f>
      </c>
      <c r="GW959">
        <f>IF($JE959&gt;=2,INDEX($GT:$GT,$JD959+2),"")</f>
      </c>
      <c r="GX959">
        <f>IF($JE959&gt;=3,INDEX($GT:$GT,$JD959+3),"")</f>
      </c>
      <c r="GY959">
        <f>IF($JE959&gt;=4,INDEX($GT:$GT,$JD959+4),"")</f>
      </c>
      <c r="GZ959">
        <f>IF($JE959&gt;=5,INDEX($GT:$GT,$JD959+5),"")</f>
      </c>
      <c r="HA959">
        <f>IF($JE959&gt;=6,INDEX($GT:$GT,$JD959+6),"")</f>
      </c>
      <c r="HB959">
        <f>IF($JE959&gt;=7,INDEX($GT:$GT,$JD959+7),"")</f>
      </c>
      <c r="HC959">
        <f>IF($JE959&gt;=8,INDEX($GT:$GT,$JD959+8),"")</f>
      </c>
      <c r="HD959">
        <f>IF($JE959&gt;=9,INDEX($GT:$GT,$JD959+9),"")</f>
      </c>
      <c r="HE959">
        <f>IF($JE959&gt;=10,INDEX($GT:$GT,$JD959+10),"")</f>
      </c>
      <c r="HF959">
        <f>IF($JE959&gt;=11,INDEX($GT:$GT,$JD959+11),"")</f>
      </c>
      <c r="HG959">
        <f>IF($JE959&gt;=12,INDEX($GT:$GT,$JD959+12),"")</f>
      </c>
      <c r="HH959">
        <f>IF($JE959&gt;=13,INDEX($GT:$GT,$JD959+13),"")</f>
      </c>
      <c r="HI959">
        <f>IF($JE959&gt;=14,INDEX($GT:$GT,$JD959+14),"")</f>
      </c>
      <c r="HJ959">
        <f>IF($JE959&gt;=15,INDEX($GT:$GT,$JD959+15),"")</f>
      </c>
      <c r="HK959">
        <f>IF($JE959&gt;=16,INDEX($GT:$GT,$JD959+16),"")</f>
      </c>
      <c r="HL959">
        <f>IF($JE959&gt;=17,INDEX($GT:$GT,$JD959+17),"")</f>
      </c>
      <c r="HM959">
        <f>IF($JE959&gt;=18,INDEX($GT:$GT,$JD959+18),"")</f>
      </c>
      <c r="HN959">
        <f>IF($JE959&gt;=19,INDEX($GT:$GT,$JD959+19),"")</f>
      </c>
      <c r="HO959">
        <f>IF($JE959&gt;=20,INDEX($GT:$GT,$JD959+20),"")</f>
      </c>
      <c r="HP959">
        <f>IF($JE959&gt;=21,INDEX($GT:$GT,$JD959+21),"")</f>
      </c>
      <c r="HQ959">
        <f>IF($JE959&gt;=22,INDEX($GT:$GT,$JD959+22),"")</f>
      </c>
      <c r="HR959">
        <f>IF($JE959&gt;=23,INDEX($GT:$GT,$JD959+23),"")</f>
      </c>
      <c r="HS959">
        <f>IF($JE959&gt;=24,INDEX($GT:$GT,$JD959+24),"")</f>
      </c>
      <c r="HT959">
        <f>IF($JE959&gt;=25,INDEX($GT:$GT,$JD959+25),"")</f>
      </c>
      <c r="HU959">
        <f>IF($JE959&gt;=26,INDEX($GT:$GT,$JD959+26),"")</f>
      </c>
      <c r="HV959">
        <f>IF($JE959&gt;=27,INDEX($GT:$GT,$JD959+27),"")</f>
      </c>
      <c r="HW959">
        <f>IF($JE959&gt;=28,INDEX($GT:$GT,$JD959+28),"")</f>
      </c>
      <c r="HX959">
        <f>IF($JE959&gt;=29,INDEX($GT:$GT,$JD959+29),"")</f>
      </c>
      <c r="HY959">
        <f>IF($JE959&gt;=30,INDEX($GT:$GT,$JD959+30),"")</f>
      </c>
      <c r="HZ959">
        <f>IF($JE959&gt;=31,INDEX($GT:$GT,$JD959+31),"")</f>
      </c>
      <c r="IA959">
        <f>IF($JE959&gt;=32,INDEX($GT:$GT,$JD959+32),"")</f>
      </c>
      <c r="IB959">
        <f>IF($JE959&gt;=33,INDEX($GT:$GT,$JD959+33),"")</f>
      </c>
      <c r="IC959">
        <f>IF($JE959&gt;=34,INDEX($GT:$GT,$JD959+34),"")</f>
      </c>
      <c r="ID959">
        <f>IF($JE959&gt;=35,INDEX($GT:$GT,$JD959+35),"")</f>
      </c>
      <c r="IE959">
        <f>IF($JE959&gt;=36,INDEX($GT:$GT,$JD959+36),"")</f>
      </c>
      <c r="IF959">
        <f>IF($JE959&gt;=37,INDEX($GT:$GT,$JD959+37),"")</f>
      </c>
      <c r="IG959">
        <f>IF($JE959&gt;=38,INDEX($GT:$GT,$JD959+38),"")</f>
      </c>
      <c r="IH959">
        <f>IF($JE959&gt;=39,INDEX($GT:$GT,$JD959+39),"")</f>
      </c>
      <c r="II959">
        <f>IF($JE959&gt;=40,INDEX($GT:$GT,$JD959+40),"")</f>
      </c>
      <c r="IJ959">
        <f>IF($JE959&gt;=41,INDEX($GT:$GT,$JD959+41),"")</f>
      </c>
      <c r="IK959">
        <f>IF($JE959&gt;=42,INDEX($GT:$GT,$JD959+42),"")</f>
      </c>
      <c r="IL959">
        <f>IF($JE959&gt;=43,INDEX($GT:$GT,$JD959+43),"")</f>
      </c>
      <c r="IM959">
        <f>IF($JE959&gt;=44,INDEX($GT:$GT,$JD959+44),"")</f>
      </c>
      <c r="IN959">
        <f>IF($JE959&gt;=45,INDEX($GT:$GT,$JD959+45),"")</f>
      </c>
      <c r="IO959">
        <f>IF($JE959&gt;=46,INDEX($GT:$GT,$JD959+46),"")</f>
      </c>
      <c r="IP959">
        <f>IF($JE959&gt;=47,INDEX($GT:$GT,$JD959+47),"")</f>
      </c>
      <c r="IQ959">
        <f>IF($JE959&gt;=48,INDEX($GT:$GT,$JD959+48),"")</f>
      </c>
      <c r="IR959">
        <f>IF($JE959&gt;=49,INDEX($GT:$GT,$JD959+49),"")</f>
      </c>
      <c r="IS959">
        <f>IF($JE959&gt;=50,INDEX($GT:$GT,$JD959+50),"")</f>
      </c>
      <c r="IT959">
        <f>IF($JE959&gt;=51,INDEX($GT:$GT,$JD959+51),"")</f>
      </c>
      <c r="IU959">
        <f>IF($JE959&gt;=52,INDEX($GT:$GT,$JD959+52),"")</f>
      </c>
      <c r="IV959">
        <f>IF($JE959&gt;=53,INDEX($GT:$GT,$JD959+53),"")</f>
      </c>
      <c r="IW959">
        <f>IF($JE959&gt;=54,INDEX($GT:$GT,$JD959+54),"")</f>
      </c>
      <c r="IX959">
        <f>IF($JE959&gt;=55,INDEX($GT:$GT,$JD959+55),"")</f>
      </c>
      <c r="IY959">
        <f>IF($JE959&gt;=56,INDEX($GT:$GT,$JD959+56),"")</f>
      </c>
      <c r="IZ959">
        <f>IF($JE959&gt;=57,INDEX($GT:$GT,$JD959+57),"")</f>
      </c>
      <c r="JA959">
        <f>IF($JE959&gt;=58,INDEX($GT:$GT,$JD959+58),"")</f>
      </c>
      <c r="JB959">
        <f>IF($JE959&gt;=59,INDEX($GT:$GT,$JD959+59),"")</f>
      </c>
      <c r="JC959">
        <f>IF($JE959&gt;=60,INDEX($GT:$GT,$JD959+60),"")</f>
      </c>
      <c r="JD959">
        <f>IFERROR(MATCH($GS959,$GT$2:$GT$322,0)+1,0)</f>
      </c>
      <c r="JE959">
        <f>IFERROR(INDEX($GU$2:$GU$322,MATCH($GS959,$GT$2:$GT$322,0)),0)</f>
      </c>
      <c r="JF959" t="s">
        <v>28</v>
      </c>
      <c r="JG959" t="s">
        <v>28</v>
      </c>
    </row>
    <row r="960" spans="1:267" x14ac:dyDescent="0.25">
      <c r="J960" s="1"/>
      <c r="K960" s="1"/>
      <c r="L960" s="1"/>
      <c r="M960" s="1"/>
      <c r="N960" s="1">
        <f>IFERROR(IF(FIND(" - ",$J960)&gt;0,MID($J960,FIND(" - ",$J960)+3,LEN($J960)),""),"")</f>
      </c>
      <c r="P960" s="1"/>
      <c r="S960" t="s">
        <v>28</v>
      </c>
      <c r="U960">
        <f>IF(OR($S960="",$T960=""),"",IFERROR($S960/$T960,0))</f>
      </c>
      <c r="V960">
        <f>IF($S960="","",
IF($K960="","",
IF(ISNUMBER(SEARCH("exempt",LOWER($K960))),0,
$S960*(VALUE(SUBSTITUTE($K960,"%",""))/100))))</f>
      </c>
      <c r="AB960">
        <f>IF($S960="","",
SUM($S960,$V960,$Z960,$W960,$Y960)-
IF($AA960="",0,VALUE($AA960)))</f>
      </c>
      <c r="AJ960" t="s">
        <v>1831</v>
      </c>
      <c r="AR960">
        <f>IFERROR(LEFT($J960,FIND(" - ",$J960)-1),$J960)</f>
      </c>
      <c r="AU960">
        <f>IF($CJ960&gt;=1,INDEX($AS:$AS,$CI960+1),"")</f>
      </c>
      <c r="AV960">
        <f>IF($CJ960&gt;=2,INDEX($AS:$AS,$CI960+2),"")</f>
      </c>
      <c r="AW960">
        <f>IF($CJ960&gt;=3,INDEX($AS:$AS,$CI960+3),"")</f>
      </c>
      <c r="AX960">
        <f>IF($CJ960&gt;=4,INDEX($AS:$AS,$CI960+4),"")</f>
      </c>
      <c r="AY960">
        <f>IF($CJ960&gt;=5,INDEX($AS:$AS,$CI960+5),"")</f>
      </c>
      <c r="AZ960">
        <f>IF($CJ960&gt;=6,INDEX($AS:$AS,$CI960+6),"")</f>
      </c>
      <c r="BA960">
        <f>IF($CJ960&gt;=7,INDEX($AS:$AS,$CI960+7),"")</f>
      </c>
      <c r="BB960">
        <f>IF($CJ960&gt;=8,INDEX($AS:$AS,$CI960+8),"")</f>
      </c>
      <c r="BC960">
        <f>IF($CJ960&gt;=9,INDEX($AS:$AS,$CI960+9),"")</f>
      </c>
      <c r="BD960">
        <f>IF($CJ960&gt;=10,INDEX($AS:$AS,$CI960+10),"")</f>
      </c>
      <c r="BE960">
        <f>IF($CJ960&gt;=11,INDEX($AS:$AS,$CI960+11),"")</f>
      </c>
      <c r="BF960">
        <f>IF($CJ960&gt;=12,INDEX($AS:$AS,$CI960+12),"")</f>
      </c>
      <c r="BG960">
        <f>IF($CJ960&gt;=13,INDEX($AS:$AS,$CI960+13),"")</f>
      </c>
      <c r="BH960">
        <f>IF($CJ960&gt;=14,INDEX($AS:$AS,$CI960+14),"")</f>
      </c>
      <c r="BI960">
        <f>IF($CJ960&gt;=15,INDEX($AS:$AS,$CI960+15),"")</f>
      </c>
      <c r="BJ960">
        <f>IF($CJ960&gt;=16,INDEX($AS:$AS,$CI960+16),"")</f>
      </c>
      <c r="BK960">
        <f>IF($CJ960&gt;=17,INDEX($AS:$AS,$CI960+17),"")</f>
      </c>
      <c r="BL960">
        <f>IF($CJ960&gt;=18,INDEX($AS:$AS,$CI960+18),"")</f>
      </c>
      <c r="BM960">
        <f>IF($CJ960&gt;=19,INDEX($AS:$AS,$CI960+19),"")</f>
      </c>
      <c r="BN960">
        <f>IF($CJ960&gt;=20,INDEX($AS:$AS,$CI960+20),"")</f>
      </c>
      <c r="BO960">
        <f>IF($CJ960&gt;=21,INDEX($AS:$AS,$CI960+21),"")</f>
      </c>
      <c r="BP960">
        <f>IF($CJ960&gt;=22,INDEX($AS:$AS,$CI960+22),"")</f>
      </c>
      <c r="BQ960">
        <f>IF($CJ960&gt;=23,INDEX($AS:$AS,$CI960+23),"")</f>
      </c>
      <c r="BR960">
        <f>IF($CJ960&gt;=24,INDEX($AS:$AS,$CI960+24),"")</f>
      </c>
      <c r="BS960">
        <f>IF($CJ960&gt;=25,INDEX($AS:$AS,$CI960+25),"")</f>
      </c>
      <c r="BT960">
        <f>IF($CJ960&gt;=26,INDEX($AS:$AS,$CI960+26),"")</f>
      </c>
      <c r="BU960">
        <f>IF($CJ960&gt;=27,INDEX($AS:$AS,$CI960+27),"")</f>
      </c>
      <c r="BV960">
        <f>IF($CJ960&gt;=28,INDEX($AS:$AS,$CI960+28),"")</f>
      </c>
      <c r="BW960">
        <f>IF($CJ960&gt;=29,INDEX($AS:$AS,$CI960+29),"")</f>
      </c>
      <c r="BX960">
        <f>IF($CJ960&gt;=30,INDEX($AS:$AS,$CI960+30),"")</f>
      </c>
      <c r="BY960">
        <f>IF($CJ960&gt;=31,INDEX($AS:$AS,$CI960+31),"")</f>
      </c>
      <c r="BZ960">
        <f>IF($CJ960&gt;=32,INDEX($AS:$AS,$CI960+32),"")</f>
      </c>
      <c r="CA960">
        <f>IF($CJ960&gt;=33,INDEX($AS:$AS,$CI960+33),"")</f>
      </c>
      <c r="CB960">
        <f>IF($CJ960&gt;=34,INDEX($AS:$AS,$CI960+34),"")</f>
      </c>
      <c r="CC960">
        <f>IF($CJ960&gt;=35,INDEX($AS:$AS,$CI960+35),"")</f>
      </c>
      <c r="CD960">
        <f>IF($CJ960&gt;=36,INDEX($AS:$AS,$CI960+36),"")</f>
      </c>
      <c r="CE960">
        <f>IF($CJ960&gt;=37,INDEX($AS:$AS,$CI960+37),"")</f>
      </c>
      <c r="CF960">
        <f>IF($CJ960&gt;=38,INDEX($AS:$AS,$CI960+38),"")</f>
      </c>
      <c r="CG960">
        <f>IF($CJ960&gt;=39,INDEX($AS:$AS,$CI960+39),"")</f>
      </c>
      <c r="CH960">
        <f>IF($CJ960&gt;=40,INDEX($AS:$AS,$CI960+40),"")</f>
      </c>
      <c r="CI960">
        <f>IFERROR(MATCH($AR960,$AS$2:$AS$133,0)+1,0)</f>
      </c>
      <c r="CJ960">
        <f>IFERROR(INDEX($AT$2:$AT$133,MATCH($AR960,$AS$2:$AS$133,0)),0)</f>
      </c>
      <c r="CK960">
        <f>IFERROR(LEFT($O960,FIND(" - ",$O960)-1),$O960)</f>
      </c>
      <c r="CL960" t="s">
        <v>211</v>
      </c>
      <c r="CN960">
        <f>IF($DI960&gt;=1,INDEX($CL:$CL,$DH960+1),"")</f>
      </c>
      <c r="CO960">
        <f>IF($DI960&gt;=2,INDEX($CL:$CL,$DH960+2),"")</f>
      </c>
      <c r="CP960">
        <f>IF($DI960&gt;=3,INDEX($CL:$CL,$DH960+3),"")</f>
      </c>
      <c r="CQ960">
        <f>IF($DI960&gt;=4,INDEX($CL:$CL,$DH960+4),"")</f>
      </c>
      <c r="CR960">
        <f>IF($DI960&gt;=5,INDEX($CL:$CL,$DH960+5),"")</f>
      </c>
      <c r="CS960">
        <f>IF($DI960&gt;=6,INDEX($CL:$CL,$DH960+6),"")</f>
      </c>
      <c r="CT960">
        <f>IF($DI960&gt;=7,INDEX($CL:$CL,$DH960+7),"")</f>
      </c>
      <c r="CU960">
        <f>IF($DI960&gt;=8,INDEX($CL:$CL,$DH960+8),"")</f>
      </c>
      <c r="CV960">
        <f>IF($DI960&gt;=9,INDEX($CL:$CL,$DH960+9),"")</f>
      </c>
      <c r="CW960">
        <f>IF($DI960&gt;=10,INDEX($CL:$CL,$DH960+10),"")</f>
      </c>
      <c r="CX960">
        <f>IF($DI960&gt;=11,INDEX($CL:$CL,$DH960+11),"")</f>
      </c>
      <c r="CY960">
        <f>IF($DI960&gt;=12,INDEX($CL:$CL,$DH960+12),"")</f>
      </c>
      <c r="CZ960">
        <f>IF($DI960&gt;=13,INDEX($CL:$CL,$DH960+13),"")</f>
      </c>
      <c r="DA960">
        <f>IF($DI960&gt;=14,INDEX($CL:$CL,$DH960+14),"")</f>
      </c>
      <c r="DB960">
        <f>IF($DI960&gt;=15,INDEX($CL:$CL,$DH960+15),"")</f>
      </c>
      <c r="DC960">
        <f>IF($DI960&gt;=16,INDEX($CL:$CL,$DH960+16),"")</f>
      </c>
      <c r="DD960">
        <f>IF($DI960&gt;=17,INDEX($CL:$CL,$DH960+17),"")</f>
      </c>
      <c r="DE960">
        <f>IF($DI960&gt;=18,INDEX($CL:$CL,$DH960+18),"")</f>
      </c>
      <c r="DF960">
        <f>IF($DI960&gt;=19,INDEX($CL:$CL,$DH960+19),"")</f>
      </c>
      <c r="DG960">
        <f>IF($DI960&gt;=20,INDEX($CL:$CL,$DH960+20),"")</f>
      </c>
      <c r="DH960">
        <f>IFERROR(MATCH($CK960,$CL$2:$CL$1558,0)+1,0)</f>
      </c>
      <c r="DI960">
        <f>IFERROR(INDEX($CM$2:$CM$1558,MATCH($CK960,$CL$2:$CL$1558,0)),0)</f>
      </c>
      <c r="DJ960">
        <f>IFERROR(INDEX($AQ:$AQ,MATCH($K960,$AP:$AP,0))&amp;"","")</f>
      </c>
      <c r="DN960">
        <f>IF($GQ960&gt;=1,INDEX($DK:$DK,$GP960+1),"")</f>
      </c>
      <c r="DO960">
        <f>IF($GQ960&gt;=2,INDEX($DK:$DK,$GP960+2),"")</f>
      </c>
      <c r="DP960">
        <f>IF($GQ960&gt;=3,INDEX($DK:$DK,$GP960+3),"")</f>
      </c>
      <c r="DQ960">
        <f>IF($GQ960&gt;=4,INDEX($DK:$DK,$GP960+4),"")</f>
      </c>
      <c r="DR960">
        <f>IF($GQ960&gt;=5,INDEX($DK:$DK,$GP960+5),"")</f>
      </c>
      <c r="DS960">
        <f>IF($GQ960&gt;=6,INDEX($DK:$DK,$GP960+6),"")</f>
      </c>
      <c r="DT960">
        <f>IF($GQ960&gt;=7,INDEX($DK:$DK,$GP960+7),"")</f>
      </c>
      <c r="DU960">
        <f>IF($GQ960&gt;=8,INDEX($DK:$DK,$GP960+8),"")</f>
      </c>
      <c r="DV960">
        <f>IF($GQ960&gt;=9,INDEX($DK:$DK,$GP960+9),"")</f>
      </c>
      <c r="DW960">
        <f>IF($GQ960&gt;=10,INDEX($DK:$DK,$GP960+10),"")</f>
      </c>
      <c r="DX960">
        <f>IF($GQ960&gt;=11,INDEX($DK:$DK,$GP960+11),"")</f>
      </c>
      <c r="DY960">
        <f>IF($GQ960&gt;=12,INDEX($DK:$DK,$GP960+12),"")</f>
      </c>
      <c r="DZ960">
        <f>IF($GQ960&gt;=13,INDEX($DK:$DK,$GP960+13),"")</f>
      </c>
      <c r="EA960">
        <f>IF($GQ960&gt;=14,INDEX($DK:$DK,$GP960+14),"")</f>
      </c>
      <c r="EB960">
        <f>IF($GQ960&gt;=15,INDEX($DK:$DK,$GP960+15),"")</f>
      </c>
      <c r="EC960">
        <f>IF($GQ960&gt;=16,INDEX($DK:$DK,$GP960+16),"")</f>
      </c>
      <c r="ED960">
        <f>IF($GQ960&gt;=17,INDEX($DK:$DK,$GP960+17),"")</f>
      </c>
      <c r="EE960">
        <f>IF($GQ960&gt;=18,INDEX($DK:$DK,$GP960+18),"")</f>
      </c>
      <c r="EF960">
        <f>IF($GQ960&gt;=19,INDEX($DK:$DK,$GP960+19),"")</f>
      </c>
      <c r="EG960">
        <f>IF($GQ960&gt;=20,INDEX($DK:$DK,$GP960+20),"")</f>
      </c>
      <c r="EH960">
        <f>IF($GQ960&gt;=21,INDEX($DK:$DK,$GP960+21),"")</f>
      </c>
      <c r="EI960">
        <f>IF($GQ960&gt;=22,INDEX($DK:$DK,$GP960+22),"")</f>
      </c>
      <c r="EJ960">
        <f>IF($GQ960&gt;=23,INDEX($DK:$DK,$GP960+23),"")</f>
      </c>
      <c r="EK960">
        <f>IF($GQ960&gt;=24,INDEX($DK:$DK,$GP960+24),"")</f>
      </c>
      <c r="EL960">
        <f>IF($GQ960&gt;=25,INDEX($DK:$DK,$GP960+25),"")</f>
      </c>
      <c r="EM960">
        <f>IF($GQ960&gt;=26,INDEX($DK:$DK,$GP960+26),"")</f>
      </c>
      <c r="EN960">
        <f>IF($GQ960&gt;=27,INDEX($DK:$DK,$GP960+27),"")</f>
      </c>
      <c r="EO960">
        <f>IF($GQ960&gt;=28,INDEX($DK:$DK,$GP960+28),"")</f>
      </c>
      <c r="EP960">
        <f>IF($GQ960&gt;=29,INDEX($DK:$DK,$GP960+29),"")</f>
      </c>
      <c r="EQ960">
        <f>IF($GQ960&gt;=30,INDEX($DK:$DK,$GP960+30),"")</f>
      </c>
      <c r="ER960">
        <f>IF($GQ960&gt;=31,INDEX($DK:$DK,$GP960+31),"")</f>
      </c>
      <c r="ES960">
        <f>IF($GQ960&gt;=32,INDEX($DK:$DK,$GP960+32),"")</f>
      </c>
      <c r="ET960">
        <f>IF($GQ960&gt;=33,INDEX($DK:$DK,$GP960+33),"")</f>
      </c>
      <c r="EU960">
        <f>IF($GQ960&gt;=34,INDEX($DK:$DK,$GP960+34),"")</f>
      </c>
      <c r="EV960">
        <f>IF($GQ960&gt;=35,INDEX($DK:$DK,$GP960+35),"")</f>
      </c>
      <c r="EW960">
        <f>IF($GQ960&gt;=36,INDEX($DK:$DK,$GP960+36),"")</f>
      </c>
      <c r="EX960">
        <f>IF($GQ960&gt;=37,INDEX($DK:$DK,$GP960+37),"")</f>
      </c>
      <c r="EY960">
        <f>IF($GQ960&gt;=38,INDEX($DK:$DK,$GP960+38),"")</f>
      </c>
      <c r="EZ960">
        <f>IF($GQ960&gt;=39,INDEX($DK:$DK,$GP960+39),"")</f>
      </c>
      <c r="FA960">
        <f>IF($GQ960&gt;=40,INDEX($DK:$DK,$GP960+40),"")</f>
      </c>
      <c r="FB960">
        <f>IF($GQ960&gt;=1,INDEX($DL:$DL,$GP960+1),"")</f>
      </c>
      <c r="FC960">
        <f>IF($GQ960&gt;=2,INDEX($DL:$DL,$GP960+2),"")</f>
      </c>
      <c r="FD960">
        <f>IF($GQ960&gt;=3,INDEX($DL:$DL,$GP960+3),"")</f>
      </c>
      <c r="FE960">
        <f>IF($GQ960&gt;=4,INDEX($DL:$DL,$GP960+4),"")</f>
      </c>
      <c r="FF960">
        <f>IF($GQ960&gt;=5,INDEX($DL:$DL,$GP960+5),"")</f>
      </c>
      <c r="FG960">
        <f>IF($GQ960&gt;=6,INDEX($DL:$DL,$GP960+6),"")</f>
      </c>
      <c r="FH960">
        <f>IF($GQ960&gt;=7,INDEX($DL:$DL,$GP960+7),"")</f>
      </c>
      <c r="FI960">
        <f>IF($GQ960&gt;=8,INDEX($DL:$DL,$GP960+8),"")</f>
      </c>
      <c r="FJ960">
        <f>IF($GQ960&gt;=9,INDEX($DL:$DL,$GP960+9),"")</f>
      </c>
      <c r="FK960">
        <f>IF($GQ960&gt;=10,INDEX($DL:$DL,$GP960+10),"")</f>
      </c>
      <c r="FL960">
        <f>IF($GQ960&gt;=11,INDEX($DL:$DL,$GP960+11),"")</f>
      </c>
      <c r="FM960">
        <f>IF($GQ960&gt;=12,INDEX($DL:$DL,$GP960+12),"")</f>
      </c>
      <c r="FN960">
        <f>IF($GQ960&gt;=13,INDEX($DL:$DL,$GP960+13),"")</f>
      </c>
      <c r="FO960">
        <f>IF($GQ960&gt;=14,INDEX($DL:$DL,$GP960+14),"")</f>
      </c>
      <c r="FP960">
        <f>IF($GQ960&gt;=15,INDEX($DL:$DL,$GP960+15),"")</f>
      </c>
      <c r="FQ960">
        <f>IF($GQ960&gt;=16,INDEX($DL:$DL,$GP960+16),"")</f>
      </c>
      <c r="FR960">
        <f>IF($GQ960&gt;=17,INDEX($DL:$DL,$GP960+17),"")</f>
      </c>
      <c r="FS960">
        <f>IF($GQ960&gt;=18,INDEX($DL:$DL,$GP960+18),"")</f>
      </c>
      <c r="FT960">
        <f>IF($GQ960&gt;=19,INDEX($DL:$DL,$GP960+19),"")</f>
      </c>
      <c r="FU960">
        <f>IF($GQ960&gt;=20,INDEX($DL:$DL,$GP960+20),"")</f>
      </c>
      <c r="FV960">
        <f>IF($GQ960&gt;=21,INDEX($DL:$DL,$GP960+21),"")</f>
      </c>
      <c r="FW960">
        <f>IF($GQ960&gt;=22,INDEX($DL:$DL,$GP960+22),"")</f>
      </c>
      <c r="FX960">
        <f>IF($GQ960&gt;=23,INDEX($DL:$DL,$GP960+23),"")</f>
      </c>
      <c r="FY960">
        <f>IF($GQ960&gt;=24,INDEX($DL:$DL,$GP960+24),"")</f>
      </c>
      <c r="FZ960">
        <f>IF($GQ960&gt;=25,INDEX($DL:$DL,$GP960+25),"")</f>
      </c>
      <c r="GA960">
        <f>IF($GQ960&gt;=26,INDEX($DL:$DL,$GP960+26),"")</f>
      </c>
      <c r="GB960">
        <f>IF($GQ960&gt;=27,INDEX($DL:$DL,$GP960+27),"")</f>
      </c>
      <c r="GC960">
        <f>IF($GQ960&gt;=28,INDEX($DL:$DL,$GP960+28),"")</f>
      </c>
      <c r="GD960">
        <f>IF($GQ960&gt;=29,INDEX($DL:$DL,$GP960+29),"")</f>
      </c>
      <c r="GE960">
        <f>IF($GQ960&gt;=30,INDEX($DL:$DL,$GP960+30),"")</f>
      </c>
      <c r="GF960">
        <f>IF($GQ960&gt;=31,INDEX($DL:$DL,$GP960+31),"")</f>
      </c>
      <c r="GG960">
        <f>IF($GQ960&gt;=32,INDEX($DL:$DL,$GP960+32),"")</f>
      </c>
      <c r="GH960">
        <f>IF($GQ960&gt;=33,INDEX($DL:$DL,$GP960+33),"")</f>
      </c>
      <c r="GI960">
        <f>IF($GQ960&gt;=34,INDEX($DL:$DL,$GP960+34),"")</f>
      </c>
      <c r="GJ960">
        <f>IF($GQ960&gt;=35,INDEX($DL:$DL,$GP960+35),"")</f>
      </c>
      <c r="GK960">
        <f>IF($GQ960&gt;=36,INDEX($DL:$DL,$GP960+36),"")</f>
      </c>
      <c r="GL960">
        <f>IF($GQ960&gt;=37,INDEX($DL:$DL,$GP960+37),"")</f>
      </c>
      <c r="GM960">
        <f>IF($GQ960&gt;=38,INDEX($DL:$DL,$GP960+38),"")</f>
      </c>
      <c r="GN960">
        <f>IF($GQ960&gt;=39,INDEX($DL:$DL,$GP960+39),"")</f>
      </c>
      <c r="GO960">
        <f>IF($GQ960&gt;=40,INDEX($DL:$DL,$GP960+40),"")</f>
      </c>
      <c r="GP960">
        <f>IFERROR(MATCH($DJ960,$DK$2:$DK$148,0)+1,0)</f>
      </c>
      <c r="GQ960">
        <f>IFERROR(INDEX($DM$2:$DM$148,MATCH($DJ960,$DK$2:$DK$148,0)),0)</f>
      </c>
      <c r="GR960">
        <f>IFERROR(MATCH($L960,$DN$960:$FA$960,0),0)</f>
      </c>
      <c r="GS960">
        <f>IF($GR960&gt;0,INDEX($FB$960:$GO$960,$GR960),"")</f>
      </c>
      <c r="GV960">
        <f>IF($JE960&gt;=1,INDEX($GT:$GT,$JD960+1),"")</f>
      </c>
      <c r="GW960">
        <f>IF($JE960&gt;=2,INDEX($GT:$GT,$JD960+2),"")</f>
      </c>
      <c r="GX960">
        <f>IF($JE960&gt;=3,INDEX($GT:$GT,$JD960+3),"")</f>
      </c>
      <c r="GY960">
        <f>IF($JE960&gt;=4,INDEX($GT:$GT,$JD960+4),"")</f>
      </c>
      <c r="GZ960">
        <f>IF($JE960&gt;=5,INDEX($GT:$GT,$JD960+5),"")</f>
      </c>
      <c r="HA960">
        <f>IF($JE960&gt;=6,INDEX($GT:$GT,$JD960+6),"")</f>
      </c>
      <c r="HB960">
        <f>IF($JE960&gt;=7,INDEX($GT:$GT,$JD960+7),"")</f>
      </c>
      <c r="HC960">
        <f>IF($JE960&gt;=8,INDEX($GT:$GT,$JD960+8),"")</f>
      </c>
      <c r="HD960">
        <f>IF($JE960&gt;=9,INDEX($GT:$GT,$JD960+9),"")</f>
      </c>
      <c r="HE960">
        <f>IF($JE960&gt;=10,INDEX($GT:$GT,$JD960+10),"")</f>
      </c>
      <c r="HF960">
        <f>IF($JE960&gt;=11,INDEX($GT:$GT,$JD960+11),"")</f>
      </c>
      <c r="HG960">
        <f>IF($JE960&gt;=12,INDEX($GT:$GT,$JD960+12),"")</f>
      </c>
      <c r="HH960">
        <f>IF($JE960&gt;=13,INDEX($GT:$GT,$JD960+13),"")</f>
      </c>
      <c r="HI960">
        <f>IF($JE960&gt;=14,INDEX($GT:$GT,$JD960+14),"")</f>
      </c>
      <c r="HJ960">
        <f>IF($JE960&gt;=15,INDEX($GT:$GT,$JD960+15),"")</f>
      </c>
      <c r="HK960">
        <f>IF($JE960&gt;=16,INDEX($GT:$GT,$JD960+16),"")</f>
      </c>
      <c r="HL960">
        <f>IF($JE960&gt;=17,INDEX($GT:$GT,$JD960+17),"")</f>
      </c>
      <c r="HM960">
        <f>IF($JE960&gt;=18,INDEX($GT:$GT,$JD960+18),"")</f>
      </c>
      <c r="HN960">
        <f>IF($JE960&gt;=19,INDEX($GT:$GT,$JD960+19),"")</f>
      </c>
      <c r="HO960">
        <f>IF($JE960&gt;=20,INDEX($GT:$GT,$JD960+20),"")</f>
      </c>
      <c r="HP960">
        <f>IF($JE960&gt;=21,INDEX($GT:$GT,$JD960+21),"")</f>
      </c>
      <c r="HQ960">
        <f>IF($JE960&gt;=22,INDEX($GT:$GT,$JD960+22),"")</f>
      </c>
      <c r="HR960">
        <f>IF($JE960&gt;=23,INDEX($GT:$GT,$JD960+23),"")</f>
      </c>
      <c r="HS960">
        <f>IF($JE960&gt;=24,INDEX($GT:$GT,$JD960+24),"")</f>
      </c>
      <c r="HT960">
        <f>IF($JE960&gt;=25,INDEX($GT:$GT,$JD960+25),"")</f>
      </c>
      <c r="HU960">
        <f>IF($JE960&gt;=26,INDEX($GT:$GT,$JD960+26),"")</f>
      </c>
      <c r="HV960">
        <f>IF($JE960&gt;=27,INDEX($GT:$GT,$JD960+27),"")</f>
      </c>
      <c r="HW960">
        <f>IF($JE960&gt;=28,INDEX($GT:$GT,$JD960+28),"")</f>
      </c>
      <c r="HX960">
        <f>IF($JE960&gt;=29,INDEX($GT:$GT,$JD960+29),"")</f>
      </c>
      <c r="HY960">
        <f>IF($JE960&gt;=30,INDEX($GT:$GT,$JD960+30),"")</f>
      </c>
      <c r="HZ960">
        <f>IF($JE960&gt;=31,INDEX($GT:$GT,$JD960+31),"")</f>
      </c>
      <c r="IA960">
        <f>IF($JE960&gt;=32,INDEX($GT:$GT,$JD960+32),"")</f>
      </c>
      <c r="IB960">
        <f>IF($JE960&gt;=33,INDEX($GT:$GT,$JD960+33),"")</f>
      </c>
      <c r="IC960">
        <f>IF($JE960&gt;=34,INDEX($GT:$GT,$JD960+34),"")</f>
      </c>
      <c r="ID960">
        <f>IF($JE960&gt;=35,INDEX($GT:$GT,$JD960+35),"")</f>
      </c>
      <c r="IE960">
        <f>IF($JE960&gt;=36,INDEX($GT:$GT,$JD960+36),"")</f>
      </c>
      <c r="IF960">
        <f>IF($JE960&gt;=37,INDEX($GT:$GT,$JD960+37),"")</f>
      </c>
      <c r="IG960">
        <f>IF($JE960&gt;=38,INDEX($GT:$GT,$JD960+38),"")</f>
      </c>
      <c r="IH960">
        <f>IF($JE960&gt;=39,INDEX($GT:$GT,$JD960+39),"")</f>
      </c>
      <c r="II960">
        <f>IF($JE960&gt;=40,INDEX($GT:$GT,$JD960+40),"")</f>
      </c>
      <c r="IJ960">
        <f>IF($JE960&gt;=41,INDEX($GT:$GT,$JD960+41),"")</f>
      </c>
      <c r="IK960">
        <f>IF($JE960&gt;=42,INDEX($GT:$GT,$JD960+42),"")</f>
      </c>
      <c r="IL960">
        <f>IF($JE960&gt;=43,INDEX($GT:$GT,$JD960+43),"")</f>
      </c>
      <c r="IM960">
        <f>IF($JE960&gt;=44,INDEX($GT:$GT,$JD960+44),"")</f>
      </c>
      <c r="IN960">
        <f>IF($JE960&gt;=45,INDEX($GT:$GT,$JD960+45),"")</f>
      </c>
      <c r="IO960">
        <f>IF($JE960&gt;=46,INDEX($GT:$GT,$JD960+46),"")</f>
      </c>
      <c r="IP960">
        <f>IF($JE960&gt;=47,INDEX($GT:$GT,$JD960+47),"")</f>
      </c>
      <c r="IQ960">
        <f>IF($JE960&gt;=48,INDEX($GT:$GT,$JD960+48),"")</f>
      </c>
      <c r="IR960">
        <f>IF($JE960&gt;=49,INDEX($GT:$GT,$JD960+49),"")</f>
      </c>
      <c r="IS960">
        <f>IF($JE960&gt;=50,INDEX($GT:$GT,$JD960+50),"")</f>
      </c>
      <c r="IT960">
        <f>IF($JE960&gt;=51,INDEX($GT:$GT,$JD960+51),"")</f>
      </c>
      <c r="IU960">
        <f>IF($JE960&gt;=52,INDEX($GT:$GT,$JD960+52),"")</f>
      </c>
      <c r="IV960">
        <f>IF($JE960&gt;=53,INDEX($GT:$GT,$JD960+53),"")</f>
      </c>
      <c r="IW960">
        <f>IF($JE960&gt;=54,INDEX($GT:$GT,$JD960+54),"")</f>
      </c>
      <c r="IX960">
        <f>IF($JE960&gt;=55,INDEX($GT:$GT,$JD960+55),"")</f>
      </c>
      <c r="IY960">
        <f>IF($JE960&gt;=56,INDEX($GT:$GT,$JD960+56),"")</f>
      </c>
      <c r="IZ960">
        <f>IF($JE960&gt;=57,INDEX($GT:$GT,$JD960+57),"")</f>
      </c>
      <c r="JA960">
        <f>IF($JE960&gt;=58,INDEX($GT:$GT,$JD960+58),"")</f>
      </c>
      <c r="JB960">
        <f>IF($JE960&gt;=59,INDEX($GT:$GT,$JD960+59),"")</f>
      </c>
      <c r="JC960">
        <f>IF($JE960&gt;=60,INDEX($GT:$GT,$JD960+60),"")</f>
      </c>
      <c r="JD960">
        <f>IFERROR(MATCH($GS960,$GT$2:$GT$322,0)+1,0)</f>
      </c>
      <c r="JE960">
        <f>IFERROR(INDEX($GU$2:$GU$322,MATCH($GS960,$GT$2:$GT$322,0)),0)</f>
      </c>
      <c r="JF960" t="s">
        <v>28</v>
      </c>
      <c r="JG960" t="s">
        <v>28</v>
      </c>
    </row>
    <row r="961" spans="1:267" x14ac:dyDescent="0.25">
      <c r="J961" s="1"/>
      <c r="K961" s="1"/>
      <c r="L961" s="1"/>
      <c r="M961" s="1"/>
      <c r="N961" s="1">
        <f>IFERROR(IF(FIND(" - ",$J961)&gt;0,MID($J961,FIND(" - ",$J961)+3,LEN($J961)),""),"")</f>
      </c>
      <c r="P961" s="1"/>
      <c r="S961" t="s">
        <v>28</v>
      </c>
      <c r="U961">
        <f>IF(OR($S961="",$T961=""),"",IFERROR($S961/$T961,0))</f>
      </c>
      <c r="V961">
        <f>IF($S961="","",
IF($K961="","",
IF(ISNUMBER(SEARCH("exempt",LOWER($K961))),0,
$S961*(VALUE(SUBSTITUTE($K961,"%",""))/100))))</f>
      </c>
      <c r="AB961">
        <f>IF($S961="","",
SUM($S961,$V961,$Z961,$W961,$Y961)-
IF($AA961="",0,VALUE($AA961)))</f>
      </c>
      <c r="AJ961" t="s">
        <v>1832</v>
      </c>
      <c r="AR961">
        <f>IFERROR(LEFT($J961,FIND(" - ",$J961)-1),$J961)</f>
      </c>
      <c r="AU961">
        <f>IF($CJ961&gt;=1,INDEX($AS:$AS,$CI961+1),"")</f>
      </c>
      <c r="AV961">
        <f>IF($CJ961&gt;=2,INDEX($AS:$AS,$CI961+2),"")</f>
      </c>
      <c r="AW961">
        <f>IF($CJ961&gt;=3,INDEX($AS:$AS,$CI961+3),"")</f>
      </c>
      <c r="AX961">
        <f>IF($CJ961&gt;=4,INDEX($AS:$AS,$CI961+4),"")</f>
      </c>
      <c r="AY961">
        <f>IF($CJ961&gt;=5,INDEX($AS:$AS,$CI961+5),"")</f>
      </c>
      <c r="AZ961">
        <f>IF($CJ961&gt;=6,INDEX($AS:$AS,$CI961+6),"")</f>
      </c>
      <c r="BA961">
        <f>IF($CJ961&gt;=7,INDEX($AS:$AS,$CI961+7),"")</f>
      </c>
      <c r="BB961">
        <f>IF($CJ961&gt;=8,INDEX($AS:$AS,$CI961+8),"")</f>
      </c>
      <c r="BC961">
        <f>IF($CJ961&gt;=9,INDEX($AS:$AS,$CI961+9),"")</f>
      </c>
      <c r="BD961">
        <f>IF($CJ961&gt;=10,INDEX($AS:$AS,$CI961+10),"")</f>
      </c>
      <c r="BE961">
        <f>IF($CJ961&gt;=11,INDEX($AS:$AS,$CI961+11),"")</f>
      </c>
      <c r="BF961">
        <f>IF($CJ961&gt;=12,INDEX($AS:$AS,$CI961+12),"")</f>
      </c>
      <c r="BG961">
        <f>IF($CJ961&gt;=13,INDEX($AS:$AS,$CI961+13),"")</f>
      </c>
      <c r="BH961">
        <f>IF($CJ961&gt;=14,INDEX($AS:$AS,$CI961+14),"")</f>
      </c>
      <c r="BI961">
        <f>IF($CJ961&gt;=15,INDEX($AS:$AS,$CI961+15),"")</f>
      </c>
      <c r="BJ961">
        <f>IF($CJ961&gt;=16,INDEX($AS:$AS,$CI961+16),"")</f>
      </c>
      <c r="BK961">
        <f>IF($CJ961&gt;=17,INDEX($AS:$AS,$CI961+17),"")</f>
      </c>
      <c r="BL961">
        <f>IF($CJ961&gt;=18,INDEX($AS:$AS,$CI961+18),"")</f>
      </c>
      <c r="BM961">
        <f>IF($CJ961&gt;=19,INDEX($AS:$AS,$CI961+19),"")</f>
      </c>
      <c r="BN961">
        <f>IF($CJ961&gt;=20,INDEX($AS:$AS,$CI961+20),"")</f>
      </c>
      <c r="BO961">
        <f>IF($CJ961&gt;=21,INDEX($AS:$AS,$CI961+21),"")</f>
      </c>
      <c r="BP961">
        <f>IF($CJ961&gt;=22,INDEX($AS:$AS,$CI961+22),"")</f>
      </c>
      <c r="BQ961">
        <f>IF($CJ961&gt;=23,INDEX($AS:$AS,$CI961+23),"")</f>
      </c>
      <c r="BR961">
        <f>IF($CJ961&gt;=24,INDEX($AS:$AS,$CI961+24),"")</f>
      </c>
      <c r="BS961">
        <f>IF($CJ961&gt;=25,INDEX($AS:$AS,$CI961+25),"")</f>
      </c>
      <c r="BT961">
        <f>IF($CJ961&gt;=26,INDEX($AS:$AS,$CI961+26),"")</f>
      </c>
      <c r="BU961">
        <f>IF($CJ961&gt;=27,INDEX($AS:$AS,$CI961+27),"")</f>
      </c>
      <c r="BV961">
        <f>IF($CJ961&gt;=28,INDEX($AS:$AS,$CI961+28),"")</f>
      </c>
      <c r="BW961">
        <f>IF($CJ961&gt;=29,INDEX($AS:$AS,$CI961+29),"")</f>
      </c>
      <c r="BX961">
        <f>IF($CJ961&gt;=30,INDEX($AS:$AS,$CI961+30),"")</f>
      </c>
      <c r="BY961">
        <f>IF($CJ961&gt;=31,INDEX($AS:$AS,$CI961+31),"")</f>
      </c>
      <c r="BZ961">
        <f>IF($CJ961&gt;=32,INDEX($AS:$AS,$CI961+32),"")</f>
      </c>
      <c r="CA961">
        <f>IF($CJ961&gt;=33,INDEX($AS:$AS,$CI961+33),"")</f>
      </c>
      <c r="CB961">
        <f>IF($CJ961&gt;=34,INDEX($AS:$AS,$CI961+34),"")</f>
      </c>
      <c r="CC961">
        <f>IF($CJ961&gt;=35,INDEX($AS:$AS,$CI961+35),"")</f>
      </c>
      <c r="CD961">
        <f>IF($CJ961&gt;=36,INDEX($AS:$AS,$CI961+36),"")</f>
      </c>
      <c r="CE961">
        <f>IF($CJ961&gt;=37,INDEX($AS:$AS,$CI961+37),"")</f>
      </c>
      <c r="CF961">
        <f>IF($CJ961&gt;=38,INDEX($AS:$AS,$CI961+38),"")</f>
      </c>
      <c r="CG961">
        <f>IF($CJ961&gt;=39,INDEX($AS:$AS,$CI961+39),"")</f>
      </c>
      <c r="CH961">
        <f>IF($CJ961&gt;=40,INDEX($AS:$AS,$CI961+40),"")</f>
      </c>
      <c r="CI961">
        <f>IFERROR(MATCH($AR961,$AS$2:$AS$133,0)+1,0)</f>
      </c>
      <c r="CJ961">
        <f>IFERROR(INDEX($AT$2:$AT$133,MATCH($AR961,$AS$2:$AS$133,0)),0)</f>
      </c>
      <c r="CK961">
        <f>IFERROR(LEFT($O961,FIND(" - ",$O961)-1),$O961)</f>
      </c>
      <c r="CL961" t="s">
        <v>1833</v>
      </c>
      <c r="CM961">
        <v>1</v>
      </c>
      <c r="CN961">
        <f>IF($DI961&gt;=1,INDEX($CL:$CL,$DH961+1),"")</f>
      </c>
      <c r="CO961">
        <f>IF($DI961&gt;=2,INDEX($CL:$CL,$DH961+2),"")</f>
      </c>
      <c r="CP961">
        <f>IF($DI961&gt;=3,INDEX($CL:$CL,$DH961+3),"")</f>
      </c>
      <c r="CQ961">
        <f>IF($DI961&gt;=4,INDEX($CL:$CL,$DH961+4),"")</f>
      </c>
      <c r="CR961">
        <f>IF($DI961&gt;=5,INDEX($CL:$CL,$DH961+5),"")</f>
      </c>
      <c r="CS961">
        <f>IF($DI961&gt;=6,INDEX($CL:$CL,$DH961+6),"")</f>
      </c>
      <c r="CT961">
        <f>IF($DI961&gt;=7,INDEX($CL:$CL,$DH961+7),"")</f>
      </c>
      <c r="CU961">
        <f>IF($DI961&gt;=8,INDEX($CL:$CL,$DH961+8),"")</f>
      </c>
      <c r="CV961">
        <f>IF($DI961&gt;=9,INDEX($CL:$CL,$DH961+9),"")</f>
      </c>
      <c r="CW961">
        <f>IF($DI961&gt;=10,INDEX($CL:$CL,$DH961+10),"")</f>
      </c>
      <c r="CX961">
        <f>IF($DI961&gt;=11,INDEX($CL:$CL,$DH961+11),"")</f>
      </c>
      <c r="CY961">
        <f>IF($DI961&gt;=12,INDEX($CL:$CL,$DH961+12),"")</f>
      </c>
      <c r="CZ961">
        <f>IF($DI961&gt;=13,INDEX($CL:$CL,$DH961+13),"")</f>
      </c>
      <c r="DA961">
        <f>IF($DI961&gt;=14,INDEX($CL:$CL,$DH961+14),"")</f>
      </c>
      <c r="DB961">
        <f>IF($DI961&gt;=15,INDEX($CL:$CL,$DH961+15),"")</f>
      </c>
      <c r="DC961">
        <f>IF($DI961&gt;=16,INDEX($CL:$CL,$DH961+16),"")</f>
      </c>
      <c r="DD961">
        <f>IF($DI961&gt;=17,INDEX($CL:$CL,$DH961+17),"")</f>
      </c>
      <c r="DE961">
        <f>IF($DI961&gt;=18,INDEX($CL:$CL,$DH961+18),"")</f>
      </c>
      <c r="DF961">
        <f>IF($DI961&gt;=19,INDEX($CL:$CL,$DH961+19),"")</f>
      </c>
      <c r="DG961">
        <f>IF($DI961&gt;=20,INDEX($CL:$CL,$DH961+20),"")</f>
      </c>
      <c r="DH961">
        <f>IFERROR(MATCH($CK961,$CL$2:$CL$1558,0)+1,0)</f>
      </c>
      <c r="DI961">
        <f>IFERROR(INDEX($CM$2:$CM$1558,MATCH($CK961,$CL$2:$CL$1558,0)),0)</f>
      </c>
      <c r="DJ961">
        <f>IFERROR(INDEX($AQ:$AQ,MATCH($K961,$AP:$AP,0))&amp;"","")</f>
      </c>
      <c r="DN961">
        <f>IF($GQ961&gt;=1,INDEX($DK:$DK,$GP961+1),"")</f>
      </c>
      <c r="DO961">
        <f>IF($GQ961&gt;=2,INDEX($DK:$DK,$GP961+2),"")</f>
      </c>
      <c r="DP961">
        <f>IF($GQ961&gt;=3,INDEX($DK:$DK,$GP961+3),"")</f>
      </c>
      <c r="DQ961">
        <f>IF($GQ961&gt;=4,INDEX($DK:$DK,$GP961+4),"")</f>
      </c>
      <c r="DR961">
        <f>IF($GQ961&gt;=5,INDEX($DK:$DK,$GP961+5),"")</f>
      </c>
      <c r="DS961">
        <f>IF($GQ961&gt;=6,INDEX($DK:$DK,$GP961+6),"")</f>
      </c>
      <c r="DT961">
        <f>IF($GQ961&gt;=7,INDEX($DK:$DK,$GP961+7),"")</f>
      </c>
      <c r="DU961">
        <f>IF($GQ961&gt;=8,INDEX($DK:$DK,$GP961+8),"")</f>
      </c>
      <c r="DV961">
        <f>IF($GQ961&gt;=9,INDEX($DK:$DK,$GP961+9),"")</f>
      </c>
      <c r="DW961">
        <f>IF($GQ961&gt;=10,INDEX($DK:$DK,$GP961+10),"")</f>
      </c>
      <c r="DX961">
        <f>IF($GQ961&gt;=11,INDEX($DK:$DK,$GP961+11),"")</f>
      </c>
      <c r="DY961">
        <f>IF($GQ961&gt;=12,INDEX($DK:$DK,$GP961+12),"")</f>
      </c>
      <c r="DZ961">
        <f>IF($GQ961&gt;=13,INDEX($DK:$DK,$GP961+13),"")</f>
      </c>
      <c r="EA961">
        <f>IF($GQ961&gt;=14,INDEX($DK:$DK,$GP961+14),"")</f>
      </c>
      <c r="EB961">
        <f>IF($GQ961&gt;=15,INDEX($DK:$DK,$GP961+15),"")</f>
      </c>
      <c r="EC961">
        <f>IF($GQ961&gt;=16,INDEX($DK:$DK,$GP961+16),"")</f>
      </c>
      <c r="ED961">
        <f>IF($GQ961&gt;=17,INDEX($DK:$DK,$GP961+17),"")</f>
      </c>
      <c r="EE961">
        <f>IF($GQ961&gt;=18,INDEX($DK:$DK,$GP961+18),"")</f>
      </c>
      <c r="EF961">
        <f>IF($GQ961&gt;=19,INDEX($DK:$DK,$GP961+19),"")</f>
      </c>
      <c r="EG961">
        <f>IF($GQ961&gt;=20,INDEX($DK:$DK,$GP961+20),"")</f>
      </c>
      <c r="EH961">
        <f>IF($GQ961&gt;=21,INDEX($DK:$DK,$GP961+21),"")</f>
      </c>
      <c r="EI961">
        <f>IF($GQ961&gt;=22,INDEX($DK:$DK,$GP961+22),"")</f>
      </c>
      <c r="EJ961">
        <f>IF($GQ961&gt;=23,INDEX($DK:$DK,$GP961+23),"")</f>
      </c>
      <c r="EK961">
        <f>IF($GQ961&gt;=24,INDEX($DK:$DK,$GP961+24),"")</f>
      </c>
      <c r="EL961">
        <f>IF($GQ961&gt;=25,INDEX($DK:$DK,$GP961+25),"")</f>
      </c>
      <c r="EM961">
        <f>IF($GQ961&gt;=26,INDEX($DK:$DK,$GP961+26),"")</f>
      </c>
      <c r="EN961">
        <f>IF($GQ961&gt;=27,INDEX($DK:$DK,$GP961+27),"")</f>
      </c>
      <c r="EO961">
        <f>IF($GQ961&gt;=28,INDEX($DK:$DK,$GP961+28),"")</f>
      </c>
      <c r="EP961">
        <f>IF($GQ961&gt;=29,INDEX($DK:$DK,$GP961+29),"")</f>
      </c>
      <c r="EQ961">
        <f>IF($GQ961&gt;=30,INDEX($DK:$DK,$GP961+30),"")</f>
      </c>
      <c r="ER961">
        <f>IF($GQ961&gt;=31,INDEX($DK:$DK,$GP961+31),"")</f>
      </c>
      <c r="ES961">
        <f>IF($GQ961&gt;=32,INDEX($DK:$DK,$GP961+32),"")</f>
      </c>
      <c r="ET961">
        <f>IF($GQ961&gt;=33,INDEX($DK:$DK,$GP961+33),"")</f>
      </c>
      <c r="EU961">
        <f>IF($GQ961&gt;=34,INDEX($DK:$DK,$GP961+34),"")</f>
      </c>
      <c r="EV961">
        <f>IF($GQ961&gt;=35,INDEX($DK:$DK,$GP961+35),"")</f>
      </c>
      <c r="EW961">
        <f>IF($GQ961&gt;=36,INDEX($DK:$DK,$GP961+36),"")</f>
      </c>
      <c r="EX961">
        <f>IF($GQ961&gt;=37,INDEX($DK:$DK,$GP961+37),"")</f>
      </c>
      <c r="EY961">
        <f>IF($GQ961&gt;=38,INDEX($DK:$DK,$GP961+38),"")</f>
      </c>
      <c r="EZ961">
        <f>IF($GQ961&gt;=39,INDEX($DK:$DK,$GP961+39),"")</f>
      </c>
      <c r="FA961">
        <f>IF($GQ961&gt;=40,INDEX($DK:$DK,$GP961+40),"")</f>
      </c>
      <c r="FB961">
        <f>IF($GQ961&gt;=1,INDEX($DL:$DL,$GP961+1),"")</f>
      </c>
      <c r="FC961">
        <f>IF($GQ961&gt;=2,INDEX($DL:$DL,$GP961+2),"")</f>
      </c>
      <c r="FD961">
        <f>IF($GQ961&gt;=3,INDEX($DL:$DL,$GP961+3),"")</f>
      </c>
      <c r="FE961">
        <f>IF($GQ961&gt;=4,INDEX($DL:$DL,$GP961+4),"")</f>
      </c>
      <c r="FF961">
        <f>IF($GQ961&gt;=5,INDEX($DL:$DL,$GP961+5),"")</f>
      </c>
      <c r="FG961">
        <f>IF($GQ961&gt;=6,INDEX($DL:$DL,$GP961+6),"")</f>
      </c>
      <c r="FH961">
        <f>IF($GQ961&gt;=7,INDEX($DL:$DL,$GP961+7),"")</f>
      </c>
      <c r="FI961">
        <f>IF($GQ961&gt;=8,INDEX($DL:$DL,$GP961+8),"")</f>
      </c>
      <c r="FJ961">
        <f>IF($GQ961&gt;=9,INDEX($DL:$DL,$GP961+9),"")</f>
      </c>
      <c r="FK961">
        <f>IF($GQ961&gt;=10,INDEX($DL:$DL,$GP961+10),"")</f>
      </c>
      <c r="FL961">
        <f>IF($GQ961&gt;=11,INDEX($DL:$DL,$GP961+11),"")</f>
      </c>
      <c r="FM961">
        <f>IF($GQ961&gt;=12,INDEX($DL:$DL,$GP961+12),"")</f>
      </c>
      <c r="FN961">
        <f>IF($GQ961&gt;=13,INDEX($DL:$DL,$GP961+13),"")</f>
      </c>
      <c r="FO961">
        <f>IF($GQ961&gt;=14,INDEX($DL:$DL,$GP961+14),"")</f>
      </c>
      <c r="FP961">
        <f>IF($GQ961&gt;=15,INDEX($DL:$DL,$GP961+15),"")</f>
      </c>
      <c r="FQ961">
        <f>IF($GQ961&gt;=16,INDEX($DL:$DL,$GP961+16),"")</f>
      </c>
      <c r="FR961">
        <f>IF($GQ961&gt;=17,INDEX($DL:$DL,$GP961+17),"")</f>
      </c>
      <c r="FS961">
        <f>IF($GQ961&gt;=18,INDEX($DL:$DL,$GP961+18),"")</f>
      </c>
      <c r="FT961">
        <f>IF($GQ961&gt;=19,INDEX($DL:$DL,$GP961+19),"")</f>
      </c>
      <c r="FU961">
        <f>IF($GQ961&gt;=20,INDEX($DL:$DL,$GP961+20),"")</f>
      </c>
      <c r="FV961">
        <f>IF($GQ961&gt;=21,INDEX($DL:$DL,$GP961+21),"")</f>
      </c>
      <c r="FW961">
        <f>IF($GQ961&gt;=22,INDEX($DL:$DL,$GP961+22),"")</f>
      </c>
      <c r="FX961">
        <f>IF($GQ961&gt;=23,INDEX($DL:$DL,$GP961+23),"")</f>
      </c>
      <c r="FY961">
        <f>IF($GQ961&gt;=24,INDEX($DL:$DL,$GP961+24),"")</f>
      </c>
      <c r="FZ961">
        <f>IF($GQ961&gt;=25,INDEX($DL:$DL,$GP961+25),"")</f>
      </c>
      <c r="GA961">
        <f>IF($GQ961&gt;=26,INDEX($DL:$DL,$GP961+26),"")</f>
      </c>
      <c r="GB961">
        <f>IF($GQ961&gt;=27,INDEX($DL:$DL,$GP961+27),"")</f>
      </c>
      <c r="GC961">
        <f>IF($GQ961&gt;=28,INDEX($DL:$DL,$GP961+28),"")</f>
      </c>
      <c r="GD961">
        <f>IF($GQ961&gt;=29,INDEX($DL:$DL,$GP961+29),"")</f>
      </c>
      <c r="GE961">
        <f>IF($GQ961&gt;=30,INDEX($DL:$DL,$GP961+30),"")</f>
      </c>
      <c r="GF961">
        <f>IF($GQ961&gt;=31,INDEX($DL:$DL,$GP961+31),"")</f>
      </c>
      <c r="GG961">
        <f>IF($GQ961&gt;=32,INDEX($DL:$DL,$GP961+32),"")</f>
      </c>
      <c r="GH961">
        <f>IF($GQ961&gt;=33,INDEX($DL:$DL,$GP961+33),"")</f>
      </c>
      <c r="GI961">
        <f>IF($GQ961&gt;=34,INDEX($DL:$DL,$GP961+34),"")</f>
      </c>
      <c r="GJ961">
        <f>IF($GQ961&gt;=35,INDEX($DL:$DL,$GP961+35),"")</f>
      </c>
      <c r="GK961">
        <f>IF($GQ961&gt;=36,INDEX($DL:$DL,$GP961+36),"")</f>
      </c>
      <c r="GL961">
        <f>IF($GQ961&gt;=37,INDEX($DL:$DL,$GP961+37),"")</f>
      </c>
      <c r="GM961">
        <f>IF($GQ961&gt;=38,INDEX($DL:$DL,$GP961+38),"")</f>
      </c>
      <c r="GN961">
        <f>IF($GQ961&gt;=39,INDEX($DL:$DL,$GP961+39),"")</f>
      </c>
      <c r="GO961">
        <f>IF($GQ961&gt;=40,INDEX($DL:$DL,$GP961+40),"")</f>
      </c>
      <c r="GP961">
        <f>IFERROR(MATCH($DJ961,$DK$2:$DK$148,0)+1,0)</f>
      </c>
      <c r="GQ961">
        <f>IFERROR(INDEX($DM$2:$DM$148,MATCH($DJ961,$DK$2:$DK$148,0)),0)</f>
      </c>
      <c r="GR961">
        <f>IFERROR(MATCH($L961,$DN$961:$FA$961,0),0)</f>
      </c>
      <c r="GS961">
        <f>IF($GR961&gt;0,INDEX($FB$961:$GO$961,$GR961),"")</f>
      </c>
      <c r="GV961">
        <f>IF($JE961&gt;=1,INDEX($GT:$GT,$JD961+1),"")</f>
      </c>
      <c r="GW961">
        <f>IF($JE961&gt;=2,INDEX($GT:$GT,$JD961+2),"")</f>
      </c>
      <c r="GX961">
        <f>IF($JE961&gt;=3,INDEX($GT:$GT,$JD961+3),"")</f>
      </c>
      <c r="GY961">
        <f>IF($JE961&gt;=4,INDEX($GT:$GT,$JD961+4),"")</f>
      </c>
      <c r="GZ961">
        <f>IF($JE961&gt;=5,INDEX($GT:$GT,$JD961+5),"")</f>
      </c>
      <c r="HA961">
        <f>IF($JE961&gt;=6,INDEX($GT:$GT,$JD961+6),"")</f>
      </c>
      <c r="HB961">
        <f>IF($JE961&gt;=7,INDEX($GT:$GT,$JD961+7),"")</f>
      </c>
      <c r="HC961">
        <f>IF($JE961&gt;=8,INDEX($GT:$GT,$JD961+8),"")</f>
      </c>
      <c r="HD961">
        <f>IF($JE961&gt;=9,INDEX($GT:$GT,$JD961+9),"")</f>
      </c>
      <c r="HE961">
        <f>IF($JE961&gt;=10,INDEX($GT:$GT,$JD961+10),"")</f>
      </c>
      <c r="HF961">
        <f>IF($JE961&gt;=11,INDEX($GT:$GT,$JD961+11),"")</f>
      </c>
      <c r="HG961">
        <f>IF($JE961&gt;=12,INDEX($GT:$GT,$JD961+12),"")</f>
      </c>
      <c r="HH961">
        <f>IF($JE961&gt;=13,INDEX($GT:$GT,$JD961+13),"")</f>
      </c>
      <c r="HI961">
        <f>IF($JE961&gt;=14,INDEX($GT:$GT,$JD961+14),"")</f>
      </c>
      <c r="HJ961">
        <f>IF($JE961&gt;=15,INDEX($GT:$GT,$JD961+15),"")</f>
      </c>
      <c r="HK961">
        <f>IF($JE961&gt;=16,INDEX($GT:$GT,$JD961+16),"")</f>
      </c>
      <c r="HL961">
        <f>IF($JE961&gt;=17,INDEX($GT:$GT,$JD961+17),"")</f>
      </c>
      <c r="HM961">
        <f>IF($JE961&gt;=18,INDEX($GT:$GT,$JD961+18),"")</f>
      </c>
      <c r="HN961">
        <f>IF($JE961&gt;=19,INDEX($GT:$GT,$JD961+19),"")</f>
      </c>
      <c r="HO961">
        <f>IF($JE961&gt;=20,INDEX($GT:$GT,$JD961+20),"")</f>
      </c>
      <c r="HP961">
        <f>IF($JE961&gt;=21,INDEX($GT:$GT,$JD961+21),"")</f>
      </c>
      <c r="HQ961">
        <f>IF($JE961&gt;=22,INDEX($GT:$GT,$JD961+22),"")</f>
      </c>
      <c r="HR961">
        <f>IF($JE961&gt;=23,INDEX($GT:$GT,$JD961+23),"")</f>
      </c>
      <c r="HS961">
        <f>IF($JE961&gt;=24,INDEX($GT:$GT,$JD961+24),"")</f>
      </c>
      <c r="HT961">
        <f>IF($JE961&gt;=25,INDEX($GT:$GT,$JD961+25),"")</f>
      </c>
      <c r="HU961">
        <f>IF($JE961&gt;=26,INDEX($GT:$GT,$JD961+26),"")</f>
      </c>
      <c r="HV961">
        <f>IF($JE961&gt;=27,INDEX($GT:$GT,$JD961+27),"")</f>
      </c>
      <c r="HW961">
        <f>IF($JE961&gt;=28,INDEX($GT:$GT,$JD961+28),"")</f>
      </c>
      <c r="HX961">
        <f>IF($JE961&gt;=29,INDEX($GT:$GT,$JD961+29),"")</f>
      </c>
      <c r="HY961">
        <f>IF($JE961&gt;=30,INDEX($GT:$GT,$JD961+30),"")</f>
      </c>
      <c r="HZ961">
        <f>IF($JE961&gt;=31,INDEX($GT:$GT,$JD961+31),"")</f>
      </c>
      <c r="IA961">
        <f>IF($JE961&gt;=32,INDEX($GT:$GT,$JD961+32),"")</f>
      </c>
      <c r="IB961">
        <f>IF($JE961&gt;=33,INDEX($GT:$GT,$JD961+33),"")</f>
      </c>
      <c r="IC961">
        <f>IF($JE961&gt;=34,INDEX($GT:$GT,$JD961+34),"")</f>
      </c>
      <c r="ID961">
        <f>IF($JE961&gt;=35,INDEX($GT:$GT,$JD961+35),"")</f>
      </c>
      <c r="IE961">
        <f>IF($JE961&gt;=36,INDEX($GT:$GT,$JD961+36),"")</f>
      </c>
      <c r="IF961">
        <f>IF($JE961&gt;=37,INDEX($GT:$GT,$JD961+37),"")</f>
      </c>
      <c r="IG961">
        <f>IF($JE961&gt;=38,INDEX($GT:$GT,$JD961+38),"")</f>
      </c>
      <c r="IH961">
        <f>IF($JE961&gt;=39,INDEX($GT:$GT,$JD961+39),"")</f>
      </c>
      <c r="II961">
        <f>IF($JE961&gt;=40,INDEX($GT:$GT,$JD961+40),"")</f>
      </c>
      <c r="IJ961">
        <f>IF($JE961&gt;=41,INDEX($GT:$GT,$JD961+41),"")</f>
      </c>
      <c r="IK961">
        <f>IF($JE961&gt;=42,INDEX($GT:$GT,$JD961+42),"")</f>
      </c>
      <c r="IL961">
        <f>IF($JE961&gt;=43,INDEX($GT:$GT,$JD961+43),"")</f>
      </c>
      <c r="IM961">
        <f>IF($JE961&gt;=44,INDEX($GT:$GT,$JD961+44),"")</f>
      </c>
      <c r="IN961">
        <f>IF($JE961&gt;=45,INDEX($GT:$GT,$JD961+45),"")</f>
      </c>
      <c r="IO961">
        <f>IF($JE961&gt;=46,INDEX($GT:$GT,$JD961+46),"")</f>
      </c>
      <c r="IP961">
        <f>IF($JE961&gt;=47,INDEX($GT:$GT,$JD961+47),"")</f>
      </c>
      <c r="IQ961">
        <f>IF($JE961&gt;=48,INDEX($GT:$GT,$JD961+48),"")</f>
      </c>
      <c r="IR961">
        <f>IF($JE961&gt;=49,INDEX($GT:$GT,$JD961+49),"")</f>
      </c>
      <c r="IS961">
        <f>IF($JE961&gt;=50,INDEX($GT:$GT,$JD961+50),"")</f>
      </c>
      <c r="IT961">
        <f>IF($JE961&gt;=51,INDEX($GT:$GT,$JD961+51),"")</f>
      </c>
      <c r="IU961">
        <f>IF($JE961&gt;=52,INDEX($GT:$GT,$JD961+52),"")</f>
      </c>
      <c r="IV961">
        <f>IF($JE961&gt;=53,INDEX($GT:$GT,$JD961+53),"")</f>
      </c>
      <c r="IW961">
        <f>IF($JE961&gt;=54,INDEX($GT:$GT,$JD961+54),"")</f>
      </c>
      <c r="IX961">
        <f>IF($JE961&gt;=55,INDEX($GT:$GT,$JD961+55),"")</f>
      </c>
      <c r="IY961">
        <f>IF($JE961&gt;=56,INDEX($GT:$GT,$JD961+56),"")</f>
      </c>
      <c r="IZ961">
        <f>IF($JE961&gt;=57,INDEX($GT:$GT,$JD961+57),"")</f>
      </c>
      <c r="JA961">
        <f>IF($JE961&gt;=58,INDEX($GT:$GT,$JD961+58),"")</f>
      </c>
      <c r="JB961">
        <f>IF($JE961&gt;=59,INDEX($GT:$GT,$JD961+59),"")</f>
      </c>
      <c r="JC961">
        <f>IF($JE961&gt;=60,INDEX($GT:$GT,$JD961+60),"")</f>
      </c>
      <c r="JD961">
        <f>IFERROR(MATCH($GS961,$GT$2:$GT$322,0)+1,0)</f>
      </c>
      <c r="JE961">
        <f>IFERROR(INDEX($GU$2:$GU$322,MATCH($GS961,$GT$2:$GT$322,0)),0)</f>
      </c>
      <c r="JF961" t="s">
        <v>28</v>
      </c>
      <c r="JG961" t="s">
        <v>28</v>
      </c>
    </row>
    <row r="962" spans="1:267" x14ac:dyDescent="0.25">
      <c r="J962" s="1"/>
      <c r="K962" s="1"/>
      <c r="L962" s="1"/>
      <c r="M962" s="1"/>
      <c r="N962" s="1">
        <f>IFERROR(IF(FIND(" - ",$J962)&gt;0,MID($J962,FIND(" - ",$J962)+3,LEN($J962)),""),"")</f>
      </c>
      <c r="P962" s="1"/>
      <c r="S962" t="s">
        <v>28</v>
      </c>
      <c r="U962">
        <f>IF(OR($S962="",$T962=""),"",IFERROR($S962/$T962,0))</f>
      </c>
      <c r="V962">
        <f>IF($S962="","",
IF($K962="","",
IF(ISNUMBER(SEARCH("exempt",LOWER($K962))),0,
$S962*(VALUE(SUBSTITUTE($K962,"%",""))/100))))</f>
      </c>
      <c r="AB962">
        <f>IF($S962="","",
SUM($S962,$V962,$Z962,$W962,$Y962)-
IF($AA962="",0,VALUE($AA962)))</f>
      </c>
      <c r="AJ962" t="s">
        <v>1834</v>
      </c>
      <c r="AR962">
        <f>IFERROR(LEFT($J962,FIND(" - ",$J962)-1),$J962)</f>
      </c>
      <c r="AU962">
        <f>IF($CJ962&gt;=1,INDEX($AS:$AS,$CI962+1),"")</f>
      </c>
      <c r="AV962">
        <f>IF($CJ962&gt;=2,INDEX($AS:$AS,$CI962+2),"")</f>
      </c>
      <c r="AW962">
        <f>IF($CJ962&gt;=3,INDEX($AS:$AS,$CI962+3),"")</f>
      </c>
      <c r="AX962">
        <f>IF($CJ962&gt;=4,INDEX($AS:$AS,$CI962+4),"")</f>
      </c>
      <c r="AY962">
        <f>IF($CJ962&gt;=5,INDEX($AS:$AS,$CI962+5),"")</f>
      </c>
      <c r="AZ962">
        <f>IF($CJ962&gt;=6,INDEX($AS:$AS,$CI962+6),"")</f>
      </c>
      <c r="BA962">
        <f>IF($CJ962&gt;=7,INDEX($AS:$AS,$CI962+7),"")</f>
      </c>
      <c r="BB962">
        <f>IF($CJ962&gt;=8,INDEX($AS:$AS,$CI962+8),"")</f>
      </c>
      <c r="BC962">
        <f>IF($CJ962&gt;=9,INDEX($AS:$AS,$CI962+9),"")</f>
      </c>
      <c r="BD962">
        <f>IF($CJ962&gt;=10,INDEX($AS:$AS,$CI962+10),"")</f>
      </c>
      <c r="BE962">
        <f>IF($CJ962&gt;=11,INDEX($AS:$AS,$CI962+11),"")</f>
      </c>
      <c r="BF962">
        <f>IF($CJ962&gt;=12,INDEX($AS:$AS,$CI962+12),"")</f>
      </c>
      <c r="BG962">
        <f>IF($CJ962&gt;=13,INDEX($AS:$AS,$CI962+13),"")</f>
      </c>
      <c r="BH962">
        <f>IF($CJ962&gt;=14,INDEX($AS:$AS,$CI962+14),"")</f>
      </c>
      <c r="BI962">
        <f>IF($CJ962&gt;=15,INDEX($AS:$AS,$CI962+15),"")</f>
      </c>
      <c r="BJ962">
        <f>IF($CJ962&gt;=16,INDEX($AS:$AS,$CI962+16),"")</f>
      </c>
      <c r="BK962">
        <f>IF($CJ962&gt;=17,INDEX($AS:$AS,$CI962+17),"")</f>
      </c>
      <c r="BL962">
        <f>IF($CJ962&gt;=18,INDEX($AS:$AS,$CI962+18),"")</f>
      </c>
      <c r="BM962">
        <f>IF($CJ962&gt;=19,INDEX($AS:$AS,$CI962+19),"")</f>
      </c>
      <c r="BN962">
        <f>IF($CJ962&gt;=20,INDEX($AS:$AS,$CI962+20),"")</f>
      </c>
      <c r="BO962">
        <f>IF($CJ962&gt;=21,INDEX($AS:$AS,$CI962+21),"")</f>
      </c>
      <c r="BP962">
        <f>IF($CJ962&gt;=22,INDEX($AS:$AS,$CI962+22),"")</f>
      </c>
      <c r="BQ962">
        <f>IF($CJ962&gt;=23,INDEX($AS:$AS,$CI962+23),"")</f>
      </c>
      <c r="BR962">
        <f>IF($CJ962&gt;=24,INDEX($AS:$AS,$CI962+24),"")</f>
      </c>
      <c r="BS962">
        <f>IF($CJ962&gt;=25,INDEX($AS:$AS,$CI962+25),"")</f>
      </c>
      <c r="BT962">
        <f>IF($CJ962&gt;=26,INDEX($AS:$AS,$CI962+26),"")</f>
      </c>
      <c r="BU962">
        <f>IF($CJ962&gt;=27,INDEX($AS:$AS,$CI962+27),"")</f>
      </c>
      <c r="BV962">
        <f>IF($CJ962&gt;=28,INDEX($AS:$AS,$CI962+28),"")</f>
      </c>
      <c r="BW962">
        <f>IF($CJ962&gt;=29,INDEX($AS:$AS,$CI962+29),"")</f>
      </c>
      <c r="BX962">
        <f>IF($CJ962&gt;=30,INDEX($AS:$AS,$CI962+30),"")</f>
      </c>
      <c r="BY962">
        <f>IF($CJ962&gt;=31,INDEX($AS:$AS,$CI962+31),"")</f>
      </c>
      <c r="BZ962">
        <f>IF($CJ962&gt;=32,INDEX($AS:$AS,$CI962+32),"")</f>
      </c>
      <c r="CA962">
        <f>IF($CJ962&gt;=33,INDEX($AS:$AS,$CI962+33),"")</f>
      </c>
      <c r="CB962">
        <f>IF($CJ962&gt;=34,INDEX($AS:$AS,$CI962+34),"")</f>
      </c>
      <c r="CC962">
        <f>IF($CJ962&gt;=35,INDEX($AS:$AS,$CI962+35),"")</f>
      </c>
      <c r="CD962">
        <f>IF($CJ962&gt;=36,INDEX($AS:$AS,$CI962+36),"")</f>
      </c>
      <c r="CE962">
        <f>IF($CJ962&gt;=37,INDEX($AS:$AS,$CI962+37),"")</f>
      </c>
      <c r="CF962">
        <f>IF($CJ962&gt;=38,INDEX($AS:$AS,$CI962+38),"")</f>
      </c>
      <c r="CG962">
        <f>IF($CJ962&gt;=39,INDEX($AS:$AS,$CI962+39),"")</f>
      </c>
      <c r="CH962">
        <f>IF($CJ962&gt;=40,INDEX($AS:$AS,$CI962+40),"")</f>
      </c>
      <c r="CI962">
        <f>IFERROR(MATCH($AR962,$AS$2:$AS$133,0)+1,0)</f>
      </c>
      <c r="CJ962">
        <f>IFERROR(INDEX($AT$2:$AT$133,MATCH($AR962,$AS$2:$AS$133,0)),0)</f>
      </c>
      <c r="CK962">
        <f>IFERROR(LEFT($O962,FIND(" - ",$O962)-1),$O962)</f>
      </c>
      <c r="CL962" t="s">
        <v>113</v>
      </c>
      <c r="CN962">
        <f>IF($DI962&gt;=1,INDEX($CL:$CL,$DH962+1),"")</f>
      </c>
      <c r="CO962">
        <f>IF($DI962&gt;=2,INDEX($CL:$CL,$DH962+2),"")</f>
      </c>
      <c r="CP962">
        <f>IF($DI962&gt;=3,INDEX($CL:$CL,$DH962+3),"")</f>
      </c>
      <c r="CQ962">
        <f>IF($DI962&gt;=4,INDEX($CL:$CL,$DH962+4),"")</f>
      </c>
      <c r="CR962">
        <f>IF($DI962&gt;=5,INDEX($CL:$CL,$DH962+5),"")</f>
      </c>
      <c r="CS962">
        <f>IF($DI962&gt;=6,INDEX($CL:$CL,$DH962+6),"")</f>
      </c>
      <c r="CT962">
        <f>IF($DI962&gt;=7,INDEX($CL:$CL,$DH962+7),"")</f>
      </c>
      <c r="CU962">
        <f>IF($DI962&gt;=8,INDEX($CL:$CL,$DH962+8),"")</f>
      </c>
      <c r="CV962">
        <f>IF($DI962&gt;=9,INDEX($CL:$CL,$DH962+9),"")</f>
      </c>
      <c r="CW962">
        <f>IF($DI962&gt;=10,INDEX($CL:$CL,$DH962+10),"")</f>
      </c>
      <c r="CX962">
        <f>IF($DI962&gt;=11,INDEX($CL:$CL,$DH962+11),"")</f>
      </c>
      <c r="CY962">
        <f>IF($DI962&gt;=12,INDEX($CL:$CL,$DH962+12),"")</f>
      </c>
      <c r="CZ962">
        <f>IF($DI962&gt;=13,INDEX($CL:$CL,$DH962+13),"")</f>
      </c>
      <c r="DA962">
        <f>IF($DI962&gt;=14,INDEX($CL:$CL,$DH962+14),"")</f>
      </c>
      <c r="DB962">
        <f>IF($DI962&gt;=15,INDEX($CL:$CL,$DH962+15),"")</f>
      </c>
      <c r="DC962">
        <f>IF($DI962&gt;=16,INDEX($CL:$CL,$DH962+16),"")</f>
      </c>
      <c r="DD962">
        <f>IF($DI962&gt;=17,INDEX($CL:$CL,$DH962+17),"")</f>
      </c>
      <c r="DE962">
        <f>IF($DI962&gt;=18,INDEX($CL:$CL,$DH962+18),"")</f>
      </c>
      <c r="DF962">
        <f>IF($DI962&gt;=19,INDEX($CL:$CL,$DH962+19),"")</f>
      </c>
      <c r="DG962">
        <f>IF($DI962&gt;=20,INDEX($CL:$CL,$DH962+20),"")</f>
      </c>
      <c r="DH962">
        <f>IFERROR(MATCH($CK962,$CL$2:$CL$1558,0)+1,0)</f>
      </c>
      <c r="DI962">
        <f>IFERROR(INDEX($CM$2:$CM$1558,MATCH($CK962,$CL$2:$CL$1558,0)),0)</f>
      </c>
      <c r="DJ962">
        <f>IFERROR(INDEX($AQ:$AQ,MATCH($K962,$AP:$AP,0))&amp;"","")</f>
      </c>
      <c r="DN962">
        <f>IF($GQ962&gt;=1,INDEX($DK:$DK,$GP962+1),"")</f>
      </c>
      <c r="DO962">
        <f>IF($GQ962&gt;=2,INDEX($DK:$DK,$GP962+2),"")</f>
      </c>
      <c r="DP962">
        <f>IF($GQ962&gt;=3,INDEX($DK:$DK,$GP962+3),"")</f>
      </c>
      <c r="DQ962">
        <f>IF($GQ962&gt;=4,INDEX($DK:$DK,$GP962+4),"")</f>
      </c>
      <c r="DR962">
        <f>IF($GQ962&gt;=5,INDEX($DK:$DK,$GP962+5),"")</f>
      </c>
      <c r="DS962">
        <f>IF($GQ962&gt;=6,INDEX($DK:$DK,$GP962+6),"")</f>
      </c>
      <c r="DT962">
        <f>IF($GQ962&gt;=7,INDEX($DK:$DK,$GP962+7),"")</f>
      </c>
      <c r="DU962">
        <f>IF($GQ962&gt;=8,INDEX($DK:$DK,$GP962+8),"")</f>
      </c>
      <c r="DV962">
        <f>IF($GQ962&gt;=9,INDEX($DK:$DK,$GP962+9),"")</f>
      </c>
      <c r="DW962">
        <f>IF($GQ962&gt;=10,INDEX($DK:$DK,$GP962+10),"")</f>
      </c>
      <c r="DX962">
        <f>IF($GQ962&gt;=11,INDEX($DK:$DK,$GP962+11),"")</f>
      </c>
      <c r="DY962">
        <f>IF($GQ962&gt;=12,INDEX($DK:$DK,$GP962+12),"")</f>
      </c>
      <c r="DZ962">
        <f>IF($GQ962&gt;=13,INDEX($DK:$DK,$GP962+13),"")</f>
      </c>
      <c r="EA962">
        <f>IF($GQ962&gt;=14,INDEX($DK:$DK,$GP962+14),"")</f>
      </c>
      <c r="EB962">
        <f>IF($GQ962&gt;=15,INDEX($DK:$DK,$GP962+15),"")</f>
      </c>
      <c r="EC962">
        <f>IF($GQ962&gt;=16,INDEX($DK:$DK,$GP962+16),"")</f>
      </c>
      <c r="ED962">
        <f>IF($GQ962&gt;=17,INDEX($DK:$DK,$GP962+17),"")</f>
      </c>
      <c r="EE962">
        <f>IF($GQ962&gt;=18,INDEX($DK:$DK,$GP962+18),"")</f>
      </c>
      <c r="EF962">
        <f>IF($GQ962&gt;=19,INDEX($DK:$DK,$GP962+19),"")</f>
      </c>
      <c r="EG962">
        <f>IF($GQ962&gt;=20,INDEX($DK:$DK,$GP962+20),"")</f>
      </c>
      <c r="EH962">
        <f>IF($GQ962&gt;=21,INDEX($DK:$DK,$GP962+21),"")</f>
      </c>
      <c r="EI962">
        <f>IF($GQ962&gt;=22,INDEX($DK:$DK,$GP962+22),"")</f>
      </c>
      <c r="EJ962">
        <f>IF($GQ962&gt;=23,INDEX($DK:$DK,$GP962+23),"")</f>
      </c>
      <c r="EK962">
        <f>IF($GQ962&gt;=24,INDEX($DK:$DK,$GP962+24),"")</f>
      </c>
      <c r="EL962">
        <f>IF($GQ962&gt;=25,INDEX($DK:$DK,$GP962+25),"")</f>
      </c>
      <c r="EM962">
        <f>IF($GQ962&gt;=26,INDEX($DK:$DK,$GP962+26),"")</f>
      </c>
      <c r="EN962">
        <f>IF($GQ962&gt;=27,INDEX($DK:$DK,$GP962+27),"")</f>
      </c>
      <c r="EO962">
        <f>IF($GQ962&gt;=28,INDEX($DK:$DK,$GP962+28),"")</f>
      </c>
      <c r="EP962">
        <f>IF($GQ962&gt;=29,INDEX($DK:$DK,$GP962+29),"")</f>
      </c>
      <c r="EQ962">
        <f>IF($GQ962&gt;=30,INDEX($DK:$DK,$GP962+30),"")</f>
      </c>
      <c r="ER962">
        <f>IF($GQ962&gt;=31,INDEX($DK:$DK,$GP962+31),"")</f>
      </c>
      <c r="ES962">
        <f>IF($GQ962&gt;=32,INDEX($DK:$DK,$GP962+32),"")</f>
      </c>
      <c r="ET962">
        <f>IF($GQ962&gt;=33,INDEX($DK:$DK,$GP962+33),"")</f>
      </c>
      <c r="EU962">
        <f>IF($GQ962&gt;=34,INDEX($DK:$DK,$GP962+34),"")</f>
      </c>
      <c r="EV962">
        <f>IF($GQ962&gt;=35,INDEX($DK:$DK,$GP962+35),"")</f>
      </c>
      <c r="EW962">
        <f>IF($GQ962&gt;=36,INDEX($DK:$DK,$GP962+36),"")</f>
      </c>
      <c r="EX962">
        <f>IF($GQ962&gt;=37,INDEX($DK:$DK,$GP962+37),"")</f>
      </c>
      <c r="EY962">
        <f>IF($GQ962&gt;=38,INDEX($DK:$DK,$GP962+38),"")</f>
      </c>
      <c r="EZ962">
        <f>IF($GQ962&gt;=39,INDEX($DK:$DK,$GP962+39),"")</f>
      </c>
      <c r="FA962">
        <f>IF($GQ962&gt;=40,INDEX($DK:$DK,$GP962+40),"")</f>
      </c>
      <c r="FB962">
        <f>IF($GQ962&gt;=1,INDEX($DL:$DL,$GP962+1),"")</f>
      </c>
      <c r="FC962">
        <f>IF($GQ962&gt;=2,INDEX($DL:$DL,$GP962+2),"")</f>
      </c>
      <c r="FD962">
        <f>IF($GQ962&gt;=3,INDEX($DL:$DL,$GP962+3),"")</f>
      </c>
      <c r="FE962">
        <f>IF($GQ962&gt;=4,INDEX($DL:$DL,$GP962+4),"")</f>
      </c>
      <c r="FF962">
        <f>IF($GQ962&gt;=5,INDEX($DL:$DL,$GP962+5),"")</f>
      </c>
      <c r="FG962">
        <f>IF($GQ962&gt;=6,INDEX($DL:$DL,$GP962+6),"")</f>
      </c>
      <c r="FH962">
        <f>IF($GQ962&gt;=7,INDEX($DL:$DL,$GP962+7),"")</f>
      </c>
      <c r="FI962">
        <f>IF($GQ962&gt;=8,INDEX($DL:$DL,$GP962+8),"")</f>
      </c>
      <c r="FJ962">
        <f>IF($GQ962&gt;=9,INDEX($DL:$DL,$GP962+9),"")</f>
      </c>
      <c r="FK962">
        <f>IF($GQ962&gt;=10,INDEX($DL:$DL,$GP962+10),"")</f>
      </c>
      <c r="FL962">
        <f>IF($GQ962&gt;=11,INDEX($DL:$DL,$GP962+11),"")</f>
      </c>
      <c r="FM962">
        <f>IF($GQ962&gt;=12,INDEX($DL:$DL,$GP962+12),"")</f>
      </c>
      <c r="FN962">
        <f>IF($GQ962&gt;=13,INDEX($DL:$DL,$GP962+13),"")</f>
      </c>
      <c r="FO962">
        <f>IF($GQ962&gt;=14,INDEX($DL:$DL,$GP962+14),"")</f>
      </c>
      <c r="FP962">
        <f>IF($GQ962&gt;=15,INDEX($DL:$DL,$GP962+15),"")</f>
      </c>
      <c r="FQ962">
        <f>IF($GQ962&gt;=16,INDEX($DL:$DL,$GP962+16),"")</f>
      </c>
      <c r="FR962">
        <f>IF($GQ962&gt;=17,INDEX($DL:$DL,$GP962+17),"")</f>
      </c>
      <c r="FS962">
        <f>IF($GQ962&gt;=18,INDEX($DL:$DL,$GP962+18),"")</f>
      </c>
      <c r="FT962">
        <f>IF($GQ962&gt;=19,INDEX($DL:$DL,$GP962+19),"")</f>
      </c>
      <c r="FU962">
        <f>IF($GQ962&gt;=20,INDEX($DL:$DL,$GP962+20),"")</f>
      </c>
      <c r="FV962">
        <f>IF($GQ962&gt;=21,INDEX($DL:$DL,$GP962+21),"")</f>
      </c>
      <c r="FW962">
        <f>IF($GQ962&gt;=22,INDEX($DL:$DL,$GP962+22),"")</f>
      </c>
      <c r="FX962">
        <f>IF($GQ962&gt;=23,INDEX($DL:$DL,$GP962+23),"")</f>
      </c>
      <c r="FY962">
        <f>IF($GQ962&gt;=24,INDEX($DL:$DL,$GP962+24),"")</f>
      </c>
      <c r="FZ962">
        <f>IF($GQ962&gt;=25,INDEX($DL:$DL,$GP962+25),"")</f>
      </c>
      <c r="GA962">
        <f>IF($GQ962&gt;=26,INDEX($DL:$DL,$GP962+26),"")</f>
      </c>
      <c r="GB962">
        <f>IF($GQ962&gt;=27,INDEX($DL:$DL,$GP962+27),"")</f>
      </c>
      <c r="GC962">
        <f>IF($GQ962&gt;=28,INDEX($DL:$DL,$GP962+28),"")</f>
      </c>
      <c r="GD962">
        <f>IF($GQ962&gt;=29,INDEX($DL:$DL,$GP962+29),"")</f>
      </c>
      <c r="GE962">
        <f>IF($GQ962&gt;=30,INDEX($DL:$DL,$GP962+30),"")</f>
      </c>
      <c r="GF962">
        <f>IF($GQ962&gt;=31,INDEX($DL:$DL,$GP962+31),"")</f>
      </c>
      <c r="GG962">
        <f>IF($GQ962&gt;=32,INDEX($DL:$DL,$GP962+32),"")</f>
      </c>
      <c r="GH962">
        <f>IF($GQ962&gt;=33,INDEX($DL:$DL,$GP962+33),"")</f>
      </c>
      <c r="GI962">
        <f>IF($GQ962&gt;=34,INDEX($DL:$DL,$GP962+34),"")</f>
      </c>
      <c r="GJ962">
        <f>IF($GQ962&gt;=35,INDEX($DL:$DL,$GP962+35),"")</f>
      </c>
      <c r="GK962">
        <f>IF($GQ962&gt;=36,INDEX($DL:$DL,$GP962+36),"")</f>
      </c>
      <c r="GL962">
        <f>IF($GQ962&gt;=37,INDEX($DL:$DL,$GP962+37),"")</f>
      </c>
      <c r="GM962">
        <f>IF($GQ962&gt;=38,INDEX($DL:$DL,$GP962+38),"")</f>
      </c>
      <c r="GN962">
        <f>IF($GQ962&gt;=39,INDEX($DL:$DL,$GP962+39),"")</f>
      </c>
      <c r="GO962">
        <f>IF($GQ962&gt;=40,INDEX($DL:$DL,$GP962+40),"")</f>
      </c>
      <c r="GP962">
        <f>IFERROR(MATCH($DJ962,$DK$2:$DK$148,0)+1,0)</f>
      </c>
      <c r="GQ962">
        <f>IFERROR(INDEX($DM$2:$DM$148,MATCH($DJ962,$DK$2:$DK$148,0)),0)</f>
      </c>
      <c r="GR962">
        <f>IFERROR(MATCH($L962,$DN$962:$FA$962,0),0)</f>
      </c>
      <c r="GS962">
        <f>IF($GR962&gt;0,INDEX($FB$962:$GO$962,$GR962),"")</f>
      </c>
      <c r="GV962">
        <f>IF($JE962&gt;=1,INDEX($GT:$GT,$JD962+1),"")</f>
      </c>
      <c r="GW962">
        <f>IF($JE962&gt;=2,INDEX($GT:$GT,$JD962+2),"")</f>
      </c>
      <c r="GX962">
        <f>IF($JE962&gt;=3,INDEX($GT:$GT,$JD962+3),"")</f>
      </c>
      <c r="GY962">
        <f>IF($JE962&gt;=4,INDEX($GT:$GT,$JD962+4),"")</f>
      </c>
      <c r="GZ962">
        <f>IF($JE962&gt;=5,INDEX($GT:$GT,$JD962+5),"")</f>
      </c>
      <c r="HA962">
        <f>IF($JE962&gt;=6,INDEX($GT:$GT,$JD962+6),"")</f>
      </c>
      <c r="HB962">
        <f>IF($JE962&gt;=7,INDEX($GT:$GT,$JD962+7),"")</f>
      </c>
      <c r="HC962">
        <f>IF($JE962&gt;=8,INDEX($GT:$GT,$JD962+8),"")</f>
      </c>
      <c r="HD962">
        <f>IF($JE962&gt;=9,INDEX($GT:$GT,$JD962+9),"")</f>
      </c>
      <c r="HE962">
        <f>IF($JE962&gt;=10,INDEX($GT:$GT,$JD962+10),"")</f>
      </c>
      <c r="HF962">
        <f>IF($JE962&gt;=11,INDEX($GT:$GT,$JD962+11),"")</f>
      </c>
      <c r="HG962">
        <f>IF($JE962&gt;=12,INDEX($GT:$GT,$JD962+12),"")</f>
      </c>
      <c r="HH962">
        <f>IF($JE962&gt;=13,INDEX($GT:$GT,$JD962+13),"")</f>
      </c>
      <c r="HI962">
        <f>IF($JE962&gt;=14,INDEX($GT:$GT,$JD962+14),"")</f>
      </c>
      <c r="HJ962">
        <f>IF($JE962&gt;=15,INDEX($GT:$GT,$JD962+15),"")</f>
      </c>
      <c r="HK962">
        <f>IF($JE962&gt;=16,INDEX($GT:$GT,$JD962+16),"")</f>
      </c>
      <c r="HL962">
        <f>IF($JE962&gt;=17,INDEX($GT:$GT,$JD962+17),"")</f>
      </c>
      <c r="HM962">
        <f>IF($JE962&gt;=18,INDEX($GT:$GT,$JD962+18),"")</f>
      </c>
      <c r="HN962">
        <f>IF($JE962&gt;=19,INDEX($GT:$GT,$JD962+19),"")</f>
      </c>
      <c r="HO962">
        <f>IF($JE962&gt;=20,INDEX($GT:$GT,$JD962+20),"")</f>
      </c>
      <c r="HP962">
        <f>IF($JE962&gt;=21,INDEX($GT:$GT,$JD962+21),"")</f>
      </c>
      <c r="HQ962">
        <f>IF($JE962&gt;=22,INDEX($GT:$GT,$JD962+22),"")</f>
      </c>
      <c r="HR962">
        <f>IF($JE962&gt;=23,INDEX($GT:$GT,$JD962+23),"")</f>
      </c>
      <c r="HS962">
        <f>IF($JE962&gt;=24,INDEX($GT:$GT,$JD962+24),"")</f>
      </c>
      <c r="HT962">
        <f>IF($JE962&gt;=25,INDEX($GT:$GT,$JD962+25),"")</f>
      </c>
      <c r="HU962">
        <f>IF($JE962&gt;=26,INDEX($GT:$GT,$JD962+26),"")</f>
      </c>
      <c r="HV962">
        <f>IF($JE962&gt;=27,INDEX($GT:$GT,$JD962+27),"")</f>
      </c>
      <c r="HW962">
        <f>IF($JE962&gt;=28,INDEX($GT:$GT,$JD962+28),"")</f>
      </c>
      <c r="HX962">
        <f>IF($JE962&gt;=29,INDEX($GT:$GT,$JD962+29),"")</f>
      </c>
      <c r="HY962">
        <f>IF($JE962&gt;=30,INDEX($GT:$GT,$JD962+30),"")</f>
      </c>
      <c r="HZ962">
        <f>IF($JE962&gt;=31,INDEX($GT:$GT,$JD962+31),"")</f>
      </c>
      <c r="IA962">
        <f>IF($JE962&gt;=32,INDEX($GT:$GT,$JD962+32),"")</f>
      </c>
      <c r="IB962">
        <f>IF($JE962&gt;=33,INDEX($GT:$GT,$JD962+33),"")</f>
      </c>
      <c r="IC962">
        <f>IF($JE962&gt;=34,INDEX($GT:$GT,$JD962+34),"")</f>
      </c>
      <c r="ID962">
        <f>IF($JE962&gt;=35,INDEX($GT:$GT,$JD962+35),"")</f>
      </c>
      <c r="IE962">
        <f>IF($JE962&gt;=36,INDEX($GT:$GT,$JD962+36),"")</f>
      </c>
      <c r="IF962">
        <f>IF($JE962&gt;=37,INDEX($GT:$GT,$JD962+37),"")</f>
      </c>
      <c r="IG962">
        <f>IF($JE962&gt;=38,INDEX($GT:$GT,$JD962+38),"")</f>
      </c>
      <c r="IH962">
        <f>IF($JE962&gt;=39,INDEX($GT:$GT,$JD962+39),"")</f>
      </c>
      <c r="II962">
        <f>IF($JE962&gt;=40,INDEX($GT:$GT,$JD962+40),"")</f>
      </c>
      <c r="IJ962">
        <f>IF($JE962&gt;=41,INDEX($GT:$GT,$JD962+41),"")</f>
      </c>
      <c r="IK962">
        <f>IF($JE962&gt;=42,INDEX($GT:$GT,$JD962+42),"")</f>
      </c>
      <c r="IL962">
        <f>IF($JE962&gt;=43,INDEX($GT:$GT,$JD962+43),"")</f>
      </c>
      <c r="IM962">
        <f>IF($JE962&gt;=44,INDEX($GT:$GT,$JD962+44),"")</f>
      </c>
      <c r="IN962">
        <f>IF($JE962&gt;=45,INDEX($GT:$GT,$JD962+45),"")</f>
      </c>
      <c r="IO962">
        <f>IF($JE962&gt;=46,INDEX($GT:$GT,$JD962+46),"")</f>
      </c>
      <c r="IP962">
        <f>IF($JE962&gt;=47,INDEX($GT:$GT,$JD962+47),"")</f>
      </c>
      <c r="IQ962">
        <f>IF($JE962&gt;=48,INDEX($GT:$GT,$JD962+48),"")</f>
      </c>
      <c r="IR962">
        <f>IF($JE962&gt;=49,INDEX($GT:$GT,$JD962+49),"")</f>
      </c>
      <c r="IS962">
        <f>IF($JE962&gt;=50,INDEX($GT:$GT,$JD962+50),"")</f>
      </c>
      <c r="IT962">
        <f>IF($JE962&gt;=51,INDEX($GT:$GT,$JD962+51),"")</f>
      </c>
      <c r="IU962">
        <f>IF($JE962&gt;=52,INDEX($GT:$GT,$JD962+52),"")</f>
      </c>
      <c r="IV962">
        <f>IF($JE962&gt;=53,INDEX($GT:$GT,$JD962+53),"")</f>
      </c>
      <c r="IW962">
        <f>IF($JE962&gt;=54,INDEX($GT:$GT,$JD962+54),"")</f>
      </c>
      <c r="IX962">
        <f>IF($JE962&gt;=55,INDEX($GT:$GT,$JD962+55),"")</f>
      </c>
      <c r="IY962">
        <f>IF($JE962&gt;=56,INDEX($GT:$GT,$JD962+56),"")</f>
      </c>
      <c r="IZ962">
        <f>IF($JE962&gt;=57,INDEX($GT:$GT,$JD962+57),"")</f>
      </c>
      <c r="JA962">
        <f>IF($JE962&gt;=58,INDEX($GT:$GT,$JD962+58),"")</f>
      </c>
      <c r="JB962">
        <f>IF($JE962&gt;=59,INDEX($GT:$GT,$JD962+59),"")</f>
      </c>
      <c r="JC962">
        <f>IF($JE962&gt;=60,INDEX($GT:$GT,$JD962+60),"")</f>
      </c>
      <c r="JD962">
        <f>IFERROR(MATCH($GS962,$GT$2:$GT$322,0)+1,0)</f>
      </c>
      <c r="JE962">
        <f>IFERROR(INDEX($GU$2:$GU$322,MATCH($GS962,$GT$2:$GT$322,0)),0)</f>
      </c>
      <c r="JF962" t="s">
        <v>28</v>
      </c>
      <c r="JG962" t="s">
        <v>28</v>
      </c>
    </row>
    <row r="963" spans="1:267" x14ac:dyDescent="0.25">
      <c r="J963" s="1"/>
      <c r="K963" s="1"/>
      <c r="L963" s="1"/>
      <c r="M963" s="1"/>
      <c r="N963" s="1">
        <f>IFERROR(IF(FIND(" - ",$J963)&gt;0,MID($J963,FIND(" - ",$J963)+3,LEN($J963)),""),"")</f>
      </c>
      <c r="P963" s="1"/>
      <c r="S963" t="s">
        <v>28</v>
      </c>
      <c r="U963">
        <f>IF(OR($S963="",$T963=""),"",IFERROR($S963/$T963,0))</f>
      </c>
      <c r="V963">
        <f>IF($S963="","",
IF($K963="","",
IF(ISNUMBER(SEARCH("exempt",LOWER($K963))),0,
$S963*(VALUE(SUBSTITUTE($K963,"%",""))/100))))</f>
      </c>
      <c r="AB963">
        <f>IF($S963="","",
SUM($S963,$V963,$Z963,$W963,$Y963)-
IF($AA963="",0,VALUE($AA963)))</f>
      </c>
      <c r="AJ963" t="s">
        <v>1835</v>
      </c>
      <c r="AR963">
        <f>IFERROR(LEFT($J963,FIND(" - ",$J963)-1),$J963)</f>
      </c>
      <c r="AU963">
        <f>IF($CJ963&gt;=1,INDEX($AS:$AS,$CI963+1),"")</f>
      </c>
      <c r="AV963">
        <f>IF($CJ963&gt;=2,INDEX($AS:$AS,$CI963+2),"")</f>
      </c>
      <c r="AW963">
        <f>IF($CJ963&gt;=3,INDEX($AS:$AS,$CI963+3),"")</f>
      </c>
      <c r="AX963">
        <f>IF($CJ963&gt;=4,INDEX($AS:$AS,$CI963+4),"")</f>
      </c>
      <c r="AY963">
        <f>IF($CJ963&gt;=5,INDEX($AS:$AS,$CI963+5),"")</f>
      </c>
      <c r="AZ963">
        <f>IF($CJ963&gt;=6,INDEX($AS:$AS,$CI963+6),"")</f>
      </c>
      <c r="BA963">
        <f>IF($CJ963&gt;=7,INDEX($AS:$AS,$CI963+7),"")</f>
      </c>
      <c r="BB963">
        <f>IF($CJ963&gt;=8,INDEX($AS:$AS,$CI963+8),"")</f>
      </c>
      <c r="BC963">
        <f>IF($CJ963&gt;=9,INDEX($AS:$AS,$CI963+9),"")</f>
      </c>
      <c r="BD963">
        <f>IF($CJ963&gt;=10,INDEX($AS:$AS,$CI963+10),"")</f>
      </c>
      <c r="BE963">
        <f>IF($CJ963&gt;=11,INDEX($AS:$AS,$CI963+11),"")</f>
      </c>
      <c r="BF963">
        <f>IF($CJ963&gt;=12,INDEX($AS:$AS,$CI963+12),"")</f>
      </c>
      <c r="BG963">
        <f>IF($CJ963&gt;=13,INDEX($AS:$AS,$CI963+13),"")</f>
      </c>
      <c r="BH963">
        <f>IF($CJ963&gt;=14,INDEX($AS:$AS,$CI963+14),"")</f>
      </c>
      <c r="BI963">
        <f>IF($CJ963&gt;=15,INDEX($AS:$AS,$CI963+15),"")</f>
      </c>
      <c r="BJ963">
        <f>IF($CJ963&gt;=16,INDEX($AS:$AS,$CI963+16),"")</f>
      </c>
      <c r="BK963">
        <f>IF($CJ963&gt;=17,INDEX($AS:$AS,$CI963+17),"")</f>
      </c>
      <c r="BL963">
        <f>IF($CJ963&gt;=18,INDEX($AS:$AS,$CI963+18),"")</f>
      </c>
      <c r="BM963">
        <f>IF($CJ963&gt;=19,INDEX($AS:$AS,$CI963+19),"")</f>
      </c>
      <c r="BN963">
        <f>IF($CJ963&gt;=20,INDEX($AS:$AS,$CI963+20),"")</f>
      </c>
      <c r="BO963">
        <f>IF($CJ963&gt;=21,INDEX($AS:$AS,$CI963+21),"")</f>
      </c>
      <c r="BP963">
        <f>IF($CJ963&gt;=22,INDEX($AS:$AS,$CI963+22),"")</f>
      </c>
      <c r="BQ963">
        <f>IF($CJ963&gt;=23,INDEX($AS:$AS,$CI963+23),"")</f>
      </c>
      <c r="BR963">
        <f>IF($CJ963&gt;=24,INDEX($AS:$AS,$CI963+24),"")</f>
      </c>
      <c r="BS963">
        <f>IF($CJ963&gt;=25,INDEX($AS:$AS,$CI963+25),"")</f>
      </c>
      <c r="BT963">
        <f>IF($CJ963&gt;=26,INDEX($AS:$AS,$CI963+26),"")</f>
      </c>
      <c r="BU963">
        <f>IF($CJ963&gt;=27,INDEX($AS:$AS,$CI963+27),"")</f>
      </c>
      <c r="BV963">
        <f>IF($CJ963&gt;=28,INDEX($AS:$AS,$CI963+28),"")</f>
      </c>
      <c r="BW963">
        <f>IF($CJ963&gt;=29,INDEX($AS:$AS,$CI963+29),"")</f>
      </c>
      <c r="BX963">
        <f>IF($CJ963&gt;=30,INDEX($AS:$AS,$CI963+30),"")</f>
      </c>
      <c r="BY963">
        <f>IF($CJ963&gt;=31,INDEX($AS:$AS,$CI963+31),"")</f>
      </c>
      <c r="BZ963">
        <f>IF($CJ963&gt;=32,INDEX($AS:$AS,$CI963+32),"")</f>
      </c>
      <c r="CA963">
        <f>IF($CJ963&gt;=33,INDEX($AS:$AS,$CI963+33),"")</f>
      </c>
      <c r="CB963">
        <f>IF($CJ963&gt;=34,INDEX($AS:$AS,$CI963+34),"")</f>
      </c>
      <c r="CC963">
        <f>IF($CJ963&gt;=35,INDEX($AS:$AS,$CI963+35),"")</f>
      </c>
      <c r="CD963">
        <f>IF($CJ963&gt;=36,INDEX($AS:$AS,$CI963+36),"")</f>
      </c>
      <c r="CE963">
        <f>IF($CJ963&gt;=37,INDEX($AS:$AS,$CI963+37),"")</f>
      </c>
      <c r="CF963">
        <f>IF($CJ963&gt;=38,INDEX($AS:$AS,$CI963+38),"")</f>
      </c>
      <c r="CG963">
        <f>IF($CJ963&gt;=39,INDEX($AS:$AS,$CI963+39),"")</f>
      </c>
      <c r="CH963">
        <f>IF($CJ963&gt;=40,INDEX($AS:$AS,$CI963+40),"")</f>
      </c>
      <c r="CI963">
        <f>IFERROR(MATCH($AR963,$AS$2:$AS$133,0)+1,0)</f>
      </c>
      <c r="CJ963">
        <f>IFERROR(INDEX($AT$2:$AT$133,MATCH($AR963,$AS$2:$AS$133,0)),0)</f>
      </c>
      <c r="CK963">
        <f>IFERROR(LEFT($O963,FIND(" - ",$O963)-1),$O963)</f>
      </c>
      <c r="CL963" t="s">
        <v>1836</v>
      </c>
      <c r="CM963">
        <v>1</v>
      </c>
      <c r="CN963">
        <f>IF($DI963&gt;=1,INDEX($CL:$CL,$DH963+1),"")</f>
      </c>
      <c r="CO963">
        <f>IF($DI963&gt;=2,INDEX($CL:$CL,$DH963+2),"")</f>
      </c>
      <c r="CP963">
        <f>IF($DI963&gt;=3,INDEX($CL:$CL,$DH963+3),"")</f>
      </c>
      <c r="CQ963">
        <f>IF($DI963&gt;=4,INDEX($CL:$CL,$DH963+4),"")</f>
      </c>
      <c r="CR963">
        <f>IF($DI963&gt;=5,INDEX($CL:$CL,$DH963+5),"")</f>
      </c>
      <c r="CS963">
        <f>IF($DI963&gt;=6,INDEX($CL:$CL,$DH963+6),"")</f>
      </c>
      <c r="CT963">
        <f>IF($DI963&gt;=7,INDEX($CL:$CL,$DH963+7),"")</f>
      </c>
      <c r="CU963">
        <f>IF($DI963&gt;=8,INDEX($CL:$CL,$DH963+8),"")</f>
      </c>
      <c r="CV963">
        <f>IF($DI963&gt;=9,INDEX($CL:$CL,$DH963+9),"")</f>
      </c>
      <c r="CW963">
        <f>IF($DI963&gt;=10,INDEX($CL:$CL,$DH963+10),"")</f>
      </c>
      <c r="CX963">
        <f>IF($DI963&gt;=11,INDEX($CL:$CL,$DH963+11),"")</f>
      </c>
      <c r="CY963">
        <f>IF($DI963&gt;=12,INDEX($CL:$CL,$DH963+12),"")</f>
      </c>
      <c r="CZ963">
        <f>IF($DI963&gt;=13,INDEX($CL:$CL,$DH963+13),"")</f>
      </c>
      <c r="DA963">
        <f>IF($DI963&gt;=14,INDEX($CL:$CL,$DH963+14),"")</f>
      </c>
      <c r="DB963">
        <f>IF($DI963&gt;=15,INDEX($CL:$CL,$DH963+15),"")</f>
      </c>
      <c r="DC963">
        <f>IF($DI963&gt;=16,INDEX($CL:$CL,$DH963+16),"")</f>
      </c>
      <c r="DD963">
        <f>IF($DI963&gt;=17,INDEX($CL:$CL,$DH963+17),"")</f>
      </c>
      <c r="DE963">
        <f>IF($DI963&gt;=18,INDEX($CL:$CL,$DH963+18),"")</f>
      </c>
      <c r="DF963">
        <f>IF($DI963&gt;=19,INDEX($CL:$CL,$DH963+19),"")</f>
      </c>
      <c r="DG963">
        <f>IF($DI963&gt;=20,INDEX($CL:$CL,$DH963+20),"")</f>
      </c>
      <c r="DH963">
        <f>IFERROR(MATCH($CK963,$CL$2:$CL$1558,0)+1,0)</f>
      </c>
      <c r="DI963">
        <f>IFERROR(INDEX($CM$2:$CM$1558,MATCH($CK963,$CL$2:$CL$1558,0)),0)</f>
      </c>
      <c r="DJ963">
        <f>IFERROR(INDEX($AQ:$AQ,MATCH($K963,$AP:$AP,0))&amp;"","")</f>
      </c>
      <c r="DN963">
        <f>IF($GQ963&gt;=1,INDEX($DK:$DK,$GP963+1),"")</f>
      </c>
      <c r="DO963">
        <f>IF($GQ963&gt;=2,INDEX($DK:$DK,$GP963+2),"")</f>
      </c>
      <c r="DP963">
        <f>IF($GQ963&gt;=3,INDEX($DK:$DK,$GP963+3),"")</f>
      </c>
      <c r="DQ963">
        <f>IF($GQ963&gt;=4,INDEX($DK:$DK,$GP963+4),"")</f>
      </c>
      <c r="DR963">
        <f>IF($GQ963&gt;=5,INDEX($DK:$DK,$GP963+5),"")</f>
      </c>
      <c r="DS963">
        <f>IF($GQ963&gt;=6,INDEX($DK:$DK,$GP963+6),"")</f>
      </c>
      <c r="DT963">
        <f>IF($GQ963&gt;=7,INDEX($DK:$DK,$GP963+7),"")</f>
      </c>
      <c r="DU963">
        <f>IF($GQ963&gt;=8,INDEX($DK:$DK,$GP963+8),"")</f>
      </c>
      <c r="DV963">
        <f>IF($GQ963&gt;=9,INDEX($DK:$DK,$GP963+9),"")</f>
      </c>
      <c r="DW963">
        <f>IF($GQ963&gt;=10,INDEX($DK:$DK,$GP963+10),"")</f>
      </c>
      <c r="DX963">
        <f>IF($GQ963&gt;=11,INDEX($DK:$DK,$GP963+11),"")</f>
      </c>
      <c r="DY963">
        <f>IF($GQ963&gt;=12,INDEX($DK:$DK,$GP963+12),"")</f>
      </c>
      <c r="DZ963">
        <f>IF($GQ963&gt;=13,INDEX($DK:$DK,$GP963+13),"")</f>
      </c>
      <c r="EA963">
        <f>IF($GQ963&gt;=14,INDEX($DK:$DK,$GP963+14),"")</f>
      </c>
      <c r="EB963">
        <f>IF($GQ963&gt;=15,INDEX($DK:$DK,$GP963+15),"")</f>
      </c>
      <c r="EC963">
        <f>IF($GQ963&gt;=16,INDEX($DK:$DK,$GP963+16),"")</f>
      </c>
      <c r="ED963">
        <f>IF($GQ963&gt;=17,INDEX($DK:$DK,$GP963+17),"")</f>
      </c>
      <c r="EE963">
        <f>IF($GQ963&gt;=18,INDEX($DK:$DK,$GP963+18),"")</f>
      </c>
      <c r="EF963">
        <f>IF($GQ963&gt;=19,INDEX($DK:$DK,$GP963+19),"")</f>
      </c>
      <c r="EG963">
        <f>IF($GQ963&gt;=20,INDEX($DK:$DK,$GP963+20),"")</f>
      </c>
      <c r="EH963">
        <f>IF($GQ963&gt;=21,INDEX($DK:$DK,$GP963+21),"")</f>
      </c>
      <c r="EI963">
        <f>IF($GQ963&gt;=22,INDEX($DK:$DK,$GP963+22),"")</f>
      </c>
      <c r="EJ963">
        <f>IF($GQ963&gt;=23,INDEX($DK:$DK,$GP963+23),"")</f>
      </c>
      <c r="EK963">
        <f>IF($GQ963&gt;=24,INDEX($DK:$DK,$GP963+24),"")</f>
      </c>
      <c r="EL963">
        <f>IF($GQ963&gt;=25,INDEX($DK:$DK,$GP963+25),"")</f>
      </c>
      <c r="EM963">
        <f>IF($GQ963&gt;=26,INDEX($DK:$DK,$GP963+26),"")</f>
      </c>
      <c r="EN963">
        <f>IF($GQ963&gt;=27,INDEX($DK:$DK,$GP963+27),"")</f>
      </c>
      <c r="EO963">
        <f>IF($GQ963&gt;=28,INDEX($DK:$DK,$GP963+28),"")</f>
      </c>
      <c r="EP963">
        <f>IF($GQ963&gt;=29,INDEX($DK:$DK,$GP963+29),"")</f>
      </c>
      <c r="EQ963">
        <f>IF($GQ963&gt;=30,INDEX($DK:$DK,$GP963+30),"")</f>
      </c>
      <c r="ER963">
        <f>IF($GQ963&gt;=31,INDEX($DK:$DK,$GP963+31),"")</f>
      </c>
      <c r="ES963">
        <f>IF($GQ963&gt;=32,INDEX($DK:$DK,$GP963+32),"")</f>
      </c>
      <c r="ET963">
        <f>IF($GQ963&gt;=33,INDEX($DK:$DK,$GP963+33),"")</f>
      </c>
      <c r="EU963">
        <f>IF($GQ963&gt;=34,INDEX($DK:$DK,$GP963+34),"")</f>
      </c>
      <c r="EV963">
        <f>IF($GQ963&gt;=35,INDEX($DK:$DK,$GP963+35),"")</f>
      </c>
      <c r="EW963">
        <f>IF($GQ963&gt;=36,INDEX($DK:$DK,$GP963+36),"")</f>
      </c>
      <c r="EX963">
        <f>IF($GQ963&gt;=37,INDEX($DK:$DK,$GP963+37),"")</f>
      </c>
      <c r="EY963">
        <f>IF($GQ963&gt;=38,INDEX($DK:$DK,$GP963+38),"")</f>
      </c>
      <c r="EZ963">
        <f>IF($GQ963&gt;=39,INDEX($DK:$DK,$GP963+39),"")</f>
      </c>
      <c r="FA963">
        <f>IF($GQ963&gt;=40,INDEX($DK:$DK,$GP963+40),"")</f>
      </c>
      <c r="FB963">
        <f>IF($GQ963&gt;=1,INDEX($DL:$DL,$GP963+1),"")</f>
      </c>
      <c r="FC963">
        <f>IF($GQ963&gt;=2,INDEX($DL:$DL,$GP963+2),"")</f>
      </c>
      <c r="FD963">
        <f>IF($GQ963&gt;=3,INDEX($DL:$DL,$GP963+3),"")</f>
      </c>
      <c r="FE963">
        <f>IF($GQ963&gt;=4,INDEX($DL:$DL,$GP963+4),"")</f>
      </c>
      <c r="FF963">
        <f>IF($GQ963&gt;=5,INDEX($DL:$DL,$GP963+5),"")</f>
      </c>
      <c r="FG963">
        <f>IF($GQ963&gt;=6,INDEX($DL:$DL,$GP963+6),"")</f>
      </c>
      <c r="FH963">
        <f>IF($GQ963&gt;=7,INDEX($DL:$DL,$GP963+7),"")</f>
      </c>
      <c r="FI963">
        <f>IF($GQ963&gt;=8,INDEX($DL:$DL,$GP963+8),"")</f>
      </c>
      <c r="FJ963">
        <f>IF($GQ963&gt;=9,INDEX($DL:$DL,$GP963+9),"")</f>
      </c>
      <c r="FK963">
        <f>IF($GQ963&gt;=10,INDEX($DL:$DL,$GP963+10),"")</f>
      </c>
      <c r="FL963">
        <f>IF($GQ963&gt;=11,INDEX($DL:$DL,$GP963+11),"")</f>
      </c>
      <c r="FM963">
        <f>IF($GQ963&gt;=12,INDEX($DL:$DL,$GP963+12),"")</f>
      </c>
      <c r="FN963">
        <f>IF($GQ963&gt;=13,INDEX($DL:$DL,$GP963+13),"")</f>
      </c>
      <c r="FO963">
        <f>IF($GQ963&gt;=14,INDEX($DL:$DL,$GP963+14),"")</f>
      </c>
      <c r="FP963">
        <f>IF($GQ963&gt;=15,INDEX($DL:$DL,$GP963+15),"")</f>
      </c>
      <c r="FQ963">
        <f>IF($GQ963&gt;=16,INDEX($DL:$DL,$GP963+16),"")</f>
      </c>
      <c r="FR963">
        <f>IF($GQ963&gt;=17,INDEX($DL:$DL,$GP963+17),"")</f>
      </c>
      <c r="FS963">
        <f>IF($GQ963&gt;=18,INDEX($DL:$DL,$GP963+18),"")</f>
      </c>
      <c r="FT963">
        <f>IF($GQ963&gt;=19,INDEX($DL:$DL,$GP963+19),"")</f>
      </c>
      <c r="FU963">
        <f>IF($GQ963&gt;=20,INDEX($DL:$DL,$GP963+20),"")</f>
      </c>
      <c r="FV963">
        <f>IF($GQ963&gt;=21,INDEX($DL:$DL,$GP963+21),"")</f>
      </c>
      <c r="FW963">
        <f>IF($GQ963&gt;=22,INDEX($DL:$DL,$GP963+22),"")</f>
      </c>
      <c r="FX963">
        <f>IF($GQ963&gt;=23,INDEX($DL:$DL,$GP963+23),"")</f>
      </c>
      <c r="FY963">
        <f>IF($GQ963&gt;=24,INDEX($DL:$DL,$GP963+24),"")</f>
      </c>
      <c r="FZ963">
        <f>IF($GQ963&gt;=25,INDEX($DL:$DL,$GP963+25),"")</f>
      </c>
      <c r="GA963">
        <f>IF($GQ963&gt;=26,INDEX($DL:$DL,$GP963+26),"")</f>
      </c>
      <c r="GB963">
        <f>IF($GQ963&gt;=27,INDEX($DL:$DL,$GP963+27),"")</f>
      </c>
      <c r="GC963">
        <f>IF($GQ963&gt;=28,INDEX($DL:$DL,$GP963+28),"")</f>
      </c>
      <c r="GD963">
        <f>IF($GQ963&gt;=29,INDEX($DL:$DL,$GP963+29),"")</f>
      </c>
      <c r="GE963">
        <f>IF($GQ963&gt;=30,INDEX($DL:$DL,$GP963+30),"")</f>
      </c>
      <c r="GF963">
        <f>IF($GQ963&gt;=31,INDEX($DL:$DL,$GP963+31),"")</f>
      </c>
      <c r="GG963">
        <f>IF($GQ963&gt;=32,INDEX($DL:$DL,$GP963+32),"")</f>
      </c>
      <c r="GH963">
        <f>IF($GQ963&gt;=33,INDEX($DL:$DL,$GP963+33),"")</f>
      </c>
      <c r="GI963">
        <f>IF($GQ963&gt;=34,INDEX($DL:$DL,$GP963+34),"")</f>
      </c>
      <c r="GJ963">
        <f>IF($GQ963&gt;=35,INDEX($DL:$DL,$GP963+35),"")</f>
      </c>
      <c r="GK963">
        <f>IF($GQ963&gt;=36,INDEX($DL:$DL,$GP963+36),"")</f>
      </c>
      <c r="GL963">
        <f>IF($GQ963&gt;=37,INDEX($DL:$DL,$GP963+37),"")</f>
      </c>
      <c r="GM963">
        <f>IF($GQ963&gt;=38,INDEX($DL:$DL,$GP963+38),"")</f>
      </c>
      <c r="GN963">
        <f>IF($GQ963&gt;=39,INDEX($DL:$DL,$GP963+39),"")</f>
      </c>
      <c r="GO963">
        <f>IF($GQ963&gt;=40,INDEX($DL:$DL,$GP963+40),"")</f>
      </c>
      <c r="GP963">
        <f>IFERROR(MATCH($DJ963,$DK$2:$DK$148,0)+1,0)</f>
      </c>
      <c r="GQ963">
        <f>IFERROR(INDEX($DM$2:$DM$148,MATCH($DJ963,$DK$2:$DK$148,0)),0)</f>
      </c>
      <c r="GR963">
        <f>IFERROR(MATCH($L963,$DN$963:$FA$963,0),0)</f>
      </c>
      <c r="GS963">
        <f>IF($GR963&gt;0,INDEX($FB$963:$GO$963,$GR963),"")</f>
      </c>
      <c r="GV963">
        <f>IF($JE963&gt;=1,INDEX($GT:$GT,$JD963+1),"")</f>
      </c>
      <c r="GW963">
        <f>IF($JE963&gt;=2,INDEX($GT:$GT,$JD963+2),"")</f>
      </c>
      <c r="GX963">
        <f>IF($JE963&gt;=3,INDEX($GT:$GT,$JD963+3),"")</f>
      </c>
      <c r="GY963">
        <f>IF($JE963&gt;=4,INDEX($GT:$GT,$JD963+4),"")</f>
      </c>
      <c r="GZ963">
        <f>IF($JE963&gt;=5,INDEX($GT:$GT,$JD963+5),"")</f>
      </c>
      <c r="HA963">
        <f>IF($JE963&gt;=6,INDEX($GT:$GT,$JD963+6),"")</f>
      </c>
      <c r="HB963">
        <f>IF($JE963&gt;=7,INDEX($GT:$GT,$JD963+7),"")</f>
      </c>
      <c r="HC963">
        <f>IF($JE963&gt;=8,INDEX($GT:$GT,$JD963+8),"")</f>
      </c>
      <c r="HD963">
        <f>IF($JE963&gt;=9,INDEX($GT:$GT,$JD963+9),"")</f>
      </c>
      <c r="HE963">
        <f>IF($JE963&gt;=10,INDEX($GT:$GT,$JD963+10),"")</f>
      </c>
      <c r="HF963">
        <f>IF($JE963&gt;=11,INDEX($GT:$GT,$JD963+11),"")</f>
      </c>
      <c r="HG963">
        <f>IF($JE963&gt;=12,INDEX($GT:$GT,$JD963+12),"")</f>
      </c>
      <c r="HH963">
        <f>IF($JE963&gt;=13,INDEX($GT:$GT,$JD963+13),"")</f>
      </c>
      <c r="HI963">
        <f>IF($JE963&gt;=14,INDEX($GT:$GT,$JD963+14),"")</f>
      </c>
      <c r="HJ963">
        <f>IF($JE963&gt;=15,INDEX($GT:$GT,$JD963+15),"")</f>
      </c>
      <c r="HK963">
        <f>IF($JE963&gt;=16,INDEX($GT:$GT,$JD963+16),"")</f>
      </c>
      <c r="HL963">
        <f>IF($JE963&gt;=17,INDEX($GT:$GT,$JD963+17),"")</f>
      </c>
      <c r="HM963">
        <f>IF($JE963&gt;=18,INDEX($GT:$GT,$JD963+18),"")</f>
      </c>
      <c r="HN963">
        <f>IF($JE963&gt;=19,INDEX($GT:$GT,$JD963+19),"")</f>
      </c>
      <c r="HO963">
        <f>IF($JE963&gt;=20,INDEX($GT:$GT,$JD963+20),"")</f>
      </c>
      <c r="HP963">
        <f>IF($JE963&gt;=21,INDEX($GT:$GT,$JD963+21),"")</f>
      </c>
      <c r="HQ963">
        <f>IF($JE963&gt;=22,INDEX($GT:$GT,$JD963+22),"")</f>
      </c>
      <c r="HR963">
        <f>IF($JE963&gt;=23,INDEX($GT:$GT,$JD963+23),"")</f>
      </c>
      <c r="HS963">
        <f>IF($JE963&gt;=24,INDEX($GT:$GT,$JD963+24),"")</f>
      </c>
      <c r="HT963">
        <f>IF($JE963&gt;=25,INDEX($GT:$GT,$JD963+25),"")</f>
      </c>
      <c r="HU963">
        <f>IF($JE963&gt;=26,INDEX($GT:$GT,$JD963+26),"")</f>
      </c>
      <c r="HV963">
        <f>IF($JE963&gt;=27,INDEX($GT:$GT,$JD963+27),"")</f>
      </c>
      <c r="HW963">
        <f>IF($JE963&gt;=28,INDEX($GT:$GT,$JD963+28),"")</f>
      </c>
      <c r="HX963">
        <f>IF($JE963&gt;=29,INDEX($GT:$GT,$JD963+29),"")</f>
      </c>
      <c r="HY963">
        <f>IF($JE963&gt;=30,INDEX($GT:$GT,$JD963+30),"")</f>
      </c>
      <c r="HZ963">
        <f>IF($JE963&gt;=31,INDEX($GT:$GT,$JD963+31),"")</f>
      </c>
      <c r="IA963">
        <f>IF($JE963&gt;=32,INDEX($GT:$GT,$JD963+32),"")</f>
      </c>
      <c r="IB963">
        <f>IF($JE963&gt;=33,INDEX($GT:$GT,$JD963+33),"")</f>
      </c>
      <c r="IC963">
        <f>IF($JE963&gt;=34,INDEX($GT:$GT,$JD963+34),"")</f>
      </c>
      <c r="ID963">
        <f>IF($JE963&gt;=35,INDEX($GT:$GT,$JD963+35),"")</f>
      </c>
      <c r="IE963">
        <f>IF($JE963&gt;=36,INDEX($GT:$GT,$JD963+36),"")</f>
      </c>
      <c r="IF963">
        <f>IF($JE963&gt;=37,INDEX($GT:$GT,$JD963+37),"")</f>
      </c>
      <c r="IG963">
        <f>IF($JE963&gt;=38,INDEX($GT:$GT,$JD963+38),"")</f>
      </c>
      <c r="IH963">
        <f>IF($JE963&gt;=39,INDEX($GT:$GT,$JD963+39),"")</f>
      </c>
      <c r="II963">
        <f>IF($JE963&gt;=40,INDEX($GT:$GT,$JD963+40),"")</f>
      </c>
      <c r="IJ963">
        <f>IF($JE963&gt;=41,INDEX($GT:$GT,$JD963+41),"")</f>
      </c>
      <c r="IK963">
        <f>IF($JE963&gt;=42,INDEX($GT:$GT,$JD963+42),"")</f>
      </c>
      <c r="IL963">
        <f>IF($JE963&gt;=43,INDEX($GT:$GT,$JD963+43),"")</f>
      </c>
      <c r="IM963">
        <f>IF($JE963&gt;=44,INDEX($GT:$GT,$JD963+44),"")</f>
      </c>
      <c r="IN963">
        <f>IF($JE963&gt;=45,INDEX($GT:$GT,$JD963+45),"")</f>
      </c>
      <c r="IO963">
        <f>IF($JE963&gt;=46,INDEX($GT:$GT,$JD963+46),"")</f>
      </c>
      <c r="IP963">
        <f>IF($JE963&gt;=47,INDEX($GT:$GT,$JD963+47),"")</f>
      </c>
      <c r="IQ963">
        <f>IF($JE963&gt;=48,INDEX($GT:$GT,$JD963+48),"")</f>
      </c>
      <c r="IR963">
        <f>IF($JE963&gt;=49,INDEX($GT:$GT,$JD963+49),"")</f>
      </c>
      <c r="IS963">
        <f>IF($JE963&gt;=50,INDEX($GT:$GT,$JD963+50),"")</f>
      </c>
      <c r="IT963">
        <f>IF($JE963&gt;=51,INDEX($GT:$GT,$JD963+51),"")</f>
      </c>
      <c r="IU963">
        <f>IF($JE963&gt;=52,INDEX($GT:$GT,$JD963+52),"")</f>
      </c>
      <c r="IV963">
        <f>IF($JE963&gt;=53,INDEX($GT:$GT,$JD963+53),"")</f>
      </c>
      <c r="IW963">
        <f>IF($JE963&gt;=54,INDEX($GT:$GT,$JD963+54),"")</f>
      </c>
      <c r="IX963">
        <f>IF($JE963&gt;=55,INDEX($GT:$GT,$JD963+55),"")</f>
      </c>
      <c r="IY963">
        <f>IF($JE963&gt;=56,INDEX($GT:$GT,$JD963+56),"")</f>
      </c>
      <c r="IZ963">
        <f>IF($JE963&gt;=57,INDEX($GT:$GT,$JD963+57),"")</f>
      </c>
      <c r="JA963">
        <f>IF($JE963&gt;=58,INDEX($GT:$GT,$JD963+58),"")</f>
      </c>
      <c r="JB963">
        <f>IF($JE963&gt;=59,INDEX($GT:$GT,$JD963+59),"")</f>
      </c>
      <c r="JC963">
        <f>IF($JE963&gt;=60,INDEX($GT:$GT,$JD963+60),"")</f>
      </c>
      <c r="JD963">
        <f>IFERROR(MATCH($GS963,$GT$2:$GT$322,0)+1,0)</f>
      </c>
      <c r="JE963">
        <f>IFERROR(INDEX($GU$2:$GU$322,MATCH($GS963,$GT$2:$GT$322,0)),0)</f>
      </c>
      <c r="JF963" t="s">
        <v>28</v>
      </c>
      <c r="JG963" t="s">
        <v>28</v>
      </c>
    </row>
    <row r="964" spans="1:267" x14ac:dyDescent="0.25">
      <c r="J964" s="1"/>
      <c r="K964" s="1"/>
      <c r="L964" s="1"/>
      <c r="M964" s="1"/>
      <c r="N964" s="1">
        <f>IFERROR(IF(FIND(" - ",$J964)&gt;0,MID($J964,FIND(" - ",$J964)+3,LEN($J964)),""),"")</f>
      </c>
      <c r="P964" s="1"/>
      <c r="S964" t="s">
        <v>28</v>
      </c>
      <c r="U964">
        <f>IF(OR($S964="",$T964=""),"",IFERROR($S964/$T964,0))</f>
      </c>
      <c r="V964">
        <f>IF($S964="","",
IF($K964="","",
IF(ISNUMBER(SEARCH("exempt",LOWER($K964))),0,
$S964*(VALUE(SUBSTITUTE($K964,"%",""))/100))))</f>
      </c>
      <c r="AB964">
        <f>IF($S964="","",
SUM($S964,$V964,$Z964,$W964,$Y964)-
IF($AA964="",0,VALUE($AA964)))</f>
      </c>
      <c r="AJ964" t="s">
        <v>1837</v>
      </c>
      <c r="AR964">
        <f>IFERROR(LEFT($J964,FIND(" - ",$J964)-1),$J964)</f>
      </c>
      <c r="AU964">
        <f>IF($CJ964&gt;=1,INDEX($AS:$AS,$CI964+1),"")</f>
      </c>
      <c r="AV964">
        <f>IF($CJ964&gt;=2,INDEX($AS:$AS,$CI964+2),"")</f>
      </c>
      <c r="AW964">
        <f>IF($CJ964&gt;=3,INDEX($AS:$AS,$CI964+3),"")</f>
      </c>
      <c r="AX964">
        <f>IF($CJ964&gt;=4,INDEX($AS:$AS,$CI964+4),"")</f>
      </c>
      <c r="AY964">
        <f>IF($CJ964&gt;=5,INDEX($AS:$AS,$CI964+5),"")</f>
      </c>
      <c r="AZ964">
        <f>IF($CJ964&gt;=6,INDEX($AS:$AS,$CI964+6),"")</f>
      </c>
      <c r="BA964">
        <f>IF($CJ964&gt;=7,INDEX($AS:$AS,$CI964+7),"")</f>
      </c>
      <c r="BB964">
        <f>IF($CJ964&gt;=8,INDEX($AS:$AS,$CI964+8),"")</f>
      </c>
      <c r="BC964">
        <f>IF($CJ964&gt;=9,INDEX($AS:$AS,$CI964+9),"")</f>
      </c>
      <c r="BD964">
        <f>IF($CJ964&gt;=10,INDEX($AS:$AS,$CI964+10),"")</f>
      </c>
      <c r="BE964">
        <f>IF($CJ964&gt;=11,INDEX($AS:$AS,$CI964+11),"")</f>
      </c>
      <c r="BF964">
        <f>IF($CJ964&gt;=12,INDEX($AS:$AS,$CI964+12),"")</f>
      </c>
      <c r="BG964">
        <f>IF($CJ964&gt;=13,INDEX($AS:$AS,$CI964+13),"")</f>
      </c>
      <c r="BH964">
        <f>IF($CJ964&gt;=14,INDEX($AS:$AS,$CI964+14),"")</f>
      </c>
      <c r="BI964">
        <f>IF($CJ964&gt;=15,INDEX($AS:$AS,$CI964+15),"")</f>
      </c>
      <c r="BJ964">
        <f>IF($CJ964&gt;=16,INDEX($AS:$AS,$CI964+16),"")</f>
      </c>
      <c r="BK964">
        <f>IF($CJ964&gt;=17,INDEX($AS:$AS,$CI964+17),"")</f>
      </c>
      <c r="BL964">
        <f>IF($CJ964&gt;=18,INDEX($AS:$AS,$CI964+18),"")</f>
      </c>
      <c r="BM964">
        <f>IF($CJ964&gt;=19,INDEX($AS:$AS,$CI964+19),"")</f>
      </c>
      <c r="BN964">
        <f>IF($CJ964&gt;=20,INDEX($AS:$AS,$CI964+20),"")</f>
      </c>
      <c r="BO964">
        <f>IF($CJ964&gt;=21,INDEX($AS:$AS,$CI964+21),"")</f>
      </c>
      <c r="BP964">
        <f>IF($CJ964&gt;=22,INDEX($AS:$AS,$CI964+22),"")</f>
      </c>
      <c r="BQ964">
        <f>IF($CJ964&gt;=23,INDEX($AS:$AS,$CI964+23),"")</f>
      </c>
      <c r="BR964">
        <f>IF($CJ964&gt;=24,INDEX($AS:$AS,$CI964+24),"")</f>
      </c>
      <c r="BS964">
        <f>IF($CJ964&gt;=25,INDEX($AS:$AS,$CI964+25),"")</f>
      </c>
      <c r="BT964">
        <f>IF($CJ964&gt;=26,INDEX($AS:$AS,$CI964+26),"")</f>
      </c>
      <c r="BU964">
        <f>IF($CJ964&gt;=27,INDEX($AS:$AS,$CI964+27),"")</f>
      </c>
      <c r="BV964">
        <f>IF($CJ964&gt;=28,INDEX($AS:$AS,$CI964+28),"")</f>
      </c>
      <c r="BW964">
        <f>IF($CJ964&gt;=29,INDEX($AS:$AS,$CI964+29),"")</f>
      </c>
      <c r="BX964">
        <f>IF($CJ964&gt;=30,INDEX($AS:$AS,$CI964+30),"")</f>
      </c>
      <c r="BY964">
        <f>IF($CJ964&gt;=31,INDEX($AS:$AS,$CI964+31),"")</f>
      </c>
      <c r="BZ964">
        <f>IF($CJ964&gt;=32,INDEX($AS:$AS,$CI964+32),"")</f>
      </c>
      <c r="CA964">
        <f>IF($CJ964&gt;=33,INDEX($AS:$AS,$CI964+33),"")</f>
      </c>
      <c r="CB964">
        <f>IF($CJ964&gt;=34,INDEX($AS:$AS,$CI964+34),"")</f>
      </c>
      <c r="CC964">
        <f>IF($CJ964&gt;=35,INDEX($AS:$AS,$CI964+35),"")</f>
      </c>
      <c r="CD964">
        <f>IF($CJ964&gt;=36,INDEX($AS:$AS,$CI964+36),"")</f>
      </c>
      <c r="CE964">
        <f>IF($CJ964&gt;=37,INDEX($AS:$AS,$CI964+37),"")</f>
      </c>
      <c r="CF964">
        <f>IF($CJ964&gt;=38,INDEX($AS:$AS,$CI964+38),"")</f>
      </c>
      <c r="CG964">
        <f>IF($CJ964&gt;=39,INDEX($AS:$AS,$CI964+39),"")</f>
      </c>
      <c r="CH964">
        <f>IF($CJ964&gt;=40,INDEX($AS:$AS,$CI964+40),"")</f>
      </c>
      <c r="CI964">
        <f>IFERROR(MATCH($AR964,$AS$2:$AS$133,0)+1,0)</f>
      </c>
      <c r="CJ964">
        <f>IFERROR(INDEX($AT$2:$AT$133,MATCH($AR964,$AS$2:$AS$133,0)),0)</f>
      </c>
      <c r="CK964">
        <f>IFERROR(LEFT($O964,FIND(" - ",$O964)-1),$O964)</f>
      </c>
      <c r="CL964" t="s">
        <v>113</v>
      </c>
      <c r="CN964">
        <f>IF($DI964&gt;=1,INDEX($CL:$CL,$DH964+1),"")</f>
      </c>
      <c r="CO964">
        <f>IF($DI964&gt;=2,INDEX($CL:$CL,$DH964+2),"")</f>
      </c>
      <c r="CP964">
        <f>IF($DI964&gt;=3,INDEX($CL:$CL,$DH964+3),"")</f>
      </c>
      <c r="CQ964">
        <f>IF($DI964&gt;=4,INDEX($CL:$CL,$DH964+4),"")</f>
      </c>
      <c r="CR964">
        <f>IF($DI964&gt;=5,INDEX($CL:$CL,$DH964+5),"")</f>
      </c>
      <c r="CS964">
        <f>IF($DI964&gt;=6,INDEX($CL:$CL,$DH964+6),"")</f>
      </c>
      <c r="CT964">
        <f>IF($DI964&gt;=7,INDEX($CL:$CL,$DH964+7),"")</f>
      </c>
      <c r="CU964">
        <f>IF($DI964&gt;=8,INDEX($CL:$CL,$DH964+8),"")</f>
      </c>
      <c r="CV964">
        <f>IF($DI964&gt;=9,INDEX($CL:$CL,$DH964+9),"")</f>
      </c>
      <c r="CW964">
        <f>IF($DI964&gt;=10,INDEX($CL:$CL,$DH964+10),"")</f>
      </c>
      <c r="CX964">
        <f>IF($DI964&gt;=11,INDEX($CL:$CL,$DH964+11),"")</f>
      </c>
      <c r="CY964">
        <f>IF($DI964&gt;=12,INDEX($CL:$CL,$DH964+12),"")</f>
      </c>
      <c r="CZ964">
        <f>IF($DI964&gt;=13,INDEX($CL:$CL,$DH964+13),"")</f>
      </c>
      <c r="DA964">
        <f>IF($DI964&gt;=14,INDEX($CL:$CL,$DH964+14),"")</f>
      </c>
      <c r="DB964">
        <f>IF($DI964&gt;=15,INDEX($CL:$CL,$DH964+15),"")</f>
      </c>
      <c r="DC964">
        <f>IF($DI964&gt;=16,INDEX($CL:$CL,$DH964+16),"")</f>
      </c>
      <c r="DD964">
        <f>IF($DI964&gt;=17,INDEX($CL:$CL,$DH964+17),"")</f>
      </c>
      <c r="DE964">
        <f>IF($DI964&gt;=18,INDEX($CL:$CL,$DH964+18),"")</f>
      </c>
      <c r="DF964">
        <f>IF($DI964&gt;=19,INDEX($CL:$CL,$DH964+19),"")</f>
      </c>
      <c r="DG964">
        <f>IF($DI964&gt;=20,INDEX($CL:$CL,$DH964+20),"")</f>
      </c>
      <c r="DH964">
        <f>IFERROR(MATCH($CK964,$CL$2:$CL$1558,0)+1,0)</f>
      </c>
      <c r="DI964">
        <f>IFERROR(INDEX($CM$2:$CM$1558,MATCH($CK964,$CL$2:$CL$1558,0)),0)</f>
      </c>
      <c r="DJ964">
        <f>IFERROR(INDEX($AQ:$AQ,MATCH($K964,$AP:$AP,0))&amp;"","")</f>
      </c>
      <c r="DN964">
        <f>IF($GQ964&gt;=1,INDEX($DK:$DK,$GP964+1),"")</f>
      </c>
      <c r="DO964">
        <f>IF($GQ964&gt;=2,INDEX($DK:$DK,$GP964+2),"")</f>
      </c>
      <c r="DP964">
        <f>IF($GQ964&gt;=3,INDEX($DK:$DK,$GP964+3),"")</f>
      </c>
      <c r="DQ964">
        <f>IF($GQ964&gt;=4,INDEX($DK:$DK,$GP964+4),"")</f>
      </c>
      <c r="DR964">
        <f>IF($GQ964&gt;=5,INDEX($DK:$DK,$GP964+5),"")</f>
      </c>
      <c r="DS964">
        <f>IF($GQ964&gt;=6,INDEX($DK:$DK,$GP964+6),"")</f>
      </c>
      <c r="DT964">
        <f>IF($GQ964&gt;=7,INDEX($DK:$DK,$GP964+7),"")</f>
      </c>
      <c r="DU964">
        <f>IF($GQ964&gt;=8,INDEX($DK:$DK,$GP964+8),"")</f>
      </c>
      <c r="DV964">
        <f>IF($GQ964&gt;=9,INDEX($DK:$DK,$GP964+9),"")</f>
      </c>
      <c r="DW964">
        <f>IF($GQ964&gt;=10,INDEX($DK:$DK,$GP964+10),"")</f>
      </c>
      <c r="DX964">
        <f>IF($GQ964&gt;=11,INDEX($DK:$DK,$GP964+11),"")</f>
      </c>
      <c r="DY964">
        <f>IF($GQ964&gt;=12,INDEX($DK:$DK,$GP964+12),"")</f>
      </c>
      <c r="DZ964">
        <f>IF($GQ964&gt;=13,INDEX($DK:$DK,$GP964+13),"")</f>
      </c>
      <c r="EA964">
        <f>IF($GQ964&gt;=14,INDEX($DK:$DK,$GP964+14),"")</f>
      </c>
      <c r="EB964">
        <f>IF($GQ964&gt;=15,INDEX($DK:$DK,$GP964+15),"")</f>
      </c>
      <c r="EC964">
        <f>IF($GQ964&gt;=16,INDEX($DK:$DK,$GP964+16),"")</f>
      </c>
      <c r="ED964">
        <f>IF($GQ964&gt;=17,INDEX($DK:$DK,$GP964+17),"")</f>
      </c>
      <c r="EE964">
        <f>IF($GQ964&gt;=18,INDEX($DK:$DK,$GP964+18),"")</f>
      </c>
      <c r="EF964">
        <f>IF($GQ964&gt;=19,INDEX($DK:$DK,$GP964+19),"")</f>
      </c>
      <c r="EG964">
        <f>IF($GQ964&gt;=20,INDEX($DK:$DK,$GP964+20),"")</f>
      </c>
      <c r="EH964">
        <f>IF($GQ964&gt;=21,INDEX($DK:$DK,$GP964+21),"")</f>
      </c>
      <c r="EI964">
        <f>IF($GQ964&gt;=22,INDEX($DK:$DK,$GP964+22),"")</f>
      </c>
      <c r="EJ964">
        <f>IF($GQ964&gt;=23,INDEX($DK:$DK,$GP964+23),"")</f>
      </c>
      <c r="EK964">
        <f>IF($GQ964&gt;=24,INDEX($DK:$DK,$GP964+24),"")</f>
      </c>
      <c r="EL964">
        <f>IF($GQ964&gt;=25,INDEX($DK:$DK,$GP964+25),"")</f>
      </c>
      <c r="EM964">
        <f>IF($GQ964&gt;=26,INDEX($DK:$DK,$GP964+26),"")</f>
      </c>
      <c r="EN964">
        <f>IF($GQ964&gt;=27,INDEX($DK:$DK,$GP964+27),"")</f>
      </c>
      <c r="EO964">
        <f>IF($GQ964&gt;=28,INDEX($DK:$DK,$GP964+28),"")</f>
      </c>
      <c r="EP964">
        <f>IF($GQ964&gt;=29,INDEX($DK:$DK,$GP964+29),"")</f>
      </c>
      <c r="EQ964">
        <f>IF($GQ964&gt;=30,INDEX($DK:$DK,$GP964+30),"")</f>
      </c>
      <c r="ER964">
        <f>IF($GQ964&gt;=31,INDEX($DK:$DK,$GP964+31),"")</f>
      </c>
      <c r="ES964">
        <f>IF($GQ964&gt;=32,INDEX($DK:$DK,$GP964+32),"")</f>
      </c>
      <c r="ET964">
        <f>IF($GQ964&gt;=33,INDEX($DK:$DK,$GP964+33),"")</f>
      </c>
      <c r="EU964">
        <f>IF($GQ964&gt;=34,INDEX($DK:$DK,$GP964+34),"")</f>
      </c>
      <c r="EV964">
        <f>IF($GQ964&gt;=35,INDEX($DK:$DK,$GP964+35),"")</f>
      </c>
      <c r="EW964">
        <f>IF($GQ964&gt;=36,INDEX($DK:$DK,$GP964+36),"")</f>
      </c>
      <c r="EX964">
        <f>IF($GQ964&gt;=37,INDEX($DK:$DK,$GP964+37),"")</f>
      </c>
      <c r="EY964">
        <f>IF($GQ964&gt;=38,INDEX($DK:$DK,$GP964+38),"")</f>
      </c>
      <c r="EZ964">
        <f>IF($GQ964&gt;=39,INDEX($DK:$DK,$GP964+39),"")</f>
      </c>
      <c r="FA964">
        <f>IF($GQ964&gt;=40,INDEX($DK:$DK,$GP964+40),"")</f>
      </c>
      <c r="FB964">
        <f>IF($GQ964&gt;=1,INDEX($DL:$DL,$GP964+1),"")</f>
      </c>
      <c r="FC964">
        <f>IF($GQ964&gt;=2,INDEX($DL:$DL,$GP964+2),"")</f>
      </c>
      <c r="FD964">
        <f>IF($GQ964&gt;=3,INDEX($DL:$DL,$GP964+3),"")</f>
      </c>
      <c r="FE964">
        <f>IF($GQ964&gt;=4,INDEX($DL:$DL,$GP964+4),"")</f>
      </c>
      <c r="FF964">
        <f>IF($GQ964&gt;=5,INDEX($DL:$DL,$GP964+5),"")</f>
      </c>
      <c r="FG964">
        <f>IF($GQ964&gt;=6,INDEX($DL:$DL,$GP964+6),"")</f>
      </c>
      <c r="FH964">
        <f>IF($GQ964&gt;=7,INDEX($DL:$DL,$GP964+7),"")</f>
      </c>
      <c r="FI964">
        <f>IF($GQ964&gt;=8,INDEX($DL:$DL,$GP964+8),"")</f>
      </c>
      <c r="FJ964">
        <f>IF($GQ964&gt;=9,INDEX($DL:$DL,$GP964+9),"")</f>
      </c>
      <c r="FK964">
        <f>IF($GQ964&gt;=10,INDEX($DL:$DL,$GP964+10),"")</f>
      </c>
      <c r="FL964">
        <f>IF($GQ964&gt;=11,INDEX($DL:$DL,$GP964+11),"")</f>
      </c>
      <c r="FM964">
        <f>IF($GQ964&gt;=12,INDEX($DL:$DL,$GP964+12),"")</f>
      </c>
      <c r="FN964">
        <f>IF($GQ964&gt;=13,INDEX($DL:$DL,$GP964+13),"")</f>
      </c>
      <c r="FO964">
        <f>IF($GQ964&gt;=14,INDEX($DL:$DL,$GP964+14),"")</f>
      </c>
      <c r="FP964">
        <f>IF($GQ964&gt;=15,INDEX($DL:$DL,$GP964+15),"")</f>
      </c>
      <c r="FQ964">
        <f>IF($GQ964&gt;=16,INDEX($DL:$DL,$GP964+16),"")</f>
      </c>
      <c r="FR964">
        <f>IF($GQ964&gt;=17,INDEX($DL:$DL,$GP964+17),"")</f>
      </c>
      <c r="FS964">
        <f>IF($GQ964&gt;=18,INDEX($DL:$DL,$GP964+18),"")</f>
      </c>
      <c r="FT964">
        <f>IF($GQ964&gt;=19,INDEX($DL:$DL,$GP964+19),"")</f>
      </c>
      <c r="FU964">
        <f>IF($GQ964&gt;=20,INDEX($DL:$DL,$GP964+20),"")</f>
      </c>
      <c r="FV964">
        <f>IF($GQ964&gt;=21,INDEX($DL:$DL,$GP964+21),"")</f>
      </c>
      <c r="FW964">
        <f>IF($GQ964&gt;=22,INDEX($DL:$DL,$GP964+22),"")</f>
      </c>
      <c r="FX964">
        <f>IF($GQ964&gt;=23,INDEX($DL:$DL,$GP964+23),"")</f>
      </c>
      <c r="FY964">
        <f>IF($GQ964&gt;=24,INDEX($DL:$DL,$GP964+24),"")</f>
      </c>
      <c r="FZ964">
        <f>IF($GQ964&gt;=25,INDEX($DL:$DL,$GP964+25),"")</f>
      </c>
      <c r="GA964">
        <f>IF($GQ964&gt;=26,INDEX($DL:$DL,$GP964+26),"")</f>
      </c>
      <c r="GB964">
        <f>IF($GQ964&gt;=27,INDEX($DL:$DL,$GP964+27),"")</f>
      </c>
      <c r="GC964">
        <f>IF($GQ964&gt;=28,INDEX($DL:$DL,$GP964+28),"")</f>
      </c>
      <c r="GD964">
        <f>IF($GQ964&gt;=29,INDEX($DL:$DL,$GP964+29),"")</f>
      </c>
      <c r="GE964">
        <f>IF($GQ964&gt;=30,INDEX($DL:$DL,$GP964+30),"")</f>
      </c>
      <c r="GF964">
        <f>IF($GQ964&gt;=31,INDEX($DL:$DL,$GP964+31),"")</f>
      </c>
      <c r="GG964">
        <f>IF($GQ964&gt;=32,INDEX($DL:$DL,$GP964+32),"")</f>
      </c>
      <c r="GH964">
        <f>IF($GQ964&gt;=33,INDEX($DL:$DL,$GP964+33),"")</f>
      </c>
      <c r="GI964">
        <f>IF($GQ964&gt;=34,INDEX($DL:$DL,$GP964+34),"")</f>
      </c>
      <c r="GJ964">
        <f>IF($GQ964&gt;=35,INDEX($DL:$DL,$GP964+35),"")</f>
      </c>
      <c r="GK964">
        <f>IF($GQ964&gt;=36,INDEX($DL:$DL,$GP964+36),"")</f>
      </c>
      <c r="GL964">
        <f>IF($GQ964&gt;=37,INDEX($DL:$DL,$GP964+37),"")</f>
      </c>
      <c r="GM964">
        <f>IF($GQ964&gt;=38,INDEX($DL:$DL,$GP964+38),"")</f>
      </c>
      <c r="GN964">
        <f>IF($GQ964&gt;=39,INDEX($DL:$DL,$GP964+39),"")</f>
      </c>
      <c r="GO964">
        <f>IF($GQ964&gt;=40,INDEX($DL:$DL,$GP964+40),"")</f>
      </c>
      <c r="GP964">
        <f>IFERROR(MATCH($DJ964,$DK$2:$DK$148,0)+1,0)</f>
      </c>
      <c r="GQ964">
        <f>IFERROR(INDEX($DM$2:$DM$148,MATCH($DJ964,$DK$2:$DK$148,0)),0)</f>
      </c>
      <c r="GR964">
        <f>IFERROR(MATCH($L964,$DN$964:$FA$964,0),0)</f>
      </c>
      <c r="GS964">
        <f>IF($GR964&gt;0,INDEX($FB$964:$GO$964,$GR964),"")</f>
      </c>
      <c r="GV964">
        <f>IF($JE964&gt;=1,INDEX($GT:$GT,$JD964+1),"")</f>
      </c>
      <c r="GW964">
        <f>IF($JE964&gt;=2,INDEX($GT:$GT,$JD964+2),"")</f>
      </c>
      <c r="GX964">
        <f>IF($JE964&gt;=3,INDEX($GT:$GT,$JD964+3),"")</f>
      </c>
      <c r="GY964">
        <f>IF($JE964&gt;=4,INDEX($GT:$GT,$JD964+4),"")</f>
      </c>
      <c r="GZ964">
        <f>IF($JE964&gt;=5,INDEX($GT:$GT,$JD964+5),"")</f>
      </c>
      <c r="HA964">
        <f>IF($JE964&gt;=6,INDEX($GT:$GT,$JD964+6),"")</f>
      </c>
      <c r="HB964">
        <f>IF($JE964&gt;=7,INDEX($GT:$GT,$JD964+7),"")</f>
      </c>
      <c r="HC964">
        <f>IF($JE964&gt;=8,INDEX($GT:$GT,$JD964+8),"")</f>
      </c>
      <c r="HD964">
        <f>IF($JE964&gt;=9,INDEX($GT:$GT,$JD964+9),"")</f>
      </c>
      <c r="HE964">
        <f>IF($JE964&gt;=10,INDEX($GT:$GT,$JD964+10),"")</f>
      </c>
      <c r="HF964">
        <f>IF($JE964&gt;=11,INDEX($GT:$GT,$JD964+11),"")</f>
      </c>
      <c r="HG964">
        <f>IF($JE964&gt;=12,INDEX($GT:$GT,$JD964+12),"")</f>
      </c>
      <c r="HH964">
        <f>IF($JE964&gt;=13,INDEX($GT:$GT,$JD964+13),"")</f>
      </c>
      <c r="HI964">
        <f>IF($JE964&gt;=14,INDEX($GT:$GT,$JD964+14),"")</f>
      </c>
      <c r="HJ964">
        <f>IF($JE964&gt;=15,INDEX($GT:$GT,$JD964+15),"")</f>
      </c>
      <c r="HK964">
        <f>IF($JE964&gt;=16,INDEX($GT:$GT,$JD964+16),"")</f>
      </c>
      <c r="HL964">
        <f>IF($JE964&gt;=17,INDEX($GT:$GT,$JD964+17),"")</f>
      </c>
      <c r="HM964">
        <f>IF($JE964&gt;=18,INDEX($GT:$GT,$JD964+18),"")</f>
      </c>
      <c r="HN964">
        <f>IF($JE964&gt;=19,INDEX($GT:$GT,$JD964+19),"")</f>
      </c>
      <c r="HO964">
        <f>IF($JE964&gt;=20,INDEX($GT:$GT,$JD964+20),"")</f>
      </c>
      <c r="HP964">
        <f>IF($JE964&gt;=21,INDEX($GT:$GT,$JD964+21),"")</f>
      </c>
      <c r="HQ964">
        <f>IF($JE964&gt;=22,INDEX($GT:$GT,$JD964+22),"")</f>
      </c>
      <c r="HR964">
        <f>IF($JE964&gt;=23,INDEX($GT:$GT,$JD964+23),"")</f>
      </c>
      <c r="HS964">
        <f>IF($JE964&gt;=24,INDEX($GT:$GT,$JD964+24),"")</f>
      </c>
      <c r="HT964">
        <f>IF($JE964&gt;=25,INDEX($GT:$GT,$JD964+25),"")</f>
      </c>
      <c r="HU964">
        <f>IF($JE964&gt;=26,INDEX($GT:$GT,$JD964+26),"")</f>
      </c>
      <c r="HV964">
        <f>IF($JE964&gt;=27,INDEX($GT:$GT,$JD964+27),"")</f>
      </c>
      <c r="HW964">
        <f>IF($JE964&gt;=28,INDEX($GT:$GT,$JD964+28),"")</f>
      </c>
      <c r="HX964">
        <f>IF($JE964&gt;=29,INDEX($GT:$GT,$JD964+29),"")</f>
      </c>
      <c r="HY964">
        <f>IF($JE964&gt;=30,INDEX($GT:$GT,$JD964+30),"")</f>
      </c>
      <c r="HZ964">
        <f>IF($JE964&gt;=31,INDEX($GT:$GT,$JD964+31),"")</f>
      </c>
      <c r="IA964">
        <f>IF($JE964&gt;=32,INDEX($GT:$GT,$JD964+32),"")</f>
      </c>
      <c r="IB964">
        <f>IF($JE964&gt;=33,INDEX($GT:$GT,$JD964+33),"")</f>
      </c>
      <c r="IC964">
        <f>IF($JE964&gt;=34,INDEX($GT:$GT,$JD964+34),"")</f>
      </c>
      <c r="ID964">
        <f>IF($JE964&gt;=35,INDEX($GT:$GT,$JD964+35),"")</f>
      </c>
      <c r="IE964">
        <f>IF($JE964&gt;=36,INDEX($GT:$GT,$JD964+36),"")</f>
      </c>
      <c r="IF964">
        <f>IF($JE964&gt;=37,INDEX($GT:$GT,$JD964+37),"")</f>
      </c>
      <c r="IG964">
        <f>IF($JE964&gt;=38,INDEX($GT:$GT,$JD964+38),"")</f>
      </c>
      <c r="IH964">
        <f>IF($JE964&gt;=39,INDEX($GT:$GT,$JD964+39),"")</f>
      </c>
      <c r="II964">
        <f>IF($JE964&gt;=40,INDEX($GT:$GT,$JD964+40),"")</f>
      </c>
      <c r="IJ964">
        <f>IF($JE964&gt;=41,INDEX($GT:$GT,$JD964+41),"")</f>
      </c>
      <c r="IK964">
        <f>IF($JE964&gt;=42,INDEX($GT:$GT,$JD964+42),"")</f>
      </c>
      <c r="IL964">
        <f>IF($JE964&gt;=43,INDEX($GT:$GT,$JD964+43),"")</f>
      </c>
      <c r="IM964">
        <f>IF($JE964&gt;=44,INDEX($GT:$GT,$JD964+44),"")</f>
      </c>
      <c r="IN964">
        <f>IF($JE964&gt;=45,INDEX($GT:$GT,$JD964+45),"")</f>
      </c>
      <c r="IO964">
        <f>IF($JE964&gt;=46,INDEX($GT:$GT,$JD964+46),"")</f>
      </c>
      <c r="IP964">
        <f>IF($JE964&gt;=47,INDEX($GT:$GT,$JD964+47),"")</f>
      </c>
      <c r="IQ964">
        <f>IF($JE964&gt;=48,INDEX($GT:$GT,$JD964+48),"")</f>
      </c>
      <c r="IR964">
        <f>IF($JE964&gt;=49,INDEX($GT:$GT,$JD964+49),"")</f>
      </c>
      <c r="IS964">
        <f>IF($JE964&gt;=50,INDEX($GT:$GT,$JD964+50),"")</f>
      </c>
      <c r="IT964">
        <f>IF($JE964&gt;=51,INDEX($GT:$GT,$JD964+51),"")</f>
      </c>
      <c r="IU964">
        <f>IF($JE964&gt;=52,INDEX($GT:$GT,$JD964+52),"")</f>
      </c>
      <c r="IV964">
        <f>IF($JE964&gt;=53,INDEX($GT:$GT,$JD964+53),"")</f>
      </c>
      <c r="IW964">
        <f>IF($JE964&gt;=54,INDEX($GT:$GT,$JD964+54),"")</f>
      </c>
      <c r="IX964">
        <f>IF($JE964&gt;=55,INDEX($GT:$GT,$JD964+55),"")</f>
      </c>
      <c r="IY964">
        <f>IF($JE964&gt;=56,INDEX($GT:$GT,$JD964+56),"")</f>
      </c>
      <c r="IZ964">
        <f>IF($JE964&gt;=57,INDEX($GT:$GT,$JD964+57),"")</f>
      </c>
      <c r="JA964">
        <f>IF($JE964&gt;=58,INDEX($GT:$GT,$JD964+58),"")</f>
      </c>
      <c r="JB964">
        <f>IF($JE964&gt;=59,INDEX($GT:$GT,$JD964+59),"")</f>
      </c>
      <c r="JC964">
        <f>IF($JE964&gt;=60,INDEX($GT:$GT,$JD964+60),"")</f>
      </c>
      <c r="JD964">
        <f>IFERROR(MATCH($GS964,$GT$2:$GT$322,0)+1,0)</f>
      </c>
      <c r="JE964">
        <f>IFERROR(INDEX($GU$2:$GU$322,MATCH($GS964,$GT$2:$GT$322,0)),0)</f>
      </c>
      <c r="JF964" t="s">
        <v>28</v>
      </c>
      <c r="JG964" t="s">
        <v>28</v>
      </c>
    </row>
    <row r="965" spans="1:267" x14ac:dyDescent="0.25">
      <c r="J965" s="1"/>
      <c r="K965" s="1"/>
      <c r="L965" s="1"/>
      <c r="M965" s="1"/>
      <c r="N965" s="1">
        <f>IFERROR(IF(FIND(" - ",$J965)&gt;0,MID($J965,FIND(" - ",$J965)+3,LEN($J965)),""),"")</f>
      </c>
      <c r="P965" s="1"/>
      <c r="S965" t="s">
        <v>28</v>
      </c>
      <c r="U965">
        <f>IF(OR($S965="",$T965=""),"",IFERROR($S965/$T965,0))</f>
      </c>
      <c r="V965">
        <f>IF($S965="","",
IF($K965="","",
IF(ISNUMBER(SEARCH("exempt",LOWER($K965))),0,
$S965*(VALUE(SUBSTITUTE($K965,"%",""))/100))))</f>
      </c>
      <c r="AB965">
        <f>IF($S965="","",
SUM($S965,$V965,$Z965,$W965,$Y965)-
IF($AA965="",0,VALUE($AA965)))</f>
      </c>
      <c r="AJ965" t="s">
        <v>1838</v>
      </c>
      <c r="AR965">
        <f>IFERROR(LEFT($J965,FIND(" - ",$J965)-1),$J965)</f>
      </c>
      <c r="AU965">
        <f>IF($CJ965&gt;=1,INDEX($AS:$AS,$CI965+1),"")</f>
      </c>
      <c r="AV965">
        <f>IF($CJ965&gt;=2,INDEX($AS:$AS,$CI965+2),"")</f>
      </c>
      <c r="AW965">
        <f>IF($CJ965&gt;=3,INDEX($AS:$AS,$CI965+3),"")</f>
      </c>
      <c r="AX965">
        <f>IF($CJ965&gt;=4,INDEX($AS:$AS,$CI965+4),"")</f>
      </c>
      <c r="AY965">
        <f>IF($CJ965&gt;=5,INDEX($AS:$AS,$CI965+5),"")</f>
      </c>
      <c r="AZ965">
        <f>IF($CJ965&gt;=6,INDEX($AS:$AS,$CI965+6),"")</f>
      </c>
      <c r="BA965">
        <f>IF($CJ965&gt;=7,INDEX($AS:$AS,$CI965+7),"")</f>
      </c>
      <c r="BB965">
        <f>IF($CJ965&gt;=8,INDEX($AS:$AS,$CI965+8),"")</f>
      </c>
      <c r="BC965">
        <f>IF($CJ965&gt;=9,INDEX($AS:$AS,$CI965+9),"")</f>
      </c>
      <c r="BD965">
        <f>IF($CJ965&gt;=10,INDEX($AS:$AS,$CI965+10),"")</f>
      </c>
      <c r="BE965">
        <f>IF($CJ965&gt;=11,INDEX($AS:$AS,$CI965+11),"")</f>
      </c>
      <c r="BF965">
        <f>IF($CJ965&gt;=12,INDEX($AS:$AS,$CI965+12),"")</f>
      </c>
      <c r="BG965">
        <f>IF($CJ965&gt;=13,INDEX($AS:$AS,$CI965+13),"")</f>
      </c>
      <c r="BH965">
        <f>IF($CJ965&gt;=14,INDEX($AS:$AS,$CI965+14),"")</f>
      </c>
      <c r="BI965">
        <f>IF($CJ965&gt;=15,INDEX($AS:$AS,$CI965+15),"")</f>
      </c>
      <c r="BJ965">
        <f>IF($CJ965&gt;=16,INDEX($AS:$AS,$CI965+16),"")</f>
      </c>
      <c r="BK965">
        <f>IF($CJ965&gt;=17,INDEX($AS:$AS,$CI965+17),"")</f>
      </c>
      <c r="BL965">
        <f>IF($CJ965&gt;=18,INDEX($AS:$AS,$CI965+18),"")</f>
      </c>
      <c r="BM965">
        <f>IF($CJ965&gt;=19,INDEX($AS:$AS,$CI965+19),"")</f>
      </c>
      <c r="BN965">
        <f>IF($CJ965&gt;=20,INDEX($AS:$AS,$CI965+20),"")</f>
      </c>
      <c r="BO965">
        <f>IF($CJ965&gt;=21,INDEX($AS:$AS,$CI965+21),"")</f>
      </c>
      <c r="BP965">
        <f>IF($CJ965&gt;=22,INDEX($AS:$AS,$CI965+22),"")</f>
      </c>
      <c r="BQ965">
        <f>IF($CJ965&gt;=23,INDEX($AS:$AS,$CI965+23),"")</f>
      </c>
      <c r="BR965">
        <f>IF($CJ965&gt;=24,INDEX($AS:$AS,$CI965+24),"")</f>
      </c>
      <c r="BS965">
        <f>IF($CJ965&gt;=25,INDEX($AS:$AS,$CI965+25),"")</f>
      </c>
      <c r="BT965">
        <f>IF($CJ965&gt;=26,INDEX($AS:$AS,$CI965+26),"")</f>
      </c>
      <c r="BU965">
        <f>IF($CJ965&gt;=27,INDEX($AS:$AS,$CI965+27),"")</f>
      </c>
      <c r="BV965">
        <f>IF($CJ965&gt;=28,INDEX($AS:$AS,$CI965+28),"")</f>
      </c>
      <c r="BW965">
        <f>IF($CJ965&gt;=29,INDEX($AS:$AS,$CI965+29),"")</f>
      </c>
      <c r="BX965">
        <f>IF($CJ965&gt;=30,INDEX($AS:$AS,$CI965+30),"")</f>
      </c>
      <c r="BY965">
        <f>IF($CJ965&gt;=31,INDEX($AS:$AS,$CI965+31),"")</f>
      </c>
      <c r="BZ965">
        <f>IF($CJ965&gt;=32,INDEX($AS:$AS,$CI965+32),"")</f>
      </c>
      <c r="CA965">
        <f>IF($CJ965&gt;=33,INDEX($AS:$AS,$CI965+33),"")</f>
      </c>
      <c r="CB965">
        <f>IF($CJ965&gt;=34,INDEX($AS:$AS,$CI965+34),"")</f>
      </c>
      <c r="CC965">
        <f>IF($CJ965&gt;=35,INDEX($AS:$AS,$CI965+35),"")</f>
      </c>
      <c r="CD965">
        <f>IF($CJ965&gt;=36,INDEX($AS:$AS,$CI965+36),"")</f>
      </c>
      <c r="CE965">
        <f>IF($CJ965&gt;=37,INDEX($AS:$AS,$CI965+37),"")</f>
      </c>
      <c r="CF965">
        <f>IF($CJ965&gt;=38,INDEX($AS:$AS,$CI965+38),"")</f>
      </c>
      <c r="CG965">
        <f>IF($CJ965&gt;=39,INDEX($AS:$AS,$CI965+39),"")</f>
      </c>
      <c r="CH965">
        <f>IF($CJ965&gt;=40,INDEX($AS:$AS,$CI965+40),"")</f>
      </c>
      <c r="CI965">
        <f>IFERROR(MATCH($AR965,$AS$2:$AS$133,0)+1,0)</f>
      </c>
      <c r="CJ965">
        <f>IFERROR(INDEX($AT$2:$AT$133,MATCH($AR965,$AS$2:$AS$133,0)),0)</f>
      </c>
      <c r="CK965">
        <f>IFERROR(LEFT($O965,FIND(" - ",$O965)-1),$O965)</f>
      </c>
      <c r="CL965" t="s">
        <v>1839</v>
      </c>
      <c r="CM965">
        <v>1</v>
      </c>
      <c r="CN965">
        <f>IF($DI965&gt;=1,INDEX($CL:$CL,$DH965+1),"")</f>
      </c>
      <c r="CO965">
        <f>IF($DI965&gt;=2,INDEX($CL:$CL,$DH965+2),"")</f>
      </c>
      <c r="CP965">
        <f>IF($DI965&gt;=3,INDEX($CL:$CL,$DH965+3),"")</f>
      </c>
      <c r="CQ965">
        <f>IF($DI965&gt;=4,INDEX($CL:$CL,$DH965+4),"")</f>
      </c>
      <c r="CR965">
        <f>IF($DI965&gt;=5,INDEX($CL:$CL,$DH965+5),"")</f>
      </c>
      <c r="CS965">
        <f>IF($DI965&gt;=6,INDEX($CL:$CL,$DH965+6),"")</f>
      </c>
      <c r="CT965">
        <f>IF($DI965&gt;=7,INDEX($CL:$CL,$DH965+7),"")</f>
      </c>
      <c r="CU965">
        <f>IF($DI965&gt;=8,INDEX($CL:$CL,$DH965+8),"")</f>
      </c>
      <c r="CV965">
        <f>IF($DI965&gt;=9,INDEX($CL:$CL,$DH965+9),"")</f>
      </c>
      <c r="CW965">
        <f>IF($DI965&gt;=10,INDEX($CL:$CL,$DH965+10),"")</f>
      </c>
      <c r="CX965">
        <f>IF($DI965&gt;=11,INDEX($CL:$CL,$DH965+11),"")</f>
      </c>
      <c r="CY965">
        <f>IF($DI965&gt;=12,INDEX($CL:$CL,$DH965+12),"")</f>
      </c>
      <c r="CZ965">
        <f>IF($DI965&gt;=13,INDEX($CL:$CL,$DH965+13),"")</f>
      </c>
      <c r="DA965">
        <f>IF($DI965&gt;=14,INDEX($CL:$CL,$DH965+14),"")</f>
      </c>
      <c r="DB965">
        <f>IF($DI965&gt;=15,INDEX($CL:$CL,$DH965+15),"")</f>
      </c>
      <c r="DC965">
        <f>IF($DI965&gt;=16,INDEX($CL:$CL,$DH965+16),"")</f>
      </c>
      <c r="DD965">
        <f>IF($DI965&gt;=17,INDEX($CL:$CL,$DH965+17),"")</f>
      </c>
      <c r="DE965">
        <f>IF($DI965&gt;=18,INDEX($CL:$CL,$DH965+18),"")</f>
      </c>
      <c r="DF965">
        <f>IF($DI965&gt;=19,INDEX($CL:$CL,$DH965+19),"")</f>
      </c>
      <c r="DG965">
        <f>IF($DI965&gt;=20,INDEX($CL:$CL,$DH965+20),"")</f>
      </c>
      <c r="DH965">
        <f>IFERROR(MATCH($CK965,$CL$2:$CL$1558,0)+1,0)</f>
      </c>
      <c r="DI965">
        <f>IFERROR(INDEX($CM$2:$CM$1558,MATCH($CK965,$CL$2:$CL$1558,0)),0)</f>
      </c>
      <c r="DJ965">
        <f>IFERROR(INDEX($AQ:$AQ,MATCH($K965,$AP:$AP,0))&amp;"","")</f>
      </c>
      <c r="DN965">
        <f>IF($GQ965&gt;=1,INDEX($DK:$DK,$GP965+1),"")</f>
      </c>
      <c r="DO965">
        <f>IF($GQ965&gt;=2,INDEX($DK:$DK,$GP965+2),"")</f>
      </c>
      <c r="DP965">
        <f>IF($GQ965&gt;=3,INDEX($DK:$DK,$GP965+3),"")</f>
      </c>
      <c r="DQ965">
        <f>IF($GQ965&gt;=4,INDEX($DK:$DK,$GP965+4),"")</f>
      </c>
      <c r="DR965">
        <f>IF($GQ965&gt;=5,INDEX($DK:$DK,$GP965+5),"")</f>
      </c>
      <c r="DS965">
        <f>IF($GQ965&gt;=6,INDEX($DK:$DK,$GP965+6),"")</f>
      </c>
      <c r="DT965">
        <f>IF($GQ965&gt;=7,INDEX($DK:$DK,$GP965+7),"")</f>
      </c>
      <c r="DU965">
        <f>IF($GQ965&gt;=8,INDEX($DK:$DK,$GP965+8),"")</f>
      </c>
      <c r="DV965">
        <f>IF($GQ965&gt;=9,INDEX($DK:$DK,$GP965+9),"")</f>
      </c>
      <c r="DW965">
        <f>IF($GQ965&gt;=10,INDEX($DK:$DK,$GP965+10),"")</f>
      </c>
      <c r="DX965">
        <f>IF($GQ965&gt;=11,INDEX($DK:$DK,$GP965+11),"")</f>
      </c>
      <c r="DY965">
        <f>IF($GQ965&gt;=12,INDEX($DK:$DK,$GP965+12),"")</f>
      </c>
      <c r="DZ965">
        <f>IF($GQ965&gt;=13,INDEX($DK:$DK,$GP965+13),"")</f>
      </c>
      <c r="EA965">
        <f>IF($GQ965&gt;=14,INDEX($DK:$DK,$GP965+14),"")</f>
      </c>
      <c r="EB965">
        <f>IF($GQ965&gt;=15,INDEX($DK:$DK,$GP965+15),"")</f>
      </c>
      <c r="EC965">
        <f>IF($GQ965&gt;=16,INDEX($DK:$DK,$GP965+16),"")</f>
      </c>
      <c r="ED965">
        <f>IF($GQ965&gt;=17,INDEX($DK:$DK,$GP965+17),"")</f>
      </c>
      <c r="EE965">
        <f>IF($GQ965&gt;=18,INDEX($DK:$DK,$GP965+18),"")</f>
      </c>
      <c r="EF965">
        <f>IF($GQ965&gt;=19,INDEX($DK:$DK,$GP965+19),"")</f>
      </c>
      <c r="EG965">
        <f>IF($GQ965&gt;=20,INDEX($DK:$DK,$GP965+20),"")</f>
      </c>
      <c r="EH965">
        <f>IF($GQ965&gt;=21,INDEX($DK:$DK,$GP965+21),"")</f>
      </c>
      <c r="EI965">
        <f>IF($GQ965&gt;=22,INDEX($DK:$DK,$GP965+22),"")</f>
      </c>
      <c r="EJ965">
        <f>IF($GQ965&gt;=23,INDEX($DK:$DK,$GP965+23),"")</f>
      </c>
      <c r="EK965">
        <f>IF($GQ965&gt;=24,INDEX($DK:$DK,$GP965+24),"")</f>
      </c>
      <c r="EL965">
        <f>IF($GQ965&gt;=25,INDEX($DK:$DK,$GP965+25),"")</f>
      </c>
      <c r="EM965">
        <f>IF($GQ965&gt;=26,INDEX($DK:$DK,$GP965+26),"")</f>
      </c>
      <c r="EN965">
        <f>IF($GQ965&gt;=27,INDEX($DK:$DK,$GP965+27),"")</f>
      </c>
      <c r="EO965">
        <f>IF($GQ965&gt;=28,INDEX($DK:$DK,$GP965+28),"")</f>
      </c>
      <c r="EP965">
        <f>IF($GQ965&gt;=29,INDEX($DK:$DK,$GP965+29),"")</f>
      </c>
      <c r="EQ965">
        <f>IF($GQ965&gt;=30,INDEX($DK:$DK,$GP965+30),"")</f>
      </c>
      <c r="ER965">
        <f>IF($GQ965&gt;=31,INDEX($DK:$DK,$GP965+31),"")</f>
      </c>
      <c r="ES965">
        <f>IF($GQ965&gt;=32,INDEX($DK:$DK,$GP965+32),"")</f>
      </c>
      <c r="ET965">
        <f>IF($GQ965&gt;=33,INDEX($DK:$DK,$GP965+33),"")</f>
      </c>
      <c r="EU965">
        <f>IF($GQ965&gt;=34,INDEX($DK:$DK,$GP965+34),"")</f>
      </c>
      <c r="EV965">
        <f>IF($GQ965&gt;=35,INDEX($DK:$DK,$GP965+35),"")</f>
      </c>
      <c r="EW965">
        <f>IF($GQ965&gt;=36,INDEX($DK:$DK,$GP965+36),"")</f>
      </c>
      <c r="EX965">
        <f>IF($GQ965&gt;=37,INDEX($DK:$DK,$GP965+37),"")</f>
      </c>
      <c r="EY965">
        <f>IF($GQ965&gt;=38,INDEX($DK:$DK,$GP965+38),"")</f>
      </c>
      <c r="EZ965">
        <f>IF($GQ965&gt;=39,INDEX($DK:$DK,$GP965+39),"")</f>
      </c>
      <c r="FA965">
        <f>IF($GQ965&gt;=40,INDEX($DK:$DK,$GP965+40),"")</f>
      </c>
      <c r="FB965">
        <f>IF($GQ965&gt;=1,INDEX($DL:$DL,$GP965+1),"")</f>
      </c>
      <c r="FC965">
        <f>IF($GQ965&gt;=2,INDEX($DL:$DL,$GP965+2),"")</f>
      </c>
      <c r="FD965">
        <f>IF($GQ965&gt;=3,INDEX($DL:$DL,$GP965+3),"")</f>
      </c>
      <c r="FE965">
        <f>IF($GQ965&gt;=4,INDEX($DL:$DL,$GP965+4),"")</f>
      </c>
      <c r="FF965">
        <f>IF($GQ965&gt;=5,INDEX($DL:$DL,$GP965+5),"")</f>
      </c>
      <c r="FG965">
        <f>IF($GQ965&gt;=6,INDEX($DL:$DL,$GP965+6),"")</f>
      </c>
      <c r="FH965">
        <f>IF($GQ965&gt;=7,INDEX($DL:$DL,$GP965+7),"")</f>
      </c>
      <c r="FI965">
        <f>IF($GQ965&gt;=8,INDEX($DL:$DL,$GP965+8),"")</f>
      </c>
      <c r="FJ965">
        <f>IF($GQ965&gt;=9,INDEX($DL:$DL,$GP965+9),"")</f>
      </c>
      <c r="FK965">
        <f>IF($GQ965&gt;=10,INDEX($DL:$DL,$GP965+10),"")</f>
      </c>
      <c r="FL965">
        <f>IF($GQ965&gt;=11,INDEX($DL:$DL,$GP965+11),"")</f>
      </c>
      <c r="FM965">
        <f>IF($GQ965&gt;=12,INDEX($DL:$DL,$GP965+12),"")</f>
      </c>
      <c r="FN965">
        <f>IF($GQ965&gt;=13,INDEX($DL:$DL,$GP965+13),"")</f>
      </c>
      <c r="FO965">
        <f>IF($GQ965&gt;=14,INDEX($DL:$DL,$GP965+14),"")</f>
      </c>
      <c r="FP965">
        <f>IF($GQ965&gt;=15,INDEX($DL:$DL,$GP965+15),"")</f>
      </c>
      <c r="FQ965">
        <f>IF($GQ965&gt;=16,INDEX($DL:$DL,$GP965+16),"")</f>
      </c>
      <c r="FR965">
        <f>IF($GQ965&gt;=17,INDEX($DL:$DL,$GP965+17),"")</f>
      </c>
      <c r="FS965">
        <f>IF($GQ965&gt;=18,INDEX($DL:$DL,$GP965+18),"")</f>
      </c>
      <c r="FT965">
        <f>IF($GQ965&gt;=19,INDEX($DL:$DL,$GP965+19),"")</f>
      </c>
      <c r="FU965">
        <f>IF($GQ965&gt;=20,INDEX($DL:$DL,$GP965+20),"")</f>
      </c>
      <c r="FV965">
        <f>IF($GQ965&gt;=21,INDEX($DL:$DL,$GP965+21),"")</f>
      </c>
      <c r="FW965">
        <f>IF($GQ965&gt;=22,INDEX($DL:$DL,$GP965+22),"")</f>
      </c>
      <c r="FX965">
        <f>IF($GQ965&gt;=23,INDEX($DL:$DL,$GP965+23),"")</f>
      </c>
      <c r="FY965">
        <f>IF($GQ965&gt;=24,INDEX($DL:$DL,$GP965+24),"")</f>
      </c>
      <c r="FZ965">
        <f>IF($GQ965&gt;=25,INDEX($DL:$DL,$GP965+25),"")</f>
      </c>
      <c r="GA965">
        <f>IF($GQ965&gt;=26,INDEX($DL:$DL,$GP965+26),"")</f>
      </c>
      <c r="GB965">
        <f>IF($GQ965&gt;=27,INDEX($DL:$DL,$GP965+27),"")</f>
      </c>
      <c r="GC965">
        <f>IF($GQ965&gt;=28,INDEX($DL:$DL,$GP965+28),"")</f>
      </c>
      <c r="GD965">
        <f>IF($GQ965&gt;=29,INDEX($DL:$DL,$GP965+29),"")</f>
      </c>
      <c r="GE965">
        <f>IF($GQ965&gt;=30,INDEX($DL:$DL,$GP965+30),"")</f>
      </c>
      <c r="GF965">
        <f>IF($GQ965&gt;=31,INDEX($DL:$DL,$GP965+31),"")</f>
      </c>
      <c r="GG965">
        <f>IF($GQ965&gt;=32,INDEX($DL:$DL,$GP965+32),"")</f>
      </c>
      <c r="GH965">
        <f>IF($GQ965&gt;=33,INDEX($DL:$DL,$GP965+33),"")</f>
      </c>
      <c r="GI965">
        <f>IF($GQ965&gt;=34,INDEX($DL:$DL,$GP965+34),"")</f>
      </c>
      <c r="GJ965">
        <f>IF($GQ965&gt;=35,INDEX($DL:$DL,$GP965+35),"")</f>
      </c>
      <c r="GK965">
        <f>IF($GQ965&gt;=36,INDEX($DL:$DL,$GP965+36),"")</f>
      </c>
      <c r="GL965">
        <f>IF($GQ965&gt;=37,INDEX($DL:$DL,$GP965+37),"")</f>
      </c>
      <c r="GM965">
        <f>IF($GQ965&gt;=38,INDEX($DL:$DL,$GP965+38),"")</f>
      </c>
      <c r="GN965">
        <f>IF($GQ965&gt;=39,INDEX($DL:$DL,$GP965+39),"")</f>
      </c>
      <c r="GO965">
        <f>IF($GQ965&gt;=40,INDEX($DL:$DL,$GP965+40),"")</f>
      </c>
      <c r="GP965">
        <f>IFERROR(MATCH($DJ965,$DK$2:$DK$148,0)+1,0)</f>
      </c>
      <c r="GQ965">
        <f>IFERROR(INDEX($DM$2:$DM$148,MATCH($DJ965,$DK$2:$DK$148,0)),0)</f>
      </c>
      <c r="GR965">
        <f>IFERROR(MATCH($L965,$DN$965:$FA$965,0),0)</f>
      </c>
      <c r="GS965">
        <f>IF($GR965&gt;0,INDEX($FB$965:$GO$965,$GR965),"")</f>
      </c>
      <c r="GV965">
        <f>IF($JE965&gt;=1,INDEX($GT:$GT,$JD965+1),"")</f>
      </c>
      <c r="GW965">
        <f>IF($JE965&gt;=2,INDEX($GT:$GT,$JD965+2),"")</f>
      </c>
      <c r="GX965">
        <f>IF($JE965&gt;=3,INDEX($GT:$GT,$JD965+3),"")</f>
      </c>
      <c r="GY965">
        <f>IF($JE965&gt;=4,INDEX($GT:$GT,$JD965+4),"")</f>
      </c>
      <c r="GZ965">
        <f>IF($JE965&gt;=5,INDEX($GT:$GT,$JD965+5),"")</f>
      </c>
      <c r="HA965">
        <f>IF($JE965&gt;=6,INDEX($GT:$GT,$JD965+6),"")</f>
      </c>
      <c r="HB965">
        <f>IF($JE965&gt;=7,INDEX($GT:$GT,$JD965+7),"")</f>
      </c>
      <c r="HC965">
        <f>IF($JE965&gt;=8,INDEX($GT:$GT,$JD965+8),"")</f>
      </c>
      <c r="HD965">
        <f>IF($JE965&gt;=9,INDEX($GT:$GT,$JD965+9),"")</f>
      </c>
      <c r="HE965">
        <f>IF($JE965&gt;=10,INDEX($GT:$GT,$JD965+10),"")</f>
      </c>
      <c r="HF965">
        <f>IF($JE965&gt;=11,INDEX($GT:$GT,$JD965+11),"")</f>
      </c>
      <c r="HG965">
        <f>IF($JE965&gt;=12,INDEX($GT:$GT,$JD965+12),"")</f>
      </c>
      <c r="HH965">
        <f>IF($JE965&gt;=13,INDEX($GT:$GT,$JD965+13),"")</f>
      </c>
      <c r="HI965">
        <f>IF($JE965&gt;=14,INDEX($GT:$GT,$JD965+14),"")</f>
      </c>
      <c r="HJ965">
        <f>IF($JE965&gt;=15,INDEX($GT:$GT,$JD965+15),"")</f>
      </c>
      <c r="HK965">
        <f>IF($JE965&gt;=16,INDEX($GT:$GT,$JD965+16),"")</f>
      </c>
      <c r="HL965">
        <f>IF($JE965&gt;=17,INDEX($GT:$GT,$JD965+17),"")</f>
      </c>
      <c r="HM965">
        <f>IF($JE965&gt;=18,INDEX($GT:$GT,$JD965+18),"")</f>
      </c>
      <c r="HN965">
        <f>IF($JE965&gt;=19,INDEX($GT:$GT,$JD965+19),"")</f>
      </c>
      <c r="HO965">
        <f>IF($JE965&gt;=20,INDEX($GT:$GT,$JD965+20),"")</f>
      </c>
      <c r="HP965">
        <f>IF($JE965&gt;=21,INDEX($GT:$GT,$JD965+21),"")</f>
      </c>
      <c r="HQ965">
        <f>IF($JE965&gt;=22,INDEX($GT:$GT,$JD965+22),"")</f>
      </c>
      <c r="HR965">
        <f>IF($JE965&gt;=23,INDEX($GT:$GT,$JD965+23),"")</f>
      </c>
      <c r="HS965">
        <f>IF($JE965&gt;=24,INDEX($GT:$GT,$JD965+24),"")</f>
      </c>
      <c r="HT965">
        <f>IF($JE965&gt;=25,INDEX($GT:$GT,$JD965+25),"")</f>
      </c>
      <c r="HU965">
        <f>IF($JE965&gt;=26,INDEX($GT:$GT,$JD965+26),"")</f>
      </c>
      <c r="HV965">
        <f>IF($JE965&gt;=27,INDEX($GT:$GT,$JD965+27),"")</f>
      </c>
      <c r="HW965">
        <f>IF($JE965&gt;=28,INDEX($GT:$GT,$JD965+28),"")</f>
      </c>
      <c r="HX965">
        <f>IF($JE965&gt;=29,INDEX($GT:$GT,$JD965+29),"")</f>
      </c>
      <c r="HY965">
        <f>IF($JE965&gt;=30,INDEX($GT:$GT,$JD965+30),"")</f>
      </c>
      <c r="HZ965">
        <f>IF($JE965&gt;=31,INDEX($GT:$GT,$JD965+31),"")</f>
      </c>
      <c r="IA965">
        <f>IF($JE965&gt;=32,INDEX($GT:$GT,$JD965+32),"")</f>
      </c>
      <c r="IB965">
        <f>IF($JE965&gt;=33,INDEX($GT:$GT,$JD965+33),"")</f>
      </c>
      <c r="IC965">
        <f>IF($JE965&gt;=34,INDEX($GT:$GT,$JD965+34),"")</f>
      </c>
      <c r="ID965">
        <f>IF($JE965&gt;=35,INDEX($GT:$GT,$JD965+35),"")</f>
      </c>
      <c r="IE965">
        <f>IF($JE965&gt;=36,INDEX($GT:$GT,$JD965+36),"")</f>
      </c>
      <c r="IF965">
        <f>IF($JE965&gt;=37,INDEX($GT:$GT,$JD965+37),"")</f>
      </c>
      <c r="IG965">
        <f>IF($JE965&gt;=38,INDEX($GT:$GT,$JD965+38),"")</f>
      </c>
      <c r="IH965">
        <f>IF($JE965&gt;=39,INDEX($GT:$GT,$JD965+39),"")</f>
      </c>
      <c r="II965">
        <f>IF($JE965&gt;=40,INDEX($GT:$GT,$JD965+40),"")</f>
      </c>
      <c r="IJ965">
        <f>IF($JE965&gt;=41,INDEX($GT:$GT,$JD965+41),"")</f>
      </c>
      <c r="IK965">
        <f>IF($JE965&gt;=42,INDEX($GT:$GT,$JD965+42),"")</f>
      </c>
      <c r="IL965">
        <f>IF($JE965&gt;=43,INDEX($GT:$GT,$JD965+43),"")</f>
      </c>
      <c r="IM965">
        <f>IF($JE965&gt;=44,INDEX($GT:$GT,$JD965+44),"")</f>
      </c>
      <c r="IN965">
        <f>IF($JE965&gt;=45,INDEX($GT:$GT,$JD965+45),"")</f>
      </c>
      <c r="IO965">
        <f>IF($JE965&gt;=46,INDEX($GT:$GT,$JD965+46),"")</f>
      </c>
      <c r="IP965">
        <f>IF($JE965&gt;=47,INDEX($GT:$GT,$JD965+47),"")</f>
      </c>
      <c r="IQ965">
        <f>IF($JE965&gt;=48,INDEX($GT:$GT,$JD965+48),"")</f>
      </c>
      <c r="IR965">
        <f>IF($JE965&gt;=49,INDEX($GT:$GT,$JD965+49),"")</f>
      </c>
      <c r="IS965">
        <f>IF($JE965&gt;=50,INDEX($GT:$GT,$JD965+50),"")</f>
      </c>
      <c r="IT965">
        <f>IF($JE965&gt;=51,INDEX($GT:$GT,$JD965+51),"")</f>
      </c>
      <c r="IU965">
        <f>IF($JE965&gt;=52,INDEX($GT:$GT,$JD965+52),"")</f>
      </c>
      <c r="IV965">
        <f>IF($JE965&gt;=53,INDEX($GT:$GT,$JD965+53),"")</f>
      </c>
      <c r="IW965">
        <f>IF($JE965&gt;=54,INDEX($GT:$GT,$JD965+54),"")</f>
      </c>
      <c r="IX965">
        <f>IF($JE965&gt;=55,INDEX($GT:$GT,$JD965+55),"")</f>
      </c>
      <c r="IY965">
        <f>IF($JE965&gt;=56,INDEX($GT:$GT,$JD965+56),"")</f>
      </c>
      <c r="IZ965">
        <f>IF($JE965&gt;=57,INDEX($GT:$GT,$JD965+57),"")</f>
      </c>
      <c r="JA965">
        <f>IF($JE965&gt;=58,INDEX($GT:$GT,$JD965+58),"")</f>
      </c>
      <c r="JB965">
        <f>IF($JE965&gt;=59,INDEX($GT:$GT,$JD965+59),"")</f>
      </c>
      <c r="JC965">
        <f>IF($JE965&gt;=60,INDEX($GT:$GT,$JD965+60),"")</f>
      </c>
      <c r="JD965">
        <f>IFERROR(MATCH($GS965,$GT$2:$GT$322,0)+1,0)</f>
      </c>
      <c r="JE965">
        <f>IFERROR(INDEX($GU$2:$GU$322,MATCH($GS965,$GT$2:$GT$322,0)),0)</f>
      </c>
      <c r="JF965" t="s">
        <v>28</v>
      </c>
      <c r="JG965" t="s">
        <v>28</v>
      </c>
    </row>
    <row r="966" spans="1:267" x14ac:dyDescent="0.25">
      <c r="J966" s="1"/>
      <c r="K966" s="1"/>
      <c r="L966" s="1"/>
      <c r="M966" s="1"/>
      <c r="N966" s="1">
        <f>IFERROR(IF(FIND(" - ",$J966)&gt;0,MID($J966,FIND(" - ",$J966)+3,LEN($J966)),""),"")</f>
      </c>
      <c r="P966" s="1"/>
      <c r="S966" t="s">
        <v>28</v>
      </c>
      <c r="U966">
        <f>IF(OR($S966="",$T966=""),"",IFERROR($S966/$T966,0))</f>
      </c>
      <c r="V966">
        <f>IF($S966="","",
IF($K966="","",
IF(ISNUMBER(SEARCH("exempt",LOWER($K966))),0,
$S966*(VALUE(SUBSTITUTE($K966,"%",""))/100))))</f>
      </c>
      <c r="AB966">
        <f>IF($S966="","",
SUM($S966,$V966,$Z966,$W966,$Y966)-
IF($AA966="",0,VALUE($AA966)))</f>
      </c>
      <c r="AJ966" t="s">
        <v>1840</v>
      </c>
      <c r="AR966">
        <f>IFERROR(LEFT($J966,FIND(" - ",$J966)-1),$J966)</f>
      </c>
      <c r="AU966">
        <f>IF($CJ966&gt;=1,INDEX($AS:$AS,$CI966+1),"")</f>
      </c>
      <c r="AV966">
        <f>IF($CJ966&gt;=2,INDEX($AS:$AS,$CI966+2),"")</f>
      </c>
      <c r="AW966">
        <f>IF($CJ966&gt;=3,INDEX($AS:$AS,$CI966+3),"")</f>
      </c>
      <c r="AX966">
        <f>IF($CJ966&gt;=4,INDEX($AS:$AS,$CI966+4),"")</f>
      </c>
      <c r="AY966">
        <f>IF($CJ966&gt;=5,INDEX($AS:$AS,$CI966+5),"")</f>
      </c>
      <c r="AZ966">
        <f>IF($CJ966&gt;=6,INDEX($AS:$AS,$CI966+6),"")</f>
      </c>
      <c r="BA966">
        <f>IF($CJ966&gt;=7,INDEX($AS:$AS,$CI966+7),"")</f>
      </c>
      <c r="BB966">
        <f>IF($CJ966&gt;=8,INDEX($AS:$AS,$CI966+8),"")</f>
      </c>
      <c r="BC966">
        <f>IF($CJ966&gt;=9,INDEX($AS:$AS,$CI966+9),"")</f>
      </c>
      <c r="BD966">
        <f>IF($CJ966&gt;=10,INDEX($AS:$AS,$CI966+10),"")</f>
      </c>
      <c r="BE966">
        <f>IF($CJ966&gt;=11,INDEX($AS:$AS,$CI966+11),"")</f>
      </c>
      <c r="BF966">
        <f>IF($CJ966&gt;=12,INDEX($AS:$AS,$CI966+12),"")</f>
      </c>
      <c r="BG966">
        <f>IF($CJ966&gt;=13,INDEX($AS:$AS,$CI966+13),"")</f>
      </c>
      <c r="BH966">
        <f>IF($CJ966&gt;=14,INDEX($AS:$AS,$CI966+14),"")</f>
      </c>
      <c r="BI966">
        <f>IF($CJ966&gt;=15,INDEX($AS:$AS,$CI966+15),"")</f>
      </c>
      <c r="BJ966">
        <f>IF($CJ966&gt;=16,INDEX($AS:$AS,$CI966+16),"")</f>
      </c>
      <c r="BK966">
        <f>IF($CJ966&gt;=17,INDEX($AS:$AS,$CI966+17),"")</f>
      </c>
      <c r="BL966">
        <f>IF($CJ966&gt;=18,INDEX($AS:$AS,$CI966+18),"")</f>
      </c>
      <c r="BM966">
        <f>IF($CJ966&gt;=19,INDEX($AS:$AS,$CI966+19),"")</f>
      </c>
      <c r="BN966">
        <f>IF($CJ966&gt;=20,INDEX($AS:$AS,$CI966+20),"")</f>
      </c>
      <c r="BO966">
        <f>IF($CJ966&gt;=21,INDEX($AS:$AS,$CI966+21),"")</f>
      </c>
      <c r="BP966">
        <f>IF($CJ966&gt;=22,INDEX($AS:$AS,$CI966+22),"")</f>
      </c>
      <c r="BQ966">
        <f>IF($CJ966&gt;=23,INDEX($AS:$AS,$CI966+23),"")</f>
      </c>
      <c r="BR966">
        <f>IF($CJ966&gt;=24,INDEX($AS:$AS,$CI966+24),"")</f>
      </c>
      <c r="BS966">
        <f>IF($CJ966&gt;=25,INDEX($AS:$AS,$CI966+25),"")</f>
      </c>
      <c r="BT966">
        <f>IF($CJ966&gt;=26,INDEX($AS:$AS,$CI966+26),"")</f>
      </c>
      <c r="BU966">
        <f>IF($CJ966&gt;=27,INDEX($AS:$AS,$CI966+27),"")</f>
      </c>
      <c r="BV966">
        <f>IF($CJ966&gt;=28,INDEX($AS:$AS,$CI966+28),"")</f>
      </c>
      <c r="BW966">
        <f>IF($CJ966&gt;=29,INDEX($AS:$AS,$CI966+29),"")</f>
      </c>
      <c r="BX966">
        <f>IF($CJ966&gt;=30,INDEX($AS:$AS,$CI966+30),"")</f>
      </c>
      <c r="BY966">
        <f>IF($CJ966&gt;=31,INDEX($AS:$AS,$CI966+31),"")</f>
      </c>
      <c r="BZ966">
        <f>IF($CJ966&gt;=32,INDEX($AS:$AS,$CI966+32),"")</f>
      </c>
      <c r="CA966">
        <f>IF($CJ966&gt;=33,INDEX($AS:$AS,$CI966+33),"")</f>
      </c>
      <c r="CB966">
        <f>IF($CJ966&gt;=34,INDEX($AS:$AS,$CI966+34),"")</f>
      </c>
      <c r="CC966">
        <f>IF($CJ966&gt;=35,INDEX($AS:$AS,$CI966+35),"")</f>
      </c>
      <c r="CD966">
        <f>IF($CJ966&gt;=36,INDEX($AS:$AS,$CI966+36),"")</f>
      </c>
      <c r="CE966">
        <f>IF($CJ966&gt;=37,INDEX($AS:$AS,$CI966+37),"")</f>
      </c>
      <c r="CF966">
        <f>IF($CJ966&gt;=38,INDEX($AS:$AS,$CI966+38),"")</f>
      </c>
      <c r="CG966">
        <f>IF($CJ966&gt;=39,INDEX($AS:$AS,$CI966+39),"")</f>
      </c>
      <c r="CH966">
        <f>IF($CJ966&gt;=40,INDEX($AS:$AS,$CI966+40),"")</f>
      </c>
      <c r="CI966">
        <f>IFERROR(MATCH($AR966,$AS$2:$AS$133,0)+1,0)</f>
      </c>
      <c r="CJ966">
        <f>IFERROR(INDEX($AT$2:$AT$133,MATCH($AR966,$AS$2:$AS$133,0)),0)</f>
      </c>
      <c r="CK966">
        <f>IFERROR(LEFT($O966,FIND(" - ",$O966)-1),$O966)</f>
      </c>
      <c r="CL966" t="s">
        <v>113</v>
      </c>
      <c r="CN966">
        <f>IF($DI966&gt;=1,INDEX($CL:$CL,$DH966+1),"")</f>
      </c>
      <c r="CO966">
        <f>IF($DI966&gt;=2,INDEX($CL:$CL,$DH966+2),"")</f>
      </c>
      <c r="CP966">
        <f>IF($DI966&gt;=3,INDEX($CL:$CL,$DH966+3),"")</f>
      </c>
      <c r="CQ966">
        <f>IF($DI966&gt;=4,INDEX($CL:$CL,$DH966+4),"")</f>
      </c>
      <c r="CR966">
        <f>IF($DI966&gt;=5,INDEX($CL:$CL,$DH966+5),"")</f>
      </c>
      <c r="CS966">
        <f>IF($DI966&gt;=6,INDEX($CL:$CL,$DH966+6),"")</f>
      </c>
      <c r="CT966">
        <f>IF($DI966&gt;=7,INDEX($CL:$CL,$DH966+7),"")</f>
      </c>
      <c r="CU966">
        <f>IF($DI966&gt;=8,INDEX($CL:$CL,$DH966+8),"")</f>
      </c>
      <c r="CV966">
        <f>IF($DI966&gt;=9,INDEX($CL:$CL,$DH966+9),"")</f>
      </c>
      <c r="CW966">
        <f>IF($DI966&gt;=10,INDEX($CL:$CL,$DH966+10),"")</f>
      </c>
      <c r="CX966">
        <f>IF($DI966&gt;=11,INDEX($CL:$CL,$DH966+11),"")</f>
      </c>
      <c r="CY966">
        <f>IF($DI966&gt;=12,INDEX($CL:$CL,$DH966+12),"")</f>
      </c>
      <c r="CZ966">
        <f>IF($DI966&gt;=13,INDEX($CL:$CL,$DH966+13),"")</f>
      </c>
      <c r="DA966">
        <f>IF($DI966&gt;=14,INDEX($CL:$CL,$DH966+14),"")</f>
      </c>
      <c r="DB966">
        <f>IF($DI966&gt;=15,INDEX($CL:$CL,$DH966+15),"")</f>
      </c>
      <c r="DC966">
        <f>IF($DI966&gt;=16,INDEX($CL:$CL,$DH966+16),"")</f>
      </c>
      <c r="DD966">
        <f>IF($DI966&gt;=17,INDEX($CL:$CL,$DH966+17),"")</f>
      </c>
      <c r="DE966">
        <f>IF($DI966&gt;=18,INDEX($CL:$CL,$DH966+18),"")</f>
      </c>
      <c r="DF966">
        <f>IF($DI966&gt;=19,INDEX($CL:$CL,$DH966+19),"")</f>
      </c>
      <c r="DG966">
        <f>IF($DI966&gt;=20,INDEX($CL:$CL,$DH966+20),"")</f>
      </c>
      <c r="DH966">
        <f>IFERROR(MATCH($CK966,$CL$2:$CL$1558,0)+1,0)</f>
      </c>
      <c r="DI966">
        <f>IFERROR(INDEX($CM$2:$CM$1558,MATCH($CK966,$CL$2:$CL$1558,0)),0)</f>
      </c>
      <c r="DJ966">
        <f>IFERROR(INDEX($AQ:$AQ,MATCH($K966,$AP:$AP,0))&amp;"","")</f>
      </c>
      <c r="DN966">
        <f>IF($GQ966&gt;=1,INDEX($DK:$DK,$GP966+1),"")</f>
      </c>
      <c r="DO966">
        <f>IF($GQ966&gt;=2,INDEX($DK:$DK,$GP966+2),"")</f>
      </c>
      <c r="DP966">
        <f>IF($GQ966&gt;=3,INDEX($DK:$DK,$GP966+3),"")</f>
      </c>
      <c r="DQ966">
        <f>IF($GQ966&gt;=4,INDEX($DK:$DK,$GP966+4),"")</f>
      </c>
      <c r="DR966">
        <f>IF($GQ966&gt;=5,INDEX($DK:$DK,$GP966+5),"")</f>
      </c>
      <c r="DS966">
        <f>IF($GQ966&gt;=6,INDEX($DK:$DK,$GP966+6),"")</f>
      </c>
      <c r="DT966">
        <f>IF($GQ966&gt;=7,INDEX($DK:$DK,$GP966+7),"")</f>
      </c>
      <c r="DU966">
        <f>IF($GQ966&gt;=8,INDEX($DK:$DK,$GP966+8),"")</f>
      </c>
      <c r="DV966">
        <f>IF($GQ966&gt;=9,INDEX($DK:$DK,$GP966+9),"")</f>
      </c>
      <c r="DW966">
        <f>IF($GQ966&gt;=10,INDEX($DK:$DK,$GP966+10),"")</f>
      </c>
      <c r="DX966">
        <f>IF($GQ966&gt;=11,INDEX($DK:$DK,$GP966+11),"")</f>
      </c>
      <c r="DY966">
        <f>IF($GQ966&gt;=12,INDEX($DK:$DK,$GP966+12),"")</f>
      </c>
      <c r="DZ966">
        <f>IF($GQ966&gt;=13,INDEX($DK:$DK,$GP966+13),"")</f>
      </c>
      <c r="EA966">
        <f>IF($GQ966&gt;=14,INDEX($DK:$DK,$GP966+14),"")</f>
      </c>
      <c r="EB966">
        <f>IF($GQ966&gt;=15,INDEX($DK:$DK,$GP966+15),"")</f>
      </c>
      <c r="EC966">
        <f>IF($GQ966&gt;=16,INDEX($DK:$DK,$GP966+16),"")</f>
      </c>
      <c r="ED966">
        <f>IF($GQ966&gt;=17,INDEX($DK:$DK,$GP966+17),"")</f>
      </c>
      <c r="EE966">
        <f>IF($GQ966&gt;=18,INDEX($DK:$DK,$GP966+18),"")</f>
      </c>
      <c r="EF966">
        <f>IF($GQ966&gt;=19,INDEX($DK:$DK,$GP966+19),"")</f>
      </c>
      <c r="EG966">
        <f>IF($GQ966&gt;=20,INDEX($DK:$DK,$GP966+20),"")</f>
      </c>
      <c r="EH966">
        <f>IF($GQ966&gt;=21,INDEX($DK:$DK,$GP966+21),"")</f>
      </c>
      <c r="EI966">
        <f>IF($GQ966&gt;=22,INDEX($DK:$DK,$GP966+22),"")</f>
      </c>
      <c r="EJ966">
        <f>IF($GQ966&gt;=23,INDEX($DK:$DK,$GP966+23),"")</f>
      </c>
      <c r="EK966">
        <f>IF($GQ966&gt;=24,INDEX($DK:$DK,$GP966+24),"")</f>
      </c>
      <c r="EL966">
        <f>IF($GQ966&gt;=25,INDEX($DK:$DK,$GP966+25),"")</f>
      </c>
      <c r="EM966">
        <f>IF($GQ966&gt;=26,INDEX($DK:$DK,$GP966+26),"")</f>
      </c>
      <c r="EN966">
        <f>IF($GQ966&gt;=27,INDEX($DK:$DK,$GP966+27),"")</f>
      </c>
      <c r="EO966">
        <f>IF($GQ966&gt;=28,INDEX($DK:$DK,$GP966+28),"")</f>
      </c>
      <c r="EP966">
        <f>IF($GQ966&gt;=29,INDEX($DK:$DK,$GP966+29),"")</f>
      </c>
      <c r="EQ966">
        <f>IF($GQ966&gt;=30,INDEX($DK:$DK,$GP966+30),"")</f>
      </c>
      <c r="ER966">
        <f>IF($GQ966&gt;=31,INDEX($DK:$DK,$GP966+31),"")</f>
      </c>
      <c r="ES966">
        <f>IF($GQ966&gt;=32,INDEX($DK:$DK,$GP966+32),"")</f>
      </c>
      <c r="ET966">
        <f>IF($GQ966&gt;=33,INDEX($DK:$DK,$GP966+33),"")</f>
      </c>
      <c r="EU966">
        <f>IF($GQ966&gt;=34,INDEX($DK:$DK,$GP966+34),"")</f>
      </c>
      <c r="EV966">
        <f>IF($GQ966&gt;=35,INDEX($DK:$DK,$GP966+35),"")</f>
      </c>
      <c r="EW966">
        <f>IF($GQ966&gt;=36,INDEX($DK:$DK,$GP966+36),"")</f>
      </c>
      <c r="EX966">
        <f>IF($GQ966&gt;=37,INDEX($DK:$DK,$GP966+37),"")</f>
      </c>
      <c r="EY966">
        <f>IF($GQ966&gt;=38,INDEX($DK:$DK,$GP966+38),"")</f>
      </c>
      <c r="EZ966">
        <f>IF($GQ966&gt;=39,INDEX($DK:$DK,$GP966+39),"")</f>
      </c>
      <c r="FA966">
        <f>IF($GQ966&gt;=40,INDEX($DK:$DK,$GP966+40),"")</f>
      </c>
      <c r="FB966">
        <f>IF($GQ966&gt;=1,INDEX($DL:$DL,$GP966+1),"")</f>
      </c>
      <c r="FC966">
        <f>IF($GQ966&gt;=2,INDEX($DL:$DL,$GP966+2),"")</f>
      </c>
      <c r="FD966">
        <f>IF($GQ966&gt;=3,INDEX($DL:$DL,$GP966+3),"")</f>
      </c>
      <c r="FE966">
        <f>IF($GQ966&gt;=4,INDEX($DL:$DL,$GP966+4),"")</f>
      </c>
      <c r="FF966">
        <f>IF($GQ966&gt;=5,INDEX($DL:$DL,$GP966+5),"")</f>
      </c>
      <c r="FG966">
        <f>IF($GQ966&gt;=6,INDEX($DL:$DL,$GP966+6),"")</f>
      </c>
      <c r="FH966">
        <f>IF($GQ966&gt;=7,INDEX($DL:$DL,$GP966+7),"")</f>
      </c>
      <c r="FI966">
        <f>IF($GQ966&gt;=8,INDEX($DL:$DL,$GP966+8),"")</f>
      </c>
      <c r="FJ966">
        <f>IF($GQ966&gt;=9,INDEX($DL:$DL,$GP966+9),"")</f>
      </c>
      <c r="FK966">
        <f>IF($GQ966&gt;=10,INDEX($DL:$DL,$GP966+10),"")</f>
      </c>
      <c r="FL966">
        <f>IF($GQ966&gt;=11,INDEX($DL:$DL,$GP966+11),"")</f>
      </c>
      <c r="FM966">
        <f>IF($GQ966&gt;=12,INDEX($DL:$DL,$GP966+12),"")</f>
      </c>
      <c r="FN966">
        <f>IF($GQ966&gt;=13,INDEX($DL:$DL,$GP966+13),"")</f>
      </c>
      <c r="FO966">
        <f>IF($GQ966&gt;=14,INDEX($DL:$DL,$GP966+14),"")</f>
      </c>
      <c r="FP966">
        <f>IF($GQ966&gt;=15,INDEX($DL:$DL,$GP966+15),"")</f>
      </c>
      <c r="FQ966">
        <f>IF($GQ966&gt;=16,INDEX($DL:$DL,$GP966+16),"")</f>
      </c>
      <c r="FR966">
        <f>IF($GQ966&gt;=17,INDEX($DL:$DL,$GP966+17),"")</f>
      </c>
      <c r="FS966">
        <f>IF($GQ966&gt;=18,INDEX($DL:$DL,$GP966+18),"")</f>
      </c>
      <c r="FT966">
        <f>IF($GQ966&gt;=19,INDEX($DL:$DL,$GP966+19),"")</f>
      </c>
      <c r="FU966">
        <f>IF($GQ966&gt;=20,INDEX($DL:$DL,$GP966+20),"")</f>
      </c>
      <c r="FV966">
        <f>IF($GQ966&gt;=21,INDEX($DL:$DL,$GP966+21),"")</f>
      </c>
      <c r="FW966">
        <f>IF($GQ966&gt;=22,INDEX($DL:$DL,$GP966+22),"")</f>
      </c>
      <c r="FX966">
        <f>IF($GQ966&gt;=23,INDEX($DL:$DL,$GP966+23),"")</f>
      </c>
      <c r="FY966">
        <f>IF($GQ966&gt;=24,INDEX($DL:$DL,$GP966+24),"")</f>
      </c>
      <c r="FZ966">
        <f>IF($GQ966&gt;=25,INDEX($DL:$DL,$GP966+25),"")</f>
      </c>
      <c r="GA966">
        <f>IF($GQ966&gt;=26,INDEX($DL:$DL,$GP966+26),"")</f>
      </c>
      <c r="GB966">
        <f>IF($GQ966&gt;=27,INDEX($DL:$DL,$GP966+27),"")</f>
      </c>
      <c r="GC966">
        <f>IF($GQ966&gt;=28,INDEX($DL:$DL,$GP966+28),"")</f>
      </c>
      <c r="GD966">
        <f>IF($GQ966&gt;=29,INDEX($DL:$DL,$GP966+29),"")</f>
      </c>
      <c r="GE966">
        <f>IF($GQ966&gt;=30,INDEX($DL:$DL,$GP966+30),"")</f>
      </c>
      <c r="GF966">
        <f>IF($GQ966&gt;=31,INDEX($DL:$DL,$GP966+31),"")</f>
      </c>
      <c r="GG966">
        <f>IF($GQ966&gt;=32,INDEX($DL:$DL,$GP966+32),"")</f>
      </c>
      <c r="GH966">
        <f>IF($GQ966&gt;=33,INDEX($DL:$DL,$GP966+33),"")</f>
      </c>
      <c r="GI966">
        <f>IF($GQ966&gt;=34,INDEX($DL:$DL,$GP966+34),"")</f>
      </c>
      <c r="GJ966">
        <f>IF($GQ966&gt;=35,INDEX($DL:$DL,$GP966+35),"")</f>
      </c>
      <c r="GK966">
        <f>IF($GQ966&gt;=36,INDEX($DL:$DL,$GP966+36),"")</f>
      </c>
      <c r="GL966">
        <f>IF($GQ966&gt;=37,INDEX($DL:$DL,$GP966+37),"")</f>
      </c>
      <c r="GM966">
        <f>IF($GQ966&gt;=38,INDEX($DL:$DL,$GP966+38),"")</f>
      </c>
      <c r="GN966">
        <f>IF($GQ966&gt;=39,INDEX($DL:$DL,$GP966+39),"")</f>
      </c>
      <c r="GO966">
        <f>IF($GQ966&gt;=40,INDEX($DL:$DL,$GP966+40),"")</f>
      </c>
      <c r="GP966">
        <f>IFERROR(MATCH($DJ966,$DK$2:$DK$148,0)+1,0)</f>
      </c>
      <c r="GQ966">
        <f>IFERROR(INDEX($DM$2:$DM$148,MATCH($DJ966,$DK$2:$DK$148,0)),0)</f>
      </c>
      <c r="GR966">
        <f>IFERROR(MATCH($L966,$DN$966:$FA$966,0),0)</f>
      </c>
      <c r="GS966">
        <f>IF($GR966&gt;0,INDEX($FB$966:$GO$966,$GR966),"")</f>
      </c>
      <c r="GV966">
        <f>IF($JE966&gt;=1,INDEX($GT:$GT,$JD966+1),"")</f>
      </c>
      <c r="GW966">
        <f>IF($JE966&gt;=2,INDEX($GT:$GT,$JD966+2),"")</f>
      </c>
      <c r="GX966">
        <f>IF($JE966&gt;=3,INDEX($GT:$GT,$JD966+3),"")</f>
      </c>
      <c r="GY966">
        <f>IF($JE966&gt;=4,INDEX($GT:$GT,$JD966+4),"")</f>
      </c>
      <c r="GZ966">
        <f>IF($JE966&gt;=5,INDEX($GT:$GT,$JD966+5),"")</f>
      </c>
      <c r="HA966">
        <f>IF($JE966&gt;=6,INDEX($GT:$GT,$JD966+6),"")</f>
      </c>
      <c r="HB966">
        <f>IF($JE966&gt;=7,INDEX($GT:$GT,$JD966+7),"")</f>
      </c>
      <c r="HC966">
        <f>IF($JE966&gt;=8,INDEX($GT:$GT,$JD966+8),"")</f>
      </c>
      <c r="HD966">
        <f>IF($JE966&gt;=9,INDEX($GT:$GT,$JD966+9),"")</f>
      </c>
      <c r="HE966">
        <f>IF($JE966&gt;=10,INDEX($GT:$GT,$JD966+10),"")</f>
      </c>
      <c r="HF966">
        <f>IF($JE966&gt;=11,INDEX($GT:$GT,$JD966+11),"")</f>
      </c>
      <c r="HG966">
        <f>IF($JE966&gt;=12,INDEX($GT:$GT,$JD966+12),"")</f>
      </c>
      <c r="HH966">
        <f>IF($JE966&gt;=13,INDEX($GT:$GT,$JD966+13),"")</f>
      </c>
      <c r="HI966">
        <f>IF($JE966&gt;=14,INDEX($GT:$GT,$JD966+14),"")</f>
      </c>
      <c r="HJ966">
        <f>IF($JE966&gt;=15,INDEX($GT:$GT,$JD966+15),"")</f>
      </c>
      <c r="HK966">
        <f>IF($JE966&gt;=16,INDEX($GT:$GT,$JD966+16),"")</f>
      </c>
      <c r="HL966">
        <f>IF($JE966&gt;=17,INDEX($GT:$GT,$JD966+17),"")</f>
      </c>
      <c r="HM966">
        <f>IF($JE966&gt;=18,INDEX($GT:$GT,$JD966+18),"")</f>
      </c>
      <c r="HN966">
        <f>IF($JE966&gt;=19,INDEX($GT:$GT,$JD966+19),"")</f>
      </c>
      <c r="HO966">
        <f>IF($JE966&gt;=20,INDEX($GT:$GT,$JD966+20),"")</f>
      </c>
      <c r="HP966">
        <f>IF($JE966&gt;=21,INDEX($GT:$GT,$JD966+21),"")</f>
      </c>
      <c r="HQ966">
        <f>IF($JE966&gt;=22,INDEX($GT:$GT,$JD966+22),"")</f>
      </c>
      <c r="HR966">
        <f>IF($JE966&gt;=23,INDEX($GT:$GT,$JD966+23),"")</f>
      </c>
      <c r="HS966">
        <f>IF($JE966&gt;=24,INDEX($GT:$GT,$JD966+24),"")</f>
      </c>
      <c r="HT966">
        <f>IF($JE966&gt;=25,INDEX($GT:$GT,$JD966+25),"")</f>
      </c>
      <c r="HU966">
        <f>IF($JE966&gt;=26,INDEX($GT:$GT,$JD966+26),"")</f>
      </c>
      <c r="HV966">
        <f>IF($JE966&gt;=27,INDEX($GT:$GT,$JD966+27),"")</f>
      </c>
      <c r="HW966">
        <f>IF($JE966&gt;=28,INDEX($GT:$GT,$JD966+28),"")</f>
      </c>
      <c r="HX966">
        <f>IF($JE966&gt;=29,INDEX($GT:$GT,$JD966+29),"")</f>
      </c>
      <c r="HY966">
        <f>IF($JE966&gt;=30,INDEX($GT:$GT,$JD966+30),"")</f>
      </c>
      <c r="HZ966">
        <f>IF($JE966&gt;=31,INDEX($GT:$GT,$JD966+31),"")</f>
      </c>
      <c r="IA966">
        <f>IF($JE966&gt;=32,INDEX($GT:$GT,$JD966+32),"")</f>
      </c>
      <c r="IB966">
        <f>IF($JE966&gt;=33,INDEX($GT:$GT,$JD966+33),"")</f>
      </c>
      <c r="IC966">
        <f>IF($JE966&gt;=34,INDEX($GT:$GT,$JD966+34),"")</f>
      </c>
      <c r="ID966">
        <f>IF($JE966&gt;=35,INDEX($GT:$GT,$JD966+35),"")</f>
      </c>
      <c r="IE966">
        <f>IF($JE966&gt;=36,INDEX($GT:$GT,$JD966+36),"")</f>
      </c>
      <c r="IF966">
        <f>IF($JE966&gt;=37,INDEX($GT:$GT,$JD966+37),"")</f>
      </c>
      <c r="IG966">
        <f>IF($JE966&gt;=38,INDEX($GT:$GT,$JD966+38),"")</f>
      </c>
      <c r="IH966">
        <f>IF($JE966&gt;=39,INDEX($GT:$GT,$JD966+39),"")</f>
      </c>
      <c r="II966">
        <f>IF($JE966&gt;=40,INDEX($GT:$GT,$JD966+40),"")</f>
      </c>
      <c r="IJ966">
        <f>IF($JE966&gt;=41,INDEX($GT:$GT,$JD966+41),"")</f>
      </c>
      <c r="IK966">
        <f>IF($JE966&gt;=42,INDEX($GT:$GT,$JD966+42),"")</f>
      </c>
      <c r="IL966">
        <f>IF($JE966&gt;=43,INDEX($GT:$GT,$JD966+43),"")</f>
      </c>
      <c r="IM966">
        <f>IF($JE966&gt;=44,INDEX($GT:$GT,$JD966+44),"")</f>
      </c>
      <c r="IN966">
        <f>IF($JE966&gt;=45,INDEX($GT:$GT,$JD966+45),"")</f>
      </c>
      <c r="IO966">
        <f>IF($JE966&gt;=46,INDEX($GT:$GT,$JD966+46),"")</f>
      </c>
      <c r="IP966">
        <f>IF($JE966&gt;=47,INDEX($GT:$GT,$JD966+47),"")</f>
      </c>
      <c r="IQ966">
        <f>IF($JE966&gt;=48,INDEX($GT:$GT,$JD966+48),"")</f>
      </c>
      <c r="IR966">
        <f>IF($JE966&gt;=49,INDEX($GT:$GT,$JD966+49),"")</f>
      </c>
      <c r="IS966">
        <f>IF($JE966&gt;=50,INDEX($GT:$GT,$JD966+50),"")</f>
      </c>
      <c r="IT966">
        <f>IF($JE966&gt;=51,INDEX($GT:$GT,$JD966+51),"")</f>
      </c>
      <c r="IU966">
        <f>IF($JE966&gt;=52,INDEX($GT:$GT,$JD966+52),"")</f>
      </c>
      <c r="IV966">
        <f>IF($JE966&gt;=53,INDEX($GT:$GT,$JD966+53),"")</f>
      </c>
      <c r="IW966">
        <f>IF($JE966&gt;=54,INDEX($GT:$GT,$JD966+54),"")</f>
      </c>
      <c r="IX966">
        <f>IF($JE966&gt;=55,INDEX($GT:$GT,$JD966+55),"")</f>
      </c>
      <c r="IY966">
        <f>IF($JE966&gt;=56,INDEX($GT:$GT,$JD966+56),"")</f>
      </c>
      <c r="IZ966">
        <f>IF($JE966&gt;=57,INDEX($GT:$GT,$JD966+57),"")</f>
      </c>
      <c r="JA966">
        <f>IF($JE966&gt;=58,INDEX($GT:$GT,$JD966+58),"")</f>
      </c>
      <c r="JB966">
        <f>IF($JE966&gt;=59,INDEX($GT:$GT,$JD966+59),"")</f>
      </c>
      <c r="JC966">
        <f>IF($JE966&gt;=60,INDEX($GT:$GT,$JD966+60),"")</f>
      </c>
      <c r="JD966">
        <f>IFERROR(MATCH($GS966,$GT$2:$GT$322,0)+1,0)</f>
      </c>
      <c r="JE966">
        <f>IFERROR(INDEX($GU$2:$GU$322,MATCH($GS966,$GT$2:$GT$322,0)),0)</f>
      </c>
      <c r="JF966" t="s">
        <v>28</v>
      </c>
      <c r="JG966" t="s">
        <v>28</v>
      </c>
    </row>
    <row r="967" spans="1:267" x14ac:dyDescent="0.25">
      <c r="J967" s="1"/>
      <c r="K967" s="1"/>
      <c r="L967" s="1"/>
      <c r="M967" s="1"/>
      <c r="N967" s="1">
        <f>IFERROR(IF(FIND(" - ",$J967)&gt;0,MID($J967,FIND(" - ",$J967)+3,LEN($J967)),""),"")</f>
      </c>
      <c r="P967" s="1"/>
      <c r="S967" t="s">
        <v>28</v>
      </c>
      <c r="U967">
        <f>IF(OR($S967="",$T967=""),"",IFERROR($S967/$T967,0))</f>
      </c>
      <c r="V967">
        <f>IF($S967="","",
IF($K967="","",
IF(ISNUMBER(SEARCH("exempt",LOWER($K967))),0,
$S967*(VALUE(SUBSTITUTE($K967,"%",""))/100))))</f>
      </c>
      <c r="AB967">
        <f>IF($S967="","",
SUM($S967,$V967,$Z967,$W967,$Y967)-
IF($AA967="",0,VALUE($AA967)))</f>
      </c>
      <c r="AJ967" t="s">
        <v>1841</v>
      </c>
      <c r="AR967">
        <f>IFERROR(LEFT($J967,FIND(" - ",$J967)-1),$J967)</f>
      </c>
      <c r="AU967">
        <f>IF($CJ967&gt;=1,INDEX($AS:$AS,$CI967+1),"")</f>
      </c>
      <c r="AV967">
        <f>IF($CJ967&gt;=2,INDEX($AS:$AS,$CI967+2),"")</f>
      </c>
      <c r="AW967">
        <f>IF($CJ967&gt;=3,INDEX($AS:$AS,$CI967+3),"")</f>
      </c>
      <c r="AX967">
        <f>IF($CJ967&gt;=4,INDEX($AS:$AS,$CI967+4),"")</f>
      </c>
      <c r="AY967">
        <f>IF($CJ967&gt;=5,INDEX($AS:$AS,$CI967+5),"")</f>
      </c>
      <c r="AZ967">
        <f>IF($CJ967&gt;=6,INDEX($AS:$AS,$CI967+6),"")</f>
      </c>
      <c r="BA967">
        <f>IF($CJ967&gt;=7,INDEX($AS:$AS,$CI967+7),"")</f>
      </c>
      <c r="BB967">
        <f>IF($CJ967&gt;=8,INDEX($AS:$AS,$CI967+8),"")</f>
      </c>
      <c r="BC967">
        <f>IF($CJ967&gt;=9,INDEX($AS:$AS,$CI967+9),"")</f>
      </c>
      <c r="BD967">
        <f>IF($CJ967&gt;=10,INDEX($AS:$AS,$CI967+10),"")</f>
      </c>
      <c r="BE967">
        <f>IF($CJ967&gt;=11,INDEX($AS:$AS,$CI967+11),"")</f>
      </c>
      <c r="BF967">
        <f>IF($CJ967&gt;=12,INDEX($AS:$AS,$CI967+12),"")</f>
      </c>
      <c r="BG967">
        <f>IF($CJ967&gt;=13,INDEX($AS:$AS,$CI967+13),"")</f>
      </c>
      <c r="BH967">
        <f>IF($CJ967&gt;=14,INDEX($AS:$AS,$CI967+14),"")</f>
      </c>
      <c r="BI967">
        <f>IF($CJ967&gt;=15,INDEX($AS:$AS,$CI967+15),"")</f>
      </c>
      <c r="BJ967">
        <f>IF($CJ967&gt;=16,INDEX($AS:$AS,$CI967+16),"")</f>
      </c>
      <c r="BK967">
        <f>IF($CJ967&gt;=17,INDEX($AS:$AS,$CI967+17),"")</f>
      </c>
      <c r="BL967">
        <f>IF($CJ967&gt;=18,INDEX($AS:$AS,$CI967+18),"")</f>
      </c>
      <c r="BM967">
        <f>IF($CJ967&gt;=19,INDEX($AS:$AS,$CI967+19),"")</f>
      </c>
      <c r="BN967">
        <f>IF($CJ967&gt;=20,INDEX($AS:$AS,$CI967+20),"")</f>
      </c>
      <c r="BO967">
        <f>IF($CJ967&gt;=21,INDEX($AS:$AS,$CI967+21),"")</f>
      </c>
      <c r="BP967">
        <f>IF($CJ967&gt;=22,INDEX($AS:$AS,$CI967+22),"")</f>
      </c>
      <c r="BQ967">
        <f>IF($CJ967&gt;=23,INDEX($AS:$AS,$CI967+23),"")</f>
      </c>
      <c r="BR967">
        <f>IF($CJ967&gt;=24,INDEX($AS:$AS,$CI967+24),"")</f>
      </c>
      <c r="BS967">
        <f>IF($CJ967&gt;=25,INDEX($AS:$AS,$CI967+25),"")</f>
      </c>
      <c r="BT967">
        <f>IF($CJ967&gt;=26,INDEX($AS:$AS,$CI967+26),"")</f>
      </c>
      <c r="BU967">
        <f>IF($CJ967&gt;=27,INDEX($AS:$AS,$CI967+27),"")</f>
      </c>
      <c r="BV967">
        <f>IF($CJ967&gt;=28,INDEX($AS:$AS,$CI967+28),"")</f>
      </c>
      <c r="BW967">
        <f>IF($CJ967&gt;=29,INDEX($AS:$AS,$CI967+29),"")</f>
      </c>
      <c r="BX967">
        <f>IF($CJ967&gt;=30,INDEX($AS:$AS,$CI967+30),"")</f>
      </c>
      <c r="BY967">
        <f>IF($CJ967&gt;=31,INDEX($AS:$AS,$CI967+31),"")</f>
      </c>
      <c r="BZ967">
        <f>IF($CJ967&gt;=32,INDEX($AS:$AS,$CI967+32),"")</f>
      </c>
      <c r="CA967">
        <f>IF($CJ967&gt;=33,INDEX($AS:$AS,$CI967+33),"")</f>
      </c>
      <c r="CB967">
        <f>IF($CJ967&gt;=34,INDEX($AS:$AS,$CI967+34),"")</f>
      </c>
      <c r="CC967">
        <f>IF($CJ967&gt;=35,INDEX($AS:$AS,$CI967+35),"")</f>
      </c>
      <c r="CD967">
        <f>IF($CJ967&gt;=36,INDEX($AS:$AS,$CI967+36),"")</f>
      </c>
      <c r="CE967">
        <f>IF($CJ967&gt;=37,INDEX($AS:$AS,$CI967+37),"")</f>
      </c>
      <c r="CF967">
        <f>IF($CJ967&gt;=38,INDEX($AS:$AS,$CI967+38),"")</f>
      </c>
      <c r="CG967">
        <f>IF($CJ967&gt;=39,INDEX($AS:$AS,$CI967+39),"")</f>
      </c>
      <c r="CH967">
        <f>IF($CJ967&gt;=40,INDEX($AS:$AS,$CI967+40),"")</f>
      </c>
      <c r="CI967">
        <f>IFERROR(MATCH($AR967,$AS$2:$AS$133,0)+1,0)</f>
      </c>
      <c r="CJ967">
        <f>IFERROR(INDEX($AT$2:$AT$133,MATCH($AR967,$AS$2:$AS$133,0)),0)</f>
      </c>
      <c r="CK967">
        <f>IFERROR(LEFT($O967,FIND(" - ",$O967)-1),$O967)</f>
      </c>
      <c r="CL967" t="s">
        <v>1842</v>
      </c>
      <c r="CM967">
        <v>1</v>
      </c>
      <c r="CN967">
        <f>IF($DI967&gt;=1,INDEX($CL:$CL,$DH967+1),"")</f>
      </c>
      <c r="CO967">
        <f>IF($DI967&gt;=2,INDEX($CL:$CL,$DH967+2),"")</f>
      </c>
      <c r="CP967">
        <f>IF($DI967&gt;=3,INDEX($CL:$CL,$DH967+3),"")</f>
      </c>
      <c r="CQ967">
        <f>IF($DI967&gt;=4,INDEX($CL:$CL,$DH967+4),"")</f>
      </c>
      <c r="CR967">
        <f>IF($DI967&gt;=5,INDEX($CL:$CL,$DH967+5),"")</f>
      </c>
      <c r="CS967">
        <f>IF($DI967&gt;=6,INDEX($CL:$CL,$DH967+6),"")</f>
      </c>
      <c r="CT967">
        <f>IF($DI967&gt;=7,INDEX($CL:$CL,$DH967+7),"")</f>
      </c>
      <c r="CU967">
        <f>IF($DI967&gt;=8,INDEX($CL:$CL,$DH967+8),"")</f>
      </c>
      <c r="CV967">
        <f>IF($DI967&gt;=9,INDEX($CL:$CL,$DH967+9),"")</f>
      </c>
      <c r="CW967">
        <f>IF($DI967&gt;=10,INDEX($CL:$CL,$DH967+10),"")</f>
      </c>
      <c r="CX967">
        <f>IF($DI967&gt;=11,INDEX($CL:$CL,$DH967+11),"")</f>
      </c>
      <c r="CY967">
        <f>IF($DI967&gt;=12,INDEX($CL:$CL,$DH967+12),"")</f>
      </c>
      <c r="CZ967">
        <f>IF($DI967&gt;=13,INDEX($CL:$CL,$DH967+13),"")</f>
      </c>
      <c r="DA967">
        <f>IF($DI967&gt;=14,INDEX($CL:$CL,$DH967+14),"")</f>
      </c>
      <c r="DB967">
        <f>IF($DI967&gt;=15,INDEX($CL:$CL,$DH967+15),"")</f>
      </c>
      <c r="DC967">
        <f>IF($DI967&gt;=16,INDEX($CL:$CL,$DH967+16),"")</f>
      </c>
      <c r="DD967">
        <f>IF($DI967&gt;=17,INDEX($CL:$CL,$DH967+17),"")</f>
      </c>
      <c r="DE967">
        <f>IF($DI967&gt;=18,INDEX($CL:$CL,$DH967+18),"")</f>
      </c>
      <c r="DF967">
        <f>IF($DI967&gt;=19,INDEX($CL:$CL,$DH967+19),"")</f>
      </c>
      <c r="DG967">
        <f>IF($DI967&gt;=20,INDEX($CL:$CL,$DH967+20),"")</f>
      </c>
      <c r="DH967">
        <f>IFERROR(MATCH($CK967,$CL$2:$CL$1558,0)+1,0)</f>
      </c>
      <c r="DI967">
        <f>IFERROR(INDEX($CM$2:$CM$1558,MATCH($CK967,$CL$2:$CL$1558,0)),0)</f>
      </c>
      <c r="DJ967">
        <f>IFERROR(INDEX($AQ:$AQ,MATCH($K967,$AP:$AP,0))&amp;"","")</f>
      </c>
      <c r="DN967">
        <f>IF($GQ967&gt;=1,INDEX($DK:$DK,$GP967+1),"")</f>
      </c>
      <c r="DO967">
        <f>IF($GQ967&gt;=2,INDEX($DK:$DK,$GP967+2),"")</f>
      </c>
      <c r="DP967">
        <f>IF($GQ967&gt;=3,INDEX($DK:$DK,$GP967+3),"")</f>
      </c>
      <c r="DQ967">
        <f>IF($GQ967&gt;=4,INDEX($DK:$DK,$GP967+4),"")</f>
      </c>
      <c r="DR967">
        <f>IF($GQ967&gt;=5,INDEX($DK:$DK,$GP967+5),"")</f>
      </c>
      <c r="DS967">
        <f>IF($GQ967&gt;=6,INDEX($DK:$DK,$GP967+6),"")</f>
      </c>
      <c r="DT967">
        <f>IF($GQ967&gt;=7,INDEX($DK:$DK,$GP967+7),"")</f>
      </c>
      <c r="DU967">
        <f>IF($GQ967&gt;=8,INDEX($DK:$DK,$GP967+8),"")</f>
      </c>
      <c r="DV967">
        <f>IF($GQ967&gt;=9,INDEX($DK:$DK,$GP967+9),"")</f>
      </c>
      <c r="DW967">
        <f>IF($GQ967&gt;=10,INDEX($DK:$DK,$GP967+10),"")</f>
      </c>
      <c r="DX967">
        <f>IF($GQ967&gt;=11,INDEX($DK:$DK,$GP967+11),"")</f>
      </c>
      <c r="DY967">
        <f>IF($GQ967&gt;=12,INDEX($DK:$DK,$GP967+12),"")</f>
      </c>
      <c r="DZ967">
        <f>IF($GQ967&gt;=13,INDEX($DK:$DK,$GP967+13),"")</f>
      </c>
      <c r="EA967">
        <f>IF($GQ967&gt;=14,INDEX($DK:$DK,$GP967+14),"")</f>
      </c>
      <c r="EB967">
        <f>IF($GQ967&gt;=15,INDEX($DK:$DK,$GP967+15),"")</f>
      </c>
      <c r="EC967">
        <f>IF($GQ967&gt;=16,INDEX($DK:$DK,$GP967+16),"")</f>
      </c>
      <c r="ED967">
        <f>IF($GQ967&gt;=17,INDEX($DK:$DK,$GP967+17),"")</f>
      </c>
      <c r="EE967">
        <f>IF($GQ967&gt;=18,INDEX($DK:$DK,$GP967+18),"")</f>
      </c>
      <c r="EF967">
        <f>IF($GQ967&gt;=19,INDEX($DK:$DK,$GP967+19),"")</f>
      </c>
      <c r="EG967">
        <f>IF($GQ967&gt;=20,INDEX($DK:$DK,$GP967+20),"")</f>
      </c>
      <c r="EH967">
        <f>IF($GQ967&gt;=21,INDEX($DK:$DK,$GP967+21),"")</f>
      </c>
      <c r="EI967">
        <f>IF($GQ967&gt;=22,INDEX($DK:$DK,$GP967+22),"")</f>
      </c>
      <c r="EJ967">
        <f>IF($GQ967&gt;=23,INDEX($DK:$DK,$GP967+23),"")</f>
      </c>
      <c r="EK967">
        <f>IF($GQ967&gt;=24,INDEX($DK:$DK,$GP967+24),"")</f>
      </c>
      <c r="EL967">
        <f>IF($GQ967&gt;=25,INDEX($DK:$DK,$GP967+25),"")</f>
      </c>
      <c r="EM967">
        <f>IF($GQ967&gt;=26,INDEX($DK:$DK,$GP967+26),"")</f>
      </c>
      <c r="EN967">
        <f>IF($GQ967&gt;=27,INDEX($DK:$DK,$GP967+27),"")</f>
      </c>
      <c r="EO967">
        <f>IF($GQ967&gt;=28,INDEX($DK:$DK,$GP967+28),"")</f>
      </c>
      <c r="EP967">
        <f>IF($GQ967&gt;=29,INDEX($DK:$DK,$GP967+29),"")</f>
      </c>
      <c r="EQ967">
        <f>IF($GQ967&gt;=30,INDEX($DK:$DK,$GP967+30),"")</f>
      </c>
      <c r="ER967">
        <f>IF($GQ967&gt;=31,INDEX($DK:$DK,$GP967+31),"")</f>
      </c>
      <c r="ES967">
        <f>IF($GQ967&gt;=32,INDEX($DK:$DK,$GP967+32),"")</f>
      </c>
      <c r="ET967">
        <f>IF($GQ967&gt;=33,INDEX($DK:$DK,$GP967+33),"")</f>
      </c>
      <c r="EU967">
        <f>IF($GQ967&gt;=34,INDEX($DK:$DK,$GP967+34),"")</f>
      </c>
      <c r="EV967">
        <f>IF($GQ967&gt;=35,INDEX($DK:$DK,$GP967+35),"")</f>
      </c>
      <c r="EW967">
        <f>IF($GQ967&gt;=36,INDEX($DK:$DK,$GP967+36),"")</f>
      </c>
      <c r="EX967">
        <f>IF($GQ967&gt;=37,INDEX($DK:$DK,$GP967+37),"")</f>
      </c>
      <c r="EY967">
        <f>IF($GQ967&gt;=38,INDEX($DK:$DK,$GP967+38),"")</f>
      </c>
      <c r="EZ967">
        <f>IF($GQ967&gt;=39,INDEX($DK:$DK,$GP967+39),"")</f>
      </c>
      <c r="FA967">
        <f>IF($GQ967&gt;=40,INDEX($DK:$DK,$GP967+40),"")</f>
      </c>
      <c r="FB967">
        <f>IF($GQ967&gt;=1,INDEX($DL:$DL,$GP967+1),"")</f>
      </c>
      <c r="FC967">
        <f>IF($GQ967&gt;=2,INDEX($DL:$DL,$GP967+2),"")</f>
      </c>
      <c r="FD967">
        <f>IF($GQ967&gt;=3,INDEX($DL:$DL,$GP967+3),"")</f>
      </c>
      <c r="FE967">
        <f>IF($GQ967&gt;=4,INDEX($DL:$DL,$GP967+4),"")</f>
      </c>
      <c r="FF967">
        <f>IF($GQ967&gt;=5,INDEX($DL:$DL,$GP967+5),"")</f>
      </c>
      <c r="FG967">
        <f>IF($GQ967&gt;=6,INDEX($DL:$DL,$GP967+6),"")</f>
      </c>
      <c r="FH967">
        <f>IF($GQ967&gt;=7,INDEX($DL:$DL,$GP967+7),"")</f>
      </c>
      <c r="FI967">
        <f>IF($GQ967&gt;=8,INDEX($DL:$DL,$GP967+8),"")</f>
      </c>
      <c r="FJ967">
        <f>IF($GQ967&gt;=9,INDEX($DL:$DL,$GP967+9),"")</f>
      </c>
      <c r="FK967">
        <f>IF($GQ967&gt;=10,INDEX($DL:$DL,$GP967+10),"")</f>
      </c>
      <c r="FL967">
        <f>IF($GQ967&gt;=11,INDEX($DL:$DL,$GP967+11),"")</f>
      </c>
      <c r="FM967">
        <f>IF($GQ967&gt;=12,INDEX($DL:$DL,$GP967+12),"")</f>
      </c>
      <c r="FN967">
        <f>IF($GQ967&gt;=13,INDEX($DL:$DL,$GP967+13),"")</f>
      </c>
      <c r="FO967">
        <f>IF($GQ967&gt;=14,INDEX($DL:$DL,$GP967+14),"")</f>
      </c>
      <c r="FP967">
        <f>IF($GQ967&gt;=15,INDEX($DL:$DL,$GP967+15),"")</f>
      </c>
      <c r="FQ967">
        <f>IF($GQ967&gt;=16,INDEX($DL:$DL,$GP967+16),"")</f>
      </c>
      <c r="FR967">
        <f>IF($GQ967&gt;=17,INDEX($DL:$DL,$GP967+17),"")</f>
      </c>
      <c r="FS967">
        <f>IF($GQ967&gt;=18,INDEX($DL:$DL,$GP967+18),"")</f>
      </c>
      <c r="FT967">
        <f>IF($GQ967&gt;=19,INDEX($DL:$DL,$GP967+19),"")</f>
      </c>
      <c r="FU967">
        <f>IF($GQ967&gt;=20,INDEX($DL:$DL,$GP967+20),"")</f>
      </c>
      <c r="FV967">
        <f>IF($GQ967&gt;=21,INDEX($DL:$DL,$GP967+21),"")</f>
      </c>
      <c r="FW967">
        <f>IF($GQ967&gt;=22,INDEX($DL:$DL,$GP967+22),"")</f>
      </c>
      <c r="FX967">
        <f>IF($GQ967&gt;=23,INDEX($DL:$DL,$GP967+23),"")</f>
      </c>
      <c r="FY967">
        <f>IF($GQ967&gt;=24,INDEX($DL:$DL,$GP967+24),"")</f>
      </c>
      <c r="FZ967">
        <f>IF($GQ967&gt;=25,INDEX($DL:$DL,$GP967+25),"")</f>
      </c>
      <c r="GA967">
        <f>IF($GQ967&gt;=26,INDEX($DL:$DL,$GP967+26),"")</f>
      </c>
      <c r="GB967">
        <f>IF($GQ967&gt;=27,INDEX($DL:$DL,$GP967+27),"")</f>
      </c>
      <c r="GC967">
        <f>IF($GQ967&gt;=28,INDEX($DL:$DL,$GP967+28),"")</f>
      </c>
      <c r="GD967">
        <f>IF($GQ967&gt;=29,INDEX($DL:$DL,$GP967+29),"")</f>
      </c>
      <c r="GE967">
        <f>IF($GQ967&gt;=30,INDEX($DL:$DL,$GP967+30),"")</f>
      </c>
      <c r="GF967">
        <f>IF($GQ967&gt;=31,INDEX($DL:$DL,$GP967+31),"")</f>
      </c>
      <c r="GG967">
        <f>IF($GQ967&gt;=32,INDEX($DL:$DL,$GP967+32),"")</f>
      </c>
      <c r="GH967">
        <f>IF($GQ967&gt;=33,INDEX($DL:$DL,$GP967+33),"")</f>
      </c>
      <c r="GI967">
        <f>IF($GQ967&gt;=34,INDEX($DL:$DL,$GP967+34),"")</f>
      </c>
      <c r="GJ967">
        <f>IF($GQ967&gt;=35,INDEX($DL:$DL,$GP967+35),"")</f>
      </c>
      <c r="GK967">
        <f>IF($GQ967&gt;=36,INDEX($DL:$DL,$GP967+36),"")</f>
      </c>
      <c r="GL967">
        <f>IF($GQ967&gt;=37,INDEX($DL:$DL,$GP967+37),"")</f>
      </c>
      <c r="GM967">
        <f>IF($GQ967&gt;=38,INDEX($DL:$DL,$GP967+38),"")</f>
      </c>
      <c r="GN967">
        <f>IF($GQ967&gt;=39,INDEX($DL:$DL,$GP967+39),"")</f>
      </c>
      <c r="GO967">
        <f>IF($GQ967&gt;=40,INDEX($DL:$DL,$GP967+40),"")</f>
      </c>
      <c r="GP967">
        <f>IFERROR(MATCH($DJ967,$DK$2:$DK$148,0)+1,0)</f>
      </c>
      <c r="GQ967">
        <f>IFERROR(INDEX($DM$2:$DM$148,MATCH($DJ967,$DK$2:$DK$148,0)),0)</f>
      </c>
      <c r="GR967">
        <f>IFERROR(MATCH($L967,$DN$967:$FA$967,0),0)</f>
      </c>
      <c r="GS967">
        <f>IF($GR967&gt;0,INDEX($FB$967:$GO$967,$GR967),"")</f>
      </c>
      <c r="GV967">
        <f>IF($JE967&gt;=1,INDEX($GT:$GT,$JD967+1),"")</f>
      </c>
      <c r="GW967">
        <f>IF($JE967&gt;=2,INDEX($GT:$GT,$JD967+2),"")</f>
      </c>
      <c r="GX967">
        <f>IF($JE967&gt;=3,INDEX($GT:$GT,$JD967+3),"")</f>
      </c>
      <c r="GY967">
        <f>IF($JE967&gt;=4,INDEX($GT:$GT,$JD967+4),"")</f>
      </c>
      <c r="GZ967">
        <f>IF($JE967&gt;=5,INDEX($GT:$GT,$JD967+5),"")</f>
      </c>
      <c r="HA967">
        <f>IF($JE967&gt;=6,INDEX($GT:$GT,$JD967+6),"")</f>
      </c>
      <c r="HB967">
        <f>IF($JE967&gt;=7,INDEX($GT:$GT,$JD967+7),"")</f>
      </c>
      <c r="HC967">
        <f>IF($JE967&gt;=8,INDEX($GT:$GT,$JD967+8),"")</f>
      </c>
      <c r="HD967">
        <f>IF($JE967&gt;=9,INDEX($GT:$GT,$JD967+9),"")</f>
      </c>
      <c r="HE967">
        <f>IF($JE967&gt;=10,INDEX($GT:$GT,$JD967+10),"")</f>
      </c>
      <c r="HF967">
        <f>IF($JE967&gt;=11,INDEX($GT:$GT,$JD967+11),"")</f>
      </c>
      <c r="HG967">
        <f>IF($JE967&gt;=12,INDEX($GT:$GT,$JD967+12),"")</f>
      </c>
      <c r="HH967">
        <f>IF($JE967&gt;=13,INDEX($GT:$GT,$JD967+13),"")</f>
      </c>
      <c r="HI967">
        <f>IF($JE967&gt;=14,INDEX($GT:$GT,$JD967+14),"")</f>
      </c>
      <c r="HJ967">
        <f>IF($JE967&gt;=15,INDEX($GT:$GT,$JD967+15),"")</f>
      </c>
      <c r="HK967">
        <f>IF($JE967&gt;=16,INDEX($GT:$GT,$JD967+16),"")</f>
      </c>
      <c r="HL967">
        <f>IF($JE967&gt;=17,INDEX($GT:$GT,$JD967+17),"")</f>
      </c>
      <c r="HM967">
        <f>IF($JE967&gt;=18,INDEX($GT:$GT,$JD967+18),"")</f>
      </c>
      <c r="HN967">
        <f>IF($JE967&gt;=19,INDEX($GT:$GT,$JD967+19),"")</f>
      </c>
      <c r="HO967">
        <f>IF($JE967&gt;=20,INDEX($GT:$GT,$JD967+20),"")</f>
      </c>
      <c r="HP967">
        <f>IF($JE967&gt;=21,INDEX($GT:$GT,$JD967+21),"")</f>
      </c>
      <c r="HQ967">
        <f>IF($JE967&gt;=22,INDEX($GT:$GT,$JD967+22),"")</f>
      </c>
      <c r="HR967">
        <f>IF($JE967&gt;=23,INDEX($GT:$GT,$JD967+23),"")</f>
      </c>
      <c r="HS967">
        <f>IF($JE967&gt;=24,INDEX($GT:$GT,$JD967+24),"")</f>
      </c>
      <c r="HT967">
        <f>IF($JE967&gt;=25,INDEX($GT:$GT,$JD967+25),"")</f>
      </c>
      <c r="HU967">
        <f>IF($JE967&gt;=26,INDEX($GT:$GT,$JD967+26),"")</f>
      </c>
      <c r="HV967">
        <f>IF($JE967&gt;=27,INDEX($GT:$GT,$JD967+27),"")</f>
      </c>
      <c r="HW967">
        <f>IF($JE967&gt;=28,INDEX($GT:$GT,$JD967+28),"")</f>
      </c>
      <c r="HX967">
        <f>IF($JE967&gt;=29,INDEX($GT:$GT,$JD967+29),"")</f>
      </c>
      <c r="HY967">
        <f>IF($JE967&gt;=30,INDEX($GT:$GT,$JD967+30),"")</f>
      </c>
      <c r="HZ967">
        <f>IF($JE967&gt;=31,INDEX($GT:$GT,$JD967+31),"")</f>
      </c>
      <c r="IA967">
        <f>IF($JE967&gt;=32,INDEX($GT:$GT,$JD967+32),"")</f>
      </c>
      <c r="IB967">
        <f>IF($JE967&gt;=33,INDEX($GT:$GT,$JD967+33),"")</f>
      </c>
      <c r="IC967">
        <f>IF($JE967&gt;=34,INDEX($GT:$GT,$JD967+34),"")</f>
      </c>
      <c r="ID967">
        <f>IF($JE967&gt;=35,INDEX($GT:$GT,$JD967+35),"")</f>
      </c>
      <c r="IE967">
        <f>IF($JE967&gt;=36,INDEX($GT:$GT,$JD967+36),"")</f>
      </c>
      <c r="IF967">
        <f>IF($JE967&gt;=37,INDEX($GT:$GT,$JD967+37),"")</f>
      </c>
      <c r="IG967">
        <f>IF($JE967&gt;=38,INDEX($GT:$GT,$JD967+38),"")</f>
      </c>
      <c r="IH967">
        <f>IF($JE967&gt;=39,INDEX($GT:$GT,$JD967+39),"")</f>
      </c>
      <c r="II967">
        <f>IF($JE967&gt;=40,INDEX($GT:$GT,$JD967+40),"")</f>
      </c>
      <c r="IJ967">
        <f>IF($JE967&gt;=41,INDEX($GT:$GT,$JD967+41),"")</f>
      </c>
      <c r="IK967">
        <f>IF($JE967&gt;=42,INDEX($GT:$GT,$JD967+42),"")</f>
      </c>
      <c r="IL967">
        <f>IF($JE967&gt;=43,INDEX($GT:$GT,$JD967+43),"")</f>
      </c>
      <c r="IM967">
        <f>IF($JE967&gt;=44,INDEX($GT:$GT,$JD967+44),"")</f>
      </c>
      <c r="IN967">
        <f>IF($JE967&gt;=45,INDEX($GT:$GT,$JD967+45),"")</f>
      </c>
      <c r="IO967">
        <f>IF($JE967&gt;=46,INDEX($GT:$GT,$JD967+46),"")</f>
      </c>
      <c r="IP967">
        <f>IF($JE967&gt;=47,INDEX($GT:$GT,$JD967+47),"")</f>
      </c>
      <c r="IQ967">
        <f>IF($JE967&gt;=48,INDEX($GT:$GT,$JD967+48),"")</f>
      </c>
      <c r="IR967">
        <f>IF($JE967&gt;=49,INDEX($GT:$GT,$JD967+49),"")</f>
      </c>
      <c r="IS967">
        <f>IF($JE967&gt;=50,INDEX($GT:$GT,$JD967+50),"")</f>
      </c>
      <c r="IT967">
        <f>IF($JE967&gt;=51,INDEX($GT:$GT,$JD967+51),"")</f>
      </c>
      <c r="IU967">
        <f>IF($JE967&gt;=52,INDEX($GT:$GT,$JD967+52),"")</f>
      </c>
      <c r="IV967">
        <f>IF($JE967&gt;=53,INDEX($GT:$GT,$JD967+53),"")</f>
      </c>
      <c r="IW967">
        <f>IF($JE967&gt;=54,INDEX($GT:$GT,$JD967+54),"")</f>
      </c>
      <c r="IX967">
        <f>IF($JE967&gt;=55,INDEX($GT:$GT,$JD967+55),"")</f>
      </c>
      <c r="IY967">
        <f>IF($JE967&gt;=56,INDEX($GT:$GT,$JD967+56),"")</f>
      </c>
      <c r="IZ967">
        <f>IF($JE967&gt;=57,INDEX($GT:$GT,$JD967+57),"")</f>
      </c>
      <c r="JA967">
        <f>IF($JE967&gt;=58,INDEX($GT:$GT,$JD967+58),"")</f>
      </c>
      <c r="JB967">
        <f>IF($JE967&gt;=59,INDEX($GT:$GT,$JD967+59),"")</f>
      </c>
      <c r="JC967">
        <f>IF($JE967&gt;=60,INDEX($GT:$GT,$JD967+60),"")</f>
      </c>
      <c r="JD967">
        <f>IFERROR(MATCH($GS967,$GT$2:$GT$322,0)+1,0)</f>
      </c>
      <c r="JE967">
        <f>IFERROR(INDEX($GU$2:$GU$322,MATCH($GS967,$GT$2:$GT$322,0)),0)</f>
      </c>
      <c r="JF967" t="s">
        <v>28</v>
      </c>
      <c r="JG967" t="s">
        <v>28</v>
      </c>
    </row>
    <row r="968" spans="1:267" x14ac:dyDescent="0.25">
      <c r="J968" s="1"/>
      <c r="K968" s="1"/>
      <c r="L968" s="1"/>
      <c r="M968" s="1"/>
      <c r="N968" s="1">
        <f>IFERROR(IF(FIND(" - ",$J968)&gt;0,MID($J968,FIND(" - ",$J968)+3,LEN($J968)),""),"")</f>
      </c>
      <c r="P968" s="1"/>
      <c r="S968" t="s">
        <v>28</v>
      </c>
      <c r="U968">
        <f>IF(OR($S968="",$T968=""),"",IFERROR($S968/$T968,0))</f>
      </c>
      <c r="V968">
        <f>IF($S968="","",
IF($K968="","",
IF(ISNUMBER(SEARCH("exempt",LOWER($K968))),0,
$S968*(VALUE(SUBSTITUTE($K968,"%",""))/100))))</f>
      </c>
      <c r="AB968">
        <f>IF($S968="","",
SUM($S968,$V968,$Z968,$W968,$Y968)-
IF($AA968="",0,VALUE($AA968)))</f>
      </c>
      <c r="AJ968" t="s">
        <v>1843</v>
      </c>
      <c r="AR968">
        <f>IFERROR(LEFT($J968,FIND(" - ",$J968)-1),$J968)</f>
      </c>
      <c r="AU968">
        <f>IF($CJ968&gt;=1,INDEX($AS:$AS,$CI968+1),"")</f>
      </c>
      <c r="AV968">
        <f>IF($CJ968&gt;=2,INDEX($AS:$AS,$CI968+2),"")</f>
      </c>
      <c r="AW968">
        <f>IF($CJ968&gt;=3,INDEX($AS:$AS,$CI968+3),"")</f>
      </c>
      <c r="AX968">
        <f>IF($CJ968&gt;=4,INDEX($AS:$AS,$CI968+4),"")</f>
      </c>
      <c r="AY968">
        <f>IF($CJ968&gt;=5,INDEX($AS:$AS,$CI968+5),"")</f>
      </c>
      <c r="AZ968">
        <f>IF($CJ968&gt;=6,INDEX($AS:$AS,$CI968+6),"")</f>
      </c>
      <c r="BA968">
        <f>IF($CJ968&gt;=7,INDEX($AS:$AS,$CI968+7),"")</f>
      </c>
      <c r="BB968">
        <f>IF($CJ968&gt;=8,INDEX($AS:$AS,$CI968+8),"")</f>
      </c>
      <c r="BC968">
        <f>IF($CJ968&gt;=9,INDEX($AS:$AS,$CI968+9),"")</f>
      </c>
      <c r="BD968">
        <f>IF($CJ968&gt;=10,INDEX($AS:$AS,$CI968+10),"")</f>
      </c>
      <c r="BE968">
        <f>IF($CJ968&gt;=11,INDEX($AS:$AS,$CI968+11),"")</f>
      </c>
      <c r="BF968">
        <f>IF($CJ968&gt;=12,INDEX($AS:$AS,$CI968+12),"")</f>
      </c>
      <c r="BG968">
        <f>IF($CJ968&gt;=13,INDEX($AS:$AS,$CI968+13),"")</f>
      </c>
      <c r="BH968">
        <f>IF($CJ968&gt;=14,INDEX($AS:$AS,$CI968+14),"")</f>
      </c>
      <c r="BI968">
        <f>IF($CJ968&gt;=15,INDEX($AS:$AS,$CI968+15),"")</f>
      </c>
      <c r="BJ968">
        <f>IF($CJ968&gt;=16,INDEX($AS:$AS,$CI968+16),"")</f>
      </c>
      <c r="BK968">
        <f>IF($CJ968&gt;=17,INDEX($AS:$AS,$CI968+17),"")</f>
      </c>
      <c r="BL968">
        <f>IF($CJ968&gt;=18,INDEX($AS:$AS,$CI968+18),"")</f>
      </c>
      <c r="BM968">
        <f>IF($CJ968&gt;=19,INDEX($AS:$AS,$CI968+19),"")</f>
      </c>
      <c r="BN968">
        <f>IF($CJ968&gt;=20,INDEX($AS:$AS,$CI968+20),"")</f>
      </c>
      <c r="BO968">
        <f>IF($CJ968&gt;=21,INDEX($AS:$AS,$CI968+21),"")</f>
      </c>
      <c r="BP968">
        <f>IF($CJ968&gt;=22,INDEX($AS:$AS,$CI968+22),"")</f>
      </c>
      <c r="BQ968">
        <f>IF($CJ968&gt;=23,INDEX($AS:$AS,$CI968+23),"")</f>
      </c>
      <c r="BR968">
        <f>IF($CJ968&gt;=24,INDEX($AS:$AS,$CI968+24),"")</f>
      </c>
      <c r="BS968">
        <f>IF($CJ968&gt;=25,INDEX($AS:$AS,$CI968+25),"")</f>
      </c>
      <c r="BT968">
        <f>IF($CJ968&gt;=26,INDEX($AS:$AS,$CI968+26),"")</f>
      </c>
      <c r="BU968">
        <f>IF($CJ968&gt;=27,INDEX($AS:$AS,$CI968+27),"")</f>
      </c>
      <c r="BV968">
        <f>IF($CJ968&gt;=28,INDEX($AS:$AS,$CI968+28),"")</f>
      </c>
      <c r="BW968">
        <f>IF($CJ968&gt;=29,INDEX($AS:$AS,$CI968+29),"")</f>
      </c>
      <c r="BX968">
        <f>IF($CJ968&gt;=30,INDEX($AS:$AS,$CI968+30),"")</f>
      </c>
      <c r="BY968">
        <f>IF($CJ968&gt;=31,INDEX($AS:$AS,$CI968+31),"")</f>
      </c>
      <c r="BZ968">
        <f>IF($CJ968&gt;=32,INDEX($AS:$AS,$CI968+32),"")</f>
      </c>
      <c r="CA968">
        <f>IF($CJ968&gt;=33,INDEX($AS:$AS,$CI968+33),"")</f>
      </c>
      <c r="CB968">
        <f>IF($CJ968&gt;=34,INDEX($AS:$AS,$CI968+34),"")</f>
      </c>
      <c r="CC968">
        <f>IF($CJ968&gt;=35,INDEX($AS:$AS,$CI968+35),"")</f>
      </c>
      <c r="CD968">
        <f>IF($CJ968&gt;=36,INDEX($AS:$AS,$CI968+36),"")</f>
      </c>
      <c r="CE968">
        <f>IF($CJ968&gt;=37,INDEX($AS:$AS,$CI968+37),"")</f>
      </c>
      <c r="CF968">
        <f>IF($CJ968&gt;=38,INDEX($AS:$AS,$CI968+38),"")</f>
      </c>
      <c r="CG968">
        <f>IF($CJ968&gt;=39,INDEX($AS:$AS,$CI968+39),"")</f>
      </c>
      <c r="CH968">
        <f>IF($CJ968&gt;=40,INDEX($AS:$AS,$CI968+40),"")</f>
      </c>
      <c r="CI968">
        <f>IFERROR(MATCH($AR968,$AS$2:$AS$133,0)+1,0)</f>
      </c>
      <c r="CJ968">
        <f>IFERROR(INDEX($AT$2:$AT$133,MATCH($AR968,$AS$2:$AS$133,0)),0)</f>
      </c>
      <c r="CK968">
        <f>IFERROR(LEFT($O968,FIND(" - ",$O968)-1),$O968)</f>
      </c>
      <c r="CL968" t="s">
        <v>113</v>
      </c>
      <c r="CN968">
        <f>IF($DI968&gt;=1,INDEX($CL:$CL,$DH968+1),"")</f>
      </c>
      <c r="CO968">
        <f>IF($DI968&gt;=2,INDEX($CL:$CL,$DH968+2),"")</f>
      </c>
      <c r="CP968">
        <f>IF($DI968&gt;=3,INDEX($CL:$CL,$DH968+3),"")</f>
      </c>
      <c r="CQ968">
        <f>IF($DI968&gt;=4,INDEX($CL:$CL,$DH968+4),"")</f>
      </c>
      <c r="CR968">
        <f>IF($DI968&gt;=5,INDEX($CL:$CL,$DH968+5),"")</f>
      </c>
      <c r="CS968">
        <f>IF($DI968&gt;=6,INDEX($CL:$CL,$DH968+6),"")</f>
      </c>
      <c r="CT968">
        <f>IF($DI968&gt;=7,INDEX($CL:$CL,$DH968+7),"")</f>
      </c>
      <c r="CU968">
        <f>IF($DI968&gt;=8,INDEX($CL:$CL,$DH968+8),"")</f>
      </c>
      <c r="CV968">
        <f>IF($DI968&gt;=9,INDEX($CL:$CL,$DH968+9),"")</f>
      </c>
      <c r="CW968">
        <f>IF($DI968&gt;=10,INDEX($CL:$CL,$DH968+10),"")</f>
      </c>
      <c r="CX968">
        <f>IF($DI968&gt;=11,INDEX($CL:$CL,$DH968+11),"")</f>
      </c>
      <c r="CY968">
        <f>IF($DI968&gt;=12,INDEX($CL:$CL,$DH968+12),"")</f>
      </c>
      <c r="CZ968">
        <f>IF($DI968&gt;=13,INDEX($CL:$CL,$DH968+13),"")</f>
      </c>
      <c r="DA968">
        <f>IF($DI968&gt;=14,INDEX($CL:$CL,$DH968+14),"")</f>
      </c>
      <c r="DB968">
        <f>IF($DI968&gt;=15,INDEX($CL:$CL,$DH968+15),"")</f>
      </c>
      <c r="DC968">
        <f>IF($DI968&gt;=16,INDEX($CL:$CL,$DH968+16),"")</f>
      </c>
      <c r="DD968">
        <f>IF($DI968&gt;=17,INDEX($CL:$CL,$DH968+17),"")</f>
      </c>
      <c r="DE968">
        <f>IF($DI968&gt;=18,INDEX($CL:$CL,$DH968+18),"")</f>
      </c>
      <c r="DF968">
        <f>IF($DI968&gt;=19,INDEX($CL:$CL,$DH968+19),"")</f>
      </c>
      <c r="DG968">
        <f>IF($DI968&gt;=20,INDEX($CL:$CL,$DH968+20),"")</f>
      </c>
      <c r="DH968">
        <f>IFERROR(MATCH($CK968,$CL$2:$CL$1558,0)+1,0)</f>
      </c>
      <c r="DI968">
        <f>IFERROR(INDEX($CM$2:$CM$1558,MATCH($CK968,$CL$2:$CL$1558,0)),0)</f>
      </c>
      <c r="DJ968">
        <f>IFERROR(INDEX($AQ:$AQ,MATCH($K968,$AP:$AP,0))&amp;"","")</f>
      </c>
      <c r="DN968">
        <f>IF($GQ968&gt;=1,INDEX($DK:$DK,$GP968+1),"")</f>
      </c>
      <c r="DO968">
        <f>IF($GQ968&gt;=2,INDEX($DK:$DK,$GP968+2),"")</f>
      </c>
      <c r="DP968">
        <f>IF($GQ968&gt;=3,INDEX($DK:$DK,$GP968+3),"")</f>
      </c>
      <c r="DQ968">
        <f>IF($GQ968&gt;=4,INDEX($DK:$DK,$GP968+4),"")</f>
      </c>
      <c r="DR968">
        <f>IF($GQ968&gt;=5,INDEX($DK:$DK,$GP968+5),"")</f>
      </c>
      <c r="DS968">
        <f>IF($GQ968&gt;=6,INDEX($DK:$DK,$GP968+6),"")</f>
      </c>
      <c r="DT968">
        <f>IF($GQ968&gt;=7,INDEX($DK:$DK,$GP968+7),"")</f>
      </c>
      <c r="DU968">
        <f>IF($GQ968&gt;=8,INDEX($DK:$DK,$GP968+8),"")</f>
      </c>
      <c r="DV968">
        <f>IF($GQ968&gt;=9,INDEX($DK:$DK,$GP968+9),"")</f>
      </c>
      <c r="DW968">
        <f>IF($GQ968&gt;=10,INDEX($DK:$DK,$GP968+10),"")</f>
      </c>
      <c r="DX968">
        <f>IF($GQ968&gt;=11,INDEX($DK:$DK,$GP968+11),"")</f>
      </c>
      <c r="DY968">
        <f>IF($GQ968&gt;=12,INDEX($DK:$DK,$GP968+12),"")</f>
      </c>
      <c r="DZ968">
        <f>IF($GQ968&gt;=13,INDEX($DK:$DK,$GP968+13),"")</f>
      </c>
      <c r="EA968">
        <f>IF($GQ968&gt;=14,INDEX($DK:$DK,$GP968+14),"")</f>
      </c>
      <c r="EB968">
        <f>IF($GQ968&gt;=15,INDEX($DK:$DK,$GP968+15),"")</f>
      </c>
      <c r="EC968">
        <f>IF($GQ968&gt;=16,INDEX($DK:$DK,$GP968+16),"")</f>
      </c>
      <c r="ED968">
        <f>IF($GQ968&gt;=17,INDEX($DK:$DK,$GP968+17),"")</f>
      </c>
      <c r="EE968">
        <f>IF($GQ968&gt;=18,INDEX($DK:$DK,$GP968+18),"")</f>
      </c>
      <c r="EF968">
        <f>IF($GQ968&gt;=19,INDEX($DK:$DK,$GP968+19),"")</f>
      </c>
      <c r="EG968">
        <f>IF($GQ968&gt;=20,INDEX($DK:$DK,$GP968+20),"")</f>
      </c>
      <c r="EH968">
        <f>IF($GQ968&gt;=21,INDEX($DK:$DK,$GP968+21),"")</f>
      </c>
      <c r="EI968">
        <f>IF($GQ968&gt;=22,INDEX($DK:$DK,$GP968+22),"")</f>
      </c>
      <c r="EJ968">
        <f>IF($GQ968&gt;=23,INDEX($DK:$DK,$GP968+23),"")</f>
      </c>
      <c r="EK968">
        <f>IF($GQ968&gt;=24,INDEX($DK:$DK,$GP968+24),"")</f>
      </c>
      <c r="EL968">
        <f>IF($GQ968&gt;=25,INDEX($DK:$DK,$GP968+25),"")</f>
      </c>
      <c r="EM968">
        <f>IF($GQ968&gt;=26,INDEX($DK:$DK,$GP968+26),"")</f>
      </c>
      <c r="EN968">
        <f>IF($GQ968&gt;=27,INDEX($DK:$DK,$GP968+27),"")</f>
      </c>
      <c r="EO968">
        <f>IF($GQ968&gt;=28,INDEX($DK:$DK,$GP968+28),"")</f>
      </c>
      <c r="EP968">
        <f>IF($GQ968&gt;=29,INDEX($DK:$DK,$GP968+29),"")</f>
      </c>
      <c r="EQ968">
        <f>IF($GQ968&gt;=30,INDEX($DK:$DK,$GP968+30),"")</f>
      </c>
      <c r="ER968">
        <f>IF($GQ968&gt;=31,INDEX($DK:$DK,$GP968+31),"")</f>
      </c>
      <c r="ES968">
        <f>IF($GQ968&gt;=32,INDEX($DK:$DK,$GP968+32),"")</f>
      </c>
      <c r="ET968">
        <f>IF($GQ968&gt;=33,INDEX($DK:$DK,$GP968+33),"")</f>
      </c>
      <c r="EU968">
        <f>IF($GQ968&gt;=34,INDEX($DK:$DK,$GP968+34),"")</f>
      </c>
      <c r="EV968">
        <f>IF($GQ968&gt;=35,INDEX($DK:$DK,$GP968+35),"")</f>
      </c>
      <c r="EW968">
        <f>IF($GQ968&gt;=36,INDEX($DK:$DK,$GP968+36),"")</f>
      </c>
      <c r="EX968">
        <f>IF($GQ968&gt;=37,INDEX($DK:$DK,$GP968+37),"")</f>
      </c>
      <c r="EY968">
        <f>IF($GQ968&gt;=38,INDEX($DK:$DK,$GP968+38),"")</f>
      </c>
      <c r="EZ968">
        <f>IF($GQ968&gt;=39,INDEX($DK:$DK,$GP968+39),"")</f>
      </c>
      <c r="FA968">
        <f>IF($GQ968&gt;=40,INDEX($DK:$DK,$GP968+40),"")</f>
      </c>
      <c r="FB968">
        <f>IF($GQ968&gt;=1,INDEX($DL:$DL,$GP968+1),"")</f>
      </c>
      <c r="FC968">
        <f>IF($GQ968&gt;=2,INDEX($DL:$DL,$GP968+2),"")</f>
      </c>
      <c r="FD968">
        <f>IF($GQ968&gt;=3,INDEX($DL:$DL,$GP968+3),"")</f>
      </c>
      <c r="FE968">
        <f>IF($GQ968&gt;=4,INDEX($DL:$DL,$GP968+4),"")</f>
      </c>
      <c r="FF968">
        <f>IF($GQ968&gt;=5,INDEX($DL:$DL,$GP968+5),"")</f>
      </c>
      <c r="FG968">
        <f>IF($GQ968&gt;=6,INDEX($DL:$DL,$GP968+6),"")</f>
      </c>
      <c r="FH968">
        <f>IF($GQ968&gt;=7,INDEX($DL:$DL,$GP968+7),"")</f>
      </c>
      <c r="FI968">
        <f>IF($GQ968&gt;=8,INDEX($DL:$DL,$GP968+8),"")</f>
      </c>
      <c r="FJ968">
        <f>IF($GQ968&gt;=9,INDEX($DL:$DL,$GP968+9),"")</f>
      </c>
      <c r="FK968">
        <f>IF($GQ968&gt;=10,INDEX($DL:$DL,$GP968+10),"")</f>
      </c>
      <c r="FL968">
        <f>IF($GQ968&gt;=11,INDEX($DL:$DL,$GP968+11),"")</f>
      </c>
      <c r="FM968">
        <f>IF($GQ968&gt;=12,INDEX($DL:$DL,$GP968+12),"")</f>
      </c>
      <c r="FN968">
        <f>IF($GQ968&gt;=13,INDEX($DL:$DL,$GP968+13),"")</f>
      </c>
      <c r="FO968">
        <f>IF($GQ968&gt;=14,INDEX($DL:$DL,$GP968+14),"")</f>
      </c>
      <c r="FP968">
        <f>IF($GQ968&gt;=15,INDEX($DL:$DL,$GP968+15),"")</f>
      </c>
      <c r="FQ968">
        <f>IF($GQ968&gt;=16,INDEX($DL:$DL,$GP968+16),"")</f>
      </c>
      <c r="FR968">
        <f>IF($GQ968&gt;=17,INDEX($DL:$DL,$GP968+17),"")</f>
      </c>
      <c r="FS968">
        <f>IF($GQ968&gt;=18,INDEX($DL:$DL,$GP968+18),"")</f>
      </c>
      <c r="FT968">
        <f>IF($GQ968&gt;=19,INDEX($DL:$DL,$GP968+19),"")</f>
      </c>
      <c r="FU968">
        <f>IF($GQ968&gt;=20,INDEX($DL:$DL,$GP968+20),"")</f>
      </c>
      <c r="FV968">
        <f>IF($GQ968&gt;=21,INDEX($DL:$DL,$GP968+21),"")</f>
      </c>
      <c r="FW968">
        <f>IF($GQ968&gt;=22,INDEX($DL:$DL,$GP968+22),"")</f>
      </c>
      <c r="FX968">
        <f>IF($GQ968&gt;=23,INDEX($DL:$DL,$GP968+23),"")</f>
      </c>
      <c r="FY968">
        <f>IF($GQ968&gt;=24,INDEX($DL:$DL,$GP968+24),"")</f>
      </c>
      <c r="FZ968">
        <f>IF($GQ968&gt;=25,INDEX($DL:$DL,$GP968+25),"")</f>
      </c>
      <c r="GA968">
        <f>IF($GQ968&gt;=26,INDEX($DL:$DL,$GP968+26),"")</f>
      </c>
      <c r="GB968">
        <f>IF($GQ968&gt;=27,INDEX($DL:$DL,$GP968+27),"")</f>
      </c>
      <c r="GC968">
        <f>IF($GQ968&gt;=28,INDEX($DL:$DL,$GP968+28),"")</f>
      </c>
      <c r="GD968">
        <f>IF($GQ968&gt;=29,INDEX($DL:$DL,$GP968+29),"")</f>
      </c>
      <c r="GE968">
        <f>IF($GQ968&gt;=30,INDEX($DL:$DL,$GP968+30),"")</f>
      </c>
      <c r="GF968">
        <f>IF($GQ968&gt;=31,INDEX($DL:$DL,$GP968+31),"")</f>
      </c>
      <c r="GG968">
        <f>IF($GQ968&gt;=32,INDEX($DL:$DL,$GP968+32),"")</f>
      </c>
      <c r="GH968">
        <f>IF($GQ968&gt;=33,INDEX($DL:$DL,$GP968+33),"")</f>
      </c>
      <c r="GI968">
        <f>IF($GQ968&gt;=34,INDEX($DL:$DL,$GP968+34),"")</f>
      </c>
      <c r="GJ968">
        <f>IF($GQ968&gt;=35,INDEX($DL:$DL,$GP968+35),"")</f>
      </c>
      <c r="GK968">
        <f>IF($GQ968&gt;=36,INDEX($DL:$DL,$GP968+36),"")</f>
      </c>
      <c r="GL968">
        <f>IF($GQ968&gt;=37,INDEX($DL:$DL,$GP968+37),"")</f>
      </c>
      <c r="GM968">
        <f>IF($GQ968&gt;=38,INDEX($DL:$DL,$GP968+38),"")</f>
      </c>
      <c r="GN968">
        <f>IF($GQ968&gt;=39,INDEX($DL:$DL,$GP968+39),"")</f>
      </c>
      <c r="GO968">
        <f>IF($GQ968&gt;=40,INDEX($DL:$DL,$GP968+40),"")</f>
      </c>
      <c r="GP968">
        <f>IFERROR(MATCH($DJ968,$DK$2:$DK$148,0)+1,0)</f>
      </c>
      <c r="GQ968">
        <f>IFERROR(INDEX($DM$2:$DM$148,MATCH($DJ968,$DK$2:$DK$148,0)),0)</f>
      </c>
      <c r="GR968">
        <f>IFERROR(MATCH($L968,$DN$968:$FA$968,0),0)</f>
      </c>
      <c r="GS968">
        <f>IF($GR968&gt;0,INDEX($FB$968:$GO$968,$GR968),"")</f>
      </c>
      <c r="GV968">
        <f>IF($JE968&gt;=1,INDEX($GT:$GT,$JD968+1),"")</f>
      </c>
      <c r="GW968">
        <f>IF($JE968&gt;=2,INDEX($GT:$GT,$JD968+2),"")</f>
      </c>
      <c r="GX968">
        <f>IF($JE968&gt;=3,INDEX($GT:$GT,$JD968+3),"")</f>
      </c>
      <c r="GY968">
        <f>IF($JE968&gt;=4,INDEX($GT:$GT,$JD968+4),"")</f>
      </c>
      <c r="GZ968">
        <f>IF($JE968&gt;=5,INDEX($GT:$GT,$JD968+5),"")</f>
      </c>
      <c r="HA968">
        <f>IF($JE968&gt;=6,INDEX($GT:$GT,$JD968+6),"")</f>
      </c>
      <c r="HB968">
        <f>IF($JE968&gt;=7,INDEX($GT:$GT,$JD968+7),"")</f>
      </c>
      <c r="HC968">
        <f>IF($JE968&gt;=8,INDEX($GT:$GT,$JD968+8),"")</f>
      </c>
      <c r="HD968">
        <f>IF($JE968&gt;=9,INDEX($GT:$GT,$JD968+9),"")</f>
      </c>
      <c r="HE968">
        <f>IF($JE968&gt;=10,INDEX($GT:$GT,$JD968+10),"")</f>
      </c>
      <c r="HF968">
        <f>IF($JE968&gt;=11,INDEX($GT:$GT,$JD968+11),"")</f>
      </c>
      <c r="HG968">
        <f>IF($JE968&gt;=12,INDEX($GT:$GT,$JD968+12),"")</f>
      </c>
      <c r="HH968">
        <f>IF($JE968&gt;=13,INDEX($GT:$GT,$JD968+13),"")</f>
      </c>
      <c r="HI968">
        <f>IF($JE968&gt;=14,INDEX($GT:$GT,$JD968+14),"")</f>
      </c>
      <c r="HJ968">
        <f>IF($JE968&gt;=15,INDEX($GT:$GT,$JD968+15),"")</f>
      </c>
      <c r="HK968">
        <f>IF($JE968&gt;=16,INDEX($GT:$GT,$JD968+16),"")</f>
      </c>
      <c r="HL968">
        <f>IF($JE968&gt;=17,INDEX($GT:$GT,$JD968+17),"")</f>
      </c>
      <c r="HM968">
        <f>IF($JE968&gt;=18,INDEX($GT:$GT,$JD968+18),"")</f>
      </c>
      <c r="HN968">
        <f>IF($JE968&gt;=19,INDEX($GT:$GT,$JD968+19),"")</f>
      </c>
      <c r="HO968">
        <f>IF($JE968&gt;=20,INDEX($GT:$GT,$JD968+20),"")</f>
      </c>
      <c r="HP968">
        <f>IF($JE968&gt;=21,INDEX($GT:$GT,$JD968+21),"")</f>
      </c>
      <c r="HQ968">
        <f>IF($JE968&gt;=22,INDEX($GT:$GT,$JD968+22),"")</f>
      </c>
      <c r="HR968">
        <f>IF($JE968&gt;=23,INDEX($GT:$GT,$JD968+23),"")</f>
      </c>
      <c r="HS968">
        <f>IF($JE968&gt;=24,INDEX($GT:$GT,$JD968+24),"")</f>
      </c>
      <c r="HT968">
        <f>IF($JE968&gt;=25,INDEX($GT:$GT,$JD968+25),"")</f>
      </c>
      <c r="HU968">
        <f>IF($JE968&gt;=26,INDEX($GT:$GT,$JD968+26),"")</f>
      </c>
      <c r="HV968">
        <f>IF($JE968&gt;=27,INDEX($GT:$GT,$JD968+27),"")</f>
      </c>
      <c r="HW968">
        <f>IF($JE968&gt;=28,INDEX($GT:$GT,$JD968+28),"")</f>
      </c>
      <c r="HX968">
        <f>IF($JE968&gt;=29,INDEX($GT:$GT,$JD968+29),"")</f>
      </c>
      <c r="HY968">
        <f>IF($JE968&gt;=30,INDEX($GT:$GT,$JD968+30),"")</f>
      </c>
      <c r="HZ968">
        <f>IF($JE968&gt;=31,INDEX($GT:$GT,$JD968+31),"")</f>
      </c>
      <c r="IA968">
        <f>IF($JE968&gt;=32,INDEX($GT:$GT,$JD968+32),"")</f>
      </c>
      <c r="IB968">
        <f>IF($JE968&gt;=33,INDEX($GT:$GT,$JD968+33),"")</f>
      </c>
      <c r="IC968">
        <f>IF($JE968&gt;=34,INDEX($GT:$GT,$JD968+34),"")</f>
      </c>
      <c r="ID968">
        <f>IF($JE968&gt;=35,INDEX($GT:$GT,$JD968+35),"")</f>
      </c>
      <c r="IE968">
        <f>IF($JE968&gt;=36,INDEX($GT:$GT,$JD968+36),"")</f>
      </c>
      <c r="IF968">
        <f>IF($JE968&gt;=37,INDEX($GT:$GT,$JD968+37),"")</f>
      </c>
      <c r="IG968">
        <f>IF($JE968&gt;=38,INDEX($GT:$GT,$JD968+38),"")</f>
      </c>
      <c r="IH968">
        <f>IF($JE968&gt;=39,INDEX($GT:$GT,$JD968+39),"")</f>
      </c>
      <c r="II968">
        <f>IF($JE968&gt;=40,INDEX($GT:$GT,$JD968+40),"")</f>
      </c>
      <c r="IJ968">
        <f>IF($JE968&gt;=41,INDEX($GT:$GT,$JD968+41),"")</f>
      </c>
      <c r="IK968">
        <f>IF($JE968&gt;=42,INDEX($GT:$GT,$JD968+42),"")</f>
      </c>
      <c r="IL968">
        <f>IF($JE968&gt;=43,INDEX($GT:$GT,$JD968+43),"")</f>
      </c>
      <c r="IM968">
        <f>IF($JE968&gt;=44,INDEX($GT:$GT,$JD968+44),"")</f>
      </c>
      <c r="IN968">
        <f>IF($JE968&gt;=45,INDEX($GT:$GT,$JD968+45),"")</f>
      </c>
      <c r="IO968">
        <f>IF($JE968&gt;=46,INDEX($GT:$GT,$JD968+46),"")</f>
      </c>
      <c r="IP968">
        <f>IF($JE968&gt;=47,INDEX($GT:$GT,$JD968+47),"")</f>
      </c>
      <c r="IQ968">
        <f>IF($JE968&gt;=48,INDEX($GT:$GT,$JD968+48),"")</f>
      </c>
      <c r="IR968">
        <f>IF($JE968&gt;=49,INDEX($GT:$GT,$JD968+49),"")</f>
      </c>
      <c r="IS968">
        <f>IF($JE968&gt;=50,INDEX($GT:$GT,$JD968+50),"")</f>
      </c>
      <c r="IT968">
        <f>IF($JE968&gt;=51,INDEX($GT:$GT,$JD968+51),"")</f>
      </c>
      <c r="IU968">
        <f>IF($JE968&gt;=52,INDEX($GT:$GT,$JD968+52),"")</f>
      </c>
      <c r="IV968">
        <f>IF($JE968&gt;=53,INDEX($GT:$GT,$JD968+53),"")</f>
      </c>
      <c r="IW968">
        <f>IF($JE968&gt;=54,INDEX($GT:$GT,$JD968+54),"")</f>
      </c>
      <c r="IX968">
        <f>IF($JE968&gt;=55,INDEX($GT:$GT,$JD968+55),"")</f>
      </c>
      <c r="IY968">
        <f>IF($JE968&gt;=56,INDEX($GT:$GT,$JD968+56),"")</f>
      </c>
      <c r="IZ968">
        <f>IF($JE968&gt;=57,INDEX($GT:$GT,$JD968+57),"")</f>
      </c>
      <c r="JA968">
        <f>IF($JE968&gt;=58,INDEX($GT:$GT,$JD968+58),"")</f>
      </c>
      <c r="JB968">
        <f>IF($JE968&gt;=59,INDEX($GT:$GT,$JD968+59),"")</f>
      </c>
      <c r="JC968">
        <f>IF($JE968&gt;=60,INDEX($GT:$GT,$JD968+60),"")</f>
      </c>
      <c r="JD968">
        <f>IFERROR(MATCH($GS968,$GT$2:$GT$322,0)+1,0)</f>
      </c>
      <c r="JE968">
        <f>IFERROR(INDEX($GU$2:$GU$322,MATCH($GS968,$GT$2:$GT$322,0)),0)</f>
      </c>
      <c r="JF968" t="s">
        <v>28</v>
      </c>
      <c r="JG968" t="s">
        <v>28</v>
      </c>
    </row>
    <row r="969" spans="1:267" x14ac:dyDescent="0.25">
      <c r="J969" s="1"/>
      <c r="K969" s="1"/>
      <c r="L969" s="1"/>
      <c r="M969" s="1"/>
      <c r="N969" s="1">
        <f>IFERROR(IF(FIND(" - ",$J969)&gt;0,MID($J969,FIND(" - ",$J969)+3,LEN($J969)),""),"")</f>
      </c>
      <c r="P969" s="1"/>
      <c r="S969" t="s">
        <v>28</v>
      </c>
      <c r="U969">
        <f>IF(OR($S969="",$T969=""),"",IFERROR($S969/$T969,0))</f>
      </c>
      <c r="V969">
        <f>IF($S969="","",
IF($K969="","",
IF(ISNUMBER(SEARCH("exempt",LOWER($K969))),0,
$S969*(VALUE(SUBSTITUTE($K969,"%",""))/100))))</f>
      </c>
      <c r="AB969">
        <f>IF($S969="","",
SUM($S969,$V969,$Z969,$W969,$Y969)-
IF($AA969="",0,VALUE($AA969)))</f>
      </c>
      <c r="AJ969" t="s">
        <v>1844</v>
      </c>
      <c r="AR969">
        <f>IFERROR(LEFT($J969,FIND(" - ",$J969)-1),$J969)</f>
      </c>
      <c r="AU969">
        <f>IF($CJ969&gt;=1,INDEX($AS:$AS,$CI969+1),"")</f>
      </c>
      <c r="AV969">
        <f>IF($CJ969&gt;=2,INDEX($AS:$AS,$CI969+2),"")</f>
      </c>
      <c r="AW969">
        <f>IF($CJ969&gt;=3,INDEX($AS:$AS,$CI969+3),"")</f>
      </c>
      <c r="AX969">
        <f>IF($CJ969&gt;=4,INDEX($AS:$AS,$CI969+4),"")</f>
      </c>
      <c r="AY969">
        <f>IF($CJ969&gt;=5,INDEX($AS:$AS,$CI969+5),"")</f>
      </c>
      <c r="AZ969">
        <f>IF($CJ969&gt;=6,INDEX($AS:$AS,$CI969+6),"")</f>
      </c>
      <c r="BA969">
        <f>IF($CJ969&gt;=7,INDEX($AS:$AS,$CI969+7),"")</f>
      </c>
      <c r="BB969">
        <f>IF($CJ969&gt;=8,INDEX($AS:$AS,$CI969+8),"")</f>
      </c>
      <c r="BC969">
        <f>IF($CJ969&gt;=9,INDEX($AS:$AS,$CI969+9),"")</f>
      </c>
      <c r="BD969">
        <f>IF($CJ969&gt;=10,INDEX($AS:$AS,$CI969+10),"")</f>
      </c>
      <c r="BE969">
        <f>IF($CJ969&gt;=11,INDEX($AS:$AS,$CI969+11),"")</f>
      </c>
      <c r="BF969">
        <f>IF($CJ969&gt;=12,INDEX($AS:$AS,$CI969+12),"")</f>
      </c>
      <c r="BG969">
        <f>IF($CJ969&gt;=13,INDEX($AS:$AS,$CI969+13),"")</f>
      </c>
      <c r="BH969">
        <f>IF($CJ969&gt;=14,INDEX($AS:$AS,$CI969+14),"")</f>
      </c>
      <c r="BI969">
        <f>IF($CJ969&gt;=15,INDEX($AS:$AS,$CI969+15),"")</f>
      </c>
      <c r="BJ969">
        <f>IF($CJ969&gt;=16,INDEX($AS:$AS,$CI969+16),"")</f>
      </c>
      <c r="BK969">
        <f>IF($CJ969&gt;=17,INDEX($AS:$AS,$CI969+17),"")</f>
      </c>
      <c r="BL969">
        <f>IF($CJ969&gt;=18,INDEX($AS:$AS,$CI969+18),"")</f>
      </c>
      <c r="BM969">
        <f>IF($CJ969&gt;=19,INDEX($AS:$AS,$CI969+19),"")</f>
      </c>
      <c r="BN969">
        <f>IF($CJ969&gt;=20,INDEX($AS:$AS,$CI969+20),"")</f>
      </c>
      <c r="BO969">
        <f>IF($CJ969&gt;=21,INDEX($AS:$AS,$CI969+21),"")</f>
      </c>
      <c r="BP969">
        <f>IF($CJ969&gt;=22,INDEX($AS:$AS,$CI969+22),"")</f>
      </c>
      <c r="BQ969">
        <f>IF($CJ969&gt;=23,INDEX($AS:$AS,$CI969+23),"")</f>
      </c>
      <c r="BR969">
        <f>IF($CJ969&gt;=24,INDEX($AS:$AS,$CI969+24),"")</f>
      </c>
      <c r="BS969">
        <f>IF($CJ969&gt;=25,INDEX($AS:$AS,$CI969+25),"")</f>
      </c>
      <c r="BT969">
        <f>IF($CJ969&gt;=26,INDEX($AS:$AS,$CI969+26),"")</f>
      </c>
      <c r="BU969">
        <f>IF($CJ969&gt;=27,INDEX($AS:$AS,$CI969+27),"")</f>
      </c>
      <c r="BV969">
        <f>IF($CJ969&gt;=28,INDEX($AS:$AS,$CI969+28),"")</f>
      </c>
      <c r="BW969">
        <f>IF($CJ969&gt;=29,INDEX($AS:$AS,$CI969+29),"")</f>
      </c>
      <c r="BX969">
        <f>IF($CJ969&gt;=30,INDEX($AS:$AS,$CI969+30),"")</f>
      </c>
      <c r="BY969">
        <f>IF($CJ969&gt;=31,INDEX($AS:$AS,$CI969+31),"")</f>
      </c>
      <c r="BZ969">
        <f>IF($CJ969&gt;=32,INDEX($AS:$AS,$CI969+32),"")</f>
      </c>
      <c r="CA969">
        <f>IF($CJ969&gt;=33,INDEX($AS:$AS,$CI969+33),"")</f>
      </c>
      <c r="CB969">
        <f>IF($CJ969&gt;=34,INDEX($AS:$AS,$CI969+34),"")</f>
      </c>
      <c r="CC969">
        <f>IF($CJ969&gt;=35,INDEX($AS:$AS,$CI969+35),"")</f>
      </c>
      <c r="CD969">
        <f>IF($CJ969&gt;=36,INDEX($AS:$AS,$CI969+36),"")</f>
      </c>
      <c r="CE969">
        <f>IF($CJ969&gt;=37,INDEX($AS:$AS,$CI969+37),"")</f>
      </c>
      <c r="CF969">
        <f>IF($CJ969&gt;=38,INDEX($AS:$AS,$CI969+38),"")</f>
      </c>
      <c r="CG969">
        <f>IF($CJ969&gt;=39,INDEX($AS:$AS,$CI969+39),"")</f>
      </c>
      <c r="CH969">
        <f>IF($CJ969&gt;=40,INDEX($AS:$AS,$CI969+40),"")</f>
      </c>
      <c r="CI969">
        <f>IFERROR(MATCH($AR969,$AS$2:$AS$133,0)+1,0)</f>
      </c>
      <c r="CJ969">
        <f>IFERROR(INDEX($AT$2:$AT$133,MATCH($AR969,$AS$2:$AS$133,0)),0)</f>
      </c>
      <c r="CK969">
        <f>IFERROR(LEFT($O969,FIND(" - ",$O969)-1),$O969)</f>
      </c>
      <c r="CL969" t="s">
        <v>1845</v>
      </c>
      <c r="CM969">
        <v>2</v>
      </c>
      <c r="CN969">
        <f>IF($DI969&gt;=1,INDEX($CL:$CL,$DH969+1),"")</f>
      </c>
      <c r="CO969">
        <f>IF($DI969&gt;=2,INDEX($CL:$CL,$DH969+2),"")</f>
      </c>
      <c r="CP969">
        <f>IF($DI969&gt;=3,INDEX($CL:$CL,$DH969+3),"")</f>
      </c>
      <c r="CQ969">
        <f>IF($DI969&gt;=4,INDEX($CL:$CL,$DH969+4),"")</f>
      </c>
      <c r="CR969">
        <f>IF($DI969&gt;=5,INDEX($CL:$CL,$DH969+5),"")</f>
      </c>
      <c r="CS969">
        <f>IF($DI969&gt;=6,INDEX($CL:$CL,$DH969+6),"")</f>
      </c>
      <c r="CT969">
        <f>IF($DI969&gt;=7,INDEX($CL:$CL,$DH969+7),"")</f>
      </c>
      <c r="CU969">
        <f>IF($DI969&gt;=8,INDEX($CL:$CL,$DH969+8),"")</f>
      </c>
      <c r="CV969">
        <f>IF($DI969&gt;=9,INDEX($CL:$CL,$DH969+9),"")</f>
      </c>
      <c r="CW969">
        <f>IF($DI969&gt;=10,INDEX($CL:$CL,$DH969+10),"")</f>
      </c>
      <c r="CX969">
        <f>IF($DI969&gt;=11,INDEX($CL:$CL,$DH969+11),"")</f>
      </c>
      <c r="CY969">
        <f>IF($DI969&gt;=12,INDEX($CL:$CL,$DH969+12),"")</f>
      </c>
      <c r="CZ969">
        <f>IF($DI969&gt;=13,INDEX($CL:$CL,$DH969+13),"")</f>
      </c>
      <c r="DA969">
        <f>IF($DI969&gt;=14,INDEX($CL:$CL,$DH969+14),"")</f>
      </c>
      <c r="DB969">
        <f>IF($DI969&gt;=15,INDEX($CL:$CL,$DH969+15),"")</f>
      </c>
      <c r="DC969">
        <f>IF($DI969&gt;=16,INDEX($CL:$CL,$DH969+16),"")</f>
      </c>
      <c r="DD969">
        <f>IF($DI969&gt;=17,INDEX($CL:$CL,$DH969+17),"")</f>
      </c>
      <c r="DE969">
        <f>IF($DI969&gt;=18,INDEX($CL:$CL,$DH969+18),"")</f>
      </c>
      <c r="DF969">
        <f>IF($DI969&gt;=19,INDEX($CL:$CL,$DH969+19),"")</f>
      </c>
      <c r="DG969">
        <f>IF($DI969&gt;=20,INDEX($CL:$CL,$DH969+20),"")</f>
      </c>
      <c r="DH969">
        <f>IFERROR(MATCH($CK969,$CL$2:$CL$1558,0)+1,0)</f>
      </c>
      <c r="DI969">
        <f>IFERROR(INDEX($CM$2:$CM$1558,MATCH($CK969,$CL$2:$CL$1558,0)),0)</f>
      </c>
      <c r="DJ969">
        <f>IFERROR(INDEX($AQ:$AQ,MATCH($K969,$AP:$AP,0))&amp;"","")</f>
      </c>
      <c r="DN969">
        <f>IF($GQ969&gt;=1,INDEX($DK:$DK,$GP969+1),"")</f>
      </c>
      <c r="DO969">
        <f>IF($GQ969&gt;=2,INDEX($DK:$DK,$GP969+2),"")</f>
      </c>
      <c r="DP969">
        <f>IF($GQ969&gt;=3,INDEX($DK:$DK,$GP969+3),"")</f>
      </c>
      <c r="DQ969">
        <f>IF($GQ969&gt;=4,INDEX($DK:$DK,$GP969+4),"")</f>
      </c>
      <c r="DR969">
        <f>IF($GQ969&gt;=5,INDEX($DK:$DK,$GP969+5),"")</f>
      </c>
      <c r="DS969">
        <f>IF($GQ969&gt;=6,INDEX($DK:$DK,$GP969+6),"")</f>
      </c>
      <c r="DT969">
        <f>IF($GQ969&gt;=7,INDEX($DK:$DK,$GP969+7),"")</f>
      </c>
      <c r="DU969">
        <f>IF($GQ969&gt;=8,INDEX($DK:$DK,$GP969+8),"")</f>
      </c>
      <c r="DV969">
        <f>IF($GQ969&gt;=9,INDEX($DK:$DK,$GP969+9),"")</f>
      </c>
      <c r="DW969">
        <f>IF($GQ969&gt;=10,INDEX($DK:$DK,$GP969+10),"")</f>
      </c>
      <c r="DX969">
        <f>IF($GQ969&gt;=11,INDEX($DK:$DK,$GP969+11),"")</f>
      </c>
      <c r="DY969">
        <f>IF($GQ969&gt;=12,INDEX($DK:$DK,$GP969+12),"")</f>
      </c>
      <c r="DZ969">
        <f>IF($GQ969&gt;=13,INDEX($DK:$DK,$GP969+13),"")</f>
      </c>
      <c r="EA969">
        <f>IF($GQ969&gt;=14,INDEX($DK:$DK,$GP969+14),"")</f>
      </c>
      <c r="EB969">
        <f>IF($GQ969&gt;=15,INDEX($DK:$DK,$GP969+15),"")</f>
      </c>
      <c r="EC969">
        <f>IF($GQ969&gt;=16,INDEX($DK:$DK,$GP969+16),"")</f>
      </c>
      <c r="ED969">
        <f>IF($GQ969&gt;=17,INDEX($DK:$DK,$GP969+17),"")</f>
      </c>
      <c r="EE969">
        <f>IF($GQ969&gt;=18,INDEX($DK:$DK,$GP969+18),"")</f>
      </c>
      <c r="EF969">
        <f>IF($GQ969&gt;=19,INDEX($DK:$DK,$GP969+19),"")</f>
      </c>
      <c r="EG969">
        <f>IF($GQ969&gt;=20,INDEX($DK:$DK,$GP969+20),"")</f>
      </c>
      <c r="EH969">
        <f>IF($GQ969&gt;=21,INDEX($DK:$DK,$GP969+21),"")</f>
      </c>
      <c r="EI969">
        <f>IF($GQ969&gt;=22,INDEX($DK:$DK,$GP969+22),"")</f>
      </c>
      <c r="EJ969">
        <f>IF($GQ969&gt;=23,INDEX($DK:$DK,$GP969+23),"")</f>
      </c>
      <c r="EK969">
        <f>IF($GQ969&gt;=24,INDEX($DK:$DK,$GP969+24),"")</f>
      </c>
      <c r="EL969">
        <f>IF($GQ969&gt;=25,INDEX($DK:$DK,$GP969+25),"")</f>
      </c>
      <c r="EM969">
        <f>IF($GQ969&gt;=26,INDEX($DK:$DK,$GP969+26),"")</f>
      </c>
      <c r="EN969">
        <f>IF($GQ969&gt;=27,INDEX($DK:$DK,$GP969+27),"")</f>
      </c>
      <c r="EO969">
        <f>IF($GQ969&gt;=28,INDEX($DK:$DK,$GP969+28),"")</f>
      </c>
      <c r="EP969">
        <f>IF($GQ969&gt;=29,INDEX($DK:$DK,$GP969+29),"")</f>
      </c>
      <c r="EQ969">
        <f>IF($GQ969&gt;=30,INDEX($DK:$DK,$GP969+30),"")</f>
      </c>
      <c r="ER969">
        <f>IF($GQ969&gt;=31,INDEX($DK:$DK,$GP969+31),"")</f>
      </c>
      <c r="ES969">
        <f>IF($GQ969&gt;=32,INDEX($DK:$DK,$GP969+32),"")</f>
      </c>
      <c r="ET969">
        <f>IF($GQ969&gt;=33,INDEX($DK:$DK,$GP969+33),"")</f>
      </c>
      <c r="EU969">
        <f>IF($GQ969&gt;=34,INDEX($DK:$DK,$GP969+34),"")</f>
      </c>
      <c r="EV969">
        <f>IF($GQ969&gt;=35,INDEX($DK:$DK,$GP969+35),"")</f>
      </c>
      <c r="EW969">
        <f>IF($GQ969&gt;=36,INDEX($DK:$DK,$GP969+36),"")</f>
      </c>
      <c r="EX969">
        <f>IF($GQ969&gt;=37,INDEX($DK:$DK,$GP969+37),"")</f>
      </c>
      <c r="EY969">
        <f>IF($GQ969&gt;=38,INDEX($DK:$DK,$GP969+38),"")</f>
      </c>
      <c r="EZ969">
        <f>IF($GQ969&gt;=39,INDEX($DK:$DK,$GP969+39),"")</f>
      </c>
      <c r="FA969">
        <f>IF($GQ969&gt;=40,INDEX($DK:$DK,$GP969+40),"")</f>
      </c>
      <c r="FB969">
        <f>IF($GQ969&gt;=1,INDEX($DL:$DL,$GP969+1),"")</f>
      </c>
      <c r="FC969">
        <f>IF($GQ969&gt;=2,INDEX($DL:$DL,$GP969+2),"")</f>
      </c>
      <c r="FD969">
        <f>IF($GQ969&gt;=3,INDEX($DL:$DL,$GP969+3),"")</f>
      </c>
      <c r="FE969">
        <f>IF($GQ969&gt;=4,INDEX($DL:$DL,$GP969+4),"")</f>
      </c>
      <c r="FF969">
        <f>IF($GQ969&gt;=5,INDEX($DL:$DL,$GP969+5),"")</f>
      </c>
      <c r="FG969">
        <f>IF($GQ969&gt;=6,INDEX($DL:$DL,$GP969+6),"")</f>
      </c>
      <c r="FH969">
        <f>IF($GQ969&gt;=7,INDEX($DL:$DL,$GP969+7),"")</f>
      </c>
      <c r="FI969">
        <f>IF($GQ969&gt;=8,INDEX($DL:$DL,$GP969+8),"")</f>
      </c>
      <c r="FJ969">
        <f>IF($GQ969&gt;=9,INDEX($DL:$DL,$GP969+9),"")</f>
      </c>
      <c r="FK969">
        <f>IF($GQ969&gt;=10,INDEX($DL:$DL,$GP969+10),"")</f>
      </c>
      <c r="FL969">
        <f>IF($GQ969&gt;=11,INDEX($DL:$DL,$GP969+11),"")</f>
      </c>
      <c r="FM969">
        <f>IF($GQ969&gt;=12,INDEX($DL:$DL,$GP969+12),"")</f>
      </c>
      <c r="FN969">
        <f>IF($GQ969&gt;=13,INDEX($DL:$DL,$GP969+13),"")</f>
      </c>
      <c r="FO969">
        <f>IF($GQ969&gt;=14,INDEX($DL:$DL,$GP969+14),"")</f>
      </c>
      <c r="FP969">
        <f>IF($GQ969&gt;=15,INDEX($DL:$DL,$GP969+15),"")</f>
      </c>
      <c r="FQ969">
        <f>IF($GQ969&gt;=16,INDEX($DL:$DL,$GP969+16),"")</f>
      </c>
      <c r="FR969">
        <f>IF($GQ969&gt;=17,INDEX($DL:$DL,$GP969+17),"")</f>
      </c>
      <c r="FS969">
        <f>IF($GQ969&gt;=18,INDEX($DL:$DL,$GP969+18),"")</f>
      </c>
      <c r="FT969">
        <f>IF($GQ969&gt;=19,INDEX($DL:$DL,$GP969+19),"")</f>
      </c>
      <c r="FU969">
        <f>IF($GQ969&gt;=20,INDEX($DL:$DL,$GP969+20),"")</f>
      </c>
      <c r="FV969">
        <f>IF($GQ969&gt;=21,INDEX($DL:$DL,$GP969+21),"")</f>
      </c>
      <c r="FW969">
        <f>IF($GQ969&gt;=22,INDEX($DL:$DL,$GP969+22),"")</f>
      </c>
      <c r="FX969">
        <f>IF($GQ969&gt;=23,INDEX($DL:$DL,$GP969+23),"")</f>
      </c>
      <c r="FY969">
        <f>IF($GQ969&gt;=24,INDEX($DL:$DL,$GP969+24),"")</f>
      </c>
      <c r="FZ969">
        <f>IF($GQ969&gt;=25,INDEX($DL:$DL,$GP969+25),"")</f>
      </c>
      <c r="GA969">
        <f>IF($GQ969&gt;=26,INDEX($DL:$DL,$GP969+26),"")</f>
      </c>
      <c r="GB969">
        <f>IF($GQ969&gt;=27,INDEX($DL:$DL,$GP969+27),"")</f>
      </c>
      <c r="GC969">
        <f>IF($GQ969&gt;=28,INDEX($DL:$DL,$GP969+28),"")</f>
      </c>
      <c r="GD969">
        <f>IF($GQ969&gt;=29,INDEX($DL:$DL,$GP969+29),"")</f>
      </c>
      <c r="GE969">
        <f>IF($GQ969&gt;=30,INDEX($DL:$DL,$GP969+30),"")</f>
      </c>
      <c r="GF969">
        <f>IF($GQ969&gt;=31,INDEX($DL:$DL,$GP969+31),"")</f>
      </c>
      <c r="GG969">
        <f>IF($GQ969&gt;=32,INDEX($DL:$DL,$GP969+32),"")</f>
      </c>
      <c r="GH969">
        <f>IF($GQ969&gt;=33,INDEX($DL:$DL,$GP969+33),"")</f>
      </c>
      <c r="GI969">
        <f>IF($GQ969&gt;=34,INDEX($DL:$DL,$GP969+34),"")</f>
      </c>
      <c r="GJ969">
        <f>IF($GQ969&gt;=35,INDEX($DL:$DL,$GP969+35),"")</f>
      </c>
      <c r="GK969">
        <f>IF($GQ969&gt;=36,INDEX($DL:$DL,$GP969+36),"")</f>
      </c>
      <c r="GL969">
        <f>IF($GQ969&gt;=37,INDEX($DL:$DL,$GP969+37),"")</f>
      </c>
      <c r="GM969">
        <f>IF($GQ969&gt;=38,INDEX($DL:$DL,$GP969+38),"")</f>
      </c>
      <c r="GN969">
        <f>IF($GQ969&gt;=39,INDEX($DL:$DL,$GP969+39),"")</f>
      </c>
      <c r="GO969">
        <f>IF($GQ969&gt;=40,INDEX($DL:$DL,$GP969+40),"")</f>
      </c>
      <c r="GP969">
        <f>IFERROR(MATCH($DJ969,$DK$2:$DK$148,0)+1,0)</f>
      </c>
      <c r="GQ969">
        <f>IFERROR(INDEX($DM$2:$DM$148,MATCH($DJ969,$DK$2:$DK$148,0)),0)</f>
      </c>
      <c r="GR969">
        <f>IFERROR(MATCH($L969,$DN$969:$FA$969,0),0)</f>
      </c>
      <c r="GS969">
        <f>IF($GR969&gt;0,INDEX($FB$969:$GO$969,$GR969),"")</f>
      </c>
      <c r="GV969">
        <f>IF($JE969&gt;=1,INDEX($GT:$GT,$JD969+1),"")</f>
      </c>
      <c r="GW969">
        <f>IF($JE969&gt;=2,INDEX($GT:$GT,$JD969+2),"")</f>
      </c>
      <c r="GX969">
        <f>IF($JE969&gt;=3,INDEX($GT:$GT,$JD969+3),"")</f>
      </c>
      <c r="GY969">
        <f>IF($JE969&gt;=4,INDEX($GT:$GT,$JD969+4),"")</f>
      </c>
      <c r="GZ969">
        <f>IF($JE969&gt;=5,INDEX($GT:$GT,$JD969+5),"")</f>
      </c>
      <c r="HA969">
        <f>IF($JE969&gt;=6,INDEX($GT:$GT,$JD969+6),"")</f>
      </c>
      <c r="HB969">
        <f>IF($JE969&gt;=7,INDEX($GT:$GT,$JD969+7),"")</f>
      </c>
      <c r="HC969">
        <f>IF($JE969&gt;=8,INDEX($GT:$GT,$JD969+8),"")</f>
      </c>
      <c r="HD969">
        <f>IF($JE969&gt;=9,INDEX($GT:$GT,$JD969+9),"")</f>
      </c>
      <c r="HE969">
        <f>IF($JE969&gt;=10,INDEX($GT:$GT,$JD969+10),"")</f>
      </c>
      <c r="HF969">
        <f>IF($JE969&gt;=11,INDEX($GT:$GT,$JD969+11),"")</f>
      </c>
      <c r="HG969">
        <f>IF($JE969&gt;=12,INDEX($GT:$GT,$JD969+12),"")</f>
      </c>
      <c r="HH969">
        <f>IF($JE969&gt;=13,INDEX($GT:$GT,$JD969+13),"")</f>
      </c>
      <c r="HI969">
        <f>IF($JE969&gt;=14,INDEX($GT:$GT,$JD969+14),"")</f>
      </c>
      <c r="HJ969">
        <f>IF($JE969&gt;=15,INDEX($GT:$GT,$JD969+15),"")</f>
      </c>
      <c r="HK969">
        <f>IF($JE969&gt;=16,INDEX($GT:$GT,$JD969+16),"")</f>
      </c>
      <c r="HL969">
        <f>IF($JE969&gt;=17,INDEX($GT:$GT,$JD969+17),"")</f>
      </c>
      <c r="HM969">
        <f>IF($JE969&gt;=18,INDEX($GT:$GT,$JD969+18),"")</f>
      </c>
      <c r="HN969">
        <f>IF($JE969&gt;=19,INDEX($GT:$GT,$JD969+19),"")</f>
      </c>
      <c r="HO969">
        <f>IF($JE969&gt;=20,INDEX($GT:$GT,$JD969+20),"")</f>
      </c>
      <c r="HP969">
        <f>IF($JE969&gt;=21,INDEX($GT:$GT,$JD969+21),"")</f>
      </c>
      <c r="HQ969">
        <f>IF($JE969&gt;=22,INDEX($GT:$GT,$JD969+22),"")</f>
      </c>
      <c r="HR969">
        <f>IF($JE969&gt;=23,INDEX($GT:$GT,$JD969+23),"")</f>
      </c>
      <c r="HS969">
        <f>IF($JE969&gt;=24,INDEX($GT:$GT,$JD969+24),"")</f>
      </c>
      <c r="HT969">
        <f>IF($JE969&gt;=25,INDEX($GT:$GT,$JD969+25),"")</f>
      </c>
      <c r="HU969">
        <f>IF($JE969&gt;=26,INDEX($GT:$GT,$JD969+26),"")</f>
      </c>
      <c r="HV969">
        <f>IF($JE969&gt;=27,INDEX($GT:$GT,$JD969+27),"")</f>
      </c>
      <c r="HW969">
        <f>IF($JE969&gt;=28,INDEX($GT:$GT,$JD969+28),"")</f>
      </c>
      <c r="HX969">
        <f>IF($JE969&gt;=29,INDEX($GT:$GT,$JD969+29),"")</f>
      </c>
      <c r="HY969">
        <f>IF($JE969&gt;=30,INDEX($GT:$GT,$JD969+30),"")</f>
      </c>
      <c r="HZ969">
        <f>IF($JE969&gt;=31,INDEX($GT:$GT,$JD969+31),"")</f>
      </c>
      <c r="IA969">
        <f>IF($JE969&gt;=32,INDEX($GT:$GT,$JD969+32),"")</f>
      </c>
      <c r="IB969">
        <f>IF($JE969&gt;=33,INDEX($GT:$GT,$JD969+33),"")</f>
      </c>
      <c r="IC969">
        <f>IF($JE969&gt;=34,INDEX($GT:$GT,$JD969+34),"")</f>
      </c>
      <c r="ID969">
        <f>IF($JE969&gt;=35,INDEX($GT:$GT,$JD969+35),"")</f>
      </c>
      <c r="IE969">
        <f>IF($JE969&gt;=36,INDEX($GT:$GT,$JD969+36),"")</f>
      </c>
      <c r="IF969">
        <f>IF($JE969&gt;=37,INDEX($GT:$GT,$JD969+37),"")</f>
      </c>
      <c r="IG969">
        <f>IF($JE969&gt;=38,INDEX($GT:$GT,$JD969+38),"")</f>
      </c>
      <c r="IH969">
        <f>IF($JE969&gt;=39,INDEX($GT:$GT,$JD969+39),"")</f>
      </c>
      <c r="II969">
        <f>IF($JE969&gt;=40,INDEX($GT:$GT,$JD969+40),"")</f>
      </c>
      <c r="IJ969">
        <f>IF($JE969&gt;=41,INDEX($GT:$GT,$JD969+41),"")</f>
      </c>
      <c r="IK969">
        <f>IF($JE969&gt;=42,INDEX($GT:$GT,$JD969+42),"")</f>
      </c>
      <c r="IL969">
        <f>IF($JE969&gt;=43,INDEX($GT:$GT,$JD969+43),"")</f>
      </c>
      <c r="IM969">
        <f>IF($JE969&gt;=44,INDEX($GT:$GT,$JD969+44),"")</f>
      </c>
      <c r="IN969">
        <f>IF($JE969&gt;=45,INDEX($GT:$GT,$JD969+45),"")</f>
      </c>
      <c r="IO969">
        <f>IF($JE969&gt;=46,INDEX($GT:$GT,$JD969+46),"")</f>
      </c>
      <c r="IP969">
        <f>IF($JE969&gt;=47,INDEX($GT:$GT,$JD969+47),"")</f>
      </c>
      <c r="IQ969">
        <f>IF($JE969&gt;=48,INDEX($GT:$GT,$JD969+48),"")</f>
      </c>
      <c r="IR969">
        <f>IF($JE969&gt;=49,INDEX($GT:$GT,$JD969+49),"")</f>
      </c>
      <c r="IS969">
        <f>IF($JE969&gt;=50,INDEX($GT:$GT,$JD969+50),"")</f>
      </c>
      <c r="IT969">
        <f>IF($JE969&gt;=51,INDEX($GT:$GT,$JD969+51),"")</f>
      </c>
      <c r="IU969">
        <f>IF($JE969&gt;=52,INDEX($GT:$GT,$JD969+52),"")</f>
      </c>
      <c r="IV969">
        <f>IF($JE969&gt;=53,INDEX($GT:$GT,$JD969+53),"")</f>
      </c>
      <c r="IW969">
        <f>IF($JE969&gt;=54,INDEX($GT:$GT,$JD969+54),"")</f>
      </c>
      <c r="IX969">
        <f>IF($JE969&gt;=55,INDEX($GT:$GT,$JD969+55),"")</f>
      </c>
      <c r="IY969">
        <f>IF($JE969&gt;=56,INDEX($GT:$GT,$JD969+56),"")</f>
      </c>
      <c r="IZ969">
        <f>IF($JE969&gt;=57,INDEX($GT:$GT,$JD969+57),"")</f>
      </c>
      <c r="JA969">
        <f>IF($JE969&gt;=58,INDEX($GT:$GT,$JD969+58),"")</f>
      </c>
      <c r="JB969">
        <f>IF($JE969&gt;=59,INDEX($GT:$GT,$JD969+59),"")</f>
      </c>
      <c r="JC969">
        <f>IF($JE969&gt;=60,INDEX($GT:$GT,$JD969+60),"")</f>
      </c>
      <c r="JD969">
        <f>IFERROR(MATCH($GS969,$GT$2:$GT$322,0)+1,0)</f>
      </c>
      <c r="JE969">
        <f>IFERROR(INDEX($GU$2:$GU$322,MATCH($GS969,$GT$2:$GT$322,0)),0)</f>
      </c>
      <c r="JF969" t="s">
        <v>28</v>
      </c>
      <c r="JG969" t="s">
        <v>28</v>
      </c>
    </row>
    <row r="970" spans="1:267" x14ac:dyDescent="0.25">
      <c r="J970" s="1"/>
      <c r="K970" s="1"/>
      <c r="L970" s="1"/>
      <c r="M970" s="1"/>
      <c r="N970" s="1">
        <f>IFERROR(IF(FIND(" - ",$J970)&gt;0,MID($J970,FIND(" - ",$J970)+3,LEN($J970)),""),"")</f>
      </c>
      <c r="P970" s="1"/>
      <c r="S970" t="s">
        <v>28</v>
      </c>
      <c r="U970">
        <f>IF(OR($S970="",$T970=""),"",IFERROR($S970/$T970,0))</f>
      </c>
      <c r="V970">
        <f>IF($S970="","",
IF($K970="","",
IF(ISNUMBER(SEARCH("exempt",LOWER($K970))),0,
$S970*(VALUE(SUBSTITUTE($K970,"%",""))/100))))</f>
      </c>
      <c r="AB970">
        <f>IF($S970="","",
SUM($S970,$V970,$Z970,$W970,$Y970)-
IF($AA970="",0,VALUE($AA970)))</f>
      </c>
      <c r="AJ970" t="s">
        <v>1846</v>
      </c>
      <c r="AR970">
        <f>IFERROR(LEFT($J970,FIND(" - ",$J970)-1),$J970)</f>
      </c>
      <c r="AU970">
        <f>IF($CJ970&gt;=1,INDEX($AS:$AS,$CI970+1),"")</f>
      </c>
      <c r="AV970">
        <f>IF($CJ970&gt;=2,INDEX($AS:$AS,$CI970+2),"")</f>
      </c>
      <c r="AW970">
        <f>IF($CJ970&gt;=3,INDEX($AS:$AS,$CI970+3),"")</f>
      </c>
      <c r="AX970">
        <f>IF($CJ970&gt;=4,INDEX($AS:$AS,$CI970+4),"")</f>
      </c>
      <c r="AY970">
        <f>IF($CJ970&gt;=5,INDEX($AS:$AS,$CI970+5),"")</f>
      </c>
      <c r="AZ970">
        <f>IF($CJ970&gt;=6,INDEX($AS:$AS,$CI970+6),"")</f>
      </c>
      <c r="BA970">
        <f>IF($CJ970&gt;=7,INDEX($AS:$AS,$CI970+7),"")</f>
      </c>
      <c r="BB970">
        <f>IF($CJ970&gt;=8,INDEX($AS:$AS,$CI970+8),"")</f>
      </c>
      <c r="BC970">
        <f>IF($CJ970&gt;=9,INDEX($AS:$AS,$CI970+9),"")</f>
      </c>
      <c r="BD970">
        <f>IF($CJ970&gt;=10,INDEX($AS:$AS,$CI970+10),"")</f>
      </c>
      <c r="BE970">
        <f>IF($CJ970&gt;=11,INDEX($AS:$AS,$CI970+11),"")</f>
      </c>
      <c r="BF970">
        <f>IF($CJ970&gt;=12,INDEX($AS:$AS,$CI970+12),"")</f>
      </c>
      <c r="BG970">
        <f>IF($CJ970&gt;=13,INDEX($AS:$AS,$CI970+13),"")</f>
      </c>
      <c r="BH970">
        <f>IF($CJ970&gt;=14,INDEX($AS:$AS,$CI970+14),"")</f>
      </c>
      <c r="BI970">
        <f>IF($CJ970&gt;=15,INDEX($AS:$AS,$CI970+15),"")</f>
      </c>
      <c r="BJ970">
        <f>IF($CJ970&gt;=16,INDEX($AS:$AS,$CI970+16),"")</f>
      </c>
      <c r="BK970">
        <f>IF($CJ970&gt;=17,INDEX($AS:$AS,$CI970+17),"")</f>
      </c>
      <c r="BL970">
        <f>IF($CJ970&gt;=18,INDEX($AS:$AS,$CI970+18),"")</f>
      </c>
      <c r="BM970">
        <f>IF($CJ970&gt;=19,INDEX($AS:$AS,$CI970+19),"")</f>
      </c>
      <c r="BN970">
        <f>IF($CJ970&gt;=20,INDEX($AS:$AS,$CI970+20),"")</f>
      </c>
      <c r="BO970">
        <f>IF($CJ970&gt;=21,INDEX($AS:$AS,$CI970+21),"")</f>
      </c>
      <c r="BP970">
        <f>IF($CJ970&gt;=22,INDEX($AS:$AS,$CI970+22),"")</f>
      </c>
      <c r="BQ970">
        <f>IF($CJ970&gt;=23,INDEX($AS:$AS,$CI970+23),"")</f>
      </c>
      <c r="BR970">
        <f>IF($CJ970&gt;=24,INDEX($AS:$AS,$CI970+24),"")</f>
      </c>
      <c r="BS970">
        <f>IF($CJ970&gt;=25,INDEX($AS:$AS,$CI970+25),"")</f>
      </c>
      <c r="BT970">
        <f>IF($CJ970&gt;=26,INDEX($AS:$AS,$CI970+26),"")</f>
      </c>
      <c r="BU970">
        <f>IF($CJ970&gt;=27,INDEX($AS:$AS,$CI970+27),"")</f>
      </c>
      <c r="BV970">
        <f>IF($CJ970&gt;=28,INDEX($AS:$AS,$CI970+28),"")</f>
      </c>
      <c r="BW970">
        <f>IF($CJ970&gt;=29,INDEX($AS:$AS,$CI970+29),"")</f>
      </c>
      <c r="BX970">
        <f>IF($CJ970&gt;=30,INDEX($AS:$AS,$CI970+30),"")</f>
      </c>
      <c r="BY970">
        <f>IF($CJ970&gt;=31,INDEX($AS:$AS,$CI970+31),"")</f>
      </c>
      <c r="BZ970">
        <f>IF($CJ970&gt;=32,INDEX($AS:$AS,$CI970+32),"")</f>
      </c>
      <c r="CA970">
        <f>IF($CJ970&gt;=33,INDEX($AS:$AS,$CI970+33),"")</f>
      </c>
      <c r="CB970">
        <f>IF($CJ970&gt;=34,INDEX($AS:$AS,$CI970+34),"")</f>
      </c>
      <c r="CC970">
        <f>IF($CJ970&gt;=35,INDEX($AS:$AS,$CI970+35),"")</f>
      </c>
      <c r="CD970">
        <f>IF($CJ970&gt;=36,INDEX($AS:$AS,$CI970+36),"")</f>
      </c>
      <c r="CE970">
        <f>IF($CJ970&gt;=37,INDEX($AS:$AS,$CI970+37),"")</f>
      </c>
      <c r="CF970">
        <f>IF($CJ970&gt;=38,INDEX($AS:$AS,$CI970+38),"")</f>
      </c>
      <c r="CG970">
        <f>IF($CJ970&gt;=39,INDEX($AS:$AS,$CI970+39),"")</f>
      </c>
      <c r="CH970">
        <f>IF($CJ970&gt;=40,INDEX($AS:$AS,$CI970+40),"")</f>
      </c>
      <c r="CI970">
        <f>IFERROR(MATCH($AR970,$AS$2:$AS$133,0)+1,0)</f>
      </c>
      <c r="CJ970">
        <f>IFERROR(INDEX($AT$2:$AT$133,MATCH($AR970,$AS$2:$AS$133,0)),0)</f>
      </c>
      <c r="CK970">
        <f>IFERROR(LEFT($O970,FIND(" - ",$O970)-1),$O970)</f>
      </c>
      <c r="CL970" t="s">
        <v>113</v>
      </c>
      <c r="CN970">
        <f>IF($DI970&gt;=1,INDEX($CL:$CL,$DH970+1),"")</f>
      </c>
      <c r="CO970">
        <f>IF($DI970&gt;=2,INDEX($CL:$CL,$DH970+2),"")</f>
      </c>
      <c r="CP970">
        <f>IF($DI970&gt;=3,INDEX($CL:$CL,$DH970+3),"")</f>
      </c>
      <c r="CQ970">
        <f>IF($DI970&gt;=4,INDEX($CL:$CL,$DH970+4),"")</f>
      </c>
      <c r="CR970">
        <f>IF($DI970&gt;=5,INDEX($CL:$CL,$DH970+5),"")</f>
      </c>
      <c r="CS970">
        <f>IF($DI970&gt;=6,INDEX($CL:$CL,$DH970+6),"")</f>
      </c>
      <c r="CT970">
        <f>IF($DI970&gt;=7,INDEX($CL:$CL,$DH970+7),"")</f>
      </c>
      <c r="CU970">
        <f>IF($DI970&gt;=8,INDEX($CL:$CL,$DH970+8),"")</f>
      </c>
      <c r="CV970">
        <f>IF($DI970&gt;=9,INDEX($CL:$CL,$DH970+9),"")</f>
      </c>
      <c r="CW970">
        <f>IF($DI970&gt;=10,INDEX($CL:$CL,$DH970+10),"")</f>
      </c>
      <c r="CX970">
        <f>IF($DI970&gt;=11,INDEX($CL:$CL,$DH970+11),"")</f>
      </c>
      <c r="CY970">
        <f>IF($DI970&gt;=12,INDEX($CL:$CL,$DH970+12),"")</f>
      </c>
      <c r="CZ970">
        <f>IF($DI970&gt;=13,INDEX($CL:$CL,$DH970+13),"")</f>
      </c>
      <c r="DA970">
        <f>IF($DI970&gt;=14,INDEX($CL:$CL,$DH970+14),"")</f>
      </c>
      <c r="DB970">
        <f>IF($DI970&gt;=15,INDEX($CL:$CL,$DH970+15),"")</f>
      </c>
      <c r="DC970">
        <f>IF($DI970&gt;=16,INDEX($CL:$CL,$DH970+16),"")</f>
      </c>
      <c r="DD970">
        <f>IF($DI970&gt;=17,INDEX($CL:$CL,$DH970+17),"")</f>
      </c>
      <c r="DE970">
        <f>IF($DI970&gt;=18,INDEX($CL:$CL,$DH970+18),"")</f>
      </c>
      <c r="DF970">
        <f>IF($DI970&gt;=19,INDEX($CL:$CL,$DH970+19),"")</f>
      </c>
      <c r="DG970">
        <f>IF($DI970&gt;=20,INDEX($CL:$CL,$DH970+20),"")</f>
      </c>
      <c r="DH970">
        <f>IFERROR(MATCH($CK970,$CL$2:$CL$1558,0)+1,0)</f>
      </c>
      <c r="DI970">
        <f>IFERROR(INDEX($CM$2:$CM$1558,MATCH($CK970,$CL$2:$CL$1558,0)),0)</f>
      </c>
      <c r="DJ970">
        <f>IFERROR(INDEX($AQ:$AQ,MATCH($K970,$AP:$AP,0))&amp;"","")</f>
      </c>
      <c r="DN970">
        <f>IF($GQ970&gt;=1,INDEX($DK:$DK,$GP970+1),"")</f>
      </c>
      <c r="DO970">
        <f>IF($GQ970&gt;=2,INDEX($DK:$DK,$GP970+2),"")</f>
      </c>
      <c r="DP970">
        <f>IF($GQ970&gt;=3,INDEX($DK:$DK,$GP970+3),"")</f>
      </c>
      <c r="DQ970">
        <f>IF($GQ970&gt;=4,INDEX($DK:$DK,$GP970+4),"")</f>
      </c>
      <c r="DR970">
        <f>IF($GQ970&gt;=5,INDEX($DK:$DK,$GP970+5),"")</f>
      </c>
      <c r="DS970">
        <f>IF($GQ970&gt;=6,INDEX($DK:$DK,$GP970+6),"")</f>
      </c>
      <c r="DT970">
        <f>IF($GQ970&gt;=7,INDEX($DK:$DK,$GP970+7),"")</f>
      </c>
      <c r="DU970">
        <f>IF($GQ970&gt;=8,INDEX($DK:$DK,$GP970+8),"")</f>
      </c>
      <c r="DV970">
        <f>IF($GQ970&gt;=9,INDEX($DK:$DK,$GP970+9),"")</f>
      </c>
      <c r="DW970">
        <f>IF($GQ970&gt;=10,INDEX($DK:$DK,$GP970+10),"")</f>
      </c>
      <c r="DX970">
        <f>IF($GQ970&gt;=11,INDEX($DK:$DK,$GP970+11),"")</f>
      </c>
      <c r="DY970">
        <f>IF($GQ970&gt;=12,INDEX($DK:$DK,$GP970+12),"")</f>
      </c>
      <c r="DZ970">
        <f>IF($GQ970&gt;=13,INDEX($DK:$DK,$GP970+13),"")</f>
      </c>
      <c r="EA970">
        <f>IF($GQ970&gt;=14,INDEX($DK:$DK,$GP970+14),"")</f>
      </c>
      <c r="EB970">
        <f>IF($GQ970&gt;=15,INDEX($DK:$DK,$GP970+15),"")</f>
      </c>
      <c r="EC970">
        <f>IF($GQ970&gt;=16,INDEX($DK:$DK,$GP970+16),"")</f>
      </c>
      <c r="ED970">
        <f>IF($GQ970&gt;=17,INDEX($DK:$DK,$GP970+17),"")</f>
      </c>
      <c r="EE970">
        <f>IF($GQ970&gt;=18,INDEX($DK:$DK,$GP970+18),"")</f>
      </c>
      <c r="EF970">
        <f>IF($GQ970&gt;=19,INDEX($DK:$DK,$GP970+19),"")</f>
      </c>
      <c r="EG970">
        <f>IF($GQ970&gt;=20,INDEX($DK:$DK,$GP970+20),"")</f>
      </c>
      <c r="EH970">
        <f>IF($GQ970&gt;=21,INDEX($DK:$DK,$GP970+21),"")</f>
      </c>
      <c r="EI970">
        <f>IF($GQ970&gt;=22,INDEX($DK:$DK,$GP970+22),"")</f>
      </c>
      <c r="EJ970">
        <f>IF($GQ970&gt;=23,INDEX($DK:$DK,$GP970+23),"")</f>
      </c>
      <c r="EK970">
        <f>IF($GQ970&gt;=24,INDEX($DK:$DK,$GP970+24),"")</f>
      </c>
      <c r="EL970">
        <f>IF($GQ970&gt;=25,INDEX($DK:$DK,$GP970+25),"")</f>
      </c>
      <c r="EM970">
        <f>IF($GQ970&gt;=26,INDEX($DK:$DK,$GP970+26),"")</f>
      </c>
      <c r="EN970">
        <f>IF($GQ970&gt;=27,INDEX($DK:$DK,$GP970+27),"")</f>
      </c>
      <c r="EO970">
        <f>IF($GQ970&gt;=28,INDEX($DK:$DK,$GP970+28),"")</f>
      </c>
      <c r="EP970">
        <f>IF($GQ970&gt;=29,INDEX($DK:$DK,$GP970+29),"")</f>
      </c>
      <c r="EQ970">
        <f>IF($GQ970&gt;=30,INDEX($DK:$DK,$GP970+30),"")</f>
      </c>
      <c r="ER970">
        <f>IF($GQ970&gt;=31,INDEX($DK:$DK,$GP970+31),"")</f>
      </c>
      <c r="ES970">
        <f>IF($GQ970&gt;=32,INDEX($DK:$DK,$GP970+32),"")</f>
      </c>
      <c r="ET970">
        <f>IF($GQ970&gt;=33,INDEX($DK:$DK,$GP970+33),"")</f>
      </c>
      <c r="EU970">
        <f>IF($GQ970&gt;=34,INDEX($DK:$DK,$GP970+34),"")</f>
      </c>
      <c r="EV970">
        <f>IF($GQ970&gt;=35,INDEX($DK:$DK,$GP970+35),"")</f>
      </c>
      <c r="EW970">
        <f>IF($GQ970&gt;=36,INDEX($DK:$DK,$GP970+36),"")</f>
      </c>
      <c r="EX970">
        <f>IF($GQ970&gt;=37,INDEX($DK:$DK,$GP970+37),"")</f>
      </c>
      <c r="EY970">
        <f>IF($GQ970&gt;=38,INDEX($DK:$DK,$GP970+38),"")</f>
      </c>
      <c r="EZ970">
        <f>IF($GQ970&gt;=39,INDEX($DK:$DK,$GP970+39),"")</f>
      </c>
      <c r="FA970">
        <f>IF($GQ970&gt;=40,INDEX($DK:$DK,$GP970+40),"")</f>
      </c>
      <c r="FB970">
        <f>IF($GQ970&gt;=1,INDEX($DL:$DL,$GP970+1),"")</f>
      </c>
      <c r="FC970">
        <f>IF($GQ970&gt;=2,INDEX($DL:$DL,$GP970+2),"")</f>
      </c>
      <c r="FD970">
        <f>IF($GQ970&gt;=3,INDEX($DL:$DL,$GP970+3),"")</f>
      </c>
      <c r="FE970">
        <f>IF($GQ970&gt;=4,INDEX($DL:$DL,$GP970+4),"")</f>
      </c>
      <c r="FF970">
        <f>IF($GQ970&gt;=5,INDEX($DL:$DL,$GP970+5),"")</f>
      </c>
      <c r="FG970">
        <f>IF($GQ970&gt;=6,INDEX($DL:$DL,$GP970+6),"")</f>
      </c>
      <c r="FH970">
        <f>IF($GQ970&gt;=7,INDEX($DL:$DL,$GP970+7),"")</f>
      </c>
      <c r="FI970">
        <f>IF($GQ970&gt;=8,INDEX($DL:$DL,$GP970+8),"")</f>
      </c>
      <c r="FJ970">
        <f>IF($GQ970&gt;=9,INDEX($DL:$DL,$GP970+9),"")</f>
      </c>
      <c r="FK970">
        <f>IF($GQ970&gt;=10,INDEX($DL:$DL,$GP970+10),"")</f>
      </c>
      <c r="FL970">
        <f>IF($GQ970&gt;=11,INDEX($DL:$DL,$GP970+11),"")</f>
      </c>
      <c r="FM970">
        <f>IF($GQ970&gt;=12,INDEX($DL:$DL,$GP970+12),"")</f>
      </c>
      <c r="FN970">
        <f>IF($GQ970&gt;=13,INDEX($DL:$DL,$GP970+13),"")</f>
      </c>
      <c r="FO970">
        <f>IF($GQ970&gt;=14,INDEX($DL:$DL,$GP970+14),"")</f>
      </c>
      <c r="FP970">
        <f>IF($GQ970&gt;=15,INDEX($DL:$DL,$GP970+15),"")</f>
      </c>
      <c r="FQ970">
        <f>IF($GQ970&gt;=16,INDEX($DL:$DL,$GP970+16),"")</f>
      </c>
      <c r="FR970">
        <f>IF($GQ970&gt;=17,INDEX($DL:$DL,$GP970+17),"")</f>
      </c>
      <c r="FS970">
        <f>IF($GQ970&gt;=18,INDEX($DL:$DL,$GP970+18),"")</f>
      </c>
      <c r="FT970">
        <f>IF($GQ970&gt;=19,INDEX($DL:$DL,$GP970+19),"")</f>
      </c>
      <c r="FU970">
        <f>IF($GQ970&gt;=20,INDEX($DL:$DL,$GP970+20),"")</f>
      </c>
      <c r="FV970">
        <f>IF($GQ970&gt;=21,INDEX($DL:$DL,$GP970+21),"")</f>
      </c>
      <c r="FW970">
        <f>IF($GQ970&gt;=22,INDEX($DL:$DL,$GP970+22),"")</f>
      </c>
      <c r="FX970">
        <f>IF($GQ970&gt;=23,INDEX($DL:$DL,$GP970+23),"")</f>
      </c>
      <c r="FY970">
        <f>IF($GQ970&gt;=24,INDEX($DL:$DL,$GP970+24),"")</f>
      </c>
      <c r="FZ970">
        <f>IF($GQ970&gt;=25,INDEX($DL:$DL,$GP970+25),"")</f>
      </c>
      <c r="GA970">
        <f>IF($GQ970&gt;=26,INDEX($DL:$DL,$GP970+26),"")</f>
      </c>
      <c r="GB970">
        <f>IF($GQ970&gt;=27,INDEX($DL:$DL,$GP970+27),"")</f>
      </c>
      <c r="GC970">
        <f>IF($GQ970&gt;=28,INDEX($DL:$DL,$GP970+28),"")</f>
      </c>
      <c r="GD970">
        <f>IF($GQ970&gt;=29,INDEX($DL:$DL,$GP970+29),"")</f>
      </c>
      <c r="GE970">
        <f>IF($GQ970&gt;=30,INDEX($DL:$DL,$GP970+30),"")</f>
      </c>
      <c r="GF970">
        <f>IF($GQ970&gt;=31,INDEX($DL:$DL,$GP970+31),"")</f>
      </c>
      <c r="GG970">
        <f>IF($GQ970&gt;=32,INDEX($DL:$DL,$GP970+32),"")</f>
      </c>
      <c r="GH970">
        <f>IF($GQ970&gt;=33,INDEX($DL:$DL,$GP970+33),"")</f>
      </c>
      <c r="GI970">
        <f>IF($GQ970&gt;=34,INDEX($DL:$DL,$GP970+34),"")</f>
      </c>
      <c r="GJ970">
        <f>IF($GQ970&gt;=35,INDEX($DL:$DL,$GP970+35),"")</f>
      </c>
      <c r="GK970">
        <f>IF($GQ970&gt;=36,INDEX($DL:$DL,$GP970+36),"")</f>
      </c>
      <c r="GL970">
        <f>IF($GQ970&gt;=37,INDEX($DL:$DL,$GP970+37),"")</f>
      </c>
      <c r="GM970">
        <f>IF($GQ970&gt;=38,INDEX($DL:$DL,$GP970+38),"")</f>
      </c>
      <c r="GN970">
        <f>IF($GQ970&gt;=39,INDEX($DL:$DL,$GP970+39),"")</f>
      </c>
      <c r="GO970">
        <f>IF($GQ970&gt;=40,INDEX($DL:$DL,$GP970+40),"")</f>
      </c>
      <c r="GP970">
        <f>IFERROR(MATCH($DJ970,$DK$2:$DK$148,0)+1,0)</f>
      </c>
      <c r="GQ970">
        <f>IFERROR(INDEX($DM$2:$DM$148,MATCH($DJ970,$DK$2:$DK$148,0)),0)</f>
      </c>
      <c r="GR970">
        <f>IFERROR(MATCH($L970,$DN$970:$FA$970,0),0)</f>
      </c>
      <c r="GS970">
        <f>IF($GR970&gt;0,INDEX($FB$970:$GO$970,$GR970),"")</f>
      </c>
      <c r="GV970">
        <f>IF($JE970&gt;=1,INDEX($GT:$GT,$JD970+1),"")</f>
      </c>
      <c r="GW970">
        <f>IF($JE970&gt;=2,INDEX($GT:$GT,$JD970+2),"")</f>
      </c>
      <c r="GX970">
        <f>IF($JE970&gt;=3,INDEX($GT:$GT,$JD970+3),"")</f>
      </c>
      <c r="GY970">
        <f>IF($JE970&gt;=4,INDEX($GT:$GT,$JD970+4),"")</f>
      </c>
      <c r="GZ970">
        <f>IF($JE970&gt;=5,INDEX($GT:$GT,$JD970+5),"")</f>
      </c>
      <c r="HA970">
        <f>IF($JE970&gt;=6,INDEX($GT:$GT,$JD970+6),"")</f>
      </c>
      <c r="HB970">
        <f>IF($JE970&gt;=7,INDEX($GT:$GT,$JD970+7),"")</f>
      </c>
      <c r="HC970">
        <f>IF($JE970&gt;=8,INDEX($GT:$GT,$JD970+8),"")</f>
      </c>
      <c r="HD970">
        <f>IF($JE970&gt;=9,INDEX($GT:$GT,$JD970+9),"")</f>
      </c>
      <c r="HE970">
        <f>IF($JE970&gt;=10,INDEX($GT:$GT,$JD970+10),"")</f>
      </c>
      <c r="HF970">
        <f>IF($JE970&gt;=11,INDEX($GT:$GT,$JD970+11),"")</f>
      </c>
      <c r="HG970">
        <f>IF($JE970&gt;=12,INDEX($GT:$GT,$JD970+12),"")</f>
      </c>
      <c r="HH970">
        <f>IF($JE970&gt;=13,INDEX($GT:$GT,$JD970+13),"")</f>
      </c>
      <c r="HI970">
        <f>IF($JE970&gt;=14,INDEX($GT:$GT,$JD970+14),"")</f>
      </c>
      <c r="HJ970">
        <f>IF($JE970&gt;=15,INDEX($GT:$GT,$JD970+15),"")</f>
      </c>
      <c r="HK970">
        <f>IF($JE970&gt;=16,INDEX($GT:$GT,$JD970+16),"")</f>
      </c>
      <c r="HL970">
        <f>IF($JE970&gt;=17,INDEX($GT:$GT,$JD970+17),"")</f>
      </c>
      <c r="HM970">
        <f>IF($JE970&gt;=18,INDEX($GT:$GT,$JD970+18),"")</f>
      </c>
      <c r="HN970">
        <f>IF($JE970&gt;=19,INDEX($GT:$GT,$JD970+19),"")</f>
      </c>
      <c r="HO970">
        <f>IF($JE970&gt;=20,INDEX($GT:$GT,$JD970+20),"")</f>
      </c>
      <c r="HP970">
        <f>IF($JE970&gt;=21,INDEX($GT:$GT,$JD970+21),"")</f>
      </c>
      <c r="HQ970">
        <f>IF($JE970&gt;=22,INDEX($GT:$GT,$JD970+22),"")</f>
      </c>
      <c r="HR970">
        <f>IF($JE970&gt;=23,INDEX($GT:$GT,$JD970+23),"")</f>
      </c>
      <c r="HS970">
        <f>IF($JE970&gt;=24,INDEX($GT:$GT,$JD970+24),"")</f>
      </c>
      <c r="HT970">
        <f>IF($JE970&gt;=25,INDEX($GT:$GT,$JD970+25),"")</f>
      </c>
      <c r="HU970">
        <f>IF($JE970&gt;=26,INDEX($GT:$GT,$JD970+26),"")</f>
      </c>
      <c r="HV970">
        <f>IF($JE970&gt;=27,INDEX($GT:$GT,$JD970+27),"")</f>
      </c>
      <c r="HW970">
        <f>IF($JE970&gt;=28,INDEX($GT:$GT,$JD970+28),"")</f>
      </c>
      <c r="HX970">
        <f>IF($JE970&gt;=29,INDEX($GT:$GT,$JD970+29),"")</f>
      </c>
      <c r="HY970">
        <f>IF($JE970&gt;=30,INDEX($GT:$GT,$JD970+30),"")</f>
      </c>
      <c r="HZ970">
        <f>IF($JE970&gt;=31,INDEX($GT:$GT,$JD970+31),"")</f>
      </c>
      <c r="IA970">
        <f>IF($JE970&gt;=32,INDEX($GT:$GT,$JD970+32),"")</f>
      </c>
      <c r="IB970">
        <f>IF($JE970&gt;=33,INDEX($GT:$GT,$JD970+33),"")</f>
      </c>
      <c r="IC970">
        <f>IF($JE970&gt;=34,INDEX($GT:$GT,$JD970+34),"")</f>
      </c>
      <c r="ID970">
        <f>IF($JE970&gt;=35,INDEX($GT:$GT,$JD970+35),"")</f>
      </c>
      <c r="IE970">
        <f>IF($JE970&gt;=36,INDEX($GT:$GT,$JD970+36),"")</f>
      </c>
      <c r="IF970">
        <f>IF($JE970&gt;=37,INDEX($GT:$GT,$JD970+37),"")</f>
      </c>
      <c r="IG970">
        <f>IF($JE970&gt;=38,INDEX($GT:$GT,$JD970+38),"")</f>
      </c>
      <c r="IH970">
        <f>IF($JE970&gt;=39,INDEX($GT:$GT,$JD970+39),"")</f>
      </c>
      <c r="II970">
        <f>IF($JE970&gt;=40,INDEX($GT:$GT,$JD970+40),"")</f>
      </c>
      <c r="IJ970">
        <f>IF($JE970&gt;=41,INDEX($GT:$GT,$JD970+41),"")</f>
      </c>
      <c r="IK970">
        <f>IF($JE970&gt;=42,INDEX($GT:$GT,$JD970+42),"")</f>
      </c>
      <c r="IL970">
        <f>IF($JE970&gt;=43,INDEX($GT:$GT,$JD970+43),"")</f>
      </c>
      <c r="IM970">
        <f>IF($JE970&gt;=44,INDEX($GT:$GT,$JD970+44),"")</f>
      </c>
      <c r="IN970">
        <f>IF($JE970&gt;=45,INDEX($GT:$GT,$JD970+45),"")</f>
      </c>
      <c r="IO970">
        <f>IF($JE970&gt;=46,INDEX($GT:$GT,$JD970+46),"")</f>
      </c>
      <c r="IP970">
        <f>IF($JE970&gt;=47,INDEX($GT:$GT,$JD970+47),"")</f>
      </c>
      <c r="IQ970">
        <f>IF($JE970&gt;=48,INDEX($GT:$GT,$JD970+48),"")</f>
      </c>
      <c r="IR970">
        <f>IF($JE970&gt;=49,INDEX($GT:$GT,$JD970+49),"")</f>
      </c>
      <c r="IS970">
        <f>IF($JE970&gt;=50,INDEX($GT:$GT,$JD970+50),"")</f>
      </c>
      <c r="IT970">
        <f>IF($JE970&gt;=51,INDEX($GT:$GT,$JD970+51),"")</f>
      </c>
      <c r="IU970">
        <f>IF($JE970&gt;=52,INDEX($GT:$GT,$JD970+52),"")</f>
      </c>
      <c r="IV970">
        <f>IF($JE970&gt;=53,INDEX($GT:$GT,$JD970+53),"")</f>
      </c>
      <c r="IW970">
        <f>IF($JE970&gt;=54,INDEX($GT:$GT,$JD970+54),"")</f>
      </c>
      <c r="IX970">
        <f>IF($JE970&gt;=55,INDEX($GT:$GT,$JD970+55),"")</f>
      </c>
      <c r="IY970">
        <f>IF($JE970&gt;=56,INDEX($GT:$GT,$JD970+56),"")</f>
      </c>
      <c r="IZ970">
        <f>IF($JE970&gt;=57,INDEX($GT:$GT,$JD970+57),"")</f>
      </c>
      <c r="JA970">
        <f>IF($JE970&gt;=58,INDEX($GT:$GT,$JD970+58),"")</f>
      </c>
      <c r="JB970">
        <f>IF($JE970&gt;=59,INDEX($GT:$GT,$JD970+59),"")</f>
      </c>
      <c r="JC970">
        <f>IF($JE970&gt;=60,INDEX($GT:$GT,$JD970+60),"")</f>
      </c>
      <c r="JD970">
        <f>IFERROR(MATCH($GS970,$GT$2:$GT$322,0)+1,0)</f>
      </c>
      <c r="JE970">
        <f>IFERROR(INDEX($GU$2:$GU$322,MATCH($GS970,$GT$2:$GT$322,0)),0)</f>
      </c>
      <c r="JF970" t="s">
        <v>28</v>
      </c>
      <c r="JG970" t="s">
        <v>28</v>
      </c>
    </row>
    <row r="971" spans="1:267" x14ac:dyDescent="0.25">
      <c r="J971" s="1"/>
      <c r="K971" s="1"/>
      <c r="L971" s="1"/>
      <c r="M971" s="1"/>
      <c r="N971" s="1">
        <f>IFERROR(IF(FIND(" - ",$J971)&gt;0,MID($J971,FIND(" - ",$J971)+3,LEN($J971)),""),"")</f>
      </c>
      <c r="P971" s="1"/>
      <c r="S971" t="s">
        <v>28</v>
      </c>
      <c r="U971">
        <f>IF(OR($S971="",$T971=""),"",IFERROR($S971/$T971,0))</f>
      </c>
      <c r="V971">
        <f>IF($S971="","",
IF($K971="","",
IF(ISNUMBER(SEARCH("exempt",LOWER($K971))),0,
$S971*(VALUE(SUBSTITUTE($K971,"%",""))/100))))</f>
      </c>
      <c r="AB971">
        <f>IF($S971="","",
SUM($S971,$V971,$Z971,$W971,$Y971)-
IF($AA971="",0,VALUE($AA971)))</f>
      </c>
      <c r="AJ971" t="s">
        <v>1847</v>
      </c>
      <c r="AR971">
        <f>IFERROR(LEFT($J971,FIND(" - ",$J971)-1),$J971)</f>
      </c>
      <c r="AU971">
        <f>IF($CJ971&gt;=1,INDEX($AS:$AS,$CI971+1),"")</f>
      </c>
      <c r="AV971">
        <f>IF($CJ971&gt;=2,INDEX($AS:$AS,$CI971+2),"")</f>
      </c>
      <c r="AW971">
        <f>IF($CJ971&gt;=3,INDEX($AS:$AS,$CI971+3),"")</f>
      </c>
      <c r="AX971">
        <f>IF($CJ971&gt;=4,INDEX($AS:$AS,$CI971+4),"")</f>
      </c>
      <c r="AY971">
        <f>IF($CJ971&gt;=5,INDEX($AS:$AS,$CI971+5),"")</f>
      </c>
      <c r="AZ971">
        <f>IF($CJ971&gt;=6,INDEX($AS:$AS,$CI971+6),"")</f>
      </c>
      <c r="BA971">
        <f>IF($CJ971&gt;=7,INDEX($AS:$AS,$CI971+7),"")</f>
      </c>
      <c r="BB971">
        <f>IF($CJ971&gt;=8,INDEX($AS:$AS,$CI971+8),"")</f>
      </c>
      <c r="BC971">
        <f>IF($CJ971&gt;=9,INDEX($AS:$AS,$CI971+9),"")</f>
      </c>
      <c r="BD971">
        <f>IF($CJ971&gt;=10,INDEX($AS:$AS,$CI971+10),"")</f>
      </c>
      <c r="BE971">
        <f>IF($CJ971&gt;=11,INDEX($AS:$AS,$CI971+11),"")</f>
      </c>
      <c r="BF971">
        <f>IF($CJ971&gt;=12,INDEX($AS:$AS,$CI971+12),"")</f>
      </c>
      <c r="BG971">
        <f>IF($CJ971&gt;=13,INDEX($AS:$AS,$CI971+13),"")</f>
      </c>
      <c r="BH971">
        <f>IF($CJ971&gt;=14,INDEX($AS:$AS,$CI971+14),"")</f>
      </c>
      <c r="BI971">
        <f>IF($CJ971&gt;=15,INDEX($AS:$AS,$CI971+15),"")</f>
      </c>
      <c r="BJ971">
        <f>IF($CJ971&gt;=16,INDEX($AS:$AS,$CI971+16),"")</f>
      </c>
      <c r="BK971">
        <f>IF($CJ971&gt;=17,INDEX($AS:$AS,$CI971+17),"")</f>
      </c>
      <c r="BL971">
        <f>IF($CJ971&gt;=18,INDEX($AS:$AS,$CI971+18),"")</f>
      </c>
      <c r="BM971">
        <f>IF($CJ971&gt;=19,INDEX($AS:$AS,$CI971+19),"")</f>
      </c>
      <c r="BN971">
        <f>IF($CJ971&gt;=20,INDEX($AS:$AS,$CI971+20),"")</f>
      </c>
      <c r="BO971">
        <f>IF($CJ971&gt;=21,INDEX($AS:$AS,$CI971+21),"")</f>
      </c>
      <c r="BP971">
        <f>IF($CJ971&gt;=22,INDEX($AS:$AS,$CI971+22),"")</f>
      </c>
      <c r="BQ971">
        <f>IF($CJ971&gt;=23,INDEX($AS:$AS,$CI971+23),"")</f>
      </c>
      <c r="BR971">
        <f>IF($CJ971&gt;=24,INDEX($AS:$AS,$CI971+24),"")</f>
      </c>
      <c r="BS971">
        <f>IF($CJ971&gt;=25,INDEX($AS:$AS,$CI971+25),"")</f>
      </c>
      <c r="BT971">
        <f>IF($CJ971&gt;=26,INDEX($AS:$AS,$CI971+26),"")</f>
      </c>
      <c r="BU971">
        <f>IF($CJ971&gt;=27,INDEX($AS:$AS,$CI971+27),"")</f>
      </c>
      <c r="BV971">
        <f>IF($CJ971&gt;=28,INDEX($AS:$AS,$CI971+28),"")</f>
      </c>
      <c r="BW971">
        <f>IF($CJ971&gt;=29,INDEX($AS:$AS,$CI971+29),"")</f>
      </c>
      <c r="BX971">
        <f>IF($CJ971&gt;=30,INDEX($AS:$AS,$CI971+30),"")</f>
      </c>
      <c r="BY971">
        <f>IF($CJ971&gt;=31,INDEX($AS:$AS,$CI971+31),"")</f>
      </c>
      <c r="BZ971">
        <f>IF($CJ971&gt;=32,INDEX($AS:$AS,$CI971+32),"")</f>
      </c>
      <c r="CA971">
        <f>IF($CJ971&gt;=33,INDEX($AS:$AS,$CI971+33),"")</f>
      </c>
      <c r="CB971">
        <f>IF($CJ971&gt;=34,INDEX($AS:$AS,$CI971+34),"")</f>
      </c>
      <c r="CC971">
        <f>IF($CJ971&gt;=35,INDEX($AS:$AS,$CI971+35),"")</f>
      </c>
      <c r="CD971">
        <f>IF($CJ971&gt;=36,INDEX($AS:$AS,$CI971+36),"")</f>
      </c>
      <c r="CE971">
        <f>IF($CJ971&gt;=37,INDEX($AS:$AS,$CI971+37),"")</f>
      </c>
      <c r="CF971">
        <f>IF($CJ971&gt;=38,INDEX($AS:$AS,$CI971+38),"")</f>
      </c>
      <c r="CG971">
        <f>IF($CJ971&gt;=39,INDEX($AS:$AS,$CI971+39),"")</f>
      </c>
      <c r="CH971">
        <f>IF($CJ971&gt;=40,INDEX($AS:$AS,$CI971+40),"")</f>
      </c>
      <c r="CI971">
        <f>IFERROR(MATCH($AR971,$AS$2:$AS$133,0)+1,0)</f>
      </c>
      <c r="CJ971">
        <f>IFERROR(INDEX($AT$2:$AT$133,MATCH($AR971,$AS$2:$AS$133,0)),0)</f>
      </c>
      <c r="CK971">
        <f>IFERROR(LEFT($O971,FIND(" - ",$O971)-1),$O971)</f>
      </c>
      <c r="CL971" t="s">
        <v>255</v>
      </c>
      <c r="CN971">
        <f>IF($DI971&gt;=1,INDEX($CL:$CL,$DH971+1),"")</f>
      </c>
      <c r="CO971">
        <f>IF($DI971&gt;=2,INDEX($CL:$CL,$DH971+2),"")</f>
      </c>
      <c r="CP971">
        <f>IF($DI971&gt;=3,INDEX($CL:$CL,$DH971+3),"")</f>
      </c>
      <c r="CQ971">
        <f>IF($DI971&gt;=4,INDEX($CL:$CL,$DH971+4),"")</f>
      </c>
      <c r="CR971">
        <f>IF($DI971&gt;=5,INDEX($CL:$CL,$DH971+5),"")</f>
      </c>
      <c r="CS971">
        <f>IF($DI971&gt;=6,INDEX($CL:$CL,$DH971+6),"")</f>
      </c>
      <c r="CT971">
        <f>IF($DI971&gt;=7,INDEX($CL:$CL,$DH971+7),"")</f>
      </c>
      <c r="CU971">
        <f>IF($DI971&gt;=8,INDEX($CL:$CL,$DH971+8),"")</f>
      </c>
      <c r="CV971">
        <f>IF($DI971&gt;=9,INDEX($CL:$CL,$DH971+9),"")</f>
      </c>
      <c r="CW971">
        <f>IF($DI971&gt;=10,INDEX($CL:$CL,$DH971+10),"")</f>
      </c>
      <c r="CX971">
        <f>IF($DI971&gt;=11,INDEX($CL:$CL,$DH971+11),"")</f>
      </c>
      <c r="CY971">
        <f>IF($DI971&gt;=12,INDEX($CL:$CL,$DH971+12),"")</f>
      </c>
      <c r="CZ971">
        <f>IF($DI971&gt;=13,INDEX($CL:$CL,$DH971+13),"")</f>
      </c>
      <c r="DA971">
        <f>IF($DI971&gt;=14,INDEX($CL:$CL,$DH971+14),"")</f>
      </c>
      <c r="DB971">
        <f>IF($DI971&gt;=15,INDEX($CL:$CL,$DH971+15),"")</f>
      </c>
      <c r="DC971">
        <f>IF($DI971&gt;=16,INDEX($CL:$CL,$DH971+16),"")</f>
      </c>
      <c r="DD971">
        <f>IF($DI971&gt;=17,INDEX($CL:$CL,$DH971+17),"")</f>
      </c>
      <c r="DE971">
        <f>IF($DI971&gt;=18,INDEX($CL:$CL,$DH971+18),"")</f>
      </c>
      <c r="DF971">
        <f>IF($DI971&gt;=19,INDEX($CL:$CL,$DH971+19),"")</f>
      </c>
      <c r="DG971">
        <f>IF($DI971&gt;=20,INDEX($CL:$CL,$DH971+20),"")</f>
      </c>
      <c r="DH971">
        <f>IFERROR(MATCH($CK971,$CL$2:$CL$1558,0)+1,0)</f>
      </c>
      <c r="DI971">
        <f>IFERROR(INDEX($CM$2:$CM$1558,MATCH($CK971,$CL$2:$CL$1558,0)),0)</f>
      </c>
      <c r="DJ971">
        <f>IFERROR(INDEX($AQ:$AQ,MATCH($K971,$AP:$AP,0))&amp;"","")</f>
      </c>
      <c r="DN971">
        <f>IF($GQ971&gt;=1,INDEX($DK:$DK,$GP971+1),"")</f>
      </c>
      <c r="DO971">
        <f>IF($GQ971&gt;=2,INDEX($DK:$DK,$GP971+2),"")</f>
      </c>
      <c r="DP971">
        <f>IF($GQ971&gt;=3,INDEX($DK:$DK,$GP971+3),"")</f>
      </c>
      <c r="DQ971">
        <f>IF($GQ971&gt;=4,INDEX($DK:$DK,$GP971+4),"")</f>
      </c>
      <c r="DR971">
        <f>IF($GQ971&gt;=5,INDEX($DK:$DK,$GP971+5),"")</f>
      </c>
      <c r="DS971">
        <f>IF($GQ971&gt;=6,INDEX($DK:$DK,$GP971+6),"")</f>
      </c>
      <c r="DT971">
        <f>IF($GQ971&gt;=7,INDEX($DK:$DK,$GP971+7),"")</f>
      </c>
      <c r="DU971">
        <f>IF($GQ971&gt;=8,INDEX($DK:$DK,$GP971+8),"")</f>
      </c>
      <c r="DV971">
        <f>IF($GQ971&gt;=9,INDEX($DK:$DK,$GP971+9),"")</f>
      </c>
      <c r="DW971">
        <f>IF($GQ971&gt;=10,INDEX($DK:$DK,$GP971+10),"")</f>
      </c>
      <c r="DX971">
        <f>IF($GQ971&gt;=11,INDEX($DK:$DK,$GP971+11),"")</f>
      </c>
      <c r="DY971">
        <f>IF($GQ971&gt;=12,INDEX($DK:$DK,$GP971+12),"")</f>
      </c>
      <c r="DZ971">
        <f>IF($GQ971&gt;=13,INDEX($DK:$DK,$GP971+13),"")</f>
      </c>
      <c r="EA971">
        <f>IF($GQ971&gt;=14,INDEX($DK:$DK,$GP971+14),"")</f>
      </c>
      <c r="EB971">
        <f>IF($GQ971&gt;=15,INDEX($DK:$DK,$GP971+15),"")</f>
      </c>
      <c r="EC971">
        <f>IF($GQ971&gt;=16,INDEX($DK:$DK,$GP971+16),"")</f>
      </c>
      <c r="ED971">
        <f>IF($GQ971&gt;=17,INDEX($DK:$DK,$GP971+17),"")</f>
      </c>
      <c r="EE971">
        <f>IF($GQ971&gt;=18,INDEX($DK:$DK,$GP971+18),"")</f>
      </c>
      <c r="EF971">
        <f>IF($GQ971&gt;=19,INDEX($DK:$DK,$GP971+19),"")</f>
      </c>
      <c r="EG971">
        <f>IF($GQ971&gt;=20,INDEX($DK:$DK,$GP971+20),"")</f>
      </c>
      <c r="EH971">
        <f>IF($GQ971&gt;=21,INDEX($DK:$DK,$GP971+21),"")</f>
      </c>
      <c r="EI971">
        <f>IF($GQ971&gt;=22,INDEX($DK:$DK,$GP971+22),"")</f>
      </c>
      <c r="EJ971">
        <f>IF($GQ971&gt;=23,INDEX($DK:$DK,$GP971+23),"")</f>
      </c>
      <c r="EK971">
        <f>IF($GQ971&gt;=24,INDEX($DK:$DK,$GP971+24),"")</f>
      </c>
      <c r="EL971">
        <f>IF($GQ971&gt;=25,INDEX($DK:$DK,$GP971+25),"")</f>
      </c>
      <c r="EM971">
        <f>IF($GQ971&gt;=26,INDEX($DK:$DK,$GP971+26),"")</f>
      </c>
      <c r="EN971">
        <f>IF($GQ971&gt;=27,INDEX($DK:$DK,$GP971+27),"")</f>
      </c>
      <c r="EO971">
        <f>IF($GQ971&gt;=28,INDEX($DK:$DK,$GP971+28),"")</f>
      </c>
      <c r="EP971">
        <f>IF($GQ971&gt;=29,INDEX($DK:$DK,$GP971+29),"")</f>
      </c>
      <c r="EQ971">
        <f>IF($GQ971&gt;=30,INDEX($DK:$DK,$GP971+30),"")</f>
      </c>
      <c r="ER971">
        <f>IF($GQ971&gt;=31,INDEX($DK:$DK,$GP971+31),"")</f>
      </c>
      <c r="ES971">
        <f>IF($GQ971&gt;=32,INDEX($DK:$DK,$GP971+32),"")</f>
      </c>
      <c r="ET971">
        <f>IF($GQ971&gt;=33,INDEX($DK:$DK,$GP971+33),"")</f>
      </c>
      <c r="EU971">
        <f>IF($GQ971&gt;=34,INDEX($DK:$DK,$GP971+34),"")</f>
      </c>
      <c r="EV971">
        <f>IF($GQ971&gt;=35,INDEX($DK:$DK,$GP971+35),"")</f>
      </c>
      <c r="EW971">
        <f>IF($GQ971&gt;=36,INDEX($DK:$DK,$GP971+36),"")</f>
      </c>
      <c r="EX971">
        <f>IF($GQ971&gt;=37,INDEX($DK:$DK,$GP971+37),"")</f>
      </c>
      <c r="EY971">
        <f>IF($GQ971&gt;=38,INDEX($DK:$DK,$GP971+38),"")</f>
      </c>
      <c r="EZ971">
        <f>IF($GQ971&gt;=39,INDEX($DK:$DK,$GP971+39),"")</f>
      </c>
      <c r="FA971">
        <f>IF($GQ971&gt;=40,INDEX($DK:$DK,$GP971+40),"")</f>
      </c>
      <c r="FB971">
        <f>IF($GQ971&gt;=1,INDEX($DL:$DL,$GP971+1),"")</f>
      </c>
      <c r="FC971">
        <f>IF($GQ971&gt;=2,INDEX($DL:$DL,$GP971+2),"")</f>
      </c>
      <c r="FD971">
        <f>IF($GQ971&gt;=3,INDEX($DL:$DL,$GP971+3),"")</f>
      </c>
      <c r="FE971">
        <f>IF($GQ971&gt;=4,INDEX($DL:$DL,$GP971+4),"")</f>
      </c>
      <c r="FF971">
        <f>IF($GQ971&gt;=5,INDEX($DL:$DL,$GP971+5),"")</f>
      </c>
      <c r="FG971">
        <f>IF($GQ971&gt;=6,INDEX($DL:$DL,$GP971+6),"")</f>
      </c>
      <c r="FH971">
        <f>IF($GQ971&gt;=7,INDEX($DL:$DL,$GP971+7),"")</f>
      </c>
      <c r="FI971">
        <f>IF($GQ971&gt;=8,INDEX($DL:$DL,$GP971+8),"")</f>
      </c>
      <c r="FJ971">
        <f>IF($GQ971&gt;=9,INDEX($DL:$DL,$GP971+9),"")</f>
      </c>
      <c r="FK971">
        <f>IF($GQ971&gt;=10,INDEX($DL:$DL,$GP971+10),"")</f>
      </c>
      <c r="FL971">
        <f>IF($GQ971&gt;=11,INDEX($DL:$DL,$GP971+11),"")</f>
      </c>
      <c r="FM971">
        <f>IF($GQ971&gt;=12,INDEX($DL:$DL,$GP971+12),"")</f>
      </c>
      <c r="FN971">
        <f>IF($GQ971&gt;=13,INDEX($DL:$DL,$GP971+13),"")</f>
      </c>
      <c r="FO971">
        <f>IF($GQ971&gt;=14,INDEX($DL:$DL,$GP971+14),"")</f>
      </c>
      <c r="FP971">
        <f>IF($GQ971&gt;=15,INDEX($DL:$DL,$GP971+15),"")</f>
      </c>
      <c r="FQ971">
        <f>IF($GQ971&gt;=16,INDEX($DL:$DL,$GP971+16),"")</f>
      </c>
      <c r="FR971">
        <f>IF($GQ971&gt;=17,INDEX($DL:$DL,$GP971+17),"")</f>
      </c>
      <c r="FS971">
        <f>IF($GQ971&gt;=18,INDEX($DL:$DL,$GP971+18),"")</f>
      </c>
      <c r="FT971">
        <f>IF($GQ971&gt;=19,INDEX($DL:$DL,$GP971+19),"")</f>
      </c>
      <c r="FU971">
        <f>IF($GQ971&gt;=20,INDEX($DL:$DL,$GP971+20),"")</f>
      </c>
      <c r="FV971">
        <f>IF($GQ971&gt;=21,INDEX($DL:$DL,$GP971+21),"")</f>
      </c>
      <c r="FW971">
        <f>IF($GQ971&gt;=22,INDEX($DL:$DL,$GP971+22),"")</f>
      </c>
      <c r="FX971">
        <f>IF($GQ971&gt;=23,INDEX($DL:$DL,$GP971+23),"")</f>
      </c>
      <c r="FY971">
        <f>IF($GQ971&gt;=24,INDEX($DL:$DL,$GP971+24),"")</f>
      </c>
      <c r="FZ971">
        <f>IF($GQ971&gt;=25,INDEX($DL:$DL,$GP971+25),"")</f>
      </c>
      <c r="GA971">
        <f>IF($GQ971&gt;=26,INDEX($DL:$DL,$GP971+26),"")</f>
      </c>
      <c r="GB971">
        <f>IF($GQ971&gt;=27,INDEX($DL:$DL,$GP971+27),"")</f>
      </c>
      <c r="GC971">
        <f>IF($GQ971&gt;=28,INDEX($DL:$DL,$GP971+28),"")</f>
      </c>
      <c r="GD971">
        <f>IF($GQ971&gt;=29,INDEX($DL:$DL,$GP971+29),"")</f>
      </c>
      <c r="GE971">
        <f>IF($GQ971&gt;=30,INDEX($DL:$DL,$GP971+30),"")</f>
      </c>
      <c r="GF971">
        <f>IF($GQ971&gt;=31,INDEX($DL:$DL,$GP971+31),"")</f>
      </c>
      <c r="GG971">
        <f>IF($GQ971&gt;=32,INDEX($DL:$DL,$GP971+32),"")</f>
      </c>
      <c r="GH971">
        <f>IF($GQ971&gt;=33,INDEX($DL:$DL,$GP971+33),"")</f>
      </c>
      <c r="GI971">
        <f>IF($GQ971&gt;=34,INDEX($DL:$DL,$GP971+34),"")</f>
      </c>
      <c r="GJ971">
        <f>IF($GQ971&gt;=35,INDEX($DL:$DL,$GP971+35),"")</f>
      </c>
      <c r="GK971">
        <f>IF($GQ971&gt;=36,INDEX($DL:$DL,$GP971+36),"")</f>
      </c>
      <c r="GL971">
        <f>IF($GQ971&gt;=37,INDEX($DL:$DL,$GP971+37),"")</f>
      </c>
      <c r="GM971">
        <f>IF($GQ971&gt;=38,INDEX($DL:$DL,$GP971+38),"")</f>
      </c>
      <c r="GN971">
        <f>IF($GQ971&gt;=39,INDEX($DL:$DL,$GP971+39),"")</f>
      </c>
      <c r="GO971">
        <f>IF($GQ971&gt;=40,INDEX($DL:$DL,$GP971+40),"")</f>
      </c>
      <c r="GP971">
        <f>IFERROR(MATCH($DJ971,$DK$2:$DK$148,0)+1,0)</f>
      </c>
      <c r="GQ971">
        <f>IFERROR(INDEX($DM$2:$DM$148,MATCH($DJ971,$DK$2:$DK$148,0)),0)</f>
      </c>
      <c r="GR971">
        <f>IFERROR(MATCH($L971,$DN$971:$FA$971,0),0)</f>
      </c>
      <c r="GS971">
        <f>IF($GR971&gt;0,INDEX($FB$971:$GO$971,$GR971),"")</f>
      </c>
      <c r="GV971">
        <f>IF($JE971&gt;=1,INDEX($GT:$GT,$JD971+1),"")</f>
      </c>
      <c r="GW971">
        <f>IF($JE971&gt;=2,INDEX($GT:$GT,$JD971+2),"")</f>
      </c>
      <c r="GX971">
        <f>IF($JE971&gt;=3,INDEX($GT:$GT,$JD971+3),"")</f>
      </c>
      <c r="GY971">
        <f>IF($JE971&gt;=4,INDEX($GT:$GT,$JD971+4),"")</f>
      </c>
      <c r="GZ971">
        <f>IF($JE971&gt;=5,INDEX($GT:$GT,$JD971+5),"")</f>
      </c>
      <c r="HA971">
        <f>IF($JE971&gt;=6,INDEX($GT:$GT,$JD971+6),"")</f>
      </c>
      <c r="HB971">
        <f>IF($JE971&gt;=7,INDEX($GT:$GT,$JD971+7),"")</f>
      </c>
      <c r="HC971">
        <f>IF($JE971&gt;=8,INDEX($GT:$GT,$JD971+8),"")</f>
      </c>
      <c r="HD971">
        <f>IF($JE971&gt;=9,INDEX($GT:$GT,$JD971+9),"")</f>
      </c>
      <c r="HE971">
        <f>IF($JE971&gt;=10,INDEX($GT:$GT,$JD971+10),"")</f>
      </c>
      <c r="HF971">
        <f>IF($JE971&gt;=11,INDEX($GT:$GT,$JD971+11),"")</f>
      </c>
      <c r="HG971">
        <f>IF($JE971&gt;=12,INDEX($GT:$GT,$JD971+12),"")</f>
      </c>
      <c r="HH971">
        <f>IF($JE971&gt;=13,INDEX($GT:$GT,$JD971+13),"")</f>
      </c>
      <c r="HI971">
        <f>IF($JE971&gt;=14,INDEX($GT:$GT,$JD971+14),"")</f>
      </c>
      <c r="HJ971">
        <f>IF($JE971&gt;=15,INDEX($GT:$GT,$JD971+15),"")</f>
      </c>
      <c r="HK971">
        <f>IF($JE971&gt;=16,INDEX($GT:$GT,$JD971+16),"")</f>
      </c>
      <c r="HL971">
        <f>IF($JE971&gt;=17,INDEX($GT:$GT,$JD971+17),"")</f>
      </c>
      <c r="HM971">
        <f>IF($JE971&gt;=18,INDEX($GT:$GT,$JD971+18),"")</f>
      </c>
      <c r="HN971">
        <f>IF($JE971&gt;=19,INDEX($GT:$GT,$JD971+19),"")</f>
      </c>
      <c r="HO971">
        <f>IF($JE971&gt;=20,INDEX($GT:$GT,$JD971+20),"")</f>
      </c>
      <c r="HP971">
        <f>IF($JE971&gt;=21,INDEX($GT:$GT,$JD971+21),"")</f>
      </c>
      <c r="HQ971">
        <f>IF($JE971&gt;=22,INDEX($GT:$GT,$JD971+22),"")</f>
      </c>
      <c r="HR971">
        <f>IF($JE971&gt;=23,INDEX($GT:$GT,$JD971+23),"")</f>
      </c>
      <c r="HS971">
        <f>IF($JE971&gt;=24,INDEX($GT:$GT,$JD971+24),"")</f>
      </c>
      <c r="HT971">
        <f>IF($JE971&gt;=25,INDEX($GT:$GT,$JD971+25),"")</f>
      </c>
      <c r="HU971">
        <f>IF($JE971&gt;=26,INDEX($GT:$GT,$JD971+26),"")</f>
      </c>
      <c r="HV971">
        <f>IF($JE971&gt;=27,INDEX($GT:$GT,$JD971+27),"")</f>
      </c>
      <c r="HW971">
        <f>IF($JE971&gt;=28,INDEX($GT:$GT,$JD971+28),"")</f>
      </c>
      <c r="HX971">
        <f>IF($JE971&gt;=29,INDEX($GT:$GT,$JD971+29),"")</f>
      </c>
      <c r="HY971">
        <f>IF($JE971&gt;=30,INDEX($GT:$GT,$JD971+30),"")</f>
      </c>
      <c r="HZ971">
        <f>IF($JE971&gt;=31,INDEX($GT:$GT,$JD971+31),"")</f>
      </c>
      <c r="IA971">
        <f>IF($JE971&gt;=32,INDEX($GT:$GT,$JD971+32),"")</f>
      </c>
      <c r="IB971">
        <f>IF($JE971&gt;=33,INDEX($GT:$GT,$JD971+33),"")</f>
      </c>
      <c r="IC971">
        <f>IF($JE971&gt;=34,INDEX($GT:$GT,$JD971+34),"")</f>
      </c>
      <c r="ID971">
        <f>IF($JE971&gt;=35,INDEX($GT:$GT,$JD971+35),"")</f>
      </c>
      <c r="IE971">
        <f>IF($JE971&gt;=36,INDEX($GT:$GT,$JD971+36),"")</f>
      </c>
      <c r="IF971">
        <f>IF($JE971&gt;=37,INDEX($GT:$GT,$JD971+37),"")</f>
      </c>
      <c r="IG971">
        <f>IF($JE971&gt;=38,INDEX($GT:$GT,$JD971+38),"")</f>
      </c>
      <c r="IH971">
        <f>IF($JE971&gt;=39,INDEX($GT:$GT,$JD971+39),"")</f>
      </c>
      <c r="II971">
        <f>IF($JE971&gt;=40,INDEX($GT:$GT,$JD971+40),"")</f>
      </c>
      <c r="IJ971">
        <f>IF($JE971&gt;=41,INDEX($GT:$GT,$JD971+41),"")</f>
      </c>
      <c r="IK971">
        <f>IF($JE971&gt;=42,INDEX($GT:$GT,$JD971+42),"")</f>
      </c>
      <c r="IL971">
        <f>IF($JE971&gt;=43,INDEX($GT:$GT,$JD971+43),"")</f>
      </c>
      <c r="IM971">
        <f>IF($JE971&gt;=44,INDEX($GT:$GT,$JD971+44),"")</f>
      </c>
      <c r="IN971">
        <f>IF($JE971&gt;=45,INDEX($GT:$GT,$JD971+45),"")</f>
      </c>
      <c r="IO971">
        <f>IF($JE971&gt;=46,INDEX($GT:$GT,$JD971+46),"")</f>
      </c>
      <c r="IP971">
        <f>IF($JE971&gt;=47,INDEX($GT:$GT,$JD971+47),"")</f>
      </c>
      <c r="IQ971">
        <f>IF($JE971&gt;=48,INDEX($GT:$GT,$JD971+48),"")</f>
      </c>
      <c r="IR971">
        <f>IF($JE971&gt;=49,INDEX($GT:$GT,$JD971+49),"")</f>
      </c>
      <c r="IS971">
        <f>IF($JE971&gt;=50,INDEX($GT:$GT,$JD971+50),"")</f>
      </c>
      <c r="IT971">
        <f>IF($JE971&gt;=51,INDEX($GT:$GT,$JD971+51),"")</f>
      </c>
      <c r="IU971">
        <f>IF($JE971&gt;=52,INDEX($GT:$GT,$JD971+52),"")</f>
      </c>
      <c r="IV971">
        <f>IF($JE971&gt;=53,INDEX($GT:$GT,$JD971+53),"")</f>
      </c>
      <c r="IW971">
        <f>IF($JE971&gt;=54,INDEX($GT:$GT,$JD971+54),"")</f>
      </c>
      <c r="IX971">
        <f>IF($JE971&gt;=55,INDEX($GT:$GT,$JD971+55),"")</f>
      </c>
      <c r="IY971">
        <f>IF($JE971&gt;=56,INDEX($GT:$GT,$JD971+56),"")</f>
      </c>
      <c r="IZ971">
        <f>IF($JE971&gt;=57,INDEX($GT:$GT,$JD971+57),"")</f>
      </c>
      <c r="JA971">
        <f>IF($JE971&gt;=58,INDEX($GT:$GT,$JD971+58),"")</f>
      </c>
      <c r="JB971">
        <f>IF($JE971&gt;=59,INDEX($GT:$GT,$JD971+59),"")</f>
      </c>
      <c r="JC971">
        <f>IF($JE971&gt;=60,INDEX($GT:$GT,$JD971+60),"")</f>
      </c>
      <c r="JD971">
        <f>IFERROR(MATCH($GS971,$GT$2:$GT$322,0)+1,0)</f>
      </c>
      <c r="JE971">
        <f>IFERROR(INDEX($GU$2:$GU$322,MATCH($GS971,$GT$2:$GT$322,0)),0)</f>
      </c>
      <c r="JF971" t="s">
        <v>28</v>
      </c>
      <c r="JG971" t="s">
        <v>28</v>
      </c>
    </row>
    <row r="972" spans="1:267" x14ac:dyDescent="0.25">
      <c r="J972" s="1"/>
      <c r="K972" s="1"/>
      <c r="L972" s="1"/>
      <c r="M972" s="1"/>
      <c r="N972" s="1">
        <f>IFERROR(IF(FIND(" - ",$J972)&gt;0,MID($J972,FIND(" - ",$J972)+3,LEN($J972)),""),"")</f>
      </c>
      <c r="P972" s="1"/>
      <c r="S972" t="s">
        <v>28</v>
      </c>
      <c r="U972">
        <f>IF(OR($S972="",$T972=""),"",IFERROR($S972/$T972,0))</f>
      </c>
      <c r="V972">
        <f>IF($S972="","",
IF($K972="","",
IF(ISNUMBER(SEARCH("exempt",LOWER($K972))),0,
$S972*(VALUE(SUBSTITUTE($K972,"%",""))/100))))</f>
      </c>
      <c r="AB972">
        <f>IF($S972="","",
SUM($S972,$V972,$Z972,$W972,$Y972)-
IF($AA972="",0,VALUE($AA972)))</f>
      </c>
      <c r="AJ972" t="s">
        <v>1848</v>
      </c>
      <c r="AR972">
        <f>IFERROR(LEFT($J972,FIND(" - ",$J972)-1),$J972)</f>
      </c>
      <c r="AU972">
        <f>IF($CJ972&gt;=1,INDEX($AS:$AS,$CI972+1),"")</f>
      </c>
      <c r="AV972">
        <f>IF($CJ972&gt;=2,INDEX($AS:$AS,$CI972+2),"")</f>
      </c>
      <c r="AW972">
        <f>IF($CJ972&gt;=3,INDEX($AS:$AS,$CI972+3),"")</f>
      </c>
      <c r="AX972">
        <f>IF($CJ972&gt;=4,INDEX($AS:$AS,$CI972+4),"")</f>
      </c>
      <c r="AY972">
        <f>IF($CJ972&gt;=5,INDEX($AS:$AS,$CI972+5),"")</f>
      </c>
      <c r="AZ972">
        <f>IF($CJ972&gt;=6,INDEX($AS:$AS,$CI972+6),"")</f>
      </c>
      <c r="BA972">
        <f>IF($CJ972&gt;=7,INDEX($AS:$AS,$CI972+7),"")</f>
      </c>
      <c r="BB972">
        <f>IF($CJ972&gt;=8,INDEX($AS:$AS,$CI972+8),"")</f>
      </c>
      <c r="BC972">
        <f>IF($CJ972&gt;=9,INDEX($AS:$AS,$CI972+9),"")</f>
      </c>
      <c r="BD972">
        <f>IF($CJ972&gt;=10,INDEX($AS:$AS,$CI972+10),"")</f>
      </c>
      <c r="BE972">
        <f>IF($CJ972&gt;=11,INDEX($AS:$AS,$CI972+11),"")</f>
      </c>
      <c r="BF972">
        <f>IF($CJ972&gt;=12,INDEX($AS:$AS,$CI972+12),"")</f>
      </c>
      <c r="BG972">
        <f>IF($CJ972&gt;=13,INDEX($AS:$AS,$CI972+13),"")</f>
      </c>
      <c r="BH972">
        <f>IF($CJ972&gt;=14,INDEX($AS:$AS,$CI972+14),"")</f>
      </c>
      <c r="BI972">
        <f>IF($CJ972&gt;=15,INDEX($AS:$AS,$CI972+15),"")</f>
      </c>
      <c r="BJ972">
        <f>IF($CJ972&gt;=16,INDEX($AS:$AS,$CI972+16),"")</f>
      </c>
      <c r="BK972">
        <f>IF($CJ972&gt;=17,INDEX($AS:$AS,$CI972+17),"")</f>
      </c>
      <c r="BL972">
        <f>IF($CJ972&gt;=18,INDEX($AS:$AS,$CI972+18),"")</f>
      </c>
      <c r="BM972">
        <f>IF($CJ972&gt;=19,INDEX($AS:$AS,$CI972+19),"")</f>
      </c>
      <c r="BN972">
        <f>IF($CJ972&gt;=20,INDEX($AS:$AS,$CI972+20),"")</f>
      </c>
      <c r="BO972">
        <f>IF($CJ972&gt;=21,INDEX($AS:$AS,$CI972+21),"")</f>
      </c>
      <c r="BP972">
        <f>IF($CJ972&gt;=22,INDEX($AS:$AS,$CI972+22),"")</f>
      </c>
      <c r="BQ972">
        <f>IF($CJ972&gt;=23,INDEX($AS:$AS,$CI972+23),"")</f>
      </c>
      <c r="BR972">
        <f>IF($CJ972&gt;=24,INDEX($AS:$AS,$CI972+24),"")</f>
      </c>
      <c r="BS972">
        <f>IF($CJ972&gt;=25,INDEX($AS:$AS,$CI972+25),"")</f>
      </c>
      <c r="BT972">
        <f>IF($CJ972&gt;=26,INDEX($AS:$AS,$CI972+26),"")</f>
      </c>
      <c r="BU972">
        <f>IF($CJ972&gt;=27,INDEX($AS:$AS,$CI972+27),"")</f>
      </c>
      <c r="BV972">
        <f>IF($CJ972&gt;=28,INDEX($AS:$AS,$CI972+28),"")</f>
      </c>
      <c r="BW972">
        <f>IF($CJ972&gt;=29,INDEX($AS:$AS,$CI972+29),"")</f>
      </c>
      <c r="BX972">
        <f>IF($CJ972&gt;=30,INDEX($AS:$AS,$CI972+30),"")</f>
      </c>
      <c r="BY972">
        <f>IF($CJ972&gt;=31,INDEX($AS:$AS,$CI972+31),"")</f>
      </c>
      <c r="BZ972">
        <f>IF($CJ972&gt;=32,INDEX($AS:$AS,$CI972+32),"")</f>
      </c>
      <c r="CA972">
        <f>IF($CJ972&gt;=33,INDEX($AS:$AS,$CI972+33),"")</f>
      </c>
      <c r="CB972">
        <f>IF($CJ972&gt;=34,INDEX($AS:$AS,$CI972+34),"")</f>
      </c>
      <c r="CC972">
        <f>IF($CJ972&gt;=35,INDEX($AS:$AS,$CI972+35),"")</f>
      </c>
      <c r="CD972">
        <f>IF($CJ972&gt;=36,INDEX($AS:$AS,$CI972+36),"")</f>
      </c>
      <c r="CE972">
        <f>IF($CJ972&gt;=37,INDEX($AS:$AS,$CI972+37),"")</f>
      </c>
      <c r="CF972">
        <f>IF($CJ972&gt;=38,INDEX($AS:$AS,$CI972+38),"")</f>
      </c>
      <c r="CG972">
        <f>IF($CJ972&gt;=39,INDEX($AS:$AS,$CI972+39),"")</f>
      </c>
      <c r="CH972">
        <f>IF($CJ972&gt;=40,INDEX($AS:$AS,$CI972+40),"")</f>
      </c>
      <c r="CI972">
        <f>IFERROR(MATCH($AR972,$AS$2:$AS$133,0)+1,0)</f>
      </c>
      <c r="CJ972">
        <f>IFERROR(INDEX($AT$2:$AT$133,MATCH($AR972,$AS$2:$AS$133,0)),0)</f>
      </c>
      <c r="CK972">
        <f>IFERROR(LEFT($O972,FIND(" - ",$O972)-1),$O972)</f>
      </c>
      <c r="CL972" t="s">
        <v>1849</v>
      </c>
      <c r="CM972">
        <v>1</v>
      </c>
      <c r="CN972">
        <f>IF($DI972&gt;=1,INDEX($CL:$CL,$DH972+1),"")</f>
      </c>
      <c r="CO972">
        <f>IF($DI972&gt;=2,INDEX($CL:$CL,$DH972+2),"")</f>
      </c>
      <c r="CP972">
        <f>IF($DI972&gt;=3,INDEX($CL:$CL,$DH972+3),"")</f>
      </c>
      <c r="CQ972">
        <f>IF($DI972&gt;=4,INDEX($CL:$CL,$DH972+4),"")</f>
      </c>
      <c r="CR972">
        <f>IF($DI972&gt;=5,INDEX($CL:$CL,$DH972+5),"")</f>
      </c>
      <c r="CS972">
        <f>IF($DI972&gt;=6,INDEX($CL:$CL,$DH972+6),"")</f>
      </c>
      <c r="CT972">
        <f>IF($DI972&gt;=7,INDEX($CL:$CL,$DH972+7),"")</f>
      </c>
      <c r="CU972">
        <f>IF($DI972&gt;=8,INDEX($CL:$CL,$DH972+8),"")</f>
      </c>
      <c r="CV972">
        <f>IF($DI972&gt;=9,INDEX($CL:$CL,$DH972+9),"")</f>
      </c>
      <c r="CW972">
        <f>IF($DI972&gt;=10,INDEX($CL:$CL,$DH972+10),"")</f>
      </c>
      <c r="CX972">
        <f>IF($DI972&gt;=11,INDEX($CL:$CL,$DH972+11),"")</f>
      </c>
      <c r="CY972">
        <f>IF($DI972&gt;=12,INDEX($CL:$CL,$DH972+12),"")</f>
      </c>
      <c r="CZ972">
        <f>IF($DI972&gt;=13,INDEX($CL:$CL,$DH972+13),"")</f>
      </c>
      <c r="DA972">
        <f>IF($DI972&gt;=14,INDEX($CL:$CL,$DH972+14),"")</f>
      </c>
      <c r="DB972">
        <f>IF($DI972&gt;=15,INDEX($CL:$CL,$DH972+15),"")</f>
      </c>
      <c r="DC972">
        <f>IF($DI972&gt;=16,INDEX($CL:$CL,$DH972+16),"")</f>
      </c>
      <c r="DD972">
        <f>IF($DI972&gt;=17,INDEX($CL:$CL,$DH972+17),"")</f>
      </c>
      <c r="DE972">
        <f>IF($DI972&gt;=18,INDEX($CL:$CL,$DH972+18),"")</f>
      </c>
      <c r="DF972">
        <f>IF($DI972&gt;=19,INDEX($CL:$CL,$DH972+19),"")</f>
      </c>
      <c r="DG972">
        <f>IF($DI972&gt;=20,INDEX($CL:$CL,$DH972+20),"")</f>
      </c>
      <c r="DH972">
        <f>IFERROR(MATCH($CK972,$CL$2:$CL$1558,0)+1,0)</f>
      </c>
      <c r="DI972">
        <f>IFERROR(INDEX($CM$2:$CM$1558,MATCH($CK972,$CL$2:$CL$1558,0)),0)</f>
      </c>
      <c r="DJ972">
        <f>IFERROR(INDEX($AQ:$AQ,MATCH($K972,$AP:$AP,0))&amp;"","")</f>
      </c>
      <c r="DN972">
        <f>IF($GQ972&gt;=1,INDEX($DK:$DK,$GP972+1),"")</f>
      </c>
      <c r="DO972">
        <f>IF($GQ972&gt;=2,INDEX($DK:$DK,$GP972+2),"")</f>
      </c>
      <c r="DP972">
        <f>IF($GQ972&gt;=3,INDEX($DK:$DK,$GP972+3),"")</f>
      </c>
      <c r="DQ972">
        <f>IF($GQ972&gt;=4,INDEX($DK:$DK,$GP972+4),"")</f>
      </c>
      <c r="DR972">
        <f>IF($GQ972&gt;=5,INDEX($DK:$DK,$GP972+5),"")</f>
      </c>
      <c r="DS972">
        <f>IF($GQ972&gt;=6,INDEX($DK:$DK,$GP972+6),"")</f>
      </c>
      <c r="DT972">
        <f>IF($GQ972&gt;=7,INDEX($DK:$DK,$GP972+7),"")</f>
      </c>
      <c r="DU972">
        <f>IF($GQ972&gt;=8,INDEX($DK:$DK,$GP972+8),"")</f>
      </c>
      <c r="DV972">
        <f>IF($GQ972&gt;=9,INDEX($DK:$DK,$GP972+9),"")</f>
      </c>
      <c r="DW972">
        <f>IF($GQ972&gt;=10,INDEX($DK:$DK,$GP972+10),"")</f>
      </c>
      <c r="DX972">
        <f>IF($GQ972&gt;=11,INDEX($DK:$DK,$GP972+11),"")</f>
      </c>
      <c r="DY972">
        <f>IF($GQ972&gt;=12,INDEX($DK:$DK,$GP972+12),"")</f>
      </c>
      <c r="DZ972">
        <f>IF($GQ972&gt;=13,INDEX($DK:$DK,$GP972+13),"")</f>
      </c>
      <c r="EA972">
        <f>IF($GQ972&gt;=14,INDEX($DK:$DK,$GP972+14),"")</f>
      </c>
      <c r="EB972">
        <f>IF($GQ972&gt;=15,INDEX($DK:$DK,$GP972+15),"")</f>
      </c>
      <c r="EC972">
        <f>IF($GQ972&gt;=16,INDEX($DK:$DK,$GP972+16),"")</f>
      </c>
      <c r="ED972">
        <f>IF($GQ972&gt;=17,INDEX($DK:$DK,$GP972+17),"")</f>
      </c>
      <c r="EE972">
        <f>IF($GQ972&gt;=18,INDEX($DK:$DK,$GP972+18),"")</f>
      </c>
      <c r="EF972">
        <f>IF($GQ972&gt;=19,INDEX($DK:$DK,$GP972+19),"")</f>
      </c>
      <c r="EG972">
        <f>IF($GQ972&gt;=20,INDEX($DK:$DK,$GP972+20),"")</f>
      </c>
      <c r="EH972">
        <f>IF($GQ972&gt;=21,INDEX($DK:$DK,$GP972+21),"")</f>
      </c>
      <c r="EI972">
        <f>IF($GQ972&gt;=22,INDEX($DK:$DK,$GP972+22),"")</f>
      </c>
      <c r="EJ972">
        <f>IF($GQ972&gt;=23,INDEX($DK:$DK,$GP972+23),"")</f>
      </c>
      <c r="EK972">
        <f>IF($GQ972&gt;=24,INDEX($DK:$DK,$GP972+24),"")</f>
      </c>
      <c r="EL972">
        <f>IF($GQ972&gt;=25,INDEX($DK:$DK,$GP972+25),"")</f>
      </c>
      <c r="EM972">
        <f>IF($GQ972&gt;=26,INDEX($DK:$DK,$GP972+26),"")</f>
      </c>
      <c r="EN972">
        <f>IF($GQ972&gt;=27,INDEX($DK:$DK,$GP972+27),"")</f>
      </c>
      <c r="EO972">
        <f>IF($GQ972&gt;=28,INDEX($DK:$DK,$GP972+28),"")</f>
      </c>
      <c r="EP972">
        <f>IF($GQ972&gt;=29,INDEX($DK:$DK,$GP972+29),"")</f>
      </c>
      <c r="EQ972">
        <f>IF($GQ972&gt;=30,INDEX($DK:$DK,$GP972+30),"")</f>
      </c>
      <c r="ER972">
        <f>IF($GQ972&gt;=31,INDEX($DK:$DK,$GP972+31),"")</f>
      </c>
      <c r="ES972">
        <f>IF($GQ972&gt;=32,INDEX($DK:$DK,$GP972+32),"")</f>
      </c>
      <c r="ET972">
        <f>IF($GQ972&gt;=33,INDEX($DK:$DK,$GP972+33),"")</f>
      </c>
      <c r="EU972">
        <f>IF($GQ972&gt;=34,INDEX($DK:$DK,$GP972+34),"")</f>
      </c>
      <c r="EV972">
        <f>IF($GQ972&gt;=35,INDEX($DK:$DK,$GP972+35),"")</f>
      </c>
      <c r="EW972">
        <f>IF($GQ972&gt;=36,INDEX($DK:$DK,$GP972+36),"")</f>
      </c>
      <c r="EX972">
        <f>IF($GQ972&gt;=37,INDEX($DK:$DK,$GP972+37),"")</f>
      </c>
      <c r="EY972">
        <f>IF($GQ972&gt;=38,INDEX($DK:$DK,$GP972+38),"")</f>
      </c>
      <c r="EZ972">
        <f>IF($GQ972&gt;=39,INDEX($DK:$DK,$GP972+39),"")</f>
      </c>
      <c r="FA972">
        <f>IF($GQ972&gt;=40,INDEX($DK:$DK,$GP972+40),"")</f>
      </c>
      <c r="FB972">
        <f>IF($GQ972&gt;=1,INDEX($DL:$DL,$GP972+1),"")</f>
      </c>
      <c r="FC972">
        <f>IF($GQ972&gt;=2,INDEX($DL:$DL,$GP972+2),"")</f>
      </c>
      <c r="FD972">
        <f>IF($GQ972&gt;=3,INDEX($DL:$DL,$GP972+3),"")</f>
      </c>
      <c r="FE972">
        <f>IF($GQ972&gt;=4,INDEX($DL:$DL,$GP972+4),"")</f>
      </c>
      <c r="FF972">
        <f>IF($GQ972&gt;=5,INDEX($DL:$DL,$GP972+5),"")</f>
      </c>
      <c r="FG972">
        <f>IF($GQ972&gt;=6,INDEX($DL:$DL,$GP972+6),"")</f>
      </c>
      <c r="FH972">
        <f>IF($GQ972&gt;=7,INDEX($DL:$DL,$GP972+7),"")</f>
      </c>
      <c r="FI972">
        <f>IF($GQ972&gt;=8,INDEX($DL:$DL,$GP972+8),"")</f>
      </c>
      <c r="FJ972">
        <f>IF($GQ972&gt;=9,INDEX($DL:$DL,$GP972+9),"")</f>
      </c>
      <c r="FK972">
        <f>IF($GQ972&gt;=10,INDEX($DL:$DL,$GP972+10),"")</f>
      </c>
      <c r="FL972">
        <f>IF($GQ972&gt;=11,INDEX($DL:$DL,$GP972+11),"")</f>
      </c>
      <c r="FM972">
        <f>IF($GQ972&gt;=12,INDEX($DL:$DL,$GP972+12),"")</f>
      </c>
      <c r="FN972">
        <f>IF($GQ972&gt;=13,INDEX($DL:$DL,$GP972+13),"")</f>
      </c>
      <c r="FO972">
        <f>IF($GQ972&gt;=14,INDEX($DL:$DL,$GP972+14),"")</f>
      </c>
      <c r="FP972">
        <f>IF($GQ972&gt;=15,INDEX($DL:$DL,$GP972+15),"")</f>
      </c>
      <c r="FQ972">
        <f>IF($GQ972&gt;=16,INDEX($DL:$DL,$GP972+16),"")</f>
      </c>
      <c r="FR972">
        <f>IF($GQ972&gt;=17,INDEX($DL:$DL,$GP972+17),"")</f>
      </c>
      <c r="FS972">
        <f>IF($GQ972&gt;=18,INDEX($DL:$DL,$GP972+18),"")</f>
      </c>
      <c r="FT972">
        <f>IF($GQ972&gt;=19,INDEX($DL:$DL,$GP972+19),"")</f>
      </c>
      <c r="FU972">
        <f>IF($GQ972&gt;=20,INDEX($DL:$DL,$GP972+20),"")</f>
      </c>
      <c r="FV972">
        <f>IF($GQ972&gt;=21,INDEX($DL:$DL,$GP972+21),"")</f>
      </c>
      <c r="FW972">
        <f>IF($GQ972&gt;=22,INDEX($DL:$DL,$GP972+22),"")</f>
      </c>
      <c r="FX972">
        <f>IF($GQ972&gt;=23,INDEX($DL:$DL,$GP972+23),"")</f>
      </c>
      <c r="FY972">
        <f>IF($GQ972&gt;=24,INDEX($DL:$DL,$GP972+24),"")</f>
      </c>
      <c r="FZ972">
        <f>IF($GQ972&gt;=25,INDEX($DL:$DL,$GP972+25),"")</f>
      </c>
      <c r="GA972">
        <f>IF($GQ972&gt;=26,INDEX($DL:$DL,$GP972+26),"")</f>
      </c>
      <c r="GB972">
        <f>IF($GQ972&gt;=27,INDEX($DL:$DL,$GP972+27),"")</f>
      </c>
      <c r="GC972">
        <f>IF($GQ972&gt;=28,INDEX($DL:$DL,$GP972+28),"")</f>
      </c>
      <c r="GD972">
        <f>IF($GQ972&gt;=29,INDEX($DL:$DL,$GP972+29),"")</f>
      </c>
      <c r="GE972">
        <f>IF($GQ972&gt;=30,INDEX($DL:$DL,$GP972+30),"")</f>
      </c>
      <c r="GF972">
        <f>IF($GQ972&gt;=31,INDEX($DL:$DL,$GP972+31),"")</f>
      </c>
      <c r="GG972">
        <f>IF($GQ972&gt;=32,INDEX($DL:$DL,$GP972+32),"")</f>
      </c>
      <c r="GH972">
        <f>IF($GQ972&gt;=33,INDEX($DL:$DL,$GP972+33),"")</f>
      </c>
      <c r="GI972">
        <f>IF($GQ972&gt;=34,INDEX($DL:$DL,$GP972+34),"")</f>
      </c>
      <c r="GJ972">
        <f>IF($GQ972&gt;=35,INDEX($DL:$DL,$GP972+35),"")</f>
      </c>
      <c r="GK972">
        <f>IF($GQ972&gt;=36,INDEX($DL:$DL,$GP972+36),"")</f>
      </c>
      <c r="GL972">
        <f>IF($GQ972&gt;=37,INDEX($DL:$DL,$GP972+37),"")</f>
      </c>
      <c r="GM972">
        <f>IF($GQ972&gt;=38,INDEX($DL:$DL,$GP972+38),"")</f>
      </c>
      <c r="GN972">
        <f>IF($GQ972&gt;=39,INDEX($DL:$DL,$GP972+39),"")</f>
      </c>
      <c r="GO972">
        <f>IF($GQ972&gt;=40,INDEX($DL:$DL,$GP972+40),"")</f>
      </c>
      <c r="GP972">
        <f>IFERROR(MATCH($DJ972,$DK$2:$DK$148,0)+1,0)</f>
      </c>
      <c r="GQ972">
        <f>IFERROR(INDEX($DM$2:$DM$148,MATCH($DJ972,$DK$2:$DK$148,0)),0)</f>
      </c>
      <c r="GR972">
        <f>IFERROR(MATCH($L972,$DN$972:$FA$972,0),0)</f>
      </c>
      <c r="GS972">
        <f>IF($GR972&gt;0,INDEX($FB$972:$GO$972,$GR972),"")</f>
      </c>
      <c r="GV972">
        <f>IF($JE972&gt;=1,INDEX($GT:$GT,$JD972+1),"")</f>
      </c>
      <c r="GW972">
        <f>IF($JE972&gt;=2,INDEX($GT:$GT,$JD972+2),"")</f>
      </c>
      <c r="GX972">
        <f>IF($JE972&gt;=3,INDEX($GT:$GT,$JD972+3),"")</f>
      </c>
      <c r="GY972">
        <f>IF($JE972&gt;=4,INDEX($GT:$GT,$JD972+4),"")</f>
      </c>
      <c r="GZ972">
        <f>IF($JE972&gt;=5,INDEX($GT:$GT,$JD972+5),"")</f>
      </c>
      <c r="HA972">
        <f>IF($JE972&gt;=6,INDEX($GT:$GT,$JD972+6),"")</f>
      </c>
      <c r="HB972">
        <f>IF($JE972&gt;=7,INDEX($GT:$GT,$JD972+7),"")</f>
      </c>
      <c r="HC972">
        <f>IF($JE972&gt;=8,INDEX($GT:$GT,$JD972+8),"")</f>
      </c>
      <c r="HD972">
        <f>IF($JE972&gt;=9,INDEX($GT:$GT,$JD972+9),"")</f>
      </c>
      <c r="HE972">
        <f>IF($JE972&gt;=10,INDEX($GT:$GT,$JD972+10),"")</f>
      </c>
      <c r="HF972">
        <f>IF($JE972&gt;=11,INDEX($GT:$GT,$JD972+11),"")</f>
      </c>
      <c r="HG972">
        <f>IF($JE972&gt;=12,INDEX($GT:$GT,$JD972+12),"")</f>
      </c>
      <c r="HH972">
        <f>IF($JE972&gt;=13,INDEX($GT:$GT,$JD972+13),"")</f>
      </c>
      <c r="HI972">
        <f>IF($JE972&gt;=14,INDEX($GT:$GT,$JD972+14),"")</f>
      </c>
      <c r="HJ972">
        <f>IF($JE972&gt;=15,INDEX($GT:$GT,$JD972+15),"")</f>
      </c>
      <c r="HK972">
        <f>IF($JE972&gt;=16,INDEX($GT:$GT,$JD972+16),"")</f>
      </c>
      <c r="HL972">
        <f>IF($JE972&gt;=17,INDEX($GT:$GT,$JD972+17),"")</f>
      </c>
      <c r="HM972">
        <f>IF($JE972&gt;=18,INDEX($GT:$GT,$JD972+18),"")</f>
      </c>
      <c r="HN972">
        <f>IF($JE972&gt;=19,INDEX($GT:$GT,$JD972+19),"")</f>
      </c>
      <c r="HO972">
        <f>IF($JE972&gt;=20,INDEX($GT:$GT,$JD972+20),"")</f>
      </c>
      <c r="HP972">
        <f>IF($JE972&gt;=21,INDEX($GT:$GT,$JD972+21),"")</f>
      </c>
      <c r="HQ972">
        <f>IF($JE972&gt;=22,INDEX($GT:$GT,$JD972+22),"")</f>
      </c>
      <c r="HR972">
        <f>IF($JE972&gt;=23,INDEX($GT:$GT,$JD972+23),"")</f>
      </c>
      <c r="HS972">
        <f>IF($JE972&gt;=24,INDEX($GT:$GT,$JD972+24),"")</f>
      </c>
      <c r="HT972">
        <f>IF($JE972&gt;=25,INDEX($GT:$GT,$JD972+25),"")</f>
      </c>
      <c r="HU972">
        <f>IF($JE972&gt;=26,INDEX($GT:$GT,$JD972+26),"")</f>
      </c>
      <c r="HV972">
        <f>IF($JE972&gt;=27,INDEX($GT:$GT,$JD972+27),"")</f>
      </c>
      <c r="HW972">
        <f>IF($JE972&gt;=28,INDEX($GT:$GT,$JD972+28),"")</f>
      </c>
      <c r="HX972">
        <f>IF($JE972&gt;=29,INDEX($GT:$GT,$JD972+29),"")</f>
      </c>
      <c r="HY972">
        <f>IF($JE972&gt;=30,INDEX($GT:$GT,$JD972+30),"")</f>
      </c>
      <c r="HZ972">
        <f>IF($JE972&gt;=31,INDEX($GT:$GT,$JD972+31),"")</f>
      </c>
      <c r="IA972">
        <f>IF($JE972&gt;=32,INDEX($GT:$GT,$JD972+32),"")</f>
      </c>
      <c r="IB972">
        <f>IF($JE972&gt;=33,INDEX($GT:$GT,$JD972+33),"")</f>
      </c>
      <c r="IC972">
        <f>IF($JE972&gt;=34,INDEX($GT:$GT,$JD972+34),"")</f>
      </c>
      <c r="ID972">
        <f>IF($JE972&gt;=35,INDEX($GT:$GT,$JD972+35),"")</f>
      </c>
      <c r="IE972">
        <f>IF($JE972&gt;=36,INDEX($GT:$GT,$JD972+36),"")</f>
      </c>
      <c r="IF972">
        <f>IF($JE972&gt;=37,INDEX($GT:$GT,$JD972+37),"")</f>
      </c>
      <c r="IG972">
        <f>IF($JE972&gt;=38,INDEX($GT:$GT,$JD972+38),"")</f>
      </c>
      <c r="IH972">
        <f>IF($JE972&gt;=39,INDEX($GT:$GT,$JD972+39),"")</f>
      </c>
      <c r="II972">
        <f>IF($JE972&gt;=40,INDEX($GT:$GT,$JD972+40),"")</f>
      </c>
      <c r="IJ972">
        <f>IF($JE972&gt;=41,INDEX($GT:$GT,$JD972+41),"")</f>
      </c>
      <c r="IK972">
        <f>IF($JE972&gt;=42,INDEX($GT:$GT,$JD972+42),"")</f>
      </c>
      <c r="IL972">
        <f>IF($JE972&gt;=43,INDEX($GT:$GT,$JD972+43),"")</f>
      </c>
      <c r="IM972">
        <f>IF($JE972&gt;=44,INDEX($GT:$GT,$JD972+44),"")</f>
      </c>
      <c r="IN972">
        <f>IF($JE972&gt;=45,INDEX($GT:$GT,$JD972+45),"")</f>
      </c>
      <c r="IO972">
        <f>IF($JE972&gt;=46,INDEX($GT:$GT,$JD972+46),"")</f>
      </c>
      <c r="IP972">
        <f>IF($JE972&gt;=47,INDEX($GT:$GT,$JD972+47),"")</f>
      </c>
      <c r="IQ972">
        <f>IF($JE972&gt;=48,INDEX($GT:$GT,$JD972+48),"")</f>
      </c>
      <c r="IR972">
        <f>IF($JE972&gt;=49,INDEX($GT:$GT,$JD972+49),"")</f>
      </c>
      <c r="IS972">
        <f>IF($JE972&gt;=50,INDEX($GT:$GT,$JD972+50),"")</f>
      </c>
      <c r="IT972">
        <f>IF($JE972&gt;=51,INDEX($GT:$GT,$JD972+51),"")</f>
      </c>
      <c r="IU972">
        <f>IF($JE972&gt;=52,INDEX($GT:$GT,$JD972+52),"")</f>
      </c>
      <c r="IV972">
        <f>IF($JE972&gt;=53,INDEX($GT:$GT,$JD972+53),"")</f>
      </c>
      <c r="IW972">
        <f>IF($JE972&gt;=54,INDEX($GT:$GT,$JD972+54),"")</f>
      </c>
      <c r="IX972">
        <f>IF($JE972&gt;=55,INDEX($GT:$GT,$JD972+55),"")</f>
      </c>
      <c r="IY972">
        <f>IF($JE972&gt;=56,INDEX($GT:$GT,$JD972+56),"")</f>
      </c>
      <c r="IZ972">
        <f>IF($JE972&gt;=57,INDEX($GT:$GT,$JD972+57),"")</f>
      </c>
      <c r="JA972">
        <f>IF($JE972&gt;=58,INDEX($GT:$GT,$JD972+58),"")</f>
      </c>
      <c r="JB972">
        <f>IF($JE972&gt;=59,INDEX($GT:$GT,$JD972+59),"")</f>
      </c>
      <c r="JC972">
        <f>IF($JE972&gt;=60,INDEX($GT:$GT,$JD972+60),"")</f>
      </c>
      <c r="JD972">
        <f>IFERROR(MATCH($GS972,$GT$2:$GT$322,0)+1,0)</f>
      </c>
      <c r="JE972">
        <f>IFERROR(INDEX($GU$2:$GU$322,MATCH($GS972,$GT$2:$GT$322,0)),0)</f>
      </c>
      <c r="JF972" t="s">
        <v>28</v>
      </c>
      <c r="JG972" t="s">
        <v>28</v>
      </c>
    </row>
    <row r="973" spans="1:267" x14ac:dyDescent="0.25">
      <c r="J973" s="1"/>
      <c r="K973" s="1"/>
      <c r="L973" s="1"/>
      <c r="M973" s="1"/>
      <c r="N973" s="1">
        <f>IFERROR(IF(FIND(" - ",$J973)&gt;0,MID($J973,FIND(" - ",$J973)+3,LEN($J973)),""),"")</f>
      </c>
      <c r="P973" s="1"/>
      <c r="S973" t="s">
        <v>28</v>
      </c>
      <c r="U973">
        <f>IF(OR($S973="",$T973=""),"",IFERROR($S973/$T973,0))</f>
      </c>
      <c r="V973">
        <f>IF($S973="","",
IF($K973="","",
IF(ISNUMBER(SEARCH("exempt",LOWER($K973))),0,
$S973*(VALUE(SUBSTITUTE($K973,"%",""))/100))))</f>
      </c>
      <c r="AB973">
        <f>IF($S973="","",
SUM($S973,$V973,$Z973,$W973,$Y973)-
IF($AA973="",0,VALUE($AA973)))</f>
      </c>
      <c r="AJ973" t="s">
        <v>1850</v>
      </c>
      <c r="AR973">
        <f>IFERROR(LEFT($J973,FIND(" - ",$J973)-1),$J973)</f>
      </c>
      <c r="AU973">
        <f>IF($CJ973&gt;=1,INDEX($AS:$AS,$CI973+1),"")</f>
      </c>
      <c r="AV973">
        <f>IF($CJ973&gt;=2,INDEX($AS:$AS,$CI973+2),"")</f>
      </c>
      <c r="AW973">
        <f>IF($CJ973&gt;=3,INDEX($AS:$AS,$CI973+3),"")</f>
      </c>
      <c r="AX973">
        <f>IF($CJ973&gt;=4,INDEX($AS:$AS,$CI973+4),"")</f>
      </c>
      <c r="AY973">
        <f>IF($CJ973&gt;=5,INDEX($AS:$AS,$CI973+5),"")</f>
      </c>
      <c r="AZ973">
        <f>IF($CJ973&gt;=6,INDEX($AS:$AS,$CI973+6),"")</f>
      </c>
      <c r="BA973">
        <f>IF($CJ973&gt;=7,INDEX($AS:$AS,$CI973+7),"")</f>
      </c>
      <c r="BB973">
        <f>IF($CJ973&gt;=8,INDEX($AS:$AS,$CI973+8),"")</f>
      </c>
      <c r="BC973">
        <f>IF($CJ973&gt;=9,INDEX($AS:$AS,$CI973+9),"")</f>
      </c>
      <c r="BD973">
        <f>IF($CJ973&gt;=10,INDEX($AS:$AS,$CI973+10),"")</f>
      </c>
      <c r="BE973">
        <f>IF($CJ973&gt;=11,INDEX($AS:$AS,$CI973+11),"")</f>
      </c>
      <c r="BF973">
        <f>IF($CJ973&gt;=12,INDEX($AS:$AS,$CI973+12),"")</f>
      </c>
      <c r="BG973">
        <f>IF($CJ973&gt;=13,INDEX($AS:$AS,$CI973+13),"")</f>
      </c>
      <c r="BH973">
        <f>IF($CJ973&gt;=14,INDEX($AS:$AS,$CI973+14),"")</f>
      </c>
      <c r="BI973">
        <f>IF($CJ973&gt;=15,INDEX($AS:$AS,$CI973+15),"")</f>
      </c>
      <c r="BJ973">
        <f>IF($CJ973&gt;=16,INDEX($AS:$AS,$CI973+16),"")</f>
      </c>
      <c r="BK973">
        <f>IF($CJ973&gt;=17,INDEX($AS:$AS,$CI973+17),"")</f>
      </c>
      <c r="BL973">
        <f>IF($CJ973&gt;=18,INDEX($AS:$AS,$CI973+18),"")</f>
      </c>
      <c r="BM973">
        <f>IF($CJ973&gt;=19,INDEX($AS:$AS,$CI973+19),"")</f>
      </c>
      <c r="BN973">
        <f>IF($CJ973&gt;=20,INDEX($AS:$AS,$CI973+20),"")</f>
      </c>
      <c r="BO973">
        <f>IF($CJ973&gt;=21,INDEX($AS:$AS,$CI973+21),"")</f>
      </c>
      <c r="BP973">
        <f>IF($CJ973&gt;=22,INDEX($AS:$AS,$CI973+22),"")</f>
      </c>
      <c r="BQ973">
        <f>IF($CJ973&gt;=23,INDEX($AS:$AS,$CI973+23),"")</f>
      </c>
      <c r="BR973">
        <f>IF($CJ973&gt;=24,INDEX($AS:$AS,$CI973+24),"")</f>
      </c>
      <c r="BS973">
        <f>IF($CJ973&gt;=25,INDEX($AS:$AS,$CI973+25),"")</f>
      </c>
      <c r="BT973">
        <f>IF($CJ973&gt;=26,INDEX($AS:$AS,$CI973+26),"")</f>
      </c>
      <c r="BU973">
        <f>IF($CJ973&gt;=27,INDEX($AS:$AS,$CI973+27),"")</f>
      </c>
      <c r="BV973">
        <f>IF($CJ973&gt;=28,INDEX($AS:$AS,$CI973+28),"")</f>
      </c>
      <c r="BW973">
        <f>IF($CJ973&gt;=29,INDEX($AS:$AS,$CI973+29),"")</f>
      </c>
      <c r="BX973">
        <f>IF($CJ973&gt;=30,INDEX($AS:$AS,$CI973+30),"")</f>
      </c>
      <c r="BY973">
        <f>IF($CJ973&gt;=31,INDEX($AS:$AS,$CI973+31),"")</f>
      </c>
      <c r="BZ973">
        <f>IF($CJ973&gt;=32,INDEX($AS:$AS,$CI973+32),"")</f>
      </c>
      <c r="CA973">
        <f>IF($CJ973&gt;=33,INDEX($AS:$AS,$CI973+33),"")</f>
      </c>
      <c r="CB973">
        <f>IF($CJ973&gt;=34,INDEX($AS:$AS,$CI973+34),"")</f>
      </c>
      <c r="CC973">
        <f>IF($CJ973&gt;=35,INDEX($AS:$AS,$CI973+35),"")</f>
      </c>
      <c r="CD973">
        <f>IF($CJ973&gt;=36,INDEX($AS:$AS,$CI973+36),"")</f>
      </c>
      <c r="CE973">
        <f>IF($CJ973&gt;=37,INDEX($AS:$AS,$CI973+37),"")</f>
      </c>
      <c r="CF973">
        <f>IF($CJ973&gt;=38,INDEX($AS:$AS,$CI973+38),"")</f>
      </c>
      <c r="CG973">
        <f>IF($CJ973&gt;=39,INDEX($AS:$AS,$CI973+39),"")</f>
      </c>
      <c r="CH973">
        <f>IF($CJ973&gt;=40,INDEX($AS:$AS,$CI973+40),"")</f>
      </c>
      <c r="CI973">
        <f>IFERROR(MATCH($AR973,$AS$2:$AS$133,0)+1,0)</f>
      </c>
      <c r="CJ973">
        <f>IFERROR(INDEX($AT$2:$AT$133,MATCH($AR973,$AS$2:$AS$133,0)),0)</f>
      </c>
      <c r="CK973">
        <f>IFERROR(LEFT($O973,FIND(" - ",$O973)-1),$O973)</f>
      </c>
      <c r="CL973" t="s">
        <v>113</v>
      </c>
      <c r="CN973">
        <f>IF($DI973&gt;=1,INDEX($CL:$CL,$DH973+1),"")</f>
      </c>
      <c r="CO973">
        <f>IF($DI973&gt;=2,INDEX($CL:$CL,$DH973+2),"")</f>
      </c>
      <c r="CP973">
        <f>IF($DI973&gt;=3,INDEX($CL:$CL,$DH973+3),"")</f>
      </c>
      <c r="CQ973">
        <f>IF($DI973&gt;=4,INDEX($CL:$CL,$DH973+4),"")</f>
      </c>
      <c r="CR973">
        <f>IF($DI973&gt;=5,INDEX($CL:$CL,$DH973+5),"")</f>
      </c>
      <c r="CS973">
        <f>IF($DI973&gt;=6,INDEX($CL:$CL,$DH973+6),"")</f>
      </c>
      <c r="CT973">
        <f>IF($DI973&gt;=7,INDEX($CL:$CL,$DH973+7),"")</f>
      </c>
      <c r="CU973">
        <f>IF($DI973&gt;=8,INDEX($CL:$CL,$DH973+8),"")</f>
      </c>
      <c r="CV973">
        <f>IF($DI973&gt;=9,INDEX($CL:$CL,$DH973+9),"")</f>
      </c>
      <c r="CW973">
        <f>IF($DI973&gt;=10,INDEX($CL:$CL,$DH973+10),"")</f>
      </c>
      <c r="CX973">
        <f>IF($DI973&gt;=11,INDEX($CL:$CL,$DH973+11),"")</f>
      </c>
      <c r="CY973">
        <f>IF($DI973&gt;=12,INDEX($CL:$CL,$DH973+12),"")</f>
      </c>
      <c r="CZ973">
        <f>IF($DI973&gt;=13,INDEX($CL:$CL,$DH973+13),"")</f>
      </c>
      <c r="DA973">
        <f>IF($DI973&gt;=14,INDEX($CL:$CL,$DH973+14),"")</f>
      </c>
      <c r="DB973">
        <f>IF($DI973&gt;=15,INDEX($CL:$CL,$DH973+15),"")</f>
      </c>
      <c r="DC973">
        <f>IF($DI973&gt;=16,INDEX($CL:$CL,$DH973+16),"")</f>
      </c>
      <c r="DD973">
        <f>IF($DI973&gt;=17,INDEX($CL:$CL,$DH973+17),"")</f>
      </c>
      <c r="DE973">
        <f>IF($DI973&gt;=18,INDEX($CL:$CL,$DH973+18),"")</f>
      </c>
      <c r="DF973">
        <f>IF($DI973&gt;=19,INDEX($CL:$CL,$DH973+19),"")</f>
      </c>
      <c r="DG973">
        <f>IF($DI973&gt;=20,INDEX($CL:$CL,$DH973+20),"")</f>
      </c>
      <c r="DH973">
        <f>IFERROR(MATCH($CK973,$CL$2:$CL$1558,0)+1,0)</f>
      </c>
      <c r="DI973">
        <f>IFERROR(INDEX($CM$2:$CM$1558,MATCH($CK973,$CL$2:$CL$1558,0)),0)</f>
      </c>
      <c r="DJ973">
        <f>IFERROR(INDEX($AQ:$AQ,MATCH($K973,$AP:$AP,0))&amp;"","")</f>
      </c>
      <c r="DN973">
        <f>IF($GQ973&gt;=1,INDEX($DK:$DK,$GP973+1),"")</f>
      </c>
      <c r="DO973">
        <f>IF($GQ973&gt;=2,INDEX($DK:$DK,$GP973+2),"")</f>
      </c>
      <c r="DP973">
        <f>IF($GQ973&gt;=3,INDEX($DK:$DK,$GP973+3),"")</f>
      </c>
      <c r="DQ973">
        <f>IF($GQ973&gt;=4,INDEX($DK:$DK,$GP973+4),"")</f>
      </c>
      <c r="DR973">
        <f>IF($GQ973&gt;=5,INDEX($DK:$DK,$GP973+5),"")</f>
      </c>
      <c r="DS973">
        <f>IF($GQ973&gt;=6,INDEX($DK:$DK,$GP973+6),"")</f>
      </c>
      <c r="DT973">
        <f>IF($GQ973&gt;=7,INDEX($DK:$DK,$GP973+7),"")</f>
      </c>
      <c r="DU973">
        <f>IF($GQ973&gt;=8,INDEX($DK:$DK,$GP973+8),"")</f>
      </c>
      <c r="DV973">
        <f>IF($GQ973&gt;=9,INDEX($DK:$DK,$GP973+9),"")</f>
      </c>
      <c r="DW973">
        <f>IF($GQ973&gt;=10,INDEX($DK:$DK,$GP973+10),"")</f>
      </c>
      <c r="DX973">
        <f>IF($GQ973&gt;=11,INDEX($DK:$DK,$GP973+11),"")</f>
      </c>
      <c r="DY973">
        <f>IF($GQ973&gt;=12,INDEX($DK:$DK,$GP973+12),"")</f>
      </c>
      <c r="DZ973">
        <f>IF($GQ973&gt;=13,INDEX($DK:$DK,$GP973+13),"")</f>
      </c>
      <c r="EA973">
        <f>IF($GQ973&gt;=14,INDEX($DK:$DK,$GP973+14),"")</f>
      </c>
      <c r="EB973">
        <f>IF($GQ973&gt;=15,INDEX($DK:$DK,$GP973+15),"")</f>
      </c>
      <c r="EC973">
        <f>IF($GQ973&gt;=16,INDEX($DK:$DK,$GP973+16),"")</f>
      </c>
      <c r="ED973">
        <f>IF($GQ973&gt;=17,INDEX($DK:$DK,$GP973+17),"")</f>
      </c>
      <c r="EE973">
        <f>IF($GQ973&gt;=18,INDEX($DK:$DK,$GP973+18),"")</f>
      </c>
      <c r="EF973">
        <f>IF($GQ973&gt;=19,INDEX($DK:$DK,$GP973+19),"")</f>
      </c>
      <c r="EG973">
        <f>IF($GQ973&gt;=20,INDEX($DK:$DK,$GP973+20),"")</f>
      </c>
      <c r="EH973">
        <f>IF($GQ973&gt;=21,INDEX($DK:$DK,$GP973+21),"")</f>
      </c>
      <c r="EI973">
        <f>IF($GQ973&gt;=22,INDEX($DK:$DK,$GP973+22),"")</f>
      </c>
      <c r="EJ973">
        <f>IF($GQ973&gt;=23,INDEX($DK:$DK,$GP973+23),"")</f>
      </c>
      <c r="EK973">
        <f>IF($GQ973&gt;=24,INDEX($DK:$DK,$GP973+24),"")</f>
      </c>
      <c r="EL973">
        <f>IF($GQ973&gt;=25,INDEX($DK:$DK,$GP973+25),"")</f>
      </c>
      <c r="EM973">
        <f>IF($GQ973&gt;=26,INDEX($DK:$DK,$GP973+26),"")</f>
      </c>
      <c r="EN973">
        <f>IF($GQ973&gt;=27,INDEX($DK:$DK,$GP973+27),"")</f>
      </c>
      <c r="EO973">
        <f>IF($GQ973&gt;=28,INDEX($DK:$DK,$GP973+28),"")</f>
      </c>
      <c r="EP973">
        <f>IF($GQ973&gt;=29,INDEX($DK:$DK,$GP973+29),"")</f>
      </c>
      <c r="EQ973">
        <f>IF($GQ973&gt;=30,INDEX($DK:$DK,$GP973+30),"")</f>
      </c>
      <c r="ER973">
        <f>IF($GQ973&gt;=31,INDEX($DK:$DK,$GP973+31),"")</f>
      </c>
      <c r="ES973">
        <f>IF($GQ973&gt;=32,INDEX($DK:$DK,$GP973+32),"")</f>
      </c>
      <c r="ET973">
        <f>IF($GQ973&gt;=33,INDEX($DK:$DK,$GP973+33),"")</f>
      </c>
      <c r="EU973">
        <f>IF($GQ973&gt;=34,INDEX($DK:$DK,$GP973+34),"")</f>
      </c>
      <c r="EV973">
        <f>IF($GQ973&gt;=35,INDEX($DK:$DK,$GP973+35),"")</f>
      </c>
      <c r="EW973">
        <f>IF($GQ973&gt;=36,INDEX($DK:$DK,$GP973+36),"")</f>
      </c>
      <c r="EX973">
        <f>IF($GQ973&gt;=37,INDEX($DK:$DK,$GP973+37),"")</f>
      </c>
      <c r="EY973">
        <f>IF($GQ973&gt;=38,INDEX($DK:$DK,$GP973+38),"")</f>
      </c>
      <c r="EZ973">
        <f>IF($GQ973&gt;=39,INDEX($DK:$DK,$GP973+39),"")</f>
      </c>
      <c r="FA973">
        <f>IF($GQ973&gt;=40,INDEX($DK:$DK,$GP973+40),"")</f>
      </c>
      <c r="FB973">
        <f>IF($GQ973&gt;=1,INDEX($DL:$DL,$GP973+1),"")</f>
      </c>
      <c r="FC973">
        <f>IF($GQ973&gt;=2,INDEX($DL:$DL,$GP973+2),"")</f>
      </c>
      <c r="FD973">
        <f>IF($GQ973&gt;=3,INDEX($DL:$DL,$GP973+3),"")</f>
      </c>
      <c r="FE973">
        <f>IF($GQ973&gt;=4,INDEX($DL:$DL,$GP973+4),"")</f>
      </c>
      <c r="FF973">
        <f>IF($GQ973&gt;=5,INDEX($DL:$DL,$GP973+5),"")</f>
      </c>
      <c r="FG973">
        <f>IF($GQ973&gt;=6,INDEX($DL:$DL,$GP973+6),"")</f>
      </c>
      <c r="FH973">
        <f>IF($GQ973&gt;=7,INDEX($DL:$DL,$GP973+7),"")</f>
      </c>
      <c r="FI973">
        <f>IF($GQ973&gt;=8,INDEX($DL:$DL,$GP973+8),"")</f>
      </c>
      <c r="FJ973">
        <f>IF($GQ973&gt;=9,INDEX($DL:$DL,$GP973+9),"")</f>
      </c>
      <c r="FK973">
        <f>IF($GQ973&gt;=10,INDEX($DL:$DL,$GP973+10),"")</f>
      </c>
      <c r="FL973">
        <f>IF($GQ973&gt;=11,INDEX($DL:$DL,$GP973+11),"")</f>
      </c>
      <c r="FM973">
        <f>IF($GQ973&gt;=12,INDEX($DL:$DL,$GP973+12),"")</f>
      </c>
      <c r="FN973">
        <f>IF($GQ973&gt;=13,INDEX($DL:$DL,$GP973+13),"")</f>
      </c>
      <c r="FO973">
        <f>IF($GQ973&gt;=14,INDEX($DL:$DL,$GP973+14),"")</f>
      </c>
      <c r="FP973">
        <f>IF($GQ973&gt;=15,INDEX($DL:$DL,$GP973+15),"")</f>
      </c>
      <c r="FQ973">
        <f>IF($GQ973&gt;=16,INDEX($DL:$DL,$GP973+16),"")</f>
      </c>
      <c r="FR973">
        <f>IF($GQ973&gt;=17,INDEX($DL:$DL,$GP973+17),"")</f>
      </c>
      <c r="FS973">
        <f>IF($GQ973&gt;=18,INDEX($DL:$DL,$GP973+18),"")</f>
      </c>
      <c r="FT973">
        <f>IF($GQ973&gt;=19,INDEX($DL:$DL,$GP973+19),"")</f>
      </c>
      <c r="FU973">
        <f>IF($GQ973&gt;=20,INDEX($DL:$DL,$GP973+20),"")</f>
      </c>
      <c r="FV973">
        <f>IF($GQ973&gt;=21,INDEX($DL:$DL,$GP973+21),"")</f>
      </c>
      <c r="FW973">
        <f>IF($GQ973&gt;=22,INDEX($DL:$DL,$GP973+22),"")</f>
      </c>
      <c r="FX973">
        <f>IF($GQ973&gt;=23,INDEX($DL:$DL,$GP973+23),"")</f>
      </c>
      <c r="FY973">
        <f>IF($GQ973&gt;=24,INDEX($DL:$DL,$GP973+24),"")</f>
      </c>
      <c r="FZ973">
        <f>IF($GQ973&gt;=25,INDEX($DL:$DL,$GP973+25),"")</f>
      </c>
      <c r="GA973">
        <f>IF($GQ973&gt;=26,INDEX($DL:$DL,$GP973+26),"")</f>
      </c>
      <c r="GB973">
        <f>IF($GQ973&gt;=27,INDEX($DL:$DL,$GP973+27),"")</f>
      </c>
      <c r="GC973">
        <f>IF($GQ973&gt;=28,INDEX($DL:$DL,$GP973+28),"")</f>
      </c>
      <c r="GD973">
        <f>IF($GQ973&gt;=29,INDEX($DL:$DL,$GP973+29),"")</f>
      </c>
      <c r="GE973">
        <f>IF($GQ973&gt;=30,INDEX($DL:$DL,$GP973+30),"")</f>
      </c>
      <c r="GF973">
        <f>IF($GQ973&gt;=31,INDEX($DL:$DL,$GP973+31),"")</f>
      </c>
      <c r="GG973">
        <f>IF($GQ973&gt;=32,INDEX($DL:$DL,$GP973+32),"")</f>
      </c>
      <c r="GH973">
        <f>IF($GQ973&gt;=33,INDEX($DL:$DL,$GP973+33),"")</f>
      </c>
      <c r="GI973">
        <f>IF($GQ973&gt;=34,INDEX($DL:$DL,$GP973+34),"")</f>
      </c>
      <c r="GJ973">
        <f>IF($GQ973&gt;=35,INDEX($DL:$DL,$GP973+35),"")</f>
      </c>
      <c r="GK973">
        <f>IF($GQ973&gt;=36,INDEX($DL:$DL,$GP973+36),"")</f>
      </c>
      <c r="GL973">
        <f>IF($GQ973&gt;=37,INDEX($DL:$DL,$GP973+37),"")</f>
      </c>
      <c r="GM973">
        <f>IF($GQ973&gt;=38,INDEX($DL:$DL,$GP973+38),"")</f>
      </c>
      <c r="GN973">
        <f>IF($GQ973&gt;=39,INDEX($DL:$DL,$GP973+39),"")</f>
      </c>
      <c r="GO973">
        <f>IF($GQ973&gt;=40,INDEX($DL:$DL,$GP973+40),"")</f>
      </c>
      <c r="GP973">
        <f>IFERROR(MATCH($DJ973,$DK$2:$DK$148,0)+1,0)</f>
      </c>
      <c r="GQ973">
        <f>IFERROR(INDEX($DM$2:$DM$148,MATCH($DJ973,$DK$2:$DK$148,0)),0)</f>
      </c>
      <c r="GR973">
        <f>IFERROR(MATCH($L973,$DN$973:$FA$973,0),0)</f>
      </c>
      <c r="GS973">
        <f>IF($GR973&gt;0,INDEX($FB$973:$GO$973,$GR973),"")</f>
      </c>
      <c r="GV973">
        <f>IF($JE973&gt;=1,INDEX($GT:$GT,$JD973+1),"")</f>
      </c>
      <c r="GW973">
        <f>IF($JE973&gt;=2,INDEX($GT:$GT,$JD973+2),"")</f>
      </c>
      <c r="GX973">
        <f>IF($JE973&gt;=3,INDEX($GT:$GT,$JD973+3),"")</f>
      </c>
      <c r="GY973">
        <f>IF($JE973&gt;=4,INDEX($GT:$GT,$JD973+4),"")</f>
      </c>
      <c r="GZ973">
        <f>IF($JE973&gt;=5,INDEX($GT:$GT,$JD973+5),"")</f>
      </c>
      <c r="HA973">
        <f>IF($JE973&gt;=6,INDEX($GT:$GT,$JD973+6),"")</f>
      </c>
      <c r="HB973">
        <f>IF($JE973&gt;=7,INDEX($GT:$GT,$JD973+7),"")</f>
      </c>
      <c r="HC973">
        <f>IF($JE973&gt;=8,INDEX($GT:$GT,$JD973+8),"")</f>
      </c>
      <c r="HD973">
        <f>IF($JE973&gt;=9,INDEX($GT:$GT,$JD973+9),"")</f>
      </c>
      <c r="HE973">
        <f>IF($JE973&gt;=10,INDEX($GT:$GT,$JD973+10),"")</f>
      </c>
      <c r="HF973">
        <f>IF($JE973&gt;=11,INDEX($GT:$GT,$JD973+11),"")</f>
      </c>
      <c r="HG973">
        <f>IF($JE973&gt;=12,INDEX($GT:$GT,$JD973+12),"")</f>
      </c>
      <c r="HH973">
        <f>IF($JE973&gt;=13,INDEX($GT:$GT,$JD973+13),"")</f>
      </c>
      <c r="HI973">
        <f>IF($JE973&gt;=14,INDEX($GT:$GT,$JD973+14),"")</f>
      </c>
      <c r="HJ973">
        <f>IF($JE973&gt;=15,INDEX($GT:$GT,$JD973+15),"")</f>
      </c>
      <c r="HK973">
        <f>IF($JE973&gt;=16,INDEX($GT:$GT,$JD973+16),"")</f>
      </c>
      <c r="HL973">
        <f>IF($JE973&gt;=17,INDEX($GT:$GT,$JD973+17),"")</f>
      </c>
      <c r="HM973">
        <f>IF($JE973&gt;=18,INDEX($GT:$GT,$JD973+18),"")</f>
      </c>
      <c r="HN973">
        <f>IF($JE973&gt;=19,INDEX($GT:$GT,$JD973+19),"")</f>
      </c>
      <c r="HO973">
        <f>IF($JE973&gt;=20,INDEX($GT:$GT,$JD973+20),"")</f>
      </c>
      <c r="HP973">
        <f>IF($JE973&gt;=21,INDEX($GT:$GT,$JD973+21),"")</f>
      </c>
      <c r="HQ973">
        <f>IF($JE973&gt;=22,INDEX($GT:$GT,$JD973+22),"")</f>
      </c>
      <c r="HR973">
        <f>IF($JE973&gt;=23,INDEX($GT:$GT,$JD973+23),"")</f>
      </c>
      <c r="HS973">
        <f>IF($JE973&gt;=24,INDEX($GT:$GT,$JD973+24),"")</f>
      </c>
      <c r="HT973">
        <f>IF($JE973&gt;=25,INDEX($GT:$GT,$JD973+25),"")</f>
      </c>
      <c r="HU973">
        <f>IF($JE973&gt;=26,INDEX($GT:$GT,$JD973+26),"")</f>
      </c>
      <c r="HV973">
        <f>IF($JE973&gt;=27,INDEX($GT:$GT,$JD973+27),"")</f>
      </c>
      <c r="HW973">
        <f>IF($JE973&gt;=28,INDEX($GT:$GT,$JD973+28),"")</f>
      </c>
      <c r="HX973">
        <f>IF($JE973&gt;=29,INDEX($GT:$GT,$JD973+29),"")</f>
      </c>
      <c r="HY973">
        <f>IF($JE973&gt;=30,INDEX($GT:$GT,$JD973+30),"")</f>
      </c>
      <c r="HZ973">
        <f>IF($JE973&gt;=31,INDEX($GT:$GT,$JD973+31),"")</f>
      </c>
      <c r="IA973">
        <f>IF($JE973&gt;=32,INDEX($GT:$GT,$JD973+32),"")</f>
      </c>
      <c r="IB973">
        <f>IF($JE973&gt;=33,INDEX($GT:$GT,$JD973+33),"")</f>
      </c>
      <c r="IC973">
        <f>IF($JE973&gt;=34,INDEX($GT:$GT,$JD973+34),"")</f>
      </c>
      <c r="ID973">
        <f>IF($JE973&gt;=35,INDEX($GT:$GT,$JD973+35),"")</f>
      </c>
      <c r="IE973">
        <f>IF($JE973&gt;=36,INDEX($GT:$GT,$JD973+36),"")</f>
      </c>
      <c r="IF973">
        <f>IF($JE973&gt;=37,INDEX($GT:$GT,$JD973+37),"")</f>
      </c>
      <c r="IG973">
        <f>IF($JE973&gt;=38,INDEX($GT:$GT,$JD973+38),"")</f>
      </c>
      <c r="IH973">
        <f>IF($JE973&gt;=39,INDEX($GT:$GT,$JD973+39),"")</f>
      </c>
      <c r="II973">
        <f>IF($JE973&gt;=40,INDEX($GT:$GT,$JD973+40),"")</f>
      </c>
      <c r="IJ973">
        <f>IF($JE973&gt;=41,INDEX($GT:$GT,$JD973+41),"")</f>
      </c>
      <c r="IK973">
        <f>IF($JE973&gt;=42,INDEX($GT:$GT,$JD973+42),"")</f>
      </c>
      <c r="IL973">
        <f>IF($JE973&gt;=43,INDEX($GT:$GT,$JD973+43),"")</f>
      </c>
      <c r="IM973">
        <f>IF($JE973&gt;=44,INDEX($GT:$GT,$JD973+44),"")</f>
      </c>
      <c r="IN973">
        <f>IF($JE973&gt;=45,INDEX($GT:$GT,$JD973+45),"")</f>
      </c>
      <c r="IO973">
        <f>IF($JE973&gt;=46,INDEX($GT:$GT,$JD973+46),"")</f>
      </c>
      <c r="IP973">
        <f>IF($JE973&gt;=47,INDEX($GT:$GT,$JD973+47),"")</f>
      </c>
      <c r="IQ973">
        <f>IF($JE973&gt;=48,INDEX($GT:$GT,$JD973+48),"")</f>
      </c>
      <c r="IR973">
        <f>IF($JE973&gt;=49,INDEX($GT:$GT,$JD973+49),"")</f>
      </c>
      <c r="IS973">
        <f>IF($JE973&gt;=50,INDEX($GT:$GT,$JD973+50),"")</f>
      </c>
      <c r="IT973">
        <f>IF($JE973&gt;=51,INDEX($GT:$GT,$JD973+51),"")</f>
      </c>
      <c r="IU973">
        <f>IF($JE973&gt;=52,INDEX($GT:$GT,$JD973+52),"")</f>
      </c>
      <c r="IV973">
        <f>IF($JE973&gt;=53,INDEX($GT:$GT,$JD973+53),"")</f>
      </c>
      <c r="IW973">
        <f>IF($JE973&gt;=54,INDEX($GT:$GT,$JD973+54),"")</f>
      </c>
      <c r="IX973">
        <f>IF($JE973&gt;=55,INDEX($GT:$GT,$JD973+55),"")</f>
      </c>
      <c r="IY973">
        <f>IF($JE973&gt;=56,INDEX($GT:$GT,$JD973+56),"")</f>
      </c>
      <c r="IZ973">
        <f>IF($JE973&gt;=57,INDEX($GT:$GT,$JD973+57),"")</f>
      </c>
      <c r="JA973">
        <f>IF($JE973&gt;=58,INDEX($GT:$GT,$JD973+58),"")</f>
      </c>
      <c r="JB973">
        <f>IF($JE973&gt;=59,INDEX($GT:$GT,$JD973+59),"")</f>
      </c>
      <c r="JC973">
        <f>IF($JE973&gt;=60,INDEX($GT:$GT,$JD973+60),"")</f>
      </c>
      <c r="JD973">
        <f>IFERROR(MATCH($GS973,$GT$2:$GT$322,0)+1,0)</f>
      </c>
      <c r="JE973">
        <f>IFERROR(INDEX($GU$2:$GU$322,MATCH($GS973,$GT$2:$GT$322,0)),0)</f>
      </c>
      <c r="JF973" t="s">
        <v>28</v>
      </c>
      <c r="JG973" t="s">
        <v>28</v>
      </c>
    </row>
    <row r="974" spans="1:267" x14ac:dyDescent="0.25">
      <c r="J974" s="1"/>
      <c r="K974" s="1"/>
      <c r="L974" s="1"/>
      <c r="M974" s="1"/>
      <c r="N974" s="1">
        <f>IFERROR(IF(FIND(" - ",$J974)&gt;0,MID($J974,FIND(" - ",$J974)+3,LEN($J974)),""),"")</f>
      </c>
      <c r="P974" s="1"/>
      <c r="S974" t="s">
        <v>28</v>
      </c>
      <c r="U974">
        <f>IF(OR($S974="",$T974=""),"",IFERROR($S974/$T974,0))</f>
      </c>
      <c r="V974">
        <f>IF($S974="","",
IF($K974="","",
IF(ISNUMBER(SEARCH("exempt",LOWER($K974))),0,
$S974*(VALUE(SUBSTITUTE($K974,"%",""))/100))))</f>
      </c>
      <c r="AB974">
        <f>IF($S974="","",
SUM($S974,$V974,$Z974,$W974,$Y974)-
IF($AA974="",0,VALUE($AA974)))</f>
      </c>
      <c r="AJ974" t="s">
        <v>1851</v>
      </c>
      <c r="AR974">
        <f>IFERROR(LEFT($J974,FIND(" - ",$J974)-1),$J974)</f>
      </c>
      <c r="AU974">
        <f>IF($CJ974&gt;=1,INDEX($AS:$AS,$CI974+1),"")</f>
      </c>
      <c r="AV974">
        <f>IF($CJ974&gt;=2,INDEX($AS:$AS,$CI974+2),"")</f>
      </c>
      <c r="AW974">
        <f>IF($CJ974&gt;=3,INDEX($AS:$AS,$CI974+3),"")</f>
      </c>
      <c r="AX974">
        <f>IF($CJ974&gt;=4,INDEX($AS:$AS,$CI974+4),"")</f>
      </c>
      <c r="AY974">
        <f>IF($CJ974&gt;=5,INDEX($AS:$AS,$CI974+5),"")</f>
      </c>
      <c r="AZ974">
        <f>IF($CJ974&gt;=6,INDEX($AS:$AS,$CI974+6),"")</f>
      </c>
      <c r="BA974">
        <f>IF($CJ974&gt;=7,INDEX($AS:$AS,$CI974+7),"")</f>
      </c>
      <c r="BB974">
        <f>IF($CJ974&gt;=8,INDEX($AS:$AS,$CI974+8),"")</f>
      </c>
      <c r="BC974">
        <f>IF($CJ974&gt;=9,INDEX($AS:$AS,$CI974+9),"")</f>
      </c>
      <c r="BD974">
        <f>IF($CJ974&gt;=10,INDEX($AS:$AS,$CI974+10),"")</f>
      </c>
      <c r="BE974">
        <f>IF($CJ974&gt;=11,INDEX($AS:$AS,$CI974+11),"")</f>
      </c>
      <c r="BF974">
        <f>IF($CJ974&gt;=12,INDEX($AS:$AS,$CI974+12),"")</f>
      </c>
      <c r="BG974">
        <f>IF($CJ974&gt;=13,INDEX($AS:$AS,$CI974+13),"")</f>
      </c>
      <c r="BH974">
        <f>IF($CJ974&gt;=14,INDEX($AS:$AS,$CI974+14),"")</f>
      </c>
      <c r="BI974">
        <f>IF($CJ974&gt;=15,INDEX($AS:$AS,$CI974+15),"")</f>
      </c>
      <c r="BJ974">
        <f>IF($CJ974&gt;=16,INDEX($AS:$AS,$CI974+16),"")</f>
      </c>
      <c r="BK974">
        <f>IF($CJ974&gt;=17,INDEX($AS:$AS,$CI974+17),"")</f>
      </c>
      <c r="BL974">
        <f>IF($CJ974&gt;=18,INDEX($AS:$AS,$CI974+18),"")</f>
      </c>
      <c r="BM974">
        <f>IF($CJ974&gt;=19,INDEX($AS:$AS,$CI974+19),"")</f>
      </c>
      <c r="BN974">
        <f>IF($CJ974&gt;=20,INDEX($AS:$AS,$CI974+20),"")</f>
      </c>
      <c r="BO974">
        <f>IF($CJ974&gt;=21,INDEX($AS:$AS,$CI974+21),"")</f>
      </c>
      <c r="BP974">
        <f>IF($CJ974&gt;=22,INDEX($AS:$AS,$CI974+22),"")</f>
      </c>
      <c r="BQ974">
        <f>IF($CJ974&gt;=23,INDEX($AS:$AS,$CI974+23),"")</f>
      </c>
      <c r="BR974">
        <f>IF($CJ974&gt;=24,INDEX($AS:$AS,$CI974+24),"")</f>
      </c>
      <c r="BS974">
        <f>IF($CJ974&gt;=25,INDEX($AS:$AS,$CI974+25),"")</f>
      </c>
      <c r="BT974">
        <f>IF($CJ974&gt;=26,INDEX($AS:$AS,$CI974+26),"")</f>
      </c>
      <c r="BU974">
        <f>IF($CJ974&gt;=27,INDEX($AS:$AS,$CI974+27),"")</f>
      </c>
      <c r="BV974">
        <f>IF($CJ974&gt;=28,INDEX($AS:$AS,$CI974+28),"")</f>
      </c>
      <c r="BW974">
        <f>IF($CJ974&gt;=29,INDEX($AS:$AS,$CI974+29),"")</f>
      </c>
      <c r="BX974">
        <f>IF($CJ974&gt;=30,INDEX($AS:$AS,$CI974+30),"")</f>
      </c>
      <c r="BY974">
        <f>IF($CJ974&gt;=31,INDEX($AS:$AS,$CI974+31),"")</f>
      </c>
      <c r="BZ974">
        <f>IF($CJ974&gt;=32,INDEX($AS:$AS,$CI974+32),"")</f>
      </c>
      <c r="CA974">
        <f>IF($CJ974&gt;=33,INDEX($AS:$AS,$CI974+33),"")</f>
      </c>
      <c r="CB974">
        <f>IF($CJ974&gt;=34,INDEX($AS:$AS,$CI974+34),"")</f>
      </c>
      <c r="CC974">
        <f>IF($CJ974&gt;=35,INDEX($AS:$AS,$CI974+35),"")</f>
      </c>
      <c r="CD974">
        <f>IF($CJ974&gt;=36,INDEX($AS:$AS,$CI974+36),"")</f>
      </c>
      <c r="CE974">
        <f>IF($CJ974&gt;=37,INDEX($AS:$AS,$CI974+37),"")</f>
      </c>
      <c r="CF974">
        <f>IF($CJ974&gt;=38,INDEX($AS:$AS,$CI974+38),"")</f>
      </c>
      <c r="CG974">
        <f>IF($CJ974&gt;=39,INDEX($AS:$AS,$CI974+39),"")</f>
      </c>
      <c r="CH974">
        <f>IF($CJ974&gt;=40,INDEX($AS:$AS,$CI974+40),"")</f>
      </c>
      <c r="CI974">
        <f>IFERROR(MATCH($AR974,$AS$2:$AS$133,0)+1,0)</f>
      </c>
      <c r="CJ974">
        <f>IFERROR(INDEX($AT$2:$AT$133,MATCH($AR974,$AS$2:$AS$133,0)),0)</f>
      </c>
      <c r="CK974">
        <f>IFERROR(LEFT($O974,FIND(" - ",$O974)-1),$O974)</f>
      </c>
      <c r="CL974" t="s">
        <v>1852</v>
      </c>
      <c r="CM974">
        <v>1</v>
      </c>
      <c r="CN974">
        <f>IF($DI974&gt;=1,INDEX($CL:$CL,$DH974+1),"")</f>
      </c>
      <c r="CO974">
        <f>IF($DI974&gt;=2,INDEX($CL:$CL,$DH974+2),"")</f>
      </c>
      <c r="CP974">
        <f>IF($DI974&gt;=3,INDEX($CL:$CL,$DH974+3),"")</f>
      </c>
      <c r="CQ974">
        <f>IF($DI974&gt;=4,INDEX($CL:$CL,$DH974+4),"")</f>
      </c>
      <c r="CR974">
        <f>IF($DI974&gt;=5,INDEX($CL:$CL,$DH974+5),"")</f>
      </c>
      <c r="CS974">
        <f>IF($DI974&gt;=6,INDEX($CL:$CL,$DH974+6),"")</f>
      </c>
      <c r="CT974">
        <f>IF($DI974&gt;=7,INDEX($CL:$CL,$DH974+7),"")</f>
      </c>
      <c r="CU974">
        <f>IF($DI974&gt;=8,INDEX($CL:$CL,$DH974+8),"")</f>
      </c>
      <c r="CV974">
        <f>IF($DI974&gt;=9,INDEX($CL:$CL,$DH974+9),"")</f>
      </c>
      <c r="CW974">
        <f>IF($DI974&gt;=10,INDEX($CL:$CL,$DH974+10),"")</f>
      </c>
      <c r="CX974">
        <f>IF($DI974&gt;=11,INDEX($CL:$CL,$DH974+11),"")</f>
      </c>
      <c r="CY974">
        <f>IF($DI974&gt;=12,INDEX($CL:$CL,$DH974+12),"")</f>
      </c>
      <c r="CZ974">
        <f>IF($DI974&gt;=13,INDEX($CL:$CL,$DH974+13),"")</f>
      </c>
      <c r="DA974">
        <f>IF($DI974&gt;=14,INDEX($CL:$CL,$DH974+14),"")</f>
      </c>
      <c r="DB974">
        <f>IF($DI974&gt;=15,INDEX($CL:$CL,$DH974+15),"")</f>
      </c>
      <c r="DC974">
        <f>IF($DI974&gt;=16,INDEX($CL:$CL,$DH974+16),"")</f>
      </c>
      <c r="DD974">
        <f>IF($DI974&gt;=17,INDEX($CL:$CL,$DH974+17),"")</f>
      </c>
      <c r="DE974">
        <f>IF($DI974&gt;=18,INDEX($CL:$CL,$DH974+18),"")</f>
      </c>
      <c r="DF974">
        <f>IF($DI974&gt;=19,INDEX($CL:$CL,$DH974+19),"")</f>
      </c>
      <c r="DG974">
        <f>IF($DI974&gt;=20,INDEX($CL:$CL,$DH974+20),"")</f>
      </c>
      <c r="DH974">
        <f>IFERROR(MATCH($CK974,$CL$2:$CL$1558,0)+1,0)</f>
      </c>
      <c r="DI974">
        <f>IFERROR(INDEX($CM$2:$CM$1558,MATCH($CK974,$CL$2:$CL$1558,0)),0)</f>
      </c>
      <c r="DJ974">
        <f>IFERROR(INDEX($AQ:$AQ,MATCH($K974,$AP:$AP,0))&amp;"","")</f>
      </c>
      <c r="DN974">
        <f>IF($GQ974&gt;=1,INDEX($DK:$DK,$GP974+1),"")</f>
      </c>
      <c r="DO974">
        <f>IF($GQ974&gt;=2,INDEX($DK:$DK,$GP974+2),"")</f>
      </c>
      <c r="DP974">
        <f>IF($GQ974&gt;=3,INDEX($DK:$DK,$GP974+3),"")</f>
      </c>
      <c r="DQ974">
        <f>IF($GQ974&gt;=4,INDEX($DK:$DK,$GP974+4),"")</f>
      </c>
      <c r="DR974">
        <f>IF($GQ974&gt;=5,INDEX($DK:$DK,$GP974+5),"")</f>
      </c>
      <c r="DS974">
        <f>IF($GQ974&gt;=6,INDEX($DK:$DK,$GP974+6),"")</f>
      </c>
      <c r="DT974">
        <f>IF($GQ974&gt;=7,INDEX($DK:$DK,$GP974+7),"")</f>
      </c>
      <c r="DU974">
        <f>IF($GQ974&gt;=8,INDEX($DK:$DK,$GP974+8),"")</f>
      </c>
      <c r="DV974">
        <f>IF($GQ974&gt;=9,INDEX($DK:$DK,$GP974+9),"")</f>
      </c>
      <c r="DW974">
        <f>IF($GQ974&gt;=10,INDEX($DK:$DK,$GP974+10),"")</f>
      </c>
      <c r="DX974">
        <f>IF($GQ974&gt;=11,INDEX($DK:$DK,$GP974+11),"")</f>
      </c>
      <c r="DY974">
        <f>IF($GQ974&gt;=12,INDEX($DK:$DK,$GP974+12),"")</f>
      </c>
      <c r="DZ974">
        <f>IF($GQ974&gt;=13,INDEX($DK:$DK,$GP974+13),"")</f>
      </c>
      <c r="EA974">
        <f>IF($GQ974&gt;=14,INDEX($DK:$DK,$GP974+14),"")</f>
      </c>
      <c r="EB974">
        <f>IF($GQ974&gt;=15,INDEX($DK:$DK,$GP974+15),"")</f>
      </c>
      <c r="EC974">
        <f>IF($GQ974&gt;=16,INDEX($DK:$DK,$GP974+16),"")</f>
      </c>
      <c r="ED974">
        <f>IF($GQ974&gt;=17,INDEX($DK:$DK,$GP974+17),"")</f>
      </c>
      <c r="EE974">
        <f>IF($GQ974&gt;=18,INDEX($DK:$DK,$GP974+18),"")</f>
      </c>
      <c r="EF974">
        <f>IF($GQ974&gt;=19,INDEX($DK:$DK,$GP974+19),"")</f>
      </c>
      <c r="EG974">
        <f>IF($GQ974&gt;=20,INDEX($DK:$DK,$GP974+20),"")</f>
      </c>
      <c r="EH974">
        <f>IF($GQ974&gt;=21,INDEX($DK:$DK,$GP974+21),"")</f>
      </c>
      <c r="EI974">
        <f>IF($GQ974&gt;=22,INDEX($DK:$DK,$GP974+22),"")</f>
      </c>
      <c r="EJ974">
        <f>IF($GQ974&gt;=23,INDEX($DK:$DK,$GP974+23),"")</f>
      </c>
      <c r="EK974">
        <f>IF($GQ974&gt;=24,INDEX($DK:$DK,$GP974+24),"")</f>
      </c>
      <c r="EL974">
        <f>IF($GQ974&gt;=25,INDEX($DK:$DK,$GP974+25),"")</f>
      </c>
      <c r="EM974">
        <f>IF($GQ974&gt;=26,INDEX($DK:$DK,$GP974+26),"")</f>
      </c>
      <c r="EN974">
        <f>IF($GQ974&gt;=27,INDEX($DK:$DK,$GP974+27),"")</f>
      </c>
      <c r="EO974">
        <f>IF($GQ974&gt;=28,INDEX($DK:$DK,$GP974+28),"")</f>
      </c>
      <c r="EP974">
        <f>IF($GQ974&gt;=29,INDEX($DK:$DK,$GP974+29),"")</f>
      </c>
      <c r="EQ974">
        <f>IF($GQ974&gt;=30,INDEX($DK:$DK,$GP974+30),"")</f>
      </c>
      <c r="ER974">
        <f>IF($GQ974&gt;=31,INDEX($DK:$DK,$GP974+31),"")</f>
      </c>
      <c r="ES974">
        <f>IF($GQ974&gt;=32,INDEX($DK:$DK,$GP974+32),"")</f>
      </c>
      <c r="ET974">
        <f>IF($GQ974&gt;=33,INDEX($DK:$DK,$GP974+33),"")</f>
      </c>
      <c r="EU974">
        <f>IF($GQ974&gt;=34,INDEX($DK:$DK,$GP974+34),"")</f>
      </c>
      <c r="EV974">
        <f>IF($GQ974&gt;=35,INDEX($DK:$DK,$GP974+35),"")</f>
      </c>
      <c r="EW974">
        <f>IF($GQ974&gt;=36,INDEX($DK:$DK,$GP974+36),"")</f>
      </c>
      <c r="EX974">
        <f>IF($GQ974&gt;=37,INDEX($DK:$DK,$GP974+37),"")</f>
      </c>
      <c r="EY974">
        <f>IF($GQ974&gt;=38,INDEX($DK:$DK,$GP974+38),"")</f>
      </c>
      <c r="EZ974">
        <f>IF($GQ974&gt;=39,INDEX($DK:$DK,$GP974+39),"")</f>
      </c>
      <c r="FA974">
        <f>IF($GQ974&gt;=40,INDEX($DK:$DK,$GP974+40),"")</f>
      </c>
      <c r="FB974">
        <f>IF($GQ974&gt;=1,INDEX($DL:$DL,$GP974+1),"")</f>
      </c>
      <c r="FC974">
        <f>IF($GQ974&gt;=2,INDEX($DL:$DL,$GP974+2),"")</f>
      </c>
      <c r="FD974">
        <f>IF($GQ974&gt;=3,INDEX($DL:$DL,$GP974+3),"")</f>
      </c>
      <c r="FE974">
        <f>IF($GQ974&gt;=4,INDEX($DL:$DL,$GP974+4),"")</f>
      </c>
      <c r="FF974">
        <f>IF($GQ974&gt;=5,INDEX($DL:$DL,$GP974+5),"")</f>
      </c>
      <c r="FG974">
        <f>IF($GQ974&gt;=6,INDEX($DL:$DL,$GP974+6),"")</f>
      </c>
      <c r="FH974">
        <f>IF($GQ974&gt;=7,INDEX($DL:$DL,$GP974+7),"")</f>
      </c>
      <c r="FI974">
        <f>IF($GQ974&gt;=8,INDEX($DL:$DL,$GP974+8),"")</f>
      </c>
      <c r="FJ974">
        <f>IF($GQ974&gt;=9,INDEX($DL:$DL,$GP974+9),"")</f>
      </c>
      <c r="FK974">
        <f>IF($GQ974&gt;=10,INDEX($DL:$DL,$GP974+10),"")</f>
      </c>
      <c r="FL974">
        <f>IF($GQ974&gt;=11,INDEX($DL:$DL,$GP974+11),"")</f>
      </c>
      <c r="FM974">
        <f>IF($GQ974&gt;=12,INDEX($DL:$DL,$GP974+12),"")</f>
      </c>
      <c r="FN974">
        <f>IF($GQ974&gt;=13,INDEX($DL:$DL,$GP974+13),"")</f>
      </c>
      <c r="FO974">
        <f>IF($GQ974&gt;=14,INDEX($DL:$DL,$GP974+14),"")</f>
      </c>
      <c r="FP974">
        <f>IF($GQ974&gt;=15,INDEX($DL:$DL,$GP974+15),"")</f>
      </c>
      <c r="FQ974">
        <f>IF($GQ974&gt;=16,INDEX($DL:$DL,$GP974+16),"")</f>
      </c>
      <c r="FR974">
        <f>IF($GQ974&gt;=17,INDEX($DL:$DL,$GP974+17),"")</f>
      </c>
      <c r="FS974">
        <f>IF($GQ974&gt;=18,INDEX($DL:$DL,$GP974+18),"")</f>
      </c>
      <c r="FT974">
        <f>IF($GQ974&gt;=19,INDEX($DL:$DL,$GP974+19),"")</f>
      </c>
      <c r="FU974">
        <f>IF($GQ974&gt;=20,INDEX($DL:$DL,$GP974+20),"")</f>
      </c>
      <c r="FV974">
        <f>IF($GQ974&gt;=21,INDEX($DL:$DL,$GP974+21),"")</f>
      </c>
      <c r="FW974">
        <f>IF($GQ974&gt;=22,INDEX($DL:$DL,$GP974+22),"")</f>
      </c>
      <c r="FX974">
        <f>IF($GQ974&gt;=23,INDEX($DL:$DL,$GP974+23),"")</f>
      </c>
      <c r="FY974">
        <f>IF($GQ974&gt;=24,INDEX($DL:$DL,$GP974+24),"")</f>
      </c>
      <c r="FZ974">
        <f>IF($GQ974&gt;=25,INDEX($DL:$DL,$GP974+25),"")</f>
      </c>
      <c r="GA974">
        <f>IF($GQ974&gt;=26,INDEX($DL:$DL,$GP974+26),"")</f>
      </c>
      <c r="GB974">
        <f>IF($GQ974&gt;=27,INDEX($DL:$DL,$GP974+27),"")</f>
      </c>
      <c r="GC974">
        <f>IF($GQ974&gt;=28,INDEX($DL:$DL,$GP974+28),"")</f>
      </c>
      <c r="GD974">
        <f>IF($GQ974&gt;=29,INDEX($DL:$DL,$GP974+29),"")</f>
      </c>
      <c r="GE974">
        <f>IF($GQ974&gt;=30,INDEX($DL:$DL,$GP974+30),"")</f>
      </c>
      <c r="GF974">
        <f>IF($GQ974&gt;=31,INDEX($DL:$DL,$GP974+31),"")</f>
      </c>
      <c r="GG974">
        <f>IF($GQ974&gt;=32,INDEX($DL:$DL,$GP974+32),"")</f>
      </c>
      <c r="GH974">
        <f>IF($GQ974&gt;=33,INDEX($DL:$DL,$GP974+33),"")</f>
      </c>
      <c r="GI974">
        <f>IF($GQ974&gt;=34,INDEX($DL:$DL,$GP974+34),"")</f>
      </c>
      <c r="GJ974">
        <f>IF($GQ974&gt;=35,INDEX($DL:$DL,$GP974+35),"")</f>
      </c>
      <c r="GK974">
        <f>IF($GQ974&gt;=36,INDEX($DL:$DL,$GP974+36),"")</f>
      </c>
      <c r="GL974">
        <f>IF($GQ974&gt;=37,INDEX($DL:$DL,$GP974+37),"")</f>
      </c>
      <c r="GM974">
        <f>IF($GQ974&gt;=38,INDEX($DL:$DL,$GP974+38),"")</f>
      </c>
      <c r="GN974">
        <f>IF($GQ974&gt;=39,INDEX($DL:$DL,$GP974+39),"")</f>
      </c>
      <c r="GO974">
        <f>IF($GQ974&gt;=40,INDEX($DL:$DL,$GP974+40),"")</f>
      </c>
      <c r="GP974">
        <f>IFERROR(MATCH($DJ974,$DK$2:$DK$148,0)+1,0)</f>
      </c>
      <c r="GQ974">
        <f>IFERROR(INDEX($DM$2:$DM$148,MATCH($DJ974,$DK$2:$DK$148,0)),0)</f>
      </c>
      <c r="GR974">
        <f>IFERROR(MATCH($L974,$DN$974:$FA$974,0),0)</f>
      </c>
      <c r="GS974">
        <f>IF($GR974&gt;0,INDEX($FB$974:$GO$974,$GR974),"")</f>
      </c>
      <c r="GV974">
        <f>IF($JE974&gt;=1,INDEX($GT:$GT,$JD974+1),"")</f>
      </c>
      <c r="GW974">
        <f>IF($JE974&gt;=2,INDEX($GT:$GT,$JD974+2),"")</f>
      </c>
      <c r="GX974">
        <f>IF($JE974&gt;=3,INDEX($GT:$GT,$JD974+3),"")</f>
      </c>
      <c r="GY974">
        <f>IF($JE974&gt;=4,INDEX($GT:$GT,$JD974+4),"")</f>
      </c>
      <c r="GZ974">
        <f>IF($JE974&gt;=5,INDEX($GT:$GT,$JD974+5),"")</f>
      </c>
      <c r="HA974">
        <f>IF($JE974&gt;=6,INDEX($GT:$GT,$JD974+6),"")</f>
      </c>
      <c r="HB974">
        <f>IF($JE974&gt;=7,INDEX($GT:$GT,$JD974+7),"")</f>
      </c>
      <c r="HC974">
        <f>IF($JE974&gt;=8,INDEX($GT:$GT,$JD974+8),"")</f>
      </c>
      <c r="HD974">
        <f>IF($JE974&gt;=9,INDEX($GT:$GT,$JD974+9),"")</f>
      </c>
      <c r="HE974">
        <f>IF($JE974&gt;=10,INDEX($GT:$GT,$JD974+10),"")</f>
      </c>
      <c r="HF974">
        <f>IF($JE974&gt;=11,INDEX($GT:$GT,$JD974+11),"")</f>
      </c>
      <c r="HG974">
        <f>IF($JE974&gt;=12,INDEX($GT:$GT,$JD974+12),"")</f>
      </c>
      <c r="HH974">
        <f>IF($JE974&gt;=13,INDEX($GT:$GT,$JD974+13),"")</f>
      </c>
      <c r="HI974">
        <f>IF($JE974&gt;=14,INDEX($GT:$GT,$JD974+14),"")</f>
      </c>
      <c r="HJ974">
        <f>IF($JE974&gt;=15,INDEX($GT:$GT,$JD974+15),"")</f>
      </c>
      <c r="HK974">
        <f>IF($JE974&gt;=16,INDEX($GT:$GT,$JD974+16),"")</f>
      </c>
      <c r="HL974">
        <f>IF($JE974&gt;=17,INDEX($GT:$GT,$JD974+17),"")</f>
      </c>
      <c r="HM974">
        <f>IF($JE974&gt;=18,INDEX($GT:$GT,$JD974+18),"")</f>
      </c>
      <c r="HN974">
        <f>IF($JE974&gt;=19,INDEX($GT:$GT,$JD974+19),"")</f>
      </c>
      <c r="HO974">
        <f>IF($JE974&gt;=20,INDEX($GT:$GT,$JD974+20),"")</f>
      </c>
      <c r="HP974">
        <f>IF($JE974&gt;=21,INDEX($GT:$GT,$JD974+21),"")</f>
      </c>
      <c r="HQ974">
        <f>IF($JE974&gt;=22,INDEX($GT:$GT,$JD974+22),"")</f>
      </c>
      <c r="HR974">
        <f>IF($JE974&gt;=23,INDEX($GT:$GT,$JD974+23),"")</f>
      </c>
      <c r="HS974">
        <f>IF($JE974&gt;=24,INDEX($GT:$GT,$JD974+24),"")</f>
      </c>
      <c r="HT974">
        <f>IF($JE974&gt;=25,INDEX($GT:$GT,$JD974+25),"")</f>
      </c>
      <c r="HU974">
        <f>IF($JE974&gt;=26,INDEX($GT:$GT,$JD974+26),"")</f>
      </c>
      <c r="HV974">
        <f>IF($JE974&gt;=27,INDEX($GT:$GT,$JD974+27),"")</f>
      </c>
      <c r="HW974">
        <f>IF($JE974&gt;=28,INDEX($GT:$GT,$JD974+28),"")</f>
      </c>
      <c r="HX974">
        <f>IF($JE974&gt;=29,INDEX($GT:$GT,$JD974+29),"")</f>
      </c>
      <c r="HY974">
        <f>IF($JE974&gt;=30,INDEX($GT:$GT,$JD974+30),"")</f>
      </c>
      <c r="HZ974">
        <f>IF($JE974&gt;=31,INDEX($GT:$GT,$JD974+31),"")</f>
      </c>
      <c r="IA974">
        <f>IF($JE974&gt;=32,INDEX($GT:$GT,$JD974+32),"")</f>
      </c>
      <c r="IB974">
        <f>IF($JE974&gt;=33,INDEX($GT:$GT,$JD974+33),"")</f>
      </c>
      <c r="IC974">
        <f>IF($JE974&gt;=34,INDEX($GT:$GT,$JD974+34),"")</f>
      </c>
      <c r="ID974">
        <f>IF($JE974&gt;=35,INDEX($GT:$GT,$JD974+35),"")</f>
      </c>
      <c r="IE974">
        <f>IF($JE974&gt;=36,INDEX($GT:$GT,$JD974+36),"")</f>
      </c>
      <c r="IF974">
        <f>IF($JE974&gt;=37,INDEX($GT:$GT,$JD974+37),"")</f>
      </c>
      <c r="IG974">
        <f>IF($JE974&gt;=38,INDEX($GT:$GT,$JD974+38),"")</f>
      </c>
      <c r="IH974">
        <f>IF($JE974&gt;=39,INDEX($GT:$GT,$JD974+39),"")</f>
      </c>
      <c r="II974">
        <f>IF($JE974&gt;=40,INDEX($GT:$GT,$JD974+40),"")</f>
      </c>
      <c r="IJ974">
        <f>IF($JE974&gt;=41,INDEX($GT:$GT,$JD974+41),"")</f>
      </c>
      <c r="IK974">
        <f>IF($JE974&gt;=42,INDEX($GT:$GT,$JD974+42),"")</f>
      </c>
      <c r="IL974">
        <f>IF($JE974&gt;=43,INDEX($GT:$GT,$JD974+43),"")</f>
      </c>
      <c r="IM974">
        <f>IF($JE974&gt;=44,INDEX($GT:$GT,$JD974+44),"")</f>
      </c>
      <c r="IN974">
        <f>IF($JE974&gt;=45,INDEX($GT:$GT,$JD974+45),"")</f>
      </c>
      <c r="IO974">
        <f>IF($JE974&gt;=46,INDEX($GT:$GT,$JD974+46),"")</f>
      </c>
      <c r="IP974">
        <f>IF($JE974&gt;=47,INDEX($GT:$GT,$JD974+47),"")</f>
      </c>
      <c r="IQ974">
        <f>IF($JE974&gt;=48,INDEX($GT:$GT,$JD974+48),"")</f>
      </c>
      <c r="IR974">
        <f>IF($JE974&gt;=49,INDEX($GT:$GT,$JD974+49),"")</f>
      </c>
      <c r="IS974">
        <f>IF($JE974&gt;=50,INDEX($GT:$GT,$JD974+50),"")</f>
      </c>
      <c r="IT974">
        <f>IF($JE974&gt;=51,INDEX($GT:$GT,$JD974+51),"")</f>
      </c>
      <c r="IU974">
        <f>IF($JE974&gt;=52,INDEX($GT:$GT,$JD974+52),"")</f>
      </c>
      <c r="IV974">
        <f>IF($JE974&gt;=53,INDEX($GT:$GT,$JD974+53),"")</f>
      </c>
      <c r="IW974">
        <f>IF($JE974&gt;=54,INDEX($GT:$GT,$JD974+54),"")</f>
      </c>
      <c r="IX974">
        <f>IF($JE974&gt;=55,INDEX($GT:$GT,$JD974+55),"")</f>
      </c>
      <c r="IY974">
        <f>IF($JE974&gt;=56,INDEX($GT:$GT,$JD974+56),"")</f>
      </c>
      <c r="IZ974">
        <f>IF($JE974&gt;=57,INDEX($GT:$GT,$JD974+57),"")</f>
      </c>
      <c r="JA974">
        <f>IF($JE974&gt;=58,INDEX($GT:$GT,$JD974+58),"")</f>
      </c>
      <c r="JB974">
        <f>IF($JE974&gt;=59,INDEX($GT:$GT,$JD974+59),"")</f>
      </c>
      <c r="JC974">
        <f>IF($JE974&gt;=60,INDEX($GT:$GT,$JD974+60),"")</f>
      </c>
      <c r="JD974">
        <f>IFERROR(MATCH($GS974,$GT$2:$GT$322,0)+1,0)</f>
      </c>
      <c r="JE974">
        <f>IFERROR(INDEX($GU$2:$GU$322,MATCH($GS974,$GT$2:$GT$322,0)),0)</f>
      </c>
      <c r="JF974" t="s">
        <v>28</v>
      </c>
      <c r="JG974" t="s">
        <v>28</v>
      </c>
    </row>
    <row r="975" spans="1:267" x14ac:dyDescent="0.25">
      <c r="J975" s="1"/>
      <c r="K975" s="1"/>
      <c r="L975" s="1"/>
      <c r="M975" s="1"/>
      <c r="N975" s="1">
        <f>IFERROR(IF(FIND(" - ",$J975)&gt;0,MID($J975,FIND(" - ",$J975)+3,LEN($J975)),""),"")</f>
      </c>
      <c r="P975" s="1"/>
      <c r="S975" t="s">
        <v>28</v>
      </c>
      <c r="U975">
        <f>IF(OR($S975="",$T975=""),"",IFERROR($S975/$T975,0))</f>
      </c>
      <c r="V975">
        <f>IF($S975="","",
IF($K975="","",
IF(ISNUMBER(SEARCH("exempt",LOWER($K975))),0,
$S975*(VALUE(SUBSTITUTE($K975,"%",""))/100))))</f>
      </c>
      <c r="AB975">
        <f>IF($S975="","",
SUM($S975,$V975,$Z975,$W975,$Y975)-
IF($AA975="",0,VALUE($AA975)))</f>
      </c>
      <c r="AJ975" t="s">
        <v>1853</v>
      </c>
      <c r="AR975">
        <f>IFERROR(LEFT($J975,FIND(" - ",$J975)-1),$J975)</f>
      </c>
      <c r="AU975">
        <f>IF($CJ975&gt;=1,INDEX($AS:$AS,$CI975+1),"")</f>
      </c>
      <c r="AV975">
        <f>IF($CJ975&gt;=2,INDEX($AS:$AS,$CI975+2),"")</f>
      </c>
      <c r="AW975">
        <f>IF($CJ975&gt;=3,INDEX($AS:$AS,$CI975+3),"")</f>
      </c>
      <c r="AX975">
        <f>IF($CJ975&gt;=4,INDEX($AS:$AS,$CI975+4),"")</f>
      </c>
      <c r="AY975">
        <f>IF($CJ975&gt;=5,INDEX($AS:$AS,$CI975+5),"")</f>
      </c>
      <c r="AZ975">
        <f>IF($CJ975&gt;=6,INDEX($AS:$AS,$CI975+6),"")</f>
      </c>
      <c r="BA975">
        <f>IF($CJ975&gt;=7,INDEX($AS:$AS,$CI975+7),"")</f>
      </c>
      <c r="BB975">
        <f>IF($CJ975&gt;=8,INDEX($AS:$AS,$CI975+8),"")</f>
      </c>
      <c r="BC975">
        <f>IF($CJ975&gt;=9,INDEX($AS:$AS,$CI975+9),"")</f>
      </c>
      <c r="BD975">
        <f>IF($CJ975&gt;=10,INDEX($AS:$AS,$CI975+10),"")</f>
      </c>
      <c r="BE975">
        <f>IF($CJ975&gt;=11,INDEX($AS:$AS,$CI975+11),"")</f>
      </c>
      <c r="BF975">
        <f>IF($CJ975&gt;=12,INDEX($AS:$AS,$CI975+12),"")</f>
      </c>
      <c r="BG975">
        <f>IF($CJ975&gt;=13,INDEX($AS:$AS,$CI975+13),"")</f>
      </c>
      <c r="BH975">
        <f>IF($CJ975&gt;=14,INDEX($AS:$AS,$CI975+14),"")</f>
      </c>
      <c r="BI975">
        <f>IF($CJ975&gt;=15,INDEX($AS:$AS,$CI975+15),"")</f>
      </c>
      <c r="BJ975">
        <f>IF($CJ975&gt;=16,INDEX($AS:$AS,$CI975+16),"")</f>
      </c>
      <c r="BK975">
        <f>IF($CJ975&gt;=17,INDEX($AS:$AS,$CI975+17),"")</f>
      </c>
      <c r="BL975">
        <f>IF($CJ975&gt;=18,INDEX($AS:$AS,$CI975+18),"")</f>
      </c>
      <c r="BM975">
        <f>IF($CJ975&gt;=19,INDEX($AS:$AS,$CI975+19),"")</f>
      </c>
      <c r="BN975">
        <f>IF($CJ975&gt;=20,INDEX($AS:$AS,$CI975+20),"")</f>
      </c>
      <c r="BO975">
        <f>IF($CJ975&gt;=21,INDEX($AS:$AS,$CI975+21),"")</f>
      </c>
      <c r="BP975">
        <f>IF($CJ975&gt;=22,INDEX($AS:$AS,$CI975+22),"")</f>
      </c>
      <c r="BQ975">
        <f>IF($CJ975&gt;=23,INDEX($AS:$AS,$CI975+23),"")</f>
      </c>
      <c r="BR975">
        <f>IF($CJ975&gt;=24,INDEX($AS:$AS,$CI975+24),"")</f>
      </c>
      <c r="BS975">
        <f>IF($CJ975&gt;=25,INDEX($AS:$AS,$CI975+25),"")</f>
      </c>
      <c r="BT975">
        <f>IF($CJ975&gt;=26,INDEX($AS:$AS,$CI975+26),"")</f>
      </c>
      <c r="BU975">
        <f>IF($CJ975&gt;=27,INDEX($AS:$AS,$CI975+27),"")</f>
      </c>
      <c r="BV975">
        <f>IF($CJ975&gt;=28,INDEX($AS:$AS,$CI975+28),"")</f>
      </c>
      <c r="BW975">
        <f>IF($CJ975&gt;=29,INDEX($AS:$AS,$CI975+29),"")</f>
      </c>
      <c r="BX975">
        <f>IF($CJ975&gt;=30,INDEX($AS:$AS,$CI975+30),"")</f>
      </c>
      <c r="BY975">
        <f>IF($CJ975&gt;=31,INDEX($AS:$AS,$CI975+31),"")</f>
      </c>
      <c r="BZ975">
        <f>IF($CJ975&gt;=32,INDEX($AS:$AS,$CI975+32),"")</f>
      </c>
      <c r="CA975">
        <f>IF($CJ975&gt;=33,INDEX($AS:$AS,$CI975+33),"")</f>
      </c>
      <c r="CB975">
        <f>IF($CJ975&gt;=34,INDEX($AS:$AS,$CI975+34),"")</f>
      </c>
      <c r="CC975">
        <f>IF($CJ975&gt;=35,INDEX($AS:$AS,$CI975+35),"")</f>
      </c>
      <c r="CD975">
        <f>IF($CJ975&gt;=36,INDEX($AS:$AS,$CI975+36),"")</f>
      </c>
      <c r="CE975">
        <f>IF($CJ975&gt;=37,INDEX($AS:$AS,$CI975+37),"")</f>
      </c>
      <c r="CF975">
        <f>IF($CJ975&gt;=38,INDEX($AS:$AS,$CI975+38),"")</f>
      </c>
      <c r="CG975">
        <f>IF($CJ975&gt;=39,INDEX($AS:$AS,$CI975+39),"")</f>
      </c>
      <c r="CH975">
        <f>IF($CJ975&gt;=40,INDEX($AS:$AS,$CI975+40),"")</f>
      </c>
      <c r="CI975">
        <f>IFERROR(MATCH($AR975,$AS$2:$AS$133,0)+1,0)</f>
      </c>
      <c r="CJ975">
        <f>IFERROR(INDEX($AT$2:$AT$133,MATCH($AR975,$AS$2:$AS$133,0)),0)</f>
      </c>
      <c r="CK975">
        <f>IFERROR(LEFT($O975,FIND(" - ",$O975)-1),$O975)</f>
      </c>
      <c r="CL975" t="s">
        <v>113</v>
      </c>
      <c r="CN975">
        <f>IF($DI975&gt;=1,INDEX($CL:$CL,$DH975+1),"")</f>
      </c>
      <c r="CO975">
        <f>IF($DI975&gt;=2,INDEX($CL:$CL,$DH975+2),"")</f>
      </c>
      <c r="CP975">
        <f>IF($DI975&gt;=3,INDEX($CL:$CL,$DH975+3),"")</f>
      </c>
      <c r="CQ975">
        <f>IF($DI975&gt;=4,INDEX($CL:$CL,$DH975+4),"")</f>
      </c>
      <c r="CR975">
        <f>IF($DI975&gt;=5,INDEX($CL:$CL,$DH975+5),"")</f>
      </c>
      <c r="CS975">
        <f>IF($DI975&gt;=6,INDEX($CL:$CL,$DH975+6),"")</f>
      </c>
      <c r="CT975">
        <f>IF($DI975&gt;=7,INDEX($CL:$CL,$DH975+7),"")</f>
      </c>
      <c r="CU975">
        <f>IF($DI975&gt;=8,INDEX($CL:$CL,$DH975+8),"")</f>
      </c>
      <c r="CV975">
        <f>IF($DI975&gt;=9,INDEX($CL:$CL,$DH975+9),"")</f>
      </c>
      <c r="CW975">
        <f>IF($DI975&gt;=10,INDEX($CL:$CL,$DH975+10),"")</f>
      </c>
      <c r="CX975">
        <f>IF($DI975&gt;=11,INDEX($CL:$CL,$DH975+11),"")</f>
      </c>
      <c r="CY975">
        <f>IF($DI975&gt;=12,INDEX($CL:$CL,$DH975+12),"")</f>
      </c>
      <c r="CZ975">
        <f>IF($DI975&gt;=13,INDEX($CL:$CL,$DH975+13),"")</f>
      </c>
      <c r="DA975">
        <f>IF($DI975&gt;=14,INDEX($CL:$CL,$DH975+14),"")</f>
      </c>
      <c r="DB975">
        <f>IF($DI975&gt;=15,INDEX($CL:$CL,$DH975+15),"")</f>
      </c>
      <c r="DC975">
        <f>IF($DI975&gt;=16,INDEX($CL:$CL,$DH975+16),"")</f>
      </c>
      <c r="DD975">
        <f>IF($DI975&gt;=17,INDEX($CL:$CL,$DH975+17),"")</f>
      </c>
      <c r="DE975">
        <f>IF($DI975&gt;=18,INDEX($CL:$CL,$DH975+18),"")</f>
      </c>
      <c r="DF975">
        <f>IF($DI975&gt;=19,INDEX($CL:$CL,$DH975+19),"")</f>
      </c>
      <c r="DG975">
        <f>IF($DI975&gt;=20,INDEX($CL:$CL,$DH975+20),"")</f>
      </c>
      <c r="DH975">
        <f>IFERROR(MATCH($CK975,$CL$2:$CL$1558,0)+1,0)</f>
      </c>
      <c r="DI975">
        <f>IFERROR(INDEX($CM$2:$CM$1558,MATCH($CK975,$CL$2:$CL$1558,0)),0)</f>
      </c>
      <c r="DJ975">
        <f>IFERROR(INDEX($AQ:$AQ,MATCH($K975,$AP:$AP,0))&amp;"","")</f>
      </c>
      <c r="DN975">
        <f>IF($GQ975&gt;=1,INDEX($DK:$DK,$GP975+1),"")</f>
      </c>
      <c r="DO975">
        <f>IF($GQ975&gt;=2,INDEX($DK:$DK,$GP975+2),"")</f>
      </c>
      <c r="DP975">
        <f>IF($GQ975&gt;=3,INDEX($DK:$DK,$GP975+3),"")</f>
      </c>
      <c r="DQ975">
        <f>IF($GQ975&gt;=4,INDEX($DK:$DK,$GP975+4),"")</f>
      </c>
      <c r="DR975">
        <f>IF($GQ975&gt;=5,INDEX($DK:$DK,$GP975+5),"")</f>
      </c>
      <c r="DS975">
        <f>IF($GQ975&gt;=6,INDEX($DK:$DK,$GP975+6),"")</f>
      </c>
      <c r="DT975">
        <f>IF($GQ975&gt;=7,INDEX($DK:$DK,$GP975+7),"")</f>
      </c>
      <c r="DU975">
        <f>IF($GQ975&gt;=8,INDEX($DK:$DK,$GP975+8),"")</f>
      </c>
      <c r="DV975">
        <f>IF($GQ975&gt;=9,INDEX($DK:$DK,$GP975+9),"")</f>
      </c>
      <c r="DW975">
        <f>IF($GQ975&gt;=10,INDEX($DK:$DK,$GP975+10),"")</f>
      </c>
      <c r="DX975">
        <f>IF($GQ975&gt;=11,INDEX($DK:$DK,$GP975+11),"")</f>
      </c>
      <c r="DY975">
        <f>IF($GQ975&gt;=12,INDEX($DK:$DK,$GP975+12),"")</f>
      </c>
      <c r="DZ975">
        <f>IF($GQ975&gt;=13,INDEX($DK:$DK,$GP975+13),"")</f>
      </c>
      <c r="EA975">
        <f>IF($GQ975&gt;=14,INDEX($DK:$DK,$GP975+14),"")</f>
      </c>
      <c r="EB975">
        <f>IF($GQ975&gt;=15,INDEX($DK:$DK,$GP975+15),"")</f>
      </c>
      <c r="EC975">
        <f>IF($GQ975&gt;=16,INDEX($DK:$DK,$GP975+16),"")</f>
      </c>
      <c r="ED975">
        <f>IF($GQ975&gt;=17,INDEX($DK:$DK,$GP975+17),"")</f>
      </c>
      <c r="EE975">
        <f>IF($GQ975&gt;=18,INDEX($DK:$DK,$GP975+18),"")</f>
      </c>
      <c r="EF975">
        <f>IF($GQ975&gt;=19,INDEX($DK:$DK,$GP975+19),"")</f>
      </c>
      <c r="EG975">
        <f>IF($GQ975&gt;=20,INDEX($DK:$DK,$GP975+20),"")</f>
      </c>
      <c r="EH975">
        <f>IF($GQ975&gt;=21,INDEX($DK:$DK,$GP975+21),"")</f>
      </c>
      <c r="EI975">
        <f>IF($GQ975&gt;=22,INDEX($DK:$DK,$GP975+22),"")</f>
      </c>
      <c r="EJ975">
        <f>IF($GQ975&gt;=23,INDEX($DK:$DK,$GP975+23),"")</f>
      </c>
      <c r="EK975">
        <f>IF($GQ975&gt;=24,INDEX($DK:$DK,$GP975+24),"")</f>
      </c>
      <c r="EL975">
        <f>IF($GQ975&gt;=25,INDEX($DK:$DK,$GP975+25),"")</f>
      </c>
      <c r="EM975">
        <f>IF($GQ975&gt;=26,INDEX($DK:$DK,$GP975+26),"")</f>
      </c>
      <c r="EN975">
        <f>IF($GQ975&gt;=27,INDEX($DK:$DK,$GP975+27),"")</f>
      </c>
      <c r="EO975">
        <f>IF($GQ975&gt;=28,INDEX($DK:$DK,$GP975+28),"")</f>
      </c>
      <c r="EP975">
        <f>IF($GQ975&gt;=29,INDEX($DK:$DK,$GP975+29),"")</f>
      </c>
      <c r="EQ975">
        <f>IF($GQ975&gt;=30,INDEX($DK:$DK,$GP975+30),"")</f>
      </c>
      <c r="ER975">
        <f>IF($GQ975&gt;=31,INDEX($DK:$DK,$GP975+31),"")</f>
      </c>
      <c r="ES975">
        <f>IF($GQ975&gt;=32,INDEX($DK:$DK,$GP975+32),"")</f>
      </c>
      <c r="ET975">
        <f>IF($GQ975&gt;=33,INDEX($DK:$DK,$GP975+33),"")</f>
      </c>
      <c r="EU975">
        <f>IF($GQ975&gt;=34,INDEX($DK:$DK,$GP975+34),"")</f>
      </c>
      <c r="EV975">
        <f>IF($GQ975&gt;=35,INDEX($DK:$DK,$GP975+35),"")</f>
      </c>
      <c r="EW975">
        <f>IF($GQ975&gt;=36,INDEX($DK:$DK,$GP975+36),"")</f>
      </c>
      <c r="EX975">
        <f>IF($GQ975&gt;=37,INDEX($DK:$DK,$GP975+37),"")</f>
      </c>
      <c r="EY975">
        <f>IF($GQ975&gt;=38,INDEX($DK:$DK,$GP975+38),"")</f>
      </c>
      <c r="EZ975">
        <f>IF($GQ975&gt;=39,INDEX($DK:$DK,$GP975+39),"")</f>
      </c>
      <c r="FA975">
        <f>IF($GQ975&gt;=40,INDEX($DK:$DK,$GP975+40),"")</f>
      </c>
      <c r="FB975">
        <f>IF($GQ975&gt;=1,INDEX($DL:$DL,$GP975+1),"")</f>
      </c>
      <c r="FC975">
        <f>IF($GQ975&gt;=2,INDEX($DL:$DL,$GP975+2),"")</f>
      </c>
      <c r="FD975">
        <f>IF($GQ975&gt;=3,INDEX($DL:$DL,$GP975+3),"")</f>
      </c>
      <c r="FE975">
        <f>IF($GQ975&gt;=4,INDEX($DL:$DL,$GP975+4),"")</f>
      </c>
      <c r="FF975">
        <f>IF($GQ975&gt;=5,INDEX($DL:$DL,$GP975+5),"")</f>
      </c>
      <c r="FG975">
        <f>IF($GQ975&gt;=6,INDEX($DL:$DL,$GP975+6),"")</f>
      </c>
      <c r="FH975">
        <f>IF($GQ975&gt;=7,INDEX($DL:$DL,$GP975+7),"")</f>
      </c>
      <c r="FI975">
        <f>IF($GQ975&gt;=8,INDEX($DL:$DL,$GP975+8),"")</f>
      </c>
      <c r="FJ975">
        <f>IF($GQ975&gt;=9,INDEX($DL:$DL,$GP975+9),"")</f>
      </c>
      <c r="FK975">
        <f>IF($GQ975&gt;=10,INDEX($DL:$DL,$GP975+10),"")</f>
      </c>
      <c r="FL975">
        <f>IF($GQ975&gt;=11,INDEX($DL:$DL,$GP975+11),"")</f>
      </c>
      <c r="FM975">
        <f>IF($GQ975&gt;=12,INDEX($DL:$DL,$GP975+12),"")</f>
      </c>
      <c r="FN975">
        <f>IF($GQ975&gt;=13,INDEX($DL:$DL,$GP975+13),"")</f>
      </c>
      <c r="FO975">
        <f>IF($GQ975&gt;=14,INDEX($DL:$DL,$GP975+14),"")</f>
      </c>
      <c r="FP975">
        <f>IF($GQ975&gt;=15,INDEX($DL:$DL,$GP975+15),"")</f>
      </c>
      <c r="FQ975">
        <f>IF($GQ975&gt;=16,INDEX($DL:$DL,$GP975+16),"")</f>
      </c>
      <c r="FR975">
        <f>IF($GQ975&gt;=17,INDEX($DL:$DL,$GP975+17),"")</f>
      </c>
      <c r="FS975">
        <f>IF($GQ975&gt;=18,INDEX($DL:$DL,$GP975+18),"")</f>
      </c>
      <c r="FT975">
        <f>IF($GQ975&gt;=19,INDEX($DL:$DL,$GP975+19),"")</f>
      </c>
      <c r="FU975">
        <f>IF($GQ975&gt;=20,INDEX($DL:$DL,$GP975+20),"")</f>
      </c>
      <c r="FV975">
        <f>IF($GQ975&gt;=21,INDEX($DL:$DL,$GP975+21),"")</f>
      </c>
      <c r="FW975">
        <f>IF($GQ975&gt;=22,INDEX($DL:$DL,$GP975+22),"")</f>
      </c>
      <c r="FX975">
        <f>IF($GQ975&gt;=23,INDEX($DL:$DL,$GP975+23),"")</f>
      </c>
      <c r="FY975">
        <f>IF($GQ975&gt;=24,INDEX($DL:$DL,$GP975+24),"")</f>
      </c>
      <c r="FZ975">
        <f>IF($GQ975&gt;=25,INDEX($DL:$DL,$GP975+25),"")</f>
      </c>
      <c r="GA975">
        <f>IF($GQ975&gt;=26,INDEX($DL:$DL,$GP975+26),"")</f>
      </c>
      <c r="GB975">
        <f>IF($GQ975&gt;=27,INDEX($DL:$DL,$GP975+27),"")</f>
      </c>
      <c r="GC975">
        <f>IF($GQ975&gt;=28,INDEX($DL:$DL,$GP975+28),"")</f>
      </c>
      <c r="GD975">
        <f>IF($GQ975&gt;=29,INDEX($DL:$DL,$GP975+29),"")</f>
      </c>
      <c r="GE975">
        <f>IF($GQ975&gt;=30,INDEX($DL:$DL,$GP975+30),"")</f>
      </c>
      <c r="GF975">
        <f>IF($GQ975&gt;=31,INDEX($DL:$DL,$GP975+31),"")</f>
      </c>
      <c r="GG975">
        <f>IF($GQ975&gt;=32,INDEX($DL:$DL,$GP975+32),"")</f>
      </c>
      <c r="GH975">
        <f>IF($GQ975&gt;=33,INDEX($DL:$DL,$GP975+33),"")</f>
      </c>
      <c r="GI975">
        <f>IF($GQ975&gt;=34,INDEX($DL:$DL,$GP975+34),"")</f>
      </c>
      <c r="GJ975">
        <f>IF($GQ975&gt;=35,INDEX($DL:$DL,$GP975+35),"")</f>
      </c>
      <c r="GK975">
        <f>IF($GQ975&gt;=36,INDEX($DL:$DL,$GP975+36),"")</f>
      </c>
      <c r="GL975">
        <f>IF($GQ975&gt;=37,INDEX($DL:$DL,$GP975+37),"")</f>
      </c>
      <c r="GM975">
        <f>IF($GQ975&gt;=38,INDEX($DL:$DL,$GP975+38),"")</f>
      </c>
      <c r="GN975">
        <f>IF($GQ975&gt;=39,INDEX($DL:$DL,$GP975+39),"")</f>
      </c>
      <c r="GO975">
        <f>IF($GQ975&gt;=40,INDEX($DL:$DL,$GP975+40),"")</f>
      </c>
      <c r="GP975">
        <f>IFERROR(MATCH($DJ975,$DK$2:$DK$148,0)+1,0)</f>
      </c>
      <c r="GQ975">
        <f>IFERROR(INDEX($DM$2:$DM$148,MATCH($DJ975,$DK$2:$DK$148,0)),0)</f>
      </c>
      <c r="GR975">
        <f>IFERROR(MATCH($L975,$DN$975:$FA$975,0),0)</f>
      </c>
      <c r="GS975">
        <f>IF($GR975&gt;0,INDEX($FB$975:$GO$975,$GR975),"")</f>
      </c>
      <c r="GV975">
        <f>IF($JE975&gt;=1,INDEX($GT:$GT,$JD975+1),"")</f>
      </c>
      <c r="GW975">
        <f>IF($JE975&gt;=2,INDEX($GT:$GT,$JD975+2),"")</f>
      </c>
      <c r="GX975">
        <f>IF($JE975&gt;=3,INDEX($GT:$GT,$JD975+3),"")</f>
      </c>
      <c r="GY975">
        <f>IF($JE975&gt;=4,INDEX($GT:$GT,$JD975+4),"")</f>
      </c>
      <c r="GZ975">
        <f>IF($JE975&gt;=5,INDEX($GT:$GT,$JD975+5),"")</f>
      </c>
      <c r="HA975">
        <f>IF($JE975&gt;=6,INDEX($GT:$GT,$JD975+6),"")</f>
      </c>
      <c r="HB975">
        <f>IF($JE975&gt;=7,INDEX($GT:$GT,$JD975+7),"")</f>
      </c>
      <c r="HC975">
        <f>IF($JE975&gt;=8,INDEX($GT:$GT,$JD975+8),"")</f>
      </c>
      <c r="HD975">
        <f>IF($JE975&gt;=9,INDEX($GT:$GT,$JD975+9),"")</f>
      </c>
      <c r="HE975">
        <f>IF($JE975&gt;=10,INDEX($GT:$GT,$JD975+10),"")</f>
      </c>
      <c r="HF975">
        <f>IF($JE975&gt;=11,INDEX($GT:$GT,$JD975+11),"")</f>
      </c>
      <c r="HG975">
        <f>IF($JE975&gt;=12,INDEX($GT:$GT,$JD975+12),"")</f>
      </c>
      <c r="HH975">
        <f>IF($JE975&gt;=13,INDEX($GT:$GT,$JD975+13),"")</f>
      </c>
      <c r="HI975">
        <f>IF($JE975&gt;=14,INDEX($GT:$GT,$JD975+14),"")</f>
      </c>
      <c r="HJ975">
        <f>IF($JE975&gt;=15,INDEX($GT:$GT,$JD975+15),"")</f>
      </c>
      <c r="HK975">
        <f>IF($JE975&gt;=16,INDEX($GT:$GT,$JD975+16),"")</f>
      </c>
      <c r="HL975">
        <f>IF($JE975&gt;=17,INDEX($GT:$GT,$JD975+17),"")</f>
      </c>
      <c r="HM975">
        <f>IF($JE975&gt;=18,INDEX($GT:$GT,$JD975+18),"")</f>
      </c>
      <c r="HN975">
        <f>IF($JE975&gt;=19,INDEX($GT:$GT,$JD975+19),"")</f>
      </c>
      <c r="HO975">
        <f>IF($JE975&gt;=20,INDEX($GT:$GT,$JD975+20),"")</f>
      </c>
      <c r="HP975">
        <f>IF($JE975&gt;=21,INDEX($GT:$GT,$JD975+21),"")</f>
      </c>
      <c r="HQ975">
        <f>IF($JE975&gt;=22,INDEX($GT:$GT,$JD975+22),"")</f>
      </c>
      <c r="HR975">
        <f>IF($JE975&gt;=23,INDEX($GT:$GT,$JD975+23),"")</f>
      </c>
      <c r="HS975">
        <f>IF($JE975&gt;=24,INDEX($GT:$GT,$JD975+24),"")</f>
      </c>
      <c r="HT975">
        <f>IF($JE975&gt;=25,INDEX($GT:$GT,$JD975+25),"")</f>
      </c>
      <c r="HU975">
        <f>IF($JE975&gt;=26,INDEX($GT:$GT,$JD975+26),"")</f>
      </c>
      <c r="HV975">
        <f>IF($JE975&gt;=27,INDEX($GT:$GT,$JD975+27),"")</f>
      </c>
      <c r="HW975">
        <f>IF($JE975&gt;=28,INDEX($GT:$GT,$JD975+28),"")</f>
      </c>
      <c r="HX975">
        <f>IF($JE975&gt;=29,INDEX($GT:$GT,$JD975+29),"")</f>
      </c>
      <c r="HY975">
        <f>IF($JE975&gt;=30,INDEX($GT:$GT,$JD975+30),"")</f>
      </c>
      <c r="HZ975">
        <f>IF($JE975&gt;=31,INDEX($GT:$GT,$JD975+31),"")</f>
      </c>
      <c r="IA975">
        <f>IF($JE975&gt;=32,INDEX($GT:$GT,$JD975+32),"")</f>
      </c>
      <c r="IB975">
        <f>IF($JE975&gt;=33,INDEX($GT:$GT,$JD975+33),"")</f>
      </c>
      <c r="IC975">
        <f>IF($JE975&gt;=34,INDEX($GT:$GT,$JD975+34),"")</f>
      </c>
      <c r="ID975">
        <f>IF($JE975&gt;=35,INDEX($GT:$GT,$JD975+35),"")</f>
      </c>
      <c r="IE975">
        <f>IF($JE975&gt;=36,INDEX($GT:$GT,$JD975+36),"")</f>
      </c>
      <c r="IF975">
        <f>IF($JE975&gt;=37,INDEX($GT:$GT,$JD975+37),"")</f>
      </c>
      <c r="IG975">
        <f>IF($JE975&gt;=38,INDEX($GT:$GT,$JD975+38),"")</f>
      </c>
      <c r="IH975">
        <f>IF($JE975&gt;=39,INDEX($GT:$GT,$JD975+39),"")</f>
      </c>
      <c r="II975">
        <f>IF($JE975&gt;=40,INDEX($GT:$GT,$JD975+40),"")</f>
      </c>
      <c r="IJ975">
        <f>IF($JE975&gt;=41,INDEX($GT:$GT,$JD975+41),"")</f>
      </c>
      <c r="IK975">
        <f>IF($JE975&gt;=42,INDEX($GT:$GT,$JD975+42),"")</f>
      </c>
      <c r="IL975">
        <f>IF($JE975&gt;=43,INDEX($GT:$GT,$JD975+43),"")</f>
      </c>
      <c r="IM975">
        <f>IF($JE975&gt;=44,INDEX($GT:$GT,$JD975+44),"")</f>
      </c>
      <c r="IN975">
        <f>IF($JE975&gt;=45,INDEX($GT:$GT,$JD975+45),"")</f>
      </c>
      <c r="IO975">
        <f>IF($JE975&gt;=46,INDEX($GT:$GT,$JD975+46),"")</f>
      </c>
      <c r="IP975">
        <f>IF($JE975&gt;=47,INDEX($GT:$GT,$JD975+47),"")</f>
      </c>
      <c r="IQ975">
        <f>IF($JE975&gt;=48,INDEX($GT:$GT,$JD975+48),"")</f>
      </c>
      <c r="IR975">
        <f>IF($JE975&gt;=49,INDEX($GT:$GT,$JD975+49),"")</f>
      </c>
      <c r="IS975">
        <f>IF($JE975&gt;=50,INDEX($GT:$GT,$JD975+50),"")</f>
      </c>
      <c r="IT975">
        <f>IF($JE975&gt;=51,INDEX($GT:$GT,$JD975+51),"")</f>
      </c>
      <c r="IU975">
        <f>IF($JE975&gt;=52,INDEX($GT:$GT,$JD975+52),"")</f>
      </c>
      <c r="IV975">
        <f>IF($JE975&gt;=53,INDEX($GT:$GT,$JD975+53),"")</f>
      </c>
      <c r="IW975">
        <f>IF($JE975&gt;=54,INDEX($GT:$GT,$JD975+54),"")</f>
      </c>
      <c r="IX975">
        <f>IF($JE975&gt;=55,INDEX($GT:$GT,$JD975+55),"")</f>
      </c>
      <c r="IY975">
        <f>IF($JE975&gt;=56,INDEX($GT:$GT,$JD975+56),"")</f>
      </c>
      <c r="IZ975">
        <f>IF($JE975&gt;=57,INDEX($GT:$GT,$JD975+57),"")</f>
      </c>
      <c r="JA975">
        <f>IF($JE975&gt;=58,INDEX($GT:$GT,$JD975+58),"")</f>
      </c>
      <c r="JB975">
        <f>IF($JE975&gt;=59,INDEX($GT:$GT,$JD975+59),"")</f>
      </c>
      <c r="JC975">
        <f>IF($JE975&gt;=60,INDEX($GT:$GT,$JD975+60),"")</f>
      </c>
      <c r="JD975">
        <f>IFERROR(MATCH($GS975,$GT$2:$GT$322,0)+1,0)</f>
      </c>
      <c r="JE975">
        <f>IFERROR(INDEX($GU$2:$GU$322,MATCH($GS975,$GT$2:$GT$322,0)),0)</f>
      </c>
      <c r="JF975" t="s">
        <v>28</v>
      </c>
      <c r="JG975" t="s">
        <v>28</v>
      </c>
    </row>
    <row r="976" spans="1:267" x14ac:dyDescent="0.25">
      <c r="J976" s="1"/>
      <c r="K976" s="1"/>
      <c r="L976" s="1"/>
      <c r="M976" s="1"/>
      <c r="N976" s="1">
        <f>IFERROR(IF(FIND(" - ",$J976)&gt;0,MID($J976,FIND(" - ",$J976)+3,LEN($J976)),""),"")</f>
      </c>
      <c r="P976" s="1"/>
      <c r="S976" t="s">
        <v>28</v>
      </c>
      <c r="U976">
        <f>IF(OR($S976="",$T976=""),"",IFERROR($S976/$T976,0))</f>
      </c>
      <c r="V976">
        <f>IF($S976="","",
IF($K976="","",
IF(ISNUMBER(SEARCH("exempt",LOWER($K976))),0,
$S976*(VALUE(SUBSTITUTE($K976,"%",""))/100))))</f>
      </c>
      <c r="AB976">
        <f>IF($S976="","",
SUM($S976,$V976,$Z976,$W976,$Y976)-
IF($AA976="",0,VALUE($AA976)))</f>
      </c>
      <c r="AJ976" t="s">
        <v>1854</v>
      </c>
      <c r="AR976">
        <f>IFERROR(LEFT($J976,FIND(" - ",$J976)-1),$J976)</f>
      </c>
      <c r="AU976">
        <f>IF($CJ976&gt;=1,INDEX($AS:$AS,$CI976+1),"")</f>
      </c>
      <c r="AV976">
        <f>IF($CJ976&gt;=2,INDEX($AS:$AS,$CI976+2),"")</f>
      </c>
      <c r="AW976">
        <f>IF($CJ976&gt;=3,INDEX($AS:$AS,$CI976+3),"")</f>
      </c>
      <c r="AX976">
        <f>IF($CJ976&gt;=4,INDEX($AS:$AS,$CI976+4),"")</f>
      </c>
      <c r="AY976">
        <f>IF($CJ976&gt;=5,INDEX($AS:$AS,$CI976+5),"")</f>
      </c>
      <c r="AZ976">
        <f>IF($CJ976&gt;=6,INDEX($AS:$AS,$CI976+6),"")</f>
      </c>
      <c r="BA976">
        <f>IF($CJ976&gt;=7,INDEX($AS:$AS,$CI976+7),"")</f>
      </c>
      <c r="BB976">
        <f>IF($CJ976&gt;=8,INDEX($AS:$AS,$CI976+8),"")</f>
      </c>
      <c r="BC976">
        <f>IF($CJ976&gt;=9,INDEX($AS:$AS,$CI976+9),"")</f>
      </c>
      <c r="BD976">
        <f>IF($CJ976&gt;=10,INDEX($AS:$AS,$CI976+10),"")</f>
      </c>
      <c r="BE976">
        <f>IF($CJ976&gt;=11,INDEX($AS:$AS,$CI976+11),"")</f>
      </c>
      <c r="BF976">
        <f>IF($CJ976&gt;=12,INDEX($AS:$AS,$CI976+12),"")</f>
      </c>
      <c r="BG976">
        <f>IF($CJ976&gt;=13,INDEX($AS:$AS,$CI976+13),"")</f>
      </c>
      <c r="BH976">
        <f>IF($CJ976&gt;=14,INDEX($AS:$AS,$CI976+14),"")</f>
      </c>
      <c r="BI976">
        <f>IF($CJ976&gt;=15,INDEX($AS:$AS,$CI976+15),"")</f>
      </c>
      <c r="BJ976">
        <f>IF($CJ976&gt;=16,INDEX($AS:$AS,$CI976+16),"")</f>
      </c>
      <c r="BK976">
        <f>IF($CJ976&gt;=17,INDEX($AS:$AS,$CI976+17),"")</f>
      </c>
      <c r="BL976">
        <f>IF($CJ976&gt;=18,INDEX($AS:$AS,$CI976+18),"")</f>
      </c>
      <c r="BM976">
        <f>IF($CJ976&gt;=19,INDEX($AS:$AS,$CI976+19),"")</f>
      </c>
      <c r="BN976">
        <f>IF($CJ976&gt;=20,INDEX($AS:$AS,$CI976+20),"")</f>
      </c>
      <c r="BO976">
        <f>IF($CJ976&gt;=21,INDEX($AS:$AS,$CI976+21),"")</f>
      </c>
      <c r="BP976">
        <f>IF($CJ976&gt;=22,INDEX($AS:$AS,$CI976+22),"")</f>
      </c>
      <c r="BQ976">
        <f>IF($CJ976&gt;=23,INDEX($AS:$AS,$CI976+23),"")</f>
      </c>
      <c r="BR976">
        <f>IF($CJ976&gt;=24,INDEX($AS:$AS,$CI976+24),"")</f>
      </c>
      <c r="BS976">
        <f>IF($CJ976&gt;=25,INDEX($AS:$AS,$CI976+25),"")</f>
      </c>
      <c r="BT976">
        <f>IF($CJ976&gt;=26,INDEX($AS:$AS,$CI976+26),"")</f>
      </c>
      <c r="BU976">
        <f>IF($CJ976&gt;=27,INDEX($AS:$AS,$CI976+27),"")</f>
      </c>
      <c r="BV976">
        <f>IF($CJ976&gt;=28,INDEX($AS:$AS,$CI976+28),"")</f>
      </c>
      <c r="BW976">
        <f>IF($CJ976&gt;=29,INDEX($AS:$AS,$CI976+29),"")</f>
      </c>
      <c r="BX976">
        <f>IF($CJ976&gt;=30,INDEX($AS:$AS,$CI976+30),"")</f>
      </c>
      <c r="BY976">
        <f>IF($CJ976&gt;=31,INDEX($AS:$AS,$CI976+31),"")</f>
      </c>
      <c r="BZ976">
        <f>IF($CJ976&gt;=32,INDEX($AS:$AS,$CI976+32),"")</f>
      </c>
      <c r="CA976">
        <f>IF($CJ976&gt;=33,INDEX($AS:$AS,$CI976+33),"")</f>
      </c>
      <c r="CB976">
        <f>IF($CJ976&gt;=34,INDEX($AS:$AS,$CI976+34),"")</f>
      </c>
      <c r="CC976">
        <f>IF($CJ976&gt;=35,INDEX($AS:$AS,$CI976+35),"")</f>
      </c>
      <c r="CD976">
        <f>IF($CJ976&gt;=36,INDEX($AS:$AS,$CI976+36),"")</f>
      </c>
      <c r="CE976">
        <f>IF($CJ976&gt;=37,INDEX($AS:$AS,$CI976+37),"")</f>
      </c>
      <c r="CF976">
        <f>IF($CJ976&gt;=38,INDEX($AS:$AS,$CI976+38),"")</f>
      </c>
      <c r="CG976">
        <f>IF($CJ976&gt;=39,INDEX($AS:$AS,$CI976+39),"")</f>
      </c>
      <c r="CH976">
        <f>IF($CJ976&gt;=40,INDEX($AS:$AS,$CI976+40),"")</f>
      </c>
      <c r="CI976">
        <f>IFERROR(MATCH($AR976,$AS$2:$AS$133,0)+1,0)</f>
      </c>
      <c r="CJ976">
        <f>IFERROR(INDEX($AT$2:$AT$133,MATCH($AR976,$AS$2:$AS$133,0)),0)</f>
      </c>
      <c r="CK976">
        <f>IFERROR(LEFT($O976,FIND(" - ",$O976)-1),$O976)</f>
      </c>
      <c r="CL976" t="s">
        <v>1855</v>
      </c>
      <c r="CM976">
        <v>1</v>
      </c>
      <c r="CN976">
        <f>IF($DI976&gt;=1,INDEX($CL:$CL,$DH976+1),"")</f>
      </c>
      <c r="CO976">
        <f>IF($DI976&gt;=2,INDEX($CL:$CL,$DH976+2),"")</f>
      </c>
      <c r="CP976">
        <f>IF($DI976&gt;=3,INDEX($CL:$CL,$DH976+3),"")</f>
      </c>
      <c r="CQ976">
        <f>IF($DI976&gt;=4,INDEX($CL:$CL,$DH976+4),"")</f>
      </c>
      <c r="CR976">
        <f>IF($DI976&gt;=5,INDEX($CL:$CL,$DH976+5),"")</f>
      </c>
      <c r="CS976">
        <f>IF($DI976&gt;=6,INDEX($CL:$CL,$DH976+6),"")</f>
      </c>
      <c r="CT976">
        <f>IF($DI976&gt;=7,INDEX($CL:$CL,$DH976+7),"")</f>
      </c>
      <c r="CU976">
        <f>IF($DI976&gt;=8,INDEX($CL:$CL,$DH976+8),"")</f>
      </c>
      <c r="CV976">
        <f>IF($DI976&gt;=9,INDEX($CL:$CL,$DH976+9),"")</f>
      </c>
      <c r="CW976">
        <f>IF($DI976&gt;=10,INDEX($CL:$CL,$DH976+10),"")</f>
      </c>
      <c r="CX976">
        <f>IF($DI976&gt;=11,INDEX($CL:$CL,$DH976+11),"")</f>
      </c>
      <c r="CY976">
        <f>IF($DI976&gt;=12,INDEX($CL:$CL,$DH976+12),"")</f>
      </c>
      <c r="CZ976">
        <f>IF($DI976&gt;=13,INDEX($CL:$CL,$DH976+13),"")</f>
      </c>
      <c r="DA976">
        <f>IF($DI976&gt;=14,INDEX($CL:$CL,$DH976+14),"")</f>
      </c>
      <c r="DB976">
        <f>IF($DI976&gt;=15,INDEX($CL:$CL,$DH976+15),"")</f>
      </c>
      <c r="DC976">
        <f>IF($DI976&gt;=16,INDEX($CL:$CL,$DH976+16),"")</f>
      </c>
      <c r="DD976">
        <f>IF($DI976&gt;=17,INDEX($CL:$CL,$DH976+17),"")</f>
      </c>
      <c r="DE976">
        <f>IF($DI976&gt;=18,INDEX($CL:$CL,$DH976+18),"")</f>
      </c>
      <c r="DF976">
        <f>IF($DI976&gt;=19,INDEX($CL:$CL,$DH976+19),"")</f>
      </c>
      <c r="DG976">
        <f>IF($DI976&gt;=20,INDEX($CL:$CL,$DH976+20),"")</f>
      </c>
      <c r="DH976">
        <f>IFERROR(MATCH($CK976,$CL$2:$CL$1558,0)+1,0)</f>
      </c>
      <c r="DI976">
        <f>IFERROR(INDEX($CM$2:$CM$1558,MATCH($CK976,$CL$2:$CL$1558,0)),0)</f>
      </c>
      <c r="DJ976">
        <f>IFERROR(INDEX($AQ:$AQ,MATCH($K976,$AP:$AP,0))&amp;"","")</f>
      </c>
      <c r="DN976">
        <f>IF($GQ976&gt;=1,INDEX($DK:$DK,$GP976+1),"")</f>
      </c>
      <c r="DO976">
        <f>IF($GQ976&gt;=2,INDEX($DK:$DK,$GP976+2),"")</f>
      </c>
      <c r="DP976">
        <f>IF($GQ976&gt;=3,INDEX($DK:$DK,$GP976+3),"")</f>
      </c>
      <c r="DQ976">
        <f>IF($GQ976&gt;=4,INDEX($DK:$DK,$GP976+4),"")</f>
      </c>
      <c r="DR976">
        <f>IF($GQ976&gt;=5,INDEX($DK:$DK,$GP976+5),"")</f>
      </c>
      <c r="DS976">
        <f>IF($GQ976&gt;=6,INDEX($DK:$DK,$GP976+6),"")</f>
      </c>
      <c r="DT976">
        <f>IF($GQ976&gt;=7,INDEX($DK:$DK,$GP976+7),"")</f>
      </c>
      <c r="DU976">
        <f>IF($GQ976&gt;=8,INDEX($DK:$DK,$GP976+8),"")</f>
      </c>
      <c r="DV976">
        <f>IF($GQ976&gt;=9,INDEX($DK:$DK,$GP976+9),"")</f>
      </c>
      <c r="DW976">
        <f>IF($GQ976&gt;=10,INDEX($DK:$DK,$GP976+10),"")</f>
      </c>
      <c r="DX976">
        <f>IF($GQ976&gt;=11,INDEX($DK:$DK,$GP976+11),"")</f>
      </c>
      <c r="DY976">
        <f>IF($GQ976&gt;=12,INDEX($DK:$DK,$GP976+12),"")</f>
      </c>
      <c r="DZ976">
        <f>IF($GQ976&gt;=13,INDEX($DK:$DK,$GP976+13),"")</f>
      </c>
      <c r="EA976">
        <f>IF($GQ976&gt;=14,INDEX($DK:$DK,$GP976+14),"")</f>
      </c>
      <c r="EB976">
        <f>IF($GQ976&gt;=15,INDEX($DK:$DK,$GP976+15),"")</f>
      </c>
      <c r="EC976">
        <f>IF($GQ976&gt;=16,INDEX($DK:$DK,$GP976+16),"")</f>
      </c>
      <c r="ED976">
        <f>IF($GQ976&gt;=17,INDEX($DK:$DK,$GP976+17),"")</f>
      </c>
      <c r="EE976">
        <f>IF($GQ976&gt;=18,INDEX($DK:$DK,$GP976+18),"")</f>
      </c>
      <c r="EF976">
        <f>IF($GQ976&gt;=19,INDEX($DK:$DK,$GP976+19),"")</f>
      </c>
      <c r="EG976">
        <f>IF($GQ976&gt;=20,INDEX($DK:$DK,$GP976+20),"")</f>
      </c>
      <c r="EH976">
        <f>IF($GQ976&gt;=21,INDEX($DK:$DK,$GP976+21),"")</f>
      </c>
      <c r="EI976">
        <f>IF($GQ976&gt;=22,INDEX($DK:$DK,$GP976+22),"")</f>
      </c>
      <c r="EJ976">
        <f>IF($GQ976&gt;=23,INDEX($DK:$DK,$GP976+23),"")</f>
      </c>
      <c r="EK976">
        <f>IF($GQ976&gt;=24,INDEX($DK:$DK,$GP976+24),"")</f>
      </c>
      <c r="EL976">
        <f>IF($GQ976&gt;=25,INDEX($DK:$DK,$GP976+25),"")</f>
      </c>
      <c r="EM976">
        <f>IF($GQ976&gt;=26,INDEX($DK:$DK,$GP976+26),"")</f>
      </c>
      <c r="EN976">
        <f>IF($GQ976&gt;=27,INDEX($DK:$DK,$GP976+27),"")</f>
      </c>
      <c r="EO976">
        <f>IF($GQ976&gt;=28,INDEX($DK:$DK,$GP976+28),"")</f>
      </c>
      <c r="EP976">
        <f>IF($GQ976&gt;=29,INDEX($DK:$DK,$GP976+29),"")</f>
      </c>
      <c r="EQ976">
        <f>IF($GQ976&gt;=30,INDEX($DK:$DK,$GP976+30),"")</f>
      </c>
      <c r="ER976">
        <f>IF($GQ976&gt;=31,INDEX($DK:$DK,$GP976+31),"")</f>
      </c>
      <c r="ES976">
        <f>IF($GQ976&gt;=32,INDEX($DK:$DK,$GP976+32),"")</f>
      </c>
      <c r="ET976">
        <f>IF($GQ976&gt;=33,INDEX($DK:$DK,$GP976+33),"")</f>
      </c>
      <c r="EU976">
        <f>IF($GQ976&gt;=34,INDEX($DK:$DK,$GP976+34),"")</f>
      </c>
      <c r="EV976">
        <f>IF($GQ976&gt;=35,INDEX($DK:$DK,$GP976+35),"")</f>
      </c>
      <c r="EW976">
        <f>IF($GQ976&gt;=36,INDEX($DK:$DK,$GP976+36),"")</f>
      </c>
      <c r="EX976">
        <f>IF($GQ976&gt;=37,INDEX($DK:$DK,$GP976+37),"")</f>
      </c>
      <c r="EY976">
        <f>IF($GQ976&gt;=38,INDEX($DK:$DK,$GP976+38),"")</f>
      </c>
      <c r="EZ976">
        <f>IF($GQ976&gt;=39,INDEX($DK:$DK,$GP976+39),"")</f>
      </c>
      <c r="FA976">
        <f>IF($GQ976&gt;=40,INDEX($DK:$DK,$GP976+40),"")</f>
      </c>
      <c r="FB976">
        <f>IF($GQ976&gt;=1,INDEX($DL:$DL,$GP976+1),"")</f>
      </c>
      <c r="FC976">
        <f>IF($GQ976&gt;=2,INDEX($DL:$DL,$GP976+2),"")</f>
      </c>
      <c r="FD976">
        <f>IF($GQ976&gt;=3,INDEX($DL:$DL,$GP976+3),"")</f>
      </c>
      <c r="FE976">
        <f>IF($GQ976&gt;=4,INDEX($DL:$DL,$GP976+4),"")</f>
      </c>
      <c r="FF976">
        <f>IF($GQ976&gt;=5,INDEX($DL:$DL,$GP976+5),"")</f>
      </c>
      <c r="FG976">
        <f>IF($GQ976&gt;=6,INDEX($DL:$DL,$GP976+6),"")</f>
      </c>
      <c r="FH976">
        <f>IF($GQ976&gt;=7,INDEX($DL:$DL,$GP976+7),"")</f>
      </c>
      <c r="FI976">
        <f>IF($GQ976&gt;=8,INDEX($DL:$DL,$GP976+8),"")</f>
      </c>
      <c r="FJ976">
        <f>IF($GQ976&gt;=9,INDEX($DL:$DL,$GP976+9),"")</f>
      </c>
      <c r="FK976">
        <f>IF($GQ976&gt;=10,INDEX($DL:$DL,$GP976+10),"")</f>
      </c>
      <c r="FL976">
        <f>IF($GQ976&gt;=11,INDEX($DL:$DL,$GP976+11),"")</f>
      </c>
      <c r="FM976">
        <f>IF($GQ976&gt;=12,INDEX($DL:$DL,$GP976+12),"")</f>
      </c>
      <c r="FN976">
        <f>IF($GQ976&gt;=13,INDEX($DL:$DL,$GP976+13),"")</f>
      </c>
      <c r="FO976">
        <f>IF($GQ976&gt;=14,INDEX($DL:$DL,$GP976+14),"")</f>
      </c>
      <c r="FP976">
        <f>IF($GQ976&gt;=15,INDEX($DL:$DL,$GP976+15),"")</f>
      </c>
      <c r="FQ976">
        <f>IF($GQ976&gt;=16,INDEX($DL:$DL,$GP976+16),"")</f>
      </c>
      <c r="FR976">
        <f>IF($GQ976&gt;=17,INDEX($DL:$DL,$GP976+17),"")</f>
      </c>
      <c r="FS976">
        <f>IF($GQ976&gt;=18,INDEX($DL:$DL,$GP976+18),"")</f>
      </c>
      <c r="FT976">
        <f>IF($GQ976&gt;=19,INDEX($DL:$DL,$GP976+19),"")</f>
      </c>
      <c r="FU976">
        <f>IF($GQ976&gt;=20,INDEX($DL:$DL,$GP976+20),"")</f>
      </c>
      <c r="FV976">
        <f>IF($GQ976&gt;=21,INDEX($DL:$DL,$GP976+21),"")</f>
      </c>
      <c r="FW976">
        <f>IF($GQ976&gt;=22,INDEX($DL:$DL,$GP976+22),"")</f>
      </c>
      <c r="FX976">
        <f>IF($GQ976&gt;=23,INDEX($DL:$DL,$GP976+23),"")</f>
      </c>
      <c r="FY976">
        <f>IF($GQ976&gt;=24,INDEX($DL:$DL,$GP976+24),"")</f>
      </c>
      <c r="FZ976">
        <f>IF($GQ976&gt;=25,INDEX($DL:$DL,$GP976+25),"")</f>
      </c>
      <c r="GA976">
        <f>IF($GQ976&gt;=26,INDEX($DL:$DL,$GP976+26),"")</f>
      </c>
      <c r="GB976">
        <f>IF($GQ976&gt;=27,INDEX($DL:$DL,$GP976+27),"")</f>
      </c>
      <c r="GC976">
        <f>IF($GQ976&gt;=28,INDEX($DL:$DL,$GP976+28),"")</f>
      </c>
      <c r="GD976">
        <f>IF($GQ976&gt;=29,INDEX($DL:$DL,$GP976+29),"")</f>
      </c>
      <c r="GE976">
        <f>IF($GQ976&gt;=30,INDEX($DL:$DL,$GP976+30),"")</f>
      </c>
      <c r="GF976">
        <f>IF($GQ976&gt;=31,INDEX($DL:$DL,$GP976+31),"")</f>
      </c>
      <c r="GG976">
        <f>IF($GQ976&gt;=32,INDEX($DL:$DL,$GP976+32),"")</f>
      </c>
      <c r="GH976">
        <f>IF($GQ976&gt;=33,INDEX($DL:$DL,$GP976+33),"")</f>
      </c>
      <c r="GI976">
        <f>IF($GQ976&gt;=34,INDEX($DL:$DL,$GP976+34),"")</f>
      </c>
      <c r="GJ976">
        <f>IF($GQ976&gt;=35,INDEX($DL:$DL,$GP976+35),"")</f>
      </c>
      <c r="GK976">
        <f>IF($GQ976&gt;=36,INDEX($DL:$DL,$GP976+36),"")</f>
      </c>
      <c r="GL976">
        <f>IF($GQ976&gt;=37,INDEX($DL:$DL,$GP976+37),"")</f>
      </c>
      <c r="GM976">
        <f>IF($GQ976&gt;=38,INDEX($DL:$DL,$GP976+38),"")</f>
      </c>
      <c r="GN976">
        <f>IF($GQ976&gt;=39,INDEX($DL:$DL,$GP976+39),"")</f>
      </c>
      <c r="GO976">
        <f>IF($GQ976&gt;=40,INDEX($DL:$DL,$GP976+40),"")</f>
      </c>
      <c r="GP976">
        <f>IFERROR(MATCH($DJ976,$DK$2:$DK$148,0)+1,0)</f>
      </c>
      <c r="GQ976">
        <f>IFERROR(INDEX($DM$2:$DM$148,MATCH($DJ976,$DK$2:$DK$148,0)),0)</f>
      </c>
      <c r="GR976">
        <f>IFERROR(MATCH($L976,$DN$976:$FA$976,0),0)</f>
      </c>
      <c r="GS976">
        <f>IF($GR976&gt;0,INDEX($FB$976:$GO$976,$GR976),"")</f>
      </c>
      <c r="GV976">
        <f>IF($JE976&gt;=1,INDEX($GT:$GT,$JD976+1),"")</f>
      </c>
      <c r="GW976">
        <f>IF($JE976&gt;=2,INDEX($GT:$GT,$JD976+2),"")</f>
      </c>
      <c r="GX976">
        <f>IF($JE976&gt;=3,INDEX($GT:$GT,$JD976+3),"")</f>
      </c>
      <c r="GY976">
        <f>IF($JE976&gt;=4,INDEX($GT:$GT,$JD976+4),"")</f>
      </c>
      <c r="GZ976">
        <f>IF($JE976&gt;=5,INDEX($GT:$GT,$JD976+5),"")</f>
      </c>
      <c r="HA976">
        <f>IF($JE976&gt;=6,INDEX($GT:$GT,$JD976+6),"")</f>
      </c>
      <c r="HB976">
        <f>IF($JE976&gt;=7,INDEX($GT:$GT,$JD976+7),"")</f>
      </c>
      <c r="HC976">
        <f>IF($JE976&gt;=8,INDEX($GT:$GT,$JD976+8),"")</f>
      </c>
      <c r="HD976">
        <f>IF($JE976&gt;=9,INDEX($GT:$GT,$JD976+9),"")</f>
      </c>
      <c r="HE976">
        <f>IF($JE976&gt;=10,INDEX($GT:$GT,$JD976+10),"")</f>
      </c>
      <c r="HF976">
        <f>IF($JE976&gt;=11,INDEX($GT:$GT,$JD976+11),"")</f>
      </c>
      <c r="HG976">
        <f>IF($JE976&gt;=12,INDEX($GT:$GT,$JD976+12),"")</f>
      </c>
      <c r="HH976">
        <f>IF($JE976&gt;=13,INDEX($GT:$GT,$JD976+13),"")</f>
      </c>
      <c r="HI976">
        <f>IF($JE976&gt;=14,INDEX($GT:$GT,$JD976+14),"")</f>
      </c>
      <c r="HJ976">
        <f>IF($JE976&gt;=15,INDEX($GT:$GT,$JD976+15),"")</f>
      </c>
      <c r="HK976">
        <f>IF($JE976&gt;=16,INDEX($GT:$GT,$JD976+16),"")</f>
      </c>
      <c r="HL976">
        <f>IF($JE976&gt;=17,INDEX($GT:$GT,$JD976+17),"")</f>
      </c>
      <c r="HM976">
        <f>IF($JE976&gt;=18,INDEX($GT:$GT,$JD976+18),"")</f>
      </c>
      <c r="HN976">
        <f>IF($JE976&gt;=19,INDEX($GT:$GT,$JD976+19),"")</f>
      </c>
      <c r="HO976">
        <f>IF($JE976&gt;=20,INDEX($GT:$GT,$JD976+20),"")</f>
      </c>
      <c r="HP976">
        <f>IF($JE976&gt;=21,INDEX($GT:$GT,$JD976+21),"")</f>
      </c>
      <c r="HQ976">
        <f>IF($JE976&gt;=22,INDEX($GT:$GT,$JD976+22),"")</f>
      </c>
      <c r="HR976">
        <f>IF($JE976&gt;=23,INDEX($GT:$GT,$JD976+23),"")</f>
      </c>
      <c r="HS976">
        <f>IF($JE976&gt;=24,INDEX($GT:$GT,$JD976+24),"")</f>
      </c>
      <c r="HT976">
        <f>IF($JE976&gt;=25,INDEX($GT:$GT,$JD976+25),"")</f>
      </c>
      <c r="HU976">
        <f>IF($JE976&gt;=26,INDEX($GT:$GT,$JD976+26),"")</f>
      </c>
      <c r="HV976">
        <f>IF($JE976&gt;=27,INDEX($GT:$GT,$JD976+27),"")</f>
      </c>
      <c r="HW976">
        <f>IF($JE976&gt;=28,INDEX($GT:$GT,$JD976+28),"")</f>
      </c>
      <c r="HX976">
        <f>IF($JE976&gt;=29,INDEX($GT:$GT,$JD976+29),"")</f>
      </c>
      <c r="HY976">
        <f>IF($JE976&gt;=30,INDEX($GT:$GT,$JD976+30),"")</f>
      </c>
      <c r="HZ976">
        <f>IF($JE976&gt;=31,INDEX($GT:$GT,$JD976+31),"")</f>
      </c>
      <c r="IA976">
        <f>IF($JE976&gt;=32,INDEX($GT:$GT,$JD976+32),"")</f>
      </c>
      <c r="IB976">
        <f>IF($JE976&gt;=33,INDEX($GT:$GT,$JD976+33),"")</f>
      </c>
      <c r="IC976">
        <f>IF($JE976&gt;=34,INDEX($GT:$GT,$JD976+34),"")</f>
      </c>
      <c r="ID976">
        <f>IF($JE976&gt;=35,INDEX($GT:$GT,$JD976+35),"")</f>
      </c>
      <c r="IE976">
        <f>IF($JE976&gt;=36,INDEX($GT:$GT,$JD976+36),"")</f>
      </c>
      <c r="IF976">
        <f>IF($JE976&gt;=37,INDEX($GT:$GT,$JD976+37),"")</f>
      </c>
      <c r="IG976">
        <f>IF($JE976&gt;=38,INDEX($GT:$GT,$JD976+38),"")</f>
      </c>
      <c r="IH976">
        <f>IF($JE976&gt;=39,INDEX($GT:$GT,$JD976+39),"")</f>
      </c>
      <c r="II976">
        <f>IF($JE976&gt;=40,INDEX($GT:$GT,$JD976+40),"")</f>
      </c>
      <c r="IJ976">
        <f>IF($JE976&gt;=41,INDEX($GT:$GT,$JD976+41),"")</f>
      </c>
      <c r="IK976">
        <f>IF($JE976&gt;=42,INDEX($GT:$GT,$JD976+42),"")</f>
      </c>
      <c r="IL976">
        <f>IF($JE976&gt;=43,INDEX($GT:$GT,$JD976+43),"")</f>
      </c>
      <c r="IM976">
        <f>IF($JE976&gt;=44,INDEX($GT:$GT,$JD976+44),"")</f>
      </c>
      <c r="IN976">
        <f>IF($JE976&gt;=45,INDEX($GT:$GT,$JD976+45),"")</f>
      </c>
      <c r="IO976">
        <f>IF($JE976&gt;=46,INDEX($GT:$GT,$JD976+46),"")</f>
      </c>
      <c r="IP976">
        <f>IF($JE976&gt;=47,INDEX($GT:$GT,$JD976+47),"")</f>
      </c>
      <c r="IQ976">
        <f>IF($JE976&gt;=48,INDEX($GT:$GT,$JD976+48),"")</f>
      </c>
      <c r="IR976">
        <f>IF($JE976&gt;=49,INDEX($GT:$GT,$JD976+49),"")</f>
      </c>
      <c r="IS976">
        <f>IF($JE976&gt;=50,INDEX($GT:$GT,$JD976+50),"")</f>
      </c>
      <c r="IT976">
        <f>IF($JE976&gt;=51,INDEX($GT:$GT,$JD976+51),"")</f>
      </c>
      <c r="IU976">
        <f>IF($JE976&gt;=52,INDEX($GT:$GT,$JD976+52),"")</f>
      </c>
      <c r="IV976">
        <f>IF($JE976&gt;=53,INDEX($GT:$GT,$JD976+53),"")</f>
      </c>
      <c r="IW976">
        <f>IF($JE976&gt;=54,INDEX($GT:$GT,$JD976+54),"")</f>
      </c>
      <c r="IX976">
        <f>IF($JE976&gt;=55,INDEX($GT:$GT,$JD976+55),"")</f>
      </c>
      <c r="IY976">
        <f>IF($JE976&gt;=56,INDEX($GT:$GT,$JD976+56),"")</f>
      </c>
      <c r="IZ976">
        <f>IF($JE976&gt;=57,INDEX($GT:$GT,$JD976+57),"")</f>
      </c>
      <c r="JA976">
        <f>IF($JE976&gt;=58,INDEX($GT:$GT,$JD976+58),"")</f>
      </c>
      <c r="JB976">
        <f>IF($JE976&gt;=59,INDEX($GT:$GT,$JD976+59),"")</f>
      </c>
      <c r="JC976">
        <f>IF($JE976&gt;=60,INDEX($GT:$GT,$JD976+60),"")</f>
      </c>
      <c r="JD976">
        <f>IFERROR(MATCH($GS976,$GT$2:$GT$322,0)+1,0)</f>
      </c>
      <c r="JE976">
        <f>IFERROR(INDEX($GU$2:$GU$322,MATCH($GS976,$GT$2:$GT$322,0)),0)</f>
      </c>
      <c r="JF976" t="s">
        <v>28</v>
      </c>
      <c r="JG976" t="s">
        <v>28</v>
      </c>
    </row>
    <row r="977" spans="1:267" x14ac:dyDescent="0.25">
      <c r="J977" s="1"/>
      <c r="K977" s="1"/>
      <c r="L977" s="1"/>
      <c r="M977" s="1"/>
      <c r="N977" s="1">
        <f>IFERROR(IF(FIND(" - ",$J977)&gt;0,MID($J977,FIND(" - ",$J977)+3,LEN($J977)),""),"")</f>
      </c>
      <c r="P977" s="1"/>
      <c r="S977" t="s">
        <v>28</v>
      </c>
      <c r="U977">
        <f>IF(OR($S977="",$T977=""),"",IFERROR($S977/$T977,0))</f>
      </c>
      <c r="V977">
        <f>IF($S977="","",
IF($K977="","",
IF(ISNUMBER(SEARCH("exempt",LOWER($K977))),0,
$S977*(VALUE(SUBSTITUTE($K977,"%",""))/100))))</f>
      </c>
      <c r="AB977">
        <f>IF($S977="","",
SUM($S977,$V977,$Z977,$W977,$Y977)-
IF($AA977="",0,VALUE($AA977)))</f>
      </c>
      <c r="AJ977" t="s">
        <v>1856</v>
      </c>
      <c r="AR977">
        <f>IFERROR(LEFT($J977,FIND(" - ",$J977)-1),$J977)</f>
      </c>
      <c r="AU977">
        <f>IF($CJ977&gt;=1,INDEX($AS:$AS,$CI977+1),"")</f>
      </c>
      <c r="AV977">
        <f>IF($CJ977&gt;=2,INDEX($AS:$AS,$CI977+2),"")</f>
      </c>
      <c r="AW977">
        <f>IF($CJ977&gt;=3,INDEX($AS:$AS,$CI977+3),"")</f>
      </c>
      <c r="AX977">
        <f>IF($CJ977&gt;=4,INDEX($AS:$AS,$CI977+4),"")</f>
      </c>
      <c r="AY977">
        <f>IF($CJ977&gt;=5,INDEX($AS:$AS,$CI977+5),"")</f>
      </c>
      <c r="AZ977">
        <f>IF($CJ977&gt;=6,INDEX($AS:$AS,$CI977+6),"")</f>
      </c>
      <c r="BA977">
        <f>IF($CJ977&gt;=7,INDEX($AS:$AS,$CI977+7),"")</f>
      </c>
      <c r="BB977">
        <f>IF($CJ977&gt;=8,INDEX($AS:$AS,$CI977+8),"")</f>
      </c>
      <c r="BC977">
        <f>IF($CJ977&gt;=9,INDEX($AS:$AS,$CI977+9),"")</f>
      </c>
      <c r="BD977">
        <f>IF($CJ977&gt;=10,INDEX($AS:$AS,$CI977+10),"")</f>
      </c>
      <c r="BE977">
        <f>IF($CJ977&gt;=11,INDEX($AS:$AS,$CI977+11),"")</f>
      </c>
      <c r="BF977">
        <f>IF($CJ977&gt;=12,INDEX($AS:$AS,$CI977+12),"")</f>
      </c>
      <c r="BG977">
        <f>IF($CJ977&gt;=13,INDEX($AS:$AS,$CI977+13),"")</f>
      </c>
      <c r="BH977">
        <f>IF($CJ977&gt;=14,INDEX($AS:$AS,$CI977+14),"")</f>
      </c>
      <c r="BI977">
        <f>IF($CJ977&gt;=15,INDEX($AS:$AS,$CI977+15),"")</f>
      </c>
      <c r="BJ977">
        <f>IF($CJ977&gt;=16,INDEX($AS:$AS,$CI977+16),"")</f>
      </c>
      <c r="BK977">
        <f>IF($CJ977&gt;=17,INDEX($AS:$AS,$CI977+17),"")</f>
      </c>
      <c r="BL977">
        <f>IF($CJ977&gt;=18,INDEX($AS:$AS,$CI977+18),"")</f>
      </c>
      <c r="BM977">
        <f>IF($CJ977&gt;=19,INDEX($AS:$AS,$CI977+19),"")</f>
      </c>
      <c r="BN977">
        <f>IF($CJ977&gt;=20,INDEX($AS:$AS,$CI977+20),"")</f>
      </c>
      <c r="BO977">
        <f>IF($CJ977&gt;=21,INDEX($AS:$AS,$CI977+21),"")</f>
      </c>
      <c r="BP977">
        <f>IF($CJ977&gt;=22,INDEX($AS:$AS,$CI977+22),"")</f>
      </c>
      <c r="BQ977">
        <f>IF($CJ977&gt;=23,INDEX($AS:$AS,$CI977+23),"")</f>
      </c>
      <c r="BR977">
        <f>IF($CJ977&gt;=24,INDEX($AS:$AS,$CI977+24),"")</f>
      </c>
      <c r="BS977">
        <f>IF($CJ977&gt;=25,INDEX($AS:$AS,$CI977+25),"")</f>
      </c>
      <c r="BT977">
        <f>IF($CJ977&gt;=26,INDEX($AS:$AS,$CI977+26),"")</f>
      </c>
      <c r="BU977">
        <f>IF($CJ977&gt;=27,INDEX($AS:$AS,$CI977+27),"")</f>
      </c>
      <c r="BV977">
        <f>IF($CJ977&gt;=28,INDEX($AS:$AS,$CI977+28),"")</f>
      </c>
      <c r="BW977">
        <f>IF($CJ977&gt;=29,INDEX($AS:$AS,$CI977+29),"")</f>
      </c>
      <c r="BX977">
        <f>IF($CJ977&gt;=30,INDEX($AS:$AS,$CI977+30),"")</f>
      </c>
      <c r="BY977">
        <f>IF($CJ977&gt;=31,INDEX($AS:$AS,$CI977+31),"")</f>
      </c>
      <c r="BZ977">
        <f>IF($CJ977&gt;=32,INDEX($AS:$AS,$CI977+32),"")</f>
      </c>
      <c r="CA977">
        <f>IF($CJ977&gt;=33,INDEX($AS:$AS,$CI977+33),"")</f>
      </c>
      <c r="CB977">
        <f>IF($CJ977&gt;=34,INDEX($AS:$AS,$CI977+34),"")</f>
      </c>
      <c r="CC977">
        <f>IF($CJ977&gt;=35,INDEX($AS:$AS,$CI977+35),"")</f>
      </c>
      <c r="CD977">
        <f>IF($CJ977&gt;=36,INDEX($AS:$AS,$CI977+36),"")</f>
      </c>
      <c r="CE977">
        <f>IF($CJ977&gt;=37,INDEX($AS:$AS,$CI977+37),"")</f>
      </c>
      <c r="CF977">
        <f>IF($CJ977&gt;=38,INDEX($AS:$AS,$CI977+38),"")</f>
      </c>
      <c r="CG977">
        <f>IF($CJ977&gt;=39,INDEX($AS:$AS,$CI977+39),"")</f>
      </c>
      <c r="CH977">
        <f>IF($CJ977&gt;=40,INDEX($AS:$AS,$CI977+40),"")</f>
      </c>
      <c r="CI977">
        <f>IFERROR(MATCH($AR977,$AS$2:$AS$133,0)+1,0)</f>
      </c>
      <c r="CJ977">
        <f>IFERROR(INDEX($AT$2:$AT$133,MATCH($AR977,$AS$2:$AS$133,0)),0)</f>
      </c>
      <c r="CK977">
        <f>IFERROR(LEFT($O977,FIND(" - ",$O977)-1),$O977)</f>
      </c>
      <c r="CL977" t="s">
        <v>113</v>
      </c>
      <c r="CN977">
        <f>IF($DI977&gt;=1,INDEX($CL:$CL,$DH977+1),"")</f>
      </c>
      <c r="CO977">
        <f>IF($DI977&gt;=2,INDEX($CL:$CL,$DH977+2),"")</f>
      </c>
      <c r="CP977">
        <f>IF($DI977&gt;=3,INDEX($CL:$CL,$DH977+3),"")</f>
      </c>
      <c r="CQ977">
        <f>IF($DI977&gt;=4,INDEX($CL:$CL,$DH977+4),"")</f>
      </c>
      <c r="CR977">
        <f>IF($DI977&gt;=5,INDEX($CL:$CL,$DH977+5),"")</f>
      </c>
      <c r="CS977">
        <f>IF($DI977&gt;=6,INDEX($CL:$CL,$DH977+6),"")</f>
      </c>
      <c r="CT977">
        <f>IF($DI977&gt;=7,INDEX($CL:$CL,$DH977+7),"")</f>
      </c>
      <c r="CU977">
        <f>IF($DI977&gt;=8,INDEX($CL:$CL,$DH977+8),"")</f>
      </c>
      <c r="CV977">
        <f>IF($DI977&gt;=9,INDEX($CL:$CL,$DH977+9),"")</f>
      </c>
      <c r="CW977">
        <f>IF($DI977&gt;=10,INDEX($CL:$CL,$DH977+10),"")</f>
      </c>
      <c r="CX977">
        <f>IF($DI977&gt;=11,INDEX($CL:$CL,$DH977+11),"")</f>
      </c>
      <c r="CY977">
        <f>IF($DI977&gt;=12,INDEX($CL:$CL,$DH977+12),"")</f>
      </c>
      <c r="CZ977">
        <f>IF($DI977&gt;=13,INDEX($CL:$CL,$DH977+13),"")</f>
      </c>
      <c r="DA977">
        <f>IF($DI977&gt;=14,INDEX($CL:$CL,$DH977+14),"")</f>
      </c>
      <c r="DB977">
        <f>IF($DI977&gt;=15,INDEX($CL:$CL,$DH977+15),"")</f>
      </c>
      <c r="DC977">
        <f>IF($DI977&gt;=16,INDEX($CL:$CL,$DH977+16),"")</f>
      </c>
      <c r="DD977">
        <f>IF($DI977&gt;=17,INDEX($CL:$CL,$DH977+17),"")</f>
      </c>
      <c r="DE977">
        <f>IF($DI977&gt;=18,INDEX($CL:$CL,$DH977+18),"")</f>
      </c>
      <c r="DF977">
        <f>IF($DI977&gt;=19,INDEX($CL:$CL,$DH977+19),"")</f>
      </c>
      <c r="DG977">
        <f>IF($DI977&gt;=20,INDEX($CL:$CL,$DH977+20),"")</f>
      </c>
      <c r="DH977">
        <f>IFERROR(MATCH($CK977,$CL$2:$CL$1558,0)+1,0)</f>
      </c>
      <c r="DI977">
        <f>IFERROR(INDEX($CM$2:$CM$1558,MATCH($CK977,$CL$2:$CL$1558,0)),0)</f>
      </c>
      <c r="DJ977">
        <f>IFERROR(INDEX($AQ:$AQ,MATCH($K977,$AP:$AP,0))&amp;"","")</f>
      </c>
      <c r="DN977">
        <f>IF($GQ977&gt;=1,INDEX($DK:$DK,$GP977+1),"")</f>
      </c>
      <c r="DO977">
        <f>IF($GQ977&gt;=2,INDEX($DK:$DK,$GP977+2),"")</f>
      </c>
      <c r="DP977">
        <f>IF($GQ977&gt;=3,INDEX($DK:$DK,$GP977+3),"")</f>
      </c>
      <c r="DQ977">
        <f>IF($GQ977&gt;=4,INDEX($DK:$DK,$GP977+4),"")</f>
      </c>
      <c r="DR977">
        <f>IF($GQ977&gt;=5,INDEX($DK:$DK,$GP977+5),"")</f>
      </c>
      <c r="DS977">
        <f>IF($GQ977&gt;=6,INDEX($DK:$DK,$GP977+6),"")</f>
      </c>
      <c r="DT977">
        <f>IF($GQ977&gt;=7,INDEX($DK:$DK,$GP977+7),"")</f>
      </c>
      <c r="DU977">
        <f>IF($GQ977&gt;=8,INDEX($DK:$DK,$GP977+8),"")</f>
      </c>
      <c r="DV977">
        <f>IF($GQ977&gt;=9,INDEX($DK:$DK,$GP977+9),"")</f>
      </c>
      <c r="DW977">
        <f>IF($GQ977&gt;=10,INDEX($DK:$DK,$GP977+10),"")</f>
      </c>
      <c r="DX977">
        <f>IF($GQ977&gt;=11,INDEX($DK:$DK,$GP977+11),"")</f>
      </c>
      <c r="DY977">
        <f>IF($GQ977&gt;=12,INDEX($DK:$DK,$GP977+12),"")</f>
      </c>
      <c r="DZ977">
        <f>IF($GQ977&gt;=13,INDEX($DK:$DK,$GP977+13),"")</f>
      </c>
      <c r="EA977">
        <f>IF($GQ977&gt;=14,INDEX($DK:$DK,$GP977+14),"")</f>
      </c>
      <c r="EB977">
        <f>IF($GQ977&gt;=15,INDEX($DK:$DK,$GP977+15),"")</f>
      </c>
      <c r="EC977">
        <f>IF($GQ977&gt;=16,INDEX($DK:$DK,$GP977+16),"")</f>
      </c>
      <c r="ED977">
        <f>IF($GQ977&gt;=17,INDEX($DK:$DK,$GP977+17),"")</f>
      </c>
      <c r="EE977">
        <f>IF($GQ977&gt;=18,INDEX($DK:$DK,$GP977+18),"")</f>
      </c>
      <c r="EF977">
        <f>IF($GQ977&gt;=19,INDEX($DK:$DK,$GP977+19),"")</f>
      </c>
      <c r="EG977">
        <f>IF($GQ977&gt;=20,INDEX($DK:$DK,$GP977+20),"")</f>
      </c>
      <c r="EH977">
        <f>IF($GQ977&gt;=21,INDEX($DK:$DK,$GP977+21),"")</f>
      </c>
      <c r="EI977">
        <f>IF($GQ977&gt;=22,INDEX($DK:$DK,$GP977+22),"")</f>
      </c>
      <c r="EJ977">
        <f>IF($GQ977&gt;=23,INDEX($DK:$DK,$GP977+23),"")</f>
      </c>
      <c r="EK977">
        <f>IF($GQ977&gt;=24,INDEX($DK:$DK,$GP977+24),"")</f>
      </c>
      <c r="EL977">
        <f>IF($GQ977&gt;=25,INDEX($DK:$DK,$GP977+25),"")</f>
      </c>
      <c r="EM977">
        <f>IF($GQ977&gt;=26,INDEX($DK:$DK,$GP977+26),"")</f>
      </c>
      <c r="EN977">
        <f>IF($GQ977&gt;=27,INDEX($DK:$DK,$GP977+27),"")</f>
      </c>
      <c r="EO977">
        <f>IF($GQ977&gt;=28,INDEX($DK:$DK,$GP977+28),"")</f>
      </c>
      <c r="EP977">
        <f>IF($GQ977&gt;=29,INDEX($DK:$DK,$GP977+29),"")</f>
      </c>
      <c r="EQ977">
        <f>IF($GQ977&gt;=30,INDEX($DK:$DK,$GP977+30),"")</f>
      </c>
      <c r="ER977">
        <f>IF($GQ977&gt;=31,INDEX($DK:$DK,$GP977+31),"")</f>
      </c>
      <c r="ES977">
        <f>IF($GQ977&gt;=32,INDEX($DK:$DK,$GP977+32),"")</f>
      </c>
      <c r="ET977">
        <f>IF($GQ977&gt;=33,INDEX($DK:$DK,$GP977+33),"")</f>
      </c>
      <c r="EU977">
        <f>IF($GQ977&gt;=34,INDEX($DK:$DK,$GP977+34),"")</f>
      </c>
      <c r="EV977">
        <f>IF($GQ977&gt;=35,INDEX($DK:$DK,$GP977+35),"")</f>
      </c>
      <c r="EW977">
        <f>IF($GQ977&gt;=36,INDEX($DK:$DK,$GP977+36),"")</f>
      </c>
      <c r="EX977">
        <f>IF($GQ977&gt;=37,INDEX($DK:$DK,$GP977+37),"")</f>
      </c>
      <c r="EY977">
        <f>IF($GQ977&gt;=38,INDEX($DK:$DK,$GP977+38),"")</f>
      </c>
      <c r="EZ977">
        <f>IF($GQ977&gt;=39,INDEX($DK:$DK,$GP977+39),"")</f>
      </c>
      <c r="FA977">
        <f>IF($GQ977&gt;=40,INDEX($DK:$DK,$GP977+40),"")</f>
      </c>
      <c r="FB977">
        <f>IF($GQ977&gt;=1,INDEX($DL:$DL,$GP977+1),"")</f>
      </c>
      <c r="FC977">
        <f>IF($GQ977&gt;=2,INDEX($DL:$DL,$GP977+2),"")</f>
      </c>
      <c r="FD977">
        <f>IF($GQ977&gt;=3,INDEX($DL:$DL,$GP977+3),"")</f>
      </c>
      <c r="FE977">
        <f>IF($GQ977&gt;=4,INDEX($DL:$DL,$GP977+4),"")</f>
      </c>
      <c r="FF977">
        <f>IF($GQ977&gt;=5,INDEX($DL:$DL,$GP977+5),"")</f>
      </c>
      <c r="FG977">
        <f>IF($GQ977&gt;=6,INDEX($DL:$DL,$GP977+6),"")</f>
      </c>
      <c r="FH977">
        <f>IF($GQ977&gt;=7,INDEX($DL:$DL,$GP977+7),"")</f>
      </c>
      <c r="FI977">
        <f>IF($GQ977&gt;=8,INDEX($DL:$DL,$GP977+8),"")</f>
      </c>
      <c r="FJ977">
        <f>IF($GQ977&gt;=9,INDEX($DL:$DL,$GP977+9),"")</f>
      </c>
      <c r="FK977">
        <f>IF($GQ977&gt;=10,INDEX($DL:$DL,$GP977+10),"")</f>
      </c>
      <c r="FL977">
        <f>IF($GQ977&gt;=11,INDEX($DL:$DL,$GP977+11),"")</f>
      </c>
      <c r="FM977">
        <f>IF($GQ977&gt;=12,INDEX($DL:$DL,$GP977+12),"")</f>
      </c>
      <c r="FN977">
        <f>IF($GQ977&gt;=13,INDEX($DL:$DL,$GP977+13),"")</f>
      </c>
      <c r="FO977">
        <f>IF($GQ977&gt;=14,INDEX($DL:$DL,$GP977+14),"")</f>
      </c>
      <c r="FP977">
        <f>IF($GQ977&gt;=15,INDEX($DL:$DL,$GP977+15),"")</f>
      </c>
      <c r="FQ977">
        <f>IF($GQ977&gt;=16,INDEX($DL:$DL,$GP977+16),"")</f>
      </c>
      <c r="FR977">
        <f>IF($GQ977&gt;=17,INDEX($DL:$DL,$GP977+17),"")</f>
      </c>
      <c r="FS977">
        <f>IF($GQ977&gt;=18,INDEX($DL:$DL,$GP977+18),"")</f>
      </c>
      <c r="FT977">
        <f>IF($GQ977&gt;=19,INDEX($DL:$DL,$GP977+19),"")</f>
      </c>
      <c r="FU977">
        <f>IF($GQ977&gt;=20,INDEX($DL:$DL,$GP977+20),"")</f>
      </c>
      <c r="FV977">
        <f>IF($GQ977&gt;=21,INDEX($DL:$DL,$GP977+21),"")</f>
      </c>
      <c r="FW977">
        <f>IF($GQ977&gt;=22,INDEX($DL:$DL,$GP977+22),"")</f>
      </c>
      <c r="FX977">
        <f>IF($GQ977&gt;=23,INDEX($DL:$DL,$GP977+23),"")</f>
      </c>
      <c r="FY977">
        <f>IF($GQ977&gt;=24,INDEX($DL:$DL,$GP977+24),"")</f>
      </c>
      <c r="FZ977">
        <f>IF($GQ977&gt;=25,INDEX($DL:$DL,$GP977+25),"")</f>
      </c>
      <c r="GA977">
        <f>IF($GQ977&gt;=26,INDEX($DL:$DL,$GP977+26),"")</f>
      </c>
      <c r="GB977">
        <f>IF($GQ977&gt;=27,INDEX($DL:$DL,$GP977+27),"")</f>
      </c>
      <c r="GC977">
        <f>IF($GQ977&gt;=28,INDEX($DL:$DL,$GP977+28),"")</f>
      </c>
      <c r="GD977">
        <f>IF($GQ977&gt;=29,INDEX($DL:$DL,$GP977+29),"")</f>
      </c>
      <c r="GE977">
        <f>IF($GQ977&gt;=30,INDEX($DL:$DL,$GP977+30),"")</f>
      </c>
      <c r="GF977">
        <f>IF($GQ977&gt;=31,INDEX($DL:$DL,$GP977+31),"")</f>
      </c>
      <c r="GG977">
        <f>IF($GQ977&gt;=32,INDEX($DL:$DL,$GP977+32),"")</f>
      </c>
      <c r="GH977">
        <f>IF($GQ977&gt;=33,INDEX($DL:$DL,$GP977+33),"")</f>
      </c>
      <c r="GI977">
        <f>IF($GQ977&gt;=34,INDEX($DL:$DL,$GP977+34),"")</f>
      </c>
      <c r="GJ977">
        <f>IF($GQ977&gt;=35,INDEX($DL:$DL,$GP977+35),"")</f>
      </c>
      <c r="GK977">
        <f>IF($GQ977&gt;=36,INDEX($DL:$DL,$GP977+36),"")</f>
      </c>
      <c r="GL977">
        <f>IF($GQ977&gt;=37,INDEX($DL:$DL,$GP977+37),"")</f>
      </c>
      <c r="GM977">
        <f>IF($GQ977&gt;=38,INDEX($DL:$DL,$GP977+38),"")</f>
      </c>
      <c r="GN977">
        <f>IF($GQ977&gt;=39,INDEX($DL:$DL,$GP977+39),"")</f>
      </c>
      <c r="GO977">
        <f>IF($GQ977&gt;=40,INDEX($DL:$DL,$GP977+40),"")</f>
      </c>
      <c r="GP977">
        <f>IFERROR(MATCH($DJ977,$DK$2:$DK$148,0)+1,0)</f>
      </c>
      <c r="GQ977">
        <f>IFERROR(INDEX($DM$2:$DM$148,MATCH($DJ977,$DK$2:$DK$148,0)),0)</f>
      </c>
      <c r="GR977">
        <f>IFERROR(MATCH($L977,$DN$977:$FA$977,0),0)</f>
      </c>
      <c r="GS977">
        <f>IF($GR977&gt;0,INDEX($FB$977:$GO$977,$GR977),"")</f>
      </c>
      <c r="GV977">
        <f>IF($JE977&gt;=1,INDEX($GT:$GT,$JD977+1),"")</f>
      </c>
      <c r="GW977">
        <f>IF($JE977&gt;=2,INDEX($GT:$GT,$JD977+2),"")</f>
      </c>
      <c r="GX977">
        <f>IF($JE977&gt;=3,INDEX($GT:$GT,$JD977+3),"")</f>
      </c>
      <c r="GY977">
        <f>IF($JE977&gt;=4,INDEX($GT:$GT,$JD977+4),"")</f>
      </c>
      <c r="GZ977">
        <f>IF($JE977&gt;=5,INDEX($GT:$GT,$JD977+5),"")</f>
      </c>
      <c r="HA977">
        <f>IF($JE977&gt;=6,INDEX($GT:$GT,$JD977+6),"")</f>
      </c>
      <c r="HB977">
        <f>IF($JE977&gt;=7,INDEX($GT:$GT,$JD977+7),"")</f>
      </c>
      <c r="HC977">
        <f>IF($JE977&gt;=8,INDEX($GT:$GT,$JD977+8),"")</f>
      </c>
      <c r="HD977">
        <f>IF($JE977&gt;=9,INDEX($GT:$GT,$JD977+9),"")</f>
      </c>
      <c r="HE977">
        <f>IF($JE977&gt;=10,INDEX($GT:$GT,$JD977+10),"")</f>
      </c>
      <c r="HF977">
        <f>IF($JE977&gt;=11,INDEX($GT:$GT,$JD977+11),"")</f>
      </c>
      <c r="HG977">
        <f>IF($JE977&gt;=12,INDEX($GT:$GT,$JD977+12),"")</f>
      </c>
      <c r="HH977">
        <f>IF($JE977&gt;=13,INDEX($GT:$GT,$JD977+13),"")</f>
      </c>
      <c r="HI977">
        <f>IF($JE977&gt;=14,INDEX($GT:$GT,$JD977+14),"")</f>
      </c>
      <c r="HJ977">
        <f>IF($JE977&gt;=15,INDEX($GT:$GT,$JD977+15),"")</f>
      </c>
      <c r="HK977">
        <f>IF($JE977&gt;=16,INDEX($GT:$GT,$JD977+16),"")</f>
      </c>
      <c r="HL977">
        <f>IF($JE977&gt;=17,INDEX($GT:$GT,$JD977+17),"")</f>
      </c>
      <c r="HM977">
        <f>IF($JE977&gt;=18,INDEX($GT:$GT,$JD977+18),"")</f>
      </c>
      <c r="HN977">
        <f>IF($JE977&gt;=19,INDEX($GT:$GT,$JD977+19),"")</f>
      </c>
      <c r="HO977">
        <f>IF($JE977&gt;=20,INDEX($GT:$GT,$JD977+20),"")</f>
      </c>
      <c r="HP977">
        <f>IF($JE977&gt;=21,INDEX($GT:$GT,$JD977+21),"")</f>
      </c>
      <c r="HQ977">
        <f>IF($JE977&gt;=22,INDEX($GT:$GT,$JD977+22),"")</f>
      </c>
      <c r="HR977">
        <f>IF($JE977&gt;=23,INDEX($GT:$GT,$JD977+23),"")</f>
      </c>
      <c r="HS977">
        <f>IF($JE977&gt;=24,INDEX($GT:$GT,$JD977+24),"")</f>
      </c>
      <c r="HT977">
        <f>IF($JE977&gt;=25,INDEX($GT:$GT,$JD977+25),"")</f>
      </c>
      <c r="HU977">
        <f>IF($JE977&gt;=26,INDEX($GT:$GT,$JD977+26),"")</f>
      </c>
      <c r="HV977">
        <f>IF($JE977&gt;=27,INDEX($GT:$GT,$JD977+27),"")</f>
      </c>
      <c r="HW977">
        <f>IF($JE977&gt;=28,INDEX($GT:$GT,$JD977+28),"")</f>
      </c>
      <c r="HX977">
        <f>IF($JE977&gt;=29,INDEX($GT:$GT,$JD977+29),"")</f>
      </c>
      <c r="HY977">
        <f>IF($JE977&gt;=30,INDEX($GT:$GT,$JD977+30),"")</f>
      </c>
      <c r="HZ977">
        <f>IF($JE977&gt;=31,INDEX($GT:$GT,$JD977+31),"")</f>
      </c>
      <c r="IA977">
        <f>IF($JE977&gt;=32,INDEX($GT:$GT,$JD977+32),"")</f>
      </c>
      <c r="IB977">
        <f>IF($JE977&gt;=33,INDEX($GT:$GT,$JD977+33),"")</f>
      </c>
      <c r="IC977">
        <f>IF($JE977&gt;=34,INDEX($GT:$GT,$JD977+34),"")</f>
      </c>
      <c r="ID977">
        <f>IF($JE977&gt;=35,INDEX($GT:$GT,$JD977+35),"")</f>
      </c>
      <c r="IE977">
        <f>IF($JE977&gt;=36,INDEX($GT:$GT,$JD977+36),"")</f>
      </c>
      <c r="IF977">
        <f>IF($JE977&gt;=37,INDEX($GT:$GT,$JD977+37),"")</f>
      </c>
      <c r="IG977">
        <f>IF($JE977&gt;=38,INDEX($GT:$GT,$JD977+38),"")</f>
      </c>
      <c r="IH977">
        <f>IF($JE977&gt;=39,INDEX($GT:$GT,$JD977+39),"")</f>
      </c>
      <c r="II977">
        <f>IF($JE977&gt;=40,INDEX($GT:$GT,$JD977+40),"")</f>
      </c>
      <c r="IJ977">
        <f>IF($JE977&gt;=41,INDEX($GT:$GT,$JD977+41),"")</f>
      </c>
      <c r="IK977">
        <f>IF($JE977&gt;=42,INDEX($GT:$GT,$JD977+42),"")</f>
      </c>
      <c r="IL977">
        <f>IF($JE977&gt;=43,INDEX($GT:$GT,$JD977+43),"")</f>
      </c>
      <c r="IM977">
        <f>IF($JE977&gt;=44,INDEX($GT:$GT,$JD977+44),"")</f>
      </c>
      <c r="IN977">
        <f>IF($JE977&gt;=45,INDEX($GT:$GT,$JD977+45),"")</f>
      </c>
      <c r="IO977">
        <f>IF($JE977&gt;=46,INDEX($GT:$GT,$JD977+46),"")</f>
      </c>
      <c r="IP977">
        <f>IF($JE977&gt;=47,INDEX($GT:$GT,$JD977+47),"")</f>
      </c>
      <c r="IQ977">
        <f>IF($JE977&gt;=48,INDEX($GT:$GT,$JD977+48),"")</f>
      </c>
      <c r="IR977">
        <f>IF($JE977&gt;=49,INDEX($GT:$GT,$JD977+49),"")</f>
      </c>
      <c r="IS977">
        <f>IF($JE977&gt;=50,INDEX($GT:$GT,$JD977+50),"")</f>
      </c>
      <c r="IT977">
        <f>IF($JE977&gt;=51,INDEX($GT:$GT,$JD977+51),"")</f>
      </c>
      <c r="IU977">
        <f>IF($JE977&gt;=52,INDEX($GT:$GT,$JD977+52),"")</f>
      </c>
      <c r="IV977">
        <f>IF($JE977&gt;=53,INDEX($GT:$GT,$JD977+53),"")</f>
      </c>
      <c r="IW977">
        <f>IF($JE977&gt;=54,INDEX($GT:$GT,$JD977+54),"")</f>
      </c>
      <c r="IX977">
        <f>IF($JE977&gt;=55,INDEX($GT:$GT,$JD977+55),"")</f>
      </c>
      <c r="IY977">
        <f>IF($JE977&gt;=56,INDEX($GT:$GT,$JD977+56),"")</f>
      </c>
      <c r="IZ977">
        <f>IF($JE977&gt;=57,INDEX($GT:$GT,$JD977+57),"")</f>
      </c>
      <c r="JA977">
        <f>IF($JE977&gt;=58,INDEX($GT:$GT,$JD977+58),"")</f>
      </c>
      <c r="JB977">
        <f>IF($JE977&gt;=59,INDEX($GT:$GT,$JD977+59),"")</f>
      </c>
      <c r="JC977">
        <f>IF($JE977&gt;=60,INDEX($GT:$GT,$JD977+60),"")</f>
      </c>
      <c r="JD977">
        <f>IFERROR(MATCH($GS977,$GT$2:$GT$322,0)+1,0)</f>
      </c>
      <c r="JE977">
        <f>IFERROR(INDEX($GU$2:$GU$322,MATCH($GS977,$GT$2:$GT$322,0)),0)</f>
      </c>
      <c r="JF977" t="s">
        <v>28</v>
      </c>
      <c r="JG977" t="s">
        <v>28</v>
      </c>
    </row>
    <row r="978" spans="1:267" x14ac:dyDescent="0.25">
      <c r="J978" s="1"/>
      <c r="K978" s="1"/>
      <c r="L978" s="1"/>
      <c r="M978" s="1"/>
      <c r="N978" s="1">
        <f>IFERROR(IF(FIND(" - ",$J978)&gt;0,MID($J978,FIND(" - ",$J978)+3,LEN($J978)),""),"")</f>
      </c>
      <c r="P978" s="1"/>
      <c r="S978" t="s">
        <v>28</v>
      </c>
      <c r="U978">
        <f>IF(OR($S978="",$T978=""),"",IFERROR($S978/$T978,0))</f>
      </c>
      <c r="V978">
        <f>IF($S978="","",
IF($K978="","",
IF(ISNUMBER(SEARCH("exempt",LOWER($K978))),0,
$S978*(VALUE(SUBSTITUTE($K978,"%",""))/100))))</f>
      </c>
      <c r="AB978">
        <f>IF($S978="","",
SUM($S978,$V978,$Z978,$W978,$Y978)-
IF($AA978="",0,VALUE($AA978)))</f>
      </c>
      <c r="AJ978" t="s">
        <v>1857</v>
      </c>
      <c r="AR978">
        <f>IFERROR(LEFT($J978,FIND(" - ",$J978)-1),$J978)</f>
      </c>
      <c r="AU978">
        <f>IF($CJ978&gt;=1,INDEX($AS:$AS,$CI978+1),"")</f>
      </c>
      <c r="AV978">
        <f>IF($CJ978&gt;=2,INDEX($AS:$AS,$CI978+2),"")</f>
      </c>
      <c r="AW978">
        <f>IF($CJ978&gt;=3,INDEX($AS:$AS,$CI978+3),"")</f>
      </c>
      <c r="AX978">
        <f>IF($CJ978&gt;=4,INDEX($AS:$AS,$CI978+4),"")</f>
      </c>
      <c r="AY978">
        <f>IF($CJ978&gt;=5,INDEX($AS:$AS,$CI978+5),"")</f>
      </c>
      <c r="AZ978">
        <f>IF($CJ978&gt;=6,INDEX($AS:$AS,$CI978+6),"")</f>
      </c>
      <c r="BA978">
        <f>IF($CJ978&gt;=7,INDEX($AS:$AS,$CI978+7),"")</f>
      </c>
      <c r="BB978">
        <f>IF($CJ978&gt;=8,INDEX($AS:$AS,$CI978+8),"")</f>
      </c>
      <c r="BC978">
        <f>IF($CJ978&gt;=9,INDEX($AS:$AS,$CI978+9),"")</f>
      </c>
      <c r="BD978">
        <f>IF($CJ978&gt;=10,INDEX($AS:$AS,$CI978+10),"")</f>
      </c>
      <c r="BE978">
        <f>IF($CJ978&gt;=11,INDEX($AS:$AS,$CI978+11),"")</f>
      </c>
      <c r="BF978">
        <f>IF($CJ978&gt;=12,INDEX($AS:$AS,$CI978+12),"")</f>
      </c>
      <c r="BG978">
        <f>IF($CJ978&gt;=13,INDEX($AS:$AS,$CI978+13),"")</f>
      </c>
      <c r="BH978">
        <f>IF($CJ978&gt;=14,INDEX($AS:$AS,$CI978+14),"")</f>
      </c>
      <c r="BI978">
        <f>IF($CJ978&gt;=15,INDEX($AS:$AS,$CI978+15),"")</f>
      </c>
      <c r="BJ978">
        <f>IF($CJ978&gt;=16,INDEX($AS:$AS,$CI978+16),"")</f>
      </c>
      <c r="BK978">
        <f>IF($CJ978&gt;=17,INDEX($AS:$AS,$CI978+17),"")</f>
      </c>
      <c r="BL978">
        <f>IF($CJ978&gt;=18,INDEX($AS:$AS,$CI978+18),"")</f>
      </c>
      <c r="BM978">
        <f>IF($CJ978&gt;=19,INDEX($AS:$AS,$CI978+19),"")</f>
      </c>
      <c r="BN978">
        <f>IF($CJ978&gt;=20,INDEX($AS:$AS,$CI978+20),"")</f>
      </c>
      <c r="BO978">
        <f>IF($CJ978&gt;=21,INDEX($AS:$AS,$CI978+21),"")</f>
      </c>
      <c r="BP978">
        <f>IF($CJ978&gt;=22,INDEX($AS:$AS,$CI978+22),"")</f>
      </c>
      <c r="BQ978">
        <f>IF($CJ978&gt;=23,INDEX($AS:$AS,$CI978+23),"")</f>
      </c>
      <c r="BR978">
        <f>IF($CJ978&gt;=24,INDEX($AS:$AS,$CI978+24),"")</f>
      </c>
      <c r="BS978">
        <f>IF($CJ978&gt;=25,INDEX($AS:$AS,$CI978+25),"")</f>
      </c>
      <c r="BT978">
        <f>IF($CJ978&gt;=26,INDEX($AS:$AS,$CI978+26),"")</f>
      </c>
      <c r="BU978">
        <f>IF($CJ978&gt;=27,INDEX($AS:$AS,$CI978+27),"")</f>
      </c>
      <c r="BV978">
        <f>IF($CJ978&gt;=28,INDEX($AS:$AS,$CI978+28),"")</f>
      </c>
      <c r="BW978">
        <f>IF($CJ978&gt;=29,INDEX($AS:$AS,$CI978+29),"")</f>
      </c>
      <c r="BX978">
        <f>IF($CJ978&gt;=30,INDEX($AS:$AS,$CI978+30),"")</f>
      </c>
      <c r="BY978">
        <f>IF($CJ978&gt;=31,INDEX($AS:$AS,$CI978+31),"")</f>
      </c>
      <c r="BZ978">
        <f>IF($CJ978&gt;=32,INDEX($AS:$AS,$CI978+32),"")</f>
      </c>
      <c r="CA978">
        <f>IF($CJ978&gt;=33,INDEX($AS:$AS,$CI978+33),"")</f>
      </c>
      <c r="CB978">
        <f>IF($CJ978&gt;=34,INDEX($AS:$AS,$CI978+34),"")</f>
      </c>
      <c r="CC978">
        <f>IF($CJ978&gt;=35,INDEX($AS:$AS,$CI978+35),"")</f>
      </c>
      <c r="CD978">
        <f>IF($CJ978&gt;=36,INDEX($AS:$AS,$CI978+36),"")</f>
      </c>
      <c r="CE978">
        <f>IF($CJ978&gt;=37,INDEX($AS:$AS,$CI978+37),"")</f>
      </c>
      <c r="CF978">
        <f>IF($CJ978&gt;=38,INDEX($AS:$AS,$CI978+38),"")</f>
      </c>
      <c r="CG978">
        <f>IF($CJ978&gt;=39,INDEX($AS:$AS,$CI978+39),"")</f>
      </c>
      <c r="CH978">
        <f>IF($CJ978&gt;=40,INDEX($AS:$AS,$CI978+40),"")</f>
      </c>
      <c r="CI978">
        <f>IFERROR(MATCH($AR978,$AS$2:$AS$133,0)+1,0)</f>
      </c>
      <c r="CJ978">
        <f>IFERROR(INDEX($AT$2:$AT$133,MATCH($AR978,$AS$2:$AS$133,0)),0)</f>
      </c>
      <c r="CK978">
        <f>IFERROR(LEFT($O978,FIND(" - ",$O978)-1),$O978)</f>
      </c>
      <c r="CL978" t="s">
        <v>1858</v>
      </c>
      <c r="CM978">
        <v>2</v>
      </c>
      <c r="CN978">
        <f>IF($DI978&gt;=1,INDEX($CL:$CL,$DH978+1),"")</f>
      </c>
      <c r="CO978">
        <f>IF($DI978&gt;=2,INDEX($CL:$CL,$DH978+2),"")</f>
      </c>
      <c r="CP978">
        <f>IF($DI978&gt;=3,INDEX($CL:$CL,$DH978+3),"")</f>
      </c>
      <c r="CQ978">
        <f>IF($DI978&gt;=4,INDEX($CL:$CL,$DH978+4),"")</f>
      </c>
      <c r="CR978">
        <f>IF($DI978&gt;=5,INDEX($CL:$CL,$DH978+5),"")</f>
      </c>
      <c r="CS978">
        <f>IF($DI978&gt;=6,INDEX($CL:$CL,$DH978+6),"")</f>
      </c>
      <c r="CT978">
        <f>IF($DI978&gt;=7,INDEX($CL:$CL,$DH978+7),"")</f>
      </c>
      <c r="CU978">
        <f>IF($DI978&gt;=8,INDEX($CL:$CL,$DH978+8),"")</f>
      </c>
      <c r="CV978">
        <f>IF($DI978&gt;=9,INDEX($CL:$CL,$DH978+9),"")</f>
      </c>
      <c r="CW978">
        <f>IF($DI978&gt;=10,INDEX($CL:$CL,$DH978+10),"")</f>
      </c>
      <c r="CX978">
        <f>IF($DI978&gt;=11,INDEX($CL:$CL,$DH978+11),"")</f>
      </c>
      <c r="CY978">
        <f>IF($DI978&gt;=12,INDEX($CL:$CL,$DH978+12),"")</f>
      </c>
      <c r="CZ978">
        <f>IF($DI978&gt;=13,INDEX($CL:$CL,$DH978+13),"")</f>
      </c>
      <c r="DA978">
        <f>IF($DI978&gt;=14,INDEX($CL:$CL,$DH978+14),"")</f>
      </c>
      <c r="DB978">
        <f>IF($DI978&gt;=15,INDEX($CL:$CL,$DH978+15),"")</f>
      </c>
      <c r="DC978">
        <f>IF($DI978&gt;=16,INDEX($CL:$CL,$DH978+16),"")</f>
      </c>
      <c r="DD978">
        <f>IF($DI978&gt;=17,INDEX($CL:$CL,$DH978+17),"")</f>
      </c>
      <c r="DE978">
        <f>IF($DI978&gt;=18,INDEX($CL:$CL,$DH978+18),"")</f>
      </c>
      <c r="DF978">
        <f>IF($DI978&gt;=19,INDEX($CL:$CL,$DH978+19),"")</f>
      </c>
      <c r="DG978">
        <f>IF($DI978&gt;=20,INDEX($CL:$CL,$DH978+20),"")</f>
      </c>
      <c r="DH978">
        <f>IFERROR(MATCH($CK978,$CL$2:$CL$1558,0)+1,0)</f>
      </c>
      <c r="DI978">
        <f>IFERROR(INDEX($CM$2:$CM$1558,MATCH($CK978,$CL$2:$CL$1558,0)),0)</f>
      </c>
      <c r="DJ978">
        <f>IFERROR(INDEX($AQ:$AQ,MATCH($K978,$AP:$AP,0))&amp;"","")</f>
      </c>
      <c r="DN978">
        <f>IF($GQ978&gt;=1,INDEX($DK:$DK,$GP978+1),"")</f>
      </c>
      <c r="DO978">
        <f>IF($GQ978&gt;=2,INDEX($DK:$DK,$GP978+2),"")</f>
      </c>
      <c r="DP978">
        <f>IF($GQ978&gt;=3,INDEX($DK:$DK,$GP978+3),"")</f>
      </c>
      <c r="DQ978">
        <f>IF($GQ978&gt;=4,INDEX($DK:$DK,$GP978+4),"")</f>
      </c>
      <c r="DR978">
        <f>IF($GQ978&gt;=5,INDEX($DK:$DK,$GP978+5),"")</f>
      </c>
      <c r="DS978">
        <f>IF($GQ978&gt;=6,INDEX($DK:$DK,$GP978+6),"")</f>
      </c>
      <c r="DT978">
        <f>IF($GQ978&gt;=7,INDEX($DK:$DK,$GP978+7),"")</f>
      </c>
      <c r="DU978">
        <f>IF($GQ978&gt;=8,INDEX($DK:$DK,$GP978+8),"")</f>
      </c>
      <c r="DV978">
        <f>IF($GQ978&gt;=9,INDEX($DK:$DK,$GP978+9),"")</f>
      </c>
      <c r="DW978">
        <f>IF($GQ978&gt;=10,INDEX($DK:$DK,$GP978+10),"")</f>
      </c>
      <c r="DX978">
        <f>IF($GQ978&gt;=11,INDEX($DK:$DK,$GP978+11),"")</f>
      </c>
      <c r="DY978">
        <f>IF($GQ978&gt;=12,INDEX($DK:$DK,$GP978+12),"")</f>
      </c>
      <c r="DZ978">
        <f>IF($GQ978&gt;=13,INDEX($DK:$DK,$GP978+13),"")</f>
      </c>
      <c r="EA978">
        <f>IF($GQ978&gt;=14,INDEX($DK:$DK,$GP978+14),"")</f>
      </c>
      <c r="EB978">
        <f>IF($GQ978&gt;=15,INDEX($DK:$DK,$GP978+15),"")</f>
      </c>
      <c r="EC978">
        <f>IF($GQ978&gt;=16,INDEX($DK:$DK,$GP978+16),"")</f>
      </c>
      <c r="ED978">
        <f>IF($GQ978&gt;=17,INDEX($DK:$DK,$GP978+17),"")</f>
      </c>
      <c r="EE978">
        <f>IF($GQ978&gt;=18,INDEX($DK:$DK,$GP978+18),"")</f>
      </c>
      <c r="EF978">
        <f>IF($GQ978&gt;=19,INDEX($DK:$DK,$GP978+19),"")</f>
      </c>
      <c r="EG978">
        <f>IF($GQ978&gt;=20,INDEX($DK:$DK,$GP978+20),"")</f>
      </c>
      <c r="EH978">
        <f>IF($GQ978&gt;=21,INDEX($DK:$DK,$GP978+21),"")</f>
      </c>
      <c r="EI978">
        <f>IF($GQ978&gt;=22,INDEX($DK:$DK,$GP978+22),"")</f>
      </c>
      <c r="EJ978">
        <f>IF($GQ978&gt;=23,INDEX($DK:$DK,$GP978+23),"")</f>
      </c>
      <c r="EK978">
        <f>IF($GQ978&gt;=24,INDEX($DK:$DK,$GP978+24),"")</f>
      </c>
      <c r="EL978">
        <f>IF($GQ978&gt;=25,INDEX($DK:$DK,$GP978+25),"")</f>
      </c>
      <c r="EM978">
        <f>IF($GQ978&gt;=26,INDEX($DK:$DK,$GP978+26),"")</f>
      </c>
      <c r="EN978">
        <f>IF($GQ978&gt;=27,INDEX($DK:$DK,$GP978+27),"")</f>
      </c>
      <c r="EO978">
        <f>IF($GQ978&gt;=28,INDEX($DK:$DK,$GP978+28),"")</f>
      </c>
      <c r="EP978">
        <f>IF($GQ978&gt;=29,INDEX($DK:$DK,$GP978+29),"")</f>
      </c>
      <c r="EQ978">
        <f>IF($GQ978&gt;=30,INDEX($DK:$DK,$GP978+30),"")</f>
      </c>
      <c r="ER978">
        <f>IF($GQ978&gt;=31,INDEX($DK:$DK,$GP978+31),"")</f>
      </c>
      <c r="ES978">
        <f>IF($GQ978&gt;=32,INDEX($DK:$DK,$GP978+32),"")</f>
      </c>
      <c r="ET978">
        <f>IF($GQ978&gt;=33,INDEX($DK:$DK,$GP978+33),"")</f>
      </c>
      <c r="EU978">
        <f>IF($GQ978&gt;=34,INDEX($DK:$DK,$GP978+34),"")</f>
      </c>
      <c r="EV978">
        <f>IF($GQ978&gt;=35,INDEX($DK:$DK,$GP978+35),"")</f>
      </c>
      <c r="EW978">
        <f>IF($GQ978&gt;=36,INDEX($DK:$DK,$GP978+36),"")</f>
      </c>
      <c r="EX978">
        <f>IF($GQ978&gt;=37,INDEX($DK:$DK,$GP978+37),"")</f>
      </c>
      <c r="EY978">
        <f>IF($GQ978&gt;=38,INDEX($DK:$DK,$GP978+38),"")</f>
      </c>
      <c r="EZ978">
        <f>IF($GQ978&gt;=39,INDEX($DK:$DK,$GP978+39),"")</f>
      </c>
      <c r="FA978">
        <f>IF($GQ978&gt;=40,INDEX($DK:$DK,$GP978+40),"")</f>
      </c>
      <c r="FB978">
        <f>IF($GQ978&gt;=1,INDEX($DL:$DL,$GP978+1),"")</f>
      </c>
      <c r="FC978">
        <f>IF($GQ978&gt;=2,INDEX($DL:$DL,$GP978+2),"")</f>
      </c>
      <c r="FD978">
        <f>IF($GQ978&gt;=3,INDEX($DL:$DL,$GP978+3),"")</f>
      </c>
      <c r="FE978">
        <f>IF($GQ978&gt;=4,INDEX($DL:$DL,$GP978+4),"")</f>
      </c>
      <c r="FF978">
        <f>IF($GQ978&gt;=5,INDEX($DL:$DL,$GP978+5),"")</f>
      </c>
      <c r="FG978">
        <f>IF($GQ978&gt;=6,INDEX($DL:$DL,$GP978+6),"")</f>
      </c>
      <c r="FH978">
        <f>IF($GQ978&gt;=7,INDEX($DL:$DL,$GP978+7),"")</f>
      </c>
      <c r="FI978">
        <f>IF($GQ978&gt;=8,INDEX($DL:$DL,$GP978+8),"")</f>
      </c>
      <c r="FJ978">
        <f>IF($GQ978&gt;=9,INDEX($DL:$DL,$GP978+9),"")</f>
      </c>
      <c r="FK978">
        <f>IF($GQ978&gt;=10,INDEX($DL:$DL,$GP978+10),"")</f>
      </c>
      <c r="FL978">
        <f>IF($GQ978&gt;=11,INDEX($DL:$DL,$GP978+11),"")</f>
      </c>
      <c r="FM978">
        <f>IF($GQ978&gt;=12,INDEX($DL:$DL,$GP978+12),"")</f>
      </c>
      <c r="FN978">
        <f>IF($GQ978&gt;=13,INDEX($DL:$DL,$GP978+13),"")</f>
      </c>
      <c r="FO978">
        <f>IF($GQ978&gt;=14,INDEX($DL:$DL,$GP978+14),"")</f>
      </c>
      <c r="FP978">
        <f>IF($GQ978&gt;=15,INDEX($DL:$DL,$GP978+15),"")</f>
      </c>
      <c r="FQ978">
        <f>IF($GQ978&gt;=16,INDEX($DL:$DL,$GP978+16),"")</f>
      </c>
      <c r="FR978">
        <f>IF($GQ978&gt;=17,INDEX($DL:$DL,$GP978+17),"")</f>
      </c>
      <c r="FS978">
        <f>IF($GQ978&gt;=18,INDEX($DL:$DL,$GP978+18),"")</f>
      </c>
      <c r="FT978">
        <f>IF($GQ978&gt;=19,INDEX($DL:$DL,$GP978+19),"")</f>
      </c>
      <c r="FU978">
        <f>IF($GQ978&gt;=20,INDEX($DL:$DL,$GP978+20),"")</f>
      </c>
      <c r="FV978">
        <f>IF($GQ978&gt;=21,INDEX($DL:$DL,$GP978+21),"")</f>
      </c>
      <c r="FW978">
        <f>IF($GQ978&gt;=22,INDEX($DL:$DL,$GP978+22),"")</f>
      </c>
      <c r="FX978">
        <f>IF($GQ978&gt;=23,INDEX($DL:$DL,$GP978+23),"")</f>
      </c>
      <c r="FY978">
        <f>IF($GQ978&gt;=24,INDEX($DL:$DL,$GP978+24),"")</f>
      </c>
      <c r="FZ978">
        <f>IF($GQ978&gt;=25,INDEX($DL:$DL,$GP978+25),"")</f>
      </c>
      <c r="GA978">
        <f>IF($GQ978&gt;=26,INDEX($DL:$DL,$GP978+26),"")</f>
      </c>
      <c r="GB978">
        <f>IF($GQ978&gt;=27,INDEX($DL:$DL,$GP978+27),"")</f>
      </c>
      <c r="GC978">
        <f>IF($GQ978&gt;=28,INDEX($DL:$DL,$GP978+28),"")</f>
      </c>
      <c r="GD978">
        <f>IF($GQ978&gt;=29,INDEX($DL:$DL,$GP978+29),"")</f>
      </c>
      <c r="GE978">
        <f>IF($GQ978&gt;=30,INDEX($DL:$DL,$GP978+30),"")</f>
      </c>
      <c r="GF978">
        <f>IF($GQ978&gt;=31,INDEX($DL:$DL,$GP978+31),"")</f>
      </c>
      <c r="GG978">
        <f>IF($GQ978&gt;=32,INDEX($DL:$DL,$GP978+32),"")</f>
      </c>
      <c r="GH978">
        <f>IF($GQ978&gt;=33,INDEX($DL:$DL,$GP978+33),"")</f>
      </c>
      <c r="GI978">
        <f>IF($GQ978&gt;=34,INDEX($DL:$DL,$GP978+34),"")</f>
      </c>
      <c r="GJ978">
        <f>IF($GQ978&gt;=35,INDEX($DL:$DL,$GP978+35),"")</f>
      </c>
      <c r="GK978">
        <f>IF($GQ978&gt;=36,INDEX($DL:$DL,$GP978+36),"")</f>
      </c>
      <c r="GL978">
        <f>IF($GQ978&gt;=37,INDEX($DL:$DL,$GP978+37),"")</f>
      </c>
      <c r="GM978">
        <f>IF($GQ978&gt;=38,INDEX($DL:$DL,$GP978+38),"")</f>
      </c>
      <c r="GN978">
        <f>IF($GQ978&gt;=39,INDEX($DL:$DL,$GP978+39),"")</f>
      </c>
      <c r="GO978">
        <f>IF($GQ978&gt;=40,INDEX($DL:$DL,$GP978+40),"")</f>
      </c>
      <c r="GP978">
        <f>IFERROR(MATCH($DJ978,$DK$2:$DK$148,0)+1,0)</f>
      </c>
      <c r="GQ978">
        <f>IFERROR(INDEX($DM$2:$DM$148,MATCH($DJ978,$DK$2:$DK$148,0)),0)</f>
      </c>
      <c r="GR978">
        <f>IFERROR(MATCH($L978,$DN$978:$FA$978,0),0)</f>
      </c>
      <c r="GS978">
        <f>IF($GR978&gt;0,INDEX($FB$978:$GO$978,$GR978),"")</f>
      </c>
      <c r="GV978">
        <f>IF($JE978&gt;=1,INDEX($GT:$GT,$JD978+1),"")</f>
      </c>
      <c r="GW978">
        <f>IF($JE978&gt;=2,INDEX($GT:$GT,$JD978+2),"")</f>
      </c>
      <c r="GX978">
        <f>IF($JE978&gt;=3,INDEX($GT:$GT,$JD978+3),"")</f>
      </c>
      <c r="GY978">
        <f>IF($JE978&gt;=4,INDEX($GT:$GT,$JD978+4),"")</f>
      </c>
      <c r="GZ978">
        <f>IF($JE978&gt;=5,INDEX($GT:$GT,$JD978+5),"")</f>
      </c>
      <c r="HA978">
        <f>IF($JE978&gt;=6,INDEX($GT:$GT,$JD978+6),"")</f>
      </c>
      <c r="HB978">
        <f>IF($JE978&gt;=7,INDEX($GT:$GT,$JD978+7),"")</f>
      </c>
      <c r="HC978">
        <f>IF($JE978&gt;=8,INDEX($GT:$GT,$JD978+8),"")</f>
      </c>
      <c r="HD978">
        <f>IF($JE978&gt;=9,INDEX($GT:$GT,$JD978+9),"")</f>
      </c>
      <c r="HE978">
        <f>IF($JE978&gt;=10,INDEX($GT:$GT,$JD978+10),"")</f>
      </c>
      <c r="HF978">
        <f>IF($JE978&gt;=11,INDEX($GT:$GT,$JD978+11),"")</f>
      </c>
      <c r="HG978">
        <f>IF($JE978&gt;=12,INDEX($GT:$GT,$JD978+12),"")</f>
      </c>
      <c r="HH978">
        <f>IF($JE978&gt;=13,INDEX($GT:$GT,$JD978+13),"")</f>
      </c>
      <c r="HI978">
        <f>IF($JE978&gt;=14,INDEX($GT:$GT,$JD978+14),"")</f>
      </c>
      <c r="HJ978">
        <f>IF($JE978&gt;=15,INDEX($GT:$GT,$JD978+15),"")</f>
      </c>
      <c r="HK978">
        <f>IF($JE978&gt;=16,INDEX($GT:$GT,$JD978+16),"")</f>
      </c>
      <c r="HL978">
        <f>IF($JE978&gt;=17,INDEX($GT:$GT,$JD978+17),"")</f>
      </c>
      <c r="HM978">
        <f>IF($JE978&gt;=18,INDEX($GT:$GT,$JD978+18),"")</f>
      </c>
      <c r="HN978">
        <f>IF($JE978&gt;=19,INDEX($GT:$GT,$JD978+19),"")</f>
      </c>
      <c r="HO978">
        <f>IF($JE978&gt;=20,INDEX($GT:$GT,$JD978+20),"")</f>
      </c>
      <c r="HP978">
        <f>IF($JE978&gt;=21,INDEX($GT:$GT,$JD978+21),"")</f>
      </c>
      <c r="HQ978">
        <f>IF($JE978&gt;=22,INDEX($GT:$GT,$JD978+22),"")</f>
      </c>
      <c r="HR978">
        <f>IF($JE978&gt;=23,INDEX($GT:$GT,$JD978+23),"")</f>
      </c>
      <c r="HS978">
        <f>IF($JE978&gt;=24,INDEX($GT:$GT,$JD978+24),"")</f>
      </c>
      <c r="HT978">
        <f>IF($JE978&gt;=25,INDEX($GT:$GT,$JD978+25),"")</f>
      </c>
      <c r="HU978">
        <f>IF($JE978&gt;=26,INDEX($GT:$GT,$JD978+26),"")</f>
      </c>
      <c r="HV978">
        <f>IF($JE978&gt;=27,INDEX($GT:$GT,$JD978+27),"")</f>
      </c>
      <c r="HW978">
        <f>IF($JE978&gt;=28,INDEX($GT:$GT,$JD978+28),"")</f>
      </c>
      <c r="HX978">
        <f>IF($JE978&gt;=29,INDEX($GT:$GT,$JD978+29),"")</f>
      </c>
      <c r="HY978">
        <f>IF($JE978&gt;=30,INDEX($GT:$GT,$JD978+30),"")</f>
      </c>
      <c r="HZ978">
        <f>IF($JE978&gt;=31,INDEX($GT:$GT,$JD978+31),"")</f>
      </c>
      <c r="IA978">
        <f>IF($JE978&gt;=32,INDEX($GT:$GT,$JD978+32),"")</f>
      </c>
      <c r="IB978">
        <f>IF($JE978&gt;=33,INDEX($GT:$GT,$JD978+33),"")</f>
      </c>
      <c r="IC978">
        <f>IF($JE978&gt;=34,INDEX($GT:$GT,$JD978+34),"")</f>
      </c>
      <c r="ID978">
        <f>IF($JE978&gt;=35,INDEX($GT:$GT,$JD978+35),"")</f>
      </c>
      <c r="IE978">
        <f>IF($JE978&gt;=36,INDEX($GT:$GT,$JD978+36),"")</f>
      </c>
      <c r="IF978">
        <f>IF($JE978&gt;=37,INDEX($GT:$GT,$JD978+37),"")</f>
      </c>
      <c r="IG978">
        <f>IF($JE978&gt;=38,INDEX($GT:$GT,$JD978+38),"")</f>
      </c>
      <c r="IH978">
        <f>IF($JE978&gt;=39,INDEX($GT:$GT,$JD978+39),"")</f>
      </c>
      <c r="II978">
        <f>IF($JE978&gt;=40,INDEX($GT:$GT,$JD978+40),"")</f>
      </c>
      <c r="IJ978">
        <f>IF($JE978&gt;=41,INDEX($GT:$GT,$JD978+41),"")</f>
      </c>
      <c r="IK978">
        <f>IF($JE978&gt;=42,INDEX($GT:$GT,$JD978+42),"")</f>
      </c>
      <c r="IL978">
        <f>IF($JE978&gt;=43,INDEX($GT:$GT,$JD978+43),"")</f>
      </c>
      <c r="IM978">
        <f>IF($JE978&gt;=44,INDEX($GT:$GT,$JD978+44),"")</f>
      </c>
      <c r="IN978">
        <f>IF($JE978&gt;=45,INDEX($GT:$GT,$JD978+45),"")</f>
      </c>
      <c r="IO978">
        <f>IF($JE978&gt;=46,INDEX($GT:$GT,$JD978+46),"")</f>
      </c>
      <c r="IP978">
        <f>IF($JE978&gt;=47,INDEX($GT:$GT,$JD978+47),"")</f>
      </c>
      <c r="IQ978">
        <f>IF($JE978&gt;=48,INDEX($GT:$GT,$JD978+48),"")</f>
      </c>
      <c r="IR978">
        <f>IF($JE978&gt;=49,INDEX($GT:$GT,$JD978+49),"")</f>
      </c>
      <c r="IS978">
        <f>IF($JE978&gt;=50,INDEX($GT:$GT,$JD978+50),"")</f>
      </c>
      <c r="IT978">
        <f>IF($JE978&gt;=51,INDEX($GT:$GT,$JD978+51),"")</f>
      </c>
      <c r="IU978">
        <f>IF($JE978&gt;=52,INDEX($GT:$GT,$JD978+52),"")</f>
      </c>
      <c r="IV978">
        <f>IF($JE978&gt;=53,INDEX($GT:$GT,$JD978+53),"")</f>
      </c>
      <c r="IW978">
        <f>IF($JE978&gt;=54,INDEX($GT:$GT,$JD978+54),"")</f>
      </c>
      <c r="IX978">
        <f>IF($JE978&gt;=55,INDEX($GT:$GT,$JD978+55),"")</f>
      </c>
      <c r="IY978">
        <f>IF($JE978&gt;=56,INDEX($GT:$GT,$JD978+56),"")</f>
      </c>
      <c r="IZ978">
        <f>IF($JE978&gt;=57,INDEX($GT:$GT,$JD978+57),"")</f>
      </c>
      <c r="JA978">
        <f>IF($JE978&gt;=58,INDEX($GT:$GT,$JD978+58),"")</f>
      </c>
      <c r="JB978">
        <f>IF($JE978&gt;=59,INDEX($GT:$GT,$JD978+59),"")</f>
      </c>
      <c r="JC978">
        <f>IF($JE978&gt;=60,INDEX($GT:$GT,$JD978+60),"")</f>
      </c>
      <c r="JD978">
        <f>IFERROR(MATCH($GS978,$GT$2:$GT$322,0)+1,0)</f>
      </c>
      <c r="JE978">
        <f>IFERROR(INDEX($GU$2:$GU$322,MATCH($GS978,$GT$2:$GT$322,0)),0)</f>
      </c>
      <c r="JF978" t="s">
        <v>28</v>
      </c>
      <c r="JG978" t="s">
        <v>28</v>
      </c>
    </row>
    <row r="979" spans="1:267" x14ac:dyDescent="0.25">
      <c r="J979" s="1"/>
      <c r="K979" s="1"/>
      <c r="L979" s="1"/>
      <c r="M979" s="1"/>
      <c r="N979" s="1">
        <f>IFERROR(IF(FIND(" - ",$J979)&gt;0,MID($J979,FIND(" - ",$J979)+3,LEN($J979)),""),"")</f>
      </c>
      <c r="P979" s="1"/>
      <c r="S979" t="s">
        <v>28</v>
      </c>
      <c r="U979">
        <f>IF(OR($S979="",$T979=""),"",IFERROR($S979/$T979,0))</f>
      </c>
      <c r="V979">
        <f>IF($S979="","",
IF($K979="","",
IF(ISNUMBER(SEARCH("exempt",LOWER($K979))),0,
$S979*(VALUE(SUBSTITUTE($K979,"%",""))/100))))</f>
      </c>
      <c r="AB979">
        <f>IF($S979="","",
SUM($S979,$V979,$Z979,$W979,$Y979)-
IF($AA979="",0,VALUE($AA979)))</f>
      </c>
      <c r="AJ979" t="s">
        <v>1859</v>
      </c>
      <c r="AR979">
        <f>IFERROR(LEFT($J979,FIND(" - ",$J979)-1),$J979)</f>
      </c>
      <c r="AU979">
        <f>IF($CJ979&gt;=1,INDEX($AS:$AS,$CI979+1),"")</f>
      </c>
      <c r="AV979">
        <f>IF($CJ979&gt;=2,INDEX($AS:$AS,$CI979+2),"")</f>
      </c>
      <c r="AW979">
        <f>IF($CJ979&gt;=3,INDEX($AS:$AS,$CI979+3),"")</f>
      </c>
      <c r="AX979">
        <f>IF($CJ979&gt;=4,INDEX($AS:$AS,$CI979+4),"")</f>
      </c>
      <c r="AY979">
        <f>IF($CJ979&gt;=5,INDEX($AS:$AS,$CI979+5),"")</f>
      </c>
      <c r="AZ979">
        <f>IF($CJ979&gt;=6,INDEX($AS:$AS,$CI979+6),"")</f>
      </c>
      <c r="BA979">
        <f>IF($CJ979&gt;=7,INDEX($AS:$AS,$CI979+7),"")</f>
      </c>
      <c r="BB979">
        <f>IF($CJ979&gt;=8,INDEX($AS:$AS,$CI979+8),"")</f>
      </c>
      <c r="BC979">
        <f>IF($CJ979&gt;=9,INDEX($AS:$AS,$CI979+9),"")</f>
      </c>
      <c r="BD979">
        <f>IF($CJ979&gt;=10,INDEX($AS:$AS,$CI979+10),"")</f>
      </c>
      <c r="BE979">
        <f>IF($CJ979&gt;=11,INDEX($AS:$AS,$CI979+11),"")</f>
      </c>
      <c r="BF979">
        <f>IF($CJ979&gt;=12,INDEX($AS:$AS,$CI979+12),"")</f>
      </c>
      <c r="BG979">
        <f>IF($CJ979&gt;=13,INDEX($AS:$AS,$CI979+13),"")</f>
      </c>
      <c r="BH979">
        <f>IF($CJ979&gt;=14,INDEX($AS:$AS,$CI979+14),"")</f>
      </c>
      <c r="BI979">
        <f>IF($CJ979&gt;=15,INDEX($AS:$AS,$CI979+15),"")</f>
      </c>
      <c r="BJ979">
        <f>IF($CJ979&gt;=16,INDEX($AS:$AS,$CI979+16),"")</f>
      </c>
      <c r="BK979">
        <f>IF($CJ979&gt;=17,INDEX($AS:$AS,$CI979+17),"")</f>
      </c>
      <c r="BL979">
        <f>IF($CJ979&gt;=18,INDEX($AS:$AS,$CI979+18),"")</f>
      </c>
      <c r="BM979">
        <f>IF($CJ979&gt;=19,INDEX($AS:$AS,$CI979+19),"")</f>
      </c>
      <c r="BN979">
        <f>IF($CJ979&gt;=20,INDEX($AS:$AS,$CI979+20),"")</f>
      </c>
      <c r="BO979">
        <f>IF($CJ979&gt;=21,INDEX($AS:$AS,$CI979+21),"")</f>
      </c>
      <c r="BP979">
        <f>IF($CJ979&gt;=22,INDEX($AS:$AS,$CI979+22),"")</f>
      </c>
      <c r="BQ979">
        <f>IF($CJ979&gt;=23,INDEX($AS:$AS,$CI979+23),"")</f>
      </c>
      <c r="BR979">
        <f>IF($CJ979&gt;=24,INDEX($AS:$AS,$CI979+24),"")</f>
      </c>
      <c r="BS979">
        <f>IF($CJ979&gt;=25,INDEX($AS:$AS,$CI979+25),"")</f>
      </c>
      <c r="BT979">
        <f>IF($CJ979&gt;=26,INDEX($AS:$AS,$CI979+26),"")</f>
      </c>
      <c r="BU979">
        <f>IF($CJ979&gt;=27,INDEX($AS:$AS,$CI979+27),"")</f>
      </c>
      <c r="BV979">
        <f>IF($CJ979&gt;=28,INDEX($AS:$AS,$CI979+28),"")</f>
      </c>
      <c r="BW979">
        <f>IF($CJ979&gt;=29,INDEX($AS:$AS,$CI979+29),"")</f>
      </c>
      <c r="BX979">
        <f>IF($CJ979&gt;=30,INDEX($AS:$AS,$CI979+30),"")</f>
      </c>
      <c r="BY979">
        <f>IF($CJ979&gt;=31,INDEX($AS:$AS,$CI979+31),"")</f>
      </c>
      <c r="BZ979">
        <f>IF($CJ979&gt;=32,INDEX($AS:$AS,$CI979+32),"")</f>
      </c>
      <c r="CA979">
        <f>IF($CJ979&gt;=33,INDEX($AS:$AS,$CI979+33),"")</f>
      </c>
      <c r="CB979">
        <f>IF($CJ979&gt;=34,INDEX($AS:$AS,$CI979+34),"")</f>
      </c>
      <c r="CC979">
        <f>IF($CJ979&gt;=35,INDEX($AS:$AS,$CI979+35),"")</f>
      </c>
      <c r="CD979">
        <f>IF($CJ979&gt;=36,INDEX($AS:$AS,$CI979+36),"")</f>
      </c>
      <c r="CE979">
        <f>IF($CJ979&gt;=37,INDEX($AS:$AS,$CI979+37),"")</f>
      </c>
      <c r="CF979">
        <f>IF($CJ979&gt;=38,INDEX($AS:$AS,$CI979+38),"")</f>
      </c>
      <c r="CG979">
        <f>IF($CJ979&gt;=39,INDEX($AS:$AS,$CI979+39),"")</f>
      </c>
      <c r="CH979">
        <f>IF($CJ979&gt;=40,INDEX($AS:$AS,$CI979+40),"")</f>
      </c>
      <c r="CI979">
        <f>IFERROR(MATCH($AR979,$AS$2:$AS$133,0)+1,0)</f>
      </c>
      <c r="CJ979">
        <f>IFERROR(INDEX($AT$2:$AT$133,MATCH($AR979,$AS$2:$AS$133,0)),0)</f>
      </c>
      <c r="CK979">
        <f>IFERROR(LEFT($O979,FIND(" - ",$O979)-1),$O979)</f>
      </c>
      <c r="CL979" t="s">
        <v>113</v>
      </c>
      <c r="CN979">
        <f>IF($DI979&gt;=1,INDEX($CL:$CL,$DH979+1),"")</f>
      </c>
      <c r="CO979">
        <f>IF($DI979&gt;=2,INDEX($CL:$CL,$DH979+2),"")</f>
      </c>
      <c r="CP979">
        <f>IF($DI979&gt;=3,INDEX($CL:$CL,$DH979+3),"")</f>
      </c>
      <c r="CQ979">
        <f>IF($DI979&gt;=4,INDEX($CL:$CL,$DH979+4),"")</f>
      </c>
      <c r="CR979">
        <f>IF($DI979&gt;=5,INDEX($CL:$CL,$DH979+5),"")</f>
      </c>
      <c r="CS979">
        <f>IF($DI979&gt;=6,INDEX($CL:$CL,$DH979+6),"")</f>
      </c>
      <c r="CT979">
        <f>IF($DI979&gt;=7,INDEX($CL:$CL,$DH979+7),"")</f>
      </c>
      <c r="CU979">
        <f>IF($DI979&gt;=8,INDEX($CL:$CL,$DH979+8),"")</f>
      </c>
      <c r="CV979">
        <f>IF($DI979&gt;=9,INDEX($CL:$CL,$DH979+9),"")</f>
      </c>
      <c r="CW979">
        <f>IF($DI979&gt;=10,INDEX($CL:$CL,$DH979+10),"")</f>
      </c>
      <c r="CX979">
        <f>IF($DI979&gt;=11,INDEX($CL:$CL,$DH979+11),"")</f>
      </c>
      <c r="CY979">
        <f>IF($DI979&gt;=12,INDEX($CL:$CL,$DH979+12),"")</f>
      </c>
      <c r="CZ979">
        <f>IF($DI979&gt;=13,INDEX($CL:$CL,$DH979+13),"")</f>
      </c>
      <c r="DA979">
        <f>IF($DI979&gt;=14,INDEX($CL:$CL,$DH979+14),"")</f>
      </c>
      <c r="DB979">
        <f>IF($DI979&gt;=15,INDEX($CL:$CL,$DH979+15),"")</f>
      </c>
      <c r="DC979">
        <f>IF($DI979&gt;=16,INDEX($CL:$CL,$DH979+16),"")</f>
      </c>
      <c r="DD979">
        <f>IF($DI979&gt;=17,INDEX($CL:$CL,$DH979+17),"")</f>
      </c>
      <c r="DE979">
        <f>IF($DI979&gt;=18,INDEX($CL:$CL,$DH979+18),"")</f>
      </c>
      <c r="DF979">
        <f>IF($DI979&gt;=19,INDEX($CL:$CL,$DH979+19),"")</f>
      </c>
      <c r="DG979">
        <f>IF($DI979&gt;=20,INDEX($CL:$CL,$DH979+20),"")</f>
      </c>
      <c r="DH979">
        <f>IFERROR(MATCH($CK979,$CL$2:$CL$1558,0)+1,0)</f>
      </c>
      <c r="DI979">
        <f>IFERROR(INDEX($CM$2:$CM$1558,MATCH($CK979,$CL$2:$CL$1558,0)),0)</f>
      </c>
      <c r="DJ979">
        <f>IFERROR(INDEX($AQ:$AQ,MATCH($K979,$AP:$AP,0))&amp;"","")</f>
      </c>
      <c r="DN979">
        <f>IF($GQ979&gt;=1,INDEX($DK:$DK,$GP979+1),"")</f>
      </c>
      <c r="DO979">
        <f>IF($GQ979&gt;=2,INDEX($DK:$DK,$GP979+2),"")</f>
      </c>
      <c r="DP979">
        <f>IF($GQ979&gt;=3,INDEX($DK:$DK,$GP979+3),"")</f>
      </c>
      <c r="DQ979">
        <f>IF($GQ979&gt;=4,INDEX($DK:$DK,$GP979+4),"")</f>
      </c>
      <c r="DR979">
        <f>IF($GQ979&gt;=5,INDEX($DK:$DK,$GP979+5),"")</f>
      </c>
      <c r="DS979">
        <f>IF($GQ979&gt;=6,INDEX($DK:$DK,$GP979+6),"")</f>
      </c>
      <c r="DT979">
        <f>IF($GQ979&gt;=7,INDEX($DK:$DK,$GP979+7),"")</f>
      </c>
      <c r="DU979">
        <f>IF($GQ979&gt;=8,INDEX($DK:$DK,$GP979+8),"")</f>
      </c>
      <c r="DV979">
        <f>IF($GQ979&gt;=9,INDEX($DK:$DK,$GP979+9),"")</f>
      </c>
      <c r="DW979">
        <f>IF($GQ979&gt;=10,INDEX($DK:$DK,$GP979+10),"")</f>
      </c>
      <c r="DX979">
        <f>IF($GQ979&gt;=11,INDEX($DK:$DK,$GP979+11),"")</f>
      </c>
      <c r="DY979">
        <f>IF($GQ979&gt;=12,INDEX($DK:$DK,$GP979+12),"")</f>
      </c>
      <c r="DZ979">
        <f>IF($GQ979&gt;=13,INDEX($DK:$DK,$GP979+13),"")</f>
      </c>
      <c r="EA979">
        <f>IF($GQ979&gt;=14,INDEX($DK:$DK,$GP979+14),"")</f>
      </c>
      <c r="EB979">
        <f>IF($GQ979&gt;=15,INDEX($DK:$DK,$GP979+15),"")</f>
      </c>
      <c r="EC979">
        <f>IF($GQ979&gt;=16,INDEX($DK:$DK,$GP979+16),"")</f>
      </c>
      <c r="ED979">
        <f>IF($GQ979&gt;=17,INDEX($DK:$DK,$GP979+17),"")</f>
      </c>
      <c r="EE979">
        <f>IF($GQ979&gt;=18,INDEX($DK:$DK,$GP979+18),"")</f>
      </c>
      <c r="EF979">
        <f>IF($GQ979&gt;=19,INDEX($DK:$DK,$GP979+19),"")</f>
      </c>
      <c r="EG979">
        <f>IF($GQ979&gt;=20,INDEX($DK:$DK,$GP979+20),"")</f>
      </c>
      <c r="EH979">
        <f>IF($GQ979&gt;=21,INDEX($DK:$DK,$GP979+21),"")</f>
      </c>
      <c r="EI979">
        <f>IF($GQ979&gt;=22,INDEX($DK:$DK,$GP979+22),"")</f>
      </c>
      <c r="EJ979">
        <f>IF($GQ979&gt;=23,INDEX($DK:$DK,$GP979+23),"")</f>
      </c>
      <c r="EK979">
        <f>IF($GQ979&gt;=24,INDEX($DK:$DK,$GP979+24),"")</f>
      </c>
      <c r="EL979">
        <f>IF($GQ979&gt;=25,INDEX($DK:$DK,$GP979+25),"")</f>
      </c>
      <c r="EM979">
        <f>IF($GQ979&gt;=26,INDEX($DK:$DK,$GP979+26),"")</f>
      </c>
      <c r="EN979">
        <f>IF($GQ979&gt;=27,INDEX($DK:$DK,$GP979+27),"")</f>
      </c>
      <c r="EO979">
        <f>IF($GQ979&gt;=28,INDEX($DK:$DK,$GP979+28),"")</f>
      </c>
      <c r="EP979">
        <f>IF($GQ979&gt;=29,INDEX($DK:$DK,$GP979+29),"")</f>
      </c>
      <c r="EQ979">
        <f>IF($GQ979&gt;=30,INDEX($DK:$DK,$GP979+30),"")</f>
      </c>
      <c r="ER979">
        <f>IF($GQ979&gt;=31,INDEX($DK:$DK,$GP979+31),"")</f>
      </c>
      <c r="ES979">
        <f>IF($GQ979&gt;=32,INDEX($DK:$DK,$GP979+32),"")</f>
      </c>
      <c r="ET979">
        <f>IF($GQ979&gt;=33,INDEX($DK:$DK,$GP979+33),"")</f>
      </c>
      <c r="EU979">
        <f>IF($GQ979&gt;=34,INDEX($DK:$DK,$GP979+34),"")</f>
      </c>
      <c r="EV979">
        <f>IF($GQ979&gt;=35,INDEX($DK:$DK,$GP979+35),"")</f>
      </c>
      <c r="EW979">
        <f>IF($GQ979&gt;=36,INDEX($DK:$DK,$GP979+36),"")</f>
      </c>
      <c r="EX979">
        <f>IF($GQ979&gt;=37,INDEX($DK:$DK,$GP979+37),"")</f>
      </c>
      <c r="EY979">
        <f>IF($GQ979&gt;=38,INDEX($DK:$DK,$GP979+38),"")</f>
      </c>
      <c r="EZ979">
        <f>IF($GQ979&gt;=39,INDEX($DK:$DK,$GP979+39),"")</f>
      </c>
      <c r="FA979">
        <f>IF($GQ979&gt;=40,INDEX($DK:$DK,$GP979+40),"")</f>
      </c>
      <c r="FB979">
        <f>IF($GQ979&gt;=1,INDEX($DL:$DL,$GP979+1),"")</f>
      </c>
      <c r="FC979">
        <f>IF($GQ979&gt;=2,INDEX($DL:$DL,$GP979+2),"")</f>
      </c>
      <c r="FD979">
        <f>IF($GQ979&gt;=3,INDEX($DL:$DL,$GP979+3),"")</f>
      </c>
      <c r="FE979">
        <f>IF($GQ979&gt;=4,INDEX($DL:$DL,$GP979+4),"")</f>
      </c>
      <c r="FF979">
        <f>IF($GQ979&gt;=5,INDEX($DL:$DL,$GP979+5),"")</f>
      </c>
      <c r="FG979">
        <f>IF($GQ979&gt;=6,INDEX($DL:$DL,$GP979+6),"")</f>
      </c>
      <c r="FH979">
        <f>IF($GQ979&gt;=7,INDEX($DL:$DL,$GP979+7),"")</f>
      </c>
      <c r="FI979">
        <f>IF($GQ979&gt;=8,INDEX($DL:$DL,$GP979+8),"")</f>
      </c>
      <c r="FJ979">
        <f>IF($GQ979&gt;=9,INDEX($DL:$DL,$GP979+9),"")</f>
      </c>
      <c r="FK979">
        <f>IF($GQ979&gt;=10,INDEX($DL:$DL,$GP979+10),"")</f>
      </c>
      <c r="FL979">
        <f>IF($GQ979&gt;=11,INDEX($DL:$DL,$GP979+11),"")</f>
      </c>
      <c r="FM979">
        <f>IF($GQ979&gt;=12,INDEX($DL:$DL,$GP979+12),"")</f>
      </c>
      <c r="FN979">
        <f>IF($GQ979&gt;=13,INDEX($DL:$DL,$GP979+13),"")</f>
      </c>
      <c r="FO979">
        <f>IF($GQ979&gt;=14,INDEX($DL:$DL,$GP979+14),"")</f>
      </c>
      <c r="FP979">
        <f>IF($GQ979&gt;=15,INDEX($DL:$DL,$GP979+15),"")</f>
      </c>
      <c r="FQ979">
        <f>IF($GQ979&gt;=16,INDEX($DL:$DL,$GP979+16),"")</f>
      </c>
      <c r="FR979">
        <f>IF($GQ979&gt;=17,INDEX($DL:$DL,$GP979+17),"")</f>
      </c>
      <c r="FS979">
        <f>IF($GQ979&gt;=18,INDEX($DL:$DL,$GP979+18),"")</f>
      </c>
      <c r="FT979">
        <f>IF($GQ979&gt;=19,INDEX($DL:$DL,$GP979+19),"")</f>
      </c>
      <c r="FU979">
        <f>IF($GQ979&gt;=20,INDEX($DL:$DL,$GP979+20),"")</f>
      </c>
      <c r="FV979">
        <f>IF($GQ979&gt;=21,INDEX($DL:$DL,$GP979+21),"")</f>
      </c>
      <c r="FW979">
        <f>IF($GQ979&gt;=22,INDEX($DL:$DL,$GP979+22),"")</f>
      </c>
      <c r="FX979">
        <f>IF($GQ979&gt;=23,INDEX($DL:$DL,$GP979+23),"")</f>
      </c>
      <c r="FY979">
        <f>IF($GQ979&gt;=24,INDEX($DL:$DL,$GP979+24),"")</f>
      </c>
      <c r="FZ979">
        <f>IF($GQ979&gt;=25,INDEX($DL:$DL,$GP979+25),"")</f>
      </c>
      <c r="GA979">
        <f>IF($GQ979&gt;=26,INDEX($DL:$DL,$GP979+26),"")</f>
      </c>
      <c r="GB979">
        <f>IF($GQ979&gt;=27,INDEX($DL:$DL,$GP979+27),"")</f>
      </c>
      <c r="GC979">
        <f>IF($GQ979&gt;=28,INDEX($DL:$DL,$GP979+28),"")</f>
      </c>
      <c r="GD979">
        <f>IF($GQ979&gt;=29,INDEX($DL:$DL,$GP979+29),"")</f>
      </c>
      <c r="GE979">
        <f>IF($GQ979&gt;=30,INDEX($DL:$DL,$GP979+30),"")</f>
      </c>
      <c r="GF979">
        <f>IF($GQ979&gt;=31,INDEX($DL:$DL,$GP979+31),"")</f>
      </c>
      <c r="GG979">
        <f>IF($GQ979&gt;=32,INDEX($DL:$DL,$GP979+32),"")</f>
      </c>
      <c r="GH979">
        <f>IF($GQ979&gt;=33,INDEX($DL:$DL,$GP979+33),"")</f>
      </c>
      <c r="GI979">
        <f>IF($GQ979&gt;=34,INDEX($DL:$DL,$GP979+34),"")</f>
      </c>
      <c r="GJ979">
        <f>IF($GQ979&gt;=35,INDEX($DL:$DL,$GP979+35),"")</f>
      </c>
      <c r="GK979">
        <f>IF($GQ979&gt;=36,INDEX($DL:$DL,$GP979+36),"")</f>
      </c>
      <c r="GL979">
        <f>IF($GQ979&gt;=37,INDEX($DL:$DL,$GP979+37),"")</f>
      </c>
      <c r="GM979">
        <f>IF($GQ979&gt;=38,INDEX($DL:$DL,$GP979+38),"")</f>
      </c>
      <c r="GN979">
        <f>IF($GQ979&gt;=39,INDEX($DL:$DL,$GP979+39),"")</f>
      </c>
      <c r="GO979">
        <f>IF($GQ979&gt;=40,INDEX($DL:$DL,$GP979+40),"")</f>
      </c>
      <c r="GP979">
        <f>IFERROR(MATCH($DJ979,$DK$2:$DK$148,0)+1,0)</f>
      </c>
      <c r="GQ979">
        <f>IFERROR(INDEX($DM$2:$DM$148,MATCH($DJ979,$DK$2:$DK$148,0)),0)</f>
      </c>
      <c r="GR979">
        <f>IFERROR(MATCH($L979,$DN$979:$FA$979,0),0)</f>
      </c>
      <c r="GS979">
        <f>IF($GR979&gt;0,INDEX($FB$979:$GO$979,$GR979),"")</f>
      </c>
      <c r="GV979">
        <f>IF($JE979&gt;=1,INDEX($GT:$GT,$JD979+1),"")</f>
      </c>
      <c r="GW979">
        <f>IF($JE979&gt;=2,INDEX($GT:$GT,$JD979+2),"")</f>
      </c>
      <c r="GX979">
        <f>IF($JE979&gt;=3,INDEX($GT:$GT,$JD979+3),"")</f>
      </c>
      <c r="GY979">
        <f>IF($JE979&gt;=4,INDEX($GT:$GT,$JD979+4),"")</f>
      </c>
      <c r="GZ979">
        <f>IF($JE979&gt;=5,INDEX($GT:$GT,$JD979+5),"")</f>
      </c>
      <c r="HA979">
        <f>IF($JE979&gt;=6,INDEX($GT:$GT,$JD979+6),"")</f>
      </c>
      <c r="HB979">
        <f>IF($JE979&gt;=7,INDEX($GT:$GT,$JD979+7),"")</f>
      </c>
      <c r="HC979">
        <f>IF($JE979&gt;=8,INDEX($GT:$GT,$JD979+8),"")</f>
      </c>
      <c r="HD979">
        <f>IF($JE979&gt;=9,INDEX($GT:$GT,$JD979+9),"")</f>
      </c>
      <c r="HE979">
        <f>IF($JE979&gt;=10,INDEX($GT:$GT,$JD979+10),"")</f>
      </c>
      <c r="HF979">
        <f>IF($JE979&gt;=11,INDEX($GT:$GT,$JD979+11),"")</f>
      </c>
      <c r="HG979">
        <f>IF($JE979&gt;=12,INDEX($GT:$GT,$JD979+12),"")</f>
      </c>
      <c r="HH979">
        <f>IF($JE979&gt;=13,INDEX($GT:$GT,$JD979+13),"")</f>
      </c>
      <c r="HI979">
        <f>IF($JE979&gt;=14,INDEX($GT:$GT,$JD979+14),"")</f>
      </c>
      <c r="HJ979">
        <f>IF($JE979&gt;=15,INDEX($GT:$GT,$JD979+15),"")</f>
      </c>
      <c r="HK979">
        <f>IF($JE979&gt;=16,INDEX($GT:$GT,$JD979+16),"")</f>
      </c>
      <c r="HL979">
        <f>IF($JE979&gt;=17,INDEX($GT:$GT,$JD979+17),"")</f>
      </c>
      <c r="HM979">
        <f>IF($JE979&gt;=18,INDEX($GT:$GT,$JD979+18),"")</f>
      </c>
      <c r="HN979">
        <f>IF($JE979&gt;=19,INDEX($GT:$GT,$JD979+19),"")</f>
      </c>
      <c r="HO979">
        <f>IF($JE979&gt;=20,INDEX($GT:$GT,$JD979+20),"")</f>
      </c>
      <c r="HP979">
        <f>IF($JE979&gt;=21,INDEX($GT:$GT,$JD979+21),"")</f>
      </c>
      <c r="HQ979">
        <f>IF($JE979&gt;=22,INDEX($GT:$GT,$JD979+22),"")</f>
      </c>
      <c r="HR979">
        <f>IF($JE979&gt;=23,INDEX($GT:$GT,$JD979+23),"")</f>
      </c>
      <c r="HS979">
        <f>IF($JE979&gt;=24,INDEX($GT:$GT,$JD979+24),"")</f>
      </c>
      <c r="HT979">
        <f>IF($JE979&gt;=25,INDEX($GT:$GT,$JD979+25),"")</f>
      </c>
      <c r="HU979">
        <f>IF($JE979&gt;=26,INDEX($GT:$GT,$JD979+26),"")</f>
      </c>
      <c r="HV979">
        <f>IF($JE979&gt;=27,INDEX($GT:$GT,$JD979+27),"")</f>
      </c>
      <c r="HW979">
        <f>IF($JE979&gt;=28,INDEX($GT:$GT,$JD979+28),"")</f>
      </c>
      <c r="HX979">
        <f>IF($JE979&gt;=29,INDEX($GT:$GT,$JD979+29),"")</f>
      </c>
      <c r="HY979">
        <f>IF($JE979&gt;=30,INDEX($GT:$GT,$JD979+30),"")</f>
      </c>
      <c r="HZ979">
        <f>IF($JE979&gt;=31,INDEX($GT:$GT,$JD979+31),"")</f>
      </c>
      <c r="IA979">
        <f>IF($JE979&gt;=32,INDEX($GT:$GT,$JD979+32),"")</f>
      </c>
      <c r="IB979">
        <f>IF($JE979&gt;=33,INDEX($GT:$GT,$JD979+33),"")</f>
      </c>
      <c r="IC979">
        <f>IF($JE979&gt;=34,INDEX($GT:$GT,$JD979+34),"")</f>
      </c>
      <c r="ID979">
        <f>IF($JE979&gt;=35,INDEX($GT:$GT,$JD979+35),"")</f>
      </c>
      <c r="IE979">
        <f>IF($JE979&gt;=36,INDEX($GT:$GT,$JD979+36),"")</f>
      </c>
      <c r="IF979">
        <f>IF($JE979&gt;=37,INDEX($GT:$GT,$JD979+37),"")</f>
      </c>
      <c r="IG979">
        <f>IF($JE979&gt;=38,INDEX($GT:$GT,$JD979+38),"")</f>
      </c>
      <c r="IH979">
        <f>IF($JE979&gt;=39,INDEX($GT:$GT,$JD979+39),"")</f>
      </c>
      <c r="II979">
        <f>IF($JE979&gt;=40,INDEX($GT:$GT,$JD979+40),"")</f>
      </c>
      <c r="IJ979">
        <f>IF($JE979&gt;=41,INDEX($GT:$GT,$JD979+41),"")</f>
      </c>
      <c r="IK979">
        <f>IF($JE979&gt;=42,INDEX($GT:$GT,$JD979+42),"")</f>
      </c>
      <c r="IL979">
        <f>IF($JE979&gt;=43,INDEX($GT:$GT,$JD979+43),"")</f>
      </c>
      <c r="IM979">
        <f>IF($JE979&gt;=44,INDEX($GT:$GT,$JD979+44),"")</f>
      </c>
      <c r="IN979">
        <f>IF($JE979&gt;=45,INDEX($GT:$GT,$JD979+45),"")</f>
      </c>
      <c r="IO979">
        <f>IF($JE979&gt;=46,INDEX($GT:$GT,$JD979+46),"")</f>
      </c>
      <c r="IP979">
        <f>IF($JE979&gt;=47,INDEX($GT:$GT,$JD979+47),"")</f>
      </c>
      <c r="IQ979">
        <f>IF($JE979&gt;=48,INDEX($GT:$GT,$JD979+48),"")</f>
      </c>
      <c r="IR979">
        <f>IF($JE979&gt;=49,INDEX($GT:$GT,$JD979+49),"")</f>
      </c>
      <c r="IS979">
        <f>IF($JE979&gt;=50,INDEX($GT:$GT,$JD979+50),"")</f>
      </c>
      <c r="IT979">
        <f>IF($JE979&gt;=51,INDEX($GT:$GT,$JD979+51),"")</f>
      </c>
      <c r="IU979">
        <f>IF($JE979&gt;=52,INDEX($GT:$GT,$JD979+52),"")</f>
      </c>
      <c r="IV979">
        <f>IF($JE979&gt;=53,INDEX($GT:$GT,$JD979+53),"")</f>
      </c>
      <c r="IW979">
        <f>IF($JE979&gt;=54,INDEX($GT:$GT,$JD979+54),"")</f>
      </c>
      <c r="IX979">
        <f>IF($JE979&gt;=55,INDEX($GT:$GT,$JD979+55),"")</f>
      </c>
      <c r="IY979">
        <f>IF($JE979&gt;=56,INDEX($GT:$GT,$JD979+56),"")</f>
      </c>
      <c r="IZ979">
        <f>IF($JE979&gt;=57,INDEX($GT:$GT,$JD979+57),"")</f>
      </c>
      <c r="JA979">
        <f>IF($JE979&gt;=58,INDEX($GT:$GT,$JD979+58),"")</f>
      </c>
      <c r="JB979">
        <f>IF($JE979&gt;=59,INDEX($GT:$GT,$JD979+59),"")</f>
      </c>
      <c r="JC979">
        <f>IF($JE979&gt;=60,INDEX($GT:$GT,$JD979+60),"")</f>
      </c>
      <c r="JD979">
        <f>IFERROR(MATCH($GS979,$GT$2:$GT$322,0)+1,0)</f>
      </c>
      <c r="JE979">
        <f>IFERROR(INDEX($GU$2:$GU$322,MATCH($GS979,$GT$2:$GT$322,0)),0)</f>
      </c>
      <c r="JF979" t="s">
        <v>28</v>
      </c>
      <c r="JG979" t="s">
        <v>28</v>
      </c>
    </row>
    <row r="980" spans="1:267" x14ac:dyDescent="0.25">
      <c r="J980" s="1"/>
      <c r="K980" s="1"/>
      <c r="L980" s="1"/>
      <c r="M980" s="1"/>
      <c r="N980" s="1">
        <f>IFERROR(IF(FIND(" - ",$J980)&gt;0,MID($J980,FIND(" - ",$J980)+3,LEN($J980)),""),"")</f>
      </c>
      <c r="P980" s="1"/>
      <c r="S980" t="s">
        <v>28</v>
      </c>
      <c r="U980">
        <f>IF(OR($S980="",$T980=""),"",IFERROR($S980/$T980,0))</f>
      </c>
      <c r="V980">
        <f>IF($S980="","",
IF($K980="","",
IF(ISNUMBER(SEARCH("exempt",LOWER($K980))),0,
$S980*(VALUE(SUBSTITUTE($K980,"%",""))/100))))</f>
      </c>
      <c r="AB980">
        <f>IF($S980="","",
SUM($S980,$V980,$Z980,$W980,$Y980)-
IF($AA980="",0,VALUE($AA980)))</f>
      </c>
      <c r="AJ980" t="s">
        <v>1860</v>
      </c>
      <c r="AR980">
        <f>IFERROR(LEFT($J980,FIND(" - ",$J980)-1),$J980)</f>
      </c>
      <c r="AU980">
        <f>IF($CJ980&gt;=1,INDEX($AS:$AS,$CI980+1),"")</f>
      </c>
      <c r="AV980">
        <f>IF($CJ980&gt;=2,INDEX($AS:$AS,$CI980+2),"")</f>
      </c>
      <c r="AW980">
        <f>IF($CJ980&gt;=3,INDEX($AS:$AS,$CI980+3),"")</f>
      </c>
      <c r="AX980">
        <f>IF($CJ980&gt;=4,INDEX($AS:$AS,$CI980+4),"")</f>
      </c>
      <c r="AY980">
        <f>IF($CJ980&gt;=5,INDEX($AS:$AS,$CI980+5),"")</f>
      </c>
      <c r="AZ980">
        <f>IF($CJ980&gt;=6,INDEX($AS:$AS,$CI980+6),"")</f>
      </c>
      <c r="BA980">
        <f>IF($CJ980&gt;=7,INDEX($AS:$AS,$CI980+7),"")</f>
      </c>
      <c r="BB980">
        <f>IF($CJ980&gt;=8,INDEX($AS:$AS,$CI980+8),"")</f>
      </c>
      <c r="BC980">
        <f>IF($CJ980&gt;=9,INDEX($AS:$AS,$CI980+9),"")</f>
      </c>
      <c r="BD980">
        <f>IF($CJ980&gt;=10,INDEX($AS:$AS,$CI980+10),"")</f>
      </c>
      <c r="BE980">
        <f>IF($CJ980&gt;=11,INDEX($AS:$AS,$CI980+11),"")</f>
      </c>
      <c r="BF980">
        <f>IF($CJ980&gt;=12,INDEX($AS:$AS,$CI980+12),"")</f>
      </c>
      <c r="BG980">
        <f>IF($CJ980&gt;=13,INDEX($AS:$AS,$CI980+13),"")</f>
      </c>
      <c r="BH980">
        <f>IF($CJ980&gt;=14,INDEX($AS:$AS,$CI980+14),"")</f>
      </c>
      <c r="BI980">
        <f>IF($CJ980&gt;=15,INDEX($AS:$AS,$CI980+15),"")</f>
      </c>
      <c r="BJ980">
        <f>IF($CJ980&gt;=16,INDEX($AS:$AS,$CI980+16),"")</f>
      </c>
      <c r="BK980">
        <f>IF($CJ980&gt;=17,INDEX($AS:$AS,$CI980+17),"")</f>
      </c>
      <c r="BL980">
        <f>IF($CJ980&gt;=18,INDEX($AS:$AS,$CI980+18),"")</f>
      </c>
      <c r="BM980">
        <f>IF($CJ980&gt;=19,INDEX($AS:$AS,$CI980+19),"")</f>
      </c>
      <c r="BN980">
        <f>IF($CJ980&gt;=20,INDEX($AS:$AS,$CI980+20),"")</f>
      </c>
      <c r="BO980">
        <f>IF($CJ980&gt;=21,INDEX($AS:$AS,$CI980+21),"")</f>
      </c>
      <c r="BP980">
        <f>IF($CJ980&gt;=22,INDEX($AS:$AS,$CI980+22),"")</f>
      </c>
      <c r="BQ980">
        <f>IF($CJ980&gt;=23,INDEX($AS:$AS,$CI980+23),"")</f>
      </c>
      <c r="BR980">
        <f>IF($CJ980&gt;=24,INDEX($AS:$AS,$CI980+24),"")</f>
      </c>
      <c r="BS980">
        <f>IF($CJ980&gt;=25,INDEX($AS:$AS,$CI980+25),"")</f>
      </c>
      <c r="BT980">
        <f>IF($CJ980&gt;=26,INDEX($AS:$AS,$CI980+26),"")</f>
      </c>
      <c r="BU980">
        <f>IF($CJ980&gt;=27,INDEX($AS:$AS,$CI980+27),"")</f>
      </c>
      <c r="BV980">
        <f>IF($CJ980&gt;=28,INDEX($AS:$AS,$CI980+28),"")</f>
      </c>
      <c r="BW980">
        <f>IF($CJ980&gt;=29,INDEX($AS:$AS,$CI980+29),"")</f>
      </c>
      <c r="BX980">
        <f>IF($CJ980&gt;=30,INDEX($AS:$AS,$CI980+30),"")</f>
      </c>
      <c r="BY980">
        <f>IF($CJ980&gt;=31,INDEX($AS:$AS,$CI980+31),"")</f>
      </c>
      <c r="BZ980">
        <f>IF($CJ980&gt;=32,INDEX($AS:$AS,$CI980+32),"")</f>
      </c>
      <c r="CA980">
        <f>IF($CJ980&gt;=33,INDEX($AS:$AS,$CI980+33),"")</f>
      </c>
      <c r="CB980">
        <f>IF($CJ980&gt;=34,INDEX($AS:$AS,$CI980+34),"")</f>
      </c>
      <c r="CC980">
        <f>IF($CJ980&gt;=35,INDEX($AS:$AS,$CI980+35),"")</f>
      </c>
      <c r="CD980">
        <f>IF($CJ980&gt;=36,INDEX($AS:$AS,$CI980+36),"")</f>
      </c>
      <c r="CE980">
        <f>IF($CJ980&gt;=37,INDEX($AS:$AS,$CI980+37),"")</f>
      </c>
      <c r="CF980">
        <f>IF($CJ980&gt;=38,INDEX($AS:$AS,$CI980+38),"")</f>
      </c>
      <c r="CG980">
        <f>IF($CJ980&gt;=39,INDEX($AS:$AS,$CI980+39),"")</f>
      </c>
      <c r="CH980">
        <f>IF($CJ980&gt;=40,INDEX($AS:$AS,$CI980+40),"")</f>
      </c>
      <c r="CI980">
        <f>IFERROR(MATCH($AR980,$AS$2:$AS$133,0)+1,0)</f>
      </c>
      <c r="CJ980">
        <f>IFERROR(INDEX($AT$2:$AT$133,MATCH($AR980,$AS$2:$AS$133,0)),0)</f>
      </c>
      <c r="CK980">
        <f>IFERROR(LEFT($O980,FIND(" - ",$O980)-1),$O980)</f>
      </c>
      <c r="CL980" t="s">
        <v>132</v>
      </c>
      <c r="CN980">
        <f>IF($DI980&gt;=1,INDEX($CL:$CL,$DH980+1),"")</f>
      </c>
      <c r="CO980">
        <f>IF($DI980&gt;=2,INDEX($CL:$CL,$DH980+2),"")</f>
      </c>
      <c r="CP980">
        <f>IF($DI980&gt;=3,INDEX($CL:$CL,$DH980+3),"")</f>
      </c>
      <c r="CQ980">
        <f>IF($DI980&gt;=4,INDEX($CL:$CL,$DH980+4),"")</f>
      </c>
      <c r="CR980">
        <f>IF($DI980&gt;=5,INDEX($CL:$CL,$DH980+5),"")</f>
      </c>
      <c r="CS980">
        <f>IF($DI980&gt;=6,INDEX($CL:$CL,$DH980+6),"")</f>
      </c>
      <c r="CT980">
        <f>IF($DI980&gt;=7,INDEX($CL:$CL,$DH980+7),"")</f>
      </c>
      <c r="CU980">
        <f>IF($DI980&gt;=8,INDEX($CL:$CL,$DH980+8),"")</f>
      </c>
      <c r="CV980">
        <f>IF($DI980&gt;=9,INDEX($CL:$CL,$DH980+9),"")</f>
      </c>
      <c r="CW980">
        <f>IF($DI980&gt;=10,INDEX($CL:$CL,$DH980+10),"")</f>
      </c>
      <c r="CX980">
        <f>IF($DI980&gt;=11,INDEX($CL:$CL,$DH980+11),"")</f>
      </c>
      <c r="CY980">
        <f>IF($DI980&gt;=12,INDEX($CL:$CL,$DH980+12),"")</f>
      </c>
      <c r="CZ980">
        <f>IF($DI980&gt;=13,INDEX($CL:$CL,$DH980+13),"")</f>
      </c>
      <c r="DA980">
        <f>IF($DI980&gt;=14,INDEX($CL:$CL,$DH980+14),"")</f>
      </c>
      <c r="DB980">
        <f>IF($DI980&gt;=15,INDEX($CL:$CL,$DH980+15),"")</f>
      </c>
      <c r="DC980">
        <f>IF($DI980&gt;=16,INDEX($CL:$CL,$DH980+16),"")</f>
      </c>
      <c r="DD980">
        <f>IF($DI980&gt;=17,INDEX($CL:$CL,$DH980+17),"")</f>
      </c>
      <c r="DE980">
        <f>IF($DI980&gt;=18,INDEX($CL:$CL,$DH980+18),"")</f>
      </c>
      <c r="DF980">
        <f>IF($DI980&gt;=19,INDEX($CL:$CL,$DH980+19),"")</f>
      </c>
      <c r="DG980">
        <f>IF($DI980&gt;=20,INDEX($CL:$CL,$DH980+20),"")</f>
      </c>
      <c r="DH980">
        <f>IFERROR(MATCH($CK980,$CL$2:$CL$1558,0)+1,0)</f>
      </c>
      <c r="DI980">
        <f>IFERROR(INDEX($CM$2:$CM$1558,MATCH($CK980,$CL$2:$CL$1558,0)),0)</f>
      </c>
      <c r="DJ980">
        <f>IFERROR(INDEX($AQ:$AQ,MATCH($K980,$AP:$AP,0))&amp;"","")</f>
      </c>
      <c r="DN980">
        <f>IF($GQ980&gt;=1,INDEX($DK:$DK,$GP980+1),"")</f>
      </c>
      <c r="DO980">
        <f>IF($GQ980&gt;=2,INDEX($DK:$DK,$GP980+2),"")</f>
      </c>
      <c r="DP980">
        <f>IF($GQ980&gt;=3,INDEX($DK:$DK,$GP980+3),"")</f>
      </c>
      <c r="DQ980">
        <f>IF($GQ980&gt;=4,INDEX($DK:$DK,$GP980+4),"")</f>
      </c>
      <c r="DR980">
        <f>IF($GQ980&gt;=5,INDEX($DK:$DK,$GP980+5),"")</f>
      </c>
      <c r="DS980">
        <f>IF($GQ980&gt;=6,INDEX($DK:$DK,$GP980+6),"")</f>
      </c>
      <c r="DT980">
        <f>IF($GQ980&gt;=7,INDEX($DK:$DK,$GP980+7),"")</f>
      </c>
      <c r="DU980">
        <f>IF($GQ980&gt;=8,INDEX($DK:$DK,$GP980+8),"")</f>
      </c>
      <c r="DV980">
        <f>IF($GQ980&gt;=9,INDEX($DK:$DK,$GP980+9),"")</f>
      </c>
      <c r="DW980">
        <f>IF($GQ980&gt;=10,INDEX($DK:$DK,$GP980+10),"")</f>
      </c>
      <c r="DX980">
        <f>IF($GQ980&gt;=11,INDEX($DK:$DK,$GP980+11),"")</f>
      </c>
      <c r="DY980">
        <f>IF($GQ980&gt;=12,INDEX($DK:$DK,$GP980+12),"")</f>
      </c>
      <c r="DZ980">
        <f>IF($GQ980&gt;=13,INDEX($DK:$DK,$GP980+13),"")</f>
      </c>
      <c r="EA980">
        <f>IF($GQ980&gt;=14,INDEX($DK:$DK,$GP980+14),"")</f>
      </c>
      <c r="EB980">
        <f>IF($GQ980&gt;=15,INDEX($DK:$DK,$GP980+15),"")</f>
      </c>
      <c r="EC980">
        <f>IF($GQ980&gt;=16,INDEX($DK:$DK,$GP980+16),"")</f>
      </c>
      <c r="ED980">
        <f>IF($GQ980&gt;=17,INDEX($DK:$DK,$GP980+17),"")</f>
      </c>
      <c r="EE980">
        <f>IF($GQ980&gt;=18,INDEX($DK:$DK,$GP980+18),"")</f>
      </c>
      <c r="EF980">
        <f>IF($GQ980&gt;=19,INDEX($DK:$DK,$GP980+19),"")</f>
      </c>
      <c r="EG980">
        <f>IF($GQ980&gt;=20,INDEX($DK:$DK,$GP980+20),"")</f>
      </c>
      <c r="EH980">
        <f>IF($GQ980&gt;=21,INDEX($DK:$DK,$GP980+21),"")</f>
      </c>
      <c r="EI980">
        <f>IF($GQ980&gt;=22,INDEX($DK:$DK,$GP980+22),"")</f>
      </c>
      <c r="EJ980">
        <f>IF($GQ980&gt;=23,INDEX($DK:$DK,$GP980+23),"")</f>
      </c>
      <c r="EK980">
        <f>IF($GQ980&gt;=24,INDEX($DK:$DK,$GP980+24),"")</f>
      </c>
      <c r="EL980">
        <f>IF($GQ980&gt;=25,INDEX($DK:$DK,$GP980+25),"")</f>
      </c>
      <c r="EM980">
        <f>IF($GQ980&gt;=26,INDEX($DK:$DK,$GP980+26),"")</f>
      </c>
      <c r="EN980">
        <f>IF($GQ980&gt;=27,INDEX($DK:$DK,$GP980+27),"")</f>
      </c>
      <c r="EO980">
        <f>IF($GQ980&gt;=28,INDEX($DK:$DK,$GP980+28),"")</f>
      </c>
      <c r="EP980">
        <f>IF($GQ980&gt;=29,INDEX($DK:$DK,$GP980+29),"")</f>
      </c>
      <c r="EQ980">
        <f>IF($GQ980&gt;=30,INDEX($DK:$DK,$GP980+30),"")</f>
      </c>
      <c r="ER980">
        <f>IF($GQ980&gt;=31,INDEX($DK:$DK,$GP980+31),"")</f>
      </c>
      <c r="ES980">
        <f>IF($GQ980&gt;=32,INDEX($DK:$DK,$GP980+32),"")</f>
      </c>
      <c r="ET980">
        <f>IF($GQ980&gt;=33,INDEX($DK:$DK,$GP980+33),"")</f>
      </c>
      <c r="EU980">
        <f>IF($GQ980&gt;=34,INDEX($DK:$DK,$GP980+34),"")</f>
      </c>
      <c r="EV980">
        <f>IF($GQ980&gt;=35,INDEX($DK:$DK,$GP980+35),"")</f>
      </c>
      <c r="EW980">
        <f>IF($GQ980&gt;=36,INDEX($DK:$DK,$GP980+36),"")</f>
      </c>
      <c r="EX980">
        <f>IF($GQ980&gt;=37,INDEX($DK:$DK,$GP980+37),"")</f>
      </c>
      <c r="EY980">
        <f>IF($GQ980&gt;=38,INDEX($DK:$DK,$GP980+38),"")</f>
      </c>
      <c r="EZ980">
        <f>IF($GQ980&gt;=39,INDEX($DK:$DK,$GP980+39),"")</f>
      </c>
      <c r="FA980">
        <f>IF($GQ980&gt;=40,INDEX($DK:$DK,$GP980+40),"")</f>
      </c>
      <c r="FB980">
        <f>IF($GQ980&gt;=1,INDEX($DL:$DL,$GP980+1),"")</f>
      </c>
      <c r="FC980">
        <f>IF($GQ980&gt;=2,INDEX($DL:$DL,$GP980+2),"")</f>
      </c>
      <c r="FD980">
        <f>IF($GQ980&gt;=3,INDEX($DL:$DL,$GP980+3),"")</f>
      </c>
      <c r="FE980">
        <f>IF($GQ980&gt;=4,INDEX($DL:$DL,$GP980+4),"")</f>
      </c>
      <c r="FF980">
        <f>IF($GQ980&gt;=5,INDEX($DL:$DL,$GP980+5),"")</f>
      </c>
      <c r="FG980">
        <f>IF($GQ980&gt;=6,INDEX($DL:$DL,$GP980+6),"")</f>
      </c>
      <c r="FH980">
        <f>IF($GQ980&gt;=7,INDEX($DL:$DL,$GP980+7),"")</f>
      </c>
      <c r="FI980">
        <f>IF($GQ980&gt;=8,INDEX($DL:$DL,$GP980+8),"")</f>
      </c>
      <c r="FJ980">
        <f>IF($GQ980&gt;=9,INDEX($DL:$DL,$GP980+9),"")</f>
      </c>
      <c r="FK980">
        <f>IF($GQ980&gt;=10,INDEX($DL:$DL,$GP980+10),"")</f>
      </c>
      <c r="FL980">
        <f>IF($GQ980&gt;=11,INDEX($DL:$DL,$GP980+11),"")</f>
      </c>
      <c r="FM980">
        <f>IF($GQ980&gt;=12,INDEX($DL:$DL,$GP980+12),"")</f>
      </c>
      <c r="FN980">
        <f>IF($GQ980&gt;=13,INDEX($DL:$DL,$GP980+13),"")</f>
      </c>
      <c r="FO980">
        <f>IF($GQ980&gt;=14,INDEX($DL:$DL,$GP980+14),"")</f>
      </c>
      <c r="FP980">
        <f>IF($GQ980&gt;=15,INDEX($DL:$DL,$GP980+15),"")</f>
      </c>
      <c r="FQ980">
        <f>IF($GQ980&gt;=16,INDEX($DL:$DL,$GP980+16),"")</f>
      </c>
      <c r="FR980">
        <f>IF($GQ980&gt;=17,INDEX($DL:$DL,$GP980+17),"")</f>
      </c>
      <c r="FS980">
        <f>IF($GQ980&gt;=18,INDEX($DL:$DL,$GP980+18),"")</f>
      </c>
      <c r="FT980">
        <f>IF($GQ980&gt;=19,INDEX($DL:$DL,$GP980+19),"")</f>
      </c>
      <c r="FU980">
        <f>IF($GQ980&gt;=20,INDEX($DL:$DL,$GP980+20),"")</f>
      </c>
      <c r="FV980">
        <f>IF($GQ980&gt;=21,INDEX($DL:$DL,$GP980+21),"")</f>
      </c>
      <c r="FW980">
        <f>IF($GQ980&gt;=22,INDEX($DL:$DL,$GP980+22),"")</f>
      </c>
      <c r="FX980">
        <f>IF($GQ980&gt;=23,INDEX($DL:$DL,$GP980+23),"")</f>
      </c>
      <c r="FY980">
        <f>IF($GQ980&gt;=24,INDEX($DL:$DL,$GP980+24),"")</f>
      </c>
      <c r="FZ980">
        <f>IF($GQ980&gt;=25,INDEX($DL:$DL,$GP980+25),"")</f>
      </c>
      <c r="GA980">
        <f>IF($GQ980&gt;=26,INDEX($DL:$DL,$GP980+26),"")</f>
      </c>
      <c r="GB980">
        <f>IF($GQ980&gt;=27,INDEX($DL:$DL,$GP980+27),"")</f>
      </c>
      <c r="GC980">
        <f>IF($GQ980&gt;=28,INDEX($DL:$DL,$GP980+28),"")</f>
      </c>
      <c r="GD980">
        <f>IF($GQ980&gt;=29,INDEX($DL:$DL,$GP980+29),"")</f>
      </c>
      <c r="GE980">
        <f>IF($GQ980&gt;=30,INDEX($DL:$DL,$GP980+30),"")</f>
      </c>
      <c r="GF980">
        <f>IF($GQ980&gt;=31,INDEX($DL:$DL,$GP980+31),"")</f>
      </c>
      <c r="GG980">
        <f>IF($GQ980&gt;=32,INDEX($DL:$DL,$GP980+32),"")</f>
      </c>
      <c r="GH980">
        <f>IF($GQ980&gt;=33,INDEX($DL:$DL,$GP980+33),"")</f>
      </c>
      <c r="GI980">
        <f>IF($GQ980&gt;=34,INDEX($DL:$DL,$GP980+34),"")</f>
      </c>
      <c r="GJ980">
        <f>IF($GQ980&gt;=35,INDEX($DL:$DL,$GP980+35),"")</f>
      </c>
      <c r="GK980">
        <f>IF($GQ980&gt;=36,INDEX($DL:$DL,$GP980+36),"")</f>
      </c>
      <c r="GL980">
        <f>IF($GQ980&gt;=37,INDEX($DL:$DL,$GP980+37),"")</f>
      </c>
      <c r="GM980">
        <f>IF($GQ980&gt;=38,INDEX($DL:$DL,$GP980+38),"")</f>
      </c>
      <c r="GN980">
        <f>IF($GQ980&gt;=39,INDEX($DL:$DL,$GP980+39),"")</f>
      </c>
      <c r="GO980">
        <f>IF($GQ980&gt;=40,INDEX($DL:$DL,$GP980+40),"")</f>
      </c>
      <c r="GP980">
        <f>IFERROR(MATCH($DJ980,$DK$2:$DK$148,0)+1,0)</f>
      </c>
      <c r="GQ980">
        <f>IFERROR(INDEX($DM$2:$DM$148,MATCH($DJ980,$DK$2:$DK$148,0)),0)</f>
      </c>
      <c r="GR980">
        <f>IFERROR(MATCH($L980,$DN$980:$FA$980,0),0)</f>
      </c>
      <c r="GS980">
        <f>IF($GR980&gt;0,INDEX($FB$980:$GO$980,$GR980),"")</f>
      </c>
      <c r="GV980">
        <f>IF($JE980&gt;=1,INDEX($GT:$GT,$JD980+1),"")</f>
      </c>
      <c r="GW980">
        <f>IF($JE980&gt;=2,INDEX($GT:$GT,$JD980+2),"")</f>
      </c>
      <c r="GX980">
        <f>IF($JE980&gt;=3,INDEX($GT:$GT,$JD980+3),"")</f>
      </c>
      <c r="GY980">
        <f>IF($JE980&gt;=4,INDEX($GT:$GT,$JD980+4),"")</f>
      </c>
      <c r="GZ980">
        <f>IF($JE980&gt;=5,INDEX($GT:$GT,$JD980+5),"")</f>
      </c>
      <c r="HA980">
        <f>IF($JE980&gt;=6,INDEX($GT:$GT,$JD980+6),"")</f>
      </c>
      <c r="HB980">
        <f>IF($JE980&gt;=7,INDEX($GT:$GT,$JD980+7),"")</f>
      </c>
      <c r="HC980">
        <f>IF($JE980&gt;=8,INDEX($GT:$GT,$JD980+8),"")</f>
      </c>
      <c r="HD980">
        <f>IF($JE980&gt;=9,INDEX($GT:$GT,$JD980+9),"")</f>
      </c>
      <c r="HE980">
        <f>IF($JE980&gt;=10,INDEX($GT:$GT,$JD980+10),"")</f>
      </c>
      <c r="HF980">
        <f>IF($JE980&gt;=11,INDEX($GT:$GT,$JD980+11),"")</f>
      </c>
      <c r="HG980">
        <f>IF($JE980&gt;=12,INDEX($GT:$GT,$JD980+12),"")</f>
      </c>
      <c r="HH980">
        <f>IF($JE980&gt;=13,INDEX($GT:$GT,$JD980+13),"")</f>
      </c>
      <c r="HI980">
        <f>IF($JE980&gt;=14,INDEX($GT:$GT,$JD980+14),"")</f>
      </c>
      <c r="HJ980">
        <f>IF($JE980&gt;=15,INDEX($GT:$GT,$JD980+15),"")</f>
      </c>
      <c r="HK980">
        <f>IF($JE980&gt;=16,INDEX($GT:$GT,$JD980+16),"")</f>
      </c>
      <c r="HL980">
        <f>IF($JE980&gt;=17,INDEX($GT:$GT,$JD980+17),"")</f>
      </c>
      <c r="HM980">
        <f>IF($JE980&gt;=18,INDEX($GT:$GT,$JD980+18),"")</f>
      </c>
      <c r="HN980">
        <f>IF($JE980&gt;=19,INDEX($GT:$GT,$JD980+19),"")</f>
      </c>
      <c r="HO980">
        <f>IF($JE980&gt;=20,INDEX($GT:$GT,$JD980+20),"")</f>
      </c>
      <c r="HP980">
        <f>IF($JE980&gt;=21,INDEX($GT:$GT,$JD980+21),"")</f>
      </c>
      <c r="HQ980">
        <f>IF($JE980&gt;=22,INDEX($GT:$GT,$JD980+22),"")</f>
      </c>
      <c r="HR980">
        <f>IF($JE980&gt;=23,INDEX($GT:$GT,$JD980+23),"")</f>
      </c>
      <c r="HS980">
        <f>IF($JE980&gt;=24,INDEX($GT:$GT,$JD980+24),"")</f>
      </c>
      <c r="HT980">
        <f>IF($JE980&gt;=25,INDEX($GT:$GT,$JD980+25),"")</f>
      </c>
      <c r="HU980">
        <f>IF($JE980&gt;=26,INDEX($GT:$GT,$JD980+26),"")</f>
      </c>
      <c r="HV980">
        <f>IF($JE980&gt;=27,INDEX($GT:$GT,$JD980+27),"")</f>
      </c>
      <c r="HW980">
        <f>IF($JE980&gt;=28,INDEX($GT:$GT,$JD980+28),"")</f>
      </c>
      <c r="HX980">
        <f>IF($JE980&gt;=29,INDEX($GT:$GT,$JD980+29),"")</f>
      </c>
      <c r="HY980">
        <f>IF($JE980&gt;=30,INDEX($GT:$GT,$JD980+30),"")</f>
      </c>
      <c r="HZ980">
        <f>IF($JE980&gt;=31,INDEX($GT:$GT,$JD980+31),"")</f>
      </c>
      <c r="IA980">
        <f>IF($JE980&gt;=32,INDEX($GT:$GT,$JD980+32),"")</f>
      </c>
      <c r="IB980">
        <f>IF($JE980&gt;=33,INDEX($GT:$GT,$JD980+33),"")</f>
      </c>
      <c r="IC980">
        <f>IF($JE980&gt;=34,INDEX($GT:$GT,$JD980+34),"")</f>
      </c>
      <c r="ID980">
        <f>IF($JE980&gt;=35,INDEX($GT:$GT,$JD980+35),"")</f>
      </c>
      <c r="IE980">
        <f>IF($JE980&gt;=36,INDEX($GT:$GT,$JD980+36),"")</f>
      </c>
      <c r="IF980">
        <f>IF($JE980&gt;=37,INDEX($GT:$GT,$JD980+37),"")</f>
      </c>
      <c r="IG980">
        <f>IF($JE980&gt;=38,INDEX($GT:$GT,$JD980+38),"")</f>
      </c>
      <c r="IH980">
        <f>IF($JE980&gt;=39,INDEX($GT:$GT,$JD980+39),"")</f>
      </c>
      <c r="II980">
        <f>IF($JE980&gt;=40,INDEX($GT:$GT,$JD980+40),"")</f>
      </c>
      <c r="IJ980">
        <f>IF($JE980&gt;=41,INDEX($GT:$GT,$JD980+41),"")</f>
      </c>
      <c r="IK980">
        <f>IF($JE980&gt;=42,INDEX($GT:$GT,$JD980+42),"")</f>
      </c>
      <c r="IL980">
        <f>IF($JE980&gt;=43,INDEX($GT:$GT,$JD980+43),"")</f>
      </c>
      <c r="IM980">
        <f>IF($JE980&gt;=44,INDEX($GT:$GT,$JD980+44),"")</f>
      </c>
      <c r="IN980">
        <f>IF($JE980&gt;=45,INDEX($GT:$GT,$JD980+45),"")</f>
      </c>
      <c r="IO980">
        <f>IF($JE980&gt;=46,INDEX($GT:$GT,$JD980+46),"")</f>
      </c>
      <c r="IP980">
        <f>IF($JE980&gt;=47,INDEX($GT:$GT,$JD980+47),"")</f>
      </c>
      <c r="IQ980">
        <f>IF($JE980&gt;=48,INDEX($GT:$GT,$JD980+48),"")</f>
      </c>
      <c r="IR980">
        <f>IF($JE980&gt;=49,INDEX($GT:$GT,$JD980+49),"")</f>
      </c>
      <c r="IS980">
        <f>IF($JE980&gt;=50,INDEX($GT:$GT,$JD980+50),"")</f>
      </c>
      <c r="IT980">
        <f>IF($JE980&gt;=51,INDEX($GT:$GT,$JD980+51),"")</f>
      </c>
      <c r="IU980">
        <f>IF($JE980&gt;=52,INDEX($GT:$GT,$JD980+52),"")</f>
      </c>
      <c r="IV980">
        <f>IF($JE980&gt;=53,INDEX($GT:$GT,$JD980+53),"")</f>
      </c>
      <c r="IW980">
        <f>IF($JE980&gt;=54,INDEX($GT:$GT,$JD980+54),"")</f>
      </c>
      <c r="IX980">
        <f>IF($JE980&gt;=55,INDEX($GT:$GT,$JD980+55),"")</f>
      </c>
      <c r="IY980">
        <f>IF($JE980&gt;=56,INDEX($GT:$GT,$JD980+56),"")</f>
      </c>
      <c r="IZ980">
        <f>IF($JE980&gt;=57,INDEX($GT:$GT,$JD980+57),"")</f>
      </c>
      <c r="JA980">
        <f>IF($JE980&gt;=58,INDEX($GT:$GT,$JD980+58),"")</f>
      </c>
      <c r="JB980">
        <f>IF($JE980&gt;=59,INDEX($GT:$GT,$JD980+59),"")</f>
      </c>
      <c r="JC980">
        <f>IF($JE980&gt;=60,INDEX($GT:$GT,$JD980+60),"")</f>
      </c>
      <c r="JD980">
        <f>IFERROR(MATCH($GS980,$GT$2:$GT$322,0)+1,0)</f>
      </c>
      <c r="JE980">
        <f>IFERROR(INDEX($GU$2:$GU$322,MATCH($GS980,$GT$2:$GT$322,0)),0)</f>
      </c>
      <c r="JF980" t="s">
        <v>28</v>
      </c>
      <c r="JG980" t="s">
        <v>28</v>
      </c>
    </row>
    <row r="981" spans="1:267" x14ac:dyDescent="0.25">
      <c r="J981" s="1"/>
      <c r="K981" s="1"/>
      <c r="L981" s="1"/>
      <c r="M981" s="1"/>
      <c r="N981" s="1">
        <f>IFERROR(IF(FIND(" - ",$J981)&gt;0,MID($J981,FIND(" - ",$J981)+3,LEN($J981)),""),"")</f>
      </c>
      <c r="P981" s="1"/>
      <c r="S981" t="s">
        <v>28</v>
      </c>
      <c r="U981">
        <f>IF(OR($S981="",$T981=""),"",IFERROR($S981/$T981,0))</f>
      </c>
      <c r="V981">
        <f>IF($S981="","",
IF($K981="","",
IF(ISNUMBER(SEARCH("exempt",LOWER($K981))),0,
$S981*(VALUE(SUBSTITUTE($K981,"%",""))/100))))</f>
      </c>
      <c r="AB981">
        <f>IF($S981="","",
SUM($S981,$V981,$Z981,$W981,$Y981)-
IF($AA981="",0,VALUE($AA981)))</f>
      </c>
      <c r="AJ981" t="s">
        <v>1861</v>
      </c>
      <c r="AR981">
        <f>IFERROR(LEFT($J981,FIND(" - ",$J981)-1),$J981)</f>
      </c>
      <c r="AU981">
        <f>IF($CJ981&gt;=1,INDEX($AS:$AS,$CI981+1),"")</f>
      </c>
      <c r="AV981">
        <f>IF($CJ981&gt;=2,INDEX($AS:$AS,$CI981+2),"")</f>
      </c>
      <c r="AW981">
        <f>IF($CJ981&gt;=3,INDEX($AS:$AS,$CI981+3),"")</f>
      </c>
      <c r="AX981">
        <f>IF($CJ981&gt;=4,INDEX($AS:$AS,$CI981+4),"")</f>
      </c>
      <c r="AY981">
        <f>IF($CJ981&gt;=5,INDEX($AS:$AS,$CI981+5),"")</f>
      </c>
      <c r="AZ981">
        <f>IF($CJ981&gt;=6,INDEX($AS:$AS,$CI981+6),"")</f>
      </c>
      <c r="BA981">
        <f>IF($CJ981&gt;=7,INDEX($AS:$AS,$CI981+7),"")</f>
      </c>
      <c r="BB981">
        <f>IF($CJ981&gt;=8,INDEX($AS:$AS,$CI981+8),"")</f>
      </c>
      <c r="BC981">
        <f>IF($CJ981&gt;=9,INDEX($AS:$AS,$CI981+9),"")</f>
      </c>
      <c r="BD981">
        <f>IF($CJ981&gt;=10,INDEX($AS:$AS,$CI981+10),"")</f>
      </c>
      <c r="BE981">
        <f>IF($CJ981&gt;=11,INDEX($AS:$AS,$CI981+11),"")</f>
      </c>
      <c r="BF981">
        <f>IF($CJ981&gt;=12,INDEX($AS:$AS,$CI981+12),"")</f>
      </c>
      <c r="BG981">
        <f>IF($CJ981&gt;=13,INDEX($AS:$AS,$CI981+13),"")</f>
      </c>
      <c r="BH981">
        <f>IF($CJ981&gt;=14,INDEX($AS:$AS,$CI981+14),"")</f>
      </c>
      <c r="BI981">
        <f>IF($CJ981&gt;=15,INDEX($AS:$AS,$CI981+15),"")</f>
      </c>
      <c r="BJ981">
        <f>IF($CJ981&gt;=16,INDEX($AS:$AS,$CI981+16),"")</f>
      </c>
      <c r="BK981">
        <f>IF($CJ981&gt;=17,INDEX($AS:$AS,$CI981+17),"")</f>
      </c>
      <c r="BL981">
        <f>IF($CJ981&gt;=18,INDEX($AS:$AS,$CI981+18),"")</f>
      </c>
      <c r="BM981">
        <f>IF($CJ981&gt;=19,INDEX($AS:$AS,$CI981+19),"")</f>
      </c>
      <c r="BN981">
        <f>IF($CJ981&gt;=20,INDEX($AS:$AS,$CI981+20),"")</f>
      </c>
      <c r="BO981">
        <f>IF($CJ981&gt;=21,INDEX($AS:$AS,$CI981+21),"")</f>
      </c>
      <c r="BP981">
        <f>IF($CJ981&gt;=22,INDEX($AS:$AS,$CI981+22),"")</f>
      </c>
      <c r="BQ981">
        <f>IF($CJ981&gt;=23,INDEX($AS:$AS,$CI981+23),"")</f>
      </c>
      <c r="BR981">
        <f>IF($CJ981&gt;=24,INDEX($AS:$AS,$CI981+24),"")</f>
      </c>
      <c r="BS981">
        <f>IF($CJ981&gt;=25,INDEX($AS:$AS,$CI981+25),"")</f>
      </c>
      <c r="BT981">
        <f>IF($CJ981&gt;=26,INDEX($AS:$AS,$CI981+26),"")</f>
      </c>
      <c r="BU981">
        <f>IF($CJ981&gt;=27,INDEX($AS:$AS,$CI981+27),"")</f>
      </c>
      <c r="BV981">
        <f>IF($CJ981&gt;=28,INDEX($AS:$AS,$CI981+28),"")</f>
      </c>
      <c r="BW981">
        <f>IF($CJ981&gt;=29,INDEX($AS:$AS,$CI981+29),"")</f>
      </c>
      <c r="BX981">
        <f>IF($CJ981&gt;=30,INDEX($AS:$AS,$CI981+30),"")</f>
      </c>
      <c r="BY981">
        <f>IF($CJ981&gt;=31,INDEX($AS:$AS,$CI981+31),"")</f>
      </c>
      <c r="BZ981">
        <f>IF($CJ981&gt;=32,INDEX($AS:$AS,$CI981+32),"")</f>
      </c>
      <c r="CA981">
        <f>IF($CJ981&gt;=33,INDEX($AS:$AS,$CI981+33),"")</f>
      </c>
      <c r="CB981">
        <f>IF($CJ981&gt;=34,INDEX($AS:$AS,$CI981+34),"")</f>
      </c>
      <c r="CC981">
        <f>IF($CJ981&gt;=35,INDEX($AS:$AS,$CI981+35),"")</f>
      </c>
      <c r="CD981">
        <f>IF($CJ981&gt;=36,INDEX($AS:$AS,$CI981+36),"")</f>
      </c>
      <c r="CE981">
        <f>IF($CJ981&gt;=37,INDEX($AS:$AS,$CI981+37),"")</f>
      </c>
      <c r="CF981">
        <f>IF($CJ981&gt;=38,INDEX($AS:$AS,$CI981+38),"")</f>
      </c>
      <c r="CG981">
        <f>IF($CJ981&gt;=39,INDEX($AS:$AS,$CI981+39),"")</f>
      </c>
      <c r="CH981">
        <f>IF($CJ981&gt;=40,INDEX($AS:$AS,$CI981+40),"")</f>
      </c>
      <c r="CI981">
        <f>IFERROR(MATCH($AR981,$AS$2:$AS$133,0)+1,0)</f>
      </c>
      <c r="CJ981">
        <f>IFERROR(INDEX($AT$2:$AT$133,MATCH($AR981,$AS$2:$AS$133,0)),0)</f>
      </c>
      <c r="CK981">
        <f>IFERROR(LEFT($O981,FIND(" - ",$O981)-1),$O981)</f>
      </c>
      <c r="CL981" t="s">
        <v>1862</v>
      </c>
      <c r="CM981">
        <v>2</v>
      </c>
      <c r="CN981">
        <f>IF($DI981&gt;=1,INDEX($CL:$CL,$DH981+1),"")</f>
      </c>
      <c r="CO981">
        <f>IF($DI981&gt;=2,INDEX($CL:$CL,$DH981+2),"")</f>
      </c>
      <c r="CP981">
        <f>IF($DI981&gt;=3,INDEX($CL:$CL,$DH981+3),"")</f>
      </c>
      <c r="CQ981">
        <f>IF($DI981&gt;=4,INDEX($CL:$CL,$DH981+4),"")</f>
      </c>
      <c r="CR981">
        <f>IF($DI981&gt;=5,INDEX($CL:$CL,$DH981+5),"")</f>
      </c>
      <c r="CS981">
        <f>IF($DI981&gt;=6,INDEX($CL:$CL,$DH981+6),"")</f>
      </c>
      <c r="CT981">
        <f>IF($DI981&gt;=7,INDEX($CL:$CL,$DH981+7),"")</f>
      </c>
      <c r="CU981">
        <f>IF($DI981&gt;=8,INDEX($CL:$CL,$DH981+8),"")</f>
      </c>
      <c r="CV981">
        <f>IF($DI981&gt;=9,INDEX($CL:$CL,$DH981+9),"")</f>
      </c>
      <c r="CW981">
        <f>IF($DI981&gt;=10,INDEX($CL:$CL,$DH981+10),"")</f>
      </c>
      <c r="CX981">
        <f>IF($DI981&gt;=11,INDEX($CL:$CL,$DH981+11),"")</f>
      </c>
      <c r="CY981">
        <f>IF($DI981&gt;=12,INDEX($CL:$CL,$DH981+12),"")</f>
      </c>
      <c r="CZ981">
        <f>IF($DI981&gt;=13,INDEX($CL:$CL,$DH981+13),"")</f>
      </c>
      <c r="DA981">
        <f>IF($DI981&gt;=14,INDEX($CL:$CL,$DH981+14),"")</f>
      </c>
      <c r="DB981">
        <f>IF($DI981&gt;=15,INDEX($CL:$CL,$DH981+15),"")</f>
      </c>
      <c r="DC981">
        <f>IF($DI981&gt;=16,INDEX($CL:$CL,$DH981+16),"")</f>
      </c>
      <c r="DD981">
        <f>IF($DI981&gt;=17,INDEX($CL:$CL,$DH981+17),"")</f>
      </c>
      <c r="DE981">
        <f>IF($DI981&gt;=18,INDEX($CL:$CL,$DH981+18),"")</f>
      </c>
      <c r="DF981">
        <f>IF($DI981&gt;=19,INDEX($CL:$CL,$DH981+19),"")</f>
      </c>
      <c r="DG981">
        <f>IF($DI981&gt;=20,INDEX($CL:$CL,$DH981+20),"")</f>
      </c>
      <c r="DH981">
        <f>IFERROR(MATCH($CK981,$CL$2:$CL$1558,0)+1,0)</f>
      </c>
      <c r="DI981">
        <f>IFERROR(INDEX($CM$2:$CM$1558,MATCH($CK981,$CL$2:$CL$1558,0)),0)</f>
      </c>
      <c r="DJ981">
        <f>IFERROR(INDEX($AQ:$AQ,MATCH($K981,$AP:$AP,0))&amp;"","")</f>
      </c>
      <c r="DN981">
        <f>IF($GQ981&gt;=1,INDEX($DK:$DK,$GP981+1),"")</f>
      </c>
      <c r="DO981">
        <f>IF($GQ981&gt;=2,INDEX($DK:$DK,$GP981+2),"")</f>
      </c>
      <c r="DP981">
        <f>IF($GQ981&gt;=3,INDEX($DK:$DK,$GP981+3),"")</f>
      </c>
      <c r="DQ981">
        <f>IF($GQ981&gt;=4,INDEX($DK:$DK,$GP981+4),"")</f>
      </c>
      <c r="DR981">
        <f>IF($GQ981&gt;=5,INDEX($DK:$DK,$GP981+5),"")</f>
      </c>
      <c r="DS981">
        <f>IF($GQ981&gt;=6,INDEX($DK:$DK,$GP981+6),"")</f>
      </c>
      <c r="DT981">
        <f>IF($GQ981&gt;=7,INDEX($DK:$DK,$GP981+7),"")</f>
      </c>
      <c r="DU981">
        <f>IF($GQ981&gt;=8,INDEX($DK:$DK,$GP981+8),"")</f>
      </c>
      <c r="DV981">
        <f>IF($GQ981&gt;=9,INDEX($DK:$DK,$GP981+9),"")</f>
      </c>
      <c r="DW981">
        <f>IF($GQ981&gt;=10,INDEX($DK:$DK,$GP981+10),"")</f>
      </c>
      <c r="DX981">
        <f>IF($GQ981&gt;=11,INDEX($DK:$DK,$GP981+11),"")</f>
      </c>
      <c r="DY981">
        <f>IF($GQ981&gt;=12,INDEX($DK:$DK,$GP981+12),"")</f>
      </c>
      <c r="DZ981">
        <f>IF($GQ981&gt;=13,INDEX($DK:$DK,$GP981+13),"")</f>
      </c>
      <c r="EA981">
        <f>IF($GQ981&gt;=14,INDEX($DK:$DK,$GP981+14),"")</f>
      </c>
      <c r="EB981">
        <f>IF($GQ981&gt;=15,INDEX($DK:$DK,$GP981+15),"")</f>
      </c>
      <c r="EC981">
        <f>IF($GQ981&gt;=16,INDEX($DK:$DK,$GP981+16),"")</f>
      </c>
      <c r="ED981">
        <f>IF($GQ981&gt;=17,INDEX($DK:$DK,$GP981+17),"")</f>
      </c>
      <c r="EE981">
        <f>IF($GQ981&gt;=18,INDEX($DK:$DK,$GP981+18),"")</f>
      </c>
      <c r="EF981">
        <f>IF($GQ981&gt;=19,INDEX($DK:$DK,$GP981+19),"")</f>
      </c>
      <c r="EG981">
        <f>IF($GQ981&gt;=20,INDEX($DK:$DK,$GP981+20),"")</f>
      </c>
      <c r="EH981">
        <f>IF($GQ981&gt;=21,INDEX($DK:$DK,$GP981+21),"")</f>
      </c>
      <c r="EI981">
        <f>IF($GQ981&gt;=22,INDEX($DK:$DK,$GP981+22),"")</f>
      </c>
      <c r="EJ981">
        <f>IF($GQ981&gt;=23,INDEX($DK:$DK,$GP981+23),"")</f>
      </c>
      <c r="EK981">
        <f>IF($GQ981&gt;=24,INDEX($DK:$DK,$GP981+24),"")</f>
      </c>
      <c r="EL981">
        <f>IF($GQ981&gt;=25,INDEX($DK:$DK,$GP981+25),"")</f>
      </c>
      <c r="EM981">
        <f>IF($GQ981&gt;=26,INDEX($DK:$DK,$GP981+26),"")</f>
      </c>
      <c r="EN981">
        <f>IF($GQ981&gt;=27,INDEX($DK:$DK,$GP981+27),"")</f>
      </c>
      <c r="EO981">
        <f>IF($GQ981&gt;=28,INDEX($DK:$DK,$GP981+28),"")</f>
      </c>
      <c r="EP981">
        <f>IF($GQ981&gt;=29,INDEX($DK:$DK,$GP981+29),"")</f>
      </c>
      <c r="EQ981">
        <f>IF($GQ981&gt;=30,INDEX($DK:$DK,$GP981+30),"")</f>
      </c>
      <c r="ER981">
        <f>IF($GQ981&gt;=31,INDEX($DK:$DK,$GP981+31),"")</f>
      </c>
      <c r="ES981">
        <f>IF($GQ981&gt;=32,INDEX($DK:$DK,$GP981+32),"")</f>
      </c>
      <c r="ET981">
        <f>IF($GQ981&gt;=33,INDEX($DK:$DK,$GP981+33),"")</f>
      </c>
      <c r="EU981">
        <f>IF($GQ981&gt;=34,INDEX($DK:$DK,$GP981+34),"")</f>
      </c>
      <c r="EV981">
        <f>IF($GQ981&gt;=35,INDEX($DK:$DK,$GP981+35),"")</f>
      </c>
      <c r="EW981">
        <f>IF($GQ981&gt;=36,INDEX($DK:$DK,$GP981+36),"")</f>
      </c>
      <c r="EX981">
        <f>IF($GQ981&gt;=37,INDEX($DK:$DK,$GP981+37),"")</f>
      </c>
      <c r="EY981">
        <f>IF($GQ981&gt;=38,INDEX($DK:$DK,$GP981+38),"")</f>
      </c>
      <c r="EZ981">
        <f>IF($GQ981&gt;=39,INDEX($DK:$DK,$GP981+39),"")</f>
      </c>
      <c r="FA981">
        <f>IF($GQ981&gt;=40,INDEX($DK:$DK,$GP981+40),"")</f>
      </c>
      <c r="FB981">
        <f>IF($GQ981&gt;=1,INDEX($DL:$DL,$GP981+1),"")</f>
      </c>
      <c r="FC981">
        <f>IF($GQ981&gt;=2,INDEX($DL:$DL,$GP981+2),"")</f>
      </c>
      <c r="FD981">
        <f>IF($GQ981&gt;=3,INDEX($DL:$DL,$GP981+3),"")</f>
      </c>
      <c r="FE981">
        <f>IF($GQ981&gt;=4,INDEX($DL:$DL,$GP981+4),"")</f>
      </c>
      <c r="FF981">
        <f>IF($GQ981&gt;=5,INDEX($DL:$DL,$GP981+5),"")</f>
      </c>
      <c r="FG981">
        <f>IF($GQ981&gt;=6,INDEX($DL:$DL,$GP981+6),"")</f>
      </c>
      <c r="FH981">
        <f>IF($GQ981&gt;=7,INDEX($DL:$DL,$GP981+7),"")</f>
      </c>
      <c r="FI981">
        <f>IF($GQ981&gt;=8,INDEX($DL:$DL,$GP981+8),"")</f>
      </c>
      <c r="FJ981">
        <f>IF($GQ981&gt;=9,INDEX($DL:$DL,$GP981+9),"")</f>
      </c>
      <c r="FK981">
        <f>IF($GQ981&gt;=10,INDEX($DL:$DL,$GP981+10),"")</f>
      </c>
      <c r="FL981">
        <f>IF($GQ981&gt;=11,INDEX($DL:$DL,$GP981+11),"")</f>
      </c>
      <c r="FM981">
        <f>IF($GQ981&gt;=12,INDEX($DL:$DL,$GP981+12),"")</f>
      </c>
      <c r="FN981">
        <f>IF($GQ981&gt;=13,INDEX($DL:$DL,$GP981+13),"")</f>
      </c>
      <c r="FO981">
        <f>IF($GQ981&gt;=14,INDEX($DL:$DL,$GP981+14),"")</f>
      </c>
      <c r="FP981">
        <f>IF($GQ981&gt;=15,INDEX($DL:$DL,$GP981+15),"")</f>
      </c>
      <c r="FQ981">
        <f>IF($GQ981&gt;=16,INDEX($DL:$DL,$GP981+16),"")</f>
      </c>
      <c r="FR981">
        <f>IF($GQ981&gt;=17,INDEX($DL:$DL,$GP981+17),"")</f>
      </c>
      <c r="FS981">
        <f>IF($GQ981&gt;=18,INDEX($DL:$DL,$GP981+18),"")</f>
      </c>
      <c r="FT981">
        <f>IF($GQ981&gt;=19,INDEX($DL:$DL,$GP981+19),"")</f>
      </c>
      <c r="FU981">
        <f>IF($GQ981&gt;=20,INDEX($DL:$DL,$GP981+20),"")</f>
      </c>
      <c r="FV981">
        <f>IF($GQ981&gt;=21,INDEX($DL:$DL,$GP981+21),"")</f>
      </c>
      <c r="FW981">
        <f>IF($GQ981&gt;=22,INDEX($DL:$DL,$GP981+22),"")</f>
      </c>
      <c r="FX981">
        <f>IF($GQ981&gt;=23,INDEX($DL:$DL,$GP981+23),"")</f>
      </c>
      <c r="FY981">
        <f>IF($GQ981&gt;=24,INDEX($DL:$DL,$GP981+24),"")</f>
      </c>
      <c r="FZ981">
        <f>IF($GQ981&gt;=25,INDEX($DL:$DL,$GP981+25),"")</f>
      </c>
      <c r="GA981">
        <f>IF($GQ981&gt;=26,INDEX($DL:$DL,$GP981+26),"")</f>
      </c>
      <c r="GB981">
        <f>IF($GQ981&gt;=27,INDEX($DL:$DL,$GP981+27),"")</f>
      </c>
      <c r="GC981">
        <f>IF($GQ981&gt;=28,INDEX($DL:$DL,$GP981+28),"")</f>
      </c>
      <c r="GD981">
        <f>IF($GQ981&gt;=29,INDEX($DL:$DL,$GP981+29),"")</f>
      </c>
      <c r="GE981">
        <f>IF($GQ981&gt;=30,INDEX($DL:$DL,$GP981+30),"")</f>
      </c>
      <c r="GF981">
        <f>IF($GQ981&gt;=31,INDEX($DL:$DL,$GP981+31),"")</f>
      </c>
      <c r="GG981">
        <f>IF($GQ981&gt;=32,INDEX($DL:$DL,$GP981+32),"")</f>
      </c>
      <c r="GH981">
        <f>IF($GQ981&gt;=33,INDEX($DL:$DL,$GP981+33),"")</f>
      </c>
      <c r="GI981">
        <f>IF($GQ981&gt;=34,INDEX($DL:$DL,$GP981+34),"")</f>
      </c>
      <c r="GJ981">
        <f>IF($GQ981&gt;=35,INDEX($DL:$DL,$GP981+35),"")</f>
      </c>
      <c r="GK981">
        <f>IF($GQ981&gt;=36,INDEX($DL:$DL,$GP981+36),"")</f>
      </c>
      <c r="GL981">
        <f>IF($GQ981&gt;=37,INDEX($DL:$DL,$GP981+37),"")</f>
      </c>
      <c r="GM981">
        <f>IF($GQ981&gt;=38,INDEX($DL:$DL,$GP981+38),"")</f>
      </c>
      <c r="GN981">
        <f>IF($GQ981&gt;=39,INDEX($DL:$DL,$GP981+39),"")</f>
      </c>
      <c r="GO981">
        <f>IF($GQ981&gt;=40,INDEX($DL:$DL,$GP981+40),"")</f>
      </c>
      <c r="GP981">
        <f>IFERROR(MATCH($DJ981,$DK$2:$DK$148,0)+1,0)</f>
      </c>
      <c r="GQ981">
        <f>IFERROR(INDEX($DM$2:$DM$148,MATCH($DJ981,$DK$2:$DK$148,0)),0)</f>
      </c>
      <c r="GR981">
        <f>IFERROR(MATCH($L981,$DN$981:$FA$981,0),0)</f>
      </c>
      <c r="GS981">
        <f>IF($GR981&gt;0,INDEX($FB$981:$GO$981,$GR981),"")</f>
      </c>
      <c r="GV981">
        <f>IF($JE981&gt;=1,INDEX($GT:$GT,$JD981+1),"")</f>
      </c>
      <c r="GW981">
        <f>IF($JE981&gt;=2,INDEX($GT:$GT,$JD981+2),"")</f>
      </c>
      <c r="GX981">
        <f>IF($JE981&gt;=3,INDEX($GT:$GT,$JD981+3),"")</f>
      </c>
      <c r="GY981">
        <f>IF($JE981&gt;=4,INDEX($GT:$GT,$JD981+4),"")</f>
      </c>
      <c r="GZ981">
        <f>IF($JE981&gt;=5,INDEX($GT:$GT,$JD981+5),"")</f>
      </c>
      <c r="HA981">
        <f>IF($JE981&gt;=6,INDEX($GT:$GT,$JD981+6),"")</f>
      </c>
      <c r="HB981">
        <f>IF($JE981&gt;=7,INDEX($GT:$GT,$JD981+7),"")</f>
      </c>
      <c r="HC981">
        <f>IF($JE981&gt;=8,INDEX($GT:$GT,$JD981+8),"")</f>
      </c>
      <c r="HD981">
        <f>IF($JE981&gt;=9,INDEX($GT:$GT,$JD981+9),"")</f>
      </c>
      <c r="HE981">
        <f>IF($JE981&gt;=10,INDEX($GT:$GT,$JD981+10),"")</f>
      </c>
      <c r="HF981">
        <f>IF($JE981&gt;=11,INDEX($GT:$GT,$JD981+11),"")</f>
      </c>
      <c r="HG981">
        <f>IF($JE981&gt;=12,INDEX($GT:$GT,$JD981+12),"")</f>
      </c>
      <c r="HH981">
        <f>IF($JE981&gt;=13,INDEX($GT:$GT,$JD981+13),"")</f>
      </c>
      <c r="HI981">
        <f>IF($JE981&gt;=14,INDEX($GT:$GT,$JD981+14),"")</f>
      </c>
      <c r="HJ981">
        <f>IF($JE981&gt;=15,INDEX($GT:$GT,$JD981+15),"")</f>
      </c>
      <c r="HK981">
        <f>IF($JE981&gt;=16,INDEX($GT:$GT,$JD981+16),"")</f>
      </c>
      <c r="HL981">
        <f>IF($JE981&gt;=17,INDEX($GT:$GT,$JD981+17),"")</f>
      </c>
      <c r="HM981">
        <f>IF($JE981&gt;=18,INDEX($GT:$GT,$JD981+18),"")</f>
      </c>
      <c r="HN981">
        <f>IF($JE981&gt;=19,INDEX($GT:$GT,$JD981+19),"")</f>
      </c>
      <c r="HO981">
        <f>IF($JE981&gt;=20,INDEX($GT:$GT,$JD981+20),"")</f>
      </c>
      <c r="HP981">
        <f>IF($JE981&gt;=21,INDEX($GT:$GT,$JD981+21),"")</f>
      </c>
      <c r="HQ981">
        <f>IF($JE981&gt;=22,INDEX($GT:$GT,$JD981+22),"")</f>
      </c>
      <c r="HR981">
        <f>IF($JE981&gt;=23,INDEX($GT:$GT,$JD981+23),"")</f>
      </c>
      <c r="HS981">
        <f>IF($JE981&gt;=24,INDEX($GT:$GT,$JD981+24),"")</f>
      </c>
      <c r="HT981">
        <f>IF($JE981&gt;=25,INDEX($GT:$GT,$JD981+25),"")</f>
      </c>
      <c r="HU981">
        <f>IF($JE981&gt;=26,INDEX($GT:$GT,$JD981+26),"")</f>
      </c>
      <c r="HV981">
        <f>IF($JE981&gt;=27,INDEX($GT:$GT,$JD981+27),"")</f>
      </c>
      <c r="HW981">
        <f>IF($JE981&gt;=28,INDEX($GT:$GT,$JD981+28),"")</f>
      </c>
      <c r="HX981">
        <f>IF($JE981&gt;=29,INDEX($GT:$GT,$JD981+29),"")</f>
      </c>
      <c r="HY981">
        <f>IF($JE981&gt;=30,INDEX($GT:$GT,$JD981+30),"")</f>
      </c>
      <c r="HZ981">
        <f>IF($JE981&gt;=31,INDEX($GT:$GT,$JD981+31),"")</f>
      </c>
      <c r="IA981">
        <f>IF($JE981&gt;=32,INDEX($GT:$GT,$JD981+32),"")</f>
      </c>
      <c r="IB981">
        <f>IF($JE981&gt;=33,INDEX($GT:$GT,$JD981+33),"")</f>
      </c>
      <c r="IC981">
        <f>IF($JE981&gt;=34,INDEX($GT:$GT,$JD981+34),"")</f>
      </c>
      <c r="ID981">
        <f>IF($JE981&gt;=35,INDEX($GT:$GT,$JD981+35),"")</f>
      </c>
      <c r="IE981">
        <f>IF($JE981&gt;=36,INDEX($GT:$GT,$JD981+36),"")</f>
      </c>
      <c r="IF981">
        <f>IF($JE981&gt;=37,INDEX($GT:$GT,$JD981+37),"")</f>
      </c>
      <c r="IG981">
        <f>IF($JE981&gt;=38,INDEX($GT:$GT,$JD981+38),"")</f>
      </c>
      <c r="IH981">
        <f>IF($JE981&gt;=39,INDEX($GT:$GT,$JD981+39),"")</f>
      </c>
      <c r="II981">
        <f>IF($JE981&gt;=40,INDEX($GT:$GT,$JD981+40),"")</f>
      </c>
      <c r="IJ981">
        <f>IF($JE981&gt;=41,INDEX($GT:$GT,$JD981+41),"")</f>
      </c>
      <c r="IK981">
        <f>IF($JE981&gt;=42,INDEX($GT:$GT,$JD981+42),"")</f>
      </c>
      <c r="IL981">
        <f>IF($JE981&gt;=43,INDEX($GT:$GT,$JD981+43),"")</f>
      </c>
      <c r="IM981">
        <f>IF($JE981&gt;=44,INDEX($GT:$GT,$JD981+44),"")</f>
      </c>
      <c r="IN981">
        <f>IF($JE981&gt;=45,INDEX($GT:$GT,$JD981+45),"")</f>
      </c>
      <c r="IO981">
        <f>IF($JE981&gt;=46,INDEX($GT:$GT,$JD981+46),"")</f>
      </c>
      <c r="IP981">
        <f>IF($JE981&gt;=47,INDEX($GT:$GT,$JD981+47),"")</f>
      </c>
      <c r="IQ981">
        <f>IF($JE981&gt;=48,INDEX($GT:$GT,$JD981+48),"")</f>
      </c>
      <c r="IR981">
        <f>IF($JE981&gt;=49,INDEX($GT:$GT,$JD981+49),"")</f>
      </c>
      <c r="IS981">
        <f>IF($JE981&gt;=50,INDEX($GT:$GT,$JD981+50),"")</f>
      </c>
      <c r="IT981">
        <f>IF($JE981&gt;=51,INDEX($GT:$GT,$JD981+51),"")</f>
      </c>
      <c r="IU981">
        <f>IF($JE981&gt;=52,INDEX($GT:$GT,$JD981+52),"")</f>
      </c>
      <c r="IV981">
        <f>IF($JE981&gt;=53,INDEX($GT:$GT,$JD981+53),"")</f>
      </c>
      <c r="IW981">
        <f>IF($JE981&gt;=54,INDEX($GT:$GT,$JD981+54),"")</f>
      </c>
      <c r="IX981">
        <f>IF($JE981&gt;=55,INDEX($GT:$GT,$JD981+55),"")</f>
      </c>
      <c r="IY981">
        <f>IF($JE981&gt;=56,INDEX($GT:$GT,$JD981+56),"")</f>
      </c>
      <c r="IZ981">
        <f>IF($JE981&gt;=57,INDEX($GT:$GT,$JD981+57),"")</f>
      </c>
      <c r="JA981">
        <f>IF($JE981&gt;=58,INDEX($GT:$GT,$JD981+58),"")</f>
      </c>
      <c r="JB981">
        <f>IF($JE981&gt;=59,INDEX($GT:$GT,$JD981+59),"")</f>
      </c>
      <c r="JC981">
        <f>IF($JE981&gt;=60,INDEX($GT:$GT,$JD981+60),"")</f>
      </c>
      <c r="JD981">
        <f>IFERROR(MATCH($GS981,$GT$2:$GT$322,0)+1,0)</f>
      </c>
      <c r="JE981">
        <f>IFERROR(INDEX($GU$2:$GU$322,MATCH($GS981,$GT$2:$GT$322,0)),0)</f>
      </c>
      <c r="JF981" t="s">
        <v>28</v>
      </c>
      <c r="JG981" t="s">
        <v>28</v>
      </c>
    </row>
    <row r="982" spans="1:267" x14ac:dyDescent="0.25">
      <c r="J982" s="1"/>
      <c r="K982" s="1"/>
      <c r="L982" s="1"/>
      <c r="M982" s="1"/>
      <c r="N982" s="1">
        <f>IFERROR(IF(FIND(" - ",$J982)&gt;0,MID($J982,FIND(" - ",$J982)+3,LEN($J982)),""),"")</f>
      </c>
      <c r="P982" s="1"/>
      <c r="S982" t="s">
        <v>28</v>
      </c>
      <c r="U982">
        <f>IF(OR($S982="",$T982=""),"",IFERROR($S982/$T982,0))</f>
      </c>
      <c r="V982">
        <f>IF($S982="","",
IF($K982="","",
IF(ISNUMBER(SEARCH("exempt",LOWER($K982))),0,
$S982*(VALUE(SUBSTITUTE($K982,"%",""))/100))))</f>
      </c>
      <c r="AB982">
        <f>IF($S982="","",
SUM($S982,$V982,$Z982,$W982,$Y982)-
IF($AA982="",0,VALUE($AA982)))</f>
      </c>
      <c r="AJ982" t="s">
        <v>1863</v>
      </c>
      <c r="AR982">
        <f>IFERROR(LEFT($J982,FIND(" - ",$J982)-1),$J982)</f>
      </c>
      <c r="AU982">
        <f>IF($CJ982&gt;=1,INDEX($AS:$AS,$CI982+1),"")</f>
      </c>
      <c r="AV982">
        <f>IF($CJ982&gt;=2,INDEX($AS:$AS,$CI982+2),"")</f>
      </c>
      <c r="AW982">
        <f>IF($CJ982&gt;=3,INDEX($AS:$AS,$CI982+3),"")</f>
      </c>
      <c r="AX982">
        <f>IF($CJ982&gt;=4,INDEX($AS:$AS,$CI982+4),"")</f>
      </c>
      <c r="AY982">
        <f>IF($CJ982&gt;=5,INDEX($AS:$AS,$CI982+5),"")</f>
      </c>
      <c r="AZ982">
        <f>IF($CJ982&gt;=6,INDEX($AS:$AS,$CI982+6),"")</f>
      </c>
      <c r="BA982">
        <f>IF($CJ982&gt;=7,INDEX($AS:$AS,$CI982+7),"")</f>
      </c>
      <c r="BB982">
        <f>IF($CJ982&gt;=8,INDEX($AS:$AS,$CI982+8),"")</f>
      </c>
      <c r="BC982">
        <f>IF($CJ982&gt;=9,INDEX($AS:$AS,$CI982+9),"")</f>
      </c>
      <c r="BD982">
        <f>IF($CJ982&gt;=10,INDEX($AS:$AS,$CI982+10),"")</f>
      </c>
      <c r="BE982">
        <f>IF($CJ982&gt;=11,INDEX($AS:$AS,$CI982+11),"")</f>
      </c>
      <c r="BF982">
        <f>IF($CJ982&gt;=12,INDEX($AS:$AS,$CI982+12),"")</f>
      </c>
      <c r="BG982">
        <f>IF($CJ982&gt;=13,INDEX($AS:$AS,$CI982+13),"")</f>
      </c>
      <c r="BH982">
        <f>IF($CJ982&gt;=14,INDEX($AS:$AS,$CI982+14),"")</f>
      </c>
      <c r="BI982">
        <f>IF($CJ982&gt;=15,INDEX($AS:$AS,$CI982+15),"")</f>
      </c>
      <c r="BJ982">
        <f>IF($CJ982&gt;=16,INDEX($AS:$AS,$CI982+16),"")</f>
      </c>
      <c r="BK982">
        <f>IF($CJ982&gt;=17,INDEX($AS:$AS,$CI982+17),"")</f>
      </c>
      <c r="BL982">
        <f>IF($CJ982&gt;=18,INDEX($AS:$AS,$CI982+18),"")</f>
      </c>
      <c r="BM982">
        <f>IF($CJ982&gt;=19,INDEX($AS:$AS,$CI982+19),"")</f>
      </c>
      <c r="BN982">
        <f>IF($CJ982&gt;=20,INDEX($AS:$AS,$CI982+20),"")</f>
      </c>
      <c r="BO982">
        <f>IF($CJ982&gt;=21,INDEX($AS:$AS,$CI982+21),"")</f>
      </c>
      <c r="BP982">
        <f>IF($CJ982&gt;=22,INDEX($AS:$AS,$CI982+22),"")</f>
      </c>
      <c r="BQ982">
        <f>IF($CJ982&gt;=23,INDEX($AS:$AS,$CI982+23),"")</f>
      </c>
      <c r="BR982">
        <f>IF($CJ982&gt;=24,INDEX($AS:$AS,$CI982+24),"")</f>
      </c>
      <c r="BS982">
        <f>IF($CJ982&gt;=25,INDEX($AS:$AS,$CI982+25),"")</f>
      </c>
      <c r="BT982">
        <f>IF($CJ982&gt;=26,INDEX($AS:$AS,$CI982+26),"")</f>
      </c>
      <c r="BU982">
        <f>IF($CJ982&gt;=27,INDEX($AS:$AS,$CI982+27),"")</f>
      </c>
      <c r="BV982">
        <f>IF($CJ982&gt;=28,INDEX($AS:$AS,$CI982+28),"")</f>
      </c>
      <c r="BW982">
        <f>IF($CJ982&gt;=29,INDEX($AS:$AS,$CI982+29),"")</f>
      </c>
      <c r="BX982">
        <f>IF($CJ982&gt;=30,INDEX($AS:$AS,$CI982+30),"")</f>
      </c>
      <c r="BY982">
        <f>IF($CJ982&gt;=31,INDEX($AS:$AS,$CI982+31),"")</f>
      </c>
      <c r="BZ982">
        <f>IF($CJ982&gt;=32,INDEX($AS:$AS,$CI982+32),"")</f>
      </c>
      <c r="CA982">
        <f>IF($CJ982&gt;=33,INDEX($AS:$AS,$CI982+33),"")</f>
      </c>
      <c r="CB982">
        <f>IF($CJ982&gt;=34,INDEX($AS:$AS,$CI982+34),"")</f>
      </c>
      <c r="CC982">
        <f>IF($CJ982&gt;=35,INDEX($AS:$AS,$CI982+35),"")</f>
      </c>
      <c r="CD982">
        <f>IF($CJ982&gt;=36,INDEX($AS:$AS,$CI982+36),"")</f>
      </c>
      <c r="CE982">
        <f>IF($CJ982&gt;=37,INDEX($AS:$AS,$CI982+37),"")</f>
      </c>
      <c r="CF982">
        <f>IF($CJ982&gt;=38,INDEX($AS:$AS,$CI982+38),"")</f>
      </c>
      <c r="CG982">
        <f>IF($CJ982&gt;=39,INDEX($AS:$AS,$CI982+39),"")</f>
      </c>
      <c r="CH982">
        <f>IF($CJ982&gt;=40,INDEX($AS:$AS,$CI982+40),"")</f>
      </c>
      <c r="CI982">
        <f>IFERROR(MATCH($AR982,$AS$2:$AS$133,0)+1,0)</f>
      </c>
      <c r="CJ982">
        <f>IFERROR(INDEX($AT$2:$AT$133,MATCH($AR982,$AS$2:$AS$133,0)),0)</f>
      </c>
      <c r="CK982">
        <f>IFERROR(LEFT($O982,FIND(" - ",$O982)-1),$O982)</f>
      </c>
      <c r="CL982" t="s">
        <v>113</v>
      </c>
      <c r="CN982">
        <f>IF($DI982&gt;=1,INDEX($CL:$CL,$DH982+1),"")</f>
      </c>
      <c r="CO982">
        <f>IF($DI982&gt;=2,INDEX($CL:$CL,$DH982+2),"")</f>
      </c>
      <c r="CP982">
        <f>IF($DI982&gt;=3,INDEX($CL:$CL,$DH982+3),"")</f>
      </c>
      <c r="CQ982">
        <f>IF($DI982&gt;=4,INDEX($CL:$CL,$DH982+4),"")</f>
      </c>
      <c r="CR982">
        <f>IF($DI982&gt;=5,INDEX($CL:$CL,$DH982+5),"")</f>
      </c>
      <c r="CS982">
        <f>IF($DI982&gt;=6,INDEX($CL:$CL,$DH982+6),"")</f>
      </c>
      <c r="CT982">
        <f>IF($DI982&gt;=7,INDEX($CL:$CL,$DH982+7),"")</f>
      </c>
      <c r="CU982">
        <f>IF($DI982&gt;=8,INDEX($CL:$CL,$DH982+8),"")</f>
      </c>
      <c r="CV982">
        <f>IF($DI982&gt;=9,INDEX($CL:$CL,$DH982+9),"")</f>
      </c>
      <c r="CW982">
        <f>IF($DI982&gt;=10,INDEX($CL:$CL,$DH982+10),"")</f>
      </c>
      <c r="CX982">
        <f>IF($DI982&gt;=11,INDEX($CL:$CL,$DH982+11),"")</f>
      </c>
      <c r="CY982">
        <f>IF($DI982&gt;=12,INDEX($CL:$CL,$DH982+12),"")</f>
      </c>
      <c r="CZ982">
        <f>IF($DI982&gt;=13,INDEX($CL:$CL,$DH982+13),"")</f>
      </c>
      <c r="DA982">
        <f>IF($DI982&gt;=14,INDEX($CL:$CL,$DH982+14),"")</f>
      </c>
      <c r="DB982">
        <f>IF($DI982&gt;=15,INDEX($CL:$CL,$DH982+15),"")</f>
      </c>
      <c r="DC982">
        <f>IF($DI982&gt;=16,INDEX($CL:$CL,$DH982+16),"")</f>
      </c>
      <c r="DD982">
        <f>IF($DI982&gt;=17,INDEX($CL:$CL,$DH982+17),"")</f>
      </c>
      <c r="DE982">
        <f>IF($DI982&gt;=18,INDEX($CL:$CL,$DH982+18),"")</f>
      </c>
      <c r="DF982">
        <f>IF($DI982&gt;=19,INDEX($CL:$CL,$DH982+19),"")</f>
      </c>
      <c r="DG982">
        <f>IF($DI982&gt;=20,INDEX($CL:$CL,$DH982+20),"")</f>
      </c>
      <c r="DH982">
        <f>IFERROR(MATCH($CK982,$CL$2:$CL$1558,0)+1,0)</f>
      </c>
      <c r="DI982">
        <f>IFERROR(INDEX($CM$2:$CM$1558,MATCH($CK982,$CL$2:$CL$1558,0)),0)</f>
      </c>
      <c r="DJ982">
        <f>IFERROR(INDEX($AQ:$AQ,MATCH($K982,$AP:$AP,0))&amp;"","")</f>
      </c>
      <c r="DN982">
        <f>IF($GQ982&gt;=1,INDEX($DK:$DK,$GP982+1),"")</f>
      </c>
      <c r="DO982">
        <f>IF($GQ982&gt;=2,INDEX($DK:$DK,$GP982+2),"")</f>
      </c>
      <c r="DP982">
        <f>IF($GQ982&gt;=3,INDEX($DK:$DK,$GP982+3),"")</f>
      </c>
      <c r="DQ982">
        <f>IF($GQ982&gt;=4,INDEX($DK:$DK,$GP982+4),"")</f>
      </c>
      <c r="DR982">
        <f>IF($GQ982&gt;=5,INDEX($DK:$DK,$GP982+5),"")</f>
      </c>
      <c r="DS982">
        <f>IF($GQ982&gt;=6,INDEX($DK:$DK,$GP982+6),"")</f>
      </c>
      <c r="DT982">
        <f>IF($GQ982&gt;=7,INDEX($DK:$DK,$GP982+7),"")</f>
      </c>
      <c r="DU982">
        <f>IF($GQ982&gt;=8,INDEX($DK:$DK,$GP982+8),"")</f>
      </c>
      <c r="DV982">
        <f>IF($GQ982&gt;=9,INDEX($DK:$DK,$GP982+9),"")</f>
      </c>
      <c r="DW982">
        <f>IF($GQ982&gt;=10,INDEX($DK:$DK,$GP982+10),"")</f>
      </c>
      <c r="DX982">
        <f>IF($GQ982&gt;=11,INDEX($DK:$DK,$GP982+11),"")</f>
      </c>
      <c r="DY982">
        <f>IF($GQ982&gt;=12,INDEX($DK:$DK,$GP982+12),"")</f>
      </c>
      <c r="DZ982">
        <f>IF($GQ982&gt;=13,INDEX($DK:$DK,$GP982+13),"")</f>
      </c>
      <c r="EA982">
        <f>IF($GQ982&gt;=14,INDEX($DK:$DK,$GP982+14),"")</f>
      </c>
      <c r="EB982">
        <f>IF($GQ982&gt;=15,INDEX($DK:$DK,$GP982+15),"")</f>
      </c>
      <c r="EC982">
        <f>IF($GQ982&gt;=16,INDEX($DK:$DK,$GP982+16),"")</f>
      </c>
      <c r="ED982">
        <f>IF($GQ982&gt;=17,INDEX($DK:$DK,$GP982+17),"")</f>
      </c>
      <c r="EE982">
        <f>IF($GQ982&gt;=18,INDEX($DK:$DK,$GP982+18),"")</f>
      </c>
      <c r="EF982">
        <f>IF($GQ982&gt;=19,INDEX($DK:$DK,$GP982+19),"")</f>
      </c>
      <c r="EG982">
        <f>IF($GQ982&gt;=20,INDEX($DK:$DK,$GP982+20),"")</f>
      </c>
      <c r="EH982">
        <f>IF($GQ982&gt;=21,INDEX($DK:$DK,$GP982+21),"")</f>
      </c>
      <c r="EI982">
        <f>IF($GQ982&gt;=22,INDEX($DK:$DK,$GP982+22),"")</f>
      </c>
      <c r="EJ982">
        <f>IF($GQ982&gt;=23,INDEX($DK:$DK,$GP982+23),"")</f>
      </c>
      <c r="EK982">
        <f>IF($GQ982&gt;=24,INDEX($DK:$DK,$GP982+24),"")</f>
      </c>
      <c r="EL982">
        <f>IF($GQ982&gt;=25,INDEX($DK:$DK,$GP982+25),"")</f>
      </c>
      <c r="EM982">
        <f>IF($GQ982&gt;=26,INDEX($DK:$DK,$GP982+26),"")</f>
      </c>
      <c r="EN982">
        <f>IF($GQ982&gt;=27,INDEX($DK:$DK,$GP982+27),"")</f>
      </c>
      <c r="EO982">
        <f>IF($GQ982&gt;=28,INDEX($DK:$DK,$GP982+28),"")</f>
      </c>
      <c r="EP982">
        <f>IF($GQ982&gt;=29,INDEX($DK:$DK,$GP982+29),"")</f>
      </c>
      <c r="EQ982">
        <f>IF($GQ982&gt;=30,INDEX($DK:$DK,$GP982+30),"")</f>
      </c>
      <c r="ER982">
        <f>IF($GQ982&gt;=31,INDEX($DK:$DK,$GP982+31),"")</f>
      </c>
      <c r="ES982">
        <f>IF($GQ982&gt;=32,INDEX($DK:$DK,$GP982+32),"")</f>
      </c>
      <c r="ET982">
        <f>IF($GQ982&gt;=33,INDEX($DK:$DK,$GP982+33),"")</f>
      </c>
      <c r="EU982">
        <f>IF($GQ982&gt;=34,INDEX($DK:$DK,$GP982+34),"")</f>
      </c>
      <c r="EV982">
        <f>IF($GQ982&gt;=35,INDEX($DK:$DK,$GP982+35),"")</f>
      </c>
      <c r="EW982">
        <f>IF($GQ982&gt;=36,INDEX($DK:$DK,$GP982+36),"")</f>
      </c>
      <c r="EX982">
        <f>IF($GQ982&gt;=37,INDEX($DK:$DK,$GP982+37),"")</f>
      </c>
      <c r="EY982">
        <f>IF($GQ982&gt;=38,INDEX($DK:$DK,$GP982+38),"")</f>
      </c>
      <c r="EZ982">
        <f>IF($GQ982&gt;=39,INDEX($DK:$DK,$GP982+39),"")</f>
      </c>
      <c r="FA982">
        <f>IF($GQ982&gt;=40,INDEX($DK:$DK,$GP982+40),"")</f>
      </c>
      <c r="FB982">
        <f>IF($GQ982&gt;=1,INDEX($DL:$DL,$GP982+1),"")</f>
      </c>
      <c r="FC982">
        <f>IF($GQ982&gt;=2,INDEX($DL:$DL,$GP982+2),"")</f>
      </c>
      <c r="FD982">
        <f>IF($GQ982&gt;=3,INDEX($DL:$DL,$GP982+3),"")</f>
      </c>
      <c r="FE982">
        <f>IF($GQ982&gt;=4,INDEX($DL:$DL,$GP982+4),"")</f>
      </c>
      <c r="FF982">
        <f>IF($GQ982&gt;=5,INDEX($DL:$DL,$GP982+5),"")</f>
      </c>
      <c r="FG982">
        <f>IF($GQ982&gt;=6,INDEX($DL:$DL,$GP982+6),"")</f>
      </c>
      <c r="FH982">
        <f>IF($GQ982&gt;=7,INDEX($DL:$DL,$GP982+7),"")</f>
      </c>
      <c r="FI982">
        <f>IF($GQ982&gt;=8,INDEX($DL:$DL,$GP982+8),"")</f>
      </c>
      <c r="FJ982">
        <f>IF($GQ982&gt;=9,INDEX($DL:$DL,$GP982+9),"")</f>
      </c>
      <c r="FK982">
        <f>IF($GQ982&gt;=10,INDEX($DL:$DL,$GP982+10),"")</f>
      </c>
      <c r="FL982">
        <f>IF($GQ982&gt;=11,INDEX($DL:$DL,$GP982+11),"")</f>
      </c>
      <c r="FM982">
        <f>IF($GQ982&gt;=12,INDEX($DL:$DL,$GP982+12),"")</f>
      </c>
      <c r="FN982">
        <f>IF($GQ982&gt;=13,INDEX($DL:$DL,$GP982+13),"")</f>
      </c>
      <c r="FO982">
        <f>IF($GQ982&gt;=14,INDEX($DL:$DL,$GP982+14),"")</f>
      </c>
      <c r="FP982">
        <f>IF($GQ982&gt;=15,INDEX($DL:$DL,$GP982+15),"")</f>
      </c>
      <c r="FQ982">
        <f>IF($GQ982&gt;=16,INDEX($DL:$DL,$GP982+16),"")</f>
      </c>
      <c r="FR982">
        <f>IF($GQ982&gt;=17,INDEX($DL:$DL,$GP982+17),"")</f>
      </c>
      <c r="FS982">
        <f>IF($GQ982&gt;=18,INDEX($DL:$DL,$GP982+18),"")</f>
      </c>
      <c r="FT982">
        <f>IF($GQ982&gt;=19,INDEX($DL:$DL,$GP982+19),"")</f>
      </c>
      <c r="FU982">
        <f>IF($GQ982&gt;=20,INDEX($DL:$DL,$GP982+20),"")</f>
      </c>
      <c r="FV982">
        <f>IF($GQ982&gt;=21,INDEX($DL:$DL,$GP982+21),"")</f>
      </c>
      <c r="FW982">
        <f>IF($GQ982&gt;=22,INDEX($DL:$DL,$GP982+22),"")</f>
      </c>
      <c r="FX982">
        <f>IF($GQ982&gt;=23,INDEX($DL:$DL,$GP982+23),"")</f>
      </c>
      <c r="FY982">
        <f>IF($GQ982&gt;=24,INDEX($DL:$DL,$GP982+24),"")</f>
      </c>
      <c r="FZ982">
        <f>IF($GQ982&gt;=25,INDEX($DL:$DL,$GP982+25),"")</f>
      </c>
      <c r="GA982">
        <f>IF($GQ982&gt;=26,INDEX($DL:$DL,$GP982+26),"")</f>
      </c>
      <c r="GB982">
        <f>IF($GQ982&gt;=27,INDEX($DL:$DL,$GP982+27),"")</f>
      </c>
      <c r="GC982">
        <f>IF($GQ982&gt;=28,INDEX($DL:$DL,$GP982+28),"")</f>
      </c>
      <c r="GD982">
        <f>IF($GQ982&gt;=29,INDEX($DL:$DL,$GP982+29),"")</f>
      </c>
      <c r="GE982">
        <f>IF($GQ982&gt;=30,INDEX($DL:$DL,$GP982+30),"")</f>
      </c>
      <c r="GF982">
        <f>IF($GQ982&gt;=31,INDEX($DL:$DL,$GP982+31),"")</f>
      </c>
      <c r="GG982">
        <f>IF($GQ982&gt;=32,INDEX($DL:$DL,$GP982+32),"")</f>
      </c>
      <c r="GH982">
        <f>IF($GQ982&gt;=33,INDEX($DL:$DL,$GP982+33),"")</f>
      </c>
      <c r="GI982">
        <f>IF($GQ982&gt;=34,INDEX($DL:$DL,$GP982+34),"")</f>
      </c>
      <c r="GJ982">
        <f>IF($GQ982&gt;=35,INDEX($DL:$DL,$GP982+35),"")</f>
      </c>
      <c r="GK982">
        <f>IF($GQ982&gt;=36,INDEX($DL:$DL,$GP982+36),"")</f>
      </c>
      <c r="GL982">
        <f>IF($GQ982&gt;=37,INDEX($DL:$DL,$GP982+37),"")</f>
      </c>
      <c r="GM982">
        <f>IF($GQ982&gt;=38,INDEX($DL:$DL,$GP982+38),"")</f>
      </c>
      <c r="GN982">
        <f>IF($GQ982&gt;=39,INDEX($DL:$DL,$GP982+39),"")</f>
      </c>
      <c r="GO982">
        <f>IF($GQ982&gt;=40,INDEX($DL:$DL,$GP982+40),"")</f>
      </c>
      <c r="GP982">
        <f>IFERROR(MATCH($DJ982,$DK$2:$DK$148,0)+1,0)</f>
      </c>
      <c r="GQ982">
        <f>IFERROR(INDEX($DM$2:$DM$148,MATCH($DJ982,$DK$2:$DK$148,0)),0)</f>
      </c>
      <c r="GR982">
        <f>IFERROR(MATCH($L982,$DN$982:$FA$982,0),0)</f>
      </c>
      <c r="GS982">
        <f>IF($GR982&gt;0,INDEX($FB$982:$GO$982,$GR982),"")</f>
      </c>
      <c r="GV982">
        <f>IF($JE982&gt;=1,INDEX($GT:$GT,$JD982+1),"")</f>
      </c>
      <c r="GW982">
        <f>IF($JE982&gt;=2,INDEX($GT:$GT,$JD982+2),"")</f>
      </c>
      <c r="GX982">
        <f>IF($JE982&gt;=3,INDEX($GT:$GT,$JD982+3),"")</f>
      </c>
      <c r="GY982">
        <f>IF($JE982&gt;=4,INDEX($GT:$GT,$JD982+4),"")</f>
      </c>
      <c r="GZ982">
        <f>IF($JE982&gt;=5,INDEX($GT:$GT,$JD982+5),"")</f>
      </c>
      <c r="HA982">
        <f>IF($JE982&gt;=6,INDEX($GT:$GT,$JD982+6),"")</f>
      </c>
      <c r="HB982">
        <f>IF($JE982&gt;=7,INDEX($GT:$GT,$JD982+7),"")</f>
      </c>
      <c r="HC982">
        <f>IF($JE982&gt;=8,INDEX($GT:$GT,$JD982+8),"")</f>
      </c>
      <c r="HD982">
        <f>IF($JE982&gt;=9,INDEX($GT:$GT,$JD982+9),"")</f>
      </c>
      <c r="HE982">
        <f>IF($JE982&gt;=10,INDEX($GT:$GT,$JD982+10),"")</f>
      </c>
      <c r="HF982">
        <f>IF($JE982&gt;=11,INDEX($GT:$GT,$JD982+11),"")</f>
      </c>
      <c r="HG982">
        <f>IF($JE982&gt;=12,INDEX($GT:$GT,$JD982+12),"")</f>
      </c>
      <c r="HH982">
        <f>IF($JE982&gt;=13,INDEX($GT:$GT,$JD982+13),"")</f>
      </c>
      <c r="HI982">
        <f>IF($JE982&gt;=14,INDEX($GT:$GT,$JD982+14),"")</f>
      </c>
      <c r="HJ982">
        <f>IF($JE982&gt;=15,INDEX($GT:$GT,$JD982+15),"")</f>
      </c>
      <c r="HK982">
        <f>IF($JE982&gt;=16,INDEX($GT:$GT,$JD982+16),"")</f>
      </c>
      <c r="HL982">
        <f>IF($JE982&gt;=17,INDEX($GT:$GT,$JD982+17),"")</f>
      </c>
      <c r="HM982">
        <f>IF($JE982&gt;=18,INDEX($GT:$GT,$JD982+18),"")</f>
      </c>
      <c r="HN982">
        <f>IF($JE982&gt;=19,INDEX($GT:$GT,$JD982+19),"")</f>
      </c>
      <c r="HO982">
        <f>IF($JE982&gt;=20,INDEX($GT:$GT,$JD982+20),"")</f>
      </c>
      <c r="HP982">
        <f>IF($JE982&gt;=21,INDEX($GT:$GT,$JD982+21),"")</f>
      </c>
      <c r="HQ982">
        <f>IF($JE982&gt;=22,INDEX($GT:$GT,$JD982+22),"")</f>
      </c>
      <c r="HR982">
        <f>IF($JE982&gt;=23,INDEX($GT:$GT,$JD982+23),"")</f>
      </c>
      <c r="HS982">
        <f>IF($JE982&gt;=24,INDEX($GT:$GT,$JD982+24),"")</f>
      </c>
      <c r="HT982">
        <f>IF($JE982&gt;=25,INDEX($GT:$GT,$JD982+25),"")</f>
      </c>
      <c r="HU982">
        <f>IF($JE982&gt;=26,INDEX($GT:$GT,$JD982+26),"")</f>
      </c>
      <c r="HV982">
        <f>IF($JE982&gt;=27,INDEX($GT:$GT,$JD982+27),"")</f>
      </c>
      <c r="HW982">
        <f>IF($JE982&gt;=28,INDEX($GT:$GT,$JD982+28),"")</f>
      </c>
      <c r="HX982">
        <f>IF($JE982&gt;=29,INDEX($GT:$GT,$JD982+29),"")</f>
      </c>
      <c r="HY982">
        <f>IF($JE982&gt;=30,INDEX($GT:$GT,$JD982+30),"")</f>
      </c>
      <c r="HZ982">
        <f>IF($JE982&gt;=31,INDEX($GT:$GT,$JD982+31),"")</f>
      </c>
      <c r="IA982">
        <f>IF($JE982&gt;=32,INDEX($GT:$GT,$JD982+32),"")</f>
      </c>
      <c r="IB982">
        <f>IF($JE982&gt;=33,INDEX($GT:$GT,$JD982+33),"")</f>
      </c>
      <c r="IC982">
        <f>IF($JE982&gt;=34,INDEX($GT:$GT,$JD982+34),"")</f>
      </c>
      <c r="ID982">
        <f>IF($JE982&gt;=35,INDEX($GT:$GT,$JD982+35),"")</f>
      </c>
      <c r="IE982">
        <f>IF($JE982&gt;=36,INDEX($GT:$GT,$JD982+36),"")</f>
      </c>
      <c r="IF982">
        <f>IF($JE982&gt;=37,INDEX($GT:$GT,$JD982+37),"")</f>
      </c>
      <c r="IG982">
        <f>IF($JE982&gt;=38,INDEX($GT:$GT,$JD982+38),"")</f>
      </c>
      <c r="IH982">
        <f>IF($JE982&gt;=39,INDEX($GT:$GT,$JD982+39),"")</f>
      </c>
      <c r="II982">
        <f>IF($JE982&gt;=40,INDEX($GT:$GT,$JD982+40),"")</f>
      </c>
      <c r="IJ982">
        <f>IF($JE982&gt;=41,INDEX($GT:$GT,$JD982+41),"")</f>
      </c>
      <c r="IK982">
        <f>IF($JE982&gt;=42,INDEX($GT:$GT,$JD982+42),"")</f>
      </c>
      <c r="IL982">
        <f>IF($JE982&gt;=43,INDEX($GT:$GT,$JD982+43),"")</f>
      </c>
      <c r="IM982">
        <f>IF($JE982&gt;=44,INDEX($GT:$GT,$JD982+44),"")</f>
      </c>
      <c r="IN982">
        <f>IF($JE982&gt;=45,INDEX($GT:$GT,$JD982+45),"")</f>
      </c>
      <c r="IO982">
        <f>IF($JE982&gt;=46,INDEX($GT:$GT,$JD982+46),"")</f>
      </c>
      <c r="IP982">
        <f>IF($JE982&gt;=47,INDEX($GT:$GT,$JD982+47),"")</f>
      </c>
      <c r="IQ982">
        <f>IF($JE982&gt;=48,INDEX($GT:$GT,$JD982+48),"")</f>
      </c>
      <c r="IR982">
        <f>IF($JE982&gt;=49,INDEX($GT:$GT,$JD982+49),"")</f>
      </c>
      <c r="IS982">
        <f>IF($JE982&gt;=50,INDEX($GT:$GT,$JD982+50),"")</f>
      </c>
      <c r="IT982">
        <f>IF($JE982&gt;=51,INDEX($GT:$GT,$JD982+51),"")</f>
      </c>
      <c r="IU982">
        <f>IF($JE982&gt;=52,INDEX($GT:$GT,$JD982+52),"")</f>
      </c>
      <c r="IV982">
        <f>IF($JE982&gt;=53,INDEX($GT:$GT,$JD982+53),"")</f>
      </c>
      <c r="IW982">
        <f>IF($JE982&gt;=54,INDEX($GT:$GT,$JD982+54),"")</f>
      </c>
      <c r="IX982">
        <f>IF($JE982&gt;=55,INDEX($GT:$GT,$JD982+55),"")</f>
      </c>
      <c r="IY982">
        <f>IF($JE982&gt;=56,INDEX($GT:$GT,$JD982+56),"")</f>
      </c>
      <c r="IZ982">
        <f>IF($JE982&gt;=57,INDEX($GT:$GT,$JD982+57),"")</f>
      </c>
      <c r="JA982">
        <f>IF($JE982&gt;=58,INDEX($GT:$GT,$JD982+58),"")</f>
      </c>
      <c r="JB982">
        <f>IF($JE982&gt;=59,INDEX($GT:$GT,$JD982+59),"")</f>
      </c>
      <c r="JC982">
        <f>IF($JE982&gt;=60,INDEX($GT:$GT,$JD982+60),"")</f>
      </c>
      <c r="JD982">
        <f>IFERROR(MATCH($GS982,$GT$2:$GT$322,0)+1,0)</f>
      </c>
      <c r="JE982">
        <f>IFERROR(INDEX($GU$2:$GU$322,MATCH($GS982,$GT$2:$GT$322,0)),0)</f>
      </c>
      <c r="JF982" t="s">
        <v>28</v>
      </c>
      <c r="JG982" t="s">
        <v>28</v>
      </c>
    </row>
    <row r="983" spans="1:267" x14ac:dyDescent="0.25">
      <c r="J983" s="1"/>
      <c r="K983" s="1"/>
      <c r="L983" s="1"/>
      <c r="M983" s="1"/>
      <c r="N983" s="1">
        <f>IFERROR(IF(FIND(" - ",$J983)&gt;0,MID($J983,FIND(" - ",$J983)+3,LEN($J983)),""),"")</f>
      </c>
      <c r="P983" s="1"/>
      <c r="S983" t="s">
        <v>28</v>
      </c>
      <c r="U983">
        <f>IF(OR($S983="",$T983=""),"",IFERROR($S983/$T983,0))</f>
      </c>
      <c r="V983">
        <f>IF($S983="","",
IF($K983="","",
IF(ISNUMBER(SEARCH("exempt",LOWER($K983))),0,
$S983*(VALUE(SUBSTITUTE($K983,"%",""))/100))))</f>
      </c>
      <c r="AB983">
        <f>IF($S983="","",
SUM($S983,$V983,$Z983,$W983,$Y983)-
IF($AA983="",0,VALUE($AA983)))</f>
      </c>
      <c r="AJ983" t="s">
        <v>1864</v>
      </c>
      <c r="AR983">
        <f>IFERROR(LEFT($J983,FIND(" - ",$J983)-1),$J983)</f>
      </c>
      <c r="AU983">
        <f>IF($CJ983&gt;=1,INDEX($AS:$AS,$CI983+1),"")</f>
      </c>
      <c r="AV983">
        <f>IF($CJ983&gt;=2,INDEX($AS:$AS,$CI983+2),"")</f>
      </c>
      <c r="AW983">
        <f>IF($CJ983&gt;=3,INDEX($AS:$AS,$CI983+3),"")</f>
      </c>
      <c r="AX983">
        <f>IF($CJ983&gt;=4,INDEX($AS:$AS,$CI983+4),"")</f>
      </c>
      <c r="AY983">
        <f>IF($CJ983&gt;=5,INDEX($AS:$AS,$CI983+5),"")</f>
      </c>
      <c r="AZ983">
        <f>IF($CJ983&gt;=6,INDEX($AS:$AS,$CI983+6),"")</f>
      </c>
      <c r="BA983">
        <f>IF($CJ983&gt;=7,INDEX($AS:$AS,$CI983+7),"")</f>
      </c>
      <c r="BB983">
        <f>IF($CJ983&gt;=8,INDEX($AS:$AS,$CI983+8),"")</f>
      </c>
      <c r="BC983">
        <f>IF($CJ983&gt;=9,INDEX($AS:$AS,$CI983+9),"")</f>
      </c>
      <c r="BD983">
        <f>IF($CJ983&gt;=10,INDEX($AS:$AS,$CI983+10),"")</f>
      </c>
      <c r="BE983">
        <f>IF($CJ983&gt;=11,INDEX($AS:$AS,$CI983+11),"")</f>
      </c>
      <c r="BF983">
        <f>IF($CJ983&gt;=12,INDEX($AS:$AS,$CI983+12),"")</f>
      </c>
      <c r="BG983">
        <f>IF($CJ983&gt;=13,INDEX($AS:$AS,$CI983+13),"")</f>
      </c>
      <c r="BH983">
        <f>IF($CJ983&gt;=14,INDEX($AS:$AS,$CI983+14),"")</f>
      </c>
      <c r="BI983">
        <f>IF($CJ983&gt;=15,INDEX($AS:$AS,$CI983+15),"")</f>
      </c>
      <c r="BJ983">
        <f>IF($CJ983&gt;=16,INDEX($AS:$AS,$CI983+16),"")</f>
      </c>
      <c r="BK983">
        <f>IF($CJ983&gt;=17,INDEX($AS:$AS,$CI983+17),"")</f>
      </c>
      <c r="BL983">
        <f>IF($CJ983&gt;=18,INDEX($AS:$AS,$CI983+18),"")</f>
      </c>
      <c r="BM983">
        <f>IF($CJ983&gt;=19,INDEX($AS:$AS,$CI983+19),"")</f>
      </c>
      <c r="BN983">
        <f>IF($CJ983&gt;=20,INDEX($AS:$AS,$CI983+20),"")</f>
      </c>
      <c r="BO983">
        <f>IF($CJ983&gt;=21,INDEX($AS:$AS,$CI983+21),"")</f>
      </c>
      <c r="BP983">
        <f>IF($CJ983&gt;=22,INDEX($AS:$AS,$CI983+22),"")</f>
      </c>
      <c r="BQ983">
        <f>IF($CJ983&gt;=23,INDEX($AS:$AS,$CI983+23),"")</f>
      </c>
      <c r="BR983">
        <f>IF($CJ983&gt;=24,INDEX($AS:$AS,$CI983+24),"")</f>
      </c>
      <c r="BS983">
        <f>IF($CJ983&gt;=25,INDEX($AS:$AS,$CI983+25),"")</f>
      </c>
      <c r="BT983">
        <f>IF($CJ983&gt;=26,INDEX($AS:$AS,$CI983+26),"")</f>
      </c>
      <c r="BU983">
        <f>IF($CJ983&gt;=27,INDEX($AS:$AS,$CI983+27),"")</f>
      </c>
      <c r="BV983">
        <f>IF($CJ983&gt;=28,INDEX($AS:$AS,$CI983+28),"")</f>
      </c>
      <c r="BW983">
        <f>IF($CJ983&gt;=29,INDEX($AS:$AS,$CI983+29),"")</f>
      </c>
      <c r="BX983">
        <f>IF($CJ983&gt;=30,INDEX($AS:$AS,$CI983+30),"")</f>
      </c>
      <c r="BY983">
        <f>IF($CJ983&gt;=31,INDEX($AS:$AS,$CI983+31),"")</f>
      </c>
      <c r="BZ983">
        <f>IF($CJ983&gt;=32,INDEX($AS:$AS,$CI983+32),"")</f>
      </c>
      <c r="CA983">
        <f>IF($CJ983&gt;=33,INDEX($AS:$AS,$CI983+33),"")</f>
      </c>
      <c r="CB983">
        <f>IF($CJ983&gt;=34,INDEX($AS:$AS,$CI983+34),"")</f>
      </c>
      <c r="CC983">
        <f>IF($CJ983&gt;=35,INDEX($AS:$AS,$CI983+35),"")</f>
      </c>
      <c r="CD983">
        <f>IF($CJ983&gt;=36,INDEX($AS:$AS,$CI983+36),"")</f>
      </c>
      <c r="CE983">
        <f>IF($CJ983&gt;=37,INDEX($AS:$AS,$CI983+37),"")</f>
      </c>
      <c r="CF983">
        <f>IF($CJ983&gt;=38,INDEX($AS:$AS,$CI983+38),"")</f>
      </c>
      <c r="CG983">
        <f>IF($CJ983&gt;=39,INDEX($AS:$AS,$CI983+39),"")</f>
      </c>
      <c r="CH983">
        <f>IF($CJ983&gt;=40,INDEX($AS:$AS,$CI983+40),"")</f>
      </c>
      <c r="CI983">
        <f>IFERROR(MATCH($AR983,$AS$2:$AS$133,0)+1,0)</f>
      </c>
      <c r="CJ983">
        <f>IFERROR(INDEX($AT$2:$AT$133,MATCH($AR983,$AS$2:$AS$133,0)),0)</f>
      </c>
      <c r="CK983">
        <f>IFERROR(LEFT($O983,FIND(" - ",$O983)-1),$O983)</f>
      </c>
      <c r="CL983" t="s">
        <v>132</v>
      </c>
      <c r="CN983">
        <f>IF($DI983&gt;=1,INDEX($CL:$CL,$DH983+1),"")</f>
      </c>
      <c r="CO983">
        <f>IF($DI983&gt;=2,INDEX($CL:$CL,$DH983+2),"")</f>
      </c>
      <c r="CP983">
        <f>IF($DI983&gt;=3,INDEX($CL:$CL,$DH983+3),"")</f>
      </c>
      <c r="CQ983">
        <f>IF($DI983&gt;=4,INDEX($CL:$CL,$DH983+4),"")</f>
      </c>
      <c r="CR983">
        <f>IF($DI983&gt;=5,INDEX($CL:$CL,$DH983+5),"")</f>
      </c>
      <c r="CS983">
        <f>IF($DI983&gt;=6,INDEX($CL:$CL,$DH983+6),"")</f>
      </c>
      <c r="CT983">
        <f>IF($DI983&gt;=7,INDEX($CL:$CL,$DH983+7),"")</f>
      </c>
      <c r="CU983">
        <f>IF($DI983&gt;=8,INDEX($CL:$CL,$DH983+8),"")</f>
      </c>
      <c r="CV983">
        <f>IF($DI983&gt;=9,INDEX($CL:$CL,$DH983+9),"")</f>
      </c>
      <c r="CW983">
        <f>IF($DI983&gt;=10,INDEX($CL:$CL,$DH983+10),"")</f>
      </c>
      <c r="CX983">
        <f>IF($DI983&gt;=11,INDEX($CL:$CL,$DH983+11),"")</f>
      </c>
      <c r="CY983">
        <f>IF($DI983&gt;=12,INDEX($CL:$CL,$DH983+12),"")</f>
      </c>
      <c r="CZ983">
        <f>IF($DI983&gt;=13,INDEX($CL:$CL,$DH983+13),"")</f>
      </c>
      <c r="DA983">
        <f>IF($DI983&gt;=14,INDEX($CL:$CL,$DH983+14),"")</f>
      </c>
      <c r="DB983">
        <f>IF($DI983&gt;=15,INDEX($CL:$CL,$DH983+15),"")</f>
      </c>
      <c r="DC983">
        <f>IF($DI983&gt;=16,INDEX($CL:$CL,$DH983+16),"")</f>
      </c>
      <c r="DD983">
        <f>IF($DI983&gt;=17,INDEX($CL:$CL,$DH983+17),"")</f>
      </c>
      <c r="DE983">
        <f>IF($DI983&gt;=18,INDEX($CL:$CL,$DH983+18),"")</f>
      </c>
      <c r="DF983">
        <f>IF($DI983&gt;=19,INDEX($CL:$CL,$DH983+19),"")</f>
      </c>
      <c r="DG983">
        <f>IF($DI983&gt;=20,INDEX($CL:$CL,$DH983+20),"")</f>
      </c>
      <c r="DH983">
        <f>IFERROR(MATCH($CK983,$CL$2:$CL$1558,0)+1,0)</f>
      </c>
      <c r="DI983">
        <f>IFERROR(INDEX($CM$2:$CM$1558,MATCH($CK983,$CL$2:$CL$1558,0)),0)</f>
      </c>
      <c r="DJ983">
        <f>IFERROR(INDEX($AQ:$AQ,MATCH($K983,$AP:$AP,0))&amp;"","")</f>
      </c>
      <c r="DN983">
        <f>IF($GQ983&gt;=1,INDEX($DK:$DK,$GP983+1),"")</f>
      </c>
      <c r="DO983">
        <f>IF($GQ983&gt;=2,INDEX($DK:$DK,$GP983+2),"")</f>
      </c>
      <c r="DP983">
        <f>IF($GQ983&gt;=3,INDEX($DK:$DK,$GP983+3),"")</f>
      </c>
      <c r="DQ983">
        <f>IF($GQ983&gt;=4,INDEX($DK:$DK,$GP983+4),"")</f>
      </c>
      <c r="DR983">
        <f>IF($GQ983&gt;=5,INDEX($DK:$DK,$GP983+5),"")</f>
      </c>
      <c r="DS983">
        <f>IF($GQ983&gt;=6,INDEX($DK:$DK,$GP983+6),"")</f>
      </c>
      <c r="DT983">
        <f>IF($GQ983&gt;=7,INDEX($DK:$DK,$GP983+7),"")</f>
      </c>
      <c r="DU983">
        <f>IF($GQ983&gt;=8,INDEX($DK:$DK,$GP983+8),"")</f>
      </c>
      <c r="DV983">
        <f>IF($GQ983&gt;=9,INDEX($DK:$DK,$GP983+9),"")</f>
      </c>
      <c r="DW983">
        <f>IF($GQ983&gt;=10,INDEX($DK:$DK,$GP983+10),"")</f>
      </c>
      <c r="DX983">
        <f>IF($GQ983&gt;=11,INDEX($DK:$DK,$GP983+11),"")</f>
      </c>
      <c r="DY983">
        <f>IF($GQ983&gt;=12,INDEX($DK:$DK,$GP983+12),"")</f>
      </c>
      <c r="DZ983">
        <f>IF($GQ983&gt;=13,INDEX($DK:$DK,$GP983+13),"")</f>
      </c>
      <c r="EA983">
        <f>IF($GQ983&gt;=14,INDEX($DK:$DK,$GP983+14),"")</f>
      </c>
      <c r="EB983">
        <f>IF($GQ983&gt;=15,INDEX($DK:$DK,$GP983+15),"")</f>
      </c>
      <c r="EC983">
        <f>IF($GQ983&gt;=16,INDEX($DK:$DK,$GP983+16),"")</f>
      </c>
      <c r="ED983">
        <f>IF($GQ983&gt;=17,INDEX($DK:$DK,$GP983+17),"")</f>
      </c>
      <c r="EE983">
        <f>IF($GQ983&gt;=18,INDEX($DK:$DK,$GP983+18),"")</f>
      </c>
      <c r="EF983">
        <f>IF($GQ983&gt;=19,INDEX($DK:$DK,$GP983+19),"")</f>
      </c>
      <c r="EG983">
        <f>IF($GQ983&gt;=20,INDEX($DK:$DK,$GP983+20),"")</f>
      </c>
      <c r="EH983">
        <f>IF($GQ983&gt;=21,INDEX($DK:$DK,$GP983+21),"")</f>
      </c>
      <c r="EI983">
        <f>IF($GQ983&gt;=22,INDEX($DK:$DK,$GP983+22),"")</f>
      </c>
      <c r="EJ983">
        <f>IF($GQ983&gt;=23,INDEX($DK:$DK,$GP983+23),"")</f>
      </c>
      <c r="EK983">
        <f>IF($GQ983&gt;=24,INDEX($DK:$DK,$GP983+24),"")</f>
      </c>
      <c r="EL983">
        <f>IF($GQ983&gt;=25,INDEX($DK:$DK,$GP983+25),"")</f>
      </c>
      <c r="EM983">
        <f>IF($GQ983&gt;=26,INDEX($DK:$DK,$GP983+26),"")</f>
      </c>
      <c r="EN983">
        <f>IF($GQ983&gt;=27,INDEX($DK:$DK,$GP983+27),"")</f>
      </c>
      <c r="EO983">
        <f>IF($GQ983&gt;=28,INDEX($DK:$DK,$GP983+28),"")</f>
      </c>
      <c r="EP983">
        <f>IF($GQ983&gt;=29,INDEX($DK:$DK,$GP983+29),"")</f>
      </c>
      <c r="EQ983">
        <f>IF($GQ983&gt;=30,INDEX($DK:$DK,$GP983+30),"")</f>
      </c>
      <c r="ER983">
        <f>IF($GQ983&gt;=31,INDEX($DK:$DK,$GP983+31),"")</f>
      </c>
      <c r="ES983">
        <f>IF($GQ983&gt;=32,INDEX($DK:$DK,$GP983+32),"")</f>
      </c>
      <c r="ET983">
        <f>IF($GQ983&gt;=33,INDEX($DK:$DK,$GP983+33),"")</f>
      </c>
      <c r="EU983">
        <f>IF($GQ983&gt;=34,INDEX($DK:$DK,$GP983+34),"")</f>
      </c>
      <c r="EV983">
        <f>IF($GQ983&gt;=35,INDEX($DK:$DK,$GP983+35),"")</f>
      </c>
      <c r="EW983">
        <f>IF($GQ983&gt;=36,INDEX($DK:$DK,$GP983+36),"")</f>
      </c>
      <c r="EX983">
        <f>IF($GQ983&gt;=37,INDEX($DK:$DK,$GP983+37),"")</f>
      </c>
      <c r="EY983">
        <f>IF($GQ983&gt;=38,INDEX($DK:$DK,$GP983+38),"")</f>
      </c>
      <c r="EZ983">
        <f>IF($GQ983&gt;=39,INDEX($DK:$DK,$GP983+39),"")</f>
      </c>
      <c r="FA983">
        <f>IF($GQ983&gt;=40,INDEX($DK:$DK,$GP983+40),"")</f>
      </c>
      <c r="FB983">
        <f>IF($GQ983&gt;=1,INDEX($DL:$DL,$GP983+1),"")</f>
      </c>
      <c r="FC983">
        <f>IF($GQ983&gt;=2,INDEX($DL:$DL,$GP983+2),"")</f>
      </c>
      <c r="FD983">
        <f>IF($GQ983&gt;=3,INDEX($DL:$DL,$GP983+3),"")</f>
      </c>
      <c r="FE983">
        <f>IF($GQ983&gt;=4,INDEX($DL:$DL,$GP983+4),"")</f>
      </c>
      <c r="FF983">
        <f>IF($GQ983&gt;=5,INDEX($DL:$DL,$GP983+5),"")</f>
      </c>
      <c r="FG983">
        <f>IF($GQ983&gt;=6,INDEX($DL:$DL,$GP983+6),"")</f>
      </c>
      <c r="FH983">
        <f>IF($GQ983&gt;=7,INDEX($DL:$DL,$GP983+7),"")</f>
      </c>
      <c r="FI983">
        <f>IF($GQ983&gt;=8,INDEX($DL:$DL,$GP983+8),"")</f>
      </c>
      <c r="FJ983">
        <f>IF($GQ983&gt;=9,INDEX($DL:$DL,$GP983+9),"")</f>
      </c>
      <c r="FK983">
        <f>IF($GQ983&gt;=10,INDEX($DL:$DL,$GP983+10),"")</f>
      </c>
      <c r="FL983">
        <f>IF($GQ983&gt;=11,INDEX($DL:$DL,$GP983+11),"")</f>
      </c>
      <c r="FM983">
        <f>IF($GQ983&gt;=12,INDEX($DL:$DL,$GP983+12),"")</f>
      </c>
      <c r="FN983">
        <f>IF($GQ983&gt;=13,INDEX($DL:$DL,$GP983+13),"")</f>
      </c>
      <c r="FO983">
        <f>IF($GQ983&gt;=14,INDEX($DL:$DL,$GP983+14),"")</f>
      </c>
      <c r="FP983">
        <f>IF($GQ983&gt;=15,INDEX($DL:$DL,$GP983+15),"")</f>
      </c>
      <c r="FQ983">
        <f>IF($GQ983&gt;=16,INDEX($DL:$DL,$GP983+16),"")</f>
      </c>
      <c r="FR983">
        <f>IF($GQ983&gt;=17,INDEX($DL:$DL,$GP983+17),"")</f>
      </c>
      <c r="FS983">
        <f>IF($GQ983&gt;=18,INDEX($DL:$DL,$GP983+18),"")</f>
      </c>
      <c r="FT983">
        <f>IF($GQ983&gt;=19,INDEX($DL:$DL,$GP983+19),"")</f>
      </c>
      <c r="FU983">
        <f>IF($GQ983&gt;=20,INDEX($DL:$DL,$GP983+20),"")</f>
      </c>
      <c r="FV983">
        <f>IF($GQ983&gt;=21,INDEX($DL:$DL,$GP983+21),"")</f>
      </c>
      <c r="FW983">
        <f>IF($GQ983&gt;=22,INDEX($DL:$DL,$GP983+22),"")</f>
      </c>
      <c r="FX983">
        <f>IF($GQ983&gt;=23,INDEX($DL:$DL,$GP983+23),"")</f>
      </c>
      <c r="FY983">
        <f>IF($GQ983&gt;=24,INDEX($DL:$DL,$GP983+24),"")</f>
      </c>
      <c r="FZ983">
        <f>IF($GQ983&gt;=25,INDEX($DL:$DL,$GP983+25),"")</f>
      </c>
      <c r="GA983">
        <f>IF($GQ983&gt;=26,INDEX($DL:$DL,$GP983+26),"")</f>
      </c>
      <c r="GB983">
        <f>IF($GQ983&gt;=27,INDEX($DL:$DL,$GP983+27),"")</f>
      </c>
      <c r="GC983">
        <f>IF($GQ983&gt;=28,INDEX($DL:$DL,$GP983+28),"")</f>
      </c>
      <c r="GD983">
        <f>IF($GQ983&gt;=29,INDEX($DL:$DL,$GP983+29),"")</f>
      </c>
      <c r="GE983">
        <f>IF($GQ983&gt;=30,INDEX($DL:$DL,$GP983+30),"")</f>
      </c>
      <c r="GF983">
        <f>IF($GQ983&gt;=31,INDEX($DL:$DL,$GP983+31),"")</f>
      </c>
      <c r="GG983">
        <f>IF($GQ983&gt;=32,INDEX($DL:$DL,$GP983+32),"")</f>
      </c>
      <c r="GH983">
        <f>IF($GQ983&gt;=33,INDEX($DL:$DL,$GP983+33),"")</f>
      </c>
      <c r="GI983">
        <f>IF($GQ983&gt;=34,INDEX($DL:$DL,$GP983+34),"")</f>
      </c>
      <c r="GJ983">
        <f>IF($GQ983&gt;=35,INDEX($DL:$DL,$GP983+35),"")</f>
      </c>
      <c r="GK983">
        <f>IF($GQ983&gt;=36,INDEX($DL:$DL,$GP983+36),"")</f>
      </c>
      <c r="GL983">
        <f>IF($GQ983&gt;=37,INDEX($DL:$DL,$GP983+37),"")</f>
      </c>
      <c r="GM983">
        <f>IF($GQ983&gt;=38,INDEX($DL:$DL,$GP983+38),"")</f>
      </c>
      <c r="GN983">
        <f>IF($GQ983&gt;=39,INDEX($DL:$DL,$GP983+39),"")</f>
      </c>
      <c r="GO983">
        <f>IF($GQ983&gt;=40,INDEX($DL:$DL,$GP983+40),"")</f>
      </c>
      <c r="GP983">
        <f>IFERROR(MATCH($DJ983,$DK$2:$DK$148,0)+1,0)</f>
      </c>
      <c r="GQ983">
        <f>IFERROR(INDEX($DM$2:$DM$148,MATCH($DJ983,$DK$2:$DK$148,0)),0)</f>
      </c>
      <c r="GR983">
        <f>IFERROR(MATCH($L983,$DN$983:$FA$983,0),0)</f>
      </c>
      <c r="GS983">
        <f>IF($GR983&gt;0,INDEX($FB$983:$GO$983,$GR983),"")</f>
      </c>
      <c r="GV983">
        <f>IF($JE983&gt;=1,INDEX($GT:$GT,$JD983+1),"")</f>
      </c>
      <c r="GW983">
        <f>IF($JE983&gt;=2,INDEX($GT:$GT,$JD983+2),"")</f>
      </c>
      <c r="GX983">
        <f>IF($JE983&gt;=3,INDEX($GT:$GT,$JD983+3),"")</f>
      </c>
      <c r="GY983">
        <f>IF($JE983&gt;=4,INDEX($GT:$GT,$JD983+4),"")</f>
      </c>
      <c r="GZ983">
        <f>IF($JE983&gt;=5,INDEX($GT:$GT,$JD983+5),"")</f>
      </c>
      <c r="HA983">
        <f>IF($JE983&gt;=6,INDEX($GT:$GT,$JD983+6),"")</f>
      </c>
      <c r="HB983">
        <f>IF($JE983&gt;=7,INDEX($GT:$GT,$JD983+7),"")</f>
      </c>
      <c r="HC983">
        <f>IF($JE983&gt;=8,INDEX($GT:$GT,$JD983+8),"")</f>
      </c>
      <c r="HD983">
        <f>IF($JE983&gt;=9,INDEX($GT:$GT,$JD983+9),"")</f>
      </c>
      <c r="HE983">
        <f>IF($JE983&gt;=10,INDEX($GT:$GT,$JD983+10),"")</f>
      </c>
      <c r="HF983">
        <f>IF($JE983&gt;=11,INDEX($GT:$GT,$JD983+11),"")</f>
      </c>
      <c r="HG983">
        <f>IF($JE983&gt;=12,INDEX($GT:$GT,$JD983+12),"")</f>
      </c>
      <c r="HH983">
        <f>IF($JE983&gt;=13,INDEX($GT:$GT,$JD983+13),"")</f>
      </c>
      <c r="HI983">
        <f>IF($JE983&gt;=14,INDEX($GT:$GT,$JD983+14),"")</f>
      </c>
      <c r="HJ983">
        <f>IF($JE983&gt;=15,INDEX($GT:$GT,$JD983+15),"")</f>
      </c>
      <c r="HK983">
        <f>IF($JE983&gt;=16,INDEX($GT:$GT,$JD983+16),"")</f>
      </c>
      <c r="HL983">
        <f>IF($JE983&gt;=17,INDEX($GT:$GT,$JD983+17),"")</f>
      </c>
      <c r="HM983">
        <f>IF($JE983&gt;=18,INDEX($GT:$GT,$JD983+18),"")</f>
      </c>
      <c r="HN983">
        <f>IF($JE983&gt;=19,INDEX($GT:$GT,$JD983+19),"")</f>
      </c>
      <c r="HO983">
        <f>IF($JE983&gt;=20,INDEX($GT:$GT,$JD983+20),"")</f>
      </c>
      <c r="HP983">
        <f>IF($JE983&gt;=21,INDEX($GT:$GT,$JD983+21),"")</f>
      </c>
      <c r="HQ983">
        <f>IF($JE983&gt;=22,INDEX($GT:$GT,$JD983+22),"")</f>
      </c>
      <c r="HR983">
        <f>IF($JE983&gt;=23,INDEX($GT:$GT,$JD983+23),"")</f>
      </c>
      <c r="HS983">
        <f>IF($JE983&gt;=24,INDEX($GT:$GT,$JD983+24),"")</f>
      </c>
      <c r="HT983">
        <f>IF($JE983&gt;=25,INDEX($GT:$GT,$JD983+25),"")</f>
      </c>
      <c r="HU983">
        <f>IF($JE983&gt;=26,INDEX($GT:$GT,$JD983+26),"")</f>
      </c>
      <c r="HV983">
        <f>IF($JE983&gt;=27,INDEX($GT:$GT,$JD983+27),"")</f>
      </c>
      <c r="HW983">
        <f>IF($JE983&gt;=28,INDEX($GT:$GT,$JD983+28),"")</f>
      </c>
      <c r="HX983">
        <f>IF($JE983&gt;=29,INDEX($GT:$GT,$JD983+29),"")</f>
      </c>
      <c r="HY983">
        <f>IF($JE983&gt;=30,INDEX($GT:$GT,$JD983+30),"")</f>
      </c>
      <c r="HZ983">
        <f>IF($JE983&gt;=31,INDEX($GT:$GT,$JD983+31),"")</f>
      </c>
      <c r="IA983">
        <f>IF($JE983&gt;=32,INDEX($GT:$GT,$JD983+32),"")</f>
      </c>
      <c r="IB983">
        <f>IF($JE983&gt;=33,INDEX($GT:$GT,$JD983+33),"")</f>
      </c>
      <c r="IC983">
        <f>IF($JE983&gt;=34,INDEX($GT:$GT,$JD983+34),"")</f>
      </c>
      <c r="ID983">
        <f>IF($JE983&gt;=35,INDEX($GT:$GT,$JD983+35),"")</f>
      </c>
      <c r="IE983">
        <f>IF($JE983&gt;=36,INDEX($GT:$GT,$JD983+36),"")</f>
      </c>
      <c r="IF983">
        <f>IF($JE983&gt;=37,INDEX($GT:$GT,$JD983+37),"")</f>
      </c>
      <c r="IG983">
        <f>IF($JE983&gt;=38,INDEX($GT:$GT,$JD983+38),"")</f>
      </c>
      <c r="IH983">
        <f>IF($JE983&gt;=39,INDEX($GT:$GT,$JD983+39),"")</f>
      </c>
      <c r="II983">
        <f>IF($JE983&gt;=40,INDEX($GT:$GT,$JD983+40),"")</f>
      </c>
      <c r="IJ983">
        <f>IF($JE983&gt;=41,INDEX($GT:$GT,$JD983+41),"")</f>
      </c>
      <c r="IK983">
        <f>IF($JE983&gt;=42,INDEX($GT:$GT,$JD983+42),"")</f>
      </c>
      <c r="IL983">
        <f>IF($JE983&gt;=43,INDEX($GT:$GT,$JD983+43),"")</f>
      </c>
      <c r="IM983">
        <f>IF($JE983&gt;=44,INDEX($GT:$GT,$JD983+44),"")</f>
      </c>
      <c r="IN983">
        <f>IF($JE983&gt;=45,INDEX($GT:$GT,$JD983+45),"")</f>
      </c>
      <c r="IO983">
        <f>IF($JE983&gt;=46,INDEX($GT:$GT,$JD983+46),"")</f>
      </c>
      <c r="IP983">
        <f>IF($JE983&gt;=47,INDEX($GT:$GT,$JD983+47),"")</f>
      </c>
      <c r="IQ983">
        <f>IF($JE983&gt;=48,INDEX($GT:$GT,$JD983+48),"")</f>
      </c>
      <c r="IR983">
        <f>IF($JE983&gt;=49,INDEX($GT:$GT,$JD983+49),"")</f>
      </c>
      <c r="IS983">
        <f>IF($JE983&gt;=50,INDEX($GT:$GT,$JD983+50),"")</f>
      </c>
      <c r="IT983">
        <f>IF($JE983&gt;=51,INDEX($GT:$GT,$JD983+51),"")</f>
      </c>
      <c r="IU983">
        <f>IF($JE983&gt;=52,INDEX($GT:$GT,$JD983+52),"")</f>
      </c>
      <c r="IV983">
        <f>IF($JE983&gt;=53,INDEX($GT:$GT,$JD983+53),"")</f>
      </c>
      <c r="IW983">
        <f>IF($JE983&gt;=54,INDEX($GT:$GT,$JD983+54),"")</f>
      </c>
      <c r="IX983">
        <f>IF($JE983&gt;=55,INDEX($GT:$GT,$JD983+55),"")</f>
      </c>
      <c r="IY983">
        <f>IF($JE983&gt;=56,INDEX($GT:$GT,$JD983+56),"")</f>
      </c>
      <c r="IZ983">
        <f>IF($JE983&gt;=57,INDEX($GT:$GT,$JD983+57),"")</f>
      </c>
      <c r="JA983">
        <f>IF($JE983&gt;=58,INDEX($GT:$GT,$JD983+58),"")</f>
      </c>
      <c r="JB983">
        <f>IF($JE983&gt;=59,INDEX($GT:$GT,$JD983+59),"")</f>
      </c>
      <c r="JC983">
        <f>IF($JE983&gt;=60,INDEX($GT:$GT,$JD983+60),"")</f>
      </c>
      <c r="JD983">
        <f>IFERROR(MATCH($GS983,$GT$2:$GT$322,0)+1,0)</f>
      </c>
      <c r="JE983">
        <f>IFERROR(INDEX($GU$2:$GU$322,MATCH($GS983,$GT$2:$GT$322,0)),0)</f>
      </c>
      <c r="JF983" t="s">
        <v>28</v>
      </c>
      <c r="JG983" t="s">
        <v>28</v>
      </c>
    </row>
    <row r="984" spans="1:267" x14ac:dyDescent="0.25">
      <c r="J984" s="1"/>
      <c r="K984" s="1"/>
      <c r="L984" s="1"/>
      <c r="M984" s="1"/>
      <c r="N984" s="1">
        <f>IFERROR(IF(FIND(" - ",$J984)&gt;0,MID($J984,FIND(" - ",$J984)+3,LEN($J984)),""),"")</f>
      </c>
      <c r="P984" s="1"/>
      <c r="S984" t="s">
        <v>28</v>
      </c>
      <c r="U984">
        <f>IF(OR($S984="",$T984=""),"",IFERROR($S984/$T984,0))</f>
      </c>
      <c r="V984">
        <f>IF($S984="","",
IF($K984="","",
IF(ISNUMBER(SEARCH("exempt",LOWER($K984))),0,
$S984*(VALUE(SUBSTITUTE($K984,"%",""))/100))))</f>
      </c>
      <c r="AB984">
        <f>IF($S984="","",
SUM($S984,$V984,$Z984,$W984,$Y984)-
IF($AA984="",0,VALUE($AA984)))</f>
      </c>
      <c r="AJ984" t="s">
        <v>1865</v>
      </c>
      <c r="AR984">
        <f>IFERROR(LEFT($J984,FIND(" - ",$J984)-1),$J984)</f>
      </c>
      <c r="AU984">
        <f>IF($CJ984&gt;=1,INDEX($AS:$AS,$CI984+1),"")</f>
      </c>
      <c r="AV984">
        <f>IF($CJ984&gt;=2,INDEX($AS:$AS,$CI984+2),"")</f>
      </c>
      <c r="AW984">
        <f>IF($CJ984&gt;=3,INDEX($AS:$AS,$CI984+3),"")</f>
      </c>
      <c r="AX984">
        <f>IF($CJ984&gt;=4,INDEX($AS:$AS,$CI984+4),"")</f>
      </c>
      <c r="AY984">
        <f>IF($CJ984&gt;=5,INDEX($AS:$AS,$CI984+5),"")</f>
      </c>
      <c r="AZ984">
        <f>IF($CJ984&gt;=6,INDEX($AS:$AS,$CI984+6),"")</f>
      </c>
      <c r="BA984">
        <f>IF($CJ984&gt;=7,INDEX($AS:$AS,$CI984+7),"")</f>
      </c>
      <c r="BB984">
        <f>IF($CJ984&gt;=8,INDEX($AS:$AS,$CI984+8),"")</f>
      </c>
      <c r="BC984">
        <f>IF($CJ984&gt;=9,INDEX($AS:$AS,$CI984+9),"")</f>
      </c>
      <c r="BD984">
        <f>IF($CJ984&gt;=10,INDEX($AS:$AS,$CI984+10),"")</f>
      </c>
      <c r="BE984">
        <f>IF($CJ984&gt;=11,INDEX($AS:$AS,$CI984+11),"")</f>
      </c>
      <c r="BF984">
        <f>IF($CJ984&gt;=12,INDEX($AS:$AS,$CI984+12),"")</f>
      </c>
      <c r="BG984">
        <f>IF($CJ984&gt;=13,INDEX($AS:$AS,$CI984+13),"")</f>
      </c>
      <c r="BH984">
        <f>IF($CJ984&gt;=14,INDEX($AS:$AS,$CI984+14),"")</f>
      </c>
      <c r="BI984">
        <f>IF($CJ984&gt;=15,INDEX($AS:$AS,$CI984+15),"")</f>
      </c>
      <c r="BJ984">
        <f>IF($CJ984&gt;=16,INDEX($AS:$AS,$CI984+16),"")</f>
      </c>
      <c r="BK984">
        <f>IF($CJ984&gt;=17,INDEX($AS:$AS,$CI984+17),"")</f>
      </c>
      <c r="BL984">
        <f>IF($CJ984&gt;=18,INDEX($AS:$AS,$CI984+18),"")</f>
      </c>
      <c r="BM984">
        <f>IF($CJ984&gt;=19,INDEX($AS:$AS,$CI984+19),"")</f>
      </c>
      <c r="BN984">
        <f>IF($CJ984&gt;=20,INDEX($AS:$AS,$CI984+20),"")</f>
      </c>
      <c r="BO984">
        <f>IF($CJ984&gt;=21,INDEX($AS:$AS,$CI984+21),"")</f>
      </c>
      <c r="BP984">
        <f>IF($CJ984&gt;=22,INDEX($AS:$AS,$CI984+22),"")</f>
      </c>
      <c r="BQ984">
        <f>IF($CJ984&gt;=23,INDEX($AS:$AS,$CI984+23),"")</f>
      </c>
      <c r="BR984">
        <f>IF($CJ984&gt;=24,INDEX($AS:$AS,$CI984+24),"")</f>
      </c>
      <c r="BS984">
        <f>IF($CJ984&gt;=25,INDEX($AS:$AS,$CI984+25),"")</f>
      </c>
      <c r="BT984">
        <f>IF($CJ984&gt;=26,INDEX($AS:$AS,$CI984+26),"")</f>
      </c>
      <c r="BU984">
        <f>IF($CJ984&gt;=27,INDEX($AS:$AS,$CI984+27),"")</f>
      </c>
      <c r="BV984">
        <f>IF($CJ984&gt;=28,INDEX($AS:$AS,$CI984+28),"")</f>
      </c>
      <c r="BW984">
        <f>IF($CJ984&gt;=29,INDEX($AS:$AS,$CI984+29),"")</f>
      </c>
      <c r="BX984">
        <f>IF($CJ984&gt;=30,INDEX($AS:$AS,$CI984+30),"")</f>
      </c>
      <c r="BY984">
        <f>IF($CJ984&gt;=31,INDEX($AS:$AS,$CI984+31),"")</f>
      </c>
      <c r="BZ984">
        <f>IF($CJ984&gt;=32,INDEX($AS:$AS,$CI984+32),"")</f>
      </c>
      <c r="CA984">
        <f>IF($CJ984&gt;=33,INDEX($AS:$AS,$CI984+33),"")</f>
      </c>
      <c r="CB984">
        <f>IF($CJ984&gt;=34,INDEX($AS:$AS,$CI984+34),"")</f>
      </c>
      <c r="CC984">
        <f>IF($CJ984&gt;=35,INDEX($AS:$AS,$CI984+35),"")</f>
      </c>
      <c r="CD984">
        <f>IF($CJ984&gt;=36,INDEX($AS:$AS,$CI984+36),"")</f>
      </c>
      <c r="CE984">
        <f>IF($CJ984&gt;=37,INDEX($AS:$AS,$CI984+37),"")</f>
      </c>
      <c r="CF984">
        <f>IF($CJ984&gt;=38,INDEX($AS:$AS,$CI984+38),"")</f>
      </c>
      <c r="CG984">
        <f>IF($CJ984&gt;=39,INDEX($AS:$AS,$CI984+39),"")</f>
      </c>
      <c r="CH984">
        <f>IF($CJ984&gt;=40,INDEX($AS:$AS,$CI984+40),"")</f>
      </c>
      <c r="CI984">
        <f>IFERROR(MATCH($AR984,$AS$2:$AS$133,0)+1,0)</f>
      </c>
      <c r="CJ984">
        <f>IFERROR(INDEX($AT$2:$AT$133,MATCH($AR984,$AS$2:$AS$133,0)),0)</f>
      </c>
      <c r="CK984">
        <f>IFERROR(LEFT($O984,FIND(" - ",$O984)-1),$O984)</f>
      </c>
      <c r="CL984" t="s">
        <v>1866</v>
      </c>
      <c r="CM984">
        <v>1</v>
      </c>
      <c r="CN984">
        <f>IF($DI984&gt;=1,INDEX($CL:$CL,$DH984+1),"")</f>
      </c>
      <c r="CO984">
        <f>IF($DI984&gt;=2,INDEX($CL:$CL,$DH984+2),"")</f>
      </c>
      <c r="CP984">
        <f>IF($DI984&gt;=3,INDEX($CL:$CL,$DH984+3),"")</f>
      </c>
      <c r="CQ984">
        <f>IF($DI984&gt;=4,INDEX($CL:$CL,$DH984+4),"")</f>
      </c>
      <c r="CR984">
        <f>IF($DI984&gt;=5,INDEX($CL:$CL,$DH984+5),"")</f>
      </c>
      <c r="CS984">
        <f>IF($DI984&gt;=6,INDEX($CL:$CL,$DH984+6),"")</f>
      </c>
      <c r="CT984">
        <f>IF($DI984&gt;=7,INDEX($CL:$CL,$DH984+7),"")</f>
      </c>
      <c r="CU984">
        <f>IF($DI984&gt;=8,INDEX($CL:$CL,$DH984+8),"")</f>
      </c>
      <c r="CV984">
        <f>IF($DI984&gt;=9,INDEX($CL:$CL,$DH984+9),"")</f>
      </c>
      <c r="CW984">
        <f>IF($DI984&gt;=10,INDEX($CL:$CL,$DH984+10),"")</f>
      </c>
      <c r="CX984">
        <f>IF($DI984&gt;=11,INDEX($CL:$CL,$DH984+11),"")</f>
      </c>
      <c r="CY984">
        <f>IF($DI984&gt;=12,INDEX($CL:$CL,$DH984+12),"")</f>
      </c>
      <c r="CZ984">
        <f>IF($DI984&gt;=13,INDEX($CL:$CL,$DH984+13),"")</f>
      </c>
      <c r="DA984">
        <f>IF($DI984&gt;=14,INDEX($CL:$CL,$DH984+14),"")</f>
      </c>
      <c r="DB984">
        <f>IF($DI984&gt;=15,INDEX($CL:$CL,$DH984+15),"")</f>
      </c>
      <c r="DC984">
        <f>IF($DI984&gt;=16,INDEX($CL:$CL,$DH984+16),"")</f>
      </c>
      <c r="DD984">
        <f>IF($DI984&gt;=17,INDEX($CL:$CL,$DH984+17),"")</f>
      </c>
      <c r="DE984">
        <f>IF($DI984&gt;=18,INDEX($CL:$CL,$DH984+18),"")</f>
      </c>
      <c r="DF984">
        <f>IF($DI984&gt;=19,INDEX($CL:$CL,$DH984+19),"")</f>
      </c>
      <c r="DG984">
        <f>IF($DI984&gt;=20,INDEX($CL:$CL,$DH984+20),"")</f>
      </c>
      <c r="DH984">
        <f>IFERROR(MATCH($CK984,$CL$2:$CL$1558,0)+1,0)</f>
      </c>
      <c r="DI984">
        <f>IFERROR(INDEX($CM$2:$CM$1558,MATCH($CK984,$CL$2:$CL$1558,0)),0)</f>
      </c>
      <c r="DJ984">
        <f>IFERROR(INDEX($AQ:$AQ,MATCH($K984,$AP:$AP,0))&amp;"","")</f>
      </c>
      <c r="DN984">
        <f>IF($GQ984&gt;=1,INDEX($DK:$DK,$GP984+1),"")</f>
      </c>
      <c r="DO984">
        <f>IF($GQ984&gt;=2,INDEX($DK:$DK,$GP984+2),"")</f>
      </c>
      <c r="DP984">
        <f>IF($GQ984&gt;=3,INDEX($DK:$DK,$GP984+3),"")</f>
      </c>
      <c r="DQ984">
        <f>IF($GQ984&gt;=4,INDEX($DK:$DK,$GP984+4),"")</f>
      </c>
      <c r="DR984">
        <f>IF($GQ984&gt;=5,INDEX($DK:$DK,$GP984+5),"")</f>
      </c>
      <c r="DS984">
        <f>IF($GQ984&gt;=6,INDEX($DK:$DK,$GP984+6),"")</f>
      </c>
      <c r="DT984">
        <f>IF($GQ984&gt;=7,INDEX($DK:$DK,$GP984+7),"")</f>
      </c>
      <c r="DU984">
        <f>IF($GQ984&gt;=8,INDEX($DK:$DK,$GP984+8),"")</f>
      </c>
      <c r="DV984">
        <f>IF($GQ984&gt;=9,INDEX($DK:$DK,$GP984+9),"")</f>
      </c>
      <c r="DW984">
        <f>IF($GQ984&gt;=10,INDEX($DK:$DK,$GP984+10),"")</f>
      </c>
      <c r="DX984">
        <f>IF($GQ984&gt;=11,INDEX($DK:$DK,$GP984+11),"")</f>
      </c>
      <c r="DY984">
        <f>IF($GQ984&gt;=12,INDEX($DK:$DK,$GP984+12),"")</f>
      </c>
      <c r="DZ984">
        <f>IF($GQ984&gt;=13,INDEX($DK:$DK,$GP984+13),"")</f>
      </c>
      <c r="EA984">
        <f>IF($GQ984&gt;=14,INDEX($DK:$DK,$GP984+14),"")</f>
      </c>
      <c r="EB984">
        <f>IF($GQ984&gt;=15,INDEX($DK:$DK,$GP984+15),"")</f>
      </c>
      <c r="EC984">
        <f>IF($GQ984&gt;=16,INDEX($DK:$DK,$GP984+16),"")</f>
      </c>
      <c r="ED984">
        <f>IF($GQ984&gt;=17,INDEX($DK:$DK,$GP984+17),"")</f>
      </c>
      <c r="EE984">
        <f>IF($GQ984&gt;=18,INDEX($DK:$DK,$GP984+18),"")</f>
      </c>
      <c r="EF984">
        <f>IF($GQ984&gt;=19,INDEX($DK:$DK,$GP984+19),"")</f>
      </c>
      <c r="EG984">
        <f>IF($GQ984&gt;=20,INDEX($DK:$DK,$GP984+20),"")</f>
      </c>
      <c r="EH984">
        <f>IF($GQ984&gt;=21,INDEX($DK:$DK,$GP984+21),"")</f>
      </c>
      <c r="EI984">
        <f>IF($GQ984&gt;=22,INDEX($DK:$DK,$GP984+22),"")</f>
      </c>
      <c r="EJ984">
        <f>IF($GQ984&gt;=23,INDEX($DK:$DK,$GP984+23),"")</f>
      </c>
      <c r="EK984">
        <f>IF($GQ984&gt;=24,INDEX($DK:$DK,$GP984+24),"")</f>
      </c>
      <c r="EL984">
        <f>IF($GQ984&gt;=25,INDEX($DK:$DK,$GP984+25),"")</f>
      </c>
      <c r="EM984">
        <f>IF($GQ984&gt;=26,INDEX($DK:$DK,$GP984+26),"")</f>
      </c>
      <c r="EN984">
        <f>IF($GQ984&gt;=27,INDEX($DK:$DK,$GP984+27),"")</f>
      </c>
      <c r="EO984">
        <f>IF($GQ984&gt;=28,INDEX($DK:$DK,$GP984+28),"")</f>
      </c>
      <c r="EP984">
        <f>IF($GQ984&gt;=29,INDEX($DK:$DK,$GP984+29),"")</f>
      </c>
      <c r="EQ984">
        <f>IF($GQ984&gt;=30,INDEX($DK:$DK,$GP984+30),"")</f>
      </c>
      <c r="ER984">
        <f>IF($GQ984&gt;=31,INDEX($DK:$DK,$GP984+31),"")</f>
      </c>
      <c r="ES984">
        <f>IF($GQ984&gt;=32,INDEX($DK:$DK,$GP984+32),"")</f>
      </c>
      <c r="ET984">
        <f>IF($GQ984&gt;=33,INDEX($DK:$DK,$GP984+33),"")</f>
      </c>
      <c r="EU984">
        <f>IF($GQ984&gt;=34,INDEX($DK:$DK,$GP984+34),"")</f>
      </c>
      <c r="EV984">
        <f>IF($GQ984&gt;=35,INDEX($DK:$DK,$GP984+35),"")</f>
      </c>
      <c r="EW984">
        <f>IF($GQ984&gt;=36,INDEX($DK:$DK,$GP984+36),"")</f>
      </c>
      <c r="EX984">
        <f>IF($GQ984&gt;=37,INDEX($DK:$DK,$GP984+37),"")</f>
      </c>
      <c r="EY984">
        <f>IF($GQ984&gt;=38,INDEX($DK:$DK,$GP984+38),"")</f>
      </c>
      <c r="EZ984">
        <f>IF($GQ984&gt;=39,INDEX($DK:$DK,$GP984+39),"")</f>
      </c>
      <c r="FA984">
        <f>IF($GQ984&gt;=40,INDEX($DK:$DK,$GP984+40),"")</f>
      </c>
      <c r="FB984">
        <f>IF($GQ984&gt;=1,INDEX($DL:$DL,$GP984+1),"")</f>
      </c>
      <c r="FC984">
        <f>IF($GQ984&gt;=2,INDEX($DL:$DL,$GP984+2),"")</f>
      </c>
      <c r="FD984">
        <f>IF($GQ984&gt;=3,INDEX($DL:$DL,$GP984+3),"")</f>
      </c>
      <c r="FE984">
        <f>IF($GQ984&gt;=4,INDEX($DL:$DL,$GP984+4),"")</f>
      </c>
      <c r="FF984">
        <f>IF($GQ984&gt;=5,INDEX($DL:$DL,$GP984+5),"")</f>
      </c>
      <c r="FG984">
        <f>IF($GQ984&gt;=6,INDEX($DL:$DL,$GP984+6),"")</f>
      </c>
      <c r="FH984">
        <f>IF($GQ984&gt;=7,INDEX($DL:$DL,$GP984+7),"")</f>
      </c>
      <c r="FI984">
        <f>IF($GQ984&gt;=8,INDEX($DL:$DL,$GP984+8),"")</f>
      </c>
      <c r="FJ984">
        <f>IF($GQ984&gt;=9,INDEX($DL:$DL,$GP984+9),"")</f>
      </c>
      <c r="FK984">
        <f>IF($GQ984&gt;=10,INDEX($DL:$DL,$GP984+10),"")</f>
      </c>
      <c r="FL984">
        <f>IF($GQ984&gt;=11,INDEX($DL:$DL,$GP984+11),"")</f>
      </c>
      <c r="FM984">
        <f>IF($GQ984&gt;=12,INDEX($DL:$DL,$GP984+12),"")</f>
      </c>
      <c r="FN984">
        <f>IF($GQ984&gt;=13,INDEX($DL:$DL,$GP984+13),"")</f>
      </c>
      <c r="FO984">
        <f>IF($GQ984&gt;=14,INDEX($DL:$DL,$GP984+14),"")</f>
      </c>
      <c r="FP984">
        <f>IF($GQ984&gt;=15,INDEX($DL:$DL,$GP984+15),"")</f>
      </c>
      <c r="FQ984">
        <f>IF($GQ984&gt;=16,INDEX($DL:$DL,$GP984+16),"")</f>
      </c>
      <c r="FR984">
        <f>IF($GQ984&gt;=17,INDEX($DL:$DL,$GP984+17),"")</f>
      </c>
      <c r="FS984">
        <f>IF($GQ984&gt;=18,INDEX($DL:$DL,$GP984+18),"")</f>
      </c>
      <c r="FT984">
        <f>IF($GQ984&gt;=19,INDEX($DL:$DL,$GP984+19),"")</f>
      </c>
      <c r="FU984">
        <f>IF($GQ984&gt;=20,INDEX($DL:$DL,$GP984+20),"")</f>
      </c>
      <c r="FV984">
        <f>IF($GQ984&gt;=21,INDEX($DL:$DL,$GP984+21),"")</f>
      </c>
      <c r="FW984">
        <f>IF($GQ984&gt;=22,INDEX($DL:$DL,$GP984+22),"")</f>
      </c>
      <c r="FX984">
        <f>IF($GQ984&gt;=23,INDEX($DL:$DL,$GP984+23),"")</f>
      </c>
      <c r="FY984">
        <f>IF($GQ984&gt;=24,INDEX($DL:$DL,$GP984+24),"")</f>
      </c>
      <c r="FZ984">
        <f>IF($GQ984&gt;=25,INDEX($DL:$DL,$GP984+25),"")</f>
      </c>
      <c r="GA984">
        <f>IF($GQ984&gt;=26,INDEX($DL:$DL,$GP984+26),"")</f>
      </c>
      <c r="GB984">
        <f>IF($GQ984&gt;=27,INDEX($DL:$DL,$GP984+27),"")</f>
      </c>
      <c r="GC984">
        <f>IF($GQ984&gt;=28,INDEX($DL:$DL,$GP984+28),"")</f>
      </c>
      <c r="GD984">
        <f>IF($GQ984&gt;=29,INDEX($DL:$DL,$GP984+29),"")</f>
      </c>
      <c r="GE984">
        <f>IF($GQ984&gt;=30,INDEX($DL:$DL,$GP984+30),"")</f>
      </c>
      <c r="GF984">
        <f>IF($GQ984&gt;=31,INDEX($DL:$DL,$GP984+31),"")</f>
      </c>
      <c r="GG984">
        <f>IF($GQ984&gt;=32,INDEX($DL:$DL,$GP984+32),"")</f>
      </c>
      <c r="GH984">
        <f>IF($GQ984&gt;=33,INDEX($DL:$DL,$GP984+33),"")</f>
      </c>
      <c r="GI984">
        <f>IF($GQ984&gt;=34,INDEX($DL:$DL,$GP984+34),"")</f>
      </c>
      <c r="GJ984">
        <f>IF($GQ984&gt;=35,INDEX($DL:$DL,$GP984+35),"")</f>
      </c>
      <c r="GK984">
        <f>IF($GQ984&gt;=36,INDEX($DL:$DL,$GP984+36),"")</f>
      </c>
      <c r="GL984">
        <f>IF($GQ984&gt;=37,INDEX($DL:$DL,$GP984+37),"")</f>
      </c>
      <c r="GM984">
        <f>IF($GQ984&gt;=38,INDEX($DL:$DL,$GP984+38),"")</f>
      </c>
      <c r="GN984">
        <f>IF($GQ984&gt;=39,INDEX($DL:$DL,$GP984+39),"")</f>
      </c>
      <c r="GO984">
        <f>IF($GQ984&gt;=40,INDEX($DL:$DL,$GP984+40),"")</f>
      </c>
      <c r="GP984">
        <f>IFERROR(MATCH($DJ984,$DK$2:$DK$148,0)+1,0)</f>
      </c>
      <c r="GQ984">
        <f>IFERROR(INDEX($DM$2:$DM$148,MATCH($DJ984,$DK$2:$DK$148,0)),0)</f>
      </c>
      <c r="GR984">
        <f>IFERROR(MATCH($L984,$DN$984:$FA$984,0),0)</f>
      </c>
      <c r="GS984">
        <f>IF($GR984&gt;0,INDEX($FB$984:$GO$984,$GR984),"")</f>
      </c>
      <c r="GV984">
        <f>IF($JE984&gt;=1,INDEX($GT:$GT,$JD984+1),"")</f>
      </c>
      <c r="GW984">
        <f>IF($JE984&gt;=2,INDEX($GT:$GT,$JD984+2),"")</f>
      </c>
      <c r="GX984">
        <f>IF($JE984&gt;=3,INDEX($GT:$GT,$JD984+3),"")</f>
      </c>
      <c r="GY984">
        <f>IF($JE984&gt;=4,INDEX($GT:$GT,$JD984+4),"")</f>
      </c>
      <c r="GZ984">
        <f>IF($JE984&gt;=5,INDEX($GT:$GT,$JD984+5),"")</f>
      </c>
      <c r="HA984">
        <f>IF($JE984&gt;=6,INDEX($GT:$GT,$JD984+6),"")</f>
      </c>
      <c r="HB984">
        <f>IF($JE984&gt;=7,INDEX($GT:$GT,$JD984+7),"")</f>
      </c>
      <c r="HC984">
        <f>IF($JE984&gt;=8,INDEX($GT:$GT,$JD984+8),"")</f>
      </c>
      <c r="HD984">
        <f>IF($JE984&gt;=9,INDEX($GT:$GT,$JD984+9),"")</f>
      </c>
      <c r="HE984">
        <f>IF($JE984&gt;=10,INDEX($GT:$GT,$JD984+10),"")</f>
      </c>
      <c r="HF984">
        <f>IF($JE984&gt;=11,INDEX($GT:$GT,$JD984+11),"")</f>
      </c>
      <c r="HG984">
        <f>IF($JE984&gt;=12,INDEX($GT:$GT,$JD984+12),"")</f>
      </c>
      <c r="HH984">
        <f>IF($JE984&gt;=13,INDEX($GT:$GT,$JD984+13),"")</f>
      </c>
      <c r="HI984">
        <f>IF($JE984&gt;=14,INDEX($GT:$GT,$JD984+14),"")</f>
      </c>
      <c r="HJ984">
        <f>IF($JE984&gt;=15,INDEX($GT:$GT,$JD984+15),"")</f>
      </c>
      <c r="HK984">
        <f>IF($JE984&gt;=16,INDEX($GT:$GT,$JD984+16),"")</f>
      </c>
      <c r="HL984">
        <f>IF($JE984&gt;=17,INDEX($GT:$GT,$JD984+17),"")</f>
      </c>
      <c r="HM984">
        <f>IF($JE984&gt;=18,INDEX($GT:$GT,$JD984+18),"")</f>
      </c>
      <c r="HN984">
        <f>IF($JE984&gt;=19,INDEX($GT:$GT,$JD984+19),"")</f>
      </c>
      <c r="HO984">
        <f>IF($JE984&gt;=20,INDEX($GT:$GT,$JD984+20),"")</f>
      </c>
      <c r="HP984">
        <f>IF($JE984&gt;=21,INDEX($GT:$GT,$JD984+21),"")</f>
      </c>
      <c r="HQ984">
        <f>IF($JE984&gt;=22,INDEX($GT:$GT,$JD984+22),"")</f>
      </c>
      <c r="HR984">
        <f>IF($JE984&gt;=23,INDEX($GT:$GT,$JD984+23),"")</f>
      </c>
      <c r="HS984">
        <f>IF($JE984&gt;=24,INDEX($GT:$GT,$JD984+24),"")</f>
      </c>
      <c r="HT984">
        <f>IF($JE984&gt;=25,INDEX($GT:$GT,$JD984+25),"")</f>
      </c>
      <c r="HU984">
        <f>IF($JE984&gt;=26,INDEX($GT:$GT,$JD984+26),"")</f>
      </c>
      <c r="HV984">
        <f>IF($JE984&gt;=27,INDEX($GT:$GT,$JD984+27),"")</f>
      </c>
      <c r="HW984">
        <f>IF($JE984&gt;=28,INDEX($GT:$GT,$JD984+28),"")</f>
      </c>
      <c r="HX984">
        <f>IF($JE984&gt;=29,INDEX($GT:$GT,$JD984+29),"")</f>
      </c>
      <c r="HY984">
        <f>IF($JE984&gt;=30,INDEX($GT:$GT,$JD984+30),"")</f>
      </c>
      <c r="HZ984">
        <f>IF($JE984&gt;=31,INDEX($GT:$GT,$JD984+31),"")</f>
      </c>
      <c r="IA984">
        <f>IF($JE984&gt;=32,INDEX($GT:$GT,$JD984+32),"")</f>
      </c>
      <c r="IB984">
        <f>IF($JE984&gt;=33,INDEX($GT:$GT,$JD984+33),"")</f>
      </c>
      <c r="IC984">
        <f>IF($JE984&gt;=34,INDEX($GT:$GT,$JD984+34),"")</f>
      </c>
      <c r="ID984">
        <f>IF($JE984&gt;=35,INDEX($GT:$GT,$JD984+35),"")</f>
      </c>
      <c r="IE984">
        <f>IF($JE984&gt;=36,INDEX($GT:$GT,$JD984+36),"")</f>
      </c>
      <c r="IF984">
        <f>IF($JE984&gt;=37,INDEX($GT:$GT,$JD984+37),"")</f>
      </c>
      <c r="IG984">
        <f>IF($JE984&gt;=38,INDEX($GT:$GT,$JD984+38),"")</f>
      </c>
      <c r="IH984">
        <f>IF($JE984&gt;=39,INDEX($GT:$GT,$JD984+39),"")</f>
      </c>
      <c r="II984">
        <f>IF($JE984&gt;=40,INDEX($GT:$GT,$JD984+40),"")</f>
      </c>
      <c r="IJ984">
        <f>IF($JE984&gt;=41,INDEX($GT:$GT,$JD984+41),"")</f>
      </c>
      <c r="IK984">
        <f>IF($JE984&gt;=42,INDEX($GT:$GT,$JD984+42),"")</f>
      </c>
      <c r="IL984">
        <f>IF($JE984&gt;=43,INDEX($GT:$GT,$JD984+43),"")</f>
      </c>
      <c r="IM984">
        <f>IF($JE984&gt;=44,INDEX($GT:$GT,$JD984+44),"")</f>
      </c>
      <c r="IN984">
        <f>IF($JE984&gt;=45,INDEX($GT:$GT,$JD984+45),"")</f>
      </c>
      <c r="IO984">
        <f>IF($JE984&gt;=46,INDEX($GT:$GT,$JD984+46),"")</f>
      </c>
      <c r="IP984">
        <f>IF($JE984&gt;=47,INDEX($GT:$GT,$JD984+47),"")</f>
      </c>
      <c r="IQ984">
        <f>IF($JE984&gt;=48,INDEX($GT:$GT,$JD984+48),"")</f>
      </c>
      <c r="IR984">
        <f>IF($JE984&gt;=49,INDEX($GT:$GT,$JD984+49),"")</f>
      </c>
      <c r="IS984">
        <f>IF($JE984&gt;=50,INDEX($GT:$GT,$JD984+50),"")</f>
      </c>
      <c r="IT984">
        <f>IF($JE984&gt;=51,INDEX($GT:$GT,$JD984+51),"")</f>
      </c>
      <c r="IU984">
        <f>IF($JE984&gt;=52,INDEX($GT:$GT,$JD984+52),"")</f>
      </c>
      <c r="IV984">
        <f>IF($JE984&gt;=53,INDEX($GT:$GT,$JD984+53),"")</f>
      </c>
      <c r="IW984">
        <f>IF($JE984&gt;=54,INDEX($GT:$GT,$JD984+54),"")</f>
      </c>
      <c r="IX984">
        <f>IF($JE984&gt;=55,INDEX($GT:$GT,$JD984+55),"")</f>
      </c>
      <c r="IY984">
        <f>IF($JE984&gt;=56,INDEX($GT:$GT,$JD984+56),"")</f>
      </c>
      <c r="IZ984">
        <f>IF($JE984&gt;=57,INDEX($GT:$GT,$JD984+57),"")</f>
      </c>
      <c r="JA984">
        <f>IF($JE984&gt;=58,INDEX($GT:$GT,$JD984+58),"")</f>
      </c>
      <c r="JB984">
        <f>IF($JE984&gt;=59,INDEX($GT:$GT,$JD984+59),"")</f>
      </c>
      <c r="JC984">
        <f>IF($JE984&gt;=60,INDEX($GT:$GT,$JD984+60),"")</f>
      </c>
      <c r="JD984">
        <f>IFERROR(MATCH($GS984,$GT$2:$GT$322,0)+1,0)</f>
      </c>
      <c r="JE984">
        <f>IFERROR(INDEX($GU$2:$GU$322,MATCH($GS984,$GT$2:$GT$322,0)),0)</f>
      </c>
      <c r="JF984" t="s">
        <v>28</v>
      </c>
      <c r="JG984" t="s">
        <v>28</v>
      </c>
    </row>
    <row r="985" spans="1:267" x14ac:dyDescent="0.25">
      <c r="J985" s="1"/>
      <c r="K985" s="1"/>
      <c r="L985" s="1"/>
      <c r="M985" s="1"/>
      <c r="N985" s="1">
        <f>IFERROR(IF(FIND(" - ",$J985)&gt;0,MID($J985,FIND(" - ",$J985)+3,LEN($J985)),""),"")</f>
      </c>
      <c r="P985" s="1"/>
      <c r="S985" t="s">
        <v>28</v>
      </c>
      <c r="U985">
        <f>IF(OR($S985="",$T985=""),"",IFERROR($S985/$T985,0))</f>
      </c>
      <c r="V985">
        <f>IF($S985="","",
IF($K985="","",
IF(ISNUMBER(SEARCH("exempt",LOWER($K985))),0,
$S985*(VALUE(SUBSTITUTE($K985,"%",""))/100))))</f>
      </c>
      <c r="AB985">
        <f>IF($S985="","",
SUM($S985,$V985,$Z985,$W985,$Y985)-
IF($AA985="",0,VALUE($AA985)))</f>
      </c>
      <c r="AJ985" t="s">
        <v>1867</v>
      </c>
      <c r="AR985">
        <f>IFERROR(LEFT($J985,FIND(" - ",$J985)-1),$J985)</f>
      </c>
      <c r="AU985">
        <f>IF($CJ985&gt;=1,INDEX($AS:$AS,$CI985+1),"")</f>
      </c>
      <c r="AV985">
        <f>IF($CJ985&gt;=2,INDEX($AS:$AS,$CI985+2),"")</f>
      </c>
      <c r="AW985">
        <f>IF($CJ985&gt;=3,INDEX($AS:$AS,$CI985+3),"")</f>
      </c>
      <c r="AX985">
        <f>IF($CJ985&gt;=4,INDEX($AS:$AS,$CI985+4),"")</f>
      </c>
      <c r="AY985">
        <f>IF($CJ985&gt;=5,INDEX($AS:$AS,$CI985+5),"")</f>
      </c>
      <c r="AZ985">
        <f>IF($CJ985&gt;=6,INDEX($AS:$AS,$CI985+6),"")</f>
      </c>
      <c r="BA985">
        <f>IF($CJ985&gt;=7,INDEX($AS:$AS,$CI985+7),"")</f>
      </c>
      <c r="BB985">
        <f>IF($CJ985&gt;=8,INDEX($AS:$AS,$CI985+8),"")</f>
      </c>
      <c r="BC985">
        <f>IF($CJ985&gt;=9,INDEX($AS:$AS,$CI985+9),"")</f>
      </c>
      <c r="BD985">
        <f>IF($CJ985&gt;=10,INDEX($AS:$AS,$CI985+10),"")</f>
      </c>
      <c r="BE985">
        <f>IF($CJ985&gt;=11,INDEX($AS:$AS,$CI985+11),"")</f>
      </c>
      <c r="BF985">
        <f>IF($CJ985&gt;=12,INDEX($AS:$AS,$CI985+12),"")</f>
      </c>
      <c r="BG985">
        <f>IF($CJ985&gt;=13,INDEX($AS:$AS,$CI985+13),"")</f>
      </c>
      <c r="BH985">
        <f>IF($CJ985&gt;=14,INDEX($AS:$AS,$CI985+14),"")</f>
      </c>
      <c r="BI985">
        <f>IF($CJ985&gt;=15,INDEX($AS:$AS,$CI985+15),"")</f>
      </c>
      <c r="BJ985">
        <f>IF($CJ985&gt;=16,INDEX($AS:$AS,$CI985+16),"")</f>
      </c>
      <c r="BK985">
        <f>IF($CJ985&gt;=17,INDEX($AS:$AS,$CI985+17),"")</f>
      </c>
      <c r="BL985">
        <f>IF($CJ985&gt;=18,INDEX($AS:$AS,$CI985+18),"")</f>
      </c>
      <c r="BM985">
        <f>IF($CJ985&gt;=19,INDEX($AS:$AS,$CI985+19),"")</f>
      </c>
      <c r="BN985">
        <f>IF($CJ985&gt;=20,INDEX($AS:$AS,$CI985+20),"")</f>
      </c>
      <c r="BO985">
        <f>IF($CJ985&gt;=21,INDEX($AS:$AS,$CI985+21),"")</f>
      </c>
      <c r="BP985">
        <f>IF($CJ985&gt;=22,INDEX($AS:$AS,$CI985+22),"")</f>
      </c>
      <c r="BQ985">
        <f>IF($CJ985&gt;=23,INDEX($AS:$AS,$CI985+23),"")</f>
      </c>
      <c r="BR985">
        <f>IF($CJ985&gt;=24,INDEX($AS:$AS,$CI985+24),"")</f>
      </c>
      <c r="BS985">
        <f>IF($CJ985&gt;=25,INDEX($AS:$AS,$CI985+25),"")</f>
      </c>
      <c r="BT985">
        <f>IF($CJ985&gt;=26,INDEX($AS:$AS,$CI985+26),"")</f>
      </c>
      <c r="BU985">
        <f>IF($CJ985&gt;=27,INDEX($AS:$AS,$CI985+27),"")</f>
      </c>
      <c r="BV985">
        <f>IF($CJ985&gt;=28,INDEX($AS:$AS,$CI985+28),"")</f>
      </c>
      <c r="BW985">
        <f>IF($CJ985&gt;=29,INDEX($AS:$AS,$CI985+29),"")</f>
      </c>
      <c r="BX985">
        <f>IF($CJ985&gt;=30,INDEX($AS:$AS,$CI985+30),"")</f>
      </c>
      <c r="BY985">
        <f>IF($CJ985&gt;=31,INDEX($AS:$AS,$CI985+31),"")</f>
      </c>
      <c r="BZ985">
        <f>IF($CJ985&gt;=32,INDEX($AS:$AS,$CI985+32),"")</f>
      </c>
      <c r="CA985">
        <f>IF($CJ985&gt;=33,INDEX($AS:$AS,$CI985+33),"")</f>
      </c>
      <c r="CB985">
        <f>IF($CJ985&gt;=34,INDEX($AS:$AS,$CI985+34),"")</f>
      </c>
      <c r="CC985">
        <f>IF($CJ985&gt;=35,INDEX($AS:$AS,$CI985+35),"")</f>
      </c>
      <c r="CD985">
        <f>IF($CJ985&gt;=36,INDEX($AS:$AS,$CI985+36),"")</f>
      </c>
      <c r="CE985">
        <f>IF($CJ985&gt;=37,INDEX($AS:$AS,$CI985+37),"")</f>
      </c>
      <c r="CF985">
        <f>IF($CJ985&gt;=38,INDEX($AS:$AS,$CI985+38),"")</f>
      </c>
      <c r="CG985">
        <f>IF($CJ985&gt;=39,INDEX($AS:$AS,$CI985+39),"")</f>
      </c>
      <c r="CH985">
        <f>IF($CJ985&gt;=40,INDEX($AS:$AS,$CI985+40),"")</f>
      </c>
      <c r="CI985">
        <f>IFERROR(MATCH($AR985,$AS$2:$AS$133,0)+1,0)</f>
      </c>
      <c r="CJ985">
        <f>IFERROR(INDEX($AT$2:$AT$133,MATCH($AR985,$AS$2:$AS$133,0)),0)</f>
      </c>
      <c r="CK985">
        <f>IFERROR(LEFT($O985,FIND(" - ",$O985)-1),$O985)</f>
      </c>
      <c r="CL985" t="s">
        <v>211</v>
      </c>
      <c r="CN985">
        <f>IF($DI985&gt;=1,INDEX($CL:$CL,$DH985+1),"")</f>
      </c>
      <c r="CO985">
        <f>IF($DI985&gt;=2,INDEX($CL:$CL,$DH985+2),"")</f>
      </c>
      <c r="CP985">
        <f>IF($DI985&gt;=3,INDEX($CL:$CL,$DH985+3),"")</f>
      </c>
      <c r="CQ985">
        <f>IF($DI985&gt;=4,INDEX($CL:$CL,$DH985+4),"")</f>
      </c>
      <c r="CR985">
        <f>IF($DI985&gt;=5,INDEX($CL:$CL,$DH985+5),"")</f>
      </c>
      <c r="CS985">
        <f>IF($DI985&gt;=6,INDEX($CL:$CL,$DH985+6),"")</f>
      </c>
      <c r="CT985">
        <f>IF($DI985&gt;=7,INDEX($CL:$CL,$DH985+7),"")</f>
      </c>
      <c r="CU985">
        <f>IF($DI985&gt;=8,INDEX($CL:$CL,$DH985+8),"")</f>
      </c>
      <c r="CV985">
        <f>IF($DI985&gt;=9,INDEX($CL:$CL,$DH985+9),"")</f>
      </c>
      <c r="CW985">
        <f>IF($DI985&gt;=10,INDEX($CL:$CL,$DH985+10),"")</f>
      </c>
      <c r="CX985">
        <f>IF($DI985&gt;=11,INDEX($CL:$CL,$DH985+11),"")</f>
      </c>
      <c r="CY985">
        <f>IF($DI985&gt;=12,INDEX($CL:$CL,$DH985+12),"")</f>
      </c>
      <c r="CZ985">
        <f>IF($DI985&gt;=13,INDEX($CL:$CL,$DH985+13),"")</f>
      </c>
      <c r="DA985">
        <f>IF($DI985&gt;=14,INDEX($CL:$CL,$DH985+14),"")</f>
      </c>
      <c r="DB985">
        <f>IF($DI985&gt;=15,INDEX($CL:$CL,$DH985+15),"")</f>
      </c>
      <c r="DC985">
        <f>IF($DI985&gt;=16,INDEX($CL:$CL,$DH985+16),"")</f>
      </c>
      <c r="DD985">
        <f>IF($DI985&gt;=17,INDEX($CL:$CL,$DH985+17),"")</f>
      </c>
      <c r="DE985">
        <f>IF($DI985&gt;=18,INDEX($CL:$CL,$DH985+18),"")</f>
      </c>
      <c r="DF985">
        <f>IF($DI985&gt;=19,INDEX($CL:$CL,$DH985+19),"")</f>
      </c>
      <c r="DG985">
        <f>IF($DI985&gt;=20,INDEX($CL:$CL,$DH985+20),"")</f>
      </c>
      <c r="DH985">
        <f>IFERROR(MATCH($CK985,$CL$2:$CL$1558,0)+1,0)</f>
      </c>
      <c r="DI985">
        <f>IFERROR(INDEX($CM$2:$CM$1558,MATCH($CK985,$CL$2:$CL$1558,0)),0)</f>
      </c>
      <c r="DJ985">
        <f>IFERROR(INDEX($AQ:$AQ,MATCH($K985,$AP:$AP,0))&amp;"","")</f>
      </c>
      <c r="DN985">
        <f>IF($GQ985&gt;=1,INDEX($DK:$DK,$GP985+1),"")</f>
      </c>
      <c r="DO985">
        <f>IF($GQ985&gt;=2,INDEX($DK:$DK,$GP985+2),"")</f>
      </c>
      <c r="DP985">
        <f>IF($GQ985&gt;=3,INDEX($DK:$DK,$GP985+3),"")</f>
      </c>
      <c r="DQ985">
        <f>IF($GQ985&gt;=4,INDEX($DK:$DK,$GP985+4),"")</f>
      </c>
      <c r="DR985">
        <f>IF($GQ985&gt;=5,INDEX($DK:$DK,$GP985+5),"")</f>
      </c>
      <c r="DS985">
        <f>IF($GQ985&gt;=6,INDEX($DK:$DK,$GP985+6),"")</f>
      </c>
      <c r="DT985">
        <f>IF($GQ985&gt;=7,INDEX($DK:$DK,$GP985+7),"")</f>
      </c>
      <c r="DU985">
        <f>IF($GQ985&gt;=8,INDEX($DK:$DK,$GP985+8),"")</f>
      </c>
      <c r="DV985">
        <f>IF($GQ985&gt;=9,INDEX($DK:$DK,$GP985+9),"")</f>
      </c>
      <c r="DW985">
        <f>IF($GQ985&gt;=10,INDEX($DK:$DK,$GP985+10),"")</f>
      </c>
      <c r="DX985">
        <f>IF($GQ985&gt;=11,INDEX($DK:$DK,$GP985+11),"")</f>
      </c>
      <c r="DY985">
        <f>IF($GQ985&gt;=12,INDEX($DK:$DK,$GP985+12),"")</f>
      </c>
      <c r="DZ985">
        <f>IF($GQ985&gt;=13,INDEX($DK:$DK,$GP985+13),"")</f>
      </c>
      <c r="EA985">
        <f>IF($GQ985&gt;=14,INDEX($DK:$DK,$GP985+14),"")</f>
      </c>
      <c r="EB985">
        <f>IF($GQ985&gt;=15,INDEX($DK:$DK,$GP985+15),"")</f>
      </c>
      <c r="EC985">
        <f>IF($GQ985&gt;=16,INDEX($DK:$DK,$GP985+16),"")</f>
      </c>
      <c r="ED985">
        <f>IF($GQ985&gt;=17,INDEX($DK:$DK,$GP985+17),"")</f>
      </c>
      <c r="EE985">
        <f>IF($GQ985&gt;=18,INDEX($DK:$DK,$GP985+18),"")</f>
      </c>
      <c r="EF985">
        <f>IF($GQ985&gt;=19,INDEX($DK:$DK,$GP985+19),"")</f>
      </c>
      <c r="EG985">
        <f>IF($GQ985&gt;=20,INDEX($DK:$DK,$GP985+20),"")</f>
      </c>
      <c r="EH985">
        <f>IF($GQ985&gt;=21,INDEX($DK:$DK,$GP985+21),"")</f>
      </c>
      <c r="EI985">
        <f>IF($GQ985&gt;=22,INDEX($DK:$DK,$GP985+22),"")</f>
      </c>
      <c r="EJ985">
        <f>IF($GQ985&gt;=23,INDEX($DK:$DK,$GP985+23),"")</f>
      </c>
      <c r="EK985">
        <f>IF($GQ985&gt;=24,INDEX($DK:$DK,$GP985+24),"")</f>
      </c>
      <c r="EL985">
        <f>IF($GQ985&gt;=25,INDEX($DK:$DK,$GP985+25),"")</f>
      </c>
      <c r="EM985">
        <f>IF($GQ985&gt;=26,INDEX($DK:$DK,$GP985+26),"")</f>
      </c>
      <c r="EN985">
        <f>IF($GQ985&gt;=27,INDEX($DK:$DK,$GP985+27),"")</f>
      </c>
      <c r="EO985">
        <f>IF($GQ985&gt;=28,INDEX($DK:$DK,$GP985+28),"")</f>
      </c>
      <c r="EP985">
        <f>IF($GQ985&gt;=29,INDEX($DK:$DK,$GP985+29),"")</f>
      </c>
      <c r="EQ985">
        <f>IF($GQ985&gt;=30,INDEX($DK:$DK,$GP985+30),"")</f>
      </c>
      <c r="ER985">
        <f>IF($GQ985&gt;=31,INDEX($DK:$DK,$GP985+31),"")</f>
      </c>
      <c r="ES985">
        <f>IF($GQ985&gt;=32,INDEX($DK:$DK,$GP985+32),"")</f>
      </c>
      <c r="ET985">
        <f>IF($GQ985&gt;=33,INDEX($DK:$DK,$GP985+33),"")</f>
      </c>
      <c r="EU985">
        <f>IF($GQ985&gt;=34,INDEX($DK:$DK,$GP985+34),"")</f>
      </c>
      <c r="EV985">
        <f>IF($GQ985&gt;=35,INDEX($DK:$DK,$GP985+35),"")</f>
      </c>
      <c r="EW985">
        <f>IF($GQ985&gt;=36,INDEX($DK:$DK,$GP985+36),"")</f>
      </c>
      <c r="EX985">
        <f>IF($GQ985&gt;=37,INDEX($DK:$DK,$GP985+37),"")</f>
      </c>
      <c r="EY985">
        <f>IF($GQ985&gt;=38,INDEX($DK:$DK,$GP985+38),"")</f>
      </c>
      <c r="EZ985">
        <f>IF($GQ985&gt;=39,INDEX($DK:$DK,$GP985+39),"")</f>
      </c>
      <c r="FA985">
        <f>IF($GQ985&gt;=40,INDEX($DK:$DK,$GP985+40),"")</f>
      </c>
      <c r="FB985">
        <f>IF($GQ985&gt;=1,INDEX($DL:$DL,$GP985+1),"")</f>
      </c>
      <c r="FC985">
        <f>IF($GQ985&gt;=2,INDEX($DL:$DL,$GP985+2),"")</f>
      </c>
      <c r="FD985">
        <f>IF($GQ985&gt;=3,INDEX($DL:$DL,$GP985+3),"")</f>
      </c>
      <c r="FE985">
        <f>IF($GQ985&gt;=4,INDEX($DL:$DL,$GP985+4),"")</f>
      </c>
      <c r="FF985">
        <f>IF($GQ985&gt;=5,INDEX($DL:$DL,$GP985+5),"")</f>
      </c>
      <c r="FG985">
        <f>IF($GQ985&gt;=6,INDEX($DL:$DL,$GP985+6),"")</f>
      </c>
      <c r="FH985">
        <f>IF($GQ985&gt;=7,INDEX($DL:$DL,$GP985+7),"")</f>
      </c>
      <c r="FI985">
        <f>IF($GQ985&gt;=8,INDEX($DL:$DL,$GP985+8),"")</f>
      </c>
      <c r="FJ985">
        <f>IF($GQ985&gt;=9,INDEX($DL:$DL,$GP985+9),"")</f>
      </c>
      <c r="FK985">
        <f>IF($GQ985&gt;=10,INDEX($DL:$DL,$GP985+10),"")</f>
      </c>
      <c r="FL985">
        <f>IF($GQ985&gt;=11,INDEX($DL:$DL,$GP985+11),"")</f>
      </c>
      <c r="FM985">
        <f>IF($GQ985&gt;=12,INDEX($DL:$DL,$GP985+12),"")</f>
      </c>
      <c r="FN985">
        <f>IF($GQ985&gt;=13,INDEX($DL:$DL,$GP985+13),"")</f>
      </c>
      <c r="FO985">
        <f>IF($GQ985&gt;=14,INDEX($DL:$DL,$GP985+14),"")</f>
      </c>
      <c r="FP985">
        <f>IF($GQ985&gt;=15,INDEX($DL:$DL,$GP985+15),"")</f>
      </c>
      <c r="FQ985">
        <f>IF($GQ985&gt;=16,INDEX($DL:$DL,$GP985+16),"")</f>
      </c>
      <c r="FR985">
        <f>IF($GQ985&gt;=17,INDEX($DL:$DL,$GP985+17),"")</f>
      </c>
      <c r="FS985">
        <f>IF($GQ985&gt;=18,INDEX($DL:$DL,$GP985+18),"")</f>
      </c>
      <c r="FT985">
        <f>IF($GQ985&gt;=19,INDEX($DL:$DL,$GP985+19),"")</f>
      </c>
      <c r="FU985">
        <f>IF($GQ985&gt;=20,INDEX($DL:$DL,$GP985+20),"")</f>
      </c>
      <c r="FV985">
        <f>IF($GQ985&gt;=21,INDEX($DL:$DL,$GP985+21),"")</f>
      </c>
      <c r="FW985">
        <f>IF($GQ985&gt;=22,INDEX($DL:$DL,$GP985+22),"")</f>
      </c>
      <c r="FX985">
        <f>IF($GQ985&gt;=23,INDEX($DL:$DL,$GP985+23),"")</f>
      </c>
      <c r="FY985">
        <f>IF($GQ985&gt;=24,INDEX($DL:$DL,$GP985+24),"")</f>
      </c>
      <c r="FZ985">
        <f>IF($GQ985&gt;=25,INDEX($DL:$DL,$GP985+25),"")</f>
      </c>
      <c r="GA985">
        <f>IF($GQ985&gt;=26,INDEX($DL:$DL,$GP985+26),"")</f>
      </c>
      <c r="GB985">
        <f>IF($GQ985&gt;=27,INDEX($DL:$DL,$GP985+27),"")</f>
      </c>
      <c r="GC985">
        <f>IF($GQ985&gt;=28,INDEX($DL:$DL,$GP985+28),"")</f>
      </c>
      <c r="GD985">
        <f>IF($GQ985&gt;=29,INDEX($DL:$DL,$GP985+29),"")</f>
      </c>
      <c r="GE985">
        <f>IF($GQ985&gt;=30,INDEX($DL:$DL,$GP985+30),"")</f>
      </c>
      <c r="GF985">
        <f>IF($GQ985&gt;=31,INDEX($DL:$DL,$GP985+31),"")</f>
      </c>
      <c r="GG985">
        <f>IF($GQ985&gt;=32,INDEX($DL:$DL,$GP985+32),"")</f>
      </c>
      <c r="GH985">
        <f>IF($GQ985&gt;=33,INDEX($DL:$DL,$GP985+33),"")</f>
      </c>
      <c r="GI985">
        <f>IF($GQ985&gt;=34,INDEX($DL:$DL,$GP985+34),"")</f>
      </c>
      <c r="GJ985">
        <f>IF($GQ985&gt;=35,INDEX($DL:$DL,$GP985+35),"")</f>
      </c>
      <c r="GK985">
        <f>IF($GQ985&gt;=36,INDEX($DL:$DL,$GP985+36),"")</f>
      </c>
      <c r="GL985">
        <f>IF($GQ985&gt;=37,INDEX($DL:$DL,$GP985+37),"")</f>
      </c>
      <c r="GM985">
        <f>IF($GQ985&gt;=38,INDEX($DL:$DL,$GP985+38),"")</f>
      </c>
      <c r="GN985">
        <f>IF($GQ985&gt;=39,INDEX($DL:$DL,$GP985+39),"")</f>
      </c>
      <c r="GO985">
        <f>IF($GQ985&gt;=40,INDEX($DL:$DL,$GP985+40),"")</f>
      </c>
      <c r="GP985">
        <f>IFERROR(MATCH($DJ985,$DK$2:$DK$148,0)+1,0)</f>
      </c>
      <c r="GQ985">
        <f>IFERROR(INDEX($DM$2:$DM$148,MATCH($DJ985,$DK$2:$DK$148,0)),0)</f>
      </c>
      <c r="GR985">
        <f>IFERROR(MATCH($L985,$DN$985:$FA$985,0),0)</f>
      </c>
      <c r="GS985">
        <f>IF($GR985&gt;0,INDEX($FB$985:$GO$985,$GR985),"")</f>
      </c>
      <c r="GV985">
        <f>IF($JE985&gt;=1,INDEX($GT:$GT,$JD985+1),"")</f>
      </c>
      <c r="GW985">
        <f>IF($JE985&gt;=2,INDEX($GT:$GT,$JD985+2),"")</f>
      </c>
      <c r="GX985">
        <f>IF($JE985&gt;=3,INDEX($GT:$GT,$JD985+3),"")</f>
      </c>
      <c r="GY985">
        <f>IF($JE985&gt;=4,INDEX($GT:$GT,$JD985+4),"")</f>
      </c>
      <c r="GZ985">
        <f>IF($JE985&gt;=5,INDEX($GT:$GT,$JD985+5),"")</f>
      </c>
      <c r="HA985">
        <f>IF($JE985&gt;=6,INDEX($GT:$GT,$JD985+6),"")</f>
      </c>
      <c r="HB985">
        <f>IF($JE985&gt;=7,INDEX($GT:$GT,$JD985+7),"")</f>
      </c>
      <c r="HC985">
        <f>IF($JE985&gt;=8,INDEX($GT:$GT,$JD985+8),"")</f>
      </c>
      <c r="HD985">
        <f>IF($JE985&gt;=9,INDEX($GT:$GT,$JD985+9),"")</f>
      </c>
      <c r="HE985">
        <f>IF($JE985&gt;=10,INDEX($GT:$GT,$JD985+10),"")</f>
      </c>
      <c r="HF985">
        <f>IF($JE985&gt;=11,INDEX($GT:$GT,$JD985+11),"")</f>
      </c>
      <c r="HG985">
        <f>IF($JE985&gt;=12,INDEX($GT:$GT,$JD985+12),"")</f>
      </c>
      <c r="HH985">
        <f>IF($JE985&gt;=13,INDEX($GT:$GT,$JD985+13),"")</f>
      </c>
      <c r="HI985">
        <f>IF($JE985&gt;=14,INDEX($GT:$GT,$JD985+14),"")</f>
      </c>
      <c r="HJ985">
        <f>IF($JE985&gt;=15,INDEX($GT:$GT,$JD985+15),"")</f>
      </c>
      <c r="HK985">
        <f>IF($JE985&gt;=16,INDEX($GT:$GT,$JD985+16),"")</f>
      </c>
      <c r="HL985">
        <f>IF($JE985&gt;=17,INDEX($GT:$GT,$JD985+17),"")</f>
      </c>
      <c r="HM985">
        <f>IF($JE985&gt;=18,INDEX($GT:$GT,$JD985+18),"")</f>
      </c>
      <c r="HN985">
        <f>IF($JE985&gt;=19,INDEX($GT:$GT,$JD985+19),"")</f>
      </c>
      <c r="HO985">
        <f>IF($JE985&gt;=20,INDEX($GT:$GT,$JD985+20),"")</f>
      </c>
      <c r="HP985">
        <f>IF($JE985&gt;=21,INDEX($GT:$GT,$JD985+21),"")</f>
      </c>
      <c r="HQ985">
        <f>IF($JE985&gt;=22,INDEX($GT:$GT,$JD985+22),"")</f>
      </c>
      <c r="HR985">
        <f>IF($JE985&gt;=23,INDEX($GT:$GT,$JD985+23),"")</f>
      </c>
      <c r="HS985">
        <f>IF($JE985&gt;=24,INDEX($GT:$GT,$JD985+24),"")</f>
      </c>
      <c r="HT985">
        <f>IF($JE985&gt;=25,INDEX($GT:$GT,$JD985+25),"")</f>
      </c>
      <c r="HU985">
        <f>IF($JE985&gt;=26,INDEX($GT:$GT,$JD985+26),"")</f>
      </c>
      <c r="HV985">
        <f>IF($JE985&gt;=27,INDEX($GT:$GT,$JD985+27),"")</f>
      </c>
      <c r="HW985">
        <f>IF($JE985&gt;=28,INDEX($GT:$GT,$JD985+28),"")</f>
      </c>
      <c r="HX985">
        <f>IF($JE985&gt;=29,INDEX($GT:$GT,$JD985+29),"")</f>
      </c>
      <c r="HY985">
        <f>IF($JE985&gt;=30,INDEX($GT:$GT,$JD985+30),"")</f>
      </c>
      <c r="HZ985">
        <f>IF($JE985&gt;=31,INDEX($GT:$GT,$JD985+31),"")</f>
      </c>
      <c r="IA985">
        <f>IF($JE985&gt;=32,INDEX($GT:$GT,$JD985+32),"")</f>
      </c>
      <c r="IB985">
        <f>IF($JE985&gt;=33,INDEX($GT:$GT,$JD985+33),"")</f>
      </c>
      <c r="IC985">
        <f>IF($JE985&gt;=34,INDEX($GT:$GT,$JD985+34),"")</f>
      </c>
      <c r="ID985">
        <f>IF($JE985&gt;=35,INDEX($GT:$GT,$JD985+35),"")</f>
      </c>
      <c r="IE985">
        <f>IF($JE985&gt;=36,INDEX($GT:$GT,$JD985+36),"")</f>
      </c>
      <c r="IF985">
        <f>IF($JE985&gt;=37,INDEX($GT:$GT,$JD985+37),"")</f>
      </c>
      <c r="IG985">
        <f>IF($JE985&gt;=38,INDEX($GT:$GT,$JD985+38),"")</f>
      </c>
      <c r="IH985">
        <f>IF($JE985&gt;=39,INDEX($GT:$GT,$JD985+39),"")</f>
      </c>
      <c r="II985">
        <f>IF($JE985&gt;=40,INDEX($GT:$GT,$JD985+40),"")</f>
      </c>
      <c r="IJ985">
        <f>IF($JE985&gt;=41,INDEX($GT:$GT,$JD985+41),"")</f>
      </c>
      <c r="IK985">
        <f>IF($JE985&gt;=42,INDEX($GT:$GT,$JD985+42),"")</f>
      </c>
      <c r="IL985">
        <f>IF($JE985&gt;=43,INDEX($GT:$GT,$JD985+43),"")</f>
      </c>
      <c r="IM985">
        <f>IF($JE985&gt;=44,INDEX($GT:$GT,$JD985+44),"")</f>
      </c>
      <c r="IN985">
        <f>IF($JE985&gt;=45,INDEX($GT:$GT,$JD985+45),"")</f>
      </c>
      <c r="IO985">
        <f>IF($JE985&gt;=46,INDEX($GT:$GT,$JD985+46),"")</f>
      </c>
      <c r="IP985">
        <f>IF($JE985&gt;=47,INDEX($GT:$GT,$JD985+47),"")</f>
      </c>
      <c r="IQ985">
        <f>IF($JE985&gt;=48,INDEX($GT:$GT,$JD985+48),"")</f>
      </c>
      <c r="IR985">
        <f>IF($JE985&gt;=49,INDEX($GT:$GT,$JD985+49),"")</f>
      </c>
      <c r="IS985">
        <f>IF($JE985&gt;=50,INDEX($GT:$GT,$JD985+50),"")</f>
      </c>
      <c r="IT985">
        <f>IF($JE985&gt;=51,INDEX($GT:$GT,$JD985+51),"")</f>
      </c>
      <c r="IU985">
        <f>IF($JE985&gt;=52,INDEX($GT:$GT,$JD985+52),"")</f>
      </c>
      <c r="IV985">
        <f>IF($JE985&gt;=53,INDEX($GT:$GT,$JD985+53),"")</f>
      </c>
      <c r="IW985">
        <f>IF($JE985&gt;=54,INDEX($GT:$GT,$JD985+54),"")</f>
      </c>
      <c r="IX985">
        <f>IF($JE985&gt;=55,INDEX($GT:$GT,$JD985+55),"")</f>
      </c>
      <c r="IY985">
        <f>IF($JE985&gt;=56,INDEX($GT:$GT,$JD985+56),"")</f>
      </c>
      <c r="IZ985">
        <f>IF($JE985&gt;=57,INDEX($GT:$GT,$JD985+57),"")</f>
      </c>
      <c r="JA985">
        <f>IF($JE985&gt;=58,INDEX($GT:$GT,$JD985+58),"")</f>
      </c>
      <c r="JB985">
        <f>IF($JE985&gt;=59,INDEX($GT:$GT,$JD985+59),"")</f>
      </c>
      <c r="JC985">
        <f>IF($JE985&gt;=60,INDEX($GT:$GT,$JD985+60),"")</f>
      </c>
      <c r="JD985">
        <f>IFERROR(MATCH($GS985,$GT$2:$GT$322,0)+1,0)</f>
      </c>
      <c r="JE985">
        <f>IFERROR(INDEX($GU$2:$GU$322,MATCH($GS985,$GT$2:$GT$322,0)),0)</f>
      </c>
      <c r="JF985" t="s">
        <v>28</v>
      </c>
      <c r="JG985" t="s">
        <v>28</v>
      </c>
    </row>
    <row r="986" spans="1:267" x14ac:dyDescent="0.25">
      <c r="J986" s="1"/>
      <c r="K986" s="1"/>
      <c r="L986" s="1"/>
      <c r="M986" s="1"/>
      <c r="N986" s="1">
        <f>IFERROR(IF(FIND(" - ",$J986)&gt;0,MID($J986,FIND(" - ",$J986)+3,LEN($J986)),""),"")</f>
      </c>
      <c r="P986" s="1"/>
      <c r="S986" t="s">
        <v>28</v>
      </c>
      <c r="U986">
        <f>IF(OR($S986="",$T986=""),"",IFERROR($S986/$T986,0))</f>
      </c>
      <c r="V986">
        <f>IF($S986="","",
IF($K986="","",
IF(ISNUMBER(SEARCH("exempt",LOWER($K986))),0,
$S986*(VALUE(SUBSTITUTE($K986,"%",""))/100))))</f>
      </c>
      <c r="AB986">
        <f>IF($S986="","",
SUM($S986,$V986,$Z986,$W986,$Y986)-
IF($AA986="",0,VALUE($AA986)))</f>
      </c>
      <c r="AJ986" t="s">
        <v>1868</v>
      </c>
      <c r="AR986">
        <f>IFERROR(LEFT($J986,FIND(" - ",$J986)-1),$J986)</f>
      </c>
      <c r="AU986">
        <f>IF($CJ986&gt;=1,INDEX($AS:$AS,$CI986+1),"")</f>
      </c>
      <c r="AV986">
        <f>IF($CJ986&gt;=2,INDEX($AS:$AS,$CI986+2),"")</f>
      </c>
      <c r="AW986">
        <f>IF($CJ986&gt;=3,INDEX($AS:$AS,$CI986+3),"")</f>
      </c>
      <c r="AX986">
        <f>IF($CJ986&gt;=4,INDEX($AS:$AS,$CI986+4),"")</f>
      </c>
      <c r="AY986">
        <f>IF($CJ986&gt;=5,INDEX($AS:$AS,$CI986+5),"")</f>
      </c>
      <c r="AZ986">
        <f>IF($CJ986&gt;=6,INDEX($AS:$AS,$CI986+6),"")</f>
      </c>
      <c r="BA986">
        <f>IF($CJ986&gt;=7,INDEX($AS:$AS,$CI986+7),"")</f>
      </c>
      <c r="BB986">
        <f>IF($CJ986&gt;=8,INDEX($AS:$AS,$CI986+8),"")</f>
      </c>
      <c r="BC986">
        <f>IF($CJ986&gt;=9,INDEX($AS:$AS,$CI986+9),"")</f>
      </c>
      <c r="BD986">
        <f>IF($CJ986&gt;=10,INDEX($AS:$AS,$CI986+10),"")</f>
      </c>
      <c r="BE986">
        <f>IF($CJ986&gt;=11,INDEX($AS:$AS,$CI986+11),"")</f>
      </c>
      <c r="BF986">
        <f>IF($CJ986&gt;=12,INDEX($AS:$AS,$CI986+12),"")</f>
      </c>
      <c r="BG986">
        <f>IF($CJ986&gt;=13,INDEX($AS:$AS,$CI986+13),"")</f>
      </c>
      <c r="BH986">
        <f>IF($CJ986&gt;=14,INDEX($AS:$AS,$CI986+14),"")</f>
      </c>
      <c r="BI986">
        <f>IF($CJ986&gt;=15,INDEX($AS:$AS,$CI986+15),"")</f>
      </c>
      <c r="BJ986">
        <f>IF($CJ986&gt;=16,INDEX($AS:$AS,$CI986+16),"")</f>
      </c>
      <c r="BK986">
        <f>IF($CJ986&gt;=17,INDEX($AS:$AS,$CI986+17),"")</f>
      </c>
      <c r="BL986">
        <f>IF($CJ986&gt;=18,INDEX($AS:$AS,$CI986+18),"")</f>
      </c>
      <c r="BM986">
        <f>IF($CJ986&gt;=19,INDEX($AS:$AS,$CI986+19),"")</f>
      </c>
      <c r="BN986">
        <f>IF($CJ986&gt;=20,INDEX($AS:$AS,$CI986+20),"")</f>
      </c>
      <c r="BO986">
        <f>IF($CJ986&gt;=21,INDEX($AS:$AS,$CI986+21),"")</f>
      </c>
      <c r="BP986">
        <f>IF($CJ986&gt;=22,INDEX($AS:$AS,$CI986+22),"")</f>
      </c>
      <c r="BQ986">
        <f>IF($CJ986&gt;=23,INDEX($AS:$AS,$CI986+23),"")</f>
      </c>
      <c r="BR986">
        <f>IF($CJ986&gt;=24,INDEX($AS:$AS,$CI986+24),"")</f>
      </c>
      <c r="BS986">
        <f>IF($CJ986&gt;=25,INDEX($AS:$AS,$CI986+25),"")</f>
      </c>
      <c r="BT986">
        <f>IF($CJ986&gt;=26,INDEX($AS:$AS,$CI986+26),"")</f>
      </c>
      <c r="BU986">
        <f>IF($CJ986&gt;=27,INDEX($AS:$AS,$CI986+27),"")</f>
      </c>
      <c r="BV986">
        <f>IF($CJ986&gt;=28,INDEX($AS:$AS,$CI986+28),"")</f>
      </c>
      <c r="BW986">
        <f>IF($CJ986&gt;=29,INDEX($AS:$AS,$CI986+29),"")</f>
      </c>
      <c r="BX986">
        <f>IF($CJ986&gt;=30,INDEX($AS:$AS,$CI986+30),"")</f>
      </c>
      <c r="BY986">
        <f>IF($CJ986&gt;=31,INDEX($AS:$AS,$CI986+31),"")</f>
      </c>
      <c r="BZ986">
        <f>IF($CJ986&gt;=32,INDEX($AS:$AS,$CI986+32),"")</f>
      </c>
      <c r="CA986">
        <f>IF($CJ986&gt;=33,INDEX($AS:$AS,$CI986+33),"")</f>
      </c>
      <c r="CB986">
        <f>IF($CJ986&gt;=34,INDEX($AS:$AS,$CI986+34),"")</f>
      </c>
      <c r="CC986">
        <f>IF($CJ986&gt;=35,INDEX($AS:$AS,$CI986+35),"")</f>
      </c>
      <c r="CD986">
        <f>IF($CJ986&gt;=36,INDEX($AS:$AS,$CI986+36),"")</f>
      </c>
      <c r="CE986">
        <f>IF($CJ986&gt;=37,INDEX($AS:$AS,$CI986+37),"")</f>
      </c>
      <c r="CF986">
        <f>IF($CJ986&gt;=38,INDEX($AS:$AS,$CI986+38),"")</f>
      </c>
      <c r="CG986">
        <f>IF($CJ986&gt;=39,INDEX($AS:$AS,$CI986+39),"")</f>
      </c>
      <c r="CH986">
        <f>IF($CJ986&gt;=40,INDEX($AS:$AS,$CI986+40),"")</f>
      </c>
      <c r="CI986">
        <f>IFERROR(MATCH($AR986,$AS$2:$AS$133,0)+1,0)</f>
      </c>
      <c r="CJ986">
        <f>IFERROR(INDEX($AT$2:$AT$133,MATCH($AR986,$AS$2:$AS$133,0)),0)</f>
      </c>
      <c r="CK986">
        <f>IFERROR(LEFT($O986,FIND(" - ",$O986)-1),$O986)</f>
      </c>
      <c r="CL986" t="s">
        <v>1869</v>
      </c>
      <c r="CM986">
        <v>1</v>
      </c>
      <c r="CN986">
        <f>IF($DI986&gt;=1,INDEX($CL:$CL,$DH986+1),"")</f>
      </c>
      <c r="CO986">
        <f>IF($DI986&gt;=2,INDEX($CL:$CL,$DH986+2),"")</f>
      </c>
      <c r="CP986">
        <f>IF($DI986&gt;=3,INDEX($CL:$CL,$DH986+3),"")</f>
      </c>
      <c r="CQ986">
        <f>IF($DI986&gt;=4,INDEX($CL:$CL,$DH986+4),"")</f>
      </c>
      <c r="CR986">
        <f>IF($DI986&gt;=5,INDEX($CL:$CL,$DH986+5),"")</f>
      </c>
      <c r="CS986">
        <f>IF($DI986&gt;=6,INDEX($CL:$CL,$DH986+6),"")</f>
      </c>
      <c r="CT986">
        <f>IF($DI986&gt;=7,INDEX($CL:$CL,$DH986+7),"")</f>
      </c>
      <c r="CU986">
        <f>IF($DI986&gt;=8,INDEX($CL:$CL,$DH986+8),"")</f>
      </c>
      <c r="CV986">
        <f>IF($DI986&gt;=9,INDEX($CL:$CL,$DH986+9),"")</f>
      </c>
      <c r="CW986">
        <f>IF($DI986&gt;=10,INDEX($CL:$CL,$DH986+10),"")</f>
      </c>
      <c r="CX986">
        <f>IF($DI986&gt;=11,INDEX($CL:$CL,$DH986+11),"")</f>
      </c>
      <c r="CY986">
        <f>IF($DI986&gt;=12,INDEX($CL:$CL,$DH986+12),"")</f>
      </c>
      <c r="CZ986">
        <f>IF($DI986&gt;=13,INDEX($CL:$CL,$DH986+13),"")</f>
      </c>
      <c r="DA986">
        <f>IF($DI986&gt;=14,INDEX($CL:$CL,$DH986+14),"")</f>
      </c>
      <c r="DB986">
        <f>IF($DI986&gt;=15,INDEX($CL:$CL,$DH986+15),"")</f>
      </c>
      <c r="DC986">
        <f>IF($DI986&gt;=16,INDEX($CL:$CL,$DH986+16),"")</f>
      </c>
      <c r="DD986">
        <f>IF($DI986&gt;=17,INDEX($CL:$CL,$DH986+17),"")</f>
      </c>
      <c r="DE986">
        <f>IF($DI986&gt;=18,INDEX($CL:$CL,$DH986+18),"")</f>
      </c>
      <c r="DF986">
        <f>IF($DI986&gt;=19,INDEX($CL:$CL,$DH986+19),"")</f>
      </c>
      <c r="DG986">
        <f>IF($DI986&gt;=20,INDEX($CL:$CL,$DH986+20),"")</f>
      </c>
      <c r="DH986">
        <f>IFERROR(MATCH($CK986,$CL$2:$CL$1558,0)+1,0)</f>
      </c>
      <c r="DI986">
        <f>IFERROR(INDEX($CM$2:$CM$1558,MATCH($CK986,$CL$2:$CL$1558,0)),0)</f>
      </c>
      <c r="DJ986">
        <f>IFERROR(INDEX($AQ:$AQ,MATCH($K986,$AP:$AP,0))&amp;"","")</f>
      </c>
      <c r="DN986">
        <f>IF($GQ986&gt;=1,INDEX($DK:$DK,$GP986+1),"")</f>
      </c>
      <c r="DO986">
        <f>IF($GQ986&gt;=2,INDEX($DK:$DK,$GP986+2),"")</f>
      </c>
      <c r="DP986">
        <f>IF($GQ986&gt;=3,INDEX($DK:$DK,$GP986+3),"")</f>
      </c>
      <c r="DQ986">
        <f>IF($GQ986&gt;=4,INDEX($DK:$DK,$GP986+4),"")</f>
      </c>
      <c r="DR986">
        <f>IF($GQ986&gt;=5,INDEX($DK:$DK,$GP986+5),"")</f>
      </c>
      <c r="DS986">
        <f>IF($GQ986&gt;=6,INDEX($DK:$DK,$GP986+6),"")</f>
      </c>
      <c r="DT986">
        <f>IF($GQ986&gt;=7,INDEX($DK:$DK,$GP986+7),"")</f>
      </c>
      <c r="DU986">
        <f>IF($GQ986&gt;=8,INDEX($DK:$DK,$GP986+8),"")</f>
      </c>
      <c r="DV986">
        <f>IF($GQ986&gt;=9,INDEX($DK:$DK,$GP986+9),"")</f>
      </c>
      <c r="DW986">
        <f>IF($GQ986&gt;=10,INDEX($DK:$DK,$GP986+10),"")</f>
      </c>
      <c r="DX986">
        <f>IF($GQ986&gt;=11,INDEX($DK:$DK,$GP986+11),"")</f>
      </c>
      <c r="DY986">
        <f>IF($GQ986&gt;=12,INDEX($DK:$DK,$GP986+12),"")</f>
      </c>
      <c r="DZ986">
        <f>IF($GQ986&gt;=13,INDEX($DK:$DK,$GP986+13),"")</f>
      </c>
      <c r="EA986">
        <f>IF($GQ986&gt;=14,INDEX($DK:$DK,$GP986+14),"")</f>
      </c>
      <c r="EB986">
        <f>IF($GQ986&gt;=15,INDEX($DK:$DK,$GP986+15),"")</f>
      </c>
      <c r="EC986">
        <f>IF($GQ986&gt;=16,INDEX($DK:$DK,$GP986+16),"")</f>
      </c>
      <c r="ED986">
        <f>IF($GQ986&gt;=17,INDEX($DK:$DK,$GP986+17),"")</f>
      </c>
      <c r="EE986">
        <f>IF($GQ986&gt;=18,INDEX($DK:$DK,$GP986+18),"")</f>
      </c>
      <c r="EF986">
        <f>IF($GQ986&gt;=19,INDEX($DK:$DK,$GP986+19),"")</f>
      </c>
      <c r="EG986">
        <f>IF($GQ986&gt;=20,INDEX($DK:$DK,$GP986+20),"")</f>
      </c>
      <c r="EH986">
        <f>IF($GQ986&gt;=21,INDEX($DK:$DK,$GP986+21),"")</f>
      </c>
      <c r="EI986">
        <f>IF($GQ986&gt;=22,INDEX($DK:$DK,$GP986+22),"")</f>
      </c>
      <c r="EJ986">
        <f>IF($GQ986&gt;=23,INDEX($DK:$DK,$GP986+23),"")</f>
      </c>
      <c r="EK986">
        <f>IF($GQ986&gt;=24,INDEX($DK:$DK,$GP986+24),"")</f>
      </c>
      <c r="EL986">
        <f>IF($GQ986&gt;=25,INDEX($DK:$DK,$GP986+25),"")</f>
      </c>
      <c r="EM986">
        <f>IF($GQ986&gt;=26,INDEX($DK:$DK,$GP986+26),"")</f>
      </c>
      <c r="EN986">
        <f>IF($GQ986&gt;=27,INDEX($DK:$DK,$GP986+27),"")</f>
      </c>
      <c r="EO986">
        <f>IF($GQ986&gt;=28,INDEX($DK:$DK,$GP986+28),"")</f>
      </c>
      <c r="EP986">
        <f>IF($GQ986&gt;=29,INDEX($DK:$DK,$GP986+29),"")</f>
      </c>
      <c r="EQ986">
        <f>IF($GQ986&gt;=30,INDEX($DK:$DK,$GP986+30),"")</f>
      </c>
      <c r="ER986">
        <f>IF($GQ986&gt;=31,INDEX($DK:$DK,$GP986+31),"")</f>
      </c>
      <c r="ES986">
        <f>IF($GQ986&gt;=32,INDEX($DK:$DK,$GP986+32),"")</f>
      </c>
      <c r="ET986">
        <f>IF($GQ986&gt;=33,INDEX($DK:$DK,$GP986+33),"")</f>
      </c>
      <c r="EU986">
        <f>IF($GQ986&gt;=34,INDEX($DK:$DK,$GP986+34),"")</f>
      </c>
      <c r="EV986">
        <f>IF($GQ986&gt;=35,INDEX($DK:$DK,$GP986+35),"")</f>
      </c>
      <c r="EW986">
        <f>IF($GQ986&gt;=36,INDEX($DK:$DK,$GP986+36),"")</f>
      </c>
      <c r="EX986">
        <f>IF($GQ986&gt;=37,INDEX($DK:$DK,$GP986+37),"")</f>
      </c>
      <c r="EY986">
        <f>IF($GQ986&gt;=38,INDEX($DK:$DK,$GP986+38),"")</f>
      </c>
      <c r="EZ986">
        <f>IF($GQ986&gt;=39,INDEX($DK:$DK,$GP986+39),"")</f>
      </c>
      <c r="FA986">
        <f>IF($GQ986&gt;=40,INDEX($DK:$DK,$GP986+40),"")</f>
      </c>
      <c r="FB986">
        <f>IF($GQ986&gt;=1,INDEX($DL:$DL,$GP986+1),"")</f>
      </c>
      <c r="FC986">
        <f>IF($GQ986&gt;=2,INDEX($DL:$DL,$GP986+2),"")</f>
      </c>
      <c r="FD986">
        <f>IF($GQ986&gt;=3,INDEX($DL:$DL,$GP986+3),"")</f>
      </c>
      <c r="FE986">
        <f>IF($GQ986&gt;=4,INDEX($DL:$DL,$GP986+4),"")</f>
      </c>
      <c r="FF986">
        <f>IF($GQ986&gt;=5,INDEX($DL:$DL,$GP986+5),"")</f>
      </c>
      <c r="FG986">
        <f>IF($GQ986&gt;=6,INDEX($DL:$DL,$GP986+6),"")</f>
      </c>
      <c r="FH986">
        <f>IF($GQ986&gt;=7,INDEX($DL:$DL,$GP986+7),"")</f>
      </c>
      <c r="FI986">
        <f>IF($GQ986&gt;=8,INDEX($DL:$DL,$GP986+8),"")</f>
      </c>
      <c r="FJ986">
        <f>IF($GQ986&gt;=9,INDEX($DL:$DL,$GP986+9),"")</f>
      </c>
      <c r="FK986">
        <f>IF($GQ986&gt;=10,INDEX($DL:$DL,$GP986+10),"")</f>
      </c>
      <c r="FL986">
        <f>IF($GQ986&gt;=11,INDEX($DL:$DL,$GP986+11),"")</f>
      </c>
      <c r="FM986">
        <f>IF($GQ986&gt;=12,INDEX($DL:$DL,$GP986+12),"")</f>
      </c>
      <c r="FN986">
        <f>IF($GQ986&gt;=13,INDEX($DL:$DL,$GP986+13),"")</f>
      </c>
      <c r="FO986">
        <f>IF($GQ986&gt;=14,INDEX($DL:$DL,$GP986+14),"")</f>
      </c>
      <c r="FP986">
        <f>IF($GQ986&gt;=15,INDEX($DL:$DL,$GP986+15),"")</f>
      </c>
      <c r="FQ986">
        <f>IF($GQ986&gt;=16,INDEX($DL:$DL,$GP986+16),"")</f>
      </c>
      <c r="FR986">
        <f>IF($GQ986&gt;=17,INDEX($DL:$DL,$GP986+17),"")</f>
      </c>
      <c r="FS986">
        <f>IF($GQ986&gt;=18,INDEX($DL:$DL,$GP986+18),"")</f>
      </c>
      <c r="FT986">
        <f>IF($GQ986&gt;=19,INDEX($DL:$DL,$GP986+19),"")</f>
      </c>
      <c r="FU986">
        <f>IF($GQ986&gt;=20,INDEX($DL:$DL,$GP986+20),"")</f>
      </c>
      <c r="FV986">
        <f>IF($GQ986&gt;=21,INDEX($DL:$DL,$GP986+21),"")</f>
      </c>
      <c r="FW986">
        <f>IF($GQ986&gt;=22,INDEX($DL:$DL,$GP986+22),"")</f>
      </c>
      <c r="FX986">
        <f>IF($GQ986&gt;=23,INDEX($DL:$DL,$GP986+23),"")</f>
      </c>
      <c r="FY986">
        <f>IF($GQ986&gt;=24,INDEX($DL:$DL,$GP986+24),"")</f>
      </c>
      <c r="FZ986">
        <f>IF($GQ986&gt;=25,INDEX($DL:$DL,$GP986+25),"")</f>
      </c>
      <c r="GA986">
        <f>IF($GQ986&gt;=26,INDEX($DL:$DL,$GP986+26),"")</f>
      </c>
      <c r="GB986">
        <f>IF($GQ986&gt;=27,INDEX($DL:$DL,$GP986+27),"")</f>
      </c>
      <c r="GC986">
        <f>IF($GQ986&gt;=28,INDEX($DL:$DL,$GP986+28),"")</f>
      </c>
      <c r="GD986">
        <f>IF($GQ986&gt;=29,INDEX($DL:$DL,$GP986+29),"")</f>
      </c>
      <c r="GE986">
        <f>IF($GQ986&gt;=30,INDEX($DL:$DL,$GP986+30),"")</f>
      </c>
      <c r="GF986">
        <f>IF($GQ986&gt;=31,INDEX($DL:$DL,$GP986+31),"")</f>
      </c>
      <c r="GG986">
        <f>IF($GQ986&gt;=32,INDEX($DL:$DL,$GP986+32),"")</f>
      </c>
      <c r="GH986">
        <f>IF($GQ986&gt;=33,INDEX($DL:$DL,$GP986+33),"")</f>
      </c>
      <c r="GI986">
        <f>IF($GQ986&gt;=34,INDEX($DL:$DL,$GP986+34),"")</f>
      </c>
      <c r="GJ986">
        <f>IF($GQ986&gt;=35,INDEX($DL:$DL,$GP986+35),"")</f>
      </c>
      <c r="GK986">
        <f>IF($GQ986&gt;=36,INDEX($DL:$DL,$GP986+36),"")</f>
      </c>
      <c r="GL986">
        <f>IF($GQ986&gt;=37,INDEX($DL:$DL,$GP986+37),"")</f>
      </c>
      <c r="GM986">
        <f>IF($GQ986&gt;=38,INDEX($DL:$DL,$GP986+38),"")</f>
      </c>
      <c r="GN986">
        <f>IF($GQ986&gt;=39,INDEX($DL:$DL,$GP986+39),"")</f>
      </c>
      <c r="GO986">
        <f>IF($GQ986&gt;=40,INDEX($DL:$DL,$GP986+40),"")</f>
      </c>
      <c r="GP986">
        <f>IFERROR(MATCH($DJ986,$DK$2:$DK$148,0)+1,0)</f>
      </c>
      <c r="GQ986">
        <f>IFERROR(INDEX($DM$2:$DM$148,MATCH($DJ986,$DK$2:$DK$148,0)),0)</f>
      </c>
      <c r="GR986">
        <f>IFERROR(MATCH($L986,$DN$986:$FA$986,0),0)</f>
      </c>
      <c r="GS986">
        <f>IF($GR986&gt;0,INDEX($FB$986:$GO$986,$GR986),"")</f>
      </c>
      <c r="GV986">
        <f>IF($JE986&gt;=1,INDEX($GT:$GT,$JD986+1),"")</f>
      </c>
      <c r="GW986">
        <f>IF($JE986&gt;=2,INDEX($GT:$GT,$JD986+2),"")</f>
      </c>
      <c r="GX986">
        <f>IF($JE986&gt;=3,INDEX($GT:$GT,$JD986+3),"")</f>
      </c>
      <c r="GY986">
        <f>IF($JE986&gt;=4,INDEX($GT:$GT,$JD986+4),"")</f>
      </c>
      <c r="GZ986">
        <f>IF($JE986&gt;=5,INDEX($GT:$GT,$JD986+5),"")</f>
      </c>
      <c r="HA986">
        <f>IF($JE986&gt;=6,INDEX($GT:$GT,$JD986+6),"")</f>
      </c>
      <c r="HB986">
        <f>IF($JE986&gt;=7,INDEX($GT:$GT,$JD986+7),"")</f>
      </c>
      <c r="HC986">
        <f>IF($JE986&gt;=8,INDEX($GT:$GT,$JD986+8),"")</f>
      </c>
      <c r="HD986">
        <f>IF($JE986&gt;=9,INDEX($GT:$GT,$JD986+9),"")</f>
      </c>
      <c r="HE986">
        <f>IF($JE986&gt;=10,INDEX($GT:$GT,$JD986+10),"")</f>
      </c>
      <c r="HF986">
        <f>IF($JE986&gt;=11,INDEX($GT:$GT,$JD986+11),"")</f>
      </c>
      <c r="HG986">
        <f>IF($JE986&gt;=12,INDEX($GT:$GT,$JD986+12),"")</f>
      </c>
      <c r="HH986">
        <f>IF($JE986&gt;=13,INDEX($GT:$GT,$JD986+13),"")</f>
      </c>
      <c r="HI986">
        <f>IF($JE986&gt;=14,INDEX($GT:$GT,$JD986+14),"")</f>
      </c>
      <c r="HJ986">
        <f>IF($JE986&gt;=15,INDEX($GT:$GT,$JD986+15),"")</f>
      </c>
      <c r="HK986">
        <f>IF($JE986&gt;=16,INDEX($GT:$GT,$JD986+16),"")</f>
      </c>
      <c r="HL986">
        <f>IF($JE986&gt;=17,INDEX($GT:$GT,$JD986+17),"")</f>
      </c>
      <c r="HM986">
        <f>IF($JE986&gt;=18,INDEX($GT:$GT,$JD986+18),"")</f>
      </c>
      <c r="HN986">
        <f>IF($JE986&gt;=19,INDEX($GT:$GT,$JD986+19),"")</f>
      </c>
      <c r="HO986">
        <f>IF($JE986&gt;=20,INDEX($GT:$GT,$JD986+20),"")</f>
      </c>
      <c r="HP986">
        <f>IF($JE986&gt;=21,INDEX($GT:$GT,$JD986+21),"")</f>
      </c>
      <c r="HQ986">
        <f>IF($JE986&gt;=22,INDEX($GT:$GT,$JD986+22),"")</f>
      </c>
      <c r="HR986">
        <f>IF($JE986&gt;=23,INDEX($GT:$GT,$JD986+23),"")</f>
      </c>
      <c r="HS986">
        <f>IF($JE986&gt;=24,INDEX($GT:$GT,$JD986+24),"")</f>
      </c>
      <c r="HT986">
        <f>IF($JE986&gt;=25,INDEX($GT:$GT,$JD986+25),"")</f>
      </c>
      <c r="HU986">
        <f>IF($JE986&gt;=26,INDEX($GT:$GT,$JD986+26),"")</f>
      </c>
      <c r="HV986">
        <f>IF($JE986&gt;=27,INDEX($GT:$GT,$JD986+27),"")</f>
      </c>
      <c r="HW986">
        <f>IF($JE986&gt;=28,INDEX($GT:$GT,$JD986+28),"")</f>
      </c>
      <c r="HX986">
        <f>IF($JE986&gt;=29,INDEX($GT:$GT,$JD986+29),"")</f>
      </c>
      <c r="HY986">
        <f>IF($JE986&gt;=30,INDEX($GT:$GT,$JD986+30),"")</f>
      </c>
      <c r="HZ986">
        <f>IF($JE986&gt;=31,INDEX($GT:$GT,$JD986+31),"")</f>
      </c>
      <c r="IA986">
        <f>IF($JE986&gt;=32,INDEX($GT:$GT,$JD986+32),"")</f>
      </c>
      <c r="IB986">
        <f>IF($JE986&gt;=33,INDEX($GT:$GT,$JD986+33),"")</f>
      </c>
      <c r="IC986">
        <f>IF($JE986&gt;=34,INDEX($GT:$GT,$JD986+34),"")</f>
      </c>
      <c r="ID986">
        <f>IF($JE986&gt;=35,INDEX($GT:$GT,$JD986+35),"")</f>
      </c>
      <c r="IE986">
        <f>IF($JE986&gt;=36,INDEX($GT:$GT,$JD986+36),"")</f>
      </c>
      <c r="IF986">
        <f>IF($JE986&gt;=37,INDEX($GT:$GT,$JD986+37),"")</f>
      </c>
      <c r="IG986">
        <f>IF($JE986&gt;=38,INDEX($GT:$GT,$JD986+38),"")</f>
      </c>
      <c r="IH986">
        <f>IF($JE986&gt;=39,INDEX($GT:$GT,$JD986+39),"")</f>
      </c>
      <c r="II986">
        <f>IF($JE986&gt;=40,INDEX($GT:$GT,$JD986+40),"")</f>
      </c>
      <c r="IJ986">
        <f>IF($JE986&gt;=41,INDEX($GT:$GT,$JD986+41),"")</f>
      </c>
      <c r="IK986">
        <f>IF($JE986&gt;=42,INDEX($GT:$GT,$JD986+42),"")</f>
      </c>
      <c r="IL986">
        <f>IF($JE986&gt;=43,INDEX($GT:$GT,$JD986+43),"")</f>
      </c>
      <c r="IM986">
        <f>IF($JE986&gt;=44,INDEX($GT:$GT,$JD986+44),"")</f>
      </c>
      <c r="IN986">
        <f>IF($JE986&gt;=45,INDEX($GT:$GT,$JD986+45),"")</f>
      </c>
      <c r="IO986">
        <f>IF($JE986&gt;=46,INDEX($GT:$GT,$JD986+46),"")</f>
      </c>
      <c r="IP986">
        <f>IF($JE986&gt;=47,INDEX($GT:$GT,$JD986+47),"")</f>
      </c>
      <c r="IQ986">
        <f>IF($JE986&gt;=48,INDEX($GT:$GT,$JD986+48),"")</f>
      </c>
      <c r="IR986">
        <f>IF($JE986&gt;=49,INDEX($GT:$GT,$JD986+49),"")</f>
      </c>
      <c r="IS986">
        <f>IF($JE986&gt;=50,INDEX($GT:$GT,$JD986+50),"")</f>
      </c>
      <c r="IT986">
        <f>IF($JE986&gt;=51,INDEX($GT:$GT,$JD986+51),"")</f>
      </c>
      <c r="IU986">
        <f>IF($JE986&gt;=52,INDEX($GT:$GT,$JD986+52),"")</f>
      </c>
      <c r="IV986">
        <f>IF($JE986&gt;=53,INDEX($GT:$GT,$JD986+53),"")</f>
      </c>
      <c r="IW986">
        <f>IF($JE986&gt;=54,INDEX($GT:$GT,$JD986+54),"")</f>
      </c>
      <c r="IX986">
        <f>IF($JE986&gt;=55,INDEX($GT:$GT,$JD986+55),"")</f>
      </c>
      <c r="IY986">
        <f>IF($JE986&gt;=56,INDEX($GT:$GT,$JD986+56),"")</f>
      </c>
      <c r="IZ986">
        <f>IF($JE986&gt;=57,INDEX($GT:$GT,$JD986+57),"")</f>
      </c>
      <c r="JA986">
        <f>IF($JE986&gt;=58,INDEX($GT:$GT,$JD986+58),"")</f>
      </c>
      <c r="JB986">
        <f>IF($JE986&gt;=59,INDEX($GT:$GT,$JD986+59),"")</f>
      </c>
      <c r="JC986">
        <f>IF($JE986&gt;=60,INDEX($GT:$GT,$JD986+60),"")</f>
      </c>
      <c r="JD986">
        <f>IFERROR(MATCH($GS986,$GT$2:$GT$322,0)+1,0)</f>
      </c>
      <c r="JE986">
        <f>IFERROR(INDEX($GU$2:$GU$322,MATCH($GS986,$GT$2:$GT$322,0)),0)</f>
      </c>
      <c r="JF986" t="s">
        <v>28</v>
      </c>
      <c r="JG986" t="s">
        <v>28</v>
      </c>
    </row>
    <row r="987" spans="1:267" x14ac:dyDescent="0.25">
      <c r="J987" s="1"/>
      <c r="K987" s="1"/>
      <c r="L987" s="1"/>
      <c r="M987" s="1"/>
      <c r="N987" s="1">
        <f>IFERROR(IF(FIND(" - ",$J987)&gt;0,MID($J987,FIND(" - ",$J987)+3,LEN($J987)),""),"")</f>
      </c>
      <c r="P987" s="1"/>
      <c r="S987" t="s">
        <v>28</v>
      </c>
      <c r="U987">
        <f>IF(OR($S987="",$T987=""),"",IFERROR($S987/$T987,0))</f>
      </c>
      <c r="V987">
        <f>IF($S987="","",
IF($K987="","",
IF(ISNUMBER(SEARCH("exempt",LOWER($K987))),0,
$S987*(VALUE(SUBSTITUTE($K987,"%",""))/100))))</f>
      </c>
      <c r="AB987">
        <f>IF($S987="","",
SUM($S987,$V987,$Z987,$W987,$Y987)-
IF($AA987="",0,VALUE($AA987)))</f>
      </c>
      <c r="AJ987" t="s">
        <v>1870</v>
      </c>
      <c r="AR987">
        <f>IFERROR(LEFT($J987,FIND(" - ",$J987)-1),$J987)</f>
      </c>
      <c r="AU987">
        <f>IF($CJ987&gt;=1,INDEX($AS:$AS,$CI987+1),"")</f>
      </c>
      <c r="AV987">
        <f>IF($CJ987&gt;=2,INDEX($AS:$AS,$CI987+2),"")</f>
      </c>
      <c r="AW987">
        <f>IF($CJ987&gt;=3,INDEX($AS:$AS,$CI987+3),"")</f>
      </c>
      <c r="AX987">
        <f>IF($CJ987&gt;=4,INDEX($AS:$AS,$CI987+4),"")</f>
      </c>
      <c r="AY987">
        <f>IF($CJ987&gt;=5,INDEX($AS:$AS,$CI987+5),"")</f>
      </c>
      <c r="AZ987">
        <f>IF($CJ987&gt;=6,INDEX($AS:$AS,$CI987+6),"")</f>
      </c>
      <c r="BA987">
        <f>IF($CJ987&gt;=7,INDEX($AS:$AS,$CI987+7),"")</f>
      </c>
      <c r="BB987">
        <f>IF($CJ987&gt;=8,INDEX($AS:$AS,$CI987+8),"")</f>
      </c>
      <c r="BC987">
        <f>IF($CJ987&gt;=9,INDEX($AS:$AS,$CI987+9),"")</f>
      </c>
      <c r="BD987">
        <f>IF($CJ987&gt;=10,INDEX($AS:$AS,$CI987+10),"")</f>
      </c>
      <c r="BE987">
        <f>IF($CJ987&gt;=11,INDEX($AS:$AS,$CI987+11),"")</f>
      </c>
      <c r="BF987">
        <f>IF($CJ987&gt;=12,INDEX($AS:$AS,$CI987+12),"")</f>
      </c>
      <c r="BG987">
        <f>IF($CJ987&gt;=13,INDEX($AS:$AS,$CI987+13),"")</f>
      </c>
      <c r="BH987">
        <f>IF($CJ987&gt;=14,INDEX($AS:$AS,$CI987+14),"")</f>
      </c>
      <c r="BI987">
        <f>IF($CJ987&gt;=15,INDEX($AS:$AS,$CI987+15),"")</f>
      </c>
      <c r="BJ987">
        <f>IF($CJ987&gt;=16,INDEX($AS:$AS,$CI987+16),"")</f>
      </c>
      <c r="BK987">
        <f>IF($CJ987&gt;=17,INDEX($AS:$AS,$CI987+17),"")</f>
      </c>
      <c r="BL987">
        <f>IF($CJ987&gt;=18,INDEX($AS:$AS,$CI987+18),"")</f>
      </c>
      <c r="BM987">
        <f>IF($CJ987&gt;=19,INDEX($AS:$AS,$CI987+19),"")</f>
      </c>
      <c r="BN987">
        <f>IF($CJ987&gt;=20,INDEX($AS:$AS,$CI987+20),"")</f>
      </c>
      <c r="BO987">
        <f>IF($CJ987&gt;=21,INDEX($AS:$AS,$CI987+21),"")</f>
      </c>
      <c r="BP987">
        <f>IF($CJ987&gt;=22,INDEX($AS:$AS,$CI987+22),"")</f>
      </c>
      <c r="BQ987">
        <f>IF($CJ987&gt;=23,INDEX($AS:$AS,$CI987+23),"")</f>
      </c>
      <c r="BR987">
        <f>IF($CJ987&gt;=24,INDEX($AS:$AS,$CI987+24),"")</f>
      </c>
      <c r="BS987">
        <f>IF($CJ987&gt;=25,INDEX($AS:$AS,$CI987+25),"")</f>
      </c>
      <c r="BT987">
        <f>IF($CJ987&gt;=26,INDEX($AS:$AS,$CI987+26),"")</f>
      </c>
      <c r="BU987">
        <f>IF($CJ987&gt;=27,INDEX($AS:$AS,$CI987+27),"")</f>
      </c>
      <c r="BV987">
        <f>IF($CJ987&gt;=28,INDEX($AS:$AS,$CI987+28),"")</f>
      </c>
      <c r="BW987">
        <f>IF($CJ987&gt;=29,INDEX($AS:$AS,$CI987+29),"")</f>
      </c>
      <c r="BX987">
        <f>IF($CJ987&gt;=30,INDEX($AS:$AS,$CI987+30),"")</f>
      </c>
      <c r="BY987">
        <f>IF($CJ987&gt;=31,INDEX($AS:$AS,$CI987+31),"")</f>
      </c>
      <c r="BZ987">
        <f>IF($CJ987&gt;=32,INDEX($AS:$AS,$CI987+32),"")</f>
      </c>
      <c r="CA987">
        <f>IF($CJ987&gt;=33,INDEX($AS:$AS,$CI987+33),"")</f>
      </c>
      <c r="CB987">
        <f>IF($CJ987&gt;=34,INDEX($AS:$AS,$CI987+34),"")</f>
      </c>
      <c r="CC987">
        <f>IF($CJ987&gt;=35,INDEX($AS:$AS,$CI987+35),"")</f>
      </c>
      <c r="CD987">
        <f>IF($CJ987&gt;=36,INDEX($AS:$AS,$CI987+36),"")</f>
      </c>
      <c r="CE987">
        <f>IF($CJ987&gt;=37,INDEX($AS:$AS,$CI987+37),"")</f>
      </c>
      <c r="CF987">
        <f>IF($CJ987&gt;=38,INDEX($AS:$AS,$CI987+38),"")</f>
      </c>
      <c r="CG987">
        <f>IF($CJ987&gt;=39,INDEX($AS:$AS,$CI987+39),"")</f>
      </c>
      <c r="CH987">
        <f>IF($CJ987&gt;=40,INDEX($AS:$AS,$CI987+40),"")</f>
      </c>
      <c r="CI987">
        <f>IFERROR(MATCH($AR987,$AS$2:$AS$133,0)+1,0)</f>
      </c>
      <c r="CJ987">
        <f>IFERROR(INDEX($AT$2:$AT$133,MATCH($AR987,$AS$2:$AS$133,0)),0)</f>
      </c>
      <c r="CK987">
        <f>IFERROR(LEFT($O987,FIND(" - ",$O987)-1),$O987)</f>
      </c>
      <c r="CL987" t="s">
        <v>113</v>
      </c>
      <c r="CN987">
        <f>IF($DI987&gt;=1,INDEX($CL:$CL,$DH987+1),"")</f>
      </c>
      <c r="CO987">
        <f>IF($DI987&gt;=2,INDEX($CL:$CL,$DH987+2),"")</f>
      </c>
      <c r="CP987">
        <f>IF($DI987&gt;=3,INDEX($CL:$CL,$DH987+3),"")</f>
      </c>
      <c r="CQ987">
        <f>IF($DI987&gt;=4,INDEX($CL:$CL,$DH987+4),"")</f>
      </c>
      <c r="CR987">
        <f>IF($DI987&gt;=5,INDEX($CL:$CL,$DH987+5),"")</f>
      </c>
      <c r="CS987">
        <f>IF($DI987&gt;=6,INDEX($CL:$CL,$DH987+6),"")</f>
      </c>
      <c r="CT987">
        <f>IF($DI987&gt;=7,INDEX($CL:$CL,$DH987+7),"")</f>
      </c>
      <c r="CU987">
        <f>IF($DI987&gt;=8,INDEX($CL:$CL,$DH987+8),"")</f>
      </c>
      <c r="CV987">
        <f>IF($DI987&gt;=9,INDEX($CL:$CL,$DH987+9),"")</f>
      </c>
      <c r="CW987">
        <f>IF($DI987&gt;=10,INDEX($CL:$CL,$DH987+10),"")</f>
      </c>
      <c r="CX987">
        <f>IF($DI987&gt;=11,INDEX($CL:$CL,$DH987+11),"")</f>
      </c>
      <c r="CY987">
        <f>IF($DI987&gt;=12,INDEX($CL:$CL,$DH987+12),"")</f>
      </c>
      <c r="CZ987">
        <f>IF($DI987&gt;=13,INDEX($CL:$CL,$DH987+13),"")</f>
      </c>
      <c r="DA987">
        <f>IF($DI987&gt;=14,INDEX($CL:$CL,$DH987+14),"")</f>
      </c>
      <c r="DB987">
        <f>IF($DI987&gt;=15,INDEX($CL:$CL,$DH987+15),"")</f>
      </c>
      <c r="DC987">
        <f>IF($DI987&gt;=16,INDEX($CL:$CL,$DH987+16),"")</f>
      </c>
      <c r="DD987">
        <f>IF($DI987&gt;=17,INDEX($CL:$CL,$DH987+17),"")</f>
      </c>
      <c r="DE987">
        <f>IF($DI987&gt;=18,INDEX($CL:$CL,$DH987+18),"")</f>
      </c>
      <c r="DF987">
        <f>IF($DI987&gt;=19,INDEX($CL:$CL,$DH987+19),"")</f>
      </c>
      <c r="DG987">
        <f>IF($DI987&gt;=20,INDEX($CL:$CL,$DH987+20),"")</f>
      </c>
      <c r="DH987">
        <f>IFERROR(MATCH($CK987,$CL$2:$CL$1558,0)+1,0)</f>
      </c>
      <c r="DI987">
        <f>IFERROR(INDEX($CM$2:$CM$1558,MATCH($CK987,$CL$2:$CL$1558,0)),0)</f>
      </c>
      <c r="DJ987">
        <f>IFERROR(INDEX($AQ:$AQ,MATCH($K987,$AP:$AP,0))&amp;"","")</f>
      </c>
      <c r="DN987">
        <f>IF($GQ987&gt;=1,INDEX($DK:$DK,$GP987+1),"")</f>
      </c>
      <c r="DO987">
        <f>IF($GQ987&gt;=2,INDEX($DK:$DK,$GP987+2),"")</f>
      </c>
      <c r="DP987">
        <f>IF($GQ987&gt;=3,INDEX($DK:$DK,$GP987+3),"")</f>
      </c>
      <c r="DQ987">
        <f>IF($GQ987&gt;=4,INDEX($DK:$DK,$GP987+4),"")</f>
      </c>
      <c r="DR987">
        <f>IF($GQ987&gt;=5,INDEX($DK:$DK,$GP987+5),"")</f>
      </c>
      <c r="DS987">
        <f>IF($GQ987&gt;=6,INDEX($DK:$DK,$GP987+6),"")</f>
      </c>
      <c r="DT987">
        <f>IF($GQ987&gt;=7,INDEX($DK:$DK,$GP987+7),"")</f>
      </c>
      <c r="DU987">
        <f>IF($GQ987&gt;=8,INDEX($DK:$DK,$GP987+8),"")</f>
      </c>
      <c r="DV987">
        <f>IF($GQ987&gt;=9,INDEX($DK:$DK,$GP987+9),"")</f>
      </c>
      <c r="DW987">
        <f>IF($GQ987&gt;=10,INDEX($DK:$DK,$GP987+10),"")</f>
      </c>
      <c r="DX987">
        <f>IF($GQ987&gt;=11,INDEX($DK:$DK,$GP987+11),"")</f>
      </c>
      <c r="DY987">
        <f>IF($GQ987&gt;=12,INDEX($DK:$DK,$GP987+12),"")</f>
      </c>
      <c r="DZ987">
        <f>IF($GQ987&gt;=13,INDEX($DK:$DK,$GP987+13),"")</f>
      </c>
      <c r="EA987">
        <f>IF($GQ987&gt;=14,INDEX($DK:$DK,$GP987+14),"")</f>
      </c>
      <c r="EB987">
        <f>IF($GQ987&gt;=15,INDEX($DK:$DK,$GP987+15),"")</f>
      </c>
      <c r="EC987">
        <f>IF($GQ987&gt;=16,INDEX($DK:$DK,$GP987+16),"")</f>
      </c>
      <c r="ED987">
        <f>IF($GQ987&gt;=17,INDEX($DK:$DK,$GP987+17),"")</f>
      </c>
      <c r="EE987">
        <f>IF($GQ987&gt;=18,INDEX($DK:$DK,$GP987+18),"")</f>
      </c>
      <c r="EF987">
        <f>IF($GQ987&gt;=19,INDEX($DK:$DK,$GP987+19),"")</f>
      </c>
      <c r="EG987">
        <f>IF($GQ987&gt;=20,INDEX($DK:$DK,$GP987+20),"")</f>
      </c>
      <c r="EH987">
        <f>IF($GQ987&gt;=21,INDEX($DK:$DK,$GP987+21),"")</f>
      </c>
      <c r="EI987">
        <f>IF($GQ987&gt;=22,INDEX($DK:$DK,$GP987+22),"")</f>
      </c>
      <c r="EJ987">
        <f>IF($GQ987&gt;=23,INDEX($DK:$DK,$GP987+23),"")</f>
      </c>
      <c r="EK987">
        <f>IF($GQ987&gt;=24,INDEX($DK:$DK,$GP987+24),"")</f>
      </c>
      <c r="EL987">
        <f>IF($GQ987&gt;=25,INDEX($DK:$DK,$GP987+25),"")</f>
      </c>
      <c r="EM987">
        <f>IF($GQ987&gt;=26,INDEX($DK:$DK,$GP987+26),"")</f>
      </c>
      <c r="EN987">
        <f>IF($GQ987&gt;=27,INDEX($DK:$DK,$GP987+27),"")</f>
      </c>
      <c r="EO987">
        <f>IF($GQ987&gt;=28,INDEX($DK:$DK,$GP987+28),"")</f>
      </c>
      <c r="EP987">
        <f>IF($GQ987&gt;=29,INDEX($DK:$DK,$GP987+29),"")</f>
      </c>
      <c r="EQ987">
        <f>IF($GQ987&gt;=30,INDEX($DK:$DK,$GP987+30),"")</f>
      </c>
      <c r="ER987">
        <f>IF($GQ987&gt;=31,INDEX($DK:$DK,$GP987+31),"")</f>
      </c>
      <c r="ES987">
        <f>IF($GQ987&gt;=32,INDEX($DK:$DK,$GP987+32),"")</f>
      </c>
      <c r="ET987">
        <f>IF($GQ987&gt;=33,INDEX($DK:$DK,$GP987+33),"")</f>
      </c>
      <c r="EU987">
        <f>IF($GQ987&gt;=34,INDEX($DK:$DK,$GP987+34),"")</f>
      </c>
      <c r="EV987">
        <f>IF($GQ987&gt;=35,INDEX($DK:$DK,$GP987+35),"")</f>
      </c>
      <c r="EW987">
        <f>IF($GQ987&gt;=36,INDEX($DK:$DK,$GP987+36),"")</f>
      </c>
      <c r="EX987">
        <f>IF($GQ987&gt;=37,INDEX($DK:$DK,$GP987+37),"")</f>
      </c>
      <c r="EY987">
        <f>IF($GQ987&gt;=38,INDEX($DK:$DK,$GP987+38),"")</f>
      </c>
      <c r="EZ987">
        <f>IF($GQ987&gt;=39,INDEX($DK:$DK,$GP987+39),"")</f>
      </c>
      <c r="FA987">
        <f>IF($GQ987&gt;=40,INDEX($DK:$DK,$GP987+40),"")</f>
      </c>
      <c r="FB987">
        <f>IF($GQ987&gt;=1,INDEX($DL:$DL,$GP987+1),"")</f>
      </c>
      <c r="FC987">
        <f>IF($GQ987&gt;=2,INDEX($DL:$DL,$GP987+2),"")</f>
      </c>
      <c r="FD987">
        <f>IF($GQ987&gt;=3,INDEX($DL:$DL,$GP987+3),"")</f>
      </c>
      <c r="FE987">
        <f>IF($GQ987&gt;=4,INDEX($DL:$DL,$GP987+4),"")</f>
      </c>
      <c r="FF987">
        <f>IF($GQ987&gt;=5,INDEX($DL:$DL,$GP987+5),"")</f>
      </c>
      <c r="FG987">
        <f>IF($GQ987&gt;=6,INDEX($DL:$DL,$GP987+6),"")</f>
      </c>
      <c r="FH987">
        <f>IF($GQ987&gt;=7,INDEX($DL:$DL,$GP987+7),"")</f>
      </c>
      <c r="FI987">
        <f>IF($GQ987&gt;=8,INDEX($DL:$DL,$GP987+8),"")</f>
      </c>
      <c r="FJ987">
        <f>IF($GQ987&gt;=9,INDEX($DL:$DL,$GP987+9),"")</f>
      </c>
      <c r="FK987">
        <f>IF($GQ987&gt;=10,INDEX($DL:$DL,$GP987+10),"")</f>
      </c>
      <c r="FL987">
        <f>IF($GQ987&gt;=11,INDEX($DL:$DL,$GP987+11),"")</f>
      </c>
      <c r="FM987">
        <f>IF($GQ987&gt;=12,INDEX($DL:$DL,$GP987+12),"")</f>
      </c>
      <c r="FN987">
        <f>IF($GQ987&gt;=13,INDEX($DL:$DL,$GP987+13),"")</f>
      </c>
      <c r="FO987">
        <f>IF($GQ987&gt;=14,INDEX($DL:$DL,$GP987+14),"")</f>
      </c>
      <c r="FP987">
        <f>IF($GQ987&gt;=15,INDEX($DL:$DL,$GP987+15),"")</f>
      </c>
      <c r="FQ987">
        <f>IF($GQ987&gt;=16,INDEX($DL:$DL,$GP987+16),"")</f>
      </c>
      <c r="FR987">
        <f>IF($GQ987&gt;=17,INDEX($DL:$DL,$GP987+17),"")</f>
      </c>
      <c r="FS987">
        <f>IF($GQ987&gt;=18,INDEX($DL:$DL,$GP987+18),"")</f>
      </c>
      <c r="FT987">
        <f>IF($GQ987&gt;=19,INDEX($DL:$DL,$GP987+19),"")</f>
      </c>
      <c r="FU987">
        <f>IF($GQ987&gt;=20,INDEX($DL:$DL,$GP987+20),"")</f>
      </c>
      <c r="FV987">
        <f>IF($GQ987&gt;=21,INDEX($DL:$DL,$GP987+21),"")</f>
      </c>
      <c r="FW987">
        <f>IF($GQ987&gt;=22,INDEX($DL:$DL,$GP987+22),"")</f>
      </c>
      <c r="FX987">
        <f>IF($GQ987&gt;=23,INDEX($DL:$DL,$GP987+23),"")</f>
      </c>
      <c r="FY987">
        <f>IF($GQ987&gt;=24,INDEX($DL:$DL,$GP987+24),"")</f>
      </c>
      <c r="FZ987">
        <f>IF($GQ987&gt;=25,INDEX($DL:$DL,$GP987+25),"")</f>
      </c>
      <c r="GA987">
        <f>IF($GQ987&gt;=26,INDEX($DL:$DL,$GP987+26),"")</f>
      </c>
      <c r="GB987">
        <f>IF($GQ987&gt;=27,INDEX($DL:$DL,$GP987+27),"")</f>
      </c>
      <c r="GC987">
        <f>IF($GQ987&gt;=28,INDEX($DL:$DL,$GP987+28),"")</f>
      </c>
      <c r="GD987">
        <f>IF($GQ987&gt;=29,INDEX($DL:$DL,$GP987+29),"")</f>
      </c>
      <c r="GE987">
        <f>IF($GQ987&gt;=30,INDEX($DL:$DL,$GP987+30),"")</f>
      </c>
      <c r="GF987">
        <f>IF($GQ987&gt;=31,INDEX($DL:$DL,$GP987+31),"")</f>
      </c>
      <c r="GG987">
        <f>IF($GQ987&gt;=32,INDEX($DL:$DL,$GP987+32),"")</f>
      </c>
      <c r="GH987">
        <f>IF($GQ987&gt;=33,INDEX($DL:$DL,$GP987+33),"")</f>
      </c>
      <c r="GI987">
        <f>IF($GQ987&gt;=34,INDEX($DL:$DL,$GP987+34),"")</f>
      </c>
      <c r="GJ987">
        <f>IF($GQ987&gt;=35,INDEX($DL:$DL,$GP987+35),"")</f>
      </c>
      <c r="GK987">
        <f>IF($GQ987&gt;=36,INDEX($DL:$DL,$GP987+36),"")</f>
      </c>
      <c r="GL987">
        <f>IF($GQ987&gt;=37,INDEX($DL:$DL,$GP987+37),"")</f>
      </c>
      <c r="GM987">
        <f>IF($GQ987&gt;=38,INDEX($DL:$DL,$GP987+38),"")</f>
      </c>
      <c r="GN987">
        <f>IF($GQ987&gt;=39,INDEX($DL:$DL,$GP987+39),"")</f>
      </c>
      <c r="GO987">
        <f>IF($GQ987&gt;=40,INDEX($DL:$DL,$GP987+40),"")</f>
      </c>
      <c r="GP987">
        <f>IFERROR(MATCH($DJ987,$DK$2:$DK$148,0)+1,0)</f>
      </c>
      <c r="GQ987">
        <f>IFERROR(INDEX($DM$2:$DM$148,MATCH($DJ987,$DK$2:$DK$148,0)),0)</f>
      </c>
      <c r="GR987">
        <f>IFERROR(MATCH($L987,$DN$987:$FA$987,0),0)</f>
      </c>
      <c r="GS987">
        <f>IF($GR987&gt;0,INDEX($FB$987:$GO$987,$GR987),"")</f>
      </c>
      <c r="GV987">
        <f>IF($JE987&gt;=1,INDEX($GT:$GT,$JD987+1),"")</f>
      </c>
      <c r="GW987">
        <f>IF($JE987&gt;=2,INDEX($GT:$GT,$JD987+2),"")</f>
      </c>
      <c r="GX987">
        <f>IF($JE987&gt;=3,INDEX($GT:$GT,$JD987+3),"")</f>
      </c>
      <c r="GY987">
        <f>IF($JE987&gt;=4,INDEX($GT:$GT,$JD987+4),"")</f>
      </c>
      <c r="GZ987">
        <f>IF($JE987&gt;=5,INDEX($GT:$GT,$JD987+5),"")</f>
      </c>
      <c r="HA987">
        <f>IF($JE987&gt;=6,INDEX($GT:$GT,$JD987+6),"")</f>
      </c>
      <c r="HB987">
        <f>IF($JE987&gt;=7,INDEX($GT:$GT,$JD987+7),"")</f>
      </c>
      <c r="HC987">
        <f>IF($JE987&gt;=8,INDEX($GT:$GT,$JD987+8),"")</f>
      </c>
      <c r="HD987">
        <f>IF($JE987&gt;=9,INDEX($GT:$GT,$JD987+9),"")</f>
      </c>
      <c r="HE987">
        <f>IF($JE987&gt;=10,INDEX($GT:$GT,$JD987+10),"")</f>
      </c>
      <c r="HF987">
        <f>IF($JE987&gt;=11,INDEX($GT:$GT,$JD987+11),"")</f>
      </c>
      <c r="HG987">
        <f>IF($JE987&gt;=12,INDEX($GT:$GT,$JD987+12),"")</f>
      </c>
      <c r="HH987">
        <f>IF($JE987&gt;=13,INDEX($GT:$GT,$JD987+13),"")</f>
      </c>
      <c r="HI987">
        <f>IF($JE987&gt;=14,INDEX($GT:$GT,$JD987+14),"")</f>
      </c>
      <c r="HJ987">
        <f>IF($JE987&gt;=15,INDEX($GT:$GT,$JD987+15),"")</f>
      </c>
      <c r="HK987">
        <f>IF($JE987&gt;=16,INDEX($GT:$GT,$JD987+16),"")</f>
      </c>
      <c r="HL987">
        <f>IF($JE987&gt;=17,INDEX($GT:$GT,$JD987+17),"")</f>
      </c>
      <c r="HM987">
        <f>IF($JE987&gt;=18,INDEX($GT:$GT,$JD987+18),"")</f>
      </c>
      <c r="HN987">
        <f>IF($JE987&gt;=19,INDEX($GT:$GT,$JD987+19),"")</f>
      </c>
      <c r="HO987">
        <f>IF($JE987&gt;=20,INDEX($GT:$GT,$JD987+20),"")</f>
      </c>
      <c r="HP987">
        <f>IF($JE987&gt;=21,INDEX($GT:$GT,$JD987+21),"")</f>
      </c>
      <c r="HQ987">
        <f>IF($JE987&gt;=22,INDEX($GT:$GT,$JD987+22),"")</f>
      </c>
      <c r="HR987">
        <f>IF($JE987&gt;=23,INDEX($GT:$GT,$JD987+23),"")</f>
      </c>
      <c r="HS987">
        <f>IF($JE987&gt;=24,INDEX($GT:$GT,$JD987+24),"")</f>
      </c>
      <c r="HT987">
        <f>IF($JE987&gt;=25,INDEX($GT:$GT,$JD987+25),"")</f>
      </c>
      <c r="HU987">
        <f>IF($JE987&gt;=26,INDEX($GT:$GT,$JD987+26),"")</f>
      </c>
      <c r="HV987">
        <f>IF($JE987&gt;=27,INDEX($GT:$GT,$JD987+27),"")</f>
      </c>
      <c r="HW987">
        <f>IF($JE987&gt;=28,INDEX($GT:$GT,$JD987+28),"")</f>
      </c>
      <c r="HX987">
        <f>IF($JE987&gt;=29,INDEX($GT:$GT,$JD987+29),"")</f>
      </c>
      <c r="HY987">
        <f>IF($JE987&gt;=30,INDEX($GT:$GT,$JD987+30),"")</f>
      </c>
      <c r="HZ987">
        <f>IF($JE987&gt;=31,INDEX($GT:$GT,$JD987+31),"")</f>
      </c>
      <c r="IA987">
        <f>IF($JE987&gt;=32,INDEX($GT:$GT,$JD987+32),"")</f>
      </c>
      <c r="IB987">
        <f>IF($JE987&gt;=33,INDEX($GT:$GT,$JD987+33),"")</f>
      </c>
      <c r="IC987">
        <f>IF($JE987&gt;=34,INDEX($GT:$GT,$JD987+34),"")</f>
      </c>
      <c r="ID987">
        <f>IF($JE987&gt;=35,INDEX($GT:$GT,$JD987+35),"")</f>
      </c>
      <c r="IE987">
        <f>IF($JE987&gt;=36,INDEX($GT:$GT,$JD987+36),"")</f>
      </c>
      <c r="IF987">
        <f>IF($JE987&gt;=37,INDEX($GT:$GT,$JD987+37),"")</f>
      </c>
      <c r="IG987">
        <f>IF($JE987&gt;=38,INDEX($GT:$GT,$JD987+38),"")</f>
      </c>
      <c r="IH987">
        <f>IF($JE987&gt;=39,INDEX($GT:$GT,$JD987+39),"")</f>
      </c>
      <c r="II987">
        <f>IF($JE987&gt;=40,INDEX($GT:$GT,$JD987+40),"")</f>
      </c>
      <c r="IJ987">
        <f>IF($JE987&gt;=41,INDEX($GT:$GT,$JD987+41),"")</f>
      </c>
      <c r="IK987">
        <f>IF($JE987&gt;=42,INDEX($GT:$GT,$JD987+42),"")</f>
      </c>
      <c r="IL987">
        <f>IF($JE987&gt;=43,INDEX($GT:$GT,$JD987+43),"")</f>
      </c>
      <c r="IM987">
        <f>IF($JE987&gt;=44,INDEX($GT:$GT,$JD987+44),"")</f>
      </c>
      <c r="IN987">
        <f>IF($JE987&gt;=45,INDEX($GT:$GT,$JD987+45),"")</f>
      </c>
      <c r="IO987">
        <f>IF($JE987&gt;=46,INDEX($GT:$GT,$JD987+46),"")</f>
      </c>
      <c r="IP987">
        <f>IF($JE987&gt;=47,INDEX($GT:$GT,$JD987+47),"")</f>
      </c>
      <c r="IQ987">
        <f>IF($JE987&gt;=48,INDEX($GT:$GT,$JD987+48),"")</f>
      </c>
      <c r="IR987">
        <f>IF($JE987&gt;=49,INDEX($GT:$GT,$JD987+49),"")</f>
      </c>
      <c r="IS987">
        <f>IF($JE987&gt;=50,INDEX($GT:$GT,$JD987+50),"")</f>
      </c>
      <c r="IT987">
        <f>IF($JE987&gt;=51,INDEX($GT:$GT,$JD987+51),"")</f>
      </c>
      <c r="IU987">
        <f>IF($JE987&gt;=52,INDEX($GT:$GT,$JD987+52),"")</f>
      </c>
      <c r="IV987">
        <f>IF($JE987&gt;=53,INDEX($GT:$GT,$JD987+53),"")</f>
      </c>
      <c r="IW987">
        <f>IF($JE987&gt;=54,INDEX($GT:$GT,$JD987+54),"")</f>
      </c>
      <c r="IX987">
        <f>IF($JE987&gt;=55,INDEX($GT:$GT,$JD987+55),"")</f>
      </c>
      <c r="IY987">
        <f>IF($JE987&gt;=56,INDEX($GT:$GT,$JD987+56),"")</f>
      </c>
      <c r="IZ987">
        <f>IF($JE987&gt;=57,INDEX($GT:$GT,$JD987+57),"")</f>
      </c>
      <c r="JA987">
        <f>IF($JE987&gt;=58,INDEX($GT:$GT,$JD987+58),"")</f>
      </c>
      <c r="JB987">
        <f>IF($JE987&gt;=59,INDEX($GT:$GT,$JD987+59),"")</f>
      </c>
      <c r="JC987">
        <f>IF($JE987&gt;=60,INDEX($GT:$GT,$JD987+60),"")</f>
      </c>
      <c r="JD987">
        <f>IFERROR(MATCH($GS987,$GT$2:$GT$322,0)+1,0)</f>
      </c>
      <c r="JE987">
        <f>IFERROR(INDEX($GU$2:$GU$322,MATCH($GS987,$GT$2:$GT$322,0)),0)</f>
      </c>
      <c r="JF987" t="s">
        <v>28</v>
      </c>
      <c r="JG987" t="s">
        <v>28</v>
      </c>
    </row>
    <row r="988" spans="1:267" x14ac:dyDescent="0.25">
      <c r="J988" s="1"/>
      <c r="K988" s="1"/>
      <c r="L988" s="1"/>
      <c r="M988" s="1"/>
      <c r="N988" s="1">
        <f>IFERROR(IF(FIND(" - ",$J988)&gt;0,MID($J988,FIND(" - ",$J988)+3,LEN($J988)),""),"")</f>
      </c>
      <c r="P988" s="1"/>
      <c r="S988" t="s">
        <v>28</v>
      </c>
      <c r="U988">
        <f>IF(OR($S988="",$T988=""),"",IFERROR($S988/$T988,0))</f>
      </c>
      <c r="V988">
        <f>IF($S988="","",
IF($K988="","",
IF(ISNUMBER(SEARCH("exempt",LOWER($K988))),0,
$S988*(VALUE(SUBSTITUTE($K988,"%",""))/100))))</f>
      </c>
      <c r="AB988">
        <f>IF($S988="","",
SUM($S988,$V988,$Z988,$W988,$Y988)-
IF($AA988="",0,VALUE($AA988)))</f>
      </c>
      <c r="AJ988" t="s">
        <v>1871</v>
      </c>
      <c r="AR988">
        <f>IFERROR(LEFT($J988,FIND(" - ",$J988)-1),$J988)</f>
      </c>
      <c r="AU988">
        <f>IF($CJ988&gt;=1,INDEX($AS:$AS,$CI988+1),"")</f>
      </c>
      <c r="AV988">
        <f>IF($CJ988&gt;=2,INDEX($AS:$AS,$CI988+2),"")</f>
      </c>
      <c r="AW988">
        <f>IF($CJ988&gt;=3,INDEX($AS:$AS,$CI988+3),"")</f>
      </c>
      <c r="AX988">
        <f>IF($CJ988&gt;=4,INDEX($AS:$AS,$CI988+4),"")</f>
      </c>
      <c r="AY988">
        <f>IF($CJ988&gt;=5,INDEX($AS:$AS,$CI988+5),"")</f>
      </c>
      <c r="AZ988">
        <f>IF($CJ988&gt;=6,INDEX($AS:$AS,$CI988+6),"")</f>
      </c>
      <c r="BA988">
        <f>IF($CJ988&gt;=7,INDEX($AS:$AS,$CI988+7),"")</f>
      </c>
      <c r="BB988">
        <f>IF($CJ988&gt;=8,INDEX($AS:$AS,$CI988+8),"")</f>
      </c>
      <c r="BC988">
        <f>IF($CJ988&gt;=9,INDEX($AS:$AS,$CI988+9),"")</f>
      </c>
      <c r="BD988">
        <f>IF($CJ988&gt;=10,INDEX($AS:$AS,$CI988+10),"")</f>
      </c>
      <c r="BE988">
        <f>IF($CJ988&gt;=11,INDEX($AS:$AS,$CI988+11),"")</f>
      </c>
      <c r="BF988">
        <f>IF($CJ988&gt;=12,INDEX($AS:$AS,$CI988+12),"")</f>
      </c>
      <c r="BG988">
        <f>IF($CJ988&gt;=13,INDEX($AS:$AS,$CI988+13),"")</f>
      </c>
      <c r="BH988">
        <f>IF($CJ988&gt;=14,INDEX($AS:$AS,$CI988+14),"")</f>
      </c>
      <c r="BI988">
        <f>IF($CJ988&gt;=15,INDEX($AS:$AS,$CI988+15),"")</f>
      </c>
      <c r="BJ988">
        <f>IF($CJ988&gt;=16,INDEX($AS:$AS,$CI988+16),"")</f>
      </c>
      <c r="BK988">
        <f>IF($CJ988&gt;=17,INDEX($AS:$AS,$CI988+17),"")</f>
      </c>
      <c r="BL988">
        <f>IF($CJ988&gt;=18,INDEX($AS:$AS,$CI988+18),"")</f>
      </c>
      <c r="BM988">
        <f>IF($CJ988&gt;=19,INDEX($AS:$AS,$CI988+19),"")</f>
      </c>
      <c r="BN988">
        <f>IF($CJ988&gt;=20,INDEX($AS:$AS,$CI988+20),"")</f>
      </c>
      <c r="BO988">
        <f>IF($CJ988&gt;=21,INDEX($AS:$AS,$CI988+21),"")</f>
      </c>
      <c r="BP988">
        <f>IF($CJ988&gt;=22,INDEX($AS:$AS,$CI988+22),"")</f>
      </c>
      <c r="BQ988">
        <f>IF($CJ988&gt;=23,INDEX($AS:$AS,$CI988+23),"")</f>
      </c>
      <c r="BR988">
        <f>IF($CJ988&gt;=24,INDEX($AS:$AS,$CI988+24),"")</f>
      </c>
      <c r="BS988">
        <f>IF($CJ988&gt;=25,INDEX($AS:$AS,$CI988+25),"")</f>
      </c>
      <c r="BT988">
        <f>IF($CJ988&gt;=26,INDEX($AS:$AS,$CI988+26),"")</f>
      </c>
      <c r="BU988">
        <f>IF($CJ988&gt;=27,INDEX($AS:$AS,$CI988+27),"")</f>
      </c>
      <c r="BV988">
        <f>IF($CJ988&gt;=28,INDEX($AS:$AS,$CI988+28),"")</f>
      </c>
      <c r="BW988">
        <f>IF($CJ988&gt;=29,INDEX($AS:$AS,$CI988+29),"")</f>
      </c>
      <c r="BX988">
        <f>IF($CJ988&gt;=30,INDEX($AS:$AS,$CI988+30),"")</f>
      </c>
      <c r="BY988">
        <f>IF($CJ988&gt;=31,INDEX($AS:$AS,$CI988+31),"")</f>
      </c>
      <c r="BZ988">
        <f>IF($CJ988&gt;=32,INDEX($AS:$AS,$CI988+32),"")</f>
      </c>
      <c r="CA988">
        <f>IF($CJ988&gt;=33,INDEX($AS:$AS,$CI988+33),"")</f>
      </c>
      <c r="CB988">
        <f>IF($CJ988&gt;=34,INDEX($AS:$AS,$CI988+34),"")</f>
      </c>
      <c r="CC988">
        <f>IF($CJ988&gt;=35,INDEX($AS:$AS,$CI988+35),"")</f>
      </c>
      <c r="CD988">
        <f>IF($CJ988&gt;=36,INDEX($AS:$AS,$CI988+36),"")</f>
      </c>
      <c r="CE988">
        <f>IF($CJ988&gt;=37,INDEX($AS:$AS,$CI988+37),"")</f>
      </c>
      <c r="CF988">
        <f>IF($CJ988&gt;=38,INDEX($AS:$AS,$CI988+38),"")</f>
      </c>
      <c r="CG988">
        <f>IF($CJ988&gt;=39,INDEX($AS:$AS,$CI988+39),"")</f>
      </c>
      <c r="CH988">
        <f>IF($CJ988&gt;=40,INDEX($AS:$AS,$CI988+40),"")</f>
      </c>
      <c r="CI988">
        <f>IFERROR(MATCH($AR988,$AS$2:$AS$133,0)+1,0)</f>
      </c>
      <c r="CJ988">
        <f>IFERROR(INDEX($AT$2:$AT$133,MATCH($AR988,$AS$2:$AS$133,0)),0)</f>
      </c>
      <c r="CK988">
        <f>IFERROR(LEFT($O988,FIND(" - ",$O988)-1),$O988)</f>
      </c>
      <c r="CL988" t="s">
        <v>1872</v>
      </c>
      <c r="CM988">
        <v>1</v>
      </c>
      <c r="CN988">
        <f>IF($DI988&gt;=1,INDEX($CL:$CL,$DH988+1),"")</f>
      </c>
      <c r="CO988">
        <f>IF($DI988&gt;=2,INDEX($CL:$CL,$DH988+2),"")</f>
      </c>
      <c r="CP988">
        <f>IF($DI988&gt;=3,INDEX($CL:$CL,$DH988+3),"")</f>
      </c>
      <c r="CQ988">
        <f>IF($DI988&gt;=4,INDEX($CL:$CL,$DH988+4),"")</f>
      </c>
      <c r="CR988">
        <f>IF($DI988&gt;=5,INDEX($CL:$CL,$DH988+5),"")</f>
      </c>
      <c r="CS988">
        <f>IF($DI988&gt;=6,INDEX($CL:$CL,$DH988+6),"")</f>
      </c>
      <c r="CT988">
        <f>IF($DI988&gt;=7,INDEX($CL:$CL,$DH988+7),"")</f>
      </c>
      <c r="CU988">
        <f>IF($DI988&gt;=8,INDEX($CL:$CL,$DH988+8),"")</f>
      </c>
      <c r="CV988">
        <f>IF($DI988&gt;=9,INDEX($CL:$CL,$DH988+9),"")</f>
      </c>
      <c r="CW988">
        <f>IF($DI988&gt;=10,INDEX($CL:$CL,$DH988+10),"")</f>
      </c>
      <c r="CX988">
        <f>IF($DI988&gt;=11,INDEX($CL:$CL,$DH988+11),"")</f>
      </c>
      <c r="CY988">
        <f>IF($DI988&gt;=12,INDEX($CL:$CL,$DH988+12),"")</f>
      </c>
      <c r="CZ988">
        <f>IF($DI988&gt;=13,INDEX($CL:$CL,$DH988+13),"")</f>
      </c>
      <c r="DA988">
        <f>IF($DI988&gt;=14,INDEX($CL:$CL,$DH988+14),"")</f>
      </c>
      <c r="DB988">
        <f>IF($DI988&gt;=15,INDEX($CL:$CL,$DH988+15),"")</f>
      </c>
      <c r="DC988">
        <f>IF($DI988&gt;=16,INDEX($CL:$CL,$DH988+16),"")</f>
      </c>
      <c r="DD988">
        <f>IF($DI988&gt;=17,INDEX($CL:$CL,$DH988+17),"")</f>
      </c>
      <c r="DE988">
        <f>IF($DI988&gt;=18,INDEX($CL:$CL,$DH988+18),"")</f>
      </c>
      <c r="DF988">
        <f>IF($DI988&gt;=19,INDEX($CL:$CL,$DH988+19),"")</f>
      </c>
      <c r="DG988">
        <f>IF($DI988&gt;=20,INDEX($CL:$CL,$DH988+20),"")</f>
      </c>
      <c r="DH988">
        <f>IFERROR(MATCH($CK988,$CL$2:$CL$1558,0)+1,0)</f>
      </c>
      <c r="DI988">
        <f>IFERROR(INDEX($CM$2:$CM$1558,MATCH($CK988,$CL$2:$CL$1558,0)),0)</f>
      </c>
      <c r="DJ988">
        <f>IFERROR(INDEX($AQ:$AQ,MATCH($K988,$AP:$AP,0))&amp;"","")</f>
      </c>
      <c r="DN988">
        <f>IF($GQ988&gt;=1,INDEX($DK:$DK,$GP988+1),"")</f>
      </c>
      <c r="DO988">
        <f>IF($GQ988&gt;=2,INDEX($DK:$DK,$GP988+2),"")</f>
      </c>
      <c r="DP988">
        <f>IF($GQ988&gt;=3,INDEX($DK:$DK,$GP988+3),"")</f>
      </c>
      <c r="DQ988">
        <f>IF($GQ988&gt;=4,INDEX($DK:$DK,$GP988+4),"")</f>
      </c>
      <c r="DR988">
        <f>IF($GQ988&gt;=5,INDEX($DK:$DK,$GP988+5),"")</f>
      </c>
      <c r="DS988">
        <f>IF($GQ988&gt;=6,INDEX($DK:$DK,$GP988+6),"")</f>
      </c>
      <c r="DT988">
        <f>IF($GQ988&gt;=7,INDEX($DK:$DK,$GP988+7),"")</f>
      </c>
      <c r="DU988">
        <f>IF($GQ988&gt;=8,INDEX($DK:$DK,$GP988+8),"")</f>
      </c>
      <c r="DV988">
        <f>IF($GQ988&gt;=9,INDEX($DK:$DK,$GP988+9),"")</f>
      </c>
      <c r="DW988">
        <f>IF($GQ988&gt;=10,INDEX($DK:$DK,$GP988+10),"")</f>
      </c>
      <c r="DX988">
        <f>IF($GQ988&gt;=11,INDEX($DK:$DK,$GP988+11),"")</f>
      </c>
      <c r="DY988">
        <f>IF($GQ988&gt;=12,INDEX($DK:$DK,$GP988+12),"")</f>
      </c>
      <c r="DZ988">
        <f>IF($GQ988&gt;=13,INDEX($DK:$DK,$GP988+13),"")</f>
      </c>
      <c r="EA988">
        <f>IF($GQ988&gt;=14,INDEX($DK:$DK,$GP988+14),"")</f>
      </c>
      <c r="EB988">
        <f>IF($GQ988&gt;=15,INDEX($DK:$DK,$GP988+15),"")</f>
      </c>
      <c r="EC988">
        <f>IF($GQ988&gt;=16,INDEX($DK:$DK,$GP988+16),"")</f>
      </c>
      <c r="ED988">
        <f>IF($GQ988&gt;=17,INDEX($DK:$DK,$GP988+17),"")</f>
      </c>
      <c r="EE988">
        <f>IF($GQ988&gt;=18,INDEX($DK:$DK,$GP988+18),"")</f>
      </c>
      <c r="EF988">
        <f>IF($GQ988&gt;=19,INDEX($DK:$DK,$GP988+19),"")</f>
      </c>
      <c r="EG988">
        <f>IF($GQ988&gt;=20,INDEX($DK:$DK,$GP988+20),"")</f>
      </c>
      <c r="EH988">
        <f>IF($GQ988&gt;=21,INDEX($DK:$DK,$GP988+21),"")</f>
      </c>
      <c r="EI988">
        <f>IF($GQ988&gt;=22,INDEX($DK:$DK,$GP988+22),"")</f>
      </c>
      <c r="EJ988">
        <f>IF($GQ988&gt;=23,INDEX($DK:$DK,$GP988+23),"")</f>
      </c>
      <c r="EK988">
        <f>IF($GQ988&gt;=24,INDEX($DK:$DK,$GP988+24),"")</f>
      </c>
      <c r="EL988">
        <f>IF($GQ988&gt;=25,INDEX($DK:$DK,$GP988+25),"")</f>
      </c>
      <c r="EM988">
        <f>IF($GQ988&gt;=26,INDEX($DK:$DK,$GP988+26),"")</f>
      </c>
      <c r="EN988">
        <f>IF($GQ988&gt;=27,INDEX($DK:$DK,$GP988+27),"")</f>
      </c>
      <c r="EO988">
        <f>IF($GQ988&gt;=28,INDEX($DK:$DK,$GP988+28),"")</f>
      </c>
      <c r="EP988">
        <f>IF($GQ988&gt;=29,INDEX($DK:$DK,$GP988+29),"")</f>
      </c>
      <c r="EQ988">
        <f>IF($GQ988&gt;=30,INDEX($DK:$DK,$GP988+30),"")</f>
      </c>
      <c r="ER988">
        <f>IF($GQ988&gt;=31,INDEX($DK:$DK,$GP988+31),"")</f>
      </c>
      <c r="ES988">
        <f>IF($GQ988&gt;=32,INDEX($DK:$DK,$GP988+32),"")</f>
      </c>
      <c r="ET988">
        <f>IF($GQ988&gt;=33,INDEX($DK:$DK,$GP988+33),"")</f>
      </c>
      <c r="EU988">
        <f>IF($GQ988&gt;=34,INDEX($DK:$DK,$GP988+34),"")</f>
      </c>
      <c r="EV988">
        <f>IF($GQ988&gt;=35,INDEX($DK:$DK,$GP988+35),"")</f>
      </c>
      <c r="EW988">
        <f>IF($GQ988&gt;=36,INDEX($DK:$DK,$GP988+36),"")</f>
      </c>
      <c r="EX988">
        <f>IF($GQ988&gt;=37,INDEX($DK:$DK,$GP988+37),"")</f>
      </c>
      <c r="EY988">
        <f>IF($GQ988&gt;=38,INDEX($DK:$DK,$GP988+38),"")</f>
      </c>
      <c r="EZ988">
        <f>IF($GQ988&gt;=39,INDEX($DK:$DK,$GP988+39),"")</f>
      </c>
      <c r="FA988">
        <f>IF($GQ988&gt;=40,INDEX($DK:$DK,$GP988+40),"")</f>
      </c>
      <c r="FB988">
        <f>IF($GQ988&gt;=1,INDEX($DL:$DL,$GP988+1),"")</f>
      </c>
      <c r="FC988">
        <f>IF($GQ988&gt;=2,INDEX($DL:$DL,$GP988+2),"")</f>
      </c>
      <c r="FD988">
        <f>IF($GQ988&gt;=3,INDEX($DL:$DL,$GP988+3),"")</f>
      </c>
      <c r="FE988">
        <f>IF($GQ988&gt;=4,INDEX($DL:$DL,$GP988+4),"")</f>
      </c>
      <c r="FF988">
        <f>IF($GQ988&gt;=5,INDEX($DL:$DL,$GP988+5),"")</f>
      </c>
      <c r="FG988">
        <f>IF($GQ988&gt;=6,INDEX($DL:$DL,$GP988+6),"")</f>
      </c>
      <c r="FH988">
        <f>IF($GQ988&gt;=7,INDEX($DL:$DL,$GP988+7),"")</f>
      </c>
      <c r="FI988">
        <f>IF($GQ988&gt;=8,INDEX($DL:$DL,$GP988+8),"")</f>
      </c>
      <c r="FJ988">
        <f>IF($GQ988&gt;=9,INDEX($DL:$DL,$GP988+9),"")</f>
      </c>
      <c r="FK988">
        <f>IF($GQ988&gt;=10,INDEX($DL:$DL,$GP988+10),"")</f>
      </c>
      <c r="FL988">
        <f>IF($GQ988&gt;=11,INDEX($DL:$DL,$GP988+11),"")</f>
      </c>
      <c r="FM988">
        <f>IF($GQ988&gt;=12,INDEX($DL:$DL,$GP988+12),"")</f>
      </c>
      <c r="FN988">
        <f>IF($GQ988&gt;=13,INDEX($DL:$DL,$GP988+13),"")</f>
      </c>
      <c r="FO988">
        <f>IF($GQ988&gt;=14,INDEX($DL:$DL,$GP988+14),"")</f>
      </c>
      <c r="FP988">
        <f>IF($GQ988&gt;=15,INDEX($DL:$DL,$GP988+15),"")</f>
      </c>
      <c r="FQ988">
        <f>IF($GQ988&gt;=16,INDEX($DL:$DL,$GP988+16),"")</f>
      </c>
      <c r="FR988">
        <f>IF($GQ988&gt;=17,INDEX($DL:$DL,$GP988+17),"")</f>
      </c>
      <c r="FS988">
        <f>IF($GQ988&gt;=18,INDEX($DL:$DL,$GP988+18),"")</f>
      </c>
      <c r="FT988">
        <f>IF($GQ988&gt;=19,INDEX($DL:$DL,$GP988+19),"")</f>
      </c>
      <c r="FU988">
        <f>IF($GQ988&gt;=20,INDEX($DL:$DL,$GP988+20),"")</f>
      </c>
      <c r="FV988">
        <f>IF($GQ988&gt;=21,INDEX($DL:$DL,$GP988+21),"")</f>
      </c>
      <c r="FW988">
        <f>IF($GQ988&gt;=22,INDEX($DL:$DL,$GP988+22),"")</f>
      </c>
      <c r="FX988">
        <f>IF($GQ988&gt;=23,INDEX($DL:$DL,$GP988+23),"")</f>
      </c>
      <c r="FY988">
        <f>IF($GQ988&gt;=24,INDEX($DL:$DL,$GP988+24),"")</f>
      </c>
      <c r="FZ988">
        <f>IF($GQ988&gt;=25,INDEX($DL:$DL,$GP988+25),"")</f>
      </c>
      <c r="GA988">
        <f>IF($GQ988&gt;=26,INDEX($DL:$DL,$GP988+26),"")</f>
      </c>
      <c r="GB988">
        <f>IF($GQ988&gt;=27,INDEX($DL:$DL,$GP988+27),"")</f>
      </c>
      <c r="GC988">
        <f>IF($GQ988&gt;=28,INDEX($DL:$DL,$GP988+28),"")</f>
      </c>
      <c r="GD988">
        <f>IF($GQ988&gt;=29,INDEX($DL:$DL,$GP988+29),"")</f>
      </c>
      <c r="GE988">
        <f>IF($GQ988&gt;=30,INDEX($DL:$DL,$GP988+30),"")</f>
      </c>
      <c r="GF988">
        <f>IF($GQ988&gt;=31,INDEX($DL:$DL,$GP988+31),"")</f>
      </c>
      <c r="GG988">
        <f>IF($GQ988&gt;=32,INDEX($DL:$DL,$GP988+32),"")</f>
      </c>
      <c r="GH988">
        <f>IF($GQ988&gt;=33,INDEX($DL:$DL,$GP988+33),"")</f>
      </c>
      <c r="GI988">
        <f>IF($GQ988&gt;=34,INDEX($DL:$DL,$GP988+34),"")</f>
      </c>
      <c r="GJ988">
        <f>IF($GQ988&gt;=35,INDEX($DL:$DL,$GP988+35),"")</f>
      </c>
      <c r="GK988">
        <f>IF($GQ988&gt;=36,INDEX($DL:$DL,$GP988+36),"")</f>
      </c>
      <c r="GL988">
        <f>IF($GQ988&gt;=37,INDEX($DL:$DL,$GP988+37),"")</f>
      </c>
      <c r="GM988">
        <f>IF($GQ988&gt;=38,INDEX($DL:$DL,$GP988+38),"")</f>
      </c>
      <c r="GN988">
        <f>IF($GQ988&gt;=39,INDEX($DL:$DL,$GP988+39),"")</f>
      </c>
      <c r="GO988">
        <f>IF($GQ988&gt;=40,INDEX($DL:$DL,$GP988+40),"")</f>
      </c>
      <c r="GP988">
        <f>IFERROR(MATCH($DJ988,$DK$2:$DK$148,0)+1,0)</f>
      </c>
      <c r="GQ988">
        <f>IFERROR(INDEX($DM$2:$DM$148,MATCH($DJ988,$DK$2:$DK$148,0)),0)</f>
      </c>
      <c r="GR988">
        <f>IFERROR(MATCH($L988,$DN$988:$FA$988,0),0)</f>
      </c>
      <c r="GS988">
        <f>IF($GR988&gt;0,INDEX($FB$988:$GO$988,$GR988),"")</f>
      </c>
      <c r="GV988">
        <f>IF($JE988&gt;=1,INDEX($GT:$GT,$JD988+1),"")</f>
      </c>
      <c r="GW988">
        <f>IF($JE988&gt;=2,INDEX($GT:$GT,$JD988+2),"")</f>
      </c>
      <c r="GX988">
        <f>IF($JE988&gt;=3,INDEX($GT:$GT,$JD988+3),"")</f>
      </c>
      <c r="GY988">
        <f>IF($JE988&gt;=4,INDEX($GT:$GT,$JD988+4),"")</f>
      </c>
      <c r="GZ988">
        <f>IF($JE988&gt;=5,INDEX($GT:$GT,$JD988+5),"")</f>
      </c>
      <c r="HA988">
        <f>IF($JE988&gt;=6,INDEX($GT:$GT,$JD988+6),"")</f>
      </c>
      <c r="HB988">
        <f>IF($JE988&gt;=7,INDEX($GT:$GT,$JD988+7),"")</f>
      </c>
      <c r="HC988">
        <f>IF($JE988&gt;=8,INDEX($GT:$GT,$JD988+8),"")</f>
      </c>
      <c r="HD988">
        <f>IF($JE988&gt;=9,INDEX($GT:$GT,$JD988+9),"")</f>
      </c>
      <c r="HE988">
        <f>IF($JE988&gt;=10,INDEX($GT:$GT,$JD988+10),"")</f>
      </c>
      <c r="HF988">
        <f>IF($JE988&gt;=11,INDEX($GT:$GT,$JD988+11),"")</f>
      </c>
      <c r="HG988">
        <f>IF($JE988&gt;=12,INDEX($GT:$GT,$JD988+12),"")</f>
      </c>
      <c r="HH988">
        <f>IF($JE988&gt;=13,INDEX($GT:$GT,$JD988+13),"")</f>
      </c>
      <c r="HI988">
        <f>IF($JE988&gt;=14,INDEX($GT:$GT,$JD988+14),"")</f>
      </c>
      <c r="HJ988">
        <f>IF($JE988&gt;=15,INDEX($GT:$GT,$JD988+15),"")</f>
      </c>
      <c r="HK988">
        <f>IF($JE988&gt;=16,INDEX($GT:$GT,$JD988+16),"")</f>
      </c>
      <c r="HL988">
        <f>IF($JE988&gt;=17,INDEX($GT:$GT,$JD988+17),"")</f>
      </c>
      <c r="HM988">
        <f>IF($JE988&gt;=18,INDEX($GT:$GT,$JD988+18),"")</f>
      </c>
      <c r="HN988">
        <f>IF($JE988&gt;=19,INDEX($GT:$GT,$JD988+19),"")</f>
      </c>
      <c r="HO988">
        <f>IF($JE988&gt;=20,INDEX($GT:$GT,$JD988+20),"")</f>
      </c>
      <c r="HP988">
        <f>IF($JE988&gt;=21,INDEX($GT:$GT,$JD988+21),"")</f>
      </c>
      <c r="HQ988">
        <f>IF($JE988&gt;=22,INDEX($GT:$GT,$JD988+22),"")</f>
      </c>
      <c r="HR988">
        <f>IF($JE988&gt;=23,INDEX($GT:$GT,$JD988+23),"")</f>
      </c>
      <c r="HS988">
        <f>IF($JE988&gt;=24,INDEX($GT:$GT,$JD988+24),"")</f>
      </c>
      <c r="HT988">
        <f>IF($JE988&gt;=25,INDEX($GT:$GT,$JD988+25),"")</f>
      </c>
      <c r="HU988">
        <f>IF($JE988&gt;=26,INDEX($GT:$GT,$JD988+26),"")</f>
      </c>
      <c r="HV988">
        <f>IF($JE988&gt;=27,INDEX($GT:$GT,$JD988+27),"")</f>
      </c>
      <c r="HW988">
        <f>IF($JE988&gt;=28,INDEX($GT:$GT,$JD988+28),"")</f>
      </c>
      <c r="HX988">
        <f>IF($JE988&gt;=29,INDEX($GT:$GT,$JD988+29),"")</f>
      </c>
      <c r="HY988">
        <f>IF($JE988&gt;=30,INDEX($GT:$GT,$JD988+30),"")</f>
      </c>
      <c r="HZ988">
        <f>IF($JE988&gt;=31,INDEX($GT:$GT,$JD988+31),"")</f>
      </c>
      <c r="IA988">
        <f>IF($JE988&gt;=32,INDEX($GT:$GT,$JD988+32),"")</f>
      </c>
      <c r="IB988">
        <f>IF($JE988&gt;=33,INDEX($GT:$GT,$JD988+33),"")</f>
      </c>
      <c r="IC988">
        <f>IF($JE988&gt;=34,INDEX($GT:$GT,$JD988+34),"")</f>
      </c>
      <c r="ID988">
        <f>IF($JE988&gt;=35,INDEX($GT:$GT,$JD988+35),"")</f>
      </c>
      <c r="IE988">
        <f>IF($JE988&gt;=36,INDEX($GT:$GT,$JD988+36),"")</f>
      </c>
      <c r="IF988">
        <f>IF($JE988&gt;=37,INDEX($GT:$GT,$JD988+37),"")</f>
      </c>
      <c r="IG988">
        <f>IF($JE988&gt;=38,INDEX($GT:$GT,$JD988+38),"")</f>
      </c>
      <c r="IH988">
        <f>IF($JE988&gt;=39,INDEX($GT:$GT,$JD988+39),"")</f>
      </c>
      <c r="II988">
        <f>IF($JE988&gt;=40,INDEX($GT:$GT,$JD988+40),"")</f>
      </c>
      <c r="IJ988">
        <f>IF($JE988&gt;=41,INDEX($GT:$GT,$JD988+41),"")</f>
      </c>
      <c r="IK988">
        <f>IF($JE988&gt;=42,INDEX($GT:$GT,$JD988+42),"")</f>
      </c>
      <c r="IL988">
        <f>IF($JE988&gt;=43,INDEX($GT:$GT,$JD988+43),"")</f>
      </c>
      <c r="IM988">
        <f>IF($JE988&gt;=44,INDEX($GT:$GT,$JD988+44),"")</f>
      </c>
      <c r="IN988">
        <f>IF($JE988&gt;=45,INDEX($GT:$GT,$JD988+45),"")</f>
      </c>
      <c r="IO988">
        <f>IF($JE988&gt;=46,INDEX($GT:$GT,$JD988+46),"")</f>
      </c>
      <c r="IP988">
        <f>IF($JE988&gt;=47,INDEX($GT:$GT,$JD988+47),"")</f>
      </c>
      <c r="IQ988">
        <f>IF($JE988&gt;=48,INDEX($GT:$GT,$JD988+48),"")</f>
      </c>
      <c r="IR988">
        <f>IF($JE988&gt;=49,INDEX($GT:$GT,$JD988+49),"")</f>
      </c>
      <c r="IS988">
        <f>IF($JE988&gt;=50,INDEX($GT:$GT,$JD988+50),"")</f>
      </c>
      <c r="IT988">
        <f>IF($JE988&gt;=51,INDEX($GT:$GT,$JD988+51),"")</f>
      </c>
      <c r="IU988">
        <f>IF($JE988&gt;=52,INDEX($GT:$GT,$JD988+52),"")</f>
      </c>
      <c r="IV988">
        <f>IF($JE988&gt;=53,INDEX($GT:$GT,$JD988+53),"")</f>
      </c>
      <c r="IW988">
        <f>IF($JE988&gt;=54,INDEX($GT:$GT,$JD988+54),"")</f>
      </c>
      <c r="IX988">
        <f>IF($JE988&gt;=55,INDEX($GT:$GT,$JD988+55),"")</f>
      </c>
      <c r="IY988">
        <f>IF($JE988&gt;=56,INDEX($GT:$GT,$JD988+56),"")</f>
      </c>
      <c r="IZ988">
        <f>IF($JE988&gt;=57,INDEX($GT:$GT,$JD988+57),"")</f>
      </c>
      <c r="JA988">
        <f>IF($JE988&gt;=58,INDEX($GT:$GT,$JD988+58),"")</f>
      </c>
      <c r="JB988">
        <f>IF($JE988&gt;=59,INDEX($GT:$GT,$JD988+59),"")</f>
      </c>
      <c r="JC988">
        <f>IF($JE988&gt;=60,INDEX($GT:$GT,$JD988+60),"")</f>
      </c>
      <c r="JD988">
        <f>IFERROR(MATCH($GS988,$GT$2:$GT$322,0)+1,0)</f>
      </c>
      <c r="JE988">
        <f>IFERROR(INDEX($GU$2:$GU$322,MATCH($GS988,$GT$2:$GT$322,0)),0)</f>
      </c>
      <c r="JF988" t="s">
        <v>28</v>
      </c>
      <c r="JG988" t="s">
        <v>28</v>
      </c>
    </row>
    <row r="989" spans="1:267" x14ac:dyDescent="0.25">
      <c r="J989" s="1"/>
      <c r="K989" s="1"/>
      <c r="L989" s="1"/>
      <c r="M989" s="1"/>
      <c r="N989" s="1">
        <f>IFERROR(IF(FIND(" - ",$J989)&gt;0,MID($J989,FIND(" - ",$J989)+3,LEN($J989)),""),"")</f>
      </c>
      <c r="P989" s="1"/>
      <c r="S989" t="s">
        <v>28</v>
      </c>
      <c r="U989">
        <f>IF(OR($S989="",$T989=""),"",IFERROR($S989/$T989,0))</f>
      </c>
      <c r="V989">
        <f>IF($S989="","",
IF($K989="","",
IF(ISNUMBER(SEARCH("exempt",LOWER($K989))),0,
$S989*(VALUE(SUBSTITUTE($K989,"%",""))/100))))</f>
      </c>
      <c r="AB989">
        <f>IF($S989="","",
SUM($S989,$V989,$Z989,$W989,$Y989)-
IF($AA989="",0,VALUE($AA989)))</f>
      </c>
      <c r="AJ989" t="s">
        <v>1873</v>
      </c>
      <c r="AR989">
        <f>IFERROR(LEFT($J989,FIND(" - ",$J989)-1),$J989)</f>
      </c>
      <c r="AU989">
        <f>IF($CJ989&gt;=1,INDEX($AS:$AS,$CI989+1),"")</f>
      </c>
      <c r="AV989">
        <f>IF($CJ989&gt;=2,INDEX($AS:$AS,$CI989+2),"")</f>
      </c>
      <c r="AW989">
        <f>IF($CJ989&gt;=3,INDEX($AS:$AS,$CI989+3),"")</f>
      </c>
      <c r="AX989">
        <f>IF($CJ989&gt;=4,INDEX($AS:$AS,$CI989+4),"")</f>
      </c>
      <c r="AY989">
        <f>IF($CJ989&gt;=5,INDEX($AS:$AS,$CI989+5),"")</f>
      </c>
      <c r="AZ989">
        <f>IF($CJ989&gt;=6,INDEX($AS:$AS,$CI989+6),"")</f>
      </c>
      <c r="BA989">
        <f>IF($CJ989&gt;=7,INDEX($AS:$AS,$CI989+7),"")</f>
      </c>
      <c r="BB989">
        <f>IF($CJ989&gt;=8,INDEX($AS:$AS,$CI989+8),"")</f>
      </c>
      <c r="BC989">
        <f>IF($CJ989&gt;=9,INDEX($AS:$AS,$CI989+9),"")</f>
      </c>
      <c r="BD989">
        <f>IF($CJ989&gt;=10,INDEX($AS:$AS,$CI989+10),"")</f>
      </c>
      <c r="BE989">
        <f>IF($CJ989&gt;=11,INDEX($AS:$AS,$CI989+11),"")</f>
      </c>
      <c r="BF989">
        <f>IF($CJ989&gt;=12,INDEX($AS:$AS,$CI989+12),"")</f>
      </c>
      <c r="BG989">
        <f>IF($CJ989&gt;=13,INDEX($AS:$AS,$CI989+13),"")</f>
      </c>
      <c r="BH989">
        <f>IF($CJ989&gt;=14,INDEX($AS:$AS,$CI989+14),"")</f>
      </c>
      <c r="BI989">
        <f>IF($CJ989&gt;=15,INDEX($AS:$AS,$CI989+15),"")</f>
      </c>
      <c r="BJ989">
        <f>IF($CJ989&gt;=16,INDEX($AS:$AS,$CI989+16),"")</f>
      </c>
      <c r="BK989">
        <f>IF($CJ989&gt;=17,INDEX($AS:$AS,$CI989+17),"")</f>
      </c>
      <c r="BL989">
        <f>IF($CJ989&gt;=18,INDEX($AS:$AS,$CI989+18),"")</f>
      </c>
      <c r="BM989">
        <f>IF($CJ989&gt;=19,INDEX($AS:$AS,$CI989+19),"")</f>
      </c>
      <c r="BN989">
        <f>IF($CJ989&gt;=20,INDEX($AS:$AS,$CI989+20),"")</f>
      </c>
      <c r="BO989">
        <f>IF($CJ989&gt;=21,INDEX($AS:$AS,$CI989+21),"")</f>
      </c>
      <c r="BP989">
        <f>IF($CJ989&gt;=22,INDEX($AS:$AS,$CI989+22),"")</f>
      </c>
      <c r="BQ989">
        <f>IF($CJ989&gt;=23,INDEX($AS:$AS,$CI989+23),"")</f>
      </c>
      <c r="BR989">
        <f>IF($CJ989&gt;=24,INDEX($AS:$AS,$CI989+24),"")</f>
      </c>
      <c r="BS989">
        <f>IF($CJ989&gt;=25,INDEX($AS:$AS,$CI989+25),"")</f>
      </c>
      <c r="BT989">
        <f>IF($CJ989&gt;=26,INDEX($AS:$AS,$CI989+26),"")</f>
      </c>
      <c r="BU989">
        <f>IF($CJ989&gt;=27,INDEX($AS:$AS,$CI989+27),"")</f>
      </c>
      <c r="BV989">
        <f>IF($CJ989&gt;=28,INDEX($AS:$AS,$CI989+28),"")</f>
      </c>
      <c r="BW989">
        <f>IF($CJ989&gt;=29,INDEX($AS:$AS,$CI989+29),"")</f>
      </c>
      <c r="BX989">
        <f>IF($CJ989&gt;=30,INDEX($AS:$AS,$CI989+30),"")</f>
      </c>
      <c r="BY989">
        <f>IF($CJ989&gt;=31,INDEX($AS:$AS,$CI989+31),"")</f>
      </c>
      <c r="BZ989">
        <f>IF($CJ989&gt;=32,INDEX($AS:$AS,$CI989+32),"")</f>
      </c>
      <c r="CA989">
        <f>IF($CJ989&gt;=33,INDEX($AS:$AS,$CI989+33),"")</f>
      </c>
      <c r="CB989">
        <f>IF($CJ989&gt;=34,INDEX($AS:$AS,$CI989+34),"")</f>
      </c>
      <c r="CC989">
        <f>IF($CJ989&gt;=35,INDEX($AS:$AS,$CI989+35),"")</f>
      </c>
      <c r="CD989">
        <f>IF($CJ989&gt;=36,INDEX($AS:$AS,$CI989+36),"")</f>
      </c>
      <c r="CE989">
        <f>IF($CJ989&gt;=37,INDEX($AS:$AS,$CI989+37),"")</f>
      </c>
      <c r="CF989">
        <f>IF($CJ989&gt;=38,INDEX($AS:$AS,$CI989+38),"")</f>
      </c>
      <c r="CG989">
        <f>IF($CJ989&gt;=39,INDEX($AS:$AS,$CI989+39),"")</f>
      </c>
      <c r="CH989">
        <f>IF($CJ989&gt;=40,INDEX($AS:$AS,$CI989+40),"")</f>
      </c>
      <c r="CI989">
        <f>IFERROR(MATCH($AR989,$AS$2:$AS$133,0)+1,0)</f>
      </c>
      <c r="CJ989">
        <f>IFERROR(INDEX($AT$2:$AT$133,MATCH($AR989,$AS$2:$AS$133,0)),0)</f>
      </c>
      <c r="CK989">
        <f>IFERROR(LEFT($O989,FIND(" - ",$O989)-1),$O989)</f>
      </c>
      <c r="CL989" t="s">
        <v>113</v>
      </c>
      <c r="CN989">
        <f>IF($DI989&gt;=1,INDEX($CL:$CL,$DH989+1),"")</f>
      </c>
      <c r="CO989">
        <f>IF($DI989&gt;=2,INDEX($CL:$CL,$DH989+2),"")</f>
      </c>
      <c r="CP989">
        <f>IF($DI989&gt;=3,INDEX($CL:$CL,$DH989+3),"")</f>
      </c>
      <c r="CQ989">
        <f>IF($DI989&gt;=4,INDEX($CL:$CL,$DH989+4),"")</f>
      </c>
      <c r="CR989">
        <f>IF($DI989&gt;=5,INDEX($CL:$CL,$DH989+5),"")</f>
      </c>
      <c r="CS989">
        <f>IF($DI989&gt;=6,INDEX($CL:$CL,$DH989+6),"")</f>
      </c>
      <c r="CT989">
        <f>IF($DI989&gt;=7,INDEX($CL:$CL,$DH989+7),"")</f>
      </c>
      <c r="CU989">
        <f>IF($DI989&gt;=8,INDEX($CL:$CL,$DH989+8),"")</f>
      </c>
      <c r="CV989">
        <f>IF($DI989&gt;=9,INDEX($CL:$CL,$DH989+9),"")</f>
      </c>
      <c r="CW989">
        <f>IF($DI989&gt;=10,INDEX($CL:$CL,$DH989+10),"")</f>
      </c>
      <c r="CX989">
        <f>IF($DI989&gt;=11,INDEX($CL:$CL,$DH989+11),"")</f>
      </c>
      <c r="CY989">
        <f>IF($DI989&gt;=12,INDEX($CL:$CL,$DH989+12),"")</f>
      </c>
      <c r="CZ989">
        <f>IF($DI989&gt;=13,INDEX($CL:$CL,$DH989+13),"")</f>
      </c>
      <c r="DA989">
        <f>IF($DI989&gt;=14,INDEX($CL:$CL,$DH989+14),"")</f>
      </c>
      <c r="DB989">
        <f>IF($DI989&gt;=15,INDEX($CL:$CL,$DH989+15),"")</f>
      </c>
      <c r="DC989">
        <f>IF($DI989&gt;=16,INDEX($CL:$CL,$DH989+16),"")</f>
      </c>
      <c r="DD989">
        <f>IF($DI989&gt;=17,INDEX($CL:$CL,$DH989+17),"")</f>
      </c>
      <c r="DE989">
        <f>IF($DI989&gt;=18,INDEX($CL:$CL,$DH989+18),"")</f>
      </c>
      <c r="DF989">
        <f>IF($DI989&gt;=19,INDEX($CL:$CL,$DH989+19),"")</f>
      </c>
      <c r="DG989">
        <f>IF($DI989&gt;=20,INDEX($CL:$CL,$DH989+20),"")</f>
      </c>
      <c r="DH989">
        <f>IFERROR(MATCH($CK989,$CL$2:$CL$1558,0)+1,0)</f>
      </c>
      <c r="DI989">
        <f>IFERROR(INDEX($CM$2:$CM$1558,MATCH($CK989,$CL$2:$CL$1558,0)),0)</f>
      </c>
      <c r="DJ989">
        <f>IFERROR(INDEX($AQ:$AQ,MATCH($K989,$AP:$AP,0))&amp;"","")</f>
      </c>
      <c r="DN989">
        <f>IF($GQ989&gt;=1,INDEX($DK:$DK,$GP989+1),"")</f>
      </c>
      <c r="DO989">
        <f>IF($GQ989&gt;=2,INDEX($DK:$DK,$GP989+2),"")</f>
      </c>
      <c r="DP989">
        <f>IF($GQ989&gt;=3,INDEX($DK:$DK,$GP989+3),"")</f>
      </c>
      <c r="DQ989">
        <f>IF($GQ989&gt;=4,INDEX($DK:$DK,$GP989+4),"")</f>
      </c>
      <c r="DR989">
        <f>IF($GQ989&gt;=5,INDEX($DK:$DK,$GP989+5),"")</f>
      </c>
      <c r="DS989">
        <f>IF($GQ989&gt;=6,INDEX($DK:$DK,$GP989+6),"")</f>
      </c>
      <c r="DT989">
        <f>IF($GQ989&gt;=7,INDEX($DK:$DK,$GP989+7),"")</f>
      </c>
      <c r="DU989">
        <f>IF($GQ989&gt;=8,INDEX($DK:$DK,$GP989+8),"")</f>
      </c>
      <c r="DV989">
        <f>IF($GQ989&gt;=9,INDEX($DK:$DK,$GP989+9),"")</f>
      </c>
      <c r="DW989">
        <f>IF($GQ989&gt;=10,INDEX($DK:$DK,$GP989+10),"")</f>
      </c>
      <c r="DX989">
        <f>IF($GQ989&gt;=11,INDEX($DK:$DK,$GP989+11),"")</f>
      </c>
      <c r="DY989">
        <f>IF($GQ989&gt;=12,INDEX($DK:$DK,$GP989+12),"")</f>
      </c>
      <c r="DZ989">
        <f>IF($GQ989&gt;=13,INDEX($DK:$DK,$GP989+13),"")</f>
      </c>
      <c r="EA989">
        <f>IF($GQ989&gt;=14,INDEX($DK:$DK,$GP989+14),"")</f>
      </c>
      <c r="EB989">
        <f>IF($GQ989&gt;=15,INDEX($DK:$DK,$GP989+15),"")</f>
      </c>
      <c r="EC989">
        <f>IF($GQ989&gt;=16,INDEX($DK:$DK,$GP989+16),"")</f>
      </c>
      <c r="ED989">
        <f>IF($GQ989&gt;=17,INDEX($DK:$DK,$GP989+17),"")</f>
      </c>
      <c r="EE989">
        <f>IF($GQ989&gt;=18,INDEX($DK:$DK,$GP989+18),"")</f>
      </c>
      <c r="EF989">
        <f>IF($GQ989&gt;=19,INDEX($DK:$DK,$GP989+19),"")</f>
      </c>
      <c r="EG989">
        <f>IF($GQ989&gt;=20,INDEX($DK:$DK,$GP989+20),"")</f>
      </c>
      <c r="EH989">
        <f>IF($GQ989&gt;=21,INDEX($DK:$DK,$GP989+21),"")</f>
      </c>
      <c r="EI989">
        <f>IF($GQ989&gt;=22,INDEX($DK:$DK,$GP989+22),"")</f>
      </c>
      <c r="EJ989">
        <f>IF($GQ989&gt;=23,INDEX($DK:$DK,$GP989+23),"")</f>
      </c>
      <c r="EK989">
        <f>IF($GQ989&gt;=24,INDEX($DK:$DK,$GP989+24),"")</f>
      </c>
      <c r="EL989">
        <f>IF($GQ989&gt;=25,INDEX($DK:$DK,$GP989+25),"")</f>
      </c>
      <c r="EM989">
        <f>IF($GQ989&gt;=26,INDEX($DK:$DK,$GP989+26),"")</f>
      </c>
      <c r="EN989">
        <f>IF($GQ989&gt;=27,INDEX($DK:$DK,$GP989+27),"")</f>
      </c>
      <c r="EO989">
        <f>IF($GQ989&gt;=28,INDEX($DK:$DK,$GP989+28),"")</f>
      </c>
      <c r="EP989">
        <f>IF($GQ989&gt;=29,INDEX($DK:$DK,$GP989+29),"")</f>
      </c>
      <c r="EQ989">
        <f>IF($GQ989&gt;=30,INDEX($DK:$DK,$GP989+30),"")</f>
      </c>
      <c r="ER989">
        <f>IF($GQ989&gt;=31,INDEX($DK:$DK,$GP989+31),"")</f>
      </c>
      <c r="ES989">
        <f>IF($GQ989&gt;=32,INDEX($DK:$DK,$GP989+32),"")</f>
      </c>
      <c r="ET989">
        <f>IF($GQ989&gt;=33,INDEX($DK:$DK,$GP989+33),"")</f>
      </c>
      <c r="EU989">
        <f>IF($GQ989&gt;=34,INDEX($DK:$DK,$GP989+34),"")</f>
      </c>
      <c r="EV989">
        <f>IF($GQ989&gt;=35,INDEX($DK:$DK,$GP989+35),"")</f>
      </c>
      <c r="EW989">
        <f>IF($GQ989&gt;=36,INDEX($DK:$DK,$GP989+36),"")</f>
      </c>
      <c r="EX989">
        <f>IF($GQ989&gt;=37,INDEX($DK:$DK,$GP989+37),"")</f>
      </c>
      <c r="EY989">
        <f>IF($GQ989&gt;=38,INDEX($DK:$DK,$GP989+38),"")</f>
      </c>
      <c r="EZ989">
        <f>IF($GQ989&gt;=39,INDEX($DK:$DK,$GP989+39),"")</f>
      </c>
      <c r="FA989">
        <f>IF($GQ989&gt;=40,INDEX($DK:$DK,$GP989+40),"")</f>
      </c>
      <c r="FB989">
        <f>IF($GQ989&gt;=1,INDEX($DL:$DL,$GP989+1),"")</f>
      </c>
      <c r="FC989">
        <f>IF($GQ989&gt;=2,INDEX($DL:$DL,$GP989+2),"")</f>
      </c>
      <c r="FD989">
        <f>IF($GQ989&gt;=3,INDEX($DL:$DL,$GP989+3),"")</f>
      </c>
      <c r="FE989">
        <f>IF($GQ989&gt;=4,INDEX($DL:$DL,$GP989+4),"")</f>
      </c>
      <c r="FF989">
        <f>IF($GQ989&gt;=5,INDEX($DL:$DL,$GP989+5),"")</f>
      </c>
      <c r="FG989">
        <f>IF($GQ989&gt;=6,INDEX($DL:$DL,$GP989+6),"")</f>
      </c>
      <c r="FH989">
        <f>IF($GQ989&gt;=7,INDEX($DL:$DL,$GP989+7),"")</f>
      </c>
      <c r="FI989">
        <f>IF($GQ989&gt;=8,INDEX($DL:$DL,$GP989+8),"")</f>
      </c>
      <c r="FJ989">
        <f>IF($GQ989&gt;=9,INDEX($DL:$DL,$GP989+9),"")</f>
      </c>
      <c r="FK989">
        <f>IF($GQ989&gt;=10,INDEX($DL:$DL,$GP989+10),"")</f>
      </c>
      <c r="FL989">
        <f>IF($GQ989&gt;=11,INDEX($DL:$DL,$GP989+11),"")</f>
      </c>
      <c r="FM989">
        <f>IF($GQ989&gt;=12,INDEX($DL:$DL,$GP989+12),"")</f>
      </c>
      <c r="FN989">
        <f>IF($GQ989&gt;=13,INDEX($DL:$DL,$GP989+13),"")</f>
      </c>
      <c r="FO989">
        <f>IF($GQ989&gt;=14,INDEX($DL:$DL,$GP989+14),"")</f>
      </c>
      <c r="FP989">
        <f>IF($GQ989&gt;=15,INDEX($DL:$DL,$GP989+15),"")</f>
      </c>
      <c r="FQ989">
        <f>IF($GQ989&gt;=16,INDEX($DL:$DL,$GP989+16),"")</f>
      </c>
      <c r="FR989">
        <f>IF($GQ989&gt;=17,INDEX($DL:$DL,$GP989+17),"")</f>
      </c>
      <c r="FS989">
        <f>IF($GQ989&gt;=18,INDEX($DL:$DL,$GP989+18),"")</f>
      </c>
      <c r="FT989">
        <f>IF($GQ989&gt;=19,INDEX($DL:$DL,$GP989+19),"")</f>
      </c>
      <c r="FU989">
        <f>IF($GQ989&gt;=20,INDEX($DL:$DL,$GP989+20),"")</f>
      </c>
      <c r="FV989">
        <f>IF($GQ989&gt;=21,INDEX($DL:$DL,$GP989+21),"")</f>
      </c>
      <c r="FW989">
        <f>IF($GQ989&gt;=22,INDEX($DL:$DL,$GP989+22),"")</f>
      </c>
      <c r="FX989">
        <f>IF($GQ989&gt;=23,INDEX($DL:$DL,$GP989+23),"")</f>
      </c>
      <c r="FY989">
        <f>IF($GQ989&gt;=24,INDEX($DL:$DL,$GP989+24),"")</f>
      </c>
      <c r="FZ989">
        <f>IF($GQ989&gt;=25,INDEX($DL:$DL,$GP989+25),"")</f>
      </c>
      <c r="GA989">
        <f>IF($GQ989&gt;=26,INDEX($DL:$DL,$GP989+26),"")</f>
      </c>
      <c r="GB989">
        <f>IF($GQ989&gt;=27,INDEX($DL:$DL,$GP989+27),"")</f>
      </c>
      <c r="GC989">
        <f>IF($GQ989&gt;=28,INDEX($DL:$DL,$GP989+28),"")</f>
      </c>
      <c r="GD989">
        <f>IF($GQ989&gt;=29,INDEX($DL:$DL,$GP989+29),"")</f>
      </c>
      <c r="GE989">
        <f>IF($GQ989&gt;=30,INDEX($DL:$DL,$GP989+30),"")</f>
      </c>
      <c r="GF989">
        <f>IF($GQ989&gt;=31,INDEX($DL:$DL,$GP989+31),"")</f>
      </c>
      <c r="GG989">
        <f>IF($GQ989&gt;=32,INDEX($DL:$DL,$GP989+32),"")</f>
      </c>
      <c r="GH989">
        <f>IF($GQ989&gt;=33,INDEX($DL:$DL,$GP989+33),"")</f>
      </c>
      <c r="GI989">
        <f>IF($GQ989&gt;=34,INDEX($DL:$DL,$GP989+34),"")</f>
      </c>
      <c r="GJ989">
        <f>IF($GQ989&gt;=35,INDEX($DL:$DL,$GP989+35),"")</f>
      </c>
      <c r="GK989">
        <f>IF($GQ989&gt;=36,INDEX($DL:$DL,$GP989+36),"")</f>
      </c>
      <c r="GL989">
        <f>IF($GQ989&gt;=37,INDEX($DL:$DL,$GP989+37),"")</f>
      </c>
      <c r="GM989">
        <f>IF($GQ989&gt;=38,INDEX($DL:$DL,$GP989+38),"")</f>
      </c>
      <c r="GN989">
        <f>IF($GQ989&gt;=39,INDEX($DL:$DL,$GP989+39),"")</f>
      </c>
      <c r="GO989">
        <f>IF($GQ989&gt;=40,INDEX($DL:$DL,$GP989+40),"")</f>
      </c>
      <c r="GP989">
        <f>IFERROR(MATCH($DJ989,$DK$2:$DK$148,0)+1,0)</f>
      </c>
      <c r="GQ989">
        <f>IFERROR(INDEX($DM$2:$DM$148,MATCH($DJ989,$DK$2:$DK$148,0)),0)</f>
      </c>
      <c r="GR989">
        <f>IFERROR(MATCH($L989,$DN$989:$FA$989,0),0)</f>
      </c>
      <c r="GS989">
        <f>IF($GR989&gt;0,INDEX($FB$989:$GO$989,$GR989),"")</f>
      </c>
      <c r="GV989">
        <f>IF($JE989&gt;=1,INDEX($GT:$GT,$JD989+1),"")</f>
      </c>
      <c r="GW989">
        <f>IF($JE989&gt;=2,INDEX($GT:$GT,$JD989+2),"")</f>
      </c>
      <c r="GX989">
        <f>IF($JE989&gt;=3,INDEX($GT:$GT,$JD989+3),"")</f>
      </c>
      <c r="GY989">
        <f>IF($JE989&gt;=4,INDEX($GT:$GT,$JD989+4),"")</f>
      </c>
      <c r="GZ989">
        <f>IF($JE989&gt;=5,INDEX($GT:$GT,$JD989+5),"")</f>
      </c>
      <c r="HA989">
        <f>IF($JE989&gt;=6,INDEX($GT:$GT,$JD989+6),"")</f>
      </c>
      <c r="HB989">
        <f>IF($JE989&gt;=7,INDEX($GT:$GT,$JD989+7),"")</f>
      </c>
      <c r="HC989">
        <f>IF($JE989&gt;=8,INDEX($GT:$GT,$JD989+8),"")</f>
      </c>
      <c r="HD989">
        <f>IF($JE989&gt;=9,INDEX($GT:$GT,$JD989+9),"")</f>
      </c>
      <c r="HE989">
        <f>IF($JE989&gt;=10,INDEX($GT:$GT,$JD989+10),"")</f>
      </c>
      <c r="HF989">
        <f>IF($JE989&gt;=11,INDEX($GT:$GT,$JD989+11),"")</f>
      </c>
      <c r="HG989">
        <f>IF($JE989&gt;=12,INDEX($GT:$GT,$JD989+12),"")</f>
      </c>
      <c r="HH989">
        <f>IF($JE989&gt;=13,INDEX($GT:$GT,$JD989+13),"")</f>
      </c>
      <c r="HI989">
        <f>IF($JE989&gt;=14,INDEX($GT:$GT,$JD989+14),"")</f>
      </c>
      <c r="HJ989">
        <f>IF($JE989&gt;=15,INDEX($GT:$GT,$JD989+15),"")</f>
      </c>
      <c r="HK989">
        <f>IF($JE989&gt;=16,INDEX($GT:$GT,$JD989+16),"")</f>
      </c>
      <c r="HL989">
        <f>IF($JE989&gt;=17,INDEX($GT:$GT,$JD989+17),"")</f>
      </c>
      <c r="HM989">
        <f>IF($JE989&gt;=18,INDEX($GT:$GT,$JD989+18),"")</f>
      </c>
      <c r="HN989">
        <f>IF($JE989&gt;=19,INDEX($GT:$GT,$JD989+19),"")</f>
      </c>
      <c r="HO989">
        <f>IF($JE989&gt;=20,INDEX($GT:$GT,$JD989+20),"")</f>
      </c>
      <c r="HP989">
        <f>IF($JE989&gt;=21,INDEX($GT:$GT,$JD989+21),"")</f>
      </c>
      <c r="HQ989">
        <f>IF($JE989&gt;=22,INDEX($GT:$GT,$JD989+22),"")</f>
      </c>
      <c r="HR989">
        <f>IF($JE989&gt;=23,INDEX($GT:$GT,$JD989+23),"")</f>
      </c>
      <c r="HS989">
        <f>IF($JE989&gt;=24,INDEX($GT:$GT,$JD989+24),"")</f>
      </c>
      <c r="HT989">
        <f>IF($JE989&gt;=25,INDEX($GT:$GT,$JD989+25),"")</f>
      </c>
      <c r="HU989">
        <f>IF($JE989&gt;=26,INDEX($GT:$GT,$JD989+26),"")</f>
      </c>
      <c r="HV989">
        <f>IF($JE989&gt;=27,INDEX($GT:$GT,$JD989+27),"")</f>
      </c>
      <c r="HW989">
        <f>IF($JE989&gt;=28,INDEX($GT:$GT,$JD989+28),"")</f>
      </c>
      <c r="HX989">
        <f>IF($JE989&gt;=29,INDEX($GT:$GT,$JD989+29),"")</f>
      </c>
      <c r="HY989">
        <f>IF($JE989&gt;=30,INDEX($GT:$GT,$JD989+30),"")</f>
      </c>
      <c r="HZ989">
        <f>IF($JE989&gt;=31,INDEX($GT:$GT,$JD989+31),"")</f>
      </c>
      <c r="IA989">
        <f>IF($JE989&gt;=32,INDEX($GT:$GT,$JD989+32),"")</f>
      </c>
      <c r="IB989">
        <f>IF($JE989&gt;=33,INDEX($GT:$GT,$JD989+33),"")</f>
      </c>
      <c r="IC989">
        <f>IF($JE989&gt;=34,INDEX($GT:$GT,$JD989+34),"")</f>
      </c>
      <c r="ID989">
        <f>IF($JE989&gt;=35,INDEX($GT:$GT,$JD989+35),"")</f>
      </c>
      <c r="IE989">
        <f>IF($JE989&gt;=36,INDEX($GT:$GT,$JD989+36),"")</f>
      </c>
      <c r="IF989">
        <f>IF($JE989&gt;=37,INDEX($GT:$GT,$JD989+37),"")</f>
      </c>
      <c r="IG989">
        <f>IF($JE989&gt;=38,INDEX($GT:$GT,$JD989+38),"")</f>
      </c>
      <c r="IH989">
        <f>IF($JE989&gt;=39,INDEX($GT:$GT,$JD989+39),"")</f>
      </c>
      <c r="II989">
        <f>IF($JE989&gt;=40,INDEX($GT:$GT,$JD989+40),"")</f>
      </c>
      <c r="IJ989">
        <f>IF($JE989&gt;=41,INDEX($GT:$GT,$JD989+41),"")</f>
      </c>
      <c r="IK989">
        <f>IF($JE989&gt;=42,INDEX($GT:$GT,$JD989+42),"")</f>
      </c>
      <c r="IL989">
        <f>IF($JE989&gt;=43,INDEX($GT:$GT,$JD989+43),"")</f>
      </c>
      <c r="IM989">
        <f>IF($JE989&gt;=44,INDEX($GT:$GT,$JD989+44),"")</f>
      </c>
      <c r="IN989">
        <f>IF($JE989&gt;=45,INDEX($GT:$GT,$JD989+45),"")</f>
      </c>
      <c r="IO989">
        <f>IF($JE989&gt;=46,INDEX($GT:$GT,$JD989+46),"")</f>
      </c>
      <c r="IP989">
        <f>IF($JE989&gt;=47,INDEX($GT:$GT,$JD989+47),"")</f>
      </c>
      <c r="IQ989">
        <f>IF($JE989&gt;=48,INDEX($GT:$GT,$JD989+48),"")</f>
      </c>
      <c r="IR989">
        <f>IF($JE989&gt;=49,INDEX($GT:$GT,$JD989+49),"")</f>
      </c>
      <c r="IS989">
        <f>IF($JE989&gt;=50,INDEX($GT:$GT,$JD989+50),"")</f>
      </c>
      <c r="IT989">
        <f>IF($JE989&gt;=51,INDEX($GT:$GT,$JD989+51),"")</f>
      </c>
      <c r="IU989">
        <f>IF($JE989&gt;=52,INDEX($GT:$GT,$JD989+52),"")</f>
      </c>
      <c r="IV989">
        <f>IF($JE989&gt;=53,INDEX($GT:$GT,$JD989+53),"")</f>
      </c>
      <c r="IW989">
        <f>IF($JE989&gt;=54,INDEX($GT:$GT,$JD989+54),"")</f>
      </c>
      <c r="IX989">
        <f>IF($JE989&gt;=55,INDEX($GT:$GT,$JD989+55),"")</f>
      </c>
      <c r="IY989">
        <f>IF($JE989&gt;=56,INDEX($GT:$GT,$JD989+56),"")</f>
      </c>
      <c r="IZ989">
        <f>IF($JE989&gt;=57,INDEX($GT:$GT,$JD989+57),"")</f>
      </c>
      <c r="JA989">
        <f>IF($JE989&gt;=58,INDEX($GT:$GT,$JD989+58),"")</f>
      </c>
      <c r="JB989">
        <f>IF($JE989&gt;=59,INDEX($GT:$GT,$JD989+59),"")</f>
      </c>
      <c r="JC989">
        <f>IF($JE989&gt;=60,INDEX($GT:$GT,$JD989+60),"")</f>
      </c>
      <c r="JD989">
        <f>IFERROR(MATCH($GS989,$GT$2:$GT$322,0)+1,0)</f>
      </c>
      <c r="JE989">
        <f>IFERROR(INDEX($GU$2:$GU$322,MATCH($GS989,$GT$2:$GT$322,0)),0)</f>
      </c>
      <c r="JF989" t="s">
        <v>28</v>
      </c>
      <c r="JG989" t="s">
        <v>28</v>
      </c>
    </row>
    <row r="990" spans="1:267" x14ac:dyDescent="0.25">
      <c r="J990" s="1"/>
      <c r="K990" s="1"/>
      <c r="L990" s="1"/>
      <c r="M990" s="1"/>
      <c r="N990" s="1">
        <f>IFERROR(IF(FIND(" - ",$J990)&gt;0,MID($J990,FIND(" - ",$J990)+3,LEN($J990)),""),"")</f>
      </c>
      <c r="P990" s="1"/>
      <c r="S990" t="s">
        <v>28</v>
      </c>
      <c r="U990">
        <f>IF(OR($S990="",$T990=""),"",IFERROR($S990/$T990,0))</f>
      </c>
      <c r="V990">
        <f>IF($S990="","",
IF($K990="","",
IF(ISNUMBER(SEARCH("exempt",LOWER($K990))),0,
$S990*(VALUE(SUBSTITUTE($K990,"%",""))/100))))</f>
      </c>
      <c r="AB990">
        <f>IF($S990="","",
SUM($S990,$V990,$Z990,$W990,$Y990)-
IF($AA990="",0,VALUE($AA990)))</f>
      </c>
      <c r="AJ990" t="s">
        <v>1874</v>
      </c>
      <c r="AR990">
        <f>IFERROR(LEFT($J990,FIND(" - ",$J990)-1),$J990)</f>
      </c>
      <c r="AU990">
        <f>IF($CJ990&gt;=1,INDEX($AS:$AS,$CI990+1),"")</f>
      </c>
      <c r="AV990">
        <f>IF($CJ990&gt;=2,INDEX($AS:$AS,$CI990+2),"")</f>
      </c>
      <c r="AW990">
        <f>IF($CJ990&gt;=3,INDEX($AS:$AS,$CI990+3),"")</f>
      </c>
      <c r="AX990">
        <f>IF($CJ990&gt;=4,INDEX($AS:$AS,$CI990+4),"")</f>
      </c>
      <c r="AY990">
        <f>IF($CJ990&gt;=5,INDEX($AS:$AS,$CI990+5),"")</f>
      </c>
      <c r="AZ990">
        <f>IF($CJ990&gt;=6,INDEX($AS:$AS,$CI990+6),"")</f>
      </c>
      <c r="BA990">
        <f>IF($CJ990&gt;=7,INDEX($AS:$AS,$CI990+7),"")</f>
      </c>
      <c r="BB990">
        <f>IF($CJ990&gt;=8,INDEX($AS:$AS,$CI990+8),"")</f>
      </c>
      <c r="BC990">
        <f>IF($CJ990&gt;=9,INDEX($AS:$AS,$CI990+9),"")</f>
      </c>
      <c r="BD990">
        <f>IF($CJ990&gt;=10,INDEX($AS:$AS,$CI990+10),"")</f>
      </c>
      <c r="BE990">
        <f>IF($CJ990&gt;=11,INDEX($AS:$AS,$CI990+11),"")</f>
      </c>
      <c r="BF990">
        <f>IF($CJ990&gt;=12,INDEX($AS:$AS,$CI990+12),"")</f>
      </c>
      <c r="BG990">
        <f>IF($CJ990&gt;=13,INDEX($AS:$AS,$CI990+13),"")</f>
      </c>
      <c r="BH990">
        <f>IF($CJ990&gt;=14,INDEX($AS:$AS,$CI990+14),"")</f>
      </c>
      <c r="BI990">
        <f>IF($CJ990&gt;=15,INDEX($AS:$AS,$CI990+15),"")</f>
      </c>
      <c r="BJ990">
        <f>IF($CJ990&gt;=16,INDEX($AS:$AS,$CI990+16),"")</f>
      </c>
      <c r="BK990">
        <f>IF($CJ990&gt;=17,INDEX($AS:$AS,$CI990+17),"")</f>
      </c>
      <c r="BL990">
        <f>IF($CJ990&gt;=18,INDEX($AS:$AS,$CI990+18),"")</f>
      </c>
      <c r="BM990">
        <f>IF($CJ990&gt;=19,INDEX($AS:$AS,$CI990+19),"")</f>
      </c>
      <c r="BN990">
        <f>IF($CJ990&gt;=20,INDEX($AS:$AS,$CI990+20),"")</f>
      </c>
      <c r="BO990">
        <f>IF($CJ990&gt;=21,INDEX($AS:$AS,$CI990+21),"")</f>
      </c>
      <c r="BP990">
        <f>IF($CJ990&gt;=22,INDEX($AS:$AS,$CI990+22),"")</f>
      </c>
      <c r="BQ990">
        <f>IF($CJ990&gt;=23,INDEX($AS:$AS,$CI990+23),"")</f>
      </c>
      <c r="BR990">
        <f>IF($CJ990&gt;=24,INDEX($AS:$AS,$CI990+24),"")</f>
      </c>
      <c r="BS990">
        <f>IF($CJ990&gt;=25,INDEX($AS:$AS,$CI990+25),"")</f>
      </c>
      <c r="BT990">
        <f>IF($CJ990&gt;=26,INDEX($AS:$AS,$CI990+26),"")</f>
      </c>
      <c r="BU990">
        <f>IF($CJ990&gt;=27,INDEX($AS:$AS,$CI990+27),"")</f>
      </c>
      <c r="BV990">
        <f>IF($CJ990&gt;=28,INDEX($AS:$AS,$CI990+28),"")</f>
      </c>
      <c r="BW990">
        <f>IF($CJ990&gt;=29,INDEX($AS:$AS,$CI990+29),"")</f>
      </c>
      <c r="BX990">
        <f>IF($CJ990&gt;=30,INDEX($AS:$AS,$CI990+30),"")</f>
      </c>
      <c r="BY990">
        <f>IF($CJ990&gt;=31,INDEX($AS:$AS,$CI990+31),"")</f>
      </c>
      <c r="BZ990">
        <f>IF($CJ990&gt;=32,INDEX($AS:$AS,$CI990+32),"")</f>
      </c>
      <c r="CA990">
        <f>IF($CJ990&gt;=33,INDEX($AS:$AS,$CI990+33),"")</f>
      </c>
      <c r="CB990">
        <f>IF($CJ990&gt;=34,INDEX($AS:$AS,$CI990+34),"")</f>
      </c>
      <c r="CC990">
        <f>IF($CJ990&gt;=35,INDEX($AS:$AS,$CI990+35),"")</f>
      </c>
      <c r="CD990">
        <f>IF($CJ990&gt;=36,INDEX($AS:$AS,$CI990+36),"")</f>
      </c>
      <c r="CE990">
        <f>IF($CJ990&gt;=37,INDEX($AS:$AS,$CI990+37),"")</f>
      </c>
      <c r="CF990">
        <f>IF($CJ990&gt;=38,INDEX($AS:$AS,$CI990+38),"")</f>
      </c>
      <c r="CG990">
        <f>IF($CJ990&gt;=39,INDEX($AS:$AS,$CI990+39),"")</f>
      </c>
      <c r="CH990">
        <f>IF($CJ990&gt;=40,INDEX($AS:$AS,$CI990+40),"")</f>
      </c>
      <c r="CI990">
        <f>IFERROR(MATCH($AR990,$AS$2:$AS$133,0)+1,0)</f>
      </c>
      <c r="CJ990">
        <f>IFERROR(INDEX($AT$2:$AT$133,MATCH($AR990,$AS$2:$AS$133,0)),0)</f>
      </c>
      <c r="CK990">
        <f>IFERROR(LEFT($O990,FIND(" - ",$O990)-1),$O990)</f>
      </c>
      <c r="CL990" t="s">
        <v>1875</v>
      </c>
      <c r="CM990">
        <v>1</v>
      </c>
      <c r="CN990">
        <f>IF($DI990&gt;=1,INDEX($CL:$CL,$DH990+1),"")</f>
      </c>
      <c r="CO990">
        <f>IF($DI990&gt;=2,INDEX($CL:$CL,$DH990+2),"")</f>
      </c>
      <c r="CP990">
        <f>IF($DI990&gt;=3,INDEX($CL:$CL,$DH990+3),"")</f>
      </c>
      <c r="CQ990">
        <f>IF($DI990&gt;=4,INDEX($CL:$CL,$DH990+4),"")</f>
      </c>
      <c r="CR990">
        <f>IF($DI990&gt;=5,INDEX($CL:$CL,$DH990+5),"")</f>
      </c>
      <c r="CS990">
        <f>IF($DI990&gt;=6,INDEX($CL:$CL,$DH990+6),"")</f>
      </c>
      <c r="CT990">
        <f>IF($DI990&gt;=7,INDEX($CL:$CL,$DH990+7),"")</f>
      </c>
      <c r="CU990">
        <f>IF($DI990&gt;=8,INDEX($CL:$CL,$DH990+8),"")</f>
      </c>
      <c r="CV990">
        <f>IF($DI990&gt;=9,INDEX($CL:$CL,$DH990+9),"")</f>
      </c>
      <c r="CW990">
        <f>IF($DI990&gt;=10,INDEX($CL:$CL,$DH990+10),"")</f>
      </c>
      <c r="CX990">
        <f>IF($DI990&gt;=11,INDEX($CL:$CL,$DH990+11),"")</f>
      </c>
      <c r="CY990">
        <f>IF($DI990&gt;=12,INDEX($CL:$CL,$DH990+12),"")</f>
      </c>
      <c r="CZ990">
        <f>IF($DI990&gt;=13,INDEX($CL:$CL,$DH990+13),"")</f>
      </c>
      <c r="DA990">
        <f>IF($DI990&gt;=14,INDEX($CL:$CL,$DH990+14),"")</f>
      </c>
      <c r="DB990">
        <f>IF($DI990&gt;=15,INDEX($CL:$CL,$DH990+15),"")</f>
      </c>
      <c r="DC990">
        <f>IF($DI990&gt;=16,INDEX($CL:$CL,$DH990+16),"")</f>
      </c>
      <c r="DD990">
        <f>IF($DI990&gt;=17,INDEX($CL:$CL,$DH990+17),"")</f>
      </c>
      <c r="DE990">
        <f>IF($DI990&gt;=18,INDEX($CL:$CL,$DH990+18),"")</f>
      </c>
      <c r="DF990">
        <f>IF($DI990&gt;=19,INDEX($CL:$CL,$DH990+19),"")</f>
      </c>
      <c r="DG990">
        <f>IF($DI990&gt;=20,INDEX($CL:$CL,$DH990+20),"")</f>
      </c>
      <c r="DH990">
        <f>IFERROR(MATCH($CK990,$CL$2:$CL$1558,0)+1,0)</f>
      </c>
      <c r="DI990">
        <f>IFERROR(INDEX($CM$2:$CM$1558,MATCH($CK990,$CL$2:$CL$1558,0)),0)</f>
      </c>
      <c r="DJ990">
        <f>IFERROR(INDEX($AQ:$AQ,MATCH($K990,$AP:$AP,0))&amp;"","")</f>
      </c>
      <c r="DN990">
        <f>IF($GQ990&gt;=1,INDEX($DK:$DK,$GP990+1),"")</f>
      </c>
      <c r="DO990">
        <f>IF($GQ990&gt;=2,INDEX($DK:$DK,$GP990+2),"")</f>
      </c>
      <c r="DP990">
        <f>IF($GQ990&gt;=3,INDEX($DK:$DK,$GP990+3),"")</f>
      </c>
      <c r="DQ990">
        <f>IF($GQ990&gt;=4,INDEX($DK:$DK,$GP990+4),"")</f>
      </c>
      <c r="DR990">
        <f>IF($GQ990&gt;=5,INDEX($DK:$DK,$GP990+5),"")</f>
      </c>
      <c r="DS990">
        <f>IF($GQ990&gt;=6,INDEX($DK:$DK,$GP990+6),"")</f>
      </c>
      <c r="DT990">
        <f>IF($GQ990&gt;=7,INDEX($DK:$DK,$GP990+7),"")</f>
      </c>
      <c r="DU990">
        <f>IF($GQ990&gt;=8,INDEX($DK:$DK,$GP990+8),"")</f>
      </c>
      <c r="DV990">
        <f>IF($GQ990&gt;=9,INDEX($DK:$DK,$GP990+9),"")</f>
      </c>
      <c r="DW990">
        <f>IF($GQ990&gt;=10,INDEX($DK:$DK,$GP990+10),"")</f>
      </c>
      <c r="DX990">
        <f>IF($GQ990&gt;=11,INDEX($DK:$DK,$GP990+11),"")</f>
      </c>
      <c r="DY990">
        <f>IF($GQ990&gt;=12,INDEX($DK:$DK,$GP990+12),"")</f>
      </c>
      <c r="DZ990">
        <f>IF($GQ990&gt;=13,INDEX($DK:$DK,$GP990+13),"")</f>
      </c>
      <c r="EA990">
        <f>IF($GQ990&gt;=14,INDEX($DK:$DK,$GP990+14),"")</f>
      </c>
      <c r="EB990">
        <f>IF($GQ990&gt;=15,INDEX($DK:$DK,$GP990+15),"")</f>
      </c>
      <c r="EC990">
        <f>IF($GQ990&gt;=16,INDEX($DK:$DK,$GP990+16),"")</f>
      </c>
      <c r="ED990">
        <f>IF($GQ990&gt;=17,INDEX($DK:$DK,$GP990+17),"")</f>
      </c>
      <c r="EE990">
        <f>IF($GQ990&gt;=18,INDEX($DK:$DK,$GP990+18),"")</f>
      </c>
      <c r="EF990">
        <f>IF($GQ990&gt;=19,INDEX($DK:$DK,$GP990+19),"")</f>
      </c>
      <c r="EG990">
        <f>IF($GQ990&gt;=20,INDEX($DK:$DK,$GP990+20),"")</f>
      </c>
      <c r="EH990">
        <f>IF($GQ990&gt;=21,INDEX($DK:$DK,$GP990+21),"")</f>
      </c>
      <c r="EI990">
        <f>IF($GQ990&gt;=22,INDEX($DK:$DK,$GP990+22),"")</f>
      </c>
      <c r="EJ990">
        <f>IF($GQ990&gt;=23,INDEX($DK:$DK,$GP990+23),"")</f>
      </c>
      <c r="EK990">
        <f>IF($GQ990&gt;=24,INDEX($DK:$DK,$GP990+24),"")</f>
      </c>
      <c r="EL990">
        <f>IF($GQ990&gt;=25,INDEX($DK:$DK,$GP990+25),"")</f>
      </c>
      <c r="EM990">
        <f>IF($GQ990&gt;=26,INDEX($DK:$DK,$GP990+26),"")</f>
      </c>
      <c r="EN990">
        <f>IF($GQ990&gt;=27,INDEX($DK:$DK,$GP990+27),"")</f>
      </c>
      <c r="EO990">
        <f>IF($GQ990&gt;=28,INDEX($DK:$DK,$GP990+28),"")</f>
      </c>
      <c r="EP990">
        <f>IF($GQ990&gt;=29,INDEX($DK:$DK,$GP990+29),"")</f>
      </c>
      <c r="EQ990">
        <f>IF($GQ990&gt;=30,INDEX($DK:$DK,$GP990+30),"")</f>
      </c>
      <c r="ER990">
        <f>IF($GQ990&gt;=31,INDEX($DK:$DK,$GP990+31),"")</f>
      </c>
      <c r="ES990">
        <f>IF($GQ990&gt;=32,INDEX($DK:$DK,$GP990+32),"")</f>
      </c>
      <c r="ET990">
        <f>IF($GQ990&gt;=33,INDEX($DK:$DK,$GP990+33),"")</f>
      </c>
      <c r="EU990">
        <f>IF($GQ990&gt;=34,INDEX($DK:$DK,$GP990+34),"")</f>
      </c>
      <c r="EV990">
        <f>IF($GQ990&gt;=35,INDEX($DK:$DK,$GP990+35),"")</f>
      </c>
      <c r="EW990">
        <f>IF($GQ990&gt;=36,INDEX($DK:$DK,$GP990+36),"")</f>
      </c>
      <c r="EX990">
        <f>IF($GQ990&gt;=37,INDEX($DK:$DK,$GP990+37),"")</f>
      </c>
      <c r="EY990">
        <f>IF($GQ990&gt;=38,INDEX($DK:$DK,$GP990+38),"")</f>
      </c>
      <c r="EZ990">
        <f>IF($GQ990&gt;=39,INDEX($DK:$DK,$GP990+39),"")</f>
      </c>
      <c r="FA990">
        <f>IF($GQ990&gt;=40,INDEX($DK:$DK,$GP990+40),"")</f>
      </c>
      <c r="FB990">
        <f>IF($GQ990&gt;=1,INDEX($DL:$DL,$GP990+1),"")</f>
      </c>
      <c r="FC990">
        <f>IF($GQ990&gt;=2,INDEX($DL:$DL,$GP990+2),"")</f>
      </c>
      <c r="FD990">
        <f>IF($GQ990&gt;=3,INDEX($DL:$DL,$GP990+3),"")</f>
      </c>
      <c r="FE990">
        <f>IF($GQ990&gt;=4,INDEX($DL:$DL,$GP990+4),"")</f>
      </c>
      <c r="FF990">
        <f>IF($GQ990&gt;=5,INDEX($DL:$DL,$GP990+5),"")</f>
      </c>
      <c r="FG990">
        <f>IF($GQ990&gt;=6,INDEX($DL:$DL,$GP990+6),"")</f>
      </c>
      <c r="FH990">
        <f>IF($GQ990&gt;=7,INDEX($DL:$DL,$GP990+7),"")</f>
      </c>
      <c r="FI990">
        <f>IF($GQ990&gt;=8,INDEX($DL:$DL,$GP990+8),"")</f>
      </c>
      <c r="FJ990">
        <f>IF($GQ990&gt;=9,INDEX($DL:$DL,$GP990+9),"")</f>
      </c>
      <c r="FK990">
        <f>IF($GQ990&gt;=10,INDEX($DL:$DL,$GP990+10),"")</f>
      </c>
      <c r="FL990">
        <f>IF($GQ990&gt;=11,INDEX($DL:$DL,$GP990+11),"")</f>
      </c>
      <c r="FM990">
        <f>IF($GQ990&gt;=12,INDEX($DL:$DL,$GP990+12),"")</f>
      </c>
      <c r="FN990">
        <f>IF($GQ990&gt;=13,INDEX($DL:$DL,$GP990+13),"")</f>
      </c>
      <c r="FO990">
        <f>IF($GQ990&gt;=14,INDEX($DL:$DL,$GP990+14),"")</f>
      </c>
      <c r="FP990">
        <f>IF($GQ990&gt;=15,INDEX($DL:$DL,$GP990+15),"")</f>
      </c>
      <c r="FQ990">
        <f>IF($GQ990&gt;=16,INDEX($DL:$DL,$GP990+16),"")</f>
      </c>
      <c r="FR990">
        <f>IF($GQ990&gt;=17,INDEX($DL:$DL,$GP990+17),"")</f>
      </c>
      <c r="FS990">
        <f>IF($GQ990&gt;=18,INDEX($DL:$DL,$GP990+18),"")</f>
      </c>
      <c r="FT990">
        <f>IF($GQ990&gt;=19,INDEX($DL:$DL,$GP990+19),"")</f>
      </c>
      <c r="FU990">
        <f>IF($GQ990&gt;=20,INDEX($DL:$DL,$GP990+20),"")</f>
      </c>
      <c r="FV990">
        <f>IF($GQ990&gt;=21,INDEX($DL:$DL,$GP990+21),"")</f>
      </c>
      <c r="FW990">
        <f>IF($GQ990&gt;=22,INDEX($DL:$DL,$GP990+22),"")</f>
      </c>
      <c r="FX990">
        <f>IF($GQ990&gt;=23,INDEX($DL:$DL,$GP990+23),"")</f>
      </c>
      <c r="FY990">
        <f>IF($GQ990&gt;=24,INDEX($DL:$DL,$GP990+24),"")</f>
      </c>
      <c r="FZ990">
        <f>IF($GQ990&gt;=25,INDEX($DL:$DL,$GP990+25),"")</f>
      </c>
      <c r="GA990">
        <f>IF($GQ990&gt;=26,INDEX($DL:$DL,$GP990+26),"")</f>
      </c>
      <c r="GB990">
        <f>IF($GQ990&gt;=27,INDEX($DL:$DL,$GP990+27),"")</f>
      </c>
      <c r="GC990">
        <f>IF($GQ990&gt;=28,INDEX($DL:$DL,$GP990+28),"")</f>
      </c>
      <c r="GD990">
        <f>IF($GQ990&gt;=29,INDEX($DL:$DL,$GP990+29),"")</f>
      </c>
      <c r="GE990">
        <f>IF($GQ990&gt;=30,INDEX($DL:$DL,$GP990+30),"")</f>
      </c>
      <c r="GF990">
        <f>IF($GQ990&gt;=31,INDEX($DL:$DL,$GP990+31),"")</f>
      </c>
      <c r="GG990">
        <f>IF($GQ990&gt;=32,INDEX($DL:$DL,$GP990+32),"")</f>
      </c>
      <c r="GH990">
        <f>IF($GQ990&gt;=33,INDEX($DL:$DL,$GP990+33),"")</f>
      </c>
      <c r="GI990">
        <f>IF($GQ990&gt;=34,INDEX($DL:$DL,$GP990+34),"")</f>
      </c>
      <c r="GJ990">
        <f>IF($GQ990&gt;=35,INDEX($DL:$DL,$GP990+35),"")</f>
      </c>
      <c r="GK990">
        <f>IF($GQ990&gt;=36,INDEX($DL:$DL,$GP990+36),"")</f>
      </c>
      <c r="GL990">
        <f>IF($GQ990&gt;=37,INDEX($DL:$DL,$GP990+37),"")</f>
      </c>
      <c r="GM990">
        <f>IF($GQ990&gt;=38,INDEX($DL:$DL,$GP990+38),"")</f>
      </c>
      <c r="GN990">
        <f>IF($GQ990&gt;=39,INDEX($DL:$DL,$GP990+39),"")</f>
      </c>
      <c r="GO990">
        <f>IF($GQ990&gt;=40,INDEX($DL:$DL,$GP990+40),"")</f>
      </c>
      <c r="GP990">
        <f>IFERROR(MATCH($DJ990,$DK$2:$DK$148,0)+1,0)</f>
      </c>
      <c r="GQ990">
        <f>IFERROR(INDEX($DM$2:$DM$148,MATCH($DJ990,$DK$2:$DK$148,0)),0)</f>
      </c>
      <c r="GR990">
        <f>IFERROR(MATCH($L990,$DN$990:$FA$990,0),0)</f>
      </c>
      <c r="GS990">
        <f>IF($GR990&gt;0,INDEX($FB$990:$GO$990,$GR990),"")</f>
      </c>
      <c r="GV990">
        <f>IF($JE990&gt;=1,INDEX($GT:$GT,$JD990+1),"")</f>
      </c>
      <c r="GW990">
        <f>IF($JE990&gt;=2,INDEX($GT:$GT,$JD990+2),"")</f>
      </c>
      <c r="GX990">
        <f>IF($JE990&gt;=3,INDEX($GT:$GT,$JD990+3),"")</f>
      </c>
      <c r="GY990">
        <f>IF($JE990&gt;=4,INDEX($GT:$GT,$JD990+4),"")</f>
      </c>
      <c r="GZ990">
        <f>IF($JE990&gt;=5,INDEX($GT:$GT,$JD990+5),"")</f>
      </c>
      <c r="HA990">
        <f>IF($JE990&gt;=6,INDEX($GT:$GT,$JD990+6),"")</f>
      </c>
      <c r="HB990">
        <f>IF($JE990&gt;=7,INDEX($GT:$GT,$JD990+7),"")</f>
      </c>
      <c r="HC990">
        <f>IF($JE990&gt;=8,INDEX($GT:$GT,$JD990+8),"")</f>
      </c>
      <c r="HD990">
        <f>IF($JE990&gt;=9,INDEX($GT:$GT,$JD990+9),"")</f>
      </c>
      <c r="HE990">
        <f>IF($JE990&gt;=10,INDEX($GT:$GT,$JD990+10),"")</f>
      </c>
      <c r="HF990">
        <f>IF($JE990&gt;=11,INDEX($GT:$GT,$JD990+11),"")</f>
      </c>
      <c r="HG990">
        <f>IF($JE990&gt;=12,INDEX($GT:$GT,$JD990+12),"")</f>
      </c>
      <c r="HH990">
        <f>IF($JE990&gt;=13,INDEX($GT:$GT,$JD990+13),"")</f>
      </c>
      <c r="HI990">
        <f>IF($JE990&gt;=14,INDEX($GT:$GT,$JD990+14),"")</f>
      </c>
      <c r="HJ990">
        <f>IF($JE990&gt;=15,INDEX($GT:$GT,$JD990+15),"")</f>
      </c>
      <c r="HK990">
        <f>IF($JE990&gt;=16,INDEX($GT:$GT,$JD990+16),"")</f>
      </c>
      <c r="HL990">
        <f>IF($JE990&gt;=17,INDEX($GT:$GT,$JD990+17),"")</f>
      </c>
      <c r="HM990">
        <f>IF($JE990&gt;=18,INDEX($GT:$GT,$JD990+18),"")</f>
      </c>
      <c r="HN990">
        <f>IF($JE990&gt;=19,INDEX($GT:$GT,$JD990+19),"")</f>
      </c>
      <c r="HO990">
        <f>IF($JE990&gt;=20,INDEX($GT:$GT,$JD990+20),"")</f>
      </c>
      <c r="HP990">
        <f>IF($JE990&gt;=21,INDEX($GT:$GT,$JD990+21),"")</f>
      </c>
      <c r="HQ990">
        <f>IF($JE990&gt;=22,INDEX($GT:$GT,$JD990+22),"")</f>
      </c>
      <c r="HR990">
        <f>IF($JE990&gt;=23,INDEX($GT:$GT,$JD990+23),"")</f>
      </c>
      <c r="HS990">
        <f>IF($JE990&gt;=24,INDEX($GT:$GT,$JD990+24),"")</f>
      </c>
      <c r="HT990">
        <f>IF($JE990&gt;=25,INDEX($GT:$GT,$JD990+25),"")</f>
      </c>
      <c r="HU990">
        <f>IF($JE990&gt;=26,INDEX($GT:$GT,$JD990+26),"")</f>
      </c>
      <c r="HV990">
        <f>IF($JE990&gt;=27,INDEX($GT:$GT,$JD990+27),"")</f>
      </c>
      <c r="HW990">
        <f>IF($JE990&gt;=28,INDEX($GT:$GT,$JD990+28),"")</f>
      </c>
      <c r="HX990">
        <f>IF($JE990&gt;=29,INDEX($GT:$GT,$JD990+29),"")</f>
      </c>
      <c r="HY990">
        <f>IF($JE990&gt;=30,INDEX($GT:$GT,$JD990+30),"")</f>
      </c>
      <c r="HZ990">
        <f>IF($JE990&gt;=31,INDEX($GT:$GT,$JD990+31),"")</f>
      </c>
      <c r="IA990">
        <f>IF($JE990&gt;=32,INDEX($GT:$GT,$JD990+32),"")</f>
      </c>
      <c r="IB990">
        <f>IF($JE990&gt;=33,INDEX($GT:$GT,$JD990+33),"")</f>
      </c>
      <c r="IC990">
        <f>IF($JE990&gt;=34,INDEX($GT:$GT,$JD990+34),"")</f>
      </c>
      <c r="ID990">
        <f>IF($JE990&gt;=35,INDEX($GT:$GT,$JD990+35),"")</f>
      </c>
      <c r="IE990">
        <f>IF($JE990&gt;=36,INDEX($GT:$GT,$JD990+36),"")</f>
      </c>
      <c r="IF990">
        <f>IF($JE990&gt;=37,INDEX($GT:$GT,$JD990+37),"")</f>
      </c>
      <c r="IG990">
        <f>IF($JE990&gt;=38,INDEX($GT:$GT,$JD990+38),"")</f>
      </c>
      <c r="IH990">
        <f>IF($JE990&gt;=39,INDEX($GT:$GT,$JD990+39),"")</f>
      </c>
      <c r="II990">
        <f>IF($JE990&gt;=40,INDEX($GT:$GT,$JD990+40),"")</f>
      </c>
      <c r="IJ990">
        <f>IF($JE990&gt;=41,INDEX($GT:$GT,$JD990+41),"")</f>
      </c>
      <c r="IK990">
        <f>IF($JE990&gt;=42,INDEX($GT:$GT,$JD990+42),"")</f>
      </c>
      <c r="IL990">
        <f>IF($JE990&gt;=43,INDEX($GT:$GT,$JD990+43),"")</f>
      </c>
      <c r="IM990">
        <f>IF($JE990&gt;=44,INDEX($GT:$GT,$JD990+44),"")</f>
      </c>
      <c r="IN990">
        <f>IF($JE990&gt;=45,INDEX($GT:$GT,$JD990+45),"")</f>
      </c>
      <c r="IO990">
        <f>IF($JE990&gt;=46,INDEX($GT:$GT,$JD990+46),"")</f>
      </c>
      <c r="IP990">
        <f>IF($JE990&gt;=47,INDEX($GT:$GT,$JD990+47),"")</f>
      </c>
      <c r="IQ990">
        <f>IF($JE990&gt;=48,INDEX($GT:$GT,$JD990+48),"")</f>
      </c>
      <c r="IR990">
        <f>IF($JE990&gt;=49,INDEX($GT:$GT,$JD990+49),"")</f>
      </c>
      <c r="IS990">
        <f>IF($JE990&gt;=50,INDEX($GT:$GT,$JD990+50),"")</f>
      </c>
      <c r="IT990">
        <f>IF($JE990&gt;=51,INDEX($GT:$GT,$JD990+51),"")</f>
      </c>
      <c r="IU990">
        <f>IF($JE990&gt;=52,INDEX($GT:$GT,$JD990+52),"")</f>
      </c>
      <c r="IV990">
        <f>IF($JE990&gt;=53,INDEX($GT:$GT,$JD990+53),"")</f>
      </c>
      <c r="IW990">
        <f>IF($JE990&gt;=54,INDEX($GT:$GT,$JD990+54),"")</f>
      </c>
      <c r="IX990">
        <f>IF($JE990&gt;=55,INDEX($GT:$GT,$JD990+55),"")</f>
      </c>
      <c r="IY990">
        <f>IF($JE990&gt;=56,INDEX($GT:$GT,$JD990+56),"")</f>
      </c>
      <c r="IZ990">
        <f>IF($JE990&gt;=57,INDEX($GT:$GT,$JD990+57),"")</f>
      </c>
      <c r="JA990">
        <f>IF($JE990&gt;=58,INDEX($GT:$GT,$JD990+58),"")</f>
      </c>
      <c r="JB990">
        <f>IF($JE990&gt;=59,INDEX($GT:$GT,$JD990+59),"")</f>
      </c>
      <c r="JC990">
        <f>IF($JE990&gt;=60,INDEX($GT:$GT,$JD990+60),"")</f>
      </c>
      <c r="JD990">
        <f>IFERROR(MATCH($GS990,$GT$2:$GT$322,0)+1,0)</f>
      </c>
      <c r="JE990">
        <f>IFERROR(INDEX($GU$2:$GU$322,MATCH($GS990,$GT$2:$GT$322,0)),0)</f>
      </c>
      <c r="JF990" t="s">
        <v>28</v>
      </c>
      <c r="JG990" t="s">
        <v>28</v>
      </c>
    </row>
    <row r="991" spans="1:267" x14ac:dyDescent="0.25">
      <c r="J991" s="1"/>
      <c r="K991" s="1"/>
      <c r="L991" s="1"/>
      <c r="M991" s="1"/>
      <c r="N991" s="1">
        <f>IFERROR(IF(FIND(" - ",$J991)&gt;0,MID($J991,FIND(" - ",$J991)+3,LEN($J991)),""),"")</f>
      </c>
      <c r="P991" s="1"/>
      <c r="S991" t="s">
        <v>28</v>
      </c>
      <c r="U991">
        <f>IF(OR($S991="",$T991=""),"",IFERROR($S991/$T991,0))</f>
      </c>
      <c r="V991">
        <f>IF($S991="","",
IF($K991="","",
IF(ISNUMBER(SEARCH("exempt",LOWER($K991))),0,
$S991*(VALUE(SUBSTITUTE($K991,"%",""))/100))))</f>
      </c>
      <c r="AB991">
        <f>IF($S991="","",
SUM($S991,$V991,$Z991,$W991,$Y991)-
IF($AA991="",0,VALUE($AA991)))</f>
      </c>
      <c r="AJ991" t="s">
        <v>1876</v>
      </c>
      <c r="AR991">
        <f>IFERROR(LEFT($J991,FIND(" - ",$J991)-1),$J991)</f>
      </c>
      <c r="AU991">
        <f>IF($CJ991&gt;=1,INDEX($AS:$AS,$CI991+1),"")</f>
      </c>
      <c r="AV991">
        <f>IF($CJ991&gt;=2,INDEX($AS:$AS,$CI991+2),"")</f>
      </c>
      <c r="AW991">
        <f>IF($CJ991&gt;=3,INDEX($AS:$AS,$CI991+3),"")</f>
      </c>
      <c r="AX991">
        <f>IF($CJ991&gt;=4,INDEX($AS:$AS,$CI991+4),"")</f>
      </c>
      <c r="AY991">
        <f>IF($CJ991&gt;=5,INDEX($AS:$AS,$CI991+5),"")</f>
      </c>
      <c r="AZ991">
        <f>IF($CJ991&gt;=6,INDEX($AS:$AS,$CI991+6),"")</f>
      </c>
      <c r="BA991">
        <f>IF($CJ991&gt;=7,INDEX($AS:$AS,$CI991+7),"")</f>
      </c>
      <c r="BB991">
        <f>IF($CJ991&gt;=8,INDEX($AS:$AS,$CI991+8),"")</f>
      </c>
      <c r="BC991">
        <f>IF($CJ991&gt;=9,INDEX($AS:$AS,$CI991+9),"")</f>
      </c>
      <c r="BD991">
        <f>IF($CJ991&gt;=10,INDEX($AS:$AS,$CI991+10),"")</f>
      </c>
      <c r="BE991">
        <f>IF($CJ991&gt;=11,INDEX($AS:$AS,$CI991+11),"")</f>
      </c>
      <c r="BF991">
        <f>IF($CJ991&gt;=12,INDEX($AS:$AS,$CI991+12),"")</f>
      </c>
      <c r="BG991">
        <f>IF($CJ991&gt;=13,INDEX($AS:$AS,$CI991+13),"")</f>
      </c>
      <c r="BH991">
        <f>IF($CJ991&gt;=14,INDEX($AS:$AS,$CI991+14),"")</f>
      </c>
      <c r="BI991">
        <f>IF($CJ991&gt;=15,INDEX($AS:$AS,$CI991+15),"")</f>
      </c>
      <c r="BJ991">
        <f>IF($CJ991&gt;=16,INDEX($AS:$AS,$CI991+16),"")</f>
      </c>
      <c r="BK991">
        <f>IF($CJ991&gt;=17,INDEX($AS:$AS,$CI991+17),"")</f>
      </c>
      <c r="BL991">
        <f>IF($CJ991&gt;=18,INDEX($AS:$AS,$CI991+18),"")</f>
      </c>
      <c r="BM991">
        <f>IF($CJ991&gt;=19,INDEX($AS:$AS,$CI991+19),"")</f>
      </c>
      <c r="BN991">
        <f>IF($CJ991&gt;=20,INDEX($AS:$AS,$CI991+20),"")</f>
      </c>
      <c r="BO991">
        <f>IF($CJ991&gt;=21,INDEX($AS:$AS,$CI991+21),"")</f>
      </c>
      <c r="BP991">
        <f>IF($CJ991&gt;=22,INDEX($AS:$AS,$CI991+22),"")</f>
      </c>
      <c r="BQ991">
        <f>IF($CJ991&gt;=23,INDEX($AS:$AS,$CI991+23),"")</f>
      </c>
      <c r="BR991">
        <f>IF($CJ991&gt;=24,INDEX($AS:$AS,$CI991+24),"")</f>
      </c>
      <c r="BS991">
        <f>IF($CJ991&gt;=25,INDEX($AS:$AS,$CI991+25),"")</f>
      </c>
      <c r="BT991">
        <f>IF($CJ991&gt;=26,INDEX($AS:$AS,$CI991+26),"")</f>
      </c>
      <c r="BU991">
        <f>IF($CJ991&gt;=27,INDEX($AS:$AS,$CI991+27),"")</f>
      </c>
      <c r="BV991">
        <f>IF($CJ991&gt;=28,INDEX($AS:$AS,$CI991+28),"")</f>
      </c>
      <c r="BW991">
        <f>IF($CJ991&gt;=29,INDEX($AS:$AS,$CI991+29),"")</f>
      </c>
      <c r="BX991">
        <f>IF($CJ991&gt;=30,INDEX($AS:$AS,$CI991+30),"")</f>
      </c>
      <c r="BY991">
        <f>IF($CJ991&gt;=31,INDEX($AS:$AS,$CI991+31),"")</f>
      </c>
      <c r="BZ991">
        <f>IF($CJ991&gt;=32,INDEX($AS:$AS,$CI991+32),"")</f>
      </c>
      <c r="CA991">
        <f>IF($CJ991&gt;=33,INDEX($AS:$AS,$CI991+33),"")</f>
      </c>
      <c r="CB991">
        <f>IF($CJ991&gt;=34,INDEX($AS:$AS,$CI991+34),"")</f>
      </c>
      <c r="CC991">
        <f>IF($CJ991&gt;=35,INDEX($AS:$AS,$CI991+35),"")</f>
      </c>
      <c r="CD991">
        <f>IF($CJ991&gt;=36,INDEX($AS:$AS,$CI991+36),"")</f>
      </c>
      <c r="CE991">
        <f>IF($CJ991&gt;=37,INDEX($AS:$AS,$CI991+37),"")</f>
      </c>
      <c r="CF991">
        <f>IF($CJ991&gt;=38,INDEX($AS:$AS,$CI991+38),"")</f>
      </c>
      <c r="CG991">
        <f>IF($CJ991&gt;=39,INDEX($AS:$AS,$CI991+39),"")</f>
      </c>
      <c r="CH991">
        <f>IF($CJ991&gt;=40,INDEX($AS:$AS,$CI991+40),"")</f>
      </c>
      <c r="CI991">
        <f>IFERROR(MATCH($AR991,$AS$2:$AS$133,0)+1,0)</f>
      </c>
      <c r="CJ991">
        <f>IFERROR(INDEX($AT$2:$AT$133,MATCH($AR991,$AS$2:$AS$133,0)),0)</f>
      </c>
      <c r="CK991">
        <f>IFERROR(LEFT($O991,FIND(" - ",$O991)-1),$O991)</f>
      </c>
      <c r="CL991" t="s">
        <v>211</v>
      </c>
      <c r="CN991">
        <f>IF($DI991&gt;=1,INDEX($CL:$CL,$DH991+1),"")</f>
      </c>
      <c r="CO991">
        <f>IF($DI991&gt;=2,INDEX($CL:$CL,$DH991+2),"")</f>
      </c>
      <c r="CP991">
        <f>IF($DI991&gt;=3,INDEX($CL:$CL,$DH991+3),"")</f>
      </c>
      <c r="CQ991">
        <f>IF($DI991&gt;=4,INDEX($CL:$CL,$DH991+4),"")</f>
      </c>
      <c r="CR991">
        <f>IF($DI991&gt;=5,INDEX($CL:$CL,$DH991+5),"")</f>
      </c>
      <c r="CS991">
        <f>IF($DI991&gt;=6,INDEX($CL:$CL,$DH991+6),"")</f>
      </c>
      <c r="CT991">
        <f>IF($DI991&gt;=7,INDEX($CL:$CL,$DH991+7),"")</f>
      </c>
      <c r="CU991">
        <f>IF($DI991&gt;=8,INDEX($CL:$CL,$DH991+8),"")</f>
      </c>
      <c r="CV991">
        <f>IF($DI991&gt;=9,INDEX($CL:$CL,$DH991+9),"")</f>
      </c>
      <c r="CW991">
        <f>IF($DI991&gt;=10,INDEX($CL:$CL,$DH991+10),"")</f>
      </c>
      <c r="CX991">
        <f>IF($DI991&gt;=11,INDEX($CL:$CL,$DH991+11),"")</f>
      </c>
      <c r="CY991">
        <f>IF($DI991&gt;=12,INDEX($CL:$CL,$DH991+12),"")</f>
      </c>
      <c r="CZ991">
        <f>IF($DI991&gt;=13,INDEX($CL:$CL,$DH991+13),"")</f>
      </c>
      <c r="DA991">
        <f>IF($DI991&gt;=14,INDEX($CL:$CL,$DH991+14),"")</f>
      </c>
      <c r="DB991">
        <f>IF($DI991&gt;=15,INDEX($CL:$CL,$DH991+15),"")</f>
      </c>
      <c r="DC991">
        <f>IF($DI991&gt;=16,INDEX($CL:$CL,$DH991+16),"")</f>
      </c>
      <c r="DD991">
        <f>IF($DI991&gt;=17,INDEX($CL:$CL,$DH991+17),"")</f>
      </c>
      <c r="DE991">
        <f>IF($DI991&gt;=18,INDEX($CL:$CL,$DH991+18),"")</f>
      </c>
      <c r="DF991">
        <f>IF($DI991&gt;=19,INDEX($CL:$CL,$DH991+19),"")</f>
      </c>
      <c r="DG991">
        <f>IF($DI991&gt;=20,INDEX($CL:$CL,$DH991+20),"")</f>
      </c>
      <c r="DH991">
        <f>IFERROR(MATCH($CK991,$CL$2:$CL$1558,0)+1,0)</f>
      </c>
      <c r="DI991">
        <f>IFERROR(INDEX($CM$2:$CM$1558,MATCH($CK991,$CL$2:$CL$1558,0)),0)</f>
      </c>
      <c r="DJ991">
        <f>IFERROR(INDEX($AQ:$AQ,MATCH($K991,$AP:$AP,0))&amp;"","")</f>
      </c>
      <c r="DN991">
        <f>IF($GQ991&gt;=1,INDEX($DK:$DK,$GP991+1),"")</f>
      </c>
      <c r="DO991">
        <f>IF($GQ991&gt;=2,INDEX($DK:$DK,$GP991+2),"")</f>
      </c>
      <c r="DP991">
        <f>IF($GQ991&gt;=3,INDEX($DK:$DK,$GP991+3),"")</f>
      </c>
      <c r="DQ991">
        <f>IF($GQ991&gt;=4,INDEX($DK:$DK,$GP991+4),"")</f>
      </c>
      <c r="DR991">
        <f>IF($GQ991&gt;=5,INDEX($DK:$DK,$GP991+5),"")</f>
      </c>
      <c r="DS991">
        <f>IF($GQ991&gt;=6,INDEX($DK:$DK,$GP991+6),"")</f>
      </c>
      <c r="DT991">
        <f>IF($GQ991&gt;=7,INDEX($DK:$DK,$GP991+7),"")</f>
      </c>
      <c r="DU991">
        <f>IF($GQ991&gt;=8,INDEX($DK:$DK,$GP991+8),"")</f>
      </c>
      <c r="DV991">
        <f>IF($GQ991&gt;=9,INDEX($DK:$DK,$GP991+9),"")</f>
      </c>
      <c r="DW991">
        <f>IF($GQ991&gt;=10,INDEX($DK:$DK,$GP991+10),"")</f>
      </c>
      <c r="DX991">
        <f>IF($GQ991&gt;=11,INDEX($DK:$DK,$GP991+11),"")</f>
      </c>
      <c r="DY991">
        <f>IF($GQ991&gt;=12,INDEX($DK:$DK,$GP991+12),"")</f>
      </c>
      <c r="DZ991">
        <f>IF($GQ991&gt;=13,INDEX($DK:$DK,$GP991+13),"")</f>
      </c>
      <c r="EA991">
        <f>IF($GQ991&gt;=14,INDEX($DK:$DK,$GP991+14),"")</f>
      </c>
      <c r="EB991">
        <f>IF($GQ991&gt;=15,INDEX($DK:$DK,$GP991+15),"")</f>
      </c>
      <c r="EC991">
        <f>IF($GQ991&gt;=16,INDEX($DK:$DK,$GP991+16),"")</f>
      </c>
      <c r="ED991">
        <f>IF($GQ991&gt;=17,INDEX($DK:$DK,$GP991+17),"")</f>
      </c>
      <c r="EE991">
        <f>IF($GQ991&gt;=18,INDEX($DK:$DK,$GP991+18),"")</f>
      </c>
      <c r="EF991">
        <f>IF($GQ991&gt;=19,INDEX($DK:$DK,$GP991+19),"")</f>
      </c>
      <c r="EG991">
        <f>IF($GQ991&gt;=20,INDEX($DK:$DK,$GP991+20),"")</f>
      </c>
      <c r="EH991">
        <f>IF($GQ991&gt;=21,INDEX($DK:$DK,$GP991+21),"")</f>
      </c>
      <c r="EI991">
        <f>IF($GQ991&gt;=22,INDEX($DK:$DK,$GP991+22),"")</f>
      </c>
      <c r="EJ991">
        <f>IF($GQ991&gt;=23,INDEX($DK:$DK,$GP991+23),"")</f>
      </c>
      <c r="EK991">
        <f>IF($GQ991&gt;=24,INDEX($DK:$DK,$GP991+24),"")</f>
      </c>
      <c r="EL991">
        <f>IF($GQ991&gt;=25,INDEX($DK:$DK,$GP991+25),"")</f>
      </c>
      <c r="EM991">
        <f>IF($GQ991&gt;=26,INDEX($DK:$DK,$GP991+26),"")</f>
      </c>
      <c r="EN991">
        <f>IF($GQ991&gt;=27,INDEX($DK:$DK,$GP991+27),"")</f>
      </c>
      <c r="EO991">
        <f>IF($GQ991&gt;=28,INDEX($DK:$DK,$GP991+28),"")</f>
      </c>
      <c r="EP991">
        <f>IF($GQ991&gt;=29,INDEX($DK:$DK,$GP991+29),"")</f>
      </c>
      <c r="EQ991">
        <f>IF($GQ991&gt;=30,INDEX($DK:$DK,$GP991+30),"")</f>
      </c>
      <c r="ER991">
        <f>IF($GQ991&gt;=31,INDEX($DK:$DK,$GP991+31),"")</f>
      </c>
      <c r="ES991">
        <f>IF($GQ991&gt;=32,INDEX($DK:$DK,$GP991+32),"")</f>
      </c>
      <c r="ET991">
        <f>IF($GQ991&gt;=33,INDEX($DK:$DK,$GP991+33),"")</f>
      </c>
      <c r="EU991">
        <f>IF($GQ991&gt;=34,INDEX($DK:$DK,$GP991+34),"")</f>
      </c>
      <c r="EV991">
        <f>IF($GQ991&gt;=35,INDEX($DK:$DK,$GP991+35),"")</f>
      </c>
      <c r="EW991">
        <f>IF($GQ991&gt;=36,INDEX($DK:$DK,$GP991+36),"")</f>
      </c>
      <c r="EX991">
        <f>IF($GQ991&gt;=37,INDEX($DK:$DK,$GP991+37),"")</f>
      </c>
      <c r="EY991">
        <f>IF($GQ991&gt;=38,INDEX($DK:$DK,$GP991+38),"")</f>
      </c>
      <c r="EZ991">
        <f>IF($GQ991&gt;=39,INDEX($DK:$DK,$GP991+39),"")</f>
      </c>
      <c r="FA991">
        <f>IF($GQ991&gt;=40,INDEX($DK:$DK,$GP991+40),"")</f>
      </c>
      <c r="FB991">
        <f>IF($GQ991&gt;=1,INDEX($DL:$DL,$GP991+1),"")</f>
      </c>
      <c r="FC991">
        <f>IF($GQ991&gt;=2,INDEX($DL:$DL,$GP991+2),"")</f>
      </c>
      <c r="FD991">
        <f>IF($GQ991&gt;=3,INDEX($DL:$DL,$GP991+3),"")</f>
      </c>
      <c r="FE991">
        <f>IF($GQ991&gt;=4,INDEX($DL:$DL,$GP991+4),"")</f>
      </c>
      <c r="FF991">
        <f>IF($GQ991&gt;=5,INDEX($DL:$DL,$GP991+5),"")</f>
      </c>
      <c r="FG991">
        <f>IF($GQ991&gt;=6,INDEX($DL:$DL,$GP991+6),"")</f>
      </c>
      <c r="FH991">
        <f>IF($GQ991&gt;=7,INDEX($DL:$DL,$GP991+7),"")</f>
      </c>
      <c r="FI991">
        <f>IF($GQ991&gt;=8,INDEX($DL:$DL,$GP991+8),"")</f>
      </c>
      <c r="FJ991">
        <f>IF($GQ991&gt;=9,INDEX($DL:$DL,$GP991+9),"")</f>
      </c>
      <c r="FK991">
        <f>IF($GQ991&gt;=10,INDEX($DL:$DL,$GP991+10),"")</f>
      </c>
      <c r="FL991">
        <f>IF($GQ991&gt;=11,INDEX($DL:$DL,$GP991+11),"")</f>
      </c>
      <c r="FM991">
        <f>IF($GQ991&gt;=12,INDEX($DL:$DL,$GP991+12),"")</f>
      </c>
      <c r="FN991">
        <f>IF($GQ991&gt;=13,INDEX($DL:$DL,$GP991+13),"")</f>
      </c>
      <c r="FO991">
        <f>IF($GQ991&gt;=14,INDEX($DL:$DL,$GP991+14),"")</f>
      </c>
      <c r="FP991">
        <f>IF($GQ991&gt;=15,INDEX($DL:$DL,$GP991+15),"")</f>
      </c>
      <c r="FQ991">
        <f>IF($GQ991&gt;=16,INDEX($DL:$DL,$GP991+16),"")</f>
      </c>
      <c r="FR991">
        <f>IF($GQ991&gt;=17,INDEX($DL:$DL,$GP991+17),"")</f>
      </c>
      <c r="FS991">
        <f>IF($GQ991&gt;=18,INDEX($DL:$DL,$GP991+18),"")</f>
      </c>
      <c r="FT991">
        <f>IF($GQ991&gt;=19,INDEX($DL:$DL,$GP991+19),"")</f>
      </c>
      <c r="FU991">
        <f>IF($GQ991&gt;=20,INDEX($DL:$DL,$GP991+20),"")</f>
      </c>
      <c r="FV991">
        <f>IF($GQ991&gt;=21,INDEX($DL:$DL,$GP991+21),"")</f>
      </c>
      <c r="FW991">
        <f>IF($GQ991&gt;=22,INDEX($DL:$DL,$GP991+22),"")</f>
      </c>
      <c r="FX991">
        <f>IF($GQ991&gt;=23,INDEX($DL:$DL,$GP991+23),"")</f>
      </c>
      <c r="FY991">
        <f>IF($GQ991&gt;=24,INDEX($DL:$DL,$GP991+24),"")</f>
      </c>
      <c r="FZ991">
        <f>IF($GQ991&gt;=25,INDEX($DL:$DL,$GP991+25),"")</f>
      </c>
      <c r="GA991">
        <f>IF($GQ991&gt;=26,INDEX($DL:$DL,$GP991+26),"")</f>
      </c>
      <c r="GB991">
        <f>IF($GQ991&gt;=27,INDEX($DL:$DL,$GP991+27),"")</f>
      </c>
      <c r="GC991">
        <f>IF($GQ991&gt;=28,INDEX($DL:$DL,$GP991+28),"")</f>
      </c>
      <c r="GD991">
        <f>IF($GQ991&gt;=29,INDEX($DL:$DL,$GP991+29),"")</f>
      </c>
      <c r="GE991">
        <f>IF($GQ991&gt;=30,INDEX($DL:$DL,$GP991+30),"")</f>
      </c>
      <c r="GF991">
        <f>IF($GQ991&gt;=31,INDEX($DL:$DL,$GP991+31),"")</f>
      </c>
      <c r="GG991">
        <f>IF($GQ991&gt;=32,INDEX($DL:$DL,$GP991+32),"")</f>
      </c>
      <c r="GH991">
        <f>IF($GQ991&gt;=33,INDEX($DL:$DL,$GP991+33),"")</f>
      </c>
      <c r="GI991">
        <f>IF($GQ991&gt;=34,INDEX($DL:$DL,$GP991+34),"")</f>
      </c>
      <c r="GJ991">
        <f>IF($GQ991&gt;=35,INDEX($DL:$DL,$GP991+35),"")</f>
      </c>
      <c r="GK991">
        <f>IF($GQ991&gt;=36,INDEX($DL:$DL,$GP991+36),"")</f>
      </c>
      <c r="GL991">
        <f>IF($GQ991&gt;=37,INDEX($DL:$DL,$GP991+37),"")</f>
      </c>
      <c r="GM991">
        <f>IF($GQ991&gt;=38,INDEX($DL:$DL,$GP991+38),"")</f>
      </c>
      <c r="GN991">
        <f>IF($GQ991&gt;=39,INDEX($DL:$DL,$GP991+39),"")</f>
      </c>
      <c r="GO991">
        <f>IF($GQ991&gt;=40,INDEX($DL:$DL,$GP991+40),"")</f>
      </c>
      <c r="GP991">
        <f>IFERROR(MATCH($DJ991,$DK$2:$DK$148,0)+1,0)</f>
      </c>
      <c r="GQ991">
        <f>IFERROR(INDEX($DM$2:$DM$148,MATCH($DJ991,$DK$2:$DK$148,0)),0)</f>
      </c>
      <c r="GR991">
        <f>IFERROR(MATCH($L991,$DN$991:$FA$991,0),0)</f>
      </c>
      <c r="GS991">
        <f>IF($GR991&gt;0,INDEX($FB$991:$GO$991,$GR991),"")</f>
      </c>
      <c r="GV991">
        <f>IF($JE991&gt;=1,INDEX($GT:$GT,$JD991+1),"")</f>
      </c>
      <c r="GW991">
        <f>IF($JE991&gt;=2,INDEX($GT:$GT,$JD991+2),"")</f>
      </c>
      <c r="GX991">
        <f>IF($JE991&gt;=3,INDEX($GT:$GT,$JD991+3),"")</f>
      </c>
      <c r="GY991">
        <f>IF($JE991&gt;=4,INDEX($GT:$GT,$JD991+4),"")</f>
      </c>
      <c r="GZ991">
        <f>IF($JE991&gt;=5,INDEX($GT:$GT,$JD991+5),"")</f>
      </c>
      <c r="HA991">
        <f>IF($JE991&gt;=6,INDEX($GT:$GT,$JD991+6),"")</f>
      </c>
      <c r="HB991">
        <f>IF($JE991&gt;=7,INDEX($GT:$GT,$JD991+7),"")</f>
      </c>
      <c r="HC991">
        <f>IF($JE991&gt;=8,INDEX($GT:$GT,$JD991+8),"")</f>
      </c>
      <c r="HD991">
        <f>IF($JE991&gt;=9,INDEX($GT:$GT,$JD991+9),"")</f>
      </c>
      <c r="HE991">
        <f>IF($JE991&gt;=10,INDEX($GT:$GT,$JD991+10),"")</f>
      </c>
      <c r="HF991">
        <f>IF($JE991&gt;=11,INDEX($GT:$GT,$JD991+11),"")</f>
      </c>
      <c r="HG991">
        <f>IF($JE991&gt;=12,INDEX($GT:$GT,$JD991+12),"")</f>
      </c>
      <c r="HH991">
        <f>IF($JE991&gt;=13,INDEX($GT:$GT,$JD991+13),"")</f>
      </c>
      <c r="HI991">
        <f>IF($JE991&gt;=14,INDEX($GT:$GT,$JD991+14),"")</f>
      </c>
      <c r="HJ991">
        <f>IF($JE991&gt;=15,INDEX($GT:$GT,$JD991+15),"")</f>
      </c>
      <c r="HK991">
        <f>IF($JE991&gt;=16,INDEX($GT:$GT,$JD991+16),"")</f>
      </c>
      <c r="HL991">
        <f>IF($JE991&gt;=17,INDEX($GT:$GT,$JD991+17),"")</f>
      </c>
      <c r="HM991">
        <f>IF($JE991&gt;=18,INDEX($GT:$GT,$JD991+18),"")</f>
      </c>
      <c r="HN991">
        <f>IF($JE991&gt;=19,INDEX($GT:$GT,$JD991+19),"")</f>
      </c>
      <c r="HO991">
        <f>IF($JE991&gt;=20,INDEX($GT:$GT,$JD991+20),"")</f>
      </c>
      <c r="HP991">
        <f>IF($JE991&gt;=21,INDEX($GT:$GT,$JD991+21),"")</f>
      </c>
      <c r="HQ991">
        <f>IF($JE991&gt;=22,INDEX($GT:$GT,$JD991+22),"")</f>
      </c>
      <c r="HR991">
        <f>IF($JE991&gt;=23,INDEX($GT:$GT,$JD991+23),"")</f>
      </c>
      <c r="HS991">
        <f>IF($JE991&gt;=24,INDEX($GT:$GT,$JD991+24),"")</f>
      </c>
      <c r="HT991">
        <f>IF($JE991&gt;=25,INDEX($GT:$GT,$JD991+25),"")</f>
      </c>
      <c r="HU991">
        <f>IF($JE991&gt;=26,INDEX($GT:$GT,$JD991+26),"")</f>
      </c>
      <c r="HV991">
        <f>IF($JE991&gt;=27,INDEX($GT:$GT,$JD991+27),"")</f>
      </c>
      <c r="HW991">
        <f>IF($JE991&gt;=28,INDEX($GT:$GT,$JD991+28),"")</f>
      </c>
      <c r="HX991">
        <f>IF($JE991&gt;=29,INDEX($GT:$GT,$JD991+29),"")</f>
      </c>
      <c r="HY991">
        <f>IF($JE991&gt;=30,INDEX($GT:$GT,$JD991+30),"")</f>
      </c>
      <c r="HZ991">
        <f>IF($JE991&gt;=31,INDEX($GT:$GT,$JD991+31),"")</f>
      </c>
      <c r="IA991">
        <f>IF($JE991&gt;=32,INDEX($GT:$GT,$JD991+32),"")</f>
      </c>
      <c r="IB991">
        <f>IF($JE991&gt;=33,INDEX($GT:$GT,$JD991+33),"")</f>
      </c>
      <c r="IC991">
        <f>IF($JE991&gt;=34,INDEX($GT:$GT,$JD991+34),"")</f>
      </c>
      <c r="ID991">
        <f>IF($JE991&gt;=35,INDEX($GT:$GT,$JD991+35),"")</f>
      </c>
      <c r="IE991">
        <f>IF($JE991&gt;=36,INDEX($GT:$GT,$JD991+36),"")</f>
      </c>
      <c r="IF991">
        <f>IF($JE991&gt;=37,INDEX($GT:$GT,$JD991+37),"")</f>
      </c>
      <c r="IG991">
        <f>IF($JE991&gt;=38,INDEX($GT:$GT,$JD991+38),"")</f>
      </c>
      <c r="IH991">
        <f>IF($JE991&gt;=39,INDEX($GT:$GT,$JD991+39),"")</f>
      </c>
      <c r="II991">
        <f>IF($JE991&gt;=40,INDEX($GT:$GT,$JD991+40),"")</f>
      </c>
      <c r="IJ991">
        <f>IF($JE991&gt;=41,INDEX($GT:$GT,$JD991+41),"")</f>
      </c>
      <c r="IK991">
        <f>IF($JE991&gt;=42,INDEX($GT:$GT,$JD991+42),"")</f>
      </c>
      <c r="IL991">
        <f>IF($JE991&gt;=43,INDEX($GT:$GT,$JD991+43),"")</f>
      </c>
      <c r="IM991">
        <f>IF($JE991&gt;=44,INDEX($GT:$GT,$JD991+44),"")</f>
      </c>
      <c r="IN991">
        <f>IF($JE991&gt;=45,INDEX($GT:$GT,$JD991+45),"")</f>
      </c>
      <c r="IO991">
        <f>IF($JE991&gt;=46,INDEX($GT:$GT,$JD991+46),"")</f>
      </c>
      <c r="IP991">
        <f>IF($JE991&gt;=47,INDEX($GT:$GT,$JD991+47),"")</f>
      </c>
      <c r="IQ991">
        <f>IF($JE991&gt;=48,INDEX($GT:$GT,$JD991+48),"")</f>
      </c>
      <c r="IR991">
        <f>IF($JE991&gt;=49,INDEX($GT:$GT,$JD991+49),"")</f>
      </c>
      <c r="IS991">
        <f>IF($JE991&gt;=50,INDEX($GT:$GT,$JD991+50),"")</f>
      </c>
      <c r="IT991">
        <f>IF($JE991&gt;=51,INDEX($GT:$GT,$JD991+51),"")</f>
      </c>
      <c r="IU991">
        <f>IF($JE991&gt;=52,INDEX($GT:$GT,$JD991+52),"")</f>
      </c>
      <c r="IV991">
        <f>IF($JE991&gt;=53,INDEX($GT:$GT,$JD991+53),"")</f>
      </c>
      <c r="IW991">
        <f>IF($JE991&gt;=54,INDEX($GT:$GT,$JD991+54),"")</f>
      </c>
      <c r="IX991">
        <f>IF($JE991&gt;=55,INDEX($GT:$GT,$JD991+55),"")</f>
      </c>
      <c r="IY991">
        <f>IF($JE991&gt;=56,INDEX($GT:$GT,$JD991+56),"")</f>
      </c>
      <c r="IZ991">
        <f>IF($JE991&gt;=57,INDEX($GT:$GT,$JD991+57),"")</f>
      </c>
      <c r="JA991">
        <f>IF($JE991&gt;=58,INDEX($GT:$GT,$JD991+58),"")</f>
      </c>
      <c r="JB991">
        <f>IF($JE991&gt;=59,INDEX($GT:$GT,$JD991+59),"")</f>
      </c>
      <c r="JC991">
        <f>IF($JE991&gt;=60,INDEX($GT:$GT,$JD991+60),"")</f>
      </c>
      <c r="JD991">
        <f>IFERROR(MATCH($GS991,$GT$2:$GT$322,0)+1,0)</f>
      </c>
      <c r="JE991">
        <f>IFERROR(INDEX($GU$2:$GU$322,MATCH($GS991,$GT$2:$GT$322,0)),0)</f>
      </c>
      <c r="JF991" t="s">
        <v>28</v>
      </c>
      <c r="JG991" t="s">
        <v>28</v>
      </c>
    </row>
    <row r="992" spans="1:267" x14ac:dyDescent="0.25">
      <c r="J992" s="1"/>
      <c r="K992" s="1"/>
      <c r="L992" s="1"/>
      <c r="M992" s="1"/>
      <c r="N992" s="1">
        <f>IFERROR(IF(FIND(" - ",$J992)&gt;0,MID($J992,FIND(" - ",$J992)+3,LEN($J992)),""),"")</f>
      </c>
      <c r="P992" s="1"/>
      <c r="S992" t="s">
        <v>28</v>
      </c>
      <c r="U992">
        <f>IF(OR($S992="",$T992=""),"",IFERROR($S992/$T992,0))</f>
      </c>
      <c r="V992">
        <f>IF($S992="","",
IF($K992="","",
IF(ISNUMBER(SEARCH("exempt",LOWER($K992))),0,
$S992*(VALUE(SUBSTITUTE($K992,"%",""))/100))))</f>
      </c>
      <c r="AB992">
        <f>IF($S992="","",
SUM($S992,$V992,$Z992,$W992,$Y992)-
IF($AA992="",0,VALUE($AA992)))</f>
      </c>
      <c r="AJ992" t="s">
        <v>1877</v>
      </c>
      <c r="AR992">
        <f>IFERROR(LEFT($J992,FIND(" - ",$J992)-1),$J992)</f>
      </c>
      <c r="AU992">
        <f>IF($CJ992&gt;=1,INDEX($AS:$AS,$CI992+1),"")</f>
      </c>
      <c r="AV992">
        <f>IF($CJ992&gt;=2,INDEX($AS:$AS,$CI992+2),"")</f>
      </c>
      <c r="AW992">
        <f>IF($CJ992&gt;=3,INDEX($AS:$AS,$CI992+3),"")</f>
      </c>
      <c r="AX992">
        <f>IF($CJ992&gt;=4,INDEX($AS:$AS,$CI992+4),"")</f>
      </c>
      <c r="AY992">
        <f>IF($CJ992&gt;=5,INDEX($AS:$AS,$CI992+5),"")</f>
      </c>
      <c r="AZ992">
        <f>IF($CJ992&gt;=6,INDEX($AS:$AS,$CI992+6),"")</f>
      </c>
      <c r="BA992">
        <f>IF($CJ992&gt;=7,INDEX($AS:$AS,$CI992+7),"")</f>
      </c>
      <c r="BB992">
        <f>IF($CJ992&gt;=8,INDEX($AS:$AS,$CI992+8),"")</f>
      </c>
      <c r="BC992">
        <f>IF($CJ992&gt;=9,INDEX($AS:$AS,$CI992+9),"")</f>
      </c>
      <c r="BD992">
        <f>IF($CJ992&gt;=10,INDEX($AS:$AS,$CI992+10),"")</f>
      </c>
      <c r="BE992">
        <f>IF($CJ992&gt;=11,INDEX($AS:$AS,$CI992+11),"")</f>
      </c>
      <c r="BF992">
        <f>IF($CJ992&gt;=12,INDEX($AS:$AS,$CI992+12),"")</f>
      </c>
      <c r="BG992">
        <f>IF($CJ992&gt;=13,INDEX($AS:$AS,$CI992+13),"")</f>
      </c>
      <c r="BH992">
        <f>IF($CJ992&gt;=14,INDEX($AS:$AS,$CI992+14),"")</f>
      </c>
      <c r="BI992">
        <f>IF($CJ992&gt;=15,INDEX($AS:$AS,$CI992+15),"")</f>
      </c>
      <c r="BJ992">
        <f>IF($CJ992&gt;=16,INDEX($AS:$AS,$CI992+16),"")</f>
      </c>
      <c r="BK992">
        <f>IF($CJ992&gt;=17,INDEX($AS:$AS,$CI992+17),"")</f>
      </c>
      <c r="BL992">
        <f>IF($CJ992&gt;=18,INDEX($AS:$AS,$CI992+18),"")</f>
      </c>
      <c r="BM992">
        <f>IF($CJ992&gt;=19,INDEX($AS:$AS,$CI992+19),"")</f>
      </c>
      <c r="BN992">
        <f>IF($CJ992&gt;=20,INDEX($AS:$AS,$CI992+20),"")</f>
      </c>
      <c r="BO992">
        <f>IF($CJ992&gt;=21,INDEX($AS:$AS,$CI992+21),"")</f>
      </c>
      <c r="BP992">
        <f>IF($CJ992&gt;=22,INDEX($AS:$AS,$CI992+22),"")</f>
      </c>
      <c r="BQ992">
        <f>IF($CJ992&gt;=23,INDEX($AS:$AS,$CI992+23),"")</f>
      </c>
      <c r="BR992">
        <f>IF($CJ992&gt;=24,INDEX($AS:$AS,$CI992+24),"")</f>
      </c>
      <c r="BS992">
        <f>IF($CJ992&gt;=25,INDEX($AS:$AS,$CI992+25),"")</f>
      </c>
      <c r="BT992">
        <f>IF($CJ992&gt;=26,INDEX($AS:$AS,$CI992+26),"")</f>
      </c>
      <c r="BU992">
        <f>IF($CJ992&gt;=27,INDEX($AS:$AS,$CI992+27),"")</f>
      </c>
      <c r="BV992">
        <f>IF($CJ992&gt;=28,INDEX($AS:$AS,$CI992+28),"")</f>
      </c>
      <c r="BW992">
        <f>IF($CJ992&gt;=29,INDEX($AS:$AS,$CI992+29),"")</f>
      </c>
      <c r="BX992">
        <f>IF($CJ992&gt;=30,INDEX($AS:$AS,$CI992+30),"")</f>
      </c>
      <c r="BY992">
        <f>IF($CJ992&gt;=31,INDEX($AS:$AS,$CI992+31),"")</f>
      </c>
      <c r="BZ992">
        <f>IF($CJ992&gt;=32,INDEX($AS:$AS,$CI992+32),"")</f>
      </c>
      <c r="CA992">
        <f>IF($CJ992&gt;=33,INDEX($AS:$AS,$CI992+33),"")</f>
      </c>
      <c r="CB992">
        <f>IF($CJ992&gt;=34,INDEX($AS:$AS,$CI992+34),"")</f>
      </c>
      <c r="CC992">
        <f>IF($CJ992&gt;=35,INDEX($AS:$AS,$CI992+35),"")</f>
      </c>
      <c r="CD992">
        <f>IF($CJ992&gt;=36,INDEX($AS:$AS,$CI992+36),"")</f>
      </c>
      <c r="CE992">
        <f>IF($CJ992&gt;=37,INDEX($AS:$AS,$CI992+37),"")</f>
      </c>
      <c r="CF992">
        <f>IF($CJ992&gt;=38,INDEX($AS:$AS,$CI992+38),"")</f>
      </c>
      <c r="CG992">
        <f>IF($CJ992&gt;=39,INDEX($AS:$AS,$CI992+39),"")</f>
      </c>
      <c r="CH992">
        <f>IF($CJ992&gt;=40,INDEX($AS:$AS,$CI992+40),"")</f>
      </c>
      <c r="CI992">
        <f>IFERROR(MATCH($AR992,$AS$2:$AS$133,0)+1,0)</f>
      </c>
      <c r="CJ992">
        <f>IFERROR(INDEX($AT$2:$AT$133,MATCH($AR992,$AS$2:$AS$133,0)),0)</f>
      </c>
      <c r="CK992">
        <f>IFERROR(LEFT($O992,FIND(" - ",$O992)-1),$O992)</f>
      </c>
      <c r="CL992" t="s">
        <v>1878</v>
      </c>
      <c r="CM992">
        <v>1</v>
      </c>
      <c r="CN992">
        <f>IF($DI992&gt;=1,INDEX($CL:$CL,$DH992+1),"")</f>
      </c>
      <c r="CO992">
        <f>IF($DI992&gt;=2,INDEX($CL:$CL,$DH992+2),"")</f>
      </c>
      <c r="CP992">
        <f>IF($DI992&gt;=3,INDEX($CL:$CL,$DH992+3),"")</f>
      </c>
      <c r="CQ992">
        <f>IF($DI992&gt;=4,INDEX($CL:$CL,$DH992+4),"")</f>
      </c>
      <c r="CR992">
        <f>IF($DI992&gt;=5,INDEX($CL:$CL,$DH992+5),"")</f>
      </c>
      <c r="CS992">
        <f>IF($DI992&gt;=6,INDEX($CL:$CL,$DH992+6),"")</f>
      </c>
      <c r="CT992">
        <f>IF($DI992&gt;=7,INDEX($CL:$CL,$DH992+7),"")</f>
      </c>
      <c r="CU992">
        <f>IF($DI992&gt;=8,INDEX($CL:$CL,$DH992+8),"")</f>
      </c>
      <c r="CV992">
        <f>IF($DI992&gt;=9,INDEX($CL:$CL,$DH992+9),"")</f>
      </c>
      <c r="CW992">
        <f>IF($DI992&gt;=10,INDEX($CL:$CL,$DH992+10),"")</f>
      </c>
      <c r="CX992">
        <f>IF($DI992&gt;=11,INDEX($CL:$CL,$DH992+11),"")</f>
      </c>
      <c r="CY992">
        <f>IF($DI992&gt;=12,INDEX($CL:$CL,$DH992+12),"")</f>
      </c>
      <c r="CZ992">
        <f>IF($DI992&gt;=13,INDEX($CL:$CL,$DH992+13),"")</f>
      </c>
      <c r="DA992">
        <f>IF($DI992&gt;=14,INDEX($CL:$CL,$DH992+14),"")</f>
      </c>
      <c r="DB992">
        <f>IF($DI992&gt;=15,INDEX($CL:$CL,$DH992+15),"")</f>
      </c>
      <c r="DC992">
        <f>IF($DI992&gt;=16,INDEX($CL:$CL,$DH992+16),"")</f>
      </c>
      <c r="DD992">
        <f>IF($DI992&gt;=17,INDEX($CL:$CL,$DH992+17),"")</f>
      </c>
      <c r="DE992">
        <f>IF($DI992&gt;=18,INDEX($CL:$CL,$DH992+18),"")</f>
      </c>
      <c r="DF992">
        <f>IF($DI992&gt;=19,INDEX($CL:$CL,$DH992+19),"")</f>
      </c>
      <c r="DG992">
        <f>IF($DI992&gt;=20,INDEX($CL:$CL,$DH992+20),"")</f>
      </c>
      <c r="DH992">
        <f>IFERROR(MATCH($CK992,$CL$2:$CL$1558,0)+1,0)</f>
      </c>
      <c r="DI992">
        <f>IFERROR(INDEX($CM$2:$CM$1558,MATCH($CK992,$CL$2:$CL$1558,0)),0)</f>
      </c>
      <c r="DJ992">
        <f>IFERROR(INDEX($AQ:$AQ,MATCH($K992,$AP:$AP,0))&amp;"","")</f>
      </c>
      <c r="DN992">
        <f>IF($GQ992&gt;=1,INDEX($DK:$DK,$GP992+1),"")</f>
      </c>
      <c r="DO992">
        <f>IF($GQ992&gt;=2,INDEX($DK:$DK,$GP992+2),"")</f>
      </c>
      <c r="DP992">
        <f>IF($GQ992&gt;=3,INDEX($DK:$DK,$GP992+3),"")</f>
      </c>
      <c r="DQ992">
        <f>IF($GQ992&gt;=4,INDEX($DK:$DK,$GP992+4),"")</f>
      </c>
      <c r="DR992">
        <f>IF($GQ992&gt;=5,INDEX($DK:$DK,$GP992+5),"")</f>
      </c>
      <c r="DS992">
        <f>IF($GQ992&gt;=6,INDEX($DK:$DK,$GP992+6),"")</f>
      </c>
      <c r="DT992">
        <f>IF($GQ992&gt;=7,INDEX($DK:$DK,$GP992+7),"")</f>
      </c>
      <c r="DU992">
        <f>IF($GQ992&gt;=8,INDEX($DK:$DK,$GP992+8),"")</f>
      </c>
      <c r="DV992">
        <f>IF($GQ992&gt;=9,INDEX($DK:$DK,$GP992+9),"")</f>
      </c>
      <c r="DW992">
        <f>IF($GQ992&gt;=10,INDEX($DK:$DK,$GP992+10),"")</f>
      </c>
      <c r="DX992">
        <f>IF($GQ992&gt;=11,INDEX($DK:$DK,$GP992+11),"")</f>
      </c>
      <c r="DY992">
        <f>IF($GQ992&gt;=12,INDEX($DK:$DK,$GP992+12),"")</f>
      </c>
      <c r="DZ992">
        <f>IF($GQ992&gt;=13,INDEX($DK:$DK,$GP992+13),"")</f>
      </c>
      <c r="EA992">
        <f>IF($GQ992&gt;=14,INDEX($DK:$DK,$GP992+14),"")</f>
      </c>
      <c r="EB992">
        <f>IF($GQ992&gt;=15,INDEX($DK:$DK,$GP992+15),"")</f>
      </c>
      <c r="EC992">
        <f>IF($GQ992&gt;=16,INDEX($DK:$DK,$GP992+16),"")</f>
      </c>
      <c r="ED992">
        <f>IF($GQ992&gt;=17,INDEX($DK:$DK,$GP992+17),"")</f>
      </c>
      <c r="EE992">
        <f>IF($GQ992&gt;=18,INDEX($DK:$DK,$GP992+18),"")</f>
      </c>
      <c r="EF992">
        <f>IF($GQ992&gt;=19,INDEX($DK:$DK,$GP992+19),"")</f>
      </c>
      <c r="EG992">
        <f>IF($GQ992&gt;=20,INDEX($DK:$DK,$GP992+20),"")</f>
      </c>
      <c r="EH992">
        <f>IF($GQ992&gt;=21,INDEX($DK:$DK,$GP992+21),"")</f>
      </c>
      <c r="EI992">
        <f>IF($GQ992&gt;=22,INDEX($DK:$DK,$GP992+22),"")</f>
      </c>
      <c r="EJ992">
        <f>IF($GQ992&gt;=23,INDEX($DK:$DK,$GP992+23),"")</f>
      </c>
      <c r="EK992">
        <f>IF($GQ992&gt;=24,INDEX($DK:$DK,$GP992+24),"")</f>
      </c>
      <c r="EL992">
        <f>IF($GQ992&gt;=25,INDEX($DK:$DK,$GP992+25),"")</f>
      </c>
      <c r="EM992">
        <f>IF($GQ992&gt;=26,INDEX($DK:$DK,$GP992+26),"")</f>
      </c>
      <c r="EN992">
        <f>IF($GQ992&gt;=27,INDEX($DK:$DK,$GP992+27),"")</f>
      </c>
      <c r="EO992">
        <f>IF($GQ992&gt;=28,INDEX($DK:$DK,$GP992+28),"")</f>
      </c>
      <c r="EP992">
        <f>IF($GQ992&gt;=29,INDEX($DK:$DK,$GP992+29),"")</f>
      </c>
      <c r="EQ992">
        <f>IF($GQ992&gt;=30,INDEX($DK:$DK,$GP992+30),"")</f>
      </c>
      <c r="ER992">
        <f>IF($GQ992&gt;=31,INDEX($DK:$DK,$GP992+31),"")</f>
      </c>
      <c r="ES992">
        <f>IF($GQ992&gt;=32,INDEX($DK:$DK,$GP992+32),"")</f>
      </c>
      <c r="ET992">
        <f>IF($GQ992&gt;=33,INDEX($DK:$DK,$GP992+33),"")</f>
      </c>
      <c r="EU992">
        <f>IF($GQ992&gt;=34,INDEX($DK:$DK,$GP992+34),"")</f>
      </c>
      <c r="EV992">
        <f>IF($GQ992&gt;=35,INDEX($DK:$DK,$GP992+35),"")</f>
      </c>
      <c r="EW992">
        <f>IF($GQ992&gt;=36,INDEX($DK:$DK,$GP992+36),"")</f>
      </c>
      <c r="EX992">
        <f>IF($GQ992&gt;=37,INDEX($DK:$DK,$GP992+37),"")</f>
      </c>
      <c r="EY992">
        <f>IF($GQ992&gt;=38,INDEX($DK:$DK,$GP992+38),"")</f>
      </c>
      <c r="EZ992">
        <f>IF($GQ992&gt;=39,INDEX($DK:$DK,$GP992+39),"")</f>
      </c>
      <c r="FA992">
        <f>IF($GQ992&gt;=40,INDEX($DK:$DK,$GP992+40),"")</f>
      </c>
      <c r="FB992">
        <f>IF($GQ992&gt;=1,INDEX($DL:$DL,$GP992+1),"")</f>
      </c>
      <c r="FC992">
        <f>IF($GQ992&gt;=2,INDEX($DL:$DL,$GP992+2),"")</f>
      </c>
      <c r="FD992">
        <f>IF($GQ992&gt;=3,INDEX($DL:$DL,$GP992+3),"")</f>
      </c>
      <c r="FE992">
        <f>IF($GQ992&gt;=4,INDEX($DL:$DL,$GP992+4),"")</f>
      </c>
      <c r="FF992">
        <f>IF($GQ992&gt;=5,INDEX($DL:$DL,$GP992+5),"")</f>
      </c>
      <c r="FG992">
        <f>IF($GQ992&gt;=6,INDEX($DL:$DL,$GP992+6),"")</f>
      </c>
      <c r="FH992">
        <f>IF($GQ992&gt;=7,INDEX($DL:$DL,$GP992+7),"")</f>
      </c>
      <c r="FI992">
        <f>IF($GQ992&gt;=8,INDEX($DL:$DL,$GP992+8),"")</f>
      </c>
      <c r="FJ992">
        <f>IF($GQ992&gt;=9,INDEX($DL:$DL,$GP992+9),"")</f>
      </c>
      <c r="FK992">
        <f>IF($GQ992&gt;=10,INDEX($DL:$DL,$GP992+10),"")</f>
      </c>
      <c r="FL992">
        <f>IF($GQ992&gt;=11,INDEX($DL:$DL,$GP992+11),"")</f>
      </c>
      <c r="FM992">
        <f>IF($GQ992&gt;=12,INDEX($DL:$DL,$GP992+12),"")</f>
      </c>
      <c r="FN992">
        <f>IF($GQ992&gt;=13,INDEX($DL:$DL,$GP992+13),"")</f>
      </c>
      <c r="FO992">
        <f>IF($GQ992&gt;=14,INDEX($DL:$DL,$GP992+14),"")</f>
      </c>
      <c r="FP992">
        <f>IF($GQ992&gt;=15,INDEX($DL:$DL,$GP992+15),"")</f>
      </c>
      <c r="FQ992">
        <f>IF($GQ992&gt;=16,INDEX($DL:$DL,$GP992+16),"")</f>
      </c>
      <c r="FR992">
        <f>IF($GQ992&gt;=17,INDEX($DL:$DL,$GP992+17),"")</f>
      </c>
      <c r="FS992">
        <f>IF($GQ992&gt;=18,INDEX($DL:$DL,$GP992+18),"")</f>
      </c>
      <c r="FT992">
        <f>IF($GQ992&gt;=19,INDEX($DL:$DL,$GP992+19),"")</f>
      </c>
      <c r="FU992">
        <f>IF($GQ992&gt;=20,INDEX($DL:$DL,$GP992+20),"")</f>
      </c>
      <c r="FV992">
        <f>IF($GQ992&gt;=21,INDEX($DL:$DL,$GP992+21),"")</f>
      </c>
      <c r="FW992">
        <f>IF($GQ992&gt;=22,INDEX($DL:$DL,$GP992+22),"")</f>
      </c>
      <c r="FX992">
        <f>IF($GQ992&gt;=23,INDEX($DL:$DL,$GP992+23),"")</f>
      </c>
      <c r="FY992">
        <f>IF($GQ992&gt;=24,INDEX($DL:$DL,$GP992+24),"")</f>
      </c>
      <c r="FZ992">
        <f>IF($GQ992&gt;=25,INDEX($DL:$DL,$GP992+25),"")</f>
      </c>
      <c r="GA992">
        <f>IF($GQ992&gt;=26,INDEX($DL:$DL,$GP992+26),"")</f>
      </c>
      <c r="GB992">
        <f>IF($GQ992&gt;=27,INDEX($DL:$DL,$GP992+27),"")</f>
      </c>
      <c r="GC992">
        <f>IF($GQ992&gt;=28,INDEX($DL:$DL,$GP992+28),"")</f>
      </c>
      <c r="GD992">
        <f>IF($GQ992&gt;=29,INDEX($DL:$DL,$GP992+29),"")</f>
      </c>
      <c r="GE992">
        <f>IF($GQ992&gt;=30,INDEX($DL:$DL,$GP992+30),"")</f>
      </c>
      <c r="GF992">
        <f>IF($GQ992&gt;=31,INDEX($DL:$DL,$GP992+31),"")</f>
      </c>
      <c r="GG992">
        <f>IF($GQ992&gt;=32,INDEX($DL:$DL,$GP992+32),"")</f>
      </c>
      <c r="GH992">
        <f>IF($GQ992&gt;=33,INDEX($DL:$DL,$GP992+33),"")</f>
      </c>
      <c r="GI992">
        <f>IF($GQ992&gt;=34,INDEX($DL:$DL,$GP992+34),"")</f>
      </c>
      <c r="GJ992">
        <f>IF($GQ992&gt;=35,INDEX($DL:$DL,$GP992+35),"")</f>
      </c>
      <c r="GK992">
        <f>IF($GQ992&gt;=36,INDEX($DL:$DL,$GP992+36),"")</f>
      </c>
      <c r="GL992">
        <f>IF($GQ992&gt;=37,INDEX($DL:$DL,$GP992+37),"")</f>
      </c>
      <c r="GM992">
        <f>IF($GQ992&gt;=38,INDEX($DL:$DL,$GP992+38),"")</f>
      </c>
      <c r="GN992">
        <f>IF($GQ992&gt;=39,INDEX($DL:$DL,$GP992+39),"")</f>
      </c>
      <c r="GO992">
        <f>IF($GQ992&gt;=40,INDEX($DL:$DL,$GP992+40),"")</f>
      </c>
      <c r="GP992">
        <f>IFERROR(MATCH($DJ992,$DK$2:$DK$148,0)+1,0)</f>
      </c>
      <c r="GQ992">
        <f>IFERROR(INDEX($DM$2:$DM$148,MATCH($DJ992,$DK$2:$DK$148,0)),0)</f>
      </c>
      <c r="GR992">
        <f>IFERROR(MATCH($L992,$DN$992:$FA$992,0),0)</f>
      </c>
      <c r="GS992">
        <f>IF($GR992&gt;0,INDEX($FB$992:$GO$992,$GR992),"")</f>
      </c>
      <c r="GV992">
        <f>IF($JE992&gt;=1,INDEX($GT:$GT,$JD992+1),"")</f>
      </c>
      <c r="GW992">
        <f>IF($JE992&gt;=2,INDEX($GT:$GT,$JD992+2),"")</f>
      </c>
      <c r="GX992">
        <f>IF($JE992&gt;=3,INDEX($GT:$GT,$JD992+3),"")</f>
      </c>
      <c r="GY992">
        <f>IF($JE992&gt;=4,INDEX($GT:$GT,$JD992+4),"")</f>
      </c>
      <c r="GZ992">
        <f>IF($JE992&gt;=5,INDEX($GT:$GT,$JD992+5),"")</f>
      </c>
      <c r="HA992">
        <f>IF($JE992&gt;=6,INDEX($GT:$GT,$JD992+6),"")</f>
      </c>
      <c r="HB992">
        <f>IF($JE992&gt;=7,INDEX($GT:$GT,$JD992+7),"")</f>
      </c>
      <c r="HC992">
        <f>IF($JE992&gt;=8,INDEX($GT:$GT,$JD992+8),"")</f>
      </c>
      <c r="HD992">
        <f>IF($JE992&gt;=9,INDEX($GT:$GT,$JD992+9),"")</f>
      </c>
      <c r="HE992">
        <f>IF($JE992&gt;=10,INDEX($GT:$GT,$JD992+10),"")</f>
      </c>
      <c r="HF992">
        <f>IF($JE992&gt;=11,INDEX($GT:$GT,$JD992+11),"")</f>
      </c>
      <c r="HG992">
        <f>IF($JE992&gt;=12,INDEX($GT:$GT,$JD992+12),"")</f>
      </c>
      <c r="HH992">
        <f>IF($JE992&gt;=13,INDEX($GT:$GT,$JD992+13),"")</f>
      </c>
      <c r="HI992">
        <f>IF($JE992&gt;=14,INDEX($GT:$GT,$JD992+14),"")</f>
      </c>
      <c r="HJ992">
        <f>IF($JE992&gt;=15,INDEX($GT:$GT,$JD992+15),"")</f>
      </c>
      <c r="HK992">
        <f>IF($JE992&gt;=16,INDEX($GT:$GT,$JD992+16),"")</f>
      </c>
      <c r="HL992">
        <f>IF($JE992&gt;=17,INDEX($GT:$GT,$JD992+17),"")</f>
      </c>
      <c r="HM992">
        <f>IF($JE992&gt;=18,INDEX($GT:$GT,$JD992+18),"")</f>
      </c>
      <c r="HN992">
        <f>IF($JE992&gt;=19,INDEX($GT:$GT,$JD992+19),"")</f>
      </c>
      <c r="HO992">
        <f>IF($JE992&gt;=20,INDEX($GT:$GT,$JD992+20),"")</f>
      </c>
      <c r="HP992">
        <f>IF($JE992&gt;=21,INDEX($GT:$GT,$JD992+21),"")</f>
      </c>
      <c r="HQ992">
        <f>IF($JE992&gt;=22,INDEX($GT:$GT,$JD992+22),"")</f>
      </c>
      <c r="HR992">
        <f>IF($JE992&gt;=23,INDEX($GT:$GT,$JD992+23),"")</f>
      </c>
      <c r="HS992">
        <f>IF($JE992&gt;=24,INDEX($GT:$GT,$JD992+24),"")</f>
      </c>
      <c r="HT992">
        <f>IF($JE992&gt;=25,INDEX($GT:$GT,$JD992+25),"")</f>
      </c>
      <c r="HU992">
        <f>IF($JE992&gt;=26,INDEX($GT:$GT,$JD992+26),"")</f>
      </c>
      <c r="HV992">
        <f>IF($JE992&gt;=27,INDEX($GT:$GT,$JD992+27),"")</f>
      </c>
      <c r="HW992">
        <f>IF($JE992&gt;=28,INDEX($GT:$GT,$JD992+28),"")</f>
      </c>
      <c r="HX992">
        <f>IF($JE992&gt;=29,INDEX($GT:$GT,$JD992+29),"")</f>
      </c>
      <c r="HY992">
        <f>IF($JE992&gt;=30,INDEX($GT:$GT,$JD992+30),"")</f>
      </c>
      <c r="HZ992">
        <f>IF($JE992&gt;=31,INDEX($GT:$GT,$JD992+31),"")</f>
      </c>
      <c r="IA992">
        <f>IF($JE992&gt;=32,INDEX($GT:$GT,$JD992+32),"")</f>
      </c>
      <c r="IB992">
        <f>IF($JE992&gt;=33,INDEX($GT:$GT,$JD992+33),"")</f>
      </c>
      <c r="IC992">
        <f>IF($JE992&gt;=34,INDEX($GT:$GT,$JD992+34),"")</f>
      </c>
      <c r="ID992">
        <f>IF($JE992&gt;=35,INDEX($GT:$GT,$JD992+35),"")</f>
      </c>
      <c r="IE992">
        <f>IF($JE992&gt;=36,INDEX($GT:$GT,$JD992+36),"")</f>
      </c>
      <c r="IF992">
        <f>IF($JE992&gt;=37,INDEX($GT:$GT,$JD992+37),"")</f>
      </c>
      <c r="IG992">
        <f>IF($JE992&gt;=38,INDEX($GT:$GT,$JD992+38),"")</f>
      </c>
      <c r="IH992">
        <f>IF($JE992&gt;=39,INDEX($GT:$GT,$JD992+39),"")</f>
      </c>
      <c r="II992">
        <f>IF($JE992&gt;=40,INDEX($GT:$GT,$JD992+40),"")</f>
      </c>
      <c r="IJ992">
        <f>IF($JE992&gt;=41,INDEX($GT:$GT,$JD992+41),"")</f>
      </c>
      <c r="IK992">
        <f>IF($JE992&gt;=42,INDEX($GT:$GT,$JD992+42),"")</f>
      </c>
      <c r="IL992">
        <f>IF($JE992&gt;=43,INDEX($GT:$GT,$JD992+43),"")</f>
      </c>
      <c r="IM992">
        <f>IF($JE992&gt;=44,INDEX($GT:$GT,$JD992+44),"")</f>
      </c>
      <c r="IN992">
        <f>IF($JE992&gt;=45,INDEX($GT:$GT,$JD992+45),"")</f>
      </c>
      <c r="IO992">
        <f>IF($JE992&gt;=46,INDEX($GT:$GT,$JD992+46),"")</f>
      </c>
      <c r="IP992">
        <f>IF($JE992&gt;=47,INDEX($GT:$GT,$JD992+47),"")</f>
      </c>
      <c r="IQ992">
        <f>IF($JE992&gt;=48,INDEX($GT:$GT,$JD992+48),"")</f>
      </c>
      <c r="IR992">
        <f>IF($JE992&gt;=49,INDEX($GT:$GT,$JD992+49),"")</f>
      </c>
      <c r="IS992">
        <f>IF($JE992&gt;=50,INDEX($GT:$GT,$JD992+50),"")</f>
      </c>
      <c r="IT992">
        <f>IF($JE992&gt;=51,INDEX($GT:$GT,$JD992+51),"")</f>
      </c>
      <c r="IU992">
        <f>IF($JE992&gt;=52,INDEX($GT:$GT,$JD992+52),"")</f>
      </c>
      <c r="IV992">
        <f>IF($JE992&gt;=53,INDEX($GT:$GT,$JD992+53),"")</f>
      </c>
      <c r="IW992">
        <f>IF($JE992&gt;=54,INDEX($GT:$GT,$JD992+54),"")</f>
      </c>
      <c r="IX992">
        <f>IF($JE992&gt;=55,INDEX($GT:$GT,$JD992+55),"")</f>
      </c>
      <c r="IY992">
        <f>IF($JE992&gt;=56,INDEX($GT:$GT,$JD992+56),"")</f>
      </c>
      <c r="IZ992">
        <f>IF($JE992&gt;=57,INDEX($GT:$GT,$JD992+57),"")</f>
      </c>
      <c r="JA992">
        <f>IF($JE992&gt;=58,INDEX($GT:$GT,$JD992+58),"")</f>
      </c>
      <c r="JB992">
        <f>IF($JE992&gt;=59,INDEX($GT:$GT,$JD992+59),"")</f>
      </c>
      <c r="JC992">
        <f>IF($JE992&gt;=60,INDEX($GT:$GT,$JD992+60),"")</f>
      </c>
      <c r="JD992">
        <f>IFERROR(MATCH($GS992,$GT$2:$GT$322,0)+1,0)</f>
      </c>
      <c r="JE992">
        <f>IFERROR(INDEX($GU$2:$GU$322,MATCH($GS992,$GT$2:$GT$322,0)),0)</f>
      </c>
      <c r="JF992" t="s">
        <v>28</v>
      </c>
      <c r="JG992" t="s">
        <v>28</v>
      </c>
    </row>
    <row r="993" spans="1:267" x14ac:dyDescent="0.25">
      <c r="J993" s="1"/>
      <c r="K993" s="1"/>
      <c r="L993" s="1"/>
      <c r="M993" s="1"/>
      <c r="N993" s="1">
        <f>IFERROR(IF(FIND(" - ",$J993)&gt;0,MID($J993,FIND(" - ",$J993)+3,LEN($J993)),""),"")</f>
      </c>
      <c r="P993" s="1"/>
      <c r="S993" t="s">
        <v>28</v>
      </c>
      <c r="U993">
        <f>IF(OR($S993="",$T993=""),"",IFERROR($S993/$T993,0))</f>
      </c>
      <c r="V993">
        <f>IF($S993="","",
IF($K993="","",
IF(ISNUMBER(SEARCH("exempt",LOWER($K993))),0,
$S993*(VALUE(SUBSTITUTE($K993,"%",""))/100))))</f>
      </c>
      <c r="AB993">
        <f>IF($S993="","",
SUM($S993,$V993,$Z993,$W993,$Y993)-
IF($AA993="",0,VALUE($AA993)))</f>
      </c>
      <c r="AJ993" t="s">
        <v>1879</v>
      </c>
      <c r="AR993">
        <f>IFERROR(LEFT($J993,FIND(" - ",$J993)-1),$J993)</f>
      </c>
      <c r="AU993">
        <f>IF($CJ993&gt;=1,INDEX($AS:$AS,$CI993+1),"")</f>
      </c>
      <c r="AV993">
        <f>IF($CJ993&gt;=2,INDEX($AS:$AS,$CI993+2),"")</f>
      </c>
      <c r="AW993">
        <f>IF($CJ993&gt;=3,INDEX($AS:$AS,$CI993+3),"")</f>
      </c>
      <c r="AX993">
        <f>IF($CJ993&gt;=4,INDEX($AS:$AS,$CI993+4),"")</f>
      </c>
      <c r="AY993">
        <f>IF($CJ993&gt;=5,INDEX($AS:$AS,$CI993+5),"")</f>
      </c>
      <c r="AZ993">
        <f>IF($CJ993&gt;=6,INDEX($AS:$AS,$CI993+6),"")</f>
      </c>
      <c r="BA993">
        <f>IF($CJ993&gt;=7,INDEX($AS:$AS,$CI993+7),"")</f>
      </c>
      <c r="BB993">
        <f>IF($CJ993&gt;=8,INDEX($AS:$AS,$CI993+8),"")</f>
      </c>
      <c r="BC993">
        <f>IF($CJ993&gt;=9,INDEX($AS:$AS,$CI993+9),"")</f>
      </c>
      <c r="BD993">
        <f>IF($CJ993&gt;=10,INDEX($AS:$AS,$CI993+10),"")</f>
      </c>
      <c r="BE993">
        <f>IF($CJ993&gt;=11,INDEX($AS:$AS,$CI993+11),"")</f>
      </c>
      <c r="BF993">
        <f>IF($CJ993&gt;=12,INDEX($AS:$AS,$CI993+12),"")</f>
      </c>
      <c r="BG993">
        <f>IF($CJ993&gt;=13,INDEX($AS:$AS,$CI993+13),"")</f>
      </c>
      <c r="BH993">
        <f>IF($CJ993&gt;=14,INDEX($AS:$AS,$CI993+14),"")</f>
      </c>
      <c r="BI993">
        <f>IF($CJ993&gt;=15,INDEX($AS:$AS,$CI993+15),"")</f>
      </c>
      <c r="BJ993">
        <f>IF($CJ993&gt;=16,INDEX($AS:$AS,$CI993+16),"")</f>
      </c>
      <c r="BK993">
        <f>IF($CJ993&gt;=17,INDEX($AS:$AS,$CI993+17),"")</f>
      </c>
      <c r="BL993">
        <f>IF($CJ993&gt;=18,INDEX($AS:$AS,$CI993+18),"")</f>
      </c>
      <c r="BM993">
        <f>IF($CJ993&gt;=19,INDEX($AS:$AS,$CI993+19),"")</f>
      </c>
      <c r="BN993">
        <f>IF($CJ993&gt;=20,INDEX($AS:$AS,$CI993+20),"")</f>
      </c>
      <c r="BO993">
        <f>IF($CJ993&gt;=21,INDEX($AS:$AS,$CI993+21),"")</f>
      </c>
      <c r="BP993">
        <f>IF($CJ993&gt;=22,INDEX($AS:$AS,$CI993+22),"")</f>
      </c>
      <c r="BQ993">
        <f>IF($CJ993&gt;=23,INDEX($AS:$AS,$CI993+23),"")</f>
      </c>
      <c r="BR993">
        <f>IF($CJ993&gt;=24,INDEX($AS:$AS,$CI993+24),"")</f>
      </c>
      <c r="BS993">
        <f>IF($CJ993&gt;=25,INDEX($AS:$AS,$CI993+25),"")</f>
      </c>
      <c r="BT993">
        <f>IF($CJ993&gt;=26,INDEX($AS:$AS,$CI993+26),"")</f>
      </c>
      <c r="BU993">
        <f>IF($CJ993&gt;=27,INDEX($AS:$AS,$CI993+27),"")</f>
      </c>
      <c r="BV993">
        <f>IF($CJ993&gt;=28,INDEX($AS:$AS,$CI993+28),"")</f>
      </c>
      <c r="BW993">
        <f>IF($CJ993&gt;=29,INDEX($AS:$AS,$CI993+29),"")</f>
      </c>
      <c r="BX993">
        <f>IF($CJ993&gt;=30,INDEX($AS:$AS,$CI993+30),"")</f>
      </c>
      <c r="BY993">
        <f>IF($CJ993&gt;=31,INDEX($AS:$AS,$CI993+31),"")</f>
      </c>
      <c r="BZ993">
        <f>IF($CJ993&gt;=32,INDEX($AS:$AS,$CI993+32),"")</f>
      </c>
      <c r="CA993">
        <f>IF($CJ993&gt;=33,INDEX($AS:$AS,$CI993+33),"")</f>
      </c>
      <c r="CB993">
        <f>IF($CJ993&gt;=34,INDEX($AS:$AS,$CI993+34),"")</f>
      </c>
      <c r="CC993">
        <f>IF($CJ993&gt;=35,INDEX($AS:$AS,$CI993+35),"")</f>
      </c>
      <c r="CD993">
        <f>IF($CJ993&gt;=36,INDEX($AS:$AS,$CI993+36),"")</f>
      </c>
      <c r="CE993">
        <f>IF($CJ993&gt;=37,INDEX($AS:$AS,$CI993+37),"")</f>
      </c>
      <c r="CF993">
        <f>IF($CJ993&gt;=38,INDEX($AS:$AS,$CI993+38),"")</f>
      </c>
      <c r="CG993">
        <f>IF($CJ993&gt;=39,INDEX($AS:$AS,$CI993+39),"")</f>
      </c>
      <c r="CH993">
        <f>IF($CJ993&gt;=40,INDEX($AS:$AS,$CI993+40),"")</f>
      </c>
      <c r="CI993">
        <f>IFERROR(MATCH($AR993,$AS$2:$AS$133,0)+1,0)</f>
      </c>
      <c r="CJ993">
        <f>IFERROR(INDEX($AT$2:$AT$133,MATCH($AR993,$AS$2:$AS$133,0)),0)</f>
      </c>
      <c r="CK993">
        <f>IFERROR(LEFT($O993,FIND(" - ",$O993)-1),$O993)</f>
      </c>
      <c r="CL993" t="s">
        <v>113</v>
      </c>
      <c r="CN993">
        <f>IF($DI993&gt;=1,INDEX($CL:$CL,$DH993+1),"")</f>
      </c>
      <c r="CO993">
        <f>IF($DI993&gt;=2,INDEX($CL:$CL,$DH993+2),"")</f>
      </c>
      <c r="CP993">
        <f>IF($DI993&gt;=3,INDEX($CL:$CL,$DH993+3),"")</f>
      </c>
      <c r="CQ993">
        <f>IF($DI993&gt;=4,INDEX($CL:$CL,$DH993+4),"")</f>
      </c>
      <c r="CR993">
        <f>IF($DI993&gt;=5,INDEX($CL:$CL,$DH993+5),"")</f>
      </c>
      <c r="CS993">
        <f>IF($DI993&gt;=6,INDEX($CL:$CL,$DH993+6),"")</f>
      </c>
      <c r="CT993">
        <f>IF($DI993&gt;=7,INDEX($CL:$CL,$DH993+7),"")</f>
      </c>
      <c r="CU993">
        <f>IF($DI993&gt;=8,INDEX($CL:$CL,$DH993+8),"")</f>
      </c>
      <c r="CV993">
        <f>IF($DI993&gt;=9,INDEX($CL:$CL,$DH993+9),"")</f>
      </c>
      <c r="CW993">
        <f>IF($DI993&gt;=10,INDEX($CL:$CL,$DH993+10),"")</f>
      </c>
      <c r="CX993">
        <f>IF($DI993&gt;=11,INDEX($CL:$CL,$DH993+11),"")</f>
      </c>
      <c r="CY993">
        <f>IF($DI993&gt;=12,INDEX($CL:$CL,$DH993+12),"")</f>
      </c>
      <c r="CZ993">
        <f>IF($DI993&gt;=13,INDEX($CL:$CL,$DH993+13),"")</f>
      </c>
      <c r="DA993">
        <f>IF($DI993&gt;=14,INDEX($CL:$CL,$DH993+14),"")</f>
      </c>
      <c r="DB993">
        <f>IF($DI993&gt;=15,INDEX($CL:$CL,$DH993+15),"")</f>
      </c>
      <c r="DC993">
        <f>IF($DI993&gt;=16,INDEX($CL:$CL,$DH993+16),"")</f>
      </c>
      <c r="DD993">
        <f>IF($DI993&gt;=17,INDEX($CL:$CL,$DH993+17),"")</f>
      </c>
      <c r="DE993">
        <f>IF($DI993&gt;=18,INDEX($CL:$CL,$DH993+18),"")</f>
      </c>
      <c r="DF993">
        <f>IF($DI993&gt;=19,INDEX($CL:$CL,$DH993+19),"")</f>
      </c>
      <c r="DG993">
        <f>IF($DI993&gt;=20,INDEX($CL:$CL,$DH993+20),"")</f>
      </c>
      <c r="DH993">
        <f>IFERROR(MATCH($CK993,$CL$2:$CL$1558,0)+1,0)</f>
      </c>
      <c r="DI993">
        <f>IFERROR(INDEX($CM$2:$CM$1558,MATCH($CK993,$CL$2:$CL$1558,0)),0)</f>
      </c>
      <c r="DJ993">
        <f>IFERROR(INDEX($AQ:$AQ,MATCH($K993,$AP:$AP,0))&amp;"","")</f>
      </c>
      <c r="DN993">
        <f>IF($GQ993&gt;=1,INDEX($DK:$DK,$GP993+1),"")</f>
      </c>
      <c r="DO993">
        <f>IF($GQ993&gt;=2,INDEX($DK:$DK,$GP993+2),"")</f>
      </c>
      <c r="DP993">
        <f>IF($GQ993&gt;=3,INDEX($DK:$DK,$GP993+3),"")</f>
      </c>
      <c r="DQ993">
        <f>IF($GQ993&gt;=4,INDEX($DK:$DK,$GP993+4),"")</f>
      </c>
      <c r="DR993">
        <f>IF($GQ993&gt;=5,INDEX($DK:$DK,$GP993+5),"")</f>
      </c>
      <c r="DS993">
        <f>IF($GQ993&gt;=6,INDEX($DK:$DK,$GP993+6),"")</f>
      </c>
      <c r="DT993">
        <f>IF($GQ993&gt;=7,INDEX($DK:$DK,$GP993+7),"")</f>
      </c>
      <c r="DU993">
        <f>IF($GQ993&gt;=8,INDEX($DK:$DK,$GP993+8),"")</f>
      </c>
      <c r="DV993">
        <f>IF($GQ993&gt;=9,INDEX($DK:$DK,$GP993+9),"")</f>
      </c>
      <c r="DW993">
        <f>IF($GQ993&gt;=10,INDEX($DK:$DK,$GP993+10),"")</f>
      </c>
      <c r="DX993">
        <f>IF($GQ993&gt;=11,INDEX($DK:$DK,$GP993+11),"")</f>
      </c>
      <c r="DY993">
        <f>IF($GQ993&gt;=12,INDEX($DK:$DK,$GP993+12),"")</f>
      </c>
      <c r="DZ993">
        <f>IF($GQ993&gt;=13,INDEX($DK:$DK,$GP993+13),"")</f>
      </c>
      <c r="EA993">
        <f>IF($GQ993&gt;=14,INDEX($DK:$DK,$GP993+14),"")</f>
      </c>
      <c r="EB993">
        <f>IF($GQ993&gt;=15,INDEX($DK:$DK,$GP993+15),"")</f>
      </c>
      <c r="EC993">
        <f>IF($GQ993&gt;=16,INDEX($DK:$DK,$GP993+16),"")</f>
      </c>
      <c r="ED993">
        <f>IF($GQ993&gt;=17,INDEX($DK:$DK,$GP993+17),"")</f>
      </c>
      <c r="EE993">
        <f>IF($GQ993&gt;=18,INDEX($DK:$DK,$GP993+18),"")</f>
      </c>
      <c r="EF993">
        <f>IF($GQ993&gt;=19,INDEX($DK:$DK,$GP993+19),"")</f>
      </c>
      <c r="EG993">
        <f>IF($GQ993&gt;=20,INDEX($DK:$DK,$GP993+20),"")</f>
      </c>
      <c r="EH993">
        <f>IF($GQ993&gt;=21,INDEX($DK:$DK,$GP993+21),"")</f>
      </c>
      <c r="EI993">
        <f>IF($GQ993&gt;=22,INDEX($DK:$DK,$GP993+22),"")</f>
      </c>
      <c r="EJ993">
        <f>IF($GQ993&gt;=23,INDEX($DK:$DK,$GP993+23),"")</f>
      </c>
      <c r="EK993">
        <f>IF($GQ993&gt;=24,INDEX($DK:$DK,$GP993+24),"")</f>
      </c>
      <c r="EL993">
        <f>IF($GQ993&gt;=25,INDEX($DK:$DK,$GP993+25),"")</f>
      </c>
      <c r="EM993">
        <f>IF($GQ993&gt;=26,INDEX($DK:$DK,$GP993+26),"")</f>
      </c>
      <c r="EN993">
        <f>IF($GQ993&gt;=27,INDEX($DK:$DK,$GP993+27),"")</f>
      </c>
      <c r="EO993">
        <f>IF($GQ993&gt;=28,INDEX($DK:$DK,$GP993+28),"")</f>
      </c>
      <c r="EP993">
        <f>IF($GQ993&gt;=29,INDEX($DK:$DK,$GP993+29),"")</f>
      </c>
      <c r="EQ993">
        <f>IF($GQ993&gt;=30,INDEX($DK:$DK,$GP993+30),"")</f>
      </c>
      <c r="ER993">
        <f>IF($GQ993&gt;=31,INDEX($DK:$DK,$GP993+31),"")</f>
      </c>
      <c r="ES993">
        <f>IF($GQ993&gt;=32,INDEX($DK:$DK,$GP993+32),"")</f>
      </c>
      <c r="ET993">
        <f>IF($GQ993&gt;=33,INDEX($DK:$DK,$GP993+33),"")</f>
      </c>
      <c r="EU993">
        <f>IF($GQ993&gt;=34,INDEX($DK:$DK,$GP993+34),"")</f>
      </c>
      <c r="EV993">
        <f>IF($GQ993&gt;=35,INDEX($DK:$DK,$GP993+35),"")</f>
      </c>
      <c r="EW993">
        <f>IF($GQ993&gt;=36,INDEX($DK:$DK,$GP993+36),"")</f>
      </c>
      <c r="EX993">
        <f>IF($GQ993&gt;=37,INDEX($DK:$DK,$GP993+37),"")</f>
      </c>
      <c r="EY993">
        <f>IF($GQ993&gt;=38,INDEX($DK:$DK,$GP993+38),"")</f>
      </c>
      <c r="EZ993">
        <f>IF($GQ993&gt;=39,INDEX($DK:$DK,$GP993+39),"")</f>
      </c>
      <c r="FA993">
        <f>IF($GQ993&gt;=40,INDEX($DK:$DK,$GP993+40),"")</f>
      </c>
      <c r="FB993">
        <f>IF($GQ993&gt;=1,INDEX($DL:$DL,$GP993+1),"")</f>
      </c>
      <c r="FC993">
        <f>IF($GQ993&gt;=2,INDEX($DL:$DL,$GP993+2),"")</f>
      </c>
      <c r="FD993">
        <f>IF($GQ993&gt;=3,INDEX($DL:$DL,$GP993+3),"")</f>
      </c>
      <c r="FE993">
        <f>IF($GQ993&gt;=4,INDEX($DL:$DL,$GP993+4),"")</f>
      </c>
      <c r="FF993">
        <f>IF($GQ993&gt;=5,INDEX($DL:$DL,$GP993+5),"")</f>
      </c>
      <c r="FG993">
        <f>IF($GQ993&gt;=6,INDEX($DL:$DL,$GP993+6),"")</f>
      </c>
      <c r="FH993">
        <f>IF($GQ993&gt;=7,INDEX($DL:$DL,$GP993+7),"")</f>
      </c>
      <c r="FI993">
        <f>IF($GQ993&gt;=8,INDEX($DL:$DL,$GP993+8),"")</f>
      </c>
      <c r="FJ993">
        <f>IF($GQ993&gt;=9,INDEX($DL:$DL,$GP993+9),"")</f>
      </c>
      <c r="FK993">
        <f>IF($GQ993&gt;=10,INDEX($DL:$DL,$GP993+10),"")</f>
      </c>
      <c r="FL993">
        <f>IF($GQ993&gt;=11,INDEX($DL:$DL,$GP993+11),"")</f>
      </c>
      <c r="FM993">
        <f>IF($GQ993&gt;=12,INDEX($DL:$DL,$GP993+12),"")</f>
      </c>
      <c r="FN993">
        <f>IF($GQ993&gt;=13,INDEX($DL:$DL,$GP993+13),"")</f>
      </c>
      <c r="FO993">
        <f>IF($GQ993&gt;=14,INDEX($DL:$DL,$GP993+14),"")</f>
      </c>
      <c r="FP993">
        <f>IF($GQ993&gt;=15,INDEX($DL:$DL,$GP993+15),"")</f>
      </c>
      <c r="FQ993">
        <f>IF($GQ993&gt;=16,INDEX($DL:$DL,$GP993+16),"")</f>
      </c>
      <c r="FR993">
        <f>IF($GQ993&gt;=17,INDEX($DL:$DL,$GP993+17),"")</f>
      </c>
      <c r="FS993">
        <f>IF($GQ993&gt;=18,INDEX($DL:$DL,$GP993+18),"")</f>
      </c>
      <c r="FT993">
        <f>IF($GQ993&gt;=19,INDEX($DL:$DL,$GP993+19),"")</f>
      </c>
      <c r="FU993">
        <f>IF($GQ993&gt;=20,INDEX($DL:$DL,$GP993+20),"")</f>
      </c>
      <c r="FV993">
        <f>IF($GQ993&gt;=21,INDEX($DL:$DL,$GP993+21),"")</f>
      </c>
      <c r="FW993">
        <f>IF($GQ993&gt;=22,INDEX($DL:$DL,$GP993+22),"")</f>
      </c>
      <c r="FX993">
        <f>IF($GQ993&gt;=23,INDEX($DL:$DL,$GP993+23),"")</f>
      </c>
      <c r="FY993">
        <f>IF($GQ993&gt;=24,INDEX($DL:$DL,$GP993+24),"")</f>
      </c>
      <c r="FZ993">
        <f>IF($GQ993&gt;=25,INDEX($DL:$DL,$GP993+25),"")</f>
      </c>
      <c r="GA993">
        <f>IF($GQ993&gt;=26,INDEX($DL:$DL,$GP993+26),"")</f>
      </c>
      <c r="GB993">
        <f>IF($GQ993&gt;=27,INDEX($DL:$DL,$GP993+27),"")</f>
      </c>
      <c r="GC993">
        <f>IF($GQ993&gt;=28,INDEX($DL:$DL,$GP993+28),"")</f>
      </c>
      <c r="GD993">
        <f>IF($GQ993&gt;=29,INDEX($DL:$DL,$GP993+29),"")</f>
      </c>
      <c r="GE993">
        <f>IF($GQ993&gt;=30,INDEX($DL:$DL,$GP993+30),"")</f>
      </c>
      <c r="GF993">
        <f>IF($GQ993&gt;=31,INDEX($DL:$DL,$GP993+31),"")</f>
      </c>
      <c r="GG993">
        <f>IF($GQ993&gt;=32,INDEX($DL:$DL,$GP993+32),"")</f>
      </c>
      <c r="GH993">
        <f>IF($GQ993&gt;=33,INDEX($DL:$DL,$GP993+33),"")</f>
      </c>
      <c r="GI993">
        <f>IF($GQ993&gt;=34,INDEX($DL:$DL,$GP993+34),"")</f>
      </c>
      <c r="GJ993">
        <f>IF($GQ993&gt;=35,INDEX($DL:$DL,$GP993+35),"")</f>
      </c>
      <c r="GK993">
        <f>IF($GQ993&gt;=36,INDEX($DL:$DL,$GP993+36),"")</f>
      </c>
      <c r="GL993">
        <f>IF($GQ993&gt;=37,INDEX($DL:$DL,$GP993+37),"")</f>
      </c>
      <c r="GM993">
        <f>IF($GQ993&gt;=38,INDEX($DL:$DL,$GP993+38),"")</f>
      </c>
      <c r="GN993">
        <f>IF($GQ993&gt;=39,INDEX($DL:$DL,$GP993+39),"")</f>
      </c>
      <c r="GO993">
        <f>IF($GQ993&gt;=40,INDEX($DL:$DL,$GP993+40),"")</f>
      </c>
      <c r="GP993">
        <f>IFERROR(MATCH($DJ993,$DK$2:$DK$148,0)+1,0)</f>
      </c>
      <c r="GQ993">
        <f>IFERROR(INDEX($DM$2:$DM$148,MATCH($DJ993,$DK$2:$DK$148,0)),0)</f>
      </c>
      <c r="GR993">
        <f>IFERROR(MATCH($L993,$DN$993:$FA$993,0),0)</f>
      </c>
      <c r="GS993">
        <f>IF($GR993&gt;0,INDEX($FB$993:$GO$993,$GR993),"")</f>
      </c>
      <c r="GV993">
        <f>IF($JE993&gt;=1,INDEX($GT:$GT,$JD993+1),"")</f>
      </c>
      <c r="GW993">
        <f>IF($JE993&gt;=2,INDEX($GT:$GT,$JD993+2),"")</f>
      </c>
      <c r="GX993">
        <f>IF($JE993&gt;=3,INDEX($GT:$GT,$JD993+3),"")</f>
      </c>
      <c r="GY993">
        <f>IF($JE993&gt;=4,INDEX($GT:$GT,$JD993+4),"")</f>
      </c>
      <c r="GZ993">
        <f>IF($JE993&gt;=5,INDEX($GT:$GT,$JD993+5),"")</f>
      </c>
      <c r="HA993">
        <f>IF($JE993&gt;=6,INDEX($GT:$GT,$JD993+6),"")</f>
      </c>
      <c r="HB993">
        <f>IF($JE993&gt;=7,INDEX($GT:$GT,$JD993+7),"")</f>
      </c>
      <c r="HC993">
        <f>IF($JE993&gt;=8,INDEX($GT:$GT,$JD993+8),"")</f>
      </c>
      <c r="HD993">
        <f>IF($JE993&gt;=9,INDEX($GT:$GT,$JD993+9),"")</f>
      </c>
      <c r="HE993">
        <f>IF($JE993&gt;=10,INDEX($GT:$GT,$JD993+10),"")</f>
      </c>
      <c r="HF993">
        <f>IF($JE993&gt;=11,INDEX($GT:$GT,$JD993+11),"")</f>
      </c>
      <c r="HG993">
        <f>IF($JE993&gt;=12,INDEX($GT:$GT,$JD993+12),"")</f>
      </c>
      <c r="HH993">
        <f>IF($JE993&gt;=13,INDEX($GT:$GT,$JD993+13),"")</f>
      </c>
      <c r="HI993">
        <f>IF($JE993&gt;=14,INDEX($GT:$GT,$JD993+14),"")</f>
      </c>
      <c r="HJ993">
        <f>IF($JE993&gt;=15,INDEX($GT:$GT,$JD993+15),"")</f>
      </c>
      <c r="HK993">
        <f>IF($JE993&gt;=16,INDEX($GT:$GT,$JD993+16),"")</f>
      </c>
      <c r="HL993">
        <f>IF($JE993&gt;=17,INDEX($GT:$GT,$JD993+17),"")</f>
      </c>
      <c r="HM993">
        <f>IF($JE993&gt;=18,INDEX($GT:$GT,$JD993+18),"")</f>
      </c>
      <c r="HN993">
        <f>IF($JE993&gt;=19,INDEX($GT:$GT,$JD993+19),"")</f>
      </c>
      <c r="HO993">
        <f>IF($JE993&gt;=20,INDEX($GT:$GT,$JD993+20),"")</f>
      </c>
      <c r="HP993">
        <f>IF($JE993&gt;=21,INDEX($GT:$GT,$JD993+21),"")</f>
      </c>
      <c r="HQ993">
        <f>IF($JE993&gt;=22,INDEX($GT:$GT,$JD993+22),"")</f>
      </c>
      <c r="HR993">
        <f>IF($JE993&gt;=23,INDEX($GT:$GT,$JD993+23),"")</f>
      </c>
      <c r="HS993">
        <f>IF($JE993&gt;=24,INDEX($GT:$GT,$JD993+24),"")</f>
      </c>
      <c r="HT993">
        <f>IF($JE993&gt;=25,INDEX($GT:$GT,$JD993+25),"")</f>
      </c>
      <c r="HU993">
        <f>IF($JE993&gt;=26,INDEX($GT:$GT,$JD993+26),"")</f>
      </c>
      <c r="HV993">
        <f>IF($JE993&gt;=27,INDEX($GT:$GT,$JD993+27),"")</f>
      </c>
      <c r="HW993">
        <f>IF($JE993&gt;=28,INDEX($GT:$GT,$JD993+28),"")</f>
      </c>
      <c r="HX993">
        <f>IF($JE993&gt;=29,INDEX($GT:$GT,$JD993+29),"")</f>
      </c>
      <c r="HY993">
        <f>IF($JE993&gt;=30,INDEX($GT:$GT,$JD993+30),"")</f>
      </c>
      <c r="HZ993">
        <f>IF($JE993&gt;=31,INDEX($GT:$GT,$JD993+31),"")</f>
      </c>
      <c r="IA993">
        <f>IF($JE993&gt;=32,INDEX($GT:$GT,$JD993+32),"")</f>
      </c>
      <c r="IB993">
        <f>IF($JE993&gt;=33,INDEX($GT:$GT,$JD993+33),"")</f>
      </c>
      <c r="IC993">
        <f>IF($JE993&gt;=34,INDEX($GT:$GT,$JD993+34),"")</f>
      </c>
      <c r="ID993">
        <f>IF($JE993&gt;=35,INDEX($GT:$GT,$JD993+35),"")</f>
      </c>
      <c r="IE993">
        <f>IF($JE993&gt;=36,INDEX($GT:$GT,$JD993+36),"")</f>
      </c>
      <c r="IF993">
        <f>IF($JE993&gt;=37,INDEX($GT:$GT,$JD993+37),"")</f>
      </c>
      <c r="IG993">
        <f>IF($JE993&gt;=38,INDEX($GT:$GT,$JD993+38),"")</f>
      </c>
      <c r="IH993">
        <f>IF($JE993&gt;=39,INDEX($GT:$GT,$JD993+39),"")</f>
      </c>
      <c r="II993">
        <f>IF($JE993&gt;=40,INDEX($GT:$GT,$JD993+40),"")</f>
      </c>
      <c r="IJ993">
        <f>IF($JE993&gt;=41,INDEX($GT:$GT,$JD993+41),"")</f>
      </c>
      <c r="IK993">
        <f>IF($JE993&gt;=42,INDEX($GT:$GT,$JD993+42),"")</f>
      </c>
      <c r="IL993">
        <f>IF($JE993&gt;=43,INDEX($GT:$GT,$JD993+43),"")</f>
      </c>
      <c r="IM993">
        <f>IF($JE993&gt;=44,INDEX($GT:$GT,$JD993+44),"")</f>
      </c>
      <c r="IN993">
        <f>IF($JE993&gt;=45,INDEX($GT:$GT,$JD993+45),"")</f>
      </c>
      <c r="IO993">
        <f>IF($JE993&gt;=46,INDEX($GT:$GT,$JD993+46),"")</f>
      </c>
      <c r="IP993">
        <f>IF($JE993&gt;=47,INDEX($GT:$GT,$JD993+47),"")</f>
      </c>
      <c r="IQ993">
        <f>IF($JE993&gt;=48,INDEX($GT:$GT,$JD993+48),"")</f>
      </c>
      <c r="IR993">
        <f>IF($JE993&gt;=49,INDEX($GT:$GT,$JD993+49),"")</f>
      </c>
      <c r="IS993">
        <f>IF($JE993&gt;=50,INDEX($GT:$GT,$JD993+50),"")</f>
      </c>
      <c r="IT993">
        <f>IF($JE993&gt;=51,INDEX($GT:$GT,$JD993+51),"")</f>
      </c>
      <c r="IU993">
        <f>IF($JE993&gt;=52,INDEX($GT:$GT,$JD993+52),"")</f>
      </c>
      <c r="IV993">
        <f>IF($JE993&gt;=53,INDEX($GT:$GT,$JD993+53),"")</f>
      </c>
      <c r="IW993">
        <f>IF($JE993&gt;=54,INDEX($GT:$GT,$JD993+54),"")</f>
      </c>
      <c r="IX993">
        <f>IF($JE993&gt;=55,INDEX($GT:$GT,$JD993+55),"")</f>
      </c>
      <c r="IY993">
        <f>IF($JE993&gt;=56,INDEX($GT:$GT,$JD993+56),"")</f>
      </c>
      <c r="IZ993">
        <f>IF($JE993&gt;=57,INDEX($GT:$GT,$JD993+57),"")</f>
      </c>
      <c r="JA993">
        <f>IF($JE993&gt;=58,INDEX($GT:$GT,$JD993+58),"")</f>
      </c>
      <c r="JB993">
        <f>IF($JE993&gt;=59,INDEX($GT:$GT,$JD993+59),"")</f>
      </c>
      <c r="JC993">
        <f>IF($JE993&gt;=60,INDEX($GT:$GT,$JD993+60),"")</f>
      </c>
      <c r="JD993">
        <f>IFERROR(MATCH($GS993,$GT$2:$GT$322,0)+1,0)</f>
      </c>
      <c r="JE993">
        <f>IFERROR(INDEX($GU$2:$GU$322,MATCH($GS993,$GT$2:$GT$322,0)),0)</f>
      </c>
      <c r="JF993" t="s">
        <v>28</v>
      </c>
      <c r="JG993" t="s">
        <v>28</v>
      </c>
    </row>
    <row r="994" spans="1:267" x14ac:dyDescent="0.25">
      <c r="J994" s="1"/>
      <c r="K994" s="1"/>
      <c r="L994" s="1"/>
      <c r="M994" s="1"/>
      <c r="N994" s="1">
        <f>IFERROR(IF(FIND(" - ",$J994)&gt;0,MID($J994,FIND(" - ",$J994)+3,LEN($J994)),""),"")</f>
      </c>
      <c r="P994" s="1"/>
      <c r="S994" t="s">
        <v>28</v>
      </c>
      <c r="U994">
        <f>IF(OR($S994="",$T994=""),"",IFERROR($S994/$T994,0))</f>
      </c>
      <c r="V994">
        <f>IF($S994="","",
IF($K994="","",
IF(ISNUMBER(SEARCH("exempt",LOWER($K994))),0,
$S994*(VALUE(SUBSTITUTE($K994,"%",""))/100))))</f>
      </c>
      <c r="AB994">
        <f>IF($S994="","",
SUM($S994,$V994,$Z994,$W994,$Y994)-
IF($AA994="",0,VALUE($AA994)))</f>
      </c>
      <c r="AJ994" t="s">
        <v>1880</v>
      </c>
      <c r="AR994">
        <f>IFERROR(LEFT($J994,FIND(" - ",$J994)-1),$J994)</f>
      </c>
      <c r="AU994">
        <f>IF($CJ994&gt;=1,INDEX($AS:$AS,$CI994+1),"")</f>
      </c>
      <c r="AV994">
        <f>IF($CJ994&gt;=2,INDEX($AS:$AS,$CI994+2),"")</f>
      </c>
      <c r="AW994">
        <f>IF($CJ994&gt;=3,INDEX($AS:$AS,$CI994+3),"")</f>
      </c>
      <c r="AX994">
        <f>IF($CJ994&gt;=4,INDEX($AS:$AS,$CI994+4),"")</f>
      </c>
      <c r="AY994">
        <f>IF($CJ994&gt;=5,INDEX($AS:$AS,$CI994+5),"")</f>
      </c>
      <c r="AZ994">
        <f>IF($CJ994&gt;=6,INDEX($AS:$AS,$CI994+6),"")</f>
      </c>
      <c r="BA994">
        <f>IF($CJ994&gt;=7,INDEX($AS:$AS,$CI994+7),"")</f>
      </c>
      <c r="BB994">
        <f>IF($CJ994&gt;=8,INDEX($AS:$AS,$CI994+8),"")</f>
      </c>
      <c r="BC994">
        <f>IF($CJ994&gt;=9,INDEX($AS:$AS,$CI994+9),"")</f>
      </c>
      <c r="BD994">
        <f>IF($CJ994&gt;=10,INDEX($AS:$AS,$CI994+10),"")</f>
      </c>
      <c r="BE994">
        <f>IF($CJ994&gt;=11,INDEX($AS:$AS,$CI994+11),"")</f>
      </c>
      <c r="BF994">
        <f>IF($CJ994&gt;=12,INDEX($AS:$AS,$CI994+12),"")</f>
      </c>
      <c r="BG994">
        <f>IF($CJ994&gt;=13,INDEX($AS:$AS,$CI994+13),"")</f>
      </c>
      <c r="BH994">
        <f>IF($CJ994&gt;=14,INDEX($AS:$AS,$CI994+14),"")</f>
      </c>
      <c r="BI994">
        <f>IF($CJ994&gt;=15,INDEX($AS:$AS,$CI994+15),"")</f>
      </c>
      <c r="BJ994">
        <f>IF($CJ994&gt;=16,INDEX($AS:$AS,$CI994+16),"")</f>
      </c>
      <c r="BK994">
        <f>IF($CJ994&gt;=17,INDEX($AS:$AS,$CI994+17),"")</f>
      </c>
      <c r="BL994">
        <f>IF($CJ994&gt;=18,INDEX($AS:$AS,$CI994+18),"")</f>
      </c>
      <c r="BM994">
        <f>IF($CJ994&gt;=19,INDEX($AS:$AS,$CI994+19),"")</f>
      </c>
      <c r="BN994">
        <f>IF($CJ994&gt;=20,INDEX($AS:$AS,$CI994+20),"")</f>
      </c>
      <c r="BO994">
        <f>IF($CJ994&gt;=21,INDEX($AS:$AS,$CI994+21),"")</f>
      </c>
      <c r="BP994">
        <f>IF($CJ994&gt;=22,INDEX($AS:$AS,$CI994+22),"")</f>
      </c>
      <c r="BQ994">
        <f>IF($CJ994&gt;=23,INDEX($AS:$AS,$CI994+23),"")</f>
      </c>
      <c r="BR994">
        <f>IF($CJ994&gt;=24,INDEX($AS:$AS,$CI994+24),"")</f>
      </c>
      <c r="BS994">
        <f>IF($CJ994&gt;=25,INDEX($AS:$AS,$CI994+25),"")</f>
      </c>
      <c r="BT994">
        <f>IF($CJ994&gt;=26,INDEX($AS:$AS,$CI994+26),"")</f>
      </c>
      <c r="BU994">
        <f>IF($CJ994&gt;=27,INDEX($AS:$AS,$CI994+27),"")</f>
      </c>
      <c r="BV994">
        <f>IF($CJ994&gt;=28,INDEX($AS:$AS,$CI994+28),"")</f>
      </c>
      <c r="BW994">
        <f>IF($CJ994&gt;=29,INDEX($AS:$AS,$CI994+29),"")</f>
      </c>
      <c r="BX994">
        <f>IF($CJ994&gt;=30,INDEX($AS:$AS,$CI994+30),"")</f>
      </c>
      <c r="BY994">
        <f>IF($CJ994&gt;=31,INDEX($AS:$AS,$CI994+31),"")</f>
      </c>
      <c r="BZ994">
        <f>IF($CJ994&gt;=32,INDEX($AS:$AS,$CI994+32),"")</f>
      </c>
      <c r="CA994">
        <f>IF($CJ994&gt;=33,INDEX($AS:$AS,$CI994+33),"")</f>
      </c>
      <c r="CB994">
        <f>IF($CJ994&gt;=34,INDEX($AS:$AS,$CI994+34),"")</f>
      </c>
      <c r="CC994">
        <f>IF($CJ994&gt;=35,INDEX($AS:$AS,$CI994+35),"")</f>
      </c>
      <c r="CD994">
        <f>IF($CJ994&gt;=36,INDEX($AS:$AS,$CI994+36),"")</f>
      </c>
      <c r="CE994">
        <f>IF($CJ994&gt;=37,INDEX($AS:$AS,$CI994+37),"")</f>
      </c>
      <c r="CF994">
        <f>IF($CJ994&gt;=38,INDEX($AS:$AS,$CI994+38),"")</f>
      </c>
      <c r="CG994">
        <f>IF($CJ994&gt;=39,INDEX($AS:$AS,$CI994+39),"")</f>
      </c>
      <c r="CH994">
        <f>IF($CJ994&gt;=40,INDEX($AS:$AS,$CI994+40),"")</f>
      </c>
      <c r="CI994">
        <f>IFERROR(MATCH($AR994,$AS$2:$AS$133,0)+1,0)</f>
      </c>
      <c r="CJ994">
        <f>IFERROR(INDEX($AT$2:$AT$133,MATCH($AR994,$AS$2:$AS$133,0)),0)</f>
      </c>
      <c r="CK994">
        <f>IFERROR(LEFT($O994,FIND(" - ",$O994)-1),$O994)</f>
      </c>
      <c r="CL994" t="s">
        <v>1881</v>
      </c>
      <c r="CM994">
        <v>1</v>
      </c>
      <c r="CN994">
        <f>IF($DI994&gt;=1,INDEX($CL:$CL,$DH994+1),"")</f>
      </c>
      <c r="CO994">
        <f>IF($DI994&gt;=2,INDEX($CL:$CL,$DH994+2),"")</f>
      </c>
      <c r="CP994">
        <f>IF($DI994&gt;=3,INDEX($CL:$CL,$DH994+3),"")</f>
      </c>
      <c r="CQ994">
        <f>IF($DI994&gt;=4,INDEX($CL:$CL,$DH994+4),"")</f>
      </c>
      <c r="CR994">
        <f>IF($DI994&gt;=5,INDEX($CL:$CL,$DH994+5),"")</f>
      </c>
      <c r="CS994">
        <f>IF($DI994&gt;=6,INDEX($CL:$CL,$DH994+6),"")</f>
      </c>
      <c r="CT994">
        <f>IF($DI994&gt;=7,INDEX($CL:$CL,$DH994+7),"")</f>
      </c>
      <c r="CU994">
        <f>IF($DI994&gt;=8,INDEX($CL:$CL,$DH994+8),"")</f>
      </c>
      <c r="CV994">
        <f>IF($DI994&gt;=9,INDEX($CL:$CL,$DH994+9),"")</f>
      </c>
      <c r="CW994">
        <f>IF($DI994&gt;=10,INDEX($CL:$CL,$DH994+10),"")</f>
      </c>
      <c r="CX994">
        <f>IF($DI994&gt;=11,INDEX($CL:$CL,$DH994+11),"")</f>
      </c>
      <c r="CY994">
        <f>IF($DI994&gt;=12,INDEX($CL:$CL,$DH994+12),"")</f>
      </c>
      <c r="CZ994">
        <f>IF($DI994&gt;=13,INDEX($CL:$CL,$DH994+13),"")</f>
      </c>
      <c r="DA994">
        <f>IF($DI994&gt;=14,INDEX($CL:$CL,$DH994+14),"")</f>
      </c>
      <c r="DB994">
        <f>IF($DI994&gt;=15,INDEX($CL:$CL,$DH994+15),"")</f>
      </c>
      <c r="DC994">
        <f>IF($DI994&gt;=16,INDEX($CL:$CL,$DH994+16),"")</f>
      </c>
      <c r="DD994">
        <f>IF($DI994&gt;=17,INDEX($CL:$CL,$DH994+17),"")</f>
      </c>
      <c r="DE994">
        <f>IF($DI994&gt;=18,INDEX($CL:$CL,$DH994+18),"")</f>
      </c>
      <c r="DF994">
        <f>IF($DI994&gt;=19,INDEX($CL:$CL,$DH994+19),"")</f>
      </c>
      <c r="DG994">
        <f>IF($DI994&gt;=20,INDEX($CL:$CL,$DH994+20),"")</f>
      </c>
      <c r="DH994">
        <f>IFERROR(MATCH($CK994,$CL$2:$CL$1558,0)+1,0)</f>
      </c>
      <c r="DI994">
        <f>IFERROR(INDEX($CM$2:$CM$1558,MATCH($CK994,$CL$2:$CL$1558,0)),0)</f>
      </c>
      <c r="DJ994">
        <f>IFERROR(INDEX($AQ:$AQ,MATCH($K994,$AP:$AP,0))&amp;"","")</f>
      </c>
      <c r="DN994">
        <f>IF($GQ994&gt;=1,INDEX($DK:$DK,$GP994+1),"")</f>
      </c>
      <c r="DO994">
        <f>IF($GQ994&gt;=2,INDEX($DK:$DK,$GP994+2),"")</f>
      </c>
      <c r="DP994">
        <f>IF($GQ994&gt;=3,INDEX($DK:$DK,$GP994+3),"")</f>
      </c>
      <c r="DQ994">
        <f>IF($GQ994&gt;=4,INDEX($DK:$DK,$GP994+4),"")</f>
      </c>
      <c r="DR994">
        <f>IF($GQ994&gt;=5,INDEX($DK:$DK,$GP994+5),"")</f>
      </c>
      <c r="DS994">
        <f>IF($GQ994&gt;=6,INDEX($DK:$DK,$GP994+6),"")</f>
      </c>
      <c r="DT994">
        <f>IF($GQ994&gt;=7,INDEX($DK:$DK,$GP994+7),"")</f>
      </c>
      <c r="DU994">
        <f>IF($GQ994&gt;=8,INDEX($DK:$DK,$GP994+8),"")</f>
      </c>
      <c r="DV994">
        <f>IF($GQ994&gt;=9,INDEX($DK:$DK,$GP994+9),"")</f>
      </c>
      <c r="DW994">
        <f>IF($GQ994&gt;=10,INDEX($DK:$DK,$GP994+10),"")</f>
      </c>
      <c r="DX994">
        <f>IF($GQ994&gt;=11,INDEX($DK:$DK,$GP994+11),"")</f>
      </c>
      <c r="DY994">
        <f>IF($GQ994&gt;=12,INDEX($DK:$DK,$GP994+12),"")</f>
      </c>
      <c r="DZ994">
        <f>IF($GQ994&gt;=13,INDEX($DK:$DK,$GP994+13),"")</f>
      </c>
      <c r="EA994">
        <f>IF($GQ994&gt;=14,INDEX($DK:$DK,$GP994+14),"")</f>
      </c>
      <c r="EB994">
        <f>IF($GQ994&gt;=15,INDEX($DK:$DK,$GP994+15),"")</f>
      </c>
      <c r="EC994">
        <f>IF($GQ994&gt;=16,INDEX($DK:$DK,$GP994+16),"")</f>
      </c>
      <c r="ED994">
        <f>IF($GQ994&gt;=17,INDEX($DK:$DK,$GP994+17),"")</f>
      </c>
      <c r="EE994">
        <f>IF($GQ994&gt;=18,INDEX($DK:$DK,$GP994+18),"")</f>
      </c>
      <c r="EF994">
        <f>IF($GQ994&gt;=19,INDEX($DK:$DK,$GP994+19),"")</f>
      </c>
      <c r="EG994">
        <f>IF($GQ994&gt;=20,INDEX($DK:$DK,$GP994+20),"")</f>
      </c>
      <c r="EH994">
        <f>IF($GQ994&gt;=21,INDEX($DK:$DK,$GP994+21),"")</f>
      </c>
      <c r="EI994">
        <f>IF($GQ994&gt;=22,INDEX($DK:$DK,$GP994+22),"")</f>
      </c>
      <c r="EJ994">
        <f>IF($GQ994&gt;=23,INDEX($DK:$DK,$GP994+23),"")</f>
      </c>
      <c r="EK994">
        <f>IF($GQ994&gt;=24,INDEX($DK:$DK,$GP994+24),"")</f>
      </c>
      <c r="EL994">
        <f>IF($GQ994&gt;=25,INDEX($DK:$DK,$GP994+25),"")</f>
      </c>
      <c r="EM994">
        <f>IF($GQ994&gt;=26,INDEX($DK:$DK,$GP994+26),"")</f>
      </c>
      <c r="EN994">
        <f>IF($GQ994&gt;=27,INDEX($DK:$DK,$GP994+27),"")</f>
      </c>
      <c r="EO994">
        <f>IF($GQ994&gt;=28,INDEX($DK:$DK,$GP994+28),"")</f>
      </c>
      <c r="EP994">
        <f>IF($GQ994&gt;=29,INDEX($DK:$DK,$GP994+29),"")</f>
      </c>
      <c r="EQ994">
        <f>IF($GQ994&gt;=30,INDEX($DK:$DK,$GP994+30),"")</f>
      </c>
      <c r="ER994">
        <f>IF($GQ994&gt;=31,INDEX($DK:$DK,$GP994+31),"")</f>
      </c>
      <c r="ES994">
        <f>IF($GQ994&gt;=32,INDEX($DK:$DK,$GP994+32),"")</f>
      </c>
      <c r="ET994">
        <f>IF($GQ994&gt;=33,INDEX($DK:$DK,$GP994+33),"")</f>
      </c>
      <c r="EU994">
        <f>IF($GQ994&gt;=34,INDEX($DK:$DK,$GP994+34),"")</f>
      </c>
      <c r="EV994">
        <f>IF($GQ994&gt;=35,INDEX($DK:$DK,$GP994+35),"")</f>
      </c>
      <c r="EW994">
        <f>IF($GQ994&gt;=36,INDEX($DK:$DK,$GP994+36),"")</f>
      </c>
      <c r="EX994">
        <f>IF($GQ994&gt;=37,INDEX($DK:$DK,$GP994+37),"")</f>
      </c>
      <c r="EY994">
        <f>IF($GQ994&gt;=38,INDEX($DK:$DK,$GP994+38),"")</f>
      </c>
      <c r="EZ994">
        <f>IF($GQ994&gt;=39,INDEX($DK:$DK,$GP994+39),"")</f>
      </c>
      <c r="FA994">
        <f>IF($GQ994&gt;=40,INDEX($DK:$DK,$GP994+40),"")</f>
      </c>
      <c r="FB994">
        <f>IF($GQ994&gt;=1,INDEX($DL:$DL,$GP994+1),"")</f>
      </c>
      <c r="FC994">
        <f>IF($GQ994&gt;=2,INDEX($DL:$DL,$GP994+2),"")</f>
      </c>
      <c r="FD994">
        <f>IF($GQ994&gt;=3,INDEX($DL:$DL,$GP994+3),"")</f>
      </c>
      <c r="FE994">
        <f>IF($GQ994&gt;=4,INDEX($DL:$DL,$GP994+4),"")</f>
      </c>
      <c r="FF994">
        <f>IF($GQ994&gt;=5,INDEX($DL:$DL,$GP994+5),"")</f>
      </c>
      <c r="FG994">
        <f>IF($GQ994&gt;=6,INDEX($DL:$DL,$GP994+6),"")</f>
      </c>
      <c r="FH994">
        <f>IF($GQ994&gt;=7,INDEX($DL:$DL,$GP994+7),"")</f>
      </c>
      <c r="FI994">
        <f>IF($GQ994&gt;=8,INDEX($DL:$DL,$GP994+8),"")</f>
      </c>
      <c r="FJ994">
        <f>IF($GQ994&gt;=9,INDEX($DL:$DL,$GP994+9),"")</f>
      </c>
      <c r="FK994">
        <f>IF($GQ994&gt;=10,INDEX($DL:$DL,$GP994+10),"")</f>
      </c>
      <c r="FL994">
        <f>IF($GQ994&gt;=11,INDEX($DL:$DL,$GP994+11),"")</f>
      </c>
      <c r="FM994">
        <f>IF($GQ994&gt;=12,INDEX($DL:$DL,$GP994+12),"")</f>
      </c>
      <c r="FN994">
        <f>IF($GQ994&gt;=13,INDEX($DL:$DL,$GP994+13),"")</f>
      </c>
      <c r="FO994">
        <f>IF($GQ994&gt;=14,INDEX($DL:$DL,$GP994+14),"")</f>
      </c>
      <c r="FP994">
        <f>IF($GQ994&gt;=15,INDEX($DL:$DL,$GP994+15),"")</f>
      </c>
      <c r="FQ994">
        <f>IF($GQ994&gt;=16,INDEX($DL:$DL,$GP994+16),"")</f>
      </c>
      <c r="FR994">
        <f>IF($GQ994&gt;=17,INDEX($DL:$DL,$GP994+17),"")</f>
      </c>
      <c r="FS994">
        <f>IF($GQ994&gt;=18,INDEX($DL:$DL,$GP994+18),"")</f>
      </c>
      <c r="FT994">
        <f>IF($GQ994&gt;=19,INDEX($DL:$DL,$GP994+19),"")</f>
      </c>
      <c r="FU994">
        <f>IF($GQ994&gt;=20,INDEX($DL:$DL,$GP994+20),"")</f>
      </c>
      <c r="FV994">
        <f>IF($GQ994&gt;=21,INDEX($DL:$DL,$GP994+21),"")</f>
      </c>
      <c r="FW994">
        <f>IF($GQ994&gt;=22,INDEX($DL:$DL,$GP994+22),"")</f>
      </c>
      <c r="FX994">
        <f>IF($GQ994&gt;=23,INDEX($DL:$DL,$GP994+23),"")</f>
      </c>
      <c r="FY994">
        <f>IF($GQ994&gt;=24,INDEX($DL:$DL,$GP994+24),"")</f>
      </c>
      <c r="FZ994">
        <f>IF($GQ994&gt;=25,INDEX($DL:$DL,$GP994+25),"")</f>
      </c>
      <c r="GA994">
        <f>IF($GQ994&gt;=26,INDEX($DL:$DL,$GP994+26),"")</f>
      </c>
      <c r="GB994">
        <f>IF($GQ994&gt;=27,INDEX($DL:$DL,$GP994+27),"")</f>
      </c>
      <c r="GC994">
        <f>IF($GQ994&gt;=28,INDEX($DL:$DL,$GP994+28),"")</f>
      </c>
      <c r="GD994">
        <f>IF($GQ994&gt;=29,INDEX($DL:$DL,$GP994+29),"")</f>
      </c>
      <c r="GE994">
        <f>IF($GQ994&gt;=30,INDEX($DL:$DL,$GP994+30),"")</f>
      </c>
      <c r="GF994">
        <f>IF($GQ994&gt;=31,INDEX($DL:$DL,$GP994+31),"")</f>
      </c>
      <c r="GG994">
        <f>IF($GQ994&gt;=32,INDEX($DL:$DL,$GP994+32),"")</f>
      </c>
      <c r="GH994">
        <f>IF($GQ994&gt;=33,INDEX($DL:$DL,$GP994+33),"")</f>
      </c>
      <c r="GI994">
        <f>IF($GQ994&gt;=34,INDEX($DL:$DL,$GP994+34),"")</f>
      </c>
      <c r="GJ994">
        <f>IF($GQ994&gt;=35,INDEX($DL:$DL,$GP994+35),"")</f>
      </c>
      <c r="GK994">
        <f>IF($GQ994&gt;=36,INDEX($DL:$DL,$GP994+36),"")</f>
      </c>
      <c r="GL994">
        <f>IF($GQ994&gt;=37,INDEX($DL:$DL,$GP994+37),"")</f>
      </c>
      <c r="GM994">
        <f>IF($GQ994&gt;=38,INDEX($DL:$DL,$GP994+38),"")</f>
      </c>
      <c r="GN994">
        <f>IF($GQ994&gt;=39,INDEX($DL:$DL,$GP994+39),"")</f>
      </c>
      <c r="GO994">
        <f>IF($GQ994&gt;=40,INDEX($DL:$DL,$GP994+40),"")</f>
      </c>
      <c r="GP994">
        <f>IFERROR(MATCH($DJ994,$DK$2:$DK$148,0)+1,0)</f>
      </c>
      <c r="GQ994">
        <f>IFERROR(INDEX($DM$2:$DM$148,MATCH($DJ994,$DK$2:$DK$148,0)),0)</f>
      </c>
      <c r="GR994">
        <f>IFERROR(MATCH($L994,$DN$994:$FA$994,0),0)</f>
      </c>
      <c r="GS994">
        <f>IF($GR994&gt;0,INDEX($FB$994:$GO$994,$GR994),"")</f>
      </c>
      <c r="GV994">
        <f>IF($JE994&gt;=1,INDEX($GT:$GT,$JD994+1),"")</f>
      </c>
      <c r="GW994">
        <f>IF($JE994&gt;=2,INDEX($GT:$GT,$JD994+2),"")</f>
      </c>
      <c r="GX994">
        <f>IF($JE994&gt;=3,INDEX($GT:$GT,$JD994+3),"")</f>
      </c>
      <c r="GY994">
        <f>IF($JE994&gt;=4,INDEX($GT:$GT,$JD994+4),"")</f>
      </c>
      <c r="GZ994">
        <f>IF($JE994&gt;=5,INDEX($GT:$GT,$JD994+5),"")</f>
      </c>
      <c r="HA994">
        <f>IF($JE994&gt;=6,INDEX($GT:$GT,$JD994+6),"")</f>
      </c>
      <c r="HB994">
        <f>IF($JE994&gt;=7,INDEX($GT:$GT,$JD994+7),"")</f>
      </c>
      <c r="HC994">
        <f>IF($JE994&gt;=8,INDEX($GT:$GT,$JD994+8),"")</f>
      </c>
      <c r="HD994">
        <f>IF($JE994&gt;=9,INDEX($GT:$GT,$JD994+9),"")</f>
      </c>
      <c r="HE994">
        <f>IF($JE994&gt;=10,INDEX($GT:$GT,$JD994+10),"")</f>
      </c>
      <c r="HF994">
        <f>IF($JE994&gt;=11,INDEX($GT:$GT,$JD994+11),"")</f>
      </c>
      <c r="HG994">
        <f>IF($JE994&gt;=12,INDEX($GT:$GT,$JD994+12),"")</f>
      </c>
      <c r="HH994">
        <f>IF($JE994&gt;=13,INDEX($GT:$GT,$JD994+13),"")</f>
      </c>
      <c r="HI994">
        <f>IF($JE994&gt;=14,INDEX($GT:$GT,$JD994+14),"")</f>
      </c>
      <c r="HJ994">
        <f>IF($JE994&gt;=15,INDEX($GT:$GT,$JD994+15),"")</f>
      </c>
      <c r="HK994">
        <f>IF($JE994&gt;=16,INDEX($GT:$GT,$JD994+16),"")</f>
      </c>
      <c r="HL994">
        <f>IF($JE994&gt;=17,INDEX($GT:$GT,$JD994+17),"")</f>
      </c>
      <c r="HM994">
        <f>IF($JE994&gt;=18,INDEX($GT:$GT,$JD994+18),"")</f>
      </c>
      <c r="HN994">
        <f>IF($JE994&gt;=19,INDEX($GT:$GT,$JD994+19),"")</f>
      </c>
      <c r="HO994">
        <f>IF($JE994&gt;=20,INDEX($GT:$GT,$JD994+20),"")</f>
      </c>
      <c r="HP994">
        <f>IF($JE994&gt;=21,INDEX($GT:$GT,$JD994+21),"")</f>
      </c>
      <c r="HQ994">
        <f>IF($JE994&gt;=22,INDEX($GT:$GT,$JD994+22),"")</f>
      </c>
      <c r="HR994">
        <f>IF($JE994&gt;=23,INDEX($GT:$GT,$JD994+23),"")</f>
      </c>
      <c r="HS994">
        <f>IF($JE994&gt;=24,INDEX($GT:$GT,$JD994+24),"")</f>
      </c>
      <c r="HT994">
        <f>IF($JE994&gt;=25,INDEX($GT:$GT,$JD994+25),"")</f>
      </c>
      <c r="HU994">
        <f>IF($JE994&gt;=26,INDEX($GT:$GT,$JD994+26),"")</f>
      </c>
      <c r="HV994">
        <f>IF($JE994&gt;=27,INDEX($GT:$GT,$JD994+27),"")</f>
      </c>
      <c r="HW994">
        <f>IF($JE994&gt;=28,INDEX($GT:$GT,$JD994+28),"")</f>
      </c>
      <c r="HX994">
        <f>IF($JE994&gt;=29,INDEX($GT:$GT,$JD994+29),"")</f>
      </c>
      <c r="HY994">
        <f>IF($JE994&gt;=30,INDEX($GT:$GT,$JD994+30),"")</f>
      </c>
      <c r="HZ994">
        <f>IF($JE994&gt;=31,INDEX($GT:$GT,$JD994+31),"")</f>
      </c>
      <c r="IA994">
        <f>IF($JE994&gt;=32,INDEX($GT:$GT,$JD994+32),"")</f>
      </c>
      <c r="IB994">
        <f>IF($JE994&gt;=33,INDEX($GT:$GT,$JD994+33),"")</f>
      </c>
      <c r="IC994">
        <f>IF($JE994&gt;=34,INDEX($GT:$GT,$JD994+34),"")</f>
      </c>
      <c r="ID994">
        <f>IF($JE994&gt;=35,INDEX($GT:$GT,$JD994+35),"")</f>
      </c>
      <c r="IE994">
        <f>IF($JE994&gt;=36,INDEX($GT:$GT,$JD994+36),"")</f>
      </c>
      <c r="IF994">
        <f>IF($JE994&gt;=37,INDEX($GT:$GT,$JD994+37),"")</f>
      </c>
      <c r="IG994">
        <f>IF($JE994&gt;=38,INDEX($GT:$GT,$JD994+38),"")</f>
      </c>
      <c r="IH994">
        <f>IF($JE994&gt;=39,INDEX($GT:$GT,$JD994+39),"")</f>
      </c>
      <c r="II994">
        <f>IF($JE994&gt;=40,INDEX($GT:$GT,$JD994+40),"")</f>
      </c>
      <c r="IJ994">
        <f>IF($JE994&gt;=41,INDEX($GT:$GT,$JD994+41),"")</f>
      </c>
      <c r="IK994">
        <f>IF($JE994&gt;=42,INDEX($GT:$GT,$JD994+42),"")</f>
      </c>
      <c r="IL994">
        <f>IF($JE994&gt;=43,INDEX($GT:$GT,$JD994+43),"")</f>
      </c>
      <c r="IM994">
        <f>IF($JE994&gt;=44,INDEX($GT:$GT,$JD994+44),"")</f>
      </c>
      <c r="IN994">
        <f>IF($JE994&gt;=45,INDEX($GT:$GT,$JD994+45),"")</f>
      </c>
      <c r="IO994">
        <f>IF($JE994&gt;=46,INDEX($GT:$GT,$JD994+46),"")</f>
      </c>
      <c r="IP994">
        <f>IF($JE994&gt;=47,INDEX($GT:$GT,$JD994+47),"")</f>
      </c>
      <c r="IQ994">
        <f>IF($JE994&gt;=48,INDEX($GT:$GT,$JD994+48),"")</f>
      </c>
      <c r="IR994">
        <f>IF($JE994&gt;=49,INDEX($GT:$GT,$JD994+49),"")</f>
      </c>
      <c r="IS994">
        <f>IF($JE994&gt;=50,INDEX($GT:$GT,$JD994+50),"")</f>
      </c>
      <c r="IT994">
        <f>IF($JE994&gt;=51,INDEX($GT:$GT,$JD994+51),"")</f>
      </c>
      <c r="IU994">
        <f>IF($JE994&gt;=52,INDEX($GT:$GT,$JD994+52),"")</f>
      </c>
      <c r="IV994">
        <f>IF($JE994&gt;=53,INDEX($GT:$GT,$JD994+53),"")</f>
      </c>
      <c r="IW994">
        <f>IF($JE994&gt;=54,INDEX($GT:$GT,$JD994+54),"")</f>
      </c>
      <c r="IX994">
        <f>IF($JE994&gt;=55,INDEX($GT:$GT,$JD994+55),"")</f>
      </c>
      <c r="IY994">
        <f>IF($JE994&gt;=56,INDEX($GT:$GT,$JD994+56),"")</f>
      </c>
      <c r="IZ994">
        <f>IF($JE994&gt;=57,INDEX($GT:$GT,$JD994+57),"")</f>
      </c>
      <c r="JA994">
        <f>IF($JE994&gt;=58,INDEX($GT:$GT,$JD994+58),"")</f>
      </c>
      <c r="JB994">
        <f>IF($JE994&gt;=59,INDEX($GT:$GT,$JD994+59),"")</f>
      </c>
      <c r="JC994">
        <f>IF($JE994&gt;=60,INDEX($GT:$GT,$JD994+60),"")</f>
      </c>
      <c r="JD994">
        <f>IFERROR(MATCH($GS994,$GT$2:$GT$322,0)+1,0)</f>
      </c>
      <c r="JE994">
        <f>IFERROR(INDEX($GU$2:$GU$322,MATCH($GS994,$GT$2:$GT$322,0)),0)</f>
      </c>
      <c r="JF994" t="s">
        <v>28</v>
      </c>
      <c r="JG994" t="s">
        <v>28</v>
      </c>
    </row>
    <row r="995" spans="1:267" x14ac:dyDescent="0.25">
      <c r="J995" s="1"/>
      <c r="K995" s="1"/>
      <c r="L995" s="1"/>
      <c r="M995" s="1"/>
      <c r="N995" s="1">
        <f>IFERROR(IF(FIND(" - ",$J995)&gt;0,MID($J995,FIND(" - ",$J995)+3,LEN($J995)),""),"")</f>
      </c>
      <c r="P995" s="1"/>
      <c r="S995" t="s">
        <v>28</v>
      </c>
      <c r="U995">
        <f>IF(OR($S995="",$T995=""),"",IFERROR($S995/$T995,0))</f>
      </c>
      <c r="V995">
        <f>IF($S995="","",
IF($K995="","",
IF(ISNUMBER(SEARCH("exempt",LOWER($K995))),0,
$S995*(VALUE(SUBSTITUTE($K995,"%",""))/100))))</f>
      </c>
      <c r="AB995">
        <f>IF($S995="","",
SUM($S995,$V995,$Z995,$W995,$Y995)-
IF($AA995="",0,VALUE($AA995)))</f>
      </c>
      <c r="AJ995" t="s">
        <v>1882</v>
      </c>
      <c r="AR995">
        <f>IFERROR(LEFT($J995,FIND(" - ",$J995)-1),$J995)</f>
      </c>
      <c r="AU995">
        <f>IF($CJ995&gt;=1,INDEX($AS:$AS,$CI995+1),"")</f>
      </c>
      <c r="AV995">
        <f>IF($CJ995&gt;=2,INDEX($AS:$AS,$CI995+2),"")</f>
      </c>
      <c r="AW995">
        <f>IF($CJ995&gt;=3,INDEX($AS:$AS,$CI995+3),"")</f>
      </c>
      <c r="AX995">
        <f>IF($CJ995&gt;=4,INDEX($AS:$AS,$CI995+4),"")</f>
      </c>
      <c r="AY995">
        <f>IF($CJ995&gt;=5,INDEX($AS:$AS,$CI995+5),"")</f>
      </c>
      <c r="AZ995">
        <f>IF($CJ995&gt;=6,INDEX($AS:$AS,$CI995+6),"")</f>
      </c>
      <c r="BA995">
        <f>IF($CJ995&gt;=7,INDEX($AS:$AS,$CI995+7),"")</f>
      </c>
      <c r="BB995">
        <f>IF($CJ995&gt;=8,INDEX($AS:$AS,$CI995+8),"")</f>
      </c>
      <c r="BC995">
        <f>IF($CJ995&gt;=9,INDEX($AS:$AS,$CI995+9),"")</f>
      </c>
      <c r="BD995">
        <f>IF($CJ995&gt;=10,INDEX($AS:$AS,$CI995+10),"")</f>
      </c>
      <c r="BE995">
        <f>IF($CJ995&gt;=11,INDEX($AS:$AS,$CI995+11),"")</f>
      </c>
      <c r="BF995">
        <f>IF($CJ995&gt;=12,INDEX($AS:$AS,$CI995+12),"")</f>
      </c>
      <c r="BG995">
        <f>IF($CJ995&gt;=13,INDEX($AS:$AS,$CI995+13),"")</f>
      </c>
      <c r="BH995">
        <f>IF($CJ995&gt;=14,INDEX($AS:$AS,$CI995+14),"")</f>
      </c>
      <c r="BI995">
        <f>IF($CJ995&gt;=15,INDEX($AS:$AS,$CI995+15),"")</f>
      </c>
      <c r="BJ995">
        <f>IF($CJ995&gt;=16,INDEX($AS:$AS,$CI995+16),"")</f>
      </c>
      <c r="BK995">
        <f>IF($CJ995&gt;=17,INDEX($AS:$AS,$CI995+17),"")</f>
      </c>
      <c r="BL995">
        <f>IF($CJ995&gt;=18,INDEX($AS:$AS,$CI995+18),"")</f>
      </c>
      <c r="BM995">
        <f>IF($CJ995&gt;=19,INDEX($AS:$AS,$CI995+19),"")</f>
      </c>
      <c r="BN995">
        <f>IF($CJ995&gt;=20,INDEX($AS:$AS,$CI995+20),"")</f>
      </c>
      <c r="BO995">
        <f>IF($CJ995&gt;=21,INDEX($AS:$AS,$CI995+21),"")</f>
      </c>
      <c r="BP995">
        <f>IF($CJ995&gt;=22,INDEX($AS:$AS,$CI995+22),"")</f>
      </c>
      <c r="BQ995">
        <f>IF($CJ995&gt;=23,INDEX($AS:$AS,$CI995+23),"")</f>
      </c>
      <c r="BR995">
        <f>IF($CJ995&gt;=24,INDEX($AS:$AS,$CI995+24),"")</f>
      </c>
      <c r="BS995">
        <f>IF($CJ995&gt;=25,INDEX($AS:$AS,$CI995+25),"")</f>
      </c>
      <c r="BT995">
        <f>IF($CJ995&gt;=26,INDEX($AS:$AS,$CI995+26),"")</f>
      </c>
      <c r="BU995">
        <f>IF($CJ995&gt;=27,INDEX($AS:$AS,$CI995+27),"")</f>
      </c>
      <c r="BV995">
        <f>IF($CJ995&gt;=28,INDEX($AS:$AS,$CI995+28),"")</f>
      </c>
      <c r="BW995">
        <f>IF($CJ995&gt;=29,INDEX($AS:$AS,$CI995+29),"")</f>
      </c>
      <c r="BX995">
        <f>IF($CJ995&gt;=30,INDEX($AS:$AS,$CI995+30),"")</f>
      </c>
      <c r="BY995">
        <f>IF($CJ995&gt;=31,INDEX($AS:$AS,$CI995+31),"")</f>
      </c>
      <c r="BZ995">
        <f>IF($CJ995&gt;=32,INDEX($AS:$AS,$CI995+32),"")</f>
      </c>
      <c r="CA995">
        <f>IF($CJ995&gt;=33,INDEX($AS:$AS,$CI995+33),"")</f>
      </c>
      <c r="CB995">
        <f>IF($CJ995&gt;=34,INDEX($AS:$AS,$CI995+34),"")</f>
      </c>
      <c r="CC995">
        <f>IF($CJ995&gt;=35,INDEX($AS:$AS,$CI995+35),"")</f>
      </c>
      <c r="CD995">
        <f>IF($CJ995&gt;=36,INDEX($AS:$AS,$CI995+36),"")</f>
      </c>
      <c r="CE995">
        <f>IF($CJ995&gt;=37,INDEX($AS:$AS,$CI995+37),"")</f>
      </c>
      <c r="CF995">
        <f>IF($CJ995&gt;=38,INDEX($AS:$AS,$CI995+38),"")</f>
      </c>
      <c r="CG995">
        <f>IF($CJ995&gt;=39,INDEX($AS:$AS,$CI995+39),"")</f>
      </c>
      <c r="CH995">
        <f>IF($CJ995&gt;=40,INDEX($AS:$AS,$CI995+40),"")</f>
      </c>
      <c r="CI995">
        <f>IFERROR(MATCH($AR995,$AS$2:$AS$133,0)+1,0)</f>
      </c>
      <c r="CJ995">
        <f>IFERROR(INDEX($AT$2:$AT$133,MATCH($AR995,$AS$2:$AS$133,0)),0)</f>
      </c>
      <c r="CK995">
        <f>IFERROR(LEFT($O995,FIND(" - ",$O995)-1),$O995)</f>
      </c>
      <c r="CL995" t="s">
        <v>113</v>
      </c>
      <c r="CN995">
        <f>IF($DI995&gt;=1,INDEX($CL:$CL,$DH995+1),"")</f>
      </c>
      <c r="CO995">
        <f>IF($DI995&gt;=2,INDEX($CL:$CL,$DH995+2),"")</f>
      </c>
      <c r="CP995">
        <f>IF($DI995&gt;=3,INDEX($CL:$CL,$DH995+3),"")</f>
      </c>
      <c r="CQ995">
        <f>IF($DI995&gt;=4,INDEX($CL:$CL,$DH995+4),"")</f>
      </c>
      <c r="CR995">
        <f>IF($DI995&gt;=5,INDEX($CL:$CL,$DH995+5),"")</f>
      </c>
      <c r="CS995">
        <f>IF($DI995&gt;=6,INDEX($CL:$CL,$DH995+6),"")</f>
      </c>
      <c r="CT995">
        <f>IF($DI995&gt;=7,INDEX($CL:$CL,$DH995+7),"")</f>
      </c>
      <c r="CU995">
        <f>IF($DI995&gt;=8,INDEX($CL:$CL,$DH995+8),"")</f>
      </c>
      <c r="CV995">
        <f>IF($DI995&gt;=9,INDEX($CL:$CL,$DH995+9),"")</f>
      </c>
      <c r="CW995">
        <f>IF($DI995&gt;=10,INDEX($CL:$CL,$DH995+10),"")</f>
      </c>
      <c r="CX995">
        <f>IF($DI995&gt;=11,INDEX($CL:$CL,$DH995+11),"")</f>
      </c>
      <c r="CY995">
        <f>IF($DI995&gt;=12,INDEX($CL:$CL,$DH995+12),"")</f>
      </c>
      <c r="CZ995">
        <f>IF($DI995&gt;=13,INDEX($CL:$CL,$DH995+13),"")</f>
      </c>
      <c r="DA995">
        <f>IF($DI995&gt;=14,INDEX($CL:$CL,$DH995+14),"")</f>
      </c>
      <c r="DB995">
        <f>IF($DI995&gt;=15,INDEX($CL:$CL,$DH995+15),"")</f>
      </c>
      <c r="DC995">
        <f>IF($DI995&gt;=16,INDEX($CL:$CL,$DH995+16),"")</f>
      </c>
      <c r="DD995">
        <f>IF($DI995&gt;=17,INDEX($CL:$CL,$DH995+17),"")</f>
      </c>
      <c r="DE995">
        <f>IF($DI995&gt;=18,INDEX($CL:$CL,$DH995+18),"")</f>
      </c>
      <c r="DF995">
        <f>IF($DI995&gt;=19,INDEX($CL:$CL,$DH995+19),"")</f>
      </c>
      <c r="DG995">
        <f>IF($DI995&gt;=20,INDEX($CL:$CL,$DH995+20),"")</f>
      </c>
      <c r="DH995">
        <f>IFERROR(MATCH($CK995,$CL$2:$CL$1558,0)+1,0)</f>
      </c>
      <c r="DI995">
        <f>IFERROR(INDEX($CM$2:$CM$1558,MATCH($CK995,$CL$2:$CL$1558,0)),0)</f>
      </c>
      <c r="DJ995">
        <f>IFERROR(INDEX($AQ:$AQ,MATCH($K995,$AP:$AP,0))&amp;"","")</f>
      </c>
      <c r="DN995">
        <f>IF($GQ995&gt;=1,INDEX($DK:$DK,$GP995+1),"")</f>
      </c>
      <c r="DO995">
        <f>IF($GQ995&gt;=2,INDEX($DK:$DK,$GP995+2),"")</f>
      </c>
      <c r="DP995">
        <f>IF($GQ995&gt;=3,INDEX($DK:$DK,$GP995+3),"")</f>
      </c>
      <c r="DQ995">
        <f>IF($GQ995&gt;=4,INDEX($DK:$DK,$GP995+4),"")</f>
      </c>
      <c r="DR995">
        <f>IF($GQ995&gt;=5,INDEX($DK:$DK,$GP995+5),"")</f>
      </c>
      <c r="DS995">
        <f>IF($GQ995&gt;=6,INDEX($DK:$DK,$GP995+6),"")</f>
      </c>
      <c r="DT995">
        <f>IF($GQ995&gt;=7,INDEX($DK:$DK,$GP995+7),"")</f>
      </c>
      <c r="DU995">
        <f>IF($GQ995&gt;=8,INDEX($DK:$DK,$GP995+8),"")</f>
      </c>
      <c r="DV995">
        <f>IF($GQ995&gt;=9,INDEX($DK:$DK,$GP995+9),"")</f>
      </c>
      <c r="DW995">
        <f>IF($GQ995&gt;=10,INDEX($DK:$DK,$GP995+10),"")</f>
      </c>
      <c r="DX995">
        <f>IF($GQ995&gt;=11,INDEX($DK:$DK,$GP995+11),"")</f>
      </c>
      <c r="DY995">
        <f>IF($GQ995&gt;=12,INDEX($DK:$DK,$GP995+12),"")</f>
      </c>
      <c r="DZ995">
        <f>IF($GQ995&gt;=13,INDEX($DK:$DK,$GP995+13),"")</f>
      </c>
      <c r="EA995">
        <f>IF($GQ995&gt;=14,INDEX($DK:$DK,$GP995+14),"")</f>
      </c>
      <c r="EB995">
        <f>IF($GQ995&gt;=15,INDEX($DK:$DK,$GP995+15),"")</f>
      </c>
      <c r="EC995">
        <f>IF($GQ995&gt;=16,INDEX($DK:$DK,$GP995+16),"")</f>
      </c>
      <c r="ED995">
        <f>IF($GQ995&gt;=17,INDEX($DK:$DK,$GP995+17),"")</f>
      </c>
      <c r="EE995">
        <f>IF($GQ995&gt;=18,INDEX($DK:$DK,$GP995+18),"")</f>
      </c>
      <c r="EF995">
        <f>IF($GQ995&gt;=19,INDEX($DK:$DK,$GP995+19),"")</f>
      </c>
      <c r="EG995">
        <f>IF($GQ995&gt;=20,INDEX($DK:$DK,$GP995+20),"")</f>
      </c>
      <c r="EH995">
        <f>IF($GQ995&gt;=21,INDEX($DK:$DK,$GP995+21),"")</f>
      </c>
      <c r="EI995">
        <f>IF($GQ995&gt;=22,INDEX($DK:$DK,$GP995+22),"")</f>
      </c>
      <c r="EJ995">
        <f>IF($GQ995&gt;=23,INDEX($DK:$DK,$GP995+23),"")</f>
      </c>
      <c r="EK995">
        <f>IF($GQ995&gt;=24,INDEX($DK:$DK,$GP995+24),"")</f>
      </c>
      <c r="EL995">
        <f>IF($GQ995&gt;=25,INDEX($DK:$DK,$GP995+25),"")</f>
      </c>
      <c r="EM995">
        <f>IF($GQ995&gt;=26,INDEX($DK:$DK,$GP995+26),"")</f>
      </c>
      <c r="EN995">
        <f>IF($GQ995&gt;=27,INDEX($DK:$DK,$GP995+27),"")</f>
      </c>
      <c r="EO995">
        <f>IF($GQ995&gt;=28,INDEX($DK:$DK,$GP995+28),"")</f>
      </c>
      <c r="EP995">
        <f>IF($GQ995&gt;=29,INDEX($DK:$DK,$GP995+29),"")</f>
      </c>
      <c r="EQ995">
        <f>IF($GQ995&gt;=30,INDEX($DK:$DK,$GP995+30),"")</f>
      </c>
      <c r="ER995">
        <f>IF($GQ995&gt;=31,INDEX($DK:$DK,$GP995+31),"")</f>
      </c>
      <c r="ES995">
        <f>IF($GQ995&gt;=32,INDEX($DK:$DK,$GP995+32),"")</f>
      </c>
      <c r="ET995">
        <f>IF($GQ995&gt;=33,INDEX($DK:$DK,$GP995+33),"")</f>
      </c>
      <c r="EU995">
        <f>IF($GQ995&gt;=34,INDEX($DK:$DK,$GP995+34),"")</f>
      </c>
      <c r="EV995">
        <f>IF($GQ995&gt;=35,INDEX($DK:$DK,$GP995+35),"")</f>
      </c>
      <c r="EW995">
        <f>IF($GQ995&gt;=36,INDEX($DK:$DK,$GP995+36),"")</f>
      </c>
      <c r="EX995">
        <f>IF($GQ995&gt;=37,INDEX($DK:$DK,$GP995+37),"")</f>
      </c>
      <c r="EY995">
        <f>IF($GQ995&gt;=38,INDEX($DK:$DK,$GP995+38),"")</f>
      </c>
      <c r="EZ995">
        <f>IF($GQ995&gt;=39,INDEX($DK:$DK,$GP995+39),"")</f>
      </c>
      <c r="FA995">
        <f>IF($GQ995&gt;=40,INDEX($DK:$DK,$GP995+40),"")</f>
      </c>
      <c r="FB995">
        <f>IF($GQ995&gt;=1,INDEX($DL:$DL,$GP995+1),"")</f>
      </c>
      <c r="FC995">
        <f>IF($GQ995&gt;=2,INDEX($DL:$DL,$GP995+2),"")</f>
      </c>
      <c r="FD995">
        <f>IF($GQ995&gt;=3,INDEX($DL:$DL,$GP995+3),"")</f>
      </c>
      <c r="FE995">
        <f>IF($GQ995&gt;=4,INDEX($DL:$DL,$GP995+4),"")</f>
      </c>
      <c r="FF995">
        <f>IF($GQ995&gt;=5,INDEX($DL:$DL,$GP995+5),"")</f>
      </c>
      <c r="FG995">
        <f>IF($GQ995&gt;=6,INDEX($DL:$DL,$GP995+6),"")</f>
      </c>
      <c r="FH995">
        <f>IF($GQ995&gt;=7,INDEX($DL:$DL,$GP995+7),"")</f>
      </c>
      <c r="FI995">
        <f>IF($GQ995&gt;=8,INDEX($DL:$DL,$GP995+8),"")</f>
      </c>
      <c r="FJ995">
        <f>IF($GQ995&gt;=9,INDEX($DL:$DL,$GP995+9),"")</f>
      </c>
      <c r="FK995">
        <f>IF($GQ995&gt;=10,INDEX($DL:$DL,$GP995+10),"")</f>
      </c>
      <c r="FL995">
        <f>IF($GQ995&gt;=11,INDEX($DL:$DL,$GP995+11),"")</f>
      </c>
      <c r="FM995">
        <f>IF($GQ995&gt;=12,INDEX($DL:$DL,$GP995+12),"")</f>
      </c>
      <c r="FN995">
        <f>IF($GQ995&gt;=13,INDEX($DL:$DL,$GP995+13),"")</f>
      </c>
      <c r="FO995">
        <f>IF($GQ995&gt;=14,INDEX($DL:$DL,$GP995+14),"")</f>
      </c>
      <c r="FP995">
        <f>IF($GQ995&gt;=15,INDEX($DL:$DL,$GP995+15),"")</f>
      </c>
      <c r="FQ995">
        <f>IF($GQ995&gt;=16,INDEX($DL:$DL,$GP995+16),"")</f>
      </c>
      <c r="FR995">
        <f>IF($GQ995&gt;=17,INDEX($DL:$DL,$GP995+17),"")</f>
      </c>
      <c r="FS995">
        <f>IF($GQ995&gt;=18,INDEX($DL:$DL,$GP995+18),"")</f>
      </c>
      <c r="FT995">
        <f>IF($GQ995&gt;=19,INDEX($DL:$DL,$GP995+19),"")</f>
      </c>
      <c r="FU995">
        <f>IF($GQ995&gt;=20,INDEX($DL:$DL,$GP995+20),"")</f>
      </c>
      <c r="FV995">
        <f>IF($GQ995&gt;=21,INDEX($DL:$DL,$GP995+21),"")</f>
      </c>
      <c r="FW995">
        <f>IF($GQ995&gt;=22,INDEX($DL:$DL,$GP995+22),"")</f>
      </c>
      <c r="FX995">
        <f>IF($GQ995&gt;=23,INDEX($DL:$DL,$GP995+23),"")</f>
      </c>
      <c r="FY995">
        <f>IF($GQ995&gt;=24,INDEX($DL:$DL,$GP995+24),"")</f>
      </c>
      <c r="FZ995">
        <f>IF($GQ995&gt;=25,INDEX($DL:$DL,$GP995+25),"")</f>
      </c>
      <c r="GA995">
        <f>IF($GQ995&gt;=26,INDEX($DL:$DL,$GP995+26),"")</f>
      </c>
      <c r="GB995">
        <f>IF($GQ995&gt;=27,INDEX($DL:$DL,$GP995+27),"")</f>
      </c>
      <c r="GC995">
        <f>IF($GQ995&gt;=28,INDEX($DL:$DL,$GP995+28),"")</f>
      </c>
      <c r="GD995">
        <f>IF($GQ995&gt;=29,INDEX($DL:$DL,$GP995+29),"")</f>
      </c>
      <c r="GE995">
        <f>IF($GQ995&gt;=30,INDEX($DL:$DL,$GP995+30),"")</f>
      </c>
      <c r="GF995">
        <f>IF($GQ995&gt;=31,INDEX($DL:$DL,$GP995+31),"")</f>
      </c>
      <c r="GG995">
        <f>IF($GQ995&gt;=32,INDEX($DL:$DL,$GP995+32),"")</f>
      </c>
      <c r="GH995">
        <f>IF($GQ995&gt;=33,INDEX($DL:$DL,$GP995+33),"")</f>
      </c>
      <c r="GI995">
        <f>IF($GQ995&gt;=34,INDEX($DL:$DL,$GP995+34),"")</f>
      </c>
      <c r="GJ995">
        <f>IF($GQ995&gt;=35,INDEX($DL:$DL,$GP995+35),"")</f>
      </c>
      <c r="GK995">
        <f>IF($GQ995&gt;=36,INDEX($DL:$DL,$GP995+36),"")</f>
      </c>
      <c r="GL995">
        <f>IF($GQ995&gt;=37,INDEX($DL:$DL,$GP995+37),"")</f>
      </c>
      <c r="GM995">
        <f>IF($GQ995&gt;=38,INDEX($DL:$DL,$GP995+38),"")</f>
      </c>
      <c r="GN995">
        <f>IF($GQ995&gt;=39,INDEX($DL:$DL,$GP995+39),"")</f>
      </c>
      <c r="GO995">
        <f>IF($GQ995&gt;=40,INDEX($DL:$DL,$GP995+40),"")</f>
      </c>
      <c r="GP995">
        <f>IFERROR(MATCH($DJ995,$DK$2:$DK$148,0)+1,0)</f>
      </c>
      <c r="GQ995">
        <f>IFERROR(INDEX($DM$2:$DM$148,MATCH($DJ995,$DK$2:$DK$148,0)),0)</f>
      </c>
      <c r="GR995">
        <f>IFERROR(MATCH($L995,$DN$995:$FA$995,0),0)</f>
      </c>
      <c r="GS995">
        <f>IF($GR995&gt;0,INDEX($FB$995:$GO$995,$GR995),"")</f>
      </c>
      <c r="GV995">
        <f>IF($JE995&gt;=1,INDEX($GT:$GT,$JD995+1),"")</f>
      </c>
      <c r="GW995">
        <f>IF($JE995&gt;=2,INDEX($GT:$GT,$JD995+2),"")</f>
      </c>
      <c r="GX995">
        <f>IF($JE995&gt;=3,INDEX($GT:$GT,$JD995+3),"")</f>
      </c>
      <c r="GY995">
        <f>IF($JE995&gt;=4,INDEX($GT:$GT,$JD995+4),"")</f>
      </c>
      <c r="GZ995">
        <f>IF($JE995&gt;=5,INDEX($GT:$GT,$JD995+5),"")</f>
      </c>
      <c r="HA995">
        <f>IF($JE995&gt;=6,INDEX($GT:$GT,$JD995+6),"")</f>
      </c>
      <c r="HB995">
        <f>IF($JE995&gt;=7,INDEX($GT:$GT,$JD995+7),"")</f>
      </c>
      <c r="HC995">
        <f>IF($JE995&gt;=8,INDEX($GT:$GT,$JD995+8),"")</f>
      </c>
      <c r="HD995">
        <f>IF($JE995&gt;=9,INDEX($GT:$GT,$JD995+9),"")</f>
      </c>
      <c r="HE995">
        <f>IF($JE995&gt;=10,INDEX($GT:$GT,$JD995+10),"")</f>
      </c>
      <c r="HF995">
        <f>IF($JE995&gt;=11,INDEX($GT:$GT,$JD995+11),"")</f>
      </c>
      <c r="HG995">
        <f>IF($JE995&gt;=12,INDEX($GT:$GT,$JD995+12),"")</f>
      </c>
      <c r="HH995">
        <f>IF($JE995&gt;=13,INDEX($GT:$GT,$JD995+13),"")</f>
      </c>
      <c r="HI995">
        <f>IF($JE995&gt;=14,INDEX($GT:$GT,$JD995+14),"")</f>
      </c>
      <c r="HJ995">
        <f>IF($JE995&gt;=15,INDEX($GT:$GT,$JD995+15),"")</f>
      </c>
      <c r="HK995">
        <f>IF($JE995&gt;=16,INDEX($GT:$GT,$JD995+16),"")</f>
      </c>
      <c r="HL995">
        <f>IF($JE995&gt;=17,INDEX($GT:$GT,$JD995+17),"")</f>
      </c>
      <c r="HM995">
        <f>IF($JE995&gt;=18,INDEX($GT:$GT,$JD995+18),"")</f>
      </c>
      <c r="HN995">
        <f>IF($JE995&gt;=19,INDEX($GT:$GT,$JD995+19),"")</f>
      </c>
      <c r="HO995">
        <f>IF($JE995&gt;=20,INDEX($GT:$GT,$JD995+20),"")</f>
      </c>
      <c r="HP995">
        <f>IF($JE995&gt;=21,INDEX($GT:$GT,$JD995+21),"")</f>
      </c>
      <c r="HQ995">
        <f>IF($JE995&gt;=22,INDEX($GT:$GT,$JD995+22),"")</f>
      </c>
      <c r="HR995">
        <f>IF($JE995&gt;=23,INDEX($GT:$GT,$JD995+23),"")</f>
      </c>
      <c r="HS995">
        <f>IF($JE995&gt;=24,INDEX($GT:$GT,$JD995+24),"")</f>
      </c>
      <c r="HT995">
        <f>IF($JE995&gt;=25,INDEX($GT:$GT,$JD995+25),"")</f>
      </c>
      <c r="HU995">
        <f>IF($JE995&gt;=26,INDEX($GT:$GT,$JD995+26),"")</f>
      </c>
      <c r="HV995">
        <f>IF($JE995&gt;=27,INDEX($GT:$GT,$JD995+27),"")</f>
      </c>
      <c r="HW995">
        <f>IF($JE995&gt;=28,INDEX($GT:$GT,$JD995+28),"")</f>
      </c>
      <c r="HX995">
        <f>IF($JE995&gt;=29,INDEX($GT:$GT,$JD995+29),"")</f>
      </c>
      <c r="HY995">
        <f>IF($JE995&gt;=30,INDEX($GT:$GT,$JD995+30),"")</f>
      </c>
      <c r="HZ995">
        <f>IF($JE995&gt;=31,INDEX($GT:$GT,$JD995+31),"")</f>
      </c>
      <c r="IA995">
        <f>IF($JE995&gt;=32,INDEX($GT:$GT,$JD995+32),"")</f>
      </c>
      <c r="IB995">
        <f>IF($JE995&gt;=33,INDEX($GT:$GT,$JD995+33),"")</f>
      </c>
      <c r="IC995">
        <f>IF($JE995&gt;=34,INDEX($GT:$GT,$JD995+34),"")</f>
      </c>
      <c r="ID995">
        <f>IF($JE995&gt;=35,INDEX($GT:$GT,$JD995+35),"")</f>
      </c>
      <c r="IE995">
        <f>IF($JE995&gt;=36,INDEX($GT:$GT,$JD995+36),"")</f>
      </c>
      <c r="IF995">
        <f>IF($JE995&gt;=37,INDEX($GT:$GT,$JD995+37),"")</f>
      </c>
      <c r="IG995">
        <f>IF($JE995&gt;=38,INDEX($GT:$GT,$JD995+38),"")</f>
      </c>
      <c r="IH995">
        <f>IF($JE995&gt;=39,INDEX($GT:$GT,$JD995+39),"")</f>
      </c>
      <c r="II995">
        <f>IF($JE995&gt;=40,INDEX($GT:$GT,$JD995+40),"")</f>
      </c>
      <c r="IJ995">
        <f>IF($JE995&gt;=41,INDEX($GT:$GT,$JD995+41),"")</f>
      </c>
      <c r="IK995">
        <f>IF($JE995&gt;=42,INDEX($GT:$GT,$JD995+42),"")</f>
      </c>
      <c r="IL995">
        <f>IF($JE995&gt;=43,INDEX($GT:$GT,$JD995+43),"")</f>
      </c>
      <c r="IM995">
        <f>IF($JE995&gt;=44,INDEX($GT:$GT,$JD995+44),"")</f>
      </c>
      <c r="IN995">
        <f>IF($JE995&gt;=45,INDEX($GT:$GT,$JD995+45),"")</f>
      </c>
      <c r="IO995">
        <f>IF($JE995&gt;=46,INDEX($GT:$GT,$JD995+46),"")</f>
      </c>
      <c r="IP995">
        <f>IF($JE995&gt;=47,INDEX($GT:$GT,$JD995+47),"")</f>
      </c>
      <c r="IQ995">
        <f>IF($JE995&gt;=48,INDEX($GT:$GT,$JD995+48),"")</f>
      </c>
      <c r="IR995">
        <f>IF($JE995&gt;=49,INDEX($GT:$GT,$JD995+49),"")</f>
      </c>
      <c r="IS995">
        <f>IF($JE995&gt;=50,INDEX($GT:$GT,$JD995+50),"")</f>
      </c>
      <c r="IT995">
        <f>IF($JE995&gt;=51,INDEX($GT:$GT,$JD995+51),"")</f>
      </c>
      <c r="IU995">
        <f>IF($JE995&gt;=52,INDEX($GT:$GT,$JD995+52),"")</f>
      </c>
      <c r="IV995">
        <f>IF($JE995&gt;=53,INDEX($GT:$GT,$JD995+53),"")</f>
      </c>
      <c r="IW995">
        <f>IF($JE995&gt;=54,INDEX($GT:$GT,$JD995+54),"")</f>
      </c>
      <c r="IX995">
        <f>IF($JE995&gt;=55,INDEX($GT:$GT,$JD995+55),"")</f>
      </c>
      <c r="IY995">
        <f>IF($JE995&gt;=56,INDEX($GT:$GT,$JD995+56),"")</f>
      </c>
      <c r="IZ995">
        <f>IF($JE995&gt;=57,INDEX($GT:$GT,$JD995+57),"")</f>
      </c>
      <c r="JA995">
        <f>IF($JE995&gt;=58,INDEX($GT:$GT,$JD995+58),"")</f>
      </c>
      <c r="JB995">
        <f>IF($JE995&gt;=59,INDEX($GT:$GT,$JD995+59),"")</f>
      </c>
      <c r="JC995">
        <f>IF($JE995&gt;=60,INDEX($GT:$GT,$JD995+60),"")</f>
      </c>
      <c r="JD995">
        <f>IFERROR(MATCH($GS995,$GT$2:$GT$322,0)+1,0)</f>
      </c>
      <c r="JE995">
        <f>IFERROR(INDEX($GU$2:$GU$322,MATCH($GS995,$GT$2:$GT$322,0)),0)</f>
      </c>
      <c r="JF995" t="s">
        <v>28</v>
      </c>
      <c r="JG995" t="s">
        <v>28</v>
      </c>
    </row>
    <row r="996" spans="1:267" x14ac:dyDescent="0.25">
      <c r="J996" s="1"/>
      <c r="K996" s="1"/>
      <c r="L996" s="1"/>
      <c r="M996" s="1"/>
      <c r="N996" s="1">
        <f>IFERROR(IF(FIND(" - ",$J996)&gt;0,MID($J996,FIND(" - ",$J996)+3,LEN($J996)),""),"")</f>
      </c>
      <c r="P996" s="1"/>
      <c r="S996" t="s">
        <v>28</v>
      </c>
      <c r="U996">
        <f>IF(OR($S996="",$T996=""),"",IFERROR($S996/$T996,0))</f>
      </c>
      <c r="V996">
        <f>IF($S996="","",
IF($K996="","",
IF(ISNUMBER(SEARCH("exempt",LOWER($K996))),0,
$S996*(VALUE(SUBSTITUTE($K996,"%",""))/100))))</f>
      </c>
      <c r="AB996">
        <f>IF($S996="","",
SUM($S996,$V996,$Z996,$W996,$Y996)-
IF($AA996="",0,VALUE($AA996)))</f>
      </c>
      <c r="AJ996" t="s">
        <v>1883</v>
      </c>
      <c r="AR996">
        <f>IFERROR(LEFT($J996,FIND(" - ",$J996)-1),$J996)</f>
      </c>
      <c r="AU996">
        <f>IF($CJ996&gt;=1,INDEX($AS:$AS,$CI996+1),"")</f>
      </c>
      <c r="AV996">
        <f>IF($CJ996&gt;=2,INDEX($AS:$AS,$CI996+2),"")</f>
      </c>
      <c r="AW996">
        <f>IF($CJ996&gt;=3,INDEX($AS:$AS,$CI996+3),"")</f>
      </c>
      <c r="AX996">
        <f>IF($CJ996&gt;=4,INDEX($AS:$AS,$CI996+4),"")</f>
      </c>
      <c r="AY996">
        <f>IF($CJ996&gt;=5,INDEX($AS:$AS,$CI996+5),"")</f>
      </c>
      <c r="AZ996">
        <f>IF($CJ996&gt;=6,INDEX($AS:$AS,$CI996+6),"")</f>
      </c>
      <c r="BA996">
        <f>IF($CJ996&gt;=7,INDEX($AS:$AS,$CI996+7),"")</f>
      </c>
      <c r="BB996">
        <f>IF($CJ996&gt;=8,INDEX($AS:$AS,$CI996+8),"")</f>
      </c>
      <c r="BC996">
        <f>IF($CJ996&gt;=9,INDEX($AS:$AS,$CI996+9),"")</f>
      </c>
      <c r="BD996">
        <f>IF($CJ996&gt;=10,INDEX($AS:$AS,$CI996+10),"")</f>
      </c>
      <c r="BE996">
        <f>IF($CJ996&gt;=11,INDEX($AS:$AS,$CI996+11),"")</f>
      </c>
      <c r="BF996">
        <f>IF($CJ996&gt;=12,INDEX($AS:$AS,$CI996+12),"")</f>
      </c>
      <c r="BG996">
        <f>IF($CJ996&gt;=13,INDEX($AS:$AS,$CI996+13),"")</f>
      </c>
      <c r="BH996">
        <f>IF($CJ996&gt;=14,INDEX($AS:$AS,$CI996+14),"")</f>
      </c>
      <c r="BI996">
        <f>IF($CJ996&gt;=15,INDEX($AS:$AS,$CI996+15),"")</f>
      </c>
      <c r="BJ996">
        <f>IF($CJ996&gt;=16,INDEX($AS:$AS,$CI996+16),"")</f>
      </c>
      <c r="BK996">
        <f>IF($CJ996&gt;=17,INDEX($AS:$AS,$CI996+17),"")</f>
      </c>
      <c r="BL996">
        <f>IF($CJ996&gt;=18,INDEX($AS:$AS,$CI996+18),"")</f>
      </c>
      <c r="BM996">
        <f>IF($CJ996&gt;=19,INDEX($AS:$AS,$CI996+19),"")</f>
      </c>
      <c r="BN996">
        <f>IF($CJ996&gt;=20,INDEX($AS:$AS,$CI996+20),"")</f>
      </c>
      <c r="BO996">
        <f>IF($CJ996&gt;=21,INDEX($AS:$AS,$CI996+21),"")</f>
      </c>
      <c r="BP996">
        <f>IF($CJ996&gt;=22,INDEX($AS:$AS,$CI996+22),"")</f>
      </c>
      <c r="BQ996">
        <f>IF($CJ996&gt;=23,INDEX($AS:$AS,$CI996+23),"")</f>
      </c>
      <c r="BR996">
        <f>IF($CJ996&gt;=24,INDEX($AS:$AS,$CI996+24),"")</f>
      </c>
      <c r="BS996">
        <f>IF($CJ996&gt;=25,INDEX($AS:$AS,$CI996+25),"")</f>
      </c>
      <c r="BT996">
        <f>IF($CJ996&gt;=26,INDEX($AS:$AS,$CI996+26),"")</f>
      </c>
      <c r="BU996">
        <f>IF($CJ996&gt;=27,INDEX($AS:$AS,$CI996+27),"")</f>
      </c>
      <c r="BV996">
        <f>IF($CJ996&gt;=28,INDEX($AS:$AS,$CI996+28),"")</f>
      </c>
      <c r="BW996">
        <f>IF($CJ996&gt;=29,INDEX($AS:$AS,$CI996+29),"")</f>
      </c>
      <c r="BX996">
        <f>IF($CJ996&gt;=30,INDEX($AS:$AS,$CI996+30),"")</f>
      </c>
      <c r="BY996">
        <f>IF($CJ996&gt;=31,INDEX($AS:$AS,$CI996+31),"")</f>
      </c>
      <c r="BZ996">
        <f>IF($CJ996&gt;=32,INDEX($AS:$AS,$CI996+32),"")</f>
      </c>
      <c r="CA996">
        <f>IF($CJ996&gt;=33,INDEX($AS:$AS,$CI996+33),"")</f>
      </c>
      <c r="CB996">
        <f>IF($CJ996&gt;=34,INDEX($AS:$AS,$CI996+34),"")</f>
      </c>
      <c r="CC996">
        <f>IF($CJ996&gt;=35,INDEX($AS:$AS,$CI996+35),"")</f>
      </c>
      <c r="CD996">
        <f>IF($CJ996&gt;=36,INDEX($AS:$AS,$CI996+36),"")</f>
      </c>
      <c r="CE996">
        <f>IF($CJ996&gt;=37,INDEX($AS:$AS,$CI996+37),"")</f>
      </c>
      <c r="CF996">
        <f>IF($CJ996&gt;=38,INDEX($AS:$AS,$CI996+38),"")</f>
      </c>
      <c r="CG996">
        <f>IF($CJ996&gt;=39,INDEX($AS:$AS,$CI996+39),"")</f>
      </c>
      <c r="CH996">
        <f>IF($CJ996&gt;=40,INDEX($AS:$AS,$CI996+40),"")</f>
      </c>
      <c r="CI996">
        <f>IFERROR(MATCH($AR996,$AS$2:$AS$133,0)+1,0)</f>
      </c>
      <c r="CJ996">
        <f>IFERROR(INDEX($AT$2:$AT$133,MATCH($AR996,$AS$2:$AS$133,0)),0)</f>
      </c>
      <c r="CK996">
        <f>IFERROR(LEFT($O996,FIND(" - ",$O996)-1),$O996)</f>
      </c>
      <c r="CL996" t="s">
        <v>1884</v>
      </c>
      <c r="CM996">
        <v>1</v>
      </c>
      <c r="CN996">
        <f>IF($DI996&gt;=1,INDEX($CL:$CL,$DH996+1),"")</f>
      </c>
      <c r="CO996">
        <f>IF($DI996&gt;=2,INDEX($CL:$CL,$DH996+2),"")</f>
      </c>
      <c r="CP996">
        <f>IF($DI996&gt;=3,INDEX($CL:$CL,$DH996+3),"")</f>
      </c>
      <c r="CQ996">
        <f>IF($DI996&gt;=4,INDEX($CL:$CL,$DH996+4),"")</f>
      </c>
      <c r="CR996">
        <f>IF($DI996&gt;=5,INDEX($CL:$CL,$DH996+5),"")</f>
      </c>
      <c r="CS996">
        <f>IF($DI996&gt;=6,INDEX($CL:$CL,$DH996+6),"")</f>
      </c>
      <c r="CT996">
        <f>IF($DI996&gt;=7,INDEX($CL:$CL,$DH996+7),"")</f>
      </c>
      <c r="CU996">
        <f>IF($DI996&gt;=8,INDEX($CL:$CL,$DH996+8),"")</f>
      </c>
      <c r="CV996">
        <f>IF($DI996&gt;=9,INDEX($CL:$CL,$DH996+9),"")</f>
      </c>
      <c r="CW996">
        <f>IF($DI996&gt;=10,INDEX($CL:$CL,$DH996+10),"")</f>
      </c>
      <c r="CX996">
        <f>IF($DI996&gt;=11,INDEX($CL:$CL,$DH996+11),"")</f>
      </c>
      <c r="CY996">
        <f>IF($DI996&gt;=12,INDEX($CL:$CL,$DH996+12),"")</f>
      </c>
      <c r="CZ996">
        <f>IF($DI996&gt;=13,INDEX($CL:$CL,$DH996+13),"")</f>
      </c>
      <c r="DA996">
        <f>IF($DI996&gt;=14,INDEX($CL:$CL,$DH996+14),"")</f>
      </c>
      <c r="DB996">
        <f>IF($DI996&gt;=15,INDEX($CL:$CL,$DH996+15),"")</f>
      </c>
      <c r="DC996">
        <f>IF($DI996&gt;=16,INDEX($CL:$CL,$DH996+16),"")</f>
      </c>
      <c r="DD996">
        <f>IF($DI996&gt;=17,INDEX($CL:$CL,$DH996+17),"")</f>
      </c>
      <c r="DE996">
        <f>IF($DI996&gt;=18,INDEX($CL:$CL,$DH996+18),"")</f>
      </c>
      <c r="DF996">
        <f>IF($DI996&gt;=19,INDEX($CL:$CL,$DH996+19),"")</f>
      </c>
      <c r="DG996">
        <f>IF($DI996&gt;=20,INDEX($CL:$CL,$DH996+20),"")</f>
      </c>
      <c r="DH996">
        <f>IFERROR(MATCH($CK996,$CL$2:$CL$1558,0)+1,0)</f>
      </c>
      <c r="DI996">
        <f>IFERROR(INDEX($CM$2:$CM$1558,MATCH($CK996,$CL$2:$CL$1558,0)),0)</f>
      </c>
      <c r="DJ996">
        <f>IFERROR(INDEX($AQ:$AQ,MATCH($K996,$AP:$AP,0))&amp;"","")</f>
      </c>
      <c r="DN996">
        <f>IF($GQ996&gt;=1,INDEX($DK:$DK,$GP996+1),"")</f>
      </c>
      <c r="DO996">
        <f>IF($GQ996&gt;=2,INDEX($DK:$DK,$GP996+2),"")</f>
      </c>
      <c r="DP996">
        <f>IF($GQ996&gt;=3,INDEX($DK:$DK,$GP996+3),"")</f>
      </c>
      <c r="DQ996">
        <f>IF($GQ996&gt;=4,INDEX($DK:$DK,$GP996+4),"")</f>
      </c>
      <c r="DR996">
        <f>IF($GQ996&gt;=5,INDEX($DK:$DK,$GP996+5),"")</f>
      </c>
      <c r="DS996">
        <f>IF($GQ996&gt;=6,INDEX($DK:$DK,$GP996+6),"")</f>
      </c>
      <c r="DT996">
        <f>IF($GQ996&gt;=7,INDEX($DK:$DK,$GP996+7),"")</f>
      </c>
      <c r="DU996">
        <f>IF($GQ996&gt;=8,INDEX($DK:$DK,$GP996+8),"")</f>
      </c>
      <c r="DV996">
        <f>IF($GQ996&gt;=9,INDEX($DK:$DK,$GP996+9),"")</f>
      </c>
      <c r="DW996">
        <f>IF($GQ996&gt;=10,INDEX($DK:$DK,$GP996+10),"")</f>
      </c>
      <c r="DX996">
        <f>IF($GQ996&gt;=11,INDEX($DK:$DK,$GP996+11),"")</f>
      </c>
      <c r="DY996">
        <f>IF($GQ996&gt;=12,INDEX($DK:$DK,$GP996+12),"")</f>
      </c>
      <c r="DZ996">
        <f>IF($GQ996&gt;=13,INDEX($DK:$DK,$GP996+13),"")</f>
      </c>
      <c r="EA996">
        <f>IF($GQ996&gt;=14,INDEX($DK:$DK,$GP996+14),"")</f>
      </c>
      <c r="EB996">
        <f>IF($GQ996&gt;=15,INDEX($DK:$DK,$GP996+15),"")</f>
      </c>
      <c r="EC996">
        <f>IF($GQ996&gt;=16,INDEX($DK:$DK,$GP996+16),"")</f>
      </c>
      <c r="ED996">
        <f>IF($GQ996&gt;=17,INDEX($DK:$DK,$GP996+17),"")</f>
      </c>
      <c r="EE996">
        <f>IF($GQ996&gt;=18,INDEX($DK:$DK,$GP996+18),"")</f>
      </c>
      <c r="EF996">
        <f>IF($GQ996&gt;=19,INDEX($DK:$DK,$GP996+19),"")</f>
      </c>
      <c r="EG996">
        <f>IF($GQ996&gt;=20,INDEX($DK:$DK,$GP996+20),"")</f>
      </c>
      <c r="EH996">
        <f>IF($GQ996&gt;=21,INDEX($DK:$DK,$GP996+21),"")</f>
      </c>
      <c r="EI996">
        <f>IF($GQ996&gt;=22,INDEX($DK:$DK,$GP996+22),"")</f>
      </c>
      <c r="EJ996">
        <f>IF($GQ996&gt;=23,INDEX($DK:$DK,$GP996+23),"")</f>
      </c>
      <c r="EK996">
        <f>IF($GQ996&gt;=24,INDEX($DK:$DK,$GP996+24),"")</f>
      </c>
      <c r="EL996">
        <f>IF($GQ996&gt;=25,INDEX($DK:$DK,$GP996+25),"")</f>
      </c>
      <c r="EM996">
        <f>IF($GQ996&gt;=26,INDEX($DK:$DK,$GP996+26),"")</f>
      </c>
      <c r="EN996">
        <f>IF($GQ996&gt;=27,INDEX($DK:$DK,$GP996+27),"")</f>
      </c>
      <c r="EO996">
        <f>IF($GQ996&gt;=28,INDEX($DK:$DK,$GP996+28),"")</f>
      </c>
      <c r="EP996">
        <f>IF($GQ996&gt;=29,INDEX($DK:$DK,$GP996+29),"")</f>
      </c>
      <c r="EQ996">
        <f>IF($GQ996&gt;=30,INDEX($DK:$DK,$GP996+30),"")</f>
      </c>
      <c r="ER996">
        <f>IF($GQ996&gt;=31,INDEX($DK:$DK,$GP996+31),"")</f>
      </c>
      <c r="ES996">
        <f>IF($GQ996&gt;=32,INDEX($DK:$DK,$GP996+32),"")</f>
      </c>
      <c r="ET996">
        <f>IF($GQ996&gt;=33,INDEX($DK:$DK,$GP996+33),"")</f>
      </c>
      <c r="EU996">
        <f>IF($GQ996&gt;=34,INDEX($DK:$DK,$GP996+34),"")</f>
      </c>
      <c r="EV996">
        <f>IF($GQ996&gt;=35,INDEX($DK:$DK,$GP996+35),"")</f>
      </c>
      <c r="EW996">
        <f>IF($GQ996&gt;=36,INDEX($DK:$DK,$GP996+36),"")</f>
      </c>
      <c r="EX996">
        <f>IF($GQ996&gt;=37,INDEX($DK:$DK,$GP996+37),"")</f>
      </c>
      <c r="EY996">
        <f>IF($GQ996&gt;=38,INDEX($DK:$DK,$GP996+38),"")</f>
      </c>
      <c r="EZ996">
        <f>IF($GQ996&gt;=39,INDEX($DK:$DK,$GP996+39),"")</f>
      </c>
      <c r="FA996">
        <f>IF($GQ996&gt;=40,INDEX($DK:$DK,$GP996+40),"")</f>
      </c>
      <c r="FB996">
        <f>IF($GQ996&gt;=1,INDEX($DL:$DL,$GP996+1),"")</f>
      </c>
      <c r="FC996">
        <f>IF($GQ996&gt;=2,INDEX($DL:$DL,$GP996+2),"")</f>
      </c>
      <c r="FD996">
        <f>IF($GQ996&gt;=3,INDEX($DL:$DL,$GP996+3),"")</f>
      </c>
      <c r="FE996">
        <f>IF($GQ996&gt;=4,INDEX($DL:$DL,$GP996+4),"")</f>
      </c>
      <c r="FF996">
        <f>IF($GQ996&gt;=5,INDEX($DL:$DL,$GP996+5),"")</f>
      </c>
      <c r="FG996">
        <f>IF($GQ996&gt;=6,INDEX($DL:$DL,$GP996+6),"")</f>
      </c>
      <c r="FH996">
        <f>IF($GQ996&gt;=7,INDEX($DL:$DL,$GP996+7),"")</f>
      </c>
      <c r="FI996">
        <f>IF($GQ996&gt;=8,INDEX($DL:$DL,$GP996+8),"")</f>
      </c>
      <c r="FJ996">
        <f>IF($GQ996&gt;=9,INDEX($DL:$DL,$GP996+9),"")</f>
      </c>
      <c r="FK996">
        <f>IF($GQ996&gt;=10,INDEX($DL:$DL,$GP996+10),"")</f>
      </c>
      <c r="FL996">
        <f>IF($GQ996&gt;=11,INDEX($DL:$DL,$GP996+11),"")</f>
      </c>
      <c r="FM996">
        <f>IF($GQ996&gt;=12,INDEX($DL:$DL,$GP996+12),"")</f>
      </c>
      <c r="FN996">
        <f>IF($GQ996&gt;=13,INDEX($DL:$DL,$GP996+13),"")</f>
      </c>
      <c r="FO996">
        <f>IF($GQ996&gt;=14,INDEX($DL:$DL,$GP996+14),"")</f>
      </c>
      <c r="FP996">
        <f>IF($GQ996&gt;=15,INDEX($DL:$DL,$GP996+15),"")</f>
      </c>
      <c r="FQ996">
        <f>IF($GQ996&gt;=16,INDEX($DL:$DL,$GP996+16),"")</f>
      </c>
      <c r="FR996">
        <f>IF($GQ996&gt;=17,INDEX($DL:$DL,$GP996+17),"")</f>
      </c>
      <c r="FS996">
        <f>IF($GQ996&gt;=18,INDEX($DL:$DL,$GP996+18),"")</f>
      </c>
      <c r="FT996">
        <f>IF($GQ996&gt;=19,INDEX($DL:$DL,$GP996+19),"")</f>
      </c>
      <c r="FU996">
        <f>IF($GQ996&gt;=20,INDEX($DL:$DL,$GP996+20),"")</f>
      </c>
      <c r="FV996">
        <f>IF($GQ996&gt;=21,INDEX($DL:$DL,$GP996+21),"")</f>
      </c>
      <c r="FW996">
        <f>IF($GQ996&gt;=22,INDEX($DL:$DL,$GP996+22),"")</f>
      </c>
      <c r="FX996">
        <f>IF($GQ996&gt;=23,INDEX($DL:$DL,$GP996+23),"")</f>
      </c>
      <c r="FY996">
        <f>IF($GQ996&gt;=24,INDEX($DL:$DL,$GP996+24),"")</f>
      </c>
      <c r="FZ996">
        <f>IF($GQ996&gt;=25,INDEX($DL:$DL,$GP996+25),"")</f>
      </c>
      <c r="GA996">
        <f>IF($GQ996&gt;=26,INDEX($DL:$DL,$GP996+26),"")</f>
      </c>
      <c r="GB996">
        <f>IF($GQ996&gt;=27,INDEX($DL:$DL,$GP996+27),"")</f>
      </c>
      <c r="GC996">
        <f>IF($GQ996&gt;=28,INDEX($DL:$DL,$GP996+28),"")</f>
      </c>
      <c r="GD996">
        <f>IF($GQ996&gt;=29,INDEX($DL:$DL,$GP996+29),"")</f>
      </c>
      <c r="GE996">
        <f>IF($GQ996&gt;=30,INDEX($DL:$DL,$GP996+30),"")</f>
      </c>
      <c r="GF996">
        <f>IF($GQ996&gt;=31,INDEX($DL:$DL,$GP996+31),"")</f>
      </c>
      <c r="GG996">
        <f>IF($GQ996&gt;=32,INDEX($DL:$DL,$GP996+32),"")</f>
      </c>
      <c r="GH996">
        <f>IF($GQ996&gt;=33,INDEX($DL:$DL,$GP996+33),"")</f>
      </c>
      <c r="GI996">
        <f>IF($GQ996&gt;=34,INDEX($DL:$DL,$GP996+34),"")</f>
      </c>
      <c r="GJ996">
        <f>IF($GQ996&gt;=35,INDEX($DL:$DL,$GP996+35),"")</f>
      </c>
      <c r="GK996">
        <f>IF($GQ996&gt;=36,INDEX($DL:$DL,$GP996+36),"")</f>
      </c>
      <c r="GL996">
        <f>IF($GQ996&gt;=37,INDEX($DL:$DL,$GP996+37),"")</f>
      </c>
      <c r="GM996">
        <f>IF($GQ996&gt;=38,INDEX($DL:$DL,$GP996+38),"")</f>
      </c>
      <c r="GN996">
        <f>IF($GQ996&gt;=39,INDEX($DL:$DL,$GP996+39),"")</f>
      </c>
      <c r="GO996">
        <f>IF($GQ996&gt;=40,INDEX($DL:$DL,$GP996+40),"")</f>
      </c>
      <c r="GP996">
        <f>IFERROR(MATCH($DJ996,$DK$2:$DK$148,0)+1,0)</f>
      </c>
      <c r="GQ996">
        <f>IFERROR(INDEX($DM$2:$DM$148,MATCH($DJ996,$DK$2:$DK$148,0)),0)</f>
      </c>
      <c r="GR996">
        <f>IFERROR(MATCH($L996,$DN$996:$FA$996,0),0)</f>
      </c>
      <c r="GS996">
        <f>IF($GR996&gt;0,INDEX($FB$996:$GO$996,$GR996),"")</f>
      </c>
      <c r="GV996">
        <f>IF($JE996&gt;=1,INDEX($GT:$GT,$JD996+1),"")</f>
      </c>
      <c r="GW996">
        <f>IF($JE996&gt;=2,INDEX($GT:$GT,$JD996+2),"")</f>
      </c>
      <c r="GX996">
        <f>IF($JE996&gt;=3,INDEX($GT:$GT,$JD996+3),"")</f>
      </c>
      <c r="GY996">
        <f>IF($JE996&gt;=4,INDEX($GT:$GT,$JD996+4),"")</f>
      </c>
      <c r="GZ996">
        <f>IF($JE996&gt;=5,INDEX($GT:$GT,$JD996+5),"")</f>
      </c>
      <c r="HA996">
        <f>IF($JE996&gt;=6,INDEX($GT:$GT,$JD996+6),"")</f>
      </c>
      <c r="HB996">
        <f>IF($JE996&gt;=7,INDEX($GT:$GT,$JD996+7),"")</f>
      </c>
      <c r="HC996">
        <f>IF($JE996&gt;=8,INDEX($GT:$GT,$JD996+8),"")</f>
      </c>
      <c r="HD996">
        <f>IF($JE996&gt;=9,INDEX($GT:$GT,$JD996+9),"")</f>
      </c>
      <c r="HE996">
        <f>IF($JE996&gt;=10,INDEX($GT:$GT,$JD996+10),"")</f>
      </c>
      <c r="HF996">
        <f>IF($JE996&gt;=11,INDEX($GT:$GT,$JD996+11),"")</f>
      </c>
      <c r="HG996">
        <f>IF($JE996&gt;=12,INDEX($GT:$GT,$JD996+12),"")</f>
      </c>
      <c r="HH996">
        <f>IF($JE996&gt;=13,INDEX($GT:$GT,$JD996+13),"")</f>
      </c>
      <c r="HI996">
        <f>IF($JE996&gt;=14,INDEX($GT:$GT,$JD996+14),"")</f>
      </c>
      <c r="HJ996">
        <f>IF($JE996&gt;=15,INDEX($GT:$GT,$JD996+15),"")</f>
      </c>
      <c r="HK996">
        <f>IF($JE996&gt;=16,INDEX($GT:$GT,$JD996+16),"")</f>
      </c>
      <c r="HL996">
        <f>IF($JE996&gt;=17,INDEX($GT:$GT,$JD996+17),"")</f>
      </c>
      <c r="HM996">
        <f>IF($JE996&gt;=18,INDEX($GT:$GT,$JD996+18),"")</f>
      </c>
      <c r="HN996">
        <f>IF($JE996&gt;=19,INDEX($GT:$GT,$JD996+19),"")</f>
      </c>
      <c r="HO996">
        <f>IF($JE996&gt;=20,INDEX($GT:$GT,$JD996+20),"")</f>
      </c>
      <c r="HP996">
        <f>IF($JE996&gt;=21,INDEX($GT:$GT,$JD996+21),"")</f>
      </c>
      <c r="HQ996">
        <f>IF($JE996&gt;=22,INDEX($GT:$GT,$JD996+22),"")</f>
      </c>
      <c r="HR996">
        <f>IF($JE996&gt;=23,INDEX($GT:$GT,$JD996+23),"")</f>
      </c>
      <c r="HS996">
        <f>IF($JE996&gt;=24,INDEX($GT:$GT,$JD996+24),"")</f>
      </c>
      <c r="HT996">
        <f>IF($JE996&gt;=25,INDEX($GT:$GT,$JD996+25),"")</f>
      </c>
      <c r="HU996">
        <f>IF($JE996&gt;=26,INDEX($GT:$GT,$JD996+26),"")</f>
      </c>
      <c r="HV996">
        <f>IF($JE996&gt;=27,INDEX($GT:$GT,$JD996+27),"")</f>
      </c>
      <c r="HW996">
        <f>IF($JE996&gt;=28,INDEX($GT:$GT,$JD996+28),"")</f>
      </c>
      <c r="HX996">
        <f>IF($JE996&gt;=29,INDEX($GT:$GT,$JD996+29),"")</f>
      </c>
      <c r="HY996">
        <f>IF($JE996&gt;=30,INDEX($GT:$GT,$JD996+30),"")</f>
      </c>
      <c r="HZ996">
        <f>IF($JE996&gt;=31,INDEX($GT:$GT,$JD996+31),"")</f>
      </c>
      <c r="IA996">
        <f>IF($JE996&gt;=32,INDEX($GT:$GT,$JD996+32),"")</f>
      </c>
      <c r="IB996">
        <f>IF($JE996&gt;=33,INDEX($GT:$GT,$JD996+33),"")</f>
      </c>
      <c r="IC996">
        <f>IF($JE996&gt;=34,INDEX($GT:$GT,$JD996+34),"")</f>
      </c>
      <c r="ID996">
        <f>IF($JE996&gt;=35,INDEX($GT:$GT,$JD996+35),"")</f>
      </c>
      <c r="IE996">
        <f>IF($JE996&gt;=36,INDEX($GT:$GT,$JD996+36),"")</f>
      </c>
      <c r="IF996">
        <f>IF($JE996&gt;=37,INDEX($GT:$GT,$JD996+37),"")</f>
      </c>
      <c r="IG996">
        <f>IF($JE996&gt;=38,INDEX($GT:$GT,$JD996+38),"")</f>
      </c>
      <c r="IH996">
        <f>IF($JE996&gt;=39,INDEX($GT:$GT,$JD996+39),"")</f>
      </c>
      <c r="II996">
        <f>IF($JE996&gt;=40,INDEX($GT:$GT,$JD996+40),"")</f>
      </c>
      <c r="IJ996">
        <f>IF($JE996&gt;=41,INDEX($GT:$GT,$JD996+41),"")</f>
      </c>
      <c r="IK996">
        <f>IF($JE996&gt;=42,INDEX($GT:$GT,$JD996+42),"")</f>
      </c>
      <c r="IL996">
        <f>IF($JE996&gt;=43,INDEX($GT:$GT,$JD996+43),"")</f>
      </c>
      <c r="IM996">
        <f>IF($JE996&gt;=44,INDEX($GT:$GT,$JD996+44),"")</f>
      </c>
      <c r="IN996">
        <f>IF($JE996&gt;=45,INDEX($GT:$GT,$JD996+45),"")</f>
      </c>
      <c r="IO996">
        <f>IF($JE996&gt;=46,INDEX($GT:$GT,$JD996+46),"")</f>
      </c>
      <c r="IP996">
        <f>IF($JE996&gt;=47,INDEX($GT:$GT,$JD996+47),"")</f>
      </c>
      <c r="IQ996">
        <f>IF($JE996&gt;=48,INDEX($GT:$GT,$JD996+48),"")</f>
      </c>
      <c r="IR996">
        <f>IF($JE996&gt;=49,INDEX($GT:$GT,$JD996+49),"")</f>
      </c>
      <c r="IS996">
        <f>IF($JE996&gt;=50,INDEX($GT:$GT,$JD996+50),"")</f>
      </c>
      <c r="IT996">
        <f>IF($JE996&gt;=51,INDEX($GT:$GT,$JD996+51),"")</f>
      </c>
      <c r="IU996">
        <f>IF($JE996&gt;=52,INDEX($GT:$GT,$JD996+52),"")</f>
      </c>
      <c r="IV996">
        <f>IF($JE996&gt;=53,INDEX($GT:$GT,$JD996+53),"")</f>
      </c>
      <c r="IW996">
        <f>IF($JE996&gt;=54,INDEX($GT:$GT,$JD996+54),"")</f>
      </c>
      <c r="IX996">
        <f>IF($JE996&gt;=55,INDEX($GT:$GT,$JD996+55),"")</f>
      </c>
      <c r="IY996">
        <f>IF($JE996&gt;=56,INDEX($GT:$GT,$JD996+56),"")</f>
      </c>
      <c r="IZ996">
        <f>IF($JE996&gt;=57,INDEX($GT:$GT,$JD996+57),"")</f>
      </c>
      <c r="JA996">
        <f>IF($JE996&gt;=58,INDEX($GT:$GT,$JD996+58),"")</f>
      </c>
      <c r="JB996">
        <f>IF($JE996&gt;=59,INDEX($GT:$GT,$JD996+59),"")</f>
      </c>
      <c r="JC996">
        <f>IF($JE996&gt;=60,INDEX($GT:$GT,$JD996+60),"")</f>
      </c>
      <c r="JD996">
        <f>IFERROR(MATCH($GS996,$GT$2:$GT$322,0)+1,0)</f>
      </c>
      <c r="JE996">
        <f>IFERROR(INDEX($GU$2:$GU$322,MATCH($GS996,$GT$2:$GT$322,0)),0)</f>
      </c>
      <c r="JF996" t="s">
        <v>28</v>
      </c>
      <c r="JG996" t="s">
        <v>28</v>
      </c>
    </row>
    <row r="997" spans="1:267" x14ac:dyDescent="0.25">
      <c r="J997" s="1"/>
      <c r="K997" s="1"/>
      <c r="L997" s="1"/>
      <c r="M997" s="1"/>
      <c r="N997" s="1">
        <f>IFERROR(IF(FIND(" - ",$J997)&gt;0,MID($J997,FIND(" - ",$J997)+3,LEN($J997)),""),"")</f>
      </c>
      <c r="P997" s="1"/>
      <c r="S997" t="s">
        <v>28</v>
      </c>
      <c r="U997">
        <f>IF(OR($S997="",$T997=""),"",IFERROR($S997/$T997,0))</f>
      </c>
      <c r="V997">
        <f>IF($S997="","",
IF($K997="","",
IF(ISNUMBER(SEARCH("exempt",LOWER($K997))),0,
$S997*(VALUE(SUBSTITUTE($K997,"%",""))/100))))</f>
      </c>
      <c r="AB997">
        <f>IF($S997="","",
SUM($S997,$V997,$Z997,$W997,$Y997)-
IF($AA997="",0,VALUE($AA997)))</f>
      </c>
      <c r="AJ997" t="s">
        <v>1885</v>
      </c>
      <c r="AR997">
        <f>IFERROR(LEFT($J997,FIND(" - ",$J997)-1),$J997)</f>
      </c>
      <c r="AU997">
        <f>IF($CJ997&gt;=1,INDEX($AS:$AS,$CI997+1),"")</f>
      </c>
      <c r="AV997">
        <f>IF($CJ997&gt;=2,INDEX($AS:$AS,$CI997+2),"")</f>
      </c>
      <c r="AW997">
        <f>IF($CJ997&gt;=3,INDEX($AS:$AS,$CI997+3),"")</f>
      </c>
      <c r="AX997">
        <f>IF($CJ997&gt;=4,INDEX($AS:$AS,$CI997+4),"")</f>
      </c>
      <c r="AY997">
        <f>IF($CJ997&gt;=5,INDEX($AS:$AS,$CI997+5),"")</f>
      </c>
      <c r="AZ997">
        <f>IF($CJ997&gt;=6,INDEX($AS:$AS,$CI997+6),"")</f>
      </c>
      <c r="BA997">
        <f>IF($CJ997&gt;=7,INDEX($AS:$AS,$CI997+7),"")</f>
      </c>
      <c r="BB997">
        <f>IF($CJ997&gt;=8,INDEX($AS:$AS,$CI997+8),"")</f>
      </c>
      <c r="BC997">
        <f>IF($CJ997&gt;=9,INDEX($AS:$AS,$CI997+9),"")</f>
      </c>
      <c r="BD997">
        <f>IF($CJ997&gt;=10,INDEX($AS:$AS,$CI997+10),"")</f>
      </c>
      <c r="BE997">
        <f>IF($CJ997&gt;=11,INDEX($AS:$AS,$CI997+11),"")</f>
      </c>
      <c r="BF997">
        <f>IF($CJ997&gt;=12,INDEX($AS:$AS,$CI997+12),"")</f>
      </c>
      <c r="BG997">
        <f>IF($CJ997&gt;=13,INDEX($AS:$AS,$CI997+13),"")</f>
      </c>
      <c r="BH997">
        <f>IF($CJ997&gt;=14,INDEX($AS:$AS,$CI997+14),"")</f>
      </c>
      <c r="BI997">
        <f>IF($CJ997&gt;=15,INDEX($AS:$AS,$CI997+15),"")</f>
      </c>
      <c r="BJ997">
        <f>IF($CJ997&gt;=16,INDEX($AS:$AS,$CI997+16),"")</f>
      </c>
      <c r="BK997">
        <f>IF($CJ997&gt;=17,INDEX($AS:$AS,$CI997+17),"")</f>
      </c>
      <c r="BL997">
        <f>IF($CJ997&gt;=18,INDEX($AS:$AS,$CI997+18),"")</f>
      </c>
      <c r="BM997">
        <f>IF($CJ997&gt;=19,INDEX($AS:$AS,$CI997+19),"")</f>
      </c>
      <c r="BN997">
        <f>IF($CJ997&gt;=20,INDEX($AS:$AS,$CI997+20),"")</f>
      </c>
      <c r="BO997">
        <f>IF($CJ997&gt;=21,INDEX($AS:$AS,$CI997+21),"")</f>
      </c>
      <c r="BP997">
        <f>IF($CJ997&gt;=22,INDEX($AS:$AS,$CI997+22),"")</f>
      </c>
      <c r="BQ997">
        <f>IF($CJ997&gt;=23,INDEX($AS:$AS,$CI997+23),"")</f>
      </c>
      <c r="BR997">
        <f>IF($CJ997&gt;=24,INDEX($AS:$AS,$CI997+24),"")</f>
      </c>
      <c r="BS997">
        <f>IF($CJ997&gt;=25,INDEX($AS:$AS,$CI997+25),"")</f>
      </c>
      <c r="BT997">
        <f>IF($CJ997&gt;=26,INDEX($AS:$AS,$CI997+26),"")</f>
      </c>
      <c r="BU997">
        <f>IF($CJ997&gt;=27,INDEX($AS:$AS,$CI997+27),"")</f>
      </c>
      <c r="BV997">
        <f>IF($CJ997&gt;=28,INDEX($AS:$AS,$CI997+28),"")</f>
      </c>
      <c r="BW997">
        <f>IF($CJ997&gt;=29,INDEX($AS:$AS,$CI997+29),"")</f>
      </c>
      <c r="BX997">
        <f>IF($CJ997&gt;=30,INDEX($AS:$AS,$CI997+30),"")</f>
      </c>
      <c r="BY997">
        <f>IF($CJ997&gt;=31,INDEX($AS:$AS,$CI997+31),"")</f>
      </c>
      <c r="BZ997">
        <f>IF($CJ997&gt;=32,INDEX($AS:$AS,$CI997+32),"")</f>
      </c>
      <c r="CA997">
        <f>IF($CJ997&gt;=33,INDEX($AS:$AS,$CI997+33),"")</f>
      </c>
      <c r="CB997">
        <f>IF($CJ997&gt;=34,INDEX($AS:$AS,$CI997+34),"")</f>
      </c>
      <c r="CC997">
        <f>IF($CJ997&gt;=35,INDEX($AS:$AS,$CI997+35),"")</f>
      </c>
      <c r="CD997">
        <f>IF($CJ997&gt;=36,INDEX($AS:$AS,$CI997+36),"")</f>
      </c>
      <c r="CE997">
        <f>IF($CJ997&gt;=37,INDEX($AS:$AS,$CI997+37),"")</f>
      </c>
      <c r="CF997">
        <f>IF($CJ997&gt;=38,INDEX($AS:$AS,$CI997+38),"")</f>
      </c>
      <c r="CG997">
        <f>IF($CJ997&gt;=39,INDEX($AS:$AS,$CI997+39),"")</f>
      </c>
      <c r="CH997">
        <f>IF($CJ997&gt;=40,INDEX($AS:$AS,$CI997+40),"")</f>
      </c>
      <c r="CI997">
        <f>IFERROR(MATCH($AR997,$AS$2:$AS$133,0)+1,0)</f>
      </c>
      <c r="CJ997">
        <f>IFERROR(INDEX($AT$2:$AT$133,MATCH($AR997,$AS$2:$AS$133,0)),0)</f>
      </c>
      <c r="CK997">
        <f>IFERROR(LEFT($O997,FIND(" - ",$O997)-1),$O997)</f>
      </c>
      <c r="CL997" t="s">
        <v>113</v>
      </c>
      <c r="CN997">
        <f>IF($DI997&gt;=1,INDEX($CL:$CL,$DH997+1),"")</f>
      </c>
      <c r="CO997">
        <f>IF($DI997&gt;=2,INDEX($CL:$CL,$DH997+2),"")</f>
      </c>
      <c r="CP997">
        <f>IF($DI997&gt;=3,INDEX($CL:$CL,$DH997+3),"")</f>
      </c>
      <c r="CQ997">
        <f>IF($DI997&gt;=4,INDEX($CL:$CL,$DH997+4),"")</f>
      </c>
      <c r="CR997">
        <f>IF($DI997&gt;=5,INDEX($CL:$CL,$DH997+5),"")</f>
      </c>
      <c r="CS997">
        <f>IF($DI997&gt;=6,INDEX($CL:$CL,$DH997+6),"")</f>
      </c>
      <c r="CT997">
        <f>IF($DI997&gt;=7,INDEX($CL:$CL,$DH997+7),"")</f>
      </c>
      <c r="CU997">
        <f>IF($DI997&gt;=8,INDEX($CL:$CL,$DH997+8),"")</f>
      </c>
      <c r="CV997">
        <f>IF($DI997&gt;=9,INDEX($CL:$CL,$DH997+9),"")</f>
      </c>
      <c r="CW997">
        <f>IF($DI997&gt;=10,INDEX($CL:$CL,$DH997+10),"")</f>
      </c>
      <c r="CX997">
        <f>IF($DI997&gt;=11,INDEX($CL:$CL,$DH997+11),"")</f>
      </c>
      <c r="CY997">
        <f>IF($DI997&gt;=12,INDEX($CL:$CL,$DH997+12),"")</f>
      </c>
      <c r="CZ997">
        <f>IF($DI997&gt;=13,INDEX($CL:$CL,$DH997+13),"")</f>
      </c>
      <c r="DA997">
        <f>IF($DI997&gt;=14,INDEX($CL:$CL,$DH997+14),"")</f>
      </c>
      <c r="DB997">
        <f>IF($DI997&gt;=15,INDEX($CL:$CL,$DH997+15),"")</f>
      </c>
      <c r="DC997">
        <f>IF($DI997&gt;=16,INDEX($CL:$CL,$DH997+16),"")</f>
      </c>
      <c r="DD997">
        <f>IF($DI997&gt;=17,INDEX($CL:$CL,$DH997+17),"")</f>
      </c>
      <c r="DE997">
        <f>IF($DI997&gt;=18,INDEX($CL:$CL,$DH997+18),"")</f>
      </c>
      <c r="DF997">
        <f>IF($DI997&gt;=19,INDEX($CL:$CL,$DH997+19),"")</f>
      </c>
      <c r="DG997">
        <f>IF($DI997&gt;=20,INDEX($CL:$CL,$DH997+20),"")</f>
      </c>
      <c r="DH997">
        <f>IFERROR(MATCH($CK997,$CL$2:$CL$1558,0)+1,0)</f>
      </c>
      <c r="DI997">
        <f>IFERROR(INDEX($CM$2:$CM$1558,MATCH($CK997,$CL$2:$CL$1558,0)),0)</f>
      </c>
      <c r="DJ997">
        <f>IFERROR(INDEX($AQ:$AQ,MATCH($K997,$AP:$AP,0))&amp;"","")</f>
      </c>
      <c r="DN997">
        <f>IF($GQ997&gt;=1,INDEX($DK:$DK,$GP997+1),"")</f>
      </c>
      <c r="DO997">
        <f>IF($GQ997&gt;=2,INDEX($DK:$DK,$GP997+2),"")</f>
      </c>
      <c r="DP997">
        <f>IF($GQ997&gt;=3,INDEX($DK:$DK,$GP997+3),"")</f>
      </c>
      <c r="DQ997">
        <f>IF($GQ997&gt;=4,INDEX($DK:$DK,$GP997+4),"")</f>
      </c>
      <c r="DR997">
        <f>IF($GQ997&gt;=5,INDEX($DK:$DK,$GP997+5),"")</f>
      </c>
      <c r="DS997">
        <f>IF($GQ997&gt;=6,INDEX($DK:$DK,$GP997+6),"")</f>
      </c>
      <c r="DT997">
        <f>IF($GQ997&gt;=7,INDEX($DK:$DK,$GP997+7),"")</f>
      </c>
      <c r="DU997">
        <f>IF($GQ997&gt;=8,INDEX($DK:$DK,$GP997+8),"")</f>
      </c>
      <c r="DV997">
        <f>IF($GQ997&gt;=9,INDEX($DK:$DK,$GP997+9),"")</f>
      </c>
      <c r="DW997">
        <f>IF($GQ997&gt;=10,INDEX($DK:$DK,$GP997+10),"")</f>
      </c>
      <c r="DX997">
        <f>IF($GQ997&gt;=11,INDEX($DK:$DK,$GP997+11),"")</f>
      </c>
      <c r="DY997">
        <f>IF($GQ997&gt;=12,INDEX($DK:$DK,$GP997+12),"")</f>
      </c>
      <c r="DZ997">
        <f>IF($GQ997&gt;=13,INDEX($DK:$DK,$GP997+13),"")</f>
      </c>
      <c r="EA997">
        <f>IF($GQ997&gt;=14,INDEX($DK:$DK,$GP997+14),"")</f>
      </c>
      <c r="EB997">
        <f>IF($GQ997&gt;=15,INDEX($DK:$DK,$GP997+15),"")</f>
      </c>
      <c r="EC997">
        <f>IF($GQ997&gt;=16,INDEX($DK:$DK,$GP997+16),"")</f>
      </c>
      <c r="ED997">
        <f>IF($GQ997&gt;=17,INDEX($DK:$DK,$GP997+17),"")</f>
      </c>
      <c r="EE997">
        <f>IF($GQ997&gt;=18,INDEX($DK:$DK,$GP997+18),"")</f>
      </c>
      <c r="EF997">
        <f>IF($GQ997&gt;=19,INDEX($DK:$DK,$GP997+19),"")</f>
      </c>
      <c r="EG997">
        <f>IF($GQ997&gt;=20,INDEX($DK:$DK,$GP997+20),"")</f>
      </c>
      <c r="EH997">
        <f>IF($GQ997&gt;=21,INDEX($DK:$DK,$GP997+21),"")</f>
      </c>
      <c r="EI997">
        <f>IF($GQ997&gt;=22,INDEX($DK:$DK,$GP997+22),"")</f>
      </c>
      <c r="EJ997">
        <f>IF($GQ997&gt;=23,INDEX($DK:$DK,$GP997+23),"")</f>
      </c>
      <c r="EK997">
        <f>IF($GQ997&gt;=24,INDEX($DK:$DK,$GP997+24),"")</f>
      </c>
      <c r="EL997">
        <f>IF($GQ997&gt;=25,INDEX($DK:$DK,$GP997+25),"")</f>
      </c>
      <c r="EM997">
        <f>IF($GQ997&gt;=26,INDEX($DK:$DK,$GP997+26),"")</f>
      </c>
      <c r="EN997">
        <f>IF($GQ997&gt;=27,INDEX($DK:$DK,$GP997+27),"")</f>
      </c>
      <c r="EO997">
        <f>IF($GQ997&gt;=28,INDEX($DK:$DK,$GP997+28),"")</f>
      </c>
      <c r="EP997">
        <f>IF($GQ997&gt;=29,INDEX($DK:$DK,$GP997+29),"")</f>
      </c>
      <c r="EQ997">
        <f>IF($GQ997&gt;=30,INDEX($DK:$DK,$GP997+30),"")</f>
      </c>
      <c r="ER997">
        <f>IF($GQ997&gt;=31,INDEX($DK:$DK,$GP997+31),"")</f>
      </c>
      <c r="ES997">
        <f>IF($GQ997&gt;=32,INDEX($DK:$DK,$GP997+32),"")</f>
      </c>
      <c r="ET997">
        <f>IF($GQ997&gt;=33,INDEX($DK:$DK,$GP997+33),"")</f>
      </c>
      <c r="EU997">
        <f>IF($GQ997&gt;=34,INDEX($DK:$DK,$GP997+34),"")</f>
      </c>
      <c r="EV997">
        <f>IF($GQ997&gt;=35,INDEX($DK:$DK,$GP997+35),"")</f>
      </c>
      <c r="EW997">
        <f>IF($GQ997&gt;=36,INDEX($DK:$DK,$GP997+36),"")</f>
      </c>
      <c r="EX997">
        <f>IF($GQ997&gt;=37,INDEX($DK:$DK,$GP997+37),"")</f>
      </c>
      <c r="EY997">
        <f>IF($GQ997&gt;=38,INDEX($DK:$DK,$GP997+38),"")</f>
      </c>
      <c r="EZ997">
        <f>IF($GQ997&gt;=39,INDEX($DK:$DK,$GP997+39),"")</f>
      </c>
      <c r="FA997">
        <f>IF($GQ997&gt;=40,INDEX($DK:$DK,$GP997+40),"")</f>
      </c>
      <c r="FB997">
        <f>IF($GQ997&gt;=1,INDEX($DL:$DL,$GP997+1),"")</f>
      </c>
      <c r="FC997">
        <f>IF($GQ997&gt;=2,INDEX($DL:$DL,$GP997+2),"")</f>
      </c>
      <c r="FD997">
        <f>IF($GQ997&gt;=3,INDEX($DL:$DL,$GP997+3),"")</f>
      </c>
      <c r="FE997">
        <f>IF($GQ997&gt;=4,INDEX($DL:$DL,$GP997+4),"")</f>
      </c>
      <c r="FF997">
        <f>IF($GQ997&gt;=5,INDEX($DL:$DL,$GP997+5),"")</f>
      </c>
      <c r="FG997">
        <f>IF($GQ997&gt;=6,INDEX($DL:$DL,$GP997+6),"")</f>
      </c>
      <c r="FH997">
        <f>IF($GQ997&gt;=7,INDEX($DL:$DL,$GP997+7),"")</f>
      </c>
      <c r="FI997">
        <f>IF($GQ997&gt;=8,INDEX($DL:$DL,$GP997+8),"")</f>
      </c>
      <c r="FJ997">
        <f>IF($GQ997&gt;=9,INDEX($DL:$DL,$GP997+9),"")</f>
      </c>
      <c r="FK997">
        <f>IF($GQ997&gt;=10,INDEX($DL:$DL,$GP997+10),"")</f>
      </c>
      <c r="FL997">
        <f>IF($GQ997&gt;=11,INDEX($DL:$DL,$GP997+11),"")</f>
      </c>
      <c r="FM997">
        <f>IF($GQ997&gt;=12,INDEX($DL:$DL,$GP997+12),"")</f>
      </c>
      <c r="FN997">
        <f>IF($GQ997&gt;=13,INDEX($DL:$DL,$GP997+13),"")</f>
      </c>
      <c r="FO997">
        <f>IF($GQ997&gt;=14,INDEX($DL:$DL,$GP997+14),"")</f>
      </c>
      <c r="FP997">
        <f>IF($GQ997&gt;=15,INDEX($DL:$DL,$GP997+15),"")</f>
      </c>
      <c r="FQ997">
        <f>IF($GQ997&gt;=16,INDEX($DL:$DL,$GP997+16),"")</f>
      </c>
      <c r="FR997">
        <f>IF($GQ997&gt;=17,INDEX($DL:$DL,$GP997+17),"")</f>
      </c>
      <c r="FS997">
        <f>IF($GQ997&gt;=18,INDEX($DL:$DL,$GP997+18),"")</f>
      </c>
      <c r="FT997">
        <f>IF($GQ997&gt;=19,INDEX($DL:$DL,$GP997+19),"")</f>
      </c>
      <c r="FU997">
        <f>IF($GQ997&gt;=20,INDEX($DL:$DL,$GP997+20),"")</f>
      </c>
      <c r="FV997">
        <f>IF($GQ997&gt;=21,INDEX($DL:$DL,$GP997+21),"")</f>
      </c>
      <c r="FW997">
        <f>IF($GQ997&gt;=22,INDEX($DL:$DL,$GP997+22),"")</f>
      </c>
      <c r="FX997">
        <f>IF($GQ997&gt;=23,INDEX($DL:$DL,$GP997+23),"")</f>
      </c>
      <c r="FY997">
        <f>IF($GQ997&gt;=24,INDEX($DL:$DL,$GP997+24),"")</f>
      </c>
      <c r="FZ997">
        <f>IF($GQ997&gt;=25,INDEX($DL:$DL,$GP997+25),"")</f>
      </c>
      <c r="GA997">
        <f>IF($GQ997&gt;=26,INDEX($DL:$DL,$GP997+26),"")</f>
      </c>
      <c r="GB997">
        <f>IF($GQ997&gt;=27,INDEX($DL:$DL,$GP997+27),"")</f>
      </c>
      <c r="GC997">
        <f>IF($GQ997&gt;=28,INDEX($DL:$DL,$GP997+28),"")</f>
      </c>
      <c r="GD997">
        <f>IF($GQ997&gt;=29,INDEX($DL:$DL,$GP997+29),"")</f>
      </c>
      <c r="GE997">
        <f>IF($GQ997&gt;=30,INDEX($DL:$DL,$GP997+30),"")</f>
      </c>
      <c r="GF997">
        <f>IF($GQ997&gt;=31,INDEX($DL:$DL,$GP997+31),"")</f>
      </c>
      <c r="GG997">
        <f>IF($GQ997&gt;=32,INDEX($DL:$DL,$GP997+32),"")</f>
      </c>
      <c r="GH997">
        <f>IF($GQ997&gt;=33,INDEX($DL:$DL,$GP997+33),"")</f>
      </c>
      <c r="GI997">
        <f>IF($GQ997&gt;=34,INDEX($DL:$DL,$GP997+34),"")</f>
      </c>
      <c r="GJ997">
        <f>IF($GQ997&gt;=35,INDEX($DL:$DL,$GP997+35),"")</f>
      </c>
      <c r="GK997">
        <f>IF($GQ997&gt;=36,INDEX($DL:$DL,$GP997+36),"")</f>
      </c>
      <c r="GL997">
        <f>IF($GQ997&gt;=37,INDEX($DL:$DL,$GP997+37),"")</f>
      </c>
      <c r="GM997">
        <f>IF($GQ997&gt;=38,INDEX($DL:$DL,$GP997+38),"")</f>
      </c>
      <c r="GN997">
        <f>IF($GQ997&gt;=39,INDEX($DL:$DL,$GP997+39),"")</f>
      </c>
      <c r="GO997">
        <f>IF($GQ997&gt;=40,INDEX($DL:$DL,$GP997+40),"")</f>
      </c>
      <c r="GP997">
        <f>IFERROR(MATCH($DJ997,$DK$2:$DK$148,0)+1,0)</f>
      </c>
      <c r="GQ997">
        <f>IFERROR(INDEX($DM$2:$DM$148,MATCH($DJ997,$DK$2:$DK$148,0)),0)</f>
      </c>
      <c r="GR997">
        <f>IFERROR(MATCH($L997,$DN$997:$FA$997,0),0)</f>
      </c>
      <c r="GS997">
        <f>IF($GR997&gt;0,INDEX($FB$997:$GO$997,$GR997),"")</f>
      </c>
      <c r="GV997">
        <f>IF($JE997&gt;=1,INDEX($GT:$GT,$JD997+1),"")</f>
      </c>
      <c r="GW997">
        <f>IF($JE997&gt;=2,INDEX($GT:$GT,$JD997+2),"")</f>
      </c>
      <c r="GX997">
        <f>IF($JE997&gt;=3,INDEX($GT:$GT,$JD997+3),"")</f>
      </c>
      <c r="GY997">
        <f>IF($JE997&gt;=4,INDEX($GT:$GT,$JD997+4),"")</f>
      </c>
      <c r="GZ997">
        <f>IF($JE997&gt;=5,INDEX($GT:$GT,$JD997+5),"")</f>
      </c>
      <c r="HA997">
        <f>IF($JE997&gt;=6,INDEX($GT:$GT,$JD997+6),"")</f>
      </c>
      <c r="HB997">
        <f>IF($JE997&gt;=7,INDEX($GT:$GT,$JD997+7),"")</f>
      </c>
      <c r="HC997">
        <f>IF($JE997&gt;=8,INDEX($GT:$GT,$JD997+8),"")</f>
      </c>
      <c r="HD997">
        <f>IF($JE997&gt;=9,INDEX($GT:$GT,$JD997+9),"")</f>
      </c>
      <c r="HE997">
        <f>IF($JE997&gt;=10,INDEX($GT:$GT,$JD997+10),"")</f>
      </c>
      <c r="HF997">
        <f>IF($JE997&gt;=11,INDEX($GT:$GT,$JD997+11),"")</f>
      </c>
      <c r="HG997">
        <f>IF($JE997&gt;=12,INDEX($GT:$GT,$JD997+12),"")</f>
      </c>
      <c r="HH997">
        <f>IF($JE997&gt;=13,INDEX($GT:$GT,$JD997+13),"")</f>
      </c>
      <c r="HI997">
        <f>IF($JE997&gt;=14,INDEX($GT:$GT,$JD997+14),"")</f>
      </c>
      <c r="HJ997">
        <f>IF($JE997&gt;=15,INDEX($GT:$GT,$JD997+15),"")</f>
      </c>
      <c r="HK997">
        <f>IF($JE997&gt;=16,INDEX($GT:$GT,$JD997+16),"")</f>
      </c>
      <c r="HL997">
        <f>IF($JE997&gt;=17,INDEX($GT:$GT,$JD997+17),"")</f>
      </c>
      <c r="HM997">
        <f>IF($JE997&gt;=18,INDEX($GT:$GT,$JD997+18),"")</f>
      </c>
      <c r="HN997">
        <f>IF($JE997&gt;=19,INDEX($GT:$GT,$JD997+19),"")</f>
      </c>
      <c r="HO997">
        <f>IF($JE997&gt;=20,INDEX($GT:$GT,$JD997+20),"")</f>
      </c>
      <c r="HP997">
        <f>IF($JE997&gt;=21,INDEX($GT:$GT,$JD997+21),"")</f>
      </c>
      <c r="HQ997">
        <f>IF($JE997&gt;=22,INDEX($GT:$GT,$JD997+22),"")</f>
      </c>
      <c r="HR997">
        <f>IF($JE997&gt;=23,INDEX($GT:$GT,$JD997+23),"")</f>
      </c>
      <c r="HS997">
        <f>IF($JE997&gt;=24,INDEX($GT:$GT,$JD997+24),"")</f>
      </c>
      <c r="HT997">
        <f>IF($JE997&gt;=25,INDEX($GT:$GT,$JD997+25),"")</f>
      </c>
      <c r="HU997">
        <f>IF($JE997&gt;=26,INDEX($GT:$GT,$JD997+26),"")</f>
      </c>
      <c r="HV997">
        <f>IF($JE997&gt;=27,INDEX($GT:$GT,$JD997+27),"")</f>
      </c>
      <c r="HW997">
        <f>IF($JE997&gt;=28,INDEX($GT:$GT,$JD997+28),"")</f>
      </c>
      <c r="HX997">
        <f>IF($JE997&gt;=29,INDEX($GT:$GT,$JD997+29),"")</f>
      </c>
      <c r="HY997">
        <f>IF($JE997&gt;=30,INDEX($GT:$GT,$JD997+30),"")</f>
      </c>
      <c r="HZ997">
        <f>IF($JE997&gt;=31,INDEX($GT:$GT,$JD997+31),"")</f>
      </c>
      <c r="IA997">
        <f>IF($JE997&gt;=32,INDEX($GT:$GT,$JD997+32),"")</f>
      </c>
      <c r="IB997">
        <f>IF($JE997&gt;=33,INDEX($GT:$GT,$JD997+33),"")</f>
      </c>
      <c r="IC997">
        <f>IF($JE997&gt;=34,INDEX($GT:$GT,$JD997+34),"")</f>
      </c>
      <c r="ID997">
        <f>IF($JE997&gt;=35,INDEX($GT:$GT,$JD997+35),"")</f>
      </c>
      <c r="IE997">
        <f>IF($JE997&gt;=36,INDEX($GT:$GT,$JD997+36),"")</f>
      </c>
      <c r="IF997">
        <f>IF($JE997&gt;=37,INDEX($GT:$GT,$JD997+37),"")</f>
      </c>
      <c r="IG997">
        <f>IF($JE997&gt;=38,INDEX($GT:$GT,$JD997+38),"")</f>
      </c>
      <c r="IH997">
        <f>IF($JE997&gt;=39,INDEX($GT:$GT,$JD997+39),"")</f>
      </c>
      <c r="II997">
        <f>IF($JE997&gt;=40,INDEX($GT:$GT,$JD997+40),"")</f>
      </c>
      <c r="IJ997">
        <f>IF($JE997&gt;=41,INDEX($GT:$GT,$JD997+41),"")</f>
      </c>
      <c r="IK997">
        <f>IF($JE997&gt;=42,INDEX($GT:$GT,$JD997+42),"")</f>
      </c>
      <c r="IL997">
        <f>IF($JE997&gt;=43,INDEX($GT:$GT,$JD997+43),"")</f>
      </c>
      <c r="IM997">
        <f>IF($JE997&gt;=44,INDEX($GT:$GT,$JD997+44),"")</f>
      </c>
      <c r="IN997">
        <f>IF($JE997&gt;=45,INDEX($GT:$GT,$JD997+45),"")</f>
      </c>
      <c r="IO997">
        <f>IF($JE997&gt;=46,INDEX($GT:$GT,$JD997+46),"")</f>
      </c>
      <c r="IP997">
        <f>IF($JE997&gt;=47,INDEX($GT:$GT,$JD997+47),"")</f>
      </c>
      <c r="IQ997">
        <f>IF($JE997&gt;=48,INDEX($GT:$GT,$JD997+48),"")</f>
      </c>
      <c r="IR997">
        <f>IF($JE997&gt;=49,INDEX($GT:$GT,$JD997+49),"")</f>
      </c>
      <c r="IS997">
        <f>IF($JE997&gt;=50,INDEX($GT:$GT,$JD997+50),"")</f>
      </c>
      <c r="IT997">
        <f>IF($JE997&gt;=51,INDEX($GT:$GT,$JD997+51),"")</f>
      </c>
      <c r="IU997">
        <f>IF($JE997&gt;=52,INDEX($GT:$GT,$JD997+52),"")</f>
      </c>
      <c r="IV997">
        <f>IF($JE997&gt;=53,INDEX($GT:$GT,$JD997+53),"")</f>
      </c>
      <c r="IW997">
        <f>IF($JE997&gt;=54,INDEX($GT:$GT,$JD997+54),"")</f>
      </c>
      <c r="IX997">
        <f>IF($JE997&gt;=55,INDEX($GT:$GT,$JD997+55),"")</f>
      </c>
      <c r="IY997">
        <f>IF($JE997&gt;=56,INDEX($GT:$GT,$JD997+56),"")</f>
      </c>
      <c r="IZ997">
        <f>IF($JE997&gt;=57,INDEX($GT:$GT,$JD997+57),"")</f>
      </c>
      <c r="JA997">
        <f>IF($JE997&gt;=58,INDEX($GT:$GT,$JD997+58),"")</f>
      </c>
      <c r="JB997">
        <f>IF($JE997&gt;=59,INDEX($GT:$GT,$JD997+59),"")</f>
      </c>
      <c r="JC997">
        <f>IF($JE997&gt;=60,INDEX($GT:$GT,$JD997+60),"")</f>
      </c>
      <c r="JD997">
        <f>IFERROR(MATCH($GS997,$GT$2:$GT$322,0)+1,0)</f>
      </c>
      <c r="JE997">
        <f>IFERROR(INDEX($GU$2:$GU$322,MATCH($GS997,$GT$2:$GT$322,0)),0)</f>
      </c>
      <c r="JF997" t="s">
        <v>28</v>
      </c>
      <c r="JG997" t="s">
        <v>28</v>
      </c>
    </row>
    <row r="998" spans="1:267" x14ac:dyDescent="0.25">
      <c r="J998" s="1"/>
      <c r="K998" s="1"/>
      <c r="L998" s="1"/>
      <c r="M998" s="1"/>
      <c r="N998" s="1">
        <f>IFERROR(IF(FIND(" - ",$J998)&gt;0,MID($J998,FIND(" - ",$J998)+3,LEN($J998)),""),"")</f>
      </c>
      <c r="P998" s="1"/>
      <c r="S998" t="s">
        <v>28</v>
      </c>
      <c r="U998">
        <f>IF(OR($S998="",$T998=""),"",IFERROR($S998/$T998,0))</f>
      </c>
      <c r="V998">
        <f>IF($S998="","",
IF($K998="","",
IF(ISNUMBER(SEARCH("exempt",LOWER($K998))),0,
$S998*(VALUE(SUBSTITUTE($K998,"%",""))/100))))</f>
      </c>
      <c r="AB998">
        <f>IF($S998="","",
SUM($S998,$V998,$Z998,$W998,$Y998)-
IF($AA998="",0,VALUE($AA998)))</f>
      </c>
      <c r="AJ998" t="s">
        <v>1886</v>
      </c>
      <c r="AR998">
        <f>IFERROR(LEFT($J998,FIND(" - ",$J998)-1),$J998)</f>
      </c>
      <c r="AU998">
        <f>IF($CJ998&gt;=1,INDEX($AS:$AS,$CI998+1),"")</f>
      </c>
      <c r="AV998">
        <f>IF($CJ998&gt;=2,INDEX($AS:$AS,$CI998+2),"")</f>
      </c>
      <c r="AW998">
        <f>IF($CJ998&gt;=3,INDEX($AS:$AS,$CI998+3),"")</f>
      </c>
      <c r="AX998">
        <f>IF($CJ998&gt;=4,INDEX($AS:$AS,$CI998+4),"")</f>
      </c>
      <c r="AY998">
        <f>IF($CJ998&gt;=5,INDEX($AS:$AS,$CI998+5),"")</f>
      </c>
      <c r="AZ998">
        <f>IF($CJ998&gt;=6,INDEX($AS:$AS,$CI998+6),"")</f>
      </c>
      <c r="BA998">
        <f>IF($CJ998&gt;=7,INDEX($AS:$AS,$CI998+7),"")</f>
      </c>
      <c r="BB998">
        <f>IF($CJ998&gt;=8,INDEX($AS:$AS,$CI998+8),"")</f>
      </c>
      <c r="BC998">
        <f>IF($CJ998&gt;=9,INDEX($AS:$AS,$CI998+9),"")</f>
      </c>
      <c r="BD998">
        <f>IF($CJ998&gt;=10,INDEX($AS:$AS,$CI998+10),"")</f>
      </c>
      <c r="BE998">
        <f>IF($CJ998&gt;=11,INDEX($AS:$AS,$CI998+11),"")</f>
      </c>
      <c r="BF998">
        <f>IF($CJ998&gt;=12,INDEX($AS:$AS,$CI998+12),"")</f>
      </c>
      <c r="BG998">
        <f>IF($CJ998&gt;=13,INDEX($AS:$AS,$CI998+13),"")</f>
      </c>
      <c r="BH998">
        <f>IF($CJ998&gt;=14,INDEX($AS:$AS,$CI998+14),"")</f>
      </c>
      <c r="BI998">
        <f>IF($CJ998&gt;=15,INDEX($AS:$AS,$CI998+15),"")</f>
      </c>
      <c r="BJ998">
        <f>IF($CJ998&gt;=16,INDEX($AS:$AS,$CI998+16),"")</f>
      </c>
      <c r="BK998">
        <f>IF($CJ998&gt;=17,INDEX($AS:$AS,$CI998+17),"")</f>
      </c>
      <c r="BL998">
        <f>IF($CJ998&gt;=18,INDEX($AS:$AS,$CI998+18),"")</f>
      </c>
      <c r="BM998">
        <f>IF($CJ998&gt;=19,INDEX($AS:$AS,$CI998+19),"")</f>
      </c>
      <c r="BN998">
        <f>IF($CJ998&gt;=20,INDEX($AS:$AS,$CI998+20),"")</f>
      </c>
      <c r="BO998">
        <f>IF($CJ998&gt;=21,INDEX($AS:$AS,$CI998+21),"")</f>
      </c>
      <c r="BP998">
        <f>IF($CJ998&gt;=22,INDEX($AS:$AS,$CI998+22),"")</f>
      </c>
      <c r="BQ998">
        <f>IF($CJ998&gt;=23,INDEX($AS:$AS,$CI998+23),"")</f>
      </c>
      <c r="BR998">
        <f>IF($CJ998&gt;=24,INDEX($AS:$AS,$CI998+24),"")</f>
      </c>
      <c r="BS998">
        <f>IF($CJ998&gt;=25,INDEX($AS:$AS,$CI998+25),"")</f>
      </c>
      <c r="BT998">
        <f>IF($CJ998&gt;=26,INDEX($AS:$AS,$CI998+26),"")</f>
      </c>
      <c r="BU998">
        <f>IF($CJ998&gt;=27,INDEX($AS:$AS,$CI998+27),"")</f>
      </c>
      <c r="BV998">
        <f>IF($CJ998&gt;=28,INDEX($AS:$AS,$CI998+28),"")</f>
      </c>
      <c r="BW998">
        <f>IF($CJ998&gt;=29,INDEX($AS:$AS,$CI998+29),"")</f>
      </c>
      <c r="BX998">
        <f>IF($CJ998&gt;=30,INDEX($AS:$AS,$CI998+30),"")</f>
      </c>
      <c r="BY998">
        <f>IF($CJ998&gt;=31,INDEX($AS:$AS,$CI998+31),"")</f>
      </c>
      <c r="BZ998">
        <f>IF($CJ998&gt;=32,INDEX($AS:$AS,$CI998+32),"")</f>
      </c>
      <c r="CA998">
        <f>IF($CJ998&gt;=33,INDEX($AS:$AS,$CI998+33),"")</f>
      </c>
      <c r="CB998">
        <f>IF($CJ998&gt;=34,INDEX($AS:$AS,$CI998+34),"")</f>
      </c>
      <c r="CC998">
        <f>IF($CJ998&gt;=35,INDEX($AS:$AS,$CI998+35),"")</f>
      </c>
      <c r="CD998">
        <f>IF($CJ998&gt;=36,INDEX($AS:$AS,$CI998+36),"")</f>
      </c>
      <c r="CE998">
        <f>IF($CJ998&gt;=37,INDEX($AS:$AS,$CI998+37),"")</f>
      </c>
      <c r="CF998">
        <f>IF($CJ998&gt;=38,INDEX($AS:$AS,$CI998+38),"")</f>
      </c>
      <c r="CG998">
        <f>IF($CJ998&gt;=39,INDEX($AS:$AS,$CI998+39),"")</f>
      </c>
      <c r="CH998">
        <f>IF($CJ998&gt;=40,INDEX($AS:$AS,$CI998+40),"")</f>
      </c>
      <c r="CI998">
        <f>IFERROR(MATCH($AR998,$AS$2:$AS$133,0)+1,0)</f>
      </c>
      <c r="CJ998">
        <f>IFERROR(INDEX($AT$2:$AT$133,MATCH($AR998,$AS$2:$AS$133,0)),0)</f>
      </c>
      <c r="CK998">
        <f>IFERROR(LEFT($O998,FIND(" - ",$O998)-1),$O998)</f>
      </c>
      <c r="CL998" t="s">
        <v>1887</v>
      </c>
      <c r="CM998">
        <v>1</v>
      </c>
      <c r="CN998">
        <f>IF($DI998&gt;=1,INDEX($CL:$CL,$DH998+1),"")</f>
      </c>
      <c r="CO998">
        <f>IF($DI998&gt;=2,INDEX($CL:$CL,$DH998+2),"")</f>
      </c>
      <c r="CP998">
        <f>IF($DI998&gt;=3,INDEX($CL:$CL,$DH998+3),"")</f>
      </c>
      <c r="CQ998">
        <f>IF($DI998&gt;=4,INDEX($CL:$CL,$DH998+4),"")</f>
      </c>
      <c r="CR998">
        <f>IF($DI998&gt;=5,INDEX($CL:$CL,$DH998+5),"")</f>
      </c>
      <c r="CS998">
        <f>IF($DI998&gt;=6,INDEX($CL:$CL,$DH998+6),"")</f>
      </c>
      <c r="CT998">
        <f>IF($DI998&gt;=7,INDEX($CL:$CL,$DH998+7),"")</f>
      </c>
      <c r="CU998">
        <f>IF($DI998&gt;=8,INDEX($CL:$CL,$DH998+8),"")</f>
      </c>
      <c r="CV998">
        <f>IF($DI998&gt;=9,INDEX($CL:$CL,$DH998+9),"")</f>
      </c>
      <c r="CW998">
        <f>IF($DI998&gt;=10,INDEX($CL:$CL,$DH998+10),"")</f>
      </c>
      <c r="CX998">
        <f>IF($DI998&gt;=11,INDEX($CL:$CL,$DH998+11),"")</f>
      </c>
      <c r="CY998">
        <f>IF($DI998&gt;=12,INDEX($CL:$CL,$DH998+12),"")</f>
      </c>
      <c r="CZ998">
        <f>IF($DI998&gt;=13,INDEX($CL:$CL,$DH998+13),"")</f>
      </c>
      <c r="DA998">
        <f>IF($DI998&gt;=14,INDEX($CL:$CL,$DH998+14),"")</f>
      </c>
      <c r="DB998">
        <f>IF($DI998&gt;=15,INDEX($CL:$CL,$DH998+15),"")</f>
      </c>
      <c r="DC998">
        <f>IF($DI998&gt;=16,INDEX($CL:$CL,$DH998+16),"")</f>
      </c>
      <c r="DD998">
        <f>IF($DI998&gt;=17,INDEX($CL:$CL,$DH998+17),"")</f>
      </c>
      <c r="DE998">
        <f>IF($DI998&gt;=18,INDEX($CL:$CL,$DH998+18),"")</f>
      </c>
      <c r="DF998">
        <f>IF($DI998&gt;=19,INDEX($CL:$CL,$DH998+19),"")</f>
      </c>
      <c r="DG998">
        <f>IF($DI998&gt;=20,INDEX($CL:$CL,$DH998+20),"")</f>
      </c>
      <c r="DH998">
        <f>IFERROR(MATCH($CK998,$CL$2:$CL$1558,0)+1,0)</f>
      </c>
      <c r="DI998">
        <f>IFERROR(INDEX($CM$2:$CM$1558,MATCH($CK998,$CL$2:$CL$1558,0)),0)</f>
      </c>
      <c r="DJ998">
        <f>IFERROR(INDEX($AQ:$AQ,MATCH($K998,$AP:$AP,0))&amp;"","")</f>
      </c>
      <c r="DN998">
        <f>IF($GQ998&gt;=1,INDEX($DK:$DK,$GP998+1),"")</f>
      </c>
      <c r="DO998">
        <f>IF($GQ998&gt;=2,INDEX($DK:$DK,$GP998+2),"")</f>
      </c>
      <c r="DP998">
        <f>IF($GQ998&gt;=3,INDEX($DK:$DK,$GP998+3),"")</f>
      </c>
      <c r="DQ998">
        <f>IF($GQ998&gt;=4,INDEX($DK:$DK,$GP998+4),"")</f>
      </c>
      <c r="DR998">
        <f>IF($GQ998&gt;=5,INDEX($DK:$DK,$GP998+5),"")</f>
      </c>
      <c r="DS998">
        <f>IF($GQ998&gt;=6,INDEX($DK:$DK,$GP998+6),"")</f>
      </c>
      <c r="DT998">
        <f>IF($GQ998&gt;=7,INDEX($DK:$DK,$GP998+7),"")</f>
      </c>
      <c r="DU998">
        <f>IF($GQ998&gt;=8,INDEX($DK:$DK,$GP998+8),"")</f>
      </c>
      <c r="DV998">
        <f>IF($GQ998&gt;=9,INDEX($DK:$DK,$GP998+9),"")</f>
      </c>
      <c r="DW998">
        <f>IF($GQ998&gt;=10,INDEX($DK:$DK,$GP998+10),"")</f>
      </c>
      <c r="DX998">
        <f>IF($GQ998&gt;=11,INDEX($DK:$DK,$GP998+11),"")</f>
      </c>
      <c r="DY998">
        <f>IF($GQ998&gt;=12,INDEX($DK:$DK,$GP998+12),"")</f>
      </c>
      <c r="DZ998">
        <f>IF($GQ998&gt;=13,INDEX($DK:$DK,$GP998+13),"")</f>
      </c>
      <c r="EA998">
        <f>IF($GQ998&gt;=14,INDEX($DK:$DK,$GP998+14),"")</f>
      </c>
      <c r="EB998">
        <f>IF($GQ998&gt;=15,INDEX($DK:$DK,$GP998+15),"")</f>
      </c>
      <c r="EC998">
        <f>IF($GQ998&gt;=16,INDEX($DK:$DK,$GP998+16),"")</f>
      </c>
      <c r="ED998">
        <f>IF($GQ998&gt;=17,INDEX($DK:$DK,$GP998+17),"")</f>
      </c>
      <c r="EE998">
        <f>IF($GQ998&gt;=18,INDEX($DK:$DK,$GP998+18),"")</f>
      </c>
      <c r="EF998">
        <f>IF($GQ998&gt;=19,INDEX($DK:$DK,$GP998+19),"")</f>
      </c>
      <c r="EG998">
        <f>IF($GQ998&gt;=20,INDEX($DK:$DK,$GP998+20),"")</f>
      </c>
      <c r="EH998">
        <f>IF($GQ998&gt;=21,INDEX($DK:$DK,$GP998+21),"")</f>
      </c>
      <c r="EI998">
        <f>IF($GQ998&gt;=22,INDEX($DK:$DK,$GP998+22),"")</f>
      </c>
      <c r="EJ998">
        <f>IF($GQ998&gt;=23,INDEX($DK:$DK,$GP998+23),"")</f>
      </c>
      <c r="EK998">
        <f>IF($GQ998&gt;=24,INDEX($DK:$DK,$GP998+24),"")</f>
      </c>
      <c r="EL998">
        <f>IF($GQ998&gt;=25,INDEX($DK:$DK,$GP998+25),"")</f>
      </c>
      <c r="EM998">
        <f>IF($GQ998&gt;=26,INDEX($DK:$DK,$GP998+26),"")</f>
      </c>
      <c r="EN998">
        <f>IF($GQ998&gt;=27,INDEX($DK:$DK,$GP998+27),"")</f>
      </c>
      <c r="EO998">
        <f>IF($GQ998&gt;=28,INDEX($DK:$DK,$GP998+28),"")</f>
      </c>
      <c r="EP998">
        <f>IF($GQ998&gt;=29,INDEX($DK:$DK,$GP998+29),"")</f>
      </c>
      <c r="EQ998">
        <f>IF($GQ998&gt;=30,INDEX($DK:$DK,$GP998+30),"")</f>
      </c>
      <c r="ER998">
        <f>IF($GQ998&gt;=31,INDEX($DK:$DK,$GP998+31),"")</f>
      </c>
      <c r="ES998">
        <f>IF($GQ998&gt;=32,INDEX($DK:$DK,$GP998+32),"")</f>
      </c>
      <c r="ET998">
        <f>IF($GQ998&gt;=33,INDEX($DK:$DK,$GP998+33),"")</f>
      </c>
      <c r="EU998">
        <f>IF($GQ998&gt;=34,INDEX($DK:$DK,$GP998+34),"")</f>
      </c>
      <c r="EV998">
        <f>IF($GQ998&gt;=35,INDEX($DK:$DK,$GP998+35),"")</f>
      </c>
      <c r="EW998">
        <f>IF($GQ998&gt;=36,INDEX($DK:$DK,$GP998+36),"")</f>
      </c>
      <c r="EX998">
        <f>IF($GQ998&gt;=37,INDEX($DK:$DK,$GP998+37),"")</f>
      </c>
      <c r="EY998">
        <f>IF($GQ998&gt;=38,INDEX($DK:$DK,$GP998+38),"")</f>
      </c>
      <c r="EZ998">
        <f>IF($GQ998&gt;=39,INDEX($DK:$DK,$GP998+39),"")</f>
      </c>
      <c r="FA998">
        <f>IF($GQ998&gt;=40,INDEX($DK:$DK,$GP998+40),"")</f>
      </c>
      <c r="FB998">
        <f>IF($GQ998&gt;=1,INDEX($DL:$DL,$GP998+1),"")</f>
      </c>
      <c r="FC998">
        <f>IF($GQ998&gt;=2,INDEX($DL:$DL,$GP998+2),"")</f>
      </c>
      <c r="FD998">
        <f>IF($GQ998&gt;=3,INDEX($DL:$DL,$GP998+3),"")</f>
      </c>
      <c r="FE998">
        <f>IF($GQ998&gt;=4,INDEX($DL:$DL,$GP998+4),"")</f>
      </c>
      <c r="FF998">
        <f>IF($GQ998&gt;=5,INDEX($DL:$DL,$GP998+5),"")</f>
      </c>
      <c r="FG998">
        <f>IF($GQ998&gt;=6,INDEX($DL:$DL,$GP998+6),"")</f>
      </c>
      <c r="FH998">
        <f>IF($GQ998&gt;=7,INDEX($DL:$DL,$GP998+7),"")</f>
      </c>
      <c r="FI998">
        <f>IF($GQ998&gt;=8,INDEX($DL:$DL,$GP998+8),"")</f>
      </c>
      <c r="FJ998">
        <f>IF($GQ998&gt;=9,INDEX($DL:$DL,$GP998+9),"")</f>
      </c>
      <c r="FK998">
        <f>IF($GQ998&gt;=10,INDEX($DL:$DL,$GP998+10),"")</f>
      </c>
      <c r="FL998">
        <f>IF($GQ998&gt;=11,INDEX($DL:$DL,$GP998+11),"")</f>
      </c>
      <c r="FM998">
        <f>IF($GQ998&gt;=12,INDEX($DL:$DL,$GP998+12),"")</f>
      </c>
      <c r="FN998">
        <f>IF($GQ998&gt;=13,INDEX($DL:$DL,$GP998+13),"")</f>
      </c>
      <c r="FO998">
        <f>IF($GQ998&gt;=14,INDEX($DL:$DL,$GP998+14),"")</f>
      </c>
      <c r="FP998">
        <f>IF($GQ998&gt;=15,INDEX($DL:$DL,$GP998+15),"")</f>
      </c>
      <c r="FQ998">
        <f>IF($GQ998&gt;=16,INDEX($DL:$DL,$GP998+16),"")</f>
      </c>
      <c r="FR998">
        <f>IF($GQ998&gt;=17,INDEX($DL:$DL,$GP998+17),"")</f>
      </c>
      <c r="FS998">
        <f>IF($GQ998&gt;=18,INDEX($DL:$DL,$GP998+18),"")</f>
      </c>
      <c r="FT998">
        <f>IF($GQ998&gt;=19,INDEX($DL:$DL,$GP998+19),"")</f>
      </c>
      <c r="FU998">
        <f>IF($GQ998&gt;=20,INDEX($DL:$DL,$GP998+20),"")</f>
      </c>
      <c r="FV998">
        <f>IF($GQ998&gt;=21,INDEX($DL:$DL,$GP998+21),"")</f>
      </c>
      <c r="FW998">
        <f>IF($GQ998&gt;=22,INDEX($DL:$DL,$GP998+22),"")</f>
      </c>
      <c r="FX998">
        <f>IF($GQ998&gt;=23,INDEX($DL:$DL,$GP998+23),"")</f>
      </c>
      <c r="FY998">
        <f>IF($GQ998&gt;=24,INDEX($DL:$DL,$GP998+24),"")</f>
      </c>
      <c r="FZ998">
        <f>IF($GQ998&gt;=25,INDEX($DL:$DL,$GP998+25),"")</f>
      </c>
      <c r="GA998">
        <f>IF($GQ998&gt;=26,INDEX($DL:$DL,$GP998+26),"")</f>
      </c>
      <c r="GB998">
        <f>IF($GQ998&gt;=27,INDEX($DL:$DL,$GP998+27),"")</f>
      </c>
      <c r="GC998">
        <f>IF($GQ998&gt;=28,INDEX($DL:$DL,$GP998+28),"")</f>
      </c>
      <c r="GD998">
        <f>IF($GQ998&gt;=29,INDEX($DL:$DL,$GP998+29),"")</f>
      </c>
      <c r="GE998">
        <f>IF($GQ998&gt;=30,INDEX($DL:$DL,$GP998+30),"")</f>
      </c>
      <c r="GF998">
        <f>IF($GQ998&gt;=31,INDEX($DL:$DL,$GP998+31),"")</f>
      </c>
      <c r="GG998">
        <f>IF($GQ998&gt;=32,INDEX($DL:$DL,$GP998+32),"")</f>
      </c>
      <c r="GH998">
        <f>IF($GQ998&gt;=33,INDEX($DL:$DL,$GP998+33),"")</f>
      </c>
      <c r="GI998">
        <f>IF($GQ998&gt;=34,INDEX($DL:$DL,$GP998+34),"")</f>
      </c>
      <c r="GJ998">
        <f>IF($GQ998&gt;=35,INDEX($DL:$DL,$GP998+35),"")</f>
      </c>
      <c r="GK998">
        <f>IF($GQ998&gt;=36,INDEX($DL:$DL,$GP998+36),"")</f>
      </c>
      <c r="GL998">
        <f>IF($GQ998&gt;=37,INDEX($DL:$DL,$GP998+37),"")</f>
      </c>
      <c r="GM998">
        <f>IF($GQ998&gt;=38,INDEX($DL:$DL,$GP998+38),"")</f>
      </c>
      <c r="GN998">
        <f>IF($GQ998&gt;=39,INDEX($DL:$DL,$GP998+39),"")</f>
      </c>
      <c r="GO998">
        <f>IF($GQ998&gt;=40,INDEX($DL:$DL,$GP998+40),"")</f>
      </c>
      <c r="GP998">
        <f>IFERROR(MATCH($DJ998,$DK$2:$DK$148,0)+1,0)</f>
      </c>
      <c r="GQ998">
        <f>IFERROR(INDEX($DM$2:$DM$148,MATCH($DJ998,$DK$2:$DK$148,0)),0)</f>
      </c>
      <c r="GR998">
        <f>IFERROR(MATCH($L998,$DN$998:$FA$998,0),0)</f>
      </c>
      <c r="GS998">
        <f>IF($GR998&gt;0,INDEX($FB$998:$GO$998,$GR998),"")</f>
      </c>
      <c r="GV998">
        <f>IF($JE998&gt;=1,INDEX($GT:$GT,$JD998+1),"")</f>
      </c>
      <c r="GW998">
        <f>IF($JE998&gt;=2,INDEX($GT:$GT,$JD998+2),"")</f>
      </c>
      <c r="GX998">
        <f>IF($JE998&gt;=3,INDEX($GT:$GT,$JD998+3),"")</f>
      </c>
      <c r="GY998">
        <f>IF($JE998&gt;=4,INDEX($GT:$GT,$JD998+4),"")</f>
      </c>
      <c r="GZ998">
        <f>IF($JE998&gt;=5,INDEX($GT:$GT,$JD998+5),"")</f>
      </c>
      <c r="HA998">
        <f>IF($JE998&gt;=6,INDEX($GT:$GT,$JD998+6),"")</f>
      </c>
      <c r="HB998">
        <f>IF($JE998&gt;=7,INDEX($GT:$GT,$JD998+7),"")</f>
      </c>
      <c r="HC998">
        <f>IF($JE998&gt;=8,INDEX($GT:$GT,$JD998+8),"")</f>
      </c>
      <c r="HD998">
        <f>IF($JE998&gt;=9,INDEX($GT:$GT,$JD998+9),"")</f>
      </c>
      <c r="HE998">
        <f>IF($JE998&gt;=10,INDEX($GT:$GT,$JD998+10),"")</f>
      </c>
      <c r="HF998">
        <f>IF($JE998&gt;=11,INDEX($GT:$GT,$JD998+11),"")</f>
      </c>
      <c r="HG998">
        <f>IF($JE998&gt;=12,INDEX($GT:$GT,$JD998+12),"")</f>
      </c>
      <c r="HH998">
        <f>IF($JE998&gt;=13,INDEX($GT:$GT,$JD998+13),"")</f>
      </c>
      <c r="HI998">
        <f>IF($JE998&gt;=14,INDEX($GT:$GT,$JD998+14),"")</f>
      </c>
      <c r="HJ998">
        <f>IF($JE998&gt;=15,INDEX($GT:$GT,$JD998+15),"")</f>
      </c>
      <c r="HK998">
        <f>IF($JE998&gt;=16,INDEX($GT:$GT,$JD998+16),"")</f>
      </c>
      <c r="HL998">
        <f>IF($JE998&gt;=17,INDEX($GT:$GT,$JD998+17),"")</f>
      </c>
      <c r="HM998">
        <f>IF($JE998&gt;=18,INDEX($GT:$GT,$JD998+18),"")</f>
      </c>
      <c r="HN998">
        <f>IF($JE998&gt;=19,INDEX($GT:$GT,$JD998+19),"")</f>
      </c>
      <c r="HO998">
        <f>IF($JE998&gt;=20,INDEX($GT:$GT,$JD998+20),"")</f>
      </c>
      <c r="HP998">
        <f>IF($JE998&gt;=21,INDEX($GT:$GT,$JD998+21),"")</f>
      </c>
      <c r="HQ998">
        <f>IF($JE998&gt;=22,INDEX($GT:$GT,$JD998+22),"")</f>
      </c>
      <c r="HR998">
        <f>IF($JE998&gt;=23,INDEX($GT:$GT,$JD998+23),"")</f>
      </c>
      <c r="HS998">
        <f>IF($JE998&gt;=24,INDEX($GT:$GT,$JD998+24),"")</f>
      </c>
      <c r="HT998">
        <f>IF($JE998&gt;=25,INDEX($GT:$GT,$JD998+25),"")</f>
      </c>
      <c r="HU998">
        <f>IF($JE998&gt;=26,INDEX($GT:$GT,$JD998+26),"")</f>
      </c>
      <c r="HV998">
        <f>IF($JE998&gt;=27,INDEX($GT:$GT,$JD998+27),"")</f>
      </c>
      <c r="HW998">
        <f>IF($JE998&gt;=28,INDEX($GT:$GT,$JD998+28),"")</f>
      </c>
      <c r="HX998">
        <f>IF($JE998&gt;=29,INDEX($GT:$GT,$JD998+29),"")</f>
      </c>
      <c r="HY998">
        <f>IF($JE998&gt;=30,INDEX($GT:$GT,$JD998+30),"")</f>
      </c>
      <c r="HZ998">
        <f>IF($JE998&gt;=31,INDEX($GT:$GT,$JD998+31),"")</f>
      </c>
      <c r="IA998">
        <f>IF($JE998&gt;=32,INDEX($GT:$GT,$JD998+32),"")</f>
      </c>
      <c r="IB998">
        <f>IF($JE998&gt;=33,INDEX($GT:$GT,$JD998+33),"")</f>
      </c>
      <c r="IC998">
        <f>IF($JE998&gt;=34,INDEX($GT:$GT,$JD998+34),"")</f>
      </c>
      <c r="ID998">
        <f>IF($JE998&gt;=35,INDEX($GT:$GT,$JD998+35),"")</f>
      </c>
      <c r="IE998">
        <f>IF($JE998&gt;=36,INDEX($GT:$GT,$JD998+36),"")</f>
      </c>
      <c r="IF998">
        <f>IF($JE998&gt;=37,INDEX($GT:$GT,$JD998+37),"")</f>
      </c>
      <c r="IG998">
        <f>IF($JE998&gt;=38,INDEX($GT:$GT,$JD998+38),"")</f>
      </c>
      <c r="IH998">
        <f>IF($JE998&gt;=39,INDEX($GT:$GT,$JD998+39),"")</f>
      </c>
      <c r="II998">
        <f>IF($JE998&gt;=40,INDEX($GT:$GT,$JD998+40),"")</f>
      </c>
      <c r="IJ998">
        <f>IF($JE998&gt;=41,INDEX($GT:$GT,$JD998+41),"")</f>
      </c>
      <c r="IK998">
        <f>IF($JE998&gt;=42,INDEX($GT:$GT,$JD998+42),"")</f>
      </c>
      <c r="IL998">
        <f>IF($JE998&gt;=43,INDEX($GT:$GT,$JD998+43),"")</f>
      </c>
      <c r="IM998">
        <f>IF($JE998&gt;=44,INDEX($GT:$GT,$JD998+44),"")</f>
      </c>
      <c r="IN998">
        <f>IF($JE998&gt;=45,INDEX($GT:$GT,$JD998+45),"")</f>
      </c>
      <c r="IO998">
        <f>IF($JE998&gt;=46,INDEX($GT:$GT,$JD998+46),"")</f>
      </c>
      <c r="IP998">
        <f>IF($JE998&gt;=47,INDEX($GT:$GT,$JD998+47),"")</f>
      </c>
      <c r="IQ998">
        <f>IF($JE998&gt;=48,INDEX($GT:$GT,$JD998+48),"")</f>
      </c>
      <c r="IR998">
        <f>IF($JE998&gt;=49,INDEX($GT:$GT,$JD998+49),"")</f>
      </c>
      <c r="IS998">
        <f>IF($JE998&gt;=50,INDEX($GT:$GT,$JD998+50),"")</f>
      </c>
      <c r="IT998">
        <f>IF($JE998&gt;=51,INDEX($GT:$GT,$JD998+51),"")</f>
      </c>
      <c r="IU998">
        <f>IF($JE998&gt;=52,INDEX($GT:$GT,$JD998+52),"")</f>
      </c>
      <c r="IV998">
        <f>IF($JE998&gt;=53,INDEX($GT:$GT,$JD998+53),"")</f>
      </c>
      <c r="IW998">
        <f>IF($JE998&gt;=54,INDEX($GT:$GT,$JD998+54),"")</f>
      </c>
      <c r="IX998">
        <f>IF($JE998&gt;=55,INDEX($GT:$GT,$JD998+55),"")</f>
      </c>
      <c r="IY998">
        <f>IF($JE998&gt;=56,INDEX($GT:$GT,$JD998+56),"")</f>
      </c>
      <c r="IZ998">
        <f>IF($JE998&gt;=57,INDEX($GT:$GT,$JD998+57),"")</f>
      </c>
      <c r="JA998">
        <f>IF($JE998&gt;=58,INDEX($GT:$GT,$JD998+58),"")</f>
      </c>
      <c r="JB998">
        <f>IF($JE998&gt;=59,INDEX($GT:$GT,$JD998+59),"")</f>
      </c>
      <c r="JC998">
        <f>IF($JE998&gt;=60,INDEX($GT:$GT,$JD998+60),"")</f>
      </c>
      <c r="JD998">
        <f>IFERROR(MATCH($GS998,$GT$2:$GT$322,0)+1,0)</f>
      </c>
      <c r="JE998">
        <f>IFERROR(INDEX($GU$2:$GU$322,MATCH($GS998,$GT$2:$GT$322,0)),0)</f>
      </c>
      <c r="JF998" t="s">
        <v>28</v>
      </c>
      <c r="JG998" t="s">
        <v>28</v>
      </c>
    </row>
    <row r="999" spans="1:267" x14ac:dyDescent="0.25">
      <c r="J999" s="1"/>
      <c r="K999" s="1"/>
      <c r="L999" s="1"/>
      <c r="M999" s="1"/>
      <c r="N999" s="1">
        <f>IFERROR(IF(FIND(" - ",$J999)&gt;0,MID($J999,FIND(" - ",$J999)+3,LEN($J999)),""),"")</f>
      </c>
      <c r="P999" s="1"/>
      <c r="S999" t="s">
        <v>28</v>
      </c>
      <c r="U999">
        <f>IF(OR($S999="",$T999=""),"",IFERROR($S999/$T999,0))</f>
      </c>
      <c r="V999">
        <f>IF($S999="","",
IF($K999="","",
IF(ISNUMBER(SEARCH("exempt",LOWER($K999))),0,
$S999*(VALUE(SUBSTITUTE($K999,"%",""))/100))))</f>
      </c>
      <c r="AB999">
        <f>IF($S999="","",
SUM($S999,$V999,$Z999,$W999,$Y999)-
IF($AA999="",0,VALUE($AA999)))</f>
      </c>
      <c r="AJ999" t="s">
        <v>1888</v>
      </c>
      <c r="AR999">
        <f>IFERROR(LEFT($J999,FIND(" - ",$J999)-1),$J999)</f>
      </c>
      <c r="AU999">
        <f>IF($CJ999&gt;=1,INDEX($AS:$AS,$CI999+1),"")</f>
      </c>
      <c r="AV999">
        <f>IF($CJ999&gt;=2,INDEX($AS:$AS,$CI999+2),"")</f>
      </c>
      <c r="AW999">
        <f>IF($CJ999&gt;=3,INDEX($AS:$AS,$CI999+3),"")</f>
      </c>
      <c r="AX999">
        <f>IF($CJ999&gt;=4,INDEX($AS:$AS,$CI999+4),"")</f>
      </c>
      <c r="AY999">
        <f>IF($CJ999&gt;=5,INDEX($AS:$AS,$CI999+5),"")</f>
      </c>
      <c r="AZ999">
        <f>IF($CJ999&gt;=6,INDEX($AS:$AS,$CI999+6),"")</f>
      </c>
      <c r="BA999">
        <f>IF($CJ999&gt;=7,INDEX($AS:$AS,$CI999+7),"")</f>
      </c>
      <c r="BB999">
        <f>IF($CJ999&gt;=8,INDEX($AS:$AS,$CI999+8),"")</f>
      </c>
      <c r="BC999">
        <f>IF($CJ999&gt;=9,INDEX($AS:$AS,$CI999+9),"")</f>
      </c>
      <c r="BD999">
        <f>IF($CJ999&gt;=10,INDEX($AS:$AS,$CI999+10),"")</f>
      </c>
      <c r="BE999">
        <f>IF($CJ999&gt;=11,INDEX($AS:$AS,$CI999+11),"")</f>
      </c>
      <c r="BF999">
        <f>IF($CJ999&gt;=12,INDEX($AS:$AS,$CI999+12),"")</f>
      </c>
      <c r="BG999">
        <f>IF($CJ999&gt;=13,INDEX($AS:$AS,$CI999+13),"")</f>
      </c>
      <c r="BH999">
        <f>IF($CJ999&gt;=14,INDEX($AS:$AS,$CI999+14),"")</f>
      </c>
      <c r="BI999">
        <f>IF($CJ999&gt;=15,INDEX($AS:$AS,$CI999+15),"")</f>
      </c>
      <c r="BJ999">
        <f>IF($CJ999&gt;=16,INDEX($AS:$AS,$CI999+16),"")</f>
      </c>
      <c r="BK999">
        <f>IF($CJ999&gt;=17,INDEX($AS:$AS,$CI999+17),"")</f>
      </c>
      <c r="BL999">
        <f>IF($CJ999&gt;=18,INDEX($AS:$AS,$CI999+18),"")</f>
      </c>
      <c r="BM999">
        <f>IF($CJ999&gt;=19,INDEX($AS:$AS,$CI999+19),"")</f>
      </c>
      <c r="BN999">
        <f>IF($CJ999&gt;=20,INDEX($AS:$AS,$CI999+20),"")</f>
      </c>
      <c r="BO999">
        <f>IF($CJ999&gt;=21,INDEX($AS:$AS,$CI999+21),"")</f>
      </c>
      <c r="BP999">
        <f>IF($CJ999&gt;=22,INDEX($AS:$AS,$CI999+22),"")</f>
      </c>
      <c r="BQ999">
        <f>IF($CJ999&gt;=23,INDEX($AS:$AS,$CI999+23),"")</f>
      </c>
      <c r="BR999">
        <f>IF($CJ999&gt;=24,INDEX($AS:$AS,$CI999+24),"")</f>
      </c>
      <c r="BS999">
        <f>IF($CJ999&gt;=25,INDEX($AS:$AS,$CI999+25),"")</f>
      </c>
      <c r="BT999">
        <f>IF($CJ999&gt;=26,INDEX($AS:$AS,$CI999+26),"")</f>
      </c>
      <c r="BU999">
        <f>IF($CJ999&gt;=27,INDEX($AS:$AS,$CI999+27),"")</f>
      </c>
      <c r="BV999">
        <f>IF($CJ999&gt;=28,INDEX($AS:$AS,$CI999+28),"")</f>
      </c>
      <c r="BW999">
        <f>IF($CJ999&gt;=29,INDEX($AS:$AS,$CI999+29),"")</f>
      </c>
      <c r="BX999">
        <f>IF($CJ999&gt;=30,INDEX($AS:$AS,$CI999+30),"")</f>
      </c>
      <c r="BY999">
        <f>IF($CJ999&gt;=31,INDEX($AS:$AS,$CI999+31),"")</f>
      </c>
      <c r="BZ999">
        <f>IF($CJ999&gt;=32,INDEX($AS:$AS,$CI999+32),"")</f>
      </c>
      <c r="CA999">
        <f>IF($CJ999&gt;=33,INDEX($AS:$AS,$CI999+33),"")</f>
      </c>
      <c r="CB999">
        <f>IF($CJ999&gt;=34,INDEX($AS:$AS,$CI999+34),"")</f>
      </c>
      <c r="CC999">
        <f>IF($CJ999&gt;=35,INDEX($AS:$AS,$CI999+35),"")</f>
      </c>
      <c r="CD999">
        <f>IF($CJ999&gt;=36,INDEX($AS:$AS,$CI999+36),"")</f>
      </c>
      <c r="CE999">
        <f>IF($CJ999&gt;=37,INDEX($AS:$AS,$CI999+37),"")</f>
      </c>
      <c r="CF999">
        <f>IF($CJ999&gt;=38,INDEX($AS:$AS,$CI999+38),"")</f>
      </c>
      <c r="CG999">
        <f>IF($CJ999&gt;=39,INDEX($AS:$AS,$CI999+39),"")</f>
      </c>
      <c r="CH999">
        <f>IF($CJ999&gt;=40,INDEX($AS:$AS,$CI999+40),"")</f>
      </c>
      <c r="CI999">
        <f>IFERROR(MATCH($AR999,$AS$2:$AS$133,0)+1,0)</f>
      </c>
      <c r="CJ999">
        <f>IFERROR(INDEX($AT$2:$AT$133,MATCH($AR999,$AS$2:$AS$133,0)),0)</f>
      </c>
      <c r="CK999">
        <f>IFERROR(LEFT($O999,FIND(" - ",$O999)-1),$O999)</f>
      </c>
      <c r="CL999" t="s">
        <v>113</v>
      </c>
      <c r="CN999">
        <f>IF($DI999&gt;=1,INDEX($CL:$CL,$DH999+1),"")</f>
      </c>
      <c r="CO999">
        <f>IF($DI999&gt;=2,INDEX($CL:$CL,$DH999+2),"")</f>
      </c>
      <c r="CP999">
        <f>IF($DI999&gt;=3,INDEX($CL:$CL,$DH999+3),"")</f>
      </c>
      <c r="CQ999">
        <f>IF($DI999&gt;=4,INDEX($CL:$CL,$DH999+4),"")</f>
      </c>
      <c r="CR999">
        <f>IF($DI999&gt;=5,INDEX($CL:$CL,$DH999+5),"")</f>
      </c>
      <c r="CS999">
        <f>IF($DI999&gt;=6,INDEX($CL:$CL,$DH999+6),"")</f>
      </c>
      <c r="CT999">
        <f>IF($DI999&gt;=7,INDEX($CL:$CL,$DH999+7),"")</f>
      </c>
      <c r="CU999">
        <f>IF($DI999&gt;=8,INDEX($CL:$CL,$DH999+8),"")</f>
      </c>
      <c r="CV999">
        <f>IF($DI999&gt;=9,INDEX($CL:$CL,$DH999+9),"")</f>
      </c>
      <c r="CW999">
        <f>IF($DI999&gt;=10,INDEX($CL:$CL,$DH999+10),"")</f>
      </c>
      <c r="CX999">
        <f>IF($DI999&gt;=11,INDEX($CL:$CL,$DH999+11),"")</f>
      </c>
      <c r="CY999">
        <f>IF($DI999&gt;=12,INDEX($CL:$CL,$DH999+12),"")</f>
      </c>
      <c r="CZ999">
        <f>IF($DI999&gt;=13,INDEX($CL:$CL,$DH999+13),"")</f>
      </c>
      <c r="DA999">
        <f>IF($DI999&gt;=14,INDEX($CL:$CL,$DH999+14),"")</f>
      </c>
      <c r="DB999">
        <f>IF($DI999&gt;=15,INDEX($CL:$CL,$DH999+15),"")</f>
      </c>
      <c r="DC999">
        <f>IF($DI999&gt;=16,INDEX($CL:$CL,$DH999+16),"")</f>
      </c>
      <c r="DD999">
        <f>IF($DI999&gt;=17,INDEX($CL:$CL,$DH999+17),"")</f>
      </c>
      <c r="DE999">
        <f>IF($DI999&gt;=18,INDEX($CL:$CL,$DH999+18),"")</f>
      </c>
      <c r="DF999">
        <f>IF($DI999&gt;=19,INDEX($CL:$CL,$DH999+19),"")</f>
      </c>
      <c r="DG999">
        <f>IF($DI999&gt;=20,INDEX($CL:$CL,$DH999+20),"")</f>
      </c>
      <c r="DH999">
        <f>IFERROR(MATCH($CK999,$CL$2:$CL$1558,0)+1,0)</f>
      </c>
      <c r="DI999">
        <f>IFERROR(INDEX($CM$2:$CM$1558,MATCH($CK999,$CL$2:$CL$1558,0)),0)</f>
      </c>
      <c r="DJ999">
        <f>IFERROR(INDEX($AQ:$AQ,MATCH($K999,$AP:$AP,0))&amp;"","")</f>
      </c>
      <c r="DN999">
        <f>IF($GQ999&gt;=1,INDEX($DK:$DK,$GP999+1),"")</f>
      </c>
      <c r="DO999">
        <f>IF($GQ999&gt;=2,INDEX($DK:$DK,$GP999+2),"")</f>
      </c>
      <c r="DP999">
        <f>IF($GQ999&gt;=3,INDEX($DK:$DK,$GP999+3),"")</f>
      </c>
      <c r="DQ999">
        <f>IF($GQ999&gt;=4,INDEX($DK:$DK,$GP999+4),"")</f>
      </c>
      <c r="DR999">
        <f>IF($GQ999&gt;=5,INDEX($DK:$DK,$GP999+5),"")</f>
      </c>
      <c r="DS999">
        <f>IF($GQ999&gt;=6,INDEX($DK:$DK,$GP999+6),"")</f>
      </c>
      <c r="DT999">
        <f>IF($GQ999&gt;=7,INDEX($DK:$DK,$GP999+7),"")</f>
      </c>
      <c r="DU999">
        <f>IF($GQ999&gt;=8,INDEX($DK:$DK,$GP999+8),"")</f>
      </c>
      <c r="DV999">
        <f>IF($GQ999&gt;=9,INDEX($DK:$DK,$GP999+9),"")</f>
      </c>
      <c r="DW999">
        <f>IF($GQ999&gt;=10,INDEX($DK:$DK,$GP999+10),"")</f>
      </c>
      <c r="DX999">
        <f>IF($GQ999&gt;=11,INDEX($DK:$DK,$GP999+11),"")</f>
      </c>
      <c r="DY999">
        <f>IF($GQ999&gt;=12,INDEX($DK:$DK,$GP999+12),"")</f>
      </c>
      <c r="DZ999">
        <f>IF($GQ999&gt;=13,INDEX($DK:$DK,$GP999+13),"")</f>
      </c>
      <c r="EA999">
        <f>IF($GQ999&gt;=14,INDEX($DK:$DK,$GP999+14),"")</f>
      </c>
      <c r="EB999">
        <f>IF($GQ999&gt;=15,INDEX($DK:$DK,$GP999+15),"")</f>
      </c>
      <c r="EC999">
        <f>IF($GQ999&gt;=16,INDEX($DK:$DK,$GP999+16),"")</f>
      </c>
      <c r="ED999">
        <f>IF($GQ999&gt;=17,INDEX($DK:$DK,$GP999+17),"")</f>
      </c>
      <c r="EE999">
        <f>IF($GQ999&gt;=18,INDEX($DK:$DK,$GP999+18),"")</f>
      </c>
      <c r="EF999">
        <f>IF($GQ999&gt;=19,INDEX($DK:$DK,$GP999+19),"")</f>
      </c>
      <c r="EG999">
        <f>IF($GQ999&gt;=20,INDEX($DK:$DK,$GP999+20),"")</f>
      </c>
      <c r="EH999">
        <f>IF($GQ999&gt;=21,INDEX($DK:$DK,$GP999+21),"")</f>
      </c>
      <c r="EI999">
        <f>IF($GQ999&gt;=22,INDEX($DK:$DK,$GP999+22),"")</f>
      </c>
      <c r="EJ999">
        <f>IF($GQ999&gt;=23,INDEX($DK:$DK,$GP999+23),"")</f>
      </c>
      <c r="EK999">
        <f>IF($GQ999&gt;=24,INDEX($DK:$DK,$GP999+24),"")</f>
      </c>
      <c r="EL999">
        <f>IF($GQ999&gt;=25,INDEX($DK:$DK,$GP999+25),"")</f>
      </c>
      <c r="EM999">
        <f>IF($GQ999&gt;=26,INDEX($DK:$DK,$GP999+26),"")</f>
      </c>
      <c r="EN999">
        <f>IF($GQ999&gt;=27,INDEX($DK:$DK,$GP999+27),"")</f>
      </c>
      <c r="EO999">
        <f>IF($GQ999&gt;=28,INDEX($DK:$DK,$GP999+28),"")</f>
      </c>
      <c r="EP999">
        <f>IF($GQ999&gt;=29,INDEX($DK:$DK,$GP999+29),"")</f>
      </c>
      <c r="EQ999">
        <f>IF($GQ999&gt;=30,INDEX($DK:$DK,$GP999+30),"")</f>
      </c>
      <c r="ER999">
        <f>IF($GQ999&gt;=31,INDEX($DK:$DK,$GP999+31),"")</f>
      </c>
      <c r="ES999">
        <f>IF($GQ999&gt;=32,INDEX($DK:$DK,$GP999+32),"")</f>
      </c>
      <c r="ET999">
        <f>IF($GQ999&gt;=33,INDEX($DK:$DK,$GP999+33),"")</f>
      </c>
      <c r="EU999">
        <f>IF($GQ999&gt;=34,INDEX($DK:$DK,$GP999+34),"")</f>
      </c>
      <c r="EV999">
        <f>IF($GQ999&gt;=35,INDEX($DK:$DK,$GP999+35),"")</f>
      </c>
      <c r="EW999">
        <f>IF($GQ999&gt;=36,INDEX($DK:$DK,$GP999+36),"")</f>
      </c>
      <c r="EX999">
        <f>IF($GQ999&gt;=37,INDEX($DK:$DK,$GP999+37),"")</f>
      </c>
      <c r="EY999">
        <f>IF($GQ999&gt;=38,INDEX($DK:$DK,$GP999+38),"")</f>
      </c>
      <c r="EZ999">
        <f>IF($GQ999&gt;=39,INDEX($DK:$DK,$GP999+39),"")</f>
      </c>
      <c r="FA999">
        <f>IF($GQ999&gt;=40,INDEX($DK:$DK,$GP999+40),"")</f>
      </c>
      <c r="FB999">
        <f>IF($GQ999&gt;=1,INDEX($DL:$DL,$GP999+1),"")</f>
      </c>
      <c r="FC999">
        <f>IF($GQ999&gt;=2,INDEX($DL:$DL,$GP999+2),"")</f>
      </c>
      <c r="FD999">
        <f>IF($GQ999&gt;=3,INDEX($DL:$DL,$GP999+3),"")</f>
      </c>
      <c r="FE999">
        <f>IF($GQ999&gt;=4,INDEX($DL:$DL,$GP999+4),"")</f>
      </c>
      <c r="FF999">
        <f>IF($GQ999&gt;=5,INDEX($DL:$DL,$GP999+5),"")</f>
      </c>
      <c r="FG999">
        <f>IF($GQ999&gt;=6,INDEX($DL:$DL,$GP999+6),"")</f>
      </c>
      <c r="FH999">
        <f>IF($GQ999&gt;=7,INDEX($DL:$DL,$GP999+7),"")</f>
      </c>
      <c r="FI999">
        <f>IF($GQ999&gt;=8,INDEX($DL:$DL,$GP999+8),"")</f>
      </c>
      <c r="FJ999">
        <f>IF($GQ999&gt;=9,INDEX($DL:$DL,$GP999+9),"")</f>
      </c>
      <c r="FK999">
        <f>IF($GQ999&gt;=10,INDEX($DL:$DL,$GP999+10),"")</f>
      </c>
      <c r="FL999">
        <f>IF($GQ999&gt;=11,INDEX($DL:$DL,$GP999+11),"")</f>
      </c>
      <c r="FM999">
        <f>IF($GQ999&gt;=12,INDEX($DL:$DL,$GP999+12),"")</f>
      </c>
      <c r="FN999">
        <f>IF($GQ999&gt;=13,INDEX($DL:$DL,$GP999+13),"")</f>
      </c>
      <c r="FO999">
        <f>IF($GQ999&gt;=14,INDEX($DL:$DL,$GP999+14),"")</f>
      </c>
      <c r="FP999">
        <f>IF($GQ999&gt;=15,INDEX($DL:$DL,$GP999+15),"")</f>
      </c>
      <c r="FQ999">
        <f>IF($GQ999&gt;=16,INDEX($DL:$DL,$GP999+16),"")</f>
      </c>
      <c r="FR999">
        <f>IF($GQ999&gt;=17,INDEX($DL:$DL,$GP999+17),"")</f>
      </c>
      <c r="FS999">
        <f>IF($GQ999&gt;=18,INDEX($DL:$DL,$GP999+18),"")</f>
      </c>
      <c r="FT999">
        <f>IF($GQ999&gt;=19,INDEX($DL:$DL,$GP999+19),"")</f>
      </c>
      <c r="FU999">
        <f>IF($GQ999&gt;=20,INDEX($DL:$DL,$GP999+20),"")</f>
      </c>
      <c r="FV999">
        <f>IF($GQ999&gt;=21,INDEX($DL:$DL,$GP999+21),"")</f>
      </c>
      <c r="FW999">
        <f>IF($GQ999&gt;=22,INDEX($DL:$DL,$GP999+22),"")</f>
      </c>
      <c r="FX999">
        <f>IF($GQ999&gt;=23,INDEX($DL:$DL,$GP999+23),"")</f>
      </c>
      <c r="FY999">
        <f>IF($GQ999&gt;=24,INDEX($DL:$DL,$GP999+24),"")</f>
      </c>
      <c r="FZ999">
        <f>IF($GQ999&gt;=25,INDEX($DL:$DL,$GP999+25),"")</f>
      </c>
      <c r="GA999">
        <f>IF($GQ999&gt;=26,INDEX($DL:$DL,$GP999+26),"")</f>
      </c>
      <c r="GB999">
        <f>IF($GQ999&gt;=27,INDEX($DL:$DL,$GP999+27),"")</f>
      </c>
      <c r="GC999">
        <f>IF($GQ999&gt;=28,INDEX($DL:$DL,$GP999+28),"")</f>
      </c>
      <c r="GD999">
        <f>IF($GQ999&gt;=29,INDEX($DL:$DL,$GP999+29),"")</f>
      </c>
      <c r="GE999">
        <f>IF($GQ999&gt;=30,INDEX($DL:$DL,$GP999+30),"")</f>
      </c>
      <c r="GF999">
        <f>IF($GQ999&gt;=31,INDEX($DL:$DL,$GP999+31),"")</f>
      </c>
      <c r="GG999">
        <f>IF($GQ999&gt;=32,INDEX($DL:$DL,$GP999+32),"")</f>
      </c>
      <c r="GH999">
        <f>IF($GQ999&gt;=33,INDEX($DL:$DL,$GP999+33),"")</f>
      </c>
      <c r="GI999">
        <f>IF($GQ999&gt;=34,INDEX($DL:$DL,$GP999+34),"")</f>
      </c>
      <c r="GJ999">
        <f>IF($GQ999&gt;=35,INDEX($DL:$DL,$GP999+35),"")</f>
      </c>
      <c r="GK999">
        <f>IF($GQ999&gt;=36,INDEX($DL:$DL,$GP999+36),"")</f>
      </c>
      <c r="GL999">
        <f>IF($GQ999&gt;=37,INDEX($DL:$DL,$GP999+37),"")</f>
      </c>
      <c r="GM999">
        <f>IF($GQ999&gt;=38,INDEX($DL:$DL,$GP999+38),"")</f>
      </c>
      <c r="GN999">
        <f>IF($GQ999&gt;=39,INDEX($DL:$DL,$GP999+39),"")</f>
      </c>
      <c r="GO999">
        <f>IF($GQ999&gt;=40,INDEX($DL:$DL,$GP999+40),"")</f>
      </c>
      <c r="GP999">
        <f>IFERROR(MATCH($DJ999,$DK$2:$DK$148,0)+1,0)</f>
      </c>
      <c r="GQ999">
        <f>IFERROR(INDEX($DM$2:$DM$148,MATCH($DJ999,$DK$2:$DK$148,0)),0)</f>
      </c>
      <c r="GR999">
        <f>IFERROR(MATCH($L999,$DN$999:$FA$999,0),0)</f>
      </c>
      <c r="GS999">
        <f>IF($GR999&gt;0,INDEX($FB$999:$GO$999,$GR999),"")</f>
      </c>
      <c r="GV999">
        <f>IF($JE999&gt;=1,INDEX($GT:$GT,$JD999+1),"")</f>
      </c>
      <c r="GW999">
        <f>IF($JE999&gt;=2,INDEX($GT:$GT,$JD999+2),"")</f>
      </c>
      <c r="GX999">
        <f>IF($JE999&gt;=3,INDEX($GT:$GT,$JD999+3),"")</f>
      </c>
      <c r="GY999">
        <f>IF($JE999&gt;=4,INDEX($GT:$GT,$JD999+4),"")</f>
      </c>
      <c r="GZ999">
        <f>IF($JE999&gt;=5,INDEX($GT:$GT,$JD999+5),"")</f>
      </c>
      <c r="HA999">
        <f>IF($JE999&gt;=6,INDEX($GT:$GT,$JD999+6),"")</f>
      </c>
      <c r="HB999">
        <f>IF($JE999&gt;=7,INDEX($GT:$GT,$JD999+7),"")</f>
      </c>
      <c r="HC999">
        <f>IF($JE999&gt;=8,INDEX($GT:$GT,$JD999+8),"")</f>
      </c>
      <c r="HD999">
        <f>IF($JE999&gt;=9,INDEX($GT:$GT,$JD999+9),"")</f>
      </c>
      <c r="HE999">
        <f>IF($JE999&gt;=10,INDEX($GT:$GT,$JD999+10),"")</f>
      </c>
      <c r="HF999">
        <f>IF($JE999&gt;=11,INDEX($GT:$GT,$JD999+11),"")</f>
      </c>
      <c r="HG999">
        <f>IF($JE999&gt;=12,INDEX($GT:$GT,$JD999+12),"")</f>
      </c>
      <c r="HH999">
        <f>IF($JE999&gt;=13,INDEX($GT:$GT,$JD999+13),"")</f>
      </c>
      <c r="HI999">
        <f>IF($JE999&gt;=14,INDEX($GT:$GT,$JD999+14),"")</f>
      </c>
      <c r="HJ999">
        <f>IF($JE999&gt;=15,INDEX($GT:$GT,$JD999+15),"")</f>
      </c>
      <c r="HK999">
        <f>IF($JE999&gt;=16,INDEX($GT:$GT,$JD999+16),"")</f>
      </c>
      <c r="HL999">
        <f>IF($JE999&gt;=17,INDEX($GT:$GT,$JD999+17),"")</f>
      </c>
      <c r="HM999">
        <f>IF($JE999&gt;=18,INDEX($GT:$GT,$JD999+18),"")</f>
      </c>
      <c r="HN999">
        <f>IF($JE999&gt;=19,INDEX($GT:$GT,$JD999+19),"")</f>
      </c>
      <c r="HO999">
        <f>IF($JE999&gt;=20,INDEX($GT:$GT,$JD999+20),"")</f>
      </c>
      <c r="HP999">
        <f>IF($JE999&gt;=21,INDEX($GT:$GT,$JD999+21),"")</f>
      </c>
      <c r="HQ999">
        <f>IF($JE999&gt;=22,INDEX($GT:$GT,$JD999+22),"")</f>
      </c>
      <c r="HR999">
        <f>IF($JE999&gt;=23,INDEX($GT:$GT,$JD999+23),"")</f>
      </c>
      <c r="HS999">
        <f>IF($JE999&gt;=24,INDEX($GT:$GT,$JD999+24),"")</f>
      </c>
      <c r="HT999">
        <f>IF($JE999&gt;=25,INDEX($GT:$GT,$JD999+25),"")</f>
      </c>
      <c r="HU999">
        <f>IF($JE999&gt;=26,INDEX($GT:$GT,$JD999+26),"")</f>
      </c>
      <c r="HV999">
        <f>IF($JE999&gt;=27,INDEX($GT:$GT,$JD999+27),"")</f>
      </c>
      <c r="HW999">
        <f>IF($JE999&gt;=28,INDEX($GT:$GT,$JD999+28),"")</f>
      </c>
      <c r="HX999">
        <f>IF($JE999&gt;=29,INDEX($GT:$GT,$JD999+29),"")</f>
      </c>
      <c r="HY999">
        <f>IF($JE999&gt;=30,INDEX($GT:$GT,$JD999+30),"")</f>
      </c>
      <c r="HZ999">
        <f>IF($JE999&gt;=31,INDEX($GT:$GT,$JD999+31),"")</f>
      </c>
      <c r="IA999">
        <f>IF($JE999&gt;=32,INDEX($GT:$GT,$JD999+32),"")</f>
      </c>
      <c r="IB999">
        <f>IF($JE999&gt;=33,INDEX($GT:$GT,$JD999+33),"")</f>
      </c>
      <c r="IC999">
        <f>IF($JE999&gt;=34,INDEX($GT:$GT,$JD999+34),"")</f>
      </c>
      <c r="ID999">
        <f>IF($JE999&gt;=35,INDEX($GT:$GT,$JD999+35),"")</f>
      </c>
      <c r="IE999">
        <f>IF($JE999&gt;=36,INDEX($GT:$GT,$JD999+36),"")</f>
      </c>
      <c r="IF999">
        <f>IF($JE999&gt;=37,INDEX($GT:$GT,$JD999+37),"")</f>
      </c>
      <c r="IG999">
        <f>IF($JE999&gt;=38,INDEX($GT:$GT,$JD999+38),"")</f>
      </c>
      <c r="IH999">
        <f>IF($JE999&gt;=39,INDEX($GT:$GT,$JD999+39),"")</f>
      </c>
      <c r="II999">
        <f>IF($JE999&gt;=40,INDEX($GT:$GT,$JD999+40),"")</f>
      </c>
      <c r="IJ999">
        <f>IF($JE999&gt;=41,INDEX($GT:$GT,$JD999+41),"")</f>
      </c>
      <c r="IK999">
        <f>IF($JE999&gt;=42,INDEX($GT:$GT,$JD999+42),"")</f>
      </c>
      <c r="IL999">
        <f>IF($JE999&gt;=43,INDEX($GT:$GT,$JD999+43),"")</f>
      </c>
      <c r="IM999">
        <f>IF($JE999&gt;=44,INDEX($GT:$GT,$JD999+44),"")</f>
      </c>
      <c r="IN999">
        <f>IF($JE999&gt;=45,INDEX($GT:$GT,$JD999+45),"")</f>
      </c>
      <c r="IO999">
        <f>IF($JE999&gt;=46,INDEX($GT:$GT,$JD999+46),"")</f>
      </c>
      <c r="IP999">
        <f>IF($JE999&gt;=47,INDEX($GT:$GT,$JD999+47),"")</f>
      </c>
      <c r="IQ999">
        <f>IF($JE999&gt;=48,INDEX($GT:$GT,$JD999+48),"")</f>
      </c>
      <c r="IR999">
        <f>IF($JE999&gt;=49,INDEX($GT:$GT,$JD999+49),"")</f>
      </c>
      <c r="IS999">
        <f>IF($JE999&gt;=50,INDEX($GT:$GT,$JD999+50),"")</f>
      </c>
      <c r="IT999">
        <f>IF($JE999&gt;=51,INDEX($GT:$GT,$JD999+51),"")</f>
      </c>
      <c r="IU999">
        <f>IF($JE999&gt;=52,INDEX($GT:$GT,$JD999+52),"")</f>
      </c>
      <c r="IV999">
        <f>IF($JE999&gt;=53,INDEX($GT:$GT,$JD999+53),"")</f>
      </c>
      <c r="IW999">
        <f>IF($JE999&gt;=54,INDEX($GT:$GT,$JD999+54),"")</f>
      </c>
      <c r="IX999">
        <f>IF($JE999&gt;=55,INDEX($GT:$GT,$JD999+55),"")</f>
      </c>
      <c r="IY999">
        <f>IF($JE999&gt;=56,INDEX($GT:$GT,$JD999+56),"")</f>
      </c>
      <c r="IZ999">
        <f>IF($JE999&gt;=57,INDEX($GT:$GT,$JD999+57),"")</f>
      </c>
      <c r="JA999">
        <f>IF($JE999&gt;=58,INDEX($GT:$GT,$JD999+58),"")</f>
      </c>
      <c r="JB999">
        <f>IF($JE999&gt;=59,INDEX($GT:$GT,$JD999+59),"")</f>
      </c>
      <c r="JC999">
        <f>IF($JE999&gt;=60,INDEX($GT:$GT,$JD999+60),"")</f>
      </c>
      <c r="JD999">
        <f>IFERROR(MATCH($GS999,$GT$2:$GT$322,0)+1,0)</f>
      </c>
      <c r="JE999">
        <f>IFERROR(INDEX($GU$2:$GU$322,MATCH($GS999,$GT$2:$GT$322,0)),0)</f>
      </c>
      <c r="JF999" t="s">
        <v>28</v>
      </c>
      <c r="JG999" t="s">
        <v>28</v>
      </c>
    </row>
    <row r="1000" spans="1:267" x14ac:dyDescent="0.25">
      <c r="J1000" s="1"/>
      <c r="K1000" s="1"/>
      <c r="L1000" s="1"/>
      <c r="M1000" s="1"/>
      <c r="N1000" s="1">
        <f>IFERROR(IF(FIND(" - ",$J1000)&gt;0,MID($J1000,FIND(" - ",$J1000)+3,LEN($J1000)),""),"")</f>
      </c>
      <c r="P1000" s="1"/>
      <c r="S1000" t="s">
        <v>28</v>
      </c>
      <c r="U1000">
        <f>IF(OR($S1000="",$T1000=""),"",IFERROR($S1000/$T1000,0))</f>
      </c>
      <c r="V1000">
        <f>IF($S1000="","",
IF($K1000="","",
IF(ISNUMBER(SEARCH("exempt",LOWER($K1000))),0,
$S1000*(VALUE(SUBSTITUTE($K1000,"%",""))/100))))</f>
      </c>
      <c r="AB1000">
        <f>IF($S1000="","",
SUM($S1000,$V1000,$Z1000,$W1000,$Y1000)-
IF($AA1000="",0,VALUE($AA1000)))</f>
      </c>
      <c r="AJ1000" t="s">
        <v>1889</v>
      </c>
      <c r="AR1000">
        <f>IFERROR(LEFT($J1000,FIND(" - ",$J1000)-1),$J1000)</f>
      </c>
      <c r="AU1000">
        <f>IF($CJ1000&gt;=1,INDEX($AS:$AS,$CI1000+1),"")</f>
      </c>
      <c r="AV1000">
        <f>IF($CJ1000&gt;=2,INDEX($AS:$AS,$CI1000+2),"")</f>
      </c>
      <c r="AW1000">
        <f>IF($CJ1000&gt;=3,INDEX($AS:$AS,$CI1000+3),"")</f>
      </c>
      <c r="AX1000">
        <f>IF($CJ1000&gt;=4,INDEX($AS:$AS,$CI1000+4),"")</f>
      </c>
      <c r="AY1000">
        <f>IF($CJ1000&gt;=5,INDEX($AS:$AS,$CI1000+5),"")</f>
      </c>
      <c r="AZ1000">
        <f>IF($CJ1000&gt;=6,INDEX($AS:$AS,$CI1000+6),"")</f>
      </c>
      <c r="BA1000">
        <f>IF($CJ1000&gt;=7,INDEX($AS:$AS,$CI1000+7),"")</f>
      </c>
      <c r="BB1000">
        <f>IF($CJ1000&gt;=8,INDEX($AS:$AS,$CI1000+8),"")</f>
      </c>
      <c r="BC1000">
        <f>IF($CJ1000&gt;=9,INDEX($AS:$AS,$CI1000+9),"")</f>
      </c>
      <c r="BD1000">
        <f>IF($CJ1000&gt;=10,INDEX($AS:$AS,$CI1000+10),"")</f>
      </c>
      <c r="BE1000">
        <f>IF($CJ1000&gt;=11,INDEX($AS:$AS,$CI1000+11),"")</f>
      </c>
      <c r="BF1000">
        <f>IF($CJ1000&gt;=12,INDEX($AS:$AS,$CI1000+12),"")</f>
      </c>
      <c r="BG1000">
        <f>IF($CJ1000&gt;=13,INDEX($AS:$AS,$CI1000+13),"")</f>
      </c>
      <c r="BH1000">
        <f>IF($CJ1000&gt;=14,INDEX($AS:$AS,$CI1000+14),"")</f>
      </c>
      <c r="BI1000">
        <f>IF($CJ1000&gt;=15,INDEX($AS:$AS,$CI1000+15),"")</f>
      </c>
      <c r="BJ1000">
        <f>IF($CJ1000&gt;=16,INDEX($AS:$AS,$CI1000+16),"")</f>
      </c>
      <c r="BK1000">
        <f>IF($CJ1000&gt;=17,INDEX($AS:$AS,$CI1000+17),"")</f>
      </c>
      <c r="BL1000">
        <f>IF($CJ1000&gt;=18,INDEX($AS:$AS,$CI1000+18),"")</f>
      </c>
      <c r="BM1000">
        <f>IF($CJ1000&gt;=19,INDEX($AS:$AS,$CI1000+19),"")</f>
      </c>
      <c r="BN1000">
        <f>IF($CJ1000&gt;=20,INDEX($AS:$AS,$CI1000+20),"")</f>
      </c>
      <c r="BO1000">
        <f>IF($CJ1000&gt;=21,INDEX($AS:$AS,$CI1000+21),"")</f>
      </c>
      <c r="BP1000">
        <f>IF($CJ1000&gt;=22,INDEX($AS:$AS,$CI1000+22),"")</f>
      </c>
      <c r="BQ1000">
        <f>IF($CJ1000&gt;=23,INDEX($AS:$AS,$CI1000+23),"")</f>
      </c>
      <c r="BR1000">
        <f>IF($CJ1000&gt;=24,INDEX($AS:$AS,$CI1000+24),"")</f>
      </c>
      <c r="BS1000">
        <f>IF($CJ1000&gt;=25,INDEX($AS:$AS,$CI1000+25),"")</f>
      </c>
      <c r="BT1000">
        <f>IF($CJ1000&gt;=26,INDEX($AS:$AS,$CI1000+26),"")</f>
      </c>
      <c r="BU1000">
        <f>IF($CJ1000&gt;=27,INDEX($AS:$AS,$CI1000+27),"")</f>
      </c>
      <c r="BV1000">
        <f>IF($CJ1000&gt;=28,INDEX($AS:$AS,$CI1000+28),"")</f>
      </c>
      <c r="BW1000">
        <f>IF($CJ1000&gt;=29,INDEX($AS:$AS,$CI1000+29),"")</f>
      </c>
      <c r="BX1000">
        <f>IF($CJ1000&gt;=30,INDEX($AS:$AS,$CI1000+30),"")</f>
      </c>
      <c r="BY1000">
        <f>IF($CJ1000&gt;=31,INDEX($AS:$AS,$CI1000+31),"")</f>
      </c>
      <c r="BZ1000">
        <f>IF($CJ1000&gt;=32,INDEX($AS:$AS,$CI1000+32),"")</f>
      </c>
      <c r="CA1000">
        <f>IF($CJ1000&gt;=33,INDEX($AS:$AS,$CI1000+33),"")</f>
      </c>
      <c r="CB1000">
        <f>IF($CJ1000&gt;=34,INDEX($AS:$AS,$CI1000+34),"")</f>
      </c>
      <c r="CC1000">
        <f>IF($CJ1000&gt;=35,INDEX($AS:$AS,$CI1000+35),"")</f>
      </c>
      <c r="CD1000">
        <f>IF($CJ1000&gt;=36,INDEX($AS:$AS,$CI1000+36),"")</f>
      </c>
      <c r="CE1000">
        <f>IF($CJ1000&gt;=37,INDEX($AS:$AS,$CI1000+37),"")</f>
      </c>
      <c r="CF1000">
        <f>IF($CJ1000&gt;=38,INDEX($AS:$AS,$CI1000+38),"")</f>
      </c>
      <c r="CG1000">
        <f>IF($CJ1000&gt;=39,INDEX($AS:$AS,$CI1000+39),"")</f>
      </c>
      <c r="CH1000">
        <f>IF($CJ1000&gt;=40,INDEX($AS:$AS,$CI1000+40),"")</f>
      </c>
      <c r="CI1000">
        <f>IFERROR(MATCH($AR1000,$AS$2:$AS$133,0)+1,0)</f>
      </c>
      <c r="CJ1000">
        <f>IFERROR(INDEX($AT$2:$AT$133,MATCH($AR1000,$AS$2:$AS$133,0)),0)</f>
      </c>
      <c r="CK1000">
        <f>IFERROR(LEFT($O1000,FIND(" - ",$O1000)-1),$O1000)</f>
      </c>
      <c r="CL1000" t="s">
        <v>1890</v>
      </c>
      <c r="CM1000">
        <v>1</v>
      </c>
      <c r="CN1000">
        <f>IF($DI1000&gt;=1,INDEX($CL:$CL,$DH1000+1),"")</f>
      </c>
      <c r="CO1000">
        <f>IF($DI1000&gt;=2,INDEX($CL:$CL,$DH1000+2),"")</f>
      </c>
      <c r="CP1000">
        <f>IF($DI1000&gt;=3,INDEX($CL:$CL,$DH1000+3),"")</f>
      </c>
      <c r="CQ1000">
        <f>IF($DI1000&gt;=4,INDEX($CL:$CL,$DH1000+4),"")</f>
      </c>
      <c r="CR1000">
        <f>IF($DI1000&gt;=5,INDEX($CL:$CL,$DH1000+5),"")</f>
      </c>
      <c r="CS1000">
        <f>IF($DI1000&gt;=6,INDEX($CL:$CL,$DH1000+6),"")</f>
      </c>
      <c r="CT1000">
        <f>IF($DI1000&gt;=7,INDEX($CL:$CL,$DH1000+7),"")</f>
      </c>
      <c r="CU1000">
        <f>IF($DI1000&gt;=8,INDEX($CL:$CL,$DH1000+8),"")</f>
      </c>
      <c r="CV1000">
        <f>IF($DI1000&gt;=9,INDEX($CL:$CL,$DH1000+9),"")</f>
      </c>
      <c r="CW1000">
        <f>IF($DI1000&gt;=10,INDEX($CL:$CL,$DH1000+10),"")</f>
      </c>
      <c r="CX1000">
        <f>IF($DI1000&gt;=11,INDEX($CL:$CL,$DH1000+11),"")</f>
      </c>
      <c r="CY1000">
        <f>IF($DI1000&gt;=12,INDEX($CL:$CL,$DH1000+12),"")</f>
      </c>
      <c r="CZ1000">
        <f>IF($DI1000&gt;=13,INDEX($CL:$CL,$DH1000+13),"")</f>
      </c>
      <c r="DA1000">
        <f>IF($DI1000&gt;=14,INDEX($CL:$CL,$DH1000+14),"")</f>
      </c>
      <c r="DB1000">
        <f>IF($DI1000&gt;=15,INDEX($CL:$CL,$DH1000+15),"")</f>
      </c>
      <c r="DC1000">
        <f>IF($DI1000&gt;=16,INDEX($CL:$CL,$DH1000+16),"")</f>
      </c>
      <c r="DD1000">
        <f>IF($DI1000&gt;=17,INDEX($CL:$CL,$DH1000+17),"")</f>
      </c>
      <c r="DE1000">
        <f>IF($DI1000&gt;=18,INDEX($CL:$CL,$DH1000+18),"")</f>
      </c>
      <c r="DF1000">
        <f>IF($DI1000&gt;=19,INDEX($CL:$CL,$DH1000+19),"")</f>
      </c>
      <c r="DG1000">
        <f>IF($DI1000&gt;=20,INDEX($CL:$CL,$DH1000+20),"")</f>
      </c>
      <c r="DH1000">
        <f>IFERROR(MATCH($CK1000,$CL$2:$CL$1558,0)+1,0)</f>
      </c>
      <c r="DI1000">
        <f>IFERROR(INDEX($CM$2:$CM$1558,MATCH($CK1000,$CL$2:$CL$1558,0)),0)</f>
      </c>
      <c r="DJ1000">
        <f>IFERROR(INDEX($AQ:$AQ,MATCH($K1000,$AP:$AP,0))&amp;"","")</f>
      </c>
      <c r="DN1000">
        <f>IF($GQ1000&gt;=1,INDEX($DK:$DK,$GP1000+1),"")</f>
      </c>
      <c r="DO1000">
        <f>IF($GQ1000&gt;=2,INDEX($DK:$DK,$GP1000+2),"")</f>
      </c>
      <c r="DP1000">
        <f>IF($GQ1000&gt;=3,INDEX($DK:$DK,$GP1000+3),"")</f>
      </c>
      <c r="DQ1000">
        <f>IF($GQ1000&gt;=4,INDEX($DK:$DK,$GP1000+4),"")</f>
      </c>
      <c r="DR1000">
        <f>IF($GQ1000&gt;=5,INDEX($DK:$DK,$GP1000+5),"")</f>
      </c>
      <c r="DS1000">
        <f>IF($GQ1000&gt;=6,INDEX($DK:$DK,$GP1000+6),"")</f>
      </c>
      <c r="DT1000">
        <f>IF($GQ1000&gt;=7,INDEX($DK:$DK,$GP1000+7),"")</f>
      </c>
      <c r="DU1000">
        <f>IF($GQ1000&gt;=8,INDEX($DK:$DK,$GP1000+8),"")</f>
      </c>
      <c r="DV1000">
        <f>IF($GQ1000&gt;=9,INDEX($DK:$DK,$GP1000+9),"")</f>
      </c>
      <c r="DW1000">
        <f>IF($GQ1000&gt;=10,INDEX($DK:$DK,$GP1000+10),"")</f>
      </c>
      <c r="DX1000">
        <f>IF($GQ1000&gt;=11,INDEX($DK:$DK,$GP1000+11),"")</f>
      </c>
      <c r="DY1000">
        <f>IF($GQ1000&gt;=12,INDEX($DK:$DK,$GP1000+12),"")</f>
      </c>
      <c r="DZ1000">
        <f>IF($GQ1000&gt;=13,INDEX($DK:$DK,$GP1000+13),"")</f>
      </c>
      <c r="EA1000">
        <f>IF($GQ1000&gt;=14,INDEX($DK:$DK,$GP1000+14),"")</f>
      </c>
      <c r="EB1000">
        <f>IF($GQ1000&gt;=15,INDEX($DK:$DK,$GP1000+15),"")</f>
      </c>
      <c r="EC1000">
        <f>IF($GQ1000&gt;=16,INDEX($DK:$DK,$GP1000+16),"")</f>
      </c>
      <c r="ED1000">
        <f>IF($GQ1000&gt;=17,INDEX($DK:$DK,$GP1000+17),"")</f>
      </c>
      <c r="EE1000">
        <f>IF($GQ1000&gt;=18,INDEX($DK:$DK,$GP1000+18),"")</f>
      </c>
      <c r="EF1000">
        <f>IF($GQ1000&gt;=19,INDEX($DK:$DK,$GP1000+19),"")</f>
      </c>
      <c r="EG1000">
        <f>IF($GQ1000&gt;=20,INDEX($DK:$DK,$GP1000+20),"")</f>
      </c>
      <c r="EH1000">
        <f>IF($GQ1000&gt;=21,INDEX($DK:$DK,$GP1000+21),"")</f>
      </c>
      <c r="EI1000">
        <f>IF($GQ1000&gt;=22,INDEX($DK:$DK,$GP1000+22),"")</f>
      </c>
      <c r="EJ1000">
        <f>IF($GQ1000&gt;=23,INDEX($DK:$DK,$GP1000+23),"")</f>
      </c>
      <c r="EK1000">
        <f>IF($GQ1000&gt;=24,INDEX($DK:$DK,$GP1000+24),"")</f>
      </c>
      <c r="EL1000">
        <f>IF($GQ1000&gt;=25,INDEX($DK:$DK,$GP1000+25),"")</f>
      </c>
      <c r="EM1000">
        <f>IF($GQ1000&gt;=26,INDEX($DK:$DK,$GP1000+26),"")</f>
      </c>
      <c r="EN1000">
        <f>IF($GQ1000&gt;=27,INDEX($DK:$DK,$GP1000+27),"")</f>
      </c>
      <c r="EO1000">
        <f>IF($GQ1000&gt;=28,INDEX($DK:$DK,$GP1000+28),"")</f>
      </c>
      <c r="EP1000">
        <f>IF($GQ1000&gt;=29,INDEX($DK:$DK,$GP1000+29),"")</f>
      </c>
      <c r="EQ1000">
        <f>IF($GQ1000&gt;=30,INDEX($DK:$DK,$GP1000+30),"")</f>
      </c>
      <c r="ER1000">
        <f>IF($GQ1000&gt;=31,INDEX($DK:$DK,$GP1000+31),"")</f>
      </c>
      <c r="ES1000">
        <f>IF($GQ1000&gt;=32,INDEX($DK:$DK,$GP1000+32),"")</f>
      </c>
      <c r="ET1000">
        <f>IF($GQ1000&gt;=33,INDEX($DK:$DK,$GP1000+33),"")</f>
      </c>
      <c r="EU1000">
        <f>IF($GQ1000&gt;=34,INDEX($DK:$DK,$GP1000+34),"")</f>
      </c>
      <c r="EV1000">
        <f>IF($GQ1000&gt;=35,INDEX($DK:$DK,$GP1000+35),"")</f>
      </c>
      <c r="EW1000">
        <f>IF($GQ1000&gt;=36,INDEX($DK:$DK,$GP1000+36),"")</f>
      </c>
      <c r="EX1000">
        <f>IF($GQ1000&gt;=37,INDEX($DK:$DK,$GP1000+37),"")</f>
      </c>
      <c r="EY1000">
        <f>IF($GQ1000&gt;=38,INDEX($DK:$DK,$GP1000+38),"")</f>
      </c>
      <c r="EZ1000">
        <f>IF($GQ1000&gt;=39,INDEX($DK:$DK,$GP1000+39),"")</f>
      </c>
      <c r="FA1000">
        <f>IF($GQ1000&gt;=40,INDEX($DK:$DK,$GP1000+40),"")</f>
      </c>
      <c r="FB1000">
        <f>IF($GQ1000&gt;=1,INDEX($DL:$DL,$GP1000+1),"")</f>
      </c>
      <c r="FC1000">
        <f>IF($GQ1000&gt;=2,INDEX($DL:$DL,$GP1000+2),"")</f>
      </c>
      <c r="FD1000">
        <f>IF($GQ1000&gt;=3,INDEX($DL:$DL,$GP1000+3),"")</f>
      </c>
      <c r="FE1000">
        <f>IF($GQ1000&gt;=4,INDEX($DL:$DL,$GP1000+4),"")</f>
      </c>
      <c r="FF1000">
        <f>IF($GQ1000&gt;=5,INDEX($DL:$DL,$GP1000+5),"")</f>
      </c>
      <c r="FG1000">
        <f>IF($GQ1000&gt;=6,INDEX($DL:$DL,$GP1000+6),"")</f>
      </c>
      <c r="FH1000">
        <f>IF($GQ1000&gt;=7,INDEX($DL:$DL,$GP1000+7),"")</f>
      </c>
      <c r="FI1000">
        <f>IF($GQ1000&gt;=8,INDEX($DL:$DL,$GP1000+8),"")</f>
      </c>
      <c r="FJ1000">
        <f>IF($GQ1000&gt;=9,INDEX($DL:$DL,$GP1000+9),"")</f>
      </c>
      <c r="FK1000">
        <f>IF($GQ1000&gt;=10,INDEX($DL:$DL,$GP1000+10),"")</f>
      </c>
      <c r="FL1000">
        <f>IF($GQ1000&gt;=11,INDEX($DL:$DL,$GP1000+11),"")</f>
      </c>
      <c r="FM1000">
        <f>IF($GQ1000&gt;=12,INDEX($DL:$DL,$GP1000+12),"")</f>
      </c>
      <c r="FN1000">
        <f>IF($GQ1000&gt;=13,INDEX($DL:$DL,$GP1000+13),"")</f>
      </c>
      <c r="FO1000">
        <f>IF($GQ1000&gt;=14,INDEX($DL:$DL,$GP1000+14),"")</f>
      </c>
      <c r="FP1000">
        <f>IF($GQ1000&gt;=15,INDEX($DL:$DL,$GP1000+15),"")</f>
      </c>
      <c r="FQ1000">
        <f>IF($GQ1000&gt;=16,INDEX($DL:$DL,$GP1000+16),"")</f>
      </c>
      <c r="FR1000">
        <f>IF($GQ1000&gt;=17,INDEX($DL:$DL,$GP1000+17),"")</f>
      </c>
      <c r="FS1000">
        <f>IF($GQ1000&gt;=18,INDEX($DL:$DL,$GP1000+18),"")</f>
      </c>
      <c r="FT1000">
        <f>IF($GQ1000&gt;=19,INDEX($DL:$DL,$GP1000+19),"")</f>
      </c>
      <c r="FU1000">
        <f>IF($GQ1000&gt;=20,INDEX($DL:$DL,$GP1000+20),"")</f>
      </c>
      <c r="FV1000">
        <f>IF($GQ1000&gt;=21,INDEX($DL:$DL,$GP1000+21),"")</f>
      </c>
      <c r="FW1000">
        <f>IF($GQ1000&gt;=22,INDEX($DL:$DL,$GP1000+22),"")</f>
      </c>
      <c r="FX1000">
        <f>IF($GQ1000&gt;=23,INDEX($DL:$DL,$GP1000+23),"")</f>
      </c>
      <c r="FY1000">
        <f>IF($GQ1000&gt;=24,INDEX($DL:$DL,$GP1000+24),"")</f>
      </c>
      <c r="FZ1000">
        <f>IF($GQ1000&gt;=25,INDEX($DL:$DL,$GP1000+25),"")</f>
      </c>
      <c r="GA1000">
        <f>IF($GQ1000&gt;=26,INDEX($DL:$DL,$GP1000+26),"")</f>
      </c>
      <c r="GB1000">
        <f>IF($GQ1000&gt;=27,INDEX($DL:$DL,$GP1000+27),"")</f>
      </c>
      <c r="GC1000">
        <f>IF($GQ1000&gt;=28,INDEX($DL:$DL,$GP1000+28),"")</f>
      </c>
      <c r="GD1000">
        <f>IF($GQ1000&gt;=29,INDEX($DL:$DL,$GP1000+29),"")</f>
      </c>
      <c r="GE1000">
        <f>IF($GQ1000&gt;=30,INDEX($DL:$DL,$GP1000+30),"")</f>
      </c>
      <c r="GF1000">
        <f>IF($GQ1000&gt;=31,INDEX($DL:$DL,$GP1000+31),"")</f>
      </c>
      <c r="GG1000">
        <f>IF($GQ1000&gt;=32,INDEX($DL:$DL,$GP1000+32),"")</f>
      </c>
      <c r="GH1000">
        <f>IF($GQ1000&gt;=33,INDEX($DL:$DL,$GP1000+33),"")</f>
      </c>
      <c r="GI1000">
        <f>IF($GQ1000&gt;=34,INDEX($DL:$DL,$GP1000+34),"")</f>
      </c>
      <c r="GJ1000">
        <f>IF($GQ1000&gt;=35,INDEX($DL:$DL,$GP1000+35),"")</f>
      </c>
      <c r="GK1000">
        <f>IF($GQ1000&gt;=36,INDEX($DL:$DL,$GP1000+36),"")</f>
      </c>
      <c r="GL1000">
        <f>IF($GQ1000&gt;=37,INDEX($DL:$DL,$GP1000+37),"")</f>
      </c>
      <c r="GM1000">
        <f>IF($GQ1000&gt;=38,INDEX($DL:$DL,$GP1000+38),"")</f>
      </c>
      <c r="GN1000">
        <f>IF($GQ1000&gt;=39,INDEX($DL:$DL,$GP1000+39),"")</f>
      </c>
      <c r="GO1000">
        <f>IF($GQ1000&gt;=40,INDEX($DL:$DL,$GP1000+40),"")</f>
      </c>
      <c r="GP1000">
        <f>IFERROR(MATCH($DJ1000,$DK$2:$DK$148,0)+1,0)</f>
      </c>
      <c r="GQ1000">
        <f>IFERROR(INDEX($DM$2:$DM$148,MATCH($DJ1000,$DK$2:$DK$148,0)),0)</f>
      </c>
      <c r="GR1000">
        <f>IFERROR(MATCH($L1000,$DN$1000:$FA$1000,0),0)</f>
      </c>
      <c r="GS1000">
        <f>IF($GR1000&gt;0,INDEX($FB$1000:$GO$1000,$GR1000),"")</f>
      </c>
      <c r="GV1000">
        <f>IF($JE1000&gt;=1,INDEX($GT:$GT,$JD1000+1),"")</f>
      </c>
      <c r="GW1000">
        <f>IF($JE1000&gt;=2,INDEX($GT:$GT,$JD1000+2),"")</f>
      </c>
      <c r="GX1000">
        <f>IF($JE1000&gt;=3,INDEX($GT:$GT,$JD1000+3),"")</f>
      </c>
      <c r="GY1000">
        <f>IF($JE1000&gt;=4,INDEX($GT:$GT,$JD1000+4),"")</f>
      </c>
      <c r="GZ1000">
        <f>IF($JE1000&gt;=5,INDEX($GT:$GT,$JD1000+5),"")</f>
      </c>
      <c r="HA1000">
        <f>IF($JE1000&gt;=6,INDEX($GT:$GT,$JD1000+6),"")</f>
      </c>
      <c r="HB1000">
        <f>IF($JE1000&gt;=7,INDEX($GT:$GT,$JD1000+7),"")</f>
      </c>
      <c r="HC1000">
        <f>IF($JE1000&gt;=8,INDEX($GT:$GT,$JD1000+8),"")</f>
      </c>
      <c r="HD1000">
        <f>IF($JE1000&gt;=9,INDEX($GT:$GT,$JD1000+9),"")</f>
      </c>
      <c r="HE1000">
        <f>IF($JE1000&gt;=10,INDEX($GT:$GT,$JD1000+10),"")</f>
      </c>
      <c r="HF1000">
        <f>IF($JE1000&gt;=11,INDEX($GT:$GT,$JD1000+11),"")</f>
      </c>
      <c r="HG1000">
        <f>IF($JE1000&gt;=12,INDEX($GT:$GT,$JD1000+12),"")</f>
      </c>
      <c r="HH1000">
        <f>IF($JE1000&gt;=13,INDEX($GT:$GT,$JD1000+13),"")</f>
      </c>
      <c r="HI1000">
        <f>IF($JE1000&gt;=14,INDEX($GT:$GT,$JD1000+14),"")</f>
      </c>
      <c r="HJ1000">
        <f>IF($JE1000&gt;=15,INDEX($GT:$GT,$JD1000+15),"")</f>
      </c>
      <c r="HK1000">
        <f>IF($JE1000&gt;=16,INDEX($GT:$GT,$JD1000+16),"")</f>
      </c>
      <c r="HL1000">
        <f>IF($JE1000&gt;=17,INDEX($GT:$GT,$JD1000+17),"")</f>
      </c>
      <c r="HM1000">
        <f>IF($JE1000&gt;=18,INDEX($GT:$GT,$JD1000+18),"")</f>
      </c>
      <c r="HN1000">
        <f>IF($JE1000&gt;=19,INDEX($GT:$GT,$JD1000+19),"")</f>
      </c>
      <c r="HO1000">
        <f>IF($JE1000&gt;=20,INDEX($GT:$GT,$JD1000+20),"")</f>
      </c>
      <c r="HP1000">
        <f>IF($JE1000&gt;=21,INDEX($GT:$GT,$JD1000+21),"")</f>
      </c>
      <c r="HQ1000">
        <f>IF($JE1000&gt;=22,INDEX($GT:$GT,$JD1000+22),"")</f>
      </c>
      <c r="HR1000">
        <f>IF($JE1000&gt;=23,INDEX($GT:$GT,$JD1000+23),"")</f>
      </c>
      <c r="HS1000">
        <f>IF($JE1000&gt;=24,INDEX($GT:$GT,$JD1000+24),"")</f>
      </c>
      <c r="HT1000">
        <f>IF($JE1000&gt;=25,INDEX($GT:$GT,$JD1000+25),"")</f>
      </c>
      <c r="HU1000">
        <f>IF($JE1000&gt;=26,INDEX($GT:$GT,$JD1000+26),"")</f>
      </c>
      <c r="HV1000">
        <f>IF($JE1000&gt;=27,INDEX($GT:$GT,$JD1000+27),"")</f>
      </c>
      <c r="HW1000">
        <f>IF($JE1000&gt;=28,INDEX($GT:$GT,$JD1000+28),"")</f>
      </c>
      <c r="HX1000">
        <f>IF($JE1000&gt;=29,INDEX($GT:$GT,$JD1000+29),"")</f>
      </c>
      <c r="HY1000">
        <f>IF($JE1000&gt;=30,INDEX($GT:$GT,$JD1000+30),"")</f>
      </c>
      <c r="HZ1000">
        <f>IF($JE1000&gt;=31,INDEX($GT:$GT,$JD1000+31),"")</f>
      </c>
      <c r="IA1000">
        <f>IF($JE1000&gt;=32,INDEX($GT:$GT,$JD1000+32),"")</f>
      </c>
      <c r="IB1000">
        <f>IF($JE1000&gt;=33,INDEX($GT:$GT,$JD1000+33),"")</f>
      </c>
      <c r="IC1000">
        <f>IF($JE1000&gt;=34,INDEX($GT:$GT,$JD1000+34),"")</f>
      </c>
      <c r="ID1000">
        <f>IF($JE1000&gt;=35,INDEX($GT:$GT,$JD1000+35),"")</f>
      </c>
      <c r="IE1000">
        <f>IF($JE1000&gt;=36,INDEX($GT:$GT,$JD1000+36),"")</f>
      </c>
      <c r="IF1000">
        <f>IF($JE1000&gt;=37,INDEX($GT:$GT,$JD1000+37),"")</f>
      </c>
      <c r="IG1000">
        <f>IF($JE1000&gt;=38,INDEX($GT:$GT,$JD1000+38),"")</f>
      </c>
      <c r="IH1000">
        <f>IF($JE1000&gt;=39,INDEX($GT:$GT,$JD1000+39),"")</f>
      </c>
      <c r="II1000">
        <f>IF($JE1000&gt;=40,INDEX($GT:$GT,$JD1000+40),"")</f>
      </c>
      <c r="IJ1000">
        <f>IF($JE1000&gt;=41,INDEX($GT:$GT,$JD1000+41),"")</f>
      </c>
      <c r="IK1000">
        <f>IF($JE1000&gt;=42,INDEX($GT:$GT,$JD1000+42),"")</f>
      </c>
      <c r="IL1000">
        <f>IF($JE1000&gt;=43,INDEX($GT:$GT,$JD1000+43),"")</f>
      </c>
      <c r="IM1000">
        <f>IF($JE1000&gt;=44,INDEX($GT:$GT,$JD1000+44),"")</f>
      </c>
      <c r="IN1000">
        <f>IF($JE1000&gt;=45,INDEX($GT:$GT,$JD1000+45),"")</f>
      </c>
      <c r="IO1000">
        <f>IF($JE1000&gt;=46,INDEX($GT:$GT,$JD1000+46),"")</f>
      </c>
      <c r="IP1000">
        <f>IF($JE1000&gt;=47,INDEX($GT:$GT,$JD1000+47),"")</f>
      </c>
      <c r="IQ1000">
        <f>IF($JE1000&gt;=48,INDEX($GT:$GT,$JD1000+48),"")</f>
      </c>
      <c r="IR1000">
        <f>IF($JE1000&gt;=49,INDEX($GT:$GT,$JD1000+49),"")</f>
      </c>
      <c r="IS1000">
        <f>IF($JE1000&gt;=50,INDEX($GT:$GT,$JD1000+50),"")</f>
      </c>
      <c r="IT1000">
        <f>IF($JE1000&gt;=51,INDEX($GT:$GT,$JD1000+51),"")</f>
      </c>
      <c r="IU1000">
        <f>IF($JE1000&gt;=52,INDEX($GT:$GT,$JD1000+52),"")</f>
      </c>
      <c r="IV1000">
        <f>IF($JE1000&gt;=53,INDEX($GT:$GT,$JD1000+53),"")</f>
      </c>
      <c r="IW1000">
        <f>IF($JE1000&gt;=54,INDEX($GT:$GT,$JD1000+54),"")</f>
      </c>
      <c r="IX1000">
        <f>IF($JE1000&gt;=55,INDEX($GT:$GT,$JD1000+55),"")</f>
      </c>
      <c r="IY1000">
        <f>IF($JE1000&gt;=56,INDEX($GT:$GT,$JD1000+56),"")</f>
      </c>
      <c r="IZ1000">
        <f>IF($JE1000&gt;=57,INDEX($GT:$GT,$JD1000+57),"")</f>
      </c>
      <c r="JA1000">
        <f>IF($JE1000&gt;=58,INDEX($GT:$GT,$JD1000+58),"")</f>
      </c>
      <c r="JB1000">
        <f>IF($JE1000&gt;=59,INDEX($GT:$GT,$JD1000+59),"")</f>
      </c>
      <c r="JC1000">
        <f>IF($JE1000&gt;=60,INDEX($GT:$GT,$JD1000+60),"")</f>
      </c>
      <c r="JD1000">
        <f>IFERROR(MATCH($GS1000,$GT$2:$GT$322,0)+1,0)</f>
      </c>
      <c r="JE1000">
        <f>IFERROR(INDEX($GU$2:$GU$322,MATCH($GS1000,$GT$2:$GT$322,0)),0)</f>
      </c>
      <c r="JF1000" t="s">
        <v>28</v>
      </c>
      <c r="JG1000" t="s">
        <v>28</v>
      </c>
    </row>
    <row r="1001" spans="1:267" x14ac:dyDescent="0.25">
      <c r="J1001" s="1"/>
      <c r="K1001" s="1"/>
      <c r="L1001" s="1"/>
      <c r="M1001" s="1"/>
      <c r="N1001" s="1">
        <f>IFERROR(IF(FIND(" - ",$J1001)&gt;0,MID($J1001,FIND(" - ",$J1001)+3,LEN($J1001)),""),"")</f>
      </c>
      <c r="P1001" s="1"/>
      <c r="S1001" t="s">
        <v>28</v>
      </c>
      <c r="U1001">
        <f>IF(OR($S1001="",$T1001=""),"",IFERROR($S1001/$T1001,0))</f>
      </c>
      <c r="V1001">
        <f>IF($S1001="","",
IF($K1001="","",
IF(ISNUMBER(SEARCH("exempt",LOWER($K1001))),0,
$S1001*(VALUE(SUBSTITUTE($K1001,"%",""))/100))))</f>
      </c>
      <c r="AB1001">
        <f>IF($S1001="","",
SUM($S1001,$V1001,$Z1001,$W1001,$Y1001)-
IF($AA1001="",0,VALUE($AA1001)))</f>
      </c>
      <c r="AJ1001" t="s">
        <v>1891</v>
      </c>
      <c r="AR1001">
        <f>IFERROR(LEFT($J1001,FIND(" - ",$J1001)-1),$J1001)</f>
      </c>
      <c r="AU1001">
        <f>IF($CJ1001&gt;=1,INDEX($AS:$AS,$CI1001+1),"")</f>
      </c>
      <c r="AV1001">
        <f>IF($CJ1001&gt;=2,INDEX($AS:$AS,$CI1001+2),"")</f>
      </c>
      <c r="AW1001">
        <f>IF($CJ1001&gt;=3,INDEX($AS:$AS,$CI1001+3),"")</f>
      </c>
      <c r="AX1001">
        <f>IF($CJ1001&gt;=4,INDEX($AS:$AS,$CI1001+4),"")</f>
      </c>
      <c r="AY1001">
        <f>IF($CJ1001&gt;=5,INDEX($AS:$AS,$CI1001+5),"")</f>
      </c>
      <c r="AZ1001">
        <f>IF($CJ1001&gt;=6,INDEX($AS:$AS,$CI1001+6),"")</f>
      </c>
      <c r="BA1001">
        <f>IF($CJ1001&gt;=7,INDEX($AS:$AS,$CI1001+7),"")</f>
      </c>
      <c r="BB1001">
        <f>IF($CJ1001&gt;=8,INDEX($AS:$AS,$CI1001+8),"")</f>
      </c>
      <c r="BC1001">
        <f>IF($CJ1001&gt;=9,INDEX($AS:$AS,$CI1001+9),"")</f>
      </c>
      <c r="BD1001">
        <f>IF($CJ1001&gt;=10,INDEX($AS:$AS,$CI1001+10),"")</f>
      </c>
      <c r="BE1001">
        <f>IF($CJ1001&gt;=11,INDEX($AS:$AS,$CI1001+11),"")</f>
      </c>
      <c r="BF1001">
        <f>IF($CJ1001&gt;=12,INDEX($AS:$AS,$CI1001+12),"")</f>
      </c>
      <c r="BG1001">
        <f>IF($CJ1001&gt;=13,INDEX($AS:$AS,$CI1001+13),"")</f>
      </c>
      <c r="BH1001">
        <f>IF($CJ1001&gt;=14,INDEX($AS:$AS,$CI1001+14),"")</f>
      </c>
      <c r="BI1001">
        <f>IF($CJ1001&gt;=15,INDEX($AS:$AS,$CI1001+15),"")</f>
      </c>
      <c r="BJ1001">
        <f>IF($CJ1001&gt;=16,INDEX($AS:$AS,$CI1001+16),"")</f>
      </c>
      <c r="BK1001">
        <f>IF($CJ1001&gt;=17,INDEX($AS:$AS,$CI1001+17),"")</f>
      </c>
      <c r="BL1001">
        <f>IF($CJ1001&gt;=18,INDEX($AS:$AS,$CI1001+18),"")</f>
      </c>
      <c r="BM1001">
        <f>IF($CJ1001&gt;=19,INDEX($AS:$AS,$CI1001+19),"")</f>
      </c>
      <c r="BN1001">
        <f>IF($CJ1001&gt;=20,INDEX($AS:$AS,$CI1001+20),"")</f>
      </c>
      <c r="BO1001">
        <f>IF($CJ1001&gt;=21,INDEX($AS:$AS,$CI1001+21),"")</f>
      </c>
      <c r="BP1001">
        <f>IF($CJ1001&gt;=22,INDEX($AS:$AS,$CI1001+22),"")</f>
      </c>
      <c r="BQ1001">
        <f>IF($CJ1001&gt;=23,INDEX($AS:$AS,$CI1001+23),"")</f>
      </c>
      <c r="BR1001">
        <f>IF($CJ1001&gt;=24,INDEX($AS:$AS,$CI1001+24),"")</f>
      </c>
      <c r="BS1001">
        <f>IF($CJ1001&gt;=25,INDEX($AS:$AS,$CI1001+25),"")</f>
      </c>
      <c r="BT1001">
        <f>IF($CJ1001&gt;=26,INDEX($AS:$AS,$CI1001+26),"")</f>
      </c>
      <c r="BU1001">
        <f>IF($CJ1001&gt;=27,INDEX($AS:$AS,$CI1001+27),"")</f>
      </c>
      <c r="BV1001">
        <f>IF($CJ1001&gt;=28,INDEX($AS:$AS,$CI1001+28),"")</f>
      </c>
      <c r="BW1001">
        <f>IF($CJ1001&gt;=29,INDEX($AS:$AS,$CI1001+29),"")</f>
      </c>
      <c r="BX1001">
        <f>IF($CJ1001&gt;=30,INDEX($AS:$AS,$CI1001+30),"")</f>
      </c>
      <c r="BY1001">
        <f>IF($CJ1001&gt;=31,INDEX($AS:$AS,$CI1001+31),"")</f>
      </c>
      <c r="BZ1001">
        <f>IF($CJ1001&gt;=32,INDEX($AS:$AS,$CI1001+32),"")</f>
      </c>
      <c r="CA1001">
        <f>IF($CJ1001&gt;=33,INDEX($AS:$AS,$CI1001+33),"")</f>
      </c>
      <c r="CB1001">
        <f>IF($CJ1001&gt;=34,INDEX($AS:$AS,$CI1001+34),"")</f>
      </c>
      <c r="CC1001">
        <f>IF($CJ1001&gt;=35,INDEX($AS:$AS,$CI1001+35),"")</f>
      </c>
      <c r="CD1001">
        <f>IF($CJ1001&gt;=36,INDEX($AS:$AS,$CI1001+36),"")</f>
      </c>
      <c r="CE1001">
        <f>IF($CJ1001&gt;=37,INDEX($AS:$AS,$CI1001+37),"")</f>
      </c>
      <c r="CF1001">
        <f>IF($CJ1001&gt;=38,INDEX($AS:$AS,$CI1001+38),"")</f>
      </c>
      <c r="CG1001">
        <f>IF($CJ1001&gt;=39,INDEX($AS:$AS,$CI1001+39),"")</f>
      </c>
      <c r="CH1001">
        <f>IF($CJ1001&gt;=40,INDEX($AS:$AS,$CI1001+40),"")</f>
      </c>
      <c r="CI1001">
        <f>IFERROR(MATCH($AR1001,$AS$2:$AS$133,0)+1,0)</f>
      </c>
      <c r="CJ1001">
        <f>IFERROR(INDEX($AT$2:$AT$133,MATCH($AR1001,$AS$2:$AS$133,0)),0)</f>
      </c>
      <c r="CK1001">
        <f>IFERROR(LEFT($O1001,FIND(" - ",$O1001)-1),$O1001)</f>
      </c>
      <c r="CL1001" t="s">
        <v>246</v>
      </c>
      <c r="CN1001">
        <f>IF($DI1001&gt;=1,INDEX($CL:$CL,$DH1001+1),"")</f>
      </c>
      <c r="CO1001">
        <f>IF($DI1001&gt;=2,INDEX($CL:$CL,$DH1001+2),"")</f>
      </c>
      <c r="CP1001">
        <f>IF($DI1001&gt;=3,INDEX($CL:$CL,$DH1001+3),"")</f>
      </c>
      <c r="CQ1001">
        <f>IF($DI1001&gt;=4,INDEX($CL:$CL,$DH1001+4),"")</f>
      </c>
      <c r="CR1001">
        <f>IF($DI1001&gt;=5,INDEX($CL:$CL,$DH1001+5),"")</f>
      </c>
      <c r="CS1001">
        <f>IF($DI1001&gt;=6,INDEX($CL:$CL,$DH1001+6),"")</f>
      </c>
      <c r="CT1001">
        <f>IF($DI1001&gt;=7,INDEX($CL:$CL,$DH1001+7),"")</f>
      </c>
      <c r="CU1001">
        <f>IF($DI1001&gt;=8,INDEX($CL:$CL,$DH1001+8),"")</f>
      </c>
      <c r="CV1001">
        <f>IF($DI1001&gt;=9,INDEX($CL:$CL,$DH1001+9),"")</f>
      </c>
      <c r="CW1001">
        <f>IF($DI1001&gt;=10,INDEX($CL:$CL,$DH1001+10),"")</f>
      </c>
      <c r="CX1001">
        <f>IF($DI1001&gt;=11,INDEX($CL:$CL,$DH1001+11),"")</f>
      </c>
      <c r="CY1001">
        <f>IF($DI1001&gt;=12,INDEX($CL:$CL,$DH1001+12),"")</f>
      </c>
      <c r="CZ1001">
        <f>IF($DI1001&gt;=13,INDEX($CL:$CL,$DH1001+13),"")</f>
      </c>
      <c r="DA1001">
        <f>IF($DI1001&gt;=14,INDEX($CL:$CL,$DH1001+14),"")</f>
      </c>
      <c r="DB1001">
        <f>IF($DI1001&gt;=15,INDEX($CL:$CL,$DH1001+15),"")</f>
      </c>
      <c r="DC1001">
        <f>IF($DI1001&gt;=16,INDEX($CL:$CL,$DH1001+16),"")</f>
      </c>
      <c r="DD1001">
        <f>IF($DI1001&gt;=17,INDEX($CL:$CL,$DH1001+17),"")</f>
      </c>
      <c r="DE1001">
        <f>IF($DI1001&gt;=18,INDEX($CL:$CL,$DH1001+18),"")</f>
      </c>
      <c r="DF1001">
        <f>IF($DI1001&gt;=19,INDEX($CL:$CL,$DH1001+19),"")</f>
      </c>
      <c r="DG1001">
        <f>IF($DI1001&gt;=20,INDEX($CL:$CL,$DH1001+20),"")</f>
      </c>
      <c r="DH1001">
        <f>IFERROR(MATCH($CK1001,$CL$2:$CL$1558,0)+1,0)</f>
      </c>
      <c r="DI1001">
        <f>IFERROR(INDEX($CM$2:$CM$1558,MATCH($CK1001,$CL$2:$CL$1558,0)),0)</f>
      </c>
      <c r="DJ1001">
        <f>IFERROR(INDEX($AQ:$AQ,MATCH($K1001,$AP:$AP,0))&amp;"","")</f>
      </c>
      <c r="DN1001">
        <f>IF($GQ1001&gt;=1,INDEX($DK:$DK,$GP1001+1),"")</f>
      </c>
      <c r="DO1001">
        <f>IF($GQ1001&gt;=2,INDEX($DK:$DK,$GP1001+2),"")</f>
      </c>
      <c r="DP1001">
        <f>IF($GQ1001&gt;=3,INDEX($DK:$DK,$GP1001+3),"")</f>
      </c>
      <c r="DQ1001">
        <f>IF($GQ1001&gt;=4,INDEX($DK:$DK,$GP1001+4),"")</f>
      </c>
      <c r="DR1001">
        <f>IF($GQ1001&gt;=5,INDEX($DK:$DK,$GP1001+5),"")</f>
      </c>
      <c r="DS1001">
        <f>IF($GQ1001&gt;=6,INDEX($DK:$DK,$GP1001+6),"")</f>
      </c>
      <c r="DT1001">
        <f>IF($GQ1001&gt;=7,INDEX($DK:$DK,$GP1001+7),"")</f>
      </c>
      <c r="DU1001">
        <f>IF($GQ1001&gt;=8,INDEX($DK:$DK,$GP1001+8),"")</f>
      </c>
      <c r="DV1001">
        <f>IF($GQ1001&gt;=9,INDEX($DK:$DK,$GP1001+9),"")</f>
      </c>
      <c r="DW1001">
        <f>IF($GQ1001&gt;=10,INDEX($DK:$DK,$GP1001+10),"")</f>
      </c>
      <c r="DX1001">
        <f>IF($GQ1001&gt;=11,INDEX($DK:$DK,$GP1001+11),"")</f>
      </c>
      <c r="DY1001">
        <f>IF($GQ1001&gt;=12,INDEX($DK:$DK,$GP1001+12),"")</f>
      </c>
      <c r="DZ1001">
        <f>IF($GQ1001&gt;=13,INDEX($DK:$DK,$GP1001+13),"")</f>
      </c>
      <c r="EA1001">
        <f>IF($GQ1001&gt;=14,INDEX($DK:$DK,$GP1001+14),"")</f>
      </c>
      <c r="EB1001">
        <f>IF($GQ1001&gt;=15,INDEX($DK:$DK,$GP1001+15),"")</f>
      </c>
      <c r="EC1001">
        <f>IF($GQ1001&gt;=16,INDEX($DK:$DK,$GP1001+16),"")</f>
      </c>
      <c r="ED1001">
        <f>IF($GQ1001&gt;=17,INDEX($DK:$DK,$GP1001+17),"")</f>
      </c>
      <c r="EE1001">
        <f>IF($GQ1001&gt;=18,INDEX($DK:$DK,$GP1001+18),"")</f>
      </c>
      <c r="EF1001">
        <f>IF($GQ1001&gt;=19,INDEX($DK:$DK,$GP1001+19),"")</f>
      </c>
      <c r="EG1001">
        <f>IF($GQ1001&gt;=20,INDEX($DK:$DK,$GP1001+20),"")</f>
      </c>
      <c r="EH1001">
        <f>IF($GQ1001&gt;=21,INDEX($DK:$DK,$GP1001+21),"")</f>
      </c>
      <c r="EI1001">
        <f>IF($GQ1001&gt;=22,INDEX($DK:$DK,$GP1001+22),"")</f>
      </c>
      <c r="EJ1001">
        <f>IF($GQ1001&gt;=23,INDEX($DK:$DK,$GP1001+23),"")</f>
      </c>
      <c r="EK1001">
        <f>IF($GQ1001&gt;=24,INDEX($DK:$DK,$GP1001+24),"")</f>
      </c>
      <c r="EL1001">
        <f>IF($GQ1001&gt;=25,INDEX($DK:$DK,$GP1001+25),"")</f>
      </c>
      <c r="EM1001">
        <f>IF($GQ1001&gt;=26,INDEX($DK:$DK,$GP1001+26),"")</f>
      </c>
      <c r="EN1001">
        <f>IF($GQ1001&gt;=27,INDEX($DK:$DK,$GP1001+27),"")</f>
      </c>
      <c r="EO1001">
        <f>IF($GQ1001&gt;=28,INDEX($DK:$DK,$GP1001+28),"")</f>
      </c>
      <c r="EP1001">
        <f>IF($GQ1001&gt;=29,INDEX($DK:$DK,$GP1001+29),"")</f>
      </c>
      <c r="EQ1001">
        <f>IF($GQ1001&gt;=30,INDEX($DK:$DK,$GP1001+30),"")</f>
      </c>
      <c r="ER1001">
        <f>IF($GQ1001&gt;=31,INDEX($DK:$DK,$GP1001+31),"")</f>
      </c>
      <c r="ES1001">
        <f>IF($GQ1001&gt;=32,INDEX($DK:$DK,$GP1001+32),"")</f>
      </c>
      <c r="ET1001">
        <f>IF($GQ1001&gt;=33,INDEX($DK:$DK,$GP1001+33),"")</f>
      </c>
      <c r="EU1001">
        <f>IF($GQ1001&gt;=34,INDEX($DK:$DK,$GP1001+34),"")</f>
      </c>
      <c r="EV1001">
        <f>IF($GQ1001&gt;=35,INDEX($DK:$DK,$GP1001+35),"")</f>
      </c>
      <c r="EW1001">
        <f>IF($GQ1001&gt;=36,INDEX($DK:$DK,$GP1001+36),"")</f>
      </c>
      <c r="EX1001">
        <f>IF($GQ1001&gt;=37,INDEX($DK:$DK,$GP1001+37),"")</f>
      </c>
      <c r="EY1001">
        <f>IF($GQ1001&gt;=38,INDEX($DK:$DK,$GP1001+38),"")</f>
      </c>
      <c r="EZ1001">
        <f>IF($GQ1001&gt;=39,INDEX($DK:$DK,$GP1001+39),"")</f>
      </c>
      <c r="FA1001">
        <f>IF($GQ1001&gt;=40,INDEX($DK:$DK,$GP1001+40),"")</f>
      </c>
      <c r="FB1001">
        <f>IF($GQ1001&gt;=1,INDEX($DL:$DL,$GP1001+1),"")</f>
      </c>
      <c r="FC1001">
        <f>IF($GQ1001&gt;=2,INDEX($DL:$DL,$GP1001+2),"")</f>
      </c>
      <c r="FD1001">
        <f>IF($GQ1001&gt;=3,INDEX($DL:$DL,$GP1001+3),"")</f>
      </c>
      <c r="FE1001">
        <f>IF($GQ1001&gt;=4,INDEX($DL:$DL,$GP1001+4),"")</f>
      </c>
      <c r="FF1001">
        <f>IF($GQ1001&gt;=5,INDEX($DL:$DL,$GP1001+5),"")</f>
      </c>
      <c r="FG1001">
        <f>IF($GQ1001&gt;=6,INDEX($DL:$DL,$GP1001+6),"")</f>
      </c>
      <c r="FH1001">
        <f>IF($GQ1001&gt;=7,INDEX($DL:$DL,$GP1001+7),"")</f>
      </c>
      <c r="FI1001">
        <f>IF($GQ1001&gt;=8,INDEX($DL:$DL,$GP1001+8),"")</f>
      </c>
      <c r="FJ1001">
        <f>IF($GQ1001&gt;=9,INDEX($DL:$DL,$GP1001+9),"")</f>
      </c>
      <c r="FK1001">
        <f>IF($GQ1001&gt;=10,INDEX($DL:$DL,$GP1001+10),"")</f>
      </c>
      <c r="FL1001">
        <f>IF($GQ1001&gt;=11,INDEX($DL:$DL,$GP1001+11),"")</f>
      </c>
      <c r="FM1001">
        <f>IF($GQ1001&gt;=12,INDEX($DL:$DL,$GP1001+12),"")</f>
      </c>
      <c r="FN1001">
        <f>IF($GQ1001&gt;=13,INDEX($DL:$DL,$GP1001+13),"")</f>
      </c>
      <c r="FO1001">
        <f>IF($GQ1001&gt;=14,INDEX($DL:$DL,$GP1001+14),"")</f>
      </c>
      <c r="FP1001">
        <f>IF($GQ1001&gt;=15,INDEX($DL:$DL,$GP1001+15),"")</f>
      </c>
      <c r="FQ1001">
        <f>IF($GQ1001&gt;=16,INDEX($DL:$DL,$GP1001+16),"")</f>
      </c>
      <c r="FR1001">
        <f>IF($GQ1001&gt;=17,INDEX($DL:$DL,$GP1001+17),"")</f>
      </c>
      <c r="FS1001">
        <f>IF($GQ1001&gt;=18,INDEX($DL:$DL,$GP1001+18),"")</f>
      </c>
      <c r="FT1001">
        <f>IF($GQ1001&gt;=19,INDEX($DL:$DL,$GP1001+19),"")</f>
      </c>
      <c r="FU1001">
        <f>IF($GQ1001&gt;=20,INDEX($DL:$DL,$GP1001+20),"")</f>
      </c>
      <c r="FV1001">
        <f>IF($GQ1001&gt;=21,INDEX($DL:$DL,$GP1001+21),"")</f>
      </c>
      <c r="FW1001">
        <f>IF($GQ1001&gt;=22,INDEX($DL:$DL,$GP1001+22),"")</f>
      </c>
      <c r="FX1001">
        <f>IF($GQ1001&gt;=23,INDEX($DL:$DL,$GP1001+23),"")</f>
      </c>
      <c r="FY1001">
        <f>IF($GQ1001&gt;=24,INDEX($DL:$DL,$GP1001+24),"")</f>
      </c>
      <c r="FZ1001">
        <f>IF($GQ1001&gt;=25,INDEX($DL:$DL,$GP1001+25),"")</f>
      </c>
      <c r="GA1001">
        <f>IF($GQ1001&gt;=26,INDEX($DL:$DL,$GP1001+26),"")</f>
      </c>
      <c r="GB1001">
        <f>IF($GQ1001&gt;=27,INDEX($DL:$DL,$GP1001+27),"")</f>
      </c>
      <c r="GC1001">
        <f>IF($GQ1001&gt;=28,INDEX($DL:$DL,$GP1001+28),"")</f>
      </c>
      <c r="GD1001">
        <f>IF($GQ1001&gt;=29,INDEX($DL:$DL,$GP1001+29),"")</f>
      </c>
      <c r="GE1001">
        <f>IF($GQ1001&gt;=30,INDEX($DL:$DL,$GP1001+30),"")</f>
      </c>
      <c r="GF1001">
        <f>IF($GQ1001&gt;=31,INDEX($DL:$DL,$GP1001+31),"")</f>
      </c>
      <c r="GG1001">
        <f>IF($GQ1001&gt;=32,INDEX($DL:$DL,$GP1001+32),"")</f>
      </c>
      <c r="GH1001">
        <f>IF($GQ1001&gt;=33,INDEX($DL:$DL,$GP1001+33),"")</f>
      </c>
      <c r="GI1001">
        <f>IF($GQ1001&gt;=34,INDEX($DL:$DL,$GP1001+34),"")</f>
      </c>
      <c r="GJ1001">
        <f>IF($GQ1001&gt;=35,INDEX($DL:$DL,$GP1001+35),"")</f>
      </c>
      <c r="GK1001">
        <f>IF($GQ1001&gt;=36,INDEX($DL:$DL,$GP1001+36),"")</f>
      </c>
      <c r="GL1001">
        <f>IF($GQ1001&gt;=37,INDEX($DL:$DL,$GP1001+37),"")</f>
      </c>
      <c r="GM1001">
        <f>IF($GQ1001&gt;=38,INDEX($DL:$DL,$GP1001+38),"")</f>
      </c>
      <c r="GN1001">
        <f>IF($GQ1001&gt;=39,INDEX($DL:$DL,$GP1001+39),"")</f>
      </c>
      <c r="GO1001">
        <f>IF($GQ1001&gt;=40,INDEX($DL:$DL,$GP1001+40),"")</f>
      </c>
      <c r="GP1001">
        <f>IFERROR(MATCH($DJ1001,$DK$2:$DK$148,0)+1,0)</f>
      </c>
      <c r="GQ1001">
        <f>IFERROR(INDEX($DM$2:$DM$148,MATCH($DJ1001,$DK$2:$DK$148,0)),0)</f>
      </c>
      <c r="GR1001">
        <f>IFERROR(MATCH($L1001,$DN$1001:$FA$1001,0),0)</f>
      </c>
      <c r="GS1001">
        <f>IF($GR1001&gt;0,INDEX($FB$1001:$GO$1001,$GR1001),"")</f>
      </c>
      <c r="GV1001">
        <f>IF($JE1001&gt;=1,INDEX($GT:$GT,$JD1001+1),"")</f>
      </c>
      <c r="GW1001">
        <f>IF($JE1001&gt;=2,INDEX($GT:$GT,$JD1001+2),"")</f>
      </c>
      <c r="GX1001">
        <f>IF($JE1001&gt;=3,INDEX($GT:$GT,$JD1001+3),"")</f>
      </c>
      <c r="GY1001">
        <f>IF($JE1001&gt;=4,INDEX($GT:$GT,$JD1001+4),"")</f>
      </c>
      <c r="GZ1001">
        <f>IF($JE1001&gt;=5,INDEX($GT:$GT,$JD1001+5),"")</f>
      </c>
      <c r="HA1001">
        <f>IF($JE1001&gt;=6,INDEX($GT:$GT,$JD1001+6),"")</f>
      </c>
      <c r="HB1001">
        <f>IF($JE1001&gt;=7,INDEX($GT:$GT,$JD1001+7),"")</f>
      </c>
      <c r="HC1001">
        <f>IF($JE1001&gt;=8,INDEX($GT:$GT,$JD1001+8),"")</f>
      </c>
      <c r="HD1001">
        <f>IF($JE1001&gt;=9,INDEX($GT:$GT,$JD1001+9),"")</f>
      </c>
      <c r="HE1001">
        <f>IF($JE1001&gt;=10,INDEX($GT:$GT,$JD1001+10),"")</f>
      </c>
      <c r="HF1001">
        <f>IF($JE1001&gt;=11,INDEX($GT:$GT,$JD1001+11),"")</f>
      </c>
      <c r="HG1001">
        <f>IF($JE1001&gt;=12,INDEX($GT:$GT,$JD1001+12),"")</f>
      </c>
      <c r="HH1001">
        <f>IF($JE1001&gt;=13,INDEX($GT:$GT,$JD1001+13),"")</f>
      </c>
      <c r="HI1001">
        <f>IF($JE1001&gt;=14,INDEX($GT:$GT,$JD1001+14),"")</f>
      </c>
      <c r="HJ1001">
        <f>IF($JE1001&gt;=15,INDEX($GT:$GT,$JD1001+15),"")</f>
      </c>
      <c r="HK1001">
        <f>IF($JE1001&gt;=16,INDEX($GT:$GT,$JD1001+16),"")</f>
      </c>
      <c r="HL1001">
        <f>IF($JE1001&gt;=17,INDEX($GT:$GT,$JD1001+17),"")</f>
      </c>
      <c r="HM1001">
        <f>IF($JE1001&gt;=18,INDEX($GT:$GT,$JD1001+18),"")</f>
      </c>
      <c r="HN1001">
        <f>IF($JE1001&gt;=19,INDEX($GT:$GT,$JD1001+19),"")</f>
      </c>
      <c r="HO1001">
        <f>IF($JE1001&gt;=20,INDEX($GT:$GT,$JD1001+20),"")</f>
      </c>
      <c r="HP1001">
        <f>IF($JE1001&gt;=21,INDEX($GT:$GT,$JD1001+21),"")</f>
      </c>
      <c r="HQ1001">
        <f>IF($JE1001&gt;=22,INDEX($GT:$GT,$JD1001+22),"")</f>
      </c>
      <c r="HR1001">
        <f>IF($JE1001&gt;=23,INDEX($GT:$GT,$JD1001+23),"")</f>
      </c>
      <c r="HS1001">
        <f>IF($JE1001&gt;=24,INDEX($GT:$GT,$JD1001+24),"")</f>
      </c>
      <c r="HT1001">
        <f>IF($JE1001&gt;=25,INDEX($GT:$GT,$JD1001+25),"")</f>
      </c>
      <c r="HU1001">
        <f>IF($JE1001&gt;=26,INDEX($GT:$GT,$JD1001+26),"")</f>
      </c>
      <c r="HV1001">
        <f>IF($JE1001&gt;=27,INDEX($GT:$GT,$JD1001+27),"")</f>
      </c>
      <c r="HW1001">
        <f>IF($JE1001&gt;=28,INDEX($GT:$GT,$JD1001+28),"")</f>
      </c>
      <c r="HX1001">
        <f>IF($JE1001&gt;=29,INDEX($GT:$GT,$JD1001+29),"")</f>
      </c>
      <c r="HY1001">
        <f>IF($JE1001&gt;=30,INDEX($GT:$GT,$JD1001+30),"")</f>
      </c>
      <c r="HZ1001">
        <f>IF($JE1001&gt;=31,INDEX($GT:$GT,$JD1001+31),"")</f>
      </c>
      <c r="IA1001">
        <f>IF($JE1001&gt;=32,INDEX($GT:$GT,$JD1001+32),"")</f>
      </c>
      <c r="IB1001">
        <f>IF($JE1001&gt;=33,INDEX($GT:$GT,$JD1001+33),"")</f>
      </c>
      <c r="IC1001">
        <f>IF($JE1001&gt;=34,INDEX($GT:$GT,$JD1001+34),"")</f>
      </c>
      <c r="ID1001">
        <f>IF($JE1001&gt;=35,INDEX($GT:$GT,$JD1001+35),"")</f>
      </c>
      <c r="IE1001">
        <f>IF($JE1001&gt;=36,INDEX($GT:$GT,$JD1001+36),"")</f>
      </c>
      <c r="IF1001">
        <f>IF($JE1001&gt;=37,INDEX($GT:$GT,$JD1001+37),"")</f>
      </c>
      <c r="IG1001">
        <f>IF($JE1001&gt;=38,INDEX($GT:$GT,$JD1001+38),"")</f>
      </c>
      <c r="IH1001">
        <f>IF($JE1001&gt;=39,INDEX($GT:$GT,$JD1001+39),"")</f>
      </c>
      <c r="II1001">
        <f>IF($JE1001&gt;=40,INDEX($GT:$GT,$JD1001+40),"")</f>
      </c>
      <c r="IJ1001">
        <f>IF($JE1001&gt;=41,INDEX($GT:$GT,$JD1001+41),"")</f>
      </c>
      <c r="IK1001">
        <f>IF($JE1001&gt;=42,INDEX($GT:$GT,$JD1001+42),"")</f>
      </c>
      <c r="IL1001">
        <f>IF($JE1001&gt;=43,INDEX($GT:$GT,$JD1001+43),"")</f>
      </c>
      <c r="IM1001">
        <f>IF($JE1001&gt;=44,INDEX($GT:$GT,$JD1001+44),"")</f>
      </c>
      <c r="IN1001">
        <f>IF($JE1001&gt;=45,INDEX($GT:$GT,$JD1001+45),"")</f>
      </c>
      <c r="IO1001">
        <f>IF($JE1001&gt;=46,INDEX($GT:$GT,$JD1001+46),"")</f>
      </c>
      <c r="IP1001">
        <f>IF($JE1001&gt;=47,INDEX($GT:$GT,$JD1001+47),"")</f>
      </c>
      <c r="IQ1001">
        <f>IF($JE1001&gt;=48,INDEX($GT:$GT,$JD1001+48),"")</f>
      </c>
      <c r="IR1001">
        <f>IF($JE1001&gt;=49,INDEX($GT:$GT,$JD1001+49),"")</f>
      </c>
      <c r="IS1001">
        <f>IF($JE1001&gt;=50,INDEX($GT:$GT,$JD1001+50),"")</f>
      </c>
      <c r="IT1001">
        <f>IF($JE1001&gt;=51,INDEX($GT:$GT,$JD1001+51),"")</f>
      </c>
      <c r="IU1001">
        <f>IF($JE1001&gt;=52,INDEX($GT:$GT,$JD1001+52),"")</f>
      </c>
      <c r="IV1001">
        <f>IF($JE1001&gt;=53,INDEX($GT:$GT,$JD1001+53),"")</f>
      </c>
      <c r="IW1001">
        <f>IF($JE1001&gt;=54,INDEX($GT:$GT,$JD1001+54),"")</f>
      </c>
      <c r="IX1001">
        <f>IF($JE1001&gt;=55,INDEX($GT:$GT,$JD1001+55),"")</f>
      </c>
      <c r="IY1001">
        <f>IF($JE1001&gt;=56,INDEX($GT:$GT,$JD1001+56),"")</f>
      </c>
      <c r="IZ1001">
        <f>IF($JE1001&gt;=57,INDEX($GT:$GT,$JD1001+57),"")</f>
      </c>
      <c r="JA1001">
        <f>IF($JE1001&gt;=58,INDEX($GT:$GT,$JD1001+58),"")</f>
      </c>
      <c r="JB1001">
        <f>IF($JE1001&gt;=59,INDEX($GT:$GT,$JD1001+59),"")</f>
      </c>
      <c r="JC1001">
        <f>IF($JE1001&gt;=60,INDEX($GT:$GT,$JD1001+60),"")</f>
      </c>
      <c r="JD1001">
        <f>IFERROR(MATCH($GS1001,$GT$2:$GT$322,0)+1,0)</f>
      </c>
      <c r="JE1001">
        <f>IFERROR(INDEX($GU$2:$GU$322,MATCH($GS1001,$GT$2:$GT$322,0)),0)</f>
      </c>
      <c r="JF1001" t="s">
        <v>28</v>
      </c>
      <c r="JG1001" t="s">
        <v>28</v>
      </c>
    </row>
    <row r="1002" spans="1:91" x14ac:dyDescent="0.25">
      <c r="A1002" t="s">
        <v>28</v>
      </c>
      <c r="CL1002" t="s">
        <v>1892</v>
      </c>
      <c r="CM1002">
        <v>1</v>
      </c>
    </row>
    <row r="1003" spans="90:90" x14ac:dyDescent="0.25">
      <c r="CL1003" t="s">
        <v>113</v>
      </c>
    </row>
    <row r="1004" spans="1:91" x14ac:dyDescent="0.25">
      <c r="A1004" s="4" t="s">
        <v>1893</v>
      </c>
      <c r="CL1004" t="s">
        <v>1894</v>
      </c>
      <c r="CM1004">
        <v>1</v>
      </c>
    </row>
    <row r="1005" spans="1:90" x14ac:dyDescent="0.25">
      <c r="A1005" s="5" t="s">
        <v>1895</v>
      </c>
      <c r="CL1005" t="s">
        <v>113</v>
      </c>
    </row>
    <row r="1006" spans="1:91" x14ac:dyDescent="0.25">
      <c r="A1006" s="5" t="s">
        <v>1896</v>
      </c>
      <c r="CL1006" t="s">
        <v>1897</v>
      </c>
      <c r="CM1006">
        <v>1</v>
      </c>
    </row>
    <row r="1007" spans="1:90" x14ac:dyDescent="0.25">
      <c r="A1007" s="5" t="s">
        <v>1898</v>
      </c>
      <c r="CL1007" t="s">
        <v>113</v>
      </c>
    </row>
    <row r="1008" spans="1:91" x14ac:dyDescent="0.25">
      <c r="A1008" s="5" t="s">
        <v>1899</v>
      </c>
      <c r="CL1008" t="s">
        <v>1900</v>
      </c>
      <c r="CM1008">
        <v>1</v>
      </c>
    </row>
    <row r="1009" spans="1:90" x14ac:dyDescent="0.25">
      <c r="A1009" s="5" t="s">
        <v>1901</v>
      </c>
      <c r="CL1009" t="s">
        <v>211</v>
      </c>
    </row>
    <row r="1010" spans="1:91" x14ac:dyDescent="0.25">
      <c r="A1010" s="5" t="s">
        <v>1902</v>
      </c>
      <c r="CL1010" t="s">
        <v>1903</v>
      </c>
      <c r="CM1010">
        <v>1</v>
      </c>
    </row>
    <row r="1011" spans="1:90" x14ac:dyDescent="0.25">
      <c r="A1011" s="5" t="s">
        <v>1904</v>
      </c>
      <c r="CL1011" t="s">
        <v>113</v>
      </c>
    </row>
    <row r="1012" spans="1:91" x14ac:dyDescent="0.25">
      <c r="A1012" s="5" t="s">
        <v>1905</v>
      </c>
      <c r="CL1012" t="s">
        <v>1906</v>
      </c>
      <c r="CM1012">
        <v>1</v>
      </c>
    </row>
    <row r="1013" spans="1:90" x14ac:dyDescent="0.25">
      <c r="A1013" s="5" t="s">
        <v>1907</v>
      </c>
      <c r="CL1013" t="s">
        <v>113</v>
      </c>
    </row>
    <row r="1014" spans="1:91" x14ac:dyDescent="0.25">
      <c r="A1014" s="5" t="s">
        <v>1908</v>
      </c>
      <c r="CL1014" t="s">
        <v>1909</v>
      </c>
      <c r="CM1014">
        <v>1</v>
      </c>
    </row>
    <row r="1015" spans="1:90" x14ac:dyDescent="0.25">
      <c r="A1015" s="5" t="s">
        <v>1910</v>
      </c>
      <c r="CL1015" t="s">
        <v>113</v>
      </c>
    </row>
    <row r="1016" spans="90:91" x14ac:dyDescent="0.25">
      <c r="CL1016" t="s">
        <v>1911</v>
      </c>
      <c r="CM1016">
        <v>1</v>
      </c>
    </row>
    <row r="1017" spans="90:90" x14ac:dyDescent="0.25">
      <c r="CL1017" t="s">
        <v>211</v>
      </c>
    </row>
    <row r="1018" spans="90:91" x14ac:dyDescent="0.25">
      <c r="CL1018" t="s">
        <v>1912</v>
      </c>
      <c r="CM1018">
        <v>1</v>
      </c>
    </row>
    <row r="1019" spans="90:90" x14ac:dyDescent="0.25">
      <c r="CL1019" t="s">
        <v>211</v>
      </c>
    </row>
    <row r="1020" spans="90:91" x14ac:dyDescent="0.25">
      <c r="CL1020" t="s">
        <v>1913</v>
      </c>
      <c r="CM1020">
        <v>1</v>
      </c>
    </row>
    <row r="1021" spans="90:90" x14ac:dyDescent="0.25">
      <c r="CL1021" t="s">
        <v>113</v>
      </c>
    </row>
    <row r="1022" spans="90:91" x14ac:dyDescent="0.25">
      <c r="CL1022" t="s">
        <v>1914</v>
      </c>
      <c r="CM1022">
        <v>1</v>
      </c>
    </row>
    <row r="1023" spans="90:90" x14ac:dyDescent="0.25">
      <c r="CL1023" t="s">
        <v>113</v>
      </c>
    </row>
    <row r="1024" spans="90:91" x14ac:dyDescent="0.25">
      <c r="CL1024" t="s">
        <v>1915</v>
      </c>
      <c r="CM1024">
        <v>1</v>
      </c>
    </row>
    <row r="1025" spans="90:90" x14ac:dyDescent="0.25">
      <c r="CL1025" t="s">
        <v>113</v>
      </c>
    </row>
    <row r="1026" spans="90:91" x14ac:dyDescent="0.25">
      <c r="CL1026" t="s">
        <v>1916</v>
      </c>
      <c r="CM1026">
        <v>1</v>
      </c>
    </row>
    <row r="1027" spans="90:90" x14ac:dyDescent="0.25">
      <c r="CL1027" t="s">
        <v>113</v>
      </c>
    </row>
    <row r="1028" spans="90:91" x14ac:dyDescent="0.25">
      <c r="CL1028" t="s">
        <v>1917</v>
      </c>
      <c r="CM1028">
        <v>1</v>
      </c>
    </row>
    <row r="1029" spans="90:90" x14ac:dyDescent="0.25">
      <c r="CL1029" t="s">
        <v>113</v>
      </c>
    </row>
    <row r="1030" spans="90:91" x14ac:dyDescent="0.25">
      <c r="CL1030" t="s">
        <v>1918</v>
      </c>
      <c r="CM1030">
        <v>1</v>
      </c>
    </row>
    <row r="1031" spans="90:90" x14ac:dyDescent="0.25">
      <c r="CL1031" t="s">
        <v>211</v>
      </c>
    </row>
    <row r="1032" spans="90:91" x14ac:dyDescent="0.25">
      <c r="CL1032" t="s">
        <v>1919</v>
      </c>
      <c r="CM1032">
        <v>1</v>
      </c>
    </row>
    <row r="1033" spans="90:90" x14ac:dyDescent="0.25">
      <c r="CL1033" t="s">
        <v>211</v>
      </c>
    </row>
    <row r="1034" spans="90:91" x14ac:dyDescent="0.25">
      <c r="CL1034" t="s">
        <v>1920</v>
      </c>
      <c r="CM1034">
        <v>1</v>
      </c>
    </row>
    <row r="1035" spans="90:90" x14ac:dyDescent="0.25">
      <c r="CL1035" t="s">
        <v>113</v>
      </c>
    </row>
    <row r="1036" spans="90:91" x14ac:dyDescent="0.25">
      <c r="CL1036" t="s">
        <v>1921</v>
      </c>
      <c r="CM1036">
        <v>1</v>
      </c>
    </row>
    <row r="1037" spans="90:90" x14ac:dyDescent="0.25">
      <c r="CL1037" t="s">
        <v>211</v>
      </c>
    </row>
    <row r="1038" spans="90:91" x14ac:dyDescent="0.25">
      <c r="CL1038" t="s">
        <v>1922</v>
      </c>
      <c r="CM1038">
        <v>1</v>
      </c>
    </row>
    <row r="1039" spans="90:90" x14ac:dyDescent="0.25">
      <c r="CL1039" t="s">
        <v>113</v>
      </c>
    </row>
    <row r="1040" spans="90:91" x14ac:dyDescent="0.25">
      <c r="CL1040" t="s">
        <v>1923</v>
      </c>
      <c r="CM1040">
        <v>1</v>
      </c>
    </row>
    <row r="1041" spans="90:90" x14ac:dyDescent="0.25">
      <c r="CL1041" t="s">
        <v>211</v>
      </c>
    </row>
    <row r="1042" spans="90:91" x14ac:dyDescent="0.25">
      <c r="CL1042" t="s">
        <v>1924</v>
      </c>
      <c r="CM1042">
        <v>1</v>
      </c>
    </row>
    <row r="1043" spans="90:90" x14ac:dyDescent="0.25">
      <c r="CL1043" t="s">
        <v>113</v>
      </c>
    </row>
    <row r="1044" spans="90:91" x14ac:dyDescent="0.25">
      <c r="CL1044" t="s">
        <v>1925</v>
      </c>
      <c r="CM1044">
        <v>1</v>
      </c>
    </row>
    <row r="1045" spans="90:90" x14ac:dyDescent="0.25">
      <c r="CL1045" t="s">
        <v>85</v>
      </c>
    </row>
    <row r="1046" spans="90:91" x14ac:dyDescent="0.25">
      <c r="CL1046" t="s">
        <v>1926</v>
      </c>
      <c r="CM1046">
        <v>1</v>
      </c>
    </row>
    <row r="1047" spans="90:90" x14ac:dyDescent="0.25">
      <c r="CL1047" t="s">
        <v>211</v>
      </c>
    </row>
    <row r="1048" spans="90:91" x14ac:dyDescent="0.25">
      <c r="CL1048" t="s">
        <v>1927</v>
      </c>
      <c r="CM1048">
        <v>1</v>
      </c>
    </row>
    <row r="1049" spans="90:90" x14ac:dyDescent="0.25">
      <c r="CL1049" t="s">
        <v>113</v>
      </c>
    </row>
    <row r="1050" spans="90:91" x14ac:dyDescent="0.25">
      <c r="CL1050" t="s">
        <v>1928</v>
      </c>
      <c r="CM1050">
        <v>1</v>
      </c>
    </row>
    <row r="1051" spans="90:90" x14ac:dyDescent="0.25">
      <c r="CL1051" t="s">
        <v>113</v>
      </c>
    </row>
    <row r="1052" spans="90:91" x14ac:dyDescent="0.25">
      <c r="CL1052" t="s">
        <v>1929</v>
      </c>
      <c r="CM1052">
        <v>1</v>
      </c>
    </row>
    <row r="1053" spans="90:90" x14ac:dyDescent="0.25">
      <c r="CL1053" t="s">
        <v>211</v>
      </c>
    </row>
    <row r="1054" spans="90:91" x14ac:dyDescent="0.25">
      <c r="CL1054" t="s">
        <v>1930</v>
      </c>
      <c r="CM1054">
        <v>2</v>
      </c>
    </row>
    <row r="1055" spans="90:90" x14ac:dyDescent="0.25">
      <c r="CL1055" t="s">
        <v>113</v>
      </c>
    </row>
    <row r="1056" spans="90:90" x14ac:dyDescent="0.25">
      <c r="CL1056" t="s">
        <v>132</v>
      </c>
    </row>
    <row r="1057" spans="90:91" x14ac:dyDescent="0.25">
      <c r="CL1057" t="s">
        <v>1931</v>
      </c>
      <c r="CM1057">
        <v>2</v>
      </c>
    </row>
    <row r="1058" spans="90:90" x14ac:dyDescent="0.25">
      <c r="CL1058" t="s">
        <v>113</v>
      </c>
    </row>
    <row r="1059" spans="90:90" x14ac:dyDescent="0.25">
      <c r="CL1059" t="s">
        <v>132</v>
      </c>
    </row>
    <row r="1060" spans="90:91" x14ac:dyDescent="0.25">
      <c r="CL1060" t="s">
        <v>1932</v>
      </c>
      <c r="CM1060">
        <v>1</v>
      </c>
    </row>
    <row r="1061" spans="90:90" x14ac:dyDescent="0.25">
      <c r="CL1061" t="s">
        <v>113</v>
      </c>
    </row>
    <row r="1062" spans="90:91" x14ac:dyDescent="0.25">
      <c r="CL1062" t="s">
        <v>1933</v>
      </c>
      <c r="CM1062">
        <v>1</v>
      </c>
    </row>
    <row r="1063" spans="90:90" x14ac:dyDescent="0.25">
      <c r="CL1063" t="s">
        <v>113</v>
      </c>
    </row>
    <row r="1064" spans="90:91" x14ac:dyDescent="0.25">
      <c r="CL1064" t="s">
        <v>1934</v>
      </c>
      <c r="CM1064">
        <v>1</v>
      </c>
    </row>
    <row r="1065" spans="90:90" x14ac:dyDescent="0.25">
      <c r="CL1065" t="s">
        <v>113</v>
      </c>
    </row>
    <row r="1066" spans="90:91" x14ac:dyDescent="0.25">
      <c r="CL1066" t="s">
        <v>1935</v>
      </c>
      <c r="CM1066">
        <v>1</v>
      </c>
    </row>
    <row r="1067" spans="90:90" x14ac:dyDescent="0.25">
      <c r="CL1067" t="s">
        <v>113</v>
      </c>
    </row>
    <row r="1068" spans="90:91" x14ac:dyDescent="0.25">
      <c r="CL1068" t="s">
        <v>1936</v>
      </c>
      <c r="CM1068">
        <v>1</v>
      </c>
    </row>
    <row r="1069" spans="90:90" x14ac:dyDescent="0.25">
      <c r="CL1069" t="s">
        <v>113</v>
      </c>
    </row>
    <row r="1070" spans="90:91" x14ac:dyDescent="0.25">
      <c r="CL1070" t="s">
        <v>1937</v>
      </c>
      <c r="CM1070">
        <v>1</v>
      </c>
    </row>
    <row r="1071" spans="90:90" x14ac:dyDescent="0.25">
      <c r="CL1071" t="s">
        <v>113</v>
      </c>
    </row>
    <row r="1072" spans="90:91" x14ac:dyDescent="0.25">
      <c r="CL1072" t="s">
        <v>1938</v>
      </c>
      <c r="CM1072">
        <v>1</v>
      </c>
    </row>
    <row r="1073" spans="90:90" x14ac:dyDescent="0.25">
      <c r="CL1073" t="s">
        <v>113</v>
      </c>
    </row>
    <row r="1074" spans="90:91" x14ac:dyDescent="0.25">
      <c r="CL1074" t="s">
        <v>1939</v>
      </c>
      <c r="CM1074">
        <v>1</v>
      </c>
    </row>
    <row r="1075" spans="90:90" x14ac:dyDescent="0.25">
      <c r="CL1075" t="s">
        <v>113</v>
      </c>
    </row>
    <row r="1076" spans="90:91" x14ac:dyDescent="0.25">
      <c r="CL1076" t="s">
        <v>1940</v>
      </c>
      <c r="CM1076">
        <v>1</v>
      </c>
    </row>
    <row r="1077" spans="90:90" x14ac:dyDescent="0.25">
      <c r="CL1077" t="s">
        <v>211</v>
      </c>
    </row>
    <row r="1078" spans="90:91" x14ac:dyDescent="0.25">
      <c r="CL1078" t="s">
        <v>1941</v>
      </c>
      <c r="CM1078">
        <v>1</v>
      </c>
    </row>
    <row r="1079" spans="90:90" x14ac:dyDescent="0.25">
      <c r="CL1079" t="s">
        <v>113</v>
      </c>
    </row>
    <row r="1080" spans="90:91" x14ac:dyDescent="0.25">
      <c r="CL1080" t="s">
        <v>1942</v>
      </c>
      <c r="CM1080">
        <v>1</v>
      </c>
    </row>
    <row r="1081" spans="90:90" x14ac:dyDescent="0.25">
      <c r="CL1081" t="s">
        <v>113</v>
      </c>
    </row>
    <row r="1082" spans="90:91" x14ac:dyDescent="0.25">
      <c r="CL1082" t="s">
        <v>1943</v>
      </c>
      <c r="CM1082">
        <v>2</v>
      </c>
    </row>
    <row r="1083" spans="90:90" x14ac:dyDescent="0.25">
      <c r="CL1083" t="s">
        <v>113</v>
      </c>
    </row>
    <row r="1084" spans="90:90" x14ac:dyDescent="0.25">
      <c r="CL1084" t="s">
        <v>132</v>
      </c>
    </row>
    <row r="1085" spans="90:91" x14ac:dyDescent="0.25">
      <c r="CL1085" t="s">
        <v>1944</v>
      </c>
      <c r="CM1085">
        <v>1</v>
      </c>
    </row>
    <row r="1086" spans="90:90" x14ac:dyDescent="0.25">
      <c r="CL1086" t="s">
        <v>113</v>
      </c>
    </row>
    <row r="1087" spans="90:91" x14ac:dyDescent="0.25">
      <c r="CL1087" t="s">
        <v>1945</v>
      </c>
      <c r="CM1087">
        <v>1</v>
      </c>
    </row>
    <row r="1088" spans="90:90" x14ac:dyDescent="0.25">
      <c r="CL1088" t="s">
        <v>113</v>
      </c>
    </row>
    <row r="1089" spans="90:91" x14ac:dyDescent="0.25">
      <c r="CL1089" t="s">
        <v>1946</v>
      </c>
      <c r="CM1089">
        <v>1</v>
      </c>
    </row>
    <row r="1090" spans="90:90" x14ac:dyDescent="0.25">
      <c r="CL1090" t="s">
        <v>211</v>
      </c>
    </row>
    <row r="1091" spans="90:91" x14ac:dyDescent="0.25">
      <c r="CL1091" t="s">
        <v>1947</v>
      </c>
      <c r="CM1091">
        <v>1</v>
      </c>
    </row>
    <row r="1092" spans="90:90" x14ac:dyDescent="0.25">
      <c r="CL1092" t="s">
        <v>113</v>
      </c>
    </row>
    <row r="1093" spans="90:91" x14ac:dyDescent="0.25">
      <c r="CL1093" t="s">
        <v>1948</v>
      </c>
      <c r="CM1093">
        <v>1</v>
      </c>
    </row>
    <row r="1094" spans="90:90" x14ac:dyDescent="0.25">
      <c r="CL1094" t="s">
        <v>113</v>
      </c>
    </row>
    <row r="1095" spans="90:91" x14ac:dyDescent="0.25">
      <c r="CL1095" t="s">
        <v>1949</v>
      </c>
      <c r="CM1095">
        <v>1</v>
      </c>
    </row>
    <row r="1096" spans="90:90" x14ac:dyDescent="0.25">
      <c r="CL1096" t="s">
        <v>211</v>
      </c>
    </row>
    <row r="1097" spans="90:91" x14ac:dyDescent="0.25">
      <c r="CL1097" t="s">
        <v>1950</v>
      </c>
      <c r="CM1097">
        <v>1</v>
      </c>
    </row>
    <row r="1098" spans="90:90" x14ac:dyDescent="0.25">
      <c r="CL1098" t="s">
        <v>113</v>
      </c>
    </row>
    <row r="1099" spans="90:91" x14ac:dyDescent="0.25">
      <c r="CL1099" t="s">
        <v>1951</v>
      </c>
      <c r="CM1099">
        <v>1</v>
      </c>
    </row>
    <row r="1100" spans="90:90" x14ac:dyDescent="0.25">
      <c r="CL1100" t="s">
        <v>113</v>
      </c>
    </row>
    <row r="1101" spans="90:91" x14ac:dyDescent="0.25">
      <c r="CL1101" t="s">
        <v>1952</v>
      </c>
      <c r="CM1101">
        <v>1</v>
      </c>
    </row>
    <row r="1102" spans="90:90" x14ac:dyDescent="0.25">
      <c r="CL1102" t="s">
        <v>113</v>
      </c>
    </row>
    <row r="1103" spans="90:91" x14ac:dyDescent="0.25">
      <c r="CL1103" t="s">
        <v>1953</v>
      </c>
      <c r="CM1103">
        <v>1</v>
      </c>
    </row>
    <row r="1104" spans="90:90" x14ac:dyDescent="0.25">
      <c r="CL1104" t="s">
        <v>113</v>
      </c>
    </row>
    <row r="1105" spans="90:91" x14ac:dyDescent="0.25">
      <c r="CL1105" t="s">
        <v>1954</v>
      </c>
      <c r="CM1105">
        <v>1</v>
      </c>
    </row>
    <row r="1106" spans="90:90" x14ac:dyDescent="0.25">
      <c r="CL1106" t="s">
        <v>211</v>
      </c>
    </row>
    <row r="1107" spans="90:91" x14ac:dyDescent="0.25">
      <c r="CL1107" t="s">
        <v>1955</v>
      </c>
      <c r="CM1107">
        <v>1</v>
      </c>
    </row>
    <row r="1108" spans="90:90" x14ac:dyDescent="0.25">
      <c r="CL1108" t="s">
        <v>113</v>
      </c>
    </row>
    <row r="1109" spans="90:91" x14ac:dyDescent="0.25">
      <c r="CL1109" t="s">
        <v>1956</v>
      </c>
      <c r="CM1109">
        <v>1</v>
      </c>
    </row>
    <row r="1110" spans="90:90" x14ac:dyDescent="0.25">
      <c r="CL1110" t="s">
        <v>113</v>
      </c>
    </row>
    <row r="1111" spans="90:91" x14ac:dyDescent="0.25">
      <c r="CL1111" t="s">
        <v>1957</v>
      </c>
      <c r="CM1111">
        <v>1</v>
      </c>
    </row>
    <row r="1112" spans="90:90" x14ac:dyDescent="0.25">
      <c r="CL1112" t="s">
        <v>113</v>
      </c>
    </row>
    <row r="1113" spans="90:91" x14ac:dyDescent="0.25">
      <c r="CL1113" t="s">
        <v>1958</v>
      </c>
      <c r="CM1113">
        <v>1</v>
      </c>
    </row>
    <row r="1114" spans="90:90" x14ac:dyDescent="0.25">
      <c r="CL1114" t="s">
        <v>113</v>
      </c>
    </row>
    <row r="1115" spans="90:91" x14ac:dyDescent="0.25">
      <c r="CL1115" t="s">
        <v>1959</v>
      </c>
      <c r="CM1115">
        <v>1</v>
      </c>
    </row>
    <row r="1116" spans="90:90" x14ac:dyDescent="0.25">
      <c r="CL1116" t="s">
        <v>113</v>
      </c>
    </row>
    <row r="1117" spans="90:91" x14ac:dyDescent="0.25">
      <c r="CL1117" t="s">
        <v>1960</v>
      </c>
      <c r="CM1117">
        <v>1</v>
      </c>
    </row>
    <row r="1118" spans="90:90" x14ac:dyDescent="0.25">
      <c r="CL1118" t="s">
        <v>211</v>
      </c>
    </row>
    <row r="1119" spans="90:91" x14ac:dyDescent="0.25">
      <c r="CL1119" t="s">
        <v>1961</v>
      </c>
      <c r="CM1119">
        <v>1</v>
      </c>
    </row>
    <row r="1120" spans="90:90" x14ac:dyDescent="0.25">
      <c r="CL1120" t="s">
        <v>113</v>
      </c>
    </row>
    <row r="1121" spans="90:91" x14ac:dyDescent="0.25">
      <c r="CL1121" t="s">
        <v>1962</v>
      </c>
      <c r="CM1121">
        <v>1</v>
      </c>
    </row>
    <row r="1122" spans="90:90" x14ac:dyDescent="0.25">
      <c r="CL1122" t="s">
        <v>113</v>
      </c>
    </row>
    <row r="1123" spans="90:91" x14ac:dyDescent="0.25">
      <c r="CL1123" t="s">
        <v>1963</v>
      </c>
      <c r="CM1123">
        <v>1</v>
      </c>
    </row>
    <row r="1124" spans="90:90" x14ac:dyDescent="0.25">
      <c r="CL1124" t="s">
        <v>113</v>
      </c>
    </row>
    <row r="1125" spans="90:91" x14ac:dyDescent="0.25">
      <c r="CL1125" t="s">
        <v>1964</v>
      </c>
      <c r="CM1125">
        <v>1</v>
      </c>
    </row>
    <row r="1126" spans="90:90" x14ac:dyDescent="0.25">
      <c r="CL1126" t="s">
        <v>113</v>
      </c>
    </row>
    <row r="1127" spans="90:91" x14ac:dyDescent="0.25">
      <c r="CL1127" t="s">
        <v>1965</v>
      </c>
      <c r="CM1127">
        <v>2</v>
      </c>
    </row>
    <row r="1128" spans="90:90" x14ac:dyDescent="0.25">
      <c r="CL1128" t="s">
        <v>113</v>
      </c>
    </row>
    <row r="1129" spans="90:90" x14ac:dyDescent="0.25">
      <c r="CL1129" t="s">
        <v>57</v>
      </c>
    </row>
    <row r="1130" spans="90:91" x14ac:dyDescent="0.25">
      <c r="CL1130" t="s">
        <v>1966</v>
      </c>
      <c r="CM1130">
        <v>1</v>
      </c>
    </row>
    <row r="1131" spans="90:90" x14ac:dyDescent="0.25">
      <c r="CL1131" t="s">
        <v>113</v>
      </c>
    </row>
    <row r="1132" spans="90:91" x14ac:dyDescent="0.25">
      <c r="CL1132" t="s">
        <v>1967</v>
      </c>
      <c r="CM1132">
        <v>1</v>
      </c>
    </row>
    <row r="1133" spans="90:90" x14ac:dyDescent="0.25">
      <c r="CL1133" t="s">
        <v>211</v>
      </c>
    </row>
    <row r="1134" spans="90:91" x14ac:dyDescent="0.25">
      <c r="CL1134" t="s">
        <v>1968</v>
      </c>
      <c r="CM1134">
        <v>1</v>
      </c>
    </row>
    <row r="1135" spans="90:90" x14ac:dyDescent="0.25">
      <c r="CL1135" t="s">
        <v>211</v>
      </c>
    </row>
    <row r="1136" spans="90:91" x14ac:dyDescent="0.25">
      <c r="CL1136" t="s">
        <v>1969</v>
      </c>
      <c r="CM1136">
        <v>1</v>
      </c>
    </row>
    <row r="1137" spans="90:90" x14ac:dyDescent="0.25">
      <c r="CL1137" t="s">
        <v>113</v>
      </c>
    </row>
    <row r="1138" spans="90:91" x14ac:dyDescent="0.25">
      <c r="CL1138" t="s">
        <v>1970</v>
      </c>
      <c r="CM1138">
        <v>1</v>
      </c>
    </row>
    <row r="1139" spans="90:90" x14ac:dyDescent="0.25">
      <c r="CL1139" t="s">
        <v>113</v>
      </c>
    </row>
    <row r="1140" spans="90:91" x14ac:dyDescent="0.25">
      <c r="CL1140" t="s">
        <v>1971</v>
      </c>
      <c r="CM1140">
        <v>1</v>
      </c>
    </row>
    <row r="1141" spans="90:90" x14ac:dyDescent="0.25">
      <c r="CL1141" t="s">
        <v>85</v>
      </c>
    </row>
    <row r="1142" spans="90:91" x14ac:dyDescent="0.25">
      <c r="CL1142" t="s">
        <v>1972</v>
      </c>
      <c r="CM1142">
        <v>1</v>
      </c>
    </row>
    <row r="1143" spans="90:90" x14ac:dyDescent="0.25">
      <c r="CL1143" t="s">
        <v>113</v>
      </c>
    </row>
    <row r="1144" spans="90:91" x14ac:dyDescent="0.25">
      <c r="CL1144" t="s">
        <v>1973</v>
      </c>
      <c r="CM1144">
        <v>1</v>
      </c>
    </row>
    <row r="1145" spans="90:90" x14ac:dyDescent="0.25">
      <c r="CL1145" t="s">
        <v>113</v>
      </c>
    </row>
    <row r="1146" spans="90:91" x14ac:dyDescent="0.25">
      <c r="CL1146" t="s">
        <v>1974</v>
      </c>
      <c r="CM1146">
        <v>2</v>
      </c>
    </row>
    <row r="1147" spans="90:90" x14ac:dyDescent="0.25">
      <c r="CL1147" t="s">
        <v>113</v>
      </c>
    </row>
    <row r="1148" spans="90:90" x14ac:dyDescent="0.25">
      <c r="CL1148" t="s">
        <v>211</v>
      </c>
    </row>
    <row r="1149" spans="90:91" x14ac:dyDescent="0.25">
      <c r="CL1149" t="s">
        <v>1975</v>
      </c>
      <c r="CM1149">
        <v>1</v>
      </c>
    </row>
    <row r="1150" spans="90:90" x14ac:dyDescent="0.25">
      <c r="CL1150" t="s">
        <v>211</v>
      </c>
    </row>
    <row r="1151" spans="90:91" x14ac:dyDescent="0.25">
      <c r="CL1151" t="s">
        <v>1976</v>
      </c>
      <c r="CM1151">
        <v>1</v>
      </c>
    </row>
    <row r="1152" spans="90:90" x14ac:dyDescent="0.25">
      <c r="CL1152" t="s">
        <v>113</v>
      </c>
    </row>
    <row r="1153" spans="90:91" x14ac:dyDescent="0.25">
      <c r="CL1153" t="s">
        <v>1977</v>
      </c>
      <c r="CM1153">
        <v>1</v>
      </c>
    </row>
    <row r="1154" spans="90:90" x14ac:dyDescent="0.25">
      <c r="CL1154" t="s">
        <v>113</v>
      </c>
    </row>
    <row r="1155" spans="90:91" x14ac:dyDescent="0.25">
      <c r="CL1155" t="s">
        <v>1978</v>
      </c>
      <c r="CM1155">
        <v>1</v>
      </c>
    </row>
    <row r="1156" spans="90:90" x14ac:dyDescent="0.25">
      <c r="CL1156" t="s">
        <v>113</v>
      </c>
    </row>
    <row r="1157" spans="90:91" x14ac:dyDescent="0.25">
      <c r="CL1157" t="s">
        <v>1979</v>
      </c>
      <c r="CM1157">
        <v>1</v>
      </c>
    </row>
    <row r="1158" spans="90:90" x14ac:dyDescent="0.25">
      <c r="CL1158" t="s">
        <v>113</v>
      </c>
    </row>
    <row r="1159" spans="90:91" x14ac:dyDescent="0.25">
      <c r="CL1159" t="s">
        <v>1980</v>
      </c>
      <c r="CM1159">
        <v>1</v>
      </c>
    </row>
    <row r="1160" spans="90:90" x14ac:dyDescent="0.25">
      <c r="CL1160" t="s">
        <v>113</v>
      </c>
    </row>
    <row r="1161" spans="90:91" x14ac:dyDescent="0.25">
      <c r="CL1161" t="s">
        <v>1981</v>
      </c>
      <c r="CM1161">
        <v>1</v>
      </c>
    </row>
    <row r="1162" spans="90:90" x14ac:dyDescent="0.25">
      <c r="CL1162" t="s">
        <v>113</v>
      </c>
    </row>
    <row r="1163" spans="90:91" x14ac:dyDescent="0.25">
      <c r="CL1163" t="s">
        <v>1982</v>
      </c>
      <c r="CM1163">
        <v>1</v>
      </c>
    </row>
    <row r="1164" spans="90:90" x14ac:dyDescent="0.25">
      <c r="CL1164" t="s">
        <v>113</v>
      </c>
    </row>
    <row r="1165" spans="90:91" x14ac:dyDescent="0.25">
      <c r="CL1165" t="s">
        <v>1983</v>
      </c>
      <c r="CM1165">
        <v>1</v>
      </c>
    </row>
    <row r="1166" spans="90:90" x14ac:dyDescent="0.25">
      <c r="CL1166" t="s">
        <v>113</v>
      </c>
    </row>
    <row r="1167" spans="90:91" x14ac:dyDescent="0.25">
      <c r="CL1167" t="s">
        <v>1984</v>
      </c>
      <c r="CM1167">
        <v>1</v>
      </c>
    </row>
    <row r="1168" spans="90:90" x14ac:dyDescent="0.25">
      <c r="CL1168" t="s">
        <v>113</v>
      </c>
    </row>
    <row r="1169" spans="90:91" x14ac:dyDescent="0.25">
      <c r="CL1169" t="s">
        <v>1985</v>
      </c>
      <c r="CM1169">
        <v>1</v>
      </c>
    </row>
    <row r="1170" spans="90:90" x14ac:dyDescent="0.25">
      <c r="CL1170" t="s">
        <v>113</v>
      </c>
    </row>
    <row r="1171" spans="90:91" x14ac:dyDescent="0.25">
      <c r="CL1171" t="s">
        <v>1986</v>
      </c>
      <c r="CM1171">
        <v>1</v>
      </c>
    </row>
    <row r="1172" spans="90:90" x14ac:dyDescent="0.25">
      <c r="CL1172" t="s">
        <v>113</v>
      </c>
    </row>
    <row r="1173" spans="90:91" x14ac:dyDescent="0.25">
      <c r="CL1173" t="s">
        <v>1987</v>
      </c>
      <c r="CM1173">
        <v>1</v>
      </c>
    </row>
    <row r="1174" spans="90:90" x14ac:dyDescent="0.25">
      <c r="CL1174" t="s">
        <v>113</v>
      </c>
    </row>
    <row r="1175" spans="90:91" x14ac:dyDescent="0.25">
      <c r="CL1175" t="s">
        <v>1988</v>
      </c>
      <c r="CM1175">
        <v>1</v>
      </c>
    </row>
    <row r="1176" spans="90:90" x14ac:dyDescent="0.25">
      <c r="CL1176" t="s">
        <v>113</v>
      </c>
    </row>
    <row r="1177" spans="90:91" x14ac:dyDescent="0.25">
      <c r="CL1177" t="s">
        <v>1989</v>
      </c>
      <c r="CM1177">
        <v>2</v>
      </c>
    </row>
    <row r="1178" spans="90:90" x14ac:dyDescent="0.25">
      <c r="CL1178" t="s">
        <v>113</v>
      </c>
    </row>
    <row r="1179" spans="90:90" x14ac:dyDescent="0.25">
      <c r="CL1179" t="s">
        <v>211</v>
      </c>
    </row>
    <row r="1180" spans="90:91" x14ac:dyDescent="0.25">
      <c r="CL1180" t="s">
        <v>1990</v>
      </c>
      <c r="CM1180">
        <v>1</v>
      </c>
    </row>
    <row r="1181" spans="90:90" x14ac:dyDescent="0.25">
      <c r="CL1181" t="s">
        <v>113</v>
      </c>
    </row>
    <row r="1182" spans="90:91" x14ac:dyDescent="0.25">
      <c r="CL1182" t="s">
        <v>1991</v>
      </c>
      <c r="CM1182">
        <v>1</v>
      </c>
    </row>
    <row r="1183" spans="90:90" x14ac:dyDescent="0.25">
      <c r="CL1183" t="s">
        <v>113</v>
      </c>
    </row>
    <row r="1184" spans="90:91" x14ac:dyDescent="0.25">
      <c r="CL1184" t="s">
        <v>1992</v>
      </c>
      <c r="CM1184">
        <v>1</v>
      </c>
    </row>
    <row r="1185" spans="90:90" x14ac:dyDescent="0.25">
      <c r="CL1185" t="s">
        <v>113</v>
      </c>
    </row>
    <row r="1186" spans="90:91" x14ac:dyDescent="0.25">
      <c r="CL1186" t="s">
        <v>1993</v>
      </c>
      <c r="CM1186">
        <v>1</v>
      </c>
    </row>
    <row r="1187" spans="90:90" x14ac:dyDescent="0.25">
      <c r="CL1187" t="s">
        <v>113</v>
      </c>
    </row>
    <row r="1188" spans="90:91" x14ac:dyDescent="0.25">
      <c r="CL1188" t="s">
        <v>1994</v>
      </c>
      <c r="CM1188">
        <v>1</v>
      </c>
    </row>
    <row r="1189" spans="90:90" x14ac:dyDescent="0.25">
      <c r="CL1189" t="s">
        <v>211</v>
      </c>
    </row>
    <row r="1190" spans="90:91" x14ac:dyDescent="0.25">
      <c r="CL1190" t="s">
        <v>1995</v>
      </c>
      <c r="CM1190">
        <v>1</v>
      </c>
    </row>
    <row r="1191" spans="90:90" x14ac:dyDescent="0.25">
      <c r="CL1191" t="s">
        <v>113</v>
      </c>
    </row>
    <row r="1192" spans="90:91" x14ac:dyDescent="0.25">
      <c r="CL1192" t="s">
        <v>1996</v>
      </c>
      <c r="CM1192">
        <v>1</v>
      </c>
    </row>
    <row r="1193" spans="90:90" x14ac:dyDescent="0.25">
      <c r="CL1193" t="s">
        <v>113</v>
      </c>
    </row>
    <row r="1194" spans="90:91" x14ac:dyDescent="0.25">
      <c r="CL1194" t="s">
        <v>1997</v>
      </c>
      <c r="CM1194">
        <v>1</v>
      </c>
    </row>
    <row r="1195" spans="90:90" x14ac:dyDescent="0.25">
      <c r="CL1195" t="s">
        <v>113</v>
      </c>
    </row>
    <row r="1196" spans="90:91" x14ac:dyDescent="0.25">
      <c r="CL1196" t="s">
        <v>1998</v>
      </c>
      <c r="CM1196">
        <v>1</v>
      </c>
    </row>
    <row r="1197" spans="90:90" x14ac:dyDescent="0.25">
      <c r="CL1197" t="s">
        <v>211</v>
      </c>
    </row>
    <row r="1198" spans="90:91" x14ac:dyDescent="0.25">
      <c r="CL1198" t="s">
        <v>1999</v>
      </c>
      <c r="CM1198">
        <v>1</v>
      </c>
    </row>
    <row r="1199" spans="90:90" x14ac:dyDescent="0.25">
      <c r="CL1199" t="s">
        <v>211</v>
      </c>
    </row>
    <row r="1200" spans="90:91" x14ac:dyDescent="0.25">
      <c r="CL1200" t="s">
        <v>2000</v>
      </c>
      <c r="CM1200">
        <v>1</v>
      </c>
    </row>
    <row r="1201" spans="90:90" x14ac:dyDescent="0.25">
      <c r="CL1201" t="s">
        <v>113</v>
      </c>
    </row>
    <row r="1202" spans="90:91" x14ac:dyDescent="0.25">
      <c r="CL1202" t="s">
        <v>2001</v>
      </c>
      <c r="CM1202">
        <v>1</v>
      </c>
    </row>
    <row r="1203" spans="90:90" x14ac:dyDescent="0.25">
      <c r="CL1203" t="s">
        <v>211</v>
      </c>
    </row>
    <row r="1204" spans="90:91" x14ac:dyDescent="0.25">
      <c r="CL1204" t="s">
        <v>2002</v>
      </c>
      <c r="CM1204">
        <v>1</v>
      </c>
    </row>
    <row r="1205" spans="90:90" x14ac:dyDescent="0.25">
      <c r="CL1205" t="s">
        <v>211</v>
      </c>
    </row>
    <row r="1206" spans="90:91" x14ac:dyDescent="0.25">
      <c r="CL1206" t="s">
        <v>2003</v>
      </c>
      <c r="CM1206">
        <v>1</v>
      </c>
    </row>
    <row r="1207" spans="90:90" x14ac:dyDescent="0.25">
      <c r="CL1207" t="s">
        <v>211</v>
      </c>
    </row>
    <row r="1208" spans="90:91" x14ac:dyDescent="0.25">
      <c r="CL1208" t="s">
        <v>2004</v>
      </c>
      <c r="CM1208">
        <v>1</v>
      </c>
    </row>
    <row r="1209" spans="90:90" x14ac:dyDescent="0.25">
      <c r="CL1209" t="s">
        <v>113</v>
      </c>
    </row>
    <row r="1210" spans="90:91" x14ac:dyDescent="0.25">
      <c r="CL1210" t="s">
        <v>2005</v>
      </c>
      <c r="CM1210">
        <v>1</v>
      </c>
    </row>
    <row r="1211" spans="90:90" x14ac:dyDescent="0.25">
      <c r="CL1211" t="s">
        <v>211</v>
      </c>
    </row>
    <row r="1212" spans="90:91" x14ac:dyDescent="0.25">
      <c r="CL1212" t="s">
        <v>2006</v>
      </c>
      <c r="CM1212">
        <v>1</v>
      </c>
    </row>
    <row r="1213" spans="90:90" x14ac:dyDescent="0.25">
      <c r="CL1213" t="s">
        <v>113</v>
      </c>
    </row>
    <row r="1214" spans="90:91" x14ac:dyDescent="0.25">
      <c r="CL1214" t="s">
        <v>2007</v>
      </c>
      <c r="CM1214">
        <v>1</v>
      </c>
    </row>
    <row r="1215" spans="90:90" x14ac:dyDescent="0.25">
      <c r="CL1215" t="s">
        <v>211</v>
      </c>
    </row>
    <row r="1216" spans="90:91" x14ac:dyDescent="0.25">
      <c r="CL1216" t="s">
        <v>2008</v>
      </c>
      <c r="CM1216">
        <v>1</v>
      </c>
    </row>
    <row r="1217" spans="90:90" x14ac:dyDescent="0.25">
      <c r="CL1217" t="s">
        <v>113</v>
      </c>
    </row>
    <row r="1218" spans="90:91" x14ac:dyDescent="0.25">
      <c r="CL1218" t="s">
        <v>2009</v>
      </c>
      <c r="CM1218">
        <v>1</v>
      </c>
    </row>
    <row r="1219" spans="90:90" x14ac:dyDescent="0.25">
      <c r="CL1219" t="s">
        <v>113</v>
      </c>
    </row>
    <row r="1220" spans="90:91" x14ac:dyDescent="0.25">
      <c r="CL1220" t="s">
        <v>2010</v>
      </c>
      <c r="CM1220">
        <v>1</v>
      </c>
    </row>
    <row r="1221" spans="90:90" x14ac:dyDescent="0.25">
      <c r="CL1221" t="s">
        <v>113</v>
      </c>
    </row>
    <row r="1222" spans="90:91" x14ac:dyDescent="0.25">
      <c r="CL1222" t="s">
        <v>2011</v>
      </c>
      <c r="CM1222">
        <v>1</v>
      </c>
    </row>
    <row r="1223" spans="90:90" x14ac:dyDescent="0.25">
      <c r="CL1223" t="s">
        <v>113</v>
      </c>
    </row>
    <row r="1224" spans="90:91" x14ac:dyDescent="0.25">
      <c r="CL1224" t="s">
        <v>2012</v>
      </c>
      <c r="CM1224">
        <v>1</v>
      </c>
    </row>
    <row r="1225" spans="90:90" x14ac:dyDescent="0.25">
      <c r="CL1225" t="s">
        <v>113</v>
      </c>
    </row>
    <row r="1226" spans="90:91" x14ac:dyDescent="0.25">
      <c r="CL1226" t="s">
        <v>2013</v>
      </c>
      <c r="CM1226">
        <v>1</v>
      </c>
    </row>
    <row r="1227" spans="90:90" x14ac:dyDescent="0.25">
      <c r="CL1227" t="s">
        <v>113</v>
      </c>
    </row>
    <row r="1228" spans="90:91" x14ac:dyDescent="0.25">
      <c r="CL1228" t="s">
        <v>2014</v>
      </c>
      <c r="CM1228">
        <v>1</v>
      </c>
    </row>
    <row r="1229" spans="90:90" x14ac:dyDescent="0.25">
      <c r="CL1229" t="s">
        <v>113</v>
      </c>
    </row>
    <row r="1230" spans="90:91" x14ac:dyDescent="0.25">
      <c r="CL1230" t="s">
        <v>2015</v>
      </c>
      <c r="CM1230">
        <v>1</v>
      </c>
    </row>
    <row r="1231" spans="90:90" x14ac:dyDescent="0.25">
      <c r="CL1231" t="s">
        <v>113</v>
      </c>
    </row>
    <row r="1232" spans="90:91" x14ac:dyDescent="0.25">
      <c r="CL1232" t="s">
        <v>2016</v>
      </c>
      <c r="CM1232">
        <v>1</v>
      </c>
    </row>
    <row r="1233" spans="90:90" x14ac:dyDescent="0.25">
      <c r="CL1233" t="s">
        <v>113</v>
      </c>
    </row>
    <row r="1234" spans="90:91" x14ac:dyDescent="0.25">
      <c r="CL1234" t="s">
        <v>2017</v>
      </c>
      <c r="CM1234">
        <v>1</v>
      </c>
    </row>
    <row r="1235" spans="90:90" x14ac:dyDescent="0.25">
      <c r="CL1235" t="s">
        <v>113</v>
      </c>
    </row>
    <row r="1236" spans="90:91" x14ac:dyDescent="0.25">
      <c r="CL1236" t="s">
        <v>2018</v>
      </c>
      <c r="CM1236">
        <v>1</v>
      </c>
    </row>
    <row r="1237" spans="90:90" x14ac:dyDescent="0.25">
      <c r="CL1237" t="s">
        <v>113</v>
      </c>
    </row>
    <row r="1238" spans="90:91" x14ac:dyDescent="0.25">
      <c r="CL1238" t="s">
        <v>2019</v>
      </c>
      <c r="CM1238">
        <v>1</v>
      </c>
    </row>
    <row r="1239" spans="90:90" x14ac:dyDescent="0.25">
      <c r="CL1239" t="s">
        <v>113</v>
      </c>
    </row>
    <row r="1240" spans="90:91" x14ac:dyDescent="0.25">
      <c r="CL1240" t="s">
        <v>2020</v>
      </c>
      <c r="CM1240">
        <v>2</v>
      </c>
    </row>
    <row r="1241" spans="90:90" x14ac:dyDescent="0.25">
      <c r="CL1241" t="s">
        <v>113</v>
      </c>
    </row>
    <row r="1242" spans="90:90" x14ac:dyDescent="0.25">
      <c r="CL1242" t="s">
        <v>132</v>
      </c>
    </row>
    <row r="1243" spans="90:91" x14ac:dyDescent="0.25">
      <c r="CL1243" t="s">
        <v>2021</v>
      </c>
      <c r="CM1243">
        <v>1</v>
      </c>
    </row>
    <row r="1244" spans="90:90" x14ac:dyDescent="0.25">
      <c r="CL1244" t="s">
        <v>211</v>
      </c>
    </row>
    <row r="1245" spans="90:91" x14ac:dyDescent="0.25">
      <c r="CL1245" t="s">
        <v>2022</v>
      </c>
      <c r="CM1245">
        <v>1</v>
      </c>
    </row>
    <row r="1246" spans="90:90" x14ac:dyDescent="0.25">
      <c r="CL1246" t="s">
        <v>113</v>
      </c>
    </row>
    <row r="1247" spans="90:91" x14ac:dyDescent="0.25">
      <c r="CL1247" t="s">
        <v>2023</v>
      </c>
      <c r="CM1247">
        <v>1</v>
      </c>
    </row>
    <row r="1248" spans="90:90" x14ac:dyDescent="0.25">
      <c r="CL1248" t="s">
        <v>113</v>
      </c>
    </row>
    <row r="1249" spans="90:91" x14ac:dyDescent="0.25">
      <c r="CL1249" t="s">
        <v>2024</v>
      </c>
      <c r="CM1249">
        <v>1</v>
      </c>
    </row>
    <row r="1250" spans="90:90" x14ac:dyDescent="0.25">
      <c r="CL1250" t="s">
        <v>211</v>
      </c>
    </row>
    <row r="1251" spans="90:91" x14ac:dyDescent="0.25">
      <c r="CL1251" t="s">
        <v>2025</v>
      </c>
      <c r="CM1251">
        <v>1</v>
      </c>
    </row>
    <row r="1252" spans="90:90" x14ac:dyDescent="0.25">
      <c r="CL1252" t="s">
        <v>113</v>
      </c>
    </row>
    <row r="1253" spans="90:91" x14ac:dyDescent="0.25">
      <c r="CL1253" t="s">
        <v>2026</v>
      </c>
      <c r="CM1253">
        <v>1</v>
      </c>
    </row>
    <row r="1254" spans="90:90" x14ac:dyDescent="0.25">
      <c r="CL1254" t="s">
        <v>113</v>
      </c>
    </row>
    <row r="1255" spans="90:91" x14ac:dyDescent="0.25">
      <c r="CL1255" t="s">
        <v>2027</v>
      </c>
      <c r="CM1255">
        <v>1</v>
      </c>
    </row>
    <row r="1256" spans="90:90" x14ac:dyDescent="0.25">
      <c r="CL1256" t="s">
        <v>113</v>
      </c>
    </row>
    <row r="1257" spans="90:91" x14ac:dyDescent="0.25">
      <c r="CL1257" t="s">
        <v>2028</v>
      </c>
      <c r="CM1257">
        <v>1</v>
      </c>
    </row>
    <row r="1258" spans="90:90" x14ac:dyDescent="0.25">
      <c r="CL1258" t="s">
        <v>211</v>
      </c>
    </row>
    <row r="1259" spans="90:91" x14ac:dyDescent="0.25">
      <c r="CL1259" t="s">
        <v>2029</v>
      </c>
      <c r="CM1259">
        <v>1</v>
      </c>
    </row>
    <row r="1260" spans="90:90" x14ac:dyDescent="0.25">
      <c r="CL1260" t="s">
        <v>211</v>
      </c>
    </row>
    <row r="1261" spans="90:91" x14ac:dyDescent="0.25">
      <c r="CL1261" t="s">
        <v>2030</v>
      </c>
      <c r="CM1261">
        <v>1</v>
      </c>
    </row>
    <row r="1262" spans="90:90" x14ac:dyDescent="0.25">
      <c r="CL1262" t="s">
        <v>211</v>
      </c>
    </row>
    <row r="1263" spans="90:91" x14ac:dyDescent="0.25">
      <c r="CL1263" t="s">
        <v>2031</v>
      </c>
      <c r="CM1263">
        <v>1</v>
      </c>
    </row>
    <row r="1264" spans="90:90" x14ac:dyDescent="0.25">
      <c r="CL1264" t="s">
        <v>211</v>
      </c>
    </row>
    <row r="1265" spans="90:91" x14ac:dyDescent="0.25">
      <c r="CL1265" t="s">
        <v>2032</v>
      </c>
      <c r="CM1265">
        <v>2</v>
      </c>
    </row>
    <row r="1266" spans="90:90" x14ac:dyDescent="0.25">
      <c r="CL1266" t="s">
        <v>113</v>
      </c>
    </row>
    <row r="1267" spans="90:90" x14ac:dyDescent="0.25">
      <c r="CL1267" t="s">
        <v>132</v>
      </c>
    </row>
    <row r="1268" spans="90:91" x14ac:dyDescent="0.25">
      <c r="CL1268" t="s">
        <v>2033</v>
      </c>
      <c r="CM1268">
        <v>1</v>
      </c>
    </row>
    <row r="1269" spans="90:90" x14ac:dyDescent="0.25">
      <c r="CL1269" t="s">
        <v>113</v>
      </c>
    </row>
    <row r="1270" spans="90:91" x14ac:dyDescent="0.25">
      <c r="CL1270" t="s">
        <v>2034</v>
      </c>
      <c r="CM1270">
        <v>2</v>
      </c>
    </row>
    <row r="1271" spans="90:90" x14ac:dyDescent="0.25">
      <c r="CL1271" t="s">
        <v>113</v>
      </c>
    </row>
    <row r="1272" spans="90:90" x14ac:dyDescent="0.25">
      <c r="CL1272" t="s">
        <v>132</v>
      </c>
    </row>
    <row r="1273" spans="90:91" x14ac:dyDescent="0.25">
      <c r="CL1273" t="s">
        <v>2035</v>
      </c>
      <c r="CM1273">
        <v>1</v>
      </c>
    </row>
    <row r="1274" spans="90:90" x14ac:dyDescent="0.25">
      <c r="CL1274" t="s">
        <v>113</v>
      </c>
    </row>
    <row r="1275" spans="90:91" x14ac:dyDescent="0.25">
      <c r="CL1275" t="s">
        <v>2036</v>
      </c>
      <c r="CM1275">
        <v>1</v>
      </c>
    </row>
    <row r="1276" spans="90:90" x14ac:dyDescent="0.25">
      <c r="CL1276" t="s">
        <v>113</v>
      </c>
    </row>
    <row r="1277" spans="90:91" x14ac:dyDescent="0.25">
      <c r="CL1277" t="s">
        <v>2037</v>
      </c>
      <c r="CM1277">
        <v>1</v>
      </c>
    </row>
    <row r="1278" spans="90:90" x14ac:dyDescent="0.25">
      <c r="CL1278" t="s">
        <v>113</v>
      </c>
    </row>
    <row r="1279" spans="90:91" x14ac:dyDescent="0.25">
      <c r="CL1279" t="s">
        <v>2038</v>
      </c>
      <c r="CM1279">
        <v>1</v>
      </c>
    </row>
    <row r="1280" spans="90:90" x14ac:dyDescent="0.25">
      <c r="CL1280" t="s">
        <v>113</v>
      </c>
    </row>
    <row r="1281" spans="90:91" x14ac:dyDescent="0.25">
      <c r="CL1281" t="s">
        <v>2039</v>
      </c>
      <c r="CM1281">
        <v>1</v>
      </c>
    </row>
    <row r="1282" spans="90:90" x14ac:dyDescent="0.25">
      <c r="CL1282" t="s">
        <v>113</v>
      </c>
    </row>
    <row r="1283" spans="90:91" x14ac:dyDescent="0.25">
      <c r="CL1283" t="s">
        <v>2040</v>
      </c>
      <c r="CM1283">
        <v>1</v>
      </c>
    </row>
    <row r="1284" spans="90:90" x14ac:dyDescent="0.25">
      <c r="CL1284" t="s">
        <v>113</v>
      </c>
    </row>
    <row r="1285" spans="90:91" x14ac:dyDescent="0.25">
      <c r="CL1285" t="s">
        <v>2041</v>
      </c>
      <c r="CM1285">
        <v>1</v>
      </c>
    </row>
    <row r="1286" spans="90:90" x14ac:dyDescent="0.25">
      <c r="CL1286" t="s">
        <v>211</v>
      </c>
    </row>
    <row r="1287" spans="90:91" x14ac:dyDescent="0.25">
      <c r="CL1287" t="s">
        <v>2042</v>
      </c>
      <c r="CM1287">
        <v>1</v>
      </c>
    </row>
    <row r="1288" spans="90:90" x14ac:dyDescent="0.25">
      <c r="CL1288" t="s">
        <v>113</v>
      </c>
    </row>
    <row r="1289" spans="90:91" x14ac:dyDescent="0.25">
      <c r="CL1289" t="s">
        <v>2043</v>
      </c>
      <c r="CM1289">
        <v>1</v>
      </c>
    </row>
    <row r="1290" spans="90:90" x14ac:dyDescent="0.25">
      <c r="CL1290" t="s">
        <v>211</v>
      </c>
    </row>
    <row r="1291" spans="90:91" x14ac:dyDescent="0.25">
      <c r="CL1291" t="s">
        <v>2044</v>
      </c>
      <c r="CM1291">
        <v>1</v>
      </c>
    </row>
    <row r="1292" spans="90:90" x14ac:dyDescent="0.25">
      <c r="CL1292" t="s">
        <v>113</v>
      </c>
    </row>
    <row r="1293" spans="90:91" x14ac:dyDescent="0.25">
      <c r="CL1293" t="s">
        <v>2045</v>
      </c>
      <c r="CM1293">
        <v>1</v>
      </c>
    </row>
    <row r="1294" spans="90:90" x14ac:dyDescent="0.25">
      <c r="CL1294" t="s">
        <v>113</v>
      </c>
    </row>
    <row r="1295" spans="90:91" x14ac:dyDescent="0.25">
      <c r="CL1295" t="s">
        <v>2046</v>
      </c>
      <c r="CM1295">
        <v>1</v>
      </c>
    </row>
    <row r="1296" spans="90:90" x14ac:dyDescent="0.25">
      <c r="CL1296" t="s">
        <v>113</v>
      </c>
    </row>
    <row r="1297" spans="90:91" x14ac:dyDescent="0.25">
      <c r="CL1297" t="s">
        <v>2047</v>
      </c>
      <c r="CM1297">
        <v>2</v>
      </c>
    </row>
    <row r="1298" spans="90:90" x14ac:dyDescent="0.25">
      <c r="CL1298" t="s">
        <v>113</v>
      </c>
    </row>
    <row r="1299" spans="90:90" x14ac:dyDescent="0.25">
      <c r="CL1299" t="s">
        <v>211</v>
      </c>
    </row>
    <row r="1300" spans="90:91" x14ac:dyDescent="0.25">
      <c r="CL1300" t="s">
        <v>2048</v>
      </c>
      <c r="CM1300">
        <v>2</v>
      </c>
    </row>
    <row r="1301" spans="90:90" x14ac:dyDescent="0.25">
      <c r="CL1301" t="s">
        <v>113</v>
      </c>
    </row>
    <row r="1302" spans="90:90" x14ac:dyDescent="0.25">
      <c r="CL1302" t="s">
        <v>220</v>
      </c>
    </row>
    <row r="1303" spans="90:91" x14ac:dyDescent="0.25">
      <c r="CL1303" t="s">
        <v>2049</v>
      </c>
      <c r="CM1303">
        <v>1</v>
      </c>
    </row>
    <row r="1304" spans="90:90" x14ac:dyDescent="0.25">
      <c r="CL1304" t="s">
        <v>113</v>
      </c>
    </row>
    <row r="1305" spans="90:91" x14ac:dyDescent="0.25">
      <c r="CL1305" t="s">
        <v>2050</v>
      </c>
      <c r="CM1305">
        <v>1</v>
      </c>
    </row>
    <row r="1306" spans="90:90" x14ac:dyDescent="0.25">
      <c r="CL1306" t="s">
        <v>113</v>
      </c>
    </row>
    <row r="1307" spans="90:91" x14ac:dyDescent="0.25">
      <c r="CL1307" t="s">
        <v>2051</v>
      </c>
      <c r="CM1307">
        <v>1</v>
      </c>
    </row>
    <row r="1308" spans="90:90" x14ac:dyDescent="0.25">
      <c r="CL1308" t="s">
        <v>113</v>
      </c>
    </row>
    <row r="1309" spans="90:91" x14ac:dyDescent="0.25">
      <c r="CL1309" t="s">
        <v>2052</v>
      </c>
      <c r="CM1309">
        <v>1</v>
      </c>
    </row>
    <row r="1310" spans="90:90" x14ac:dyDescent="0.25">
      <c r="CL1310" t="s">
        <v>113</v>
      </c>
    </row>
    <row r="1311" spans="90:91" x14ac:dyDescent="0.25">
      <c r="CL1311" t="s">
        <v>2053</v>
      </c>
      <c r="CM1311">
        <v>1</v>
      </c>
    </row>
    <row r="1312" spans="90:90" x14ac:dyDescent="0.25">
      <c r="CL1312" t="s">
        <v>113</v>
      </c>
    </row>
    <row r="1313" spans="90:91" x14ac:dyDescent="0.25">
      <c r="CL1313" t="s">
        <v>2054</v>
      </c>
      <c r="CM1313">
        <v>1</v>
      </c>
    </row>
    <row r="1314" spans="90:90" x14ac:dyDescent="0.25">
      <c r="CL1314" t="s">
        <v>211</v>
      </c>
    </row>
    <row r="1315" spans="90:91" x14ac:dyDescent="0.25">
      <c r="CL1315" t="s">
        <v>2055</v>
      </c>
      <c r="CM1315">
        <v>1</v>
      </c>
    </row>
    <row r="1316" spans="90:90" x14ac:dyDescent="0.25">
      <c r="CL1316" t="s">
        <v>96</v>
      </c>
    </row>
    <row r="1317" spans="90:91" x14ac:dyDescent="0.25">
      <c r="CL1317" t="s">
        <v>2056</v>
      </c>
      <c r="CM1317">
        <v>1</v>
      </c>
    </row>
    <row r="1318" spans="90:90" x14ac:dyDescent="0.25">
      <c r="CL1318" t="s">
        <v>113</v>
      </c>
    </row>
    <row r="1319" spans="90:91" x14ac:dyDescent="0.25">
      <c r="CL1319" t="s">
        <v>2057</v>
      </c>
      <c r="CM1319">
        <v>1</v>
      </c>
    </row>
    <row r="1320" spans="90:90" x14ac:dyDescent="0.25">
      <c r="CL1320" t="s">
        <v>113</v>
      </c>
    </row>
    <row r="1321" spans="90:91" x14ac:dyDescent="0.25">
      <c r="CL1321" t="s">
        <v>2058</v>
      </c>
      <c r="CM1321">
        <v>1</v>
      </c>
    </row>
    <row r="1322" spans="90:90" x14ac:dyDescent="0.25">
      <c r="CL1322" t="s">
        <v>113</v>
      </c>
    </row>
    <row r="1323" spans="90:91" x14ac:dyDescent="0.25">
      <c r="CL1323" t="s">
        <v>2059</v>
      </c>
      <c r="CM1323">
        <v>1</v>
      </c>
    </row>
    <row r="1324" spans="90:90" x14ac:dyDescent="0.25">
      <c r="CL1324" t="s">
        <v>113</v>
      </c>
    </row>
    <row r="1325" spans="90:91" x14ac:dyDescent="0.25">
      <c r="CL1325" t="s">
        <v>2060</v>
      </c>
      <c r="CM1325">
        <v>1</v>
      </c>
    </row>
    <row r="1326" spans="90:90" x14ac:dyDescent="0.25">
      <c r="CL1326" t="s">
        <v>113</v>
      </c>
    </row>
    <row r="1327" spans="90:91" x14ac:dyDescent="0.25">
      <c r="CL1327" t="s">
        <v>2061</v>
      </c>
      <c r="CM1327">
        <v>1</v>
      </c>
    </row>
    <row r="1328" spans="90:90" x14ac:dyDescent="0.25">
      <c r="CL1328" t="s">
        <v>113</v>
      </c>
    </row>
    <row r="1329" spans="90:91" x14ac:dyDescent="0.25">
      <c r="CL1329" t="s">
        <v>2062</v>
      </c>
      <c r="CM1329">
        <v>1</v>
      </c>
    </row>
    <row r="1330" spans="90:90" x14ac:dyDescent="0.25">
      <c r="CL1330" t="s">
        <v>113</v>
      </c>
    </row>
    <row r="1331" spans="90:91" x14ac:dyDescent="0.25">
      <c r="CL1331" t="s">
        <v>2063</v>
      </c>
      <c r="CM1331">
        <v>1</v>
      </c>
    </row>
    <row r="1332" spans="90:90" x14ac:dyDescent="0.25">
      <c r="CL1332" t="s">
        <v>113</v>
      </c>
    </row>
    <row r="1333" spans="90:91" x14ac:dyDescent="0.25">
      <c r="CL1333" t="s">
        <v>2064</v>
      </c>
      <c r="CM1333">
        <v>1</v>
      </c>
    </row>
    <row r="1334" spans="90:90" x14ac:dyDescent="0.25">
      <c r="CL1334" t="s">
        <v>211</v>
      </c>
    </row>
    <row r="1335" spans="90:91" x14ac:dyDescent="0.25">
      <c r="CL1335" t="s">
        <v>2065</v>
      </c>
      <c r="CM1335">
        <v>1</v>
      </c>
    </row>
    <row r="1336" spans="90:90" x14ac:dyDescent="0.25">
      <c r="CL1336" t="s">
        <v>113</v>
      </c>
    </row>
    <row r="1337" spans="90:91" x14ac:dyDescent="0.25">
      <c r="CL1337" t="s">
        <v>2066</v>
      </c>
      <c r="CM1337">
        <v>1</v>
      </c>
    </row>
    <row r="1338" spans="90:90" x14ac:dyDescent="0.25">
      <c r="CL1338" t="s">
        <v>211</v>
      </c>
    </row>
    <row r="1339" spans="90:91" x14ac:dyDescent="0.25">
      <c r="CL1339" t="s">
        <v>2067</v>
      </c>
      <c r="CM1339">
        <v>1</v>
      </c>
    </row>
    <row r="1340" spans="90:90" x14ac:dyDescent="0.25">
      <c r="CL1340" t="s">
        <v>211</v>
      </c>
    </row>
    <row r="1341" spans="90:91" x14ac:dyDescent="0.25">
      <c r="CL1341" t="s">
        <v>2068</v>
      </c>
      <c r="CM1341">
        <v>1</v>
      </c>
    </row>
    <row r="1342" spans="90:90" x14ac:dyDescent="0.25">
      <c r="CL1342" t="s">
        <v>113</v>
      </c>
    </row>
    <row r="1343" spans="90:91" x14ac:dyDescent="0.25">
      <c r="CL1343" t="s">
        <v>2069</v>
      </c>
      <c r="CM1343">
        <v>1</v>
      </c>
    </row>
    <row r="1344" spans="90:90" x14ac:dyDescent="0.25">
      <c r="CL1344" t="s">
        <v>113</v>
      </c>
    </row>
    <row r="1345" spans="90:91" x14ac:dyDescent="0.25">
      <c r="CL1345" t="s">
        <v>2070</v>
      </c>
      <c r="CM1345">
        <v>1</v>
      </c>
    </row>
    <row r="1346" spans="90:90" x14ac:dyDescent="0.25">
      <c r="CL1346" t="s">
        <v>113</v>
      </c>
    </row>
    <row r="1347" spans="90:91" x14ac:dyDescent="0.25">
      <c r="CL1347" t="s">
        <v>2071</v>
      </c>
      <c r="CM1347">
        <v>1</v>
      </c>
    </row>
    <row r="1348" spans="90:90" x14ac:dyDescent="0.25">
      <c r="CL1348" t="s">
        <v>113</v>
      </c>
    </row>
    <row r="1349" spans="90:91" x14ac:dyDescent="0.25">
      <c r="CL1349" t="s">
        <v>2072</v>
      </c>
      <c r="CM1349">
        <v>1</v>
      </c>
    </row>
    <row r="1350" spans="90:90" x14ac:dyDescent="0.25">
      <c r="CL1350" t="s">
        <v>113</v>
      </c>
    </row>
    <row r="1351" spans="90:91" x14ac:dyDescent="0.25">
      <c r="CL1351" t="s">
        <v>2073</v>
      </c>
      <c r="CM1351">
        <v>1</v>
      </c>
    </row>
    <row r="1352" spans="90:90" x14ac:dyDescent="0.25">
      <c r="CL1352" t="s">
        <v>113</v>
      </c>
    </row>
    <row r="1353" spans="90:91" x14ac:dyDescent="0.25">
      <c r="CL1353" t="s">
        <v>2074</v>
      </c>
      <c r="CM1353">
        <v>1</v>
      </c>
    </row>
    <row r="1354" spans="90:90" x14ac:dyDescent="0.25">
      <c r="CL1354" t="s">
        <v>113</v>
      </c>
    </row>
    <row r="1355" spans="90:91" x14ac:dyDescent="0.25">
      <c r="CL1355" t="s">
        <v>2075</v>
      </c>
      <c r="CM1355">
        <v>1</v>
      </c>
    </row>
    <row r="1356" spans="90:90" x14ac:dyDescent="0.25">
      <c r="CL1356" t="s">
        <v>113</v>
      </c>
    </row>
    <row r="1357" spans="90:91" x14ac:dyDescent="0.25">
      <c r="CL1357" t="s">
        <v>2076</v>
      </c>
      <c r="CM1357">
        <v>1</v>
      </c>
    </row>
    <row r="1358" spans="90:90" x14ac:dyDescent="0.25">
      <c r="CL1358" t="s">
        <v>113</v>
      </c>
    </row>
    <row r="1359" spans="90:91" x14ac:dyDescent="0.25">
      <c r="CL1359" t="s">
        <v>2077</v>
      </c>
      <c r="CM1359">
        <v>1</v>
      </c>
    </row>
    <row r="1360" spans="90:90" x14ac:dyDescent="0.25">
      <c r="CL1360" t="s">
        <v>113</v>
      </c>
    </row>
    <row r="1361" spans="90:91" x14ac:dyDescent="0.25">
      <c r="CL1361" t="s">
        <v>2078</v>
      </c>
      <c r="CM1361">
        <v>1</v>
      </c>
    </row>
    <row r="1362" spans="90:90" x14ac:dyDescent="0.25">
      <c r="CL1362" t="s">
        <v>113</v>
      </c>
    </row>
    <row r="1363" spans="90:91" x14ac:dyDescent="0.25">
      <c r="CL1363" t="s">
        <v>2079</v>
      </c>
      <c r="CM1363">
        <v>1</v>
      </c>
    </row>
    <row r="1364" spans="90:90" x14ac:dyDescent="0.25">
      <c r="CL1364" t="s">
        <v>211</v>
      </c>
    </row>
    <row r="1365" spans="90:91" x14ac:dyDescent="0.25">
      <c r="CL1365" t="s">
        <v>2080</v>
      </c>
      <c r="CM1365">
        <v>1</v>
      </c>
    </row>
    <row r="1366" spans="90:90" x14ac:dyDescent="0.25">
      <c r="CL1366" t="s">
        <v>113</v>
      </c>
    </row>
    <row r="1367" spans="90:91" x14ac:dyDescent="0.25">
      <c r="CL1367" t="s">
        <v>2081</v>
      </c>
      <c r="CM1367">
        <v>1</v>
      </c>
    </row>
    <row r="1368" spans="90:90" x14ac:dyDescent="0.25">
      <c r="CL1368" t="s">
        <v>211</v>
      </c>
    </row>
    <row r="1369" spans="90:91" x14ac:dyDescent="0.25">
      <c r="CL1369" t="s">
        <v>2082</v>
      </c>
      <c r="CM1369">
        <v>1</v>
      </c>
    </row>
    <row r="1370" spans="90:90" x14ac:dyDescent="0.25">
      <c r="CL1370" t="s">
        <v>113</v>
      </c>
    </row>
    <row r="1371" spans="90:91" x14ac:dyDescent="0.25">
      <c r="CL1371" t="s">
        <v>2083</v>
      </c>
      <c r="CM1371">
        <v>1</v>
      </c>
    </row>
    <row r="1372" spans="90:90" x14ac:dyDescent="0.25">
      <c r="CL1372" t="s">
        <v>113</v>
      </c>
    </row>
    <row r="1373" spans="90:91" x14ac:dyDescent="0.25">
      <c r="CL1373" t="s">
        <v>2084</v>
      </c>
      <c r="CM1373">
        <v>1</v>
      </c>
    </row>
    <row r="1374" spans="90:90" x14ac:dyDescent="0.25">
      <c r="CL1374" t="s">
        <v>211</v>
      </c>
    </row>
    <row r="1375" spans="90:91" x14ac:dyDescent="0.25">
      <c r="CL1375" t="s">
        <v>2085</v>
      </c>
      <c r="CM1375">
        <v>1</v>
      </c>
    </row>
    <row r="1376" spans="90:90" x14ac:dyDescent="0.25">
      <c r="CL1376" t="s">
        <v>211</v>
      </c>
    </row>
    <row r="1377" spans="90:91" x14ac:dyDescent="0.25">
      <c r="CL1377" t="s">
        <v>2086</v>
      </c>
      <c r="CM1377">
        <v>1</v>
      </c>
    </row>
    <row r="1378" spans="90:90" x14ac:dyDescent="0.25">
      <c r="CL1378" t="s">
        <v>211</v>
      </c>
    </row>
    <row r="1379" spans="90:91" x14ac:dyDescent="0.25">
      <c r="CL1379" t="s">
        <v>2087</v>
      </c>
      <c r="CM1379">
        <v>1</v>
      </c>
    </row>
    <row r="1380" spans="90:90" x14ac:dyDescent="0.25">
      <c r="CL1380" t="s">
        <v>113</v>
      </c>
    </row>
    <row r="1381" spans="90:91" x14ac:dyDescent="0.25">
      <c r="CL1381" t="s">
        <v>2088</v>
      </c>
      <c r="CM1381">
        <v>1</v>
      </c>
    </row>
    <row r="1382" spans="90:90" x14ac:dyDescent="0.25">
      <c r="CL1382" t="s">
        <v>113</v>
      </c>
    </row>
    <row r="1383" spans="90:91" x14ac:dyDescent="0.25">
      <c r="CL1383" t="s">
        <v>2089</v>
      </c>
      <c r="CM1383">
        <v>1</v>
      </c>
    </row>
    <row r="1384" spans="90:90" x14ac:dyDescent="0.25">
      <c r="CL1384" t="s">
        <v>211</v>
      </c>
    </row>
    <row r="1385" spans="90:91" x14ac:dyDescent="0.25">
      <c r="CL1385" t="s">
        <v>2090</v>
      </c>
      <c r="CM1385">
        <v>1</v>
      </c>
    </row>
    <row r="1386" spans="90:90" x14ac:dyDescent="0.25">
      <c r="CL1386" t="s">
        <v>113</v>
      </c>
    </row>
    <row r="1387" spans="90:91" x14ac:dyDescent="0.25">
      <c r="CL1387" t="s">
        <v>2091</v>
      </c>
      <c r="CM1387">
        <v>1</v>
      </c>
    </row>
    <row r="1388" spans="90:90" x14ac:dyDescent="0.25">
      <c r="CL1388" t="s">
        <v>211</v>
      </c>
    </row>
    <row r="1389" spans="90:91" x14ac:dyDescent="0.25">
      <c r="CL1389" t="s">
        <v>2092</v>
      </c>
      <c r="CM1389">
        <v>1</v>
      </c>
    </row>
    <row r="1390" spans="90:90" x14ac:dyDescent="0.25">
      <c r="CL1390" t="s">
        <v>211</v>
      </c>
    </row>
    <row r="1391" spans="90:91" x14ac:dyDescent="0.25">
      <c r="CL1391" t="s">
        <v>2093</v>
      </c>
      <c r="CM1391">
        <v>1</v>
      </c>
    </row>
    <row r="1392" spans="90:90" x14ac:dyDescent="0.25">
      <c r="CL1392" t="s">
        <v>113</v>
      </c>
    </row>
    <row r="1393" spans="90:91" x14ac:dyDescent="0.25">
      <c r="CL1393" t="s">
        <v>2094</v>
      </c>
      <c r="CM1393">
        <v>1</v>
      </c>
    </row>
    <row r="1394" spans="90:90" x14ac:dyDescent="0.25">
      <c r="CL1394" t="s">
        <v>211</v>
      </c>
    </row>
    <row r="1395" spans="90:91" x14ac:dyDescent="0.25">
      <c r="CL1395" t="s">
        <v>2095</v>
      </c>
      <c r="CM1395">
        <v>1</v>
      </c>
    </row>
    <row r="1396" spans="90:90" x14ac:dyDescent="0.25">
      <c r="CL1396" t="s">
        <v>113</v>
      </c>
    </row>
    <row r="1397" spans="90:91" x14ac:dyDescent="0.25">
      <c r="CL1397" t="s">
        <v>2096</v>
      </c>
      <c r="CM1397">
        <v>2</v>
      </c>
    </row>
    <row r="1398" spans="90:90" x14ac:dyDescent="0.25">
      <c r="CL1398" t="s">
        <v>113</v>
      </c>
    </row>
    <row r="1399" spans="90:90" x14ac:dyDescent="0.25">
      <c r="CL1399" t="s">
        <v>132</v>
      </c>
    </row>
    <row r="1400" spans="90:91" x14ac:dyDescent="0.25">
      <c r="CL1400" t="s">
        <v>2097</v>
      </c>
      <c r="CM1400">
        <v>2</v>
      </c>
    </row>
    <row r="1401" spans="90:90" x14ac:dyDescent="0.25">
      <c r="CL1401" t="s">
        <v>113</v>
      </c>
    </row>
    <row r="1402" spans="90:90" x14ac:dyDescent="0.25">
      <c r="CL1402" t="s">
        <v>132</v>
      </c>
    </row>
    <row r="1403" spans="90:91" x14ac:dyDescent="0.25">
      <c r="CL1403" t="s">
        <v>2098</v>
      </c>
      <c r="CM1403">
        <v>2</v>
      </c>
    </row>
    <row r="1404" spans="90:90" x14ac:dyDescent="0.25">
      <c r="CL1404" t="s">
        <v>113</v>
      </c>
    </row>
    <row r="1405" spans="90:90" x14ac:dyDescent="0.25">
      <c r="CL1405" t="s">
        <v>132</v>
      </c>
    </row>
    <row r="1406" spans="90:91" x14ac:dyDescent="0.25">
      <c r="CL1406" t="s">
        <v>2099</v>
      </c>
      <c r="CM1406">
        <v>2</v>
      </c>
    </row>
    <row r="1407" spans="90:90" x14ac:dyDescent="0.25">
      <c r="CL1407" t="s">
        <v>113</v>
      </c>
    </row>
    <row r="1408" spans="90:90" x14ac:dyDescent="0.25">
      <c r="CL1408" t="s">
        <v>132</v>
      </c>
    </row>
    <row r="1409" spans="90:91" x14ac:dyDescent="0.25">
      <c r="CL1409" t="s">
        <v>2100</v>
      </c>
      <c r="CM1409">
        <v>1</v>
      </c>
    </row>
    <row r="1410" spans="90:90" x14ac:dyDescent="0.25">
      <c r="CL1410" t="s">
        <v>211</v>
      </c>
    </row>
    <row r="1411" spans="90:91" x14ac:dyDescent="0.25">
      <c r="CL1411" t="s">
        <v>2101</v>
      </c>
      <c r="CM1411">
        <v>1</v>
      </c>
    </row>
    <row r="1412" spans="90:90" x14ac:dyDescent="0.25">
      <c r="CL1412" t="s">
        <v>211</v>
      </c>
    </row>
    <row r="1413" spans="90:91" x14ac:dyDescent="0.25">
      <c r="CL1413" t="s">
        <v>2102</v>
      </c>
      <c r="CM1413">
        <v>1</v>
      </c>
    </row>
    <row r="1414" spans="90:90" x14ac:dyDescent="0.25">
      <c r="CL1414" t="s">
        <v>113</v>
      </c>
    </row>
    <row r="1415" spans="90:91" x14ac:dyDescent="0.25">
      <c r="CL1415" t="s">
        <v>2103</v>
      </c>
      <c r="CM1415">
        <v>1</v>
      </c>
    </row>
    <row r="1416" spans="90:90" x14ac:dyDescent="0.25">
      <c r="CL1416" t="s">
        <v>113</v>
      </c>
    </row>
    <row r="1417" spans="90:91" x14ac:dyDescent="0.25">
      <c r="CL1417" t="s">
        <v>2104</v>
      </c>
      <c r="CM1417">
        <v>1</v>
      </c>
    </row>
    <row r="1418" spans="90:90" x14ac:dyDescent="0.25">
      <c r="CL1418" t="s">
        <v>211</v>
      </c>
    </row>
    <row r="1419" spans="90:91" x14ac:dyDescent="0.25">
      <c r="CL1419" t="s">
        <v>2105</v>
      </c>
      <c r="CM1419">
        <v>1</v>
      </c>
    </row>
    <row r="1420" spans="90:90" x14ac:dyDescent="0.25">
      <c r="CL1420" t="s">
        <v>113</v>
      </c>
    </row>
    <row r="1421" spans="90:91" x14ac:dyDescent="0.25">
      <c r="CL1421" t="s">
        <v>2106</v>
      </c>
      <c r="CM1421">
        <v>1</v>
      </c>
    </row>
    <row r="1422" spans="90:90" x14ac:dyDescent="0.25">
      <c r="CL1422" t="s">
        <v>113</v>
      </c>
    </row>
    <row r="1423" spans="90:91" x14ac:dyDescent="0.25">
      <c r="CL1423" t="s">
        <v>2107</v>
      </c>
      <c r="CM1423">
        <v>1</v>
      </c>
    </row>
    <row r="1424" spans="90:90" x14ac:dyDescent="0.25">
      <c r="CL1424" t="s">
        <v>96</v>
      </c>
    </row>
    <row r="1425" spans="90:91" x14ac:dyDescent="0.25">
      <c r="CL1425" t="s">
        <v>2108</v>
      </c>
      <c r="CM1425">
        <v>1</v>
      </c>
    </row>
    <row r="1426" spans="90:90" x14ac:dyDescent="0.25">
      <c r="CL1426" t="s">
        <v>113</v>
      </c>
    </row>
    <row r="1427" spans="90:91" x14ac:dyDescent="0.25">
      <c r="CL1427" t="s">
        <v>2109</v>
      </c>
      <c r="CM1427">
        <v>1</v>
      </c>
    </row>
    <row r="1428" spans="90:90" x14ac:dyDescent="0.25">
      <c r="CL1428" t="s">
        <v>113</v>
      </c>
    </row>
    <row r="1429" spans="90:91" x14ac:dyDescent="0.25">
      <c r="CL1429" t="s">
        <v>2110</v>
      </c>
      <c r="CM1429">
        <v>1</v>
      </c>
    </row>
    <row r="1430" spans="90:90" x14ac:dyDescent="0.25">
      <c r="CL1430" t="s">
        <v>211</v>
      </c>
    </row>
    <row r="1431" spans="90:91" x14ac:dyDescent="0.25">
      <c r="CL1431" t="s">
        <v>2111</v>
      </c>
      <c r="CM1431">
        <v>1</v>
      </c>
    </row>
    <row r="1432" spans="90:90" x14ac:dyDescent="0.25">
      <c r="CL1432" t="s">
        <v>211</v>
      </c>
    </row>
    <row r="1433" spans="90:91" x14ac:dyDescent="0.25">
      <c r="CL1433" t="s">
        <v>2112</v>
      </c>
      <c r="CM1433">
        <v>1</v>
      </c>
    </row>
    <row r="1434" spans="90:90" x14ac:dyDescent="0.25">
      <c r="CL1434" t="s">
        <v>113</v>
      </c>
    </row>
    <row r="1435" spans="90:91" x14ac:dyDescent="0.25">
      <c r="CL1435" t="s">
        <v>2113</v>
      </c>
      <c r="CM1435">
        <v>1</v>
      </c>
    </row>
    <row r="1436" spans="90:90" x14ac:dyDescent="0.25">
      <c r="CL1436" t="s">
        <v>113</v>
      </c>
    </row>
    <row r="1437" spans="90:91" x14ac:dyDescent="0.25">
      <c r="CL1437" t="s">
        <v>2114</v>
      </c>
      <c r="CM1437">
        <v>1</v>
      </c>
    </row>
    <row r="1438" spans="90:90" x14ac:dyDescent="0.25">
      <c r="CL1438" t="s">
        <v>113</v>
      </c>
    </row>
    <row r="1439" spans="90:91" x14ac:dyDescent="0.25">
      <c r="CL1439" t="s">
        <v>2115</v>
      </c>
      <c r="CM1439">
        <v>1</v>
      </c>
    </row>
    <row r="1440" spans="90:90" x14ac:dyDescent="0.25">
      <c r="CL1440" t="s">
        <v>113</v>
      </c>
    </row>
    <row r="1441" spans="90:91" x14ac:dyDescent="0.25">
      <c r="CL1441" t="s">
        <v>2116</v>
      </c>
      <c r="CM1441">
        <v>1</v>
      </c>
    </row>
    <row r="1442" spans="90:90" x14ac:dyDescent="0.25">
      <c r="CL1442" t="s">
        <v>211</v>
      </c>
    </row>
    <row r="1443" spans="90:91" x14ac:dyDescent="0.25">
      <c r="CL1443" t="s">
        <v>2117</v>
      </c>
      <c r="CM1443">
        <v>1</v>
      </c>
    </row>
    <row r="1444" spans="90:90" x14ac:dyDescent="0.25">
      <c r="CL1444" t="s">
        <v>113</v>
      </c>
    </row>
    <row r="1445" spans="90:91" x14ac:dyDescent="0.25">
      <c r="CL1445" t="s">
        <v>2118</v>
      </c>
      <c r="CM1445">
        <v>1</v>
      </c>
    </row>
    <row r="1446" spans="90:90" x14ac:dyDescent="0.25">
      <c r="CL1446" t="s">
        <v>113</v>
      </c>
    </row>
    <row r="1447" spans="90:91" x14ac:dyDescent="0.25">
      <c r="CL1447" t="s">
        <v>2119</v>
      </c>
      <c r="CM1447">
        <v>1</v>
      </c>
    </row>
    <row r="1448" spans="90:90" x14ac:dyDescent="0.25">
      <c r="CL1448" t="s">
        <v>211</v>
      </c>
    </row>
    <row r="1449" spans="90:91" x14ac:dyDescent="0.25">
      <c r="CL1449" t="s">
        <v>2120</v>
      </c>
      <c r="CM1449">
        <v>1</v>
      </c>
    </row>
    <row r="1450" spans="90:90" x14ac:dyDescent="0.25">
      <c r="CL1450" t="s">
        <v>113</v>
      </c>
    </row>
    <row r="1451" spans="90:91" x14ac:dyDescent="0.25">
      <c r="CL1451" t="s">
        <v>2121</v>
      </c>
      <c r="CM1451">
        <v>1</v>
      </c>
    </row>
    <row r="1452" spans="90:90" x14ac:dyDescent="0.25">
      <c r="CL1452" t="s">
        <v>113</v>
      </c>
    </row>
    <row r="1453" spans="90:91" x14ac:dyDescent="0.25">
      <c r="CL1453" t="s">
        <v>2122</v>
      </c>
      <c r="CM1453">
        <v>1</v>
      </c>
    </row>
    <row r="1454" spans="90:90" x14ac:dyDescent="0.25">
      <c r="CL1454" t="s">
        <v>113</v>
      </c>
    </row>
    <row r="1455" spans="90:91" x14ac:dyDescent="0.25">
      <c r="CL1455" t="s">
        <v>2123</v>
      </c>
      <c r="CM1455">
        <v>1</v>
      </c>
    </row>
    <row r="1456" spans="90:90" x14ac:dyDescent="0.25">
      <c r="CL1456" t="s">
        <v>211</v>
      </c>
    </row>
    <row r="1457" spans="90:91" x14ac:dyDescent="0.25">
      <c r="CL1457" t="s">
        <v>2124</v>
      </c>
      <c r="CM1457">
        <v>1</v>
      </c>
    </row>
    <row r="1458" spans="90:90" x14ac:dyDescent="0.25">
      <c r="CL1458" t="s">
        <v>211</v>
      </c>
    </row>
    <row r="1459" spans="90:91" x14ac:dyDescent="0.25">
      <c r="CL1459" t="s">
        <v>2125</v>
      </c>
      <c r="CM1459">
        <v>1</v>
      </c>
    </row>
    <row r="1460" spans="90:90" x14ac:dyDescent="0.25">
      <c r="CL1460" t="s">
        <v>113</v>
      </c>
    </row>
    <row r="1461" spans="90:91" x14ac:dyDescent="0.25">
      <c r="CL1461" t="s">
        <v>2126</v>
      </c>
      <c r="CM1461">
        <v>1</v>
      </c>
    </row>
    <row r="1462" spans="90:90" x14ac:dyDescent="0.25">
      <c r="CL1462" t="s">
        <v>113</v>
      </c>
    </row>
    <row r="1463" spans="90:91" x14ac:dyDescent="0.25">
      <c r="CL1463" t="s">
        <v>2127</v>
      </c>
      <c r="CM1463">
        <v>1</v>
      </c>
    </row>
    <row r="1464" spans="90:90" x14ac:dyDescent="0.25">
      <c r="CL1464" t="s">
        <v>211</v>
      </c>
    </row>
    <row r="1465" spans="90:91" x14ac:dyDescent="0.25">
      <c r="CL1465" t="s">
        <v>2128</v>
      </c>
      <c r="CM1465">
        <v>1</v>
      </c>
    </row>
    <row r="1466" spans="90:90" x14ac:dyDescent="0.25">
      <c r="CL1466" t="s">
        <v>113</v>
      </c>
    </row>
    <row r="1467" spans="90:91" x14ac:dyDescent="0.25">
      <c r="CL1467" t="s">
        <v>2129</v>
      </c>
      <c r="CM1467">
        <v>1</v>
      </c>
    </row>
    <row r="1468" spans="90:90" x14ac:dyDescent="0.25">
      <c r="CL1468" t="s">
        <v>113</v>
      </c>
    </row>
    <row r="1469" spans="90:91" x14ac:dyDescent="0.25">
      <c r="CL1469" t="s">
        <v>2130</v>
      </c>
      <c r="CM1469">
        <v>1</v>
      </c>
    </row>
    <row r="1470" spans="90:90" x14ac:dyDescent="0.25">
      <c r="CL1470" t="s">
        <v>113</v>
      </c>
    </row>
    <row r="1471" spans="90:91" x14ac:dyDescent="0.25">
      <c r="CL1471" t="s">
        <v>2131</v>
      </c>
      <c r="CM1471">
        <v>1</v>
      </c>
    </row>
    <row r="1472" spans="90:90" x14ac:dyDescent="0.25">
      <c r="CL1472" t="s">
        <v>211</v>
      </c>
    </row>
    <row r="1473" spans="90:91" x14ac:dyDescent="0.25">
      <c r="CL1473" t="s">
        <v>2132</v>
      </c>
      <c r="CM1473">
        <v>1</v>
      </c>
    </row>
    <row r="1474" spans="90:90" x14ac:dyDescent="0.25">
      <c r="CL1474" t="s">
        <v>113</v>
      </c>
    </row>
    <row r="1475" spans="90:91" x14ac:dyDescent="0.25">
      <c r="CL1475" t="s">
        <v>2133</v>
      </c>
      <c r="CM1475">
        <v>1</v>
      </c>
    </row>
    <row r="1476" spans="90:90" x14ac:dyDescent="0.25">
      <c r="CL1476" t="s">
        <v>113</v>
      </c>
    </row>
    <row r="1477" spans="90:91" x14ac:dyDescent="0.25">
      <c r="CL1477" t="s">
        <v>2134</v>
      </c>
      <c r="CM1477">
        <v>1</v>
      </c>
    </row>
    <row r="1478" spans="90:90" x14ac:dyDescent="0.25">
      <c r="CL1478" t="s">
        <v>113</v>
      </c>
    </row>
    <row r="1479" spans="90:91" x14ac:dyDescent="0.25">
      <c r="CL1479" t="s">
        <v>2135</v>
      </c>
      <c r="CM1479">
        <v>1</v>
      </c>
    </row>
    <row r="1480" spans="90:90" x14ac:dyDescent="0.25">
      <c r="CL1480" t="s">
        <v>33</v>
      </c>
    </row>
    <row r="1481" spans="90:91" x14ac:dyDescent="0.25">
      <c r="CL1481" t="s">
        <v>2136</v>
      </c>
      <c r="CM1481">
        <v>1</v>
      </c>
    </row>
    <row r="1482" spans="90:90" x14ac:dyDescent="0.25">
      <c r="CL1482" t="s">
        <v>33</v>
      </c>
    </row>
    <row r="1483" spans="90:91" x14ac:dyDescent="0.25">
      <c r="CL1483" t="s">
        <v>2137</v>
      </c>
      <c r="CM1483">
        <v>1</v>
      </c>
    </row>
    <row r="1484" spans="90:90" x14ac:dyDescent="0.25">
      <c r="CL1484" t="s">
        <v>113</v>
      </c>
    </row>
    <row r="1485" spans="90:91" x14ac:dyDescent="0.25">
      <c r="CL1485" t="s">
        <v>2138</v>
      </c>
      <c r="CM1485">
        <v>1</v>
      </c>
    </row>
    <row r="1486" spans="90:90" x14ac:dyDescent="0.25">
      <c r="CL1486" t="s">
        <v>113</v>
      </c>
    </row>
    <row r="1487" spans="90:91" x14ac:dyDescent="0.25">
      <c r="CL1487" t="s">
        <v>2139</v>
      </c>
      <c r="CM1487">
        <v>1</v>
      </c>
    </row>
    <row r="1488" spans="90:90" x14ac:dyDescent="0.25">
      <c r="CL1488" t="s">
        <v>113</v>
      </c>
    </row>
    <row r="1489" spans="90:91" x14ac:dyDescent="0.25">
      <c r="CL1489" t="s">
        <v>2140</v>
      </c>
      <c r="CM1489">
        <v>1</v>
      </c>
    </row>
    <row r="1490" spans="90:90" x14ac:dyDescent="0.25">
      <c r="CL1490" t="s">
        <v>113</v>
      </c>
    </row>
    <row r="1491" spans="90:91" x14ac:dyDescent="0.25">
      <c r="CL1491" t="s">
        <v>2141</v>
      </c>
      <c r="CM1491">
        <v>1</v>
      </c>
    </row>
    <row r="1492" spans="90:90" x14ac:dyDescent="0.25">
      <c r="CL1492" t="s">
        <v>113</v>
      </c>
    </row>
    <row r="1493" spans="90:91" x14ac:dyDescent="0.25">
      <c r="CL1493" t="s">
        <v>2142</v>
      </c>
      <c r="CM1493">
        <v>1</v>
      </c>
    </row>
    <row r="1494" spans="90:90" x14ac:dyDescent="0.25">
      <c r="CL1494" t="s">
        <v>113</v>
      </c>
    </row>
    <row r="1495" spans="90:91" x14ac:dyDescent="0.25">
      <c r="CL1495" t="s">
        <v>2143</v>
      </c>
      <c r="CM1495">
        <v>1</v>
      </c>
    </row>
    <row r="1496" spans="90:90" x14ac:dyDescent="0.25">
      <c r="CL1496" t="s">
        <v>113</v>
      </c>
    </row>
    <row r="1497" spans="90:91" x14ac:dyDescent="0.25">
      <c r="CL1497" t="s">
        <v>2144</v>
      </c>
      <c r="CM1497">
        <v>1</v>
      </c>
    </row>
    <row r="1498" spans="90:90" x14ac:dyDescent="0.25">
      <c r="CL1498" t="s">
        <v>113</v>
      </c>
    </row>
    <row r="1499" spans="90:91" x14ac:dyDescent="0.25">
      <c r="CL1499" t="s">
        <v>2145</v>
      </c>
      <c r="CM1499">
        <v>1</v>
      </c>
    </row>
    <row r="1500" spans="90:90" x14ac:dyDescent="0.25">
      <c r="CL1500" t="s">
        <v>211</v>
      </c>
    </row>
    <row r="1501" spans="90:91" x14ac:dyDescent="0.25">
      <c r="CL1501" t="s">
        <v>2146</v>
      </c>
      <c r="CM1501">
        <v>1</v>
      </c>
    </row>
    <row r="1502" spans="90:90" x14ac:dyDescent="0.25">
      <c r="CL1502" t="s">
        <v>113</v>
      </c>
    </row>
    <row r="1503" spans="90:91" x14ac:dyDescent="0.25">
      <c r="CL1503" t="s">
        <v>2147</v>
      </c>
      <c r="CM1503">
        <v>1</v>
      </c>
    </row>
    <row r="1504" spans="90:90" x14ac:dyDescent="0.25">
      <c r="CL1504" t="s">
        <v>113</v>
      </c>
    </row>
    <row r="1505" spans="90:91" x14ac:dyDescent="0.25">
      <c r="CL1505" t="s">
        <v>2148</v>
      </c>
      <c r="CM1505">
        <v>1</v>
      </c>
    </row>
    <row r="1506" spans="90:90" x14ac:dyDescent="0.25">
      <c r="CL1506" t="s">
        <v>113</v>
      </c>
    </row>
    <row r="1507" spans="90:91" x14ac:dyDescent="0.25">
      <c r="CL1507" t="s">
        <v>2149</v>
      </c>
      <c r="CM1507">
        <v>1</v>
      </c>
    </row>
    <row r="1508" spans="90:90" x14ac:dyDescent="0.25">
      <c r="CL1508" t="s">
        <v>113</v>
      </c>
    </row>
    <row r="1509" spans="90:91" x14ac:dyDescent="0.25">
      <c r="CL1509" t="s">
        <v>2150</v>
      </c>
      <c r="CM1509">
        <v>1</v>
      </c>
    </row>
    <row r="1510" spans="90:90" x14ac:dyDescent="0.25">
      <c r="CL1510" t="s">
        <v>113</v>
      </c>
    </row>
    <row r="1511" spans="90:91" x14ac:dyDescent="0.25">
      <c r="CL1511" t="s">
        <v>2151</v>
      </c>
      <c r="CM1511">
        <v>1</v>
      </c>
    </row>
    <row r="1512" spans="90:90" x14ac:dyDescent="0.25">
      <c r="CL1512" t="s">
        <v>113</v>
      </c>
    </row>
    <row r="1513" spans="90:91" x14ac:dyDescent="0.25">
      <c r="CL1513" t="s">
        <v>2152</v>
      </c>
      <c r="CM1513">
        <v>1</v>
      </c>
    </row>
    <row r="1514" spans="90:90" x14ac:dyDescent="0.25">
      <c r="CL1514" t="s">
        <v>211</v>
      </c>
    </row>
    <row r="1515" spans="90:91" x14ac:dyDescent="0.25">
      <c r="CL1515" t="s">
        <v>2153</v>
      </c>
      <c r="CM1515">
        <v>1</v>
      </c>
    </row>
    <row r="1516" spans="90:90" x14ac:dyDescent="0.25">
      <c r="CL1516" t="s">
        <v>113</v>
      </c>
    </row>
    <row r="1517" spans="90:91" x14ac:dyDescent="0.25">
      <c r="CL1517" t="s">
        <v>2154</v>
      </c>
      <c r="CM1517">
        <v>1</v>
      </c>
    </row>
    <row r="1518" spans="90:90" x14ac:dyDescent="0.25">
      <c r="CL1518" t="s">
        <v>113</v>
      </c>
    </row>
    <row r="1519" spans="90:91" x14ac:dyDescent="0.25">
      <c r="CL1519" t="s">
        <v>2155</v>
      </c>
      <c r="CM1519">
        <v>1</v>
      </c>
    </row>
    <row r="1520" spans="90:90" x14ac:dyDescent="0.25">
      <c r="CL1520" t="s">
        <v>113</v>
      </c>
    </row>
    <row r="1521" spans="90:91" x14ac:dyDescent="0.25">
      <c r="CL1521" t="s">
        <v>2156</v>
      </c>
      <c r="CM1521">
        <v>1</v>
      </c>
    </row>
    <row r="1522" spans="90:90" x14ac:dyDescent="0.25">
      <c r="CL1522" t="s">
        <v>113</v>
      </c>
    </row>
    <row r="1523" spans="90:91" x14ac:dyDescent="0.25">
      <c r="CL1523" t="s">
        <v>2157</v>
      </c>
      <c r="CM1523">
        <v>1</v>
      </c>
    </row>
    <row r="1524" spans="90:90" x14ac:dyDescent="0.25">
      <c r="CL1524" t="s">
        <v>113</v>
      </c>
    </row>
    <row r="1525" spans="90:91" x14ac:dyDescent="0.25">
      <c r="CL1525" t="s">
        <v>2158</v>
      </c>
      <c r="CM1525">
        <v>1</v>
      </c>
    </row>
    <row r="1526" spans="90:90" x14ac:dyDescent="0.25">
      <c r="CL1526" t="s">
        <v>211</v>
      </c>
    </row>
    <row r="1527" spans="90:91" x14ac:dyDescent="0.25">
      <c r="CL1527" t="s">
        <v>2159</v>
      </c>
      <c r="CM1527">
        <v>1</v>
      </c>
    </row>
    <row r="1528" spans="90:90" x14ac:dyDescent="0.25">
      <c r="CL1528" t="s">
        <v>113</v>
      </c>
    </row>
    <row r="1529" spans="90:91" x14ac:dyDescent="0.25">
      <c r="CL1529" t="s">
        <v>2160</v>
      </c>
      <c r="CM1529">
        <v>1</v>
      </c>
    </row>
    <row r="1530" spans="90:90" x14ac:dyDescent="0.25">
      <c r="CL1530" t="s">
        <v>113</v>
      </c>
    </row>
    <row r="1531" spans="90:91" x14ac:dyDescent="0.25">
      <c r="CL1531" t="s">
        <v>2161</v>
      </c>
      <c r="CM1531">
        <v>1</v>
      </c>
    </row>
    <row r="1532" spans="90:90" x14ac:dyDescent="0.25">
      <c r="CL1532" t="s">
        <v>113</v>
      </c>
    </row>
    <row r="1533" spans="90:91" x14ac:dyDescent="0.25">
      <c r="CL1533" t="s">
        <v>2162</v>
      </c>
      <c r="CM1533">
        <v>1</v>
      </c>
    </row>
    <row r="1534" spans="90:90" x14ac:dyDescent="0.25">
      <c r="CL1534" t="s">
        <v>113</v>
      </c>
    </row>
    <row r="1535" spans="90:91" x14ac:dyDescent="0.25">
      <c r="CL1535" t="s">
        <v>2163</v>
      </c>
      <c r="CM1535">
        <v>1</v>
      </c>
    </row>
    <row r="1536" spans="90:90" x14ac:dyDescent="0.25">
      <c r="CL1536" t="s">
        <v>113</v>
      </c>
    </row>
    <row r="1537" spans="90:91" x14ac:dyDescent="0.25">
      <c r="CL1537" t="s">
        <v>2164</v>
      </c>
      <c r="CM1537">
        <v>1</v>
      </c>
    </row>
    <row r="1538" spans="90:90" x14ac:dyDescent="0.25">
      <c r="CL1538" t="s">
        <v>211</v>
      </c>
    </row>
    <row r="1539" spans="90:91" x14ac:dyDescent="0.25">
      <c r="CL1539" t="s">
        <v>2165</v>
      </c>
      <c r="CM1539">
        <v>1</v>
      </c>
    </row>
    <row r="1540" spans="90:90" x14ac:dyDescent="0.25">
      <c r="CL1540" t="s">
        <v>211</v>
      </c>
    </row>
    <row r="1541" spans="90:91" x14ac:dyDescent="0.25">
      <c r="CL1541" t="s">
        <v>2166</v>
      </c>
      <c r="CM1541">
        <v>1</v>
      </c>
    </row>
    <row r="1542" spans="90:90" x14ac:dyDescent="0.25">
      <c r="CL1542" t="s">
        <v>113</v>
      </c>
    </row>
    <row r="1543" spans="90:91" x14ac:dyDescent="0.25">
      <c r="CL1543" t="s">
        <v>2167</v>
      </c>
      <c r="CM1543">
        <v>1</v>
      </c>
    </row>
    <row r="1544" spans="90:90" x14ac:dyDescent="0.25">
      <c r="CL1544" t="s">
        <v>113</v>
      </c>
    </row>
    <row r="1545" spans="90:91" x14ac:dyDescent="0.25">
      <c r="CL1545" t="s">
        <v>2168</v>
      </c>
      <c r="CM1545">
        <v>1</v>
      </c>
    </row>
    <row r="1546" spans="90:90" x14ac:dyDescent="0.25">
      <c r="CL1546" t="s">
        <v>113</v>
      </c>
    </row>
    <row r="1547" spans="90:91" x14ac:dyDescent="0.25">
      <c r="CL1547" t="s">
        <v>2169</v>
      </c>
      <c r="CM1547">
        <v>1</v>
      </c>
    </row>
    <row r="1548" spans="90:90" x14ac:dyDescent="0.25">
      <c r="CL1548" t="s">
        <v>113</v>
      </c>
    </row>
    <row r="1549" spans="90:91" x14ac:dyDescent="0.25">
      <c r="CL1549" t="s">
        <v>2170</v>
      </c>
      <c r="CM1549">
        <v>1</v>
      </c>
    </row>
    <row r="1550" spans="90:90" x14ac:dyDescent="0.25">
      <c r="CL1550" t="s">
        <v>211</v>
      </c>
    </row>
    <row r="1551" spans="90:91" x14ac:dyDescent="0.25">
      <c r="CL1551" t="s">
        <v>2171</v>
      </c>
      <c r="CM1551">
        <v>1</v>
      </c>
    </row>
    <row r="1552" spans="90:90" x14ac:dyDescent="0.25">
      <c r="CL1552" t="s">
        <v>113</v>
      </c>
    </row>
    <row r="1553" spans="90:91" x14ac:dyDescent="0.25">
      <c r="CL1553" t="s">
        <v>2172</v>
      </c>
      <c r="CM1553">
        <v>1</v>
      </c>
    </row>
    <row r="1554" spans="90:90" x14ac:dyDescent="0.25">
      <c r="CL1554" t="s">
        <v>113</v>
      </c>
    </row>
    <row r="1555" spans="90:91" x14ac:dyDescent="0.25">
      <c r="CL1555" t="s">
        <v>2173</v>
      </c>
      <c r="CM1555">
        <v>1</v>
      </c>
    </row>
    <row r="1556" spans="90:90" x14ac:dyDescent="0.25">
      <c r="CL1556" t="s">
        <v>113</v>
      </c>
    </row>
    <row r="1557" spans="90:91" x14ac:dyDescent="0.25">
      <c r="CL1557" t="s">
        <v>2174</v>
      </c>
      <c r="CM1557">
        <v>1</v>
      </c>
    </row>
    <row r="1558" spans="90:90" x14ac:dyDescent="0.25">
      <c r="CL1558" t="s">
        <v>113</v>
      </c>
    </row>
  </sheetData>
  <dataValidations count="22">
    <dataValidation type="list" allowBlank="1" showErrorMessage="1" errorStyle="warning" errorTitle="Invalid value" error="Select a value from the dropdown list." sqref="A10:A1001">
      <formula1>"Sale Invoice,Debit Note"</formula1>
    </dataValidation>
    <dataValidation type="list" allowBlank="1" showErrorMessage="1" errorStyle="warning" errorTitle="Invalid value" error="Select a value from the dropdown list." sqref="A2:A1001">
      <formula1>"Sale Invoice,Debit Note"</formula1>
    </dataValidation>
    <dataValidation type="decimal" operator="greaterThanOrEqual" allowBlank="1" showErrorMessage="1" errorStyle="warning" errorTitle="Invalid Discount" error="Discount must be a positive number (amount)." sqref="AA10:AA1001">
      <formula1>0</formula1>
    </dataValidation>
    <dataValidation type="decimal" operator="greaterThanOrEqual" allowBlank="1" showErrorMessage="1" errorStyle="warning" errorTitle="Invalid Discount" error="Discount must be a positive number (amount)." sqref="AA2:AA1001">
      <formula1>0</formula1>
    </dataValidation>
    <dataValidation type="list" allowBlank="1" showErrorMessage="1" sqref="G10:G1001">
      <formula1>$AH$2:$AH$8</formula1>
    </dataValidation>
    <dataValidation type="list" allowBlank="1" showErrorMessage="1" sqref="G2:G1001">
      <formula1>$AH$2:$AH$8</formula1>
    </dataValidation>
    <dataValidation type="list" allowBlank="1" showErrorMessage="1" errorStyle="warning" errorTitle="Invalid Registration Type" error="Select Registered or Unregistered from the dropdown list." sqref="I10:I1001">
      <formula1>"Registered,Unregistered"</formula1>
    </dataValidation>
    <dataValidation type="list" allowBlank="1" showErrorMessage="1" errorStyle="warning" errorTitle="Invalid Registration Type" error="Select Registered or Unregistered from the dropdown list." sqref="I2:I1001">
      <formula1>"Registered,Unregistered"</formula1>
    </dataValidation>
    <dataValidation type="list" allowBlank="1" showErrorMessage="1" sqref="J10:J1001">
      <formula1>$AI$2:$AI$27</formula1>
    </dataValidation>
    <dataValidation type="list" allowBlank="1" showErrorMessage="1" sqref="J2:J1001">
      <formula1>$AI$2:$AI$27</formula1>
    </dataValidation>
    <dataValidation type="list" allowBlank="1" showErrorMessage="1" errorStyle="warning" errorTitle="Invalid Rate" error="Select a valid rate from the dropdown list." sqref="K10:K1001">
      <formula1>$AM$2:$AM$70</formula1>
    </dataValidation>
    <dataValidation type="list" allowBlank="1" showErrorMessage="1" errorStyle="warning" errorTitle="Invalid Rate" error="Select a valid rate from the dropdown list." sqref="K2:K1001">
      <formula1>$AM$2:$AM$70</formula1>
    </dataValidation>
    <dataValidation type="list" allowBlank="1" showErrorMessage="1" errorStyle="warning" errorTitle="Invalid SRO Schedule" error="Select a valid SRO Schedule from the dropdown list." sqref="L10:L1001">
      <formula1>$AN$2:$AN$142</formula1>
    </dataValidation>
    <dataValidation type="list" allowBlank="1" showErrorMessage="1" errorStyle="warning" errorTitle="Invalid SRO Schedule" error="Select a valid SRO Schedule from the dropdown list." sqref="L2:L1001">
      <formula1>$AN$2:$AN$142</formula1>
    </dataValidation>
    <dataValidation type="list" allowBlank="1" showErrorMessage="1" errorStyle="warning" errorTitle="Invalid SRO Item" error="Select a valid SRO Item from the dropdown list." sqref="M10:M1001">
      <formula1>$AO$2:$AO$219</formula1>
    </dataValidation>
    <dataValidation type="list" allowBlank="1" showErrorMessage="1" errorStyle="warning" errorTitle="Invalid SRO Item" error="Select a valid SRO Item from the dropdown list." sqref="M2:M1001">
      <formula1>$AO$2:$AO$219</formula1>
    </dataValidation>
    <dataValidation type="list" allowBlank="1" showErrorMessage="1" errorStyle="warning" errorTitle="Invalid UoM" error="Select a valid Unit of Measurement from the dropdown list." sqref="P10:P1001">
      <formula1>$AL$2:$AL$33</formula1>
    </dataValidation>
    <dataValidation type="list" allowBlank="1" showErrorMessage="1" errorStyle="warning" errorTitle="Invalid UoM" error="Select a valid Unit of Measurement from the dropdown list." sqref="P2:P1001">
      <formula1>$AL$2:$AL$33</formula1>
    </dataValidation>
    <dataValidation type="decimal" operator="greaterThan" allowBlank="1" showErrorMessage="1" errorStyle="warning" errorTitle="Invalid Value (Excl. ST)" error="Value (Excl. ST) must be a positive number." sqref="S10:S1001">
      <formula1>0</formula1>
    </dataValidation>
    <dataValidation type="decimal" operator="greaterThan" allowBlank="1" showErrorMessage="1" errorStyle="warning" errorTitle="Invalid Value (Excl. ST)" error="Value (Excl. ST) must be a positive number." sqref="S2:S1001">
      <formula1>0</formula1>
    </dataValidation>
    <dataValidation type="decimal" operator="greaterThan" allowBlank="1" showErrorMessage="1" errorStyle="warning" errorTitle="Invalid Quantity" error="Quantity must be a positive number." sqref="T10:T1001">
      <formula1>0</formula1>
    </dataValidation>
    <dataValidation type="decimal" operator="greaterThan" allowBlank="1" showErrorMessage="1" errorStyle="warning" errorTitle="Invalid Quantity" error="Quantity must be a positive number." sqref="T2:T1001">
      <formula1>0</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FBR Sandbox System</dc:creator>
  <dc:title/>
  <dc:subject/>
  <dc:description/>
  <cp:keywords/>
  <cp:category/>
  <cp:lastModifiedBy>Unknown</cp:lastModifiedBy>
  <dcterms:created xsi:type="dcterms:W3CDTF">2025-09-03T01:52:55Z</dcterms:created>
  <dcterms:modified xsi:type="dcterms:W3CDTF">2025-09-03T01:52:55Z</dcterms:modified>
</cp:coreProperties>
</file>